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C25E2A27-A2C8-44DD-8DC6-76C377E202AA}" xr6:coauthVersionLast="47" xr6:coauthVersionMax="47" xr10:uidLastSave="{00000000-0000-0000-0000-000000000000}"/>
  <bookViews>
    <workbookView xWindow="-120" yWindow="-120" windowWidth="29040" windowHeight="15840" tabRatio="716" activeTab="5"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C2" i="9"/>
  <c r="E2" i="9"/>
  <c r="DH2" i="9"/>
  <c r="DI2" i="9"/>
  <c r="DJ2" i="9"/>
  <c r="DK2" i="9"/>
  <c r="DL2" i="9"/>
  <c r="DM2" i="9"/>
  <c r="DN2" i="9"/>
  <c r="B3" i="9"/>
  <c r="C3" i="9"/>
  <c r="E3" i="9"/>
  <c r="DH3" i="9"/>
  <c r="DI3" i="9"/>
  <c r="DJ3" i="9"/>
  <c r="DK3" i="9"/>
  <c r="DL3" i="9"/>
  <c r="DM3" i="9"/>
  <c r="DN3" i="9"/>
  <c r="B4" i="9"/>
  <c r="C4" i="9"/>
  <c r="E4" i="9"/>
  <c r="DH4" i="9"/>
  <c r="DI4" i="9"/>
  <c r="DJ4" i="9"/>
  <c r="DK4" i="9"/>
  <c r="DL4" i="9"/>
  <c r="DM4" i="9"/>
  <c r="DN4" i="9"/>
  <c r="B5" i="9"/>
  <c r="C5" i="9"/>
  <c r="E5" i="9"/>
  <c r="DH5" i="9"/>
  <c r="DI5" i="9"/>
  <c r="DJ5" i="9"/>
  <c r="DK5" i="9"/>
  <c r="DL5" i="9"/>
  <c r="DM5" i="9"/>
  <c r="DN5" i="9"/>
  <c r="B6" i="9"/>
  <c r="C6" i="9"/>
  <c r="E6" i="9"/>
  <c r="DH6" i="9"/>
  <c r="DI6" i="9"/>
  <c r="DJ6" i="9"/>
  <c r="DK6" i="9"/>
  <c r="DL6" i="9"/>
  <c r="DM6" i="9"/>
  <c r="DN6" i="9"/>
  <c r="B7" i="9"/>
  <c r="C7" i="9"/>
  <c r="E7" i="9"/>
  <c r="DH7" i="9"/>
  <c r="DI7" i="9"/>
  <c r="DJ7" i="9"/>
  <c r="DK7" i="9"/>
  <c r="DL7" i="9"/>
  <c r="DM7" i="9"/>
  <c r="DN7" i="9"/>
  <c r="B8" i="9"/>
  <c r="C8" i="9"/>
  <c r="E8" i="9"/>
  <c r="DH8" i="9"/>
  <c r="DI8" i="9"/>
  <c r="DJ8" i="9"/>
  <c r="DK8" i="9"/>
  <c r="DL8" i="9"/>
  <c r="DM8" i="9"/>
  <c r="DN8" i="9"/>
  <c r="B9" i="9"/>
  <c r="C9" i="9"/>
  <c r="E9" i="9"/>
  <c r="DH9" i="9"/>
  <c r="DI9" i="9"/>
  <c r="DJ9" i="9"/>
  <c r="DK9" i="9"/>
  <c r="DL9" i="9"/>
  <c r="DM9" i="9"/>
  <c r="DN9" i="9"/>
  <c r="B10" i="9"/>
  <c r="C10" i="9"/>
  <c r="E10" i="9"/>
  <c r="DH10" i="9"/>
  <c r="DI10" i="9"/>
  <c r="DJ10" i="9"/>
  <c r="DK10" i="9"/>
  <c r="DL10" i="9"/>
  <c r="DM10" i="9"/>
  <c r="DN10" i="9"/>
  <c r="B11" i="9"/>
  <c r="C11" i="9"/>
  <c r="E11" i="9"/>
  <c r="DH11" i="9"/>
  <c r="DI11" i="9"/>
  <c r="DJ11" i="9"/>
  <c r="DK11" i="9"/>
  <c r="DL11" i="9"/>
  <c r="DM11" i="9"/>
  <c r="DN11" i="9"/>
  <c r="B12" i="9"/>
  <c r="C12" i="9"/>
  <c r="E12" i="9"/>
  <c r="DH12" i="9"/>
  <c r="DI12" i="9"/>
  <c r="DJ12" i="9"/>
  <c r="DK12" i="9"/>
  <c r="DL12" i="9"/>
  <c r="DM12" i="9"/>
  <c r="DN12" i="9"/>
  <c r="B13" i="9"/>
  <c r="C13" i="9"/>
  <c r="E13" i="9"/>
  <c r="DH13" i="9"/>
  <c r="DI13" i="9"/>
  <c r="DJ13" i="9"/>
  <c r="DK13" i="9"/>
  <c r="DL13" i="9"/>
  <c r="DM13" i="9"/>
  <c r="DN13" i="9"/>
  <c r="B14" i="9"/>
  <c r="C14" i="9"/>
  <c r="E14" i="9"/>
  <c r="DH14" i="9"/>
  <c r="DI14" i="9"/>
  <c r="DJ14" i="9"/>
  <c r="DK14" i="9"/>
  <c r="DL14" i="9"/>
  <c r="DM14" i="9"/>
  <c r="DN14" i="9"/>
  <c r="B15" i="9"/>
  <c r="C15" i="9"/>
  <c r="E15" i="9"/>
  <c r="DH15" i="9"/>
  <c r="DI15" i="9"/>
  <c r="DJ15" i="9"/>
  <c r="DK15" i="9"/>
  <c r="DL15" i="9"/>
  <c r="DM15" i="9"/>
  <c r="DN15" i="9"/>
  <c r="B16" i="9"/>
  <c r="C16" i="9"/>
  <c r="E16" i="9"/>
  <c r="DH16" i="9"/>
  <c r="DI16" i="9"/>
  <c r="DJ16" i="9"/>
  <c r="DK16" i="9"/>
  <c r="DL16" i="9"/>
  <c r="DM16" i="9"/>
  <c r="DN16" i="9"/>
  <c r="B17" i="9"/>
  <c r="C17" i="9"/>
  <c r="E17" i="9"/>
  <c r="DH17" i="9"/>
  <c r="DI17" i="9"/>
  <c r="DJ17" i="9"/>
  <c r="DK17" i="9"/>
  <c r="DL17" i="9"/>
  <c r="DM17" i="9"/>
  <c r="DN17" i="9"/>
  <c r="B18" i="9"/>
  <c r="C18" i="9"/>
  <c r="E18" i="9"/>
  <c r="DH18" i="9"/>
  <c r="DI18" i="9"/>
  <c r="DJ18" i="9"/>
  <c r="DK18" i="9"/>
  <c r="DL18" i="9"/>
  <c r="DM18" i="9"/>
  <c r="DN18" i="9"/>
  <c r="B19" i="9"/>
  <c r="C19" i="9"/>
  <c r="E19" i="9"/>
  <c r="DH19" i="9"/>
  <c r="DI19" i="9"/>
  <c r="DJ19" i="9"/>
  <c r="DK19" i="9"/>
  <c r="DL19" i="9"/>
  <c r="DM19" i="9"/>
  <c r="DN19" i="9"/>
  <c r="B20" i="9"/>
  <c r="C20" i="9"/>
  <c r="E20" i="9"/>
  <c r="DH20" i="9"/>
  <c r="DI20" i="9"/>
  <c r="DJ20" i="9"/>
  <c r="DK20" i="9"/>
  <c r="DL20" i="9"/>
  <c r="DM20" i="9"/>
  <c r="DN20" i="9"/>
  <c r="B21" i="9"/>
  <c r="C21" i="9"/>
  <c r="E21" i="9"/>
  <c r="DH21" i="9"/>
  <c r="DI21" i="9"/>
  <c r="DJ21" i="9"/>
  <c r="DK21" i="9"/>
  <c r="DL21" i="9"/>
  <c r="DM21" i="9"/>
  <c r="DN21" i="9"/>
  <c r="B22" i="9"/>
  <c r="C22" i="9"/>
  <c r="E22" i="9"/>
  <c r="DH22" i="9"/>
  <c r="DI22" i="9"/>
  <c r="DJ22" i="9"/>
  <c r="DK22" i="9"/>
  <c r="DL22" i="9"/>
  <c r="DM22" i="9"/>
  <c r="DN22" i="9"/>
  <c r="B23" i="9"/>
  <c r="C23" i="9"/>
  <c r="E23" i="9"/>
  <c r="DH23" i="9"/>
  <c r="DI23" i="9"/>
  <c r="DJ23" i="9"/>
  <c r="DK23" i="9"/>
  <c r="DL23" i="9"/>
  <c r="DM23" i="9"/>
  <c r="DN23" i="9"/>
  <c r="B24" i="9"/>
  <c r="C24" i="9"/>
  <c r="E24" i="9"/>
  <c r="DH24" i="9"/>
  <c r="DI24" i="9"/>
  <c r="DJ24" i="9"/>
  <c r="DK24" i="9"/>
  <c r="DL24" i="9"/>
  <c r="DM24" i="9"/>
  <c r="DN24" i="9"/>
  <c r="B25" i="9"/>
  <c r="C25" i="9"/>
  <c r="E25" i="9"/>
  <c r="DH25" i="9"/>
  <c r="DI25" i="9"/>
  <c r="DJ25" i="9"/>
  <c r="DK25" i="9"/>
  <c r="DL25" i="9"/>
  <c r="DM25" i="9"/>
  <c r="DN25" i="9"/>
  <c r="B26" i="9"/>
  <c r="C26" i="9"/>
  <c r="E26" i="9"/>
  <c r="DH26" i="9"/>
  <c r="DI26" i="9"/>
  <c r="DJ26" i="9"/>
  <c r="DK26" i="9"/>
  <c r="DL26" i="9"/>
  <c r="DM26" i="9"/>
  <c r="DN26" i="9"/>
  <c r="B27" i="9"/>
  <c r="C27" i="9"/>
  <c r="E27" i="9"/>
  <c r="DH27" i="9"/>
  <c r="DI27" i="9"/>
  <c r="DJ27" i="9"/>
  <c r="DK27" i="9"/>
  <c r="DL27" i="9"/>
  <c r="DM27" i="9"/>
  <c r="DN27" i="9"/>
  <c r="B28" i="9"/>
  <c r="C28" i="9"/>
  <c r="E28" i="9"/>
  <c r="DH28" i="9"/>
  <c r="DI28" i="9"/>
  <c r="DJ28" i="9"/>
  <c r="DK28" i="9"/>
  <c r="DL28" i="9"/>
  <c r="DM28" i="9"/>
  <c r="DN28" i="9"/>
  <c r="B29" i="9"/>
  <c r="C29" i="9"/>
  <c r="E29" i="9"/>
  <c r="DH29" i="9"/>
  <c r="DI29" i="9"/>
  <c r="DJ29" i="9"/>
  <c r="DK29" i="9"/>
  <c r="DL29" i="9"/>
  <c r="DM29" i="9"/>
  <c r="DN29" i="9"/>
  <c r="B30" i="9"/>
  <c r="C30" i="9"/>
  <c r="E30" i="9"/>
  <c r="DH30" i="9"/>
  <c r="DI30" i="9"/>
  <c r="DJ30" i="9"/>
  <c r="DK30" i="9"/>
  <c r="DL30" i="9"/>
  <c r="DM30" i="9"/>
  <c r="DN30" i="9"/>
  <c r="B31" i="9"/>
  <c r="C31" i="9"/>
  <c r="E31" i="9"/>
  <c r="DH31" i="9"/>
  <c r="DI31" i="9"/>
  <c r="DJ31" i="9"/>
  <c r="DK31" i="9"/>
  <c r="DL31" i="9"/>
  <c r="DM31" i="9"/>
  <c r="DN31" i="9"/>
  <c r="B32" i="9"/>
  <c r="C32" i="9"/>
  <c r="E32" i="9"/>
  <c r="DH32" i="9"/>
  <c r="DI32" i="9"/>
  <c r="DJ32" i="9"/>
  <c r="DK32" i="9"/>
  <c r="DL32" i="9"/>
  <c r="DM32" i="9"/>
  <c r="DN32" i="9"/>
  <c r="B33" i="9"/>
  <c r="C33" i="9"/>
  <c r="E33" i="9"/>
  <c r="DH33" i="9"/>
  <c r="DI33" i="9"/>
  <c r="DJ33" i="9"/>
  <c r="DK33" i="9"/>
  <c r="DL33" i="9"/>
  <c r="DM33" i="9"/>
  <c r="DN33" i="9"/>
  <c r="B34" i="9"/>
  <c r="C34" i="9"/>
  <c r="E34" i="9"/>
  <c r="DH34" i="9"/>
  <c r="DI34" i="9"/>
  <c r="DJ34" i="9"/>
  <c r="DK34" i="9"/>
  <c r="DL34" i="9"/>
  <c r="DM34" i="9"/>
  <c r="DN34" i="9"/>
  <c r="B35" i="9"/>
  <c r="C35" i="9"/>
  <c r="E35" i="9"/>
  <c r="DH35" i="9"/>
  <c r="DI35" i="9"/>
  <c r="DJ35" i="9"/>
  <c r="DK35" i="9"/>
  <c r="DL35" i="9"/>
  <c r="DM35" i="9"/>
  <c r="DN35" i="9"/>
  <c r="B36" i="9"/>
  <c r="C36" i="9"/>
  <c r="E36" i="9"/>
  <c r="DH36" i="9"/>
  <c r="DI36" i="9"/>
  <c r="DJ36" i="9"/>
  <c r="DK36" i="9"/>
  <c r="DL36" i="9"/>
  <c r="DM36" i="9"/>
  <c r="DN36" i="9"/>
  <c r="B37" i="9"/>
  <c r="C37" i="9"/>
  <c r="E37" i="9"/>
  <c r="DH37" i="9"/>
  <c r="DI37" i="9"/>
  <c r="DJ37" i="9"/>
  <c r="DK37" i="9"/>
  <c r="DL37" i="9"/>
  <c r="DM37" i="9"/>
  <c r="DN37" i="9"/>
  <c r="B38" i="9"/>
  <c r="C38" i="9"/>
  <c r="E38" i="9"/>
  <c r="DH38" i="9"/>
  <c r="DI38" i="9"/>
  <c r="DJ38" i="9"/>
  <c r="DK38" i="9"/>
  <c r="DL38" i="9"/>
  <c r="DM38" i="9"/>
  <c r="DN38" i="9"/>
  <c r="B39" i="9"/>
  <c r="C39" i="9"/>
  <c r="E39" i="9"/>
  <c r="DH39" i="9"/>
  <c r="DI39" i="9"/>
  <c r="DJ39" i="9"/>
  <c r="DK39" i="9"/>
  <c r="DL39" i="9"/>
  <c r="DM39" i="9"/>
  <c r="DN39" i="9"/>
  <c r="B40" i="9"/>
  <c r="C40" i="9"/>
  <c r="E40" i="9"/>
  <c r="DH40" i="9"/>
  <c r="DI40" i="9"/>
  <c r="DJ40" i="9"/>
  <c r="DK40" i="9"/>
  <c r="DL40" i="9"/>
  <c r="DM40" i="9"/>
  <c r="DN40" i="9"/>
  <c r="B41" i="9"/>
  <c r="C41" i="9"/>
  <c r="E41" i="9"/>
  <c r="DH41" i="9"/>
  <c r="DI41" i="9"/>
  <c r="DJ41" i="9"/>
  <c r="DK41" i="9"/>
  <c r="DL41" i="9"/>
  <c r="DM41" i="9"/>
  <c r="DN41" i="9"/>
  <c r="B42" i="9"/>
  <c r="C42" i="9"/>
  <c r="E42" i="9"/>
  <c r="DH42" i="9"/>
  <c r="DI42" i="9"/>
  <c r="DJ42" i="9"/>
  <c r="DK42" i="9"/>
  <c r="DL42" i="9"/>
  <c r="DM42" i="9"/>
  <c r="DN42" i="9"/>
  <c r="B43" i="9"/>
  <c r="C43" i="9"/>
  <c r="E43" i="9"/>
  <c r="DH43" i="9"/>
  <c r="DI43" i="9"/>
  <c r="DJ43" i="9"/>
  <c r="DK43" i="9"/>
  <c r="DL43" i="9"/>
  <c r="DM43" i="9"/>
  <c r="DN43" i="9"/>
  <c r="B44" i="9"/>
  <c r="C44" i="9"/>
  <c r="E44" i="9"/>
  <c r="DH44" i="9"/>
  <c r="DI44" i="9"/>
  <c r="DJ44" i="9"/>
  <c r="DK44" i="9"/>
  <c r="DL44" i="9"/>
  <c r="DM44" i="9"/>
  <c r="DN44" i="9"/>
  <c r="B45" i="9"/>
  <c r="C45" i="9"/>
  <c r="E45" i="9"/>
  <c r="DH45" i="9"/>
  <c r="DI45" i="9"/>
  <c r="DJ45" i="9"/>
  <c r="DK45" i="9"/>
  <c r="DL45" i="9"/>
  <c r="DM45" i="9"/>
  <c r="DN45" i="9"/>
  <c r="B46" i="9"/>
  <c r="C46" i="9"/>
  <c r="E46" i="9"/>
  <c r="DH46" i="9"/>
  <c r="DI46" i="9"/>
  <c r="DJ46" i="9"/>
  <c r="DK46" i="9"/>
  <c r="DL46" i="9"/>
  <c r="DM46" i="9"/>
  <c r="DN46" i="9"/>
  <c r="B47" i="9"/>
  <c r="C47" i="9"/>
  <c r="E47" i="9"/>
  <c r="DH47" i="9"/>
  <c r="DI47" i="9"/>
  <c r="DJ47" i="9"/>
  <c r="DK47" i="9"/>
  <c r="DL47" i="9"/>
  <c r="DM47" i="9"/>
  <c r="DN47" i="9"/>
  <c r="B48" i="9"/>
  <c r="C48" i="9"/>
  <c r="E48" i="9"/>
  <c r="DH48" i="9"/>
  <c r="DI48" i="9"/>
  <c r="DJ48" i="9"/>
  <c r="DK48" i="9"/>
  <c r="DL48" i="9"/>
  <c r="DM48" i="9"/>
  <c r="DN48" i="9"/>
  <c r="B49" i="9"/>
  <c r="C49" i="9"/>
  <c r="E49" i="9"/>
  <c r="DH49" i="9"/>
  <c r="DI49" i="9"/>
  <c r="DJ49" i="9"/>
  <c r="DK49" i="9"/>
  <c r="DL49" i="9"/>
  <c r="DM49" i="9"/>
  <c r="DN49" i="9"/>
  <c r="B50" i="9"/>
  <c r="C50" i="9"/>
  <c r="E50" i="9"/>
  <c r="DH50" i="9"/>
  <c r="DI50" i="9"/>
  <c r="DJ50" i="9"/>
  <c r="DK50" i="9"/>
  <c r="DL50" i="9"/>
  <c r="DM50" i="9"/>
  <c r="DN50" i="9"/>
  <c r="B51" i="9"/>
  <c r="C51" i="9"/>
  <c r="E51" i="9"/>
  <c r="DH51" i="9"/>
  <c r="DI51" i="9"/>
  <c r="DJ51" i="9"/>
  <c r="DK51" i="9"/>
  <c r="DL51" i="9"/>
  <c r="DM51" i="9"/>
  <c r="DN51" i="9"/>
  <c r="B52" i="9"/>
  <c r="C52" i="9"/>
  <c r="E52" i="9"/>
  <c r="DH52" i="9"/>
  <c r="DI52" i="9"/>
  <c r="DJ52" i="9"/>
  <c r="DK52" i="9"/>
  <c r="DL52" i="9"/>
  <c r="DM52" i="9"/>
  <c r="DN52" i="9"/>
  <c r="B2" i="5"/>
  <c r="C2" i="5"/>
  <c r="AB2" i="5" a="1"/>
  <c r="AB2" i="5"/>
  <c r="AC2" i="5" a="1"/>
  <c r="AC2" i="5"/>
  <c r="AE2" i="5" a="1"/>
  <c r="AE2" i="5"/>
  <c r="AF2" i="5" a="1"/>
  <c r="AF2" i="5"/>
  <c r="AG2" i="5" a="1"/>
  <c r="AG2" i="5"/>
  <c r="AH2" i="5" a="1"/>
  <c r="AH2" i="5"/>
  <c r="AY2" i="5"/>
  <c r="AZ2" i="5"/>
  <c r="BA2" i="5"/>
  <c r="BB2" i="5"/>
  <c r="BC2" i="5"/>
  <c r="BD2" i="5"/>
  <c r="B3" i="5"/>
  <c r="C3" i="5"/>
  <c r="AB3" i="5" a="1"/>
  <c r="AB3" i="5"/>
  <c r="AC3" i="5" a="1"/>
  <c r="AC3" i="5"/>
  <c r="AE3" i="5" a="1"/>
  <c r="AE3" i="5"/>
  <c r="AF3" i="5" a="1"/>
  <c r="AF3" i="5"/>
  <c r="AG3" i="5" a="1"/>
  <c r="AG3" i="5"/>
  <c r="AH3" i="5" a="1"/>
  <c r="AH3" i="5"/>
  <c r="AY3" i="5"/>
  <c r="AZ3" i="5"/>
  <c r="BA3" i="5"/>
  <c r="BB3" i="5"/>
  <c r="BC3" i="5"/>
  <c r="BD3" i="5"/>
  <c r="B4" i="5"/>
  <c r="C4" i="5"/>
  <c r="AB4" i="5" a="1"/>
  <c r="AB4" i="5"/>
  <c r="AC4" i="5" a="1"/>
  <c r="AC4" i="5"/>
  <c r="AE4" i="5" a="1"/>
  <c r="AE4" i="5"/>
  <c r="AF4" i="5" a="1"/>
  <c r="AF4" i="5"/>
  <c r="AG4" i="5" a="1"/>
  <c r="AG4" i="5"/>
  <c r="AH4" i="5" a="1"/>
  <c r="AH4" i="5"/>
  <c r="AY4" i="5"/>
  <c r="AZ4" i="5"/>
  <c r="BA4" i="5"/>
  <c r="BB4" i="5"/>
  <c r="BC4" i="5"/>
  <c r="BD4" i="5"/>
  <c r="B5" i="5"/>
  <c r="C5" i="5"/>
  <c r="AB5" i="5" a="1"/>
  <c r="AB5" i="5"/>
  <c r="AC5" i="5" a="1"/>
  <c r="AC5" i="5"/>
  <c r="AE5" i="5" a="1"/>
  <c r="AE5" i="5"/>
  <c r="AF5" i="5" a="1"/>
  <c r="AF5" i="5"/>
  <c r="AG5" i="5" a="1"/>
  <c r="AG5" i="5"/>
  <c r="AH5" i="5" a="1"/>
  <c r="AH5" i="5"/>
  <c r="AY5" i="5"/>
  <c r="AZ5" i="5"/>
  <c r="BA5" i="5"/>
  <c r="BB5" i="5"/>
  <c r="BC5" i="5"/>
  <c r="BD5" i="5"/>
  <c r="B6" i="5"/>
  <c r="C6" i="5"/>
  <c r="AB6" i="5" a="1"/>
  <c r="AB6" i="5"/>
  <c r="AC6" i="5" a="1"/>
  <c r="AC6" i="5"/>
  <c r="AE6" i="5" a="1"/>
  <c r="AE6" i="5"/>
  <c r="AF6" i="5" a="1"/>
  <c r="AF6" i="5"/>
  <c r="AG6" i="5" a="1"/>
  <c r="AG6" i="5"/>
  <c r="AH6" i="5" a="1"/>
  <c r="AH6" i="5"/>
  <c r="AY6" i="5"/>
  <c r="AZ6" i="5"/>
  <c r="BA6" i="5"/>
  <c r="BB6" i="5"/>
  <c r="BC6" i="5"/>
  <c r="BD6" i="5"/>
  <c r="B7" i="5"/>
  <c r="C7" i="5"/>
  <c r="AB7" i="5" a="1"/>
  <c r="AB7" i="5"/>
  <c r="AC7" i="5" a="1"/>
  <c r="AC7" i="5"/>
  <c r="AE7" i="5" a="1"/>
  <c r="AE7" i="5"/>
  <c r="AF7" i="5" a="1"/>
  <c r="AF7" i="5"/>
  <c r="AG7" i="5" a="1"/>
  <c r="AG7" i="5"/>
  <c r="AH7" i="5" a="1"/>
  <c r="AH7" i="5"/>
  <c r="AY7" i="5"/>
  <c r="AZ7" i="5"/>
  <c r="BA7" i="5"/>
  <c r="BB7" i="5"/>
  <c r="BC7" i="5"/>
  <c r="BD7" i="5"/>
  <c r="B8" i="5"/>
  <c r="C8" i="5"/>
  <c r="AB8" i="5" a="1"/>
  <c r="AB8" i="5"/>
  <c r="AC8" i="5" a="1"/>
  <c r="AC8" i="5"/>
  <c r="AE8" i="5" a="1"/>
  <c r="AE8" i="5"/>
  <c r="AF8" i="5" a="1"/>
  <c r="AF8" i="5"/>
  <c r="AG8" i="5" a="1"/>
  <c r="AG8" i="5"/>
  <c r="AH8" i="5" a="1"/>
  <c r="AH8" i="5"/>
  <c r="AY8" i="5"/>
  <c r="AZ8" i="5"/>
  <c r="BA8" i="5"/>
  <c r="BB8" i="5"/>
  <c r="BC8" i="5"/>
  <c r="BD8" i="5"/>
  <c r="B9" i="5"/>
  <c r="C9" i="5"/>
  <c r="AB9" i="5" a="1"/>
  <c r="AB9" i="5"/>
  <c r="AC9" i="5" a="1"/>
  <c r="AC9" i="5"/>
  <c r="AE9" i="5" a="1"/>
  <c r="AE9" i="5"/>
  <c r="AF9" i="5" a="1"/>
  <c r="AF9" i="5"/>
  <c r="AG9" i="5" a="1"/>
  <c r="AG9" i="5"/>
  <c r="AH9" i="5" a="1"/>
  <c r="AH9" i="5"/>
  <c r="AY9" i="5"/>
  <c r="AZ9" i="5"/>
  <c r="BA9" i="5"/>
  <c r="BB9" i="5"/>
  <c r="BC9" i="5"/>
  <c r="BD9" i="5"/>
  <c r="B10" i="5"/>
  <c r="C10" i="5"/>
  <c r="AB10" i="5" a="1"/>
  <c r="AB10" i="5"/>
  <c r="AC10" i="5" a="1"/>
  <c r="AC10" i="5"/>
  <c r="AE10" i="5" a="1"/>
  <c r="AE10" i="5"/>
  <c r="AF10" i="5" a="1"/>
  <c r="AF10" i="5"/>
  <c r="AG10" i="5" a="1"/>
  <c r="AG10" i="5"/>
  <c r="AH10" i="5" a="1"/>
  <c r="AH10" i="5"/>
  <c r="AY10" i="5"/>
  <c r="AZ10" i="5"/>
  <c r="BA10" i="5"/>
  <c r="BB10" i="5"/>
  <c r="BC10" i="5"/>
  <c r="BD10" i="5"/>
  <c r="B11" i="5"/>
  <c r="C11" i="5"/>
  <c r="AB11" i="5" a="1"/>
  <c r="AB11" i="5"/>
  <c r="AC11" i="5" a="1"/>
  <c r="AC11" i="5"/>
  <c r="AE11" i="5" a="1"/>
  <c r="AE11" i="5"/>
  <c r="AF11" i="5" a="1"/>
  <c r="AF11" i="5"/>
  <c r="AG11" i="5" a="1"/>
  <c r="AG11" i="5"/>
  <c r="AH11" i="5" a="1"/>
  <c r="AH11" i="5"/>
  <c r="AY11" i="5"/>
  <c r="AZ11" i="5"/>
  <c r="BA11" i="5"/>
  <c r="BB11" i="5"/>
  <c r="BC11" i="5"/>
  <c r="BD11" i="5"/>
  <c r="B12" i="5"/>
  <c r="C12" i="5"/>
  <c r="AB12" i="5" a="1"/>
  <c r="AB12" i="5"/>
  <c r="AC12" i="5" a="1"/>
  <c r="AC12" i="5"/>
  <c r="AE12" i="5" a="1"/>
  <c r="AE12" i="5"/>
  <c r="AF12" i="5" a="1"/>
  <c r="AF12" i="5"/>
  <c r="AG12" i="5" a="1"/>
  <c r="AG12" i="5"/>
  <c r="AH12" i="5" a="1"/>
  <c r="AH12" i="5"/>
  <c r="AY12" i="5"/>
  <c r="AZ12" i="5"/>
  <c r="BA12" i="5"/>
  <c r="BB12" i="5"/>
  <c r="BC12" i="5"/>
  <c r="BD12" i="5"/>
  <c r="B13" i="5"/>
  <c r="C13" i="5"/>
  <c r="AB13" i="5" a="1"/>
  <c r="AB13" i="5"/>
  <c r="AC13" i="5" a="1"/>
  <c r="AC13" i="5"/>
  <c r="AE13" i="5" a="1"/>
  <c r="AE13" i="5"/>
  <c r="AF13" i="5" a="1"/>
  <c r="AF13" i="5"/>
  <c r="AG13" i="5" a="1"/>
  <c r="AG13" i="5"/>
  <c r="AH13" i="5" a="1"/>
  <c r="AH13" i="5"/>
  <c r="AY13" i="5"/>
  <c r="AZ13" i="5"/>
  <c r="BA13" i="5"/>
  <c r="BB13" i="5"/>
  <c r="BC13" i="5"/>
  <c r="BD13" i="5"/>
  <c r="B14" i="5"/>
  <c r="C14" i="5"/>
  <c r="AB14" i="5" a="1"/>
  <c r="AB14" i="5"/>
  <c r="AC14" i="5" a="1"/>
  <c r="AC14" i="5"/>
  <c r="AE14" i="5" a="1"/>
  <c r="AE14" i="5"/>
  <c r="AF14" i="5" a="1"/>
  <c r="AF14" i="5"/>
  <c r="AG14" i="5" a="1"/>
  <c r="AG14" i="5"/>
  <c r="AH14" i="5" a="1"/>
  <c r="AH14" i="5"/>
  <c r="AY14" i="5"/>
  <c r="AZ14" i="5"/>
  <c r="BA14" i="5"/>
  <c r="BB14" i="5"/>
  <c r="BC14" i="5"/>
  <c r="BD14" i="5"/>
  <c r="B15" i="5"/>
  <c r="C15" i="5"/>
  <c r="AB15" i="5" a="1"/>
  <c r="AB15" i="5"/>
  <c r="AC15" i="5" a="1"/>
  <c r="AC15" i="5"/>
  <c r="AE15" i="5" a="1"/>
  <c r="AE15" i="5"/>
  <c r="AF15" i="5" a="1"/>
  <c r="AF15" i="5"/>
  <c r="AG15" i="5" a="1"/>
  <c r="AG15" i="5"/>
  <c r="AH15" i="5" a="1"/>
  <c r="AH15" i="5"/>
  <c r="AY15" i="5"/>
  <c r="AZ15" i="5"/>
  <c r="BA15" i="5"/>
  <c r="BB15" i="5"/>
  <c r="BC15" i="5"/>
  <c r="BD15" i="5"/>
  <c r="B16" i="5"/>
  <c r="C16" i="5"/>
  <c r="AB16" i="5" a="1"/>
  <c r="AB16" i="5"/>
  <c r="AC16" i="5" a="1"/>
  <c r="AC16" i="5"/>
  <c r="AE16" i="5" a="1"/>
  <c r="AE16" i="5"/>
  <c r="AF16" i="5" a="1"/>
  <c r="AF16" i="5"/>
  <c r="AG16" i="5" a="1"/>
  <c r="AG16" i="5"/>
  <c r="AH16" i="5" a="1"/>
  <c r="AH16" i="5"/>
  <c r="AY16" i="5"/>
  <c r="AZ16" i="5"/>
  <c r="BA16" i="5"/>
  <c r="BB16" i="5"/>
  <c r="BC16" i="5"/>
  <c r="BD16" i="5"/>
  <c r="B17" i="5"/>
  <c r="C17" i="5"/>
  <c r="AB17" i="5" a="1"/>
  <c r="AB17" i="5"/>
  <c r="AC17" i="5" a="1"/>
  <c r="AC17" i="5"/>
  <c r="AE17" i="5" a="1"/>
  <c r="AE17" i="5"/>
  <c r="AF17" i="5" a="1"/>
  <c r="AF17" i="5"/>
  <c r="AG17" i="5" a="1"/>
  <c r="AG17" i="5"/>
  <c r="AH17" i="5" a="1"/>
  <c r="AH17" i="5"/>
  <c r="AY17" i="5"/>
  <c r="AZ17" i="5"/>
  <c r="BA17" i="5"/>
  <c r="BB17" i="5"/>
  <c r="BC17" i="5"/>
  <c r="BD17" i="5"/>
  <c r="B18" i="5"/>
  <c r="C18" i="5"/>
  <c r="AB18" i="5" a="1"/>
  <c r="AB18" i="5"/>
  <c r="AC18" i="5" a="1"/>
  <c r="AC18" i="5"/>
  <c r="AE18" i="5" a="1"/>
  <c r="AE18" i="5"/>
  <c r="AF18" i="5" a="1"/>
  <c r="AF18" i="5"/>
  <c r="AG18" i="5" a="1"/>
  <c r="AG18" i="5"/>
  <c r="AH18" i="5" a="1"/>
  <c r="AH18" i="5"/>
  <c r="AY18" i="5"/>
  <c r="AZ18" i="5"/>
  <c r="BA18" i="5"/>
  <c r="BB18" i="5"/>
  <c r="BC18" i="5"/>
  <c r="BD18" i="5"/>
  <c r="B19" i="5"/>
  <c r="C19" i="5"/>
  <c r="AB19" i="5" a="1"/>
  <c r="AB19" i="5"/>
  <c r="AC19" i="5" a="1"/>
  <c r="AC19" i="5"/>
  <c r="AE19" i="5" a="1"/>
  <c r="AE19" i="5"/>
  <c r="AF19" i="5" a="1"/>
  <c r="AF19" i="5"/>
  <c r="AG19" i="5" a="1"/>
  <c r="AG19" i="5"/>
  <c r="AH19" i="5" a="1"/>
  <c r="AH19" i="5"/>
  <c r="AY19" i="5"/>
  <c r="AZ19" i="5"/>
  <c r="BA19" i="5"/>
  <c r="BB19" i="5"/>
  <c r="BC19" i="5"/>
  <c r="BD19" i="5"/>
  <c r="B20" i="5"/>
  <c r="C20" i="5"/>
  <c r="AB20" i="5" a="1"/>
  <c r="AB20" i="5"/>
  <c r="AC20" i="5" a="1"/>
  <c r="AC20" i="5"/>
  <c r="AE20" i="5" a="1"/>
  <c r="AE20" i="5"/>
  <c r="AF20" i="5" a="1"/>
  <c r="AF20" i="5"/>
  <c r="AG20" i="5" a="1"/>
  <c r="AG20" i="5"/>
  <c r="AH20" i="5" a="1"/>
  <c r="AH20" i="5"/>
  <c r="AY20" i="5"/>
  <c r="AZ20" i="5"/>
  <c r="BA20" i="5"/>
  <c r="BB20" i="5"/>
  <c r="BC20" i="5"/>
  <c r="BD20" i="5"/>
  <c r="B21" i="5"/>
  <c r="C21" i="5"/>
  <c r="AB21" i="5" a="1"/>
  <c r="AB21" i="5"/>
  <c r="AC21" i="5" a="1"/>
  <c r="AC21" i="5"/>
  <c r="AE21" i="5" a="1"/>
  <c r="AE21" i="5"/>
  <c r="AF21" i="5" a="1"/>
  <c r="AF21" i="5"/>
  <c r="AG21" i="5" a="1"/>
  <c r="AG21" i="5"/>
  <c r="AH21" i="5" a="1"/>
  <c r="AH21" i="5"/>
  <c r="AY21" i="5"/>
  <c r="AZ21" i="5"/>
  <c r="BA21" i="5"/>
  <c r="BB21" i="5"/>
  <c r="BC21" i="5"/>
  <c r="BD21" i="5"/>
  <c r="B22" i="5"/>
  <c r="C22" i="5"/>
  <c r="AB22" i="5" a="1"/>
  <c r="AB22" i="5"/>
  <c r="AC22" i="5" a="1"/>
  <c r="AC22" i="5"/>
  <c r="AE22" i="5" a="1"/>
  <c r="AE22" i="5"/>
  <c r="AF22" i="5" a="1"/>
  <c r="AF22" i="5"/>
  <c r="AG22" i="5" a="1"/>
  <c r="AG22" i="5"/>
  <c r="AH22" i="5" a="1"/>
  <c r="AH22" i="5"/>
  <c r="AY22" i="5"/>
  <c r="AZ22" i="5"/>
  <c r="BA22" i="5"/>
  <c r="BB22" i="5"/>
  <c r="BC22" i="5"/>
  <c r="BD22" i="5"/>
  <c r="B23" i="5"/>
  <c r="C23" i="5"/>
  <c r="AB23" i="5" a="1"/>
  <c r="AB23" i="5"/>
  <c r="AC23" i="5" a="1"/>
  <c r="AC23" i="5"/>
  <c r="AE23" i="5" a="1"/>
  <c r="AE23" i="5"/>
  <c r="AF23" i="5" a="1"/>
  <c r="AF23" i="5"/>
  <c r="AG23" i="5" a="1"/>
  <c r="AG23" i="5"/>
  <c r="AH23" i="5" a="1"/>
  <c r="AH23" i="5"/>
  <c r="AY23" i="5"/>
  <c r="AZ23" i="5"/>
  <c r="BA23" i="5"/>
  <c r="BB23" i="5"/>
  <c r="BC23" i="5"/>
  <c r="BD23" i="5"/>
  <c r="B24" i="5"/>
  <c r="C24" i="5"/>
  <c r="AB24" i="5" a="1"/>
  <c r="AB24" i="5"/>
  <c r="AC24" i="5" a="1"/>
  <c r="AC24" i="5"/>
  <c r="AE24" i="5" a="1"/>
  <c r="AE24" i="5"/>
  <c r="AF24" i="5" a="1"/>
  <c r="AF24" i="5"/>
  <c r="AG24" i="5" a="1"/>
  <c r="AG24" i="5"/>
  <c r="AH24" i="5" a="1"/>
  <c r="AH24" i="5"/>
  <c r="AY24" i="5"/>
  <c r="AZ24" i="5"/>
  <c r="BA24" i="5"/>
  <c r="BB24" i="5"/>
  <c r="BC24" i="5"/>
  <c r="BD24" i="5"/>
  <c r="B25" i="5"/>
  <c r="C25" i="5"/>
  <c r="AB25" i="5" a="1"/>
  <c r="AB25" i="5"/>
  <c r="AC25" i="5" a="1"/>
  <c r="AC25" i="5"/>
  <c r="AE25" i="5" a="1"/>
  <c r="AE25" i="5"/>
  <c r="AF25" i="5" a="1"/>
  <c r="AF25" i="5"/>
  <c r="AG25" i="5" a="1"/>
  <c r="AG25" i="5"/>
  <c r="AH25" i="5" a="1"/>
  <c r="AH25" i="5"/>
  <c r="AY25" i="5"/>
  <c r="AZ25" i="5"/>
  <c r="BA25" i="5"/>
  <c r="BB25" i="5"/>
  <c r="BC25" i="5"/>
  <c r="BD25" i="5"/>
  <c r="B26" i="5"/>
  <c r="C26" i="5"/>
  <c r="AB26" i="5" a="1"/>
  <c r="AB26" i="5"/>
  <c r="AC26" i="5" a="1"/>
  <c r="AC26" i="5"/>
  <c r="AE26" i="5" a="1"/>
  <c r="AE26" i="5"/>
  <c r="AF26" i="5" a="1"/>
  <c r="AF26" i="5"/>
  <c r="AG26" i="5" a="1"/>
  <c r="AG26" i="5"/>
  <c r="AH26" i="5" a="1"/>
  <c r="AH26" i="5"/>
  <c r="AY26" i="5"/>
  <c r="AZ26" i="5"/>
  <c r="BA26" i="5"/>
  <c r="BB26" i="5"/>
  <c r="BC26" i="5"/>
  <c r="BD26" i="5"/>
  <c r="B27" i="5"/>
  <c r="C27" i="5"/>
  <c r="AB27" i="5" a="1"/>
  <c r="AB27" i="5"/>
  <c r="AC27" i="5" a="1"/>
  <c r="AC27" i="5"/>
  <c r="AE27" i="5" a="1"/>
  <c r="AE27" i="5"/>
  <c r="AF27" i="5" a="1"/>
  <c r="AF27" i="5"/>
  <c r="AG27" i="5" a="1"/>
  <c r="AG27" i="5"/>
  <c r="AH27" i="5" a="1"/>
  <c r="AH27" i="5"/>
  <c r="AY27" i="5"/>
  <c r="AZ27" i="5"/>
  <c r="BA27" i="5"/>
  <c r="BB27" i="5"/>
  <c r="BC27" i="5"/>
  <c r="BD27" i="5"/>
  <c r="B28" i="5"/>
  <c r="C28" i="5"/>
  <c r="AB28" i="5" a="1"/>
  <c r="AB28" i="5"/>
  <c r="AC28" i="5" a="1"/>
  <c r="AC28" i="5"/>
  <c r="AE28" i="5" a="1"/>
  <c r="AE28" i="5"/>
  <c r="AF28" i="5" a="1"/>
  <c r="AF28" i="5"/>
  <c r="AG28" i="5" a="1"/>
  <c r="AG28" i="5"/>
  <c r="AH28" i="5" a="1"/>
  <c r="AH28" i="5"/>
  <c r="AY28" i="5"/>
  <c r="AZ28" i="5"/>
  <c r="BA28" i="5"/>
  <c r="BB28" i="5"/>
  <c r="BC28" i="5"/>
  <c r="BD28" i="5"/>
  <c r="B29" i="5"/>
  <c r="C29" i="5"/>
  <c r="AB29" i="5" a="1"/>
  <c r="AB29" i="5"/>
  <c r="AC29" i="5" a="1"/>
  <c r="AC29" i="5"/>
  <c r="AE29" i="5" a="1"/>
  <c r="AE29" i="5"/>
  <c r="AF29" i="5" a="1"/>
  <c r="AF29" i="5"/>
  <c r="AG29" i="5" a="1"/>
  <c r="AG29" i="5"/>
  <c r="AH29" i="5" a="1"/>
  <c r="AH29" i="5"/>
  <c r="AY29" i="5"/>
  <c r="AZ29" i="5"/>
  <c r="BA29" i="5"/>
  <c r="BB29" i="5"/>
  <c r="BC29" i="5"/>
  <c r="BD29" i="5"/>
  <c r="B30" i="5"/>
  <c r="C30" i="5"/>
  <c r="AB30" i="5" a="1"/>
  <c r="AB30" i="5"/>
  <c r="AC30" i="5" a="1"/>
  <c r="AC30" i="5"/>
  <c r="AE30" i="5" a="1"/>
  <c r="AE30" i="5"/>
  <c r="AF30" i="5" a="1"/>
  <c r="AF30" i="5"/>
  <c r="AG30" i="5" a="1"/>
  <c r="AG30" i="5"/>
  <c r="AH30" i="5" a="1"/>
  <c r="AH30" i="5"/>
  <c r="AY30" i="5"/>
  <c r="AZ30" i="5"/>
  <c r="BA30" i="5"/>
  <c r="BB30" i="5"/>
  <c r="BC30" i="5"/>
  <c r="BD30" i="5"/>
  <c r="B31" i="5"/>
  <c r="C31" i="5"/>
  <c r="AB31" i="5" a="1"/>
  <c r="AB31" i="5"/>
  <c r="AC31" i="5" a="1"/>
  <c r="AC31" i="5"/>
  <c r="AE31" i="5" a="1"/>
  <c r="AE31" i="5"/>
  <c r="AF31" i="5" a="1"/>
  <c r="AF31" i="5"/>
  <c r="AG31" i="5" a="1"/>
  <c r="AG31" i="5"/>
  <c r="AH31" i="5" a="1"/>
  <c r="AH31" i="5"/>
  <c r="AY31" i="5"/>
  <c r="AZ31" i="5"/>
  <c r="BA31" i="5"/>
  <c r="BB31" i="5"/>
  <c r="BC31" i="5"/>
  <c r="BD31" i="5"/>
  <c r="B32" i="5"/>
  <c r="C32" i="5"/>
  <c r="AB32" i="5" a="1"/>
  <c r="AB32" i="5"/>
  <c r="AC32" i="5" a="1"/>
  <c r="AC32" i="5"/>
  <c r="AE32" i="5" a="1"/>
  <c r="AE32" i="5"/>
  <c r="AF32" i="5" a="1"/>
  <c r="AF32" i="5"/>
  <c r="AG32" i="5" a="1"/>
  <c r="AG32" i="5"/>
  <c r="AH32" i="5" a="1"/>
  <c r="AH32" i="5"/>
  <c r="AY32" i="5"/>
  <c r="AZ32" i="5"/>
  <c r="BA32" i="5"/>
  <c r="BB32" i="5"/>
  <c r="BC32" i="5"/>
  <c r="BD32" i="5"/>
  <c r="B33" i="5"/>
  <c r="C33" i="5"/>
  <c r="AB33" i="5" a="1"/>
  <c r="AB33" i="5"/>
  <c r="AC33" i="5" a="1"/>
  <c r="AC33" i="5"/>
  <c r="AE33" i="5" a="1"/>
  <c r="AE33" i="5"/>
  <c r="AF33" i="5" a="1"/>
  <c r="AF33" i="5"/>
  <c r="AG33" i="5" a="1"/>
  <c r="AG33" i="5"/>
  <c r="AH33" i="5" a="1"/>
  <c r="AH33" i="5"/>
  <c r="AY33" i="5"/>
  <c r="AZ33" i="5"/>
  <c r="BA33" i="5"/>
  <c r="BB33" i="5"/>
  <c r="BC33" i="5"/>
  <c r="BD33" i="5"/>
  <c r="B34" i="5"/>
  <c r="C34" i="5"/>
  <c r="AB34" i="5" a="1"/>
  <c r="AB34" i="5"/>
  <c r="AC34" i="5" a="1"/>
  <c r="AC34" i="5"/>
  <c r="AE34" i="5" a="1"/>
  <c r="AE34" i="5"/>
  <c r="AF34" i="5" a="1"/>
  <c r="AF34" i="5"/>
  <c r="AG34" i="5" a="1"/>
  <c r="AG34" i="5"/>
  <c r="AH34" i="5" a="1"/>
  <c r="AH34" i="5"/>
  <c r="AY34" i="5"/>
  <c r="AZ34" i="5"/>
  <c r="BA34" i="5"/>
  <c r="BB34" i="5"/>
  <c r="BC34" i="5"/>
  <c r="BD34" i="5"/>
  <c r="B35" i="5"/>
  <c r="C35" i="5"/>
  <c r="AB35" i="5" a="1"/>
  <c r="AB35" i="5"/>
  <c r="AC35" i="5" a="1"/>
  <c r="AC35" i="5"/>
  <c r="AE35" i="5" a="1"/>
  <c r="AE35" i="5"/>
  <c r="AF35" i="5" a="1"/>
  <c r="AF35" i="5"/>
  <c r="AG35" i="5" a="1"/>
  <c r="AG35" i="5"/>
  <c r="AH35" i="5" a="1"/>
  <c r="AH35" i="5"/>
  <c r="AY35" i="5"/>
  <c r="AZ35" i="5"/>
  <c r="BA35" i="5"/>
  <c r="BB35" i="5"/>
  <c r="BC35" i="5"/>
  <c r="BD35" i="5"/>
  <c r="B36" i="5"/>
  <c r="C36" i="5"/>
  <c r="AB36" i="5" a="1"/>
  <c r="AB36" i="5"/>
  <c r="AC36" i="5" a="1"/>
  <c r="AC36" i="5"/>
  <c r="AE36" i="5" a="1"/>
  <c r="AE36" i="5"/>
  <c r="AF36" i="5" a="1"/>
  <c r="AF36" i="5"/>
  <c r="AG36" i="5" a="1"/>
  <c r="AG36" i="5"/>
  <c r="AH36" i="5" a="1"/>
  <c r="AH36" i="5"/>
  <c r="AY36" i="5"/>
  <c r="AZ36" i="5"/>
  <c r="BA36" i="5"/>
  <c r="BB36" i="5"/>
  <c r="BC36" i="5"/>
  <c r="BD36" i="5"/>
  <c r="B37" i="5"/>
  <c r="C37" i="5"/>
  <c r="AB37" i="5" a="1"/>
  <c r="AB37" i="5"/>
  <c r="AC37" i="5" a="1"/>
  <c r="AC37" i="5"/>
  <c r="AE37" i="5" a="1"/>
  <c r="AE37" i="5"/>
  <c r="AF37" i="5" a="1"/>
  <c r="AF37" i="5"/>
  <c r="AG37" i="5" a="1"/>
  <c r="AG37" i="5"/>
  <c r="AH37" i="5" a="1"/>
  <c r="AH37" i="5"/>
  <c r="AY37" i="5"/>
  <c r="AZ37" i="5"/>
  <c r="BA37" i="5"/>
  <c r="BB37" i="5"/>
  <c r="BC37" i="5"/>
  <c r="BD37" i="5"/>
  <c r="B38" i="5"/>
  <c r="C38" i="5"/>
  <c r="AB38" i="5" a="1"/>
  <c r="AB38" i="5"/>
  <c r="AC38" i="5" a="1"/>
  <c r="AC38" i="5"/>
  <c r="AE38" i="5" a="1"/>
  <c r="AE38" i="5"/>
  <c r="AF38" i="5" a="1"/>
  <c r="AF38" i="5"/>
  <c r="AG38" i="5" a="1"/>
  <c r="AG38" i="5"/>
  <c r="AH38" i="5" a="1"/>
  <c r="AH38" i="5"/>
  <c r="AY38" i="5"/>
  <c r="AZ38" i="5"/>
  <c r="BA38" i="5"/>
  <c r="BB38" i="5"/>
  <c r="BC38" i="5"/>
  <c r="BD38" i="5"/>
  <c r="B39" i="5"/>
  <c r="C39" i="5"/>
  <c r="AB39" i="5" a="1"/>
  <c r="AB39" i="5"/>
  <c r="AC39" i="5" a="1"/>
  <c r="AC39" i="5"/>
  <c r="AE39" i="5" a="1"/>
  <c r="AE39" i="5"/>
  <c r="AF39" i="5" a="1"/>
  <c r="AF39" i="5"/>
  <c r="AG39" i="5" a="1"/>
  <c r="AG39" i="5"/>
  <c r="AH39" i="5" a="1"/>
  <c r="AH39" i="5"/>
  <c r="AY39" i="5"/>
  <c r="AZ39" i="5"/>
  <c r="BA39" i="5"/>
  <c r="BB39" i="5"/>
  <c r="BC39" i="5"/>
  <c r="BD39" i="5"/>
  <c r="B40" i="5"/>
  <c r="C40" i="5"/>
  <c r="AB40" i="5" a="1"/>
  <c r="AB40" i="5"/>
  <c r="AC40" i="5" a="1"/>
  <c r="AC40" i="5"/>
  <c r="AE40" i="5" a="1"/>
  <c r="AE40" i="5"/>
  <c r="AF40" i="5" a="1"/>
  <c r="AF40" i="5"/>
  <c r="AG40" i="5" a="1"/>
  <c r="AG40" i="5"/>
  <c r="AH40" i="5" a="1"/>
  <c r="AH40" i="5"/>
  <c r="AY40" i="5"/>
  <c r="AZ40" i="5"/>
  <c r="BA40" i="5"/>
  <c r="BB40" i="5"/>
  <c r="BC40" i="5"/>
  <c r="BD40" i="5"/>
  <c r="B41" i="5"/>
  <c r="C41" i="5"/>
  <c r="AB41" i="5" a="1"/>
  <c r="AB41" i="5"/>
  <c r="AC41" i="5" a="1"/>
  <c r="AC41" i="5"/>
  <c r="AE41" i="5" a="1"/>
  <c r="AE41" i="5"/>
  <c r="AF41" i="5" a="1"/>
  <c r="AF41" i="5"/>
  <c r="AG41" i="5" a="1"/>
  <c r="AG41" i="5"/>
  <c r="AH41" i="5" a="1"/>
  <c r="AH41" i="5"/>
  <c r="AY41" i="5"/>
  <c r="AZ41" i="5"/>
  <c r="BA41" i="5"/>
  <c r="BB41" i="5"/>
  <c r="BC41" i="5"/>
  <c r="BD41" i="5"/>
  <c r="B42" i="5"/>
  <c r="C42" i="5"/>
  <c r="AB42" i="5" a="1"/>
  <c r="AB42" i="5"/>
  <c r="AC42" i="5" a="1"/>
  <c r="AC42" i="5"/>
  <c r="AE42" i="5" a="1"/>
  <c r="AE42" i="5"/>
  <c r="AF42" i="5" a="1"/>
  <c r="AF42" i="5"/>
  <c r="AG42" i="5" a="1"/>
  <c r="AG42" i="5"/>
  <c r="AH42" i="5" a="1"/>
  <c r="AH42" i="5"/>
  <c r="AY42" i="5"/>
  <c r="AZ42" i="5"/>
  <c r="BA42" i="5"/>
  <c r="BB42" i="5"/>
  <c r="BC42" i="5"/>
  <c r="BD42" i="5"/>
  <c r="B43" i="5"/>
  <c r="C43" i="5"/>
  <c r="AB43" i="5" a="1"/>
  <c r="AB43" i="5"/>
  <c r="AC43" i="5" a="1"/>
  <c r="AC43" i="5"/>
  <c r="AE43" i="5" a="1"/>
  <c r="AE43" i="5"/>
  <c r="AF43" i="5" a="1"/>
  <c r="AF43" i="5"/>
  <c r="AG43" i="5" a="1"/>
  <c r="AG43" i="5"/>
  <c r="AH43" i="5" a="1"/>
  <c r="AH43" i="5"/>
  <c r="AY43" i="5"/>
  <c r="AZ43" i="5"/>
  <c r="BA43" i="5"/>
  <c r="BB43" i="5"/>
  <c r="BC43" i="5"/>
  <c r="BD43" i="5"/>
  <c r="B44" i="5"/>
  <c r="C44" i="5"/>
  <c r="AB44" i="5" a="1"/>
  <c r="AB44" i="5"/>
  <c r="AC44" i="5" a="1"/>
  <c r="AC44" i="5"/>
  <c r="AE44" i="5" a="1"/>
  <c r="AE44" i="5"/>
  <c r="AF44" i="5" a="1"/>
  <c r="AF44" i="5"/>
  <c r="AG44" i="5" a="1"/>
  <c r="AG44" i="5"/>
  <c r="AH44" i="5" a="1"/>
  <c r="AH44" i="5"/>
  <c r="AY44" i="5"/>
  <c r="AZ44" i="5"/>
  <c r="BA44" i="5"/>
  <c r="BB44" i="5"/>
  <c r="BC44" i="5"/>
  <c r="BD44" i="5"/>
  <c r="B45" i="5"/>
  <c r="C45" i="5"/>
  <c r="AB45" i="5" a="1"/>
  <c r="AB45" i="5"/>
  <c r="AC45" i="5" a="1"/>
  <c r="AC45" i="5"/>
  <c r="AE45" i="5" a="1"/>
  <c r="AE45" i="5"/>
  <c r="AF45" i="5" a="1"/>
  <c r="AF45" i="5"/>
  <c r="AG45" i="5" a="1"/>
  <c r="AG45" i="5"/>
  <c r="AH45" i="5" a="1"/>
  <c r="AH45" i="5"/>
  <c r="AY45" i="5"/>
  <c r="AZ45" i="5"/>
  <c r="BA45" i="5"/>
  <c r="BB45" i="5"/>
  <c r="BC45" i="5"/>
  <c r="BD45" i="5"/>
  <c r="B46" i="5"/>
  <c r="C46" i="5"/>
  <c r="AB46" i="5" a="1"/>
  <c r="AB46" i="5"/>
  <c r="AC46" i="5" a="1"/>
  <c r="AC46" i="5"/>
  <c r="AE46" i="5" a="1"/>
  <c r="AE46" i="5"/>
  <c r="AF46" i="5" a="1"/>
  <c r="AF46" i="5"/>
  <c r="AG46" i="5" a="1"/>
  <c r="AG46" i="5"/>
  <c r="AH46" i="5" a="1"/>
  <c r="AH46" i="5"/>
  <c r="AY46" i="5"/>
  <c r="AZ46" i="5"/>
  <c r="BA46" i="5"/>
  <c r="BB46" i="5"/>
  <c r="BC46" i="5"/>
  <c r="BD46" i="5"/>
  <c r="B47" i="5"/>
  <c r="C47" i="5"/>
  <c r="AB47" i="5" a="1"/>
  <c r="AB47" i="5"/>
  <c r="AC47" i="5" a="1"/>
  <c r="AC47" i="5"/>
  <c r="AE47" i="5" a="1"/>
  <c r="AE47" i="5"/>
  <c r="AF47" i="5" a="1"/>
  <c r="AF47" i="5"/>
  <c r="AG47" i="5" a="1"/>
  <c r="AG47" i="5"/>
  <c r="AH47" i="5" a="1"/>
  <c r="AH47" i="5"/>
  <c r="AY47" i="5"/>
  <c r="AZ47" i="5"/>
  <c r="BA47" i="5"/>
  <c r="BB47" i="5"/>
  <c r="BC47" i="5"/>
  <c r="BD47" i="5"/>
  <c r="B48" i="5"/>
  <c r="C48" i="5"/>
  <c r="AB48" i="5" a="1"/>
  <c r="AB48" i="5"/>
  <c r="AC48" i="5" a="1"/>
  <c r="AC48" i="5"/>
  <c r="AE48" i="5" a="1"/>
  <c r="AE48" i="5"/>
  <c r="AF48" i="5" a="1"/>
  <c r="AF48" i="5"/>
  <c r="AG48" i="5" a="1"/>
  <c r="AG48" i="5"/>
  <c r="AH48" i="5" a="1"/>
  <c r="AH48" i="5"/>
  <c r="AY48" i="5"/>
  <c r="AZ48" i="5"/>
  <c r="BA48" i="5"/>
  <c r="BB48" i="5"/>
  <c r="BC48" i="5"/>
  <c r="BD48" i="5"/>
  <c r="B49" i="5"/>
  <c r="C49" i="5"/>
  <c r="AB49" i="5" a="1"/>
  <c r="AB49" i="5"/>
  <c r="AC49" i="5" a="1"/>
  <c r="AC49" i="5"/>
  <c r="AE49" i="5" a="1"/>
  <c r="AE49" i="5"/>
  <c r="AF49" i="5" a="1"/>
  <c r="AF49" i="5"/>
  <c r="AG49" i="5" a="1"/>
  <c r="AG49" i="5"/>
  <c r="AH49" i="5" a="1"/>
  <c r="AH49" i="5"/>
  <c r="AY49" i="5"/>
  <c r="AZ49" i="5"/>
  <c r="BA49" i="5"/>
  <c r="BB49" i="5"/>
  <c r="BC49" i="5"/>
  <c r="BD49" i="5"/>
  <c r="B50" i="5"/>
  <c r="C50" i="5"/>
  <c r="AB50" i="5" a="1"/>
  <c r="AB50" i="5"/>
  <c r="AC50" i="5" a="1"/>
  <c r="AC50" i="5"/>
  <c r="AE50" i="5" a="1"/>
  <c r="AE50" i="5"/>
  <c r="AF50" i="5" a="1"/>
  <c r="AF50" i="5"/>
  <c r="AG50" i="5" a="1"/>
  <c r="AG50" i="5"/>
  <c r="AH50" i="5" a="1"/>
  <c r="AH50" i="5"/>
  <c r="AY50" i="5"/>
  <c r="AZ50" i="5"/>
  <c r="BA50" i="5"/>
  <c r="BB50" i="5"/>
  <c r="BC50" i="5"/>
  <c r="BD50" i="5"/>
  <c r="B51" i="5"/>
  <c r="C51" i="5"/>
  <c r="AB51" i="5" a="1"/>
  <c r="AB51" i="5"/>
  <c r="AC51" i="5" a="1"/>
  <c r="AC51" i="5"/>
  <c r="AE51" i="5" a="1"/>
  <c r="AE51" i="5"/>
  <c r="AF51" i="5" a="1"/>
  <c r="AF51" i="5"/>
  <c r="AG51" i="5" a="1"/>
  <c r="AG51" i="5"/>
  <c r="AH51" i="5" a="1"/>
  <c r="AH51" i="5"/>
  <c r="AY51" i="5"/>
  <c r="AZ51" i="5"/>
  <c r="BA51" i="5"/>
  <c r="BB51" i="5"/>
  <c r="BC51" i="5"/>
  <c r="BD51" i="5"/>
  <c r="B52" i="5"/>
  <c r="C52" i="5"/>
  <c r="AB52" i="5" a="1"/>
  <c r="AB52" i="5"/>
  <c r="AC52" i="5" a="1"/>
  <c r="AC52" i="5"/>
  <c r="AE52" i="5" a="1"/>
  <c r="AE52" i="5"/>
  <c r="AF52" i="5" a="1"/>
  <c r="AF52" i="5"/>
  <c r="AG52" i="5" a="1"/>
  <c r="AG52" i="5"/>
  <c r="AH52" i="5" a="1"/>
  <c r="AH52" i="5"/>
  <c r="AY52" i="5"/>
  <c r="AZ52" i="5"/>
  <c r="BA52" i="5"/>
  <c r="BB52" i="5"/>
  <c r="BC52" i="5"/>
  <c r="BD52" i="5"/>
  <c r="B2" i="4"/>
  <c r="C2" i="4"/>
  <c r="K2" i="4"/>
  <c r="L2" i="4" a="1"/>
  <c r="L2" i="4"/>
  <c r="M2" i="4"/>
  <c r="N2" i="4"/>
  <c r="O2" i="4"/>
  <c r="B3" i="4"/>
  <c r="C3" i="4"/>
  <c r="K3" i="4"/>
  <c r="L3" i="4" a="1"/>
  <c r="L3" i="4"/>
  <c r="M3" i="4"/>
  <c r="N3" i="4"/>
  <c r="O3" i="4"/>
  <c r="B4" i="4"/>
  <c r="C4" i="4"/>
  <c r="K4" i="4"/>
  <c r="L4" i="4" a="1"/>
  <c r="L4" i="4"/>
  <c r="M4" i="4"/>
  <c r="N4" i="4"/>
  <c r="O4" i="4"/>
  <c r="B5" i="4"/>
  <c r="C5" i="4"/>
  <c r="K5" i="4"/>
  <c r="L5" i="4" a="1"/>
  <c r="L5" i="4"/>
  <c r="M5" i="4"/>
  <c r="N5" i="4"/>
  <c r="O5" i="4"/>
  <c r="B6" i="4"/>
  <c r="C6" i="4"/>
  <c r="K6" i="4"/>
  <c r="L6" i="4" a="1"/>
  <c r="L6" i="4"/>
  <c r="M6" i="4"/>
  <c r="N6" i="4"/>
  <c r="O6" i="4"/>
  <c r="B7" i="4"/>
  <c r="C7" i="4"/>
  <c r="K7" i="4"/>
  <c r="L7" i="4" a="1"/>
  <c r="L7" i="4"/>
  <c r="M7" i="4"/>
  <c r="N7" i="4"/>
  <c r="O7" i="4"/>
  <c r="B8" i="4"/>
  <c r="C8" i="4"/>
  <c r="K8" i="4"/>
  <c r="L8" i="4" a="1"/>
  <c r="L8" i="4"/>
  <c r="M8" i="4"/>
  <c r="N8" i="4"/>
  <c r="O8" i="4"/>
  <c r="B9" i="4"/>
  <c r="C9" i="4"/>
  <c r="K9" i="4"/>
  <c r="L9" i="4" a="1"/>
  <c r="L9" i="4"/>
  <c r="M9" i="4"/>
  <c r="N9" i="4"/>
  <c r="O9" i="4"/>
  <c r="B10" i="4"/>
  <c r="C10" i="4"/>
  <c r="K10" i="4"/>
  <c r="L10" i="4" a="1"/>
  <c r="L10" i="4"/>
  <c r="M10" i="4"/>
  <c r="N10" i="4"/>
  <c r="O10" i="4"/>
  <c r="B11" i="4"/>
  <c r="C11" i="4"/>
  <c r="K11" i="4"/>
  <c r="L11" i="4" a="1"/>
  <c r="L11" i="4"/>
  <c r="M11" i="4"/>
  <c r="N11" i="4"/>
  <c r="O11" i="4"/>
  <c r="B12" i="4"/>
  <c r="C12" i="4"/>
  <c r="K12" i="4"/>
  <c r="L12" i="4" a="1"/>
  <c r="L12" i="4"/>
  <c r="M12" i="4"/>
  <c r="N12" i="4"/>
  <c r="O12" i="4"/>
  <c r="B13" i="4"/>
  <c r="C13" i="4"/>
  <c r="K13" i="4"/>
  <c r="L13" i="4" a="1"/>
  <c r="L13" i="4"/>
  <c r="M13" i="4"/>
  <c r="N13" i="4"/>
  <c r="O13" i="4"/>
  <c r="B14" i="4"/>
  <c r="C14" i="4"/>
  <c r="K14" i="4"/>
  <c r="L14" i="4" a="1"/>
  <c r="L14" i="4"/>
  <c r="M14" i="4"/>
  <c r="N14" i="4"/>
  <c r="O14" i="4"/>
  <c r="B15" i="4"/>
  <c r="C15" i="4"/>
  <c r="K15" i="4"/>
  <c r="L15" i="4" a="1"/>
  <c r="L15" i="4"/>
  <c r="M15" i="4"/>
  <c r="N15" i="4"/>
  <c r="O15" i="4"/>
  <c r="B16" i="4"/>
  <c r="C16" i="4"/>
  <c r="K16" i="4"/>
  <c r="L16" i="4" a="1"/>
  <c r="L16" i="4"/>
  <c r="M16" i="4"/>
  <c r="N16" i="4"/>
  <c r="O16" i="4"/>
  <c r="B17" i="4"/>
  <c r="C17" i="4"/>
  <c r="K17" i="4"/>
  <c r="L17" i="4" a="1"/>
  <c r="L17" i="4"/>
  <c r="M17" i="4"/>
  <c r="N17" i="4"/>
  <c r="O17" i="4"/>
  <c r="B18" i="4"/>
  <c r="C18" i="4"/>
  <c r="K18" i="4"/>
  <c r="L18" i="4" a="1"/>
  <c r="L18" i="4"/>
  <c r="M18" i="4"/>
  <c r="N18" i="4"/>
  <c r="O18" i="4"/>
  <c r="B19" i="4"/>
  <c r="C19" i="4"/>
  <c r="K19" i="4"/>
  <c r="L19" i="4" a="1"/>
  <c r="L19" i="4"/>
  <c r="M19" i="4"/>
  <c r="N19" i="4"/>
  <c r="O19" i="4"/>
  <c r="B20" i="4"/>
  <c r="C20" i="4"/>
  <c r="K20" i="4"/>
  <c r="L20" i="4" a="1"/>
  <c r="L20" i="4"/>
  <c r="M20" i="4"/>
  <c r="N20" i="4"/>
  <c r="O20" i="4"/>
  <c r="B21" i="4"/>
  <c r="C21" i="4"/>
  <c r="K21" i="4"/>
  <c r="L21" i="4" a="1"/>
  <c r="L21" i="4"/>
  <c r="M21" i="4"/>
  <c r="N21" i="4"/>
  <c r="O21" i="4"/>
  <c r="B22" i="4"/>
  <c r="C22" i="4"/>
  <c r="K22" i="4"/>
  <c r="L22" i="4" a="1"/>
  <c r="L22" i="4"/>
  <c r="M22" i="4"/>
  <c r="N22" i="4"/>
  <c r="O22" i="4"/>
  <c r="B23" i="4"/>
  <c r="C23" i="4"/>
  <c r="K23" i="4"/>
  <c r="L23" i="4" a="1"/>
  <c r="L23" i="4"/>
  <c r="M23" i="4"/>
  <c r="N23" i="4"/>
  <c r="O23" i="4"/>
  <c r="B24" i="4"/>
  <c r="C24" i="4"/>
  <c r="K24" i="4"/>
  <c r="L24" i="4" a="1"/>
  <c r="L24" i="4"/>
  <c r="M24" i="4"/>
  <c r="N24" i="4"/>
  <c r="O24" i="4"/>
  <c r="B25" i="4"/>
  <c r="C25" i="4"/>
  <c r="K25" i="4"/>
  <c r="L25" i="4" a="1"/>
  <c r="L25" i="4"/>
  <c r="M25" i="4"/>
  <c r="N25" i="4"/>
  <c r="O25" i="4"/>
  <c r="B26" i="4"/>
  <c r="C26" i="4"/>
  <c r="K26" i="4"/>
  <c r="L26" i="4" a="1"/>
  <c r="L26" i="4"/>
  <c r="M26" i="4"/>
  <c r="N26" i="4"/>
  <c r="O26" i="4"/>
  <c r="B27" i="4"/>
  <c r="C27" i="4"/>
  <c r="K27" i="4"/>
  <c r="L27" i="4" a="1"/>
  <c r="L27" i="4"/>
  <c r="M27" i="4"/>
  <c r="N27" i="4"/>
  <c r="O27" i="4"/>
  <c r="B28" i="4"/>
  <c r="C28" i="4"/>
  <c r="K28" i="4"/>
  <c r="L28" i="4" a="1"/>
  <c r="L28" i="4"/>
  <c r="M28" i="4"/>
  <c r="N28" i="4"/>
  <c r="O28" i="4"/>
  <c r="B29" i="4"/>
  <c r="C29" i="4"/>
  <c r="K29" i="4"/>
  <c r="L29" i="4" a="1"/>
  <c r="L29" i="4"/>
  <c r="M29" i="4"/>
  <c r="N29" i="4"/>
  <c r="O29" i="4"/>
  <c r="B30" i="4"/>
  <c r="C30" i="4"/>
  <c r="K30" i="4"/>
  <c r="L30" i="4" a="1"/>
  <c r="L30" i="4"/>
  <c r="M30" i="4"/>
  <c r="N30" i="4"/>
  <c r="O30" i="4"/>
  <c r="B31" i="4"/>
  <c r="C31" i="4"/>
  <c r="K31" i="4"/>
  <c r="L31" i="4" a="1"/>
  <c r="L31" i="4"/>
  <c r="M31" i="4"/>
  <c r="N31" i="4"/>
  <c r="O31" i="4"/>
  <c r="B32" i="4"/>
  <c r="C32" i="4"/>
  <c r="K32" i="4"/>
  <c r="L32" i="4" a="1"/>
  <c r="L32" i="4"/>
  <c r="M32" i="4"/>
  <c r="N32" i="4"/>
  <c r="O32" i="4"/>
  <c r="B33" i="4"/>
  <c r="C33" i="4"/>
  <c r="K33" i="4"/>
  <c r="L33" i="4" a="1"/>
  <c r="L33" i="4"/>
  <c r="M33" i="4"/>
  <c r="N33" i="4"/>
  <c r="O33" i="4"/>
  <c r="B34" i="4"/>
  <c r="C34" i="4"/>
  <c r="K34" i="4"/>
  <c r="L34" i="4" a="1"/>
  <c r="L34" i="4"/>
  <c r="M34" i="4"/>
  <c r="N34" i="4"/>
  <c r="O34" i="4"/>
  <c r="B35" i="4"/>
  <c r="C35" i="4"/>
  <c r="K35" i="4"/>
  <c r="L35" i="4" a="1"/>
  <c r="L35" i="4"/>
  <c r="M35" i="4"/>
  <c r="N35" i="4"/>
  <c r="O35" i="4"/>
  <c r="B36" i="4"/>
  <c r="C36" i="4"/>
  <c r="K36" i="4"/>
  <c r="L36" i="4" a="1"/>
  <c r="L36" i="4"/>
  <c r="M36" i="4"/>
  <c r="N36" i="4"/>
  <c r="O36" i="4"/>
  <c r="B37" i="4"/>
  <c r="C37" i="4"/>
  <c r="K37" i="4"/>
  <c r="L37" i="4" a="1"/>
  <c r="L37" i="4"/>
  <c r="M37" i="4"/>
  <c r="N37" i="4"/>
  <c r="O37" i="4"/>
  <c r="B38" i="4"/>
  <c r="C38" i="4"/>
  <c r="K38" i="4"/>
  <c r="L38" i="4" a="1"/>
  <c r="L38" i="4"/>
  <c r="M38" i="4"/>
  <c r="N38" i="4"/>
  <c r="O38" i="4"/>
  <c r="B39" i="4"/>
  <c r="C39" i="4"/>
  <c r="K39" i="4"/>
  <c r="L39" i="4" a="1"/>
  <c r="L39" i="4"/>
  <c r="M39" i="4"/>
  <c r="N39" i="4"/>
  <c r="O39" i="4"/>
  <c r="B40" i="4"/>
  <c r="C40" i="4"/>
  <c r="K40" i="4"/>
  <c r="L40" i="4" a="1"/>
  <c r="L40" i="4"/>
  <c r="M40" i="4"/>
  <c r="N40" i="4"/>
  <c r="O40" i="4"/>
  <c r="B41" i="4"/>
  <c r="C41" i="4"/>
  <c r="K41" i="4"/>
  <c r="L41" i="4" a="1"/>
  <c r="L41" i="4"/>
  <c r="M41" i="4"/>
  <c r="N41" i="4"/>
  <c r="O41" i="4"/>
  <c r="B42" i="4"/>
  <c r="C42" i="4"/>
  <c r="K42" i="4"/>
  <c r="L42" i="4" a="1"/>
  <c r="L42" i="4"/>
  <c r="M42" i="4"/>
  <c r="N42" i="4"/>
  <c r="O42" i="4"/>
  <c r="B43" i="4"/>
  <c r="C43" i="4"/>
  <c r="K43" i="4"/>
  <c r="L43" i="4" a="1"/>
  <c r="L43" i="4"/>
  <c r="M43" i="4"/>
  <c r="N43" i="4"/>
  <c r="O43" i="4"/>
  <c r="B44" i="4"/>
  <c r="C44" i="4"/>
  <c r="K44" i="4"/>
  <c r="L44" i="4" a="1"/>
  <c r="L44" i="4"/>
  <c r="M44" i="4"/>
  <c r="N44" i="4"/>
  <c r="O44" i="4"/>
  <c r="B45" i="4"/>
  <c r="C45" i="4"/>
  <c r="K45" i="4"/>
  <c r="L45" i="4" a="1"/>
  <c r="L45" i="4"/>
  <c r="M45" i="4"/>
  <c r="N45" i="4"/>
  <c r="O45" i="4"/>
  <c r="B46" i="4"/>
  <c r="C46" i="4"/>
  <c r="K46" i="4"/>
  <c r="L46" i="4" a="1"/>
  <c r="L46" i="4"/>
  <c r="M46" i="4"/>
  <c r="N46" i="4"/>
  <c r="O46" i="4"/>
  <c r="B47" i="4"/>
  <c r="C47" i="4"/>
  <c r="K47" i="4"/>
  <c r="L47" i="4" a="1"/>
  <c r="L47" i="4"/>
  <c r="M47" i="4"/>
  <c r="N47" i="4"/>
  <c r="O47" i="4"/>
  <c r="B48" i="4"/>
  <c r="C48" i="4"/>
  <c r="K48" i="4"/>
  <c r="L48" i="4" a="1"/>
  <c r="L48" i="4"/>
  <c r="M48" i="4"/>
  <c r="N48" i="4"/>
  <c r="O48" i="4"/>
  <c r="B49" i="4"/>
  <c r="C49" i="4"/>
  <c r="K49" i="4"/>
  <c r="L49" i="4" a="1"/>
  <c r="L49" i="4"/>
  <c r="M49" i="4"/>
  <c r="N49" i="4"/>
  <c r="O49" i="4"/>
  <c r="B50" i="4"/>
  <c r="C50" i="4"/>
  <c r="K50" i="4"/>
  <c r="L50" i="4" a="1"/>
  <c r="L50" i="4"/>
  <c r="M50" i="4"/>
  <c r="N50" i="4"/>
  <c r="O50" i="4"/>
  <c r="B51" i="4"/>
  <c r="C51" i="4"/>
  <c r="K51" i="4"/>
  <c r="L51" i="4" a="1"/>
  <c r="L51" i="4"/>
  <c r="M51" i="4"/>
  <c r="N51" i="4"/>
  <c r="O51" i="4"/>
  <c r="B52" i="4"/>
  <c r="C52" i="4"/>
  <c r="K52" i="4"/>
  <c r="L52" i="4" a="1"/>
  <c r="L52" i="4"/>
  <c r="M52" i="4"/>
  <c r="N52" i="4"/>
  <c r="O52" i="4"/>
  <c r="B2" i="14"/>
  <c r="C2" i="14"/>
  <c r="F2" i="14"/>
  <c r="T2" i="14"/>
  <c r="U2" i="14" a="1"/>
  <c r="U2" i="14"/>
  <c r="V2" i="14" a="1"/>
  <c r="V2" i="14"/>
  <c r="W2" i="14" a="1"/>
  <c r="W2" i="14"/>
  <c r="X2" i="14" a="1"/>
  <c r="X2" i="14"/>
  <c r="Y2" i="14"/>
  <c r="Z2" i="14"/>
  <c r="B3" i="14"/>
  <c r="C3" i="14"/>
  <c r="F3" i="14"/>
  <c r="T3" i="14"/>
  <c r="U3" i="14" a="1"/>
  <c r="U3" i="14"/>
  <c r="V3" i="14" a="1"/>
  <c r="V3" i="14"/>
  <c r="W3" i="14" a="1"/>
  <c r="W3" i="14"/>
  <c r="X3" i="14" a="1"/>
  <c r="X3" i="14"/>
  <c r="Y3" i="14"/>
  <c r="Z3" i="14"/>
  <c r="B4" i="14"/>
  <c r="C4" i="14"/>
  <c r="F4" i="14"/>
  <c r="T4" i="14"/>
  <c r="U4" i="14" a="1"/>
  <c r="U4" i="14"/>
  <c r="V4" i="14" a="1"/>
  <c r="V4" i="14"/>
  <c r="W4" i="14" a="1"/>
  <c r="W4" i="14"/>
  <c r="X4" i="14" a="1"/>
  <c r="X4" i="14"/>
  <c r="Y4" i="14"/>
  <c r="Z4" i="14"/>
  <c r="B5" i="14"/>
  <c r="C5" i="14"/>
  <c r="F5" i="14"/>
  <c r="T5" i="14"/>
  <c r="U5" i="14" a="1"/>
  <c r="U5" i="14"/>
  <c r="V5" i="14" a="1"/>
  <c r="V5" i="14"/>
  <c r="W5" i="14" a="1"/>
  <c r="W5" i="14"/>
  <c r="X5" i="14" a="1"/>
  <c r="X5" i="14"/>
  <c r="Y5" i="14"/>
  <c r="Z5" i="14"/>
  <c r="B6" i="14"/>
  <c r="C6" i="14"/>
  <c r="F6" i="14"/>
  <c r="T6" i="14"/>
  <c r="U6" i="14" a="1"/>
  <c r="U6" i="14"/>
  <c r="V6" i="14" a="1"/>
  <c r="V6" i="14"/>
  <c r="W6" i="14" a="1"/>
  <c r="W6" i="14"/>
  <c r="X6" i="14" a="1"/>
  <c r="X6" i="14"/>
  <c r="Y6" i="14"/>
  <c r="Z6" i="14"/>
  <c r="B7" i="14"/>
  <c r="C7" i="14"/>
  <c r="F7" i="14"/>
  <c r="T7" i="14"/>
  <c r="U7" i="14" a="1"/>
  <c r="U7" i="14"/>
  <c r="V7" i="14" a="1"/>
  <c r="V7" i="14"/>
  <c r="W7" i="14" a="1"/>
  <c r="W7" i="14"/>
  <c r="X7" i="14" a="1"/>
  <c r="X7" i="14"/>
  <c r="Y7" i="14"/>
  <c r="Z7" i="14"/>
  <c r="B8" i="14"/>
  <c r="C8" i="14"/>
  <c r="F8" i="14"/>
  <c r="T8" i="14"/>
  <c r="U8" i="14" a="1"/>
  <c r="U8" i="14"/>
  <c r="V8" i="14" a="1"/>
  <c r="V8" i="14"/>
  <c r="W8" i="14" a="1"/>
  <c r="W8" i="14"/>
  <c r="X8" i="14" a="1"/>
  <c r="X8" i="14"/>
  <c r="Y8" i="14"/>
  <c r="Z8" i="14"/>
  <c r="B9" i="14"/>
  <c r="C9" i="14"/>
  <c r="F9" i="14"/>
  <c r="T9" i="14"/>
  <c r="U9" i="14" a="1"/>
  <c r="U9" i="14"/>
  <c r="V9" i="14" a="1"/>
  <c r="V9" i="14"/>
  <c r="W9" i="14" a="1"/>
  <c r="W9" i="14"/>
  <c r="X9" i="14" a="1"/>
  <c r="X9" i="14"/>
  <c r="Y9" i="14"/>
  <c r="Z9" i="14"/>
  <c r="B10" i="14"/>
  <c r="C10" i="14"/>
  <c r="F10" i="14"/>
  <c r="T10" i="14"/>
  <c r="U10" i="14" a="1"/>
  <c r="U10" i="14"/>
  <c r="V10" i="14" a="1"/>
  <c r="V10" i="14"/>
  <c r="W10" i="14" a="1"/>
  <c r="W10" i="14"/>
  <c r="X10" i="14" a="1"/>
  <c r="X10" i="14"/>
  <c r="Y10" i="14"/>
  <c r="Z10" i="14"/>
  <c r="B11" i="14"/>
  <c r="C11" i="14"/>
  <c r="F11" i="14"/>
  <c r="T11" i="14"/>
  <c r="U11" i="14" a="1"/>
  <c r="U11" i="14"/>
  <c r="V11" i="14" a="1"/>
  <c r="V11" i="14"/>
  <c r="W11" i="14" a="1"/>
  <c r="W11" i="14"/>
  <c r="X11" i="14" a="1"/>
  <c r="X11" i="14"/>
  <c r="Y11" i="14"/>
  <c r="Z11" i="14"/>
  <c r="B12" i="14"/>
  <c r="C12" i="14"/>
  <c r="F12" i="14"/>
  <c r="T12" i="14"/>
  <c r="U12" i="14" a="1"/>
  <c r="U12" i="14"/>
  <c r="V12" i="14" a="1"/>
  <c r="V12" i="14"/>
  <c r="W12" i="14" a="1"/>
  <c r="W12" i="14"/>
  <c r="X12" i="14" a="1"/>
  <c r="X12" i="14"/>
  <c r="Y12" i="14"/>
  <c r="Z12" i="14"/>
  <c r="B13" i="14"/>
  <c r="C13" i="14"/>
  <c r="F13" i="14"/>
  <c r="T13" i="14"/>
  <c r="U13" i="14" a="1"/>
  <c r="U13" i="14"/>
  <c r="V13" i="14" a="1"/>
  <c r="V13" i="14"/>
  <c r="W13" i="14" a="1"/>
  <c r="W13" i="14"/>
  <c r="X13" i="14" a="1"/>
  <c r="X13" i="14"/>
  <c r="Y13" i="14"/>
  <c r="Z13" i="14"/>
  <c r="B14" i="14"/>
  <c r="C14" i="14"/>
  <c r="F14" i="14"/>
  <c r="T14" i="14"/>
  <c r="U14" i="14" a="1"/>
  <c r="U14" i="14"/>
  <c r="V14" i="14" a="1"/>
  <c r="V14" i="14"/>
  <c r="W14" i="14" a="1"/>
  <c r="W14" i="14"/>
  <c r="X14" i="14" a="1"/>
  <c r="X14" i="14"/>
  <c r="Y14" i="14"/>
  <c r="Z14" i="14"/>
  <c r="B15" i="14"/>
  <c r="C15" i="14"/>
  <c r="F15" i="14"/>
  <c r="T15" i="14"/>
  <c r="U15" i="14" a="1"/>
  <c r="U15" i="14"/>
  <c r="V15" i="14" a="1"/>
  <c r="V15" i="14"/>
  <c r="W15" i="14" a="1"/>
  <c r="W15" i="14"/>
  <c r="X15" i="14" a="1"/>
  <c r="X15" i="14"/>
  <c r="Y15" i="14"/>
  <c r="Z15" i="14"/>
  <c r="B16" i="14"/>
  <c r="C16" i="14"/>
  <c r="F16" i="14"/>
  <c r="T16" i="14"/>
  <c r="U16" i="14" a="1"/>
  <c r="U16" i="14"/>
  <c r="V16" i="14" a="1"/>
  <c r="V16" i="14"/>
  <c r="W16" i="14" a="1"/>
  <c r="W16" i="14"/>
  <c r="X16" i="14" a="1"/>
  <c r="X16" i="14"/>
  <c r="Y16" i="14"/>
  <c r="Z16" i="14"/>
  <c r="B17" i="14"/>
  <c r="C17" i="14"/>
  <c r="F17" i="14"/>
  <c r="T17" i="14"/>
  <c r="U17" i="14" a="1"/>
  <c r="U17" i="14"/>
  <c r="V17" i="14" a="1"/>
  <c r="V17" i="14"/>
  <c r="W17" i="14" a="1"/>
  <c r="W17" i="14"/>
  <c r="X17" i="14" a="1"/>
  <c r="X17" i="14"/>
  <c r="Y17" i="14"/>
  <c r="Z17" i="14"/>
  <c r="B18" i="14"/>
  <c r="C18" i="14"/>
  <c r="F18" i="14"/>
  <c r="T18" i="14"/>
  <c r="U18" i="14" a="1"/>
  <c r="U18" i="14"/>
  <c r="V18" i="14" a="1"/>
  <c r="V18" i="14"/>
  <c r="W18" i="14" a="1"/>
  <c r="W18" i="14"/>
  <c r="X18" i="14" a="1"/>
  <c r="X18" i="14"/>
  <c r="Y18" i="14"/>
  <c r="Z18" i="14"/>
  <c r="B19" i="14"/>
  <c r="C19" i="14"/>
  <c r="F19" i="14"/>
  <c r="T19" i="14"/>
  <c r="U19" i="14" a="1"/>
  <c r="U19" i="14"/>
  <c r="V19" i="14" a="1"/>
  <c r="V19" i="14"/>
  <c r="W19" i="14" a="1"/>
  <c r="W19" i="14"/>
  <c r="X19" i="14" a="1"/>
  <c r="X19" i="14"/>
  <c r="Y19" i="14"/>
  <c r="Z19" i="14"/>
  <c r="B20" i="14"/>
  <c r="C20" i="14"/>
  <c r="F20" i="14"/>
  <c r="T20" i="14"/>
  <c r="U20" i="14" a="1"/>
  <c r="U20" i="14"/>
  <c r="V20" i="14" a="1"/>
  <c r="V20" i="14"/>
  <c r="W20" i="14" a="1"/>
  <c r="W20" i="14"/>
  <c r="X20" i="14" a="1"/>
  <c r="X20" i="14"/>
  <c r="Y20" i="14"/>
  <c r="Z20" i="14"/>
  <c r="B21" i="14"/>
  <c r="C21" i="14"/>
  <c r="F21" i="14"/>
  <c r="T21" i="14"/>
  <c r="U21" i="14" a="1"/>
  <c r="U21" i="14"/>
  <c r="V21" i="14" a="1"/>
  <c r="V21" i="14"/>
  <c r="W21" i="14" a="1"/>
  <c r="W21" i="14"/>
  <c r="X21" i="14" a="1"/>
  <c r="X21" i="14"/>
  <c r="Y21" i="14"/>
  <c r="Z21" i="14"/>
  <c r="B22" i="14"/>
  <c r="C22" i="14"/>
  <c r="F22" i="14"/>
  <c r="T22" i="14"/>
  <c r="U22" i="14" a="1"/>
  <c r="U22" i="14"/>
  <c r="V22" i="14" a="1"/>
  <c r="V22" i="14"/>
  <c r="W22" i="14" a="1"/>
  <c r="W22" i="14"/>
  <c r="X22" i="14" a="1"/>
  <c r="X22" i="14"/>
  <c r="Y22" i="14"/>
  <c r="Z22" i="14"/>
  <c r="B23" i="14"/>
  <c r="C23" i="14"/>
  <c r="F23" i="14"/>
  <c r="T23" i="14"/>
  <c r="U23" i="14" a="1"/>
  <c r="U23" i="14"/>
  <c r="V23" i="14" a="1"/>
  <c r="V23" i="14"/>
  <c r="W23" i="14" a="1"/>
  <c r="W23" i="14"/>
  <c r="X23" i="14" a="1"/>
  <c r="X23" i="14"/>
  <c r="Y23" i="14"/>
  <c r="Z23" i="14"/>
  <c r="B24" i="14"/>
  <c r="C24" i="14"/>
  <c r="F24" i="14"/>
  <c r="T24" i="14"/>
  <c r="U24" i="14" a="1"/>
  <c r="U24" i="14"/>
  <c r="V24" i="14" a="1"/>
  <c r="V24" i="14"/>
  <c r="W24" i="14" a="1"/>
  <c r="W24" i="14"/>
  <c r="X24" i="14" a="1"/>
  <c r="X24" i="14"/>
  <c r="Y24" i="14"/>
  <c r="Z24" i="14"/>
  <c r="B25" i="14"/>
  <c r="C25" i="14"/>
  <c r="F25" i="14"/>
  <c r="T25" i="14"/>
  <c r="U25" i="14" a="1"/>
  <c r="U25" i="14"/>
  <c r="V25" i="14" a="1"/>
  <c r="V25" i="14"/>
  <c r="W25" i="14" a="1"/>
  <c r="W25" i="14"/>
  <c r="X25" i="14" a="1"/>
  <c r="X25" i="14"/>
  <c r="Y25" i="14"/>
  <c r="Z25" i="14"/>
  <c r="B26" i="14"/>
  <c r="C26" i="14"/>
  <c r="F26" i="14"/>
  <c r="T26" i="14"/>
  <c r="U26" i="14" a="1"/>
  <c r="U26" i="14"/>
  <c r="V26" i="14" a="1"/>
  <c r="V26" i="14"/>
  <c r="W26" i="14" a="1"/>
  <c r="W26" i="14"/>
  <c r="X26" i="14" a="1"/>
  <c r="X26" i="14"/>
  <c r="Y26" i="14"/>
  <c r="Z26" i="14"/>
  <c r="B27" i="14"/>
  <c r="C27" i="14"/>
  <c r="F27" i="14"/>
  <c r="T27" i="14"/>
  <c r="U27" i="14" a="1"/>
  <c r="U27" i="14"/>
  <c r="V27" i="14" a="1"/>
  <c r="V27" i="14"/>
  <c r="W27" i="14" a="1"/>
  <c r="W27" i="14"/>
  <c r="X27" i="14" a="1"/>
  <c r="X27" i="14"/>
  <c r="Y27" i="14"/>
  <c r="Z27" i="14"/>
  <c r="B28" i="14"/>
  <c r="C28" i="14"/>
  <c r="F28" i="14"/>
  <c r="T28" i="14"/>
  <c r="U28" i="14" a="1"/>
  <c r="U28" i="14"/>
  <c r="V28" i="14" a="1"/>
  <c r="V28" i="14"/>
  <c r="W28" i="14" a="1"/>
  <c r="W28" i="14"/>
  <c r="X28" i="14" a="1"/>
  <c r="X28" i="14"/>
  <c r="Y28" i="14"/>
  <c r="Z28" i="14"/>
  <c r="B29" i="14"/>
  <c r="C29" i="14"/>
  <c r="F29" i="14"/>
  <c r="T29" i="14"/>
  <c r="U29" i="14" a="1"/>
  <c r="U29" i="14"/>
  <c r="V29" i="14" a="1"/>
  <c r="V29" i="14"/>
  <c r="W29" i="14" a="1"/>
  <c r="W29" i="14"/>
  <c r="X29" i="14" a="1"/>
  <c r="X29" i="14"/>
  <c r="Y29" i="14"/>
  <c r="Z29" i="14"/>
  <c r="B30" i="14"/>
  <c r="C30" i="14"/>
  <c r="F30" i="14"/>
  <c r="T30" i="14"/>
  <c r="U30" i="14" a="1"/>
  <c r="U30" i="14"/>
  <c r="V30" i="14" a="1"/>
  <c r="V30" i="14"/>
  <c r="W30" i="14" a="1"/>
  <c r="W30" i="14"/>
  <c r="X30" i="14" a="1"/>
  <c r="X30" i="14"/>
  <c r="Y30" i="14"/>
  <c r="Z30" i="14"/>
  <c r="B31" i="14"/>
  <c r="C31" i="14"/>
  <c r="F31" i="14"/>
  <c r="T31" i="14"/>
  <c r="U31" i="14" a="1"/>
  <c r="U31" i="14"/>
  <c r="V31" i="14" a="1"/>
  <c r="V31" i="14"/>
  <c r="W31" i="14" a="1"/>
  <c r="W31" i="14"/>
  <c r="X31" i="14" a="1"/>
  <c r="X31" i="14"/>
  <c r="Y31" i="14"/>
  <c r="Z31" i="14"/>
  <c r="B32" i="14"/>
  <c r="C32" i="14"/>
  <c r="F32" i="14"/>
  <c r="T32" i="14"/>
  <c r="U32" i="14" a="1"/>
  <c r="U32" i="14"/>
  <c r="V32" i="14" a="1"/>
  <c r="V32" i="14"/>
  <c r="W32" i="14" a="1"/>
  <c r="W32" i="14"/>
  <c r="X32" i="14" a="1"/>
  <c r="X32" i="14"/>
  <c r="Y32" i="14"/>
  <c r="Z32" i="14"/>
  <c r="B33" i="14"/>
  <c r="C33" i="14"/>
  <c r="F33" i="14"/>
  <c r="T33" i="14"/>
  <c r="U33" i="14" a="1"/>
  <c r="U33" i="14"/>
  <c r="V33" i="14" a="1"/>
  <c r="V33" i="14"/>
  <c r="W33" i="14" a="1"/>
  <c r="W33" i="14"/>
  <c r="X33" i="14" a="1"/>
  <c r="X33" i="14"/>
  <c r="Y33" i="14"/>
  <c r="Z33" i="14"/>
  <c r="B34" i="14"/>
  <c r="C34" i="14"/>
  <c r="F34" i="14"/>
  <c r="T34" i="14"/>
  <c r="U34" i="14" a="1"/>
  <c r="U34" i="14"/>
  <c r="V34" i="14" a="1"/>
  <c r="V34" i="14"/>
  <c r="W34" i="14" a="1"/>
  <c r="W34" i="14"/>
  <c r="X34" i="14" a="1"/>
  <c r="X34" i="14"/>
  <c r="Y34" i="14"/>
  <c r="Z34" i="14"/>
  <c r="B35" i="14"/>
  <c r="C35" i="14"/>
  <c r="F35" i="14"/>
  <c r="T35" i="14"/>
  <c r="U35" i="14" a="1"/>
  <c r="U35" i="14"/>
  <c r="V35" i="14" a="1"/>
  <c r="V35" i="14"/>
  <c r="W35" i="14" a="1"/>
  <c r="W35" i="14"/>
  <c r="X35" i="14" a="1"/>
  <c r="X35" i="14"/>
  <c r="Y35" i="14"/>
  <c r="Z35" i="14"/>
  <c r="B36" i="14"/>
  <c r="C36" i="14"/>
  <c r="F36" i="14"/>
  <c r="T36" i="14"/>
  <c r="U36" i="14" a="1"/>
  <c r="U36" i="14"/>
  <c r="V36" i="14" a="1"/>
  <c r="V36" i="14"/>
  <c r="W36" i="14" a="1"/>
  <c r="W36" i="14"/>
  <c r="X36" i="14" a="1"/>
  <c r="X36" i="14"/>
  <c r="Y36" i="14"/>
  <c r="Z36" i="14"/>
  <c r="B37" i="14"/>
  <c r="C37" i="14"/>
  <c r="F37" i="14"/>
  <c r="T37" i="14"/>
  <c r="U37" i="14" a="1"/>
  <c r="U37" i="14"/>
  <c r="V37" i="14" a="1"/>
  <c r="V37" i="14"/>
  <c r="W37" i="14" a="1"/>
  <c r="W37" i="14"/>
  <c r="X37" i="14" a="1"/>
  <c r="X37" i="14"/>
  <c r="Y37" i="14"/>
  <c r="Z37" i="14"/>
  <c r="B38" i="14"/>
  <c r="C38" i="14"/>
  <c r="F38" i="14"/>
  <c r="T38" i="14"/>
  <c r="U38" i="14" a="1"/>
  <c r="U38" i="14"/>
  <c r="V38" i="14" a="1"/>
  <c r="V38" i="14"/>
  <c r="W38" i="14" a="1"/>
  <c r="W38" i="14"/>
  <c r="X38" i="14" a="1"/>
  <c r="X38" i="14"/>
  <c r="Y38" i="14"/>
  <c r="Z38" i="14"/>
  <c r="B39" i="14"/>
  <c r="C39" i="14"/>
  <c r="F39" i="14"/>
  <c r="T39" i="14"/>
  <c r="U39" i="14" a="1"/>
  <c r="U39" i="14"/>
  <c r="V39" i="14" a="1"/>
  <c r="V39" i="14"/>
  <c r="W39" i="14" a="1"/>
  <c r="W39" i="14"/>
  <c r="X39" i="14" a="1"/>
  <c r="X39" i="14"/>
  <c r="Y39" i="14"/>
  <c r="Z39" i="14"/>
  <c r="B40" i="14"/>
  <c r="C40" i="14"/>
  <c r="F40" i="14"/>
  <c r="T40" i="14"/>
  <c r="U40" i="14" a="1"/>
  <c r="U40" i="14"/>
  <c r="V40" i="14" a="1"/>
  <c r="V40" i="14"/>
  <c r="W40" i="14" a="1"/>
  <c r="W40" i="14"/>
  <c r="X40" i="14" a="1"/>
  <c r="X40" i="14"/>
  <c r="Y40" i="14"/>
  <c r="Z40" i="14"/>
  <c r="B41" i="14"/>
  <c r="C41" i="14"/>
  <c r="F41" i="14"/>
  <c r="T41" i="14"/>
  <c r="U41" i="14" a="1"/>
  <c r="U41" i="14"/>
  <c r="V41" i="14" a="1"/>
  <c r="V41" i="14"/>
  <c r="W41" i="14" a="1"/>
  <c r="W41" i="14"/>
  <c r="X41" i="14" a="1"/>
  <c r="X41" i="14"/>
  <c r="Y41" i="14"/>
  <c r="Z41" i="14"/>
  <c r="B42" i="14"/>
  <c r="C42" i="14"/>
  <c r="F42" i="14"/>
  <c r="T42" i="14"/>
  <c r="U42" i="14" a="1"/>
  <c r="U42" i="14"/>
  <c r="V42" i="14" a="1"/>
  <c r="V42" i="14"/>
  <c r="W42" i="14" a="1"/>
  <c r="W42" i="14"/>
  <c r="X42" i="14" a="1"/>
  <c r="X42" i="14"/>
  <c r="Y42" i="14"/>
  <c r="Z42" i="14"/>
  <c r="B43" i="14"/>
  <c r="C43" i="14"/>
  <c r="F43" i="14"/>
  <c r="T43" i="14"/>
  <c r="U43" i="14" a="1"/>
  <c r="U43" i="14"/>
  <c r="V43" i="14" a="1"/>
  <c r="V43" i="14"/>
  <c r="W43" i="14" a="1"/>
  <c r="W43" i="14"/>
  <c r="X43" i="14" a="1"/>
  <c r="X43" i="14"/>
  <c r="Y43" i="14"/>
  <c r="Z43" i="14"/>
  <c r="B44" i="14"/>
  <c r="C44" i="14"/>
  <c r="F44" i="14"/>
  <c r="T44" i="14"/>
  <c r="U44" i="14" a="1"/>
  <c r="U44" i="14"/>
  <c r="V44" i="14" a="1"/>
  <c r="V44" i="14"/>
  <c r="W44" i="14" a="1"/>
  <c r="W44" i="14"/>
  <c r="X44" i="14" a="1"/>
  <c r="X44" i="14"/>
  <c r="Y44" i="14"/>
  <c r="Z44" i="14"/>
  <c r="B45" i="14"/>
  <c r="C45" i="14"/>
  <c r="F45" i="14"/>
  <c r="T45" i="14"/>
  <c r="U45" i="14" a="1"/>
  <c r="U45" i="14"/>
  <c r="V45" i="14" a="1"/>
  <c r="V45" i="14"/>
  <c r="W45" i="14" a="1"/>
  <c r="W45" i="14"/>
  <c r="X45" i="14" a="1"/>
  <c r="X45" i="14"/>
  <c r="Y45" i="14"/>
  <c r="Z45" i="14"/>
  <c r="B46" i="14"/>
  <c r="C46" i="14"/>
  <c r="F46" i="14"/>
  <c r="T46" i="14"/>
  <c r="U46" i="14" a="1"/>
  <c r="U46" i="14"/>
  <c r="V46" i="14" a="1"/>
  <c r="V46" i="14"/>
  <c r="W46" i="14" a="1"/>
  <c r="W46" i="14"/>
  <c r="X46" i="14" a="1"/>
  <c r="X46" i="14"/>
  <c r="Y46" i="14"/>
  <c r="Z46" i="14"/>
  <c r="B47" i="14"/>
  <c r="C47" i="14"/>
  <c r="F47" i="14"/>
  <c r="T47" i="14"/>
  <c r="U47" i="14" a="1"/>
  <c r="U47" i="14"/>
  <c r="V47" i="14" a="1"/>
  <c r="V47" i="14"/>
  <c r="W47" i="14" a="1"/>
  <c r="W47" i="14"/>
  <c r="X47" i="14" a="1"/>
  <c r="X47" i="14"/>
  <c r="Y47" i="14"/>
  <c r="Z47" i="14"/>
  <c r="B48" i="14"/>
  <c r="C48" i="14"/>
  <c r="F48" i="14"/>
  <c r="T48" i="14"/>
  <c r="U48" i="14" a="1"/>
  <c r="U48" i="14"/>
  <c r="V48" i="14" a="1"/>
  <c r="V48" i="14"/>
  <c r="W48" i="14" a="1"/>
  <c r="W48" i="14"/>
  <c r="X48" i="14" a="1"/>
  <c r="X48" i="14"/>
  <c r="Y48" i="14"/>
  <c r="Z48" i="14"/>
  <c r="B49" i="14"/>
  <c r="C49" i="14"/>
  <c r="F49" i="14"/>
  <c r="T49" i="14"/>
  <c r="U49" i="14" a="1"/>
  <c r="U49" i="14"/>
  <c r="V49" i="14" a="1"/>
  <c r="V49" i="14"/>
  <c r="W49" i="14" a="1"/>
  <c r="W49" i="14"/>
  <c r="X49" i="14" a="1"/>
  <c r="X49" i="14"/>
  <c r="Y49" i="14"/>
  <c r="Z49" i="14"/>
  <c r="B50" i="14"/>
  <c r="C50" i="14"/>
  <c r="F50" i="14"/>
  <c r="T50" i="14"/>
  <c r="U50" i="14" a="1"/>
  <c r="U50" i="14"/>
  <c r="V50" i="14" a="1"/>
  <c r="V50" i="14"/>
  <c r="W50" i="14" a="1"/>
  <c r="W50" i="14"/>
  <c r="X50" i="14" a="1"/>
  <c r="X50" i="14"/>
  <c r="Y50" i="14"/>
  <c r="Z50" i="14"/>
  <c r="B51" i="14"/>
  <c r="C51" i="14"/>
  <c r="F51" i="14"/>
  <c r="T51" i="14"/>
  <c r="U51" i="14" a="1"/>
  <c r="U51" i="14"/>
  <c r="V51" i="14" a="1"/>
  <c r="V51" i="14"/>
  <c r="W51" i="14" a="1"/>
  <c r="W51" i="14"/>
  <c r="X51" i="14" a="1"/>
  <c r="X51" i="14"/>
  <c r="Y51" i="14"/>
  <c r="Z51" i="14"/>
  <c r="B52" i="14"/>
  <c r="C52" i="14"/>
  <c r="F52" i="14"/>
  <c r="T52" i="14"/>
  <c r="U52" i="14" a="1"/>
  <c r="U52" i="14"/>
  <c r="V52" i="14" a="1"/>
  <c r="V52" i="14"/>
  <c r="W52" i="14" a="1"/>
  <c r="W52" i="14"/>
  <c r="X52" i="14" a="1"/>
  <c r="X52" i="14"/>
  <c r="Y52" i="14"/>
  <c r="Z52" i="14"/>
  <c r="B2" i="6"/>
  <c r="C2" i="6"/>
  <c r="AH2" i="6"/>
  <c r="AK2" i="6"/>
  <c r="AM2" i="6"/>
  <c r="AN2" i="6" a="1"/>
  <c r="AN2" i="6"/>
  <c r="AO2" i="6" a="1"/>
  <c r="AO2" i="6"/>
  <c r="AP2" i="6"/>
  <c r="AQ2" i="6"/>
  <c r="AR2" i="6"/>
  <c r="AS2" i="6"/>
  <c r="B3" i="6"/>
  <c r="C3" i="6"/>
  <c r="AH3" i="6"/>
  <c r="AK3" i="6"/>
  <c r="AM3" i="6"/>
  <c r="AN3" i="6" a="1"/>
  <c r="AN3" i="6"/>
  <c r="AO3" i="6" a="1"/>
  <c r="AO3" i="6"/>
  <c r="AP3" i="6"/>
  <c r="AQ3" i="6"/>
  <c r="AR3" i="6"/>
  <c r="AS3" i="6"/>
  <c r="B4" i="6"/>
  <c r="C4" i="6"/>
  <c r="AH4" i="6"/>
  <c r="AK4" i="6"/>
  <c r="AM4" i="6"/>
  <c r="AN4" i="6" a="1"/>
  <c r="AN4" i="6"/>
  <c r="AO4" i="6" a="1"/>
  <c r="AO4" i="6"/>
  <c r="AP4" i="6"/>
  <c r="AQ4" i="6"/>
  <c r="AR4" i="6"/>
  <c r="AS4" i="6"/>
  <c r="B5" i="6"/>
  <c r="C5" i="6"/>
  <c r="AH5" i="6"/>
  <c r="AK5" i="6"/>
  <c r="AM5" i="6"/>
  <c r="AN5" i="6" a="1"/>
  <c r="AN5" i="6"/>
  <c r="AO5" i="6" a="1"/>
  <c r="AO5" i="6"/>
  <c r="AP5" i="6"/>
  <c r="AQ5" i="6"/>
  <c r="AR5" i="6"/>
  <c r="AS5" i="6"/>
  <c r="B6" i="6"/>
  <c r="C6" i="6"/>
  <c r="AH6" i="6"/>
  <c r="AK6" i="6"/>
  <c r="AM6" i="6"/>
  <c r="AN6" i="6" a="1"/>
  <c r="AN6" i="6"/>
  <c r="AO6" i="6" a="1"/>
  <c r="AO6" i="6"/>
  <c r="AP6" i="6"/>
  <c r="AQ6" i="6"/>
  <c r="AR6" i="6"/>
  <c r="AS6" i="6"/>
  <c r="B7" i="6"/>
  <c r="C7" i="6"/>
  <c r="AH7" i="6"/>
  <c r="AK7" i="6"/>
  <c r="AM7" i="6"/>
  <c r="AN7" i="6" a="1"/>
  <c r="AN7" i="6"/>
  <c r="AO7" i="6" a="1"/>
  <c r="AO7" i="6"/>
  <c r="AP7" i="6"/>
  <c r="AQ7" i="6"/>
  <c r="AR7" i="6"/>
  <c r="AS7" i="6"/>
  <c r="B8" i="6"/>
  <c r="C8" i="6"/>
  <c r="AH8" i="6"/>
  <c r="AK8" i="6"/>
  <c r="AM8" i="6"/>
  <c r="AN8" i="6" a="1"/>
  <c r="AN8" i="6"/>
  <c r="AO8" i="6" a="1"/>
  <c r="AO8" i="6"/>
  <c r="AP8" i="6"/>
  <c r="AQ8" i="6"/>
  <c r="AR8" i="6"/>
  <c r="AS8" i="6"/>
  <c r="B9" i="6"/>
  <c r="C9" i="6"/>
  <c r="AH9" i="6"/>
  <c r="AK9" i="6"/>
  <c r="AM9" i="6"/>
  <c r="AN9" i="6" a="1"/>
  <c r="AN9" i="6"/>
  <c r="AO9" i="6" a="1"/>
  <c r="AO9" i="6"/>
  <c r="AP9" i="6"/>
  <c r="AQ9" i="6"/>
  <c r="AR9" i="6"/>
  <c r="AS9" i="6"/>
  <c r="B10" i="6"/>
  <c r="C10" i="6"/>
  <c r="AH10" i="6"/>
  <c r="AK10" i="6"/>
  <c r="AM10" i="6"/>
  <c r="AN10" i="6" a="1"/>
  <c r="AN10" i="6"/>
  <c r="AO10" i="6" a="1"/>
  <c r="AO10" i="6"/>
  <c r="AP10" i="6"/>
  <c r="AQ10" i="6"/>
  <c r="AR10" i="6"/>
  <c r="AS10" i="6"/>
  <c r="B11" i="6"/>
  <c r="C11" i="6"/>
  <c r="AH11" i="6"/>
  <c r="AK11" i="6"/>
  <c r="AM11" i="6"/>
  <c r="AN11" i="6" a="1"/>
  <c r="AN11" i="6"/>
  <c r="AO11" i="6" a="1"/>
  <c r="AO11" i="6"/>
  <c r="AP11" i="6"/>
  <c r="AQ11" i="6"/>
  <c r="AR11" i="6"/>
  <c r="AS11" i="6"/>
  <c r="B12" i="6"/>
  <c r="C12" i="6"/>
  <c r="AH12" i="6"/>
  <c r="AK12" i="6"/>
  <c r="AM12" i="6"/>
  <c r="AN12" i="6" a="1"/>
  <c r="AN12" i="6"/>
  <c r="AO12" i="6" a="1"/>
  <c r="AO12" i="6"/>
  <c r="AP12" i="6"/>
  <c r="AQ12" i="6"/>
  <c r="AR12" i="6"/>
  <c r="AS12" i="6"/>
  <c r="B13" i="6"/>
  <c r="C13" i="6"/>
  <c r="AH13" i="6"/>
  <c r="AK13" i="6"/>
  <c r="AM13" i="6"/>
  <c r="AN13" i="6" a="1"/>
  <c r="AN13" i="6"/>
  <c r="AO13" i="6" a="1"/>
  <c r="AO13" i="6"/>
  <c r="AP13" i="6"/>
  <c r="AQ13" i="6"/>
  <c r="AR13" i="6"/>
  <c r="AS13" i="6"/>
  <c r="B14" i="6"/>
  <c r="C14" i="6"/>
  <c r="AH14" i="6"/>
  <c r="AK14" i="6"/>
  <c r="AM14" i="6"/>
  <c r="AN14" i="6" a="1"/>
  <c r="AN14" i="6"/>
  <c r="AO14" i="6" a="1"/>
  <c r="AO14" i="6"/>
  <c r="AP14" i="6"/>
  <c r="AQ14" i="6"/>
  <c r="AR14" i="6"/>
  <c r="AS14" i="6"/>
  <c r="B15" i="6"/>
  <c r="C15" i="6"/>
  <c r="AH15" i="6"/>
  <c r="AK15" i="6"/>
  <c r="AM15" i="6"/>
  <c r="AN15" i="6" a="1"/>
  <c r="AN15" i="6"/>
  <c r="AO15" i="6" a="1"/>
  <c r="AO15" i="6"/>
  <c r="AP15" i="6"/>
  <c r="AQ15" i="6"/>
  <c r="AR15" i="6"/>
  <c r="AS15" i="6"/>
  <c r="B16" i="6"/>
  <c r="C16" i="6"/>
  <c r="AH16" i="6"/>
  <c r="AK16" i="6"/>
  <c r="AM16" i="6"/>
  <c r="AN16" i="6" a="1"/>
  <c r="AN16" i="6"/>
  <c r="AO16" i="6" a="1"/>
  <c r="AO16" i="6"/>
  <c r="AP16" i="6"/>
  <c r="AQ16" i="6"/>
  <c r="AR16" i="6"/>
  <c r="AS16" i="6"/>
  <c r="B17" i="6"/>
  <c r="C17" i="6"/>
  <c r="AH17" i="6"/>
  <c r="AK17" i="6"/>
  <c r="AM17" i="6"/>
  <c r="AN17" i="6" a="1"/>
  <c r="AN17" i="6"/>
  <c r="AO17" i="6" a="1"/>
  <c r="AO17" i="6"/>
  <c r="AP17" i="6"/>
  <c r="AQ17" i="6"/>
  <c r="AR17" i="6"/>
  <c r="AS17" i="6"/>
  <c r="B18" i="6"/>
  <c r="C18" i="6"/>
  <c r="AH18" i="6"/>
  <c r="AK18" i="6"/>
  <c r="AM18" i="6"/>
  <c r="AN18" i="6" a="1"/>
  <c r="AN18" i="6"/>
  <c r="AO18" i="6" a="1"/>
  <c r="AO18" i="6"/>
  <c r="AP18" i="6"/>
  <c r="AQ18" i="6"/>
  <c r="AR18" i="6"/>
  <c r="AS18" i="6"/>
  <c r="B19" i="6"/>
  <c r="C19" i="6"/>
  <c r="AH19" i="6"/>
  <c r="AK19" i="6"/>
  <c r="AM19" i="6"/>
  <c r="AN19" i="6" a="1"/>
  <c r="AN19" i="6"/>
  <c r="AO19" i="6" a="1"/>
  <c r="AO19" i="6"/>
  <c r="AP19" i="6"/>
  <c r="AQ19" i="6"/>
  <c r="AR19" i="6"/>
  <c r="AS19" i="6"/>
  <c r="B20" i="6"/>
  <c r="C20" i="6"/>
  <c r="AH20" i="6"/>
  <c r="AK20" i="6"/>
  <c r="AM20" i="6"/>
  <c r="AN20" i="6" a="1"/>
  <c r="AN20" i="6"/>
  <c r="AO20" i="6" a="1"/>
  <c r="AO20" i="6"/>
  <c r="AP20" i="6"/>
  <c r="AQ20" i="6"/>
  <c r="AR20" i="6"/>
  <c r="AS20" i="6"/>
  <c r="B21" i="6"/>
  <c r="C21" i="6"/>
  <c r="AH21" i="6"/>
  <c r="AK21" i="6"/>
  <c r="AM21" i="6"/>
  <c r="AN21" i="6" a="1"/>
  <c r="AN21" i="6"/>
  <c r="AO21" i="6" a="1"/>
  <c r="AO21" i="6"/>
  <c r="AP21" i="6"/>
  <c r="AQ21" i="6"/>
  <c r="AR21" i="6"/>
  <c r="AS21" i="6"/>
  <c r="B22" i="6"/>
  <c r="C22" i="6"/>
  <c r="AH22" i="6"/>
  <c r="AK22" i="6"/>
  <c r="AM22" i="6"/>
  <c r="AN22" i="6" a="1"/>
  <c r="AN22" i="6"/>
  <c r="AO22" i="6" a="1"/>
  <c r="AO22" i="6"/>
  <c r="AP22" i="6"/>
  <c r="AQ22" i="6"/>
  <c r="AR22" i="6"/>
  <c r="AS22" i="6"/>
  <c r="B23" i="6"/>
  <c r="C23" i="6"/>
  <c r="AH23" i="6"/>
  <c r="AK23" i="6"/>
  <c r="AM23" i="6"/>
  <c r="AN23" i="6" a="1"/>
  <c r="AN23" i="6"/>
  <c r="AO23" i="6" a="1"/>
  <c r="AO23" i="6"/>
  <c r="AP23" i="6"/>
  <c r="AQ23" i="6"/>
  <c r="AR23" i="6"/>
  <c r="AS23" i="6"/>
  <c r="B24" i="6"/>
  <c r="C24" i="6"/>
  <c r="AH24" i="6"/>
  <c r="AK24" i="6"/>
  <c r="AM24" i="6"/>
  <c r="AN24" i="6" a="1"/>
  <c r="AN24" i="6"/>
  <c r="AO24" i="6" a="1"/>
  <c r="AO24" i="6"/>
  <c r="AP24" i="6"/>
  <c r="AQ24" i="6"/>
  <c r="AR24" i="6"/>
  <c r="AS24" i="6"/>
  <c r="B25" i="6"/>
  <c r="C25" i="6"/>
  <c r="AH25" i="6"/>
  <c r="AK25" i="6"/>
  <c r="AM25" i="6"/>
  <c r="AN25" i="6" a="1"/>
  <c r="AN25" i="6"/>
  <c r="AO25" i="6" a="1"/>
  <c r="AO25" i="6"/>
  <c r="AP25" i="6"/>
  <c r="AQ25" i="6"/>
  <c r="AR25" i="6"/>
  <c r="AS25" i="6"/>
  <c r="B26" i="6"/>
  <c r="C26" i="6"/>
  <c r="AH26" i="6"/>
  <c r="AK26" i="6"/>
  <c r="AM26" i="6"/>
  <c r="AN26" i="6" a="1"/>
  <c r="AN26" i="6"/>
  <c r="AO26" i="6" a="1"/>
  <c r="AO26" i="6"/>
  <c r="AP26" i="6"/>
  <c r="AQ26" i="6"/>
  <c r="AR26" i="6"/>
  <c r="AS26" i="6"/>
  <c r="B27" i="6"/>
  <c r="C27" i="6"/>
  <c r="AH27" i="6"/>
  <c r="AK27" i="6"/>
  <c r="AM27" i="6"/>
  <c r="AN27" i="6" a="1"/>
  <c r="AN27" i="6"/>
  <c r="AO27" i="6" a="1"/>
  <c r="AO27" i="6"/>
  <c r="AP27" i="6"/>
  <c r="AQ27" i="6"/>
  <c r="AR27" i="6"/>
  <c r="AS27" i="6"/>
  <c r="B28" i="6"/>
  <c r="C28" i="6"/>
  <c r="AH28" i="6"/>
  <c r="AK28" i="6"/>
  <c r="AM28" i="6"/>
  <c r="AN28" i="6" a="1"/>
  <c r="AN28" i="6"/>
  <c r="AO28" i="6" a="1"/>
  <c r="AO28" i="6"/>
  <c r="AP28" i="6"/>
  <c r="AQ28" i="6"/>
  <c r="AR28" i="6"/>
  <c r="AS28" i="6"/>
  <c r="B29" i="6"/>
  <c r="C29" i="6"/>
  <c r="AH29" i="6"/>
  <c r="AK29" i="6"/>
  <c r="AM29" i="6"/>
  <c r="AN29" i="6" a="1"/>
  <c r="AN29" i="6"/>
  <c r="AO29" i="6" a="1"/>
  <c r="AO29" i="6"/>
  <c r="AP29" i="6"/>
  <c r="AQ29" i="6"/>
  <c r="AR29" i="6"/>
  <c r="AS29" i="6"/>
  <c r="B30" i="6"/>
  <c r="C30" i="6"/>
  <c r="AH30" i="6"/>
  <c r="AK30" i="6"/>
  <c r="AM30" i="6"/>
  <c r="AN30" i="6" a="1"/>
  <c r="AN30" i="6"/>
  <c r="AO30" i="6" a="1"/>
  <c r="AO30" i="6"/>
  <c r="AP30" i="6"/>
  <c r="AQ30" i="6"/>
  <c r="AR30" i="6"/>
  <c r="AS30" i="6"/>
  <c r="B31" i="6"/>
  <c r="C31" i="6"/>
  <c r="AH31" i="6"/>
  <c r="AK31" i="6"/>
  <c r="AM31" i="6"/>
  <c r="AN31" i="6" a="1"/>
  <c r="AN31" i="6"/>
  <c r="AO31" i="6" a="1"/>
  <c r="AO31" i="6"/>
  <c r="AP31" i="6"/>
  <c r="AQ31" i="6"/>
  <c r="AR31" i="6"/>
  <c r="AS31" i="6"/>
  <c r="B32" i="6"/>
  <c r="C32" i="6"/>
  <c r="AH32" i="6"/>
  <c r="AK32" i="6"/>
  <c r="AM32" i="6"/>
  <c r="AN32" i="6" a="1"/>
  <c r="AN32" i="6"/>
  <c r="AO32" i="6" a="1"/>
  <c r="AO32" i="6"/>
  <c r="AP32" i="6"/>
  <c r="AQ32" i="6"/>
  <c r="AR32" i="6"/>
  <c r="AS32" i="6"/>
  <c r="B33" i="6"/>
  <c r="C33" i="6"/>
  <c r="AH33" i="6"/>
  <c r="AK33" i="6"/>
  <c r="AM33" i="6"/>
  <c r="AN33" i="6" a="1"/>
  <c r="AN33" i="6"/>
  <c r="AO33" i="6" a="1"/>
  <c r="AO33" i="6"/>
  <c r="AP33" i="6"/>
  <c r="AQ33" i="6"/>
  <c r="AR33" i="6"/>
  <c r="AS33" i="6"/>
  <c r="B34" i="6"/>
  <c r="C34" i="6"/>
  <c r="AH34" i="6"/>
  <c r="AK34" i="6"/>
  <c r="AM34" i="6"/>
  <c r="AN34" i="6" a="1"/>
  <c r="AN34" i="6"/>
  <c r="AO34" i="6" a="1"/>
  <c r="AO34" i="6"/>
  <c r="AP34" i="6"/>
  <c r="AQ34" i="6"/>
  <c r="AR34" i="6"/>
  <c r="AS34" i="6"/>
  <c r="B35" i="6"/>
  <c r="C35" i="6"/>
  <c r="AH35" i="6"/>
  <c r="AK35" i="6"/>
  <c r="AM35" i="6"/>
  <c r="AN35" i="6" a="1"/>
  <c r="AN35" i="6"/>
  <c r="AO35" i="6" a="1"/>
  <c r="AO35" i="6"/>
  <c r="AP35" i="6"/>
  <c r="AQ35" i="6"/>
  <c r="AR35" i="6"/>
  <c r="AS35" i="6"/>
  <c r="B36" i="6"/>
  <c r="C36" i="6"/>
  <c r="AH36" i="6"/>
  <c r="AK36" i="6"/>
  <c r="AM36" i="6"/>
  <c r="AN36" i="6" a="1"/>
  <c r="AN36" i="6"/>
  <c r="AO36" i="6" a="1"/>
  <c r="AO36" i="6"/>
  <c r="AP36" i="6"/>
  <c r="AQ36" i="6"/>
  <c r="AR36" i="6"/>
  <c r="AS36" i="6"/>
  <c r="B37" i="6"/>
  <c r="C37" i="6"/>
  <c r="AH37" i="6"/>
  <c r="AK37" i="6"/>
  <c r="AM37" i="6"/>
  <c r="AN37" i="6" a="1"/>
  <c r="AN37" i="6"/>
  <c r="AO37" i="6" a="1"/>
  <c r="AO37" i="6"/>
  <c r="AP37" i="6"/>
  <c r="AQ37" i="6"/>
  <c r="AR37" i="6"/>
  <c r="AS37" i="6"/>
  <c r="B38" i="6"/>
  <c r="C38" i="6"/>
  <c r="AH38" i="6"/>
  <c r="AK38" i="6"/>
  <c r="AM38" i="6"/>
  <c r="AN38" i="6" a="1"/>
  <c r="AN38" i="6"/>
  <c r="AO38" i="6" a="1"/>
  <c r="AO38" i="6"/>
  <c r="AP38" i="6"/>
  <c r="AQ38" i="6"/>
  <c r="AR38" i="6"/>
  <c r="AS38" i="6"/>
  <c r="B39" i="6"/>
  <c r="C39" i="6"/>
  <c r="AH39" i="6"/>
  <c r="AK39" i="6"/>
  <c r="AM39" i="6"/>
  <c r="AN39" i="6" a="1"/>
  <c r="AN39" i="6"/>
  <c r="AO39" i="6" a="1"/>
  <c r="AO39" i="6"/>
  <c r="AP39" i="6"/>
  <c r="AQ39" i="6"/>
  <c r="AR39" i="6"/>
  <c r="AS39" i="6"/>
  <c r="B40" i="6"/>
  <c r="C40" i="6"/>
  <c r="AH40" i="6"/>
  <c r="AK40" i="6"/>
  <c r="AM40" i="6"/>
  <c r="AN40" i="6" a="1"/>
  <c r="AN40" i="6"/>
  <c r="AO40" i="6" a="1"/>
  <c r="AO40" i="6"/>
  <c r="AP40" i="6"/>
  <c r="AQ40" i="6"/>
  <c r="AR40" i="6"/>
  <c r="AS40" i="6"/>
  <c r="B41" i="6"/>
  <c r="C41" i="6"/>
  <c r="AH41" i="6"/>
  <c r="AK41" i="6"/>
  <c r="AM41" i="6"/>
  <c r="AN41" i="6" a="1"/>
  <c r="AN41" i="6"/>
  <c r="AO41" i="6" a="1"/>
  <c r="AO41" i="6"/>
  <c r="AP41" i="6"/>
  <c r="AQ41" i="6"/>
  <c r="AR41" i="6"/>
  <c r="AS41" i="6"/>
  <c r="B42" i="6"/>
  <c r="C42" i="6"/>
  <c r="AH42" i="6"/>
  <c r="AK42" i="6"/>
  <c r="AM42" i="6"/>
  <c r="AN42" i="6" a="1"/>
  <c r="AN42" i="6"/>
  <c r="AO42" i="6" a="1"/>
  <c r="AO42" i="6"/>
  <c r="AP42" i="6"/>
  <c r="AQ42" i="6"/>
  <c r="AR42" i="6"/>
  <c r="AS42" i="6"/>
  <c r="B43" i="6"/>
  <c r="C43" i="6"/>
  <c r="AH43" i="6"/>
  <c r="AK43" i="6"/>
  <c r="AM43" i="6"/>
  <c r="AN43" i="6" a="1"/>
  <c r="AN43" i="6"/>
  <c r="AO43" i="6" a="1"/>
  <c r="AO43" i="6"/>
  <c r="AP43" i="6"/>
  <c r="AQ43" i="6"/>
  <c r="AR43" i="6"/>
  <c r="AS43" i="6"/>
  <c r="B44" i="6"/>
  <c r="C44" i="6"/>
  <c r="AH44" i="6"/>
  <c r="AK44" i="6"/>
  <c r="AM44" i="6"/>
  <c r="AN44" i="6" a="1"/>
  <c r="AN44" i="6"/>
  <c r="AO44" i="6" a="1"/>
  <c r="AO44" i="6"/>
  <c r="AP44" i="6"/>
  <c r="AQ44" i="6"/>
  <c r="AR44" i="6"/>
  <c r="AS44" i="6"/>
  <c r="B45" i="6"/>
  <c r="C45" i="6"/>
  <c r="AH45" i="6"/>
  <c r="AK45" i="6"/>
  <c r="AM45" i="6"/>
  <c r="AN45" i="6" a="1"/>
  <c r="AN45" i="6"/>
  <c r="AO45" i="6" a="1"/>
  <c r="AO45" i="6"/>
  <c r="AP45" i="6"/>
  <c r="AQ45" i="6"/>
  <c r="AR45" i="6"/>
  <c r="AS45" i="6"/>
  <c r="B46" i="6"/>
  <c r="C46" i="6"/>
  <c r="AH46" i="6"/>
  <c r="AK46" i="6"/>
  <c r="AM46" i="6"/>
  <c r="AN46" i="6" a="1"/>
  <c r="AN46" i="6"/>
  <c r="AO46" i="6" a="1"/>
  <c r="AO46" i="6"/>
  <c r="AP46" i="6"/>
  <c r="AQ46" i="6"/>
  <c r="AR46" i="6"/>
  <c r="AS46" i="6"/>
  <c r="B47" i="6"/>
  <c r="C47" i="6"/>
  <c r="AH47" i="6"/>
  <c r="AK47" i="6"/>
  <c r="AM47" i="6"/>
  <c r="AN47" i="6" a="1"/>
  <c r="AN47" i="6"/>
  <c r="AO47" i="6" a="1"/>
  <c r="AO47" i="6"/>
  <c r="AP47" i="6"/>
  <c r="AQ47" i="6"/>
  <c r="AR47" i="6"/>
  <c r="AS47" i="6"/>
  <c r="B48" i="6"/>
  <c r="C48" i="6"/>
  <c r="AH48" i="6"/>
  <c r="AK48" i="6"/>
  <c r="AM48" i="6"/>
  <c r="AN48" i="6" a="1"/>
  <c r="AN48" i="6"/>
  <c r="AO48" i="6" a="1"/>
  <c r="AO48" i="6"/>
  <c r="AP48" i="6"/>
  <c r="AQ48" i="6"/>
  <c r="AR48" i="6"/>
  <c r="AS48" i="6"/>
  <c r="B49" i="6"/>
  <c r="C49" i="6"/>
  <c r="AH49" i="6"/>
  <c r="AK49" i="6"/>
  <c r="AM49" i="6"/>
  <c r="AN49" i="6" a="1"/>
  <c r="AN49" i="6"/>
  <c r="AO49" i="6" a="1"/>
  <c r="AO49" i="6"/>
  <c r="AP49" i="6"/>
  <c r="AQ49" i="6"/>
  <c r="AR49" i="6"/>
  <c r="AS49" i="6"/>
  <c r="B50" i="6"/>
  <c r="C50" i="6"/>
  <c r="AH50" i="6"/>
  <c r="AK50" i="6"/>
  <c r="AM50" i="6"/>
  <c r="AN50" i="6" a="1"/>
  <c r="AN50" i="6"/>
  <c r="AO50" i="6" a="1"/>
  <c r="AO50" i="6"/>
  <c r="AP50" i="6"/>
  <c r="AQ50" i="6"/>
  <c r="AR50" i="6"/>
  <c r="AS50" i="6"/>
  <c r="B51" i="6"/>
  <c r="C51" i="6"/>
  <c r="AH51" i="6"/>
  <c r="AK51" i="6"/>
  <c r="AM51" i="6"/>
  <c r="AN51" i="6" a="1"/>
  <c r="AN51" i="6"/>
  <c r="AO51" i="6" a="1"/>
  <c r="AO51" i="6"/>
  <c r="AP51" i="6"/>
  <c r="AQ51" i="6"/>
  <c r="AR51" i="6"/>
  <c r="AS51" i="6"/>
  <c r="A2" i="71"/>
  <c r="C2" i="71"/>
  <c r="D2" i="71"/>
  <c r="F2" i="71"/>
  <c r="I2" i="71"/>
  <c r="J2" i="71"/>
  <c r="K2" i="71"/>
  <c r="P2" i="71"/>
  <c r="Q2" i="71"/>
  <c r="R2" i="71"/>
  <c r="W2" i="71"/>
  <c r="X2" i="71" a="1"/>
  <c r="X2" i="71"/>
  <c r="Y2" i="71"/>
  <c r="Z2" i="71"/>
  <c r="AA2" i="71"/>
  <c r="AB2" i="71"/>
  <c r="AC2" i="71"/>
  <c r="AD2" i="71"/>
  <c r="AE2" i="71"/>
  <c r="AF2" i="71"/>
  <c r="AG2" i="71"/>
  <c r="AH2" i="71"/>
  <c r="AI2" i="71"/>
  <c r="AJ2" i="71"/>
  <c r="AK2" i="71" a="1"/>
  <c r="AK2" i="71"/>
  <c r="AL2" i="71" a="1"/>
  <c r="AL2" i="71"/>
  <c r="AM2" i="71" a="1"/>
  <c r="AM2" i="71"/>
  <c r="AN2" i="71" a="1"/>
  <c r="AN2" i="71"/>
  <c r="AO2" i="71" a="1"/>
  <c r="AO2" i="71"/>
  <c r="AP2" i="71" a="1"/>
  <c r="AP2" i="71"/>
  <c r="AQ2" i="71" a="1"/>
  <c r="AQ2" i="71"/>
  <c r="AS2" i="71"/>
  <c r="AT2" i="71"/>
  <c r="AU2" i="71"/>
  <c r="AV2" i="71"/>
  <c r="AW2" i="71"/>
  <c r="AX2" i="71"/>
  <c r="A3" i="71"/>
  <c r="C3" i="71"/>
  <c r="D3" i="71"/>
  <c r="F3" i="71"/>
  <c r="I3" i="71"/>
  <c r="J3" i="71"/>
  <c r="K3" i="71"/>
  <c r="P3" i="71"/>
  <c r="Q3" i="71"/>
  <c r="R3" i="71"/>
  <c r="W3" i="71"/>
  <c r="X3" i="71" a="1"/>
  <c r="X3" i="71"/>
  <c r="Y3" i="71"/>
  <c r="Z3" i="71"/>
  <c r="AA3" i="71"/>
  <c r="AB3" i="71"/>
  <c r="AC3" i="71"/>
  <c r="AD3" i="71"/>
  <c r="AE3" i="71"/>
  <c r="AF3" i="71"/>
  <c r="AG3" i="71"/>
  <c r="AH3" i="71"/>
  <c r="AI3" i="71"/>
  <c r="AJ3" i="71"/>
  <c r="AK3" i="71" a="1"/>
  <c r="AK3" i="71"/>
  <c r="AL3" i="71" a="1"/>
  <c r="AL3" i="71"/>
  <c r="AM3" i="71" a="1"/>
  <c r="AM3" i="71"/>
  <c r="AN3" i="71" a="1"/>
  <c r="AN3" i="71"/>
  <c r="AO3" i="71" a="1"/>
  <c r="AO3" i="71"/>
  <c r="AP3" i="71" a="1"/>
  <c r="AP3" i="71"/>
  <c r="AQ3" i="71" a="1"/>
  <c r="AQ3" i="71"/>
  <c r="AS3" i="71"/>
  <c r="AT3" i="71"/>
  <c r="AU3" i="71"/>
  <c r="AV3" i="71"/>
  <c r="AW3" i="71"/>
  <c r="AX3" i="71"/>
  <c r="A4" i="71"/>
  <c r="C4" i="71"/>
  <c r="D4" i="71"/>
  <c r="F4" i="71"/>
  <c r="I4" i="71"/>
  <c r="J4" i="71"/>
  <c r="K4" i="71"/>
  <c r="P4" i="71"/>
  <c r="Q4" i="71"/>
  <c r="R4" i="71"/>
  <c r="W4" i="71"/>
  <c r="X4" i="71" a="1"/>
  <c r="X4" i="71"/>
  <c r="Y4" i="71"/>
  <c r="Z4" i="71"/>
  <c r="AA4" i="71"/>
  <c r="AB4" i="71"/>
  <c r="AC4" i="71"/>
  <c r="AD4" i="71"/>
  <c r="AE4" i="71"/>
  <c r="AF4" i="71"/>
  <c r="AG4" i="71"/>
  <c r="AH4" i="71"/>
  <c r="AI4" i="71"/>
  <c r="AJ4" i="71"/>
  <c r="AK4" i="71" a="1"/>
  <c r="AK4" i="71"/>
  <c r="AL4" i="71" a="1"/>
  <c r="AL4" i="71"/>
  <c r="AM4" i="71" a="1"/>
  <c r="AM4" i="71"/>
  <c r="AN4" i="71" a="1"/>
  <c r="AN4" i="71"/>
  <c r="AO4" i="71" a="1"/>
  <c r="AO4" i="71"/>
  <c r="AP4" i="71" a="1"/>
  <c r="AP4" i="71"/>
  <c r="AQ4" i="71" a="1"/>
  <c r="AQ4" i="71"/>
  <c r="AS4" i="71"/>
  <c r="AT4" i="71"/>
  <c r="AU4" i="71"/>
  <c r="AV4" i="71"/>
  <c r="AW4" i="71"/>
  <c r="AX4" i="71"/>
  <c r="A5" i="71"/>
  <c r="C5" i="71"/>
  <c r="D5" i="71"/>
  <c r="F5" i="71"/>
  <c r="I5" i="71"/>
  <c r="J5" i="71"/>
  <c r="K5" i="71"/>
  <c r="P5" i="71"/>
  <c r="Q5" i="71"/>
  <c r="R5" i="71"/>
  <c r="W5" i="71"/>
  <c r="X5" i="71" a="1"/>
  <c r="X5" i="71"/>
  <c r="Y5" i="71"/>
  <c r="Z5" i="71"/>
  <c r="AA5" i="71"/>
  <c r="AB5" i="71"/>
  <c r="AC5" i="71"/>
  <c r="AD5" i="71"/>
  <c r="AE5" i="71"/>
  <c r="AF5" i="71"/>
  <c r="AG5" i="71"/>
  <c r="AH5" i="71"/>
  <c r="AI5" i="71"/>
  <c r="AJ5" i="71"/>
  <c r="AK5" i="71" a="1"/>
  <c r="AK5" i="71"/>
  <c r="AL5" i="71" a="1"/>
  <c r="AL5" i="71"/>
  <c r="AM5" i="71" a="1"/>
  <c r="AM5" i="71"/>
  <c r="AN5" i="71" a="1"/>
  <c r="AN5" i="71"/>
  <c r="AO5" i="71" a="1"/>
  <c r="AO5" i="71"/>
  <c r="AP5" i="71" a="1"/>
  <c r="AP5" i="71"/>
  <c r="AQ5" i="71" a="1"/>
  <c r="AQ5" i="71"/>
  <c r="AS5" i="71"/>
  <c r="AT5" i="71"/>
  <c r="AU5" i="71"/>
  <c r="AV5" i="71"/>
  <c r="AW5" i="71"/>
  <c r="AX5" i="71"/>
  <c r="A6" i="71"/>
  <c r="C6" i="71"/>
  <c r="D6" i="71"/>
  <c r="F6" i="71"/>
  <c r="I6" i="71"/>
  <c r="J6" i="71"/>
  <c r="K6" i="71"/>
  <c r="P6" i="71"/>
  <c r="Q6" i="71"/>
  <c r="R6" i="71"/>
  <c r="W6" i="71"/>
  <c r="X6" i="71" a="1"/>
  <c r="X6" i="71"/>
  <c r="Y6" i="71"/>
  <c r="Z6" i="71"/>
  <c r="AA6" i="71"/>
  <c r="AB6" i="71"/>
  <c r="AC6" i="71"/>
  <c r="AD6" i="71"/>
  <c r="AE6" i="71"/>
  <c r="AF6" i="71"/>
  <c r="AG6" i="71"/>
  <c r="AH6" i="71"/>
  <c r="AI6" i="71"/>
  <c r="AJ6" i="71"/>
  <c r="AK6" i="71" a="1"/>
  <c r="AK6" i="71"/>
  <c r="AL6" i="71" a="1"/>
  <c r="AL6" i="71"/>
  <c r="AM6" i="71" a="1"/>
  <c r="AM6" i="71"/>
  <c r="AN6" i="71" a="1"/>
  <c r="AN6" i="71"/>
  <c r="AO6" i="71" a="1"/>
  <c r="AO6" i="71"/>
  <c r="AP6" i="71" a="1"/>
  <c r="AP6" i="71"/>
  <c r="AQ6" i="71" a="1"/>
  <c r="AQ6" i="71"/>
  <c r="AS6" i="71"/>
  <c r="AT6" i="71"/>
  <c r="AU6" i="71"/>
  <c r="AV6" i="71"/>
  <c r="AW6" i="71"/>
  <c r="AX6" i="71"/>
  <c r="A7" i="71"/>
  <c r="C7" i="71"/>
  <c r="D7" i="71"/>
  <c r="F7" i="71"/>
  <c r="I7" i="71"/>
  <c r="J7" i="71"/>
  <c r="K7" i="71"/>
  <c r="P7" i="71"/>
  <c r="Q7" i="71"/>
  <c r="R7" i="71"/>
  <c r="W7" i="71"/>
  <c r="X7" i="71" a="1"/>
  <c r="X7" i="71"/>
  <c r="Y7" i="71"/>
  <c r="Z7" i="71"/>
  <c r="AA7" i="71"/>
  <c r="AB7" i="71"/>
  <c r="AC7" i="71"/>
  <c r="AD7" i="71"/>
  <c r="AE7" i="71"/>
  <c r="AF7" i="71"/>
  <c r="AG7" i="71"/>
  <c r="AH7" i="71"/>
  <c r="AI7" i="71"/>
  <c r="AJ7" i="71"/>
  <c r="AK7" i="71" a="1"/>
  <c r="AK7" i="71"/>
  <c r="AL7" i="71" a="1"/>
  <c r="AL7" i="71"/>
  <c r="AM7" i="71" a="1"/>
  <c r="AM7" i="71"/>
  <c r="AN7" i="71" a="1"/>
  <c r="AN7" i="71"/>
  <c r="AO7" i="71" a="1"/>
  <c r="AO7" i="71"/>
  <c r="AP7" i="71" a="1"/>
  <c r="AP7" i="71"/>
  <c r="AQ7" i="71" a="1"/>
  <c r="AQ7" i="71"/>
  <c r="AS7" i="71"/>
  <c r="AT7" i="71"/>
  <c r="AU7" i="71"/>
  <c r="AV7" i="71"/>
  <c r="AW7" i="71"/>
  <c r="AX7" i="71"/>
  <c r="A8" i="71"/>
  <c r="C8" i="71"/>
  <c r="D8" i="71"/>
  <c r="F8" i="71"/>
  <c r="I8" i="71"/>
  <c r="J8" i="71"/>
  <c r="K8" i="71"/>
  <c r="P8" i="71"/>
  <c r="Q8" i="71"/>
  <c r="R8" i="71"/>
  <c r="W8" i="71"/>
  <c r="X8" i="71" a="1"/>
  <c r="X8" i="71"/>
  <c r="Y8" i="71"/>
  <c r="Z8" i="71"/>
  <c r="AA8" i="71"/>
  <c r="AB8" i="71"/>
  <c r="AC8" i="71"/>
  <c r="AD8" i="71"/>
  <c r="AE8" i="71"/>
  <c r="AF8" i="71"/>
  <c r="AG8" i="71"/>
  <c r="AH8" i="71"/>
  <c r="AI8" i="71"/>
  <c r="AJ8" i="71"/>
  <c r="AK8" i="71" a="1"/>
  <c r="AK8" i="71"/>
  <c r="AL8" i="71" a="1"/>
  <c r="AL8" i="71"/>
  <c r="AM8" i="71" a="1"/>
  <c r="AM8" i="71"/>
  <c r="AN8" i="71" a="1"/>
  <c r="AN8" i="71"/>
  <c r="AO8" i="71" a="1"/>
  <c r="AO8" i="71"/>
  <c r="AP8" i="71" a="1"/>
  <c r="AP8" i="71"/>
  <c r="AQ8" i="71" a="1"/>
  <c r="AQ8" i="71"/>
  <c r="AS8" i="71"/>
  <c r="AT8" i="71"/>
  <c r="AU8" i="71"/>
  <c r="AV8" i="71"/>
  <c r="AW8" i="71"/>
  <c r="AX8" i="71"/>
  <c r="A9" i="71"/>
  <c r="C9" i="71"/>
  <c r="D9" i="71"/>
  <c r="F9" i="71"/>
  <c r="I9" i="71"/>
  <c r="J9" i="71"/>
  <c r="K9" i="71"/>
  <c r="P9" i="71"/>
  <c r="Q9" i="71"/>
  <c r="R9" i="71"/>
  <c r="W9" i="71"/>
  <c r="X9" i="71" a="1"/>
  <c r="X9" i="71"/>
  <c r="Y9" i="71"/>
  <c r="Z9" i="71"/>
  <c r="AA9" i="71"/>
  <c r="AB9" i="71"/>
  <c r="AC9" i="71"/>
  <c r="AD9" i="71"/>
  <c r="AE9" i="71"/>
  <c r="AF9" i="71"/>
  <c r="AG9" i="71"/>
  <c r="AH9" i="71"/>
  <c r="AI9" i="71"/>
  <c r="AJ9" i="71"/>
  <c r="AK9" i="71" a="1"/>
  <c r="AK9" i="71"/>
  <c r="AL9" i="71" a="1"/>
  <c r="AL9" i="71"/>
  <c r="AM9" i="71" a="1"/>
  <c r="AM9" i="71"/>
  <c r="AN9" i="71" a="1"/>
  <c r="AN9" i="71"/>
  <c r="AO9" i="71" a="1"/>
  <c r="AO9" i="71"/>
  <c r="AP9" i="71" a="1"/>
  <c r="AP9" i="71"/>
  <c r="AQ9" i="71" a="1"/>
  <c r="AQ9" i="71"/>
  <c r="AS9" i="71"/>
  <c r="AT9" i="71"/>
  <c r="AU9" i="71"/>
  <c r="AV9" i="71"/>
  <c r="AW9" i="71"/>
  <c r="AX9" i="71"/>
  <c r="A10" i="71"/>
  <c r="C10" i="71"/>
  <c r="D10" i="71"/>
  <c r="F10" i="71"/>
  <c r="I10" i="71"/>
  <c r="J10" i="71"/>
  <c r="K10" i="71"/>
  <c r="P10" i="71"/>
  <c r="Q10" i="71"/>
  <c r="R10" i="71"/>
  <c r="W10" i="71"/>
  <c r="X10" i="71" a="1"/>
  <c r="X10" i="71"/>
  <c r="Y10" i="71"/>
  <c r="Z10" i="71"/>
  <c r="AA10" i="71"/>
  <c r="AB10" i="71"/>
  <c r="AC10" i="71"/>
  <c r="AD10" i="71"/>
  <c r="AE10" i="71"/>
  <c r="AF10" i="71"/>
  <c r="AG10" i="71"/>
  <c r="AH10" i="71"/>
  <c r="AI10" i="71"/>
  <c r="AJ10" i="71"/>
  <c r="AK10" i="71" a="1"/>
  <c r="AK10" i="71"/>
  <c r="AL10" i="71" a="1"/>
  <c r="AL10" i="71"/>
  <c r="AM10" i="71" a="1"/>
  <c r="AM10" i="71"/>
  <c r="AN10" i="71" a="1"/>
  <c r="AN10" i="71"/>
  <c r="AO10" i="71" a="1"/>
  <c r="AO10" i="71"/>
  <c r="AP10" i="71" a="1"/>
  <c r="AP10" i="71"/>
  <c r="AQ10" i="71" a="1"/>
  <c r="AQ10" i="71"/>
  <c r="AS10" i="71"/>
  <c r="AT10" i="71"/>
  <c r="AU10" i="71"/>
  <c r="AV10" i="71"/>
  <c r="AW10" i="71"/>
  <c r="AX10" i="71"/>
  <c r="A11" i="71"/>
  <c r="C11" i="71"/>
  <c r="D11" i="71"/>
  <c r="F11" i="71"/>
  <c r="I11" i="71"/>
  <c r="J11" i="71"/>
  <c r="K11" i="71"/>
  <c r="P11" i="71"/>
  <c r="Q11" i="71"/>
  <c r="R11" i="71"/>
  <c r="W11" i="71"/>
  <c r="X11" i="71" a="1"/>
  <c r="X11" i="71"/>
  <c r="Y11" i="71"/>
  <c r="Z11" i="71"/>
  <c r="AA11" i="71"/>
  <c r="AB11" i="71"/>
  <c r="AC11" i="71"/>
  <c r="AD11" i="71"/>
  <c r="AE11" i="71"/>
  <c r="AF11" i="71"/>
  <c r="AG11" i="71"/>
  <c r="AH11" i="71"/>
  <c r="AI11" i="71"/>
  <c r="AJ11" i="71"/>
  <c r="AK11" i="71" a="1"/>
  <c r="AK11" i="71"/>
  <c r="AL11" i="71" a="1"/>
  <c r="AL11" i="71"/>
  <c r="AM11" i="71" a="1"/>
  <c r="AM11" i="71"/>
  <c r="AN11" i="71" a="1"/>
  <c r="AN11" i="71"/>
  <c r="AO11" i="71" a="1"/>
  <c r="AO11" i="71"/>
  <c r="AP11" i="71" a="1"/>
  <c r="AP11" i="71"/>
  <c r="AQ11" i="71" a="1"/>
  <c r="AQ11" i="71"/>
  <c r="AS11" i="71"/>
  <c r="AT11" i="71"/>
  <c r="AU11" i="71"/>
  <c r="AV11" i="71"/>
  <c r="AW11" i="71"/>
  <c r="AX11" i="71"/>
  <c r="A12" i="71"/>
  <c r="C12" i="71"/>
  <c r="D12" i="71"/>
  <c r="F12" i="71"/>
  <c r="I12" i="71"/>
  <c r="J12" i="71"/>
  <c r="K12" i="71"/>
  <c r="P12" i="71"/>
  <c r="Q12" i="71"/>
  <c r="R12" i="71"/>
  <c r="W12" i="71"/>
  <c r="X12" i="71" a="1"/>
  <c r="X12" i="71"/>
  <c r="Y12" i="71"/>
  <c r="Z12" i="71"/>
  <c r="AA12" i="71"/>
  <c r="AB12" i="71"/>
  <c r="AC12" i="71"/>
  <c r="AD12" i="71"/>
  <c r="AE12" i="71"/>
  <c r="AF12" i="71"/>
  <c r="AG12" i="71"/>
  <c r="AH12" i="71"/>
  <c r="AI12" i="71"/>
  <c r="AJ12" i="71"/>
  <c r="AK12" i="71" a="1"/>
  <c r="AK12" i="71"/>
  <c r="AL12" i="71" a="1"/>
  <c r="AL12" i="71"/>
  <c r="AM12" i="71" a="1"/>
  <c r="AM12" i="71"/>
  <c r="AN12" i="71" a="1"/>
  <c r="AN12" i="71"/>
  <c r="AO12" i="71" a="1"/>
  <c r="AO12" i="71"/>
  <c r="AP12" i="71" a="1"/>
  <c r="AP12" i="71"/>
  <c r="AQ12" i="71" a="1"/>
  <c r="AQ12" i="71"/>
  <c r="AS12" i="71"/>
  <c r="AT12" i="71"/>
  <c r="AU12" i="71"/>
  <c r="AV12" i="71"/>
  <c r="AW12" i="71"/>
  <c r="AX12" i="71"/>
  <c r="A13" i="71"/>
  <c r="C13" i="71"/>
  <c r="D13" i="71"/>
  <c r="F13" i="71"/>
  <c r="I13" i="71"/>
  <c r="J13" i="71"/>
  <c r="K13" i="71"/>
  <c r="P13" i="71"/>
  <c r="Q13" i="71"/>
  <c r="R13" i="71"/>
  <c r="W13" i="71"/>
  <c r="X13" i="71" a="1"/>
  <c r="X13" i="71"/>
  <c r="Y13" i="71"/>
  <c r="Z13" i="71"/>
  <c r="AA13" i="71"/>
  <c r="AB13" i="71"/>
  <c r="AC13" i="71"/>
  <c r="AD13" i="71"/>
  <c r="AE13" i="71"/>
  <c r="AF13" i="71"/>
  <c r="AG13" i="71"/>
  <c r="AH13" i="71"/>
  <c r="AI13" i="71"/>
  <c r="AJ13" i="71"/>
  <c r="AK13" i="71" a="1"/>
  <c r="AK13" i="71"/>
  <c r="AL13" i="71" a="1"/>
  <c r="AL13" i="71"/>
  <c r="AM13" i="71" a="1"/>
  <c r="AM13" i="71"/>
  <c r="AN13" i="71" a="1"/>
  <c r="AN13" i="71"/>
  <c r="AO13" i="71" a="1"/>
  <c r="AO13" i="71"/>
  <c r="AP13" i="71" a="1"/>
  <c r="AP13" i="71"/>
  <c r="AQ13" i="71" a="1"/>
  <c r="AQ13" i="71"/>
  <c r="AS13" i="71"/>
  <c r="AT13" i="71"/>
  <c r="AU13" i="71"/>
  <c r="AV13" i="71"/>
  <c r="AW13" i="71"/>
  <c r="AX13" i="71"/>
  <c r="A14" i="71"/>
  <c r="C14" i="71"/>
  <c r="D14" i="71"/>
  <c r="F14" i="71"/>
  <c r="I14" i="71"/>
  <c r="J14" i="71"/>
  <c r="K14" i="71"/>
  <c r="P14" i="71"/>
  <c r="Q14" i="71"/>
  <c r="R14" i="71"/>
  <c r="W14" i="71"/>
  <c r="X14" i="71" a="1"/>
  <c r="X14" i="71"/>
  <c r="Y14" i="71"/>
  <c r="Z14" i="71"/>
  <c r="AA14" i="71"/>
  <c r="AB14" i="71"/>
  <c r="AC14" i="71"/>
  <c r="AD14" i="71"/>
  <c r="AE14" i="71"/>
  <c r="AF14" i="71"/>
  <c r="AG14" i="71"/>
  <c r="AH14" i="71"/>
  <c r="AI14" i="71"/>
  <c r="AJ14" i="71"/>
  <c r="AK14" i="71" a="1"/>
  <c r="AK14" i="71"/>
  <c r="AL14" i="71" a="1"/>
  <c r="AL14" i="71"/>
  <c r="AM14" i="71" a="1"/>
  <c r="AM14" i="71"/>
  <c r="AN14" i="71" a="1"/>
  <c r="AN14" i="71"/>
  <c r="AO14" i="71" a="1"/>
  <c r="AO14" i="71"/>
  <c r="AP14" i="71" a="1"/>
  <c r="AP14" i="71"/>
  <c r="AQ14" i="71" a="1"/>
  <c r="AQ14" i="71"/>
  <c r="AS14" i="71"/>
  <c r="AT14" i="71"/>
  <c r="AU14" i="71"/>
  <c r="AV14" i="71"/>
  <c r="AW14" i="71"/>
  <c r="AX14" i="71"/>
  <c r="A15" i="71"/>
  <c r="C15" i="71"/>
  <c r="D15" i="71"/>
  <c r="F15" i="71"/>
  <c r="I15" i="71"/>
  <c r="J15" i="71"/>
  <c r="K15" i="71"/>
  <c r="P15" i="71"/>
  <c r="Q15" i="71"/>
  <c r="R15" i="71"/>
  <c r="W15" i="71"/>
  <c r="X15" i="71" a="1"/>
  <c r="X15" i="71"/>
  <c r="Y15" i="71"/>
  <c r="Z15" i="71"/>
  <c r="AA15" i="71"/>
  <c r="AB15" i="71"/>
  <c r="AC15" i="71"/>
  <c r="AD15" i="71"/>
  <c r="AE15" i="71"/>
  <c r="AF15" i="71"/>
  <c r="AG15" i="71"/>
  <c r="AH15" i="71"/>
  <c r="AI15" i="71"/>
  <c r="AJ15" i="71"/>
  <c r="AK15" i="71" a="1"/>
  <c r="AK15" i="71"/>
  <c r="AL15" i="71" a="1"/>
  <c r="AL15" i="71"/>
  <c r="AM15" i="71" a="1"/>
  <c r="AM15" i="71"/>
  <c r="AN15" i="71" a="1"/>
  <c r="AN15" i="71"/>
  <c r="AO15" i="71" a="1"/>
  <c r="AO15" i="71"/>
  <c r="AP15" i="71" a="1"/>
  <c r="AP15" i="71"/>
  <c r="AQ15" i="71" a="1"/>
  <c r="AQ15" i="71"/>
  <c r="AS15" i="71"/>
  <c r="AT15" i="71"/>
  <c r="AU15" i="71"/>
  <c r="AV15" i="71"/>
  <c r="AW15" i="71"/>
  <c r="AX15" i="71"/>
  <c r="A16" i="71"/>
  <c r="C16" i="71"/>
  <c r="D16" i="71"/>
  <c r="F16" i="71"/>
  <c r="I16" i="71"/>
  <c r="J16" i="71"/>
  <c r="K16" i="71"/>
  <c r="P16" i="71"/>
  <c r="Q16" i="71"/>
  <c r="R16" i="71"/>
  <c r="W16" i="71"/>
  <c r="X16" i="71" a="1"/>
  <c r="X16" i="71"/>
  <c r="Y16" i="71"/>
  <c r="Z16" i="71"/>
  <c r="AA16" i="71"/>
  <c r="AB16" i="71"/>
  <c r="AC16" i="71"/>
  <c r="AD16" i="71"/>
  <c r="AE16" i="71"/>
  <c r="AF16" i="71"/>
  <c r="AG16" i="71"/>
  <c r="AH16" i="71"/>
  <c r="AI16" i="71"/>
  <c r="AJ16" i="71"/>
  <c r="AK16" i="71" a="1"/>
  <c r="AK16" i="71"/>
  <c r="AL16" i="71" a="1"/>
  <c r="AL16" i="71"/>
  <c r="AM16" i="71" a="1"/>
  <c r="AM16" i="71"/>
  <c r="AN16" i="71" a="1"/>
  <c r="AN16" i="71"/>
  <c r="AO16" i="71" a="1"/>
  <c r="AO16" i="71"/>
  <c r="AP16" i="71" a="1"/>
  <c r="AP16" i="71"/>
  <c r="AQ16" i="71" a="1"/>
  <c r="AQ16" i="71"/>
  <c r="AS16" i="71"/>
  <c r="AT16" i="71"/>
  <c r="AU16" i="71"/>
  <c r="AV16" i="71"/>
  <c r="AW16" i="71"/>
  <c r="AX16" i="71"/>
  <c r="A17" i="71"/>
  <c r="C17" i="71"/>
  <c r="D17" i="71"/>
  <c r="F17" i="71"/>
  <c r="I17" i="71"/>
  <c r="J17" i="71"/>
  <c r="K17" i="71"/>
  <c r="P17" i="71"/>
  <c r="Q17" i="71"/>
  <c r="R17" i="71"/>
  <c r="W17" i="71"/>
  <c r="X17" i="71" a="1"/>
  <c r="X17" i="71"/>
  <c r="Y17" i="71"/>
  <c r="Z17" i="71"/>
  <c r="AA17" i="71"/>
  <c r="AB17" i="71"/>
  <c r="AC17" i="71"/>
  <c r="AD17" i="71"/>
  <c r="AE17" i="71"/>
  <c r="AF17" i="71"/>
  <c r="AG17" i="71"/>
  <c r="AH17" i="71"/>
  <c r="AI17" i="71"/>
  <c r="AJ17" i="71"/>
  <c r="AK17" i="71" a="1"/>
  <c r="AK17" i="71"/>
  <c r="AL17" i="71" a="1"/>
  <c r="AL17" i="71"/>
  <c r="AM17" i="71" a="1"/>
  <c r="AM17" i="71"/>
  <c r="AN17" i="71" a="1"/>
  <c r="AN17" i="71"/>
  <c r="AO17" i="71" a="1"/>
  <c r="AO17" i="71"/>
  <c r="AP17" i="71" a="1"/>
  <c r="AP17" i="71"/>
  <c r="AQ17" i="71" a="1"/>
  <c r="AQ17" i="71"/>
  <c r="AS17" i="71"/>
  <c r="AT17" i="71"/>
  <c r="AU17" i="71"/>
  <c r="AV17" i="71"/>
  <c r="AW17" i="71"/>
  <c r="AX17" i="71"/>
  <c r="A18" i="71"/>
  <c r="C18" i="71"/>
  <c r="D18" i="71"/>
  <c r="F18" i="71"/>
  <c r="I18" i="71"/>
  <c r="J18" i="71"/>
  <c r="K18" i="71"/>
  <c r="P18" i="71"/>
  <c r="Q18" i="71"/>
  <c r="R18" i="71"/>
  <c r="W18" i="71"/>
  <c r="X18" i="71" a="1"/>
  <c r="X18" i="71"/>
  <c r="Y18" i="71"/>
  <c r="Z18" i="71"/>
  <c r="AA18" i="71"/>
  <c r="AB18" i="71"/>
  <c r="AC18" i="71"/>
  <c r="AD18" i="71"/>
  <c r="AE18" i="71"/>
  <c r="AF18" i="71"/>
  <c r="AG18" i="71"/>
  <c r="AH18" i="71"/>
  <c r="AI18" i="71"/>
  <c r="AJ18" i="71"/>
  <c r="AK18" i="71" a="1"/>
  <c r="AK18" i="71"/>
  <c r="AL18" i="71" a="1"/>
  <c r="AL18" i="71"/>
  <c r="AM18" i="71" a="1"/>
  <c r="AM18" i="71"/>
  <c r="AN18" i="71" a="1"/>
  <c r="AN18" i="71"/>
  <c r="AO18" i="71" a="1"/>
  <c r="AO18" i="71"/>
  <c r="AP18" i="71" a="1"/>
  <c r="AP18" i="71"/>
  <c r="AQ18" i="71" a="1"/>
  <c r="AQ18" i="71"/>
  <c r="AS18" i="71"/>
  <c r="AT18" i="71"/>
  <c r="AU18" i="71"/>
  <c r="AV18" i="71"/>
  <c r="AW18" i="71"/>
  <c r="AX18" i="71"/>
  <c r="A19" i="71"/>
  <c r="C19" i="71"/>
  <c r="D19" i="71"/>
  <c r="F19" i="71"/>
  <c r="I19" i="71"/>
  <c r="J19" i="71"/>
  <c r="K19" i="71"/>
  <c r="P19" i="71"/>
  <c r="Q19" i="71"/>
  <c r="R19" i="71"/>
  <c r="W19" i="71"/>
  <c r="X19" i="71" a="1"/>
  <c r="X19" i="71"/>
  <c r="Y19" i="71"/>
  <c r="Z19" i="71"/>
  <c r="AA19" i="71"/>
  <c r="AB19" i="71"/>
  <c r="AC19" i="71"/>
  <c r="AD19" i="71"/>
  <c r="AE19" i="71"/>
  <c r="AF19" i="71"/>
  <c r="AG19" i="71"/>
  <c r="AH19" i="71"/>
  <c r="AI19" i="71"/>
  <c r="AJ19" i="71"/>
  <c r="AK19" i="71" a="1"/>
  <c r="AK19" i="71"/>
  <c r="AL19" i="71" a="1"/>
  <c r="AL19" i="71"/>
  <c r="AM19" i="71" a="1"/>
  <c r="AM19" i="71"/>
  <c r="AN19" i="71" a="1"/>
  <c r="AN19" i="71"/>
  <c r="AO19" i="71" a="1"/>
  <c r="AO19" i="71"/>
  <c r="AP19" i="71" a="1"/>
  <c r="AP19" i="71"/>
  <c r="AQ19" i="71" a="1"/>
  <c r="AQ19" i="71"/>
  <c r="AS19" i="71"/>
  <c r="AT19" i="71"/>
  <c r="AU19" i="71"/>
  <c r="AV19" i="71"/>
  <c r="AW19" i="71"/>
  <c r="AX19" i="71"/>
  <c r="A20" i="71"/>
  <c r="C20" i="71"/>
  <c r="D20" i="71"/>
  <c r="F20" i="71"/>
  <c r="I20" i="71"/>
  <c r="J20" i="71"/>
  <c r="K20" i="71"/>
  <c r="P20" i="71"/>
  <c r="Q20" i="71"/>
  <c r="R20" i="71"/>
  <c r="W20" i="71"/>
  <c r="X20" i="71" a="1"/>
  <c r="X20" i="71"/>
  <c r="Y20" i="71"/>
  <c r="Z20" i="71"/>
  <c r="AA20" i="71"/>
  <c r="AB20" i="71"/>
  <c r="AC20" i="71"/>
  <c r="AD20" i="71"/>
  <c r="AE20" i="71"/>
  <c r="AF20" i="71"/>
  <c r="AG20" i="71"/>
  <c r="AH20" i="71"/>
  <c r="AI20" i="71"/>
  <c r="AJ20" i="71"/>
  <c r="AK20" i="71" a="1"/>
  <c r="AK20" i="71"/>
  <c r="AL20" i="71" a="1"/>
  <c r="AL20" i="71"/>
  <c r="AM20" i="71" a="1"/>
  <c r="AM20" i="71"/>
  <c r="AN20" i="71" a="1"/>
  <c r="AN20" i="71"/>
  <c r="AO20" i="71" a="1"/>
  <c r="AO20" i="71"/>
  <c r="AP20" i="71" a="1"/>
  <c r="AP20" i="71"/>
  <c r="AQ20" i="71" a="1"/>
  <c r="AQ20" i="71"/>
  <c r="AS20" i="71"/>
  <c r="AT20" i="71"/>
  <c r="AU20" i="71"/>
  <c r="AV20" i="71"/>
  <c r="AW20" i="71"/>
  <c r="AX20" i="71"/>
  <c r="A21" i="71"/>
  <c r="C21" i="71"/>
  <c r="D21" i="71"/>
  <c r="F21" i="71"/>
  <c r="I21" i="71"/>
  <c r="J21" i="71"/>
  <c r="K21" i="71"/>
  <c r="P21" i="71"/>
  <c r="Q21" i="71"/>
  <c r="R21" i="71"/>
  <c r="W21" i="71"/>
  <c r="X21" i="71" a="1"/>
  <c r="X21" i="71"/>
  <c r="Y21" i="71"/>
  <c r="Z21" i="71"/>
  <c r="AA21" i="71"/>
  <c r="AB21" i="71"/>
  <c r="AC21" i="71"/>
  <c r="AD21" i="71"/>
  <c r="AE21" i="71"/>
  <c r="AF21" i="71"/>
  <c r="AG21" i="71"/>
  <c r="AH21" i="71"/>
  <c r="AI21" i="71"/>
  <c r="AJ21" i="71"/>
  <c r="AK21" i="71" a="1"/>
  <c r="AK21" i="71"/>
  <c r="AL21" i="71" a="1"/>
  <c r="AL21" i="71"/>
  <c r="AM21" i="71" a="1"/>
  <c r="AM21" i="71"/>
  <c r="AN21" i="71" a="1"/>
  <c r="AN21" i="71"/>
  <c r="AO21" i="71" a="1"/>
  <c r="AO21" i="71"/>
  <c r="AP21" i="71" a="1"/>
  <c r="AP21" i="71"/>
  <c r="AQ21" i="71" a="1"/>
  <c r="AQ21" i="71"/>
  <c r="AS21" i="71"/>
  <c r="AT21" i="71"/>
  <c r="AU21" i="71"/>
  <c r="AV21" i="71"/>
  <c r="AW21" i="71"/>
  <c r="AX21" i="71"/>
  <c r="A22" i="71"/>
  <c r="C22" i="71"/>
  <c r="D22" i="71"/>
  <c r="F22" i="71"/>
  <c r="I22" i="71"/>
  <c r="J22" i="71"/>
  <c r="K22" i="71"/>
  <c r="P22" i="71"/>
  <c r="Q22" i="71"/>
  <c r="R22" i="71"/>
  <c r="W22" i="71"/>
  <c r="X22" i="71" a="1"/>
  <c r="X22" i="71"/>
  <c r="Y22" i="71"/>
  <c r="Z22" i="71"/>
  <c r="AA22" i="71"/>
  <c r="AB22" i="71"/>
  <c r="AC22" i="71"/>
  <c r="AD22" i="71"/>
  <c r="AE22" i="71"/>
  <c r="AF22" i="71"/>
  <c r="AG22" i="71"/>
  <c r="AH22" i="71"/>
  <c r="AI22" i="71"/>
  <c r="AJ22" i="71"/>
  <c r="AK22" i="71" a="1"/>
  <c r="AK22" i="71"/>
  <c r="AL22" i="71" a="1"/>
  <c r="AL22" i="71"/>
  <c r="AM22" i="71" a="1"/>
  <c r="AM22" i="71"/>
  <c r="AN22" i="71" a="1"/>
  <c r="AN22" i="71"/>
  <c r="AO22" i="71" a="1"/>
  <c r="AO22" i="71"/>
  <c r="AP22" i="71" a="1"/>
  <c r="AP22" i="71"/>
  <c r="AQ22" i="71" a="1"/>
  <c r="AQ22" i="71"/>
  <c r="AS22" i="71"/>
  <c r="AT22" i="71"/>
  <c r="AU22" i="71"/>
  <c r="AV22" i="71"/>
  <c r="AW22" i="71"/>
  <c r="AX22" i="71"/>
  <c r="A23" i="71"/>
  <c r="C23" i="71"/>
  <c r="D23" i="71"/>
  <c r="F23" i="71"/>
  <c r="I23" i="71"/>
  <c r="J23" i="71"/>
  <c r="K23" i="71"/>
  <c r="P23" i="71"/>
  <c r="Q23" i="71"/>
  <c r="R23" i="71"/>
  <c r="W23" i="71"/>
  <c r="X23" i="71" a="1"/>
  <c r="X23" i="71"/>
  <c r="Y23" i="71"/>
  <c r="Z23" i="71"/>
  <c r="AA23" i="71"/>
  <c r="AB23" i="71"/>
  <c r="AC23" i="71"/>
  <c r="AD23" i="71"/>
  <c r="AE23" i="71"/>
  <c r="AF23" i="71"/>
  <c r="AG23" i="71"/>
  <c r="AH23" i="71"/>
  <c r="AI23" i="71"/>
  <c r="AJ23" i="71"/>
  <c r="AK23" i="71" a="1"/>
  <c r="AK23" i="71"/>
  <c r="AL23" i="71" a="1"/>
  <c r="AL23" i="71"/>
  <c r="AM23" i="71" a="1"/>
  <c r="AM23" i="71"/>
  <c r="AN23" i="71" a="1"/>
  <c r="AN23" i="71"/>
  <c r="AO23" i="71" a="1"/>
  <c r="AO23" i="71"/>
  <c r="AP23" i="71" a="1"/>
  <c r="AP23" i="71"/>
  <c r="AQ23" i="71" a="1"/>
  <c r="AQ23" i="71"/>
  <c r="AS23" i="71"/>
  <c r="AT23" i="71"/>
  <c r="AU23" i="71"/>
  <c r="AV23" i="71"/>
  <c r="AW23" i="71"/>
  <c r="AX23" i="71"/>
  <c r="A24" i="71"/>
  <c r="C24" i="71"/>
  <c r="D24" i="71"/>
  <c r="F24" i="71"/>
  <c r="I24" i="71"/>
  <c r="J24" i="71"/>
  <c r="K24" i="71"/>
  <c r="P24" i="71"/>
  <c r="Q24" i="71"/>
  <c r="R24" i="71"/>
  <c r="W24" i="71"/>
  <c r="X24" i="71" a="1"/>
  <c r="X24" i="71"/>
  <c r="Y24" i="71"/>
  <c r="Z24" i="71"/>
  <c r="AA24" i="71"/>
  <c r="AB24" i="71"/>
  <c r="AC24" i="71"/>
  <c r="AD24" i="71"/>
  <c r="AE24" i="71"/>
  <c r="AF24" i="71"/>
  <c r="AG24" i="71"/>
  <c r="AH24" i="71"/>
  <c r="AI24" i="71"/>
  <c r="AJ24" i="71"/>
  <c r="AK24" i="71" a="1"/>
  <c r="AK24" i="71"/>
  <c r="AL24" i="71" a="1"/>
  <c r="AL24" i="71"/>
  <c r="AM24" i="71" a="1"/>
  <c r="AM24" i="71"/>
  <c r="AN24" i="71" a="1"/>
  <c r="AN24" i="71"/>
  <c r="AO24" i="71" a="1"/>
  <c r="AO24" i="71"/>
  <c r="AP24" i="71" a="1"/>
  <c r="AP24" i="71"/>
  <c r="AQ24" i="71" a="1"/>
  <c r="AQ24" i="71"/>
  <c r="AS24" i="71"/>
  <c r="AT24" i="71"/>
  <c r="AU24" i="71"/>
  <c r="AV24" i="71"/>
  <c r="AW24" i="71"/>
  <c r="AX24" i="71"/>
  <c r="A25" i="71"/>
  <c r="C25" i="71"/>
  <c r="D25" i="71"/>
  <c r="F25" i="71"/>
  <c r="I25" i="71"/>
  <c r="J25" i="71"/>
  <c r="K25" i="71"/>
  <c r="P25" i="71"/>
  <c r="Q25" i="71"/>
  <c r="R25" i="71"/>
  <c r="W25" i="71"/>
  <c r="X25" i="71" a="1"/>
  <c r="X25" i="71"/>
  <c r="Y25" i="71"/>
  <c r="Z25" i="71"/>
  <c r="AA25" i="71"/>
  <c r="AB25" i="71"/>
  <c r="AC25" i="71"/>
  <c r="AD25" i="71"/>
  <c r="AE25" i="71"/>
  <c r="AF25" i="71"/>
  <c r="AG25" i="71"/>
  <c r="AH25" i="71"/>
  <c r="AI25" i="71"/>
  <c r="AJ25" i="71"/>
  <c r="AK25" i="71" a="1"/>
  <c r="AK25" i="71"/>
  <c r="AL25" i="71" a="1"/>
  <c r="AL25" i="71"/>
  <c r="AM25" i="71" a="1"/>
  <c r="AM25" i="71"/>
  <c r="AN25" i="71" a="1"/>
  <c r="AN25" i="71"/>
  <c r="AO25" i="71" a="1"/>
  <c r="AO25" i="71"/>
  <c r="AP25" i="71" a="1"/>
  <c r="AP25" i="71"/>
  <c r="AQ25" i="71" a="1"/>
  <c r="AQ25" i="71"/>
  <c r="AS25" i="71"/>
  <c r="AT25" i="71"/>
  <c r="AU25" i="71"/>
  <c r="AV25" i="71"/>
  <c r="AW25" i="71"/>
  <c r="AX25" i="71"/>
  <c r="A26" i="71"/>
  <c r="C26" i="71"/>
  <c r="D26" i="71"/>
  <c r="F26" i="71"/>
  <c r="I26" i="71"/>
  <c r="J26" i="71"/>
  <c r="K26" i="71"/>
  <c r="P26" i="71"/>
  <c r="Q26" i="71"/>
  <c r="R26" i="71"/>
  <c r="W26" i="71"/>
  <c r="X26" i="71" a="1"/>
  <c r="X26" i="71"/>
  <c r="Y26" i="71"/>
  <c r="Z26" i="71"/>
  <c r="AA26" i="71"/>
  <c r="AB26" i="71"/>
  <c r="AC26" i="71"/>
  <c r="AD26" i="71"/>
  <c r="AE26" i="71"/>
  <c r="AF26" i="71"/>
  <c r="AG26" i="71"/>
  <c r="AH26" i="71"/>
  <c r="AI26" i="71"/>
  <c r="AJ26" i="71"/>
  <c r="AK26" i="71" a="1"/>
  <c r="AK26" i="71"/>
  <c r="AL26" i="71" a="1"/>
  <c r="AL26" i="71"/>
  <c r="AM26" i="71" a="1"/>
  <c r="AM26" i="71"/>
  <c r="AN26" i="71" a="1"/>
  <c r="AN26" i="71"/>
  <c r="AO26" i="71" a="1"/>
  <c r="AO26" i="71"/>
  <c r="AP26" i="71" a="1"/>
  <c r="AP26" i="71"/>
  <c r="AQ26" i="71" a="1"/>
  <c r="AQ26" i="71"/>
  <c r="AS26" i="71"/>
  <c r="AT26" i="71"/>
  <c r="AU26" i="71"/>
  <c r="AV26" i="71"/>
  <c r="AW26" i="71"/>
  <c r="AX26" i="71"/>
  <c r="A27" i="71"/>
  <c r="C27" i="71"/>
  <c r="D27" i="71"/>
  <c r="F27" i="71"/>
  <c r="I27" i="71"/>
  <c r="J27" i="71"/>
  <c r="K27" i="71"/>
  <c r="P27" i="71"/>
  <c r="Q27" i="71"/>
  <c r="R27" i="71"/>
  <c r="W27" i="71"/>
  <c r="X27" i="71" a="1"/>
  <c r="X27" i="71"/>
  <c r="Y27" i="71"/>
  <c r="Z27" i="71"/>
  <c r="AA27" i="71"/>
  <c r="AB27" i="71"/>
  <c r="AC27" i="71"/>
  <c r="AD27" i="71"/>
  <c r="AE27" i="71"/>
  <c r="AF27" i="71"/>
  <c r="AG27" i="71"/>
  <c r="AH27" i="71"/>
  <c r="AI27" i="71"/>
  <c r="AJ27" i="71"/>
  <c r="AK27" i="71" a="1"/>
  <c r="AK27" i="71"/>
  <c r="AL27" i="71" a="1"/>
  <c r="AL27" i="71"/>
  <c r="AM27" i="71" a="1"/>
  <c r="AM27" i="71"/>
  <c r="AN27" i="71" a="1"/>
  <c r="AN27" i="71"/>
  <c r="AO27" i="71" a="1"/>
  <c r="AO27" i="71"/>
  <c r="AP27" i="71" a="1"/>
  <c r="AP27" i="71"/>
  <c r="AQ27" i="71" a="1"/>
  <c r="AQ27" i="71"/>
  <c r="AS27" i="71"/>
  <c r="AT27" i="71"/>
  <c r="AU27" i="71"/>
  <c r="AV27" i="71"/>
  <c r="AW27" i="71"/>
  <c r="AX27" i="71"/>
  <c r="A28" i="71"/>
  <c r="C28" i="71"/>
  <c r="D28" i="71"/>
  <c r="F28" i="71"/>
  <c r="I28" i="71"/>
  <c r="J28" i="71"/>
  <c r="K28" i="71"/>
  <c r="P28" i="71"/>
  <c r="Q28" i="71"/>
  <c r="R28" i="71"/>
  <c r="W28" i="71"/>
  <c r="X28" i="71" a="1"/>
  <c r="X28" i="71"/>
  <c r="Y28" i="71"/>
  <c r="Z28" i="71"/>
  <c r="AA28" i="71"/>
  <c r="AB28" i="71"/>
  <c r="AC28" i="71"/>
  <c r="AD28" i="71"/>
  <c r="AE28" i="71"/>
  <c r="AF28" i="71"/>
  <c r="AG28" i="71"/>
  <c r="AH28" i="71"/>
  <c r="AI28" i="71"/>
  <c r="AJ28" i="71"/>
  <c r="AK28" i="71" a="1"/>
  <c r="AK28" i="71"/>
  <c r="AL28" i="71" a="1"/>
  <c r="AL28" i="71"/>
  <c r="AM28" i="71" a="1"/>
  <c r="AM28" i="71"/>
  <c r="AN28" i="71" a="1"/>
  <c r="AN28" i="71"/>
  <c r="AO28" i="71" a="1"/>
  <c r="AO28" i="71"/>
  <c r="AP28" i="71" a="1"/>
  <c r="AP28" i="71"/>
  <c r="AQ28" i="71" a="1"/>
  <c r="AQ28" i="71"/>
  <c r="AS28" i="71"/>
  <c r="AT28" i="71"/>
  <c r="AU28" i="71"/>
  <c r="AV28" i="71"/>
  <c r="AW28" i="71"/>
  <c r="AX28" i="71"/>
  <c r="A29" i="71"/>
  <c r="C29" i="71"/>
  <c r="D29" i="71"/>
  <c r="F29" i="71"/>
  <c r="I29" i="71"/>
  <c r="J29" i="71"/>
  <c r="K29" i="71"/>
  <c r="P29" i="71"/>
  <c r="Q29" i="71"/>
  <c r="R29" i="71"/>
  <c r="W29" i="71"/>
  <c r="X29" i="71" a="1"/>
  <c r="X29" i="71"/>
  <c r="Y29" i="71"/>
  <c r="Z29" i="71"/>
  <c r="AA29" i="71"/>
  <c r="AB29" i="71"/>
  <c r="AC29" i="71"/>
  <c r="AD29" i="71"/>
  <c r="AE29" i="71"/>
  <c r="AF29" i="71"/>
  <c r="AG29" i="71"/>
  <c r="AH29" i="71"/>
  <c r="AI29" i="71"/>
  <c r="AJ29" i="71"/>
  <c r="AK29" i="71" a="1"/>
  <c r="AK29" i="71"/>
  <c r="AL29" i="71" a="1"/>
  <c r="AL29" i="71"/>
  <c r="AM29" i="71" a="1"/>
  <c r="AM29" i="71"/>
  <c r="AN29" i="71" a="1"/>
  <c r="AN29" i="71"/>
  <c r="AO29" i="71" a="1"/>
  <c r="AO29" i="71"/>
  <c r="AP29" i="71" a="1"/>
  <c r="AP29" i="71"/>
  <c r="AQ29" i="71" a="1"/>
  <c r="AQ29" i="71"/>
  <c r="AS29" i="71"/>
  <c r="AT29" i="71"/>
  <c r="AU29" i="71"/>
  <c r="AV29" i="71"/>
  <c r="AW29" i="71"/>
  <c r="AX29" i="71"/>
  <c r="A30" i="71"/>
  <c r="C30" i="71"/>
  <c r="D30" i="71"/>
  <c r="F30" i="71"/>
  <c r="I30" i="71"/>
  <c r="J30" i="71"/>
  <c r="K30" i="71"/>
  <c r="P30" i="71"/>
  <c r="Q30" i="71"/>
  <c r="R30" i="71"/>
  <c r="W30" i="71"/>
  <c r="X30" i="71" a="1"/>
  <c r="X30" i="71"/>
  <c r="Y30" i="71"/>
  <c r="Z30" i="71"/>
  <c r="AA30" i="71"/>
  <c r="AB30" i="71"/>
  <c r="AC30" i="71"/>
  <c r="AD30" i="71"/>
  <c r="AE30" i="71"/>
  <c r="AF30" i="71"/>
  <c r="AG30" i="71"/>
  <c r="AH30" i="71"/>
  <c r="AI30" i="71"/>
  <c r="AJ30" i="71"/>
  <c r="AK30" i="71" a="1"/>
  <c r="AK30" i="71"/>
  <c r="AL30" i="71" a="1"/>
  <c r="AL30" i="71"/>
  <c r="AM30" i="71" a="1"/>
  <c r="AM30" i="71"/>
  <c r="AN30" i="71" a="1"/>
  <c r="AN30" i="71"/>
  <c r="AO30" i="71" a="1"/>
  <c r="AO30" i="71"/>
  <c r="AP30" i="71" a="1"/>
  <c r="AP30" i="71"/>
  <c r="AQ30" i="71" a="1"/>
  <c r="AQ30" i="71"/>
  <c r="AS30" i="71"/>
  <c r="AT30" i="71"/>
  <c r="AU30" i="71"/>
  <c r="AV30" i="71"/>
  <c r="AW30" i="71"/>
  <c r="AX30" i="71"/>
  <c r="A31" i="71"/>
  <c r="C31" i="71"/>
  <c r="D31" i="71"/>
  <c r="F31" i="71"/>
  <c r="I31" i="71"/>
  <c r="J31" i="71"/>
  <c r="K31" i="71"/>
  <c r="P31" i="71"/>
  <c r="Q31" i="71"/>
  <c r="R31" i="71"/>
  <c r="W31" i="71"/>
  <c r="X31" i="71" a="1"/>
  <c r="X31" i="71"/>
  <c r="Y31" i="71"/>
  <c r="Z31" i="71"/>
  <c r="AA31" i="71"/>
  <c r="AB31" i="71"/>
  <c r="AC31" i="71"/>
  <c r="AD31" i="71"/>
  <c r="AE31" i="71"/>
  <c r="AF31" i="71"/>
  <c r="AG31" i="71"/>
  <c r="AH31" i="71"/>
  <c r="AI31" i="71"/>
  <c r="AJ31" i="71"/>
  <c r="AK31" i="71" a="1"/>
  <c r="AK31" i="71"/>
  <c r="AL31" i="71" a="1"/>
  <c r="AL31" i="71"/>
  <c r="AM31" i="71" a="1"/>
  <c r="AM31" i="71"/>
  <c r="AN31" i="71" a="1"/>
  <c r="AN31" i="71"/>
  <c r="AO31" i="71" a="1"/>
  <c r="AO31" i="71"/>
  <c r="AP31" i="71" a="1"/>
  <c r="AP31" i="71"/>
  <c r="AQ31" i="71" a="1"/>
  <c r="AQ31" i="71"/>
  <c r="AS31" i="71"/>
  <c r="AT31" i="71"/>
  <c r="AU31" i="71"/>
  <c r="AV31" i="71"/>
  <c r="AW31" i="71"/>
  <c r="AX31" i="71"/>
  <c r="A32" i="71"/>
  <c r="C32" i="71"/>
  <c r="D32" i="71"/>
  <c r="F32" i="71"/>
  <c r="I32" i="71"/>
  <c r="J32" i="71"/>
  <c r="K32" i="71"/>
  <c r="P32" i="71"/>
  <c r="Q32" i="71"/>
  <c r="R32" i="71"/>
  <c r="W32" i="71"/>
  <c r="X32" i="71" a="1"/>
  <c r="X32" i="71"/>
  <c r="Y32" i="71"/>
  <c r="Z32" i="71"/>
  <c r="AA32" i="71"/>
  <c r="AB32" i="71"/>
  <c r="AC32" i="71"/>
  <c r="AD32" i="71"/>
  <c r="AE32" i="71"/>
  <c r="AF32" i="71"/>
  <c r="AG32" i="71"/>
  <c r="AH32" i="71"/>
  <c r="AI32" i="71"/>
  <c r="AJ32" i="71"/>
  <c r="AK32" i="71" a="1"/>
  <c r="AK32" i="71"/>
  <c r="AL32" i="71" a="1"/>
  <c r="AL32" i="71"/>
  <c r="AM32" i="71" a="1"/>
  <c r="AM32" i="71"/>
  <c r="AN32" i="71" a="1"/>
  <c r="AN32" i="71"/>
  <c r="AO32" i="71" a="1"/>
  <c r="AO32" i="71"/>
  <c r="AP32" i="71" a="1"/>
  <c r="AP32" i="71"/>
  <c r="AQ32" i="71" a="1"/>
  <c r="AQ32" i="71"/>
  <c r="AS32" i="71"/>
  <c r="AT32" i="71"/>
  <c r="AU32" i="71"/>
  <c r="AV32" i="71"/>
  <c r="AW32" i="71"/>
  <c r="AX32" i="71"/>
  <c r="A33" i="71"/>
  <c r="C33" i="71"/>
  <c r="D33" i="71"/>
  <c r="F33" i="71"/>
  <c r="I33" i="71"/>
  <c r="J33" i="71"/>
  <c r="K33" i="71"/>
  <c r="P33" i="71"/>
  <c r="Q33" i="71"/>
  <c r="R33" i="71"/>
  <c r="W33" i="71"/>
  <c r="X33" i="71" a="1"/>
  <c r="X33" i="71"/>
  <c r="Y33" i="71"/>
  <c r="Z33" i="71"/>
  <c r="AA33" i="71"/>
  <c r="AB33" i="71"/>
  <c r="AC33" i="71"/>
  <c r="AD33" i="71"/>
  <c r="AE33" i="71"/>
  <c r="AF33" i="71"/>
  <c r="AG33" i="71"/>
  <c r="AH33" i="71"/>
  <c r="AI33" i="71"/>
  <c r="AJ33" i="71"/>
  <c r="AK33" i="71" a="1"/>
  <c r="AK33" i="71"/>
  <c r="AL33" i="71" a="1"/>
  <c r="AL33" i="71"/>
  <c r="AM33" i="71" a="1"/>
  <c r="AM33" i="71"/>
  <c r="AN33" i="71" a="1"/>
  <c r="AN33" i="71"/>
  <c r="AO33" i="71" a="1"/>
  <c r="AO33" i="71"/>
  <c r="AP33" i="71" a="1"/>
  <c r="AP33" i="71"/>
  <c r="AQ33" i="71" a="1"/>
  <c r="AQ33" i="71"/>
  <c r="AS33" i="71"/>
  <c r="AT33" i="71"/>
  <c r="AU33" i="71"/>
  <c r="AV33" i="71"/>
  <c r="AW33" i="71"/>
  <c r="AX33" i="71"/>
  <c r="A34" i="71"/>
  <c r="C34" i="71"/>
  <c r="D34" i="71"/>
  <c r="F34" i="71"/>
  <c r="I34" i="71"/>
  <c r="J34" i="71"/>
  <c r="K34" i="71"/>
  <c r="P34" i="71"/>
  <c r="Q34" i="71"/>
  <c r="R34" i="71"/>
  <c r="W34" i="71"/>
  <c r="X34" i="71" a="1"/>
  <c r="X34" i="71"/>
  <c r="Y34" i="71"/>
  <c r="Z34" i="71"/>
  <c r="AA34" i="71"/>
  <c r="AB34" i="71"/>
  <c r="AC34" i="71"/>
  <c r="AD34" i="71"/>
  <c r="AE34" i="71"/>
  <c r="AF34" i="71"/>
  <c r="AG34" i="71"/>
  <c r="AH34" i="71"/>
  <c r="AI34" i="71"/>
  <c r="AJ34" i="71"/>
  <c r="AK34" i="71" a="1"/>
  <c r="AK34" i="71"/>
  <c r="AL34" i="71" a="1"/>
  <c r="AL34" i="71"/>
  <c r="AM34" i="71" a="1"/>
  <c r="AM34" i="71"/>
  <c r="AN34" i="71" a="1"/>
  <c r="AN34" i="71"/>
  <c r="AO34" i="71" a="1"/>
  <c r="AO34" i="71"/>
  <c r="AP34" i="71" a="1"/>
  <c r="AP34" i="71"/>
  <c r="AQ34" i="71" a="1"/>
  <c r="AQ34" i="71"/>
  <c r="AS34" i="71"/>
  <c r="AT34" i="71"/>
  <c r="AU34" i="71"/>
  <c r="AV34" i="71"/>
  <c r="AW34" i="71"/>
  <c r="AX34" i="71"/>
  <c r="A35" i="71"/>
  <c r="C35" i="71"/>
  <c r="D35" i="71"/>
  <c r="F35" i="71"/>
  <c r="I35" i="71"/>
  <c r="J35" i="71"/>
  <c r="K35" i="71"/>
  <c r="P35" i="71"/>
  <c r="Q35" i="71"/>
  <c r="R35" i="71"/>
  <c r="W35" i="71"/>
  <c r="X35" i="71" a="1"/>
  <c r="X35" i="71"/>
  <c r="Y35" i="71"/>
  <c r="Z35" i="71"/>
  <c r="AA35" i="71"/>
  <c r="AB35" i="71"/>
  <c r="AC35" i="71"/>
  <c r="AD35" i="71"/>
  <c r="AE35" i="71"/>
  <c r="AF35" i="71"/>
  <c r="AG35" i="71"/>
  <c r="AH35" i="71"/>
  <c r="AI35" i="71"/>
  <c r="AJ35" i="71"/>
  <c r="AK35" i="71" a="1"/>
  <c r="AK35" i="71"/>
  <c r="AL35" i="71" a="1"/>
  <c r="AL35" i="71"/>
  <c r="AM35" i="71" a="1"/>
  <c r="AM35" i="71"/>
  <c r="AN35" i="71" a="1"/>
  <c r="AN35" i="71"/>
  <c r="AO35" i="71" a="1"/>
  <c r="AO35" i="71"/>
  <c r="AP35" i="71" a="1"/>
  <c r="AP35" i="71"/>
  <c r="AQ35" i="71" a="1"/>
  <c r="AQ35" i="71"/>
  <c r="AS35" i="71"/>
  <c r="AT35" i="71"/>
  <c r="AU35" i="71"/>
  <c r="AV35" i="71"/>
  <c r="AW35" i="71"/>
  <c r="AX35" i="71"/>
  <c r="A36" i="71"/>
  <c r="C36" i="71"/>
  <c r="D36" i="71"/>
  <c r="F36" i="71"/>
  <c r="I36" i="71"/>
  <c r="J36" i="71"/>
  <c r="K36" i="71"/>
  <c r="P36" i="71"/>
  <c r="Q36" i="71"/>
  <c r="R36" i="71"/>
  <c r="W36" i="71"/>
  <c r="X36" i="71" a="1"/>
  <c r="X36" i="71"/>
  <c r="Y36" i="71"/>
  <c r="Z36" i="71"/>
  <c r="AA36" i="71"/>
  <c r="AB36" i="71"/>
  <c r="AC36" i="71"/>
  <c r="AD36" i="71"/>
  <c r="AE36" i="71"/>
  <c r="AF36" i="71"/>
  <c r="AG36" i="71"/>
  <c r="AH36" i="71"/>
  <c r="AI36" i="71"/>
  <c r="AJ36" i="71"/>
  <c r="AK36" i="71" a="1"/>
  <c r="AK36" i="71"/>
  <c r="AL36" i="71" a="1"/>
  <c r="AL36" i="71"/>
  <c r="AM36" i="71" a="1"/>
  <c r="AM36" i="71"/>
  <c r="AN36" i="71" a="1"/>
  <c r="AN36" i="71"/>
  <c r="AO36" i="71" a="1"/>
  <c r="AO36" i="71"/>
  <c r="AP36" i="71" a="1"/>
  <c r="AP36" i="71"/>
  <c r="AQ36" i="71" a="1"/>
  <c r="AQ36" i="71"/>
  <c r="AS36" i="71"/>
  <c r="AT36" i="71"/>
  <c r="AU36" i="71"/>
  <c r="AV36" i="71"/>
  <c r="AW36" i="71"/>
  <c r="AX36" i="71"/>
  <c r="A37" i="71"/>
  <c r="C37" i="71"/>
  <c r="D37" i="71"/>
  <c r="F37" i="71"/>
  <c r="I37" i="71"/>
  <c r="J37" i="71"/>
  <c r="K37" i="71"/>
  <c r="P37" i="71"/>
  <c r="Q37" i="71"/>
  <c r="R37" i="71"/>
  <c r="W37" i="71"/>
  <c r="X37" i="71" a="1"/>
  <c r="X37" i="71"/>
  <c r="Y37" i="71"/>
  <c r="Z37" i="71"/>
  <c r="AA37" i="71"/>
  <c r="AB37" i="71"/>
  <c r="AC37" i="71"/>
  <c r="AD37" i="71"/>
  <c r="AE37" i="71"/>
  <c r="AF37" i="71"/>
  <c r="AG37" i="71"/>
  <c r="AH37" i="71"/>
  <c r="AI37" i="71"/>
  <c r="AJ37" i="71"/>
  <c r="AK37" i="71" a="1"/>
  <c r="AK37" i="71"/>
  <c r="AL37" i="71" a="1"/>
  <c r="AL37" i="71"/>
  <c r="AM37" i="71" a="1"/>
  <c r="AM37" i="71"/>
  <c r="AN37" i="71" a="1"/>
  <c r="AN37" i="71"/>
  <c r="AO37" i="71" a="1"/>
  <c r="AO37" i="71"/>
  <c r="AP37" i="71" a="1"/>
  <c r="AP37" i="71"/>
  <c r="AQ37" i="71" a="1"/>
  <c r="AQ37" i="71"/>
  <c r="AS37" i="71"/>
  <c r="AT37" i="71"/>
  <c r="AU37" i="71"/>
  <c r="AV37" i="71"/>
  <c r="AW37" i="71"/>
  <c r="AX37" i="71"/>
  <c r="A38" i="71"/>
  <c r="C38" i="71"/>
  <c r="D38" i="71"/>
  <c r="F38" i="71"/>
  <c r="I38" i="71"/>
  <c r="J38" i="71"/>
  <c r="K38" i="71"/>
  <c r="P38" i="71"/>
  <c r="Q38" i="71"/>
  <c r="R38" i="71"/>
  <c r="W38" i="71"/>
  <c r="X38" i="71" a="1"/>
  <c r="X38" i="71"/>
  <c r="Y38" i="71"/>
  <c r="Z38" i="71"/>
  <c r="AA38" i="71"/>
  <c r="AB38" i="71"/>
  <c r="AC38" i="71"/>
  <c r="AD38" i="71"/>
  <c r="AE38" i="71"/>
  <c r="AF38" i="71"/>
  <c r="AG38" i="71"/>
  <c r="AH38" i="71"/>
  <c r="AI38" i="71"/>
  <c r="AJ38" i="71"/>
  <c r="AK38" i="71" a="1"/>
  <c r="AK38" i="71"/>
  <c r="AL38" i="71" a="1"/>
  <c r="AL38" i="71"/>
  <c r="AM38" i="71" a="1"/>
  <c r="AM38" i="71"/>
  <c r="AN38" i="71" a="1"/>
  <c r="AN38" i="71"/>
  <c r="AO38" i="71" a="1"/>
  <c r="AO38" i="71"/>
  <c r="AP38" i="71" a="1"/>
  <c r="AP38" i="71"/>
  <c r="AQ38" i="71" a="1"/>
  <c r="AQ38" i="71"/>
  <c r="AS38" i="71"/>
  <c r="AT38" i="71"/>
  <c r="AU38" i="71"/>
  <c r="AV38" i="71"/>
  <c r="AW38" i="71"/>
  <c r="AX38" i="71"/>
  <c r="A39" i="71"/>
  <c r="C39" i="71"/>
  <c r="D39" i="71"/>
  <c r="F39" i="71"/>
  <c r="I39" i="71"/>
  <c r="J39" i="71"/>
  <c r="K39" i="71"/>
  <c r="P39" i="71"/>
  <c r="Q39" i="71"/>
  <c r="R39" i="71"/>
  <c r="W39" i="71"/>
  <c r="X39" i="71" a="1"/>
  <c r="X39" i="71"/>
  <c r="Y39" i="71"/>
  <c r="Z39" i="71"/>
  <c r="AA39" i="71"/>
  <c r="AB39" i="71"/>
  <c r="AC39" i="71"/>
  <c r="AD39" i="71"/>
  <c r="AE39" i="71"/>
  <c r="AF39" i="71"/>
  <c r="AG39" i="71"/>
  <c r="AH39" i="71"/>
  <c r="AI39" i="71"/>
  <c r="AJ39" i="71"/>
  <c r="AK39" i="71" a="1"/>
  <c r="AK39" i="71"/>
  <c r="AL39" i="71" a="1"/>
  <c r="AL39" i="71"/>
  <c r="AM39" i="71" a="1"/>
  <c r="AM39" i="71"/>
  <c r="AN39" i="71" a="1"/>
  <c r="AN39" i="71"/>
  <c r="AO39" i="71" a="1"/>
  <c r="AO39" i="71"/>
  <c r="AP39" i="71" a="1"/>
  <c r="AP39" i="71"/>
  <c r="AQ39" i="71" a="1"/>
  <c r="AQ39" i="71"/>
  <c r="AS39" i="71"/>
  <c r="AT39" i="71"/>
  <c r="AU39" i="71"/>
  <c r="AV39" i="71"/>
  <c r="AW39" i="71"/>
  <c r="AX39" i="71"/>
  <c r="A40" i="71"/>
  <c r="C40" i="71"/>
  <c r="D40" i="71"/>
  <c r="F40" i="71"/>
  <c r="I40" i="71"/>
  <c r="J40" i="71"/>
  <c r="K40" i="71"/>
  <c r="P40" i="71"/>
  <c r="Q40" i="71"/>
  <c r="R40" i="71"/>
  <c r="W40" i="71"/>
  <c r="X40" i="71" a="1"/>
  <c r="X40" i="71"/>
  <c r="Y40" i="71"/>
  <c r="Z40" i="71"/>
  <c r="AA40" i="71"/>
  <c r="AB40" i="71"/>
  <c r="AC40" i="71"/>
  <c r="AD40" i="71"/>
  <c r="AE40" i="71"/>
  <c r="AF40" i="71"/>
  <c r="AG40" i="71"/>
  <c r="AH40" i="71"/>
  <c r="AI40" i="71"/>
  <c r="AJ40" i="71"/>
  <c r="AK40" i="71" a="1"/>
  <c r="AK40" i="71"/>
  <c r="AL40" i="71" a="1"/>
  <c r="AL40" i="71"/>
  <c r="AM40" i="71" a="1"/>
  <c r="AM40" i="71"/>
  <c r="AN40" i="71" a="1"/>
  <c r="AN40" i="71"/>
  <c r="AO40" i="71" a="1"/>
  <c r="AO40" i="71"/>
  <c r="AP40" i="71" a="1"/>
  <c r="AP40" i="71"/>
  <c r="AQ40" i="71" a="1"/>
  <c r="AQ40" i="71"/>
  <c r="AS40" i="71"/>
  <c r="AT40" i="71"/>
  <c r="AU40" i="71"/>
  <c r="AV40" i="71"/>
  <c r="AW40" i="71"/>
  <c r="AX40" i="71"/>
  <c r="A41" i="71"/>
  <c r="C41" i="71"/>
  <c r="D41" i="71"/>
  <c r="F41" i="71"/>
  <c r="I41" i="71"/>
  <c r="J41" i="71"/>
  <c r="K41" i="71"/>
  <c r="P41" i="71"/>
  <c r="Q41" i="71"/>
  <c r="R41" i="71"/>
  <c r="W41" i="71"/>
  <c r="X41" i="71" a="1"/>
  <c r="X41" i="71"/>
  <c r="Y41" i="71"/>
  <c r="Z41" i="71"/>
  <c r="AA41" i="71"/>
  <c r="AB41" i="71"/>
  <c r="AC41" i="71"/>
  <c r="AD41" i="71"/>
  <c r="AE41" i="71"/>
  <c r="AF41" i="71"/>
  <c r="AG41" i="71"/>
  <c r="AH41" i="71"/>
  <c r="AI41" i="71"/>
  <c r="AJ41" i="71"/>
  <c r="AK41" i="71" a="1"/>
  <c r="AK41" i="71"/>
  <c r="AL41" i="71" a="1"/>
  <c r="AL41" i="71"/>
  <c r="AM41" i="71" a="1"/>
  <c r="AM41" i="71"/>
  <c r="AN41" i="71" a="1"/>
  <c r="AN41" i="71"/>
  <c r="AO41" i="71" a="1"/>
  <c r="AO41" i="71"/>
  <c r="AP41" i="71" a="1"/>
  <c r="AP41" i="71"/>
  <c r="AQ41" i="71" a="1"/>
  <c r="AQ41" i="71"/>
  <c r="AS41" i="71"/>
  <c r="AT41" i="71"/>
  <c r="AU41" i="71"/>
  <c r="AV41" i="71"/>
  <c r="AW41" i="71"/>
  <c r="AX41" i="71"/>
  <c r="A42" i="71"/>
  <c r="C42" i="71"/>
  <c r="D42" i="71"/>
  <c r="F42" i="71"/>
  <c r="I42" i="71"/>
  <c r="J42" i="71"/>
  <c r="K42" i="71"/>
  <c r="P42" i="71"/>
  <c r="Q42" i="71"/>
  <c r="R42" i="71"/>
  <c r="W42" i="71"/>
  <c r="X42" i="71" a="1"/>
  <c r="X42" i="71"/>
  <c r="Y42" i="71"/>
  <c r="Z42" i="71"/>
  <c r="AA42" i="71"/>
  <c r="AB42" i="71"/>
  <c r="AC42" i="71"/>
  <c r="AD42" i="71"/>
  <c r="AE42" i="71"/>
  <c r="AF42" i="71"/>
  <c r="AG42" i="71"/>
  <c r="AH42" i="71"/>
  <c r="AI42" i="71"/>
  <c r="AJ42" i="71"/>
  <c r="AK42" i="71" a="1"/>
  <c r="AK42" i="71"/>
  <c r="AL42" i="71" a="1"/>
  <c r="AL42" i="71"/>
  <c r="AM42" i="71" a="1"/>
  <c r="AM42" i="71"/>
  <c r="AN42" i="71" a="1"/>
  <c r="AN42" i="71"/>
  <c r="AO42" i="71" a="1"/>
  <c r="AO42" i="71"/>
  <c r="AP42" i="71" a="1"/>
  <c r="AP42" i="71"/>
  <c r="AQ42" i="71" a="1"/>
  <c r="AQ42" i="71"/>
  <c r="AS42" i="71"/>
  <c r="AT42" i="71"/>
  <c r="AU42" i="71"/>
  <c r="AV42" i="71"/>
  <c r="AW42" i="71"/>
  <c r="AX42" i="71"/>
  <c r="A43" i="71"/>
  <c r="C43" i="71"/>
  <c r="D43" i="71"/>
  <c r="F43" i="71"/>
  <c r="I43" i="71"/>
  <c r="J43" i="71"/>
  <c r="K43" i="71"/>
  <c r="P43" i="71"/>
  <c r="Q43" i="71"/>
  <c r="R43" i="71"/>
  <c r="W43" i="71"/>
  <c r="X43" i="71" a="1"/>
  <c r="X43" i="71"/>
  <c r="Y43" i="71"/>
  <c r="Z43" i="71"/>
  <c r="AA43" i="71"/>
  <c r="AB43" i="71"/>
  <c r="AC43" i="71"/>
  <c r="AD43" i="71"/>
  <c r="AE43" i="71"/>
  <c r="AF43" i="71"/>
  <c r="AG43" i="71"/>
  <c r="AH43" i="71"/>
  <c r="AI43" i="71"/>
  <c r="AJ43" i="71"/>
  <c r="AK43" i="71" a="1"/>
  <c r="AK43" i="71"/>
  <c r="AL43" i="71" a="1"/>
  <c r="AL43" i="71"/>
  <c r="AM43" i="71" a="1"/>
  <c r="AM43" i="71"/>
  <c r="AN43" i="71" a="1"/>
  <c r="AN43" i="71"/>
  <c r="AO43" i="71" a="1"/>
  <c r="AO43" i="71"/>
  <c r="AP43" i="71" a="1"/>
  <c r="AP43" i="71"/>
  <c r="AQ43" i="71" a="1"/>
  <c r="AQ43" i="71"/>
  <c r="AS43" i="71"/>
  <c r="AT43" i="71"/>
  <c r="AU43" i="71"/>
  <c r="AV43" i="71"/>
  <c r="AW43" i="71"/>
  <c r="AX43" i="71"/>
  <c r="A44" i="71"/>
  <c r="C44" i="71"/>
  <c r="D44" i="71"/>
  <c r="F44" i="71"/>
  <c r="I44" i="71"/>
  <c r="J44" i="71"/>
  <c r="K44" i="71"/>
  <c r="P44" i="71"/>
  <c r="Q44" i="71"/>
  <c r="R44" i="71"/>
  <c r="W44" i="71"/>
  <c r="X44" i="71" a="1"/>
  <c r="X44" i="71"/>
  <c r="Y44" i="71"/>
  <c r="Z44" i="71"/>
  <c r="AA44" i="71"/>
  <c r="AB44" i="71"/>
  <c r="AC44" i="71"/>
  <c r="AD44" i="71"/>
  <c r="AE44" i="71"/>
  <c r="AF44" i="71"/>
  <c r="AG44" i="71"/>
  <c r="AH44" i="71"/>
  <c r="AI44" i="71"/>
  <c r="AJ44" i="71"/>
  <c r="AK44" i="71" a="1"/>
  <c r="AK44" i="71"/>
  <c r="AL44" i="71" a="1"/>
  <c r="AL44" i="71"/>
  <c r="AM44" i="71" a="1"/>
  <c r="AM44" i="71"/>
  <c r="AN44" i="71" a="1"/>
  <c r="AN44" i="71"/>
  <c r="AO44" i="71" a="1"/>
  <c r="AO44" i="71"/>
  <c r="AP44" i="71" a="1"/>
  <c r="AP44" i="71"/>
  <c r="AQ44" i="71" a="1"/>
  <c r="AQ44" i="71"/>
  <c r="AS44" i="71"/>
  <c r="AT44" i="71"/>
  <c r="AU44" i="71"/>
  <c r="AV44" i="71"/>
  <c r="AW44" i="71"/>
  <c r="AX44" i="71"/>
  <c r="A45" i="71"/>
  <c r="C45" i="71"/>
  <c r="D45" i="71"/>
  <c r="F45" i="71"/>
  <c r="I45" i="71"/>
  <c r="J45" i="71"/>
  <c r="K45" i="71"/>
  <c r="P45" i="71"/>
  <c r="Q45" i="71"/>
  <c r="R45" i="71"/>
  <c r="W45" i="71"/>
  <c r="X45" i="71" a="1"/>
  <c r="X45" i="71"/>
  <c r="Y45" i="71"/>
  <c r="Z45" i="71"/>
  <c r="AA45" i="71"/>
  <c r="AB45" i="71"/>
  <c r="AC45" i="71"/>
  <c r="AD45" i="71"/>
  <c r="AE45" i="71"/>
  <c r="AF45" i="71"/>
  <c r="AG45" i="71"/>
  <c r="AH45" i="71"/>
  <c r="AI45" i="71"/>
  <c r="AJ45" i="71"/>
  <c r="AK45" i="71" a="1"/>
  <c r="AK45" i="71"/>
  <c r="AL45" i="71" a="1"/>
  <c r="AL45" i="71"/>
  <c r="AM45" i="71" a="1"/>
  <c r="AM45" i="71"/>
  <c r="AN45" i="71" a="1"/>
  <c r="AN45" i="71"/>
  <c r="AO45" i="71" a="1"/>
  <c r="AO45" i="71"/>
  <c r="AP45" i="71" a="1"/>
  <c r="AP45" i="71"/>
  <c r="AQ45" i="71" a="1"/>
  <c r="AQ45" i="71"/>
  <c r="AS45" i="71"/>
  <c r="AT45" i="71"/>
  <c r="AU45" i="71"/>
  <c r="AV45" i="71"/>
  <c r="AW45" i="71"/>
  <c r="AX45" i="71"/>
  <c r="A46" i="71"/>
  <c r="C46" i="71"/>
  <c r="D46" i="71"/>
  <c r="F46" i="71"/>
  <c r="I46" i="71"/>
  <c r="J46" i="71"/>
  <c r="K46" i="71"/>
  <c r="P46" i="71"/>
  <c r="Q46" i="71"/>
  <c r="R46" i="71"/>
  <c r="W46" i="71"/>
  <c r="X46" i="71" a="1"/>
  <c r="X46" i="71"/>
  <c r="Y46" i="71"/>
  <c r="Z46" i="71"/>
  <c r="AA46" i="71"/>
  <c r="AB46" i="71"/>
  <c r="AC46" i="71"/>
  <c r="AD46" i="71"/>
  <c r="AE46" i="71"/>
  <c r="AF46" i="71"/>
  <c r="AG46" i="71"/>
  <c r="AH46" i="71"/>
  <c r="AI46" i="71"/>
  <c r="AJ46" i="71"/>
  <c r="AK46" i="71" a="1"/>
  <c r="AK46" i="71"/>
  <c r="AL46" i="71" a="1"/>
  <c r="AL46" i="71"/>
  <c r="AM46" i="71" a="1"/>
  <c r="AM46" i="71"/>
  <c r="AN46" i="71" a="1"/>
  <c r="AN46" i="71"/>
  <c r="AO46" i="71" a="1"/>
  <c r="AO46" i="71"/>
  <c r="AP46" i="71" a="1"/>
  <c r="AP46" i="71"/>
  <c r="AQ46" i="71" a="1"/>
  <c r="AQ46" i="71"/>
  <c r="AS46" i="71"/>
  <c r="AT46" i="71"/>
  <c r="AU46" i="71"/>
  <c r="AV46" i="71"/>
  <c r="AW46" i="71"/>
  <c r="AX46" i="71"/>
  <c r="A47" i="71"/>
  <c r="C47" i="71"/>
  <c r="D47" i="71"/>
  <c r="F47" i="71"/>
  <c r="I47" i="71"/>
  <c r="J47" i="71"/>
  <c r="K47" i="71"/>
  <c r="P47" i="71"/>
  <c r="Q47" i="71"/>
  <c r="R47" i="71"/>
  <c r="W47" i="71"/>
  <c r="X47" i="71" a="1"/>
  <c r="X47" i="71"/>
  <c r="Y47" i="71"/>
  <c r="Z47" i="71"/>
  <c r="AA47" i="71"/>
  <c r="AB47" i="71"/>
  <c r="AC47" i="71"/>
  <c r="AD47" i="71"/>
  <c r="AE47" i="71"/>
  <c r="AF47" i="71"/>
  <c r="AG47" i="71"/>
  <c r="AH47" i="71"/>
  <c r="AI47" i="71"/>
  <c r="AJ47" i="71"/>
  <c r="AK47" i="71" a="1"/>
  <c r="AK47" i="71"/>
  <c r="AL47" i="71" a="1"/>
  <c r="AL47" i="71"/>
  <c r="AM47" i="71" a="1"/>
  <c r="AM47" i="71"/>
  <c r="AN47" i="71" a="1"/>
  <c r="AN47" i="71"/>
  <c r="AO47" i="71" a="1"/>
  <c r="AO47" i="71"/>
  <c r="AP47" i="71" a="1"/>
  <c r="AP47" i="71"/>
  <c r="AQ47" i="71" a="1"/>
  <c r="AQ47" i="71"/>
  <c r="AS47" i="71"/>
  <c r="AT47" i="71"/>
  <c r="AU47" i="71"/>
  <c r="AV47" i="71"/>
  <c r="AW47" i="71"/>
  <c r="AX47" i="71"/>
  <c r="A48" i="71"/>
  <c r="C48" i="71"/>
  <c r="D48" i="71"/>
  <c r="F48" i="71"/>
  <c r="I48" i="71"/>
  <c r="J48" i="71"/>
  <c r="K48" i="71"/>
  <c r="P48" i="71"/>
  <c r="Q48" i="71"/>
  <c r="R48" i="71"/>
  <c r="W48" i="71"/>
  <c r="X48" i="71" a="1"/>
  <c r="X48" i="71"/>
  <c r="Y48" i="71"/>
  <c r="Z48" i="71"/>
  <c r="AA48" i="71"/>
  <c r="AB48" i="71"/>
  <c r="AC48" i="71"/>
  <c r="AD48" i="71"/>
  <c r="AE48" i="71"/>
  <c r="AF48" i="71"/>
  <c r="AG48" i="71"/>
  <c r="AH48" i="71"/>
  <c r="AI48" i="71"/>
  <c r="AJ48" i="71"/>
  <c r="AK48" i="71" a="1"/>
  <c r="AK48" i="71"/>
  <c r="AL48" i="71" a="1"/>
  <c r="AL48" i="71"/>
  <c r="AM48" i="71" a="1"/>
  <c r="AM48" i="71"/>
  <c r="AN48" i="71" a="1"/>
  <c r="AN48" i="71"/>
  <c r="AO48" i="71" a="1"/>
  <c r="AO48" i="71"/>
  <c r="AP48" i="71" a="1"/>
  <c r="AP48" i="71"/>
  <c r="AQ48" i="71" a="1"/>
  <c r="AQ48" i="71"/>
  <c r="AS48" i="71"/>
  <c r="AT48" i="71"/>
  <c r="AU48" i="71"/>
  <c r="AV48" i="71"/>
  <c r="AW48" i="71"/>
  <c r="AX48" i="71"/>
  <c r="A49" i="71"/>
  <c r="C49" i="71"/>
  <c r="D49" i="71"/>
  <c r="F49" i="71"/>
  <c r="I49" i="71"/>
  <c r="J49" i="71"/>
  <c r="K49" i="71"/>
  <c r="P49" i="71"/>
  <c r="Q49" i="71"/>
  <c r="R49" i="71"/>
  <c r="W49" i="71"/>
  <c r="X49" i="71" a="1"/>
  <c r="X49" i="71"/>
  <c r="Y49" i="71"/>
  <c r="Z49" i="71"/>
  <c r="AA49" i="71"/>
  <c r="AB49" i="71"/>
  <c r="AC49" i="71"/>
  <c r="AD49" i="71"/>
  <c r="AE49" i="71"/>
  <c r="AF49" i="71"/>
  <c r="AG49" i="71"/>
  <c r="AH49" i="71"/>
  <c r="AI49" i="71"/>
  <c r="AJ49" i="71"/>
  <c r="AK49" i="71" a="1"/>
  <c r="AK49" i="71"/>
  <c r="AL49" i="71" a="1"/>
  <c r="AL49" i="71"/>
  <c r="AM49" i="71" a="1"/>
  <c r="AM49" i="71"/>
  <c r="AN49" i="71" a="1"/>
  <c r="AN49" i="71"/>
  <c r="AO49" i="71" a="1"/>
  <c r="AO49" i="71"/>
  <c r="AP49" i="71" a="1"/>
  <c r="AP49" i="71"/>
  <c r="AQ49" i="71" a="1"/>
  <c r="AQ49" i="71"/>
  <c r="AS49" i="71"/>
  <c r="AT49" i="71"/>
  <c r="AU49" i="71"/>
  <c r="AV49" i="71"/>
  <c r="AW49" i="71"/>
  <c r="AX49" i="71"/>
  <c r="A50" i="71"/>
  <c r="C50" i="71"/>
  <c r="D50" i="71"/>
  <c r="F50" i="71"/>
  <c r="I50" i="71"/>
  <c r="J50" i="71"/>
  <c r="K50" i="71"/>
  <c r="P50" i="71"/>
  <c r="Q50" i="71"/>
  <c r="R50" i="71"/>
  <c r="U50" i="71"/>
  <c r="W50" i="71"/>
  <c r="X50" i="71" a="1"/>
  <c r="X50" i="71"/>
  <c r="Y50" i="71"/>
  <c r="Z50" i="71"/>
  <c r="AA50" i="71"/>
  <c r="AB50" i="71"/>
  <c r="AC50" i="71"/>
  <c r="AD50" i="71"/>
  <c r="AE50" i="71"/>
  <c r="AF50" i="71"/>
  <c r="AG50" i="71"/>
  <c r="AH50" i="71"/>
  <c r="AI50" i="71"/>
  <c r="AJ50" i="71"/>
  <c r="AK50" i="71" a="1"/>
  <c r="AK50" i="71"/>
  <c r="AL50" i="71" a="1"/>
  <c r="AL50" i="71"/>
  <c r="AM50" i="71" a="1"/>
  <c r="AM50" i="71"/>
  <c r="AN50" i="71" a="1"/>
  <c r="AN50" i="71"/>
  <c r="AO50" i="71" a="1"/>
  <c r="AO50" i="71"/>
  <c r="AP50" i="71" a="1"/>
  <c r="AP50" i="71"/>
  <c r="AQ50" i="71" a="1"/>
  <c r="AQ50" i="71"/>
  <c r="AS50" i="71"/>
  <c r="AT50" i="71"/>
  <c r="AU50" i="71"/>
  <c r="AV50" i="71"/>
  <c r="AW50" i="71"/>
  <c r="AX50" i="71"/>
  <c r="A51" i="71"/>
  <c r="C51" i="71"/>
  <c r="D51" i="71"/>
  <c r="F51" i="71"/>
  <c r="I51" i="71"/>
  <c r="J51" i="71"/>
  <c r="K51" i="71"/>
  <c r="P51" i="71"/>
  <c r="Q51" i="71"/>
  <c r="R51" i="71"/>
  <c r="U51" i="71"/>
  <c r="W51" i="71"/>
  <c r="X51" i="71" a="1"/>
  <c r="X51" i="71"/>
  <c r="Y51" i="71"/>
  <c r="Z51" i="71"/>
  <c r="AA51" i="71"/>
  <c r="AB51" i="71"/>
  <c r="AC51" i="71"/>
  <c r="AD51" i="71"/>
  <c r="AE51" i="71"/>
  <c r="AF51" i="71"/>
  <c r="AG51" i="71"/>
  <c r="AH51" i="71"/>
  <c r="AI51" i="71"/>
  <c r="AJ51" i="71"/>
  <c r="AK51" i="71" a="1"/>
  <c r="AK51" i="71"/>
  <c r="AL51" i="71" a="1"/>
  <c r="AL51" i="71"/>
  <c r="AM51" i="71" a="1"/>
  <c r="AM51" i="71"/>
  <c r="AN51" i="71" a="1"/>
  <c r="AN51" i="71"/>
  <c r="AO51" i="71" a="1"/>
  <c r="AO51" i="71"/>
  <c r="AP51" i="71" a="1"/>
  <c r="AP51" i="71"/>
  <c r="AQ51" i="71" a="1"/>
  <c r="AQ51" i="71"/>
  <c r="AS51" i="71"/>
  <c r="AT51" i="71"/>
  <c r="AU51" i="71"/>
  <c r="AV51" i="71"/>
  <c r="AW51" i="71"/>
  <c r="AX51" i="71"/>
  <c r="A52" i="71"/>
  <c r="C52" i="71"/>
  <c r="D52" i="71"/>
  <c r="F52" i="71"/>
  <c r="I52" i="71"/>
  <c r="J52" i="71"/>
  <c r="K52" i="71"/>
  <c r="P52" i="71"/>
  <c r="Q52" i="71"/>
  <c r="R52" i="71"/>
  <c r="U52" i="71"/>
  <c r="W52" i="71"/>
  <c r="X52" i="71" a="1"/>
  <c r="X52" i="71"/>
  <c r="Y52" i="71"/>
  <c r="Z52" i="71"/>
  <c r="AA52" i="71"/>
  <c r="AB52" i="71"/>
  <c r="AC52" i="71"/>
  <c r="AD52" i="71"/>
  <c r="AE52" i="71"/>
  <c r="AF52" i="71"/>
  <c r="AG52" i="71"/>
  <c r="AH52" i="71"/>
  <c r="AI52" i="71"/>
  <c r="AJ52" i="71"/>
  <c r="AK52" i="71" a="1"/>
  <c r="AK52" i="71"/>
  <c r="AL52" i="71" a="1"/>
  <c r="AL52" i="71"/>
  <c r="AM52" i="71" a="1"/>
  <c r="AM52" i="71"/>
  <c r="AN52" i="71" a="1"/>
  <c r="AN52" i="71"/>
  <c r="AO52" i="71" a="1"/>
  <c r="AO52" i="71"/>
  <c r="AP52" i="71" a="1"/>
  <c r="AP52" i="71"/>
  <c r="AQ52" i="71" a="1"/>
  <c r="AQ52" i="71"/>
  <c r="AS52" i="71"/>
  <c r="AT52" i="71"/>
  <c r="AU52" i="71"/>
  <c r="AV52" i="71"/>
  <c r="AW52" i="71"/>
  <c r="AX52" i="71"/>
  <c r="A53" i="71"/>
  <c r="C53" i="71"/>
  <c r="D53" i="71"/>
  <c r="F53" i="71"/>
  <c r="I53" i="71"/>
  <c r="J53" i="71"/>
  <c r="K53" i="71"/>
  <c r="P53" i="71"/>
  <c r="Q53" i="71"/>
  <c r="R53" i="71"/>
  <c r="U53" i="71"/>
  <c r="W53" i="71"/>
  <c r="X53" i="71" a="1"/>
  <c r="X53" i="71"/>
  <c r="Y53" i="71"/>
  <c r="Z53" i="71"/>
  <c r="AA53" i="71"/>
  <c r="AB53" i="71"/>
  <c r="AC53" i="71"/>
  <c r="AD53" i="71"/>
  <c r="AE53" i="71"/>
  <c r="AF53" i="71"/>
  <c r="AG53" i="71"/>
  <c r="AH53" i="71"/>
  <c r="AI53" i="71"/>
  <c r="AJ53" i="71"/>
  <c r="AK53" i="71" a="1"/>
  <c r="AK53" i="71"/>
  <c r="AL53" i="71" a="1"/>
  <c r="AL53" i="71"/>
  <c r="AM53" i="71" a="1"/>
  <c r="AM53" i="71"/>
  <c r="AN53" i="71" a="1"/>
  <c r="AN53" i="71"/>
  <c r="AO53" i="71" a="1"/>
  <c r="AO53" i="71"/>
  <c r="AP53" i="71" a="1"/>
  <c r="AP53" i="71"/>
  <c r="AQ53" i="71" a="1"/>
  <c r="AQ53" i="71"/>
  <c r="AS53" i="71"/>
  <c r="AT53" i="71"/>
  <c r="AU53" i="71"/>
  <c r="AV53" i="71"/>
  <c r="AW53" i="71"/>
  <c r="AX53" i="71"/>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<sst xmlns="http://schemas.openxmlformats.org/spreadsheetml/2006/main" count="183007" uniqueCount="27690">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</sst>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90">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applyAlignment="1"/>
    <xf numFmtId="165" fontId="40" fillId="0" borderId="0" xfId="0" applyNumberFormat="1" applyFont="1" applyAlignme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Border="1" applyAlignment="1">
      <alignment horizontal="center" vertical="center"/>
    </xf>
    <xf numFmtId="165" fontId="41" fillId="39" borderId="0" xfId="0" applyNumberFormat="1" applyFont="1" applyFill="1" applyBorder="1" applyAlignment="1">
      <alignment horizontal="center" vertical="center"/>
    </xf>
    <xf numFmtId="0" fontId="41" fillId="39" borderId="36" xfId="0" applyFont="1" applyFill="1" applyBorder="1" applyAlignment="1">
      <alignment horizontal="center" vertical="center"/>
    </xf>
    <xf numFmtId="0" fontId="40" fillId="0" borderId="0" xfId="0" applyFont="1"/>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NumberFormat="1" applyFont="1" applyAlignment="1" applyProtection="1">
      <alignment horizontal="center" vertical="center"/>
      <protection hidden="1"/>
    </xf>
    <xf numFmtId="0" fontId="42" fillId="0" borderId="0" xfId="0" applyNumberFormat="1"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2" fillId="0" borderId="0" xfId="0"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NumberFormat="1"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NumberFormat="1"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quotePrefix="1" applyNumberFormat="1" applyFont="1" applyAlignment="1" applyProtection="1">
      <alignment horizontal="center" vertical="center"/>
      <protection hidden="1"/>
    </xf>
    <xf numFmtId="0" fontId="49" fillId="0" borderId="0" xfId="0" quotePrefix="1" applyFont="1" applyFill="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0" applyFont="1" applyBorder="1" applyAlignment="1" applyProtection="1">
      <alignment horizontal="center" vertical="center"/>
      <protection locked="0"/>
    </xf>
    <xf numFmtId="0" fontId="49" fillId="0" borderId="0" xfId="0" quotePrefix="1" applyFont="1" applyBorder="1" applyAlignment="1" applyProtection="1">
      <alignment horizontal="center" vertical="center"/>
      <protection hidden="1"/>
    </xf>
    <xf numFmtId="0" fontId="49" fillId="0" borderId="0" xfId="42" applyFont="1" applyAlignment="1" applyProtection="1">
      <alignment horizontal="center" vertical="center"/>
      <protection locked="0"/>
    </xf>
    <xf numFmtId="0" fontId="49" fillId="0" borderId="0" xfId="0" quotePrefix="1" applyFont="1" applyBorder="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0" fontId="49" fillId="0" borderId="0" xfId="0" applyNumberFormat="1" applyFont="1" applyAlignment="1" applyProtection="1">
      <alignment horizontal="center" vertical="center"/>
      <protection locked="0"/>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quotePrefix="1" applyNumberFormat="1" applyFont="1" applyAlignment="1" applyProtection="1">
      <alignment horizontal="center" vertical="center"/>
      <protection locked="0"/>
    </xf>
    <xf numFmtId="0" fontId="49" fillId="0" borderId="0" xfId="0" applyFont="1" applyAlignment="1" applyProtection="1">
      <protection hidden="1"/>
    </xf>
    <xf numFmtId="0" fontId="49" fillId="0" borderId="0" xfId="0" applyFont="1" applyAlignment="1" applyProtection="1">
      <protection locked="0"/>
    </xf>
    <xf numFmtId="0" fontId="49" fillId="0" borderId="0" xfId="0" applyFont="1" applyAlignme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4" fillId="0" borderId="0" xfId="0" applyNumberFormat="1"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Border="1" applyAlignment="1" applyProtection="1">
      <alignment horizontal="center" vertical="center" wrapText="1"/>
      <protection locked="0"/>
    </xf>
    <xf numFmtId="0" fontId="56" fillId="33" borderId="0" xfId="0" applyFont="1" applyFill="1" applyBorder="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Fill="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NumberFormat="1" applyFont="1" applyAlignment="1" applyProtection="1">
      <alignment horizontal="center" vertical="center"/>
      <protection hidden="1"/>
    </xf>
    <xf numFmtId="0" fontId="56" fillId="0" borderId="0" xfId="0" applyFont="1" applyAlignment="1">
      <alignment horizontal="center" vertical="center"/>
    </xf>
    <xf numFmtId="0" fontId="0" fillId="0" borderId="0" xfId="0" applyAlignment="1">
      <alignment wrapText="1"/>
    </xf>
    <xf numFmtId="0" fontId="42"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1" fillId="0" borderId="0" xfId="0" applyFont="1" applyFill="1" applyBorder="1" applyAlignment="1" applyProtection="1">
      <alignment horizontal="center" vertical="center"/>
      <protection locked="0"/>
    </xf>
    <xf numFmtId="0" fontId="61"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49"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49"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pplyProtection="1">
      <alignment wrapText="1"/>
    </xf>
    <xf numFmtId="0" fontId="63" fillId="0" borderId="0" xfId="0" applyNumberFormat="1" applyFont="1" applyAlignment="1" applyProtection="1">
      <alignment horizontal="center" vertical="center"/>
      <protection hidden="1"/>
    </xf>
    <xf numFmtId="0" fontId="63" fillId="0" borderId="0" xfId="0" applyFont="1" applyProtection="1"/>
    <xf numFmtId="169" fontId="0" fillId="0" borderId="0" xfId="0" applyNumberFormat="1" applyProtection="1"/>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6">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5"/>
      <tableStyleElement type="headerRow" dxfId="704"/>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a:t>
              </a:r>
            </a:p>
            <a:p>
              <a:pPr algn="ctr" rtl="0">
                <a:defRPr sz="1000"/>
              </a:pPr>
              <a:r>
                <a:rPr lang="en-US"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0" dataDxfId="698" headerRowBorderDxfId="699" tableBorderDxfId="697">
  <tableColumns count="51">
    <tableColumn id="10" xr3:uid="{00000000-0010-0000-0000-00000A000000}" name="Numero de campo" dataDxfId="696" totalsRowDxfId="695">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4" totalsRowDxfId="693"/>
    <tableColumn id="2" xr3:uid="{00000000-0010-0000-0000-000002000000}" name="C.C." dataDxfId="692" totalsRowDxfId="691">
      <calculatedColumnFormula>IFERROR(VLOOKUP(LitoTab[[#This Row],[*NUMERO DE CAMPO]],campoTab[#Data],MATCH("*UTM_N",campoTab[#Headers],0),0),"")</calculatedColumnFormula>
    </tableColumn>
    <tableColumn id="4" xr3:uid="{00000000-0010-0000-0000-000004000000}" name="SUREG" dataDxfId="690" totalsRowDxfId="689">
      <calculatedColumnFormula>IFERROR(VLOOKUP(LitoTab[[#This Row],[*NUMERO DE CAMPO]],campoTab[#Data],MATCH("*Latitude",campoTab[#Headers],0),0),"")</calculatedColumnFormula>
    </tableColumn>
    <tableColumn id="41" xr3:uid="{00000000-0010-0000-0000-000029000000}" name="*Sigla Geólogo" dataDxfId="688" totalsRowDxfId="687"/>
    <tableColumn id="40" xr3:uid="{00000000-0010-0000-0000-000028000000}" name="Geólogo" dataDxfId="686" totalsRowDxfId="685">
      <calculatedColumnFormula>IFERROR(VLOOKUP(campoTab[[#This Row],[*Sigla Geólogo]],nomeGeoTab[#Data],MATCH("Nome",nomeGeoTab[#Headers],0),0),"")</calculatedColumnFormula>
    </tableColumn>
    <tableColumn id="42" xr3:uid="{00000000-0010-0000-0000-00002A000000}" name="*Nº Ponto" dataDxfId="684" totalsRowDxfId="683"/>
    <tableColumn id="3" xr3:uid="{00000000-0010-0000-0000-000003000000}" name="ESCALA" dataDxfId="682" totalsRowDxfId="681"/>
    <tableColumn id="7" xr3:uid="{00000000-0010-0000-0000-000007000000}" name="DATUM" dataDxfId="680" totalsRowDxfId="679">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8" totalsRowDxfId="677">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6" totalsRowDxfId="675">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4" totalsRowDxfId="673"/>
    <tableColumn id="14" xr3:uid="{00000000-0010-0000-0000-00000E000000}" name="*Longitude" dataDxfId="672" totalsRowDxfId="671"/>
    <tableColumn id="15" xr3:uid="{00000000-0010-0000-0000-00000F000000}" name="Altitude (m)" dataDxfId="670" totalsRowDxfId="669"/>
    <tableColumn id="16" xr3:uid="{00000000-0010-0000-0000-000010000000}" name="*Data" dataDxfId="668" totalsRowDxfId="667"/>
    <tableColumn id="17" xr3:uid="{00000000-0010-0000-0000-000011000000}" name="*Base topografica" dataDxfId="666" totalsRowDxfId="665">
      <calculatedColumnFormula>IFERROR(FindBaseCart(campoTab[[#This Row],[*Latitude]],campoTab[[#This Row],[*Longitude]],campoTab[[#This Row],[ESCALA]]),"")</calculatedColumnFormula>
    </tableColumn>
    <tableColumn id="18" xr3:uid="{00000000-0010-0000-0000-000012000000}" name="*Municipio" totalsRowFunction="custom" dataDxfId="664" totalsRowDxfId="663">
      <calculatedColumnFormula>print_val("a")</calculatedColumnFormula>
      <totalsRowFormula>""</totalsRowFormula>
    </tableColumn>
    <tableColumn id="19" xr3:uid="{00000000-0010-0000-0000-000013000000}" name="UF" dataDxfId="662" totalsRowDxfId="661">
      <calculatedColumnFormula>IFERROR(VLOOKUP(campoTab[[#This Row],[*Municipio]],municipiosTab[#Data],MATCH("UF",municipiosTab[#Headers],0),0),"")</calculatedColumnFormula>
    </tableColumn>
    <tableColumn id="22" xr3:uid="{00000000-0010-0000-0000-000016000000}" name="*Toponimia" dataDxfId="660" totalsRowDxfId="659"/>
    <tableColumn id="23" xr3:uid="{00000000-0010-0000-0000-000017000000}" name="*Tipo de Afloramento" dataDxfId="658" totalsRowDxfId="657"/>
    <tableColumn id="24" xr3:uid="{00000000-0010-0000-0000-000018000000}" name="Dimensão do Afloramento" dataDxfId="656" totalsRowDxfId="655">
      <calculatedColumnFormula>""</calculatedColumnFormula>
    </tableColumn>
    <tableColumn id="54" xr3:uid="{00000000-0010-0000-0000-000036000000}" name="*Descrição do Afloramento" dataDxfId="654" totalsRowDxfId="653"/>
    <tableColumn id="26" xr3:uid="{00000000-0010-0000-0000-00001A000000}" name="Litologia principal" dataDxfId="652" totalsRowDxfId="651">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0" totalsRowDxfId="649">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8" totalsRowDxfId="647">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6" totalsRowDxfId="645">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4" totalsRowDxfId="643">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2" totalsRowDxfId="641">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0" totalsRowDxfId="639">
      <calculatedColumnFormula>IFERROR(VLOOKUP(campoTab[[#This Row],[Classe litotipo principal]],classlitoTab[#Data],2),"")</calculatedColumnFormula>
    </tableColumn>
    <tableColumn id="28" xr3:uid="{00000000-0010-0000-0000-00001C000000}" name="Textura Litotipo principal" dataDxfId="638" totalsRowDxfId="637">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6" totalsRowDxfId="635">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4" totalsRowDxfId="633">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2" totalsRowDxfId="631">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0" totalsRowDxfId="629">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8" totalsRowDxfId="627">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6" totalsRowDxfId="625">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4" totalsRowDxfId="623">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2" totalsRowDxfId="621">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0" totalsRowDxfId="619">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8" totalsRowDxfId="617">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6" totalsRowDxfId="615">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4" totalsRowDxfId="613">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2" totalsRowDxfId="611">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0" totalsRowDxfId="609"/>
    <tableColumn id="36" xr3:uid="{00000000-0010-0000-0000-000024000000}" name="Quantidade amostras" dataDxfId="608" totalsRowDxfId="607">
      <calculatedColumnFormula>IF(campoTab[[#This Row],[Numero de campo]]="","",COUNTIF(ncampoA,campoTab[[#This Row],[Numero de campo]]))</calculatedColumnFormula>
    </tableColumn>
    <tableColumn id="56" xr3:uid="{00000000-0010-0000-0000-000038000000}" name="Litologia" dataDxfId="606" totalsRowDxfId="605">
      <calculatedColumnFormula>IFERROR(IF(campoTab[[#This Row],[Numero de campo]]="","",HYPERLINK("#'Litologia'!A"&amp;MATCH(campoTab[[#This Row],[Numero de campo]],LitoTab[*NUMERO DE CAMPO],0)+1,"Litologia")),"")</calculatedColumnFormula>
    </tableColumn>
    <tableColumn id="37" xr3:uid="{00000000-0010-0000-0000-000025000000}" name="Relacao amostras" dataDxfId="604" totalsRowDxfId="603">
      <calculatedColumnFormula>IFERROR(IF(campoTab[[#This Row],[Numero de campo]]="","",HYPERLINK("#'Amostras'!A"&amp;MATCH(campoTab[[#This Row],[Numero de campo]],amostrasTab[*NUMERO DE CAMPO],0)+1,"Amostras")),"")</calculatedColumnFormula>
    </tableColumn>
    <tableColumn id="55" xr3:uid="{00000000-0010-0000-0000-000037000000}" name="Estrutural" dataDxfId="602" totalsRowDxfId="601">
      <calculatedColumnFormula>IFERROR(IF(campoTab[[#This Row],[Numero de campo]]="","",HYPERLINK("#'Estrutural'!A"&amp;MATCH(campoTab[[#This Row],[Numero de campo]],estrutTab[*NUMERO DE CAMPO],0)+1,"Estrutural")),"")</calculatedColumnFormula>
    </tableColumn>
    <tableColumn id="21" xr3:uid="{00000000-0010-0000-0000-000015000000}" name="Econômica" dataDxfId="600" totalsRowDxfId="599">
      <calculatedColumnFormula>IFERROR(IF(campoTab[[#This Row],[Numero de campo]]="","",HYPERLINK("#'Econômica'!A"&amp;MATCH(campoTab[[#This Row],[Numero de campo]],ecoTab[*NUMERO DE CAMPO],0)+1,"Econômica")),"")</calculatedColumnFormula>
    </tableColumn>
    <tableColumn id="39" xr3:uid="{00000000-0010-0000-0000-000027000000}" name="Foto" dataDxfId="598" totalsRowDxfId="597">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6" totalsRowDxfId="5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3" dataDxfId="592">
  <sortState xmlns:xlrd2="http://schemas.microsoft.com/office/spreadsheetml/2017/richdata2" ref="A2:AT826">
    <sortCondition ref="A1"/>
  </sortState>
  <tableColumns count="46">
    <tableColumn id="1" xr3:uid="{00000000-0010-0000-0100-000001000000}" name="*NUMERO DE CAMPO" dataDxfId="591"/>
    <tableColumn id="4" xr3:uid="{00000000-0010-0000-0100-000004000000}" name="Lat" dataDxfId="590">
      <calculatedColumnFormula>IFERROR(VLOOKUP(LitoTab[[#This Row],[*NUMERO DE CAMPO]],campoTab[],MATCH("*Latitude",campoTab[#Headers],0),0),"")</calculatedColumnFormula>
    </tableColumn>
    <tableColumn id="5" xr3:uid="{00000000-0010-0000-0100-000005000000}" name="Long" dataDxfId="589">
      <calculatedColumnFormula>IFERROR(VLOOKUP(LitoTab[[#This Row],[*NUMERO DE CAMPO]],campoTab[],MATCH("*Longitude",campoTab[#Headers],0),0),"")</calculatedColumnFormula>
    </tableColumn>
    <tableColumn id="10" xr3:uid="{00000000-0010-0000-0100-00000A000000}" name="*Classe litotipo" dataDxfId="588"/>
    <tableColumn id="6" xr3:uid="{00000000-0010-0000-0100-000006000000}" name="*Litologia" dataDxfId="587"/>
    <tableColumn id="34" xr3:uid="{00000000-0010-0000-0100-000022000000}" name="*Cota" dataDxfId="586"/>
    <tableColumn id="7" xr3:uid="{00000000-0010-0000-0100-000007000000}" name="*% da Rocha" dataDxfId="585"/>
    <tableColumn id="35" xr3:uid="{00000000-0010-0000-0100-000023000000}" name="Dimensão" dataDxfId="584"/>
    <tableColumn id="8" xr3:uid="{00000000-0010-0000-0100-000008000000}" name="Grau de Intemperismo" dataDxfId="583"/>
    <tableColumn id="36" xr3:uid="{00000000-0010-0000-0100-000024000000}" name="Geometria" dataDxfId="582"/>
    <tableColumn id="37" xr3:uid="{00000000-0010-0000-0100-000025000000}" name="Cor RX Sã" dataDxfId="581"/>
    <tableColumn id="38" xr3:uid="{00000000-0010-0000-0100-000026000000}" name="Cor RX intemperizada" dataDxfId="580"/>
    <tableColumn id="9" xr3:uid="{00000000-0010-0000-0100-000009000000}" name="Índice de Cor" dataDxfId="579"/>
    <tableColumn id="11" xr3:uid="{00000000-0010-0000-0100-00000B000000}" name="Granulação/Granulometria" dataDxfId="578"/>
    <tableColumn id="12" xr3:uid="{00000000-0010-0000-0100-00000C000000}" name="Textura 1" dataDxfId="577"/>
    <tableColumn id="15" xr3:uid="{00000000-0010-0000-0100-00000F000000}" name="Textura 2" dataDxfId="576"/>
    <tableColumn id="39" xr3:uid="{00000000-0010-0000-0100-000027000000}" name="Selecionamento" dataDxfId="575"/>
    <tableColumn id="40" xr3:uid="{00000000-0010-0000-0100-000028000000}" name="Arredondamento" dataDxfId="574"/>
    <tableColumn id="41" xr3:uid="{00000000-0010-0000-0100-000029000000}" name="Esfericidade" dataDxfId="573"/>
    <tableColumn id="42" xr3:uid="{00000000-0010-0000-0100-00002A000000}" name="Maturidade Textural" dataDxfId="572"/>
    <tableColumn id="43" xr3:uid="{00000000-0010-0000-0100-00002B000000}" name="Maturidade Composicional" dataDxfId="571"/>
    <tableColumn id="24" xr3:uid="{00000000-0010-0000-0100-000018000000}" name="Min1" dataDxfId="570"/>
    <tableColumn id="23" xr3:uid="{00000000-0010-0000-0100-000017000000}" name="perc1" dataDxfId="569"/>
    <tableColumn id="22" xr3:uid="{00000000-0010-0000-0100-000016000000}" name="Min2" dataDxfId="568"/>
    <tableColumn id="21" xr3:uid="{00000000-0010-0000-0100-000015000000}" name="perc2" dataDxfId="567"/>
    <tableColumn id="20" xr3:uid="{00000000-0010-0000-0100-000014000000}" name="Min3" dataDxfId="566"/>
    <tableColumn id="19" xr3:uid="{00000000-0010-0000-0100-000013000000}" name="perc3" dataDxfId="565"/>
    <tableColumn id="18" xr3:uid="{00000000-0010-0000-0100-000012000000}" name="Min4" dataDxfId="564"/>
    <tableColumn id="17" xr3:uid="{00000000-0010-0000-0100-000011000000}" name="perc4" dataDxfId="563"/>
    <tableColumn id="16" xr3:uid="{00000000-0010-0000-0100-000010000000}" name="Min5" dataDxfId="562"/>
    <tableColumn id="13" xr3:uid="{00000000-0010-0000-0100-00000D000000}" name="perc5" dataDxfId="561"/>
    <tableColumn id="25" xr3:uid="{00000000-0010-0000-0100-000019000000}" name="Min6" dataDxfId="560"/>
    <tableColumn id="26" xr3:uid="{00000000-0010-0000-0100-00001A000000}" name="perc6" dataDxfId="559"/>
    <tableColumn id="30" xr3:uid="{00000000-0010-0000-0100-00001E000000}" name="Mineralogia" dataDxfId="558">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7"/>
    <tableColumn id="29" xr3:uid="{00000000-0010-0000-0100-00001D000000}" name="Unidade Estratigrafica" dataDxfId="556"/>
    <tableColumn id="28" xr3:uid="{00000000-0010-0000-0100-00001C000000}" name="Codigo estratigrafico" dataDxfId="555">
      <calculatedColumnFormula>IFERROR(VLOOKUP(LitoTab[[#This Row],[Unidade Estratigrafica]],estratTab[],2,0),"")</calculatedColumnFormula>
    </tableColumn>
    <tableColumn id="27" xr3:uid="{00000000-0010-0000-0100-00001B000000}" name="Complemento" dataDxfId="554"/>
    <tableColumn id="49" xr3:uid="{00000000-0010-0000-0100-000031000000}" name="Afloramento" dataDxfId="553">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2">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1">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0">
      <calculatedColumnFormula>IFERROR(IF(LitoTab[[#This Row],[*NUMERO DE CAMPO]]="","",HYPERLINK("#'Econômica'!A"&amp;MATCH(LitoTab[[#This Row],[*NUMERO DE CAMPO]],ecoTab[*NUMERO DE CAMPO],0)+1,"Econômica")),"")</calculatedColumnFormula>
    </tableColumn>
    <tableColumn id="47" xr3:uid="{00000000-0010-0000-0100-00002F000000}" name="Petrografia" dataDxfId="549">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8">
      <calculatedColumnFormula>IFERROR(COUNTIF($A$2:A2,LitoTab[[#This Row],[*NUMERO DE CAMPO]]),"")</calculatedColumnFormula>
    </tableColumn>
    <tableColumn id="31" xr3:uid="{00000000-0010-0000-0100-00001F000000}" name="Foto" dataDxfId="547">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4" dataDxfId="543">
  <tableColumns count="27">
    <tableColumn id="1" xr3:uid="{00000000-0010-0000-0200-000001000000}" name="*NUMERO DE CAMPO" dataDxfId="542"/>
    <tableColumn id="26" xr3:uid="{00000000-0010-0000-0200-00001A000000}" name="Lat" dataDxfId="541">
      <calculatedColumnFormula>IFERROR(VLOOKUP(amostrasTab[[#This Row],[*NUMERO DE CAMPO]],campoTab[],MATCH("*Latitude",campoTab[#Headers],0),0),"")</calculatedColumnFormula>
    </tableColumn>
    <tableColumn id="25" xr3:uid="{00000000-0010-0000-0200-000019000000}" name="Long" dataDxfId="540">
      <calculatedColumnFormula>IFERROR(VLOOKUP(amostrasTab[[#This Row],[*NUMERO DE CAMPO]],campoTab[],MATCH("*Longitude",campoTab[#Headers],0),0),"")</calculatedColumnFormula>
    </tableColumn>
    <tableColumn id="13" xr3:uid="{00000000-0010-0000-0200-00000D000000}" name="Amostra" dataDxfId="539"/>
    <tableColumn id="4" xr3:uid="{00000000-0010-0000-0200-000004000000}" name="*NATUREZA DA AMOSTRA" dataDxfId="538"/>
    <tableColumn id="2" xr3:uid="{00000000-0010-0000-0200-000002000000}" name="NOME AMOSTRA" dataDxfId="537">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6"/>
    <tableColumn id="7" xr3:uid="{00000000-0010-0000-0200-000007000000}" name="ESTADO LAMINA delgada" dataDxfId="535"/>
    <tableColumn id="3" xr3:uid="{00000000-0010-0000-0200-000003000000}" name="ESTADO Seção Polida" dataDxfId="534"/>
    <tableColumn id="17" xr3:uid="{00000000-0010-0000-0200-000011000000}" name="Estado Seção Bipolida" dataDxfId="533"/>
    <tableColumn id="30" xr3:uid="{00000000-0010-0000-0200-00001E000000}" name="Estado XRF" dataDxfId="532"/>
    <tableColumn id="9" xr3:uid="{00000000-0010-0000-0200-000009000000}" name="Estado Litoquímica" dataDxfId="531"/>
    <tableColumn id="15" xr3:uid="{00000000-0010-0000-0200-00000F000000}" name="Estado Litoquimica de Minerio" dataDxfId="530"/>
    <tableColumn id="11" xr3:uid="{00000000-0010-0000-0200-00000B000000}" name="Estado U-Pb" dataDxfId="529"/>
    <tableColumn id="21" xr3:uid="{00000000-0010-0000-0200-000015000000}" name="Estado Sm-Nd" dataDxfId="528"/>
    <tableColumn id="19" xr3:uid="{00000000-0010-0000-0200-000013000000}" name="Estado Lu-Hf" dataDxfId="527"/>
    <tableColumn id="23" xr3:uid="{00000000-0010-0000-0200-000017000000}" name="Estado Ar-Ar" dataDxfId="526"/>
    <tableColumn id="6" xr3:uid="{00000000-0010-0000-0200-000006000000}" name="Estado DRX" dataDxfId="525"/>
    <tableColumn id="8" xr3:uid="{00000000-0010-0000-0200-000008000000}" name="Estado MEV" dataDxfId="524"/>
    <tableColumn id="37" xr3:uid="{00000000-0010-0000-0200-000025000000}" name="Afloramento" dataDxfId="523">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2">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1">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0">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9">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8">
      <calculatedColumnFormula>IFERROR(IF(amostrasTab[[#This Row],[*NUMERO DE CAMPO]]="","",HYPERLINK("#'Litoquímica'!A"&amp;MATCH(amostrasTab[[#This Row],[NOME AMOSTRA]],Litoquímica!A:A,0)+1,"Litoquímica")),"")</calculatedColumnFormula>
    </tableColumn>
    <tableColumn id="12" xr3:uid="{00000000-0010-0000-0200-00000C000000}" name="FOTO" dataDxfId="517">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4" dataDxfId="512" headerRowBorderDxfId="513" tableBorderDxfId="511">
  <tableColumns count="16">
    <tableColumn id="1" xr3:uid="{00000000-0010-0000-0300-000001000000}" name="*NUMERO DE CAMPO" dataDxfId="510"/>
    <tableColumn id="4" xr3:uid="{00000000-0010-0000-0300-000004000000}" name="Lat" dataDxfId="509">
      <calculatedColumnFormula>IFERROR(VLOOKUP(estrutTab[[#This Row],[*NUMERO DE CAMPO]],campoTab[],MATCH("*Latitude",campoTab[#Headers],0),0),"")</calculatedColumnFormula>
    </tableColumn>
    <tableColumn id="5" xr3:uid="{00000000-0010-0000-0300-000005000000}" name="Long" dataDxfId="508">
      <calculatedColumnFormula>IFERROR(VLOOKUP(estrutTab[[#This Row],[*NUMERO DE CAMPO]],campoTab[],MATCH("*Longitude",campoTab[#Headers],0),0),"")</calculatedColumnFormula>
    </tableColumn>
    <tableColumn id="6" xr3:uid="{00000000-0010-0000-0300-000006000000}" name="*Litologia" dataDxfId="507"/>
    <tableColumn id="20" xr3:uid="{00000000-0010-0000-0300-000014000000}" name="*Tipo Estrutura" dataDxfId="506"/>
    <tableColumn id="21" xr3:uid="{00000000-0010-0000-0300-000015000000}" name="Nome Estrutura" dataDxfId="505"/>
    <tableColumn id="26" xr3:uid="{00000000-0010-0000-0300-00001A000000}" name="*Estrutura Sedimentar" dataDxfId="504"/>
    <tableColumn id="27" xr3:uid="{00000000-0010-0000-0300-00001B000000}" name="Sentido de Mergulho" dataDxfId="503"/>
    <tableColumn id="28" xr3:uid="{00000000-0010-0000-0300-00001C000000}" name="Mergulho" dataDxfId="502"/>
    <tableColumn id="8" xr3:uid="{00000000-0010-0000-0300-000008000000}" name="Observações" dataDxfId="501"/>
    <tableColumn id="15" xr3:uid="{00000000-0010-0000-0300-00000F000000}" name="Afloramento" dataDxfId="500">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9">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8">
      <calculatedColumnFormula>IFERROR(IF(estrutTab[[#This Row],[*NUMERO DE CAMPO]]="","",HYPERLINK("#'Econômica'!A"&amp;MATCH(estrutTab[[#This Row],[*NUMERO DE CAMPO]],ecoTab[*NUMERO DE CAMPO],0)+1,"Econômica")),"")</calculatedColumnFormula>
    </tableColumn>
    <tableColumn id="10" xr3:uid="{00000000-0010-0000-0300-00000A000000}" name="Índice Foto" dataDxfId="497">
      <calculatedColumnFormula>IFERROR(COUNTIF($A$2:A2,estrutTab[[#This Row],[*NUMERO DE CAMPO]]),"")</calculatedColumnFormula>
    </tableColumn>
    <tableColumn id="25" xr3:uid="{00000000-0010-0000-0300-000019000000}" name="Foto" dataDxfId="496">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3" dataDxfId="491" headerRowBorderDxfId="492" tableBorderDxfId="490">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9"/>
    <tableColumn id="8" xr3:uid="{00000000-0010-0000-0400-000008000000}" name="Lat" dataDxfId="488">
      <calculatedColumnFormula>IFERROR(VLOOKUP(ecoTab[[#This Row],[*NUMERO DE CAMPO]],campoTab[],MATCH("*Latitude",campoTab[#Headers],0),0),"")</calculatedColumnFormula>
    </tableColumn>
    <tableColumn id="7" xr3:uid="{00000000-0010-0000-0400-000007000000}" name="Long" dataDxfId="487">
      <calculatedColumnFormula>IFERROR(VLOOKUP(ecoTab[[#This Row],[*NUMERO DE CAMPO]],campoTab[],MATCH("*Longitude",campoTab[#Headers],0),0),"")</calculatedColumnFormula>
    </tableColumn>
    <tableColumn id="1" xr3:uid="{00000000-0010-0000-0400-000001000000}" name="Registro" dataDxfId="486"/>
    <tableColumn id="48" xr3:uid="{00000000-0010-0000-0400-000030000000}" name="*Status Econômico" dataDxfId="485"/>
    <tableColumn id="33" xr3:uid="{00000000-0010-0000-0400-000021000000}" name="*Grau de Importância" dataDxfId="484"/>
    <tableColumn id="19" xr3:uid="{00000000-0010-0000-0400-000013000000}" name="Tipo de Lavra" dataDxfId="483"/>
    <tableColumn id="35" xr3:uid="{00000000-0010-0000-0400-000023000000}" name="*Substância" dataDxfId="482"/>
    <tableColumn id="43" xr3:uid="{00000000-0010-0000-0400-00002B000000}" name="*Tipo Genético" dataDxfId="481"/>
    <tableColumn id="44" xr3:uid="{00000000-0010-0000-0400-00002C000000}" name="*Importância" dataDxfId="480"/>
    <tableColumn id="5" xr3:uid="{00000000-0010-0000-0400-000005000000}" name="Fácies Metamórfico " dataDxfId="479"/>
    <tableColumn id="45" xr3:uid="{00000000-0010-0000-0400-00002D000000}" name="Modelo Genético" dataDxfId="478"/>
    <tableColumn id="46" xr3:uid="{00000000-0010-0000-0400-00002E000000}" name="Referência  do modelo" dataDxfId="477"/>
    <tableColumn id="36" xr3:uid="{00000000-0010-0000-0400-000024000000}" name="Produção Histórica (T)" dataDxfId="476"/>
    <tableColumn id="68" xr3:uid="{00000000-0010-0000-0400-000044000000}" name="Ano" dataDxfId="475"/>
    <tableColumn id="37" xr3:uid="{00000000-0010-0000-0400-000025000000}" name="Recurso (T)" dataDxfId="474"/>
    <tableColumn id="38" xr3:uid="{00000000-0010-0000-0400-000026000000}" name="Reserva (T)" dataDxfId="473"/>
    <tableColumn id="39" xr3:uid="{00000000-0010-0000-0400-000027000000}" name="Teor médio (g/t)" dataDxfId="472"/>
    <tableColumn id="40" xr3:uid="{00000000-0010-0000-0400-000028000000}" name="Teor de Corte (g/t)" dataDxfId="471"/>
    <tableColumn id="41" xr3:uid="{00000000-0010-0000-0400-000029000000}" name="Referência Recursos / Reserva" dataDxfId="470"/>
    <tableColumn id="21" xr3:uid="{00000000-0010-0000-0400-000015000000}" name="Mineral de Minerio" dataDxfId="469"/>
    <tableColumn id="22" xr3:uid="{00000000-0010-0000-0400-000016000000}" name="Mineral de Minerio2" dataDxfId="468"/>
    <tableColumn id="23" xr3:uid="{00000000-0010-0000-0400-000017000000}" name="Mineral de Minerio3" dataDxfId="467"/>
    <tableColumn id="24" xr3:uid="{00000000-0010-0000-0400-000018000000}" name="Mineral de Ganga" dataDxfId="466"/>
    <tableColumn id="25" xr3:uid="{00000000-0010-0000-0400-000019000000}" name="Mineral de Ganga2" dataDxfId="465"/>
    <tableColumn id="26" xr3:uid="{00000000-0010-0000-0400-00001A000000}" name="Mineral de Ganga3" dataDxfId="464"/>
    <tableColumn id="2" xr3:uid="{00000000-0010-0000-0400-000002000000}" name="Rocha Encaixante" dataDxfId="463"/>
    <tableColumn id="66" xr3:uid="{00000000-0010-0000-0400-000042000000}" name="Mineralogia Encaixante" dataDxfId="462">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1">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0"/>
    <tableColumn id="67" xr3:uid="{00000000-0010-0000-0400-000043000000}" name=" Mineralogia Hospedeira" dataDxfId="459">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8">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7">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6">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5"/>
    <tableColumn id="61" xr3:uid="{00000000-0010-0000-0400-00003D000000}" name="Tipo de Alteração " dataDxfId="454"/>
    <tableColumn id="13" xr3:uid="{00000000-0010-0000-0400-00000D000000}" name="Mineral de alteracao" dataDxfId="453"/>
    <tableColumn id="14" xr3:uid="{00000000-0010-0000-0400-00000E000000}" name="Mineral de alteracao2" dataDxfId="452"/>
    <tableColumn id="15" xr3:uid="{00000000-0010-0000-0400-00000F000000}" name="Mineral de alteracao3" dataDxfId="451"/>
    <tableColumn id="16" xr3:uid="{00000000-0010-0000-0400-000010000000}" name="Mineral de alteracao4" dataDxfId="450"/>
    <tableColumn id="17" xr3:uid="{00000000-0010-0000-0400-000011000000}" name="Mineral de alteracao5" dataDxfId="449"/>
    <tableColumn id="18" xr3:uid="{00000000-0010-0000-0400-000012000000}" name="Mineral de alteracao6" dataDxfId="448"/>
    <tableColumn id="27" xr3:uid="{00000000-0010-0000-0400-00001B000000}" name="Controle Estrutural Regional " dataDxfId="447"/>
    <tableColumn id="64" xr3:uid="{00000000-0010-0000-0400-000040000000}" name="Identificação Geográfica" dataDxfId="446"/>
    <tableColumn id="28" xr3:uid="{00000000-0010-0000-0400-00001C000000}" name="Azimute" dataDxfId="445"/>
    <tableColumn id="29" xr3:uid="{00000000-0010-0000-0400-00001D000000}" name="Mergulho" dataDxfId="444"/>
    <tableColumn id="30" xr3:uid="{00000000-0010-0000-0400-00001E000000}" name="Controle Estrutural Local" dataDxfId="443"/>
    <tableColumn id="56" xr3:uid="{00000000-0010-0000-0400-000038000000}" name="Identificação Geográfica2" dataDxfId="442"/>
    <tableColumn id="31" xr3:uid="{00000000-0010-0000-0400-00001F000000}" name="Azimute2" dataDxfId="441"/>
    <tableColumn id="32" xr3:uid="{00000000-0010-0000-0400-000020000000}" name="Mergulho2" dataDxfId="440"/>
    <tableColumn id="55" xr3:uid="{00000000-0010-0000-0400-000037000000}" name="Afloramento" dataDxfId="439">
      <calculatedColumnFormula>IFERROR(IF(ecoTab[[#This Row],[*NUMERO DE CAMPO]]="","",HYPERLINK("#'Planilha de Campo'!A"&amp;MATCH(ecoTab[[#This Row],[*NUMERO DE CAMPO]],campoTab[Numero de campo],0)+1,"Afloramento")),"")</calculatedColumnFormula>
    </tableColumn>
    <tableColumn id="54" xr3:uid="{00000000-0010-0000-0400-000036000000}" name="Litologia" dataDxfId="438">
      <calculatedColumnFormula>IFERROR(IF(ecoTab[[#This Row],[*NUMERO DE CAMPO]]="","",HYPERLINK("#'Litologia'!A"&amp;MATCH(ecoTab[[#This Row],[*NUMERO DE CAMPO]],LitoTab[*NUMERO DE CAMPO],0)+1,"Litologia")),"")</calculatedColumnFormula>
    </tableColumn>
    <tableColumn id="53" xr3:uid="{00000000-0010-0000-0400-000035000000}" name="Estrutural" dataDxfId="437">
      <calculatedColumnFormula>IFERROR(IF(ecoTab[[#This Row],[*NUMERO DE CAMPO]]="","",HYPERLINK("#'Estrutural'!A"&amp;MATCH(ecoTab[[#This Row],[*NUMERO DE CAMPO]],estrutTab[*NUMERO DE CAMPO],0)+1,"Estrutural")),"")</calculatedColumnFormula>
    </tableColumn>
    <tableColumn id="51" xr3:uid="{00000000-0010-0000-0400-000033000000}" name="Amostras" dataDxfId="436">
      <calculatedColumnFormula>IFERROR(IF(ecoTab[[#This Row],[*NUMERO DE CAMPO]]="","",HYPERLINK("#'Amostras'!A"&amp;MATCH(ecoTab[[#This Row],[*NUMERO DE CAMPO]],amostrasTab[*NUMERO DE CAMPO],0)+1,"Amostras")),"")</calculatedColumnFormula>
    </tableColumn>
    <tableColumn id="20" xr3:uid="{00000000-0010-0000-0400-000014000000}" name="Índice Foto" dataDxfId="435">
      <calculatedColumnFormula>IFERROR(COUNTIF($A$2:A2,ecoTab[[#This Row],[*NUMERO DE CAMPO]]),"")</calculatedColumnFormula>
    </tableColumn>
    <tableColumn id="6" xr3:uid="{00000000-0010-0000-0400-000006000000}" name="Foto" dataDxfId="434">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2" dataDxfId="430" headerRowBorderDxfId="431" tableBorderDxfId="429">
  <autoFilter ref="A1:DO52" xr:uid="{00000000-0009-0000-0100-00003A000000}"/>
  <tableColumns count="119">
    <tableColumn id="1" xr3:uid="{00000000-0010-0000-0500-000001000000}" name="*Nome Amostra" dataDxfId="428"/>
    <tableColumn id="4" xr3:uid="{00000000-0010-0000-0500-000004000000}" name="Lat" dataDxfId="427">
      <calculatedColumnFormula>IFERROR(INDEX(amostrasTab[Lat],MATCH(petroTab[[#This Row],[*Nome Amostra]:[*Nome Amostra]],amostrasTab[[NOME AMOSTRA]:[NOME AMOSTRA]],0)),"")</calculatedColumnFormula>
    </tableColumn>
    <tableColumn id="5" xr3:uid="{00000000-0010-0000-0500-000005000000}" name="Long" dataDxfId="426">
      <calculatedColumnFormula>IFERROR(INDEX(amostrasTab[Long],MATCH(petroTab[[#This Row],[*Nome Amostra]:[*Nome Amostra]],amostrasTab[[NOME AMOSTRA]:[NOME AMOSTRA]],0)),"")</calculatedColumnFormula>
    </tableColumn>
    <tableColumn id="6" xr3:uid="{00000000-0010-0000-0500-000006000000}" name="Lamina" dataDxfId="425"/>
    <tableColumn id="7" xr3:uid="{00000000-0010-0000-0500-000007000000}" name="Nome Lamina" dataDxfId="424">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3"/>
    <tableColumn id="89" xr3:uid="{00000000-0010-0000-0500-000059000000}" name="Data" dataDxfId="422"/>
    <tableColumn id="9" xr3:uid="{00000000-0010-0000-0500-000009000000}" name="*Tipo de Seção" dataDxfId="421"/>
    <tableColumn id="10" xr3:uid="{00000000-0010-0000-0500-00000A000000}" name="*Armazenamento da Seção" dataDxfId="420"/>
    <tableColumn id="12" xr3:uid="{00000000-0010-0000-0500-00000C000000}" name="Nome Rocha" dataDxfId="419"/>
    <tableColumn id="13" xr3:uid="{00000000-0010-0000-0500-00000D000000}" name="Nome Protolito" dataDxfId="418"/>
    <tableColumn id="90" xr3:uid="{00000000-0010-0000-0500-00005A000000}" name="Macro" dataDxfId="417"/>
    <tableColumn id="14" xr3:uid="{00000000-0010-0000-0500-00000E000000}" name="Mineral 1" dataDxfId="416"/>
    <tableColumn id="15" xr3:uid="{00000000-0010-0000-0500-00000F000000}" name="% Min1" dataDxfId="415"/>
    <tableColumn id="16" xr3:uid="{00000000-0010-0000-0500-000010000000}" name="Tamanho min. (mm) Min1" dataDxfId="414"/>
    <tableColumn id="17" xr3:uid="{00000000-0010-0000-0500-000011000000}" name="Tamanho med. (mm) Min1" dataDxfId="413"/>
    <tableColumn id="18" xr3:uid="{00000000-0010-0000-0500-000012000000}" name="Tamanho max. (mm) Min1" dataDxfId="412"/>
    <tableColumn id="19" xr3:uid="{00000000-0010-0000-0500-000013000000}" name="Cor Min 1" dataDxfId="411"/>
    <tableColumn id="20" xr3:uid="{00000000-0010-0000-0500-000014000000}" name="Mineral 2" dataDxfId="410"/>
    <tableColumn id="21" xr3:uid="{00000000-0010-0000-0500-000015000000}" name="% Min2" dataDxfId="409"/>
    <tableColumn id="22" xr3:uid="{00000000-0010-0000-0500-000016000000}" name="Tamanho min. (mm) Min2" dataDxfId="408"/>
    <tableColumn id="23" xr3:uid="{00000000-0010-0000-0500-000017000000}" name="Tamanho med. (mm) Min2" dataDxfId="407"/>
    <tableColumn id="24" xr3:uid="{00000000-0010-0000-0500-000018000000}" name="Tamanho max. (mm) Min2" dataDxfId="406"/>
    <tableColumn id="25" xr3:uid="{00000000-0010-0000-0500-000019000000}" name="Cor Min 2" dataDxfId="405"/>
    <tableColumn id="26" xr3:uid="{00000000-0010-0000-0500-00001A000000}" name="Mineral 3" dataDxfId="404"/>
    <tableColumn id="27" xr3:uid="{00000000-0010-0000-0500-00001B000000}" name="% Min3" dataDxfId="403"/>
    <tableColumn id="28" xr3:uid="{00000000-0010-0000-0500-00001C000000}" name="Tamanho min. (mm) Min3" dataDxfId="402"/>
    <tableColumn id="29" xr3:uid="{00000000-0010-0000-0500-00001D000000}" name="Tamanho med. (mm) Min3" dataDxfId="401"/>
    <tableColumn id="30" xr3:uid="{00000000-0010-0000-0500-00001E000000}" name="Tamanho max. (mm) Min3" dataDxfId="400"/>
    <tableColumn id="31" xr3:uid="{00000000-0010-0000-0500-00001F000000}" name="Cor Min 3" dataDxfId="399"/>
    <tableColumn id="32" xr3:uid="{00000000-0010-0000-0500-000020000000}" name="Mineral 4" dataDxfId="398"/>
    <tableColumn id="33" xr3:uid="{00000000-0010-0000-0500-000021000000}" name="% Min4" dataDxfId="397"/>
    <tableColumn id="34" xr3:uid="{00000000-0010-0000-0500-000022000000}" name="Tamanho min. (mm) Min4" dataDxfId="396"/>
    <tableColumn id="35" xr3:uid="{00000000-0010-0000-0500-000023000000}" name="Tamanho med. (mm) Min4" dataDxfId="395"/>
    <tableColumn id="36" xr3:uid="{00000000-0010-0000-0500-000024000000}" name="Tamanho max. (mm) Min4" dataDxfId="394"/>
    <tableColumn id="37" xr3:uid="{00000000-0010-0000-0500-000025000000}" name="Cor Min 4" dataDxfId="393"/>
    <tableColumn id="38" xr3:uid="{00000000-0010-0000-0500-000026000000}" name="Mineral 5" dataDxfId="392"/>
    <tableColumn id="39" xr3:uid="{00000000-0010-0000-0500-000027000000}" name="% Min5" dataDxfId="391"/>
    <tableColumn id="40" xr3:uid="{00000000-0010-0000-0500-000028000000}" name="Tamanho min. (mm) Min5" dataDxfId="390"/>
    <tableColumn id="41" xr3:uid="{00000000-0010-0000-0500-000029000000}" name="Tamanho med. (mm) Min5" dataDxfId="389"/>
    <tableColumn id="42" xr3:uid="{00000000-0010-0000-0500-00002A000000}" name="Tamanho max. (mm) Min5" dataDxfId="388"/>
    <tableColumn id="43" xr3:uid="{00000000-0010-0000-0500-00002B000000}" name="Cor Min 5" dataDxfId="387"/>
    <tableColumn id="44" xr3:uid="{00000000-0010-0000-0500-00002C000000}" name="Mineral 6" dataDxfId="386"/>
    <tableColumn id="45" xr3:uid="{00000000-0010-0000-0500-00002D000000}" name="% Min6" dataDxfId="385"/>
    <tableColumn id="46" xr3:uid="{00000000-0010-0000-0500-00002E000000}" name="Tamanho min. (mm) Min6" dataDxfId="384"/>
    <tableColumn id="47" xr3:uid="{00000000-0010-0000-0500-00002F000000}" name="Tamanho med. (mm) Min6" dataDxfId="383"/>
    <tableColumn id="48" xr3:uid="{00000000-0010-0000-0500-000030000000}" name="Tamanho max. (mm) Min6" dataDxfId="382"/>
    <tableColumn id="49" xr3:uid="{00000000-0010-0000-0500-000031000000}" name="Cor Min 6" dataDxfId="381"/>
    <tableColumn id="50" xr3:uid="{00000000-0010-0000-0500-000032000000}" name="Mineral 7" dataDxfId="380"/>
    <tableColumn id="51" xr3:uid="{00000000-0010-0000-0500-000033000000}" name="% Min7" dataDxfId="379"/>
    <tableColumn id="52" xr3:uid="{00000000-0010-0000-0500-000034000000}" name="Tamanho min. (mm) Min7" dataDxfId="378"/>
    <tableColumn id="53" xr3:uid="{00000000-0010-0000-0500-000035000000}" name="Tamanho med. (mm) Min7" dataDxfId="377"/>
    <tableColumn id="54" xr3:uid="{00000000-0010-0000-0500-000036000000}" name="Tamanho max. (mm) Min7" dataDxfId="376"/>
    <tableColumn id="55" xr3:uid="{00000000-0010-0000-0500-000037000000}" name="Cor Min 7" dataDxfId="375"/>
    <tableColumn id="56" xr3:uid="{00000000-0010-0000-0500-000038000000}" name="Mineral 8" dataDxfId="374"/>
    <tableColumn id="57" xr3:uid="{00000000-0010-0000-0500-000039000000}" name="% Min8" dataDxfId="373"/>
    <tableColumn id="58" xr3:uid="{00000000-0010-0000-0500-00003A000000}" name="Tamanho min. (mm) Min8" dataDxfId="372"/>
    <tableColumn id="59" xr3:uid="{00000000-0010-0000-0500-00003B000000}" name="Tamanho med. (mm) Min8" dataDxfId="371"/>
    <tableColumn id="60" xr3:uid="{00000000-0010-0000-0500-00003C000000}" name="Tamanho max. (mm) Min8" dataDxfId="370"/>
    <tableColumn id="61" xr3:uid="{00000000-0010-0000-0500-00003D000000}" name="Cor Min 8" dataDxfId="369"/>
    <tableColumn id="62" xr3:uid="{00000000-0010-0000-0500-00003E000000}" name="Mineral 9" dataDxfId="368"/>
    <tableColumn id="63" xr3:uid="{00000000-0010-0000-0500-00003F000000}" name="% Min9" dataDxfId="367"/>
    <tableColumn id="64" xr3:uid="{00000000-0010-0000-0500-000040000000}" name="Tamanho min. (mm) Min9" dataDxfId="366"/>
    <tableColumn id="65" xr3:uid="{00000000-0010-0000-0500-000041000000}" name="Tamanho med. (mm) Min9" dataDxfId="365"/>
    <tableColumn id="66" xr3:uid="{00000000-0010-0000-0500-000042000000}" name="Tamanho max. (mm) Min9" dataDxfId="364"/>
    <tableColumn id="67" xr3:uid="{00000000-0010-0000-0500-000043000000}" name="Cor Min 9" dataDxfId="363"/>
    <tableColumn id="68" xr3:uid="{00000000-0010-0000-0500-000044000000}" name="Mineral 10" dataDxfId="362"/>
    <tableColumn id="69" xr3:uid="{00000000-0010-0000-0500-000045000000}" name="% Min10" dataDxfId="361"/>
    <tableColumn id="70" xr3:uid="{00000000-0010-0000-0500-000046000000}" name="Tamanho min. (mm) Min10" dataDxfId="360"/>
    <tableColumn id="71" xr3:uid="{00000000-0010-0000-0500-000047000000}" name="Tamanho med. (mm) Min10" dataDxfId="359"/>
    <tableColumn id="72" xr3:uid="{00000000-0010-0000-0500-000048000000}" name="Tamanho max. (mm) Min10" dataDxfId="358"/>
    <tableColumn id="73" xr3:uid="{00000000-0010-0000-0500-000049000000}" name="Cor Min 10" dataDxfId="357"/>
    <tableColumn id="91" xr3:uid="{00000000-0010-0000-0500-00005B000000}" name="Mineral 11" dataDxfId="356"/>
    <tableColumn id="92" xr3:uid="{00000000-0010-0000-0500-00005C000000}" name="% Min11" dataDxfId="355"/>
    <tableColumn id="93" xr3:uid="{00000000-0010-0000-0500-00005D000000}" name="Tamanho min. (mm) Min11" dataDxfId="354"/>
    <tableColumn id="94" xr3:uid="{00000000-0010-0000-0500-00005E000000}" name="Tamanho med. (mm) Min11" dataDxfId="353"/>
    <tableColumn id="95" xr3:uid="{00000000-0010-0000-0500-00005F000000}" name="Tamanho max. (mm) Min11" dataDxfId="352"/>
    <tableColumn id="96" xr3:uid="{00000000-0010-0000-0500-000060000000}" name="Cor Min 11" dataDxfId="351"/>
    <tableColumn id="74" xr3:uid="{00000000-0010-0000-0500-00004A000000}" name="Textura 1" dataDxfId="350"/>
    <tableColumn id="75" xr3:uid="{00000000-0010-0000-0500-00004B000000}" name="Textura 2" dataDxfId="349"/>
    <tableColumn id="76" xr3:uid="{00000000-0010-0000-0500-00004C000000}" name="Textura 3" dataDxfId="348"/>
    <tableColumn id="97" xr3:uid="{00000000-0010-0000-0500-000061000000}" name="Textura 4" dataDxfId="347"/>
    <tableColumn id="98" xr3:uid="{00000000-0010-0000-0500-000062000000}" name="Textura 5" dataDxfId="346"/>
    <tableColumn id="99" xr3:uid="{00000000-0010-0000-0500-000063000000}" name="Textura 6" dataDxfId="345"/>
    <tableColumn id="77" xr3:uid="{00000000-0010-0000-0500-00004D000000}" name="Estrutura 1" dataDxfId="344"/>
    <tableColumn id="78" xr3:uid="{00000000-0010-0000-0500-00004E000000}" name="Estrutura 2" dataDxfId="343"/>
    <tableColumn id="79" xr3:uid="{00000000-0010-0000-0500-00004F000000}" name="Estrutura 3" dataDxfId="342"/>
    <tableColumn id="100" xr3:uid="{00000000-0010-0000-0500-000064000000}" name="Estrutura 4" dataDxfId="341"/>
    <tableColumn id="101" xr3:uid="{00000000-0010-0000-0500-000065000000}" name="Estrutura 5" dataDxfId="340"/>
    <tableColumn id="81" xr3:uid="{00000000-0010-0000-0500-000051000000}" name="Estrutura Deformacional 1" dataDxfId="339"/>
    <tableColumn id="84" xr3:uid="{00000000-0010-0000-0500-000054000000}" name="Estrutura Deformacional 2" dataDxfId="338"/>
    <tableColumn id="85" xr3:uid="{00000000-0010-0000-0500-000055000000}" name="Estrutura Deformacional 3" dataDxfId="337"/>
    <tableColumn id="102" xr3:uid="{00000000-0010-0000-0500-000066000000}" name="Estrutura Deformacional 4" dataDxfId="336"/>
    <tableColumn id="103" xr3:uid="{00000000-0010-0000-0500-000067000000}" name="Estrutura Deformacional 5" dataDxfId="335"/>
    <tableColumn id="80" xr3:uid="{00000000-0010-0000-0500-000050000000}" name="Zona de Alteração Hidro. 1" dataDxfId="334"/>
    <tableColumn id="105" xr3:uid="{00000000-0010-0000-0500-000069000000}" name="Zona de Alteração Hidro. 2" dataDxfId="333"/>
    <tableColumn id="106" xr3:uid="{00000000-0010-0000-0500-00006A000000}" name="Zona de Alteração Hidro. 3" dataDxfId="332"/>
    <tableColumn id="107" xr3:uid="{00000000-0010-0000-0500-00006B000000}" name="Zona de Alteração Hidro. 4" dataDxfId="331"/>
    <tableColumn id="108" xr3:uid="{00000000-0010-0000-0500-00006C000000}" name="Zona de Alteração Hidro. 5" dataDxfId="330"/>
    <tableColumn id="86" xr3:uid="{00000000-0010-0000-0500-000056000000}" name="Tipo de Metamorfismo 1" dataDxfId="329"/>
    <tableColumn id="109" xr3:uid="{00000000-0010-0000-0500-00006D000000}" name="Tipo de Metamorfismo 2" dataDxfId="328"/>
    <tableColumn id="110" xr3:uid="{00000000-0010-0000-0500-00006E000000}" name="Tipo de Metamorfismo 3" dataDxfId="327"/>
    <tableColumn id="111" xr3:uid="{00000000-0010-0000-0500-00006F000000}" name="Tipo de Metamorfismo 4" dataDxfId="326"/>
    <tableColumn id="112" xr3:uid="{00000000-0010-0000-0500-000070000000}" name="Tipo de Metamorfismo 5" dataDxfId="325"/>
    <tableColumn id="87" xr3:uid="{00000000-0010-0000-0500-000057000000}" name="Fácies Metamórfica 1" dataDxfId="324"/>
    <tableColumn id="113" xr3:uid="{00000000-0010-0000-0500-000071000000}" name="Fácies Metamórfica 2" dataDxfId="323"/>
    <tableColumn id="114" xr3:uid="{00000000-0010-0000-0500-000072000000}" name="Fácies Metamórfica 3" dataDxfId="322"/>
    <tableColumn id="115" xr3:uid="{00000000-0010-0000-0500-000073000000}" name="Fácies Metamórfica 4" dataDxfId="321"/>
    <tableColumn id="116" xr3:uid="{00000000-0010-0000-0500-000074000000}" name="Fácies Metamórfica 5" dataDxfId="320"/>
    <tableColumn id="82" xr3:uid="{00000000-0010-0000-0500-000052000000}" name="Complemento" dataDxfId="319"/>
    <tableColumn id="117" xr3:uid="{00000000-0010-0000-0500-000075000000}" name="Interpretação" dataDxfId="318"/>
    <tableColumn id="121" xr3:uid="{00000000-0010-0000-0500-000079000000}" name="Afloramento" dataDxfId="317">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6">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5">
      <calculatedColumnFormula>IFERROR(IF(petroTab[[#This Row],[*Nome Amostra]]="","",HYPERLINK("#'Amostras'!A"&amp;MATCH(petroTab[[#This Row],[*Nome Amostra]],amostrasTab[NOME AMOSTRA],0)+1,"Amostras")),"")</calculatedColumnFormula>
    </tableColumn>
    <tableColumn id="118" xr3:uid="{00000000-0010-0000-0500-000076000000}" name="Estrutural" dataDxfId="314">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3">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2">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1">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7" dataDxfId="236">
  <tableColumns count="10">
    <tableColumn id="12" xr3:uid="{00000000-0010-0000-0600-00000C000000}" name="Projeto" dataDxfId="235"/>
    <tableColumn id="10" xr3:uid="{00000000-0010-0000-0600-00000A000000}" name="Nome Projeto" dataDxfId="234"/>
    <tableColumn id="4" xr3:uid="{00000000-0010-0000-0600-000004000000}" name="Centro de custo" dataDxfId="233"/>
    <tableColumn id="2" xr3:uid="{00000000-0010-0000-0600-000002000000}" name="Data de Ínicio" dataDxfId="232"/>
    <tableColumn id="3" xr3:uid="{00000000-0010-0000-0600-000003000000}" name="Data de Conclusão" dataDxfId="231"/>
    <tableColumn id="5" xr3:uid="{00000000-0010-0000-0600-000005000000}" name="Escala" dataDxfId="230"/>
    <tableColumn id="6" xr3:uid="{00000000-0010-0000-0600-000006000000}" name="SUREG" dataDxfId="229"/>
    <tableColumn id="7" xr3:uid="{00000000-0010-0000-0600-000007000000}" name="Zona" dataDxfId="228"/>
    <tableColumn id="8" xr3:uid="{00000000-0010-0000-0600-000008000000}" name="MC" dataDxfId="227"/>
    <tableColumn id="9" xr3:uid="{00000000-0010-0000-0600-000009000000}" name="DATUM" dataDxfId="226"/>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5" tableBorderDxfId="224">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3" dataDxfId="222" dataCellStyle="Título 4">
  <tableColumns count="6">
    <tableColumn id="1" xr3:uid="{00000000-0010-0000-0800-000001000000}" name="BASE CARTOGRÁFICA" dataDxfId="221" dataCellStyle="Título 4"/>
    <tableColumn id="2" xr3:uid="{00000000-0010-0000-0800-000002000000}" name="ESCALA" dataDxfId="220" dataCellStyle="Título 4"/>
    <tableColumn id="3" xr3:uid="{00000000-0010-0000-0800-000003000000}" name="LAT_NORTE" dataDxfId="219" dataCellStyle="Título 4"/>
    <tableColumn id="4" xr3:uid="{00000000-0010-0000-0800-000004000000}" name="LAT_SUL" dataDxfId="218" dataCellStyle="Título 4"/>
    <tableColumn id="5" xr3:uid="{00000000-0010-0000-0800-000005000000}" name="LNG_ESTE" dataDxfId="217" dataCellStyle="Título 4"/>
    <tableColumn id="6" xr3:uid="{00000000-0010-0000-0800-000006000000}" name="LNG_OESTE" dataDxfId="216"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5">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4" dataDxfId="213">
  <tableColumns count="1">
    <tableColumn id="1" xr3:uid="{00000000-0010-0000-0A00-000001000000}" name="RELEVO" dataDxfId="2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1" dataDxfId="210">
  <tableColumns count="1">
    <tableColumn id="1" xr3:uid="{00000000-0010-0000-0B00-000001000000}" name="VEGETAÇÃO" dataDxfId="20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8" dataDxfId="207">
  <tableColumns count="1">
    <tableColumn id="1" xr3:uid="{00000000-0010-0000-0C00-000001000000}" name="TIPO AFLORAMENTO" dataDxfId="20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5" dataDxfId="204">
  <tableColumns count="2">
    <tableColumn id="1" xr3:uid="{00000000-0010-0000-0D00-000001000000}" name="CLASSE LITOTIPO PRINCIPAL" dataDxfId="203"/>
    <tableColumn id="3" xr3:uid="{00000000-0010-0000-0D00-000003000000}" name="classe lito" dataDxfId="20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1" dataDxfId="200">
  <tableColumns count="1">
    <tableColumn id="1" xr3:uid="{00000000-0010-0000-0E00-000001000000}" name="GRAU_INTEMP" dataDxfId="19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8" dataDxfId="197">
  <tableColumns count="1">
    <tableColumn id="1" xr3:uid="{00000000-0010-0000-0F00-000001000000}" name="Indice de Cor" dataDxfId="19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5">
  <tableColumns count="1">
    <tableColumn id="1" xr3:uid="{00000000-0010-0000-1000-000001000000}" name="ignea" dataDxfId="19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3" dataDxfId="192">
  <tableColumns count="1">
    <tableColumn id="1" xr3:uid="{00000000-0010-0000-1200-000001000000}" name="solo" dataDxfId="19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90" dataDxfId="189">
  <tableColumns count="1">
    <tableColumn id="1" xr3:uid="{00000000-0010-0000-1300-000001000000}" name="sedimentar" dataDxfId="18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7" dataDxfId="186">
  <tableColumns count="1">
    <tableColumn id="1" xr3:uid="{00000000-0010-0000-1400-000001000000}" name="contato" dataDxfId="18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4" dataDxfId="183">
  <tableColumns count="1">
    <tableColumn id="1" xr3:uid="{00000000-0010-0000-1500-000001000000}" name="tipo foliação lito" dataDxfId="1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1" dataDxfId="180" tableBorderDxfId="179">
  <autoFilter ref="AL1:AL13" xr:uid="{00000000-0009-0000-0100-000016000000}"/>
  <tableColumns count="1">
    <tableColumn id="1" xr3:uid="{00000000-0010-0000-1600-000001000000}" name="foliação" dataDxfId="17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7" dataDxfId="176">
  <autoFilter ref="AM1:AM9" xr:uid="{00000000-0009-0000-0100-000017000000}"/>
  <tableColumns count="1">
    <tableColumn id="1" xr3:uid="{00000000-0010-0000-1700-000001000000}" name="Foliação Hierarquia" dataDxfId="1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4" dataDxfId="173">
  <autoFilter ref="AN1:AN5" xr:uid="{00000000-0009-0000-0100-000018000000}"/>
  <tableColumns count="1">
    <tableColumn id="1" xr3:uid="{00000000-0010-0000-1800-000001000000}" name="FRATURA PREENXIDA" dataDxfId="1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1" dataDxfId="170">
  <autoFilter ref="AO1:AP12" xr:uid="{00000000-0009-0000-0100-000019000000}"/>
  <tableColumns count="2">
    <tableColumn id="1" xr3:uid="{00000000-0010-0000-1900-000001000000}" name="Natureza Amostra" dataDxfId="169"/>
    <tableColumn id="2" xr3:uid="{00000000-0010-0000-1900-000002000000}" name="sigla" dataDxfId="1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7" dataDxfId="166">
  <autoFilter ref="AQ1:AQ2" xr:uid="{00000000-0009-0000-0100-00001A000000}"/>
  <tableColumns count="1">
    <tableColumn id="1" xr3:uid="{00000000-0010-0000-1A00-000001000000}" name="Campo de Marcar" dataDxfId="16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4" dataDxfId="163">
  <autoFilter ref="AR1:AR5" xr:uid="{00000000-0009-0000-0100-00001B000000}"/>
  <tableColumns count="1">
    <tableColumn id="1" xr3:uid="{00000000-0010-0000-1B00-000001000000}" name="ESTADO LÂMINA" dataDxfId="16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1" dataDxfId="160">
  <autoFilter ref="AS1:AS4" xr:uid="{00000000-0009-0000-0100-00001C000000}"/>
  <tableColumns count="1">
    <tableColumn id="1" xr3:uid="{00000000-0010-0000-1C00-000001000000}" name="Estado Química" dataDxfId="15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8" dataDxfId="157">
  <autoFilter ref="AW1:AW5" xr:uid="{00000000-0009-0000-0100-00001F000000}"/>
  <tableColumns count="1">
    <tableColumn id="1" xr3:uid="{00000000-0010-0000-1E00-000001000000}" name="magnético" dataDxfId="15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5" dataDxfId="154">
  <autoFilter ref="AZ1:BA25" xr:uid="{00000000-0009-0000-0100-000020000000}"/>
  <tableColumns count="2">
    <tableColumn id="1" xr3:uid="{00000000-0010-0000-1F00-000001000000}" name="numero" dataDxfId="153"/>
    <tableColumn id="2" xr3:uid="{00000000-0010-0000-1F00-000002000000}" name="letra" dataDxfId="15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51" dataDxfId="150">
  <autoFilter ref="AY1:AY4" xr:uid="{00000000-0009-0000-0100-000023000000}"/>
  <tableColumns count="1">
    <tableColumn id="1" xr3:uid="{00000000-0010-0000-2000-000001000000}" name="Situacao economica" dataDxfId="14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8" dataDxfId="147">
  <autoFilter ref="BB1:BB4" xr:uid="{00000000-0009-0000-0100-000024000000}"/>
  <tableColumns count="1">
    <tableColumn id="1" xr3:uid="{00000000-0010-0000-2100-000001000000}" name="Tipo Lavra" dataDxfId="14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5" dataDxfId="144">
  <autoFilter ref="BC1:BC5" xr:uid="{00000000-0009-0000-0100-000025000000}"/>
  <tableColumns count="1">
    <tableColumn id="1" xr3:uid="{00000000-0010-0000-2200-000001000000}" name="Fácies Metamorfico" dataDxfId="14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42" dataDxfId="141">
  <autoFilter ref="BD1:BD17" xr:uid="{00000000-0009-0000-0100-000026000000}"/>
  <tableColumns count="1">
    <tableColumn id="1" xr3:uid="{00000000-0010-0000-2300-000001000000}" name="Modelo Genetico Depositos" dataDxfId="14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9" dataDxfId="138">
  <autoFilter ref="BE1:BE5" xr:uid="{00000000-0009-0000-0100-000021000000}"/>
  <tableColumns count="1">
    <tableColumn id="1" xr3:uid="{00000000-0010-0000-2400-000001000000}" name="Zonalidade Hidrotermal" dataDxfId="13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6" dataDxfId="135">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4"/>
    <tableColumn id="2" xr3:uid="{00000000-0010-0000-2500-000002000000}" name="Mineral" dataDxfId="13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32" dataDxfId="131">
  <autoFilter ref="BH1:BH11" xr:uid="{00000000-0009-0000-0100-000027000000}"/>
  <tableColumns count="1">
    <tableColumn id="1" xr3:uid="{00000000-0010-0000-2600-000001000000}" name="Controle Estrutural Regional" dataDxfId="13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9" dataDxfId="128">
  <autoFilter ref="BI1:BI14" xr:uid="{00000000-0009-0000-0100-000028000000}"/>
  <tableColumns count="1">
    <tableColumn id="1" xr3:uid="{00000000-0010-0000-2700-000001000000}" name="Controle Estrutural Local " dataDxfId="1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6" dataDxfId="125">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3"/>
    <tableColumn id="5" xr3:uid="{00000000-0010-0000-2900-000005000000}" name="Erro associado" dataDxfId="122"/>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21" dataDxfId="120">
  <autoFilter ref="AX1:AX4" xr:uid="{00000000-0009-0000-0100-00002B000000}"/>
  <tableColumns count="1">
    <tableColumn id="1" xr3:uid="{00000000-0010-0000-2A00-000001000000}" name="Grau de Importância" dataDxfId="11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105" totalsRowShown="0">
  <autoFilter ref="BR1:BT110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8">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83" totalsRowShown="0" headerRowDxfId="117" dataDxfId="116">
  <autoFilter ref="BU1:CJ383" xr:uid="{00000000-0009-0000-0100-00002F000000}"/>
  <sortState xmlns:xlrd2="http://schemas.microsoft.com/office/spreadsheetml/2017/richdata2" ref="BU2:CJ383">
    <sortCondition ref="BW2:BW383"/>
  </sortState>
  <tableColumns count="16">
    <tableColumn id="1" xr3:uid="{00000000-0010-0000-2D00-000001000000}" name="Vulcânica" dataDxfId="115"/>
    <tableColumn id="2" xr3:uid="{00000000-0010-0000-2D00-000002000000}" name="Plutônica" dataDxfId="114"/>
    <tableColumn id="3" xr3:uid="{00000000-0010-0000-2D00-000003000000}" name="Metamorfismo regional" dataDxfId="113"/>
    <tableColumn id="4" xr3:uid="{00000000-0010-0000-2D00-000004000000}" name="Metamorfismo de contato" dataDxfId="112"/>
    <tableColumn id="5" xr3:uid="{00000000-0010-0000-2D00-000005000000}" name="Hidrotermal" dataDxfId="111"/>
    <tableColumn id="6" xr3:uid="{00000000-0010-0000-2D00-000006000000}" name="Sedimento inconsolidado" dataDxfId="110"/>
    <tableColumn id="7" xr3:uid="{00000000-0010-0000-2D00-000007000000}" name="Química" dataDxfId="109"/>
    <tableColumn id="8" xr3:uid="{00000000-0010-0000-2D00-000008000000}" name="Clástica" dataDxfId="108"/>
    <tableColumn id="9" xr3:uid="{00000000-0010-0000-2D00-000009000000}" name="Clasto-química" dataDxfId="107"/>
    <tableColumn id="10" xr3:uid="{00000000-0010-0000-2D00-00000A000000}" name="Biogênica" dataDxfId="106"/>
    <tableColumn id="11" xr3:uid="{00000000-0010-0000-2D00-00000B000000}" name="Metamorfismo dinâmico" dataDxfId="105"/>
    <tableColumn id="12" xr3:uid="{00000000-0010-0000-2D00-00000C000000}" name="Vulcanoclástica" dataDxfId="104"/>
    <tableColumn id="13" xr3:uid="{00000000-0010-0000-2D00-00000D000000}" name="Residual" dataDxfId="103"/>
    <tableColumn id="14" xr3:uid="{00000000-0010-0000-2D00-00000E000000}" name="Metamorfismo de choque" dataDxfId="102"/>
    <tableColumn id="15" xr3:uid="{00000000-0010-0000-2D00-00000F000000}" name="Digenética" dataDxfId="101"/>
    <tableColumn id="16" xr3:uid="{00000000-0010-0000-2D00-000010000000}" name="Não definida" dataDxfId="10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9">
  <autoFilter ref="CN1:CN4" xr:uid="{00000000-0009-0000-0100-000031000000}"/>
  <tableColumns count="1">
    <tableColumn id="1" xr3:uid="{00000000-0010-0000-3000-000001000000}" name="ESFERICIDADE" dataDxfId="9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7">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6">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5" dataDxfId="93" headerRowBorderDxfId="94" tableBorderDxfId="92">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9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90" dataDxfId="88" headerRowBorderDxfId="89" tableBorderDxfId="87">
  <autoFilter ref="CP1:CP4" xr:uid="{00000000-0009-0000-0100-000038000000}"/>
  <tableColumns count="1">
    <tableColumn id="1" xr3:uid="{00000000-0010-0000-3700-000001000000}" name="DES_TIPO_GENETICO" dataDxfId="8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5" dataDxfId="83" headerRowBorderDxfId="84" tableBorderDxfId="82" totalsRowBorderDxfId="81">
  <autoFilter ref="CQ1:CQ12" xr:uid="{00000000-0009-0000-0100-000039000000}"/>
  <tableColumns count="1">
    <tableColumn id="1" xr3:uid="{00000000-0010-0000-3800-000001000000}" name="DES_TPIMPORTANCIA" dataDxfId="8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9">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8" dataDxfId="76" headerRowBorderDxfId="77" tableBorderDxfId="75">
  <autoFilter ref="CR1:CR4" xr:uid="{00000000-0009-0000-0100-00003C000000}"/>
  <tableColumns count="1">
    <tableColumn id="1" xr3:uid="{00000000-0010-0000-3A00-000001000000}" name="DES_TP_SECAO" dataDxfId="7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3" dataDxfId="71" headerRowBorderDxfId="72" tableBorderDxfId="70" totalsRowBorderDxfId="69">
  <autoFilter ref="CT1:CT16" xr:uid="{00000000-0009-0000-0100-00003D000000}"/>
  <tableColumns count="1">
    <tableColumn id="1" xr3:uid="{00000000-0010-0000-3B00-000001000000}" name="SUREG" dataDxfId="6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105" totalsRowShown="0" headerRowDxfId="67" dataDxfId="65" headerRowBorderDxfId="66" tableBorderDxfId="64" totalsRowBorderDxfId="63">
  <autoFilter ref="CU1:CU1105" xr:uid="{00000000-0009-0000-0100-00003E000000}"/>
  <sortState xmlns:xlrd2="http://schemas.microsoft.com/office/spreadsheetml/2017/richdata2" ref="CU2:CU1105">
    <sortCondition ref="CU1:CU1105"/>
  </sortState>
  <tableColumns count="1">
    <tableColumn id="1" xr3:uid="{00000000-0010-0000-3C00-000001000000}" name="DESC_ROCHA" dataDxfId="6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61" dataDxfId="59" headerRowBorderDxfId="60" tableBorderDxfId="58">
  <autoFilter ref="CV1:CV461" xr:uid="{00000000-0009-0000-0100-00003F000000}"/>
  <tableColumns count="1">
    <tableColumn id="1" xr3:uid="{00000000-0010-0000-3D00-000001000000}" name="DES_TEXTURA_MICRO" dataDxfId="5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6" dataDxfId="54" headerRowBorderDxfId="55" tableBorderDxfId="53" totalsRowBorderDxfId="52">
  <autoFilter ref="CX1:CX58" xr:uid="{00000000-0009-0000-0100-000040000000}"/>
  <tableColumns count="1">
    <tableColumn id="1" xr3:uid="{00000000-0010-0000-3E00-000001000000}" name="DES_ESTRUTURA_MICRO" dataDxfId="5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50" dataDxfId="48" headerRowBorderDxfId="49" tableBorderDxfId="47" totalsRowBorderDxfId="46">
  <autoFilter ref="CY1:CY108" xr:uid="{00000000-0009-0000-0100-000041000000}"/>
  <tableColumns count="1">
    <tableColumn id="1" xr3:uid="{00000000-0010-0000-3F00-000001000000}" name="DES_ESTR_DEFORMACIONAL" dataDxfId="4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4" dataDxfId="42" headerRowBorderDxfId="43" tableBorderDxfId="41">
  <autoFilter ref="CZ1:CZ21" xr:uid="{00000000-0009-0000-0100-000042000000}"/>
  <tableColumns count="1">
    <tableColumn id="1" xr3:uid="{00000000-0010-0000-4000-000001000000}" name="TIPO_ALTERACAO" dataDxfId="4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9" dataDxfId="37" headerRowBorderDxfId="38" tableBorderDxfId="36" totalsRowBorderDxfId="35">
  <autoFilter ref="DA1:DA6" xr:uid="{00000000-0009-0000-0100-000043000000}"/>
  <tableColumns count="1">
    <tableColumn id="1" xr3:uid="{00000000-0010-0000-4100-000001000000}" name="TIPO_METAMORF" dataDxfId="34"/>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3" dataDxfId="31" headerRowBorderDxfId="32" tableBorderDxfId="30" totalsRowBorderDxfId="29">
  <autoFilter ref="DB1:DB13" xr:uid="{00000000-0009-0000-0100-000044000000}"/>
  <tableColumns count="1">
    <tableColumn id="1" xr3:uid="{00000000-0010-0000-4200-000001000000}" name="FACEIS_METAMORFISMO" dataDxfId="28"/>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7">
  <sortState xmlns:xlrd2="http://schemas.microsoft.com/office/spreadsheetml/2017/richdata2" ref="AH2:AI2">
    <sortCondition ref="AH1"/>
  </sortState>
  <tableColumns count="2">
    <tableColumn id="1" xr3:uid="{00000000-0010-0000-4300-000001000000}" name="UNIDADE ESTRATIGRÁFICA" dataDxfId="26"/>
    <tableColumn id="2" xr3:uid="{00000000-0010-0000-4300-000002000000}" name="CÓDIGO ESTRATIGRÁFICO" dataDxfId="25"/>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4" dataDxfId="22" headerRowBorderDxfId="23" tableBorderDxfId="21" totalsRowBorderDxfId="20">
  <autoFilter ref="DF1:DG18" xr:uid="{00000000-0009-0000-0100-000046000000}"/>
  <tableColumns count="2">
    <tableColumn id="1" xr3:uid="{00000000-0010-0000-4400-000001000000}" name="METODO_GEOPOS" dataDxfId="19"/>
    <tableColumn id="2" xr3:uid="{00000000-0010-0000-4400-000002000000}" name="ORDEM_GRAND_ERRO_LOCAC" dataDxfId="18"/>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7" dataDxfId="15" headerRowBorderDxfId="16" tableBorderDxfId="14" totalsRowBorderDxfId="13">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12"/>
    <tableColumn id="2" xr3:uid="{00000000-0010-0000-4500-000002000000}" name="UF" dataDxfId="11"/>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10" dataDxfId="9">
  <autoFilter ref="DL1:DM121" xr:uid="{00000000-0009-0000-0100-000048000000}"/>
  <tableColumns count="2">
    <tableColumn id="1" xr3:uid="{00000000-0010-0000-4600-000001000000}" name="Zone" dataDxfId="8"/>
    <tableColumn id="2" xr3:uid="{00000000-0010-0000-4600-000002000000}" name="Central Meridian" dataDxfId="7"/>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6" dataDxfId="5" tableBorderDxfId="4" dataCellStyle="Vírgula_VALIDAÇÃO">
  <autoFilter ref="DO1:DO7" xr:uid="{00000000-0009-0000-0100-000049000000}"/>
  <tableColumns count="1">
    <tableColumn id="1" xr3:uid="{00000000-0010-0000-4700-000001000000}" name="Escala" dataDxfId="3"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2" dataDxfId="1">
  <autoFilter ref="A4:A5" xr:uid="{C8F3CBF7-31F1-4B19-99CB-D6217E86C7D4}"/>
  <tableColumns count="1">
    <tableColumn id="1" xr3:uid="{0079EFAC-F5E4-4329-97B4-57932B9993D5}" name="Cod Sureg" dataDxfId="0"/>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5703125" defaultRowHeight="15" x14ac:dyDescent="0.25"/>
  <cols>
    <col min="1" max="1" width="27.42578125" style="181" customWidth="1"/>
    <col min="2" max="2" width="17" style="200" bestFit="1" customWidth="1"/>
    <col min="3" max="3" width="13.28515625" style="198" customWidth="1"/>
    <col min="4" max="4" width="13.7109375" style="181" customWidth="1"/>
    <col min="5" max="5" width="24.7109375" style="198" customWidth="1"/>
    <col min="6" max="6" width="32.28515625" style="181" bestFit="1" customWidth="1"/>
    <col min="7" max="7" width="15.28515625" style="198" bestFit="1" customWidth="1"/>
    <col min="8" max="8" width="14.42578125" style="198" customWidth="1"/>
    <col min="9" max="9" width="13.85546875" style="198" bestFit="1" customWidth="1"/>
    <col min="10" max="10" width="35.5703125" style="198" bestFit="1" customWidth="1"/>
    <col min="11" max="11" width="19.5703125" style="198" bestFit="1" customWidth="1"/>
    <col min="12" max="12" width="17.85546875" style="201" bestFit="1" customWidth="1"/>
    <col min="13" max="13" width="17.85546875" style="181" bestFit="1" customWidth="1"/>
    <col min="14" max="14" width="17.28515625" style="196" customWidth="1"/>
    <col min="15" max="15" width="10.85546875" style="181" customWidth="1"/>
    <col min="16" max="16" width="21.28515625" style="181" customWidth="1"/>
    <col min="17" max="17" width="25.28515625" style="181" bestFit="1" customWidth="1"/>
    <col min="18" max="18" width="9" style="198" customWidth="1"/>
    <col min="19" max="19" width="96.28515625" style="181" bestFit="1" customWidth="1"/>
    <col min="20" max="20" width="30.85546875" style="197" bestFit="1" customWidth="1"/>
    <col min="21" max="21" width="30.42578125" style="197" bestFit="1" customWidth="1"/>
    <col min="22" max="22" width="136.7109375" style="197" customWidth="1"/>
    <col min="23" max="23" width="50.5703125" style="198" bestFit="1" customWidth="1"/>
    <col min="24" max="24" width="22" style="198" customWidth="1"/>
    <col min="25" max="25" width="30" style="198" customWidth="1"/>
    <col min="26" max="26" width="26.7109375" style="198" customWidth="1"/>
    <col min="27" max="27" width="27.85546875" style="198" bestFit="1" customWidth="1"/>
    <col min="28" max="28" width="28.140625" style="198" customWidth="1"/>
    <col min="29" max="29" width="50.7109375" style="198" hidden="1" customWidth="1"/>
    <col min="30" max="30" width="22" style="200" bestFit="1" customWidth="1"/>
    <col min="31" max="31" width="49" style="200" bestFit="1" customWidth="1"/>
    <col min="32" max="32" width="29.7109375" style="198" customWidth="1"/>
    <col min="33" max="33" width="25.5703125" style="198" customWidth="1"/>
    <col min="34" max="34" width="15.28515625" style="198" customWidth="1"/>
    <col min="35" max="35" width="58.42578125" style="198" bestFit="1" customWidth="1"/>
    <col min="36" max="36" width="25.42578125" style="198" customWidth="1"/>
    <col min="37" max="37" width="19.7109375" style="198" customWidth="1"/>
    <col min="38" max="38" width="33.85546875" style="198" customWidth="1"/>
    <col min="39" max="39" width="25.7109375" style="198" bestFit="1" customWidth="1"/>
    <col min="40" max="41" width="18.85546875" style="198" customWidth="1"/>
    <col min="42" max="42" width="25.28515625" style="200" bestFit="1" customWidth="1"/>
    <col min="43" max="43" width="30.7109375" style="200" customWidth="1"/>
    <col min="44" max="44" width="22.7109375" style="201" customWidth="1"/>
    <col min="45" max="45" width="21" style="201" bestFit="1" customWidth="1"/>
    <col min="46" max="46" width="14.5703125" style="202" customWidth="1"/>
    <col min="47" max="49" width="14.42578125" style="198" customWidth="1"/>
    <col min="50" max="50" width="26.140625" style="198" bestFit="1" customWidth="1"/>
    <col min="51" max="51" width="19.5703125" style="200" customWidth="1"/>
    <col min="52" max="53" width="16.28515625" style="181" customWidth="1"/>
    <col min="54" max="54" width="13.7109375" style="181" customWidth="1"/>
    <col min="55" max="55" width="10.28515625" style="181" customWidth="1"/>
    <col min="56" max="56" width="18.42578125" style="181" customWidth="1"/>
    <col min="57" max="57" width="10.42578125" style="181" customWidth="1"/>
    <col min="58" max="58" width="38.28515625" style="181" customWidth="1"/>
    <col min="59" max="16384" width="8.5703125" style="181"/>
  </cols>
  <sheetData>
    <row r="1" spans="1:52" s="179" customFormat="1" ht="39.75" customHeight="1" x14ac:dyDescent="0.25">
      <c r="A1" s="167" t="s">
        <v>3815</v>
      </c>
      <c r="B1" s="168" t="s">
        <v>3816</v>
      </c>
      <c r="C1" s="167" t="s">
        <v>3817</v>
      </c>
      <c r="D1" s="167" t="s">
        <v>0</v>
      </c>
      <c r="E1" s="168" t="s">
        <v>3818</v>
      </c>
      <c r="F1" s="167" t="s">
        <v>3819</v>
      </c>
      <c r="G1" s="168" t="s">
        <v>3820</v>
      </c>
      <c r="H1" s="169" t="s">
        <v>3821</v>
      </c>
      <c r="I1" s="167" t="s">
        <v>3</v>
      </c>
      <c r="J1" s="167" t="s">
        <v>23</v>
      </c>
      <c r="K1" s="167" t="s">
        <v>4</v>
      </c>
      <c r="L1" s="170" t="s">
        <v>3822</v>
      </c>
      <c r="M1" s="170" t="s">
        <v>3823</v>
      </c>
      <c r="N1" s="171" t="s">
        <v>3824</v>
      </c>
      <c r="O1" s="168" t="s">
        <v>3825</v>
      </c>
      <c r="P1" s="172" t="s">
        <v>3826</v>
      </c>
      <c r="Q1" s="172" t="s">
        <v>3827</v>
      </c>
      <c r="R1" s="167" t="s">
        <v>3828</v>
      </c>
      <c r="S1" s="168" t="s">
        <v>3829</v>
      </c>
      <c r="T1" s="168" t="s">
        <v>3830</v>
      </c>
      <c r="U1" s="168" t="s">
        <v>27621</v>
      </c>
      <c r="V1" s="168" t="s">
        <v>25299</v>
      </c>
      <c r="W1" s="167" t="s">
        <v>3831</v>
      </c>
      <c r="X1" s="167" t="s">
        <v>3850</v>
      </c>
      <c r="Y1" s="167" t="s">
        <v>3832</v>
      </c>
      <c r="Z1" s="167" t="s">
        <v>187</v>
      </c>
      <c r="AA1" s="167" t="s">
        <v>189</v>
      </c>
      <c r="AB1" s="167" t="s">
        <v>3833</v>
      </c>
      <c r="AC1" s="167" t="s">
        <v>3834</v>
      </c>
      <c r="AD1" s="167" t="s">
        <v>3835</v>
      </c>
      <c r="AE1" s="167" t="s">
        <v>3836</v>
      </c>
      <c r="AF1" s="167" t="s">
        <v>3837</v>
      </c>
      <c r="AG1" s="167" t="s">
        <v>244</v>
      </c>
      <c r="AH1" s="167" t="s">
        <v>20</v>
      </c>
      <c r="AI1" s="173" t="s">
        <v>22</v>
      </c>
      <c r="AJ1" s="167" t="s">
        <v>21</v>
      </c>
      <c r="AK1" s="174" t="s">
        <v>3838</v>
      </c>
      <c r="AL1" s="167" t="s">
        <v>3839</v>
      </c>
      <c r="AM1" s="167" t="s">
        <v>3840</v>
      </c>
      <c r="AN1" s="167" t="s">
        <v>3841</v>
      </c>
      <c r="AO1" s="167" t="s">
        <v>3842</v>
      </c>
      <c r="AP1" s="167" t="s">
        <v>3843</v>
      </c>
      <c r="AQ1" s="167" t="s">
        <v>3844</v>
      </c>
      <c r="AR1" s="175" t="s">
        <v>3845</v>
      </c>
      <c r="AS1" s="172" t="s">
        <v>3846</v>
      </c>
      <c r="AT1" s="167" t="s">
        <v>3854</v>
      </c>
      <c r="AU1" s="167" t="s">
        <v>3847</v>
      </c>
      <c r="AV1" s="167" t="s">
        <v>3851</v>
      </c>
      <c r="AW1" s="167" t="s">
        <v>3853</v>
      </c>
      <c r="AX1" s="176" t="s">
        <v>24</v>
      </c>
      <c r="AY1" s="177" t="s">
        <v>510</v>
      </c>
      <c r="AZ1" s="178"/>
    </row>
    <row r="2" spans="1:52" ht="15" customHeight="1" x14ac:dyDescent="0.25">
      <c r="A2" s="272" t="str">
        <f ca="1">IF(campoTab[[#This Row],[*PROJETO]]="","",IF(campoTab[[#This Row],[*Sigla Geólogo]]="","",IF(campoTab[[#This Row],[*Nº Ponto]]="","",CONCATENATE(campoTab[[#This Row],[C.C.]],"-",campoTab[[#This Row],[*Sigla Geólogo]],"-",TEXT(campoTab[[#This Row],[*Nº Ponto]],"0000")))))</f>
        <v/>
      </c>
      <c r="B2" s="181"/>
      <c r="C2" s="182" t="str">
        <f ca="1">IFERROR(VLOOKUP(campoTab[[#This Row],[*PROJETO]],ProjTab[#Data],MATCH("Centro de custo",ProjTab[#Headers],0),0),"")</f>
        <v/>
      </c>
      <c r="D2" s="182" t="str">
        <f ca="1">IFERROR(IF(INDEX(ProjTab[#Data],MATCH(campoTab[[#This Row],[*PROJETO]],ProjTab[],0),MATCH("SUREG",ProjTab[#Headers],0))=0,"",INDEX(ProjTab[#Data],MATCH(campoTab[[#This Row],[*PROJETO]],ProjTab[],0),MATCH("SUREG",ProjTab[#Headers],0))),"")</f>
        <v/>
      </c>
      <c r="E2" s="181"/>
      <c r="F2" s="182" t="str">
        <f ca="1">IFERROR(VLOOKUP(campoTab[[#This Row],[*Sigla Geólogo]],nomeGeoTab[#Data],MATCH("Nome",nomeGeoTab[#Headers],0),0),"")</f>
        <v/>
      </c>
      <c r="G2" s="181"/>
      <c r="H2" s="183"/>
      <c r="I2" s="182" t="str">
        <f ca="1">IFERROR(IF(INDEX(ProjTab[#Data],MATCH(campoTab[[#This Row],[*PROJETO]],ProjTab[],0),MATCH("DATUM",ProjTab[#Headers],0))=0,"",INDEX(ProjTab[#Data],MATCH(campoTab[[#This Row],[*PROJETO]],ProjTab[],0),MATCH("DATUM",ProjTab[#Headers],0))),"")</f>
        <v/>
      </c>
      <c r="J2" s="182" t="str">
        <f ca="1">IFERROR(IF(INDEX(coosisTab[#Data],MATCH(campoTab[[#This Row],[*PROJETO]],ProjTab[],0),MATCH("Metodo de Geoposicionamento",coosisTab[#Headers],0))=0,"",INDEX(coosisTab[#Data],MATCH(campoTab[[#This Row],[*PROJETO]],ProjTab[],0),MATCH("Metodo de Geoposicionamento",coosisTab[#Headers],0))),"")</f>
        <v/>
      </c>
      <c r="K2" s="184" t="str">
        <f ca="1">IFERROR(IF(INDEX(coosisTab[#Data],MATCH(campoTab[[#This Row],[*PROJETO]],ProjTab[],0),MATCH("Erro associado",coosisTab[#Headers],0))=0,"",INDEX(coosisTab[#Data],MATCH(campoTab[[#This Row],[*PROJETO]],ProjTab[],0),MATCH("Erro associado",coosisTab[#Headers],0))),"")</f>
        <v/>
      </c>
      <c r="L2" s="185"/>
      <c r="M2" s="185"/>
      <c r="N2" s="186"/>
      <c r="O2" s="187"/>
      <c r="P2" s="181" t="str">
        <f ca="1">IFERROR(FindBaseCart(campoTab[[#This Row],[*Latitude]],campoTab[[#This Row],[*Longitude]],campoTab[[#This Row],[ESCALA]]),"")</f>
        <v/>
      </c>
      <c r="Q2" s="185" t="str">
        <f ca="1">""</f>
        <v/>
      </c>
      <c r="R2" s="182" t="str">
        <f ca="1">IFERROR(VLOOKUP(campoTab[[#This Row],[*Municipio]],municipiosTab[#Data],MATCH("UF",municipiosTab[#Headers],0),0),"")</f>
        <v/>
      </c>
      <c r="S2" s="188"/>
      <c r="T2" s="181"/>
      <c r="U2" s="181"/>
      <c r="V2" s="181"/>
      <c r="W2" s="182" t="str">
        <f ca="1">IFERROR(IF(VLOOKUP(campoTab[[#This Row],[Numero de campo]],LitoTab[#Data],MATCH("*Litologia",LitoTab[#Headers],0),0)=0,"",VLOOKUP(campoTab[[#This Row],[Numero de campo]],LitoTab[#Data],MATCH("*Litologia",LitoTab[#Headers],0),0)),"")</f>
        <v/>
      </c>
      <c r="X2" s="182"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 ca="1">IFERROR(IF(VLOOKUP(campoTab[[#This Row],[Numero de campo]],LitoTab[#Data],MATCH("*% da Rocha",LitoTab[#Headers],0),0)="","",VLOOKUP(campoTab[[#This Row],[Numero de campo]],LitoTab[#Data],MATCH("*% da Rocha",LitoTab[#Headers],0),0)),"")</f>
        <v/>
      </c>
      <c r="Z2" s="182" t="str">
        <f ca="1">IFERROR(IF(VLOOKUP(campoTab[[#This Row],[Numero de campo]],LitoTab[#Data],MATCH("Grau de Intemperismo",LitoTab[#Headers],0),0)="","",VLOOKUP(campoTab[[#This Row],[Numero de campo]],LitoTab[#Data],MATCH("Grau de Intemperismo",LitoTab[#Headers],0),0)),"")</f>
        <v/>
      </c>
      <c r="AA2" s="182" t="str">
        <f ca="1">IFERROR(IF(VLOOKUP(campoTab[[#This Row],[Numero de campo]],LitoTab[#Data],MATCH("Índice de Cor",LitoTab[#Headers],0),0)="","",VLOOKUP(campoTab[[#This Row],[Numero de campo]],LitoTab[#Data],MATCH("Índice de Cor",LitoTab[#Headers],0),0)),"")</f>
        <v/>
      </c>
      <c r="AB2" s="182" t="str">
        <f ca="1">IFERROR(IF(VLOOKUP(campoTab[[#This Row],[Numero de campo]],LitoTab[#Data],MATCH("*Classe Litotipo",LitoTab[#Headers],0),0)="","",VLOOKUP(campoTab[[#This Row],[Numero de campo]],LitoTab[#Data],MATCH("*Classe Litotipo",LitoTab[#Headers],0),0)),"")</f>
        <v/>
      </c>
      <c r="AC2" s="182" t="str">
        <f ca="1">IFERROR(VLOOKUP(campoTab[[#This Row],[Classe litotipo principal]],classlitoTab[#Data],2),"")</f>
        <v/>
      </c>
      <c r="AD2" s="182" t="str">
        <f ca="1">IFERROR(IF(VLOOKUP(campoTab[[#This Row],[Numero de campo]],LitoTab[#Data],MATCH("Textura 1",LitoTab[#Headers],0),0)="","",VLOOKUP(campoTab[[#This Row],[Numero de campo]],LitoTab[#Data],MATCH("Textura 1",LitoTab[#Headers],0),0)),"")</f>
        <v/>
      </c>
      <c r="AE2" s="182" t="str">
        <f ca="1">IFERROR(IF(VLOOKUP(campoTab[[#This Row],[Numero de campo]],LitoTab[#Data],MATCH("Granulação",LitoTab[#Headers],0),0)="","",VLOOKUP(campoTab[[#This Row],[Numero de campo]],LitoTab[#Data],MATCH("Granulação",LitoTab[#Headers],0),0)),"")</f>
        <v/>
      </c>
      <c r="AF2" s="182" t="str">
        <f ca="1">IFERROR(IF(VLOOKUP(campoTab[[#This Row],[Numero de campo]],estrutTab[#Data],MATCH("*Tipo Estrutura",estrutTab[#Headers],0),0)=0,"",VLOOKUP(campoTab[[#This Row],[Numero de campo]],estrutTab[#Data],MATCH("*Tipo Estrutura",estrutTab[#Headers],0),0)),"")</f>
        <v/>
      </c>
      <c r="AG2" s="182" t="str">
        <f ca="1">IFERROR(IF(VLOOKUP(campoTab[[#This Row],[Numero de campo]],estrutTab[#Data],MATCH("Direção de Mergulho",estrutTab[#Headers],0),0)=0,"",VLOOKUP(campoTab[[#This Row],[Numero de campo]],estrutTab[#Data],MATCH("Direção de Mergulho",estrutTab[#Headers],0),0)),"")</f>
        <v/>
      </c>
      <c r="AH2" s="182" t="str">
        <f ca="1">IFERROR(IF(VLOOKUP(campoTab[[#This Row],[Numero de campo]],estrutTab[#Data],MATCH("Mergulho",estrutTab[#Headers],0),0)=0,"",VLOOKUP(campoTab[[#This Row],[Numero de campo]],estrutTab[#Data],MATCH("Mergulho",estrutTab[#Headers],0),0)),"")</f>
        <v/>
      </c>
      <c r="AI2" s="182" t="str">
        <f ca="1">IFERROR(IF(VLOOKUP(campoTab[[#This Row],[Numero de campo]],LitoTab[#Data],MATCH("Unidade Estratigrafica",LitoTab[#Headers],0),0)=0,"",VLOOKUP(campoTab[[#This Row],[Numero de campo]],LitoTab[#Data],MATCH("Unidade Estratigrafica",LitoTab[#Headers],0),0)),"")</f>
        <v/>
      </c>
      <c r="AJ2" s="189" t="str">
        <f ca="1">IFERROR(IF(VLOOKUP(campoTab[[#This Row],[Numero de campo]],LitoTab[#Data],MATCH("Codigo Estratigrafico",LitoTab[#Headers],0),0)=0,"",VLOOKUP(campoTab[[#This Row],[Numero de campo]],LitoTab[#Data],MATCH("Codigo Estratigrafico",LitoTab[#Headers],0),0)),"")</f>
        <v/>
      </c>
      <c r="AK2" s="182"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 ca="1">IF(campoTab[[#This Row],[Numero de campo]]="","",COUNTIF(ncampoA,campoTab[[#This Row],[Numero de campo]]))</f>
        <v/>
      </c>
      <c r="AT2" s="192" t="str">
        <f ca="1">IFERROR(IF(campoTab[[#This Row],[Numero de campo]]="","",HYPERLINK("#'Litologia'!A"&amp;MATCH(campoTab[[#This Row],[Numero de campo]],LitoTab[*NUMERO DE CAMPO],0)+1,"Litologia")),"")</f>
        <v/>
      </c>
      <c r="AU2" s="192" t="str">
        <f ca="1">IFERROR(IF(campoTab[[#This Row],[Numero de campo]]="","",HYPERLINK("#'Amostras'!A"&amp;MATCH(campoTab[[#This Row],[Numero de campo]],amostrasTab[*NUMERO DE CAMPO],0)+1,"Amostras")),"")</f>
        <v/>
      </c>
      <c r="AV2" s="192" t="str">
        <f ca="1">IFERROR(IF(campoTab[[#This Row],[Numero de campo]]="","",HYPERLINK("#'Estrutural'!A"&amp;MATCH(campoTab[[#This Row],[Numero de campo]],estrutTab[*NUMERO DE CAMPO],0)+1,"Estrutural")),"")</f>
        <v/>
      </c>
      <c r="AW2" s="192" t="str">
        <f ca="1">IFERROR(IF(campoTab[[#This Row],[Numero de campo]]="","",HYPERLINK("#'Econômica'!A"&amp;MATCH(campoTab[[#This Row],[Numero de campo]],ecoTab[*NUMERO DE CAMPO],0)+1,"Econômica")),"")</f>
        <v/>
      </c>
      <c r="AX2" s="193" t="str">
        <f ca="1">IF(campoTab[[#This Row],[Numero de campo]]="","",IF(FileExist(HYPERLINK("Fotos\"&amp;campoTab[[#This Row],[Numero de campo]]&amp;"_AF.jpg")),HYPERLINK("Fotos\"&amp;campoTab[[#This Row],[Numero de campo]]&amp;"_AF.jpg"),""))</f>
        <v/>
      </c>
      <c r="AY2" s="181"/>
    </row>
    <row r="3" spans="1:52" ht="15" customHeight="1" x14ac:dyDescent="0.25">
      <c r="A3" s="180" t="str">
        <f ca="1">IF(campoTab[[#This Row],[*PROJETO]]="","",IF(campoTab[[#This Row],[*Sigla Geólogo]]="","",IF(campoTab[[#This Row],[*Nº Ponto]]="","",CONCATENATE(campoTab[[#This Row],[C.C.]],"-",campoTab[[#This Row],[*Sigla Geólogo]],"-",TEXT(campoTab[[#This Row],[*Nº Ponto]],"0000")))))</f>
        <v/>
      </c>
      <c r="B3" s="181"/>
      <c r="C3" s="182" t="str">
        <f ca="1">IFERROR(VLOOKUP(campoTab[[#This Row],[*PROJETO]],ProjTab[#Data],MATCH("Centro de custo",ProjTab[#Headers],0),0),"")</f>
        <v/>
      </c>
      <c r="D3" s="182" t="str">
        <f ca="1">IFERROR(IF(INDEX(ProjTab[#Data],MATCH(campoTab[[#This Row],[*PROJETO]],ProjTab[],0),MATCH("SUREG",ProjTab[#Headers],0))=0,"",INDEX(ProjTab[#Data],MATCH(campoTab[[#This Row],[*PROJETO]],ProjTab[],0),MATCH("SUREG",ProjTab[#Headers],0))),"")</f>
        <v/>
      </c>
      <c r="E3" s="181"/>
      <c r="F3" s="182" t="str">
        <f ca="1">IFERROR(VLOOKUP(campoTab[[#This Row],[*Sigla Geólogo]],nomeGeoTab[#Data],MATCH("Nome",nomeGeoTab[#Headers],0),0),"")</f>
        <v/>
      </c>
      <c r="G3" s="181"/>
      <c r="H3" s="183"/>
      <c r="I3" s="182" t="str">
        <f ca="1">IFERROR(IF(INDEX(ProjTab[#Data],MATCH(campoTab[[#This Row],[*PROJETO]],ProjTab[],0),MATCH("DATUM",ProjTab[#Headers],0))=0,"",INDEX(ProjTab[#Data],MATCH(campoTab[[#This Row],[*PROJETO]],ProjTab[],0),MATCH("DATUM",ProjTab[#Headers],0))),"")</f>
        <v/>
      </c>
      <c r="J3" s="182" t="str">
        <f ca="1">IFERROR(IF(INDEX(coosisTab[#Data],MATCH(campoTab[[#This Row],[*PROJETO]],ProjTab[],0),MATCH("Metodo de Geoposicionamento",coosisTab[#Headers],0))=0,"",INDEX(coosisTab[#Data],MATCH(campoTab[[#This Row],[*PROJETO]],ProjTab[],0),MATCH("Metodo de Geoposicionamento",coosisTab[#Headers],0))),"")</f>
        <v/>
      </c>
      <c r="K3" s="184" t="str">
        <f ca="1">IFERROR(IF(INDEX(coosisTab[#Data],MATCH(campoTab[[#This Row],[*PROJETO]],ProjTab[],0),MATCH("Erro associado",coosisTab[#Headers],0))=0,"",INDEX(coosisTab[#Data],MATCH(campoTab[[#This Row],[*PROJETO]],ProjTab[],0),MATCH("Erro associado",coosisTab[#Headers],0))),"")</f>
        <v/>
      </c>
      <c r="L3" s="185"/>
      <c r="M3" s="185"/>
      <c r="N3" s="186"/>
      <c r="O3" s="187"/>
      <c r="P3" s="181" t="str">
        <f ca="1">IFERROR(FindBaseCart(campoTab[[#This Row],[*Latitude]],campoTab[[#This Row],[*Longitude]],campoTab[[#This Row],[ESCALA]]),"")</f>
        <v/>
      </c>
      <c r="Q3" s="185" t="str">
        <f ca="1">""</f>
        <v/>
      </c>
      <c r="R3" s="182" t="str">
        <f ca="1">IFERROR(VLOOKUP(campoTab[[#This Row],[*Municipio]],municipiosTab[#Data],MATCH("UF",municipiosTab[#Headers],0),0),"")</f>
        <v/>
      </c>
      <c r="S3" s="188"/>
      <c r="T3" s="181"/>
      <c r="U3" s="181"/>
      <c r="V3" s="181"/>
      <c r="W3" s="182" t="str">
        <f ca="1">IFERROR(IF(VLOOKUP(campoTab[[#This Row],[Numero de campo]],LitoTab[#Data],MATCH("*Litologia",LitoTab[#Headers],0),0)=0,"",VLOOKUP(campoTab[[#This Row],[Numero de campo]],LitoTab[#Data],MATCH("*Litologia",LitoTab[#Headers],0),0)),"")</f>
        <v/>
      </c>
      <c r="X3" s="182"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 ca="1">IFERROR(IF(VLOOKUP(campoTab[[#This Row],[Numero de campo]],LitoTab[#Data],MATCH("*% da Rocha",LitoTab[#Headers],0),0)="","",VLOOKUP(campoTab[[#This Row],[Numero de campo]],LitoTab[#Data],MATCH("*% da Rocha",LitoTab[#Headers],0),0)),"")</f>
        <v/>
      </c>
      <c r="Z3" s="182" t="str">
        <f ca="1">IFERROR(IF(VLOOKUP(campoTab[[#This Row],[Numero de campo]],LitoTab[#Data],MATCH("Grau de Intemperismo",LitoTab[#Headers],0),0)="","",VLOOKUP(campoTab[[#This Row],[Numero de campo]],LitoTab[#Data],MATCH("Grau de Intemperismo",LitoTab[#Headers],0),0)),"")</f>
        <v/>
      </c>
      <c r="AA3" s="182" t="str">
        <f ca="1">IFERROR(IF(VLOOKUP(campoTab[[#This Row],[Numero de campo]],LitoTab[#Data],MATCH("Índice de Cor",LitoTab[#Headers],0),0)="","",VLOOKUP(campoTab[[#This Row],[Numero de campo]],LitoTab[#Data],MATCH("Índice de Cor",LitoTab[#Headers],0),0)),"")</f>
        <v/>
      </c>
      <c r="AB3" s="182" t="str">
        <f ca="1">IFERROR(IF(VLOOKUP(campoTab[[#This Row],[Numero de campo]],LitoTab[#Data],MATCH("*Classe Litotipo",LitoTab[#Headers],0),0)="","",VLOOKUP(campoTab[[#This Row],[Numero de campo]],LitoTab[#Data],MATCH("*Classe Litotipo",LitoTab[#Headers],0),0)),"")</f>
        <v/>
      </c>
      <c r="AC3" s="182" t="str">
        <f ca="1">IFERROR(VLOOKUP(campoTab[[#This Row],[Classe litotipo principal]],classlitoTab[#Data],2),"")</f>
        <v/>
      </c>
      <c r="AD3" s="182" t="str">
        <f ca="1">IFERROR(IF(VLOOKUP(campoTab[[#This Row],[Numero de campo]],LitoTab[#Data],MATCH("Textura 1",LitoTab[#Headers],0),0)="","",VLOOKUP(campoTab[[#This Row],[Numero de campo]],LitoTab[#Data],MATCH("Textura 1",LitoTab[#Headers],0),0)),"")</f>
        <v/>
      </c>
      <c r="AE3" s="182" t="str">
        <f ca="1">IFERROR(IF(VLOOKUP(campoTab[[#This Row],[Numero de campo]],LitoTab[#Data],MATCH("Granulação",LitoTab[#Headers],0),0)="","",VLOOKUP(campoTab[[#This Row],[Numero de campo]],LitoTab[#Data],MATCH("Granulação",LitoTab[#Headers],0),0)),"")</f>
        <v/>
      </c>
      <c r="AF3" s="182" t="str">
        <f ca="1">IFERROR(IF(VLOOKUP(campoTab[[#This Row],[Numero de campo]],estrutTab[#Data],MATCH("*Tipo Estrutura",estrutTab[#Headers],0),0)=0,"",VLOOKUP(campoTab[[#This Row],[Numero de campo]],estrutTab[#Data],MATCH("*Tipo Estrutura",estrutTab[#Headers],0),0)),"")</f>
        <v/>
      </c>
      <c r="AG3" s="182" t="str">
        <f ca="1">IFERROR(IF(VLOOKUP(campoTab[[#This Row],[Numero de campo]],estrutTab[#Data],MATCH("Direção de Mergulho",estrutTab[#Headers],0),0)=0,"",VLOOKUP(campoTab[[#This Row],[Numero de campo]],estrutTab[#Data],MATCH("Direção de Mergulho",estrutTab[#Headers],0),0)),"")</f>
        <v/>
      </c>
      <c r="AH3" s="182" t="str">
        <f ca="1">IFERROR(IF(VLOOKUP(campoTab[[#This Row],[Numero de campo]],estrutTab[#Data],MATCH("Mergulho",estrutTab[#Headers],0),0)=0,"",VLOOKUP(campoTab[[#This Row],[Numero de campo]],estrutTab[#Data],MATCH("Mergulho",estrutTab[#Headers],0),0)),"")</f>
        <v/>
      </c>
      <c r="AI3" s="182" t="str">
        <f ca="1">IFERROR(IF(VLOOKUP(campoTab[[#This Row],[Numero de campo]],LitoTab[#Data],MATCH("Unidade Estratigrafica",LitoTab[#Headers],0),0)=0,"",VLOOKUP(campoTab[[#This Row],[Numero de campo]],LitoTab[#Data],MATCH("Unidade Estratigrafica",LitoTab[#Headers],0),0)),"")</f>
        <v/>
      </c>
      <c r="AJ3" s="189" t="str">
        <f ca="1">IFERROR(IF(VLOOKUP(campoTab[[#This Row],[Numero de campo]],LitoTab[#Data],MATCH("Codigo Estratigrafico",LitoTab[#Headers],0),0)=0,"",VLOOKUP(campoTab[[#This Row],[Numero de campo]],LitoTab[#Data],MATCH("Codigo Estratigrafico",LitoTab[#Headers],0),0)),"")</f>
        <v/>
      </c>
      <c r="AK3" s="182"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 ca="1">IF(campoTab[[#This Row],[Numero de campo]]="","",COUNTIF(ncampoA,campoTab[[#This Row],[Numero de campo]]))</f>
        <v/>
      </c>
      <c r="AT3" s="192" t="str">
        <f ca="1">IFERROR(IF(campoTab[[#This Row],[Numero de campo]]="","",HYPERLINK("#'Litologia'!A"&amp;MATCH(campoTab[[#This Row],[Numero de campo]],LitoTab[*NUMERO DE CAMPO],0)+1,"Litologia")),"")</f>
        <v/>
      </c>
      <c r="AU3" s="192" t="str">
        <f ca="1">IFERROR(IF(campoTab[[#This Row],[Numero de campo]]="","",HYPERLINK("#'Amostras'!A"&amp;MATCH(campoTab[[#This Row],[Numero de campo]],amostrasTab[*NUMERO DE CAMPO],0)+1,"Amostras")),"")</f>
        <v/>
      </c>
      <c r="AV3" s="192" t="str">
        <f ca="1">IFERROR(IF(campoTab[[#This Row],[Numero de campo]]="","",HYPERLINK("#'Estrutural'!A"&amp;MATCH(campoTab[[#This Row],[Numero de campo]],estrutTab[*NUMERO DE CAMPO],0)+1,"Estrutural")),"")</f>
        <v/>
      </c>
      <c r="AW3" s="192" t="str">
        <f ca="1">IFERROR(IF(campoTab[[#This Row],[Numero de campo]]="","",HYPERLINK("#'Econômica'!A"&amp;MATCH(campoTab[[#This Row],[Numero de campo]],ecoTab[*NUMERO DE CAMPO],0)+1,"Econômica")),"")</f>
        <v/>
      </c>
      <c r="AX3" s="193" t="str">
        <f ca="1">IF(campoTab[[#This Row],[Numero de campo]]="","",IF(FileExist(HYPERLINK("Fotos\"&amp;campoTab[[#This Row],[Numero de campo]]&amp;"_AF.jpg")),HYPERLINK("Fotos\"&amp;campoTab[[#This Row],[Numero de campo]]&amp;"_AF.jpg"),""))</f>
        <v/>
      </c>
      <c r="AY3" s="181"/>
    </row>
    <row r="4" spans="1:52" ht="15" customHeight="1" x14ac:dyDescent="0.25">
      <c r="A4" s="180" t="str">
        <f ca="1">IF(campoTab[[#This Row],[*PROJETO]]="","",IF(campoTab[[#This Row],[*Sigla Geólogo]]="","",IF(campoTab[[#This Row],[*Nº Ponto]]="","",CONCATENATE(campoTab[[#This Row],[C.C.]],"-",campoTab[[#This Row],[*Sigla Geólogo]],"-",TEXT(campoTab[[#This Row],[*Nº Ponto]],"0000")))))</f>
        <v/>
      </c>
      <c r="B4" s="181"/>
      <c r="C4" s="182" t="str">
        <f ca="1">IFERROR(VLOOKUP(campoTab[[#This Row],[*PROJETO]],ProjTab[#Data],MATCH("Centro de custo",ProjTab[#Headers],0),0),"")</f>
        <v/>
      </c>
      <c r="D4" s="182" t="str">
        <f ca="1">IFERROR(IF(INDEX(ProjTab[#Data],MATCH(campoTab[[#This Row],[*PROJETO]],ProjTab[],0),MATCH("SUREG",ProjTab[#Headers],0))=0,"",INDEX(ProjTab[#Data],MATCH(campoTab[[#This Row],[*PROJETO]],ProjTab[],0),MATCH("SUREG",ProjTab[#Headers],0))),"")</f>
        <v/>
      </c>
      <c r="E4" s="181"/>
      <c r="F4" s="182" t="str">
        <f ca="1">IFERROR(VLOOKUP(campoTab[[#This Row],[*Sigla Geólogo]],nomeGeoTab[#Data],MATCH("Nome",nomeGeoTab[#Headers],0),0),"")</f>
        <v/>
      </c>
      <c r="G4" s="181"/>
      <c r="H4" s="183"/>
      <c r="I4" s="182" t="str">
        <f ca="1">IFERROR(IF(INDEX(ProjTab[#Data],MATCH(campoTab[[#This Row],[*PROJETO]],ProjTab[],0),MATCH("DATUM",ProjTab[#Headers],0))=0,"",INDEX(ProjTab[#Data],MATCH(campoTab[[#This Row],[*PROJETO]],ProjTab[],0),MATCH("DATUM",ProjTab[#Headers],0))),"")</f>
        <v/>
      </c>
      <c r="J4" s="182" t="str">
        <f ca="1">IFERROR(IF(INDEX(coosisTab[#Data],MATCH(campoTab[[#This Row],[*PROJETO]],ProjTab[],0),MATCH("Metodo de Geoposicionamento",coosisTab[#Headers],0))=0,"",INDEX(coosisTab[#Data],MATCH(campoTab[[#This Row],[*PROJETO]],ProjTab[],0),MATCH("Metodo de Geoposicionamento",coosisTab[#Headers],0))),"")</f>
        <v/>
      </c>
      <c r="K4" s="184" t="str">
        <f ca="1">IFERROR(IF(INDEX(coosisTab[#Data],MATCH(campoTab[[#This Row],[*PROJETO]],ProjTab[],0),MATCH("Erro associado",coosisTab[#Headers],0))=0,"",INDEX(coosisTab[#Data],MATCH(campoTab[[#This Row],[*PROJETO]],ProjTab[],0),MATCH("Erro associado",coosisTab[#Headers],0))),"")</f>
        <v/>
      </c>
      <c r="L4" s="185"/>
      <c r="M4" s="185"/>
      <c r="N4" s="186"/>
      <c r="O4" s="187"/>
      <c r="P4" s="181" t="str">
        <f ca="1">IFERROR(FindBaseCart(campoTab[[#This Row],[*Latitude]],campoTab[[#This Row],[*Longitude]],campoTab[[#This Row],[ESCALA]]),"")</f>
        <v/>
      </c>
      <c r="Q4" s="185" t="str">
        <f ca="1">""</f>
        <v/>
      </c>
      <c r="R4" s="182" t="str">
        <f ca="1">IFERROR(VLOOKUP(campoTab[[#This Row],[*Municipio]],municipiosTab[#Data],MATCH("UF",municipiosTab[#Headers],0),0),"")</f>
        <v/>
      </c>
      <c r="S4" s="188"/>
      <c r="T4" s="181"/>
      <c r="U4" s="181"/>
      <c r="V4" s="181"/>
      <c r="W4" s="182" t="str">
        <f ca="1">IFERROR(IF(VLOOKUP(campoTab[[#This Row],[Numero de campo]],LitoTab[#Data],MATCH("*Litologia",LitoTab[#Headers],0),0)=0,"",VLOOKUP(campoTab[[#This Row],[Numero de campo]],LitoTab[#Data],MATCH("*Litologia",LitoTab[#Headers],0),0)),"")</f>
        <v/>
      </c>
      <c r="X4" s="182"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 ca="1">IFERROR(IF(VLOOKUP(campoTab[[#This Row],[Numero de campo]],LitoTab[#Data],MATCH("*% da Rocha",LitoTab[#Headers],0),0)="","",VLOOKUP(campoTab[[#This Row],[Numero de campo]],LitoTab[#Data],MATCH("*% da Rocha",LitoTab[#Headers],0),0)),"")</f>
        <v/>
      </c>
      <c r="Z4" s="182" t="str">
        <f ca="1">IFERROR(IF(VLOOKUP(campoTab[[#This Row],[Numero de campo]],LitoTab[#Data],MATCH("Grau de Intemperismo",LitoTab[#Headers],0),0)="","",VLOOKUP(campoTab[[#This Row],[Numero de campo]],LitoTab[#Data],MATCH("Grau de Intemperismo",LitoTab[#Headers],0),0)),"")</f>
        <v/>
      </c>
      <c r="AA4" s="182" t="str">
        <f ca="1">IFERROR(IF(VLOOKUP(campoTab[[#This Row],[Numero de campo]],LitoTab[#Data],MATCH("Índice de Cor",LitoTab[#Headers],0),0)="","",VLOOKUP(campoTab[[#This Row],[Numero de campo]],LitoTab[#Data],MATCH("Índice de Cor",LitoTab[#Headers],0),0)),"")</f>
        <v/>
      </c>
      <c r="AB4" s="182" t="str">
        <f ca="1">IFERROR(IF(VLOOKUP(campoTab[[#This Row],[Numero de campo]],LitoTab[#Data],MATCH("*Classe Litotipo",LitoTab[#Headers],0),0)="","",VLOOKUP(campoTab[[#This Row],[Numero de campo]],LitoTab[#Data],MATCH("*Classe Litotipo",LitoTab[#Headers],0),0)),"")</f>
        <v/>
      </c>
      <c r="AC4" s="182" t="str">
        <f ca="1">IFERROR(VLOOKUP(campoTab[[#This Row],[Classe litotipo principal]],classlitoTab[#Data],2),"")</f>
        <v/>
      </c>
      <c r="AD4" s="182" t="str">
        <f ca="1">IFERROR(IF(VLOOKUP(campoTab[[#This Row],[Numero de campo]],LitoTab[#Data],MATCH("Textura 1",LitoTab[#Headers],0),0)="","",VLOOKUP(campoTab[[#This Row],[Numero de campo]],LitoTab[#Data],MATCH("Textura 1",LitoTab[#Headers],0),0)),"")</f>
        <v/>
      </c>
      <c r="AE4" s="182" t="str">
        <f ca="1">IFERROR(IF(VLOOKUP(campoTab[[#This Row],[Numero de campo]],LitoTab[#Data],MATCH("Granulação",LitoTab[#Headers],0),0)="","",VLOOKUP(campoTab[[#This Row],[Numero de campo]],LitoTab[#Data],MATCH("Granulação",LitoTab[#Headers],0),0)),"")</f>
        <v/>
      </c>
      <c r="AF4" s="182" t="str">
        <f ca="1">IFERROR(IF(VLOOKUP(campoTab[[#This Row],[Numero de campo]],estrutTab[#Data],MATCH("*Tipo Estrutura",estrutTab[#Headers],0),0)=0,"",VLOOKUP(campoTab[[#This Row],[Numero de campo]],estrutTab[#Data],MATCH("*Tipo Estrutura",estrutTab[#Headers],0),0)),"")</f>
        <v/>
      </c>
      <c r="AG4" s="182" t="str">
        <f ca="1">IFERROR(IF(VLOOKUP(campoTab[[#This Row],[Numero de campo]],estrutTab[#Data],MATCH("Direção de Mergulho",estrutTab[#Headers],0),0)=0,"",VLOOKUP(campoTab[[#This Row],[Numero de campo]],estrutTab[#Data],MATCH("Direção de Mergulho",estrutTab[#Headers],0),0)),"")</f>
        <v/>
      </c>
      <c r="AH4" s="182" t="str">
        <f ca="1">IFERROR(IF(VLOOKUP(campoTab[[#This Row],[Numero de campo]],estrutTab[#Data],MATCH("Mergulho",estrutTab[#Headers],0),0)=0,"",VLOOKUP(campoTab[[#This Row],[Numero de campo]],estrutTab[#Data],MATCH("Mergulho",estrutTab[#Headers],0),0)),"")</f>
        <v/>
      </c>
      <c r="AI4" s="182" t="str">
        <f ca="1">IFERROR(IF(VLOOKUP(campoTab[[#This Row],[Numero de campo]],LitoTab[#Data],MATCH("Unidade Estratigrafica",LitoTab[#Headers],0),0)=0,"",VLOOKUP(campoTab[[#This Row],[Numero de campo]],LitoTab[#Data],MATCH("Unidade Estratigrafica",LitoTab[#Headers],0),0)),"")</f>
        <v/>
      </c>
      <c r="AJ4" s="189" t="str">
        <f ca="1">IFERROR(IF(VLOOKUP(campoTab[[#This Row],[Numero de campo]],LitoTab[#Data],MATCH("Codigo Estratigrafico",LitoTab[#Headers],0),0)=0,"",VLOOKUP(campoTab[[#This Row],[Numero de campo]],LitoTab[#Data],MATCH("Codigo Estratigrafico",LitoTab[#Headers],0),0)),"")</f>
        <v/>
      </c>
      <c r="AK4" s="182"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 ca="1">IF(campoTab[[#This Row],[Numero de campo]]="","",COUNTIF(ncampoA,campoTab[[#This Row],[Numero de campo]]))</f>
        <v/>
      </c>
      <c r="AT4" s="192" t="str">
        <f ca="1">IFERROR(IF(campoTab[[#This Row],[Numero de campo]]="","",HYPERLINK("#'Litologia'!A"&amp;MATCH(campoTab[[#This Row],[Numero de campo]],LitoTab[*NUMERO DE CAMPO],0)+1,"Litologia")),"")</f>
        <v/>
      </c>
      <c r="AU4" s="192" t="str">
        <f ca="1">IFERROR(IF(campoTab[[#This Row],[Numero de campo]]="","",HYPERLINK("#'Amostras'!A"&amp;MATCH(campoTab[[#This Row],[Numero de campo]],amostrasTab[*NUMERO DE CAMPO],0)+1,"Amostras")),"")</f>
        <v/>
      </c>
      <c r="AV4" s="192" t="str">
        <f ca="1">IFERROR(IF(campoTab[[#This Row],[Numero de campo]]="","",HYPERLINK("#'Estrutural'!A"&amp;MATCH(campoTab[[#This Row],[Numero de campo]],estrutTab[*NUMERO DE CAMPO],0)+1,"Estrutural")),"")</f>
        <v/>
      </c>
      <c r="AW4" s="192" t="str">
        <f ca="1">IFERROR(IF(campoTab[[#This Row],[Numero de campo]]="","",HYPERLINK("#'Econômica'!A"&amp;MATCH(campoTab[[#This Row],[Numero de campo]],ecoTab[*NUMERO DE CAMPO],0)+1,"Econômica")),"")</f>
        <v/>
      </c>
      <c r="AX4" s="193" t="str">
        <f ca="1">IF(campoTab[[#This Row],[Numero de campo]]="","",IF(FileExist(HYPERLINK("Fotos\"&amp;campoTab[[#This Row],[Numero de campo]]&amp;"_AF.jpg")),HYPERLINK("Fotos\"&amp;campoTab[[#This Row],[Numero de campo]]&amp;"_AF.jpg"),""))</f>
        <v/>
      </c>
      <c r="AY4" s="181"/>
    </row>
    <row r="5" spans="1:52" ht="15" customHeight="1" x14ac:dyDescent="0.25">
      <c r="A5" s="180" t="str">
        <f ca="1">IF(campoTab[[#This Row],[*PROJETO]]="","",IF(campoTab[[#This Row],[*Sigla Geólogo]]="","",IF(campoTab[[#This Row],[*Nº Ponto]]="","",CONCATENATE(campoTab[[#This Row],[C.C.]],"-",campoTab[[#This Row],[*Sigla Geólogo]],"-",TEXT(campoTab[[#This Row],[*Nº Ponto]],"0000")))))</f>
        <v/>
      </c>
      <c r="B5" s="181"/>
      <c r="C5" s="182" t="str">
        <f ca="1">IFERROR(VLOOKUP(campoTab[[#This Row],[*PROJETO]],ProjTab[#Data],MATCH("Centro de custo",ProjTab[#Headers],0),0),"")</f>
        <v/>
      </c>
      <c r="D5" s="182" t="str">
        <f ca="1">IFERROR(IF(INDEX(ProjTab[#Data],MATCH(campoTab[[#This Row],[*PROJETO]],ProjTab[],0),MATCH("SUREG",ProjTab[#Headers],0))=0,"",INDEX(ProjTab[#Data],MATCH(campoTab[[#This Row],[*PROJETO]],ProjTab[],0),MATCH("SUREG",ProjTab[#Headers],0))),"")</f>
        <v/>
      </c>
      <c r="E5" s="181"/>
      <c r="F5" s="182" t="str">
        <f ca="1">IFERROR(VLOOKUP(campoTab[[#This Row],[*Sigla Geólogo]],nomeGeoTab[#Data],MATCH("Nome",nomeGeoTab[#Headers],0),0),"")</f>
        <v/>
      </c>
      <c r="G5" s="181"/>
      <c r="H5" s="183"/>
      <c r="I5" s="182" t="str">
        <f ca="1">IFERROR(IF(INDEX(ProjTab[#Data],MATCH(campoTab[[#This Row],[*PROJETO]],ProjTab[],0),MATCH("DATUM",ProjTab[#Headers],0))=0,"",INDEX(ProjTab[#Data],MATCH(campoTab[[#This Row],[*PROJETO]],ProjTab[],0),MATCH("DATUM",ProjTab[#Headers],0))),"")</f>
        <v/>
      </c>
      <c r="J5" s="182" t="str">
        <f ca="1">IFERROR(IF(INDEX(coosisTab[#Data],MATCH(campoTab[[#This Row],[*PROJETO]],ProjTab[],0),MATCH("Metodo de Geoposicionamento",coosisTab[#Headers],0))=0,"",INDEX(coosisTab[#Data],MATCH(campoTab[[#This Row],[*PROJETO]],ProjTab[],0),MATCH("Metodo de Geoposicionamento",coosisTab[#Headers],0))),"")</f>
        <v/>
      </c>
      <c r="K5" s="184" t="str">
        <f ca="1">IFERROR(IF(INDEX(coosisTab[#Data],MATCH(campoTab[[#This Row],[*PROJETO]],ProjTab[],0),MATCH("Erro associado",coosisTab[#Headers],0))=0,"",INDEX(coosisTab[#Data],MATCH(campoTab[[#This Row],[*PROJETO]],ProjTab[],0),MATCH("Erro associado",coosisTab[#Headers],0))),"")</f>
        <v/>
      </c>
      <c r="L5" s="185"/>
      <c r="M5" s="185"/>
      <c r="N5" s="186"/>
      <c r="O5" s="187"/>
      <c r="P5" s="181" t="str">
        <f ca="1">IFERROR(FindBaseCart(campoTab[[#This Row],[*Latitude]],campoTab[[#This Row],[*Longitude]],campoTab[[#This Row],[ESCALA]]),"")</f>
        <v/>
      </c>
      <c r="Q5" s="185" t="str">
        <f ca="1">""</f>
        <v/>
      </c>
      <c r="R5" s="182" t="str">
        <f ca="1">IFERROR(VLOOKUP(campoTab[[#This Row],[*Municipio]],municipiosTab[#Data],MATCH("UF",municipiosTab[#Headers],0),0),"")</f>
        <v/>
      </c>
      <c r="S5" s="188"/>
      <c r="T5" s="181"/>
      <c r="U5" s="181"/>
      <c r="V5" s="181"/>
      <c r="W5" s="182" t="str">
        <f ca="1">IFERROR(IF(VLOOKUP(campoTab[[#This Row],[Numero de campo]],LitoTab[#Data],MATCH("*Litologia",LitoTab[#Headers],0),0)=0,"",VLOOKUP(campoTab[[#This Row],[Numero de campo]],LitoTab[#Data],MATCH("*Litologia",LitoTab[#Headers],0),0)),"")</f>
        <v/>
      </c>
      <c r="X5" s="182"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 ca="1">IFERROR(IF(VLOOKUP(campoTab[[#This Row],[Numero de campo]],LitoTab[#Data],MATCH("*% da Rocha",LitoTab[#Headers],0),0)="","",VLOOKUP(campoTab[[#This Row],[Numero de campo]],LitoTab[#Data],MATCH("*% da Rocha",LitoTab[#Headers],0),0)),"")</f>
        <v/>
      </c>
      <c r="Z5" s="182" t="str">
        <f ca="1">IFERROR(IF(VLOOKUP(campoTab[[#This Row],[Numero de campo]],LitoTab[#Data],MATCH("Grau de Intemperismo",LitoTab[#Headers],0),0)="","",VLOOKUP(campoTab[[#This Row],[Numero de campo]],LitoTab[#Data],MATCH("Grau de Intemperismo",LitoTab[#Headers],0),0)),"")</f>
        <v/>
      </c>
      <c r="AA5" s="182" t="str">
        <f ca="1">IFERROR(IF(VLOOKUP(campoTab[[#This Row],[Numero de campo]],LitoTab[#Data],MATCH("Índice de Cor",LitoTab[#Headers],0),0)="","",VLOOKUP(campoTab[[#This Row],[Numero de campo]],LitoTab[#Data],MATCH("Índice de Cor",LitoTab[#Headers],0),0)),"")</f>
        <v/>
      </c>
      <c r="AB5" s="182" t="str">
        <f ca="1">IFERROR(IF(VLOOKUP(campoTab[[#This Row],[Numero de campo]],LitoTab[#Data],MATCH("*Classe Litotipo",LitoTab[#Headers],0),0)="","",VLOOKUP(campoTab[[#This Row],[Numero de campo]],LitoTab[#Data],MATCH("*Classe Litotipo",LitoTab[#Headers],0),0)),"")</f>
        <v/>
      </c>
      <c r="AC5" s="182" t="str">
        <f ca="1">IFERROR(VLOOKUP(campoTab[[#This Row],[Classe litotipo principal]],classlitoTab[#Data],2),"")</f>
        <v/>
      </c>
      <c r="AD5" s="182" t="str">
        <f ca="1">IFERROR(IF(VLOOKUP(campoTab[[#This Row],[Numero de campo]],LitoTab[#Data],MATCH("Textura 1",LitoTab[#Headers],0),0)="","",VLOOKUP(campoTab[[#This Row],[Numero de campo]],LitoTab[#Data],MATCH("Textura 1",LitoTab[#Headers],0),0)),"")</f>
        <v/>
      </c>
      <c r="AE5" s="182" t="str">
        <f ca="1">IFERROR(IF(VLOOKUP(campoTab[[#This Row],[Numero de campo]],LitoTab[#Data],MATCH("Granulação",LitoTab[#Headers],0),0)="","",VLOOKUP(campoTab[[#This Row],[Numero de campo]],LitoTab[#Data],MATCH("Granulação",LitoTab[#Headers],0),0)),"")</f>
        <v/>
      </c>
      <c r="AF5" s="182" t="str">
        <f ca="1">IFERROR(IF(VLOOKUP(campoTab[[#This Row],[Numero de campo]],estrutTab[#Data],MATCH("*Tipo Estrutura",estrutTab[#Headers],0),0)=0,"",VLOOKUP(campoTab[[#This Row],[Numero de campo]],estrutTab[#Data],MATCH("*Tipo Estrutura",estrutTab[#Headers],0),0)),"")</f>
        <v/>
      </c>
      <c r="AG5" s="182" t="str">
        <f ca="1">IFERROR(IF(VLOOKUP(campoTab[[#This Row],[Numero de campo]],estrutTab[#Data],MATCH("Direção de Mergulho",estrutTab[#Headers],0),0)=0,"",VLOOKUP(campoTab[[#This Row],[Numero de campo]],estrutTab[#Data],MATCH("Direção de Mergulho",estrutTab[#Headers],0),0)),"")</f>
        <v/>
      </c>
      <c r="AH5" s="182" t="str">
        <f ca="1">IFERROR(IF(VLOOKUP(campoTab[[#This Row],[Numero de campo]],estrutTab[#Data],MATCH("Mergulho",estrutTab[#Headers],0),0)=0,"",VLOOKUP(campoTab[[#This Row],[Numero de campo]],estrutTab[#Data],MATCH("Mergulho",estrutTab[#Headers],0),0)),"")</f>
        <v/>
      </c>
      <c r="AI5" s="182" t="str">
        <f ca="1">IFERROR(IF(VLOOKUP(campoTab[[#This Row],[Numero de campo]],LitoTab[#Data],MATCH("Unidade Estratigrafica",LitoTab[#Headers],0),0)=0,"",VLOOKUP(campoTab[[#This Row],[Numero de campo]],LitoTab[#Data],MATCH("Unidade Estratigrafica",LitoTab[#Headers],0),0)),"")</f>
        <v/>
      </c>
      <c r="AJ5" s="189" t="str">
        <f ca="1">IFERROR(IF(VLOOKUP(campoTab[[#This Row],[Numero de campo]],LitoTab[#Data],MATCH("Codigo Estratigrafico",LitoTab[#Headers],0),0)=0,"",VLOOKUP(campoTab[[#This Row],[Numero de campo]],LitoTab[#Data],MATCH("Codigo Estratigrafico",LitoTab[#Headers],0),0)),"")</f>
        <v/>
      </c>
      <c r="AK5" s="182"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 ca="1">IF(campoTab[[#This Row],[Numero de campo]]="","",COUNTIF(ncampoA,campoTab[[#This Row],[Numero de campo]]))</f>
        <v/>
      </c>
      <c r="AT5" s="192" t="str">
        <f ca="1">IFERROR(IF(campoTab[[#This Row],[Numero de campo]]="","",HYPERLINK("#'Litologia'!A"&amp;MATCH(campoTab[[#This Row],[Numero de campo]],LitoTab[*NUMERO DE CAMPO],0)+1,"Litologia")),"")</f>
        <v/>
      </c>
      <c r="AU5" s="192" t="str">
        <f ca="1">IFERROR(IF(campoTab[[#This Row],[Numero de campo]]="","",HYPERLINK("#'Amostras'!A"&amp;MATCH(campoTab[[#This Row],[Numero de campo]],amostrasTab[*NUMERO DE CAMPO],0)+1,"Amostras")),"")</f>
        <v/>
      </c>
      <c r="AV5" s="192" t="str">
        <f ca="1">IFERROR(IF(campoTab[[#This Row],[Numero de campo]]="","",HYPERLINK("#'Estrutural'!A"&amp;MATCH(campoTab[[#This Row],[Numero de campo]],estrutTab[*NUMERO DE CAMPO],0)+1,"Estrutural")),"")</f>
        <v/>
      </c>
      <c r="AW5" s="192" t="str">
        <f ca="1">IFERROR(IF(campoTab[[#This Row],[Numero de campo]]="","",HYPERLINK("#'Econômica'!A"&amp;MATCH(campoTab[[#This Row],[Numero de campo]],ecoTab[*NUMERO DE CAMPO],0)+1,"Econômica")),"")</f>
        <v/>
      </c>
      <c r="AX5" s="193" t="str">
        <f ca="1">IF(campoTab[[#This Row],[Numero de campo]]="","",IF(FileExist(HYPERLINK("Fotos\"&amp;campoTab[[#This Row],[Numero de campo]]&amp;"_AF.jpg")),HYPERLINK("Fotos\"&amp;campoTab[[#This Row],[Numero de campo]]&amp;"_AF.jpg"),""))</f>
        <v/>
      </c>
      <c r="AY5" s="181"/>
    </row>
    <row r="6" spans="1:52" ht="15" customHeight="1" x14ac:dyDescent="0.25">
      <c r="A6" s="180" t="str">
        <f ca="1">IF(campoTab[[#This Row],[*PROJETO]]="","",IF(campoTab[[#This Row],[*Sigla Geólogo]]="","",IF(campoTab[[#This Row],[*Nº Ponto]]="","",CONCATENATE(campoTab[[#This Row],[C.C.]],"-",campoTab[[#This Row],[*Sigla Geólogo]],"-",TEXT(campoTab[[#This Row],[*Nº Ponto]],"0000")))))</f>
        <v/>
      </c>
      <c r="B6" s="181"/>
      <c r="C6" s="182" t="str">
        <f ca="1">IFERROR(VLOOKUP(campoTab[[#This Row],[*PROJETO]],ProjTab[#Data],MATCH("Centro de custo",ProjTab[#Headers],0),0),"")</f>
        <v/>
      </c>
      <c r="D6" s="182" t="str">
        <f ca="1">IFERROR(IF(INDEX(ProjTab[#Data],MATCH(campoTab[[#This Row],[*PROJETO]],ProjTab[],0),MATCH("SUREG",ProjTab[#Headers],0))=0,"",INDEX(ProjTab[#Data],MATCH(campoTab[[#This Row],[*PROJETO]],ProjTab[],0),MATCH("SUREG",ProjTab[#Headers],0))),"")</f>
        <v/>
      </c>
      <c r="E6" s="181"/>
      <c r="F6" s="182" t="str">
        <f ca="1">IFERROR(VLOOKUP(campoTab[[#This Row],[*Sigla Geólogo]],nomeGeoTab[#Data],MATCH("Nome",nomeGeoTab[#Headers],0),0),"")</f>
        <v/>
      </c>
      <c r="G6" s="181"/>
      <c r="H6" s="183"/>
      <c r="I6" s="182" t="str">
        <f ca="1">IFERROR(IF(INDEX(ProjTab[#Data],MATCH(campoTab[[#This Row],[*PROJETO]],ProjTab[],0),MATCH("DATUM",ProjTab[#Headers],0))=0,"",INDEX(ProjTab[#Data],MATCH(campoTab[[#This Row],[*PROJETO]],ProjTab[],0),MATCH("DATUM",ProjTab[#Headers],0))),"")</f>
        <v/>
      </c>
      <c r="J6" s="182" t="str">
        <f ca="1">IFERROR(IF(INDEX(coosisTab[#Data],MATCH(campoTab[[#This Row],[*PROJETO]],ProjTab[],0),MATCH("Metodo de Geoposicionamento",coosisTab[#Headers],0))=0,"",INDEX(coosisTab[#Data],MATCH(campoTab[[#This Row],[*PROJETO]],ProjTab[],0),MATCH("Metodo de Geoposicionamento",coosisTab[#Headers],0))),"")</f>
        <v/>
      </c>
      <c r="K6" s="184" t="str">
        <f ca="1">IFERROR(IF(INDEX(coosisTab[#Data],MATCH(campoTab[[#This Row],[*PROJETO]],ProjTab[],0),MATCH("Erro associado",coosisTab[#Headers],0))=0,"",INDEX(coosisTab[#Data],MATCH(campoTab[[#This Row],[*PROJETO]],ProjTab[],0),MATCH("Erro associado",coosisTab[#Headers],0))),"")</f>
        <v/>
      </c>
      <c r="L6" s="185"/>
      <c r="M6" s="185"/>
      <c r="N6" s="186"/>
      <c r="O6" s="187"/>
      <c r="P6" s="181" t="str">
        <f ca="1">IFERROR(FindBaseCart(campoTab[[#This Row],[*Latitude]],campoTab[[#This Row],[*Longitude]],campoTab[[#This Row],[ESCALA]]),"")</f>
        <v/>
      </c>
      <c r="Q6" s="185" t="str">
        <f ca="1">""</f>
        <v/>
      </c>
      <c r="R6" s="182" t="str">
        <f ca="1">IFERROR(VLOOKUP(campoTab[[#This Row],[*Municipio]],municipiosTab[#Data],MATCH("UF",municipiosTab[#Headers],0),0),"")</f>
        <v/>
      </c>
      <c r="S6" s="188"/>
      <c r="T6" s="181"/>
      <c r="U6" s="181"/>
      <c r="V6" s="181"/>
      <c r="W6" s="182" t="str">
        <f ca="1">IFERROR(IF(VLOOKUP(campoTab[[#This Row],[Numero de campo]],LitoTab[#Data],MATCH("*Litologia",LitoTab[#Headers],0),0)=0,"",VLOOKUP(campoTab[[#This Row],[Numero de campo]],LitoTab[#Data],MATCH("*Litologia",LitoTab[#Headers],0),0)),"")</f>
        <v/>
      </c>
      <c r="X6" s="182"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 ca="1">IFERROR(IF(VLOOKUP(campoTab[[#This Row],[Numero de campo]],LitoTab[#Data],MATCH("*% da Rocha",LitoTab[#Headers],0),0)="","",VLOOKUP(campoTab[[#This Row],[Numero de campo]],LitoTab[#Data],MATCH("*% da Rocha",LitoTab[#Headers],0),0)),"")</f>
        <v/>
      </c>
      <c r="Z6" s="182" t="str">
        <f ca="1">IFERROR(IF(VLOOKUP(campoTab[[#This Row],[Numero de campo]],LitoTab[#Data],MATCH("Grau de Intemperismo",LitoTab[#Headers],0),0)="","",VLOOKUP(campoTab[[#This Row],[Numero de campo]],LitoTab[#Data],MATCH("Grau de Intemperismo",LitoTab[#Headers],0),0)),"")</f>
        <v/>
      </c>
      <c r="AA6" s="182" t="str">
        <f ca="1">IFERROR(IF(VLOOKUP(campoTab[[#This Row],[Numero de campo]],LitoTab[#Data],MATCH("Índice de Cor",LitoTab[#Headers],0),0)="","",VLOOKUP(campoTab[[#This Row],[Numero de campo]],LitoTab[#Data],MATCH("Índice de Cor",LitoTab[#Headers],0),0)),"")</f>
        <v/>
      </c>
      <c r="AB6" s="182" t="str">
        <f ca="1">IFERROR(IF(VLOOKUP(campoTab[[#This Row],[Numero de campo]],LitoTab[#Data],MATCH("*Classe Litotipo",LitoTab[#Headers],0),0)="","",VLOOKUP(campoTab[[#This Row],[Numero de campo]],LitoTab[#Data],MATCH("*Classe Litotipo",LitoTab[#Headers],0),0)),"")</f>
        <v/>
      </c>
      <c r="AC6" s="182" t="str">
        <f ca="1">IFERROR(VLOOKUP(campoTab[[#This Row],[Classe litotipo principal]],classlitoTab[#Data],2),"")</f>
        <v/>
      </c>
      <c r="AD6" s="182" t="str">
        <f ca="1">IFERROR(IF(VLOOKUP(campoTab[[#This Row],[Numero de campo]],LitoTab[#Data],MATCH("Textura 1",LitoTab[#Headers],0),0)="","",VLOOKUP(campoTab[[#This Row],[Numero de campo]],LitoTab[#Data],MATCH("Textura 1",LitoTab[#Headers],0),0)),"")</f>
        <v/>
      </c>
      <c r="AE6" s="182" t="str">
        <f ca="1">IFERROR(IF(VLOOKUP(campoTab[[#This Row],[Numero de campo]],LitoTab[#Data],MATCH("Granulação",LitoTab[#Headers],0),0)="","",VLOOKUP(campoTab[[#This Row],[Numero de campo]],LitoTab[#Data],MATCH("Granulação",LitoTab[#Headers],0),0)),"")</f>
        <v/>
      </c>
      <c r="AF6" s="182" t="str">
        <f ca="1">IFERROR(IF(VLOOKUP(campoTab[[#This Row],[Numero de campo]],estrutTab[#Data],MATCH("*Tipo Estrutura",estrutTab[#Headers],0),0)=0,"",VLOOKUP(campoTab[[#This Row],[Numero de campo]],estrutTab[#Data],MATCH("*Tipo Estrutura",estrutTab[#Headers],0),0)),"")</f>
        <v/>
      </c>
      <c r="AG6" s="182" t="str">
        <f ca="1">IFERROR(IF(VLOOKUP(campoTab[[#This Row],[Numero de campo]],estrutTab[#Data],MATCH("Direção de Mergulho",estrutTab[#Headers],0),0)=0,"",VLOOKUP(campoTab[[#This Row],[Numero de campo]],estrutTab[#Data],MATCH("Direção de Mergulho",estrutTab[#Headers],0),0)),"")</f>
        <v/>
      </c>
      <c r="AH6" s="182" t="str">
        <f ca="1">IFERROR(IF(VLOOKUP(campoTab[[#This Row],[Numero de campo]],estrutTab[#Data],MATCH("Mergulho",estrutTab[#Headers],0),0)=0,"",VLOOKUP(campoTab[[#This Row],[Numero de campo]],estrutTab[#Data],MATCH("Mergulho",estrutTab[#Headers],0),0)),"")</f>
        <v/>
      </c>
      <c r="AI6" s="182" t="str">
        <f ca="1">IFERROR(IF(VLOOKUP(campoTab[[#This Row],[Numero de campo]],LitoTab[#Data],MATCH("Unidade Estratigrafica",LitoTab[#Headers],0),0)=0,"",VLOOKUP(campoTab[[#This Row],[Numero de campo]],LitoTab[#Data],MATCH("Unidade Estratigrafica",LitoTab[#Headers],0),0)),"")</f>
        <v/>
      </c>
      <c r="AJ6" s="189" t="str">
        <f ca="1">IFERROR(IF(VLOOKUP(campoTab[[#This Row],[Numero de campo]],LitoTab[#Data],MATCH("Codigo Estratigrafico",LitoTab[#Headers],0),0)=0,"",VLOOKUP(campoTab[[#This Row],[Numero de campo]],LitoTab[#Data],MATCH("Codigo Estratigrafico",LitoTab[#Headers],0),0)),"")</f>
        <v/>
      </c>
      <c r="AK6" s="182"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 ca="1">IF(campoTab[[#This Row],[Numero de campo]]="","",COUNTIF(ncampoA,campoTab[[#This Row],[Numero de campo]]))</f>
        <v/>
      </c>
      <c r="AT6" s="192" t="str">
        <f ca="1">IFERROR(IF(campoTab[[#This Row],[Numero de campo]]="","",HYPERLINK("#'Litologia'!A"&amp;MATCH(campoTab[[#This Row],[Numero de campo]],LitoTab[*NUMERO DE CAMPO],0)+1,"Litologia")),"")</f>
        <v/>
      </c>
      <c r="AU6" s="192" t="str">
        <f ca="1">IFERROR(IF(campoTab[[#This Row],[Numero de campo]]="","",HYPERLINK("#'Amostras'!A"&amp;MATCH(campoTab[[#This Row],[Numero de campo]],amostrasTab[*NUMERO DE CAMPO],0)+1,"Amostras")),"")</f>
        <v/>
      </c>
      <c r="AV6" s="192" t="str">
        <f ca="1">IFERROR(IF(campoTab[[#This Row],[Numero de campo]]="","",HYPERLINK("#'Estrutural'!A"&amp;MATCH(campoTab[[#This Row],[Numero de campo]],estrutTab[*NUMERO DE CAMPO],0)+1,"Estrutural")),"")</f>
        <v/>
      </c>
      <c r="AW6" s="192" t="str">
        <f ca="1">IFERROR(IF(campoTab[[#This Row],[Numero de campo]]="","",HYPERLINK("#'Econômica'!A"&amp;MATCH(campoTab[[#This Row],[Numero de campo]],ecoTab[*NUMERO DE CAMPO],0)+1,"Econômica")),"")</f>
        <v/>
      </c>
      <c r="AX6" s="193" t="str">
        <f ca="1">IF(campoTab[[#This Row],[Numero de campo]]="","",IF(FileExist(HYPERLINK("Fotos\"&amp;campoTab[[#This Row],[Numero de campo]]&amp;"_AF.jpg")),HYPERLINK("Fotos\"&amp;campoTab[[#This Row],[Numero de campo]]&amp;"_AF.jpg"),""))</f>
        <v/>
      </c>
      <c r="AY6" s="181"/>
    </row>
    <row r="7" spans="1:52" ht="15" customHeight="1" x14ac:dyDescent="0.25">
      <c r="A7" s="180" t="str">
        <f ca="1">IF(campoTab[[#This Row],[*PROJETO]]="","",IF(campoTab[[#This Row],[*Sigla Geólogo]]="","",IF(campoTab[[#This Row],[*Nº Ponto]]="","",CONCATENATE(campoTab[[#This Row],[C.C.]],"-",campoTab[[#This Row],[*Sigla Geólogo]],"-",TEXT(campoTab[[#This Row],[*Nº Ponto]],"0000")))))</f>
        <v/>
      </c>
      <c r="B7" s="181"/>
      <c r="C7" s="182" t="str">
        <f ca="1">IFERROR(VLOOKUP(campoTab[[#This Row],[*PROJETO]],ProjTab[#Data],MATCH("Centro de custo",ProjTab[#Headers],0),0),"")</f>
        <v/>
      </c>
      <c r="D7" s="182" t="str">
        <f ca="1">IFERROR(IF(INDEX(ProjTab[#Data],MATCH(campoTab[[#This Row],[*PROJETO]],ProjTab[],0),MATCH("SUREG",ProjTab[#Headers],0))=0,"",INDEX(ProjTab[#Data],MATCH(campoTab[[#This Row],[*PROJETO]],ProjTab[],0),MATCH("SUREG",ProjTab[#Headers],0))),"")</f>
        <v/>
      </c>
      <c r="E7" s="181"/>
      <c r="F7" s="182" t="str">
        <f ca="1">IFERROR(VLOOKUP(campoTab[[#This Row],[*Sigla Geólogo]],nomeGeoTab[#Data],MATCH("Nome",nomeGeoTab[#Headers],0),0),"")</f>
        <v/>
      </c>
      <c r="G7" s="181"/>
      <c r="H7" s="183"/>
      <c r="I7" s="182" t="str">
        <f ca="1">IFERROR(IF(INDEX(ProjTab[#Data],MATCH(campoTab[[#This Row],[*PROJETO]],ProjTab[],0),MATCH("DATUM",ProjTab[#Headers],0))=0,"",INDEX(ProjTab[#Data],MATCH(campoTab[[#This Row],[*PROJETO]],ProjTab[],0),MATCH("DATUM",ProjTab[#Headers],0))),"")</f>
        <v/>
      </c>
      <c r="J7" s="182" t="str">
        <f ca="1">IFERROR(IF(INDEX(coosisTab[#Data],MATCH(campoTab[[#This Row],[*PROJETO]],ProjTab[],0),MATCH("Metodo de Geoposicionamento",coosisTab[#Headers],0))=0,"",INDEX(coosisTab[#Data],MATCH(campoTab[[#This Row],[*PROJETO]],ProjTab[],0),MATCH("Metodo de Geoposicionamento",coosisTab[#Headers],0))),"")</f>
        <v/>
      </c>
      <c r="K7" s="184" t="str">
        <f ca="1">IFERROR(IF(INDEX(coosisTab[#Data],MATCH(campoTab[[#This Row],[*PROJETO]],ProjTab[],0),MATCH("Erro associado",coosisTab[#Headers],0))=0,"",INDEX(coosisTab[#Data],MATCH(campoTab[[#This Row],[*PROJETO]],ProjTab[],0),MATCH("Erro associado",coosisTab[#Headers],0))),"")</f>
        <v/>
      </c>
      <c r="L7" s="185"/>
      <c r="M7" s="185"/>
      <c r="N7" s="186"/>
      <c r="O7" s="187"/>
      <c r="P7" s="181" t="str">
        <f ca="1">IFERROR(FindBaseCart(campoTab[[#This Row],[*Latitude]],campoTab[[#This Row],[*Longitude]],campoTab[[#This Row],[ESCALA]]),"")</f>
        <v/>
      </c>
      <c r="Q7" s="185" t="str">
        <f ca="1">""</f>
        <v/>
      </c>
      <c r="R7" s="182" t="str">
        <f ca="1">IFERROR(VLOOKUP(campoTab[[#This Row],[*Municipio]],municipiosTab[#Data],MATCH("UF",municipiosTab[#Headers],0),0),"")</f>
        <v/>
      </c>
      <c r="S7" s="188"/>
      <c r="T7" s="181"/>
      <c r="U7" s="181"/>
      <c r="V7" s="181"/>
      <c r="W7" s="182" t="str">
        <f ca="1">IFERROR(IF(VLOOKUP(campoTab[[#This Row],[Numero de campo]],LitoTab[#Data],MATCH("*Litologia",LitoTab[#Headers],0),0)=0,"",VLOOKUP(campoTab[[#This Row],[Numero de campo]],LitoTab[#Data],MATCH("*Litologia",LitoTab[#Headers],0),0)),"")</f>
        <v/>
      </c>
      <c r="X7" s="182"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 ca="1">IFERROR(IF(VLOOKUP(campoTab[[#This Row],[Numero de campo]],LitoTab[#Data],MATCH("*% da Rocha",LitoTab[#Headers],0),0)="","",VLOOKUP(campoTab[[#This Row],[Numero de campo]],LitoTab[#Data],MATCH("*% da Rocha",LitoTab[#Headers],0),0)),"")</f>
        <v/>
      </c>
      <c r="Z7" s="182" t="str">
        <f ca="1">IFERROR(IF(VLOOKUP(campoTab[[#This Row],[Numero de campo]],LitoTab[#Data],MATCH("Grau de Intemperismo",LitoTab[#Headers],0),0)="","",VLOOKUP(campoTab[[#This Row],[Numero de campo]],LitoTab[#Data],MATCH("Grau de Intemperismo",LitoTab[#Headers],0),0)),"")</f>
        <v/>
      </c>
      <c r="AA7" s="182" t="str">
        <f ca="1">IFERROR(IF(VLOOKUP(campoTab[[#This Row],[Numero de campo]],LitoTab[#Data],MATCH("Índice de Cor",LitoTab[#Headers],0),0)="","",VLOOKUP(campoTab[[#This Row],[Numero de campo]],LitoTab[#Data],MATCH("Índice de Cor",LitoTab[#Headers],0),0)),"")</f>
        <v/>
      </c>
      <c r="AB7" s="182" t="str">
        <f ca="1">IFERROR(IF(VLOOKUP(campoTab[[#This Row],[Numero de campo]],LitoTab[#Data],MATCH("*Classe Litotipo",LitoTab[#Headers],0),0)="","",VLOOKUP(campoTab[[#This Row],[Numero de campo]],LitoTab[#Data],MATCH("*Classe Litotipo",LitoTab[#Headers],0),0)),"")</f>
        <v/>
      </c>
      <c r="AC7" s="182" t="str">
        <f ca="1">IFERROR(VLOOKUP(campoTab[[#This Row],[Classe litotipo principal]],classlitoTab[#Data],2),"")</f>
        <v/>
      </c>
      <c r="AD7" s="182" t="str">
        <f ca="1">IFERROR(IF(VLOOKUP(campoTab[[#This Row],[Numero de campo]],LitoTab[#Data],MATCH("Textura 1",LitoTab[#Headers],0),0)="","",VLOOKUP(campoTab[[#This Row],[Numero de campo]],LitoTab[#Data],MATCH("Textura 1",LitoTab[#Headers],0),0)),"")</f>
        <v/>
      </c>
      <c r="AE7" s="182" t="str">
        <f ca="1">IFERROR(IF(VLOOKUP(campoTab[[#This Row],[Numero de campo]],LitoTab[#Data],MATCH("Granulação",LitoTab[#Headers],0),0)="","",VLOOKUP(campoTab[[#This Row],[Numero de campo]],LitoTab[#Data],MATCH("Granulação",LitoTab[#Headers],0),0)),"")</f>
        <v/>
      </c>
      <c r="AF7" s="182" t="str">
        <f ca="1">IFERROR(IF(VLOOKUP(campoTab[[#This Row],[Numero de campo]],estrutTab[#Data],MATCH("*Tipo Estrutura",estrutTab[#Headers],0),0)=0,"",VLOOKUP(campoTab[[#This Row],[Numero de campo]],estrutTab[#Data],MATCH("*Tipo Estrutura",estrutTab[#Headers],0),0)),"")</f>
        <v/>
      </c>
      <c r="AG7" s="182" t="str">
        <f ca="1">IFERROR(IF(VLOOKUP(campoTab[[#This Row],[Numero de campo]],estrutTab[#Data],MATCH("Direção de Mergulho",estrutTab[#Headers],0),0)=0,"",VLOOKUP(campoTab[[#This Row],[Numero de campo]],estrutTab[#Data],MATCH("Direção de Mergulho",estrutTab[#Headers],0),0)),"")</f>
        <v/>
      </c>
      <c r="AH7" s="182" t="str">
        <f ca="1">IFERROR(IF(VLOOKUP(campoTab[[#This Row],[Numero de campo]],estrutTab[#Data],MATCH("Mergulho",estrutTab[#Headers],0),0)=0,"",VLOOKUP(campoTab[[#This Row],[Numero de campo]],estrutTab[#Data],MATCH("Mergulho",estrutTab[#Headers],0),0)),"")</f>
        <v/>
      </c>
      <c r="AI7" s="182" t="str">
        <f ca="1">IFERROR(IF(VLOOKUP(campoTab[[#This Row],[Numero de campo]],LitoTab[#Data],MATCH("Unidade Estratigrafica",LitoTab[#Headers],0),0)=0,"",VLOOKUP(campoTab[[#This Row],[Numero de campo]],LitoTab[#Data],MATCH("Unidade Estratigrafica",LitoTab[#Headers],0),0)),"")</f>
        <v/>
      </c>
      <c r="AJ7" s="189" t="str">
        <f ca="1">IFERROR(IF(VLOOKUP(campoTab[[#This Row],[Numero de campo]],LitoTab[#Data],MATCH("Codigo Estratigrafico",LitoTab[#Headers],0),0)=0,"",VLOOKUP(campoTab[[#This Row],[Numero de campo]],LitoTab[#Data],MATCH("Codigo Estratigrafico",LitoTab[#Headers],0),0)),"")</f>
        <v/>
      </c>
      <c r="AK7" s="182"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 ca="1">IF(campoTab[[#This Row],[Numero de campo]]="","",COUNTIF(ncampoA,campoTab[[#This Row],[Numero de campo]]))</f>
        <v/>
      </c>
      <c r="AT7" s="192" t="str">
        <f ca="1">IFERROR(IF(campoTab[[#This Row],[Numero de campo]]="","",HYPERLINK("#'Litologia'!A"&amp;MATCH(campoTab[[#This Row],[Numero de campo]],LitoTab[*NUMERO DE CAMPO],0)+1,"Litologia")),"")</f>
        <v/>
      </c>
      <c r="AU7" s="192" t="str">
        <f ca="1">IFERROR(IF(campoTab[[#This Row],[Numero de campo]]="","",HYPERLINK("#'Amostras'!A"&amp;MATCH(campoTab[[#This Row],[Numero de campo]],amostrasTab[*NUMERO DE CAMPO],0)+1,"Amostras")),"")</f>
        <v/>
      </c>
      <c r="AV7" s="192" t="str">
        <f ca="1">IFERROR(IF(campoTab[[#This Row],[Numero de campo]]="","",HYPERLINK("#'Estrutural'!A"&amp;MATCH(campoTab[[#This Row],[Numero de campo]],estrutTab[*NUMERO DE CAMPO],0)+1,"Estrutural")),"")</f>
        <v/>
      </c>
      <c r="AW7" s="192" t="str">
        <f ca="1">IFERROR(IF(campoTab[[#This Row],[Numero de campo]]="","",HYPERLINK("#'Econômica'!A"&amp;MATCH(campoTab[[#This Row],[Numero de campo]],ecoTab[*NUMERO DE CAMPO],0)+1,"Econômica")),"")</f>
        <v/>
      </c>
      <c r="AX7" s="193" t="str">
        <f ca="1">IF(campoTab[[#This Row],[Numero de campo]]="","",IF(FileExist(HYPERLINK("Fotos\"&amp;campoTab[[#This Row],[Numero de campo]]&amp;"_AF.jpg")),HYPERLINK("Fotos\"&amp;campoTab[[#This Row],[Numero de campo]]&amp;"_AF.jpg"),""))</f>
        <v/>
      </c>
      <c r="AY7" s="181"/>
    </row>
    <row r="8" spans="1:52" ht="15" customHeight="1" x14ac:dyDescent="0.25">
      <c r="A8" s="180" t="str">
        <f ca="1">IF(campoTab[[#This Row],[*PROJETO]]="","",IF(campoTab[[#This Row],[*Sigla Geólogo]]="","",IF(campoTab[[#This Row],[*Nº Ponto]]="","",CONCATENATE(campoTab[[#This Row],[C.C.]],"-",campoTab[[#This Row],[*Sigla Geólogo]],"-",TEXT(campoTab[[#This Row],[*Nº Ponto]],"0000")))))</f>
        <v/>
      </c>
      <c r="B8" s="181"/>
      <c r="C8" s="182" t="str">
        <f ca="1">IFERROR(VLOOKUP(campoTab[[#This Row],[*PROJETO]],ProjTab[#Data],MATCH("Centro de custo",ProjTab[#Headers],0),0),"")</f>
        <v/>
      </c>
      <c r="D8" s="182" t="str">
        <f ca="1">IFERROR(IF(INDEX(ProjTab[#Data],MATCH(campoTab[[#This Row],[*PROJETO]],ProjTab[],0),MATCH("SUREG",ProjTab[#Headers],0))=0,"",INDEX(ProjTab[#Data],MATCH(campoTab[[#This Row],[*PROJETO]],ProjTab[],0),MATCH("SUREG",ProjTab[#Headers],0))),"")</f>
        <v/>
      </c>
      <c r="E8" s="181"/>
      <c r="F8" s="182" t="str">
        <f ca="1">IFERROR(VLOOKUP(campoTab[[#This Row],[*Sigla Geólogo]],nomeGeoTab[#Data],MATCH("Nome",nomeGeoTab[#Headers],0),0),"")</f>
        <v/>
      </c>
      <c r="G8" s="181"/>
      <c r="H8" s="183"/>
      <c r="I8" s="182" t="str">
        <f ca="1">IFERROR(IF(INDEX(ProjTab[#Data],MATCH(campoTab[[#This Row],[*PROJETO]],ProjTab[],0),MATCH("DATUM",ProjTab[#Headers],0))=0,"",INDEX(ProjTab[#Data],MATCH(campoTab[[#This Row],[*PROJETO]],ProjTab[],0),MATCH("DATUM",ProjTab[#Headers],0))),"")</f>
        <v/>
      </c>
      <c r="J8" s="182" t="str">
        <f ca="1">IFERROR(IF(INDEX(coosisTab[#Data],MATCH(campoTab[[#This Row],[*PROJETO]],ProjTab[],0),MATCH("Metodo de Geoposicionamento",coosisTab[#Headers],0))=0,"",INDEX(coosisTab[#Data],MATCH(campoTab[[#This Row],[*PROJETO]],ProjTab[],0),MATCH("Metodo de Geoposicionamento",coosisTab[#Headers],0))),"")</f>
        <v/>
      </c>
      <c r="K8" s="184" t="str">
        <f ca="1">IFERROR(IF(INDEX(coosisTab[#Data],MATCH(campoTab[[#This Row],[*PROJETO]],ProjTab[],0),MATCH("Erro associado",coosisTab[#Headers],0))=0,"",INDEX(coosisTab[#Data],MATCH(campoTab[[#This Row],[*PROJETO]],ProjTab[],0),MATCH("Erro associado",coosisTab[#Headers],0))),"")</f>
        <v/>
      </c>
      <c r="L8" s="185"/>
      <c r="M8" s="185"/>
      <c r="N8" s="186"/>
      <c r="O8" s="187"/>
      <c r="P8" s="181" t="str">
        <f ca="1">IFERROR(FindBaseCart(campoTab[[#This Row],[*Latitude]],campoTab[[#This Row],[*Longitude]],campoTab[[#This Row],[ESCALA]]),"")</f>
        <v/>
      </c>
      <c r="Q8" s="185" t="str">
        <f ca="1">""</f>
        <v/>
      </c>
      <c r="R8" s="182" t="str">
        <f ca="1">IFERROR(VLOOKUP(campoTab[[#This Row],[*Municipio]],municipiosTab[#Data],MATCH("UF",municipiosTab[#Headers],0),0),"")</f>
        <v/>
      </c>
      <c r="S8" s="188"/>
      <c r="T8" s="181"/>
      <c r="U8" s="181"/>
      <c r="V8" s="181"/>
      <c r="W8" s="182" t="str">
        <f ca="1">IFERROR(IF(VLOOKUP(campoTab[[#This Row],[Numero de campo]],LitoTab[#Data],MATCH("*Litologia",LitoTab[#Headers],0),0)=0,"",VLOOKUP(campoTab[[#This Row],[Numero de campo]],LitoTab[#Data],MATCH("*Litologia",LitoTab[#Headers],0),0)),"")</f>
        <v/>
      </c>
      <c r="X8" s="182"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 ca="1">IFERROR(IF(VLOOKUP(campoTab[[#This Row],[Numero de campo]],LitoTab[#Data],MATCH("*% da Rocha",LitoTab[#Headers],0),0)="","",VLOOKUP(campoTab[[#This Row],[Numero de campo]],LitoTab[#Data],MATCH("*% da Rocha",LitoTab[#Headers],0),0)),"")</f>
        <v/>
      </c>
      <c r="Z8" s="182" t="str">
        <f ca="1">IFERROR(IF(VLOOKUP(campoTab[[#This Row],[Numero de campo]],LitoTab[#Data],MATCH("Grau de Intemperismo",LitoTab[#Headers],0),0)="","",VLOOKUP(campoTab[[#This Row],[Numero de campo]],LitoTab[#Data],MATCH("Grau de Intemperismo",LitoTab[#Headers],0),0)),"")</f>
        <v/>
      </c>
      <c r="AA8" s="182" t="str">
        <f ca="1">IFERROR(IF(VLOOKUP(campoTab[[#This Row],[Numero de campo]],LitoTab[#Data],MATCH("Índice de Cor",LitoTab[#Headers],0),0)="","",VLOOKUP(campoTab[[#This Row],[Numero de campo]],LitoTab[#Data],MATCH("Índice de Cor",LitoTab[#Headers],0),0)),"")</f>
        <v/>
      </c>
      <c r="AB8" s="182" t="str">
        <f ca="1">IFERROR(IF(VLOOKUP(campoTab[[#This Row],[Numero de campo]],LitoTab[#Data],MATCH("*Classe Litotipo",LitoTab[#Headers],0),0)="","",VLOOKUP(campoTab[[#This Row],[Numero de campo]],LitoTab[#Data],MATCH("*Classe Litotipo",LitoTab[#Headers],0),0)),"")</f>
        <v/>
      </c>
      <c r="AC8" s="182" t="str">
        <f ca="1">IFERROR(VLOOKUP(campoTab[[#This Row],[Classe litotipo principal]],classlitoTab[#Data],2),"")</f>
        <v/>
      </c>
      <c r="AD8" s="182" t="str">
        <f ca="1">IFERROR(IF(VLOOKUP(campoTab[[#This Row],[Numero de campo]],LitoTab[#Data],MATCH("Textura 1",LitoTab[#Headers],0),0)="","",VLOOKUP(campoTab[[#This Row],[Numero de campo]],LitoTab[#Data],MATCH("Textura 1",LitoTab[#Headers],0),0)),"")</f>
        <v/>
      </c>
      <c r="AE8" s="182" t="str">
        <f ca="1">IFERROR(IF(VLOOKUP(campoTab[[#This Row],[Numero de campo]],LitoTab[#Data],MATCH("Granulação",LitoTab[#Headers],0),0)="","",VLOOKUP(campoTab[[#This Row],[Numero de campo]],LitoTab[#Data],MATCH("Granulação",LitoTab[#Headers],0),0)),"")</f>
        <v/>
      </c>
      <c r="AF8" s="182" t="str">
        <f ca="1">IFERROR(IF(VLOOKUP(campoTab[[#This Row],[Numero de campo]],estrutTab[#Data],MATCH("*Tipo Estrutura",estrutTab[#Headers],0),0)=0,"",VLOOKUP(campoTab[[#This Row],[Numero de campo]],estrutTab[#Data],MATCH("*Tipo Estrutura",estrutTab[#Headers],0),0)),"")</f>
        <v/>
      </c>
      <c r="AG8" s="182" t="str">
        <f ca="1">IFERROR(IF(VLOOKUP(campoTab[[#This Row],[Numero de campo]],estrutTab[#Data],MATCH("Direção de Mergulho",estrutTab[#Headers],0),0)=0,"",VLOOKUP(campoTab[[#This Row],[Numero de campo]],estrutTab[#Data],MATCH("Direção de Mergulho",estrutTab[#Headers],0),0)),"")</f>
        <v/>
      </c>
      <c r="AH8" s="182" t="str">
        <f ca="1">IFERROR(IF(VLOOKUP(campoTab[[#This Row],[Numero de campo]],estrutTab[#Data],MATCH("Mergulho",estrutTab[#Headers],0),0)=0,"",VLOOKUP(campoTab[[#This Row],[Numero de campo]],estrutTab[#Data],MATCH("Mergulho",estrutTab[#Headers],0),0)),"")</f>
        <v/>
      </c>
      <c r="AI8" s="182" t="str">
        <f ca="1">IFERROR(IF(VLOOKUP(campoTab[[#This Row],[Numero de campo]],LitoTab[#Data],MATCH("Unidade Estratigrafica",LitoTab[#Headers],0),0)=0,"",VLOOKUP(campoTab[[#This Row],[Numero de campo]],LitoTab[#Data],MATCH("Unidade Estratigrafica",LitoTab[#Headers],0),0)),"")</f>
        <v/>
      </c>
      <c r="AJ8" s="189" t="str">
        <f ca="1">IFERROR(IF(VLOOKUP(campoTab[[#This Row],[Numero de campo]],LitoTab[#Data],MATCH("Codigo Estratigrafico",LitoTab[#Headers],0),0)=0,"",VLOOKUP(campoTab[[#This Row],[Numero de campo]],LitoTab[#Data],MATCH("Codigo Estratigrafico",LitoTab[#Headers],0),0)),"")</f>
        <v/>
      </c>
      <c r="AK8" s="182"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 ca="1">IF(campoTab[[#This Row],[Numero de campo]]="","",COUNTIF(ncampoA,campoTab[[#This Row],[Numero de campo]]))</f>
        <v/>
      </c>
      <c r="AT8" s="192" t="str">
        <f ca="1">IFERROR(IF(campoTab[[#This Row],[Numero de campo]]="","",HYPERLINK("#'Litologia'!A"&amp;MATCH(campoTab[[#This Row],[Numero de campo]],LitoTab[*NUMERO DE CAMPO],0)+1,"Litologia")),"")</f>
        <v/>
      </c>
      <c r="AU8" s="192" t="str">
        <f ca="1">IFERROR(IF(campoTab[[#This Row],[Numero de campo]]="","",HYPERLINK("#'Amostras'!A"&amp;MATCH(campoTab[[#This Row],[Numero de campo]],amostrasTab[*NUMERO DE CAMPO],0)+1,"Amostras")),"")</f>
        <v/>
      </c>
      <c r="AV8" s="192" t="str">
        <f ca="1">IFERROR(IF(campoTab[[#This Row],[Numero de campo]]="","",HYPERLINK("#'Estrutural'!A"&amp;MATCH(campoTab[[#This Row],[Numero de campo]],estrutTab[*NUMERO DE CAMPO],0)+1,"Estrutural")),"")</f>
        <v/>
      </c>
      <c r="AW8" s="192" t="str">
        <f ca="1">IFERROR(IF(campoTab[[#This Row],[Numero de campo]]="","",HYPERLINK("#'Econômica'!A"&amp;MATCH(campoTab[[#This Row],[Numero de campo]],ecoTab[*NUMERO DE CAMPO],0)+1,"Econômica")),"")</f>
        <v/>
      </c>
      <c r="AX8" s="193" t="str">
        <f ca="1">IF(campoTab[[#This Row],[Numero de campo]]="","",IF(FileExist(HYPERLINK("Fotos\"&amp;campoTab[[#This Row],[Numero de campo]]&amp;"_AF.jpg")),HYPERLINK("Fotos\"&amp;campoTab[[#This Row],[Numero de campo]]&amp;"_AF.jpg"),""))</f>
        <v/>
      </c>
      <c r="AY8" s="181"/>
    </row>
    <row r="9" spans="1:52" ht="15" customHeight="1" x14ac:dyDescent="0.25">
      <c r="A9" s="180" t="str">
        <f ca="1">IF(campoTab[[#This Row],[*PROJETO]]="","",IF(campoTab[[#This Row],[*Sigla Geólogo]]="","",IF(campoTab[[#This Row],[*Nº Ponto]]="","",CONCATENATE(campoTab[[#This Row],[C.C.]],"-",campoTab[[#This Row],[*Sigla Geólogo]],"-",TEXT(campoTab[[#This Row],[*Nº Ponto]],"0000")))))</f>
        <v/>
      </c>
      <c r="B9" s="181"/>
      <c r="C9" s="182" t="str">
        <f ca="1">IFERROR(VLOOKUP(campoTab[[#This Row],[*PROJETO]],ProjTab[#Data],MATCH("Centro de custo",ProjTab[#Headers],0),0),"")</f>
        <v/>
      </c>
      <c r="D9" s="182" t="str">
        <f ca="1">IFERROR(IF(INDEX(ProjTab[#Data],MATCH(campoTab[[#This Row],[*PROJETO]],ProjTab[],0),MATCH("SUREG",ProjTab[#Headers],0))=0,"",INDEX(ProjTab[#Data],MATCH(campoTab[[#This Row],[*PROJETO]],ProjTab[],0),MATCH("SUREG",ProjTab[#Headers],0))),"")</f>
        <v/>
      </c>
      <c r="E9" s="181"/>
      <c r="F9" s="182" t="str">
        <f ca="1">IFERROR(VLOOKUP(campoTab[[#This Row],[*Sigla Geólogo]],nomeGeoTab[#Data],MATCH("Nome",nomeGeoTab[#Headers],0),0),"")</f>
        <v/>
      </c>
      <c r="G9" s="181"/>
      <c r="H9" s="183"/>
      <c r="I9" s="182" t="str">
        <f ca="1">IFERROR(IF(INDEX(ProjTab[#Data],MATCH(campoTab[[#This Row],[*PROJETO]],ProjTab[],0),MATCH("DATUM",ProjTab[#Headers],0))=0,"",INDEX(ProjTab[#Data],MATCH(campoTab[[#This Row],[*PROJETO]],ProjTab[],0),MATCH("DATUM",ProjTab[#Headers],0))),"")</f>
        <v/>
      </c>
      <c r="J9" s="182" t="str">
        <f ca="1">IFERROR(IF(INDEX(coosisTab[#Data],MATCH(campoTab[[#This Row],[*PROJETO]],ProjTab[],0),MATCH("Metodo de Geoposicionamento",coosisTab[#Headers],0))=0,"",INDEX(coosisTab[#Data],MATCH(campoTab[[#This Row],[*PROJETO]],ProjTab[],0),MATCH("Metodo de Geoposicionamento",coosisTab[#Headers],0))),"")</f>
        <v/>
      </c>
      <c r="K9" s="184" t="str">
        <f ca="1">IFERROR(IF(INDEX(coosisTab[#Data],MATCH(campoTab[[#This Row],[*PROJETO]],ProjTab[],0),MATCH("Erro associado",coosisTab[#Headers],0))=0,"",INDEX(coosisTab[#Data],MATCH(campoTab[[#This Row],[*PROJETO]],ProjTab[],0),MATCH("Erro associado",coosisTab[#Headers],0))),"")</f>
        <v/>
      </c>
      <c r="L9" s="185"/>
      <c r="M9" s="185"/>
      <c r="N9" s="186"/>
      <c r="O9" s="187"/>
      <c r="P9" s="181" t="str">
        <f ca="1">IFERROR(FindBaseCart(campoTab[[#This Row],[*Latitude]],campoTab[[#This Row],[*Longitude]],campoTab[[#This Row],[ESCALA]]),"")</f>
        <v/>
      </c>
      <c r="Q9" s="185" t="str">
        <f ca="1">""</f>
        <v/>
      </c>
      <c r="R9" s="182" t="str">
        <f ca="1">IFERROR(VLOOKUP(campoTab[[#This Row],[*Municipio]],municipiosTab[#Data],MATCH("UF",municipiosTab[#Headers],0),0),"")</f>
        <v/>
      </c>
      <c r="S9" s="188"/>
      <c r="T9" s="181"/>
      <c r="U9" s="181"/>
      <c r="V9" s="181"/>
      <c r="W9" s="182" t="str">
        <f ca="1">IFERROR(IF(VLOOKUP(campoTab[[#This Row],[Numero de campo]],LitoTab[#Data],MATCH("*Litologia",LitoTab[#Headers],0),0)=0,"",VLOOKUP(campoTab[[#This Row],[Numero de campo]],LitoTab[#Data],MATCH("*Litologia",LitoTab[#Headers],0),0)),"")</f>
        <v/>
      </c>
      <c r="X9" s="182"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 ca="1">IFERROR(IF(VLOOKUP(campoTab[[#This Row],[Numero de campo]],LitoTab[#Data],MATCH("*% da Rocha",LitoTab[#Headers],0),0)="","",VLOOKUP(campoTab[[#This Row],[Numero de campo]],LitoTab[#Data],MATCH("*% da Rocha",LitoTab[#Headers],0),0)),"")</f>
        <v/>
      </c>
      <c r="Z9" s="182" t="str">
        <f ca="1">IFERROR(IF(VLOOKUP(campoTab[[#This Row],[Numero de campo]],LitoTab[#Data],MATCH("Grau de Intemperismo",LitoTab[#Headers],0),0)="","",VLOOKUP(campoTab[[#This Row],[Numero de campo]],LitoTab[#Data],MATCH("Grau de Intemperismo",LitoTab[#Headers],0),0)),"")</f>
        <v/>
      </c>
      <c r="AA9" s="182" t="str">
        <f ca="1">IFERROR(IF(VLOOKUP(campoTab[[#This Row],[Numero de campo]],LitoTab[#Data],MATCH("Índice de Cor",LitoTab[#Headers],0),0)="","",VLOOKUP(campoTab[[#This Row],[Numero de campo]],LitoTab[#Data],MATCH("Índice de Cor",LitoTab[#Headers],0),0)),"")</f>
        <v/>
      </c>
      <c r="AB9" s="182" t="str">
        <f ca="1">IFERROR(IF(VLOOKUP(campoTab[[#This Row],[Numero de campo]],LitoTab[#Data],MATCH("*Classe Litotipo",LitoTab[#Headers],0),0)="","",VLOOKUP(campoTab[[#This Row],[Numero de campo]],LitoTab[#Data],MATCH("*Classe Litotipo",LitoTab[#Headers],0),0)),"")</f>
        <v/>
      </c>
      <c r="AC9" s="182" t="str">
        <f ca="1">IFERROR(VLOOKUP(campoTab[[#This Row],[Classe litotipo principal]],classlitoTab[#Data],2),"")</f>
        <v/>
      </c>
      <c r="AD9" s="182" t="str">
        <f ca="1">IFERROR(IF(VLOOKUP(campoTab[[#This Row],[Numero de campo]],LitoTab[#Data],MATCH("Textura 1",LitoTab[#Headers],0),0)="","",VLOOKUP(campoTab[[#This Row],[Numero de campo]],LitoTab[#Data],MATCH("Textura 1",LitoTab[#Headers],0),0)),"")</f>
        <v/>
      </c>
      <c r="AE9" s="182" t="str">
        <f ca="1">IFERROR(IF(VLOOKUP(campoTab[[#This Row],[Numero de campo]],LitoTab[#Data],MATCH("Granulação",LitoTab[#Headers],0),0)="","",VLOOKUP(campoTab[[#This Row],[Numero de campo]],LitoTab[#Data],MATCH("Granulação",LitoTab[#Headers],0),0)),"")</f>
        <v/>
      </c>
      <c r="AF9" s="182" t="str">
        <f ca="1">IFERROR(IF(VLOOKUP(campoTab[[#This Row],[Numero de campo]],estrutTab[#Data],MATCH("*Tipo Estrutura",estrutTab[#Headers],0),0)=0,"",VLOOKUP(campoTab[[#This Row],[Numero de campo]],estrutTab[#Data],MATCH("*Tipo Estrutura",estrutTab[#Headers],0),0)),"")</f>
        <v/>
      </c>
      <c r="AG9" s="182" t="str">
        <f ca="1">IFERROR(IF(VLOOKUP(campoTab[[#This Row],[Numero de campo]],estrutTab[#Data],MATCH("Direção de Mergulho",estrutTab[#Headers],0),0)=0,"",VLOOKUP(campoTab[[#This Row],[Numero de campo]],estrutTab[#Data],MATCH("Direção de Mergulho",estrutTab[#Headers],0),0)),"")</f>
        <v/>
      </c>
      <c r="AH9" s="182" t="str">
        <f ca="1">IFERROR(IF(VLOOKUP(campoTab[[#This Row],[Numero de campo]],estrutTab[#Data],MATCH("Mergulho",estrutTab[#Headers],0),0)=0,"",VLOOKUP(campoTab[[#This Row],[Numero de campo]],estrutTab[#Data],MATCH("Mergulho",estrutTab[#Headers],0),0)),"")</f>
        <v/>
      </c>
      <c r="AI9" s="182" t="str">
        <f ca="1">IFERROR(IF(VLOOKUP(campoTab[[#This Row],[Numero de campo]],LitoTab[#Data],MATCH("Unidade Estratigrafica",LitoTab[#Headers],0),0)=0,"",VLOOKUP(campoTab[[#This Row],[Numero de campo]],LitoTab[#Data],MATCH("Unidade Estratigrafica",LitoTab[#Headers],0),0)),"")</f>
        <v/>
      </c>
      <c r="AJ9" s="189" t="str">
        <f ca="1">IFERROR(IF(VLOOKUP(campoTab[[#This Row],[Numero de campo]],LitoTab[#Data],MATCH("Codigo Estratigrafico",LitoTab[#Headers],0),0)=0,"",VLOOKUP(campoTab[[#This Row],[Numero de campo]],LitoTab[#Data],MATCH("Codigo Estratigrafico",LitoTab[#Headers],0),0)),"")</f>
        <v/>
      </c>
      <c r="AK9" s="182"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 ca="1">IF(campoTab[[#This Row],[Numero de campo]]="","",COUNTIF(ncampoA,campoTab[[#This Row],[Numero de campo]]))</f>
        <v/>
      </c>
      <c r="AT9" s="192" t="str">
        <f ca="1">IFERROR(IF(campoTab[[#This Row],[Numero de campo]]="","",HYPERLINK("#'Litologia'!A"&amp;MATCH(campoTab[[#This Row],[Numero de campo]],LitoTab[*NUMERO DE CAMPO],0)+1,"Litologia")),"")</f>
        <v/>
      </c>
      <c r="AU9" s="192" t="str">
        <f ca="1">IFERROR(IF(campoTab[[#This Row],[Numero de campo]]="","",HYPERLINK("#'Amostras'!A"&amp;MATCH(campoTab[[#This Row],[Numero de campo]],amostrasTab[*NUMERO DE CAMPO],0)+1,"Amostras")),"")</f>
        <v/>
      </c>
      <c r="AV9" s="192" t="str">
        <f ca="1">IFERROR(IF(campoTab[[#This Row],[Numero de campo]]="","",HYPERLINK("#'Estrutural'!A"&amp;MATCH(campoTab[[#This Row],[Numero de campo]],estrutTab[*NUMERO DE CAMPO],0)+1,"Estrutural")),"")</f>
        <v/>
      </c>
      <c r="AW9" s="192" t="str">
        <f ca="1">IFERROR(IF(campoTab[[#This Row],[Numero de campo]]="","",HYPERLINK("#'Econômica'!A"&amp;MATCH(campoTab[[#This Row],[Numero de campo]],ecoTab[*NUMERO DE CAMPO],0)+1,"Econômica")),"")</f>
        <v/>
      </c>
      <c r="AX9" s="193" t="str">
        <f ca="1">IF(campoTab[[#This Row],[Numero de campo]]="","",IF(FileExist(HYPERLINK("Fotos\"&amp;campoTab[[#This Row],[Numero de campo]]&amp;"_AF.jpg")),HYPERLINK("Fotos\"&amp;campoTab[[#This Row],[Numero de campo]]&amp;"_AF.jpg"),""))</f>
        <v/>
      </c>
      <c r="AY9" s="181"/>
    </row>
    <row r="10" spans="1:52" ht="15" customHeight="1" x14ac:dyDescent="0.25">
      <c r="A10" s="180" t="str">
        <f ca="1">IF(campoTab[[#This Row],[*PROJETO]]="","",IF(campoTab[[#This Row],[*Sigla Geólogo]]="","",IF(campoTab[[#This Row],[*Nº Ponto]]="","",CONCATENATE(campoTab[[#This Row],[C.C.]],"-",campoTab[[#This Row],[*Sigla Geólogo]],"-",TEXT(campoTab[[#This Row],[*Nº Ponto]],"0000")))))</f>
        <v/>
      </c>
      <c r="B10" s="181"/>
      <c r="C10" s="182" t="str">
        <f ca="1">IFERROR(VLOOKUP(campoTab[[#This Row],[*PROJETO]],ProjTab[#Data],MATCH("Centro de custo",ProjTab[#Headers],0),0),"")</f>
        <v/>
      </c>
      <c r="D10" s="182" t="str">
        <f ca="1">IFERROR(IF(INDEX(ProjTab[#Data],MATCH(campoTab[[#This Row],[*PROJETO]],ProjTab[],0),MATCH("SUREG",ProjTab[#Headers],0))=0,"",INDEX(ProjTab[#Data],MATCH(campoTab[[#This Row],[*PROJETO]],ProjTab[],0),MATCH("SUREG",ProjTab[#Headers],0))),"")</f>
        <v/>
      </c>
      <c r="E10" s="181"/>
      <c r="F10" s="182" t="str">
        <f ca="1">IFERROR(VLOOKUP(campoTab[[#This Row],[*Sigla Geólogo]],nomeGeoTab[#Data],MATCH("Nome",nomeGeoTab[#Headers],0),0),"")</f>
        <v/>
      </c>
      <c r="G10" s="181"/>
      <c r="H10" s="183"/>
      <c r="I10" s="182" t="str">
        <f ca="1">IFERROR(IF(INDEX(ProjTab[#Data],MATCH(campoTab[[#This Row],[*PROJETO]],ProjTab[],0),MATCH("DATUM",ProjTab[#Headers],0))=0,"",INDEX(ProjTab[#Data],MATCH(campoTab[[#This Row],[*PROJETO]],ProjTab[],0),MATCH("DATUM",ProjTab[#Headers],0))),"")</f>
        <v/>
      </c>
      <c r="J10" s="182" t="str">
        <f ca="1">IFERROR(IF(INDEX(coosisTab[#Data],MATCH(campoTab[[#This Row],[*PROJETO]],ProjTab[],0),MATCH("Metodo de Geoposicionamento",coosisTab[#Headers],0))=0,"",INDEX(coosisTab[#Data],MATCH(campoTab[[#This Row],[*PROJETO]],ProjTab[],0),MATCH("Metodo de Geoposicionamento",coosisTab[#Headers],0))),"")</f>
        <v/>
      </c>
      <c r="K10" s="184" t="str">
        <f ca="1">IFERROR(IF(INDEX(coosisTab[#Data],MATCH(campoTab[[#This Row],[*PROJETO]],ProjTab[],0),MATCH("Erro associado",coosisTab[#Headers],0))=0,"",INDEX(coosisTab[#Data],MATCH(campoTab[[#This Row],[*PROJETO]],ProjTab[],0),MATCH("Erro associado",coosisTab[#Headers],0))),"")</f>
        <v/>
      </c>
      <c r="L10" s="185"/>
      <c r="M10" s="185"/>
      <c r="N10" s="186"/>
      <c r="O10" s="187"/>
      <c r="P10" s="181" t="str">
        <f ca="1">IFERROR(FindBaseCart(campoTab[[#This Row],[*Latitude]],campoTab[[#This Row],[*Longitude]],campoTab[[#This Row],[ESCALA]]),"")</f>
        <v/>
      </c>
      <c r="Q10" s="185" t="str">
        <f ca="1">""</f>
        <v/>
      </c>
      <c r="R10" s="182" t="str">
        <f ca="1">IFERROR(VLOOKUP(campoTab[[#This Row],[*Municipio]],municipiosTab[#Data],MATCH("UF",municipiosTab[#Headers],0),0),"")</f>
        <v/>
      </c>
      <c r="S10" s="188"/>
      <c r="T10" s="181"/>
      <c r="U10" s="181"/>
      <c r="V10" s="181"/>
      <c r="W10" s="182" t="str">
        <f ca="1">IFERROR(IF(VLOOKUP(campoTab[[#This Row],[Numero de campo]],LitoTab[#Data],MATCH("*Litologia",LitoTab[#Headers],0),0)=0,"",VLOOKUP(campoTab[[#This Row],[Numero de campo]],LitoTab[#Data],MATCH("*Litologia",LitoTab[#Headers],0),0)),"")</f>
        <v/>
      </c>
      <c r="X10" s="182"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 ca="1">IFERROR(IF(VLOOKUP(campoTab[[#This Row],[Numero de campo]],LitoTab[#Data],MATCH("*% da Rocha",LitoTab[#Headers],0),0)="","",VLOOKUP(campoTab[[#This Row],[Numero de campo]],LitoTab[#Data],MATCH("*% da Rocha",LitoTab[#Headers],0),0)),"")</f>
        <v/>
      </c>
      <c r="Z10" s="182" t="str">
        <f ca="1">IFERROR(IF(VLOOKUP(campoTab[[#This Row],[Numero de campo]],LitoTab[#Data],MATCH("Grau de Intemperismo",LitoTab[#Headers],0),0)="","",VLOOKUP(campoTab[[#This Row],[Numero de campo]],LitoTab[#Data],MATCH("Grau de Intemperismo",LitoTab[#Headers],0),0)),"")</f>
        <v/>
      </c>
      <c r="AA10" s="182" t="str">
        <f ca="1">IFERROR(IF(VLOOKUP(campoTab[[#This Row],[Numero de campo]],LitoTab[#Data],MATCH("Índice de Cor",LitoTab[#Headers],0),0)="","",VLOOKUP(campoTab[[#This Row],[Numero de campo]],LitoTab[#Data],MATCH("Índice de Cor",LitoTab[#Headers],0),0)),"")</f>
        <v/>
      </c>
      <c r="AB10" s="182" t="str">
        <f ca="1">IFERROR(IF(VLOOKUP(campoTab[[#This Row],[Numero de campo]],LitoTab[#Data],MATCH("*Classe Litotipo",LitoTab[#Headers],0),0)="","",VLOOKUP(campoTab[[#This Row],[Numero de campo]],LitoTab[#Data],MATCH("*Classe Litotipo",LitoTab[#Headers],0),0)),"")</f>
        <v/>
      </c>
      <c r="AC10" s="182" t="str">
        <f ca="1">IFERROR(VLOOKUP(campoTab[[#This Row],[Classe litotipo principal]],classlitoTab[#Data],2),"")</f>
        <v/>
      </c>
      <c r="AD10" s="182" t="str">
        <f ca="1">IFERROR(IF(VLOOKUP(campoTab[[#This Row],[Numero de campo]],LitoTab[#Data],MATCH("Textura 1",LitoTab[#Headers],0),0)="","",VLOOKUP(campoTab[[#This Row],[Numero de campo]],LitoTab[#Data],MATCH("Textura 1",LitoTab[#Headers],0),0)),"")</f>
        <v/>
      </c>
      <c r="AE10" s="182" t="str">
        <f ca="1">IFERROR(IF(VLOOKUP(campoTab[[#This Row],[Numero de campo]],LitoTab[#Data],MATCH("Granulação",LitoTab[#Headers],0),0)="","",VLOOKUP(campoTab[[#This Row],[Numero de campo]],LitoTab[#Data],MATCH("Granulação",LitoTab[#Headers],0),0)),"")</f>
        <v/>
      </c>
      <c r="AF10" s="182" t="str">
        <f ca="1">IFERROR(IF(VLOOKUP(campoTab[[#This Row],[Numero de campo]],estrutTab[#Data],MATCH("*Tipo Estrutura",estrutTab[#Headers],0),0)=0,"",VLOOKUP(campoTab[[#This Row],[Numero de campo]],estrutTab[#Data],MATCH("*Tipo Estrutura",estrutTab[#Headers],0),0)),"")</f>
        <v/>
      </c>
      <c r="AG10" s="182" t="str">
        <f ca="1">IFERROR(IF(VLOOKUP(campoTab[[#This Row],[Numero de campo]],estrutTab[#Data],MATCH("Direção de Mergulho",estrutTab[#Headers],0),0)=0,"",VLOOKUP(campoTab[[#This Row],[Numero de campo]],estrutTab[#Data],MATCH("Direção de Mergulho",estrutTab[#Headers],0),0)),"")</f>
        <v/>
      </c>
      <c r="AH10" s="182" t="str">
        <f ca="1">IFERROR(IF(VLOOKUP(campoTab[[#This Row],[Numero de campo]],estrutTab[#Data],MATCH("Mergulho",estrutTab[#Headers],0),0)=0,"",VLOOKUP(campoTab[[#This Row],[Numero de campo]],estrutTab[#Data],MATCH("Mergulho",estrutTab[#Headers],0),0)),"")</f>
        <v/>
      </c>
      <c r="AI10" s="182" t="str">
        <f ca="1">IFERROR(IF(VLOOKUP(campoTab[[#This Row],[Numero de campo]],LitoTab[#Data],MATCH("Unidade Estratigrafica",LitoTab[#Headers],0),0)=0,"",VLOOKUP(campoTab[[#This Row],[Numero de campo]],LitoTab[#Data],MATCH("Unidade Estratigrafica",LitoTab[#Headers],0),0)),"")</f>
        <v/>
      </c>
      <c r="AJ10" s="189" t="str">
        <f ca="1">IFERROR(IF(VLOOKUP(campoTab[[#This Row],[Numero de campo]],LitoTab[#Data],MATCH("Codigo Estratigrafico",LitoTab[#Headers],0),0)=0,"",VLOOKUP(campoTab[[#This Row],[Numero de campo]],LitoTab[#Data],MATCH("Codigo Estratigrafico",LitoTab[#Headers],0),0)),"")</f>
        <v/>
      </c>
      <c r="AK10" s="182"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 ca="1">IF(campoTab[[#This Row],[Numero de campo]]="","",COUNTIF(ncampoA,campoTab[[#This Row],[Numero de campo]]))</f>
        <v/>
      </c>
      <c r="AT10" s="192" t="str">
        <f ca="1">IFERROR(IF(campoTab[[#This Row],[Numero de campo]]="","",HYPERLINK("#'Litologia'!A"&amp;MATCH(campoTab[[#This Row],[Numero de campo]],LitoTab[*NUMERO DE CAMPO],0)+1,"Litologia")),"")</f>
        <v/>
      </c>
      <c r="AU10" s="192" t="str">
        <f ca="1">IFERROR(IF(campoTab[[#This Row],[Numero de campo]]="","",HYPERLINK("#'Amostras'!A"&amp;MATCH(campoTab[[#This Row],[Numero de campo]],amostrasTab[*NUMERO DE CAMPO],0)+1,"Amostras")),"")</f>
        <v/>
      </c>
      <c r="AV10" s="192" t="str">
        <f ca="1">IFERROR(IF(campoTab[[#This Row],[Numero de campo]]="","",HYPERLINK("#'Estrutural'!A"&amp;MATCH(campoTab[[#This Row],[Numero de campo]],estrutTab[*NUMERO DE CAMPO],0)+1,"Estrutural")),"")</f>
        <v/>
      </c>
      <c r="AW10" s="192" t="str">
        <f ca="1">IFERROR(IF(campoTab[[#This Row],[Numero de campo]]="","",HYPERLINK("#'Econômica'!A"&amp;MATCH(campoTab[[#This Row],[Numero de campo]],ecoTab[*NUMERO DE CAMPO],0)+1,"Econômica")),"")</f>
        <v/>
      </c>
      <c r="AX10" s="193" t="str">
        <f ca="1">IF(campoTab[[#This Row],[Numero de campo]]="","",IF(FileExist(HYPERLINK("Fotos\"&amp;campoTab[[#This Row],[Numero de campo]]&amp;"_AF.jpg")),HYPERLINK("Fotos\"&amp;campoTab[[#This Row],[Numero de campo]]&amp;"_AF.jpg"),""))</f>
        <v/>
      </c>
      <c r="AY10" s="181"/>
    </row>
    <row r="11" spans="1:52" ht="15" customHeight="1" x14ac:dyDescent="0.25">
      <c r="A11" s="180" t="str">
        <f ca="1">IF(campoTab[[#This Row],[*PROJETO]]="","",IF(campoTab[[#This Row],[*Sigla Geólogo]]="","",IF(campoTab[[#This Row],[*Nº Ponto]]="","",CONCATENATE(campoTab[[#This Row],[C.C.]],"-",campoTab[[#This Row],[*Sigla Geólogo]],"-",TEXT(campoTab[[#This Row],[*Nº Ponto]],"0000")))))</f>
        <v/>
      </c>
      <c r="B11" s="181"/>
      <c r="C11" s="182" t="str">
        <f ca="1">IFERROR(VLOOKUP(campoTab[[#This Row],[*PROJETO]],ProjTab[#Data],MATCH("Centro de custo",ProjTab[#Headers],0),0),"")</f>
        <v/>
      </c>
      <c r="D11" s="182" t="str">
        <f ca="1">IFERROR(IF(INDEX(ProjTab[#Data],MATCH(campoTab[[#This Row],[*PROJETO]],ProjTab[],0),MATCH("SUREG",ProjTab[#Headers],0))=0,"",INDEX(ProjTab[#Data],MATCH(campoTab[[#This Row],[*PROJETO]],ProjTab[],0),MATCH("SUREG",ProjTab[#Headers],0))),"")</f>
        <v/>
      </c>
      <c r="E11" s="181"/>
      <c r="F11" s="182" t="str">
        <f ca="1">IFERROR(VLOOKUP(campoTab[[#This Row],[*Sigla Geólogo]],nomeGeoTab[#Data],MATCH("Nome",nomeGeoTab[#Headers],0),0),"")</f>
        <v/>
      </c>
      <c r="G11" s="181"/>
      <c r="H11" s="183"/>
      <c r="I11" s="182" t="str">
        <f ca="1">IFERROR(IF(INDEX(ProjTab[#Data],MATCH(campoTab[[#This Row],[*PROJETO]],ProjTab[],0),MATCH("DATUM",ProjTab[#Headers],0))=0,"",INDEX(ProjTab[#Data],MATCH(campoTab[[#This Row],[*PROJETO]],ProjTab[],0),MATCH("DATUM",ProjTab[#Headers],0))),"")</f>
        <v/>
      </c>
      <c r="J11" s="182" t="str">
        <f ca="1">IFERROR(IF(INDEX(coosisTab[#Data],MATCH(campoTab[[#This Row],[*PROJETO]],ProjTab[],0),MATCH("Metodo de Geoposicionamento",coosisTab[#Headers],0))=0,"",INDEX(coosisTab[#Data],MATCH(campoTab[[#This Row],[*PROJETO]],ProjTab[],0),MATCH("Metodo de Geoposicionamento",coosisTab[#Headers],0))),"")</f>
        <v/>
      </c>
      <c r="K11" s="184" t="str">
        <f ca="1">IFERROR(IF(INDEX(coosisTab[#Data],MATCH(campoTab[[#This Row],[*PROJETO]],ProjTab[],0),MATCH("Erro associado",coosisTab[#Headers],0))=0,"",INDEX(coosisTab[#Data],MATCH(campoTab[[#This Row],[*PROJETO]],ProjTab[],0),MATCH("Erro associado",coosisTab[#Headers],0))),"")</f>
        <v/>
      </c>
      <c r="L11" s="185"/>
      <c r="M11" s="185"/>
      <c r="N11" s="186"/>
      <c r="O11" s="187"/>
      <c r="P11" s="181" t="str">
        <f ca="1">IFERROR(FindBaseCart(campoTab[[#This Row],[*Latitude]],campoTab[[#This Row],[*Longitude]],campoTab[[#This Row],[ESCALA]]),"")</f>
        <v/>
      </c>
      <c r="Q11" s="185" t="str">
        <f ca="1">""</f>
        <v/>
      </c>
      <c r="R11" s="182" t="str">
        <f ca="1">IFERROR(VLOOKUP(campoTab[[#This Row],[*Municipio]],municipiosTab[#Data],MATCH("UF",municipiosTab[#Headers],0),0),"")</f>
        <v/>
      </c>
      <c r="S11" s="188"/>
      <c r="T11" s="181"/>
      <c r="U11" s="181"/>
      <c r="V11" s="181"/>
      <c r="W11" s="182" t="str">
        <f ca="1">IFERROR(IF(VLOOKUP(campoTab[[#This Row],[Numero de campo]],LitoTab[#Data],MATCH("*Litologia",LitoTab[#Headers],0),0)=0,"",VLOOKUP(campoTab[[#This Row],[Numero de campo]],LitoTab[#Data],MATCH("*Litologia",LitoTab[#Headers],0),0)),"")</f>
        <v/>
      </c>
      <c r="X11" s="182"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 ca="1">IFERROR(IF(VLOOKUP(campoTab[[#This Row],[Numero de campo]],LitoTab[#Data],MATCH("*% da Rocha",LitoTab[#Headers],0),0)="","",VLOOKUP(campoTab[[#This Row],[Numero de campo]],LitoTab[#Data],MATCH("*% da Rocha",LitoTab[#Headers],0),0)),"")</f>
        <v/>
      </c>
      <c r="Z11" s="182" t="str">
        <f ca="1">IFERROR(IF(VLOOKUP(campoTab[[#This Row],[Numero de campo]],LitoTab[#Data],MATCH("Grau de Intemperismo",LitoTab[#Headers],0),0)="","",VLOOKUP(campoTab[[#This Row],[Numero de campo]],LitoTab[#Data],MATCH("Grau de Intemperismo",LitoTab[#Headers],0),0)),"")</f>
        <v/>
      </c>
      <c r="AA11" s="182" t="str">
        <f ca="1">IFERROR(IF(VLOOKUP(campoTab[[#This Row],[Numero de campo]],LitoTab[#Data],MATCH("Índice de Cor",LitoTab[#Headers],0),0)="","",VLOOKUP(campoTab[[#This Row],[Numero de campo]],LitoTab[#Data],MATCH("Índice de Cor",LitoTab[#Headers],0),0)),"")</f>
        <v/>
      </c>
      <c r="AB11" s="182" t="str">
        <f ca="1">IFERROR(IF(VLOOKUP(campoTab[[#This Row],[Numero de campo]],LitoTab[#Data],MATCH("*Classe Litotipo",LitoTab[#Headers],0),0)="","",VLOOKUP(campoTab[[#This Row],[Numero de campo]],LitoTab[#Data],MATCH("*Classe Litotipo",LitoTab[#Headers],0),0)),"")</f>
        <v/>
      </c>
      <c r="AC11" s="182" t="str">
        <f ca="1">IFERROR(VLOOKUP(campoTab[[#This Row],[Classe litotipo principal]],classlitoTab[#Data],2),"")</f>
        <v/>
      </c>
      <c r="AD11" s="182" t="str">
        <f ca="1">IFERROR(IF(VLOOKUP(campoTab[[#This Row],[Numero de campo]],LitoTab[#Data],MATCH("Textura 1",LitoTab[#Headers],0),0)="","",VLOOKUP(campoTab[[#This Row],[Numero de campo]],LitoTab[#Data],MATCH("Textura 1",LitoTab[#Headers],0),0)),"")</f>
        <v/>
      </c>
      <c r="AE11" s="182" t="str">
        <f ca="1">IFERROR(IF(VLOOKUP(campoTab[[#This Row],[Numero de campo]],LitoTab[#Data],MATCH("Granulação",LitoTab[#Headers],0),0)="","",VLOOKUP(campoTab[[#This Row],[Numero de campo]],LitoTab[#Data],MATCH("Granulação",LitoTab[#Headers],0),0)),"")</f>
        <v/>
      </c>
      <c r="AF11" s="182" t="str">
        <f ca="1">IFERROR(IF(VLOOKUP(campoTab[[#This Row],[Numero de campo]],estrutTab[#Data],MATCH("*Tipo Estrutura",estrutTab[#Headers],0),0)=0,"",VLOOKUP(campoTab[[#This Row],[Numero de campo]],estrutTab[#Data],MATCH("*Tipo Estrutura",estrutTab[#Headers],0),0)),"")</f>
        <v/>
      </c>
      <c r="AG11" s="182" t="str">
        <f ca="1">IFERROR(IF(VLOOKUP(campoTab[[#This Row],[Numero de campo]],estrutTab[#Data],MATCH("Direção de Mergulho",estrutTab[#Headers],0),0)=0,"",VLOOKUP(campoTab[[#This Row],[Numero de campo]],estrutTab[#Data],MATCH("Direção de Mergulho",estrutTab[#Headers],0),0)),"")</f>
        <v/>
      </c>
      <c r="AH11" s="182" t="str">
        <f ca="1">IFERROR(IF(VLOOKUP(campoTab[[#This Row],[Numero de campo]],estrutTab[#Data],MATCH("Mergulho",estrutTab[#Headers],0),0)=0,"",VLOOKUP(campoTab[[#This Row],[Numero de campo]],estrutTab[#Data],MATCH("Mergulho",estrutTab[#Headers],0),0)),"")</f>
        <v/>
      </c>
      <c r="AI11" s="182" t="str">
        <f ca="1">IFERROR(IF(VLOOKUP(campoTab[[#This Row],[Numero de campo]],LitoTab[#Data],MATCH("Unidade Estratigrafica",LitoTab[#Headers],0),0)=0,"",VLOOKUP(campoTab[[#This Row],[Numero de campo]],LitoTab[#Data],MATCH("Unidade Estratigrafica",LitoTab[#Headers],0),0)),"")</f>
        <v/>
      </c>
      <c r="AJ11" s="189" t="str">
        <f ca="1">IFERROR(IF(VLOOKUP(campoTab[[#This Row],[Numero de campo]],LitoTab[#Data],MATCH("Codigo Estratigrafico",LitoTab[#Headers],0),0)=0,"",VLOOKUP(campoTab[[#This Row],[Numero de campo]],LitoTab[#Data],MATCH("Codigo Estratigrafico",LitoTab[#Headers],0),0)),"")</f>
        <v/>
      </c>
      <c r="AK11" s="182"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 ca="1">IF(campoTab[[#This Row],[Numero de campo]]="","",COUNTIF(ncampoA,campoTab[[#This Row],[Numero de campo]]))</f>
        <v/>
      </c>
      <c r="AT11" s="192" t="str">
        <f ca="1">IFERROR(IF(campoTab[[#This Row],[Numero de campo]]="","",HYPERLINK("#'Litologia'!A"&amp;MATCH(campoTab[[#This Row],[Numero de campo]],LitoTab[*NUMERO DE CAMPO],0)+1,"Litologia")),"")</f>
        <v/>
      </c>
      <c r="AU11" s="192" t="str">
        <f ca="1">IFERROR(IF(campoTab[[#This Row],[Numero de campo]]="","",HYPERLINK("#'Amostras'!A"&amp;MATCH(campoTab[[#This Row],[Numero de campo]],amostrasTab[*NUMERO DE CAMPO],0)+1,"Amostras")),"")</f>
        <v/>
      </c>
      <c r="AV11" s="192" t="str">
        <f ca="1">IFERROR(IF(campoTab[[#This Row],[Numero de campo]]="","",HYPERLINK("#'Estrutural'!A"&amp;MATCH(campoTab[[#This Row],[Numero de campo]],estrutTab[*NUMERO DE CAMPO],0)+1,"Estrutural")),"")</f>
        <v/>
      </c>
      <c r="AW11" s="192" t="str">
        <f ca="1">IFERROR(IF(campoTab[[#This Row],[Numero de campo]]="","",HYPERLINK("#'Econômica'!A"&amp;MATCH(campoTab[[#This Row],[Numero de campo]],ecoTab[*NUMERO DE CAMPO],0)+1,"Econômica")),"")</f>
        <v/>
      </c>
      <c r="AX11" s="193" t="str">
        <f ca="1">IF(campoTab[[#This Row],[Numero de campo]]="","",IF(FileExist(HYPERLINK("Fotos\"&amp;campoTab[[#This Row],[Numero de campo]]&amp;"_AF.jpg")),HYPERLINK("Fotos\"&amp;campoTab[[#This Row],[Numero de campo]]&amp;"_AF.jpg"),""))</f>
        <v/>
      </c>
      <c r="AY11" s="181"/>
    </row>
    <row r="12" spans="1:52" ht="15" customHeight="1" x14ac:dyDescent="0.25">
      <c r="A12" s="180" t="str">
        <f ca="1">IF(campoTab[[#This Row],[*PROJETO]]="","",IF(campoTab[[#This Row],[*Sigla Geólogo]]="","",IF(campoTab[[#This Row],[*Nº Ponto]]="","",CONCATENATE(campoTab[[#This Row],[C.C.]],"-",campoTab[[#This Row],[*Sigla Geólogo]],"-",TEXT(campoTab[[#This Row],[*Nº Ponto]],"0000")))))</f>
        <v/>
      </c>
      <c r="B12" s="181"/>
      <c r="C12" s="182" t="str">
        <f ca="1">IFERROR(VLOOKUP(campoTab[[#This Row],[*PROJETO]],ProjTab[#Data],MATCH("Centro de custo",ProjTab[#Headers],0),0),"")</f>
        <v/>
      </c>
      <c r="D12" s="182" t="str">
        <f ca="1">IFERROR(IF(INDEX(ProjTab[#Data],MATCH(campoTab[[#This Row],[*PROJETO]],ProjTab[],0),MATCH("SUREG",ProjTab[#Headers],0))=0,"",INDEX(ProjTab[#Data],MATCH(campoTab[[#This Row],[*PROJETO]],ProjTab[],0),MATCH("SUREG",ProjTab[#Headers],0))),"")</f>
        <v/>
      </c>
      <c r="E12" s="181"/>
      <c r="F12" s="182" t="str">
        <f ca="1">IFERROR(VLOOKUP(campoTab[[#This Row],[*Sigla Geólogo]],nomeGeoTab[#Data],MATCH("Nome",nomeGeoTab[#Headers],0),0),"")</f>
        <v/>
      </c>
      <c r="G12" s="181"/>
      <c r="H12" s="183"/>
      <c r="I12" s="182" t="str">
        <f ca="1">IFERROR(IF(INDEX(ProjTab[#Data],MATCH(campoTab[[#This Row],[*PROJETO]],ProjTab[],0),MATCH("DATUM",ProjTab[#Headers],0))=0,"",INDEX(ProjTab[#Data],MATCH(campoTab[[#This Row],[*PROJETO]],ProjTab[],0),MATCH("DATUM",ProjTab[#Headers],0))),"")</f>
        <v/>
      </c>
      <c r="J12" s="182" t="str">
        <f ca="1">IFERROR(IF(INDEX(coosisTab[#Data],MATCH(campoTab[[#This Row],[*PROJETO]],ProjTab[],0),MATCH("Metodo de Geoposicionamento",coosisTab[#Headers],0))=0,"",INDEX(coosisTab[#Data],MATCH(campoTab[[#This Row],[*PROJETO]],ProjTab[],0),MATCH("Metodo de Geoposicionamento",coosisTab[#Headers],0))),"")</f>
        <v/>
      </c>
      <c r="K12" s="184" t="str">
        <f ca="1">IFERROR(IF(INDEX(coosisTab[#Data],MATCH(campoTab[[#This Row],[*PROJETO]],ProjTab[],0),MATCH("Erro associado",coosisTab[#Headers],0))=0,"",INDEX(coosisTab[#Data],MATCH(campoTab[[#This Row],[*PROJETO]],ProjTab[],0),MATCH("Erro associado",coosisTab[#Headers],0))),"")</f>
        <v/>
      </c>
      <c r="L12" s="185"/>
      <c r="M12" s="185"/>
      <c r="N12" s="186"/>
      <c r="O12" s="187"/>
      <c r="P12" s="181" t="str">
        <f ca="1">IFERROR(FindBaseCart(campoTab[[#This Row],[*Latitude]],campoTab[[#This Row],[*Longitude]],campoTab[[#This Row],[ESCALA]]),"")</f>
        <v/>
      </c>
      <c r="Q12" s="185" t="str">
        <f ca="1">""</f>
        <v/>
      </c>
      <c r="R12" s="182" t="str">
        <f ca="1">IFERROR(VLOOKUP(campoTab[[#This Row],[*Municipio]],municipiosTab[#Data],MATCH("UF",municipiosTab[#Headers],0),0),"")</f>
        <v/>
      </c>
      <c r="S12" s="188"/>
      <c r="T12" s="181"/>
      <c r="U12" s="181"/>
      <c r="V12" s="181"/>
      <c r="W12" s="182" t="str">
        <f ca="1">IFERROR(IF(VLOOKUP(campoTab[[#This Row],[Numero de campo]],LitoTab[#Data],MATCH("*Litologia",LitoTab[#Headers],0),0)=0,"",VLOOKUP(campoTab[[#This Row],[Numero de campo]],LitoTab[#Data],MATCH("*Litologia",LitoTab[#Headers],0),0)),"")</f>
        <v/>
      </c>
      <c r="X12" s="182"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 ca="1">IFERROR(IF(VLOOKUP(campoTab[[#This Row],[Numero de campo]],LitoTab[#Data],MATCH("*% da Rocha",LitoTab[#Headers],0),0)="","",VLOOKUP(campoTab[[#This Row],[Numero de campo]],LitoTab[#Data],MATCH("*% da Rocha",LitoTab[#Headers],0),0)),"")</f>
        <v/>
      </c>
      <c r="Z12" s="182" t="str">
        <f ca="1">IFERROR(IF(VLOOKUP(campoTab[[#This Row],[Numero de campo]],LitoTab[#Data],MATCH("Grau de Intemperismo",LitoTab[#Headers],0),0)="","",VLOOKUP(campoTab[[#This Row],[Numero de campo]],LitoTab[#Data],MATCH("Grau de Intemperismo",LitoTab[#Headers],0),0)),"")</f>
        <v/>
      </c>
      <c r="AA12" s="182" t="str">
        <f ca="1">IFERROR(IF(VLOOKUP(campoTab[[#This Row],[Numero de campo]],LitoTab[#Data],MATCH("Índice de Cor",LitoTab[#Headers],0),0)="","",VLOOKUP(campoTab[[#This Row],[Numero de campo]],LitoTab[#Data],MATCH("Índice de Cor",LitoTab[#Headers],0),0)),"")</f>
        <v/>
      </c>
      <c r="AB12" s="182" t="str">
        <f ca="1">IFERROR(IF(VLOOKUP(campoTab[[#This Row],[Numero de campo]],LitoTab[#Data],MATCH("*Classe Litotipo",LitoTab[#Headers],0),0)="","",VLOOKUP(campoTab[[#This Row],[Numero de campo]],LitoTab[#Data],MATCH("*Classe Litotipo",LitoTab[#Headers],0),0)),"")</f>
        <v/>
      </c>
      <c r="AC12" s="182" t="str">
        <f ca="1">IFERROR(VLOOKUP(campoTab[[#This Row],[Classe litotipo principal]],classlitoTab[#Data],2),"")</f>
        <v/>
      </c>
      <c r="AD12" s="182" t="str">
        <f ca="1">IFERROR(IF(VLOOKUP(campoTab[[#This Row],[Numero de campo]],LitoTab[#Data],MATCH("Textura 1",LitoTab[#Headers],0),0)="","",VLOOKUP(campoTab[[#This Row],[Numero de campo]],LitoTab[#Data],MATCH("Textura 1",LitoTab[#Headers],0),0)),"")</f>
        <v/>
      </c>
      <c r="AE12" s="182" t="str">
        <f ca="1">IFERROR(IF(VLOOKUP(campoTab[[#This Row],[Numero de campo]],LitoTab[#Data],MATCH("Granulação",LitoTab[#Headers],0),0)="","",VLOOKUP(campoTab[[#This Row],[Numero de campo]],LitoTab[#Data],MATCH("Granulação",LitoTab[#Headers],0),0)),"")</f>
        <v/>
      </c>
      <c r="AF12" s="182" t="str">
        <f ca="1">IFERROR(IF(VLOOKUP(campoTab[[#This Row],[Numero de campo]],estrutTab[#Data],MATCH("*Tipo Estrutura",estrutTab[#Headers],0),0)=0,"",VLOOKUP(campoTab[[#This Row],[Numero de campo]],estrutTab[#Data],MATCH("*Tipo Estrutura",estrutTab[#Headers],0),0)),"")</f>
        <v/>
      </c>
      <c r="AG12" s="182" t="str">
        <f ca="1">IFERROR(IF(VLOOKUP(campoTab[[#This Row],[Numero de campo]],estrutTab[#Data],MATCH("Direção de Mergulho",estrutTab[#Headers],0),0)=0,"",VLOOKUP(campoTab[[#This Row],[Numero de campo]],estrutTab[#Data],MATCH("Direção de Mergulho",estrutTab[#Headers],0),0)),"")</f>
        <v/>
      </c>
      <c r="AH12" s="182" t="str">
        <f ca="1">IFERROR(IF(VLOOKUP(campoTab[[#This Row],[Numero de campo]],estrutTab[#Data],MATCH("Mergulho",estrutTab[#Headers],0),0)=0,"",VLOOKUP(campoTab[[#This Row],[Numero de campo]],estrutTab[#Data],MATCH("Mergulho",estrutTab[#Headers],0),0)),"")</f>
        <v/>
      </c>
      <c r="AI12" s="182" t="str">
        <f ca="1">IFERROR(IF(VLOOKUP(campoTab[[#This Row],[Numero de campo]],LitoTab[#Data],MATCH("Unidade Estratigrafica",LitoTab[#Headers],0),0)=0,"",VLOOKUP(campoTab[[#This Row],[Numero de campo]],LitoTab[#Data],MATCH("Unidade Estratigrafica",LitoTab[#Headers],0),0)),"")</f>
        <v/>
      </c>
      <c r="AJ12" s="189" t="str">
        <f ca="1">IFERROR(IF(VLOOKUP(campoTab[[#This Row],[Numero de campo]],LitoTab[#Data],MATCH("Codigo Estratigrafico",LitoTab[#Headers],0),0)=0,"",VLOOKUP(campoTab[[#This Row],[Numero de campo]],LitoTab[#Data],MATCH("Codigo Estratigrafico",LitoTab[#Headers],0),0)),"")</f>
        <v/>
      </c>
      <c r="AK12" s="182"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 ca="1">IF(campoTab[[#This Row],[Numero de campo]]="","",COUNTIF(ncampoA,campoTab[[#This Row],[Numero de campo]]))</f>
        <v/>
      </c>
      <c r="AT12" s="192" t="str">
        <f ca="1">IFERROR(IF(campoTab[[#This Row],[Numero de campo]]="","",HYPERLINK("#'Litologia'!A"&amp;MATCH(campoTab[[#This Row],[Numero de campo]],LitoTab[*NUMERO DE CAMPO],0)+1,"Litologia")),"")</f>
        <v/>
      </c>
      <c r="AU12" s="192" t="str">
        <f ca="1">IFERROR(IF(campoTab[[#This Row],[Numero de campo]]="","",HYPERLINK("#'Amostras'!A"&amp;MATCH(campoTab[[#This Row],[Numero de campo]],amostrasTab[*NUMERO DE CAMPO],0)+1,"Amostras")),"")</f>
        <v/>
      </c>
      <c r="AV12" s="192" t="str">
        <f ca="1">IFERROR(IF(campoTab[[#This Row],[Numero de campo]]="","",HYPERLINK("#'Estrutural'!A"&amp;MATCH(campoTab[[#This Row],[Numero de campo]],estrutTab[*NUMERO DE CAMPO],0)+1,"Estrutural")),"")</f>
        <v/>
      </c>
      <c r="AW12" s="192" t="str">
        <f ca="1">IFERROR(IF(campoTab[[#This Row],[Numero de campo]]="","",HYPERLINK("#'Econômica'!A"&amp;MATCH(campoTab[[#This Row],[Numero de campo]],ecoTab[*NUMERO DE CAMPO],0)+1,"Econômica")),"")</f>
        <v/>
      </c>
      <c r="AX12" s="193" t="str">
        <f ca="1">IF(campoTab[[#This Row],[Numero de campo]]="","",IF(FileExist(HYPERLINK("Fotos\"&amp;campoTab[[#This Row],[Numero de campo]]&amp;"_AF.jpg")),HYPERLINK("Fotos\"&amp;campoTab[[#This Row],[Numero de campo]]&amp;"_AF.jpg"),""))</f>
        <v/>
      </c>
      <c r="AY12" s="181"/>
    </row>
    <row r="13" spans="1:52" ht="15" customHeight="1" x14ac:dyDescent="0.25">
      <c r="A13" s="180" t="str">
        <f ca="1">IF(campoTab[[#This Row],[*PROJETO]]="","",IF(campoTab[[#This Row],[*Sigla Geólogo]]="","",IF(campoTab[[#This Row],[*Nº Ponto]]="","",CONCATENATE(campoTab[[#This Row],[C.C.]],"-",campoTab[[#This Row],[*Sigla Geólogo]],"-",TEXT(campoTab[[#This Row],[*Nº Ponto]],"0000")))))</f>
        <v/>
      </c>
      <c r="B13" s="181"/>
      <c r="C13" s="182" t="str">
        <f ca="1">IFERROR(VLOOKUP(campoTab[[#This Row],[*PROJETO]],ProjTab[#Data],MATCH("Centro de custo",ProjTab[#Headers],0),0),"")</f>
        <v/>
      </c>
      <c r="D13" s="182" t="str">
        <f ca="1">IFERROR(IF(INDEX(ProjTab[#Data],MATCH(campoTab[[#This Row],[*PROJETO]],ProjTab[],0),MATCH("SUREG",ProjTab[#Headers],0))=0,"",INDEX(ProjTab[#Data],MATCH(campoTab[[#This Row],[*PROJETO]],ProjTab[],0),MATCH("SUREG",ProjTab[#Headers],0))),"")</f>
        <v/>
      </c>
      <c r="E13" s="181"/>
      <c r="F13" s="182" t="str">
        <f ca="1">IFERROR(VLOOKUP(campoTab[[#This Row],[*Sigla Geólogo]],nomeGeoTab[#Data],MATCH("Nome",nomeGeoTab[#Headers],0),0),"")</f>
        <v/>
      </c>
      <c r="G13" s="181"/>
      <c r="H13" s="183"/>
      <c r="I13" s="182" t="str">
        <f ca="1">IFERROR(IF(INDEX(ProjTab[#Data],MATCH(campoTab[[#This Row],[*PROJETO]],ProjTab[],0),MATCH("DATUM",ProjTab[#Headers],0))=0,"",INDEX(ProjTab[#Data],MATCH(campoTab[[#This Row],[*PROJETO]],ProjTab[],0),MATCH("DATUM",ProjTab[#Headers],0))),"")</f>
        <v/>
      </c>
      <c r="J13" s="182" t="str">
        <f ca="1">IFERROR(IF(INDEX(coosisTab[#Data],MATCH(campoTab[[#This Row],[*PROJETO]],ProjTab[],0),MATCH("Metodo de Geoposicionamento",coosisTab[#Headers],0))=0,"",INDEX(coosisTab[#Data],MATCH(campoTab[[#This Row],[*PROJETO]],ProjTab[],0),MATCH("Metodo de Geoposicionamento",coosisTab[#Headers],0))),"")</f>
        <v/>
      </c>
      <c r="K13" s="184" t="str">
        <f ca="1">IFERROR(IF(INDEX(coosisTab[#Data],MATCH(campoTab[[#This Row],[*PROJETO]],ProjTab[],0),MATCH("Erro associado",coosisTab[#Headers],0))=0,"",INDEX(coosisTab[#Data],MATCH(campoTab[[#This Row],[*PROJETO]],ProjTab[],0),MATCH("Erro associado",coosisTab[#Headers],0))),"")</f>
        <v/>
      </c>
      <c r="L13" s="185"/>
      <c r="M13" s="185"/>
      <c r="N13" s="186"/>
      <c r="O13" s="187"/>
      <c r="P13" s="181" t="str">
        <f ca="1">IFERROR(FindBaseCart(campoTab[[#This Row],[*Latitude]],campoTab[[#This Row],[*Longitude]],campoTab[[#This Row],[ESCALA]]),"")</f>
        <v/>
      </c>
      <c r="Q13" s="185" t="str">
        <f ca="1">""</f>
        <v/>
      </c>
      <c r="R13" s="182" t="str">
        <f ca="1">IFERROR(VLOOKUP(campoTab[[#This Row],[*Municipio]],municipiosTab[#Data],MATCH("UF",municipiosTab[#Headers],0),0),"")</f>
        <v/>
      </c>
      <c r="S13" s="188"/>
      <c r="T13" s="181"/>
      <c r="U13" s="181"/>
      <c r="V13" s="181"/>
      <c r="W13" s="182" t="str">
        <f ca="1">IFERROR(IF(VLOOKUP(campoTab[[#This Row],[Numero de campo]],LitoTab[#Data],MATCH("*Litologia",LitoTab[#Headers],0),0)=0,"",VLOOKUP(campoTab[[#This Row],[Numero de campo]],LitoTab[#Data],MATCH("*Litologia",LitoTab[#Headers],0),0)),"")</f>
        <v/>
      </c>
      <c r="X13" s="182"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 ca="1">IFERROR(IF(VLOOKUP(campoTab[[#This Row],[Numero de campo]],LitoTab[#Data],MATCH("*% da Rocha",LitoTab[#Headers],0),0)="","",VLOOKUP(campoTab[[#This Row],[Numero de campo]],LitoTab[#Data],MATCH("*% da Rocha",LitoTab[#Headers],0),0)),"")</f>
        <v/>
      </c>
      <c r="Z13" s="182" t="str">
        <f ca="1">IFERROR(IF(VLOOKUP(campoTab[[#This Row],[Numero de campo]],LitoTab[#Data],MATCH("Grau de Intemperismo",LitoTab[#Headers],0),0)="","",VLOOKUP(campoTab[[#This Row],[Numero de campo]],LitoTab[#Data],MATCH("Grau de Intemperismo",LitoTab[#Headers],0),0)),"")</f>
        <v/>
      </c>
      <c r="AA13" s="182" t="str">
        <f ca="1">IFERROR(IF(VLOOKUP(campoTab[[#This Row],[Numero de campo]],LitoTab[#Data],MATCH("Índice de Cor",LitoTab[#Headers],0),0)="","",VLOOKUP(campoTab[[#This Row],[Numero de campo]],LitoTab[#Data],MATCH("Índice de Cor",LitoTab[#Headers],0),0)),"")</f>
        <v/>
      </c>
      <c r="AB13" s="182" t="str">
        <f ca="1">IFERROR(IF(VLOOKUP(campoTab[[#This Row],[Numero de campo]],LitoTab[#Data],MATCH("*Classe Litotipo",LitoTab[#Headers],0),0)="","",VLOOKUP(campoTab[[#This Row],[Numero de campo]],LitoTab[#Data],MATCH("*Classe Litotipo",LitoTab[#Headers],0),0)),"")</f>
        <v/>
      </c>
      <c r="AC13" s="182" t="str">
        <f ca="1">IFERROR(VLOOKUP(campoTab[[#This Row],[Classe litotipo principal]],classlitoTab[#Data],2),"")</f>
        <v/>
      </c>
      <c r="AD13" s="182" t="str">
        <f ca="1">IFERROR(IF(VLOOKUP(campoTab[[#This Row],[Numero de campo]],LitoTab[#Data],MATCH("Textura 1",LitoTab[#Headers],0),0)="","",VLOOKUP(campoTab[[#This Row],[Numero de campo]],LitoTab[#Data],MATCH("Textura 1",LitoTab[#Headers],0),0)),"")</f>
        <v/>
      </c>
      <c r="AE13" s="182" t="str">
        <f ca="1">IFERROR(IF(VLOOKUP(campoTab[[#This Row],[Numero de campo]],LitoTab[#Data],MATCH("Granulação",LitoTab[#Headers],0),0)="","",VLOOKUP(campoTab[[#This Row],[Numero de campo]],LitoTab[#Data],MATCH("Granulação",LitoTab[#Headers],0),0)),"")</f>
        <v/>
      </c>
      <c r="AF13" s="182" t="str">
        <f ca="1">IFERROR(IF(VLOOKUP(campoTab[[#This Row],[Numero de campo]],estrutTab[#Data],MATCH("*Tipo Estrutura",estrutTab[#Headers],0),0)=0,"",VLOOKUP(campoTab[[#This Row],[Numero de campo]],estrutTab[#Data],MATCH("*Tipo Estrutura",estrutTab[#Headers],0),0)),"")</f>
        <v/>
      </c>
      <c r="AG13" s="182" t="str">
        <f ca="1">IFERROR(IF(VLOOKUP(campoTab[[#This Row],[Numero de campo]],estrutTab[#Data],MATCH("Direção de Mergulho",estrutTab[#Headers],0),0)=0,"",VLOOKUP(campoTab[[#This Row],[Numero de campo]],estrutTab[#Data],MATCH("Direção de Mergulho",estrutTab[#Headers],0),0)),"")</f>
        <v/>
      </c>
      <c r="AH13" s="182" t="str">
        <f ca="1">IFERROR(IF(VLOOKUP(campoTab[[#This Row],[Numero de campo]],estrutTab[#Data],MATCH("Mergulho",estrutTab[#Headers],0),0)=0,"",VLOOKUP(campoTab[[#This Row],[Numero de campo]],estrutTab[#Data],MATCH("Mergulho",estrutTab[#Headers],0),0)),"")</f>
        <v/>
      </c>
      <c r="AI13" s="182" t="str">
        <f ca="1">IFERROR(IF(VLOOKUP(campoTab[[#This Row],[Numero de campo]],LitoTab[#Data],MATCH("Unidade Estratigrafica",LitoTab[#Headers],0),0)=0,"",VLOOKUP(campoTab[[#This Row],[Numero de campo]],LitoTab[#Data],MATCH("Unidade Estratigrafica",LitoTab[#Headers],0),0)),"")</f>
        <v/>
      </c>
      <c r="AJ13" s="189" t="str">
        <f ca="1">IFERROR(IF(VLOOKUP(campoTab[[#This Row],[Numero de campo]],LitoTab[#Data],MATCH("Codigo Estratigrafico",LitoTab[#Headers],0),0)=0,"",VLOOKUP(campoTab[[#This Row],[Numero de campo]],LitoTab[#Data],MATCH("Codigo Estratigrafico",LitoTab[#Headers],0),0)),"")</f>
        <v/>
      </c>
      <c r="AK13" s="182"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 ca="1">IF(campoTab[[#This Row],[Numero de campo]]="","",COUNTIF(ncampoA,campoTab[[#This Row],[Numero de campo]]))</f>
        <v/>
      </c>
      <c r="AT13" s="192" t="str">
        <f ca="1">IFERROR(IF(campoTab[[#This Row],[Numero de campo]]="","",HYPERLINK("#'Litologia'!A"&amp;MATCH(campoTab[[#This Row],[Numero de campo]],LitoTab[*NUMERO DE CAMPO],0)+1,"Litologia")),"")</f>
        <v/>
      </c>
      <c r="AU13" s="192" t="str">
        <f ca="1">IFERROR(IF(campoTab[[#This Row],[Numero de campo]]="","",HYPERLINK("#'Amostras'!A"&amp;MATCH(campoTab[[#This Row],[Numero de campo]],amostrasTab[*NUMERO DE CAMPO],0)+1,"Amostras")),"")</f>
        <v/>
      </c>
      <c r="AV13" s="192" t="str">
        <f ca="1">IFERROR(IF(campoTab[[#This Row],[Numero de campo]]="","",HYPERLINK("#'Estrutural'!A"&amp;MATCH(campoTab[[#This Row],[Numero de campo]],estrutTab[*NUMERO DE CAMPO],0)+1,"Estrutural")),"")</f>
        <v/>
      </c>
      <c r="AW13" s="192" t="str">
        <f ca="1">IFERROR(IF(campoTab[[#This Row],[Numero de campo]]="","",HYPERLINK("#'Econômica'!A"&amp;MATCH(campoTab[[#This Row],[Numero de campo]],ecoTab[*NUMERO DE CAMPO],0)+1,"Econômica")),"")</f>
        <v/>
      </c>
      <c r="AX13" s="193" t="str">
        <f ca="1">IF(campoTab[[#This Row],[Numero de campo]]="","",IF(FileExist(HYPERLINK("Fotos\"&amp;campoTab[[#This Row],[Numero de campo]]&amp;"_AF.jpg")),HYPERLINK("Fotos\"&amp;campoTab[[#This Row],[Numero de campo]]&amp;"_AF.jpg"),""))</f>
        <v/>
      </c>
      <c r="AY13" s="181"/>
    </row>
    <row r="14" spans="1:52" ht="15" customHeight="1" x14ac:dyDescent="0.25">
      <c r="A14" s="180" t="str">
        <f ca="1">IF(campoTab[[#This Row],[*PROJETO]]="","",IF(campoTab[[#This Row],[*Sigla Geólogo]]="","",IF(campoTab[[#This Row],[*Nº Ponto]]="","",CONCATENATE(campoTab[[#This Row],[C.C.]],"-",campoTab[[#This Row],[*Sigla Geólogo]],"-",TEXT(campoTab[[#This Row],[*Nº Ponto]],"0000")))))</f>
        <v/>
      </c>
      <c r="B14" s="181"/>
      <c r="C14" s="182" t="str">
        <f ca="1">IFERROR(VLOOKUP(campoTab[[#This Row],[*PROJETO]],ProjTab[#Data],MATCH("Centro de custo",ProjTab[#Headers],0),0),"")</f>
        <v/>
      </c>
      <c r="D14" s="182" t="str">
        <f ca="1">IFERROR(IF(INDEX(ProjTab[#Data],MATCH(campoTab[[#This Row],[*PROJETO]],ProjTab[],0),MATCH("SUREG",ProjTab[#Headers],0))=0,"",INDEX(ProjTab[#Data],MATCH(campoTab[[#This Row],[*PROJETO]],ProjTab[],0),MATCH("SUREG",ProjTab[#Headers],0))),"")</f>
        <v/>
      </c>
      <c r="E14" s="181"/>
      <c r="F14" s="182" t="str">
        <f ca="1">IFERROR(VLOOKUP(campoTab[[#This Row],[*Sigla Geólogo]],nomeGeoTab[#Data],MATCH("Nome",nomeGeoTab[#Headers],0),0),"")</f>
        <v/>
      </c>
      <c r="G14" s="181"/>
      <c r="H14" s="183"/>
      <c r="I14" s="182" t="str">
        <f ca="1">IFERROR(IF(INDEX(ProjTab[#Data],MATCH(campoTab[[#This Row],[*PROJETO]],ProjTab[],0),MATCH("DATUM",ProjTab[#Headers],0))=0,"",INDEX(ProjTab[#Data],MATCH(campoTab[[#This Row],[*PROJETO]],ProjTab[],0),MATCH("DATUM",ProjTab[#Headers],0))),"")</f>
        <v/>
      </c>
      <c r="J14" s="182" t="str">
        <f ca="1">IFERROR(IF(INDEX(coosisTab[#Data],MATCH(campoTab[[#This Row],[*PROJETO]],ProjTab[],0),MATCH("Metodo de Geoposicionamento",coosisTab[#Headers],0))=0,"",INDEX(coosisTab[#Data],MATCH(campoTab[[#This Row],[*PROJETO]],ProjTab[],0),MATCH("Metodo de Geoposicionamento",coosisTab[#Headers],0))),"")</f>
        <v/>
      </c>
      <c r="K14" s="184" t="str">
        <f ca="1">IFERROR(IF(INDEX(coosisTab[#Data],MATCH(campoTab[[#This Row],[*PROJETO]],ProjTab[],0),MATCH("Erro associado",coosisTab[#Headers],0))=0,"",INDEX(coosisTab[#Data],MATCH(campoTab[[#This Row],[*PROJETO]],ProjTab[],0),MATCH("Erro associado",coosisTab[#Headers],0))),"")</f>
        <v/>
      </c>
      <c r="L14" s="185"/>
      <c r="M14" s="185"/>
      <c r="N14" s="186"/>
      <c r="O14" s="187"/>
      <c r="P14" s="181" t="str">
        <f ca="1">IFERROR(FindBaseCart(campoTab[[#This Row],[*Latitude]],campoTab[[#This Row],[*Longitude]],campoTab[[#This Row],[ESCALA]]),"")</f>
        <v/>
      </c>
      <c r="Q14" s="185" t="str">
        <f ca="1">""</f>
        <v/>
      </c>
      <c r="R14" s="182" t="str">
        <f ca="1">IFERROR(VLOOKUP(campoTab[[#This Row],[*Municipio]],municipiosTab[#Data],MATCH("UF",municipiosTab[#Headers],0),0),"")</f>
        <v/>
      </c>
      <c r="S14" s="188"/>
      <c r="T14" s="181"/>
      <c r="U14" s="181"/>
      <c r="V14" s="181"/>
      <c r="W14" s="182" t="str">
        <f ca="1">IFERROR(IF(VLOOKUP(campoTab[[#This Row],[Numero de campo]],LitoTab[#Data],MATCH("*Litologia",LitoTab[#Headers],0),0)=0,"",VLOOKUP(campoTab[[#This Row],[Numero de campo]],LitoTab[#Data],MATCH("*Litologia",LitoTab[#Headers],0),0)),"")</f>
        <v/>
      </c>
      <c r="X14" s="182"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 ca="1">IFERROR(IF(VLOOKUP(campoTab[[#This Row],[Numero de campo]],LitoTab[#Data],MATCH("*% da Rocha",LitoTab[#Headers],0),0)="","",VLOOKUP(campoTab[[#This Row],[Numero de campo]],LitoTab[#Data],MATCH("*% da Rocha",LitoTab[#Headers],0),0)),"")</f>
        <v/>
      </c>
      <c r="Z14" s="182" t="str">
        <f ca="1">IFERROR(IF(VLOOKUP(campoTab[[#This Row],[Numero de campo]],LitoTab[#Data],MATCH("Grau de Intemperismo",LitoTab[#Headers],0),0)="","",VLOOKUP(campoTab[[#This Row],[Numero de campo]],LitoTab[#Data],MATCH("Grau de Intemperismo",LitoTab[#Headers],0),0)),"")</f>
        <v/>
      </c>
      <c r="AA14" s="182" t="str">
        <f ca="1">IFERROR(IF(VLOOKUP(campoTab[[#This Row],[Numero de campo]],LitoTab[#Data],MATCH("Índice de Cor",LitoTab[#Headers],0),0)="","",VLOOKUP(campoTab[[#This Row],[Numero de campo]],LitoTab[#Data],MATCH("Índice de Cor",LitoTab[#Headers],0),0)),"")</f>
        <v/>
      </c>
      <c r="AB14" s="182" t="str">
        <f ca="1">IFERROR(IF(VLOOKUP(campoTab[[#This Row],[Numero de campo]],LitoTab[#Data],MATCH("*Classe Litotipo",LitoTab[#Headers],0),0)="","",VLOOKUP(campoTab[[#This Row],[Numero de campo]],LitoTab[#Data],MATCH("*Classe Litotipo",LitoTab[#Headers],0),0)),"")</f>
        <v/>
      </c>
      <c r="AC14" s="182" t="str">
        <f ca="1">IFERROR(VLOOKUP(campoTab[[#This Row],[Classe litotipo principal]],classlitoTab[#Data],2),"")</f>
        <v/>
      </c>
      <c r="AD14" s="182" t="str">
        <f ca="1">IFERROR(IF(VLOOKUP(campoTab[[#This Row],[Numero de campo]],LitoTab[#Data],MATCH("Textura 1",LitoTab[#Headers],0),0)="","",VLOOKUP(campoTab[[#This Row],[Numero de campo]],LitoTab[#Data],MATCH("Textura 1",LitoTab[#Headers],0),0)),"")</f>
        <v/>
      </c>
      <c r="AE14" s="182" t="str">
        <f ca="1">IFERROR(IF(VLOOKUP(campoTab[[#This Row],[Numero de campo]],LitoTab[#Data],MATCH("Granulação",LitoTab[#Headers],0),0)="","",VLOOKUP(campoTab[[#This Row],[Numero de campo]],LitoTab[#Data],MATCH("Granulação",LitoTab[#Headers],0),0)),"")</f>
        <v/>
      </c>
      <c r="AF14" s="182" t="str">
        <f ca="1">IFERROR(IF(VLOOKUP(campoTab[[#This Row],[Numero de campo]],estrutTab[#Data],MATCH("*Tipo Estrutura",estrutTab[#Headers],0),0)=0,"",VLOOKUP(campoTab[[#This Row],[Numero de campo]],estrutTab[#Data],MATCH("*Tipo Estrutura",estrutTab[#Headers],0),0)),"")</f>
        <v/>
      </c>
      <c r="AG14" s="182" t="str">
        <f ca="1">IFERROR(IF(VLOOKUP(campoTab[[#This Row],[Numero de campo]],estrutTab[#Data],MATCH("Direção de Mergulho",estrutTab[#Headers],0),0)=0,"",VLOOKUP(campoTab[[#This Row],[Numero de campo]],estrutTab[#Data],MATCH("Direção de Mergulho",estrutTab[#Headers],0),0)),"")</f>
        <v/>
      </c>
      <c r="AH14" s="182" t="str">
        <f ca="1">IFERROR(IF(VLOOKUP(campoTab[[#This Row],[Numero de campo]],estrutTab[#Data],MATCH("Mergulho",estrutTab[#Headers],0),0)=0,"",VLOOKUP(campoTab[[#This Row],[Numero de campo]],estrutTab[#Data],MATCH("Mergulho",estrutTab[#Headers],0),0)),"")</f>
        <v/>
      </c>
      <c r="AI14" s="182" t="str">
        <f ca="1">IFERROR(IF(VLOOKUP(campoTab[[#This Row],[Numero de campo]],LitoTab[#Data],MATCH("Unidade Estratigrafica",LitoTab[#Headers],0),0)=0,"",VLOOKUP(campoTab[[#This Row],[Numero de campo]],LitoTab[#Data],MATCH("Unidade Estratigrafica",LitoTab[#Headers],0),0)),"")</f>
        <v/>
      </c>
      <c r="AJ14" s="189" t="str">
        <f ca="1">IFERROR(IF(VLOOKUP(campoTab[[#This Row],[Numero de campo]],LitoTab[#Data],MATCH("Codigo Estratigrafico",LitoTab[#Headers],0),0)=0,"",VLOOKUP(campoTab[[#This Row],[Numero de campo]],LitoTab[#Data],MATCH("Codigo Estratigrafico",LitoTab[#Headers],0),0)),"")</f>
        <v/>
      </c>
      <c r="AK14" s="182"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 ca="1">IF(campoTab[[#This Row],[Numero de campo]]="","",COUNTIF(ncampoA,campoTab[[#This Row],[Numero de campo]]))</f>
        <v/>
      </c>
      <c r="AT14" s="192" t="str">
        <f ca="1">IFERROR(IF(campoTab[[#This Row],[Numero de campo]]="","",HYPERLINK("#'Litologia'!A"&amp;MATCH(campoTab[[#This Row],[Numero de campo]],LitoTab[*NUMERO DE CAMPO],0)+1,"Litologia")),"")</f>
        <v/>
      </c>
      <c r="AU14" s="192" t="str">
        <f ca="1">IFERROR(IF(campoTab[[#This Row],[Numero de campo]]="","",HYPERLINK("#'Amostras'!A"&amp;MATCH(campoTab[[#This Row],[Numero de campo]],amostrasTab[*NUMERO DE CAMPO],0)+1,"Amostras")),"")</f>
        <v/>
      </c>
      <c r="AV14" s="192" t="str">
        <f ca="1">IFERROR(IF(campoTab[[#This Row],[Numero de campo]]="","",HYPERLINK("#'Estrutural'!A"&amp;MATCH(campoTab[[#This Row],[Numero de campo]],estrutTab[*NUMERO DE CAMPO],0)+1,"Estrutural")),"")</f>
        <v/>
      </c>
      <c r="AW14" s="192" t="str">
        <f ca="1">IFERROR(IF(campoTab[[#This Row],[Numero de campo]]="","",HYPERLINK("#'Econômica'!A"&amp;MATCH(campoTab[[#This Row],[Numero de campo]],ecoTab[*NUMERO DE CAMPO],0)+1,"Econômica")),"")</f>
        <v/>
      </c>
      <c r="AX14" s="193" t="str">
        <f ca="1">IF(campoTab[[#This Row],[Numero de campo]]="","",IF(FileExist(HYPERLINK("Fotos\"&amp;campoTab[[#This Row],[Numero de campo]]&amp;"_AF.jpg")),HYPERLINK("Fotos\"&amp;campoTab[[#This Row],[Numero de campo]]&amp;"_AF.jpg"),""))</f>
        <v/>
      </c>
      <c r="AY14" s="181"/>
    </row>
    <row r="15" spans="1:52" ht="15" customHeight="1" x14ac:dyDescent="0.25">
      <c r="A15" s="180" t="str">
        <f ca="1">IF(campoTab[[#This Row],[*PROJETO]]="","",IF(campoTab[[#This Row],[*Sigla Geólogo]]="","",IF(campoTab[[#This Row],[*Nº Ponto]]="","",CONCATENATE(campoTab[[#This Row],[C.C.]],"-",campoTab[[#This Row],[*Sigla Geólogo]],"-",TEXT(campoTab[[#This Row],[*Nº Ponto]],"0000")))))</f>
        <v/>
      </c>
      <c r="B15" s="181"/>
      <c r="C15" s="182" t="str">
        <f ca="1">IFERROR(VLOOKUP(campoTab[[#This Row],[*PROJETO]],ProjTab[#Data],MATCH("Centro de custo",ProjTab[#Headers],0),0),"")</f>
        <v/>
      </c>
      <c r="D15" s="182" t="str">
        <f ca="1">IFERROR(IF(INDEX(ProjTab[#Data],MATCH(campoTab[[#This Row],[*PROJETO]],ProjTab[],0),MATCH("SUREG",ProjTab[#Headers],0))=0,"",INDEX(ProjTab[#Data],MATCH(campoTab[[#This Row],[*PROJETO]],ProjTab[],0),MATCH("SUREG",ProjTab[#Headers],0))),"")</f>
        <v/>
      </c>
      <c r="E15" s="181"/>
      <c r="F15" s="182" t="str">
        <f ca="1">IFERROR(VLOOKUP(campoTab[[#This Row],[*Sigla Geólogo]],nomeGeoTab[#Data],MATCH("Nome",nomeGeoTab[#Headers],0),0),"")</f>
        <v/>
      </c>
      <c r="G15" s="181"/>
      <c r="H15" s="183"/>
      <c r="I15" s="182" t="str">
        <f ca="1">IFERROR(IF(INDEX(ProjTab[#Data],MATCH(campoTab[[#This Row],[*PROJETO]],ProjTab[],0),MATCH("DATUM",ProjTab[#Headers],0))=0,"",INDEX(ProjTab[#Data],MATCH(campoTab[[#This Row],[*PROJETO]],ProjTab[],0),MATCH("DATUM",ProjTab[#Headers],0))),"")</f>
        <v/>
      </c>
      <c r="J15" s="182" t="str">
        <f ca="1">IFERROR(IF(INDEX(coosisTab[#Data],MATCH(campoTab[[#This Row],[*PROJETO]],ProjTab[],0),MATCH("Metodo de Geoposicionamento",coosisTab[#Headers],0))=0,"",INDEX(coosisTab[#Data],MATCH(campoTab[[#This Row],[*PROJETO]],ProjTab[],0),MATCH("Metodo de Geoposicionamento",coosisTab[#Headers],0))),"")</f>
        <v/>
      </c>
      <c r="K15" s="184" t="str">
        <f ca="1">IFERROR(IF(INDEX(coosisTab[#Data],MATCH(campoTab[[#This Row],[*PROJETO]],ProjTab[],0),MATCH("Erro associado",coosisTab[#Headers],0))=0,"",INDEX(coosisTab[#Data],MATCH(campoTab[[#This Row],[*PROJETO]],ProjTab[],0),MATCH("Erro associado",coosisTab[#Headers],0))),"")</f>
        <v/>
      </c>
      <c r="L15" s="185"/>
      <c r="M15" s="185"/>
      <c r="N15" s="186"/>
      <c r="O15" s="187"/>
      <c r="P15" s="181" t="str">
        <f ca="1">IFERROR(FindBaseCart(campoTab[[#This Row],[*Latitude]],campoTab[[#This Row],[*Longitude]],campoTab[[#This Row],[ESCALA]]),"")</f>
        <v/>
      </c>
      <c r="Q15" s="185" t="str">
        <f ca="1">""</f>
        <v/>
      </c>
      <c r="R15" s="182" t="str">
        <f ca="1">IFERROR(VLOOKUP(campoTab[[#This Row],[*Municipio]],municipiosTab[#Data],MATCH("UF",municipiosTab[#Headers],0),0),"")</f>
        <v/>
      </c>
      <c r="S15" s="188"/>
      <c r="T15" s="181"/>
      <c r="U15" s="181"/>
      <c r="V15" s="181"/>
      <c r="W15" s="182" t="str">
        <f ca="1">IFERROR(IF(VLOOKUP(campoTab[[#This Row],[Numero de campo]],LitoTab[#Data],MATCH("*Litologia",LitoTab[#Headers],0),0)=0,"",VLOOKUP(campoTab[[#This Row],[Numero de campo]],LitoTab[#Data],MATCH("*Litologia",LitoTab[#Headers],0),0)),"")</f>
        <v/>
      </c>
      <c r="X15" s="182"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 ca="1">IFERROR(IF(VLOOKUP(campoTab[[#This Row],[Numero de campo]],LitoTab[#Data],MATCH("*% da Rocha",LitoTab[#Headers],0),0)="","",VLOOKUP(campoTab[[#This Row],[Numero de campo]],LitoTab[#Data],MATCH("*% da Rocha",LitoTab[#Headers],0),0)),"")</f>
        <v/>
      </c>
      <c r="Z15" s="182" t="str">
        <f ca="1">IFERROR(IF(VLOOKUP(campoTab[[#This Row],[Numero de campo]],LitoTab[#Data],MATCH("Grau de Intemperismo",LitoTab[#Headers],0),0)="","",VLOOKUP(campoTab[[#This Row],[Numero de campo]],LitoTab[#Data],MATCH("Grau de Intemperismo",LitoTab[#Headers],0),0)),"")</f>
        <v/>
      </c>
      <c r="AA15" s="182" t="str">
        <f ca="1">IFERROR(IF(VLOOKUP(campoTab[[#This Row],[Numero de campo]],LitoTab[#Data],MATCH("Índice de Cor",LitoTab[#Headers],0),0)="","",VLOOKUP(campoTab[[#This Row],[Numero de campo]],LitoTab[#Data],MATCH("Índice de Cor",LitoTab[#Headers],0),0)),"")</f>
        <v/>
      </c>
      <c r="AB15" s="182" t="str">
        <f ca="1">IFERROR(IF(VLOOKUP(campoTab[[#This Row],[Numero de campo]],LitoTab[#Data],MATCH("*Classe Litotipo",LitoTab[#Headers],0),0)="","",VLOOKUP(campoTab[[#This Row],[Numero de campo]],LitoTab[#Data],MATCH("*Classe Litotipo",LitoTab[#Headers],0),0)),"")</f>
        <v/>
      </c>
      <c r="AC15" s="182" t="str">
        <f ca="1">IFERROR(VLOOKUP(campoTab[[#This Row],[Classe litotipo principal]],classlitoTab[#Data],2),"")</f>
        <v/>
      </c>
      <c r="AD15" s="182" t="str">
        <f ca="1">IFERROR(IF(VLOOKUP(campoTab[[#This Row],[Numero de campo]],LitoTab[#Data],MATCH("Textura 1",LitoTab[#Headers],0),0)="","",VLOOKUP(campoTab[[#This Row],[Numero de campo]],LitoTab[#Data],MATCH("Textura 1",LitoTab[#Headers],0),0)),"")</f>
        <v/>
      </c>
      <c r="AE15" s="182" t="str">
        <f ca="1">IFERROR(IF(VLOOKUP(campoTab[[#This Row],[Numero de campo]],LitoTab[#Data],MATCH("Granulação",LitoTab[#Headers],0),0)="","",VLOOKUP(campoTab[[#This Row],[Numero de campo]],LitoTab[#Data],MATCH("Granulação",LitoTab[#Headers],0),0)),"")</f>
        <v/>
      </c>
      <c r="AF15" s="182" t="str">
        <f ca="1">IFERROR(IF(VLOOKUP(campoTab[[#This Row],[Numero de campo]],estrutTab[#Data],MATCH("*Tipo Estrutura",estrutTab[#Headers],0),0)=0,"",VLOOKUP(campoTab[[#This Row],[Numero de campo]],estrutTab[#Data],MATCH("*Tipo Estrutura",estrutTab[#Headers],0),0)),"")</f>
        <v/>
      </c>
      <c r="AG15" s="182" t="str">
        <f ca="1">IFERROR(IF(VLOOKUP(campoTab[[#This Row],[Numero de campo]],estrutTab[#Data],MATCH("Direção de Mergulho",estrutTab[#Headers],0),0)=0,"",VLOOKUP(campoTab[[#This Row],[Numero de campo]],estrutTab[#Data],MATCH("Direção de Mergulho",estrutTab[#Headers],0),0)),"")</f>
        <v/>
      </c>
      <c r="AH15" s="182" t="str">
        <f ca="1">IFERROR(IF(VLOOKUP(campoTab[[#This Row],[Numero de campo]],estrutTab[#Data],MATCH("Mergulho",estrutTab[#Headers],0),0)=0,"",VLOOKUP(campoTab[[#This Row],[Numero de campo]],estrutTab[#Data],MATCH("Mergulho",estrutTab[#Headers],0),0)),"")</f>
        <v/>
      </c>
      <c r="AI15" s="182" t="str">
        <f ca="1">IFERROR(IF(VLOOKUP(campoTab[[#This Row],[Numero de campo]],LitoTab[#Data],MATCH("Unidade Estratigrafica",LitoTab[#Headers],0),0)=0,"",VLOOKUP(campoTab[[#This Row],[Numero de campo]],LitoTab[#Data],MATCH("Unidade Estratigrafica",LitoTab[#Headers],0),0)),"")</f>
        <v/>
      </c>
      <c r="AJ15" s="189" t="str">
        <f ca="1">IFERROR(IF(VLOOKUP(campoTab[[#This Row],[Numero de campo]],LitoTab[#Data],MATCH("Codigo Estratigrafico",LitoTab[#Headers],0),0)=0,"",VLOOKUP(campoTab[[#This Row],[Numero de campo]],LitoTab[#Data],MATCH("Codigo Estratigrafico",LitoTab[#Headers],0),0)),"")</f>
        <v/>
      </c>
      <c r="AK15" s="182"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 ca="1">IF(campoTab[[#This Row],[Numero de campo]]="","",COUNTIF(ncampoA,campoTab[[#This Row],[Numero de campo]]))</f>
        <v/>
      </c>
      <c r="AT15" s="192" t="str">
        <f ca="1">IFERROR(IF(campoTab[[#This Row],[Numero de campo]]="","",HYPERLINK("#'Litologia'!A"&amp;MATCH(campoTab[[#This Row],[Numero de campo]],LitoTab[*NUMERO DE CAMPO],0)+1,"Litologia")),"")</f>
        <v/>
      </c>
      <c r="AU15" s="192" t="str">
        <f ca="1">IFERROR(IF(campoTab[[#This Row],[Numero de campo]]="","",HYPERLINK("#'Amostras'!A"&amp;MATCH(campoTab[[#This Row],[Numero de campo]],amostrasTab[*NUMERO DE CAMPO],0)+1,"Amostras")),"")</f>
        <v/>
      </c>
      <c r="AV15" s="192" t="str">
        <f ca="1">IFERROR(IF(campoTab[[#This Row],[Numero de campo]]="","",HYPERLINK("#'Estrutural'!A"&amp;MATCH(campoTab[[#This Row],[Numero de campo]],estrutTab[*NUMERO DE CAMPO],0)+1,"Estrutural")),"")</f>
        <v/>
      </c>
      <c r="AW15" s="192" t="str">
        <f ca="1">IFERROR(IF(campoTab[[#This Row],[Numero de campo]]="","",HYPERLINK("#'Econômica'!A"&amp;MATCH(campoTab[[#This Row],[Numero de campo]],ecoTab[*NUMERO DE CAMPO],0)+1,"Econômica")),"")</f>
        <v/>
      </c>
      <c r="AX15" s="193" t="str">
        <f ca="1">IF(campoTab[[#This Row],[Numero de campo]]="","",IF(FileExist(HYPERLINK("Fotos\"&amp;campoTab[[#This Row],[Numero de campo]]&amp;"_AF.jpg")),HYPERLINK("Fotos\"&amp;campoTab[[#This Row],[Numero de campo]]&amp;"_AF.jpg"),""))</f>
        <v/>
      </c>
      <c r="AY15" s="181"/>
    </row>
    <row r="16" spans="1:52" ht="15" customHeight="1" x14ac:dyDescent="0.25">
      <c r="A16" s="180" t="str">
        <f ca="1">IF(campoTab[[#This Row],[*PROJETO]]="","",IF(campoTab[[#This Row],[*Sigla Geólogo]]="","",IF(campoTab[[#This Row],[*Nº Ponto]]="","",CONCATENATE(campoTab[[#This Row],[C.C.]],"-",campoTab[[#This Row],[*Sigla Geólogo]],"-",TEXT(campoTab[[#This Row],[*Nº Ponto]],"0000")))))</f>
        <v/>
      </c>
      <c r="B16" s="181"/>
      <c r="C16" s="182" t="str">
        <f ca="1">IFERROR(VLOOKUP(campoTab[[#This Row],[*PROJETO]],ProjTab[#Data],MATCH("Centro de custo",ProjTab[#Headers],0),0),"")</f>
        <v/>
      </c>
      <c r="D16" s="182" t="str">
        <f ca="1">IFERROR(IF(INDEX(ProjTab[#Data],MATCH(campoTab[[#This Row],[*PROJETO]],ProjTab[],0),MATCH("SUREG",ProjTab[#Headers],0))=0,"",INDEX(ProjTab[#Data],MATCH(campoTab[[#This Row],[*PROJETO]],ProjTab[],0),MATCH("SUREG",ProjTab[#Headers],0))),"")</f>
        <v/>
      </c>
      <c r="E16" s="181"/>
      <c r="F16" s="182" t="str">
        <f ca="1">IFERROR(VLOOKUP(campoTab[[#This Row],[*Sigla Geólogo]],nomeGeoTab[#Data],MATCH("Nome",nomeGeoTab[#Headers],0),0),"")</f>
        <v/>
      </c>
      <c r="G16" s="181"/>
      <c r="H16" s="183"/>
      <c r="I16" s="182" t="str">
        <f ca="1">IFERROR(IF(INDEX(ProjTab[#Data],MATCH(campoTab[[#This Row],[*PROJETO]],ProjTab[],0),MATCH("DATUM",ProjTab[#Headers],0))=0,"",INDEX(ProjTab[#Data],MATCH(campoTab[[#This Row],[*PROJETO]],ProjTab[],0),MATCH("DATUM",ProjTab[#Headers],0))),"")</f>
        <v/>
      </c>
      <c r="J16" s="182" t="str">
        <f ca="1">IFERROR(IF(INDEX(coosisTab[#Data],MATCH(campoTab[[#This Row],[*PROJETO]],ProjTab[],0),MATCH("Metodo de Geoposicionamento",coosisTab[#Headers],0))=0,"",INDEX(coosisTab[#Data],MATCH(campoTab[[#This Row],[*PROJETO]],ProjTab[],0),MATCH("Metodo de Geoposicionamento",coosisTab[#Headers],0))),"")</f>
        <v/>
      </c>
      <c r="K16" s="184" t="str">
        <f ca="1">IFERROR(IF(INDEX(coosisTab[#Data],MATCH(campoTab[[#This Row],[*PROJETO]],ProjTab[],0),MATCH("Erro associado",coosisTab[#Headers],0))=0,"",INDEX(coosisTab[#Data],MATCH(campoTab[[#This Row],[*PROJETO]],ProjTab[],0),MATCH("Erro associado",coosisTab[#Headers],0))),"")</f>
        <v/>
      </c>
      <c r="L16" s="185"/>
      <c r="M16" s="185"/>
      <c r="N16" s="186"/>
      <c r="O16" s="187"/>
      <c r="P16" s="181" t="str">
        <f ca="1">IFERROR(FindBaseCart(campoTab[[#This Row],[*Latitude]],campoTab[[#This Row],[*Longitude]],campoTab[[#This Row],[ESCALA]]),"")</f>
        <v/>
      </c>
      <c r="Q16" s="185" t="str">
        <f ca="1">""</f>
        <v/>
      </c>
      <c r="R16" s="182" t="str">
        <f ca="1">IFERROR(VLOOKUP(campoTab[[#This Row],[*Municipio]],municipiosTab[#Data],MATCH("UF",municipiosTab[#Headers],0),0),"")</f>
        <v/>
      </c>
      <c r="S16" s="188"/>
      <c r="T16" s="181"/>
      <c r="U16" s="181"/>
      <c r="V16" s="181"/>
      <c r="W16" s="182" t="str">
        <f ca="1">IFERROR(IF(VLOOKUP(campoTab[[#This Row],[Numero de campo]],LitoTab[#Data],MATCH("*Litologia",LitoTab[#Headers],0),0)=0,"",VLOOKUP(campoTab[[#This Row],[Numero de campo]],LitoTab[#Data],MATCH("*Litologia",LitoTab[#Headers],0),0)),"")</f>
        <v/>
      </c>
      <c r="X16" s="182"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 ca="1">IFERROR(IF(VLOOKUP(campoTab[[#This Row],[Numero de campo]],LitoTab[#Data],MATCH("*% da Rocha",LitoTab[#Headers],0),0)="","",VLOOKUP(campoTab[[#This Row],[Numero de campo]],LitoTab[#Data],MATCH("*% da Rocha",LitoTab[#Headers],0),0)),"")</f>
        <v/>
      </c>
      <c r="Z16" s="182" t="str">
        <f ca="1">IFERROR(IF(VLOOKUP(campoTab[[#This Row],[Numero de campo]],LitoTab[#Data],MATCH("Grau de Intemperismo",LitoTab[#Headers],0),0)="","",VLOOKUP(campoTab[[#This Row],[Numero de campo]],LitoTab[#Data],MATCH("Grau de Intemperismo",LitoTab[#Headers],0),0)),"")</f>
        <v/>
      </c>
      <c r="AA16" s="182" t="str">
        <f ca="1">IFERROR(IF(VLOOKUP(campoTab[[#This Row],[Numero de campo]],LitoTab[#Data],MATCH("Índice de Cor",LitoTab[#Headers],0),0)="","",VLOOKUP(campoTab[[#This Row],[Numero de campo]],LitoTab[#Data],MATCH("Índice de Cor",LitoTab[#Headers],0),0)),"")</f>
        <v/>
      </c>
      <c r="AB16" s="182" t="str">
        <f ca="1">IFERROR(IF(VLOOKUP(campoTab[[#This Row],[Numero de campo]],LitoTab[#Data],MATCH("*Classe Litotipo",LitoTab[#Headers],0),0)="","",VLOOKUP(campoTab[[#This Row],[Numero de campo]],LitoTab[#Data],MATCH("*Classe Litotipo",LitoTab[#Headers],0),0)),"")</f>
        <v/>
      </c>
      <c r="AC16" s="182" t="str">
        <f ca="1">IFERROR(VLOOKUP(campoTab[[#This Row],[Classe litotipo principal]],classlitoTab[#Data],2),"")</f>
        <v/>
      </c>
      <c r="AD16" s="182" t="str">
        <f ca="1">IFERROR(IF(VLOOKUP(campoTab[[#This Row],[Numero de campo]],LitoTab[#Data],MATCH("Textura 1",LitoTab[#Headers],0),0)="","",VLOOKUP(campoTab[[#This Row],[Numero de campo]],LitoTab[#Data],MATCH("Textura 1",LitoTab[#Headers],0),0)),"")</f>
        <v/>
      </c>
      <c r="AE16" s="182" t="str">
        <f ca="1">IFERROR(IF(VLOOKUP(campoTab[[#This Row],[Numero de campo]],LitoTab[#Data],MATCH("Granulação",LitoTab[#Headers],0),0)="","",VLOOKUP(campoTab[[#This Row],[Numero de campo]],LitoTab[#Data],MATCH("Granulação",LitoTab[#Headers],0),0)),"")</f>
        <v/>
      </c>
      <c r="AF16" s="182" t="str">
        <f ca="1">IFERROR(IF(VLOOKUP(campoTab[[#This Row],[Numero de campo]],estrutTab[#Data],MATCH("*Tipo Estrutura",estrutTab[#Headers],0),0)=0,"",VLOOKUP(campoTab[[#This Row],[Numero de campo]],estrutTab[#Data],MATCH("*Tipo Estrutura",estrutTab[#Headers],0),0)),"")</f>
        <v/>
      </c>
      <c r="AG16" s="182" t="str">
        <f ca="1">IFERROR(IF(VLOOKUP(campoTab[[#This Row],[Numero de campo]],estrutTab[#Data],MATCH("Direção de Mergulho",estrutTab[#Headers],0),0)=0,"",VLOOKUP(campoTab[[#This Row],[Numero de campo]],estrutTab[#Data],MATCH("Direção de Mergulho",estrutTab[#Headers],0),0)),"")</f>
        <v/>
      </c>
      <c r="AH16" s="182" t="str">
        <f ca="1">IFERROR(IF(VLOOKUP(campoTab[[#This Row],[Numero de campo]],estrutTab[#Data],MATCH("Mergulho",estrutTab[#Headers],0),0)=0,"",VLOOKUP(campoTab[[#This Row],[Numero de campo]],estrutTab[#Data],MATCH("Mergulho",estrutTab[#Headers],0),0)),"")</f>
        <v/>
      </c>
      <c r="AI16" s="182" t="str">
        <f ca="1">IFERROR(IF(VLOOKUP(campoTab[[#This Row],[Numero de campo]],LitoTab[#Data],MATCH("Unidade Estratigrafica",LitoTab[#Headers],0),0)=0,"",VLOOKUP(campoTab[[#This Row],[Numero de campo]],LitoTab[#Data],MATCH("Unidade Estratigrafica",LitoTab[#Headers],0),0)),"")</f>
        <v/>
      </c>
      <c r="AJ16" s="189" t="str">
        <f ca="1">IFERROR(IF(VLOOKUP(campoTab[[#This Row],[Numero de campo]],LitoTab[#Data],MATCH("Codigo Estratigrafico",LitoTab[#Headers],0),0)=0,"",VLOOKUP(campoTab[[#This Row],[Numero de campo]],LitoTab[#Data],MATCH("Codigo Estratigrafico",LitoTab[#Headers],0),0)),"")</f>
        <v/>
      </c>
      <c r="AK16" s="182"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 ca="1">IF(campoTab[[#This Row],[Numero de campo]]="","",COUNTIF(ncampoA,campoTab[[#This Row],[Numero de campo]]))</f>
        <v/>
      </c>
      <c r="AT16" s="192" t="str">
        <f ca="1">IFERROR(IF(campoTab[[#This Row],[Numero de campo]]="","",HYPERLINK("#'Litologia'!A"&amp;MATCH(campoTab[[#This Row],[Numero de campo]],LitoTab[*NUMERO DE CAMPO],0)+1,"Litologia")),"")</f>
        <v/>
      </c>
      <c r="AU16" s="192" t="str">
        <f ca="1">IFERROR(IF(campoTab[[#This Row],[Numero de campo]]="","",HYPERLINK("#'Amostras'!A"&amp;MATCH(campoTab[[#This Row],[Numero de campo]],amostrasTab[*NUMERO DE CAMPO],0)+1,"Amostras")),"")</f>
        <v/>
      </c>
      <c r="AV16" s="192" t="str">
        <f ca="1">IFERROR(IF(campoTab[[#This Row],[Numero de campo]]="","",HYPERLINK("#'Estrutural'!A"&amp;MATCH(campoTab[[#This Row],[Numero de campo]],estrutTab[*NUMERO DE CAMPO],0)+1,"Estrutural")),"")</f>
        <v/>
      </c>
      <c r="AW16" s="192" t="str">
        <f ca="1">IFERROR(IF(campoTab[[#This Row],[Numero de campo]]="","",HYPERLINK("#'Econômica'!A"&amp;MATCH(campoTab[[#This Row],[Numero de campo]],ecoTab[*NUMERO DE CAMPO],0)+1,"Econômica")),"")</f>
        <v/>
      </c>
      <c r="AX16" s="193" t="str">
        <f ca="1">IF(campoTab[[#This Row],[Numero de campo]]="","",IF(FileExist(HYPERLINK("Fotos\"&amp;campoTab[[#This Row],[Numero de campo]]&amp;"_AF.jpg")),HYPERLINK("Fotos\"&amp;campoTab[[#This Row],[Numero de campo]]&amp;"_AF.jpg"),""))</f>
        <v/>
      </c>
      <c r="AY16" s="181"/>
    </row>
    <row r="17" spans="1:51" ht="15" customHeight="1" x14ac:dyDescent="0.25">
      <c r="A17" s="180" t="str">
        <f ca="1">IF(campoTab[[#This Row],[*PROJETO]]="","",IF(campoTab[[#This Row],[*Sigla Geólogo]]="","",IF(campoTab[[#This Row],[*Nº Ponto]]="","",CONCATENATE(campoTab[[#This Row],[C.C.]],"-",campoTab[[#This Row],[*Sigla Geólogo]],"-",TEXT(campoTab[[#This Row],[*Nº Ponto]],"0000")))))</f>
        <v/>
      </c>
      <c r="B17" s="181"/>
      <c r="C17" s="182" t="str">
        <f ca="1">IFERROR(VLOOKUP(campoTab[[#This Row],[*PROJETO]],ProjTab[#Data],MATCH("Centro de custo",ProjTab[#Headers],0),0),"")</f>
        <v/>
      </c>
      <c r="D17" s="182" t="str">
        <f ca="1">IFERROR(IF(INDEX(ProjTab[#Data],MATCH(campoTab[[#This Row],[*PROJETO]],ProjTab[],0),MATCH("SUREG",ProjTab[#Headers],0))=0,"",INDEX(ProjTab[#Data],MATCH(campoTab[[#This Row],[*PROJETO]],ProjTab[],0),MATCH("SUREG",ProjTab[#Headers],0))),"")</f>
        <v/>
      </c>
      <c r="E17" s="181"/>
      <c r="F17" s="182" t="str">
        <f ca="1">IFERROR(VLOOKUP(campoTab[[#This Row],[*Sigla Geólogo]],nomeGeoTab[#Data],MATCH("Nome",nomeGeoTab[#Headers],0),0),"")</f>
        <v/>
      </c>
      <c r="G17" s="181"/>
      <c r="H17" s="183"/>
      <c r="I17" s="182" t="str">
        <f ca="1">IFERROR(IF(INDEX(ProjTab[#Data],MATCH(campoTab[[#This Row],[*PROJETO]],ProjTab[],0),MATCH("DATUM",ProjTab[#Headers],0))=0,"",INDEX(ProjTab[#Data],MATCH(campoTab[[#This Row],[*PROJETO]],ProjTab[],0),MATCH("DATUM",ProjTab[#Headers],0))),"")</f>
        <v/>
      </c>
      <c r="J17" s="182" t="str">
        <f ca="1">IFERROR(IF(INDEX(coosisTab[#Data],MATCH(campoTab[[#This Row],[*PROJETO]],ProjTab[],0),MATCH("Metodo de Geoposicionamento",coosisTab[#Headers],0))=0,"",INDEX(coosisTab[#Data],MATCH(campoTab[[#This Row],[*PROJETO]],ProjTab[],0),MATCH("Metodo de Geoposicionamento",coosisTab[#Headers],0))),"")</f>
        <v/>
      </c>
      <c r="K17" s="184" t="str">
        <f ca="1">IFERROR(IF(INDEX(coosisTab[#Data],MATCH(campoTab[[#This Row],[*PROJETO]],ProjTab[],0),MATCH("Erro associado",coosisTab[#Headers],0))=0,"",INDEX(coosisTab[#Data],MATCH(campoTab[[#This Row],[*PROJETO]],ProjTab[],0),MATCH("Erro associado",coosisTab[#Headers],0))),"")</f>
        <v/>
      </c>
      <c r="L17" s="185"/>
      <c r="M17" s="185"/>
      <c r="N17" s="186"/>
      <c r="O17" s="187"/>
      <c r="P17" s="181" t="str">
        <f ca="1">IFERROR(FindBaseCart(campoTab[[#This Row],[*Latitude]],campoTab[[#This Row],[*Longitude]],campoTab[[#This Row],[ESCALA]]),"")</f>
        <v/>
      </c>
      <c r="Q17" s="185" t="str">
        <f ca="1">""</f>
        <v/>
      </c>
      <c r="R17" s="182" t="str">
        <f ca="1">IFERROR(VLOOKUP(campoTab[[#This Row],[*Municipio]],municipiosTab[#Data],MATCH("UF",municipiosTab[#Headers],0),0),"")</f>
        <v/>
      </c>
      <c r="S17" s="188"/>
      <c r="T17" s="181"/>
      <c r="U17" s="181"/>
      <c r="V17" s="181"/>
      <c r="W17" s="182" t="str">
        <f ca="1">IFERROR(IF(VLOOKUP(campoTab[[#This Row],[Numero de campo]],LitoTab[#Data],MATCH("*Litologia",LitoTab[#Headers],0),0)=0,"",VLOOKUP(campoTab[[#This Row],[Numero de campo]],LitoTab[#Data],MATCH("*Litologia",LitoTab[#Headers],0),0)),"")</f>
        <v/>
      </c>
      <c r="X17" s="182"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 ca="1">IFERROR(IF(VLOOKUP(campoTab[[#This Row],[Numero de campo]],LitoTab[#Data],MATCH("*% da Rocha",LitoTab[#Headers],0),0)="","",VLOOKUP(campoTab[[#This Row],[Numero de campo]],LitoTab[#Data],MATCH("*% da Rocha",LitoTab[#Headers],0),0)),"")</f>
        <v/>
      </c>
      <c r="Z17" s="182" t="str">
        <f ca="1">IFERROR(IF(VLOOKUP(campoTab[[#This Row],[Numero de campo]],LitoTab[#Data],MATCH("Grau de Intemperismo",LitoTab[#Headers],0),0)="","",VLOOKUP(campoTab[[#This Row],[Numero de campo]],LitoTab[#Data],MATCH("Grau de Intemperismo",LitoTab[#Headers],0),0)),"")</f>
        <v/>
      </c>
      <c r="AA17" s="182" t="str">
        <f ca="1">IFERROR(IF(VLOOKUP(campoTab[[#This Row],[Numero de campo]],LitoTab[#Data],MATCH("Índice de Cor",LitoTab[#Headers],0),0)="","",VLOOKUP(campoTab[[#This Row],[Numero de campo]],LitoTab[#Data],MATCH("Índice de Cor",LitoTab[#Headers],0),0)),"")</f>
        <v/>
      </c>
      <c r="AB17" s="182" t="str">
        <f ca="1">IFERROR(IF(VLOOKUP(campoTab[[#This Row],[Numero de campo]],LitoTab[#Data],MATCH("*Classe Litotipo",LitoTab[#Headers],0),0)="","",VLOOKUP(campoTab[[#This Row],[Numero de campo]],LitoTab[#Data],MATCH("*Classe Litotipo",LitoTab[#Headers],0),0)),"")</f>
        <v/>
      </c>
      <c r="AC17" s="182" t="str">
        <f ca="1">IFERROR(VLOOKUP(campoTab[[#This Row],[Classe litotipo principal]],classlitoTab[#Data],2),"")</f>
        <v/>
      </c>
      <c r="AD17" s="182" t="str">
        <f ca="1">IFERROR(IF(VLOOKUP(campoTab[[#This Row],[Numero de campo]],LitoTab[#Data],MATCH("Textura 1",LitoTab[#Headers],0),0)="","",VLOOKUP(campoTab[[#This Row],[Numero de campo]],LitoTab[#Data],MATCH("Textura 1",LitoTab[#Headers],0),0)),"")</f>
        <v/>
      </c>
      <c r="AE17" s="182" t="str">
        <f ca="1">IFERROR(IF(VLOOKUP(campoTab[[#This Row],[Numero de campo]],LitoTab[#Data],MATCH("Granulação",LitoTab[#Headers],0),0)="","",VLOOKUP(campoTab[[#This Row],[Numero de campo]],LitoTab[#Data],MATCH("Granulação",LitoTab[#Headers],0),0)),"")</f>
        <v/>
      </c>
      <c r="AF17" s="182" t="str">
        <f ca="1">IFERROR(IF(VLOOKUP(campoTab[[#This Row],[Numero de campo]],estrutTab[#Data],MATCH("*Tipo Estrutura",estrutTab[#Headers],0),0)=0,"",VLOOKUP(campoTab[[#This Row],[Numero de campo]],estrutTab[#Data],MATCH("*Tipo Estrutura",estrutTab[#Headers],0),0)),"")</f>
        <v/>
      </c>
      <c r="AG17" s="182" t="str">
        <f ca="1">IFERROR(IF(VLOOKUP(campoTab[[#This Row],[Numero de campo]],estrutTab[#Data],MATCH("Direção de Mergulho",estrutTab[#Headers],0),0)=0,"",VLOOKUP(campoTab[[#This Row],[Numero de campo]],estrutTab[#Data],MATCH("Direção de Mergulho",estrutTab[#Headers],0),0)),"")</f>
        <v/>
      </c>
      <c r="AH17" s="182" t="str">
        <f ca="1">IFERROR(IF(VLOOKUP(campoTab[[#This Row],[Numero de campo]],estrutTab[#Data],MATCH("Mergulho",estrutTab[#Headers],0),0)=0,"",VLOOKUP(campoTab[[#This Row],[Numero de campo]],estrutTab[#Data],MATCH("Mergulho",estrutTab[#Headers],0),0)),"")</f>
        <v/>
      </c>
      <c r="AI17" s="182" t="str">
        <f ca="1">IFERROR(IF(VLOOKUP(campoTab[[#This Row],[Numero de campo]],LitoTab[#Data],MATCH("Unidade Estratigrafica",LitoTab[#Headers],0),0)=0,"",VLOOKUP(campoTab[[#This Row],[Numero de campo]],LitoTab[#Data],MATCH("Unidade Estratigrafica",LitoTab[#Headers],0),0)),"")</f>
        <v/>
      </c>
      <c r="AJ17" s="189" t="str">
        <f ca="1">IFERROR(IF(VLOOKUP(campoTab[[#This Row],[Numero de campo]],LitoTab[#Data],MATCH("Codigo Estratigrafico",LitoTab[#Headers],0),0)=0,"",VLOOKUP(campoTab[[#This Row],[Numero de campo]],LitoTab[#Data],MATCH("Codigo Estratigrafico",LitoTab[#Headers],0),0)),"")</f>
        <v/>
      </c>
      <c r="AK17" s="182"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 ca="1">IF(campoTab[[#This Row],[Numero de campo]]="","",COUNTIF(ncampoA,campoTab[[#This Row],[Numero de campo]]))</f>
        <v/>
      </c>
      <c r="AT17" s="192" t="str">
        <f ca="1">IFERROR(IF(campoTab[[#This Row],[Numero de campo]]="","",HYPERLINK("#'Litologia'!A"&amp;MATCH(campoTab[[#This Row],[Numero de campo]],LitoTab[*NUMERO DE CAMPO],0)+1,"Litologia")),"")</f>
        <v/>
      </c>
      <c r="AU17" s="192" t="str">
        <f ca="1">IFERROR(IF(campoTab[[#This Row],[Numero de campo]]="","",HYPERLINK("#'Amostras'!A"&amp;MATCH(campoTab[[#This Row],[Numero de campo]],amostrasTab[*NUMERO DE CAMPO],0)+1,"Amostras")),"")</f>
        <v/>
      </c>
      <c r="AV17" s="192" t="str">
        <f ca="1">IFERROR(IF(campoTab[[#This Row],[Numero de campo]]="","",HYPERLINK("#'Estrutural'!A"&amp;MATCH(campoTab[[#This Row],[Numero de campo]],estrutTab[*NUMERO DE CAMPO],0)+1,"Estrutural")),"")</f>
        <v/>
      </c>
      <c r="AW17" s="192" t="str">
        <f ca="1">IFERROR(IF(campoTab[[#This Row],[Numero de campo]]="","",HYPERLINK("#'Econômica'!A"&amp;MATCH(campoTab[[#This Row],[Numero de campo]],ecoTab[*NUMERO DE CAMPO],0)+1,"Econômica")),"")</f>
        <v/>
      </c>
      <c r="AX17" s="193" t="str">
        <f ca="1">IF(campoTab[[#This Row],[Numero de campo]]="","",IF(FileExist(HYPERLINK("Fotos\"&amp;campoTab[[#This Row],[Numero de campo]]&amp;"_AF.jpg")),HYPERLINK("Fotos\"&amp;campoTab[[#This Row],[Numero de campo]]&amp;"_AF.jpg"),""))</f>
        <v/>
      </c>
      <c r="AY17" s="181"/>
    </row>
    <row r="18" spans="1:51" ht="15" customHeight="1" x14ac:dyDescent="0.25">
      <c r="A18" s="180" t="str">
        <f ca="1">IF(campoTab[[#This Row],[*PROJETO]]="","",IF(campoTab[[#This Row],[*Sigla Geólogo]]="","",IF(campoTab[[#This Row],[*Nº Ponto]]="","",CONCATENATE(campoTab[[#This Row],[C.C.]],"-",campoTab[[#This Row],[*Sigla Geólogo]],"-",TEXT(campoTab[[#This Row],[*Nº Ponto]],"0000")))))</f>
        <v/>
      </c>
      <c r="B18" s="181"/>
      <c r="C18" s="182" t="str">
        <f ca="1">IFERROR(VLOOKUP(campoTab[[#This Row],[*PROJETO]],ProjTab[#Data],MATCH("Centro de custo",ProjTab[#Headers],0),0),"")</f>
        <v/>
      </c>
      <c r="D18" s="182" t="str">
        <f ca="1">IFERROR(IF(INDEX(ProjTab[#Data],MATCH(campoTab[[#This Row],[*PROJETO]],ProjTab[],0),MATCH("SUREG",ProjTab[#Headers],0))=0,"",INDEX(ProjTab[#Data],MATCH(campoTab[[#This Row],[*PROJETO]],ProjTab[],0),MATCH("SUREG",ProjTab[#Headers],0))),"")</f>
        <v/>
      </c>
      <c r="E18" s="181"/>
      <c r="F18" s="182" t="str">
        <f ca="1">IFERROR(VLOOKUP(campoTab[[#This Row],[*Sigla Geólogo]],nomeGeoTab[#Data],MATCH("Nome",nomeGeoTab[#Headers],0),0),"")</f>
        <v/>
      </c>
      <c r="G18" s="181"/>
      <c r="H18" s="183"/>
      <c r="I18" s="182" t="str">
        <f ca="1">IFERROR(IF(INDEX(ProjTab[#Data],MATCH(campoTab[[#This Row],[*PROJETO]],ProjTab[],0),MATCH("DATUM",ProjTab[#Headers],0))=0,"",INDEX(ProjTab[#Data],MATCH(campoTab[[#This Row],[*PROJETO]],ProjTab[],0),MATCH("DATUM",ProjTab[#Headers],0))),"")</f>
        <v/>
      </c>
      <c r="J18" s="182" t="str">
        <f ca="1">IFERROR(IF(INDEX(coosisTab[#Data],MATCH(campoTab[[#This Row],[*PROJETO]],ProjTab[],0),MATCH("Metodo de Geoposicionamento",coosisTab[#Headers],0))=0,"",INDEX(coosisTab[#Data],MATCH(campoTab[[#This Row],[*PROJETO]],ProjTab[],0),MATCH("Metodo de Geoposicionamento",coosisTab[#Headers],0))),"")</f>
        <v/>
      </c>
      <c r="K18" s="184" t="str">
        <f ca="1">IFERROR(IF(INDEX(coosisTab[#Data],MATCH(campoTab[[#This Row],[*PROJETO]],ProjTab[],0),MATCH("Erro associado",coosisTab[#Headers],0))=0,"",INDEX(coosisTab[#Data],MATCH(campoTab[[#This Row],[*PROJETO]],ProjTab[],0),MATCH("Erro associado",coosisTab[#Headers],0))),"")</f>
        <v/>
      </c>
      <c r="L18" s="185"/>
      <c r="M18" s="185"/>
      <c r="N18" s="186"/>
      <c r="O18" s="187"/>
      <c r="P18" s="181" t="str">
        <f ca="1">IFERROR(FindBaseCart(campoTab[[#This Row],[*Latitude]],campoTab[[#This Row],[*Longitude]],campoTab[[#This Row],[ESCALA]]),"")</f>
        <v/>
      </c>
      <c r="Q18" s="185" t="str">
        <f ca="1">""</f>
        <v/>
      </c>
      <c r="R18" s="182" t="str">
        <f ca="1">IFERROR(VLOOKUP(campoTab[[#This Row],[*Municipio]],municipiosTab[#Data],MATCH("UF",municipiosTab[#Headers],0),0),"")</f>
        <v/>
      </c>
      <c r="S18" s="188"/>
      <c r="T18" s="181"/>
      <c r="U18" s="181"/>
      <c r="V18" s="181"/>
      <c r="W18" s="182" t="str">
        <f ca="1">IFERROR(IF(VLOOKUP(campoTab[[#This Row],[Numero de campo]],LitoTab[#Data],MATCH("*Litologia",LitoTab[#Headers],0),0)=0,"",VLOOKUP(campoTab[[#This Row],[Numero de campo]],LitoTab[#Data],MATCH("*Litologia",LitoTab[#Headers],0),0)),"")</f>
        <v/>
      </c>
      <c r="X18" s="182"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 ca="1">IFERROR(IF(VLOOKUP(campoTab[[#This Row],[Numero de campo]],LitoTab[#Data],MATCH("*% da Rocha",LitoTab[#Headers],0),0)="","",VLOOKUP(campoTab[[#This Row],[Numero de campo]],LitoTab[#Data],MATCH("*% da Rocha",LitoTab[#Headers],0),0)),"")</f>
        <v/>
      </c>
      <c r="Z18" s="182" t="str">
        <f ca="1">IFERROR(IF(VLOOKUP(campoTab[[#This Row],[Numero de campo]],LitoTab[#Data],MATCH("Grau de Intemperismo",LitoTab[#Headers],0),0)="","",VLOOKUP(campoTab[[#This Row],[Numero de campo]],LitoTab[#Data],MATCH("Grau de Intemperismo",LitoTab[#Headers],0),0)),"")</f>
        <v/>
      </c>
      <c r="AA18" s="182" t="str">
        <f ca="1">IFERROR(IF(VLOOKUP(campoTab[[#This Row],[Numero de campo]],LitoTab[#Data],MATCH("Índice de Cor",LitoTab[#Headers],0),0)="","",VLOOKUP(campoTab[[#This Row],[Numero de campo]],LitoTab[#Data],MATCH("Índice de Cor",LitoTab[#Headers],0),0)),"")</f>
        <v/>
      </c>
      <c r="AB18" s="182" t="str">
        <f ca="1">IFERROR(IF(VLOOKUP(campoTab[[#This Row],[Numero de campo]],LitoTab[#Data],MATCH("*Classe Litotipo",LitoTab[#Headers],0),0)="","",VLOOKUP(campoTab[[#This Row],[Numero de campo]],LitoTab[#Data],MATCH("*Classe Litotipo",LitoTab[#Headers],0),0)),"")</f>
        <v/>
      </c>
      <c r="AC18" s="182" t="str">
        <f ca="1">IFERROR(VLOOKUP(campoTab[[#This Row],[Classe litotipo principal]],classlitoTab[#Data],2),"")</f>
        <v/>
      </c>
      <c r="AD18" s="182" t="str">
        <f ca="1">IFERROR(IF(VLOOKUP(campoTab[[#This Row],[Numero de campo]],LitoTab[#Data],MATCH("Textura 1",LitoTab[#Headers],0),0)="","",VLOOKUP(campoTab[[#This Row],[Numero de campo]],LitoTab[#Data],MATCH("Textura 1",LitoTab[#Headers],0),0)),"")</f>
        <v/>
      </c>
      <c r="AE18" s="182" t="str">
        <f ca="1">IFERROR(IF(VLOOKUP(campoTab[[#This Row],[Numero de campo]],LitoTab[#Data],MATCH("Granulação",LitoTab[#Headers],0),0)="","",VLOOKUP(campoTab[[#This Row],[Numero de campo]],LitoTab[#Data],MATCH("Granulação",LitoTab[#Headers],0),0)),"")</f>
        <v/>
      </c>
      <c r="AF18" s="182" t="str">
        <f ca="1">IFERROR(IF(VLOOKUP(campoTab[[#This Row],[Numero de campo]],estrutTab[#Data],MATCH("*Tipo Estrutura",estrutTab[#Headers],0),0)=0,"",VLOOKUP(campoTab[[#This Row],[Numero de campo]],estrutTab[#Data],MATCH("*Tipo Estrutura",estrutTab[#Headers],0),0)),"")</f>
        <v/>
      </c>
      <c r="AG18" s="182" t="str">
        <f ca="1">IFERROR(IF(VLOOKUP(campoTab[[#This Row],[Numero de campo]],estrutTab[#Data],MATCH("Direção de Mergulho",estrutTab[#Headers],0),0)=0,"",VLOOKUP(campoTab[[#This Row],[Numero de campo]],estrutTab[#Data],MATCH("Direção de Mergulho",estrutTab[#Headers],0),0)),"")</f>
        <v/>
      </c>
      <c r="AH18" s="182" t="str">
        <f ca="1">IFERROR(IF(VLOOKUP(campoTab[[#This Row],[Numero de campo]],estrutTab[#Data],MATCH("Mergulho",estrutTab[#Headers],0),0)=0,"",VLOOKUP(campoTab[[#This Row],[Numero de campo]],estrutTab[#Data],MATCH("Mergulho",estrutTab[#Headers],0),0)),"")</f>
        <v/>
      </c>
      <c r="AI18" s="182" t="str">
        <f ca="1">IFERROR(IF(VLOOKUP(campoTab[[#This Row],[Numero de campo]],LitoTab[#Data],MATCH("Unidade Estratigrafica",LitoTab[#Headers],0),0)=0,"",VLOOKUP(campoTab[[#This Row],[Numero de campo]],LitoTab[#Data],MATCH("Unidade Estratigrafica",LitoTab[#Headers],0),0)),"")</f>
        <v/>
      </c>
      <c r="AJ18" s="189" t="str">
        <f ca="1">IFERROR(IF(VLOOKUP(campoTab[[#This Row],[Numero de campo]],LitoTab[#Data],MATCH("Codigo Estratigrafico",LitoTab[#Headers],0),0)=0,"",VLOOKUP(campoTab[[#This Row],[Numero de campo]],LitoTab[#Data],MATCH("Codigo Estratigrafico",LitoTab[#Headers],0),0)),"")</f>
        <v/>
      </c>
      <c r="AK18" s="182"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 ca="1">IF(campoTab[[#This Row],[Numero de campo]]="","",COUNTIF(ncampoA,campoTab[[#This Row],[Numero de campo]]))</f>
        <v/>
      </c>
      <c r="AT18" s="192" t="str">
        <f ca="1">IFERROR(IF(campoTab[[#This Row],[Numero de campo]]="","",HYPERLINK("#'Litologia'!A"&amp;MATCH(campoTab[[#This Row],[Numero de campo]],LitoTab[*NUMERO DE CAMPO],0)+1,"Litologia")),"")</f>
        <v/>
      </c>
      <c r="AU18" s="192" t="str">
        <f ca="1">IFERROR(IF(campoTab[[#This Row],[Numero de campo]]="","",HYPERLINK("#'Amostras'!A"&amp;MATCH(campoTab[[#This Row],[Numero de campo]],amostrasTab[*NUMERO DE CAMPO],0)+1,"Amostras")),"")</f>
        <v/>
      </c>
      <c r="AV18" s="192" t="str">
        <f ca="1">IFERROR(IF(campoTab[[#This Row],[Numero de campo]]="","",HYPERLINK("#'Estrutural'!A"&amp;MATCH(campoTab[[#This Row],[Numero de campo]],estrutTab[*NUMERO DE CAMPO],0)+1,"Estrutural")),"")</f>
        <v/>
      </c>
      <c r="AW18" s="192" t="str">
        <f ca="1">IFERROR(IF(campoTab[[#This Row],[Numero de campo]]="","",HYPERLINK("#'Econômica'!A"&amp;MATCH(campoTab[[#This Row],[Numero de campo]],ecoTab[*NUMERO DE CAMPO],0)+1,"Econômica")),"")</f>
        <v/>
      </c>
      <c r="AX18" s="193" t="str">
        <f ca="1">IF(campoTab[[#This Row],[Numero de campo]]="","",IF(FileExist(HYPERLINK("Fotos\"&amp;campoTab[[#This Row],[Numero de campo]]&amp;"_AF.jpg")),HYPERLINK("Fotos\"&amp;campoTab[[#This Row],[Numero de campo]]&amp;"_AF.jpg"),""))</f>
        <v/>
      </c>
      <c r="AY18" s="181"/>
    </row>
    <row r="19" spans="1:51" ht="15" customHeight="1" x14ac:dyDescent="0.25">
      <c r="A19" s="180" t="str">
        <f ca="1">IF(campoTab[[#This Row],[*PROJETO]]="","",IF(campoTab[[#This Row],[*Sigla Geólogo]]="","",IF(campoTab[[#This Row],[*Nº Ponto]]="","",CONCATENATE(campoTab[[#This Row],[C.C.]],"-",campoTab[[#This Row],[*Sigla Geólogo]],"-",TEXT(campoTab[[#This Row],[*Nº Ponto]],"0000")))))</f>
        <v/>
      </c>
      <c r="B19" s="181"/>
      <c r="C19" s="182" t="str">
        <f ca="1">IFERROR(VLOOKUP(campoTab[[#This Row],[*PROJETO]],ProjTab[#Data],MATCH("Centro de custo",ProjTab[#Headers],0),0),"")</f>
        <v/>
      </c>
      <c r="D19" s="182" t="str">
        <f ca="1">IFERROR(IF(INDEX(ProjTab[#Data],MATCH(campoTab[[#This Row],[*PROJETO]],ProjTab[],0),MATCH("SUREG",ProjTab[#Headers],0))=0,"",INDEX(ProjTab[#Data],MATCH(campoTab[[#This Row],[*PROJETO]],ProjTab[],0),MATCH("SUREG",ProjTab[#Headers],0))),"")</f>
        <v/>
      </c>
      <c r="E19" s="181"/>
      <c r="F19" s="182" t="str">
        <f ca="1">IFERROR(VLOOKUP(campoTab[[#This Row],[*Sigla Geólogo]],nomeGeoTab[#Data],MATCH("Nome",nomeGeoTab[#Headers],0),0),"")</f>
        <v/>
      </c>
      <c r="G19" s="181"/>
      <c r="H19" s="183"/>
      <c r="I19" s="182" t="str">
        <f ca="1">IFERROR(IF(INDEX(ProjTab[#Data],MATCH(campoTab[[#This Row],[*PROJETO]],ProjTab[],0),MATCH("DATUM",ProjTab[#Headers],0))=0,"",INDEX(ProjTab[#Data],MATCH(campoTab[[#This Row],[*PROJETO]],ProjTab[],0),MATCH("DATUM",ProjTab[#Headers],0))),"")</f>
        <v/>
      </c>
      <c r="J19" s="182" t="str">
        <f ca="1">IFERROR(IF(INDEX(coosisTab[#Data],MATCH(campoTab[[#This Row],[*PROJETO]],ProjTab[],0),MATCH("Metodo de Geoposicionamento",coosisTab[#Headers],0))=0,"",INDEX(coosisTab[#Data],MATCH(campoTab[[#This Row],[*PROJETO]],ProjTab[],0),MATCH("Metodo de Geoposicionamento",coosisTab[#Headers],0))),"")</f>
        <v/>
      </c>
      <c r="K19" s="184" t="str">
        <f ca="1">IFERROR(IF(INDEX(coosisTab[#Data],MATCH(campoTab[[#This Row],[*PROJETO]],ProjTab[],0),MATCH("Erro associado",coosisTab[#Headers],0))=0,"",INDEX(coosisTab[#Data],MATCH(campoTab[[#This Row],[*PROJETO]],ProjTab[],0),MATCH("Erro associado",coosisTab[#Headers],0))),"")</f>
        <v/>
      </c>
      <c r="L19" s="185"/>
      <c r="M19" s="185"/>
      <c r="N19" s="186"/>
      <c r="O19" s="187"/>
      <c r="P19" s="181" t="str">
        <f ca="1">IFERROR(FindBaseCart(campoTab[[#This Row],[*Latitude]],campoTab[[#This Row],[*Longitude]],campoTab[[#This Row],[ESCALA]]),"")</f>
        <v/>
      </c>
      <c r="Q19" s="185" t="str">
        <f ca="1">""</f>
        <v/>
      </c>
      <c r="R19" s="182" t="str">
        <f ca="1">IFERROR(VLOOKUP(campoTab[[#This Row],[*Municipio]],municipiosTab[#Data],MATCH("UF",municipiosTab[#Headers],0),0),"")</f>
        <v/>
      </c>
      <c r="S19" s="188"/>
      <c r="T19" s="181"/>
      <c r="U19" s="181"/>
      <c r="V19" s="181"/>
      <c r="W19" s="182" t="str">
        <f ca="1">IFERROR(IF(VLOOKUP(campoTab[[#This Row],[Numero de campo]],LitoTab[#Data],MATCH("*Litologia",LitoTab[#Headers],0),0)=0,"",VLOOKUP(campoTab[[#This Row],[Numero de campo]],LitoTab[#Data],MATCH("*Litologia",LitoTab[#Headers],0),0)),"")</f>
        <v/>
      </c>
      <c r="X19" s="182"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 ca="1">IFERROR(IF(VLOOKUP(campoTab[[#This Row],[Numero de campo]],LitoTab[#Data],MATCH("*% da Rocha",LitoTab[#Headers],0),0)="","",VLOOKUP(campoTab[[#This Row],[Numero de campo]],LitoTab[#Data],MATCH("*% da Rocha",LitoTab[#Headers],0),0)),"")</f>
        <v/>
      </c>
      <c r="Z19" s="182" t="str">
        <f ca="1">IFERROR(IF(VLOOKUP(campoTab[[#This Row],[Numero de campo]],LitoTab[#Data],MATCH("Grau de Intemperismo",LitoTab[#Headers],0),0)="","",VLOOKUP(campoTab[[#This Row],[Numero de campo]],LitoTab[#Data],MATCH("Grau de Intemperismo",LitoTab[#Headers],0),0)),"")</f>
        <v/>
      </c>
      <c r="AA19" s="182" t="str">
        <f ca="1">IFERROR(IF(VLOOKUP(campoTab[[#This Row],[Numero de campo]],LitoTab[#Data],MATCH("Índice de Cor",LitoTab[#Headers],0),0)="","",VLOOKUP(campoTab[[#This Row],[Numero de campo]],LitoTab[#Data],MATCH("Índice de Cor",LitoTab[#Headers],0),0)),"")</f>
        <v/>
      </c>
      <c r="AB19" s="182" t="str">
        <f ca="1">IFERROR(IF(VLOOKUP(campoTab[[#This Row],[Numero de campo]],LitoTab[#Data],MATCH("*Classe Litotipo",LitoTab[#Headers],0),0)="","",VLOOKUP(campoTab[[#This Row],[Numero de campo]],LitoTab[#Data],MATCH("*Classe Litotipo",LitoTab[#Headers],0),0)),"")</f>
        <v/>
      </c>
      <c r="AC19" s="182" t="str">
        <f ca="1">IFERROR(VLOOKUP(campoTab[[#This Row],[Classe litotipo principal]],classlitoTab[#Data],2),"")</f>
        <v/>
      </c>
      <c r="AD19" s="182" t="str">
        <f ca="1">IFERROR(IF(VLOOKUP(campoTab[[#This Row],[Numero de campo]],LitoTab[#Data],MATCH("Textura 1",LitoTab[#Headers],0),0)="","",VLOOKUP(campoTab[[#This Row],[Numero de campo]],LitoTab[#Data],MATCH("Textura 1",LitoTab[#Headers],0),0)),"")</f>
        <v/>
      </c>
      <c r="AE19" s="182" t="str">
        <f ca="1">IFERROR(IF(VLOOKUP(campoTab[[#This Row],[Numero de campo]],LitoTab[#Data],MATCH("Granulação",LitoTab[#Headers],0),0)="","",VLOOKUP(campoTab[[#This Row],[Numero de campo]],LitoTab[#Data],MATCH("Granulação",LitoTab[#Headers],0),0)),"")</f>
        <v/>
      </c>
      <c r="AF19" s="182" t="str">
        <f ca="1">IFERROR(IF(VLOOKUP(campoTab[[#This Row],[Numero de campo]],estrutTab[#Data],MATCH("*Tipo Estrutura",estrutTab[#Headers],0),0)=0,"",VLOOKUP(campoTab[[#This Row],[Numero de campo]],estrutTab[#Data],MATCH("*Tipo Estrutura",estrutTab[#Headers],0),0)),"")</f>
        <v/>
      </c>
      <c r="AG19" s="182" t="str">
        <f ca="1">IFERROR(IF(VLOOKUP(campoTab[[#This Row],[Numero de campo]],estrutTab[#Data],MATCH("Direção de Mergulho",estrutTab[#Headers],0),0)=0,"",VLOOKUP(campoTab[[#This Row],[Numero de campo]],estrutTab[#Data],MATCH("Direção de Mergulho",estrutTab[#Headers],0),0)),"")</f>
        <v/>
      </c>
      <c r="AH19" s="182" t="str">
        <f ca="1">IFERROR(IF(VLOOKUP(campoTab[[#This Row],[Numero de campo]],estrutTab[#Data],MATCH("Mergulho",estrutTab[#Headers],0),0)=0,"",VLOOKUP(campoTab[[#This Row],[Numero de campo]],estrutTab[#Data],MATCH("Mergulho",estrutTab[#Headers],0),0)),"")</f>
        <v/>
      </c>
      <c r="AI19" s="182" t="str">
        <f ca="1">IFERROR(IF(VLOOKUP(campoTab[[#This Row],[Numero de campo]],LitoTab[#Data],MATCH("Unidade Estratigrafica",LitoTab[#Headers],0),0)=0,"",VLOOKUP(campoTab[[#This Row],[Numero de campo]],LitoTab[#Data],MATCH("Unidade Estratigrafica",LitoTab[#Headers],0),0)),"")</f>
        <v/>
      </c>
      <c r="AJ19" s="189" t="str">
        <f ca="1">IFERROR(IF(VLOOKUP(campoTab[[#This Row],[Numero de campo]],LitoTab[#Data],MATCH("Codigo Estratigrafico",LitoTab[#Headers],0),0)=0,"",VLOOKUP(campoTab[[#This Row],[Numero de campo]],LitoTab[#Data],MATCH("Codigo Estratigrafico",LitoTab[#Headers],0),0)),"")</f>
        <v/>
      </c>
      <c r="AK19" s="182"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 ca="1">IF(campoTab[[#This Row],[Numero de campo]]="","",COUNTIF(ncampoA,campoTab[[#This Row],[Numero de campo]]))</f>
        <v/>
      </c>
      <c r="AT19" s="192" t="str">
        <f ca="1">IFERROR(IF(campoTab[[#This Row],[Numero de campo]]="","",HYPERLINK("#'Litologia'!A"&amp;MATCH(campoTab[[#This Row],[Numero de campo]],LitoTab[*NUMERO DE CAMPO],0)+1,"Litologia")),"")</f>
        <v/>
      </c>
      <c r="AU19" s="192" t="str">
        <f ca="1">IFERROR(IF(campoTab[[#This Row],[Numero de campo]]="","",HYPERLINK("#'Amostras'!A"&amp;MATCH(campoTab[[#This Row],[Numero de campo]],amostrasTab[*NUMERO DE CAMPO],0)+1,"Amostras")),"")</f>
        <v/>
      </c>
      <c r="AV19" s="192" t="str">
        <f ca="1">IFERROR(IF(campoTab[[#This Row],[Numero de campo]]="","",HYPERLINK("#'Estrutural'!A"&amp;MATCH(campoTab[[#This Row],[Numero de campo]],estrutTab[*NUMERO DE CAMPO],0)+1,"Estrutural")),"")</f>
        <v/>
      </c>
      <c r="AW19" s="192" t="str">
        <f ca="1">IFERROR(IF(campoTab[[#This Row],[Numero de campo]]="","",HYPERLINK("#'Econômica'!A"&amp;MATCH(campoTab[[#This Row],[Numero de campo]],ecoTab[*NUMERO DE CAMPO],0)+1,"Econômica")),"")</f>
        <v/>
      </c>
      <c r="AX19" s="193" t="str">
        <f ca="1">IF(campoTab[[#This Row],[Numero de campo]]="","",IF(FileExist(HYPERLINK("Fotos\"&amp;campoTab[[#This Row],[Numero de campo]]&amp;"_AF.jpg")),HYPERLINK("Fotos\"&amp;campoTab[[#This Row],[Numero de campo]]&amp;"_AF.jpg"),""))</f>
        <v/>
      </c>
      <c r="AY19" s="181"/>
    </row>
    <row r="20" spans="1:51" ht="15" customHeight="1" x14ac:dyDescent="0.25">
      <c r="A20" s="180" t="str">
        <f ca="1">IF(campoTab[[#This Row],[*PROJETO]]="","",IF(campoTab[[#This Row],[*Sigla Geólogo]]="","",IF(campoTab[[#This Row],[*Nº Ponto]]="","",CONCATENATE(campoTab[[#This Row],[C.C.]],"-",campoTab[[#This Row],[*Sigla Geólogo]],"-",TEXT(campoTab[[#This Row],[*Nº Ponto]],"0000")))))</f>
        <v/>
      </c>
      <c r="B20" s="181"/>
      <c r="C20" s="182" t="str">
        <f ca="1">IFERROR(VLOOKUP(campoTab[[#This Row],[*PROJETO]],ProjTab[#Data],MATCH("Centro de custo",ProjTab[#Headers],0),0),"")</f>
        <v/>
      </c>
      <c r="D20" s="182" t="str">
        <f ca="1">IFERROR(IF(INDEX(ProjTab[#Data],MATCH(campoTab[[#This Row],[*PROJETO]],ProjTab[],0),MATCH("SUREG",ProjTab[#Headers],0))=0,"",INDEX(ProjTab[#Data],MATCH(campoTab[[#This Row],[*PROJETO]],ProjTab[],0),MATCH("SUREG",ProjTab[#Headers],0))),"")</f>
        <v/>
      </c>
      <c r="E20" s="181"/>
      <c r="F20" s="182" t="str">
        <f ca="1">IFERROR(VLOOKUP(campoTab[[#This Row],[*Sigla Geólogo]],nomeGeoTab[#Data],MATCH("Nome",nomeGeoTab[#Headers],0),0),"")</f>
        <v/>
      </c>
      <c r="G20" s="181"/>
      <c r="H20" s="183"/>
      <c r="I20" s="182" t="str">
        <f ca="1">IFERROR(IF(INDEX(ProjTab[#Data],MATCH(campoTab[[#This Row],[*PROJETO]],ProjTab[],0),MATCH("DATUM",ProjTab[#Headers],0))=0,"",INDEX(ProjTab[#Data],MATCH(campoTab[[#This Row],[*PROJETO]],ProjTab[],0),MATCH("DATUM",ProjTab[#Headers],0))),"")</f>
        <v/>
      </c>
      <c r="J20" s="182" t="str">
        <f ca="1">IFERROR(IF(INDEX(coosisTab[#Data],MATCH(campoTab[[#This Row],[*PROJETO]],ProjTab[],0),MATCH("Metodo de Geoposicionamento",coosisTab[#Headers],0))=0,"",INDEX(coosisTab[#Data],MATCH(campoTab[[#This Row],[*PROJETO]],ProjTab[],0),MATCH("Metodo de Geoposicionamento",coosisTab[#Headers],0))),"")</f>
        <v/>
      </c>
      <c r="K20" s="184" t="str">
        <f ca="1">IFERROR(IF(INDEX(coosisTab[#Data],MATCH(campoTab[[#This Row],[*PROJETO]],ProjTab[],0),MATCH("Erro associado",coosisTab[#Headers],0))=0,"",INDEX(coosisTab[#Data],MATCH(campoTab[[#This Row],[*PROJETO]],ProjTab[],0),MATCH("Erro associado",coosisTab[#Headers],0))),"")</f>
        <v/>
      </c>
      <c r="L20" s="185"/>
      <c r="M20" s="185"/>
      <c r="N20" s="186"/>
      <c r="O20" s="187"/>
      <c r="P20" s="181" t="str">
        <f ca="1">IFERROR(FindBaseCart(campoTab[[#This Row],[*Latitude]],campoTab[[#This Row],[*Longitude]],campoTab[[#This Row],[ESCALA]]),"")</f>
        <v/>
      </c>
      <c r="Q20" s="185" t="str">
        <f ca="1">""</f>
        <v/>
      </c>
      <c r="R20" s="182" t="str">
        <f ca="1">IFERROR(VLOOKUP(campoTab[[#This Row],[*Municipio]],municipiosTab[#Data],MATCH("UF",municipiosTab[#Headers],0),0),"")</f>
        <v/>
      </c>
      <c r="S20" s="188"/>
      <c r="T20" s="181"/>
      <c r="U20" s="181"/>
      <c r="V20" s="181"/>
      <c r="W20" s="182" t="str">
        <f ca="1">IFERROR(IF(VLOOKUP(campoTab[[#This Row],[Numero de campo]],LitoTab[#Data],MATCH("*Litologia",LitoTab[#Headers],0),0)=0,"",VLOOKUP(campoTab[[#This Row],[Numero de campo]],LitoTab[#Data],MATCH("*Litologia",LitoTab[#Headers],0),0)),"")</f>
        <v/>
      </c>
      <c r="X20" s="182"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 ca="1">IFERROR(IF(VLOOKUP(campoTab[[#This Row],[Numero de campo]],LitoTab[#Data],MATCH("*% da Rocha",LitoTab[#Headers],0),0)="","",VLOOKUP(campoTab[[#This Row],[Numero de campo]],LitoTab[#Data],MATCH("*% da Rocha",LitoTab[#Headers],0),0)),"")</f>
        <v/>
      </c>
      <c r="Z20" s="182" t="str">
        <f ca="1">IFERROR(IF(VLOOKUP(campoTab[[#This Row],[Numero de campo]],LitoTab[#Data],MATCH("Grau de Intemperismo",LitoTab[#Headers],0),0)="","",VLOOKUP(campoTab[[#This Row],[Numero de campo]],LitoTab[#Data],MATCH("Grau de Intemperismo",LitoTab[#Headers],0),0)),"")</f>
        <v/>
      </c>
      <c r="AA20" s="182" t="str">
        <f ca="1">IFERROR(IF(VLOOKUP(campoTab[[#This Row],[Numero de campo]],LitoTab[#Data],MATCH("Índice de Cor",LitoTab[#Headers],0),0)="","",VLOOKUP(campoTab[[#This Row],[Numero de campo]],LitoTab[#Data],MATCH("Índice de Cor",LitoTab[#Headers],0),0)),"")</f>
        <v/>
      </c>
      <c r="AB20" s="182" t="str">
        <f ca="1">IFERROR(IF(VLOOKUP(campoTab[[#This Row],[Numero de campo]],LitoTab[#Data],MATCH("*Classe Litotipo",LitoTab[#Headers],0),0)="","",VLOOKUP(campoTab[[#This Row],[Numero de campo]],LitoTab[#Data],MATCH("*Classe Litotipo",LitoTab[#Headers],0),0)),"")</f>
        <v/>
      </c>
      <c r="AC20" s="182" t="str">
        <f ca="1">IFERROR(VLOOKUP(campoTab[[#This Row],[Classe litotipo principal]],classlitoTab[#Data],2),"")</f>
        <v/>
      </c>
      <c r="AD20" s="182" t="str">
        <f ca="1">IFERROR(IF(VLOOKUP(campoTab[[#This Row],[Numero de campo]],LitoTab[#Data],MATCH("Textura 1",LitoTab[#Headers],0),0)="","",VLOOKUP(campoTab[[#This Row],[Numero de campo]],LitoTab[#Data],MATCH("Textura 1",LitoTab[#Headers],0),0)),"")</f>
        <v/>
      </c>
      <c r="AE20" s="182" t="str">
        <f ca="1">IFERROR(IF(VLOOKUP(campoTab[[#This Row],[Numero de campo]],LitoTab[#Data],MATCH("Granulação",LitoTab[#Headers],0),0)="","",VLOOKUP(campoTab[[#This Row],[Numero de campo]],LitoTab[#Data],MATCH("Granulação",LitoTab[#Headers],0),0)),"")</f>
        <v/>
      </c>
      <c r="AF20" s="182" t="str">
        <f ca="1">IFERROR(IF(VLOOKUP(campoTab[[#This Row],[Numero de campo]],estrutTab[#Data],MATCH("*Tipo Estrutura",estrutTab[#Headers],0),0)=0,"",VLOOKUP(campoTab[[#This Row],[Numero de campo]],estrutTab[#Data],MATCH("*Tipo Estrutura",estrutTab[#Headers],0),0)),"")</f>
        <v/>
      </c>
      <c r="AG20" s="182" t="str">
        <f ca="1">IFERROR(IF(VLOOKUP(campoTab[[#This Row],[Numero de campo]],estrutTab[#Data],MATCH("Direção de Mergulho",estrutTab[#Headers],0),0)=0,"",VLOOKUP(campoTab[[#This Row],[Numero de campo]],estrutTab[#Data],MATCH("Direção de Mergulho",estrutTab[#Headers],0),0)),"")</f>
        <v/>
      </c>
      <c r="AH20" s="182" t="str">
        <f ca="1">IFERROR(IF(VLOOKUP(campoTab[[#This Row],[Numero de campo]],estrutTab[#Data],MATCH("Mergulho",estrutTab[#Headers],0),0)=0,"",VLOOKUP(campoTab[[#This Row],[Numero de campo]],estrutTab[#Data],MATCH("Mergulho",estrutTab[#Headers],0),0)),"")</f>
        <v/>
      </c>
      <c r="AI20" s="182" t="str">
        <f ca="1">IFERROR(IF(VLOOKUP(campoTab[[#This Row],[Numero de campo]],LitoTab[#Data],MATCH("Unidade Estratigrafica",LitoTab[#Headers],0),0)=0,"",VLOOKUP(campoTab[[#This Row],[Numero de campo]],LitoTab[#Data],MATCH("Unidade Estratigrafica",LitoTab[#Headers],0),0)),"")</f>
        <v/>
      </c>
      <c r="AJ20" s="189" t="str">
        <f ca="1">IFERROR(IF(VLOOKUP(campoTab[[#This Row],[Numero de campo]],LitoTab[#Data],MATCH("Codigo Estratigrafico",LitoTab[#Headers],0),0)=0,"",VLOOKUP(campoTab[[#This Row],[Numero de campo]],LitoTab[#Data],MATCH("Codigo Estratigrafico",LitoTab[#Headers],0),0)),"")</f>
        <v/>
      </c>
      <c r="AK20" s="182"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 ca="1">IF(campoTab[[#This Row],[Numero de campo]]="","",COUNTIF(ncampoA,campoTab[[#This Row],[Numero de campo]]))</f>
        <v/>
      </c>
      <c r="AT20" s="192" t="str">
        <f ca="1">IFERROR(IF(campoTab[[#This Row],[Numero de campo]]="","",HYPERLINK("#'Litologia'!A"&amp;MATCH(campoTab[[#This Row],[Numero de campo]],LitoTab[*NUMERO DE CAMPO],0)+1,"Litologia")),"")</f>
        <v/>
      </c>
      <c r="AU20" s="192" t="str">
        <f ca="1">IFERROR(IF(campoTab[[#This Row],[Numero de campo]]="","",HYPERLINK("#'Amostras'!A"&amp;MATCH(campoTab[[#This Row],[Numero de campo]],amostrasTab[*NUMERO DE CAMPO],0)+1,"Amostras")),"")</f>
        <v/>
      </c>
      <c r="AV20" s="192" t="str">
        <f ca="1">IFERROR(IF(campoTab[[#This Row],[Numero de campo]]="","",HYPERLINK("#'Estrutural'!A"&amp;MATCH(campoTab[[#This Row],[Numero de campo]],estrutTab[*NUMERO DE CAMPO],0)+1,"Estrutural")),"")</f>
        <v/>
      </c>
      <c r="AW20" s="192" t="str">
        <f ca="1">IFERROR(IF(campoTab[[#This Row],[Numero de campo]]="","",HYPERLINK("#'Econômica'!A"&amp;MATCH(campoTab[[#This Row],[Numero de campo]],ecoTab[*NUMERO DE CAMPO],0)+1,"Econômica")),"")</f>
        <v/>
      </c>
      <c r="AX20" s="193" t="str">
        <f ca="1">IF(campoTab[[#This Row],[Numero de campo]]="","",IF(FileExist(HYPERLINK("Fotos\"&amp;campoTab[[#This Row],[Numero de campo]]&amp;"_AF.jpg")),HYPERLINK("Fotos\"&amp;campoTab[[#This Row],[Numero de campo]]&amp;"_AF.jpg"),""))</f>
        <v/>
      </c>
      <c r="AY20" s="181"/>
    </row>
    <row r="21" spans="1:51" ht="15" customHeight="1" x14ac:dyDescent="0.25">
      <c r="A21" s="180" t="str">
        <f ca="1">IF(campoTab[[#This Row],[*PROJETO]]="","",IF(campoTab[[#This Row],[*Sigla Geólogo]]="","",IF(campoTab[[#This Row],[*Nº Ponto]]="","",CONCATENATE(campoTab[[#This Row],[C.C.]],"-",campoTab[[#This Row],[*Sigla Geólogo]],"-",TEXT(campoTab[[#This Row],[*Nº Ponto]],"0000")))))</f>
        <v/>
      </c>
      <c r="B21" s="181"/>
      <c r="C21" s="182" t="str">
        <f ca="1">IFERROR(VLOOKUP(campoTab[[#This Row],[*PROJETO]],ProjTab[#Data],MATCH("Centro de custo",ProjTab[#Headers],0),0),"")</f>
        <v/>
      </c>
      <c r="D21" s="182" t="str">
        <f ca="1">IFERROR(IF(INDEX(ProjTab[#Data],MATCH(campoTab[[#This Row],[*PROJETO]],ProjTab[],0),MATCH("SUREG",ProjTab[#Headers],0))=0,"",INDEX(ProjTab[#Data],MATCH(campoTab[[#This Row],[*PROJETO]],ProjTab[],0),MATCH("SUREG",ProjTab[#Headers],0))),"")</f>
        <v/>
      </c>
      <c r="E21" s="181"/>
      <c r="F21" s="182" t="str">
        <f ca="1">IFERROR(VLOOKUP(campoTab[[#This Row],[*Sigla Geólogo]],nomeGeoTab[#Data],MATCH("Nome",nomeGeoTab[#Headers],0),0),"")</f>
        <v/>
      </c>
      <c r="G21" s="181"/>
      <c r="H21" s="183"/>
      <c r="I21" s="182" t="str">
        <f ca="1">IFERROR(IF(INDEX(ProjTab[#Data],MATCH(campoTab[[#This Row],[*PROJETO]],ProjTab[],0),MATCH("DATUM",ProjTab[#Headers],0))=0,"",INDEX(ProjTab[#Data],MATCH(campoTab[[#This Row],[*PROJETO]],ProjTab[],0),MATCH("DATUM",ProjTab[#Headers],0))),"")</f>
        <v/>
      </c>
      <c r="J21" s="182" t="str">
        <f ca="1">IFERROR(IF(INDEX(coosisTab[#Data],MATCH(campoTab[[#This Row],[*PROJETO]],ProjTab[],0),MATCH("Metodo de Geoposicionamento",coosisTab[#Headers],0))=0,"",INDEX(coosisTab[#Data],MATCH(campoTab[[#This Row],[*PROJETO]],ProjTab[],0),MATCH("Metodo de Geoposicionamento",coosisTab[#Headers],0))),"")</f>
        <v/>
      </c>
      <c r="K21" s="184" t="str">
        <f ca="1">IFERROR(IF(INDEX(coosisTab[#Data],MATCH(campoTab[[#This Row],[*PROJETO]],ProjTab[],0),MATCH("Erro associado",coosisTab[#Headers],0))=0,"",INDEX(coosisTab[#Data],MATCH(campoTab[[#This Row],[*PROJETO]],ProjTab[],0),MATCH("Erro associado",coosisTab[#Headers],0))),"")</f>
        <v/>
      </c>
      <c r="L21" s="185"/>
      <c r="M21" s="185"/>
      <c r="N21" s="186"/>
      <c r="O21" s="187"/>
      <c r="P21" s="181" t="str">
        <f ca="1">IFERROR(FindBaseCart(campoTab[[#This Row],[*Latitude]],campoTab[[#This Row],[*Longitude]],campoTab[[#This Row],[ESCALA]]),"")</f>
        <v/>
      </c>
      <c r="Q21" s="185" t="str">
        <f ca="1">""</f>
        <v/>
      </c>
      <c r="R21" s="182" t="str">
        <f ca="1">IFERROR(VLOOKUP(campoTab[[#This Row],[*Municipio]],municipiosTab[#Data],MATCH("UF",municipiosTab[#Headers],0),0),"")</f>
        <v/>
      </c>
      <c r="S21" s="188"/>
      <c r="T21" s="181"/>
      <c r="U21" s="181"/>
      <c r="V21" s="181"/>
      <c r="W21" s="182" t="str">
        <f ca="1">IFERROR(IF(VLOOKUP(campoTab[[#This Row],[Numero de campo]],LitoTab[#Data],MATCH("*Litologia",LitoTab[#Headers],0),0)=0,"",VLOOKUP(campoTab[[#This Row],[Numero de campo]],LitoTab[#Data],MATCH("*Litologia",LitoTab[#Headers],0),0)),"")</f>
        <v/>
      </c>
      <c r="X21" s="182"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 ca="1">IFERROR(IF(VLOOKUP(campoTab[[#This Row],[Numero de campo]],LitoTab[#Data],MATCH("*% da Rocha",LitoTab[#Headers],0),0)="","",VLOOKUP(campoTab[[#This Row],[Numero de campo]],LitoTab[#Data],MATCH("*% da Rocha",LitoTab[#Headers],0),0)),"")</f>
        <v/>
      </c>
      <c r="Z21" s="182" t="str">
        <f ca="1">IFERROR(IF(VLOOKUP(campoTab[[#This Row],[Numero de campo]],LitoTab[#Data],MATCH("Grau de Intemperismo",LitoTab[#Headers],0),0)="","",VLOOKUP(campoTab[[#This Row],[Numero de campo]],LitoTab[#Data],MATCH("Grau de Intemperismo",LitoTab[#Headers],0),0)),"")</f>
        <v/>
      </c>
      <c r="AA21" s="182" t="str">
        <f ca="1">IFERROR(IF(VLOOKUP(campoTab[[#This Row],[Numero de campo]],LitoTab[#Data],MATCH("Índice de Cor",LitoTab[#Headers],0),0)="","",VLOOKUP(campoTab[[#This Row],[Numero de campo]],LitoTab[#Data],MATCH("Índice de Cor",LitoTab[#Headers],0),0)),"")</f>
        <v/>
      </c>
      <c r="AB21" s="182" t="str">
        <f ca="1">IFERROR(IF(VLOOKUP(campoTab[[#This Row],[Numero de campo]],LitoTab[#Data],MATCH("*Classe Litotipo",LitoTab[#Headers],0),0)="","",VLOOKUP(campoTab[[#This Row],[Numero de campo]],LitoTab[#Data],MATCH("*Classe Litotipo",LitoTab[#Headers],0),0)),"")</f>
        <v/>
      </c>
      <c r="AC21" s="182" t="str">
        <f ca="1">IFERROR(VLOOKUP(campoTab[[#This Row],[Classe litotipo principal]],classlitoTab[#Data],2),"")</f>
        <v/>
      </c>
      <c r="AD21" s="182" t="str">
        <f ca="1">IFERROR(IF(VLOOKUP(campoTab[[#This Row],[Numero de campo]],LitoTab[#Data],MATCH("Textura 1",LitoTab[#Headers],0),0)="","",VLOOKUP(campoTab[[#This Row],[Numero de campo]],LitoTab[#Data],MATCH("Textura 1",LitoTab[#Headers],0),0)),"")</f>
        <v/>
      </c>
      <c r="AE21" s="182" t="str">
        <f ca="1">IFERROR(IF(VLOOKUP(campoTab[[#This Row],[Numero de campo]],LitoTab[#Data],MATCH("Granulação",LitoTab[#Headers],0),0)="","",VLOOKUP(campoTab[[#This Row],[Numero de campo]],LitoTab[#Data],MATCH("Granulação",LitoTab[#Headers],0),0)),"")</f>
        <v/>
      </c>
      <c r="AF21" s="182" t="str">
        <f ca="1">IFERROR(IF(VLOOKUP(campoTab[[#This Row],[Numero de campo]],estrutTab[#Data],MATCH("*Tipo Estrutura",estrutTab[#Headers],0),0)=0,"",VLOOKUP(campoTab[[#This Row],[Numero de campo]],estrutTab[#Data],MATCH("*Tipo Estrutura",estrutTab[#Headers],0),0)),"")</f>
        <v/>
      </c>
      <c r="AG21" s="182" t="str">
        <f ca="1">IFERROR(IF(VLOOKUP(campoTab[[#This Row],[Numero de campo]],estrutTab[#Data],MATCH("Direção de Mergulho",estrutTab[#Headers],0),0)=0,"",VLOOKUP(campoTab[[#This Row],[Numero de campo]],estrutTab[#Data],MATCH("Direção de Mergulho",estrutTab[#Headers],0),0)),"")</f>
        <v/>
      </c>
      <c r="AH21" s="182" t="str">
        <f ca="1">IFERROR(IF(VLOOKUP(campoTab[[#This Row],[Numero de campo]],estrutTab[#Data],MATCH("Mergulho",estrutTab[#Headers],0),0)=0,"",VLOOKUP(campoTab[[#This Row],[Numero de campo]],estrutTab[#Data],MATCH("Mergulho",estrutTab[#Headers],0),0)),"")</f>
        <v/>
      </c>
      <c r="AI21" s="182" t="str">
        <f ca="1">IFERROR(IF(VLOOKUP(campoTab[[#This Row],[Numero de campo]],LitoTab[#Data],MATCH("Unidade Estratigrafica",LitoTab[#Headers],0),0)=0,"",VLOOKUP(campoTab[[#This Row],[Numero de campo]],LitoTab[#Data],MATCH("Unidade Estratigrafica",LitoTab[#Headers],0),0)),"")</f>
        <v/>
      </c>
      <c r="AJ21" s="189" t="str">
        <f ca="1">IFERROR(IF(VLOOKUP(campoTab[[#This Row],[Numero de campo]],LitoTab[#Data],MATCH("Codigo Estratigrafico",LitoTab[#Headers],0),0)=0,"",VLOOKUP(campoTab[[#This Row],[Numero de campo]],LitoTab[#Data],MATCH("Codigo Estratigrafico",LitoTab[#Headers],0),0)),"")</f>
        <v/>
      </c>
      <c r="AK21" s="182"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 ca="1">IF(campoTab[[#This Row],[Numero de campo]]="","",COUNTIF(ncampoA,campoTab[[#This Row],[Numero de campo]]))</f>
        <v/>
      </c>
      <c r="AT21" s="192" t="str">
        <f ca="1">IFERROR(IF(campoTab[[#This Row],[Numero de campo]]="","",HYPERLINK("#'Litologia'!A"&amp;MATCH(campoTab[[#This Row],[Numero de campo]],LitoTab[*NUMERO DE CAMPO],0)+1,"Litologia")),"")</f>
        <v/>
      </c>
      <c r="AU21" s="192" t="str">
        <f ca="1">IFERROR(IF(campoTab[[#This Row],[Numero de campo]]="","",HYPERLINK("#'Amostras'!A"&amp;MATCH(campoTab[[#This Row],[Numero de campo]],amostrasTab[*NUMERO DE CAMPO],0)+1,"Amostras")),"")</f>
        <v/>
      </c>
      <c r="AV21" s="192" t="str">
        <f ca="1">IFERROR(IF(campoTab[[#This Row],[Numero de campo]]="","",HYPERLINK("#'Estrutural'!A"&amp;MATCH(campoTab[[#This Row],[Numero de campo]],estrutTab[*NUMERO DE CAMPO],0)+1,"Estrutural")),"")</f>
        <v/>
      </c>
      <c r="AW21" s="192" t="str">
        <f ca="1">IFERROR(IF(campoTab[[#This Row],[Numero de campo]]="","",HYPERLINK("#'Econômica'!A"&amp;MATCH(campoTab[[#This Row],[Numero de campo]],ecoTab[*NUMERO DE CAMPO],0)+1,"Econômica")),"")</f>
        <v/>
      </c>
      <c r="AX21" s="193" t="str">
        <f ca="1">IF(campoTab[[#This Row],[Numero de campo]]="","",IF(FileExist(HYPERLINK("Fotos\"&amp;campoTab[[#This Row],[Numero de campo]]&amp;"_AF.jpg")),HYPERLINK("Fotos\"&amp;campoTab[[#This Row],[Numero de campo]]&amp;"_AF.jpg"),""))</f>
        <v/>
      </c>
      <c r="AY21" s="181"/>
    </row>
    <row r="22" spans="1:51" ht="15" customHeight="1" x14ac:dyDescent="0.25">
      <c r="A22" s="180" t="str">
        <f ca="1">IF(campoTab[[#This Row],[*PROJETO]]="","",IF(campoTab[[#This Row],[*Sigla Geólogo]]="","",IF(campoTab[[#This Row],[*Nº Ponto]]="","",CONCATENATE(campoTab[[#This Row],[C.C.]],"-",campoTab[[#This Row],[*Sigla Geólogo]],"-",TEXT(campoTab[[#This Row],[*Nº Ponto]],"0000")))))</f>
        <v/>
      </c>
      <c r="B22" s="181"/>
      <c r="C22" s="182" t="str">
        <f ca="1">IFERROR(VLOOKUP(campoTab[[#This Row],[*PROJETO]],ProjTab[#Data],MATCH("Centro de custo",ProjTab[#Headers],0),0),"")</f>
        <v/>
      </c>
      <c r="D22" s="182" t="str">
        <f ca="1">IFERROR(IF(INDEX(ProjTab[#Data],MATCH(campoTab[[#This Row],[*PROJETO]],ProjTab[],0),MATCH("SUREG",ProjTab[#Headers],0))=0,"",INDEX(ProjTab[#Data],MATCH(campoTab[[#This Row],[*PROJETO]],ProjTab[],0),MATCH("SUREG",ProjTab[#Headers],0))),"")</f>
        <v/>
      </c>
      <c r="E22" s="181"/>
      <c r="F22" s="182" t="str">
        <f ca="1">IFERROR(VLOOKUP(campoTab[[#This Row],[*Sigla Geólogo]],nomeGeoTab[#Data],MATCH("Nome",nomeGeoTab[#Headers],0),0),"")</f>
        <v/>
      </c>
      <c r="G22" s="181"/>
      <c r="H22" s="183"/>
      <c r="I22" s="182" t="str">
        <f ca="1">IFERROR(IF(INDEX(ProjTab[#Data],MATCH(campoTab[[#This Row],[*PROJETO]],ProjTab[],0),MATCH("DATUM",ProjTab[#Headers],0))=0,"",INDEX(ProjTab[#Data],MATCH(campoTab[[#This Row],[*PROJETO]],ProjTab[],0),MATCH("DATUM",ProjTab[#Headers],0))),"")</f>
        <v/>
      </c>
      <c r="J22" s="182" t="str">
        <f ca="1">IFERROR(IF(INDEX(coosisTab[#Data],MATCH(campoTab[[#This Row],[*PROJETO]],ProjTab[],0),MATCH("Metodo de Geoposicionamento",coosisTab[#Headers],0))=0,"",INDEX(coosisTab[#Data],MATCH(campoTab[[#This Row],[*PROJETO]],ProjTab[],0),MATCH("Metodo de Geoposicionamento",coosisTab[#Headers],0))),"")</f>
        <v/>
      </c>
      <c r="K22" s="184" t="str">
        <f ca="1">IFERROR(IF(INDEX(coosisTab[#Data],MATCH(campoTab[[#This Row],[*PROJETO]],ProjTab[],0),MATCH("Erro associado",coosisTab[#Headers],0))=0,"",INDEX(coosisTab[#Data],MATCH(campoTab[[#This Row],[*PROJETO]],ProjTab[],0),MATCH("Erro associado",coosisTab[#Headers],0))),"")</f>
        <v/>
      </c>
      <c r="L22" s="185"/>
      <c r="M22" s="185"/>
      <c r="N22" s="186"/>
      <c r="O22" s="187"/>
      <c r="P22" s="181" t="str">
        <f ca="1">IFERROR(FindBaseCart(campoTab[[#This Row],[*Latitude]],campoTab[[#This Row],[*Longitude]],campoTab[[#This Row],[ESCALA]]),"")</f>
        <v/>
      </c>
      <c r="Q22" s="185" t="str">
        <f ca="1">""</f>
        <v/>
      </c>
      <c r="R22" s="182" t="str">
        <f ca="1">IFERROR(VLOOKUP(campoTab[[#This Row],[*Municipio]],municipiosTab[#Data],MATCH("UF",municipiosTab[#Headers],0),0),"")</f>
        <v/>
      </c>
      <c r="S22" s="188"/>
      <c r="T22" s="181"/>
      <c r="U22" s="181"/>
      <c r="V22" s="181"/>
      <c r="W22" s="182" t="str">
        <f ca="1">IFERROR(IF(VLOOKUP(campoTab[[#This Row],[Numero de campo]],LitoTab[#Data],MATCH("*Litologia",LitoTab[#Headers],0),0)=0,"",VLOOKUP(campoTab[[#This Row],[Numero de campo]],LitoTab[#Data],MATCH("*Litologia",LitoTab[#Headers],0),0)),"")</f>
        <v/>
      </c>
      <c r="X22" s="182"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 ca="1">IFERROR(IF(VLOOKUP(campoTab[[#This Row],[Numero de campo]],LitoTab[#Data],MATCH("*% da Rocha",LitoTab[#Headers],0),0)="","",VLOOKUP(campoTab[[#This Row],[Numero de campo]],LitoTab[#Data],MATCH("*% da Rocha",LitoTab[#Headers],0),0)),"")</f>
        <v/>
      </c>
      <c r="Z22" s="182" t="str">
        <f ca="1">IFERROR(IF(VLOOKUP(campoTab[[#This Row],[Numero de campo]],LitoTab[#Data],MATCH("Grau de Intemperismo",LitoTab[#Headers],0),0)="","",VLOOKUP(campoTab[[#This Row],[Numero de campo]],LitoTab[#Data],MATCH("Grau de Intemperismo",LitoTab[#Headers],0),0)),"")</f>
        <v/>
      </c>
      <c r="AA22" s="182" t="str">
        <f ca="1">IFERROR(IF(VLOOKUP(campoTab[[#This Row],[Numero de campo]],LitoTab[#Data],MATCH("Índice de Cor",LitoTab[#Headers],0),0)="","",VLOOKUP(campoTab[[#This Row],[Numero de campo]],LitoTab[#Data],MATCH("Índice de Cor",LitoTab[#Headers],0),0)),"")</f>
        <v/>
      </c>
      <c r="AB22" s="182" t="str">
        <f ca="1">IFERROR(IF(VLOOKUP(campoTab[[#This Row],[Numero de campo]],LitoTab[#Data],MATCH("*Classe Litotipo",LitoTab[#Headers],0),0)="","",VLOOKUP(campoTab[[#This Row],[Numero de campo]],LitoTab[#Data],MATCH("*Classe Litotipo",LitoTab[#Headers],0),0)),"")</f>
        <v/>
      </c>
      <c r="AC22" s="182" t="str">
        <f ca="1">IFERROR(VLOOKUP(campoTab[[#This Row],[Classe litotipo principal]],classlitoTab[#Data],2),"")</f>
        <v/>
      </c>
      <c r="AD22" s="182" t="str">
        <f ca="1">IFERROR(IF(VLOOKUP(campoTab[[#This Row],[Numero de campo]],LitoTab[#Data],MATCH("Textura 1",LitoTab[#Headers],0),0)="","",VLOOKUP(campoTab[[#This Row],[Numero de campo]],LitoTab[#Data],MATCH("Textura 1",LitoTab[#Headers],0),0)),"")</f>
        <v/>
      </c>
      <c r="AE22" s="182" t="str">
        <f ca="1">IFERROR(IF(VLOOKUP(campoTab[[#This Row],[Numero de campo]],LitoTab[#Data],MATCH("Granulação",LitoTab[#Headers],0),0)="","",VLOOKUP(campoTab[[#This Row],[Numero de campo]],LitoTab[#Data],MATCH("Granulação",LitoTab[#Headers],0),0)),"")</f>
        <v/>
      </c>
      <c r="AF22" s="182" t="str">
        <f ca="1">IFERROR(IF(VLOOKUP(campoTab[[#This Row],[Numero de campo]],estrutTab[#Data],MATCH("*Tipo Estrutura",estrutTab[#Headers],0),0)=0,"",VLOOKUP(campoTab[[#This Row],[Numero de campo]],estrutTab[#Data],MATCH("*Tipo Estrutura",estrutTab[#Headers],0),0)),"")</f>
        <v/>
      </c>
      <c r="AG22" s="182" t="str">
        <f ca="1">IFERROR(IF(VLOOKUP(campoTab[[#This Row],[Numero de campo]],estrutTab[#Data],MATCH("Direção de Mergulho",estrutTab[#Headers],0),0)=0,"",VLOOKUP(campoTab[[#This Row],[Numero de campo]],estrutTab[#Data],MATCH("Direção de Mergulho",estrutTab[#Headers],0),0)),"")</f>
        <v/>
      </c>
      <c r="AH22" s="182" t="str">
        <f ca="1">IFERROR(IF(VLOOKUP(campoTab[[#This Row],[Numero de campo]],estrutTab[#Data],MATCH("Mergulho",estrutTab[#Headers],0),0)=0,"",VLOOKUP(campoTab[[#This Row],[Numero de campo]],estrutTab[#Data],MATCH("Mergulho",estrutTab[#Headers],0),0)),"")</f>
        <v/>
      </c>
      <c r="AI22" s="182" t="str">
        <f ca="1">IFERROR(IF(VLOOKUP(campoTab[[#This Row],[Numero de campo]],LitoTab[#Data],MATCH("Unidade Estratigrafica",LitoTab[#Headers],0),0)=0,"",VLOOKUP(campoTab[[#This Row],[Numero de campo]],LitoTab[#Data],MATCH("Unidade Estratigrafica",LitoTab[#Headers],0),0)),"")</f>
        <v/>
      </c>
      <c r="AJ22" s="189" t="str">
        <f ca="1">IFERROR(IF(VLOOKUP(campoTab[[#This Row],[Numero de campo]],LitoTab[#Data],MATCH("Codigo Estratigrafico",LitoTab[#Headers],0),0)=0,"",VLOOKUP(campoTab[[#This Row],[Numero de campo]],LitoTab[#Data],MATCH("Codigo Estratigrafico",LitoTab[#Headers],0),0)),"")</f>
        <v/>
      </c>
      <c r="AK22" s="182"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 ca="1">IF(campoTab[[#This Row],[Numero de campo]]="","",COUNTIF(ncampoA,campoTab[[#This Row],[Numero de campo]]))</f>
        <v/>
      </c>
      <c r="AT22" s="192" t="str">
        <f ca="1">IFERROR(IF(campoTab[[#This Row],[Numero de campo]]="","",HYPERLINK("#'Litologia'!A"&amp;MATCH(campoTab[[#This Row],[Numero de campo]],LitoTab[*NUMERO DE CAMPO],0)+1,"Litologia")),"")</f>
        <v/>
      </c>
      <c r="AU22" s="192" t="str">
        <f ca="1">IFERROR(IF(campoTab[[#This Row],[Numero de campo]]="","",HYPERLINK("#'Amostras'!A"&amp;MATCH(campoTab[[#This Row],[Numero de campo]],amostrasTab[*NUMERO DE CAMPO],0)+1,"Amostras")),"")</f>
        <v/>
      </c>
      <c r="AV22" s="192" t="str">
        <f ca="1">IFERROR(IF(campoTab[[#This Row],[Numero de campo]]="","",HYPERLINK("#'Estrutural'!A"&amp;MATCH(campoTab[[#This Row],[Numero de campo]],estrutTab[*NUMERO DE CAMPO],0)+1,"Estrutural")),"")</f>
        <v/>
      </c>
      <c r="AW22" s="192" t="str">
        <f ca="1">IFERROR(IF(campoTab[[#This Row],[Numero de campo]]="","",HYPERLINK("#'Econômica'!A"&amp;MATCH(campoTab[[#This Row],[Numero de campo]],ecoTab[*NUMERO DE CAMPO],0)+1,"Econômica")),"")</f>
        <v/>
      </c>
      <c r="AX22" s="193" t="str">
        <f ca="1">IF(campoTab[[#This Row],[Numero de campo]]="","",IF(FileExist(HYPERLINK("Fotos\"&amp;campoTab[[#This Row],[Numero de campo]]&amp;"_AF.jpg")),HYPERLINK("Fotos\"&amp;campoTab[[#This Row],[Numero de campo]]&amp;"_AF.jpg"),""))</f>
        <v/>
      </c>
      <c r="AY22" s="181"/>
    </row>
    <row r="23" spans="1:51" ht="15" customHeight="1" x14ac:dyDescent="0.25">
      <c r="A23" s="180" t="str">
        <f ca="1">IF(campoTab[[#This Row],[*PROJETO]]="","",IF(campoTab[[#This Row],[*Sigla Geólogo]]="","",IF(campoTab[[#This Row],[*Nº Ponto]]="","",CONCATENATE(campoTab[[#This Row],[C.C.]],"-",campoTab[[#This Row],[*Sigla Geólogo]],"-",TEXT(campoTab[[#This Row],[*Nº Ponto]],"0000")))))</f>
        <v/>
      </c>
      <c r="B23" s="181"/>
      <c r="C23" s="182" t="str">
        <f ca="1">IFERROR(VLOOKUP(campoTab[[#This Row],[*PROJETO]],ProjTab[#Data],MATCH("Centro de custo",ProjTab[#Headers],0),0),"")</f>
        <v/>
      </c>
      <c r="D23" s="182" t="str">
        <f ca="1">IFERROR(IF(INDEX(ProjTab[#Data],MATCH(campoTab[[#This Row],[*PROJETO]],ProjTab[],0),MATCH("SUREG",ProjTab[#Headers],0))=0,"",INDEX(ProjTab[#Data],MATCH(campoTab[[#This Row],[*PROJETO]],ProjTab[],0),MATCH("SUREG",ProjTab[#Headers],0))),"")</f>
        <v/>
      </c>
      <c r="E23" s="181"/>
      <c r="F23" s="182" t="str">
        <f ca="1">IFERROR(VLOOKUP(campoTab[[#This Row],[*Sigla Geólogo]],nomeGeoTab[#Data],MATCH("Nome",nomeGeoTab[#Headers],0),0),"")</f>
        <v/>
      </c>
      <c r="G23" s="181"/>
      <c r="H23" s="183"/>
      <c r="I23" s="182" t="str">
        <f ca="1">IFERROR(IF(INDEX(ProjTab[#Data],MATCH(campoTab[[#This Row],[*PROJETO]],ProjTab[],0),MATCH("DATUM",ProjTab[#Headers],0))=0,"",INDEX(ProjTab[#Data],MATCH(campoTab[[#This Row],[*PROJETO]],ProjTab[],0),MATCH("DATUM",ProjTab[#Headers],0))),"")</f>
        <v/>
      </c>
      <c r="J23" s="182" t="str">
        <f ca="1">IFERROR(IF(INDEX(coosisTab[#Data],MATCH(campoTab[[#This Row],[*PROJETO]],ProjTab[],0),MATCH("Metodo de Geoposicionamento",coosisTab[#Headers],0))=0,"",INDEX(coosisTab[#Data],MATCH(campoTab[[#This Row],[*PROJETO]],ProjTab[],0),MATCH("Metodo de Geoposicionamento",coosisTab[#Headers],0))),"")</f>
        <v/>
      </c>
      <c r="K23" s="184" t="str">
        <f ca="1">IFERROR(IF(INDEX(coosisTab[#Data],MATCH(campoTab[[#This Row],[*PROJETO]],ProjTab[],0),MATCH("Erro associado",coosisTab[#Headers],0))=0,"",INDEX(coosisTab[#Data],MATCH(campoTab[[#This Row],[*PROJETO]],ProjTab[],0),MATCH("Erro associado",coosisTab[#Headers],0))),"")</f>
        <v/>
      </c>
      <c r="L23" s="185"/>
      <c r="M23" s="185"/>
      <c r="N23" s="186"/>
      <c r="O23" s="187"/>
      <c r="P23" s="181" t="str">
        <f ca="1">IFERROR(FindBaseCart(campoTab[[#This Row],[*Latitude]],campoTab[[#This Row],[*Longitude]],campoTab[[#This Row],[ESCALA]]),"")</f>
        <v/>
      </c>
      <c r="Q23" s="185" t="str">
        <f ca="1">""</f>
        <v/>
      </c>
      <c r="R23" s="182" t="str">
        <f ca="1">IFERROR(VLOOKUP(campoTab[[#This Row],[*Municipio]],municipiosTab[#Data],MATCH("UF",municipiosTab[#Headers],0),0),"")</f>
        <v/>
      </c>
      <c r="S23" s="188"/>
      <c r="T23" s="181"/>
      <c r="U23" s="181"/>
      <c r="V23" s="181"/>
      <c r="W23" s="182" t="str">
        <f ca="1">IFERROR(IF(VLOOKUP(campoTab[[#This Row],[Numero de campo]],LitoTab[#Data],MATCH("*Litologia",LitoTab[#Headers],0),0)=0,"",VLOOKUP(campoTab[[#This Row],[Numero de campo]],LitoTab[#Data],MATCH("*Litologia",LitoTab[#Headers],0),0)),"")</f>
        <v/>
      </c>
      <c r="X23" s="182"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 ca="1">IFERROR(IF(VLOOKUP(campoTab[[#This Row],[Numero de campo]],LitoTab[#Data],MATCH("*% da Rocha",LitoTab[#Headers],0),0)="","",VLOOKUP(campoTab[[#This Row],[Numero de campo]],LitoTab[#Data],MATCH("*% da Rocha",LitoTab[#Headers],0),0)),"")</f>
        <v/>
      </c>
      <c r="Z23" s="182" t="str">
        <f ca="1">IFERROR(IF(VLOOKUP(campoTab[[#This Row],[Numero de campo]],LitoTab[#Data],MATCH("Grau de Intemperismo",LitoTab[#Headers],0),0)="","",VLOOKUP(campoTab[[#This Row],[Numero de campo]],LitoTab[#Data],MATCH("Grau de Intemperismo",LitoTab[#Headers],0),0)),"")</f>
        <v/>
      </c>
      <c r="AA23" s="182" t="str">
        <f ca="1">IFERROR(IF(VLOOKUP(campoTab[[#This Row],[Numero de campo]],LitoTab[#Data],MATCH("Índice de Cor",LitoTab[#Headers],0),0)="","",VLOOKUP(campoTab[[#This Row],[Numero de campo]],LitoTab[#Data],MATCH("Índice de Cor",LitoTab[#Headers],0),0)),"")</f>
        <v/>
      </c>
      <c r="AB23" s="182" t="str">
        <f ca="1">IFERROR(IF(VLOOKUP(campoTab[[#This Row],[Numero de campo]],LitoTab[#Data],MATCH("*Classe Litotipo",LitoTab[#Headers],0),0)="","",VLOOKUP(campoTab[[#This Row],[Numero de campo]],LitoTab[#Data],MATCH("*Classe Litotipo",LitoTab[#Headers],0),0)),"")</f>
        <v/>
      </c>
      <c r="AC23" s="182" t="str">
        <f ca="1">IFERROR(VLOOKUP(campoTab[[#This Row],[Classe litotipo principal]],classlitoTab[#Data],2),"")</f>
        <v/>
      </c>
      <c r="AD23" s="182" t="str">
        <f ca="1">IFERROR(IF(VLOOKUP(campoTab[[#This Row],[Numero de campo]],LitoTab[#Data],MATCH("Textura 1",LitoTab[#Headers],0),0)="","",VLOOKUP(campoTab[[#This Row],[Numero de campo]],LitoTab[#Data],MATCH("Textura 1",LitoTab[#Headers],0),0)),"")</f>
        <v/>
      </c>
      <c r="AE23" s="182" t="str">
        <f ca="1">IFERROR(IF(VLOOKUP(campoTab[[#This Row],[Numero de campo]],LitoTab[#Data],MATCH("Granulação",LitoTab[#Headers],0),0)="","",VLOOKUP(campoTab[[#This Row],[Numero de campo]],LitoTab[#Data],MATCH("Granulação",LitoTab[#Headers],0),0)),"")</f>
        <v/>
      </c>
      <c r="AF23" s="182" t="str">
        <f ca="1">IFERROR(IF(VLOOKUP(campoTab[[#This Row],[Numero de campo]],estrutTab[#Data],MATCH("*Tipo Estrutura",estrutTab[#Headers],0),0)=0,"",VLOOKUP(campoTab[[#This Row],[Numero de campo]],estrutTab[#Data],MATCH("*Tipo Estrutura",estrutTab[#Headers],0),0)),"")</f>
        <v/>
      </c>
      <c r="AG23" s="182" t="str">
        <f ca="1">IFERROR(IF(VLOOKUP(campoTab[[#This Row],[Numero de campo]],estrutTab[#Data],MATCH("Direção de Mergulho",estrutTab[#Headers],0),0)=0,"",VLOOKUP(campoTab[[#This Row],[Numero de campo]],estrutTab[#Data],MATCH("Direção de Mergulho",estrutTab[#Headers],0),0)),"")</f>
        <v/>
      </c>
      <c r="AH23" s="182" t="str">
        <f ca="1">IFERROR(IF(VLOOKUP(campoTab[[#This Row],[Numero de campo]],estrutTab[#Data],MATCH("Mergulho",estrutTab[#Headers],0),0)=0,"",VLOOKUP(campoTab[[#This Row],[Numero de campo]],estrutTab[#Data],MATCH("Mergulho",estrutTab[#Headers],0),0)),"")</f>
        <v/>
      </c>
      <c r="AI23" s="182" t="str">
        <f ca="1">IFERROR(IF(VLOOKUP(campoTab[[#This Row],[Numero de campo]],LitoTab[#Data],MATCH("Unidade Estratigrafica",LitoTab[#Headers],0),0)=0,"",VLOOKUP(campoTab[[#This Row],[Numero de campo]],LitoTab[#Data],MATCH("Unidade Estratigrafica",LitoTab[#Headers],0),0)),"")</f>
        <v/>
      </c>
      <c r="AJ23" s="189" t="str">
        <f ca="1">IFERROR(IF(VLOOKUP(campoTab[[#This Row],[Numero de campo]],LitoTab[#Data],MATCH("Codigo Estratigrafico",LitoTab[#Headers],0),0)=0,"",VLOOKUP(campoTab[[#This Row],[Numero de campo]],LitoTab[#Data],MATCH("Codigo Estratigrafico",LitoTab[#Headers],0),0)),"")</f>
        <v/>
      </c>
      <c r="AK23" s="182"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 ca="1">IF(campoTab[[#This Row],[Numero de campo]]="","",COUNTIF(ncampoA,campoTab[[#This Row],[Numero de campo]]))</f>
        <v/>
      </c>
      <c r="AT23" s="192" t="str">
        <f ca="1">IFERROR(IF(campoTab[[#This Row],[Numero de campo]]="","",HYPERLINK("#'Litologia'!A"&amp;MATCH(campoTab[[#This Row],[Numero de campo]],LitoTab[*NUMERO DE CAMPO],0)+1,"Litologia")),"")</f>
        <v/>
      </c>
      <c r="AU23" s="192" t="str">
        <f ca="1">IFERROR(IF(campoTab[[#This Row],[Numero de campo]]="","",HYPERLINK("#'Amostras'!A"&amp;MATCH(campoTab[[#This Row],[Numero de campo]],amostrasTab[*NUMERO DE CAMPO],0)+1,"Amostras")),"")</f>
        <v/>
      </c>
      <c r="AV23" s="192" t="str">
        <f ca="1">IFERROR(IF(campoTab[[#This Row],[Numero de campo]]="","",HYPERLINK("#'Estrutural'!A"&amp;MATCH(campoTab[[#This Row],[Numero de campo]],estrutTab[*NUMERO DE CAMPO],0)+1,"Estrutural")),"")</f>
        <v/>
      </c>
      <c r="AW23" s="192" t="str">
        <f ca="1">IFERROR(IF(campoTab[[#This Row],[Numero de campo]]="","",HYPERLINK("#'Econômica'!A"&amp;MATCH(campoTab[[#This Row],[Numero de campo]],ecoTab[*NUMERO DE CAMPO],0)+1,"Econômica")),"")</f>
        <v/>
      </c>
      <c r="AX23" s="193" t="str">
        <f ca="1">IF(campoTab[[#This Row],[Numero de campo]]="","",IF(FileExist(HYPERLINK("Fotos\"&amp;campoTab[[#This Row],[Numero de campo]]&amp;"_AF.jpg")),HYPERLINK("Fotos\"&amp;campoTab[[#This Row],[Numero de campo]]&amp;"_AF.jpg"),""))</f>
        <v/>
      </c>
      <c r="AY23" s="181"/>
    </row>
    <row r="24" spans="1:51" ht="15" customHeight="1" x14ac:dyDescent="0.25">
      <c r="A24" s="180" t="str">
        <f ca="1">IF(campoTab[[#This Row],[*PROJETO]]="","",IF(campoTab[[#This Row],[*Sigla Geólogo]]="","",IF(campoTab[[#This Row],[*Nº Ponto]]="","",CONCATENATE(campoTab[[#This Row],[C.C.]],"-",campoTab[[#This Row],[*Sigla Geólogo]],"-",TEXT(campoTab[[#This Row],[*Nº Ponto]],"0000")))))</f>
        <v/>
      </c>
      <c r="B24" s="181"/>
      <c r="C24" s="182" t="str">
        <f ca="1">IFERROR(VLOOKUP(campoTab[[#This Row],[*PROJETO]],ProjTab[#Data],MATCH("Centro de custo",ProjTab[#Headers],0),0),"")</f>
        <v/>
      </c>
      <c r="D24" s="182" t="str">
        <f ca="1">IFERROR(IF(INDEX(ProjTab[#Data],MATCH(campoTab[[#This Row],[*PROJETO]],ProjTab[],0),MATCH("SUREG",ProjTab[#Headers],0))=0,"",INDEX(ProjTab[#Data],MATCH(campoTab[[#This Row],[*PROJETO]],ProjTab[],0),MATCH("SUREG",ProjTab[#Headers],0))),"")</f>
        <v/>
      </c>
      <c r="E24" s="181"/>
      <c r="F24" s="182" t="str">
        <f ca="1">IFERROR(VLOOKUP(campoTab[[#This Row],[*Sigla Geólogo]],nomeGeoTab[#Data],MATCH("Nome",nomeGeoTab[#Headers],0),0),"")</f>
        <v/>
      </c>
      <c r="G24" s="181"/>
      <c r="H24" s="183"/>
      <c r="I24" s="182" t="str">
        <f ca="1">IFERROR(IF(INDEX(ProjTab[#Data],MATCH(campoTab[[#This Row],[*PROJETO]],ProjTab[],0),MATCH("DATUM",ProjTab[#Headers],0))=0,"",INDEX(ProjTab[#Data],MATCH(campoTab[[#This Row],[*PROJETO]],ProjTab[],0),MATCH("DATUM",ProjTab[#Headers],0))),"")</f>
        <v/>
      </c>
      <c r="J24" s="182" t="str">
        <f ca="1">IFERROR(IF(INDEX(coosisTab[#Data],MATCH(campoTab[[#This Row],[*PROJETO]],ProjTab[],0),MATCH("Metodo de Geoposicionamento",coosisTab[#Headers],0))=0,"",INDEX(coosisTab[#Data],MATCH(campoTab[[#This Row],[*PROJETO]],ProjTab[],0),MATCH("Metodo de Geoposicionamento",coosisTab[#Headers],0))),"")</f>
        <v/>
      </c>
      <c r="K24" s="184" t="str">
        <f ca="1">IFERROR(IF(INDEX(coosisTab[#Data],MATCH(campoTab[[#This Row],[*PROJETO]],ProjTab[],0),MATCH("Erro associado",coosisTab[#Headers],0))=0,"",INDEX(coosisTab[#Data],MATCH(campoTab[[#This Row],[*PROJETO]],ProjTab[],0),MATCH("Erro associado",coosisTab[#Headers],0))),"")</f>
        <v/>
      </c>
      <c r="L24" s="185"/>
      <c r="M24" s="185"/>
      <c r="N24" s="186"/>
      <c r="O24" s="187"/>
      <c r="P24" s="181" t="str">
        <f ca="1">IFERROR(FindBaseCart(campoTab[[#This Row],[*Latitude]],campoTab[[#This Row],[*Longitude]],campoTab[[#This Row],[ESCALA]]),"")</f>
        <v/>
      </c>
      <c r="Q24" s="185" t="str">
        <f ca="1">""</f>
        <v/>
      </c>
      <c r="R24" s="182" t="str">
        <f ca="1">IFERROR(VLOOKUP(campoTab[[#This Row],[*Municipio]],municipiosTab[#Data],MATCH("UF",municipiosTab[#Headers],0),0),"")</f>
        <v/>
      </c>
      <c r="S24" s="188"/>
      <c r="T24" s="181"/>
      <c r="U24" s="181"/>
      <c r="V24" s="181"/>
      <c r="W24" s="182" t="str">
        <f ca="1">IFERROR(IF(VLOOKUP(campoTab[[#This Row],[Numero de campo]],LitoTab[#Data],MATCH("*Litologia",LitoTab[#Headers],0),0)=0,"",VLOOKUP(campoTab[[#This Row],[Numero de campo]],LitoTab[#Data],MATCH("*Litologia",LitoTab[#Headers],0),0)),"")</f>
        <v/>
      </c>
      <c r="X24" s="182"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 ca="1">IFERROR(IF(VLOOKUP(campoTab[[#This Row],[Numero de campo]],LitoTab[#Data],MATCH("*% da Rocha",LitoTab[#Headers],0),0)="","",VLOOKUP(campoTab[[#This Row],[Numero de campo]],LitoTab[#Data],MATCH("*% da Rocha",LitoTab[#Headers],0),0)),"")</f>
        <v/>
      </c>
      <c r="Z24" s="182" t="str">
        <f ca="1">IFERROR(IF(VLOOKUP(campoTab[[#This Row],[Numero de campo]],LitoTab[#Data],MATCH("Grau de Intemperismo",LitoTab[#Headers],0),0)="","",VLOOKUP(campoTab[[#This Row],[Numero de campo]],LitoTab[#Data],MATCH("Grau de Intemperismo",LitoTab[#Headers],0),0)),"")</f>
        <v/>
      </c>
      <c r="AA24" s="182" t="str">
        <f ca="1">IFERROR(IF(VLOOKUP(campoTab[[#This Row],[Numero de campo]],LitoTab[#Data],MATCH("Índice de Cor",LitoTab[#Headers],0),0)="","",VLOOKUP(campoTab[[#This Row],[Numero de campo]],LitoTab[#Data],MATCH("Índice de Cor",LitoTab[#Headers],0),0)),"")</f>
        <v/>
      </c>
      <c r="AB24" s="182" t="str">
        <f ca="1">IFERROR(IF(VLOOKUP(campoTab[[#This Row],[Numero de campo]],LitoTab[#Data],MATCH("*Classe Litotipo",LitoTab[#Headers],0),0)="","",VLOOKUP(campoTab[[#This Row],[Numero de campo]],LitoTab[#Data],MATCH("*Classe Litotipo",LitoTab[#Headers],0),0)),"")</f>
        <v/>
      </c>
      <c r="AC24" s="182" t="str">
        <f ca="1">IFERROR(VLOOKUP(campoTab[[#This Row],[Classe litotipo principal]],classlitoTab[#Data],2),"")</f>
        <v/>
      </c>
      <c r="AD24" s="182" t="str">
        <f ca="1">IFERROR(IF(VLOOKUP(campoTab[[#This Row],[Numero de campo]],LitoTab[#Data],MATCH("Textura 1",LitoTab[#Headers],0),0)="","",VLOOKUP(campoTab[[#This Row],[Numero de campo]],LitoTab[#Data],MATCH("Textura 1",LitoTab[#Headers],0),0)),"")</f>
        <v/>
      </c>
      <c r="AE24" s="182" t="str">
        <f ca="1">IFERROR(IF(VLOOKUP(campoTab[[#This Row],[Numero de campo]],LitoTab[#Data],MATCH("Granulação",LitoTab[#Headers],0),0)="","",VLOOKUP(campoTab[[#This Row],[Numero de campo]],LitoTab[#Data],MATCH("Granulação",LitoTab[#Headers],0),0)),"")</f>
        <v/>
      </c>
      <c r="AF24" s="182" t="str">
        <f ca="1">IFERROR(IF(VLOOKUP(campoTab[[#This Row],[Numero de campo]],estrutTab[#Data],MATCH("*Tipo Estrutura",estrutTab[#Headers],0),0)=0,"",VLOOKUP(campoTab[[#This Row],[Numero de campo]],estrutTab[#Data],MATCH("*Tipo Estrutura",estrutTab[#Headers],0),0)),"")</f>
        <v/>
      </c>
      <c r="AG24" s="182" t="str">
        <f ca="1">IFERROR(IF(VLOOKUP(campoTab[[#This Row],[Numero de campo]],estrutTab[#Data],MATCH("Direção de Mergulho",estrutTab[#Headers],0),0)=0,"",VLOOKUP(campoTab[[#This Row],[Numero de campo]],estrutTab[#Data],MATCH("Direção de Mergulho",estrutTab[#Headers],0),0)),"")</f>
        <v/>
      </c>
      <c r="AH24" s="182" t="str">
        <f ca="1">IFERROR(IF(VLOOKUP(campoTab[[#This Row],[Numero de campo]],estrutTab[#Data],MATCH("Mergulho",estrutTab[#Headers],0),0)=0,"",VLOOKUP(campoTab[[#This Row],[Numero de campo]],estrutTab[#Data],MATCH("Mergulho",estrutTab[#Headers],0),0)),"")</f>
        <v/>
      </c>
      <c r="AI24" s="182" t="str">
        <f ca="1">IFERROR(IF(VLOOKUP(campoTab[[#This Row],[Numero de campo]],LitoTab[#Data],MATCH("Unidade Estratigrafica",LitoTab[#Headers],0),0)=0,"",VLOOKUP(campoTab[[#This Row],[Numero de campo]],LitoTab[#Data],MATCH("Unidade Estratigrafica",LitoTab[#Headers],0),0)),"")</f>
        <v/>
      </c>
      <c r="AJ24" s="189" t="str">
        <f ca="1">IFERROR(IF(VLOOKUP(campoTab[[#This Row],[Numero de campo]],LitoTab[#Data],MATCH("Codigo Estratigrafico",LitoTab[#Headers],0),0)=0,"",VLOOKUP(campoTab[[#This Row],[Numero de campo]],LitoTab[#Data],MATCH("Codigo Estratigrafico",LitoTab[#Headers],0),0)),"")</f>
        <v/>
      </c>
      <c r="AK24" s="182"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 ca="1">IF(campoTab[[#This Row],[Numero de campo]]="","",COUNTIF(ncampoA,campoTab[[#This Row],[Numero de campo]]))</f>
        <v/>
      </c>
      <c r="AT24" s="192" t="str">
        <f ca="1">IFERROR(IF(campoTab[[#This Row],[Numero de campo]]="","",HYPERLINK("#'Litologia'!A"&amp;MATCH(campoTab[[#This Row],[Numero de campo]],LitoTab[*NUMERO DE CAMPO],0)+1,"Litologia")),"")</f>
        <v/>
      </c>
      <c r="AU24" s="192" t="str">
        <f ca="1">IFERROR(IF(campoTab[[#This Row],[Numero de campo]]="","",HYPERLINK("#'Amostras'!A"&amp;MATCH(campoTab[[#This Row],[Numero de campo]],amostrasTab[*NUMERO DE CAMPO],0)+1,"Amostras")),"")</f>
        <v/>
      </c>
      <c r="AV24" s="192" t="str">
        <f ca="1">IFERROR(IF(campoTab[[#This Row],[Numero de campo]]="","",HYPERLINK("#'Estrutural'!A"&amp;MATCH(campoTab[[#This Row],[Numero de campo]],estrutTab[*NUMERO DE CAMPO],0)+1,"Estrutural")),"")</f>
        <v/>
      </c>
      <c r="AW24" s="192" t="str">
        <f ca="1">IFERROR(IF(campoTab[[#This Row],[Numero de campo]]="","",HYPERLINK("#'Econômica'!A"&amp;MATCH(campoTab[[#This Row],[Numero de campo]],ecoTab[*NUMERO DE CAMPO],0)+1,"Econômica")),"")</f>
        <v/>
      </c>
      <c r="AX24" s="193" t="str">
        <f ca="1">IF(campoTab[[#This Row],[Numero de campo]]="","",IF(FileExist(HYPERLINK("Fotos\"&amp;campoTab[[#This Row],[Numero de campo]]&amp;"_AF.jpg")),HYPERLINK("Fotos\"&amp;campoTab[[#This Row],[Numero de campo]]&amp;"_AF.jpg"),""))</f>
        <v/>
      </c>
      <c r="AY24" s="181"/>
    </row>
    <row r="25" spans="1:51" ht="15" customHeight="1" x14ac:dyDescent="0.25">
      <c r="A25" s="180" t="str">
        <f ca="1">IF(campoTab[[#This Row],[*PROJETO]]="","",IF(campoTab[[#This Row],[*Sigla Geólogo]]="","",IF(campoTab[[#This Row],[*Nº Ponto]]="","",CONCATENATE(campoTab[[#This Row],[C.C.]],"-",campoTab[[#This Row],[*Sigla Geólogo]],"-",TEXT(campoTab[[#This Row],[*Nº Ponto]],"0000")))))</f>
        <v/>
      </c>
      <c r="B25" s="181"/>
      <c r="C25" s="182" t="str">
        <f ca="1">IFERROR(VLOOKUP(campoTab[[#This Row],[*PROJETO]],ProjTab[#Data],MATCH("Centro de custo",ProjTab[#Headers],0),0),"")</f>
        <v/>
      </c>
      <c r="D25" s="182" t="str">
        <f ca="1">IFERROR(IF(INDEX(ProjTab[#Data],MATCH(campoTab[[#This Row],[*PROJETO]],ProjTab[],0),MATCH("SUREG",ProjTab[#Headers],0))=0,"",INDEX(ProjTab[#Data],MATCH(campoTab[[#This Row],[*PROJETO]],ProjTab[],0),MATCH("SUREG",ProjTab[#Headers],0))),"")</f>
        <v/>
      </c>
      <c r="E25" s="181"/>
      <c r="F25" s="182" t="str">
        <f ca="1">IFERROR(VLOOKUP(campoTab[[#This Row],[*Sigla Geólogo]],nomeGeoTab[#Data],MATCH("Nome",nomeGeoTab[#Headers],0),0),"")</f>
        <v/>
      </c>
      <c r="G25" s="181"/>
      <c r="H25" s="183"/>
      <c r="I25" s="182" t="str">
        <f ca="1">IFERROR(IF(INDEX(ProjTab[#Data],MATCH(campoTab[[#This Row],[*PROJETO]],ProjTab[],0),MATCH("DATUM",ProjTab[#Headers],0))=0,"",INDEX(ProjTab[#Data],MATCH(campoTab[[#This Row],[*PROJETO]],ProjTab[],0),MATCH("DATUM",ProjTab[#Headers],0))),"")</f>
        <v/>
      </c>
      <c r="J25" s="182" t="str">
        <f ca="1">IFERROR(IF(INDEX(coosisTab[#Data],MATCH(campoTab[[#This Row],[*PROJETO]],ProjTab[],0),MATCH("Metodo de Geoposicionamento",coosisTab[#Headers],0))=0,"",INDEX(coosisTab[#Data],MATCH(campoTab[[#This Row],[*PROJETO]],ProjTab[],0),MATCH("Metodo de Geoposicionamento",coosisTab[#Headers],0))),"")</f>
        <v/>
      </c>
      <c r="K25" s="184" t="str">
        <f ca="1">IFERROR(IF(INDEX(coosisTab[#Data],MATCH(campoTab[[#This Row],[*PROJETO]],ProjTab[],0),MATCH("Erro associado",coosisTab[#Headers],0))=0,"",INDEX(coosisTab[#Data],MATCH(campoTab[[#This Row],[*PROJETO]],ProjTab[],0),MATCH("Erro associado",coosisTab[#Headers],0))),"")</f>
        <v/>
      </c>
      <c r="L25" s="185"/>
      <c r="M25" s="185"/>
      <c r="N25" s="186"/>
      <c r="O25" s="187"/>
      <c r="P25" s="181" t="str">
        <f ca="1">IFERROR(FindBaseCart(campoTab[[#This Row],[*Latitude]],campoTab[[#This Row],[*Longitude]],campoTab[[#This Row],[ESCALA]]),"")</f>
        <v/>
      </c>
      <c r="Q25" s="185" t="str">
        <f ca="1">""</f>
        <v/>
      </c>
      <c r="R25" s="182" t="str">
        <f ca="1">IFERROR(VLOOKUP(campoTab[[#This Row],[*Municipio]],municipiosTab[#Data],MATCH("UF",municipiosTab[#Headers],0),0),"")</f>
        <v/>
      </c>
      <c r="S25" s="188"/>
      <c r="T25" s="181"/>
      <c r="U25" s="181"/>
      <c r="V25" s="181"/>
      <c r="W25" s="182" t="str">
        <f ca="1">IFERROR(IF(VLOOKUP(campoTab[[#This Row],[Numero de campo]],LitoTab[#Data],MATCH("*Litologia",LitoTab[#Headers],0),0)=0,"",VLOOKUP(campoTab[[#This Row],[Numero de campo]],LitoTab[#Data],MATCH("*Litologia",LitoTab[#Headers],0),0)),"")</f>
        <v/>
      </c>
      <c r="X25" s="182"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 ca="1">IFERROR(IF(VLOOKUP(campoTab[[#This Row],[Numero de campo]],LitoTab[#Data],MATCH("*% da Rocha",LitoTab[#Headers],0),0)="","",VLOOKUP(campoTab[[#This Row],[Numero de campo]],LitoTab[#Data],MATCH("*% da Rocha",LitoTab[#Headers],0),0)),"")</f>
        <v/>
      </c>
      <c r="Z25" s="182" t="str">
        <f ca="1">IFERROR(IF(VLOOKUP(campoTab[[#This Row],[Numero de campo]],LitoTab[#Data],MATCH("Grau de Intemperismo",LitoTab[#Headers],0),0)="","",VLOOKUP(campoTab[[#This Row],[Numero de campo]],LitoTab[#Data],MATCH("Grau de Intemperismo",LitoTab[#Headers],0),0)),"")</f>
        <v/>
      </c>
      <c r="AA25" s="182" t="str">
        <f ca="1">IFERROR(IF(VLOOKUP(campoTab[[#This Row],[Numero de campo]],LitoTab[#Data],MATCH("Índice de Cor",LitoTab[#Headers],0),0)="","",VLOOKUP(campoTab[[#This Row],[Numero de campo]],LitoTab[#Data],MATCH("Índice de Cor",LitoTab[#Headers],0),0)),"")</f>
        <v/>
      </c>
      <c r="AB25" s="182" t="str">
        <f ca="1">IFERROR(IF(VLOOKUP(campoTab[[#This Row],[Numero de campo]],LitoTab[#Data],MATCH("*Classe Litotipo",LitoTab[#Headers],0),0)="","",VLOOKUP(campoTab[[#This Row],[Numero de campo]],LitoTab[#Data],MATCH("*Classe Litotipo",LitoTab[#Headers],0),0)),"")</f>
        <v/>
      </c>
      <c r="AC25" s="182" t="str">
        <f ca="1">IFERROR(VLOOKUP(campoTab[[#This Row],[Classe litotipo principal]],classlitoTab[#Data],2),"")</f>
        <v/>
      </c>
      <c r="AD25" s="182" t="str">
        <f ca="1">IFERROR(IF(VLOOKUP(campoTab[[#This Row],[Numero de campo]],LitoTab[#Data],MATCH("Textura 1",LitoTab[#Headers],0),0)="","",VLOOKUP(campoTab[[#This Row],[Numero de campo]],LitoTab[#Data],MATCH("Textura 1",LitoTab[#Headers],0),0)),"")</f>
        <v/>
      </c>
      <c r="AE25" s="182" t="str">
        <f ca="1">IFERROR(IF(VLOOKUP(campoTab[[#This Row],[Numero de campo]],LitoTab[#Data],MATCH("Granulação",LitoTab[#Headers],0),0)="","",VLOOKUP(campoTab[[#This Row],[Numero de campo]],LitoTab[#Data],MATCH("Granulação",LitoTab[#Headers],0),0)),"")</f>
        <v/>
      </c>
      <c r="AF25" s="182" t="str">
        <f ca="1">IFERROR(IF(VLOOKUP(campoTab[[#This Row],[Numero de campo]],estrutTab[#Data],MATCH("*Tipo Estrutura",estrutTab[#Headers],0),0)=0,"",VLOOKUP(campoTab[[#This Row],[Numero de campo]],estrutTab[#Data],MATCH("*Tipo Estrutura",estrutTab[#Headers],0),0)),"")</f>
        <v/>
      </c>
      <c r="AG25" s="182" t="str">
        <f ca="1">IFERROR(IF(VLOOKUP(campoTab[[#This Row],[Numero de campo]],estrutTab[#Data],MATCH("Direção de Mergulho",estrutTab[#Headers],0),0)=0,"",VLOOKUP(campoTab[[#This Row],[Numero de campo]],estrutTab[#Data],MATCH("Direção de Mergulho",estrutTab[#Headers],0),0)),"")</f>
        <v/>
      </c>
      <c r="AH25" s="182" t="str">
        <f ca="1">IFERROR(IF(VLOOKUP(campoTab[[#This Row],[Numero de campo]],estrutTab[#Data],MATCH("Mergulho",estrutTab[#Headers],0),0)=0,"",VLOOKUP(campoTab[[#This Row],[Numero de campo]],estrutTab[#Data],MATCH("Mergulho",estrutTab[#Headers],0),0)),"")</f>
        <v/>
      </c>
      <c r="AI25" s="182" t="str">
        <f ca="1">IFERROR(IF(VLOOKUP(campoTab[[#This Row],[Numero de campo]],LitoTab[#Data],MATCH("Unidade Estratigrafica",LitoTab[#Headers],0),0)=0,"",VLOOKUP(campoTab[[#This Row],[Numero de campo]],LitoTab[#Data],MATCH("Unidade Estratigrafica",LitoTab[#Headers],0),0)),"")</f>
        <v/>
      </c>
      <c r="AJ25" s="189" t="str">
        <f ca="1">IFERROR(IF(VLOOKUP(campoTab[[#This Row],[Numero de campo]],LitoTab[#Data],MATCH("Codigo Estratigrafico",LitoTab[#Headers],0),0)=0,"",VLOOKUP(campoTab[[#This Row],[Numero de campo]],LitoTab[#Data],MATCH("Codigo Estratigrafico",LitoTab[#Headers],0),0)),"")</f>
        <v/>
      </c>
      <c r="AK25" s="182"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 ca="1">IF(campoTab[[#This Row],[Numero de campo]]="","",COUNTIF(ncampoA,campoTab[[#This Row],[Numero de campo]]))</f>
        <v/>
      </c>
      <c r="AT25" s="192" t="str">
        <f ca="1">IFERROR(IF(campoTab[[#This Row],[Numero de campo]]="","",HYPERLINK("#'Litologia'!A"&amp;MATCH(campoTab[[#This Row],[Numero de campo]],LitoTab[*NUMERO DE CAMPO],0)+1,"Litologia")),"")</f>
        <v/>
      </c>
      <c r="AU25" s="192" t="str">
        <f ca="1">IFERROR(IF(campoTab[[#This Row],[Numero de campo]]="","",HYPERLINK("#'Amostras'!A"&amp;MATCH(campoTab[[#This Row],[Numero de campo]],amostrasTab[*NUMERO DE CAMPO],0)+1,"Amostras")),"")</f>
        <v/>
      </c>
      <c r="AV25" s="192" t="str">
        <f ca="1">IFERROR(IF(campoTab[[#This Row],[Numero de campo]]="","",HYPERLINK("#'Estrutural'!A"&amp;MATCH(campoTab[[#This Row],[Numero de campo]],estrutTab[*NUMERO DE CAMPO],0)+1,"Estrutural")),"")</f>
        <v/>
      </c>
      <c r="AW25" s="192" t="str">
        <f ca="1">IFERROR(IF(campoTab[[#This Row],[Numero de campo]]="","",HYPERLINK("#'Econômica'!A"&amp;MATCH(campoTab[[#This Row],[Numero de campo]],ecoTab[*NUMERO DE CAMPO],0)+1,"Econômica")),"")</f>
        <v/>
      </c>
      <c r="AX25" s="193" t="str">
        <f ca="1">IF(campoTab[[#This Row],[Numero de campo]]="","",IF(FileExist(HYPERLINK("Fotos\"&amp;campoTab[[#This Row],[Numero de campo]]&amp;"_AF.jpg")),HYPERLINK("Fotos\"&amp;campoTab[[#This Row],[Numero de campo]]&amp;"_AF.jpg"),""))</f>
        <v/>
      </c>
      <c r="AY25" s="181"/>
    </row>
    <row r="26" spans="1:51" ht="15" customHeight="1" x14ac:dyDescent="0.25">
      <c r="A26" s="180" t="str">
        <f ca="1">IF(campoTab[[#This Row],[*PROJETO]]="","",IF(campoTab[[#This Row],[*Sigla Geólogo]]="","",IF(campoTab[[#This Row],[*Nº Ponto]]="","",CONCATENATE(campoTab[[#This Row],[C.C.]],"-",campoTab[[#This Row],[*Sigla Geólogo]],"-",TEXT(campoTab[[#This Row],[*Nº Ponto]],"0000")))))</f>
        <v/>
      </c>
      <c r="B26" s="194"/>
      <c r="C26" s="182" t="str">
        <f ca="1">IFERROR(VLOOKUP(campoTab[[#This Row],[*PROJETO]],ProjTab[#Data],MATCH("Centro de custo",ProjTab[#Headers],0),0),"")</f>
        <v/>
      </c>
      <c r="D26" s="182" t="str">
        <f ca="1">IFERROR(IF(INDEX(ProjTab[#Data],MATCH(campoTab[[#This Row],[*PROJETO]],ProjTab[],0),MATCH("SUREG",ProjTab[#Headers],0))=0,"",INDEX(ProjTab[#Data],MATCH(campoTab[[#This Row],[*PROJETO]],ProjTab[],0),MATCH("SUREG",ProjTab[#Headers],0))),"")</f>
        <v/>
      </c>
      <c r="E26" s="181"/>
      <c r="F26" s="182" t="str">
        <f ca="1">IFERROR(VLOOKUP(campoTab[[#This Row],[*Sigla Geólogo]],nomeGeoTab[#Data],MATCH("Nome",nomeGeoTab[#Headers],0),0),"")</f>
        <v/>
      </c>
      <c r="G26" s="181"/>
      <c r="H26" s="183"/>
      <c r="I26" s="182" t="str">
        <f ca="1">IFERROR(IF(INDEX(ProjTab[#Data],MATCH(campoTab[[#This Row],[*PROJETO]],ProjTab[],0),MATCH("DATUM",ProjTab[#Headers],0))=0,"",INDEX(ProjTab[#Data],MATCH(campoTab[[#This Row],[*PROJETO]],ProjTab[],0),MATCH("DATUM",ProjTab[#Headers],0))),"")</f>
        <v/>
      </c>
      <c r="J26" s="182" t="str">
        <f ca="1">IFERROR(IF(INDEX(coosisTab[#Data],MATCH(campoTab[[#This Row],[*PROJETO]],ProjTab[],0),MATCH("Metodo de Geoposicionamento",coosisTab[#Headers],0))=0,"",INDEX(coosisTab[#Data],MATCH(campoTab[[#This Row],[*PROJETO]],ProjTab[],0),MATCH("Metodo de Geoposicionamento",coosisTab[#Headers],0))),"")</f>
        <v/>
      </c>
      <c r="K26" s="184" t="str">
        <f ca="1">IFERROR(IF(INDEX(coosisTab[#Data],MATCH(campoTab[[#This Row],[*PROJETO]],ProjTab[],0),MATCH("Erro associado",coosisTab[#Headers],0))=0,"",INDEX(coosisTab[#Data],MATCH(campoTab[[#This Row],[*PROJETO]],ProjTab[],0),MATCH("Erro associado",coosisTab[#Headers],0))),"")</f>
        <v/>
      </c>
      <c r="L26" s="185"/>
      <c r="M26" s="185"/>
      <c r="N26" s="195"/>
      <c r="O26" s="187"/>
      <c r="P26" s="181" t="str">
        <f ca="1">IFERROR(FindBaseCart(campoTab[[#This Row],[*Latitude]],campoTab[[#This Row],[*Longitude]],campoTab[[#This Row],[ESCALA]]),"")</f>
        <v/>
      </c>
      <c r="Q26" s="185" t="str">
        <f ca="1">""</f>
        <v/>
      </c>
      <c r="R26" s="182" t="str">
        <f ca="1">IFERROR(VLOOKUP(campoTab[[#This Row],[*Municipio]],municipiosTab[#Data],MATCH("UF",municipiosTab[#Headers],0),0),"")</f>
        <v/>
      </c>
      <c r="S26" s="188"/>
      <c r="T26" s="181"/>
      <c r="U26" s="181"/>
      <c r="V26" s="181"/>
      <c r="W26" s="182" t="str">
        <f ca="1">IFERROR(IF(VLOOKUP(campoTab[[#This Row],[Numero de campo]],LitoTab[#Data],MATCH("*Litologia",LitoTab[#Headers],0),0)=0,"",VLOOKUP(campoTab[[#This Row],[Numero de campo]],LitoTab[#Data],MATCH("*Litologia",LitoTab[#Headers],0),0)),"")</f>
        <v/>
      </c>
      <c r="X26" s="182"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 ca="1">IFERROR(IF(VLOOKUP(campoTab[[#This Row],[Numero de campo]],LitoTab[#Data],MATCH("*% da Rocha",LitoTab[#Headers],0),0)="","",VLOOKUP(campoTab[[#This Row],[Numero de campo]],LitoTab[#Data],MATCH("*% da Rocha",LitoTab[#Headers],0),0)),"")</f>
        <v/>
      </c>
      <c r="Z26" s="182" t="str">
        <f ca="1">IFERROR(IF(VLOOKUP(campoTab[[#This Row],[Numero de campo]],LitoTab[#Data],MATCH("Grau de Intemperismo",LitoTab[#Headers],0),0)="","",VLOOKUP(campoTab[[#This Row],[Numero de campo]],LitoTab[#Data],MATCH("Grau de Intemperismo",LitoTab[#Headers],0),0)),"")</f>
        <v/>
      </c>
      <c r="AA26" s="182" t="str">
        <f ca="1">IFERROR(IF(VLOOKUP(campoTab[[#This Row],[Numero de campo]],LitoTab[#Data],MATCH("Índice de Cor",LitoTab[#Headers],0),0)="","",VLOOKUP(campoTab[[#This Row],[Numero de campo]],LitoTab[#Data],MATCH("Índice de Cor",LitoTab[#Headers],0),0)),"")</f>
        <v/>
      </c>
      <c r="AB26" s="182" t="str">
        <f ca="1">IFERROR(IF(VLOOKUP(campoTab[[#This Row],[Numero de campo]],LitoTab[#Data],MATCH("*Classe Litotipo",LitoTab[#Headers],0),0)="","",VLOOKUP(campoTab[[#This Row],[Numero de campo]],LitoTab[#Data],MATCH("*Classe Litotipo",LitoTab[#Headers],0),0)),"")</f>
        <v/>
      </c>
      <c r="AC26" s="182" t="str">
        <f ca="1">IFERROR(VLOOKUP(campoTab[[#This Row],[Classe litotipo principal]],classlitoTab[#Data],2),"")</f>
        <v/>
      </c>
      <c r="AD26" s="182" t="str">
        <f ca="1">IFERROR(IF(VLOOKUP(campoTab[[#This Row],[Numero de campo]],LitoTab[#Data],MATCH("Textura 1",LitoTab[#Headers],0),0)="","",VLOOKUP(campoTab[[#This Row],[Numero de campo]],LitoTab[#Data],MATCH("Textura 1",LitoTab[#Headers],0),0)),"")</f>
        <v/>
      </c>
      <c r="AE26" s="182" t="str">
        <f ca="1">IFERROR(IF(VLOOKUP(campoTab[[#This Row],[Numero de campo]],LitoTab[#Data],MATCH("Granulação",LitoTab[#Headers],0),0)="","",VLOOKUP(campoTab[[#This Row],[Numero de campo]],LitoTab[#Data],MATCH("Granulação",LitoTab[#Headers],0),0)),"")</f>
        <v/>
      </c>
      <c r="AF26" s="182" t="str">
        <f ca="1">IFERROR(IF(VLOOKUP(campoTab[[#This Row],[Numero de campo]],estrutTab[#Data],MATCH("*Tipo Estrutura",estrutTab[#Headers],0),0)=0,"",VLOOKUP(campoTab[[#This Row],[Numero de campo]],estrutTab[#Data],MATCH("*Tipo Estrutura",estrutTab[#Headers],0),0)),"")</f>
        <v/>
      </c>
      <c r="AG26" s="182" t="str">
        <f ca="1">IFERROR(IF(VLOOKUP(campoTab[[#This Row],[Numero de campo]],estrutTab[#Data],MATCH("Direção de Mergulho",estrutTab[#Headers],0),0)=0,"",VLOOKUP(campoTab[[#This Row],[Numero de campo]],estrutTab[#Data],MATCH("Direção de Mergulho",estrutTab[#Headers],0),0)),"")</f>
        <v/>
      </c>
      <c r="AH26" s="182" t="str">
        <f ca="1">IFERROR(IF(VLOOKUP(campoTab[[#This Row],[Numero de campo]],estrutTab[#Data],MATCH("Mergulho",estrutTab[#Headers],0),0)=0,"",VLOOKUP(campoTab[[#This Row],[Numero de campo]],estrutTab[#Data],MATCH("Mergulho",estrutTab[#Headers],0),0)),"")</f>
        <v/>
      </c>
      <c r="AI26" s="182" t="str">
        <f ca="1">IFERROR(IF(VLOOKUP(campoTab[[#This Row],[Numero de campo]],LitoTab[#Data],MATCH("Unidade Estratigrafica",LitoTab[#Headers],0),0)=0,"",VLOOKUP(campoTab[[#This Row],[Numero de campo]],LitoTab[#Data],MATCH("Unidade Estratigrafica",LitoTab[#Headers],0),0)),"")</f>
        <v/>
      </c>
      <c r="AJ26" s="189" t="str">
        <f ca="1">IFERROR(IF(VLOOKUP(campoTab[[#This Row],[Numero de campo]],LitoTab[#Data],MATCH("Codigo Estratigrafico",LitoTab[#Headers],0),0)=0,"",VLOOKUP(campoTab[[#This Row],[Numero de campo]],LitoTab[#Data],MATCH("Codigo Estratigrafico",LitoTab[#Headers],0),0)),"")</f>
        <v/>
      </c>
      <c r="AK26" s="182"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 ca="1">IF(campoTab[[#This Row],[Numero de campo]]="","",COUNTIF(ncampoA,campoTab[[#This Row],[Numero de campo]]))</f>
        <v/>
      </c>
      <c r="AT26" s="192" t="str">
        <f ca="1">IFERROR(IF(campoTab[[#This Row],[Numero de campo]]="","",HYPERLINK("#'Litologia'!A"&amp;MATCH(campoTab[[#This Row],[Numero de campo]],LitoTab[*NUMERO DE CAMPO],0)+1,"Litologia")),"")</f>
        <v/>
      </c>
      <c r="AU26" s="192" t="str">
        <f ca="1">IFERROR(IF(campoTab[[#This Row],[Numero de campo]]="","",HYPERLINK("#'Amostras'!A"&amp;MATCH(campoTab[[#This Row],[Numero de campo]],amostrasTab[*NUMERO DE CAMPO],0)+1,"Amostras")),"")</f>
        <v/>
      </c>
      <c r="AV26" s="192" t="str">
        <f ca="1">IFERROR(IF(campoTab[[#This Row],[Numero de campo]]="","",HYPERLINK("#'Estrutural'!A"&amp;MATCH(campoTab[[#This Row],[Numero de campo]],estrutTab[*NUMERO DE CAMPO],0)+1,"Estrutural")),"")</f>
        <v/>
      </c>
      <c r="AW26" s="192" t="str">
        <f ca="1">IFERROR(IF(campoTab[[#This Row],[Numero de campo]]="","",HYPERLINK("#'Econômica'!A"&amp;MATCH(campoTab[[#This Row],[Numero de campo]],ecoTab[*NUMERO DE CAMPO],0)+1,"Econômica")),"")</f>
        <v/>
      </c>
      <c r="AX26" s="193" t="str">
        <f ca="1">IF(campoTab[[#This Row],[Numero de campo]]="","",IF(FileExist(HYPERLINK("Fotos\"&amp;campoTab[[#This Row],[Numero de campo]]&amp;"_AF.jpg")),HYPERLINK("Fotos\"&amp;campoTab[[#This Row],[Numero de campo]]&amp;"_AF.jpg"),""))</f>
        <v/>
      </c>
      <c r="AY26" s="181"/>
    </row>
    <row r="27" spans="1:51" ht="15" customHeight="1" x14ac:dyDescent="0.25">
      <c r="A27" s="180" t="str">
        <f ca="1">IF(campoTab[[#This Row],[*PROJETO]]="","",IF(campoTab[[#This Row],[*Sigla Geólogo]]="","",IF(campoTab[[#This Row],[*Nº Ponto]]="","",CONCATENATE(campoTab[[#This Row],[C.C.]],"-",campoTab[[#This Row],[*Sigla Geólogo]],"-",TEXT(campoTab[[#This Row],[*Nº Ponto]],"0000")))))</f>
        <v/>
      </c>
      <c r="B27" s="194"/>
      <c r="C27" s="182" t="str">
        <f ca="1">IFERROR(VLOOKUP(campoTab[[#This Row],[*PROJETO]],ProjTab[#Data],MATCH("Centro de custo",ProjTab[#Headers],0),0),"")</f>
        <v/>
      </c>
      <c r="D27" s="182" t="str">
        <f ca="1">IFERROR(IF(INDEX(ProjTab[#Data],MATCH(campoTab[[#This Row],[*PROJETO]],ProjTab[],0),MATCH("SUREG",ProjTab[#Headers],0))=0,"",INDEX(ProjTab[#Data],MATCH(campoTab[[#This Row],[*PROJETO]],ProjTab[],0),MATCH("SUREG",ProjTab[#Headers],0))),"")</f>
        <v/>
      </c>
      <c r="E27" s="181"/>
      <c r="F27" s="182" t="str">
        <f ca="1">IFERROR(VLOOKUP(campoTab[[#This Row],[*Sigla Geólogo]],nomeGeoTab[#Data],MATCH("Nome",nomeGeoTab[#Headers],0),0),"")</f>
        <v/>
      </c>
      <c r="G27" s="181"/>
      <c r="H27" s="183"/>
      <c r="I27" s="182" t="str">
        <f ca="1">IFERROR(IF(INDEX(ProjTab[#Data],MATCH(campoTab[[#This Row],[*PROJETO]],ProjTab[],0),MATCH("DATUM",ProjTab[#Headers],0))=0,"",INDEX(ProjTab[#Data],MATCH(campoTab[[#This Row],[*PROJETO]],ProjTab[],0),MATCH("DATUM",ProjTab[#Headers],0))),"")</f>
        <v/>
      </c>
      <c r="J27" s="182" t="str">
        <f ca="1">IFERROR(IF(INDEX(coosisTab[#Data],MATCH(campoTab[[#This Row],[*PROJETO]],ProjTab[],0),MATCH("Metodo de Geoposicionamento",coosisTab[#Headers],0))=0,"",INDEX(coosisTab[#Data],MATCH(campoTab[[#This Row],[*PROJETO]],ProjTab[],0),MATCH("Metodo de Geoposicionamento",coosisTab[#Headers],0))),"")</f>
        <v/>
      </c>
      <c r="K27" s="184" t="str">
        <f ca="1">IFERROR(IF(INDEX(coosisTab[#Data],MATCH(campoTab[[#This Row],[*PROJETO]],ProjTab[],0),MATCH("Erro associado",coosisTab[#Headers],0))=0,"",INDEX(coosisTab[#Data],MATCH(campoTab[[#This Row],[*PROJETO]],ProjTab[],0),MATCH("Erro associado",coosisTab[#Headers],0))),"")</f>
        <v/>
      </c>
      <c r="L27" s="185"/>
      <c r="M27" s="185"/>
      <c r="N27" s="195"/>
      <c r="O27" s="187"/>
      <c r="P27" s="181" t="str">
        <f ca="1">IFERROR(FindBaseCart(campoTab[[#This Row],[*Latitude]],campoTab[[#This Row],[*Longitude]],campoTab[[#This Row],[ESCALA]]),"")</f>
        <v/>
      </c>
      <c r="Q27" s="185" t="str">
        <f ca="1">""</f>
        <v/>
      </c>
      <c r="R27" s="182" t="str">
        <f ca="1">IFERROR(VLOOKUP(campoTab[[#This Row],[*Municipio]],municipiosTab[#Data],MATCH("UF",municipiosTab[#Headers],0),0),"")</f>
        <v/>
      </c>
      <c r="S27" s="188"/>
      <c r="T27" s="181"/>
      <c r="U27" s="181"/>
      <c r="V27" s="181"/>
      <c r="W27" s="182" t="str">
        <f ca="1">IFERROR(IF(VLOOKUP(campoTab[[#This Row],[Numero de campo]],LitoTab[#Data],MATCH("*Litologia",LitoTab[#Headers],0),0)=0,"",VLOOKUP(campoTab[[#This Row],[Numero de campo]],LitoTab[#Data],MATCH("*Litologia",LitoTab[#Headers],0),0)),"")</f>
        <v/>
      </c>
      <c r="X27" s="182"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 ca="1">IFERROR(IF(VLOOKUP(campoTab[[#This Row],[Numero de campo]],LitoTab[#Data],MATCH("*% da Rocha",LitoTab[#Headers],0),0)="","",VLOOKUP(campoTab[[#This Row],[Numero de campo]],LitoTab[#Data],MATCH("*% da Rocha",LitoTab[#Headers],0),0)),"")</f>
        <v/>
      </c>
      <c r="Z27" s="182" t="str">
        <f ca="1">IFERROR(IF(VLOOKUP(campoTab[[#This Row],[Numero de campo]],LitoTab[#Data],MATCH("Grau de Intemperismo",LitoTab[#Headers],0),0)="","",VLOOKUP(campoTab[[#This Row],[Numero de campo]],LitoTab[#Data],MATCH("Grau de Intemperismo",LitoTab[#Headers],0),0)),"")</f>
        <v/>
      </c>
      <c r="AA27" s="182" t="str">
        <f ca="1">IFERROR(IF(VLOOKUP(campoTab[[#This Row],[Numero de campo]],LitoTab[#Data],MATCH("Índice de Cor",LitoTab[#Headers],0),0)="","",VLOOKUP(campoTab[[#This Row],[Numero de campo]],LitoTab[#Data],MATCH("Índice de Cor",LitoTab[#Headers],0),0)),"")</f>
        <v/>
      </c>
      <c r="AB27" s="182" t="str">
        <f ca="1">IFERROR(IF(VLOOKUP(campoTab[[#This Row],[Numero de campo]],LitoTab[#Data],MATCH("*Classe Litotipo",LitoTab[#Headers],0),0)="","",VLOOKUP(campoTab[[#This Row],[Numero de campo]],LitoTab[#Data],MATCH("*Classe Litotipo",LitoTab[#Headers],0),0)),"")</f>
        <v/>
      </c>
      <c r="AC27" s="182" t="str">
        <f ca="1">IFERROR(VLOOKUP(campoTab[[#This Row],[Classe litotipo principal]],classlitoTab[#Data],2),"")</f>
        <v/>
      </c>
      <c r="AD27" s="182" t="str">
        <f ca="1">IFERROR(IF(VLOOKUP(campoTab[[#This Row],[Numero de campo]],LitoTab[#Data],MATCH("Textura 1",LitoTab[#Headers],0),0)="","",VLOOKUP(campoTab[[#This Row],[Numero de campo]],LitoTab[#Data],MATCH("Textura 1",LitoTab[#Headers],0),0)),"")</f>
        <v/>
      </c>
      <c r="AE27" s="182" t="str">
        <f ca="1">IFERROR(IF(VLOOKUP(campoTab[[#This Row],[Numero de campo]],LitoTab[#Data],MATCH("Granulação",LitoTab[#Headers],0),0)="","",VLOOKUP(campoTab[[#This Row],[Numero de campo]],LitoTab[#Data],MATCH("Granulação",LitoTab[#Headers],0),0)),"")</f>
        <v/>
      </c>
      <c r="AF27" s="182" t="str">
        <f ca="1">IFERROR(IF(VLOOKUP(campoTab[[#This Row],[Numero de campo]],estrutTab[#Data],MATCH("*Tipo Estrutura",estrutTab[#Headers],0),0)=0,"",VLOOKUP(campoTab[[#This Row],[Numero de campo]],estrutTab[#Data],MATCH("*Tipo Estrutura",estrutTab[#Headers],0),0)),"")</f>
        <v/>
      </c>
      <c r="AG27" s="182" t="str">
        <f ca="1">IFERROR(IF(VLOOKUP(campoTab[[#This Row],[Numero de campo]],estrutTab[#Data],MATCH("Direção de Mergulho",estrutTab[#Headers],0),0)=0,"",VLOOKUP(campoTab[[#This Row],[Numero de campo]],estrutTab[#Data],MATCH("Direção de Mergulho",estrutTab[#Headers],0),0)),"")</f>
        <v/>
      </c>
      <c r="AH27" s="182" t="str">
        <f ca="1">IFERROR(IF(VLOOKUP(campoTab[[#This Row],[Numero de campo]],estrutTab[#Data],MATCH("Mergulho",estrutTab[#Headers],0),0)=0,"",VLOOKUP(campoTab[[#This Row],[Numero de campo]],estrutTab[#Data],MATCH("Mergulho",estrutTab[#Headers],0),0)),"")</f>
        <v/>
      </c>
      <c r="AI27" s="182" t="str">
        <f ca="1">IFERROR(IF(VLOOKUP(campoTab[[#This Row],[Numero de campo]],LitoTab[#Data],MATCH("Unidade Estratigrafica",LitoTab[#Headers],0),0)=0,"",VLOOKUP(campoTab[[#This Row],[Numero de campo]],LitoTab[#Data],MATCH("Unidade Estratigrafica",LitoTab[#Headers],0),0)),"")</f>
        <v/>
      </c>
      <c r="AJ27" s="189" t="str">
        <f ca="1">IFERROR(IF(VLOOKUP(campoTab[[#This Row],[Numero de campo]],LitoTab[#Data],MATCH("Codigo Estratigrafico",LitoTab[#Headers],0),0)=0,"",VLOOKUP(campoTab[[#This Row],[Numero de campo]],LitoTab[#Data],MATCH("Codigo Estratigrafico",LitoTab[#Headers],0),0)),"")</f>
        <v/>
      </c>
      <c r="AK27" s="182"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 ca="1">IF(campoTab[[#This Row],[Numero de campo]]="","",COUNTIF(ncampoA,campoTab[[#This Row],[Numero de campo]]))</f>
        <v/>
      </c>
      <c r="AT27" s="192" t="str">
        <f ca="1">IFERROR(IF(campoTab[[#This Row],[Numero de campo]]="","",HYPERLINK("#'Litologia'!A"&amp;MATCH(campoTab[[#This Row],[Numero de campo]],LitoTab[*NUMERO DE CAMPO],0)+1,"Litologia")),"")</f>
        <v/>
      </c>
      <c r="AU27" s="192" t="str">
        <f ca="1">IFERROR(IF(campoTab[[#This Row],[Numero de campo]]="","",HYPERLINK("#'Amostras'!A"&amp;MATCH(campoTab[[#This Row],[Numero de campo]],amostrasTab[*NUMERO DE CAMPO],0)+1,"Amostras")),"")</f>
        <v/>
      </c>
      <c r="AV27" s="192" t="str">
        <f ca="1">IFERROR(IF(campoTab[[#This Row],[Numero de campo]]="","",HYPERLINK("#'Estrutural'!A"&amp;MATCH(campoTab[[#This Row],[Numero de campo]],estrutTab[*NUMERO DE CAMPO],0)+1,"Estrutural")),"")</f>
        <v/>
      </c>
      <c r="AW27" s="192" t="str">
        <f ca="1">IFERROR(IF(campoTab[[#This Row],[Numero de campo]]="","",HYPERLINK("#'Econômica'!A"&amp;MATCH(campoTab[[#This Row],[Numero de campo]],ecoTab[*NUMERO DE CAMPO],0)+1,"Econômica")),"")</f>
        <v/>
      </c>
      <c r="AX27" s="193" t="str">
        <f ca="1">IF(campoTab[[#This Row],[Numero de campo]]="","",IF(FileExist(HYPERLINK("Fotos\"&amp;campoTab[[#This Row],[Numero de campo]]&amp;"_AF.jpg")),HYPERLINK("Fotos\"&amp;campoTab[[#This Row],[Numero de campo]]&amp;"_AF.jpg"),""))</f>
        <v/>
      </c>
      <c r="AY27" s="181"/>
    </row>
    <row r="28" spans="1:51" ht="15" customHeight="1" x14ac:dyDescent="0.25">
      <c r="A28" s="180" t="str">
        <f ca="1">IF(campoTab[[#This Row],[*PROJETO]]="","",IF(campoTab[[#This Row],[*Sigla Geólogo]]="","",IF(campoTab[[#This Row],[*Nº Ponto]]="","",CONCATENATE(campoTab[[#This Row],[C.C.]],"-",campoTab[[#This Row],[*Sigla Geólogo]],"-",TEXT(campoTab[[#This Row],[*Nº Ponto]],"0000")))))</f>
        <v/>
      </c>
      <c r="B28" s="194"/>
      <c r="C28" s="182" t="str">
        <f ca="1">IFERROR(VLOOKUP(campoTab[[#This Row],[*PROJETO]],ProjTab[#Data],MATCH("Centro de custo",ProjTab[#Headers],0),0),"")</f>
        <v/>
      </c>
      <c r="D28" s="182" t="str">
        <f ca="1">IFERROR(IF(INDEX(ProjTab[#Data],MATCH(campoTab[[#This Row],[*PROJETO]],ProjTab[],0),MATCH("SUREG",ProjTab[#Headers],0))=0,"",INDEX(ProjTab[#Data],MATCH(campoTab[[#This Row],[*PROJETO]],ProjTab[],0),MATCH("SUREG",ProjTab[#Headers],0))),"")</f>
        <v/>
      </c>
      <c r="E28" s="181"/>
      <c r="F28" s="182" t="str">
        <f ca="1">IFERROR(VLOOKUP(campoTab[[#This Row],[*Sigla Geólogo]],nomeGeoTab[#Data],MATCH("Nome",nomeGeoTab[#Headers],0),0),"")</f>
        <v/>
      </c>
      <c r="G28" s="181"/>
      <c r="H28" s="183"/>
      <c r="I28" s="182" t="str">
        <f ca="1">IFERROR(IF(INDEX(ProjTab[#Data],MATCH(campoTab[[#This Row],[*PROJETO]],ProjTab[],0),MATCH("DATUM",ProjTab[#Headers],0))=0,"",INDEX(ProjTab[#Data],MATCH(campoTab[[#This Row],[*PROJETO]],ProjTab[],0),MATCH("DATUM",ProjTab[#Headers],0))),"")</f>
        <v/>
      </c>
      <c r="J28" s="182" t="str">
        <f ca="1">IFERROR(IF(INDEX(coosisTab[#Data],MATCH(campoTab[[#This Row],[*PROJETO]],ProjTab[],0),MATCH("Metodo de Geoposicionamento",coosisTab[#Headers],0))=0,"",INDEX(coosisTab[#Data],MATCH(campoTab[[#This Row],[*PROJETO]],ProjTab[],0),MATCH("Metodo de Geoposicionamento",coosisTab[#Headers],0))),"")</f>
        <v/>
      </c>
      <c r="K28" s="184" t="str">
        <f ca="1">IFERROR(IF(INDEX(coosisTab[#Data],MATCH(campoTab[[#This Row],[*PROJETO]],ProjTab[],0),MATCH("Erro associado",coosisTab[#Headers],0))=0,"",INDEX(coosisTab[#Data],MATCH(campoTab[[#This Row],[*PROJETO]],ProjTab[],0),MATCH("Erro associado",coosisTab[#Headers],0))),"")</f>
        <v/>
      </c>
      <c r="L28" s="185"/>
      <c r="M28" s="185"/>
      <c r="N28" s="195"/>
      <c r="O28" s="187"/>
      <c r="P28" s="181" t="str">
        <f ca="1">IFERROR(FindBaseCart(campoTab[[#This Row],[*Latitude]],campoTab[[#This Row],[*Longitude]],campoTab[[#This Row],[ESCALA]]),"")</f>
        <v/>
      </c>
      <c r="Q28" s="185" t="str">
        <f ca="1">""</f>
        <v/>
      </c>
      <c r="R28" s="182" t="str">
        <f ca="1">IFERROR(VLOOKUP(campoTab[[#This Row],[*Municipio]],municipiosTab[#Data],MATCH("UF",municipiosTab[#Headers],0),0),"")</f>
        <v/>
      </c>
      <c r="S28" s="188"/>
      <c r="T28" s="181"/>
      <c r="U28" s="181"/>
      <c r="V28" s="181"/>
      <c r="W28" s="182" t="str">
        <f ca="1">IFERROR(IF(VLOOKUP(campoTab[[#This Row],[Numero de campo]],LitoTab[#Data],MATCH("*Litologia",LitoTab[#Headers],0),0)=0,"",VLOOKUP(campoTab[[#This Row],[Numero de campo]],LitoTab[#Data],MATCH("*Litologia",LitoTab[#Headers],0),0)),"")</f>
        <v/>
      </c>
      <c r="X28" s="182"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 ca="1">IFERROR(IF(VLOOKUP(campoTab[[#This Row],[Numero de campo]],LitoTab[#Data],MATCH("*% da Rocha",LitoTab[#Headers],0),0)="","",VLOOKUP(campoTab[[#This Row],[Numero de campo]],LitoTab[#Data],MATCH("*% da Rocha",LitoTab[#Headers],0),0)),"")</f>
        <v/>
      </c>
      <c r="Z28" s="182" t="str">
        <f ca="1">IFERROR(IF(VLOOKUP(campoTab[[#This Row],[Numero de campo]],LitoTab[#Data],MATCH("Grau de Intemperismo",LitoTab[#Headers],0),0)="","",VLOOKUP(campoTab[[#This Row],[Numero de campo]],LitoTab[#Data],MATCH("Grau de Intemperismo",LitoTab[#Headers],0),0)),"")</f>
        <v/>
      </c>
      <c r="AA28" s="182" t="str">
        <f ca="1">IFERROR(IF(VLOOKUP(campoTab[[#This Row],[Numero de campo]],LitoTab[#Data],MATCH("Índice de Cor",LitoTab[#Headers],0),0)="","",VLOOKUP(campoTab[[#This Row],[Numero de campo]],LitoTab[#Data],MATCH("Índice de Cor",LitoTab[#Headers],0),0)),"")</f>
        <v/>
      </c>
      <c r="AB28" s="182" t="str">
        <f ca="1">IFERROR(IF(VLOOKUP(campoTab[[#This Row],[Numero de campo]],LitoTab[#Data],MATCH("*Classe Litotipo",LitoTab[#Headers],0),0)="","",VLOOKUP(campoTab[[#This Row],[Numero de campo]],LitoTab[#Data],MATCH("*Classe Litotipo",LitoTab[#Headers],0),0)),"")</f>
        <v/>
      </c>
      <c r="AC28" s="182" t="str">
        <f ca="1">IFERROR(VLOOKUP(campoTab[[#This Row],[Classe litotipo principal]],classlitoTab[#Data],2),"")</f>
        <v/>
      </c>
      <c r="AD28" s="182" t="str">
        <f ca="1">IFERROR(IF(VLOOKUP(campoTab[[#This Row],[Numero de campo]],LitoTab[#Data],MATCH("Textura 1",LitoTab[#Headers],0),0)="","",VLOOKUP(campoTab[[#This Row],[Numero de campo]],LitoTab[#Data],MATCH("Textura 1",LitoTab[#Headers],0),0)),"")</f>
        <v/>
      </c>
      <c r="AE28" s="182" t="str">
        <f ca="1">IFERROR(IF(VLOOKUP(campoTab[[#This Row],[Numero de campo]],LitoTab[#Data],MATCH("Granulação",LitoTab[#Headers],0),0)="","",VLOOKUP(campoTab[[#This Row],[Numero de campo]],LitoTab[#Data],MATCH("Granulação",LitoTab[#Headers],0),0)),"")</f>
        <v/>
      </c>
      <c r="AF28" s="182" t="str">
        <f ca="1">IFERROR(IF(VLOOKUP(campoTab[[#This Row],[Numero de campo]],estrutTab[#Data],MATCH("*Tipo Estrutura",estrutTab[#Headers],0),0)=0,"",VLOOKUP(campoTab[[#This Row],[Numero de campo]],estrutTab[#Data],MATCH("*Tipo Estrutura",estrutTab[#Headers],0),0)),"")</f>
        <v/>
      </c>
      <c r="AG28" s="182" t="str">
        <f ca="1">IFERROR(IF(VLOOKUP(campoTab[[#This Row],[Numero de campo]],estrutTab[#Data],MATCH("Direção de Mergulho",estrutTab[#Headers],0),0)=0,"",VLOOKUP(campoTab[[#This Row],[Numero de campo]],estrutTab[#Data],MATCH("Direção de Mergulho",estrutTab[#Headers],0),0)),"")</f>
        <v/>
      </c>
      <c r="AH28" s="182" t="str">
        <f ca="1">IFERROR(IF(VLOOKUP(campoTab[[#This Row],[Numero de campo]],estrutTab[#Data],MATCH("Mergulho",estrutTab[#Headers],0),0)=0,"",VLOOKUP(campoTab[[#This Row],[Numero de campo]],estrutTab[#Data],MATCH("Mergulho",estrutTab[#Headers],0),0)),"")</f>
        <v/>
      </c>
      <c r="AI28" s="182" t="str">
        <f ca="1">IFERROR(IF(VLOOKUP(campoTab[[#This Row],[Numero de campo]],LitoTab[#Data],MATCH("Unidade Estratigrafica",LitoTab[#Headers],0),0)=0,"",VLOOKUP(campoTab[[#This Row],[Numero de campo]],LitoTab[#Data],MATCH("Unidade Estratigrafica",LitoTab[#Headers],0),0)),"")</f>
        <v/>
      </c>
      <c r="AJ28" s="189" t="str">
        <f ca="1">IFERROR(IF(VLOOKUP(campoTab[[#This Row],[Numero de campo]],LitoTab[#Data],MATCH("Codigo Estratigrafico",LitoTab[#Headers],0),0)=0,"",VLOOKUP(campoTab[[#This Row],[Numero de campo]],LitoTab[#Data],MATCH("Codigo Estratigrafico",LitoTab[#Headers],0),0)),"")</f>
        <v/>
      </c>
      <c r="AK28" s="182"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 ca="1">IF(campoTab[[#This Row],[Numero de campo]]="","",COUNTIF(ncampoA,campoTab[[#This Row],[Numero de campo]]))</f>
        <v/>
      </c>
      <c r="AT28" s="192" t="str">
        <f ca="1">IFERROR(IF(campoTab[[#This Row],[Numero de campo]]="","",HYPERLINK("#'Litologia'!A"&amp;MATCH(campoTab[[#This Row],[Numero de campo]],LitoTab[*NUMERO DE CAMPO],0)+1,"Litologia")),"")</f>
        <v/>
      </c>
      <c r="AU28" s="192" t="str">
        <f ca="1">IFERROR(IF(campoTab[[#This Row],[Numero de campo]]="","",HYPERLINK("#'Amostras'!A"&amp;MATCH(campoTab[[#This Row],[Numero de campo]],amostrasTab[*NUMERO DE CAMPO],0)+1,"Amostras")),"")</f>
        <v/>
      </c>
      <c r="AV28" s="192" t="str">
        <f ca="1">IFERROR(IF(campoTab[[#This Row],[Numero de campo]]="","",HYPERLINK("#'Estrutural'!A"&amp;MATCH(campoTab[[#This Row],[Numero de campo]],estrutTab[*NUMERO DE CAMPO],0)+1,"Estrutural")),"")</f>
        <v/>
      </c>
      <c r="AW28" s="192" t="str">
        <f ca="1">IFERROR(IF(campoTab[[#This Row],[Numero de campo]]="","",HYPERLINK("#'Econômica'!A"&amp;MATCH(campoTab[[#This Row],[Numero de campo]],ecoTab[*NUMERO DE CAMPO],0)+1,"Econômica")),"")</f>
        <v/>
      </c>
      <c r="AX28" s="193" t="str">
        <f ca="1">IF(campoTab[[#This Row],[Numero de campo]]="","",IF(FileExist(HYPERLINK("Fotos\"&amp;campoTab[[#This Row],[Numero de campo]]&amp;"_AF.jpg")),HYPERLINK("Fotos\"&amp;campoTab[[#This Row],[Numero de campo]]&amp;"_AF.jpg"),""))</f>
        <v/>
      </c>
      <c r="AY28" s="181"/>
    </row>
    <row r="29" spans="1:51" ht="15" customHeight="1" x14ac:dyDescent="0.25">
      <c r="A29" s="180" t="str">
        <f ca="1">IF(campoTab[[#This Row],[*PROJETO]]="","",IF(campoTab[[#This Row],[*Sigla Geólogo]]="","",IF(campoTab[[#This Row],[*Nº Ponto]]="","",CONCATENATE(campoTab[[#This Row],[C.C.]],"-",campoTab[[#This Row],[*Sigla Geólogo]],"-",TEXT(campoTab[[#This Row],[*Nº Ponto]],"0000")))))</f>
        <v/>
      </c>
      <c r="B29" s="194"/>
      <c r="C29" s="182" t="str">
        <f ca="1">IFERROR(VLOOKUP(campoTab[[#This Row],[*PROJETO]],ProjTab[#Data],MATCH("Centro de custo",ProjTab[#Headers],0),0),"")</f>
        <v/>
      </c>
      <c r="D29" s="182" t="str">
        <f ca="1">IFERROR(IF(INDEX(ProjTab[#Data],MATCH(campoTab[[#This Row],[*PROJETO]],ProjTab[],0),MATCH("SUREG",ProjTab[#Headers],0))=0,"",INDEX(ProjTab[#Data],MATCH(campoTab[[#This Row],[*PROJETO]],ProjTab[],0),MATCH("SUREG",ProjTab[#Headers],0))),"")</f>
        <v/>
      </c>
      <c r="E29" s="181"/>
      <c r="F29" s="182" t="str">
        <f ca="1">IFERROR(VLOOKUP(campoTab[[#This Row],[*Sigla Geólogo]],nomeGeoTab[#Data],MATCH("Nome",nomeGeoTab[#Headers],0),0),"")</f>
        <v/>
      </c>
      <c r="G29" s="181"/>
      <c r="H29" s="183"/>
      <c r="I29" s="182" t="str">
        <f ca="1">IFERROR(IF(INDEX(ProjTab[#Data],MATCH(campoTab[[#This Row],[*PROJETO]],ProjTab[],0),MATCH("DATUM",ProjTab[#Headers],0))=0,"",INDEX(ProjTab[#Data],MATCH(campoTab[[#This Row],[*PROJETO]],ProjTab[],0),MATCH("DATUM",ProjTab[#Headers],0))),"")</f>
        <v/>
      </c>
      <c r="J29" s="182" t="str">
        <f ca="1">IFERROR(IF(INDEX(coosisTab[#Data],MATCH(campoTab[[#This Row],[*PROJETO]],ProjTab[],0),MATCH("Metodo de Geoposicionamento",coosisTab[#Headers],0))=0,"",INDEX(coosisTab[#Data],MATCH(campoTab[[#This Row],[*PROJETO]],ProjTab[],0),MATCH("Metodo de Geoposicionamento",coosisTab[#Headers],0))),"")</f>
        <v/>
      </c>
      <c r="K29" s="184" t="str">
        <f ca="1">IFERROR(IF(INDEX(coosisTab[#Data],MATCH(campoTab[[#This Row],[*PROJETO]],ProjTab[],0),MATCH("Erro associado",coosisTab[#Headers],0))=0,"",INDEX(coosisTab[#Data],MATCH(campoTab[[#This Row],[*PROJETO]],ProjTab[],0),MATCH("Erro associado",coosisTab[#Headers],0))),"")</f>
        <v/>
      </c>
      <c r="L29" s="185"/>
      <c r="M29" s="185"/>
      <c r="O29" s="187"/>
      <c r="P29" s="181" t="str">
        <f ca="1">IFERROR(FindBaseCart(campoTab[[#This Row],[*Latitude]],campoTab[[#This Row],[*Longitude]],campoTab[[#This Row],[ESCALA]]),"")</f>
        <v/>
      </c>
      <c r="Q29" s="185" t="str">
        <f ca="1">""</f>
        <v/>
      </c>
      <c r="R29" s="182" t="str">
        <f ca="1">IFERROR(VLOOKUP(campoTab[[#This Row],[*Municipio]],municipiosTab[#Data],MATCH("UF",municipiosTab[#Headers],0),0),"")</f>
        <v/>
      </c>
      <c r="S29" s="188"/>
      <c r="T29" s="181"/>
      <c r="U29" s="181"/>
      <c r="V29" s="181"/>
      <c r="W29" s="182" t="str">
        <f ca="1">IFERROR(IF(VLOOKUP(campoTab[[#This Row],[Numero de campo]],LitoTab[#Data],MATCH("*Litologia",LitoTab[#Headers],0),0)=0,"",VLOOKUP(campoTab[[#This Row],[Numero de campo]],LitoTab[#Data],MATCH("*Litologia",LitoTab[#Headers],0),0)),"")</f>
        <v/>
      </c>
      <c r="X29" s="182"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 ca="1">IFERROR(IF(VLOOKUP(campoTab[[#This Row],[Numero de campo]],LitoTab[#Data],MATCH("*% da Rocha",LitoTab[#Headers],0),0)="","",VLOOKUP(campoTab[[#This Row],[Numero de campo]],LitoTab[#Data],MATCH("*% da Rocha",LitoTab[#Headers],0),0)),"")</f>
        <v/>
      </c>
      <c r="Z29" s="182" t="str">
        <f ca="1">IFERROR(IF(VLOOKUP(campoTab[[#This Row],[Numero de campo]],LitoTab[#Data],MATCH("Grau de Intemperismo",LitoTab[#Headers],0),0)="","",VLOOKUP(campoTab[[#This Row],[Numero de campo]],LitoTab[#Data],MATCH("Grau de Intemperismo",LitoTab[#Headers],0),0)),"")</f>
        <v/>
      </c>
      <c r="AA29" s="182" t="str">
        <f ca="1">IFERROR(IF(VLOOKUP(campoTab[[#This Row],[Numero de campo]],LitoTab[#Data],MATCH("Índice de Cor",LitoTab[#Headers],0),0)="","",VLOOKUP(campoTab[[#This Row],[Numero de campo]],LitoTab[#Data],MATCH("Índice de Cor",LitoTab[#Headers],0),0)),"")</f>
        <v/>
      </c>
      <c r="AB29" s="182" t="str">
        <f ca="1">IFERROR(IF(VLOOKUP(campoTab[[#This Row],[Numero de campo]],LitoTab[#Data],MATCH("*Classe Litotipo",LitoTab[#Headers],0),0)="","",VLOOKUP(campoTab[[#This Row],[Numero de campo]],LitoTab[#Data],MATCH("*Classe Litotipo",LitoTab[#Headers],0),0)),"")</f>
        <v/>
      </c>
      <c r="AC29" s="182" t="str">
        <f ca="1">IFERROR(VLOOKUP(campoTab[[#This Row],[Classe litotipo principal]],classlitoTab[#Data],2),"")</f>
        <v/>
      </c>
      <c r="AD29" s="182" t="str">
        <f ca="1">IFERROR(IF(VLOOKUP(campoTab[[#This Row],[Numero de campo]],LitoTab[#Data],MATCH("Textura 1",LitoTab[#Headers],0),0)="","",VLOOKUP(campoTab[[#This Row],[Numero de campo]],LitoTab[#Data],MATCH("Textura 1",LitoTab[#Headers],0),0)),"")</f>
        <v/>
      </c>
      <c r="AE29" s="182" t="str">
        <f ca="1">IFERROR(IF(VLOOKUP(campoTab[[#This Row],[Numero de campo]],LitoTab[#Data],MATCH("Granulação",LitoTab[#Headers],0),0)="","",VLOOKUP(campoTab[[#This Row],[Numero de campo]],LitoTab[#Data],MATCH("Granulação",LitoTab[#Headers],0),0)),"")</f>
        <v/>
      </c>
      <c r="AF29" s="182" t="str">
        <f ca="1">IFERROR(IF(VLOOKUP(campoTab[[#This Row],[Numero de campo]],estrutTab[#Data],MATCH("*Tipo Estrutura",estrutTab[#Headers],0),0)=0,"",VLOOKUP(campoTab[[#This Row],[Numero de campo]],estrutTab[#Data],MATCH("*Tipo Estrutura",estrutTab[#Headers],0),0)),"")</f>
        <v/>
      </c>
      <c r="AG29" s="182" t="str">
        <f ca="1">IFERROR(IF(VLOOKUP(campoTab[[#This Row],[Numero de campo]],estrutTab[#Data],MATCH("Direção de Mergulho",estrutTab[#Headers],0),0)=0,"",VLOOKUP(campoTab[[#This Row],[Numero de campo]],estrutTab[#Data],MATCH("Direção de Mergulho",estrutTab[#Headers],0),0)),"")</f>
        <v/>
      </c>
      <c r="AH29" s="182" t="str">
        <f ca="1">IFERROR(IF(VLOOKUP(campoTab[[#This Row],[Numero de campo]],estrutTab[#Data],MATCH("Mergulho",estrutTab[#Headers],0),0)=0,"",VLOOKUP(campoTab[[#This Row],[Numero de campo]],estrutTab[#Data],MATCH("Mergulho",estrutTab[#Headers],0),0)),"")</f>
        <v/>
      </c>
      <c r="AI29" s="182" t="str">
        <f ca="1">IFERROR(IF(VLOOKUP(campoTab[[#This Row],[Numero de campo]],LitoTab[#Data],MATCH("Unidade Estratigrafica",LitoTab[#Headers],0),0)=0,"",VLOOKUP(campoTab[[#This Row],[Numero de campo]],LitoTab[#Data],MATCH("Unidade Estratigrafica",LitoTab[#Headers],0),0)),"")</f>
        <v/>
      </c>
      <c r="AJ29" s="189" t="str">
        <f ca="1">IFERROR(IF(VLOOKUP(campoTab[[#This Row],[Numero de campo]],LitoTab[#Data],MATCH("Codigo Estratigrafico",LitoTab[#Headers],0),0)=0,"",VLOOKUP(campoTab[[#This Row],[Numero de campo]],LitoTab[#Data],MATCH("Codigo Estratigrafico",LitoTab[#Headers],0),0)),"")</f>
        <v/>
      </c>
      <c r="AK29" s="182"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 ca="1">IF(campoTab[[#This Row],[Numero de campo]]="","",COUNTIF(ncampoA,campoTab[[#This Row],[Numero de campo]]))</f>
        <v/>
      </c>
      <c r="AT29" s="192" t="str">
        <f ca="1">IFERROR(IF(campoTab[[#This Row],[Numero de campo]]="","",HYPERLINK("#'Litologia'!A"&amp;MATCH(campoTab[[#This Row],[Numero de campo]],LitoTab[*NUMERO DE CAMPO],0)+1,"Litologia")),"")</f>
        <v/>
      </c>
      <c r="AU29" s="192" t="str">
        <f ca="1">IFERROR(IF(campoTab[[#This Row],[Numero de campo]]="","",HYPERLINK("#'Amostras'!A"&amp;MATCH(campoTab[[#This Row],[Numero de campo]],amostrasTab[*NUMERO DE CAMPO],0)+1,"Amostras")),"")</f>
        <v/>
      </c>
      <c r="AV29" s="192" t="str">
        <f ca="1">IFERROR(IF(campoTab[[#This Row],[Numero de campo]]="","",HYPERLINK("#'Estrutural'!A"&amp;MATCH(campoTab[[#This Row],[Numero de campo]],estrutTab[*NUMERO DE CAMPO],0)+1,"Estrutural")),"")</f>
        <v/>
      </c>
      <c r="AW29" s="192" t="str">
        <f ca="1">IFERROR(IF(campoTab[[#This Row],[Numero de campo]]="","",HYPERLINK("#'Econômica'!A"&amp;MATCH(campoTab[[#This Row],[Numero de campo]],ecoTab[*NUMERO DE CAMPO],0)+1,"Econômica")),"")</f>
        <v/>
      </c>
      <c r="AX29" s="193" t="str">
        <f ca="1">IF(campoTab[[#This Row],[Numero de campo]]="","",IF(FileExist(HYPERLINK("Fotos\"&amp;campoTab[[#This Row],[Numero de campo]]&amp;"_AF.jpg")),HYPERLINK("Fotos\"&amp;campoTab[[#This Row],[Numero de campo]]&amp;"_AF.jpg"),""))</f>
        <v/>
      </c>
      <c r="AY29" s="181"/>
    </row>
    <row r="30" spans="1:51" ht="15" customHeight="1" x14ac:dyDescent="0.25">
      <c r="A30" s="180" t="str">
        <f ca="1">IF(campoTab[[#This Row],[*PROJETO]]="","",IF(campoTab[[#This Row],[*Sigla Geólogo]]="","",IF(campoTab[[#This Row],[*Nº Ponto]]="","",CONCATENATE(campoTab[[#This Row],[C.C.]],"-",campoTab[[#This Row],[*Sigla Geólogo]],"-",TEXT(campoTab[[#This Row],[*Nº Ponto]],"0000")))))</f>
        <v/>
      </c>
      <c r="B30" s="194"/>
      <c r="C30" s="182" t="str">
        <f ca="1">IFERROR(VLOOKUP(campoTab[[#This Row],[*PROJETO]],ProjTab[#Data],MATCH("Centro de custo",ProjTab[#Headers],0),0),"")</f>
        <v/>
      </c>
      <c r="D30" s="182" t="str">
        <f ca="1">IFERROR(IF(INDEX(ProjTab[#Data],MATCH(campoTab[[#This Row],[*PROJETO]],ProjTab[],0),MATCH("SUREG",ProjTab[#Headers],0))=0,"",INDEX(ProjTab[#Data],MATCH(campoTab[[#This Row],[*PROJETO]],ProjTab[],0),MATCH("SUREG",ProjTab[#Headers],0))),"")</f>
        <v/>
      </c>
      <c r="E30" s="181"/>
      <c r="F30" s="182" t="str">
        <f ca="1">IFERROR(VLOOKUP(campoTab[[#This Row],[*Sigla Geólogo]],nomeGeoTab[#Data],MATCH("Nome",nomeGeoTab[#Headers],0),0),"")</f>
        <v/>
      </c>
      <c r="G30" s="181"/>
      <c r="H30" s="183"/>
      <c r="I30" s="182" t="str">
        <f ca="1">IFERROR(IF(INDEX(ProjTab[#Data],MATCH(campoTab[[#This Row],[*PROJETO]],ProjTab[],0),MATCH("DATUM",ProjTab[#Headers],0))=0,"",INDEX(ProjTab[#Data],MATCH(campoTab[[#This Row],[*PROJETO]],ProjTab[],0),MATCH("DATUM",ProjTab[#Headers],0))),"")</f>
        <v/>
      </c>
      <c r="J30" s="182" t="str">
        <f ca="1">IFERROR(IF(INDEX(coosisTab[#Data],MATCH(campoTab[[#This Row],[*PROJETO]],ProjTab[],0),MATCH("Metodo de Geoposicionamento",coosisTab[#Headers],0))=0,"",INDEX(coosisTab[#Data],MATCH(campoTab[[#This Row],[*PROJETO]],ProjTab[],0),MATCH("Metodo de Geoposicionamento",coosisTab[#Headers],0))),"")</f>
        <v/>
      </c>
      <c r="K30" s="184" t="str">
        <f ca="1">IFERROR(IF(INDEX(coosisTab[#Data],MATCH(campoTab[[#This Row],[*PROJETO]],ProjTab[],0),MATCH("Erro associado",coosisTab[#Headers],0))=0,"",INDEX(coosisTab[#Data],MATCH(campoTab[[#This Row],[*PROJETO]],ProjTab[],0),MATCH("Erro associado",coosisTab[#Headers],0))),"")</f>
        <v/>
      </c>
      <c r="L30" s="185"/>
      <c r="M30" s="185"/>
      <c r="O30" s="187"/>
      <c r="P30" s="181" t="str">
        <f ca="1">IFERROR(FindBaseCart(campoTab[[#This Row],[*Latitude]],campoTab[[#This Row],[*Longitude]],campoTab[[#This Row],[ESCALA]]),"")</f>
        <v/>
      </c>
      <c r="Q30" s="185" t="str">
        <f ca="1">""</f>
        <v/>
      </c>
      <c r="R30" s="182" t="str">
        <f ca="1">IFERROR(VLOOKUP(campoTab[[#This Row],[*Municipio]],municipiosTab[#Data],MATCH("UF",municipiosTab[#Headers],0),0),"")</f>
        <v/>
      </c>
      <c r="S30" s="188"/>
      <c r="T30" s="181"/>
      <c r="U30" s="181"/>
      <c r="V30" s="181"/>
      <c r="W30" s="182" t="str">
        <f ca="1">IFERROR(IF(VLOOKUP(campoTab[[#This Row],[Numero de campo]],LitoTab[#Data],MATCH("*Litologia",LitoTab[#Headers],0),0)=0,"",VLOOKUP(campoTab[[#This Row],[Numero de campo]],LitoTab[#Data],MATCH("*Litologia",LitoTab[#Headers],0),0)),"")</f>
        <v/>
      </c>
      <c r="X30" s="182"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 ca="1">IFERROR(IF(VLOOKUP(campoTab[[#This Row],[Numero de campo]],LitoTab[#Data],MATCH("*% da Rocha",LitoTab[#Headers],0),0)="","",VLOOKUP(campoTab[[#This Row],[Numero de campo]],LitoTab[#Data],MATCH("*% da Rocha",LitoTab[#Headers],0),0)),"")</f>
        <v/>
      </c>
      <c r="Z30" s="182" t="str">
        <f ca="1">IFERROR(IF(VLOOKUP(campoTab[[#This Row],[Numero de campo]],LitoTab[#Data],MATCH("Grau de Intemperismo",LitoTab[#Headers],0),0)="","",VLOOKUP(campoTab[[#This Row],[Numero de campo]],LitoTab[#Data],MATCH("Grau de Intemperismo",LitoTab[#Headers],0),0)),"")</f>
        <v/>
      </c>
      <c r="AA30" s="182" t="str">
        <f ca="1">IFERROR(IF(VLOOKUP(campoTab[[#This Row],[Numero de campo]],LitoTab[#Data],MATCH("Índice de Cor",LitoTab[#Headers],0),0)="","",VLOOKUP(campoTab[[#This Row],[Numero de campo]],LitoTab[#Data],MATCH("Índice de Cor",LitoTab[#Headers],0),0)),"")</f>
        <v/>
      </c>
      <c r="AB30" s="182" t="str">
        <f ca="1">IFERROR(IF(VLOOKUP(campoTab[[#This Row],[Numero de campo]],LitoTab[#Data],MATCH("*Classe Litotipo",LitoTab[#Headers],0),0)="","",VLOOKUP(campoTab[[#This Row],[Numero de campo]],LitoTab[#Data],MATCH("*Classe Litotipo",LitoTab[#Headers],0),0)),"")</f>
        <v/>
      </c>
      <c r="AC30" s="182" t="str">
        <f ca="1">IFERROR(VLOOKUP(campoTab[[#This Row],[Classe litotipo principal]],classlitoTab[#Data],2),"")</f>
        <v/>
      </c>
      <c r="AD30" s="182" t="str">
        <f ca="1">IFERROR(IF(VLOOKUP(campoTab[[#This Row],[Numero de campo]],LitoTab[#Data],MATCH("Textura 1",LitoTab[#Headers],0),0)="","",VLOOKUP(campoTab[[#This Row],[Numero de campo]],LitoTab[#Data],MATCH("Textura 1",LitoTab[#Headers],0),0)),"")</f>
        <v/>
      </c>
      <c r="AE30" s="182" t="str">
        <f ca="1">IFERROR(IF(VLOOKUP(campoTab[[#This Row],[Numero de campo]],LitoTab[#Data],MATCH("Granulação",LitoTab[#Headers],0),0)="","",VLOOKUP(campoTab[[#This Row],[Numero de campo]],LitoTab[#Data],MATCH("Granulação",LitoTab[#Headers],0),0)),"")</f>
        <v/>
      </c>
      <c r="AF30" s="182" t="str">
        <f ca="1">IFERROR(IF(VLOOKUP(campoTab[[#This Row],[Numero de campo]],estrutTab[#Data],MATCH("*Tipo Estrutura",estrutTab[#Headers],0),0)=0,"",VLOOKUP(campoTab[[#This Row],[Numero de campo]],estrutTab[#Data],MATCH("*Tipo Estrutura",estrutTab[#Headers],0),0)),"")</f>
        <v/>
      </c>
      <c r="AG30" s="182" t="str">
        <f ca="1">IFERROR(IF(VLOOKUP(campoTab[[#This Row],[Numero de campo]],estrutTab[#Data],MATCH("Direção de Mergulho",estrutTab[#Headers],0),0)=0,"",VLOOKUP(campoTab[[#This Row],[Numero de campo]],estrutTab[#Data],MATCH("Direção de Mergulho",estrutTab[#Headers],0),0)),"")</f>
        <v/>
      </c>
      <c r="AH30" s="182" t="str">
        <f ca="1">IFERROR(IF(VLOOKUP(campoTab[[#This Row],[Numero de campo]],estrutTab[#Data],MATCH("Mergulho",estrutTab[#Headers],0),0)=0,"",VLOOKUP(campoTab[[#This Row],[Numero de campo]],estrutTab[#Data],MATCH("Mergulho",estrutTab[#Headers],0),0)),"")</f>
        <v/>
      </c>
      <c r="AI30" s="182" t="str">
        <f ca="1">IFERROR(IF(VLOOKUP(campoTab[[#This Row],[Numero de campo]],LitoTab[#Data],MATCH("Unidade Estratigrafica",LitoTab[#Headers],0),0)=0,"",VLOOKUP(campoTab[[#This Row],[Numero de campo]],LitoTab[#Data],MATCH("Unidade Estratigrafica",LitoTab[#Headers],0),0)),"")</f>
        <v/>
      </c>
      <c r="AJ30" s="189" t="str">
        <f ca="1">IFERROR(IF(VLOOKUP(campoTab[[#This Row],[Numero de campo]],LitoTab[#Data],MATCH("Codigo Estratigrafico",LitoTab[#Headers],0),0)=0,"",VLOOKUP(campoTab[[#This Row],[Numero de campo]],LitoTab[#Data],MATCH("Codigo Estratigrafico",LitoTab[#Headers],0),0)),"")</f>
        <v/>
      </c>
      <c r="AK30" s="182"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 ca="1">IF(campoTab[[#This Row],[Numero de campo]]="","",COUNTIF(ncampoA,campoTab[[#This Row],[Numero de campo]]))</f>
        <v/>
      </c>
      <c r="AT30" s="192" t="str">
        <f ca="1">IFERROR(IF(campoTab[[#This Row],[Numero de campo]]="","",HYPERLINK("#'Litologia'!A"&amp;MATCH(campoTab[[#This Row],[Numero de campo]],LitoTab[*NUMERO DE CAMPO],0)+1,"Litologia")),"")</f>
        <v/>
      </c>
      <c r="AU30" s="192" t="str">
        <f ca="1">IFERROR(IF(campoTab[[#This Row],[Numero de campo]]="","",HYPERLINK("#'Amostras'!A"&amp;MATCH(campoTab[[#This Row],[Numero de campo]],amostrasTab[*NUMERO DE CAMPO],0)+1,"Amostras")),"")</f>
        <v/>
      </c>
      <c r="AV30" s="192" t="str">
        <f ca="1">IFERROR(IF(campoTab[[#This Row],[Numero de campo]]="","",HYPERLINK("#'Estrutural'!A"&amp;MATCH(campoTab[[#This Row],[Numero de campo]],estrutTab[*NUMERO DE CAMPO],0)+1,"Estrutural")),"")</f>
        <v/>
      </c>
      <c r="AW30" s="192" t="str">
        <f ca="1">IFERROR(IF(campoTab[[#This Row],[Numero de campo]]="","",HYPERLINK("#'Econômica'!A"&amp;MATCH(campoTab[[#This Row],[Numero de campo]],ecoTab[*NUMERO DE CAMPO],0)+1,"Econômica")),"")</f>
        <v/>
      </c>
      <c r="AX30" s="193" t="str">
        <f ca="1">IF(campoTab[[#This Row],[Numero de campo]]="","",IF(FileExist(HYPERLINK("Fotos\"&amp;campoTab[[#This Row],[Numero de campo]]&amp;"_AF.jpg")),HYPERLINK("Fotos\"&amp;campoTab[[#This Row],[Numero de campo]]&amp;"_AF.jpg"),""))</f>
        <v/>
      </c>
      <c r="AY30" s="181"/>
    </row>
    <row r="31" spans="1:51" ht="15" customHeight="1" x14ac:dyDescent="0.25">
      <c r="A31" s="180" t="str">
        <f ca="1">IF(campoTab[[#This Row],[*PROJETO]]="","",IF(campoTab[[#This Row],[*Sigla Geólogo]]="","",IF(campoTab[[#This Row],[*Nº Ponto]]="","",CONCATENATE(campoTab[[#This Row],[C.C.]],"-",campoTab[[#This Row],[*Sigla Geólogo]],"-",TEXT(campoTab[[#This Row],[*Nº Ponto]],"0000")))))</f>
        <v/>
      </c>
      <c r="B31" s="194"/>
      <c r="C31" s="182" t="str">
        <f ca="1">IFERROR(VLOOKUP(campoTab[[#This Row],[*PROJETO]],ProjTab[#Data],MATCH("Centro de custo",ProjTab[#Headers],0),0),"")</f>
        <v/>
      </c>
      <c r="D31" s="182" t="str">
        <f ca="1">IFERROR(IF(INDEX(ProjTab[#Data],MATCH(campoTab[[#This Row],[*PROJETO]],ProjTab[],0),MATCH("SUREG",ProjTab[#Headers],0))=0,"",INDEX(ProjTab[#Data],MATCH(campoTab[[#This Row],[*PROJETO]],ProjTab[],0),MATCH("SUREG",ProjTab[#Headers],0))),"")</f>
        <v/>
      </c>
      <c r="E31" s="181"/>
      <c r="F31" s="182" t="str">
        <f ca="1">IFERROR(VLOOKUP(campoTab[[#This Row],[*Sigla Geólogo]],nomeGeoTab[#Data],MATCH("Nome",nomeGeoTab[#Headers],0),0),"")</f>
        <v/>
      </c>
      <c r="G31" s="181"/>
      <c r="H31" s="183"/>
      <c r="I31" s="182" t="str">
        <f ca="1">IFERROR(IF(INDEX(ProjTab[#Data],MATCH(campoTab[[#This Row],[*PROJETO]],ProjTab[],0),MATCH("DATUM",ProjTab[#Headers],0))=0,"",INDEX(ProjTab[#Data],MATCH(campoTab[[#This Row],[*PROJETO]],ProjTab[],0),MATCH("DATUM",ProjTab[#Headers],0))),"")</f>
        <v/>
      </c>
      <c r="J31" s="182" t="str">
        <f ca="1">IFERROR(IF(INDEX(coosisTab[#Data],MATCH(campoTab[[#This Row],[*PROJETO]],ProjTab[],0),MATCH("Metodo de Geoposicionamento",coosisTab[#Headers],0))=0,"",INDEX(coosisTab[#Data],MATCH(campoTab[[#This Row],[*PROJETO]],ProjTab[],0),MATCH("Metodo de Geoposicionamento",coosisTab[#Headers],0))),"")</f>
        <v/>
      </c>
      <c r="K31" s="184" t="str">
        <f ca="1">IFERROR(IF(INDEX(coosisTab[#Data],MATCH(campoTab[[#This Row],[*PROJETO]],ProjTab[],0),MATCH("Erro associado",coosisTab[#Headers],0))=0,"",INDEX(coosisTab[#Data],MATCH(campoTab[[#This Row],[*PROJETO]],ProjTab[],0),MATCH("Erro associado",coosisTab[#Headers],0))),"")</f>
        <v/>
      </c>
      <c r="L31" s="185"/>
      <c r="M31" s="185"/>
      <c r="O31" s="187"/>
      <c r="P31" s="181" t="str">
        <f ca="1">IFERROR(FindBaseCart(campoTab[[#This Row],[*Latitude]],campoTab[[#This Row],[*Longitude]],campoTab[[#This Row],[ESCALA]]),"")</f>
        <v/>
      </c>
      <c r="Q31" s="185" t="str">
        <f ca="1">""</f>
        <v/>
      </c>
      <c r="R31" s="182" t="str">
        <f ca="1">IFERROR(VLOOKUP(campoTab[[#This Row],[*Municipio]],municipiosTab[#Data],MATCH("UF",municipiosTab[#Headers],0),0),"")</f>
        <v/>
      </c>
      <c r="S31" s="188"/>
      <c r="T31" s="181"/>
      <c r="U31" s="181"/>
      <c r="V31" s="181"/>
      <c r="W31" s="182" t="str">
        <f ca="1">IFERROR(IF(VLOOKUP(campoTab[[#This Row],[Numero de campo]],LitoTab[#Data],MATCH("*Litologia",LitoTab[#Headers],0),0)=0,"",VLOOKUP(campoTab[[#This Row],[Numero de campo]],LitoTab[#Data],MATCH("*Litologia",LitoTab[#Headers],0),0)),"")</f>
        <v/>
      </c>
      <c r="X31" s="182"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 ca="1">IFERROR(IF(VLOOKUP(campoTab[[#This Row],[Numero de campo]],LitoTab[#Data],MATCH("*% da Rocha",LitoTab[#Headers],0),0)="","",VLOOKUP(campoTab[[#This Row],[Numero de campo]],LitoTab[#Data],MATCH("*% da Rocha",LitoTab[#Headers],0),0)),"")</f>
        <v/>
      </c>
      <c r="Z31" s="182" t="str">
        <f ca="1">IFERROR(IF(VLOOKUP(campoTab[[#This Row],[Numero de campo]],LitoTab[#Data],MATCH("Grau de Intemperismo",LitoTab[#Headers],0),0)="","",VLOOKUP(campoTab[[#This Row],[Numero de campo]],LitoTab[#Data],MATCH("Grau de Intemperismo",LitoTab[#Headers],0),0)),"")</f>
        <v/>
      </c>
      <c r="AA31" s="182" t="str">
        <f ca="1">IFERROR(IF(VLOOKUP(campoTab[[#This Row],[Numero de campo]],LitoTab[#Data],MATCH("Índice de Cor",LitoTab[#Headers],0),0)="","",VLOOKUP(campoTab[[#This Row],[Numero de campo]],LitoTab[#Data],MATCH("Índice de Cor",LitoTab[#Headers],0),0)),"")</f>
        <v/>
      </c>
      <c r="AB31" s="182" t="str">
        <f ca="1">IFERROR(IF(VLOOKUP(campoTab[[#This Row],[Numero de campo]],LitoTab[#Data],MATCH("*Classe Litotipo",LitoTab[#Headers],0),0)="","",VLOOKUP(campoTab[[#This Row],[Numero de campo]],LitoTab[#Data],MATCH("*Classe Litotipo",LitoTab[#Headers],0),0)),"")</f>
        <v/>
      </c>
      <c r="AC31" s="182" t="str">
        <f ca="1">IFERROR(VLOOKUP(campoTab[[#This Row],[Classe litotipo principal]],classlitoTab[#Data],2),"")</f>
        <v/>
      </c>
      <c r="AD31" s="182" t="str">
        <f ca="1">IFERROR(IF(VLOOKUP(campoTab[[#This Row],[Numero de campo]],LitoTab[#Data],MATCH("Textura 1",LitoTab[#Headers],0),0)="","",VLOOKUP(campoTab[[#This Row],[Numero de campo]],LitoTab[#Data],MATCH("Textura 1",LitoTab[#Headers],0),0)),"")</f>
        <v/>
      </c>
      <c r="AE31" s="182" t="str">
        <f ca="1">IFERROR(IF(VLOOKUP(campoTab[[#This Row],[Numero de campo]],LitoTab[#Data],MATCH("Granulação",LitoTab[#Headers],0),0)="","",VLOOKUP(campoTab[[#This Row],[Numero de campo]],LitoTab[#Data],MATCH("Granulação",LitoTab[#Headers],0),0)),"")</f>
        <v/>
      </c>
      <c r="AF31" s="182" t="str">
        <f ca="1">IFERROR(IF(VLOOKUP(campoTab[[#This Row],[Numero de campo]],estrutTab[#Data],MATCH("*Tipo Estrutura",estrutTab[#Headers],0),0)=0,"",VLOOKUP(campoTab[[#This Row],[Numero de campo]],estrutTab[#Data],MATCH("*Tipo Estrutura",estrutTab[#Headers],0),0)),"")</f>
        <v/>
      </c>
      <c r="AG31" s="182" t="str">
        <f ca="1">IFERROR(IF(VLOOKUP(campoTab[[#This Row],[Numero de campo]],estrutTab[#Data],MATCH("Direção de Mergulho",estrutTab[#Headers],0),0)=0,"",VLOOKUP(campoTab[[#This Row],[Numero de campo]],estrutTab[#Data],MATCH("Direção de Mergulho",estrutTab[#Headers],0),0)),"")</f>
        <v/>
      </c>
      <c r="AH31" s="182" t="str">
        <f ca="1">IFERROR(IF(VLOOKUP(campoTab[[#This Row],[Numero de campo]],estrutTab[#Data],MATCH("Mergulho",estrutTab[#Headers],0),0)=0,"",VLOOKUP(campoTab[[#This Row],[Numero de campo]],estrutTab[#Data],MATCH("Mergulho",estrutTab[#Headers],0),0)),"")</f>
        <v/>
      </c>
      <c r="AI31" s="182" t="str">
        <f ca="1">IFERROR(IF(VLOOKUP(campoTab[[#This Row],[Numero de campo]],LitoTab[#Data],MATCH("Unidade Estratigrafica",LitoTab[#Headers],0),0)=0,"",VLOOKUP(campoTab[[#This Row],[Numero de campo]],LitoTab[#Data],MATCH("Unidade Estratigrafica",LitoTab[#Headers],0),0)),"")</f>
        <v/>
      </c>
      <c r="AJ31" s="189" t="str">
        <f ca="1">IFERROR(IF(VLOOKUP(campoTab[[#This Row],[Numero de campo]],LitoTab[#Data],MATCH("Codigo Estratigrafico",LitoTab[#Headers],0),0)=0,"",VLOOKUP(campoTab[[#This Row],[Numero de campo]],LitoTab[#Data],MATCH("Codigo Estratigrafico",LitoTab[#Headers],0),0)),"")</f>
        <v/>
      </c>
      <c r="AK31" s="182"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 ca="1">IF(campoTab[[#This Row],[Numero de campo]]="","",COUNTIF(ncampoA,campoTab[[#This Row],[Numero de campo]]))</f>
        <v/>
      </c>
      <c r="AT31" s="192" t="str">
        <f ca="1">IFERROR(IF(campoTab[[#This Row],[Numero de campo]]="","",HYPERLINK("#'Litologia'!A"&amp;MATCH(campoTab[[#This Row],[Numero de campo]],LitoTab[*NUMERO DE CAMPO],0)+1,"Litologia")),"")</f>
        <v/>
      </c>
      <c r="AU31" s="192" t="str">
        <f ca="1">IFERROR(IF(campoTab[[#This Row],[Numero de campo]]="","",HYPERLINK("#'Amostras'!A"&amp;MATCH(campoTab[[#This Row],[Numero de campo]],amostrasTab[*NUMERO DE CAMPO],0)+1,"Amostras")),"")</f>
        <v/>
      </c>
      <c r="AV31" s="192" t="str">
        <f ca="1">IFERROR(IF(campoTab[[#This Row],[Numero de campo]]="","",HYPERLINK("#'Estrutural'!A"&amp;MATCH(campoTab[[#This Row],[Numero de campo]],estrutTab[*NUMERO DE CAMPO],0)+1,"Estrutural")),"")</f>
        <v/>
      </c>
      <c r="AW31" s="192" t="str">
        <f ca="1">IFERROR(IF(campoTab[[#This Row],[Numero de campo]]="","",HYPERLINK("#'Econômica'!A"&amp;MATCH(campoTab[[#This Row],[Numero de campo]],ecoTab[*NUMERO DE CAMPO],0)+1,"Econômica")),"")</f>
        <v/>
      </c>
      <c r="AX31" s="193" t="str">
        <f ca="1">IF(campoTab[[#This Row],[Numero de campo]]="","",IF(FileExist(HYPERLINK("Fotos\"&amp;campoTab[[#This Row],[Numero de campo]]&amp;"_AF.jpg")),HYPERLINK("Fotos\"&amp;campoTab[[#This Row],[Numero de campo]]&amp;"_AF.jpg"),""))</f>
        <v/>
      </c>
      <c r="AY31" s="181"/>
    </row>
    <row r="32" spans="1:51" ht="15" customHeight="1" x14ac:dyDescent="0.25">
      <c r="A32" s="180" t="str">
        <f ca="1">IF(campoTab[[#This Row],[*PROJETO]]="","",IF(campoTab[[#This Row],[*Sigla Geólogo]]="","",IF(campoTab[[#This Row],[*Nº Ponto]]="","",CONCATENATE(campoTab[[#This Row],[C.C.]],"-",campoTab[[#This Row],[*Sigla Geólogo]],"-",TEXT(campoTab[[#This Row],[*Nº Ponto]],"0000")))))</f>
        <v/>
      </c>
      <c r="B32" s="194"/>
      <c r="C32" s="182" t="str">
        <f ca="1">IFERROR(VLOOKUP(campoTab[[#This Row],[*PROJETO]],ProjTab[#Data],MATCH("Centro de custo",ProjTab[#Headers],0),0),"")</f>
        <v/>
      </c>
      <c r="D32" s="182" t="str">
        <f ca="1">IFERROR(IF(INDEX(ProjTab[#Data],MATCH(campoTab[[#This Row],[*PROJETO]],ProjTab[],0),MATCH("SUREG",ProjTab[#Headers],0))=0,"",INDEX(ProjTab[#Data],MATCH(campoTab[[#This Row],[*PROJETO]],ProjTab[],0),MATCH("SUREG",ProjTab[#Headers],0))),"")</f>
        <v/>
      </c>
      <c r="E32" s="181"/>
      <c r="F32" s="182" t="str">
        <f ca="1">IFERROR(VLOOKUP(campoTab[[#This Row],[*Sigla Geólogo]],nomeGeoTab[#Data],MATCH("Nome",nomeGeoTab[#Headers],0),0),"")</f>
        <v/>
      </c>
      <c r="G32" s="181"/>
      <c r="H32" s="183"/>
      <c r="I32" s="182" t="str">
        <f ca="1">IFERROR(IF(INDEX(ProjTab[#Data],MATCH(campoTab[[#This Row],[*PROJETO]],ProjTab[],0),MATCH("DATUM",ProjTab[#Headers],0))=0,"",INDEX(ProjTab[#Data],MATCH(campoTab[[#This Row],[*PROJETO]],ProjTab[],0),MATCH("DATUM",ProjTab[#Headers],0))),"")</f>
        <v/>
      </c>
      <c r="J32" s="182" t="str">
        <f ca="1">IFERROR(IF(INDEX(coosisTab[#Data],MATCH(campoTab[[#This Row],[*PROJETO]],ProjTab[],0),MATCH("Metodo de Geoposicionamento",coosisTab[#Headers],0))=0,"",INDEX(coosisTab[#Data],MATCH(campoTab[[#This Row],[*PROJETO]],ProjTab[],0),MATCH("Metodo de Geoposicionamento",coosisTab[#Headers],0))),"")</f>
        <v/>
      </c>
      <c r="K32" s="184" t="str">
        <f ca="1">IFERROR(IF(INDEX(coosisTab[#Data],MATCH(campoTab[[#This Row],[*PROJETO]],ProjTab[],0),MATCH("Erro associado",coosisTab[#Headers],0))=0,"",INDEX(coosisTab[#Data],MATCH(campoTab[[#This Row],[*PROJETO]],ProjTab[],0),MATCH("Erro associado",coosisTab[#Headers],0))),"")</f>
        <v/>
      </c>
      <c r="L32" s="185"/>
      <c r="M32" s="185"/>
      <c r="O32" s="187"/>
      <c r="P32" s="181" t="str">
        <f ca="1">IFERROR(FindBaseCart(campoTab[[#This Row],[*Latitude]],campoTab[[#This Row],[*Longitude]],campoTab[[#This Row],[ESCALA]]),"")</f>
        <v/>
      </c>
      <c r="Q32" s="185" t="str">
        <f ca="1">""</f>
        <v/>
      </c>
      <c r="R32" s="182" t="str">
        <f ca="1">IFERROR(VLOOKUP(campoTab[[#This Row],[*Municipio]],municipiosTab[#Data],MATCH("UF",municipiosTab[#Headers],0),0),"")</f>
        <v/>
      </c>
      <c r="S32" s="188"/>
      <c r="T32" s="181"/>
      <c r="U32" s="181"/>
      <c r="V32" s="181"/>
      <c r="W32" s="182" t="str">
        <f ca="1">IFERROR(IF(VLOOKUP(campoTab[[#This Row],[Numero de campo]],LitoTab[#Data],MATCH("*Litologia",LitoTab[#Headers],0),0)=0,"",VLOOKUP(campoTab[[#This Row],[Numero de campo]],LitoTab[#Data],MATCH("*Litologia",LitoTab[#Headers],0),0)),"")</f>
        <v/>
      </c>
      <c r="X32" s="182"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 ca="1">IFERROR(IF(VLOOKUP(campoTab[[#This Row],[Numero de campo]],LitoTab[#Data],MATCH("*% da Rocha",LitoTab[#Headers],0),0)="","",VLOOKUP(campoTab[[#This Row],[Numero de campo]],LitoTab[#Data],MATCH("*% da Rocha",LitoTab[#Headers],0),0)),"")</f>
        <v/>
      </c>
      <c r="Z32" s="182" t="str">
        <f ca="1">IFERROR(IF(VLOOKUP(campoTab[[#This Row],[Numero de campo]],LitoTab[#Data],MATCH("Grau de Intemperismo",LitoTab[#Headers],0),0)="","",VLOOKUP(campoTab[[#This Row],[Numero de campo]],LitoTab[#Data],MATCH("Grau de Intemperismo",LitoTab[#Headers],0),0)),"")</f>
        <v/>
      </c>
      <c r="AA32" s="182" t="str">
        <f ca="1">IFERROR(IF(VLOOKUP(campoTab[[#This Row],[Numero de campo]],LitoTab[#Data],MATCH("Índice de Cor",LitoTab[#Headers],0),0)="","",VLOOKUP(campoTab[[#This Row],[Numero de campo]],LitoTab[#Data],MATCH("Índice de Cor",LitoTab[#Headers],0),0)),"")</f>
        <v/>
      </c>
      <c r="AB32" s="182" t="str">
        <f ca="1">IFERROR(IF(VLOOKUP(campoTab[[#This Row],[Numero de campo]],LitoTab[#Data],MATCH("*Classe Litotipo",LitoTab[#Headers],0),0)="","",VLOOKUP(campoTab[[#This Row],[Numero de campo]],LitoTab[#Data],MATCH("*Classe Litotipo",LitoTab[#Headers],0),0)),"")</f>
        <v/>
      </c>
      <c r="AC32" s="182" t="str">
        <f ca="1">IFERROR(VLOOKUP(campoTab[[#This Row],[Classe litotipo principal]],classlitoTab[#Data],2),"")</f>
        <v/>
      </c>
      <c r="AD32" s="182" t="str">
        <f ca="1">IFERROR(IF(VLOOKUP(campoTab[[#This Row],[Numero de campo]],LitoTab[#Data],MATCH("Textura 1",LitoTab[#Headers],0),0)="","",VLOOKUP(campoTab[[#This Row],[Numero de campo]],LitoTab[#Data],MATCH("Textura 1",LitoTab[#Headers],0),0)),"")</f>
        <v/>
      </c>
      <c r="AE32" s="182" t="str">
        <f ca="1">IFERROR(IF(VLOOKUP(campoTab[[#This Row],[Numero de campo]],LitoTab[#Data],MATCH("Granulação",LitoTab[#Headers],0),0)="","",VLOOKUP(campoTab[[#This Row],[Numero de campo]],LitoTab[#Data],MATCH("Granulação",LitoTab[#Headers],0),0)),"")</f>
        <v/>
      </c>
      <c r="AF32" s="182" t="str">
        <f ca="1">IFERROR(IF(VLOOKUP(campoTab[[#This Row],[Numero de campo]],estrutTab[#Data],MATCH("*Tipo Estrutura",estrutTab[#Headers],0),0)=0,"",VLOOKUP(campoTab[[#This Row],[Numero de campo]],estrutTab[#Data],MATCH("*Tipo Estrutura",estrutTab[#Headers],0),0)),"")</f>
        <v/>
      </c>
      <c r="AG32" s="182" t="str">
        <f ca="1">IFERROR(IF(VLOOKUP(campoTab[[#This Row],[Numero de campo]],estrutTab[#Data],MATCH("Direção de Mergulho",estrutTab[#Headers],0),0)=0,"",VLOOKUP(campoTab[[#This Row],[Numero de campo]],estrutTab[#Data],MATCH("Direção de Mergulho",estrutTab[#Headers],0),0)),"")</f>
        <v/>
      </c>
      <c r="AH32" s="182" t="str">
        <f ca="1">IFERROR(IF(VLOOKUP(campoTab[[#This Row],[Numero de campo]],estrutTab[#Data],MATCH("Mergulho",estrutTab[#Headers],0),0)=0,"",VLOOKUP(campoTab[[#This Row],[Numero de campo]],estrutTab[#Data],MATCH("Mergulho",estrutTab[#Headers],0),0)),"")</f>
        <v/>
      </c>
      <c r="AI32" s="182" t="str">
        <f ca="1">IFERROR(IF(VLOOKUP(campoTab[[#This Row],[Numero de campo]],LitoTab[#Data],MATCH("Unidade Estratigrafica",LitoTab[#Headers],0),0)=0,"",VLOOKUP(campoTab[[#This Row],[Numero de campo]],LitoTab[#Data],MATCH("Unidade Estratigrafica",LitoTab[#Headers],0),0)),"")</f>
        <v/>
      </c>
      <c r="AJ32" s="189" t="str">
        <f ca="1">IFERROR(IF(VLOOKUP(campoTab[[#This Row],[Numero de campo]],LitoTab[#Data],MATCH("Codigo Estratigrafico",LitoTab[#Headers],0),0)=0,"",VLOOKUP(campoTab[[#This Row],[Numero de campo]],LitoTab[#Data],MATCH("Codigo Estratigrafico",LitoTab[#Headers],0),0)),"")</f>
        <v/>
      </c>
      <c r="AK32" s="182"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 ca="1">IF(campoTab[[#This Row],[Numero de campo]]="","",COUNTIF(ncampoA,campoTab[[#This Row],[Numero de campo]]))</f>
        <v/>
      </c>
      <c r="AT32" s="192" t="str">
        <f ca="1">IFERROR(IF(campoTab[[#This Row],[Numero de campo]]="","",HYPERLINK("#'Litologia'!A"&amp;MATCH(campoTab[[#This Row],[Numero de campo]],LitoTab[*NUMERO DE CAMPO],0)+1,"Litologia")),"")</f>
        <v/>
      </c>
      <c r="AU32" s="192" t="str">
        <f ca="1">IFERROR(IF(campoTab[[#This Row],[Numero de campo]]="","",HYPERLINK("#'Amostras'!A"&amp;MATCH(campoTab[[#This Row],[Numero de campo]],amostrasTab[*NUMERO DE CAMPO],0)+1,"Amostras")),"")</f>
        <v/>
      </c>
      <c r="AV32" s="192" t="str">
        <f ca="1">IFERROR(IF(campoTab[[#This Row],[Numero de campo]]="","",HYPERLINK("#'Estrutural'!A"&amp;MATCH(campoTab[[#This Row],[Numero de campo]],estrutTab[*NUMERO DE CAMPO],0)+1,"Estrutural")),"")</f>
        <v/>
      </c>
      <c r="AW32" s="192" t="str">
        <f ca="1">IFERROR(IF(campoTab[[#This Row],[Numero de campo]]="","",HYPERLINK("#'Econômica'!A"&amp;MATCH(campoTab[[#This Row],[Numero de campo]],ecoTab[*NUMERO DE CAMPO],0)+1,"Econômica")),"")</f>
        <v/>
      </c>
      <c r="AX32" s="193" t="str">
        <f ca="1">IF(campoTab[[#This Row],[Numero de campo]]="","",IF(FileExist(HYPERLINK("Fotos\"&amp;campoTab[[#This Row],[Numero de campo]]&amp;"_AF.jpg")),HYPERLINK("Fotos\"&amp;campoTab[[#This Row],[Numero de campo]]&amp;"_AF.jpg"),""))</f>
        <v/>
      </c>
      <c r="AY32" s="181"/>
    </row>
    <row r="33" spans="1:51" ht="15" customHeight="1" x14ac:dyDescent="0.25">
      <c r="A33" s="180" t="str">
        <f ca="1">IF(campoTab[[#This Row],[*PROJETO]]="","",IF(campoTab[[#This Row],[*Sigla Geólogo]]="","",IF(campoTab[[#This Row],[*Nº Ponto]]="","",CONCATENATE(campoTab[[#This Row],[C.C.]],"-",campoTab[[#This Row],[*Sigla Geólogo]],"-",TEXT(campoTab[[#This Row],[*Nº Ponto]],"0000")))))</f>
        <v/>
      </c>
      <c r="B33" s="194"/>
      <c r="C33" s="182" t="str">
        <f ca="1">IFERROR(VLOOKUP(campoTab[[#This Row],[*PROJETO]],ProjTab[#Data],MATCH("Centro de custo",ProjTab[#Headers],0),0),"")</f>
        <v/>
      </c>
      <c r="D33" s="182" t="str">
        <f ca="1">IFERROR(IF(INDEX(ProjTab[#Data],MATCH(campoTab[[#This Row],[*PROJETO]],ProjTab[],0),MATCH("SUREG",ProjTab[#Headers],0))=0,"",INDEX(ProjTab[#Data],MATCH(campoTab[[#This Row],[*PROJETO]],ProjTab[],0),MATCH("SUREG",ProjTab[#Headers],0))),"")</f>
        <v/>
      </c>
      <c r="E33" s="181"/>
      <c r="F33" s="182" t="str">
        <f ca="1">IFERROR(VLOOKUP(campoTab[[#This Row],[*Sigla Geólogo]],nomeGeoTab[#Data],MATCH("Nome",nomeGeoTab[#Headers],0),0),"")</f>
        <v/>
      </c>
      <c r="G33" s="181"/>
      <c r="H33" s="183"/>
      <c r="I33" s="182" t="str">
        <f ca="1">IFERROR(IF(INDEX(ProjTab[#Data],MATCH(campoTab[[#This Row],[*PROJETO]],ProjTab[],0),MATCH("DATUM",ProjTab[#Headers],0))=0,"",INDEX(ProjTab[#Data],MATCH(campoTab[[#This Row],[*PROJETO]],ProjTab[],0),MATCH("DATUM",ProjTab[#Headers],0))),"")</f>
        <v/>
      </c>
      <c r="J33" s="182" t="str">
        <f ca="1">IFERROR(IF(INDEX(coosisTab[#Data],MATCH(campoTab[[#This Row],[*PROJETO]],ProjTab[],0),MATCH("Metodo de Geoposicionamento",coosisTab[#Headers],0))=0,"",INDEX(coosisTab[#Data],MATCH(campoTab[[#This Row],[*PROJETO]],ProjTab[],0),MATCH("Metodo de Geoposicionamento",coosisTab[#Headers],0))),"")</f>
        <v/>
      </c>
      <c r="K33" s="184" t="str">
        <f ca="1">IFERROR(IF(INDEX(coosisTab[#Data],MATCH(campoTab[[#This Row],[*PROJETO]],ProjTab[],0),MATCH("Erro associado",coosisTab[#Headers],0))=0,"",INDEX(coosisTab[#Data],MATCH(campoTab[[#This Row],[*PROJETO]],ProjTab[],0),MATCH("Erro associado",coosisTab[#Headers],0))),"")</f>
        <v/>
      </c>
      <c r="L33" s="185"/>
      <c r="M33" s="185"/>
      <c r="O33" s="187"/>
      <c r="P33" s="181" t="str">
        <f ca="1">IFERROR(FindBaseCart(campoTab[[#This Row],[*Latitude]],campoTab[[#This Row],[*Longitude]],campoTab[[#This Row],[ESCALA]]),"")</f>
        <v/>
      </c>
      <c r="Q33" s="185" t="str">
        <f ca="1">""</f>
        <v/>
      </c>
      <c r="R33" s="182" t="str">
        <f ca="1">IFERROR(VLOOKUP(campoTab[[#This Row],[*Municipio]],municipiosTab[#Data],MATCH("UF",municipiosTab[#Headers],0),0),"")</f>
        <v/>
      </c>
      <c r="S33" s="188"/>
      <c r="T33" s="181"/>
      <c r="U33" s="181"/>
      <c r="V33" s="181"/>
      <c r="W33" s="182" t="str">
        <f ca="1">IFERROR(IF(VLOOKUP(campoTab[[#This Row],[Numero de campo]],LitoTab[#Data],MATCH("*Litologia",LitoTab[#Headers],0),0)=0,"",VLOOKUP(campoTab[[#This Row],[Numero de campo]],LitoTab[#Data],MATCH("*Litologia",LitoTab[#Headers],0),0)),"")</f>
        <v/>
      </c>
      <c r="X33" s="182"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 ca="1">IFERROR(IF(VLOOKUP(campoTab[[#This Row],[Numero de campo]],LitoTab[#Data],MATCH("*% da Rocha",LitoTab[#Headers],0),0)="","",VLOOKUP(campoTab[[#This Row],[Numero de campo]],LitoTab[#Data],MATCH("*% da Rocha",LitoTab[#Headers],0),0)),"")</f>
        <v/>
      </c>
      <c r="Z33" s="182" t="str">
        <f ca="1">IFERROR(IF(VLOOKUP(campoTab[[#This Row],[Numero de campo]],LitoTab[#Data],MATCH("Grau de Intemperismo",LitoTab[#Headers],0),0)="","",VLOOKUP(campoTab[[#This Row],[Numero de campo]],LitoTab[#Data],MATCH("Grau de Intemperismo",LitoTab[#Headers],0),0)),"")</f>
        <v/>
      </c>
      <c r="AA33" s="182" t="str">
        <f ca="1">IFERROR(IF(VLOOKUP(campoTab[[#This Row],[Numero de campo]],LitoTab[#Data],MATCH("Índice de Cor",LitoTab[#Headers],0),0)="","",VLOOKUP(campoTab[[#This Row],[Numero de campo]],LitoTab[#Data],MATCH("Índice de Cor",LitoTab[#Headers],0),0)),"")</f>
        <v/>
      </c>
      <c r="AB33" s="182" t="str">
        <f ca="1">IFERROR(IF(VLOOKUP(campoTab[[#This Row],[Numero de campo]],LitoTab[#Data],MATCH("*Classe Litotipo",LitoTab[#Headers],0),0)="","",VLOOKUP(campoTab[[#This Row],[Numero de campo]],LitoTab[#Data],MATCH("*Classe Litotipo",LitoTab[#Headers],0),0)),"")</f>
        <v/>
      </c>
      <c r="AC33" s="182" t="str">
        <f ca="1">IFERROR(VLOOKUP(campoTab[[#This Row],[Classe litotipo principal]],classlitoTab[#Data],2),"")</f>
        <v/>
      </c>
      <c r="AD33" s="182" t="str">
        <f ca="1">IFERROR(IF(VLOOKUP(campoTab[[#This Row],[Numero de campo]],LitoTab[#Data],MATCH("Textura 1",LitoTab[#Headers],0),0)="","",VLOOKUP(campoTab[[#This Row],[Numero de campo]],LitoTab[#Data],MATCH("Textura 1",LitoTab[#Headers],0),0)),"")</f>
        <v/>
      </c>
      <c r="AE33" s="182" t="str">
        <f ca="1">IFERROR(IF(VLOOKUP(campoTab[[#This Row],[Numero de campo]],LitoTab[#Data],MATCH("Granulação",LitoTab[#Headers],0),0)="","",VLOOKUP(campoTab[[#This Row],[Numero de campo]],LitoTab[#Data],MATCH("Granulação",LitoTab[#Headers],0),0)),"")</f>
        <v/>
      </c>
      <c r="AF33" s="182" t="str">
        <f ca="1">IFERROR(IF(VLOOKUP(campoTab[[#This Row],[Numero de campo]],estrutTab[#Data],MATCH("*Tipo Estrutura",estrutTab[#Headers],0),0)=0,"",VLOOKUP(campoTab[[#This Row],[Numero de campo]],estrutTab[#Data],MATCH("*Tipo Estrutura",estrutTab[#Headers],0),0)),"")</f>
        <v/>
      </c>
      <c r="AG33" s="182" t="str">
        <f ca="1">IFERROR(IF(VLOOKUP(campoTab[[#This Row],[Numero de campo]],estrutTab[#Data],MATCH("Direção de Mergulho",estrutTab[#Headers],0),0)=0,"",VLOOKUP(campoTab[[#This Row],[Numero de campo]],estrutTab[#Data],MATCH("Direção de Mergulho",estrutTab[#Headers],0),0)),"")</f>
        <v/>
      </c>
      <c r="AH33" s="182" t="str">
        <f ca="1">IFERROR(IF(VLOOKUP(campoTab[[#This Row],[Numero de campo]],estrutTab[#Data],MATCH("Mergulho",estrutTab[#Headers],0),0)=0,"",VLOOKUP(campoTab[[#This Row],[Numero de campo]],estrutTab[#Data],MATCH("Mergulho",estrutTab[#Headers],0),0)),"")</f>
        <v/>
      </c>
      <c r="AI33" s="182" t="str">
        <f ca="1">IFERROR(IF(VLOOKUP(campoTab[[#This Row],[Numero de campo]],LitoTab[#Data],MATCH("Unidade Estratigrafica",LitoTab[#Headers],0),0)=0,"",VLOOKUP(campoTab[[#This Row],[Numero de campo]],LitoTab[#Data],MATCH("Unidade Estratigrafica",LitoTab[#Headers],0),0)),"")</f>
        <v/>
      </c>
      <c r="AJ33" s="189" t="str">
        <f ca="1">IFERROR(IF(VLOOKUP(campoTab[[#This Row],[Numero de campo]],LitoTab[#Data],MATCH("Codigo Estratigrafico",LitoTab[#Headers],0),0)=0,"",VLOOKUP(campoTab[[#This Row],[Numero de campo]],LitoTab[#Data],MATCH("Codigo Estratigrafico",LitoTab[#Headers],0),0)),"")</f>
        <v/>
      </c>
      <c r="AK33" s="182"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 ca="1">IF(campoTab[[#This Row],[Numero de campo]]="","",COUNTIF(ncampoA,campoTab[[#This Row],[Numero de campo]]))</f>
        <v/>
      </c>
      <c r="AT33" s="192" t="str">
        <f ca="1">IFERROR(IF(campoTab[[#This Row],[Numero de campo]]="","",HYPERLINK("#'Litologia'!A"&amp;MATCH(campoTab[[#This Row],[Numero de campo]],LitoTab[*NUMERO DE CAMPO],0)+1,"Litologia")),"")</f>
        <v/>
      </c>
      <c r="AU33" s="192" t="str">
        <f ca="1">IFERROR(IF(campoTab[[#This Row],[Numero de campo]]="","",HYPERLINK("#'Amostras'!A"&amp;MATCH(campoTab[[#This Row],[Numero de campo]],amostrasTab[*NUMERO DE CAMPO],0)+1,"Amostras")),"")</f>
        <v/>
      </c>
      <c r="AV33" s="192" t="str">
        <f ca="1">IFERROR(IF(campoTab[[#This Row],[Numero de campo]]="","",HYPERLINK("#'Estrutural'!A"&amp;MATCH(campoTab[[#This Row],[Numero de campo]],estrutTab[*NUMERO DE CAMPO],0)+1,"Estrutural")),"")</f>
        <v/>
      </c>
      <c r="AW33" s="192" t="str">
        <f ca="1">IFERROR(IF(campoTab[[#This Row],[Numero de campo]]="","",HYPERLINK("#'Econômica'!A"&amp;MATCH(campoTab[[#This Row],[Numero de campo]],ecoTab[*NUMERO DE CAMPO],0)+1,"Econômica")),"")</f>
        <v/>
      </c>
      <c r="AX33" s="193" t="str">
        <f ca="1">IF(campoTab[[#This Row],[Numero de campo]]="","",IF(FileExist(HYPERLINK("Fotos\"&amp;campoTab[[#This Row],[Numero de campo]]&amp;"_AF.jpg")),HYPERLINK("Fotos\"&amp;campoTab[[#This Row],[Numero de campo]]&amp;"_AF.jpg"),""))</f>
        <v/>
      </c>
      <c r="AY33" s="181"/>
    </row>
    <row r="34" spans="1:51" ht="15" customHeight="1" x14ac:dyDescent="0.25">
      <c r="A34" s="180" t="str">
        <f ca="1">IF(campoTab[[#This Row],[*PROJETO]]="","",IF(campoTab[[#This Row],[*Sigla Geólogo]]="","",IF(campoTab[[#This Row],[*Nº Ponto]]="","",CONCATENATE(campoTab[[#This Row],[C.C.]],"-",campoTab[[#This Row],[*Sigla Geólogo]],"-",TEXT(campoTab[[#This Row],[*Nº Ponto]],"0000")))))</f>
        <v/>
      </c>
      <c r="B34" s="194"/>
      <c r="C34" s="182" t="str">
        <f ca="1">IFERROR(VLOOKUP(campoTab[[#This Row],[*PROJETO]],ProjTab[#Data],MATCH("Centro de custo",ProjTab[#Headers],0),0),"")</f>
        <v/>
      </c>
      <c r="D34" s="182" t="str">
        <f ca="1">IFERROR(IF(INDEX(ProjTab[#Data],MATCH(campoTab[[#This Row],[*PROJETO]],ProjTab[],0),MATCH("SUREG",ProjTab[#Headers],0))=0,"",INDEX(ProjTab[#Data],MATCH(campoTab[[#This Row],[*PROJETO]],ProjTab[],0),MATCH("SUREG",ProjTab[#Headers],0))),"")</f>
        <v/>
      </c>
      <c r="E34" s="181"/>
      <c r="F34" s="182" t="str">
        <f ca="1">IFERROR(VLOOKUP(campoTab[[#This Row],[*Sigla Geólogo]],nomeGeoTab[#Data],MATCH("Nome",nomeGeoTab[#Headers],0),0),"")</f>
        <v/>
      </c>
      <c r="G34" s="181"/>
      <c r="H34" s="183"/>
      <c r="I34" s="182" t="str">
        <f ca="1">IFERROR(IF(INDEX(ProjTab[#Data],MATCH(campoTab[[#This Row],[*PROJETO]],ProjTab[],0),MATCH("DATUM",ProjTab[#Headers],0))=0,"",INDEX(ProjTab[#Data],MATCH(campoTab[[#This Row],[*PROJETO]],ProjTab[],0),MATCH("DATUM",ProjTab[#Headers],0))),"")</f>
        <v/>
      </c>
      <c r="J34" s="182" t="str">
        <f ca="1">IFERROR(IF(INDEX(coosisTab[#Data],MATCH(campoTab[[#This Row],[*PROJETO]],ProjTab[],0),MATCH("Metodo de Geoposicionamento",coosisTab[#Headers],0))=0,"",INDEX(coosisTab[#Data],MATCH(campoTab[[#This Row],[*PROJETO]],ProjTab[],0),MATCH("Metodo de Geoposicionamento",coosisTab[#Headers],0))),"")</f>
        <v/>
      </c>
      <c r="K34" s="184" t="str">
        <f ca="1">IFERROR(IF(INDEX(coosisTab[#Data],MATCH(campoTab[[#This Row],[*PROJETO]],ProjTab[],0),MATCH("Erro associado",coosisTab[#Headers],0))=0,"",INDEX(coosisTab[#Data],MATCH(campoTab[[#This Row],[*PROJETO]],ProjTab[],0),MATCH("Erro associado",coosisTab[#Headers],0))),"")</f>
        <v/>
      </c>
      <c r="L34" s="185"/>
      <c r="M34" s="185"/>
      <c r="O34" s="187"/>
      <c r="P34" s="181" t="str">
        <f ca="1">IFERROR(FindBaseCart(campoTab[[#This Row],[*Latitude]],campoTab[[#This Row],[*Longitude]],campoTab[[#This Row],[ESCALA]]),"")</f>
        <v/>
      </c>
      <c r="Q34" s="185" t="str">
        <f ca="1">""</f>
        <v/>
      </c>
      <c r="R34" s="182" t="str">
        <f ca="1">IFERROR(VLOOKUP(campoTab[[#This Row],[*Municipio]],municipiosTab[#Data],MATCH("UF",municipiosTab[#Headers],0),0),"")</f>
        <v/>
      </c>
      <c r="S34" s="188"/>
      <c r="T34" s="181"/>
      <c r="U34" s="181"/>
      <c r="V34" s="181"/>
      <c r="W34" s="182" t="str">
        <f ca="1">IFERROR(IF(VLOOKUP(campoTab[[#This Row],[Numero de campo]],LitoTab[#Data],MATCH("*Litologia",LitoTab[#Headers],0),0)=0,"",VLOOKUP(campoTab[[#This Row],[Numero de campo]],LitoTab[#Data],MATCH("*Litologia",LitoTab[#Headers],0),0)),"")</f>
        <v/>
      </c>
      <c r="X34" s="182"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 ca="1">IFERROR(IF(VLOOKUP(campoTab[[#This Row],[Numero de campo]],LitoTab[#Data],MATCH("*% da Rocha",LitoTab[#Headers],0),0)="","",VLOOKUP(campoTab[[#This Row],[Numero de campo]],LitoTab[#Data],MATCH("*% da Rocha",LitoTab[#Headers],0),0)),"")</f>
        <v/>
      </c>
      <c r="Z34" s="182" t="str">
        <f ca="1">IFERROR(IF(VLOOKUP(campoTab[[#This Row],[Numero de campo]],LitoTab[#Data],MATCH("Grau de Intemperismo",LitoTab[#Headers],0),0)="","",VLOOKUP(campoTab[[#This Row],[Numero de campo]],LitoTab[#Data],MATCH("Grau de Intemperismo",LitoTab[#Headers],0),0)),"")</f>
        <v/>
      </c>
      <c r="AA34" s="182" t="str">
        <f ca="1">IFERROR(IF(VLOOKUP(campoTab[[#This Row],[Numero de campo]],LitoTab[#Data],MATCH("Índice de Cor",LitoTab[#Headers],0),0)="","",VLOOKUP(campoTab[[#This Row],[Numero de campo]],LitoTab[#Data],MATCH("Índice de Cor",LitoTab[#Headers],0),0)),"")</f>
        <v/>
      </c>
      <c r="AB34" s="182" t="str">
        <f ca="1">IFERROR(IF(VLOOKUP(campoTab[[#This Row],[Numero de campo]],LitoTab[#Data],MATCH("*Classe Litotipo",LitoTab[#Headers],0),0)="","",VLOOKUP(campoTab[[#This Row],[Numero de campo]],LitoTab[#Data],MATCH("*Classe Litotipo",LitoTab[#Headers],0),0)),"")</f>
        <v/>
      </c>
      <c r="AC34" s="182" t="str">
        <f ca="1">IFERROR(VLOOKUP(campoTab[[#This Row],[Classe litotipo principal]],classlitoTab[#Data],2),"")</f>
        <v/>
      </c>
      <c r="AD34" s="182" t="str">
        <f ca="1">IFERROR(IF(VLOOKUP(campoTab[[#This Row],[Numero de campo]],LitoTab[#Data],MATCH("Textura 1",LitoTab[#Headers],0),0)="","",VLOOKUP(campoTab[[#This Row],[Numero de campo]],LitoTab[#Data],MATCH("Textura 1",LitoTab[#Headers],0),0)),"")</f>
        <v/>
      </c>
      <c r="AE34" s="182" t="str">
        <f ca="1">IFERROR(IF(VLOOKUP(campoTab[[#This Row],[Numero de campo]],LitoTab[#Data],MATCH("Granulação",LitoTab[#Headers],0),0)="","",VLOOKUP(campoTab[[#This Row],[Numero de campo]],LitoTab[#Data],MATCH("Granulação",LitoTab[#Headers],0),0)),"")</f>
        <v/>
      </c>
      <c r="AF34" s="182" t="str">
        <f ca="1">IFERROR(IF(VLOOKUP(campoTab[[#This Row],[Numero de campo]],estrutTab[#Data],MATCH("*Tipo Estrutura",estrutTab[#Headers],0),0)=0,"",VLOOKUP(campoTab[[#This Row],[Numero de campo]],estrutTab[#Data],MATCH("*Tipo Estrutura",estrutTab[#Headers],0),0)),"")</f>
        <v/>
      </c>
      <c r="AG34" s="182" t="str">
        <f ca="1">IFERROR(IF(VLOOKUP(campoTab[[#This Row],[Numero de campo]],estrutTab[#Data],MATCH("Direção de Mergulho",estrutTab[#Headers],0),0)=0,"",VLOOKUP(campoTab[[#This Row],[Numero de campo]],estrutTab[#Data],MATCH("Direção de Mergulho",estrutTab[#Headers],0),0)),"")</f>
        <v/>
      </c>
      <c r="AH34" s="182" t="str">
        <f ca="1">IFERROR(IF(VLOOKUP(campoTab[[#This Row],[Numero de campo]],estrutTab[#Data],MATCH("Mergulho",estrutTab[#Headers],0),0)=0,"",VLOOKUP(campoTab[[#This Row],[Numero de campo]],estrutTab[#Data],MATCH("Mergulho",estrutTab[#Headers],0),0)),"")</f>
        <v/>
      </c>
      <c r="AI34" s="182" t="str">
        <f ca="1">IFERROR(IF(VLOOKUP(campoTab[[#This Row],[Numero de campo]],LitoTab[#Data],MATCH("Unidade Estratigrafica",LitoTab[#Headers],0),0)=0,"",VLOOKUP(campoTab[[#This Row],[Numero de campo]],LitoTab[#Data],MATCH("Unidade Estratigrafica",LitoTab[#Headers],0),0)),"")</f>
        <v/>
      </c>
      <c r="AJ34" s="189" t="str">
        <f ca="1">IFERROR(IF(VLOOKUP(campoTab[[#This Row],[Numero de campo]],LitoTab[#Data],MATCH("Codigo Estratigrafico",LitoTab[#Headers],0),0)=0,"",VLOOKUP(campoTab[[#This Row],[Numero de campo]],LitoTab[#Data],MATCH("Codigo Estratigrafico",LitoTab[#Headers],0),0)),"")</f>
        <v/>
      </c>
      <c r="AK34" s="182"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 ca="1">IF(campoTab[[#This Row],[Numero de campo]]="","",COUNTIF(ncampoA,campoTab[[#This Row],[Numero de campo]]))</f>
        <v/>
      </c>
      <c r="AT34" s="192" t="str">
        <f ca="1">IFERROR(IF(campoTab[[#This Row],[Numero de campo]]="","",HYPERLINK("#'Litologia'!A"&amp;MATCH(campoTab[[#This Row],[Numero de campo]],LitoTab[*NUMERO DE CAMPO],0)+1,"Litologia")),"")</f>
        <v/>
      </c>
      <c r="AU34" s="192" t="str">
        <f ca="1">IFERROR(IF(campoTab[[#This Row],[Numero de campo]]="","",HYPERLINK("#'Amostras'!A"&amp;MATCH(campoTab[[#This Row],[Numero de campo]],amostrasTab[*NUMERO DE CAMPO],0)+1,"Amostras")),"")</f>
        <v/>
      </c>
      <c r="AV34" s="192" t="str">
        <f ca="1">IFERROR(IF(campoTab[[#This Row],[Numero de campo]]="","",HYPERLINK("#'Estrutural'!A"&amp;MATCH(campoTab[[#This Row],[Numero de campo]],estrutTab[*NUMERO DE CAMPO],0)+1,"Estrutural")),"")</f>
        <v/>
      </c>
      <c r="AW34" s="192" t="str">
        <f ca="1">IFERROR(IF(campoTab[[#This Row],[Numero de campo]]="","",HYPERLINK("#'Econômica'!A"&amp;MATCH(campoTab[[#This Row],[Numero de campo]],ecoTab[*NUMERO DE CAMPO],0)+1,"Econômica")),"")</f>
        <v/>
      </c>
      <c r="AX34" s="193" t="str">
        <f ca="1">IF(campoTab[[#This Row],[Numero de campo]]="","",IF(FileExist(HYPERLINK("Fotos\"&amp;campoTab[[#This Row],[Numero de campo]]&amp;"_AF.jpg")),HYPERLINK("Fotos\"&amp;campoTab[[#This Row],[Numero de campo]]&amp;"_AF.jpg"),""))</f>
        <v/>
      </c>
      <c r="AY34" s="181"/>
    </row>
    <row r="35" spans="1:51" ht="15" customHeight="1" x14ac:dyDescent="0.25">
      <c r="A35" s="180" t="str">
        <f ca="1">IF(campoTab[[#This Row],[*PROJETO]]="","",IF(campoTab[[#This Row],[*Sigla Geólogo]]="","",IF(campoTab[[#This Row],[*Nº Ponto]]="","",CONCATENATE(campoTab[[#This Row],[C.C.]],"-",campoTab[[#This Row],[*Sigla Geólogo]],"-",TEXT(campoTab[[#This Row],[*Nº Ponto]],"0000")))))</f>
        <v/>
      </c>
      <c r="B35" s="194"/>
      <c r="C35" s="182" t="str">
        <f ca="1">IFERROR(VLOOKUP(campoTab[[#This Row],[*PROJETO]],ProjTab[#Data],MATCH("Centro de custo",ProjTab[#Headers],0),0),"")</f>
        <v/>
      </c>
      <c r="D35" s="182" t="str">
        <f ca="1">IFERROR(IF(INDEX(ProjTab[#Data],MATCH(campoTab[[#This Row],[*PROJETO]],ProjTab[],0),MATCH("SUREG",ProjTab[#Headers],0))=0,"",INDEX(ProjTab[#Data],MATCH(campoTab[[#This Row],[*PROJETO]],ProjTab[],0),MATCH("SUREG",ProjTab[#Headers],0))),"")</f>
        <v/>
      </c>
      <c r="E35" s="181"/>
      <c r="F35" s="182" t="str">
        <f ca="1">IFERROR(VLOOKUP(campoTab[[#This Row],[*Sigla Geólogo]],nomeGeoTab[#Data],MATCH("Nome",nomeGeoTab[#Headers],0),0),"")</f>
        <v/>
      </c>
      <c r="G35" s="181"/>
      <c r="H35" s="183"/>
      <c r="I35" s="182" t="str">
        <f ca="1">IFERROR(IF(INDEX(ProjTab[#Data],MATCH(campoTab[[#This Row],[*PROJETO]],ProjTab[],0),MATCH("DATUM",ProjTab[#Headers],0))=0,"",INDEX(ProjTab[#Data],MATCH(campoTab[[#This Row],[*PROJETO]],ProjTab[],0),MATCH("DATUM",ProjTab[#Headers],0))),"")</f>
        <v/>
      </c>
      <c r="J35" s="182" t="str">
        <f ca="1">IFERROR(IF(INDEX(coosisTab[#Data],MATCH(campoTab[[#This Row],[*PROJETO]],ProjTab[],0),MATCH("Metodo de Geoposicionamento",coosisTab[#Headers],0))=0,"",INDEX(coosisTab[#Data],MATCH(campoTab[[#This Row],[*PROJETO]],ProjTab[],0),MATCH("Metodo de Geoposicionamento",coosisTab[#Headers],0))),"")</f>
        <v/>
      </c>
      <c r="K35" s="184" t="str">
        <f ca="1">IFERROR(IF(INDEX(coosisTab[#Data],MATCH(campoTab[[#This Row],[*PROJETO]],ProjTab[],0),MATCH("Erro associado",coosisTab[#Headers],0))=0,"",INDEX(coosisTab[#Data],MATCH(campoTab[[#This Row],[*PROJETO]],ProjTab[],0),MATCH("Erro associado",coosisTab[#Headers],0))),"")</f>
        <v/>
      </c>
      <c r="L35" s="185"/>
      <c r="M35" s="185"/>
      <c r="O35" s="187"/>
      <c r="P35" s="181" t="str">
        <f ca="1">IFERROR(FindBaseCart(campoTab[[#This Row],[*Latitude]],campoTab[[#This Row],[*Longitude]],campoTab[[#This Row],[ESCALA]]),"")</f>
        <v/>
      </c>
      <c r="Q35" s="185" t="str">
        <f ca="1">""</f>
        <v/>
      </c>
      <c r="R35" s="182" t="str">
        <f ca="1">IFERROR(VLOOKUP(campoTab[[#This Row],[*Municipio]],municipiosTab[#Data],MATCH("UF",municipiosTab[#Headers],0),0),"")</f>
        <v/>
      </c>
      <c r="S35" s="188"/>
      <c r="T35" s="181"/>
      <c r="U35" s="181"/>
      <c r="V35" s="181"/>
      <c r="W35" s="182" t="str">
        <f ca="1">IFERROR(IF(VLOOKUP(campoTab[[#This Row],[Numero de campo]],LitoTab[#Data],MATCH("*Litologia",LitoTab[#Headers],0),0)=0,"",VLOOKUP(campoTab[[#This Row],[Numero de campo]],LitoTab[#Data],MATCH("*Litologia",LitoTab[#Headers],0),0)),"")</f>
        <v/>
      </c>
      <c r="X35" s="182"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 ca="1">IFERROR(IF(VLOOKUP(campoTab[[#This Row],[Numero de campo]],LitoTab[#Data],MATCH("*% da Rocha",LitoTab[#Headers],0),0)="","",VLOOKUP(campoTab[[#This Row],[Numero de campo]],LitoTab[#Data],MATCH("*% da Rocha",LitoTab[#Headers],0),0)),"")</f>
        <v/>
      </c>
      <c r="Z35" s="182" t="str">
        <f ca="1">IFERROR(IF(VLOOKUP(campoTab[[#This Row],[Numero de campo]],LitoTab[#Data],MATCH("Grau de Intemperismo",LitoTab[#Headers],0),0)="","",VLOOKUP(campoTab[[#This Row],[Numero de campo]],LitoTab[#Data],MATCH("Grau de Intemperismo",LitoTab[#Headers],0),0)),"")</f>
        <v/>
      </c>
      <c r="AA35" s="182" t="str">
        <f ca="1">IFERROR(IF(VLOOKUP(campoTab[[#This Row],[Numero de campo]],LitoTab[#Data],MATCH("Índice de Cor",LitoTab[#Headers],0),0)="","",VLOOKUP(campoTab[[#This Row],[Numero de campo]],LitoTab[#Data],MATCH("Índice de Cor",LitoTab[#Headers],0),0)),"")</f>
        <v/>
      </c>
      <c r="AB35" s="182" t="str">
        <f ca="1">IFERROR(IF(VLOOKUP(campoTab[[#This Row],[Numero de campo]],LitoTab[#Data],MATCH("*Classe Litotipo",LitoTab[#Headers],0),0)="","",VLOOKUP(campoTab[[#This Row],[Numero de campo]],LitoTab[#Data],MATCH("*Classe Litotipo",LitoTab[#Headers],0),0)),"")</f>
        <v/>
      </c>
      <c r="AC35" s="182" t="str">
        <f ca="1">IFERROR(VLOOKUP(campoTab[[#This Row],[Classe litotipo principal]],classlitoTab[#Data],2),"")</f>
        <v/>
      </c>
      <c r="AD35" s="182" t="str">
        <f ca="1">IFERROR(IF(VLOOKUP(campoTab[[#This Row],[Numero de campo]],LitoTab[#Data],MATCH("Textura 1",LitoTab[#Headers],0),0)="","",VLOOKUP(campoTab[[#This Row],[Numero de campo]],LitoTab[#Data],MATCH("Textura 1",LitoTab[#Headers],0),0)),"")</f>
        <v/>
      </c>
      <c r="AE35" s="182" t="str">
        <f ca="1">IFERROR(IF(VLOOKUP(campoTab[[#This Row],[Numero de campo]],LitoTab[#Data],MATCH("Granulação",LitoTab[#Headers],0),0)="","",VLOOKUP(campoTab[[#This Row],[Numero de campo]],LitoTab[#Data],MATCH("Granulação",LitoTab[#Headers],0),0)),"")</f>
        <v/>
      </c>
      <c r="AF35" s="182" t="str">
        <f ca="1">IFERROR(IF(VLOOKUP(campoTab[[#This Row],[Numero de campo]],estrutTab[#Data],MATCH("*Tipo Estrutura",estrutTab[#Headers],0),0)=0,"",VLOOKUP(campoTab[[#This Row],[Numero de campo]],estrutTab[#Data],MATCH("*Tipo Estrutura",estrutTab[#Headers],0),0)),"")</f>
        <v/>
      </c>
      <c r="AG35" s="182" t="str">
        <f ca="1">IFERROR(IF(VLOOKUP(campoTab[[#This Row],[Numero de campo]],estrutTab[#Data],MATCH("Direção de Mergulho",estrutTab[#Headers],0),0)=0,"",VLOOKUP(campoTab[[#This Row],[Numero de campo]],estrutTab[#Data],MATCH("Direção de Mergulho",estrutTab[#Headers],0),0)),"")</f>
        <v/>
      </c>
      <c r="AH35" s="182" t="str">
        <f ca="1">IFERROR(IF(VLOOKUP(campoTab[[#This Row],[Numero de campo]],estrutTab[#Data],MATCH("Mergulho",estrutTab[#Headers],0),0)=0,"",VLOOKUP(campoTab[[#This Row],[Numero de campo]],estrutTab[#Data],MATCH("Mergulho",estrutTab[#Headers],0),0)),"")</f>
        <v/>
      </c>
      <c r="AI35" s="182" t="str">
        <f ca="1">IFERROR(IF(VLOOKUP(campoTab[[#This Row],[Numero de campo]],LitoTab[#Data],MATCH("Unidade Estratigrafica",LitoTab[#Headers],0),0)=0,"",VLOOKUP(campoTab[[#This Row],[Numero de campo]],LitoTab[#Data],MATCH("Unidade Estratigrafica",LitoTab[#Headers],0),0)),"")</f>
        <v/>
      </c>
      <c r="AJ35" s="189" t="str">
        <f ca="1">IFERROR(IF(VLOOKUP(campoTab[[#This Row],[Numero de campo]],LitoTab[#Data],MATCH("Codigo Estratigrafico",LitoTab[#Headers],0),0)=0,"",VLOOKUP(campoTab[[#This Row],[Numero de campo]],LitoTab[#Data],MATCH("Codigo Estratigrafico",LitoTab[#Headers],0),0)),"")</f>
        <v/>
      </c>
      <c r="AK35" s="182"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 ca="1">IF(campoTab[[#This Row],[Numero de campo]]="","",COUNTIF(ncampoA,campoTab[[#This Row],[Numero de campo]]))</f>
        <v/>
      </c>
      <c r="AT35" s="192" t="str">
        <f ca="1">IFERROR(IF(campoTab[[#This Row],[Numero de campo]]="","",HYPERLINK("#'Litologia'!A"&amp;MATCH(campoTab[[#This Row],[Numero de campo]],LitoTab[*NUMERO DE CAMPO],0)+1,"Litologia")),"")</f>
        <v/>
      </c>
      <c r="AU35" s="192" t="str">
        <f ca="1">IFERROR(IF(campoTab[[#This Row],[Numero de campo]]="","",HYPERLINK("#'Amostras'!A"&amp;MATCH(campoTab[[#This Row],[Numero de campo]],amostrasTab[*NUMERO DE CAMPO],0)+1,"Amostras")),"")</f>
        <v/>
      </c>
      <c r="AV35" s="192" t="str">
        <f ca="1">IFERROR(IF(campoTab[[#This Row],[Numero de campo]]="","",HYPERLINK("#'Estrutural'!A"&amp;MATCH(campoTab[[#This Row],[Numero de campo]],estrutTab[*NUMERO DE CAMPO],0)+1,"Estrutural")),"")</f>
        <v/>
      </c>
      <c r="AW35" s="192" t="str">
        <f ca="1">IFERROR(IF(campoTab[[#This Row],[Numero de campo]]="","",HYPERLINK("#'Econômica'!A"&amp;MATCH(campoTab[[#This Row],[Numero de campo]],ecoTab[*NUMERO DE CAMPO],0)+1,"Econômica")),"")</f>
        <v/>
      </c>
      <c r="AX35" s="193" t="str">
        <f ca="1">IF(campoTab[[#This Row],[Numero de campo]]="","",IF(FileExist(HYPERLINK("Fotos\"&amp;campoTab[[#This Row],[Numero de campo]]&amp;"_AF.jpg")),HYPERLINK("Fotos\"&amp;campoTab[[#This Row],[Numero de campo]]&amp;"_AF.jpg"),""))</f>
        <v/>
      </c>
      <c r="AY35" s="181"/>
    </row>
    <row r="36" spans="1:51" ht="15" customHeight="1" x14ac:dyDescent="0.25">
      <c r="A36" s="180" t="str">
        <f ca="1">IF(campoTab[[#This Row],[*PROJETO]]="","",IF(campoTab[[#This Row],[*Sigla Geólogo]]="","",IF(campoTab[[#This Row],[*Nº Ponto]]="","",CONCATENATE(campoTab[[#This Row],[C.C.]],"-",campoTab[[#This Row],[*Sigla Geólogo]],"-",TEXT(campoTab[[#This Row],[*Nº Ponto]],"0000")))))</f>
        <v/>
      </c>
      <c r="B36" s="194"/>
      <c r="C36" s="182" t="str">
        <f ca="1">IFERROR(VLOOKUP(campoTab[[#This Row],[*PROJETO]],ProjTab[#Data],MATCH("Centro de custo",ProjTab[#Headers],0),0),"")</f>
        <v/>
      </c>
      <c r="D36" s="182" t="str">
        <f ca="1">IFERROR(IF(INDEX(ProjTab[#Data],MATCH(campoTab[[#This Row],[*PROJETO]],ProjTab[],0),MATCH("SUREG",ProjTab[#Headers],0))=0,"",INDEX(ProjTab[#Data],MATCH(campoTab[[#This Row],[*PROJETO]],ProjTab[],0),MATCH("SUREG",ProjTab[#Headers],0))),"")</f>
        <v/>
      </c>
      <c r="E36" s="181"/>
      <c r="F36" s="182" t="str">
        <f ca="1">IFERROR(VLOOKUP(campoTab[[#This Row],[*Sigla Geólogo]],nomeGeoTab[#Data],MATCH("Nome",nomeGeoTab[#Headers],0),0),"")</f>
        <v/>
      </c>
      <c r="G36" s="181"/>
      <c r="H36" s="183"/>
      <c r="I36" s="182" t="str">
        <f ca="1">IFERROR(IF(INDEX(ProjTab[#Data],MATCH(campoTab[[#This Row],[*PROJETO]],ProjTab[],0),MATCH("DATUM",ProjTab[#Headers],0))=0,"",INDEX(ProjTab[#Data],MATCH(campoTab[[#This Row],[*PROJETO]],ProjTab[],0),MATCH("DATUM",ProjTab[#Headers],0))),"")</f>
        <v/>
      </c>
      <c r="J36" s="182" t="str">
        <f ca="1">IFERROR(IF(INDEX(coosisTab[#Data],MATCH(campoTab[[#This Row],[*PROJETO]],ProjTab[],0),MATCH("Metodo de Geoposicionamento",coosisTab[#Headers],0))=0,"",INDEX(coosisTab[#Data],MATCH(campoTab[[#This Row],[*PROJETO]],ProjTab[],0),MATCH("Metodo de Geoposicionamento",coosisTab[#Headers],0))),"")</f>
        <v/>
      </c>
      <c r="K36" s="184" t="str">
        <f ca="1">IFERROR(IF(INDEX(coosisTab[#Data],MATCH(campoTab[[#This Row],[*PROJETO]],ProjTab[],0),MATCH("Erro associado",coosisTab[#Headers],0))=0,"",INDEX(coosisTab[#Data],MATCH(campoTab[[#This Row],[*PROJETO]],ProjTab[],0),MATCH("Erro associado",coosisTab[#Headers],0))),"")</f>
        <v/>
      </c>
      <c r="L36" s="185"/>
      <c r="M36" s="185"/>
      <c r="O36" s="187"/>
      <c r="P36" s="181" t="str">
        <f ca="1">IFERROR(FindBaseCart(campoTab[[#This Row],[*Latitude]],campoTab[[#This Row],[*Longitude]],campoTab[[#This Row],[ESCALA]]),"")</f>
        <v/>
      </c>
      <c r="Q36" s="185" t="str">
        <f ca="1">""</f>
        <v/>
      </c>
      <c r="R36" s="182" t="str">
        <f ca="1">IFERROR(VLOOKUP(campoTab[[#This Row],[*Municipio]],municipiosTab[#Data],MATCH("UF",municipiosTab[#Headers],0),0),"")</f>
        <v/>
      </c>
      <c r="S36" s="188"/>
      <c r="T36" s="181"/>
      <c r="U36" s="181"/>
      <c r="V36" s="181"/>
      <c r="W36" s="182" t="str">
        <f ca="1">IFERROR(IF(VLOOKUP(campoTab[[#This Row],[Numero de campo]],LitoTab[#Data],MATCH("*Litologia",LitoTab[#Headers],0),0)=0,"",VLOOKUP(campoTab[[#This Row],[Numero de campo]],LitoTab[#Data],MATCH("*Litologia",LitoTab[#Headers],0),0)),"")</f>
        <v/>
      </c>
      <c r="X36" s="182"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 ca="1">IFERROR(IF(VLOOKUP(campoTab[[#This Row],[Numero de campo]],LitoTab[#Data],MATCH("*% da Rocha",LitoTab[#Headers],0),0)="","",VLOOKUP(campoTab[[#This Row],[Numero de campo]],LitoTab[#Data],MATCH("*% da Rocha",LitoTab[#Headers],0),0)),"")</f>
        <v/>
      </c>
      <c r="Z36" s="182" t="str">
        <f ca="1">IFERROR(IF(VLOOKUP(campoTab[[#This Row],[Numero de campo]],LitoTab[#Data],MATCH("Grau de Intemperismo",LitoTab[#Headers],0),0)="","",VLOOKUP(campoTab[[#This Row],[Numero de campo]],LitoTab[#Data],MATCH("Grau de Intemperismo",LitoTab[#Headers],0),0)),"")</f>
        <v/>
      </c>
      <c r="AA36" s="182" t="str">
        <f ca="1">IFERROR(IF(VLOOKUP(campoTab[[#This Row],[Numero de campo]],LitoTab[#Data],MATCH("Índice de Cor",LitoTab[#Headers],0),0)="","",VLOOKUP(campoTab[[#This Row],[Numero de campo]],LitoTab[#Data],MATCH("Índice de Cor",LitoTab[#Headers],0),0)),"")</f>
        <v/>
      </c>
      <c r="AB36" s="182" t="str">
        <f ca="1">IFERROR(IF(VLOOKUP(campoTab[[#This Row],[Numero de campo]],LitoTab[#Data],MATCH("*Classe Litotipo",LitoTab[#Headers],0),0)="","",VLOOKUP(campoTab[[#This Row],[Numero de campo]],LitoTab[#Data],MATCH("*Classe Litotipo",LitoTab[#Headers],0),0)),"")</f>
        <v/>
      </c>
      <c r="AC36" s="182" t="str">
        <f ca="1">IFERROR(VLOOKUP(campoTab[[#This Row],[Classe litotipo principal]],classlitoTab[#Data],2),"")</f>
        <v/>
      </c>
      <c r="AD36" s="182" t="str">
        <f ca="1">IFERROR(IF(VLOOKUP(campoTab[[#This Row],[Numero de campo]],LitoTab[#Data],MATCH("Textura 1",LitoTab[#Headers],0),0)="","",VLOOKUP(campoTab[[#This Row],[Numero de campo]],LitoTab[#Data],MATCH("Textura 1",LitoTab[#Headers],0),0)),"")</f>
        <v/>
      </c>
      <c r="AE36" s="182" t="str">
        <f ca="1">IFERROR(IF(VLOOKUP(campoTab[[#This Row],[Numero de campo]],LitoTab[#Data],MATCH("Granulação",LitoTab[#Headers],0),0)="","",VLOOKUP(campoTab[[#This Row],[Numero de campo]],LitoTab[#Data],MATCH("Granulação",LitoTab[#Headers],0),0)),"")</f>
        <v/>
      </c>
      <c r="AF36" s="182" t="str">
        <f ca="1">IFERROR(IF(VLOOKUP(campoTab[[#This Row],[Numero de campo]],estrutTab[#Data],MATCH("*Tipo Estrutura",estrutTab[#Headers],0),0)=0,"",VLOOKUP(campoTab[[#This Row],[Numero de campo]],estrutTab[#Data],MATCH("*Tipo Estrutura",estrutTab[#Headers],0),0)),"")</f>
        <v/>
      </c>
      <c r="AG36" s="182" t="str">
        <f ca="1">IFERROR(IF(VLOOKUP(campoTab[[#This Row],[Numero de campo]],estrutTab[#Data],MATCH("Direção de Mergulho",estrutTab[#Headers],0),0)=0,"",VLOOKUP(campoTab[[#This Row],[Numero de campo]],estrutTab[#Data],MATCH("Direção de Mergulho",estrutTab[#Headers],0),0)),"")</f>
        <v/>
      </c>
      <c r="AH36" s="182" t="str">
        <f ca="1">IFERROR(IF(VLOOKUP(campoTab[[#This Row],[Numero de campo]],estrutTab[#Data],MATCH("Mergulho",estrutTab[#Headers],0),0)=0,"",VLOOKUP(campoTab[[#This Row],[Numero de campo]],estrutTab[#Data],MATCH("Mergulho",estrutTab[#Headers],0),0)),"")</f>
        <v/>
      </c>
      <c r="AI36" s="182" t="str">
        <f ca="1">IFERROR(IF(VLOOKUP(campoTab[[#This Row],[Numero de campo]],LitoTab[#Data],MATCH("Unidade Estratigrafica",LitoTab[#Headers],0),0)=0,"",VLOOKUP(campoTab[[#This Row],[Numero de campo]],LitoTab[#Data],MATCH("Unidade Estratigrafica",LitoTab[#Headers],0),0)),"")</f>
        <v/>
      </c>
      <c r="AJ36" s="189" t="str">
        <f ca="1">IFERROR(IF(VLOOKUP(campoTab[[#This Row],[Numero de campo]],LitoTab[#Data],MATCH("Codigo Estratigrafico",LitoTab[#Headers],0),0)=0,"",VLOOKUP(campoTab[[#This Row],[Numero de campo]],LitoTab[#Data],MATCH("Codigo Estratigrafico",LitoTab[#Headers],0),0)),"")</f>
        <v/>
      </c>
      <c r="AK36" s="182"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 ca="1">IF(campoTab[[#This Row],[Numero de campo]]="","",COUNTIF(ncampoA,campoTab[[#This Row],[Numero de campo]]))</f>
        <v/>
      </c>
      <c r="AT36" s="192" t="str">
        <f ca="1">IFERROR(IF(campoTab[[#This Row],[Numero de campo]]="","",HYPERLINK("#'Litologia'!A"&amp;MATCH(campoTab[[#This Row],[Numero de campo]],LitoTab[*NUMERO DE CAMPO],0)+1,"Litologia")),"")</f>
        <v/>
      </c>
      <c r="AU36" s="192" t="str">
        <f ca="1">IFERROR(IF(campoTab[[#This Row],[Numero de campo]]="","",HYPERLINK("#'Amostras'!A"&amp;MATCH(campoTab[[#This Row],[Numero de campo]],amostrasTab[*NUMERO DE CAMPO],0)+1,"Amostras")),"")</f>
        <v/>
      </c>
      <c r="AV36" s="192" t="str">
        <f ca="1">IFERROR(IF(campoTab[[#This Row],[Numero de campo]]="","",HYPERLINK("#'Estrutural'!A"&amp;MATCH(campoTab[[#This Row],[Numero de campo]],estrutTab[*NUMERO DE CAMPO],0)+1,"Estrutural")),"")</f>
        <v/>
      </c>
      <c r="AW36" s="192" t="str">
        <f ca="1">IFERROR(IF(campoTab[[#This Row],[Numero de campo]]="","",HYPERLINK("#'Econômica'!A"&amp;MATCH(campoTab[[#This Row],[Numero de campo]],ecoTab[*NUMERO DE CAMPO],0)+1,"Econômica")),"")</f>
        <v/>
      </c>
      <c r="AX36" s="193" t="str">
        <f ca="1">IF(campoTab[[#This Row],[Numero de campo]]="","",IF(FileExist(HYPERLINK("Fotos\"&amp;campoTab[[#This Row],[Numero de campo]]&amp;"_AF.jpg")),HYPERLINK("Fotos\"&amp;campoTab[[#This Row],[Numero de campo]]&amp;"_AF.jpg"),""))</f>
        <v/>
      </c>
      <c r="AY36" s="181"/>
    </row>
    <row r="37" spans="1:51" ht="15" customHeight="1" x14ac:dyDescent="0.25">
      <c r="A37" s="180" t="str">
        <f ca="1">IF(campoTab[[#This Row],[*PROJETO]]="","",IF(campoTab[[#This Row],[*Sigla Geólogo]]="","",IF(campoTab[[#This Row],[*Nº Ponto]]="","",CONCATENATE(campoTab[[#This Row],[C.C.]],"-",campoTab[[#This Row],[*Sigla Geólogo]],"-",TEXT(campoTab[[#This Row],[*Nº Ponto]],"0000")))))</f>
        <v/>
      </c>
      <c r="B37" s="194"/>
      <c r="C37" s="182" t="str">
        <f ca="1">IFERROR(VLOOKUP(campoTab[[#This Row],[*PROJETO]],ProjTab[#Data],MATCH("Centro de custo",ProjTab[#Headers],0),0),"")</f>
        <v/>
      </c>
      <c r="D37" s="182" t="str">
        <f ca="1">IFERROR(IF(INDEX(ProjTab[#Data],MATCH(campoTab[[#This Row],[*PROJETO]],ProjTab[],0),MATCH("SUREG",ProjTab[#Headers],0))=0,"",INDEX(ProjTab[#Data],MATCH(campoTab[[#This Row],[*PROJETO]],ProjTab[],0),MATCH("SUREG",ProjTab[#Headers],0))),"")</f>
        <v/>
      </c>
      <c r="E37" s="181"/>
      <c r="F37" s="182" t="str">
        <f ca="1">IFERROR(VLOOKUP(campoTab[[#This Row],[*Sigla Geólogo]],nomeGeoTab[#Data],MATCH("Nome",nomeGeoTab[#Headers],0),0),"")</f>
        <v/>
      </c>
      <c r="G37" s="181"/>
      <c r="H37" s="183"/>
      <c r="I37" s="182" t="str">
        <f ca="1">IFERROR(IF(INDEX(ProjTab[#Data],MATCH(campoTab[[#This Row],[*PROJETO]],ProjTab[],0),MATCH("DATUM",ProjTab[#Headers],0))=0,"",INDEX(ProjTab[#Data],MATCH(campoTab[[#This Row],[*PROJETO]],ProjTab[],0),MATCH("DATUM",ProjTab[#Headers],0))),"")</f>
        <v/>
      </c>
      <c r="J37" s="182" t="str">
        <f ca="1">IFERROR(IF(INDEX(coosisTab[#Data],MATCH(campoTab[[#This Row],[*PROJETO]],ProjTab[],0),MATCH("Metodo de Geoposicionamento",coosisTab[#Headers],0))=0,"",INDEX(coosisTab[#Data],MATCH(campoTab[[#This Row],[*PROJETO]],ProjTab[],0),MATCH("Metodo de Geoposicionamento",coosisTab[#Headers],0))),"")</f>
        <v/>
      </c>
      <c r="K37" s="184" t="str">
        <f ca="1">IFERROR(IF(INDEX(coosisTab[#Data],MATCH(campoTab[[#This Row],[*PROJETO]],ProjTab[],0),MATCH("Erro associado",coosisTab[#Headers],0))=0,"",INDEX(coosisTab[#Data],MATCH(campoTab[[#This Row],[*PROJETO]],ProjTab[],0),MATCH("Erro associado",coosisTab[#Headers],0))),"")</f>
        <v/>
      </c>
      <c r="L37" s="185"/>
      <c r="M37" s="185"/>
      <c r="O37" s="187"/>
      <c r="P37" s="181" t="str">
        <f ca="1">IFERROR(FindBaseCart(campoTab[[#This Row],[*Latitude]],campoTab[[#This Row],[*Longitude]],campoTab[[#This Row],[ESCALA]]),"")</f>
        <v/>
      </c>
      <c r="Q37" s="185" t="str">
        <f ca="1">""</f>
        <v/>
      </c>
      <c r="R37" s="182" t="str">
        <f ca="1">IFERROR(VLOOKUP(campoTab[[#This Row],[*Municipio]],municipiosTab[#Data],MATCH("UF",municipiosTab[#Headers],0),0),"")</f>
        <v/>
      </c>
      <c r="S37" s="188"/>
      <c r="T37" s="181"/>
      <c r="U37" s="181"/>
      <c r="V37" s="181"/>
      <c r="W37" s="182" t="str">
        <f ca="1">IFERROR(IF(VLOOKUP(campoTab[[#This Row],[Numero de campo]],LitoTab[#Data],MATCH("*Litologia",LitoTab[#Headers],0),0)=0,"",VLOOKUP(campoTab[[#This Row],[Numero de campo]],LitoTab[#Data],MATCH("*Litologia",LitoTab[#Headers],0),0)),"")</f>
        <v/>
      </c>
      <c r="X37" s="182"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 ca="1">IFERROR(IF(VLOOKUP(campoTab[[#This Row],[Numero de campo]],LitoTab[#Data],MATCH("*% da Rocha",LitoTab[#Headers],0),0)="","",VLOOKUP(campoTab[[#This Row],[Numero de campo]],LitoTab[#Data],MATCH("*% da Rocha",LitoTab[#Headers],0),0)),"")</f>
        <v/>
      </c>
      <c r="Z37" s="182" t="str">
        <f ca="1">IFERROR(IF(VLOOKUP(campoTab[[#This Row],[Numero de campo]],LitoTab[#Data],MATCH("Grau de Intemperismo",LitoTab[#Headers],0),0)="","",VLOOKUP(campoTab[[#This Row],[Numero de campo]],LitoTab[#Data],MATCH("Grau de Intemperismo",LitoTab[#Headers],0),0)),"")</f>
        <v/>
      </c>
      <c r="AA37" s="182" t="str">
        <f ca="1">IFERROR(IF(VLOOKUP(campoTab[[#This Row],[Numero de campo]],LitoTab[#Data],MATCH("Índice de Cor",LitoTab[#Headers],0),0)="","",VLOOKUP(campoTab[[#This Row],[Numero de campo]],LitoTab[#Data],MATCH("Índice de Cor",LitoTab[#Headers],0),0)),"")</f>
        <v/>
      </c>
      <c r="AB37" s="182" t="str">
        <f ca="1">IFERROR(IF(VLOOKUP(campoTab[[#This Row],[Numero de campo]],LitoTab[#Data],MATCH("*Classe Litotipo",LitoTab[#Headers],0),0)="","",VLOOKUP(campoTab[[#This Row],[Numero de campo]],LitoTab[#Data],MATCH("*Classe Litotipo",LitoTab[#Headers],0),0)),"")</f>
        <v/>
      </c>
      <c r="AC37" s="182" t="str">
        <f ca="1">IFERROR(VLOOKUP(campoTab[[#This Row],[Classe litotipo principal]],classlitoTab[#Data],2),"")</f>
        <v/>
      </c>
      <c r="AD37" s="182" t="str">
        <f ca="1">IFERROR(IF(VLOOKUP(campoTab[[#This Row],[Numero de campo]],LitoTab[#Data],MATCH("Textura 1",LitoTab[#Headers],0),0)="","",VLOOKUP(campoTab[[#This Row],[Numero de campo]],LitoTab[#Data],MATCH("Textura 1",LitoTab[#Headers],0),0)),"")</f>
        <v/>
      </c>
      <c r="AE37" s="182" t="str">
        <f ca="1">IFERROR(IF(VLOOKUP(campoTab[[#This Row],[Numero de campo]],LitoTab[#Data],MATCH("Granulação",LitoTab[#Headers],0),0)="","",VLOOKUP(campoTab[[#This Row],[Numero de campo]],LitoTab[#Data],MATCH("Granulação",LitoTab[#Headers],0),0)),"")</f>
        <v/>
      </c>
      <c r="AF37" s="182" t="str">
        <f ca="1">IFERROR(IF(VLOOKUP(campoTab[[#This Row],[Numero de campo]],estrutTab[#Data],MATCH("*Tipo Estrutura",estrutTab[#Headers],0),0)=0,"",VLOOKUP(campoTab[[#This Row],[Numero de campo]],estrutTab[#Data],MATCH("*Tipo Estrutura",estrutTab[#Headers],0),0)),"")</f>
        <v/>
      </c>
      <c r="AG37" s="182" t="str">
        <f ca="1">IFERROR(IF(VLOOKUP(campoTab[[#This Row],[Numero de campo]],estrutTab[#Data],MATCH("Direção de Mergulho",estrutTab[#Headers],0),0)=0,"",VLOOKUP(campoTab[[#This Row],[Numero de campo]],estrutTab[#Data],MATCH("Direção de Mergulho",estrutTab[#Headers],0),0)),"")</f>
        <v/>
      </c>
      <c r="AH37" s="182" t="str">
        <f ca="1">IFERROR(IF(VLOOKUP(campoTab[[#This Row],[Numero de campo]],estrutTab[#Data],MATCH("Mergulho",estrutTab[#Headers],0),0)=0,"",VLOOKUP(campoTab[[#This Row],[Numero de campo]],estrutTab[#Data],MATCH("Mergulho",estrutTab[#Headers],0),0)),"")</f>
        <v/>
      </c>
      <c r="AI37" s="182" t="str">
        <f ca="1">IFERROR(IF(VLOOKUP(campoTab[[#This Row],[Numero de campo]],LitoTab[#Data],MATCH("Unidade Estratigrafica",LitoTab[#Headers],0),0)=0,"",VLOOKUP(campoTab[[#This Row],[Numero de campo]],LitoTab[#Data],MATCH("Unidade Estratigrafica",LitoTab[#Headers],0),0)),"")</f>
        <v/>
      </c>
      <c r="AJ37" s="189" t="str">
        <f ca="1">IFERROR(IF(VLOOKUP(campoTab[[#This Row],[Numero de campo]],LitoTab[#Data],MATCH("Codigo Estratigrafico",LitoTab[#Headers],0),0)=0,"",VLOOKUP(campoTab[[#This Row],[Numero de campo]],LitoTab[#Data],MATCH("Codigo Estratigrafico",LitoTab[#Headers],0),0)),"")</f>
        <v/>
      </c>
      <c r="AK37" s="182"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 ca="1">IF(campoTab[[#This Row],[Numero de campo]]="","",COUNTIF(ncampoA,campoTab[[#This Row],[Numero de campo]]))</f>
        <v/>
      </c>
      <c r="AT37" s="192" t="str">
        <f ca="1">IFERROR(IF(campoTab[[#This Row],[Numero de campo]]="","",HYPERLINK("#'Litologia'!A"&amp;MATCH(campoTab[[#This Row],[Numero de campo]],LitoTab[*NUMERO DE CAMPO],0)+1,"Litologia")),"")</f>
        <v/>
      </c>
      <c r="AU37" s="192" t="str">
        <f ca="1">IFERROR(IF(campoTab[[#This Row],[Numero de campo]]="","",HYPERLINK("#'Amostras'!A"&amp;MATCH(campoTab[[#This Row],[Numero de campo]],amostrasTab[*NUMERO DE CAMPO],0)+1,"Amostras")),"")</f>
        <v/>
      </c>
      <c r="AV37" s="192" t="str">
        <f ca="1">IFERROR(IF(campoTab[[#This Row],[Numero de campo]]="","",HYPERLINK("#'Estrutural'!A"&amp;MATCH(campoTab[[#This Row],[Numero de campo]],estrutTab[*NUMERO DE CAMPO],0)+1,"Estrutural")),"")</f>
        <v/>
      </c>
      <c r="AW37" s="192" t="str">
        <f ca="1">IFERROR(IF(campoTab[[#This Row],[Numero de campo]]="","",HYPERLINK("#'Econômica'!A"&amp;MATCH(campoTab[[#This Row],[Numero de campo]],ecoTab[*NUMERO DE CAMPO],0)+1,"Econômica")),"")</f>
        <v/>
      </c>
      <c r="AX37" s="193" t="str">
        <f ca="1">IF(campoTab[[#This Row],[Numero de campo]]="","",IF(FileExist(HYPERLINK("Fotos\"&amp;campoTab[[#This Row],[Numero de campo]]&amp;"_AF.jpg")),HYPERLINK("Fotos\"&amp;campoTab[[#This Row],[Numero de campo]]&amp;"_AF.jpg"),""))</f>
        <v/>
      </c>
      <c r="AY37" s="181"/>
    </row>
    <row r="38" spans="1:51" ht="15" customHeight="1" x14ac:dyDescent="0.25">
      <c r="A38" s="180" t="str">
        <f ca="1">IF(campoTab[[#This Row],[*PROJETO]]="","",IF(campoTab[[#This Row],[*Sigla Geólogo]]="","",IF(campoTab[[#This Row],[*Nº Ponto]]="","",CONCATENATE(campoTab[[#This Row],[C.C.]],"-",campoTab[[#This Row],[*Sigla Geólogo]],"-",TEXT(campoTab[[#This Row],[*Nº Ponto]],"0000")))))</f>
        <v/>
      </c>
      <c r="B38" s="194"/>
      <c r="C38" s="182" t="str">
        <f ca="1">IFERROR(VLOOKUP(campoTab[[#This Row],[*PROJETO]],ProjTab[#Data],MATCH("Centro de custo",ProjTab[#Headers],0),0),"")</f>
        <v/>
      </c>
      <c r="D38" s="182" t="str">
        <f ca="1">IFERROR(IF(INDEX(ProjTab[#Data],MATCH(campoTab[[#This Row],[*PROJETO]],ProjTab[],0),MATCH("SUREG",ProjTab[#Headers],0))=0,"",INDEX(ProjTab[#Data],MATCH(campoTab[[#This Row],[*PROJETO]],ProjTab[],0),MATCH("SUREG",ProjTab[#Headers],0))),"")</f>
        <v/>
      </c>
      <c r="E38" s="181"/>
      <c r="F38" s="182" t="str">
        <f ca="1">IFERROR(VLOOKUP(campoTab[[#This Row],[*Sigla Geólogo]],nomeGeoTab[#Data],MATCH("Nome",nomeGeoTab[#Headers],0),0),"")</f>
        <v/>
      </c>
      <c r="G38" s="181"/>
      <c r="H38" s="183"/>
      <c r="I38" s="182" t="str">
        <f ca="1">IFERROR(IF(INDEX(ProjTab[#Data],MATCH(campoTab[[#This Row],[*PROJETO]],ProjTab[],0),MATCH("DATUM",ProjTab[#Headers],0))=0,"",INDEX(ProjTab[#Data],MATCH(campoTab[[#This Row],[*PROJETO]],ProjTab[],0),MATCH("DATUM",ProjTab[#Headers],0))),"")</f>
        <v/>
      </c>
      <c r="J38" s="182" t="str">
        <f ca="1">IFERROR(IF(INDEX(coosisTab[#Data],MATCH(campoTab[[#This Row],[*PROJETO]],ProjTab[],0),MATCH("Metodo de Geoposicionamento",coosisTab[#Headers],0))=0,"",INDEX(coosisTab[#Data],MATCH(campoTab[[#This Row],[*PROJETO]],ProjTab[],0),MATCH("Metodo de Geoposicionamento",coosisTab[#Headers],0))),"")</f>
        <v/>
      </c>
      <c r="K38" s="184" t="str">
        <f ca="1">IFERROR(IF(INDEX(coosisTab[#Data],MATCH(campoTab[[#This Row],[*PROJETO]],ProjTab[],0),MATCH("Erro associado",coosisTab[#Headers],0))=0,"",INDEX(coosisTab[#Data],MATCH(campoTab[[#This Row],[*PROJETO]],ProjTab[],0),MATCH("Erro associado",coosisTab[#Headers],0))),"")</f>
        <v/>
      </c>
      <c r="L38" s="185"/>
      <c r="M38" s="185"/>
      <c r="O38" s="187"/>
      <c r="P38" s="181" t="str">
        <f ca="1">IFERROR(FindBaseCart(campoTab[[#This Row],[*Latitude]],campoTab[[#This Row],[*Longitude]],campoTab[[#This Row],[ESCALA]]),"")</f>
        <v/>
      </c>
      <c r="Q38" s="185" t="str">
        <f ca="1">""</f>
        <v/>
      </c>
      <c r="R38" s="182" t="str">
        <f ca="1">IFERROR(VLOOKUP(campoTab[[#This Row],[*Municipio]],municipiosTab[#Data],MATCH("UF",municipiosTab[#Headers],0),0),"")</f>
        <v/>
      </c>
      <c r="S38" s="188"/>
      <c r="T38" s="181"/>
      <c r="U38" s="181"/>
      <c r="V38" s="181"/>
      <c r="W38" s="182" t="str">
        <f ca="1">IFERROR(IF(VLOOKUP(campoTab[[#This Row],[Numero de campo]],LitoTab[#Data],MATCH("*Litologia",LitoTab[#Headers],0),0)=0,"",VLOOKUP(campoTab[[#This Row],[Numero de campo]],LitoTab[#Data],MATCH("*Litologia",LitoTab[#Headers],0),0)),"")</f>
        <v/>
      </c>
      <c r="X38" s="182"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 ca="1">IFERROR(IF(VLOOKUP(campoTab[[#This Row],[Numero de campo]],LitoTab[#Data],MATCH("*% da Rocha",LitoTab[#Headers],0),0)="","",VLOOKUP(campoTab[[#This Row],[Numero de campo]],LitoTab[#Data],MATCH("*% da Rocha",LitoTab[#Headers],0),0)),"")</f>
        <v/>
      </c>
      <c r="Z38" s="182" t="str">
        <f ca="1">IFERROR(IF(VLOOKUP(campoTab[[#This Row],[Numero de campo]],LitoTab[#Data],MATCH("Grau de Intemperismo",LitoTab[#Headers],0),0)="","",VLOOKUP(campoTab[[#This Row],[Numero de campo]],LitoTab[#Data],MATCH("Grau de Intemperismo",LitoTab[#Headers],0),0)),"")</f>
        <v/>
      </c>
      <c r="AA38" s="182" t="str">
        <f ca="1">IFERROR(IF(VLOOKUP(campoTab[[#This Row],[Numero de campo]],LitoTab[#Data],MATCH("Índice de Cor",LitoTab[#Headers],0),0)="","",VLOOKUP(campoTab[[#This Row],[Numero de campo]],LitoTab[#Data],MATCH("Índice de Cor",LitoTab[#Headers],0),0)),"")</f>
        <v/>
      </c>
      <c r="AB38" s="182" t="str">
        <f ca="1">IFERROR(IF(VLOOKUP(campoTab[[#This Row],[Numero de campo]],LitoTab[#Data],MATCH("*Classe Litotipo",LitoTab[#Headers],0),0)="","",VLOOKUP(campoTab[[#This Row],[Numero de campo]],LitoTab[#Data],MATCH("*Classe Litotipo",LitoTab[#Headers],0),0)),"")</f>
        <v/>
      </c>
      <c r="AC38" s="182" t="str">
        <f ca="1">IFERROR(VLOOKUP(campoTab[[#This Row],[Classe litotipo principal]],classlitoTab[#Data],2),"")</f>
        <v/>
      </c>
      <c r="AD38" s="182" t="str">
        <f ca="1">IFERROR(IF(VLOOKUP(campoTab[[#This Row],[Numero de campo]],LitoTab[#Data],MATCH("Textura 1",LitoTab[#Headers],0),0)="","",VLOOKUP(campoTab[[#This Row],[Numero de campo]],LitoTab[#Data],MATCH("Textura 1",LitoTab[#Headers],0),0)),"")</f>
        <v/>
      </c>
      <c r="AE38" s="182" t="str">
        <f ca="1">IFERROR(IF(VLOOKUP(campoTab[[#This Row],[Numero de campo]],LitoTab[#Data],MATCH("Granulação",LitoTab[#Headers],0),0)="","",VLOOKUP(campoTab[[#This Row],[Numero de campo]],LitoTab[#Data],MATCH("Granulação",LitoTab[#Headers],0),0)),"")</f>
        <v/>
      </c>
      <c r="AF38" s="182" t="str">
        <f ca="1">IFERROR(IF(VLOOKUP(campoTab[[#This Row],[Numero de campo]],estrutTab[#Data],MATCH("*Tipo Estrutura",estrutTab[#Headers],0),0)=0,"",VLOOKUP(campoTab[[#This Row],[Numero de campo]],estrutTab[#Data],MATCH("*Tipo Estrutura",estrutTab[#Headers],0),0)),"")</f>
        <v/>
      </c>
      <c r="AG38" s="182" t="str">
        <f ca="1">IFERROR(IF(VLOOKUP(campoTab[[#This Row],[Numero de campo]],estrutTab[#Data],MATCH("Direção de Mergulho",estrutTab[#Headers],0),0)=0,"",VLOOKUP(campoTab[[#This Row],[Numero de campo]],estrutTab[#Data],MATCH("Direção de Mergulho",estrutTab[#Headers],0),0)),"")</f>
        <v/>
      </c>
      <c r="AH38" s="182" t="str">
        <f ca="1">IFERROR(IF(VLOOKUP(campoTab[[#This Row],[Numero de campo]],estrutTab[#Data],MATCH("Mergulho",estrutTab[#Headers],0),0)=0,"",VLOOKUP(campoTab[[#This Row],[Numero de campo]],estrutTab[#Data],MATCH("Mergulho",estrutTab[#Headers],0),0)),"")</f>
        <v/>
      </c>
      <c r="AI38" s="182" t="str">
        <f ca="1">IFERROR(IF(VLOOKUP(campoTab[[#This Row],[Numero de campo]],LitoTab[#Data],MATCH("Unidade Estratigrafica",LitoTab[#Headers],0),0)=0,"",VLOOKUP(campoTab[[#This Row],[Numero de campo]],LitoTab[#Data],MATCH("Unidade Estratigrafica",LitoTab[#Headers],0),0)),"")</f>
        <v/>
      </c>
      <c r="AJ38" s="189" t="str">
        <f ca="1">IFERROR(IF(VLOOKUP(campoTab[[#This Row],[Numero de campo]],LitoTab[#Data],MATCH("Codigo Estratigrafico",LitoTab[#Headers],0),0)=0,"",VLOOKUP(campoTab[[#This Row],[Numero de campo]],LitoTab[#Data],MATCH("Codigo Estratigrafico",LitoTab[#Headers],0),0)),"")</f>
        <v/>
      </c>
      <c r="AK38" s="182"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 ca="1">IF(campoTab[[#This Row],[Numero de campo]]="","",COUNTIF(ncampoA,campoTab[[#This Row],[Numero de campo]]))</f>
        <v/>
      </c>
      <c r="AT38" s="192" t="str">
        <f ca="1">IFERROR(IF(campoTab[[#This Row],[Numero de campo]]="","",HYPERLINK("#'Litologia'!A"&amp;MATCH(campoTab[[#This Row],[Numero de campo]],LitoTab[*NUMERO DE CAMPO],0)+1,"Litologia")),"")</f>
        <v/>
      </c>
      <c r="AU38" s="192" t="str">
        <f ca="1">IFERROR(IF(campoTab[[#This Row],[Numero de campo]]="","",HYPERLINK("#'Amostras'!A"&amp;MATCH(campoTab[[#This Row],[Numero de campo]],amostrasTab[*NUMERO DE CAMPO],0)+1,"Amostras")),"")</f>
        <v/>
      </c>
      <c r="AV38" s="192" t="str">
        <f ca="1">IFERROR(IF(campoTab[[#This Row],[Numero de campo]]="","",HYPERLINK("#'Estrutural'!A"&amp;MATCH(campoTab[[#This Row],[Numero de campo]],estrutTab[*NUMERO DE CAMPO],0)+1,"Estrutural")),"")</f>
        <v/>
      </c>
      <c r="AW38" s="192" t="str">
        <f ca="1">IFERROR(IF(campoTab[[#This Row],[Numero de campo]]="","",HYPERLINK("#'Econômica'!A"&amp;MATCH(campoTab[[#This Row],[Numero de campo]],ecoTab[*NUMERO DE CAMPO],0)+1,"Econômica")),"")</f>
        <v/>
      </c>
      <c r="AX38" s="193" t="str">
        <f ca="1">IF(campoTab[[#This Row],[Numero de campo]]="","",IF(FileExist(HYPERLINK("Fotos\"&amp;campoTab[[#This Row],[Numero de campo]]&amp;"_AF.jpg")),HYPERLINK("Fotos\"&amp;campoTab[[#This Row],[Numero de campo]]&amp;"_AF.jpg"),""))</f>
        <v/>
      </c>
      <c r="AY38" s="181"/>
    </row>
    <row r="39" spans="1:51" ht="15" customHeight="1" x14ac:dyDescent="0.25">
      <c r="A39" s="180" t="str">
        <f ca="1">IF(campoTab[[#This Row],[*PROJETO]]="","",IF(campoTab[[#This Row],[*Sigla Geólogo]]="","",IF(campoTab[[#This Row],[*Nº Ponto]]="","",CONCATENATE(campoTab[[#This Row],[C.C.]],"-",campoTab[[#This Row],[*Sigla Geólogo]],"-",TEXT(campoTab[[#This Row],[*Nº Ponto]],"0000")))))</f>
        <v/>
      </c>
      <c r="B39" s="194"/>
      <c r="C39" s="182" t="str">
        <f ca="1">IFERROR(VLOOKUP(campoTab[[#This Row],[*PROJETO]],ProjTab[#Data],MATCH("Centro de custo",ProjTab[#Headers],0),0),"")</f>
        <v/>
      </c>
      <c r="D39" s="182" t="str">
        <f ca="1">IFERROR(IF(INDEX(ProjTab[#Data],MATCH(campoTab[[#This Row],[*PROJETO]],ProjTab[],0),MATCH("SUREG",ProjTab[#Headers],0))=0,"",INDEX(ProjTab[#Data],MATCH(campoTab[[#This Row],[*PROJETO]],ProjTab[],0),MATCH("SUREG",ProjTab[#Headers],0))),"")</f>
        <v/>
      </c>
      <c r="E39" s="181"/>
      <c r="F39" s="182" t="str">
        <f ca="1">IFERROR(VLOOKUP(campoTab[[#This Row],[*Sigla Geólogo]],nomeGeoTab[#Data],MATCH("Nome",nomeGeoTab[#Headers],0),0),"")</f>
        <v/>
      </c>
      <c r="G39" s="181"/>
      <c r="H39" s="183"/>
      <c r="I39" s="182" t="str">
        <f ca="1">IFERROR(IF(INDEX(ProjTab[#Data],MATCH(campoTab[[#This Row],[*PROJETO]],ProjTab[],0),MATCH("DATUM",ProjTab[#Headers],0))=0,"",INDEX(ProjTab[#Data],MATCH(campoTab[[#This Row],[*PROJETO]],ProjTab[],0),MATCH("DATUM",ProjTab[#Headers],0))),"")</f>
        <v/>
      </c>
      <c r="J39" s="182" t="str">
        <f ca="1">IFERROR(IF(INDEX(coosisTab[#Data],MATCH(campoTab[[#This Row],[*PROJETO]],ProjTab[],0),MATCH("Metodo de Geoposicionamento",coosisTab[#Headers],0))=0,"",INDEX(coosisTab[#Data],MATCH(campoTab[[#This Row],[*PROJETO]],ProjTab[],0),MATCH("Metodo de Geoposicionamento",coosisTab[#Headers],0))),"")</f>
        <v/>
      </c>
      <c r="K39" s="184" t="str">
        <f ca="1">IFERROR(IF(INDEX(coosisTab[#Data],MATCH(campoTab[[#This Row],[*PROJETO]],ProjTab[],0),MATCH("Erro associado",coosisTab[#Headers],0))=0,"",INDEX(coosisTab[#Data],MATCH(campoTab[[#This Row],[*PROJETO]],ProjTab[],0),MATCH("Erro associado",coosisTab[#Headers],0))),"")</f>
        <v/>
      </c>
      <c r="L39" s="185"/>
      <c r="M39" s="185"/>
      <c r="O39" s="187"/>
      <c r="P39" s="181" t="str">
        <f ca="1">IFERROR(FindBaseCart(campoTab[[#This Row],[*Latitude]],campoTab[[#This Row],[*Longitude]],campoTab[[#This Row],[ESCALA]]),"")</f>
        <v/>
      </c>
      <c r="Q39" s="185" t="str">
        <f ca="1">""</f>
        <v/>
      </c>
      <c r="R39" s="182" t="str">
        <f ca="1">IFERROR(VLOOKUP(campoTab[[#This Row],[*Municipio]],municipiosTab[#Data],MATCH("UF",municipiosTab[#Headers],0),0),"")</f>
        <v/>
      </c>
      <c r="S39" s="188"/>
      <c r="T39" s="181"/>
      <c r="U39" s="181"/>
      <c r="V39" s="181"/>
      <c r="W39" s="182" t="str">
        <f ca="1">IFERROR(IF(VLOOKUP(campoTab[[#This Row],[Numero de campo]],LitoTab[#Data],MATCH("*Litologia",LitoTab[#Headers],0),0)=0,"",VLOOKUP(campoTab[[#This Row],[Numero de campo]],LitoTab[#Data],MATCH("*Litologia",LitoTab[#Headers],0),0)),"")</f>
        <v/>
      </c>
      <c r="X39" s="182"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 ca="1">IFERROR(IF(VLOOKUP(campoTab[[#This Row],[Numero de campo]],LitoTab[#Data],MATCH("*% da Rocha",LitoTab[#Headers],0),0)="","",VLOOKUP(campoTab[[#This Row],[Numero de campo]],LitoTab[#Data],MATCH("*% da Rocha",LitoTab[#Headers],0),0)),"")</f>
        <v/>
      </c>
      <c r="Z39" s="182" t="str">
        <f ca="1">IFERROR(IF(VLOOKUP(campoTab[[#This Row],[Numero de campo]],LitoTab[#Data],MATCH("Grau de Intemperismo",LitoTab[#Headers],0),0)="","",VLOOKUP(campoTab[[#This Row],[Numero de campo]],LitoTab[#Data],MATCH("Grau de Intemperismo",LitoTab[#Headers],0),0)),"")</f>
        <v/>
      </c>
      <c r="AA39" s="182" t="str">
        <f ca="1">IFERROR(IF(VLOOKUP(campoTab[[#This Row],[Numero de campo]],LitoTab[#Data],MATCH("Índice de Cor",LitoTab[#Headers],0),0)="","",VLOOKUP(campoTab[[#This Row],[Numero de campo]],LitoTab[#Data],MATCH("Índice de Cor",LitoTab[#Headers],0),0)),"")</f>
        <v/>
      </c>
      <c r="AB39" s="182" t="str">
        <f ca="1">IFERROR(IF(VLOOKUP(campoTab[[#This Row],[Numero de campo]],LitoTab[#Data],MATCH("*Classe Litotipo",LitoTab[#Headers],0),0)="","",VLOOKUP(campoTab[[#This Row],[Numero de campo]],LitoTab[#Data],MATCH("*Classe Litotipo",LitoTab[#Headers],0),0)),"")</f>
        <v/>
      </c>
      <c r="AC39" s="182" t="str">
        <f ca="1">IFERROR(VLOOKUP(campoTab[[#This Row],[Classe litotipo principal]],classlitoTab[#Data],2),"")</f>
        <v/>
      </c>
      <c r="AD39" s="182" t="str">
        <f ca="1">IFERROR(IF(VLOOKUP(campoTab[[#This Row],[Numero de campo]],LitoTab[#Data],MATCH("Textura 1",LitoTab[#Headers],0),0)="","",VLOOKUP(campoTab[[#This Row],[Numero de campo]],LitoTab[#Data],MATCH("Textura 1",LitoTab[#Headers],0),0)),"")</f>
        <v/>
      </c>
      <c r="AE39" s="182" t="str">
        <f ca="1">IFERROR(IF(VLOOKUP(campoTab[[#This Row],[Numero de campo]],LitoTab[#Data],MATCH("Granulação",LitoTab[#Headers],0),0)="","",VLOOKUP(campoTab[[#This Row],[Numero de campo]],LitoTab[#Data],MATCH("Granulação",LitoTab[#Headers],0),0)),"")</f>
        <v/>
      </c>
      <c r="AF39" s="182" t="str">
        <f ca="1">IFERROR(IF(VLOOKUP(campoTab[[#This Row],[Numero de campo]],estrutTab[#Data],MATCH("*Tipo Estrutura",estrutTab[#Headers],0),0)=0,"",VLOOKUP(campoTab[[#This Row],[Numero de campo]],estrutTab[#Data],MATCH("*Tipo Estrutura",estrutTab[#Headers],0),0)),"")</f>
        <v/>
      </c>
      <c r="AG39" s="182" t="str">
        <f ca="1">IFERROR(IF(VLOOKUP(campoTab[[#This Row],[Numero de campo]],estrutTab[#Data],MATCH("Direção de Mergulho",estrutTab[#Headers],0),0)=0,"",VLOOKUP(campoTab[[#This Row],[Numero de campo]],estrutTab[#Data],MATCH("Direção de Mergulho",estrutTab[#Headers],0),0)),"")</f>
        <v/>
      </c>
      <c r="AH39" s="182" t="str">
        <f ca="1">IFERROR(IF(VLOOKUP(campoTab[[#This Row],[Numero de campo]],estrutTab[#Data],MATCH("Mergulho",estrutTab[#Headers],0),0)=0,"",VLOOKUP(campoTab[[#This Row],[Numero de campo]],estrutTab[#Data],MATCH("Mergulho",estrutTab[#Headers],0),0)),"")</f>
        <v/>
      </c>
      <c r="AI39" s="182" t="str">
        <f ca="1">IFERROR(IF(VLOOKUP(campoTab[[#This Row],[Numero de campo]],LitoTab[#Data],MATCH("Unidade Estratigrafica",LitoTab[#Headers],0),0)=0,"",VLOOKUP(campoTab[[#This Row],[Numero de campo]],LitoTab[#Data],MATCH("Unidade Estratigrafica",LitoTab[#Headers],0),0)),"")</f>
        <v/>
      </c>
      <c r="AJ39" s="189" t="str">
        <f ca="1">IFERROR(IF(VLOOKUP(campoTab[[#This Row],[Numero de campo]],LitoTab[#Data],MATCH("Codigo Estratigrafico",LitoTab[#Headers],0),0)=0,"",VLOOKUP(campoTab[[#This Row],[Numero de campo]],LitoTab[#Data],MATCH("Codigo Estratigrafico",LitoTab[#Headers],0),0)),"")</f>
        <v/>
      </c>
      <c r="AK39" s="182"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 ca="1">IF(campoTab[[#This Row],[Numero de campo]]="","",COUNTIF(ncampoA,campoTab[[#This Row],[Numero de campo]]))</f>
        <v/>
      </c>
      <c r="AT39" s="192" t="str">
        <f ca="1">IFERROR(IF(campoTab[[#This Row],[Numero de campo]]="","",HYPERLINK("#'Litologia'!A"&amp;MATCH(campoTab[[#This Row],[Numero de campo]],LitoTab[*NUMERO DE CAMPO],0)+1,"Litologia")),"")</f>
        <v/>
      </c>
      <c r="AU39" s="192" t="str">
        <f ca="1">IFERROR(IF(campoTab[[#This Row],[Numero de campo]]="","",HYPERLINK("#'Amostras'!A"&amp;MATCH(campoTab[[#This Row],[Numero de campo]],amostrasTab[*NUMERO DE CAMPO],0)+1,"Amostras")),"")</f>
        <v/>
      </c>
      <c r="AV39" s="192" t="str">
        <f ca="1">IFERROR(IF(campoTab[[#This Row],[Numero de campo]]="","",HYPERLINK("#'Estrutural'!A"&amp;MATCH(campoTab[[#This Row],[Numero de campo]],estrutTab[*NUMERO DE CAMPO],0)+1,"Estrutural")),"")</f>
        <v/>
      </c>
      <c r="AW39" s="192" t="str">
        <f ca="1">IFERROR(IF(campoTab[[#This Row],[Numero de campo]]="","",HYPERLINK("#'Econômica'!A"&amp;MATCH(campoTab[[#This Row],[Numero de campo]],ecoTab[*NUMERO DE CAMPO],0)+1,"Econômica")),"")</f>
        <v/>
      </c>
      <c r="AX39" s="193" t="str">
        <f ca="1">IF(campoTab[[#This Row],[Numero de campo]]="","",IF(FileExist(HYPERLINK("Fotos\"&amp;campoTab[[#This Row],[Numero de campo]]&amp;"_AF.jpg")),HYPERLINK("Fotos\"&amp;campoTab[[#This Row],[Numero de campo]]&amp;"_AF.jpg"),""))</f>
        <v/>
      </c>
      <c r="AY39" s="181"/>
    </row>
    <row r="40" spans="1:51" ht="15" customHeight="1" x14ac:dyDescent="0.25">
      <c r="A40" s="180" t="str">
        <f ca="1">IF(campoTab[[#This Row],[*PROJETO]]="","",IF(campoTab[[#This Row],[*Sigla Geólogo]]="","",IF(campoTab[[#This Row],[*Nº Ponto]]="","",CONCATENATE(campoTab[[#This Row],[C.C.]],"-",campoTab[[#This Row],[*Sigla Geólogo]],"-",TEXT(campoTab[[#This Row],[*Nº Ponto]],"0000")))))</f>
        <v/>
      </c>
      <c r="B40" s="194"/>
      <c r="C40" s="182" t="str">
        <f ca="1">IFERROR(VLOOKUP(campoTab[[#This Row],[*PROJETO]],ProjTab[#Data],MATCH("Centro de custo",ProjTab[#Headers],0),0),"")</f>
        <v/>
      </c>
      <c r="D40" s="182" t="str">
        <f ca="1">IFERROR(IF(INDEX(ProjTab[#Data],MATCH(campoTab[[#This Row],[*PROJETO]],ProjTab[],0),MATCH("SUREG",ProjTab[#Headers],0))=0,"",INDEX(ProjTab[#Data],MATCH(campoTab[[#This Row],[*PROJETO]],ProjTab[],0),MATCH("SUREG",ProjTab[#Headers],0))),"")</f>
        <v/>
      </c>
      <c r="E40" s="181"/>
      <c r="F40" s="182" t="str">
        <f ca="1">IFERROR(VLOOKUP(campoTab[[#This Row],[*Sigla Geólogo]],nomeGeoTab[#Data],MATCH("Nome",nomeGeoTab[#Headers],0),0),"")</f>
        <v/>
      </c>
      <c r="G40" s="181"/>
      <c r="H40" s="183"/>
      <c r="I40" s="182" t="str">
        <f ca="1">IFERROR(IF(INDEX(ProjTab[#Data],MATCH(campoTab[[#This Row],[*PROJETO]],ProjTab[],0),MATCH("DATUM",ProjTab[#Headers],0))=0,"",INDEX(ProjTab[#Data],MATCH(campoTab[[#This Row],[*PROJETO]],ProjTab[],0),MATCH("DATUM",ProjTab[#Headers],0))),"")</f>
        <v/>
      </c>
      <c r="J40" s="182" t="str">
        <f ca="1">IFERROR(IF(INDEX(coosisTab[#Data],MATCH(campoTab[[#This Row],[*PROJETO]],ProjTab[],0),MATCH("Metodo de Geoposicionamento",coosisTab[#Headers],0))=0,"",INDEX(coosisTab[#Data],MATCH(campoTab[[#This Row],[*PROJETO]],ProjTab[],0),MATCH("Metodo de Geoposicionamento",coosisTab[#Headers],0))),"")</f>
        <v/>
      </c>
      <c r="K40" s="184" t="str">
        <f ca="1">IFERROR(IF(INDEX(coosisTab[#Data],MATCH(campoTab[[#This Row],[*PROJETO]],ProjTab[],0),MATCH("Erro associado",coosisTab[#Headers],0))=0,"",INDEX(coosisTab[#Data],MATCH(campoTab[[#This Row],[*PROJETO]],ProjTab[],0),MATCH("Erro associado",coosisTab[#Headers],0))),"")</f>
        <v/>
      </c>
      <c r="L40" s="185"/>
      <c r="M40" s="185"/>
      <c r="O40" s="187"/>
      <c r="P40" s="181" t="str">
        <f ca="1">IFERROR(FindBaseCart(campoTab[[#This Row],[*Latitude]],campoTab[[#This Row],[*Longitude]],campoTab[[#This Row],[ESCALA]]),"")</f>
        <v/>
      </c>
      <c r="Q40" s="185" t="str">
        <f ca="1">""</f>
        <v/>
      </c>
      <c r="R40" s="182" t="str">
        <f ca="1">IFERROR(VLOOKUP(campoTab[[#This Row],[*Municipio]],municipiosTab[#Data],MATCH("UF",municipiosTab[#Headers],0),0),"")</f>
        <v/>
      </c>
      <c r="S40" s="188"/>
      <c r="T40" s="181"/>
      <c r="U40" s="181"/>
      <c r="V40" s="181"/>
      <c r="W40" s="182" t="str">
        <f ca="1">IFERROR(IF(VLOOKUP(campoTab[[#This Row],[Numero de campo]],LitoTab[#Data],MATCH("*Litologia",LitoTab[#Headers],0),0)=0,"",VLOOKUP(campoTab[[#This Row],[Numero de campo]],LitoTab[#Data],MATCH("*Litologia",LitoTab[#Headers],0),0)),"")</f>
        <v/>
      </c>
      <c r="X40" s="182"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 ca="1">IFERROR(IF(VLOOKUP(campoTab[[#This Row],[Numero de campo]],LitoTab[#Data],MATCH("*% da Rocha",LitoTab[#Headers],0),0)="","",VLOOKUP(campoTab[[#This Row],[Numero de campo]],LitoTab[#Data],MATCH("*% da Rocha",LitoTab[#Headers],0),0)),"")</f>
        <v/>
      </c>
      <c r="Z40" s="182" t="str">
        <f ca="1">IFERROR(IF(VLOOKUP(campoTab[[#This Row],[Numero de campo]],LitoTab[#Data],MATCH("Grau de Intemperismo",LitoTab[#Headers],0),0)="","",VLOOKUP(campoTab[[#This Row],[Numero de campo]],LitoTab[#Data],MATCH("Grau de Intemperismo",LitoTab[#Headers],0),0)),"")</f>
        <v/>
      </c>
      <c r="AA40" s="182" t="str">
        <f ca="1">IFERROR(IF(VLOOKUP(campoTab[[#This Row],[Numero de campo]],LitoTab[#Data],MATCH("Índice de Cor",LitoTab[#Headers],0),0)="","",VLOOKUP(campoTab[[#This Row],[Numero de campo]],LitoTab[#Data],MATCH("Índice de Cor",LitoTab[#Headers],0),0)),"")</f>
        <v/>
      </c>
      <c r="AB40" s="182" t="str">
        <f ca="1">IFERROR(IF(VLOOKUP(campoTab[[#This Row],[Numero de campo]],LitoTab[#Data],MATCH("*Classe Litotipo",LitoTab[#Headers],0),0)="","",VLOOKUP(campoTab[[#This Row],[Numero de campo]],LitoTab[#Data],MATCH("*Classe Litotipo",LitoTab[#Headers],0),0)),"")</f>
        <v/>
      </c>
      <c r="AC40" s="182" t="str">
        <f ca="1">IFERROR(VLOOKUP(campoTab[[#This Row],[Classe litotipo principal]],classlitoTab[#Data],2),"")</f>
        <v/>
      </c>
      <c r="AD40" s="182" t="str">
        <f ca="1">IFERROR(IF(VLOOKUP(campoTab[[#This Row],[Numero de campo]],LitoTab[#Data],MATCH("Textura 1",LitoTab[#Headers],0),0)="","",VLOOKUP(campoTab[[#This Row],[Numero de campo]],LitoTab[#Data],MATCH("Textura 1",LitoTab[#Headers],0),0)),"")</f>
        <v/>
      </c>
      <c r="AE40" s="182" t="str">
        <f ca="1">IFERROR(IF(VLOOKUP(campoTab[[#This Row],[Numero de campo]],LitoTab[#Data],MATCH("Granulação",LitoTab[#Headers],0),0)="","",VLOOKUP(campoTab[[#This Row],[Numero de campo]],LitoTab[#Data],MATCH("Granulação",LitoTab[#Headers],0),0)),"")</f>
        <v/>
      </c>
      <c r="AF40" s="182" t="str">
        <f ca="1">IFERROR(IF(VLOOKUP(campoTab[[#This Row],[Numero de campo]],estrutTab[#Data],MATCH("*Tipo Estrutura",estrutTab[#Headers],0),0)=0,"",VLOOKUP(campoTab[[#This Row],[Numero de campo]],estrutTab[#Data],MATCH("*Tipo Estrutura",estrutTab[#Headers],0),0)),"")</f>
        <v/>
      </c>
      <c r="AG40" s="182" t="str">
        <f ca="1">IFERROR(IF(VLOOKUP(campoTab[[#This Row],[Numero de campo]],estrutTab[#Data],MATCH("Direção de Mergulho",estrutTab[#Headers],0),0)=0,"",VLOOKUP(campoTab[[#This Row],[Numero de campo]],estrutTab[#Data],MATCH("Direção de Mergulho",estrutTab[#Headers],0),0)),"")</f>
        <v/>
      </c>
      <c r="AH40" s="182" t="str">
        <f ca="1">IFERROR(IF(VLOOKUP(campoTab[[#This Row],[Numero de campo]],estrutTab[#Data],MATCH("Mergulho",estrutTab[#Headers],0),0)=0,"",VLOOKUP(campoTab[[#This Row],[Numero de campo]],estrutTab[#Data],MATCH("Mergulho",estrutTab[#Headers],0),0)),"")</f>
        <v/>
      </c>
      <c r="AI40" s="182" t="str">
        <f ca="1">IFERROR(IF(VLOOKUP(campoTab[[#This Row],[Numero de campo]],LitoTab[#Data],MATCH("Unidade Estratigrafica",LitoTab[#Headers],0),0)=0,"",VLOOKUP(campoTab[[#This Row],[Numero de campo]],LitoTab[#Data],MATCH("Unidade Estratigrafica",LitoTab[#Headers],0),0)),"")</f>
        <v/>
      </c>
      <c r="AJ40" s="189" t="str">
        <f ca="1">IFERROR(IF(VLOOKUP(campoTab[[#This Row],[Numero de campo]],LitoTab[#Data],MATCH("Codigo Estratigrafico",LitoTab[#Headers],0),0)=0,"",VLOOKUP(campoTab[[#This Row],[Numero de campo]],LitoTab[#Data],MATCH("Codigo Estratigrafico",LitoTab[#Headers],0),0)),"")</f>
        <v/>
      </c>
      <c r="AK40" s="182"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 ca="1">IF(campoTab[[#This Row],[Numero de campo]]="","",COUNTIF(ncampoA,campoTab[[#This Row],[Numero de campo]]))</f>
        <v/>
      </c>
      <c r="AT40" s="192" t="str">
        <f ca="1">IFERROR(IF(campoTab[[#This Row],[Numero de campo]]="","",HYPERLINK("#'Litologia'!A"&amp;MATCH(campoTab[[#This Row],[Numero de campo]],LitoTab[*NUMERO DE CAMPO],0)+1,"Litologia")),"")</f>
        <v/>
      </c>
      <c r="AU40" s="192" t="str">
        <f ca="1">IFERROR(IF(campoTab[[#This Row],[Numero de campo]]="","",HYPERLINK("#'Amostras'!A"&amp;MATCH(campoTab[[#This Row],[Numero de campo]],amostrasTab[*NUMERO DE CAMPO],0)+1,"Amostras")),"")</f>
        <v/>
      </c>
      <c r="AV40" s="192" t="str">
        <f ca="1">IFERROR(IF(campoTab[[#This Row],[Numero de campo]]="","",HYPERLINK("#'Estrutural'!A"&amp;MATCH(campoTab[[#This Row],[Numero de campo]],estrutTab[*NUMERO DE CAMPO],0)+1,"Estrutural")),"")</f>
        <v/>
      </c>
      <c r="AW40" s="192" t="str">
        <f ca="1">IFERROR(IF(campoTab[[#This Row],[Numero de campo]]="","",HYPERLINK("#'Econômica'!A"&amp;MATCH(campoTab[[#This Row],[Numero de campo]],ecoTab[*NUMERO DE CAMPO],0)+1,"Econômica")),"")</f>
        <v/>
      </c>
      <c r="AX40" s="193" t="str">
        <f ca="1">IF(campoTab[[#This Row],[Numero de campo]]="","",IF(FileExist(HYPERLINK("Fotos\"&amp;campoTab[[#This Row],[Numero de campo]]&amp;"_AF.jpg")),HYPERLINK("Fotos\"&amp;campoTab[[#This Row],[Numero de campo]]&amp;"_AF.jpg"),""))</f>
        <v/>
      </c>
      <c r="AY40" s="181"/>
    </row>
    <row r="41" spans="1:51" ht="15" customHeight="1" x14ac:dyDescent="0.25">
      <c r="A41" s="180" t="str">
        <f ca="1">IF(campoTab[[#This Row],[*PROJETO]]="","",IF(campoTab[[#This Row],[*Sigla Geólogo]]="","",IF(campoTab[[#This Row],[*Nº Ponto]]="","",CONCATENATE(campoTab[[#This Row],[C.C.]],"-",campoTab[[#This Row],[*Sigla Geólogo]],"-",TEXT(campoTab[[#This Row],[*Nº Ponto]],"0000")))))</f>
        <v/>
      </c>
      <c r="B41" s="194"/>
      <c r="C41" s="182" t="str">
        <f ca="1">IFERROR(VLOOKUP(campoTab[[#This Row],[*PROJETO]],ProjTab[#Data],MATCH("Centro de custo",ProjTab[#Headers],0),0),"")</f>
        <v/>
      </c>
      <c r="D41" s="182" t="str">
        <f ca="1">IFERROR(IF(INDEX(ProjTab[#Data],MATCH(campoTab[[#This Row],[*PROJETO]],ProjTab[],0),MATCH("SUREG",ProjTab[#Headers],0))=0,"",INDEX(ProjTab[#Data],MATCH(campoTab[[#This Row],[*PROJETO]],ProjTab[],0),MATCH("SUREG",ProjTab[#Headers],0))),"")</f>
        <v/>
      </c>
      <c r="E41" s="181"/>
      <c r="F41" s="182" t="str">
        <f ca="1">IFERROR(VLOOKUP(campoTab[[#This Row],[*Sigla Geólogo]],nomeGeoTab[#Data],MATCH("Nome",nomeGeoTab[#Headers],0),0),"")</f>
        <v/>
      </c>
      <c r="G41" s="181"/>
      <c r="H41" s="183"/>
      <c r="I41" s="182" t="str">
        <f ca="1">IFERROR(IF(INDEX(ProjTab[#Data],MATCH(campoTab[[#This Row],[*PROJETO]],ProjTab[],0),MATCH("DATUM",ProjTab[#Headers],0))=0,"",INDEX(ProjTab[#Data],MATCH(campoTab[[#This Row],[*PROJETO]],ProjTab[],0),MATCH("DATUM",ProjTab[#Headers],0))),"")</f>
        <v/>
      </c>
      <c r="J41" s="182" t="str">
        <f ca="1">IFERROR(IF(INDEX(coosisTab[#Data],MATCH(campoTab[[#This Row],[*PROJETO]],ProjTab[],0),MATCH("Metodo de Geoposicionamento",coosisTab[#Headers],0))=0,"",INDEX(coosisTab[#Data],MATCH(campoTab[[#This Row],[*PROJETO]],ProjTab[],0),MATCH("Metodo de Geoposicionamento",coosisTab[#Headers],0))),"")</f>
        <v/>
      </c>
      <c r="K41" s="184" t="str">
        <f ca="1">IFERROR(IF(INDEX(coosisTab[#Data],MATCH(campoTab[[#This Row],[*PROJETO]],ProjTab[],0),MATCH("Erro associado",coosisTab[#Headers],0))=0,"",INDEX(coosisTab[#Data],MATCH(campoTab[[#This Row],[*PROJETO]],ProjTab[],0),MATCH("Erro associado",coosisTab[#Headers],0))),"")</f>
        <v/>
      </c>
      <c r="L41" s="185"/>
      <c r="M41" s="185"/>
      <c r="O41" s="187"/>
      <c r="P41" s="181" t="str">
        <f ca="1">IFERROR(FindBaseCart(campoTab[[#This Row],[*Latitude]],campoTab[[#This Row],[*Longitude]],campoTab[[#This Row],[ESCALA]]),"")</f>
        <v/>
      </c>
      <c r="Q41" s="185" t="str">
        <f ca="1">""</f>
        <v/>
      </c>
      <c r="R41" s="182" t="str">
        <f ca="1">IFERROR(VLOOKUP(campoTab[[#This Row],[*Municipio]],municipiosTab[#Data],MATCH("UF",municipiosTab[#Headers],0),0),"")</f>
        <v/>
      </c>
      <c r="S41" s="188"/>
      <c r="T41" s="181"/>
      <c r="U41" s="181"/>
      <c r="V41" s="181"/>
      <c r="W41" s="182" t="str">
        <f ca="1">IFERROR(IF(VLOOKUP(campoTab[[#This Row],[Numero de campo]],LitoTab[#Data],MATCH("*Litologia",LitoTab[#Headers],0),0)=0,"",VLOOKUP(campoTab[[#This Row],[Numero de campo]],LitoTab[#Data],MATCH("*Litologia",LitoTab[#Headers],0),0)),"")</f>
        <v/>
      </c>
      <c r="X41" s="182"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 ca="1">IFERROR(IF(VLOOKUP(campoTab[[#This Row],[Numero de campo]],LitoTab[#Data],MATCH("*% da Rocha",LitoTab[#Headers],0),0)="","",VLOOKUP(campoTab[[#This Row],[Numero de campo]],LitoTab[#Data],MATCH("*% da Rocha",LitoTab[#Headers],0),0)),"")</f>
        <v/>
      </c>
      <c r="Z41" s="182" t="str">
        <f ca="1">IFERROR(IF(VLOOKUP(campoTab[[#This Row],[Numero de campo]],LitoTab[#Data],MATCH("Grau de Intemperismo",LitoTab[#Headers],0),0)="","",VLOOKUP(campoTab[[#This Row],[Numero de campo]],LitoTab[#Data],MATCH("Grau de Intemperismo",LitoTab[#Headers],0),0)),"")</f>
        <v/>
      </c>
      <c r="AA41" s="182" t="str">
        <f ca="1">IFERROR(IF(VLOOKUP(campoTab[[#This Row],[Numero de campo]],LitoTab[#Data],MATCH("Índice de Cor",LitoTab[#Headers],0),0)="","",VLOOKUP(campoTab[[#This Row],[Numero de campo]],LitoTab[#Data],MATCH("Índice de Cor",LitoTab[#Headers],0),0)),"")</f>
        <v/>
      </c>
      <c r="AB41" s="182" t="str">
        <f ca="1">IFERROR(IF(VLOOKUP(campoTab[[#This Row],[Numero de campo]],LitoTab[#Data],MATCH("*Classe Litotipo",LitoTab[#Headers],0),0)="","",VLOOKUP(campoTab[[#This Row],[Numero de campo]],LitoTab[#Data],MATCH("*Classe Litotipo",LitoTab[#Headers],0),0)),"")</f>
        <v/>
      </c>
      <c r="AC41" s="182" t="str">
        <f ca="1">IFERROR(VLOOKUP(campoTab[[#This Row],[Classe litotipo principal]],classlitoTab[#Data],2),"")</f>
        <v/>
      </c>
      <c r="AD41" s="182" t="str">
        <f ca="1">IFERROR(IF(VLOOKUP(campoTab[[#This Row],[Numero de campo]],LitoTab[#Data],MATCH("Textura 1",LitoTab[#Headers],0),0)="","",VLOOKUP(campoTab[[#This Row],[Numero de campo]],LitoTab[#Data],MATCH("Textura 1",LitoTab[#Headers],0),0)),"")</f>
        <v/>
      </c>
      <c r="AE41" s="182" t="str">
        <f ca="1">IFERROR(IF(VLOOKUP(campoTab[[#This Row],[Numero de campo]],LitoTab[#Data],MATCH("Granulação",LitoTab[#Headers],0),0)="","",VLOOKUP(campoTab[[#This Row],[Numero de campo]],LitoTab[#Data],MATCH("Granulação",LitoTab[#Headers],0),0)),"")</f>
        <v/>
      </c>
      <c r="AF41" s="182" t="str">
        <f ca="1">IFERROR(IF(VLOOKUP(campoTab[[#This Row],[Numero de campo]],estrutTab[#Data],MATCH("*Tipo Estrutura",estrutTab[#Headers],0),0)=0,"",VLOOKUP(campoTab[[#This Row],[Numero de campo]],estrutTab[#Data],MATCH("*Tipo Estrutura",estrutTab[#Headers],0),0)),"")</f>
        <v/>
      </c>
      <c r="AG41" s="182" t="str">
        <f ca="1">IFERROR(IF(VLOOKUP(campoTab[[#This Row],[Numero de campo]],estrutTab[#Data],MATCH("Direção de Mergulho",estrutTab[#Headers],0),0)=0,"",VLOOKUP(campoTab[[#This Row],[Numero de campo]],estrutTab[#Data],MATCH("Direção de Mergulho",estrutTab[#Headers],0),0)),"")</f>
        <v/>
      </c>
      <c r="AH41" s="182" t="str">
        <f ca="1">IFERROR(IF(VLOOKUP(campoTab[[#This Row],[Numero de campo]],estrutTab[#Data],MATCH("Mergulho",estrutTab[#Headers],0),0)=0,"",VLOOKUP(campoTab[[#This Row],[Numero de campo]],estrutTab[#Data],MATCH("Mergulho",estrutTab[#Headers],0),0)),"")</f>
        <v/>
      </c>
      <c r="AI41" s="182" t="str">
        <f ca="1">IFERROR(IF(VLOOKUP(campoTab[[#This Row],[Numero de campo]],LitoTab[#Data],MATCH("Unidade Estratigrafica",LitoTab[#Headers],0),0)=0,"",VLOOKUP(campoTab[[#This Row],[Numero de campo]],LitoTab[#Data],MATCH("Unidade Estratigrafica",LitoTab[#Headers],0),0)),"")</f>
        <v/>
      </c>
      <c r="AJ41" s="189" t="str">
        <f ca="1">IFERROR(IF(VLOOKUP(campoTab[[#This Row],[Numero de campo]],LitoTab[#Data],MATCH("Codigo Estratigrafico",LitoTab[#Headers],0),0)=0,"",VLOOKUP(campoTab[[#This Row],[Numero de campo]],LitoTab[#Data],MATCH("Codigo Estratigrafico",LitoTab[#Headers],0),0)),"")</f>
        <v/>
      </c>
      <c r="AK41" s="182"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 ca="1">IF(campoTab[[#This Row],[Numero de campo]]="","",COUNTIF(ncampoA,campoTab[[#This Row],[Numero de campo]]))</f>
        <v/>
      </c>
      <c r="AT41" s="192" t="str">
        <f ca="1">IFERROR(IF(campoTab[[#This Row],[Numero de campo]]="","",HYPERLINK("#'Litologia'!A"&amp;MATCH(campoTab[[#This Row],[Numero de campo]],LitoTab[*NUMERO DE CAMPO],0)+1,"Litologia")),"")</f>
        <v/>
      </c>
      <c r="AU41" s="192" t="str">
        <f ca="1">IFERROR(IF(campoTab[[#This Row],[Numero de campo]]="","",HYPERLINK("#'Amostras'!A"&amp;MATCH(campoTab[[#This Row],[Numero de campo]],amostrasTab[*NUMERO DE CAMPO],0)+1,"Amostras")),"")</f>
        <v/>
      </c>
      <c r="AV41" s="192" t="str">
        <f ca="1">IFERROR(IF(campoTab[[#This Row],[Numero de campo]]="","",HYPERLINK("#'Estrutural'!A"&amp;MATCH(campoTab[[#This Row],[Numero de campo]],estrutTab[*NUMERO DE CAMPO],0)+1,"Estrutural")),"")</f>
        <v/>
      </c>
      <c r="AW41" s="192" t="str">
        <f ca="1">IFERROR(IF(campoTab[[#This Row],[Numero de campo]]="","",HYPERLINK("#'Econômica'!A"&amp;MATCH(campoTab[[#This Row],[Numero de campo]],ecoTab[*NUMERO DE CAMPO],0)+1,"Econômica")),"")</f>
        <v/>
      </c>
      <c r="AX41" s="193" t="str">
        <f ca="1">IF(campoTab[[#This Row],[Numero de campo]]="","",IF(FileExist(HYPERLINK("Fotos\"&amp;campoTab[[#This Row],[Numero de campo]]&amp;"_AF.jpg")),HYPERLINK("Fotos\"&amp;campoTab[[#This Row],[Numero de campo]]&amp;"_AF.jpg"),""))</f>
        <v/>
      </c>
      <c r="AY41" s="181"/>
    </row>
    <row r="42" spans="1:51" ht="15" customHeight="1" x14ac:dyDescent="0.25">
      <c r="A42" s="180" t="str">
        <f ca="1">IF(campoTab[[#This Row],[*PROJETO]]="","",IF(campoTab[[#This Row],[*Sigla Geólogo]]="","",IF(campoTab[[#This Row],[*Nº Ponto]]="","",CONCATENATE(campoTab[[#This Row],[C.C.]],"-",campoTab[[#This Row],[*Sigla Geólogo]],"-",TEXT(campoTab[[#This Row],[*Nº Ponto]],"0000")))))</f>
        <v/>
      </c>
      <c r="B42" s="194"/>
      <c r="C42" s="182" t="str">
        <f ca="1">IFERROR(VLOOKUP(campoTab[[#This Row],[*PROJETO]],ProjTab[#Data],MATCH("Centro de custo",ProjTab[#Headers],0),0),"")</f>
        <v/>
      </c>
      <c r="D42" s="182" t="str">
        <f ca="1">IFERROR(IF(INDEX(ProjTab[#Data],MATCH(campoTab[[#This Row],[*PROJETO]],ProjTab[],0),MATCH("SUREG",ProjTab[#Headers],0))=0,"",INDEX(ProjTab[#Data],MATCH(campoTab[[#This Row],[*PROJETO]],ProjTab[],0),MATCH("SUREG",ProjTab[#Headers],0))),"")</f>
        <v/>
      </c>
      <c r="E42" s="181"/>
      <c r="F42" s="182" t="str">
        <f ca="1">IFERROR(VLOOKUP(campoTab[[#This Row],[*Sigla Geólogo]],nomeGeoTab[#Data],MATCH("Nome",nomeGeoTab[#Headers],0),0),"")</f>
        <v/>
      </c>
      <c r="G42" s="181"/>
      <c r="H42" s="183"/>
      <c r="I42" s="182" t="str">
        <f ca="1">IFERROR(IF(INDEX(ProjTab[#Data],MATCH(campoTab[[#This Row],[*PROJETO]],ProjTab[],0),MATCH("DATUM",ProjTab[#Headers],0))=0,"",INDEX(ProjTab[#Data],MATCH(campoTab[[#This Row],[*PROJETO]],ProjTab[],0),MATCH("DATUM",ProjTab[#Headers],0))),"")</f>
        <v/>
      </c>
      <c r="J42" s="182" t="str">
        <f ca="1">IFERROR(IF(INDEX(coosisTab[#Data],MATCH(campoTab[[#This Row],[*PROJETO]],ProjTab[],0),MATCH("Metodo de Geoposicionamento",coosisTab[#Headers],0))=0,"",INDEX(coosisTab[#Data],MATCH(campoTab[[#This Row],[*PROJETO]],ProjTab[],0),MATCH("Metodo de Geoposicionamento",coosisTab[#Headers],0))),"")</f>
        <v/>
      </c>
      <c r="K42" s="184" t="str">
        <f ca="1">IFERROR(IF(INDEX(coosisTab[#Data],MATCH(campoTab[[#This Row],[*PROJETO]],ProjTab[],0),MATCH("Erro associado",coosisTab[#Headers],0))=0,"",INDEX(coosisTab[#Data],MATCH(campoTab[[#This Row],[*PROJETO]],ProjTab[],0),MATCH("Erro associado",coosisTab[#Headers],0))),"")</f>
        <v/>
      </c>
      <c r="L42" s="185"/>
      <c r="M42" s="185"/>
      <c r="O42" s="187"/>
      <c r="P42" s="181" t="str">
        <f ca="1">IFERROR(FindBaseCart(campoTab[[#This Row],[*Latitude]],campoTab[[#This Row],[*Longitude]],campoTab[[#This Row],[ESCALA]]),"")</f>
        <v/>
      </c>
      <c r="Q42" s="185" t="str">
        <f ca="1">""</f>
        <v/>
      </c>
      <c r="R42" s="182" t="str">
        <f ca="1">IFERROR(VLOOKUP(campoTab[[#This Row],[*Municipio]],municipiosTab[#Data],MATCH("UF",municipiosTab[#Headers],0),0),"")</f>
        <v/>
      </c>
      <c r="S42" s="188"/>
      <c r="T42" s="181"/>
      <c r="U42" s="181"/>
      <c r="V42" s="181"/>
      <c r="W42" s="182" t="str">
        <f ca="1">IFERROR(IF(VLOOKUP(campoTab[[#This Row],[Numero de campo]],LitoTab[#Data],MATCH("*Litologia",LitoTab[#Headers],0),0)=0,"",VLOOKUP(campoTab[[#This Row],[Numero de campo]],LitoTab[#Data],MATCH("*Litologia",LitoTab[#Headers],0),0)),"")</f>
        <v/>
      </c>
      <c r="X42" s="182"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 ca="1">IFERROR(IF(VLOOKUP(campoTab[[#This Row],[Numero de campo]],LitoTab[#Data],MATCH("*% da Rocha",LitoTab[#Headers],0),0)="","",VLOOKUP(campoTab[[#This Row],[Numero de campo]],LitoTab[#Data],MATCH("*% da Rocha",LitoTab[#Headers],0),0)),"")</f>
        <v/>
      </c>
      <c r="Z42" s="182" t="str">
        <f ca="1">IFERROR(IF(VLOOKUP(campoTab[[#This Row],[Numero de campo]],LitoTab[#Data],MATCH("Grau de Intemperismo",LitoTab[#Headers],0),0)="","",VLOOKUP(campoTab[[#This Row],[Numero de campo]],LitoTab[#Data],MATCH("Grau de Intemperismo",LitoTab[#Headers],0),0)),"")</f>
        <v/>
      </c>
      <c r="AA42" s="182" t="str">
        <f ca="1">IFERROR(IF(VLOOKUP(campoTab[[#This Row],[Numero de campo]],LitoTab[#Data],MATCH("Índice de Cor",LitoTab[#Headers],0),0)="","",VLOOKUP(campoTab[[#This Row],[Numero de campo]],LitoTab[#Data],MATCH("Índice de Cor",LitoTab[#Headers],0),0)),"")</f>
        <v/>
      </c>
      <c r="AB42" s="182" t="str">
        <f ca="1">IFERROR(IF(VLOOKUP(campoTab[[#This Row],[Numero de campo]],LitoTab[#Data],MATCH("*Classe Litotipo",LitoTab[#Headers],0),0)="","",VLOOKUP(campoTab[[#This Row],[Numero de campo]],LitoTab[#Data],MATCH("*Classe Litotipo",LitoTab[#Headers],0),0)),"")</f>
        <v/>
      </c>
      <c r="AC42" s="182" t="str">
        <f ca="1">IFERROR(VLOOKUP(campoTab[[#This Row],[Classe litotipo principal]],classlitoTab[#Data],2),"")</f>
        <v/>
      </c>
      <c r="AD42" s="182" t="str">
        <f ca="1">IFERROR(IF(VLOOKUP(campoTab[[#This Row],[Numero de campo]],LitoTab[#Data],MATCH("Textura 1",LitoTab[#Headers],0),0)="","",VLOOKUP(campoTab[[#This Row],[Numero de campo]],LitoTab[#Data],MATCH("Textura 1",LitoTab[#Headers],0),0)),"")</f>
        <v/>
      </c>
      <c r="AE42" s="182" t="str">
        <f ca="1">IFERROR(IF(VLOOKUP(campoTab[[#This Row],[Numero de campo]],LitoTab[#Data],MATCH("Granulação",LitoTab[#Headers],0),0)="","",VLOOKUP(campoTab[[#This Row],[Numero de campo]],LitoTab[#Data],MATCH("Granulação",LitoTab[#Headers],0),0)),"")</f>
        <v/>
      </c>
      <c r="AF42" s="182" t="str">
        <f ca="1">IFERROR(IF(VLOOKUP(campoTab[[#This Row],[Numero de campo]],estrutTab[#Data],MATCH("*Tipo Estrutura",estrutTab[#Headers],0),0)=0,"",VLOOKUP(campoTab[[#This Row],[Numero de campo]],estrutTab[#Data],MATCH("*Tipo Estrutura",estrutTab[#Headers],0),0)),"")</f>
        <v/>
      </c>
      <c r="AG42" s="182" t="str">
        <f ca="1">IFERROR(IF(VLOOKUP(campoTab[[#This Row],[Numero de campo]],estrutTab[#Data],MATCH("Direção de Mergulho",estrutTab[#Headers],0),0)=0,"",VLOOKUP(campoTab[[#This Row],[Numero de campo]],estrutTab[#Data],MATCH("Direção de Mergulho",estrutTab[#Headers],0),0)),"")</f>
        <v/>
      </c>
      <c r="AH42" s="182" t="str">
        <f ca="1">IFERROR(IF(VLOOKUP(campoTab[[#This Row],[Numero de campo]],estrutTab[#Data],MATCH("Mergulho",estrutTab[#Headers],0),0)=0,"",VLOOKUP(campoTab[[#This Row],[Numero de campo]],estrutTab[#Data],MATCH("Mergulho",estrutTab[#Headers],0),0)),"")</f>
        <v/>
      </c>
      <c r="AI42" s="182" t="str">
        <f ca="1">IFERROR(IF(VLOOKUP(campoTab[[#This Row],[Numero de campo]],LitoTab[#Data],MATCH("Unidade Estratigrafica",LitoTab[#Headers],0),0)=0,"",VLOOKUP(campoTab[[#This Row],[Numero de campo]],LitoTab[#Data],MATCH("Unidade Estratigrafica",LitoTab[#Headers],0),0)),"")</f>
        <v/>
      </c>
      <c r="AJ42" s="189" t="str">
        <f ca="1">IFERROR(IF(VLOOKUP(campoTab[[#This Row],[Numero de campo]],LitoTab[#Data],MATCH("Codigo Estratigrafico",LitoTab[#Headers],0),0)=0,"",VLOOKUP(campoTab[[#This Row],[Numero de campo]],LitoTab[#Data],MATCH("Codigo Estratigrafico",LitoTab[#Headers],0),0)),"")</f>
        <v/>
      </c>
      <c r="AK42" s="182"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 ca="1">IF(campoTab[[#This Row],[Numero de campo]]="","",COUNTIF(ncampoA,campoTab[[#This Row],[Numero de campo]]))</f>
        <v/>
      </c>
      <c r="AT42" s="192" t="str">
        <f ca="1">IFERROR(IF(campoTab[[#This Row],[Numero de campo]]="","",HYPERLINK("#'Litologia'!A"&amp;MATCH(campoTab[[#This Row],[Numero de campo]],LitoTab[*NUMERO DE CAMPO],0)+1,"Litologia")),"")</f>
        <v/>
      </c>
      <c r="AU42" s="192" t="str">
        <f ca="1">IFERROR(IF(campoTab[[#This Row],[Numero de campo]]="","",HYPERLINK("#'Amostras'!A"&amp;MATCH(campoTab[[#This Row],[Numero de campo]],amostrasTab[*NUMERO DE CAMPO],0)+1,"Amostras")),"")</f>
        <v/>
      </c>
      <c r="AV42" s="192" t="str">
        <f ca="1">IFERROR(IF(campoTab[[#This Row],[Numero de campo]]="","",HYPERLINK("#'Estrutural'!A"&amp;MATCH(campoTab[[#This Row],[Numero de campo]],estrutTab[*NUMERO DE CAMPO],0)+1,"Estrutural")),"")</f>
        <v/>
      </c>
      <c r="AW42" s="192" t="str">
        <f ca="1">IFERROR(IF(campoTab[[#This Row],[Numero de campo]]="","",HYPERLINK("#'Econômica'!A"&amp;MATCH(campoTab[[#This Row],[Numero de campo]],ecoTab[*NUMERO DE CAMPO],0)+1,"Econômica")),"")</f>
        <v/>
      </c>
      <c r="AX42" s="193" t="str">
        <f ca="1">IF(campoTab[[#This Row],[Numero de campo]]="","",IF(FileExist(HYPERLINK("Fotos\"&amp;campoTab[[#This Row],[Numero de campo]]&amp;"_AF.jpg")),HYPERLINK("Fotos\"&amp;campoTab[[#This Row],[Numero de campo]]&amp;"_AF.jpg"),""))</f>
        <v/>
      </c>
      <c r="AY42" s="181"/>
    </row>
    <row r="43" spans="1:51" ht="15" customHeight="1" x14ac:dyDescent="0.25">
      <c r="A43" s="180" t="str">
        <f ca="1">IF(campoTab[[#This Row],[*PROJETO]]="","",IF(campoTab[[#This Row],[*Sigla Geólogo]]="","",IF(campoTab[[#This Row],[*Nº Ponto]]="","",CONCATENATE(campoTab[[#This Row],[C.C.]],"-",campoTab[[#This Row],[*Sigla Geólogo]],"-",TEXT(campoTab[[#This Row],[*Nº Ponto]],"0000")))))</f>
        <v/>
      </c>
      <c r="B43" s="194"/>
      <c r="C43" s="182" t="str">
        <f ca="1">IFERROR(VLOOKUP(campoTab[[#This Row],[*PROJETO]],ProjTab[#Data],MATCH("Centro de custo",ProjTab[#Headers],0),0),"")</f>
        <v/>
      </c>
      <c r="D43" s="182" t="str">
        <f ca="1">IFERROR(IF(INDEX(ProjTab[#Data],MATCH(campoTab[[#This Row],[*PROJETO]],ProjTab[],0),MATCH("SUREG",ProjTab[#Headers],0))=0,"",INDEX(ProjTab[#Data],MATCH(campoTab[[#This Row],[*PROJETO]],ProjTab[],0),MATCH("SUREG",ProjTab[#Headers],0))),"")</f>
        <v/>
      </c>
      <c r="E43" s="181"/>
      <c r="F43" s="182" t="str">
        <f ca="1">IFERROR(VLOOKUP(campoTab[[#This Row],[*Sigla Geólogo]],nomeGeoTab[#Data],MATCH("Nome",nomeGeoTab[#Headers],0),0),"")</f>
        <v/>
      </c>
      <c r="G43" s="181"/>
      <c r="H43" s="183"/>
      <c r="I43" s="182" t="str">
        <f ca="1">IFERROR(IF(INDEX(ProjTab[#Data],MATCH(campoTab[[#This Row],[*PROJETO]],ProjTab[],0),MATCH("DATUM",ProjTab[#Headers],0))=0,"",INDEX(ProjTab[#Data],MATCH(campoTab[[#This Row],[*PROJETO]],ProjTab[],0),MATCH("DATUM",ProjTab[#Headers],0))),"")</f>
        <v/>
      </c>
      <c r="J43" s="182" t="str">
        <f ca="1">IFERROR(IF(INDEX(coosisTab[#Data],MATCH(campoTab[[#This Row],[*PROJETO]],ProjTab[],0),MATCH("Metodo de Geoposicionamento",coosisTab[#Headers],0))=0,"",INDEX(coosisTab[#Data],MATCH(campoTab[[#This Row],[*PROJETO]],ProjTab[],0),MATCH("Metodo de Geoposicionamento",coosisTab[#Headers],0))),"")</f>
        <v/>
      </c>
      <c r="K43" s="184" t="str">
        <f ca="1">IFERROR(IF(INDEX(coosisTab[#Data],MATCH(campoTab[[#This Row],[*PROJETO]],ProjTab[],0),MATCH("Erro associado",coosisTab[#Headers],0))=0,"",INDEX(coosisTab[#Data],MATCH(campoTab[[#This Row],[*PROJETO]],ProjTab[],0),MATCH("Erro associado",coosisTab[#Headers],0))),"")</f>
        <v/>
      </c>
      <c r="L43" s="185"/>
      <c r="M43" s="185"/>
      <c r="O43" s="187"/>
      <c r="P43" s="181" t="str">
        <f ca="1">IFERROR(FindBaseCart(campoTab[[#This Row],[*Latitude]],campoTab[[#This Row],[*Longitude]],campoTab[[#This Row],[ESCALA]]),"")</f>
        <v/>
      </c>
      <c r="Q43" s="185" t="str">
        <f ca="1">""</f>
        <v/>
      </c>
      <c r="R43" s="182" t="str">
        <f ca="1">IFERROR(VLOOKUP(campoTab[[#This Row],[*Municipio]],municipiosTab[#Data],MATCH("UF",municipiosTab[#Headers],0),0),"")</f>
        <v/>
      </c>
      <c r="S43" s="188"/>
      <c r="T43" s="181"/>
      <c r="U43" s="181"/>
      <c r="V43" s="181"/>
      <c r="W43" s="182" t="str">
        <f ca="1">IFERROR(IF(VLOOKUP(campoTab[[#This Row],[Numero de campo]],LitoTab[#Data],MATCH("*Litologia",LitoTab[#Headers],0),0)=0,"",VLOOKUP(campoTab[[#This Row],[Numero de campo]],LitoTab[#Data],MATCH("*Litologia",LitoTab[#Headers],0),0)),"")</f>
        <v/>
      </c>
      <c r="X43" s="182"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 ca="1">IFERROR(IF(VLOOKUP(campoTab[[#This Row],[Numero de campo]],LitoTab[#Data],MATCH("*% da Rocha",LitoTab[#Headers],0),0)="","",VLOOKUP(campoTab[[#This Row],[Numero de campo]],LitoTab[#Data],MATCH("*% da Rocha",LitoTab[#Headers],0),0)),"")</f>
        <v/>
      </c>
      <c r="Z43" s="182" t="str">
        <f ca="1">IFERROR(IF(VLOOKUP(campoTab[[#This Row],[Numero de campo]],LitoTab[#Data],MATCH("Grau de Intemperismo",LitoTab[#Headers],0),0)="","",VLOOKUP(campoTab[[#This Row],[Numero de campo]],LitoTab[#Data],MATCH("Grau de Intemperismo",LitoTab[#Headers],0),0)),"")</f>
        <v/>
      </c>
      <c r="AA43" s="182" t="str">
        <f ca="1">IFERROR(IF(VLOOKUP(campoTab[[#This Row],[Numero de campo]],LitoTab[#Data],MATCH("Índice de Cor",LitoTab[#Headers],0),0)="","",VLOOKUP(campoTab[[#This Row],[Numero de campo]],LitoTab[#Data],MATCH("Índice de Cor",LitoTab[#Headers],0),0)),"")</f>
        <v/>
      </c>
      <c r="AB43" s="182" t="str">
        <f ca="1">IFERROR(IF(VLOOKUP(campoTab[[#This Row],[Numero de campo]],LitoTab[#Data],MATCH("*Classe Litotipo",LitoTab[#Headers],0),0)="","",VLOOKUP(campoTab[[#This Row],[Numero de campo]],LitoTab[#Data],MATCH("*Classe Litotipo",LitoTab[#Headers],0),0)),"")</f>
        <v/>
      </c>
      <c r="AC43" s="182" t="str">
        <f ca="1">IFERROR(VLOOKUP(campoTab[[#This Row],[Classe litotipo principal]],classlitoTab[#Data],2),"")</f>
        <v/>
      </c>
      <c r="AD43" s="182" t="str">
        <f ca="1">IFERROR(IF(VLOOKUP(campoTab[[#This Row],[Numero de campo]],LitoTab[#Data],MATCH("Textura 1",LitoTab[#Headers],0),0)="","",VLOOKUP(campoTab[[#This Row],[Numero de campo]],LitoTab[#Data],MATCH("Textura 1",LitoTab[#Headers],0),0)),"")</f>
        <v/>
      </c>
      <c r="AE43" s="182" t="str">
        <f ca="1">IFERROR(IF(VLOOKUP(campoTab[[#This Row],[Numero de campo]],LitoTab[#Data],MATCH("Granulação",LitoTab[#Headers],0),0)="","",VLOOKUP(campoTab[[#This Row],[Numero de campo]],LitoTab[#Data],MATCH("Granulação",LitoTab[#Headers],0),0)),"")</f>
        <v/>
      </c>
      <c r="AF43" s="182" t="str">
        <f ca="1">IFERROR(IF(VLOOKUP(campoTab[[#This Row],[Numero de campo]],estrutTab[#Data],MATCH("*Tipo Estrutura",estrutTab[#Headers],0),0)=0,"",VLOOKUP(campoTab[[#This Row],[Numero de campo]],estrutTab[#Data],MATCH("*Tipo Estrutura",estrutTab[#Headers],0),0)),"")</f>
        <v/>
      </c>
      <c r="AG43" s="182" t="str">
        <f ca="1">IFERROR(IF(VLOOKUP(campoTab[[#This Row],[Numero de campo]],estrutTab[#Data],MATCH("Direção de Mergulho",estrutTab[#Headers],0),0)=0,"",VLOOKUP(campoTab[[#This Row],[Numero de campo]],estrutTab[#Data],MATCH("Direção de Mergulho",estrutTab[#Headers],0),0)),"")</f>
        <v/>
      </c>
      <c r="AH43" s="182" t="str">
        <f ca="1">IFERROR(IF(VLOOKUP(campoTab[[#This Row],[Numero de campo]],estrutTab[#Data],MATCH("Mergulho",estrutTab[#Headers],0),0)=0,"",VLOOKUP(campoTab[[#This Row],[Numero de campo]],estrutTab[#Data],MATCH("Mergulho",estrutTab[#Headers],0),0)),"")</f>
        <v/>
      </c>
      <c r="AI43" s="182" t="str">
        <f ca="1">IFERROR(IF(VLOOKUP(campoTab[[#This Row],[Numero de campo]],LitoTab[#Data],MATCH("Unidade Estratigrafica",LitoTab[#Headers],0),0)=0,"",VLOOKUP(campoTab[[#This Row],[Numero de campo]],LitoTab[#Data],MATCH("Unidade Estratigrafica",LitoTab[#Headers],0),0)),"")</f>
        <v/>
      </c>
      <c r="AJ43" s="189" t="str">
        <f ca="1">IFERROR(IF(VLOOKUP(campoTab[[#This Row],[Numero de campo]],LitoTab[#Data],MATCH("Codigo Estratigrafico",LitoTab[#Headers],0),0)=0,"",VLOOKUP(campoTab[[#This Row],[Numero de campo]],LitoTab[#Data],MATCH("Codigo Estratigrafico",LitoTab[#Headers],0),0)),"")</f>
        <v/>
      </c>
      <c r="AK43" s="182"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 ca="1">IF(campoTab[[#This Row],[Numero de campo]]="","",COUNTIF(ncampoA,campoTab[[#This Row],[Numero de campo]]))</f>
        <v/>
      </c>
      <c r="AT43" s="192" t="str">
        <f ca="1">IFERROR(IF(campoTab[[#This Row],[Numero de campo]]="","",HYPERLINK("#'Litologia'!A"&amp;MATCH(campoTab[[#This Row],[Numero de campo]],LitoTab[*NUMERO DE CAMPO],0)+1,"Litologia")),"")</f>
        <v/>
      </c>
      <c r="AU43" s="192" t="str">
        <f ca="1">IFERROR(IF(campoTab[[#This Row],[Numero de campo]]="","",HYPERLINK("#'Amostras'!A"&amp;MATCH(campoTab[[#This Row],[Numero de campo]],amostrasTab[*NUMERO DE CAMPO],0)+1,"Amostras")),"")</f>
        <v/>
      </c>
      <c r="AV43" s="192" t="str">
        <f ca="1">IFERROR(IF(campoTab[[#This Row],[Numero de campo]]="","",HYPERLINK("#'Estrutural'!A"&amp;MATCH(campoTab[[#This Row],[Numero de campo]],estrutTab[*NUMERO DE CAMPO],0)+1,"Estrutural")),"")</f>
        <v/>
      </c>
      <c r="AW43" s="192" t="str">
        <f ca="1">IFERROR(IF(campoTab[[#This Row],[Numero de campo]]="","",HYPERLINK("#'Econômica'!A"&amp;MATCH(campoTab[[#This Row],[Numero de campo]],ecoTab[*NUMERO DE CAMPO],0)+1,"Econômica")),"")</f>
        <v/>
      </c>
      <c r="AX43" s="193" t="str">
        <f ca="1">IF(campoTab[[#This Row],[Numero de campo]]="","",IF(FileExist(HYPERLINK("Fotos\"&amp;campoTab[[#This Row],[Numero de campo]]&amp;"_AF.jpg")),HYPERLINK("Fotos\"&amp;campoTab[[#This Row],[Numero de campo]]&amp;"_AF.jpg"),""))</f>
        <v/>
      </c>
      <c r="AY43" s="181"/>
    </row>
    <row r="44" spans="1:51" ht="15" customHeight="1" x14ac:dyDescent="0.25">
      <c r="A44" s="180" t="str">
        <f ca="1">IF(campoTab[[#This Row],[*PROJETO]]="","",IF(campoTab[[#This Row],[*Sigla Geólogo]]="","",IF(campoTab[[#This Row],[*Nº Ponto]]="","",CONCATENATE(campoTab[[#This Row],[C.C.]],"-",campoTab[[#This Row],[*Sigla Geólogo]],"-",TEXT(campoTab[[#This Row],[*Nº Ponto]],"0000")))))</f>
        <v/>
      </c>
      <c r="B44" s="194"/>
      <c r="C44" s="182" t="str">
        <f ca="1">IFERROR(VLOOKUP(campoTab[[#This Row],[*PROJETO]],ProjTab[#Data],MATCH("Centro de custo",ProjTab[#Headers],0),0),"")</f>
        <v/>
      </c>
      <c r="D44" s="182" t="str">
        <f ca="1">IFERROR(IF(INDEX(ProjTab[#Data],MATCH(campoTab[[#This Row],[*PROJETO]],ProjTab[],0),MATCH("SUREG",ProjTab[#Headers],0))=0,"",INDEX(ProjTab[#Data],MATCH(campoTab[[#This Row],[*PROJETO]],ProjTab[],0),MATCH("SUREG",ProjTab[#Headers],0))),"")</f>
        <v/>
      </c>
      <c r="E44" s="181"/>
      <c r="F44" s="182" t="str">
        <f ca="1">IFERROR(VLOOKUP(campoTab[[#This Row],[*Sigla Geólogo]],nomeGeoTab[#Data],MATCH("Nome",nomeGeoTab[#Headers],0),0),"")</f>
        <v/>
      </c>
      <c r="G44" s="181"/>
      <c r="H44" s="183"/>
      <c r="I44" s="182" t="str">
        <f ca="1">IFERROR(IF(INDEX(ProjTab[#Data],MATCH(campoTab[[#This Row],[*PROJETO]],ProjTab[],0),MATCH("DATUM",ProjTab[#Headers],0))=0,"",INDEX(ProjTab[#Data],MATCH(campoTab[[#This Row],[*PROJETO]],ProjTab[],0),MATCH("DATUM",ProjTab[#Headers],0))),"")</f>
        <v/>
      </c>
      <c r="J44" s="182" t="str">
        <f ca="1">IFERROR(IF(INDEX(coosisTab[#Data],MATCH(campoTab[[#This Row],[*PROJETO]],ProjTab[],0),MATCH("Metodo de Geoposicionamento",coosisTab[#Headers],0))=0,"",INDEX(coosisTab[#Data],MATCH(campoTab[[#This Row],[*PROJETO]],ProjTab[],0),MATCH("Metodo de Geoposicionamento",coosisTab[#Headers],0))),"")</f>
        <v/>
      </c>
      <c r="K44" s="184" t="str">
        <f ca="1">IFERROR(IF(INDEX(coosisTab[#Data],MATCH(campoTab[[#This Row],[*PROJETO]],ProjTab[],0),MATCH("Erro associado",coosisTab[#Headers],0))=0,"",INDEX(coosisTab[#Data],MATCH(campoTab[[#This Row],[*PROJETO]],ProjTab[],0),MATCH("Erro associado",coosisTab[#Headers],0))),"")</f>
        <v/>
      </c>
      <c r="L44" s="185"/>
      <c r="M44" s="185"/>
      <c r="O44" s="187"/>
      <c r="P44" s="181" t="str">
        <f ca="1">IFERROR(FindBaseCart(campoTab[[#This Row],[*Latitude]],campoTab[[#This Row],[*Longitude]],campoTab[[#This Row],[ESCALA]]),"")</f>
        <v/>
      </c>
      <c r="Q44" s="185" t="str">
        <f ca="1">""</f>
        <v/>
      </c>
      <c r="R44" s="182" t="str">
        <f ca="1">IFERROR(VLOOKUP(campoTab[[#This Row],[*Municipio]],municipiosTab[#Data],MATCH("UF",municipiosTab[#Headers],0),0),"")</f>
        <v/>
      </c>
      <c r="S44" s="188"/>
      <c r="T44" s="181"/>
      <c r="U44" s="181"/>
      <c r="V44" s="181"/>
      <c r="W44" s="182" t="str">
        <f ca="1">IFERROR(IF(VLOOKUP(campoTab[[#This Row],[Numero de campo]],LitoTab[#Data],MATCH("*Litologia",LitoTab[#Headers],0),0)=0,"",VLOOKUP(campoTab[[#This Row],[Numero de campo]],LitoTab[#Data],MATCH("*Litologia",LitoTab[#Headers],0),0)),"")</f>
        <v/>
      </c>
      <c r="X44" s="182"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 ca="1">IFERROR(IF(VLOOKUP(campoTab[[#This Row],[Numero de campo]],LitoTab[#Data],MATCH("*% da Rocha",LitoTab[#Headers],0),0)="","",VLOOKUP(campoTab[[#This Row],[Numero de campo]],LitoTab[#Data],MATCH("*% da Rocha",LitoTab[#Headers],0),0)),"")</f>
        <v/>
      </c>
      <c r="Z44" s="182" t="str">
        <f ca="1">IFERROR(IF(VLOOKUP(campoTab[[#This Row],[Numero de campo]],LitoTab[#Data],MATCH("Grau de Intemperismo",LitoTab[#Headers],0),0)="","",VLOOKUP(campoTab[[#This Row],[Numero de campo]],LitoTab[#Data],MATCH("Grau de Intemperismo",LitoTab[#Headers],0),0)),"")</f>
        <v/>
      </c>
      <c r="AA44" s="182" t="str">
        <f ca="1">IFERROR(IF(VLOOKUP(campoTab[[#This Row],[Numero de campo]],LitoTab[#Data],MATCH("Índice de Cor",LitoTab[#Headers],0),0)="","",VLOOKUP(campoTab[[#This Row],[Numero de campo]],LitoTab[#Data],MATCH("Índice de Cor",LitoTab[#Headers],0),0)),"")</f>
        <v/>
      </c>
      <c r="AB44" s="182" t="str">
        <f ca="1">IFERROR(IF(VLOOKUP(campoTab[[#This Row],[Numero de campo]],LitoTab[#Data],MATCH("*Classe Litotipo",LitoTab[#Headers],0),0)="","",VLOOKUP(campoTab[[#This Row],[Numero de campo]],LitoTab[#Data],MATCH("*Classe Litotipo",LitoTab[#Headers],0),0)),"")</f>
        <v/>
      </c>
      <c r="AC44" s="182" t="str">
        <f ca="1">IFERROR(VLOOKUP(campoTab[[#This Row],[Classe litotipo principal]],classlitoTab[#Data],2),"")</f>
        <v/>
      </c>
      <c r="AD44" s="182" t="str">
        <f ca="1">IFERROR(IF(VLOOKUP(campoTab[[#This Row],[Numero de campo]],LitoTab[#Data],MATCH("Textura 1",LitoTab[#Headers],0),0)="","",VLOOKUP(campoTab[[#This Row],[Numero de campo]],LitoTab[#Data],MATCH("Textura 1",LitoTab[#Headers],0),0)),"")</f>
        <v/>
      </c>
      <c r="AE44" s="182" t="str">
        <f ca="1">IFERROR(IF(VLOOKUP(campoTab[[#This Row],[Numero de campo]],LitoTab[#Data],MATCH("Granulação",LitoTab[#Headers],0),0)="","",VLOOKUP(campoTab[[#This Row],[Numero de campo]],LitoTab[#Data],MATCH("Granulação",LitoTab[#Headers],0),0)),"")</f>
        <v/>
      </c>
      <c r="AF44" s="182" t="str">
        <f ca="1">IFERROR(IF(VLOOKUP(campoTab[[#This Row],[Numero de campo]],estrutTab[#Data],MATCH("*Tipo Estrutura",estrutTab[#Headers],0),0)=0,"",VLOOKUP(campoTab[[#This Row],[Numero de campo]],estrutTab[#Data],MATCH("*Tipo Estrutura",estrutTab[#Headers],0),0)),"")</f>
        <v/>
      </c>
      <c r="AG44" s="182" t="str">
        <f ca="1">IFERROR(IF(VLOOKUP(campoTab[[#This Row],[Numero de campo]],estrutTab[#Data],MATCH("Direção de Mergulho",estrutTab[#Headers],0),0)=0,"",VLOOKUP(campoTab[[#This Row],[Numero de campo]],estrutTab[#Data],MATCH("Direção de Mergulho",estrutTab[#Headers],0),0)),"")</f>
        <v/>
      </c>
      <c r="AH44" s="182" t="str">
        <f ca="1">IFERROR(IF(VLOOKUP(campoTab[[#This Row],[Numero de campo]],estrutTab[#Data],MATCH("Mergulho",estrutTab[#Headers],0),0)=0,"",VLOOKUP(campoTab[[#This Row],[Numero de campo]],estrutTab[#Data],MATCH("Mergulho",estrutTab[#Headers],0),0)),"")</f>
        <v/>
      </c>
      <c r="AI44" s="182" t="str">
        <f ca="1">IFERROR(IF(VLOOKUP(campoTab[[#This Row],[Numero de campo]],LitoTab[#Data],MATCH("Unidade Estratigrafica",LitoTab[#Headers],0),0)=0,"",VLOOKUP(campoTab[[#This Row],[Numero de campo]],LitoTab[#Data],MATCH("Unidade Estratigrafica",LitoTab[#Headers],0),0)),"")</f>
        <v/>
      </c>
      <c r="AJ44" s="189" t="str">
        <f ca="1">IFERROR(IF(VLOOKUP(campoTab[[#This Row],[Numero de campo]],LitoTab[#Data],MATCH("Codigo Estratigrafico",LitoTab[#Headers],0),0)=0,"",VLOOKUP(campoTab[[#This Row],[Numero de campo]],LitoTab[#Data],MATCH("Codigo Estratigrafico",LitoTab[#Headers],0),0)),"")</f>
        <v/>
      </c>
      <c r="AK44" s="182"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 ca="1">IF(campoTab[[#This Row],[Numero de campo]]="","",COUNTIF(ncampoA,campoTab[[#This Row],[Numero de campo]]))</f>
        <v/>
      </c>
      <c r="AT44" s="192" t="str">
        <f ca="1">IFERROR(IF(campoTab[[#This Row],[Numero de campo]]="","",HYPERLINK("#'Litologia'!A"&amp;MATCH(campoTab[[#This Row],[Numero de campo]],LitoTab[*NUMERO DE CAMPO],0)+1,"Litologia")),"")</f>
        <v/>
      </c>
      <c r="AU44" s="192" t="str">
        <f ca="1">IFERROR(IF(campoTab[[#This Row],[Numero de campo]]="","",HYPERLINK("#'Amostras'!A"&amp;MATCH(campoTab[[#This Row],[Numero de campo]],amostrasTab[*NUMERO DE CAMPO],0)+1,"Amostras")),"")</f>
        <v/>
      </c>
      <c r="AV44" s="192" t="str">
        <f ca="1">IFERROR(IF(campoTab[[#This Row],[Numero de campo]]="","",HYPERLINK("#'Estrutural'!A"&amp;MATCH(campoTab[[#This Row],[Numero de campo]],estrutTab[*NUMERO DE CAMPO],0)+1,"Estrutural")),"")</f>
        <v/>
      </c>
      <c r="AW44" s="192" t="str">
        <f ca="1">IFERROR(IF(campoTab[[#This Row],[Numero de campo]]="","",HYPERLINK("#'Econômica'!A"&amp;MATCH(campoTab[[#This Row],[Numero de campo]],ecoTab[*NUMERO DE CAMPO],0)+1,"Econômica")),"")</f>
        <v/>
      </c>
      <c r="AX44" s="193" t="str">
        <f ca="1">IF(campoTab[[#This Row],[Numero de campo]]="","",IF(FileExist(HYPERLINK("Fotos\"&amp;campoTab[[#This Row],[Numero de campo]]&amp;"_AF.jpg")),HYPERLINK("Fotos\"&amp;campoTab[[#This Row],[Numero de campo]]&amp;"_AF.jpg"),""))</f>
        <v/>
      </c>
      <c r="AY44" s="181"/>
    </row>
    <row r="45" spans="1:51" ht="15" customHeight="1" x14ac:dyDescent="0.25">
      <c r="A45" s="180" t="str">
        <f ca="1">IF(campoTab[[#This Row],[*PROJETO]]="","",IF(campoTab[[#This Row],[*Sigla Geólogo]]="","",IF(campoTab[[#This Row],[*Nº Ponto]]="","",CONCATENATE(campoTab[[#This Row],[C.C.]],"-",campoTab[[#This Row],[*Sigla Geólogo]],"-",TEXT(campoTab[[#This Row],[*Nº Ponto]],"0000")))))</f>
        <v/>
      </c>
      <c r="B45" s="194"/>
      <c r="C45" s="182" t="str">
        <f ca="1">IFERROR(VLOOKUP(campoTab[[#This Row],[*PROJETO]],ProjTab[#Data],MATCH("Centro de custo",ProjTab[#Headers],0),0),"")</f>
        <v/>
      </c>
      <c r="D45" s="182" t="str">
        <f ca="1">IFERROR(IF(INDEX(ProjTab[#Data],MATCH(campoTab[[#This Row],[*PROJETO]],ProjTab[],0),MATCH("SUREG",ProjTab[#Headers],0))=0,"",INDEX(ProjTab[#Data],MATCH(campoTab[[#This Row],[*PROJETO]],ProjTab[],0),MATCH("SUREG",ProjTab[#Headers],0))),"")</f>
        <v/>
      </c>
      <c r="E45" s="181"/>
      <c r="F45" s="182" t="str">
        <f ca="1">IFERROR(VLOOKUP(campoTab[[#This Row],[*Sigla Geólogo]],nomeGeoTab[#Data],MATCH("Nome",nomeGeoTab[#Headers],0),0),"")</f>
        <v/>
      </c>
      <c r="G45" s="181"/>
      <c r="H45" s="183"/>
      <c r="I45" s="182" t="str">
        <f ca="1">IFERROR(IF(INDEX(ProjTab[#Data],MATCH(campoTab[[#This Row],[*PROJETO]],ProjTab[],0),MATCH("DATUM",ProjTab[#Headers],0))=0,"",INDEX(ProjTab[#Data],MATCH(campoTab[[#This Row],[*PROJETO]],ProjTab[],0),MATCH("DATUM",ProjTab[#Headers],0))),"")</f>
        <v/>
      </c>
      <c r="J45" s="182" t="str">
        <f ca="1">IFERROR(IF(INDEX(coosisTab[#Data],MATCH(campoTab[[#This Row],[*PROJETO]],ProjTab[],0),MATCH("Metodo de Geoposicionamento",coosisTab[#Headers],0))=0,"",INDEX(coosisTab[#Data],MATCH(campoTab[[#This Row],[*PROJETO]],ProjTab[],0),MATCH("Metodo de Geoposicionamento",coosisTab[#Headers],0))),"")</f>
        <v/>
      </c>
      <c r="K45" s="184" t="str">
        <f ca="1">IFERROR(IF(INDEX(coosisTab[#Data],MATCH(campoTab[[#This Row],[*PROJETO]],ProjTab[],0),MATCH("Erro associado",coosisTab[#Headers],0))=0,"",INDEX(coosisTab[#Data],MATCH(campoTab[[#This Row],[*PROJETO]],ProjTab[],0),MATCH("Erro associado",coosisTab[#Headers],0))),"")</f>
        <v/>
      </c>
      <c r="L45" s="185"/>
      <c r="M45" s="185"/>
      <c r="O45" s="187"/>
      <c r="P45" s="181" t="str">
        <f ca="1">IFERROR(FindBaseCart(campoTab[[#This Row],[*Latitude]],campoTab[[#This Row],[*Longitude]],campoTab[[#This Row],[ESCALA]]),"")</f>
        <v/>
      </c>
      <c r="Q45" s="185" t="str">
        <f ca="1">""</f>
        <v/>
      </c>
      <c r="R45" s="182" t="str">
        <f ca="1">IFERROR(VLOOKUP(campoTab[[#This Row],[*Municipio]],municipiosTab[#Data],MATCH("UF",municipiosTab[#Headers],0),0),"")</f>
        <v/>
      </c>
      <c r="S45" s="188"/>
      <c r="T45" s="181"/>
      <c r="U45" s="181"/>
      <c r="V45" s="181"/>
      <c r="W45" s="182" t="str">
        <f ca="1">IFERROR(IF(VLOOKUP(campoTab[[#This Row],[Numero de campo]],LitoTab[#Data],MATCH("*Litologia",LitoTab[#Headers],0),0)=0,"",VLOOKUP(campoTab[[#This Row],[Numero de campo]],LitoTab[#Data],MATCH("*Litologia",LitoTab[#Headers],0),0)),"")</f>
        <v/>
      </c>
      <c r="X45" s="182"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 ca="1">IFERROR(IF(VLOOKUP(campoTab[[#This Row],[Numero de campo]],LitoTab[#Data],MATCH("*% da Rocha",LitoTab[#Headers],0),0)="","",VLOOKUP(campoTab[[#This Row],[Numero de campo]],LitoTab[#Data],MATCH("*% da Rocha",LitoTab[#Headers],0),0)),"")</f>
        <v/>
      </c>
      <c r="Z45" s="182" t="str">
        <f ca="1">IFERROR(IF(VLOOKUP(campoTab[[#This Row],[Numero de campo]],LitoTab[#Data],MATCH("Grau de Intemperismo",LitoTab[#Headers],0),0)="","",VLOOKUP(campoTab[[#This Row],[Numero de campo]],LitoTab[#Data],MATCH("Grau de Intemperismo",LitoTab[#Headers],0),0)),"")</f>
        <v/>
      </c>
      <c r="AA45" s="182" t="str">
        <f ca="1">IFERROR(IF(VLOOKUP(campoTab[[#This Row],[Numero de campo]],LitoTab[#Data],MATCH("Índice de Cor",LitoTab[#Headers],0),0)="","",VLOOKUP(campoTab[[#This Row],[Numero de campo]],LitoTab[#Data],MATCH("Índice de Cor",LitoTab[#Headers],0),0)),"")</f>
        <v/>
      </c>
      <c r="AB45" s="182" t="str">
        <f ca="1">IFERROR(IF(VLOOKUP(campoTab[[#This Row],[Numero de campo]],LitoTab[#Data],MATCH("*Classe Litotipo",LitoTab[#Headers],0),0)="","",VLOOKUP(campoTab[[#This Row],[Numero de campo]],LitoTab[#Data],MATCH("*Classe Litotipo",LitoTab[#Headers],0),0)),"")</f>
        <v/>
      </c>
      <c r="AC45" s="182" t="str">
        <f ca="1">IFERROR(VLOOKUP(campoTab[[#This Row],[Classe litotipo principal]],classlitoTab[#Data],2),"")</f>
        <v/>
      </c>
      <c r="AD45" s="182" t="str">
        <f ca="1">IFERROR(IF(VLOOKUP(campoTab[[#This Row],[Numero de campo]],LitoTab[#Data],MATCH("Textura 1",LitoTab[#Headers],0),0)="","",VLOOKUP(campoTab[[#This Row],[Numero de campo]],LitoTab[#Data],MATCH("Textura 1",LitoTab[#Headers],0),0)),"")</f>
        <v/>
      </c>
      <c r="AE45" s="182" t="str">
        <f ca="1">IFERROR(IF(VLOOKUP(campoTab[[#This Row],[Numero de campo]],LitoTab[#Data],MATCH("Granulação",LitoTab[#Headers],0),0)="","",VLOOKUP(campoTab[[#This Row],[Numero de campo]],LitoTab[#Data],MATCH("Granulação",LitoTab[#Headers],0),0)),"")</f>
        <v/>
      </c>
      <c r="AF45" s="182" t="str">
        <f ca="1">IFERROR(IF(VLOOKUP(campoTab[[#This Row],[Numero de campo]],estrutTab[#Data],MATCH("*Tipo Estrutura",estrutTab[#Headers],0),0)=0,"",VLOOKUP(campoTab[[#This Row],[Numero de campo]],estrutTab[#Data],MATCH("*Tipo Estrutura",estrutTab[#Headers],0),0)),"")</f>
        <v/>
      </c>
      <c r="AG45" s="182" t="str">
        <f ca="1">IFERROR(IF(VLOOKUP(campoTab[[#This Row],[Numero de campo]],estrutTab[#Data],MATCH("Direção de Mergulho",estrutTab[#Headers],0),0)=0,"",VLOOKUP(campoTab[[#This Row],[Numero de campo]],estrutTab[#Data],MATCH("Direção de Mergulho",estrutTab[#Headers],0),0)),"")</f>
        <v/>
      </c>
      <c r="AH45" s="182" t="str">
        <f ca="1">IFERROR(IF(VLOOKUP(campoTab[[#This Row],[Numero de campo]],estrutTab[#Data],MATCH("Mergulho",estrutTab[#Headers],0),0)=0,"",VLOOKUP(campoTab[[#This Row],[Numero de campo]],estrutTab[#Data],MATCH("Mergulho",estrutTab[#Headers],0),0)),"")</f>
        <v/>
      </c>
      <c r="AI45" s="182" t="str">
        <f ca="1">IFERROR(IF(VLOOKUP(campoTab[[#This Row],[Numero de campo]],LitoTab[#Data],MATCH("Unidade Estratigrafica",LitoTab[#Headers],0),0)=0,"",VLOOKUP(campoTab[[#This Row],[Numero de campo]],LitoTab[#Data],MATCH("Unidade Estratigrafica",LitoTab[#Headers],0),0)),"")</f>
        <v/>
      </c>
      <c r="AJ45" s="189" t="str">
        <f ca="1">IFERROR(IF(VLOOKUP(campoTab[[#This Row],[Numero de campo]],LitoTab[#Data],MATCH("Codigo Estratigrafico",LitoTab[#Headers],0),0)=0,"",VLOOKUP(campoTab[[#This Row],[Numero de campo]],LitoTab[#Data],MATCH("Codigo Estratigrafico",LitoTab[#Headers],0),0)),"")</f>
        <v/>
      </c>
      <c r="AK45" s="182"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 ca="1">IF(campoTab[[#This Row],[Numero de campo]]="","",COUNTIF(ncampoA,campoTab[[#This Row],[Numero de campo]]))</f>
        <v/>
      </c>
      <c r="AT45" s="192" t="str">
        <f ca="1">IFERROR(IF(campoTab[[#This Row],[Numero de campo]]="","",HYPERLINK("#'Litologia'!A"&amp;MATCH(campoTab[[#This Row],[Numero de campo]],LitoTab[*NUMERO DE CAMPO],0)+1,"Litologia")),"")</f>
        <v/>
      </c>
      <c r="AU45" s="192" t="str">
        <f ca="1">IFERROR(IF(campoTab[[#This Row],[Numero de campo]]="","",HYPERLINK("#'Amostras'!A"&amp;MATCH(campoTab[[#This Row],[Numero de campo]],amostrasTab[*NUMERO DE CAMPO],0)+1,"Amostras")),"")</f>
        <v/>
      </c>
      <c r="AV45" s="192" t="str">
        <f ca="1">IFERROR(IF(campoTab[[#This Row],[Numero de campo]]="","",HYPERLINK("#'Estrutural'!A"&amp;MATCH(campoTab[[#This Row],[Numero de campo]],estrutTab[*NUMERO DE CAMPO],0)+1,"Estrutural")),"")</f>
        <v/>
      </c>
      <c r="AW45" s="192" t="str">
        <f ca="1">IFERROR(IF(campoTab[[#This Row],[Numero de campo]]="","",HYPERLINK("#'Econômica'!A"&amp;MATCH(campoTab[[#This Row],[Numero de campo]],ecoTab[*NUMERO DE CAMPO],0)+1,"Econômica")),"")</f>
        <v/>
      </c>
      <c r="AX45" s="193" t="str">
        <f ca="1">IF(campoTab[[#This Row],[Numero de campo]]="","",IF(FileExist(HYPERLINK("Fotos\"&amp;campoTab[[#This Row],[Numero de campo]]&amp;"_AF.jpg")),HYPERLINK("Fotos\"&amp;campoTab[[#This Row],[Numero de campo]]&amp;"_AF.jpg"),""))</f>
        <v/>
      </c>
      <c r="AY45" s="181"/>
    </row>
    <row r="46" spans="1:51" ht="15" customHeight="1" x14ac:dyDescent="0.25">
      <c r="A46" s="180" t="str">
        <f ca="1">IF(campoTab[[#This Row],[*PROJETO]]="","",IF(campoTab[[#This Row],[*Sigla Geólogo]]="","",IF(campoTab[[#This Row],[*Nº Ponto]]="","",CONCATENATE(campoTab[[#This Row],[C.C.]],"-",campoTab[[#This Row],[*Sigla Geólogo]],"-",TEXT(campoTab[[#This Row],[*Nº Ponto]],"0000")))))</f>
        <v/>
      </c>
      <c r="B46" s="194"/>
      <c r="C46" s="182" t="str">
        <f ca="1">IFERROR(VLOOKUP(campoTab[[#This Row],[*PROJETO]],ProjTab[#Data],MATCH("Centro de custo",ProjTab[#Headers],0),0),"")</f>
        <v/>
      </c>
      <c r="D46" s="182" t="str">
        <f ca="1">IFERROR(IF(INDEX(ProjTab[#Data],MATCH(campoTab[[#This Row],[*PROJETO]],ProjTab[],0),MATCH("SUREG",ProjTab[#Headers],0))=0,"",INDEX(ProjTab[#Data],MATCH(campoTab[[#This Row],[*PROJETO]],ProjTab[],0),MATCH("SUREG",ProjTab[#Headers],0))),"")</f>
        <v/>
      </c>
      <c r="E46" s="181"/>
      <c r="F46" s="182" t="str">
        <f ca="1">IFERROR(VLOOKUP(campoTab[[#This Row],[*Sigla Geólogo]],nomeGeoTab[#Data],MATCH("Nome",nomeGeoTab[#Headers],0),0),"")</f>
        <v/>
      </c>
      <c r="G46" s="181"/>
      <c r="H46" s="183"/>
      <c r="I46" s="182" t="str">
        <f ca="1">IFERROR(IF(INDEX(ProjTab[#Data],MATCH(campoTab[[#This Row],[*PROJETO]],ProjTab[],0),MATCH("DATUM",ProjTab[#Headers],0))=0,"",INDEX(ProjTab[#Data],MATCH(campoTab[[#This Row],[*PROJETO]],ProjTab[],0),MATCH("DATUM",ProjTab[#Headers],0))),"")</f>
        <v/>
      </c>
      <c r="J46" s="182" t="str">
        <f ca="1">IFERROR(IF(INDEX(coosisTab[#Data],MATCH(campoTab[[#This Row],[*PROJETO]],ProjTab[],0),MATCH("Metodo de Geoposicionamento",coosisTab[#Headers],0))=0,"",INDEX(coosisTab[#Data],MATCH(campoTab[[#This Row],[*PROJETO]],ProjTab[],0),MATCH("Metodo de Geoposicionamento",coosisTab[#Headers],0))),"")</f>
        <v/>
      </c>
      <c r="K46" s="184" t="str">
        <f ca="1">IFERROR(IF(INDEX(coosisTab[#Data],MATCH(campoTab[[#This Row],[*PROJETO]],ProjTab[],0),MATCH("Erro associado",coosisTab[#Headers],0))=0,"",INDEX(coosisTab[#Data],MATCH(campoTab[[#This Row],[*PROJETO]],ProjTab[],0),MATCH("Erro associado",coosisTab[#Headers],0))),"")</f>
        <v/>
      </c>
      <c r="L46" s="185"/>
      <c r="M46" s="185"/>
      <c r="O46" s="187"/>
      <c r="P46" s="181" t="str">
        <f ca="1">IFERROR(FindBaseCart(campoTab[[#This Row],[*Latitude]],campoTab[[#This Row],[*Longitude]],campoTab[[#This Row],[ESCALA]]),"")</f>
        <v/>
      </c>
      <c r="Q46" s="185" t="str">
        <f ca="1">""</f>
        <v/>
      </c>
      <c r="R46" s="182" t="str">
        <f ca="1">IFERROR(VLOOKUP(campoTab[[#This Row],[*Municipio]],municipiosTab[#Data],MATCH("UF",municipiosTab[#Headers],0),0),"")</f>
        <v/>
      </c>
      <c r="S46" s="188"/>
      <c r="T46" s="181"/>
      <c r="U46" s="181"/>
      <c r="V46" s="181"/>
      <c r="W46" s="182" t="str">
        <f ca="1">IFERROR(IF(VLOOKUP(campoTab[[#This Row],[Numero de campo]],LitoTab[#Data],MATCH("*Litologia",LitoTab[#Headers],0),0)=0,"",VLOOKUP(campoTab[[#This Row],[Numero de campo]],LitoTab[#Data],MATCH("*Litologia",LitoTab[#Headers],0),0)),"")</f>
        <v/>
      </c>
      <c r="X46" s="182"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 ca="1">IFERROR(IF(VLOOKUP(campoTab[[#This Row],[Numero de campo]],LitoTab[#Data],MATCH("*% da Rocha",LitoTab[#Headers],0),0)="","",VLOOKUP(campoTab[[#This Row],[Numero de campo]],LitoTab[#Data],MATCH("*% da Rocha",LitoTab[#Headers],0),0)),"")</f>
        <v/>
      </c>
      <c r="Z46" s="182" t="str">
        <f ca="1">IFERROR(IF(VLOOKUP(campoTab[[#This Row],[Numero de campo]],LitoTab[#Data],MATCH("Grau de Intemperismo",LitoTab[#Headers],0),0)="","",VLOOKUP(campoTab[[#This Row],[Numero de campo]],LitoTab[#Data],MATCH("Grau de Intemperismo",LitoTab[#Headers],0),0)),"")</f>
        <v/>
      </c>
      <c r="AA46" s="182" t="str">
        <f ca="1">IFERROR(IF(VLOOKUP(campoTab[[#This Row],[Numero de campo]],LitoTab[#Data],MATCH("Índice de Cor",LitoTab[#Headers],0),0)="","",VLOOKUP(campoTab[[#This Row],[Numero de campo]],LitoTab[#Data],MATCH("Índice de Cor",LitoTab[#Headers],0),0)),"")</f>
        <v/>
      </c>
      <c r="AB46" s="182" t="str">
        <f ca="1">IFERROR(IF(VLOOKUP(campoTab[[#This Row],[Numero de campo]],LitoTab[#Data],MATCH("*Classe Litotipo",LitoTab[#Headers],0),0)="","",VLOOKUP(campoTab[[#This Row],[Numero de campo]],LitoTab[#Data],MATCH("*Classe Litotipo",LitoTab[#Headers],0),0)),"")</f>
        <v/>
      </c>
      <c r="AC46" s="182" t="str">
        <f ca="1">IFERROR(VLOOKUP(campoTab[[#This Row],[Classe litotipo principal]],classlitoTab[#Data],2),"")</f>
        <v/>
      </c>
      <c r="AD46" s="182" t="str">
        <f ca="1">IFERROR(IF(VLOOKUP(campoTab[[#This Row],[Numero de campo]],LitoTab[#Data],MATCH("Textura 1",LitoTab[#Headers],0),0)="","",VLOOKUP(campoTab[[#This Row],[Numero de campo]],LitoTab[#Data],MATCH("Textura 1",LitoTab[#Headers],0),0)),"")</f>
        <v/>
      </c>
      <c r="AE46" s="182" t="str">
        <f ca="1">IFERROR(IF(VLOOKUP(campoTab[[#This Row],[Numero de campo]],LitoTab[#Data],MATCH("Granulação",LitoTab[#Headers],0),0)="","",VLOOKUP(campoTab[[#This Row],[Numero de campo]],LitoTab[#Data],MATCH("Granulação",LitoTab[#Headers],0),0)),"")</f>
        <v/>
      </c>
      <c r="AF46" s="182" t="str">
        <f ca="1">IFERROR(IF(VLOOKUP(campoTab[[#This Row],[Numero de campo]],estrutTab[#Data],MATCH("*Tipo Estrutura",estrutTab[#Headers],0),0)=0,"",VLOOKUP(campoTab[[#This Row],[Numero de campo]],estrutTab[#Data],MATCH("*Tipo Estrutura",estrutTab[#Headers],0),0)),"")</f>
        <v/>
      </c>
      <c r="AG46" s="182" t="str">
        <f ca="1">IFERROR(IF(VLOOKUP(campoTab[[#This Row],[Numero de campo]],estrutTab[#Data],MATCH("Direção de Mergulho",estrutTab[#Headers],0),0)=0,"",VLOOKUP(campoTab[[#This Row],[Numero de campo]],estrutTab[#Data],MATCH("Direção de Mergulho",estrutTab[#Headers],0),0)),"")</f>
        <v/>
      </c>
      <c r="AH46" s="182" t="str">
        <f ca="1">IFERROR(IF(VLOOKUP(campoTab[[#This Row],[Numero de campo]],estrutTab[#Data],MATCH("Mergulho",estrutTab[#Headers],0),0)=0,"",VLOOKUP(campoTab[[#This Row],[Numero de campo]],estrutTab[#Data],MATCH("Mergulho",estrutTab[#Headers],0),0)),"")</f>
        <v/>
      </c>
      <c r="AI46" s="182" t="str">
        <f ca="1">IFERROR(IF(VLOOKUP(campoTab[[#This Row],[Numero de campo]],LitoTab[#Data],MATCH("Unidade Estratigrafica",LitoTab[#Headers],0),0)=0,"",VLOOKUP(campoTab[[#This Row],[Numero de campo]],LitoTab[#Data],MATCH("Unidade Estratigrafica",LitoTab[#Headers],0),0)),"")</f>
        <v/>
      </c>
      <c r="AJ46" s="189" t="str">
        <f ca="1">IFERROR(IF(VLOOKUP(campoTab[[#This Row],[Numero de campo]],LitoTab[#Data],MATCH("Codigo Estratigrafico",LitoTab[#Headers],0),0)=0,"",VLOOKUP(campoTab[[#This Row],[Numero de campo]],LitoTab[#Data],MATCH("Codigo Estratigrafico",LitoTab[#Headers],0),0)),"")</f>
        <v/>
      </c>
      <c r="AK46" s="182"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 ca="1">IF(campoTab[[#This Row],[Numero de campo]]="","",COUNTIF(ncampoA,campoTab[[#This Row],[Numero de campo]]))</f>
        <v/>
      </c>
      <c r="AT46" s="192" t="str">
        <f ca="1">IFERROR(IF(campoTab[[#This Row],[Numero de campo]]="","",HYPERLINK("#'Litologia'!A"&amp;MATCH(campoTab[[#This Row],[Numero de campo]],LitoTab[*NUMERO DE CAMPO],0)+1,"Litologia")),"")</f>
        <v/>
      </c>
      <c r="AU46" s="192" t="str">
        <f ca="1">IFERROR(IF(campoTab[[#This Row],[Numero de campo]]="","",HYPERLINK("#'Amostras'!A"&amp;MATCH(campoTab[[#This Row],[Numero de campo]],amostrasTab[*NUMERO DE CAMPO],0)+1,"Amostras")),"")</f>
        <v/>
      </c>
      <c r="AV46" s="192" t="str">
        <f ca="1">IFERROR(IF(campoTab[[#This Row],[Numero de campo]]="","",HYPERLINK("#'Estrutural'!A"&amp;MATCH(campoTab[[#This Row],[Numero de campo]],estrutTab[*NUMERO DE CAMPO],0)+1,"Estrutural")),"")</f>
        <v/>
      </c>
      <c r="AW46" s="192" t="str">
        <f ca="1">IFERROR(IF(campoTab[[#This Row],[Numero de campo]]="","",HYPERLINK("#'Econômica'!A"&amp;MATCH(campoTab[[#This Row],[Numero de campo]],ecoTab[*NUMERO DE CAMPO],0)+1,"Econômica")),"")</f>
        <v/>
      </c>
      <c r="AX46" s="193" t="str">
        <f ca="1">IF(campoTab[[#This Row],[Numero de campo]]="","",IF(FileExist(HYPERLINK("Fotos\"&amp;campoTab[[#This Row],[Numero de campo]]&amp;"_AF.jpg")),HYPERLINK("Fotos\"&amp;campoTab[[#This Row],[Numero de campo]]&amp;"_AF.jpg"),""))</f>
        <v/>
      </c>
      <c r="AY46" s="181"/>
    </row>
    <row r="47" spans="1:51" ht="15" customHeight="1" x14ac:dyDescent="0.25">
      <c r="A47" s="180" t="str">
        <f ca="1">IF(campoTab[[#This Row],[*PROJETO]]="","",IF(campoTab[[#This Row],[*Sigla Geólogo]]="","",IF(campoTab[[#This Row],[*Nº Ponto]]="","",CONCATENATE(campoTab[[#This Row],[C.C.]],"-",campoTab[[#This Row],[*Sigla Geólogo]],"-",TEXT(campoTab[[#This Row],[*Nº Ponto]],"0000")))))</f>
        <v/>
      </c>
      <c r="B47" s="194"/>
      <c r="C47" s="182" t="str">
        <f ca="1">IFERROR(VLOOKUP(campoTab[[#This Row],[*PROJETO]],ProjTab[#Data],MATCH("Centro de custo",ProjTab[#Headers],0),0),"")</f>
        <v/>
      </c>
      <c r="D47" s="182" t="str">
        <f ca="1">IFERROR(IF(INDEX(ProjTab[#Data],MATCH(campoTab[[#This Row],[*PROJETO]],ProjTab[],0),MATCH("SUREG",ProjTab[#Headers],0))=0,"",INDEX(ProjTab[#Data],MATCH(campoTab[[#This Row],[*PROJETO]],ProjTab[],0),MATCH("SUREG",ProjTab[#Headers],0))),"")</f>
        <v/>
      </c>
      <c r="E47" s="181"/>
      <c r="F47" s="182" t="str">
        <f ca="1">IFERROR(VLOOKUP(campoTab[[#This Row],[*Sigla Geólogo]],nomeGeoTab[#Data],MATCH("Nome",nomeGeoTab[#Headers],0),0),"")</f>
        <v/>
      </c>
      <c r="G47" s="181"/>
      <c r="H47" s="183"/>
      <c r="I47" s="182" t="str">
        <f ca="1">IFERROR(IF(INDEX(ProjTab[#Data],MATCH(campoTab[[#This Row],[*PROJETO]],ProjTab[],0),MATCH("DATUM",ProjTab[#Headers],0))=0,"",INDEX(ProjTab[#Data],MATCH(campoTab[[#This Row],[*PROJETO]],ProjTab[],0),MATCH("DATUM",ProjTab[#Headers],0))),"")</f>
        <v/>
      </c>
      <c r="J47" s="182" t="str">
        <f ca="1">IFERROR(IF(INDEX(coosisTab[#Data],MATCH(campoTab[[#This Row],[*PROJETO]],ProjTab[],0),MATCH("Metodo de Geoposicionamento",coosisTab[#Headers],0))=0,"",INDEX(coosisTab[#Data],MATCH(campoTab[[#This Row],[*PROJETO]],ProjTab[],0),MATCH("Metodo de Geoposicionamento",coosisTab[#Headers],0))),"")</f>
        <v/>
      </c>
      <c r="K47" s="184" t="str">
        <f ca="1">IFERROR(IF(INDEX(coosisTab[#Data],MATCH(campoTab[[#This Row],[*PROJETO]],ProjTab[],0),MATCH("Erro associado",coosisTab[#Headers],0))=0,"",INDEX(coosisTab[#Data],MATCH(campoTab[[#This Row],[*PROJETO]],ProjTab[],0),MATCH("Erro associado",coosisTab[#Headers],0))),"")</f>
        <v/>
      </c>
      <c r="L47" s="185"/>
      <c r="M47" s="185"/>
      <c r="O47" s="187"/>
      <c r="P47" s="181" t="str">
        <f ca="1">IFERROR(FindBaseCart(campoTab[[#This Row],[*Latitude]],campoTab[[#This Row],[*Longitude]],campoTab[[#This Row],[ESCALA]]),"")</f>
        <v/>
      </c>
      <c r="Q47" s="185" t="str">
        <f ca="1">""</f>
        <v/>
      </c>
      <c r="R47" s="182" t="str">
        <f ca="1">IFERROR(VLOOKUP(campoTab[[#This Row],[*Municipio]],municipiosTab[#Data],MATCH("UF",municipiosTab[#Headers],0),0),"")</f>
        <v/>
      </c>
      <c r="S47" s="188"/>
      <c r="T47" s="181"/>
      <c r="U47" s="181"/>
      <c r="V47" s="181"/>
      <c r="W47" s="182" t="str">
        <f ca="1">IFERROR(IF(VLOOKUP(campoTab[[#This Row],[Numero de campo]],LitoTab[#Data],MATCH("*Litologia",LitoTab[#Headers],0),0)=0,"",VLOOKUP(campoTab[[#This Row],[Numero de campo]],LitoTab[#Data],MATCH("*Litologia",LitoTab[#Headers],0),0)),"")</f>
        <v/>
      </c>
      <c r="X47" s="182"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 ca="1">IFERROR(IF(VLOOKUP(campoTab[[#This Row],[Numero de campo]],LitoTab[#Data],MATCH("*% da Rocha",LitoTab[#Headers],0),0)="","",VLOOKUP(campoTab[[#This Row],[Numero de campo]],LitoTab[#Data],MATCH("*% da Rocha",LitoTab[#Headers],0),0)),"")</f>
        <v/>
      </c>
      <c r="Z47" s="182" t="str">
        <f ca="1">IFERROR(IF(VLOOKUP(campoTab[[#This Row],[Numero de campo]],LitoTab[#Data],MATCH("Grau de Intemperismo",LitoTab[#Headers],0),0)="","",VLOOKUP(campoTab[[#This Row],[Numero de campo]],LitoTab[#Data],MATCH("Grau de Intemperismo",LitoTab[#Headers],0),0)),"")</f>
        <v/>
      </c>
      <c r="AA47" s="182" t="str">
        <f ca="1">IFERROR(IF(VLOOKUP(campoTab[[#This Row],[Numero de campo]],LitoTab[#Data],MATCH("Índice de Cor",LitoTab[#Headers],0),0)="","",VLOOKUP(campoTab[[#This Row],[Numero de campo]],LitoTab[#Data],MATCH("Índice de Cor",LitoTab[#Headers],0),0)),"")</f>
        <v/>
      </c>
      <c r="AB47" s="182" t="str">
        <f ca="1">IFERROR(IF(VLOOKUP(campoTab[[#This Row],[Numero de campo]],LitoTab[#Data],MATCH("*Classe Litotipo",LitoTab[#Headers],0),0)="","",VLOOKUP(campoTab[[#This Row],[Numero de campo]],LitoTab[#Data],MATCH("*Classe Litotipo",LitoTab[#Headers],0),0)),"")</f>
        <v/>
      </c>
      <c r="AC47" s="182" t="str">
        <f ca="1">IFERROR(VLOOKUP(campoTab[[#This Row],[Classe litotipo principal]],classlitoTab[#Data],2),"")</f>
        <v/>
      </c>
      <c r="AD47" s="182" t="str">
        <f ca="1">IFERROR(IF(VLOOKUP(campoTab[[#This Row],[Numero de campo]],LitoTab[#Data],MATCH("Textura 1",LitoTab[#Headers],0),0)="","",VLOOKUP(campoTab[[#This Row],[Numero de campo]],LitoTab[#Data],MATCH("Textura 1",LitoTab[#Headers],0),0)),"")</f>
        <v/>
      </c>
      <c r="AE47" s="182" t="str">
        <f ca="1">IFERROR(IF(VLOOKUP(campoTab[[#This Row],[Numero de campo]],LitoTab[#Data],MATCH("Granulação",LitoTab[#Headers],0),0)="","",VLOOKUP(campoTab[[#This Row],[Numero de campo]],LitoTab[#Data],MATCH("Granulação",LitoTab[#Headers],0),0)),"")</f>
        <v/>
      </c>
      <c r="AF47" s="182" t="str">
        <f ca="1">IFERROR(IF(VLOOKUP(campoTab[[#This Row],[Numero de campo]],estrutTab[#Data],MATCH("*Tipo Estrutura",estrutTab[#Headers],0),0)=0,"",VLOOKUP(campoTab[[#This Row],[Numero de campo]],estrutTab[#Data],MATCH("*Tipo Estrutura",estrutTab[#Headers],0),0)),"")</f>
        <v/>
      </c>
      <c r="AG47" s="182" t="str">
        <f ca="1">IFERROR(IF(VLOOKUP(campoTab[[#This Row],[Numero de campo]],estrutTab[#Data],MATCH("Direção de Mergulho",estrutTab[#Headers],0),0)=0,"",VLOOKUP(campoTab[[#This Row],[Numero de campo]],estrutTab[#Data],MATCH("Direção de Mergulho",estrutTab[#Headers],0),0)),"")</f>
        <v/>
      </c>
      <c r="AH47" s="182" t="str">
        <f ca="1">IFERROR(IF(VLOOKUP(campoTab[[#This Row],[Numero de campo]],estrutTab[#Data],MATCH("Mergulho",estrutTab[#Headers],0),0)=0,"",VLOOKUP(campoTab[[#This Row],[Numero de campo]],estrutTab[#Data],MATCH("Mergulho",estrutTab[#Headers],0),0)),"")</f>
        <v/>
      </c>
      <c r="AI47" s="182" t="str">
        <f ca="1">IFERROR(IF(VLOOKUP(campoTab[[#This Row],[Numero de campo]],LitoTab[#Data],MATCH("Unidade Estratigrafica",LitoTab[#Headers],0),0)=0,"",VLOOKUP(campoTab[[#This Row],[Numero de campo]],LitoTab[#Data],MATCH("Unidade Estratigrafica",LitoTab[#Headers],0),0)),"")</f>
        <v/>
      </c>
      <c r="AJ47" s="189" t="str">
        <f ca="1">IFERROR(IF(VLOOKUP(campoTab[[#This Row],[Numero de campo]],LitoTab[#Data],MATCH("Codigo Estratigrafico",LitoTab[#Headers],0),0)=0,"",VLOOKUP(campoTab[[#This Row],[Numero de campo]],LitoTab[#Data],MATCH("Codigo Estratigrafico",LitoTab[#Headers],0),0)),"")</f>
        <v/>
      </c>
      <c r="AK47" s="182"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 ca="1">IF(campoTab[[#This Row],[Numero de campo]]="","",COUNTIF(ncampoA,campoTab[[#This Row],[Numero de campo]]))</f>
        <v/>
      </c>
      <c r="AT47" s="192" t="str">
        <f ca="1">IFERROR(IF(campoTab[[#This Row],[Numero de campo]]="","",HYPERLINK("#'Litologia'!A"&amp;MATCH(campoTab[[#This Row],[Numero de campo]],LitoTab[*NUMERO DE CAMPO],0)+1,"Litologia")),"")</f>
        <v/>
      </c>
      <c r="AU47" s="192" t="str">
        <f ca="1">IFERROR(IF(campoTab[[#This Row],[Numero de campo]]="","",HYPERLINK("#'Amostras'!A"&amp;MATCH(campoTab[[#This Row],[Numero de campo]],amostrasTab[*NUMERO DE CAMPO],0)+1,"Amostras")),"")</f>
        <v/>
      </c>
      <c r="AV47" s="192" t="str">
        <f ca="1">IFERROR(IF(campoTab[[#This Row],[Numero de campo]]="","",HYPERLINK("#'Estrutural'!A"&amp;MATCH(campoTab[[#This Row],[Numero de campo]],estrutTab[*NUMERO DE CAMPO],0)+1,"Estrutural")),"")</f>
        <v/>
      </c>
      <c r="AW47" s="192" t="str">
        <f ca="1">IFERROR(IF(campoTab[[#This Row],[Numero de campo]]="","",HYPERLINK("#'Econômica'!A"&amp;MATCH(campoTab[[#This Row],[Numero de campo]],ecoTab[*NUMERO DE CAMPO],0)+1,"Econômica")),"")</f>
        <v/>
      </c>
      <c r="AX47" s="193" t="str">
        <f ca="1">IF(campoTab[[#This Row],[Numero de campo]]="","",IF(FileExist(HYPERLINK("Fotos\"&amp;campoTab[[#This Row],[Numero de campo]]&amp;"_AF.jpg")),HYPERLINK("Fotos\"&amp;campoTab[[#This Row],[Numero de campo]]&amp;"_AF.jpg"),""))</f>
        <v/>
      </c>
      <c r="AY47" s="181"/>
    </row>
    <row r="48" spans="1:51" ht="15" customHeight="1" x14ac:dyDescent="0.25">
      <c r="A48" s="180" t="str">
        <f ca="1">IF(campoTab[[#This Row],[*PROJETO]]="","",IF(campoTab[[#This Row],[*Sigla Geólogo]]="","",IF(campoTab[[#This Row],[*Nº Ponto]]="","",CONCATENATE(campoTab[[#This Row],[C.C.]],"-",campoTab[[#This Row],[*Sigla Geólogo]],"-",TEXT(campoTab[[#This Row],[*Nº Ponto]],"0000")))))</f>
        <v/>
      </c>
      <c r="B48" s="194"/>
      <c r="C48" s="182" t="str">
        <f ca="1">IFERROR(VLOOKUP(campoTab[[#This Row],[*PROJETO]],ProjTab[#Data],MATCH("Centro de custo",ProjTab[#Headers],0),0),"")</f>
        <v/>
      </c>
      <c r="D48" s="182" t="str">
        <f ca="1">IFERROR(IF(INDEX(ProjTab[#Data],MATCH(campoTab[[#This Row],[*PROJETO]],ProjTab[],0),MATCH("SUREG",ProjTab[#Headers],0))=0,"",INDEX(ProjTab[#Data],MATCH(campoTab[[#This Row],[*PROJETO]],ProjTab[],0),MATCH("SUREG",ProjTab[#Headers],0))),"")</f>
        <v/>
      </c>
      <c r="E48" s="181"/>
      <c r="F48" s="182" t="str">
        <f ca="1">IFERROR(VLOOKUP(campoTab[[#This Row],[*Sigla Geólogo]],nomeGeoTab[#Data],MATCH("Nome",nomeGeoTab[#Headers],0),0),"")</f>
        <v/>
      </c>
      <c r="G48" s="181"/>
      <c r="H48" s="183"/>
      <c r="I48" s="182" t="str">
        <f ca="1">IFERROR(IF(INDEX(ProjTab[#Data],MATCH(campoTab[[#This Row],[*PROJETO]],ProjTab[],0),MATCH("DATUM",ProjTab[#Headers],0))=0,"",INDEX(ProjTab[#Data],MATCH(campoTab[[#This Row],[*PROJETO]],ProjTab[],0),MATCH("DATUM",ProjTab[#Headers],0))),"")</f>
        <v/>
      </c>
      <c r="J48" s="182" t="str">
        <f ca="1">IFERROR(IF(INDEX(coosisTab[#Data],MATCH(campoTab[[#This Row],[*PROJETO]],ProjTab[],0),MATCH("Metodo de Geoposicionamento",coosisTab[#Headers],0))=0,"",INDEX(coosisTab[#Data],MATCH(campoTab[[#This Row],[*PROJETO]],ProjTab[],0),MATCH("Metodo de Geoposicionamento",coosisTab[#Headers],0))),"")</f>
        <v/>
      </c>
      <c r="K48" s="184" t="str">
        <f ca="1">IFERROR(IF(INDEX(coosisTab[#Data],MATCH(campoTab[[#This Row],[*PROJETO]],ProjTab[],0),MATCH("Erro associado",coosisTab[#Headers],0))=0,"",INDEX(coosisTab[#Data],MATCH(campoTab[[#This Row],[*PROJETO]],ProjTab[],0),MATCH("Erro associado",coosisTab[#Headers],0))),"")</f>
        <v/>
      </c>
      <c r="L48" s="185"/>
      <c r="M48" s="185"/>
      <c r="O48" s="187"/>
      <c r="P48" s="181" t="str">
        <f ca="1">IFERROR(FindBaseCart(campoTab[[#This Row],[*Latitude]],campoTab[[#This Row],[*Longitude]],campoTab[[#This Row],[ESCALA]]),"")</f>
        <v/>
      </c>
      <c r="Q48" s="185" t="str">
        <f ca="1">""</f>
        <v/>
      </c>
      <c r="R48" s="182" t="str">
        <f ca="1">IFERROR(VLOOKUP(campoTab[[#This Row],[*Municipio]],municipiosTab[#Data],MATCH("UF",municipiosTab[#Headers],0),0),"")</f>
        <v/>
      </c>
      <c r="S48" s="188"/>
      <c r="T48" s="181"/>
      <c r="U48" s="181"/>
      <c r="V48" s="181"/>
      <c r="W48" s="182" t="str">
        <f ca="1">IFERROR(IF(VLOOKUP(campoTab[[#This Row],[Numero de campo]],LitoTab[#Data],MATCH("*Litologia",LitoTab[#Headers],0),0)=0,"",VLOOKUP(campoTab[[#This Row],[Numero de campo]],LitoTab[#Data],MATCH("*Litologia",LitoTab[#Headers],0),0)),"")</f>
        <v/>
      </c>
      <c r="X48" s="182"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 ca="1">IFERROR(IF(VLOOKUP(campoTab[[#This Row],[Numero de campo]],LitoTab[#Data],MATCH("*% da Rocha",LitoTab[#Headers],0),0)="","",VLOOKUP(campoTab[[#This Row],[Numero de campo]],LitoTab[#Data],MATCH("*% da Rocha",LitoTab[#Headers],0),0)),"")</f>
        <v/>
      </c>
      <c r="Z48" s="182" t="str">
        <f ca="1">IFERROR(IF(VLOOKUP(campoTab[[#This Row],[Numero de campo]],LitoTab[#Data],MATCH("Grau de Intemperismo",LitoTab[#Headers],0),0)="","",VLOOKUP(campoTab[[#This Row],[Numero de campo]],LitoTab[#Data],MATCH("Grau de Intemperismo",LitoTab[#Headers],0),0)),"")</f>
        <v/>
      </c>
      <c r="AA48" s="182" t="str">
        <f ca="1">IFERROR(IF(VLOOKUP(campoTab[[#This Row],[Numero de campo]],LitoTab[#Data],MATCH("Índice de Cor",LitoTab[#Headers],0),0)="","",VLOOKUP(campoTab[[#This Row],[Numero de campo]],LitoTab[#Data],MATCH("Índice de Cor",LitoTab[#Headers],0),0)),"")</f>
        <v/>
      </c>
      <c r="AB48" s="182" t="str">
        <f ca="1">IFERROR(IF(VLOOKUP(campoTab[[#This Row],[Numero de campo]],LitoTab[#Data],MATCH("*Classe Litotipo",LitoTab[#Headers],0),0)="","",VLOOKUP(campoTab[[#This Row],[Numero de campo]],LitoTab[#Data],MATCH("*Classe Litotipo",LitoTab[#Headers],0),0)),"")</f>
        <v/>
      </c>
      <c r="AC48" s="182" t="str">
        <f ca="1">IFERROR(VLOOKUP(campoTab[[#This Row],[Classe litotipo principal]],classlitoTab[#Data],2),"")</f>
        <v/>
      </c>
      <c r="AD48" s="182" t="str">
        <f ca="1">IFERROR(IF(VLOOKUP(campoTab[[#This Row],[Numero de campo]],LitoTab[#Data],MATCH("Textura 1",LitoTab[#Headers],0),0)="","",VLOOKUP(campoTab[[#This Row],[Numero de campo]],LitoTab[#Data],MATCH("Textura 1",LitoTab[#Headers],0),0)),"")</f>
        <v/>
      </c>
      <c r="AE48" s="182" t="str">
        <f ca="1">IFERROR(IF(VLOOKUP(campoTab[[#This Row],[Numero de campo]],LitoTab[#Data],MATCH("Granulação",LitoTab[#Headers],0),0)="","",VLOOKUP(campoTab[[#This Row],[Numero de campo]],LitoTab[#Data],MATCH("Granulação",LitoTab[#Headers],0),0)),"")</f>
        <v/>
      </c>
      <c r="AF48" s="182" t="str">
        <f ca="1">IFERROR(IF(VLOOKUP(campoTab[[#This Row],[Numero de campo]],estrutTab[#Data],MATCH("*Tipo Estrutura",estrutTab[#Headers],0),0)=0,"",VLOOKUP(campoTab[[#This Row],[Numero de campo]],estrutTab[#Data],MATCH("*Tipo Estrutura",estrutTab[#Headers],0),0)),"")</f>
        <v/>
      </c>
      <c r="AG48" s="182" t="str">
        <f ca="1">IFERROR(IF(VLOOKUP(campoTab[[#This Row],[Numero de campo]],estrutTab[#Data],MATCH("Direção de Mergulho",estrutTab[#Headers],0),0)=0,"",VLOOKUP(campoTab[[#This Row],[Numero de campo]],estrutTab[#Data],MATCH("Direção de Mergulho",estrutTab[#Headers],0),0)),"")</f>
        <v/>
      </c>
      <c r="AH48" s="182" t="str">
        <f ca="1">IFERROR(IF(VLOOKUP(campoTab[[#This Row],[Numero de campo]],estrutTab[#Data],MATCH("Mergulho",estrutTab[#Headers],0),0)=0,"",VLOOKUP(campoTab[[#This Row],[Numero de campo]],estrutTab[#Data],MATCH("Mergulho",estrutTab[#Headers],0),0)),"")</f>
        <v/>
      </c>
      <c r="AI48" s="182" t="str">
        <f ca="1">IFERROR(IF(VLOOKUP(campoTab[[#This Row],[Numero de campo]],LitoTab[#Data],MATCH("Unidade Estratigrafica",LitoTab[#Headers],0),0)=0,"",VLOOKUP(campoTab[[#This Row],[Numero de campo]],LitoTab[#Data],MATCH("Unidade Estratigrafica",LitoTab[#Headers],0),0)),"")</f>
        <v/>
      </c>
      <c r="AJ48" s="189" t="str">
        <f ca="1">IFERROR(IF(VLOOKUP(campoTab[[#This Row],[Numero de campo]],LitoTab[#Data],MATCH("Codigo Estratigrafico",LitoTab[#Headers],0),0)=0,"",VLOOKUP(campoTab[[#This Row],[Numero de campo]],LitoTab[#Data],MATCH("Codigo Estratigrafico",LitoTab[#Headers],0),0)),"")</f>
        <v/>
      </c>
      <c r="AK48" s="182"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 ca="1">IF(campoTab[[#This Row],[Numero de campo]]="","",COUNTIF(ncampoA,campoTab[[#This Row],[Numero de campo]]))</f>
        <v/>
      </c>
      <c r="AT48" s="192" t="str">
        <f ca="1">IFERROR(IF(campoTab[[#This Row],[Numero de campo]]="","",HYPERLINK("#'Litologia'!A"&amp;MATCH(campoTab[[#This Row],[Numero de campo]],LitoTab[*NUMERO DE CAMPO],0)+1,"Litologia")),"")</f>
        <v/>
      </c>
      <c r="AU48" s="192" t="str">
        <f ca="1">IFERROR(IF(campoTab[[#This Row],[Numero de campo]]="","",HYPERLINK("#'Amostras'!A"&amp;MATCH(campoTab[[#This Row],[Numero de campo]],amostrasTab[*NUMERO DE CAMPO],0)+1,"Amostras")),"")</f>
        <v/>
      </c>
      <c r="AV48" s="192" t="str">
        <f ca="1">IFERROR(IF(campoTab[[#This Row],[Numero de campo]]="","",HYPERLINK("#'Estrutural'!A"&amp;MATCH(campoTab[[#This Row],[Numero de campo]],estrutTab[*NUMERO DE CAMPO],0)+1,"Estrutural")),"")</f>
        <v/>
      </c>
      <c r="AW48" s="192" t="str">
        <f ca="1">IFERROR(IF(campoTab[[#This Row],[Numero de campo]]="","",HYPERLINK("#'Econômica'!A"&amp;MATCH(campoTab[[#This Row],[Numero de campo]],ecoTab[*NUMERO DE CAMPO],0)+1,"Econômica")),"")</f>
        <v/>
      </c>
      <c r="AX48" s="193" t="str">
        <f ca="1">IF(campoTab[[#This Row],[Numero de campo]]="","",IF(FileExist(HYPERLINK("Fotos\"&amp;campoTab[[#This Row],[Numero de campo]]&amp;"_AF.jpg")),HYPERLINK("Fotos\"&amp;campoTab[[#This Row],[Numero de campo]]&amp;"_AF.jpg"),""))</f>
        <v/>
      </c>
      <c r="AY48" s="181"/>
    </row>
    <row r="49" spans="1:51" ht="15" customHeight="1" x14ac:dyDescent="0.25">
      <c r="A49" s="180" t="str">
        <f ca="1">IF(campoTab[[#This Row],[*PROJETO]]="","",IF(campoTab[[#This Row],[*Sigla Geólogo]]="","",IF(campoTab[[#This Row],[*Nº Ponto]]="","",CONCATENATE(campoTab[[#This Row],[C.C.]],"-",campoTab[[#This Row],[*Sigla Geólogo]],"-",TEXT(campoTab[[#This Row],[*Nº Ponto]],"0000")))))</f>
        <v/>
      </c>
      <c r="B49" s="194"/>
      <c r="C49" s="182" t="str">
        <f ca="1">IFERROR(VLOOKUP(campoTab[[#This Row],[*PROJETO]],ProjTab[#Data],MATCH("Centro de custo",ProjTab[#Headers],0),0),"")</f>
        <v/>
      </c>
      <c r="D49" s="182" t="str">
        <f ca="1">IFERROR(IF(INDEX(ProjTab[#Data],MATCH(campoTab[[#This Row],[*PROJETO]],ProjTab[],0),MATCH("SUREG",ProjTab[#Headers],0))=0,"",INDEX(ProjTab[#Data],MATCH(campoTab[[#This Row],[*PROJETO]],ProjTab[],0),MATCH("SUREG",ProjTab[#Headers],0))),"")</f>
        <v/>
      </c>
      <c r="E49" s="181"/>
      <c r="F49" s="182" t="str">
        <f ca="1">IFERROR(VLOOKUP(campoTab[[#This Row],[*Sigla Geólogo]],nomeGeoTab[#Data],MATCH("Nome",nomeGeoTab[#Headers],0),0),"")</f>
        <v/>
      </c>
      <c r="G49" s="181"/>
      <c r="H49" s="183"/>
      <c r="I49" s="182" t="str">
        <f ca="1">IFERROR(IF(INDEX(ProjTab[#Data],MATCH(campoTab[[#This Row],[*PROJETO]],ProjTab[],0),MATCH("DATUM",ProjTab[#Headers],0))=0,"",INDEX(ProjTab[#Data],MATCH(campoTab[[#This Row],[*PROJETO]],ProjTab[],0),MATCH("DATUM",ProjTab[#Headers],0))),"")</f>
        <v/>
      </c>
      <c r="J49" s="182" t="str">
        <f ca="1">IFERROR(IF(INDEX(coosisTab[#Data],MATCH(campoTab[[#This Row],[*PROJETO]],ProjTab[],0),MATCH("Metodo de Geoposicionamento",coosisTab[#Headers],0))=0,"",INDEX(coosisTab[#Data],MATCH(campoTab[[#This Row],[*PROJETO]],ProjTab[],0),MATCH("Metodo de Geoposicionamento",coosisTab[#Headers],0))),"")</f>
        <v/>
      </c>
      <c r="K49" s="184" t="str">
        <f ca="1">IFERROR(IF(INDEX(coosisTab[#Data],MATCH(campoTab[[#This Row],[*PROJETO]],ProjTab[],0),MATCH("Erro associado",coosisTab[#Headers],0))=0,"",INDEX(coosisTab[#Data],MATCH(campoTab[[#This Row],[*PROJETO]],ProjTab[],0),MATCH("Erro associado",coosisTab[#Headers],0))),"")</f>
        <v/>
      </c>
      <c r="L49" s="185"/>
      <c r="M49" s="185"/>
      <c r="O49" s="187"/>
      <c r="P49" s="181" t="str">
        <f ca="1">IFERROR(FindBaseCart(campoTab[[#This Row],[*Latitude]],campoTab[[#This Row],[*Longitude]],campoTab[[#This Row],[ESCALA]]),"")</f>
        <v/>
      </c>
      <c r="Q49" s="185" t="str">
        <f ca="1">""</f>
        <v/>
      </c>
      <c r="R49" s="182" t="str">
        <f ca="1">IFERROR(VLOOKUP(campoTab[[#This Row],[*Municipio]],municipiosTab[#Data],MATCH("UF",municipiosTab[#Headers],0),0),"")</f>
        <v/>
      </c>
      <c r="S49" s="188"/>
      <c r="T49" s="181"/>
      <c r="U49" s="181"/>
      <c r="V49" s="181"/>
      <c r="W49" s="182" t="str">
        <f ca="1">IFERROR(IF(VLOOKUP(campoTab[[#This Row],[Numero de campo]],LitoTab[#Data],MATCH("*Litologia",LitoTab[#Headers],0),0)=0,"",VLOOKUP(campoTab[[#This Row],[Numero de campo]],LitoTab[#Data],MATCH("*Litologia",LitoTab[#Headers],0),0)),"")</f>
        <v/>
      </c>
      <c r="X49" s="182"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 ca="1">IFERROR(IF(VLOOKUP(campoTab[[#This Row],[Numero de campo]],LitoTab[#Data],MATCH("*% da Rocha",LitoTab[#Headers],0),0)="","",VLOOKUP(campoTab[[#This Row],[Numero de campo]],LitoTab[#Data],MATCH("*% da Rocha",LitoTab[#Headers],0),0)),"")</f>
        <v/>
      </c>
      <c r="Z49" s="182" t="str">
        <f ca="1">IFERROR(IF(VLOOKUP(campoTab[[#This Row],[Numero de campo]],LitoTab[#Data],MATCH("Grau de Intemperismo",LitoTab[#Headers],0),0)="","",VLOOKUP(campoTab[[#This Row],[Numero de campo]],LitoTab[#Data],MATCH("Grau de Intemperismo",LitoTab[#Headers],0),0)),"")</f>
        <v/>
      </c>
      <c r="AA49" s="182" t="str">
        <f ca="1">IFERROR(IF(VLOOKUP(campoTab[[#This Row],[Numero de campo]],LitoTab[#Data],MATCH("Índice de Cor",LitoTab[#Headers],0),0)="","",VLOOKUP(campoTab[[#This Row],[Numero de campo]],LitoTab[#Data],MATCH("Índice de Cor",LitoTab[#Headers],0),0)),"")</f>
        <v/>
      </c>
      <c r="AB49" s="182" t="str">
        <f ca="1">IFERROR(IF(VLOOKUP(campoTab[[#This Row],[Numero de campo]],LitoTab[#Data],MATCH("*Classe Litotipo",LitoTab[#Headers],0),0)="","",VLOOKUP(campoTab[[#This Row],[Numero de campo]],LitoTab[#Data],MATCH("*Classe Litotipo",LitoTab[#Headers],0),0)),"")</f>
        <v/>
      </c>
      <c r="AC49" s="182" t="str">
        <f ca="1">IFERROR(VLOOKUP(campoTab[[#This Row],[Classe litotipo principal]],classlitoTab[#Data],2),"")</f>
        <v/>
      </c>
      <c r="AD49" s="182" t="str">
        <f ca="1">IFERROR(IF(VLOOKUP(campoTab[[#This Row],[Numero de campo]],LitoTab[#Data],MATCH("Textura 1",LitoTab[#Headers],0),0)="","",VLOOKUP(campoTab[[#This Row],[Numero de campo]],LitoTab[#Data],MATCH("Textura 1",LitoTab[#Headers],0),0)),"")</f>
        <v/>
      </c>
      <c r="AE49" s="182" t="str">
        <f ca="1">IFERROR(IF(VLOOKUP(campoTab[[#This Row],[Numero de campo]],LitoTab[#Data],MATCH("Granulação",LitoTab[#Headers],0),0)="","",VLOOKUP(campoTab[[#This Row],[Numero de campo]],LitoTab[#Data],MATCH("Granulação",LitoTab[#Headers],0),0)),"")</f>
        <v/>
      </c>
      <c r="AF49" s="182" t="str">
        <f ca="1">IFERROR(IF(VLOOKUP(campoTab[[#This Row],[Numero de campo]],estrutTab[#Data],MATCH("*Tipo Estrutura",estrutTab[#Headers],0),0)=0,"",VLOOKUP(campoTab[[#This Row],[Numero de campo]],estrutTab[#Data],MATCH("*Tipo Estrutura",estrutTab[#Headers],0),0)),"")</f>
        <v/>
      </c>
      <c r="AG49" s="182" t="str">
        <f ca="1">IFERROR(IF(VLOOKUP(campoTab[[#This Row],[Numero de campo]],estrutTab[#Data],MATCH("Direção de Mergulho",estrutTab[#Headers],0),0)=0,"",VLOOKUP(campoTab[[#This Row],[Numero de campo]],estrutTab[#Data],MATCH("Direção de Mergulho",estrutTab[#Headers],0),0)),"")</f>
        <v/>
      </c>
      <c r="AH49" s="182" t="str">
        <f ca="1">IFERROR(IF(VLOOKUP(campoTab[[#This Row],[Numero de campo]],estrutTab[#Data],MATCH("Mergulho",estrutTab[#Headers],0),0)=0,"",VLOOKUP(campoTab[[#This Row],[Numero de campo]],estrutTab[#Data],MATCH("Mergulho",estrutTab[#Headers],0),0)),"")</f>
        <v/>
      </c>
      <c r="AI49" s="182" t="str">
        <f ca="1">IFERROR(IF(VLOOKUP(campoTab[[#This Row],[Numero de campo]],LitoTab[#Data],MATCH("Unidade Estratigrafica",LitoTab[#Headers],0),0)=0,"",VLOOKUP(campoTab[[#This Row],[Numero de campo]],LitoTab[#Data],MATCH("Unidade Estratigrafica",LitoTab[#Headers],0),0)),"")</f>
        <v/>
      </c>
      <c r="AJ49" s="189" t="str">
        <f ca="1">IFERROR(IF(VLOOKUP(campoTab[[#This Row],[Numero de campo]],LitoTab[#Data],MATCH("Codigo Estratigrafico",LitoTab[#Headers],0),0)=0,"",VLOOKUP(campoTab[[#This Row],[Numero de campo]],LitoTab[#Data],MATCH("Codigo Estratigrafico",LitoTab[#Headers],0),0)),"")</f>
        <v/>
      </c>
      <c r="AK49" s="182"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 ca="1">IF(campoTab[[#This Row],[Numero de campo]]="","",COUNTIF(ncampoA,campoTab[[#This Row],[Numero de campo]]))</f>
        <v/>
      </c>
      <c r="AT49" s="192" t="str">
        <f ca="1">IFERROR(IF(campoTab[[#This Row],[Numero de campo]]="","",HYPERLINK("#'Litologia'!A"&amp;MATCH(campoTab[[#This Row],[Numero de campo]],LitoTab[*NUMERO DE CAMPO],0)+1,"Litologia")),"")</f>
        <v/>
      </c>
      <c r="AU49" s="192" t="str">
        <f ca="1">IFERROR(IF(campoTab[[#This Row],[Numero de campo]]="","",HYPERLINK("#'Amostras'!A"&amp;MATCH(campoTab[[#This Row],[Numero de campo]],amostrasTab[*NUMERO DE CAMPO],0)+1,"Amostras")),"")</f>
        <v/>
      </c>
      <c r="AV49" s="192" t="str">
        <f ca="1">IFERROR(IF(campoTab[[#This Row],[Numero de campo]]="","",HYPERLINK("#'Estrutural'!A"&amp;MATCH(campoTab[[#This Row],[Numero de campo]],estrutTab[*NUMERO DE CAMPO],0)+1,"Estrutural")),"")</f>
        <v/>
      </c>
      <c r="AW49" s="192" t="str">
        <f ca="1">IFERROR(IF(campoTab[[#This Row],[Numero de campo]]="","",HYPERLINK("#'Econômica'!A"&amp;MATCH(campoTab[[#This Row],[Numero de campo]],ecoTab[*NUMERO DE CAMPO],0)+1,"Econômica")),"")</f>
        <v/>
      </c>
      <c r="AX49" s="193" t="str">
        <f ca="1">IF(campoTab[[#This Row],[Numero de campo]]="","",IF(FileExist(HYPERLINK("Fotos\"&amp;campoTab[[#This Row],[Numero de campo]]&amp;"_AF.jpg")),HYPERLINK("Fotos\"&amp;campoTab[[#This Row],[Numero de campo]]&amp;"_AF.jpg"),""))</f>
        <v/>
      </c>
      <c r="AY49" s="181"/>
    </row>
    <row r="50" spans="1:51" ht="15" customHeight="1" x14ac:dyDescent="0.25">
      <c r="A50" s="194" t="str">
        <f ca="1">IF(campoTab[[#This Row],[*PROJETO]]="","",IF(campoTab[[#This Row],[*Sigla Geólogo]]="","",IF(campoTab[[#This Row],[*Nº Ponto]]="","",CONCATENATE(campoTab[[#This Row],[C.C.]],"-",campoTab[[#This Row],[*Sigla Geólogo]],"-",TEXT(campoTab[[#This Row],[*Nº Ponto]],"0000")))))</f>
        <v/>
      </c>
      <c r="B50" s="180"/>
      <c r="C50" s="183" t="str">
        <f ca="1">IFERROR(VLOOKUP(campoTab[[#This Row],[*PROJETO]],ProjTab[#Data],MATCH("Centro de custo",ProjTab[#Headers],0),0),"")</f>
        <v/>
      </c>
      <c r="D50" s="183" t="str">
        <f ca="1">IFERROR(IF(INDEX(ProjTab[#Data],MATCH(campoTab[[#This Row],[*PROJETO]],ProjTab[],0),MATCH("SUREG",ProjTab[#Headers],0))=0,"",INDEX(ProjTab[#Data],MATCH(campoTab[[#This Row],[*PROJETO]],ProjTab[],0),MATCH("SUREG",ProjTab[#Headers],0))),"")</f>
        <v/>
      </c>
      <c r="F50" s="199" t="str">
        <f ca="1">IFERROR(VLOOKUP(campoTab[[#This Row],[*Sigla Geólogo]],nomeGeoTab[#Data],MATCH("Nome",nomeGeoTab[#Headers],0),0),"")</f>
        <v/>
      </c>
      <c r="G50" s="181"/>
      <c r="H50" s="199"/>
      <c r="I50" s="199" t="str">
        <f ca="1">IFERROR(IF(INDEX(ProjTab[#Data],MATCH(campoTab[[#This Row],[*PROJETO]],ProjTab[],0),MATCH("DATUM",ProjTab[#Headers],0))=0,"",INDEX(ProjTab[#Data],MATCH(campoTab[[#This Row],[*PROJETO]],ProjTab[],0),MATCH("DATUM",ProjTab[#Headers],0))),"")</f>
        <v/>
      </c>
      <c r="J50" s="199" t="str">
        <f ca="1">IFERROR(IF(INDEX(coosisTab[#Data],MATCH(campoTab[[#This Row],[*PROJETO]],ProjTab[],0),MATCH("Metodo de Geoposicionamento",coosisTab[#Headers],0))=0,"",INDEX(coosisTab[#Data],MATCH(campoTab[[#This Row],[*PROJETO]],ProjTab[],0),MATCH("Metodo de Geoposicionamento",coosisTab[#Headers],0))),"")</f>
        <v/>
      </c>
      <c r="K50" s="259" t="str">
        <f ca="1">IFERROR(IF(INDEX(coosisTab[#Data],MATCH(campoTab[[#This Row],[*PROJETO]],ProjTab[],0),MATCH("Erro associado",coosisTab[#Headers],0))=0,"",INDEX(coosisTab[#Data],MATCH(campoTab[[#This Row],[*PROJETO]],ProjTab[],0),MATCH("Erro associado",coosisTab[#Headers],0))),"")</f>
        <v/>
      </c>
      <c r="L50" s="194"/>
      <c r="M50" s="194"/>
      <c r="O50" s="187"/>
      <c r="P50" s="194" t="str">
        <f ca="1">IFERROR(FindBaseCart(campoTab[[#This Row],[*Latitude]],campoTab[[#This Row],[*Longitude]],campoTab[[#This Row],[ESCALA]]),"")</f>
        <v/>
      </c>
      <c r="Q50" s="194" t="str">
        <f ca="1">""</f>
        <v/>
      </c>
      <c r="R50" s="199" t="str">
        <f ca="1">IFERROR(VLOOKUP(campoTab[[#This Row],[*Municipio]],municipiosTab[#Data],MATCH("UF",municipiosTab[#Headers],0),0),"")</f>
        <v/>
      </c>
      <c r="S50" s="188"/>
      <c r="T50" s="181"/>
      <c r="U50" s="194" t="str">
        <f ca="1">""</f>
        <v/>
      </c>
      <c r="V50" s="181"/>
      <c r="W50" s="199" t="str">
        <f ca="1">IFERROR(IF(VLOOKUP(campoTab[[#This Row],[Numero de campo]],LitoTab[#Data],MATCH("*Litologia",LitoTab[#Headers],0),0)=0,"",VLOOKUP(campoTab[[#This Row],[Numero de campo]],LitoTab[#Data],MATCH("*Litologia",LitoTab[#Headers],0),0)),"")</f>
        <v/>
      </c>
      <c r="X50" s="199"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 ca="1">IFERROR(IF(VLOOKUP(campoTab[[#This Row],[Numero de campo]],LitoTab[#Data],MATCH("*% da Rocha",LitoTab[#Headers],0),0)="","",VLOOKUP(campoTab[[#This Row],[Numero de campo]],LitoTab[#Data],MATCH("*% da Rocha",LitoTab[#Headers],0),0)),"")</f>
        <v/>
      </c>
      <c r="Z50" s="199" t="str">
        <f ca="1">IFERROR(IF(VLOOKUP(campoTab[[#This Row],[Numero de campo]],LitoTab[#Data],MATCH("Grau de Intemperismo",LitoTab[#Headers],0),0)="","",VLOOKUP(campoTab[[#This Row],[Numero de campo]],LitoTab[#Data],MATCH("Grau de Intemperismo",LitoTab[#Headers],0),0)),"")</f>
        <v/>
      </c>
      <c r="AA50" s="199" t="str">
        <f ca="1">IFERROR(IF(VLOOKUP(campoTab[[#This Row],[Numero de campo]],LitoTab[#Data],MATCH("Índice de Cor",LitoTab[#Headers],0),0)="","",VLOOKUP(campoTab[[#This Row],[Numero de campo]],LitoTab[#Data],MATCH("Índice de Cor",LitoTab[#Headers],0),0)),"")</f>
        <v/>
      </c>
      <c r="AB50" s="199" t="str">
        <f ca="1">IFERROR(IF(VLOOKUP(campoTab[[#This Row],[Numero de campo]],LitoTab[#Data],MATCH("*Classe Litotipo",LitoTab[#Headers],0),0)="","",VLOOKUP(campoTab[[#This Row],[Numero de campo]],LitoTab[#Data],MATCH("*Classe Litotipo",LitoTab[#Headers],0),0)),"")</f>
        <v/>
      </c>
      <c r="AC50" s="199" t="str">
        <f ca="1">IFERROR(VLOOKUP(campoTab[[#This Row],[Classe litotipo principal]],classlitoTab[#Data],2),"")</f>
        <v/>
      </c>
      <c r="AD50" s="199" t="str">
        <f ca="1">IFERROR(IF(VLOOKUP(campoTab[[#This Row],[Numero de campo]],LitoTab[#Data],MATCH("Textura 1",LitoTab[#Headers],0),0)="","",VLOOKUP(campoTab[[#This Row],[Numero de campo]],LitoTab[#Data],MATCH("Textura 1",LitoTab[#Headers],0),0)),"")</f>
        <v/>
      </c>
      <c r="AE50" s="183" t="str">
        <f ca="1">IFERROR(IF(VLOOKUP(campoTab[[#This Row],[Numero de campo]],LitoTab[#Data],MATCH("Granulação",LitoTab[#Headers],0),0)="","",VLOOKUP(campoTab[[#This Row],[Numero de campo]],LitoTab[#Data],MATCH("Granulação",LitoTab[#Headers],0),0)),"")</f>
        <v/>
      </c>
      <c r="AF50" s="199" t="str">
        <f ca="1">IFERROR(IF(VLOOKUP(campoTab[[#This Row],[Numero de campo]],estrutTab[#Data],MATCH("*Tipo Estrutura",estrutTab[#Headers],0),0)=0,"",VLOOKUP(campoTab[[#This Row],[Numero de campo]],estrutTab[#Data],MATCH("*Tipo Estrutura",estrutTab[#Headers],0),0)),"")</f>
        <v/>
      </c>
      <c r="AG50" s="199" t="str">
        <f ca="1">IFERROR(IF(VLOOKUP(campoTab[[#This Row],[Numero de campo]],estrutTab[#Data],MATCH("Direção de Mergulho",estrutTab[#Headers],0),0)=0,"",VLOOKUP(campoTab[[#This Row],[Numero de campo]],estrutTab[#Data],MATCH("Direção de Mergulho",estrutTab[#Headers],0),0)),"")</f>
        <v/>
      </c>
      <c r="AH50" s="199" t="str">
        <f ca="1">IFERROR(IF(VLOOKUP(campoTab[[#This Row],[Numero de campo]],estrutTab[#Data],MATCH("Mergulho",estrutTab[#Headers],0),0)=0,"",VLOOKUP(campoTab[[#This Row],[Numero de campo]],estrutTab[#Data],MATCH("Mergulho",estrutTab[#Headers],0),0)),"")</f>
        <v/>
      </c>
      <c r="AI50" s="199" t="str">
        <f ca="1">IFERROR(IF(VLOOKUP(campoTab[[#This Row],[Numero de campo]],LitoTab[#Data],MATCH("Unidade Estratigrafica",LitoTab[#Headers],0),0)=0,"",VLOOKUP(campoTab[[#This Row],[Numero de campo]],LitoTab[#Data],MATCH("Unidade Estratigrafica",LitoTab[#Headers],0),0)),"")</f>
        <v/>
      </c>
      <c r="AJ50" s="260" t="str">
        <f ca="1">IFERROR(IF(VLOOKUP(campoTab[[#This Row],[Numero de campo]],LitoTab[#Data],MATCH("Codigo Estratigrafico",LitoTab[#Headers],0),0)=0,"",VLOOKUP(campoTab[[#This Row],[Numero de campo]],LitoTab[#Data],MATCH("Codigo Estratigrafico",LitoTab[#Headers],0),0)),"")</f>
        <v/>
      </c>
      <c r="AK50" s="261"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 ca="1">IF(campoTab[[#This Row],[Numero de campo]]="","",COUNTIF(ncampoA,campoTab[[#This Row],[Numero de campo]]))</f>
        <v/>
      </c>
      <c r="AT50" s="265" t="str">
        <f ca="1">IFERROR(IF(campoTab[[#This Row],[Numero de campo]]="","",HYPERLINK("#'Litologia'!A"&amp;MATCH(campoTab[[#This Row],[Numero de campo]],LitoTab[*NUMERO DE CAMPO],0)+1,"Litologia")),"")</f>
        <v/>
      </c>
      <c r="AU50" s="265" t="str">
        <f ca="1">IFERROR(IF(campoTab[[#This Row],[Numero de campo]]="","",HYPERLINK("#'Amostras'!A"&amp;MATCH(campoTab[[#This Row],[Numero de campo]],amostrasTab[*NUMERO DE CAMPO],0)+1,"Amostras")),"")</f>
        <v/>
      </c>
      <c r="AV50" s="265" t="str">
        <f ca="1">IFERROR(IF(campoTab[[#This Row],[Numero de campo]]="","",HYPERLINK("#'Estrutural'!A"&amp;MATCH(campoTab[[#This Row],[Numero de campo]],estrutTab[*NUMERO DE CAMPO],0)+1,"Estrutural")),"")</f>
        <v/>
      </c>
      <c r="AW50" s="265" t="str">
        <f ca="1">IFERROR(IF(campoTab[[#This Row],[Numero de campo]]="","",HYPERLINK("#'Econômica'!A"&amp;MATCH(campoTab[[#This Row],[Numero de campo]],ecoTab[*NUMERO DE CAMPO],0)+1,"Econômica")),"")</f>
        <v/>
      </c>
      <c r="AX50" s="266" t="str">
        <f ca="1">IF(campoTab[[#This Row],[Numero de campo]]="","",IF(FileExist(HYPERLINK("Fotos\"&amp;campoTab[[#This Row],[Numero de campo]]&amp;"_AF.jpg")),HYPERLINK("Fotos\"&amp;campoTab[[#This Row],[Numero de campo]]&amp;"_AF.jpg"),""))</f>
        <v/>
      </c>
      <c r="AY50" s="181"/>
    </row>
    <row r="51" spans="1:51" x14ac:dyDescent="0.25">
      <c r="A51" s="194" t="str">
        <f ca="1">IF(campoTab[[#This Row],[*PROJETO]]="","",IF(campoTab[[#This Row],[*Sigla Geólogo]]="","",IF(campoTab[[#This Row],[*Nº Ponto]]="","",CONCATENATE(campoTab[[#This Row],[C.C.]],"-",campoTab[[#This Row],[*Sigla Geólogo]],"-",TEXT(campoTab[[#This Row],[*Nº Ponto]],"0000")))))</f>
        <v/>
      </c>
      <c r="B51" s="180"/>
      <c r="C51" s="183" t="str">
        <f ca="1">IFERROR(VLOOKUP(campoTab[[#This Row],[*PROJETO]],ProjTab[#Data],MATCH("Centro de custo",ProjTab[#Headers],0),0),"")</f>
        <v/>
      </c>
      <c r="D51" s="183" t="str">
        <f ca="1">IFERROR(IF(INDEX(ProjTab[#Data],MATCH(campoTab[[#This Row],[*PROJETO]],ProjTab[],0),MATCH("SUREG",ProjTab[#Headers],0))=0,"",INDEX(ProjTab[#Data],MATCH(campoTab[[#This Row],[*PROJETO]],ProjTab[],0),MATCH("SUREG",ProjTab[#Headers],0))),"")</f>
        <v/>
      </c>
      <c r="F51" s="199" t="str">
        <f ca="1">IFERROR(VLOOKUP(campoTab[[#This Row],[*Sigla Geólogo]],nomeGeoTab[#Data],MATCH("Nome",nomeGeoTab[#Headers],0),0),"")</f>
        <v/>
      </c>
      <c r="G51" s="181"/>
      <c r="H51" s="199"/>
      <c r="I51" s="199" t="str">
        <f ca="1">IFERROR(IF(INDEX(ProjTab[#Data],MATCH(campoTab[[#This Row],[*PROJETO]],ProjTab[],0),MATCH("DATUM",ProjTab[#Headers],0))=0,"",INDEX(ProjTab[#Data],MATCH(campoTab[[#This Row],[*PROJETO]],ProjTab[],0),MATCH("DATUM",ProjTab[#Headers],0))),"")</f>
        <v/>
      </c>
      <c r="J51" s="199" t="str">
        <f ca="1">IFERROR(IF(INDEX(coosisTab[#Data],MATCH(campoTab[[#This Row],[*PROJETO]],ProjTab[],0),MATCH("Metodo de Geoposicionamento",coosisTab[#Headers],0))=0,"",INDEX(coosisTab[#Data],MATCH(campoTab[[#This Row],[*PROJETO]],ProjTab[],0),MATCH("Metodo de Geoposicionamento",coosisTab[#Headers],0))),"")</f>
        <v/>
      </c>
      <c r="K51" s="259" t="str">
        <f ca="1">IFERROR(IF(INDEX(coosisTab[#Data],MATCH(campoTab[[#This Row],[*PROJETO]],ProjTab[],0),MATCH("Erro associado",coosisTab[#Headers],0))=0,"",INDEX(coosisTab[#Data],MATCH(campoTab[[#This Row],[*PROJETO]],ProjTab[],0),MATCH("Erro associado",coosisTab[#Headers],0))),"")</f>
        <v/>
      </c>
      <c r="L51" s="194"/>
      <c r="M51" s="194"/>
      <c r="O51" s="187"/>
      <c r="P51" s="194" t="str">
        <f ca="1">IFERROR(FindBaseCart(campoTab[[#This Row],[*Latitude]],campoTab[[#This Row],[*Longitude]],campoTab[[#This Row],[ESCALA]]),"")</f>
        <v/>
      </c>
      <c r="Q51" s="194" t="str">
        <f ca="1">""</f>
        <v/>
      </c>
      <c r="R51" s="199" t="str">
        <f ca="1">IFERROR(VLOOKUP(campoTab[[#This Row],[*Municipio]],municipiosTab[#Data],MATCH("UF",municipiosTab[#Headers],0),0),"")</f>
        <v/>
      </c>
      <c r="S51" s="188"/>
      <c r="T51" s="181"/>
      <c r="U51" s="194" t="str">
        <f ca="1">""</f>
        <v/>
      </c>
      <c r="V51" s="181"/>
      <c r="W51" s="199" t="str">
        <f ca="1">IFERROR(IF(VLOOKUP(campoTab[[#This Row],[Numero de campo]],LitoTab[#Data],MATCH("*Litologia",LitoTab[#Headers],0),0)=0,"",VLOOKUP(campoTab[[#This Row],[Numero de campo]],LitoTab[#Data],MATCH("*Litologia",LitoTab[#Headers],0),0)),"")</f>
        <v/>
      </c>
      <c r="X51" s="199"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 ca="1">IFERROR(IF(VLOOKUP(campoTab[[#This Row],[Numero de campo]],LitoTab[#Data],MATCH("*% da Rocha",LitoTab[#Headers],0),0)="","",VLOOKUP(campoTab[[#This Row],[Numero de campo]],LitoTab[#Data],MATCH("*% da Rocha",LitoTab[#Headers],0),0)),"")</f>
        <v/>
      </c>
      <c r="Z51" s="199" t="str">
        <f ca="1">IFERROR(IF(VLOOKUP(campoTab[[#This Row],[Numero de campo]],LitoTab[#Data],MATCH("Grau de Intemperismo",LitoTab[#Headers],0),0)="","",VLOOKUP(campoTab[[#This Row],[Numero de campo]],LitoTab[#Data],MATCH("Grau de Intemperismo",LitoTab[#Headers],0),0)),"")</f>
        <v/>
      </c>
      <c r="AA51" s="199" t="str">
        <f ca="1">IFERROR(IF(VLOOKUP(campoTab[[#This Row],[Numero de campo]],LitoTab[#Data],MATCH("Índice de Cor",LitoTab[#Headers],0),0)="","",VLOOKUP(campoTab[[#This Row],[Numero de campo]],LitoTab[#Data],MATCH("Índice de Cor",LitoTab[#Headers],0),0)),"")</f>
        <v/>
      </c>
      <c r="AB51" s="199" t="str">
        <f ca="1">IFERROR(IF(VLOOKUP(campoTab[[#This Row],[Numero de campo]],LitoTab[#Data],MATCH("*Classe Litotipo",LitoTab[#Headers],0),0)="","",VLOOKUP(campoTab[[#This Row],[Numero de campo]],LitoTab[#Data],MATCH("*Classe Litotipo",LitoTab[#Headers],0),0)),"")</f>
        <v/>
      </c>
      <c r="AC51" s="199" t="str">
        <f ca="1">IFERROR(VLOOKUP(campoTab[[#This Row],[Classe litotipo principal]],classlitoTab[#Data],2),"")</f>
        <v/>
      </c>
      <c r="AD51" s="199" t="str">
        <f ca="1">IFERROR(IF(VLOOKUP(campoTab[[#This Row],[Numero de campo]],LitoTab[#Data],MATCH("Textura 1",LitoTab[#Headers],0),0)="","",VLOOKUP(campoTab[[#This Row],[Numero de campo]],LitoTab[#Data],MATCH("Textura 1",LitoTab[#Headers],0),0)),"")</f>
        <v/>
      </c>
      <c r="AE51" s="183" t="str">
        <f ca="1">IFERROR(IF(VLOOKUP(campoTab[[#This Row],[Numero de campo]],LitoTab[#Data],MATCH("Granulação",LitoTab[#Headers],0),0)="","",VLOOKUP(campoTab[[#This Row],[Numero de campo]],LitoTab[#Data],MATCH("Granulação",LitoTab[#Headers],0),0)),"")</f>
        <v/>
      </c>
      <c r="AF51" s="199" t="str">
        <f ca="1">IFERROR(IF(VLOOKUP(campoTab[[#This Row],[Numero de campo]],estrutTab[#Data],MATCH("*Tipo Estrutura",estrutTab[#Headers],0),0)=0,"",VLOOKUP(campoTab[[#This Row],[Numero de campo]],estrutTab[#Data],MATCH("*Tipo Estrutura",estrutTab[#Headers],0),0)),"")</f>
        <v/>
      </c>
      <c r="AG51" s="199" t="str">
        <f ca="1">IFERROR(IF(VLOOKUP(campoTab[[#This Row],[Numero de campo]],estrutTab[#Data],MATCH("Direção de Mergulho",estrutTab[#Headers],0),0)=0,"",VLOOKUP(campoTab[[#This Row],[Numero de campo]],estrutTab[#Data],MATCH("Direção de Mergulho",estrutTab[#Headers],0),0)),"")</f>
        <v/>
      </c>
      <c r="AH51" s="199" t="str">
        <f ca="1">IFERROR(IF(VLOOKUP(campoTab[[#This Row],[Numero de campo]],estrutTab[#Data],MATCH("Mergulho",estrutTab[#Headers],0),0)=0,"",VLOOKUP(campoTab[[#This Row],[Numero de campo]],estrutTab[#Data],MATCH("Mergulho",estrutTab[#Headers],0),0)),"")</f>
        <v/>
      </c>
      <c r="AI51" s="199" t="str">
        <f ca="1">IFERROR(IF(VLOOKUP(campoTab[[#This Row],[Numero de campo]],LitoTab[#Data],MATCH("Unidade Estratigrafica",LitoTab[#Headers],0),0)=0,"",VLOOKUP(campoTab[[#This Row],[Numero de campo]],LitoTab[#Data],MATCH("Unidade Estratigrafica",LitoTab[#Headers],0),0)),"")</f>
        <v/>
      </c>
      <c r="AJ51" s="260" t="str">
        <f ca="1">IFERROR(IF(VLOOKUP(campoTab[[#This Row],[Numero de campo]],LitoTab[#Data],MATCH("Codigo Estratigrafico",LitoTab[#Headers],0),0)=0,"",VLOOKUP(campoTab[[#This Row],[Numero de campo]],LitoTab[#Data],MATCH("Codigo Estratigrafico",LitoTab[#Headers],0),0)),"")</f>
        <v/>
      </c>
      <c r="AK51" s="261"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 ca="1">IF(campoTab[[#This Row],[Numero de campo]]="","",COUNTIF(ncampoA,campoTab[[#This Row],[Numero de campo]]))</f>
        <v/>
      </c>
      <c r="AT51" s="265" t="str">
        <f ca="1">IFERROR(IF(campoTab[[#This Row],[Numero de campo]]="","",HYPERLINK("#'Litologia'!A"&amp;MATCH(campoTab[[#This Row],[Numero de campo]],LitoTab[*NUMERO DE CAMPO],0)+1,"Litologia")),"")</f>
        <v/>
      </c>
      <c r="AU51" s="265" t="str">
        <f ca="1">IFERROR(IF(campoTab[[#This Row],[Numero de campo]]="","",HYPERLINK("#'Amostras'!A"&amp;MATCH(campoTab[[#This Row],[Numero de campo]],amostrasTab[*NUMERO DE CAMPO],0)+1,"Amostras")),"")</f>
        <v/>
      </c>
      <c r="AV51" s="265" t="str">
        <f ca="1">IFERROR(IF(campoTab[[#This Row],[Numero de campo]]="","",HYPERLINK("#'Estrutural'!A"&amp;MATCH(campoTab[[#This Row],[Numero de campo]],estrutTab[*NUMERO DE CAMPO],0)+1,"Estrutural")),"")</f>
        <v/>
      </c>
      <c r="AW51" s="265" t="str">
        <f ca="1">IFERROR(IF(campoTab[[#This Row],[Numero de campo]]="","",HYPERLINK("#'Econômica'!A"&amp;MATCH(campoTab[[#This Row],[Numero de campo]],ecoTab[*NUMERO DE CAMPO],0)+1,"Econômica")),"")</f>
        <v/>
      </c>
      <c r="AX51" s="266" t="str">
        <f ca="1">IF(campoTab[[#This Row],[Numero de campo]]="","",IF(FileExist(HYPERLINK("Fotos\"&amp;campoTab[[#This Row],[Numero de campo]]&amp;"_AF.jpg")),HYPERLINK("Fotos\"&amp;campoTab[[#This Row],[Numero de campo]]&amp;"_AF.jpg"),""))</f>
        <v/>
      </c>
      <c r="AY51" s="181"/>
    </row>
    <row r="52" spans="1:51" x14ac:dyDescent="0.25">
      <c r="A52" s="194" t="str">
        <f ca="1">IF(campoTab[[#This Row],[*PROJETO]]="","",IF(campoTab[[#This Row],[*Sigla Geólogo]]="","",IF(campoTab[[#This Row],[*Nº Ponto]]="","",CONCATENATE(campoTab[[#This Row],[C.C.]],"-",campoTab[[#This Row],[*Sigla Geólogo]],"-",TEXT(campoTab[[#This Row],[*Nº Ponto]],"0000")))))</f>
        <v/>
      </c>
      <c r="B52" s="180"/>
      <c r="C52" s="183" t="str">
        <f ca="1">IFERROR(VLOOKUP(campoTab[[#This Row],[*PROJETO]],ProjTab[#Data],MATCH("Centro de custo",ProjTab[#Headers],0),0),"")</f>
        <v/>
      </c>
      <c r="D52" s="183" t="str">
        <f ca="1">IFERROR(IF(INDEX(ProjTab[#Data],MATCH(campoTab[[#This Row],[*PROJETO]],ProjTab[],0),MATCH("SUREG",ProjTab[#Headers],0))=0,"",INDEX(ProjTab[#Data],MATCH(campoTab[[#This Row],[*PROJETO]],ProjTab[],0),MATCH("SUREG",ProjTab[#Headers],0))),"")</f>
        <v/>
      </c>
      <c r="F52" s="199" t="str">
        <f ca="1">IFERROR(VLOOKUP(campoTab[[#This Row],[*Sigla Geólogo]],nomeGeoTab[#Data],MATCH("Nome",nomeGeoTab[#Headers],0),0),"")</f>
        <v/>
      </c>
      <c r="G52" s="181"/>
      <c r="H52" s="199"/>
      <c r="I52" s="199" t="str">
        <f ca="1">IFERROR(IF(INDEX(ProjTab[#Data],MATCH(campoTab[[#This Row],[*PROJETO]],ProjTab[],0),MATCH("DATUM",ProjTab[#Headers],0))=0,"",INDEX(ProjTab[#Data],MATCH(campoTab[[#This Row],[*PROJETO]],ProjTab[],0),MATCH("DATUM",ProjTab[#Headers],0))),"")</f>
        <v/>
      </c>
      <c r="J52" s="199" t="str">
        <f ca="1">IFERROR(IF(INDEX(coosisTab[#Data],MATCH(campoTab[[#This Row],[*PROJETO]],ProjTab[],0),MATCH("Metodo de Geoposicionamento",coosisTab[#Headers],0))=0,"",INDEX(coosisTab[#Data],MATCH(campoTab[[#This Row],[*PROJETO]],ProjTab[],0),MATCH("Metodo de Geoposicionamento",coosisTab[#Headers],0))),"")</f>
        <v/>
      </c>
      <c r="K52" s="259" t="str">
        <f ca="1">IFERROR(IF(INDEX(coosisTab[#Data],MATCH(campoTab[[#This Row],[*PROJETO]],ProjTab[],0),MATCH("Erro associado",coosisTab[#Headers],0))=0,"",INDEX(coosisTab[#Data],MATCH(campoTab[[#This Row],[*PROJETO]],ProjTab[],0),MATCH("Erro associado",coosisTab[#Headers],0))),"")</f>
        <v/>
      </c>
      <c r="L52" s="194"/>
      <c r="M52" s="194"/>
      <c r="O52" s="187"/>
      <c r="P52" s="194" t="str">
        <f ca="1">IFERROR(FindBaseCart(campoTab[[#This Row],[*Latitude]],campoTab[[#This Row],[*Longitude]],campoTab[[#This Row],[ESCALA]]),"")</f>
        <v/>
      </c>
      <c r="Q52" s="194" t="str">
        <f ca="1">""</f>
        <v/>
      </c>
      <c r="R52" s="199" t="str">
        <f ca="1">IFERROR(VLOOKUP(campoTab[[#This Row],[*Municipio]],municipiosTab[#Data],MATCH("UF",municipiosTab[#Headers],0),0),"")</f>
        <v/>
      </c>
      <c r="S52" s="188"/>
      <c r="T52" s="181"/>
      <c r="U52" s="194" t="str">
        <f ca="1">""</f>
        <v/>
      </c>
      <c r="V52" s="181"/>
      <c r="W52" s="199" t="str">
        <f ca="1">IFERROR(IF(VLOOKUP(campoTab[[#This Row],[Numero de campo]],LitoTab[#Data],MATCH("*Litologia",LitoTab[#Headers],0),0)=0,"",VLOOKUP(campoTab[[#This Row],[Numero de campo]],LitoTab[#Data],MATCH("*Litologia",LitoTab[#Headers],0),0)),"")</f>
        <v/>
      </c>
      <c r="X52" s="199"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 ca="1">IFERROR(IF(VLOOKUP(campoTab[[#This Row],[Numero de campo]],LitoTab[#Data],MATCH("*% da Rocha",LitoTab[#Headers],0),0)="","",VLOOKUP(campoTab[[#This Row],[Numero de campo]],LitoTab[#Data],MATCH("*% da Rocha",LitoTab[#Headers],0),0)),"")</f>
        <v/>
      </c>
      <c r="Z52" s="199" t="str">
        <f ca="1">IFERROR(IF(VLOOKUP(campoTab[[#This Row],[Numero de campo]],LitoTab[#Data],MATCH("Grau de Intemperismo",LitoTab[#Headers],0),0)="","",VLOOKUP(campoTab[[#This Row],[Numero de campo]],LitoTab[#Data],MATCH("Grau de Intemperismo",LitoTab[#Headers],0),0)),"")</f>
        <v/>
      </c>
      <c r="AA52" s="199" t="str">
        <f ca="1">IFERROR(IF(VLOOKUP(campoTab[[#This Row],[Numero de campo]],LitoTab[#Data],MATCH("Índice de Cor",LitoTab[#Headers],0),0)="","",VLOOKUP(campoTab[[#This Row],[Numero de campo]],LitoTab[#Data],MATCH("Índice de Cor",LitoTab[#Headers],0),0)),"")</f>
        <v/>
      </c>
      <c r="AB52" s="199" t="str">
        <f ca="1">IFERROR(IF(VLOOKUP(campoTab[[#This Row],[Numero de campo]],LitoTab[#Data],MATCH("*Classe Litotipo",LitoTab[#Headers],0),0)="","",VLOOKUP(campoTab[[#This Row],[Numero de campo]],LitoTab[#Data],MATCH("*Classe Litotipo",LitoTab[#Headers],0),0)),"")</f>
        <v/>
      </c>
      <c r="AC52" s="199" t="str">
        <f ca="1">IFERROR(VLOOKUP(campoTab[[#This Row],[Classe litotipo principal]],classlitoTab[#Data],2),"")</f>
        <v/>
      </c>
      <c r="AD52" s="199" t="str">
        <f ca="1">IFERROR(IF(VLOOKUP(campoTab[[#This Row],[Numero de campo]],LitoTab[#Data],MATCH("Textura 1",LitoTab[#Headers],0),0)="","",VLOOKUP(campoTab[[#This Row],[Numero de campo]],LitoTab[#Data],MATCH("Textura 1",LitoTab[#Headers],0),0)),"")</f>
        <v/>
      </c>
      <c r="AE52" s="183" t="str">
        <f ca="1">IFERROR(IF(VLOOKUP(campoTab[[#This Row],[Numero de campo]],LitoTab[#Data],MATCH("Granulação",LitoTab[#Headers],0),0)="","",VLOOKUP(campoTab[[#This Row],[Numero de campo]],LitoTab[#Data],MATCH("Granulação",LitoTab[#Headers],0),0)),"")</f>
        <v/>
      </c>
      <c r="AF52" s="199" t="str">
        <f ca="1">IFERROR(IF(VLOOKUP(campoTab[[#This Row],[Numero de campo]],estrutTab[#Data],MATCH("*Tipo Estrutura",estrutTab[#Headers],0),0)=0,"",VLOOKUP(campoTab[[#This Row],[Numero de campo]],estrutTab[#Data],MATCH("*Tipo Estrutura",estrutTab[#Headers],0),0)),"")</f>
        <v/>
      </c>
      <c r="AG52" s="199" t="str">
        <f ca="1">IFERROR(IF(VLOOKUP(campoTab[[#This Row],[Numero de campo]],estrutTab[#Data],MATCH("Direção de Mergulho",estrutTab[#Headers],0),0)=0,"",VLOOKUP(campoTab[[#This Row],[Numero de campo]],estrutTab[#Data],MATCH("Direção de Mergulho",estrutTab[#Headers],0),0)),"")</f>
        <v/>
      </c>
      <c r="AH52" s="199" t="str">
        <f ca="1">IFERROR(IF(VLOOKUP(campoTab[[#This Row],[Numero de campo]],estrutTab[#Data],MATCH("Mergulho",estrutTab[#Headers],0),0)=0,"",VLOOKUP(campoTab[[#This Row],[Numero de campo]],estrutTab[#Data],MATCH("Mergulho",estrutTab[#Headers],0),0)),"")</f>
        <v/>
      </c>
      <c r="AI52" s="199" t="str">
        <f ca="1">IFERROR(IF(VLOOKUP(campoTab[[#This Row],[Numero de campo]],LitoTab[#Data],MATCH("Unidade Estratigrafica",LitoTab[#Headers],0),0)=0,"",VLOOKUP(campoTab[[#This Row],[Numero de campo]],LitoTab[#Data],MATCH("Unidade Estratigrafica",LitoTab[#Headers],0),0)),"")</f>
        <v/>
      </c>
      <c r="AJ52" s="260" t="str">
        <f ca="1">IFERROR(IF(VLOOKUP(campoTab[[#This Row],[Numero de campo]],LitoTab[#Data],MATCH("Codigo Estratigrafico",LitoTab[#Headers],0),0)=0,"",VLOOKUP(campoTab[[#This Row],[Numero de campo]],LitoTab[#Data],MATCH("Codigo Estratigrafico",LitoTab[#Headers],0),0)),"")</f>
        <v/>
      </c>
      <c r="AK52" s="261"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 ca="1">IF(campoTab[[#This Row],[Numero de campo]]="","",COUNTIF(ncampoA,campoTab[[#This Row],[Numero de campo]]))</f>
        <v/>
      </c>
      <c r="AT52" s="265" t="str">
        <f ca="1">IFERROR(IF(campoTab[[#This Row],[Numero de campo]]="","",HYPERLINK("#'Litologia'!A"&amp;MATCH(campoTab[[#This Row],[Numero de campo]],LitoTab[*NUMERO DE CAMPO],0)+1,"Litologia")),"")</f>
        <v/>
      </c>
      <c r="AU52" s="265" t="str">
        <f ca="1">IFERROR(IF(campoTab[[#This Row],[Numero de campo]]="","",HYPERLINK("#'Amostras'!A"&amp;MATCH(campoTab[[#This Row],[Numero de campo]],amostrasTab[*NUMERO DE CAMPO],0)+1,"Amostras")),"")</f>
        <v/>
      </c>
      <c r="AV52" s="265" t="str">
        <f ca="1">IFERROR(IF(campoTab[[#This Row],[Numero de campo]]="","",HYPERLINK("#'Estrutural'!A"&amp;MATCH(campoTab[[#This Row],[Numero de campo]],estrutTab[*NUMERO DE CAMPO],0)+1,"Estrutural")),"")</f>
        <v/>
      </c>
      <c r="AW52" s="265" t="str">
        <f ca="1">IFERROR(IF(campoTab[[#This Row],[Numero de campo]]="","",HYPERLINK("#'Econômica'!A"&amp;MATCH(campoTab[[#This Row],[Numero de campo]],ecoTab[*NUMERO DE CAMPO],0)+1,"Econômica")),"")</f>
        <v/>
      </c>
      <c r="AX52" s="266" t="str">
        <f ca="1">IF(campoTab[[#This Row],[Numero de campo]]="","",IF(FileExist(HYPERLINK("Fotos\"&amp;campoTab[[#This Row],[Numero de campo]]&amp;"_AF.jpg")),HYPERLINK("Fotos\"&amp;campoTab[[#This Row],[Numero de campo]]&amp;"_AF.jpg"),""))</f>
        <v/>
      </c>
      <c r="AY52" s="181"/>
    </row>
    <row r="53" spans="1:51" x14ac:dyDescent="0.25">
      <c r="A53" s="194" t="str">
        <f ca="1">IF(campoTab[[#This Row],[*PROJETO]]="","",IF(campoTab[[#This Row],[*Sigla Geólogo]]="","",IF(campoTab[[#This Row],[*Nº Ponto]]="","",CONCATENATE(campoTab[[#This Row],[C.C.]],"-",campoTab[[#This Row],[*Sigla Geólogo]],"-",TEXT(campoTab[[#This Row],[*Nº Ponto]],"0000")))))</f>
        <v/>
      </c>
      <c r="B53" s="180"/>
      <c r="C53" s="183" t="str">
        <f ca="1">IFERROR(VLOOKUP(campoTab[[#This Row],[*PROJETO]],ProjTab[#Data],MATCH("Centro de custo",ProjTab[#Headers],0),0),"")</f>
        <v/>
      </c>
      <c r="D53" s="183" t="str">
        <f ca="1">IFERROR(IF(INDEX(ProjTab[#Data],MATCH(campoTab[[#This Row],[*PROJETO]],ProjTab[],0),MATCH("SUREG",ProjTab[#Headers],0))=0,"",INDEX(ProjTab[#Data],MATCH(campoTab[[#This Row],[*PROJETO]],ProjTab[],0),MATCH("SUREG",ProjTab[#Headers],0))),"")</f>
        <v/>
      </c>
      <c r="F53" s="199" t="str">
        <f ca="1">IFERROR(VLOOKUP(campoTab[[#This Row],[*Sigla Geólogo]],nomeGeoTab[#Data],MATCH("Nome",nomeGeoTab[#Headers],0),0),"")</f>
        <v/>
      </c>
      <c r="G53" s="181"/>
      <c r="H53" s="199"/>
      <c r="I53" s="199" t="str">
        <f ca="1">IFERROR(IF(INDEX(ProjTab[#Data],MATCH(campoTab[[#This Row],[*PROJETO]],ProjTab[],0),MATCH("DATUM",ProjTab[#Headers],0))=0,"",INDEX(ProjTab[#Data],MATCH(campoTab[[#This Row],[*PROJETO]],ProjTab[],0),MATCH("DATUM",ProjTab[#Headers],0))),"")</f>
        <v/>
      </c>
      <c r="J53" s="199" t="str">
        <f ca="1">IFERROR(IF(INDEX(coosisTab[#Data],MATCH(campoTab[[#This Row],[*PROJETO]],ProjTab[],0),MATCH("Metodo de Geoposicionamento",coosisTab[#Headers],0))=0,"",INDEX(coosisTab[#Data],MATCH(campoTab[[#This Row],[*PROJETO]],ProjTab[],0),MATCH("Metodo de Geoposicionamento",coosisTab[#Headers],0))),"")</f>
        <v/>
      </c>
      <c r="K53" s="259" t="str">
        <f ca="1">IFERROR(IF(INDEX(coosisTab[#Data],MATCH(campoTab[[#This Row],[*PROJETO]],ProjTab[],0),MATCH("Erro associado",coosisTab[#Headers],0))=0,"",INDEX(coosisTab[#Data],MATCH(campoTab[[#This Row],[*PROJETO]],ProjTab[],0),MATCH("Erro associado",coosisTab[#Headers],0))),"")</f>
        <v/>
      </c>
      <c r="L53" s="194"/>
      <c r="M53" s="194"/>
      <c r="O53" s="187"/>
      <c r="P53" s="194" t="str">
        <f ca="1">IFERROR(FindBaseCart(campoTab[[#This Row],[*Latitude]],campoTab[[#This Row],[*Longitude]],campoTab[[#This Row],[ESCALA]]),"")</f>
        <v/>
      </c>
      <c r="Q53" s="194" t="str">
        <f ca="1">""</f>
        <v/>
      </c>
      <c r="R53" s="199" t="str">
        <f ca="1">IFERROR(VLOOKUP(campoTab[[#This Row],[*Municipio]],municipiosTab[#Data],MATCH("UF",municipiosTab[#Headers],0),0),"")</f>
        <v/>
      </c>
      <c r="S53" s="188"/>
      <c r="T53" s="181"/>
      <c r="U53" s="194" t="str">
        <f ca="1">""</f>
        <v/>
      </c>
      <c r="V53" s="181"/>
      <c r="W53" s="199" t="str">
        <f ca="1">IFERROR(IF(VLOOKUP(campoTab[[#This Row],[Numero de campo]],LitoTab[#Data],MATCH("*Litologia",LitoTab[#Headers],0),0)=0,"",VLOOKUP(campoTab[[#This Row],[Numero de campo]],LitoTab[#Data],MATCH("*Litologia",LitoTab[#Headers],0),0)),"")</f>
        <v/>
      </c>
      <c r="X53" s="199"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 ca="1">IFERROR(IF(VLOOKUP(campoTab[[#This Row],[Numero de campo]],LitoTab[#Data],MATCH("*% da Rocha",LitoTab[#Headers],0),0)="","",VLOOKUP(campoTab[[#This Row],[Numero de campo]],LitoTab[#Data],MATCH("*% da Rocha",LitoTab[#Headers],0),0)),"")</f>
        <v/>
      </c>
      <c r="Z53" s="199" t="str">
        <f ca="1">IFERROR(IF(VLOOKUP(campoTab[[#This Row],[Numero de campo]],LitoTab[#Data],MATCH("Grau de Intemperismo",LitoTab[#Headers],0),0)="","",VLOOKUP(campoTab[[#This Row],[Numero de campo]],LitoTab[#Data],MATCH("Grau de Intemperismo",LitoTab[#Headers],0),0)),"")</f>
        <v/>
      </c>
      <c r="AA53" s="199" t="str">
        <f ca="1">IFERROR(IF(VLOOKUP(campoTab[[#This Row],[Numero de campo]],LitoTab[#Data],MATCH("Índice de Cor",LitoTab[#Headers],0),0)="","",VLOOKUP(campoTab[[#This Row],[Numero de campo]],LitoTab[#Data],MATCH("Índice de Cor",LitoTab[#Headers],0),0)),"")</f>
        <v/>
      </c>
      <c r="AB53" s="199" t="str">
        <f ca="1">IFERROR(IF(VLOOKUP(campoTab[[#This Row],[Numero de campo]],LitoTab[#Data],MATCH("*Classe Litotipo",LitoTab[#Headers],0),0)="","",VLOOKUP(campoTab[[#This Row],[Numero de campo]],LitoTab[#Data],MATCH("*Classe Litotipo",LitoTab[#Headers],0),0)),"")</f>
        <v/>
      </c>
      <c r="AC53" s="199" t="str">
        <f ca="1">IFERROR(VLOOKUP(campoTab[[#This Row],[Classe litotipo principal]],classlitoTab[#Data],2),"")</f>
        <v/>
      </c>
      <c r="AD53" s="199" t="str">
        <f ca="1">IFERROR(IF(VLOOKUP(campoTab[[#This Row],[Numero de campo]],LitoTab[#Data],MATCH("Textura 1",LitoTab[#Headers],0),0)="","",VLOOKUP(campoTab[[#This Row],[Numero de campo]],LitoTab[#Data],MATCH("Textura 1",LitoTab[#Headers],0),0)),"")</f>
        <v/>
      </c>
      <c r="AE53" s="183" t="str">
        <f ca="1">IFERROR(IF(VLOOKUP(campoTab[[#This Row],[Numero de campo]],LitoTab[#Data],MATCH("Granulação",LitoTab[#Headers],0),0)="","",VLOOKUP(campoTab[[#This Row],[Numero de campo]],LitoTab[#Data],MATCH("Granulação",LitoTab[#Headers],0),0)),"")</f>
        <v/>
      </c>
      <c r="AF53" s="199" t="str">
        <f ca="1">IFERROR(IF(VLOOKUP(campoTab[[#This Row],[Numero de campo]],estrutTab[#Data],MATCH("*Tipo Estrutura",estrutTab[#Headers],0),0)=0,"",VLOOKUP(campoTab[[#This Row],[Numero de campo]],estrutTab[#Data],MATCH("*Tipo Estrutura",estrutTab[#Headers],0),0)),"")</f>
        <v/>
      </c>
      <c r="AG53" s="199" t="str">
        <f ca="1">IFERROR(IF(VLOOKUP(campoTab[[#This Row],[Numero de campo]],estrutTab[#Data],MATCH("Direção de Mergulho",estrutTab[#Headers],0),0)=0,"",VLOOKUP(campoTab[[#This Row],[Numero de campo]],estrutTab[#Data],MATCH("Direção de Mergulho",estrutTab[#Headers],0),0)),"")</f>
        <v/>
      </c>
      <c r="AH53" s="199" t="str">
        <f ca="1">IFERROR(IF(VLOOKUP(campoTab[[#This Row],[Numero de campo]],estrutTab[#Data],MATCH("Mergulho",estrutTab[#Headers],0),0)=0,"",VLOOKUP(campoTab[[#This Row],[Numero de campo]],estrutTab[#Data],MATCH("Mergulho",estrutTab[#Headers],0),0)),"")</f>
        <v/>
      </c>
      <c r="AI53" s="199" t="str">
        <f ca="1">IFERROR(IF(VLOOKUP(campoTab[[#This Row],[Numero de campo]],LitoTab[#Data],MATCH("Unidade Estratigrafica",LitoTab[#Headers],0),0)=0,"",VLOOKUP(campoTab[[#This Row],[Numero de campo]],LitoTab[#Data],MATCH("Unidade Estratigrafica",LitoTab[#Headers],0),0)),"")</f>
        <v/>
      </c>
      <c r="AJ53" s="260" t="str">
        <f ca="1">IFERROR(IF(VLOOKUP(campoTab[[#This Row],[Numero de campo]],LitoTab[#Data],MATCH("Codigo Estratigrafico",LitoTab[#Headers],0),0)=0,"",VLOOKUP(campoTab[[#This Row],[Numero de campo]],LitoTab[#Data],MATCH("Codigo Estratigrafico",LitoTab[#Headers],0),0)),"")</f>
        <v/>
      </c>
      <c r="AK53" s="261"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 ca="1">IF(campoTab[[#This Row],[Numero de campo]]="","",COUNTIF(ncampoA,campoTab[[#This Row],[Numero de campo]]))</f>
        <v/>
      </c>
      <c r="AT53" s="265" t="str">
        <f ca="1">IFERROR(IF(campoTab[[#This Row],[Numero de campo]]="","",HYPERLINK("#'Litologia'!A"&amp;MATCH(campoTab[[#This Row],[Numero de campo]],LitoTab[*NUMERO DE CAMPO],0)+1,"Litologia")),"")</f>
        <v/>
      </c>
      <c r="AU53" s="265" t="str">
        <f ca="1">IFERROR(IF(campoTab[[#This Row],[Numero de campo]]="","",HYPERLINK("#'Amostras'!A"&amp;MATCH(campoTab[[#This Row],[Numero de campo]],amostrasTab[*NUMERO DE CAMPO],0)+1,"Amostras")),"")</f>
        <v/>
      </c>
      <c r="AV53" s="265" t="str">
        <f ca="1">IFERROR(IF(campoTab[[#This Row],[Numero de campo]]="","",HYPERLINK("#'Estrutural'!A"&amp;MATCH(campoTab[[#This Row],[Numero de campo]],estrutTab[*NUMERO DE CAMPO],0)+1,"Estrutural")),"")</f>
        <v/>
      </c>
      <c r="AW53" s="265" t="str">
        <f ca="1">IFERROR(IF(campoTab[[#This Row],[Numero de campo]]="","",HYPERLINK("#'Econômica'!A"&amp;MATCH(campoTab[[#This Row],[Numero de campo]],ecoTab[*NUMERO DE CAMPO],0)+1,"Econômica")),"")</f>
        <v/>
      </c>
      <c r="AX53" s="266" t="str">
        <f ca="1">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3" priority="10">
      <formula>CellhasFormula</formula>
    </cfRule>
  </conditionalFormatting>
  <conditionalFormatting sqref="AX2:AX53">
    <cfRule type="expression" dxfId="702" priority="5">
      <formula>FileExist(AX2)=FALSE</formula>
    </cfRule>
  </conditionalFormatting>
  <conditionalFormatting sqref="S3">
    <cfRule type="expression" dxfId="701"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37" t="s">
        <v>2994</v>
      </c>
      <c r="B1" s="33" t="s">
        <v>254</v>
      </c>
      <c r="C1" s="33" t="s">
        <v>255</v>
      </c>
      <c r="D1" s="137" t="s">
        <v>2993</v>
      </c>
      <c r="E1" s="137" t="s">
        <v>2992</v>
      </c>
      <c r="F1" s="137" t="s">
        <v>2991</v>
      </c>
      <c r="G1" s="137" t="s">
        <v>2990</v>
      </c>
      <c r="H1" s="137" t="s">
        <v>27620</v>
      </c>
      <c r="I1" s="137" t="s">
        <v>187</v>
      </c>
      <c r="J1" s="137" t="s">
        <v>565</v>
      </c>
      <c r="K1" s="137" t="s">
        <v>566</v>
      </c>
      <c r="L1" s="137" t="s">
        <v>567</v>
      </c>
      <c r="M1" s="137" t="s">
        <v>189</v>
      </c>
      <c r="N1" s="137" t="s">
        <v>27622</v>
      </c>
      <c r="O1" s="137" t="s">
        <v>2995</v>
      </c>
      <c r="P1" s="137" t="s">
        <v>2996</v>
      </c>
      <c r="Q1" s="123" t="s">
        <v>2997</v>
      </c>
      <c r="R1" s="123" t="s">
        <v>2998</v>
      </c>
      <c r="S1" s="123" t="s">
        <v>2999</v>
      </c>
      <c r="T1" s="123" t="s">
        <v>3000</v>
      </c>
      <c r="U1" s="123" t="s">
        <v>3001</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3855</v>
      </c>
      <c r="AN1" s="30" t="s">
        <v>3852</v>
      </c>
      <c r="AO1" s="30" t="s">
        <v>3851</v>
      </c>
      <c r="AP1" s="30" t="s">
        <v>3853</v>
      </c>
      <c r="AQ1" s="30" t="s">
        <v>3849</v>
      </c>
      <c r="AR1" s="30" t="s">
        <v>459</v>
      </c>
      <c r="AS1" s="33" t="s">
        <v>24</v>
      </c>
      <c r="AT1" s="138"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4"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225" bestFit="1" customWidth="1"/>
    <col min="2" max="2" width="12" style="226" customWidth="1"/>
    <col min="3" max="3" width="12.85546875" style="226" bestFit="1" customWidth="1"/>
    <col min="4" max="4" width="12.140625" style="226" customWidth="1"/>
    <col min="5" max="5" width="22.42578125" style="225" customWidth="1"/>
    <col min="6" max="6" width="21.140625" style="226" bestFit="1" customWidth="1"/>
    <col min="7" max="7" width="47.7109375" style="230" bestFit="1" customWidth="1"/>
    <col min="8" max="8" width="28.140625" style="225" bestFit="1" customWidth="1"/>
    <col min="9" max="9" width="24.42578125" style="225" bestFit="1" customWidth="1"/>
    <col min="10" max="10" width="25" style="225" bestFit="1" customWidth="1"/>
    <col min="11" max="11" width="19.28515625" style="225" bestFit="1" customWidth="1"/>
    <col min="12" max="12" width="22.42578125" style="225" bestFit="1" customWidth="1"/>
    <col min="13" max="13" width="28.5703125" style="225" bestFit="1" customWidth="1"/>
    <col min="14" max="17" width="21.140625" style="225" bestFit="1" customWidth="1"/>
    <col min="18" max="19" width="21.140625" style="225" customWidth="1"/>
    <col min="20" max="20" width="12.5703125" style="225" bestFit="1" customWidth="1"/>
    <col min="21" max="21" width="9.7109375" style="225" bestFit="1" customWidth="1"/>
    <col min="22" max="22" width="14.5703125" style="225" bestFit="1" customWidth="1"/>
    <col min="23" max="23" width="10.85546875" style="225" bestFit="1" customWidth="1"/>
    <col min="24" max="24" width="11.28515625" style="225" bestFit="1" customWidth="1"/>
    <col min="25" max="25" width="11.7109375" style="225" bestFit="1" customWidth="1"/>
    <col min="26" max="26" width="27.5703125" style="226" customWidth="1"/>
    <col min="27" max="27" width="19.28515625" style="225" customWidth="1"/>
    <col min="28" max="42" width="0" style="225" hidden="1" customWidth="1"/>
    <col min="43" max="16384" width="9.140625" style="225" hidden="1"/>
  </cols>
  <sheetData>
    <row r="1" spans="1:27" s="224" customFormat="1" ht="39.950000000000003" customHeight="1" x14ac:dyDescent="0.25">
      <c r="A1" s="215" t="s">
        <v>2994</v>
      </c>
      <c r="B1" s="216" t="s">
        <v>254</v>
      </c>
      <c r="C1" s="216" t="s">
        <v>255</v>
      </c>
      <c r="D1" s="217" t="s">
        <v>3801</v>
      </c>
      <c r="E1" s="215" t="s">
        <v>3814</v>
      </c>
      <c r="F1" s="216" t="s">
        <v>16</v>
      </c>
      <c r="G1" s="215" t="s">
        <v>3813</v>
      </c>
      <c r="H1" s="218" t="s">
        <v>3812</v>
      </c>
      <c r="I1" s="218" t="s">
        <v>3811</v>
      </c>
      <c r="J1" s="218" t="s">
        <v>3810</v>
      </c>
      <c r="K1" s="218" t="s">
        <v>3808</v>
      </c>
      <c r="L1" s="219" t="s">
        <v>3809</v>
      </c>
      <c r="M1" s="218" t="s">
        <v>3807</v>
      </c>
      <c r="N1" s="218" t="s">
        <v>3806</v>
      </c>
      <c r="O1" s="220" t="s">
        <v>3805</v>
      </c>
      <c r="P1" s="220" t="s">
        <v>3804</v>
      </c>
      <c r="Q1" s="220" t="s">
        <v>3803</v>
      </c>
      <c r="R1" s="220" t="s">
        <v>25174</v>
      </c>
      <c r="S1" s="220" t="s">
        <v>25175</v>
      </c>
      <c r="T1" s="221" t="s">
        <v>3855</v>
      </c>
      <c r="U1" s="221" t="s">
        <v>3854</v>
      </c>
      <c r="V1" s="221" t="s">
        <v>3851</v>
      </c>
      <c r="W1" s="221" t="s">
        <v>3853</v>
      </c>
      <c r="X1" s="221" t="s">
        <v>3849</v>
      </c>
      <c r="Y1" s="221" t="s">
        <v>9459</v>
      </c>
      <c r="Z1" s="222" t="s">
        <v>3802</v>
      </c>
      <c r="AA1" s="223" t="s">
        <v>510</v>
      </c>
    </row>
    <row r="2" spans="1:27" ht="15" customHeight="1" x14ac:dyDescent="0.25">
      <c r="B2" s="226" t="str">
        <f ca="1">IFERROR(VLOOKUP(amostrasTab[[#This Row],[*NUMERO DE CAMPO]],campoTab[],MATCH("*Latitude",campoTab[#Headers],0),0),"")</f>
        <v/>
      </c>
      <c r="C2" s="226" t="str">
        <f ca="1">IFERROR(VLOOKUP(amostrasTab[[#This Row],[*NUMERO DE CAMPO]],campoTab[],MATCH("*Longitude",campoTab[#Headers],0),0),"")</f>
        <v/>
      </c>
      <c r="F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 ca="1">IFERROR(IF(amostrasTab[[#This Row],[*NUMERO DE CAMPO]]="","",HYPERLINK("#'Planilha de Campo'!A"&amp;MATCH(amostrasTab[[#This Row],[*NUMERO DE CAMPO]],campoTab[Numero de campo],0)+1,"Afloramento")),"")</f>
        <v/>
      </c>
      <c r="U2" s="227" t="str">
        <f t="array" aca="1" ref="U2" ca="1">IFERROR(IF(amostrasTab[[#This Row],[*NUMERO DE CAMPO]]="","",HYPERLINK("#'Litologia'!A"&amp;MATCH(1,(amostrasTab[[#This Row],[*NUMERO DE CAMPO]]=LitoTab[*NUMERO DE CAMPO])*(amostrasTab[[#This Row],[*LITOTIPO]]=LitoTab[*Litologia]),0)+1,"Litologia")),"")</f>
        <v/>
      </c>
      <c r="V2" s="227" t="str">
        <f t="array" aca="1" ref="V2" ca="1">IFERROR(IF(amostrasTab[[#This Row],[*NUMERO DE CAMPO]]="","",HYPERLINK("#'Estrutural'!A"&amp;MATCH(1,(amostrasTab[[#This Row],[*NUMERO DE CAMPO]]=estrutTab[*NUMERO DE CAMPO])*(amostrasTab[[#This Row],[*LITOTIPO]]=estrutTab[*Litologia]),0)+1,"Estrutural")),"")</f>
        <v/>
      </c>
      <c r="W2" s="227" t="str">
        <f t="array" aca="1" ref="W2" ca="1">IFERROR(IF(amostrasTab[[#This Row],[*NUMERO DE CAMPO]]="","",HYPERLINK("#'Econômica'!A"&amp;MATCH(amostrasTab[[#This Row],[*NUMERO DE CAMPO]],ecoTab[*NUMERO DE CAMPO],0)+1,"Econômica")),"")</f>
        <v/>
      </c>
      <c r="X2" s="227" t="str">
        <f t="array" aca="1" ref="X2" ca="1">IFERROR(IF(amostrasTab[[#This Row],[*NUMERO DE CAMPO]]="","",HYPERLINK("#'Petrografia'!A"&amp;MATCH(amostrasTab[[#This Row],[NOME AMOSTRA]],petroTab[*Nome Amostra],0)+1,"Petrografia")),"")</f>
        <v/>
      </c>
      <c r="Y2" s="227" t="str">
        <f ca="1">IFERROR(IF(amostrasTab[[#This Row],[*NUMERO DE CAMPO]]="","",HYPERLINK("#'Litoquímica'!A"&amp;MATCH(amostrasTab[[#This Row],[NOME AMOSTRA]],Litoquímica!A:A,0)+1,"Litoquímica")),"")</f>
        <v/>
      </c>
      <c r="Z2" s="228" t="str">
        <f ca="1">IF(amostrasTab[[#This Row],[NOME AMOSTRA]]="","",IF(FileExist(HYPERLINK("Fotos\"&amp;amostrasTab[[#This Row],[NOME AMOSTRA]]&amp;".jpg")),HYPERLINK("Fotos\"&amp;amostrasTab[[#This Row],[NOME AMOSTRA]]&amp;".jpg"),""))</f>
        <v/>
      </c>
    </row>
    <row r="3" spans="1:27" ht="15" customHeight="1" x14ac:dyDescent="0.25">
      <c r="B3" s="226" t="str">
        <f ca="1">IFERROR(VLOOKUP(amostrasTab[[#This Row],[*NUMERO DE CAMPO]],campoTab[],MATCH("*Latitude",campoTab[#Headers],0),0),"")</f>
        <v/>
      </c>
      <c r="C3" s="226" t="str">
        <f ca="1">IFERROR(VLOOKUP(amostrasTab[[#This Row],[*NUMERO DE CAMPO]],campoTab[],MATCH("*Longitude",campoTab[#Headers],0),0),"")</f>
        <v/>
      </c>
      <c r="D3" s="229"/>
      <c r="F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 ca="1">IFERROR(IF(amostrasTab[[#This Row],[*NUMERO DE CAMPO]]="","",HYPERLINK("#'Planilha de Campo'!A"&amp;MATCH(amostrasTab[[#This Row],[*NUMERO DE CAMPO]],campoTab[Numero de campo],0)+1,"Afloramento")),"")</f>
        <v/>
      </c>
      <c r="U3" s="227" t="str">
        <f t="array" aca="1" ref="U3" ca="1">IFERROR(IF(amostrasTab[[#This Row],[*NUMERO DE CAMPO]]="","",HYPERLINK("#'Litologia'!A"&amp;MATCH(1,(amostrasTab[[#This Row],[*NUMERO DE CAMPO]]=LitoTab[*NUMERO DE CAMPO])*(amostrasTab[[#This Row],[*LITOTIPO]]=LitoTab[*Litologia]),0)+1,"Litologia")),"")</f>
        <v/>
      </c>
      <c r="V3" s="227" t="str">
        <f t="array" aca="1" ref="V3" ca="1">IFERROR(IF(amostrasTab[[#This Row],[*NUMERO DE CAMPO]]="","",HYPERLINK("#'Estrutural'!A"&amp;MATCH(1,(amostrasTab[[#This Row],[*NUMERO DE CAMPO]]=estrutTab[*NUMERO DE CAMPO])*(amostrasTab[[#This Row],[*LITOTIPO]]=estrutTab[*Litologia]),0)+1,"Estrutural")),"")</f>
        <v/>
      </c>
      <c r="W3" s="227" t="str">
        <f t="array" aca="1" ref="W3" ca="1">IFERROR(IF(amostrasTab[[#This Row],[*NUMERO DE CAMPO]]="","",HYPERLINK("#'Econômica'!A"&amp;MATCH(amostrasTab[[#This Row],[*NUMERO DE CAMPO]],ecoTab[*NUMERO DE CAMPO],0)+1,"Econômica")),"")</f>
        <v/>
      </c>
      <c r="X3" s="227" t="str">
        <f t="array" aca="1" ref="X3" ca="1">IFERROR(IF(amostrasTab[[#This Row],[*NUMERO DE CAMPO]]="","",HYPERLINK("#'Petrografia'!A"&amp;MATCH(amostrasTab[[#This Row],[NOME AMOSTRA]],petroTab[*Nome Amostra],0)+1,"Petrografia")),"")</f>
        <v/>
      </c>
      <c r="Y3" s="227" t="str">
        <f ca="1">IFERROR(IF(amostrasTab[[#This Row],[*NUMERO DE CAMPO]]="","",HYPERLINK("#'Litoquímica'!A"&amp;MATCH(amostrasTab[[#This Row],[NOME AMOSTRA]],Litoquímica!A:A,0)+1,"Litoquímica")),"")</f>
        <v/>
      </c>
      <c r="Z3" s="228" t="str">
        <f ca="1">IF(amostrasTab[[#This Row],[NOME AMOSTRA]]="","",IF(FileExist(HYPERLINK("Fotos\"&amp;amostrasTab[[#This Row],[NOME AMOSTRA]]&amp;".jpg")),HYPERLINK("Fotos\"&amp;amostrasTab[[#This Row],[NOME AMOSTRA]]&amp;".jpg"),""))</f>
        <v/>
      </c>
    </row>
    <row r="4" spans="1:27" ht="15" customHeight="1" x14ac:dyDescent="0.25">
      <c r="B4" s="226" t="str">
        <f ca="1">IFERROR(VLOOKUP(amostrasTab[[#This Row],[*NUMERO DE CAMPO]],campoTab[],MATCH("*Latitude",campoTab[#Headers],0),0),"")</f>
        <v/>
      </c>
      <c r="C4" s="226" t="str">
        <f ca="1">IFERROR(VLOOKUP(amostrasTab[[#This Row],[*NUMERO DE CAMPO]],campoTab[],MATCH("*Longitude",campoTab[#Headers],0),0),"")</f>
        <v/>
      </c>
      <c r="D4" s="229"/>
      <c r="F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 ca="1">IFERROR(IF(amostrasTab[[#This Row],[*NUMERO DE CAMPO]]="","",HYPERLINK("#'Planilha de Campo'!A"&amp;MATCH(amostrasTab[[#This Row],[*NUMERO DE CAMPO]],campoTab[Numero de campo],0)+1,"Afloramento")),"")</f>
        <v/>
      </c>
      <c r="U4" s="227" t="str">
        <f t="array" aca="1" ref="U4" ca="1">IFERROR(IF(amostrasTab[[#This Row],[*NUMERO DE CAMPO]]="","",HYPERLINK("#'Litologia'!A"&amp;MATCH(1,(amostrasTab[[#This Row],[*NUMERO DE CAMPO]]=LitoTab[*NUMERO DE CAMPO])*(amostrasTab[[#This Row],[*LITOTIPO]]=LitoTab[*Litologia]),0)+1,"Litologia")),"")</f>
        <v/>
      </c>
      <c r="V4" s="227" t="str">
        <f t="array" aca="1" ref="V4" ca="1">IFERROR(IF(amostrasTab[[#This Row],[*NUMERO DE CAMPO]]="","",HYPERLINK("#'Estrutural'!A"&amp;MATCH(1,(amostrasTab[[#This Row],[*NUMERO DE CAMPO]]=estrutTab[*NUMERO DE CAMPO])*(amostrasTab[[#This Row],[*LITOTIPO]]=estrutTab[*Litologia]),0)+1,"Estrutural")),"")</f>
        <v/>
      </c>
      <c r="W4" s="227" t="str">
        <f t="array" aca="1" ref="W4" ca="1">IFERROR(IF(amostrasTab[[#This Row],[*NUMERO DE CAMPO]]="","",HYPERLINK("#'Econômica'!A"&amp;MATCH(amostrasTab[[#This Row],[*NUMERO DE CAMPO]],ecoTab[*NUMERO DE CAMPO],0)+1,"Econômica")),"")</f>
        <v/>
      </c>
      <c r="X4" s="227" t="str">
        <f t="array" aca="1" ref="X4" ca="1">IFERROR(IF(amostrasTab[[#This Row],[*NUMERO DE CAMPO]]="","",HYPERLINK("#'Petrografia'!A"&amp;MATCH(amostrasTab[[#This Row],[NOME AMOSTRA]],petroTab[*Nome Amostra],0)+1,"Petrografia")),"")</f>
        <v/>
      </c>
      <c r="Y4" s="227" t="str">
        <f ca="1">IFERROR(IF(amostrasTab[[#This Row],[*NUMERO DE CAMPO]]="","",HYPERLINK("#'Litoquímica'!A"&amp;MATCH(amostrasTab[[#This Row],[NOME AMOSTRA]],Litoquímica!A:A,0)+1,"Litoquímica")),"")</f>
        <v/>
      </c>
      <c r="Z4" s="228" t="str">
        <f ca="1">IF(amostrasTab[[#This Row],[NOME AMOSTRA]]="","",IF(FileExist(HYPERLINK("Fotos\"&amp;amostrasTab[[#This Row],[NOME AMOSTRA]]&amp;".jpg")),HYPERLINK("Fotos\"&amp;amostrasTab[[#This Row],[NOME AMOSTRA]]&amp;".jpg"),""))</f>
        <v/>
      </c>
    </row>
    <row r="5" spans="1:27" ht="15" customHeight="1" x14ac:dyDescent="0.25">
      <c r="B5" s="226" t="str">
        <f ca="1">IFERROR(VLOOKUP(amostrasTab[[#This Row],[*NUMERO DE CAMPO]],campoTab[],MATCH("*Latitude",campoTab[#Headers],0),0),"")</f>
        <v/>
      </c>
      <c r="C5" s="226" t="str">
        <f ca="1">IFERROR(VLOOKUP(amostrasTab[[#This Row],[*NUMERO DE CAMPO]],campoTab[],MATCH("*Longitude",campoTab[#Headers],0),0),"")</f>
        <v/>
      </c>
      <c r="D5" s="229"/>
      <c r="F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 ca="1">IFERROR(IF(amostrasTab[[#This Row],[*NUMERO DE CAMPO]]="","",HYPERLINK("#'Planilha de Campo'!A"&amp;MATCH(amostrasTab[[#This Row],[*NUMERO DE CAMPO]],campoTab[Numero de campo],0)+1,"Afloramento")),"")</f>
        <v/>
      </c>
      <c r="U5" s="227" t="str">
        <f t="array" aca="1" ref="U5" ca="1">IFERROR(IF(amostrasTab[[#This Row],[*NUMERO DE CAMPO]]="","",HYPERLINK("#'Litologia'!A"&amp;MATCH(1,(amostrasTab[[#This Row],[*NUMERO DE CAMPO]]=LitoTab[*NUMERO DE CAMPO])*(amostrasTab[[#This Row],[*LITOTIPO]]=LitoTab[*Litologia]),0)+1,"Litologia")),"")</f>
        <v/>
      </c>
      <c r="V5" s="227" t="str">
        <f t="array" aca="1" ref="V5" ca="1">IFERROR(IF(amostrasTab[[#This Row],[*NUMERO DE CAMPO]]="","",HYPERLINK("#'Estrutural'!A"&amp;MATCH(1,(amostrasTab[[#This Row],[*NUMERO DE CAMPO]]=estrutTab[*NUMERO DE CAMPO])*(amostrasTab[[#This Row],[*LITOTIPO]]=estrutTab[*Litologia]),0)+1,"Estrutural")),"")</f>
        <v/>
      </c>
      <c r="W5" s="227" t="str">
        <f t="array" aca="1" ref="W5" ca="1">IFERROR(IF(amostrasTab[[#This Row],[*NUMERO DE CAMPO]]="","",HYPERLINK("#'Econômica'!A"&amp;MATCH(amostrasTab[[#This Row],[*NUMERO DE CAMPO]],ecoTab[*NUMERO DE CAMPO],0)+1,"Econômica")),"")</f>
        <v/>
      </c>
      <c r="X5" s="227" t="str">
        <f t="array" aca="1" ref="X5" ca="1">IFERROR(IF(amostrasTab[[#This Row],[*NUMERO DE CAMPO]]="","",HYPERLINK("#'Petrografia'!A"&amp;MATCH(amostrasTab[[#This Row],[NOME AMOSTRA]],petroTab[*Nome Amostra],0)+1,"Petrografia")),"")</f>
        <v/>
      </c>
      <c r="Y5" s="227" t="str">
        <f ca="1">IFERROR(IF(amostrasTab[[#This Row],[*NUMERO DE CAMPO]]="","",HYPERLINK("#'Litoquímica'!A"&amp;MATCH(amostrasTab[[#This Row],[NOME AMOSTRA]],Litoquímica!A:A,0)+1,"Litoquímica")),"")</f>
        <v/>
      </c>
      <c r="Z5" s="228" t="str">
        <f ca="1">IF(amostrasTab[[#This Row],[NOME AMOSTRA]]="","",IF(FileExist(HYPERLINK("Fotos\"&amp;amostrasTab[[#This Row],[NOME AMOSTRA]]&amp;".jpg")),HYPERLINK("Fotos\"&amp;amostrasTab[[#This Row],[NOME AMOSTRA]]&amp;".jpg"),""))</f>
        <v/>
      </c>
    </row>
    <row r="6" spans="1:27" ht="15" customHeight="1" x14ac:dyDescent="0.25">
      <c r="B6" s="226" t="str">
        <f ca="1">IFERROR(VLOOKUP(amostrasTab[[#This Row],[*NUMERO DE CAMPO]],campoTab[],MATCH("*Latitude",campoTab[#Headers],0),0),"")</f>
        <v/>
      </c>
      <c r="C6" s="226" t="str">
        <f ca="1">IFERROR(VLOOKUP(amostrasTab[[#This Row],[*NUMERO DE CAMPO]],campoTab[],MATCH("*Longitude",campoTab[#Headers],0),0),"")</f>
        <v/>
      </c>
      <c r="D6" s="229"/>
      <c r="F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 ca="1">IFERROR(IF(amostrasTab[[#This Row],[*NUMERO DE CAMPO]]="","",HYPERLINK("#'Planilha de Campo'!A"&amp;MATCH(amostrasTab[[#This Row],[*NUMERO DE CAMPO]],campoTab[Numero de campo],0)+1,"Afloramento")),"")</f>
        <v/>
      </c>
      <c r="U6" s="227" t="str">
        <f t="array" aca="1" ref="U6" ca="1">IFERROR(IF(amostrasTab[[#This Row],[*NUMERO DE CAMPO]]="","",HYPERLINK("#'Litologia'!A"&amp;MATCH(1,(amostrasTab[[#This Row],[*NUMERO DE CAMPO]]=LitoTab[*NUMERO DE CAMPO])*(amostrasTab[[#This Row],[*LITOTIPO]]=LitoTab[*Litologia]),0)+1,"Litologia")),"")</f>
        <v/>
      </c>
      <c r="V6" s="227" t="str">
        <f t="array" aca="1" ref="V6" ca="1">IFERROR(IF(amostrasTab[[#This Row],[*NUMERO DE CAMPO]]="","",HYPERLINK("#'Estrutural'!A"&amp;MATCH(1,(amostrasTab[[#This Row],[*NUMERO DE CAMPO]]=estrutTab[*NUMERO DE CAMPO])*(amostrasTab[[#This Row],[*LITOTIPO]]=estrutTab[*Litologia]),0)+1,"Estrutural")),"")</f>
        <v/>
      </c>
      <c r="W6" s="227" t="str">
        <f t="array" aca="1" ref="W6" ca="1">IFERROR(IF(amostrasTab[[#This Row],[*NUMERO DE CAMPO]]="","",HYPERLINK("#'Econômica'!A"&amp;MATCH(amostrasTab[[#This Row],[*NUMERO DE CAMPO]],ecoTab[*NUMERO DE CAMPO],0)+1,"Econômica")),"")</f>
        <v/>
      </c>
      <c r="X6" s="227" t="str">
        <f t="array" aca="1" ref="X6" ca="1">IFERROR(IF(amostrasTab[[#This Row],[*NUMERO DE CAMPO]]="","",HYPERLINK("#'Petrografia'!A"&amp;MATCH(amostrasTab[[#This Row],[NOME AMOSTRA]],petroTab[*Nome Amostra],0)+1,"Petrografia")),"")</f>
        <v/>
      </c>
      <c r="Y6" s="227" t="str">
        <f ca="1">IFERROR(IF(amostrasTab[[#This Row],[*NUMERO DE CAMPO]]="","",HYPERLINK("#'Litoquímica'!A"&amp;MATCH(amostrasTab[[#This Row],[NOME AMOSTRA]],Litoquímica!A:A,0)+1,"Litoquímica")),"")</f>
        <v/>
      </c>
      <c r="Z6" s="228" t="str">
        <f ca="1">IF(amostrasTab[[#This Row],[NOME AMOSTRA]]="","",IF(FileExist(HYPERLINK("Fotos\"&amp;amostrasTab[[#This Row],[NOME AMOSTRA]]&amp;".jpg")),HYPERLINK("Fotos\"&amp;amostrasTab[[#This Row],[NOME AMOSTRA]]&amp;".jpg"),""))</f>
        <v/>
      </c>
    </row>
    <row r="7" spans="1:27" ht="15" customHeight="1" x14ac:dyDescent="0.25">
      <c r="B7" s="226" t="str">
        <f ca="1">IFERROR(VLOOKUP(amostrasTab[[#This Row],[*NUMERO DE CAMPO]],campoTab[],MATCH("*Latitude",campoTab[#Headers],0),0),"")</f>
        <v/>
      </c>
      <c r="C7" s="226" t="str">
        <f ca="1">IFERROR(VLOOKUP(amostrasTab[[#This Row],[*NUMERO DE CAMPO]],campoTab[],MATCH("*Longitude",campoTab[#Headers],0),0),"")</f>
        <v/>
      </c>
      <c r="D7" s="229"/>
      <c r="F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 ca="1">IFERROR(IF(amostrasTab[[#This Row],[*NUMERO DE CAMPO]]="","",HYPERLINK("#'Planilha de Campo'!A"&amp;MATCH(amostrasTab[[#This Row],[*NUMERO DE CAMPO]],campoTab[Numero de campo],0)+1,"Afloramento")),"")</f>
        <v/>
      </c>
      <c r="U7" s="227" t="str">
        <f t="array" aca="1" ref="U7" ca="1">IFERROR(IF(amostrasTab[[#This Row],[*NUMERO DE CAMPO]]="","",HYPERLINK("#'Litologia'!A"&amp;MATCH(1,(amostrasTab[[#This Row],[*NUMERO DE CAMPO]]=LitoTab[*NUMERO DE CAMPO])*(amostrasTab[[#This Row],[*LITOTIPO]]=LitoTab[*Litologia]),0)+1,"Litologia")),"")</f>
        <v/>
      </c>
      <c r="V7" s="227" t="str">
        <f t="array" aca="1" ref="V7" ca="1">IFERROR(IF(amostrasTab[[#This Row],[*NUMERO DE CAMPO]]="","",HYPERLINK("#'Estrutural'!A"&amp;MATCH(1,(amostrasTab[[#This Row],[*NUMERO DE CAMPO]]=estrutTab[*NUMERO DE CAMPO])*(amostrasTab[[#This Row],[*LITOTIPO]]=estrutTab[*Litologia]),0)+1,"Estrutural")),"")</f>
        <v/>
      </c>
      <c r="W7" s="227" t="str">
        <f t="array" aca="1" ref="W7" ca="1">IFERROR(IF(amostrasTab[[#This Row],[*NUMERO DE CAMPO]]="","",HYPERLINK("#'Econômica'!A"&amp;MATCH(amostrasTab[[#This Row],[*NUMERO DE CAMPO]],ecoTab[*NUMERO DE CAMPO],0)+1,"Econômica")),"")</f>
        <v/>
      </c>
      <c r="X7" s="227" t="str">
        <f t="array" aca="1" ref="X7" ca="1">IFERROR(IF(amostrasTab[[#This Row],[*NUMERO DE CAMPO]]="","",HYPERLINK("#'Petrografia'!A"&amp;MATCH(amostrasTab[[#This Row],[NOME AMOSTRA]],petroTab[*Nome Amostra],0)+1,"Petrografia")),"")</f>
        <v/>
      </c>
      <c r="Y7" s="227" t="str">
        <f ca="1">IFERROR(IF(amostrasTab[[#This Row],[*NUMERO DE CAMPO]]="","",HYPERLINK("#'Litoquímica'!A"&amp;MATCH(amostrasTab[[#This Row],[NOME AMOSTRA]],Litoquímica!A:A,0)+1,"Litoquímica")),"")</f>
        <v/>
      </c>
      <c r="Z7" s="228" t="str">
        <f ca="1">IF(amostrasTab[[#This Row],[NOME AMOSTRA]]="","",IF(FileExist(HYPERLINK("Fotos\"&amp;amostrasTab[[#This Row],[NOME AMOSTRA]]&amp;".jpg")),HYPERLINK("Fotos\"&amp;amostrasTab[[#This Row],[NOME AMOSTRA]]&amp;".jpg"),""))</f>
        <v/>
      </c>
    </row>
    <row r="8" spans="1:27" ht="15" customHeight="1" x14ac:dyDescent="0.25">
      <c r="B8" s="226" t="str">
        <f ca="1">IFERROR(VLOOKUP(amostrasTab[[#This Row],[*NUMERO DE CAMPO]],campoTab[],MATCH("*Latitude",campoTab[#Headers],0),0),"")</f>
        <v/>
      </c>
      <c r="C8" s="226" t="str">
        <f ca="1">IFERROR(VLOOKUP(amostrasTab[[#This Row],[*NUMERO DE CAMPO]],campoTab[],MATCH("*Longitude",campoTab[#Headers],0),0),"")</f>
        <v/>
      </c>
      <c r="D8" s="229"/>
      <c r="F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 ca="1">IFERROR(IF(amostrasTab[[#This Row],[*NUMERO DE CAMPO]]="","",HYPERLINK("#'Planilha de Campo'!A"&amp;MATCH(amostrasTab[[#This Row],[*NUMERO DE CAMPO]],campoTab[Numero de campo],0)+1,"Afloramento")),"")</f>
        <v/>
      </c>
      <c r="U8" s="227" t="str">
        <f t="array" aca="1" ref="U8" ca="1">IFERROR(IF(amostrasTab[[#This Row],[*NUMERO DE CAMPO]]="","",HYPERLINK("#'Litologia'!A"&amp;MATCH(1,(amostrasTab[[#This Row],[*NUMERO DE CAMPO]]=LitoTab[*NUMERO DE CAMPO])*(amostrasTab[[#This Row],[*LITOTIPO]]=LitoTab[*Litologia]),0)+1,"Litologia")),"")</f>
        <v/>
      </c>
      <c r="V8" s="227" t="str">
        <f t="array" aca="1" ref="V8" ca="1">IFERROR(IF(amostrasTab[[#This Row],[*NUMERO DE CAMPO]]="","",HYPERLINK("#'Estrutural'!A"&amp;MATCH(1,(amostrasTab[[#This Row],[*NUMERO DE CAMPO]]=estrutTab[*NUMERO DE CAMPO])*(amostrasTab[[#This Row],[*LITOTIPO]]=estrutTab[*Litologia]),0)+1,"Estrutural")),"")</f>
        <v/>
      </c>
      <c r="W8" s="227" t="str">
        <f t="array" aca="1" ref="W8" ca="1">IFERROR(IF(amostrasTab[[#This Row],[*NUMERO DE CAMPO]]="","",HYPERLINK("#'Econômica'!A"&amp;MATCH(amostrasTab[[#This Row],[*NUMERO DE CAMPO]],ecoTab[*NUMERO DE CAMPO],0)+1,"Econômica")),"")</f>
        <v/>
      </c>
      <c r="X8" s="227" t="str">
        <f t="array" aca="1" ref="X8" ca="1">IFERROR(IF(amostrasTab[[#This Row],[*NUMERO DE CAMPO]]="","",HYPERLINK("#'Petrografia'!A"&amp;MATCH(amostrasTab[[#This Row],[NOME AMOSTRA]],petroTab[*Nome Amostra],0)+1,"Petrografia")),"")</f>
        <v/>
      </c>
      <c r="Y8" s="227" t="str">
        <f ca="1">IFERROR(IF(amostrasTab[[#This Row],[*NUMERO DE CAMPO]]="","",HYPERLINK("#'Litoquímica'!A"&amp;MATCH(amostrasTab[[#This Row],[NOME AMOSTRA]],Litoquímica!A:A,0)+1,"Litoquímica")),"")</f>
        <v/>
      </c>
      <c r="Z8" s="228" t="str">
        <f ca="1">IF(amostrasTab[[#This Row],[NOME AMOSTRA]]="","",IF(FileExist(HYPERLINK("Fotos\"&amp;amostrasTab[[#This Row],[NOME AMOSTRA]]&amp;".jpg")),HYPERLINK("Fotos\"&amp;amostrasTab[[#This Row],[NOME AMOSTRA]]&amp;".jpg"),""))</f>
        <v/>
      </c>
    </row>
    <row r="9" spans="1:27" ht="15" customHeight="1" x14ac:dyDescent="0.25">
      <c r="B9" s="226" t="str">
        <f ca="1">IFERROR(VLOOKUP(amostrasTab[[#This Row],[*NUMERO DE CAMPO]],campoTab[],MATCH("*Latitude",campoTab[#Headers],0),0),"")</f>
        <v/>
      </c>
      <c r="C9" s="226" t="str">
        <f ca="1">IFERROR(VLOOKUP(amostrasTab[[#This Row],[*NUMERO DE CAMPO]],campoTab[],MATCH("*Longitude",campoTab[#Headers],0),0),"")</f>
        <v/>
      </c>
      <c r="D9" s="229"/>
      <c r="F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 ca="1">IFERROR(IF(amostrasTab[[#This Row],[*NUMERO DE CAMPO]]="","",HYPERLINK("#'Planilha de Campo'!A"&amp;MATCH(amostrasTab[[#This Row],[*NUMERO DE CAMPO]],campoTab[Numero de campo],0)+1,"Afloramento")),"")</f>
        <v/>
      </c>
      <c r="U9" s="227" t="str">
        <f t="array" aca="1" ref="U9" ca="1">IFERROR(IF(amostrasTab[[#This Row],[*NUMERO DE CAMPO]]="","",HYPERLINK("#'Litologia'!A"&amp;MATCH(1,(amostrasTab[[#This Row],[*NUMERO DE CAMPO]]=LitoTab[*NUMERO DE CAMPO])*(amostrasTab[[#This Row],[*LITOTIPO]]=LitoTab[*Litologia]),0)+1,"Litologia")),"")</f>
        <v/>
      </c>
      <c r="V9" s="227" t="str">
        <f t="array" aca="1" ref="V9" ca="1">IFERROR(IF(amostrasTab[[#This Row],[*NUMERO DE CAMPO]]="","",HYPERLINK("#'Estrutural'!A"&amp;MATCH(1,(amostrasTab[[#This Row],[*NUMERO DE CAMPO]]=estrutTab[*NUMERO DE CAMPO])*(amostrasTab[[#This Row],[*LITOTIPO]]=estrutTab[*Litologia]),0)+1,"Estrutural")),"")</f>
        <v/>
      </c>
      <c r="W9" s="227" t="str">
        <f t="array" aca="1" ref="W9" ca="1">IFERROR(IF(amostrasTab[[#This Row],[*NUMERO DE CAMPO]]="","",HYPERLINK("#'Econômica'!A"&amp;MATCH(amostrasTab[[#This Row],[*NUMERO DE CAMPO]],ecoTab[*NUMERO DE CAMPO],0)+1,"Econômica")),"")</f>
        <v/>
      </c>
      <c r="X9" s="227" t="str">
        <f t="array" aca="1" ref="X9" ca="1">IFERROR(IF(amostrasTab[[#This Row],[*NUMERO DE CAMPO]]="","",HYPERLINK("#'Petrografia'!A"&amp;MATCH(amostrasTab[[#This Row],[NOME AMOSTRA]],petroTab[*Nome Amostra],0)+1,"Petrografia")),"")</f>
        <v/>
      </c>
      <c r="Y9" s="227" t="str">
        <f ca="1">IFERROR(IF(amostrasTab[[#This Row],[*NUMERO DE CAMPO]]="","",HYPERLINK("#'Litoquímica'!A"&amp;MATCH(amostrasTab[[#This Row],[NOME AMOSTRA]],Litoquímica!A:A,0)+1,"Litoquímica")),"")</f>
        <v/>
      </c>
      <c r="Z9" s="228" t="str">
        <f ca="1">IF(amostrasTab[[#This Row],[NOME AMOSTRA]]="","",IF(FileExist(HYPERLINK("Fotos\"&amp;amostrasTab[[#This Row],[NOME AMOSTRA]]&amp;".jpg")),HYPERLINK("Fotos\"&amp;amostrasTab[[#This Row],[NOME AMOSTRA]]&amp;".jpg"),""))</f>
        <v/>
      </c>
    </row>
    <row r="10" spans="1:27" ht="15" customHeight="1" x14ac:dyDescent="0.25">
      <c r="B10" s="226" t="str">
        <f ca="1">IFERROR(VLOOKUP(amostrasTab[[#This Row],[*NUMERO DE CAMPO]],campoTab[],MATCH("*Latitude",campoTab[#Headers],0),0),"")</f>
        <v/>
      </c>
      <c r="C10" s="226" t="str">
        <f ca="1">IFERROR(VLOOKUP(amostrasTab[[#This Row],[*NUMERO DE CAMPO]],campoTab[],MATCH("*Longitude",campoTab[#Headers],0),0),"")</f>
        <v/>
      </c>
      <c r="D10" s="229"/>
      <c r="F1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 ca="1">IFERROR(IF(amostrasTab[[#This Row],[*NUMERO DE CAMPO]]="","",HYPERLINK("#'Planilha de Campo'!A"&amp;MATCH(amostrasTab[[#This Row],[*NUMERO DE CAMPO]],campoTab[Numero de campo],0)+1,"Afloramento")),"")</f>
        <v/>
      </c>
      <c r="U10" s="227" t="str">
        <f t="array" aca="1" ref="U10" ca="1">IFERROR(IF(amostrasTab[[#This Row],[*NUMERO DE CAMPO]]="","",HYPERLINK("#'Litologia'!A"&amp;MATCH(1,(amostrasTab[[#This Row],[*NUMERO DE CAMPO]]=LitoTab[*NUMERO DE CAMPO])*(amostrasTab[[#This Row],[*LITOTIPO]]=LitoTab[*Litologia]),0)+1,"Litologia")),"")</f>
        <v/>
      </c>
      <c r="V10" s="227" t="str">
        <f t="array" aca="1" ref="V10" ca="1">IFERROR(IF(amostrasTab[[#This Row],[*NUMERO DE CAMPO]]="","",HYPERLINK("#'Estrutural'!A"&amp;MATCH(1,(amostrasTab[[#This Row],[*NUMERO DE CAMPO]]=estrutTab[*NUMERO DE CAMPO])*(amostrasTab[[#This Row],[*LITOTIPO]]=estrutTab[*Litologia]),0)+1,"Estrutural")),"")</f>
        <v/>
      </c>
      <c r="W10" s="227" t="str">
        <f t="array" aca="1" ref="W10" ca="1">IFERROR(IF(amostrasTab[[#This Row],[*NUMERO DE CAMPO]]="","",HYPERLINK("#'Econômica'!A"&amp;MATCH(amostrasTab[[#This Row],[*NUMERO DE CAMPO]],ecoTab[*NUMERO DE CAMPO],0)+1,"Econômica")),"")</f>
        <v/>
      </c>
      <c r="X10" s="227" t="str">
        <f t="array" aca="1" ref="X10" ca="1">IFERROR(IF(amostrasTab[[#This Row],[*NUMERO DE CAMPO]]="","",HYPERLINK("#'Petrografia'!A"&amp;MATCH(amostrasTab[[#This Row],[NOME AMOSTRA]],petroTab[*Nome Amostra],0)+1,"Petrografia")),"")</f>
        <v/>
      </c>
      <c r="Y10" s="227" t="str">
        <f ca="1">IFERROR(IF(amostrasTab[[#This Row],[*NUMERO DE CAMPO]]="","",HYPERLINK("#'Litoquímica'!A"&amp;MATCH(amostrasTab[[#This Row],[NOME AMOSTRA]],Litoquímica!A:A,0)+1,"Litoquímica")),"")</f>
        <v/>
      </c>
      <c r="Z10" s="228" t="str">
        <f ca="1">IF(amostrasTab[[#This Row],[NOME AMOSTRA]]="","",IF(FileExist(HYPERLINK("Fotos\"&amp;amostrasTab[[#This Row],[NOME AMOSTRA]]&amp;".jpg")),HYPERLINK("Fotos\"&amp;amostrasTab[[#This Row],[NOME AMOSTRA]]&amp;".jpg"),""))</f>
        <v/>
      </c>
    </row>
    <row r="11" spans="1:27" ht="15" customHeight="1" x14ac:dyDescent="0.25">
      <c r="B11" s="226" t="str">
        <f ca="1">IFERROR(VLOOKUP(amostrasTab[[#This Row],[*NUMERO DE CAMPO]],campoTab[],MATCH("*Latitude",campoTab[#Headers],0),0),"")</f>
        <v/>
      </c>
      <c r="C11" s="226" t="str">
        <f ca="1">IFERROR(VLOOKUP(amostrasTab[[#This Row],[*NUMERO DE CAMPO]],campoTab[],MATCH("*Longitude",campoTab[#Headers],0),0),"")</f>
        <v/>
      </c>
      <c r="D11" s="229"/>
      <c r="F1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 ca="1">IFERROR(IF(amostrasTab[[#This Row],[*NUMERO DE CAMPO]]="","",HYPERLINK("#'Planilha de Campo'!A"&amp;MATCH(amostrasTab[[#This Row],[*NUMERO DE CAMPO]],campoTab[Numero de campo],0)+1,"Afloramento")),"")</f>
        <v/>
      </c>
      <c r="U11" s="227" t="str">
        <f t="array" aca="1" ref="U11" ca="1">IFERROR(IF(amostrasTab[[#This Row],[*NUMERO DE CAMPO]]="","",HYPERLINK("#'Litologia'!A"&amp;MATCH(1,(amostrasTab[[#This Row],[*NUMERO DE CAMPO]]=LitoTab[*NUMERO DE CAMPO])*(amostrasTab[[#This Row],[*LITOTIPO]]=LitoTab[*Litologia]),0)+1,"Litologia")),"")</f>
        <v/>
      </c>
      <c r="V11" s="227" t="str">
        <f t="array" aca="1" ref="V11" ca="1">IFERROR(IF(amostrasTab[[#This Row],[*NUMERO DE CAMPO]]="","",HYPERLINK("#'Estrutural'!A"&amp;MATCH(1,(amostrasTab[[#This Row],[*NUMERO DE CAMPO]]=estrutTab[*NUMERO DE CAMPO])*(amostrasTab[[#This Row],[*LITOTIPO]]=estrutTab[*Litologia]),0)+1,"Estrutural")),"")</f>
        <v/>
      </c>
      <c r="W11" s="227" t="str">
        <f t="array" aca="1" ref="W11" ca="1">IFERROR(IF(amostrasTab[[#This Row],[*NUMERO DE CAMPO]]="","",HYPERLINK("#'Econômica'!A"&amp;MATCH(amostrasTab[[#This Row],[*NUMERO DE CAMPO]],ecoTab[*NUMERO DE CAMPO],0)+1,"Econômica")),"")</f>
        <v/>
      </c>
      <c r="X11" s="227" t="str">
        <f t="array" aca="1" ref="X11" ca="1">IFERROR(IF(amostrasTab[[#This Row],[*NUMERO DE CAMPO]]="","",HYPERLINK("#'Petrografia'!A"&amp;MATCH(amostrasTab[[#This Row],[NOME AMOSTRA]],petroTab[*Nome Amostra],0)+1,"Petrografia")),"")</f>
        <v/>
      </c>
      <c r="Y11" s="227" t="str">
        <f ca="1">IFERROR(IF(amostrasTab[[#This Row],[*NUMERO DE CAMPO]]="","",HYPERLINK("#'Litoquímica'!A"&amp;MATCH(amostrasTab[[#This Row],[NOME AMOSTRA]],Litoquímica!A:A,0)+1,"Litoquímica")),"")</f>
        <v/>
      </c>
      <c r="Z11" s="228" t="str">
        <f ca="1">IF(amostrasTab[[#This Row],[NOME AMOSTRA]]="","",IF(FileExist(HYPERLINK("Fotos\"&amp;amostrasTab[[#This Row],[NOME AMOSTRA]]&amp;".jpg")),HYPERLINK("Fotos\"&amp;amostrasTab[[#This Row],[NOME AMOSTRA]]&amp;".jpg"),""))</f>
        <v/>
      </c>
    </row>
    <row r="12" spans="1:27" ht="15" customHeight="1" x14ac:dyDescent="0.25">
      <c r="B12" s="226" t="str">
        <f ca="1">IFERROR(VLOOKUP(amostrasTab[[#This Row],[*NUMERO DE CAMPO]],campoTab[],MATCH("*Latitude",campoTab[#Headers],0),0),"")</f>
        <v/>
      </c>
      <c r="C12" s="226" t="str">
        <f ca="1">IFERROR(VLOOKUP(amostrasTab[[#This Row],[*NUMERO DE CAMPO]],campoTab[],MATCH("*Longitude",campoTab[#Headers],0),0),"")</f>
        <v/>
      </c>
      <c r="D12" s="229"/>
      <c r="F1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 ca="1">IFERROR(IF(amostrasTab[[#This Row],[*NUMERO DE CAMPO]]="","",HYPERLINK("#'Planilha de Campo'!A"&amp;MATCH(amostrasTab[[#This Row],[*NUMERO DE CAMPO]],campoTab[Numero de campo],0)+1,"Afloramento")),"")</f>
        <v/>
      </c>
      <c r="U12" s="227" t="str">
        <f t="array" aca="1" ref="U12" ca="1">IFERROR(IF(amostrasTab[[#This Row],[*NUMERO DE CAMPO]]="","",HYPERLINK("#'Litologia'!A"&amp;MATCH(1,(amostrasTab[[#This Row],[*NUMERO DE CAMPO]]=LitoTab[*NUMERO DE CAMPO])*(amostrasTab[[#This Row],[*LITOTIPO]]=LitoTab[*Litologia]),0)+1,"Litologia")),"")</f>
        <v/>
      </c>
      <c r="V12" s="227" t="str">
        <f t="array" aca="1" ref="V12" ca="1">IFERROR(IF(amostrasTab[[#This Row],[*NUMERO DE CAMPO]]="","",HYPERLINK("#'Estrutural'!A"&amp;MATCH(1,(amostrasTab[[#This Row],[*NUMERO DE CAMPO]]=estrutTab[*NUMERO DE CAMPO])*(amostrasTab[[#This Row],[*LITOTIPO]]=estrutTab[*Litologia]),0)+1,"Estrutural")),"")</f>
        <v/>
      </c>
      <c r="W12" s="227" t="str">
        <f t="array" aca="1" ref="W12" ca="1">IFERROR(IF(amostrasTab[[#This Row],[*NUMERO DE CAMPO]]="","",HYPERLINK("#'Econômica'!A"&amp;MATCH(amostrasTab[[#This Row],[*NUMERO DE CAMPO]],ecoTab[*NUMERO DE CAMPO],0)+1,"Econômica")),"")</f>
        <v/>
      </c>
      <c r="X12" s="227" t="str">
        <f t="array" aca="1" ref="X12" ca="1">IFERROR(IF(amostrasTab[[#This Row],[*NUMERO DE CAMPO]]="","",HYPERLINK("#'Petrografia'!A"&amp;MATCH(amostrasTab[[#This Row],[NOME AMOSTRA]],petroTab[*Nome Amostra],0)+1,"Petrografia")),"")</f>
        <v/>
      </c>
      <c r="Y12" s="227" t="str">
        <f ca="1">IFERROR(IF(amostrasTab[[#This Row],[*NUMERO DE CAMPO]]="","",HYPERLINK("#'Litoquímica'!A"&amp;MATCH(amostrasTab[[#This Row],[NOME AMOSTRA]],Litoquímica!A:A,0)+1,"Litoquímica")),"")</f>
        <v/>
      </c>
      <c r="Z12" s="228" t="str">
        <f ca="1">IF(amostrasTab[[#This Row],[NOME AMOSTRA]]="","",IF(FileExist(HYPERLINK("Fotos\"&amp;amostrasTab[[#This Row],[NOME AMOSTRA]]&amp;".jpg")),HYPERLINK("Fotos\"&amp;amostrasTab[[#This Row],[NOME AMOSTRA]]&amp;".jpg"),""))</f>
        <v/>
      </c>
    </row>
    <row r="13" spans="1:27" ht="15" customHeight="1" x14ac:dyDescent="0.25">
      <c r="B13" s="226" t="str">
        <f ca="1">IFERROR(VLOOKUP(amostrasTab[[#This Row],[*NUMERO DE CAMPO]],campoTab[],MATCH("*Latitude",campoTab[#Headers],0),0),"")</f>
        <v/>
      </c>
      <c r="C13" s="226" t="str">
        <f ca="1">IFERROR(VLOOKUP(amostrasTab[[#This Row],[*NUMERO DE CAMPO]],campoTab[],MATCH("*Longitude",campoTab[#Headers],0),0),"")</f>
        <v/>
      </c>
      <c r="D13" s="229"/>
      <c r="F1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 ca="1">IFERROR(IF(amostrasTab[[#This Row],[*NUMERO DE CAMPO]]="","",HYPERLINK("#'Planilha de Campo'!A"&amp;MATCH(amostrasTab[[#This Row],[*NUMERO DE CAMPO]],campoTab[Numero de campo],0)+1,"Afloramento")),"")</f>
        <v/>
      </c>
      <c r="U13" s="227" t="str">
        <f t="array" aca="1" ref="U13" ca="1">IFERROR(IF(amostrasTab[[#This Row],[*NUMERO DE CAMPO]]="","",HYPERLINK("#'Litologia'!A"&amp;MATCH(1,(amostrasTab[[#This Row],[*NUMERO DE CAMPO]]=LitoTab[*NUMERO DE CAMPO])*(amostrasTab[[#This Row],[*LITOTIPO]]=LitoTab[*Litologia]),0)+1,"Litologia")),"")</f>
        <v/>
      </c>
      <c r="V13" s="227" t="str">
        <f t="array" aca="1" ref="V13" ca="1">IFERROR(IF(amostrasTab[[#This Row],[*NUMERO DE CAMPO]]="","",HYPERLINK("#'Estrutural'!A"&amp;MATCH(1,(amostrasTab[[#This Row],[*NUMERO DE CAMPO]]=estrutTab[*NUMERO DE CAMPO])*(amostrasTab[[#This Row],[*LITOTIPO]]=estrutTab[*Litologia]),0)+1,"Estrutural")),"")</f>
        <v/>
      </c>
      <c r="W13" s="227" t="str">
        <f t="array" aca="1" ref="W13" ca="1">IFERROR(IF(amostrasTab[[#This Row],[*NUMERO DE CAMPO]]="","",HYPERLINK("#'Econômica'!A"&amp;MATCH(amostrasTab[[#This Row],[*NUMERO DE CAMPO]],ecoTab[*NUMERO DE CAMPO],0)+1,"Econômica")),"")</f>
        <v/>
      </c>
      <c r="X13" s="227" t="str">
        <f t="array" aca="1" ref="X13" ca="1">IFERROR(IF(amostrasTab[[#This Row],[*NUMERO DE CAMPO]]="","",HYPERLINK("#'Petrografia'!A"&amp;MATCH(amostrasTab[[#This Row],[NOME AMOSTRA]],petroTab[*Nome Amostra],0)+1,"Petrografia")),"")</f>
        <v/>
      </c>
      <c r="Y13" s="227" t="str">
        <f ca="1">IFERROR(IF(amostrasTab[[#This Row],[*NUMERO DE CAMPO]]="","",HYPERLINK("#'Litoquímica'!A"&amp;MATCH(amostrasTab[[#This Row],[NOME AMOSTRA]],Litoquímica!A:A,0)+1,"Litoquímica")),"")</f>
        <v/>
      </c>
      <c r="Z13" s="228" t="str">
        <f ca="1">IF(amostrasTab[[#This Row],[NOME AMOSTRA]]="","",IF(FileExist(HYPERLINK("Fotos\"&amp;amostrasTab[[#This Row],[NOME AMOSTRA]]&amp;".jpg")),HYPERLINK("Fotos\"&amp;amostrasTab[[#This Row],[NOME AMOSTRA]]&amp;".jpg"),""))</f>
        <v/>
      </c>
    </row>
    <row r="14" spans="1:27" ht="15" customHeight="1" x14ac:dyDescent="0.25">
      <c r="B14" s="226" t="str">
        <f ca="1">IFERROR(VLOOKUP(amostrasTab[[#This Row],[*NUMERO DE CAMPO]],campoTab[],MATCH("*Latitude",campoTab[#Headers],0),0),"")</f>
        <v/>
      </c>
      <c r="C14" s="226" t="str">
        <f ca="1">IFERROR(VLOOKUP(amostrasTab[[#This Row],[*NUMERO DE CAMPO]],campoTab[],MATCH("*Longitude",campoTab[#Headers],0),0),"")</f>
        <v/>
      </c>
      <c r="D14" s="229"/>
      <c r="F1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 ca="1">IFERROR(IF(amostrasTab[[#This Row],[*NUMERO DE CAMPO]]="","",HYPERLINK("#'Planilha de Campo'!A"&amp;MATCH(amostrasTab[[#This Row],[*NUMERO DE CAMPO]],campoTab[Numero de campo],0)+1,"Afloramento")),"")</f>
        <v/>
      </c>
      <c r="U14" s="227" t="str">
        <f t="array" aca="1" ref="U14" ca="1">IFERROR(IF(amostrasTab[[#This Row],[*NUMERO DE CAMPO]]="","",HYPERLINK("#'Litologia'!A"&amp;MATCH(1,(amostrasTab[[#This Row],[*NUMERO DE CAMPO]]=LitoTab[*NUMERO DE CAMPO])*(amostrasTab[[#This Row],[*LITOTIPO]]=LitoTab[*Litologia]),0)+1,"Litologia")),"")</f>
        <v/>
      </c>
      <c r="V14" s="227" t="str">
        <f t="array" aca="1" ref="V14" ca="1">IFERROR(IF(amostrasTab[[#This Row],[*NUMERO DE CAMPO]]="","",HYPERLINK("#'Estrutural'!A"&amp;MATCH(1,(amostrasTab[[#This Row],[*NUMERO DE CAMPO]]=estrutTab[*NUMERO DE CAMPO])*(amostrasTab[[#This Row],[*LITOTIPO]]=estrutTab[*Litologia]),0)+1,"Estrutural")),"")</f>
        <v/>
      </c>
      <c r="W14" s="227" t="str">
        <f t="array" aca="1" ref="W14" ca="1">IFERROR(IF(amostrasTab[[#This Row],[*NUMERO DE CAMPO]]="","",HYPERLINK("#'Econômica'!A"&amp;MATCH(amostrasTab[[#This Row],[*NUMERO DE CAMPO]],ecoTab[*NUMERO DE CAMPO],0)+1,"Econômica")),"")</f>
        <v/>
      </c>
      <c r="X14" s="227" t="str">
        <f t="array" aca="1" ref="X14" ca="1">IFERROR(IF(amostrasTab[[#This Row],[*NUMERO DE CAMPO]]="","",HYPERLINK("#'Petrografia'!A"&amp;MATCH(amostrasTab[[#This Row],[NOME AMOSTRA]],petroTab[*Nome Amostra],0)+1,"Petrografia")),"")</f>
        <v/>
      </c>
      <c r="Y14" s="227" t="str">
        <f ca="1">IFERROR(IF(amostrasTab[[#This Row],[*NUMERO DE CAMPO]]="","",HYPERLINK("#'Litoquímica'!A"&amp;MATCH(amostrasTab[[#This Row],[NOME AMOSTRA]],Litoquímica!A:A,0)+1,"Litoquímica")),"")</f>
        <v/>
      </c>
      <c r="Z14" s="228" t="str">
        <f ca="1">IF(amostrasTab[[#This Row],[NOME AMOSTRA]]="","",IF(FileExist(HYPERLINK("Fotos\"&amp;amostrasTab[[#This Row],[NOME AMOSTRA]]&amp;".jpg")),HYPERLINK("Fotos\"&amp;amostrasTab[[#This Row],[NOME AMOSTRA]]&amp;".jpg"),""))</f>
        <v/>
      </c>
    </row>
    <row r="15" spans="1:27" ht="15" customHeight="1" x14ac:dyDescent="0.25">
      <c r="B15" s="226" t="str">
        <f ca="1">IFERROR(VLOOKUP(amostrasTab[[#This Row],[*NUMERO DE CAMPO]],campoTab[],MATCH("*Latitude",campoTab[#Headers],0),0),"")</f>
        <v/>
      </c>
      <c r="C15" s="226" t="str">
        <f ca="1">IFERROR(VLOOKUP(amostrasTab[[#This Row],[*NUMERO DE CAMPO]],campoTab[],MATCH("*Longitude",campoTab[#Headers],0),0),"")</f>
        <v/>
      </c>
      <c r="D15" s="229"/>
      <c r="F1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 ca="1">IFERROR(IF(amostrasTab[[#This Row],[*NUMERO DE CAMPO]]="","",HYPERLINK("#'Planilha de Campo'!A"&amp;MATCH(amostrasTab[[#This Row],[*NUMERO DE CAMPO]],campoTab[Numero de campo],0)+1,"Afloramento")),"")</f>
        <v/>
      </c>
      <c r="U15" s="227" t="str">
        <f t="array" aca="1" ref="U15" ca="1">IFERROR(IF(amostrasTab[[#This Row],[*NUMERO DE CAMPO]]="","",HYPERLINK("#'Litologia'!A"&amp;MATCH(1,(amostrasTab[[#This Row],[*NUMERO DE CAMPO]]=LitoTab[*NUMERO DE CAMPO])*(amostrasTab[[#This Row],[*LITOTIPO]]=LitoTab[*Litologia]),0)+1,"Litologia")),"")</f>
        <v/>
      </c>
      <c r="V15" s="227" t="str">
        <f t="array" aca="1" ref="V15" ca="1">IFERROR(IF(amostrasTab[[#This Row],[*NUMERO DE CAMPO]]="","",HYPERLINK("#'Estrutural'!A"&amp;MATCH(1,(amostrasTab[[#This Row],[*NUMERO DE CAMPO]]=estrutTab[*NUMERO DE CAMPO])*(amostrasTab[[#This Row],[*LITOTIPO]]=estrutTab[*Litologia]),0)+1,"Estrutural")),"")</f>
        <v/>
      </c>
      <c r="W15" s="227" t="str">
        <f t="array" aca="1" ref="W15" ca="1">IFERROR(IF(amostrasTab[[#This Row],[*NUMERO DE CAMPO]]="","",HYPERLINK("#'Econômica'!A"&amp;MATCH(amostrasTab[[#This Row],[*NUMERO DE CAMPO]],ecoTab[*NUMERO DE CAMPO],0)+1,"Econômica")),"")</f>
        <v/>
      </c>
      <c r="X15" s="227" t="str">
        <f t="array" aca="1" ref="X15" ca="1">IFERROR(IF(amostrasTab[[#This Row],[*NUMERO DE CAMPO]]="","",HYPERLINK("#'Petrografia'!A"&amp;MATCH(amostrasTab[[#This Row],[NOME AMOSTRA]],petroTab[*Nome Amostra],0)+1,"Petrografia")),"")</f>
        <v/>
      </c>
      <c r="Y15" s="227" t="str">
        <f ca="1">IFERROR(IF(amostrasTab[[#This Row],[*NUMERO DE CAMPO]]="","",HYPERLINK("#'Litoquímica'!A"&amp;MATCH(amostrasTab[[#This Row],[NOME AMOSTRA]],Litoquímica!A:A,0)+1,"Litoquímica")),"")</f>
        <v/>
      </c>
      <c r="Z15" s="228" t="str">
        <f ca="1">IF(amostrasTab[[#This Row],[NOME AMOSTRA]]="","",IF(FileExist(HYPERLINK("Fotos\"&amp;amostrasTab[[#This Row],[NOME AMOSTRA]]&amp;".jpg")),HYPERLINK("Fotos\"&amp;amostrasTab[[#This Row],[NOME AMOSTRA]]&amp;".jpg"),""))</f>
        <v/>
      </c>
    </row>
    <row r="16" spans="1:27" ht="15" customHeight="1" x14ac:dyDescent="0.25">
      <c r="B16" s="226" t="str">
        <f ca="1">IFERROR(VLOOKUP(amostrasTab[[#This Row],[*NUMERO DE CAMPO]],campoTab[],MATCH("*Latitude",campoTab[#Headers],0),0),"")</f>
        <v/>
      </c>
      <c r="C16" s="226" t="str">
        <f ca="1">IFERROR(VLOOKUP(amostrasTab[[#This Row],[*NUMERO DE CAMPO]],campoTab[],MATCH("*Longitude",campoTab[#Headers],0),0),"")</f>
        <v/>
      </c>
      <c r="D16" s="229"/>
      <c r="F1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 ca="1">IFERROR(IF(amostrasTab[[#This Row],[*NUMERO DE CAMPO]]="","",HYPERLINK("#'Planilha de Campo'!A"&amp;MATCH(amostrasTab[[#This Row],[*NUMERO DE CAMPO]],campoTab[Numero de campo],0)+1,"Afloramento")),"")</f>
        <v/>
      </c>
      <c r="U16" s="227" t="str">
        <f t="array" aca="1" ref="U16" ca="1">IFERROR(IF(amostrasTab[[#This Row],[*NUMERO DE CAMPO]]="","",HYPERLINK("#'Litologia'!A"&amp;MATCH(1,(amostrasTab[[#This Row],[*NUMERO DE CAMPO]]=LitoTab[*NUMERO DE CAMPO])*(amostrasTab[[#This Row],[*LITOTIPO]]=LitoTab[*Litologia]),0)+1,"Litologia")),"")</f>
        <v/>
      </c>
      <c r="V16" s="227" t="str">
        <f t="array" aca="1" ref="V16" ca="1">IFERROR(IF(amostrasTab[[#This Row],[*NUMERO DE CAMPO]]="","",HYPERLINK("#'Estrutural'!A"&amp;MATCH(1,(amostrasTab[[#This Row],[*NUMERO DE CAMPO]]=estrutTab[*NUMERO DE CAMPO])*(amostrasTab[[#This Row],[*LITOTIPO]]=estrutTab[*Litologia]),0)+1,"Estrutural")),"")</f>
        <v/>
      </c>
      <c r="W16" s="227" t="str">
        <f t="array" aca="1" ref="W16" ca="1">IFERROR(IF(amostrasTab[[#This Row],[*NUMERO DE CAMPO]]="","",HYPERLINK("#'Econômica'!A"&amp;MATCH(amostrasTab[[#This Row],[*NUMERO DE CAMPO]],ecoTab[*NUMERO DE CAMPO],0)+1,"Econômica")),"")</f>
        <v/>
      </c>
      <c r="X16" s="227" t="str">
        <f t="array" aca="1" ref="X16" ca="1">IFERROR(IF(amostrasTab[[#This Row],[*NUMERO DE CAMPO]]="","",HYPERLINK("#'Petrografia'!A"&amp;MATCH(amostrasTab[[#This Row],[NOME AMOSTRA]],petroTab[*Nome Amostra],0)+1,"Petrografia")),"")</f>
        <v/>
      </c>
      <c r="Y16" s="227" t="str">
        <f ca="1">IFERROR(IF(amostrasTab[[#This Row],[*NUMERO DE CAMPO]]="","",HYPERLINK("#'Litoquímica'!A"&amp;MATCH(amostrasTab[[#This Row],[NOME AMOSTRA]],Litoquímica!A:A,0)+1,"Litoquímica")),"")</f>
        <v/>
      </c>
      <c r="Z16" s="228" t="str">
        <f ca="1">IF(amostrasTab[[#This Row],[NOME AMOSTRA]]="","",IF(FileExist(HYPERLINK("Fotos\"&amp;amostrasTab[[#This Row],[NOME AMOSTRA]]&amp;".jpg")),HYPERLINK("Fotos\"&amp;amostrasTab[[#This Row],[NOME AMOSTRA]]&amp;".jpg"),""))</f>
        <v/>
      </c>
    </row>
    <row r="17" spans="2:26" ht="15" customHeight="1" x14ac:dyDescent="0.25">
      <c r="B17" s="226" t="str">
        <f ca="1">IFERROR(VLOOKUP(amostrasTab[[#This Row],[*NUMERO DE CAMPO]],campoTab[],MATCH("*Latitude",campoTab[#Headers],0),0),"")</f>
        <v/>
      </c>
      <c r="C17" s="226" t="str">
        <f ca="1">IFERROR(VLOOKUP(amostrasTab[[#This Row],[*NUMERO DE CAMPO]],campoTab[],MATCH("*Longitude",campoTab[#Headers],0),0),"")</f>
        <v/>
      </c>
      <c r="D17" s="229"/>
      <c r="F1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 ca="1">IFERROR(IF(amostrasTab[[#This Row],[*NUMERO DE CAMPO]]="","",HYPERLINK("#'Planilha de Campo'!A"&amp;MATCH(amostrasTab[[#This Row],[*NUMERO DE CAMPO]],campoTab[Numero de campo],0)+1,"Afloramento")),"")</f>
        <v/>
      </c>
      <c r="U17" s="227" t="str">
        <f t="array" aca="1" ref="U17" ca="1">IFERROR(IF(amostrasTab[[#This Row],[*NUMERO DE CAMPO]]="","",HYPERLINK("#'Litologia'!A"&amp;MATCH(1,(amostrasTab[[#This Row],[*NUMERO DE CAMPO]]=LitoTab[*NUMERO DE CAMPO])*(amostrasTab[[#This Row],[*LITOTIPO]]=LitoTab[*Litologia]),0)+1,"Litologia")),"")</f>
        <v/>
      </c>
      <c r="V17" s="227" t="str">
        <f t="array" aca="1" ref="V17" ca="1">IFERROR(IF(amostrasTab[[#This Row],[*NUMERO DE CAMPO]]="","",HYPERLINK("#'Estrutural'!A"&amp;MATCH(1,(amostrasTab[[#This Row],[*NUMERO DE CAMPO]]=estrutTab[*NUMERO DE CAMPO])*(amostrasTab[[#This Row],[*LITOTIPO]]=estrutTab[*Litologia]),0)+1,"Estrutural")),"")</f>
        <v/>
      </c>
      <c r="W17" s="227" t="str">
        <f t="array" aca="1" ref="W17" ca="1">IFERROR(IF(amostrasTab[[#This Row],[*NUMERO DE CAMPO]]="","",HYPERLINK("#'Econômica'!A"&amp;MATCH(amostrasTab[[#This Row],[*NUMERO DE CAMPO]],ecoTab[*NUMERO DE CAMPO],0)+1,"Econômica")),"")</f>
        <v/>
      </c>
      <c r="X17" s="227" t="str">
        <f t="array" aca="1" ref="X17" ca="1">IFERROR(IF(amostrasTab[[#This Row],[*NUMERO DE CAMPO]]="","",HYPERLINK("#'Petrografia'!A"&amp;MATCH(amostrasTab[[#This Row],[NOME AMOSTRA]],petroTab[*Nome Amostra],0)+1,"Petrografia")),"")</f>
        <v/>
      </c>
      <c r="Y17" s="227" t="str">
        <f ca="1">IFERROR(IF(amostrasTab[[#This Row],[*NUMERO DE CAMPO]]="","",HYPERLINK("#'Litoquímica'!A"&amp;MATCH(amostrasTab[[#This Row],[NOME AMOSTRA]],Litoquímica!A:A,0)+1,"Litoquímica")),"")</f>
        <v/>
      </c>
      <c r="Z17" s="228" t="str">
        <f ca="1">IF(amostrasTab[[#This Row],[NOME AMOSTRA]]="","",IF(FileExist(HYPERLINK("Fotos\"&amp;amostrasTab[[#This Row],[NOME AMOSTRA]]&amp;".jpg")),HYPERLINK("Fotos\"&amp;amostrasTab[[#This Row],[NOME AMOSTRA]]&amp;".jpg"),""))</f>
        <v/>
      </c>
    </row>
    <row r="18" spans="2:26" ht="15" customHeight="1" x14ac:dyDescent="0.25">
      <c r="B18" s="226" t="str">
        <f ca="1">IFERROR(VLOOKUP(amostrasTab[[#This Row],[*NUMERO DE CAMPO]],campoTab[],MATCH("*Latitude",campoTab[#Headers],0),0),"")</f>
        <v/>
      </c>
      <c r="C18" s="226" t="str">
        <f ca="1">IFERROR(VLOOKUP(amostrasTab[[#This Row],[*NUMERO DE CAMPO]],campoTab[],MATCH("*Longitude",campoTab[#Headers],0),0),"")</f>
        <v/>
      </c>
      <c r="D18" s="229"/>
      <c r="F1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 ca="1">IFERROR(IF(amostrasTab[[#This Row],[*NUMERO DE CAMPO]]="","",HYPERLINK("#'Planilha de Campo'!A"&amp;MATCH(amostrasTab[[#This Row],[*NUMERO DE CAMPO]],campoTab[Numero de campo],0)+1,"Afloramento")),"")</f>
        <v/>
      </c>
      <c r="U18" s="227" t="str">
        <f t="array" aca="1" ref="U18" ca="1">IFERROR(IF(amostrasTab[[#This Row],[*NUMERO DE CAMPO]]="","",HYPERLINK("#'Litologia'!A"&amp;MATCH(1,(amostrasTab[[#This Row],[*NUMERO DE CAMPO]]=LitoTab[*NUMERO DE CAMPO])*(amostrasTab[[#This Row],[*LITOTIPO]]=LitoTab[*Litologia]),0)+1,"Litologia")),"")</f>
        <v/>
      </c>
      <c r="V18" s="227" t="str">
        <f t="array" aca="1" ref="V18" ca="1">IFERROR(IF(amostrasTab[[#This Row],[*NUMERO DE CAMPO]]="","",HYPERLINK("#'Estrutural'!A"&amp;MATCH(1,(amostrasTab[[#This Row],[*NUMERO DE CAMPO]]=estrutTab[*NUMERO DE CAMPO])*(amostrasTab[[#This Row],[*LITOTIPO]]=estrutTab[*Litologia]),0)+1,"Estrutural")),"")</f>
        <v/>
      </c>
      <c r="W18" s="227" t="str">
        <f t="array" aca="1" ref="W18" ca="1">IFERROR(IF(amostrasTab[[#This Row],[*NUMERO DE CAMPO]]="","",HYPERLINK("#'Econômica'!A"&amp;MATCH(amostrasTab[[#This Row],[*NUMERO DE CAMPO]],ecoTab[*NUMERO DE CAMPO],0)+1,"Econômica")),"")</f>
        <v/>
      </c>
      <c r="X18" s="227" t="str">
        <f t="array" aca="1" ref="X18" ca="1">IFERROR(IF(amostrasTab[[#This Row],[*NUMERO DE CAMPO]]="","",HYPERLINK("#'Petrografia'!A"&amp;MATCH(amostrasTab[[#This Row],[NOME AMOSTRA]],petroTab[*Nome Amostra],0)+1,"Petrografia")),"")</f>
        <v/>
      </c>
      <c r="Y18" s="227" t="str">
        <f ca="1">IFERROR(IF(amostrasTab[[#This Row],[*NUMERO DE CAMPO]]="","",HYPERLINK("#'Litoquímica'!A"&amp;MATCH(amostrasTab[[#This Row],[NOME AMOSTRA]],Litoquímica!A:A,0)+1,"Litoquímica")),"")</f>
        <v/>
      </c>
      <c r="Z18" s="228" t="str">
        <f ca="1">IF(amostrasTab[[#This Row],[NOME AMOSTRA]]="","",IF(FileExist(HYPERLINK("Fotos\"&amp;amostrasTab[[#This Row],[NOME AMOSTRA]]&amp;".jpg")),HYPERLINK("Fotos\"&amp;amostrasTab[[#This Row],[NOME AMOSTRA]]&amp;".jpg"),""))</f>
        <v/>
      </c>
    </row>
    <row r="19" spans="2:26" ht="15" customHeight="1" x14ac:dyDescent="0.25">
      <c r="B19" s="226" t="str">
        <f ca="1">IFERROR(VLOOKUP(amostrasTab[[#This Row],[*NUMERO DE CAMPO]],campoTab[],MATCH("*Latitude",campoTab[#Headers],0),0),"")</f>
        <v/>
      </c>
      <c r="C19" s="226" t="str">
        <f ca="1">IFERROR(VLOOKUP(amostrasTab[[#This Row],[*NUMERO DE CAMPO]],campoTab[],MATCH("*Longitude",campoTab[#Headers],0),0),"")</f>
        <v/>
      </c>
      <c r="D19" s="229"/>
      <c r="F1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 ca="1">IFERROR(IF(amostrasTab[[#This Row],[*NUMERO DE CAMPO]]="","",HYPERLINK("#'Planilha de Campo'!A"&amp;MATCH(amostrasTab[[#This Row],[*NUMERO DE CAMPO]],campoTab[Numero de campo],0)+1,"Afloramento")),"")</f>
        <v/>
      </c>
      <c r="U19" s="227" t="str">
        <f t="array" aca="1" ref="U19" ca="1">IFERROR(IF(amostrasTab[[#This Row],[*NUMERO DE CAMPO]]="","",HYPERLINK("#'Litologia'!A"&amp;MATCH(1,(amostrasTab[[#This Row],[*NUMERO DE CAMPO]]=LitoTab[*NUMERO DE CAMPO])*(amostrasTab[[#This Row],[*LITOTIPO]]=LitoTab[*Litologia]),0)+1,"Litologia")),"")</f>
        <v/>
      </c>
      <c r="V19" s="227" t="str">
        <f t="array" aca="1" ref="V19" ca="1">IFERROR(IF(amostrasTab[[#This Row],[*NUMERO DE CAMPO]]="","",HYPERLINK("#'Estrutural'!A"&amp;MATCH(1,(amostrasTab[[#This Row],[*NUMERO DE CAMPO]]=estrutTab[*NUMERO DE CAMPO])*(amostrasTab[[#This Row],[*LITOTIPO]]=estrutTab[*Litologia]),0)+1,"Estrutural")),"")</f>
        <v/>
      </c>
      <c r="W19" s="227" t="str">
        <f t="array" aca="1" ref="W19" ca="1">IFERROR(IF(amostrasTab[[#This Row],[*NUMERO DE CAMPO]]="","",HYPERLINK("#'Econômica'!A"&amp;MATCH(amostrasTab[[#This Row],[*NUMERO DE CAMPO]],ecoTab[*NUMERO DE CAMPO],0)+1,"Econômica")),"")</f>
        <v/>
      </c>
      <c r="X19" s="227" t="str">
        <f t="array" aca="1" ref="X19" ca="1">IFERROR(IF(amostrasTab[[#This Row],[*NUMERO DE CAMPO]]="","",HYPERLINK("#'Petrografia'!A"&amp;MATCH(amostrasTab[[#This Row],[NOME AMOSTRA]],petroTab[*Nome Amostra],0)+1,"Petrografia")),"")</f>
        <v/>
      </c>
      <c r="Y19" s="227" t="str">
        <f ca="1">IFERROR(IF(amostrasTab[[#This Row],[*NUMERO DE CAMPO]]="","",HYPERLINK("#'Litoquímica'!A"&amp;MATCH(amostrasTab[[#This Row],[NOME AMOSTRA]],Litoquímica!A:A,0)+1,"Litoquímica")),"")</f>
        <v/>
      </c>
      <c r="Z19" s="228" t="str">
        <f ca="1">IF(amostrasTab[[#This Row],[NOME AMOSTRA]]="","",IF(FileExist(HYPERLINK("Fotos\"&amp;amostrasTab[[#This Row],[NOME AMOSTRA]]&amp;".jpg")),HYPERLINK("Fotos\"&amp;amostrasTab[[#This Row],[NOME AMOSTRA]]&amp;".jpg"),""))</f>
        <v/>
      </c>
    </row>
    <row r="20" spans="2:26" ht="15" customHeight="1" x14ac:dyDescent="0.25">
      <c r="B20" s="226" t="str">
        <f ca="1">IFERROR(VLOOKUP(amostrasTab[[#This Row],[*NUMERO DE CAMPO]],campoTab[],MATCH("*Latitude",campoTab[#Headers],0),0),"")</f>
        <v/>
      </c>
      <c r="C20" s="226" t="str">
        <f ca="1">IFERROR(VLOOKUP(amostrasTab[[#This Row],[*NUMERO DE CAMPO]],campoTab[],MATCH("*Longitude",campoTab[#Headers],0),0),"")</f>
        <v/>
      </c>
      <c r="D20" s="229"/>
      <c r="F2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 ca="1">IFERROR(IF(amostrasTab[[#This Row],[*NUMERO DE CAMPO]]="","",HYPERLINK("#'Planilha de Campo'!A"&amp;MATCH(amostrasTab[[#This Row],[*NUMERO DE CAMPO]],campoTab[Numero de campo],0)+1,"Afloramento")),"")</f>
        <v/>
      </c>
      <c r="U20" s="227" t="str">
        <f t="array" aca="1" ref="U20" ca="1">IFERROR(IF(amostrasTab[[#This Row],[*NUMERO DE CAMPO]]="","",HYPERLINK("#'Litologia'!A"&amp;MATCH(1,(amostrasTab[[#This Row],[*NUMERO DE CAMPO]]=LitoTab[*NUMERO DE CAMPO])*(amostrasTab[[#This Row],[*LITOTIPO]]=LitoTab[*Litologia]),0)+1,"Litologia")),"")</f>
        <v/>
      </c>
      <c r="V20" s="227" t="str">
        <f t="array" aca="1" ref="V20" ca="1">IFERROR(IF(amostrasTab[[#This Row],[*NUMERO DE CAMPO]]="","",HYPERLINK("#'Estrutural'!A"&amp;MATCH(1,(amostrasTab[[#This Row],[*NUMERO DE CAMPO]]=estrutTab[*NUMERO DE CAMPO])*(amostrasTab[[#This Row],[*LITOTIPO]]=estrutTab[*Litologia]),0)+1,"Estrutural")),"")</f>
        <v/>
      </c>
      <c r="W20" s="227" t="str">
        <f t="array" aca="1" ref="W20" ca="1">IFERROR(IF(amostrasTab[[#This Row],[*NUMERO DE CAMPO]]="","",HYPERLINK("#'Econômica'!A"&amp;MATCH(amostrasTab[[#This Row],[*NUMERO DE CAMPO]],ecoTab[*NUMERO DE CAMPO],0)+1,"Econômica")),"")</f>
        <v/>
      </c>
      <c r="X20" s="227" t="str">
        <f t="array" aca="1" ref="X20" ca="1">IFERROR(IF(amostrasTab[[#This Row],[*NUMERO DE CAMPO]]="","",HYPERLINK("#'Petrografia'!A"&amp;MATCH(amostrasTab[[#This Row],[NOME AMOSTRA]],petroTab[*Nome Amostra],0)+1,"Petrografia")),"")</f>
        <v/>
      </c>
      <c r="Y20" s="227" t="str">
        <f ca="1">IFERROR(IF(amostrasTab[[#This Row],[*NUMERO DE CAMPO]]="","",HYPERLINK("#'Litoquímica'!A"&amp;MATCH(amostrasTab[[#This Row],[NOME AMOSTRA]],Litoquímica!A:A,0)+1,"Litoquímica")),"")</f>
        <v/>
      </c>
      <c r="Z20" s="228" t="str">
        <f ca="1">IF(amostrasTab[[#This Row],[NOME AMOSTRA]]="","",IF(FileExist(HYPERLINK("Fotos\"&amp;amostrasTab[[#This Row],[NOME AMOSTRA]]&amp;".jpg")),HYPERLINK("Fotos\"&amp;amostrasTab[[#This Row],[NOME AMOSTRA]]&amp;".jpg"),""))</f>
        <v/>
      </c>
    </row>
    <row r="21" spans="2:26" ht="15" customHeight="1" x14ac:dyDescent="0.25">
      <c r="B21" s="226" t="str">
        <f ca="1">IFERROR(VLOOKUP(amostrasTab[[#This Row],[*NUMERO DE CAMPO]],campoTab[],MATCH("*Latitude",campoTab[#Headers],0),0),"")</f>
        <v/>
      </c>
      <c r="C21" s="226" t="str">
        <f ca="1">IFERROR(VLOOKUP(amostrasTab[[#This Row],[*NUMERO DE CAMPO]],campoTab[],MATCH("*Longitude",campoTab[#Headers],0),0),"")</f>
        <v/>
      </c>
      <c r="D21" s="229"/>
      <c r="F2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 ca="1">IFERROR(IF(amostrasTab[[#This Row],[*NUMERO DE CAMPO]]="","",HYPERLINK("#'Planilha de Campo'!A"&amp;MATCH(amostrasTab[[#This Row],[*NUMERO DE CAMPO]],campoTab[Numero de campo],0)+1,"Afloramento")),"")</f>
        <v/>
      </c>
      <c r="U21" s="227" t="str">
        <f t="array" aca="1" ref="U21" ca="1">IFERROR(IF(amostrasTab[[#This Row],[*NUMERO DE CAMPO]]="","",HYPERLINK("#'Litologia'!A"&amp;MATCH(1,(amostrasTab[[#This Row],[*NUMERO DE CAMPO]]=LitoTab[*NUMERO DE CAMPO])*(amostrasTab[[#This Row],[*LITOTIPO]]=LitoTab[*Litologia]),0)+1,"Litologia")),"")</f>
        <v/>
      </c>
      <c r="V21" s="227" t="str">
        <f t="array" aca="1" ref="V21" ca="1">IFERROR(IF(amostrasTab[[#This Row],[*NUMERO DE CAMPO]]="","",HYPERLINK("#'Estrutural'!A"&amp;MATCH(1,(amostrasTab[[#This Row],[*NUMERO DE CAMPO]]=estrutTab[*NUMERO DE CAMPO])*(amostrasTab[[#This Row],[*LITOTIPO]]=estrutTab[*Litologia]),0)+1,"Estrutural")),"")</f>
        <v/>
      </c>
      <c r="W21" s="227" t="str">
        <f t="array" aca="1" ref="W21" ca="1">IFERROR(IF(amostrasTab[[#This Row],[*NUMERO DE CAMPO]]="","",HYPERLINK("#'Econômica'!A"&amp;MATCH(amostrasTab[[#This Row],[*NUMERO DE CAMPO]],ecoTab[*NUMERO DE CAMPO],0)+1,"Econômica")),"")</f>
        <v/>
      </c>
      <c r="X21" s="227" t="str">
        <f t="array" aca="1" ref="X21" ca="1">IFERROR(IF(amostrasTab[[#This Row],[*NUMERO DE CAMPO]]="","",HYPERLINK("#'Petrografia'!A"&amp;MATCH(amostrasTab[[#This Row],[NOME AMOSTRA]],petroTab[*Nome Amostra],0)+1,"Petrografia")),"")</f>
        <v/>
      </c>
      <c r="Y21" s="227" t="str">
        <f ca="1">IFERROR(IF(amostrasTab[[#This Row],[*NUMERO DE CAMPO]]="","",HYPERLINK("#'Litoquímica'!A"&amp;MATCH(amostrasTab[[#This Row],[NOME AMOSTRA]],Litoquímica!A:A,0)+1,"Litoquímica")),"")</f>
        <v/>
      </c>
      <c r="Z21" s="228" t="str">
        <f ca="1">IF(amostrasTab[[#This Row],[NOME AMOSTRA]]="","",IF(FileExist(HYPERLINK("Fotos\"&amp;amostrasTab[[#This Row],[NOME AMOSTRA]]&amp;".jpg")),HYPERLINK("Fotos\"&amp;amostrasTab[[#This Row],[NOME AMOSTRA]]&amp;".jpg"),""))</f>
        <v/>
      </c>
    </row>
    <row r="22" spans="2:26" ht="15" customHeight="1" x14ac:dyDescent="0.25">
      <c r="B22" s="226" t="str">
        <f ca="1">IFERROR(VLOOKUP(amostrasTab[[#This Row],[*NUMERO DE CAMPO]],campoTab[],MATCH("*Latitude",campoTab[#Headers],0),0),"")</f>
        <v/>
      </c>
      <c r="C22" s="226" t="str">
        <f ca="1">IFERROR(VLOOKUP(amostrasTab[[#This Row],[*NUMERO DE CAMPO]],campoTab[],MATCH("*Longitude",campoTab[#Headers],0),0),"")</f>
        <v/>
      </c>
      <c r="D22" s="229"/>
      <c r="F2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 ca="1">IFERROR(IF(amostrasTab[[#This Row],[*NUMERO DE CAMPO]]="","",HYPERLINK("#'Planilha de Campo'!A"&amp;MATCH(amostrasTab[[#This Row],[*NUMERO DE CAMPO]],campoTab[Numero de campo],0)+1,"Afloramento")),"")</f>
        <v/>
      </c>
      <c r="U22" s="227" t="str">
        <f t="array" aca="1" ref="U22" ca="1">IFERROR(IF(amostrasTab[[#This Row],[*NUMERO DE CAMPO]]="","",HYPERLINK("#'Litologia'!A"&amp;MATCH(1,(amostrasTab[[#This Row],[*NUMERO DE CAMPO]]=LitoTab[*NUMERO DE CAMPO])*(amostrasTab[[#This Row],[*LITOTIPO]]=LitoTab[*Litologia]),0)+1,"Litologia")),"")</f>
        <v/>
      </c>
      <c r="V22" s="227" t="str">
        <f t="array" aca="1" ref="V22" ca="1">IFERROR(IF(amostrasTab[[#This Row],[*NUMERO DE CAMPO]]="","",HYPERLINK("#'Estrutural'!A"&amp;MATCH(1,(amostrasTab[[#This Row],[*NUMERO DE CAMPO]]=estrutTab[*NUMERO DE CAMPO])*(amostrasTab[[#This Row],[*LITOTIPO]]=estrutTab[*Litologia]),0)+1,"Estrutural")),"")</f>
        <v/>
      </c>
      <c r="W22" s="227" t="str">
        <f t="array" aca="1" ref="W22" ca="1">IFERROR(IF(amostrasTab[[#This Row],[*NUMERO DE CAMPO]]="","",HYPERLINK("#'Econômica'!A"&amp;MATCH(amostrasTab[[#This Row],[*NUMERO DE CAMPO]],ecoTab[*NUMERO DE CAMPO],0)+1,"Econômica")),"")</f>
        <v/>
      </c>
      <c r="X22" s="227" t="str">
        <f t="array" aca="1" ref="X22" ca="1">IFERROR(IF(amostrasTab[[#This Row],[*NUMERO DE CAMPO]]="","",HYPERLINK("#'Petrografia'!A"&amp;MATCH(amostrasTab[[#This Row],[NOME AMOSTRA]],petroTab[*Nome Amostra],0)+1,"Petrografia")),"")</f>
        <v/>
      </c>
      <c r="Y22" s="227" t="str">
        <f ca="1">IFERROR(IF(amostrasTab[[#This Row],[*NUMERO DE CAMPO]]="","",HYPERLINK("#'Litoquímica'!A"&amp;MATCH(amostrasTab[[#This Row],[NOME AMOSTRA]],Litoquímica!A:A,0)+1,"Litoquímica")),"")</f>
        <v/>
      </c>
      <c r="Z22" s="228" t="str">
        <f ca="1">IF(amostrasTab[[#This Row],[NOME AMOSTRA]]="","",IF(FileExist(HYPERLINK("Fotos\"&amp;amostrasTab[[#This Row],[NOME AMOSTRA]]&amp;".jpg")),HYPERLINK("Fotos\"&amp;amostrasTab[[#This Row],[NOME AMOSTRA]]&amp;".jpg"),""))</f>
        <v/>
      </c>
    </row>
    <row r="23" spans="2:26" ht="15" customHeight="1" x14ac:dyDescent="0.25">
      <c r="B23" s="226" t="str">
        <f ca="1">IFERROR(VLOOKUP(amostrasTab[[#This Row],[*NUMERO DE CAMPO]],campoTab[],MATCH("*Latitude",campoTab[#Headers],0),0),"")</f>
        <v/>
      </c>
      <c r="C23" s="226" t="str">
        <f ca="1">IFERROR(VLOOKUP(amostrasTab[[#This Row],[*NUMERO DE CAMPO]],campoTab[],MATCH("*Longitude",campoTab[#Headers],0),0),"")</f>
        <v/>
      </c>
      <c r="D23" s="229"/>
      <c r="F2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 ca="1">IFERROR(IF(amostrasTab[[#This Row],[*NUMERO DE CAMPO]]="","",HYPERLINK("#'Planilha de Campo'!A"&amp;MATCH(amostrasTab[[#This Row],[*NUMERO DE CAMPO]],campoTab[Numero de campo],0)+1,"Afloramento")),"")</f>
        <v/>
      </c>
      <c r="U23" s="227" t="str">
        <f t="array" aca="1" ref="U23" ca="1">IFERROR(IF(amostrasTab[[#This Row],[*NUMERO DE CAMPO]]="","",HYPERLINK("#'Litologia'!A"&amp;MATCH(1,(amostrasTab[[#This Row],[*NUMERO DE CAMPO]]=LitoTab[*NUMERO DE CAMPO])*(amostrasTab[[#This Row],[*LITOTIPO]]=LitoTab[*Litologia]),0)+1,"Litologia")),"")</f>
        <v/>
      </c>
      <c r="V23" s="227" t="str">
        <f t="array" aca="1" ref="V23" ca="1">IFERROR(IF(amostrasTab[[#This Row],[*NUMERO DE CAMPO]]="","",HYPERLINK("#'Estrutural'!A"&amp;MATCH(1,(amostrasTab[[#This Row],[*NUMERO DE CAMPO]]=estrutTab[*NUMERO DE CAMPO])*(amostrasTab[[#This Row],[*LITOTIPO]]=estrutTab[*Litologia]),0)+1,"Estrutural")),"")</f>
        <v/>
      </c>
      <c r="W23" s="227" t="str">
        <f t="array" aca="1" ref="W23" ca="1">IFERROR(IF(amostrasTab[[#This Row],[*NUMERO DE CAMPO]]="","",HYPERLINK("#'Econômica'!A"&amp;MATCH(amostrasTab[[#This Row],[*NUMERO DE CAMPO]],ecoTab[*NUMERO DE CAMPO],0)+1,"Econômica")),"")</f>
        <v/>
      </c>
      <c r="X23" s="227" t="str">
        <f t="array" aca="1" ref="X23" ca="1">IFERROR(IF(amostrasTab[[#This Row],[*NUMERO DE CAMPO]]="","",HYPERLINK("#'Petrografia'!A"&amp;MATCH(amostrasTab[[#This Row],[NOME AMOSTRA]],petroTab[*Nome Amostra],0)+1,"Petrografia")),"")</f>
        <v/>
      </c>
      <c r="Y23" s="227" t="str">
        <f ca="1">IFERROR(IF(amostrasTab[[#This Row],[*NUMERO DE CAMPO]]="","",HYPERLINK("#'Litoquímica'!A"&amp;MATCH(amostrasTab[[#This Row],[NOME AMOSTRA]],Litoquímica!A:A,0)+1,"Litoquímica")),"")</f>
        <v/>
      </c>
      <c r="Z23" s="228" t="str">
        <f ca="1">IF(amostrasTab[[#This Row],[NOME AMOSTRA]]="","",IF(FileExist(HYPERLINK("Fotos\"&amp;amostrasTab[[#This Row],[NOME AMOSTRA]]&amp;".jpg")),HYPERLINK("Fotos\"&amp;amostrasTab[[#This Row],[NOME AMOSTRA]]&amp;".jpg"),""))</f>
        <v/>
      </c>
    </row>
    <row r="24" spans="2:26" ht="15" customHeight="1" x14ac:dyDescent="0.25">
      <c r="B24" s="226" t="str">
        <f ca="1">IFERROR(VLOOKUP(amostrasTab[[#This Row],[*NUMERO DE CAMPO]],campoTab[],MATCH("*Latitude",campoTab[#Headers],0),0),"")</f>
        <v/>
      </c>
      <c r="C24" s="226" t="str">
        <f ca="1">IFERROR(VLOOKUP(amostrasTab[[#This Row],[*NUMERO DE CAMPO]],campoTab[],MATCH("*Longitude",campoTab[#Headers],0),0),"")</f>
        <v/>
      </c>
      <c r="D24" s="229"/>
      <c r="F2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 ca="1">IFERROR(IF(amostrasTab[[#This Row],[*NUMERO DE CAMPO]]="","",HYPERLINK("#'Planilha de Campo'!A"&amp;MATCH(amostrasTab[[#This Row],[*NUMERO DE CAMPO]],campoTab[Numero de campo],0)+1,"Afloramento")),"")</f>
        <v/>
      </c>
      <c r="U24" s="227" t="str">
        <f t="array" aca="1" ref="U24" ca="1">IFERROR(IF(amostrasTab[[#This Row],[*NUMERO DE CAMPO]]="","",HYPERLINK("#'Litologia'!A"&amp;MATCH(1,(amostrasTab[[#This Row],[*NUMERO DE CAMPO]]=LitoTab[*NUMERO DE CAMPO])*(amostrasTab[[#This Row],[*LITOTIPO]]=LitoTab[*Litologia]),0)+1,"Litologia")),"")</f>
        <v/>
      </c>
      <c r="V24" s="227" t="str">
        <f t="array" aca="1" ref="V24" ca="1">IFERROR(IF(amostrasTab[[#This Row],[*NUMERO DE CAMPO]]="","",HYPERLINK("#'Estrutural'!A"&amp;MATCH(1,(amostrasTab[[#This Row],[*NUMERO DE CAMPO]]=estrutTab[*NUMERO DE CAMPO])*(amostrasTab[[#This Row],[*LITOTIPO]]=estrutTab[*Litologia]),0)+1,"Estrutural")),"")</f>
        <v/>
      </c>
      <c r="W24" s="227" t="str">
        <f t="array" aca="1" ref="W24" ca="1">IFERROR(IF(amostrasTab[[#This Row],[*NUMERO DE CAMPO]]="","",HYPERLINK("#'Econômica'!A"&amp;MATCH(amostrasTab[[#This Row],[*NUMERO DE CAMPO]],ecoTab[*NUMERO DE CAMPO],0)+1,"Econômica")),"")</f>
        <v/>
      </c>
      <c r="X24" s="227" t="str">
        <f t="array" aca="1" ref="X24" ca="1">IFERROR(IF(amostrasTab[[#This Row],[*NUMERO DE CAMPO]]="","",HYPERLINK("#'Petrografia'!A"&amp;MATCH(amostrasTab[[#This Row],[NOME AMOSTRA]],petroTab[*Nome Amostra],0)+1,"Petrografia")),"")</f>
        <v/>
      </c>
      <c r="Y24" s="227" t="str">
        <f ca="1">IFERROR(IF(amostrasTab[[#This Row],[*NUMERO DE CAMPO]]="","",HYPERLINK("#'Litoquímica'!A"&amp;MATCH(amostrasTab[[#This Row],[NOME AMOSTRA]],Litoquímica!A:A,0)+1,"Litoquímica")),"")</f>
        <v/>
      </c>
      <c r="Z24" s="228" t="str">
        <f ca="1">IF(amostrasTab[[#This Row],[NOME AMOSTRA]]="","",IF(FileExist(HYPERLINK("Fotos\"&amp;amostrasTab[[#This Row],[NOME AMOSTRA]]&amp;".jpg")),HYPERLINK("Fotos\"&amp;amostrasTab[[#This Row],[NOME AMOSTRA]]&amp;".jpg"),""))</f>
        <v/>
      </c>
    </row>
    <row r="25" spans="2:26" ht="15" customHeight="1" x14ac:dyDescent="0.25">
      <c r="B25" s="226" t="str">
        <f ca="1">IFERROR(VLOOKUP(amostrasTab[[#This Row],[*NUMERO DE CAMPO]],campoTab[],MATCH("*Latitude",campoTab[#Headers],0),0),"")</f>
        <v/>
      </c>
      <c r="C25" s="226" t="str">
        <f ca="1">IFERROR(VLOOKUP(amostrasTab[[#This Row],[*NUMERO DE CAMPO]],campoTab[],MATCH("*Longitude",campoTab[#Headers],0),0),"")</f>
        <v/>
      </c>
      <c r="D25" s="229"/>
      <c r="F2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 ca="1">IFERROR(IF(amostrasTab[[#This Row],[*NUMERO DE CAMPO]]="","",HYPERLINK("#'Planilha de Campo'!A"&amp;MATCH(amostrasTab[[#This Row],[*NUMERO DE CAMPO]],campoTab[Numero de campo],0)+1,"Afloramento")),"")</f>
        <v/>
      </c>
      <c r="U25" s="227" t="str">
        <f t="array" aca="1" ref="U25" ca="1">IFERROR(IF(amostrasTab[[#This Row],[*NUMERO DE CAMPO]]="","",HYPERLINK("#'Litologia'!A"&amp;MATCH(1,(amostrasTab[[#This Row],[*NUMERO DE CAMPO]]=LitoTab[*NUMERO DE CAMPO])*(amostrasTab[[#This Row],[*LITOTIPO]]=LitoTab[*Litologia]),0)+1,"Litologia")),"")</f>
        <v/>
      </c>
      <c r="V25" s="227" t="str">
        <f t="array" aca="1" ref="V25" ca="1">IFERROR(IF(amostrasTab[[#This Row],[*NUMERO DE CAMPO]]="","",HYPERLINK("#'Estrutural'!A"&amp;MATCH(1,(amostrasTab[[#This Row],[*NUMERO DE CAMPO]]=estrutTab[*NUMERO DE CAMPO])*(amostrasTab[[#This Row],[*LITOTIPO]]=estrutTab[*Litologia]),0)+1,"Estrutural")),"")</f>
        <v/>
      </c>
      <c r="W25" s="227" t="str">
        <f t="array" aca="1" ref="W25" ca="1">IFERROR(IF(amostrasTab[[#This Row],[*NUMERO DE CAMPO]]="","",HYPERLINK("#'Econômica'!A"&amp;MATCH(amostrasTab[[#This Row],[*NUMERO DE CAMPO]],ecoTab[*NUMERO DE CAMPO],0)+1,"Econômica")),"")</f>
        <v/>
      </c>
      <c r="X25" s="227" t="str">
        <f t="array" aca="1" ref="X25" ca="1">IFERROR(IF(amostrasTab[[#This Row],[*NUMERO DE CAMPO]]="","",HYPERLINK("#'Petrografia'!A"&amp;MATCH(amostrasTab[[#This Row],[NOME AMOSTRA]],petroTab[*Nome Amostra],0)+1,"Petrografia")),"")</f>
        <v/>
      </c>
      <c r="Y25" s="227" t="str">
        <f ca="1">IFERROR(IF(amostrasTab[[#This Row],[*NUMERO DE CAMPO]]="","",HYPERLINK("#'Litoquímica'!A"&amp;MATCH(amostrasTab[[#This Row],[NOME AMOSTRA]],Litoquímica!A:A,0)+1,"Litoquímica")),"")</f>
        <v/>
      </c>
      <c r="Z25" s="228" t="str">
        <f ca="1">IF(amostrasTab[[#This Row],[NOME AMOSTRA]]="","",IF(FileExist(HYPERLINK("Fotos\"&amp;amostrasTab[[#This Row],[NOME AMOSTRA]]&amp;".jpg")),HYPERLINK("Fotos\"&amp;amostrasTab[[#This Row],[NOME AMOSTRA]]&amp;".jpg"),""))</f>
        <v/>
      </c>
    </row>
    <row r="26" spans="2:26" ht="15" customHeight="1" x14ac:dyDescent="0.25">
      <c r="B26" s="226" t="str">
        <f ca="1">IFERROR(VLOOKUP(amostrasTab[[#This Row],[*NUMERO DE CAMPO]],campoTab[],MATCH("*Latitude",campoTab[#Headers],0),0),"")</f>
        <v/>
      </c>
      <c r="C26" s="226" t="str">
        <f ca="1">IFERROR(VLOOKUP(amostrasTab[[#This Row],[*NUMERO DE CAMPO]],campoTab[],MATCH("*Longitude",campoTab[#Headers],0),0),"")</f>
        <v/>
      </c>
      <c r="D26" s="229"/>
      <c r="F2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 ca="1">IFERROR(IF(amostrasTab[[#This Row],[*NUMERO DE CAMPO]]="","",HYPERLINK("#'Planilha de Campo'!A"&amp;MATCH(amostrasTab[[#This Row],[*NUMERO DE CAMPO]],campoTab[Numero de campo],0)+1,"Afloramento")),"")</f>
        <v/>
      </c>
      <c r="U26" s="227" t="str">
        <f t="array" aca="1" ref="U26" ca="1">IFERROR(IF(amostrasTab[[#This Row],[*NUMERO DE CAMPO]]="","",HYPERLINK("#'Litologia'!A"&amp;MATCH(1,(amostrasTab[[#This Row],[*NUMERO DE CAMPO]]=LitoTab[*NUMERO DE CAMPO])*(amostrasTab[[#This Row],[*LITOTIPO]]=LitoTab[*Litologia]),0)+1,"Litologia")),"")</f>
        <v/>
      </c>
      <c r="V26" s="227" t="str">
        <f t="array" aca="1" ref="V26" ca="1">IFERROR(IF(amostrasTab[[#This Row],[*NUMERO DE CAMPO]]="","",HYPERLINK("#'Estrutural'!A"&amp;MATCH(1,(amostrasTab[[#This Row],[*NUMERO DE CAMPO]]=estrutTab[*NUMERO DE CAMPO])*(amostrasTab[[#This Row],[*LITOTIPO]]=estrutTab[*Litologia]),0)+1,"Estrutural")),"")</f>
        <v/>
      </c>
      <c r="W26" s="227" t="str">
        <f t="array" aca="1" ref="W26" ca="1">IFERROR(IF(amostrasTab[[#This Row],[*NUMERO DE CAMPO]]="","",HYPERLINK("#'Econômica'!A"&amp;MATCH(amostrasTab[[#This Row],[*NUMERO DE CAMPO]],ecoTab[*NUMERO DE CAMPO],0)+1,"Econômica")),"")</f>
        <v/>
      </c>
      <c r="X26" s="227" t="str">
        <f t="array" aca="1" ref="X26" ca="1">IFERROR(IF(amostrasTab[[#This Row],[*NUMERO DE CAMPO]]="","",HYPERLINK("#'Petrografia'!A"&amp;MATCH(amostrasTab[[#This Row],[NOME AMOSTRA]],petroTab[*Nome Amostra],0)+1,"Petrografia")),"")</f>
        <v/>
      </c>
      <c r="Y26" s="227" t="str">
        <f ca="1">IFERROR(IF(amostrasTab[[#This Row],[*NUMERO DE CAMPO]]="","",HYPERLINK("#'Litoquímica'!A"&amp;MATCH(amostrasTab[[#This Row],[NOME AMOSTRA]],Litoquímica!A:A,0)+1,"Litoquímica")),"")</f>
        <v/>
      </c>
      <c r="Z26" s="228" t="str">
        <f ca="1">IF(amostrasTab[[#This Row],[NOME AMOSTRA]]="","",IF(FileExist(HYPERLINK("Fotos\"&amp;amostrasTab[[#This Row],[NOME AMOSTRA]]&amp;".jpg")),HYPERLINK("Fotos\"&amp;amostrasTab[[#This Row],[NOME AMOSTRA]]&amp;".jpg"),""))</f>
        <v/>
      </c>
    </row>
    <row r="27" spans="2:26" ht="15" customHeight="1" x14ac:dyDescent="0.25">
      <c r="B27" s="226" t="str">
        <f ca="1">IFERROR(VLOOKUP(amostrasTab[[#This Row],[*NUMERO DE CAMPO]],campoTab[],MATCH("*Latitude",campoTab[#Headers],0),0),"")</f>
        <v/>
      </c>
      <c r="C27" s="226" t="str">
        <f ca="1">IFERROR(VLOOKUP(amostrasTab[[#This Row],[*NUMERO DE CAMPO]],campoTab[],MATCH("*Longitude",campoTab[#Headers],0),0),"")</f>
        <v/>
      </c>
      <c r="D27" s="229"/>
      <c r="F2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 ca="1">IFERROR(IF(amostrasTab[[#This Row],[*NUMERO DE CAMPO]]="","",HYPERLINK("#'Planilha de Campo'!A"&amp;MATCH(amostrasTab[[#This Row],[*NUMERO DE CAMPO]],campoTab[Numero de campo],0)+1,"Afloramento")),"")</f>
        <v/>
      </c>
      <c r="U27" s="227" t="str">
        <f t="array" aca="1" ref="U27" ca="1">IFERROR(IF(amostrasTab[[#This Row],[*NUMERO DE CAMPO]]="","",HYPERLINK("#'Litologia'!A"&amp;MATCH(1,(amostrasTab[[#This Row],[*NUMERO DE CAMPO]]=LitoTab[*NUMERO DE CAMPO])*(amostrasTab[[#This Row],[*LITOTIPO]]=LitoTab[*Litologia]),0)+1,"Litologia")),"")</f>
        <v/>
      </c>
      <c r="V27" s="227" t="str">
        <f t="array" aca="1" ref="V27" ca="1">IFERROR(IF(amostrasTab[[#This Row],[*NUMERO DE CAMPO]]="","",HYPERLINK("#'Estrutural'!A"&amp;MATCH(1,(amostrasTab[[#This Row],[*NUMERO DE CAMPO]]=estrutTab[*NUMERO DE CAMPO])*(amostrasTab[[#This Row],[*LITOTIPO]]=estrutTab[*Litologia]),0)+1,"Estrutural")),"")</f>
        <v/>
      </c>
      <c r="W27" s="227" t="str">
        <f t="array" aca="1" ref="W27" ca="1">IFERROR(IF(amostrasTab[[#This Row],[*NUMERO DE CAMPO]]="","",HYPERLINK("#'Econômica'!A"&amp;MATCH(amostrasTab[[#This Row],[*NUMERO DE CAMPO]],ecoTab[*NUMERO DE CAMPO],0)+1,"Econômica")),"")</f>
        <v/>
      </c>
      <c r="X27" s="227" t="str">
        <f t="array" aca="1" ref="X27" ca="1">IFERROR(IF(amostrasTab[[#This Row],[*NUMERO DE CAMPO]]="","",HYPERLINK("#'Petrografia'!A"&amp;MATCH(amostrasTab[[#This Row],[NOME AMOSTRA]],petroTab[*Nome Amostra],0)+1,"Petrografia")),"")</f>
        <v/>
      </c>
      <c r="Y27" s="227" t="str">
        <f ca="1">IFERROR(IF(amostrasTab[[#This Row],[*NUMERO DE CAMPO]]="","",HYPERLINK("#'Litoquímica'!A"&amp;MATCH(amostrasTab[[#This Row],[NOME AMOSTRA]],Litoquímica!A:A,0)+1,"Litoquímica")),"")</f>
        <v/>
      </c>
      <c r="Z27" s="228" t="str">
        <f ca="1">IF(amostrasTab[[#This Row],[NOME AMOSTRA]]="","",IF(FileExist(HYPERLINK("Fotos\"&amp;amostrasTab[[#This Row],[NOME AMOSTRA]]&amp;".jpg")),HYPERLINK("Fotos\"&amp;amostrasTab[[#This Row],[NOME AMOSTRA]]&amp;".jpg"),""))</f>
        <v/>
      </c>
    </row>
    <row r="28" spans="2:26" ht="15" customHeight="1" x14ac:dyDescent="0.25">
      <c r="B28" s="226" t="str">
        <f ca="1">IFERROR(VLOOKUP(amostrasTab[[#This Row],[*NUMERO DE CAMPO]],campoTab[],MATCH("*Latitude",campoTab[#Headers],0),0),"")</f>
        <v/>
      </c>
      <c r="C28" s="226" t="str">
        <f ca="1">IFERROR(VLOOKUP(amostrasTab[[#This Row],[*NUMERO DE CAMPO]],campoTab[],MATCH("*Longitude",campoTab[#Headers],0),0),"")</f>
        <v/>
      </c>
      <c r="D28" s="229"/>
      <c r="F2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 ca="1">IFERROR(IF(amostrasTab[[#This Row],[*NUMERO DE CAMPO]]="","",HYPERLINK("#'Planilha de Campo'!A"&amp;MATCH(amostrasTab[[#This Row],[*NUMERO DE CAMPO]],campoTab[Numero de campo],0)+1,"Afloramento")),"")</f>
        <v/>
      </c>
      <c r="U28" s="227" t="str">
        <f t="array" aca="1" ref="U28" ca="1">IFERROR(IF(amostrasTab[[#This Row],[*NUMERO DE CAMPO]]="","",HYPERLINK("#'Litologia'!A"&amp;MATCH(1,(amostrasTab[[#This Row],[*NUMERO DE CAMPO]]=LitoTab[*NUMERO DE CAMPO])*(amostrasTab[[#This Row],[*LITOTIPO]]=LitoTab[*Litologia]),0)+1,"Litologia")),"")</f>
        <v/>
      </c>
      <c r="V28" s="227" t="str">
        <f t="array" aca="1" ref="V28" ca="1">IFERROR(IF(amostrasTab[[#This Row],[*NUMERO DE CAMPO]]="","",HYPERLINK("#'Estrutural'!A"&amp;MATCH(1,(amostrasTab[[#This Row],[*NUMERO DE CAMPO]]=estrutTab[*NUMERO DE CAMPO])*(amostrasTab[[#This Row],[*LITOTIPO]]=estrutTab[*Litologia]),0)+1,"Estrutural")),"")</f>
        <v/>
      </c>
      <c r="W28" s="227" t="str">
        <f t="array" aca="1" ref="W28" ca="1">IFERROR(IF(amostrasTab[[#This Row],[*NUMERO DE CAMPO]]="","",HYPERLINK("#'Econômica'!A"&amp;MATCH(amostrasTab[[#This Row],[*NUMERO DE CAMPO]],ecoTab[*NUMERO DE CAMPO],0)+1,"Econômica")),"")</f>
        <v/>
      </c>
      <c r="X28" s="227" t="str">
        <f t="array" aca="1" ref="X28" ca="1">IFERROR(IF(amostrasTab[[#This Row],[*NUMERO DE CAMPO]]="","",HYPERLINK("#'Petrografia'!A"&amp;MATCH(amostrasTab[[#This Row],[NOME AMOSTRA]],petroTab[*Nome Amostra],0)+1,"Petrografia")),"")</f>
        <v/>
      </c>
      <c r="Y28" s="227" t="str">
        <f ca="1">IFERROR(IF(amostrasTab[[#This Row],[*NUMERO DE CAMPO]]="","",HYPERLINK("#'Litoquímica'!A"&amp;MATCH(amostrasTab[[#This Row],[NOME AMOSTRA]],Litoquímica!A:A,0)+1,"Litoquímica")),"")</f>
        <v/>
      </c>
      <c r="Z28" s="228" t="str">
        <f ca="1">IF(amostrasTab[[#This Row],[NOME AMOSTRA]]="","",IF(FileExist(HYPERLINK("Fotos\"&amp;amostrasTab[[#This Row],[NOME AMOSTRA]]&amp;".jpg")),HYPERLINK("Fotos\"&amp;amostrasTab[[#This Row],[NOME AMOSTRA]]&amp;".jpg"),""))</f>
        <v/>
      </c>
    </row>
    <row r="29" spans="2:26" ht="15" customHeight="1" x14ac:dyDescent="0.25">
      <c r="B29" s="226" t="str">
        <f ca="1">IFERROR(VLOOKUP(amostrasTab[[#This Row],[*NUMERO DE CAMPO]],campoTab[],MATCH("*Latitude",campoTab[#Headers],0),0),"")</f>
        <v/>
      </c>
      <c r="C29" s="226" t="str">
        <f ca="1">IFERROR(VLOOKUP(amostrasTab[[#This Row],[*NUMERO DE CAMPO]],campoTab[],MATCH("*Longitude",campoTab[#Headers],0),0),"")</f>
        <v/>
      </c>
      <c r="D29" s="229"/>
      <c r="F2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 ca="1">IFERROR(IF(amostrasTab[[#This Row],[*NUMERO DE CAMPO]]="","",HYPERLINK("#'Planilha de Campo'!A"&amp;MATCH(amostrasTab[[#This Row],[*NUMERO DE CAMPO]],campoTab[Numero de campo],0)+1,"Afloramento")),"")</f>
        <v/>
      </c>
      <c r="U29" s="227" t="str">
        <f t="array" aca="1" ref="U29" ca="1">IFERROR(IF(amostrasTab[[#This Row],[*NUMERO DE CAMPO]]="","",HYPERLINK("#'Litologia'!A"&amp;MATCH(1,(amostrasTab[[#This Row],[*NUMERO DE CAMPO]]=LitoTab[*NUMERO DE CAMPO])*(amostrasTab[[#This Row],[*LITOTIPO]]=LitoTab[*Litologia]),0)+1,"Litologia")),"")</f>
        <v/>
      </c>
      <c r="V29" s="227" t="str">
        <f t="array" aca="1" ref="V29" ca="1">IFERROR(IF(amostrasTab[[#This Row],[*NUMERO DE CAMPO]]="","",HYPERLINK("#'Estrutural'!A"&amp;MATCH(1,(amostrasTab[[#This Row],[*NUMERO DE CAMPO]]=estrutTab[*NUMERO DE CAMPO])*(amostrasTab[[#This Row],[*LITOTIPO]]=estrutTab[*Litologia]),0)+1,"Estrutural")),"")</f>
        <v/>
      </c>
      <c r="W29" s="227" t="str">
        <f t="array" aca="1" ref="W29" ca="1">IFERROR(IF(amostrasTab[[#This Row],[*NUMERO DE CAMPO]]="","",HYPERLINK("#'Econômica'!A"&amp;MATCH(amostrasTab[[#This Row],[*NUMERO DE CAMPO]],ecoTab[*NUMERO DE CAMPO],0)+1,"Econômica")),"")</f>
        <v/>
      </c>
      <c r="X29" s="227" t="str">
        <f t="array" aca="1" ref="X29" ca="1">IFERROR(IF(amostrasTab[[#This Row],[*NUMERO DE CAMPO]]="","",HYPERLINK("#'Petrografia'!A"&amp;MATCH(amostrasTab[[#This Row],[NOME AMOSTRA]],petroTab[*Nome Amostra],0)+1,"Petrografia")),"")</f>
        <v/>
      </c>
      <c r="Y29" s="227" t="str">
        <f ca="1">IFERROR(IF(amostrasTab[[#This Row],[*NUMERO DE CAMPO]]="","",HYPERLINK("#'Litoquímica'!A"&amp;MATCH(amostrasTab[[#This Row],[NOME AMOSTRA]],Litoquímica!A:A,0)+1,"Litoquímica")),"")</f>
        <v/>
      </c>
      <c r="Z29" s="228" t="str">
        <f ca="1">IF(amostrasTab[[#This Row],[NOME AMOSTRA]]="","",IF(FileExist(HYPERLINK("Fotos\"&amp;amostrasTab[[#This Row],[NOME AMOSTRA]]&amp;".jpg")),HYPERLINK("Fotos\"&amp;amostrasTab[[#This Row],[NOME AMOSTRA]]&amp;".jpg"),""))</f>
        <v/>
      </c>
    </row>
    <row r="30" spans="2:26" ht="15" customHeight="1" x14ac:dyDescent="0.25">
      <c r="B30" s="226" t="str">
        <f ca="1">IFERROR(VLOOKUP(amostrasTab[[#This Row],[*NUMERO DE CAMPO]],campoTab[],MATCH("*Latitude",campoTab[#Headers],0),0),"")</f>
        <v/>
      </c>
      <c r="C30" s="226" t="str">
        <f ca="1">IFERROR(VLOOKUP(amostrasTab[[#This Row],[*NUMERO DE CAMPO]],campoTab[],MATCH("*Longitude",campoTab[#Headers],0),0),"")</f>
        <v/>
      </c>
      <c r="D30" s="229"/>
      <c r="F3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 ca="1">IFERROR(IF(amostrasTab[[#This Row],[*NUMERO DE CAMPO]]="","",HYPERLINK("#'Planilha de Campo'!A"&amp;MATCH(amostrasTab[[#This Row],[*NUMERO DE CAMPO]],campoTab[Numero de campo],0)+1,"Afloramento")),"")</f>
        <v/>
      </c>
      <c r="U30" s="227" t="str">
        <f t="array" aca="1" ref="U30" ca="1">IFERROR(IF(amostrasTab[[#This Row],[*NUMERO DE CAMPO]]="","",HYPERLINK("#'Litologia'!A"&amp;MATCH(1,(amostrasTab[[#This Row],[*NUMERO DE CAMPO]]=LitoTab[*NUMERO DE CAMPO])*(amostrasTab[[#This Row],[*LITOTIPO]]=LitoTab[*Litologia]),0)+1,"Litologia")),"")</f>
        <v/>
      </c>
      <c r="V30" s="227" t="str">
        <f t="array" aca="1" ref="V30" ca="1">IFERROR(IF(amostrasTab[[#This Row],[*NUMERO DE CAMPO]]="","",HYPERLINK("#'Estrutural'!A"&amp;MATCH(1,(amostrasTab[[#This Row],[*NUMERO DE CAMPO]]=estrutTab[*NUMERO DE CAMPO])*(amostrasTab[[#This Row],[*LITOTIPO]]=estrutTab[*Litologia]),0)+1,"Estrutural")),"")</f>
        <v/>
      </c>
      <c r="W30" s="227" t="str">
        <f t="array" aca="1" ref="W30" ca="1">IFERROR(IF(amostrasTab[[#This Row],[*NUMERO DE CAMPO]]="","",HYPERLINK("#'Econômica'!A"&amp;MATCH(amostrasTab[[#This Row],[*NUMERO DE CAMPO]],ecoTab[*NUMERO DE CAMPO],0)+1,"Econômica")),"")</f>
        <v/>
      </c>
      <c r="X30" s="227" t="str">
        <f t="array" aca="1" ref="X30" ca="1">IFERROR(IF(amostrasTab[[#This Row],[*NUMERO DE CAMPO]]="","",HYPERLINK("#'Petrografia'!A"&amp;MATCH(amostrasTab[[#This Row],[NOME AMOSTRA]],petroTab[*Nome Amostra],0)+1,"Petrografia")),"")</f>
        <v/>
      </c>
      <c r="Y30" s="227" t="str">
        <f ca="1">IFERROR(IF(amostrasTab[[#This Row],[*NUMERO DE CAMPO]]="","",HYPERLINK("#'Litoquímica'!A"&amp;MATCH(amostrasTab[[#This Row],[NOME AMOSTRA]],Litoquímica!A:A,0)+1,"Litoquímica")),"")</f>
        <v/>
      </c>
      <c r="Z30" s="228" t="str">
        <f ca="1">IF(amostrasTab[[#This Row],[NOME AMOSTRA]]="","",IF(FileExist(HYPERLINK("Fotos\"&amp;amostrasTab[[#This Row],[NOME AMOSTRA]]&amp;".jpg")),HYPERLINK("Fotos\"&amp;amostrasTab[[#This Row],[NOME AMOSTRA]]&amp;".jpg"),""))</f>
        <v/>
      </c>
    </row>
    <row r="31" spans="2:26" ht="15" customHeight="1" x14ac:dyDescent="0.25">
      <c r="B31" s="226" t="str">
        <f ca="1">IFERROR(VLOOKUP(amostrasTab[[#This Row],[*NUMERO DE CAMPO]],campoTab[],MATCH("*Latitude",campoTab[#Headers],0),0),"")</f>
        <v/>
      </c>
      <c r="C31" s="226" t="str">
        <f ca="1">IFERROR(VLOOKUP(amostrasTab[[#This Row],[*NUMERO DE CAMPO]],campoTab[],MATCH("*Longitude",campoTab[#Headers],0),0),"")</f>
        <v/>
      </c>
      <c r="D31" s="229"/>
      <c r="F3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 ca="1">IFERROR(IF(amostrasTab[[#This Row],[*NUMERO DE CAMPO]]="","",HYPERLINK("#'Planilha de Campo'!A"&amp;MATCH(amostrasTab[[#This Row],[*NUMERO DE CAMPO]],campoTab[Numero de campo],0)+1,"Afloramento")),"")</f>
        <v/>
      </c>
      <c r="U31" s="227" t="str">
        <f t="array" aca="1" ref="U31" ca="1">IFERROR(IF(amostrasTab[[#This Row],[*NUMERO DE CAMPO]]="","",HYPERLINK("#'Litologia'!A"&amp;MATCH(1,(amostrasTab[[#This Row],[*NUMERO DE CAMPO]]=LitoTab[*NUMERO DE CAMPO])*(amostrasTab[[#This Row],[*LITOTIPO]]=LitoTab[*Litologia]),0)+1,"Litologia")),"")</f>
        <v/>
      </c>
      <c r="V31" s="227" t="str">
        <f t="array" aca="1" ref="V31" ca="1">IFERROR(IF(amostrasTab[[#This Row],[*NUMERO DE CAMPO]]="","",HYPERLINK("#'Estrutural'!A"&amp;MATCH(1,(amostrasTab[[#This Row],[*NUMERO DE CAMPO]]=estrutTab[*NUMERO DE CAMPO])*(amostrasTab[[#This Row],[*LITOTIPO]]=estrutTab[*Litologia]),0)+1,"Estrutural")),"")</f>
        <v/>
      </c>
      <c r="W31" s="227" t="str">
        <f t="array" aca="1" ref="W31" ca="1">IFERROR(IF(amostrasTab[[#This Row],[*NUMERO DE CAMPO]]="","",HYPERLINK("#'Econômica'!A"&amp;MATCH(amostrasTab[[#This Row],[*NUMERO DE CAMPO]],ecoTab[*NUMERO DE CAMPO],0)+1,"Econômica")),"")</f>
        <v/>
      </c>
      <c r="X31" s="227" t="str">
        <f t="array" aca="1" ref="X31" ca="1">IFERROR(IF(amostrasTab[[#This Row],[*NUMERO DE CAMPO]]="","",HYPERLINK("#'Petrografia'!A"&amp;MATCH(amostrasTab[[#This Row],[NOME AMOSTRA]],petroTab[*Nome Amostra],0)+1,"Petrografia")),"")</f>
        <v/>
      </c>
      <c r="Y31" s="227" t="str">
        <f ca="1">IFERROR(IF(amostrasTab[[#This Row],[*NUMERO DE CAMPO]]="","",HYPERLINK("#'Litoquímica'!A"&amp;MATCH(amostrasTab[[#This Row],[NOME AMOSTRA]],Litoquímica!A:A,0)+1,"Litoquímica")),"")</f>
        <v/>
      </c>
      <c r="Z31" s="228" t="str">
        <f ca="1">IF(amostrasTab[[#This Row],[NOME AMOSTRA]]="","",IF(FileExist(HYPERLINK("Fotos\"&amp;amostrasTab[[#This Row],[NOME AMOSTRA]]&amp;".jpg")),HYPERLINK("Fotos\"&amp;amostrasTab[[#This Row],[NOME AMOSTRA]]&amp;".jpg"),""))</f>
        <v/>
      </c>
    </row>
    <row r="32" spans="2:26" ht="15" customHeight="1" x14ac:dyDescent="0.25">
      <c r="B32" s="226" t="str">
        <f ca="1">IFERROR(VLOOKUP(amostrasTab[[#This Row],[*NUMERO DE CAMPO]],campoTab[],MATCH("*Latitude",campoTab[#Headers],0),0),"")</f>
        <v/>
      </c>
      <c r="C32" s="226" t="str">
        <f ca="1">IFERROR(VLOOKUP(amostrasTab[[#This Row],[*NUMERO DE CAMPO]],campoTab[],MATCH("*Longitude",campoTab[#Headers],0),0),"")</f>
        <v/>
      </c>
      <c r="D32" s="229"/>
      <c r="F3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 ca="1">IFERROR(IF(amostrasTab[[#This Row],[*NUMERO DE CAMPO]]="","",HYPERLINK("#'Planilha de Campo'!A"&amp;MATCH(amostrasTab[[#This Row],[*NUMERO DE CAMPO]],campoTab[Numero de campo],0)+1,"Afloramento")),"")</f>
        <v/>
      </c>
      <c r="U32" s="227" t="str">
        <f t="array" aca="1" ref="U32" ca="1">IFERROR(IF(amostrasTab[[#This Row],[*NUMERO DE CAMPO]]="","",HYPERLINK("#'Litologia'!A"&amp;MATCH(1,(amostrasTab[[#This Row],[*NUMERO DE CAMPO]]=LitoTab[*NUMERO DE CAMPO])*(amostrasTab[[#This Row],[*LITOTIPO]]=LitoTab[*Litologia]),0)+1,"Litologia")),"")</f>
        <v/>
      </c>
      <c r="V32" s="227" t="str">
        <f t="array" aca="1" ref="V32" ca="1">IFERROR(IF(amostrasTab[[#This Row],[*NUMERO DE CAMPO]]="","",HYPERLINK("#'Estrutural'!A"&amp;MATCH(1,(amostrasTab[[#This Row],[*NUMERO DE CAMPO]]=estrutTab[*NUMERO DE CAMPO])*(amostrasTab[[#This Row],[*LITOTIPO]]=estrutTab[*Litologia]),0)+1,"Estrutural")),"")</f>
        <v/>
      </c>
      <c r="W32" s="227" t="str">
        <f t="array" aca="1" ref="W32" ca="1">IFERROR(IF(amostrasTab[[#This Row],[*NUMERO DE CAMPO]]="","",HYPERLINK("#'Econômica'!A"&amp;MATCH(amostrasTab[[#This Row],[*NUMERO DE CAMPO]],ecoTab[*NUMERO DE CAMPO],0)+1,"Econômica")),"")</f>
        <v/>
      </c>
      <c r="X32" s="227" t="str">
        <f t="array" aca="1" ref="X32" ca="1">IFERROR(IF(amostrasTab[[#This Row],[*NUMERO DE CAMPO]]="","",HYPERLINK("#'Petrografia'!A"&amp;MATCH(amostrasTab[[#This Row],[NOME AMOSTRA]],petroTab[*Nome Amostra],0)+1,"Petrografia")),"")</f>
        <v/>
      </c>
      <c r="Y32" s="227" t="str">
        <f ca="1">IFERROR(IF(amostrasTab[[#This Row],[*NUMERO DE CAMPO]]="","",HYPERLINK("#'Litoquímica'!A"&amp;MATCH(amostrasTab[[#This Row],[NOME AMOSTRA]],Litoquímica!A:A,0)+1,"Litoquímica")),"")</f>
        <v/>
      </c>
      <c r="Z32" s="228" t="str">
        <f ca="1">IF(amostrasTab[[#This Row],[NOME AMOSTRA]]="","",IF(FileExist(HYPERLINK("Fotos\"&amp;amostrasTab[[#This Row],[NOME AMOSTRA]]&amp;".jpg")),HYPERLINK("Fotos\"&amp;amostrasTab[[#This Row],[NOME AMOSTRA]]&amp;".jpg"),""))</f>
        <v/>
      </c>
    </row>
    <row r="33" spans="2:26" ht="15" customHeight="1" x14ac:dyDescent="0.25">
      <c r="B33" s="226" t="str">
        <f ca="1">IFERROR(VLOOKUP(amostrasTab[[#This Row],[*NUMERO DE CAMPO]],campoTab[],MATCH("*Latitude",campoTab[#Headers],0),0),"")</f>
        <v/>
      </c>
      <c r="C33" s="226" t="str">
        <f ca="1">IFERROR(VLOOKUP(amostrasTab[[#This Row],[*NUMERO DE CAMPO]],campoTab[],MATCH("*Longitude",campoTab[#Headers],0),0),"")</f>
        <v/>
      </c>
      <c r="D33" s="229"/>
      <c r="F3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 ca="1">IFERROR(IF(amostrasTab[[#This Row],[*NUMERO DE CAMPO]]="","",HYPERLINK("#'Planilha de Campo'!A"&amp;MATCH(amostrasTab[[#This Row],[*NUMERO DE CAMPO]],campoTab[Numero de campo],0)+1,"Afloramento")),"")</f>
        <v/>
      </c>
      <c r="U33" s="227" t="str">
        <f t="array" aca="1" ref="U33" ca="1">IFERROR(IF(amostrasTab[[#This Row],[*NUMERO DE CAMPO]]="","",HYPERLINK("#'Litologia'!A"&amp;MATCH(1,(amostrasTab[[#This Row],[*NUMERO DE CAMPO]]=LitoTab[*NUMERO DE CAMPO])*(amostrasTab[[#This Row],[*LITOTIPO]]=LitoTab[*Litologia]),0)+1,"Litologia")),"")</f>
        <v/>
      </c>
      <c r="V33" s="227" t="str">
        <f t="array" aca="1" ref="V33" ca="1">IFERROR(IF(amostrasTab[[#This Row],[*NUMERO DE CAMPO]]="","",HYPERLINK("#'Estrutural'!A"&amp;MATCH(1,(amostrasTab[[#This Row],[*NUMERO DE CAMPO]]=estrutTab[*NUMERO DE CAMPO])*(amostrasTab[[#This Row],[*LITOTIPO]]=estrutTab[*Litologia]),0)+1,"Estrutural")),"")</f>
        <v/>
      </c>
      <c r="W33" s="227" t="str">
        <f t="array" aca="1" ref="W33" ca="1">IFERROR(IF(amostrasTab[[#This Row],[*NUMERO DE CAMPO]]="","",HYPERLINK("#'Econômica'!A"&amp;MATCH(amostrasTab[[#This Row],[*NUMERO DE CAMPO]],ecoTab[*NUMERO DE CAMPO],0)+1,"Econômica")),"")</f>
        <v/>
      </c>
      <c r="X33" s="227" t="str">
        <f t="array" aca="1" ref="X33" ca="1">IFERROR(IF(amostrasTab[[#This Row],[*NUMERO DE CAMPO]]="","",HYPERLINK("#'Petrografia'!A"&amp;MATCH(amostrasTab[[#This Row],[NOME AMOSTRA]],petroTab[*Nome Amostra],0)+1,"Petrografia")),"")</f>
        <v/>
      </c>
      <c r="Y33" s="227" t="str">
        <f ca="1">IFERROR(IF(amostrasTab[[#This Row],[*NUMERO DE CAMPO]]="","",HYPERLINK("#'Litoquímica'!A"&amp;MATCH(amostrasTab[[#This Row],[NOME AMOSTRA]],Litoquímica!A:A,0)+1,"Litoquímica")),"")</f>
        <v/>
      </c>
      <c r="Z33" s="228" t="str">
        <f ca="1">IF(amostrasTab[[#This Row],[NOME AMOSTRA]]="","",IF(FileExist(HYPERLINK("Fotos\"&amp;amostrasTab[[#This Row],[NOME AMOSTRA]]&amp;".jpg")),HYPERLINK("Fotos\"&amp;amostrasTab[[#This Row],[NOME AMOSTRA]]&amp;".jpg"),""))</f>
        <v/>
      </c>
    </row>
    <row r="34" spans="2:26" ht="15" customHeight="1" x14ac:dyDescent="0.25">
      <c r="B34" s="226" t="str">
        <f ca="1">IFERROR(VLOOKUP(amostrasTab[[#This Row],[*NUMERO DE CAMPO]],campoTab[],MATCH("*Latitude",campoTab[#Headers],0),0),"")</f>
        <v/>
      </c>
      <c r="C34" s="226" t="str">
        <f ca="1">IFERROR(VLOOKUP(amostrasTab[[#This Row],[*NUMERO DE CAMPO]],campoTab[],MATCH("*Longitude",campoTab[#Headers],0),0),"")</f>
        <v/>
      </c>
      <c r="D34" s="229"/>
      <c r="F3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 ca="1">IFERROR(IF(amostrasTab[[#This Row],[*NUMERO DE CAMPO]]="","",HYPERLINK("#'Planilha de Campo'!A"&amp;MATCH(amostrasTab[[#This Row],[*NUMERO DE CAMPO]],campoTab[Numero de campo],0)+1,"Afloramento")),"")</f>
        <v/>
      </c>
      <c r="U34" s="227" t="str">
        <f t="array" aca="1" ref="U34" ca="1">IFERROR(IF(amostrasTab[[#This Row],[*NUMERO DE CAMPO]]="","",HYPERLINK("#'Litologia'!A"&amp;MATCH(1,(amostrasTab[[#This Row],[*NUMERO DE CAMPO]]=LitoTab[*NUMERO DE CAMPO])*(amostrasTab[[#This Row],[*LITOTIPO]]=LitoTab[*Litologia]),0)+1,"Litologia")),"")</f>
        <v/>
      </c>
      <c r="V34" s="227" t="str">
        <f t="array" aca="1" ref="V34" ca="1">IFERROR(IF(amostrasTab[[#This Row],[*NUMERO DE CAMPO]]="","",HYPERLINK("#'Estrutural'!A"&amp;MATCH(1,(amostrasTab[[#This Row],[*NUMERO DE CAMPO]]=estrutTab[*NUMERO DE CAMPO])*(amostrasTab[[#This Row],[*LITOTIPO]]=estrutTab[*Litologia]),0)+1,"Estrutural")),"")</f>
        <v/>
      </c>
      <c r="W34" s="227" t="str">
        <f t="array" aca="1" ref="W34" ca="1">IFERROR(IF(amostrasTab[[#This Row],[*NUMERO DE CAMPO]]="","",HYPERLINK("#'Econômica'!A"&amp;MATCH(amostrasTab[[#This Row],[*NUMERO DE CAMPO]],ecoTab[*NUMERO DE CAMPO],0)+1,"Econômica")),"")</f>
        <v/>
      </c>
      <c r="X34" s="227" t="str">
        <f t="array" aca="1" ref="X34" ca="1">IFERROR(IF(amostrasTab[[#This Row],[*NUMERO DE CAMPO]]="","",HYPERLINK("#'Petrografia'!A"&amp;MATCH(amostrasTab[[#This Row],[NOME AMOSTRA]],petroTab[*Nome Amostra],0)+1,"Petrografia")),"")</f>
        <v/>
      </c>
      <c r="Y34" s="227" t="str">
        <f ca="1">IFERROR(IF(amostrasTab[[#This Row],[*NUMERO DE CAMPO]]="","",HYPERLINK("#'Litoquímica'!A"&amp;MATCH(amostrasTab[[#This Row],[NOME AMOSTRA]],Litoquímica!A:A,0)+1,"Litoquímica")),"")</f>
        <v/>
      </c>
      <c r="Z34" s="228" t="str">
        <f ca="1">IF(amostrasTab[[#This Row],[NOME AMOSTRA]]="","",IF(FileExist(HYPERLINK("Fotos\"&amp;amostrasTab[[#This Row],[NOME AMOSTRA]]&amp;".jpg")),HYPERLINK("Fotos\"&amp;amostrasTab[[#This Row],[NOME AMOSTRA]]&amp;".jpg"),""))</f>
        <v/>
      </c>
    </row>
    <row r="35" spans="2:26" ht="15" customHeight="1" x14ac:dyDescent="0.25">
      <c r="B35" s="226" t="str">
        <f ca="1">IFERROR(VLOOKUP(amostrasTab[[#This Row],[*NUMERO DE CAMPO]],campoTab[],MATCH("*Latitude",campoTab[#Headers],0),0),"")</f>
        <v/>
      </c>
      <c r="C35" s="226" t="str">
        <f ca="1">IFERROR(VLOOKUP(amostrasTab[[#This Row],[*NUMERO DE CAMPO]],campoTab[],MATCH("*Longitude",campoTab[#Headers],0),0),"")</f>
        <v/>
      </c>
      <c r="D35" s="229"/>
      <c r="F3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 ca="1">IFERROR(IF(amostrasTab[[#This Row],[*NUMERO DE CAMPO]]="","",HYPERLINK("#'Planilha de Campo'!A"&amp;MATCH(amostrasTab[[#This Row],[*NUMERO DE CAMPO]],campoTab[Numero de campo],0)+1,"Afloramento")),"")</f>
        <v/>
      </c>
      <c r="U35" s="227" t="str">
        <f t="array" aca="1" ref="U35" ca="1">IFERROR(IF(amostrasTab[[#This Row],[*NUMERO DE CAMPO]]="","",HYPERLINK("#'Litologia'!A"&amp;MATCH(1,(amostrasTab[[#This Row],[*NUMERO DE CAMPO]]=LitoTab[*NUMERO DE CAMPO])*(amostrasTab[[#This Row],[*LITOTIPO]]=LitoTab[*Litologia]),0)+1,"Litologia")),"")</f>
        <v/>
      </c>
      <c r="V35" s="227" t="str">
        <f t="array" aca="1" ref="V35" ca="1">IFERROR(IF(amostrasTab[[#This Row],[*NUMERO DE CAMPO]]="","",HYPERLINK("#'Estrutural'!A"&amp;MATCH(1,(amostrasTab[[#This Row],[*NUMERO DE CAMPO]]=estrutTab[*NUMERO DE CAMPO])*(amostrasTab[[#This Row],[*LITOTIPO]]=estrutTab[*Litologia]),0)+1,"Estrutural")),"")</f>
        <v/>
      </c>
      <c r="W35" s="227" t="str">
        <f t="array" aca="1" ref="W35" ca="1">IFERROR(IF(amostrasTab[[#This Row],[*NUMERO DE CAMPO]]="","",HYPERLINK("#'Econômica'!A"&amp;MATCH(amostrasTab[[#This Row],[*NUMERO DE CAMPO]],ecoTab[*NUMERO DE CAMPO],0)+1,"Econômica")),"")</f>
        <v/>
      </c>
      <c r="X35" s="227" t="str">
        <f t="array" aca="1" ref="X35" ca="1">IFERROR(IF(amostrasTab[[#This Row],[*NUMERO DE CAMPO]]="","",HYPERLINK("#'Petrografia'!A"&amp;MATCH(amostrasTab[[#This Row],[NOME AMOSTRA]],petroTab[*Nome Amostra],0)+1,"Petrografia")),"")</f>
        <v/>
      </c>
      <c r="Y35" s="227" t="str">
        <f ca="1">IFERROR(IF(amostrasTab[[#This Row],[*NUMERO DE CAMPO]]="","",HYPERLINK("#'Litoquímica'!A"&amp;MATCH(amostrasTab[[#This Row],[NOME AMOSTRA]],Litoquímica!A:A,0)+1,"Litoquímica")),"")</f>
        <v/>
      </c>
      <c r="Z35" s="228" t="str">
        <f ca="1">IF(amostrasTab[[#This Row],[NOME AMOSTRA]]="","",IF(FileExist(HYPERLINK("Fotos\"&amp;amostrasTab[[#This Row],[NOME AMOSTRA]]&amp;".jpg")),HYPERLINK("Fotos\"&amp;amostrasTab[[#This Row],[NOME AMOSTRA]]&amp;".jpg"),""))</f>
        <v/>
      </c>
    </row>
    <row r="36" spans="2:26" ht="15" customHeight="1" x14ac:dyDescent="0.25">
      <c r="B36" s="226" t="str">
        <f ca="1">IFERROR(VLOOKUP(amostrasTab[[#This Row],[*NUMERO DE CAMPO]],campoTab[],MATCH("*Latitude",campoTab[#Headers],0),0),"")</f>
        <v/>
      </c>
      <c r="C36" s="226" t="str">
        <f ca="1">IFERROR(VLOOKUP(amostrasTab[[#This Row],[*NUMERO DE CAMPO]],campoTab[],MATCH("*Longitude",campoTab[#Headers],0),0),"")</f>
        <v/>
      </c>
      <c r="D36" s="229"/>
      <c r="F3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 ca="1">IFERROR(IF(amostrasTab[[#This Row],[*NUMERO DE CAMPO]]="","",HYPERLINK("#'Planilha de Campo'!A"&amp;MATCH(amostrasTab[[#This Row],[*NUMERO DE CAMPO]],campoTab[Numero de campo],0)+1,"Afloramento")),"")</f>
        <v/>
      </c>
      <c r="U36" s="227" t="str">
        <f t="array" aca="1" ref="U36" ca="1">IFERROR(IF(amostrasTab[[#This Row],[*NUMERO DE CAMPO]]="","",HYPERLINK("#'Litologia'!A"&amp;MATCH(1,(amostrasTab[[#This Row],[*NUMERO DE CAMPO]]=LitoTab[*NUMERO DE CAMPO])*(amostrasTab[[#This Row],[*LITOTIPO]]=LitoTab[*Litologia]),0)+1,"Litologia")),"")</f>
        <v/>
      </c>
      <c r="V36" s="227" t="str">
        <f t="array" aca="1" ref="V36" ca="1">IFERROR(IF(amostrasTab[[#This Row],[*NUMERO DE CAMPO]]="","",HYPERLINK("#'Estrutural'!A"&amp;MATCH(1,(amostrasTab[[#This Row],[*NUMERO DE CAMPO]]=estrutTab[*NUMERO DE CAMPO])*(amostrasTab[[#This Row],[*LITOTIPO]]=estrutTab[*Litologia]),0)+1,"Estrutural")),"")</f>
        <v/>
      </c>
      <c r="W36" s="227" t="str">
        <f t="array" aca="1" ref="W36" ca="1">IFERROR(IF(amostrasTab[[#This Row],[*NUMERO DE CAMPO]]="","",HYPERLINK("#'Econômica'!A"&amp;MATCH(amostrasTab[[#This Row],[*NUMERO DE CAMPO]],ecoTab[*NUMERO DE CAMPO],0)+1,"Econômica")),"")</f>
        <v/>
      </c>
      <c r="X36" s="227" t="str">
        <f t="array" aca="1" ref="X36" ca="1">IFERROR(IF(amostrasTab[[#This Row],[*NUMERO DE CAMPO]]="","",HYPERLINK("#'Petrografia'!A"&amp;MATCH(amostrasTab[[#This Row],[NOME AMOSTRA]],petroTab[*Nome Amostra],0)+1,"Petrografia")),"")</f>
        <v/>
      </c>
      <c r="Y36" s="227" t="str">
        <f ca="1">IFERROR(IF(amostrasTab[[#This Row],[*NUMERO DE CAMPO]]="","",HYPERLINK("#'Litoquímica'!A"&amp;MATCH(amostrasTab[[#This Row],[NOME AMOSTRA]],Litoquímica!A:A,0)+1,"Litoquímica")),"")</f>
        <v/>
      </c>
      <c r="Z36" s="228" t="str">
        <f ca="1">IF(amostrasTab[[#This Row],[NOME AMOSTRA]]="","",IF(FileExist(HYPERLINK("Fotos\"&amp;amostrasTab[[#This Row],[NOME AMOSTRA]]&amp;".jpg")),HYPERLINK("Fotos\"&amp;amostrasTab[[#This Row],[NOME AMOSTRA]]&amp;".jpg"),""))</f>
        <v/>
      </c>
    </row>
    <row r="37" spans="2:26" ht="15" customHeight="1" x14ac:dyDescent="0.25">
      <c r="B37" s="226" t="str">
        <f ca="1">IFERROR(VLOOKUP(amostrasTab[[#This Row],[*NUMERO DE CAMPO]],campoTab[],MATCH("*Latitude",campoTab[#Headers],0),0),"")</f>
        <v/>
      </c>
      <c r="C37" s="226" t="str">
        <f ca="1">IFERROR(VLOOKUP(amostrasTab[[#This Row],[*NUMERO DE CAMPO]],campoTab[],MATCH("*Longitude",campoTab[#Headers],0),0),"")</f>
        <v/>
      </c>
      <c r="D37" s="229"/>
      <c r="F3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 ca="1">IFERROR(IF(amostrasTab[[#This Row],[*NUMERO DE CAMPO]]="","",HYPERLINK("#'Planilha de Campo'!A"&amp;MATCH(amostrasTab[[#This Row],[*NUMERO DE CAMPO]],campoTab[Numero de campo],0)+1,"Afloramento")),"")</f>
        <v/>
      </c>
      <c r="U37" s="227" t="str">
        <f t="array" aca="1" ref="U37" ca="1">IFERROR(IF(amostrasTab[[#This Row],[*NUMERO DE CAMPO]]="","",HYPERLINK("#'Litologia'!A"&amp;MATCH(1,(amostrasTab[[#This Row],[*NUMERO DE CAMPO]]=LitoTab[*NUMERO DE CAMPO])*(amostrasTab[[#This Row],[*LITOTIPO]]=LitoTab[*Litologia]),0)+1,"Litologia")),"")</f>
        <v/>
      </c>
      <c r="V37" s="227" t="str">
        <f t="array" aca="1" ref="V37" ca="1">IFERROR(IF(amostrasTab[[#This Row],[*NUMERO DE CAMPO]]="","",HYPERLINK("#'Estrutural'!A"&amp;MATCH(1,(amostrasTab[[#This Row],[*NUMERO DE CAMPO]]=estrutTab[*NUMERO DE CAMPO])*(amostrasTab[[#This Row],[*LITOTIPO]]=estrutTab[*Litologia]),0)+1,"Estrutural")),"")</f>
        <v/>
      </c>
      <c r="W37" s="227" t="str">
        <f t="array" aca="1" ref="W37" ca="1">IFERROR(IF(amostrasTab[[#This Row],[*NUMERO DE CAMPO]]="","",HYPERLINK("#'Econômica'!A"&amp;MATCH(amostrasTab[[#This Row],[*NUMERO DE CAMPO]],ecoTab[*NUMERO DE CAMPO],0)+1,"Econômica")),"")</f>
        <v/>
      </c>
      <c r="X37" s="227" t="str">
        <f t="array" aca="1" ref="X37" ca="1">IFERROR(IF(amostrasTab[[#This Row],[*NUMERO DE CAMPO]]="","",HYPERLINK("#'Petrografia'!A"&amp;MATCH(amostrasTab[[#This Row],[NOME AMOSTRA]],petroTab[*Nome Amostra],0)+1,"Petrografia")),"")</f>
        <v/>
      </c>
      <c r="Y37" s="227" t="str">
        <f ca="1">IFERROR(IF(amostrasTab[[#This Row],[*NUMERO DE CAMPO]]="","",HYPERLINK("#'Litoquímica'!A"&amp;MATCH(amostrasTab[[#This Row],[NOME AMOSTRA]],Litoquímica!A:A,0)+1,"Litoquímica")),"")</f>
        <v/>
      </c>
      <c r="Z37" s="228" t="str">
        <f ca="1">IF(amostrasTab[[#This Row],[NOME AMOSTRA]]="","",IF(FileExist(HYPERLINK("Fotos\"&amp;amostrasTab[[#This Row],[NOME AMOSTRA]]&amp;".jpg")),HYPERLINK("Fotos\"&amp;amostrasTab[[#This Row],[NOME AMOSTRA]]&amp;".jpg"),""))</f>
        <v/>
      </c>
    </row>
    <row r="38" spans="2:26" ht="15" customHeight="1" x14ac:dyDescent="0.25">
      <c r="B38" s="226" t="str">
        <f ca="1">IFERROR(VLOOKUP(amostrasTab[[#This Row],[*NUMERO DE CAMPO]],campoTab[],MATCH("*Latitude",campoTab[#Headers],0),0),"")</f>
        <v/>
      </c>
      <c r="C38" s="226" t="str">
        <f ca="1">IFERROR(VLOOKUP(amostrasTab[[#This Row],[*NUMERO DE CAMPO]],campoTab[],MATCH("*Longitude",campoTab[#Headers],0),0),"")</f>
        <v/>
      </c>
      <c r="D38" s="229"/>
      <c r="F3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 ca="1">IFERROR(IF(amostrasTab[[#This Row],[*NUMERO DE CAMPO]]="","",HYPERLINK("#'Planilha de Campo'!A"&amp;MATCH(amostrasTab[[#This Row],[*NUMERO DE CAMPO]],campoTab[Numero de campo],0)+1,"Afloramento")),"")</f>
        <v/>
      </c>
      <c r="U38" s="227" t="str">
        <f t="array" aca="1" ref="U38" ca="1">IFERROR(IF(amostrasTab[[#This Row],[*NUMERO DE CAMPO]]="","",HYPERLINK("#'Litologia'!A"&amp;MATCH(1,(amostrasTab[[#This Row],[*NUMERO DE CAMPO]]=LitoTab[*NUMERO DE CAMPO])*(amostrasTab[[#This Row],[*LITOTIPO]]=LitoTab[*Litologia]),0)+1,"Litologia")),"")</f>
        <v/>
      </c>
      <c r="V38" s="227" t="str">
        <f t="array" aca="1" ref="V38" ca="1">IFERROR(IF(amostrasTab[[#This Row],[*NUMERO DE CAMPO]]="","",HYPERLINK("#'Estrutural'!A"&amp;MATCH(1,(amostrasTab[[#This Row],[*NUMERO DE CAMPO]]=estrutTab[*NUMERO DE CAMPO])*(amostrasTab[[#This Row],[*LITOTIPO]]=estrutTab[*Litologia]),0)+1,"Estrutural")),"")</f>
        <v/>
      </c>
      <c r="W38" s="227" t="str">
        <f t="array" aca="1" ref="W38" ca="1">IFERROR(IF(amostrasTab[[#This Row],[*NUMERO DE CAMPO]]="","",HYPERLINK("#'Econômica'!A"&amp;MATCH(amostrasTab[[#This Row],[*NUMERO DE CAMPO]],ecoTab[*NUMERO DE CAMPO],0)+1,"Econômica")),"")</f>
        <v/>
      </c>
      <c r="X38" s="227" t="str">
        <f t="array" aca="1" ref="X38" ca="1">IFERROR(IF(amostrasTab[[#This Row],[*NUMERO DE CAMPO]]="","",HYPERLINK("#'Petrografia'!A"&amp;MATCH(amostrasTab[[#This Row],[NOME AMOSTRA]],petroTab[*Nome Amostra],0)+1,"Petrografia")),"")</f>
        <v/>
      </c>
      <c r="Y38" s="227" t="str">
        <f ca="1">IFERROR(IF(amostrasTab[[#This Row],[*NUMERO DE CAMPO]]="","",HYPERLINK("#'Litoquímica'!A"&amp;MATCH(amostrasTab[[#This Row],[NOME AMOSTRA]],Litoquímica!A:A,0)+1,"Litoquímica")),"")</f>
        <v/>
      </c>
      <c r="Z38" s="228" t="str">
        <f ca="1">IF(amostrasTab[[#This Row],[NOME AMOSTRA]]="","",IF(FileExist(HYPERLINK("Fotos\"&amp;amostrasTab[[#This Row],[NOME AMOSTRA]]&amp;".jpg")),HYPERLINK("Fotos\"&amp;amostrasTab[[#This Row],[NOME AMOSTRA]]&amp;".jpg"),""))</f>
        <v/>
      </c>
    </row>
    <row r="39" spans="2:26" ht="15" customHeight="1" x14ac:dyDescent="0.25">
      <c r="B39" s="226" t="str">
        <f ca="1">IFERROR(VLOOKUP(amostrasTab[[#This Row],[*NUMERO DE CAMPO]],campoTab[],MATCH("*Latitude",campoTab[#Headers],0),0),"")</f>
        <v/>
      </c>
      <c r="C39" s="226" t="str">
        <f ca="1">IFERROR(VLOOKUP(amostrasTab[[#This Row],[*NUMERO DE CAMPO]],campoTab[],MATCH("*Longitude",campoTab[#Headers],0),0),"")</f>
        <v/>
      </c>
      <c r="D39" s="229"/>
      <c r="F3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 ca="1">IFERROR(IF(amostrasTab[[#This Row],[*NUMERO DE CAMPO]]="","",HYPERLINK("#'Planilha de Campo'!A"&amp;MATCH(amostrasTab[[#This Row],[*NUMERO DE CAMPO]],campoTab[Numero de campo],0)+1,"Afloramento")),"")</f>
        <v/>
      </c>
      <c r="U39" s="227" t="str">
        <f t="array" aca="1" ref="U39" ca="1">IFERROR(IF(amostrasTab[[#This Row],[*NUMERO DE CAMPO]]="","",HYPERLINK("#'Litologia'!A"&amp;MATCH(1,(amostrasTab[[#This Row],[*NUMERO DE CAMPO]]=LitoTab[*NUMERO DE CAMPO])*(amostrasTab[[#This Row],[*LITOTIPO]]=LitoTab[*Litologia]),0)+1,"Litologia")),"")</f>
        <v/>
      </c>
      <c r="V39" s="227" t="str">
        <f t="array" aca="1" ref="V39" ca="1">IFERROR(IF(amostrasTab[[#This Row],[*NUMERO DE CAMPO]]="","",HYPERLINK("#'Estrutural'!A"&amp;MATCH(1,(amostrasTab[[#This Row],[*NUMERO DE CAMPO]]=estrutTab[*NUMERO DE CAMPO])*(amostrasTab[[#This Row],[*LITOTIPO]]=estrutTab[*Litologia]),0)+1,"Estrutural")),"")</f>
        <v/>
      </c>
      <c r="W39" s="227" t="str">
        <f t="array" aca="1" ref="W39" ca="1">IFERROR(IF(amostrasTab[[#This Row],[*NUMERO DE CAMPO]]="","",HYPERLINK("#'Econômica'!A"&amp;MATCH(amostrasTab[[#This Row],[*NUMERO DE CAMPO]],ecoTab[*NUMERO DE CAMPO],0)+1,"Econômica")),"")</f>
        <v/>
      </c>
      <c r="X39" s="227" t="str">
        <f t="array" aca="1" ref="X39" ca="1">IFERROR(IF(amostrasTab[[#This Row],[*NUMERO DE CAMPO]]="","",HYPERLINK("#'Petrografia'!A"&amp;MATCH(amostrasTab[[#This Row],[NOME AMOSTRA]],petroTab[*Nome Amostra],0)+1,"Petrografia")),"")</f>
        <v/>
      </c>
      <c r="Y39" s="227" t="str">
        <f ca="1">IFERROR(IF(amostrasTab[[#This Row],[*NUMERO DE CAMPO]]="","",HYPERLINK("#'Litoquímica'!A"&amp;MATCH(amostrasTab[[#This Row],[NOME AMOSTRA]],Litoquímica!A:A,0)+1,"Litoquímica")),"")</f>
        <v/>
      </c>
      <c r="Z39" s="228" t="str">
        <f ca="1">IF(amostrasTab[[#This Row],[NOME AMOSTRA]]="","",IF(FileExist(HYPERLINK("Fotos\"&amp;amostrasTab[[#This Row],[NOME AMOSTRA]]&amp;".jpg")),HYPERLINK("Fotos\"&amp;amostrasTab[[#This Row],[NOME AMOSTRA]]&amp;".jpg"),""))</f>
        <v/>
      </c>
    </row>
    <row r="40" spans="2:26" ht="15" customHeight="1" x14ac:dyDescent="0.25">
      <c r="B40" s="226" t="str">
        <f ca="1">IFERROR(VLOOKUP(amostrasTab[[#This Row],[*NUMERO DE CAMPO]],campoTab[],MATCH("*Latitude",campoTab[#Headers],0),0),"")</f>
        <v/>
      </c>
      <c r="C40" s="226" t="str">
        <f ca="1">IFERROR(VLOOKUP(amostrasTab[[#This Row],[*NUMERO DE CAMPO]],campoTab[],MATCH("*Longitude",campoTab[#Headers],0),0),"")</f>
        <v/>
      </c>
      <c r="D40" s="229"/>
      <c r="F4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 ca="1">IFERROR(IF(amostrasTab[[#This Row],[*NUMERO DE CAMPO]]="","",HYPERLINK("#'Planilha de Campo'!A"&amp;MATCH(amostrasTab[[#This Row],[*NUMERO DE CAMPO]],campoTab[Numero de campo],0)+1,"Afloramento")),"")</f>
        <v/>
      </c>
      <c r="U40" s="227" t="str">
        <f t="array" aca="1" ref="U40" ca="1">IFERROR(IF(amostrasTab[[#This Row],[*NUMERO DE CAMPO]]="","",HYPERLINK("#'Litologia'!A"&amp;MATCH(1,(amostrasTab[[#This Row],[*NUMERO DE CAMPO]]=LitoTab[*NUMERO DE CAMPO])*(amostrasTab[[#This Row],[*LITOTIPO]]=LitoTab[*Litologia]),0)+1,"Litologia")),"")</f>
        <v/>
      </c>
      <c r="V40" s="227" t="str">
        <f t="array" aca="1" ref="V40" ca="1">IFERROR(IF(amostrasTab[[#This Row],[*NUMERO DE CAMPO]]="","",HYPERLINK("#'Estrutural'!A"&amp;MATCH(1,(amostrasTab[[#This Row],[*NUMERO DE CAMPO]]=estrutTab[*NUMERO DE CAMPO])*(amostrasTab[[#This Row],[*LITOTIPO]]=estrutTab[*Litologia]),0)+1,"Estrutural")),"")</f>
        <v/>
      </c>
      <c r="W40" s="227" t="str">
        <f t="array" aca="1" ref="W40" ca="1">IFERROR(IF(amostrasTab[[#This Row],[*NUMERO DE CAMPO]]="","",HYPERLINK("#'Econômica'!A"&amp;MATCH(amostrasTab[[#This Row],[*NUMERO DE CAMPO]],ecoTab[*NUMERO DE CAMPO],0)+1,"Econômica")),"")</f>
        <v/>
      </c>
      <c r="X40" s="227" t="str">
        <f t="array" aca="1" ref="X40" ca="1">IFERROR(IF(amostrasTab[[#This Row],[*NUMERO DE CAMPO]]="","",HYPERLINK("#'Petrografia'!A"&amp;MATCH(amostrasTab[[#This Row],[NOME AMOSTRA]],petroTab[*Nome Amostra],0)+1,"Petrografia")),"")</f>
        <v/>
      </c>
      <c r="Y40" s="227" t="str">
        <f ca="1">IFERROR(IF(amostrasTab[[#This Row],[*NUMERO DE CAMPO]]="","",HYPERLINK("#'Litoquímica'!A"&amp;MATCH(amostrasTab[[#This Row],[NOME AMOSTRA]],Litoquímica!A:A,0)+1,"Litoquímica")),"")</f>
        <v/>
      </c>
      <c r="Z40" s="228" t="str">
        <f ca="1">IF(amostrasTab[[#This Row],[NOME AMOSTRA]]="","",IF(FileExist(HYPERLINK("Fotos\"&amp;amostrasTab[[#This Row],[NOME AMOSTRA]]&amp;".jpg")),HYPERLINK("Fotos\"&amp;amostrasTab[[#This Row],[NOME AMOSTRA]]&amp;".jpg"),""))</f>
        <v/>
      </c>
    </row>
    <row r="41" spans="2:26" ht="15" customHeight="1" x14ac:dyDescent="0.25">
      <c r="B41" s="226" t="str">
        <f ca="1">IFERROR(VLOOKUP(amostrasTab[[#This Row],[*NUMERO DE CAMPO]],campoTab[],MATCH("*Latitude",campoTab[#Headers],0),0),"")</f>
        <v/>
      </c>
      <c r="C41" s="226" t="str">
        <f ca="1">IFERROR(VLOOKUP(amostrasTab[[#This Row],[*NUMERO DE CAMPO]],campoTab[],MATCH("*Longitude",campoTab[#Headers],0),0),"")</f>
        <v/>
      </c>
      <c r="D41" s="229"/>
      <c r="F4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 ca="1">IFERROR(IF(amostrasTab[[#This Row],[*NUMERO DE CAMPO]]="","",HYPERLINK("#'Planilha de Campo'!A"&amp;MATCH(amostrasTab[[#This Row],[*NUMERO DE CAMPO]],campoTab[Numero de campo],0)+1,"Afloramento")),"")</f>
        <v/>
      </c>
      <c r="U41" s="227" t="str">
        <f t="array" aca="1" ref="U41" ca="1">IFERROR(IF(amostrasTab[[#This Row],[*NUMERO DE CAMPO]]="","",HYPERLINK("#'Litologia'!A"&amp;MATCH(1,(amostrasTab[[#This Row],[*NUMERO DE CAMPO]]=LitoTab[*NUMERO DE CAMPO])*(amostrasTab[[#This Row],[*LITOTIPO]]=LitoTab[*Litologia]),0)+1,"Litologia")),"")</f>
        <v/>
      </c>
      <c r="V41" s="227" t="str">
        <f t="array" aca="1" ref="V41" ca="1">IFERROR(IF(amostrasTab[[#This Row],[*NUMERO DE CAMPO]]="","",HYPERLINK("#'Estrutural'!A"&amp;MATCH(1,(amostrasTab[[#This Row],[*NUMERO DE CAMPO]]=estrutTab[*NUMERO DE CAMPO])*(amostrasTab[[#This Row],[*LITOTIPO]]=estrutTab[*Litologia]),0)+1,"Estrutural")),"")</f>
        <v/>
      </c>
      <c r="W41" s="227" t="str">
        <f t="array" aca="1" ref="W41" ca="1">IFERROR(IF(amostrasTab[[#This Row],[*NUMERO DE CAMPO]]="","",HYPERLINK("#'Econômica'!A"&amp;MATCH(amostrasTab[[#This Row],[*NUMERO DE CAMPO]],ecoTab[*NUMERO DE CAMPO],0)+1,"Econômica")),"")</f>
        <v/>
      </c>
      <c r="X41" s="227" t="str">
        <f t="array" aca="1" ref="X41" ca="1">IFERROR(IF(amostrasTab[[#This Row],[*NUMERO DE CAMPO]]="","",HYPERLINK("#'Petrografia'!A"&amp;MATCH(amostrasTab[[#This Row],[NOME AMOSTRA]],petroTab[*Nome Amostra],0)+1,"Petrografia")),"")</f>
        <v/>
      </c>
      <c r="Y41" s="227" t="str">
        <f ca="1">IFERROR(IF(amostrasTab[[#This Row],[*NUMERO DE CAMPO]]="","",HYPERLINK("#'Litoquímica'!A"&amp;MATCH(amostrasTab[[#This Row],[NOME AMOSTRA]],Litoquímica!A:A,0)+1,"Litoquímica")),"")</f>
        <v/>
      </c>
      <c r="Z41" s="228" t="str">
        <f ca="1">IF(amostrasTab[[#This Row],[NOME AMOSTRA]]="","",IF(FileExist(HYPERLINK("Fotos\"&amp;amostrasTab[[#This Row],[NOME AMOSTRA]]&amp;".jpg")),HYPERLINK("Fotos\"&amp;amostrasTab[[#This Row],[NOME AMOSTRA]]&amp;".jpg"),""))</f>
        <v/>
      </c>
    </row>
    <row r="42" spans="2:26" ht="15" customHeight="1" x14ac:dyDescent="0.25">
      <c r="B42" s="226" t="str">
        <f ca="1">IFERROR(VLOOKUP(amostrasTab[[#This Row],[*NUMERO DE CAMPO]],campoTab[],MATCH("*Latitude",campoTab[#Headers],0),0),"")</f>
        <v/>
      </c>
      <c r="C42" s="226" t="str">
        <f ca="1">IFERROR(VLOOKUP(amostrasTab[[#This Row],[*NUMERO DE CAMPO]],campoTab[],MATCH("*Longitude",campoTab[#Headers],0),0),"")</f>
        <v/>
      </c>
      <c r="D42" s="229"/>
      <c r="F4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 ca="1">IFERROR(IF(amostrasTab[[#This Row],[*NUMERO DE CAMPO]]="","",HYPERLINK("#'Planilha de Campo'!A"&amp;MATCH(amostrasTab[[#This Row],[*NUMERO DE CAMPO]],campoTab[Numero de campo],0)+1,"Afloramento")),"")</f>
        <v/>
      </c>
      <c r="U42" s="227" t="str">
        <f t="array" aca="1" ref="U42" ca="1">IFERROR(IF(amostrasTab[[#This Row],[*NUMERO DE CAMPO]]="","",HYPERLINK("#'Litologia'!A"&amp;MATCH(1,(amostrasTab[[#This Row],[*NUMERO DE CAMPO]]=LitoTab[*NUMERO DE CAMPO])*(amostrasTab[[#This Row],[*LITOTIPO]]=LitoTab[*Litologia]),0)+1,"Litologia")),"")</f>
        <v/>
      </c>
      <c r="V42" s="227" t="str">
        <f t="array" aca="1" ref="V42" ca="1">IFERROR(IF(amostrasTab[[#This Row],[*NUMERO DE CAMPO]]="","",HYPERLINK("#'Estrutural'!A"&amp;MATCH(1,(amostrasTab[[#This Row],[*NUMERO DE CAMPO]]=estrutTab[*NUMERO DE CAMPO])*(amostrasTab[[#This Row],[*LITOTIPO]]=estrutTab[*Litologia]),0)+1,"Estrutural")),"")</f>
        <v/>
      </c>
      <c r="W42" s="227" t="str">
        <f t="array" aca="1" ref="W42" ca="1">IFERROR(IF(amostrasTab[[#This Row],[*NUMERO DE CAMPO]]="","",HYPERLINK("#'Econômica'!A"&amp;MATCH(amostrasTab[[#This Row],[*NUMERO DE CAMPO]],ecoTab[*NUMERO DE CAMPO],0)+1,"Econômica")),"")</f>
        <v/>
      </c>
      <c r="X42" s="227" t="str">
        <f t="array" aca="1" ref="X42" ca="1">IFERROR(IF(amostrasTab[[#This Row],[*NUMERO DE CAMPO]]="","",HYPERLINK("#'Petrografia'!A"&amp;MATCH(amostrasTab[[#This Row],[NOME AMOSTRA]],petroTab[*Nome Amostra],0)+1,"Petrografia")),"")</f>
        <v/>
      </c>
      <c r="Y42" s="227" t="str">
        <f ca="1">IFERROR(IF(amostrasTab[[#This Row],[*NUMERO DE CAMPO]]="","",HYPERLINK("#'Litoquímica'!A"&amp;MATCH(amostrasTab[[#This Row],[NOME AMOSTRA]],Litoquímica!A:A,0)+1,"Litoquímica")),"")</f>
        <v/>
      </c>
      <c r="Z42" s="228" t="str">
        <f ca="1">IF(amostrasTab[[#This Row],[NOME AMOSTRA]]="","",IF(FileExist(HYPERLINK("Fotos\"&amp;amostrasTab[[#This Row],[NOME AMOSTRA]]&amp;".jpg")),HYPERLINK("Fotos\"&amp;amostrasTab[[#This Row],[NOME AMOSTRA]]&amp;".jpg"),""))</f>
        <v/>
      </c>
    </row>
    <row r="43" spans="2:26" ht="15" customHeight="1" x14ac:dyDescent="0.25">
      <c r="B43" s="226" t="str">
        <f ca="1">IFERROR(VLOOKUP(amostrasTab[[#This Row],[*NUMERO DE CAMPO]],campoTab[],MATCH("*Latitude",campoTab[#Headers],0),0),"")</f>
        <v/>
      </c>
      <c r="C43" s="226" t="str">
        <f ca="1">IFERROR(VLOOKUP(amostrasTab[[#This Row],[*NUMERO DE CAMPO]],campoTab[],MATCH("*Longitude",campoTab[#Headers],0),0),"")</f>
        <v/>
      </c>
      <c r="D43" s="229"/>
      <c r="F4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 ca="1">IFERROR(IF(amostrasTab[[#This Row],[*NUMERO DE CAMPO]]="","",HYPERLINK("#'Planilha de Campo'!A"&amp;MATCH(amostrasTab[[#This Row],[*NUMERO DE CAMPO]],campoTab[Numero de campo],0)+1,"Afloramento")),"")</f>
        <v/>
      </c>
      <c r="U43" s="227" t="str">
        <f t="array" aca="1" ref="U43" ca="1">IFERROR(IF(amostrasTab[[#This Row],[*NUMERO DE CAMPO]]="","",HYPERLINK("#'Litologia'!A"&amp;MATCH(1,(amostrasTab[[#This Row],[*NUMERO DE CAMPO]]=LitoTab[*NUMERO DE CAMPO])*(amostrasTab[[#This Row],[*LITOTIPO]]=LitoTab[*Litologia]),0)+1,"Litologia")),"")</f>
        <v/>
      </c>
      <c r="V43" s="227" t="str">
        <f t="array" aca="1" ref="V43" ca="1">IFERROR(IF(amostrasTab[[#This Row],[*NUMERO DE CAMPO]]="","",HYPERLINK("#'Estrutural'!A"&amp;MATCH(1,(amostrasTab[[#This Row],[*NUMERO DE CAMPO]]=estrutTab[*NUMERO DE CAMPO])*(amostrasTab[[#This Row],[*LITOTIPO]]=estrutTab[*Litologia]),0)+1,"Estrutural")),"")</f>
        <v/>
      </c>
      <c r="W43" s="227" t="str">
        <f t="array" aca="1" ref="W43" ca="1">IFERROR(IF(amostrasTab[[#This Row],[*NUMERO DE CAMPO]]="","",HYPERLINK("#'Econômica'!A"&amp;MATCH(amostrasTab[[#This Row],[*NUMERO DE CAMPO]],ecoTab[*NUMERO DE CAMPO],0)+1,"Econômica")),"")</f>
        <v/>
      </c>
      <c r="X43" s="227" t="str">
        <f t="array" aca="1" ref="X43" ca="1">IFERROR(IF(amostrasTab[[#This Row],[*NUMERO DE CAMPO]]="","",HYPERLINK("#'Petrografia'!A"&amp;MATCH(amostrasTab[[#This Row],[NOME AMOSTRA]],petroTab[*Nome Amostra],0)+1,"Petrografia")),"")</f>
        <v/>
      </c>
      <c r="Y43" s="227" t="str">
        <f ca="1">IFERROR(IF(amostrasTab[[#This Row],[*NUMERO DE CAMPO]]="","",HYPERLINK("#'Litoquímica'!A"&amp;MATCH(amostrasTab[[#This Row],[NOME AMOSTRA]],Litoquímica!A:A,0)+1,"Litoquímica")),"")</f>
        <v/>
      </c>
      <c r="Z43" s="228" t="str">
        <f ca="1">IF(amostrasTab[[#This Row],[NOME AMOSTRA]]="","",IF(FileExist(HYPERLINK("Fotos\"&amp;amostrasTab[[#This Row],[NOME AMOSTRA]]&amp;".jpg")),HYPERLINK("Fotos\"&amp;amostrasTab[[#This Row],[NOME AMOSTRA]]&amp;".jpg"),""))</f>
        <v/>
      </c>
    </row>
    <row r="44" spans="2:26" ht="15" customHeight="1" x14ac:dyDescent="0.25">
      <c r="B44" s="226" t="str">
        <f ca="1">IFERROR(VLOOKUP(amostrasTab[[#This Row],[*NUMERO DE CAMPO]],campoTab[],MATCH("*Latitude",campoTab[#Headers],0),0),"")</f>
        <v/>
      </c>
      <c r="C44" s="226" t="str">
        <f ca="1">IFERROR(VLOOKUP(amostrasTab[[#This Row],[*NUMERO DE CAMPO]],campoTab[],MATCH("*Longitude",campoTab[#Headers],0),0),"")</f>
        <v/>
      </c>
      <c r="D44" s="229"/>
      <c r="F4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 ca="1">IFERROR(IF(amostrasTab[[#This Row],[*NUMERO DE CAMPO]]="","",HYPERLINK("#'Planilha de Campo'!A"&amp;MATCH(amostrasTab[[#This Row],[*NUMERO DE CAMPO]],campoTab[Numero de campo],0)+1,"Afloramento")),"")</f>
        <v/>
      </c>
      <c r="U44" s="227" t="str">
        <f t="array" aca="1" ref="U44" ca="1">IFERROR(IF(amostrasTab[[#This Row],[*NUMERO DE CAMPO]]="","",HYPERLINK("#'Litologia'!A"&amp;MATCH(1,(amostrasTab[[#This Row],[*NUMERO DE CAMPO]]=LitoTab[*NUMERO DE CAMPO])*(amostrasTab[[#This Row],[*LITOTIPO]]=LitoTab[*Litologia]),0)+1,"Litologia")),"")</f>
        <v/>
      </c>
      <c r="V44" s="227" t="str">
        <f t="array" aca="1" ref="V44" ca="1">IFERROR(IF(amostrasTab[[#This Row],[*NUMERO DE CAMPO]]="","",HYPERLINK("#'Estrutural'!A"&amp;MATCH(1,(amostrasTab[[#This Row],[*NUMERO DE CAMPO]]=estrutTab[*NUMERO DE CAMPO])*(amostrasTab[[#This Row],[*LITOTIPO]]=estrutTab[*Litologia]),0)+1,"Estrutural")),"")</f>
        <v/>
      </c>
      <c r="W44" s="227" t="str">
        <f t="array" aca="1" ref="W44" ca="1">IFERROR(IF(amostrasTab[[#This Row],[*NUMERO DE CAMPO]]="","",HYPERLINK("#'Econômica'!A"&amp;MATCH(amostrasTab[[#This Row],[*NUMERO DE CAMPO]],ecoTab[*NUMERO DE CAMPO],0)+1,"Econômica")),"")</f>
        <v/>
      </c>
      <c r="X44" s="227" t="str">
        <f t="array" aca="1" ref="X44" ca="1">IFERROR(IF(amostrasTab[[#This Row],[*NUMERO DE CAMPO]]="","",HYPERLINK("#'Petrografia'!A"&amp;MATCH(amostrasTab[[#This Row],[NOME AMOSTRA]],petroTab[*Nome Amostra],0)+1,"Petrografia")),"")</f>
        <v/>
      </c>
      <c r="Y44" s="227" t="str">
        <f ca="1">IFERROR(IF(amostrasTab[[#This Row],[*NUMERO DE CAMPO]]="","",HYPERLINK("#'Litoquímica'!A"&amp;MATCH(amostrasTab[[#This Row],[NOME AMOSTRA]],Litoquímica!A:A,0)+1,"Litoquímica")),"")</f>
        <v/>
      </c>
      <c r="Z44" s="228" t="str">
        <f ca="1">IF(amostrasTab[[#This Row],[NOME AMOSTRA]]="","",IF(FileExist(HYPERLINK("Fotos\"&amp;amostrasTab[[#This Row],[NOME AMOSTRA]]&amp;".jpg")),HYPERLINK("Fotos\"&amp;amostrasTab[[#This Row],[NOME AMOSTRA]]&amp;".jpg"),""))</f>
        <v/>
      </c>
    </row>
    <row r="45" spans="2:26" ht="15" customHeight="1" x14ac:dyDescent="0.25">
      <c r="B45" s="226" t="str">
        <f ca="1">IFERROR(VLOOKUP(amostrasTab[[#This Row],[*NUMERO DE CAMPO]],campoTab[],MATCH("*Latitude",campoTab[#Headers],0),0),"")</f>
        <v/>
      </c>
      <c r="C45" s="226" t="str">
        <f ca="1">IFERROR(VLOOKUP(amostrasTab[[#This Row],[*NUMERO DE CAMPO]],campoTab[],MATCH("*Longitude",campoTab[#Headers],0),0),"")</f>
        <v/>
      </c>
      <c r="D45" s="229"/>
      <c r="F4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 ca="1">IFERROR(IF(amostrasTab[[#This Row],[*NUMERO DE CAMPO]]="","",HYPERLINK("#'Planilha de Campo'!A"&amp;MATCH(amostrasTab[[#This Row],[*NUMERO DE CAMPO]],campoTab[Numero de campo],0)+1,"Afloramento")),"")</f>
        <v/>
      </c>
      <c r="U45" s="227" t="str">
        <f t="array" aca="1" ref="U45" ca="1">IFERROR(IF(amostrasTab[[#This Row],[*NUMERO DE CAMPO]]="","",HYPERLINK("#'Litologia'!A"&amp;MATCH(1,(amostrasTab[[#This Row],[*NUMERO DE CAMPO]]=LitoTab[*NUMERO DE CAMPO])*(amostrasTab[[#This Row],[*LITOTIPO]]=LitoTab[*Litologia]),0)+1,"Litologia")),"")</f>
        <v/>
      </c>
      <c r="V45" s="227" t="str">
        <f t="array" aca="1" ref="V45" ca="1">IFERROR(IF(amostrasTab[[#This Row],[*NUMERO DE CAMPO]]="","",HYPERLINK("#'Estrutural'!A"&amp;MATCH(1,(amostrasTab[[#This Row],[*NUMERO DE CAMPO]]=estrutTab[*NUMERO DE CAMPO])*(amostrasTab[[#This Row],[*LITOTIPO]]=estrutTab[*Litologia]),0)+1,"Estrutural")),"")</f>
        <v/>
      </c>
      <c r="W45" s="227" t="str">
        <f t="array" aca="1" ref="W45" ca="1">IFERROR(IF(amostrasTab[[#This Row],[*NUMERO DE CAMPO]]="","",HYPERLINK("#'Econômica'!A"&amp;MATCH(amostrasTab[[#This Row],[*NUMERO DE CAMPO]],ecoTab[*NUMERO DE CAMPO],0)+1,"Econômica")),"")</f>
        <v/>
      </c>
      <c r="X45" s="227" t="str">
        <f t="array" aca="1" ref="X45" ca="1">IFERROR(IF(amostrasTab[[#This Row],[*NUMERO DE CAMPO]]="","",HYPERLINK("#'Petrografia'!A"&amp;MATCH(amostrasTab[[#This Row],[NOME AMOSTRA]],petroTab[*Nome Amostra],0)+1,"Petrografia")),"")</f>
        <v/>
      </c>
      <c r="Y45" s="227" t="str">
        <f ca="1">IFERROR(IF(amostrasTab[[#This Row],[*NUMERO DE CAMPO]]="","",HYPERLINK("#'Litoquímica'!A"&amp;MATCH(amostrasTab[[#This Row],[NOME AMOSTRA]],Litoquímica!A:A,0)+1,"Litoquímica")),"")</f>
        <v/>
      </c>
      <c r="Z45" s="228" t="str">
        <f ca="1">IF(amostrasTab[[#This Row],[NOME AMOSTRA]]="","",IF(FileExist(HYPERLINK("Fotos\"&amp;amostrasTab[[#This Row],[NOME AMOSTRA]]&amp;".jpg")),HYPERLINK("Fotos\"&amp;amostrasTab[[#This Row],[NOME AMOSTRA]]&amp;".jpg"),""))</f>
        <v/>
      </c>
    </row>
    <row r="46" spans="2:26" ht="15" customHeight="1" x14ac:dyDescent="0.25">
      <c r="B46" s="226" t="str">
        <f ca="1">IFERROR(VLOOKUP(amostrasTab[[#This Row],[*NUMERO DE CAMPO]],campoTab[],MATCH("*Latitude",campoTab[#Headers],0),0),"")</f>
        <v/>
      </c>
      <c r="C46" s="226" t="str">
        <f ca="1">IFERROR(VLOOKUP(amostrasTab[[#This Row],[*NUMERO DE CAMPO]],campoTab[],MATCH("*Longitude",campoTab[#Headers],0),0),"")</f>
        <v/>
      </c>
      <c r="D46" s="229"/>
      <c r="F4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 ca="1">IFERROR(IF(amostrasTab[[#This Row],[*NUMERO DE CAMPO]]="","",HYPERLINK("#'Planilha de Campo'!A"&amp;MATCH(amostrasTab[[#This Row],[*NUMERO DE CAMPO]],campoTab[Numero de campo],0)+1,"Afloramento")),"")</f>
        <v/>
      </c>
      <c r="U46" s="227" t="str">
        <f t="array" aca="1" ref="U46" ca="1">IFERROR(IF(amostrasTab[[#This Row],[*NUMERO DE CAMPO]]="","",HYPERLINK("#'Litologia'!A"&amp;MATCH(1,(amostrasTab[[#This Row],[*NUMERO DE CAMPO]]=LitoTab[*NUMERO DE CAMPO])*(amostrasTab[[#This Row],[*LITOTIPO]]=LitoTab[*Litologia]),0)+1,"Litologia")),"")</f>
        <v/>
      </c>
      <c r="V46" s="227" t="str">
        <f t="array" aca="1" ref="V46" ca="1">IFERROR(IF(amostrasTab[[#This Row],[*NUMERO DE CAMPO]]="","",HYPERLINK("#'Estrutural'!A"&amp;MATCH(1,(amostrasTab[[#This Row],[*NUMERO DE CAMPO]]=estrutTab[*NUMERO DE CAMPO])*(amostrasTab[[#This Row],[*LITOTIPO]]=estrutTab[*Litologia]),0)+1,"Estrutural")),"")</f>
        <v/>
      </c>
      <c r="W46" s="227" t="str">
        <f t="array" aca="1" ref="W46" ca="1">IFERROR(IF(amostrasTab[[#This Row],[*NUMERO DE CAMPO]]="","",HYPERLINK("#'Econômica'!A"&amp;MATCH(amostrasTab[[#This Row],[*NUMERO DE CAMPO]],ecoTab[*NUMERO DE CAMPO],0)+1,"Econômica")),"")</f>
        <v/>
      </c>
      <c r="X46" s="227" t="str">
        <f t="array" aca="1" ref="X46" ca="1">IFERROR(IF(amostrasTab[[#This Row],[*NUMERO DE CAMPO]]="","",HYPERLINK("#'Petrografia'!A"&amp;MATCH(amostrasTab[[#This Row],[NOME AMOSTRA]],petroTab[*Nome Amostra],0)+1,"Petrografia")),"")</f>
        <v/>
      </c>
      <c r="Y46" s="227" t="str">
        <f ca="1">IFERROR(IF(amostrasTab[[#This Row],[*NUMERO DE CAMPO]]="","",HYPERLINK("#'Litoquímica'!A"&amp;MATCH(amostrasTab[[#This Row],[NOME AMOSTRA]],Litoquímica!A:A,0)+1,"Litoquímica")),"")</f>
        <v/>
      </c>
      <c r="Z46" s="228" t="str">
        <f ca="1">IF(amostrasTab[[#This Row],[NOME AMOSTRA]]="","",IF(FileExist(HYPERLINK("Fotos\"&amp;amostrasTab[[#This Row],[NOME AMOSTRA]]&amp;".jpg")),HYPERLINK("Fotos\"&amp;amostrasTab[[#This Row],[NOME AMOSTRA]]&amp;".jpg"),""))</f>
        <v/>
      </c>
    </row>
    <row r="47" spans="2:26" ht="15" customHeight="1" x14ac:dyDescent="0.25">
      <c r="B47" s="226" t="str">
        <f ca="1">IFERROR(VLOOKUP(amostrasTab[[#This Row],[*NUMERO DE CAMPO]],campoTab[],MATCH("*Latitude",campoTab[#Headers],0),0),"")</f>
        <v/>
      </c>
      <c r="C47" s="226" t="str">
        <f ca="1">IFERROR(VLOOKUP(amostrasTab[[#This Row],[*NUMERO DE CAMPO]],campoTab[],MATCH("*Longitude",campoTab[#Headers],0),0),"")</f>
        <v/>
      </c>
      <c r="D47" s="229"/>
      <c r="F4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 ca="1">IFERROR(IF(amostrasTab[[#This Row],[*NUMERO DE CAMPO]]="","",HYPERLINK("#'Planilha de Campo'!A"&amp;MATCH(amostrasTab[[#This Row],[*NUMERO DE CAMPO]],campoTab[Numero de campo],0)+1,"Afloramento")),"")</f>
        <v/>
      </c>
      <c r="U47" s="227" t="str">
        <f t="array" aca="1" ref="U47" ca="1">IFERROR(IF(amostrasTab[[#This Row],[*NUMERO DE CAMPO]]="","",HYPERLINK("#'Litologia'!A"&amp;MATCH(1,(amostrasTab[[#This Row],[*NUMERO DE CAMPO]]=LitoTab[*NUMERO DE CAMPO])*(amostrasTab[[#This Row],[*LITOTIPO]]=LitoTab[*Litologia]),0)+1,"Litologia")),"")</f>
        <v/>
      </c>
      <c r="V47" s="227" t="str">
        <f t="array" aca="1" ref="V47" ca="1">IFERROR(IF(amostrasTab[[#This Row],[*NUMERO DE CAMPO]]="","",HYPERLINK("#'Estrutural'!A"&amp;MATCH(1,(amostrasTab[[#This Row],[*NUMERO DE CAMPO]]=estrutTab[*NUMERO DE CAMPO])*(amostrasTab[[#This Row],[*LITOTIPO]]=estrutTab[*Litologia]),0)+1,"Estrutural")),"")</f>
        <v/>
      </c>
      <c r="W47" s="227" t="str">
        <f t="array" aca="1" ref="W47" ca="1">IFERROR(IF(amostrasTab[[#This Row],[*NUMERO DE CAMPO]]="","",HYPERLINK("#'Econômica'!A"&amp;MATCH(amostrasTab[[#This Row],[*NUMERO DE CAMPO]],ecoTab[*NUMERO DE CAMPO],0)+1,"Econômica")),"")</f>
        <v/>
      </c>
      <c r="X47" s="227" t="str">
        <f t="array" aca="1" ref="X47" ca="1">IFERROR(IF(amostrasTab[[#This Row],[*NUMERO DE CAMPO]]="","",HYPERLINK("#'Petrografia'!A"&amp;MATCH(amostrasTab[[#This Row],[NOME AMOSTRA]],petroTab[*Nome Amostra],0)+1,"Petrografia")),"")</f>
        <v/>
      </c>
      <c r="Y47" s="227" t="str">
        <f ca="1">IFERROR(IF(amostrasTab[[#This Row],[*NUMERO DE CAMPO]]="","",HYPERLINK("#'Litoquímica'!A"&amp;MATCH(amostrasTab[[#This Row],[NOME AMOSTRA]],Litoquímica!A:A,0)+1,"Litoquímica")),"")</f>
        <v/>
      </c>
      <c r="Z47" s="228" t="str">
        <f ca="1">IF(amostrasTab[[#This Row],[NOME AMOSTRA]]="","",IF(FileExist(HYPERLINK("Fotos\"&amp;amostrasTab[[#This Row],[NOME AMOSTRA]]&amp;".jpg")),HYPERLINK("Fotos\"&amp;amostrasTab[[#This Row],[NOME AMOSTRA]]&amp;".jpg"),""))</f>
        <v/>
      </c>
    </row>
    <row r="48" spans="2:26" ht="15" customHeight="1" x14ac:dyDescent="0.25">
      <c r="B48" s="226" t="str">
        <f ca="1">IFERROR(VLOOKUP(amostrasTab[[#This Row],[*NUMERO DE CAMPO]],campoTab[],MATCH("*Latitude",campoTab[#Headers],0),0),"")</f>
        <v/>
      </c>
      <c r="C48" s="226" t="str">
        <f ca="1">IFERROR(VLOOKUP(amostrasTab[[#This Row],[*NUMERO DE CAMPO]],campoTab[],MATCH("*Longitude",campoTab[#Headers],0),0),"")</f>
        <v/>
      </c>
      <c r="D48" s="229"/>
      <c r="F4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 ca="1">IFERROR(IF(amostrasTab[[#This Row],[*NUMERO DE CAMPO]]="","",HYPERLINK("#'Planilha de Campo'!A"&amp;MATCH(amostrasTab[[#This Row],[*NUMERO DE CAMPO]],campoTab[Numero de campo],0)+1,"Afloramento")),"")</f>
        <v/>
      </c>
      <c r="U48" s="227" t="str">
        <f t="array" aca="1" ref="U48" ca="1">IFERROR(IF(amostrasTab[[#This Row],[*NUMERO DE CAMPO]]="","",HYPERLINK("#'Litologia'!A"&amp;MATCH(1,(amostrasTab[[#This Row],[*NUMERO DE CAMPO]]=LitoTab[*NUMERO DE CAMPO])*(amostrasTab[[#This Row],[*LITOTIPO]]=LitoTab[*Litologia]),0)+1,"Litologia")),"")</f>
        <v/>
      </c>
      <c r="V48" s="227" t="str">
        <f t="array" aca="1" ref="V48" ca="1">IFERROR(IF(amostrasTab[[#This Row],[*NUMERO DE CAMPO]]="","",HYPERLINK("#'Estrutural'!A"&amp;MATCH(1,(amostrasTab[[#This Row],[*NUMERO DE CAMPO]]=estrutTab[*NUMERO DE CAMPO])*(amostrasTab[[#This Row],[*LITOTIPO]]=estrutTab[*Litologia]),0)+1,"Estrutural")),"")</f>
        <v/>
      </c>
      <c r="W48" s="227" t="str">
        <f t="array" aca="1" ref="W48" ca="1">IFERROR(IF(amostrasTab[[#This Row],[*NUMERO DE CAMPO]]="","",HYPERLINK("#'Econômica'!A"&amp;MATCH(amostrasTab[[#This Row],[*NUMERO DE CAMPO]],ecoTab[*NUMERO DE CAMPO],0)+1,"Econômica")),"")</f>
        <v/>
      </c>
      <c r="X48" s="227" t="str">
        <f t="array" aca="1" ref="X48" ca="1">IFERROR(IF(amostrasTab[[#This Row],[*NUMERO DE CAMPO]]="","",HYPERLINK("#'Petrografia'!A"&amp;MATCH(amostrasTab[[#This Row],[NOME AMOSTRA]],petroTab[*Nome Amostra],0)+1,"Petrografia")),"")</f>
        <v/>
      </c>
      <c r="Y48" s="227" t="str">
        <f ca="1">IFERROR(IF(amostrasTab[[#This Row],[*NUMERO DE CAMPO]]="","",HYPERLINK("#'Litoquímica'!A"&amp;MATCH(amostrasTab[[#This Row],[NOME AMOSTRA]],Litoquímica!A:A,0)+1,"Litoquímica")),"")</f>
        <v/>
      </c>
      <c r="Z48" s="228" t="str">
        <f ca="1">IF(amostrasTab[[#This Row],[NOME AMOSTRA]]="","",IF(FileExist(HYPERLINK("Fotos\"&amp;amostrasTab[[#This Row],[NOME AMOSTRA]]&amp;".jpg")),HYPERLINK("Fotos\"&amp;amostrasTab[[#This Row],[NOME AMOSTRA]]&amp;".jpg"),""))</f>
        <v/>
      </c>
    </row>
    <row r="49" spans="2:26" ht="15" customHeight="1" x14ac:dyDescent="0.25">
      <c r="B49" s="226" t="str">
        <f ca="1">IFERROR(VLOOKUP(amostrasTab[[#This Row],[*NUMERO DE CAMPO]],campoTab[],MATCH("*Latitude",campoTab[#Headers],0),0),"")</f>
        <v/>
      </c>
      <c r="C49" s="226" t="str">
        <f ca="1">IFERROR(VLOOKUP(amostrasTab[[#This Row],[*NUMERO DE CAMPO]],campoTab[],MATCH("*Longitude",campoTab[#Headers],0),0),"")</f>
        <v/>
      </c>
      <c r="D49" s="229"/>
      <c r="F4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 ca="1">IFERROR(IF(amostrasTab[[#This Row],[*NUMERO DE CAMPO]]="","",HYPERLINK("#'Planilha de Campo'!A"&amp;MATCH(amostrasTab[[#This Row],[*NUMERO DE CAMPO]],campoTab[Numero de campo],0)+1,"Afloramento")),"")</f>
        <v/>
      </c>
      <c r="U49" s="227" t="str">
        <f t="array" aca="1" ref="U49" ca="1">IFERROR(IF(amostrasTab[[#This Row],[*NUMERO DE CAMPO]]="","",HYPERLINK("#'Litologia'!A"&amp;MATCH(1,(amostrasTab[[#This Row],[*NUMERO DE CAMPO]]=LitoTab[*NUMERO DE CAMPO])*(amostrasTab[[#This Row],[*LITOTIPO]]=LitoTab[*Litologia]),0)+1,"Litologia")),"")</f>
        <v/>
      </c>
      <c r="V49" s="227" t="str">
        <f t="array" aca="1" ref="V49" ca="1">IFERROR(IF(amostrasTab[[#This Row],[*NUMERO DE CAMPO]]="","",HYPERLINK("#'Estrutural'!A"&amp;MATCH(1,(amostrasTab[[#This Row],[*NUMERO DE CAMPO]]=estrutTab[*NUMERO DE CAMPO])*(amostrasTab[[#This Row],[*LITOTIPO]]=estrutTab[*Litologia]),0)+1,"Estrutural")),"")</f>
        <v/>
      </c>
      <c r="W49" s="227" t="str">
        <f t="array" aca="1" ref="W49" ca="1">IFERROR(IF(amostrasTab[[#This Row],[*NUMERO DE CAMPO]]="","",HYPERLINK("#'Econômica'!A"&amp;MATCH(amostrasTab[[#This Row],[*NUMERO DE CAMPO]],ecoTab[*NUMERO DE CAMPO],0)+1,"Econômica")),"")</f>
        <v/>
      </c>
      <c r="X49" s="227" t="str">
        <f t="array" aca="1" ref="X49" ca="1">IFERROR(IF(amostrasTab[[#This Row],[*NUMERO DE CAMPO]]="","",HYPERLINK("#'Petrografia'!A"&amp;MATCH(amostrasTab[[#This Row],[NOME AMOSTRA]],petroTab[*Nome Amostra],0)+1,"Petrografia")),"")</f>
        <v/>
      </c>
      <c r="Y49" s="227" t="str">
        <f ca="1">IFERROR(IF(amostrasTab[[#This Row],[*NUMERO DE CAMPO]]="","",HYPERLINK("#'Litoquímica'!A"&amp;MATCH(amostrasTab[[#This Row],[NOME AMOSTRA]],Litoquímica!A:A,0)+1,"Litoquímica")),"")</f>
        <v/>
      </c>
      <c r="Z49" s="228" t="str">
        <f ca="1">IF(amostrasTab[[#This Row],[NOME AMOSTRA]]="","",IF(FileExist(HYPERLINK("Fotos\"&amp;amostrasTab[[#This Row],[NOME AMOSTRA]]&amp;".jpg")),HYPERLINK("Fotos\"&amp;amostrasTab[[#This Row],[NOME AMOSTRA]]&amp;".jpg"),""))</f>
        <v/>
      </c>
    </row>
    <row r="50" spans="2:26" ht="15" customHeight="1" x14ac:dyDescent="0.25">
      <c r="B50" s="226" t="str">
        <f ca="1">IFERROR(VLOOKUP(amostrasTab[[#This Row],[*NUMERO DE CAMPO]],campoTab[],MATCH("*Latitude",campoTab[#Headers],0),0),"")</f>
        <v/>
      </c>
      <c r="C50" s="226" t="str">
        <f ca="1">IFERROR(VLOOKUP(amostrasTab[[#This Row],[*NUMERO DE CAMPO]],campoTab[],MATCH("*Longitude",campoTab[#Headers],0),0),"")</f>
        <v/>
      </c>
      <c r="D50" s="229"/>
      <c r="F5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 ca="1">IFERROR(IF(amostrasTab[[#This Row],[*NUMERO DE CAMPO]]="","",HYPERLINK("#'Planilha de Campo'!A"&amp;MATCH(amostrasTab[[#This Row],[*NUMERO DE CAMPO]],campoTab[Numero de campo],0)+1,"Afloramento")),"")</f>
        <v/>
      </c>
      <c r="U50" s="227" t="str">
        <f t="array" aca="1" ref="U50" ca="1">IFERROR(IF(amostrasTab[[#This Row],[*NUMERO DE CAMPO]]="","",HYPERLINK("#'Litologia'!A"&amp;MATCH(1,(amostrasTab[[#This Row],[*NUMERO DE CAMPO]]=LitoTab[*NUMERO DE CAMPO])*(amostrasTab[[#This Row],[*LITOTIPO]]=LitoTab[*Litologia]),0)+1,"Litologia")),"")</f>
        <v/>
      </c>
      <c r="V50" s="227" t="str">
        <f t="array" aca="1" ref="V50" ca="1">IFERROR(IF(amostrasTab[[#This Row],[*NUMERO DE CAMPO]]="","",HYPERLINK("#'Estrutural'!A"&amp;MATCH(1,(amostrasTab[[#This Row],[*NUMERO DE CAMPO]]=estrutTab[*NUMERO DE CAMPO])*(amostrasTab[[#This Row],[*LITOTIPO]]=estrutTab[*Litologia]),0)+1,"Estrutural")),"")</f>
        <v/>
      </c>
      <c r="W50" s="227" t="str">
        <f t="array" aca="1" ref="W50" ca="1">IFERROR(IF(amostrasTab[[#This Row],[*NUMERO DE CAMPO]]="","",HYPERLINK("#'Econômica'!A"&amp;MATCH(amostrasTab[[#This Row],[*NUMERO DE CAMPO]],ecoTab[*NUMERO DE CAMPO],0)+1,"Econômica")),"")</f>
        <v/>
      </c>
      <c r="X50" s="227" t="str">
        <f t="array" aca="1" ref="X50" ca="1">IFERROR(IF(amostrasTab[[#This Row],[*NUMERO DE CAMPO]]="","",HYPERLINK("#'Petrografia'!A"&amp;MATCH(amostrasTab[[#This Row],[NOME AMOSTRA]],petroTab[*Nome Amostra],0)+1,"Petrografia")),"")</f>
        <v/>
      </c>
      <c r="Y50" s="227" t="str">
        <f ca="1">IFERROR(IF(amostrasTab[[#This Row],[*NUMERO DE CAMPO]]="","",HYPERLINK("#'Litoquímica'!A"&amp;MATCH(amostrasTab[[#This Row],[NOME AMOSTRA]],Litoquímica!A:A,0)+1,"Litoquímica")),"")</f>
        <v/>
      </c>
      <c r="Z50" s="228" t="str">
        <f ca="1">IF(amostrasTab[[#This Row],[NOME AMOSTRA]]="","",IF(FileExist(HYPERLINK("Fotos\"&amp;amostrasTab[[#This Row],[NOME AMOSTRA]]&amp;".jpg")),HYPERLINK("Fotos\"&amp;amostrasTab[[#This Row],[NOME AMOSTRA]]&amp;".jpg"),""))</f>
        <v/>
      </c>
    </row>
    <row r="51" spans="2:26" x14ac:dyDescent="0.25">
      <c r="B51" s="226" t="str">
        <f ca="1">IFERROR(VLOOKUP(amostrasTab[[#This Row],[*NUMERO DE CAMPO]],campoTab[],MATCH("*Latitude",campoTab[#Headers],0),0),"")</f>
        <v/>
      </c>
      <c r="C51" s="226" t="str">
        <f ca="1">IFERROR(VLOOKUP(amostrasTab[[#This Row],[*NUMERO DE CAMPO]],campoTab[],MATCH("*Longitude",campoTab[#Headers],0),0),"")</f>
        <v/>
      </c>
      <c r="D51" s="229"/>
      <c r="F5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 ca="1">IFERROR(IF(amostrasTab[[#This Row],[*NUMERO DE CAMPO]]="","",HYPERLINK("#'Planilha de Campo'!A"&amp;MATCH(amostrasTab[[#This Row],[*NUMERO DE CAMPO]],campoTab[Numero de campo],0)+1,"Afloramento")),"")</f>
        <v/>
      </c>
      <c r="U51" s="227" t="str">
        <f t="array" aca="1" ref="U51" ca="1">IFERROR(IF(amostrasTab[[#This Row],[*NUMERO DE CAMPO]]="","",HYPERLINK("#'Litologia'!A"&amp;MATCH(1,(amostrasTab[[#This Row],[*NUMERO DE CAMPO]]=LitoTab[*NUMERO DE CAMPO])*(amostrasTab[[#This Row],[*LITOTIPO]]=LitoTab[*Litologia]),0)+1,"Litologia")),"")</f>
        <v/>
      </c>
      <c r="V51" s="227" t="str">
        <f t="array" aca="1" ref="V51" ca="1">IFERROR(IF(amostrasTab[[#This Row],[*NUMERO DE CAMPO]]="","",HYPERLINK("#'Estrutural'!A"&amp;MATCH(1,(amostrasTab[[#This Row],[*NUMERO DE CAMPO]]=estrutTab[*NUMERO DE CAMPO])*(amostrasTab[[#This Row],[*LITOTIPO]]=estrutTab[*Litologia]),0)+1,"Estrutural")),"")</f>
        <v/>
      </c>
      <c r="W51" s="227" t="str">
        <f t="array" aca="1" ref="W51" ca="1">IFERROR(IF(amostrasTab[[#This Row],[*NUMERO DE CAMPO]]="","",HYPERLINK("#'Econômica'!A"&amp;MATCH(amostrasTab[[#This Row],[*NUMERO DE CAMPO]],ecoTab[*NUMERO DE CAMPO],0)+1,"Econômica")),"")</f>
        <v/>
      </c>
      <c r="X51" s="227" t="str">
        <f t="array" aca="1" ref="X51" ca="1">IFERROR(IF(amostrasTab[[#This Row],[*NUMERO DE CAMPO]]="","",HYPERLINK("#'Petrografia'!A"&amp;MATCH(amostrasTab[[#This Row],[NOME AMOSTRA]],petroTab[*Nome Amostra],0)+1,"Petrografia")),"")</f>
        <v/>
      </c>
      <c r="Y51" s="227" t="str">
        <f ca="1">IFERROR(IF(amostrasTab[[#This Row],[*NUMERO DE CAMPO]]="","",HYPERLINK("#'Litoquímica'!A"&amp;MATCH(amostrasTab[[#This Row],[NOME AMOSTRA]],Litoquímica!A:A,0)+1,"Litoquímica")),"")</f>
        <v/>
      </c>
      <c r="Z51" s="228" t="str">
        <f ca="1">IF(amostrasTab[[#This Row],[NOME AMOSTRA]]="","",IF(FileExist(HYPERLINK("Fotos\"&amp;amostrasTab[[#This Row],[NOME AMOSTRA]]&amp;".jpg")),HYPERLINK("Fotos\"&amp;amostrasTab[[#This Row],[NOME AMOSTRA]]&amp;".jpg"),""))</f>
        <v/>
      </c>
    </row>
    <row r="52" spans="2:26" x14ac:dyDescent="0.25">
      <c r="B52" s="226" t="str">
        <f ca="1">IFERROR(VLOOKUP(amostrasTab[[#This Row],[*NUMERO DE CAMPO]],campoTab[],MATCH("*Latitude",campoTab[#Headers],0),0),"")</f>
        <v/>
      </c>
      <c r="C52" s="226" t="str">
        <f ca="1">IFERROR(VLOOKUP(amostrasTab[[#This Row],[*NUMERO DE CAMPO]],campoTab[],MATCH("*Longitude",campoTab[#Headers],0),0),"")</f>
        <v/>
      </c>
      <c r="D52" s="229"/>
      <c r="F5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 ca="1">IFERROR(IF(amostrasTab[[#This Row],[*NUMERO DE CAMPO]]="","",HYPERLINK("#'Planilha de Campo'!A"&amp;MATCH(amostrasTab[[#This Row],[*NUMERO DE CAMPO]],campoTab[Numero de campo],0)+1,"Afloramento")),"")</f>
        <v/>
      </c>
      <c r="U52" s="227" t="str">
        <f t="array" aca="1" ref="U52" ca="1">IFERROR(IF(amostrasTab[[#This Row],[*NUMERO DE CAMPO]]="","",HYPERLINK("#'Litologia'!A"&amp;MATCH(1,(amostrasTab[[#This Row],[*NUMERO DE CAMPO]]=LitoTab[*NUMERO DE CAMPO])*(amostrasTab[[#This Row],[*LITOTIPO]]=LitoTab[*Litologia]),0)+1,"Litologia")),"")</f>
        <v/>
      </c>
      <c r="V52" s="227" t="str">
        <f t="array" aca="1" ref="V52" ca="1">IFERROR(IF(amostrasTab[[#This Row],[*NUMERO DE CAMPO]]="","",HYPERLINK("#'Estrutural'!A"&amp;MATCH(1,(amostrasTab[[#This Row],[*NUMERO DE CAMPO]]=estrutTab[*NUMERO DE CAMPO])*(amostrasTab[[#This Row],[*LITOTIPO]]=estrutTab[*Litologia]),0)+1,"Estrutural")),"")</f>
        <v/>
      </c>
      <c r="W52" s="227" t="str">
        <f t="array" aca="1" ref="W52" ca="1">IFERROR(IF(amostrasTab[[#This Row],[*NUMERO DE CAMPO]]="","",HYPERLINK("#'Econômica'!A"&amp;MATCH(amostrasTab[[#This Row],[*NUMERO DE CAMPO]],ecoTab[*NUMERO DE CAMPO],0)+1,"Econômica")),"")</f>
        <v/>
      </c>
      <c r="X52" s="227" t="str">
        <f t="array" aca="1" ref="X52" ca="1">IFERROR(IF(amostrasTab[[#This Row],[*NUMERO DE CAMPO]]="","",HYPERLINK("#'Petrografia'!A"&amp;MATCH(amostrasTab[[#This Row],[NOME AMOSTRA]],petroTab[*Nome Amostra],0)+1,"Petrografia")),"")</f>
        <v/>
      </c>
      <c r="Y52" s="227" t="str">
        <f ca="1">IFERROR(IF(amostrasTab[[#This Row],[*NUMERO DE CAMPO]]="","",HYPERLINK("#'Litoquímica'!A"&amp;MATCH(amostrasTab[[#This Row],[NOME AMOSTRA]],Litoquímica!A:A,0)+1,"Litoquímica")),"")</f>
        <v/>
      </c>
      <c r="Z52" s="22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5"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5" x14ac:dyDescent="0.25"/>
  <cols>
    <col min="1" max="1" width="21.5703125" style="209" bestFit="1" customWidth="1"/>
    <col min="2" max="2" width="14.5703125" style="210" customWidth="1"/>
    <col min="3" max="3" width="14" style="210" customWidth="1"/>
    <col min="4" max="4" width="41.140625" style="209" bestFit="1" customWidth="1"/>
    <col min="5" max="5" width="54.5703125" style="209" bestFit="1" customWidth="1"/>
    <col min="6" max="6" width="25.85546875" style="209" customWidth="1"/>
    <col min="7" max="7" width="58.42578125" style="209" bestFit="1" customWidth="1"/>
    <col min="8" max="8" width="25.85546875" style="209" customWidth="1"/>
    <col min="9" max="9" width="20.42578125" style="209" customWidth="1"/>
    <col min="10" max="10" width="57.85546875" style="209" bestFit="1" customWidth="1"/>
    <col min="11" max="12" width="13.140625" style="209" bestFit="1" customWidth="1"/>
    <col min="13" max="13" width="13.140625" style="209" customWidth="1"/>
    <col min="14" max="14" width="11.42578125" style="214" customWidth="1"/>
    <col min="15" max="15" width="28.7109375" style="209" bestFit="1" customWidth="1"/>
    <col min="16" max="16" width="27.7109375" style="210" bestFit="1" customWidth="1"/>
    <col min="17" max="18" width="0" style="209" hidden="1" customWidth="1"/>
    <col min="19" max="16384" width="9.140625" style="209" hidden="1"/>
  </cols>
  <sheetData>
    <row r="1" spans="1:16" s="208" customFormat="1" ht="39.950000000000003" customHeight="1" x14ac:dyDescent="0.25">
      <c r="A1" s="203" t="s">
        <v>2994</v>
      </c>
      <c r="B1" s="204" t="s">
        <v>254</v>
      </c>
      <c r="C1" s="204" t="s">
        <v>255</v>
      </c>
      <c r="D1" s="203" t="s">
        <v>2992</v>
      </c>
      <c r="E1" s="203" t="s">
        <v>3027</v>
      </c>
      <c r="F1" s="203" t="s">
        <v>1814</v>
      </c>
      <c r="G1" s="205" t="s">
        <v>3098</v>
      </c>
      <c r="H1" s="248" t="s">
        <v>27623</v>
      </c>
      <c r="I1" s="203" t="s">
        <v>20</v>
      </c>
      <c r="J1" s="203" t="s">
        <v>3099</v>
      </c>
      <c r="K1" s="206" t="s">
        <v>3855</v>
      </c>
      <c r="L1" s="206" t="s">
        <v>3854</v>
      </c>
      <c r="M1" s="206" t="s">
        <v>3853</v>
      </c>
      <c r="N1" s="206" t="s">
        <v>459</v>
      </c>
      <c r="O1" s="207" t="s">
        <v>24</v>
      </c>
      <c r="P1" s="203" t="s">
        <v>510</v>
      </c>
    </row>
    <row r="2" spans="1:16" ht="15" customHeight="1" x14ac:dyDescent="0.25">
      <c r="B2" s="210" t="str">
        <f ca="1">IFERROR(VLOOKUP(estrutTab[[#This Row],[*NUMERO DE CAMPO]],campoTab[],MATCH("*Latitude",campoTab[#Headers],0),0),"")</f>
        <v/>
      </c>
      <c r="C2" s="210" t="str">
        <f ca="1">IFERROR(VLOOKUP(estrutTab[[#This Row],[*NUMERO DE CAMPO]],campoTab[],MATCH("*Longitude",campoTab[#Headers],0),0),"")</f>
        <v/>
      </c>
      <c r="K2" s="211" t="str">
        <f ca="1">IFERROR(IF(estrutTab[[#This Row],[*NUMERO DE CAMPO]]="","",HYPERLINK("#'Planilha de Campo'!A"&amp;MATCH(estrutTab[[#This Row],[*NUMERO DE CAMPO]],campoTab[Numero de campo],0)+1,"Afloramento")),"")</f>
        <v/>
      </c>
      <c r="L2" s="211" t="str">
        <f t="array" aca="1" ref="L2" ca="1">IFERROR(IF(estrutTab[[#This Row],[*NUMERO DE CAMPO]]="","",HYPERLINK("#'Litologia'!A"&amp;MATCH(1,(estrutTab[[#This Row],[*NUMERO DE CAMPO]]=LitoTab[*NUMERO DE CAMPO])*(estrutTab[[#This Row],[*Litologia]]=LitoTab[*Litologia]),0)+1,"Litologia")),"")</f>
        <v/>
      </c>
      <c r="M2" s="211" t="str">
        <f ca="1">IFERROR(IF(estrutTab[[#This Row],[*NUMERO DE CAMPO]]="","",HYPERLINK("#'Econômica'!A"&amp;MATCH(estrutTab[[#This Row],[*NUMERO DE CAMPO]],ecoTab[*NUMERO DE CAMPO],0)+1,"Econômica")),"")</f>
        <v/>
      </c>
      <c r="N2" s="212">
        <f ca="1">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25">
      <c r="B3" s="210" t="str">
        <f ca="1">IFERROR(VLOOKUP(estrutTab[[#This Row],[*NUMERO DE CAMPO]],campoTab[],MATCH("*Latitude",campoTab[#Headers],0),0),"")</f>
        <v/>
      </c>
      <c r="C3" s="210" t="str">
        <f ca="1">IFERROR(VLOOKUP(estrutTab[[#This Row],[*NUMERO DE CAMPO]],campoTab[],MATCH("*Longitude",campoTab[#Headers],0),0),"")</f>
        <v/>
      </c>
      <c r="K3" s="211" t="str">
        <f ca="1">IFERROR(IF(estrutTab[[#This Row],[*NUMERO DE CAMPO]]="","",HYPERLINK("#'Planilha de Campo'!A"&amp;MATCH(estrutTab[[#This Row],[*NUMERO DE CAMPO]],campoTab[Numero de campo],0)+1,"Afloramento")),"")</f>
        <v/>
      </c>
      <c r="L3" s="211" t="str">
        <f t="array" aca="1" ref="L3" ca="1">IFERROR(IF(estrutTab[[#This Row],[*NUMERO DE CAMPO]]="","",HYPERLINK("#'Litologia'!A"&amp;MATCH(1,(estrutTab[[#This Row],[*NUMERO DE CAMPO]]=LitoTab[*NUMERO DE CAMPO])*(estrutTab[[#This Row],[*Litologia]]=LitoTab[*Litologia]),0)+1,"Litologia")),"")</f>
        <v/>
      </c>
      <c r="M3" s="211" t="str">
        <f ca="1">IFERROR(IF(estrutTab[[#This Row],[*NUMERO DE CAMPO]]="","",HYPERLINK("#'Econômica'!A"&amp;MATCH(estrutTab[[#This Row],[*NUMERO DE CAMPO]],ecoTab[*NUMERO DE CAMPO],0)+1,"Econômica")),"")</f>
        <v/>
      </c>
      <c r="N3" s="212">
        <f ca="1">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25">
      <c r="B4" s="210" t="str">
        <f ca="1">IFERROR(VLOOKUP(estrutTab[[#This Row],[*NUMERO DE CAMPO]],campoTab[],MATCH("*Latitude",campoTab[#Headers],0),0),"")</f>
        <v/>
      </c>
      <c r="C4" s="210" t="str">
        <f ca="1">IFERROR(VLOOKUP(estrutTab[[#This Row],[*NUMERO DE CAMPO]],campoTab[],MATCH("*Longitude",campoTab[#Headers],0),0),"")</f>
        <v/>
      </c>
      <c r="K4" s="211" t="str">
        <f ca="1">IFERROR(IF(estrutTab[[#This Row],[*NUMERO DE CAMPO]]="","",HYPERLINK("#'Planilha de Campo'!A"&amp;MATCH(estrutTab[[#This Row],[*NUMERO DE CAMPO]],campoTab[Numero de campo],0)+1,"Afloramento")),"")</f>
        <v/>
      </c>
      <c r="L4" s="211" t="str">
        <f t="array" aca="1" ref="L4" ca="1">IFERROR(IF(estrutTab[[#This Row],[*NUMERO DE CAMPO]]="","",HYPERLINK("#'Litologia'!A"&amp;MATCH(1,(estrutTab[[#This Row],[*NUMERO DE CAMPO]]=LitoTab[*NUMERO DE CAMPO])*(estrutTab[[#This Row],[*Litologia]]=LitoTab[*Litologia]),0)+1,"Litologia")),"")</f>
        <v/>
      </c>
      <c r="M4" s="211" t="str">
        <f ca="1">IFERROR(IF(estrutTab[[#This Row],[*NUMERO DE CAMPO]]="","",HYPERLINK("#'Econômica'!A"&amp;MATCH(estrutTab[[#This Row],[*NUMERO DE CAMPO]],ecoTab[*NUMERO DE CAMPO],0)+1,"Econômica")),"")</f>
        <v/>
      </c>
      <c r="N4" s="212">
        <f ca="1">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25">
      <c r="B5" s="210" t="str">
        <f ca="1">IFERROR(VLOOKUP(estrutTab[[#This Row],[*NUMERO DE CAMPO]],campoTab[],MATCH("*Latitude",campoTab[#Headers],0),0),"")</f>
        <v/>
      </c>
      <c r="C5" s="210" t="str">
        <f ca="1">IFERROR(VLOOKUP(estrutTab[[#This Row],[*NUMERO DE CAMPO]],campoTab[],MATCH("*Longitude",campoTab[#Headers],0),0),"")</f>
        <v/>
      </c>
      <c r="K5" s="211" t="str">
        <f ca="1">IFERROR(IF(estrutTab[[#This Row],[*NUMERO DE CAMPO]]="","",HYPERLINK("#'Planilha de Campo'!A"&amp;MATCH(estrutTab[[#This Row],[*NUMERO DE CAMPO]],campoTab[Numero de campo],0)+1,"Afloramento")),"")</f>
        <v/>
      </c>
      <c r="L5" s="211" t="str">
        <f t="array" aca="1" ref="L5" ca="1">IFERROR(IF(estrutTab[[#This Row],[*NUMERO DE CAMPO]]="","",HYPERLINK("#'Litologia'!A"&amp;MATCH(1,(estrutTab[[#This Row],[*NUMERO DE CAMPO]]=LitoTab[*NUMERO DE CAMPO])*(estrutTab[[#This Row],[*Litologia]]=LitoTab[*Litologia]),0)+1,"Litologia")),"")</f>
        <v/>
      </c>
      <c r="M5" s="211" t="str">
        <f ca="1">IFERROR(IF(estrutTab[[#This Row],[*NUMERO DE CAMPO]]="","",HYPERLINK("#'Econômica'!A"&amp;MATCH(estrutTab[[#This Row],[*NUMERO DE CAMPO]],ecoTab[*NUMERO DE CAMPO],0)+1,"Econômica")),"")</f>
        <v/>
      </c>
      <c r="N5" s="212">
        <f ca="1">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25">
      <c r="B6" s="210" t="str">
        <f ca="1">IFERROR(VLOOKUP(estrutTab[[#This Row],[*NUMERO DE CAMPO]],campoTab[],MATCH("*Latitude",campoTab[#Headers],0),0),"")</f>
        <v/>
      </c>
      <c r="C6" s="210" t="str">
        <f ca="1">IFERROR(VLOOKUP(estrutTab[[#This Row],[*NUMERO DE CAMPO]],campoTab[],MATCH("*Longitude",campoTab[#Headers],0),0),"")</f>
        <v/>
      </c>
      <c r="K6" s="211" t="str">
        <f ca="1">IFERROR(IF(estrutTab[[#This Row],[*NUMERO DE CAMPO]]="","",HYPERLINK("#'Planilha de Campo'!A"&amp;MATCH(estrutTab[[#This Row],[*NUMERO DE CAMPO]],campoTab[Numero de campo],0)+1,"Afloramento")),"")</f>
        <v/>
      </c>
      <c r="L6" s="211" t="str">
        <f t="array" aca="1" ref="L6" ca="1">IFERROR(IF(estrutTab[[#This Row],[*NUMERO DE CAMPO]]="","",HYPERLINK("#'Litologia'!A"&amp;MATCH(1,(estrutTab[[#This Row],[*NUMERO DE CAMPO]]=LitoTab[*NUMERO DE CAMPO])*(estrutTab[[#This Row],[*Litologia]]=LitoTab[*Litologia]),0)+1,"Litologia")),"")</f>
        <v/>
      </c>
      <c r="M6" s="211" t="str">
        <f ca="1">IFERROR(IF(estrutTab[[#This Row],[*NUMERO DE CAMPO]]="","",HYPERLINK("#'Econômica'!A"&amp;MATCH(estrutTab[[#This Row],[*NUMERO DE CAMPO]],ecoTab[*NUMERO DE CAMPO],0)+1,"Econômica")),"")</f>
        <v/>
      </c>
      <c r="N6" s="212">
        <f ca="1">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25">
      <c r="B7" s="210" t="str">
        <f ca="1">IFERROR(VLOOKUP(estrutTab[[#This Row],[*NUMERO DE CAMPO]],campoTab[],MATCH("*Latitude",campoTab[#Headers],0),0),"")</f>
        <v/>
      </c>
      <c r="C7" s="210" t="str">
        <f ca="1">IFERROR(VLOOKUP(estrutTab[[#This Row],[*NUMERO DE CAMPO]],campoTab[],MATCH("*Longitude",campoTab[#Headers],0),0),"")</f>
        <v/>
      </c>
      <c r="K7" s="211" t="str">
        <f ca="1">IFERROR(IF(estrutTab[[#This Row],[*NUMERO DE CAMPO]]="","",HYPERLINK("#'Planilha de Campo'!A"&amp;MATCH(estrutTab[[#This Row],[*NUMERO DE CAMPO]],campoTab[Numero de campo],0)+1,"Afloramento")),"")</f>
        <v/>
      </c>
      <c r="L7" s="211" t="str">
        <f t="array" aca="1" ref="L7" ca="1">IFERROR(IF(estrutTab[[#This Row],[*NUMERO DE CAMPO]]="","",HYPERLINK("#'Litologia'!A"&amp;MATCH(1,(estrutTab[[#This Row],[*NUMERO DE CAMPO]]=LitoTab[*NUMERO DE CAMPO])*(estrutTab[[#This Row],[*Litologia]]=LitoTab[*Litologia]),0)+1,"Litologia")),"")</f>
        <v/>
      </c>
      <c r="M7" s="211" t="str">
        <f ca="1">IFERROR(IF(estrutTab[[#This Row],[*NUMERO DE CAMPO]]="","",HYPERLINK("#'Econômica'!A"&amp;MATCH(estrutTab[[#This Row],[*NUMERO DE CAMPO]],ecoTab[*NUMERO DE CAMPO],0)+1,"Econômica")),"")</f>
        <v/>
      </c>
      <c r="N7" s="212">
        <f ca="1">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25">
      <c r="B8" s="210" t="str">
        <f ca="1">IFERROR(VLOOKUP(estrutTab[[#This Row],[*NUMERO DE CAMPO]],campoTab[],MATCH("*Latitude",campoTab[#Headers],0),0),"")</f>
        <v/>
      </c>
      <c r="C8" s="210" t="str">
        <f ca="1">IFERROR(VLOOKUP(estrutTab[[#This Row],[*NUMERO DE CAMPO]],campoTab[],MATCH("*Longitude",campoTab[#Headers],0),0),"")</f>
        <v/>
      </c>
      <c r="K8" s="211" t="str">
        <f ca="1">IFERROR(IF(estrutTab[[#This Row],[*NUMERO DE CAMPO]]="","",HYPERLINK("#'Planilha de Campo'!A"&amp;MATCH(estrutTab[[#This Row],[*NUMERO DE CAMPO]],campoTab[Numero de campo],0)+1,"Afloramento")),"")</f>
        <v/>
      </c>
      <c r="L8" s="211" t="str">
        <f t="array" aca="1" ref="L8" ca="1">IFERROR(IF(estrutTab[[#This Row],[*NUMERO DE CAMPO]]="","",HYPERLINK("#'Litologia'!A"&amp;MATCH(1,(estrutTab[[#This Row],[*NUMERO DE CAMPO]]=LitoTab[*NUMERO DE CAMPO])*(estrutTab[[#This Row],[*Litologia]]=LitoTab[*Litologia]),0)+1,"Litologia")),"")</f>
        <v/>
      </c>
      <c r="M8" s="211" t="str">
        <f ca="1">IFERROR(IF(estrutTab[[#This Row],[*NUMERO DE CAMPO]]="","",HYPERLINK("#'Econômica'!A"&amp;MATCH(estrutTab[[#This Row],[*NUMERO DE CAMPO]],ecoTab[*NUMERO DE CAMPO],0)+1,"Econômica")),"")</f>
        <v/>
      </c>
      <c r="N8" s="212">
        <f ca="1">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25">
      <c r="B9" s="210" t="str">
        <f ca="1">IFERROR(VLOOKUP(estrutTab[[#This Row],[*NUMERO DE CAMPO]],campoTab[],MATCH("*Latitude",campoTab[#Headers],0),0),"")</f>
        <v/>
      </c>
      <c r="C9" s="210" t="str">
        <f ca="1">IFERROR(VLOOKUP(estrutTab[[#This Row],[*NUMERO DE CAMPO]],campoTab[],MATCH("*Longitude",campoTab[#Headers],0),0),"")</f>
        <v/>
      </c>
      <c r="K9" s="211" t="str">
        <f ca="1">IFERROR(IF(estrutTab[[#This Row],[*NUMERO DE CAMPO]]="","",HYPERLINK("#'Planilha de Campo'!A"&amp;MATCH(estrutTab[[#This Row],[*NUMERO DE CAMPO]],campoTab[Numero de campo],0)+1,"Afloramento")),"")</f>
        <v/>
      </c>
      <c r="L9" s="211" t="str">
        <f t="array" aca="1" ref="L9" ca="1">IFERROR(IF(estrutTab[[#This Row],[*NUMERO DE CAMPO]]="","",HYPERLINK("#'Litologia'!A"&amp;MATCH(1,(estrutTab[[#This Row],[*NUMERO DE CAMPO]]=LitoTab[*NUMERO DE CAMPO])*(estrutTab[[#This Row],[*Litologia]]=LitoTab[*Litologia]),0)+1,"Litologia")),"")</f>
        <v/>
      </c>
      <c r="M9" s="211" t="str">
        <f ca="1">IFERROR(IF(estrutTab[[#This Row],[*NUMERO DE CAMPO]]="","",HYPERLINK("#'Econômica'!A"&amp;MATCH(estrutTab[[#This Row],[*NUMERO DE CAMPO]],ecoTab[*NUMERO DE CAMPO],0)+1,"Econômica")),"")</f>
        <v/>
      </c>
      <c r="N9" s="212">
        <f ca="1">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25">
      <c r="B10" s="210" t="str">
        <f ca="1">IFERROR(VLOOKUP(estrutTab[[#This Row],[*NUMERO DE CAMPO]],campoTab[],MATCH("*Latitude",campoTab[#Headers],0),0),"")</f>
        <v/>
      </c>
      <c r="C10" s="210" t="str">
        <f ca="1">IFERROR(VLOOKUP(estrutTab[[#This Row],[*NUMERO DE CAMPO]],campoTab[],MATCH("*Longitude",campoTab[#Headers],0),0),"")</f>
        <v/>
      </c>
      <c r="K10" s="211" t="str">
        <f ca="1">IFERROR(IF(estrutTab[[#This Row],[*NUMERO DE CAMPO]]="","",HYPERLINK("#'Planilha de Campo'!A"&amp;MATCH(estrutTab[[#This Row],[*NUMERO DE CAMPO]],campoTab[Numero de campo],0)+1,"Afloramento")),"")</f>
        <v/>
      </c>
      <c r="L10" s="211" t="str">
        <f t="array" aca="1" ref="L10" ca="1">IFERROR(IF(estrutTab[[#This Row],[*NUMERO DE CAMPO]]="","",HYPERLINK("#'Litologia'!A"&amp;MATCH(1,(estrutTab[[#This Row],[*NUMERO DE CAMPO]]=LitoTab[*NUMERO DE CAMPO])*(estrutTab[[#This Row],[*Litologia]]=LitoTab[*Litologia]),0)+1,"Litologia")),"")</f>
        <v/>
      </c>
      <c r="M10" s="211" t="str">
        <f ca="1">IFERROR(IF(estrutTab[[#This Row],[*NUMERO DE CAMPO]]="","",HYPERLINK("#'Econômica'!A"&amp;MATCH(estrutTab[[#This Row],[*NUMERO DE CAMPO]],ecoTab[*NUMERO DE CAMPO],0)+1,"Econômica")),"")</f>
        <v/>
      </c>
      <c r="N10" s="212">
        <f ca="1">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25">
      <c r="B11" s="210" t="str">
        <f ca="1">IFERROR(VLOOKUP(estrutTab[[#This Row],[*NUMERO DE CAMPO]],campoTab[],MATCH("*Latitude",campoTab[#Headers],0),0),"")</f>
        <v/>
      </c>
      <c r="C11" s="210" t="str">
        <f ca="1">IFERROR(VLOOKUP(estrutTab[[#This Row],[*NUMERO DE CAMPO]],campoTab[],MATCH("*Longitude",campoTab[#Headers],0),0),"")</f>
        <v/>
      </c>
      <c r="K11" s="211" t="str">
        <f ca="1">IFERROR(IF(estrutTab[[#This Row],[*NUMERO DE CAMPO]]="","",HYPERLINK("#'Planilha de Campo'!A"&amp;MATCH(estrutTab[[#This Row],[*NUMERO DE CAMPO]],campoTab[Numero de campo],0)+1,"Afloramento")),"")</f>
        <v/>
      </c>
      <c r="L11" s="211" t="str">
        <f t="array" aca="1" ref="L11" ca="1">IFERROR(IF(estrutTab[[#This Row],[*NUMERO DE CAMPO]]="","",HYPERLINK("#'Litologia'!A"&amp;MATCH(1,(estrutTab[[#This Row],[*NUMERO DE CAMPO]]=LitoTab[*NUMERO DE CAMPO])*(estrutTab[[#This Row],[*Litologia]]=LitoTab[*Litologia]),0)+1,"Litologia")),"")</f>
        <v/>
      </c>
      <c r="M11" s="211" t="str">
        <f ca="1">IFERROR(IF(estrutTab[[#This Row],[*NUMERO DE CAMPO]]="","",HYPERLINK("#'Econômica'!A"&amp;MATCH(estrutTab[[#This Row],[*NUMERO DE CAMPO]],ecoTab[*NUMERO DE CAMPO],0)+1,"Econômica")),"")</f>
        <v/>
      </c>
      <c r="N11" s="212">
        <f ca="1">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25">
      <c r="B12" s="210" t="str">
        <f ca="1">IFERROR(VLOOKUP(estrutTab[[#This Row],[*NUMERO DE CAMPO]],campoTab[],MATCH("*Latitude",campoTab[#Headers],0),0),"")</f>
        <v/>
      </c>
      <c r="C12" s="210" t="str">
        <f ca="1">IFERROR(VLOOKUP(estrutTab[[#This Row],[*NUMERO DE CAMPO]],campoTab[],MATCH("*Longitude",campoTab[#Headers],0),0),"")</f>
        <v/>
      </c>
      <c r="K12" s="211" t="str">
        <f ca="1">IFERROR(IF(estrutTab[[#This Row],[*NUMERO DE CAMPO]]="","",HYPERLINK("#'Planilha de Campo'!A"&amp;MATCH(estrutTab[[#This Row],[*NUMERO DE CAMPO]],campoTab[Numero de campo],0)+1,"Afloramento")),"")</f>
        <v/>
      </c>
      <c r="L12" s="211" t="str">
        <f t="array" aca="1" ref="L12" ca="1">IFERROR(IF(estrutTab[[#This Row],[*NUMERO DE CAMPO]]="","",HYPERLINK("#'Litologia'!A"&amp;MATCH(1,(estrutTab[[#This Row],[*NUMERO DE CAMPO]]=LitoTab[*NUMERO DE CAMPO])*(estrutTab[[#This Row],[*Litologia]]=LitoTab[*Litologia]),0)+1,"Litologia")),"")</f>
        <v/>
      </c>
      <c r="M12" s="211" t="str">
        <f ca="1">IFERROR(IF(estrutTab[[#This Row],[*NUMERO DE CAMPO]]="","",HYPERLINK("#'Econômica'!A"&amp;MATCH(estrutTab[[#This Row],[*NUMERO DE CAMPO]],ecoTab[*NUMERO DE CAMPO],0)+1,"Econômica")),"")</f>
        <v/>
      </c>
      <c r="N12" s="212">
        <f ca="1">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25">
      <c r="B13" s="210" t="str">
        <f ca="1">IFERROR(VLOOKUP(estrutTab[[#This Row],[*NUMERO DE CAMPO]],campoTab[],MATCH("*Latitude",campoTab[#Headers],0),0),"")</f>
        <v/>
      </c>
      <c r="C13" s="210" t="str">
        <f ca="1">IFERROR(VLOOKUP(estrutTab[[#This Row],[*NUMERO DE CAMPO]],campoTab[],MATCH("*Longitude",campoTab[#Headers],0),0),"")</f>
        <v/>
      </c>
      <c r="K13" s="211" t="str">
        <f ca="1">IFERROR(IF(estrutTab[[#This Row],[*NUMERO DE CAMPO]]="","",HYPERLINK("#'Planilha de Campo'!A"&amp;MATCH(estrutTab[[#This Row],[*NUMERO DE CAMPO]],campoTab[Numero de campo],0)+1,"Afloramento")),"")</f>
        <v/>
      </c>
      <c r="L13" s="211" t="str">
        <f t="array" aca="1" ref="L13" ca="1">IFERROR(IF(estrutTab[[#This Row],[*NUMERO DE CAMPO]]="","",HYPERLINK("#'Litologia'!A"&amp;MATCH(1,(estrutTab[[#This Row],[*NUMERO DE CAMPO]]=LitoTab[*NUMERO DE CAMPO])*(estrutTab[[#This Row],[*Litologia]]=LitoTab[*Litologia]),0)+1,"Litologia")),"")</f>
        <v/>
      </c>
      <c r="M13" s="211" t="str">
        <f ca="1">IFERROR(IF(estrutTab[[#This Row],[*NUMERO DE CAMPO]]="","",HYPERLINK("#'Econômica'!A"&amp;MATCH(estrutTab[[#This Row],[*NUMERO DE CAMPO]],ecoTab[*NUMERO DE CAMPO],0)+1,"Econômica")),"")</f>
        <v/>
      </c>
      <c r="N13" s="212">
        <f ca="1">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25">
      <c r="B14" s="210" t="str">
        <f ca="1">IFERROR(VLOOKUP(estrutTab[[#This Row],[*NUMERO DE CAMPO]],campoTab[],MATCH("*Latitude",campoTab[#Headers],0),0),"")</f>
        <v/>
      </c>
      <c r="C14" s="210" t="str">
        <f ca="1">IFERROR(VLOOKUP(estrutTab[[#This Row],[*NUMERO DE CAMPO]],campoTab[],MATCH("*Longitude",campoTab[#Headers],0),0),"")</f>
        <v/>
      </c>
      <c r="K14" s="211" t="str">
        <f ca="1">IFERROR(IF(estrutTab[[#This Row],[*NUMERO DE CAMPO]]="","",HYPERLINK("#'Planilha de Campo'!A"&amp;MATCH(estrutTab[[#This Row],[*NUMERO DE CAMPO]],campoTab[Numero de campo],0)+1,"Afloramento")),"")</f>
        <v/>
      </c>
      <c r="L14" s="211" t="str">
        <f t="array" aca="1" ref="L14" ca="1">IFERROR(IF(estrutTab[[#This Row],[*NUMERO DE CAMPO]]="","",HYPERLINK("#'Litologia'!A"&amp;MATCH(1,(estrutTab[[#This Row],[*NUMERO DE CAMPO]]=LitoTab[*NUMERO DE CAMPO])*(estrutTab[[#This Row],[*Litologia]]=LitoTab[*Litologia]),0)+1,"Litologia")),"")</f>
        <v/>
      </c>
      <c r="M14" s="211" t="str">
        <f ca="1">IFERROR(IF(estrutTab[[#This Row],[*NUMERO DE CAMPO]]="","",HYPERLINK("#'Econômica'!A"&amp;MATCH(estrutTab[[#This Row],[*NUMERO DE CAMPO]],ecoTab[*NUMERO DE CAMPO],0)+1,"Econômica")),"")</f>
        <v/>
      </c>
      <c r="N14" s="212">
        <f ca="1">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25">
      <c r="B15" s="210" t="str">
        <f ca="1">IFERROR(VLOOKUP(estrutTab[[#This Row],[*NUMERO DE CAMPO]],campoTab[],MATCH("*Latitude",campoTab[#Headers],0),0),"")</f>
        <v/>
      </c>
      <c r="C15" s="210" t="str">
        <f ca="1">IFERROR(VLOOKUP(estrutTab[[#This Row],[*NUMERO DE CAMPO]],campoTab[],MATCH("*Longitude",campoTab[#Headers],0),0),"")</f>
        <v/>
      </c>
      <c r="K15" s="211" t="str">
        <f ca="1">IFERROR(IF(estrutTab[[#This Row],[*NUMERO DE CAMPO]]="","",HYPERLINK("#'Planilha de Campo'!A"&amp;MATCH(estrutTab[[#This Row],[*NUMERO DE CAMPO]],campoTab[Numero de campo],0)+1,"Afloramento")),"")</f>
        <v/>
      </c>
      <c r="L15" s="211" t="str">
        <f t="array" aca="1" ref="L15" ca="1">IFERROR(IF(estrutTab[[#This Row],[*NUMERO DE CAMPO]]="","",HYPERLINK("#'Litologia'!A"&amp;MATCH(1,(estrutTab[[#This Row],[*NUMERO DE CAMPO]]=LitoTab[*NUMERO DE CAMPO])*(estrutTab[[#This Row],[*Litologia]]=LitoTab[*Litologia]),0)+1,"Litologia")),"")</f>
        <v/>
      </c>
      <c r="M15" s="211" t="str">
        <f ca="1">IFERROR(IF(estrutTab[[#This Row],[*NUMERO DE CAMPO]]="","",HYPERLINK("#'Econômica'!A"&amp;MATCH(estrutTab[[#This Row],[*NUMERO DE CAMPO]],ecoTab[*NUMERO DE CAMPO],0)+1,"Econômica")),"")</f>
        <v/>
      </c>
      <c r="N15" s="212">
        <f ca="1">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25">
      <c r="B16" s="210" t="str">
        <f ca="1">IFERROR(VLOOKUP(estrutTab[[#This Row],[*NUMERO DE CAMPO]],campoTab[],MATCH("*Latitude",campoTab[#Headers],0),0),"")</f>
        <v/>
      </c>
      <c r="C16" s="210" t="str">
        <f ca="1">IFERROR(VLOOKUP(estrutTab[[#This Row],[*NUMERO DE CAMPO]],campoTab[],MATCH("*Longitude",campoTab[#Headers],0),0),"")</f>
        <v/>
      </c>
      <c r="K16" s="211" t="str">
        <f ca="1">IFERROR(IF(estrutTab[[#This Row],[*NUMERO DE CAMPO]]="","",HYPERLINK("#'Planilha de Campo'!A"&amp;MATCH(estrutTab[[#This Row],[*NUMERO DE CAMPO]],campoTab[Numero de campo],0)+1,"Afloramento")),"")</f>
        <v/>
      </c>
      <c r="L16" s="211" t="str">
        <f t="array" aca="1" ref="L16" ca="1">IFERROR(IF(estrutTab[[#This Row],[*NUMERO DE CAMPO]]="","",HYPERLINK("#'Litologia'!A"&amp;MATCH(1,(estrutTab[[#This Row],[*NUMERO DE CAMPO]]=LitoTab[*NUMERO DE CAMPO])*(estrutTab[[#This Row],[*Litologia]]=LitoTab[*Litologia]),0)+1,"Litologia")),"")</f>
        <v/>
      </c>
      <c r="M16" s="211" t="str">
        <f ca="1">IFERROR(IF(estrutTab[[#This Row],[*NUMERO DE CAMPO]]="","",HYPERLINK("#'Econômica'!A"&amp;MATCH(estrutTab[[#This Row],[*NUMERO DE CAMPO]],ecoTab[*NUMERO DE CAMPO],0)+1,"Econômica")),"")</f>
        <v/>
      </c>
      <c r="N16" s="212">
        <f ca="1">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25">
      <c r="B17" s="210" t="str">
        <f ca="1">IFERROR(VLOOKUP(estrutTab[[#This Row],[*NUMERO DE CAMPO]],campoTab[],MATCH("*Latitude",campoTab[#Headers],0),0),"")</f>
        <v/>
      </c>
      <c r="C17" s="210" t="str">
        <f ca="1">IFERROR(VLOOKUP(estrutTab[[#This Row],[*NUMERO DE CAMPO]],campoTab[],MATCH("*Longitude",campoTab[#Headers],0),0),"")</f>
        <v/>
      </c>
      <c r="K17" s="211" t="str">
        <f ca="1">IFERROR(IF(estrutTab[[#This Row],[*NUMERO DE CAMPO]]="","",HYPERLINK("#'Planilha de Campo'!A"&amp;MATCH(estrutTab[[#This Row],[*NUMERO DE CAMPO]],campoTab[Numero de campo],0)+1,"Afloramento")),"")</f>
        <v/>
      </c>
      <c r="L17" s="211" t="str">
        <f t="array" aca="1" ref="L17" ca="1">IFERROR(IF(estrutTab[[#This Row],[*NUMERO DE CAMPO]]="","",HYPERLINK("#'Litologia'!A"&amp;MATCH(1,(estrutTab[[#This Row],[*NUMERO DE CAMPO]]=LitoTab[*NUMERO DE CAMPO])*(estrutTab[[#This Row],[*Litologia]]=LitoTab[*Litologia]),0)+1,"Litologia")),"")</f>
        <v/>
      </c>
      <c r="M17" s="211" t="str">
        <f ca="1">IFERROR(IF(estrutTab[[#This Row],[*NUMERO DE CAMPO]]="","",HYPERLINK("#'Econômica'!A"&amp;MATCH(estrutTab[[#This Row],[*NUMERO DE CAMPO]],ecoTab[*NUMERO DE CAMPO],0)+1,"Econômica")),"")</f>
        <v/>
      </c>
      <c r="N17" s="212">
        <f ca="1">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25">
      <c r="B18" s="210" t="str">
        <f ca="1">IFERROR(VLOOKUP(estrutTab[[#This Row],[*NUMERO DE CAMPO]],campoTab[],MATCH("*Latitude",campoTab[#Headers],0),0),"")</f>
        <v/>
      </c>
      <c r="C18" s="210" t="str">
        <f ca="1">IFERROR(VLOOKUP(estrutTab[[#This Row],[*NUMERO DE CAMPO]],campoTab[],MATCH("*Longitude",campoTab[#Headers],0),0),"")</f>
        <v/>
      </c>
      <c r="K18" s="211" t="str">
        <f ca="1">IFERROR(IF(estrutTab[[#This Row],[*NUMERO DE CAMPO]]="","",HYPERLINK("#'Planilha de Campo'!A"&amp;MATCH(estrutTab[[#This Row],[*NUMERO DE CAMPO]],campoTab[Numero de campo],0)+1,"Afloramento")),"")</f>
        <v/>
      </c>
      <c r="L18" s="211" t="str">
        <f t="array" aca="1" ref="L18" ca="1">IFERROR(IF(estrutTab[[#This Row],[*NUMERO DE CAMPO]]="","",HYPERLINK("#'Litologia'!A"&amp;MATCH(1,(estrutTab[[#This Row],[*NUMERO DE CAMPO]]=LitoTab[*NUMERO DE CAMPO])*(estrutTab[[#This Row],[*Litologia]]=LitoTab[*Litologia]),0)+1,"Litologia")),"")</f>
        <v/>
      </c>
      <c r="M18" s="211" t="str">
        <f ca="1">IFERROR(IF(estrutTab[[#This Row],[*NUMERO DE CAMPO]]="","",HYPERLINK("#'Econômica'!A"&amp;MATCH(estrutTab[[#This Row],[*NUMERO DE CAMPO]],ecoTab[*NUMERO DE CAMPO],0)+1,"Econômica")),"")</f>
        <v/>
      </c>
      <c r="N18" s="212">
        <f ca="1">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25">
      <c r="B19" s="210" t="str">
        <f ca="1">IFERROR(VLOOKUP(estrutTab[[#This Row],[*NUMERO DE CAMPO]],campoTab[],MATCH("*Latitude",campoTab[#Headers],0),0),"")</f>
        <v/>
      </c>
      <c r="C19" s="210" t="str">
        <f ca="1">IFERROR(VLOOKUP(estrutTab[[#This Row],[*NUMERO DE CAMPO]],campoTab[],MATCH("*Longitude",campoTab[#Headers],0),0),"")</f>
        <v/>
      </c>
      <c r="K19" s="211" t="str">
        <f ca="1">IFERROR(IF(estrutTab[[#This Row],[*NUMERO DE CAMPO]]="","",HYPERLINK("#'Planilha de Campo'!A"&amp;MATCH(estrutTab[[#This Row],[*NUMERO DE CAMPO]],campoTab[Numero de campo],0)+1,"Afloramento")),"")</f>
        <v/>
      </c>
      <c r="L19" s="211" t="str">
        <f t="array" aca="1" ref="L19" ca="1">IFERROR(IF(estrutTab[[#This Row],[*NUMERO DE CAMPO]]="","",HYPERLINK("#'Litologia'!A"&amp;MATCH(1,(estrutTab[[#This Row],[*NUMERO DE CAMPO]]=LitoTab[*NUMERO DE CAMPO])*(estrutTab[[#This Row],[*Litologia]]=LitoTab[*Litologia]),0)+1,"Litologia")),"")</f>
        <v/>
      </c>
      <c r="M19" s="211" t="str">
        <f ca="1">IFERROR(IF(estrutTab[[#This Row],[*NUMERO DE CAMPO]]="","",HYPERLINK("#'Econômica'!A"&amp;MATCH(estrutTab[[#This Row],[*NUMERO DE CAMPO]],ecoTab[*NUMERO DE CAMPO],0)+1,"Econômica")),"")</f>
        <v/>
      </c>
      <c r="N19" s="212">
        <f ca="1">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25">
      <c r="B20" s="210" t="str">
        <f ca="1">IFERROR(VLOOKUP(estrutTab[[#This Row],[*NUMERO DE CAMPO]],campoTab[],MATCH("*Latitude",campoTab[#Headers],0),0),"")</f>
        <v/>
      </c>
      <c r="C20" s="210" t="str">
        <f ca="1">IFERROR(VLOOKUP(estrutTab[[#This Row],[*NUMERO DE CAMPO]],campoTab[],MATCH("*Longitude",campoTab[#Headers],0),0),"")</f>
        <v/>
      </c>
      <c r="K20" s="211" t="str">
        <f ca="1">IFERROR(IF(estrutTab[[#This Row],[*NUMERO DE CAMPO]]="","",HYPERLINK("#'Planilha de Campo'!A"&amp;MATCH(estrutTab[[#This Row],[*NUMERO DE CAMPO]],campoTab[Numero de campo],0)+1,"Afloramento")),"")</f>
        <v/>
      </c>
      <c r="L20" s="211" t="str">
        <f t="array" aca="1" ref="L20" ca="1">IFERROR(IF(estrutTab[[#This Row],[*NUMERO DE CAMPO]]="","",HYPERLINK("#'Litologia'!A"&amp;MATCH(1,(estrutTab[[#This Row],[*NUMERO DE CAMPO]]=LitoTab[*NUMERO DE CAMPO])*(estrutTab[[#This Row],[*Litologia]]=LitoTab[*Litologia]),0)+1,"Litologia")),"")</f>
        <v/>
      </c>
      <c r="M20" s="211" t="str">
        <f ca="1">IFERROR(IF(estrutTab[[#This Row],[*NUMERO DE CAMPO]]="","",HYPERLINK("#'Econômica'!A"&amp;MATCH(estrutTab[[#This Row],[*NUMERO DE CAMPO]],ecoTab[*NUMERO DE CAMPO],0)+1,"Econômica")),"")</f>
        <v/>
      </c>
      <c r="N20" s="212">
        <f ca="1">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25">
      <c r="B21" s="210" t="str">
        <f ca="1">IFERROR(VLOOKUP(estrutTab[[#This Row],[*NUMERO DE CAMPO]],campoTab[],MATCH("*Latitude",campoTab[#Headers],0),0),"")</f>
        <v/>
      </c>
      <c r="C21" s="210" t="str">
        <f ca="1">IFERROR(VLOOKUP(estrutTab[[#This Row],[*NUMERO DE CAMPO]],campoTab[],MATCH("*Longitude",campoTab[#Headers],0),0),"")</f>
        <v/>
      </c>
      <c r="K21" s="211" t="str">
        <f ca="1">IFERROR(IF(estrutTab[[#This Row],[*NUMERO DE CAMPO]]="","",HYPERLINK("#'Planilha de Campo'!A"&amp;MATCH(estrutTab[[#This Row],[*NUMERO DE CAMPO]],campoTab[Numero de campo],0)+1,"Afloramento")),"")</f>
        <v/>
      </c>
      <c r="L21" s="211" t="str">
        <f t="array" aca="1" ref="L21" ca="1">IFERROR(IF(estrutTab[[#This Row],[*NUMERO DE CAMPO]]="","",HYPERLINK("#'Litologia'!A"&amp;MATCH(1,(estrutTab[[#This Row],[*NUMERO DE CAMPO]]=LitoTab[*NUMERO DE CAMPO])*(estrutTab[[#This Row],[*Litologia]]=LitoTab[*Litologia]),0)+1,"Litologia")),"")</f>
        <v/>
      </c>
      <c r="M21" s="211" t="str">
        <f ca="1">IFERROR(IF(estrutTab[[#This Row],[*NUMERO DE CAMPO]]="","",HYPERLINK("#'Econômica'!A"&amp;MATCH(estrutTab[[#This Row],[*NUMERO DE CAMPO]],ecoTab[*NUMERO DE CAMPO],0)+1,"Econômica")),"")</f>
        <v/>
      </c>
      <c r="N21" s="212">
        <f ca="1">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25">
      <c r="B22" s="210" t="str">
        <f ca="1">IFERROR(VLOOKUP(estrutTab[[#This Row],[*NUMERO DE CAMPO]],campoTab[],MATCH("*Latitude",campoTab[#Headers],0),0),"")</f>
        <v/>
      </c>
      <c r="C22" s="210" t="str">
        <f ca="1">IFERROR(VLOOKUP(estrutTab[[#This Row],[*NUMERO DE CAMPO]],campoTab[],MATCH("*Longitude",campoTab[#Headers],0),0),"")</f>
        <v/>
      </c>
      <c r="K22" s="211" t="str">
        <f ca="1">IFERROR(IF(estrutTab[[#This Row],[*NUMERO DE CAMPO]]="","",HYPERLINK("#'Planilha de Campo'!A"&amp;MATCH(estrutTab[[#This Row],[*NUMERO DE CAMPO]],campoTab[Numero de campo],0)+1,"Afloramento")),"")</f>
        <v/>
      </c>
      <c r="L22" s="211" t="str">
        <f t="array" aca="1" ref="L22" ca="1">IFERROR(IF(estrutTab[[#This Row],[*NUMERO DE CAMPO]]="","",HYPERLINK("#'Litologia'!A"&amp;MATCH(1,(estrutTab[[#This Row],[*NUMERO DE CAMPO]]=LitoTab[*NUMERO DE CAMPO])*(estrutTab[[#This Row],[*Litologia]]=LitoTab[*Litologia]),0)+1,"Litologia")),"")</f>
        <v/>
      </c>
      <c r="M22" s="211" t="str">
        <f ca="1">IFERROR(IF(estrutTab[[#This Row],[*NUMERO DE CAMPO]]="","",HYPERLINK("#'Econômica'!A"&amp;MATCH(estrutTab[[#This Row],[*NUMERO DE CAMPO]],ecoTab[*NUMERO DE CAMPO],0)+1,"Econômica")),"")</f>
        <v/>
      </c>
      <c r="N22" s="212">
        <f ca="1">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25">
      <c r="B23" s="210" t="str">
        <f ca="1">IFERROR(VLOOKUP(estrutTab[[#This Row],[*NUMERO DE CAMPO]],campoTab[],MATCH("*Latitude",campoTab[#Headers],0),0),"")</f>
        <v/>
      </c>
      <c r="C23" s="210" t="str">
        <f ca="1">IFERROR(VLOOKUP(estrutTab[[#This Row],[*NUMERO DE CAMPO]],campoTab[],MATCH("*Longitude",campoTab[#Headers],0),0),"")</f>
        <v/>
      </c>
      <c r="K23" s="211" t="str">
        <f ca="1">IFERROR(IF(estrutTab[[#This Row],[*NUMERO DE CAMPO]]="","",HYPERLINK("#'Planilha de Campo'!A"&amp;MATCH(estrutTab[[#This Row],[*NUMERO DE CAMPO]],campoTab[Numero de campo],0)+1,"Afloramento")),"")</f>
        <v/>
      </c>
      <c r="L23" s="211" t="str">
        <f t="array" aca="1" ref="L23" ca="1">IFERROR(IF(estrutTab[[#This Row],[*NUMERO DE CAMPO]]="","",HYPERLINK("#'Litologia'!A"&amp;MATCH(1,(estrutTab[[#This Row],[*NUMERO DE CAMPO]]=LitoTab[*NUMERO DE CAMPO])*(estrutTab[[#This Row],[*Litologia]]=LitoTab[*Litologia]),0)+1,"Litologia")),"")</f>
        <v/>
      </c>
      <c r="M23" s="211" t="str">
        <f ca="1">IFERROR(IF(estrutTab[[#This Row],[*NUMERO DE CAMPO]]="","",HYPERLINK("#'Econômica'!A"&amp;MATCH(estrutTab[[#This Row],[*NUMERO DE CAMPO]],ecoTab[*NUMERO DE CAMPO],0)+1,"Econômica")),"")</f>
        <v/>
      </c>
      <c r="N23" s="212">
        <f ca="1">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25">
      <c r="B24" s="210" t="str">
        <f ca="1">IFERROR(VLOOKUP(estrutTab[[#This Row],[*NUMERO DE CAMPO]],campoTab[],MATCH("*Latitude",campoTab[#Headers],0),0),"")</f>
        <v/>
      </c>
      <c r="C24" s="210" t="str">
        <f ca="1">IFERROR(VLOOKUP(estrutTab[[#This Row],[*NUMERO DE CAMPO]],campoTab[],MATCH("*Longitude",campoTab[#Headers],0),0),"")</f>
        <v/>
      </c>
      <c r="K24" s="211" t="str">
        <f ca="1">IFERROR(IF(estrutTab[[#This Row],[*NUMERO DE CAMPO]]="","",HYPERLINK("#'Planilha de Campo'!A"&amp;MATCH(estrutTab[[#This Row],[*NUMERO DE CAMPO]],campoTab[Numero de campo],0)+1,"Afloramento")),"")</f>
        <v/>
      </c>
      <c r="L24" s="211" t="str">
        <f t="array" aca="1" ref="L24" ca="1">IFERROR(IF(estrutTab[[#This Row],[*NUMERO DE CAMPO]]="","",HYPERLINK("#'Litologia'!A"&amp;MATCH(1,(estrutTab[[#This Row],[*NUMERO DE CAMPO]]=LitoTab[*NUMERO DE CAMPO])*(estrutTab[[#This Row],[*Litologia]]=LitoTab[*Litologia]),0)+1,"Litologia")),"")</f>
        <v/>
      </c>
      <c r="M24" s="211" t="str">
        <f ca="1">IFERROR(IF(estrutTab[[#This Row],[*NUMERO DE CAMPO]]="","",HYPERLINK("#'Econômica'!A"&amp;MATCH(estrutTab[[#This Row],[*NUMERO DE CAMPO]],ecoTab[*NUMERO DE CAMPO],0)+1,"Econômica")),"")</f>
        <v/>
      </c>
      <c r="N24" s="212">
        <f ca="1">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25">
      <c r="B25" s="210" t="str">
        <f ca="1">IFERROR(VLOOKUP(estrutTab[[#This Row],[*NUMERO DE CAMPO]],campoTab[],MATCH("*Latitude",campoTab[#Headers],0),0),"")</f>
        <v/>
      </c>
      <c r="C25" s="210" t="str">
        <f ca="1">IFERROR(VLOOKUP(estrutTab[[#This Row],[*NUMERO DE CAMPO]],campoTab[],MATCH("*Longitude",campoTab[#Headers],0),0),"")</f>
        <v/>
      </c>
      <c r="K25" s="211" t="str">
        <f ca="1">IFERROR(IF(estrutTab[[#This Row],[*NUMERO DE CAMPO]]="","",HYPERLINK("#'Planilha de Campo'!A"&amp;MATCH(estrutTab[[#This Row],[*NUMERO DE CAMPO]],campoTab[Numero de campo],0)+1,"Afloramento")),"")</f>
        <v/>
      </c>
      <c r="L25" s="211" t="str">
        <f t="array" aca="1" ref="L25" ca="1">IFERROR(IF(estrutTab[[#This Row],[*NUMERO DE CAMPO]]="","",HYPERLINK("#'Litologia'!A"&amp;MATCH(1,(estrutTab[[#This Row],[*NUMERO DE CAMPO]]=LitoTab[*NUMERO DE CAMPO])*(estrutTab[[#This Row],[*Litologia]]=LitoTab[*Litologia]),0)+1,"Litologia")),"")</f>
        <v/>
      </c>
      <c r="M25" s="211" t="str">
        <f ca="1">IFERROR(IF(estrutTab[[#This Row],[*NUMERO DE CAMPO]]="","",HYPERLINK("#'Econômica'!A"&amp;MATCH(estrutTab[[#This Row],[*NUMERO DE CAMPO]],ecoTab[*NUMERO DE CAMPO],0)+1,"Econômica")),"")</f>
        <v/>
      </c>
      <c r="N25" s="212">
        <f ca="1">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25">
      <c r="B26" s="210" t="str">
        <f ca="1">IFERROR(VLOOKUP(estrutTab[[#This Row],[*NUMERO DE CAMPO]],campoTab[],MATCH("*Latitude",campoTab[#Headers],0),0),"")</f>
        <v/>
      </c>
      <c r="C26" s="210" t="str">
        <f ca="1">IFERROR(VLOOKUP(estrutTab[[#This Row],[*NUMERO DE CAMPO]],campoTab[],MATCH("*Longitude",campoTab[#Headers],0),0),"")</f>
        <v/>
      </c>
      <c r="K26" s="211" t="str">
        <f ca="1">IFERROR(IF(estrutTab[[#This Row],[*NUMERO DE CAMPO]]="","",HYPERLINK("#'Planilha de Campo'!A"&amp;MATCH(estrutTab[[#This Row],[*NUMERO DE CAMPO]],campoTab[Numero de campo],0)+1,"Afloramento")),"")</f>
        <v/>
      </c>
      <c r="L26" s="211" t="str">
        <f t="array" aca="1" ref="L26" ca="1">IFERROR(IF(estrutTab[[#This Row],[*NUMERO DE CAMPO]]="","",HYPERLINK("#'Litologia'!A"&amp;MATCH(1,(estrutTab[[#This Row],[*NUMERO DE CAMPO]]=LitoTab[*NUMERO DE CAMPO])*(estrutTab[[#This Row],[*Litologia]]=LitoTab[*Litologia]),0)+1,"Litologia")),"")</f>
        <v/>
      </c>
      <c r="M26" s="211" t="str">
        <f ca="1">IFERROR(IF(estrutTab[[#This Row],[*NUMERO DE CAMPO]]="","",HYPERLINK("#'Econômica'!A"&amp;MATCH(estrutTab[[#This Row],[*NUMERO DE CAMPO]],ecoTab[*NUMERO DE CAMPO],0)+1,"Econômica")),"")</f>
        <v/>
      </c>
      <c r="N26" s="212">
        <f ca="1">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25">
      <c r="B27" s="210" t="str">
        <f ca="1">IFERROR(VLOOKUP(estrutTab[[#This Row],[*NUMERO DE CAMPO]],campoTab[],MATCH("*Latitude",campoTab[#Headers],0),0),"")</f>
        <v/>
      </c>
      <c r="C27" s="210" t="str">
        <f ca="1">IFERROR(VLOOKUP(estrutTab[[#This Row],[*NUMERO DE CAMPO]],campoTab[],MATCH("*Longitude",campoTab[#Headers],0),0),"")</f>
        <v/>
      </c>
      <c r="K27" s="211" t="str">
        <f ca="1">IFERROR(IF(estrutTab[[#This Row],[*NUMERO DE CAMPO]]="","",HYPERLINK("#'Planilha de Campo'!A"&amp;MATCH(estrutTab[[#This Row],[*NUMERO DE CAMPO]],campoTab[Numero de campo],0)+1,"Afloramento")),"")</f>
        <v/>
      </c>
      <c r="L27" s="211" t="str">
        <f t="array" aca="1" ref="L27" ca="1">IFERROR(IF(estrutTab[[#This Row],[*NUMERO DE CAMPO]]="","",HYPERLINK("#'Litologia'!A"&amp;MATCH(1,(estrutTab[[#This Row],[*NUMERO DE CAMPO]]=LitoTab[*NUMERO DE CAMPO])*(estrutTab[[#This Row],[*Litologia]]=LitoTab[*Litologia]),0)+1,"Litologia")),"")</f>
        <v/>
      </c>
      <c r="M27" s="211" t="str">
        <f ca="1">IFERROR(IF(estrutTab[[#This Row],[*NUMERO DE CAMPO]]="","",HYPERLINK("#'Econômica'!A"&amp;MATCH(estrutTab[[#This Row],[*NUMERO DE CAMPO]],ecoTab[*NUMERO DE CAMPO],0)+1,"Econômica")),"")</f>
        <v/>
      </c>
      <c r="N27" s="212">
        <f ca="1">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25">
      <c r="B28" s="210" t="str">
        <f ca="1">IFERROR(VLOOKUP(estrutTab[[#This Row],[*NUMERO DE CAMPO]],campoTab[],MATCH("*Latitude",campoTab[#Headers],0),0),"")</f>
        <v/>
      </c>
      <c r="C28" s="210" t="str">
        <f ca="1">IFERROR(VLOOKUP(estrutTab[[#This Row],[*NUMERO DE CAMPO]],campoTab[],MATCH("*Longitude",campoTab[#Headers],0),0),"")</f>
        <v/>
      </c>
      <c r="K28" s="211" t="str">
        <f ca="1">IFERROR(IF(estrutTab[[#This Row],[*NUMERO DE CAMPO]]="","",HYPERLINK("#'Planilha de Campo'!A"&amp;MATCH(estrutTab[[#This Row],[*NUMERO DE CAMPO]],campoTab[Numero de campo],0)+1,"Afloramento")),"")</f>
        <v/>
      </c>
      <c r="L28" s="211" t="str">
        <f t="array" aca="1" ref="L28" ca="1">IFERROR(IF(estrutTab[[#This Row],[*NUMERO DE CAMPO]]="","",HYPERLINK("#'Litologia'!A"&amp;MATCH(1,(estrutTab[[#This Row],[*NUMERO DE CAMPO]]=LitoTab[*NUMERO DE CAMPO])*(estrutTab[[#This Row],[*Litologia]]=LitoTab[*Litologia]),0)+1,"Litologia")),"")</f>
        <v/>
      </c>
      <c r="M28" s="211" t="str">
        <f ca="1">IFERROR(IF(estrutTab[[#This Row],[*NUMERO DE CAMPO]]="","",HYPERLINK("#'Econômica'!A"&amp;MATCH(estrutTab[[#This Row],[*NUMERO DE CAMPO]],ecoTab[*NUMERO DE CAMPO],0)+1,"Econômica")),"")</f>
        <v/>
      </c>
      <c r="N28" s="212">
        <f ca="1">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25">
      <c r="B29" s="210" t="str">
        <f ca="1">IFERROR(VLOOKUP(estrutTab[[#This Row],[*NUMERO DE CAMPO]],campoTab[],MATCH("*Latitude",campoTab[#Headers],0),0),"")</f>
        <v/>
      </c>
      <c r="C29" s="210" t="str">
        <f ca="1">IFERROR(VLOOKUP(estrutTab[[#This Row],[*NUMERO DE CAMPO]],campoTab[],MATCH("*Longitude",campoTab[#Headers],0),0),"")</f>
        <v/>
      </c>
      <c r="K29" s="211" t="str">
        <f ca="1">IFERROR(IF(estrutTab[[#This Row],[*NUMERO DE CAMPO]]="","",HYPERLINK("#'Planilha de Campo'!A"&amp;MATCH(estrutTab[[#This Row],[*NUMERO DE CAMPO]],campoTab[Numero de campo],0)+1,"Afloramento")),"")</f>
        <v/>
      </c>
      <c r="L29" s="211" t="str">
        <f t="array" aca="1" ref="L29" ca="1">IFERROR(IF(estrutTab[[#This Row],[*NUMERO DE CAMPO]]="","",HYPERLINK("#'Litologia'!A"&amp;MATCH(1,(estrutTab[[#This Row],[*NUMERO DE CAMPO]]=LitoTab[*NUMERO DE CAMPO])*(estrutTab[[#This Row],[*Litologia]]=LitoTab[*Litologia]),0)+1,"Litologia")),"")</f>
        <v/>
      </c>
      <c r="M29" s="211" t="str">
        <f ca="1">IFERROR(IF(estrutTab[[#This Row],[*NUMERO DE CAMPO]]="","",HYPERLINK("#'Econômica'!A"&amp;MATCH(estrutTab[[#This Row],[*NUMERO DE CAMPO]],ecoTab[*NUMERO DE CAMPO],0)+1,"Econômica")),"")</f>
        <v/>
      </c>
      <c r="N29" s="212">
        <f ca="1">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25">
      <c r="B30" s="210" t="str">
        <f ca="1">IFERROR(VLOOKUP(estrutTab[[#This Row],[*NUMERO DE CAMPO]],campoTab[],MATCH("*Latitude",campoTab[#Headers],0),0),"")</f>
        <v/>
      </c>
      <c r="C30" s="210" t="str">
        <f ca="1">IFERROR(VLOOKUP(estrutTab[[#This Row],[*NUMERO DE CAMPO]],campoTab[],MATCH("*Longitude",campoTab[#Headers],0),0),"")</f>
        <v/>
      </c>
      <c r="K30" s="211" t="str">
        <f ca="1">IFERROR(IF(estrutTab[[#This Row],[*NUMERO DE CAMPO]]="","",HYPERLINK("#'Planilha de Campo'!A"&amp;MATCH(estrutTab[[#This Row],[*NUMERO DE CAMPO]],campoTab[Numero de campo],0)+1,"Afloramento")),"")</f>
        <v/>
      </c>
      <c r="L30" s="211" t="str">
        <f t="array" aca="1" ref="L30" ca="1">IFERROR(IF(estrutTab[[#This Row],[*NUMERO DE CAMPO]]="","",HYPERLINK("#'Litologia'!A"&amp;MATCH(1,(estrutTab[[#This Row],[*NUMERO DE CAMPO]]=LitoTab[*NUMERO DE CAMPO])*(estrutTab[[#This Row],[*Litologia]]=LitoTab[*Litologia]),0)+1,"Litologia")),"")</f>
        <v/>
      </c>
      <c r="M30" s="211" t="str">
        <f ca="1">IFERROR(IF(estrutTab[[#This Row],[*NUMERO DE CAMPO]]="","",HYPERLINK("#'Econômica'!A"&amp;MATCH(estrutTab[[#This Row],[*NUMERO DE CAMPO]],ecoTab[*NUMERO DE CAMPO],0)+1,"Econômica")),"")</f>
        <v/>
      </c>
      <c r="N30" s="212">
        <f ca="1">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25">
      <c r="B31" s="210" t="str">
        <f ca="1">IFERROR(VLOOKUP(estrutTab[[#This Row],[*NUMERO DE CAMPO]],campoTab[],MATCH("*Latitude",campoTab[#Headers],0),0),"")</f>
        <v/>
      </c>
      <c r="C31" s="210" t="str">
        <f ca="1">IFERROR(VLOOKUP(estrutTab[[#This Row],[*NUMERO DE CAMPO]],campoTab[],MATCH("*Longitude",campoTab[#Headers],0),0),"")</f>
        <v/>
      </c>
      <c r="K31" s="211" t="str">
        <f ca="1">IFERROR(IF(estrutTab[[#This Row],[*NUMERO DE CAMPO]]="","",HYPERLINK("#'Planilha de Campo'!A"&amp;MATCH(estrutTab[[#This Row],[*NUMERO DE CAMPO]],campoTab[Numero de campo],0)+1,"Afloramento")),"")</f>
        <v/>
      </c>
      <c r="L31" s="211" t="str">
        <f t="array" aca="1" ref="L31" ca="1">IFERROR(IF(estrutTab[[#This Row],[*NUMERO DE CAMPO]]="","",HYPERLINK("#'Litologia'!A"&amp;MATCH(1,(estrutTab[[#This Row],[*NUMERO DE CAMPO]]=LitoTab[*NUMERO DE CAMPO])*(estrutTab[[#This Row],[*Litologia]]=LitoTab[*Litologia]),0)+1,"Litologia")),"")</f>
        <v/>
      </c>
      <c r="M31" s="211" t="str">
        <f ca="1">IFERROR(IF(estrutTab[[#This Row],[*NUMERO DE CAMPO]]="","",HYPERLINK("#'Econômica'!A"&amp;MATCH(estrutTab[[#This Row],[*NUMERO DE CAMPO]],ecoTab[*NUMERO DE CAMPO],0)+1,"Econômica")),"")</f>
        <v/>
      </c>
      <c r="N31" s="212">
        <f ca="1">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25">
      <c r="B32" s="210" t="str">
        <f ca="1">IFERROR(VLOOKUP(estrutTab[[#This Row],[*NUMERO DE CAMPO]],campoTab[],MATCH("*Latitude",campoTab[#Headers],0),0),"")</f>
        <v/>
      </c>
      <c r="C32" s="210" t="str">
        <f ca="1">IFERROR(VLOOKUP(estrutTab[[#This Row],[*NUMERO DE CAMPO]],campoTab[],MATCH("*Longitude",campoTab[#Headers],0),0),"")</f>
        <v/>
      </c>
      <c r="K32" s="211" t="str">
        <f ca="1">IFERROR(IF(estrutTab[[#This Row],[*NUMERO DE CAMPO]]="","",HYPERLINK("#'Planilha de Campo'!A"&amp;MATCH(estrutTab[[#This Row],[*NUMERO DE CAMPO]],campoTab[Numero de campo],0)+1,"Afloramento")),"")</f>
        <v/>
      </c>
      <c r="L32" s="211" t="str">
        <f t="array" aca="1" ref="L32" ca="1">IFERROR(IF(estrutTab[[#This Row],[*NUMERO DE CAMPO]]="","",HYPERLINK("#'Litologia'!A"&amp;MATCH(1,(estrutTab[[#This Row],[*NUMERO DE CAMPO]]=LitoTab[*NUMERO DE CAMPO])*(estrutTab[[#This Row],[*Litologia]]=LitoTab[*Litologia]),0)+1,"Litologia")),"")</f>
        <v/>
      </c>
      <c r="M32" s="211" t="str">
        <f ca="1">IFERROR(IF(estrutTab[[#This Row],[*NUMERO DE CAMPO]]="","",HYPERLINK("#'Econômica'!A"&amp;MATCH(estrutTab[[#This Row],[*NUMERO DE CAMPO]],ecoTab[*NUMERO DE CAMPO],0)+1,"Econômica")),"")</f>
        <v/>
      </c>
      <c r="N32" s="212">
        <f ca="1">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25">
      <c r="B33" s="210" t="str">
        <f ca="1">IFERROR(VLOOKUP(estrutTab[[#This Row],[*NUMERO DE CAMPO]],campoTab[],MATCH("*Latitude",campoTab[#Headers],0),0),"")</f>
        <v/>
      </c>
      <c r="C33" s="210" t="str">
        <f ca="1">IFERROR(VLOOKUP(estrutTab[[#This Row],[*NUMERO DE CAMPO]],campoTab[],MATCH("*Longitude",campoTab[#Headers],0),0),"")</f>
        <v/>
      </c>
      <c r="K33" s="211" t="str">
        <f ca="1">IFERROR(IF(estrutTab[[#This Row],[*NUMERO DE CAMPO]]="","",HYPERLINK("#'Planilha de Campo'!A"&amp;MATCH(estrutTab[[#This Row],[*NUMERO DE CAMPO]],campoTab[Numero de campo],0)+1,"Afloramento")),"")</f>
        <v/>
      </c>
      <c r="L33" s="211" t="str">
        <f t="array" aca="1" ref="L33" ca="1">IFERROR(IF(estrutTab[[#This Row],[*NUMERO DE CAMPO]]="","",HYPERLINK("#'Litologia'!A"&amp;MATCH(1,(estrutTab[[#This Row],[*NUMERO DE CAMPO]]=LitoTab[*NUMERO DE CAMPO])*(estrutTab[[#This Row],[*Litologia]]=LitoTab[*Litologia]),0)+1,"Litologia")),"")</f>
        <v/>
      </c>
      <c r="M33" s="211" t="str">
        <f ca="1">IFERROR(IF(estrutTab[[#This Row],[*NUMERO DE CAMPO]]="","",HYPERLINK("#'Econômica'!A"&amp;MATCH(estrutTab[[#This Row],[*NUMERO DE CAMPO]],ecoTab[*NUMERO DE CAMPO],0)+1,"Econômica")),"")</f>
        <v/>
      </c>
      <c r="N33" s="212">
        <f ca="1">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25">
      <c r="B34" s="210" t="str">
        <f ca="1">IFERROR(VLOOKUP(estrutTab[[#This Row],[*NUMERO DE CAMPO]],campoTab[],MATCH("*Latitude",campoTab[#Headers],0),0),"")</f>
        <v/>
      </c>
      <c r="C34" s="210" t="str">
        <f ca="1">IFERROR(VLOOKUP(estrutTab[[#This Row],[*NUMERO DE CAMPO]],campoTab[],MATCH("*Longitude",campoTab[#Headers],0),0),"")</f>
        <v/>
      </c>
      <c r="K34" s="211" t="str">
        <f ca="1">IFERROR(IF(estrutTab[[#This Row],[*NUMERO DE CAMPO]]="","",HYPERLINK("#'Planilha de Campo'!A"&amp;MATCH(estrutTab[[#This Row],[*NUMERO DE CAMPO]],campoTab[Numero de campo],0)+1,"Afloramento")),"")</f>
        <v/>
      </c>
      <c r="L34" s="211" t="str">
        <f t="array" aca="1" ref="L34" ca="1">IFERROR(IF(estrutTab[[#This Row],[*NUMERO DE CAMPO]]="","",HYPERLINK("#'Litologia'!A"&amp;MATCH(1,(estrutTab[[#This Row],[*NUMERO DE CAMPO]]=LitoTab[*NUMERO DE CAMPO])*(estrutTab[[#This Row],[*Litologia]]=LitoTab[*Litologia]),0)+1,"Litologia")),"")</f>
        <v/>
      </c>
      <c r="M34" s="211" t="str">
        <f ca="1">IFERROR(IF(estrutTab[[#This Row],[*NUMERO DE CAMPO]]="","",HYPERLINK("#'Econômica'!A"&amp;MATCH(estrutTab[[#This Row],[*NUMERO DE CAMPO]],ecoTab[*NUMERO DE CAMPO],0)+1,"Econômica")),"")</f>
        <v/>
      </c>
      <c r="N34" s="212">
        <f ca="1">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25">
      <c r="B35" s="210" t="str">
        <f ca="1">IFERROR(VLOOKUP(estrutTab[[#This Row],[*NUMERO DE CAMPO]],campoTab[],MATCH("*Latitude",campoTab[#Headers],0),0),"")</f>
        <v/>
      </c>
      <c r="C35" s="210" t="str">
        <f ca="1">IFERROR(VLOOKUP(estrutTab[[#This Row],[*NUMERO DE CAMPO]],campoTab[],MATCH("*Longitude",campoTab[#Headers],0),0),"")</f>
        <v/>
      </c>
      <c r="K35" s="211" t="str">
        <f ca="1">IFERROR(IF(estrutTab[[#This Row],[*NUMERO DE CAMPO]]="","",HYPERLINK("#'Planilha de Campo'!A"&amp;MATCH(estrutTab[[#This Row],[*NUMERO DE CAMPO]],campoTab[Numero de campo],0)+1,"Afloramento")),"")</f>
        <v/>
      </c>
      <c r="L35" s="211" t="str">
        <f t="array" aca="1" ref="L35" ca="1">IFERROR(IF(estrutTab[[#This Row],[*NUMERO DE CAMPO]]="","",HYPERLINK("#'Litologia'!A"&amp;MATCH(1,(estrutTab[[#This Row],[*NUMERO DE CAMPO]]=LitoTab[*NUMERO DE CAMPO])*(estrutTab[[#This Row],[*Litologia]]=LitoTab[*Litologia]),0)+1,"Litologia")),"")</f>
        <v/>
      </c>
      <c r="M35" s="211" t="str">
        <f ca="1">IFERROR(IF(estrutTab[[#This Row],[*NUMERO DE CAMPO]]="","",HYPERLINK("#'Econômica'!A"&amp;MATCH(estrutTab[[#This Row],[*NUMERO DE CAMPO]],ecoTab[*NUMERO DE CAMPO],0)+1,"Econômica")),"")</f>
        <v/>
      </c>
      <c r="N35" s="212">
        <f ca="1">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25">
      <c r="B36" s="210" t="str">
        <f ca="1">IFERROR(VLOOKUP(estrutTab[[#This Row],[*NUMERO DE CAMPO]],campoTab[],MATCH("*Latitude",campoTab[#Headers],0),0),"")</f>
        <v/>
      </c>
      <c r="C36" s="210" t="str">
        <f ca="1">IFERROR(VLOOKUP(estrutTab[[#This Row],[*NUMERO DE CAMPO]],campoTab[],MATCH("*Longitude",campoTab[#Headers],0),0),"")</f>
        <v/>
      </c>
      <c r="K36" s="211" t="str">
        <f ca="1">IFERROR(IF(estrutTab[[#This Row],[*NUMERO DE CAMPO]]="","",HYPERLINK("#'Planilha de Campo'!A"&amp;MATCH(estrutTab[[#This Row],[*NUMERO DE CAMPO]],campoTab[Numero de campo],0)+1,"Afloramento")),"")</f>
        <v/>
      </c>
      <c r="L36" s="211" t="str">
        <f t="array" aca="1" ref="L36" ca="1">IFERROR(IF(estrutTab[[#This Row],[*NUMERO DE CAMPO]]="","",HYPERLINK("#'Litologia'!A"&amp;MATCH(1,(estrutTab[[#This Row],[*NUMERO DE CAMPO]]=LitoTab[*NUMERO DE CAMPO])*(estrutTab[[#This Row],[*Litologia]]=LitoTab[*Litologia]),0)+1,"Litologia")),"")</f>
        <v/>
      </c>
      <c r="M36" s="211" t="str">
        <f ca="1">IFERROR(IF(estrutTab[[#This Row],[*NUMERO DE CAMPO]]="","",HYPERLINK("#'Econômica'!A"&amp;MATCH(estrutTab[[#This Row],[*NUMERO DE CAMPO]],ecoTab[*NUMERO DE CAMPO],0)+1,"Econômica")),"")</f>
        <v/>
      </c>
      <c r="N36" s="212">
        <f ca="1">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25">
      <c r="B37" s="210" t="str">
        <f ca="1">IFERROR(VLOOKUP(estrutTab[[#This Row],[*NUMERO DE CAMPO]],campoTab[],MATCH("*Latitude",campoTab[#Headers],0),0),"")</f>
        <v/>
      </c>
      <c r="C37" s="210" t="str">
        <f ca="1">IFERROR(VLOOKUP(estrutTab[[#This Row],[*NUMERO DE CAMPO]],campoTab[],MATCH("*Longitude",campoTab[#Headers],0),0),"")</f>
        <v/>
      </c>
      <c r="K37" s="211" t="str">
        <f ca="1">IFERROR(IF(estrutTab[[#This Row],[*NUMERO DE CAMPO]]="","",HYPERLINK("#'Planilha de Campo'!A"&amp;MATCH(estrutTab[[#This Row],[*NUMERO DE CAMPO]],campoTab[Numero de campo],0)+1,"Afloramento")),"")</f>
        <v/>
      </c>
      <c r="L37" s="211" t="str">
        <f t="array" aca="1" ref="L37" ca="1">IFERROR(IF(estrutTab[[#This Row],[*NUMERO DE CAMPO]]="","",HYPERLINK("#'Litologia'!A"&amp;MATCH(1,(estrutTab[[#This Row],[*NUMERO DE CAMPO]]=LitoTab[*NUMERO DE CAMPO])*(estrutTab[[#This Row],[*Litologia]]=LitoTab[*Litologia]),0)+1,"Litologia")),"")</f>
        <v/>
      </c>
      <c r="M37" s="211" t="str">
        <f ca="1">IFERROR(IF(estrutTab[[#This Row],[*NUMERO DE CAMPO]]="","",HYPERLINK("#'Econômica'!A"&amp;MATCH(estrutTab[[#This Row],[*NUMERO DE CAMPO]],ecoTab[*NUMERO DE CAMPO],0)+1,"Econômica")),"")</f>
        <v/>
      </c>
      <c r="N37" s="212">
        <f ca="1">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25">
      <c r="B38" s="210" t="str">
        <f ca="1">IFERROR(VLOOKUP(estrutTab[[#This Row],[*NUMERO DE CAMPO]],campoTab[],MATCH("*Latitude",campoTab[#Headers],0),0),"")</f>
        <v/>
      </c>
      <c r="C38" s="210" t="str">
        <f ca="1">IFERROR(VLOOKUP(estrutTab[[#This Row],[*NUMERO DE CAMPO]],campoTab[],MATCH("*Longitude",campoTab[#Headers],0),0),"")</f>
        <v/>
      </c>
      <c r="K38" s="211" t="str">
        <f ca="1">IFERROR(IF(estrutTab[[#This Row],[*NUMERO DE CAMPO]]="","",HYPERLINK("#'Planilha de Campo'!A"&amp;MATCH(estrutTab[[#This Row],[*NUMERO DE CAMPO]],campoTab[Numero de campo],0)+1,"Afloramento")),"")</f>
        <v/>
      </c>
      <c r="L38" s="211" t="str">
        <f t="array" aca="1" ref="L38" ca="1">IFERROR(IF(estrutTab[[#This Row],[*NUMERO DE CAMPO]]="","",HYPERLINK("#'Litologia'!A"&amp;MATCH(1,(estrutTab[[#This Row],[*NUMERO DE CAMPO]]=LitoTab[*NUMERO DE CAMPO])*(estrutTab[[#This Row],[*Litologia]]=LitoTab[*Litologia]),0)+1,"Litologia")),"")</f>
        <v/>
      </c>
      <c r="M38" s="211" t="str">
        <f ca="1">IFERROR(IF(estrutTab[[#This Row],[*NUMERO DE CAMPO]]="","",HYPERLINK("#'Econômica'!A"&amp;MATCH(estrutTab[[#This Row],[*NUMERO DE CAMPO]],ecoTab[*NUMERO DE CAMPO],0)+1,"Econômica")),"")</f>
        <v/>
      </c>
      <c r="N38" s="212">
        <f ca="1">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25">
      <c r="B39" s="210" t="str">
        <f ca="1">IFERROR(VLOOKUP(estrutTab[[#This Row],[*NUMERO DE CAMPO]],campoTab[],MATCH("*Latitude",campoTab[#Headers],0),0),"")</f>
        <v/>
      </c>
      <c r="C39" s="210" t="str">
        <f ca="1">IFERROR(VLOOKUP(estrutTab[[#This Row],[*NUMERO DE CAMPO]],campoTab[],MATCH("*Longitude",campoTab[#Headers],0),0),"")</f>
        <v/>
      </c>
      <c r="K39" s="211" t="str">
        <f ca="1">IFERROR(IF(estrutTab[[#This Row],[*NUMERO DE CAMPO]]="","",HYPERLINK("#'Planilha de Campo'!A"&amp;MATCH(estrutTab[[#This Row],[*NUMERO DE CAMPO]],campoTab[Numero de campo],0)+1,"Afloramento")),"")</f>
        <v/>
      </c>
      <c r="L39" s="211" t="str">
        <f t="array" aca="1" ref="L39" ca="1">IFERROR(IF(estrutTab[[#This Row],[*NUMERO DE CAMPO]]="","",HYPERLINK("#'Litologia'!A"&amp;MATCH(1,(estrutTab[[#This Row],[*NUMERO DE CAMPO]]=LitoTab[*NUMERO DE CAMPO])*(estrutTab[[#This Row],[*Litologia]]=LitoTab[*Litologia]),0)+1,"Litologia")),"")</f>
        <v/>
      </c>
      <c r="M39" s="211" t="str">
        <f ca="1">IFERROR(IF(estrutTab[[#This Row],[*NUMERO DE CAMPO]]="","",HYPERLINK("#'Econômica'!A"&amp;MATCH(estrutTab[[#This Row],[*NUMERO DE CAMPO]],ecoTab[*NUMERO DE CAMPO],0)+1,"Econômica")),"")</f>
        <v/>
      </c>
      <c r="N39" s="212">
        <f ca="1">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25">
      <c r="B40" s="210" t="str">
        <f ca="1">IFERROR(VLOOKUP(estrutTab[[#This Row],[*NUMERO DE CAMPO]],campoTab[],MATCH("*Latitude",campoTab[#Headers],0),0),"")</f>
        <v/>
      </c>
      <c r="C40" s="210" t="str">
        <f ca="1">IFERROR(VLOOKUP(estrutTab[[#This Row],[*NUMERO DE CAMPO]],campoTab[],MATCH("*Longitude",campoTab[#Headers],0),0),"")</f>
        <v/>
      </c>
      <c r="K40" s="211" t="str">
        <f ca="1">IFERROR(IF(estrutTab[[#This Row],[*NUMERO DE CAMPO]]="","",HYPERLINK("#'Planilha de Campo'!A"&amp;MATCH(estrutTab[[#This Row],[*NUMERO DE CAMPO]],campoTab[Numero de campo],0)+1,"Afloramento")),"")</f>
        <v/>
      </c>
      <c r="L40" s="211" t="str">
        <f t="array" aca="1" ref="L40" ca="1">IFERROR(IF(estrutTab[[#This Row],[*NUMERO DE CAMPO]]="","",HYPERLINK("#'Litologia'!A"&amp;MATCH(1,(estrutTab[[#This Row],[*NUMERO DE CAMPO]]=LitoTab[*NUMERO DE CAMPO])*(estrutTab[[#This Row],[*Litologia]]=LitoTab[*Litologia]),0)+1,"Litologia")),"")</f>
        <v/>
      </c>
      <c r="M40" s="211" t="str">
        <f ca="1">IFERROR(IF(estrutTab[[#This Row],[*NUMERO DE CAMPO]]="","",HYPERLINK("#'Econômica'!A"&amp;MATCH(estrutTab[[#This Row],[*NUMERO DE CAMPO]],ecoTab[*NUMERO DE CAMPO],0)+1,"Econômica")),"")</f>
        <v/>
      </c>
      <c r="N40" s="212">
        <f ca="1">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25">
      <c r="B41" s="210" t="str">
        <f ca="1">IFERROR(VLOOKUP(estrutTab[[#This Row],[*NUMERO DE CAMPO]],campoTab[],MATCH("*Latitude",campoTab[#Headers],0),0),"")</f>
        <v/>
      </c>
      <c r="C41" s="210" t="str">
        <f ca="1">IFERROR(VLOOKUP(estrutTab[[#This Row],[*NUMERO DE CAMPO]],campoTab[],MATCH("*Longitude",campoTab[#Headers],0),0),"")</f>
        <v/>
      </c>
      <c r="K41" s="211" t="str">
        <f ca="1">IFERROR(IF(estrutTab[[#This Row],[*NUMERO DE CAMPO]]="","",HYPERLINK("#'Planilha de Campo'!A"&amp;MATCH(estrutTab[[#This Row],[*NUMERO DE CAMPO]],campoTab[Numero de campo],0)+1,"Afloramento")),"")</f>
        <v/>
      </c>
      <c r="L41" s="211" t="str">
        <f t="array" aca="1" ref="L41" ca="1">IFERROR(IF(estrutTab[[#This Row],[*NUMERO DE CAMPO]]="","",HYPERLINK("#'Litologia'!A"&amp;MATCH(1,(estrutTab[[#This Row],[*NUMERO DE CAMPO]]=LitoTab[*NUMERO DE CAMPO])*(estrutTab[[#This Row],[*Litologia]]=LitoTab[*Litologia]),0)+1,"Litologia")),"")</f>
        <v/>
      </c>
      <c r="M41" s="211" t="str">
        <f ca="1">IFERROR(IF(estrutTab[[#This Row],[*NUMERO DE CAMPO]]="","",HYPERLINK("#'Econômica'!A"&amp;MATCH(estrutTab[[#This Row],[*NUMERO DE CAMPO]],ecoTab[*NUMERO DE CAMPO],0)+1,"Econômica")),"")</f>
        <v/>
      </c>
      <c r="N41" s="212">
        <f ca="1">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25">
      <c r="B42" s="210" t="str">
        <f ca="1">IFERROR(VLOOKUP(estrutTab[[#This Row],[*NUMERO DE CAMPO]],campoTab[],MATCH("*Latitude",campoTab[#Headers],0),0),"")</f>
        <v/>
      </c>
      <c r="C42" s="210" t="str">
        <f ca="1">IFERROR(VLOOKUP(estrutTab[[#This Row],[*NUMERO DE CAMPO]],campoTab[],MATCH("*Longitude",campoTab[#Headers],0),0),"")</f>
        <v/>
      </c>
      <c r="K42" s="211" t="str">
        <f ca="1">IFERROR(IF(estrutTab[[#This Row],[*NUMERO DE CAMPO]]="","",HYPERLINK("#'Planilha de Campo'!A"&amp;MATCH(estrutTab[[#This Row],[*NUMERO DE CAMPO]],campoTab[Numero de campo],0)+1,"Afloramento")),"")</f>
        <v/>
      </c>
      <c r="L42" s="211" t="str">
        <f t="array" aca="1" ref="L42" ca="1">IFERROR(IF(estrutTab[[#This Row],[*NUMERO DE CAMPO]]="","",HYPERLINK("#'Litologia'!A"&amp;MATCH(1,(estrutTab[[#This Row],[*NUMERO DE CAMPO]]=LitoTab[*NUMERO DE CAMPO])*(estrutTab[[#This Row],[*Litologia]]=LitoTab[*Litologia]),0)+1,"Litologia")),"")</f>
        <v/>
      </c>
      <c r="M42" s="211" t="str">
        <f ca="1">IFERROR(IF(estrutTab[[#This Row],[*NUMERO DE CAMPO]]="","",HYPERLINK("#'Econômica'!A"&amp;MATCH(estrutTab[[#This Row],[*NUMERO DE CAMPO]],ecoTab[*NUMERO DE CAMPO],0)+1,"Econômica")),"")</f>
        <v/>
      </c>
      <c r="N42" s="212">
        <f ca="1">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25">
      <c r="B43" s="210" t="str">
        <f ca="1">IFERROR(VLOOKUP(estrutTab[[#This Row],[*NUMERO DE CAMPO]],campoTab[],MATCH("*Latitude",campoTab[#Headers],0),0),"")</f>
        <v/>
      </c>
      <c r="C43" s="210" t="str">
        <f ca="1">IFERROR(VLOOKUP(estrutTab[[#This Row],[*NUMERO DE CAMPO]],campoTab[],MATCH("*Longitude",campoTab[#Headers],0),0),"")</f>
        <v/>
      </c>
      <c r="K43" s="211" t="str">
        <f ca="1">IFERROR(IF(estrutTab[[#This Row],[*NUMERO DE CAMPO]]="","",HYPERLINK("#'Planilha de Campo'!A"&amp;MATCH(estrutTab[[#This Row],[*NUMERO DE CAMPO]],campoTab[Numero de campo],0)+1,"Afloramento")),"")</f>
        <v/>
      </c>
      <c r="L43" s="211" t="str">
        <f t="array" aca="1" ref="L43" ca="1">IFERROR(IF(estrutTab[[#This Row],[*NUMERO DE CAMPO]]="","",HYPERLINK("#'Litologia'!A"&amp;MATCH(1,(estrutTab[[#This Row],[*NUMERO DE CAMPO]]=LitoTab[*NUMERO DE CAMPO])*(estrutTab[[#This Row],[*Litologia]]=LitoTab[*Litologia]),0)+1,"Litologia")),"")</f>
        <v/>
      </c>
      <c r="M43" s="211" t="str">
        <f ca="1">IFERROR(IF(estrutTab[[#This Row],[*NUMERO DE CAMPO]]="","",HYPERLINK("#'Econômica'!A"&amp;MATCH(estrutTab[[#This Row],[*NUMERO DE CAMPO]],ecoTab[*NUMERO DE CAMPO],0)+1,"Econômica")),"")</f>
        <v/>
      </c>
      <c r="N43" s="212">
        <f ca="1">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25">
      <c r="B44" s="210" t="str">
        <f ca="1">IFERROR(VLOOKUP(estrutTab[[#This Row],[*NUMERO DE CAMPO]],campoTab[],MATCH("*Latitude",campoTab[#Headers],0),0),"")</f>
        <v/>
      </c>
      <c r="C44" s="210" t="str">
        <f ca="1">IFERROR(VLOOKUP(estrutTab[[#This Row],[*NUMERO DE CAMPO]],campoTab[],MATCH("*Longitude",campoTab[#Headers],0),0),"")</f>
        <v/>
      </c>
      <c r="K44" s="211" t="str">
        <f ca="1">IFERROR(IF(estrutTab[[#This Row],[*NUMERO DE CAMPO]]="","",HYPERLINK("#'Planilha de Campo'!A"&amp;MATCH(estrutTab[[#This Row],[*NUMERO DE CAMPO]],campoTab[Numero de campo],0)+1,"Afloramento")),"")</f>
        <v/>
      </c>
      <c r="L44" s="211" t="str">
        <f t="array" aca="1" ref="L44" ca="1">IFERROR(IF(estrutTab[[#This Row],[*NUMERO DE CAMPO]]="","",HYPERLINK("#'Litologia'!A"&amp;MATCH(1,(estrutTab[[#This Row],[*NUMERO DE CAMPO]]=LitoTab[*NUMERO DE CAMPO])*(estrutTab[[#This Row],[*Litologia]]=LitoTab[*Litologia]),0)+1,"Litologia")),"")</f>
        <v/>
      </c>
      <c r="M44" s="211" t="str">
        <f ca="1">IFERROR(IF(estrutTab[[#This Row],[*NUMERO DE CAMPO]]="","",HYPERLINK("#'Econômica'!A"&amp;MATCH(estrutTab[[#This Row],[*NUMERO DE CAMPO]],ecoTab[*NUMERO DE CAMPO],0)+1,"Econômica")),"")</f>
        <v/>
      </c>
      <c r="N44" s="212">
        <f ca="1">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25">
      <c r="B45" s="210" t="str">
        <f ca="1">IFERROR(VLOOKUP(estrutTab[[#This Row],[*NUMERO DE CAMPO]],campoTab[],MATCH("*Latitude",campoTab[#Headers],0),0),"")</f>
        <v/>
      </c>
      <c r="C45" s="210" t="str">
        <f ca="1">IFERROR(VLOOKUP(estrutTab[[#This Row],[*NUMERO DE CAMPO]],campoTab[],MATCH("*Longitude",campoTab[#Headers],0),0),"")</f>
        <v/>
      </c>
      <c r="K45" s="211" t="str">
        <f ca="1">IFERROR(IF(estrutTab[[#This Row],[*NUMERO DE CAMPO]]="","",HYPERLINK("#'Planilha de Campo'!A"&amp;MATCH(estrutTab[[#This Row],[*NUMERO DE CAMPO]],campoTab[Numero de campo],0)+1,"Afloramento")),"")</f>
        <v/>
      </c>
      <c r="L45" s="211" t="str">
        <f t="array" aca="1" ref="L45" ca="1">IFERROR(IF(estrutTab[[#This Row],[*NUMERO DE CAMPO]]="","",HYPERLINK("#'Litologia'!A"&amp;MATCH(1,(estrutTab[[#This Row],[*NUMERO DE CAMPO]]=LitoTab[*NUMERO DE CAMPO])*(estrutTab[[#This Row],[*Litologia]]=LitoTab[*Litologia]),0)+1,"Litologia")),"")</f>
        <v/>
      </c>
      <c r="M45" s="211" t="str">
        <f ca="1">IFERROR(IF(estrutTab[[#This Row],[*NUMERO DE CAMPO]]="","",HYPERLINK("#'Econômica'!A"&amp;MATCH(estrutTab[[#This Row],[*NUMERO DE CAMPO]],ecoTab[*NUMERO DE CAMPO],0)+1,"Econômica")),"")</f>
        <v/>
      </c>
      <c r="N45" s="212">
        <f ca="1">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25">
      <c r="B46" s="210" t="str">
        <f ca="1">IFERROR(VLOOKUP(estrutTab[[#This Row],[*NUMERO DE CAMPO]],campoTab[],MATCH("*Latitude",campoTab[#Headers],0),0),"")</f>
        <v/>
      </c>
      <c r="C46" s="210" t="str">
        <f ca="1">IFERROR(VLOOKUP(estrutTab[[#This Row],[*NUMERO DE CAMPO]],campoTab[],MATCH("*Longitude",campoTab[#Headers],0),0),"")</f>
        <v/>
      </c>
      <c r="K46" s="211" t="str">
        <f ca="1">IFERROR(IF(estrutTab[[#This Row],[*NUMERO DE CAMPO]]="","",HYPERLINK("#'Planilha de Campo'!A"&amp;MATCH(estrutTab[[#This Row],[*NUMERO DE CAMPO]],campoTab[Numero de campo],0)+1,"Afloramento")),"")</f>
        <v/>
      </c>
      <c r="L46" s="211" t="str">
        <f t="array" aca="1" ref="L46" ca="1">IFERROR(IF(estrutTab[[#This Row],[*NUMERO DE CAMPO]]="","",HYPERLINK("#'Litologia'!A"&amp;MATCH(1,(estrutTab[[#This Row],[*NUMERO DE CAMPO]]=LitoTab[*NUMERO DE CAMPO])*(estrutTab[[#This Row],[*Litologia]]=LitoTab[*Litologia]),0)+1,"Litologia")),"")</f>
        <v/>
      </c>
      <c r="M46" s="211" t="str">
        <f ca="1">IFERROR(IF(estrutTab[[#This Row],[*NUMERO DE CAMPO]]="","",HYPERLINK("#'Econômica'!A"&amp;MATCH(estrutTab[[#This Row],[*NUMERO DE CAMPO]],ecoTab[*NUMERO DE CAMPO],0)+1,"Econômica")),"")</f>
        <v/>
      </c>
      <c r="N46" s="212">
        <f ca="1">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25">
      <c r="B47" s="210" t="str">
        <f ca="1">IFERROR(VLOOKUP(estrutTab[[#This Row],[*NUMERO DE CAMPO]],campoTab[],MATCH("*Latitude",campoTab[#Headers],0),0),"")</f>
        <v/>
      </c>
      <c r="C47" s="210" t="str">
        <f ca="1">IFERROR(VLOOKUP(estrutTab[[#This Row],[*NUMERO DE CAMPO]],campoTab[],MATCH("*Longitude",campoTab[#Headers],0),0),"")</f>
        <v/>
      </c>
      <c r="K47" s="211" t="str">
        <f ca="1">IFERROR(IF(estrutTab[[#This Row],[*NUMERO DE CAMPO]]="","",HYPERLINK("#'Planilha de Campo'!A"&amp;MATCH(estrutTab[[#This Row],[*NUMERO DE CAMPO]],campoTab[Numero de campo],0)+1,"Afloramento")),"")</f>
        <v/>
      </c>
      <c r="L47" s="211" t="str">
        <f t="array" aca="1" ref="L47" ca="1">IFERROR(IF(estrutTab[[#This Row],[*NUMERO DE CAMPO]]="","",HYPERLINK("#'Litologia'!A"&amp;MATCH(1,(estrutTab[[#This Row],[*NUMERO DE CAMPO]]=LitoTab[*NUMERO DE CAMPO])*(estrutTab[[#This Row],[*Litologia]]=LitoTab[*Litologia]),0)+1,"Litologia")),"")</f>
        <v/>
      </c>
      <c r="M47" s="211" t="str">
        <f ca="1">IFERROR(IF(estrutTab[[#This Row],[*NUMERO DE CAMPO]]="","",HYPERLINK("#'Econômica'!A"&amp;MATCH(estrutTab[[#This Row],[*NUMERO DE CAMPO]],ecoTab[*NUMERO DE CAMPO],0)+1,"Econômica")),"")</f>
        <v/>
      </c>
      <c r="N47" s="212">
        <f ca="1">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25">
      <c r="B48" s="210" t="str">
        <f ca="1">IFERROR(VLOOKUP(estrutTab[[#This Row],[*NUMERO DE CAMPO]],campoTab[],MATCH("*Latitude",campoTab[#Headers],0),0),"")</f>
        <v/>
      </c>
      <c r="C48" s="210" t="str">
        <f ca="1">IFERROR(VLOOKUP(estrutTab[[#This Row],[*NUMERO DE CAMPO]],campoTab[],MATCH("*Longitude",campoTab[#Headers],0),0),"")</f>
        <v/>
      </c>
      <c r="K48" s="211" t="str">
        <f ca="1">IFERROR(IF(estrutTab[[#This Row],[*NUMERO DE CAMPO]]="","",HYPERLINK("#'Planilha de Campo'!A"&amp;MATCH(estrutTab[[#This Row],[*NUMERO DE CAMPO]],campoTab[Numero de campo],0)+1,"Afloramento")),"")</f>
        <v/>
      </c>
      <c r="L48" s="211" t="str">
        <f t="array" aca="1" ref="L48" ca="1">IFERROR(IF(estrutTab[[#This Row],[*NUMERO DE CAMPO]]="","",HYPERLINK("#'Litologia'!A"&amp;MATCH(1,(estrutTab[[#This Row],[*NUMERO DE CAMPO]]=LitoTab[*NUMERO DE CAMPO])*(estrutTab[[#This Row],[*Litologia]]=LitoTab[*Litologia]),0)+1,"Litologia")),"")</f>
        <v/>
      </c>
      <c r="M48" s="211" t="str">
        <f ca="1">IFERROR(IF(estrutTab[[#This Row],[*NUMERO DE CAMPO]]="","",HYPERLINK("#'Econômica'!A"&amp;MATCH(estrutTab[[#This Row],[*NUMERO DE CAMPO]],ecoTab[*NUMERO DE CAMPO],0)+1,"Econômica")),"")</f>
        <v/>
      </c>
      <c r="N48" s="212">
        <f ca="1">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25">
      <c r="B49" s="210" t="str">
        <f ca="1">IFERROR(VLOOKUP(estrutTab[[#This Row],[*NUMERO DE CAMPO]],campoTab[],MATCH("*Latitude",campoTab[#Headers],0),0),"")</f>
        <v/>
      </c>
      <c r="C49" s="210" t="str">
        <f ca="1">IFERROR(VLOOKUP(estrutTab[[#This Row],[*NUMERO DE CAMPO]],campoTab[],MATCH("*Longitude",campoTab[#Headers],0),0),"")</f>
        <v/>
      </c>
      <c r="K49" s="211" t="str">
        <f ca="1">IFERROR(IF(estrutTab[[#This Row],[*NUMERO DE CAMPO]]="","",HYPERLINK("#'Planilha de Campo'!A"&amp;MATCH(estrutTab[[#This Row],[*NUMERO DE CAMPO]],campoTab[Numero de campo],0)+1,"Afloramento")),"")</f>
        <v/>
      </c>
      <c r="L49" s="211" t="str">
        <f t="array" aca="1" ref="L49" ca="1">IFERROR(IF(estrutTab[[#This Row],[*NUMERO DE CAMPO]]="","",HYPERLINK("#'Litologia'!A"&amp;MATCH(1,(estrutTab[[#This Row],[*NUMERO DE CAMPO]]=LitoTab[*NUMERO DE CAMPO])*(estrutTab[[#This Row],[*Litologia]]=LitoTab[*Litologia]),0)+1,"Litologia")),"")</f>
        <v/>
      </c>
      <c r="M49" s="211" t="str">
        <f ca="1">IFERROR(IF(estrutTab[[#This Row],[*NUMERO DE CAMPO]]="","",HYPERLINK("#'Econômica'!A"&amp;MATCH(estrutTab[[#This Row],[*NUMERO DE CAMPO]],ecoTab[*NUMERO DE CAMPO],0)+1,"Econômica")),"")</f>
        <v/>
      </c>
      <c r="N49" s="212">
        <f ca="1">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25">
      <c r="B50" s="210" t="str">
        <f ca="1">IFERROR(VLOOKUP(estrutTab[[#This Row],[*NUMERO DE CAMPO]],campoTab[],MATCH("*Latitude",campoTab[#Headers],0),0),"")</f>
        <v/>
      </c>
      <c r="C50" s="210" t="str">
        <f ca="1">IFERROR(VLOOKUP(estrutTab[[#This Row],[*NUMERO DE CAMPO]],campoTab[],MATCH("*Longitude",campoTab[#Headers],0),0),"")</f>
        <v/>
      </c>
      <c r="K50" s="211" t="str">
        <f ca="1">IFERROR(IF(estrutTab[[#This Row],[*NUMERO DE CAMPO]]="","",HYPERLINK("#'Planilha de Campo'!A"&amp;MATCH(estrutTab[[#This Row],[*NUMERO DE CAMPO]],campoTab[Numero de campo],0)+1,"Afloramento")),"")</f>
        <v/>
      </c>
      <c r="L50" s="211" t="str">
        <f t="array" aca="1" ref="L50" ca="1">IFERROR(IF(estrutTab[[#This Row],[*NUMERO DE CAMPO]]="","",HYPERLINK("#'Litologia'!A"&amp;MATCH(1,(estrutTab[[#This Row],[*NUMERO DE CAMPO]]=LitoTab[*NUMERO DE CAMPO])*(estrutTab[[#This Row],[*Litologia]]=LitoTab[*Litologia]),0)+1,"Litologia")),"")</f>
        <v/>
      </c>
      <c r="M50" s="211" t="str">
        <f ca="1">IFERROR(IF(estrutTab[[#This Row],[*NUMERO DE CAMPO]]="","",HYPERLINK("#'Econômica'!A"&amp;MATCH(estrutTab[[#This Row],[*NUMERO DE CAMPO]],ecoTab[*NUMERO DE CAMPO],0)+1,"Econômica")),"")</f>
        <v/>
      </c>
      <c r="N50" s="233">
        <f ca="1">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25">
      <c r="B51" s="210" t="str">
        <f ca="1">IFERROR(VLOOKUP(estrutTab[[#This Row],[*NUMERO DE CAMPO]],campoTab[],MATCH("*Latitude",campoTab[#Headers],0),0),"")</f>
        <v/>
      </c>
      <c r="C51" s="210" t="str">
        <f ca="1">IFERROR(VLOOKUP(estrutTab[[#This Row],[*NUMERO DE CAMPO]],campoTab[],MATCH("*Longitude",campoTab[#Headers],0),0),"")</f>
        <v/>
      </c>
      <c r="K51" s="211" t="str">
        <f ca="1">IFERROR(IF(estrutTab[[#This Row],[*NUMERO DE CAMPO]]="","",HYPERLINK("#'Planilha de Campo'!A"&amp;MATCH(estrutTab[[#This Row],[*NUMERO DE CAMPO]],campoTab[Numero de campo],0)+1,"Afloramento")),"")</f>
        <v/>
      </c>
      <c r="L51" s="211" t="str">
        <f t="array" aca="1" ref="L51" ca="1">IFERROR(IF(estrutTab[[#This Row],[*NUMERO DE CAMPO]]="","",HYPERLINK("#'Litologia'!A"&amp;MATCH(1,(estrutTab[[#This Row],[*NUMERO DE CAMPO]]=LitoTab[*NUMERO DE CAMPO])*(estrutTab[[#This Row],[*Litologia]]=LitoTab[*Litologia]),0)+1,"Litologia")),"")</f>
        <v/>
      </c>
      <c r="M51" s="211" t="str">
        <f ca="1">IFERROR(IF(estrutTab[[#This Row],[*NUMERO DE CAMPO]]="","",HYPERLINK("#'Econômica'!A"&amp;MATCH(estrutTab[[#This Row],[*NUMERO DE CAMPO]],ecoTab[*NUMERO DE CAMPO],0)+1,"Econômica")),"")</f>
        <v/>
      </c>
      <c r="N51" s="233">
        <f ca="1">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25">
      <c r="B52" s="210" t="str">
        <f ca="1">IFERROR(VLOOKUP(estrutTab[[#This Row],[*NUMERO DE CAMPO]],campoTab[],MATCH("*Latitude",campoTab[#Headers],0),0),"")</f>
        <v/>
      </c>
      <c r="C52" s="210" t="str">
        <f ca="1">IFERROR(VLOOKUP(estrutTab[[#This Row],[*NUMERO DE CAMPO]],campoTab[],MATCH("*Longitude",campoTab[#Headers],0),0),"")</f>
        <v/>
      </c>
      <c r="K52" s="211" t="str">
        <f ca="1">IFERROR(IF(estrutTab[[#This Row],[*NUMERO DE CAMPO]]="","",HYPERLINK("#'Planilha de Campo'!A"&amp;MATCH(estrutTab[[#This Row],[*NUMERO DE CAMPO]],campoTab[Numero de campo],0)+1,"Afloramento")),"")</f>
        <v/>
      </c>
      <c r="L52" s="211" t="str">
        <f t="array" aca="1" ref="L52" ca="1">IFERROR(IF(estrutTab[[#This Row],[*NUMERO DE CAMPO]]="","",HYPERLINK("#'Litologia'!A"&amp;MATCH(1,(estrutTab[[#This Row],[*NUMERO DE CAMPO]]=LitoTab[*NUMERO DE CAMPO])*(estrutTab[[#This Row],[*Litologia]]=LitoTab[*Litologia]),0)+1,"Litologia")),"")</f>
        <v/>
      </c>
      <c r="M52" s="211" t="str">
        <f ca="1">IFERROR(IF(estrutTab[[#This Row],[*NUMERO DE CAMPO]]="","",HYPERLINK("#'Econômica'!A"&amp;MATCH(estrutTab[[#This Row],[*NUMERO DE CAMPO]],ecoTab[*NUMERO DE CAMPO],0)+1,"Econômica")),"")</f>
        <v/>
      </c>
      <c r="N52" s="212">
        <f ca="1">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5"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39" t="s">
        <v>2994</v>
      </c>
      <c r="B1" s="98" t="s">
        <v>254</v>
      </c>
      <c r="C1" s="98" t="s">
        <v>255</v>
      </c>
      <c r="D1" s="140" t="s">
        <v>70</v>
      </c>
      <c r="E1" s="140" t="s">
        <v>3100</v>
      </c>
      <c r="F1" s="141" t="s">
        <v>3101</v>
      </c>
      <c r="G1" s="140" t="s">
        <v>71</v>
      </c>
      <c r="H1" s="140" t="s">
        <v>3103</v>
      </c>
      <c r="I1" s="140" t="s">
        <v>3108</v>
      </c>
      <c r="J1" s="140" t="s">
        <v>3109</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3855</v>
      </c>
      <c r="AZ1" s="99" t="s">
        <v>3854</v>
      </c>
      <c r="BA1" s="99" t="s">
        <v>3851</v>
      </c>
      <c r="BB1" s="99" t="s">
        <v>3852</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36">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4"/>
      <c r="B39" s="32" t="str">
        <f ca="1">IFERROR(VLOOKUP(ecoTab[[#This Row],[*NUMERO DE CAMPO]],campoTab[],MATCH("*Latitude",campoTab[#Headers],0),0),"")</f>
        <v/>
      </c>
      <c r="C39" s="32" t="str">
        <f ca="1">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4"/>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36">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49"/>
      <c r="B40" s="250" t="str">
        <f ca="1">IFERROR(VLOOKUP(ecoTab[[#This Row],[*NUMERO DE CAMPO]],campoTab[],MATCH("*Latitude",campoTab[#Headers],0),0),"")</f>
        <v/>
      </c>
      <c r="C40" s="250" t="str">
        <f ca="1">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aca="1" ref="AB40" ca="1">IFERROR(IF(ecoTab[[#This Row],[Rocha Encaixante]]="","",INDEX(Litologia!AH:AH,MATCH(1,(ecoTab[[#This Row],[*NUMERO DE CAMPO]]=Litologia!A:A)*(ecoTab[[#This Row],[Rocha Encaixante]]=Litologia!E:E),0))),"")</f>
        <v/>
      </c>
      <c r="AC40" s="250" t="str">
        <f t="array" aca="1" ref="AC40" ca="1">IFERROR(IF(ecoTab[[#This Row],[Rocha Encaixante]]="","",INDEX(Litologia!D:D,MATCH(1,(ecoTab[[#This Row],[*NUMERO DE CAMPO]]=Litologia!A:A)*(ecoTab[[#This Row],[Rocha Encaixante]]=Litologia!E:E),0))),"")</f>
        <v/>
      </c>
      <c r="AD40" s="249"/>
      <c r="AE40" s="250" t="str">
        <f t="array" aca="1" ref="AE40" ca="1">IFERROR(IF(ecoTab[[#This Row],[Rocha Hospedeira]]="","",INDEX(Litologia!AH:AH,MATCH(1,(ecoTab[[#This Row],[*NUMERO DE CAMPO]]=Litologia!A:A)*(ecoTab[[#This Row],[Rocha Hospedeira]]=Litologia!E:E),0))),"")</f>
        <v/>
      </c>
      <c r="AF40" s="251" t="str">
        <f t="array" aca="1" ref="AF40" ca="1">IFERROR(IF(ecoTab[[#This Row],[Rocha Hospedeira]]="","",INDEX(Litologia!D:D,MATCH(1,(ecoTab[[#This Row],[*NUMERO DE CAMPO]]=Litologia!A:A)*(ecoTab[[#This Row],[Rocha Hospedeira]]=Litologia!E:E),0))),"")</f>
        <v/>
      </c>
      <c r="AG40" s="250" t="str">
        <f t="array" aca="1" ref="AG40" ca="1">IF(ecoTab[[#This Row],[Rocha Hospedeira]]="","",INDEX(LitoTab[],MATCH(1,(ecoTab[[#This Row],[*NUMERO DE CAMPO]]=LitoTab[*NUMERO DE CAMPO])*(ecoTab[[#This Row],[Rocha Hospedeira]]=LitoTab[*Litologia]),0),MATCH("Unidade Estratigrafica",LitoTab[#Headers],0)))</f>
        <v/>
      </c>
      <c r="AH40" s="250" t="str">
        <f t="array" aca="1" ref="AH40" ca="1">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 ca="1">IFERROR(IF(ecoTab[[#This Row],[*NUMERO DE CAMPO]]="","",HYPERLINK("#'Planilha de Campo'!A"&amp;MATCH(ecoTab[[#This Row],[*NUMERO DE CAMPO]],campoTab[Numero de campo],0)+1,"Afloramento")),"")</f>
        <v/>
      </c>
      <c r="AZ40" s="252" t="str">
        <f ca="1">IFERROR(IF(ecoTab[[#This Row],[*NUMERO DE CAMPO]]="","",HYPERLINK("#'Litologia'!A"&amp;MATCH(ecoTab[[#This Row],[*NUMERO DE CAMPO]],LitoTab[*NUMERO DE CAMPO],0)+1,"Litologia")),"")</f>
        <v/>
      </c>
      <c r="BA40" s="252" t="str">
        <f ca="1">IFERROR(IF(ecoTab[[#This Row],[*NUMERO DE CAMPO]]="","",HYPERLINK("#'Estrutural'!A"&amp;MATCH(ecoTab[[#This Row],[*NUMERO DE CAMPO]],estrutTab[*NUMERO DE CAMPO],0)+1,"Estrutural")),"")</f>
        <v/>
      </c>
      <c r="BB40" s="252" t="str">
        <f ca="1">IFERROR(IF(ecoTab[[#This Row],[*NUMERO DE CAMPO]]="","",HYPERLINK("#'Amostras'!A"&amp;MATCH(ecoTab[[#This Row],[*NUMERO DE CAMPO]],amostrasTab[*NUMERO DE CAMPO],0)+1,"Amostras")),"")</f>
        <v/>
      </c>
      <c r="BC40" s="253">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49"/>
      <c r="B41" s="250" t="str">
        <f ca="1">IFERROR(VLOOKUP(ecoTab[[#This Row],[*NUMERO DE CAMPO]],campoTab[],MATCH("*Latitude",campoTab[#Headers],0),0),"")</f>
        <v/>
      </c>
      <c r="C41" s="250" t="str">
        <f ca="1">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aca="1" ref="AB41" ca="1">IFERROR(IF(ecoTab[[#This Row],[Rocha Encaixante]]="","",INDEX(Litologia!AH:AH,MATCH(1,(ecoTab[[#This Row],[*NUMERO DE CAMPO]]=Litologia!A:A)*(ecoTab[[#This Row],[Rocha Encaixante]]=Litologia!E:E),0))),"")</f>
        <v/>
      </c>
      <c r="AC41" s="250" t="str">
        <f t="array" aca="1" ref="AC41" ca="1">IFERROR(IF(ecoTab[[#This Row],[Rocha Encaixante]]="","",INDEX(Litologia!D:D,MATCH(1,(ecoTab[[#This Row],[*NUMERO DE CAMPO]]=Litologia!A:A)*(ecoTab[[#This Row],[Rocha Encaixante]]=Litologia!E:E),0))),"")</f>
        <v/>
      </c>
      <c r="AD41" s="249"/>
      <c r="AE41" s="250" t="str">
        <f t="array" aca="1" ref="AE41" ca="1">IFERROR(IF(ecoTab[[#This Row],[Rocha Hospedeira]]="","",INDEX(Litologia!AH:AH,MATCH(1,(ecoTab[[#This Row],[*NUMERO DE CAMPO]]=Litologia!A:A)*(ecoTab[[#This Row],[Rocha Hospedeira]]=Litologia!E:E),0))),"")</f>
        <v/>
      </c>
      <c r="AF41" s="251" t="str">
        <f t="array" aca="1" ref="AF41" ca="1">IFERROR(IF(ecoTab[[#This Row],[Rocha Hospedeira]]="","",INDEX(Litologia!D:D,MATCH(1,(ecoTab[[#This Row],[*NUMERO DE CAMPO]]=Litologia!A:A)*(ecoTab[[#This Row],[Rocha Hospedeira]]=Litologia!E:E),0))),"")</f>
        <v/>
      </c>
      <c r="AG41" s="250" t="str">
        <f t="array" aca="1" ref="AG41" ca="1">IF(ecoTab[[#This Row],[Rocha Hospedeira]]="","",INDEX(LitoTab[],MATCH(1,(ecoTab[[#This Row],[*NUMERO DE CAMPO]]=LitoTab[*NUMERO DE CAMPO])*(ecoTab[[#This Row],[Rocha Hospedeira]]=LitoTab[*Litologia]),0),MATCH("Unidade Estratigrafica",LitoTab[#Headers],0)))</f>
        <v/>
      </c>
      <c r="AH41" s="250" t="str">
        <f t="array" aca="1" ref="AH41" ca="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 ca="1">IFERROR(IF(ecoTab[[#This Row],[*NUMERO DE CAMPO]]="","",HYPERLINK("#'Planilha de Campo'!A"&amp;MATCH(ecoTab[[#This Row],[*NUMERO DE CAMPO]],campoTab[Numero de campo],0)+1,"Afloramento")),"")</f>
        <v/>
      </c>
      <c r="AZ41" s="252" t="str">
        <f ca="1">IFERROR(IF(ecoTab[[#This Row],[*NUMERO DE CAMPO]]="","",HYPERLINK("#'Litologia'!A"&amp;MATCH(ecoTab[[#This Row],[*NUMERO DE CAMPO]],LitoTab[*NUMERO DE CAMPO],0)+1,"Litologia")),"")</f>
        <v/>
      </c>
      <c r="BA41" s="252" t="str">
        <f ca="1">IFERROR(IF(ecoTab[[#This Row],[*NUMERO DE CAMPO]]="","",HYPERLINK("#'Estrutural'!A"&amp;MATCH(ecoTab[[#This Row],[*NUMERO DE CAMPO]],estrutTab[*NUMERO DE CAMPO],0)+1,"Estrutural")),"")</f>
        <v/>
      </c>
      <c r="BB41" s="252" t="str">
        <f ca="1">IFERROR(IF(ecoTab[[#This Row],[*NUMERO DE CAMPO]]="","",HYPERLINK("#'Amostras'!A"&amp;MATCH(ecoTab[[#This Row],[*NUMERO DE CAMPO]],amostrasTab[*NUMERO DE CAMPO],0)+1,"Amostras")),"")</f>
        <v/>
      </c>
      <c r="BC41" s="253">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49"/>
      <c r="B42" s="250" t="str">
        <f ca="1">IFERROR(VLOOKUP(ecoTab[[#This Row],[*NUMERO DE CAMPO]],campoTab[],MATCH("*Latitude",campoTab[#Headers],0),0),"")</f>
        <v/>
      </c>
      <c r="C42" s="250" t="str">
        <f ca="1">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aca="1" ref="AB42" ca="1">IFERROR(IF(ecoTab[[#This Row],[Rocha Encaixante]]="","",INDEX(Litologia!AH:AH,MATCH(1,(ecoTab[[#This Row],[*NUMERO DE CAMPO]]=Litologia!A:A)*(ecoTab[[#This Row],[Rocha Encaixante]]=Litologia!E:E),0))),"")</f>
        <v/>
      </c>
      <c r="AC42" s="250" t="str">
        <f t="array" aca="1" ref="AC42" ca="1">IFERROR(IF(ecoTab[[#This Row],[Rocha Encaixante]]="","",INDEX(Litologia!D:D,MATCH(1,(ecoTab[[#This Row],[*NUMERO DE CAMPO]]=Litologia!A:A)*(ecoTab[[#This Row],[Rocha Encaixante]]=Litologia!E:E),0))),"")</f>
        <v/>
      </c>
      <c r="AD42" s="249"/>
      <c r="AE42" s="250" t="str">
        <f t="array" aca="1" ref="AE42" ca="1">IFERROR(IF(ecoTab[[#This Row],[Rocha Hospedeira]]="","",INDEX(Litologia!AH:AH,MATCH(1,(ecoTab[[#This Row],[*NUMERO DE CAMPO]]=Litologia!A:A)*(ecoTab[[#This Row],[Rocha Hospedeira]]=Litologia!E:E),0))),"")</f>
        <v/>
      </c>
      <c r="AF42" s="251" t="str">
        <f t="array" aca="1" ref="AF42" ca="1">IFERROR(IF(ecoTab[[#This Row],[Rocha Hospedeira]]="","",INDEX(Litologia!D:D,MATCH(1,(ecoTab[[#This Row],[*NUMERO DE CAMPO]]=Litologia!A:A)*(ecoTab[[#This Row],[Rocha Hospedeira]]=Litologia!E:E),0))),"")</f>
        <v/>
      </c>
      <c r="AG42" s="250" t="str">
        <f t="array" aca="1" ref="AG42" ca="1">IF(ecoTab[[#This Row],[Rocha Hospedeira]]="","",INDEX(LitoTab[],MATCH(1,(ecoTab[[#This Row],[*NUMERO DE CAMPO]]=LitoTab[*NUMERO DE CAMPO])*(ecoTab[[#This Row],[Rocha Hospedeira]]=LitoTab[*Litologia]),0),MATCH("Unidade Estratigrafica",LitoTab[#Headers],0)))</f>
        <v/>
      </c>
      <c r="AH42" s="250" t="str">
        <f t="array" aca="1" ref="AH42" ca="1">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 ca="1">IFERROR(IF(ecoTab[[#This Row],[*NUMERO DE CAMPO]]="","",HYPERLINK("#'Planilha de Campo'!A"&amp;MATCH(ecoTab[[#This Row],[*NUMERO DE CAMPO]],campoTab[Numero de campo],0)+1,"Afloramento")),"")</f>
        <v/>
      </c>
      <c r="AZ42" s="252" t="str">
        <f ca="1">IFERROR(IF(ecoTab[[#This Row],[*NUMERO DE CAMPO]]="","",HYPERLINK("#'Litologia'!A"&amp;MATCH(ecoTab[[#This Row],[*NUMERO DE CAMPO]],LitoTab[*NUMERO DE CAMPO],0)+1,"Litologia")),"")</f>
        <v/>
      </c>
      <c r="BA42" s="252" t="str">
        <f ca="1">IFERROR(IF(ecoTab[[#This Row],[*NUMERO DE CAMPO]]="","",HYPERLINK("#'Estrutural'!A"&amp;MATCH(ecoTab[[#This Row],[*NUMERO DE CAMPO]],estrutTab[*NUMERO DE CAMPO],0)+1,"Estrutural")),"")</f>
        <v/>
      </c>
      <c r="BB42" s="252" t="str">
        <f ca="1">IFERROR(IF(ecoTab[[#This Row],[*NUMERO DE CAMPO]]="","",HYPERLINK("#'Amostras'!A"&amp;MATCH(ecoTab[[#This Row],[*NUMERO DE CAMPO]],amostrasTab[*NUMERO DE CAMPO],0)+1,"Amostras")),"")</f>
        <v/>
      </c>
      <c r="BC42" s="253">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49"/>
      <c r="B43" s="250" t="str">
        <f ca="1">IFERROR(VLOOKUP(ecoTab[[#This Row],[*NUMERO DE CAMPO]],campoTab[],MATCH("*Latitude",campoTab[#Headers],0),0),"")</f>
        <v/>
      </c>
      <c r="C43" s="250" t="str">
        <f ca="1">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aca="1" ref="AB43" ca="1">IFERROR(IF(ecoTab[[#This Row],[Rocha Encaixante]]="","",INDEX(Litologia!AH:AH,MATCH(1,(ecoTab[[#This Row],[*NUMERO DE CAMPO]]=Litologia!A:A)*(ecoTab[[#This Row],[Rocha Encaixante]]=Litologia!E:E),0))),"")</f>
        <v/>
      </c>
      <c r="AC43" s="250" t="str">
        <f t="array" aca="1" ref="AC43" ca="1">IFERROR(IF(ecoTab[[#This Row],[Rocha Encaixante]]="","",INDEX(Litologia!D:D,MATCH(1,(ecoTab[[#This Row],[*NUMERO DE CAMPO]]=Litologia!A:A)*(ecoTab[[#This Row],[Rocha Encaixante]]=Litologia!E:E),0))),"")</f>
        <v/>
      </c>
      <c r="AD43" s="249"/>
      <c r="AE43" s="250" t="str">
        <f t="array" aca="1" ref="AE43" ca="1">IFERROR(IF(ecoTab[[#This Row],[Rocha Hospedeira]]="","",INDEX(Litologia!AH:AH,MATCH(1,(ecoTab[[#This Row],[*NUMERO DE CAMPO]]=Litologia!A:A)*(ecoTab[[#This Row],[Rocha Hospedeira]]=Litologia!E:E),0))),"")</f>
        <v/>
      </c>
      <c r="AF43" s="251" t="str">
        <f t="array" aca="1" ref="AF43" ca="1">IFERROR(IF(ecoTab[[#This Row],[Rocha Hospedeira]]="","",INDEX(Litologia!D:D,MATCH(1,(ecoTab[[#This Row],[*NUMERO DE CAMPO]]=Litologia!A:A)*(ecoTab[[#This Row],[Rocha Hospedeira]]=Litologia!E:E),0))),"")</f>
        <v/>
      </c>
      <c r="AG43" s="250" t="str">
        <f t="array" aca="1" ref="AG43" ca="1">IF(ecoTab[[#This Row],[Rocha Hospedeira]]="","",INDEX(LitoTab[],MATCH(1,(ecoTab[[#This Row],[*NUMERO DE CAMPO]]=LitoTab[*NUMERO DE CAMPO])*(ecoTab[[#This Row],[Rocha Hospedeira]]=LitoTab[*Litologia]),0),MATCH("Unidade Estratigrafica",LitoTab[#Headers],0)))</f>
        <v/>
      </c>
      <c r="AH43" s="250" t="str">
        <f t="array" aca="1" ref="AH43" ca="1">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 ca="1">IFERROR(IF(ecoTab[[#This Row],[*NUMERO DE CAMPO]]="","",HYPERLINK("#'Planilha de Campo'!A"&amp;MATCH(ecoTab[[#This Row],[*NUMERO DE CAMPO]],campoTab[Numero de campo],0)+1,"Afloramento")),"")</f>
        <v/>
      </c>
      <c r="AZ43" s="252" t="str">
        <f ca="1">IFERROR(IF(ecoTab[[#This Row],[*NUMERO DE CAMPO]]="","",HYPERLINK("#'Litologia'!A"&amp;MATCH(ecoTab[[#This Row],[*NUMERO DE CAMPO]],LitoTab[*NUMERO DE CAMPO],0)+1,"Litologia")),"")</f>
        <v/>
      </c>
      <c r="BA43" s="252" t="str">
        <f ca="1">IFERROR(IF(ecoTab[[#This Row],[*NUMERO DE CAMPO]]="","",HYPERLINK("#'Estrutural'!A"&amp;MATCH(ecoTab[[#This Row],[*NUMERO DE CAMPO]],estrutTab[*NUMERO DE CAMPO],0)+1,"Estrutural")),"")</f>
        <v/>
      </c>
      <c r="BB43" s="252" t="str">
        <f ca="1">IFERROR(IF(ecoTab[[#This Row],[*NUMERO DE CAMPO]]="","",HYPERLINK("#'Amostras'!A"&amp;MATCH(ecoTab[[#This Row],[*NUMERO DE CAMPO]],amostrasTab[*NUMERO DE CAMPO],0)+1,"Amostras")),"")</f>
        <v/>
      </c>
      <c r="BC43" s="253">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49"/>
      <c r="B44" s="250" t="str">
        <f ca="1">IFERROR(VLOOKUP(ecoTab[[#This Row],[*NUMERO DE CAMPO]],campoTab[],MATCH("*Latitude",campoTab[#Headers],0),0),"")</f>
        <v/>
      </c>
      <c r="C44" s="250" t="str">
        <f ca="1">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aca="1" ref="AB44" ca="1">IFERROR(IF(ecoTab[[#This Row],[Rocha Encaixante]]="","",INDEX(Litologia!AH:AH,MATCH(1,(ecoTab[[#This Row],[*NUMERO DE CAMPO]]=Litologia!A:A)*(ecoTab[[#This Row],[Rocha Encaixante]]=Litologia!E:E),0))),"")</f>
        <v/>
      </c>
      <c r="AC44" s="250" t="str">
        <f t="array" aca="1" ref="AC44" ca="1">IFERROR(IF(ecoTab[[#This Row],[Rocha Encaixante]]="","",INDEX(Litologia!D:D,MATCH(1,(ecoTab[[#This Row],[*NUMERO DE CAMPO]]=Litologia!A:A)*(ecoTab[[#This Row],[Rocha Encaixante]]=Litologia!E:E),0))),"")</f>
        <v/>
      </c>
      <c r="AD44" s="249"/>
      <c r="AE44" s="250" t="str">
        <f t="array" aca="1" ref="AE44" ca="1">IFERROR(IF(ecoTab[[#This Row],[Rocha Hospedeira]]="","",INDEX(Litologia!AH:AH,MATCH(1,(ecoTab[[#This Row],[*NUMERO DE CAMPO]]=Litologia!A:A)*(ecoTab[[#This Row],[Rocha Hospedeira]]=Litologia!E:E),0))),"")</f>
        <v/>
      </c>
      <c r="AF44" s="251" t="str">
        <f t="array" aca="1" ref="AF44" ca="1">IFERROR(IF(ecoTab[[#This Row],[Rocha Hospedeira]]="","",INDEX(Litologia!D:D,MATCH(1,(ecoTab[[#This Row],[*NUMERO DE CAMPO]]=Litologia!A:A)*(ecoTab[[#This Row],[Rocha Hospedeira]]=Litologia!E:E),0))),"")</f>
        <v/>
      </c>
      <c r="AG44" s="250" t="str">
        <f t="array" aca="1" ref="AG44" ca="1">IF(ecoTab[[#This Row],[Rocha Hospedeira]]="","",INDEX(LitoTab[],MATCH(1,(ecoTab[[#This Row],[*NUMERO DE CAMPO]]=LitoTab[*NUMERO DE CAMPO])*(ecoTab[[#This Row],[Rocha Hospedeira]]=LitoTab[*Litologia]),0),MATCH("Unidade Estratigrafica",LitoTab[#Headers],0)))</f>
        <v/>
      </c>
      <c r="AH44" s="250" t="str">
        <f t="array" aca="1" ref="AH44" ca="1">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 ca="1">IFERROR(IF(ecoTab[[#This Row],[*NUMERO DE CAMPO]]="","",HYPERLINK("#'Planilha de Campo'!A"&amp;MATCH(ecoTab[[#This Row],[*NUMERO DE CAMPO]],campoTab[Numero de campo],0)+1,"Afloramento")),"")</f>
        <v/>
      </c>
      <c r="AZ44" s="252" t="str">
        <f ca="1">IFERROR(IF(ecoTab[[#This Row],[*NUMERO DE CAMPO]]="","",HYPERLINK("#'Litologia'!A"&amp;MATCH(ecoTab[[#This Row],[*NUMERO DE CAMPO]],LitoTab[*NUMERO DE CAMPO],0)+1,"Litologia")),"")</f>
        <v/>
      </c>
      <c r="BA44" s="252" t="str">
        <f ca="1">IFERROR(IF(ecoTab[[#This Row],[*NUMERO DE CAMPO]]="","",HYPERLINK("#'Estrutural'!A"&amp;MATCH(ecoTab[[#This Row],[*NUMERO DE CAMPO]],estrutTab[*NUMERO DE CAMPO],0)+1,"Estrutural")),"")</f>
        <v/>
      </c>
      <c r="BB44" s="252" t="str">
        <f ca="1">IFERROR(IF(ecoTab[[#This Row],[*NUMERO DE CAMPO]]="","",HYPERLINK("#'Amostras'!A"&amp;MATCH(ecoTab[[#This Row],[*NUMERO DE CAMPO]],amostrasTab[*NUMERO DE CAMPO],0)+1,"Amostras")),"")</f>
        <v/>
      </c>
      <c r="BC44" s="253">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49"/>
      <c r="B45" s="250" t="str">
        <f ca="1">IFERROR(VLOOKUP(ecoTab[[#This Row],[*NUMERO DE CAMPO]],campoTab[],MATCH("*Latitude",campoTab[#Headers],0),0),"")</f>
        <v/>
      </c>
      <c r="C45" s="250" t="str">
        <f ca="1">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aca="1" ref="AB45" ca="1">IFERROR(IF(ecoTab[[#This Row],[Rocha Encaixante]]="","",INDEX(Litologia!AH:AH,MATCH(1,(ecoTab[[#This Row],[*NUMERO DE CAMPO]]=Litologia!A:A)*(ecoTab[[#This Row],[Rocha Encaixante]]=Litologia!E:E),0))),"")</f>
        <v/>
      </c>
      <c r="AC45" s="250" t="str">
        <f t="array" aca="1" ref="AC45" ca="1">IFERROR(IF(ecoTab[[#This Row],[Rocha Encaixante]]="","",INDEX(Litologia!D:D,MATCH(1,(ecoTab[[#This Row],[*NUMERO DE CAMPO]]=Litologia!A:A)*(ecoTab[[#This Row],[Rocha Encaixante]]=Litologia!E:E),0))),"")</f>
        <v/>
      </c>
      <c r="AD45" s="249"/>
      <c r="AE45" s="250" t="str">
        <f t="array" aca="1" ref="AE45" ca="1">IFERROR(IF(ecoTab[[#This Row],[Rocha Hospedeira]]="","",INDEX(Litologia!AH:AH,MATCH(1,(ecoTab[[#This Row],[*NUMERO DE CAMPO]]=Litologia!A:A)*(ecoTab[[#This Row],[Rocha Hospedeira]]=Litologia!E:E),0))),"")</f>
        <v/>
      </c>
      <c r="AF45" s="251" t="str">
        <f t="array" aca="1" ref="AF45" ca="1">IFERROR(IF(ecoTab[[#This Row],[Rocha Hospedeira]]="","",INDEX(Litologia!D:D,MATCH(1,(ecoTab[[#This Row],[*NUMERO DE CAMPO]]=Litologia!A:A)*(ecoTab[[#This Row],[Rocha Hospedeira]]=Litologia!E:E),0))),"")</f>
        <v/>
      </c>
      <c r="AG45" s="250" t="str">
        <f t="array" aca="1" ref="AG45" ca="1">IF(ecoTab[[#This Row],[Rocha Hospedeira]]="","",INDEX(LitoTab[],MATCH(1,(ecoTab[[#This Row],[*NUMERO DE CAMPO]]=LitoTab[*NUMERO DE CAMPO])*(ecoTab[[#This Row],[Rocha Hospedeira]]=LitoTab[*Litologia]),0),MATCH("Unidade Estratigrafica",LitoTab[#Headers],0)))</f>
        <v/>
      </c>
      <c r="AH45" s="250" t="str">
        <f t="array" aca="1" ref="AH45" ca="1">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 ca="1">IFERROR(IF(ecoTab[[#This Row],[*NUMERO DE CAMPO]]="","",HYPERLINK("#'Planilha de Campo'!A"&amp;MATCH(ecoTab[[#This Row],[*NUMERO DE CAMPO]],campoTab[Numero de campo],0)+1,"Afloramento")),"")</f>
        <v/>
      </c>
      <c r="AZ45" s="252" t="str">
        <f ca="1">IFERROR(IF(ecoTab[[#This Row],[*NUMERO DE CAMPO]]="","",HYPERLINK("#'Litologia'!A"&amp;MATCH(ecoTab[[#This Row],[*NUMERO DE CAMPO]],LitoTab[*NUMERO DE CAMPO],0)+1,"Litologia")),"")</f>
        <v/>
      </c>
      <c r="BA45" s="252" t="str">
        <f ca="1">IFERROR(IF(ecoTab[[#This Row],[*NUMERO DE CAMPO]]="","",HYPERLINK("#'Estrutural'!A"&amp;MATCH(ecoTab[[#This Row],[*NUMERO DE CAMPO]],estrutTab[*NUMERO DE CAMPO],0)+1,"Estrutural")),"")</f>
        <v/>
      </c>
      <c r="BB45" s="252" t="str">
        <f ca="1">IFERROR(IF(ecoTab[[#This Row],[*NUMERO DE CAMPO]]="","",HYPERLINK("#'Amostras'!A"&amp;MATCH(ecoTab[[#This Row],[*NUMERO DE CAMPO]],amostrasTab[*NUMERO DE CAMPO],0)+1,"Amostras")),"")</f>
        <v/>
      </c>
      <c r="BC45" s="253">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49"/>
      <c r="B46" s="250" t="str">
        <f ca="1">IFERROR(VLOOKUP(ecoTab[[#This Row],[*NUMERO DE CAMPO]],campoTab[],MATCH("*Latitude",campoTab[#Headers],0),0),"")</f>
        <v/>
      </c>
      <c r="C46" s="250" t="str">
        <f ca="1">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aca="1" ref="AB46" ca="1">IFERROR(IF(ecoTab[[#This Row],[Rocha Encaixante]]="","",INDEX(Litologia!AH:AH,MATCH(1,(ecoTab[[#This Row],[*NUMERO DE CAMPO]]=Litologia!A:A)*(ecoTab[[#This Row],[Rocha Encaixante]]=Litologia!E:E),0))),"")</f>
        <v/>
      </c>
      <c r="AC46" s="250" t="str">
        <f t="array" aca="1" ref="AC46" ca="1">IFERROR(IF(ecoTab[[#This Row],[Rocha Encaixante]]="","",INDEX(Litologia!D:D,MATCH(1,(ecoTab[[#This Row],[*NUMERO DE CAMPO]]=Litologia!A:A)*(ecoTab[[#This Row],[Rocha Encaixante]]=Litologia!E:E),0))),"")</f>
        <v/>
      </c>
      <c r="AD46" s="249"/>
      <c r="AE46" s="250" t="str">
        <f t="array" aca="1" ref="AE46" ca="1">IFERROR(IF(ecoTab[[#This Row],[Rocha Hospedeira]]="","",INDEX(Litologia!AH:AH,MATCH(1,(ecoTab[[#This Row],[*NUMERO DE CAMPO]]=Litologia!A:A)*(ecoTab[[#This Row],[Rocha Hospedeira]]=Litologia!E:E),0))),"")</f>
        <v/>
      </c>
      <c r="AF46" s="251" t="str">
        <f t="array" aca="1" ref="AF46" ca="1">IFERROR(IF(ecoTab[[#This Row],[Rocha Hospedeira]]="","",INDEX(Litologia!D:D,MATCH(1,(ecoTab[[#This Row],[*NUMERO DE CAMPO]]=Litologia!A:A)*(ecoTab[[#This Row],[Rocha Hospedeira]]=Litologia!E:E),0))),"")</f>
        <v/>
      </c>
      <c r="AG46" s="250" t="str">
        <f t="array" aca="1" ref="AG46" ca="1">IF(ecoTab[[#This Row],[Rocha Hospedeira]]="","",INDEX(LitoTab[],MATCH(1,(ecoTab[[#This Row],[*NUMERO DE CAMPO]]=LitoTab[*NUMERO DE CAMPO])*(ecoTab[[#This Row],[Rocha Hospedeira]]=LitoTab[*Litologia]),0),MATCH("Unidade Estratigrafica",LitoTab[#Headers],0)))</f>
        <v/>
      </c>
      <c r="AH46" s="250" t="str">
        <f t="array" aca="1" ref="AH46" ca="1">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 ca="1">IFERROR(IF(ecoTab[[#This Row],[*NUMERO DE CAMPO]]="","",HYPERLINK("#'Planilha de Campo'!A"&amp;MATCH(ecoTab[[#This Row],[*NUMERO DE CAMPO]],campoTab[Numero de campo],0)+1,"Afloramento")),"")</f>
        <v/>
      </c>
      <c r="AZ46" s="252" t="str">
        <f ca="1">IFERROR(IF(ecoTab[[#This Row],[*NUMERO DE CAMPO]]="","",HYPERLINK("#'Litologia'!A"&amp;MATCH(ecoTab[[#This Row],[*NUMERO DE CAMPO]],LitoTab[*NUMERO DE CAMPO],0)+1,"Litologia")),"")</f>
        <v/>
      </c>
      <c r="BA46" s="252" t="str">
        <f ca="1">IFERROR(IF(ecoTab[[#This Row],[*NUMERO DE CAMPO]]="","",HYPERLINK("#'Estrutural'!A"&amp;MATCH(ecoTab[[#This Row],[*NUMERO DE CAMPO]],estrutTab[*NUMERO DE CAMPO],0)+1,"Estrutural")),"")</f>
        <v/>
      </c>
      <c r="BB46" s="252" t="str">
        <f ca="1">IFERROR(IF(ecoTab[[#This Row],[*NUMERO DE CAMPO]]="","",HYPERLINK("#'Amostras'!A"&amp;MATCH(ecoTab[[#This Row],[*NUMERO DE CAMPO]],amostrasTab[*NUMERO DE CAMPO],0)+1,"Amostras")),"")</f>
        <v/>
      </c>
      <c r="BC46" s="253">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49"/>
      <c r="B47" s="250" t="str">
        <f ca="1">IFERROR(VLOOKUP(ecoTab[[#This Row],[*NUMERO DE CAMPO]],campoTab[],MATCH("*Latitude",campoTab[#Headers],0),0),"")</f>
        <v/>
      </c>
      <c r="C47" s="250" t="str">
        <f ca="1">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aca="1" ref="AB47" ca="1">IFERROR(IF(ecoTab[[#This Row],[Rocha Encaixante]]="","",INDEX(Litologia!AH:AH,MATCH(1,(ecoTab[[#This Row],[*NUMERO DE CAMPO]]=Litologia!A:A)*(ecoTab[[#This Row],[Rocha Encaixante]]=Litologia!E:E),0))),"")</f>
        <v/>
      </c>
      <c r="AC47" s="250" t="str">
        <f t="array" aca="1" ref="AC47" ca="1">IFERROR(IF(ecoTab[[#This Row],[Rocha Encaixante]]="","",INDEX(Litologia!D:D,MATCH(1,(ecoTab[[#This Row],[*NUMERO DE CAMPO]]=Litologia!A:A)*(ecoTab[[#This Row],[Rocha Encaixante]]=Litologia!E:E),0))),"")</f>
        <v/>
      </c>
      <c r="AD47" s="249"/>
      <c r="AE47" s="250" t="str">
        <f t="array" aca="1" ref="AE47" ca="1">IFERROR(IF(ecoTab[[#This Row],[Rocha Hospedeira]]="","",INDEX(Litologia!AH:AH,MATCH(1,(ecoTab[[#This Row],[*NUMERO DE CAMPO]]=Litologia!A:A)*(ecoTab[[#This Row],[Rocha Hospedeira]]=Litologia!E:E),0))),"")</f>
        <v/>
      </c>
      <c r="AF47" s="251" t="str">
        <f t="array" aca="1" ref="AF47" ca="1">IFERROR(IF(ecoTab[[#This Row],[Rocha Hospedeira]]="","",INDEX(Litologia!D:D,MATCH(1,(ecoTab[[#This Row],[*NUMERO DE CAMPO]]=Litologia!A:A)*(ecoTab[[#This Row],[Rocha Hospedeira]]=Litologia!E:E),0))),"")</f>
        <v/>
      </c>
      <c r="AG47" s="250" t="str">
        <f t="array" aca="1" ref="AG47" ca="1">IF(ecoTab[[#This Row],[Rocha Hospedeira]]="","",INDEX(LitoTab[],MATCH(1,(ecoTab[[#This Row],[*NUMERO DE CAMPO]]=LitoTab[*NUMERO DE CAMPO])*(ecoTab[[#This Row],[Rocha Hospedeira]]=LitoTab[*Litologia]),0),MATCH("Unidade Estratigrafica",LitoTab[#Headers],0)))</f>
        <v/>
      </c>
      <c r="AH47" s="250" t="str">
        <f t="array" aca="1" ref="AH47" ca="1">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 ca="1">IFERROR(IF(ecoTab[[#This Row],[*NUMERO DE CAMPO]]="","",HYPERLINK("#'Planilha de Campo'!A"&amp;MATCH(ecoTab[[#This Row],[*NUMERO DE CAMPO]],campoTab[Numero de campo],0)+1,"Afloramento")),"")</f>
        <v/>
      </c>
      <c r="AZ47" s="252" t="str">
        <f ca="1">IFERROR(IF(ecoTab[[#This Row],[*NUMERO DE CAMPO]]="","",HYPERLINK("#'Litologia'!A"&amp;MATCH(ecoTab[[#This Row],[*NUMERO DE CAMPO]],LitoTab[*NUMERO DE CAMPO],0)+1,"Litologia")),"")</f>
        <v/>
      </c>
      <c r="BA47" s="252" t="str">
        <f ca="1">IFERROR(IF(ecoTab[[#This Row],[*NUMERO DE CAMPO]]="","",HYPERLINK("#'Estrutural'!A"&amp;MATCH(ecoTab[[#This Row],[*NUMERO DE CAMPO]],estrutTab[*NUMERO DE CAMPO],0)+1,"Estrutural")),"")</f>
        <v/>
      </c>
      <c r="BB47" s="252" t="str">
        <f ca="1">IFERROR(IF(ecoTab[[#This Row],[*NUMERO DE CAMPO]]="","",HYPERLINK("#'Amostras'!A"&amp;MATCH(ecoTab[[#This Row],[*NUMERO DE CAMPO]],amostrasTab[*NUMERO DE CAMPO],0)+1,"Amostras")),"")</f>
        <v/>
      </c>
      <c r="BC47" s="253">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49"/>
      <c r="B48" s="250" t="str">
        <f ca="1">IFERROR(VLOOKUP(ecoTab[[#This Row],[*NUMERO DE CAMPO]],campoTab[],MATCH("*Latitude",campoTab[#Headers],0),0),"")</f>
        <v/>
      </c>
      <c r="C48" s="250" t="str">
        <f ca="1">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aca="1" ref="AB48" ca="1">IFERROR(IF(ecoTab[[#This Row],[Rocha Encaixante]]="","",INDEX(Litologia!AH:AH,MATCH(1,(ecoTab[[#This Row],[*NUMERO DE CAMPO]]=Litologia!A:A)*(ecoTab[[#This Row],[Rocha Encaixante]]=Litologia!E:E),0))),"")</f>
        <v/>
      </c>
      <c r="AC48" s="250" t="str">
        <f t="array" aca="1" ref="AC48" ca="1">IFERROR(IF(ecoTab[[#This Row],[Rocha Encaixante]]="","",INDEX(Litologia!D:D,MATCH(1,(ecoTab[[#This Row],[*NUMERO DE CAMPO]]=Litologia!A:A)*(ecoTab[[#This Row],[Rocha Encaixante]]=Litologia!E:E),0))),"")</f>
        <v/>
      </c>
      <c r="AD48" s="249"/>
      <c r="AE48" s="250" t="str">
        <f t="array" aca="1" ref="AE48" ca="1">IFERROR(IF(ecoTab[[#This Row],[Rocha Hospedeira]]="","",INDEX(Litologia!AH:AH,MATCH(1,(ecoTab[[#This Row],[*NUMERO DE CAMPO]]=Litologia!A:A)*(ecoTab[[#This Row],[Rocha Hospedeira]]=Litologia!E:E),0))),"")</f>
        <v/>
      </c>
      <c r="AF48" s="251" t="str">
        <f t="array" aca="1" ref="AF48" ca="1">IFERROR(IF(ecoTab[[#This Row],[Rocha Hospedeira]]="","",INDEX(Litologia!D:D,MATCH(1,(ecoTab[[#This Row],[*NUMERO DE CAMPO]]=Litologia!A:A)*(ecoTab[[#This Row],[Rocha Hospedeira]]=Litologia!E:E),0))),"")</f>
        <v/>
      </c>
      <c r="AG48" s="250" t="str">
        <f t="array" aca="1" ref="AG48" ca="1">IF(ecoTab[[#This Row],[Rocha Hospedeira]]="","",INDEX(LitoTab[],MATCH(1,(ecoTab[[#This Row],[*NUMERO DE CAMPO]]=LitoTab[*NUMERO DE CAMPO])*(ecoTab[[#This Row],[Rocha Hospedeira]]=LitoTab[*Litologia]),0),MATCH("Unidade Estratigrafica",LitoTab[#Headers],0)))</f>
        <v/>
      </c>
      <c r="AH48" s="250" t="str">
        <f t="array" aca="1" ref="AH48" ca="1">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 ca="1">IFERROR(IF(ecoTab[[#This Row],[*NUMERO DE CAMPO]]="","",HYPERLINK("#'Planilha de Campo'!A"&amp;MATCH(ecoTab[[#This Row],[*NUMERO DE CAMPO]],campoTab[Numero de campo],0)+1,"Afloramento")),"")</f>
        <v/>
      </c>
      <c r="AZ48" s="252" t="str">
        <f ca="1">IFERROR(IF(ecoTab[[#This Row],[*NUMERO DE CAMPO]]="","",HYPERLINK("#'Litologia'!A"&amp;MATCH(ecoTab[[#This Row],[*NUMERO DE CAMPO]],LitoTab[*NUMERO DE CAMPO],0)+1,"Litologia")),"")</f>
        <v/>
      </c>
      <c r="BA48" s="252" t="str">
        <f ca="1">IFERROR(IF(ecoTab[[#This Row],[*NUMERO DE CAMPO]]="","",HYPERLINK("#'Estrutural'!A"&amp;MATCH(ecoTab[[#This Row],[*NUMERO DE CAMPO]],estrutTab[*NUMERO DE CAMPO],0)+1,"Estrutural")),"")</f>
        <v/>
      </c>
      <c r="BB48" s="252" t="str">
        <f ca="1">IFERROR(IF(ecoTab[[#This Row],[*NUMERO DE CAMPO]]="","",HYPERLINK("#'Amostras'!A"&amp;MATCH(ecoTab[[#This Row],[*NUMERO DE CAMPO]],amostrasTab[*NUMERO DE CAMPO],0)+1,"Amostras")),"")</f>
        <v/>
      </c>
      <c r="BC48" s="253">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49"/>
      <c r="B49" s="250" t="str">
        <f ca="1">IFERROR(VLOOKUP(ecoTab[[#This Row],[*NUMERO DE CAMPO]],campoTab[],MATCH("*Latitude",campoTab[#Headers],0),0),"")</f>
        <v/>
      </c>
      <c r="C49" s="250" t="str">
        <f ca="1">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aca="1" ref="AB49" ca="1">IFERROR(IF(ecoTab[[#This Row],[Rocha Encaixante]]="","",INDEX(Litologia!AH:AH,MATCH(1,(ecoTab[[#This Row],[*NUMERO DE CAMPO]]=Litologia!A:A)*(ecoTab[[#This Row],[Rocha Encaixante]]=Litologia!E:E),0))),"")</f>
        <v/>
      </c>
      <c r="AC49" s="250" t="str">
        <f t="array" aca="1" ref="AC49" ca="1">IFERROR(IF(ecoTab[[#This Row],[Rocha Encaixante]]="","",INDEX(Litologia!D:D,MATCH(1,(ecoTab[[#This Row],[*NUMERO DE CAMPO]]=Litologia!A:A)*(ecoTab[[#This Row],[Rocha Encaixante]]=Litologia!E:E),0))),"")</f>
        <v/>
      </c>
      <c r="AD49" s="249"/>
      <c r="AE49" s="250" t="str">
        <f t="array" aca="1" ref="AE49" ca="1">IFERROR(IF(ecoTab[[#This Row],[Rocha Hospedeira]]="","",INDEX(Litologia!AH:AH,MATCH(1,(ecoTab[[#This Row],[*NUMERO DE CAMPO]]=Litologia!A:A)*(ecoTab[[#This Row],[Rocha Hospedeira]]=Litologia!E:E),0))),"")</f>
        <v/>
      </c>
      <c r="AF49" s="251" t="str">
        <f t="array" aca="1" ref="AF49" ca="1">IFERROR(IF(ecoTab[[#This Row],[Rocha Hospedeira]]="","",INDEX(Litologia!D:D,MATCH(1,(ecoTab[[#This Row],[*NUMERO DE CAMPO]]=Litologia!A:A)*(ecoTab[[#This Row],[Rocha Hospedeira]]=Litologia!E:E),0))),"")</f>
        <v/>
      </c>
      <c r="AG49" s="250" t="str">
        <f t="array" aca="1" ref="AG49" ca="1">IF(ecoTab[[#This Row],[Rocha Hospedeira]]="","",INDEX(LitoTab[],MATCH(1,(ecoTab[[#This Row],[*NUMERO DE CAMPO]]=LitoTab[*NUMERO DE CAMPO])*(ecoTab[[#This Row],[Rocha Hospedeira]]=LitoTab[*Litologia]),0),MATCH("Unidade Estratigrafica",LitoTab[#Headers],0)))</f>
        <v/>
      </c>
      <c r="AH49" s="250" t="str">
        <f t="array" aca="1" ref="AH49" ca="1">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 ca="1">IFERROR(IF(ecoTab[[#This Row],[*NUMERO DE CAMPO]]="","",HYPERLINK("#'Planilha de Campo'!A"&amp;MATCH(ecoTab[[#This Row],[*NUMERO DE CAMPO]],campoTab[Numero de campo],0)+1,"Afloramento")),"")</f>
        <v/>
      </c>
      <c r="AZ49" s="252" t="str">
        <f ca="1">IFERROR(IF(ecoTab[[#This Row],[*NUMERO DE CAMPO]]="","",HYPERLINK("#'Litologia'!A"&amp;MATCH(ecoTab[[#This Row],[*NUMERO DE CAMPO]],LitoTab[*NUMERO DE CAMPO],0)+1,"Litologia")),"")</f>
        <v/>
      </c>
      <c r="BA49" s="252" t="str">
        <f ca="1">IFERROR(IF(ecoTab[[#This Row],[*NUMERO DE CAMPO]]="","",HYPERLINK("#'Estrutural'!A"&amp;MATCH(ecoTab[[#This Row],[*NUMERO DE CAMPO]],estrutTab[*NUMERO DE CAMPO],0)+1,"Estrutural")),"")</f>
        <v/>
      </c>
      <c r="BB49" s="252" t="str">
        <f ca="1">IFERROR(IF(ecoTab[[#This Row],[*NUMERO DE CAMPO]]="","",HYPERLINK("#'Amostras'!A"&amp;MATCH(ecoTab[[#This Row],[*NUMERO DE CAMPO]],amostrasTab[*NUMERO DE CAMPO],0)+1,"Amostras")),"")</f>
        <v/>
      </c>
      <c r="BC49" s="253">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49"/>
      <c r="B50" s="250" t="str">
        <f ca="1">IFERROR(VLOOKUP(ecoTab[[#This Row],[*NUMERO DE CAMPO]],campoTab[],MATCH("*Latitude",campoTab[#Headers],0),0),"")</f>
        <v/>
      </c>
      <c r="C50" s="250" t="str">
        <f ca="1">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aca="1" ref="AB50" ca="1">IFERROR(IF(ecoTab[[#This Row],[Rocha Encaixante]]="","",INDEX(Litologia!AH:AH,MATCH(1,(ecoTab[[#This Row],[*NUMERO DE CAMPO]]=Litologia!A:A)*(ecoTab[[#This Row],[Rocha Encaixante]]=Litologia!E:E),0))),"")</f>
        <v/>
      </c>
      <c r="AC50" s="250" t="str">
        <f t="array" aca="1" ref="AC50" ca="1">IFERROR(IF(ecoTab[[#This Row],[Rocha Encaixante]]="","",INDEX(Litologia!D:D,MATCH(1,(ecoTab[[#This Row],[*NUMERO DE CAMPO]]=Litologia!A:A)*(ecoTab[[#This Row],[Rocha Encaixante]]=Litologia!E:E),0))),"")</f>
        <v/>
      </c>
      <c r="AD50" s="249"/>
      <c r="AE50" s="250" t="str">
        <f t="array" aca="1" ref="AE50" ca="1">IFERROR(IF(ecoTab[[#This Row],[Rocha Hospedeira]]="","",INDEX(Litologia!AH:AH,MATCH(1,(ecoTab[[#This Row],[*NUMERO DE CAMPO]]=Litologia!A:A)*(ecoTab[[#This Row],[Rocha Hospedeira]]=Litologia!E:E),0))),"")</f>
        <v/>
      </c>
      <c r="AF50" s="251" t="str">
        <f t="array" aca="1" ref="AF50" ca="1">IFERROR(IF(ecoTab[[#This Row],[Rocha Hospedeira]]="","",INDEX(Litologia!D:D,MATCH(1,(ecoTab[[#This Row],[*NUMERO DE CAMPO]]=Litologia!A:A)*(ecoTab[[#This Row],[Rocha Hospedeira]]=Litologia!E:E),0))),"")</f>
        <v/>
      </c>
      <c r="AG50" s="250" t="str">
        <f t="array" aca="1" ref="AG50" ca="1">IF(ecoTab[[#This Row],[Rocha Hospedeira]]="","",INDEX(LitoTab[],MATCH(1,(ecoTab[[#This Row],[*NUMERO DE CAMPO]]=LitoTab[*NUMERO DE CAMPO])*(ecoTab[[#This Row],[Rocha Hospedeira]]=LitoTab[*Litologia]),0),MATCH("Unidade Estratigrafica",LitoTab[#Headers],0)))</f>
        <v/>
      </c>
      <c r="AH50" s="250" t="str">
        <f t="array" aca="1" ref="AH50" ca="1">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 ca="1">IFERROR(IF(ecoTab[[#This Row],[*NUMERO DE CAMPO]]="","",HYPERLINK("#'Planilha de Campo'!A"&amp;MATCH(ecoTab[[#This Row],[*NUMERO DE CAMPO]],campoTab[Numero de campo],0)+1,"Afloramento")),"")</f>
        <v/>
      </c>
      <c r="AZ50" s="252" t="str">
        <f ca="1">IFERROR(IF(ecoTab[[#This Row],[*NUMERO DE CAMPO]]="","",HYPERLINK("#'Litologia'!A"&amp;MATCH(ecoTab[[#This Row],[*NUMERO DE CAMPO]],LitoTab[*NUMERO DE CAMPO],0)+1,"Litologia")),"")</f>
        <v/>
      </c>
      <c r="BA50" s="252" t="str">
        <f ca="1">IFERROR(IF(ecoTab[[#This Row],[*NUMERO DE CAMPO]]="","",HYPERLINK("#'Estrutural'!A"&amp;MATCH(ecoTab[[#This Row],[*NUMERO DE CAMPO]],estrutTab[*NUMERO DE CAMPO],0)+1,"Estrutural")),"")</f>
        <v/>
      </c>
      <c r="BB50" s="252" t="str">
        <f ca="1">IFERROR(IF(ecoTab[[#This Row],[*NUMERO DE CAMPO]]="","",HYPERLINK("#'Amostras'!A"&amp;MATCH(ecoTab[[#This Row],[*NUMERO DE CAMPO]],amostrasTab[*NUMERO DE CAMPO],0)+1,"Amostras")),"")</f>
        <v/>
      </c>
      <c r="BC50" s="258">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 ca="1">IFERROR(IF(ecoTab[[#This Row],[*NUMERO DE CAMPO]]="","",HYPERLINK("#'Planilha de Campo'!A"&amp;MATCH(ecoTab[[#This Row],[*NUMERO DE CAMPO]],campoTab[Numero de campo],0)+1,"Afloramento")),"")</f>
        <v/>
      </c>
      <c r="AZ51" s="255" t="str">
        <f ca="1">IFERROR(IF(ecoTab[[#This Row],[*NUMERO DE CAMPO]]="","",HYPERLINK("#'Litologia'!A"&amp;MATCH(ecoTab[[#This Row],[*NUMERO DE CAMPO]],LitoTab[*NUMERO DE CAMPO],0)+1,"Litologia")),"")</f>
        <v/>
      </c>
      <c r="BA51" s="255" t="str">
        <f ca="1">IFERROR(IF(ecoTab[[#This Row],[*NUMERO DE CAMPO]]="","",HYPERLINK("#'Estrutural'!A"&amp;MATCH(ecoTab[[#This Row],[*NUMERO DE CAMPO]],estrutTab[*NUMERO DE CAMPO],0)+1,"Estrutural")),"")</f>
        <v/>
      </c>
      <c r="BB51" s="255" t="str">
        <f ca="1">IFERROR(IF(ecoTab[[#This Row],[*NUMERO DE CAMPO]]="","",HYPERLINK("#'Amostras'!A"&amp;MATCH(ecoTab[[#This Row],[*NUMERO DE CAMPO]],amostrasTab[*NUMERO DE CAMPO],0)+1,"Amostras")),"")</f>
        <v/>
      </c>
      <c r="BC51" s="257">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 ca="1">IFERROR(IF(ecoTab[[#This Row],[*NUMERO DE CAMPO]]="","",HYPERLINK("#'Planilha de Campo'!A"&amp;MATCH(ecoTab[[#This Row],[*NUMERO DE CAMPO]],campoTab[Numero de campo],0)+1,"Afloramento")),"")</f>
        <v/>
      </c>
      <c r="AZ52" s="255" t="str">
        <f ca="1">IFERROR(IF(ecoTab[[#This Row],[*NUMERO DE CAMPO]]="","",HYPERLINK("#'Litologia'!A"&amp;MATCH(ecoTab[[#This Row],[*NUMERO DE CAMPO]],LitoTab[*NUMERO DE CAMPO],0)+1,"Litologia")),"")</f>
        <v/>
      </c>
      <c r="BA52" s="255" t="str">
        <f ca="1">IFERROR(IF(ecoTab[[#This Row],[*NUMERO DE CAMPO]]="","",HYPERLINK("#'Estrutural'!A"&amp;MATCH(ecoTab[[#This Row],[*NUMERO DE CAMPO]],estrutTab[*NUMERO DE CAMPO],0)+1,"Estrutural")),"")</f>
        <v/>
      </c>
      <c r="BB52" s="255" t="str">
        <f ca="1">IFERROR(IF(ecoTab[[#This Row],[*NUMERO DE CAMPO]]="","",HYPERLINK("#'Amostras'!A"&amp;MATCH(ecoTab[[#This Row],[*NUMERO DE CAMPO]],amostrasTab[*NUMERO DE CAMPO],0)+1,"Amostras")),"")</f>
        <v/>
      </c>
      <c r="BC52" s="256">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4"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tabSelected="1"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57" customWidth="1"/>
    <col min="2" max="2" width="8.5703125" style="166" customWidth="1"/>
    <col min="3" max="3" width="10.5703125" style="166" customWidth="1"/>
    <col min="4" max="4" width="11.85546875" style="156" bestFit="1" customWidth="1"/>
    <col min="5" max="5" width="20" style="156" customWidth="1"/>
    <col min="6" max="6" width="34.28515625" style="156" bestFit="1" customWidth="1"/>
    <col min="7" max="7" width="12.5703125" style="156" customWidth="1"/>
    <col min="8" max="8" width="20.28515625" style="156" bestFit="1" customWidth="1"/>
    <col min="9" max="9" width="18" style="156" bestFit="1" customWidth="1"/>
    <col min="10" max="10" width="42.28515625" style="156" bestFit="1" customWidth="1"/>
    <col min="11" max="12" width="29.7109375" style="156" customWidth="1"/>
    <col min="13" max="13" width="15.28515625" style="156" bestFit="1" customWidth="1"/>
    <col min="14" max="14" width="9.140625" style="156" customWidth="1"/>
    <col min="15" max="16" width="14.85546875" style="156" customWidth="1"/>
    <col min="17" max="17" width="14" style="156" customWidth="1"/>
    <col min="18" max="18" width="9.140625" style="156" customWidth="1"/>
    <col min="19" max="19" width="17.85546875" style="156" bestFit="1" customWidth="1"/>
    <col min="20" max="20" width="9.140625" style="156" customWidth="1"/>
    <col min="21" max="23" width="13.7109375" style="156" bestFit="1" customWidth="1"/>
    <col min="24" max="24" width="9.140625" style="156" customWidth="1"/>
    <col min="25" max="25" width="15.28515625" style="156" bestFit="1" customWidth="1"/>
    <col min="26" max="26" width="9.140625" style="156" customWidth="1"/>
    <col min="27" max="29" width="13.7109375" style="156" bestFit="1" customWidth="1"/>
    <col min="30" max="30" width="9.140625" style="156" customWidth="1"/>
    <col min="31" max="31" width="21.42578125" style="156" bestFit="1" customWidth="1"/>
    <col min="32" max="32" width="9.140625" style="156" customWidth="1"/>
    <col min="33" max="35" width="13.7109375" style="156" bestFit="1" customWidth="1"/>
    <col min="36" max="36" width="9.140625" style="156" customWidth="1"/>
    <col min="37" max="37" width="21.42578125" style="156" bestFit="1" customWidth="1"/>
    <col min="38" max="38" width="9.140625" style="156" customWidth="1"/>
    <col min="39" max="41" width="13.7109375" style="156" bestFit="1" customWidth="1"/>
    <col min="42" max="42" width="9.140625" style="156" customWidth="1"/>
    <col min="43" max="43" width="21.42578125" style="156" bestFit="1" customWidth="1"/>
    <col min="44" max="44" width="9.140625" style="156" customWidth="1"/>
    <col min="45" max="47" width="13.7109375" style="156" bestFit="1" customWidth="1"/>
    <col min="48" max="48" width="9.140625" style="156" customWidth="1"/>
    <col min="49" max="49" width="15.28515625" style="156" bestFit="1" customWidth="1"/>
    <col min="50" max="50" width="9.140625" style="156" customWidth="1"/>
    <col min="51" max="53" width="13.7109375" style="156" bestFit="1" customWidth="1"/>
    <col min="54" max="54" width="9.140625" style="156" customWidth="1"/>
    <col min="55" max="55" width="21.42578125" style="156" bestFit="1" customWidth="1"/>
    <col min="56" max="56" width="9.140625" style="156" customWidth="1"/>
    <col min="57" max="59" width="13.7109375" style="156" bestFit="1" customWidth="1"/>
    <col min="60" max="60" width="9.140625" style="156" customWidth="1"/>
    <col min="61" max="61" width="15.28515625" style="156" bestFit="1" customWidth="1"/>
    <col min="62" max="62" width="9.140625" style="156" customWidth="1"/>
    <col min="63" max="65" width="13.7109375" style="156" bestFit="1" customWidth="1"/>
    <col min="66" max="66" width="9.140625" style="156" customWidth="1"/>
    <col min="67" max="67" width="16.42578125" style="156" bestFit="1" customWidth="1"/>
    <col min="68" max="68" width="9.140625" style="156" customWidth="1"/>
    <col min="69" max="71" width="13.7109375" style="156" bestFit="1" customWidth="1"/>
    <col min="72" max="72" width="9.140625" style="156" customWidth="1"/>
    <col min="73" max="73" width="16.42578125" style="156" bestFit="1" customWidth="1"/>
    <col min="74" max="78" width="9.140625" style="156" customWidth="1"/>
    <col min="79" max="79" width="18.42578125" style="156" customWidth="1"/>
    <col min="80" max="80" width="18.85546875" style="156" customWidth="1"/>
    <col min="81" max="84" width="17" style="156" customWidth="1"/>
    <col min="85" max="86" width="18.85546875" style="156" customWidth="1"/>
    <col min="87" max="88" width="18.28515625" style="156" customWidth="1"/>
    <col min="89" max="89" width="16.5703125" style="156" bestFit="1" customWidth="1"/>
    <col min="90" max="90" width="30.7109375" style="156" bestFit="1" customWidth="1"/>
    <col min="91" max="91" width="22.140625" style="156" customWidth="1"/>
    <col min="92" max="94" width="22.28515625" style="156" customWidth="1"/>
    <col min="95" max="99" width="14" style="156" customWidth="1"/>
    <col min="100" max="100" width="23.7109375" style="156" bestFit="1" customWidth="1"/>
    <col min="101" max="104" width="18" style="156" customWidth="1"/>
    <col min="105" max="109" width="17.42578125" style="156" customWidth="1"/>
    <col min="110" max="110" width="35.7109375" style="156" customWidth="1"/>
    <col min="111" max="111" width="255.7109375" style="156" bestFit="1" customWidth="1"/>
    <col min="112" max="112" width="12.7109375" style="156" bestFit="1" customWidth="1"/>
    <col min="113" max="113" width="12.28515625" style="156" customWidth="1"/>
    <col min="114" max="114" width="12.140625" style="156" customWidth="1"/>
    <col min="115" max="115" width="14" style="156" customWidth="1"/>
    <col min="116" max="116" width="13.140625" style="156" customWidth="1"/>
    <col min="117" max="117" width="47.28515625" style="156" bestFit="1" customWidth="1"/>
    <col min="118" max="118" width="49.140625" style="156" bestFit="1" customWidth="1"/>
    <col min="119" max="119" width="13" style="156" customWidth="1"/>
    <col min="120" max="121" width="0" style="156" hidden="1" customWidth="1"/>
    <col min="122" max="16384" width="9.140625" style="156" hidden="1"/>
  </cols>
  <sheetData>
    <row r="1" spans="1:119" ht="60" x14ac:dyDescent="0.25">
      <c r="A1" s="153" t="s">
        <v>3122</v>
      </c>
      <c r="B1" s="154" t="s">
        <v>254</v>
      </c>
      <c r="C1" s="154" t="s">
        <v>255</v>
      </c>
      <c r="D1" s="155" t="s">
        <v>3123</v>
      </c>
      <c r="E1" s="155" t="s">
        <v>3124</v>
      </c>
      <c r="F1" s="155" t="s">
        <v>3127</v>
      </c>
      <c r="G1" s="155" t="s">
        <v>3769</v>
      </c>
      <c r="H1" s="155" t="s">
        <v>3128</v>
      </c>
      <c r="I1" s="155" t="s">
        <v>3133</v>
      </c>
      <c r="J1" s="155" t="s">
        <v>3148</v>
      </c>
      <c r="K1" s="155" t="s">
        <v>3149</v>
      </c>
      <c r="L1" s="155" t="s">
        <v>3770</v>
      </c>
      <c r="M1" s="155" t="s">
        <v>3150</v>
      </c>
      <c r="N1" s="155" t="s">
        <v>3170</v>
      </c>
      <c r="O1" s="155" t="s">
        <v>3186</v>
      </c>
      <c r="P1" s="155" t="s">
        <v>3192</v>
      </c>
      <c r="Q1" s="155" t="s">
        <v>3193</v>
      </c>
      <c r="R1" s="155" t="s">
        <v>3151</v>
      </c>
      <c r="S1" s="155" t="s">
        <v>3152</v>
      </c>
      <c r="T1" s="155" t="s">
        <v>3171</v>
      </c>
      <c r="U1" s="155" t="s">
        <v>3187</v>
      </c>
      <c r="V1" s="155" t="s">
        <v>3194</v>
      </c>
      <c r="W1" s="155" t="s">
        <v>3195</v>
      </c>
      <c r="X1" s="155" t="s">
        <v>3153</v>
      </c>
      <c r="Y1" s="155" t="s">
        <v>3154</v>
      </c>
      <c r="Z1" s="155" t="s">
        <v>3172</v>
      </c>
      <c r="AA1" s="155" t="s">
        <v>3188</v>
      </c>
      <c r="AB1" s="155" t="s">
        <v>3196</v>
      </c>
      <c r="AC1" s="155" t="s">
        <v>3197</v>
      </c>
      <c r="AD1" s="155" t="s">
        <v>3155</v>
      </c>
      <c r="AE1" s="155" t="s">
        <v>3156</v>
      </c>
      <c r="AF1" s="155" t="s">
        <v>3173</v>
      </c>
      <c r="AG1" s="155" t="s">
        <v>3189</v>
      </c>
      <c r="AH1" s="155" t="s">
        <v>3198</v>
      </c>
      <c r="AI1" s="155" t="s">
        <v>3199</v>
      </c>
      <c r="AJ1" s="155" t="s">
        <v>3157</v>
      </c>
      <c r="AK1" s="155" t="s">
        <v>3158</v>
      </c>
      <c r="AL1" s="155" t="s">
        <v>3174</v>
      </c>
      <c r="AM1" s="155" t="s">
        <v>3190</v>
      </c>
      <c r="AN1" s="155" t="s">
        <v>3200</v>
      </c>
      <c r="AO1" s="155" t="s">
        <v>3201</v>
      </c>
      <c r="AP1" s="155" t="s">
        <v>3159</v>
      </c>
      <c r="AQ1" s="155" t="s">
        <v>3160</v>
      </c>
      <c r="AR1" s="155" t="s">
        <v>3175</v>
      </c>
      <c r="AS1" s="155" t="s">
        <v>3191</v>
      </c>
      <c r="AT1" s="155" t="s">
        <v>3202</v>
      </c>
      <c r="AU1" s="155" t="s">
        <v>3203</v>
      </c>
      <c r="AV1" s="155" t="s">
        <v>3161</v>
      </c>
      <c r="AW1" s="155" t="s">
        <v>3162</v>
      </c>
      <c r="AX1" s="155" t="s">
        <v>3176</v>
      </c>
      <c r="AY1" s="155" t="s">
        <v>3204</v>
      </c>
      <c r="AZ1" s="155" t="s">
        <v>3205</v>
      </c>
      <c r="BA1" s="155" t="s">
        <v>3206</v>
      </c>
      <c r="BB1" s="155" t="s">
        <v>3163</v>
      </c>
      <c r="BC1" s="155" t="s">
        <v>3164</v>
      </c>
      <c r="BD1" s="155" t="s">
        <v>3177</v>
      </c>
      <c r="BE1" s="155" t="s">
        <v>3207</v>
      </c>
      <c r="BF1" s="155" t="s">
        <v>3208</v>
      </c>
      <c r="BG1" s="155" t="s">
        <v>3209</v>
      </c>
      <c r="BH1" s="155" t="s">
        <v>3165</v>
      </c>
      <c r="BI1" s="155" t="s">
        <v>3166</v>
      </c>
      <c r="BJ1" s="155" t="s">
        <v>3178</v>
      </c>
      <c r="BK1" s="155" t="s">
        <v>3210</v>
      </c>
      <c r="BL1" s="155" t="s">
        <v>3211</v>
      </c>
      <c r="BM1" s="155" t="s">
        <v>3212</v>
      </c>
      <c r="BN1" s="155" t="s">
        <v>3167</v>
      </c>
      <c r="BO1" s="155" t="s">
        <v>3168</v>
      </c>
      <c r="BP1" s="155" t="s">
        <v>3179</v>
      </c>
      <c r="BQ1" s="155" t="s">
        <v>3213</v>
      </c>
      <c r="BR1" s="155" t="s">
        <v>3214</v>
      </c>
      <c r="BS1" s="155" t="s">
        <v>3215</v>
      </c>
      <c r="BT1" s="155" t="s">
        <v>3169</v>
      </c>
      <c r="BU1" s="155" t="s">
        <v>3772</v>
      </c>
      <c r="BV1" s="155" t="s">
        <v>3773</v>
      </c>
      <c r="BW1" s="155" t="s">
        <v>3774</v>
      </c>
      <c r="BX1" s="155" t="s">
        <v>3775</v>
      </c>
      <c r="BY1" s="155" t="s">
        <v>3776</v>
      </c>
      <c r="BZ1" s="155" t="s">
        <v>3771</v>
      </c>
      <c r="CA1" s="155" t="s">
        <v>2995</v>
      </c>
      <c r="CB1" s="155" t="s">
        <v>2996</v>
      </c>
      <c r="CC1" s="155" t="s">
        <v>3180</v>
      </c>
      <c r="CD1" s="155" t="s">
        <v>3777</v>
      </c>
      <c r="CE1" s="155" t="s">
        <v>3778</v>
      </c>
      <c r="CF1" s="155" t="s">
        <v>3779</v>
      </c>
      <c r="CG1" s="155" t="s">
        <v>3181</v>
      </c>
      <c r="CH1" s="155" t="s">
        <v>25149</v>
      </c>
      <c r="CI1" s="155" t="s">
        <v>3182</v>
      </c>
      <c r="CJ1" s="155" t="s">
        <v>3780</v>
      </c>
      <c r="CK1" s="155" t="s">
        <v>3781</v>
      </c>
      <c r="CL1" s="155" t="s">
        <v>3183</v>
      </c>
      <c r="CM1" s="155" t="s">
        <v>3184</v>
      </c>
      <c r="CN1" s="155" t="s">
        <v>3185</v>
      </c>
      <c r="CO1" s="155" t="s">
        <v>3782</v>
      </c>
      <c r="CP1" s="155" t="s">
        <v>3783</v>
      </c>
      <c r="CQ1" s="155" t="s">
        <v>3784</v>
      </c>
      <c r="CR1" s="155" t="s">
        <v>3785</v>
      </c>
      <c r="CS1" s="155" t="s">
        <v>3786</v>
      </c>
      <c r="CT1" s="155" t="s">
        <v>3787</v>
      </c>
      <c r="CU1" s="155" t="s">
        <v>3788</v>
      </c>
      <c r="CV1" s="155" t="s">
        <v>3789</v>
      </c>
      <c r="CW1" s="155" t="s">
        <v>3790</v>
      </c>
      <c r="CX1" s="155" t="s">
        <v>3791</v>
      </c>
      <c r="CY1" s="155" t="s">
        <v>3792</v>
      </c>
      <c r="CZ1" s="155" t="s">
        <v>3793</v>
      </c>
      <c r="DA1" s="155" t="s">
        <v>3794</v>
      </c>
      <c r="DB1" s="155" t="s">
        <v>3795</v>
      </c>
      <c r="DC1" s="155" t="s">
        <v>3796</v>
      </c>
      <c r="DD1" s="155" t="s">
        <v>3797</v>
      </c>
      <c r="DE1" s="155" t="s">
        <v>3798</v>
      </c>
      <c r="DF1" s="155" t="s">
        <v>394</v>
      </c>
      <c r="DG1" s="155" t="s">
        <v>3799</v>
      </c>
      <c r="DH1" s="154" t="s">
        <v>3855</v>
      </c>
      <c r="DI1" s="154" t="s">
        <v>3854</v>
      </c>
      <c r="DJ1" s="154" t="s">
        <v>3852</v>
      </c>
      <c r="DK1" s="154" t="s">
        <v>3851</v>
      </c>
      <c r="DL1" s="154" t="s">
        <v>3853</v>
      </c>
      <c r="DM1" s="154" t="s">
        <v>24</v>
      </c>
      <c r="DN1" s="154" t="s">
        <v>3800</v>
      </c>
      <c r="DO1" s="155" t="s">
        <v>510</v>
      </c>
    </row>
    <row r="2" spans="1:119" x14ac:dyDescent="0.25">
      <c r="B2" s="158" t="str">
        <f ca="1">IFERROR(INDEX(amostrasTab[Lat],MATCH(petroTab[[#This Row],[*Nome Amostra]:[*Nome Amostra]],amostrasTab[[NOME AMOSTRA]:[NOME AMOSTRA]],0)),"")</f>
        <v/>
      </c>
      <c r="C2" s="158" t="str">
        <f ca="1">IFERROR(INDEX(amostrasTab[Long],MATCH(petroTab[[#This Row],[*Nome Amostra]:[*Nome Amostra]],amostrasTab[[NOME AMOSTRA]:[NOME AMOSTRA]],0)),"")</f>
        <v/>
      </c>
      <c r="D2" s="159"/>
      <c r="E2" s="158" t="str">
        <f ca="1">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 ca="1">IFERROR(IF(petroTab[[#This Row],[*Nome Amostra]]="","",HYPERLINK("#'Planilha de Campo'!A"&amp;MATCH(INDEX(amostrasTab[],MATCH(petroTab[[#This Row],[*Nome Amostra]],amostrasTab[NOME AMOSTRA],0),MATCH("*NUMERO DE CAMPO",amostrasTab[#Headers],0)),campoTab[Numero de campo],0)+1,"Afloramento")),"")</f>
        <v/>
      </c>
      <c r="DI2" s="161" t="str">
        <f ca="1">IFERROR(IF(petroTab[[#This Row],[*Nome Amostra]]="","",HYPERLINK("#'Litologia'!A"&amp;MATCH(INDEX(amostrasTab[],MATCH(petroTab[[#This Row],[*Nome Amostra]],amostrasTab[NOME AMOSTRA],0),MATCH("*NUMERO DE CAMPO",amostrasTab[#Headers],0)),LitoTab[*NUMERO DE CAMPO],0)+1,"Litologia")),"")</f>
        <v/>
      </c>
      <c r="DJ2" s="162" t="str">
        <f ca="1">IFERROR(IF(petroTab[[#This Row],[*Nome Amostra]]="","",HYPERLINK("#'Amostras'!A"&amp;MATCH(petroTab[[#This Row],[*Nome Amostra]],amostrasTab[NOME AMOSTRA],0)+1,"Amostras")),"")</f>
        <v/>
      </c>
      <c r="DK2" s="162" t="str">
        <f ca="1">IFERROR(IF(petroTab[[#This Row],[*Nome Amostra]]="","",HYPERLINK("#'Estrutural'!A"&amp;MATCH(INDEX(amostrasTab[],MATCH(petroTab[[#This Row],[*Nome Amostra]],amostrasTab[NOME AMOSTRA],0),MATCH("*NUMERO DE CAMPO",amostrasTab[#Headers],0)),estrutTab[*NUMERO DE CAMPO],0)+1,"Estrutural")),"")</f>
        <v/>
      </c>
      <c r="DL2" s="162" t="str">
        <f ca="1">IFERROR(IF(petroTab[[#This Row],[*Nome Amostra]]="","",HYPERLINK("#'Econômica'!A"&amp;MATCH(INDEX(amostrasTab[],MATCH(petroTab[[#This Row],[*Nome Amostra]],amostrasTab[NOME AMOSTRA],0),MATCH("*NUMERO DE CAMPO",amostrasTab[#Headers],0)),ecoTab[*NUMERO DE CAMPO],0)+1,"Econômica")),"")</f>
        <v/>
      </c>
      <c r="DM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 ca="1">IF(petroTab[[#This Row],[*Nome Amostra]]="","",IF(petroTab[[#This Row],[Nome Lamina]]="","",IF(FileExist(HYPERLINK("Fichas_Petrografia\"&amp;petroTab[[#This Row],[Nome Lamina]]&amp;"_petro"&amp;".xlsm")),HYPERLINK("Fichas_Petrografia\"&amp;petroTab[[#This Row],[Nome Lamina]]&amp;"_petro"&amp;".xlsm"),"")))</f>
        <v/>
      </c>
      <c r="DO2" s="159"/>
    </row>
    <row r="3" spans="1:119" x14ac:dyDescent="0.25">
      <c r="B3" s="158" t="str">
        <f ca="1">IFERROR(INDEX(amostrasTab[Lat],MATCH(petroTab[[#This Row],[*Nome Amostra]:[*Nome Amostra]],amostrasTab[[NOME AMOSTRA]:[NOME AMOSTRA]],0)),"")</f>
        <v/>
      </c>
      <c r="C3" s="158" t="str">
        <f ca="1">IFERROR(INDEX(amostrasTab[Long],MATCH(petroTab[[#This Row],[*Nome Amostra]:[*Nome Amostra]],amostrasTab[[NOME AMOSTRA]:[NOME AMOSTRA]],0)),"")</f>
        <v/>
      </c>
      <c r="D3" s="159"/>
      <c r="E3" s="158" t="str">
        <f ca="1">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 ca="1">IFERROR(IF(petroTab[[#This Row],[*Nome Amostra]]="","",HYPERLINK("#'Planilha de Campo'!A"&amp;MATCH(INDEX(amostrasTab[],MATCH(petroTab[[#This Row],[*Nome Amostra]],amostrasTab[NOME AMOSTRA],0),MATCH("*NUMERO DE CAMPO",amostrasTab[#Headers],0)),campoTab[Numero de campo],0)+1,"Afloramento")),"")</f>
        <v/>
      </c>
      <c r="DI3" s="161" t="str">
        <f ca="1">IFERROR(IF(petroTab[[#This Row],[*Nome Amostra]]="","",HYPERLINK("#'Litologia'!A"&amp;MATCH(INDEX(amostrasTab[],MATCH(petroTab[[#This Row],[*Nome Amostra]],amostrasTab[NOME AMOSTRA],0),MATCH("*NUMERO DE CAMPO",amostrasTab[#Headers],0)),LitoTab[*NUMERO DE CAMPO],0)+1,"Litologia")),"")</f>
        <v/>
      </c>
      <c r="DJ3" s="162" t="str">
        <f ca="1">IFERROR(IF(petroTab[[#This Row],[*Nome Amostra]]="","",HYPERLINK("#'Amostras'!A"&amp;MATCH(petroTab[[#This Row],[*Nome Amostra]],amostrasTab[NOME AMOSTRA],0)+1,"Amostras")),"")</f>
        <v/>
      </c>
      <c r="DK3" s="162" t="str">
        <f ca="1">IFERROR(IF(petroTab[[#This Row],[*Nome Amostra]]="","",HYPERLINK("#'Estrutural'!A"&amp;MATCH(INDEX(amostrasTab[],MATCH(petroTab[[#This Row],[*Nome Amostra]],amostrasTab[NOME AMOSTRA],0),MATCH("*NUMERO DE CAMPO",amostrasTab[#Headers],0)),estrutTab[*NUMERO DE CAMPO],0)+1,"Estrutural")),"")</f>
        <v/>
      </c>
      <c r="DL3" s="162" t="str">
        <f ca="1">IFERROR(IF(petroTab[[#This Row],[*Nome Amostra]]="","",HYPERLINK("#'Econômica'!A"&amp;MATCH(INDEX(amostrasTab[],MATCH(petroTab[[#This Row],[*Nome Amostra]],amostrasTab[NOME AMOSTRA],0),MATCH("*NUMERO DE CAMPO",amostrasTab[#Headers],0)),ecoTab[*NUMERO DE CAMPO],0)+1,"Econômica")),"")</f>
        <v/>
      </c>
      <c r="DM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 ca="1">IF(petroTab[[#This Row],[*Nome Amostra]]="","",IF(petroTab[[#This Row],[Nome Lamina]]="","",IF(FileExist(HYPERLINK("Fichas_Petrografia\"&amp;petroTab[[#This Row],[Nome Lamina]]&amp;"_petro"&amp;".xlsm")),HYPERLINK("Fichas_Petrografia\"&amp;petroTab[[#This Row],[Nome Lamina]]&amp;"_petro"&amp;".xlsm"),"")))</f>
        <v/>
      </c>
      <c r="DO3" s="159"/>
    </row>
    <row r="4" spans="1:119" x14ac:dyDescent="0.25">
      <c r="B4" s="158" t="str">
        <f ca="1">IFERROR(INDEX(amostrasTab[Lat],MATCH(petroTab[[#This Row],[*Nome Amostra]:[*Nome Amostra]],amostrasTab[[NOME AMOSTRA]:[NOME AMOSTRA]],0)),"")</f>
        <v/>
      </c>
      <c r="C4" s="158" t="str">
        <f ca="1">IFERROR(INDEX(amostrasTab[Long],MATCH(petroTab[[#This Row],[*Nome Amostra]:[*Nome Amostra]],amostrasTab[[NOME AMOSTRA]:[NOME AMOSTRA]],0)),"")</f>
        <v/>
      </c>
      <c r="D4" s="159"/>
      <c r="E4" s="158" t="str">
        <f ca="1">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 ca="1">IFERROR(IF(petroTab[[#This Row],[*Nome Amostra]]="","",HYPERLINK("#'Planilha de Campo'!A"&amp;MATCH(INDEX(amostrasTab[],MATCH(petroTab[[#This Row],[*Nome Amostra]],amostrasTab[NOME AMOSTRA],0),MATCH("*NUMERO DE CAMPO",amostrasTab[#Headers],0)),campoTab[Numero de campo],0)+1,"Afloramento")),"")</f>
        <v/>
      </c>
      <c r="DI4" s="161" t="str">
        <f ca="1">IFERROR(IF(petroTab[[#This Row],[*Nome Amostra]]="","",HYPERLINK("#'Litologia'!A"&amp;MATCH(INDEX(amostrasTab[],MATCH(petroTab[[#This Row],[*Nome Amostra]],amostrasTab[NOME AMOSTRA],0),MATCH("*NUMERO DE CAMPO",amostrasTab[#Headers],0)),LitoTab[*NUMERO DE CAMPO],0)+1,"Litologia")),"")</f>
        <v/>
      </c>
      <c r="DJ4" s="162" t="str">
        <f ca="1">IFERROR(IF(petroTab[[#This Row],[*Nome Amostra]]="","",HYPERLINK("#'Amostras'!A"&amp;MATCH(petroTab[[#This Row],[*Nome Amostra]],amostrasTab[NOME AMOSTRA],0)+1,"Amostras")),"")</f>
        <v/>
      </c>
      <c r="DK4" s="162" t="str">
        <f ca="1">IFERROR(IF(petroTab[[#This Row],[*Nome Amostra]]="","",HYPERLINK("#'Estrutural'!A"&amp;MATCH(INDEX(amostrasTab[],MATCH(petroTab[[#This Row],[*Nome Amostra]],amostrasTab[NOME AMOSTRA],0),MATCH("*NUMERO DE CAMPO",amostrasTab[#Headers],0)),estrutTab[*NUMERO DE CAMPO],0)+1,"Estrutural")),"")</f>
        <v/>
      </c>
      <c r="DL4" s="162" t="str">
        <f ca="1">IFERROR(IF(petroTab[[#This Row],[*Nome Amostra]]="","",HYPERLINK("#'Econômica'!A"&amp;MATCH(INDEX(amostrasTab[],MATCH(petroTab[[#This Row],[*Nome Amostra]],amostrasTab[NOME AMOSTRA],0),MATCH("*NUMERO DE CAMPO",amostrasTab[#Headers],0)),ecoTab[*NUMERO DE CAMPO],0)+1,"Econômica")),"")</f>
        <v/>
      </c>
      <c r="DM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 ca="1">IF(petroTab[[#This Row],[*Nome Amostra]]="","",IF(petroTab[[#This Row],[Nome Lamina]]="","",IF(FileExist(HYPERLINK("Fichas_Petrografia\"&amp;petroTab[[#This Row],[Nome Lamina]]&amp;"_petro"&amp;".xlsm")),HYPERLINK("Fichas_Petrografia\"&amp;petroTab[[#This Row],[Nome Lamina]]&amp;"_petro"&amp;".xlsm"),"")))</f>
        <v/>
      </c>
      <c r="DO4" s="159"/>
    </row>
    <row r="5" spans="1:119" x14ac:dyDescent="0.25">
      <c r="B5" s="158" t="str">
        <f ca="1">IFERROR(INDEX(amostrasTab[Lat],MATCH(petroTab[[#This Row],[*Nome Amostra]:[*Nome Amostra]],amostrasTab[[NOME AMOSTRA]:[NOME AMOSTRA]],0)),"")</f>
        <v/>
      </c>
      <c r="C5" s="158" t="str">
        <f ca="1">IFERROR(INDEX(amostrasTab[Long],MATCH(petroTab[[#This Row],[*Nome Amostra]:[*Nome Amostra]],amostrasTab[[NOME AMOSTRA]:[NOME AMOSTRA]],0)),"")</f>
        <v/>
      </c>
      <c r="D5" s="159"/>
      <c r="E5" s="158" t="str">
        <f ca="1">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 ca="1">IFERROR(IF(petroTab[[#This Row],[*Nome Amostra]]="","",HYPERLINK("#'Planilha de Campo'!A"&amp;MATCH(INDEX(amostrasTab[],MATCH(petroTab[[#This Row],[*Nome Amostra]],amostrasTab[NOME AMOSTRA],0),MATCH("*NUMERO DE CAMPO",amostrasTab[#Headers],0)),campoTab[Numero de campo],0)+1,"Afloramento")),"")</f>
        <v/>
      </c>
      <c r="DI5" s="161" t="str">
        <f ca="1">IFERROR(IF(petroTab[[#This Row],[*Nome Amostra]]="","",HYPERLINK("#'Litologia'!A"&amp;MATCH(INDEX(amostrasTab[],MATCH(petroTab[[#This Row],[*Nome Amostra]],amostrasTab[NOME AMOSTRA],0),MATCH("*NUMERO DE CAMPO",amostrasTab[#Headers],0)),LitoTab[*NUMERO DE CAMPO],0)+1,"Litologia")),"")</f>
        <v/>
      </c>
      <c r="DJ5" s="162" t="str">
        <f ca="1">IFERROR(IF(petroTab[[#This Row],[*Nome Amostra]]="","",HYPERLINK("#'Amostras'!A"&amp;MATCH(petroTab[[#This Row],[*Nome Amostra]],amostrasTab[NOME AMOSTRA],0)+1,"Amostras")),"")</f>
        <v/>
      </c>
      <c r="DK5" s="162" t="str">
        <f ca="1">IFERROR(IF(petroTab[[#This Row],[*Nome Amostra]]="","",HYPERLINK("#'Estrutural'!A"&amp;MATCH(INDEX(amostrasTab[],MATCH(petroTab[[#This Row],[*Nome Amostra]],amostrasTab[NOME AMOSTRA],0),MATCH("*NUMERO DE CAMPO",amostrasTab[#Headers],0)),estrutTab[*NUMERO DE CAMPO],0)+1,"Estrutural")),"")</f>
        <v/>
      </c>
      <c r="DL5" s="162" t="str">
        <f ca="1">IFERROR(IF(petroTab[[#This Row],[*Nome Amostra]]="","",HYPERLINK("#'Econômica'!A"&amp;MATCH(INDEX(amostrasTab[],MATCH(petroTab[[#This Row],[*Nome Amostra]],amostrasTab[NOME AMOSTRA],0),MATCH("*NUMERO DE CAMPO",amostrasTab[#Headers],0)),ecoTab[*NUMERO DE CAMPO],0)+1,"Econômica")),"")</f>
        <v/>
      </c>
      <c r="DM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 ca="1">IF(petroTab[[#This Row],[*Nome Amostra]]="","",IF(petroTab[[#This Row],[Nome Lamina]]="","",IF(FileExist(HYPERLINK("Fichas_Petrografia\"&amp;petroTab[[#This Row],[Nome Lamina]]&amp;"_petro"&amp;".xlsm")),HYPERLINK("Fichas_Petrografia\"&amp;petroTab[[#This Row],[Nome Lamina]]&amp;"_petro"&amp;".xlsm"),"")))</f>
        <v/>
      </c>
      <c r="DO5" s="159"/>
    </row>
    <row r="6" spans="1:119" x14ac:dyDescent="0.25">
      <c r="B6" s="158" t="str">
        <f ca="1">IFERROR(INDEX(amostrasTab[Lat],MATCH(petroTab[[#This Row],[*Nome Amostra]:[*Nome Amostra]],amostrasTab[[NOME AMOSTRA]:[NOME AMOSTRA]],0)),"")</f>
        <v/>
      </c>
      <c r="C6" s="158" t="str">
        <f ca="1">IFERROR(INDEX(amostrasTab[Long],MATCH(petroTab[[#This Row],[*Nome Amostra]:[*Nome Amostra]],amostrasTab[[NOME AMOSTRA]:[NOME AMOSTRA]],0)),"")</f>
        <v/>
      </c>
      <c r="D6" s="159"/>
      <c r="E6" s="158" t="str">
        <f ca="1">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 ca="1">IFERROR(IF(petroTab[[#This Row],[*Nome Amostra]]="","",HYPERLINK("#'Planilha de Campo'!A"&amp;MATCH(INDEX(amostrasTab[],MATCH(petroTab[[#This Row],[*Nome Amostra]],amostrasTab[NOME AMOSTRA],0),MATCH("*NUMERO DE CAMPO",amostrasTab[#Headers],0)),campoTab[Numero de campo],0)+1,"Afloramento")),"")</f>
        <v/>
      </c>
      <c r="DI6" s="161" t="str">
        <f ca="1">IFERROR(IF(petroTab[[#This Row],[*Nome Amostra]]="","",HYPERLINK("#'Litologia'!A"&amp;MATCH(INDEX(amostrasTab[],MATCH(petroTab[[#This Row],[*Nome Amostra]],amostrasTab[NOME AMOSTRA],0),MATCH("*NUMERO DE CAMPO",amostrasTab[#Headers],0)),LitoTab[*NUMERO DE CAMPO],0)+1,"Litologia")),"")</f>
        <v/>
      </c>
      <c r="DJ6" s="162" t="str">
        <f ca="1">IFERROR(IF(petroTab[[#This Row],[*Nome Amostra]]="","",HYPERLINK("#'Amostras'!A"&amp;MATCH(petroTab[[#This Row],[*Nome Amostra]],amostrasTab[NOME AMOSTRA],0)+1,"Amostras")),"")</f>
        <v/>
      </c>
      <c r="DK6" s="162" t="str">
        <f ca="1">IFERROR(IF(petroTab[[#This Row],[*Nome Amostra]]="","",HYPERLINK("#'Estrutural'!A"&amp;MATCH(INDEX(amostrasTab[],MATCH(petroTab[[#This Row],[*Nome Amostra]],amostrasTab[NOME AMOSTRA],0),MATCH("*NUMERO DE CAMPO",amostrasTab[#Headers],0)),estrutTab[*NUMERO DE CAMPO],0)+1,"Estrutural")),"")</f>
        <v/>
      </c>
      <c r="DL6" s="162" t="str">
        <f ca="1">IFERROR(IF(petroTab[[#This Row],[*Nome Amostra]]="","",HYPERLINK("#'Econômica'!A"&amp;MATCH(INDEX(amostrasTab[],MATCH(petroTab[[#This Row],[*Nome Amostra]],amostrasTab[NOME AMOSTRA],0),MATCH("*NUMERO DE CAMPO",amostrasTab[#Headers],0)),ecoTab[*NUMERO DE CAMPO],0)+1,"Econômica")),"")</f>
        <v/>
      </c>
      <c r="DM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 ca="1">IF(petroTab[[#This Row],[*Nome Amostra]]="","",IF(petroTab[[#This Row],[Nome Lamina]]="","",IF(FileExist(HYPERLINK("Fichas_Petrografia\"&amp;petroTab[[#This Row],[Nome Lamina]]&amp;"_petro"&amp;".xlsm")),HYPERLINK("Fichas_Petrografia\"&amp;petroTab[[#This Row],[Nome Lamina]]&amp;"_petro"&amp;".xlsm"),"")))</f>
        <v/>
      </c>
      <c r="DO6" s="159"/>
    </row>
    <row r="7" spans="1:119" x14ac:dyDescent="0.25">
      <c r="B7" s="158" t="str">
        <f ca="1">IFERROR(INDEX(amostrasTab[Lat],MATCH(petroTab[[#This Row],[*Nome Amostra]:[*Nome Amostra]],amostrasTab[[NOME AMOSTRA]:[NOME AMOSTRA]],0)),"")</f>
        <v/>
      </c>
      <c r="C7" s="158" t="str">
        <f ca="1">IFERROR(INDEX(amostrasTab[Long],MATCH(petroTab[[#This Row],[*Nome Amostra]:[*Nome Amostra]],amostrasTab[[NOME AMOSTRA]:[NOME AMOSTRA]],0)),"")</f>
        <v/>
      </c>
      <c r="D7" s="159"/>
      <c r="E7" s="158" t="str">
        <f ca="1">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 ca="1">IFERROR(IF(petroTab[[#This Row],[*Nome Amostra]]="","",HYPERLINK("#'Planilha de Campo'!A"&amp;MATCH(INDEX(amostrasTab[],MATCH(petroTab[[#This Row],[*Nome Amostra]],amostrasTab[NOME AMOSTRA],0),MATCH("*NUMERO DE CAMPO",amostrasTab[#Headers],0)),campoTab[Numero de campo],0)+1,"Afloramento")),"")</f>
        <v/>
      </c>
      <c r="DI7" s="161" t="str">
        <f ca="1">IFERROR(IF(petroTab[[#This Row],[*Nome Amostra]]="","",HYPERLINK("#'Litologia'!A"&amp;MATCH(INDEX(amostrasTab[],MATCH(petroTab[[#This Row],[*Nome Amostra]],amostrasTab[NOME AMOSTRA],0),MATCH("*NUMERO DE CAMPO",amostrasTab[#Headers],0)),LitoTab[*NUMERO DE CAMPO],0)+1,"Litologia")),"")</f>
        <v/>
      </c>
      <c r="DJ7" s="162" t="str">
        <f ca="1">IFERROR(IF(petroTab[[#This Row],[*Nome Amostra]]="","",HYPERLINK("#'Amostras'!A"&amp;MATCH(petroTab[[#This Row],[*Nome Amostra]],amostrasTab[NOME AMOSTRA],0)+1,"Amostras")),"")</f>
        <v/>
      </c>
      <c r="DK7" s="162" t="str">
        <f ca="1">IFERROR(IF(petroTab[[#This Row],[*Nome Amostra]]="","",HYPERLINK("#'Estrutural'!A"&amp;MATCH(INDEX(amostrasTab[],MATCH(petroTab[[#This Row],[*Nome Amostra]],amostrasTab[NOME AMOSTRA],0),MATCH("*NUMERO DE CAMPO",amostrasTab[#Headers],0)),estrutTab[*NUMERO DE CAMPO],0)+1,"Estrutural")),"")</f>
        <v/>
      </c>
      <c r="DL7" s="162" t="str">
        <f ca="1">IFERROR(IF(petroTab[[#This Row],[*Nome Amostra]]="","",HYPERLINK("#'Econômica'!A"&amp;MATCH(INDEX(amostrasTab[],MATCH(petroTab[[#This Row],[*Nome Amostra]],amostrasTab[NOME AMOSTRA],0),MATCH("*NUMERO DE CAMPO",amostrasTab[#Headers],0)),ecoTab[*NUMERO DE CAMPO],0)+1,"Econômica")),"")</f>
        <v/>
      </c>
      <c r="DM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 ca="1">IF(petroTab[[#This Row],[*Nome Amostra]]="","",IF(petroTab[[#This Row],[Nome Lamina]]="","",IF(FileExist(HYPERLINK("Fichas_Petrografia\"&amp;petroTab[[#This Row],[Nome Lamina]]&amp;"_petro"&amp;".xlsm")),HYPERLINK("Fichas_Petrografia\"&amp;petroTab[[#This Row],[Nome Lamina]]&amp;"_petro"&amp;".xlsm"),"")))</f>
        <v/>
      </c>
      <c r="DO7" s="159"/>
    </row>
    <row r="8" spans="1:119" x14ac:dyDescent="0.25">
      <c r="B8" s="158" t="str">
        <f ca="1">IFERROR(INDEX(amostrasTab[Lat],MATCH(petroTab[[#This Row],[*Nome Amostra]:[*Nome Amostra]],amostrasTab[[NOME AMOSTRA]:[NOME AMOSTRA]],0)),"")</f>
        <v/>
      </c>
      <c r="C8" s="158" t="str">
        <f ca="1">IFERROR(INDEX(amostrasTab[Long],MATCH(petroTab[[#This Row],[*Nome Amostra]:[*Nome Amostra]],amostrasTab[[NOME AMOSTRA]:[NOME AMOSTRA]],0)),"")</f>
        <v/>
      </c>
      <c r="D8" s="159"/>
      <c r="E8" s="158" t="str">
        <f ca="1">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 ca="1">IFERROR(IF(petroTab[[#This Row],[*Nome Amostra]]="","",HYPERLINK("#'Planilha de Campo'!A"&amp;MATCH(INDEX(amostrasTab[],MATCH(petroTab[[#This Row],[*Nome Amostra]],amostrasTab[NOME AMOSTRA],0),MATCH("*NUMERO DE CAMPO",amostrasTab[#Headers],0)),campoTab[Numero de campo],0)+1,"Afloramento")),"")</f>
        <v/>
      </c>
      <c r="DI8" s="161" t="str">
        <f ca="1">IFERROR(IF(petroTab[[#This Row],[*Nome Amostra]]="","",HYPERLINK("#'Litologia'!A"&amp;MATCH(INDEX(amostrasTab[],MATCH(petroTab[[#This Row],[*Nome Amostra]],amostrasTab[NOME AMOSTRA],0),MATCH("*NUMERO DE CAMPO",amostrasTab[#Headers],0)),LitoTab[*NUMERO DE CAMPO],0)+1,"Litologia")),"")</f>
        <v/>
      </c>
      <c r="DJ8" s="162" t="str">
        <f ca="1">IFERROR(IF(petroTab[[#This Row],[*Nome Amostra]]="","",HYPERLINK("#'Amostras'!A"&amp;MATCH(petroTab[[#This Row],[*Nome Amostra]],amostrasTab[NOME AMOSTRA],0)+1,"Amostras")),"")</f>
        <v/>
      </c>
      <c r="DK8" s="162" t="str">
        <f ca="1">IFERROR(IF(petroTab[[#This Row],[*Nome Amostra]]="","",HYPERLINK("#'Estrutural'!A"&amp;MATCH(INDEX(amostrasTab[],MATCH(petroTab[[#This Row],[*Nome Amostra]],amostrasTab[NOME AMOSTRA],0),MATCH("*NUMERO DE CAMPO",amostrasTab[#Headers],0)),estrutTab[*NUMERO DE CAMPO],0)+1,"Estrutural")),"")</f>
        <v/>
      </c>
      <c r="DL8" s="162" t="str">
        <f ca="1">IFERROR(IF(petroTab[[#This Row],[*Nome Amostra]]="","",HYPERLINK("#'Econômica'!A"&amp;MATCH(INDEX(amostrasTab[],MATCH(petroTab[[#This Row],[*Nome Amostra]],amostrasTab[NOME AMOSTRA],0),MATCH("*NUMERO DE CAMPO",amostrasTab[#Headers],0)),ecoTab[*NUMERO DE CAMPO],0)+1,"Econômica")),"")</f>
        <v/>
      </c>
      <c r="DM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 ca="1">IF(petroTab[[#This Row],[*Nome Amostra]]="","",IF(petroTab[[#This Row],[Nome Lamina]]="","",IF(FileExist(HYPERLINK("Fichas_Petrografia\"&amp;petroTab[[#This Row],[Nome Lamina]]&amp;"_petro"&amp;".xlsm")),HYPERLINK("Fichas_Petrografia\"&amp;petroTab[[#This Row],[Nome Lamina]]&amp;"_petro"&amp;".xlsm"),"")))</f>
        <v/>
      </c>
      <c r="DO8" s="159"/>
    </row>
    <row r="9" spans="1:119" x14ac:dyDescent="0.25">
      <c r="B9" s="158" t="str">
        <f ca="1">IFERROR(INDEX(amostrasTab[Lat],MATCH(petroTab[[#This Row],[*Nome Amostra]:[*Nome Amostra]],amostrasTab[[NOME AMOSTRA]:[NOME AMOSTRA]],0)),"")</f>
        <v/>
      </c>
      <c r="C9" s="158" t="str">
        <f ca="1">IFERROR(INDEX(amostrasTab[Long],MATCH(petroTab[[#This Row],[*Nome Amostra]:[*Nome Amostra]],amostrasTab[[NOME AMOSTRA]:[NOME AMOSTRA]],0)),"")</f>
        <v/>
      </c>
      <c r="D9" s="159"/>
      <c r="E9" s="158" t="str">
        <f ca="1">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 ca="1">IFERROR(IF(petroTab[[#This Row],[*Nome Amostra]]="","",HYPERLINK("#'Planilha de Campo'!A"&amp;MATCH(INDEX(amostrasTab[],MATCH(petroTab[[#This Row],[*Nome Amostra]],amostrasTab[NOME AMOSTRA],0),MATCH("*NUMERO DE CAMPO",amostrasTab[#Headers],0)),campoTab[Numero de campo],0)+1,"Afloramento")),"")</f>
        <v/>
      </c>
      <c r="DI9" s="161" t="str">
        <f ca="1">IFERROR(IF(petroTab[[#This Row],[*Nome Amostra]]="","",HYPERLINK("#'Litologia'!A"&amp;MATCH(INDEX(amostrasTab[],MATCH(petroTab[[#This Row],[*Nome Amostra]],amostrasTab[NOME AMOSTRA],0),MATCH("*NUMERO DE CAMPO",amostrasTab[#Headers],0)),LitoTab[*NUMERO DE CAMPO],0)+1,"Litologia")),"")</f>
        <v/>
      </c>
      <c r="DJ9" s="162" t="str">
        <f ca="1">IFERROR(IF(petroTab[[#This Row],[*Nome Amostra]]="","",HYPERLINK("#'Amostras'!A"&amp;MATCH(petroTab[[#This Row],[*Nome Amostra]],amostrasTab[NOME AMOSTRA],0)+1,"Amostras")),"")</f>
        <v/>
      </c>
      <c r="DK9" s="162" t="str">
        <f ca="1">IFERROR(IF(petroTab[[#This Row],[*Nome Amostra]]="","",HYPERLINK("#'Estrutural'!A"&amp;MATCH(INDEX(amostrasTab[],MATCH(petroTab[[#This Row],[*Nome Amostra]],amostrasTab[NOME AMOSTRA],0),MATCH("*NUMERO DE CAMPO",amostrasTab[#Headers],0)),estrutTab[*NUMERO DE CAMPO],0)+1,"Estrutural")),"")</f>
        <v/>
      </c>
      <c r="DL9" s="162" t="str">
        <f ca="1">IFERROR(IF(petroTab[[#This Row],[*Nome Amostra]]="","",HYPERLINK("#'Econômica'!A"&amp;MATCH(INDEX(amostrasTab[],MATCH(petroTab[[#This Row],[*Nome Amostra]],amostrasTab[NOME AMOSTRA],0),MATCH("*NUMERO DE CAMPO",amostrasTab[#Headers],0)),ecoTab[*NUMERO DE CAMPO],0)+1,"Econômica")),"")</f>
        <v/>
      </c>
      <c r="DM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 ca="1">IF(petroTab[[#This Row],[*Nome Amostra]]="","",IF(petroTab[[#This Row],[Nome Lamina]]="","",IF(FileExist(HYPERLINK("Fichas_Petrografia\"&amp;petroTab[[#This Row],[Nome Lamina]]&amp;"_petro"&amp;".xlsm")),HYPERLINK("Fichas_Petrografia\"&amp;petroTab[[#This Row],[Nome Lamina]]&amp;"_petro"&amp;".xlsm"),"")))</f>
        <v/>
      </c>
      <c r="DO9" s="159"/>
    </row>
    <row r="10" spans="1:119" x14ac:dyDescent="0.25">
      <c r="B10" s="158" t="str">
        <f ca="1">IFERROR(INDEX(amostrasTab[Lat],MATCH(petroTab[[#This Row],[*Nome Amostra]:[*Nome Amostra]],amostrasTab[[NOME AMOSTRA]:[NOME AMOSTRA]],0)),"")</f>
        <v/>
      </c>
      <c r="C10" s="158" t="str">
        <f ca="1">IFERROR(INDEX(amostrasTab[Long],MATCH(petroTab[[#This Row],[*Nome Amostra]:[*Nome Amostra]],amostrasTab[[NOME AMOSTRA]:[NOME AMOSTRA]],0)),"")</f>
        <v/>
      </c>
      <c r="D10" s="159"/>
      <c r="E10" s="158" t="str">
        <f ca="1">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 ca="1">IFERROR(IF(petroTab[[#This Row],[*Nome Amostra]]="","",HYPERLINK("#'Planilha de Campo'!A"&amp;MATCH(INDEX(amostrasTab[],MATCH(petroTab[[#This Row],[*Nome Amostra]],amostrasTab[NOME AMOSTRA],0),MATCH("*NUMERO DE CAMPO",amostrasTab[#Headers],0)),campoTab[Numero de campo],0)+1,"Afloramento")),"")</f>
        <v/>
      </c>
      <c r="DI10" s="161" t="str">
        <f ca="1">IFERROR(IF(petroTab[[#This Row],[*Nome Amostra]]="","",HYPERLINK("#'Litologia'!A"&amp;MATCH(INDEX(amostrasTab[],MATCH(petroTab[[#This Row],[*Nome Amostra]],amostrasTab[NOME AMOSTRA],0),MATCH("*NUMERO DE CAMPO",amostrasTab[#Headers],0)),LitoTab[*NUMERO DE CAMPO],0)+1,"Litologia")),"")</f>
        <v/>
      </c>
      <c r="DJ10" s="162" t="str">
        <f ca="1">IFERROR(IF(petroTab[[#This Row],[*Nome Amostra]]="","",HYPERLINK("#'Amostras'!A"&amp;MATCH(petroTab[[#This Row],[*Nome Amostra]],amostrasTab[NOME AMOSTRA],0)+1,"Amostras")),"")</f>
        <v/>
      </c>
      <c r="DK10" s="162" t="str">
        <f ca="1">IFERROR(IF(petroTab[[#This Row],[*Nome Amostra]]="","",HYPERLINK("#'Estrutural'!A"&amp;MATCH(INDEX(amostrasTab[],MATCH(petroTab[[#This Row],[*Nome Amostra]],amostrasTab[NOME AMOSTRA],0),MATCH("*NUMERO DE CAMPO",amostrasTab[#Headers],0)),estrutTab[*NUMERO DE CAMPO],0)+1,"Estrutural")),"")</f>
        <v/>
      </c>
      <c r="DL10" s="162" t="str">
        <f ca="1">IFERROR(IF(petroTab[[#This Row],[*Nome Amostra]]="","",HYPERLINK("#'Econômica'!A"&amp;MATCH(INDEX(amostrasTab[],MATCH(petroTab[[#This Row],[*Nome Amostra]],amostrasTab[NOME AMOSTRA],0),MATCH("*NUMERO DE CAMPO",amostrasTab[#Headers],0)),ecoTab[*NUMERO DE CAMPO],0)+1,"Econômica")),"")</f>
        <v/>
      </c>
      <c r="DM1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 ca="1">IF(petroTab[[#This Row],[*Nome Amostra]]="","",IF(petroTab[[#This Row],[Nome Lamina]]="","",IF(FileExist(HYPERLINK("Fichas_Petrografia\"&amp;petroTab[[#This Row],[Nome Lamina]]&amp;"_petro"&amp;".xlsm")),HYPERLINK("Fichas_Petrografia\"&amp;petroTab[[#This Row],[Nome Lamina]]&amp;"_petro"&amp;".xlsm"),"")))</f>
        <v/>
      </c>
      <c r="DO10" s="159"/>
    </row>
    <row r="11" spans="1:119" x14ac:dyDescent="0.25">
      <c r="B11" s="158" t="str">
        <f ca="1">IFERROR(INDEX(amostrasTab[Lat],MATCH(petroTab[[#This Row],[*Nome Amostra]:[*Nome Amostra]],amostrasTab[[NOME AMOSTRA]:[NOME AMOSTRA]],0)),"")</f>
        <v/>
      </c>
      <c r="C11" s="158" t="str">
        <f ca="1">IFERROR(INDEX(amostrasTab[Long],MATCH(petroTab[[#This Row],[*Nome Amostra]:[*Nome Amostra]],amostrasTab[[NOME AMOSTRA]:[NOME AMOSTRA]],0)),"")</f>
        <v/>
      </c>
      <c r="D11" s="159"/>
      <c r="E11" s="158" t="str">
        <f ca="1">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 ca="1">IFERROR(IF(petroTab[[#This Row],[*Nome Amostra]]="","",HYPERLINK("#'Planilha de Campo'!A"&amp;MATCH(INDEX(amostrasTab[],MATCH(petroTab[[#This Row],[*Nome Amostra]],amostrasTab[NOME AMOSTRA],0),MATCH("*NUMERO DE CAMPO",amostrasTab[#Headers],0)),campoTab[Numero de campo],0)+1,"Afloramento")),"")</f>
        <v/>
      </c>
      <c r="DI11" s="161" t="str">
        <f ca="1">IFERROR(IF(petroTab[[#This Row],[*Nome Amostra]]="","",HYPERLINK("#'Litologia'!A"&amp;MATCH(INDEX(amostrasTab[],MATCH(petroTab[[#This Row],[*Nome Amostra]],amostrasTab[NOME AMOSTRA],0),MATCH("*NUMERO DE CAMPO",amostrasTab[#Headers],0)),LitoTab[*NUMERO DE CAMPO],0)+1,"Litologia")),"")</f>
        <v/>
      </c>
      <c r="DJ11" s="162" t="str">
        <f ca="1">IFERROR(IF(petroTab[[#This Row],[*Nome Amostra]]="","",HYPERLINK("#'Amostras'!A"&amp;MATCH(petroTab[[#This Row],[*Nome Amostra]],amostrasTab[NOME AMOSTRA],0)+1,"Amostras")),"")</f>
        <v/>
      </c>
      <c r="DK11" s="162" t="str">
        <f ca="1">IFERROR(IF(petroTab[[#This Row],[*Nome Amostra]]="","",HYPERLINK("#'Estrutural'!A"&amp;MATCH(INDEX(amostrasTab[],MATCH(petroTab[[#This Row],[*Nome Amostra]],amostrasTab[NOME AMOSTRA],0),MATCH("*NUMERO DE CAMPO",amostrasTab[#Headers],0)),estrutTab[*NUMERO DE CAMPO],0)+1,"Estrutural")),"")</f>
        <v/>
      </c>
      <c r="DL11" s="162" t="str">
        <f ca="1">IFERROR(IF(petroTab[[#This Row],[*Nome Amostra]]="","",HYPERLINK("#'Econômica'!A"&amp;MATCH(INDEX(amostrasTab[],MATCH(petroTab[[#This Row],[*Nome Amostra]],amostrasTab[NOME AMOSTRA],0),MATCH("*NUMERO DE CAMPO",amostrasTab[#Headers],0)),ecoTab[*NUMERO DE CAMPO],0)+1,"Econômica")),"")</f>
        <v/>
      </c>
      <c r="DM1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 ca="1">IF(petroTab[[#This Row],[*Nome Amostra]]="","",IF(petroTab[[#This Row],[Nome Lamina]]="","",IF(FileExist(HYPERLINK("Fichas_Petrografia\"&amp;petroTab[[#This Row],[Nome Lamina]]&amp;"_petro"&amp;".xlsm")),HYPERLINK("Fichas_Petrografia\"&amp;petroTab[[#This Row],[Nome Lamina]]&amp;"_petro"&amp;".xlsm"),"")))</f>
        <v/>
      </c>
      <c r="DO11" s="159"/>
    </row>
    <row r="12" spans="1:119" x14ac:dyDescent="0.25">
      <c r="B12" s="158" t="str">
        <f ca="1">IFERROR(INDEX(amostrasTab[Lat],MATCH(petroTab[[#This Row],[*Nome Amostra]:[*Nome Amostra]],amostrasTab[[NOME AMOSTRA]:[NOME AMOSTRA]],0)),"")</f>
        <v/>
      </c>
      <c r="C12" s="158" t="str">
        <f ca="1">IFERROR(INDEX(amostrasTab[Long],MATCH(petroTab[[#This Row],[*Nome Amostra]:[*Nome Amostra]],amostrasTab[[NOME AMOSTRA]:[NOME AMOSTRA]],0)),"")</f>
        <v/>
      </c>
      <c r="D12" s="159"/>
      <c r="E12" s="158" t="str">
        <f ca="1">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 ca="1">IFERROR(IF(petroTab[[#This Row],[*Nome Amostra]]="","",HYPERLINK("#'Planilha de Campo'!A"&amp;MATCH(INDEX(amostrasTab[],MATCH(petroTab[[#This Row],[*Nome Amostra]],amostrasTab[NOME AMOSTRA],0),MATCH("*NUMERO DE CAMPO",amostrasTab[#Headers],0)),campoTab[Numero de campo],0)+1,"Afloramento")),"")</f>
        <v/>
      </c>
      <c r="DI12" s="161" t="str">
        <f ca="1">IFERROR(IF(petroTab[[#This Row],[*Nome Amostra]]="","",HYPERLINK("#'Litologia'!A"&amp;MATCH(INDEX(amostrasTab[],MATCH(petroTab[[#This Row],[*Nome Amostra]],amostrasTab[NOME AMOSTRA],0),MATCH("*NUMERO DE CAMPO",amostrasTab[#Headers],0)),LitoTab[*NUMERO DE CAMPO],0)+1,"Litologia")),"")</f>
        <v/>
      </c>
      <c r="DJ12" s="162" t="str">
        <f ca="1">IFERROR(IF(petroTab[[#This Row],[*Nome Amostra]]="","",HYPERLINK("#'Amostras'!A"&amp;MATCH(petroTab[[#This Row],[*Nome Amostra]],amostrasTab[NOME AMOSTRA],0)+1,"Amostras")),"")</f>
        <v/>
      </c>
      <c r="DK12" s="162" t="str">
        <f ca="1">IFERROR(IF(petroTab[[#This Row],[*Nome Amostra]]="","",HYPERLINK("#'Estrutural'!A"&amp;MATCH(INDEX(amostrasTab[],MATCH(petroTab[[#This Row],[*Nome Amostra]],amostrasTab[NOME AMOSTRA],0),MATCH("*NUMERO DE CAMPO",amostrasTab[#Headers],0)),estrutTab[*NUMERO DE CAMPO],0)+1,"Estrutural")),"")</f>
        <v/>
      </c>
      <c r="DL12" s="162" t="str">
        <f ca="1">IFERROR(IF(petroTab[[#This Row],[*Nome Amostra]]="","",HYPERLINK("#'Econômica'!A"&amp;MATCH(INDEX(amostrasTab[],MATCH(petroTab[[#This Row],[*Nome Amostra]],amostrasTab[NOME AMOSTRA],0),MATCH("*NUMERO DE CAMPO",amostrasTab[#Headers],0)),ecoTab[*NUMERO DE CAMPO],0)+1,"Econômica")),"")</f>
        <v/>
      </c>
      <c r="DM1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 ca="1">IF(petroTab[[#This Row],[*Nome Amostra]]="","",IF(petroTab[[#This Row],[Nome Lamina]]="","",IF(FileExist(HYPERLINK("Fichas_Petrografia\"&amp;petroTab[[#This Row],[Nome Lamina]]&amp;"_petro"&amp;".xlsm")),HYPERLINK("Fichas_Petrografia\"&amp;petroTab[[#This Row],[Nome Lamina]]&amp;"_petro"&amp;".xlsm"),"")))</f>
        <v/>
      </c>
      <c r="DO12" s="159"/>
    </row>
    <row r="13" spans="1:119" x14ac:dyDescent="0.25">
      <c r="B13" s="158" t="str">
        <f ca="1">IFERROR(INDEX(amostrasTab[Lat],MATCH(petroTab[[#This Row],[*Nome Amostra]:[*Nome Amostra]],amostrasTab[[NOME AMOSTRA]:[NOME AMOSTRA]],0)),"")</f>
        <v/>
      </c>
      <c r="C13" s="158" t="str">
        <f ca="1">IFERROR(INDEX(amostrasTab[Long],MATCH(petroTab[[#This Row],[*Nome Amostra]:[*Nome Amostra]],amostrasTab[[NOME AMOSTRA]:[NOME AMOSTRA]],0)),"")</f>
        <v/>
      </c>
      <c r="D13" s="159"/>
      <c r="E13" s="158" t="str">
        <f ca="1">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 ca="1">IFERROR(IF(petroTab[[#This Row],[*Nome Amostra]]="","",HYPERLINK("#'Planilha de Campo'!A"&amp;MATCH(INDEX(amostrasTab[],MATCH(petroTab[[#This Row],[*Nome Amostra]],amostrasTab[NOME AMOSTRA],0),MATCH("*NUMERO DE CAMPO",amostrasTab[#Headers],0)),campoTab[Numero de campo],0)+1,"Afloramento")),"")</f>
        <v/>
      </c>
      <c r="DI13" s="161" t="str">
        <f ca="1">IFERROR(IF(petroTab[[#This Row],[*Nome Amostra]]="","",HYPERLINK("#'Litologia'!A"&amp;MATCH(INDEX(amostrasTab[],MATCH(petroTab[[#This Row],[*Nome Amostra]],amostrasTab[NOME AMOSTRA],0),MATCH("*NUMERO DE CAMPO",amostrasTab[#Headers],0)),LitoTab[*NUMERO DE CAMPO],0)+1,"Litologia")),"")</f>
        <v/>
      </c>
      <c r="DJ13" s="162" t="str">
        <f ca="1">IFERROR(IF(petroTab[[#This Row],[*Nome Amostra]]="","",HYPERLINK("#'Amostras'!A"&amp;MATCH(petroTab[[#This Row],[*Nome Amostra]],amostrasTab[NOME AMOSTRA],0)+1,"Amostras")),"")</f>
        <v/>
      </c>
      <c r="DK13" s="162" t="str">
        <f ca="1">IFERROR(IF(petroTab[[#This Row],[*Nome Amostra]]="","",HYPERLINK("#'Estrutural'!A"&amp;MATCH(INDEX(amostrasTab[],MATCH(petroTab[[#This Row],[*Nome Amostra]],amostrasTab[NOME AMOSTRA],0),MATCH("*NUMERO DE CAMPO",amostrasTab[#Headers],0)),estrutTab[*NUMERO DE CAMPO],0)+1,"Estrutural")),"")</f>
        <v/>
      </c>
      <c r="DL13" s="162" t="str">
        <f ca="1">IFERROR(IF(petroTab[[#This Row],[*Nome Amostra]]="","",HYPERLINK("#'Econômica'!A"&amp;MATCH(INDEX(amostrasTab[],MATCH(petroTab[[#This Row],[*Nome Amostra]],amostrasTab[NOME AMOSTRA],0),MATCH("*NUMERO DE CAMPO",amostrasTab[#Headers],0)),ecoTab[*NUMERO DE CAMPO],0)+1,"Econômica")),"")</f>
        <v/>
      </c>
      <c r="DM1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 ca="1">IF(petroTab[[#This Row],[*Nome Amostra]]="","",IF(petroTab[[#This Row],[Nome Lamina]]="","",IF(FileExist(HYPERLINK("Fichas_Petrografia\"&amp;petroTab[[#This Row],[Nome Lamina]]&amp;"_petro"&amp;".xlsm")),HYPERLINK("Fichas_Petrografia\"&amp;petroTab[[#This Row],[Nome Lamina]]&amp;"_petro"&amp;".xlsm"),"")))</f>
        <v/>
      </c>
      <c r="DO13" s="159"/>
    </row>
    <row r="14" spans="1:119" x14ac:dyDescent="0.25">
      <c r="B14" s="158" t="str">
        <f ca="1">IFERROR(INDEX(amostrasTab[Lat],MATCH(petroTab[[#This Row],[*Nome Amostra]:[*Nome Amostra]],amostrasTab[[NOME AMOSTRA]:[NOME AMOSTRA]],0)),"")</f>
        <v/>
      </c>
      <c r="C14" s="158" t="str">
        <f ca="1">IFERROR(INDEX(amostrasTab[Long],MATCH(petroTab[[#This Row],[*Nome Amostra]:[*Nome Amostra]],amostrasTab[[NOME AMOSTRA]:[NOME AMOSTRA]],0)),"")</f>
        <v/>
      </c>
      <c r="D14" s="159"/>
      <c r="E14" s="158" t="str">
        <f ca="1">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 ca="1">IFERROR(IF(petroTab[[#This Row],[*Nome Amostra]]="","",HYPERLINK("#'Planilha de Campo'!A"&amp;MATCH(INDEX(amostrasTab[],MATCH(petroTab[[#This Row],[*Nome Amostra]],amostrasTab[NOME AMOSTRA],0),MATCH("*NUMERO DE CAMPO",amostrasTab[#Headers],0)),campoTab[Numero de campo],0)+1,"Afloramento")),"")</f>
        <v/>
      </c>
      <c r="DI14" s="161" t="str">
        <f ca="1">IFERROR(IF(petroTab[[#This Row],[*Nome Amostra]]="","",HYPERLINK("#'Litologia'!A"&amp;MATCH(INDEX(amostrasTab[],MATCH(petroTab[[#This Row],[*Nome Amostra]],amostrasTab[NOME AMOSTRA],0),MATCH("*NUMERO DE CAMPO",amostrasTab[#Headers],0)),LitoTab[*NUMERO DE CAMPO],0)+1,"Litologia")),"")</f>
        <v/>
      </c>
      <c r="DJ14" s="162" t="str">
        <f ca="1">IFERROR(IF(petroTab[[#This Row],[*Nome Amostra]]="","",HYPERLINK("#'Amostras'!A"&amp;MATCH(petroTab[[#This Row],[*Nome Amostra]],amostrasTab[NOME AMOSTRA],0)+1,"Amostras")),"")</f>
        <v/>
      </c>
      <c r="DK14" s="162" t="str">
        <f ca="1">IFERROR(IF(petroTab[[#This Row],[*Nome Amostra]]="","",HYPERLINK("#'Estrutural'!A"&amp;MATCH(INDEX(amostrasTab[],MATCH(petroTab[[#This Row],[*Nome Amostra]],amostrasTab[NOME AMOSTRA],0),MATCH("*NUMERO DE CAMPO",amostrasTab[#Headers],0)),estrutTab[*NUMERO DE CAMPO],0)+1,"Estrutural")),"")</f>
        <v/>
      </c>
      <c r="DL14" s="162" t="str">
        <f ca="1">IFERROR(IF(petroTab[[#This Row],[*Nome Amostra]]="","",HYPERLINK("#'Econômica'!A"&amp;MATCH(INDEX(amostrasTab[],MATCH(petroTab[[#This Row],[*Nome Amostra]],amostrasTab[NOME AMOSTRA],0),MATCH("*NUMERO DE CAMPO",amostrasTab[#Headers],0)),ecoTab[*NUMERO DE CAMPO],0)+1,"Econômica")),"")</f>
        <v/>
      </c>
      <c r="DM1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 ca="1">IF(petroTab[[#This Row],[*Nome Amostra]]="","",IF(petroTab[[#This Row],[Nome Lamina]]="","",IF(FileExist(HYPERLINK("Fichas_Petrografia\"&amp;petroTab[[#This Row],[Nome Lamina]]&amp;"_petro"&amp;".xlsm")),HYPERLINK("Fichas_Petrografia\"&amp;petroTab[[#This Row],[Nome Lamina]]&amp;"_petro"&amp;".xlsm"),"")))</f>
        <v/>
      </c>
      <c r="DO14" s="159"/>
    </row>
    <row r="15" spans="1:119" x14ac:dyDescent="0.25">
      <c r="B15" s="158" t="str">
        <f ca="1">IFERROR(INDEX(amostrasTab[Lat],MATCH(petroTab[[#This Row],[*Nome Amostra]:[*Nome Amostra]],amostrasTab[[NOME AMOSTRA]:[NOME AMOSTRA]],0)),"")</f>
        <v/>
      </c>
      <c r="C15" s="158" t="str">
        <f ca="1">IFERROR(INDEX(amostrasTab[Long],MATCH(petroTab[[#This Row],[*Nome Amostra]:[*Nome Amostra]],amostrasTab[[NOME AMOSTRA]:[NOME AMOSTRA]],0)),"")</f>
        <v/>
      </c>
      <c r="D15" s="159"/>
      <c r="E15" s="158" t="str">
        <f ca="1">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 ca="1">IFERROR(IF(petroTab[[#This Row],[*Nome Amostra]]="","",HYPERLINK("#'Planilha de Campo'!A"&amp;MATCH(INDEX(amostrasTab[],MATCH(petroTab[[#This Row],[*Nome Amostra]],amostrasTab[NOME AMOSTRA],0),MATCH("*NUMERO DE CAMPO",amostrasTab[#Headers],0)),campoTab[Numero de campo],0)+1,"Afloramento")),"")</f>
        <v/>
      </c>
      <c r="DI15" s="161" t="str">
        <f ca="1">IFERROR(IF(petroTab[[#This Row],[*Nome Amostra]]="","",HYPERLINK("#'Litologia'!A"&amp;MATCH(INDEX(amostrasTab[],MATCH(petroTab[[#This Row],[*Nome Amostra]],amostrasTab[NOME AMOSTRA],0),MATCH("*NUMERO DE CAMPO",amostrasTab[#Headers],0)),LitoTab[*NUMERO DE CAMPO],0)+1,"Litologia")),"")</f>
        <v/>
      </c>
      <c r="DJ15" s="162" t="str">
        <f ca="1">IFERROR(IF(petroTab[[#This Row],[*Nome Amostra]]="","",HYPERLINK("#'Amostras'!A"&amp;MATCH(petroTab[[#This Row],[*Nome Amostra]],amostrasTab[NOME AMOSTRA],0)+1,"Amostras")),"")</f>
        <v/>
      </c>
      <c r="DK15" s="162" t="str">
        <f ca="1">IFERROR(IF(petroTab[[#This Row],[*Nome Amostra]]="","",HYPERLINK("#'Estrutural'!A"&amp;MATCH(INDEX(amostrasTab[],MATCH(petroTab[[#This Row],[*Nome Amostra]],amostrasTab[NOME AMOSTRA],0),MATCH("*NUMERO DE CAMPO",amostrasTab[#Headers],0)),estrutTab[*NUMERO DE CAMPO],0)+1,"Estrutural")),"")</f>
        <v/>
      </c>
      <c r="DL15" s="162" t="str">
        <f ca="1">IFERROR(IF(petroTab[[#This Row],[*Nome Amostra]]="","",HYPERLINK("#'Econômica'!A"&amp;MATCH(INDEX(amostrasTab[],MATCH(petroTab[[#This Row],[*Nome Amostra]],amostrasTab[NOME AMOSTRA],0),MATCH("*NUMERO DE CAMPO",amostrasTab[#Headers],0)),ecoTab[*NUMERO DE CAMPO],0)+1,"Econômica")),"")</f>
        <v/>
      </c>
      <c r="DM1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 ca="1">IF(petroTab[[#This Row],[*Nome Amostra]]="","",IF(petroTab[[#This Row],[Nome Lamina]]="","",IF(FileExist(HYPERLINK("Fichas_Petrografia\"&amp;petroTab[[#This Row],[Nome Lamina]]&amp;"_petro"&amp;".xlsm")),HYPERLINK("Fichas_Petrografia\"&amp;petroTab[[#This Row],[Nome Lamina]]&amp;"_petro"&amp;".xlsm"),"")))</f>
        <v/>
      </c>
      <c r="DO15" s="159"/>
    </row>
    <row r="16" spans="1:119" x14ac:dyDescent="0.25">
      <c r="B16" s="158" t="str">
        <f ca="1">IFERROR(INDEX(amostrasTab[Lat],MATCH(petroTab[[#This Row],[*Nome Amostra]:[*Nome Amostra]],amostrasTab[[NOME AMOSTRA]:[NOME AMOSTRA]],0)),"")</f>
        <v/>
      </c>
      <c r="C16" s="158" t="str">
        <f ca="1">IFERROR(INDEX(amostrasTab[Long],MATCH(petroTab[[#This Row],[*Nome Amostra]:[*Nome Amostra]],amostrasTab[[NOME AMOSTRA]:[NOME AMOSTRA]],0)),"")</f>
        <v/>
      </c>
      <c r="D16" s="159"/>
      <c r="E16" s="158" t="str">
        <f ca="1">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 ca="1">IFERROR(IF(petroTab[[#This Row],[*Nome Amostra]]="","",HYPERLINK("#'Planilha de Campo'!A"&amp;MATCH(INDEX(amostrasTab[],MATCH(petroTab[[#This Row],[*Nome Amostra]],amostrasTab[NOME AMOSTRA],0),MATCH("*NUMERO DE CAMPO",amostrasTab[#Headers],0)),campoTab[Numero de campo],0)+1,"Afloramento")),"")</f>
        <v/>
      </c>
      <c r="DI16" s="161" t="str">
        <f ca="1">IFERROR(IF(petroTab[[#This Row],[*Nome Amostra]]="","",HYPERLINK("#'Litologia'!A"&amp;MATCH(INDEX(amostrasTab[],MATCH(petroTab[[#This Row],[*Nome Amostra]],amostrasTab[NOME AMOSTRA],0),MATCH("*NUMERO DE CAMPO",amostrasTab[#Headers],0)),LitoTab[*NUMERO DE CAMPO],0)+1,"Litologia")),"")</f>
        <v/>
      </c>
      <c r="DJ16" s="162" t="str">
        <f ca="1">IFERROR(IF(petroTab[[#This Row],[*Nome Amostra]]="","",HYPERLINK("#'Amostras'!A"&amp;MATCH(petroTab[[#This Row],[*Nome Amostra]],amostrasTab[NOME AMOSTRA],0)+1,"Amostras")),"")</f>
        <v/>
      </c>
      <c r="DK16" s="162" t="str">
        <f ca="1">IFERROR(IF(petroTab[[#This Row],[*Nome Amostra]]="","",HYPERLINK("#'Estrutural'!A"&amp;MATCH(INDEX(amostrasTab[],MATCH(petroTab[[#This Row],[*Nome Amostra]],amostrasTab[NOME AMOSTRA],0),MATCH("*NUMERO DE CAMPO",amostrasTab[#Headers],0)),estrutTab[*NUMERO DE CAMPO],0)+1,"Estrutural")),"")</f>
        <v/>
      </c>
      <c r="DL16" s="162" t="str">
        <f ca="1">IFERROR(IF(petroTab[[#This Row],[*Nome Amostra]]="","",HYPERLINK("#'Econômica'!A"&amp;MATCH(INDEX(amostrasTab[],MATCH(petroTab[[#This Row],[*Nome Amostra]],amostrasTab[NOME AMOSTRA],0),MATCH("*NUMERO DE CAMPO",amostrasTab[#Headers],0)),ecoTab[*NUMERO DE CAMPO],0)+1,"Econômica")),"")</f>
        <v/>
      </c>
      <c r="DM1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 ca="1">IF(petroTab[[#This Row],[*Nome Amostra]]="","",IF(petroTab[[#This Row],[Nome Lamina]]="","",IF(FileExist(HYPERLINK("Fichas_Petrografia\"&amp;petroTab[[#This Row],[Nome Lamina]]&amp;"_petro"&amp;".xlsm")),HYPERLINK("Fichas_Petrografia\"&amp;petroTab[[#This Row],[Nome Lamina]]&amp;"_petro"&amp;".xlsm"),"")))</f>
        <v/>
      </c>
      <c r="DO16" s="159"/>
    </row>
    <row r="17" spans="2:119" x14ac:dyDescent="0.25">
      <c r="B17" s="158" t="str">
        <f ca="1">IFERROR(INDEX(amostrasTab[Lat],MATCH(petroTab[[#This Row],[*Nome Amostra]:[*Nome Amostra]],amostrasTab[[NOME AMOSTRA]:[NOME AMOSTRA]],0)),"")</f>
        <v/>
      </c>
      <c r="C17" s="158" t="str">
        <f ca="1">IFERROR(INDEX(amostrasTab[Long],MATCH(petroTab[[#This Row],[*Nome Amostra]:[*Nome Amostra]],amostrasTab[[NOME AMOSTRA]:[NOME AMOSTRA]],0)),"")</f>
        <v/>
      </c>
      <c r="D17" s="159"/>
      <c r="E17" s="158" t="str">
        <f ca="1">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 ca="1">IFERROR(IF(petroTab[[#This Row],[*Nome Amostra]]="","",HYPERLINK("#'Planilha de Campo'!A"&amp;MATCH(INDEX(amostrasTab[],MATCH(petroTab[[#This Row],[*Nome Amostra]],amostrasTab[NOME AMOSTRA],0),MATCH("*NUMERO DE CAMPO",amostrasTab[#Headers],0)),campoTab[Numero de campo],0)+1,"Afloramento")),"")</f>
        <v/>
      </c>
      <c r="DI17" s="161" t="str">
        <f ca="1">IFERROR(IF(petroTab[[#This Row],[*Nome Amostra]]="","",HYPERLINK("#'Litologia'!A"&amp;MATCH(INDEX(amostrasTab[],MATCH(petroTab[[#This Row],[*Nome Amostra]],amostrasTab[NOME AMOSTRA],0),MATCH("*NUMERO DE CAMPO",amostrasTab[#Headers],0)),LitoTab[*NUMERO DE CAMPO],0)+1,"Litologia")),"")</f>
        <v/>
      </c>
      <c r="DJ17" s="162" t="str">
        <f ca="1">IFERROR(IF(petroTab[[#This Row],[*Nome Amostra]]="","",HYPERLINK("#'Amostras'!A"&amp;MATCH(petroTab[[#This Row],[*Nome Amostra]],amostrasTab[NOME AMOSTRA],0)+1,"Amostras")),"")</f>
        <v/>
      </c>
      <c r="DK17" s="162" t="str">
        <f ca="1">IFERROR(IF(petroTab[[#This Row],[*Nome Amostra]]="","",HYPERLINK("#'Estrutural'!A"&amp;MATCH(INDEX(amostrasTab[],MATCH(petroTab[[#This Row],[*Nome Amostra]],amostrasTab[NOME AMOSTRA],0),MATCH("*NUMERO DE CAMPO",amostrasTab[#Headers],0)),estrutTab[*NUMERO DE CAMPO],0)+1,"Estrutural")),"")</f>
        <v/>
      </c>
      <c r="DL17" s="162" t="str">
        <f ca="1">IFERROR(IF(petroTab[[#This Row],[*Nome Amostra]]="","",HYPERLINK("#'Econômica'!A"&amp;MATCH(INDEX(amostrasTab[],MATCH(petroTab[[#This Row],[*Nome Amostra]],amostrasTab[NOME AMOSTRA],0),MATCH("*NUMERO DE CAMPO",amostrasTab[#Headers],0)),ecoTab[*NUMERO DE CAMPO],0)+1,"Econômica")),"")</f>
        <v/>
      </c>
      <c r="DM1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 ca="1">IF(petroTab[[#This Row],[*Nome Amostra]]="","",IF(petroTab[[#This Row],[Nome Lamina]]="","",IF(FileExist(HYPERLINK("Fichas_Petrografia\"&amp;petroTab[[#This Row],[Nome Lamina]]&amp;"_petro"&amp;".xlsm")),HYPERLINK("Fichas_Petrografia\"&amp;petroTab[[#This Row],[Nome Lamina]]&amp;"_petro"&amp;".xlsm"),"")))</f>
        <v/>
      </c>
      <c r="DO17" s="159"/>
    </row>
    <row r="18" spans="2:119" x14ac:dyDescent="0.25">
      <c r="B18" s="158" t="str">
        <f ca="1">IFERROR(INDEX(amostrasTab[Lat],MATCH(petroTab[[#This Row],[*Nome Amostra]:[*Nome Amostra]],amostrasTab[[NOME AMOSTRA]:[NOME AMOSTRA]],0)),"")</f>
        <v/>
      </c>
      <c r="C18" s="158" t="str">
        <f ca="1">IFERROR(INDEX(amostrasTab[Long],MATCH(petroTab[[#This Row],[*Nome Amostra]:[*Nome Amostra]],amostrasTab[[NOME AMOSTRA]:[NOME AMOSTRA]],0)),"")</f>
        <v/>
      </c>
      <c r="D18" s="159"/>
      <c r="E18" s="158" t="str">
        <f ca="1">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 ca="1">IFERROR(IF(petroTab[[#This Row],[*Nome Amostra]]="","",HYPERLINK("#'Planilha de Campo'!A"&amp;MATCH(INDEX(amostrasTab[],MATCH(petroTab[[#This Row],[*Nome Amostra]],amostrasTab[NOME AMOSTRA],0),MATCH("*NUMERO DE CAMPO",amostrasTab[#Headers],0)),campoTab[Numero de campo],0)+1,"Afloramento")),"")</f>
        <v/>
      </c>
      <c r="DI18" s="161" t="str">
        <f ca="1">IFERROR(IF(petroTab[[#This Row],[*Nome Amostra]]="","",HYPERLINK("#'Litologia'!A"&amp;MATCH(INDEX(amostrasTab[],MATCH(petroTab[[#This Row],[*Nome Amostra]],amostrasTab[NOME AMOSTRA],0),MATCH("*NUMERO DE CAMPO",amostrasTab[#Headers],0)),LitoTab[*NUMERO DE CAMPO],0)+1,"Litologia")),"")</f>
        <v/>
      </c>
      <c r="DJ18" s="162" t="str">
        <f ca="1">IFERROR(IF(petroTab[[#This Row],[*Nome Amostra]]="","",HYPERLINK("#'Amostras'!A"&amp;MATCH(petroTab[[#This Row],[*Nome Amostra]],amostrasTab[NOME AMOSTRA],0)+1,"Amostras")),"")</f>
        <v/>
      </c>
      <c r="DK18" s="162" t="str">
        <f ca="1">IFERROR(IF(petroTab[[#This Row],[*Nome Amostra]]="","",HYPERLINK("#'Estrutural'!A"&amp;MATCH(INDEX(amostrasTab[],MATCH(petroTab[[#This Row],[*Nome Amostra]],amostrasTab[NOME AMOSTRA],0),MATCH("*NUMERO DE CAMPO",amostrasTab[#Headers],0)),estrutTab[*NUMERO DE CAMPO],0)+1,"Estrutural")),"")</f>
        <v/>
      </c>
      <c r="DL18" s="162" t="str">
        <f ca="1">IFERROR(IF(petroTab[[#This Row],[*Nome Amostra]]="","",HYPERLINK("#'Econômica'!A"&amp;MATCH(INDEX(amostrasTab[],MATCH(petroTab[[#This Row],[*Nome Amostra]],amostrasTab[NOME AMOSTRA],0),MATCH("*NUMERO DE CAMPO",amostrasTab[#Headers],0)),ecoTab[*NUMERO DE CAMPO],0)+1,"Econômica")),"")</f>
        <v/>
      </c>
      <c r="DM1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 ca="1">IF(petroTab[[#This Row],[*Nome Amostra]]="","",IF(petroTab[[#This Row],[Nome Lamina]]="","",IF(FileExist(HYPERLINK("Fichas_Petrografia\"&amp;petroTab[[#This Row],[Nome Lamina]]&amp;"_petro"&amp;".xlsm")),HYPERLINK("Fichas_Petrografia\"&amp;petroTab[[#This Row],[Nome Lamina]]&amp;"_petro"&amp;".xlsm"),"")))</f>
        <v/>
      </c>
      <c r="DO18" s="159"/>
    </row>
    <row r="19" spans="2:119" x14ac:dyDescent="0.25">
      <c r="B19" s="158" t="str">
        <f ca="1">IFERROR(INDEX(amostrasTab[Lat],MATCH(petroTab[[#This Row],[*Nome Amostra]:[*Nome Amostra]],amostrasTab[[NOME AMOSTRA]:[NOME AMOSTRA]],0)),"")</f>
        <v/>
      </c>
      <c r="C19" s="158" t="str">
        <f ca="1">IFERROR(INDEX(amostrasTab[Long],MATCH(petroTab[[#This Row],[*Nome Amostra]:[*Nome Amostra]],amostrasTab[[NOME AMOSTRA]:[NOME AMOSTRA]],0)),"")</f>
        <v/>
      </c>
      <c r="D19" s="159"/>
      <c r="E19" s="158" t="str">
        <f ca="1">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 ca="1">IFERROR(IF(petroTab[[#This Row],[*Nome Amostra]]="","",HYPERLINK("#'Planilha de Campo'!A"&amp;MATCH(INDEX(amostrasTab[],MATCH(petroTab[[#This Row],[*Nome Amostra]],amostrasTab[NOME AMOSTRA],0),MATCH("*NUMERO DE CAMPO",amostrasTab[#Headers],0)),campoTab[Numero de campo],0)+1,"Afloramento")),"")</f>
        <v/>
      </c>
      <c r="DI19" s="161" t="str">
        <f ca="1">IFERROR(IF(petroTab[[#This Row],[*Nome Amostra]]="","",HYPERLINK("#'Litologia'!A"&amp;MATCH(INDEX(amostrasTab[],MATCH(petroTab[[#This Row],[*Nome Amostra]],amostrasTab[NOME AMOSTRA],0),MATCH("*NUMERO DE CAMPO",amostrasTab[#Headers],0)),LitoTab[*NUMERO DE CAMPO],0)+1,"Litologia")),"")</f>
        <v/>
      </c>
      <c r="DJ19" s="162" t="str">
        <f ca="1">IFERROR(IF(petroTab[[#This Row],[*Nome Amostra]]="","",HYPERLINK("#'Amostras'!A"&amp;MATCH(petroTab[[#This Row],[*Nome Amostra]],amostrasTab[NOME AMOSTRA],0)+1,"Amostras")),"")</f>
        <v/>
      </c>
      <c r="DK19" s="162" t="str">
        <f ca="1">IFERROR(IF(petroTab[[#This Row],[*Nome Amostra]]="","",HYPERLINK("#'Estrutural'!A"&amp;MATCH(INDEX(amostrasTab[],MATCH(petroTab[[#This Row],[*Nome Amostra]],amostrasTab[NOME AMOSTRA],0),MATCH("*NUMERO DE CAMPO",amostrasTab[#Headers],0)),estrutTab[*NUMERO DE CAMPO],0)+1,"Estrutural")),"")</f>
        <v/>
      </c>
      <c r="DL19" s="162" t="str">
        <f ca="1">IFERROR(IF(petroTab[[#This Row],[*Nome Amostra]]="","",HYPERLINK("#'Econômica'!A"&amp;MATCH(INDEX(amostrasTab[],MATCH(petroTab[[#This Row],[*Nome Amostra]],amostrasTab[NOME AMOSTRA],0),MATCH("*NUMERO DE CAMPO",amostrasTab[#Headers],0)),ecoTab[*NUMERO DE CAMPO],0)+1,"Econômica")),"")</f>
        <v/>
      </c>
      <c r="DM1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 ca="1">IF(petroTab[[#This Row],[*Nome Amostra]]="","",IF(petroTab[[#This Row],[Nome Lamina]]="","",IF(FileExist(HYPERLINK("Fichas_Petrografia\"&amp;petroTab[[#This Row],[Nome Lamina]]&amp;"_petro"&amp;".xlsm")),HYPERLINK("Fichas_Petrografia\"&amp;petroTab[[#This Row],[Nome Lamina]]&amp;"_petro"&amp;".xlsm"),"")))</f>
        <v/>
      </c>
      <c r="DO19" s="159"/>
    </row>
    <row r="20" spans="2:119" x14ac:dyDescent="0.25">
      <c r="B20" s="158" t="str">
        <f ca="1">IFERROR(INDEX(amostrasTab[Lat],MATCH(petroTab[[#This Row],[*Nome Amostra]:[*Nome Amostra]],amostrasTab[[NOME AMOSTRA]:[NOME AMOSTRA]],0)),"")</f>
        <v/>
      </c>
      <c r="C20" s="158" t="str">
        <f ca="1">IFERROR(INDEX(amostrasTab[Long],MATCH(petroTab[[#This Row],[*Nome Amostra]:[*Nome Amostra]],amostrasTab[[NOME AMOSTRA]:[NOME AMOSTRA]],0)),"")</f>
        <v/>
      </c>
      <c r="D20" s="159"/>
      <c r="E20" s="158" t="str">
        <f ca="1">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 ca="1">IFERROR(IF(petroTab[[#This Row],[*Nome Amostra]]="","",HYPERLINK("#'Planilha de Campo'!A"&amp;MATCH(INDEX(amostrasTab[],MATCH(petroTab[[#This Row],[*Nome Amostra]],amostrasTab[NOME AMOSTRA],0),MATCH("*NUMERO DE CAMPO",amostrasTab[#Headers],0)),campoTab[Numero de campo],0)+1,"Afloramento")),"")</f>
        <v/>
      </c>
      <c r="DI20" s="161" t="str">
        <f ca="1">IFERROR(IF(petroTab[[#This Row],[*Nome Amostra]]="","",HYPERLINK("#'Litologia'!A"&amp;MATCH(INDEX(amostrasTab[],MATCH(petroTab[[#This Row],[*Nome Amostra]],amostrasTab[NOME AMOSTRA],0),MATCH("*NUMERO DE CAMPO",amostrasTab[#Headers],0)),LitoTab[*NUMERO DE CAMPO],0)+1,"Litologia")),"")</f>
        <v/>
      </c>
      <c r="DJ20" s="162" t="str">
        <f ca="1">IFERROR(IF(petroTab[[#This Row],[*Nome Amostra]]="","",HYPERLINK("#'Amostras'!A"&amp;MATCH(petroTab[[#This Row],[*Nome Amostra]],amostrasTab[NOME AMOSTRA],0)+1,"Amostras")),"")</f>
        <v/>
      </c>
      <c r="DK20" s="162" t="str">
        <f ca="1">IFERROR(IF(petroTab[[#This Row],[*Nome Amostra]]="","",HYPERLINK("#'Estrutural'!A"&amp;MATCH(INDEX(amostrasTab[],MATCH(petroTab[[#This Row],[*Nome Amostra]],amostrasTab[NOME AMOSTRA],0),MATCH("*NUMERO DE CAMPO",amostrasTab[#Headers],0)),estrutTab[*NUMERO DE CAMPO],0)+1,"Estrutural")),"")</f>
        <v/>
      </c>
      <c r="DL20" s="162" t="str">
        <f ca="1">IFERROR(IF(petroTab[[#This Row],[*Nome Amostra]]="","",HYPERLINK("#'Econômica'!A"&amp;MATCH(INDEX(amostrasTab[],MATCH(petroTab[[#This Row],[*Nome Amostra]],amostrasTab[NOME AMOSTRA],0),MATCH("*NUMERO DE CAMPO",amostrasTab[#Headers],0)),ecoTab[*NUMERO DE CAMPO],0)+1,"Econômica")),"")</f>
        <v/>
      </c>
      <c r="DM2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 ca="1">IF(petroTab[[#This Row],[*Nome Amostra]]="","",IF(petroTab[[#This Row],[Nome Lamina]]="","",IF(FileExist(HYPERLINK("Fichas_Petrografia\"&amp;petroTab[[#This Row],[Nome Lamina]]&amp;"_petro"&amp;".xlsm")),HYPERLINK("Fichas_Petrografia\"&amp;petroTab[[#This Row],[Nome Lamina]]&amp;"_petro"&amp;".xlsm"),"")))</f>
        <v/>
      </c>
      <c r="DO20" s="159"/>
    </row>
    <row r="21" spans="2:119" x14ac:dyDescent="0.25">
      <c r="B21" s="158" t="str">
        <f ca="1">IFERROR(INDEX(amostrasTab[Lat],MATCH(petroTab[[#This Row],[*Nome Amostra]:[*Nome Amostra]],amostrasTab[[NOME AMOSTRA]:[NOME AMOSTRA]],0)),"")</f>
        <v/>
      </c>
      <c r="C21" s="158" t="str">
        <f ca="1">IFERROR(INDEX(amostrasTab[Long],MATCH(petroTab[[#This Row],[*Nome Amostra]:[*Nome Amostra]],amostrasTab[[NOME AMOSTRA]:[NOME AMOSTRA]],0)),"")</f>
        <v/>
      </c>
      <c r="D21" s="159"/>
      <c r="E21" s="158" t="str">
        <f ca="1">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 ca="1">IFERROR(IF(petroTab[[#This Row],[*Nome Amostra]]="","",HYPERLINK("#'Planilha de Campo'!A"&amp;MATCH(INDEX(amostrasTab[],MATCH(petroTab[[#This Row],[*Nome Amostra]],amostrasTab[NOME AMOSTRA],0),MATCH("*NUMERO DE CAMPO",amostrasTab[#Headers],0)),campoTab[Numero de campo],0)+1,"Afloramento")),"")</f>
        <v/>
      </c>
      <c r="DI21" s="161" t="str">
        <f ca="1">IFERROR(IF(petroTab[[#This Row],[*Nome Amostra]]="","",HYPERLINK("#'Litologia'!A"&amp;MATCH(INDEX(amostrasTab[],MATCH(petroTab[[#This Row],[*Nome Amostra]],amostrasTab[NOME AMOSTRA],0),MATCH("*NUMERO DE CAMPO",amostrasTab[#Headers],0)),LitoTab[*NUMERO DE CAMPO],0)+1,"Litologia")),"")</f>
        <v/>
      </c>
      <c r="DJ21" s="162" t="str">
        <f ca="1">IFERROR(IF(petroTab[[#This Row],[*Nome Amostra]]="","",HYPERLINK("#'Amostras'!A"&amp;MATCH(petroTab[[#This Row],[*Nome Amostra]],amostrasTab[NOME AMOSTRA],0)+1,"Amostras")),"")</f>
        <v/>
      </c>
      <c r="DK21" s="162" t="str">
        <f ca="1">IFERROR(IF(petroTab[[#This Row],[*Nome Amostra]]="","",HYPERLINK("#'Estrutural'!A"&amp;MATCH(INDEX(amostrasTab[],MATCH(petroTab[[#This Row],[*Nome Amostra]],amostrasTab[NOME AMOSTRA],0),MATCH("*NUMERO DE CAMPO",amostrasTab[#Headers],0)),estrutTab[*NUMERO DE CAMPO],0)+1,"Estrutural")),"")</f>
        <v/>
      </c>
      <c r="DL21" s="162" t="str">
        <f ca="1">IFERROR(IF(petroTab[[#This Row],[*Nome Amostra]]="","",HYPERLINK("#'Econômica'!A"&amp;MATCH(INDEX(amostrasTab[],MATCH(petroTab[[#This Row],[*Nome Amostra]],amostrasTab[NOME AMOSTRA],0),MATCH("*NUMERO DE CAMPO",amostrasTab[#Headers],0)),ecoTab[*NUMERO DE CAMPO],0)+1,"Econômica")),"")</f>
        <v/>
      </c>
      <c r="DM2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 ca="1">IF(petroTab[[#This Row],[*Nome Amostra]]="","",IF(petroTab[[#This Row],[Nome Lamina]]="","",IF(FileExist(HYPERLINK("Fichas_Petrografia\"&amp;petroTab[[#This Row],[Nome Lamina]]&amp;"_petro"&amp;".xlsm")),HYPERLINK("Fichas_Petrografia\"&amp;petroTab[[#This Row],[Nome Lamina]]&amp;"_petro"&amp;".xlsm"),"")))</f>
        <v/>
      </c>
      <c r="DO21" s="159"/>
    </row>
    <row r="22" spans="2:119" x14ac:dyDescent="0.25">
      <c r="B22" s="158" t="str">
        <f ca="1">IFERROR(INDEX(amostrasTab[Lat],MATCH(petroTab[[#This Row],[*Nome Amostra]:[*Nome Amostra]],amostrasTab[[NOME AMOSTRA]:[NOME AMOSTRA]],0)),"")</f>
        <v/>
      </c>
      <c r="C22" s="158" t="str">
        <f ca="1">IFERROR(INDEX(amostrasTab[Long],MATCH(petroTab[[#This Row],[*Nome Amostra]:[*Nome Amostra]],amostrasTab[[NOME AMOSTRA]:[NOME AMOSTRA]],0)),"")</f>
        <v/>
      </c>
      <c r="D22" s="159"/>
      <c r="E22" s="158" t="str">
        <f ca="1">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 ca="1">IFERROR(IF(petroTab[[#This Row],[*Nome Amostra]]="","",HYPERLINK("#'Planilha de Campo'!A"&amp;MATCH(INDEX(amostrasTab[],MATCH(petroTab[[#This Row],[*Nome Amostra]],amostrasTab[NOME AMOSTRA],0),MATCH("*NUMERO DE CAMPO",amostrasTab[#Headers],0)),campoTab[Numero de campo],0)+1,"Afloramento")),"")</f>
        <v/>
      </c>
      <c r="DI22" s="161" t="str">
        <f ca="1">IFERROR(IF(petroTab[[#This Row],[*Nome Amostra]]="","",HYPERLINK("#'Litologia'!A"&amp;MATCH(INDEX(amostrasTab[],MATCH(petroTab[[#This Row],[*Nome Amostra]],amostrasTab[NOME AMOSTRA],0),MATCH("*NUMERO DE CAMPO",amostrasTab[#Headers],0)),LitoTab[*NUMERO DE CAMPO],0)+1,"Litologia")),"")</f>
        <v/>
      </c>
      <c r="DJ22" s="162" t="str">
        <f ca="1">IFERROR(IF(petroTab[[#This Row],[*Nome Amostra]]="","",HYPERLINK("#'Amostras'!A"&amp;MATCH(petroTab[[#This Row],[*Nome Amostra]],amostrasTab[NOME AMOSTRA],0)+1,"Amostras")),"")</f>
        <v/>
      </c>
      <c r="DK22" s="162" t="str">
        <f ca="1">IFERROR(IF(petroTab[[#This Row],[*Nome Amostra]]="","",HYPERLINK("#'Estrutural'!A"&amp;MATCH(INDEX(amostrasTab[],MATCH(petroTab[[#This Row],[*Nome Amostra]],amostrasTab[NOME AMOSTRA],0),MATCH("*NUMERO DE CAMPO",amostrasTab[#Headers],0)),estrutTab[*NUMERO DE CAMPO],0)+1,"Estrutural")),"")</f>
        <v/>
      </c>
      <c r="DL22" s="162" t="str">
        <f ca="1">IFERROR(IF(petroTab[[#This Row],[*Nome Amostra]]="","",HYPERLINK("#'Econômica'!A"&amp;MATCH(INDEX(amostrasTab[],MATCH(petroTab[[#This Row],[*Nome Amostra]],amostrasTab[NOME AMOSTRA],0),MATCH("*NUMERO DE CAMPO",amostrasTab[#Headers],0)),ecoTab[*NUMERO DE CAMPO],0)+1,"Econômica")),"")</f>
        <v/>
      </c>
      <c r="DM2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 ca="1">IF(petroTab[[#This Row],[*Nome Amostra]]="","",IF(petroTab[[#This Row],[Nome Lamina]]="","",IF(FileExist(HYPERLINK("Fichas_Petrografia\"&amp;petroTab[[#This Row],[Nome Lamina]]&amp;"_petro"&amp;".xlsm")),HYPERLINK("Fichas_Petrografia\"&amp;petroTab[[#This Row],[Nome Lamina]]&amp;"_petro"&amp;".xlsm"),"")))</f>
        <v/>
      </c>
      <c r="DO22" s="159"/>
    </row>
    <row r="23" spans="2:119" x14ac:dyDescent="0.25">
      <c r="B23" s="158" t="str">
        <f ca="1">IFERROR(INDEX(amostrasTab[Lat],MATCH(petroTab[[#This Row],[*Nome Amostra]:[*Nome Amostra]],amostrasTab[[NOME AMOSTRA]:[NOME AMOSTRA]],0)),"")</f>
        <v/>
      </c>
      <c r="C23" s="158" t="str">
        <f ca="1">IFERROR(INDEX(amostrasTab[Long],MATCH(petroTab[[#This Row],[*Nome Amostra]:[*Nome Amostra]],amostrasTab[[NOME AMOSTRA]:[NOME AMOSTRA]],0)),"")</f>
        <v/>
      </c>
      <c r="D23" s="159"/>
      <c r="E23" s="158" t="str">
        <f ca="1">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 ca="1">IFERROR(IF(petroTab[[#This Row],[*Nome Amostra]]="","",HYPERLINK("#'Planilha de Campo'!A"&amp;MATCH(INDEX(amostrasTab[],MATCH(petroTab[[#This Row],[*Nome Amostra]],amostrasTab[NOME AMOSTRA],0),MATCH("*NUMERO DE CAMPO",amostrasTab[#Headers],0)),campoTab[Numero de campo],0)+1,"Afloramento")),"")</f>
        <v/>
      </c>
      <c r="DI23" s="161" t="str">
        <f ca="1">IFERROR(IF(petroTab[[#This Row],[*Nome Amostra]]="","",HYPERLINK("#'Litologia'!A"&amp;MATCH(INDEX(amostrasTab[],MATCH(petroTab[[#This Row],[*Nome Amostra]],amostrasTab[NOME AMOSTRA],0),MATCH("*NUMERO DE CAMPO",amostrasTab[#Headers],0)),LitoTab[*NUMERO DE CAMPO],0)+1,"Litologia")),"")</f>
        <v/>
      </c>
      <c r="DJ23" s="162" t="str">
        <f ca="1">IFERROR(IF(petroTab[[#This Row],[*Nome Amostra]]="","",HYPERLINK("#'Amostras'!A"&amp;MATCH(petroTab[[#This Row],[*Nome Amostra]],amostrasTab[NOME AMOSTRA],0)+1,"Amostras")),"")</f>
        <v/>
      </c>
      <c r="DK23" s="162" t="str">
        <f ca="1">IFERROR(IF(petroTab[[#This Row],[*Nome Amostra]]="","",HYPERLINK("#'Estrutural'!A"&amp;MATCH(INDEX(amostrasTab[],MATCH(petroTab[[#This Row],[*Nome Amostra]],amostrasTab[NOME AMOSTRA],0),MATCH("*NUMERO DE CAMPO",amostrasTab[#Headers],0)),estrutTab[*NUMERO DE CAMPO],0)+1,"Estrutural")),"")</f>
        <v/>
      </c>
      <c r="DL23" s="162" t="str">
        <f ca="1">IFERROR(IF(petroTab[[#This Row],[*Nome Amostra]]="","",HYPERLINK("#'Econômica'!A"&amp;MATCH(INDEX(amostrasTab[],MATCH(petroTab[[#This Row],[*Nome Amostra]],amostrasTab[NOME AMOSTRA],0),MATCH("*NUMERO DE CAMPO",amostrasTab[#Headers],0)),ecoTab[*NUMERO DE CAMPO],0)+1,"Econômica")),"")</f>
        <v/>
      </c>
      <c r="DM2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 ca="1">IF(petroTab[[#This Row],[*Nome Amostra]]="","",IF(petroTab[[#This Row],[Nome Lamina]]="","",IF(FileExist(HYPERLINK("Fichas_Petrografia\"&amp;petroTab[[#This Row],[Nome Lamina]]&amp;"_petro"&amp;".xlsm")),HYPERLINK("Fichas_Petrografia\"&amp;petroTab[[#This Row],[Nome Lamina]]&amp;"_petro"&amp;".xlsm"),"")))</f>
        <v/>
      </c>
      <c r="DO23" s="159"/>
    </row>
    <row r="24" spans="2:119" x14ac:dyDescent="0.25">
      <c r="B24" s="158" t="str">
        <f ca="1">IFERROR(INDEX(amostrasTab[Lat],MATCH(petroTab[[#This Row],[*Nome Amostra]:[*Nome Amostra]],amostrasTab[[NOME AMOSTRA]:[NOME AMOSTRA]],0)),"")</f>
        <v/>
      </c>
      <c r="C24" s="158" t="str">
        <f ca="1">IFERROR(INDEX(amostrasTab[Long],MATCH(petroTab[[#This Row],[*Nome Amostra]:[*Nome Amostra]],amostrasTab[[NOME AMOSTRA]:[NOME AMOSTRA]],0)),"")</f>
        <v/>
      </c>
      <c r="D24" s="159"/>
      <c r="E24" s="158" t="str">
        <f ca="1">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 ca="1">IFERROR(IF(petroTab[[#This Row],[*Nome Amostra]]="","",HYPERLINK("#'Planilha de Campo'!A"&amp;MATCH(INDEX(amostrasTab[],MATCH(petroTab[[#This Row],[*Nome Amostra]],amostrasTab[NOME AMOSTRA],0),MATCH("*NUMERO DE CAMPO",amostrasTab[#Headers],0)),campoTab[Numero de campo],0)+1,"Afloramento")),"")</f>
        <v/>
      </c>
      <c r="DI24" s="161" t="str">
        <f ca="1">IFERROR(IF(petroTab[[#This Row],[*Nome Amostra]]="","",HYPERLINK("#'Litologia'!A"&amp;MATCH(INDEX(amostrasTab[],MATCH(petroTab[[#This Row],[*Nome Amostra]],amostrasTab[NOME AMOSTRA],0),MATCH("*NUMERO DE CAMPO",amostrasTab[#Headers],0)),LitoTab[*NUMERO DE CAMPO],0)+1,"Litologia")),"")</f>
        <v/>
      </c>
      <c r="DJ24" s="162" t="str">
        <f ca="1">IFERROR(IF(petroTab[[#This Row],[*Nome Amostra]]="","",HYPERLINK("#'Amostras'!A"&amp;MATCH(petroTab[[#This Row],[*Nome Amostra]],amostrasTab[NOME AMOSTRA],0)+1,"Amostras")),"")</f>
        <v/>
      </c>
      <c r="DK24" s="162" t="str">
        <f ca="1">IFERROR(IF(petroTab[[#This Row],[*Nome Amostra]]="","",HYPERLINK("#'Estrutural'!A"&amp;MATCH(INDEX(amostrasTab[],MATCH(petroTab[[#This Row],[*Nome Amostra]],amostrasTab[NOME AMOSTRA],0),MATCH("*NUMERO DE CAMPO",amostrasTab[#Headers],0)),estrutTab[*NUMERO DE CAMPO],0)+1,"Estrutural")),"")</f>
        <v/>
      </c>
      <c r="DL24" s="162" t="str">
        <f ca="1">IFERROR(IF(petroTab[[#This Row],[*Nome Amostra]]="","",HYPERLINK("#'Econômica'!A"&amp;MATCH(INDEX(amostrasTab[],MATCH(petroTab[[#This Row],[*Nome Amostra]],amostrasTab[NOME AMOSTRA],0),MATCH("*NUMERO DE CAMPO",amostrasTab[#Headers],0)),ecoTab[*NUMERO DE CAMPO],0)+1,"Econômica")),"")</f>
        <v/>
      </c>
      <c r="DM2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 ca="1">IF(petroTab[[#This Row],[*Nome Amostra]]="","",IF(petroTab[[#This Row],[Nome Lamina]]="","",IF(FileExist(HYPERLINK("Fichas_Petrografia\"&amp;petroTab[[#This Row],[Nome Lamina]]&amp;"_petro"&amp;".xlsm")),HYPERLINK("Fichas_Petrografia\"&amp;petroTab[[#This Row],[Nome Lamina]]&amp;"_petro"&amp;".xlsm"),"")))</f>
        <v/>
      </c>
      <c r="DO24" s="159"/>
    </row>
    <row r="25" spans="2:119" x14ac:dyDescent="0.25">
      <c r="B25" s="158" t="str">
        <f ca="1">IFERROR(INDEX(amostrasTab[Lat],MATCH(petroTab[[#This Row],[*Nome Amostra]:[*Nome Amostra]],amostrasTab[[NOME AMOSTRA]:[NOME AMOSTRA]],0)),"")</f>
        <v/>
      </c>
      <c r="C25" s="158" t="str">
        <f ca="1">IFERROR(INDEX(amostrasTab[Long],MATCH(petroTab[[#This Row],[*Nome Amostra]:[*Nome Amostra]],amostrasTab[[NOME AMOSTRA]:[NOME AMOSTRA]],0)),"")</f>
        <v/>
      </c>
      <c r="D25" s="159"/>
      <c r="E25" s="158" t="str">
        <f ca="1">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 ca="1">IFERROR(IF(petroTab[[#This Row],[*Nome Amostra]]="","",HYPERLINK("#'Planilha de Campo'!A"&amp;MATCH(INDEX(amostrasTab[],MATCH(petroTab[[#This Row],[*Nome Amostra]],amostrasTab[NOME AMOSTRA],0),MATCH("*NUMERO DE CAMPO",amostrasTab[#Headers],0)),campoTab[Numero de campo],0)+1,"Afloramento")),"")</f>
        <v/>
      </c>
      <c r="DI25" s="161" t="str">
        <f ca="1">IFERROR(IF(petroTab[[#This Row],[*Nome Amostra]]="","",HYPERLINK("#'Litologia'!A"&amp;MATCH(INDEX(amostrasTab[],MATCH(petroTab[[#This Row],[*Nome Amostra]],amostrasTab[NOME AMOSTRA],0),MATCH("*NUMERO DE CAMPO",amostrasTab[#Headers],0)),LitoTab[*NUMERO DE CAMPO],0)+1,"Litologia")),"")</f>
        <v/>
      </c>
      <c r="DJ25" s="162" t="str">
        <f ca="1">IFERROR(IF(petroTab[[#This Row],[*Nome Amostra]]="","",HYPERLINK("#'Amostras'!A"&amp;MATCH(petroTab[[#This Row],[*Nome Amostra]],amostrasTab[NOME AMOSTRA],0)+1,"Amostras")),"")</f>
        <v/>
      </c>
      <c r="DK25" s="162" t="str">
        <f ca="1">IFERROR(IF(petroTab[[#This Row],[*Nome Amostra]]="","",HYPERLINK("#'Estrutural'!A"&amp;MATCH(INDEX(amostrasTab[],MATCH(petroTab[[#This Row],[*Nome Amostra]],amostrasTab[NOME AMOSTRA],0),MATCH("*NUMERO DE CAMPO",amostrasTab[#Headers],0)),estrutTab[*NUMERO DE CAMPO],0)+1,"Estrutural")),"")</f>
        <v/>
      </c>
      <c r="DL25" s="162" t="str">
        <f ca="1">IFERROR(IF(petroTab[[#This Row],[*Nome Amostra]]="","",HYPERLINK("#'Econômica'!A"&amp;MATCH(INDEX(amostrasTab[],MATCH(petroTab[[#This Row],[*Nome Amostra]],amostrasTab[NOME AMOSTRA],0),MATCH("*NUMERO DE CAMPO",amostrasTab[#Headers],0)),ecoTab[*NUMERO DE CAMPO],0)+1,"Econômica")),"")</f>
        <v/>
      </c>
      <c r="DM2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 ca="1">IF(petroTab[[#This Row],[*Nome Amostra]]="","",IF(petroTab[[#This Row],[Nome Lamina]]="","",IF(FileExist(HYPERLINK("Fichas_Petrografia\"&amp;petroTab[[#This Row],[Nome Lamina]]&amp;"_petro"&amp;".xlsm")),HYPERLINK("Fichas_Petrografia\"&amp;petroTab[[#This Row],[Nome Lamina]]&amp;"_petro"&amp;".xlsm"),"")))</f>
        <v/>
      </c>
      <c r="DO25" s="159"/>
    </row>
    <row r="26" spans="2:119" x14ac:dyDescent="0.25">
      <c r="B26" s="158" t="str">
        <f ca="1">IFERROR(INDEX(amostrasTab[Lat],MATCH(petroTab[[#This Row],[*Nome Amostra]:[*Nome Amostra]],amostrasTab[[NOME AMOSTRA]:[NOME AMOSTRA]],0)),"")</f>
        <v/>
      </c>
      <c r="C26" s="158" t="str">
        <f ca="1">IFERROR(INDEX(amostrasTab[Long],MATCH(petroTab[[#This Row],[*Nome Amostra]:[*Nome Amostra]],amostrasTab[[NOME AMOSTRA]:[NOME AMOSTRA]],0)),"")</f>
        <v/>
      </c>
      <c r="D26" s="159"/>
      <c r="E26" s="158" t="str">
        <f ca="1">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 ca="1">IFERROR(IF(petroTab[[#This Row],[*Nome Amostra]]="","",HYPERLINK("#'Planilha de Campo'!A"&amp;MATCH(INDEX(amostrasTab[],MATCH(petroTab[[#This Row],[*Nome Amostra]],amostrasTab[NOME AMOSTRA],0),MATCH("*NUMERO DE CAMPO",amostrasTab[#Headers],0)),campoTab[Numero de campo],0)+1,"Afloramento")),"")</f>
        <v/>
      </c>
      <c r="DI26" s="161" t="str">
        <f ca="1">IFERROR(IF(petroTab[[#This Row],[*Nome Amostra]]="","",HYPERLINK("#'Litologia'!A"&amp;MATCH(INDEX(amostrasTab[],MATCH(petroTab[[#This Row],[*Nome Amostra]],amostrasTab[NOME AMOSTRA],0),MATCH("*NUMERO DE CAMPO",amostrasTab[#Headers],0)),LitoTab[*NUMERO DE CAMPO],0)+1,"Litologia")),"")</f>
        <v/>
      </c>
      <c r="DJ26" s="162" t="str">
        <f ca="1">IFERROR(IF(petroTab[[#This Row],[*Nome Amostra]]="","",HYPERLINK("#'Amostras'!A"&amp;MATCH(petroTab[[#This Row],[*Nome Amostra]],amostrasTab[NOME AMOSTRA],0)+1,"Amostras")),"")</f>
        <v/>
      </c>
      <c r="DK26" s="162" t="str">
        <f ca="1">IFERROR(IF(petroTab[[#This Row],[*Nome Amostra]]="","",HYPERLINK("#'Estrutural'!A"&amp;MATCH(INDEX(amostrasTab[],MATCH(petroTab[[#This Row],[*Nome Amostra]],amostrasTab[NOME AMOSTRA],0),MATCH("*NUMERO DE CAMPO",amostrasTab[#Headers],0)),estrutTab[*NUMERO DE CAMPO],0)+1,"Estrutural")),"")</f>
        <v/>
      </c>
      <c r="DL26" s="162" t="str">
        <f ca="1">IFERROR(IF(petroTab[[#This Row],[*Nome Amostra]]="","",HYPERLINK("#'Econômica'!A"&amp;MATCH(INDEX(amostrasTab[],MATCH(petroTab[[#This Row],[*Nome Amostra]],amostrasTab[NOME AMOSTRA],0),MATCH("*NUMERO DE CAMPO",amostrasTab[#Headers],0)),ecoTab[*NUMERO DE CAMPO],0)+1,"Econômica")),"")</f>
        <v/>
      </c>
      <c r="DM2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 ca="1">IF(petroTab[[#This Row],[*Nome Amostra]]="","",IF(petroTab[[#This Row],[Nome Lamina]]="","",IF(FileExist(HYPERLINK("Fichas_Petrografia\"&amp;petroTab[[#This Row],[Nome Lamina]]&amp;"_petro"&amp;".xlsm")),HYPERLINK("Fichas_Petrografia\"&amp;petroTab[[#This Row],[Nome Lamina]]&amp;"_petro"&amp;".xlsm"),"")))</f>
        <v/>
      </c>
      <c r="DO26" s="159"/>
    </row>
    <row r="27" spans="2:119" x14ac:dyDescent="0.25">
      <c r="B27" s="158" t="str">
        <f ca="1">IFERROR(INDEX(amostrasTab[Lat],MATCH(petroTab[[#This Row],[*Nome Amostra]:[*Nome Amostra]],amostrasTab[[NOME AMOSTRA]:[NOME AMOSTRA]],0)),"")</f>
        <v/>
      </c>
      <c r="C27" s="158" t="str">
        <f ca="1">IFERROR(INDEX(amostrasTab[Long],MATCH(petroTab[[#This Row],[*Nome Amostra]:[*Nome Amostra]],amostrasTab[[NOME AMOSTRA]:[NOME AMOSTRA]],0)),"")</f>
        <v/>
      </c>
      <c r="D27" s="159"/>
      <c r="E27" s="158" t="str">
        <f ca="1">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 ca="1">IFERROR(IF(petroTab[[#This Row],[*Nome Amostra]]="","",HYPERLINK("#'Planilha de Campo'!A"&amp;MATCH(INDEX(amostrasTab[],MATCH(petroTab[[#This Row],[*Nome Amostra]],amostrasTab[NOME AMOSTRA],0),MATCH("*NUMERO DE CAMPO",amostrasTab[#Headers],0)),campoTab[Numero de campo],0)+1,"Afloramento")),"")</f>
        <v/>
      </c>
      <c r="DI27" s="161" t="str">
        <f ca="1">IFERROR(IF(petroTab[[#This Row],[*Nome Amostra]]="","",HYPERLINK("#'Litologia'!A"&amp;MATCH(INDEX(amostrasTab[],MATCH(petroTab[[#This Row],[*Nome Amostra]],amostrasTab[NOME AMOSTRA],0),MATCH("*NUMERO DE CAMPO",amostrasTab[#Headers],0)),LitoTab[*NUMERO DE CAMPO],0)+1,"Litologia")),"")</f>
        <v/>
      </c>
      <c r="DJ27" s="162" t="str">
        <f ca="1">IFERROR(IF(petroTab[[#This Row],[*Nome Amostra]]="","",HYPERLINK("#'Amostras'!A"&amp;MATCH(petroTab[[#This Row],[*Nome Amostra]],amostrasTab[NOME AMOSTRA],0)+1,"Amostras")),"")</f>
        <v/>
      </c>
      <c r="DK27" s="162" t="str">
        <f ca="1">IFERROR(IF(petroTab[[#This Row],[*Nome Amostra]]="","",HYPERLINK("#'Estrutural'!A"&amp;MATCH(INDEX(amostrasTab[],MATCH(petroTab[[#This Row],[*Nome Amostra]],amostrasTab[NOME AMOSTRA],0),MATCH("*NUMERO DE CAMPO",amostrasTab[#Headers],0)),estrutTab[*NUMERO DE CAMPO],0)+1,"Estrutural")),"")</f>
        <v/>
      </c>
      <c r="DL27" s="162" t="str">
        <f ca="1">IFERROR(IF(petroTab[[#This Row],[*Nome Amostra]]="","",HYPERLINK("#'Econômica'!A"&amp;MATCH(INDEX(amostrasTab[],MATCH(petroTab[[#This Row],[*Nome Amostra]],amostrasTab[NOME AMOSTRA],0),MATCH("*NUMERO DE CAMPO",amostrasTab[#Headers],0)),ecoTab[*NUMERO DE CAMPO],0)+1,"Econômica")),"")</f>
        <v/>
      </c>
      <c r="DM2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 ca="1">IF(petroTab[[#This Row],[*Nome Amostra]]="","",IF(petroTab[[#This Row],[Nome Lamina]]="","",IF(FileExist(HYPERLINK("Fichas_Petrografia\"&amp;petroTab[[#This Row],[Nome Lamina]]&amp;"_petro"&amp;".xlsm")),HYPERLINK("Fichas_Petrografia\"&amp;petroTab[[#This Row],[Nome Lamina]]&amp;"_petro"&amp;".xlsm"),"")))</f>
        <v/>
      </c>
      <c r="DO27" s="159"/>
    </row>
    <row r="28" spans="2:119" x14ac:dyDescent="0.25">
      <c r="B28" s="158" t="str">
        <f ca="1">IFERROR(INDEX(amostrasTab[Lat],MATCH(petroTab[[#This Row],[*Nome Amostra]:[*Nome Amostra]],amostrasTab[[NOME AMOSTRA]:[NOME AMOSTRA]],0)),"")</f>
        <v/>
      </c>
      <c r="C28" s="158" t="str">
        <f ca="1">IFERROR(INDEX(amostrasTab[Long],MATCH(petroTab[[#This Row],[*Nome Amostra]:[*Nome Amostra]],amostrasTab[[NOME AMOSTRA]:[NOME AMOSTRA]],0)),"")</f>
        <v/>
      </c>
      <c r="D28" s="159"/>
      <c r="E28" s="158" t="str">
        <f ca="1">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 ca="1">IFERROR(IF(petroTab[[#This Row],[*Nome Amostra]]="","",HYPERLINK("#'Planilha de Campo'!A"&amp;MATCH(INDEX(amostrasTab[],MATCH(petroTab[[#This Row],[*Nome Amostra]],amostrasTab[NOME AMOSTRA],0),MATCH("*NUMERO DE CAMPO",amostrasTab[#Headers],0)),campoTab[Numero de campo],0)+1,"Afloramento")),"")</f>
        <v/>
      </c>
      <c r="DI28" s="161" t="str">
        <f ca="1">IFERROR(IF(petroTab[[#This Row],[*Nome Amostra]]="","",HYPERLINK("#'Litologia'!A"&amp;MATCH(INDEX(amostrasTab[],MATCH(petroTab[[#This Row],[*Nome Amostra]],amostrasTab[NOME AMOSTRA],0),MATCH("*NUMERO DE CAMPO",amostrasTab[#Headers],0)),LitoTab[*NUMERO DE CAMPO],0)+1,"Litologia")),"")</f>
        <v/>
      </c>
      <c r="DJ28" s="162" t="str">
        <f ca="1">IFERROR(IF(petroTab[[#This Row],[*Nome Amostra]]="","",HYPERLINK("#'Amostras'!A"&amp;MATCH(petroTab[[#This Row],[*Nome Amostra]],amostrasTab[NOME AMOSTRA],0)+1,"Amostras")),"")</f>
        <v/>
      </c>
      <c r="DK28" s="162" t="str">
        <f ca="1">IFERROR(IF(petroTab[[#This Row],[*Nome Amostra]]="","",HYPERLINK("#'Estrutural'!A"&amp;MATCH(INDEX(amostrasTab[],MATCH(petroTab[[#This Row],[*Nome Amostra]],amostrasTab[NOME AMOSTRA],0),MATCH("*NUMERO DE CAMPO",amostrasTab[#Headers],0)),estrutTab[*NUMERO DE CAMPO],0)+1,"Estrutural")),"")</f>
        <v/>
      </c>
      <c r="DL28" s="162" t="str">
        <f ca="1">IFERROR(IF(petroTab[[#This Row],[*Nome Amostra]]="","",HYPERLINK("#'Econômica'!A"&amp;MATCH(INDEX(amostrasTab[],MATCH(petroTab[[#This Row],[*Nome Amostra]],amostrasTab[NOME AMOSTRA],0),MATCH("*NUMERO DE CAMPO",amostrasTab[#Headers],0)),ecoTab[*NUMERO DE CAMPO],0)+1,"Econômica")),"")</f>
        <v/>
      </c>
      <c r="DM2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 ca="1">IF(petroTab[[#This Row],[*Nome Amostra]]="","",IF(petroTab[[#This Row],[Nome Lamina]]="","",IF(FileExist(HYPERLINK("Fichas_Petrografia\"&amp;petroTab[[#This Row],[Nome Lamina]]&amp;"_petro"&amp;".xlsm")),HYPERLINK("Fichas_Petrografia\"&amp;petroTab[[#This Row],[Nome Lamina]]&amp;"_petro"&amp;".xlsm"),"")))</f>
        <v/>
      </c>
      <c r="DO28" s="159"/>
    </row>
    <row r="29" spans="2:119" x14ac:dyDescent="0.25">
      <c r="B29" s="158" t="str">
        <f ca="1">IFERROR(INDEX(amostrasTab[Lat],MATCH(petroTab[[#This Row],[*Nome Amostra]:[*Nome Amostra]],amostrasTab[[NOME AMOSTRA]:[NOME AMOSTRA]],0)),"")</f>
        <v/>
      </c>
      <c r="C29" s="158" t="str">
        <f ca="1">IFERROR(INDEX(amostrasTab[Long],MATCH(petroTab[[#This Row],[*Nome Amostra]:[*Nome Amostra]],amostrasTab[[NOME AMOSTRA]:[NOME AMOSTRA]],0)),"")</f>
        <v/>
      </c>
      <c r="D29" s="159"/>
      <c r="E29" s="158" t="str">
        <f ca="1">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 ca="1">IFERROR(IF(petroTab[[#This Row],[*Nome Amostra]]="","",HYPERLINK("#'Planilha de Campo'!A"&amp;MATCH(INDEX(amostrasTab[],MATCH(petroTab[[#This Row],[*Nome Amostra]],amostrasTab[NOME AMOSTRA],0),MATCH("*NUMERO DE CAMPO",amostrasTab[#Headers],0)),campoTab[Numero de campo],0)+1,"Afloramento")),"")</f>
        <v/>
      </c>
      <c r="DI29" s="161" t="str">
        <f ca="1">IFERROR(IF(petroTab[[#This Row],[*Nome Amostra]]="","",HYPERLINK("#'Litologia'!A"&amp;MATCH(INDEX(amostrasTab[],MATCH(petroTab[[#This Row],[*Nome Amostra]],amostrasTab[NOME AMOSTRA],0),MATCH("*NUMERO DE CAMPO",amostrasTab[#Headers],0)),LitoTab[*NUMERO DE CAMPO],0)+1,"Litologia")),"")</f>
        <v/>
      </c>
      <c r="DJ29" s="162" t="str">
        <f ca="1">IFERROR(IF(petroTab[[#This Row],[*Nome Amostra]]="","",HYPERLINK("#'Amostras'!A"&amp;MATCH(petroTab[[#This Row],[*Nome Amostra]],amostrasTab[NOME AMOSTRA],0)+1,"Amostras")),"")</f>
        <v/>
      </c>
      <c r="DK29" s="162" t="str">
        <f ca="1">IFERROR(IF(petroTab[[#This Row],[*Nome Amostra]]="","",HYPERLINK("#'Estrutural'!A"&amp;MATCH(INDEX(amostrasTab[],MATCH(petroTab[[#This Row],[*Nome Amostra]],amostrasTab[NOME AMOSTRA],0),MATCH("*NUMERO DE CAMPO",amostrasTab[#Headers],0)),estrutTab[*NUMERO DE CAMPO],0)+1,"Estrutural")),"")</f>
        <v/>
      </c>
      <c r="DL29" s="162" t="str">
        <f ca="1">IFERROR(IF(petroTab[[#This Row],[*Nome Amostra]]="","",HYPERLINK("#'Econômica'!A"&amp;MATCH(INDEX(amostrasTab[],MATCH(petroTab[[#This Row],[*Nome Amostra]],amostrasTab[NOME AMOSTRA],0),MATCH("*NUMERO DE CAMPO",amostrasTab[#Headers],0)),ecoTab[*NUMERO DE CAMPO],0)+1,"Econômica")),"")</f>
        <v/>
      </c>
      <c r="DM2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 ca="1">IF(petroTab[[#This Row],[*Nome Amostra]]="","",IF(petroTab[[#This Row],[Nome Lamina]]="","",IF(FileExist(HYPERLINK("Fichas_Petrografia\"&amp;petroTab[[#This Row],[Nome Lamina]]&amp;"_petro"&amp;".xlsm")),HYPERLINK("Fichas_Petrografia\"&amp;petroTab[[#This Row],[Nome Lamina]]&amp;"_petro"&amp;".xlsm"),"")))</f>
        <v/>
      </c>
      <c r="DO29" s="159"/>
    </row>
    <row r="30" spans="2:119" x14ac:dyDescent="0.25">
      <c r="B30" s="158" t="str">
        <f ca="1">IFERROR(INDEX(amostrasTab[Lat],MATCH(petroTab[[#This Row],[*Nome Amostra]:[*Nome Amostra]],amostrasTab[[NOME AMOSTRA]:[NOME AMOSTRA]],0)),"")</f>
        <v/>
      </c>
      <c r="C30" s="158" t="str">
        <f ca="1">IFERROR(INDEX(amostrasTab[Long],MATCH(petroTab[[#This Row],[*Nome Amostra]:[*Nome Amostra]],amostrasTab[[NOME AMOSTRA]:[NOME AMOSTRA]],0)),"")</f>
        <v/>
      </c>
      <c r="D30" s="159"/>
      <c r="E30" s="158" t="str">
        <f ca="1">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 ca="1">IFERROR(IF(petroTab[[#This Row],[*Nome Amostra]]="","",HYPERLINK("#'Planilha de Campo'!A"&amp;MATCH(INDEX(amostrasTab[],MATCH(petroTab[[#This Row],[*Nome Amostra]],amostrasTab[NOME AMOSTRA],0),MATCH("*NUMERO DE CAMPO",amostrasTab[#Headers],0)),campoTab[Numero de campo],0)+1,"Afloramento")),"")</f>
        <v/>
      </c>
      <c r="DI30" s="161" t="str">
        <f ca="1">IFERROR(IF(petroTab[[#This Row],[*Nome Amostra]]="","",HYPERLINK("#'Litologia'!A"&amp;MATCH(INDEX(amostrasTab[],MATCH(petroTab[[#This Row],[*Nome Amostra]],amostrasTab[NOME AMOSTRA],0),MATCH("*NUMERO DE CAMPO",amostrasTab[#Headers],0)),LitoTab[*NUMERO DE CAMPO],0)+1,"Litologia")),"")</f>
        <v/>
      </c>
      <c r="DJ30" s="162" t="str">
        <f ca="1">IFERROR(IF(petroTab[[#This Row],[*Nome Amostra]]="","",HYPERLINK("#'Amostras'!A"&amp;MATCH(petroTab[[#This Row],[*Nome Amostra]],amostrasTab[NOME AMOSTRA],0)+1,"Amostras")),"")</f>
        <v/>
      </c>
      <c r="DK30" s="162" t="str">
        <f ca="1">IFERROR(IF(petroTab[[#This Row],[*Nome Amostra]]="","",HYPERLINK("#'Estrutural'!A"&amp;MATCH(INDEX(amostrasTab[],MATCH(petroTab[[#This Row],[*Nome Amostra]],amostrasTab[NOME AMOSTRA],0),MATCH("*NUMERO DE CAMPO",amostrasTab[#Headers],0)),estrutTab[*NUMERO DE CAMPO],0)+1,"Estrutural")),"")</f>
        <v/>
      </c>
      <c r="DL30" s="162" t="str">
        <f ca="1">IFERROR(IF(petroTab[[#This Row],[*Nome Amostra]]="","",HYPERLINK("#'Econômica'!A"&amp;MATCH(INDEX(amostrasTab[],MATCH(petroTab[[#This Row],[*Nome Amostra]],amostrasTab[NOME AMOSTRA],0),MATCH("*NUMERO DE CAMPO",amostrasTab[#Headers],0)),ecoTab[*NUMERO DE CAMPO],0)+1,"Econômica")),"")</f>
        <v/>
      </c>
      <c r="DM3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 ca="1">IF(petroTab[[#This Row],[*Nome Amostra]]="","",IF(petroTab[[#This Row],[Nome Lamina]]="","",IF(FileExist(HYPERLINK("Fichas_Petrografia\"&amp;petroTab[[#This Row],[Nome Lamina]]&amp;"_petro"&amp;".xlsm")),HYPERLINK("Fichas_Petrografia\"&amp;petroTab[[#This Row],[Nome Lamina]]&amp;"_petro"&amp;".xlsm"),"")))</f>
        <v/>
      </c>
      <c r="DO30" s="159"/>
    </row>
    <row r="31" spans="2:119" x14ac:dyDescent="0.25">
      <c r="B31" s="158" t="str">
        <f ca="1">IFERROR(INDEX(amostrasTab[Lat],MATCH(petroTab[[#This Row],[*Nome Amostra]:[*Nome Amostra]],amostrasTab[[NOME AMOSTRA]:[NOME AMOSTRA]],0)),"")</f>
        <v/>
      </c>
      <c r="C31" s="158" t="str">
        <f ca="1">IFERROR(INDEX(amostrasTab[Long],MATCH(petroTab[[#This Row],[*Nome Amostra]:[*Nome Amostra]],amostrasTab[[NOME AMOSTRA]:[NOME AMOSTRA]],0)),"")</f>
        <v/>
      </c>
      <c r="D31" s="159"/>
      <c r="E31" s="158" t="str">
        <f ca="1">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 ca="1">IFERROR(IF(petroTab[[#This Row],[*Nome Amostra]]="","",HYPERLINK("#'Planilha de Campo'!A"&amp;MATCH(INDEX(amostrasTab[],MATCH(petroTab[[#This Row],[*Nome Amostra]],amostrasTab[NOME AMOSTRA],0),MATCH("*NUMERO DE CAMPO",amostrasTab[#Headers],0)),campoTab[Numero de campo],0)+1,"Afloramento")),"")</f>
        <v/>
      </c>
      <c r="DI31" s="161" t="str">
        <f ca="1">IFERROR(IF(petroTab[[#This Row],[*Nome Amostra]]="","",HYPERLINK("#'Litologia'!A"&amp;MATCH(INDEX(amostrasTab[],MATCH(petroTab[[#This Row],[*Nome Amostra]],amostrasTab[NOME AMOSTRA],0),MATCH("*NUMERO DE CAMPO",amostrasTab[#Headers],0)),LitoTab[*NUMERO DE CAMPO],0)+1,"Litologia")),"")</f>
        <v/>
      </c>
      <c r="DJ31" s="162" t="str">
        <f ca="1">IFERROR(IF(petroTab[[#This Row],[*Nome Amostra]]="","",HYPERLINK("#'Amostras'!A"&amp;MATCH(petroTab[[#This Row],[*Nome Amostra]],amostrasTab[NOME AMOSTRA],0)+1,"Amostras")),"")</f>
        <v/>
      </c>
      <c r="DK31" s="162" t="str">
        <f ca="1">IFERROR(IF(petroTab[[#This Row],[*Nome Amostra]]="","",HYPERLINK("#'Estrutural'!A"&amp;MATCH(INDEX(amostrasTab[],MATCH(petroTab[[#This Row],[*Nome Amostra]],amostrasTab[NOME AMOSTRA],0),MATCH("*NUMERO DE CAMPO",amostrasTab[#Headers],0)),estrutTab[*NUMERO DE CAMPO],0)+1,"Estrutural")),"")</f>
        <v/>
      </c>
      <c r="DL31" s="162" t="str">
        <f ca="1">IFERROR(IF(petroTab[[#This Row],[*Nome Amostra]]="","",HYPERLINK("#'Econômica'!A"&amp;MATCH(INDEX(amostrasTab[],MATCH(petroTab[[#This Row],[*Nome Amostra]],amostrasTab[NOME AMOSTRA],0),MATCH("*NUMERO DE CAMPO",amostrasTab[#Headers],0)),ecoTab[*NUMERO DE CAMPO],0)+1,"Econômica")),"")</f>
        <v/>
      </c>
      <c r="DM3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 ca="1">IF(petroTab[[#This Row],[*Nome Amostra]]="","",IF(petroTab[[#This Row],[Nome Lamina]]="","",IF(FileExist(HYPERLINK("Fichas_Petrografia\"&amp;petroTab[[#This Row],[Nome Lamina]]&amp;"_petro"&amp;".xlsm")),HYPERLINK("Fichas_Petrografia\"&amp;petroTab[[#This Row],[Nome Lamina]]&amp;"_petro"&amp;".xlsm"),"")))</f>
        <v/>
      </c>
      <c r="DO31" s="159"/>
    </row>
    <row r="32" spans="2:119" x14ac:dyDescent="0.25">
      <c r="B32" s="158" t="str">
        <f ca="1">IFERROR(INDEX(amostrasTab[Lat],MATCH(petroTab[[#This Row],[*Nome Amostra]:[*Nome Amostra]],amostrasTab[[NOME AMOSTRA]:[NOME AMOSTRA]],0)),"")</f>
        <v/>
      </c>
      <c r="C32" s="158" t="str">
        <f ca="1">IFERROR(INDEX(amostrasTab[Long],MATCH(petroTab[[#This Row],[*Nome Amostra]:[*Nome Amostra]],amostrasTab[[NOME AMOSTRA]:[NOME AMOSTRA]],0)),"")</f>
        <v/>
      </c>
      <c r="D32" s="159"/>
      <c r="E32" s="158" t="str">
        <f ca="1">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 ca="1">IFERROR(IF(petroTab[[#This Row],[*Nome Amostra]]="","",HYPERLINK("#'Planilha de Campo'!A"&amp;MATCH(INDEX(amostrasTab[],MATCH(petroTab[[#This Row],[*Nome Amostra]],amostrasTab[NOME AMOSTRA],0),MATCH("*NUMERO DE CAMPO",amostrasTab[#Headers],0)),campoTab[Numero de campo],0)+1,"Afloramento")),"")</f>
        <v/>
      </c>
      <c r="DI32" s="161" t="str">
        <f ca="1">IFERROR(IF(petroTab[[#This Row],[*Nome Amostra]]="","",HYPERLINK("#'Litologia'!A"&amp;MATCH(INDEX(amostrasTab[],MATCH(petroTab[[#This Row],[*Nome Amostra]],amostrasTab[NOME AMOSTRA],0),MATCH("*NUMERO DE CAMPO",amostrasTab[#Headers],0)),LitoTab[*NUMERO DE CAMPO],0)+1,"Litologia")),"")</f>
        <v/>
      </c>
      <c r="DJ32" s="162" t="str">
        <f ca="1">IFERROR(IF(petroTab[[#This Row],[*Nome Amostra]]="","",HYPERLINK("#'Amostras'!A"&amp;MATCH(petroTab[[#This Row],[*Nome Amostra]],amostrasTab[NOME AMOSTRA],0)+1,"Amostras")),"")</f>
        <v/>
      </c>
      <c r="DK32" s="162" t="str">
        <f ca="1">IFERROR(IF(petroTab[[#This Row],[*Nome Amostra]]="","",HYPERLINK("#'Estrutural'!A"&amp;MATCH(INDEX(amostrasTab[],MATCH(petroTab[[#This Row],[*Nome Amostra]],amostrasTab[NOME AMOSTRA],0),MATCH("*NUMERO DE CAMPO",amostrasTab[#Headers],0)),estrutTab[*NUMERO DE CAMPO],0)+1,"Estrutural")),"")</f>
        <v/>
      </c>
      <c r="DL32" s="162" t="str">
        <f ca="1">IFERROR(IF(petroTab[[#This Row],[*Nome Amostra]]="","",HYPERLINK("#'Econômica'!A"&amp;MATCH(INDEX(amostrasTab[],MATCH(petroTab[[#This Row],[*Nome Amostra]],amostrasTab[NOME AMOSTRA],0),MATCH("*NUMERO DE CAMPO",amostrasTab[#Headers],0)),ecoTab[*NUMERO DE CAMPO],0)+1,"Econômica")),"")</f>
        <v/>
      </c>
      <c r="DM3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 ca="1">IF(petroTab[[#This Row],[*Nome Amostra]]="","",IF(petroTab[[#This Row],[Nome Lamina]]="","",IF(FileExist(HYPERLINK("Fichas_Petrografia\"&amp;petroTab[[#This Row],[Nome Lamina]]&amp;"_petro"&amp;".xlsm")),HYPERLINK("Fichas_Petrografia\"&amp;petroTab[[#This Row],[Nome Lamina]]&amp;"_petro"&amp;".xlsm"),"")))</f>
        <v/>
      </c>
      <c r="DO32" s="159"/>
    </row>
    <row r="33" spans="2:119" x14ac:dyDescent="0.25">
      <c r="B33" s="158" t="str">
        <f ca="1">IFERROR(INDEX(amostrasTab[Lat],MATCH(petroTab[[#This Row],[*Nome Amostra]:[*Nome Amostra]],amostrasTab[[NOME AMOSTRA]:[NOME AMOSTRA]],0)),"")</f>
        <v/>
      </c>
      <c r="C33" s="158" t="str">
        <f ca="1">IFERROR(INDEX(amostrasTab[Long],MATCH(petroTab[[#This Row],[*Nome Amostra]:[*Nome Amostra]],amostrasTab[[NOME AMOSTRA]:[NOME AMOSTRA]],0)),"")</f>
        <v/>
      </c>
      <c r="D33" s="159"/>
      <c r="E33" s="158" t="str">
        <f ca="1">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 ca="1">IFERROR(IF(petroTab[[#This Row],[*Nome Amostra]]="","",HYPERLINK("#'Planilha de Campo'!A"&amp;MATCH(INDEX(amostrasTab[],MATCH(petroTab[[#This Row],[*Nome Amostra]],amostrasTab[NOME AMOSTRA],0),MATCH("*NUMERO DE CAMPO",amostrasTab[#Headers],0)),campoTab[Numero de campo],0)+1,"Afloramento")),"")</f>
        <v/>
      </c>
      <c r="DI33" s="161" t="str">
        <f ca="1">IFERROR(IF(petroTab[[#This Row],[*Nome Amostra]]="","",HYPERLINK("#'Litologia'!A"&amp;MATCH(INDEX(amostrasTab[],MATCH(petroTab[[#This Row],[*Nome Amostra]],amostrasTab[NOME AMOSTRA],0),MATCH("*NUMERO DE CAMPO",amostrasTab[#Headers],0)),LitoTab[*NUMERO DE CAMPO],0)+1,"Litologia")),"")</f>
        <v/>
      </c>
      <c r="DJ33" s="162" t="str">
        <f ca="1">IFERROR(IF(petroTab[[#This Row],[*Nome Amostra]]="","",HYPERLINK("#'Amostras'!A"&amp;MATCH(petroTab[[#This Row],[*Nome Amostra]],amostrasTab[NOME AMOSTRA],0)+1,"Amostras")),"")</f>
        <v/>
      </c>
      <c r="DK33" s="162" t="str">
        <f ca="1">IFERROR(IF(petroTab[[#This Row],[*Nome Amostra]]="","",HYPERLINK("#'Estrutural'!A"&amp;MATCH(INDEX(amostrasTab[],MATCH(petroTab[[#This Row],[*Nome Amostra]],amostrasTab[NOME AMOSTRA],0),MATCH("*NUMERO DE CAMPO",amostrasTab[#Headers],0)),estrutTab[*NUMERO DE CAMPO],0)+1,"Estrutural")),"")</f>
        <v/>
      </c>
      <c r="DL33" s="162" t="str">
        <f ca="1">IFERROR(IF(petroTab[[#This Row],[*Nome Amostra]]="","",HYPERLINK("#'Econômica'!A"&amp;MATCH(INDEX(amostrasTab[],MATCH(petroTab[[#This Row],[*Nome Amostra]],amostrasTab[NOME AMOSTRA],0),MATCH("*NUMERO DE CAMPO",amostrasTab[#Headers],0)),ecoTab[*NUMERO DE CAMPO],0)+1,"Econômica")),"")</f>
        <v/>
      </c>
      <c r="DM3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 ca="1">IF(petroTab[[#This Row],[*Nome Amostra]]="","",IF(petroTab[[#This Row],[Nome Lamina]]="","",IF(FileExist(HYPERLINK("Fichas_Petrografia\"&amp;petroTab[[#This Row],[Nome Lamina]]&amp;"_petro"&amp;".xlsm")),HYPERLINK("Fichas_Petrografia\"&amp;petroTab[[#This Row],[Nome Lamina]]&amp;"_petro"&amp;".xlsm"),"")))</f>
        <v/>
      </c>
      <c r="DO33" s="159"/>
    </row>
    <row r="34" spans="2:119" x14ac:dyDescent="0.25">
      <c r="B34" s="158" t="str">
        <f ca="1">IFERROR(INDEX(amostrasTab[Lat],MATCH(petroTab[[#This Row],[*Nome Amostra]:[*Nome Amostra]],amostrasTab[[NOME AMOSTRA]:[NOME AMOSTRA]],0)),"")</f>
        <v/>
      </c>
      <c r="C34" s="158" t="str">
        <f ca="1">IFERROR(INDEX(amostrasTab[Long],MATCH(petroTab[[#This Row],[*Nome Amostra]:[*Nome Amostra]],amostrasTab[[NOME AMOSTRA]:[NOME AMOSTRA]],0)),"")</f>
        <v/>
      </c>
      <c r="D34" s="159"/>
      <c r="E34" s="158" t="str">
        <f ca="1">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 ca="1">IFERROR(IF(petroTab[[#This Row],[*Nome Amostra]]="","",HYPERLINK("#'Planilha de Campo'!A"&amp;MATCH(INDEX(amostrasTab[],MATCH(petroTab[[#This Row],[*Nome Amostra]],amostrasTab[NOME AMOSTRA],0),MATCH("*NUMERO DE CAMPO",amostrasTab[#Headers],0)),campoTab[Numero de campo],0)+1,"Afloramento")),"")</f>
        <v/>
      </c>
      <c r="DI34" s="161" t="str">
        <f ca="1">IFERROR(IF(petroTab[[#This Row],[*Nome Amostra]]="","",HYPERLINK("#'Litologia'!A"&amp;MATCH(INDEX(amostrasTab[],MATCH(petroTab[[#This Row],[*Nome Amostra]],amostrasTab[NOME AMOSTRA],0),MATCH("*NUMERO DE CAMPO",amostrasTab[#Headers],0)),LitoTab[*NUMERO DE CAMPO],0)+1,"Litologia")),"")</f>
        <v/>
      </c>
      <c r="DJ34" s="162" t="str">
        <f ca="1">IFERROR(IF(petroTab[[#This Row],[*Nome Amostra]]="","",HYPERLINK("#'Amostras'!A"&amp;MATCH(petroTab[[#This Row],[*Nome Amostra]],amostrasTab[NOME AMOSTRA],0)+1,"Amostras")),"")</f>
        <v/>
      </c>
      <c r="DK34" s="162" t="str">
        <f ca="1">IFERROR(IF(petroTab[[#This Row],[*Nome Amostra]]="","",HYPERLINK("#'Estrutural'!A"&amp;MATCH(INDEX(amostrasTab[],MATCH(petroTab[[#This Row],[*Nome Amostra]],amostrasTab[NOME AMOSTRA],0),MATCH("*NUMERO DE CAMPO",amostrasTab[#Headers],0)),estrutTab[*NUMERO DE CAMPO],0)+1,"Estrutural")),"")</f>
        <v/>
      </c>
      <c r="DL34" s="162" t="str">
        <f ca="1">IFERROR(IF(petroTab[[#This Row],[*Nome Amostra]]="","",HYPERLINK("#'Econômica'!A"&amp;MATCH(INDEX(amostrasTab[],MATCH(petroTab[[#This Row],[*Nome Amostra]],amostrasTab[NOME AMOSTRA],0),MATCH("*NUMERO DE CAMPO",amostrasTab[#Headers],0)),ecoTab[*NUMERO DE CAMPO],0)+1,"Econômica")),"")</f>
        <v/>
      </c>
      <c r="DM3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 ca="1">IF(petroTab[[#This Row],[*Nome Amostra]]="","",IF(petroTab[[#This Row],[Nome Lamina]]="","",IF(FileExist(HYPERLINK("Fichas_Petrografia\"&amp;petroTab[[#This Row],[Nome Lamina]]&amp;"_petro"&amp;".xlsm")),HYPERLINK("Fichas_Petrografia\"&amp;petroTab[[#This Row],[Nome Lamina]]&amp;"_petro"&amp;".xlsm"),"")))</f>
        <v/>
      </c>
      <c r="DO34" s="159"/>
    </row>
    <row r="35" spans="2:119" x14ac:dyDescent="0.25">
      <c r="B35" s="158" t="str">
        <f ca="1">IFERROR(INDEX(amostrasTab[Lat],MATCH(petroTab[[#This Row],[*Nome Amostra]:[*Nome Amostra]],amostrasTab[[NOME AMOSTRA]:[NOME AMOSTRA]],0)),"")</f>
        <v/>
      </c>
      <c r="C35" s="158" t="str">
        <f ca="1">IFERROR(INDEX(amostrasTab[Long],MATCH(petroTab[[#This Row],[*Nome Amostra]:[*Nome Amostra]],amostrasTab[[NOME AMOSTRA]:[NOME AMOSTRA]],0)),"")</f>
        <v/>
      </c>
      <c r="D35" s="159"/>
      <c r="E35" s="158" t="str">
        <f ca="1">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 ca="1">IFERROR(IF(petroTab[[#This Row],[*Nome Amostra]]="","",HYPERLINK("#'Planilha de Campo'!A"&amp;MATCH(INDEX(amostrasTab[],MATCH(petroTab[[#This Row],[*Nome Amostra]],amostrasTab[NOME AMOSTRA],0),MATCH("*NUMERO DE CAMPO",amostrasTab[#Headers],0)),campoTab[Numero de campo],0)+1,"Afloramento")),"")</f>
        <v/>
      </c>
      <c r="DI35" s="161" t="str">
        <f ca="1">IFERROR(IF(petroTab[[#This Row],[*Nome Amostra]]="","",HYPERLINK("#'Litologia'!A"&amp;MATCH(INDEX(amostrasTab[],MATCH(petroTab[[#This Row],[*Nome Amostra]],amostrasTab[NOME AMOSTRA],0),MATCH("*NUMERO DE CAMPO",amostrasTab[#Headers],0)),LitoTab[*NUMERO DE CAMPO],0)+1,"Litologia")),"")</f>
        <v/>
      </c>
      <c r="DJ35" s="162" t="str">
        <f ca="1">IFERROR(IF(petroTab[[#This Row],[*Nome Amostra]]="","",HYPERLINK("#'Amostras'!A"&amp;MATCH(petroTab[[#This Row],[*Nome Amostra]],amostrasTab[NOME AMOSTRA],0)+1,"Amostras")),"")</f>
        <v/>
      </c>
      <c r="DK35" s="162" t="str">
        <f ca="1">IFERROR(IF(petroTab[[#This Row],[*Nome Amostra]]="","",HYPERLINK("#'Estrutural'!A"&amp;MATCH(INDEX(amostrasTab[],MATCH(petroTab[[#This Row],[*Nome Amostra]],amostrasTab[NOME AMOSTRA],0),MATCH("*NUMERO DE CAMPO",amostrasTab[#Headers],0)),estrutTab[*NUMERO DE CAMPO],0)+1,"Estrutural")),"")</f>
        <v/>
      </c>
      <c r="DL35" s="162" t="str">
        <f ca="1">IFERROR(IF(petroTab[[#This Row],[*Nome Amostra]]="","",HYPERLINK("#'Econômica'!A"&amp;MATCH(INDEX(amostrasTab[],MATCH(petroTab[[#This Row],[*Nome Amostra]],amostrasTab[NOME AMOSTRA],0),MATCH("*NUMERO DE CAMPO",amostrasTab[#Headers],0)),ecoTab[*NUMERO DE CAMPO],0)+1,"Econômica")),"")</f>
        <v/>
      </c>
      <c r="DM3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 ca="1">IF(petroTab[[#This Row],[*Nome Amostra]]="","",IF(petroTab[[#This Row],[Nome Lamina]]="","",IF(FileExist(HYPERLINK("Fichas_Petrografia\"&amp;petroTab[[#This Row],[Nome Lamina]]&amp;"_petro"&amp;".xlsm")),HYPERLINK("Fichas_Petrografia\"&amp;petroTab[[#This Row],[Nome Lamina]]&amp;"_petro"&amp;".xlsm"),"")))</f>
        <v/>
      </c>
      <c r="DO35" s="159"/>
    </row>
    <row r="36" spans="2:119" x14ac:dyDescent="0.25">
      <c r="B36" s="158" t="str">
        <f ca="1">IFERROR(INDEX(amostrasTab[Lat],MATCH(petroTab[[#This Row],[*Nome Amostra]:[*Nome Amostra]],amostrasTab[[NOME AMOSTRA]:[NOME AMOSTRA]],0)),"")</f>
        <v/>
      </c>
      <c r="C36" s="158" t="str">
        <f ca="1">IFERROR(INDEX(amostrasTab[Long],MATCH(petroTab[[#This Row],[*Nome Amostra]:[*Nome Amostra]],amostrasTab[[NOME AMOSTRA]:[NOME AMOSTRA]],0)),"")</f>
        <v/>
      </c>
      <c r="D36" s="159"/>
      <c r="E36" s="158" t="str">
        <f ca="1">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 ca="1">IFERROR(IF(petroTab[[#This Row],[*Nome Amostra]]="","",HYPERLINK("#'Planilha de Campo'!A"&amp;MATCH(INDEX(amostrasTab[],MATCH(petroTab[[#This Row],[*Nome Amostra]],amostrasTab[NOME AMOSTRA],0),MATCH("*NUMERO DE CAMPO",amostrasTab[#Headers],0)),campoTab[Numero de campo],0)+1,"Afloramento")),"")</f>
        <v/>
      </c>
      <c r="DI36" s="161" t="str">
        <f ca="1">IFERROR(IF(petroTab[[#This Row],[*Nome Amostra]]="","",HYPERLINK("#'Litologia'!A"&amp;MATCH(INDEX(amostrasTab[],MATCH(petroTab[[#This Row],[*Nome Amostra]],amostrasTab[NOME AMOSTRA],0),MATCH("*NUMERO DE CAMPO",amostrasTab[#Headers],0)),LitoTab[*NUMERO DE CAMPO],0)+1,"Litologia")),"")</f>
        <v/>
      </c>
      <c r="DJ36" s="162" t="str">
        <f ca="1">IFERROR(IF(petroTab[[#This Row],[*Nome Amostra]]="","",HYPERLINK("#'Amostras'!A"&amp;MATCH(petroTab[[#This Row],[*Nome Amostra]],amostrasTab[NOME AMOSTRA],0)+1,"Amostras")),"")</f>
        <v/>
      </c>
      <c r="DK36" s="162" t="str">
        <f ca="1">IFERROR(IF(petroTab[[#This Row],[*Nome Amostra]]="","",HYPERLINK("#'Estrutural'!A"&amp;MATCH(INDEX(amostrasTab[],MATCH(petroTab[[#This Row],[*Nome Amostra]],amostrasTab[NOME AMOSTRA],0),MATCH("*NUMERO DE CAMPO",amostrasTab[#Headers],0)),estrutTab[*NUMERO DE CAMPO],0)+1,"Estrutural")),"")</f>
        <v/>
      </c>
      <c r="DL36" s="162" t="str">
        <f ca="1">IFERROR(IF(petroTab[[#This Row],[*Nome Amostra]]="","",HYPERLINK("#'Econômica'!A"&amp;MATCH(INDEX(amostrasTab[],MATCH(petroTab[[#This Row],[*Nome Amostra]],amostrasTab[NOME AMOSTRA],0),MATCH("*NUMERO DE CAMPO",amostrasTab[#Headers],0)),ecoTab[*NUMERO DE CAMPO],0)+1,"Econômica")),"")</f>
        <v/>
      </c>
      <c r="DM3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 ca="1">IF(petroTab[[#This Row],[*Nome Amostra]]="","",IF(petroTab[[#This Row],[Nome Lamina]]="","",IF(FileExist(HYPERLINK("Fichas_Petrografia\"&amp;petroTab[[#This Row],[Nome Lamina]]&amp;"_petro"&amp;".xlsm")),HYPERLINK("Fichas_Petrografia\"&amp;petroTab[[#This Row],[Nome Lamina]]&amp;"_petro"&amp;".xlsm"),"")))</f>
        <v/>
      </c>
      <c r="DO36" s="159"/>
    </row>
    <row r="37" spans="2:119" x14ac:dyDescent="0.25">
      <c r="B37" s="158" t="str">
        <f ca="1">IFERROR(INDEX(amostrasTab[Lat],MATCH(petroTab[[#This Row],[*Nome Amostra]:[*Nome Amostra]],amostrasTab[[NOME AMOSTRA]:[NOME AMOSTRA]],0)),"")</f>
        <v/>
      </c>
      <c r="C37" s="158" t="str">
        <f ca="1">IFERROR(INDEX(amostrasTab[Long],MATCH(petroTab[[#This Row],[*Nome Amostra]:[*Nome Amostra]],amostrasTab[[NOME AMOSTRA]:[NOME AMOSTRA]],0)),"")</f>
        <v/>
      </c>
      <c r="D37" s="159"/>
      <c r="E37" s="158" t="str">
        <f ca="1">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 ca="1">IFERROR(IF(petroTab[[#This Row],[*Nome Amostra]]="","",HYPERLINK("#'Planilha de Campo'!A"&amp;MATCH(INDEX(amostrasTab[],MATCH(petroTab[[#This Row],[*Nome Amostra]],amostrasTab[NOME AMOSTRA],0),MATCH("*NUMERO DE CAMPO",amostrasTab[#Headers],0)),campoTab[Numero de campo],0)+1,"Afloramento")),"")</f>
        <v/>
      </c>
      <c r="DI37" s="161" t="str">
        <f ca="1">IFERROR(IF(petroTab[[#This Row],[*Nome Amostra]]="","",HYPERLINK("#'Litologia'!A"&amp;MATCH(INDEX(amostrasTab[],MATCH(petroTab[[#This Row],[*Nome Amostra]],amostrasTab[NOME AMOSTRA],0),MATCH("*NUMERO DE CAMPO",amostrasTab[#Headers],0)),LitoTab[*NUMERO DE CAMPO],0)+1,"Litologia")),"")</f>
        <v/>
      </c>
      <c r="DJ37" s="162" t="str">
        <f ca="1">IFERROR(IF(petroTab[[#This Row],[*Nome Amostra]]="","",HYPERLINK("#'Amostras'!A"&amp;MATCH(petroTab[[#This Row],[*Nome Amostra]],amostrasTab[NOME AMOSTRA],0)+1,"Amostras")),"")</f>
        <v/>
      </c>
      <c r="DK37" s="162" t="str">
        <f ca="1">IFERROR(IF(petroTab[[#This Row],[*Nome Amostra]]="","",HYPERLINK("#'Estrutural'!A"&amp;MATCH(INDEX(amostrasTab[],MATCH(petroTab[[#This Row],[*Nome Amostra]],amostrasTab[NOME AMOSTRA],0),MATCH("*NUMERO DE CAMPO",amostrasTab[#Headers],0)),estrutTab[*NUMERO DE CAMPO],0)+1,"Estrutural")),"")</f>
        <v/>
      </c>
      <c r="DL37" s="162" t="str">
        <f ca="1">IFERROR(IF(petroTab[[#This Row],[*Nome Amostra]]="","",HYPERLINK("#'Econômica'!A"&amp;MATCH(INDEX(amostrasTab[],MATCH(petroTab[[#This Row],[*Nome Amostra]],amostrasTab[NOME AMOSTRA],0),MATCH("*NUMERO DE CAMPO",amostrasTab[#Headers],0)),ecoTab[*NUMERO DE CAMPO],0)+1,"Econômica")),"")</f>
        <v/>
      </c>
      <c r="DM3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 ca="1">IF(petroTab[[#This Row],[*Nome Amostra]]="","",IF(petroTab[[#This Row],[Nome Lamina]]="","",IF(FileExist(HYPERLINK("Fichas_Petrografia\"&amp;petroTab[[#This Row],[Nome Lamina]]&amp;"_petro"&amp;".xlsm")),HYPERLINK("Fichas_Petrografia\"&amp;petroTab[[#This Row],[Nome Lamina]]&amp;"_petro"&amp;".xlsm"),"")))</f>
        <v/>
      </c>
      <c r="DO37" s="159"/>
    </row>
    <row r="38" spans="2:119" x14ac:dyDescent="0.25">
      <c r="B38" s="158" t="str">
        <f ca="1">IFERROR(INDEX(amostrasTab[Lat],MATCH(petroTab[[#This Row],[*Nome Amostra]:[*Nome Amostra]],amostrasTab[[NOME AMOSTRA]:[NOME AMOSTRA]],0)),"")</f>
        <v/>
      </c>
      <c r="C38" s="158" t="str">
        <f ca="1">IFERROR(INDEX(amostrasTab[Long],MATCH(petroTab[[#This Row],[*Nome Amostra]:[*Nome Amostra]],amostrasTab[[NOME AMOSTRA]:[NOME AMOSTRA]],0)),"")</f>
        <v/>
      </c>
      <c r="D38" s="159"/>
      <c r="E38" s="158" t="str">
        <f ca="1">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 ca="1">IFERROR(IF(petroTab[[#This Row],[*Nome Amostra]]="","",HYPERLINK("#'Planilha de Campo'!A"&amp;MATCH(INDEX(amostrasTab[],MATCH(petroTab[[#This Row],[*Nome Amostra]],amostrasTab[NOME AMOSTRA],0),MATCH("*NUMERO DE CAMPO",amostrasTab[#Headers],0)),campoTab[Numero de campo],0)+1,"Afloramento")),"")</f>
        <v/>
      </c>
      <c r="DI38" s="161" t="str">
        <f ca="1">IFERROR(IF(petroTab[[#This Row],[*Nome Amostra]]="","",HYPERLINK("#'Litologia'!A"&amp;MATCH(INDEX(amostrasTab[],MATCH(petroTab[[#This Row],[*Nome Amostra]],amostrasTab[NOME AMOSTRA],0),MATCH("*NUMERO DE CAMPO",amostrasTab[#Headers],0)),LitoTab[*NUMERO DE CAMPO],0)+1,"Litologia")),"")</f>
        <v/>
      </c>
      <c r="DJ38" s="162" t="str">
        <f ca="1">IFERROR(IF(petroTab[[#This Row],[*Nome Amostra]]="","",HYPERLINK("#'Amostras'!A"&amp;MATCH(petroTab[[#This Row],[*Nome Amostra]],amostrasTab[NOME AMOSTRA],0)+1,"Amostras")),"")</f>
        <v/>
      </c>
      <c r="DK38" s="162" t="str">
        <f ca="1">IFERROR(IF(petroTab[[#This Row],[*Nome Amostra]]="","",HYPERLINK("#'Estrutural'!A"&amp;MATCH(INDEX(amostrasTab[],MATCH(petroTab[[#This Row],[*Nome Amostra]],amostrasTab[NOME AMOSTRA],0),MATCH("*NUMERO DE CAMPO",amostrasTab[#Headers],0)),estrutTab[*NUMERO DE CAMPO],0)+1,"Estrutural")),"")</f>
        <v/>
      </c>
      <c r="DL38" s="162" t="str">
        <f ca="1">IFERROR(IF(petroTab[[#This Row],[*Nome Amostra]]="","",HYPERLINK("#'Econômica'!A"&amp;MATCH(INDEX(amostrasTab[],MATCH(petroTab[[#This Row],[*Nome Amostra]],amostrasTab[NOME AMOSTRA],0),MATCH("*NUMERO DE CAMPO",amostrasTab[#Headers],0)),ecoTab[*NUMERO DE CAMPO],0)+1,"Econômica")),"")</f>
        <v/>
      </c>
      <c r="DM3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 ca="1">IF(petroTab[[#This Row],[*Nome Amostra]]="","",IF(petroTab[[#This Row],[Nome Lamina]]="","",IF(FileExist(HYPERLINK("Fichas_Petrografia\"&amp;petroTab[[#This Row],[Nome Lamina]]&amp;"_petro"&amp;".xlsm")),HYPERLINK("Fichas_Petrografia\"&amp;petroTab[[#This Row],[Nome Lamina]]&amp;"_petro"&amp;".xlsm"),"")))</f>
        <v/>
      </c>
      <c r="DO38" s="159"/>
    </row>
    <row r="39" spans="2:119" x14ac:dyDescent="0.25">
      <c r="B39" s="158" t="str">
        <f ca="1">IFERROR(INDEX(amostrasTab[Lat],MATCH(petroTab[[#This Row],[*Nome Amostra]:[*Nome Amostra]],amostrasTab[[NOME AMOSTRA]:[NOME AMOSTRA]],0)),"")</f>
        <v/>
      </c>
      <c r="C39" s="158" t="str">
        <f ca="1">IFERROR(INDEX(amostrasTab[Long],MATCH(petroTab[[#This Row],[*Nome Amostra]:[*Nome Amostra]],amostrasTab[[NOME AMOSTRA]:[NOME AMOSTRA]],0)),"")</f>
        <v/>
      </c>
      <c r="D39" s="159"/>
      <c r="E39" s="158" t="str">
        <f ca="1">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 ca="1">IFERROR(IF(petroTab[[#This Row],[*Nome Amostra]]="","",HYPERLINK("#'Planilha de Campo'!A"&amp;MATCH(INDEX(amostrasTab[],MATCH(petroTab[[#This Row],[*Nome Amostra]],amostrasTab[NOME AMOSTRA],0),MATCH("*NUMERO DE CAMPO",amostrasTab[#Headers],0)),campoTab[Numero de campo],0)+1,"Afloramento")),"")</f>
        <v/>
      </c>
      <c r="DI39" s="161" t="str">
        <f ca="1">IFERROR(IF(petroTab[[#This Row],[*Nome Amostra]]="","",HYPERLINK("#'Litologia'!A"&amp;MATCH(INDEX(amostrasTab[],MATCH(petroTab[[#This Row],[*Nome Amostra]],amostrasTab[NOME AMOSTRA],0),MATCH("*NUMERO DE CAMPO",amostrasTab[#Headers],0)),LitoTab[*NUMERO DE CAMPO],0)+1,"Litologia")),"")</f>
        <v/>
      </c>
      <c r="DJ39" s="162" t="str">
        <f ca="1">IFERROR(IF(petroTab[[#This Row],[*Nome Amostra]]="","",HYPERLINK("#'Amostras'!A"&amp;MATCH(petroTab[[#This Row],[*Nome Amostra]],amostrasTab[NOME AMOSTRA],0)+1,"Amostras")),"")</f>
        <v/>
      </c>
      <c r="DK39" s="162" t="str">
        <f ca="1">IFERROR(IF(petroTab[[#This Row],[*Nome Amostra]]="","",HYPERLINK("#'Estrutural'!A"&amp;MATCH(INDEX(amostrasTab[],MATCH(petroTab[[#This Row],[*Nome Amostra]],amostrasTab[NOME AMOSTRA],0),MATCH("*NUMERO DE CAMPO",amostrasTab[#Headers],0)),estrutTab[*NUMERO DE CAMPO],0)+1,"Estrutural")),"")</f>
        <v/>
      </c>
      <c r="DL39" s="162" t="str">
        <f ca="1">IFERROR(IF(petroTab[[#This Row],[*Nome Amostra]]="","",HYPERLINK("#'Econômica'!A"&amp;MATCH(INDEX(amostrasTab[],MATCH(petroTab[[#This Row],[*Nome Amostra]],amostrasTab[NOME AMOSTRA],0),MATCH("*NUMERO DE CAMPO",amostrasTab[#Headers],0)),ecoTab[*NUMERO DE CAMPO],0)+1,"Econômica")),"")</f>
        <v/>
      </c>
      <c r="DM3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 ca="1">IF(petroTab[[#This Row],[*Nome Amostra]]="","",IF(petroTab[[#This Row],[Nome Lamina]]="","",IF(FileExist(HYPERLINK("Fichas_Petrografia\"&amp;petroTab[[#This Row],[Nome Lamina]]&amp;"_petro"&amp;".xlsm")),HYPERLINK("Fichas_Petrografia\"&amp;petroTab[[#This Row],[Nome Lamina]]&amp;"_petro"&amp;".xlsm"),"")))</f>
        <v/>
      </c>
      <c r="DO39" s="159"/>
    </row>
    <row r="40" spans="2:119" x14ac:dyDescent="0.25">
      <c r="B40" s="158" t="str">
        <f ca="1">IFERROR(INDEX(amostrasTab[Lat],MATCH(petroTab[[#This Row],[*Nome Amostra]:[*Nome Amostra]],amostrasTab[[NOME AMOSTRA]:[NOME AMOSTRA]],0)),"")</f>
        <v/>
      </c>
      <c r="C40" s="158" t="str">
        <f ca="1">IFERROR(INDEX(amostrasTab[Long],MATCH(petroTab[[#This Row],[*Nome Amostra]:[*Nome Amostra]],amostrasTab[[NOME AMOSTRA]:[NOME AMOSTRA]],0)),"")</f>
        <v/>
      </c>
      <c r="D40" s="159"/>
      <c r="E40" s="158" t="str">
        <f ca="1">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 ca="1">IFERROR(IF(petroTab[[#This Row],[*Nome Amostra]]="","",HYPERLINK("#'Planilha de Campo'!A"&amp;MATCH(INDEX(amostrasTab[],MATCH(petroTab[[#This Row],[*Nome Amostra]],amostrasTab[NOME AMOSTRA],0),MATCH("*NUMERO DE CAMPO",amostrasTab[#Headers],0)),campoTab[Numero de campo],0)+1,"Afloramento")),"")</f>
        <v/>
      </c>
      <c r="DI40" s="161" t="str">
        <f ca="1">IFERROR(IF(petroTab[[#This Row],[*Nome Amostra]]="","",HYPERLINK("#'Litologia'!A"&amp;MATCH(INDEX(amostrasTab[],MATCH(petroTab[[#This Row],[*Nome Amostra]],amostrasTab[NOME AMOSTRA],0),MATCH("*NUMERO DE CAMPO",amostrasTab[#Headers],0)),LitoTab[*NUMERO DE CAMPO],0)+1,"Litologia")),"")</f>
        <v/>
      </c>
      <c r="DJ40" s="162" t="str">
        <f ca="1">IFERROR(IF(petroTab[[#This Row],[*Nome Amostra]]="","",HYPERLINK("#'Amostras'!A"&amp;MATCH(petroTab[[#This Row],[*Nome Amostra]],amostrasTab[NOME AMOSTRA],0)+1,"Amostras")),"")</f>
        <v/>
      </c>
      <c r="DK40" s="162" t="str">
        <f ca="1">IFERROR(IF(petroTab[[#This Row],[*Nome Amostra]]="","",HYPERLINK("#'Estrutural'!A"&amp;MATCH(INDEX(amostrasTab[],MATCH(petroTab[[#This Row],[*Nome Amostra]],amostrasTab[NOME AMOSTRA],0),MATCH("*NUMERO DE CAMPO",amostrasTab[#Headers],0)),estrutTab[*NUMERO DE CAMPO],0)+1,"Estrutural")),"")</f>
        <v/>
      </c>
      <c r="DL40" s="162" t="str">
        <f ca="1">IFERROR(IF(petroTab[[#This Row],[*Nome Amostra]]="","",HYPERLINK("#'Econômica'!A"&amp;MATCH(INDEX(amostrasTab[],MATCH(petroTab[[#This Row],[*Nome Amostra]],amostrasTab[NOME AMOSTRA],0),MATCH("*NUMERO DE CAMPO",amostrasTab[#Headers],0)),ecoTab[*NUMERO DE CAMPO],0)+1,"Econômica")),"")</f>
        <v/>
      </c>
      <c r="DM4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 ca="1">IF(petroTab[[#This Row],[*Nome Amostra]]="","",IF(petroTab[[#This Row],[Nome Lamina]]="","",IF(FileExist(HYPERLINK("Fichas_Petrografia\"&amp;petroTab[[#This Row],[Nome Lamina]]&amp;"_petro"&amp;".xlsm")),HYPERLINK("Fichas_Petrografia\"&amp;petroTab[[#This Row],[Nome Lamina]]&amp;"_petro"&amp;".xlsm"),"")))</f>
        <v/>
      </c>
      <c r="DO40" s="159"/>
    </row>
    <row r="41" spans="2:119" x14ac:dyDescent="0.25">
      <c r="B41" s="158" t="str">
        <f ca="1">IFERROR(INDEX(amostrasTab[Lat],MATCH(petroTab[[#This Row],[*Nome Amostra]:[*Nome Amostra]],amostrasTab[[NOME AMOSTRA]:[NOME AMOSTRA]],0)),"")</f>
        <v/>
      </c>
      <c r="C41" s="158" t="str">
        <f ca="1">IFERROR(INDEX(amostrasTab[Long],MATCH(petroTab[[#This Row],[*Nome Amostra]:[*Nome Amostra]],amostrasTab[[NOME AMOSTRA]:[NOME AMOSTRA]],0)),"")</f>
        <v/>
      </c>
      <c r="D41" s="159"/>
      <c r="E41" s="158" t="str">
        <f ca="1">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 ca="1">IFERROR(IF(petroTab[[#This Row],[*Nome Amostra]]="","",HYPERLINK("#'Planilha de Campo'!A"&amp;MATCH(INDEX(amostrasTab[],MATCH(petroTab[[#This Row],[*Nome Amostra]],amostrasTab[NOME AMOSTRA],0),MATCH("*NUMERO DE CAMPO",amostrasTab[#Headers],0)),campoTab[Numero de campo],0)+1,"Afloramento")),"")</f>
        <v/>
      </c>
      <c r="DI41" s="161" t="str">
        <f ca="1">IFERROR(IF(petroTab[[#This Row],[*Nome Amostra]]="","",HYPERLINK("#'Litologia'!A"&amp;MATCH(INDEX(amostrasTab[],MATCH(petroTab[[#This Row],[*Nome Amostra]],amostrasTab[NOME AMOSTRA],0),MATCH("*NUMERO DE CAMPO",amostrasTab[#Headers],0)),LitoTab[*NUMERO DE CAMPO],0)+1,"Litologia")),"")</f>
        <v/>
      </c>
      <c r="DJ41" s="162" t="str">
        <f ca="1">IFERROR(IF(petroTab[[#This Row],[*Nome Amostra]]="","",HYPERLINK("#'Amostras'!A"&amp;MATCH(petroTab[[#This Row],[*Nome Amostra]],amostrasTab[NOME AMOSTRA],0)+1,"Amostras")),"")</f>
        <v/>
      </c>
      <c r="DK41" s="162" t="str">
        <f ca="1">IFERROR(IF(petroTab[[#This Row],[*Nome Amostra]]="","",HYPERLINK("#'Estrutural'!A"&amp;MATCH(INDEX(amostrasTab[],MATCH(petroTab[[#This Row],[*Nome Amostra]],amostrasTab[NOME AMOSTRA],0),MATCH("*NUMERO DE CAMPO",amostrasTab[#Headers],0)),estrutTab[*NUMERO DE CAMPO],0)+1,"Estrutural")),"")</f>
        <v/>
      </c>
      <c r="DL41" s="162" t="str">
        <f ca="1">IFERROR(IF(petroTab[[#This Row],[*Nome Amostra]]="","",HYPERLINK("#'Econômica'!A"&amp;MATCH(INDEX(amostrasTab[],MATCH(petroTab[[#This Row],[*Nome Amostra]],amostrasTab[NOME AMOSTRA],0),MATCH("*NUMERO DE CAMPO",amostrasTab[#Headers],0)),ecoTab[*NUMERO DE CAMPO],0)+1,"Econômica")),"")</f>
        <v/>
      </c>
      <c r="DM4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 ca="1">IF(petroTab[[#This Row],[*Nome Amostra]]="","",IF(petroTab[[#This Row],[Nome Lamina]]="","",IF(FileExist(HYPERLINK("Fichas_Petrografia\"&amp;petroTab[[#This Row],[Nome Lamina]]&amp;"_petro"&amp;".xlsm")),HYPERLINK("Fichas_Petrografia\"&amp;petroTab[[#This Row],[Nome Lamina]]&amp;"_petro"&amp;".xlsm"),"")))</f>
        <v/>
      </c>
      <c r="DO41" s="159"/>
    </row>
    <row r="42" spans="2:119" x14ac:dyDescent="0.25">
      <c r="B42" s="158" t="str">
        <f ca="1">IFERROR(INDEX(amostrasTab[Lat],MATCH(petroTab[[#This Row],[*Nome Amostra]:[*Nome Amostra]],amostrasTab[[NOME AMOSTRA]:[NOME AMOSTRA]],0)),"")</f>
        <v/>
      </c>
      <c r="C42" s="158" t="str">
        <f ca="1">IFERROR(INDEX(amostrasTab[Long],MATCH(petroTab[[#This Row],[*Nome Amostra]:[*Nome Amostra]],amostrasTab[[NOME AMOSTRA]:[NOME AMOSTRA]],0)),"")</f>
        <v/>
      </c>
      <c r="D42" s="159"/>
      <c r="E42" s="158" t="str">
        <f ca="1">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 ca="1">IFERROR(IF(petroTab[[#This Row],[*Nome Amostra]]="","",HYPERLINK("#'Planilha de Campo'!A"&amp;MATCH(INDEX(amostrasTab[],MATCH(petroTab[[#This Row],[*Nome Amostra]],amostrasTab[NOME AMOSTRA],0),MATCH("*NUMERO DE CAMPO",amostrasTab[#Headers],0)),campoTab[Numero de campo],0)+1,"Afloramento")),"")</f>
        <v/>
      </c>
      <c r="DI42" s="161" t="str">
        <f ca="1">IFERROR(IF(petroTab[[#This Row],[*Nome Amostra]]="","",HYPERLINK("#'Litologia'!A"&amp;MATCH(INDEX(amostrasTab[],MATCH(petroTab[[#This Row],[*Nome Amostra]],amostrasTab[NOME AMOSTRA],0),MATCH("*NUMERO DE CAMPO",amostrasTab[#Headers],0)),LitoTab[*NUMERO DE CAMPO],0)+1,"Litologia")),"")</f>
        <v/>
      </c>
      <c r="DJ42" s="162" t="str">
        <f ca="1">IFERROR(IF(petroTab[[#This Row],[*Nome Amostra]]="","",HYPERLINK("#'Amostras'!A"&amp;MATCH(petroTab[[#This Row],[*Nome Amostra]],amostrasTab[NOME AMOSTRA],0)+1,"Amostras")),"")</f>
        <v/>
      </c>
      <c r="DK42" s="162" t="str">
        <f ca="1">IFERROR(IF(petroTab[[#This Row],[*Nome Amostra]]="","",HYPERLINK("#'Estrutural'!A"&amp;MATCH(INDEX(amostrasTab[],MATCH(petroTab[[#This Row],[*Nome Amostra]],amostrasTab[NOME AMOSTRA],0),MATCH("*NUMERO DE CAMPO",amostrasTab[#Headers],0)),estrutTab[*NUMERO DE CAMPO],0)+1,"Estrutural")),"")</f>
        <v/>
      </c>
      <c r="DL42" s="162" t="str">
        <f ca="1">IFERROR(IF(petroTab[[#This Row],[*Nome Amostra]]="","",HYPERLINK("#'Econômica'!A"&amp;MATCH(INDEX(amostrasTab[],MATCH(petroTab[[#This Row],[*Nome Amostra]],amostrasTab[NOME AMOSTRA],0),MATCH("*NUMERO DE CAMPO",amostrasTab[#Headers],0)),ecoTab[*NUMERO DE CAMPO],0)+1,"Econômica")),"")</f>
        <v/>
      </c>
      <c r="DM4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 ca="1">IF(petroTab[[#This Row],[*Nome Amostra]]="","",IF(petroTab[[#This Row],[Nome Lamina]]="","",IF(FileExist(HYPERLINK("Fichas_Petrografia\"&amp;petroTab[[#This Row],[Nome Lamina]]&amp;"_petro"&amp;".xlsm")),HYPERLINK("Fichas_Petrografia\"&amp;petroTab[[#This Row],[Nome Lamina]]&amp;"_petro"&amp;".xlsm"),"")))</f>
        <v/>
      </c>
      <c r="DO42" s="159"/>
    </row>
    <row r="43" spans="2:119" x14ac:dyDescent="0.25">
      <c r="B43" s="158" t="str">
        <f ca="1">IFERROR(INDEX(amostrasTab[Lat],MATCH(petroTab[[#This Row],[*Nome Amostra]:[*Nome Amostra]],amostrasTab[[NOME AMOSTRA]:[NOME AMOSTRA]],0)),"")</f>
        <v/>
      </c>
      <c r="C43" s="158" t="str">
        <f ca="1">IFERROR(INDEX(amostrasTab[Long],MATCH(petroTab[[#This Row],[*Nome Amostra]:[*Nome Amostra]],amostrasTab[[NOME AMOSTRA]:[NOME AMOSTRA]],0)),"")</f>
        <v/>
      </c>
      <c r="D43" s="159"/>
      <c r="E43" s="158" t="str">
        <f ca="1">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 ca="1">IFERROR(IF(petroTab[[#This Row],[*Nome Amostra]]="","",HYPERLINK("#'Planilha de Campo'!A"&amp;MATCH(INDEX(amostrasTab[],MATCH(petroTab[[#This Row],[*Nome Amostra]],amostrasTab[NOME AMOSTRA],0),MATCH("*NUMERO DE CAMPO",amostrasTab[#Headers],0)),campoTab[Numero de campo],0)+1,"Afloramento")),"")</f>
        <v/>
      </c>
      <c r="DI43" s="161" t="str">
        <f ca="1">IFERROR(IF(petroTab[[#This Row],[*Nome Amostra]]="","",HYPERLINK("#'Litologia'!A"&amp;MATCH(INDEX(amostrasTab[],MATCH(petroTab[[#This Row],[*Nome Amostra]],amostrasTab[NOME AMOSTRA],0),MATCH("*NUMERO DE CAMPO",amostrasTab[#Headers],0)),LitoTab[*NUMERO DE CAMPO],0)+1,"Litologia")),"")</f>
        <v/>
      </c>
      <c r="DJ43" s="162" t="str">
        <f ca="1">IFERROR(IF(petroTab[[#This Row],[*Nome Amostra]]="","",HYPERLINK("#'Amostras'!A"&amp;MATCH(petroTab[[#This Row],[*Nome Amostra]],amostrasTab[NOME AMOSTRA],0)+1,"Amostras")),"")</f>
        <v/>
      </c>
      <c r="DK43" s="162" t="str">
        <f ca="1">IFERROR(IF(petroTab[[#This Row],[*Nome Amostra]]="","",HYPERLINK("#'Estrutural'!A"&amp;MATCH(INDEX(amostrasTab[],MATCH(petroTab[[#This Row],[*Nome Amostra]],amostrasTab[NOME AMOSTRA],0),MATCH("*NUMERO DE CAMPO",amostrasTab[#Headers],0)),estrutTab[*NUMERO DE CAMPO],0)+1,"Estrutural")),"")</f>
        <v/>
      </c>
      <c r="DL43" s="162" t="str">
        <f ca="1">IFERROR(IF(petroTab[[#This Row],[*Nome Amostra]]="","",HYPERLINK("#'Econômica'!A"&amp;MATCH(INDEX(amostrasTab[],MATCH(petroTab[[#This Row],[*Nome Amostra]],amostrasTab[NOME AMOSTRA],0),MATCH("*NUMERO DE CAMPO",amostrasTab[#Headers],0)),ecoTab[*NUMERO DE CAMPO],0)+1,"Econômica")),"")</f>
        <v/>
      </c>
      <c r="DM4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 ca="1">IF(petroTab[[#This Row],[*Nome Amostra]]="","",IF(petroTab[[#This Row],[Nome Lamina]]="","",IF(FileExist(HYPERLINK("Fichas_Petrografia\"&amp;petroTab[[#This Row],[Nome Lamina]]&amp;"_petro"&amp;".xlsm")),HYPERLINK("Fichas_Petrografia\"&amp;petroTab[[#This Row],[Nome Lamina]]&amp;"_petro"&amp;".xlsm"),"")))</f>
        <v/>
      </c>
      <c r="DO43" s="159"/>
    </row>
    <row r="44" spans="2:119" x14ac:dyDescent="0.25">
      <c r="B44" s="158" t="str">
        <f ca="1">IFERROR(INDEX(amostrasTab[Lat],MATCH(petroTab[[#This Row],[*Nome Amostra]:[*Nome Amostra]],amostrasTab[[NOME AMOSTRA]:[NOME AMOSTRA]],0)),"")</f>
        <v/>
      </c>
      <c r="C44" s="158" t="str">
        <f ca="1">IFERROR(INDEX(amostrasTab[Long],MATCH(petroTab[[#This Row],[*Nome Amostra]:[*Nome Amostra]],amostrasTab[[NOME AMOSTRA]:[NOME AMOSTRA]],0)),"")</f>
        <v/>
      </c>
      <c r="D44" s="159"/>
      <c r="E44" s="158" t="str">
        <f ca="1">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 ca="1">IFERROR(IF(petroTab[[#This Row],[*Nome Amostra]]="","",HYPERLINK("#'Planilha de Campo'!A"&amp;MATCH(INDEX(amostrasTab[],MATCH(petroTab[[#This Row],[*Nome Amostra]],amostrasTab[NOME AMOSTRA],0),MATCH("*NUMERO DE CAMPO",amostrasTab[#Headers],0)),campoTab[Numero de campo],0)+1,"Afloramento")),"")</f>
        <v/>
      </c>
      <c r="DI44" s="161" t="str">
        <f ca="1">IFERROR(IF(petroTab[[#This Row],[*Nome Amostra]]="","",HYPERLINK("#'Litologia'!A"&amp;MATCH(INDEX(amostrasTab[],MATCH(petroTab[[#This Row],[*Nome Amostra]],amostrasTab[NOME AMOSTRA],0),MATCH("*NUMERO DE CAMPO",amostrasTab[#Headers],0)),LitoTab[*NUMERO DE CAMPO],0)+1,"Litologia")),"")</f>
        <v/>
      </c>
      <c r="DJ44" s="162" t="str">
        <f ca="1">IFERROR(IF(petroTab[[#This Row],[*Nome Amostra]]="","",HYPERLINK("#'Amostras'!A"&amp;MATCH(petroTab[[#This Row],[*Nome Amostra]],amostrasTab[NOME AMOSTRA],0)+1,"Amostras")),"")</f>
        <v/>
      </c>
      <c r="DK44" s="162" t="str">
        <f ca="1">IFERROR(IF(petroTab[[#This Row],[*Nome Amostra]]="","",HYPERLINK("#'Estrutural'!A"&amp;MATCH(INDEX(amostrasTab[],MATCH(petroTab[[#This Row],[*Nome Amostra]],amostrasTab[NOME AMOSTRA],0),MATCH("*NUMERO DE CAMPO",amostrasTab[#Headers],0)),estrutTab[*NUMERO DE CAMPO],0)+1,"Estrutural")),"")</f>
        <v/>
      </c>
      <c r="DL44" s="162" t="str">
        <f ca="1">IFERROR(IF(petroTab[[#This Row],[*Nome Amostra]]="","",HYPERLINK("#'Econômica'!A"&amp;MATCH(INDEX(amostrasTab[],MATCH(petroTab[[#This Row],[*Nome Amostra]],amostrasTab[NOME AMOSTRA],0),MATCH("*NUMERO DE CAMPO",amostrasTab[#Headers],0)),ecoTab[*NUMERO DE CAMPO],0)+1,"Econômica")),"")</f>
        <v/>
      </c>
      <c r="DM4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 ca="1">IF(petroTab[[#This Row],[*Nome Amostra]]="","",IF(petroTab[[#This Row],[Nome Lamina]]="","",IF(FileExist(HYPERLINK("Fichas_Petrografia\"&amp;petroTab[[#This Row],[Nome Lamina]]&amp;"_petro"&amp;".xlsm")),HYPERLINK("Fichas_Petrografia\"&amp;petroTab[[#This Row],[Nome Lamina]]&amp;"_petro"&amp;".xlsm"),"")))</f>
        <v/>
      </c>
      <c r="DO44" s="159"/>
    </row>
    <row r="45" spans="2:119" x14ac:dyDescent="0.25">
      <c r="B45" s="158" t="str">
        <f ca="1">IFERROR(INDEX(amostrasTab[Lat],MATCH(petroTab[[#This Row],[*Nome Amostra]:[*Nome Amostra]],amostrasTab[[NOME AMOSTRA]:[NOME AMOSTRA]],0)),"")</f>
        <v/>
      </c>
      <c r="C45" s="158" t="str">
        <f ca="1">IFERROR(INDEX(amostrasTab[Long],MATCH(petroTab[[#This Row],[*Nome Amostra]:[*Nome Amostra]],amostrasTab[[NOME AMOSTRA]:[NOME AMOSTRA]],0)),"")</f>
        <v/>
      </c>
      <c r="D45" s="159"/>
      <c r="E45" s="158" t="str">
        <f ca="1">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 ca="1">IFERROR(IF(petroTab[[#This Row],[*Nome Amostra]]="","",HYPERLINK("#'Planilha de Campo'!A"&amp;MATCH(INDEX(amostrasTab[],MATCH(petroTab[[#This Row],[*Nome Amostra]],amostrasTab[NOME AMOSTRA],0),MATCH("*NUMERO DE CAMPO",amostrasTab[#Headers],0)),campoTab[Numero de campo],0)+1,"Afloramento")),"")</f>
        <v/>
      </c>
      <c r="DI45" s="161" t="str">
        <f ca="1">IFERROR(IF(petroTab[[#This Row],[*Nome Amostra]]="","",HYPERLINK("#'Litologia'!A"&amp;MATCH(INDEX(amostrasTab[],MATCH(petroTab[[#This Row],[*Nome Amostra]],amostrasTab[NOME AMOSTRA],0),MATCH("*NUMERO DE CAMPO",amostrasTab[#Headers],0)),LitoTab[*NUMERO DE CAMPO],0)+1,"Litologia")),"")</f>
        <v/>
      </c>
      <c r="DJ45" s="162" t="str">
        <f ca="1">IFERROR(IF(petroTab[[#This Row],[*Nome Amostra]]="","",HYPERLINK("#'Amostras'!A"&amp;MATCH(petroTab[[#This Row],[*Nome Amostra]],amostrasTab[NOME AMOSTRA],0)+1,"Amostras")),"")</f>
        <v/>
      </c>
      <c r="DK45" s="162" t="str">
        <f ca="1">IFERROR(IF(petroTab[[#This Row],[*Nome Amostra]]="","",HYPERLINK("#'Estrutural'!A"&amp;MATCH(INDEX(amostrasTab[],MATCH(petroTab[[#This Row],[*Nome Amostra]],amostrasTab[NOME AMOSTRA],0),MATCH("*NUMERO DE CAMPO",amostrasTab[#Headers],0)),estrutTab[*NUMERO DE CAMPO],0)+1,"Estrutural")),"")</f>
        <v/>
      </c>
      <c r="DL45" s="162" t="str">
        <f ca="1">IFERROR(IF(petroTab[[#This Row],[*Nome Amostra]]="","",HYPERLINK("#'Econômica'!A"&amp;MATCH(INDEX(amostrasTab[],MATCH(petroTab[[#This Row],[*Nome Amostra]],amostrasTab[NOME AMOSTRA],0),MATCH("*NUMERO DE CAMPO",amostrasTab[#Headers],0)),ecoTab[*NUMERO DE CAMPO],0)+1,"Econômica")),"")</f>
        <v/>
      </c>
      <c r="DM4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 ca="1">IF(petroTab[[#This Row],[*Nome Amostra]]="","",IF(petroTab[[#This Row],[Nome Lamina]]="","",IF(FileExist(HYPERLINK("Fichas_Petrografia\"&amp;petroTab[[#This Row],[Nome Lamina]]&amp;"_petro"&amp;".xlsm")),HYPERLINK("Fichas_Petrografia\"&amp;petroTab[[#This Row],[Nome Lamina]]&amp;"_petro"&amp;".xlsm"),"")))</f>
        <v/>
      </c>
      <c r="DO45" s="159"/>
    </row>
    <row r="46" spans="2:119" x14ac:dyDescent="0.25">
      <c r="B46" s="158" t="str">
        <f ca="1">IFERROR(INDEX(amostrasTab[Lat],MATCH(petroTab[[#This Row],[*Nome Amostra]:[*Nome Amostra]],amostrasTab[[NOME AMOSTRA]:[NOME AMOSTRA]],0)),"")</f>
        <v/>
      </c>
      <c r="C46" s="158" t="str">
        <f ca="1">IFERROR(INDEX(amostrasTab[Long],MATCH(petroTab[[#This Row],[*Nome Amostra]:[*Nome Amostra]],amostrasTab[[NOME AMOSTRA]:[NOME AMOSTRA]],0)),"")</f>
        <v/>
      </c>
      <c r="D46" s="159"/>
      <c r="E46" s="158" t="str">
        <f ca="1">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 ca="1">IFERROR(IF(petroTab[[#This Row],[*Nome Amostra]]="","",HYPERLINK("#'Planilha de Campo'!A"&amp;MATCH(INDEX(amostrasTab[],MATCH(petroTab[[#This Row],[*Nome Amostra]],amostrasTab[NOME AMOSTRA],0),MATCH("*NUMERO DE CAMPO",amostrasTab[#Headers],0)),campoTab[Numero de campo],0)+1,"Afloramento")),"")</f>
        <v/>
      </c>
      <c r="DI46" s="161" t="str">
        <f ca="1">IFERROR(IF(petroTab[[#This Row],[*Nome Amostra]]="","",HYPERLINK("#'Litologia'!A"&amp;MATCH(INDEX(amostrasTab[],MATCH(petroTab[[#This Row],[*Nome Amostra]],amostrasTab[NOME AMOSTRA],0),MATCH("*NUMERO DE CAMPO",amostrasTab[#Headers],0)),LitoTab[*NUMERO DE CAMPO],0)+1,"Litologia")),"")</f>
        <v/>
      </c>
      <c r="DJ46" s="162" t="str">
        <f ca="1">IFERROR(IF(petroTab[[#This Row],[*Nome Amostra]]="","",HYPERLINK("#'Amostras'!A"&amp;MATCH(petroTab[[#This Row],[*Nome Amostra]],amostrasTab[NOME AMOSTRA],0)+1,"Amostras")),"")</f>
        <v/>
      </c>
      <c r="DK46" s="162" t="str">
        <f ca="1">IFERROR(IF(petroTab[[#This Row],[*Nome Amostra]]="","",HYPERLINK("#'Estrutural'!A"&amp;MATCH(INDEX(amostrasTab[],MATCH(petroTab[[#This Row],[*Nome Amostra]],amostrasTab[NOME AMOSTRA],0),MATCH("*NUMERO DE CAMPO",amostrasTab[#Headers],0)),estrutTab[*NUMERO DE CAMPO],0)+1,"Estrutural")),"")</f>
        <v/>
      </c>
      <c r="DL46" s="162" t="str">
        <f ca="1">IFERROR(IF(petroTab[[#This Row],[*Nome Amostra]]="","",HYPERLINK("#'Econômica'!A"&amp;MATCH(INDEX(amostrasTab[],MATCH(petroTab[[#This Row],[*Nome Amostra]],amostrasTab[NOME AMOSTRA],0),MATCH("*NUMERO DE CAMPO",amostrasTab[#Headers],0)),ecoTab[*NUMERO DE CAMPO],0)+1,"Econômica")),"")</f>
        <v/>
      </c>
      <c r="DM4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 ca="1">IF(petroTab[[#This Row],[*Nome Amostra]]="","",IF(petroTab[[#This Row],[Nome Lamina]]="","",IF(FileExist(HYPERLINK("Fichas_Petrografia\"&amp;petroTab[[#This Row],[Nome Lamina]]&amp;"_petro"&amp;".xlsm")),HYPERLINK("Fichas_Petrografia\"&amp;petroTab[[#This Row],[Nome Lamina]]&amp;"_petro"&amp;".xlsm"),"")))</f>
        <v/>
      </c>
      <c r="DO46" s="159"/>
    </row>
    <row r="47" spans="2:119" x14ac:dyDescent="0.25">
      <c r="B47" s="158" t="str">
        <f ca="1">IFERROR(INDEX(amostrasTab[Lat],MATCH(petroTab[[#This Row],[*Nome Amostra]:[*Nome Amostra]],amostrasTab[[NOME AMOSTRA]:[NOME AMOSTRA]],0)),"")</f>
        <v/>
      </c>
      <c r="C47" s="158" t="str">
        <f ca="1">IFERROR(INDEX(amostrasTab[Long],MATCH(petroTab[[#This Row],[*Nome Amostra]:[*Nome Amostra]],amostrasTab[[NOME AMOSTRA]:[NOME AMOSTRA]],0)),"")</f>
        <v/>
      </c>
      <c r="D47" s="159"/>
      <c r="E47" s="158" t="str">
        <f ca="1">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 ca="1">IFERROR(IF(petroTab[[#This Row],[*Nome Amostra]]="","",HYPERLINK("#'Planilha de Campo'!A"&amp;MATCH(INDEX(amostrasTab[],MATCH(petroTab[[#This Row],[*Nome Amostra]],amostrasTab[NOME AMOSTRA],0),MATCH("*NUMERO DE CAMPO",amostrasTab[#Headers],0)),campoTab[Numero de campo],0)+1,"Afloramento")),"")</f>
        <v/>
      </c>
      <c r="DI47" s="161" t="str">
        <f ca="1">IFERROR(IF(petroTab[[#This Row],[*Nome Amostra]]="","",HYPERLINK("#'Litologia'!A"&amp;MATCH(INDEX(amostrasTab[],MATCH(petroTab[[#This Row],[*Nome Amostra]],amostrasTab[NOME AMOSTRA],0),MATCH("*NUMERO DE CAMPO",amostrasTab[#Headers],0)),LitoTab[*NUMERO DE CAMPO],0)+1,"Litologia")),"")</f>
        <v/>
      </c>
      <c r="DJ47" s="162" t="str">
        <f ca="1">IFERROR(IF(petroTab[[#This Row],[*Nome Amostra]]="","",HYPERLINK("#'Amostras'!A"&amp;MATCH(petroTab[[#This Row],[*Nome Amostra]],amostrasTab[NOME AMOSTRA],0)+1,"Amostras")),"")</f>
        <v/>
      </c>
      <c r="DK47" s="162" t="str">
        <f ca="1">IFERROR(IF(petroTab[[#This Row],[*Nome Amostra]]="","",HYPERLINK("#'Estrutural'!A"&amp;MATCH(INDEX(amostrasTab[],MATCH(petroTab[[#This Row],[*Nome Amostra]],amostrasTab[NOME AMOSTRA],0),MATCH("*NUMERO DE CAMPO",amostrasTab[#Headers],0)),estrutTab[*NUMERO DE CAMPO],0)+1,"Estrutural")),"")</f>
        <v/>
      </c>
      <c r="DL47" s="162" t="str">
        <f ca="1">IFERROR(IF(petroTab[[#This Row],[*Nome Amostra]]="","",HYPERLINK("#'Econômica'!A"&amp;MATCH(INDEX(amostrasTab[],MATCH(petroTab[[#This Row],[*Nome Amostra]],amostrasTab[NOME AMOSTRA],0),MATCH("*NUMERO DE CAMPO",amostrasTab[#Headers],0)),ecoTab[*NUMERO DE CAMPO],0)+1,"Econômica")),"")</f>
        <v/>
      </c>
      <c r="DM4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 ca="1">IF(petroTab[[#This Row],[*Nome Amostra]]="","",IF(petroTab[[#This Row],[Nome Lamina]]="","",IF(FileExist(HYPERLINK("Fichas_Petrografia\"&amp;petroTab[[#This Row],[Nome Lamina]]&amp;"_petro"&amp;".xlsm")),HYPERLINK("Fichas_Petrografia\"&amp;petroTab[[#This Row],[Nome Lamina]]&amp;"_petro"&amp;".xlsm"),"")))</f>
        <v/>
      </c>
      <c r="DO47" s="159"/>
    </row>
    <row r="48" spans="2:119" x14ac:dyDescent="0.25">
      <c r="B48" s="158" t="str">
        <f ca="1">IFERROR(INDEX(amostrasTab[Lat],MATCH(petroTab[[#This Row],[*Nome Amostra]:[*Nome Amostra]],amostrasTab[[NOME AMOSTRA]:[NOME AMOSTRA]],0)),"")</f>
        <v/>
      </c>
      <c r="C48" s="158" t="str">
        <f ca="1">IFERROR(INDEX(amostrasTab[Long],MATCH(petroTab[[#This Row],[*Nome Amostra]:[*Nome Amostra]],amostrasTab[[NOME AMOSTRA]:[NOME AMOSTRA]],0)),"")</f>
        <v/>
      </c>
      <c r="D48" s="159"/>
      <c r="E48" s="158" t="str">
        <f ca="1">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 ca="1">IFERROR(IF(petroTab[[#This Row],[*Nome Amostra]]="","",HYPERLINK("#'Planilha de Campo'!A"&amp;MATCH(INDEX(amostrasTab[],MATCH(petroTab[[#This Row],[*Nome Amostra]],amostrasTab[NOME AMOSTRA],0),MATCH("*NUMERO DE CAMPO",amostrasTab[#Headers],0)),campoTab[Numero de campo],0)+1,"Afloramento")),"")</f>
        <v/>
      </c>
      <c r="DI48" s="161" t="str">
        <f ca="1">IFERROR(IF(petroTab[[#This Row],[*Nome Amostra]]="","",HYPERLINK("#'Litologia'!A"&amp;MATCH(INDEX(amostrasTab[],MATCH(petroTab[[#This Row],[*Nome Amostra]],amostrasTab[NOME AMOSTRA],0),MATCH("*NUMERO DE CAMPO",amostrasTab[#Headers],0)),LitoTab[*NUMERO DE CAMPO],0)+1,"Litologia")),"")</f>
        <v/>
      </c>
      <c r="DJ48" s="162" t="str">
        <f ca="1">IFERROR(IF(petroTab[[#This Row],[*Nome Amostra]]="","",HYPERLINK("#'Amostras'!A"&amp;MATCH(petroTab[[#This Row],[*Nome Amostra]],amostrasTab[NOME AMOSTRA],0)+1,"Amostras")),"")</f>
        <v/>
      </c>
      <c r="DK48" s="162" t="str">
        <f ca="1">IFERROR(IF(petroTab[[#This Row],[*Nome Amostra]]="","",HYPERLINK("#'Estrutural'!A"&amp;MATCH(INDEX(amostrasTab[],MATCH(petroTab[[#This Row],[*Nome Amostra]],amostrasTab[NOME AMOSTRA],0),MATCH("*NUMERO DE CAMPO",amostrasTab[#Headers],0)),estrutTab[*NUMERO DE CAMPO],0)+1,"Estrutural")),"")</f>
        <v/>
      </c>
      <c r="DL48" s="162" t="str">
        <f ca="1">IFERROR(IF(petroTab[[#This Row],[*Nome Amostra]]="","",HYPERLINK("#'Econômica'!A"&amp;MATCH(INDEX(amostrasTab[],MATCH(petroTab[[#This Row],[*Nome Amostra]],amostrasTab[NOME AMOSTRA],0),MATCH("*NUMERO DE CAMPO",amostrasTab[#Headers],0)),ecoTab[*NUMERO DE CAMPO],0)+1,"Econômica")),"")</f>
        <v/>
      </c>
      <c r="DM4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 ca="1">IF(petroTab[[#This Row],[*Nome Amostra]]="","",IF(petroTab[[#This Row],[Nome Lamina]]="","",IF(FileExist(HYPERLINK("Fichas_Petrografia\"&amp;petroTab[[#This Row],[Nome Lamina]]&amp;"_petro"&amp;".xlsm")),HYPERLINK("Fichas_Petrografia\"&amp;petroTab[[#This Row],[Nome Lamina]]&amp;"_petro"&amp;".xlsm"),"")))</f>
        <v/>
      </c>
      <c r="DO48" s="159"/>
    </row>
    <row r="49" spans="2:119" x14ac:dyDescent="0.25">
      <c r="B49" s="158" t="str">
        <f ca="1">IFERROR(INDEX(amostrasTab[Lat],MATCH(petroTab[[#This Row],[*Nome Amostra]:[*Nome Amostra]],amostrasTab[[NOME AMOSTRA]:[NOME AMOSTRA]],0)),"")</f>
        <v/>
      </c>
      <c r="C49" s="158" t="str">
        <f ca="1">IFERROR(INDEX(amostrasTab[Long],MATCH(petroTab[[#This Row],[*Nome Amostra]:[*Nome Amostra]],amostrasTab[[NOME AMOSTRA]:[NOME AMOSTRA]],0)),"")</f>
        <v/>
      </c>
      <c r="D49" s="159"/>
      <c r="E49" s="158" t="str">
        <f ca="1">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 ca="1">IFERROR(IF(petroTab[[#This Row],[*Nome Amostra]]="","",HYPERLINK("#'Planilha de Campo'!A"&amp;MATCH(INDEX(amostrasTab[],MATCH(petroTab[[#This Row],[*Nome Amostra]],amostrasTab[NOME AMOSTRA],0),MATCH("*NUMERO DE CAMPO",amostrasTab[#Headers],0)),campoTab[Numero de campo],0)+1,"Afloramento")),"")</f>
        <v/>
      </c>
      <c r="DI49" s="161" t="str">
        <f ca="1">IFERROR(IF(petroTab[[#This Row],[*Nome Amostra]]="","",HYPERLINK("#'Litologia'!A"&amp;MATCH(INDEX(amostrasTab[],MATCH(petroTab[[#This Row],[*Nome Amostra]],amostrasTab[NOME AMOSTRA],0),MATCH("*NUMERO DE CAMPO",amostrasTab[#Headers],0)),LitoTab[*NUMERO DE CAMPO],0)+1,"Litologia")),"")</f>
        <v/>
      </c>
      <c r="DJ49" s="162" t="str">
        <f ca="1">IFERROR(IF(petroTab[[#This Row],[*Nome Amostra]]="","",HYPERLINK("#'Amostras'!A"&amp;MATCH(petroTab[[#This Row],[*Nome Amostra]],amostrasTab[NOME AMOSTRA],0)+1,"Amostras")),"")</f>
        <v/>
      </c>
      <c r="DK49" s="162" t="str">
        <f ca="1">IFERROR(IF(petroTab[[#This Row],[*Nome Amostra]]="","",HYPERLINK("#'Estrutural'!A"&amp;MATCH(INDEX(amostrasTab[],MATCH(petroTab[[#This Row],[*Nome Amostra]],amostrasTab[NOME AMOSTRA],0),MATCH("*NUMERO DE CAMPO",amostrasTab[#Headers],0)),estrutTab[*NUMERO DE CAMPO],0)+1,"Estrutural")),"")</f>
        <v/>
      </c>
      <c r="DL49" s="162" t="str">
        <f ca="1">IFERROR(IF(petroTab[[#This Row],[*Nome Amostra]]="","",HYPERLINK("#'Econômica'!A"&amp;MATCH(INDEX(amostrasTab[],MATCH(petroTab[[#This Row],[*Nome Amostra]],amostrasTab[NOME AMOSTRA],0),MATCH("*NUMERO DE CAMPO",amostrasTab[#Headers],0)),ecoTab[*NUMERO DE CAMPO],0)+1,"Econômica")),"")</f>
        <v/>
      </c>
      <c r="DM4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 ca="1">IF(petroTab[[#This Row],[*Nome Amostra]]="","",IF(petroTab[[#This Row],[Nome Lamina]]="","",IF(FileExist(HYPERLINK("Fichas_Petrografia\"&amp;petroTab[[#This Row],[Nome Lamina]]&amp;"_petro"&amp;".xlsm")),HYPERLINK("Fichas_Petrografia\"&amp;petroTab[[#This Row],[Nome Lamina]]&amp;"_petro"&amp;".xlsm"),"")))</f>
        <v/>
      </c>
      <c r="DO49" s="159"/>
    </row>
    <row r="50" spans="2:119" x14ac:dyDescent="0.25">
      <c r="B50" s="158" t="str">
        <f ca="1">IFERROR(INDEX(amostrasTab[Lat],MATCH(petroTab[[#This Row],[*Nome Amostra]:[*Nome Amostra]],amostrasTab[[NOME AMOSTRA]:[NOME AMOSTRA]],0)),"")</f>
        <v/>
      </c>
      <c r="C50" s="158" t="str">
        <f ca="1">IFERROR(INDEX(amostrasTab[Long],MATCH(petroTab[[#This Row],[*Nome Amostra]:[*Nome Amostra]],amostrasTab[[NOME AMOSTRA]:[NOME AMOSTRA]],0)),"")</f>
        <v/>
      </c>
      <c r="D50" s="159"/>
      <c r="E50" s="158" t="str">
        <f ca="1">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 ca="1">IFERROR(IF(petroTab[[#This Row],[*Nome Amostra]]="","",HYPERLINK("#'Planilha de Campo'!A"&amp;MATCH(INDEX(amostrasTab[],MATCH(petroTab[[#This Row],[*Nome Amostra]],amostrasTab[NOME AMOSTRA],0),MATCH("*NUMERO DE CAMPO",amostrasTab[#Headers],0)),campoTab[Numero de campo],0)+1,"Afloramento")),"")</f>
        <v/>
      </c>
      <c r="DI50" s="161" t="str">
        <f ca="1">IFERROR(IF(petroTab[[#This Row],[*Nome Amostra]]="","",HYPERLINK("#'Litologia'!A"&amp;MATCH(INDEX(amostrasTab[],MATCH(petroTab[[#This Row],[*Nome Amostra]],amostrasTab[NOME AMOSTRA],0),MATCH("*NUMERO DE CAMPO",amostrasTab[#Headers],0)),LitoTab[*NUMERO DE CAMPO],0)+1,"Litologia")),"")</f>
        <v/>
      </c>
      <c r="DJ50" s="162" t="str">
        <f ca="1">IFERROR(IF(petroTab[[#This Row],[*Nome Amostra]]="","",HYPERLINK("#'Amostras'!A"&amp;MATCH(petroTab[[#This Row],[*Nome Amostra]],amostrasTab[NOME AMOSTRA],0)+1,"Amostras")),"")</f>
        <v/>
      </c>
      <c r="DK50" s="162" t="str">
        <f ca="1">IFERROR(IF(petroTab[[#This Row],[*Nome Amostra]]="","",HYPERLINK("#'Estrutural'!A"&amp;MATCH(INDEX(amostrasTab[],MATCH(petroTab[[#This Row],[*Nome Amostra]],amostrasTab[NOME AMOSTRA],0),MATCH("*NUMERO DE CAMPO",amostrasTab[#Headers],0)),estrutTab[*NUMERO DE CAMPO],0)+1,"Estrutural")),"")</f>
        <v/>
      </c>
      <c r="DL50" s="162" t="str">
        <f ca="1">IFERROR(IF(petroTab[[#This Row],[*Nome Amostra]]="","",HYPERLINK("#'Econômica'!A"&amp;MATCH(INDEX(amostrasTab[],MATCH(petroTab[[#This Row],[*Nome Amostra]],amostrasTab[NOME AMOSTRA],0),MATCH("*NUMERO DE CAMPO",amostrasTab[#Headers],0)),ecoTab[*NUMERO DE CAMPO],0)+1,"Econômica")),"")</f>
        <v/>
      </c>
      <c r="DM5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 ca="1">IF(petroTab[[#This Row],[*Nome Amostra]]="","",IF(petroTab[[#This Row],[Nome Lamina]]="","",IF(FileExist(HYPERLINK("Fichas_Petrografia\"&amp;petroTab[[#This Row],[Nome Lamina]]&amp;"_petro"&amp;".xlsm")),HYPERLINK("Fichas_Petrografia\"&amp;petroTab[[#This Row],[Nome Lamina]]&amp;"_petro"&amp;".xlsm"),"")))</f>
        <v/>
      </c>
      <c r="DO50" s="159"/>
    </row>
    <row r="51" spans="2:119" x14ac:dyDescent="0.25">
      <c r="B51" s="158" t="str">
        <f ca="1">IFERROR(INDEX(amostrasTab[Lat],MATCH(petroTab[[#This Row],[*Nome Amostra]:[*Nome Amostra]],amostrasTab[[NOME AMOSTRA]:[NOME AMOSTRA]],0)),"")</f>
        <v/>
      </c>
      <c r="C51" s="158" t="str">
        <f ca="1">IFERROR(INDEX(amostrasTab[Long],MATCH(petroTab[[#This Row],[*Nome Amostra]:[*Nome Amostra]],amostrasTab[[NOME AMOSTRA]:[NOME AMOSTRA]],0)),"")</f>
        <v/>
      </c>
      <c r="D51" s="159"/>
      <c r="E51" s="158" t="str">
        <f ca="1">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 ca="1">IFERROR(IF(petroTab[[#This Row],[*Nome Amostra]]="","",HYPERLINK("#'Planilha de Campo'!A"&amp;MATCH(INDEX(amostrasTab[],MATCH(petroTab[[#This Row],[*Nome Amostra]],amostrasTab[NOME AMOSTRA],0),MATCH("*NUMERO DE CAMPO",amostrasTab[#Headers],0)),campoTab[Numero de campo],0)+1,"Afloramento")),"")</f>
        <v/>
      </c>
      <c r="DI51" s="161" t="str">
        <f ca="1">IFERROR(IF(petroTab[[#This Row],[*Nome Amostra]]="","",HYPERLINK("#'Litologia'!A"&amp;MATCH(INDEX(amostrasTab[],MATCH(petroTab[[#This Row],[*Nome Amostra]],amostrasTab[NOME AMOSTRA],0),MATCH("*NUMERO DE CAMPO",amostrasTab[#Headers],0)),LitoTab[*NUMERO DE CAMPO],0)+1,"Litologia")),"")</f>
        <v/>
      </c>
      <c r="DJ51" s="162" t="str">
        <f ca="1">IFERROR(IF(petroTab[[#This Row],[*Nome Amostra]]="","",HYPERLINK("#'Amostras'!A"&amp;MATCH(petroTab[[#This Row],[*Nome Amostra]],amostrasTab[NOME AMOSTRA],0)+1,"Amostras")),"")</f>
        <v/>
      </c>
      <c r="DK51" s="162" t="str">
        <f ca="1">IFERROR(IF(petroTab[[#This Row],[*Nome Amostra]]="","",HYPERLINK("#'Estrutural'!A"&amp;MATCH(INDEX(amostrasTab[],MATCH(petroTab[[#This Row],[*Nome Amostra]],amostrasTab[NOME AMOSTRA],0),MATCH("*NUMERO DE CAMPO",amostrasTab[#Headers],0)),estrutTab[*NUMERO DE CAMPO],0)+1,"Estrutural")),"")</f>
        <v/>
      </c>
      <c r="DL51" s="162" t="str">
        <f ca="1">IFERROR(IF(petroTab[[#This Row],[*Nome Amostra]]="","",HYPERLINK("#'Econômica'!A"&amp;MATCH(INDEX(amostrasTab[],MATCH(petroTab[[#This Row],[*Nome Amostra]],amostrasTab[NOME AMOSTRA],0),MATCH("*NUMERO DE CAMPO",amostrasTab[#Headers],0)),ecoTab[*NUMERO DE CAMPO],0)+1,"Econômica")),"")</f>
        <v/>
      </c>
      <c r="DM5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 ca="1">IF(petroTab[[#This Row],[*Nome Amostra]]="","",IF(petroTab[[#This Row],[Nome Lamina]]="","",IF(FileExist(HYPERLINK("Fichas_Petrografia\"&amp;petroTab[[#This Row],[Nome Lamina]]&amp;"_petro"&amp;".xlsm")),HYPERLINK("Fichas_Petrografia\"&amp;petroTab[[#This Row],[Nome Lamina]]&amp;"_petro"&amp;".xlsm"),"")))</f>
        <v/>
      </c>
      <c r="DO51" s="159"/>
    </row>
    <row r="52" spans="2:119" x14ac:dyDescent="0.25">
      <c r="B52" s="158" t="str">
        <f ca="1">IFERROR(INDEX(amostrasTab[Lat],MATCH(petroTab[[#This Row],[*Nome Amostra]:[*Nome Amostra]],amostrasTab[[NOME AMOSTRA]:[NOME AMOSTRA]],0)),"")</f>
        <v/>
      </c>
      <c r="C52" s="158" t="str">
        <f ca="1">IFERROR(INDEX(amostrasTab[Long],MATCH(petroTab[[#This Row],[*Nome Amostra]:[*Nome Amostra]],amostrasTab[[NOME AMOSTRA]:[NOME AMOSTRA]],0)),"")</f>
        <v/>
      </c>
      <c r="D52" s="159"/>
      <c r="E52" s="158" t="str">
        <f ca="1">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 ca="1">IFERROR(IF(petroTab[[#This Row],[*Nome Amostra]]="","",HYPERLINK("#'Planilha de Campo'!A"&amp;MATCH(INDEX(amostrasTab[],MATCH(petroTab[[#This Row],[*Nome Amostra]],amostrasTab[NOME AMOSTRA],0),MATCH("*NUMERO DE CAMPO",amostrasTab[#Headers],0)),campoTab[Numero de campo],0)+1,"Afloramento")),"")</f>
        <v/>
      </c>
      <c r="DI52" s="161" t="str">
        <f ca="1">IFERROR(IF(petroTab[[#This Row],[*Nome Amostra]]="","",HYPERLINK("#'Litologia'!A"&amp;MATCH(INDEX(amostrasTab[],MATCH(petroTab[[#This Row],[*Nome Amostra]],amostrasTab[NOME AMOSTRA],0),MATCH("*NUMERO DE CAMPO",amostrasTab[#Headers],0)),LitoTab[*NUMERO DE CAMPO],0)+1,"Litologia")),"")</f>
        <v/>
      </c>
      <c r="DJ52" s="162" t="str">
        <f ca="1">IFERROR(IF(petroTab[[#This Row],[*Nome Amostra]]="","",HYPERLINK("#'Amostras'!A"&amp;MATCH(petroTab[[#This Row],[*Nome Amostra]],amostrasTab[NOME AMOSTRA],0)+1,"Amostras")),"")</f>
        <v/>
      </c>
      <c r="DK52" s="162" t="str">
        <f ca="1">IFERROR(IF(petroTab[[#This Row],[*Nome Amostra]]="","",HYPERLINK("#'Estrutural'!A"&amp;MATCH(INDEX(amostrasTab[],MATCH(petroTab[[#This Row],[*Nome Amostra]],amostrasTab[NOME AMOSTRA],0),MATCH("*NUMERO DE CAMPO",amostrasTab[#Headers],0)),estrutTab[*NUMERO DE CAMPO],0)+1,"Estrutural")),"")</f>
        <v/>
      </c>
      <c r="DL52" s="162" t="str">
        <f ca="1">IFERROR(IF(petroTab[[#This Row],[*Nome Amostra]]="","",HYPERLINK("#'Econômica'!A"&amp;MATCH(INDEX(amostrasTab[],MATCH(petroTab[[#This Row],[*Nome Amostra]],amostrasTab[NOME AMOSTRA],0),MATCH("*NUMERO DE CAMPO",amostrasTab[#Headers],0)),ecoTab[*NUMERO DE CAMPO],0)+1,"Econômica")),"")</f>
        <v/>
      </c>
      <c r="DM5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 ca="1">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80" t="s">
        <v>3758</v>
      </c>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c r="AB1" s="281"/>
      <c r="AC1" s="281"/>
      <c r="AD1" s="281"/>
      <c r="AE1" s="281"/>
      <c r="AF1" s="281"/>
      <c r="AG1" s="282"/>
    </row>
    <row r="2" spans="1:33" x14ac:dyDescent="0.25">
      <c r="A2" s="283" t="s">
        <v>173</v>
      </c>
      <c r="B2" s="283" t="s">
        <v>3759</v>
      </c>
      <c r="C2" s="285" t="s">
        <v>3848</v>
      </c>
      <c r="D2" s="286"/>
      <c r="E2" s="286"/>
      <c r="F2" s="287"/>
      <c r="G2" s="285" t="s">
        <v>292</v>
      </c>
      <c r="H2" s="286"/>
      <c r="I2" s="286"/>
      <c r="J2" s="287"/>
      <c r="K2" s="285" t="s">
        <v>295</v>
      </c>
      <c r="L2" s="286"/>
      <c r="M2" s="286"/>
      <c r="N2" s="287"/>
      <c r="O2" s="285" t="s">
        <v>293</v>
      </c>
      <c r="P2" s="286"/>
      <c r="Q2" s="287"/>
      <c r="R2" s="285" t="s">
        <v>294</v>
      </c>
      <c r="S2" s="286"/>
      <c r="T2" s="287"/>
      <c r="U2" s="285" t="s">
        <v>296</v>
      </c>
      <c r="V2" s="286"/>
      <c r="W2" s="287"/>
      <c r="X2" s="285" t="s">
        <v>297</v>
      </c>
      <c r="Y2" s="286"/>
      <c r="Z2" s="287"/>
      <c r="AA2" s="285" t="s">
        <v>298</v>
      </c>
      <c r="AB2" s="286"/>
      <c r="AC2" s="287"/>
      <c r="AD2" s="285" t="s">
        <v>299</v>
      </c>
      <c r="AE2" s="286"/>
      <c r="AF2" s="287"/>
      <c r="AG2" s="288" t="s">
        <v>3760</v>
      </c>
    </row>
    <row r="3" spans="1:33" x14ac:dyDescent="0.25">
      <c r="A3" s="284"/>
      <c r="B3" s="284"/>
      <c r="C3" s="79" t="s">
        <v>3761</v>
      </c>
      <c r="D3" s="79" t="s">
        <v>3762</v>
      </c>
      <c r="E3" s="79" t="s">
        <v>3763</v>
      </c>
      <c r="F3" s="79" t="s">
        <v>3764</v>
      </c>
      <c r="G3" s="80" t="s">
        <v>3761</v>
      </c>
      <c r="H3" s="79" t="s">
        <v>3762</v>
      </c>
      <c r="I3" s="79" t="s">
        <v>3763</v>
      </c>
      <c r="J3" s="79" t="s">
        <v>3764</v>
      </c>
      <c r="K3" s="80" t="s">
        <v>3761</v>
      </c>
      <c r="L3" s="79" t="s">
        <v>3762</v>
      </c>
      <c r="M3" s="79" t="s">
        <v>3763</v>
      </c>
      <c r="N3" s="79" t="s">
        <v>3764</v>
      </c>
      <c r="O3" s="80" t="s">
        <v>3761</v>
      </c>
      <c r="P3" s="79" t="s">
        <v>3762</v>
      </c>
      <c r="Q3" s="79" t="s">
        <v>3763</v>
      </c>
      <c r="R3" s="80" t="s">
        <v>3761</v>
      </c>
      <c r="S3" s="79" t="s">
        <v>3762</v>
      </c>
      <c r="T3" s="79" t="s">
        <v>3763</v>
      </c>
      <c r="U3" s="80" t="s">
        <v>3761</v>
      </c>
      <c r="V3" s="79" t="s">
        <v>3762</v>
      </c>
      <c r="W3" s="79" t="s">
        <v>3763</v>
      </c>
      <c r="X3" s="80" t="s">
        <v>3761</v>
      </c>
      <c r="Y3" s="79" t="s">
        <v>3762</v>
      </c>
      <c r="Z3" s="79" t="s">
        <v>3763</v>
      </c>
      <c r="AA3" s="80" t="s">
        <v>3761</v>
      </c>
      <c r="AB3" s="79" t="s">
        <v>3762</v>
      </c>
      <c r="AC3" s="79" t="s">
        <v>3763</v>
      </c>
      <c r="AD3" s="80" t="s">
        <v>3761</v>
      </c>
      <c r="AE3" s="79" t="s">
        <v>3762</v>
      </c>
      <c r="AF3" s="81" t="s">
        <v>3763</v>
      </c>
      <c r="AG3" s="289"/>
    </row>
    <row r="4" spans="1:33" x14ac:dyDescent="0.25">
      <c r="A4" s="125" t="s">
        <v>183</v>
      </c>
      <c r="B4" s="127"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4">
        <f ca="1">COUNTIFS(amostrasTab[*NUMERO DE CAMPO],"*"&amp;'Relação Amostras'!$A4&amp;"*",amostrasTab[ESTADO LAMINA delgada],"descrita")</f>
        <v>0</v>
      </c>
      <c r="G4" s="125">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4">
        <f ca="1">COUNTIFS(amostrasTab[*NUMERO DE CAMPO],"*"&amp;'Relação Amostras'!A4&amp;"*",amostrasTab[ESTADO Seção Polida],"descrita")</f>
        <v>0</v>
      </c>
      <c r="K4" s="125">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4">
        <f ca="1">COUNTIFS(amostrasTab[*NUMERO DE CAMPO],"*"&amp;'Relação Amostras'!$A4&amp;"*",amostrasTab[Estado Seção Bipolida],"descrita")</f>
        <v>0</v>
      </c>
      <c r="O4" s="125">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5">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5">
        <f ca="1">COUNTIFS(amostrasTab[*NUMERO DE CAMPO],"*"&amp;'Relação Amostras'!$A4&amp;"*",amostrasTab[Estado Litoquimica de Minerio],"análise recebida")</f>
        <v>0</v>
      </c>
      <c r="U4" s="125">
        <f ca="1">COUNTIFS(amostrasTab[*NUMERO DE CAMPO],"*"&amp;'Relação Amostras'!$A4&amp;"*",amostrasTab[Estado U-Pb],"a enviar para análise")</f>
        <v>0</v>
      </c>
      <c r="V4" s="111">
        <f ca="1">COUNTIFS(amostrasTab[*NUMERO DE CAMPO],"*"&amp;'Relação Amostras'!$A4&amp;"*",amostrasTab[Estado U-Pb],"enviada para análise")</f>
        <v>0</v>
      </c>
      <c r="W4" s="124">
        <f ca="1">COUNTIFS(amostrasTab[*NUMERO DE CAMPO],"*"&amp;'Relação Amostras'!$A4&amp;"*",amostrasTab[Estado U-Pb],"análise recebida")</f>
        <v>0</v>
      </c>
      <c r="X4" s="125">
        <f ca="1">COUNTIFS(amostrasTab[*NUMERO DE CAMPO],"*"&amp;'Relação Amostras'!$A4&amp;"*",amostrasTab[Estado Sm-Nd],"a enviar para análise")</f>
        <v>0</v>
      </c>
      <c r="Y4" s="111">
        <f ca="1">COUNTIFS(amostrasTab[*NUMERO DE CAMPO],"*"&amp;'Relação Amostras'!$A4&amp;"*",amostrasTab[Estado Sm-Nd],"enviada para análise")</f>
        <v>0</v>
      </c>
      <c r="Z4" s="124">
        <f ca="1">COUNTIFS(amostrasTab[*NUMERO DE CAMPO],"*"&amp;'Relação Amostras'!$A4&amp;"*",amostrasTab[Estado Sm-Nd],"análise recebida")</f>
        <v>0</v>
      </c>
      <c r="AA4" s="125">
        <f ca="1">COUNTIFS(amostrasTab[*NUMERO DE CAMPO],"*"&amp;'Relação Amostras'!$A4&amp;"*",amostrasTab[Estado Lu-Hf],"a enviar para análise")</f>
        <v>0</v>
      </c>
      <c r="AB4" s="111">
        <f ca="1">COUNTIFS(amostrasTab[*NUMERO DE CAMPO],"*"&amp;'Relação Amostras'!$A4&amp;"*",amostrasTab[Estado Lu-Hf],"enviada para análise")</f>
        <v>0</v>
      </c>
      <c r="AC4" s="124">
        <f ca="1">COUNTIFS(amostrasTab[*NUMERO DE CAMPO],"*"&amp;'Relação Amostras'!$A4&amp;"*",amostrasTab[Estado Lu-Hf],"análise recebida")</f>
        <v>0</v>
      </c>
      <c r="AD4" s="125">
        <f ca="1">COUNTIFS(amostrasTab[*NUMERO DE CAMPO],"*"&amp;'Relação Amostras'!$A4&amp;"*",amostrasTab[Estado Ar-Ar],"a enviar para análise")</f>
        <v>0</v>
      </c>
      <c r="AE4" s="111">
        <f ca="1">COUNTIFS(amostrasTab[*NUMERO DE CAMPO],"*"&amp;'Relação Amostras'!$A4&amp;"*",amostrasTab[Estado Ar-Ar],"enviada para análise")</f>
        <v>0</v>
      </c>
      <c r="AF4" s="124">
        <f ca="1">COUNTIFS(amostrasTab[*NUMERO DE CAMPO],"*"&amp;'Relação Amostras'!$A4&amp;"*",amostrasTab[Estado Ar-Ar],"análise recebida")</f>
        <v>0</v>
      </c>
      <c r="AG4" s="126">
        <f t="shared" ref="AG4:AG9" ca="1" si="0">SUM(C4:AD4)</f>
        <v>0</v>
      </c>
    </row>
    <row r="5" spans="1:33" x14ac:dyDescent="0.25">
      <c r="A5" s="82" t="s">
        <v>182</v>
      </c>
      <c r="B5" s="86" t="s">
        <v>3126</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25">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25">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25">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25">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25">
      <c r="A10" s="275" t="s">
        <v>3760</v>
      </c>
      <c r="B10" s="276"/>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77">
        <f ca="1">SUM($AG$4:$AG$9)</f>
        <v>0</v>
      </c>
    </row>
    <row r="11" spans="1:33" x14ac:dyDescent="0.25">
      <c r="A11" s="279" t="s">
        <v>3760</v>
      </c>
      <c r="B11" s="276"/>
      <c r="C11" s="279">
        <f ca="1">SUM(C10:F10)</f>
        <v>0</v>
      </c>
      <c r="D11" s="275"/>
      <c r="E11" s="275"/>
      <c r="F11" s="276"/>
      <c r="G11" s="279">
        <f ca="1">SUM(G10:J10)</f>
        <v>0</v>
      </c>
      <c r="H11" s="275"/>
      <c r="I11" s="275"/>
      <c r="J11" s="276"/>
      <c r="K11" s="279">
        <f ca="1">SUM(K10:N10)</f>
        <v>0</v>
      </c>
      <c r="L11" s="275"/>
      <c r="M11" s="275"/>
      <c r="N11" s="276"/>
      <c r="O11" s="279">
        <f ca="1">SUM(O10:Q10)</f>
        <v>0</v>
      </c>
      <c r="P11" s="275"/>
      <c r="Q11" s="276"/>
      <c r="R11" s="279">
        <f ca="1">SUM(R10:T10)</f>
        <v>0</v>
      </c>
      <c r="S11" s="275"/>
      <c r="T11" s="276"/>
      <c r="U11" s="279">
        <f ca="1">SUM(U10:W10)</f>
        <v>0</v>
      </c>
      <c r="V11" s="275"/>
      <c r="W11" s="276"/>
      <c r="X11" s="279">
        <f ca="1">SUM(X10:Z10)</f>
        <v>0</v>
      </c>
      <c r="Y11" s="275"/>
      <c r="Z11" s="276"/>
      <c r="AA11" s="279">
        <f ca="1">SUM(AA10:AC10)</f>
        <v>0</v>
      </c>
      <c r="AB11" s="275"/>
      <c r="AC11" s="276"/>
      <c r="AD11" s="279">
        <f ca="1">SUM(AD10:AF10)</f>
        <v>0</v>
      </c>
      <c r="AE11" s="275"/>
      <c r="AF11" s="276"/>
      <c r="AG11" s="278"/>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09" priority="283">
      <formula>MOD(ROW(),2)=1</formula>
    </cfRule>
  </conditionalFormatting>
  <conditionalFormatting sqref="C3:AF3 C10:AF10 D4:N4 U4:AF4 R4:S4">
    <cfRule type="expression" dxfId="308" priority="284">
      <formula>MOD(COLUMN(),2)=0</formula>
    </cfRule>
    <cfRule type="expression" dxfId="307" priority="285">
      <formula>MOD(COLUMN(),2)=1</formula>
    </cfRule>
  </conditionalFormatting>
  <conditionalFormatting sqref="T5">
    <cfRule type="expression" dxfId="306" priority="58">
      <formula>MOD(ROW(),2)=1</formula>
    </cfRule>
  </conditionalFormatting>
  <conditionalFormatting sqref="T5">
    <cfRule type="expression" dxfId="305" priority="59">
      <formula>MOD(COLUMN(),2)=0</formula>
    </cfRule>
    <cfRule type="expression" dxfId="304" priority="60">
      <formula>MOD(COLUMN(),2)=1</formula>
    </cfRule>
  </conditionalFormatting>
  <conditionalFormatting sqref="C4">
    <cfRule type="expression" dxfId="303" priority="64">
      <formula>MOD(ROW(),2)=1</formula>
    </cfRule>
  </conditionalFormatting>
  <conditionalFormatting sqref="C4">
    <cfRule type="expression" dxfId="302" priority="65">
      <formula>MOD(COLUMN(),2)=0</formula>
    </cfRule>
    <cfRule type="expression" dxfId="301" priority="66">
      <formula>MOD(COLUMN(),2)=1</formula>
    </cfRule>
  </conditionalFormatting>
  <conditionalFormatting sqref="T4">
    <cfRule type="expression" dxfId="300" priority="79">
      <formula>MOD(ROW(),2)=1</formula>
    </cfRule>
  </conditionalFormatting>
  <conditionalFormatting sqref="T4">
    <cfRule type="expression" dxfId="299" priority="80">
      <formula>MOD(COLUMN(),2)=0</formula>
    </cfRule>
    <cfRule type="expression" dxfId="298" priority="81">
      <formula>MOD(COLUMN(),2)=1</formula>
    </cfRule>
  </conditionalFormatting>
  <conditionalFormatting sqref="C5">
    <cfRule type="expression" dxfId="297" priority="55">
      <formula>MOD(ROW(),2)=1</formula>
    </cfRule>
  </conditionalFormatting>
  <conditionalFormatting sqref="C5">
    <cfRule type="expression" dxfId="296" priority="56">
      <formula>MOD(COLUMN(),2)=0</formula>
    </cfRule>
    <cfRule type="expression" dxfId="295" priority="57">
      <formula>MOD(COLUMN(),2)=1</formula>
    </cfRule>
  </conditionalFormatting>
  <conditionalFormatting sqref="A5:B5 U5:AG5 D5:N5 R5:S5">
    <cfRule type="expression" dxfId="294" priority="61">
      <formula>MOD(ROW(),2)=1</formula>
    </cfRule>
  </conditionalFormatting>
  <conditionalFormatting sqref="D5:N5 U5:AF5 R5:S5">
    <cfRule type="expression" dxfId="293" priority="62">
      <formula>MOD(COLUMN(),2)=0</formula>
    </cfRule>
    <cfRule type="expression" dxfId="292" priority="63">
      <formula>MOD(COLUMN(),2)=1</formula>
    </cfRule>
  </conditionalFormatting>
  <conditionalFormatting sqref="A6:B6 U6:AG6 D6:N6 R6:S6">
    <cfRule type="expression" dxfId="291" priority="52">
      <formula>MOD(ROW(),2)=1</formula>
    </cfRule>
  </conditionalFormatting>
  <conditionalFormatting sqref="D6:N6 U6:AF6 R6:S6">
    <cfRule type="expression" dxfId="290" priority="53">
      <formula>MOD(COLUMN(),2)=0</formula>
    </cfRule>
    <cfRule type="expression" dxfId="289" priority="54">
      <formula>MOD(COLUMN(),2)=1</formula>
    </cfRule>
  </conditionalFormatting>
  <conditionalFormatting sqref="T6">
    <cfRule type="expression" dxfId="288" priority="49">
      <formula>MOD(ROW(),2)=1</formula>
    </cfRule>
  </conditionalFormatting>
  <conditionalFormatting sqref="T6">
    <cfRule type="expression" dxfId="287" priority="50">
      <formula>MOD(COLUMN(),2)=0</formula>
    </cfRule>
    <cfRule type="expression" dxfId="286" priority="51">
      <formula>MOD(COLUMN(),2)=1</formula>
    </cfRule>
  </conditionalFormatting>
  <conditionalFormatting sqref="C6">
    <cfRule type="expression" dxfId="285" priority="46">
      <formula>MOD(ROW(),2)=1</formula>
    </cfRule>
  </conditionalFormatting>
  <conditionalFormatting sqref="C6">
    <cfRule type="expression" dxfId="284" priority="47">
      <formula>MOD(COLUMN(),2)=0</formula>
    </cfRule>
    <cfRule type="expression" dxfId="283" priority="48">
      <formula>MOD(COLUMN(),2)=1</formula>
    </cfRule>
  </conditionalFormatting>
  <conditionalFormatting sqref="T7">
    <cfRule type="expression" dxfId="282" priority="40">
      <formula>MOD(ROW(),2)=1</formula>
    </cfRule>
  </conditionalFormatting>
  <conditionalFormatting sqref="T7">
    <cfRule type="expression" dxfId="281" priority="41">
      <formula>MOD(COLUMN(),2)=0</formula>
    </cfRule>
    <cfRule type="expression" dxfId="280" priority="42">
      <formula>MOD(COLUMN(),2)=1</formula>
    </cfRule>
  </conditionalFormatting>
  <conditionalFormatting sqref="A7:B7 U7:AG7 D7:N7 R7:S7">
    <cfRule type="expression" dxfId="279" priority="43">
      <formula>MOD(ROW(),2)=1</formula>
    </cfRule>
  </conditionalFormatting>
  <conditionalFormatting sqref="D7:N7 U7:AF7 R7:S7">
    <cfRule type="expression" dxfId="278" priority="44">
      <formula>MOD(COLUMN(),2)=0</formula>
    </cfRule>
    <cfRule type="expression" dxfId="277" priority="45">
      <formula>MOD(COLUMN(),2)=1</formula>
    </cfRule>
  </conditionalFormatting>
  <conditionalFormatting sqref="C7">
    <cfRule type="expression" dxfId="276" priority="37">
      <formula>MOD(ROW(),2)=1</formula>
    </cfRule>
  </conditionalFormatting>
  <conditionalFormatting sqref="C7">
    <cfRule type="expression" dxfId="275" priority="38">
      <formula>MOD(COLUMN(),2)=0</formula>
    </cfRule>
    <cfRule type="expression" dxfId="274" priority="39">
      <formula>MOD(COLUMN(),2)=1</formula>
    </cfRule>
  </conditionalFormatting>
  <conditionalFormatting sqref="A8:B8 U8:AG8 D8:N8 R8:S8">
    <cfRule type="expression" dxfId="273" priority="34">
      <formula>MOD(ROW(),2)=1</formula>
    </cfRule>
  </conditionalFormatting>
  <conditionalFormatting sqref="D8:N8 U8:AF8 R8:S8">
    <cfRule type="expression" dxfId="272" priority="35">
      <formula>MOD(COLUMN(),2)=0</formula>
    </cfRule>
    <cfRule type="expression" dxfId="271" priority="36">
      <formula>MOD(COLUMN(),2)=1</formula>
    </cfRule>
  </conditionalFormatting>
  <conditionalFormatting sqref="T8">
    <cfRule type="expression" dxfId="270" priority="31">
      <formula>MOD(ROW(),2)=1</formula>
    </cfRule>
  </conditionalFormatting>
  <conditionalFormatting sqref="T8">
    <cfRule type="expression" dxfId="269" priority="32">
      <formula>MOD(COLUMN(),2)=0</formula>
    </cfRule>
    <cfRule type="expression" dxfId="268" priority="33">
      <formula>MOD(COLUMN(),2)=1</formula>
    </cfRule>
  </conditionalFormatting>
  <conditionalFormatting sqref="C8">
    <cfRule type="expression" dxfId="267" priority="28">
      <formula>MOD(ROW(),2)=1</formula>
    </cfRule>
  </conditionalFormatting>
  <conditionalFormatting sqref="C8">
    <cfRule type="expression" dxfId="266" priority="29">
      <formula>MOD(COLUMN(),2)=0</formula>
    </cfRule>
    <cfRule type="expression" dxfId="265" priority="30">
      <formula>MOD(COLUMN(),2)=1</formula>
    </cfRule>
  </conditionalFormatting>
  <conditionalFormatting sqref="A9:B9 U9:AG9 D9:N9 R9:S9">
    <cfRule type="expression" dxfId="264" priority="25">
      <formula>MOD(ROW(),2)=1</formula>
    </cfRule>
  </conditionalFormatting>
  <conditionalFormatting sqref="D9:N9 U9:AF9 R9:S9">
    <cfRule type="expression" dxfId="263" priority="26">
      <formula>MOD(COLUMN(),2)=0</formula>
    </cfRule>
    <cfRule type="expression" dxfId="262" priority="27">
      <formula>MOD(COLUMN(),2)=1</formula>
    </cfRule>
  </conditionalFormatting>
  <conditionalFormatting sqref="T9">
    <cfRule type="expression" dxfId="261" priority="22">
      <formula>MOD(ROW(),2)=1</formula>
    </cfRule>
  </conditionalFormatting>
  <conditionalFormatting sqref="T9">
    <cfRule type="expression" dxfId="260" priority="23">
      <formula>MOD(COLUMN(),2)=0</formula>
    </cfRule>
    <cfRule type="expression" dxfId="259" priority="24">
      <formula>MOD(COLUMN(),2)=1</formula>
    </cfRule>
  </conditionalFormatting>
  <conditionalFormatting sqref="C9">
    <cfRule type="expression" dxfId="258" priority="19">
      <formula>MOD(ROW(),2)=1</formula>
    </cfRule>
  </conditionalFormatting>
  <conditionalFormatting sqref="C9">
    <cfRule type="expression" dxfId="257" priority="20">
      <formula>MOD(COLUMN(),2)=0</formula>
    </cfRule>
    <cfRule type="expression" dxfId="256" priority="21">
      <formula>MOD(COLUMN(),2)=1</formula>
    </cfRule>
  </conditionalFormatting>
  <conditionalFormatting sqref="O4:Q4">
    <cfRule type="expression" dxfId="255" priority="16">
      <formula>MOD(ROW(),2)=1</formula>
    </cfRule>
  </conditionalFormatting>
  <conditionalFormatting sqref="O4:Q4">
    <cfRule type="expression" dxfId="254" priority="17">
      <formula>MOD(COLUMN(),2)=0</formula>
    </cfRule>
    <cfRule type="expression" dxfId="253" priority="18">
      <formula>MOD(COLUMN(),2)=1</formula>
    </cfRule>
  </conditionalFormatting>
  <conditionalFormatting sqref="O5:Q5">
    <cfRule type="expression" dxfId="252" priority="13">
      <formula>MOD(ROW(),2)=1</formula>
    </cfRule>
  </conditionalFormatting>
  <conditionalFormatting sqref="O5:Q5">
    <cfRule type="expression" dxfId="251" priority="14">
      <formula>MOD(COLUMN(),2)=0</formula>
    </cfRule>
    <cfRule type="expression" dxfId="250" priority="15">
      <formula>MOD(COLUMN(),2)=1</formula>
    </cfRule>
  </conditionalFormatting>
  <conditionalFormatting sqref="O6:Q6">
    <cfRule type="expression" dxfId="249" priority="10">
      <formula>MOD(ROW(),2)=1</formula>
    </cfRule>
  </conditionalFormatting>
  <conditionalFormatting sqref="O6:Q6">
    <cfRule type="expression" dxfId="248" priority="11">
      <formula>MOD(COLUMN(),2)=0</formula>
    </cfRule>
    <cfRule type="expression" dxfId="247" priority="12">
      <formula>MOD(COLUMN(),2)=1</formula>
    </cfRule>
  </conditionalFormatting>
  <conditionalFormatting sqref="O7:Q7">
    <cfRule type="expression" dxfId="246" priority="7">
      <formula>MOD(ROW(),2)=1</formula>
    </cfRule>
  </conditionalFormatting>
  <conditionalFormatting sqref="O7:Q7">
    <cfRule type="expression" dxfId="245" priority="8">
      <formula>MOD(COLUMN(),2)=0</formula>
    </cfRule>
    <cfRule type="expression" dxfId="244" priority="9">
      <formula>MOD(COLUMN(),2)=1</formula>
    </cfRule>
  </conditionalFormatting>
  <conditionalFormatting sqref="O8:Q8">
    <cfRule type="expression" dxfId="243" priority="4">
      <formula>MOD(ROW(),2)=1</formula>
    </cfRule>
  </conditionalFormatting>
  <conditionalFormatting sqref="O8:Q8">
    <cfRule type="expression" dxfId="242" priority="5">
      <formula>MOD(COLUMN(),2)=0</formula>
    </cfRule>
    <cfRule type="expression" dxfId="241" priority="6">
      <formula>MOD(COLUMN(),2)=1</formula>
    </cfRule>
  </conditionalFormatting>
  <conditionalFormatting sqref="O9:Q9">
    <cfRule type="expression" dxfId="240" priority="1">
      <formula>MOD(ROW(),2)=1</formula>
    </cfRule>
  </conditionalFormatting>
  <conditionalFormatting sqref="O9:Q9">
    <cfRule type="expression" dxfId="239" priority="2">
      <formula>MOD(COLUMN(),2)=0</formula>
    </cfRule>
    <cfRule type="expression" dxfId="238"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zoomScale="85" zoomScaleNormal="85" workbookViewId="0">
      <selection activeCell="N18" sqref="N18"/>
    </sheetView>
  </sheetViews>
  <sheetFormatPr defaultColWidth="9.140625" defaultRowHeight="15" x14ac:dyDescent="0.25"/>
  <cols>
    <col min="1" max="1" width="11.28515625" style="3" customWidth="1"/>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4145</v>
      </c>
      <c r="C1" s="3" t="s">
        <v>170</v>
      </c>
      <c r="D1" s="3" t="s">
        <v>466</v>
      </c>
      <c r="E1" s="3" t="s">
        <v>467</v>
      </c>
      <c r="F1" s="7" t="s">
        <v>169</v>
      </c>
      <c r="G1" s="7" t="s">
        <v>0</v>
      </c>
      <c r="H1" s="3" t="s">
        <v>1</v>
      </c>
      <c r="I1" s="3" t="s">
        <v>2</v>
      </c>
      <c r="J1" s="3" t="s">
        <v>3</v>
      </c>
      <c r="K1" s="3" t="s">
        <v>23</v>
      </c>
      <c r="L1" s="3" t="s">
        <v>4</v>
      </c>
      <c r="M1" s="8" t="s">
        <v>173</v>
      </c>
      <c r="N1" s="8" t="s">
        <v>172</v>
      </c>
      <c r="O1" s="3" t="s">
        <v>9</v>
      </c>
      <c r="P1" s="3" t="s">
        <v>3821</v>
      </c>
      <c r="Q1" s="3" t="s">
        <v>25145</v>
      </c>
      <c r="R1" s="3" t="s">
        <v>25146</v>
      </c>
      <c r="S1" s="3" t="s">
        <v>25147</v>
      </c>
      <c r="T1" s="3" t="s">
        <v>25148</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3026</v>
      </c>
      <c r="BN1" s="3" t="s">
        <v>722</v>
      </c>
      <c r="BO1" s="3" t="s">
        <v>1405</v>
      </c>
      <c r="BP1" s="15" t="s">
        <v>3097</v>
      </c>
      <c r="BQ1" s="51" t="s">
        <v>3102</v>
      </c>
      <c r="BR1" s="15" t="s">
        <v>1933</v>
      </c>
      <c r="BS1" s="15" t="s">
        <v>1934</v>
      </c>
      <c r="BT1" s="15" t="s">
        <v>1935</v>
      </c>
      <c r="BU1" s="49" t="s">
        <v>2975</v>
      </c>
      <c r="BV1" s="47" t="s">
        <v>2976</v>
      </c>
      <c r="BW1" s="47" t="s">
        <v>2977</v>
      </c>
      <c r="BX1" s="47" t="s">
        <v>2978</v>
      </c>
      <c r="BY1" s="47" t="s">
        <v>2979</v>
      </c>
      <c r="BZ1" s="47" t="s">
        <v>46</v>
      </c>
      <c r="CA1" s="47" t="s">
        <v>2980</v>
      </c>
      <c r="CB1" s="47" t="s">
        <v>2981</v>
      </c>
      <c r="CC1" s="47" t="s">
        <v>2982</v>
      </c>
      <c r="CD1" s="47" t="s">
        <v>2983</v>
      </c>
      <c r="CE1" s="47" t="s">
        <v>2984</v>
      </c>
      <c r="CF1" s="47" t="s">
        <v>2985</v>
      </c>
      <c r="CG1" s="47" t="s">
        <v>2986</v>
      </c>
      <c r="CH1" s="47" t="s">
        <v>2987</v>
      </c>
      <c r="CI1" s="47" t="s">
        <v>2988</v>
      </c>
      <c r="CJ1" s="47" t="s">
        <v>2989</v>
      </c>
      <c r="CL1" s="15" t="s">
        <v>3004</v>
      </c>
      <c r="CM1" s="15" t="s">
        <v>3016</v>
      </c>
      <c r="CN1" s="15" t="s">
        <v>3024</v>
      </c>
      <c r="CO1" s="15" t="s">
        <v>3025</v>
      </c>
      <c r="CP1" s="51" t="s">
        <v>3104</v>
      </c>
      <c r="CQ1" s="51" t="s">
        <v>3110</v>
      </c>
      <c r="CR1" s="59" t="s">
        <v>3129</v>
      </c>
      <c r="CS1" s="3" t="s">
        <v>3125</v>
      </c>
      <c r="CT1" s="61" t="s">
        <v>0</v>
      </c>
      <c r="CU1" s="61" t="s">
        <v>1933</v>
      </c>
      <c r="CV1" s="67" t="s">
        <v>3216</v>
      </c>
      <c r="CX1" s="70" t="s">
        <v>3578</v>
      </c>
      <c r="CY1" s="70" t="s">
        <v>3631</v>
      </c>
      <c r="CZ1" s="76" t="s">
        <v>3729</v>
      </c>
      <c r="DA1" s="70" t="s">
        <v>3740</v>
      </c>
      <c r="DB1" s="70" t="s">
        <v>3745</v>
      </c>
      <c r="DD1" s="3" t="s">
        <v>3766</v>
      </c>
      <c r="DF1" s="70" t="s">
        <v>4146</v>
      </c>
      <c r="DG1" s="70" t="s">
        <v>4147</v>
      </c>
      <c r="DI1" s="70" t="s">
        <v>156</v>
      </c>
      <c r="DJ1" s="70" t="s">
        <v>3828</v>
      </c>
      <c r="DL1" s="128" t="s">
        <v>25773</v>
      </c>
      <c r="DM1" s="128" t="s">
        <v>25774</v>
      </c>
      <c r="DO1" s="3" t="s">
        <v>169</v>
      </c>
    </row>
    <row r="2" spans="1:119" ht="30" x14ac:dyDescent="0.25">
      <c r="A2" s="115"/>
      <c r="D2" s="31">
        <v>39448</v>
      </c>
      <c r="E2" s="31" t="s">
        <v>27633</v>
      </c>
      <c r="F2" s="7" t="s">
        <v>9482</v>
      </c>
      <c r="G2" s="7" t="s">
        <v>6</v>
      </c>
      <c r="H2" s="3" t="s">
        <v>7</v>
      </c>
      <c r="I2" s="3">
        <v>-63</v>
      </c>
      <c r="J2" s="3" t="s">
        <v>8</v>
      </c>
      <c r="K2" s="3" t="s">
        <v>4152</v>
      </c>
      <c r="L2" s="3" t="s">
        <v>171</v>
      </c>
      <c r="M2" s="9"/>
      <c r="N2" s="9"/>
      <c r="O2" s="268" t="s">
        <v>9475</v>
      </c>
      <c r="P2" s="268" t="s">
        <v>9476</v>
      </c>
      <c r="Q2" s="269">
        <v>4</v>
      </c>
      <c r="R2" s="269">
        <v>0</v>
      </c>
      <c r="S2" s="269">
        <v>-66</v>
      </c>
      <c r="T2" s="269">
        <v>-72</v>
      </c>
      <c r="U2" s="15" t="s">
        <v>515</v>
      </c>
      <c r="V2" s="6" t="s">
        <v>10</v>
      </c>
      <c r="W2" s="4" t="s">
        <v>142</v>
      </c>
      <c r="X2" s="4" t="s">
        <v>149</v>
      </c>
      <c r="Y2" s="15" t="s">
        <v>32</v>
      </c>
      <c r="Z2" s="15" t="s">
        <v>559</v>
      </c>
      <c r="AA2" s="45" t="s">
        <v>2975</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268" t="s">
        <v>723</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3028</v>
      </c>
      <c r="BQ2" s="50" t="s">
        <v>1817</v>
      </c>
      <c r="BR2" s="15" t="s">
        <v>1946</v>
      </c>
      <c r="BS2" s="15" t="s">
        <v>1939</v>
      </c>
      <c r="BT2" s="15">
        <v>1</v>
      </c>
      <c r="BU2" s="48" t="s">
        <v>2825</v>
      </c>
      <c r="BV2" s="46" t="s">
        <v>2657</v>
      </c>
      <c r="BW2" s="15" t="s">
        <v>2627</v>
      </c>
      <c r="BX2" s="3" t="s">
        <v>2642</v>
      </c>
      <c r="BY2" s="3" t="s">
        <v>737</v>
      </c>
      <c r="BZ2" s="3" t="s">
        <v>2502</v>
      </c>
      <c r="CA2" s="3" t="s">
        <v>1833</v>
      </c>
      <c r="CB2" s="3" t="s">
        <v>495</v>
      </c>
      <c r="CC2" s="3" t="s">
        <v>2804</v>
      </c>
      <c r="CD2" s="3" t="s">
        <v>2691</v>
      </c>
      <c r="CE2" s="3" t="s">
        <v>2654</v>
      </c>
      <c r="CF2" s="3" t="s">
        <v>1944</v>
      </c>
      <c r="CG2" s="3" t="s">
        <v>2009</v>
      </c>
      <c r="CH2" s="3" t="s">
        <v>2794</v>
      </c>
      <c r="CI2" s="3" t="s">
        <v>2289</v>
      </c>
      <c r="CJ2" s="3" t="s">
        <v>2173</v>
      </c>
      <c r="CL2" s="15" t="s">
        <v>478</v>
      </c>
      <c r="CM2" s="15" t="s">
        <v>3005</v>
      </c>
      <c r="CN2" s="15" t="s">
        <v>3017</v>
      </c>
      <c r="CO2" s="15" t="s">
        <v>3020</v>
      </c>
      <c r="CP2" s="50" t="s">
        <v>3105</v>
      </c>
      <c r="CQ2" s="50" t="s">
        <v>3111</v>
      </c>
      <c r="CR2" s="57" t="s">
        <v>3130</v>
      </c>
      <c r="CS2" s="53"/>
      <c r="CT2" s="54" t="s">
        <v>3134</v>
      </c>
      <c r="CU2" s="15" t="s">
        <v>2627</v>
      </c>
      <c r="CV2" s="65" t="s">
        <v>3217</v>
      </c>
      <c r="CX2" s="69" t="s">
        <v>3579</v>
      </c>
      <c r="CY2" s="69" t="s">
        <v>3632</v>
      </c>
      <c r="CZ2" s="74" t="s">
        <v>444</v>
      </c>
      <c r="DA2" s="69" t="s">
        <v>3741</v>
      </c>
      <c r="DB2" s="69" t="s">
        <v>3746</v>
      </c>
      <c r="DD2" s="3" t="s">
        <v>3765</v>
      </c>
      <c r="DF2" s="112" t="s">
        <v>4148</v>
      </c>
      <c r="DG2" s="112" t="s">
        <v>4149</v>
      </c>
      <c r="DI2" s="112" t="s">
        <v>9211</v>
      </c>
      <c r="DJ2" s="112" t="s">
        <v>9212</v>
      </c>
      <c r="DL2" s="129" t="s">
        <v>25792</v>
      </c>
      <c r="DM2" s="129">
        <v>-75</v>
      </c>
      <c r="DO2" s="130" t="s">
        <v>9476</v>
      </c>
    </row>
    <row r="3" spans="1:119" ht="30" x14ac:dyDescent="0.25">
      <c r="M3" s="9"/>
      <c r="N3" s="9"/>
      <c r="O3" s="268" t="s">
        <v>9477</v>
      </c>
      <c r="P3" s="268" t="s">
        <v>9478</v>
      </c>
      <c r="Q3" s="269">
        <v>4</v>
      </c>
      <c r="R3" s="269">
        <v>2</v>
      </c>
      <c r="S3" s="269">
        <v>-66</v>
      </c>
      <c r="T3" s="269">
        <v>-69</v>
      </c>
      <c r="U3" s="15" t="s">
        <v>161</v>
      </c>
      <c r="V3" s="6" t="s">
        <v>10</v>
      </c>
      <c r="W3" s="4" t="s">
        <v>143</v>
      </c>
      <c r="X3" s="4" t="s">
        <v>150</v>
      </c>
      <c r="Y3" s="15" t="s">
        <v>42</v>
      </c>
      <c r="Z3" s="15" t="s">
        <v>560</v>
      </c>
      <c r="AA3" s="45" t="s">
        <v>2976</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268" t="s">
        <v>724</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3029</v>
      </c>
      <c r="BQ3" s="50" t="s">
        <v>737</v>
      </c>
      <c r="BR3" s="15" t="s">
        <v>1949</v>
      </c>
      <c r="BS3" s="15" t="s">
        <v>1939</v>
      </c>
      <c r="BT3" s="15">
        <v>1</v>
      </c>
      <c r="BU3" s="46" t="s">
        <v>2473</v>
      </c>
      <c r="BV3" s="46" t="s">
        <v>1938</v>
      </c>
      <c r="BW3" s="15" t="s">
        <v>2628</v>
      </c>
      <c r="BX3" s="3" t="s">
        <v>2646</v>
      </c>
      <c r="BY3" s="3" t="s">
        <v>2674</v>
      </c>
      <c r="BZ3" s="3" t="s">
        <v>1824</v>
      </c>
      <c r="CA3" s="3" t="s">
        <v>1998</v>
      </c>
      <c r="CB3" s="3" t="s">
        <v>1962</v>
      </c>
      <c r="CC3" s="3" t="s">
        <v>1996</v>
      </c>
      <c r="CD3" s="3" t="s">
        <v>2694</v>
      </c>
      <c r="CE3" s="3" t="s">
        <v>2655</v>
      </c>
      <c r="CF3" s="3" t="s">
        <v>2452</v>
      </c>
      <c r="CG3" s="3" t="s">
        <v>2785</v>
      </c>
      <c r="CH3" s="3" t="s">
        <v>2796</v>
      </c>
      <c r="CJ3" s="3" t="s">
        <v>2603</v>
      </c>
      <c r="CL3" s="15" t="s">
        <v>3002</v>
      </c>
      <c r="CM3" s="15" t="s">
        <v>3006</v>
      </c>
      <c r="CN3" s="15" t="s">
        <v>3018</v>
      </c>
      <c r="CO3" s="15" t="s">
        <v>3021</v>
      </c>
      <c r="CP3" s="50" t="s">
        <v>3106</v>
      </c>
      <c r="CQ3" s="50" t="s">
        <v>3112</v>
      </c>
      <c r="CR3" s="55" t="s">
        <v>3131</v>
      </c>
      <c r="CT3" s="54" t="s">
        <v>3135</v>
      </c>
      <c r="CU3" s="15" t="s">
        <v>2628</v>
      </c>
      <c r="CV3" s="63" t="s">
        <v>645</v>
      </c>
      <c r="CX3" s="69" t="s">
        <v>3580</v>
      </c>
      <c r="CY3" s="69" t="s">
        <v>673</v>
      </c>
      <c r="CZ3" s="72" t="s">
        <v>446</v>
      </c>
      <c r="DA3" s="69" t="s">
        <v>3742</v>
      </c>
      <c r="DB3" s="69" t="s">
        <v>3747</v>
      </c>
      <c r="DD3" s="3" t="s">
        <v>3767</v>
      </c>
      <c r="DF3" s="112" t="s">
        <v>4150</v>
      </c>
      <c r="DG3" s="112" t="s">
        <v>4151</v>
      </c>
      <c r="DI3" s="112" t="s">
        <v>6296</v>
      </c>
      <c r="DJ3" s="112" t="s">
        <v>6297</v>
      </c>
      <c r="DL3" s="129" t="s">
        <v>25852</v>
      </c>
      <c r="DM3" s="129">
        <v>-75</v>
      </c>
      <c r="DO3" s="131" t="s">
        <v>9478</v>
      </c>
    </row>
    <row r="4" spans="1:119" ht="45" x14ac:dyDescent="0.25">
      <c r="A4" s="3" t="s">
        <v>27689</v>
      </c>
      <c r="M4" s="9"/>
      <c r="N4" s="9"/>
      <c r="O4" s="268" t="s">
        <v>9479</v>
      </c>
      <c r="P4" s="268" t="s">
        <v>9480</v>
      </c>
      <c r="Q4" s="269">
        <v>3</v>
      </c>
      <c r="R4" s="269">
        <v>2</v>
      </c>
      <c r="S4" s="269">
        <v>-67.5</v>
      </c>
      <c r="T4" s="269">
        <v>-69</v>
      </c>
      <c r="U4" s="15" t="s">
        <v>536</v>
      </c>
      <c r="V4" s="6" t="s">
        <v>10</v>
      </c>
      <c r="W4" s="4" t="s">
        <v>145</v>
      </c>
      <c r="X4" s="4" t="s">
        <v>151</v>
      </c>
      <c r="Y4" s="15" t="s">
        <v>41</v>
      </c>
      <c r="Z4" s="15" t="s">
        <v>561</v>
      </c>
      <c r="AA4" s="45" t="s">
        <v>2977</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268" t="s">
        <v>120</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3030</v>
      </c>
      <c r="BQ4" s="50" t="s">
        <v>738</v>
      </c>
      <c r="BR4" s="15" t="s">
        <v>1952</v>
      </c>
      <c r="BS4" s="15" t="s">
        <v>1939</v>
      </c>
      <c r="BT4" s="15">
        <v>1</v>
      </c>
      <c r="BU4" s="46" t="s">
        <v>1946</v>
      </c>
      <c r="BV4" s="46" t="s">
        <v>2662</v>
      </c>
      <c r="BW4" s="15" t="s">
        <v>2629</v>
      </c>
      <c r="BX4" s="3" t="s">
        <v>2789</v>
      </c>
      <c r="BY4" s="3" t="s">
        <v>2571</v>
      </c>
      <c r="BZ4" s="3" t="s">
        <v>2267</v>
      </c>
      <c r="CA4" s="3" t="s">
        <v>1834</v>
      </c>
      <c r="CB4" s="3" t="s">
        <v>505</v>
      </c>
      <c r="CC4" s="3" t="s">
        <v>2499</v>
      </c>
      <c r="CD4" s="3" t="s">
        <v>2802</v>
      </c>
      <c r="CE4" s="3" t="s">
        <v>2656</v>
      </c>
      <c r="CF4" s="3" t="s">
        <v>2621</v>
      </c>
      <c r="CG4" s="3" t="s">
        <v>1872</v>
      </c>
      <c r="CH4" s="3" t="s">
        <v>2795</v>
      </c>
      <c r="CJ4" s="3" t="s">
        <v>2246</v>
      </c>
      <c r="CL4" s="15" t="s">
        <v>3003</v>
      </c>
      <c r="CM4" s="15" t="s">
        <v>3007</v>
      </c>
      <c r="CN4" s="15" t="s">
        <v>3019</v>
      </c>
      <c r="CO4" s="15" t="s">
        <v>3022</v>
      </c>
      <c r="CP4" s="50" t="s">
        <v>3107</v>
      </c>
      <c r="CQ4" s="50" t="s">
        <v>3113</v>
      </c>
      <c r="CR4" s="60" t="s">
        <v>3132</v>
      </c>
      <c r="CT4" s="54" t="s">
        <v>3136</v>
      </c>
      <c r="CU4" s="15" t="s">
        <v>2629</v>
      </c>
      <c r="CV4" s="63" t="s">
        <v>3218</v>
      </c>
      <c r="CX4" s="69" t="s">
        <v>3581</v>
      </c>
      <c r="CY4" s="69" t="s">
        <v>720</v>
      </c>
      <c r="CZ4" s="72" t="s">
        <v>439</v>
      </c>
      <c r="DA4" s="69" t="s">
        <v>2979</v>
      </c>
      <c r="DB4" s="69" t="s">
        <v>3748</v>
      </c>
      <c r="DD4" s="3" t="s">
        <v>3768</v>
      </c>
      <c r="DF4" s="112" t="s">
        <v>4152</v>
      </c>
      <c r="DG4" s="112" t="s">
        <v>171</v>
      </c>
      <c r="DI4" s="112" t="s">
        <v>9213</v>
      </c>
      <c r="DJ4" s="112" t="s">
        <v>9212</v>
      </c>
      <c r="DL4" s="129" t="s">
        <v>25793</v>
      </c>
      <c r="DM4" s="129">
        <v>-69</v>
      </c>
      <c r="DO4" s="132" t="s">
        <v>9480</v>
      </c>
    </row>
    <row r="5" spans="1:119" ht="45" x14ac:dyDescent="0.25">
      <c r="A5" s="274">
        <v>83</v>
      </c>
      <c r="M5" s="9"/>
      <c r="N5" s="9"/>
      <c r="O5" s="268" t="s">
        <v>9481</v>
      </c>
      <c r="P5" s="268" t="s">
        <v>9482</v>
      </c>
      <c r="Q5" s="269">
        <v>2.5</v>
      </c>
      <c r="R5" s="269">
        <v>2</v>
      </c>
      <c r="S5" s="269">
        <v>-67.5</v>
      </c>
      <c r="T5" s="269">
        <v>-68</v>
      </c>
      <c r="U5" s="15" t="s">
        <v>535</v>
      </c>
      <c r="V5" s="6" t="s">
        <v>10</v>
      </c>
      <c r="W5" s="4" t="s">
        <v>146</v>
      </c>
      <c r="X5" s="4" t="s">
        <v>154</v>
      </c>
      <c r="Y5" s="15" t="s">
        <v>12</v>
      </c>
      <c r="Z5" s="15" t="s">
        <v>562</v>
      </c>
      <c r="AA5" s="45" t="s">
        <v>2978</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268" t="s">
        <v>320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3031</v>
      </c>
      <c r="BQ5" s="50" t="s">
        <v>1818</v>
      </c>
      <c r="BR5" s="15" t="s">
        <v>1953</v>
      </c>
      <c r="BS5" s="15" t="s">
        <v>1939</v>
      </c>
      <c r="BT5" s="15">
        <v>1</v>
      </c>
      <c r="BU5" s="46" t="s">
        <v>2677</v>
      </c>
      <c r="BV5" s="46" t="s">
        <v>2664</v>
      </c>
      <c r="BW5" s="15" t="s">
        <v>2630</v>
      </c>
      <c r="BX5" s="3" t="s">
        <v>2058</v>
      </c>
      <c r="BY5" s="3" t="s">
        <v>1960</v>
      </c>
      <c r="BZ5" s="3" t="s">
        <v>656</v>
      </c>
      <c r="CA5" s="3" t="s">
        <v>1835</v>
      </c>
      <c r="CB5" s="3" t="s">
        <v>2156</v>
      </c>
      <c r="CC5" s="3" t="s">
        <v>2003</v>
      </c>
      <c r="CD5" s="3" t="s">
        <v>2968</v>
      </c>
      <c r="CE5" s="3" t="s">
        <v>2658</v>
      </c>
      <c r="CF5" s="3" t="s">
        <v>2619</v>
      </c>
      <c r="CG5" s="3" t="s">
        <v>2816</v>
      </c>
      <c r="CJ5" s="3" t="s">
        <v>2038</v>
      </c>
      <c r="CL5" s="15" t="s">
        <v>480</v>
      </c>
      <c r="CM5" s="15" t="s">
        <v>3008</v>
      </c>
      <c r="CO5" s="15" t="s">
        <v>3023</v>
      </c>
      <c r="CQ5" s="50" t="s">
        <v>3114</v>
      </c>
      <c r="CR5" s="56"/>
      <c r="CT5" s="54" t="s">
        <v>3137</v>
      </c>
      <c r="CU5" s="15" t="s">
        <v>2630</v>
      </c>
      <c r="CV5" s="63" t="s">
        <v>3219</v>
      </c>
      <c r="CX5" s="69" t="s">
        <v>3582</v>
      </c>
      <c r="CY5" s="69" t="s">
        <v>1800</v>
      </c>
      <c r="CZ5" s="72" t="s">
        <v>136</v>
      </c>
      <c r="DA5" s="69" t="s">
        <v>3743</v>
      </c>
      <c r="DB5" s="69" t="s">
        <v>3749</v>
      </c>
      <c r="DF5" s="112" t="s">
        <v>4153</v>
      </c>
      <c r="DG5" s="112" t="s">
        <v>4154</v>
      </c>
      <c r="DI5" s="112" t="s">
        <v>6298</v>
      </c>
      <c r="DJ5" s="112" t="s">
        <v>6297</v>
      </c>
      <c r="DL5" s="129" t="s">
        <v>25853</v>
      </c>
      <c r="DM5" s="129">
        <v>-69</v>
      </c>
      <c r="DO5" s="131" t="s">
        <v>9482</v>
      </c>
    </row>
    <row r="6" spans="1:119" ht="30" x14ac:dyDescent="0.25">
      <c r="M6" s="9"/>
      <c r="N6" s="9"/>
      <c r="O6" s="268" t="s">
        <v>9483</v>
      </c>
      <c r="P6" s="268" t="s">
        <v>9484</v>
      </c>
      <c r="Q6" s="269">
        <v>2.25</v>
      </c>
      <c r="R6" s="269">
        <v>2</v>
      </c>
      <c r="S6" s="269">
        <v>-67.75</v>
      </c>
      <c r="T6" s="269">
        <v>-68</v>
      </c>
      <c r="U6" s="15" t="s">
        <v>516</v>
      </c>
      <c r="V6" s="6" t="s">
        <v>10</v>
      </c>
      <c r="W6" s="4" t="s">
        <v>147</v>
      </c>
      <c r="X6" s="4" t="s">
        <v>152</v>
      </c>
      <c r="Y6" s="15" t="s">
        <v>27</v>
      </c>
      <c r="Z6" s="15" t="s">
        <v>563</v>
      </c>
      <c r="AA6" s="45" t="s">
        <v>2979</v>
      </c>
      <c r="AB6" s="3" t="s">
        <v>232</v>
      </c>
      <c r="AC6" s="15" t="s">
        <v>640</v>
      </c>
      <c r="AD6" s="3" t="s">
        <v>191</v>
      </c>
      <c r="AE6" s="3" t="s">
        <v>237</v>
      </c>
      <c r="AF6" s="11" t="s">
        <v>198</v>
      </c>
      <c r="AG6" s="11" t="s">
        <v>231</v>
      </c>
      <c r="AK6" s="3" t="s">
        <v>251</v>
      </c>
      <c r="AL6" s="13" t="s">
        <v>261</v>
      </c>
      <c r="AM6" s="3" t="s">
        <v>52</v>
      </c>
      <c r="AO6" s="3" t="s">
        <v>278</v>
      </c>
      <c r="AP6" s="3" t="s">
        <v>279</v>
      </c>
      <c r="AT6" s="268" t="s">
        <v>321</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3032</v>
      </c>
      <c r="BQ6" s="50" t="s">
        <v>1819</v>
      </c>
      <c r="BR6" s="15" t="s">
        <v>1829</v>
      </c>
      <c r="BS6" s="15" t="s">
        <v>1939</v>
      </c>
      <c r="BT6" s="15">
        <v>1</v>
      </c>
      <c r="BU6" s="46" t="s">
        <v>1949</v>
      </c>
      <c r="BV6" s="46" t="s">
        <v>2666</v>
      </c>
      <c r="BW6" s="15" t="s">
        <v>2631</v>
      </c>
      <c r="BX6" s="3" t="s">
        <v>2792</v>
      </c>
      <c r="BY6" s="3" t="s">
        <v>1992</v>
      </c>
      <c r="BZ6" s="3" t="s">
        <v>1841</v>
      </c>
      <c r="CA6" s="3" t="s">
        <v>2000</v>
      </c>
      <c r="CB6" s="3" t="s">
        <v>1964</v>
      </c>
      <c r="CC6" s="3" t="s">
        <v>2567</v>
      </c>
      <c r="CD6" s="3" t="s">
        <v>2692</v>
      </c>
      <c r="CE6" s="3" t="s">
        <v>2659</v>
      </c>
      <c r="CF6" s="3" t="s">
        <v>2500</v>
      </c>
      <c r="CG6" s="3" t="s">
        <v>2970</v>
      </c>
      <c r="CM6" s="15" t="s">
        <v>3009</v>
      </c>
      <c r="CQ6" s="50" t="s">
        <v>3115</v>
      </c>
      <c r="CR6" s="56"/>
      <c r="CT6" s="54" t="s">
        <v>6</v>
      </c>
      <c r="CU6" s="15" t="s">
        <v>2631</v>
      </c>
      <c r="CV6" s="63" t="s">
        <v>3220</v>
      </c>
      <c r="CX6" s="69" t="s">
        <v>3583</v>
      </c>
      <c r="CY6" s="69" t="s">
        <v>3633</v>
      </c>
      <c r="CZ6" s="72" t="s">
        <v>3730</v>
      </c>
      <c r="DA6" s="71" t="s">
        <v>3744</v>
      </c>
      <c r="DB6" s="69" t="s">
        <v>3750</v>
      </c>
      <c r="DF6" s="112" t="s">
        <v>4155</v>
      </c>
      <c r="DG6" s="112" t="s">
        <v>4156</v>
      </c>
      <c r="DI6" s="112" t="s">
        <v>4282</v>
      </c>
      <c r="DJ6" s="112" t="s">
        <v>4283</v>
      </c>
      <c r="DL6" s="129" t="s">
        <v>25794</v>
      </c>
      <c r="DM6" s="129">
        <v>-63</v>
      </c>
      <c r="DO6" s="132" t="s">
        <v>9484</v>
      </c>
    </row>
    <row r="7" spans="1:119" ht="30" x14ac:dyDescent="0.25">
      <c r="M7" s="9"/>
      <c r="N7" s="9"/>
      <c r="O7" s="268" t="s">
        <v>9485</v>
      </c>
      <c r="P7" s="268" t="s">
        <v>9484</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268" t="s">
        <v>322</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3033</v>
      </c>
      <c r="BQ7" s="50" t="s">
        <v>1820</v>
      </c>
      <c r="BR7" s="15" t="s">
        <v>1971</v>
      </c>
      <c r="BS7" s="15" t="s">
        <v>1939</v>
      </c>
      <c r="BT7" s="15">
        <v>1</v>
      </c>
      <c r="BU7" s="46" t="s">
        <v>1952</v>
      </c>
      <c r="BV7" s="46" t="s">
        <v>2667</v>
      </c>
      <c r="BW7" s="15" t="s">
        <v>2632</v>
      </c>
      <c r="BX7" s="3" t="s">
        <v>2166</v>
      </c>
      <c r="BY7" s="3" t="s">
        <v>2797</v>
      </c>
      <c r="BZ7" s="3" t="s">
        <v>278</v>
      </c>
      <c r="CA7" s="3" t="s">
        <v>2566</v>
      </c>
      <c r="CB7" s="3" t="s">
        <v>2550</v>
      </c>
      <c r="CC7" s="3" t="s">
        <v>2004</v>
      </c>
      <c r="CD7" s="3" t="s">
        <v>2969</v>
      </c>
      <c r="CE7" s="3" t="s">
        <v>2660</v>
      </c>
      <c r="CF7" s="3" t="s">
        <v>2168</v>
      </c>
      <c r="CG7" s="3" t="s">
        <v>2815</v>
      </c>
      <c r="CM7" s="15" t="s">
        <v>3010</v>
      </c>
      <c r="CQ7" s="50" t="s">
        <v>3116</v>
      </c>
      <c r="CR7" s="56"/>
      <c r="CT7" s="54" t="s">
        <v>3138</v>
      </c>
      <c r="CU7" s="15" t="s">
        <v>2632</v>
      </c>
      <c r="CV7" s="63" t="s">
        <v>3221</v>
      </c>
      <c r="CX7" s="69" t="s">
        <v>3584</v>
      </c>
      <c r="CY7" s="69" t="s">
        <v>3634</v>
      </c>
      <c r="CZ7" s="72" t="s">
        <v>3731</v>
      </c>
      <c r="DB7" s="69" t="s">
        <v>3751</v>
      </c>
      <c r="DF7" s="112" t="s">
        <v>4157</v>
      </c>
      <c r="DG7" s="112" t="s">
        <v>4158</v>
      </c>
      <c r="DI7" s="112" t="s">
        <v>5022</v>
      </c>
      <c r="DJ7" s="112" t="s">
        <v>5023</v>
      </c>
      <c r="DL7" s="129" t="s">
        <v>25854</v>
      </c>
      <c r="DM7" s="129">
        <v>-63</v>
      </c>
      <c r="DO7" s="133" t="s">
        <v>14009</v>
      </c>
    </row>
    <row r="8" spans="1:119" ht="30" x14ac:dyDescent="0.25">
      <c r="M8" s="9"/>
      <c r="N8" s="9"/>
      <c r="O8" s="268" t="s">
        <v>9486</v>
      </c>
      <c r="P8" s="268" t="s">
        <v>9480</v>
      </c>
      <c r="Q8" s="269">
        <v>3</v>
      </c>
      <c r="R8" s="269">
        <v>2</v>
      </c>
      <c r="S8" s="269">
        <v>-66</v>
      </c>
      <c r="T8" s="269">
        <v>-67.5</v>
      </c>
      <c r="U8" s="15" t="s">
        <v>517</v>
      </c>
      <c r="V8" s="6" t="s">
        <v>10</v>
      </c>
      <c r="W8" s="4"/>
      <c r="X8" s="4"/>
      <c r="Y8" s="15" t="s">
        <v>29</v>
      </c>
      <c r="AA8" s="45" t="s">
        <v>2980</v>
      </c>
      <c r="AB8" s="5" t="s">
        <v>227</v>
      </c>
      <c r="AC8" s="5"/>
      <c r="AD8" s="3" t="s">
        <v>474</v>
      </c>
      <c r="AF8" s="11" t="s">
        <v>200</v>
      </c>
      <c r="AG8" s="11" t="s">
        <v>482</v>
      </c>
      <c r="AL8" s="13" t="s">
        <v>263</v>
      </c>
      <c r="AM8" s="3" t="s">
        <v>54</v>
      </c>
      <c r="AO8" s="3" t="s">
        <v>281</v>
      </c>
      <c r="AP8" s="3" t="s">
        <v>253</v>
      </c>
      <c r="AT8" s="268" t="s">
        <v>323</v>
      </c>
      <c r="AZ8" s="3">
        <v>7</v>
      </c>
      <c r="BA8" s="3" t="s">
        <v>400</v>
      </c>
      <c r="BD8" s="22" t="s">
        <v>430</v>
      </c>
      <c r="BE8" s="25"/>
      <c r="BF8" s="27" t="s">
        <v>443</v>
      </c>
      <c r="BG8" s="27"/>
      <c r="BH8" s="27" t="s">
        <v>455</v>
      </c>
      <c r="BI8" s="27" t="s">
        <v>48</v>
      </c>
      <c r="BJ8" s="15" t="s">
        <v>665</v>
      </c>
      <c r="BL8" s="15" t="s">
        <v>575</v>
      </c>
      <c r="BM8" s="15" t="s">
        <v>621</v>
      </c>
      <c r="BN8" s="15" t="s">
        <v>200</v>
      </c>
      <c r="BO8" s="15" t="s">
        <v>1509</v>
      </c>
      <c r="BP8" s="15" t="s">
        <v>3034</v>
      </c>
      <c r="BQ8" s="50" t="s">
        <v>120</v>
      </c>
      <c r="BR8" s="15" t="s">
        <v>1972</v>
      </c>
      <c r="BS8" s="15" t="s">
        <v>1939</v>
      </c>
      <c r="BT8" s="15">
        <v>1</v>
      </c>
      <c r="BU8" s="46" t="s">
        <v>1953</v>
      </c>
      <c r="BV8" s="46" t="s">
        <v>2826</v>
      </c>
      <c r="BW8" s="15" t="s">
        <v>2634</v>
      </c>
      <c r="BX8" s="3" t="s">
        <v>2788</v>
      </c>
      <c r="BY8" s="3" t="s">
        <v>1521</v>
      </c>
      <c r="BZ8" s="3" t="s">
        <v>284</v>
      </c>
      <c r="CA8" s="3" t="s">
        <v>2807</v>
      </c>
      <c r="CB8" s="3" t="s">
        <v>2608</v>
      </c>
      <c r="CC8" s="3" t="s">
        <v>2008</v>
      </c>
      <c r="CD8" s="3" t="s">
        <v>2693</v>
      </c>
      <c r="CE8" s="3" t="s">
        <v>2661</v>
      </c>
      <c r="CF8" s="3" t="s">
        <v>2233</v>
      </c>
      <c r="CG8" s="3" t="s">
        <v>2814</v>
      </c>
      <c r="CM8" s="15" t="s">
        <v>3011</v>
      </c>
      <c r="CQ8" s="50" t="s">
        <v>3117</v>
      </c>
      <c r="CR8" s="56"/>
      <c r="CT8" s="54" t="s">
        <v>3139</v>
      </c>
      <c r="CU8" s="15" t="s">
        <v>2634</v>
      </c>
      <c r="CV8" s="63" t="s">
        <v>670</v>
      </c>
      <c r="CX8" s="69" t="s">
        <v>3255</v>
      </c>
      <c r="CY8" s="69" t="s">
        <v>3635</v>
      </c>
      <c r="CZ8" s="72" t="s">
        <v>3732</v>
      </c>
      <c r="DB8" s="69" t="s">
        <v>3752</v>
      </c>
      <c r="DF8" s="112" t="s">
        <v>4159</v>
      </c>
      <c r="DG8" s="112" t="s">
        <v>4151</v>
      </c>
      <c r="DI8" s="112" t="s">
        <v>5900</v>
      </c>
      <c r="DJ8" s="112" t="s">
        <v>5901</v>
      </c>
      <c r="DL8" s="129" t="s">
        <v>25795</v>
      </c>
      <c r="DM8" s="129">
        <v>-57</v>
      </c>
      <c r="DO8"/>
    </row>
    <row r="9" spans="1:119" ht="45" x14ac:dyDescent="0.25">
      <c r="M9" s="9"/>
      <c r="N9" s="9"/>
      <c r="O9" s="268" t="s">
        <v>9487</v>
      </c>
      <c r="P9" s="268" t="s">
        <v>9482</v>
      </c>
      <c r="Q9" s="269">
        <v>2.5</v>
      </c>
      <c r="R9" s="269">
        <v>2</v>
      </c>
      <c r="S9" s="269">
        <v>-67</v>
      </c>
      <c r="T9" s="269">
        <v>-67.5</v>
      </c>
      <c r="U9" s="15" t="s">
        <v>539</v>
      </c>
      <c r="V9" s="6" t="s">
        <v>10</v>
      </c>
      <c r="W9" s="4"/>
      <c r="X9" s="4"/>
      <c r="Y9" s="15" t="s">
        <v>556</v>
      </c>
      <c r="AA9" s="45" t="s">
        <v>2981</v>
      </c>
      <c r="AB9" s="5" t="s">
        <v>227</v>
      </c>
      <c r="AD9" s="3" t="s">
        <v>475</v>
      </c>
      <c r="AF9" s="11" t="s">
        <v>201</v>
      </c>
      <c r="AG9" s="11" t="s">
        <v>483</v>
      </c>
      <c r="AL9" s="13" t="s">
        <v>265</v>
      </c>
      <c r="AM9" s="3" t="s">
        <v>55</v>
      </c>
      <c r="AO9" s="3" t="s">
        <v>282</v>
      </c>
      <c r="AP9" s="3" t="s">
        <v>283</v>
      </c>
      <c r="AT9" s="268" t="s">
        <v>324</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3035</v>
      </c>
      <c r="BQ9" s="50" t="s">
        <v>742</v>
      </c>
      <c r="BR9" s="15" t="s">
        <v>1973</v>
      </c>
      <c r="BS9" s="15" t="s">
        <v>1939</v>
      </c>
      <c r="BT9" s="15">
        <v>1</v>
      </c>
      <c r="BU9" s="46" t="s">
        <v>2686</v>
      </c>
      <c r="BV9" s="46" t="s">
        <v>2827</v>
      </c>
      <c r="BW9" s="15" t="s">
        <v>2639</v>
      </c>
      <c r="BX9" s="3" t="s">
        <v>2090</v>
      </c>
      <c r="BY9" s="3" t="s">
        <v>2027</v>
      </c>
      <c r="BZ9" s="3" t="s">
        <v>2187</v>
      </c>
      <c r="CA9" s="3" t="s">
        <v>2001</v>
      </c>
      <c r="CB9" s="3" t="s">
        <v>1965</v>
      </c>
      <c r="CC9" s="3" t="s">
        <v>2964</v>
      </c>
      <c r="CD9" s="3" t="s">
        <v>2959</v>
      </c>
      <c r="CE9" s="3" t="s">
        <v>2678</v>
      </c>
      <c r="CF9" s="3" t="s">
        <v>2231</v>
      </c>
      <c r="CG9" s="3" t="s">
        <v>2817</v>
      </c>
      <c r="CM9" s="15" t="s">
        <v>3012</v>
      </c>
      <c r="CQ9" s="50" t="s">
        <v>3118</v>
      </c>
      <c r="CR9" s="56"/>
      <c r="CT9" s="54" t="s">
        <v>3140</v>
      </c>
      <c r="CU9" s="15" t="s">
        <v>2639</v>
      </c>
      <c r="CV9" s="63" t="s">
        <v>671</v>
      </c>
      <c r="CX9" s="69" t="s">
        <v>1800</v>
      </c>
      <c r="CY9" s="69" t="s">
        <v>3636</v>
      </c>
      <c r="CZ9" s="72" t="s">
        <v>447</v>
      </c>
      <c r="DB9" s="69" t="s">
        <v>3753</v>
      </c>
      <c r="DF9" s="112" t="s">
        <v>4160</v>
      </c>
      <c r="DG9" s="112" t="s">
        <v>4161</v>
      </c>
      <c r="DI9" s="112" t="s">
        <v>5902</v>
      </c>
      <c r="DJ9" s="112" t="s">
        <v>5901</v>
      </c>
      <c r="DL9" s="129" t="s">
        <v>25855</v>
      </c>
      <c r="DM9" s="129">
        <v>-57</v>
      </c>
      <c r="DO9"/>
    </row>
    <row r="10" spans="1:119" ht="45" x14ac:dyDescent="0.25">
      <c r="M10" s="9"/>
      <c r="N10" s="9"/>
      <c r="O10" s="268" t="s">
        <v>9488</v>
      </c>
      <c r="P10" s="268" t="s">
        <v>9484</v>
      </c>
      <c r="Q10" s="269">
        <v>2.25</v>
      </c>
      <c r="R10" s="269">
        <v>2</v>
      </c>
      <c r="S10" s="269">
        <v>-67.25</v>
      </c>
      <c r="T10" s="269">
        <v>-67.5</v>
      </c>
      <c r="U10" s="15" t="s">
        <v>157</v>
      </c>
      <c r="V10" s="6" t="s">
        <v>10</v>
      </c>
      <c r="W10" s="4"/>
      <c r="X10" s="4"/>
      <c r="Y10" s="15" t="s">
        <v>31</v>
      </c>
      <c r="AA10" s="45" t="s">
        <v>2982</v>
      </c>
      <c r="AB10" s="5" t="s">
        <v>227</v>
      </c>
      <c r="AF10" s="11" t="s">
        <v>202</v>
      </c>
      <c r="AG10" s="11"/>
      <c r="AL10" s="13" t="s">
        <v>264</v>
      </c>
      <c r="AO10" s="3" t="s">
        <v>284</v>
      </c>
      <c r="AP10" s="3" t="s">
        <v>285</v>
      </c>
      <c r="AT10" s="268" t="s">
        <v>325</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3036</v>
      </c>
      <c r="BQ10" s="50" t="s">
        <v>320</v>
      </c>
      <c r="BR10" s="15" t="s">
        <v>1974</v>
      </c>
      <c r="BS10" s="15" t="s">
        <v>1939</v>
      </c>
      <c r="BT10" s="15">
        <v>1</v>
      </c>
      <c r="BU10" s="46" t="s">
        <v>2687</v>
      </c>
      <c r="BV10" s="46" t="s">
        <v>2669</v>
      </c>
      <c r="BW10" s="15" t="s">
        <v>2643</v>
      </c>
      <c r="BY10" s="3" t="s">
        <v>2056</v>
      </c>
      <c r="BZ10" s="3" t="s">
        <v>2116</v>
      </c>
      <c r="CA10" s="3" t="s">
        <v>2023</v>
      </c>
      <c r="CB10" s="3" t="s">
        <v>1966</v>
      </c>
      <c r="CC10" s="3" t="s">
        <v>2812</v>
      </c>
      <c r="CD10" s="3" t="s">
        <v>2960</v>
      </c>
      <c r="CE10" s="3" t="s">
        <v>2683</v>
      </c>
      <c r="CF10" s="3" t="s">
        <v>2066</v>
      </c>
      <c r="CG10" s="3" t="s">
        <v>2818</v>
      </c>
      <c r="CM10" s="15" t="s">
        <v>3013</v>
      </c>
      <c r="CQ10" s="50" t="s">
        <v>3119</v>
      </c>
      <c r="CR10" s="56"/>
      <c r="CT10" s="54" t="s">
        <v>3141</v>
      </c>
      <c r="CU10" s="15" t="s">
        <v>2642</v>
      </c>
      <c r="CV10" s="63" t="s">
        <v>196</v>
      </c>
      <c r="CX10" s="69" t="s">
        <v>3585</v>
      </c>
      <c r="CY10" s="69" t="s">
        <v>3637</v>
      </c>
      <c r="CZ10" s="72" t="s">
        <v>3733</v>
      </c>
      <c r="DB10" s="69" t="s">
        <v>3754</v>
      </c>
      <c r="DF10" s="112" t="s">
        <v>4162</v>
      </c>
      <c r="DG10" s="112" t="s">
        <v>4163</v>
      </c>
      <c r="DI10" s="112" t="s">
        <v>7907</v>
      </c>
      <c r="DJ10" s="112" t="s">
        <v>7908</v>
      </c>
      <c r="DL10" s="129" t="s">
        <v>25796</v>
      </c>
      <c r="DM10" s="129">
        <v>-51</v>
      </c>
      <c r="DO10"/>
    </row>
    <row r="11" spans="1:119" ht="45" x14ac:dyDescent="0.25">
      <c r="M11" s="9"/>
      <c r="N11" s="9"/>
      <c r="O11" s="268" t="s">
        <v>9489</v>
      </c>
      <c r="P11" s="268" t="s">
        <v>9478</v>
      </c>
      <c r="Q11" s="269">
        <v>2</v>
      </c>
      <c r="R11" s="269">
        <v>0</v>
      </c>
      <c r="S11" s="269">
        <v>-69</v>
      </c>
      <c r="T11" s="269">
        <v>-72</v>
      </c>
      <c r="U11" s="15" t="s">
        <v>540</v>
      </c>
      <c r="V11" s="6" t="s">
        <v>10</v>
      </c>
      <c r="W11" s="4"/>
      <c r="X11" s="4"/>
      <c r="Y11" s="15" t="s">
        <v>33</v>
      </c>
      <c r="AA11" s="45" t="s">
        <v>2983</v>
      </c>
      <c r="AB11" s="5" t="s">
        <v>227</v>
      </c>
      <c r="AF11" s="11" t="s">
        <v>203</v>
      </c>
      <c r="AG11" s="11"/>
      <c r="AL11" s="13" t="s">
        <v>259</v>
      </c>
      <c r="AO11" s="3" t="s">
        <v>286</v>
      </c>
      <c r="AP11" s="3" t="s">
        <v>287</v>
      </c>
      <c r="AT11" s="268" t="s">
        <v>140</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3037</v>
      </c>
      <c r="BQ11" s="50" t="s">
        <v>1821</v>
      </c>
      <c r="BR11" s="15" t="s">
        <v>1993</v>
      </c>
      <c r="BS11" s="15" t="s">
        <v>1939</v>
      </c>
      <c r="BT11" s="15">
        <v>1</v>
      </c>
      <c r="BU11" s="46" t="s">
        <v>2620</v>
      </c>
      <c r="BV11" s="46" t="s">
        <v>2576</v>
      </c>
      <c r="BW11" s="15" t="s">
        <v>2644</v>
      </c>
      <c r="BY11" s="3" t="s">
        <v>950</v>
      </c>
      <c r="BZ11" s="3" t="s">
        <v>2115</v>
      </c>
      <c r="CA11" s="3" t="s">
        <v>2806</v>
      </c>
      <c r="CB11" s="3" t="s">
        <v>2453</v>
      </c>
      <c r="CC11" s="3" t="s">
        <v>2811</v>
      </c>
      <c r="CD11" s="3" t="s">
        <v>2695</v>
      </c>
      <c r="CE11" s="3" t="s">
        <v>2688</v>
      </c>
      <c r="CF11" s="3" t="s">
        <v>2065</v>
      </c>
      <c r="CG11" s="3" t="s">
        <v>2821</v>
      </c>
      <c r="CM11" s="15" t="s">
        <v>3014</v>
      </c>
      <c r="CQ11" s="50" t="s">
        <v>3120</v>
      </c>
      <c r="CR11" s="56"/>
      <c r="CT11" s="54" t="s">
        <v>3142</v>
      </c>
      <c r="CU11" s="15" t="s">
        <v>2643</v>
      </c>
      <c r="CV11" s="63" t="s">
        <v>669</v>
      </c>
      <c r="CX11" s="69" t="s">
        <v>3586</v>
      </c>
      <c r="CY11" s="69" t="s">
        <v>3638</v>
      </c>
      <c r="CZ11" s="72" t="s">
        <v>3734</v>
      </c>
      <c r="DB11" s="69" t="s">
        <v>3755</v>
      </c>
      <c r="DF11" s="112" t="s">
        <v>4164</v>
      </c>
      <c r="DG11" s="112" t="s">
        <v>4165</v>
      </c>
      <c r="DI11" s="112" t="s">
        <v>8276</v>
      </c>
      <c r="DJ11" s="112" t="s">
        <v>8277</v>
      </c>
      <c r="DL11" s="129" t="s">
        <v>25856</v>
      </c>
      <c r="DM11" s="129">
        <v>-51</v>
      </c>
      <c r="DO11"/>
    </row>
    <row r="12" spans="1:119" ht="60" x14ac:dyDescent="0.25">
      <c r="M12" s="9"/>
      <c r="N12" s="9"/>
      <c r="O12" s="268" t="s">
        <v>9490</v>
      </c>
      <c r="P12" s="268" t="s">
        <v>9480</v>
      </c>
      <c r="Q12" s="269">
        <v>2</v>
      </c>
      <c r="R12" s="269">
        <v>1</v>
      </c>
      <c r="S12" s="269">
        <v>-69</v>
      </c>
      <c r="T12" s="269">
        <v>-70.5</v>
      </c>
      <c r="U12" s="15" t="s">
        <v>541</v>
      </c>
      <c r="V12" s="6" t="s">
        <v>10</v>
      </c>
      <c r="W12" s="2"/>
      <c r="X12" s="4"/>
      <c r="Y12" s="15" t="s">
        <v>557</v>
      </c>
      <c r="AA12" s="45" t="s">
        <v>2984</v>
      </c>
      <c r="AB12" s="5" t="s">
        <v>227</v>
      </c>
      <c r="AF12" s="11" t="s">
        <v>204</v>
      </c>
      <c r="AG12" s="11"/>
      <c r="AL12" s="13" t="s">
        <v>250</v>
      </c>
      <c r="AO12" s="3" t="s">
        <v>288</v>
      </c>
      <c r="AP12" s="3" t="s">
        <v>289</v>
      </c>
      <c r="AT12" s="268" t="s">
        <v>326</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3038</v>
      </c>
      <c r="BQ12" s="50" t="s">
        <v>747</v>
      </c>
      <c r="BR12" s="15" t="s">
        <v>2028</v>
      </c>
      <c r="BS12" s="15" t="s">
        <v>1939</v>
      </c>
      <c r="BT12" s="15">
        <v>1</v>
      </c>
      <c r="BU12" s="46" t="s">
        <v>1829</v>
      </c>
      <c r="BV12" s="46" t="s">
        <v>2670</v>
      </c>
      <c r="BW12" s="15" t="s">
        <v>1936</v>
      </c>
      <c r="BY12" s="3" t="s">
        <v>2067</v>
      </c>
      <c r="BZ12" s="3" t="s">
        <v>2114</v>
      </c>
      <c r="CA12" s="3" t="s">
        <v>2801</v>
      </c>
      <c r="CB12" s="3" t="s">
        <v>1967</v>
      </c>
      <c r="CC12" s="3" t="s">
        <v>2708</v>
      </c>
      <c r="CD12" s="3" t="s">
        <v>2704</v>
      </c>
      <c r="CE12" s="3" t="s">
        <v>2698</v>
      </c>
      <c r="CF12" s="3" t="s">
        <v>2064</v>
      </c>
      <c r="CG12" s="3" t="s">
        <v>2820</v>
      </c>
      <c r="CM12" s="15" t="s">
        <v>3015</v>
      </c>
      <c r="CQ12" s="52" t="s">
        <v>3121</v>
      </c>
      <c r="CR12" s="58"/>
      <c r="CT12" s="54" t="s">
        <v>3143</v>
      </c>
      <c r="CU12" s="15" t="s">
        <v>2644</v>
      </c>
      <c r="CV12" s="63" t="s">
        <v>3222</v>
      </c>
      <c r="CX12" s="69" t="s">
        <v>3587</v>
      </c>
      <c r="CY12" s="69" t="s">
        <v>3639</v>
      </c>
      <c r="CZ12" s="72" t="s">
        <v>3735</v>
      </c>
      <c r="DB12" s="69" t="s">
        <v>3756</v>
      </c>
      <c r="DF12" s="112" t="s">
        <v>4166</v>
      </c>
      <c r="DG12" s="112" t="s">
        <v>4167</v>
      </c>
      <c r="DI12" s="112" t="s">
        <v>4284</v>
      </c>
      <c r="DJ12" s="112" t="s">
        <v>4283</v>
      </c>
      <c r="DL12" s="129" t="s">
        <v>25797</v>
      </c>
      <c r="DM12" s="129">
        <v>-45</v>
      </c>
      <c r="DO12"/>
    </row>
    <row r="13" spans="1:119" ht="30" x14ac:dyDescent="0.25">
      <c r="M13" s="8"/>
      <c r="N13" s="8"/>
      <c r="O13" s="268" t="s">
        <v>9491</v>
      </c>
      <c r="P13" s="268" t="s">
        <v>9482</v>
      </c>
      <c r="Q13" s="269">
        <v>2</v>
      </c>
      <c r="R13" s="269">
        <v>1.5</v>
      </c>
      <c r="S13" s="269">
        <v>-69.5</v>
      </c>
      <c r="T13" s="269">
        <v>-70</v>
      </c>
      <c r="U13" s="15" t="s">
        <v>162</v>
      </c>
      <c r="V13" s="6" t="s">
        <v>10</v>
      </c>
      <c r="W13" s="2"/>
      <c r="X13" s="2"/>
      <c r="Y13" s="15" t="s">
        <v>35</v>
      </c>
      <c r="AA13" s="45" t="s">
        <v>2985</v>
      </c>
      <c r="AB13" s="5" t="s">
        <v>227</v>
      </c>
      <c r="AF13" s="11" t="s">
        <v>205</v>
      </c>
      <c r="AG13" s="11"/>
      <c r="AL13" s="14" t="s">
        <v>251</v>
      </c>
      <c r="AT13" s="268" t="s">
        <v>327</v>
      </c>
      <c r="AZ13" s="3">
        <v>12</v>
      </c>
      <c r="BA13" s="3" t="s">
        <v>280</v>
      </c>
      <c r="BD13" s="22" t="s">
        <v>431</v>
      </c>
      <c r="BE13" s="25"/>
      <c r="BF13" s="29"/>
      <c r="BG13"/>
      <c r="BH13"/>
      <c r="BI13" s="3" t="s">
        <v>453</v>
      </c>
      <c r="BJ13" s="15" t="s">
        <v>667</v>
      </c>
      <c r="BL13" s="15" t="s">
        <v>580</v>
      </c>
      <c r="BM13" s="15" t="s">
        <v>626</v>
      </c>
      <c r="BN13" s="15" t="s">
        <v>205</v>
      </c>
      <c r="BO13" s="15" t="s">
        <v>1631</v>
      </c>
      <c r="BP13" s="15" t="s">
        <v>3039</v>
      </c>
      <c r="BQ13" s="50" t="s">
        <v>1822</v>
      </c>
      <c r="BR13" s="15" t="s">
        <v>2045</v>
      </c>
      <c r="BS13" s="15" t="s">
        <v>1939</v>
      </c>
      <c r="BT13" s="15">
        <v>1</v>
      </c>
      <c r="BU13" s="46" t="s">
        <v>2799</v>
      </c>
      <c r="BV13" s="46" t="s">
        <v>2953</v>
      </c>
      <c r="BW13" s="15" t="s">
        <v>2633</v>
      </c>
      <c r="BY13" s="3" t="s">
        <v>2607</v>
      </c>
      <c r="BZ13" s="3" t="s">
        <v>2112</v>
      </c>
      <c r="CA13" s="3" t="s">
        <v>2965</v>
      </c>
      <c r="CB13" s="3" t="s">
        <v>1968</v>
      </c>
      <c r="CC13" s="3" t="s">
        <v>2809</v>
      </c>
      <c r="CD13" s="3" t="s">
        <v>2705</v>
      </c>
      <c r="CE13" s="3" t="s">
        <v>2952</v>
      </c>
      <c r="CF13" s="3" t="s">
        <v>2063</v>
      </c>
      <c r="CG13" s="3" t="s">
        <v>2819</v>
      </c>
      <c r="CT13" s="54" t="s">
        <v>3144</v>
      </c>
      <c r="CU13" s="15" t="s">
        <v>1936</v>
      </c>
      <c r="CV13" s="63" t="s">
        <v>3223</v>
      </c>
      <c r="CX13" s="69" t="s">
        <v>3588</v>
      </c>
      <c r="CY13" s="69" t="s">
        <v>3640</v>
      </c>
      <c r="CZ13" s="72" t="s">
        <v>443</v>
      </c>
      <c r="DB13" s="71" t="s">
        <v>3757</v>
      </c>
      <c r="DF13" s="112" t="s">
        <v>4168</v>
      </c>
      <c r="DG13" s="112" t="s">
        <v>4169</v>
      </c>
      <c r="DI13" s="112" t="s">
        <v>8278</v>
      </c>
      <c r="DJ13" s="112" t="s">
        <v>8277</v>
      </c>
      <c r="DL13" s="129" t="s">
        <v>25857</v>
      </c>
      <c r="DM13" s="129">
        <v>-45</v>
      </c>
      <c r="DO13"/>
    </row>
    <row r="14" spans="1:119" ht="30" x14ac:dyDescent="0.25">
      <c r="O14" s="268" t="s">
        <v>9492</v>
      </c>
      <c r="P14" s="268" t="s">
        <v>9484</v>
      </c>
      <c r="Q14" s="269">
        <v>2</v>
      </c>
      <c r="R14" s="269">
        <v>1.75</v>
      </c>
      <c r="S14" s="269">
        <v>-69.5</v>
      </c>
      <c r="T14" s="269">
        <v>-69.75</v>
      </c>
      <c r="U14" s="15" t="s">
        <v>518</v>
      </c>
      <c r="V14" s="6" t="s">
        <v>10</v>
      </c>
      <c r="W14" s="2"/>
      <c r="X14" s="2"/>
      <c r="Y14" s="15" t="s">
        <v>39</v>
      </c>
      <c r="AA14" s="45" t="s">
        <v>2986</v>
      </c>
      <c r="AB14" s="5" t="s">
        <v>227</v>
      </c>
      <c r="AF14" s="11" t="s">
        <v>206</v>
      </c>
      <c r="AG14" s="11"/>
      <c r="AT14" s="268" t="s">
        <v>328</v>
      </c>
      <c r="AZ14" s="3">
        <v>13</v>
      </c>
      <c r="BA14" s="3" t="s">
        <v>289</v>
      </c>
      <c r="BD14" s="22" t="s">
        <v>420</v>
      </c>
      <c r="BE14" s="25"/>
      <c r="BF14" s="29"/>
      <c r="BG14"/>
      <c r="BH14"/>
      <c r="BI14" s="27" t="s">
        <v>472</v>
      </c>
      <c r="BJ14" s="15" t="s">
        <v>666</v>
      </c>
      <c r="BL14" s="15" t="s">
        <v>581</v>
      </c>
      <c r="BM14" s="15" t="s">
        <v>627</v>
      </c>
      <c r="BN14" s="15" t="s">
        <v>206</v>
      </c>
      <c r="BO14" s="15" t="s">
        <v>1632</v>
      </c>
      <c r="BP14" s="15" t="s">
        <v>3040</v>
      </c>
      <c r="BQ14" s="50" t="s">
        <v>750</v>
      </c>
      <c r="BR14" s="15" t="s">
        <v>498</v>
      </c>
      <c r="BS14" s="15" t="s">
        <v>1939</v>
      </c>
      <c r="BT14" s="15">
        <v>1</v>
      </c>
      <c r="BU14" s="46" t="s">
        <v>1972</v>
      </c>
      <c r="BV14" s="46" t="s">
        <v>1948</v>
      </c>
      <c r="BW14" s="15" t="s">
        <v>2636</v>
      </c>
      <c r="BY14" s="3" t="s">
        <v>2073</v>
      </c>
      <c r="BZ14" s="3" t="s">
        <v>2111</v>
      </c>
      <c r="CA14" s="3" t="s">
        <v>2971</v>
      </c>
      <c r="CB14" s="3" t="s">
        <v>1826</v>
      </c>
      <c r="CC14" s="3" t="s">
        <v>2723</v>
      </c>
      <c r="CD14" s="3" t="s">
        <v>1999</v>
      </c>
      <c r="CE14" s="3" t="s">
        <v>1990</v>
      </c>
      <c r="CF14" s="3" t="s">
        <v>2062</v>
      </c>
      <c r="CG14" s="3" t="s">
        <v>2822</v>
      </c>
      <c r="CT14" s="54" t="s">
        <v>3145</v>
      </c>
      <c r="CU14" s="15" t="s">
        <v>2633</v>
      </c>
      <c r="CV14" s="63" t="s">
        <v>3224</v>
      </c>
      <c r="CX14" s="69" t="s">
        <v>3589</v>
      </c>
      <c r="CY14" s="69" t="s">
        <v>3593</v>
      </c>
      <c r="CZ14" s="72" t="s">
        <v>3736</v>
      </c>
      <c r="DF14" s="112" t="s">
        <v>4170</v>
      </c>
      <c r="DG14" s="112" t="s">
        <v>4171</v>
      </c>
      <c r="DI14" s="112" t="s">
        <v>6299</v>
      </c>
      <c r="DJ14" s="112" t="s">
        <v>6297</v>
      </c>
      <c r="DL14" s="129" t="s">
        <v>25798</v>
      </c>
      <c r="DM14" s="129">
        <v>-39</v>
      </c>
      <c r="DO14"/>
    </row>
    <row r="15" spans="1:119" ht="30" x14ac:dyDescent="0.25">
      <c r="O15" s="268" t="s">
        <v>9493</v>
      </c>
      <c r="P15" s="268" t="s">
        <v>9484</v>
      </c>
      <c r="Q15" s="269">
        <v>1.75</v>
      </c>
      <c r="R15" s="269">
        <v>1.5</v>
      </c>
      <c r="S15" s="269">
        <v>-69.75</v>
      </c>
      <c r="T15" s="269">
        <v>-70</v>
      </c>
      <c r="U15" s="15" t="s">
        <v>163</v>
      </c>
      <c r="V15" s="6" t="s">
        <v>10</v>
      </c>
      <c r="W15" s="2"/>
      <c r="X15" s="2"/>
      <c r="Y15" s="15" t="s">
        <v>43</v>
      </c>
      <c r="AA15" s="45" t="s">
        <v>2987</v>
      </c>
      <c r="AB15" s="3" t="s">
        <v>228</v>
      </c>
      <c r="AF15" s="11" t="s">
        <v>207</v>
      </c>
      <c r="AG15" s="11"/>
      <c r="AT15" s="268" t="s">
        <v>329</v>
      </c>
      <c r="AZ15" s="3">
        <v>14</v>
      </c>
      <c r="BA15" s="3" t="s">
        <v>404</v>
      </c>
      <c r="BD15" s="22" t="s">
        <v>432</v>
      </c>
      <c r="BE15" s="25"/>
      <c r="BF15" s="29"/>
      <c r="BG15"/>
      <c r="BH15"/>
      <c r="BI15" s="27"/>
      <c r="BJ15" s="15" t="s">
        <v>659</v>
      </c>
      <c r="BL15" s="15" t="s">
        <v>582</v>
      </c>
      <c r="BM15" s="15" t="s">
        <v>628</v>
      </c>
      <c r="BN15" s="15" t="s">
        <v>207</v>
      </c>
      <c r="BO15" s="15" t="s">
        <v>1633</v>
      </c>
      <c r="BP15" s="15" t="s">
        <v>3041</v>
      </c>
      <c r="BQ15" s="50" t="s">
        <v>751</v>
      </c>
      <c r="BR15" s="15" t="s">
        <v>2072</v>
      </c>
      <c r="BS15" s="15" t="s">
        <v>1939</v>
      </c>
      <c r="BT15" s="15">
        <v>1</v>
      </c>
      <c r="BU15" s="46" t="s">
        <v>1971</v>
      </c>
      <c r="BV15" s="46" t="s">
        <v>2472</v>
      </c>
      <c r="BW15" s="15" t="s">
        <v>2637</v>
      </c>
      <c r="BY15" s="3" t="s">
        <v>2108</v>
      </c>
      <c r="BZ15" s="3" t="s">
        <v>2110</v>
      </c>
      <c r="CA15" s="3" t="s">
        <v>502</v>
      </c>
      <c r="CB15" s="3" t="s">
        <v>1969</v>
      </c>
      <c r="CC15" s="3" t="s">
        <v>2727</v>
      </c>
      <c r="CD15" s="3" t="s">
        <v>2494</v>
      </c>
      <c r="CE15" s="3" t="s">
        <v>2451</v>
      </c>
      <c r="CF15" s="3" t="s">
        <v>2057</v>
      </c>
      <c r="CG15" s="3" t="s">
        <v>2784</v>
      </c>
      <c r="CT15" s="54" t="s">
        <v>3146</v>
      </c>
      <c r="CU15" s="15" t="s">
        <v>2636</v>
      </c>
      <c r="CV15" s="63" t="s">
        <v>3225</v>
      </c>
      <c r="CX15" s="69" t="s">
        <v>3589</v>
      </c>
      <c r="CY15" s="69" t="s">
        <v>3641</v>
      </c>
      <c r="CZ15" s="72" t="s">
        <v>3737</v>
      </c>
      <c r="DF15" s="112" t="s">
        <v>4172</v>
      </c>
      <c r="DG15" s="112" t="s">
        <v>4173</v>
      </c>
      <c r="DI15" s="112" t="s">
        <v>5567</v>
      </c>
      <c r="DJ15" s="112" t="s">
        <v>5568</v>
      </c>
      <c r="DL15" s="129" t="s">
        <v>25858</v>
      </c>
      <c r="DM15" s="129">
        <v>-39</v>
      </c>
      <c r="DO15"/>
    </row>
    <row r="16" spans="1:119" ht="30" x14ac:dyDescent="0.25">
      <c r="O16" s="268" t="s">
        <v>9494</v>
      </c>
      <c r="P16" s="268" t="s">
        <v>9484</v>
      </c>
      <c r="Q16" s="269">
        <v>1.75</v>
      </c>
      <c r="R16" s="269">
        <v>1.5</v>
      </c>
      <c r="S16" s="269">
        <v>-69.5</v>
      </c>
      <c r="T16" s="269">
        <v>-69.75</v>
      </c>
      <c r="U16" s="15" t="s">
        <v>519</v>
      </c>
      <c r="V16" s="6" t="s">
        <v>10</v>
      </c>
      <c r="W16" s="2"/>
      <c r="X16" s="2"/>
      <c r="Y16" s="15" t="s">
        <v>34</v>
      </c>
      <c r="AA16" s="45" t="s">
        <v>2988</v>
      </c>
      <c r="AB16" s="3" t="s">
        <v>228</v>
      </c>
      <c r="AF16" s="11" t="s">
        <v>208</v>
      </c>
      <c r="AG16" s="11"/>
      <c r="AT16" s="268" t="s">
        <v>122</v>
      </c>
      <c r="AZ16" s="3">
        <v>15</v>
      </c>
      <c r="BA16" s="3" t="s">
        <v>405</v>
      </c>
      <c r="BD16" s="22" t="s">
        <v>433</v>
      </c>
      <c r="BE16" s="25"/>
      <c r="BF16" s="29"/>
      <c r="BG16"/>
      <c r="BH16"/>
      <c r="BJ16" s="15" t="s">
        <v>657</v>
      </c>
      <c r="BL16" s="15" t="s">
        <v>583</v>
      </c>
      <c r="BM16" s="15" t="s">
        <v>629</v>
      </c>
      <c r="BN16" s="15" t="s">
        <v>208</v>
      </c>
      <c r="BO16" s="15" t="s">
        <v>1475</v>
      </c>
      <c r="BP16" s="15" t="s">
        <v>3042</v>
      </c>
      <c r="BQ16" s="50" t="s">
        <v>321</v>
      </c>
      <c r="BR16" s="15" t="s">
        <v>2074</v>
      </c>
      <c r="BS16" s="15" t="s">
        <v>1939</v>
      </c>
      <c r="BT16" s="15">
        <v>1</v>
      </c>
      <c r="BU16" s="46" t="s">
        <v>2623</v>
      </c>
      <c r="BV16" s="46" t="s">
        <v>1943</v>
      </c>
      <c r="BW16" s="15" t="s">
        <v>2635</v>
      </c>
      <c r="BY16" s="3" t="s">
        <v>419</v>
      </c>
      <c r="BZ16" s="3" t="s">
        <v>2174</v>
      </c>
      <c r="CA16" s="3" t="s">
        <v>2060</v>
      </c>
      <c r="CB16" s="3" t="s">
        <v>1970</v>
      </c>
      <c r="CC16" s="3" t="s">
        <v>2226</v>
      </c>
      <c r="CD16" s="3" t="s">
        <v>2706</v>
      </c>
      <c r="CE16" s="3" t="s">
        <v>2021</v>
      </c>
      <c r="CF16" s="3" t="s">
        <v>2159</v>
      </c>
      <c r="CG16" s="3" t="s">
        <v>2129</v>
      </c>
      <c r="CT16" s="62" t="s">
        <v>3147</v>
      </c>
      <c r="CU16" s="15" t="s">
        <v>2637</v>
      </c>
      <c r="CV16" s="63" t="s">
        <v>3226</v>
      </c>
      <c r="CX16" s="69" t="s">
        <v>3590</v>
      </c>
      <c r="CY16" s="69" t="s">
        <v>3642</v>
      </c>
      <c r="CZ16" s="72" t="s">
        <v>3738</v>
      </c>
      <c r="DF16" s="112" t="s">
        <v>4174</v>
      </c>
      <c r="DG16" s="112" t="s">
        <v>4175</v>
      </c>
      <c r="DI16" s="112" t="s">
        <v>4443</v>
      </c>
      <c r="DJ16" s="112" t="s">
        <v>4444</v>
      </c>
      <c r="DL16" s="129" t="s">
        <v>25799</v>
      </c>
      <c r="DM16" s="129">
        <v>-33</v>
      </c>
      <c r="DO16"/>
    </row>
    <row r="17" spans="15:119" ht="30" x14ac:dyDescent="0.25">
      <c r="O17" s="268" t="s">
        <v>9495</v>
      </c>
      <c r="P17" s="268" t="s">
        <v>9482</v>
      </c>
      <c r="Q17" s="269">
        <v>2</v>
      </c>
      <c r="R17" s="269">
        <v>1.5</v>
      </c>
      <c r="S17" s="269">
        <v>-69</v>
      </c>
      <c r="T17" s="269">
        <v>-69.5</v>
      </c>
      <c r="U17" s="15" t="s">
        <v>520</v>
      </c>
      <c r="V17" s="6" t="s">
        <v>10</v>
      </c>
      <c r="W17" s="2"/>
      <c r="X17" s="2"/>
      <c r="Y17" s="15" t="s">
        <v>30</v>
      </c>
      <c r="AA17" s="45" t="s">
        <v>2989</v>
      </c>
      <c r="AB17" s="3" t="s">
        <v>228</v>
      </c>
      <c r="AF17" s="11" t="s">
        <v>209</v>
      </c>
      <c r="AG17" s="11"/>
      <c r="AT17" s="268" t="s">
        <v>330</v>
      </c>
      <c r="AZ17" s="3">
        <v>16</v>
      </c>
      <c r="BA17" s="3" t="s">
        <v>406</v>
      </c>
      <c r="BD17" s="22" t="s">
        <v>434</v>
      </c>
      <c r="BE17" s="25"/>
      <c r="BF17" s="29"/>
      <c r="BG17"/>
      <c r="BH17"/>
      <c r="BJ17" s="15" t="s">
        <v>658</v>
      </c>
      <c r="BL17" s="15" t="s">
        <v>584</v>
      </c>
      <c r="BM17" s="15" t="s">
        <v>630</v>
      </c>
      <c r="BN17" s="15" t="s">
        <v>209</v>
      </c>
      <c r="BO17" s="15" t="s">
        <v>1634</v>
      </c>
      <c r="BP17" s="15" t="s">
        <v>3043</v>
      </c>
      <c r="BQ17" s="50" t="s">
        <v>762</v>
      </c>
      <c r="BR17" s="15" t="s">
        <v>2075</v>
      </c>
      <c r="BS17" s="15" t="s">
        <v>1939</v>
      </c>
      <c r="BT17" s="15">
        <v>1</v>
      </c>
      <c r="BU17" s="46" t="s">
        <v>1973</v>
      </c>
      <c r="BV17" s="46" t="s">
        <v>1945</v>
      </c>
      <c r="BW17" s="15" t="s">
        <v>2638</v>
      </c>
      <c r="BY17" s="3" t="s">
        <v>2957</v>
      </c>
      <c r="BZ17" s="3" t="s">
        <v>655</v>
      </c>
      <c r="CA17" s="3" t="s">
        <v>2107</v>
      </c>
      <c r="CB17" s="3" t="s">
        <v>2450</v>
      </c>
      <c r="CC17" s="3" t="s">
        <v>2278</v>
      </c>
      <c r="CD17" s="3" t="s">
        <v>2020</v>
      </c>
      <c r="CE17" s="3" t="s">
        <v>2128</v>
      </c>
      <c r="CF17" s="3" t="s">
        <v>2054</v>
      </c>
      <c r="CG17" s="3" t="s">
        <v>2783</v>
      </c>
      <c r="CU17" s="15" t="s">
        <v>2635</v>
      </c>
      <c r="CV17" s="63" t="s">
        <v>3227</v>
      </c>
      <c r="CX17" s="69" t="s">
        <v>3591</v>
      </c>
      <c r="CY17" s="69" t="s">
        <v>3643</v>
      </c>
      <c r="CZ17" s="72" t="s">
        <v>3739</v>
      </c>
      <c r="DF17" s="112" t="s">
        <v>4176</v>
      </c>
      <c r="DG17" s="112" t="s">
        <v>4177</v>
      </c>
      <c r="DI17" s="112" t="s">
        <v>6300</v>
      </c>
      <c r="DJ17" s="112" t="s">
        <v>6297</v>
      </c>
      <c r="DL17" s="129" t="s">
        <v>25859</v>
      </c>
      <c r="DM17" s="129">
        <v>-33</v>
      </c>
      <c r="DO17"/>
    </row>
    <row r="18" spans="15:119" ht="30" x14ac:dyDescent="0.25">
      <c r="O18" s="268" t="s">
        <v>9496</v>
      </c>
      <c r="P18" s="268" t="s">
        <v>9484</v>
      </c>
      <c r="Q18" s="269">
        <v>2</v>
      </c>
      <c r="R18" s="269">
        <v>1.75</v>
      </c>
      <c r="S18" s="269">
        <v>-69.25</v>
      </c>
      <c r="T18" s="269">
        <v>-69.5</v>
      </c>
      <c r="U18" s="15" t="s">
        <v>521</v>
      </c>
      <c r="V18" s="6" t="s">
        <v>10</v>
      </c>
      <c r="W18" s="2"/>
      <c r="X18" s="2"/>
      <c r="Y18" s="15" t="s">
        <v>558</v>
      </c>
      <c r="AF18" s="11" t="s">
        <v>210</v>
      </c>
      <c r="AG18" s="11"/>
      <c r="AT18" s="268" t="s">
        <v>331</v>
      </c>
      <c r="AZ18" s="3">
        <v>17</v>
      </c>
      <c r="BA18" s="3" t="s">
        <v>407</v>
      </c>
      <c r="BD18" s="22"/>
      <c r="BE18" s="26"/>
      <c r="BF18"/>
      <c r="BG18"/>
      <c r="BH18"/>
      <c r="BJ18" s="15" t="s">
        <v>644</v>
      </c>
      <c r="BL18" s="15" t="s">
        <v>585</v>
      </c>
      <c r="BM18" s="15" t="s">
        <v>631</v>
      </c>
      <c r="BN18" s="15" t="s">
        <v>210</v>
      </c>
      <c r="BO18" s="15" t="s">
        <v>1635</v>
      </c>
      <c r="BP18" s="15" t="s">
        <v>3044</v>
      </c>
      <c r="BQ18" s="50" t="s">
        <v>764</v>
      </c>
      <c r="BR18" s="15" t="s">
        <v>2076</v>
      </c>
      <c r="BS18" s="15" t="s">
        <v>1939</v>
      </c>
      <c r="BT18" s="15">
        <v>1</v>
      </c>
      <c r="BU18" s="46" t="s">
        <v>1974</v>
      </c>
      <c r="BV18" s="46" t="s">
        <v>1947</v>
      </c>
      <c r="BW18" s="15" t="s">
        <v>2640</v>
      </c>
      <c r="BY18" s="3" t="s">
        <v>2958</v>
      </c>
      <c r="BZ18" s="3" t="s">
        <v>1922</v>
      </c>
      <c r="CA18" s="3" t="s">
        <v>2171</v>
      </c>
      <c r="CB18" s="3" t="s">
        <v>2798</v>
      </c>
      <c r="CC18" s="3" t="s">
        <v>2963</v>
      </c>
      <c r="CD18" s="3" t="s">
        <v>1849</v>
      </c>
      <c r="CE18" s="3" t="s">
        <v>2714</v>
      </c>
      <c r="CF18" s="3" t="s">
        <v>2052</v>
      </c>
      <c r="CG18" s="3" t="s">
        <v>2113</v>
      </c>
      <c r="CU18" s="15" t="s">
        <v>2638</v>
      </c>
      <c r="CV18" s="63" t="s">
        <v>3228</v>
      </c>
      <c r="CX18" s="69" t="s">
        <v>3592</v>
      </c>
      <c r="CY18" s="69" t="s">
        <v>3644</v>
      </c>
      <c r="CZ18" s="72" t="s">
        <v>440</v>
      </c>
      <c r="DF18" s="113" t="s">
        <v>4178</v>
      </c>
      <c r="DG18" s="113" t="s">
        <v>4179</v>
      </c>
      <c r="DI18" s="112" t="s">
        <v>4582</v>
      </c>
      <c r="DJ18" s="112" t="s">
        <v>4583</v>
      </c>
      <c r="DL18" s="129" t="s">
        <v>25775</v>
      </c>
      <c r="DM18" s="129">
        <v>-177</v>
      </c>
      <c r="DO18"/>
    </row>
    <row r="19" spans="15:119" ht="30" x14ac:dyDescent="0.25">
      <c r="O19" s="268" t="s">
        <v>9497</v>
      </c>
      <c r="P19" s="268" t="s">
        <v>9484</v>
      </c>
      <c r="Q19" s="269">
        <v>1.75</v>
      </c>
      <c r="R19" s="269">
        <v>1.5</v>
      </c>
      <c r="S19" s="269">
        <v>-69.25</v>
      </c>
      <c r="T19" s="269">
        <v>-69.5</v>
      </c>
      <c r="U19" s="15" t="s">
        <v>542</v>
      </c>
      <c r="V19" s="6" t="s">
        <v>10</v>
      </c>
      <c r="X19" s="2"/>
      <c r="Y19" s="15" t="s">
        <v>26</v>
      </c>
      <c r="AF19" s="11" t="s">
        <v>211</v>
      </c>
      <c r="AG19" s="11"/>
      <c r="AT19" s="268" t="s">
        <v>332</v>
      </c>
      <c r="AZ19" s="3">
        <v>18</v>
      </c>
      <c r="BA19" s="3" t="s">
        <v>274</v>
      </c>
      <c r="BE19" s="26"/>
      <c r="BJ19" s="15" t="s">
        <v>660</v>
      </c>
      <c r="BL19" s="15" t="s">
        <v>586</v>
      </c>
      <c r="BM19" s="15" t="s">
        <v>632</v>
      </c>
      <c r="BN19" s="15" t="s">
        <v>211</v>
      </c>
      <c r="BO19" s="15" t="s">
        <v>1636</v>
      </c>
      <c r="BP19" s="15" t="s">
        <v>3045</v>
      </c>
      <c r="BQ19" s="50" t="s">
        <v>1823</v>
      </c>
      <c r="BR19" s="15" t="s">
        <v>1860</v>
      </c>
      <c r="BS19" s="15" t="s">
        <v>1939</v>
      </c>
      <c r="BT19" s="15">
        <v>1</v>
      </c>
      <c r="BU19" s="46" t="s">
        <v>2836</v>
      </c>
      <c r="BV19" s="46" t="s">
        <v>1940</v>
      </c>
      <c r="BW19" s="15" t="s">
        <v>2641</v>
      </c>
      <c r="BY19" s="3" t="s">
        <v>2164</v>
      </c>
      <c r="CA19" s="3" t="s">
        <v>2966</v>
      </c>
      <c r="CB19" s="3" t="s">
        <v>1994</v>
      </c>
      <c r="CC19" s="3" t="s">
        <v>2962</v>
      </c>
      <c r="CD19" s="3" t="s">
        <v>2048</v>
      </c>
      <c r="CE19" s="3" t="s">
        <v>2715</v>
      </c>
      <c r="CF19" s="3" t="s">
        <v>2050</v>
      </c>
      <c r="CG19" s="3" t="s">
        <v>494</v>
      </c>
      <c r="CU19" s="15" t="s">
        <v>2640</v>
      </c>
      <c r="CV19" s="63" t="s">
        <v>3229</v>
      </c>
      <c r="CX19" s="69" t="s">
        <v>3593</v>
      </c>
      <c r="CY19" s="69" t="s">
        <v>3645</v>
      </c>
      <c r="CZ19" s="72" t="s">
        <v>442</v>
      </c>
      <c r="DI19" s="112" t="s">
        <v>5903</v>
      </c>
      <c r="DJ19" s="112" t="s">
        <v>5901</v>
      </c>
      <c r="DL19" s="129" t="s">
        <v>25835</v>
      </c>
      <c r="DM19" s="129">
        <v>-177</v>
      </c>
      <c r="DO19"/>
    </row>
    <row r="20" spans="15:119" ht="30" x14ac:dyDescent="0.25">
      <c r="O20" s="268" t="s">
        <v>9498</v>
      </c>
      <c r="P20" s="268" t="s">
        <v>9484</v>
      </c>
      <c r="Q20" s="269">
        <v>1.75</v>
      </c>
      <c r="R20" s="269">
        <v>1.5</v>
      </c>
      <c r="S20" s="269">
        <v>-69</v>
      </c>
      <c r="T20" s="269">
        <v>-69.25</v>
      </c>
      <c r="U20" s="15" t="s">
        <v>522</v>
      </c>
      <c r="V20" s="6" t="s">
        <v>10</v>
      </c>
      <c r="Y20" s="15" t="s">
        <v>25</v>
      </c>
      <c r="AF20" s="11" t="s">
        <v>212</v>
      </c>
      <c r="AG20" s="11"/>
      <c r="AT20" s="268" t="s">
        <v>107</v>
      </c>
      <c r="AZ20" s="3">
        <v>19</v>
      </c>
      <c r="BA20" s="3" t="s">
        <v>277</v>
      </c>
      <c r="BE20" s="12"/>
      <c r="BJ20" s="15" t="s">
        <v>661</v>
      </c>
      <c r="BL20" s="15" t="s">
        <v>587</v>
      </c>
      <c r="BM20" s="15" t="s">
        <v>633</v>
      </c>
      <c r="BN20" s="15" t="s">
        <v>212</v>
      </c>
      <c r="BO20" s="15" t="s">
        <v>1435</v>
      </c>
      <c r="BP20" s="15" t="s">
        <v>3046</v>
      </c>
      <c r="BQ20" s="50" t="s">
        <v>1824</v>
      </c>
      <c r="BR20" s="15" t="s">
        <v>2081</v>
      </c>
      <c r="BS20" s="15" t="s">
        <v>1939</v>
      </c>
      <c r="BT20" s="15">
        <v>1</v>
      </c>
      <c r="BU20" s="46" t="s">
        <v>1993</v>
      </c>
      <c r="BV20" s="46" t="s">
        <v>2680</v>
      </c>
      <c r="BW20" s="15" t="s">
        <v>2645</v>
      </c>
      <c r="BY20" s="3" t="s">
        <v>2570</v>
      </c>
      <c r="CA20" s="3" t="s">
        <v>2248</v>
      </c>
      <c r="CB20" s="3" t="s">
        <v>489</v>
      </c>
      <c r="CC20" s="3" t="s">
        <v>2808</v>
      </c>
      <c r="CD20" s="3" t="s">
        <v>2709</v>
      </c>
      <c r="CE20" s="3" t="s">
        <v>2466</v>
      </c>
      <c r="CF20" s="3" t="s">
        <v>2803</v>
      </c>
      <c r="CU20" s="15" t="s">
        <v>2641</v>
      </c>
      <c r="CV20" s="63" t="s">
        <v>3230</v>
      </c>
      <c r="CX20" s="69" t="s">
        <v>3594</v>
      </c>
      <c r="CY20" s="69" t="s">
        <v>3646</v>
      </c>
      <c r="CZ20" s="72" t="s">
        <v>131</v>
      </c>
      <c r="DI20" s="112" t="s">
        <v>4285</v>
      </c>
      <c r="DJ20" s="112" t="s">
        <v>4283</v>
      </c>
      <c r="DL20" s="129" t="s">
        <v>25776</v>
      </c>
      <c r="DM20" s="129">
        <v>-171</v>
      </c>
      <c r="DO20"/>
    </row>
    <row r="21" spans="15:119" ht="30" x14ac:dyDescent="0.25">
      <c r="O21" s="268" t="s">
        <v>9499</v>
      </c>
      <c r="P21" s="268" t="s">
        <v>9482</v>
      </c>
      <c r="Q21" s="269">
        <v>1.5</v>
      </c>
      <c r="R21" s="269">
        <v>1</v>
      </c>
      <c r="S21" s="269">
        <v>-69.5</v>
      </c>
      <c r="T21" s="269">
        <v>-70</v>
      </c>
      <c r="U21" s="15" t="s">
        <v>543</v>
      </c>
      <c r="V21" s="15" t="s">
        <v>10</v>
      </c>
      <c r="Y21" s="15" t="s">
        <v>36</v>
      </c>
      <c r="AF21" s="11" t="s">
        <v>213</v>
      </c>
      <c r="AG21" s="11"/>
      <c r="AT21" s="268" t="s">
        <v>333</v>
      </c>
      <c r="AZ21" s="3">
        <v>20</v>
      </c>
      <c r="BA21" s="3" t="s">
        <v>408</v>
      </c>
      <c r="BE21" s="12"/>
      <c r="BJ21" s="15" t="s">
        <v>642</v>
      </c>
      <c r="BL21" s="15" t="s">
        <v>588</v>
      </c>
      <c r="BM21" s="15" t="s">
        <v>634</v>
      </c>
      <c r="BN21" s="15" t="s">
        <v>213</v>
      </c>
      <c r="BO21" s="15" t="s">
        <v>1637</v>
      </c>
      <c r="BP21" s="15" t="s">
        <v>3047</v>
      </c>
      <c r="BQ21" s="50" t="s">
        <v>505</v>
      </c>
      <c r="BR21" s="15" t="s">
        <v>2084</v>
      </c>
      <c r="BS21" s="15" t="s">
        <v>1939</v>
      </c>
      <c r="BT21" s="15">
        <v>1</v>
      </c>
      <c r="BU21" s="46" t="s">
        <v>2703</v>
      </c>
      <c r="BV21" s="46" t="s">
        <v>2679</v>
      </c>
      <c r="BW21" s="15" t="s">
        <v>2647</v>
      </c>
      <c r="BY21" s="3" t="s">
        <v>2222</v>
      </c>
      <c r="CA21" s="3" t="s">
        <v>2109</v>
      </c>
      <c r="CB21" s="3" t="s">
        <v>2029</v>
      </c>
      <c r="CD21" s="3" t="s">
        <v>1975</v>
      </c>
      <c r="CE21" s="3" t="s">
        <v>2739</v>
      </c>
      <c r="CF21" s="3" t="s">
        <v>2043</v>
      </c>
      <c r="CU21" s="15" t="s">
        <v>2645</v>
      </c>
      <c r="CV21" s="63" t="s">
        <v>672</v>
      </c>
      <c r="CX21" s="69" t="s">
        <v>3595</v>
      </c>
      <c r="CY21" s="69" t="s">
        <v>3647</v>
      </c>
      <c r="CZ21" s="77" t="s">
        <v>441</v>
      </c>
      <c r="DI21" s="112" t="s">
        <v>5024</v>
      </c>
      <c r="DJ21" s="112" t="s">
        <v>5023</v>
      </c>
      <c r="DL21" s="129" t="s">
        <v>25836</v>
      </c>
      <c r="DM21" s="129">
        <v>-171</v>
      </c>
      <c r="DO21"/>
    </row>
    <row r="22" spans="15:119" ht="30" x14ac:dyDescent="0.25">
      <c r="O22" s="268" t="s">
        <v>9500</v>
      </c>
      <c r="P22" s="268" t="s">
        <v>9484</v>
      </c>
      <c r="Q22" s="269">
        <v>1.5</v>
      </c>
      <c r="R22" s="269">
        <v>1.25</v>
      </c>
      <c r="S22" s="269">
        <v>-69.75</v>
      </c>
      <c r="T22" s="269">
        <v>-70</v>
      </c>
      <c r="U22" s="15" t="s">
        <v>523</v>
      </c>
      <c r="V22" s="15" t="s">
        <v>10</v>
      </c>
      <c r="Y22" s="15" t="s">
        <v>37</v>
      </c>
      <c r="AF22" s="11" t="s">
        <v>214</v>
      </c>
      <c r="AG22" s="11"/>
      <c r="AT22" s="268" t="s">
        <v>118</v>
      </c>
      <c r="AZ22" s="3">
        <v>21</v>
      </c>
      <c r="BA22" s="3" t="s">
        <v>276</v>
      </c>
      <c r="BE22" s="12"/>
      <c r="BJ22" s="15" t="s">
        <v>643</v>
      </c>
      <c r="BL22" s="15" t="s">
        <v>589</v>
      </c>
      <c r="BM22" s="15" t="s">
        <v>635</v>
      </c>
      <c r="BN22" s="15" t="s">
        <v>214</v>
      </c>
      <c r="BO22" s="15" t="s">
        <v>1638</v>
      </c>
      <c r="BP22" s="15" t="s">
        <v>3048</v>
      </c>
      <c r="BQ22" s="50" t="s">
        <v>1825</v>
      </c>
      <c r="BR22" s="15" t="s">
        <v>2088</v>
      </c>
      <c r="BS22" s="15" t="s">
        <v>1939</v>
      </c>
      <c r="BT22" s="15">
        <v>1</v>
      </c>
      <c r="BU22" s="46" t="s">
        <v>2810</v>
      </c>
      <c r="BV22" s="46" t="s">
        <v>2681</v>
      </c>
      <c r="BW22" s="15" t="s">
        <v>2648</v>
      </c>
      <c r="BY22" s="3" t="s">
        <v>2229</v>
      </c>
      <c r="CA22" s="3" t="s">
        <v>2096</v>
      </c>
      <c r="CB22" s="3" t="s">
        <v>2030</v>
      </c>
      <c r="CD22" s="3" t="s">
        <v>2536</v>
      </c>
      <c r="CE22" s="3" t="s">
        <v>493</v>
      </c>
      <c r="CF22" s="3" t="s">
        <v>2042</v>
      </c>
      <c r="CU22" s="15" t="s">
        <v>2646</v>
      </c>
      <c r="CV22" s="63" t="s">
        <v>673</v>
      </c>
      <c r="CX22" s="69" t="s">
        <v>3596</v>
      </c>
      <c r="CY22" s="69" t="s">
        <v>3648</v>
      </c>
      <c r="CZ22" s="73"/>
      <c r="DI22" s="112" t="s">
        <v>5025</v>
      </c>
      <c r="DJ22" s="112" t="s">
        <v>5023</v>
      </c>
      <c r="DL22" s="129" t="s">
        <v>25777</v>
      </c>
      <c r="DM22" s="129">
        <v>-165</v>
      </c>
      <c r="DO22"/>
    </row>
    <row r="23" spans="15:119" ht="30" x14ac:dyDescent="0.25">
      <c r="O23" s="268" t="s">
        <v>9501</v>
      </c>
      <c r="P23" s="268" t="s">
        <v>9484</v>
      </c>
      <c r="Q23" s="269">
        <v>1.5</v>
      </c>
      <c r="R23" s="269">
        <v>1.25</v>
      </c>
      <c r="S23" s="269">
        <v>-69.5</v>
      </c>
      <c r="T23" s="269">
        <v>-69.75</v>
      </c>
      <c r="U23" s="15" t="s">
        <v>544</v>
      </c>
      <c r="V23" s="15" t="s">
        <v>10</v>
      </c>
      <c r="Y23" s="15" t="s">
        <v>38</v>
      </c>
      <c r="AF23" s="11" t="s">
        <v>215</v>
      </c>
      <c r="AG23" s="11"/>
      <c r="AT23" s="268" t="s">
        <v>334</v>
      </c>
      <c r="AZ23" s="3">
        <v>22</v>
      </c>
      <c r="BA23" s="3" t="s">
        <v>283</v>
      </c>
      <c r="BJ23" s="15" t="s">
        <v>662</v>
      </c>
      <c r="BL23" s="15" t="s">
        <v>590</v>
      </c>
      <c r="BN23" s="15" t="s">
        <v>215</v>
      </c>
      <c r="BO23" s="15" t="s">
        <v>1639</v>
      </c>
      <c r="BP23" s="15" t="s">
        <v>3049</v>
      </c>
      <c r="BQ23" s="50" t="s">
        <v>656</v>
      </c>
      <c r="BR23" s="15" t="s">
        <v>2089</v>
      </c>
      <c r="BS23" s="15" t="s">
        <v>1939</v>
      </c>
      <c r="BT23" s="15">
        <v>1</v>
      </c>
      <c r="BU23" s="46" t="s">
        <v>2028</v>
      </c>
      <c r="BV23" s="46" t="s">
        <v>2682</v>
      </c>
      <c r="BW23" s="15" t="s">
        <v>2651</v>
      </c>
      <c r="BY23" s="3" t="s">
        <v>2100</v>
      </c>
      <c r="CA23" s="3" t="s">
        <v>2071</v>
      </c>
      <c r="CB23" s="3" t="s">
        <v>2476</v>
      </c>
      <c r="CD23" s="3" t="s">
        <v>2167</v>
      </c>
      <c r="CE23" s="3" t="s">
        <v>2583</v>
      </c>
      <c r="CF23" s="3" t="s">
        <v>2041</v>
      </c>
      <c r="CU23" s="15" t="s">
        <v>2647</v>
      </c>
      <c r="CV23" s="63" t="s">
        <v>3231</v>
      </c>
      <c r="CX23" s="69" t="s">
        <v>3597</v>
      </c>
      <c r="CY23" s="69" t="s">
        <v>3649</v>
      </c>
      <c r="CZ23" s="73"/>
      <c r="DI23" s="112" t="s">
        <v>5202</v>
      </c>
      <c r="DJ23" s="112" t="s">
        <v>5203</v>
      </c>
      <c r="DL23" s="129" t="s">
        <v>25837</v>
      </c>
      <c r="DM23" s="129">
        <v>-165</v>
      </c>
      <c r="DO23"/>
    </row>
    <row r="24" spans="15:119" ht="30" x14ac:dyDescent="0.25">
      <c r="O24" s="268" t="s">
        <v>9502</v>
      </c>
      <c r="P24" s="268" t="s">
        <v>9484</v>
      </c>
      <c r="Q24" s="269">
        <v>1.25</v>
      </c>
      <c r="R24" s="269">
        <v>1</v>
      </c>
      <c r="S24" s="269">
        <v>-69.75</v>
      </c>
      <c r="T24" s="269">
        <v>-70</v>
      </c>
      <c r="U24" s="15" t="s">
        <v>524</v>
      </c>
      <c r="V24" s="15" t="s">
        <v>10</v>
      </c>
      <c r="AF24" s="11" t="s">
        <v>216</v>
      </c>
      <c r="AG24" s="11"/>
      <c r="AT24" s="268" t="s">
        <v>106</v>
      </c>
      <c r="AZ24" s="3">
        <v>23</v>
      </c>
      <c r="BA24" s="3" t="s">
        <v>18</v>
      </c>
      <c r="BJ24" s="15" t="s">
        <v>641</v>
      </c>
      <c r="BL24" s="15" t="s">
        <v>591</v>
      </c>
      <c r="BN24" s="15" t="s">
        <v>216</v>
      </c>
      <c r="BO24" s="15" t="s">
        <v>1479</v>
      </c>
      <c r="BP24" s="15" t="s">
        <v>3050</v>
      </c>
      <c r="BQ24" s="50" t="s">
        <v>1826</v>
      </c>
      <c r="BR24" s="15" t="s">
        <v>2103</v>
      </c>
      <c r="BS24" s="15" t="s">
        <v>1939</v>
      </c>
      <c r="BT24" s="15">
        <v>1</v>
      </c>
      <c r="BU24" s="46" t="s">
        <v>2045</v>
      </c>
      <c r="BV24" s="46" t="s">
        <v>2828</v>
      </c>
      <c r="BW24" s="15" t="s">
        <v>2649</v>
      </c>
      <c r="BY24" s="3" t="s">
        <v>2091</v>
      </c>
      <c r="CB24" s="3" t="s">
        <v>2477</v>
      </c>
      <c r="CD24" s="3" t="s">
        <v>2725</v>
      </c>
      <c r="CE24" s="3" t="s">
        <v>2740</v>
      </c>
      <c r="CU24" s="15" t="s">
        <v>2648</v>
      </c>
      <c r="CV24" s="63" t="s">
        <v>3232</v>
      </c>
      <c r="CX24" s="69" t="s">
        <v>3598</v>
      </c>
      <c r="CY24" s="69" t="s">
        <v>3650</v>
      </c>
      <c r="CZ24" s="73"/>
      <c r="DI24" s="112" t="s">
        <v>4799</v>
      </c>
      <c r="DJ24" s="112" t="s">
        <v>4800</v>
      </c>
      <c r="DL24" s="129" t="s">
        <v>25778</v>
      </c>
      <c r="DM24" s="129">
        <v>-159</v>
      </c>
      <c r="DO24"/>
    </row>
    <row r="25" spans="15:119" ht="30" x14ac:dyDescent="0.25">
      <c r="O25" s="268" t="s">
        <v>9503</v>
      </c>
      <c r="P25" s="268" t="s">
        <v>9484</v>
      </c>
      <c r="Q25" s="269">
        <v>1.25</v>
      </c>
      <c r="R25" s="269">
        <v>1</v>
      </c>
      <c r="S25" s="269">
        <v>-69.5</v>
      </c>
      <c r="T25" s="269">
        <v>-69.75</v>
      </c>
      <c r="U25" s="15" t="s">
        <v>525</v>
      </c>
      <c r="V25" s="15" t="s">
        <v>10</v>
      </c>
      <c r="AF25" s="11" t="s">
        <v>217</v>
      </c>
      <c r="AG25" s="11"/>
      <c r="AT25" s="268" t="s">
        <v>116</v>
      </c>
      <c r="AZ25" s="3">
        <v>24</v>
      </c>
      <c r="BA25" s="3" t="s">
        <v>287</v>
      </c>
      <c r="BJ25" s="15" t="s">
        <v>651</v>
      </c>
      <c r="BL25" s="15" t="s">
        <v>592</v>
      </c>
      <c r="BN25" s="15" t="s">
        <v>217</v>
      </c>
      <c r="BO25" s="15" t="s">
        <v>1640</v>
      </c>
      <c r="BP25" s="15" t="s">
        <v>3051</v>
      </c>
      <c r="BQ25" s="50" t="s">
        <v>769</v>
      </c>
      <c r="BR25" s="15" t="s">
        <v>2118</v>
      </c>
      <c r="BS25" s="15" t="s">
        <v>1939</v>
      </c>
      <c r="BT25" s="15">
        <v>1</v>
      </c>
      <c r="BU25" s="46" t="s">
        <v>2844</v>
      </c>
      <c r="BV25" s="46" t="s">
        <v>2685</v>
      </c>
      <c r="BW25" s="15" t="s">
        <v>2650</v>
      </c>
      <c r="BY25" s="3" t="s">
        <v>2787</v>
      </c>
      <c r="CB25" s="3" t="s">
        <v>2046</v>
      </c>
      <c r="CD25" s="3" t="s">
        <v>2724</v>
      </c>
      <c r="CE25" s="3" t="s">
        <v>2288</v>
      </c>
      <c r="CU25" s="15" t="s">
        <v>2651</v>
      </c>
      <c r="CV25" s="63" t="s">
        <v>3233</v>
      </c>
      <c r="CX25" s="69" t="s">
        <v>3599</v>
      </c>
      <c r="CY25" s="69" t="s">
        <v>3651</v>
      </c>
      <c r="CZ25" s="73"/>
      <c r="DI25" s="112" t="s">
        <v>8537</v>
      </c>
      <c r="DJ25" s="112" t="s">
        <v>8536</v>
      </c>
      <c r="DL25" s="129" t="s">
        <v>25838</v>
      </c>
      <c r="DM25" s="129">
        <v>-159</v>
      </c>
      <c r="DO25"/>
    </row>
    <row r="26" spans="15:119" ht="30" x14ac:dyDescent="0.25">
      <c r="O26" s="268" t="s">
        <v>9504</v>
      </c>
      <c r="P26" s="268" t="s">
        <v>9482</v>
      </c>
      <c r="Q26" s="269">
        <v>1.5</v>
      </c>
      <c r="R26" s="269">
        <v>1</v>
      </c>
      <c r="S26" s="269">
        <v>-69</v>
      </c>
      <c r="T26" s="269">
        <v>-69.5</v>
      </c>
      <c r="U26" s="15" t="s">
        <v>526</v>
      </c>
      <c r="V26" s="15" t="s">
        <v>10</v>
      </c>
      <c r="AF26" s="11" t="s">
        <v>218</v>
      </c>
      <c r="AG26" s="11"/>
      <c r="AT26" s="268" t="s">
        <v>335</v>
      </c>
      <c r="BJ26" s="15" t="s">
        <v>668</v>
      </c>
      <c r="BL26" s="15" t="s">
        <v>593</v>
      </c>
      <c r="BN26" s="15" t="s">
        <v>218</v>
      </c>
      <c r="BO26" s="15" t="s">
        <v>1641</v>
      </c>
      <c r="BP26" s="15" t="s">
        <v>3052</v>
      </c>
      <c r="BQ26" s="50" t="s">
        <v>770</v>
      </c>
      <c r="BR26" s="15" t="s">
        <v>1900</v>
      </c>
      <c r="BS26" s="15" t="s">
        <v>1939</v>
      </c>
      <c r="BT26" s="15">
        <v>1</v>
      </c>
      <c r="BU26" s="46" t="s">
        <v>2845</v>
      </c>
      <c r="BV26" s="46" t="s">
        <v>1955</v>
      </c>
      <c r="BW26" s="15" t="s">
        <v>2652</v>
      </c>
      <c r="BY26" s="3" t="s">
        <v>2163</v>
      </c>
      <c r="CB26" s="3" t="s">
        <v>1857</v>
      </c>
      <c r="CD26" s="3" t="s">
        <v>2726</v>
      </c>
      <c r="CE26" s="3" t="s">
        <v>2287</v>
      </c>
      <c r="CU26" s="15" t="s">
        <v>2649</v>
      </c>
      <c r="CV26" s="63" t="s">
        <v>3234</v>
      </c>
      <c r="CX26" s="69" t="s">
        <v>3600</v>
      </c>
      <c r="CY26" s="69" t="s">
        <v>3652</v>
      </c>
      <c r="CZ26" s="73"/>
      <c r="DI26" s="112" t="s">
        <v>5026</v>
      </c>
      <c r="DJ26" s="112" t="s">
        <v>5023</v>
      </c>
      <c r="DL26" s="129" t="s">
        <v>25779</v>
      </c>
      <c r="DM26" s="129">
        <v>-153</v>
      </c>
      <c r="DO26"/>
    </row>
    <row r="27" spans="15:119" ht="30" x14ac:dyDescent="0.25">
      <c r="O27" s="268" t="s">
        <v>9505</v>
      </c>
      <c r="P27" s="268" t="s">
        <v>9484</v>
      </c>
      <c r="Q27" s="269">
        <v>1.5</v>
      </c>
      <c r="R27" s="269">
        <v>1.25</v>
      </c>
      <c r="S27" s="269">
        <v>-69.25</v>
      </c>
      <c r="T27" s="269">
        <v>-69.5</v>
      </c>
      <c r="U27" s="15" t="s">
        <v>545</v>
      </c>
      <c r="V27" s="15" t="s">
        <v>10</v>
      </c>
      <c r="AF27" s="11" t="s">
        <v>219</v>
      </c>
      <c r="AG27" s="11"/>
      <c r="AT27" s="268" t="s">
        <v>336</v>
      </c>
      <c r="BJ27" s="15" t="s">
        <v>646</v>
      </c>
      <c r="BL27" s="15" t="s">
        <v>594</v>
      </c>
      <c r="BN27" s="15" t="s">
        <v>219</v>
      </c>
      <c r="BO27" s="15" t="s">
        <v>1642</v>
      </c>
      <c r="BP27" s="15" t="s">
        <v>3053</v>
      </c>
      <c r="BQ27" s="50" t="s">
        <v>1827</v>
      </c>
      <c r="BR27" s="15" t="s">
        <v>2131</v>
      </c>
      <c r="BS27" s="15" t="s">
        <v>1939</v>
      </c>
      <c r="BT27" s="15">
        <v>1</v>
      </c>
      <c r="BU27" s="46" t="s">
        <v>2849</v>
      </c>
      <c r="BV27" s="46" t="s">
        <v>1956</v>
      </c>
      <c r="BW27" s="15" t="s">
        <v>2653</v>
      </c>
      <c r="BY27" s="3" t="s">
        <v>2162</v>
      </c>
      <c r="CB27" s="3" t="s">
        <v>2077</v>
      </c>
      <c r="CD27" s="3" t="s">
        <v>2188</v>
      </c>
      <c r="CE27" s="3" t="s">
        <v>2580</v>
      </c>
      <c r="CU27" s="15" t="s">
        <v>2650</v>
      </c>
      <c r="CV27" s="63" t="s">
        <v>3235</v>
      </c>
      <c r="CX27" s="69" t="s">
        <v>3601</v>
      </c>
      <c r="CY27" s="69" t="s">
        <v>3653</v>
      </c>
      <c r="CZ27" s="73"/>
      <c r="DI27" s="112" t="s">
        <v>9077</v>
      </c>
      <c r="DJ27" s="112" t="s">
        <v>9078</v>
      </c>
      <c r="DL27" s="129" t="s">
        <v>25839</v>
      </c>
      <c r="DM27" s="129">
        <v>-153</v>
      </c>
      <c r="DO27"/>
    </row>
    <row r="28" spans="15:119" ht="30" x14ac:dyDescent="0.25">
      <c r="O28" s="268" t="s">
        <v>9506</v>
      </c>
      <c r="P28" s="268" t="s">
        <v>9484</v>
      </c>
      <c r="Q28" s="269">
        <v>1.5</v>
      </c>
      <c r="R28" s="269">
        <v>1.25</v>
      </c>
      <c r="S28" s="269">
        <v>-69</v>
      </c>
      <c r="T28" s="269">
        <v>-69.25</v>
      </c>
      <c r="U28" s="15" t="s">
        <v>546</v>
      </c>
      <c r="V28" s="15" t="s">
        <v>10</v>
      </c>
      <c r="AF28" s="11" t="s">
        <v>220</v>
      </c>
      <c r="AG28" s="11"/>
      <c r="AT28" s="268" t="s">
        <v>337</v>
      </c>
      <c r="BJ28" s="15" t="s">
        <v>650</v>
      </c>
      <c r="BL28" s="15" t="s">
        <v>595</v>
      </c>
      <c r="BN28" s="15" t="s">
        <v>220</v>
      </c>
      <c r="BO28" s="15" t="s">
        <v>1478</v>
      </c>
      <c r="BP28" s="15" t="s">
        <v>3054</v>
      </c>
      <c r="BQ28" s="50" t="s">
        <v>327</v>
      </c>
      <c r="BR28" s="15" t="s">
        <v>2154</v>
      </c>
      <c r="BS28" s="15" t="s">
        <v>1939</v>
      </c>
      <c r="BT28" s="15">
        <v>1</v>
      </c>
      <c r="BU28" s="46" t="s">
        <v>2484</v>
      </c>
      <c r="BV28" s="46" t="s">
        <v>1957</v>
      </c>
      <c r="BW28" s="15" t="s">
        <v>2663</v>
      </c>
      <c r="BY28" s="3" t="s">
        <v>2160</v>
      </c>
      <c r="CB28" s="3" t="s">
        <v>1858</v>
      </c>
      <c r="CD28" s="3" t="s">
        <v>1874</v>
      </c>
      <c r="CE28" s="3" t="s">
        <v>2751</v>
      </c>
      <c r="CU28" s="15" t="s">
        <v>2652</v>
      </c>
      <c r="CV28" s="63" t="s">
        <v>3236</v>
      </c>
      <c r="CX28" s="69" t="s">
        <v>3602</v>
      </c>
      <c r="CY28" s="69" t="s">
        <v>3654</v>
      </c>
      <c r="CZ28" s="73"/>
      <c r="DI28" s="112" t="s">
        <v>4180</v>
      </c>
      <c r="DJ28" s="112" t="s">
        <v>4181</v>
      </c>
      <c r="DL28" s="129" t="s">
        <v>25780</v>
      </c>
      <c r="DM28" s="129">
        <v>-147</v>
      </c>
      <c r="DO28"/>
    </row>
    <row r="29" spans="15:119" ht="30" x14ac:dyDescent="0.25">
      <c r="O29" s="268" t="s">
        <v>9507</v>
      </c>
      <c r="P29" s="268" t="s">
        <v>9484</v>
      </c>
      <c r="Q29" s="269">
        <v>1.25</v>
      </c>
      <c r="R29" s="269">
        <v>1</v>
      </c>
      <c r="S29" s="269">
        <v>-69.25</v>
      </c>
      <c r="T29" s="269">
        <v>-69.5</v>
      </c>
      <c r="U29" s="15" t="s">
        <v>547</v>
      </c>
      <c r="V29" s="15" t="s">
        <v>10</v>
      </c>
      <c r="AF29" s="11" t="s">
        <v>221</v>
      </c>
      <c r="AG29" s="11"/>
      <c r="AT29" s="268" t="s">
        <v>338</v>
      </c>
      <c r="BJ29" s="15" t="s">
        <v>655</v>
      </c>
      <c r="BL29" s="15" t="s">
        <v>596</v>
      </c>
      <c r="BN29" s="15" t="s">
        <v>221</v>
      </c>
      <c r="BO29" s="15" t="s">
        <v>1643</v>
      </c>
      <c r="BP29" s="15" t="s">
        <v>3055</v>
      </c>
      <c r="BQ29" s="50" t="s">
        <v>1828</v>
      </c>
      <c r="BR29" s="15" t="s">
        <v>2175</v>
      </c>
      <c r="BS29" s="15" t="s">
        <v>1939</v>
      </c>
      <c r="BT29" s="15">
        <v>1</v>
      </c>
      <c r="BU29" s="46" t="s">
        <v>2490</v>
      </c>
      <c r="BV29" s="46" t="s">
        <v>2829</v>
      </c>
      <c r="BW29" s="15" t="s">
        <v>2665</v>
      </c>
      <c r="BY29" s="3" t="s">
        <v>2754</v>
      </c>
      <c r="CB29" s="3" t="s">
        <v>2079</v>
      </c>
      <c r="CD29" s="3" t="s">
        <v>2745</v>
      </c>
      <c r="CE29" s="3" t="s">
        <v>2206</v>
      </c>
      <c r="CU29" s="15" t="s">
        <v>2653</v>
      </c>
      <c r="CV29" s="63" t="s">
        <v>3237</v>
      </c>
      <c r="CX29" s="69" t="s">
        <v>3603</v>
      </c>
      <c r="CY29" s="69" t="s">
        <v>3655</v>
      </c>
      <c r="CZ29" s="73"/>
      <c r="DI29" s="112" t="s">
        <v>9214</v>
      </c>
      <c r="DJ29" s="112" t="s">
        <v>9212</v>
      </c>
      <c r="DL29" s="129" t="s">
        <v>25840</v>
      </c>
      <c r="DM29" s="129">
        <v>-147</v>
      </c>
      <c r="DO29"/>
    </row>
    <row r="30" spans="15:119" ht="30" x14ac:dyDescent="0.25">
      <c r="O30" s="268" t="s">
        <v>9508</v>
      </c>
      <c r="P30" s="268" t="s">
        <v>9484</v>
      </c>
      <c r="Q30" s="269">
        <v>1.25</v>
      </c>
      <c r="R30" s="269">
        <v>1</v>
      </c>
      <c r="S30" s="269">
        <v>-69</v>
      </c>
      <c r="T30" s="269">
        <v>-69.25</v>
      </c>
      <c r="U30" s="15" t="s">
        <v>527</v>
      </c>
      <c r="V30" s="15" t="s">
        <v>10</v>
      </c>
      <c r="AF30" s="11" t="s">
        <v>222</v>
      </c>
      <c r="AG30" s="11"/>
      <c r="AT30" s="268" t="s">
        <v>339</v>
      </c>
      <c r="BL30" s="15" t="s">
        <v>597</v>
      </c>
      <c r="BN30" s="15" t="s">
        <v>222</v>
      </c>
      <c r="BO30" s="15" t="s">
        <v>1644</v>
      </c>
      <c r="BP30" s="15" t="s">
        <v>3056</v>
      </c>
      <c r="BQ30" s="50" t="s">
        <v>1829</v>
      </c>
      <c r="BR30" s="15" t="s">
        <v>2176</v>
      </c>
      <c r="BS30" s="15" t="s">
        <v>1939</v>
      </c>
      <c r="BT30" s="15">
        <v>1</v>
      </c>
      <c r="BU30" s="46" t="s">
        <v>2852</v>
      </c>
      <c r="BV30" s="46" t="s">
        <v>2830</v>
      </c>
      <c r="BW30" s="15" t="s">
        <v>2672</v>
      </c>
      <c r="CB30" s="3" t="s">
        <v>2143</v>
      </c>
      <c r="CD30" s="3" t="s">
        <v>2746</v>
      </c>
      <c r="CE30" s="3" t="s">
        <v>2753</v>
      </c>
      <c r="CU30" s="15" t="s">
        <v>2654</v>
      </c>
      <c r="CV30" s="63" t="s">
        <v>3238</v>
      </c>
      <c r="CX30" s="69" t="s">
        <v>3604</v>
      </c>
      <c r="CY30" s="69" t="s">
        <v>3656</v>
      </c>
      <c r="CZ30" s="73"/>
      <c r="DI30" s="112" t="s">
        <v>5204</v>
      </c>
      <c r="DJ30" s="112" t="s">
        <v>5203</v>
      </c>
      <c r="DL30" s="129" t="s">
        <v>25781</v>
      </c>
      <c r="DM30" s="129">
        <v>-141</v>
      </c>
      <c r="DO30"/>
    </row>
    <row r="31" spans="15:119" ht="30" x14ac:dyDescent="0.25">
      <c r="O31" s="268" t="s">
        <v>9509</v>
      </c>
      <c r="P31" s="268" t="s">
        <v>9480</v>
      </c>
      <c r="Q31" s="269">
        <v>1</v>
      </c>
      <c r="R31" s="269">
        <v>0</v>
      </c>
      <c r="S31" s="269">
        <v>-69</v>
      </c>
      <c r="T31" s="269">
        <v>-70.5</v>
      </c>
      <c r="U31" s="15" t="s">
        <v>534</v>
      </c>
      <c r="V31" s="15" t="s">
        <v>10</v>
      </c>
      <c r="AF31" s="11" t="s">
        <v>223</v>
      </c>
      <c r="AG31" s="11"/>
      <c r="AT31" s="268" t="s">
        <v>340</v>
      </c>
      <c r="BL31" s="15" t="s">
        <v>598</v>
      </c>
      <c r="BN31" s="15" t="s">
        <v>224</v>
      </c>
      <c r="BO31" s="15" t="s">
        <v>1645</v>
      </c>
      <c r="BP31" s="15" t="s">
        <v>3057</v>
      </c>
      <c r="BQ31" s="50" t="s">
        <v>787</v>
      </c>
      <c r="BR31" s="15" t="s">
        <v>2177</v>
      </c>
      <c r="BS31" s="15" t="s">
        <v>1939</v>
      </c>
      <c r="BT31" s="15">
        <v>1</v>
      </c>
      <c r="BU31" s="46" t="s">
        <v>1860</v>
      </c>
      <c r="BV31" s="46" t="s">
        <v>2831</v>
      </c>
      <c r="BW31" s="15" t="s">
        <v>2676</v>
      </c>
      <c r="CB31" s="3" t="s">
        <v>2569</v>
      </c>
      <c r="CD31" s="3" t="s">
        <v>2747</v>
      </c>
      <c r="CE31" s="3" t="s">
        <v>2039</v>
      </c>
      <c r="CU31" s="15" t="s">
        <v>2655</v>
      </c>
      <c r="CV31" s="63" t="s">
        <v>2981</v>
      </c>
      <c r="CX31" s="69" t="s">
        <v>3605</v>
      </c>
      <c r="CY31" s="69" t="s">
        <v>3657</v>
      </c>
      <c r="CZ31" s="73"/>
      <c r="DI31" s="112" t="s">
        <v>6301</v>
      </c>
      <c r="DJ31" s="112" t="s">
        <v>6297</v>
      </c>
      <c r="DL31" s="129" t="s">
        <v>25841</v>
      </c>
      <c r="DM31" s="129">
        <v>-141</v>
      </c>
      <c r="DO31"/>
    </row>
    <row r="32" spans="15:119" ht="30" x14ac:dyDescent="0.25">
      <c r="O32" s="268" t="s">
        <v>9510</v>
      </c>
      <c r="P32" s="268" t="s">
        <v>9482</v>
      </c>
      <c r="Q32" s="269">
        <v>1</v>
      </c>
      <c r="R32" s="269">
        <v>0.5</v>
      </c>
      <c r="S32" s="269">
        <v>-70</v>
      </c>
      <c r="T32" s="269">
        <v>-70.5</v>
      </c>
      <c r="U32" s="15" t="s">
        <v>548</v>
      </c>
      <c r="V32" s="15" t="s">
        <v>10</v>
      </c>
      <c r="AF32" s="11" t="s">
        <v>224</v>
      </c>
      <c r="AG32" s="11"/>
      <c r="AT32" s="268" t="s">
        <v>341</v>
      </c>
      <c r="BL32" s="15" t="s">
        <v>599</v>
      </c>
      <c r="BN32" s="15" t="s">
        <v>670</v>
      </c>
      <c r="BO32" s="15" t="s">
        <v>1434</v>
      </c>
      <c r="BP32" s="15" t="s">
        <v>3058</v>
      </c>
      <c r="BQ32" s="50" t="s">
        <v>1830</v>
      </c>
      <c r="BR32" s="15" t="s">
        <v>2181</v>
      </c>
      <c r="BS32" s="15" t="s">
        <v>1939</v>
      </c>
      <c r="BT32" s="15">
        <v>1</v>
      </c>
      <c r="BU32" s="46" t="s">
        <v>2081</v>
      </c>
      <c r="BV32" s="46" t="s">
        <v>2832</v>
      </c>
      <c r="BW32" s="15" t="s">
        <v>2671</v>
      </c>
      <c r="CB32" s="3" t="s">
        <v>2462</v>
      </c>
      <c r="CD32" s="3" t="s">
        <v>2749</v>
      </c>
      <c r="CE32" s="3" t="s">
        <v>2037</v>
      </c>
      <c r="CU32" s="15" t="s">
        <v>2656</v>
      </c>
      <c r="CV32" s="63" t="s">
        <v>3239</v>
      </c>
      <c r="CX32" s="69" t="s">
        <v>3606</v>
      </c>
      <c r="CY32" s="69" t="s">
        <v>3658</v>
      </c>
      <c r="CZ32" s="73"/>
      <c r="DI32" s="112" t="s">
        <v>7289</v>
      </c>
      <c r="DJ32" s="112" t="s">
        <v>7290</v>
      </c>
      <c r="DL32" s="129" t="s">
        <v>25782</v>
      </c>
      <c r="DM32" s="129">
        <v>-135</v>
      </c>
      <c r="DO32"/>
    </row>
    <row r="33" spans="15:119" ht="30" x14ac:dyDescent="0.25">
      <c r="O33" s="268" t="s">
        <v>9511</v>
      </c>
      <c r="P33" s="268" t="s">
        <v>9484</v>
      </c>
      <c r="Q33" s="269">
        <v>0.75</v>
      </c>
      <c r="R33" s="269">
        <v>0.5</v>
      </c>
      <c r="S33" s="269">
        <v>-70</v>
      </c>
      <c r="T33" s="269">
        <v>-70.25</v>
      </c>
      <c r="U33" s="15" t="s">
        <v>538</v>
      </c>
      <c r="V33" s="15" t="s">
        <v>10</v>
      </c>
      <c r="AT33" s="268" t="s">
        <v>342</v>
      </c>
      <c r="BL33" s="15" t="s">
        <v>600</v>
      </c>
      <c r="BN33" s="15" t="s">
        <v>671</v>
      </c>
      <c r="BO33" s="15" t="s">
        <v>1646</v>
      </c>
      <c r="BP33" s="15" t="s">
        <v>3059</v>
      </c>
      <c r="BQ33" s="50" t="s">
        <v>329</v>
      </c>
      <c r="BR33" s="15" t="s">
        <v>2182</v>
      </c>
      <c r="BS33" s="15" t="s">
        <v>1939</v>
      </c>
      <c r="BT33" s="15">
        <v>1</v>
      </c>
      <c r="BU33" s="46" t="s">
        <v>2854</v>
      </c>
      <c r="BV33" s="46" t="s">
        <v>2833</v>
      </c>
      <c r="BW33" s="15" t="s">
        <v>2673</v>
      </c>
      <c r="CB33" s="3" t="s">
        <v>2805</v>
      </c>
      <c r="CD33" s="3" t="s">
        <v>2132</v>
      </c>
      <c r="CU33" s="15" t="s">
        <v>2657</v>
      </c>
      <c r="CV33" s="63" t="s">
        <v>3240</v>
      </c>
      <c r="CX33" s="69" t="s">
        <v>3607</v>
      </c>
      <c r="CY33" s="69" t="s">
        <v>3659</v>
      </c>
      <c r="CZ33" s="73"/>
      <c r="DI33" s="112" t="s">
        <v>9215</v>
      </c>
      <c r="DJ33" s="112" t="s">
        <v>9212</v>
      </c>
      <c r="DL33" s="129" t="s">
        <v>25842</v>
      </c>
      <c r="DM33" s="129">
        <v>-135</v>
      </c>
      <c r="DO33"/>
    </row>
    <row r="34" spans="15:119" ht="30" x14ac:dyDescent="0.25">
      <c r="O34" s="268" t="s">
        <v>9512</v>
      </c>
      <c r="P34" s="268" t="s">
        <v>9482</v>
      </c>
      <c r="Q34" s="269">
        <v>1</v>
      </c>
      <c r="R34" s="269">
        <v>0.5</v>
      </c>
      <c r="S34" s="269">
        <v>-69.5</v>
      </c>
      <c r="T34" s="269">
        <v>-70</v>
      </c>
      <c r="U34" s="15" t="s">
        <v>528</v>
      </c>
      <c r="V34" s="15" t="s">
        <v>10</v>
      </c>
      <c r="AT34" s="268" t="s">
        <v>343</v>
      </c>
      <c r="BL34" s="15" t="s">
        <v>601</v>
      </c>
      <c r="BN34" s="15" t="s">
        <v>672</v>
      </c>
      <c r="BO34" s="15" t="s">
        <v>1647</v>
      </c>
      <c r="BP34" s="15" t="s">
        <v>3060</v>
      </c>
      <c r="BQ34" s="50" t="s">
        <v>794</v>
      </c>
      <c r="BR34" s="15" t="s">
        <v>2186</v>
      </c>
      <c r="BS34" s="15" t="s">
        <v>1939</v>
      </c>
      <c r="BT34" s="15">
        <v>1</v>
      </c>
      <c r="BU34" s="46" t="s">
        <v>2154</v>
      </c>
      <c r="BV34" s="46" t="s">
        <v>2834</v>
      </c>
      <c r="BW34" s="15" t="s">
        <v>2675</v>
      </c>
      <c r="CB34" s="3" t="s">
        <v>2189</v>
      </c>
      <c r="CD34" s="3" t="s">
        <v>2247</v>
      </c>
      <c r="CU34" s="15" t="s">
        <v>2658</v>
      </c>
      <c r="CV34" s="63" t="s">
        <v>198</v>
      </c>
      <c r="CX34" s="69" t="s">
        <v>3608</v>
      </c>
      <c r="CY34" s="69" t="s">
        <v>3659</v>
      </c>
      <c r="CZ34" s="73"/>
      <c r="DI34" s="112" t="s">
        <v>7291</v>
      </c>
      <c r="DJ34" s="112" t="s">
        <v>7290</v>
      </c>
      <c r="DL34" s="129" t="s">
        <v>25783</v>
      </c>
      <c r="DM34" s="129">
        <v>-129</v>
      </c>
      <c r="DO34"/>
    </row>
    <row r="35" spans="15:119" ht="30" x14ac:dyDescent="0.25">
      <c r="O35" s="268" t="s">
        <v>9513</v>
      </c>
      <c r="P35" s="268" t="s">
        <v>9484</v>
      </c>
      <c r="Q35" s="269">
        <v>0.75</v>
      </c>
      <c r="R35" s="269">
        <v>0.5</v>
      </c>
      <c r="S35" s="269">
        <v>-69.75</v>
      </c>
      <c r="T35" s="269">
        <v>-70</v>
      </c>
      <c r="U35" s="15" t="s">
        <v>164</v>
      </c>
      <c r="V35" s="15" t="s">
        <v>10</v>
      </c>
      <c r="AT35" s="268" t="s">
        <v>344</v>
      </c>
      <c r="BL35" s="15" t="s">
        <v>602</v>
      </c>
      <c r="BN35" s="15" t="s">
        <v>673</v>
      </c>
      <c r="BO35" s="15" t="s">
        <v>1648</v>
      </c>
      <c r="BP35" s="15" t="s">
        <v>3061</v>
      </c>
      <c r="BQ35" s="50" t="s">
        <v>805</v>
      </c>
      <c r="BR35" s="15" t="s">
        <v>2193</v>
      </c>
      <c r="BS35" s="15" t="s">
        <v>1939</v>
      </c>
      <c r="BT35" s="15">
        <v>1</v>
      </c>
      <c r="BU35" s="46" t="s">
        <v>2856</v>
      </c>
      <c r="BV35" s="46" t="s">
        <v>1961</v>
      </c>
      <c r="BW35" s="15" t="s">
        <v>2529</v>
      </c>
      <c r="CB35" s="3" t="s">
        <v>2209</v>
      </c>
      <c r="CD35" s="3" t="s">
        <v>2068</v>
      </c>
      <c r="CU35" s="15" t="s">
        <v>2659</v>
      </c>
      <c r="CV35" s="63" t="s">
        <v>674</v>
      </c>
      <c r="CX35" s="69" t="s">
        <v>3609</v>
      </c>
      <c r="CY35" s="69" t="s">
        <v>3660</v>
      </c>
      <c r="CZ35" s="73"/>
      <c r="DI35" s="112" t="s">
        <v>7909</v>
      </c>
      <c r="DJ35" s="112" t="s">
        <v>7908</v>
      </c>
      <c r="DL35" s="129" t="s">
        <v>25843</v>
      </c>
      <c r="DM35" s="129">
        <v>-129</v>
      </c>
      <c r="DO35"/>
    </row>
    <row r="36" spans="15:119" ht="45" x14ac:dyDescent="0.25">
      <c r="O36" s="268" t="s">
        <v>9514</v>
      </c>
      <c r="P36" s="268" t="s">
        <v>9484</v>
      </c>
      <c r="Q36" s="269">
        <v>0.75</v>
      </c>
      <c r="R36" s="269">
        <v>0.5</v>
      </c>
      <c r="S36" s="269">
        <v>-69.5</v>
      </c>
      <c r="T36" s="269">
        <v>-69.75</v>
      </c>
      <c r="U36" s="15" t="s">
        <v>158</v>
      </c>
      <c r="V36" s="15" t="s">
        <v>10</v>
      </c>
      <c r="AT36" s="268" t="s">
        <v>345</v>
      </c>
      <c r="BL36" s="15" t="s">
        <v>603</v>
      </c>
      <c r="BN36" s="15" t="s">
        <v>674</v>
      </c>
      <c r="BO36" s="15" t="s">
        <v>1477</v>
      </c>
      <c r="BP36" s="15" t="s">
        <v>3062</v>
      </c>
      <c r="BQ36" s="50" t="s">
        <v>1831</v>
      </c>
      <c r="BR36" s="15" t="s">
        <v>2213</v>
      </c>
      <c r="BS36" s="15" t="s">
        <v>1939</v>
      </c>
      <c r="BT36" s="15">
        <v>1</v>
      </c>
      <c r="BU36" s="46" t="s">
        <v>2858</v>
      </c>
      <c r="BV36" s="46" t="s">
        <v>2689</v>
      </c>
      <c r="BW36" s="15" t="s">
        <v>1950</v>
      </c>
      <c r="CB36" s="3" t="s">
        <v>2210</v>
      </c>
      <c r="CU36" s="15" t="s">
        <v>2660</v>
      </c>
      <c r="CV36" s="63" t="s">
        <v>3241</v>
      </c>
      <c r="CX36" s="69" t="s">
        <v>3610</v>
      </c>
      <c r="CY36" s="69" t="s">
        <v>3661</v>
      </c>
      <c r="CZ36" s="73"/>
      <c r="DI36" s="112" t="s">
        <v>5904</v>
      </c>
      <c r="DJ36" s="112" t="s">
        <v>5901</v>
      </c>
      <c r="DL36" s="129" t="s">
        <v>25784</v>
      </c>
      <c r="DM36" s="129">
        <v>-123</v>
      </c>
      <c r="DO36"/>
    </row>
    <row r="37" spans="15:119" ht="30" x14ac:dyDescent="0.25">
      <c r="O37" s="268" t="s">
        <v>9515</v>
      </c>
      <c r="P37" s="268" t="s">
        <v>9482</v>
      </c>
      <c r="Q37" s="269">
        <v>1</v>
      </c>
      <c r="R37" s="269">
        <v>0.5</v>
      </c>
      <c r="S37" s="269">
        <v>-69</v>
      </c>
      <c r="T37" s="269">
        <v>-69.5</v>
      </c>
      <c r="U37" s="15" t="s">
        <v>549</v>
      </c>
      <c r="V37" s="15" t="s">
        <v>10</v>
      </c>
      <c r="AT37" s="268" t="s">
        <v>141</v>
      </c>
      <c r="BL37" s="15" t="s">
        <v>604</v>
      </c>
      <c r="BN37" s="15" t="s">
        <v>675</v>
      </c>
      <c r="BO37" s="15" t="s">
        <v>1649</v>
      </c>
      <c r="BP37" s="15" t="s">
        <v>3063</v>
      </c>
      <c r="BQ37" s="50" t="s">
        <v>1832</v>
      </c>
      <c r="BR37" s="15" t="s">
        <v>2216</v>
      </c>
      <c r="BS37" s="15" t="s">
        <v>1939</v>
      </c>
      <c r="BT37" s="15">
        <v>1</v>
      </c>
      <c r="BU37" s="46" t="s">
        <v>2859</v>
      </c>
      <c r="BV37" s="46" t="s">
        <v>2690</v>
      </c>
      <c r="BW37" s="15" t="s">
        <v>2684</v>
      </c>
      <c r="CB37" s="3" t="s">
        <v>2625</v>
      </c>
      <c r="CU37" s="15" t="s">
        <v>2661</v>
      </c>
      <c r="CV37" s="63" t="s">
        <v>3242</v>
      </c>
      <c r="CX37" s="69" t="s">
        <v>3611</v>
      </c>
      <c r="CY37" s="69" t="s">
        <v>3662</v>
      </c>
      <c r="CZ37" s="73"/>
      <c r="DI37" s="112" t="s">
        <v>5569</v>
      </c>
      <c r="DJ37" s="112" t="s">
        <v>5568</v>
      </c>
      <c r="DL37" s="129" t="s">
        <v>25844</v>
      </c>
      <c r="DM37" s="129">
        <v>-123</v>
      </c>
      <c r="DO37"/>
    </row>
    <row r="38" spans="15:119" ht="30" x14ac:dyDescent="0.25">
      <c r="O38" s="268" t="s">
        <v>9516</v>
      </c>
      <c r="P38" s="268" t="s">
        <v>9484</v>
      </c>
      <c r="Q38" s="269">
        <v>1</v>
      </c>
      <c r="R38" s="269">
        <v>0.75</v>
      </c>
      <c r="S38" s="269">
        <v>-69</v>
      </c>
      <c r="T38" s="269">
        <v>-69.25</v>
      </c>
      <c r="U38" s="15" t="s">
        <v>529</v>
      </c>
      <c r="V38" s="15" t="s">
        <v>10</v>
      </c>
      <c r="AT38" s="268" t="s">
        <v>346</v>
      </c>
      <c r="BL38" s="15" t="s">
        <v>605</v>
      </c>
      <c r="BN38" s="15" t="s">
        <v>676</v>
      </c>
      <c r="BO38" s="15" t="s">
        <v>1650</v>
      </c>
      <c r="BP38" s="15" t="s">
        <v>3064</v>
      </c>
      <c r="BQ38" s="50" t="s">
        <v>1833</v>
      </c>
      <c r="BR38" s="15" t="s">
        <v>2219</v>
      </c>
      <c r="BS38" s="15" t="s">
        <v>1939</v>
      </c>
      <c r="BT38" s="15">
        <v>1</v>
      </c>
      <c r="BU38" s="46" t="s">
        <v>2867</v>
      </c>
      <c r="BV38" s="46" t="s">
        <v>2835</v>
      </c>
      <c r="BW38" s="15" t="s">
        <v>1954</v>
      </c>
      <c r="CB38" s="3" t="s">
        <v>2744</v>
      </c>
      <c r="CU38" s="15" t="s">
        <v>1938</v>
      </c>
      <c r="CV38" s="63" t="s">
        <v>197</v>
      </c>
      <c r="CX38" s="69" t="s">
        <v>3612</v>
      </c>
      <c r="CY38" s="69" t="s">
        <v>3663</v>
      </c>
      <c r="CZ38" s="73"/>
      <c r="DI38" s="112" t="s">
        <v>5205</v>
      </c>
      <c r="DJ38" s="112" t="s">
        <v>5203</v>
      </c>
      <c r="DL38" s="129" t="s">
        <v>25785</v>
      </c>
      <c r="DM38" s="129">
        <v>-117</v>
      </c>
      <c r="DO38"/>
    </row>
    <row r="39" spans="15:119" ht="30" x14ac:dyDescent="0.25">
      <c r="O39" s="268" t="s">
        <v>9517</v>
      </c>
      <c r="P39" s="268" t="s">
        <v>9484</v>
      </c>
      <c r="Q39" s="269">
        <v>0.75</v>
      </c>
      <c r="R39" s="269">
        <v>0.5</v>
      </c>
      <c r="S39" s="269">
        <v>-69.25</v>
      </c>
      <c r="T39" s="269">
        <v>-69.5</v>
      </c>
      <c r="U39" s="15" t="s">
        <v>530</v>
      </c>
      <c r="V39" s="15" t="s">
        <v>10</v>
      </c>
      <c r="AT39" s="268" t="s">
        <v>347</v>
      </c>
      <c r="BL39" s="15" t="s">
        <v>606</v>
      </c>
      <c r="BN39" s="15" t="s">
        <v>677</v>
      </c>
      <c r="BO39" s="15" t="s">
        <v>1651</v>
      </c>
      <c r="BP39" s="15" t="s">
        <v>3065</v>
      </c>
      <c r="BQ39" s="50" t="s">
        <v>1834</v>
      </c>
      <c r="BR39" s="15" t="s">
        <v>2220</v>
      </c>
      <c r="BS39" s="15" t="s">
        <v>1939</v>
      </c>
      <c r="BT39" s="15">
        <v>1</v>
      </c>
      <c r="BU39" s="46" t="s">
        <v>2186</v>
      </c>
      <c r="BV39" s="46" t="s">
        <v>2493</v>
      </c>
      <c r="BW39" s="15" t="s">
        <v>2587</v>
      </c>
      <c r="CB39" s="3" t="s">
        <v>2540</v>
      </c>
      <c r="CU39" s="15" t="s">
        <v>2662</v>
      </c>
      <c r="CV39" s="63" t="s">
        <v>3243</v>
      </c>
      <c r="CX39" s="69" t="s">
        <v>3613</v>
      </c>
      <c r="CY39" s="69" t="s">
        <v>3664</v>
      </c>
      <c r="CZ39" s="73"/>
      <c r="DI39" s="112" t="s">
        <v>7126</v>
      </c>
      <c r="DJ39" s="112" t="s">
        <v>7127</v>
      </c>
      <c r="DL39" s="129" t="s">
        <v>25845</v>
      </c>
      <c r="DM39" s="129">
        <v>-117</v>
      </c>
      <c r="DO39"/>
    </row>
    <row r="40" spans="15:119" x14ac:dyDescent="0.25">
      <c r="O40" s="268" t="s">
        <v>9518</v>
      </c>
      <c r="P40" s="268" t="s">
        <v>9484</v>
      </c>
      <c r="Q40" s="269">
        <v>0.75</v>
      </c>
      <c r="R40" s="269">
        <v>0.5</v>
      </c>
      <c r="S40" s="269">
        <v>-69</v>
      </c>
      <c r="T40" s="269">
        <v>-69.25</v>
      </c>
      <c r="U40" s="15" t="s">
        <v>165</v>
      </c>
      <c r="V40" s="15" t="s">
        <v>10</v>
      </c>
      <c r="AT40" s="268" t="s">
        <v>348</v>
      </c>
      <c r="BL40" s="15" t="s">
        <v>607</v>
      </c>
      <c r="BN40" s="15" t="s">
        <v>678</v>
      </c>
      <c r="BO40" s="15" t="s">
        <v>1476</v>
      </c>
      <c r="BP40" s="15" t="s">
        <v>3066</v>
      </c>
      <c r="BQ40" s="50" t="s">
        <v>1835</v>
      </c>
      <c r="BR40" s="15" t="s">
        <v>2221</v>
      </c>
      <c r="BS40" s="15" t="s">
        <v>1939</v>
      </c>
      <c r="BT40" s="15">
        <v>1</v>
      </c>
      <c r="BU40" s="46" t="s">
        <v>2730</v>
      </c>
      <c r="BV40" s="46" t="s">
        <v>1976</v>
      </c>
      <c r="BW40" s="15" t="s">
        <v>128</v>
      </c>
      <c r="CB40" s="3" t="s">
        <v>501</v>
      </c>
      <c r="CU40" s="15" t="s">
        <v>2663</v>
      </c>
      <c r="CV40" s="63" t="s">
        <v>3244</v>
      </c>
      <c r="CX40" s="69" t="s">
        <v>3614</v>
      </c>
      <c r="CY40" s="69" t="s">
        <v>3665</v>
      </c>
      <c r="CZ40" s="73"/>
      <c r="DI40" s="112" t="s">
        <v>4584</v>
      </c>
      <c r="DJ40" s="112" t="s">
        <v>4583</v>
      </c>
      <c r="DL40" s="129" t="s">
        <v>25786</v>
      </c>
      <c r="DM40" s="129">
        <v>-111</v>
      </c>
      <c r="DO40"/>
    </row>
    <row r="41" spans="15:119" ht="30" x14ac:dyDescent="0.25">
      <c r="O41" s="268" t="s">
        <v>9519</v>
      </c>
      <c r="P41" s="268" t="s">
        <v>9482</v>
      </c>
      <c r="Q41" s="269">
        <v>0.5</v>
      </c>
      <c r="R41" s="269">
        <v>0</v>
      </c>
      <c r="S41" s="269">
        <v>-70</v>
      </c>
      <c r="T41" s="269">
        <v>-70.5</v>
      </c>
      <c r="U41" s="15" t="s">
        <v>531</v>
      </c>
      <c r="V41" s="15" t="s">
        <v>10</v>
      </c>
      <c r="AT41" s="268" t="s">
        <v>129</v>
      </c>
      <c r="BL41" s="15" t="s">
        <v>608</v>
      </c>
      <c r="BN41" s="15" t="s">
        <v>679</v>
      </c>
      <c r="BO41" s="15" t="s">
        <v>1652</v>
      </c>
      <c r="BP41" s="15" t="s">
        <v>3067</v>
      </c>
      <c r="BQ41" s="50" t="s">
        <v>332</v>
      </c>
      <c r="BR41" s="15" t="s">
        <v>2230</v>
      </c>
      <c r="BS41" s="15" t="s">
        <v>1939</v>
      </c>
      <c r="BT41" s="15">
        <v>1</v>
      </c>
      <c r="BU41" s="46" t="s">
        <v>2193</v>
      </c>
      <c r="BV41" s="46" t="s">
        <v>1978</v>
      </c>
      <c r="BW41" s="15" t="s">
        <v>1958</v>
      </c>
      <c r="CB41" s="3" t="s">
        <v>2301</v>
      </c>
      <c r="CU41" s="15" t="s">
        <v>2825</v>
      </c>
      <c r="CV41" s="63" t="s">
        <v>1565</v>
      </c>
      <c r="CX41" s="69" t="s">
        <v>3615</v>
      </c>
      <c r="CY41" s="69" t="s">
        <v>3666</v>
      </c>
      <c r="CZ41" s="73"/>
      <c r="DI41" s="112" t="s">
        <v>5570</v>
      </c>
      <c r="DJ41" s="112" t="s">
        <v>5568</v>
      </c>
      <c r="DL41" s="129" t="s">
        <v>25846</v>
      </c>
      <c r="DM41" s="129">
        <v>-111</v>
      </c>
      <c r="DO41"/>
    </row>
    <row r="42" spans="15:119" ht="30" x14ac:dyDescent="0.25">
      <c r="O42" s="268" t="s">
        <v>9520</v>
      </c>
      <c r="P42" s="268" t="s">
        <v>9484</v>
      </c>
      <c r="Q42" s="269">
        <v>0.5</v>
      </c>
      <c r="R42" s="269">
        <v>0.25</v>
      </c>
      <c r="S42" s="269">
        <v>-70</v>
      </c>
      <c r="T42" s="269">
        <v>-70.25</v>
      </c>
      <c r="U42" s="15" t="s">
        <v>159</v>
      </c>
      <c r="V42" s="15" t="s">
        <v>10</v>
      </c>
      <c r="AT42" s="268" t="s">
        <v>349</v>
      </c>
      <c r="BL42" s="15" t="s">
        <v>609</v>
      </c>
      <c r="BN42" s="15" t="s">
        <v>680</v>
      </c>
      <c r="BO42" s="15" t="s">
        <v>1653</v>
      </c>
      <c r="BP42" s="15" t="s">
        <v>3068</v>
      </c>
      <c r="BQ42" s="50" t="s">
        <v>1836</v>
      </c>
      <c r="BR42" s="15" t="s">
        <v>2252</v>
      </c>
      <c r="BS42" s="15" t="s">
        <v>1939</v>
      </c>
      <c r="BT42" s="15">
        <v>1</v>
      </c>
      <c r="BU42" s="46" t="s">
        <v>2876</v>
      </c>
      <c r="BV42" s="46" t="s">
        <v>2767</v>
      </c>
      <c r="BW42" s="15" t="s">
        <v>1959</v>
      </c>
      <c r="CB42" s="3" t="s">
        <v>2961</v>
      </c>
      <c r="CU42" s="15" t="s">
        <v>2664</v>
      </c>
      <c r="CV42" s="63" t="s">
        <v>200</v>
      </c>
      <c r="CX42" s="69" t="s">
        <v>3616</v>
      </c>
      <c r="CY42" s="69" t="s">
        <v>3667</v>
      </c>
      <c r="CZ42" s="73"/>
      <c r="DI42" s="112" t="s">
        <v>4286</v>
      </c>
      <c r="DJ42" s="112" t="s">
        <v>4283</v>
      </c>
      <c r="DL42" s="129" t="s">
        <v>25787</v>
      </c>
      <c r="DM42" s="129">
        <v>-105</v>
      </c>
      <c r="DO42"/>
    </row>
    <row r="43" spans="15:119" ht="30" x14ac:dyDescent="0.25">
      <c r="O43" s="268" t="s">
        <v>9521</v>
      </c>
      <c r="P43" s="268" t="s">
        <v>9484</v>
      </c>
      <c r="Q43" s="269">
        <v>0.25</v>
      </c>
      <c r="R43" s="269">
        <v>0</v>
      </c>
      <c r="S43" s="269">
        <v>-70</v>
      </c>
      <c r="T43" s="269">
        <v>-70.25</v>
      </c>
      <c r="U43" s="15" t="s">
        <v>532</v>
      </c>
      <c r="V43" s="15" t="s">
        <v>10</v>
      </c>
      <c r="AT43" s="268" t="s">
        <v>350</v>
      </c>
      <c r="BL43" s="15" t="s">
        <v>610</v>
      </c>
      <c r="BN43" s="15" t="s">
        <v>681</v>
      </c>
      <c r="BO43" s="15" t="s">
        <v>1654</v>
      </c>
      <c r="BP43" s="15" t="s">
        <v>3069</v>
      </c>
      <c r="BQ43" s="50" t="s">
        <v>1837</v>
      </c>
      <c r="BR43" s="15" t="s">
        <v>2255</v>
      </c>
      <c r="BS43" s="15" t="s">
        <v>1939</v>
      </c>
      <c r="BT43" s="15">
        <v>1</v>
      </c>
      <c r="BU43" s="46" t="s">
        <v>2877</v>
      </c>
      <c r="BV43" s="46" t="s">
        <v>2768</v>
      </c>
      <c r="BW43" s="15" t="s">
        <v>1823</v>
      </c>
      <c r="CB43" s="3" t="s">
        <v>2537</v>
      </c>
      <c r="CU43" s="15" t="s">
        <v>2665</v>
      </c>
      <c r="CV43" s="63" t="s">
        <v>220</v>
      </c>
      <c r="CX43" s="69" t="s">
        <v>3617</v>
      </c>
      <c r="CY43" s="69" t="s">
        <v>3668</v>
      </c>
      <c r="CZ43" s="73"/>
      <c r="DI43" s="112" t="s">
        <v>5571</v>
      </c>
      <c r="DJ43" s="112" t="s">
        <v>5568</v>
      </c>
      <c r="DL43" s="129" t="s">
        <v>25847</v>
      </c>
      <c r="DM43" s="129">
        <v>-105</v>
      </c>
      <c r="DO43"/>
    </row>
    <row r="44" spans="15:119" ht="30" x14ac:dyDescent="0.25">
      <c r="O44" s="268" t="s">
        <v>9522</v>
      </c>
      <c r="P44" s="268" t="s">
        <v>9482</v>
      </c>
      <c r="Q44" s="269">
        <v>0.5</v>
      </c>
      <c r="R44" s="269">
        <v>0</v>
      </c>
      <c r="S44" s="269">
        <v>-69.5</v>
      </c>
      <c r="T44" s="269">
        <v>-70</v>
      </c>
      <c r="U44" s="15" t="s">
        <v>550</v>
      </c>
      <c r="V44" s="15" t="s">
        <v>10</v>
      </c>
      <c r="AT44" s="268" t="s">
        <v>351</v>
      </c>
      <c r="BL44" s="15" t="s">
        <v>611</v>
      </c>
      <c r="BN44" s="15" t="s">
        <v>682</v>
      </c>
      <c r="BO44" s="15" t="s">
        <v>1489</v>
      </c>
      <c r="BP44" s="15" t="s">
        <v>3070</v>
      </c>
      <c r="BQ44" s="50" t="s">
        <v>107</v>
      </c>
      <c r="BR44" s="15" t="s">
        <v>2257</v>
      </c>
      <c r="BS44" s="15" t="s">
        <v>1939</v>
      </c>
      <c r="BT44" s="15">
        <v>1</v>
      </c>
      <c r="BU44" s="46" t="s">
        <v>2878</v>
      </c>
      <c r="BV44" s="46" t="s">
        <v>2552</v>
      </c>
      <c r="BW44" s="15" t="s">
        <v>2495</v>
      </c>
      <c r="CB44" s="3" t="s">
        <v>2270</v>
      </c>
      <c r="CU44" s="15" t="s">
        <v>2666</v>
      </c>
      <c r="CV44" s="63" t="s">
        <v>3245</v>
      </c>
      <c r="CX44" s="69" t="s">
        <v>3618</v>
      </c>
      <c r="CY44" s="69" t="s">
        <v>3669</v>
      </c>
      <c r="CZ44" s="73"/>
      <c r="DI44" s="112" t="s">
        <v>4801</v>
      </c>
      <c r="DJ44" s="112" t="s">
        <v>4800</v>
      </c>
      <c r="DL44" s="129" t="s">
        <v>25788</v>
      </c>
      <c r="DM44" s="129">
        <v>-99</v>
      </c>
      <c r="DO44"/>
    </row>
    <row r="45" spans="15:119" ht="45" x14ac:dyDescent="0.25">
      <c r="O45" s="268" t="s">
        <v>9523</v>
      </c>
      <c r="P45" s="268" t="s">
        <v>9484</v>
      </c>
      <c r="Q45" s="269">
        <v>0.5</v>
      </c>
      <c r="R45" s="269">
        <v>0.25</v>
      </c>
      <c r="S45" s="269">
        <v>-69.75</v>
      </c>
      <c r="T45" s="269">
        <v>-70</v>
      </c>
      <c r="U45" s="15" t="s">
        <v>166</v>
      </c>
      <c r="V45" s="15" t="s">
        <v>10</v>
      </c>
      <c r="AT45" s="268" t="s">
        <v>352</v>
      </c>
      <c r="BL45" s="15" t="s">
        <v>612</v>
      </c>
      <c r="BN45" s="15" t="s">
        <v>683</v>
      </c>
      <c r="BO45" s="15" t="s">
        <v>1655</v>
      </c>
      <c r="BP45" s="15" t="s">
        <v>3071</v>
      </c>
      <c r="BQ45" s="50" t="s">
        <v>1838</v>
      </c>
      <c r="BR45" s="15" t="s">
        <v>2265</v>
      </c>
      <c r="BS45" s="15" t="s">
        <v>1939</v>
      </c>
      <c r="BT45" s="15">
        <v>1</v>
      </c>
      <c r="BU45" s="46" t="s">
        <v>2879</v>
      </c>
      <c r="BV45" s="46" t="s">
        <v>2757</v>
      </c>
      <c r="BW45" s="15" t="s">
        <v>1977</v>
      </c>
      <c r="CB45" s="3" t="s">
        <v>2266</v>
      </c>
      <c r="CU45" s="15" t="s">
        <v>2667</v>
      </c>
      <c r="CV45" s="63" t="s">
        <v>3246</v>
      </c>
      <c r="CX45" s="69" t="s">
        <v>3619</v>
      </c>
      <c r="CY45" s="69" t="s">
        <v>3670</v>
      </c>
      <c r="CZ45" s="73"/>
      <c r="DI45" s="112" t="s">
        <v>8279</v>
      </c>
      <c r="DJ45" s="112" t="s">
        <v>8277</v>
      </c>
      <c r="DL45" s="129" t="s">
        <v>25848</v>
      </c>
      <c r="DM45" s="129">
        <v>-99</v>
      </c>
      <c r="DO45"/>
    </row>
    <row r="46" spans="15:119" ht="30" x14ac:dyDescent="0.25">
      <c r="O46" s="268" t="s">
        <v>9524</v>
      </c>
      <c r="P46" s="268" t="s">
        <v>9484</v>
      </c>
      <c r="Q46" s="269">
        <v>0.5</v>
      </c>
      <c r="R46" s="269">
        <v>0.25</v>
      </c>
      <c r="S46" s="269">
        <v>-69.5</v>
      </c>
      <c r="T46" s="269">
        <v>-69.75</v>
      </c>
      <c r="U46" s="15" t="s">
        <v>160</v>
      </c>
      <c r="V46" s="15" t="s">
        <v>10</v>
      </c>
      <c r="AT46" s="268" t="s">
        <v>353</v>
      </c>
      <c r="BL46" s="15" t="s">
        <v>613</v>
      </c>
      <c r="BN46" s="15" t="s">
        <v>684</v>
      </c>
      <c r="BO46" s="15" t="s">
        <v>1656</v>
      </c>
      <c r="BP46" s="15" t="s">
        <v>3072</v>
      </c>
      <c r="BQ46" s="50" t="s">
        <v>1839</v>
      </c>
      <c r="BR46" s="15" t="s">
        <v>2285</v>
      </c>
      <c r="BS46" s="15" t="s">
        <v>1939</v>
      </c>
      <c r="BT46" s="15">
        <v>1</v>
      </c>
      <c r="BW46" s="15" t="s">
        <v>27674</v>
      </c>
      <c r="CU46" s="15" t="s">
        <v>2826</v>
      </c>
      <c r="CV46" s="63" t="s">
        <v>3247</v>
      </c>
      <c r="CX46" s="69" t="s">
        <v>3620</v>
      </c>
      <c r="CY46" s="69" t="s">
        <v>3671</v>
      </c>
      <c r="CZ46" s="73"/>
      <c r="DI46" s="112" t="s">
        <v>8280</v>
      </c>
      <c r="DJ46" s="112" t="s">
        <v>8277</v>
      </c>
      <c r="DL46" s="129" t="s">
        <v>25789</v>
      </c>
      <c r="DM46" s="129">
        <v>-93</v>
      </c>
      <c r="DO46"/>
    </row>
    <row r="47" spans="15:119" ht="30" x14ac:dyDescent="0.25">
      <c r="O47" s="268" t="s">
        <v>9525</v>
      </c>
      <c r="P47" s="268" t="s">
        <v>9484</v>
      </c>
      <c r="Q47" s="269">
        <v>0.25</v>
      </c>
      <c r="R47" s="269">
        <v>0</v>
      </c>
      <c r="S47" s="269">
        <v>-69.75</v>
      </c>
      <c r="T47" s="269">
        <v>-70</v>
      </c>
      <c r="U47" s="15" t="s">
        <v>167</v>
      </c>
      <c r="V47" s="15" t="s">
        <v>10</v>
      </c>
      <c r="AT47" s="268" t="s">
        <v>354</v>
      </c>
      <c r="BL47" s="15" t="s">
        <v>614</v>
      </c>
      <c r="BN47" s="15" t="s">
        <v>685</v>
      </c>
      <c r="BO47" s="15" t="s">
        <v>1657</v>
      </c>
      <c r="BP47" s="15" t="s">
        <v>3073</v>
      </c>
      <c r="BQ47" s="50" t="s">
        <v>1840</v>
      </c>
      <c r="BR47" s="15" t="s">
        <v>2297</v>
      </c>
      <c r="BS47" s="15" t="s">
        <v>1939</v>
      </c>
      <c r="BT47" s="15">
        <v>1</v>
      </c>
      <c r="BU47" s="46" t="s">
        <v>2880</v>
      </c>
      <c r="BV47" s="46" t="s">
        <v>2758</v>
      </c>
      <c r="BW47" s="15" t="s">
        <v>2560</v>
      </c>
      <c r="CB47" s="3" t="s">
        <v>2125</v>
      </c>
      <c r="CU47" s="15" t="s">
        <v>737</v>
      </c>
      <c r="CV47" s="63" t="s">
        <v>676</v>
      </c>
      <c r="CX47" s="69" t="s">
        <v>3621</v>
      </c>
      <c r="CY47" s="69" t="s">
        <v>3672</v>
      </c>
      <c r="CZ47" s="73"/>
      <c r="DI47" s="112" t="s">
        <v>4287</v>
      </c>
      <c r="DJ47" s="112" t="s">
        <v>4283</v>
      </c>
      <c r="DL47" s="129" t="s">
        <v>25849</v>
      </c>
      <c r="DM47" s="129">
        <v>-93</v>
      </c>
      <c r="DO47"/>
    </row>
    <row r="48" spans="15:119" ht="30" x14ac:dyDescent="0.25">
      <c r="O48" s="268" t="s">
        <v>9526</v>
      </c>
      <c r="P48" s="268" t="s">
        <v>9484</v>
      </c>
      <c r="Q48" s="269">
        <v>0.25</v>
      </c>
      <c r="R48" s="269">
        <v>0</v>
      </c>
      <c r="S48" s="269">
        <v>-69.5</v>
      </c>
      <c r="T48" s="269">
        <v>-69.75</v>
      </c>
      <c r="U48" s="15" t="s">
        <v>551</v>
      </c>
      <c r="V48" s="15" t="s">
        <v>10</v>
      </c>
      <c r="AT48" s="268" t="s">
        <v>355</v>
      </c>
      <c r="BN48" s="15" t="s">
        <v>686</v>
      </c>
      <c r="BO48" s="15" t="s">
        <v>1511</v>
      </c>
      <c r="BP48" s="15" t="s">
        <v>3074</v>
      </c>
      <c r="BQ48" s="50" t="s">
        <v>1841</v>
      </c>
      <c r="BR48" s="15" t="s">
        <v>2298</v>
      </c>
      <c r="BS48" s="15" t="s">
        <v>1939</v>
      </c>
      <c r="BT48" s="15">
        <v>1</v>
      </c>
      <c r="BU48" s="46" t="s">
        <v>2881</v>
      </c>
      <c r="BV48" s="46" t="s">
        <v>2616</v>
      </c>
      <c r="BW48" s="15" t="s">
        <v>2549</v>
      </c>
      <c r="CB48" s="3" t="s">
        <v>2117</v>
      </c>
      <c r="CU48" s="15" t="s">
        <v>1944</v>
      </c>
      <c r="CV48" s="63" t="s">
        <v>3248</v>
      </c>
      <c r="CX48" s="69" t="s">
        <v>3622</v>
      </c>
      <c r="CY48" s="69" t="s">
        <v>3673</v>
      </c>
      <c r="CZ48" s="73"/>
      <c r="DI48" s="112" t="s">
        <v>6302</v>
      </c>
      <c r="DJ48" s="112" t="s">
        <v>6297</v>
      </c>
      <c r="DL48" s="129" t="s">
        <v>25790</v>
      </c>
      <c r="DM48" s="129">
        <v>-87</v>
      </c>
      <c r="DO48"/>
    </row>
    <row r="49" spans="15:119" ht="30" x14ac:dyDescent="0.25">
      <c r="O49" s="268" t="s">
        <v>9527</v>
      </c>
      <c r="P49" s="268" t="s">
        <v>9482</v>
      </c>
      <c r="Q49" s="269">
        <v>0.5</v>
      </c>
      <c r="R49" s="269">
        <v>0</v>
      </c>
      <c r="S49" s="269">
        <v>-69</v>
      </c>
      <c r="T49" s="269">
        <v>-69.5</v>
      </c>
      <c r="U49" s="15" t="s">
        <v>552</v>
      </c>
      <c r="V49" s="15" t="s">
        <v>10</v>
      </c>
      <c r="AT49" s="268" t="s">
        <v>356</v>
      </c>
      <c r="BN49" s="15" t="s">
        <v>687</v>
      </c>
      <c r="BO49" s="15" t="s">
        <v>1658</v>
      </c>
      <c r="BP49" s="15" t="s">
        <v>3075</v>
      </c>
      <c r="BQ49" s="50" t="s">
        <v>828</v>
      </c>
      <c r="BR49" s="15" t="s">
        <v>2302</v>
      </c>
      <c r="BS49" s="15" t="s">
        <v>1939</v>
      </c>
      <c r="BT49" s="15">
        <v>1</v>
      </c>
      <c r="BU49" s="46" t="s">
        <v>2793</v>
      </c>
      <c r="BV49" s="46" t="s">
        <v>2701</v>
      </c>
      <c r="BW49" s="15" t="s">
        <v>2449</v>
      </c>
      <c r="CB49" s="3" t="s">
        <v>496</v>
      </c>
      <c r="CU49" s="15" t="s">
        <v>2827</v>
      </c>
      <c r="CV49" s="63" t="s">
        <v>3249</v>
      </c>
      <c r="CX49" s="69" t="s">
        <v>3623</v>
      </c>
      <c r="CY49" s="69" t="s">
        <v>3674</v>
      </c>
      <c r="CZ49" s="73"/>
      <c r="DI49" s="112" t="s">
        <v>6302</v>
      </c>
      <c r="DJ49" s="112" t="s">
        <v>9078</v>
      </c>
      <c r="DL49" s="129" t="s">
        <v>25850</v>
      </c>
      <c r="DM49" s="129">
        <v>-87</v>
      </c>
      <c r="DO49"/>
    </row>
    <row r="50" spans="15:119" ht="30" x14ac:dyDescent="0.25">
      <c r="O50" s="268" t="s">
        <v>9528</v>
      </c>
      <c r="P50" s="268" t="s">
        <v>9484</v>
      </c>
      <c r="Q50" s="269">
        <v>0.5</v>
      </c>
      <c r="R50" s="269">
        <v>0.25</v>
      </c>
      <c r="S50" s="269">
        <v>-69.25</v>
      </c>
      <c r="T50" s="269">
        <v>-69.5</v>
      </c>
      <c r="U50" s="15" t="s">
        <v>553</v>
      </c>
      <c r="V50" s="15" t="s">
        <v>10</v>
      </c>
      <c r="AT50" s="268" t="s">
        <v>357</v>
      </c>
      <c r="BN50" s="15" t="s">
        <v>688</v>
      </c>
      <c r="BO50" s="15" t="s">
        <v>1659</v>
      </c>
      <c r="BP50" s="15" t="s">
        <v>3076</v>
      </c>
      <c r="BQ50" s="50" t="s">
        <v>830</v>
      </c>
      <c r="BR50" s="15" t="s">
        <v>2313</v>
      </c>
      <c r="BS50" s="15" t="s">
        <v>1939</v>
      </c>
      <c r="BT50" s="15">
        <v>1</v>
      </c>
      <c r="BU50" s="46" t="s">
        <v>2882</v>
      </c>
      <c r="BV50" s="46" t="s">
        <v>1979</v>
      </c>
      <c r="BW50" s="15" t="s">
        <v>2556</v>
      </c>
      <c r="CB50" s="3" t="s">
        <v>2099</v>
      </c>
      <c r="CU50" s="15" t="s">
        <v>2669</v>
      </c>
      <c r="CV50" s="63" t="s">
        <v>3250</v>
      </c>
      <c r="CX50" s="69" t="s">
        <v>3624</v>
      </c>
      <c r="CY50" s="69" t="s">
        <v>3675</v>
      </c>
      <c r="CZ50" s="73"/>
      <c r="DI50" s="112" t="s">
        <v>4802</v>
      </c>
      <c r="DJ50" s="112" t="s">
        <v>5735</v>
      </c>
      <c r="DL50" s="129" t="s">
        <v>25791</v>
      </c>
      <c r="DM50" s="129">
        <v>-81</v>
      </c>
      <c r="DO50"/>
    </row>
    <row r="51" spans="15:119" x14ac:dyDescent="0.25">
      <c r="O51" s="268" t="s">
        <v>9529</v>
      </c>
      <c r="P51" s="268" t="s">
        <v>9484</v>
      </c>
      <c r="Q51" s="269">
        <v>0.5</v>
      </c>
      <c r="R51" s="269">
        <v>0.25</v>
      </c>
      <c r="S51" s="269">
        <v>-69</v>
      </c>
      <c r="T51" s="269">
        <v>-69.25</v>
      </c>
      <c r="U51" s="15" t="s">
        <v>554</v>
      </c>
      <c r="V51" s="15" t="s">
        <v>10</v>
      </c>
      <c r="AT51" s="268" t="s">
        <v>358</v>
      </c>
      <c r="BN51" s="15" t="s">
        <v>689</v>
      </c>
      <c r="BO51" s="15" t="s">
        <v>1660</v>
      </c>
      <c r="BP51" s="15" t="s">
        <v>3077</v>
      </c>
      <c r="BQ51" s="50" t="s">
        <v>831</v>
      </c>
      <c r="BR51" s="15" t="s">
        <v>2320</v>
      </c>
      <c r="BS51" s="15" t="s">
        <v>1939</v>
      </c>
      <c r="BT51" s="15">
        <v>1</v>
      </c>
      <c r="BU51" s="46" t="s">
        <v>2459</v>
      </c>
      <c r="BV51" s="46" t="s">
        <v>2776</v>
      </c>
      <c r="BW51" s="15" t="s">
        <v>2557</v>
      </c>
      <c r="CB51" s="3" t="s">
        <v>2098</v>
      </c>
      <c r="CU51" s="15" t="s">
        <v>2576</v>
      </c>
      <c r="CV51" s="63" t="s">
        <v>201</v>
      </c>
      <c r="CX51" s="69" t="s">
        <v>3625</v>
      </c>
      <c r="CY51" s="69" t="s">
        <v>3676</v>
      </c>
      <c r="CZ51" s="73"/>
      <c r="DI51" s="112" t="s">
        <v>4802</v>
      </c>
      <c r="DJ51" s="112" t="s">
        <v>5365</v>
      </c>
      <c r="DL51" s="129" t="s">
        <v>25851</v>
      </c>
      <c r="DM51" s="129">
        <v>-81</v>
      </c>
      <c r="DO51"/>
    </row>
    <row r="52" spans="15:119" x14ac:dyDescent="0.25">
      <c r="O52" s="268" t="s">
        <v>9530</v>
      </c>
      <c r="P52" s="268" t="s">
        <v>9484</v>
      </c>
      <c r="Q52" s="269">
        <v>0.25</v>
      </c>
      <c r="R52" s="269">
        <v>0</v>
      </c>
      <c r="S52" s="269">
        <v>-69.25</v>
      </c>
      <c r="T52" s="269">
        <v>-69.5</v>
      </c>
      <c r="U52" s="15" t="s">
        <v>555</v>
      </c>
      <c r="V52" s="15" t="s">
        <v>10</v>
      </c>
      <c r="AT52" s="268" t="s">
        <v>359</v>
      </c>
      <c r="BN52" s="15" t="s">
        <v>690</v>
      </c>
      <c r="BO52" s="15" t="s">
        <v>1512</v>
      </c>
      <c r="BP52" s="15" t="s">
        <v>3078</v>
      </c>
      <c r="BQ52" s="50" t="s">
        <v>1842</v>
      </c>
      <c r="BR52" s="15" t="s">
        <v>2340</v>
      </c>
      <c r="BS52" s="15" t="s">
        <v>1939</v>
      </c>
      <c r="BT52" s="15">
        <v>1</v>
      </c>
      <c r="BU52" s="46" t="s">
        <v>2884</v>
      </c>
      <c r="BV52" s="46" t="s">
        <v>2780</v>
      </c>
      <c r="BW52" s="15" t="s">
        <v>2702</v>
      </c>
      <c r="CB52" s="3" t="s">
        <v>2097</v>
      </c>
      <c r="CU52" s="15" t="s">
        <v>2670</v>
      </c>
      <c r="CV52" s="63" t="s">
        <v>201</v>
      </c>
      <c r="CX52" s="69" t="s">
        <v>3626</v>
      </c>
      <c r="CY52" s="69" t="s">
        <v>3677</v>
      </c>
      <c r="CZ52" s="73"/>
      <c r="DI52" s="112" t="s">
        <v>4802</v>
      </c>
      <c r="DJ52" s="112" t="s">
        <v>4800</v>
      </c>
      <c r="DL52" s="129" t="s">
        <v>25800</v>
      </c>
      <c r="DM52" s="129">
        <v>-27</v>
      </c>
      <c r="DO52"/>
    </row>
    <row r="53" spans="15:119" ht="30" x14ac:dyDescent="0.25">
      <c r="O53" s="268" t="s">
        <v>9531</v>
      </c>
      <c r="P53" s="268" t="s">
        <v>9484</v>
      </c>
      <c r="Q53" s="269">
        <v>0.25</v>
      </c>
      <c r="R53" s="269">
        <v>0</v>
      </c>
      <c r="S53" s="269">
        <v>-69</v>
      </c>
      <c r="T53" s="269">
        <v>-69.25</v>
      </c>
      <c r="U53" s="15" t="s">
        <v>533</v>
      </c>
      <c r="V53" s="15" t="s">
        <v>10</v>
      </c>
      <c r="AT53" s="268" t="s">
        <v>360</v>
      </c>
      <c r="BN53" s="15" t="s">
        <v>691</v>
      </c>
      <c r="BO53" s="15" t="s">
        <v>1661</v>
      </c>
      <c r="BP53" s="15" t="s">
        <v>3079</v>
      </c>
      <c r="BQ53" s="50" t="s">
        <v>1843</v>
      </c>
      <c r="BR53" s="15" t="s">
        <v>2459</v>
      </c>
      <c r="BS53" s="15" t="s">
        <v>1939</v>
      </c>
      <c r="BT53" s="15">
        <v>1</v>
      </c>
      <c r="BU53" s="46" t="s">
        <v>2230</v>
      </c>
      <c r="BV53" s="46" t="s">
        <v>1981</v>
      </c>
      <c r="BW53" s="15" t="s">
        <v>1980</v>
      </c>
      <c r="CB53" s="3" t="s">
        <v>2094</v>
      </c>
      <c r="CU53" s="15" t="s">
        <v>2953</v>
      </c>
      <c r="CV53" s="63" t="s">
        <v>3251</v>
      </c>
      <c r="CX53" s="69" t="s">
        <v>3627</v>
      </c>
      <c r="CY53" s="69" t="s">
        <v>3678</v>
      </c>
      <c r="CZ53" s="73"/>
      <c r="DI53" s="112" t="s">
        <v>9007</v>
      </c>
      <c r="DJ53" s="112" t="s">
        <v>9008</v>
      </c>
      <c r="DL53" s="129" t="s">
        <v>25860</v>
      </c>
      <c r="DM53" s="129">
        <v>-27</v>
      </c>
      <c r="DO53"/>
    </row>
    <row r="54" spans="15:119" x14ac:dyDescent="0.25">
      <c r="O54" s="268" t="s">
        <v>9532</v>
      </c>
      <c r="P54" s="268" t="s">
        <v>9478</v>
      </c>
      <c r="Q54" s="269">
        <v>2</v>
      </c>
      <c r="R54" s="269">
        <v>0</v>
      </c>
      <c r="S54" s="269">
        <v>-66</v>
      </c>
      <c r="T54" s="269">
        <v>-69</v>
      </c>
      <c r="AT54" s="268" t="s">
        <v>133</v>
      </c>
      <c r="BN54" s="15" t="s">
        <v>692</v>
      </c>
      <c r="BO54" s="15" t="s">
        <v>1662</v>
      </c>
      <c r="BP54" s="15" t="s">
        <v>3080</v>
      </c>
      <c r="BQ54" s="50" t="s">
        <v>1844</v>
      </c>
      <c r="BR54" s="15" t="s">
        <v>2465</v>
      </c>
      <c r="BS54" s="15" t="s">
        <v>1939</v>
      </c>
      <c r="BT54" s="15">
        <v>1</v>
      </c>
      <c r="BU54" s="46" t="s">
        <v>2465</v>
      </c>
      <c r="BV54" s="46" t="s">
        <v>2562</v>
      </c>
      <c r="BW54" s="15" t="s">
        <v>2554</v>
      </c>
      <c r="CB54" s="3" t="s">
        <v>2093</v>
      </c>
      <c r="CU54" s="15" t="s">
        <v>1948</v>
      </c>
      <c r="CV54" s="63" t="s">
        <v>677</v>
      </c>
      <c r="CX54" s="69" t="s">
        <v>3628</v>
      </c>
      <c r="CY54" s="69" t="s">
        <v>3679</v>
      </c>
      <c r="CZ54" s="73"/>
      <c r="DI54" s="112" t="s">
        <v>6303</v>
      </c>
      <c r="DJ54" s="112" t="s">
        <v>6297</v>
      </c>
      <c r="DL54" s="129" t="s">
        <v>25801</v>
      </c>
      <c r="DM54" s="129">
        <v>-21</v>
      </c>
      <c r="DO54"/>
    </row>
    <row r="55" spans="15:119" ht="30" x14ac:dyDescent="0.25">
      <c r="O55" s="268" t="s">
        <v>9533</v>
      </c>
      <c r="P55" s="268" t="s">
        <v>9480</v>
      </c>
      <c r="Q55" s="269">
        <v>2</v>
      </c>
      <c r="R55" s="269">
        <v>1</v>
      </c>
      <c r="S55" s="269">
        <v>-67.5</v>
      </c>
      <c r="T55" s="269">
        <v>-69</v>
      </c>
      <c r="AT55" s="268" t="s">
        <v>361</v>
      </c>
      <c r="BN55" s="15" t="s">
        <v>693</v>
      </c>
      <c r="BO55" s="15" t="s">
        <v>1663</v>
      </c>
      <c r="BP55" s="15" t="s">
        <v>3081</v>
      </c>
      <c r="BQ55" s="50" t="s">
        <v>1845</v>
      </c>
      <c r="BR55" s="15" t="s">
        <v>2473</v>
      </c>
      <c r="BS55" s="15" t="s">
        <v>1939</v>
      </c>
      <c r="BT55" s="15">
        <v>1</v>
      </c>
      <c r="BU55" s="46" t="s">
        <v>2255</v>
      </c>
      <c r="BV55" s="46" t="s">
        <v>2837</v>
      </c>
      <c r="BW55" s="15" t="s">
        <v>2553</v>
      </c>
      <c r="CB55" s="3" t="s">
        <v>2092</v>
      </c>
      <c r="CU55" s="15" t="s">
        <v>2672</v>
      </c>
      <c r="CV55" s="63" t="s">
        <v>3252</v>
      </c>
      <c r="CX55" s="69" t="s">
        <v>3629</v>
      </c>
      <c r="CY55" s="69" t="s">
        <v>3680</v>
      </c>
      <c r="CZ55" s="73"/>
      <c r="DI55" s="112" t="s">
        <v>8281</v>
      </c>
      <c r="DJ55" s="112" t="s">
        <v>8277</v>
      </c>
      <c r="DL55" s="129" t="s">
        <v>25861</v>
      </c>
      <c r="DM55" s="129">
        <v>-21</v>
      </c>
      <c r="DO55"/>
    </row>
    <row r="56" spans="15:119" ht="30" x14ac:dyDescent="0.25">
      <c r="O56" s="268" t="s">
        <v>9534</v>
      </c>
      <c r="P56" s="268" t="s">
        <v>9482</v>
      </c>
      <c r="Q56" s="269">
        <v>2</v>
      </c>
      <c r="R56" s="269">
        <v>1.5</v>
      </c>
      <c r="S56" s="269">
        <v>-68.5</v>
      </c>
      <c r="T56" s="269">
        <v>-69</v>
      </c>
      <c r="AT56" s="268" t="s">
        <v>362</v>
      </c>
      <c r="BN56" s="15" t="s">
        <v>694</v>
      </c>
      <c r="BO56" s="15" t="s">
        <v>1513</v>
      </c>
      <c r="BP56" s="15" t="s">
        <v>3082</v>
      </c>
      <c r="BQ56" s="50" t="s">
        <v>334</v>
      </c>
      <c r="BR56" s="15" t="s">
        <v>2484</v>
      </c>
      <c r="BS56" s="15" t="s">
        <v>1939</v>
      </c>
      <c r="BT56" s="15">
        <v>1</v>
      </c>
      <c r="BU56" s="46" t="s">
        <v>2896</v>
      </c>
      <c r="BV56" s="46" t="s">
        <v>1984</v>
      </c>
      <c r="BW56" s="15" t="s">
        <v>1982</v>
      </c>
      <c r="CB56" s="3" t="s">
        <v>2082</v>
      </c>
      <c r="CU56" s="15" t="s">
        <v>2674</v>
      </c>
      <c r="CV56" s="63" t="s">
        <v>3253</v>
      </c>
      <c r="CX56" s="69" t="s">
        <v>3630</v>
      </c>
      <c r="CY56" s="69" t="s">
        <v>3681</v>
      </c>
      <c r="CZ56" s="73"/>
      <c r="DI56" s="112" t="s">
        <v>4585</v>
      </c>
      <c r="DJ56" s="112" t="s">
        <v>4583</v>
      </c>
      <c r="DL56" s="129" t="s">
        <v>25802</v>
      </c>
      <c r="DM56" s="129">
        <v>-15</v>
      </c>
      <c r="DO56"/>
    </row>
    <row r="57" spans="15:119" ht="30" x14ac:dyDescent="0.25">
      <c r="O57" s="268" t="s">
        <v>9535</v>
      </c>
      <c r="P57" s="268" t="s">
        <v>9484</v>
      </c>
      <c r="Q57" s="269">
        <v>1.75</v>
      </c>
      <c r="R57" s="269">
        <v>1.5</v>
      </c>
      <c r="S57" s="269">
        <v>-68.75</v>
      </c>
      <c r="T57" s="269">
        <v>-69</v>
      </c>
      <c r="AT57" s="268" t="s">
        <v>363</v>
      </c>
      <c r="BN57" s="15" t="s">
        <v>695</v>
      </c>
      <c r="BO57" s="15" t="s">
        <v>1514</v>
      </c>
      <c r="BP57" s="15" t="s">
        <v>3083</v>
      </c>
      <c r="BQ57" s="50" t="s">
        <v>849</v>
      </c>
      <c r="BR57" s="15" t="s">
        <v>2490</v>
      </c>
      <c r="BS57" s="15" t="s">
        <v>1939</v>
      </c>
      <c r="BT57" s="15">
        <v>1</v>
      </c>
      <c r="BU57" s="46" t="s">
        <v>2897</v>
      </c>
      <c r="BV57" s="46" t="s">
        <v>1985</v>
      </c>
      <c r="BW57" s="15" t="s">
        <v>1983</v>
      </c>
      <c r="CB57" s="3" t="s">
        <v>1925</v>
      </c>
      <c r="CU57" s="15" t="s">
        <v>2472</v>
      </c>
      <c r="CV57" s="63" t="s">
        <v>3254</v>
      </c>
      <c r="CX57" s="69" t="s">
        <v>3552</v>
      </c>
      <c r="CY57" s="69" t="s">
        <v>3682</v>
      </c>
      <c r="CZ57" s="73"/>
      <c r="DI57" s="112" t="s">
        <v>7129</v>
      </c>
      <c r="DJ57" s="112" t="s">
        <v>7127</v>
      </c>
      <c r="DL57" s="129" t="s">
        <v>25862</v>
      </c>
      <c r="DM57" s="129">
        <v>-15</v>
      </c>
      <c r="DO57"/>
    </row>
    <row r="58" spans="15:119" ht="30" x14ac:dyDescent="0.25">
      <c r="O58" s="268" t="s">
        <v>9536</v>
      </c>
      <c r="P58" s="268" t="s">
        <v>9484</v>
      </c>
      <c r="Q58" s="269">
        <v>1.75</v>
      </c>
      <c r="R58" s="269">
        <v>1.5</v>
      </c>
      <c r="S58" s="269">
        <v>-68.5</v>
      </c>
      <c r="T58" s="269">
        <v>-68.75</v>
      </c>
      <c r="AT58" s="268" t="s">
        <v>364</v>
      </c>
      <c r="BN58" s="15" t="s">
        <v>696</v>
      </c>
      <c r="BO58" s="15" t="s">
        <v>1515</v>
      </c>
      <c r="BP58" s="15" t="s">
        <v>3084</v>
      </c>
      <c r="BQ58" s="50" t="s">
        <v>1846</v>
      </c>
      <c r="BR58" s="15" t="s">
        <v>2503</v>
      </c>
      <c r="BS58" s="15" t="s">
        <v>1939</v>
      </c>
      <c r="BT58" s="15">
        <v>1</v>
      </c>
      <c r="BU58" s="46" t="s">
        <v>2320</v>
      </c>
      <c r="BV58" s="46" t="s">
        <v>2755</v>
      </c>
      <c r="BW58" s="15" t="s">
        <v>2610</v>
      </c>
      <c r="CU58" s="15" t="s">
        <v>2473</v>
      </c>
      <c r="CV58" s="63" t="s">
        <v>3255</v>
      </c>
      <c r="CX58" s="71" t="s">
        <v>3577</v>
      </c>
      <c r="CY58" s="69" t="s">
        <v>3683</v>
      </c>
      <c r="CZ58" s="73"/>
      <c r="DI58" s="112" t="s">
        <v>5905</v>
      </c>
      <c r="DJ58" s="112" t="s">
        <v>5901</v>
      </c>
      <c r="DL58" s="129" t="s">
        <v>25803</v>
      </c>
      <c r="DM58" s="129">
        <v>-9</v>
      </c>
      <c r="DO58"/>
    </row>
    <row r="59" spans="15:119" x14ac:dyDescent="0.25">
      <c r="O59" s="268" t="s">
        <v>9537</v>
      </c>
      <c r="P59" s="268" t="s">
        <v>9482</v>
      </c>
      <c r="Q59" s="269">
        <v>2</v>
      </c>
      <c r="R59" s="269">
        <v>1.5</v>
      </c>
      <c r="S59" s="269">
        <v>-68</v>
      </c>
      <c r="T59" s="269">
        <v>-68.5</v>
      </c>
      <c r="AT59" s="268" t="s">
        <v>365</v>
      </c>
      <c r="BN59" s="15" t="s">
        <v>697</v>
      </c>
      <c r="BO59" s="15" t="s">
        <v>1516</v>
      </c>
      <c r="BP59" s="15" t="s">
        <v>3085</v>
      </c>
      <c r="BQ59" s="50" t="s">
        <v>1847</v>
      </c>
      <c r="BR59" s="15" t="s">
        <v>2620</v>
      </c>
      <c r="BS59" s="15" t="s">
        <v>1939</v>
      </c>
      <c r="BT59" s="15">
        <v>1</v>
      </c>
      <c r="BU59" s="46" t="s">
        <v>2899</v>
      </c>
      <c r="BV59" s="46" t="s">
        <v>2696</v>
      </c>
      <c r="BW59" s="15" t="s">
        <v>1986</v>
      </c>
      <c r="CU59" s="15" t="s">
        <v>2676</v>
      </c>
      <c r="CV59" s="63" t="s">
        <v>678</v>
      </c>
      <c r="CY59" s="69" t="s">
        <v>3684</v>
      </c>
      <c r="CZ59" s="73"/>
      <c r="DI59" s="112" t="s">
        <v>9216</v>
      </c>
      <c r="DJ59" s="112" t="s">
        <v>9212</v>
      </c>
      <c r="DL59" s="129" t="s">
        <v>25863</v>
      </c>
      <c r="DM59" s="129">
        <v>-9</v>
      </c>
      <c r="DO59"/>
    </row>
    <row r="60" spans="15:119" ht="30" x14ac:dyDescent="0.25">
      <c r="O60" s="268" t="s">
        <v>9538</v>
      </c>
      <c r="P60" s="268" t="s">
        <v>9484</v>
      </c>
      <c r="Q60" s="269">
        <v>2</v>
      </c>
      <c r="R60" s="269">
        <v>1.75</v>
      </c>
      <c r="S60" s="269">
        <v>-68.25</v>
      </c>
      <c r="T60" s="269">
        <v>-68.5</v>
      </c>
      <c r="AT60" s="268" t="s">
        <v>725</v>
      </c>
      <c r="BN60" s="15" t="s">
        <v>698</v>
      </c>
      <c r="BO60" s="15" t="s">
        <v>1517</v>
      </c>
      <c r="BP60" s="15" t="s">
        <v>3086</v>
      </c>
      <c r="BQ60" s="50" t="s">
        <v>864</v>
      </c>
      <c r="BR60" s="15" t="s">
        <v>2622</v>
      </c>
      <c r="BS60" s="15" t="s">
        <v>1939</v>
      </c>
      <c r="BT60" s="15">
        <v>1</v>
      </c>
      <c r="BU60" s="46" t="s">
        <v>2782</v>
      </c>
      <c r="BV60" s="46" t="s">
        <v>2766</v>
      </c>
      <c r="BW60" s="15" t="s">
        <v>2514</v>
      </c>
      <c r="CU60" s="15" t="s">
        <v>1943</v>
      </c>
      <c r="CV60" s="63" t="s">
        <v>679</v>
      </c>
      <c r="CY60" s="69" t="s">
        <v>3685</v>
      </c>
      <c r="CZ60" s="73"/>
      <c r="DI60" s="112" t="s">
        <v>9217</v>
      </c>
      <c r="DJ60" s="112" t="s">
        <v>9212</v>
      </c>
      <c r="DL60" s="129" t="s">
        <v>25804</v>
      </c>
      <c r="DM60" s="129">
        <v>-3</v>
      </c>
      <c r="DO60"/>
    </row>
    <row r="61" spans="15:119" ht="30" x14ac:dyDescent="0.25">
      <c r="O61" s="268" t="s">
        <v>9539</v>
      </c>
      <c r="P61" s="268" t="s">
        <v>9484</v>
      </c>
      <c r="Q61" s="269">
        <v>2</v>
      </c>
      <c r="R61" s="269">
        <v>1.75</v>
      </c>
      <c r="S61" s="269">
        <v>-68</v>
      </c>
      <c r="T61" s="269">
        <v>-68.25</v>
      </c>
      <c r="AT61" s="268" t="s">
        <v>366</v>
      </c>
      <c r="BN61" s="15" t="s">
        <v>699</v>
      </c>
      <c r="BO61" s="15" t="s">
        <v>1518</v>
      </c>
      <c r="BP61" s="15" t="s">
        <v>3087</v>
      </c>
      <c r="BQ61" s="50" t="s">
        <v>1848</v>
      </c>
      <c r="BR61" s="15" t="s">
        <v>2623</v>
      </c>
      <c r="BS61" s="15" t="s">
        <v>1939</v>
      </c>
      <c r="BT61" s="15">
        <v>1</v>
      </c>
      <c r="BU61" s="46" t="s">
        <v>2313</v>
      </c>
      <c r="BV61" s="46" t="s">
        <v>2756</v>
      </c>
      <c r="BW61" s="15" t="s">
        <v>2697</v>
      </c>
      <c r="CU61" s="15" t="s">
        <v>1945</v>
      </c>
      <c r="CV61" s="63" t="s">
        <v>3256</v>
      </c>
      <c r="CY61" s="69" t="s">
        <v>3686</v>
      </c>
      <c r="CZ61" s="73"/>
      <c r="DI61" s="112" t="s">
        <v>5206</v>
      </c>
      <c r="DJ61" s="112" t="s">
        <v>5203</v>
      </c>
      <c r="DL61" s="129" t="s">
        <v>25864</v>
      </c>
      <c r="DM61" s="129">
        <v>-3</v>
      </c>
      <c r="DO61"/>
    </row>
    <row r="62" spans="15:119" x14ac:dyDescent="0.25">
      <c r="O62" s="268" t="s">
        <v>9540</v>
      </c>
      <c r="P62" s="268" t="s">
        <v>9484</v>
      </c>
      <c r="Q62" s="269">
        <v>1.75</v>
      </c>
      <c r="R62" s="269">
        <v>1.5</v>
      </c>
      <c r="S62" s="269">
        <v>-68.25</v>
      </c>
      <c r="T62" s="269">
        <v>-68.5</v>
      </c>
      <c r="AT62" s="268" t="s">
        <v>367</v>
      </c>
      <c r="BN62" s="15" t="s">
        <v>700</v>
      </c>
      <c r="BO62" s="15" t="s">
        <v>1519</v>
      </c>
      <c r="BP62" s="15" t="s">
        <v>3088</v>
      </c>
      <c r="BQ62" s="50" t="s">
        <v>1849</v>
      </c>
      <c r="BR62" s="15" t="s">
        <v>2677</v>
      </c>
      <c r="BS62" s="15" t="s">
        <v>1939</v>
      </c>
      <c r="BT62" s="15">
        <v>1</v>
      </c>
      <c r="BU62" s="46" t="s">
        <v>2910</v>
      </c>
      <c r="BV62" s="46" t="s">
        <v>2699</v>
      </c>
      <c r="BW62" s="15" t="s">
        <v>2577</v>
      </c>
      <c r="CU62" s="15" t="s">
        <v>1946</v>
      </c>
      <c r="CV62" s="63" t="s">
        <v>3257</v>
      </c>
      <c r="CY62" s="69" t="s">
        <v>3687</v>
      </c>
      <c r="CZ62" s="73"/>
      <c r="DI62" s="112" t="s">
        <v>5572</v>
      </c>
      <c r="DJ62" s="112" t="s">
        <v>5568</v>
      </c>
      <c r="DL62" s="129" t="s">
        <v>25805</v>
      </c>
      <c r="DM62" s="129">
        <v>3</v>
      </c>
      <c r="DO62"/>
    </row>
    <row r="63" spans="15:119" ht="30" x14ac:dyDescent="0.25">
      <c r="O63" s="268" t="s">
        <v>9541</v>
      </c>
      <c r="P63" s="268" t="s">
        <v>9484</v>
      </c>
      <c r="Q63" s="269">
        <v>1.75</v>
      </c>
      <c r="R63" s="269">
        <v>1.5</v>
      </c>
      <c r="S63" s="269">
        <v>-68</v>
      </c>
      <c r="T63" s="269">
        <v>-68.25</v>
      </c>
      <c r="AT63" s="268" t="s">
        <v>104</v>
      </c>
      <c r="BN63" s="15" t="s">
        <v>701</v>
      </c>
      <c r="BO63" s="15" t="s">
        <v>1664</v>
      </c>
      <c r="BP63" s="15" t="s">
        <v>3089</v>
      </c>
      <c r="BQ63" s="50" t="s">
        <v>335</v>
      </c>
      <c r="BR63" s="15" t="s">
        <v>2686</v>
      </c>
      <c r="BS63" s="15" t="s">
        <v>1939</v>
      </c>
      <c r="BT63" s="15">
        <v>1</v>
      </c>
      <c r="BU63" s="46" t="s">
        <v>2302</v>
      </c>
      <c r="BV63" s="46" t="s">
        <v>1987</v>
      </c>
      <c r="BW63" s="15" t="s">
        <v>2588</v>
      </c>
      <c r="CU63" s="15" t="s">
        <v>2671</v>
      </c>
      <c r="CV63" s="63" t="s">
        <v>3258</v>
      </c>
      <c r="CY63" s="69" t="s">
        <v>3688</v>
      </c>
      <c r="CZ63" s="73"/>
      <c r="DI63" s="112" t="s">
        <v>8538</v>
      </c>
      <c r="DJ63" s="112" t="s">
        <v>8536</v>
      </c>
      <c r="DL63" s="129" t="s">
        <v>25865</v>
      </c>
      <c r="DM63" s="129">
        <v>3</v>
      </c>
      <c r="DO63"/>
    </row>
    <row r="64" spans="15:119" ht="30" x14ac:dyDescent="0.25">
      <c r="O64" s="268" t="s">
        <v>9542</v>
      </c>
      <c r="P64" s="268" t="s">
        <v>9482</v>
      </c>
      <c r="Q64" s="269">
        <v>2</v>
      </c>
      <c r="R64" s="269">
        <v>1.5</v>
      </c>
      <c r="S64" s="269">
        <v>-67.5</v>
      </c>
      <c r="T64" s="269">
        <v>-68</v>
      </c>
      <c r="AT64" s="268" t="s">
        <v>368</v>
      </c>
      <c r="BN64" s="15" t="s">
        <v>702</v>
      </c>
      <c r="BO64" s="15" t="s">
        <v>1494</v>
      </c>
      <c r="BP64" s="15" t="s">
        <v>3090</v>
      </c>
      <c r="BQ64" s="50" t="s">
        <v>1850</v>
      </c>
      <c r="BR64" s="15" t="s">
        <v>2687</v>
      </c>
      <c r="BS64" s="15" t="s">
        <v>1939</v>
      </c>
      <c r="BT64" s="15">
        <v>1</v>
      </c>
      <c r="BU64" s="46" t="s">
        <v>2622</v>
      </c>
      <c r="BV64" s="46" t="s">
        <v>1988</v>
      </c>
      <c r="BW64" s="15" t="s">
        <v>2563</v>
      </c>
      <c r="CU64" s="15" t="s">
        <v>2673</v>
      </c>
      <c r="CV64" s="63" t="s">
        <v>3259</v>
      </c>
      <c r="CY64" s="69" t="s">
        <v>3689</v>
      </c>
      <c r="CZ64" s="73"/>
      <c r="DI64" s="112" t="s">
        <v>7292</v>
      </c>
      <c r="DJ64" s="112" t="s">
        <v>7290</v>
      </c>
      <c r="DL64" s="129" t="s">
        <v>25806</v>
      </c>
      <c r="DM64" s="129">
        <v>9</v>
      </c>
      <c r="DO64"/>
    </row>
    <row r="65" spans="15:119" ht="30" x14ac:dyDescent="0.25">
      <c r="O65" s="268" t="s">
        <v>9543</v>
      </c>
      <c r="P65" s="268" t="s">
        <v>9484</v>
      </c>
      <c r="Q65" s="269">
        <v>2</v>
      </c>
      <c r="R65" s="269">
        <v>1.75</v>
      </c>
      <c r="S65" s="269">
        <v>-67.75</v>
      </c>
      <c r="T65" s="269">
        <v>-68</v>
      </c>
      <c r="AT65" s="268" t="s">
        <v>132</v>
      </c>
      <c r="BN65" s="15" t="s">
        <v>703</v>
      </c>
      <c r="BO65" s="15" t="s">
        <v>1665</v>
      </c>
      <c r="BP65" s="15" t="s">
        <v>3091</v>
      </c>
      <c r="BQ65" s="50" t="s">
        <v>885</v>
      </c>
      <c r="BR65" s="15" t="s">
        <v>2703</v>
      </c>
      <c r="BS65" s="15" t="s">
        <v>1939</v>
      </c>
      <c r="BT65" s="15">
        <v>1</v>
      </c>
      <c r="BU65" s="46" t="s">
        <v>2298</v>
      </c>
      <c r="BV65" s="46" t="s">
        <v>2700</v>
      </c>
      <c r="BW65" s="15" t="s">
        <v>2589</v>
      </c>
      <c r="CU65" s="15" t="s">
        <v>2789</v>
      </c>
      <c r="CV65" s="63" t="s">
        <v>3260</v>
      </c>
      <c r="CY65" s="69" t="s">
        <v>3690</v>
      </c>
      <c r="CZ65" s="73"/>
      <c r="DI65" s="112" t="s">
        <v>6304</v>
      </c>
      <c r="DJ65" s="112" t="s">
        <v>6297</v>
      </c>
      <c r="DL65" s="129" t="s">
        <v>25866</v>
      </c>
      <c r="DM65" s="129">
        <v>9</v>
      </c>
      <c r="DO65"/>
    </row>
    <row r="66" spans="15:119" ht="30" x14ac:dyDescent="0.25">
      <c r="O66" s="268" t="s">
        <v>9544</v>
      </c>
      <c r="P66" s="268" t="s">
        <v>9484</v>
      </c>
      <c r="Q66" s="269">
        <v>2</v>
      </c>
      <c r="R66" s="269">
        <v>1.75</v>
      </c>
      <c r="S66" s="269">
        <v>-67.5</v>
      </c>
      <c r="T66" s="269">
        <v>-67.75</v>
      </c>
      <c r="AT66" s="268" t="s">
        <v>369</v>
      </c>
      <c r="BN66" s="15" t="s">
        <v>704</v>
      </c>
      <c r="BO66" s="15" t="s">
        <v>1666</v>
      </c>
      <c r="BP66" s="15" t="s">
        <v>3092</v>
      </c>
      <c r="BQ66" s="50" t="s">
        <v>1851</v>
      </c>
      <c r="BR66" s="15" t="s">
        <v>2730</v>
      </c>
      <c r="BS66" s="15" t="s">
        <v>1939</v>
      </c>
      <c r="BT66" s="15">
        <v>1</v>
      </c>
      <c r="BU66" s="46" t="s">
        <v>2297</v>
      </c>
      <c r="BV66" s="46" t="s">
        <v>2838</v>
      </c>
      <c r="BW66" s="15" t="s">
        <v>2937</v>
      </c>
      <c r="CU66" s="15" t="s">
        <v>2675</v>
      </c>
      <c r="CV66" s="63" t="s">
        <v>202</v>
      </c>
      <c r="CY66" s="69" t="s">
        <v>3691</v>
      </c>
      <c r="CZ66" s="73"/>
      <c r="DI66" s="112" t="s">
        <v>5573</v>
      </c>
      <c r="DJ66" s="112" t="s">
        <v>5568</v>
      </c>
      <c r="DL66" s="129" t="s">
        <v>25807</v>
      </c>
      <c r="DM66" s="129">
        <v>15</v>
      </c>
      <c r="DO66"/>
    </row>
    <row r="67" spans="15:119" ht="45" x14ac:dyDescent="0.25">
      <c r="O67" s="268" t="s">
        <v>9545</v>
      </c>
      <c r="P67" s="268" t="s">
        <v>9484</v>
      </c>
      <c r="Q67" s="269">
        <v>1.75</v>
      </c>
      <c r="R67" s="269">
        <v>1.5</v>
      </c>
      <c r="S67" s="269">
        <v>-67.75</v>
      </c>
      <c r="T67" s="269">
        <v>-68</v>
      </c>
      <c r="AT67" s="268" t="s">
        <v>370</v>
      </c>
      <c r="BN67" s="15" t="s">
        <v>705</v>
      </c>
      <c r="BO67" s="15" t="s">
        <v>1495</v>
      </c>
      <c r="BP67" s="15" t="s">
        <v>3093</v>
      </c>
      <c r="BQ67" s="50" t="s">
        <v>1852</v>
      </c>
      <c r="BR67" s="15" t="s">
        <v>2782</v>
      </c>
      <c r="BS67" s="15" t="s">
        <v>1939</v>
      </c>
      <c r="BT67" s="15">
        <v>1</v>
      </c>
      <c r="BU67" s="46" t="s">
        <v>2503</v>
      </c>
      <c r="BV67" s="46" t="s">
        <v>1995</v>
      </c>
      <c r="BW67" s="15" t="s">
        <v>2602</v>
      </c>
      <c r="CU67" s="15" t="s">
        <v>2529</v>
      </c>
      <c r="CV67" s="63" t="s">
        <v>680</v>
      </c>
      <c r="CY67" s="69" t="s">
        <v>3692</v>
      </c>
      <c r="CZ67" s="73"/>
      <c r="DI67" s="112" t="s">
        <v>7293</v>
      </c>
      <c r="DJ67" s="112" t="s">
        <v>7290</v>
      </c>
      <c r="DL67" s="129" t="s">
        <v>25867</v>
      </c>
      <c r="DM67" s="129">
        <v>15</v>
      </c>
      <c r="DO67"/>
    </row>
    <row r="68" spans="15:119" ht="30" x14ac:dyDescent="0.25">
      <c r="O68" s="268" t="s">
        <v>9546</v>
      </c>
      <c r="P68" s="268" t="s">
        <v>9484</v>
      </c>
      <c r="Q68" s="269">
        <v>1.75</v>
      </c>
      <c r="R68" s="269">
        <v>1.5</v>
      </c>
      <c r="S68" s="269">
        <v>-67.5</v>
      </c>
      <c r="T68" s="269">
        <v>-67.75</v>
      </c>
      <c r="AT68" s="268" t="s">
        <v>371</v>
      </c>
      <c r="BN68" s="15" t="s">
        <v>706</v>
      </c>
      <c r="BO68" s="15" t="s">
        <v>1668</v>
      </c>
      <c r="BP68" s="15" t="s">
        <v>3094</v>
      </c>
      <c r="BQ68" s="50" t="s">
        <v>1853</v>
      </c>
      <c r="BR68" s="15" t="s">
        <v>2793</v>
      </c>
      <c r="BS68" s="15" t="s">
        <v>1939</v>
      </c>
      <c r="BT68" s="15">
        <v>1</v>
      </c>
      <c r="BU68" s="46" t="s">
        <v>2915</v>
      </c>
      <c r="BV68" s="46" t="s">
        <v>2839</v>
      </c>
      <c r="BW68" s="15" t="s">
        <v>2590</v>
      </c>
      <c r="CU68" s="15" t="s">
        <v>2571</v>
      </c>
      <c r="CV68" s="63" t="s">
        <v>3261</v>
      </c>
      <c r="CY68" s="69" t="s">
        <v>3693</v>
      </c>
      <c r="CZ68" s="73"/>
      <c r="DI68" s="112" t="s">
        <v>8282</v>
      </c>
      <c r="DJ68" s="112" t="s">
        <v>8277</v>
      </c>
      <c r="DL68" s="129" t="s">
        <v>25808</v>
      </c>
      <c r="DM68" s="129">
        <v>21</v>
      </c>
      <c r="DO68"/>
    </row>
    <row r="69" spans="15:119" ht="30" x14ac:dyDescent="0.25">
      <c r="O69" s="268" t="s">
        <v>9547</v>
      </c>
      <c r="P69" s="268" t="s">
        <v>9482</v>
      </c>
      <c r="Q69" s="269">
        <v>1.5</v>
      </c>
      <c r="R69" s="269">
        <v>1</v>
      </c>
      <c r="S69" s="269">
        <v>-68.5</v>
      </c>
      <c r="T69" s="269">
        <v>-69</v>
      </c>
      <c r="AT69" s="268" t="s">
        <v>372</v>
      </c>
      <c r="BN69" s="15" t="s">
        <v>707</v>
      </c>
      <c r="BO69" s="15" t="s">
        <v>1669</v>
      </c>
      <c r="BP69" s="15" t="s">
        <v>3095</v>
      </c>
      <c r="BQ69" s="50" t="s">
        <v>492</v>
      </c>
      <c r="BR69" s="15" t="s">
        <v>2799</v>
      </c>
      <c r="BS69" s="15" t="s">
        <v>1939</v>
      </c>
      <c r="BT69" s="15">
        <v>1</v>
      </c>
      <c r="BU69" s="46" t="s">
        <v>2916</v>
      </c>
      <c r="BV69" s="46" t="s">
        <v>2012</v>
      </c>
      <c r="BW69" s="15" t="s">
        <v>2591</v>
      </c>
      <c r="CU69" s="15" t="s">
        <v>2677</v>
      </c>
      <c r="CV69" s="63" t="s">
        <v>3262</v>
      </c>
      <c r="CY69" s="69" t="s">
        <v>3694</v>
      </c>
      <c r="CZ69" s="73"/>
      <c r="DI69" s="112" t="s">
        <v>7294</v>
      </c>
      <c r="DJ69" s="112" t="s">
        <v>7290</v>
      </c>
      <c r="DL69" s="129" t="s">
        <v>25868</v>
      </c>
      <c r="DM69" s="129">
        <v>21</v>
      </c>
      <c r="DO69"/>
    </row>
    <row r="70" spans="15:119" ht="30" x14ac:dyDescent="0.25">
      <c r="O70" s="268" t="s">
        <v>9548</v>
      </c>
      <c r="P70" s="268" t="s">
        <v>9484</v>
      </c>
      <c r="Q70" s="269">
        <v>1.5</v>
      </c>
      <c r="R70" s="269">
        <v>1.25</v>
      </c>
      <c r="S70" s="269">
        <v>-68.75</v>
      </c>
      <c r="T70" s="269">
        <v>-69</v>
      </c>
      <c r="AT70" s="268" t="s">
        <v>125</v>
      </c>
      <c r="BN70" s="15" t="s">
        <v>708</v>
      </c>
      <c r="BO70" s="15" t="s">
        <v>1667</v>
      </c>
      <c r="BP70" s="15" t="s">
        <v>3096</v>
      </c>
      <c r="BQ70" s="50" t="s">
        <v>507</v>
      </c>
      <c r="BR70" s="15" t="s">
        <v>2810</v>
      </c>
      <c r="BS70" s="15" t="s">
        <v>1939</v>
      </c>
      <c r="BT70" s="15">
        <v>1</v>
      </c>
      <c r="BU70" s="46" t="s">
        <v>2285</v>
      </c>
      <c r="BV70" s="46" t="s">
        <v>2011</v>
      </c>
      <c r="BW70" s="15" t="s">
        <v>1989</v>
      </c>
      <c r="CU70" s="15" t="s">
        <v>1947</v>
      </c>
      <c r="CV70" s="63" t="s">
        <v>3263</v>
      </c>
      <c r="CY70" s="69" t="s">
        <v>3695</v>
      </c>
      <c r="CZ70" s="73"/>
      <c r="DI70" s="112" t="s">
        <v>7295</v>
      </c>
      <c r="DJ70" s="112" t="s">
        <v>7290</v>
      </c>
      <c r="DL70" s="129" t="s">
        <v>25809</v>
      </c>
      <c r="DM70" s="129">
        <v>27</v>
      </c>
      <c r="DO70"/>
    </row>
    <row r="71" spans="15:119" ht="30" x14ac:dyDescent="0.25">
      <c r="O71" s="268" t="s">
        <v>9549</v>
      </c>
      <c r="P71" s="268" t="s">
        <v>9484</v>
      </c>
      <c r="Q71" s="269">
        <v>1.5</v>
      </c>
      <c r="R71" s="269">
        <v>1.25</v>
      </c>
      <c r="S71" s="269">
        <v>-68.5</v>
      </c>
      <c r="T71" s="269">
        <v>-68.75</v>
      </c>
      <c r="AT71" s="268" t="s">
        <v>373</v>
      </c>
      <c r="BN71" s="15" t="s">
        <v>709</v>
      </c>
      <c r="BO71" s="15" t="s">
        <v>1520</v>
      </c>
      <c r="BQ71" s="50" t="s">
        <v>905</v>
      </c>
      <c r="BR71" s="15" t="s">
        <v>2825</v>
      </c>
      <c r="BS71" s="15" t="s">
        <v>1939</v>
      </c>
      <c r="BT71" s="15">
        <v>1</v>
      </c>
      <c r="BU71" s="46" t="s">
        <v>2919</v>
      </c>
      <c r="BV71" s="46" t="s">
        <v>2013</v>
      </c>
      <c r="BW71" s="15" t="s">
        <v>2542</v>
      </c>
      <c r="CU71" s="15" t="s">
        <v>2678</v>
      </c>
      <c r="CV71" s="63" t="s">
        <v>681</v>
      </c>
      <c r="CY71" s="69" t="s">
        <v>3696</v>
      </c>
      <c r="CZ71" s="73"/>
      <c r="DI71" s="112" t="s">
        <v>7296</v>
      </c>
      <c r="DJ71" s="112" t="s">
        <v>7290</v>
      </c>
      <c r="DL71" s="129" t="s">
        <v>25869</v>
      </c>
      <c r="DM71" s="129">
        <v>27</v>
      </c>
      <c r="DO71"/>
    </row>
    <row r="72" spans="15:119" ht="30" x14ac:dyDescent="0.25">
      <c r="O72" s="268" t="s">
        <v>9550</v>
      </c>
      <c r="P72" s="268" t="s">
        <v>9484</v>
      </c>
      <c r="Q72" s="269">
        <v>1.25</v>
      </c>
      <c r="R72" s="269">
        <v>1</v>
      </c>
      <c r="S72" s="269">
        <v>-68.75</v>
      </c>
      <c r="T72" s="269">
        <v>-69</v>
      </c>
      <c r="AT72" s="268" t="s">
        <v>374</v>
      </c>
      <c r="BN72" s="15" t="s">
        <v>710</v>
      </c>
      <c r="BO72" s="15" t="s">
        <v>1670</v>
      </c>
      <c r="BQ72" s="50" t="s">
        <v>340</v>
      </c>
      <c r="BR72" s="15" t="s">
        <v>2836</v>
      </c>
      <c r="BS72" s="15" t="s">
        <v>1939</v>
      </c>
      <c r="BT72" s="15">
        <v>1</v>
      </c>
      <c r="BU72" s="46" t="s">
        <v>2265</v>
      </c>
      <c r="BV72" s="46" t="s">
        <v>2015</v>
      </c>
      <c r="BW72" s="15" t="s">
        <v>1997</v>
      </c>
      <c r="CU72" s="15" t="s">
        <v>1940</v>
      </c>
      <c r="CV72" s="63" t="s">
        <v>3264</v>
      </c>
      <c r="CY72" s="69" t="s">
        <v>3697</v>
      </c>
      <c r="CZ72" s="73"/>
      <c r="DI72" s="112" t="s">
        <v>6305</v>
      </c>
      <c r="DJ72" s="112" t="s">
        <v>6297</v>
      </c>
      <c r="DL72" s="129" t="s">
        <v>25810</v>
      </c>
      <c r="DM72" s="129">
        <v>33</v>
      </c>
      <c r="DO72"/>
    </row>
    <row r="73" spans="15:119" x14ac:dyDescent="0.25">
      <c r="O73" s="268" t="s">
        <v>9551</v>
      </c>
      <c r="P73" s="268" t="s">
        <v>9484</v>
      </c>
      <c r="Q73" s="269">
        <v>1.25</v>
      </c>
      <c r="R73" s="269">
        <v>1</v>
      </c>
      <c r="S73" s="269">
        <v>-68.5</v>
      </c>
      <c r="T73" s="269">
        <v>-68.75</v>
      </c>
      <c r="AT73" s="268" t="s">
        <v>127</v>
      </c>
      <c r="BN73" s="15" t="s">
        <v>483</v>
      </c>
      <c r="BO73" s="15" t="s">
        <v>1521</v>
      </c>
      <c r="BQ73" s="50" t="s">
        <v>502</v>
      </c>
      <c r="BR73" s="15" t="s">
        <v>2844</v>
      </c>
      <c r="BS73" s="15" t="s">
        <v>1939</v>
      </c>
      <c r="BT73" s="15">
        <v>1</v>
      </c>
      <c r="BU73" s="46" t="s">
        <v>2252</v>
      </c>
      <c r="BV73" s="46" t="s">
        <v>2016</v>
      </c>
      <c r="BW73" s="15" t="s">
        <v>1991</v>
      </c>
      <c r="CU73" s="15" t="s">
        <v>1950</v>
      </c>
      <c r="CV73" s="63" t="s">
        <v>3265</v>
      </c>
      <c r="CY73" s="69" t="s">
        <v>3698</v>
      </c>
      <c r="CZ73" s="73"/>
      <c r="DI73" s="112" t="s">
        <v>8283</v>
      </c>
      <c r="DJ73" s="112" t="s">
        <v>8277</v>
      </c>
      <c r="DL73" s="129" t="s">
        <v>25870</v>
      </c>
      <c r="DM73" s="129">
        <v>33</v>
      </c>
      <c r="DO73"/>
    </row>
    <row r="74" spans="15:119" ht="30" x14ac:dyDescent="0.25">
      <c r="O74" s="268" t="s">
        <v>9552</v>
      </c>
      <c r="P74" s="268" t="s">
        <v>9482</v>
      </c>
      <c r="Q74" s="269">
        <v>1.5</v>
      </c>
      <c r="R74" s="269">
        <v>1</v>
      </c>
      <c r="S74" s="269">
        <v>-68</v>
      </c>
      <c r="T74" s="269">
        <v>-68.5</v>
      </c>
      <c r="AT74" s="268" t="s">
        <v>117</v>
      </c>
      <c r="BN74" s="15" t="s">
        <v>482</v>
      </c>
      <c r="BO74" s="15" t="s">
        <v>1522</v>
      </c>
      <c r="BQ74" s="50" t="s">
        <v>928</v>
      </c>
      <c r="BR74" s="15" t="s">
        <v>2845</v>
      </c>
      <c r="BS74" s="15" t="s">
        <v>1939</v>
      </c>
      <c r="BT74" s="15">
        <v>1</v>
      </c>
      <c r="BU74" s="46" t="s">
        <v>2340</v>
      </c>
      <c r="BV74" s="46" t="s">
        <v>2017</v>
      </c>
      <c r="BW74" s="15" t="s">
        <v>2955</v>
      </c>
      <c r="CU74" s="15" t="s">
        <v>2680</v>
      </c>
      <c r="CV74" s="63" t="s">
        <v>682</v>
      </c>
      <c r="CY74" s="69" t="s">
        <v>3699</v>
      </c>
      <c r="CZ74" s="73"/>
      <c r="DI74" s="112" t="s">
        <v>9218</v>
      </c>
      <c r="DJ74" s="112" t="s">
        <v>9212</v>
      </c>
      <c r="DL74" s="129" t="s">
        <v>25811</v>
      </c>
      <c r="DM74" s="129">
        <v>39</v>
      </c>
      <c r="DO74"/>
    </row>
    <row r="75" spans="15:119" ht="30" x14ac:dyDescent="0.25">
      <c r="O75" s="268" t="s">
        <v>9553</v>
      </c>
      <c r="P75" s="268" t="s">
        <v>9484</v>
      </c>
      <c r="Q75" s="269">
        <v>1.5</v>
      </c>
      <c r="R75" s="269">
        <v>1.25</v>
      </c>
      <c r="S75" s="269">
        <v>-68.25</v>
      </c>
      <c r="T75" s="269">
        <v>-68.5</v>
      </c>
      <c r="AT75" s="268" t="s">
        <v>375</v>
      </c>
      <c r="BN75" s="15" t="s">
        <v>711</v>
      </c>
      <c r="BO75" s="15" t="s">
        <v>1523</v>
      </c>
      <c r="BQ75" s="50" t="s">
        <v>931</v>
      </c>
      <c r="BR75" s="15" t="s">
        <v>2849</v>
      </c>
      <c r="BS75" s="15" t="s">
        <v>1939</v>
      </c>
      <c r="BT75" s="15">
        <v>1</v>
      </c>
      <c r="BU75" s="46" t="s">
        <v>2257</v>
      </c>
      <c r="BV75" s="46" t="s">
        <v>2014</v>
      </c>
      <c r="BW75" s="15" t="s">
        <v>2534</v>
      </c>
      <c r="CU75" s="15" t="s">
        <v>2679</v>
      </c>
      <c r="CV75" s="63" t="s">
        <v>3266</v>
      </c>
      <c r="CY75" s="69" t="s">
        <v>3700</v>
      </c>
      <c r="CZ75" s="73"/>
      <c r="DI75" s="112" t="s">
        <v>8284</v>
      </c>
      <c r="DJ75" s="112" t="s">
        <v>8277</v>
      </c>
      <c r="DL75" s="129" t="s">
        <v>25871</v>
      </c>
      <c r="DM75" s="129">
        <v>39</v>
      </c>
      <c r="DO75"/>
    </row>
    <row r="76" spans="15:119" ht="30" x14ac:dyDescent="0.25">
      <c r="O76" s="268" t="s">
        <v>9554</v>
      </c>
      <c r="P76" s="268" t="s">
        <v>9484</v>
      </c>
      <c r="Q76" s="269">
        <v>1.5</v>
      </c>
      <c r="R76" s="269">
        <v>1.25</v>
      </c>
      <c r="S76" s="269">
        <v>-68</v>
      </c>
      <c r="T76" s="269">
        <v>-68.25</v>
      </c>
      <c r="AT76" s="268" t="s">
        <v>376</v>
      </c>
      <c r="BN76" s="15" t="s">
        <v>712</v>
      </c>
      <c r="BO76" s="15" t="s">
        <v>1524</v>
      </c>
      <c r="BQ76" s="50" t="s">
        <v>934</v>
      </c>
      <c r="BR76" s="15" t="s">
        <v>2852</v>
      </c>
      <c r="BS76" s="15" t="s">
        <v>1939</v>
      </c>
      <c r="BT76" s="15">
        <v>1</v>
      </c>
      <c r="BU76" s="46" t="s">
        <v>2131</v>
      </c>
      <c r="BV76" s="46" t="s">
        <v>2010</v>
      </c>
      <c r="BW76" s="15" t="s">
        <v>2939</v>
      </c>
      <c r="CU76" s="15" t="s">
        <v>2681</v>
      </c>
      <c r="CV76" s="63" t="s">
        <v>3267</v>
      </c>
      <c r="CY76" s="69" t="s">
        <v>3701</v>
      </c>
      <c r="CZ76" s="73"/>
      <c r="DI76" s="112" t="s">
        <v>6306</v>
      </c>
      <c r="DJ76" s="112" t="s">
        <v>6297</v>
      </c>
      <c r="DL76" s="129" t="s">
        <v>25812</v>
      </c>
      <c r="DM76" s="129">
        <v>45</v>
      </c>
      <c r="DO76"/>
    </row>
    <row r="77" spans="15:119" ht="30" x14ac:dyDescent="0.25">
      <c r="O77" s="268" t="s">
        <v>9555</v>
      </c>
      <c r="P77" s="268" t="s">
        <v>9484</v>
      </c>
      <c r="Q77" s="269">
        <v>1.25</v>
      </c>
      <c r="R77" s="269">
        <v>1</v>
      </c>
      <c r="S77" s="269">
        <v>-68.25</v>
      </c>
      <c r="T77" s="269">
        <v>-68.5</v>
      </c>
      <c r="AT77" s="268" t="s">
        <v>377</v>
      </c>
      <c r="BN77" s="15" t="s">
        <v>713</v>
      </c>
      <c r="BO77" s="15" t="s">
        <v>1525</v>
      </c>
      <c r="BQ77" s="50" t="s">
        <v>941</v>
      </c>
      <c r="BR77" s="15" t="s">
        <v>2854</v>
      </c>
      <c r="BS77" s="15" t="s">
        <v>1939</v>
      </c>
      <c r="BT77" s="15">
        <v>1</v>
      </c>
      <c r="BU77" s="46" t="s">
        <v>1900</v>
      </c>
      <c r="BV77" s="46" t="s">
        <v>2018</v>
      </c>
      <c r="BW77" s="15" t="s">
        <v>2561</v>
      </c>
      <c r="CU77" s="15" t="s">
        <v>2682</v>
      </c>
      <c r="CV77" s="63" t="s">
        <v>3268</v>
      </c>
      <c r="CY77" s="69" t="s">
        <v>3702</v>
      </c>
      <c r="CZ77" s="73"/>
      <c r="DI77" s="112" t="s">
        <v>8539</v>
      </c>
      <c r="DJ77" s="112" t="s">
        <v>8536</v>
      </c>
      <c r="DL77" s="129" t="s">
        <v>25872</v>
      </c>
      <c r="DM77" s="129">
        <v>45</v>
      </c>
      <c r="DO77"/>
    </row>
    <row r="78" spans="15:119" ht="30" x14ac:dyDescent="0.25">
      <c r="O78" s="268" t="s">
        <v>9556</v>
      </c>
      <c r="P78" s="268" t="s">
        <v>9484</v>
      </c>
      <c r="Q78" s="269">
        <v>1.25</v>
      </c>
      <c r="R78" s="269">
        <v>1</v>
      </c>
      <c r="S78" s="269">
        <v>-68</v>
      </c>
      <c r="T78" s="269">
        <v>-68.25</v>
      </c>
      <c r="AT78" s="268" t="s">
        <v>378</v>
      </c>
      <c r="BN78" s="15" t="s">
        <v>714</v>
      </c>
      <c r="BO78" s="15" t="s">
        <v>1526</v>
      </c>
      <c r="BQ78" s="50" t="s">
        <v>385</v>
      </c>
      <c r="BR78" s="15" t="s">
        <v>2856</v>
      </c>
      <c r="BS78" s="15" t="s">
        <v>1939</v>
      </c>
      <c r="BT78" s="15">
        <v>1</v>
      </c>
      <c r="BU78" s="46" t="s">
        <v>2921</v>
      </c>
      <c r="BV78" s="46" t="s">
        <v>2019</v>
      </c>
      <c r="BW78" s="15" t="s">
        <v>2026</v>
      </c>
      <c r="CU78" s="15" t="s">
        <v>2683</v>
      </c>
      <c r="CV78" s="63" t="s">
        <v>3269</v>
      </c>
      <c r="CY78" s="69" t="s">
        <v>3703</v>
      </c>
      <c r="CZ78" s="73"/>
      <c r="DI78" s="112" t="s">
        <v>7297</v>
      </c>
      <c r="DJ78" s="112" t="s">
        <v>7290</v>
      </c>
      <c r="DL78" s="129" t="s">
        <v>25813</v>
      </c>
      <c r="DM78" s="129">
        <v>51</v>
      </c>
      <c r="DO78"/>
    </row>
    <row r="79" spans="15:119" ht="30" x14ac:dyDescent="0.25">
      <c r="O79" s="268" t="s">
        <v>9557</v>
      </c>
      <c r="P79" s="268" t="s">
        <v>9482</v>
      </c>
      <c r="Q79" s="269">
        <v>1.5</v>
      </c>
      <c r="R79" s="269">
        <v>1</v>
      </c>
      <c r="S79" s="269">
        <v>-67.5</v>
      </c>
      <c r="T79" s="269">
        <v>-68</v>
      </c>
      <c r="AT79" s="268" t="s">
        <v>379</v>
      </c>
      <c r="BN79" s="15" t="s">
        <v>715</v>
      </c>
      <c r="BO79" s="15" t="s">
        <v>1527</v>
      </c>
      <c r="BQ79" s="50" t="s">
        <v>344</v>
      </c>
      <c r="BR79" s="15" t="s">
        <v>2858</v>
      </c>
      <c r="BS79" s="15" t="s">
        <v>1939</v>
      </c>
      <c r="BT79" s="15">
        <v>1</v>
      </c>
      <c r="BU79" s="46" t="s">
        <v>2221</v>
      </c>
      <c r="BV79" s="46" t="s">
        <v>1844</v>
      </c>
      <c r="BW79" s="15" t="s">
        <v>2510</v>
      </c>
      <c r="CU79" s="15" t="s">
        <v>2684</v>
      </c>
      <c r="CV79" s="63" t="s">
        <v>3270</v>
      </c>
      <c r="CY79" s="69" t="s">
        <v>3704</v>
      </c>
      <c r="CZ79" s="73"/>
      <c r="DI79" s="112" t="s">
        <v>7910</v>
      </c>
      <c r="DJ79" s="112" t="s">
        <v>7908</v>
      </c>
      <c r="DL79" s="129" t="s">
        <v>25873</v>
      </c>
      <c r="DM79" s="129">
        <v>51</v>
      </c>
      <c r="DO79"/>
    </row>
    <row r="80" spans="15:119" ht="30" x14ac:dyDescent="0.25">
      <c r="O80" s="268" t="s">
        <v>9558</v>
      </c>
      <c r="P80" s="268" t="s">
        <v>9484</v>
      </c>
      <c r="Q80" s="269">
        <v>1.5</v>
      </c>
      <c r="R80" s="269">
        <v>1.25</v>
      </c>
      <c r="S80" s="269">
        <v>-67.75</v>
      </c>
      <c r="T80" s="269">
        <v>-68</v>
      </c>
      <c r="AT80" s="268" t="s">
        <v>726</v>
      </c>
      <c r="BN80" s="15" t="s">
        <v>716</v>
      </c>
      <c r="BO80" s="15" t="s">
        <v>1528</v>
      </c>
      <c r="BQ80" s="50" t="s">
        <v>947</v>
      </c>
      <c r="BR80" s="15" t="s">
        <v>2859</v>
      </c>
      <c r="BS80" s="15" t="s">
        <v>1939</v>
      </c>
      <c r="BT80" s="15">
        <v>1</v>
      </c>
      <c r="BU80" s="46" t="s">
        <v>2220</v>
      </c>
      <c r="BV80" s="46" t="s">
        <v>2022</v>
      </c>
      <c r="BW80" s="15" t="s">
        <v>2614</v>
      </c>
      <c r="CU80" s="15" t="s">
        <v>2828</v>
      </c>
      <c r="CV80" s="63" t="s">
        <v>683</v>
      </c>
      <c r="CY80" s="69" t="s">
        <v>3705</v>
      </c>
      <c r="CZ80" s="73"/>
      <c r="DI80" s="112" t="s">
        <v>7128</v>
      </c>
      <c r="DJ80" s="112" t="s">
        <v>7127</v>
      </c>
      <c r="DL80" s="129" t="s">
        <v>25814</v>
      </c>
      <c r="DM80" s="129">
        <v>57</v>
      </c>
      <c r="DO80"/>
    </row>
    <row r="81" spans="15:119" ht="45" x14ac:dyDescent="0.25">
      <c r="O81" s="268" t="s">
        <v>9559</v>
      </c>
      <c r="P81" s="268" t="s">
        <v>9484</v>
      </c>
      <c r="Q81" s="269">
        <v>1.5</v>
      </c>
      <c r="R81" s="269">
        <v>1.25</v>
      </c>
      <c r="S81" s="269">
        <v>-67.5</v>
      </c>
      <c r="T81" s="269">
        <v>-67.75</v>
      </c>
      <c r="AT81" s="268" t="s">
        <v>380</v>
      </c>
      <c r="BN81" s="15" t="s">
        <v>717</v>
      </c>
      <c r="BO81" s="15" t="s">
        <v>1529</v>
      </c>
      <c r="BQ81" s="50" t="s">
        <v>345</v>
      </c>
      <c r="BR81" s="15" t="s">
        <v>2867</v>
      </c>
      <c r="BS81" s="15" t="s">
        <v>1939</v>
      </c>
      <c r="BT81" s="15">
        <v>1</v>
      </c>
      <c r="BU81" s="46" t="s">
        <v>2219</v>
      </c>
      <c r="BV81" s="46" t="s">
        <v>2522</v>
      </c>
      <c r="BW81" s="15" t="s">
        <v>2945</v>
      </c>
      <c r="CU81" s="15" t="s">
        <v>2502</v>
      </c>
      <c r="CV81" s="63" t="s">
        <v>3271</v>
      </c>
      <c r="CY81" s="69" t="s">
        <v>3706</v>
      </c>
      <c r="CZ81" s="73"/>
      <c r="DI81" s="112" t="s">
        <v>5366</v>
      </c>
      <c r="DJ81" s="112" t="s">
        <v>5365</v>
      </c>
      <c r="DL81" s="129" t="s">
        <v>25874</v>
      </c>
      <c r="DM81" s="129">
        <v>57</v>
      </c>
      <c r="DO81"/>
    </row>
    <row r="82" spans="15:119" ht="30" x14ac:dyDescent="0.25">
      <c r="O82" s="268" t="s">
        <v>9560</v>
      </c>
      <c r="P82" s="268" t="s">
        <v>9484</v>
      </c>
      <c r="Q82" s="269">
        <v>1.25</v>
      </c>
      <c r="R82" s="269">
        <v>1</v>
      </c>
      <c r="S82" s="269">
        <v>-67.75</v>
      </c>
      <c r="T82" s="269">
        <v>-68</v>
      </c>
      <c r="AT82" s="268" t="s">
        <v>381</v>
      </c>
      <c r="BN82" s="15" t="s">
        <v>718</v>
      </c>
      <c r="BO82" s="15" t="s">
        <v>1530</v>
      </c>
      <c r="BQ82" s="50" t="s">
        <v>1854</v>
      </c>
      <c r="BR82" s="15" t="s">
        <v>2876</v>
      </c>
      <c r="BS82" s="15" t="s">
        <v>1939</v>
      </c>
      <c r="BT82" s="15">
        <v>1</v>
      </c>
      <c r="BU82" s="46" t="s">
        <v>2177</v>
      </c>
      <c r="BV82" s="46" t="s">
        <v>2024</v>
      </c>
      <c r="BW82" s="15" t="s">
        <v>2946</v>
      </c>
      <c r="CU82" s="15" t="s">
        <v>1949</v>
      </c>
      <c r="CV82" s="63" t="s">
        <v>3272</v>
      </c>
      <c r="CY82" s="69" t="s">
        <v>3707</v>
      </c>
      <c r="CZ82" s="73"/>
      <c r="DI82" s="112" t="s">
        <v>4445</v>
      </c>
      <c r="DJ82" s="112" t="s">
        <v>4444</v>
      </c>
      <c r="DL82" s="129" t="s">
        <v>25815</v>
      </c>
      <c r="DM82" s="129">
        <v>63</v>
      </c>
      <c r="DO82"/>
    </row>
    <row r="83" spans="15:119" ht="30" x14ac:dyDescent="0.25">
      <c r="O83" s="268" t="s">
        <v>9561</v>
      </c>
      <c r="P83" s="268" t="s">
        <v>9484</v>
      </c>
      <c r="Q83" s="269">
        <v>1.25</v>
      </c>
      <c r="R83" s="269">
        <v>1</v>
      </c>
      <c r="S83" s="269">
        <v>-67.5</v>
      </c>
      <c r="T83" s="269">
        <v>-67.75</v>
      </c>
      <c r="AT83" s="268" t="s">
        <v>382</v>
      </c>
      <c r="BN83" s="15" t="s">
        <v>719</v>
      </c>
      <c r="BO83" s="15" t="s">
        <v>123</v>
      </c>
      <c r="BQ83" s="50" t="s">
        <v>1352</v>
      </c>
      <c r="BR83" s="15" t="s">
        <v>2877</v>
      </c>
      <c r="BS83" s="15" t="s">
        <v>1939</v>
      </c>
      <c r="BT83" s="15">
        <v>1</v>
      </c>
      <c r="BU83" s="46" t="s">
        <v>2176</v>
      </c>
      <c r="BV83" s="46" t="s">
        <v>2840</v>
      </c>
      <c r="BW83" s="15" t="s">
        <v>2031</v>
      </c>
      <c r="CU83" s="15" t="s">
        <v>1952</v>
      </c>
      <c r="CV83" s="63" t="s">
        <v>3273</v>
      </c>
      <c r="CY83" s="69" t="s">
        <v>3620</v>
      </c>
      <c r="CZ83" s="73"/>
      <c r="DI83" s="112" t="s">
        <v>6307</v>
      </c>
      <c r="DJ83" s="112" t="s">
        <v>6297</v>
      </c>
      <c r="DL83" s="129" t="s">
        <v>25875</v>
      </c>
      <c r="DM83" s="129">
        <v>63</v>
      </c>
      <c r="DO83"/>
    </row>
    <row r="84" spans="15:119" ht="30" x14ac:dyDescent="0.25">
      <c r="O84" s="268" t="s">
        <v>9562</v>
      </c>
      <c r="P84" s="268" t="s">
        <v>9480</v>
      </c>
      <c r="Q84" s="269">
        <v>2</v>
      </c>
      <c r="R84" s="269">
        <v>1</v>
      </c>
      <c r="S84" s="269">
        <v>-66</v>
      </c>
      <c r="T84" s="269">
        <v>-67.5</v>
      </c>
      <c r="AT84" s="268" t="s">
        <v>383</v>
      </c>
      <c r="BN84" s="15" t="s">
        <v>720</v>
      </c>
      <c r="BO84" s="15" t="s">
        <v>1492</v>
      </c>
      <c r="BQ84" s="50" t="s">
        <v>973</v>
      </c>
      <c r="BR84" s="15" t="s">
        <v>2878</v>
      </c>
      <c r="BS84" s="15" t="s">
        <v>1939</v>
      </c>
      <c r="BT84" s="15">
        <v>1</v>
      </c>
      <c r="BU84" s="46" t="s">
        <v>2175</v>
      </c>
      <c r="BV84" s="46" t="s">
        <v>2707</v>
      </c>
      <c r="BW84" s="15" t="s">
        <v>2047</v>
      </c>
      <c r="CU84" s="15" t="s">
        <v>1953</v>
      </c>
      <c r="CV84" s="63" t="s">
        <v>3274</v>
      </c>
      <c r="CY84" s="69" t="s">
        <v>3708</v>
      </c>
      <c r="CZ84" s="73"/>
      <c r="DI84" s="112" t="s">
        <v>5907</v>
      </c>
      <c r="DJ84" s="112" t="s">
        <v>5901</v>
      </c>
      <c r="DL84" s="129" t="s">
        <v>25816</v>
      </c>
      <c r="DM84" s="129">
        <v>69</v>
      </c>
      <c r="DO84"/>
    </row>
    <row r="85" spans="15:119" ht="30" x14ac:dyDescent="0.25">
      <c r="O85" s="268" t="s">
        <v>9563</v>
      </c>
      <c r="P85" s="268" t="s">
        <v>9482</v>
      </c>
      <c r="Q85" s="269">
        <v>2</v>
      </c>
      <c r="R85" s="269">
        <v>1.5</v>
      </c>
      <c r="S85" s="269">
        <v>-67</v>
      </c>
      <c r="T85" s="269">
        <v>-67.5</v>
      </c>
      <c r="AT85" s="268" t="s">
        <v>384</v>
      </c>
      <c r="BN85" s="15" t="s">
        <v>721</v>
      </c>
      <c r="BO85" s="15" t="s">
        <v>1531</v>
      </c>
      <c r="BQ85" s="50" t="s">
        <v>1855</v>
      </c>
      <c r="BR85" s="15" t="s">
        <v>2879</v>
      </c>
      <c r="BS85" s="15" t="s">
        <v>1939</v>
      </c>
      <c r="BT85" s="15">
        <v>1</v>
      </c>
      <c r="BU85" s="46" t="s">
        <v>2118</v>
      </c>
      <c r="BV85" s="46" t="s">
        <v>2025</v>
      </c>
      <c r="BW85" s="15" t="s">
        <v>2518</v>
      </c>
      <c r="CU85" s="15" t="s">
        <v>2685</v>
      </c>
      <c r="CV85" s="63" t="s">
        <v>3275</v>
      </c>
      <c r="CY85" s="69" t="s">
        <v>3709</v>
      </c>
      <c r="CZ85" s="73"/>
      <c r="DI85" s="112" t="s">
        <v>5027</v>
      </c>
      <c r="DJ85" s="112" t="s">
        <v>5023</v>
      </c>
      <c r="DL85" s="129" t="s">
        <v>25876</v>
      </c>
      <c r="DM85" s="129">
        <v>69</v>
      </c>
      <c r="DO85"/>
    </row>
    <row r="86" spans="15:119" ht="30" x14ac:dyDescent="0.25">
      <c r="O86" s="268" t="s">
        <v>9564</v>
      </c>
      <c r="P86" s="268" t="s">
        <v>9484</v>
      </c>
      <c r="Q86" s="269">
        <v>2</v>
      </c>
      <c r="R86" s="269">
        <v>1.75</v>
      </c>
      <c r="S86" s="269">
        <v>-67.25</v>
      </c>
      <c r="T86" s="269">
        <v>-67.5</v>
      </c>
      <c r="AT86" s="268" t="s">
        <v>110</v>
      </c>
      <c r="BO86" s="15" t="s">
        <v>1433</v>
      </c>
      <c r="BQ86" s="50" t="s">
        <v>346</v>
      </c>
      <c r="BR86" s="15" t="s">
        <v>2880</v>
      </c>
      <c r="BS86" s="15" t="s">
        <v>1939</v>
      </c>
      <c r="BT86" s="15">
        <v>1</v>
      </c>
      <c r="BU86" s="46" t="s">
        <v>2216</v>
      </c>
      <c r="BV86" s="46" t="s">
        <v>2475</v>
      </c>
      <c r="BW86" s="15" t="s">
        <v>2053</v>
      </c>
      <c r="CU86" s="15" t="s">
        <v>1954</v>
      </c>
      <c r="CV86" s="63" t="s">
        <v>3276</v>
      </c>
      <c r="CY86" s="69" t="s">
        <v>3710</v>
      </c>
      <c r="CZ86" s="73"/>
      <c r="DI86" s="112" t="s">
        <v>6308</v>
      </c>
      <c r="DJ86" s="112" t="s">
        <v>6297</v>
      </c>
      <c r="DL86" s="129" t="s">
        <v>25817</v>
      </c>
      <c r="DM86" s="129">
        <v>75</v>
      </c>
      <c r="DO86"/>
    </row>
    <row r="87" spans="15:119" ht="30" x14ac:dyDescent="0.25">
      <c r="O87" s="268" t="s">
        <v>9565</v>
      </c>
      <c r="P87" s="268" t="s">
        <v>9484</v>
      </c>
      <c r="Q87" s="269">
        <v>2</v>
      </c>
      <c r="R87" s="269">
        <v>1.75</v>
      </c>
      <c r="S87" s="269">
        <v>-67</v>
      </c>
      <c r="T87" s="269">
        <v>-67.25</v>
      </c>
      <c r="AT87" s="268" t="s">
        <v>109</v>
      </c>
      <c r="BO87" s="15" t="s">
        <v>1809</v>
      </c>
      <c r="BQ87" s="50" t="s">
        <v>1856</v>
      </c>
      <c r="BR87" s="15" t="s">
        <v>2881</v>
      </c>
      <c r="BS87" s="15" t="s">
        <v>1939</v>
      </c>
      <c r="BT87" s="15">
        <v>1</v>
      </c>
      <c r="BU87" s="46" t="s">
        <v>2213</v>
      </c>
      <c r="BV87" s="46" t="s">
        <v>2841</v>
      </c>
      <c r="BW87" s="15" t="s">
        <v>2491</v>
      </c>
      <c r="CU87" s="15" t="s">
        <v>1955</v>
      </c>
      <c r="CV87" s="63" t="s">
        <v>3277</v>
      </c>
      <c r="CY87" s="69" t="s">
        <v>3711</v>
      </c>
      <c r="CZ87" s="73"/>
      <c r="DI87" s="112" t="s">
        <v>8540</v>
      </c>
      <c r="DJ87" s="112" t="s">
        <v>8536</v>
      </c>
      <c r="DL87" s="129" t="s">
        <v>25877</v>
      </c>
      <c r="DM87" s="129">
        <v>75</v>
      </c>
      <c r="DO87"/>
    </row>
    <row r="88" spans="15:119" ht="30" x14ac:dyDescent="0.25">
      <c r="O88" s="268" t="s">
        <v>9566</v>
      </c>
      <c r="P88" s="268" t="s">
        <v>9484</v>
      </c>
      <c r="Q88" s="269">
        <v>1.75</v>
      </c>
      <c r="R88" s="269">
        <v>1.5</v>
      </c>
      <c r="S88" s="269">
        <v>-67.25</v>
      </c>
      <c r="T88" s="269">
        <v>-67.5</v>
      </c>
      <c r="AT88" s="268" t="s">
        <v>108</v>
      </c>
      <c r="BO88" s="15" t="s">
        <v>1811</v>
      </c>
      <c r="BQ88" s="50" t="s">
        <v>1857</v>
      </c>
      <c r="BR88" s="15" t="s">
        <v>2882</v>
      </c>
      <c r="BS88" s="15" t="s">
        <v>1939</v>
      </c>
      <c r="BT88" s="15">
        <v>1</v>
      </c>
      <c r="BU88" s="46" t="s">
        <v>2103</v>
      </c>
      <c r="BV88" s="46" t="s">
        <v>2541</v>
      </c>
      <c r="BW88" s="15" t="s">
        <v>2940</v>
      </c>
      <c r="CU88" s="15" t="s">
        <v>1956</v>
      </c>
      <c r="CV88" s="63" t="s">
        <v>3278</v>
      </c>
      <c r="CY88" s="69" t="s">
        <v>3712</v>
      </c>
      <c r="CZ88" s="73"/>
      <c r="DI88" s="112" t="s">
        <v>6309</v>
      </c>
      <c r="DJ88" s="112" t="s">
        <v>6297</v>
      </c>
      <c r="DL88" s="129" t="s">
        <v>25818</v>
      </c>
      <c r="DM88" s="129">
        <v>81</v>
      </c>
      <c r="DO88"/>
    </row>
    <row r="89" spans="15:119" ht="30" x14ac:dyDescent="0.25">
      <c r="O89" s="268" t="s">
        <v>9567</v>
      </c>
      <c r="P89" s="268" t="s">
        <v>9484</v>
      </c>
      <c r="Q89" s="269">
        <v>1.75</v>
      </c>
      <c r="R89" s="269">
        <v>1.5</v>
      </c>
      <c r="S89" s="269">
        <v>-67</v>
      </c>
      <c r="T89" s="269">
        <v>-67.25</v>
      </c>
      <c r="AT89" s="268" t="s">
        <v>114</v>
      </c>
      <c r="BO89" s="15" t="s">
        <v>625</v>
      </c>
      <c r="BQ89" s="50" t="s">
        <v>1858</v>
      </c>
      <c r="BR89" s="15" t="s">
        <v>2884</v>
      </c>
      <c r="BS89" s="15" t="s">
        <v>1939</v>
      </c>
      <c r="BT89" s="15">
        <v>1</v>
      </c>
      <c r="BU89" s="46" t="s">
        <v>2089</v>
      </c>
      <c r="BV89" s="46" t="s">
        <v>2044</v>
      </c>
      <c r="BW89" s="15" t="s">
        <v>1855</v>
      </c>
      <c r="CU89" s="15" t="s">
        <v>2587</v>
      </c>
      <c r="CV89" s="63" t="s">
        <v>3279</v>
      </c>
      <c r="CY89" s="69" t="s">
        <v>3713</v>
      </c>
      <c r="CZ89" s="73"/>
      <c r="DI89" s="112" t="s">
        <v>5367</v>
      </c>
      <c r="DJ89" s="112" t="s">
        <v>5365</v>
      </c>
      <c r="DL89" s="129" t="s">
        <v>25878</v>
      </c>
      <c r="DM89" s="129">
        <v>81</v>
      </c>
      <c r="DO89"/>
    </row>
    <row r="90" spans="15:119" ht="30" x14ac:dyDescent="0.25">
      <c r="O90" s="268" t="s">
        <v>9568</v>
      </c>
      <c r="P90" s="268" t="s">
        <v>9482</v>
      </c>
      <c r="Q90" s="269">
        <v>1.5</v>
      </c>
      <c r="R90" s="269">
        <v>1</v>
      </c>
      <c r="S90" s="269">
        <v>-67</v>
      </c>
      <c r="T90" s="269">
        <v>-67.5</v>
      </c>
      <c r="AT90" s="268" t="s">
        <v>126</v>
      </c>
      <c r="BO90" s="15" t="s">
        <v>1810</v>
      </c>
      <c r="BQ90" s="50" t="s">
        <v>1859</v>
      </c>
      <c r="BR90" s="15" t="s">
        <v>2896</v>
      </c>
      <c r="BS90" s="15" t="s">
        <v>1939</v>
      </c>
      <c r="BT90" s="15">
        <v>1</v>
      </c>
      <c r="BU90" s="46" t="s">
        <v>2925</v>
      </c>
      <c r="BV90" s="46" t="s">
        <v>492</v>
      </c>
      <c r="BW90" s="15" t="s">
        <v>2617</v>
      </c>
      <c r="CU90" s="15" t="s">
        <v>128</v>
      </c>
      <c r="CV90" s="63" t="s">
        <v>3280</v>
      </c>
      <c r="CY90" s="69" t="s">
        <v>3714</v>
      </c>
      <c r="CZ90" s="73"/>
      <c r="DI90" s="112" t="s">
        <v>5368</v>
      </c>
      <c r="DJ90" s="112" t="s">
        <v>5365</v>
      </c>
      <c r="DL90" s="129" t="s">
        <v>25819</v>
      </c>
      <c r="DM90" s="129">
        <v>87</v>
      </c>
      <c r="DO90"/>
    </row>
    <row r="91" spans="15:119" ht="45" x14ac:dyDescent="0.25">
      <c r="O91" s="268" t="s">
        <v>9569</v>
      </c>
      <c r="P91" s="268" t="s">
        <v>9484</v>
      </c>
      <c r="Q91" s="269">
        <v>1.5</v>
      </c>
      <c r="R91" s="269">
        <v>1.25</v>
      </c>
      <c r="S91" s="269">
        <v>-67.25</v>
      </c>
      <c r="T91" s="269">
        <v>-67.5</v>
      </c>
      <c r="AT91" s="268" t="s">
        <v>385</v>
      </c>
      <c r="BO91" s="15" t="s">
        <v>1806</v>
      </c>
      <c r="BQ91" s="50" t="s">
        <v>1860</v>
      </c>
      <c r="BR91" s="15" t="s">
        <v>2897</v>
      </c>
      <c r="BS91" s="15" t="s">
        <v>1939</v>
      </c>
      <c r="BT91" s="15">
        <v>1</v>
      </c>
      <c r="BU91" s="46" t="s">
        <v>2088</v>
      </c>
      <c r="BV91" s="46" t="s">
        <v>2842</v>
      </c>
      <c r="BW91" s="15" t="s">
        <v>2083</v>
      </c>
      <c r="CU91" s="15" t="s">
        <v>1957</v>
      </c>
      <c r="CV91" s="63" t="s">
        <v>3281</v>
      </c>
      <c r="CY91" s="69" t="s">
        <v>3715</v>
      </c>
      <c r="CZ91" s="73"/>
      <c r="DI91" s="112" t="s">
        <v>5369</v>
      </c>
      <c r="DJ91" s="112" t="s">
        <v>5365</v>
      </c>
      <c r="DL91" s="129" t="s">
        <v>25879</v>
      </c>
      <c r="DM91" s="129">
        <v>87</v>
      </c>
      <c r="DO91"/>
    </row>
    <row r="92" spans="15:119" ht="30" x14ac:dyDescent="0.25">
      <c r="O92" s="268" t="s">
        <v>9570</v>
      </c>
      <c r="P92" s="268" t="s">
        <v>9484</v>
      </c>
      <c r="Q92" s="269">
        <v>1.5</v>
      </c>
      <c r="R92" s="269">
        <v>1.25</v>
      </c>
      <c r="S92" s="269">
        <v>-67</v>
      </c>
      <c r="T92" s="269">
        <v>-67.25</v>
      </c>
      <c r="AT92" s="268" t="s">
        <v>138</v>
      </c>
      <c r="BO92" s="15" t="s">
        <v>1532</v>
      </c>
      <c r="BQ92" s="50" t="s">
        <v>1861</v>
      </c>
      <c r="BR92" s="15" t="s">
        <v>2899</v>
      </c>
      <c r="BS92" s="15" t="s">
        <v>1939</v>
      </c>
      <c r="BT92" s="15">
        <v>1</v>
      </c>
      <c r="BU92" s="46" t="s">
        <v>2926</v>
      </c>
      <c r="BV92" s="46" t="s">
        <v>2843</v>
      </c>
      <c r="BW92" s="15" t="s">
        <v>2087</v>
      </c>
      <c r="CU92" s="15" t="s">
        <v>1958</v>
      </c>
      <c r="CV92" s="63" t="s">
        <v>3282</v>
      </c>
      <c r="CY92" s="69" t="s">
        <v>3716</v>
      </c>
      <c r="CZ92" s="73"/>
      <c r="DI92" s="112" t="s">
        <v>5369</v>
      </c>
      <c r="DJ92" s="112" t="s">
        <v>5568</v>
      </c>
      <c r="DL92" s="129" t="s">
        <v>25820</v>
      </c>
      <c r="DM92" s="129">
        <v>93</v>
      </c>
      <c r="DO92"/>
    </row>
    <row r="93" spans="15:119" ht="45" x14ac:dyDescent="0.25">
      <c r="O93" s="268" t="s">
        <v>9571</v>
      </c>
      <c r="P93" s="268" t="s">
        <v>9484</v>
      </c>
      <c r="Q93" s="269">
        <v>1.25</v>
      </c>
      <c r="R93" s="269">
        <v>1</v>
      </c>
      <c r="S93" s="269">
        <v>-67.25</v>
      </c>
      <c r="T93" s="269">
        <v>-67.5</v>
      </c>
      <c r="AT93" s="268" t="s">
        <v>386</v>
      </c>
      <c r="BO93" s="15" t="s">
        <v>1533</v>
      </c>
      <c r="BQ93" s="50" t="s">
        <v>992</v>
      </c>
      <c r="BR93" s="15" t="s">
        <v>2910</v>
      </c>
      <c r="BS93" s="15" t="s">
        <v>1939</v>
      </c>
      <c r="BT93" s="15">
        <v>1</v>
      </c>
      <c r="BU93" s="46" t="s">
        <v>2084</v>
      </c>
      <c r="BV93" s="46" t="s">
        <v>2846</v>
      </c>
      <c r="BW93" s="15" t="s">
        <v>470</v>
      </c>
      <c r="CU93" s="15" t="s">
        <v>1959</v>
      </c>
      <c r="CV93" s="63" t="s">
        <v>3283</v>
      </c>
      <c r="CY93" s="69" t="s">
        <v>3717</v>
      </c>
      <c r="CZ93" s="73"/>
      <c r="DI93" s="112" t="s">
        <v>4803</v>
      </c>
      <c r="DJ93" s="112" t="s">
        <v>4800</v>
      </c>
      <c r="DL93" s="129" t="s">
        <v>25880</v>
      </c>
      <c r="DM93" s="129">
        <v>93</v>
      </c>
      <c r="DO93"/>
    </row>
    <row r="94" spans="15:119" ht="45" x14ac:dyDescent="0.25">
      <c r="O94" s="268" t="s">
        <v>9572</v>
      </c>
      <c r="P94" s="268" t="s">
        <v>9484</v>
      </c>
      <c r="Q94" s="269">
        <v>1.25</v>
      </c>
      <c r="R94" s="269">
        <v>1</v>
      </c>
      <c r="S94" s="269">
        <v>-67</v>
      </c>
      <c r="T94" s="269">
        <v>-67.25</v>
      </c>
      <c r="AT94" s="268" t="s">
        <v>134</v>
      </c>
      <c r="BO94" s="15" t="s">
        <v>1671</v>
      </c>
      <c r="BQ94" s="50" t="s">
        <v>1862</v>
      </c>
      <c r="BR94" s="15" t="s">
        <v>2915</v>
      </c>
      <c r="BS94" s="15" t="s">
        <v>1939</v>
      </c>
      <c r="BT94" s="15">
        <v>1</v>
      </c>
      <c r="BU94" s="46" t="s">
        <v>2076</v>
      </c>
      <c r="BV94" s="46" t="s">
        <v>2847</v>
      </c>
      <c r="BW94" s="15" t="s">
        <v>2119</v>
      </c>
      <c r="CU94" s="15" t="s">
        <v>2829</v>
      </c>
      <c r="CV94" s="63" t="s">
        <v>3284</v>
      </c>
      <c r="CY94" s="69" t="s">
        <v>3490</v>
      </c>
      <c r="CZ94" s="73"/>
      <c r="DI94" s="112" t="s">
        <v>5908</v>
      </c>
      <c r="DJ94" s="112" t="s">
        <v>5901</v>
      </c>
      <c r="DL94" s="129" t="s">
        <v>25821</v>
      </c>
      <c r="DM94" s="129">
        <v>99</v>
      </c>
      <c r="DO94"/>
    </row>
    <row r="95" spans="15:119" ht="30" x14ac:dyDescent="0.25">
      <c r="O95" s="268" t="s">
        <v>9573</v>
      </c>
      <c r="P95" s="268" t="s">
        <v>9482</v>
      </c>
      <c r="Q95" s="269">
        <v>1.5</v>
      </c>
      <c r="R95" s="269">
        <v>1</v>
      </c>
      <c r="S95" s="269">
        <v>-66.5</v>
      </c>
      <c r="T95" s="269">
        <v>-67</v>
      </c>
      <c r="AT95" s="268" t="s">
        <v>387</v>
      </c>
      <c r="BO95" s="15" t="s">
        <v>1672</v>
      </c>
      <c r="BQ95" s="50" t="s">
        <v>1863</v>
      </c>
      <c r="BR95" s="15" t="s">
        <v>2916</v>
      </c>
      <c r="BS95" s="15" t="s">
        <v>1939</v>
      </c>
      <c r="BT95" s="15">
        <v>1</v>
      </c>
      <c r="BU95" s="46" t="s">
        <v>2075</v>
      </c>
      <c r="BV95" s="46" t="s">
        <v>500</v>
      </c>
      <c r="BW95" s="15" t="s">
        <v>2711</v>
      </c>
      <c r="CU95" s="15" t="s">
        <v>2830</v>
      </c>
      <c r="CV95" s="63" t="s">
        <v>3285</v>
      </c>
      <c r="CY95" s="69" t="s">
        <v>3491</v>
      </c>
      <c r="CZ95" s="73"/>
      <c r="DI95" s="112" t="s">
        <v>7298</v>
      </c>
      <c r="DJ95" s="112" t="s">
        <v>7290</v>
      </c>
      <c r="DL95" s="129" t="s">
        <v>25881</v>
      </c>
      <c r="DM95" s="129">
        <v>99</v>
      </c>
      <c r="DO95"/>
    </row>
    <row r="96" spans="15:119" ht="30" x14ac:dyDescent="0.25">
      <c r="O96" s="268" t="s">
        <v>9574</v>
      </c>
      <c r="P96" s="268" t="s">
        <v>9484</v>
      </c>
      <c r="Q96" s="269">
        <v>1.25</v>
      </c>
      <c r="R96" s="269">
        <v>1</v>
      </c>
      <c r="S96" s="269">
        <v>-66.75</v>
      </c>
      <c r="T96" s="269">
        <v>-67</v>
      </c>
      <c r="AT96" s="268" t="s">
        <v>388</v>
      </c>
      <c r="BO96" s="15" t="s">
        <v>1673</v>
      </c>
      <c r="BQ96" s="50" t="s">
        <v>1005</v>
      </c>
      <c r="BR96" s="15" t="s">
        <v>2919</v>
      </c>
      <c r="BS96" s="15" t="s">
        <v>1939</v>
      </c>
      <c r="BT96" s="15">
        <v>1</v>
      </c>
      <c r="BU96" s="46" t="s">
        <v>2074</v>
      </c>
      <c r="BV96" s="46" t="s">
        <v>2049</v>
      </c>
      <c r="BW96" s="15" t="s">
        <v>2506</v>
      </c>
      <c r="CU96" s="15" t="s">
        <v>2831</v>
      </c>
      <c r="CV96" s="63" t="s">
        <v>3286</v>
      </c>
      <c r="CY96" s="69" t="s">
        <v>3492</v>
      </c>
      <c r="CZ96" s="73"/>
      <c r="DI96" s="112" t="s">
        <v>6310</v>
      </c>
      <c r="DJ96" s="112" t="s">
        <v>6297</v>
      </c>
      <c r="DL96" s="129" t="s">
        <v>25822</v>
      </c>
      <c r="DM96" s="129">
        <v>105</v>
      </c>
      <c r="DO96"/>
    </row>
    <row r="97" spans="15:119" ht="30" x14ac:dyDescent="0.25">
      <c r="O97" s="268" t="s">
        <v>9575</v>
      </c>
      <c r="P97" s="268" t="s">
        <v>9484</v>
      </c>
      <c r="Q97" s="269">
        <v>1.25</v>
      </c>
      <c r="R97" s="269">
        <v>1</v>
      </c>
      <c r="S97" s="269">
        <v>-66.5</v>
      </c>
      <c r="T97" s="269">
        <v>-66.75</v>
      </c>
      <c r="AT97" s="268" t="s">
        <v>727</v>
      </c>
      <c r="BO97" s="15" t="s">
        <v>1534</v>
      </c>
      <c r="BQ97" s="50" t="s">
        <v>470</v>
      </c>
      <c r="BR97" s="15" t="s">
        <v>2921</v>
      </c>
      <c r="BS97" s="15" t="s">
        <v>1939</v>
      </c>
      <c r="BT97" s="15">
        <v>1</v>
      </c>
      <c r="BW97" s="15" t="s">
        <v>27673</v>
      </c>
      <c r="CU97" s="15" t="s">
        <v>2832</v>
      </c>
      <c r="CV97" s="63" t="s">
        <v>3287</v>
      </c>
      <c r="CY97" s="69" t="s">
        <v>3718</v>
      </c>
      <c r="CZ97" s="73"/>
      <c r="DI97" s="112" t="s">
        <v>4586</v>
      </c>
      <c r="DJ97" s="112" t="s">
        <v>4583</v>
      </c>
      <c r="DL97" s="129" t="s">
        <v>25882</v>
      </c>
      <c r="DM97" s="129">
        <v>105</v>
      </c>
      <c r="DO97"/>
    </row>
    <row r="98" spans="15:119" ht="30" x14ac:dyDescent="0.25">
      <c r="O98" s="268" t="s">
        <v>9576</v>
      </c>
      <c r="P98" s="268" t="s">
        <v>9480</v>
      </c>
      <c r="Q98" s="269">
        <v>1</v>
      </c>
      <c r="R98" s="269">
        <v>0</v>
      </c>
      <c r="S98" s="269">
        <v>-67.5</v>
      </c>
      <c r="T98" s="269">
        <v>-69</v>
      </c>
      <c r="AT98" s="268" t="s">
        <v>728</v>
      </c>
      <c r="BO98" s="15" t="s">
        <v>1674</v>
      </c>
      <c r="BQ98" s="50" t="s">
        <v>1015</v>
      </c>
      <c r="BR98" s="15" t="s">
        <v>2925</v>
      </c>
      <c r="BS98" s="15" t="s">
        <v>1939</v>
      </c>
      <c r="BT98" s="15">
        <v>1</v>
      </c>
      <c r="BU98" s="46" t="s">
        <v>2072</v>
      </c>
      <c r="BV98" s="46" t="s">
        <v>2848</v>
      </c>
      <c r="BW98" s="15" t="s">
        <v>2507</v>
      </c>
      <c r="CU98" s="15" t="s">
        <v>2833</v>
      </c>
      <c r="CV98" s="63" t="s">
        <v>3288</v>
      </c>
      <c r="CY98" s="69" t="s">
        <v>3719</v>
      </c>
      <c r="CZ98" s="73"/>
      <c r="DI98" s="112" t="s">
        <v>5028</v>
      </c>
      <c r="DJ98" s="112" t="s">
        <v>5023</v>
      </c>
      <c r="DL98" s="129" t="s">
        <v>25823</v>
      </c>
      <c r="DM98" s="129">
        <v>111</v>
      </c>
      <c r="DO98"/>
    </row>
    <row r="99" spans="15:119" ht="45" x14ac:dyDescent="0.25">
      <c r="O99" s="268" t="s">
        <v>9577</v>
      </c>
      <c r="P99" s="268" t="s">
        <v>9482</v>
      </c>
      <c r="Q99" s="269">
        <v>1</v>
      </c>
      <c r="R99" s="269">
        <v>0.5</v>
      </c>
      <c r="S99" s="269">
        <v>-68.5</v>
      </c>
      <c r="T99" s="269">
        <v>-69</v>
      </c>
      <c r="AT99" s="268" t="s">
        <v>729</v>
      </c>
      <c r="BO99" s="15" t="s">
        <v>1675</v>
      </c>
      <c r="BQ99" s="50" t="s">
        <v>387</v>
      </c>
      <c r="BR99" s="15" t="s">
        <v>2926</v>
      </c>
      <c r="BS99" s="15" t="s">
        <v>1939</v>
      </c>
      <c r="BT99" s="15">
        <v>1</v>
      </c>
      <c r="BU99" s="46" t="s">
        <v>498</v>
      </c>
      <c r="BV99" s="46" t="s">
        <v>2051</v>
      </c>
      <c r="BW99" s="15" t="s">
        <v>2121</v>
      </c>
      <c r="CU99" s="15" t="s">
        <v>1960</v>
      </c>
      <c r="CV99" s="63" t="s">
        <v>3289</v>
      </c>
      <c r="CY99" s="69" t="s">
        <v>3720</v>
      </c>
      <c r="CZ99" s="73"/>
      <c r="DI99" s="112" t="s">
        <v>5370</v>
      </c>
      <c r="DJ99" s="112" t="s">
        <v>5365</v>
      </c>
      <c r="DL99" s="129" t="s">
        <v>25883</v>
      </c>
      <c r="DM99" s="129">
        <v>111</v>
      </c>
      <c r="DO99"/>
    </row>
    <row r="100" spans="15:119" x14ac:dyDescent="0.25">
      <c r="O100" s="268" t="s">
        <v>9578</v>
      </c>
      <c r="P100" s="268" t="s">
        <v>9484</v>
      </c>
      <c r="Q100" s="269">
        <v>1</v>
      </c>
      <c r="R100" s="269">
        <v>0.75</v>
      </c>
      <c r="S100" s="269">
        <v>-68.75</v>
      </c>
      <c r="T100" s="269">
        <v>-69</v>
      </c>
      <c r="AT100" s="268" t="s">
        <v>730</v>
      </c>
      <c r="BO100" s="15" t="s">
        <v>1676</v>
      </c>
      <c r="BQ100" s="50" t="s">
        <v>349</v>
      </c>
      <c r="BR100" s="15" t="s">
        <v>2931</v>
      </c>
      <c r="BS100" s="15" t="s">
        <v>1939</v>
      </c>
      <c r="BT100" s="15">
        <v>1</v>
      </c>
      <c r="BU100" s="46" t="s">
        <v>2182</v>
      </c>
      <c r="BV100" s="46" t="s">
        <v>2055</v>
      </c>
      <c r="BW100" s="15" t="s">
        <v>2712</v>
      </c>
      <c r="CU100" s="15" t="s">
        <v>2834</v>
      </c>
      <c r="CV100" s="63" t="s">
        <v>684</v>
      </c>
      <c r="CY100" s="69" t="s">
        <v>3721</v>
      </c>
      <c r="CZ100" s="73"/>
      <c r="DI100" s="112" t="s">
        <v>9009</v>
      </c>
      <c r="DJ100" s="112" t="s">
        <v>9008</v>
      </c>
      <c r="DL100" s="129" t="s">
        <v>25824</v>
      </c>
      <c r="DM100" s="129">
        <v>117</v>
      </c>
      <c r="DO100"/>
    </row>
    <row r="101" spans="15:119" ht="30" x14ac:dyDescent="0.25">
      <c r="O101" s="268" t="s">
        <v>9579</v>
      </c>
      <c r="P101" s="268" t="s">
        <v>9484</v>
      </c>
      <c r="Q101" s="269">
        <v>1</v>
      </c>
      <c r="R101" s="269">
        <v>0.75</v>
      </c>
      <c r="S101" s="269">
        <v>-68.5</v>
      </c>
      <c r="T101" s="269">
        <v>-68.75</v>
      </c>
      <c r="AT101" s="268" t="s">
        <v>731</v>
      </c>
      <c r="BO101" s="15" t="s">
        <v>1535</v>
      </c>
      <c r="BQ101" s="50" t="s">
        <v>1864</v>
      </c>
      <c r="BR101" s="15" t="s">
        <v>1938</v>
      </c>
      <c r="BS101" s="15" t="s">
        <v>1939</v>
      </c>
      <c r="BT101" s="15">
        <v>2</v>
      </c>
      <c r="BU101" s="46" t="s">
        <v>2181</v>
      </c>
      <c r="BV101" s="46" t="s">
        <v>2059</v>
      </c>
      <c r="BW101" s="15" t="s">
        <v>27679</v>
      </c>
      <c r="CU101" s="15" t="s">
        <v>1961</v>
      </c>
      <c r="CV101" s="63" t="s">
        <v>3290</v>
      </c>
      <c r="CY101" s="69" t="s">
        <v>3722</v>
      </c>
      <c r="CZ101" s="73"/>
      <c r="DI101" s="112" t="s">
        <v>5909</v>
      </c>
      <c r="DJ101" s="112" t="s">
        <v>5901</v>
      </c>
      <c r="DL101" s="129" t="s">
        <v>25884</v>
      </c>
      <c r="DM101" s="129">
        <v>117</v>
      </c>
      <c r="DO101"/>
    </row>
    <row r="102" spans="15:119" ht="30" x14ac:dyDescent="0.25">
      <c r="O102" s="268" t="s">
        <v>9580</v>
      </c>
      <c r="P102" s="268" t="s">
        <v>9484</v>
      </c>
      <c r="Q102" s="269">
        <v>0.75</v>
      </c>
      <c r="R102" s="269">
        <v>0.5</v>
      </c>
      <c r="S102" s="269">
        <v>-68.75</v>
      </c>
      <c r="T102" s="269">
        <v>-69</v>
      </c>
      <c r="AT102" s="268" t="s">
        <v>732</v>
      </c>
      <c r="BO102" s="15" t="s">
        <v>1536</v>
      </c>
      <c r="BQ102" s="50" t="s">
        <v>416</v>
      </c>
      <c r="BR102" s="15" t="s">
        <v>1940</v>
      </c>
      <c r="BS102" s="15" t="s">
        <v>1939</v>
      </c>
      <c r="BT102" s="15">
        <v>2</v>
      </c>
      <c r="BU102" s="46" t="s">
        <v>2931</v>
      </c>
      <c r="BV102" s="46" t="s">
        <v>2061</v>
      </c>
      <c r="BW102" s="15" t="s">
        <v>2337</v>
      </c>
      <c r="CU102" s="15" t="s">
        <v>495</v>
      </c>
      <c r="CV102" s="63" t="s">
        <v>686</v>
      </c>
      <c r="CY102" s="69" t="s">
        <v>3723</v>
      </c>
      <c r="CZ102" s="73"/>
      <c r="DI102" s="112" t="s">
        <v>4587</v>
      </c>
      <c r="DJ102" s="112" t="s">
        <v>4583</v>
      </c>
      <c r="DL102" s="129" t="s">
        <v>25825</v>
      </c>
      <c r="DM102" s="129">
        <v>123</v>
      </c>
      <c r="DO102"/>
    </row>
    <row r="103" spans="15:119" ht="30" x14ac:dyDescent="0.25">
      <c r="O103" s="268" t="s">
        <v>9581</v>
      </c>
      <c r="P103" s="268" t="s">
        <v>9484</v>
      </c>
      <c r="Q103" s="269">
        <v>0.75</v>
      </c>
      <c r="R103" s="269">
        <v>0.5</v>
      </c>
      <c r="S103" s="269">
        <v>-68.5</v>
      </c>
      <c r="T103" s="269">
        <v>-68.75</v>
      </c>
      <c r="AT103" s="268" t="s">
        <v>733</v>
      </c>
      <c r="BO103" s="15" t="s">
        <v>1677</v>
      </c>
      <c r="BQ103" s="50" t="s">
        <v>1865</v>
      </c>
      <c r="BR103" s="15" t="s">
        <v>1941</v>
      </c>
      <c r="BS103" s="15" t="s">
        <v>1939</v>
      </c>
      <c r="BT103" s="15">
        <v>2</v>
      </c>
      <c r="BV103" s="46" t="s">
        <v>2710</v>
      </c>
      <c r="BW103" s="15" t="s">
        <v>2123</v>
      </c>
      <c r="CU103" s="15" t="s">
        <v>1962</v>
      </c>
      <c r="CV103" s="63" t="s">
        <v>3291</v>
      </c>
      <c r="CY103" s="69" t="s">
        <v>3724</v>
      </c>
      <c r="CZ103" s="73"/>
      <c r="DI103" s="112" t="s">
        <v>8541</v>
      </c>
      <c r="DJ103" s="112" t="s">
        <v>8536</v>
      </c>
      <c r="DL103" s="129" t="s">
        <v>25885</v>
      </c>
      <c r="DM103" s="129">
        <v>123</v>
      </c>
      <c r="DO103"/>
    </row>
    <row r="104" spans="15:119" ht="30" x14ac:dyDescent="0.25">
      <c r="O104" s="268" t="s">
        <v>9582</v>
      </c>
      <c r="P104" s="268" t="s">
        <v>9482</v>
      </c>
      <c r="Q104" s="269">
        <v>1</v>
      </c>
      <c r="R104" s="269">
        <v>0.5</v>
      </c>
      <c r="S104" s="269">
        <v>-68</v>
      </c>
      <c r="T104" s="269">
        <v>-68.5</v>
      </c>
      <c r="AT104" s="268" t="s">
        <v>734</v>
      </c>
      <c r="BO104" s="15" t="s">
        <v>1678</v>
      </c>
      <c r="BQ104" s="50" t="s">
        <v>1866</v>
      </c>
      <c r="BR104" s="15" t="s">
        <v>1943</v>
      </c>
      <c r="BS104" s="15" t="s">
        <v>1939</v>
      </c>
      <c r="BT104" s="15">
        <v>2</v>
      </c>
      <c r="BV104" s="46" t="s">
        <v>2850</v>
      </c>
      <c r="BW104" s="15" t="s">
        <v>2124</v>
      </c>
      <c r="CU104" s="15" t="s">
        <v>1823</v>
      </c>
      <c r="CV104" s="63" t="s">
        <v>687</v>
      </c>
      <c r="CY104" s="69" t="s">
        <v>3725</v>
      </c>
      <c r="CZ104" s="73"/>
      <c r="DI104" s="112" t="s">
        <v>7130</v>
      </c>
      <c r="DJ104" s="112" t="s">
        <v>7127</v>
      </c>
      <c r="DL104" s="129" t="s">
        <v>25826</v>
      </c>
      <c r="DM104" s="129">
        <v>129</v>
      </c>
      <c r="DO104"/>
    </row>
    <row r="105" spans="15:119" ht="30" x14ac:dyDescent="0.25">
      <c r="O105" s="268" t="s">
        <v>9583</v>
      </c>
      <c r="P105" s="268" t="s">
        <v>9484</v>
      </c>
      <c r="Q105" s="269">
        <v>1</v>
      </c>
      <c r="R105" s="269">
        <v>0.75</v>
      </c>
      <c r="S105" s="269">
        <v>-68.25</v>
      </c>
      <c r="T105" s="269">
        <v>-68.5</v>
      </c>
      <c r="AT105" s="268" t="s">
        <v>735</v>
      </c>
      <c r="BO105" s="15" t="s">
        <v>1679</v>
      </c>
      <c r="BQ105" s="50" t="s">
        <v>126</v>
      </c>
      <c r="BR105" s="15" t="s">
        <v>1945</v>
      </c>
      <c r="BS105" s="15" t="s">
        <v>1939</v>
      </c>
      <c r="BT105" s="15">
        <v>2</v>
      </c>
      <c r="BV105" s="46" t="s">
        <v>2851</v>
      </c>
      <c r="BW105" s="15" t="s">
        <v>2592</v>
      </c>
      <c r="CU105" s="15" t="s">
        <v>1824</v>
      </c>
      <c r="CV105" s="63" t="s">
        <v>3292</v>
      </c>
      <c r="CY105" s="69" t="s">
        <v>3726</v>
      </c>
      <c r="CZ105" s="73"/>
      <c r="DI105" s="112" t="s">
        <v>8542</v>
      </c>
      <c r="DJ105" s="112" t="s">
        <v>8536</v>
      </c>
      <c r="DL105" s="129" t="s">
        <v>25886</v>
      </c>
      <c r="DM105" s="129">
        <v>129</v>
      </c>
      <c r="DO105"/>
    </row>
    <row r="106" spans="15:119" x14ac:dyDescent="0.25">
      <c r="O106" s="268" t="s">
        <v>9584</v>
      </c>
      <c r="P106" s="268" t="s">
        <v>9484</v>
      </c>
      <c r="Q106" s="269">
        <v>1</v>
      </c>
      <c r="R106" s="269">
        <v>0.75</v>
      </c>
      <c r="S106" s="269">
        <v>-68</v>
      </c>
      <c r="T106" s="269">
        <v>-68.25</v>
      </c>
      <c r="AT106" s="268" t="s">
        <v>736</v>
      </c>
      <c r="BO106" s="15" t="s">
        <v>1537</v>
      </c>
      <c r="BQ106" s="50" t="s">
        <v>137</v>
      </c>
      <c r="BR106" s="15" t="s">
        <v>1947</v>
      </c>
      <c r="BS106" s="15" t="s">
        <v>1939</v>
      </c>
      <c r="BT106" s="15">
        <v>2</v>
      </c>
      <c r="BV106" s="46" t="s">
        <v>2474</v>
      </c>
      <c r="BW106" s="15" t="s">
        <v>2127</v>
      </c>
      <c r="CU106" s="15" t="s">
        <v>2267</v>
      </c>
      <c r="CV106" s="63" t="s">
        <v>3293</v>
      </c>
      <c r="CY106" s="69" t="s">
        <v>3727</v>
      </c>
      <c r="CZ106" s="73"/>
      <c r="DI106" s="112" t="s">
        <v>4804</v>
      </c>
      <c r="DJ106" s="112" t="s">
        <v>4800</v>
      </c>
      <c r="DL106" s="129" t="s">
        <v>25827</v>
      </c>
      <c r="DM106" s="129">
        <v>135</v>
      </c>
      <c r="DO106"/>
    </row>
    <row r="107" spans="15:119" x14ac:dyDescent="0.25">
      <c r="O107" s="268" t="s">
        <v>9585</v>
      </c>
      <c r="P107" s="268" t="s">
        <v>9484</v>
      </c>
      <c r="Q107" s="269">
        <v>0.75</v>
      </c>
      <c r="R107" s="269">
        <v>0.5</v>
      </c>
      <c r="S107" s="269">
        <v>-68.25</v>
      </c>
      <c r="T107" s="269">
        <v>-68.5</v>
      </c>
      <c r="AT107" s="268" t="s">
        <v>737</v>
      </c>
      <c r="BO107" s="15" t="s">
        <v>1680</v>
      </c>
      <c r="BQ107" s="50" t="s">
        <v>1867</v>
      </c>
      <c r="BR107" s="15" t="s">
        <v>1948</v>
      </c>
      <c r="BS107" s="15" t="s">
        <v>1939</v>
      </c>
      <c r="BT107" s="15">
        <v>2</v>
      </c>
      <c r="BV107" s="46" t="s">
        <v>2478</v>
      </c>
      <c r="BW107" s="15" t="s">
        <v>2130</v>
      </c>
      <c r="CU107" s="15" t="s">
        <v>505</v>
      </c>
      <c r="CV107" s="63" t="s">
        <v>3294</v>
      </c>
      <c r="CY107" s="69" t="s">
        <v>3728</v>
      </c>
      <c r="CZ107" s="73"/>
      <c r="DI107" s="112" t="s">
        <v>8543</v>
      </c>
      <c r="DJ107" s="112" t="s">
        <v>8536</v>
      </c>
      <c r="DL107" s="129" t="s">
        <v>25887</v>
      </c>
      <c r="DM107" s="129">
        <v>135</v>
      </c>
      <c r="DO107"/>
    </row>
    <row r="108" spans="15:119" ht="30" x14ac:dyDescent="0.25">
      <c r="O108" s="268" t="s">
        <v>9586</v>
      </c>
      <c r="P108" s="268" t="s">
        <v>9484</v>
      </c>
      <c r="Q108" s="269">
        <v>0.75</v>
      </c>
      <c r="R108" s="269">
        <v>0.5</v>
      </c>
      <c r="S108" s="269">
        <v>-68</v>
      </c>
      <c r="T108" s="269">
        <v>-68.25</v>
      </c>
      <c r="AT108" s="268" t="s">
        <v>738</v>
      </c>
      <c r="BO108" s="15" t="s">
        <v>1681</v>
      </c>
      <c r="BQ108" s="50" t="s">
        <v>1868</v>
      </c>
      <c r="BR108" s="15" t="s">
        <v>1955</v>
      </c>
      <c r="BS108" s="15" t="s">
        <v>1939</v>
      </c>
      <c r="BT108" s="15">
        <v>2</v>
      </c>
      <c r="BV108" s="46" t="s">
        <v>2479</v>
      </c>
      <c r="BW108" s="15" t="s">
        <v>2943</v>
      </c>
      <c r="CU108" s="15" t="s">
        <v>2156</v>
      </c>
      <c r="CV108" s="63" t="s">
        <v>3295</v>
      </c>
      <c r="CY108" s="71" t="s">
        <v>3552</v>
      </c>
      <c r="CZ108" s="75"/>
      <c r="DI108" s="112" t="s">
        <v>6311</v>
      </c>
      <c r="DJ108" s="112" t="s">
        <v>6297</v>
      </c>
      <c r="DL108" s="129" t="s">
        <v>25828</v>
      </c>
      <c r="DM108" s="129">
        <v>141</v>
      </c>
      <c r="DO108"/>
    </row>
    <row r="109" spans="15:119" ht="45" x14ac:dyDescent="0.25">
      <c r="O109" s="268" t="s">
        <v>9587</v>
      </c>
      <c r="P109" s="268" t="s">
        <v>9482</v>
      </c>
      <c r="Q109" s="269">
        <v>1</v>
      </c>
      <c r="R109" s="269">
        <v>0.5</v>
      </c>
      <c r="S109" s="269">
        <v>-67.5</v>
      </c>
      <c r="T109" s="269">
        <v>-68</v>
      </c>
      <c r="AT109" s="268" t="s">
        <v>739</v>
      </c>
      <c r="BO109" s="15" t="s">
        <v>1682</v>
      </c>
      <c r="BQ109" s="50" t="s">
        <v>1068</v>
      </c>
      <c r="BR109" s="15" t="s">
        <v>1956</v>
      </c>
      <c r="BS109" s="15" t="s">
        <v>1939</v>
      </c>
      <c r="BT109" s="15">
        <v>2</v>
      </c>
      <c r="BV109" s="46" t="s">
        <v>2482</v>
      </c>
      <c r="BW109" s="15" t="s">
        <v>2944</v>
      </c>
      <c r="CU109" s="15" t="s">
        <v>2804</v>
      </c>
      <c r="CV109" s="63" t="s">
        <v>688</v>
      </c>
      <c r="DI109" s="112" t="s">
        <v>4288</v>
      </c>
      <c r="DJ109" s="112" t="s">
        <v>4283</v>
      </c>
      <c r="DL109" s="129" t="s">
        <v>25888</v>
      </c>
      <c r="DM109" s="129">
        <v>141</v>
      </c>
      <c r="DO109"/>
    </row>
    <row r="110" spans="15:119" x14ac:dyDescent="0.25">
      <c r="O110" s="268" t="s">
        <v>9588</v>
      </c>
      <c r="P110" s="268" t="s">
        <v>9484</v>
      </c>
      <c r="Q110" s="269">
        <v>1</v>
      </c>
      <c r="R110" s="269">
        <v>0.75</v>
      </c>
      <c r="S110" s="269">
        <v>-67.75</v>
      </c>
      <c r="T110" s="269">
        <v>-68</v>
      </c>
      <c r="AT110" s="268" t="s">
        <v>740</v>
      </c>
      <c r="BO110" s="15" t="s">
        <v>1538</v>
      </c>
      <c r="BQ110" s="50" t="s">
        <v>1070</v>
      </c>
      <c r="BR110" s="15" t="s">
        <v>1957</v>
      </c>
      <c r="BS110" s="15" t="s">
        <v>1939</v>
      </c>
      <c r="BT110" s="15">
        <v>2</v>
      </c>
      <c r="BV110" s="46" t="s">
        <v>2483</v>
      </c>
      <c r="BW110" s="15" t="s">
        <v>2543</v>
      </c>
      <c r="CU110" s="15" t="s">
        <v>1964</v>
      </c>
      <c r="CV110" s="63" t="s">
        <v>3296</v>
      </c>
      <c r="DI110" s="112" t="s">
        <v>5207</v>
      </c>
      <c r="DJ110" s="112" t="s">
        <v>5203</v>
      </c>
      <c r="DL110" s="129" t="s">
        <v>25829</v>
      </c>
      <c r="DM110" s="129">
        <v>147</v>
      </c>
      <c r="DO110"/>
    </row>
    <row r="111" spans="15:119" ht="30" x14ac:dyDescent="0.25">
      <c r="O111" s="268" t="s">
        <v>9589</v>
      </c>
      <c r="P111" s="268" t="s">
        <v>9484</v>
      </c>
      <c r="Q111" s="269">
        <v>1</v>
      </c>
      <c r="R111" s="269">
        <v>0.75</v>
      </c>
      <c r="S111" s="269">
        <v>-67.5</v>
      </c>
      <c r="T111" s="269">
        <v>-67.75</v>
      </c>
      <c r="AT111" s="268" t="s">
        <v>741</v>
      </c>
      <c r="BO111" s="15" t="s">
        <v>1683</v>
      </c>
      <c r="BQ111" s="50" t="s">
        <v>1869</v>
      </c>
      <c r="BR111" s="15" t="s">
        <v>1961</v>
      </c>
      <c r="BS111" s="15" t="s">
        <v>1939</v>
      </c>
      <c r="BT111" s="15">
        <v>2</v>
      </c>
      <c r="BV111" s="46" t="s">
        <v>2485</v>
      </c>
      <c r="BW111" s="15" t="s">
        <v>2492</v>
      </c>
      <c r="CU111" s="15" t="s">
        <v>2550</v>
      </c>
      <c r="CV111" s="63" t="s">
        <v>3297</v>
      </c>
      <c r="DI111" s="112" t="s">
        <v>9219</v>
      </c>
      <c r="DJ111" s="112" t="s">
        <v>9212</v>
      </c>
      <c r="DL111" s="129" t="s">
        <v>25889</v>
      </c>
      <c r="DM111" s="129">
        <v>147</v>
      </c>
      <c r="DO111"/>
    </row>
    <row r="112" spans="15:119" x14ac:dyDescent="0.25">
      <c r="O112" s="268" t="s">
        <v>9590</v>
      </c>
      <c r="P112" s="268" t="s">
        <v>9484</v>
      </c>
      <c r="Q112" s="269">
        <v>0.75</v>
      </c>
      <c r="R112" s="269">
        <v>0.5</v>
      </c>
      <c r="S112" s="269">
        <v>-67.75</v>
      </c>
      <c r="T112" s="269">
        <v>-68</v>
      </c>
      <c r="AT112" s="268" t="s">
        <v>742</v>
      </c>
      <c r="BO112" s="15" t="s">
        <v>1684</v>
      </c>
      <c r="BQ112" s="50" t="s">
        <v>1870</v>
      </c>
      <c r="BR112" s="15" t="s">
        <v>1976</v>
      </c>
      <c r="BS112" s="15" t="s">
        <v>1939</v>
      </c>
      <c r="BT112" s="15">
        <v>2</v>
      </c>
      <c r="BV112" s="46" t="s">
        <v>2489</v>
      </c>
      <c r="BW112" s="15" t="s">
        <v>27680</v>
      </c>
      <c r="CU112" s="15" t="s">
        <v>2608</v>
      </c>
      <c r="CV112" s="63" t="s">
        <v>3298</v>
      </c>
      <c r="DI112" s="112" t="s">
        <v>6312</v>
      </c>
      <c r="DJ112" s="112" t="s">
        <v>6297</v>
      </c>
      <c r="DL112" s="129" t="s">
        <v>25830</v>
      </c>
      <c r="DM112" s="129">
        <v>153</v>
      </c>
      <c r="DO112"/>
    </row>
    <row r="113" spans="15:119" x14ac:dyDescent="0.25">
      <c r="O113" s="268" t="s">
        <v>9591</v>
      </c>
      <c r="P113" s="268" t="s">
        <v>9484</v>
      </c>
      <c r="Q113" s="269">
        <v>0.75</v>
      </c>
      <c r="R113" s="269">
        <v>0.5</v>
      </c>
      <c r="S113" s="269">
        <v>-67.5</v>
      </c>
      <c r="T113" s="269">
        <v>-67.75</v>
      </c>
      <c r="AT113" s="268" t="s">
        <v>743</v>
      </c>
      <c r="BO113" s="15" t="s">
        <v>1685</v>
      </c>
      <c r="BQ113" s="50" t="s">
        <v>1871</v>
      </c>
      <c r="BR113" s="15" t="s">
        <v>1978</v>
      </c>
      <c r="BS113" s="15" t="s">
        <v>1939</v>
      </c>
      <c r="BT113" s="15">
        <v>2</v>
      </c>
      <c r="BV113" s="46" t="s">
        <v>2853</v>
      </c>
      <c r="BW113" s="15" t="s">
        <v>2533</v>
      </c>
      <c r="CU113" s="15" t="s">
        <v>1965</v>
      </c>
      <c r="CV113" s="63" t="s">
        <v>3299</v>
      </c>
      <c r="DI113" s="112" t="s">
        <v>7131</v>
      </c>
      <c r="DJ113" s="112" t="s">
        <v>7127</v>
      </c>
      <c r="DL113" s="129" t="s">
        <v>25890</v>
      </c>
      <c r="DM113" s="129">
        <v>153</v>
      </c>
      <c r="DO113"/>
    </row>
    <row r="114" spans="15:119" ht="30" x14ac:dyDescent="0.25">
      <c r="O114" s="268" t="s">
        <v>9592</v>
      </c>
      <c r="P114" s="268" t="s">
        <v>9482</v>
      </c>
      <c r="Q114" s="269">
        <v>0.5</v>
      </c>
      <c r="R114" s="269">
        <v>0</v>
      </c>
      <c r="S114" s="269">
        <v>-68.5</v>
      </c>
      <c r="T114" s="269">
        <v>-69</v>
      </c>
      <c r="AT114" s="268" t="s">
        <v>744</v>
      </c>
      <c r="BO114" s="15" t="s">
        <v>1539</v>
      </c>
      <c r="BQ114" s="50" t="s">
        <v>1872</v>
      </c>
      <c r="BR114" s="15" t="s">
        <v>1979</v>
      </c>
      <c r="BS114" s="15" t="s">
        <v>1939</v>
      </c>
      <c r="BT114" s="15">
        <v>2</v>
      </c>
      <c r="BV114" s="46" t="s">
        <v>2535</v>
      </c>
      <c r="BW114" s="15" t="s">
        <v>2530</v>
      </c>
      <c r="CU114" s="15" t="s">
        <v>1966</v>
      </c>
      <c r="CV114" s="63" t="s">
        <v>3300</v>
      </c>
      <c r="DI114" s="112" t="s">
        <v>7299</v>
      </c>
      <c r="DJ114" s="112" t="s">
        <v>7290</v>
      </c>
      <c r="DL114" s="129" t="s">
        <v>25831</v>
      </c>
      <c r="DM114" s="129">
        <v>159</v>
      </c>
      <c r="DO114"/>
    </row>
    <row r="115" spans="15:119" x14ac:dyDescent="0.25">
      <c r="O115" s="268" t="s">
        <v>9593</v>
      </c>
      <c r="P115" s="268" t="s">
        <v>9484</v>
      </c>
      <c r="Q115" s="269">
        <v>0.5</v>
      </c>
      <c r="R115" s="269">
        <v>0.25</v>
      </c>
      <c r="S115" s="269">
        <v>-68.75</v>
      </c>
      <c r="T115" s="269">
        <v>-69</v>
      </c>
      <c r="AT115" s="268" t="s">
        <v>745</v>
      </c>
      <c r="BO115" s="15" t="s">
        <v>1686</v>
      </c>
      <c r="BQ115" s="50" t="s">
        <v>1100</v>
      </c>
      <c r="BR115" s="15" t="s">
        <v>1981</v>
      </c>
      <c r="BS115" s="15" t="s">
        <v>1939</v>
      </c>
      <c r="BT115" s="15">
        <v>2</v>
      </c>
      <c r="BV115" s="46" t="s">
        <v>2102</v>
      </c>
      <c r="BW115" s="15" t="s">
        <v>2509</v>
      </c>
      <c r="CU115" s="15" t="s">
        <v>2453</v>
      </c>
      <c r="CV115" s="63" t="s">
        <v>689</v>
      </c>
      <c r="DI115" s="112" t="s">
        <v>6313</v>
      </c>
      <c r="DJ115" s="112" t="s">
        <v>6297</v>
      </c>
      <c r="DL115" s="129" t="s">
        <v>25891</v>
      </c>
      <c r="DM115" s="129">
        <v>159</v>
      </c>
      <c r="DO115"/>
    </row>
    <row r="116" spans="15:119" x14ac:dyDescent="0.25">
      <c r="O116" s="268" t="s">
        <v>9594</v>
      </c>
      <c r="P116" s="268" t="s">
        <v>9484</v>
      </c>
      <c r="Q116" s="269">
        <v>0.5</v>
      </c>
      <c r="R116" s="269">
        <v>0.25</v>
      </c>
      <c r="S116" s="269">
        <v>-68.5</v>
      </c>
      <c r="T116" s="269">
        <v>-68.75</v>
      </c>
      <c r="AT116" s="268" t="s">
        <v>746</v>
      </c>
      <c r="BO116" s="15" t="s">
        <v>1687</v>
      </c>
      <c r="BQ116" s="50" t="s">
        <v>1873</v>
      </c>
      <c r="BR116" s="15" t="s">
        <v>1984</v>
      </c>
      <c r="BS116" s="15" t="s">
        <v>1939</v>
      </c>
      <c r="BT116" s="15">
        <v>2</v>
      </c>
      <c r="BV116" s="46" t="s">
        <v>506</v>
      </c>
      <c r="BW116" s="15" t="s">
        <v>2531</v>
      </c>
      <c r="CU116" s="15" t="s">
        <v>1967</v>
      </c>
      <c r="CV116" s="63" t="s">
        <v>3301</v>
      </c>
      <c r="DI116" s="112" t="s">
        <v>8285</v>
      </c>
      <c r="DJ116" s="112" t="s">
        <v>8277</v>
      </c>
      <c r="DL116" s="129" t="s">
        <v>25832</v>
      </c>
      <c r="DM116" s="129">
        <v>165</v>
      </c>
      <c r="DO116"/>
    </row>
    <row r="117" spans="15:119" x14ac:dyDescent="0.25">
      <c r="O117" s="268" t="s">
        <v>9595</v>
      </c>
      <c r="P117" s="268" t="s">
        <v>9484</v>
      </c>
      <c r="Q117" s="269">
        <v>0.25</v>
      </c>
      <c r="R117" s="269">
        <v>0</v>
      </c>
      <c r="S117" s="269">
        <v>-68.75</v>
      </c>
      <c r="T117" s="269">
        <v>-69</v>
      </c>
      <c r="AT117" s="268" t="s">
        <v>747</v>
      </c>
      <c r="BO117" s="15" t="s">
        <v>1688</v>
      </c>
      <c r="BQ117" s="50" t="s">
        <v>1874</v>
      </c>
      <c r="BR117" s="15" t="s">
        <v>1985</v>
      </c>
      <c r="BS117" s="15" t="s">
        <v>1939</v>
      </c>
      <c r="BT117" s="15">
        <v>2</v>
      </c>
      <c r="BV117" s="46" t="s">
        <v>2775</v>
      </c>
      <c r="BW117" s="15" t="s">
        <v>2713</v>
      </c>
      <c r="CU117" s="15" t="s">
        <v>1968</v>
      </c>
      <c r="CV117" s="63" t="s">
        <v>3302</v>
      </c>
      <c r="DI117" s="112" t="s">
        <v>5371</v>
      </c>
      <c r="DJ117" s="112" t="s">
        <v>5365</v>
      </c>
      <c r="DL117" s="129" t="s">
        <v>25892</v>
      </c>
      <c r="DM117" s="129">
        <v>165</v>
      </c>
      <c r="DO117"/>
    </row>
    <row r="118" spans="15:119" ht="30" x14ac:dyDescent="0.25">
      <c r="O118" s="268" t="s">
        <v>9596</v>
      </c>
      <c r="P118" s="268" t="s">
        <v>9484</v>
      </c>
      <c r="Q118" s="269">
        <v>0.25</v>
      </c>
      <c r="R118" s="269">
        <v>0</v>
      </c>
      <c r="S118" s="269">
        <v>-68.5</v>
      </c>
      <c r="T118" s="269">
        <v>-68.75</v>
      </c>
      <c r="AT118" s="268" t="s">
        <v>748</v>
      </c>
      <c r="BO118" s="15" t="s">
        <v>1689</v>
      </c>
      <c r="BQ118" s="50" t="s">
        <v>1875</v>
      </c>
      <c r="BR118" s="15" t="s">
        <v>1987</v>
      </c>
      <c r="BS118" s="15" t="s">
        <v>1939</v>
      </c>
      <c r="BT118" s="15">
        <v>2</v>
      </c>
      <c r="BV118" s="46" t="s">
        <v>2106</v>
      </c>
      <c r="BW118" s="15" t="s">
        <v>2511</v>
      </c>
      <c r="CU118" s="15" t="s">
        <v>656</v>
      </c>
      <c r="CV118" s="63" t="s">
        <v>3303</v>
      </c>
      <c r="DI118" s="112" t="s">
        <v>5372</v>
      </c>
      <c r="DJ118" s="112" t="s">
        <v>5365</v>
      </c>
      <c r="DL118" s="129" t="s">
        <v>25833</v>
      </c>
      <c r="DM118" s="129">
        <v>171</v>
      </c>
      <c r="DO118"/>
    </row>
    <row r="119" spans="15:119" x14ac:dyDescent="0.25">
      <c r="O119" s="268" t="s">
        <v>9597</v>
      </c>
      <c r="P119" s="268" t="s">
        <v>9482</v>
      </c>
      <c r="Q119" s="269">
        <v>0.5</v>
      </c>
      <c r="R119" s="269">
        <v>0</v>
      </c>
      <c r="S119" s="269">
        <v>-68</v>
      </c>
      <c r="T119" s="269">
        <v>-68.5</v>
      </c>
      <c r="AT119" s="268" t="s">
        <v>749</v>
      </c>
      <c r="BO119" s="15" t="s">
        <v>1690</v>
      </c>
      <c r="BQ119" s="50" t="s">
        <v>1876</v>
      </c>
      <c r="BR119" s="15" t="s">
        <v>1988</v>
      </c>
      <c r="BS119" s="15" t="s">
        <v>1939</v>
      </c>
      <c r="BT119" s="15">
        <v>2</v>
      </c>
      <c r="BV119" s="46" t="s">
        <v>2581</v>
      </c>
      <c r="BW119" s="15" t="s">
        <v>2612</v>
      </c>
      <c r="CU119" s="15" t="s">
        <v>1826</v>
      </c>
      <c r="CV119" s="63" t="s">
        <v>3304</v>
      </c>
      <c r="DI119" s="112" t="s">
        <v>5574</v>
      </c>
      <c r="DJ119" s="112" t="s">
        <v>5568</v>
      </c>
      <c r="DL119" s="129" t="s">
        <v>25893</v>
      </c>
      <c r="DM119" s="129">
        <v>171</v>
      </c>
      <c r="DO119"/>
    </row>
    <row r="120" spans="15:119" ht="30" x14ac:dyDescent="0.25">
      <c r="O120" s="268" t="s">
        <v>9598</v>
      </c>
      <c r="P120" s="268" t="s">
        <v>9484</v>
      </c>
      <c r="Q120" s="269">
        <v>0.5</v>
      </c>
      <c r="R120" s="269">
        <v>0.25</v>
      </c>
      <c r="S120" s="269">
        <v>-68.25</v>
      </c>
      <c r="T120" s="269">
        <v>-68.5</v>
      </c>
      <c r="AT120" s="268" t="s">
        <v>750</v>
      </c>
      <c r="BO120" s="15" t="s">
        <v>1691</v>
      </c>
      <c r="BQ120" s="50" t="s">
        <v>1877</v>
      </c>
      <c r="BR120" s="15" t="s">
        <v>1995</v>
      </c>
      <c r="BS120" s="15" t="s">
        <v>1939</v>
      </c>
      <c r="BT120" s="15">
        <v>2</v>
      </c>
      <c r="BV120" s="46" t="s">
        <v>2548</v>
      </c>
      <c r="BW120" s="15" t="s">
        <v>2935</v>
      </c>
      <c r="CU120" s="15" t="s">
        <v>2686</v>
      </c>
      <c r="CV120" s="63" t="s">
        <v>3305</v>
      </c>
      <c r="DI120" s="112" t="s">
        <v>4446</v>
      </c>
      <c r="DJ120" s="112" t="s">
        <v>4444</v>
      </c>
      <c r="DL120" s="129" t="s">
        <v>25834</v>
      </c>
      <c r="DM120" s="129">
        <v>177</v>
      </c>
      <c r="DO120"/>
    </row>
    <row r="121" spans="15:119" ht="30" x14ac:dyDescent="0.25">
      <c r="O121" s="268" t="s">
        <v>9599</v>
      </c>
      <c r="P121" s="268" t="s">
        <v>9484</v>
      </c>
      <c r="Q121" s="269">
        <v>0.5</v>
      </c>
      <c r="R121" s="269">
        <v>0.25</v>
      </c>
      <c r="S121" s="269">
        <v>-68</v>
      </c>
      <c r="T121" s="269">
        <v>-68.25</v>
      </c>
      <c r="AT121" s="268" t="s">
        <v>751</v>
      </c>
      <c r="BO121" s="15" t="s">
        <v>1540</v>
      </c>
      <c r="BQ121" s="50" t="s">
        <v>1121</v>
      </c>
      <c r="BR121" s="15" t="s">
        <v>2010</v>
      </c>
      <c r="BS121" s="15" t="s">
        <v>1939</v>
      </c>
      <c r="BT121" s="15">
        <v>2</v>
      </c>
      <c r="BV121" s="46" t="s">
        <v>2774</v>
      </c>
      <c r="BW121" s="15" t="s">
        <v>2936</v>
      </c>
      <c r="CU121" s="15" t="s">
        <v>1969</v>
      </c>
      <c r="CV121" s="63" t="s">
        <v>3306</v>
      </c>
      <c r="DI121" s="112" t="s">
        <v>5910</v>
      </c>
      <c r="DJ121" s="112" t="s">
        <v>5901</v>
      </c>
      <c r="DL121" s="129" t="s">
        <v>25894</v>
      </c>
      <c r="DM121" s="129">
        <v>177</v>
      </c>
      <c r="DO121"/>
    </row>
    <row r="122" spans="15:119" ht="30" x14ac:dyDescent="0.25">
      <c r="O122" s="268" t="s">
        <v>9600</v>
      </c>
      <c r="P122" s="268" t="s">
        <v>9484</v>
      </c>
      <c r="Q122" s="269">
        <v>0.25</v>
      </c>
      <c r="R122" s="269">
        <v>0</v>
      </c>
      <c r="S122" s="269">
        <v>-68.25</v>
      </c>
      <c r="T122" s="269">
        <v>-68.5</v>
      </c>
      <c r="AT122" s="268" t="s">
        <v>752</v>
      </c>
      <c r="BO122" s="15" t="s">
        <v>1541</v>
      </c>
      <c r="BQ122" s="50" t="s">
        <v>1878</v>
      </c>
      <c r="BR122" s="15" t="s">
        <v>2011</v>
      </c>
      <c r="BS122" s="15" t="s">
        <v>1939</v>
      </c>
      <c r="BT122" s="15">
        <v>2</v>
      </c>
      <c r="BV122" s="46" t="s">
        <v>2764</v>
      </c>
      <c r="BW122" s="15" t="s">
        <v>2938</v>
      </c>
      <c r="CU122" s="15" t="s">
        <v>2687</v>
      </c>
      <c r="CV122" s="63" t="s">
        <v>3307</v>
      </c>
      <c r="DI122" s="112" t="s">
        <v>4447</v>
      </c>
      <c r="DJ122" s="112" t="s">
        <v>4444</v>
      </c>
      <c r="DO122"/>
    </row>
    <row r="123" spans="15:119" ht="45" x14ac:dyDescent="0.25">
      <c r="O123" s="268" t="s">
        <v>9601</v>
      </c>
      <c r="P123" s="268" t="s">
        <v>9484</v>
      </c>
      <c r="Q123" s="269">
        <v>0.25</v>
      </c>
      <c r="R123" s="269">
        <v>0</v>
      </c>
      <c r="S123" s="269">
        <v>-68</v>
      </c>
      <c r="T123" s="269">
        <v>-68.25</v>
      </c>
      <c r="AT123" s="268" t="s">
        <v>753</v>
      </c>
      <c r="BO123" s="15" t="s">
        <v>1692</v>
      </c>
      <c r="BQ123" s="50" t="s">
        <v>1879</v>
      </c>
      <c r="BR123" s="15" t="s">
        <v>2012</v>
      </c>
      <c r="BS123" s="15" t="s">
        <v>1939</v>
      </c>
      <c r="BT123" s="15">
        <v>2</v>
      </c>
      <c r="BV123" s="46" t="s">
        <v>2594</v>
      </c>
      <c r="BW123" s="15" t="s">
        <v>2547</v>
      </c>
      <c r="CU123" s="15" t="s">
        <v>1970</v>
      </c>
      <c r="CV123" s="63" t="s">
        <v>3308</v>
      </c>
      <c r="DI123" s="112" t="s">
        <v>4289</v>
      </c>
      <c r="DJ123" s="112" t="s">
        <v>4283</v>
      </c>
      <c r="DO123"/>
    </row>
    <row r="124" spans="15:119" ht="30" x14ac:dyDescent="0.25">
      <c r="O124" s="268" t="s">
        <v>9602</v>
      </c>
      <c r="P124" s="268" t="s">
        <v>9482</v>
      </c>
      <c r="Q124" s="269">
        <v>0.5</v>
      </c>
      <c r="R124" s="269">
        <v>0</v>
      </c>
      <c r="S124" s="269">
        <v>-67.5</v>
      </c>
      <c r="T124" s="269">
        <v>-68</v>
      </c>
      <c r="AT124" s="268" t="s">
        <v>754</v>
      </c>
      <c r="BO124" s="15" t="s">
        <v>1693</v>
      </c>
      <c r="BQ124" s="50" t="s">
        <v>1880</v>
      </c>
      <c r="BR124" s="15" t="s">
        <v>2013</v>
      </c>
      <c r="BS124" s="15" t="s">
        <v>1939</v>
      </c>
      <c r="BT124" s="15">
        <v>2</v>
      </c>
      <c r="BV124" s="46" t="s">
        <v>2769</v>
      </c>
      <c r="BW124" s="15" t="s">
        <v>2546</v>
      </c>
      <c r="CU124" s="15" t="s">
        <v>2495</v>
      </c>
      <c r="CV124" s="63" t="s">
        <v>3309</v>
      </c>
      <c r="DI124" s="112" t="s">
        <v>6314</v>
      </c>
      <c r="DJ124" s="112" t="s">
        <v>6297</v>
      </c>
      <c r="DO124"/>
    </row>
    <row r="125" spans="15:119" ht="45" x14ac:dyDescent="0.25">
      <c r="O125" s="268" t="s">
        <v>9603</v>
      </c>
      <c r="P125" s="268" t="s">
        <v>9484</v>
      </c>
      <c r="Q125" s="269">
        <v>0.5</v>
      </c>
      <c r="R125" s="269">
        <v>0.25</v>
      </c>
      <c r="S125" s="269">
        <v>-67.75</v>
      </c>
      <c r="T125" s="269">
        <v>-68</v>
      </c>
      <c r="AT125" s="268" t="s">
        <v>755</v>
      </c>
      <c r="BO125" s="15" t="s">
        <v>1694</v>
      </c>
      <c r="BQ125" s="50" t="s">
        <v>1130</v>
      </c>
      <c r="BR125" s="15" t="s">
        <v>2014</v>
      </c>
      <c r="BS125" s="15" t="s">
        <v>1939</v>
      </c>
      <c r="BT125" s="15">
        <v>2</v>
      </c>
      <c r="BV125" s="46" t="s">
        <v>2770</v>
      </c>
      <c r="BW125" s="15" t="s">
        <v>2942</v>
      </c>
      <c r="CU125" s="15" t="s">
        <v>2688</v>
      </c>
      <c r="CV125" s="63" t="s">
        <v>3310</v>
      </c>
      <c r="DI125" s="112" t="s">
        <v>5208</v>
      </c>
      <c r="DJ125" s="112" t="s">
        <v>5203</v>
      </c>
      <c r="DO125"/>
    </row>
    <row r="126" spans="15:119" ht="30" x14ac:dyDescent="0.25">
      <c r="O126" s="268" t="s">
        <v>9604</v>
      </c>
      <c r="P126" s="268" t="s">
        <v>9484</v>
      </c>
      <c r="Q126" s="269">
        <v>0.5</v>
      </c>
      <c r="R126" s="269">
        <v>0.25</v>
      </c>
      <c r="S126" s="269">
        <v>-67.5</v>
      </c>
      <c r="T126" s="269">
        <v>-67.75</v>
      </c>
      <c r="AT126" s="268" t="s">
        <v>756</v>
      </c>
      <c r="BO126" s="15" t="s">
        <v>1542</v>
      </c>
      <c r="BQ126" s="50" t="s">
        <v>1881</v>
      </c>
      <c r="BR126" s="15" t="s">
        <v>2015</v>
      </c>
      <c r="BS126" s="15" t="s">
        <v>1939</v>
      </c>
      <c r="BT126" s="15">
        <v>2</v>
      </c>
      <c r="BV126" s="46" t="s">
        <v>2771</v>
      </c>
      <c r="BW126" s="15" t="s">
        <v>2950</v>
      </c>
      <c r="CU126" s="15" t="s">
        <v>2689</v>
      </c>
      <c r="CV126" s="63" t="s">
        <v>3311</v>
      </c>
      <c r="DI126" s="112" t="s">
        <v>7911</v>
      </c>
      <c r="DJ126" s="112" t="s">
        <v>7908</v>
      </c>
      <c r="DO126"/>
    </row>
    <row r="127" spans="15:119" ht="30" x14ac:dyDescent="0.25">
      <c r="O127" s="268" t="s">
        <v>9605</v>
      </c>
      <c r="P127" s="268" t="s">
        <v>9484</v>
      </c>
      <c r="Q127" s="269">
        <v>0.25</v>
      </c>
      <c r="R127" s="269">
        <v>0</v>
      </c>
      <c r="S127" s="269">
        <v>-67.75</v>
      </c>
      <c r="T127" s="269">
        <v>-68</v>
      </c>
      <c r="AT127" s="268" t="s">
        <v>757</v>
      </c>
      <c r="BO127" s="15" t="s">
        <v>1695</v>
      </c>
      <c r="BQ127" s="50" t="s">
        <v>1137</v>
      </c>
      <c r="BR127" s="15" t="s">
        <v>2016</v>
      </c>
      <c r="BS127" s="15" t="s">
        <v>1939</v>
      </c>
      <c r="BT127" s="15">
        <v>2</v>
      </c>
      <c r="BV127" s="46" t="s">
        <v>2772</v>
      </c>
      <c r="BW127" s="15" t="s">
        <v>2593</v>
      </c>
      <c r="CU127" s="15" t="s">
        <v>2690</v>
      </c>
      <c r="CV127" s="63" t="s">
        <v>3312</v>
      </c>
      <c r="DI127" s="112" t="s">
        <v>8544</v>
      </c>
      <c r="DJ127" s="112" t="s">
        <v>8536</v>
      </c>
      <c r="DO127"/>
    </row>
    <row r="128" spans="15:119" ht="30" x14ac:dyDescent="0.25">
      <c r="O128" s="268" t="s">
        <v>9606</v>
      </c>
      <c r="P128" s="268" t="s">
        <v>9484</v>
      </c>
      <c r="Q128" s="269">
        <v>0.25</v>
      </c>
      <c r="R128" s="269">
        <v>0</v>
      </c>
      <c r="S128" s="269">
        <v>-67.5</v>
      </c>
      <c r="T128" s="269">
        <v>-67.75</v>
      </c>
      <c r="AT128" s="268" t="s">
        <v>758</v>
      </c>
      <c r="BO128" s="15" t="s">
        <v>1696</v>
      </c>
      <c r="BQ128" s="50" t="s">
        <v>1141</v>
      </c>
      <c r="BR128" s="15" t="s">
        <v>2017</v>
      </c>
      <c r="BS128" s="15" t="s">
        <v>1939</v>
      </c>
      <c r="BT128" s="15">
        <v>2</v>
      </c>
      <c r="BV128" s="46" t="s">
        <v>2759</v>
      </c>
      <c r="BW128" s="15" t="s">
        <v>2579</v>
      </c>
      <c r="CU128" s="15" t="s">
        <v>2620</v>
      </c>
      <c r="CV128" s="63" t="s">
        <v>3313</v>
      </c>
      <c r="DI128" s="112" t="s">
        <v>9220</v>
      </c>
      <c r="DJ128" s="112" t="s">
        <v>9212</v>
      </c>
      <c r="DO128"/>
    </row>
    <row r="129" spans="15:119" ht="30" x14ac:dyDescent="0.25">
      <c r="O129" s="268" t="s">
        <v>9607</v>
      </c>
      <c r="P129" s="268" t="s">
        <v>9480</v>
      </c>
      <c r="Q129" s="269">
        <v>1</v>
      </c>
      <c r="R129" s="269">
        <v>0</v>
      </c>
      <c r="S129" s="269">
        <v>-66</v>
      </c>
      <c r="T129" s="269">
        <v>-67.5</v>
      </c>
      <c r="AT129" s="268" t="s">
        <v>759</v>
      </c>
      <c r="BO129" s="15" t="s">
        <v>1697</v>
      </c>
      <c r="BQ129" s="50" t="s">
        <v>1882</v>
      </c>
      <c r="BR129" s="15" t="s">
        <v>2018</v>
      </c>
      <c r="BS129" s="15" t="s">
        <v>1939</v>
      </c>
      <c r="BT129" s="15">
        <v>2</v>
      </c>
      <c r="BV129" s="46" t="s">
        <v>2760</v>
      </c>
      <c r="BW129" s="15" t="s">
        <v>2716</v>
      </c>
      <c r="CU129" s="15" t="s">
        <v>1829</v>
      </c>
      <c r="CV129" s="63" t="s">
        <v>3314</v>
      </c>
      <c r="DI129" s="112" t="s">
        <v>6315</v>
      </c>
      <c r="DJ129" s="112" t="s">
        <v>6297</v>
      </c>
      <c r="DO129"/>
    </row>
    <row r="130" spans="15:119" ht="45" x14ac:dyDescent="0.25">
      <c r="O130" s="268" t="s">
        <v>9608</v>
      </c>
      <c r="P130" s="268" t="s">
        <v>9482</v>
      </c>
      <c r="Q130" s="269">
        <v>1</v>
      </c>
      <c r="R130" s="269">
        <v>0.5</v>
      </c>
      <c r="S130" s="269">
        <v>-67</v>
      </c>
      <c r="T130" s="269">
        <v>-67.5</v>
      </c>
      <c r="AT130" s="268" t="s">
        <v>760</v>
      </c>
      <c r="BO130" s="15" t="s">
        <v>1543</v>
      </c>
      <c r="BQ130" s="50" t="s">
        <v>1153</v>
      </c>
      <c r="BR130" s="15" t="s">
        <v>2019</v>
      </c>
      <c r="BS130" s="15" t="s">
        <v>1939</v>
      </c>
      <c r="BT130" s="15">
        <v>2</v>
      </c>
      <c r="BV130" s="46" t="s">
        <v>2761</v>
      </c>
      <c r="BW130" s="15" t="s">
        <v>2564</v>
      </c>
      <c r="CU130" s="15" t="s">
        <v>2799</v>
      </c>
      <c r="CV130" s="63" t="s">
        <v>3315</v>
      </c>
      <c r="DI130" s="112" t="s">
        <v>8545</v>
      </c>
      <c r="DJ130" s="112" t="s">
        <v>8536</v>
      </c>
      <c r="DO130"/>
    </row>
    <row r="131" spans="15:119" ht="30" x14ac:dyDescent="0.25">
      <c r="O131" s="268" t="s">
        <v>9609</v>
      </c>
      <c r="P131" s="268" t="s">
        <v>9484</v>
      </c>
      <c r="Q131" s="269">
        <v>1</v>
      </c>
      <c r="R131" s="269">
        <v>0.75</v>
      </c>
      <c r="S131" s="269">
        <v>-67.25</v>
      </c>
      <c r="T131" s="269">
        <v>-67.5</v>
      </c>
      <c r="AT131" s="268" t="s">
        <v>761</v>
      </c>
      <c r="BO131" s="15" t="s">
        <v>1698</v>
      </c>
      <c r="BQ131" s="50" t="s">
        <v>133</v>
      </c>
      <c r="BR131" s="15" t="s">
        <v>1844</v>
      </c>
      <c r="BS131" s="15" t="s">
        <v>1939</v>
      </c>
      <c r="BT131" s="15">
        <v>2</v>
      </c>
      <c r="BW131" s="15" t="s">
        <v>27681</v>
      </c>
      <c r="CU131" s="15" t="s">
        <v>1972</v>
      </c>
      <c r="CV131" s="63" t="s">
        <v>3316</v>
      </c>
      <c r="DI131" s="112" t="s">
        <v>6316</v>
      </c>
      <c r="DJ131" s="112" t="s">
        <v>6297</v>
      </c>
      <c r="DO131"/>
    </row>
    <row r="132" spans="15:119" ht="30" x14ac:dyDescent="0.25">
      <c r="O132" s="268" t="s">
        <v>9610</v>
      </c>
      <c r="P132" s="268" t="s">
        <v>9484</v>
      </c>
      <c r="Q132" s="269">
        <v>1</v>
      </c>
      <c r="R132" s="269">
        <v>0.75</v>
      </c>
      <c r="S132" s="269">
        <v>-67</v>
      </c>
      <c r="T132" s="269">
        <v>-67.25</v>
      </c>
      <c r="AT132" s="268" t="s">
        <v>762</v>
      </c>
      <c r="BO132" s="15" t="s">
        <v>1699</v>
      </c>
      <c r="BQ132" s="50" t="s">
        <v>1883</v>
      </c>
      <c r="BR132" s="15" t="s">
        <v>2022</v>
      </c>
      <c r="BS132" s="15" t="s">
        <v>1939</v>
      </c>
      <c r="BT132" s="15">
        <v>2</v>
      </c>
      <c r="BV132" s="46" t="s">
        <v>2762</v>
      </c>
      <c r="BW132" s="15" t="s">
        <v>2136</v>
      </c>
      <c r="CU132" s="15" t="s">
        <v>1971</v>
      </c>
      <c r="CV132" s="63" t="s">
        <v>3317</v>
      </c>
      <c r="DI132" s="112" t="s">
        <v>9079</v>
      </c>
      <c r="DJ132" s="112" t="s">
        <v>9078</v>
      </c>
      <c r="DO132"/>
    </row>
    <row r="133" spans="15:119" ht="30" x14ac:dyDescent="0.25">
      <c r="O133" s="268" t="s">
        <v>9611</v>
      </c>
      <c r="P133" s="268" t="s">
        <v>9484</v>
      </c>
      <c r="Q133" s="269">
        <v>0.75</v>
      </c>
      <c r="R133" s="269">
        <v>0.5</v>
      </c>
      <c r="S133" s="269">
        <v>-67.25</v>
      </c>
      <c r="T133" s="269">
        <v>-67.5</v>
      </c>
      <c r="AT133" s="268" t="s">
        <v>763</v>
      </c>
      <c r="BO133" s="15" t="s">
        <v>1700</v>
      </c>
      <c r="BQ133" s="50" t="s">
        <v>1884</v>
      </c>
      <c r="BR133" s="15" t="s">
        <v>2024</v>
      </c>
      <c r="BS133" s="15" t="s">
        <v>1939</v>
      </c>
      <c r="BT133" s="15">
        <v>2</v>
      </c>
      <c r="BW133" s="15" t="s">
        <v>27682</v>
      </c>
      <c r="CU133" s="15" t="s">
        <v>2623</v>
      </c>
      <c r="CV133" s="63" t="s">
        <v>3318</v>
      </c>
      <c r="DI133" s="112" t="s">
        <v>515</v>
      </c>
      <c r="DJ133" s="112" t="s">
        <v>10</v>
      </c>
      <c r="DO133"/>
    </row>
    <row r="134" spans="15:119" ht="45" x14ac:dyDescent="0.25">
      <c r="O134" s="268" t="s">
        <v>9612</v>
      </c>
      <c r="P134" s="268" t="s">
        <v>9484</v>
      </c>
      <c r="Q134" s="269">
        <v>0.75</v>
      </c>
      <c r="R134" s="269">
        <v>0.5</v>
      </c>
      <c r="S134" s="269">
        <v>-67</v>
      </c>
      <c r="T134" s="269">
        <v>-67.25</v>
      </c>
      <c r="AT134" s="268" t="s">
        <v>764</v>
      </c>
      <c r="BO134" s="15" t="s">
        <v>1544</v>
      </c>
      <c r="BQ134" s="50" t="s">
        <v>1885</v>
      </c>
      <c r="BR134" s="15" t="s">
        <v>2025</v>
      </c>
      <c r="BS134" s="15" t="s">
        <v>1939</v>
      </c>
      <c r="BT134" s="15">
        <v>2</v>
      </c>
      <c r="BV134" s="46" t="s">
        <v>2773</v>
      </c>
      <c r="BW134" s="15" t="s">
        <v>416</v>
      </c>
      <c r="CU134" s="15" t="s">
        <v>1973</v>
      </c>
      <c r="CV134" s="63" t="s">
        <v>3319</v>
      </c>
      <c r="DI134" s="112" t="s">
        <v>7300</v>
      </c>
      <c r="DJ134" s="112" t="s">
        <v>7290</v>
      </c>
      <c r="DO134"/>
    </row>
    <row r="135" spans="15:119" ht="30" x14ac:dyDescent="0.25">
      <c r="O135" s="268" t="s">
        <v>9613</v>
      </c>
      <c r="P135" s="268" t="s">
        <v>9482</v>
      </c>
      <c r="Q135" s="269">
        <v>1</v>
      </c>
      <c r="R135" s="269">
        <v>0.5</v>
      </c>
      <c r="S135" s="269">
        <v>-66.5</v>
      </c>
      <c r="T135" s="269">
        <v>-67</v>
      </c>
      <c r="AT135" s="268" t="s">
        <v>765</v>
      </c>
      <c r="BO135" s="15" t="s">
        <v>1701</v>
      </c>
      <c r="BQ135" s="50" t="s">
        <v>1886</v>
      </c>
      <c r="BR135" s="15" t="s">
        <v>2034</v>
      </c>
      <c r="BS135" s="15" t="s">
        <v>1939</v>
      </c>
      <c r="BT135" s="15">
        <v>2</v>
      </c>
      <c r="BW135" s="15" t="s">
        <v>27675</v>
      </c>
      <c r="CU135" s="15" t="s">
        <v>2835</v>
      </c>
      <c r="CV135" s="63" t="s">
        <v>3320</v>
      </c>
      <c r="DI135" s="112" t="s">
        <v>4290</v>
      </c>
      <c r="DJ135" s="112" t="s">
        <v>4283</v>
      </c>
      <c r="DO135"/>
    </row>
    <row r="136" spans="15:119" ht="45" x14ac:dyDescent="0.25">
      <c r="O136" s="268" t="s">
        <v>9614</v>
      </c>
      <c r="P136" s="268" t="s">
        <v>9484</v>
      </c>
      <c r="Q136" s="269">
        <v>1</v>
      </c>
      <c r="R136" s="269">
        <v>0.75</v>
      </c>
      <c r="S136" s="269">
        <v>-66.75</v>
      </c>
      <c r="T136" s="269">
        <v>-67</v>
      </c>
      <c r="AT136" s="268" t="s">
        <v>766</v>
      </c>
      <c r="BO136" s="15" t="s">
        <v>1702</v>
      </c>
      <c r="BQ136" s="50" t="s">
        <v>588</v>
      </c>
      <c r="BR136" s="15" t="s">
        <v>2035</v>
      </c>
      <c r="BS136" s="15" t="s">
        <v>1939</v>
      </c>
      <c r="BT136" s="15">
        <v>2</v>
      </c>
      <c r="BW136" s="15" t="s">
        <v>27672</v>
      </c>
      <c r="CU136" s="15" t="s">
        <v>1974</v>
      </c>
      <c r="CV136" s="63" t="s">
        <v>3321</v>
      </c>
      <c r="DI136" s="112" t="s">
        <v>4588</v>
      </c>
      <c r="DJ136" s="112" t="s">
        <v>4583</v>
      </c>
      <c r="DO136"/>
    </row>
    <row r="137" spans="15:119" ht="45" x14ac:dyDescent="0.25">
      <c r="O137" s="268" t="s">
        <v>9615</v>
      </c>
      <c r="P137" s="268" t="s">
        <v>9484</v>
      </c>
      <c r="Q137" s="269">
        <v>1</v>
      </c>
      <c r="R137" s="269">
        <v>0.75</v>
      </c>
      <c r="S137" s="269">
        <v>-66.5</v>
      </c>
      <c r="T137" s="269">
        <v>-66.75</v>
      </c>
      <c r="AT137" s="268" t="s">
        <v>767</v>
      </c>
      <c r="BO137" s="15" t="s">
        <v>1703</v>
      </c>
      <c r="BQ137" s="50" t="s">
        <v>1887</v>
      </c>
      <c r="BR137" s="15" t="s">
        <v>2036</v>
      </c>
      <c r="BS137" s="15" t="s">
        <v>1939</v>
      </c>
      <c r="BT137" s="15">
        <v>2</v>
      </c>
      <c r="BV137" s="46" t="s">
        <v>2763</v>
      </c>
      <c r="BW137" s="15" t="s">
        <v>2138</v>
      </c>
      <c r="CU137" s="15" t="s">
        <v>2836</v>
      </c>
      <c r="CV137" s="63" t="s">
        <v>3322</v>
      </c>
      <c r="DI137" s="112" t="s">
        <v>7912</v>
      </c>
      <c r="DJ137" s="112" t="s">
        <v>7908</v>
      </c>
      <c r="DO137"/>
    </row>
    <row r="138" spans="15:119" ht="30" x14ac:dyDescent="0.25">
      <c r="O138" s="268" t="s">
        <v>9616</v>
      </c>
      <c r="P138" s="268" t="s">
        <v>9484</v>
      </c>
      <c r="Q138" s="269">
        <v>0.75</v>
      </c>
      <c r="R138" s="269">
        <v>0.5</v>
      </c>
      <c r="S138" s="269">
        <v>-66.75</v>
      </c>
      <c r="T138" s="269">
        <v>-67</v>
      </c>
      <c r="AT138" s="268" t="s">
        <v>768</v>
      </c>
      <c r="BO138" s="15" t="s">
        <v>1545</v>
      </c>
      <c r="BQ138" s="50" t="s">
        <v>363</v>
      </c>
      <c r="BR138" s="15" t="s">
        <v>2044</v>
      </c>
      <c r="BS138" s="15" t="s">
        <v>1939</v>
      </c>
      <c r="BT138" s="15">
        <v>2</v>
      </c>
      <c r="BV138" s="46" t="s">
        <v>2133</v>
      </c>
      <c r="BW138" s="15" t="s">
        <v>2139</v>
      </c>
      <c r="CU138" s="15" t="s">
        <v>2691</v>
      </c>
      <c r="CV138" s="63" t="s">
        <v>3323</v>
      </c>
      <c r="DI138" s="112" t="s">
        <v>5029</v>
      </c>
      <c r="DJ138" s="112" t="s">
        <v>5023</v>
      </c>
      <c r="DO138"/>
    </row>
    <row r="139" spans="15:119" ht="30" x14ac:dyDescent="0.25">
      <c r="O139" s="268" t="s">
        <v>9617</v>
      </c>
      <c r="P139" s="268" t="s">
        <v>9484</v>
      </c>
      <c r="Q139" s="269">
        <v>0.75</v>
      </c>
      <c r="R139" s="269">
        <v>0.5</v>
      </c>
      <c r="S139" s="269">
        <v>-66.5</v>
      </c>
      <c r="T139" s="269">
        <v>-66.75</v>
      </c>
      <c r="AT139" s="268" t="s">
        <v>769</v>
      </c>
      <c r="BO139" s="15" t="s">
        <v>1704</v>
      </c>
      <c r="BQ139" s="50" t="s">
        <v>1888</v>
      </c>
      <c r="BR139" s="15" t="s">
        <v>492</v>
      </c>
      <c r="BS139" s="15" t="s">
        <v>1939</v>
      </c>
      <c r="BT139" s="15">
        <v>2</v>
      </c>
      <c r="BV139" s="46" t="s">
        <v>1864</v>
      </c>
      <c r="BW139" s="15" t="s">
        <v>2140</v>
      </c>
      <c r="CU139" s="15" t="s">
        <v>2694</v>
      </c>
      <c r="CV139" s="63" t="s">
        <v>3324</v>
      </c>
      <c r="DI139" s="112" t="s">
        <v>6317</v>
      </c>
      <c r="DJ139" s="112" t="s">
        <v>6297</v>
      </c>
      <c r="DO139"/>
    </row>
    <row r="140" spans="15:119" ht="30" x14ac:dyDescent="0.25">
      <c r="O140" s="268" t="s">
        <v>9618</v>
      </c>
      <c r="P140" s="268" t="s">
        <v>9482</v>
      </c>
      <c r="Q140" s="269">
        <v>1</v>
      </c>
      <c r="R140" s="269">
        <v>0.5</v>
      </c>
      <c r="S140" s="269">
        <v>-66</v>
      </c>
      <c r="T140" s="269">
        <v>-66.5</v>
      </c>
      <c r="AT140" s="268" t="s">
        <v>103</v>
      </c>
      <c r="BO140" s="15" t="s">
        <v>1705</v>
      </c>
      <c r="BQ140" s="50" t="s">
        <v>1185</v>
      </c>
      <c r="BR140" s="15" t="s">
        <v>500</v>
      </c>
      <c r="BS140" s="15" t="s">
        <v>1939</v>
      </c>
      <c r="BT140" s="15">
        <v>2</v>
      </c>
      <c r="BV140" s="46" t="s">
        <v>2134</v>
      </c>
      <c r="BW140" s="15" t="s">
        <v>2141</v>
      </c>
      <c r="CU140" s="15" t="s">
        <v>2802</v>
      </c>
      <c r="CV140" s="63" t="s">
        <v>3325</v>
      </c>
      <c r="DI140" s="112" t="s">
        <v>5575</v>
      </c>
      <c r="DJ140" s="112" t="s">
        <v>5568</v>
      </c>
      <c r="DO140"/>
    </row>
    <row r="141" spans="15:119" ht="30" x14ac:dyDescent="0.25">
      <c r="O141" s="268" t="s">
        <v>9619</v>
      </c>
      <c r="P141" s="268" t="s">
        <v>9484</v>
      </c>
      <c r="Q141" s="269">
        <v>1</v>
      </c>
      <c r="R141" s="269">
        <v>0.75</v>
      </c>
      <c r="S141" s="269">
        <v>-66.25</v>
      </c>
      <c r="T141" s="269">
        <v>-66.5</v>
      </c>
      <c r="AT141" s="268" t="s">
        <v>770</v>
      </c>
      <c r="BO141" s="15" t="s">
        <v>1706</v>
      </c>
      <c r="BQ141" s="50" t="s">
        <v>1889</v>
      </c>
      <c r="BR141" s="15" t="s">
        <v>2049</v>
      </c>
      <c r="BS141" s="15" t="s">
        <v>1939</v>
      </c>
      <c r="BT141" s="15">
        <v>2</v>
      </c>
      <c r="BV141" s="46" t="s">
        <v>2765</v>
      </c>
      <c r="BW141" s="15" t="s">
        <v>2568</v>
      </c>
      <c r="CU141" s="15" t="s">
        <v>2968</v>
      </c>
      <c r="CV141" s="63" t="s">
        <v>3326</v>
      </c>
      <c r="DI141" s="112" t="s">
        <v>7301</v>
      </c>
      <c r="DJ141" s="112" t="s">
        <v>7290</v>
      </c>
      <c r="DO141"/>
    </row>
    <row r="142" spans="15:119" ht="45" x14ac:dyDescent="0.25">
      <c r="O142" s="268" t="s">
        <v>9620</v>
      </c>
      <c r="P142" s="268" t="s">
        <v>9484</v>
      </c>
      <c r="Q142" s="269">
        <v>1</v>
      </c>
      <c r="R142" s="269">
        <v>0.75</v>
      </c>
      <c r="S142" s="269">
        <v>-66</v>
      </c>
      <c r="T142" s="269">
        <v>-66.25</v>
      </c>
      <c r="AT142" s="268" t="s">
        <v>771</v>
      </c>
      <c r="BO142" s="15" t="s">
        <v>1546</v>
      </c>
      <c r="BQ142" s="50" t="s">
        <v>1890</v>
      </c>
      <c r="BR142" s="15" t="s">
        <v>2051</v>
      </c>
      <c r="BS142" s="15" t="s">
        <v>1939</v>
      </c>
      <c r="BT142" s="15">
        <v>2</v>
      </c>
      <c r="BV142" s="46" t="s">
        <v>2135</v>
      </c>
      <c r="BW142" s="15" t="s">
        <v>2142</v>
      </c>
      <c r="CU142" s="15" t="s">
        <v>2692</v>
      </c>
      <c r="CV142" s="63" t="s">
        <v>3327</v>
      </c>
      <c r="DI142" s="112" t="s">
        <v>4268</v>
      </c>
      <c r="DJ142" s="112" t="s">
        <v>4267</v>
      </c>
      <c r="DO142"/>
    </row>
    <row r="143" spans="15:119" x14ac:dyDescent="0.25">
      <c r="O143" s="268" t="s">
        <v>9621</v>
      </c>
      <c r="P143" s="268" t="s">
        <v>9484</v>
      </c>
      <c r="Q143" s="269">
        <v>0.75</v>
      </c>
      <c r="R143" s="269">
        <v>0.5</v>
      </c>
      <c r="S143" s="269">
        <v>-66.25</v>
      </c>
      <c r="T143" s="269">
        <v>-66.5</v>
      </c>
      <c r="AT143" s="268" t="s">
        <v>772</v>
      </c>
      <c r="BO143" s="15" t="s">
        <v>1707</v>
      </c>
      <c r="BQ143" s="50" t="s">
        <v>1891</v>
      </c>
      <c r="BR143" s="15" t="s">
        <v>2055</v>
      </c>
      <c r="BS143" s="15" t="s">
        <v>1939</v>
      </c>
      <c r="BT143" s="15">
        <v>2</v>
      </c>
      <c r="BV143" s="46" t="s">
        <v>509</v>
      </c>
      <c r="BW143" s="15" t="s">
        <v>2967</v>
      </c>
      <c r="CU143" s="15" t="s">
        <v>2969</v>
      </c>
      <c r="CV143" s="63" t="s">
        <v>3328</v>
      </c>
      <c r="DI143" s="112" t="s">
        <v>4268</v>
      </c>
      <c r="DJ143" s="112" t="s">
        <v>8536</v>
      </c>
      <c r="DO143"/>
    </row>
    <row r="144" spans="15:119" ht="30" x14ac:dyDescent="0.25">
      <c r="O144" s="268" t="s">
        <v>9622</v>
      </c>
      <c r="P144" s="268" t="s">
        <v>9484</v>
      </c>
      <c r="Q144" s="269">
        <v>0.75</v>
      </c>
      <c r="R144" s="269">
        <v>0.5</v>
      </c>
      <c r="S144" s="269">
        <v>-66</v>
      </c>
      <c r="T144" s="269">
        <v>-66.25</v>
      </c>
      <c r="AT144" s="268" t="s">
        <v>773</v>
      </c>
      <c r="BO144" s="15" t="s">
        <v>1600</v>
      </c>
      <c r="BQ144" s="50" t="s">
        <v>1892</v>
      </c>
      <c r="BR144" s="15" t="s">
        <v>2059</v>
      </c>
      <c r="BS144" s="15" t="s">
        <v>1939</v>
      </c>
      <c r="BT144" s="15">
        <v>2</v>
      </c>
      <c r="BV144" s="46" t="s">
        <v>2781</v>
      </c>
      <c r="BW144" s="15" t="s">
        <v>2947</v>
      </c>
      <c r="CU144" s="15" t="s">
        <v>2693</v>
      </c>
      <c r="CV144" s="63" t="s">
        <v>3329</v>
      </c>
      <c r="DI144" s="112" t="s">
        <v>4268</v>
      </c>
      <c r="DJ144" s="112" t="s">
        <v>7290</v>
      </c>
      <c r="DO144"/>
    </row>
    <row r="145" spans="15:119" ht="30" x14ac:dyDescent="0.25">
      <c r="O145" s="268" t="s">
        <v>9623</v>
      </c>
      <c r="P145" s="268" t="s">
        <v>9482</v>
      </c>
      <c r="Q145" s="269">
        <v>0.5</v>
      </c>
      <c r="R145" s="269">
        <v>0</v>
      </c>
      <c r="S145" s="269">
        <v>-67</v>
      </c>
      <c r="T145" s="269">
        <v>-67.5</v>
      </c>
      <c r="AT145" s="268" t="s">
        <v>774</v>
      </c>
      <c r="BO145" s="15" t="s">
        <v>1608</v>
      </c>
      <c r="BQ145" s="50" t="s">
        <v>108</v>
      </c>
      <c r="BR145" s="15" t="s">
        <v>2061</v>
      </c>
      <c r="BS145" s="15" t="s">
        <v>1939</v>
      </c>
      <c r="BT145" s="15">
        <v>2</v>
      </c>
      <c r="BV145" s="46" t="s">
        <v>2496</v>
      </c>
      <c r="BW145" s="15" t="s">
        <v>2951</v>
      </c>
      <c r="CU145" s="15" t="s">
        <v>2959</v>
      </c>
      <c r="CV145" s="63" t="s">
        <v>3330</v>
      </c>
      <c r="DI145" s="112" t="s">
        <v>4589</v>
      </c>
      <c r="DJ145" s="112" t="s">
        <v>4583</v>
      </c>
      <c r="DO145"/>
    </row>
    <row r="146" spans="15:119" ht="30" x14ac:dyDescent="0.25">
      <c r="O146" s="268" t="s">
        <v>9624</v>
      </c>
      <c r="P146" s="268" t="s">
        <v>9484</v>
      </c>
      <c r="Q146" s="269">
        <v>0.5</v>
      </c>
      <c r="R146" s="269">
        <v>0.25</v>
      </c>
      <c r="S146" s="269">
        <v>-67.25</v>
      </c>
      <c r="T146" s="269">
        <v>-67.5</v>
      </c>
      <c r="AT146" s="268" t="s">
        <v>775</v>
      </c>
      <c r="BO146" s="15" t="s">
        <v>1547</v>
      </c>
      <c r="BQ146" s="50" t="s">
        <v>367</v>
      </c>
      <c r="BR146" s="15" t="s">
        <v>2069</v>
      </c>
      <c r="BS146" s="15" t="s">
        <v>1939</v>
      </c>
      <c r="BT146" s="15">
        <v>2</v>
      </c>
      <c r="BV146" s="46" t="s">
        <v>497</v>
      </c>
      <c r="BW146" s="15" t="s">
        <v>2497</v>
      </c>
      <c r="CU146" s="15" t="s">
        <v>2960</v>
      </c>
      <c r="CV146" s="63" t="s">
        <v>3331</v>
      </c>
      <c r="DI146" s="112" t="s">
        <v>4590</v>
      </c>
      <c r="DJ146" s="112" t="s">
        <v>4583</v>
      </c>
      <c r="DO146"/>
    </row>
    <row r="147" spans="15:119" ht="45" x14ac:dyDescent="0.25">
      <c r="O147" s="268" t="s">
        <v>9625</v>
      </c>
      <c r="P147" s="268" t="s">
        <v>9484</v>
      </c>
      <c r="Q147" s="269">
        <v>0.5</v>
      </c>
      <c r="R147" s="269">
        <v>0.25</v>
      </c>
      <c r="S147" s="269">
        <v>-67</v>
      </c>
      <c r="T147" s="269">
        <v>-67.25</v>
      </c>
      <c r="AT147" s="268" t="s">
        <v>776</v>
      </c>
      <c r="BO147" s="15" t="s">
        <v>1708</v>
      </c>
      <c r="BQ147" s="50" t="s">
        <v>1227</v>
      </c>
      <c r="BR147" s="15" t="s">
        <v>2070</v>
      </c>
      <c r="BS147" s="15" t="s">
        <v>1939</v>
      </c>
      <c r="BT147" s="15">
        <v>2</v>
      </c>
      <c r="BV147" s="46" t="s">
        <v>2519</v>
      </c>
      <c r="BW147" s="15" t="s">
        <v>2157</v>
      </c>
      <c r="CU147" s="15" t="s">
        <v>2695</v>
      </c>
      <c r="CV147" s="63" t="s">
        <v>3332</v>
      </c>
      <c r="DI147" s="112" t="s">
        <v>161</v>
      </c>
      <c r="DJ147" s="112" t="s">
        <v>10</v>
      </c>
      <c r="DO147"/>
    </row>
    <row r="148" spans="15:119" ht="30" x14ac:dyDescent="0.25">
      <c r="O148" s="268" t="s">
        <v>9626</v>
      </c>
      <c r="P148" s="268" t="s">
        <v>9484</v>
      </c>
      <c r="Q148" s="269">
        <v>0.25</v>
      </c>
      <c r="R148" s="269">
        <v>0</v>
      </c>
      <c r="S148" s="269">
        <v>-67.25</v>
      </c>
      <c r="T148" s="269">
        <v>-67.5</v>
      </c>
      <c r="AT148" s="268" t="s">
        <v>777</v>
      </c>
      <c r="BO148" s="15" t="s">
        <v>1709</v>
      </c>
      <c r="BQ148" s="50" t="s">
        <v>1893</v>
      </c>
      <c r="BR148" s="15" t="s">
        <v>490</v>
      </c>
      <c r="BS148" s="15" t="s">
        <v>1939</v>
      </c>
      <c r="BT148" s="15">
        <v>2</v>
      </c>
      <c r="BV148" s="46" t="s">
        <v>2137</v>
      </c>
      <c r="BW148" s="15" t="s">
        <v>2559</v>
      </c>
      <c r="CU148" s="15" t="s">
        <v>2493</v>
      </c>
      <c r="CV148" s="63" t="s">
        <v>3333</v>
      </c>
      <c r="DI148" s="112" t="s">
        <v>9080</v>
      </c>
      <c r="DJ148" s="112" t="s">
        <v>9078</v>
      </c>
      <c r="DO148"/>
    </row>
    <row r="149" spans="15:119" ht="30" x14ac:dyDescent="0.25">
      <c r="O149" s="268" t="s">
        <v>9627</v>
      </c>
      <c r="P149" s="268" t="s">
        <v>9484</v>
      </c>
      <c r="Q149" s="269">
        <v>0.25</v>
      </c>
      <c r="R149" s="269">
        <v>0</v>
      </c>
      <c r="S149" s="269">
        <v>-67</v>
      </c>
      <c r="T149" s="269">
        <v>-67.25</v>
      </c>
      <c r="AT149" s="268" t="s">
        <v>778</v>
      </c>
      <c r="BO149" s="15" t="s">
        <v>1710</v>
      </c>
      <c r="BQ149" s="50" t="s">
        <v>1894</v>
      </c>
      <c r="BR149" s="15" t="s">
        <v>2080</v>
      </c>
      <c r="BS149" s="15" t="s">
        <v>1939</v>
      </c>
      <c r="BT149" s="15">
        <v>2</v>
      </c>
      <c r="BV149" s="46" t="s">
        <v>2855</v>
      </c>
      <c r="BW149" s="15" t="s">
        <v>2719</v>
      </c>
      <c r="CU149" s="15" t="s">
        <v>1976</v>
      </c>
      <c r="CV149" s="63" t="s">
        <v>3334</v>
      </c>
      <c r="DI149" s="112" t="s">
        <v>8286</v>
      </c>
      <c r="DJ149" s="112" t="s">
        <v>8277</v>
      </c>
      <c r="DO149"/>
    </row>
    <row r="150" spans="15:119" ht="45" x14ac:dyDescent="0.25">
      <c r="O150" s="268" t="s">
        <v>9628</v>
      </c>
      <c r="P150" s="268" t="s">
        <v>9482</v>
      </c>
      <c r="Q150" s="269">
        <v>0.5</v>
      </c>
      <c r="R150" s="269">
        <v>0</v>
      </c>
      <c r="S150" s="269">
        <v>-66.5</v>
      </c>
      <c r="T150" s="269">
        <v>-67</v>
      </c>
      <c r="AT150" s="268" t="s">
        <v>779</v>
      </c>
      <c r="BO150" s="15" t="s">
        <v>1548</v>
      </c>
      <c r="BQ150" s="50" t="s">
        <v>1895</v>
      </c>
      <c r="BR150" s="15" t="s">
        <v>2085</v>
      </c>
      <c r="BS150" s="15" t="s">
        <v>1939</v>
      </c>
      <c r="BT150" s="15">
        <v>2</v>
      </c>
      <c r="BV150" s="46" t="s">
        <v>2144</v>
      </c>
      <c r="BW150" s="15" t="s">
        <v>2558</v>
      </c>
      <c r="CU150" s="15" t="s">
        <v>1977</v>
      </c>
      <c r="CV150" s="63" t="s">
        <v>3335</v>
      </c>
      <c r="DI150" s="112" t="s">
        <v>9081</v>
      </c>
      <c r="DJ150" s="112" t="s">
        <v>9078</v>
      </c>
      <c r="DO150"/>
    </row>
    <row r="151" spans="15:119" ht="30" x14ac:dyDescent="0.25">
      <c r="O151" s="268" t="s">
        <v>9629</v>
      </c>
      <c r="P151" s="268" t="s">
        <v>9484</v>
      </c>
      <c r="Q151" s="269">
        <v>0.5</v>
      </c>
      <c r="R151" s="269">
        <v>0.25</v>
      </c>
      <c r="S151" s="269">
        <v>-66.75</v>
      </c>
      <c r="T151" s="269">
        <v>-67</v>
      </c>
      <c r="AT151" s="268" t="s">
        <v>780</v>
      </c>
      <c r="BO151" s="15" t="s">
        <v>1711</v>
      </c>
      <c r="BQ151" s="50" t="s">
        <v>1235</v>
      </c>
      <c r="BR151" s="15" t="s">
        <v>2086</v>
      </c>
      <c r="BS151" s="15" t="s">
        <v>1939</v>
      </c>
      <c r="BT151" s="15">
        <v>2</v>
      </c>
      <c r="BV151" s="46" t="s">
        <v>2145</v>
      </c>
      <c r="BW151" s="15" t="s">
        <v>2498</v>
      </c>
      <c r="CU151" s="15" t="s">
        <v>27674</v>
      </c>
      <c r="CV151" s="63" t="s">
        <v>3336</v>
      </c>
      <c r="DI151" s="112" t="s">
        <v>6318</v>
      </c>
      <c r="DJ151" s="112" t="s">
        <v>6297</v>
      </c>
      <c r="DO151"/>
    </row>
    <row r="152" spans="15:119" ht="30" x14ac:dyDescent="0.25">
      <c r="O152" s="268" t="s">
        <v>9630</v>
      </c>
      <c r="P152" s="268" t="s">
        <v>9484</v>
      </c>
      <c r="Q152" s="269">
        <v>0.5</v>
      </c>
      <c r="R152" s="269">
        <v>0.25</v>
      </c>
      <c r="S152" s="269">
        <v>-66.5</v>
      </c>
      <c r="T152" s="269">
        <v>-66.75</v>
      </c>
      <c r="AT152" s="268" t="s">
        <v>781</v>
      </c>
      <c r="BO152" s="15" t="s">
        <v>1712</v>
      </c>
      <c r="BQ152" s="50" t="s">
        <v>1896</v>
      </c>
      <c r="BR152" s="15" t="s">
        <v>2095</v>
      </c>
      <c r="BS152" s="15" t="s">
        <v>1939</v>
      </c>
      <c r="BT152" s="15">
        <v>2</v>
      </c>
      <c r="BV152" s="46" t="s">
        <v>2146</v>
      </c>
      <c r="BW152" s="15" t="s">
        <v>2596</v>
      </c>
      <c r="CU152" s="15" t="s">
        <v>2560</v>
      </c>
      <c r="CV152" s="63" t="s">
        <v>3337</v>
      </c>
      <c r="DI152" s="112" t="s">
        <v>5209</v>
      </c>
      <c r="DJ152" s="112" t="s">
        <v>5203</v>
      </c>
      <c r="DO152"/>
    </row>
    <row r="153" spans="15:119" ht="45" x14ac:dyDescent="0.25">
      <c r="O153" s="268" t="s">
        <v>9631</v>
      </c>
      <c r="P153" s="268" t="s">
        <v>9484</v>
      </c>
      <c r="Q153" s="269">
        <v>0.25</v>
      </c>
      <c r="R153" s="269">
        <v>0</v>
      </c>
      <c r="S153" s="269">
        <v>-66.75</v>
      </c>
      <c r="T153" s="269">
        <v>-67</v>
      </c>
      <c r="AT153" s="268" t="s">
        <v>782</v>
      </c>
      <c r="BO153" s="15" t="s">
        <v>1713</v>
      </c>
      <c r="BQ153" s="50" t="s">
        <v>104</v>
      </c>
      <c r="BR153" s="15" t="s">
        <v>499</v>
      </c>
      <c r="BS153" s="15" t="s">
        <v>1939</v>
      </c>
      <c r="BT153" s="15">
        <v>2</v>
      </c>
      <c r="BV153" s="46" t="s">
        <v>2147</v>
      </c>
      <c r="BW153" s="15" t="s">
        <v>2170</v>
      </c>
      <c r="CU153" s="15" t="s">
        <v>2549</v>
      </c>
      <c r="CV153" s="63" t="s">
        <v>3338</v>
      </c>
      <c r="DI153" s="112" t="s">
        <v>8546</v>
      </c>
      <c r="DJ153" s="112" t="s">
        <v>8536</v>
      </c>
      <c r="DO153"/>
    </row>
    <row r="154" spans="15:119" ht="45" x14ac:dyDescent="0.25">
      <c r="O154" s="268" t="s">
        <v>9632</v>
      </c>
      <c r="P154" s="268" t="s">
        <v>9484</v>
      </c>
      <c r="Q154" s="269">
        <v>0.25</v>
      </c>
      <c r="R154" s="269">
        <v>0</v>
      </c>
      <c r="S154" s="269">
        <v>-66.5</v>
      </c>
      <c r="T154" s="269">
        <v>-66.75</v>
      </c>
      <c r="AT154" s="268" t="s">
        <v>783</v>
      </c>
      <c r="BO154" s="15" t="s">
        <v>1549</v>
      </c>
      <c r="BQ154" s="50" t="s">
        <v>1897</v>
      </c>
      <c r="BR154" s="15" t="s">
        <v>2101</v>
      </c>
      <c r="BS154" s="15" t="s">
        <v>1939</v>
      </c>
      <c r="BT154" s="15">
        <v>2</v>
      </c>
      <c r="BV154" s="46" t="s">
        <v>2149</v>
      </c>
      <c r="BW154" s="15" t="s">
        <v>1869</v>
      </c>
      <c r="CU154" s="15" t="s">
        <v>2449</v>
      </c>
      <c r="CV154" s="63" t="s">
        <v>3339</v>
      </c>
      <c r="DI154" s="112" t="s">
        <v>9082</v>
      </c>
      <c r="DJ154" s="112" t="s">
        <v>9078</v>
      </c>
      <c r="DO154"/>
    </row>
    <row r="155" spans="15:119" ht="45" x14ac:dyDescent="0.25">
      <c r="O155" s="268" t="s">
        <v>9633</v>
      </c>
      <c r="P155" s="268" t="s">
        <v>9482</v>
      </c>
      <c r="Q155" s="269">
        <v>0.5</v>
      </c>
      <c r="R155" s="269">
        <v>0</v>
      </c>
      <c r="S155" s="269">
        <v>-66</v>
      </c>
      <c r="T155" s="269">
        <v>-66.5</v>
      </c>
      <c r="AT155" s="268" t="s">
        <v>784</v>
      </c>
      <c r="BO155" s="15" t="s">
        <v>1714</v>
      </c>
      <c r="BQ155" s="50" t="s">
        <v>1242</v>
      </c>
      <c r="BR155" s="15" t="s">
        <v>1909</v>
      </c>
      <c r="BS155" s="15" t="s">
        <v>1939</v>
      </c>
      <c r="BT155" s="15">
        <v>2</v>
      </c>
      <c r="BV155" s="46" t="s">
        <v>2150</v>
      </c>
      <c r="BW155" s="15" t="s">
        <v>2729</v>
      </c>
      <c r="CU155" s="15" t="s">
        <v>1978</v>
      </c>
      <c r="CV155" s="63" t="s">
        <v>3340</v>
      </c>
      <c r="DI155" s="112" t="s">
        <v>9221</v>
      </c>
      <c r="DJ155" s="112" t="s">
        <v>9212</v>
      </c>
      <c r="DO155"/>
    </row>
    <row r="156" spans="15:119" ht="30" x14ac:dyDescent="0.25">
      <c r="O156" s="268" t="s">
        <v>9634</v>
      </c>
      <c r="P156" s="268" t="s">
        <v>9484</v>
      </c>
      <c r="Q156" s="269">
        <v>0.5</v>
      </c>
      <c r="R156" s="269">
        <v>0.25</v>
      </c>
      <c r="S156" s="269">
        <v>-66.25</v>
      </c>
      <c r="T156" s="269">
        <v>-66.5</v>
      </c>
      <c r="AT156" s="268" t="s">
        <v>785</v>
      </c>
      <c r="BO156" s="15" t="s">
        <v>1715</v>
      </c>
      <c r="BQ156" s="50" t="s">
        <v>1898</v>
      </c>
      <c r="BR156" s="15" t="s">
        <v>2102</v>
      </c>
      <c r="BS156" s="15" t="s">
        <v>1939</v>
      </c>
      <c r="BT156" s="15">
        <v>2</v>
      </c>
      <c r="BV156" s="46" t="s">
        <v>2151</v>
      </c>
      <c r="BW156" s="15" t="s">
        <v>2731</v>
      </c>
      <c r="CU156" s="15" t="s">
        <v>2767</v>
      </c>
      <c r="CV156" s="63" t="s">
        <v>3341</v>
      </c>
      <c r="DI156" s="112" t="s">
        <v>6907</v>
      </c>
      <c r="DJ156" s="112" t="s">
        <v>6297</v>
      </c>
      <c r="DO156"/>
    </row>
    <row r="157" spans="15:119" ht="30" x14ac:dyDescent="0.25">
      <c r="O157" s="268" t="s">
        <v>9635</v>
      </c>
      <c r="P157" s="268" t="s">
        <v>9484</v>
      </c>
      <c r="Q157" s="269">
        <v>0.5</v>
      </c>
      <c r="R157" s="269">
        <v>0.25</v>
      </c>
      <c r="S157" s="269">
        <v>-66</v>
      </c>
      <c r="T157" s="269">
        <v>-66.25</v>
      </c>
      <c r="AT157" s="268" t="s">
        <v>786</v>
      </c>
      <c r="BO157" s="15" t="s">
        <v>1716</v>
      </c>
      <c r="BQ157" s="50" t="s">
        <v>1899</v>
      </c>
      <c r="BR157" s="15" t="s">
        <v>506</v>
      </c>
      <c r="BS157" s="15" t="s">
        <v>1939</v>
      </c>
      <c r="BT157" s="15">
        <v>2</v>
      </c>
      <c r="BW157" s="15" t="s">
        <v>27683</v>
      </c>
      <c r="CU157" s="15" t="s">
        <v>2768</v>
      </c>
      <c r="CV157" s="63" t="s">
        <v>3342</v>
      </c>
      <c r="DI157" s="112" t="s">
        <v>4805</v>
      </c>
      <c r="DJ157" s="112" t="s">
        <v>4800</v>
      </c>
      <c r="DO157"/>
    </row>
    <row r="158" spans="15:119" ht="30" x14ac:dyDescent="0.25">
      <c r="O158" s="268" t="s">
        <v>9636</v>
      </c>
      <c r="P158" s="268" t="s">
        <v>9484</v>
      </c>
      <c r="Q158" s="269">
        <v>0.25</v>
      </c>
      <c r="R158" s="269">
        <v>0</v>
      </c>
      <c r="S158" s="269">
        <v>-66.25</v>
      </c>
      <c r="T158" s="269">
        <v>-66.5</v>
      </c>
      <c r="AT158" s="268" t="s">
        <v>787</v>
      </c>
      <c r="BO158" s="15" t="s">
        <v>1550</v>
      </c>
      <c r="BQ158" s="50" t="s">
        <v>1243</v>
      </c>
      <c r="BR158" s="15" t="s">
        <v>2104</v>
      </c>
      <c r="BS158" s="15" t="s">
        <v>1939</v>
      </c>
      <c r="BT158" s="15">
        <v>2</v>
      </c>
      <c r="BV158" s="46" t="s">
        <v>2148</v>
      </c>
      <c r="BW158" s="15" t="s">
        <v>2551</v>
      </c>
      <c r="CU158" s="15" t="s">
        <v>2552</v>
      </c>
      <c r="CV158" s="63" t="s">
        <v>3343</v>
      </c>
      <c r="DI158" s="112" t="s">
        <v>9083</v>
      </c>
      <c r="DJ158" s="112" t="s">
        <v>9078</v>
      </c>
      <c r="DO158"/>
    </row>
    <row r="159" spans="15:119" ht="45" x14ac:dyDescent="0.25">
      <c r="O159" s="268" t="s">
        <v>9637</v>
      </c>
      <c r="P159" s="268" t="s">
        <v>9484</v>
      </c>
      <c r="Q159" s="269">
        <v>0.25</v>
      </c>
      <c r="R159" s="269">
        <v>0</v>
      </c>
      <c r="S159" s="269">
        <v>-66</v>
      </c>
      <c r="T159" s="269">
        <v>-66.25</v>
      </c>
      <c r="AT159" s="268" t="s">
        <v>788</v>
      </c>
      <c r="BO159" s="15" t="s">
        <v>1717</v>
      </c>
      <c r="BQ159" s="50" t="s">
        <v>1900</v>
      </c>
      <c r="BR159" s="15" t="s">
        <v>2105</v>
      </c>
      <c r="BS159" s="15" t="s">
        <v>1939</v>
      </c>
      <c r="BT159" s="15">
        <v>2</v>
      </c>
      <c r="BV159" s="46" t="s">
        <v>2152</v>
      </c>
      <c r="BW159" s="15" t="s">
        <v>2575</v>
      </c>
      <c r="CU159" s="15" t="s">
        <v>2757</v>
      </c>
      <c r="CV159" s="63" t="s">
        <v>3344</v>
      </c>
      <c r="DI159" s="112" t="s">
        <v>536</v>
      </c>
      <c r="DJ159" s="112" t="s">
        <v>10</v>
      </c>
      <c r="DO159"/>
    </row>
    <row r="160" spans="15:119" ht="30" x14ac:dyDescent="0.25">
      <c r="O160" s="268" t="s">
        <v>9638</v>
      </c>
      <c r="P160" s="268" t="s">
        <v>9476</v>
      </c>
      <c r="Q160" s="269">
        <v>4</v>
      </c>
      <c r="R160" s="269">
        <v>0</v>
      </c>
      <c r="S160" s="269">
        <v>-60</v>
      </c>
      <c r="T160" s="269">
        <v>-66</v>
      </c>
      <c r="AT160" s="268" t="s">
        <v>789</v>
      </c>
      <c r="BO160" s="15" t="s">
        <v>1718</v>
      </c>
      <c r="BQ160" s="50" t="s">
        <v>1901</v>
      </c>
      <c r="BR160" s="15" t="s">
        <v>2106</v>
      </c>
      <c r="BS160" s="15" t="s">
        <v>1939</v>
      </c>
      <c r="BT160" s="15">
        <v>2</v>
      </c>
      <c r="BV160" s="46" t="s">
        <v>2153</v>
      </c>
      <c r="BW160" s="15" t="s">
        <v>2732</v>
      </c>
      <c r="CU160" s="15" t="s">
        <v>2758</v>
      </c>
      <c r="CV160" s="63" t="s">
        <v>3345</v>
      </c>
      <c r="DI160" s="112" t="s">
        <v>9222</v>
      </c>
      <c r="DJ160" s="112" t="s">
        <v>9212</v>
      </c>
      <c r="DO160"/>
    </row>
    <row r="161" spans="15:119" ht="30" x14ac:dyDescent="0.25">
      <c r="O161" s="268" t="s">
        <v>9639</v>
      </c>
      <c r="P161" s="268" t="s">
        <v>9478</v>
      </c>
      <c r="Q161" s="269">
        <v>4</v>
      </c>
      <c r="R161" s="269">
        <v>2</v>
      </c>
      <c r="S161" s="269">
        <v>-63</v>
      </c>
      <c r="T161" s="269">
        <v>-66</v>
      </c>
      <c r="AT161" s="268" t="s">
        <v>790</v>
      </c>
      <c r="BO161" s="15" t="s">
        <v>1719</v>
      </c>
      <c r="BQ161" s="50" t="s">
        <v>1257</v>
      </c>
      <c r="BR161" s="15" t="s">
        <v>2133</v>
      </c>
      <c r="BS161" s="15" t="s">
        <v>1939</v>
      </c>
      <c r="BT161" s="15">
        <v>2</v>
      </c>
      <c r="BV161" s="46" t="s">
        <v>2857</v>
      </c>
      <c r="BW161" s="15" t="s">
        <v>2223</v>
      </c>
      <c r="CU161" s="15" t="s">
        <v>2616</v>
      </c>
      <c r="CV161" s="63" t="s">
        <v>3346</v>
      </c>
      <c r="DI161" s="112" t="s">
        <v>7914</v>
      </c>
      <c r="DJ161" s="112" t="s">
        <v>7908</v>
      </c>
      <c r="DO161"/>
    </row>
    <row r="162" spans="15:119" x14ac:dyDescent="0.25">
      <c r="O162" s="268" t="s">
        <v>9640</v>
      </c>
      <c r="P162" s="268" t="s">
        <v>9480</v>
      </c>
      <c r="Q162" s="269">
        <v>4</v>
      </c>
      <c r="R162" s="269">
        <v>3</v>
      </c>
      <c r="S162" s="269">
        <v>-64.5</v>
      </c>
      <c r="T162" s="269">
        <v>-66</v>
      </c>
      <c r="AT162" s="268" t="s">
        <v>791</v>
      </c>
      <c r="BO162" s="15" t="s">
        <v>1551</v>
      </c>
      <c r="BQ162" s="50" t="s">
        <v>1902</v>
      </c>
      <c r="BR162" s="15" t="s">
        <v>1864</v>
      </c>
      <c r="BS162" s="15" t="s">
        <v>1939</v>
      </c>
      <c r="BT162" s="15">
        <v>2</v>
      </c>
      <c r="BV162" s="46" t="s">
        <v>2512</v>
      </c>
      <c r="BW162" s="15" t="s">
        <v>2668</v>
      </c>
      <c r="CU162" s="15" t="s">
        <v>2556</v>
      </c>
      <c r="CV162" s="63" t="s">
        <v>690</v>
      </c>
      <c r="DI162" s="112" t="s">
        <v>4591</v>
      </c>
      <c r="DJ162" s="112" t="s">
        <v>4583</v>
      </c>
      <c r="DO162"/>
    </row>
    <row r="163" spans="15:119" x14ac:dyDescent="0.25">
      <c r="O163" s="268" t="s">
        <v>9641</v>
      </c>
      <c r="P163" s="268" t="s">
        <v>9482</v>
      </c>
      <c r="Q163" s="269">
        <v>4</v>
      </c>
      <c r="R163" s="269">
        <v>3.5</v>
      </c>
      <c r="S163" s="269">
        <v>-64.5</v>
      </c>
      <c r="T163" s="269">
        <v>-65</v>
      </c>
      <c r="AT163" s="268" t="s">
        <v>792</v>
      </c>
      <c r="BO163" s="15" t="s">
        <v>1486</v>
      </c>
      <c r="BQ163" s="50" t="s">
        <v>132</v>
      </c>
      <c r="BR163" s="15" t="s">
        <v>2134</v>
      </c>
      <c r="BS163" s="15" t="s">
        <v>1939</v>
      </c>
      <c r="BT163" s="15">
        <v>2</v>
      </c>
      <c r="BV163" s="46" t="s">
        <v>2508</v>
      </c>
      <c r="BW163" s="15" t="s">
        <v>2948</v>
      </c>
      <c r="CU163" s="15" t="s">
        <v>2698</v>
      </c>
      <c r="CV163" s="63" t="s">
        <v>3347</v>
      </c>
      <c r="DI163" s="112" t="s">
        <v>7915</v>
      </c>
      <c r="DJ163" s="112" t="s">
        <v>7908</v>
      </c>
      <c r="DO163"/>
    </row>
    <row r="164" spans="15:119" x14ac:dyDescent="0.25">
      <c r="O164" s="268" t="s">
        <v>9642</v>
      </c>
      <c r="P164" s="268" t="s">
        <v>9484</v>
      </c>
      <c r="Q164" s="269">
        <v>4</v>
      </c>
      <c r="R164" s="269">
        <v>3.75</v>
      </c>
      <c r="S164" s="269">
        <v>-64.5</v>
      </c>
      <c r="T164" s="269">
        <v>-64.75</v>
      </c>
      <c r="AT164" s="268" t="s">
        <v>793</v>
      </c>
      <c r="BO164" s="15" t="s">
        <v>1720</v>
      </c>
      <c r="BQ164" s="50" t="s">
        <v>1258</v>
      </c>
      <c r="BR164" s="15" t="s">
        <v>2135</v>
      </c>
      <c r="BS164" s="15" t="s">
        <v>1939</v>
      </c>
      <c r="BT164" s="15">
        <v>2</v>
      </c>
      <c r="BV164" s="46" t="s">
        <v>2717</v>
      </c>
      <c r="BW164" s="15" t="s">
        <v>1880</v>
      </c>
      <c r="CU164" s="15" t="s">
        <v>2557</v>
      </c>
      <c r="CV164" s="63" t="s">
        <v>691</v>
      </c>
      <c r="DI164" s="112" t="s">
        <v>6319</v>
      </c>
      <c r="DJ164" s="112" t="s">
        <v>6297</v>
      </c>
      <c r="DO164"/>
    </row>
    <row r="165" spans="15:119" ht="30" x14ac:dyDescent="0.25">
      <c r="O165" s="268" t="s">
        <v>9643</v>
      </c>
      <c r="P165" s="268" t="s">
        <v>9480</v>
      </c>
      <c r="Q165" s="269">
        <v>4</v>
      </c>
      <c r="R165" s="269">
        <v>3</v>
      </c>
      <c r="S165" s="269">
        <v>-63</v>
      </c>
      <c r="T165" s="269">
        <v>-64.5</v>
      </c>
      <c r="AT165" s="268" t="s">
        <v>794</v>
      </c>
      <c r="BO165" s="15" t="s">
        <v>1721</v>
      </c>
      <c r="BQ165" s="50" t="s">
        <v>1903</v>
      </c>
      <c r="BR165" s="15" t="s">
        <v>509</v>
      </c>
      <c r="BS165" s="15" t="s">
        <v>1939</v>
      </c>
      <c r="BT165" s="15">
        <v>2</v>
      </c>
      <c r="BV165" s="46" t="s">
        <v>2538</v>
      </c>
      <c r="BW165" s="15" t="s">
        <v>2227</v>
      </c>
      <c r="CU165" s="15" t="s">
        <v>2701</v>
      </c>
      <c r="CV165" s="63" t="s">
        <v>692</v>
      </c>
      <c r="DI165" s="112" t="s">
        <v>7132</v>
      </c>
      <c r="DJ165" s="112" t="s">
        <v>7127</v>
      </c>
      <c r="DO165"/>
    </row>
    <row r="166" spans="15:119" ht="30" x14ac:dyDescent="0.25">
      <c r="O166" s="268" t="s">
        <v>9644</v>
      </c>
      <c r="P166" s="268" t="s">
        <v>9482</v>
      </c>
      <c r="Q166" s="269">
        <v>4</v>
      </c>
      <c r="R166" s="269">
        <v>3.5</v>
      </c>
      <c r="S166" s="269">
        <v>-64</v>
      </c>
      <c r="T166" s="269">
        <v>-64.5</v>
      </c>
      <c r="AT166" s="268" t="s">
        <v>795</v>
      </c>
      <c r="BO166" s="15" t="s">
        <v>1722</v>
      </c>
      <c r="BQ166" s="50" t="s">
        <v>1904</v>
      </c>
      <c r="BR166" s="15" t="s">
        <v>497</v>
      </c>
      <c r="BS166" s="15" t="s">
        <v>1939</v>
      </c>
      <c r="BT166" s="15">
        <v>2</v>
      </c>
      <c r="BV166" s="46" t="s">
        <v>2718</v>
      </c>
      <c r="BW166" s="15" t="s">
        <v>2228</v>
      </c>
      <c r="CU166" s="15" t="s">
        <v>2702</v>
      </c>
      <c r="CV166" s="63" t="s">
        <v>3348</v>
      </c>
      <c r="DI166" s="112" t="s">
        <v>5030</v>
      </c>
      <c r="DJ166" s="112" t="s">
        <v>5023</v>
      </c>
      <c r="DO166"/>
    </row>
    <row r="167" spans="15:119" x14ac:dyDescent="0.25">
      <c r="O167" s="268" t="s">
        <v>9645</v>
      </c>
      <c r="P167" s="268" t="s">
        <v>9484</v>
      </c>
      <c r="Q167" s="269">
        <v>4</v>
      </c>
      <c r="R167" s="269">
        <v>3.75</v>
      </c>
      <c r="S167" s="269">
        <v>-64.25</v>
      </c>
      <c r="T167" s="269">
        <v>-64.5</v>
      </c>
      <c r="AT167" s="268" t="s">
        <v>796</v>
      </c>
      <c r="BO167" s="15" t="s">
        <v>1484</v>
      </c>
      <c r="BQ167" s="50" t="s">
        <v>1905</v>
      </c>
      <c r="BR167" s="15" t="s">
        <v>2137</v>
      </c>
      <c r="BS167" s="15" t="s">
        <v>1939</v>
      </c>
      <c r="BT167" s="15">
        <v>2</v>
      </c>
      <c r="BV167" s="46" t="s">
        <v>2155</v>
      </c>
      <c r="BW167" s="15" t="s">
        <v>2341</v>
      </c>
      <c r="CU167" s="15" t="s">
        <v>1979</v>
      </c>
      <c r="CV167" s="63" t="s">
        <v>3349</v>
      </c>
      <c r="DI167" s="112" t="s">
        <v>9084</v>
      </c>
      <c r="DJ167" s="112" t="s">
        <v>9078</v>
      </c>
      <c r="DO167"/>
    </row>
    <row r="168" spans="15:119" ht="30" x14ac:dyDescent="0.25">
      <c r="O168" s="268" t="s">
        <v>9646</v>
      </c>
      <c r="P168" s="268" t="s">
        <v>9484</v>
      </c>
      <c r="Q168" s="269">
        <v>4</v>
      </c>
      <c r="R168" s="269">
        <v>3.75</v>
      </c>
      <c r="S168" s="269">
        <v>-64</v>
      </c>
      <c r="T168" s="269">
        <v>-64.25</v>
      </c>
      <c r="AT168" s="268" t="s">
        <v>797</v>
      </c>
      <c r="BO168" s="15" t="s">
        <v>1723</v>
      </c>
      <c r="BQ168" s="50" t="s">
        <v>1262</v>
      </c>
      <c r="BR168" s="15" t="s">
        <v>2144</v>
      </c>
      <c r="BS168" s="15" t="s">
        <v>1939</v>
      </c>
      <c r="BT168" s="15">
        <v>2</v>
      </c>
      <c r="BV168" s="46" t="s">
        <v>2595</v>
      </c>
      <c r="BW168" s="15" t="s">
        <v>2342</v>
      </c>
      <c r="CU168" s="15" t="s">
        <v>2776</v>
      </c>
      <c r="CV168" s="63" t="s">
        <v>3350</v>
      </c>
      <c r="DI168" s="112" t="s">
        <v>7913</v>
      </c>
      <c r="DJ168" s="112" t="s">
        <v>7908</v>
      </c>
      <c r="DO168"/>
    </row>
    <row r="169" spans="15:119" ht="30" x14ac:dyDescent="0.25">
      <c r="O169" s="268" t="s">
        <v>9647</v>
      </c>
      <c r="P169" s="268" t="s">
        <v>9484</v>
      </c>
      <c r="Q169" s="269">
        <v>3.75</v>
      </c>
      <c r="R169" s="269">
        <v>3.5</v>
      </c>
      <c r="S169" s="269">
        <v>-64.25</v>
      </c>
      <c r="T169" s="269">
        <v>-64.5</v>
      </c>
      <c r="AT169" s="268" t="s">
        <v>798</v>
      </c>
      <c r="BO169" s="15" t="s">
        <v>1724</v>
      </c>
      <c r="BQ169" s="50" t="s">
        <v>1906</v>
      </c>
      <c r="BR169" s="15" t="s">
        <v>2145</v>
      </c>
      <c r="BS169" s="15" t="s">
        <v>1939</v>
      </c>
      <c r="BT169" s="15">
        <v>2</v>
      </c>
      <c r="BV169" s="46" t="s">
        <v>2521</v>
      </c>
      <c r="BW169" s="15" t="s">
        <v>2343</v>
      </c>
      <c r="CU169" s="15" t="s">
        <v>2780</v>
      </c>
      <c r="CV169" s="63" t="s">
        <v>3351</v>
      </c>
      <c r="DI169" s="112" t="s">
        <v>4806</v>
      </c>
      <c r="DJ169" s="112" t="s">
        <v>4800</v>
      </c>
      <c r="DO169"/>
    </row>
    <row r="170" spans="15:119" ht="30" x14ac:dyDescent="0.25">
      <c r="O170" s="268" t="s">
        <v>9648</v>
      </c>
      <c r="P170" s="268" t="s">
        <v>9484</v>
      </c>
      <c r="Q170" s="269">
        <v>3.75</v>
      </c>
      <c r="R170" s="269">
        <v>3.5</v>
      </c>
      <c r="S170" s="269">
        <v>-64</v>
      </c>
      <c r="T170" s="269">
        <v>-64.25</v>
      </c>
      <c r="AT170" s="268" t="s">
        <v>799</v>
      </c>
      <c r="BO170" s="15" t="s">
        <v>1725</v>
      </c>
      <c r="BQ170" s="50" t="s">
        <v>1907</v>
      </c>
      <c r="BR170" s="15" t="s">
        <v>2146</v>
      </c>
      <c r="BS170" s="15" t="s">
        <v>1939</v>
      </c>
      <c r="BT170" s="15">
        <v>2</v>
      </c>
      <c r="BV170" s="46" t="s">
        <v>2720</v>
      </c>
      <c r="BW170" s="15" t="s">
        <v>2344</v>
      </c>
      <c r="CU170" s="15" t="s">
        <v>1980</v>
      </c>
      <c r="CV170" s="63" t="s">
        <v>3352</v>
      </c>
      <c r="DI170" s="112" t="s">
        <v>1821</v>
      </c>
      <c r="DJ170" s="112" t="s">
        <v>7290</v>
      </c>
      <c r="DO170"/>
    </row>
    <row r="171" spans="15:119" x14ac:dyDescent="0.25">
      <c r="O171" s="268" t="s">
        <v>9649</v>
      </c>
      <c r="P171" s="268" t="s">
        <v>9482</v>
      </c>
      <c r="Q171" s="269">
        <v>4</v>
      </c>
      <c r="R171" s="269">
        <v>3.5</v>
      </c>
      <c r="S171" s="269">
        <v>-63.5</v>
      </c>
      <c r="T171" s="269">
        <v>-64</v>
      </c>
      <c r="AT171" s="268" t="s">
        <v>800</v>
      </c>
      <c r="BO171" s="15" t="s">
        <v>1552</v>
      </c>
      <c r="BQ171" s="50" t="s">
        <v>112</v>
      </c>
      <c r="BR171" s="15" t="s">
        <v>2147</v>
      </c>
      <c r="BS171" s="15" t="s">
        <v>1939</v>
      </c>
      <c r="BT171" s="15">
        <v>2</v>
      </c>
      <c r="BV171" s="46" t="s">
        <v>2158</v>
      </c>
      <c r="BW171" s="15" t="s">
        <v>2345</v>
      </c>
      <c r="CU171" s="15" t="s">
        <v>1981</v>
      </c>
      <c r="CV171" s="63" t="s">
        <v>3353</v>
      </c>
      <c r="DI171" s="112" t="s">
        <v>4203</v>
      </c>
      <c r="DJ171" s="112" t="s">
        <v>4204</v>
      </c>
      <c r="DO171"/>
    </row>
    <row r="172" spans="15:119" ht="30" x14ac:dyDescent="0.25">
      <c r="O172" s="268" t="s">
        <v>9650</v>
      </c>
      <c r="P172" s="268" t="s">
        <v>9484</v>
      </c>
      <c r="Q172" s="269">
        <v>4</v>
      </c>
      <c r="R172" s="269">
        <v>3.75</v>
      </c>
      <c r="S172" s="269">
        <v>-63.75</v>
      </c>
      <c r="T172" s="269">
        <v>-64</v>
      </c>
      <c r="AT172" s="268" t="s">
        <v>801</v>
      </c>
      <c r="BO172" s="15" t="s">
        <v>1726</v>
      </c>
      <c r="BQ172" s="50" t="s">
        <v>1908</v>
      </c>
      <c r="BR172" s="15" t="s">
        <v>2148</v>
      </c>
      <c r="BS172" s="15" t="s">
        <v>1939</v>
      </c>
      <c r="BT172" s="15">
        <v>2</v>
      </c>
      <c r="BV172" s="46" t="s">
        <v>2597</v>
      </c>
      <c r="BW172" s="15" t="s">
        <v>2346</v>
      </c>
      <c r="CU172" s="15" t="s">
        <v>2562</v>
      </c>
      <c r="CV172" s="63" t="s">
        <v>3354</v>
      </c>
      <c r="DI172" s="112" t="s">
        <v>6320</v>
      </c>
      <c r="DJ172" s="112" t="s">
        <v>6297</v>
      </c>
      <c r="DO172"/>
    </row>
    <row r="173" spans="15:119" ht="30" x14ac:dyDescent="0.25">
      <c r="O173" s="268" t="s">
        <v>9651</v>
      </c>
      <c r="P173" s="268" t="s">
        <v>9484</v>
      </c>
      <c r="Q173" s="269">
        <v>4</v>
      </c>
      <c r="R173" s="269">
        <v>3.75</v>
      </c>
      <c r="S173" s="269">
        <v>-63.5</v>
      </c>
      <c r="T173" s="269">
        <v>-63.75</v>
      </c>
      <c r="AT173" s="268" t="s">
        <v>802</v>
      </c>
      <c r="BO173" s="15" t="s">
        <v>1553</v>
      </c>
      <c r="BQ173" s="50" t="s">
        <v>1909</v>
      </c>
      <c r="BR173" s="15" t="s">
        <v>2149</v>
      </c>
      <c r="BS173" s="15" t="s">
        <v>1939</v>
      </c>
      <c r="BT173" s="15">
        <v>2</v>
      </c>
      <c r="BV173" s="46" t="s">
        <v>2480</v>
      </c>
      <c r="BW173" s="15" t="s">
        <v>2347</v>
      </c>
      <c r="CU173" s="15" t="s">
        <v>2554</v>
      </c>
      <c r="CV173" s="63" t="s">
        <v>3355</v>
      </c>
      <c r="DI173" s="112" t="s">
        <v>7302</v>
      </c>
      <c r="DJ173" s="112" t="s">
        <v>7290</v>
      </c>
      <c r="DO173"/>
    </row>
    <row r="174" spans="15:119" ht="30" x14ac:dyDescent="0.25">
      <c r="O174" s="268" t="s">
        <v>9652</v>
      </c>
      <c r="P174" s="268" t="s">
        <v>9484</v>
      </c>
      <c r="Q174" s="269">
        <v>3.75</v>
      </c>
      <c r="R174" s="269">
        <v>3.5</v>
      </c>
      <c r="S174" s="269">
        <v>-63.75</v>
      </c>
      <c r="T174" s="269">
        <v>-64</v>
      </c>
      <c r="AT174" s="268" t="s">
        <v>803</v>
      </c>
      <c r="BO174" s="15" t="s">
        <v>1727</v>
      </c>
      <c r="BQ174" s="50" t="s">
        <v>1910</v>
      </c>
      <c r="BR174" s="15" t="s">
        <v>2150</v>
      </c>
      <c r="BS174" s="15" t="s">
        <v>1939</v>
      </c>
      <c r="BT174" s="15">
        <v>2</v>
      </c>
      <c r="BV174" s="46" t="s">
        <v>2721</v>
      </c>
      <c r="BW174" s="15" t="s">
        <v>2348</v>
      </c>
      <c r="CU174" s="15" t="s">
        <v>2553</v>
      </c>
      <c r="CV174" s="63" t="s">
        <v>3356</v>
      </c>
      <c r="DI174" s="112" t="s">
        <v>7303</v>
      </c>
      <c r="DJ174" s="112" t="s">
        <v>7290</v>
      </c>
      <c r="DO174"/>
    </row>
    <row r="175" spans="15:119" ht="30" x14ac:dyDescent="0.25">
      <c r="O175" s="268" t="s">
        <v>9653</v>
      </c>
      <c r="P175" s="268" t="s">
        <v>9484</v>
      </c>
      <c r="Q175" s="269">
        <v>3.75</v>
      </c>
      <c r="R175" s="269">
        <v>3.5</v>
      </c>
      <c r="S175" s="269">
        <v>-63.5</v>
      </c>
      <c r="T175" s="269">
        <v>-63.75</v>
      </c>
      <c r="AT175" s="268" t="s">
        <v>804</v>
      </c>
      <c r="BO175" s="15" t="s">
        <v>1728</v>
      </c>
      <c r="BQ175" s="50" t="s">
        <v>1911</v>
      </c>
      <c r="BR175" s="15" t="s">
        <v>2151</v>
      </c>
      <c r="BS175" s="15" t="s">
        <v>1939</v>
      </c>
      <c r="BT175" s="15">
        <v>2</v>
      </c>
      <c r="BV175" s="46" t="s">
        <v>2722</v>
      </c>
      <c r="BW175" s="15" t="s">
        <v>2349</v>
      </c>
      <c r="CU175" s="15" t="s">
        <v>1982</v>
      </c>
      <c r="CV175" s="63" t="s">
        <v>3357</v>
      </c>
      <c r="DI175" s="112" t="s">
        <v>7304</v>
      </c>
      <c r="DJ175" s="112" t="s">
        <v>7290</v>
      </c>
      <c r="DO175"/>
    </row>
    <row r="176" spans="15:119" ht="30" x14ac:dyDescent="0.25">
      <c r="O176" s="268" t="s">
        <v>9654</v>
      </c>
      <c r="P176" s="268" t="s">
        <v>9482</v>
      </c>
      <c r="Q176" s="269">
        <v>4</v>
      </c>
      <c r="R176" s="269">
        <v>3.5</v>
      </c>
      <c r="S176" s="269">
        <v>-63</v>
      </c>
      <c r="T176" s="269">
        <v>-63.5</v>
      </c>
      <c r="AT176" s="268" t="s">
        <v>805</v>
      </c>
      <c r="BO176" s="15" t="s">
        <v>1729</v>
      </c>
      <c r="BQ176" s="50" t="s">
        <v>1912</v>
      </c>
      <c r="BR176" s="15" t="s">
        <v>2152</v>
      </c>
      <c r="BS176" s="15" t="s">
        <v>1939</v>
      </c>
      <c r="BT176" s="15">
        <v>2</v>
      </c>
      <c r="BV176" s="46" t="s">
        <v>2555</v>
      </c>
      <c r="BW176" s="15" t="s">
        <v>2350</v>
      </c>
      <c r="CU176" s="15" t="s">
        <v>2837</v>
      </c>
      <c r="CV176" s="63" t="s">
        <v>3358</v>
      </c>
      <c r="DI176" s="112" t="s">
        <v>7305</v>
      </c>
      <c r="DJ176" s="112" t="s">
        <v>7290</v>
      </c>
      <c r="DO176"/>
    </row>
    <row r="177" spans="15:119" ht="30" x14ac:dyDescent="0.25">
      <c r="O177" s="268" t="s">
        <v>9655</v>
      </c>
      <c r="P177" s="268" t="s">
        <v>9484</v>
      </c>
      <c r="Q177" s="269">
        <v>4</v>
      </c>
      <c r="R177" s="269">
        <v>3.75</v>
      </c>
      <c r="S177" s="269">
        <v>-63.25</v>
      </c>
      <c r="T177" s="269">
        <v>-63.5</v>
      </c>
      <c r="AT177" s="268" t="s">
        <v>806</v>
      </c>
      <c r="BO177" s="15" t="s">
        <v>1554</v>
      </c>
      <c r="BQ177" s="50" t="s">
        <v>496</v>
      </c>
      <c r="BR177" s="15" t="s">
        <v>2153</v>
      </c>
      <c r="BS177" s="15" t="s">
        <v>1939</v>
      </c>
      <c r="BT177" s="15">
        <v>2</v>
      </c>
      <c r="BV177" s="46" t="s">
        <v>2565</v>
      </c>
      <c r="BW177" s="15" t="s">
        <v>2351</v>
      </c>
      <c r="CU177" s="15" t="s">
        <v>1983</v>
      </c>
      <c r="CV177" s="63" t="s">
        <v>3359</v>
      </c>
      <c r="DI177" s="112" t="s">
        <v>6321</v>
      </c>
      <c r="DJ177" s="112" t="s">
        <v>6297</v>
      </c>
      <c r="DO177"/>
    </row>
    <row r="178" spans="15:119" ht="30" x14ac:dyDescent="0.25">
      <c r="O178" s="268" t="s">
        <v>9656</v>
      </c>
      <c r="P178" s="268" t="s">
        <v>9484</v>
      </c>
      <c r="Q178" s="269">
        <v>4</v>
      </c>
      <c r="R178" s="269">
        <v>3.75</v>
      </c>
      <c r="S178" s="269">
        <v>-63</v>
      </c>
      <c r="T178" s="269">
        <v>-63.25</v>
      </c>
      <c r="AT178" s="268" t="s">
        <v>807</v>
      </c>
      <c r="BO178" s="15" t="s">
        <v>1730</v>
      </c>
      <c r="BQ178" s="50" t="s">
        <v>1913</v>
      </c>
      <c r="BR178" s="15" t="s">
        <v>2155</v>
      </c>
      <c r="BS178" s="15" t="s">
        <v>1939</v>
      </c>
      <c r="BT178" s="15">
        <v>2</v>
      </c>
      <c r="BV178" s="46" t="s">
        <v>2574</v>
      </c>
      <c r="BW178" s="15" t="s">
        <v>2352</v>
      </c>
      <c r="CU178" s="15" t="s">
        <v>2610</v>
      </c>
      <c r="CV178" s="63" t="s">
        <v>3360</v>
      </c>
      <c r="DI178" s="112" t="s">
        <v>4448</v>
      </c>
      <c r="DJ178" s="112" t="s">
        <v>8536</v>
      </c>
      <c r="DO178"/>
    </row>
    <row r="179" spans="15:119" ht="30" x14ac:dyDescent="0.25">
      <c r="O179" s="268" t="s">
        <v>9657</v>
      </c>
      <c r="P179" s="268" t="s">
        <v>9484</v>
      </c>
      <c r="Q179" s="269">
        <v>3.75</v>
      </c>
      <c r="R179" s="269">
        <v>3.5</v>
      </c>
      <c r="S179" s="269">
        <v>-63.25</v>
      </c>
      <c r="T179" s="269">
        <v>-63.5</v>
      </c>
      <c r="AT179" s="268" t="s">
        <v>808</v>
      </c>
      <c r="BO179" s="15" t="s">
        <v>1731</v>
      </c>
      <c r="BQ179" s="50" t="s">
        <v>1279</v>
      </c>
      <c r="BR179" s="15" t="s">
        <v>2158</v>
      </c>
      <c r="BS179" s="15" t="s">
        <v>1939</v>
      </c>
      <c r="BT179" s="15">
        <v>2</v>
      </c>
      <c r="BV179" s="46" t="s">
        <v>2165</v>
      </c>
      <c r="BW179" s="15" t="s">
        <v>2353</v>
      </c>
      <c r="CU179" s="15" t="s">
        <v>1984</v>
      </c>
      <c r="CV179" s="63" t="s">
        <v>3361</v>
      </c>
      <c r="DI179" s="112" t="s">
        <v>4448</v>
      </c>
      <c r="DJ179" s="112" t="s">
        <v>4444</v>
      </c>
      <c r="DO179"/>
    </row>
    <row r="180" spans="15:119" ht="45" x14ac:dyDescent="0.25">
      <c r="O180" s="268" t="s">
        <v>9658</v>
      </c>
      <c r="P180" s="268" t="s">
        <v>9484</v>
      </c>
      <c r="Q180" s="269">
        <v>3.75</v>
      </c>
      <c r="R180" s="269">
        <v>3.5</v>
      </c>
      <c r="S180" s="269">
        <v>-63</v>
      </c>
      <c r="T180" s="269">
        <v>-63.25</v>
      </c>
      <c r="AT180" s="268" t="s">
        <v>809</v>
      </c>
      <c r="BO180" s="15" t="s">
        <v>1732</v>
      </c>
      <c r="BQ180" s="50" t="s">
        <v>1914</v>
      </c>
      <c r="BR180" s="15" t="s">
        <v>2165</v>
      </c>
      <c r="BS180" s="15" t="s">
        <v>1939</v>
      </c>
      <c r="BT180" s="15">
        <v>2</v>
      </c>
      <c r="BV180" s="46" t="s">
        <v>2481</v>
      </c>
      <c r="BW180" s="15" t="s">
        <v>2813</v>
      </c>
      <c r="CU180" s="15" t="s">
        <v>1985</v>
      </c>
      <c r="CV180" s="63" t="s">
        <v>3362</v>
      </c>
      <c r="DI180" s="112" t="s">
        <v>6322</v>
      </c>
      <c r="DJ180" s="112" t="s">
        <v>6297</v>
      </c>
      <c r="DO180"/>
    </row>
    <row r="181" spans="15:119" x14ac:dyDescent="0.25">
      <c r="O181" s="268" t="s">
        <v>9659</v>
      </c>
      <c r="P181" s="268" t="s">
        <v>9482</v>
      </c>
      <c r="Q181" s="269">
        <v>3.5</v>
      </c>
      <c r="R181" s="269">
        <v>3</v>
      </c>
      <c r="S181" s="269">
        <v>-64</v>
      </c>
      <c r="T181" s="269">
        <v>-64.5</v>
      </c>
      <c r="AT181" s="268" t="s">
        <v>810</v>
      </c>
      <c r="BO181" s="15" t="s">
        <v>1555</v>
      </c>
      <c r="BQ181" s="50" t="s">
        <v>125</v>
      </c>
      <c r="BR181" s="15" t="s">
        <v>2169</v>
      </c>
      <c r="BS181" s="15" t="s">
        <v>1939</v>
      </c>
      <c r="BT181" s="15">
        <v>2</v>
      </c>
      <c r="BV181" s="46" t="s">
        <v>2169</v>
      </c>
      <c r="BW181" s="15" t="s">
        <v>2354</v>
      </c>
      <c r="CU181" s="15" t="s">
        <v>1986</v>
      </c>
      <c r="CV181" s="63" t="s">
        <v>3363</v>
      </c>
      <c r="DI181" s="112" t="s">
        <v>4807</v>
      </c>
      <c r="DJ181" s="112" t="s">
        <v>4800</v>
      </c>
      <c r="DO181"/>
    </row>
    <row r="182" spans="15:119" x14ac:dyDescent="0.25">
      <c r="O182" s="268" t="s">
        <v>9660</v>
      </c>
      <c r="P182" s="268" t="s">
        <v>9484</v>
      </c>
      <c r="Q182" s="269">
        <v>3.5</v>
      </c>
      <c r="R182" s="269">
        <v>3.25</v>
      </c>
      <c r="S182" s="269">
        <v>-64.25</v>
      </c>
      <c r="T182" s="269">
        <v>-64.5</v>
      </c>
      <c r="AT182" s="268" t="s">
        <v>811</v>
      </c>
      <c r="BO182" s="15" t="s">
        <v>1733</v>
      </c>
      <c r="BQ182" s="50" t="s">
        <v>1915</v>
      </c>
      <c r="BR182" s="15" t="s">
        <v>2172</v>
      </c>
      <c r="BS182" s="15" t="s">
        <v>1939</v>
      </c>
      <c r="BT182" s="15">
        <v>2</v>
      </c>
      <c r="BV182" s="46" t="s">
        <v>2860</v>
      </c>
      <c r="BW182" s="15" t="s">
        <v>2355</v>
      </c>
      <c r="CU182" s="15" t="s">
        <v>2514</v>
      </c>
      <c r="CV182" s="63" t="s">
        <v>693</v>
      </c>
      <c r="DI182" s="112" t="s">
        <v>9223</v>
      </c>
      <c r="DJ182" s="112" t="s">
        <v>9212</v>
      </c>
      <c r="DO182"/>
    </row>
    <row r="183" spans="15:119" x14ac:dyDescent="0.25">
      <c r="O183" s="268" t="s">
        <v>9661</v>
      </c>
      <c r="P183" s="268" t="s">
        <v>9484</v>
      </c>
      <c r="Q183" s="269">
        <v>3.5</v>
      </c>
      <c r="R183" s="269">
        <v>3.25</v>
      </c>
      <c r="S183" s="269">
        <v>-64</v>
      </c>
      <c r="T183" s="269">
        <v>-64.25</v>
      </c>
      <c r="AT183" s="268" t="s">
        <v>812</v>
      </c>
      <c r="BO183" s="15" t="s">
        <v>1734</v>
      </c>
      <c r="BQ183" s="50" t="s">
        <v>1916</v>
      </c>
      <c r="BR183" s="15" t="s">
        <v>2190</v>
      </c>
      <c r="BS183" s="15" t="s">
        <v>1939</v>
      </c>
      <c r="BT183" s="15">
        <v>2</v>
      </c>
      <c r="BV183" s="46" t="s">
        <v>2172</v>
      </c>
      <c r="BW183" s="15" t="s">
        <v>2356</v>
      </c>
      <c r="CU183" s="15" t="s">
        <v>2755</v>
      </c>
      <c r="CV183" s="63" t="s">
        <v>3364</v>
      </c>
      <c r="DI183" s="112" t="s">
        <v>535</v>
      </c>
      <c r="DJ183" s="112" t="s">
        <v>10</v>
      </c>
      <c r="DO183"/>
    </row>
    <row r="184" spans="15:119" x14ac:dyDescent="0.25">
      <c r="O184" s="268" t="s">
        <v>9662</v>
      </c>
      <c r="P184" s="268" t="s">
        <v>9484</v>
      </c>
      <c r="Q184" s="269">
        <v>3.25</v>
      </c>
      <c r="R184" s="269">
        <v>3</v>
      </c>
      <c r="S184" s="269">
        <v>-64</v>
      </c>
      <c r="T184" s="269">
        <v>-64.25</v>
      </c>
      <c r="AT184" s="268" t="s">
        <v>813</v>
      </c>
      <c r="BO184" s="15" t="s">
        <v>1735</v>
      </c>
      <c r="BQ184" s="50" t="s">
        <v>1917</v>
      </c>
      <c r="BR184" s="15" t="s">
        <v>2191</v>
      </c>
      <c r="BS184" s="15" t="s">
        <v>1939</v>
      </c>
      <c r="BT184" s="15">
        <v>2</v>
      </c>
      <c r="BV184" s="46" t="s">
        <v>2861</v>
      </c>
      <c r="BW184" s="15" t="s">
        <v>2572</v>
      </c>
      <c r="CU184" s="15" t="s">
        <v>2696</v>
      </c>
      <c r="CV184" s="63" t="s">
        <v>695</v>
      </c>
      <c r="DI184" s="112" t="s">
        <v>7916</v>
      </c>
      <c r="DJ184" s="112" t="s">
        <v>7908</v>
      </c>
      <c r="DO184"/>
    </row>
    <row r="185" spans="15:119" x14ac:dyDescent="0.25">
      <c r="O185" s="268" t="s">
        <v>9663</v>
      </c>
      <c r="P185" s="268" t="s">
        <v>9482</v>
      </c>
      <c r="Q185" s="269">
        <v>3.5</v>
      </c>
      <c r="R185" s="269">
        <v>3</v>
      </c>
      <c r="S185" s="269">
        <v>-63.5</v>
      </c>
      <c r="T185" s="269">
        <v>-64</v>
      </c>
      <c r="AT185" s="268" t="s">
        <v>814</v>
      </c>
      <c r="BO185" s="15" t="s">
        <v>1556</v>
      </c>
      <c r="BQ185" s="50" t="s">
        <v>1918</v>
      </c>
      <c r="BR185" s="15" t="s">
        <v>2192</v>
      </c>
      <c r="BS185" s="15" t="s">
        <v>1939</v>
      </c>
      <c r="BT185" s="15">
        <v>2</v>
      </c>
      <c r="BV185" s="46" t="s">
        <v>2862</v>
      </c>
      <c r="BW185" s="15" t="s">
        <v>2357</v>
      </c>
      <c r="CU185" s="15" t="s">
        <v>2697</v>
      </c>
      <c r="CV185" s="63" t="s">
        <v>3365</v>
      </c>
      <c r="DI185" s="112" t="s">
        <v>4266</v>
      </c>
      <c r="DJ185" s="112" t="s">
        <v>4267</v>
      </c>
      <c r="DO185"/>
    </row>
    <row r="186" spans="15:119" x14ac:dyDescent="0.25">
      <c r="O186" s="268" t="s">
        <v>9664</v>
      </c>
      <c r="P186" s="268" t="s">
        <v>9484</v>
      </c>
      <c r="Q186" s="269">
        <v>3.5</v>
      </c>
      <c r="R186" s="269">
        <v>3.25</v>
      </c>
      <c r="S186" s="269">
        <v>-63.75</v>
      </c>
      <c r="T186" s="269">
        <v>-64</v>
      </c>
      <c r="AT186" s="268" t="s">
        <v>815</v>
      </c>
      <c r="BO186" s="15" t="s">
        <v>1736</v>
      </c>
      <c r="BQ186" s="50" t="s">
        <v>374</v>
      </c>
      <c r="BR186" s="15" t="s">
        <v>2194</v>
      </c>
      <c r="BS186" s="15" t="s">
        <v>1939</v>
      </c>
      <c r="BT186" s="15">
        <v>2</v>
      </c>
      <c r="BV186" s="46" t="s">
        <v>2863</v>
      </c>
      <c r="BW186" s="15" t="s">
        <v>2358</v>
      </c>
      <c r="CU186" s="15" t="s">
        <v>2766</v>
      </c>
      <c r="CV186" s="63" t="s">
        <v>696</v>
      </c>
      <c r="DI186" s="112" t="s">
        <v>9010</v>
      </c>
      <c r="DJ186" s="112" t="s">
        <v>9008</v>
      </c>
      <c r="DO186"/>
    </row>
    <row r="187" spans="15:119" x14ac:dyDescent="0.25">
      <c r="O187" s="268" t="s">
        <v>9665</v>
      </c>
      <c r="P187" s="268" t="s">
        <v>9484</v>
      </c>
      <c r="Q187" s="269">
        <v>3.5</v>
      </c>
      <c r="R187" s="269">
        <v>3.25</v>
      </c>
      <c r="S187" s="269">
        <v>-63.5</v>
      </c>
      <c r="T187" s="269">
        <v>-63.75</v>
      </c>
      <c r="AT187" s="268" t="s">
        <v>816</v>
      </c>
      <c r="BO187" s="15" t="s">
        <v>1737</v>
      </c>
      <c r="BQ187" s="50" t="s">
        <v>1305</v>
      </c>
      <c r="BR187" s="15" t="s">
        <v>2195</v>
      </c>
      <c r="BS187" s="15" t="s">
        <v>1939</v>
      </c>
      <c r="BT187" s="15">
        <v>2</v>
      </c>
      <c r="BV187" s="46" t="s">
        <v>2864</v>
      </c>
      <c r="BW187" s="15" t="s">
        <v>2359</v>
      </c>
      <c r="CU187" s="15" t="s">
        <v>2756</v>
      </c>
      <c r="CV187" s="63" t="s">
        <v>697</v>
      </c>
      <c r="DI187" s="112" t="s">
        <v>4428</v>
      </c>
      <c r="DJ187" s="112" t="s">
        <v>4427</v>
      </c>
      <c r="DO187"/>
    </row>
    <row r="188" spans="15:119" x14ac:dyDescent="0.25">
      <c r="O188" s="268" t="s">
        <v>9666</v>
      </c>
      <c r="P188" s="268" t="s">
        <v>9484</v>
      </c>
      <c r="Q188" s="269">
        <v>3.25</v>
      </c>
      <c r="R188" s="269">
        <v>3</v>
      </c>
      <c r="S188" s="269">
        <v>-63.75</v>
      </c>
      <c r="T188" s="269">
        <v>-64</v>
      </c>
      <c r="AT188" s="268" t="s">
        <v>817</v>
      </c>
      <c r="BO188" s="15" t="s">
        <v>1738</v>
      </c>
      <c r="BQ188" s="50" t="s">
        <v>1919</v>
      </c>
      <c r="BR188" s="15" t="s">
        <v>2196</v>
      </c>
      <c r="BS188" s="15" t="s">
        <v>1939</v>
      </c>
      <c r="BT188" s="15">
        <v>2</v>
      </c>
      <c r="BV188" s="46" t="s">
        <v>2865</v>
      </c>
      <c r="BW188" s="15" t="s">
        <v>2360</v>
      </c>
      <c r="CU188" s="15" t="s">
        <v>2577</v>
      </c>
      <c r="CV188" s="63" t="s">
        <v>3366</v>
      </c>
      <c r="DI188" s="112" t="s">
        <v>4592</v>
      </c>
      <c r="DJ188" s="112" t="s">
        <v>4583</v>
      </c>
      <c r="DO188"/>
    </row>
    <row r="189" spans="15:119" x14ac:dyDescent="0.25">
      <c r="O189" s="268" t="s">
        <v>9667</v>
      </c>
      <c r="P189" s="268" t="s">
        <v>9484</v>
      </c>
      <c r="Q189" s="269">
        <v>3.25</v>
      </c>
      <c r="R189" s="269">
        <v>3</v>
      </c>
      <c r="S189" s="269">
        <v>-63.5</v>
      </c>
      <c r="T189" s="269">
        <v>-63.75</v>
      </c>
      <c r="AT189" s="268" t="s">
        <v>504</v>
      </c>
      <c r="BO189" s="15" t="s">
        <v>1557</v>
      </c>
      <c r="BQ189" s="50" t="s">
        <v>1920</v>
      </c>
      <c r="BR189" s="15" t="s">
        <v>2197</v>
      </c>
      <c r="BS189" s="15" t="s">
        <v>1939</v>
      </c>
      <c r="BT189" s="15">
        <v>2</v>
      </c>
      <c r="BV189" s="46" t="s">
        <v>2866</v>
      </c>
      <c r="BW189" s="15" t="s">
        <v>2361</v>
      </c>
      <c r="CU189" s="15" t="s">
        <v>2952</v>
      </c>
      <c r="CV189" s="63" t="s">
        <v>3367</v>
      </c>
      <c r="DI189" s="112" t="s">
        <v>7917</v>
      </c>
      <c r="DJ189" s="112" t="s">
        <v>7908</v>
      </c>
      <c r="DO189"/>
    </row>
    <row r="190" spans="15:119" x14ac:dyDescent="0.25">
      <c r="O190" s="268" t="s">
        <v>9668</v>
      </c>
      <c r="P190" s="268" t="s">
        <v>9482</v>
      </c>
      <c r="Q190" s="269">
        <v>3.5</v>
      </c>
      <c r="R190" s="269">
        <v>3</v>
      </c>
      <c r="S190" s="269">
        <v>-63</v>
      </c>
      <c r="T190" s="269">
        <v>-63.5</v>
      </c>
      <c r="AT190" s="268" t="s">
        <v>818</v>
      </c>
      <c r="BO190" s="15" t="s">
        <v>1739</v>
      </c>
      <c r="BQ190" s="50" t="s">
        <v>1921</v>
      </c>
      <c r="BR190" s="15" t="s">
        <v>2198</v>
      </c>
      <c r="BS190" s="15" t="s">
        <v>1939</v>
      </c>
      <c r="BT190" s="15">
        <v>2</v>
      </c>
      <c r="BV190" s="46" t="s">
        <v>2868</v>
      </c>
      <c r="BW190" s="15" t="s">
        <v>2362</v>
      </c>
      <c r="CU190" s="15" t="s">
        <v>2699</v>
      </c>
      <c r="CV190" s="63" t="s">
        <v>221</v>
      </c>
      <c r="DI190" s="112" t="s">
        <v>5576</v>
      </c>
      <c r="DJ190" s="112" t="s">
        <v>5568</v>
      </c>
      <c r="DO190"/>
    </row>
    <row r="191" spans="15:119" ht="30" x14ac:dyDescent="0.25">
      <c r="O191" s="268" t="s">
        <v>9669</v>
      </c>
      <c r="P191" s="268" t="s">
        <v>9484</v>
      </c>
      <c r="Q191" s="269">
        <v>3.5</v>
      </c>
      <c r="R191" s="269">
        <v>3.25</v>
      </c>
      <c r="S191" s="269">
        <v>-63.25</v>
      </c>
      <c r="T191" s="269">
        <v>-63.5</v>
      </c>
      <c r="AT191" s="268" t="s">
        <v>819</v>
      </c>
      <c r="BO191" s="15" t="s">
        <v>1740</v>
      </c>
      <c r="BQ191" s="50" t="s">
        <v>1922</v>
      </c>
      <c r="BR191" s="15" t="s">
        <v>2199</v>
      </c>
      <c r="BS191" s="15" t="s">
        <v>1939</v>
      </c>
      <c r="BT191" s="15">
        <v>2</v>
      </c>
      <c r="BV191" s="46" t="s">
        <v>2869</v>
      </c>
      <c r="BW191" s="15" t="s">
        <v>2363</v>
      </c>
      <c r="CU191" s="15" t="s">
        <v>2588</v>
      </c>
      <c r="CV191" s="63" t="s">
        <v>222</v>
      </c>
      <c r="DI191" s="112" t="s">
        <v>8547</v>
      </c>
      <c r="DJ191" s="112" t="s">
        <v>8536</v>
      </c>
      <c r="DO191"/>
    </row>
    <row r="192" spans="15:119" ht="30" x14ac:dyDescent="0.25">
      <c r="O192" s="268" t="s">
        <v>9670</v>
      </c>
      <c r="P192" s="268" t="s">
        <v>9484</v>
      </c>
      <c r="Q192" s="269">
        <v>3.5</v>
      </c>
      <c r="R192" s="269">
        <v>3.25</v>
      </c>
      <c r="S192" s="269">
        <v>-63</v>
      </c>
      <c r="T192" s="269">
        <v>-63.25</v>
      </c>
      <c r="AT192" s="268" t="s">
        <v>820</v>
      </c>
      <c r="BO192" s="15" t="s">
        <v>1741</v>
      </c>
      <c r="BQ192" s="50" t="s">
        <v>117</v>
      </c>
      <c r="BR192" s="15" t="s">
        <v>2200</v>
      </c>
      <c r="BS192" s="15" t="s">
        <v>1939</v>
      </c>
      <c r="BT192" s="15">
        <v>2</v>
      </c>
      <c r="BV192" s="46" t="s">
        <v>2870</v>
      </c>
      <c r="BW192" s="15" t="s">
        <v>2364</v>
      </c>
      <c r="CU192" s="15" t="s">
        <v>1987</v>
      </c>
      <c r="CV192" s="63" t="s">
        <v>3368</v>
      </c>
      <c r="DI192" s="112" t="s">
        <v>9224</v>
      </c>
      <c r="DJ192" s="112" t="s">
        <v>9212</v>
      </c>
      <c r="DO192"/>
    </row>
    <row r="193" spans="15:119" ht="30" x14ac:dyDescent="0.25">
      <c r="O193" s="268" t="s">
        <v>9671</v>
      </c>
      <c r="P193" s="268" t="s">
        <v>9484</v>
      </c>
      <c r="Q193" s="269">
        <v>3.25</v>
      </c>
      <c r="R193" s="269">
        <v>3</v>
      </c>
      <c r="S193" s="269">
        <v>-63.25</v>
      </c>
      <c r="T193" s="269">
        <v>-63.5</v>
      </c>
      <c r="AT193" s="268" t="s">
        <v>821</v>
      </c>
      <c r="BO193" s="15" t="s">
        <v>1558</v>
      </c>
      <c r="BQ193" s="50" t="s">
        <v>1316</v>
      </c>
      <c r="BR193" s="15" t="s">
        <v>2201</v>
      </c>
      <c r="BS193" s="15" t="s">
        <v>1939</v>
      </c>
      <c r="BT193" s="15">
        <v>2</v>
      </c>
      <c r="BV193" s="46" t="s">
        <v>2871</v>
      </c>
      <c r="BW193" s="15" t="s">
        <v>2365</v>
      </c>
      <c r="CU193" s="15" t="s">
        <v>1988</v>
      </c>
      <c r="CV193" s="63" t="s">
        <v>3368</v>
      </c>
      <c r="DI193" s="112" t="s">
        <v>4808</v>
      </c>
      <c r="DJ193" s="112" t="s">
        <v>4800</v>
      </c>
      <c r="DO193"/>
    </row>
    <row r="194" spans="15:119" ht="30" x14ac:dyDescent="0.25">
      <c r="O194" s="268" t="s">
        <v>9672</v>
      </c>
      <c r="P194" s="268" t="s">
        <v>9484</v>
      </c>
      <c r="Q194" s="269">
        <v>3.25</v>
      </c>
      <c r="R194" s="269">
        <v>3</v>
      </c>
      <c r="S194" s="269">
        <v>-63</v>
      </c>
      <c r="T194" s="269">
        <v>-63.25</v>
      </c>
      <c r="AT194" s="268" t="s">
        <v>822</v>
      </c>
      <c r="BO194" s="15" t="s">
        <v>1742</v>
      </c>
      <c r="BQ194" s="50" t="s">
        <v>1923</v>
      </c>
      <c r="BR194" s="15" t="s">
        <v>2202</v>
      </c>
      <c r="BS194" s="15" t="s">
        <v>1939</v>
      </c>
      <c r="BT194" s="15">
        <v>2</v>
      </c>
      <c r="BV194" s="46" t="s">
        <v>2872</v>
      </c>
      <c r="BW194" s="15" t="s">
        <v>2366</v>
      </c>
      <c r="CU194" s="15" t="s">
        <v>2700</v>
      </c>
      <c r="CV194" s="63" t="s">
        <v>3369</v>
      </c>
      <c r="DI194" s="112" t="s">
        <v>4593</v>
      </c>
      <c r="DJ194" s="112" t="s">
        <v>4583</v>
      </c>
      <c r="DO194"/>
    </row>
    <row r="195" spans="15:119" ht="30" x14ac:dyDescent="0.25">
      <c r="O195" s="268" t="s">
        <v>9673</v>
      </c>
      <c r="P195" s="268" t="s">
        <v>9480</v>
      </c>
      <c r="Q195" s="269">
        <v>3</v>
      </c>
      <c r="R195" s="269">
        <v>2</v>
      </c>
      <c r="S195" s="269">
        <v>-63</v>
      </c>
      <c r="T195" s="269">
        <v>-64.5</v>
      </c>
      <c r="AT195" s="268" t="s">
        <v>823</v>
      </c>
      <c r="BO195" s="15" t="s">
        <v>1743</v>
      </c>
      <c r="BQ195" s="50" t="s">
        <v>1924</v>
      </c>
      <c r="BR195" s="15" t="s">
        <v>2203</v>
      </c>
      <c r="BS195" s="15" t="s">
        <v>1939</v>
      </c>
      <c r="BT195" s="15">
        <v>2</v>
      </c>
      <c r="BV195" s="46" t="s">
        <v>2873</v>
      </c>
      <c r="BW195" s="15" t="s">
        <v>2367</v>
      </c>
      <c r="CU195" s="15" t="s">
        <v>2563</v>
      </c>
      <c r="CV195" s="63" t="s">
        <v>3370</v>
      </c>
      <c r="DI195" s="112" t="s">
        <v>5911</v>
      </c>
      <c r="DJ195" s="112" t="s">
        <v>5901</v>
      </c>
      <c r="DO195"/>
    </row>
    <row r="196" spans="15:119" ht="30" x14ac:dyDescent="0.25">
      <c r="O196" s="268" t="s">
        <v>9674</v>
      </c>
      <c r="P196" s="268" t="s">
        <v>9482</v>
      </c>
      <c r="Q196" s="269">
        <v>3</v>
      </c>
      <c r="R196" s="269">
        <v>2.5</v>
      </c>
      <c r="S196" s="269">
        <v>-64</v>
      </c>
      <c r="T196" s="269">
        <v>-64.5</v>
      </c>
      <c r="AT196" s="268" t="s">
        <v>824</v>
      </c>
      <c r="BO196" s="15" t="s">
        <v>1744</v>
      </c>
      <c r="BQ196" s="50" t="s">
        <v>1925</v>
      </c>
      <c r="BR196" s="15" t="s">
        <v>2204</v>
      </c>
      <c r="BS196" s="15" t="s">
        <v>1939</v>
      </c>
      <c r="BT196" s="15">
        <v>2</v>
      </c>
      <c r="BV196" s="46" t="s">
        <v>2874</v>
      </c>
      <c r="BW196" s="15" t="s">
        <v>2368</v>
      </c>
      <c r="CU196" s="15" t="s">
        <v>2589</v>
      </c>
      <c r="CV196" s="63" t="s">
        <v>3371</v>
      </c>
      <c r="DI196" s="112" t="s">
        <v>4205</v>
      </c>
      <c r="DJ196" s="112" t="s">
        <v>4204</v>
      </c>
      <c r="DO196"/>
    </row>
    <row r="197" spans="15:119" ht="30" x14ac:dyDescent="0.25">
      <c r="O197" s="268" t="s">
        <v>9675</v>
      </c>
      <c r="P197" s="268" t="s">
        <v>9484</v>
      </c>
      <c r="Q197" s="269">
        <v>3</v>
      </c>
      <c r="R197" s="269">
        <v>2.75</v>
      </c>
      <c r="S197" s="269">
        <v>-64</v>
      </c>
      <c r="T197" s="269">
        <v>-64.25</v>
      </c>
      <c r="AT197" s="268" t="s">
        <v>825</v>
      </c>
      <c r="BO197" s="15" t="s">
        <v>1559</v>
      </c>
      <c r="BQ197" s="50" t="s">
        <v>376</v>
      </c>
      <c r="BR197" s="15" t="s">
        <v>2205</v>
      </c>
      <c r="BS197" s="15" t="s">
        <v>1939</v>
      </c>
      <c r="BT197" s="15">
        <v>2</v>
      </c>
      <c r="BV197" s="46" t="s">
        <v>2875</v>
      </c>
      <c r="BW197" s="15" t="s">
        <v>2369</v>
      </c>
      <c r="CU197" s="15" t="s">
        <v>2937</v>
      </c>
      <c r="CV197" s="63" t="s">
        <v>3372</v>
      </c>
      <c r="DI197" s="112" t="s">
        <v>5912</v>
      </c>
      <c r="DJ197" s="112" t="s">
        <v>5901</v>
      </c>
      <c r="DO197"/>
    </row>
    <row r="198" spans="15:119" ht="30" x14ac:dyDescent="0.25">
      <c r="O198" s="268" t="s">
        <v>9676</v>
      </c>
      <c r="P198" s="268" t="s">
        <v>9484</v>
      </c>
      <c r="Q198" s="269">
        <v>2.75</v>
      </c>
      <c r="R198" s="269">
        <v>2.5</v>
      </c>
      <c r="S198" s="269">
        <v>-64</v>
      </c>
      <c r="T198" s="269">
        <v>-64.25</v>
      </c>
      <c r="AT198" s="268" t="s">
        <v>826</v>
      </c>
      <c r="BO198" s="15" t="s">
        <v>1745</v>
      </c>
      <c r="BQ198" s="50" t="s">
        <v>1926</v>
      </c>
      <c r="BR198" s="15" t="s">
        <v>2207</v>
      </c>
      <c r="BS198" s="15" t="s">
        <v>1939</v>
      </c>
      <c r="BT198" s="15">
        <v>2</v>
      </c>
      <c r="BV198" s="46" t="s">
        <v>2728</v>
      </c>
      <c r="BW198" s="15" t="s">
        <v>2370</v>
      </c>
      <c r="CU198" s="15" t="s">
        <v>2602</v>
      </c>
      <c r="CV198" s="63" t="s">
        <v>698</v>
      </c>
      <c r="DI198" s="112" t="s">
        <v>5913</v>
      </c>
      <c r="DJ198" s="112" t="s">
        <v>5901</v>
      </c>
      <c r="DO198"/>
    </row>
    <row r="199" spans="15:119" ht="30" x14ac:dyDescent="0.25">
      <c r="O199" s="268" t="s">
        <v>9677</v>
      </c>
      <c r="P199" s="268" t="s">
        <v>9482</v>
      </c>
      <c r="Q199" s="269">
        <v>3</v>
      </c>
      <c r="R199" s="269">
        <v>2.5</v>
      </c>
      <c r="S199" s="269">
        <v>-63.5</v>
      </c>
      <c r="T199" s="269">
        <v>-64</v>
      </c>
      <c r="AT199" s="268" t="s">
        <v>827</v>
      </c>
      <c r="BO199" s="15" t="s">
        <v>1746</v>
      </c>
      <c r="BQ199" s="50" t="s">
        <v>1927</v>
      </c>
      <c r="BR199" s="15" t="s">
        <v>2208</v>
      </c>
      <c r="BS199" s="15" t="s">
        <v>1939</v>
      </c>
      <c r="BT199" s="15">
        <v>2</v>
      </c>
      <c r="BV199" s="46" t="s">
        <v>2190</v>
      </c>
      <c r="BW199" s="15" t="s">
        <v>2371</v>
      </c>
      <c r="CU199" s="15" t="s">
        <v>2590</v>
      </c>
      <c r="CV199" s="63" t="s">
        <v>204</v>
      </c>
      <c r="DI199" s="112" t="s">
        <v>7306</v>
      </c>
      <c r="DJ199" s="112" t="s">
        <v>7290</v>
      </c>
      <c r="DO199"/>
    </row>
    <row r="200" spans="15:119" x14ac:dyDescent="0.25">
      <c r="O200" s="268" t="s">
        <v>9678</v>
      </c>
      <c r="P200" s="268" t="s">
        <v>9484</v>
      </c>
      <c r="Q200" s="269">
        <v>3</v>
      </c>
      <c r="R200" s="269">
        <v>2.75</v>
      </c>
      <c r="S200" s="269">
        <v>-63.75</v>
      </c>
      <c r="T200" s="269">
        <v>-64</v>
      </c>
      <c r="AT200" s="268" t="s">
        <v>828</v>
      </c>
      <c r="BO200" s="15" t="s">
        <v>1747</v>
      </c>
      <c r="BQ200" s="50" t="s">
        <v>1928</v>
      </c>
      <c r="BR200" s="15" t="s">
        <v>2211</v>
      </c>
      <c r="BS200" s="15" t="s">
        <v>1939</v>
      </c>
      <c r="BT200" s="15">
        <v>2</v>
      </c>
      <c r="BV200" s="46" t="s">
        <v>2191</v>
      </c>
      <c r="BW200" s="15" t="s">
        <v>2372</v>
      </c>
      <c r="CU200" s="15" t="s">
        <v>2591</v>
      </c>
      <c r="CV200" s="63" t="s">
        <v>3373</v>
      </c>
      <c r="DI200" s="112" t="s">
        <v>9225</v>
      </c>
      <c r="DJ200" s="112" t="s">
        <v>9212</v>
      </c>
      <c r="DO200"/>
    </row>
    <row r="201" spans="15:119" x14ac:dyDescent="0.25">
      <c r="O201" s="268" t="s">
        <v>9679</v>
      </c>
      <c r="P201" s="268" t="s">
        <v>9484</v>
      </c>
      <c r="Q201" s="269">
        <v>3</v>
      </c>
      <c r="R201" s="269">
        <v>2.75</v>
      </c>
      <c r="S201" s="269">
        <v>-63.5</v>
      </c>
      <c r="T201" s="269">
        <v>-63.75</v>
      </c>
      <c r="AT201" s="268" t="s">
        <v>829</v>
      </c>
      <c r="BO201" s="15" t="s">
        <v>1560</v>
      </c>
      <c r="BQ201" s="50" t="s">
        <v>1929</v>
      </c>
      <c r="BR201" s="15" t="s">
        <v>2212</v>
      </c>
      <c r="BS201" s="15" t="s">
        <v>1939</v>
      </c>
      <c r="BT201" s="15">
        <v>2</v>
      </c>
      <c r="BV201" s="46" t="s">
        <v>2192</v>
      </c>
      <c r="BW201" s="15" t="s">
        <v>2373</v>
      </c>
      <c r="CU201" s="15" t="s">
        <v>1989</v>
      </c>
      <c r="CV201" s="63" t="s">
        <v>3374</v>
      </c>
      <c r="DI201" s="112" t="s">
        <v>7307</v>
      </c>
      <c r="DJ201" s="112" t="s">
        <v>7290</v>
      </c>
      <c r="DO201"/>
    </row>
    <row r="202" spans="15:119" x14ac:dyDescent="0.25">
      <c r="O202" s="268" t="s">
        <v>9680</v>
      </c>
      <c r="P202" s="268" t="s">
        <v>9484</v>
      </c>
      <c r="Q202" s="269">
        <v>2.75</v>
      </c>
      <c r="R202" s="269">
        <v>2.5</v>
      </c>
      <c r="S202" s="269">
        <v>-63.75</v>
      </c>
      <c r="T202" s="269">
        <v>-64</v>
      </c>
      <c r="AT202" s="268" t="s">
        <v>830</v>
      </c>
      <c r="BO202" s="15" t="s">
        <v>1748</v>
      </c>
      <c r="BQ202" s="50" t="s">
        <v>1930</v>
      </c>
      <c r="BR202" s="15" t="s">
        <v>2214</v>
      </c>
      <c r="BS202" s="15" t="s">
        <v>1939</v>
      </c>
      <c r="BT202" s="15">
        <v>2</v>
      </c>
      <c r="BV202" s="46" t="s">
        <v>2194</v>
      </c>
      <c r="BW202" s="15" t="s">
        <v>2374</v>
      </c>
      <c r="CU202" s="15" t="s">
        <v>1990</v>
      </c>
      <c r="CV202" s="63" t="s">
        <v>700</v>
      </c>
      <c r="DI202" s="112" t="s">
        <v>7308</v>
      </c>
      <c r="DJ202" s="112" t="s">
        <v>7290</v>
      </c>
      <c r="DO202"/>
    </row>
    <row r="203" spans="15:119" x14ac:dyDescent="0.25">
      <c r="O203" s="268" t="s">
        <v>9681</v>
      </c>
      <c r="P203" s="268" t="s">
        <v>9484</v>
      </c>
      <c r="Q203" s="269">
        <v>2.75</v>
      </c>
      <c r="R203" s="269">
        <v>2.5</v>
      </c>
      <c r="S203" s="269">
        <v>-63.5</v>
      </c>
      <c r="T203" s="269">
        <v>-63.75</v>
      </c>
      <c r="AT203" s="268" t="s">
        <v>831</v>
      </c>
      <c r="BO203" s="15" t="s">
        <v>1749</v>
      </c>
      <c r="BQ203" s="50" t="s">
        <v>1931</v>
      </c>
      <c r="BR203" s="15" t="s">
        <v>2215</v>
      </c>
      <c r="BS203" s="15" t="s">
        <v>1939</v>
      </c>
      <c r="BT203" s="15">
        <v>2</v>
      </c>
      <c r="BV203" s="46" t="s">
        <v>2196</v>
      </c>
      <c r="BW203" s="15" t="s">
        <v>2375</v>
      </c>
      <c r="CU203" s="15" t="s">
        <v>2542</v>
      </c>
      <c r="CV203" s="63" t="s">
        <v>1584</v>
      </c>
      <c r="DI203" s="112" t="s">
        <v>8548</v>
      </c>
      <c r="DJ203" s="112" t="s">
        <v>8536</v>
      </c>
      <c r="DO203"/>
    </row>
    <row r="204" spans="15:119" x14ac:dyDescent="0.25">
      <c r="O204" s="268" t="s">
        <v>9682</v>
      </c>
      <c r="P204" s="268" t="s">
        <v>9482</v>
      </c>
      <c r="Q204" s="269">
        <v>3</v>
      </c>
      <c r="R204" s="269">
        <v>2.5</v>
      </c>
      <c r="S204" s="269">
        <v>-63</v>
      </c>
      <c r="T204" s="269">
        <v>-63.5</v>
      </c>
      <c r="AT204" s="268" t="s">
        <v>832</v>
      </c>
      <c r="BO204" s="15" t="s">
        <v>1750</v>
      </c>
      <c r="BQ204" s="50" t="s">
        <v>1932</v>
      </c>
      <c r="BR204" s="15" t="s">
        <v>2217</v>
      </c>
      <c r="BS204" s="15" t="s">
        <v>1939</v>
      </c>
      <c r="BT204" s="15">
        <v>2</v>
      </c>
      <c r="BV204" s="46" t="s">
        <v>2197</v>
      </c>
      <c r="BW204" s="15" t="s">
        <v>2376</v>
      </c>
      <c r="CU204" s="15" t="s">
        <v>1992</v>
      </c>
      <c r="CV204" s="63" t="s">
        <v>1585</v>
      </c>
      <c r="DI204" s="112" t="s">
        <v>5031</v>
      </c>
      <c r="DJ204" s="112" t="s">
        <v>5023</v>
      </c>
      <c r="DO204"/>
    </row>
    <row r="205" spans="15:119" x14ac:dyDescent="0.25">
      <c r="O205" s="268" t="s">
        <v>9683</v>
      </c>
      <c r="P205" s="268" t="s">
        <v>9484</v>
      </c>
      <c r="Q205" s="269">
        <v>3</v>
      </c>
      <c r="R205" s="269">
        <v>2.75</v>
      </c>
      <c r="S205" s="269">
        <v>-63.25</v>
      </c>
      <c r="T205" s="269">
        <v>-63.5</v>
      </c>
      <c r="AT205" s="268" t="s">
        <v>833</v>
      </c>
      <c r="BO205" s="15" t="s">
        <v>1485</v>
      </c>
      <c r="BQ205" s="50" t="s">
        <v>378</v>
      </c>
      <c r="BR205" s="15" t="s">
        <v>2224</v>
      </c>
      <c r="BS205" s="15" t="s">
        <v>1939</v>
      </c>
      <c r="BT205" s="15">
        <v>2</v>
      </c>
      <c r="BV205" s="46" t="s">
        <v>2199</v>
      </c>
      <c r="BW205" s="15" t="s">
        <v>2377</v>
      </c>
      <c r="CU205" s="15" t="s">
        <v>1993</v>
      </c>
      <c r="CV205" s="63" t="s">
        <v>1586</v>
      </c>
      <c r="DI205" s="112" t="s">
        <v>9226</v>
      </c>
      <c r="DJ205" s="112" t="s">
        <v>9212</v>
      </c>
      <c r="DO205"/>
    </row>
    <row r="206" spans="15:119" x14ac:dyDescent="0.25">
      <c r="O206" s="268" t="s">
        <v>9684</v>
      </c>
      <c r="P206" s="268" t="s">
        <v>9484</v>
      </c>
      <c r="Q206" s="269">
        <v>3</v>
      </c>
      <c r="R206" s="269">
        <v>2.75</v>
      </c>
      <c r="S206" s="269">
        <v>-63</v>
      </c>
      <c r="T206" s="269">
        <v>-63.25</v>
      </c>
      <c r="AT206" s="268" t="s">
        <v>834</v>
      </c>
      <c r="BO206" s="15" t="s">
        <v>1751</v>
      </c>
      <c r="BQ206" s="50" t="s">
        <v>1347</v>
      </c>
      <c r="BR206" s="15" t="s">
        <v>2225</v>
      </c>
      <c r="BS206" s="15" t="s">
        <v>1939</v>
      </c>
      <c r="BT206" s="15">
        <v>2</v>
      </c>
      <c r="BV206" s="46" t="s">
        <v>2200</v>
      </c>
      <c r="BW206" s="15" t="s">
        <v>2378</v>
      </c>
      <c r="CU206" s="15" t="s">
        <v>2838</v>
      </c>
      <c r="CV206" s="63" t="s">
        <v>1587</v>
      </c>
      <c r="DI206" s="112" t="s">
        <v>5374</v>
      </c>
      <c r="DJ206" s="112" t="s">
        <v>5365</v>
      </c>
      <c r="DO206"/>
    </row>
    <row r="207" spans="15:119" x14ac:dyDescent="0.25">
      <c r="O207" s="268" t="s">
        <v>9685</v>
      </c>
      <c r="P207" s="268" t="s">
        <v>9484</v>
      </c>
      <c r="Q207" s="269">
        <v>2.75</v>
      </c>
      <c r="R207" s="269">
        <v>2.5</v>
      </c>
      <c r="S207" s="269">
        <v>-63.25</v>
      </c>
      <c r="T207" s="269">
        <v>-63.5</v>
      </c>
      <c r="AT207" s="268" t="s">
        <v>835</v>
      </c>
      <c r="BO207" s="15" t="s">
        <v>1752</v>
      </c>
      <c r="BR207" s="15" t="s">
        <v>2232</v>
      </c>
      <c r="BS207" s="15" t="s">
        <v>1939</v>
      </c>
      <c r="BT207" s="15">
        <v>2</v>
      </c>
      <c r="BV207" s="46" t="s">
        <v>2202</v>
      </c>
      <c r="BW207" s="15" t="s">
        <v>2379</v>
      </c>
      <c r="CU207" s="15" t="s">
        <v>2450</v>
      </c>
      <c r="CV207" s="63" t="s">
        <v>1588</v>
      </c>
      <c r="DI207" s="112" t="s">
        <v>5374</v>
      </c>
      <c r="DJ207" s="112" t="s">
        <v>7290</v>
      </c>
      <c r="DO207"/>
    </row>
    <row r="208" spans="15:119" x14ac:dyDescent="0.25">
      <c r="O208" s="268" t="s">
        <v>9686</v>
      </c>
      <c r="P208" s="268" t="s">
        <v>9484</v>
      </c>
      <c r="Q208" s="269">
        <v>2.75</v>
      </c>
      <c r="R208" s="269">
        <v>2.5</v>
      </c>
      <c r="S208" s="269">
        <v>-63</v>
      </c>
      <c r="T208" s="269">
        <v>-63.25</v>
      </c>
      <c r="AT208" s="268" t="s">
        <v>836</v>
      </c>
      <c r="BO208" s="15" t="s">
        <v>1753</v>
      </c>
      <c r="BR208" s="15" t="s">
        <v>2251</v>
      </c>
      <c r="BS208" s="15" t="s">
        <v>1939</v>
      </c>
      <c r="BT208" s="15">
        <v>2</v>
      </c>
      <c r="BV208" s="46" t="s">
        <v>2203</v>
      </c>
      <c r="BW208" s="15" t="s">
        <v>2733</v>
      </c>
      <c r="CU208" s="15" t="s">
        <v>2451</v>
      </c>
      <c r="CV208" s="63" t="s">
        <v>1589</v>
      </c>
      <c r="DI208" s="112" t="s">
        <v>5831</v>
      </c>
      <c r="DJ208" s="112" t="s">
        <v>5832</v>
      </c>
      <c r="DO208"/>
    </row>
    <row r="209" spans="15:119" x14ac:dyDescent="0.25">
      <c r="O209" s="268" t="s">
        <v>9687</v>
      </c>
      <c r="P209" s="268" t="s">
        <v>9482</v>
      </c>
      <c r="Q209" s="269">
        <v>2.5</v>
      </c>
      <c r="R209" s="269">
        <v>2</v>
      </c>
      <c r="S209" s="269">
        <v>-64</v>
      </c>
      <c r="T209" s="269">
        <v>-64.5</v>
      </c>
      <c r="AT209" s="268" t="s">
        <v>837</v>
      </c>
      <c r="BO209" s="15" t="s">
        <v>1561</v>
      </c>
      <c r="BR209" s="15" t="s">
        <v>2253</v>
      </c>
      <c r="BS209" s="15" t="s">
        <v>1939</v>
      </c>
      <c r="BT209" s="15">
        <v>2</v>
      </c>
      <c r="BV209" s="46" t="s">
        <v>2198</v>
      </c>
      <c r="BW209" s="15" t="s">
        <v>2380</v>
      </c>
      <c r="CU209" s="15" t="s">
        <v>2798</v>
      </c>
      <c r="CV209" s="63" t="s">
        <v>1590</v>
      </c>
      <c r="DI209" s="112" t="s">
        <v>6323</v>
      </c>
      <c r="DJ209" s="112" t="s">
        <v>6297</v>
      </c>
      <c r="DO209"/>
    </row>
    <row r="210" spans="15:119" x14ac:dyDescent="0.25">
      <c r="O210" s="268" t="s">
        <v>9688</v>
      </c>
      <c r="P210" s="268" t="s">
        <v>9484</v>
      </c>
      <c r="Q210" s="269">
        <v>2.5</v>
      </c>
      <c r="R210" s="269">
        <v>2.25</v>
      </c>
      <c r="S210" s="269">
        <v>-64</v>
      </c>
      <c r="T210" s="269">
        <v>-64.25</v>
      </c>
      <c r="AT210" s="268" t="s">
        <v>838</v>
      </c>
      <c r="BO210" s="15" t="s">
        <v>1562</v>
      </c>
      <c r="BR210" s="15" t="s">
        <v>2254</v>
      </c>
      <c r="BS210" s="15" t="s">
        <v>1939</v>
      </c>
      <c r="BT210" s="15">
        <v>2</v>
      </c>
      <c r="BV210" s="46" t="s">
        <v>2204</v>
      </c>
      <c r="BW210" s="15" t="s">
        <v>2381</v>
      </c>
      <c r="CU210" s="15" t="s">
        <v>2794</v>
      </c>
      <c r="CV210" s="63" t="s">
        <v>3375</v>
      </c>
      <c r="DI210" s="112" t="s">
        <v>7918</v>
      </c>
      <c r="DJ210" s="112" t="s">
        <v>7908</v>
      </c>
      <c r="DO210"/>
    </row>
    <row r="211" spans="15:119" x14ac:dyDescent="0.25">
      <c r="O211" s="268" t="s">
        <v>9689</v>
      </c>
      <c r="P211" s="268" t="s">
        <v>9482</v>
      </c>
      <c r="Q211" s="269">
        <v>2.5</v>
      </c>
      <c r="R211" s="269">
        <v>2</v>
      </c>
      <c r="S211" s="269">
        <v>-63.5</v>
      </c>
      <c r="T211" s="269">
        <v>-64</v>
      </c>
      <c r="AT211" s="268" t="s">
        <v>839</v>
      </c>
      <c r="BO211" s="15" t="s">
        <v>1563</v>
      </c>
      <c r="BR211" s="15" t="s">
        <v>2256</v>
      </c>
      <c r="BS211" s="15" t="s">
        <v>1939</v>
      </c>
      <c r="BT211" s="15">
        <v>2</v>
      </c>
      <c r="BV211" s="46" t="s">
        <v>2205</v>
      </c>
      <c r="BW211" s="15" t="s">
        <v>2382</v>
      </c>
      <c r="CU211" s="15" t="s">
        <v>2797</v>
      </c>
      <c r="CV211" s="63" t="s">
        <v>3376</v>
      </c>
      <c r="DI211" s="112" t="s">
        <v>5736</v>
      </c>
      <c r="DJ211" s="112" t="s">
        <v>5735</v>
      </c>
      <c r="DO211"/>
    </row>
    <row r="212" spans="15:119" ht="30" x14ac:dyDescent="0.25">
      <c r="O212" s="268" t="s">
        <v>9690</v>
      </c>
      <c r="P212" s="268" t="s">
        <v>9484</v>
      </c>
      <c r="Q212" s="269">
        <v>2.5</v>
      </c>
      <c r="R212" s="269">
        <v>2.25</v>
      </c>
      <c r="S212" s="269">
        <v>-63.75</v>
      </c>
      <c r="T212" s="269">
        <v>-64</v>
      </c>
      <c r="AT212" s="268" t="s">
        <v>840</v>
      </c>
      <c r="BO212" s="15" t="s">
        <v>1564</v>
      </c>
      <c r="BR212" s="15" t="s">
        <v>2258</v>
      </c>
      <c r="BS212" s="15" t="s">
        <v>1939</v>
      </c>
      <c r="BT212" s="15">
        <v>2</v>
      </c>
      <c r="BV212" s="46" t="s">
        <v>2460</v>
      </c>
      <c r="BW212" s="15" t="s">
        <v>2604</v>
      </c>
      <c r="CU212" s="15" t="s">
        <v>1521</v>
      </c>
      <c r="CV212" s="63" t="s">
        <v>3377</v>
      </c>
      <c r="DI212" s="112" t="s">
        <v>5914</v>
      </c>
      <c r="DJ212" s="112" t="s">
        <v>5901</v>
      </c>
      <c r="DO212"/>
    </row>
    <row r="213" spans="15:119" x14ac:dyDescent="0.25">
      <c r="O213" s="268" t="s">
        <v>9691</v>
      </c>
      <c r="P213" s="268" t="s">
        <v>9484</v>
      </c>
      <c r="Q213" s="269">
        <v>2.5</v>
      </c>
      <c r="R213" s="269">
        <v>2.25</v>
      </c>
      <c r="S213" s="269">
        <v>-63.5</v>
      </c>
      <c r="T213" s="269">
        <v>-63.75</v>
      </c>
      <c r="AT213" s="268" t="s">
        <v>841</v>
      </c>
      <c r="BO213" s="15" t="s">
        <v>1503</v>
      </c>
      <c r="BR213" s="15" t="s">
        <v>2259</v>
      </c>
      <c r="BS213" s="15" t="s">
        <v>1939</v>
      </c>
      <c r="BT213" s="15">
        <v>2</v>
      </c>
      <c r="BV213" s="46" t="s">
        <v>2524</v>
      </c>
      <c r="BW213" s="15" t="s">
        <v>2383</v>
      </c>
      <c r="CU213" s="15" t="s">
        <v>1995</v>
      </c>
      <c r="CV213" s="63" t="s">
        <v>3378</v>
      </c>
      <c r="DI213" s="112" t="s">
        <v>7919</v>
      </c>
      <c r="DJ213" s="112" t="s">
        <v>7908</v>
      </c>
      <c r="DO213"/>
    </row>
    <row r="214" spans="15:119" ht="30" x14ac:dyDescent="0.25">
      <c r="O214" s="268" t="s">
        <v>9692</v>
      </c>
      <c r="P214" s="268" t="s">
        <v>9484</v>
      </c>
      <c r="Q214" s="269">
        <v>2.25</v>
      </c>
      <c r="R214" s="269">
        <v>2</v>
      </c>
      <c r="S214" s="269">
        <v>-63.75</v>
      </c>
      <c r="T214" s="269">
        <v>-64</v>
      </c>
      <c r="AT214" s="268" t="s">
        <v>842</v>
      </c>
      <c r="BO214" s="15" t="s">
        <v>1565</v>
      </c>
      <c r="BR214" s="15" t="s">
        <v>2260</v>
      </c>
      <c r="BS214" s="15" t="s">
        <v>1939</v>
      </c>
      <c r="BT214" s="15">
        <v>2</v>
      </c>
      <c r="BV214" s="46" t="s">
        <v>2883</v>
      </c>
      <c r="BW214" s="15" t="s">
        <v>2384</v>
      </c>
      <c r="CU214" s="15" t="s">
        <v>2796</v>
      </c>
      <c r="CV214" s="63" t="s">
        <v>3379</v>
      </c>
      <c r="DI214" s="112" t="s">
        <v>4291</v>
      </c>
      <c r="DJ214" s="112" t="s">
        <v>4283</v>
      </c>
      <c r="DO214"/>
    </row>
    <row r="215" spans="15:119" x14ac:dyDescent="0.25">
      <c r="O215" s="268" t="s">
        <v>9693</v>
      </c>
      <c r="P215" s="268" t="s">
        <v>9484</v>
      </c>
      <c r="Q215" s="269">
        <v>2.25</v>
      </c>
      <c r="R215" s="269">
        <v>2</v>
      </c>
      <c r="S215" s="269">
        <v>-63.5</v>
      </c>
      <c r="T215" s="269">
        <v>-63.75</v>
      </c>
      <c r="AT215" s="268" t="s">
        <v>843</v>
      </c>
      <c r="BO215" s="15" t="s">
        <v>1566</v>
      </c>
      <c r="BR215" s="15" t="s">
        <v>2261</v>
      </c>
      <c r="BS215" s="15" t="s">
        <v>1939</v>
      </c>
      <c r="BT215" s="15">
        <v>2</v>
      </c>
      <c r="BV215" s="46" t="s">
        <v>2461</v>
      </c>
      <c r="BW215" s="15" t="s">
        <v>2517</v>
      </c>
      <c r="CU215" s="15" t="s">
        <v>2452</v>
      </c>
      <c r="CV215" s="63" t="s">
        <v>3380</v>
      </c>
      <c r="DI215" s="112" t="s">
        <v>4594</v>
      </c>
      <c r="DJ215" s="112" t="s">
        <v>4583</v>
      </c>
      <c r="DO215"/>
    </row>
    <row r="216" spans="15:119" x14ac:dyDescent="0.25">
      <c r="O216" s="268" t="s">
        <v>9694</v>
      </c>
      <c r="P216" s="268" t="s">
        <v>9482</v>
      </c>
      <c r="Q216" s="269">
        <v>2.5</v>
      </c>
      <c r="R216" s="269">
        <v>2</v>
      </c>
      <c r="S216" s="269">
        <v>-63</v>
      </c>
      <c r="T216" s="269">
        <v>-63.5</v>
      </c>
      <c r="AT216" s="268" t="s">
        <v>844</v>
      </c>
      <c r="BO216" s="15" t="s">
        <v>1567</v>
      </c>
      <c r="BR216" s="15" t="s">
        <v>2263</v>
      </c>
      <c r="BS216" s="15" t="s">
        <v>1939</v>
      </c>
      <c r="BT216" s="15">
        <v>2</v>
      </c>
      <c r="BV216" s="46" t="s">
        <v>2824</v>
      </c>
      <c r="BW216" s="15" t="s">
        <v>2734</v>
      </c>
      <c r="CU216" s="15" t="s">
        <v>2795</v>
      </c>
      <c r="CV216" s="63" t="s">
        <v>701</v>
      </c>
      <c r="DI216" s="112" t="s">
        <v>7309</v>
      </c>
      <c r="DJ216" s="112" t="s">
        <v>7290</v>
      </c>
      <c r="DO216"/>
    </row>
    <row r="217" spans="15:119" ht="30" x14ac:dyDescent="0.25">
      <c r="O217" s="268" t="s">
        <v>9695</v>
      </c>
      <c r="P217" s="268" t="s">
        <v>9484</v>
      </c>
      <c r="Q217" s="269">
        <v>2.5</v>
      </c>
      <c r="R217" s="269">
        <v>2.25</v>
      </c>
      <c r="S217" s="269">
        <v>-63.25</v>
      </c>
      <c r="T217" s="269">
        <v>-63.5</v>
      </c>
      <c r="AT217" s="268" t="s">
        <v>845</v>
      </c>
      <c r="BO217" s="15" t="s">
        <v>1568</v>
      </c>
      <c r="BR217" s="15" t="s">
        <v>2264</v>
      </c>
      <c r="BS217" s="15" t="s">
        <v>1939</v>
      </c>
      <c r="BT217" s="15">
        <v>2</v>
      </c>
      <c r="BV217" s="46" t="s">
        <v>2539</v>
      </c>
      <c r="BW217" s="15" t="s">
        <v>2605</v>
      </c>
      <c r="CU217" s="15" t="s">
        <v>2703</v>
      </c>
      <c r="CV217" s="63" t="s">
        <v>3381</v>
      </c>
      <c r="DI217" s="112" t="s">
        <v>4206</v>
      </c>
      <c r="DJ217" s="112" t="s">
        <v>4204</v>
      </c>
      <c r="DO217"/>
    </row>
    <row r="218" spans="15:119" ht="30" x14ac:dyDescent="0.25">
      <c r="O218" s="268" t="s">
        <v>9696</v>
      </c>
      <c r="P218" s="268" t="s">
        <v>9484</v>
      </c>
      <c r="Q218" s="269">
        <v>2.5</v>
      </c>
      <c r="R218" s="269">
        <v>2.25</v>
      </c>
      <c r="S218" s="269">
        <v>-63</v>
      </c>
      <c r="T218" s="269">
        <v>-63.25</v>
      </c>
      <c r="AT218" s="268" t="s">
        <v>846</v>
      </c>
      <c r="BO218" s="15" t="s">
        <v>1802</v>
      </c>
      <c r="BR218" s="15" t="s">
        <v>2268</v>
      </c>
      <c r="BS218" s="15" t="s">
        <v>1939</v>
      </c>
      <c r="BT218" s="15">
        <v>2</v>
      </c>
      <c r="BV218" s="46" t="s">
        <v>2207</v>
      </c>
      <c r="BW218" s="15" t="s">
        <v>2385</v>
      </c>
      <c r="CU218" s="15" t="s">
        <v>1994</v>
      </c>
      <c r="CV218" s="63" t="s">
        <v>3382</v>
      </c>
      <c r="DI218" s="112" t="s">
        <v>4449</v>
      </c>
      <c r="DJ218" s="112" t="s">
        <v>4444</v>
      </c>
      <c r="DO218"/>
    </row>
    <row r="219" spans="15:119" ht="30" x14ac:dyDescent="0.25">
      <c r="O219" s="268" t="s">
        <v>9697</v>
      </c>
      <c r="P219" s="268" t="s">
        <v>9484</v>
      </c>
      <c r="Q219" s="269">
        <v>2.25</v>
      </c>
      <c r="R219" s="269">
        <v>2</v>
      </c>
      <c r="S219" s="269">
        <v>-63.25</v>
      </c>
      <c r="T219" s="269">
        <v>-63.5</v>
      </c>
      <c r="AT219" s="268" t="s">
        <v>847</v>
      </c>
      <c r="BO219" s="15" t="s">
        <v>1410</v>
      </c>
      <c r="BR219" s="15" t="s">
        <v>2269</v>
      </c>
      <c r="BS219" s="15" t="s">
        <v>1939</v>
      </c>
      <c r="BT219" s="15">
        <v>2</v>
      </c>
      <c r="BV219" s="46" t="s">
        <v>2208</v>
      </c>
      <c r="BW219" s="15" t="s">
        <v>2735</v>
      </c>
      <c r="CU219" s="15" t="s">
        <v>2621</v>
      </c>
      <c r="CV219" s="63" t="s">
        <v>3383</v>
      </c>
      <c r="DI219" s="112" t="s">
        <v>4292</v>
      </c>
      <c r="DJ219" s="112" t="s">
        <v>4283</v>
      </c>
      <c r="DO219"/>
    </row>
    <row r="220" spans="15:119" ht="30" x14ac:dyDescent="0.25">
      <c r="O220" s="268" t="s">
        <v>9698</v>
      </c>
      <c r="P220" s="268" t="s">
        <v>9484</v>
      </c>
      <c r="Q220" s="269">
        <v>2.25</v>
      </c>
      <c r="R220" s="269">
        <v>2</v>
      </c>
      <c r="S220" s="269">
        <v>-63</v>
      </c>
      <c r="T220" s="269">
        <v>-63.25</v>
      </c>
      <c r="AT220" s="268" t="s">
        <v>848</v>
      </c>
      <c r="BO220" s="15" t="s">
        <v>1447</v>
      </c>
      <c r="BR220" s="15" t="s">
        <v>2271</v>
      </c>
      <c r="BS220" s="15" t="s">
        <v>1939</v>
      </c>
      <c r="BT220" s="15">
        <v>2</v>
      </c>
      <c r="BV220" s="46" t="s">
        <v>2885</v>
      </c>
      <c r="BW220" s="15" t="s">
        <v>2386</v>
      </c>
      <c r="CU220" s="15" t="s">
        <v>2619</v>
      </c>
      <c r="CV220" s="63" t="s">
        <v>3384</v>
      </c>
      <c r="DI220" s="112" t="s">
        <v>9227</v>
      </c>
      <c r="DJ220" s="112" t="s">
        <v>9212</v>
      </c>
      <c r="DO220"/>
    </row>
    <row r="221" spans="15:119" x14ac:dyDescent="0.25">
      <c r="O221" s="268" t="s">
        <v>9699</v>
      </c>
      <c r="P221" s="268" t="s">
        <v>9478</v>
      </c>
      <c r="Q221" s="269">
        <v>4</v>
      </c>
      <c r="R221" s="269">
        <v>2</v>
      </c>
      <c r="S221" s="269">
        <v>-60</v>
      </c>
      <c r="T221" s="269">
        <v>-63</v>
      </c>
      <c r="AT221" s="268" t="s">
        <v>849</v>
      </c>
      <c r="BO221" s="15" t="s">
        <v>1448</v>
      </c>
      <c r="BR221" s="15" t="s">
        <v>2273</v>
      </c>
      <c r="BS221" s="15" t="s">
        <v>1939</v>
      </c>
      <c r="BT221" s="15">
        <v>2</v>
      </c>
      <c r="BV221" s="46" t="s">
        <v>2886</v>
      </c>
      <c r="BW221" s="15" t="s">
        <v>2387</v>
      </c>
      <c r="CU221" s="15" t="s">
        <v>1996</v>
      </c>
      <c r="CV221" s="63" t="s">
        <v>3385</v>
      </c>
      <c r="DI221" s="112" t="s">
        <v>4293</v>
      </c>
      <c r="DJ221" s="112" t="s">
        <v>4283</v>
      </c>
      <c r="DO221"/>
    </row>
    <row r="222" spans="15:119" ht="30" x14ac:dyDescent="0.25">
      <c r="O222" s="268" t="s">
        <v>9700</v>
      </c>
      <c r="P222" s="268" t="s">
        <v>9480</v>
      </c>
      <c r="Q222" s="269">
        <v>4</v>
      </c>
      <c r="R222" s="269">
        <v>3</v>
      </c>
      <c r="S222" s="269">
        <v>-61.5</v>
      </c>
      <c r="T222" s="269">
        <v>-63</v>
      </c>
      <c r="AT222" s="268" t="s">
        <v>850</v>
      </c>
      <c r="BO222" s="15" t="s">
        <v>1411</v>
      </c>
      <c r="BR222" s="15" t="s">
        <v>2281</v>
      </c>
      <c r="BS222" s="15" t="s">
        <v>1939</v>
      </c>
      <c r="BT222" s="15">
        <v>2</v>
      </c>
      <c r="BV222" s="46" t="s">
        <v>2887</v>
      </c>
      <c r="BW222" s="15" t="s">
        <v>2388</v>
      </c>
      <c r="CU222" s="15" t="s">
        <v>2499</v>
      </c>
      <c r="CV222" s="63" t="s">
        <v>3386</v>
      </c>
      <c r="DI222" s="112" t="s">
        <v>4595</v>
      </c>
      <c r="DJ222" s="112" t="s">
        <v>4583</v>
      </c>
      <c r="DO222"/>
    </row>
    <row r="223" spans="15:119" x14ac:dyDescent="0.25">
      <c r="O223" s="268" t="s">
        <v>9701</v>
      </c>
      <c r="P223" s="268" t="s">
        <v>9482</v>
      </c>
      <c r="Q223" s="269">
        <v>4</v>
      </c>
      <c r="R223" s="269">
        <v>3.5</v>
      </c>
      <c r="S223" s="269">
        <v>-62.5</v>
      </c>
      <c r="T223" s="269">
        <v>-63</v>
      </c>
      <c r="AT223" s="268" t="s">
        <v>851</v>
      </c>
      <c r="BO223" s="15" t="s">
        <v>1427</v>
      </c>
      <c r="BR223" s="15" t="s">
        <v>2282</v>
      </c>
      <c r="BS223" s="15" t="s">
        <v>1939</v>
      </c>
      <c r="BT223" s="15">
        <v>2</v>
      </c>
      <c r="BV223" s="46" t="s">
        <v>2888</v>
      </c>
      <c r="BW223" s="15" t="s">
        <v>2389</v>
      </c>
      <c r="CU223" s="15" t="s">
        <v>2704</v>
      </c>
      <c r="CV223" s="63" t="s">
        <v>3387</v>
      </c>
      <c r="DI223" s="112" t="s">
        <v>9011</v>
      </c>
      <c r="DJ223" s="112" t="s">
        <v>9008</v>
      </c>
      <c r="DO223"/>
    </row>
    <row r="224" spans="15:119" ht="30" x14ac:dyDescent="0.25">
      <c r="O224" s="268" t="s">
        <v>9702</v>
      </c>
      <c r="P224" s="268" t="s">
        <v>9484</v>
      </c>
      <c r="Q224" s="269">
        <v>4</v>
      </c>
      <c r="R224" s="269">
        <v>3.75</v>
      </c>
      <c r="S224" s="269">
        <v>-62.75</v>
      </c>
      <c r="T224" s="269">
        <v>-63</v>
      </c>
      <c r="AT224" s="268" t="s">
        <v>852</v>
      </c>
      <c r="BO224" s="15" t="s">
        <v>1408</v>
      </c>
      <c r="BR224" s="15" t="s">
        <v>2283</v>
      </c>
      <c r="BS224" s="15" t="s">
        <v>1939</v>
      </c>
      <c r="BT224" s="15">
        <v>2</v>
      </c>
      <c r="BV224" s="46" t="s">
        <v>2889</v>
      </c>
      <c r="BW224" s="15" t="s">
        <v>2390</v>
      </c>
      <c r="CU224" s="15" t="s">
        <v>1833</v>
      </c>
      <c r="CV224" s="63" t="s">
        <v>3388</v>
      </c>
      <c r="DI224" s="112" t="s">
        <v>9012</v>
      </c>
      <c r="DJ224" s="112" t="s">
        <v>9008</v>
      </c>
      <c r="DO224"/>
    </row>
    <row r="225" spans="15:119" x14ac:dyDescent="0.25">
      <c r="O225" s="268" t="s">
        <v>9703</v>
      </c>
      <c r="P225" s="268" t="s">
        <v>9484</v>
      </c>
      <c r="Q225" s="269">
        <v>4</v>
      </c>
      <c r="R225" s="269">
        <v>3.75</v>
      </c>
      <c r="S225" s="269">
        <v>-62.5</v>
      </c>
      <c r="T225" s="269">
        <v>-62.75</v>
      </c>
      <c r="AT225" s="268" t="s">
        <v>853</v>
      </c>
      <c r="BO225" s="15" t="s">
        <v>1445</v>
      </c>
      <c r="BR225" s="15" t="s">
        <v>2284</v>
      </c>
      <c r="BS225" s="15" t="s">
        <v>1939</v>
      </c>
      <c r="BT225" s="15">
        <v>2</v>
      </c>
      <c r="BV225" s="46" t="s">
        <v>2890</v>
      </c>
      <c r="BW225" s="15" t="s">
        <v>2391</v>
      </c>
      <c r="CU225" s="15" t="s">
        <v>1998</v>
      </c>
      <c r="CV225" s="63" t="s">
        <v>3389</v>
      </c>
      <c r="DI225" s="112" t="s">
        <v>7133</v>
      </c>
      <c r="DJ225" s="112" t="s">
        <v>7127</v>
      </c>
      <c r="DO225"/>
    </row>
    <row r="226" spans="15:119" ht="30" x14ac:dyDescent="0.25">
      <c r="O226" s="268" t="s">
        <v>9704</v>
      </c>
      <c r="P226" s="268" t="s">
        <v>9484</v>
      </c>
      <c r="Q226" s="269">
        <v>3.75</v>
      </c>
      <c r="R226" s="269">
        <v>3.5</v>
      </c>
      <c r="S226" s="269">
        <v>-62.75</v>
      </c>
      <c r="T226" s="269">
        <v>-63</v>
      </c>
      <c r="AT226" s="268" t="s">
        <v>854</v>
      </c>
      <c r="BO226" s="15" t="s">
        <v>1498</v>
      </c>
      <c r="BR226" s="15" t="s">
        <v>2290</v>
      </c>
      <c r="BS226" s="15" t="s">
        <v>1939</v>
      </c>
      <c r="BT226" s="15">
        <v>2</v>
      </c>
      <c r="BV226" s="46" t="s">
        <v>2891</v>
      </c>
      <c r="BW226" s="15" t="s">
        <v>2392</v>
      </c>
      <c r="CU226" s="15" t="s">
        <v>1834</v>
      </c>
      <c r="CV226" s="63" t="s">
        <v>1591</v>
      </c>
      <c r="DI226" s="112" t="s">
        <v>7133</v>
      </c>
      <c r="DJ226" s="112" t="s">
        <v>8277</v>
      </c>
      <c r="DO226"/>
    </row>
    <row r="227" spans="15:119" ht="45" x14ac:dyDescent="0.25">
      <c r="O227" s="268" t="s">
        <v>9705</v>
      </c>
      <c r="P227" s="268" t="s">
        <v>9484</v>
      </c>
      <c r="Q227" s="269">
        <v>3.75</v>
      </c>
      <c r="R227" s="269">
        <v>3.5</v>
      </c>
      <c r="S227" s="269">
        <v>-62.5</v>
      </c>
      <c r="T227" s="269">
        <v>-62.75</v>
      </c>
      <c r="AT227" s="268" t="s">
        <v>855</v>
      </c>
      <c r="BO227" s="15" t="s">
        <v>1496</v>
      </c>
      <c r="BR227" s="15" t="s">
        <v>2291</v>
      </c>
      <c r="BS227" s="15" t="s">
        <v>1939</v>
      </c>
      <c r="BT227" s="15">
        <v>2</v>
      </c>
      <c r="BV227" s="46" t="s">
        <v>2224</v>
      </c>
      <c r="BW227" s="15" t="s">
        <v>2393</v>
      </c>
      <c r="CU227" s="15" t="s">
        <v>2705</v>
      </c>
      <c r="CV227" s="63" t="s">
        <v>3390</v>
      </c>
      <c r="DI227" s="112" t="s">
        <v>5915</v>
      </c>
      <c r="DJ227" s="112" t="s">
        <v>5901</v>
      </c>
      <c r="DO227"/>
    </row>
    <row r="228" spans="15:119" ht="45" x14ac:dyDescent="0.25">
      <c r="O228" s="268" t="s">
        <v>9706</v>
      </c>
      <c r="P228" s="268" t="s">
        <v>9482</v>
      </c>
      <c r="Q228" s="269">
        <v>4</v>
      </c>
      <c r="R228" s="269">
        <v>3.5</v>
      </c>
      <c r="S228" s="269">
        <v>-62</v>
      </c>
      <c r="T228" s="269">
        <v>-62.5</v>
      </c>
      <c r="AT228" s="268" t="s">
        <v>856</v>
      </c>
      <c r="BO228" s="15" t="s">
        <v>1497</v>
      </c>
      <c r="BR228" s="15" t="s">
        <v>2292</v>
      </c>
      <c r="BS228" s="15" t="s">
        <v>1939</v>
      </c>
      <c r="BT228" s="15">
        <v>2</v>
      </c>
      <c r="BV228" s="46" t="s">
        <v>2892</v>
      </c>
      <c r="BW228" s="15" t="s">
        <v>2394</v>
      </c>
      <c r="CU228" s="15" t="s">
        <v>1997</v>
      </c>
      <c r="CV228" s="63" t="s">
        <v>1593</v>
      </c>
      <c r="DI228" s="112" t="s">
        <v>7920</v>
      </c>
      <c r="DJ228" s="112" t="s">
        <v>7908</v>
      </c>
      <c r="DO228"/>
    </row>
    <row r="229" spans="15:119" ht="45" x14ac:dyDescent="0.25">
      <c r="O229" s="268" t="s">
        <v>9707</v>
      </c>
      <c r="P229" s="268" t="s">
        <v>9484</v>
      </c>
      <c r="Q229" s="269">
        <v>4</v>
      </c>
      <c r="R229" s="269">
        <v>3.75</v>
      </c>
      <c r="S229" s="269">
        <v>-62.25</v>
      </c>
      <c r="T229" s="269">
        <v>-62.5</v>
      </c>
      <c r="AT229" s="268" t="s">
        <v>857</v>
      </c>
      <c r="BO229" s="15" t="s">
        <v>1446</v>
      </c>
      <c r="BR229" s="15" t="s">
        <v>2293</v>
      </c>
      <c r="BS229" s="15" t="s">
        <v>1939</v>
      </c>
      <c r="BT229" s="15">
        <v>2</v>
      </c>
      <c r="BV229" s="46" t="s">
        <v>2225</v>
      </c>
      <c r="BW229" s="15" t="s">
        <v>2736</v>
      </c>
      <c r="CU229" s="15" t="s">
        <v>1835</v>
      </c>
      <c r="CV229" s="63" t="s">
        <v>1594</v>
      </c>
      <c r="DI229" s="112" t="s">
        <v>5916</v>
      </c>
      <c r="DJ229" s="112" t="s">
        <v>5901</v>
      </c>
      <c r="DO229"/>
    </row>
    <row r="230" spans="15:119" ht="30" x14ac:dyDescent="0.25">
      <c r="O230" s="268" t="s">
        <v>9708</v>
      </c>
      <c r="P230" s="268" t="s">
        <v>9484</v>
      </c>
      <c r="Q230" s="269">
        <v>4</v>
      </c>
      <c r="R230" s="269">
        <v>3.75</v>
      </c>
      <c r="S230" s="269">
        <v>-62</v>
      </c>
      <c r="T230" s="269">
        <v>-62.25</v>
      </c>
      <c r="AT230" s="268" t="s">
        <v>858</v>
      </c>
      <c r="BO230" s="15" t="s">
        <v>1409</v>
      </c>
      <c r="BR230" s="15" t="s">
        <v>2294</v>
      </c>
      <c r="BS230" s="15" t="s">
        <v>1939</v>
      </c>
      <c r="BT230" s="15">
        <v>2</v>
      </c>
      <c r="BV230" s="46" t="s">
        <v>2893</v>
      </c>
      <c r="BW230" s="15" t="s">
        <v>2395</v>
      </c>
      <c r="CU230" s="15" t="s">
        <v>1999</v>
      </c>
      <c r="CV230" s="63" t="s">
        <v>1595</v>
      </c>
      <c r="DI230" s="112" t="s">
        <v>6324</v>
      </c>
      <c r="DJ230" s="112" t="s">
        <v>6297</v>
      </c>
      <c r="DO230"/>
    </row>
    <row r="231" spans="15:119" x14ac:dyDescent="0.25">
      <c r="O231" s="268" t="s">
        <v>9709</v>
      </c>
      <c r="P231" s="268" t="s">
        <v>9484</v>
      </c>
      <c r="Q231" s="269">
        <v>3.75</v>
      </c>
      <c r="R231" s="269">
        <v>3.5</v>
      </c>
      <c r="S231" s="269">
        <v>-62.25</v>
      </c>
      <c r="T231" s="269">
        <v>-62.5</v>
      </c>
      <c r="AT231" s="268" t="s">
        <v>859</v>
      </c>
      <c r="BO231" s="15" t="s">
        <v>1406</v>
      </c>
      <c r="BR231" s="15" t="s">
        <v>2295</v>
      </c>
      <c r="BS231" s="15" t="s">
        <v>1939</v>
      </c>
      <c r="BT231" s="15">
        <v>2</v>
      </c>
      <c r="BV231" s="46" t="s">
        <v>2463</v>
      </c>
      <c r="BW231" s="15" t="s">
        <v>2396</v>
      </c>
      <c r="CU231" s="15" t="s">
        <v>2000</v>
      </c>
      <c r="CV231" s="63" t="s">
        <v>1596</v>
      </c>
      <c r="DI231" s="112" t="s">
        <v>7310</v>
      </c>
      <c r="DJ231" s="112" t="s">
        <v>7290</v>
      </c>
      <c r="DO231"/>
    </row>
    <row r="232" spans="15:119" x14ac:dyDescent="0.25">
      <c r="O232" s="268" t="s">
        <v>9710</v>
      </c>
      <c r="P232" s="268" t="s">
        <v>9484</v>
      </c>
      <c r="Q232" s="269">
        <v>3.75</v>
      </c>
      <c r="R232" s="269">
        <v>3.5</v>
      </c>
      <c r="S232" s="269">
        <v>-62</v>
      </c>
      <c r="T232" s="269">
        <v>-62.25</v>
      </c>
      <c r="AT232" s="268" t="s">
        <v>860</v>
      </c>
      <c r="BO232" s="15" t="s">
        <v>1431</v>
      </c>
      <c r="BR232" s="15" t="s">
        <v>2296</v>
      </c>
      <c r="BS232" s="15" t="s">
        <v>1939</v>
      </c>
      <c r="BT232" s="15">
        <v>2</v>
      </c>
      <c r="BV232" s="46" t="s">
        <v>2464</v>
      </c>
      <c r="BW232" s="15" t="s">
        <v>2397</v>
      </c>
      <c r="CU232" s="15" t="s">
        <v>2566</v>
      </c>
      <c r="CV232" s="63" t="s">
        <v>702</v>
      </c>
      <c r="DI232" s="112" t="s">
        <v>8549</v>
      </c>
      <c r="DJ232" s="112" t="s">
        <v>8536</v>
      </c>
      <c r="DO232"/>
    </row>
    <row r="233" spans="15:119" x14ac:dyDescent="0.25">
      <c r="O233" s="268" t="s">
        <v>9711</v>
      </c>
      <c r="P233" s="268" t="s">
        <v>9482</v>
      </c>
      <c r="Q233" s="269">
        <v>4</v>
      </c>
      <c r="R233" s="269">
        <v>3.5</v>
      </c>
      <c r="S233" s="269">
        <v>-61.5</v>
      </c>
      <c r="T233" s="269">
        <v>-62</v>
      </c>
      <c r="AT233" s="268" t="s">
        <v>861</v>
      </c>
      <c r="BO233" s="15" t="s">
        <v>1804</v>
      </c>
      <c r="BR233" s="15" t="s">
        <v>2300</v>
      </c>
      <c r="BS233" s="15" t="s">
        <v>1939</v>
      </c>
      <c r="BT233" s="15">
        <v>2</v>
      </c>
      <c r="BV233" s="46" t="s">
        <v>2894</v>
      </c>
      <c r="BW233" s="15" t="s">
        <v>2398</v>
      </c>
      <c r="CU233" s="15" t="s">
        <v>2494</v>
      </c>
      <c r="CV233" s="63" t="s">
        <v>3391</v>
      </c>
      <c r="DI233" s="112" t="s">
        <v>6326</v>
      </c>
      <c r="DJ233" s="112" t="s">
        <v>6297</v>
      </c>
      <c r="DO233"/>
    </row>
    <row r="234" spans="15:119" x14ac:dyDescent="0.25">
      <c r="O234" s="268" t="s">
        <v>9712</v>
      </c>
      <c r="P234" s="268" t="s">
        <v>9484</v>
      </c>
      <c r="Q234" s="269">
        <v>4</v>
      </c>
      <c r="R234" s="269">
        <v>3.75</v>
      </c>
      <c r="S234" s="269">
        <v>-61.75</v>
      </c>
      <c r="T234" s="269">
        <v>-62</v>
      </c>
      <c r="AT234" s="268" t="s">
        <v>862</v>
      </c>
      <c r="BO234" s="15" t="s">
        <v>1803</v>
      </c>
      <c r="BR234" s="15" t="s">
        <v>1891</v>
      </c>
      <c r="BS234" s="15" t="s">
        <v>1939</v>
      </c>
      <c r="BT234" s="15">
        <v>2</v>
      </c>
      <c r="BV234" s="46" t="s">
        <v>2251</v>
      </c>
      <c r="BW234" s="15" t="s">
        <v>2399</v>
      </c>
      <c r="CU234" s="15" t="s">
        <v>2807</v>
      </c>
      <c r="CV234" s="63" t="s">
        <v>3392</v>
      </c>
      <c r="DI234" s="112" t="s">
        <v>7311</v>
      </c>
      <c r="DJ234" s="112" t="s">
        <v>7290</v>
      </c>
      <c r="DO234"/>
    </row>
    <row r="235" spans="15:119" ht="30" x14ac:dyDescent="0.25">
      <c r="O235" s="268" t="s">
        <v>9713</v>
      </c>
      <c r="P235" s="268" t="s">
        <v>9484</v>
      </c>
      <c r="Q235" s="269">
        <v>4</v>
      </c>
      <c r="R235" s="269">
        <v>3.75</v>
      </c>
      <c r="S235" s="269">
        <v>-61.5</v>
      </c>
      <c r="T235" s="269">
        <v>-61.75</v>
      </c>
      <c r="AT235" s="268" t="s">
        <v>863</v>
      </c>
      <c r="BO235" s="15" t="s">
        <v>1420</v>
      </c>
      <c r="BR235" s="15" t="s">
        <v>2303</v>
      </c>
      <c r="BS235" s="15" t="s">
        <v>1939</v>
      </c>
      <c r="BT235" s="15">
        <v>2</v>
      </c>
      <c r="BV235" s="46" t="s">
        <v>2254</v>
      </c>
      <c r="BW235" s="15" t="s">
        <v>2400</v>
      </c>
      <c r="CU235" s="15" t="s">
        <v>2001</v>
      </c>
      <c r="CV235" s="63" t="s">
        <v>3393</v>
      </c>
      <c r="DI235" s="112" t="s">
        <v>6327</v>
      </c>
      <c r="DJ235" s="112" t="s">
        <v>6297</v>
      </c>
      <c r="DO235"/>
    </row>
    <row r="236" spans="15:119" ht="30" x14ac:dyDescent="0.25">
      <c r="O236" s="268" t="s">
        <v>9714</v>
      </c>
      <c r="P236" s="268" t="s">
        <v>9484</v>
      </c>
      <c r="Q236" s="269">
        <v>3.75</v>
      </c>
      <c r="R236" s="269">
        <v>3.5</v>
      </c>
      <c r="S236" s="269">
        <v>-61.75</v>
      </c>
      <c r="T236" s="269">
        <v>-62</v>
      </c>
      <c r="AT236" s="268" t="s">
        <v>864</v>
      </c>
      <c r="BO236" s="15" t="s">
        <v>1443</v>
      </c>
      <c r="BR236" s="15" t="s">
        <v>2304</v>
      </c>
      <c r="BS236" s="15" t="s">
        <v>1939</v>
      </c>
      <c r="BT236" s="15">
        <v>2</v>
      </c>
      <c r="BV236" s="46" t="s">
        <v>2256</v>
      </c>
      <c r="BW236" s="15" t="s">
        <v>2401</v>
      </c>
      <c r="CU236" s="15" t="s">
        <v>1991</v>
      </c>
      <c r="CV236" s="63" t="s">
        <v>3394</v>
      </c>
      <c r="DI236" s="112" t="s">
        <v>9013</v>
      </c>
      <c r="DJ236" s="112" t="s">
        <v>9008</v>
      </c>
      <c r="DO236"/>
    </row>
    <row r="237" spans="15:119" ht="30" x14ac:dyDescent="0.25">
      <c r="O237" s="268" t="s">
        <v>9715</v>
      </c>
      <c r="P237" s="268" t="s">
        <v>9484</v>
      </c>
      <c r="Q237" s="269">
        <v>3.75</v>
      </c>
      <c r="R237" s="269">
        <v>3.5</v>
      </c>
      <c r="S237" s="269">
        <v>-61.5</v>
      </c>
      <c r="T237" s="269">
        <v>-61.75</v>
      </c>
      <c r="AT237" s="268" t="s">
        <v>865</v>
      </c>
      <c r="BO237" s="15" t="s">
        <v>1444</v>
      </c>
      <c r="BR237" s="15" t="s">
        <v>2305</v>
      </c>
      <c r="BS237" s="15" t="s">
        <v>1939</v>
      </c>
      <c r="BT237" s="15">
        <v>2</v>
      </c>
      <c r="BV237" s="46" t="s">
        <v>2263</v>
      </c>
      <c r="BW237" s="15" t="s">
        <v>2402</v>
      </c>
      <c r="CU237" s="15" t="s">
        <v>2003</v>
      </c>
      <c r="CV237" s="63" t="s">
        <v>3395</v>
      </c>
      <c r="DI237" s="112" t="s">
        <v>5577</v>
      </c>
      <c r="DJ237" s="112" t="s">
        <v>5568</v>
      </c>
      <c r="DO237"/>
    </row>
    <row r="238" spans="15:119" ht="30" x14ac:dyDescent="0.25">
      <c r="O238" s="268" t="s">
        <v>9716</v>
      </c>
      <c r="P238" s="268" t="s">
        <v>9482</v>
      </c>
      <c r="Q238" s="269">
        <v>3.5</v>
      </c>
      <c r="R238" s="269">
        <v>3</v>
      </c>
      <c r="S238" s="269">
        <v>-62.5</v>
      </c>
      <c r="T238" s="269">
        <v>-63</v>
      </c>
      <c r="AT238" s="268" t="s">
        <v>866</v>
      </c>
      <c r="BO238" s="15" t="s">
        <v>1457</v>
      </c>
      <c r="BR238" s="15" t="s">
        <v>2306</v>
      </c>
      <c r="BS238" s="15" t="s">
        <v>1939</v>
      </c>
      <c r="BT238" s="15">
        <v>2</v>
      </c>
      <c r="BV238" s="46" t="s">
        <v>2895</v>
      </c>
      <c r="BW238" s="15" t="s">
        <v>2403</v>
      </c>
      <c r="CU238" s="15" t="s">
        <v>2567</v>
      </c>
      <c r="CV238" s="63" t="s">
        <v>3396</v>
      </c>
      <c r="DI238" s="112" t="s">
        <v>8287</v>
      </c>
      <c r="DJ238" s="112" t="s">
        <v>8277</v>
      </c>
      <c r="DO238"/>
    </row>
    <row r="239" spans="15:119" ht="30" x14ac:dyDescent="0.25">
      <c r="O239" s="268" t="s">
        <v>9717</v>
      </c>
      <c r="P239" s="268" t="s">
        <v>9484</v>
      </c>
      <c r="Q239" s="269">
        <v>3.5</v>
      </c>
      <c r="R239" s="269">
        <v>3.25</v>
      </c>
      <c r="S239" s="269">
        <v>-62.75</v>
      </c>
      <c r="T239" s="269">
        <v>-63</v>
      </c>
      <c r="AT239" s="268" t="s">
        <v>867</v>
      </c>
      <c r="BO239" s="15" t="s">
        <v>1424</v>
      </c>
      <c r="BR239" s="15" t="s">
        <v>2307</v>
      </c>
      <c r="BS239" s="15" t="s">
        <v>1939</v>
      </c>
      <c r="BT239" s="15">
        <v>2</v>
      </c>
      <c r="BV239" s="46" t="s">
        <v>2338</v>
      </c>
      <c r="BW239" s="15" t="s">
        <v>2404</v>
      </c>
      <c r="CU239" s="15" t="s">
        <v>2706</v>
      </c>
      <c r="CV239" s="63" t="s">
        <v>3397</v>
      </c>
      <c r="DI239" s="112" t="s">
        <v>5917</v>
      </c>
      <c r="DJ239" s="112" t="s">
        <v>5901</v>
      </c>
      <c r="DO239"/>
    </row>
    <row r="240" spans="15:119" x14ac:dyDescent="0.25">
      <c r="O240" s="268" t="s">
        <v>9718</v>
      </c>
      <c r="P240" s="268" t="s">
        <v>9484</v>
      </c>
      <c r="Q240" s="269">
        <v>3.5</v>
      </c>
      <c r="R240" s="269">
        <v>3.25</v>
      </c>
      <c r="S240" s="269">
        <v>-62.5</v>
      </c>
      <c r="T240" s="269">
        <v>-62.75</v>
      </c>
      <c r="AT240" s="268" t="s">
        <v>868</v>
      </c>
      <c r="BO240" s="15" t="s">
        <v>1428</v>
      </c>
      <c r="BR240" s="15" t="s">
        <v>2308</v>
      </c>
      <c r="BS240" s="15" t="s">
        <v>1939</v>
      </c>
      <c r="BT240" s="15">
        <v>2</v>
      </c>
      <c r="BV240" s="46" t="s">
        <v>2790</v>
      </c>
      <c r="BW240" s="15" t="s">
        <v>2405</v>
      </c>
      <c r="CU240" s="15" t="s">
        <v>2839</v>
      </c>
      <c r="CV240" s="63" t="s">
        <v>703</v>
      </c>
      <c r="DI240" s="112" t="s">
        <v>4809</v>
      </c>
      <c r="DJ240" s="112" t="s">
        <v>4800</v>
      </c>
      <c r="DO240"/>
    </row>
    <row r="241" spans="15:119" x14ac:dyDescent="0.25">
      <c r="O241" s="268" t="s">
        <v>9719</v>
      </c>
      <c r="P241" s="268" t="s">
        <v>9484</v>
      </c>
      <c r="Q241" s="269">
        <v>3.25</v>
      </c>
      <c r="R241" s="269">
        <v>3</v>
      </c>
      <c r="S241" s="269">
        <v>-62.75</v>
      </c>
      <c r="T241" s="269">
        <v>-63</v>
      </c>
      <c r="AT241" s="268" t="s">
        <v>869</v>
      </c>
      <c r="BO241" s="15" t="s">
        <v>1423</v>
      </c>
      <c r="BR241" s="15" t="s">
        <v>2309</v>
      </c>
      <c r="BS241" s="15" t="s">
        <v>1939</v>
      </c>
      <c r="BT241" s="15">
        <v>2</v>
      </c>
      <c r="BV241" s="46" t="s">
        <v>2823</v>
      </c>
      <c r="BW241" s="15" t="s">
        <v>2406</v>
      </c>
      <c r="CU241" s="15" t="s">
        <v>2004</v>
      </c>
      <c r="CV241" s="63" t="s">
        <v>704</v>
      </c>
      <c r="DI241" s="112" t="s">
        <v>4450</v>
      </c>
      <c r="DJ241" s="112" t="s">
        <v>4444</v>
      </c>
      <c r="DO241"/>
    </row>
    <row r="242" spans="15:119" x14ac:dyDescent="0.25">
      <c r="O242" s="268" t="s">
        <v>9720</v>
      </c>
      <c r="P242" s="268" t="s">
        <v>9484</v>
      </c>
      <c r="Q242" s="269">
        <v>3.25</v>
      </c>
      <c r="R242" s="269">
        <v>3</v>
      </c>
      <c r="S242" s="269">
        <v>-62.5</v>
      </c>
      <c r="T242" s="269">
        <v>-62.75</v>
      </c>
      <c r="AT242" s="268" t="s">
        <v>870</v>
      </c>
      <c r="BO242" s="15" t="s">
        <v>1442</v>
      </c>
      <c r="BR242" s="15" t="s">
        <v>2310</v>
      </c>
      <c r="BS242" s="15" t="s">
        <v>1939</v>
      </c>
      <c r="BT242" s="15">
        <v>2</v>
      </c>
      <c r="BV242" s="46" t="s">
        <v>2934</v>
      </c>
      <c r="BW242" s="15" t="s">
        <v>2407</v>
      </c>
      <c r="CU242" s="15" t="s">
        <v>2008</v>
      </c>
      <c r="CV242" s="63" t="s">
        <v>3079</v>
      </c>
      <c r="DI242" s="112" t="s">
        <v>5210</v>
      </c>
      <c r="DJ242" s="112" t="s">
        <v>5203</v>
      </c>
      <c r="DO242"/>
    </row>
    <row r="243" spans="15:119" x14ac:dyDescent="0.25">
      <c r="O243" s="268" t="s">
        <v>9721</v>
      </c>
      <c r="P243" s="268" t="s">
        <v>9482</v>
      </c>
      <c r="Q243" s="269">
        <v>3.5</v>
      </c>
      <c r="R243" s="269">
        <v>3</v>
      </c>
      <c r="S243" s="269">
        <v>-62</v>
      </c>
      <c r="T243" s="269">
        <v>-62.5</v>
      </c>
      <c r="AT243" s="268" t="s">
        <v>871</v>
      </c>
      <c r="BO243" s="15" t="s">
        <v>1458</v>
      </c>
      <c r="BR243" s="15" t="s">
        <v>2311</v>
      </c>
      <c r="BS243" s="15" t="s">
        <v>1939</v>
      </c>
      <c r="BT243" s="15">
        <v>2</v>
      </c>
      <c r="BV243" s="46" t="s">
        <v>2467</v>
      </c>
      <c r="BW243" s="15" t="s">
        <v>2408</v>
      </c>
      <c r="CU243" s="15" t="s">
        <v>2009</v>
      </c>
      <c r="CV243" s="63" t="s">
        <v>3398</v>
      </c>
      <c r="DI243" s="112" t="s">
        <v>7202</v>
      </c>
      <c r="DJ243" s="112" t="s">
        <v>7203</v>
      </c>
      <c r="DO243"/>
    </row>
    <row r="244" spans="15:119" ht="30" x14ac:dyDescent="0.25">
      <c r="O244" s="268" t="s">
        <v>9722</v>
      </c>
      <c r="P244" s="268" t="s">
        <v>9484</v>
      </c>
      <c r="Q244" s="269">
        <v>3.5</v>
      </c>
      <c r="R244" s="269">
        <v>3.25</v>
      </c>
      <c r="S244" s="269">
        <v>-62.25</v>
      </c>
      <c r="T244" s="269">
        <v>-62.5</v>
      </c>
      <c r="AT244" s="268" t="s">
        <v>872</v>
      </c>
      <c r="BO244" s="15" t="s">
        <v>1422</v>
      </c>
      <c r="BR244" s="15" t="s">
        <v>2312</v>
      </c>
      <c r="BS244" s="15" t="s">
        <v>1939</v>
      </c>
      <c r="BT244" s="15">
        <v>2</v>
      </c>
      <c r="BV244" s="46" t="s">
        <v>2737</v>
      </c>
      <c r="BW244" s="15" t="s">
        <v>2409</v>
      </c>
      <c r="CU244" s="15" t="s">
        <v>2012</v>
      </c>
      <c r="CV244" s="63" t="s">
        <v>3399</v>
      </c>
      <c r="DI244" s="112" t="s">
        <v>5918</v>
      </c>
      <c r="DJ244" s="112" t="s">
        <v>5901</v>
      </c>
      <c r="DO244"/>
    </row>
    <row r="245" spans="15:119" x14ac:dyDescent="0.25">
      <c r="O245" s="268" t="s">
        <v>9723</v>
      </c>
      <c r="P245" s="268" t="s">
        <v>9484</v>
      </c>
      <c r="Q245" s="269">
        <v>3.5</v>
      </c>
      <c r="R245" s="269">
        <v>3.25</v>
      </c>
      <c r="S245" s="269">
        <v>-62</v>
      </c>
      <c r="T245" s="269">
        <v>-62.25</v>
      </c>
      <c r="AT245" s="268" t="s">
        <v>873</v>
      </c>
      <c r="BO245" s="15" t="s">
        <v>1501</v>
      </c>
      <c r="BR245" s="15" t="s">
        <v>2314</v>
      </c>
      <c r="BS245" s="15" t="s">
        <v>1939</v>
      </c>
      <c r="BT245" s="15">
        <v>2</v>
      </c>
      <c r="BV245" s="46" t="s">
        <v>2738</v>
      </c>
      <c r="BW245" s="15" t="s">
        <v>2410</v>
      </c>
      <c r="CU245" s="15" t="s">
        <v>2011</v>
      </c>
      <c r="CV245" s="63" t="s">
        <v>3400</v>
      </c>
      <c r="DI245" s="112" t="s">
        <v>7921</v>
      </c>
      <c r="DJ245" s="112" t="s">
        <v>7908</v>
      </c>
      <c r="DO245"/>
    </row>
    <row r="246" spans="15:119" ht="30" x14ac:dyDescent="0.25">
      <c r="O246" s="268" t="s">
        <v>9724</v>
      </c>
      <c r="P246" s="268" t="s">
        <v>9484</v>
      </c>
      <c r="Q246" s="269">
        <v>3.25</v>
      </c>
      <c r="R246" s="269">
        <v>3</v>
      </c>
      <c r="S246" s="269">
        <v>-62.25</v>
      </c>
      <c r="T246" s="269">
        <v>-62.5</v>
      </c>
      <c r="AT246" s="268" t="s">
        <v>874</v>
      </c>
      <c r="BO246" s="15" t="s">
        <v>1421</v>
      </c>
      <c r="BR246" s="15" t="s">
        <v>491</v>
      </c>
      <c r="BS246" s="15" t="s">
        <v>1939</v>
      </c>
      <c r="BT246" s="15">
        <v>2</v>
      </c>
      <c r="BV246" s="46" t="s">
        <v>2777</v>
      </c>
      <c r="BW246" s="15" t="s">
        <v>2411</v>
      </c>
      <c r="CU246" s="15" t="s">
        <v>2013</v>
      </c>
      <c r="CV246" s="63" t="s">
        <v>3401</v>
      </c>
      <c r="DI246" s="112" t="s">
        <v>9228</v>
      </c>
      <c r="DJ246" s="112" t="s">
        <v>9212</v>
      </c>
      <c r="DO246"/>
    </row>
    <row r="247" spans="15:119" x14ac:dyDescent="0.25">
      <c r="O247" s="268" t="s">
        <v>9725</v>
      </c>
      <c r="P247" s="268" t="s">
        <v>9484</v>
      </c>
      <c r="Q247" s="269">
        <v>3.25</v>
      </c>
      <c r="R247" s="269">
        <v>3</v>
      </c>
      <c r="S247" s="269">
        <v>-62</v>
      </c>
      <c r="T247" s="269">
        <v>-62.25</v>
      </c>
      <c r="AT247" s="268" t="s">
        <v>875</v>
      </c>
      <c r="BO247" s="15" t="s">
        <v>1502</v>
      </c>
      <c r="BR247" s="15" t="s">
        <v>2315</v>
      </c>
      <c r="BS247" s="15" t="s">
        <v>1939</v>
      </c>
      <c r="BT247" s="15">
        <v>2</v>
      </c>
      <c r="BV247" s="46" t="s">
        <v>2305</v>
      </c>
      <c r="BW247" s="15" t="s">
        <v>2412</v>
      </c>
      <c r="CU247" s="15" t="s">
        <v>2015</v>
      </c>
      <c r="CV247" s="63" t="s">
        <v>3402</v>
      </c>
      <c r="DI247" s="112" t="s">
        <v>7312</v>
      </c>
      <c r="DJ247" s="112" t="s">
        <v>7290</v>
      </c>
      <c r="DO247"/>
    </row>
    <row r="248" spans="15:119" ht="30" x14ac:dyDescent="0.25">
      <c r="O248" s="268" t="s">
        <v>9726</v>
      </c>
      <c r="P248" s="268" t="s">
        <v>9482</v>
      </c>
      <c r="Q248" s="269">
        <v>3.5</v>
      </c>
      <c r="R248" s="269">
        <v>3</v>
      </c>
      <c r="S248" s="269">
        <v>-61.5</v>
      </c>
      <c r="T248" s="269">
        <v>-62</v>
      </c>
      <c r="AT248" s="268" t="s">
        <v>876</v>
      </c>
      <c r="BO248" s="15" t="s">
        <v>1500</v>
      </c>
      <c r="BR248" s="15" t="s">
        <v>508</v>
      </c>
      <c r="BS248" s="15" t="s">
        <v>1939</v>
      </c>
      <c r="BT248" s="15">
        <v>2</v>
      </c>
      <c r="BV248" s="46" t="s">
        <v>2306</v>
      </c>
      <c r="BW248" s="15" t="s">
        <v>2413</v>
      </c>
      <c r="CU248" s="15" t="s">
        <v>2016</v>
      </c>
      <c r="CV248" s="63" t="s">
        <v>3403</v>
      </c>
      <c r="DI248" s="112" t="s">
        <v>7313</v>
      </c>
      <c r="DJ248" s="112" t="s">
        <v>7290</v>
      </c>
      <c r="DO248"/>
    </row>
    <row r="249" spans="15:119" ht="30" x14ac:dyDescent="0.25">
      <c r="O249" s="268" t="s">
        <v>9727</v>
      </c>
      <c r="P249" s="268" t="s">
        <v>9484</v>
      </c>
      <c r="Q249" s="269">
        <v>3.5</v>
      </c>
      <c r="R249" s="269">
        <v>3.25</v>
      </c>
      <c r="S249" s="269">
        <v>-61.75</v>
      </c>
      <c r="T249" s="269">
        <v>-62</v>
      </c>
      <c r="AT249" s="268" t="s">
        <v>877</v>
      </c>
      <c r="BO249" s="15" t="s">
        <v>1425</v>
      </c>
      <c r="BR249" s="15" t="s">
        <v>2316</v>
      </c>
      <c r="BS249" s="15" t="s">
        <v>1939</v>
      </c>
      <c r="BT249" s="15">
        <v>2</v>
      </c>
      <c r="BV249" s="46" t="s">
        <v>491</v>
      </c>
      <c r="BW249" s="15" t="s">
        <v>2414</v>
      </c>
      <c r="CU249" s="15" t="s">
        <v>2017</v>
      </c>
      <c r="CV249" s="63" t="s">
        <v>3404</v>
      </c>
      <c r="DI249" s="112" t="s">
        <v>9229</v>
      </c>
      <c r="DJ249" s="112" t="s">
        <v>9212</v>
      </c>
      <c r="DO249"/>
    </row>
    <row r="250" spans="15:119" ht="30" x14ac:dyDescent="0.25">
      <c r="O250" s="268" t="s">
        <v>9728</v>
      </c>
      <c r="P250" s="268" t="s">
        <v>9484</v>
      </c>
      <c r="Q250" s="269">
        <v>3.5</v>
      </c>
      <c r="R250" s="269">
        <v>3.25</v>
      </c>
      <c r="S250" s="269">
        <v>-61.5</v>
      </c>
      <c r="T250" s="269">
        <v>-61.75</v>
      </c>
      <c r="AT250" s="268" t="s">
        <v>878</v>
      </c>
      <c r="BO250" s="15" t="s">
        <v>1462</v>
      </c>
      <c r="BR250" s="15" t="s">
        <v>2317</v>
      </c>
      <c r="BS250" s="15" t="s">
        <v>1939</v>
      </c>
      <c r="BT250" s="15">
        <v>2</v>
      </c>
      <c r="BV250" s="46" t="s">
        <v>508</v>
      </c>
      <c r="BW250" s="15" t="s">
        <v>2415</v>
      </c>
      <c r="CU250" s="15" t="s">
        <v>2014</v>
      </c>
      <c r="CV250" s="63" t="s">
        <v>3405</v>
      </c>
      <c r="DI250" s="112" t="s">
        <v>4810</v>
      </c>
      <c r="DJ250" s="112" t="s">
        <v>4800</v>
      </c>
      <c r="DO250"/>
    </row>
    <row r="251" spans="15:119" ht="30" x14ac:dyDescent="0.25">
      <c r="O251" s="268" t="s">
        <v>9729</v>
      </c>
      <c r="P251" s="268" t="s">
        <v>9484</v>
      </c>
      <c r="Q251" s="269">
        <v>3.25</v>
      </c>
      <c r="R251" s="269">
        <v>3</v>
      </c>
      <c r="S251" s="269">
        <v>-61.75</v>
      </c>
      <c r="T251" s="269">
        <v>-62</v>
      </c>
      <c r="AT251" s="268" t="s">
        <v>879</v>
      </c>
      <c r="BO251" s="15" t="s">
        <v>1461</v>
      </c>
      <c r="BR251" s="15" t="s">
        <v>2318</v>
      </c>
      <c r="BS251" s="15" t="s">
        <v>1939</v>
      </c>
      <c r="BT251" s="15">
        <v>2</v>
      </c>
      <c r="BV251" s="46" t="s">
        <v>2318</v>
      </c>
      <c r="BW251" s="15" t="s">
        <v>2416</v>
      </c>
      <c r="CU251" s="15" t="s">
        <v>2010</v>
      </c>
      <c r="CV251" s="63" t="s">
        <v>3406</v>
      </c>
      <c r="DI251" s="112" t="s">
        <v>8288</v>
      </c>
      <c r="DJ251" s="112" t="s">
        <v>8277</v>
      </c>
      <c r="DO251"/>
    </row>
    <row r="252" spans="15:119" ht="30" x14ac:dyDescent="0.25">
      <c r="O252" s="268" t="s">
        <v>9730</v>
      </c>
      <c r="P252" s="268" t="s">
        <v>9484</v>
      </c>
      <c r="Q252" s="269">
        <v>3.25</v>
      </c>
      <c r="R252" s="269">
        <v>3</v>
      </c>
      <c r="S252" s="269">
        <v>-61.5</v>
      </c>
      <c r="T252" s="269">
        <v>-61.75</v>
      </c>
      <c r="AT252" s="268" t="s">
        <v>880</v>
      </c>
      <c r="BO252" s="15" t="s">
        <v>1426</v>
      </c>
      <c r="BR252" s="15" t="s">
        <v>2319</v>
      </c>
      <c r="BS252" s="15" t="s">
        <v>1939</v>
      </c>
      <c r="BT252" s="15">
        <v>2</v>
      </c>
      <c r="BV252" s="46" t="s">
        <v>2520</v>
      </c>
      <c r="BW252" s="15" t="s">
        <v>2505</v>
      </c>
      <c r="CU252" s="15" t="s">
        <v>2018</v>
      </c>
      <c r="CV252" s="63" t="s">
        <v>3407</v>
      </c>
      <c r="DI252" s="112" t="s">
        <v>8289</v>
      </c>
      <c r="DJ252" s="112" t="s">
        <v>8277</v>
      </c>
      <c r="DO252"/>
    </row>
    <row r="253" spans="15:119" x14ac:dyDescent="0.25">
      <c r="O253" s="268" t="s">
        <v>9731</v>
      </c>
      <c r="P253" s="268" t="s">
        <v>9480</v>
      </c>
      <c r="Q253" s="269">
        <v>4</v>
      </c>
      <c r="R253" s="269">
        <v>3</v>
      </c>
      <c r="S253" s="269">
        <v>-60</v>
      </c>
      <c r="T253" s="269">
        <v>-61.5</v>
      </c>
      <c r="AT253" s="268" t="s">
        <v>881</v>
      </c>
      <c r="BO253" s="15" t="s">
        <v>1460</v>
      </c>
      <c r="BR253" s="15" t="s">
        <v>2322</v>
      </c>
      <c r="BS253" s="15" t="s">
        <v>1939</v>
      </c>
      <c r="BT253" s="15">
        <v>2</v>
      </c>
      <c r="BV253" s="46" t="s">
        <v>2779</v>
      </c>
      <c r="BW253" s="15" t="s">
        <v>2417</v>
      </c>
      <c r="CU253" s="15" t="s">
        <v>2019</v>
      </c>
      <c r="CV253" s="63" t="s">
        <v>3408</v>
      </c>
      <c r="DI253" s="112" t="s">
        <v>4207</v>
      </c>
      <c r="DJ253" s="112" t="s">
        <v>4204</v>
      </c>
      <c r="DO253"/>
    </row>
    <row r="254" spans="15:119" x14ac:dyDescent="0.25">
      <c r="O254" s="268" t="s">
        <v>9732</v>
      </c>
      <c r="P254" s="268" t="s">
        <v>9482</v>
      </c>
      <c r="Q254" s="269">
        <v>4</v>
      </c>
      <c r="R254" s="269">
        <v>3.5</v>
      </c>
      <c r="S254" s="269">
        <v>-61</v>
      </c>
      <c r="T254" s="269">
        <v>-61.5</v>
      </c>
      <c r="AT254" s="268" t="s">
        <v>882</v>
      </c>
      <c r="BO254" s="15" t="s">
        <v>1459</v>
      </c>
      <c r="BR254" s="15" t="s">
        <v>2323</v>
      </c>
      <c r="BS254" s="15" t="s">
        <v>1939</v>
      </c>
      <c r="BT254" s="15">
        <v>2</v>
      </c>
      <c r="BV254" s="46" t="s">
        <v>2626</v>
      </c>
      <c r="BW254" s="15" t="s">
        <v>2418</v>
      </c>
      <c r="CU254" s="15" t="s">
        <v>2810</v>
      </c>
      <c r="CV254" s="63" t="s">
        <v>3409</v>
      </c>
      <c r="DI254" s="112" t="s">
        <v>8550</v>
      </c>
      <c r="DJ254" s="112" t="s">
        <v>8536</v>
      </c>
      <c r="DO254"/>
    </row>
    <row r="255" spans="15:119" ht="30" x14ac:dyDescent="0.25">
      <c r="O255" s="268" t="s">
        <v>9733</v>
      </c>
      <c r="P255" s="268" t="s">
        <v>9484</v>
      </c>
      <c r="Q255" s="269">
        <v>4</v>
      </c>
      <c r="R255" s="269">
        <v>3.75</v>
      </c>
      <c r="S255" s="269">
        <v>-61.25</v>
      </c>
      <c r="T255" s="269">
        <v>-61.5</v>
      </c>
      <c r="AT255" s="268" t="s">
        <v>883</v>
      </c>
      <c r="BO255" s="15" t="s">
        <v>1407</v>
      </c>
      <c r="BR255" s="15" t="s">
        <v>2325</v>
      </c>
      <c r="BS255" s="15" t="s">
        <v>1939</v>
      </c>
      <c r="BT255" s="15">
        <v>2</v>
      </c>
      <c r="BV255" s="46" t="s">
        <v>2327</v>
      </c>
      <c r="BW255" s="15" t="s">
        <v>2419</v>
      </c>
      <c r="CU255" s="15" t="s">
        <v>2020</v>
      </c>
      <c r="CV255" s="63" t="s">
        <v>3410</v>
      </c>
      <c r="DI255" s="112" t="s">
        <v>5919</v>
      </c>
      <c r="DJ255" s="112" t="s">
        <v>5901</v>
      </c>
      <c r="DO255"/>
    </row>
    <row r="256" spans="15:119" ht="30" x14ac:dyDescent="0.25">
      <c r="O256" s="268" t="s">
        <v>9734</v>
      </c>
      <c r="P256" s="268" t="s">
        <v>9484</v>
      </c>
      <c r="Q256" s="269">
        <v>4</v>
      </c>
      <c r="R256" s="269">
        <v>3.75</v>
      </c>
      <c r="S256" s="269">
        <v>-61</v>
      </c>
      <c r="T256" s="269">
        <v>-61.25</v>
      </c>
      <c r="AT256" s="268" t="s">
        <v>884</v>
      </c>
      <c r="BO256" s="15" t="s">
        <v>1449</v>
      </c>
      <c r="BR256" s="15" t="s">
        <v>2326</v>
      </c>
      <c r="BS256" s="15" t="s">
        <v>1939</v>
      </c>
      <c r="BT256" s="15">
        <v>2</v>
      </c>
      <c r="BV256" s="46" t="s">
        <v>2898</v>
      </c>
      <c r="BW256" s="15" t="s">
        <v>2420</v>
      </c>
      <c r="CU256" s="15" t="s">
        <v>1841</v>
      </c>
      <c r="CV256" s="63" t="s">
        <v>3411</v>
      </c>
      <c r="DI256" s="112" t="s">
        <v>7922</v>
      </c>
      <c r="DJ256" s="112" t="s">
        <v>7908</v>
      </c>
      <c r="DO256"/>
    </row>
    <row r="257" spans="15:119" ht="30" x14ac:dyDescent="0.25">
      <c r="O257" s="268" t="s">
        <v>9735</v>
      </c>
      <c r="P257" s="268" t="s">
        <v>9484</v>
      </c>
      <c r="Q257" s="269">
        <v>3.75</v>
      </c>
      <c r="R257" s="269">
        <v>3.5</v>
      </c>
      <c r="S257" s="269">
        <v>-61.25</v>
      </c>
      <c r="T257" s="269">
        <v>-61.5</v>
      </c>
      <c r="AT257" s="268" t="s">
        <v>885</v>
      </c>
      <c r="BO257" s="15" t="s">
        <v>1451</v>
      </c>
      <c r="BR257" s="15" t="s">
        <v>2327</v>
      </c>
      <c r="BS257" s="15" t="s">
        <v>1939</v>
      </c>
      <c r="BT257" s="15">
        <v>2</v>
      </c>
      <c r="BV257" s="46" t="s">
        <v>2335</v>
      </c>
      <c r="BW257" s="15" t="s">
        <v>2421</v>
      </c>
      <c r="CU257" s="15" t="s">
        <v>2021</v>
      </c>
      <c r="CV257" s="63" t="s">
        <v>3412</v>
      </c>
      <c r="DI257" s="112" t="s">
        <v>5032</v>
      </c>
      <c r="DJ257" s="112" t="s">
        <v>5023</v>
      </c>
      <c r="DO257"/>
    </row>
    <row r="258" spans="15:119" x14ac:dyDescent="0.25">
      <c r="O258" s="268" t="s">
        <v>9736</v>
      </c>
      <c r="P258" s="268" t="s">
        <v>9484</v>
      </c>
      <c r="Q258" s="269">
        <v>3.75</v>
      </c>
      <c r="R258" s="269">
        <v>3.5</v>
      </c>
      <c r="S258" s="269">
        <v>-61</v>
      </c>
      <c r="T258" s="269">
        <v>-61.25</v>
      </c>
      <c r="AT258" s="268" t="s">
        <v>886</v>
      </c>
      <c r="BO258" s="15" t="s">
        <v>1452</v>
      </c>
      <c r="BR258" s="15" t="s">
        <v>2328</v>
      </c>
      <c r="BS258" s="15" t="s">
        <v>1939</v>
      </c>
      <c r="BT258" s="15">
        <v>2</v>
      </c>
      <c r="BV258" s="46" t="s">
        <v>2336</v>
      </c>
      <c r="BW258" s="15" t="s">
        <v>2525</v>
      </c>
      <c r="CU258" s="15" t="s">
        <v>1844</v>
      </c>
      <c r="CV258" s="63" t="s">
        <v>3413</v>
      </c>
      <c r="DI258" s="112" t="s">
        <v>4811</v>
      </c>
      <c r="DJ258" s="112" t="s">
        <v>4800</v>
      </c>
      <c r="DO258"/>
    </row>
    <row r="259" spans="15:119" x14ac:dyDescent="0.25">
      <c r="O259" s="268" t="s">
        <v>9737</v>
      </c>
      <c r="P259" s="268" t="s">
        <v>9482</v>
      </c>
      <c r="Q259" s="269">
        <v>4</v>
      </c>
      <c r="R259" s="269">
        <v>3.5</v>
      </c>
      <c r="S259" s="269">
        <v>-60.5</v>
      </c>
      <c r="T259" s="269">
        <v>-61</v>
      </c>
      <c r="AT259" s="268" t="s">
        <v>887</v>
      </c>
      <c r="BO259" s="15" t="s">
        <v>1450</v>
      </c>
      <c r="BR259" s="15" t="s">
        <v>2329</v>
      </c>
      <c r="BS259" s="15" t="s">
        <v>1939</v>
      </c>
      <c r="BT259" s="15">
        <v>2</v>
      </c>
      <c r="BV259" s="46" t="s">
        <v>2334</v>
      </c>
      <c r="BW259" s="15" t="s">
        <v>2422</v>
      </c>
      <c r="CU259" s="15" t="s">
        <v>2022</v>
      </c>
      <c r="CV259" s="63" t="s">
        <v>3414</v>
      </c>
      <c r="DI259" s="112" t="s">
        <v>5920</v>
      </c>
      <c r="DJ259" s="112" t="s">
        <v>5901</v>
      </c>
      <c r="DO259"/>
    </row>
    <row r="260" spans="15:119" ht="30" x14ac:dyDescent="0.25">
      <c r="O260" s="268" t="s">
        <v>9738</v>
      </c>
      <c r="P260" s="268" t="s">
        <v>9484</v>
      </c>
      <c r="Q260" s="269">
        <v>4</v>
      </c>
      <c r="R260" s="269">
        <v>3.75</v>
      </c>
      <c r="S260" s="269">
        <v>-60.75</v>
      </c>
      <c r="T260" s="269">
        <v>-61</v>
      </c>
      <c r="AT260" s="268" t="s">
        <v>888</v>
      </c>
      <c r="BO260" s="15" t="s">
        <v>1413</v>
      </c>
      <c r="BR260" s="15" t="s">
        <v>2331</v>
      </c>
      <c r="BS260" s="15" t="s">
        <v>1939</v>
      </c>
      <c r="BT260" s="15">
        <v>2</v>
      </c>
      <c r="BV260" s="46" t="s">
        <v>2333</v>
      </c>
      <c r="BW260" s="15" t="s">
        <v>2423</v>
      </c>
      <c r="CU260" s="15" t="s">
        <v>2023</v>
      </c>
      <c r="CV260" s="63" t="s">
        <v>3415</v>
      </c>
      <c r="DI260" s="112" t="s">
        <v>6328</v>
      </c>
      <c r="DJ260" s="112" t="s">
        <v>6297</v>
      </c>
      <c r="DO260"/>
    </row>
    <row r="261" spans="15:119" x14ac:dyDescent="0.25">
      <c r="O261" s="268" t="s">
        <v>9739</v>
      </c>
      <c r="P261" s="268" t="s">
        <v>9484</v>
      </c>
      <c r="Q261" s="269">
        <v>4</v>
      </c>
      <c r="R261" s="269">
        <v>3.75</v>
      </c>
      <c r="S261" s="269">
        <v>-60.5</v>
      </c>
      <c r="T261" s="269">
        <v>-60.75</v>
      </c>
      <c r="AT261" s="268" t="s">
        <v>889</v>
      </c>
      <c r="BO261" s="15" t="s">
        <v>1456</v>
      </c>
      <c r="BR261" s="15" t="s">
        <v>2332</v>
      </c>
      <c r="BS261" s="15" t="s">
        <v>1939</v>
      </c>
      <c r="BT261" s="15">
        <v>2</v>
      </c>
      <c r="BV261" s="46" t="s">
        <v>2332</v>
      </c>
      <c r="BW261" s="15" t="s">
        <v>2424</v>
      </c>
      <c r="CU261" s="15" t="s">
        <v>2806</v>
      </c>
      <c r="CV261" s="63" t="s">
        <v>3416</v>
      </c>
      <c r="DI261" s="112" t="s">
        <v>6328</v>
      </c>
      <c r="DJ261" s="112" t="s">
        <v>8277</v>
      </c>
      <c r="DO261"/>
    </row>
    <row r="262" spans="15:119" ht="30" x14ac:dyDescent="0.25">
      <c r="O262" s="268" t="s">
        <v>9740</v>
      </c>
      <c r="P262" s="268" t="s">
        <v>9484</v>
      </c>
      <c r="Q262" s="269">
        <v>3.75</v>
      </c>
      <c r="R262" s="269">
        <v>3.5</v>
      </c>
      <c r="S262" s="269">
        <v>-60.75</v>
      </c>
      <c r="T262" s="269">
        <v>-61</v>
      </c>
      <c r="AT262" s="268" t="s">
        <v>890</v>
      </c>
      <c r="BO262" s="15" t="s">
        <v>1455</v>
      </c>
      <c r="BR262" s="15" t="s">
        <v>2333</v>
      </c>
      <c r="BS262" s="15" t="s">
        <v>1939</v>
      </c>
      <c r="BT262" s="15">
        <v>2</v>
      </c>
      <c r="BV262" s="46" t="s">
        <v>2900</v>
      </c>
      <c r="BW262" s="15" t="s">
        <v>2425</v>
      </c>
      <c r="CU262" s="15" t="s">
        <v>2801</v>
      </c>
      <c r="CV262" s="63" t="s">
        <v>3417</v>
      </c>
      <c r="DI262" s="112" t="s">
        <v>6329</v>
      </c>
      <c r="DJ262" s="112" t="s">
        <v>6297</v>
      </c>
      <c r="DO262"/>
    </row>
    <row r="263" spans="15:119" x14ac:dyDescent="0.25">
      <c r="O263" s="268" t="s">
        <v>9741</v>
      </c>
      <c r="P263" s="268" t="s">
        <v>9484</v>
      </c>
      <c r="Q263" s="269">
        <v>3.75</v>
      </c>
      <c r="R263" s="269">
        <v>3.5</v>
      </c>
      <c r="S263" s="269">
        <v>-60.5</v>
      </c>
      <c r="T263" s="269">
        <v>-60.75</v>
      </c>
      <c r="AT263" s="268" t="s">
        <v>891</v>
      </c>
      <c r="BO263" s="15" t="s">
        <v>1412</v>
      </c>
      <c r="BR263" s="15" t="s">
        <v>2334</v>
      </c>
      <c r="BS263" s="15" t="s">
        <v>1939</v>
      </c>
      <c r="BT263" s="15">
        <v>2</v>
      </c>
      <c r="BV263" s="46" t="s">
        <v>2331</v>
      </c>
      <c r="BW263" s="15" t="s">
        <v>2426</v>
      </c>
      <c r="CU263" s="15" t="s">
        <v>2955</v>
      </c>
      <c r="CV263" s="63" t="s">
        <v>3418</v>
      </c>
      <c r="DI263" s="112" t="s">
        <v>5921</v>
      </c>
      <c r="DJ263" s="112" t="s">
        <v>5901</v>
      </c>
      <c r="DO263"/>
    </row>
    <row r="264" spans="15:119" x14ac:dyDescent="0.25">
      <c r="O264" s="268" t="s">
        <v>9742</v>
      </c>
      <c r="P264" s="268" t="s">
        <v>9482</v>
      </c>
      <c r="Q264" s="269">
        <v>4</v>
      </c>
      <c r="R264" s="269">
        <v>3.5</v>
      </c>
      <c r="S264" s="269">
        <v>-60</v>
      </c>
      <c r="T264" s="269">
        <v>-60.5</v>
      </c>
      <c r="AT264" s="268" t="s">
        <v>892</v>
      </c>
      <c r="BO264" s="15" t="s">
        <v>1454</v>
      </c>
      <c r="BR264" s="15" t="s">
        <v>2335</v>
      </c>
      <c r="BS264" s="15" t="s">
        <v>1939</v>
      </c>
      <c r="BT264" s="15">
        <v>2</v>
      </c>
      <c r="BV264" s="46" t="s">
        <v>2901</v>
      </c>
      <c r="BW264" s="15" t="s">
        <v>2427</v>
      </c>
      <c r="CU264" s="15" t="s">
        <v>2534</v>
      </c>
      <c r="CV264" s="63" t="s">
        <v>3419</v>
      </c>
      <c r="DI264" s="112" t="s">
        <v>9014</v>
      </c>
      <c r="DJ264" s="112" t="s">
        <v>9008</v>
      </c>
      <c r="DO264"/>
    </row>
    <row r="265" spans="15:119" x14ac:dyDescent="0.25">
      <c r="O265" s="268" t="s">
        <v>9743</v>
      </c>
      <c r="P265" s="268" t="s">
        <v>9484</v>
      </c>
      <c r="Q265" s="269">
        <v>4</v>
      </c>
      <c r="R265" s="269">
        <v>3.75</v>
      </c>
      <c r="S265" s="269">
        <v>-60.25</v>
      </c>
      <c r="T265" s="269">
        <v>-60.5</v>
      </c>
      <c r="AT265" s="268" t="s">
        <v>893</v>
      </c>
      <c r="BO265" s="15" t="s">
        <v>1453</v>
      </c>
      <c r="BR265" s="15" t="s">
        <v>2336</v>
      </c>
      <c r="BS265" s="15" t="s">
        <v>1939</v>
      </c>
      <c r="BT265" s="15">
        <v>2</v>
      </c>
      <c r="BV265" s="46" t="s">
        <v>2329</v>
      </c>
      <c r="BW265" s="15" t="s">
        <v>2786</v>
      </c>
      <c r="CU265" s="15" t="s">
        <v>2939</v>
      </c>
      <c r="CV265" s="63" t="s">
        <v>3420</v>
      </c>
      <c r="DI265" s="112" t="s">
        <v>5211</v>
      </c>
      <c r="DJ265" s="112" t="s">
        <v>5203</v>
      </c>
      <c r="DO265"/>
    </row>
    <row r="266" spans="15:119" x14ac:dyDescent="0.25">
      <c r="O266" s="268" t="s">
        <v>9744</v>
      </c>
      <c r="P266" s="268" t="s">
        <v>9484</v>
      </c>
      <c r="Q266" s="269">
        <v>4</v>
      </c>
      <c r="R266" s="269">
        <v>3.75</v>
      </c>
      <c r="S266" s="269">
        <v>-60</v>
      </c>
      <c r="T266" s="269">
        <v>-60.25</v>
      </c>
      <c r="AT266" s="268" t="s">
        <v>894</v>
      </c>
      <c r="BO266" s="15" t="s">
        <v>1801</v>
      </c>
      <c r="BR266" s="15" t="s">
        <v>2338</v>
      </c>
      <c r="BS266" s="15" t="s">
        <v>1939</v>
      </c>
      <c r="BT266" s="15">
        <v>2</v>
      </c>
      <c r="BV266" s="46" t="s">
        <v>2328</v>
      </c>
      <c r="BW266" s="15" t="s">
        <v>2428</v>
      </c>
      <c r="CU266" s="15" t="s">
        <v>2500</v>
      </c>
      <c r="CV266" s="63" t="s">
        <v>3421</v>
      </c>
      <c r="DI266" s="112" t="s">
        <v>7923</v>
      </c>
      <c r="DJ266" s="112" t="s">
        <v>7908</v>
      </c>
      <c r="DO266"/>
    </row>
    <row r="267" spans="15:119" ht="30" x14ac:dyDescent="0.25">
      <c r="O267" s="268" t="s">
        <v>9745</v>
      </c>
      <c r="P267" s="268" t="s">
        <v>9484</v>
      </c>
      <c r="Q267" s="269">
        <v>3.75</v>
      </c>
      <c r="R267" s="269">
        <v>3.5</v>
      </c>
      <c r="S267" s="269">
        <v>-60.25</v>
      </c>
      <c r="T267" s="269">
        <v>-60.5</v>
      </c>
      <c r="AT267" s="268" t="s">
        <v>895</v>
      </c>
      <c r="BO267" s="15" t="s">
        <v>1491</v>
      </c>
      <c r="BR267" s="15" t="s">
        <v>2339</v>
      </c>
      <c r="BS267" s="15" t="s">
        <v>1939</v>
      </c>
      <c r="BT267" s="15">
        <v>2</v>
      </c>
      <c r="BV267" s="46" t="s">
        <v>2791</v>
      </c>
      <c r="BW267" s="15" t="s">
        <v>2429</v>
      </c>
      <c r="CU267" s="15" t="s">
        <v>2522</v>
      </c>
      <c r="CV267" s="63" t="s">
        <v>3422</v>
      </c>
      <c r="DI267" s="112" t="s">
        <v>8551</v>
      </c>
      <c r="DJ267" s="112" t="s">
        <v>8536</v>
      </c>
      <c r="DO267"/>
    </row>
    <row r="268" spans="15:119" x14ac:dyDescent="0.25">
      <c r="O268" s="268" t="s">
        <v>9746</v>
      </c>
      <c r="P268" s="268" t="s">
        <v>9484</v>
      </c>
      <c r="Q268" s="269">
        <v>3.75</v>
      </c>
      <c r="R268" s="269">
        <v>3.5</v>
      </c>
      <c r="S268" s="269">
        <v>-60</v>
      </c>
      <c r="T268" s="269">
        <v>-60.25</v>
      </c>
      <c r="AT268" s="268" t="s">
        <v>896</v>
      </c>
      <c r="BO268" s="15" t="s">
        <v>1754</v>
      </c>
      <c r="BR268" s="15" t="s">
        <v>2460</v>
      </c>
      <c r="BS268" s="15" t="s">
        <v>1939</v>
      </c>
      <c r="BT268" s="15">
        <v>2</v>
      </c>
      <c r="BV268" s="46" t="s">
        <v>2326</v>
      </c>
      <c r="BW268" s="15" t="s">
        <v>2430</v>
      </c>
      <c r="CU268" s="15" t="s">
        <v>2024</v>
      </c>
      <c r="CV268" s="63" t="s">
        <v>3423</v>
      </c>
      <c r="DI268" s="112" t="s">
        <v>6330</v>
      </c>
      <c r="DJ268" s="112" t="s">
        <v>6297</v>
      </c>
      <c r="DO268"/>
    </row>
    <row r="269" spans="15:119" x14ac:dyDescent="0.25">
      <c r="O269" s="268" t="s">
        <v>9747</v>
      </c>
      <c r="P269" s="268" t="s">
        <v>9482</v>
      </c>
      <c r="Q269" s="269">
        <v>3.5</v>
      </c>
      <c r="R269" s="269">
        <v>3</v>
      </c>
      <c r="S269" s="269">
        <v>-61</v>
      </c>
      <c r="T269" s="269">
        <v>-61.5</v>
      </c>
      <c r="AT269" s="268" t="s">
        <v>897</v>
      </c>
      <c r="BO269" s="15" t="s">
        <v>1487</v>
      </c>
      <c r="BR269" s="15" t="s">
        <v>2461</v>
      </c>
      <c r="BS269" s="15" t="s">
        <v>1939</v>
      </c>
      <c r="BT269" s="15">
        <v>2</v>
      </c>
      <c r="BV269" s="46" t="s">
        <v>2325</v>
      </c>
      <c r="BW269" s="15" t="s">
        <v>2431</v>
      </c>
      <c r="CU269" s="15" t="s">
        <v>2840</v>
      </c>
      <c r="CV269" s="63" t="s">
        <v>3424</v>
      </c>
      <c r="DI269" s="112" t="s">
        <v>5375</v>
      </c>
      <c r="DJ269" s="112" t="s">
        <v>5365</v>
      </c>
      <c r="DO269"/>
    </row>
    <row r="270" spans="15:119" ht="30" x14ac:dyDescent="0.25">
      <c r="O270" s="268" t="s">
        <v>9748</v>
      </c>
      <c r="P270" s="268" t="s">
        <v>9484</v>
      </c>
      <c r="Q270" s="269">
        <v>3.5</v>
      </c>
      <c r="R270" s="269">
        <v>3.25</v>
      </c>
      <c r="S270" s="269">
        <v>-61.25</v>
      </c>
      <c r="T270" s="269">
        <v>-61.5</v>
      </c>
      <c r="AT270" s="268" t="s">
        <v>898</v>
      </c>
      <c r="BO270" s="15" t="s">
        <v>1755</v>
      </c>
      <c r="BR270" s="15" t="s">
        <v>2463</v>
      </c>
      <c r="BS270" s="15" t="s">
        <v>1939</v>
      </c>
      <c r="BT270" s="15">
        <v>2</v>
      </c>
      <c r="BV270" s="46" t="s">
        <v>2902</v>
      </c>
      <c r="BW270" s="15" t="s">
        <v>2432</v>
      </c>
      <c r="CU270" s="15" t="s">
        <v>2707</v>
      </c>
      <c r="CV270" s="63" t="s">
        <v>3425</v>
      </c>
      <c r="DI270" s="112" t="s">
        <v>5375</v>
      </c>
      <c r="DJ270" s="112" t="s">
        <v>7290</v>
      </c>
      <c r="DO270"/>
    </row>
    <row r="271" spans="15:119" ht="30" x14ac:dyDescent="0.25">
      <c r="O271" s="268" t="s">
        <v>9749</v>
      </c>
      <c r="P271" s="268" t="s">
        <v>9484</v>
      </c>
      <c r="Q271" s="269">
        <v>3.5</v>
      </c>
      <c r="R271" s="269">
        <v>3.25</v>
      </c>
      <c r="S271" s="269">
        <v>-61</v>
      </c>
      <c r="T271" s="269">
        <v>-61.25</v>
      </c>
      <c r="AT271" s="268" t="s">
        <v>899</v>
      </c>
      <c r="BO271" s="15" t="s">
        <v>1488</v>
      </c>
      <c r="BR271" s="15" t="s">
        <v>2464</v>
      </c>
      <c r="BS271" s="15" t="s">
        <v>1939</v>
      </c>
      <c r="BT271" s="15">
        <v>2</v>
      </c>
      <c r="BV271" s="46" t="s">
        <v>2323</v>
      </c>
      <c r="BW271" s="15" t="s">
        <v>2433</v>
      </c>
      <c r="CU271" s="15" t="s">
        <v>2561</v>
      </c>
      <c r="CV271" s="63" t="s">
        <v>3426</v>
      </c>
      <c r="DI271" s="112" t="s">
        <v>9230</v>
      </c>
      <c r="DJ271" s="112" t="s">
        <v>9212</v>
      </c>
      <c r="DO271"/>
    </row>
    <row r="272" spans="15:119" ht="30" x14ac:dyDescent="0.25">
      <c r="O272" s="268" t="s">
        <v>9750</v>
      </c>
      <c r="P272" s="268" t="s">
        <v>9484</v>
      </c>
      <c r="Q272" s="269">
        <v>3.25</v>
      </c>
      <c r="R272" s="269">
        <v>3</v>
      </c>
      <c r="S272" s="269">
        <v>-61.25</v>
      </c>
      <c r="T272" s="269">
        <v>-61.5</v>
      </c>
      <c r="AT272" s="268" t="s">
        <v>900</v>
      </c>
      <c r="BO272" s="15" t="s">
        <v>1756</v>
      </c>
      <c r="BR272" s="15" t="s">
        <v>2467</v>
      </c>
      <c r="BS272" s="15" t="s">
        <v>1939</v>
      </c>
      <c r="BT272" s="15">
        <v>2</v>
      </c>
      <c r="BV272" s="46" t="s">
        <v>2903</v>
      </c>
      <c r="BW272" s="15" t="s">
        <v>2434</v>
      </c>
      <c r="CU272" s="15" t="s">
        <v>2025</v>
      </c>
      <c r="CV272" s="63" t="s">
        <v>3427</v>
      </c>
      <c r="DI272" s="112" t="s">
        <v>7314</v>
      </c>
      <c r="DJ272" s="112" t="s">
        <v>7290</v>
      </c>
      <c r="DO272"/>
    </row>
    <row r="273" spans="15:119" ht="30" x14ac:dyDescent="0.25">
      <c r="O273" s="268" t="s">
        <v>9751</v>
      </c>
      <c r="P273" s="268" t="s">
        <v>9484</v>
      </c>
      <c r="Q273" s="269">
        <v>3.25</v>
      </c>
      <c r="R273" s="269">
        <v>3</v>
      </c>
      <c r="S273" s="269">
        <v>-61</v>
      </c>
      <c r="T273" s="269">
        <v>-61.25</v>
      </c>
      <c r="AT273" s="268" t="s">
        <v>901</v>
      </c>
      <c r="BO273" s="15" t="s">
        <v>1569</v>
      </c>
      <c r="BR273" s="15" t="s">
        <v>2472</v>
      </c>
      <c r="BS273" s="15" t="s">
        <v>1939</v>
      </c>
      <c r="BT273" s="15">
        <v>2</v>
      </c>
      <c r="BV273" s="46" t="s">
        <v>2904</v>
      </c>
      <c r="BW273" s="15" t="s">
        <v>2436</v>
      </c>
      <c r="CU273" s="15" t="s">
        <v>2475</v>
      </c>
      <c r="CV273" s="63" t="s">
        <v>3428</v>
      </c>
      <c r="DI273" s="112" t="s">
        <v>9231</v>
      </c>
      <c r="DJ273" s="112" t="s">
        <v>9212</v>
      </c>
      <c r="DO273"/>
    </row>
    <row r="274" spans="15:119" ht="30" x14ac:dyDescent="0.25">
      <c r="O274" s="268" t="s">
        <v>9752</v>
      </c>
      <c r="P274" s="268" t="s">
        <v>9482</v>
      </c>
      <c r="Q274" s="269">
        <v>3.5</v>
      </c>
      <c r="R274" s="269">
        <v>3</v>
      </c>
      <c r="S274" s="269">
        <v>-60.5</v>
      </c>
      <c r="T274" s="269">
        <v>-61</v>
      </c>
      <c r="AT274" s="268" t="s">
        <v>902</v>
      </c>
      <c r="BO274" s="15" t="s">
        <v>1757</v>
      </c>
      <c r="BR274" s="15" t="s">
        <v>2474</v>
      </c>
      <c r="BS274" s="15" t="s">
        <v>1939</v>
      </c>
      <c r="BT274" s="15">
        <v>2</v>
      </c>
      <c r="BV274" s="46" t="s">
        <v>2322</v>
      </c>
      <c r="BW274" s="15" t="s">
        <v>2437</v>
      </c>
      <c r="CU274" s="15" t="s">
        <v>2026</v>
      </c>
      <c r="CV274" s="63" t="s">
        <v>3429</v>
      </c>
      <c r="DI274" s="112" t="s">
        <v>4451</v>
      </c>
      <c r="DJ274" s="112" t="s">
        <v>4444</v>
      </c>
      <c r="DO274"/>
    </row>
    <row r="275" spans="15:119" x14ac:dyDescent="0.25">
      <c r="O275" s="268" t="s">
        <v>9753</v>
      </c>
      <c r="P275" s="268" t="s">
        <v>9484</v>
      </c>
      <c r="Q275" s="269">
        <v>3.5</v>
      </c>
      <c r="R275" s="269">
        <v>3.25</v>
      </c>
      <c r="S275" s="269">
        <v>-60.75</v>
      </c>
      <c r="T275" s="269">
        <v>-61</v>
      </c>
      <c r="AT275" s="268" t="s">
        <v>903</v>
      </c>
      <c r="BO275" s="15" t="s">
        <v>1570</v>
      </c>
      <c r="BR275" s="15" t="s">
        <v>2475</v>
      </c>
      <c r="BS275" s="15" t="s">
        <v>1939</v>
      </c>
      <c r="BT275" s="15">
        <v>2</v>
      </c>
      <c r="BV275" s="46" t="s">
        <v>2319</v>
      </c>
      <c r="BW275" s="15" t="s">
        <v>2438</v>
      </c>
      <c r="CU275" s="15" t="s">
        <v>2510</v>
      </c>
      <c r="CV275" s="63" t="s">
        <v>3430</v>
      </c>
      <c r="DI275" s="112" t="s">
        <v>9015</v>
      </c>
      <c r="DJ275" s="112" t="s">
        <v>9008</v>
      </c>
      <c r="DO275"/>
    </row>
    <row r="276" spans="15:119" ht="30" x14ac:dyDescent="0.25">
      <c r="O276" s="268" t="s">
        <v>9754</v>
      </c>
      <c r="P276" s="268" t="s">
        <v>9484</v>
      </c>
      <c r="Q276" s="269">
        <v>3.5</v>
      </c>
      <c r="R276" s="269">
        <v>3.25</v>
      </c>
      <c r="S276" s="269">
        <v>-60.5</v>
      </c>
      <c r="T276" s="269">
        <v>-60.75</v>
      </c>
      <c r="AT276" s="268" t="s">
        <v>507</v>
      </c>
      <c r="BO276" s="15" t="s">
        <v>1758</v>
      </c>
      <c r="BR276" s="15" t="s">
        <v>2478</v>
      </c>
      <c r="BS276" s="15" t="s">
        <v>1939</v>
      </c>
      <c r="BT276" s="15">
        <v>2</v>
      </c>
      <c r="BV276" s="46" t="s">
        <v>2905</v>
      </c>
      <c r="BW276" s="15" t="s">
        <v>2439</v>
      </c>
      <c r="CU276" s="15" t="s">
        <v>2614</v>
      </c>
      <c r="CV276" s="63" t="s">
        <v>3431</v>
      </c>
      <c r="DI276" s="112" t="s">
        <v>7204</v>
      </c>
      <c r="DJ276" s="112" t="s">
        <v>7203</v>
      </c>
      <c r="DO276"/>
    </row>
    <row r="277" spans="15:119" x14ac:dyDescent="0.25">
      <c r="O277" s="268" t="s">
        <v>9755</v>
      </c>
      <c r="P277" s="268" t="s">
        <v>9484</v>
      </c>
      <c r="Q277" s="269">
        <v>3.25</v>
      </c>
      <c r="R277" s="269">
        <v>3</v>
      </c>
      <c r="S277" s="269">
        <v>-60.75</v>
      </c>
      <c r="T277" s="269">
        <v>-61</v>
      </c>
      <c r="AT277" s="268" t="s">
        <v>904</v>
      </c>
      <c r="BO277" s="15" t="s">
        <v>48</v>
      </c>
      <c r="BR277" s="15" t="s">
        <v>2479</v>
      </c>
      <c r="BS277" s="15" t="s">
        <v>1939</v>
      </c>
      <c r="BT277" s="15">
        <v>2</v>
      </c>
      <c r="BV277" s="46" t="s">
        <v>2317</v>
      </c>
      <c r="BW277" s="15" t="s">
        <v>2440</v>
      </c>
      <c r="CU277" s="15" t="s">
        <v>2027</v>
      </c>
      <c r="CV277" s="63" t="s">
        <v>3432</v>
      </c>
      <c r="DI277" s="112" t="s">
        <v>7134</v>
      </c>
      <c r="DJ277" s="112" t="s">
        <v>7127</v>
      </c>
      <c r="DO277"/>
    </row>
    <row r="278" spans="15:119" ht="45" x14ac:dyDescent="0.25">
      <c r="O278" s="268" t="s">
        <v>9756</v>
      </c>
      <c r="P278" s="268" t="s">
        <v>9484</v>
      </c>
      <c r="Q278" s="269">
        <v>3.25</v>
      </c>
      <c r="R278" s="269">
        <v>3</v>
      </c>
      <c r="S278" s="269">
        <v>-60.5</v>
      </c>
      <c r="T278" s="269">
        <v>-60.75</v>
      </c>
      <c r="AT278" s="268" t="s">
        <v>905</v>
      </c>
      <c r="BO278" s="15" t="s">
        <v>1571</v>
      </c>
      <c r="BR278" s="15" t="s">
        <v>2480</v>
      </c>
      <c r="BS278" s="15" t="s">
        <v>1939</v>
      </c>
      <c r="BT278" s="15">
        <v>2</v>
      </c>
      <c r="BV278" s="46" t="s">
        <v>2527</v>
      </c>
      <c r="BW278" s="15" t="s">
        <v>2441</v>
      </c>
      <c r="CU278" s="15" t="s">
        <v>2945</v>
      </c>
      <c r="CV278" s="63" t="s">
        <v>3433</v>
      </c>
      <c r="DI278" s="112" t="s">
        <v>9085</v>
      </c>
      <c r="DJ278" s="112" t="s">
        <v>9078</v>
      </c>
      <c r="DO278"/>
    </row>
    <row r="279" spans="15:119" x14ac:dyDescent="0.25">
      <c r="O279" s="268" t="s">
        <v>9757</v>
      </c>
      <c r="P279" s="268" t="s">
        <v>9482</v>
      </c>
      <c r="Q279" s="269">
        <v>3.5</v>
      </c>
      <c r="R279" s="269">
        <v>3</v>
      </c>
      <c r="S279" s="269">
        <v>-60</v>
      </c>
      <c r="T279" s="269">
        <v>-60.5</v>
      </c>
      <c r="AT279" s="268" t="s">
        <v>906</v>
      </c>
      <c r="BO279" s="15" t="s">
        <v>1572</v>
      </c>
      <c r="BR279" s="15" t="s">
        <v>2481</v>
      </c>
      <c r="BS279" s="15" t="s">
        <v>1939</v>
      </c>
      <c r="BT279" s="15">
        <v>2</v>
      </c>
      <c r="BV279" s="46" t="s">
        <v>2316</v>
      </c>
      <c r="BW279" s="15" t="s">
        <v>2442</v>
      </c>
      <c r="CU279" s="15" t="s">
        <v>2946</v>
      </c>
      <c r="CV279" s="63" t="s">
        <v>3434</v>
      </c>
      <c r="DI279" s="112" t="s">
        <v>7315</v>
      </c>
      <c r="DJ279" s="112" t="s">
        <v>7290</v>
      </c>
      <c r="DO279"/>
    </row>
    <row r="280" spans="15:119" x14ac:dyDescent="0.25">
      <c r="O280" s="268" t="s">
        <v>9758</v>
      </c>
      <c r="P280" s="268" t="s">
        <v>9484</v>
      </c>
      <c r="Q280" s="269">
        <v>3.5</v>
      </c>
      <c r="R280" s="269">
        <v>3.25</v>
      </c>
      <c r="S280" s="269">
        <v>-60.25</v>
      </c>
      <c r="T280" s="269">
        <v>-60.5</v>
      </c>
      <c r="AT280" s="268" t="s">
        <v>907</v>
      </c>
      <c r="BO280" s="15" t="s">
        <v>1573</v>
      </c>
      <c r="BR280" s="15" t="s">
        <v>2482</v>
      </c>
      <c r="BS280" s="15" t="s">
        <v>1939</v>
      </c>
      <c r="BT280" s="15">
        <v>2</v>
      </c>
      <c r="BV280" s="46" t="s">
        <v>2314</v>
      </c>
      <c r="BW280" s="15" t="s">
        <v>2443</v>
      </c>
      <c r="CU280" s="15" t="s">
        <v>278</v>
      </c>
      <c r="CV280" s="63" t="s">
        <v>3435</v>
      </c>
      <c r="DI280" s="112" t="s">
        <v>4596</v>
      </c>
      <c r="DJ280" s="112" t="s">
        <v>4583</v>
      </c>
      <c r="DO280"/>
    </row>
    <row r="281" spans="15:119" ht="30" x14ac:dyDescent="0.25">
      <c r="O281" s="268" t="s">
        <v>9759</v>
      </c>
      <c r="P281" s="268" t="s">
        <v>9484</v>
      </c>
      <c r="Q281" s="269">
        <v>3.5</v>
      </c>
      <c r="R281" s="269">
        <v>3.25</v>
      </c>
      <c r="S281" s="269">
        <v>-60</v>
      </c>
      <c r="T281" s="269">
        <v>-60.25</v>
      </c>
      <c r="AT281" s="268" t="s">
        <v>908</v>
      </c>
      <c r="BO281" s="15" t="s">
        <v>1574</v>
      </c>
      <c r="BR281" s="15" t="s">
        <v>2483</v>
      </c>
      <c r="BS281" s="15" t="s">
        <v>1939</v>
      </c>
      <c r="BT281" s="15">
        <v>2</v>
      </c>
      <c r="BV281" s="46" t="s">
        <v>2906</v>
      </c>
      <c r="BW281" s="15" t="s">
        <v>2444</v>
      </c>
      <c r="CU281" s="15" t="s">
        <v>2028</v>
      </c>
      <c r="CV281" s="63" t="s">
        <v>3436</v>
      </c>
      <c r="DI281" s="112" t="s">
        <v>8290</v>
      </c>
      <c r="DJ281" s="112" t="s">
        <v>8277</v>
      </c>
      <c r="DO281"/>
    </row>
    <row r="282" spans="15:119" x14ac:dyDescent="0.25">
      <c r="O282" s="268" t="s">
        <v>9760</v>
      </c>
      <c r="P282" s="268" t="s">
        <v>9484</v>
      </c>
      <c r="Q282" s="269">
        <v>3.25</v>
      </c>
      <c r="R282" s="269">
        <v>3</v>
      </c>
      <c r="S282" s="269">
        <v>-60.25</v>
      </c>
      <c r="T282" s="269">
        <v>-60.5</v>
      </c>
      <c r="AT282" s="268" t="s">
        <v>909</v>
      </c>
      <c r="BO282" s="15" t="s">
        <v>1575</v>
      </c>
      <c r="BR282" s="15" t="s">
        <v>2485</v>
      </c>
      <c r="BS282" s="15" t="s">
        <v>1939</v>
      </c>
      <c r="BT282" s="15">
        <v>2</v>
      </c>
      <c r="BV282" s="46" t="s">
        <v>2907</v>
      </c>
      <c r="BW282" s="15" t="s">
        <v>2445</v>
      </c>
      <c r="CU282" s="15" t="s">
        <v>489</v>
      </c>
      <c r="CV282" s="63" t="s">
        <v>3437</v>
      </c>
      <c r="DI282" s="112" t="s">
        <v>5212</v>
      </c>
      <c r="DJ282" s="112" t="s">
        <v>5203</v>
      </c>
      <c r="DO282"/>
    </row>
    <row r="283" spans="15:119" ht="30" x14ac:dyDescent="0.25">
      <c r="O283" s="268" t="s">
        <v>9761</v>
      </c>
      <c r="P283" s="268" t="s">
        <v>9484</v>
      </c>
      <c r="Q283" s="269">
        <v>3.25</v>
      </c>
      <c r="R283" s="269">
        <v>3</v>
      </c>
      <c r="S283" s="269">
        <v>-60</v>
      </c>
      <c r="T283" s="269">
        <v>-60.25</v>
      </c>
      <c r="AT283" s="268" t="s">
        <v>910</v>
      </c>
      <c r="BO283" s="15" t="s">
        <v>1576</v>
      </c>
      <c r="BR283" s="15" t="s">
        <v>2486</v>
      </c>
      <c r="BS283" s="15" t="s">
        <v>1939</v>
      </c>
      <c r="BT283" s="15">
        <v>2</v>
      </c>
      <c r="BV283" s="46" t="s">
        <v>2908</v>
      </c>
      <c r="BW283" s="15" t="s">
        <v>2446</v>
      </c>
      <c r="CU283" s="15" t="s">
        <v>2029</v>
      </c>
      <c r="CV283" s="63" t="s">
        <v>3438</v>
      </c>
      <c r="DI283" s="112" t="s">
        <v>5922</v>
      </c>
      <c r="DJ283" s="112" t="s">
        <v>5901</v>
      </c>
      <c r="DO283"/>
    </row>
    <row r="284" spans="15:119" x14ac:dyDescent="0.25">
      <c r="O284" s="268" t="s">
        <v>9762</v>
      </c>
      <c r="P284" s="268" t="s">
        <v>9480</v>
      </c>
      <c r="Q284" s="269">
        <v>3</v>
      </c>
      <c r="R284" s="269">
        <v>2</v>
      </c>
      <c r="S284" s="269">
        <v>-61.5</v>
      </c>
      <c r="T284" s="269">
        <v>-63</v>
      </c>
      <c r="AT284" s="268" t="s">
        <v>911</v>
      </c>
      <c r="BO284" s="15" t="s">
        <v>1800</v>
      </c>
      <c r="BR284" s="15" t="s">
        <v>2487</v>
      </c>
      <c r="BS284" s="15" t="s">
        <v>1939</v>
      </c>
      <c r="BT284" s="15">
        <v>2</v>
      </c>
      <c r="BV284" s="46" t="s">
        <v>2312</v>
      </c>
      <c r="BW284" s="15" t="s">
        <v>2447</v>
      </c>
      <c r="CU284" s="15" t="s">
        <v>2030</v>
      </c>
      <c r="CV284" s="63" t="s">
        <v>3439</v>
      </c>
      <c r="DI284" s="112" t="s">
        <v>9232</v>
      </c>
      <c r="DJ284" s="112" t="s">
        <v>9212</v>
      </c>
      <c r="DO284"/>
    </row>
    <row r="285" spans="15:119" ht="30" x14ac:dyDescent="0.25">
      <c r="O285" s="268" t="s">
        <v>9763</v>
      </c>
      <c r="P285" s="268" t="s">
        <v>9482</v>
      </c>
      <c r="Q285" s="269">
        <v>3</v>
      </c>
      <c r="R285" s="269">
        <v>2.5</v>
      </c>
      <c r="S285" s="269">
        <v>-62.5</v>
      </c>
      <c r="T285" s="269">
        <v>-63</v>
      </c>
      <c r="AT285" s="268" t="s">
        <v>503</v>
      </c>
      <c r="BO285" s="15" t="s">
        <v>1577</v>
      </c>
      <c r="BR285" s="15" t="s">
        <v>2488</v>
      </c>
      <c r="BS285" s="15" t="s">
        <v>1939</v>
      </c>
      <c r="BT285" s="15">
        <v>2</v>
      </c>
      <c r="BV285" s="46" t="s">
        <v>2909</v>
      </c>
      <c r="BW285" s="15" t="s">
        <v>2274</v>
      </c>
      <c r="CU285" s="15" t="s">
        <v>2476</v>
      </c>
      <c r="CV285" s="63" t="s">
        <v>3440</v>
      </c>
      <c r="DI285" s="112" t="s">
        <v>5923</v>
      </c>
      <c r="DJ285" s="112" t="s">
        <v>5901</v>
      </c>
      <c r="DO285"/>
    </row>
    <row r="286" spans="15:119" x14ac:dyDescent="0.25">
      <c r="O286" s="268" t="s">
        <v>9764</v>
      </c>
      <c r="P286" s="268" t="s">
        <v>9484</v>
      </c>
      <c r="Q286" s="269">
        <v>3</v>
      </c>
      <c r="R286" s="269">
        <v>2.75</v>
      </c>
      <c r="S286" s="269">
        <v>-62.75</v>
      </c>
      <c r="T286" s="269">
        <v>-63</v>
      </c>
      <c r="AT286" s="268" t="s">
        <v>912</v>
      </c>
      <c r="BO286" s="15" t="s">
        <v>1578</v>
      </c>
      <c r="BR286" s="15" t="s">
        <v>2489</v>
      </c>
      <c r="BS286" s="15" t="s">
        <v>1939</v>
      </c>
      <c r="BT286" s="15">
        <v>2</v>
      </c>
      <c r="BV286" s="46" t="s">
        <v>2311</v>
      </c>
      <c r="BW286" s="15" t="s">
        <v>2276</v>
      </c>
      <c r="CU286" s="15" t="s">
        <v>2477</v>
      </c>
      <c r="CV286" s="63" t="s">
        <v>3441</v>
      </c>
      <c r="DI286" s="112" t="s">
        <v>7924</v>
      </c>
      <c r="DJ286" s="112" t="s">
        <v>7908</v>
      </c>
      <c r="DO286"/>
    </row>
    <row r="287" spans="15:119" ht="30" x14ac:dyDescent="0.25">
      <c r="O287" s="268" t="s">
        <v>9765</v>
      </c>
      <c r="P287" s="268" t="s">
        <v>9484</v>
      </c>
      <c r="Q287" s="269">
        <v>3</v>
      </c>
      <c r="R287" s="269">
        <v>2.75</v>
      </c>
      <c r="S287" s="269">
        <v>-62.5</v>
      </c>
      <c r="T287" s="269">
        <v>-62.75</v>
      </c>
      <c r="AT287" s="268" t="s">
        <v>913</v>
      </c>
      <c r="BO287" s="15" t="s">
        <v>1579</v>
      </c>
      <c r="BR287" s="15" t="s">
        <v>2493</v>
      </c>
      <c r="BS287" s="15" t="s">
        <v>1939</v>
      </c>
      <c r="BT287" s="15">
        <v>2</v>
      </c>
      <c r="BV287" s="46" t="s">
        <v>2310</v>
      </c>
      <c r="BW287" s="15" t="s">
        <v>2286</v>
      </c>
      <c r="CU287" s="15" t="s">
        <v>2841</v>
      </c>
      <c r="CV287" s="63" t="s">
        <v>3442</v>
      </c>
      <c r="DI287" s="112" t="s">
        <v>4208</v>
      </c>
      <c r="DJ287" s="112" t="s">
        <v>4204</v>
      </c>
      <c r="DO287"/>
    </row>
    <row r="288" spans="15:119" ht="30" x14ac:dyDescent="0.25">
      <c r="O288" s="268" t="s">
        <v>9766</v>
      </c>
      <c r="P288" s="268" t="s">
        <v>9484</v>
      </c>
      <c r="Q288" s="269">
        <v>2.75</v>
      </c>
      <c r="R288" s="269">
        <v>2.5</v>
      </c>
      <c r="S288" s="269">
        <v>-62.75</v>
      </c>
      <c r="T288" s="269">
        <v>-63</v>
      </c>
      <c r="AT288" s="268" t="s">
        <v>913</v>
      </c>
      <c r="BO288" s="15" t="s">
        <v>1580</v>
      </c>
      <c r="BR288" s="15" t="s">
        <v>2496</v>
      </c>
      <c r="BS288" s="15" t="s">
        <v>1939</v>
      </c>
      <c r="BT288" s="15">
        <v>2</v>
      </c>
      <c r="BV288" s="46" t="s">
        <v>2315</v>
      </c>
      <c r="BW288" s="15" t="s">
        <v>2515</v>
      </c>
      <c r="CU288" s="15" t="s">
        <v>1849</v>
      </c>
      <c r="CV288" s="63" t="s">
        <v>3443</v>
      </c>
      <c r="DI288" s="112" t="s">
        <v>5033</v>
      </c>
      <c r="DJ288" s="112" t="s">
        <v>5023</v>
      </c>
      <c r="DO288"/>
    </row>
    <row r="289" spans="15:119" ht="30" x14ac:dyDescent="0.25">
      <c r="O289" s="268" t="s">
        <v>9767</v>
      </c>
      <c r="P289" s="268" t="s">
        <v>9484</v>
      </c>
      <c r="Q289" s="269">
        <v>2.75</v>
      </c>
      <c r="R289" s="269">
        <v>2.5</v>
      </c>
      <c r="S289" s="269">
        <v>-62.5</v>
      </c>
      <c r="T289" s="269">
        <v>-62.75</v>
      </c>
      <c r="AT289" s="268" t="s">
        <v>914</v>
      </c>
      <c r="BO289" s="15" t="s">
        <v>1581</v>
      </c>
      <c r="BR289" s="15" t="s">
        <v>2501</v>
      </c>
      <c r="BS289" s="15" t="s">
        <v>1939</v>
      </c>
      <c r="BT289" s="15">
        <v>2</v>
      </c>
      <c r="BV289" s="46" t="s">
        <v>1941</v>
      </c>
      <c r="BW289" s="15" t="s">
        <v>2299</v>
      </c>
      <c r="CU289" s="15" t="s">
        <v>2031</v>
      </c>
      <c r="CV289" s="63" t="s">
        <v>3444</v>
      </c>
      <c r="DI289" s="112" t="s">
        <v>5833</v>
      </c>
      <c r="DJ289" s="112" t="s">
        <v>5832</v>
      </c>
      <c r="DO289"/>
    </row>
    <row r="290" spans="15:119" ht="30" x14ac:dyDescent="0.25">
      <c r="O290" s="268" t="s">
        <v>9768</v>
      </c>
      <c r="P290" s="268" t="s">
        <v>9482</v>
      </c>
      <c r="Q290" s="269">
        <v>3</v>
      </c>
      <c r="R290" s="269">
        <v>2.5</v>
      </c>
      <c r="S290" s="269">
        <v>-62</v>
      </c>
      <c r="T290" s="269">
        <v>-62.5</v>
      </c>
      <c r="AT290" s="268" t="s">
        <v>915</v>
      </c>
      <c r="BO290" s="15" t="s">
        <v>1582</v>
      </c>
      <c r="BR290" s="15" t="s">
        <v>2504</v>
      </c>
      <c r="BS290" s="15" t="s">
        <v>1939</v>
      </c>
      <c r="BT290" s="15">
        <v>2</v>
      </c>
      <c r="BV290" s="46" t="s">
        <v>2309</v>
      </c>
      <c r="BW290" s="15" t="s">
        <v>2516</v>
      </c>
      <c r="CU290" s="15" t="s">
        <v>2541</v>
      </c>
      <c r="CV290" s="63" t="s">
        <v>3445</v>
      </c>
      <c r="DI290" s="112" t="s">
        <v>9016</v>
      </c>
      <c r="DJ290" s="112" t="s">
        <v>9008</v>
      </c>
      <c r="DO290"/>
    </row>
    <row r="291" spans="15:119" ht="30" x14ac:dyDescent="0.25">
      <c r="O291" s="268" t="s">
        <v>9769</v>
      </c>
      <c r="P291" s="268" t="s">
        <v>9484</v>
      </c>
      <c r="Q291" s="269">
        <v>3</v>
      </c>
      <c r="R291" s="269">
        <v>2.75</v>
      </c>
      <c r="S291" s="269">
        <v>-62.25</v>
      </c>
      <c r="T291" s="269">
        <v>-62.5</v>
      </c>
      <c r="AT291" s="268" t="s">
        <v>916</v>
      </c>
      <c r="BO291" s="15" t="s">
        <v>1759</v>
      </c>
      <c r="BR291" s="15" t="s">
        <v>2508</v>
      </c>
      <c r="BS291" s="15" t="s">
        <v>1939</v>
      </c>
      <c r="BT291" s="15">
        <v>2</v>
      </c>
      <c r="BW291" s="15" t="s">
        <v>27684</v>
      </c>
      <c r="CU291" s="15" t="s">
        <v>2044</v>
      </c>
      <c r="CV291" s="63" t="s">
        <v>3446</v>
      </c>
      <c r="DI291" s="112" t="s">
        <v>5034</v>
      </c>
      <c r="DJ291" s="112" t="s">
        <v>5023</v>
      </c>
      <c r="DO291"/>
    </row>
    <row r="292" spans="15:119" ht="45" x14ac:dyDescent="0.25">
      <c r="O292" s="268" t="s">
        <v>9770</v>
      </c>
      <c r="P292" s="268" t="s">
        <v>9484</v>
      </c>
      <c r="Q292" s="269">
        <v>3</v>
      </c>
      <c r="R292" s="269">
        <v>2.75</v>
      </c>
      <c r="S292" s="269">
        <v>-62</v>
      </c>
      <c r="T292" s="269">
        <v>-62.25</v>
      </c>
      <c r="AT292" s="268" t="s">
        <v>917</v>
      </c>
      <c r="BO292" s="15" t="s">
        <v>1430</v>
      </c>
      <c r="BR292" s="15" t="s">
        <v>2512</v>
      </c>
      <c r="BS292" s="15" t="s">
        <v>1939</v>
      </c>
      <c r="BT292" s="15">
        <v>2</v>
      </c>
      <c r="BV292" s="46" t="s">
        <v>2308</v>
      </c>
      <c r="BW292" s="15" t="s">
        <v>2513</v>
      </c>
      <c r="CU292" s="15" t="s">
        <v>2045</v>
      </c>
      <c r="CV292" s="63" t="s">
        <v>3447</v>
      </c>
      <c r="DI292" s="112" t="s">
        <v>8291</v>
      </c>
      <c r="DJ292" s="112" t="s">
        <v>8277</v>
      </c>
      <c r="DO292"/>
    </row>
    <row r="293" spans="15:119" ht="45" x14ac:dyDescent="0.25">
      <c r="O293" s="268" t="s">
        <v>9771</v>
      </c>
      <c r="P293" s="268" t="s">
        <v>9484</v>
      </c>
      <c r="Q293" s="269">
        <v>2.75</v>
      </c>
      <c r="R293" s="269">
        <v>2.5</v>
      </c>
      <c r="S293" s="269">
        <v>-62.25</v>
      </c>
      <c r="T293" s="269">
        <v>-62.5</v>
      </c>
      <c r="AT293" s="268" t="s">
        <v>918</v>
      </c>
      <c r="BO293" s="15" t="s">
        <v>1583</v>
      </c>
      <c r="BR293" s="15" t="s">
        <v>2519</v>
      </c>
      <c r="BS293" s="15" t="s">
        <v>1939</v>
      </c>
      <c r="BT293" s="15">
        <v>2</v>
      </c>
      <c r="BV293" s="46" t="s">
        <v>2307</v>
      </c>
      <c r="BW293" s="15" t="s">
        <v>2321</v>
      </c>
      <c r="CU293" s="15" t="s">
        <v>492</v>
      </c>
      <c r="CV293" s="63" t="s">
        <v>3448</v>
      </c>
      <c r="DI293" s="112" t="s">
        <v>5376</v>
      </c>
      <c r="DJ293" s="112" t="s">
        <v>5365</v>
      </c>
      <c r="DO293"/>
    </row>
    <row r="294" spans="15:119" ht="45" x14ac:dyDescent="0.25">
      <c r="O294" s="268" t="s">
        <v>9772</v>
      </c>
      <c r="P294" s="268" t="s">
        <v>9484</v>
      </c>
      <c r="Q294" s="269">
        <v>2.75</v>
      </c>
      <c r="R294" s="269">
        <v>2.5</v>
      </c>
      <c r="S294" s="269">
        <v>-62</v>
      </c>
      <c r="T294" s="269">
        <v>-62.25</v>
      </c>
      <c r="AT294" s="268" t="s">
        <v>919</v>
      </c>
      <c r="BO294" s="15" t="s">
        <v>1584</v>
      </c>
      <c r="BR294" s="15" t="s">
        <v>2520</v>
      </c>
      <c r="BS294" s="15" t="s">
        <v>1939</v>
      </c>
      <c r="BT294" s="15">
        <v>2</v>
      </c>
      <c r="BV294" s="46" t="s">
        <v>2800</v>
      </c>
      <c r="BW294" s="15" t="s">
        <v>2615</v>
      </c>
      <c r="CU294" s="15" t="s">
        <v>2046</v>
      </c>
      <c r="CV294" s="63" t="s">
        <v>3449</v>
      </c>
      <c r="DI294" s="112" t="s">
        <v>6331</v>
      </c>
      <c r="DJ294" s="112" t="s">
        <v>6297</v>
      </c>
      <c r="DO294"/>
    </row>
    <row r="295" spans="15:119" ht="30" x14ac:dyDescent="0.25">
      <c r="O295" s="268" t="s">
        <v>9773</v>
      </c>
      <c r="P295" s="268" t="s">
        <v>9482</v>
      </c>
      <c r="Q295" s="269">
        <v>3</v>
      </c>
      <c r="R295" s="269">
        <v>2.5</v>
      </c>
      <c r="S295" s="269">
        <v>-61.5</v>
      </c>
      <c r="T295" s="269">
        <v>-62</v>
      </c>
      <c r="AT295" s="268" t="s">
        <v>920</v>
      </c>
      <c r="BO295" s="15" t="s">
        <v>1585</v>
      </c>
      <c r="BR295" s="15" t="s">
        <v>2521</v>
      </c>
      <c r="BS295" s="15" t="s">
        <v>1939</v>
      </c>
      <c r="BT295" s="15">
        <v>2</v>
      </c>
      <c r="BV295" s="46" t="s">
        <v>2304</v>
      </c>
      <c r="BW295" s="15" t="s">
        <v>2324</v>
      </c>
      <c r="CU295" s="15" t="s">
        <v>2047</v>
      </c>
      <c r="CV295" s="63" t="s">
        <v>3450</v>
      </c>
      <c r="DI295" s="112" t="s">
        <v>5834</v>
      </c>
      <c r="DJ295" s="112" t="s">
        <v>5832</v>
      </c>
      <c r="DO295"/>
    </row>
    <row r="296" spans="15:119" ht="30" x14ac:dyDescent="0.25">
      <c r="O296" s="268" t="s">
        <v>9774</v>
      </c>
      <c r="P296" s="268" t="s">
        <v>9484</v>
      </c>
      <c r="Q296" s="269">
        <v>3</v>
      </c>
      <c r="R296" s="269">
        <v>2.75</v>
      </c>
      <c r="S296" s="269">
        <v>-61.75</v>
      </c>
      <c r="T296" s="269">
        <v>-62</v>
      </c>
      <c r="AT296" s="268" t="s">
        <v>921</v>
      </c>
      <c r="BO296" s="15" t="s">
        <v>1586</v>
      </c>
      <c r="BR296" s="15" t="s">
        <v>2522</v>
      </c>
      <c r="BS296" s="15" t="s">
        <v>1939</v>
      </c>
      <c r="BT296" s="15">
        <v>2</v>
      </c>
      <c r="BV296" s="46" t="s">
        <v>2303</v>
      </c>
      <c r="BW296" s="15" t="s">
        <v>2330</v>
      </c>
      <c r="CU296" s="15" t="s">
        <v>2048</v>
      </c>
      <c r="CV296" s="63" t="s">
        <v>3451</v>
      </c>
      <c r="DI296" s="112" t="s">
        <v>7316</v>
      </c>
      <c r="DJ296" s="112" t="s">
        <v>7290</v>
      </c>
      <c r="DO296"/>
    </row>
    <row r="297" spans="15:119" ht="30" x14ac:dyDescent="0.25">
      <c r="O297" s="268" t="s">
        <v>9775</v>
      </c>
      <c r="P297" s="268" t="s">
        <v>9484</v>
      </c>
      <c r="Q297" s="269">
        <v>3</v>
      </c>
      <c r="R297" s="269">
        <v>2.75</v>
      </c>
      <c r="S297" s="269">
        <v>-61.5</v>
      </c>
      <c r="T297" s="269">
        <v>-61.75</v>
      </c>
      <c r="AT297" s="268" t="s">
        <v>922</v>
      </c>
      <c r="BO297" s="15" t="s">
        <v>1587</v>
      </c>
      <c r="BR297" s="15" t="s">
        <v>2523</v>
      </c>
      <c r="BS297" s="15" t="s">
        <v>1939</v>
      </c>
      <c r="BT297" s="15">
        <v>2</v>
      </c>
      <c r="BV297" s="46" t="s">
        <v>2486</v>
      </c>
      <c r="BW297" s="15" t="s">
        <v>2941</v>
      </c>
      <c r="CU297" s="15" t="s">
        <v>2842</v>
      </c>
      <c r="CV297" s="63" t="s">
        <v>3452</v>
      </c>
      <c r="DI297" s="112" t="s">
        <v>5925</v>
      </c>
      <c r="DJ297" s="112" t="s">
        <v>5901</v>
      </c>
      <c r="DO297"/>
    </row>
    <row r="298" spans="15:119" ht="30" x14ac:dyDescent="0.25">
      <c r="O298" s="268" t="s">
        <v>9776</v>
      </c>
      <c r="P298" s="268" t="s">
        <v>9484</v>
      </c>
      <c r="Q298" s="269">
        <v>2.75</v>
      </c>
      <c r="R298" s="269">
        <v>2.5</v>
      </c>
      <c r="S298" s="269">
        <v>-61.75</v>
      </c>
      <c r="T298" s="269">
        <v>-62</v>
      </c>
      <c r="AT298" s="268" t="s">
        <v>923</v>
      </c>
      <c r="BO298" s="15" t="s">
        <v>1588</v>
      </c>
      <c r="BR298" s="15" t="s">
        <v>2524</v>
      </c>
      <c r="BS298" s="15" t="s">
        <v>1939</v>
      </c>
      <c r="BT298" s="15">
        <v>2</v>
      </c>
      <c r="BV298" s="46" t="s">
        <v>1891</v>
      </c>
      <c r="BW298" s="15" t="s">
        <v>2624</v>
      </c>
      <c r="CU298" s="15" t="s">
        <v>2843</v>
      </c>
      <c r="CV298" s="63" t="s">
        <v>3453</v>
      </c>
      <c r="DI298" s="112" t="s">
        <v>5035</v>
      </c>
      <c r="DJ298" s="112" t="s">
        <v>5023</v>
      </c>
      <c r="DO298"/>
    </row>
    <row r="299" spans="15:119" ht="45" x14ac:dyDescent="0.25">
      <c r="O299" s="268" t="s">
        <v>9777</v>
      </c>
      <c r="P299" s="268" t="s">
        <v>9484</v>
      </c>
      <c r="Q299" s="269">
        <v>2.75</v>
      </c>
      <c r="R299" s="269">
        <v>2.5</v>
      </c>
      <c r="S299" s="269">
        <v>-61.5</v>
      </c>
      <c r="T299" s="269">
        <v>-61.75</v>
      </c>
      <c r="AT299" s="268" t="s">
        <v>924</v>
      </c>
      <c r="BO299" s="15" t="s">
        <v>1589</v>
      </c>
      <c r="BR299" s="15" t="s">
        <v>2527</v>
      </c>
      <c r="BS299" s="15" t="s">
        <v>1939</v>
      </c>
      <c r="BT299" s="15">
        <v>2</v>
      </c>
      <c r="BV299" s="46" t="s">
        <v>2300</v>
      </c>
      <c r="BW299" s="15" t="s">
        <v>2618</v>
      </c>
      <c r="CU299" s="15" t="s">
        <v>2844</v>
      </c>
      <c r="CV299" s="63" t="s">
        <v>3454</v>
      </c>
      <c r="DI299" s="112" t="s">
        <v>5924</v>
      </c>
      <c r="DJ299" s="112" t="s">
        <v>5901</v>
      </c>
      <c r="DO299"/>
    </row>
    <row r="300" spans="15:119" ht="30" x14ac:dyDescent="0.25">
      <c r="O300" s="268" t="s">
        <v>9778</v>
      </c>
      <c r="P300" s="268" t="s">
        <v>9482</v>
      </c>
      <c r="Q300" s="269">
        <v>2.5</v>
      </c>
      <c r="R300" s="269">
        <v>2</v>
      </c>
      <c r="S300" s="269">
        <v>-62.5</v>
      </c>
      <c r="T300" s="269">
        <v>-63</v>
      </c>
      <c r="AT300" s="268" t="s">
        <v>925</v>
      </c>
      <c r="BO300" s="15" t="s">
        <v>1590</v>
      </c>
      <c r="BR300" s="15" t="s">
        <v>2535</v>
      </c>
      <c r="BS300" s="15" t="s">
        <v>1939</v>
      </c>
      <c r="BT300" s="15">
        <v>2</v>
      </c>
      <c r="BV300" s="46" t="s">
        <v>2911</v>
      </c>
      <c r="BW300" s="15" t="s">
        <v>2741</v>
      </c>
      <c r="CU300" s="15" t="s">
        <v>2845</v>
      </c>
      <c r="CV300" s="63" t="s">
        <v>3455</v>
      </c>
      <c r="DI300" s="112" t="s">
        <v>7317</v>
      </c>
      <c r="DJ300" s="112" t="s">
        <v>7290</v>
      </c>
      <c r="DO300"/>
    </row>
    <row r="301" spans="15:119" ht="45" x14ac:dyDescent="0.25">
      <c r="O301" s="268" t="s">
        <v>9779</v>
      </c>
      <c r="P301" s="268" t="s">
        <v>9484</v>
      </c>
      <c r="Q301" s="269">
        <v>2.5</v>
      </c>
      <c r="R301" s="269">
        <v>2.25</v>
      </c>
      <c r="S301" s="269">
        <v>-62.75</v>
      </c>
      <c r="T301" s="269">
        <v>-63</v>
      </c>
      <c r="AT301" s="268" t="s">
        <v>926</v>
      </c>
      <c r="BO301" s="15" t="s">
        <v>1439</v>
      </c>
      <c r="BR301" s="15" t="s">
        <v>2538</v>
      </c>
      <c r="BS301" s="15" t="s">
        <v>1939</v>
      </c>
      <c r="BT301" s="15">
        <v>2</v>
      </c>
      <c r="BV301" s="46" t="s">
        <v>2912</v>
      </c>
      <c r="BW301" s="15" t="s">
        <v>2742</v>
      </c>
      <c r="CU301" s="15" t="s">
        <v>2846</v>
      </c>
      <c r="CV301" s="63" t="s">
        <v>3456</v>
      </c>
      <c r="DI301" s="112" t="s">
        <v>5926</v>
      </c>
      <c r="DJ301" s="112" t="s">
        <v>5901</v>
      </c>
      <c r="DO301"/>
    </row>
    <row r="302" spans="15:119" ht="30" x14ac:dyDescent="0.25">
      <c r="O302" s="268" t="s">
        <v>9780</v>
      </c>
      <c r="P302" s="268" t="s">
        <v>9484</v>
      </c>
      <c r="Q302" s="269">
        <v>2.5</v>
      </c>
      <c r="R302" s="269">
        <v>2.25</v>
      </c>
      <c r="S302" s="269">
        <v>-62.5</v>
      </c>
      <c r="T302" s="269">
        <v>-62.75</v>
      </c>
      <c r="AT302" s="268" t="s">
        <v>927</v>
      </c>
      <c r="BO302" s="15" t="s">
        <v>1440</v>
      </c>
      <c r="BR302" s="15" t="s">
        <v>2539</v>
      </c>
      <c r="BS302" s="15" t="s">
        <v>1939</v>
      </c>
      <c r="BT302" s="15">
        <v>2</v>
      </c>
      <c r="BV302" s="46" t="s">
        <v>2913</v>
      </c>
      <c r="BW302" s="15" t="s">
        <v>2613</v>
      </c>
      <c r="CU302" s="15" t="s">
        <v>2847</v>
      </c>
      <c r="CV302" s="63" t="s">
        <v>3457</v>
      </c>
      <c r="DI302" s="112" t="s">
        <v>6332</v>
      </c>
      <c r="DJ302" s="112" t="s">
        <v>6297</v>
      </c>
      <c r="DO302"/>
    </row>
    <row r="303" spans="15:119" ht="30" x14ac:dyDescent="0.25">
      <c r="O303" s="268" t="s">
        <v>9781</v>
      </c>
      <c r="P303" s="268" t="s">
        <v>9484</v>
      </c>
      <c r="Q303" s="269">
        <v>2.25</v>
      </c>
      <c r="R303" s="269">
        <v>2</v>
      </c>
      <c r="S303" s="269">
        <v>-62.75</v>
      </c>
      <c r="T303" s="269">
        <v>-63</v>
      </c>
      <c r="AT303" s="268" t="s">
        <v>928</v>
      </c>
      <c r="BO303" s="15" t="s">
        <v>1591</v>
      </c>
      <c r="BR303" s="15" t="s">
        <v>2541</v>
      </c>
      <c r="BS303" s="15" t="s">
        <v>1939</v>
      </c>
      <c r="BT303" s="15">
        <v>2</v>
      </c>
      <c r="BV303" s="46" t="s">
        <v>2914</v>
      </c>
      <c r="BW303" s="15" t="s">
        <v>2949</v>
      </c>
      <c r="CU303" s="15" t="s">
        <v>500</v>
      </c>
      <c r="CV303" s="63" t="s">
        <v>3458</v>
      </c>
      <c r="DI303" s="112" t="s">
        <v>5036</v>
      </c>
      <c r="DJ303" s="112" t="s">
        <v>5023</v>
      </c>
      <c r="DO303"/>
    </row>
    <row r="304" spans="15:119" ht="30" x14ac:dyDescent="0.25">
      <c r="O304" s="268" t="s">
        <v>9782</v>
      </c>
      <c r="P304" s="268" t="s">
        <v>9484</v>
      </c>
      <c r="Q304" s="269">
        <v>2.25</v>
      </c>
      <c r="R304" s="269">
        <v>2</v>
      </c>
      <c r="S304" s="269">
        <v>-62.5</v>
      </c>
      <c r="T304" s="269">
        <v>-62.75</v>
      </c>
      <c r="AT304" s="268" t="s">
        <v>929</v>
      </c>
      <c r="BO304" s="15" t="s">
        <v>1592</v>
      </c>
      <c r="BR304" s="15" t="s">
        <v>2544</v>
      </c>
      <c r="BS304" s="15" t="s">
        <v>1939</v>
      </c>
      <c r="BT304" s="15">
        <v>2</v>
      </c>
      <c r="BV304" s="46" t="s">
        <v>2295</v>
      </c>
      <c r="BW304" s="15" t="s">
        <v>2743</v>
      </c>
      <c r="CU304" s="15" t="s">
        <v>2518</v>
      </c>
      <c r="CV304" s="63" t="s">
        <v>3459</v>
      </c>
      <c r="DI304" s="112" t="s">
        <v>5578</v>
      </c>
      <c r="DJ304" s="112" t="s">
        <v>5568</v>
      </c>
      <c r="DO304"/>
    </row>
    <row r="305" spans="15:119" ht="30" x14ac:dyDescent="0.25">
      <c r="O305" s="268" t="s">
        <v>9783</v>
      </c>
      <c r="P305" s="268" t="s">
        <v>9482</v>
      </c>
      <c r="Q305" s="269">
        <v>2.5</v>
      </c>
      <c r="R305" s="269">
        <v>2</v>
      </c>
      <c r="S305" s="269">
        <v>-62</v>
      </c>
      <c r="T305" s="269">
        <v>-62.5</v>
      </c>
      <c r="AT305" s="268" t="s">
        <v>930</v>
      </c>
      <c r="BO305" s="15" t="s">
        <v>1593</v>
      </c>
      <c r="BR305" s="15" t="s">
        <v>2548</v>
      </c>
      <c r="BS305" s="15" t="s">
        <v>1939</v>
      </c>
      <c r="BT305" s="15">
        <v>2</v>
      </c>
      <c r="BV305" s="46" t="s">
        <v>2487</v>
      </c>
      <c r="BW305" s="15" t="s">
        <v>27685</v>
      </c>
      <c r="CU305" s="15" t="s">
        <v>2049</v>
      </c>
      <c r="CV305" s="63" t="s">
        <v>3460</v>
      </c>
      <c r="DI305" s="112" t="s">
        <v>7318</v>
      </c>
      <c r="DJ305" s="112" t="s">
        <v>7290</v>
      </c>
      <c r="DO305"/>
    </row>
    <row r="306" spans="15:119" ht="30" x14ac:dyDescent="0.25">
      <c r="O306" s="268" t="s">
        <v>9784</v>
      </c>
      <c r="P306" s="268" t="s">
        <v>9484</v>
      </c>
      <c r="Q306" s="269">
        <v>2.5</v>
      </c>
      <c r="R306" s="269">
        <v>2.25</v>
      </c>
      <c r="S306" s="269">
        <v>-62.25</v>
      </c>
      <c r="T306" s="269">
        <v>-62.5</v>
      </c>
      <c r="AT306" s="268" t="s">
        <v>931</v>
      </c>
      <c r="BO306" s="15" t="s">
        <v>1594</v>
      </c>
      <c r="BR306" s="15" t="s">
        <v>2552</v>
      </c>
      <c r="BS306" s="15" t="s">
        <v>1939</v>
      </c>
      <c r="BT306" s="15">
        <v>2</v>
      </c>
      <c r="BV306" s="46" t="s">
        <v>2294</v>
      </c>
      <c r="BW306" s="15" t="s">
        <v>2454</v>
      </c>
      <c r="CU306" s="15" t="s">
        <v>2964</v>
      </c>
      <c r="CV306" s="63" t="s">
        <v>3461</v>
      </c>
      <c r="DI306" s="112" t="s">
        <v>7135</v>
      </c>
      <c r="DJ306" s="112" t="s">
        <v>7127</v>
      </c>
      <c r="DO306"/>
    </row>
    <row r="307" spans="15:119" ht="30" x14ac:dyDescent="0.25">
      <c r="O307" s="268" t="s">
        <v>9785</v>
      </c>
      <c r="P307" s="268" t="s">
        <v>9484</v>
      </c>
      <c r="Q307" s="269">
        <v>2.5</v>
      </c>
      <c r="R307" s="269">
        <v>2.25</v>
      </c>
      <c r="S307" s="269">
        <v>-62</v>
      </c>
      <c r="T307" s="269">
        <v>-62.25</v>
      </c>
      <c r="AT307" s="268" t="s">
        <v>932</v>
      </c>
      <c r="BO307" s="15" t="s">
        <v>1595</v>
      </c>
      <c r="BR307" s="15" t="s">
        <v>2555</v>
      </c>
      <c r="BS307" s="15" t="s">
        <v>1939</v>
      </c>
      <c r="BT307" s="15">
        <v>2</v>
      </c>
      <c r="BV307" s="46" t="s">
        <v>2293</v>
      </c>
      <c r="BW307" s="15" t="s">
        <v>488</v>
      </c>
      <c r="CU307" s="15" t="s">
        <v>2848</v>
      </c>
      <c r="CV307" s="63" t="s">
        <v>3462</v>
      </c>
      <c r="DI307" s="112" t="s">
        <v>9233</v>
      </c>
      <c r="DJ307" s="112" t="s">
        <v>9212</v>
      </c>
      <c r="DO307"/>
    </row>
    <row r="308" spans="15:119" ht="30" x14ac:dyDescent="0.25">
      <c r="O308" s="268" t="s">
        <v>9786</v>
      </c>
      <c r="P308" s="268" t="s">
        <v>9484</v>
      </c>
      <c r="Q308" s="269">
        <v>2.25</v>
      </c>
      <c r="R308" s="269">
        <v>2</v>
      </c>
      <c r="S308" s="269">
        <v>-62.25</v>
      </c>
      <c r="T308" s="269">
        <v>-62.5</v>
      </c>
      <c r="AT308" s="268" t="s">
        <v>933</v>
      </c>
      <c r="BO308" s="15" t="s">
        <v>1596</v>
      </c>
      <c r="BR308" s="15" t="s">
        <v>2562</v>
      </c>
      <c r="BS308" s="15" t="s">
        <v>1939</v>
      </c>
      <c r="BT308" s="15">
        <v>2</v>
      </c>
      <c r="BV308" s="46" t="s">
        <v>2523</v>
      </c>
      <c r="BW308" s="15" t="s">
        <v>2455</v>
      </c>
      <c r="CU308" s="15" t="s">
        <v>2812</v>
      </c>
      <c r="CV308" s="63" t="s">
        <v>3463</v>
      </c>
      <c r="DI308" s="112" t="s">
        <v>6333</v>
      </c>
      <c r="DJ308" s="112" t="s">
        <v>6297</v>
      </c>
      <c r="DO308"/>
    </row>
    <row r="309" spans="15:119" ht="30" x14ac:dyDescent="0.25">
      <c r="O309" s="268" t="s">
        <v>9787</v>
      </c>
      <c r="P309" s="268" t="s">
        <v>9484</v>
      </c>
      <c r="Q309" s="269">
        <v>2.25</v>
      </c>
      <c r="R309" s="269">
        <v>2</v>
      </c>
      <c r="S309" s="269">
        <v>-62</v>
      </c>
      <c r="T309" s="269">
        <v>-62.25</v>
      </c>
      <c r="AT309" s="268" t="s">
        <v>934</v>
      </c>
      <c r="BO309" s="15" t="s">
        <v>1504</v>
      </c>
      <c r="BR309" s="15" t="s">
        <v>2565</v>
      </c>
      <c r="BS309" s="15" t="s">
        <v>1939</v>
      </c>
      <c r="BT309" s="15">
        <v>2</v>
      </c>
      <c r="BV309" s="46" t="s">
        <v>2296</v>
      </c>
      <c r="BW309" s="15" t="s">
        <v>2526</v>
      </c>
      <c r="CU309" s="15" t="s">
        <v>2965</v>
      </c>
      <c r="CV309" s="63" t="s">
        <v>206</v>
      </c>
      <c r="DI309" s="112" t="s">
        <v>9234</v>
      </c>
      <c r="DJ309" s="112" t="s">
        <v>9212</v>
      </c>
      <c r="DO309"/>
    </row>
    <row r="310" spans="15:119" ht="30" x14ac:dyDescent="0.25">
      <c r="O310" s="268" t="s">
        <v>9788</v>
      </c>
      <c r="P310" s="268" t="s">
        <v>9482</v>
      </c>
      <c r="Q310" s="269">
        <v>2.5</v>
      </c>
      <c r="R310" s="269">
        <v>2</v>
      </c>
      <c r="S310" s="269">
        <v>-61.5</v>
      </c>
      <c r="T310" s="269">
        <v>-62</v>
      </c>
      <c r="AT310" s="268" t="s">
        <v>935</v>
      </c>
      <c r="BO310" s="15" t="s">
        <v>1438</v>
      </c>
      <c r="BR310" s="15" t="s">
        <v>2573</v>
      </c>
      <c r="BS310" s="15" t="s">
        <v>1939</v>
      </c>
      <c r="BT310" s="15">
        <v>2</v>
      </c>
      <c r="BV310" s="46" t="s">
        <v>2748</v>
      </c>
      <c r="BW310" s="15" t="s">
        <v>2456</v>
      </c>
      <c r="CU310" s="15" t="s">
        <v>2811</v>
      </c>
      <c r="CV310" s="63" t="s">
        <v>3464</v>
      </c>
      <c r="DI310" s="112" t="s">
        <v>9235</v>
      </c>
      <c r="DJ310" s="112" t="s">
        <v>9212</v>
      </c>
      <c r="DO310"/>
    </row>
    <row r="311" spans="15:119" x14ac:dyDescent="0.25">
      <c r="O311" s="268" t="s">
        <v>9789</v>
      </c>
      <c r="P311" s="268" t="s">
        <v>9484</v>
      </c>
      <c r="Q311" s="269">
        <v>2.5</v>
      </c>
      <c r="R311" s="269">
        <v>2.25</v>
      </c>
      <c r="S311" s="269">
        <v>-61.75</v>
      </c>
      <c r="T311" s="269">
        <v>-62</v>
      </c>
      <c r="AT311" s="268" t="s">
        <v>936</v>
      </c>
      <c r="BO311" s="15" t="s">
        <v>1432</v>
      </c>
      <c r="BR311" s="15" t="s">
        <v>2574</v>
      </c>
      <c r="BS311" s="15" t="s">
        <v>1939</v>
      </c>
      <c r="BT311" s="15">
        <v>2</v>
      </c>
      <c r="BV311" s="46" t="s">
        <v>2292</v>
      </c>
      <c r="BW311" s="15" t="s">
        <v>2457</v>
      </c>
      <c r="CU311" s="15" t="s">
        <v>2708</v>
      </c>
      <c r="CV311" s="63" t="s">
        <v>3465</v>
      </c>
      <c r="DI311" s="112" t="s">
        <v>4452</v>
      </c>
      <c r="DJ311" s="112" t="s">
        <v>4444</v>
      </c>
      <c r="DO311"/>
    </row>
    <row r="312" spans="15:119" x14ac:dyDescent="0.25">
      <c r="O312" s="268" t="s">
        <v>9790</v>
      </c>
      <c r="P312" s="268" t="s">
        <v>9484</v>
      </c>
      <c r="Q312" s="269">
        <v>2.5</v>
      </c>
      <c r="R312" s="269">
        <v>2.25</v>
      </c>
      <c r="S312" s="269">
        <v>-61.5</v>
      </c>
      <c r="T312" s="269">
        <v>-61.75</v>
      </c>
      <c r="AT312" s="268" t="s">
        <v>937</v>
      </c>
      <c r="BO312" s="15" t="s">
        <v>1499</v>
      </c>
      <c r="BR312" s="15" t="s">
        <v>2576</v>
      </c>
      <c r="BS312" s="15" t="s">
        <v>1939</v>
      </c>
      <c r="BT312" s="15">
        <v>2</v>
      </c>
      <c r="BV312" s="46" t="s">
        <v>2291</v>
      </c>
      <c r="BW312" s="15" t="s">
        <v>2126</v>
      </c>
      <c r="CU312" s="15" t="s">
        <v>2971</v>
      </c>
      <c r="CV312" s="63" t="s">
        <v>3466</v>
      </c>
      <c r="DI312" s="112" t="s">
        <v>4453</v>
      </c>
      <c r="DJ312" s="112" t="s">
        <v>4444</v>
      </c>
      <c r="DO312"/>
    </row>
    <row r="313" spans="15:119" ht="30" x14ac:dyDescent="0.25">
      <c r="O313" s="268" t="s">
        <v>9791</v>
      </c>
      <c r="P313" s="268" t="s">
        <v>9484</v>
      </c>
      <c r="Q313" s="269">
        <v>2.25</v>
      </c>
      <c r="R313" s="269">
        <v>2</v>
      </c>
      <c r="S313" s="269">
        <v>-61.75</v>
      </c>
      <c r="T313" s="269">
        <v>-62</v>
      </c>
      <c r="AT313" s="268" t="s">
        <v>938</v>
      </c>
      <c r="BO313" s="15" t="s">
        <v>1597</v>
      </c>
      <c r="BR313" s="15" t="s">
        <v>2581</v>
      </c>
      <c r="BS313" s="15" t="s">
        <v>1939</v>
      </c>
      <c r="BT313" s="15">
        <v>2</v>
      </c>
      <c r="BV313" s="46" t="s">
        <v>2488</v>
      </c>
      <c r="BW313" s="15" t="s">
        <v>2458</v>
      </c>
      <c r="CU313" s="15" t="s">
        <v>502</v>
      </c>
      <c r="CV313" s="63" t="s">
        <v>3467</v>
      </c>
      <c r="DI313" s="112" t="s">
        <v>4454</v>
      </c>
      <c r="DJ313" s="112" t="s">
        <v>4444</v>
      </c>
      <c r="DO313"/>
    </row>
    <row r="314" spans="15:119" x14ac:dyDescent="0.25">
      <c r="O314" s="268" t="s">
        <v>9792</v>
      </c>
      <c r="P314" s="268" t="s">
        <v>9484</v>
      </c>
      <c r="Q314" s="269">
        <v>2.25</v>
      </c>
      <c r="R314" s="269">
        <v>2</v>
      </c>
      <c r="S314" s="269">
        <v>-61.5</v>
      </c>
      <c r="T314" s="269">
        <v>-61.75</v>
      </c>
      <c r="AT314" s="268" t="s">
        <v>939</v>
      </c>
      <c r="BO314" s="15" t="s">
        <v>1598</v>
      </c>
      <c r="BR314" s="15" t="s">
        <v>2594</v>
      </c>
      <c r="BS314" s="15" t="s">
        <v>1939</v>
      </c>
      <c r="BT314" s="15">
        <v>2</v>
      </c>
      <c r="BV314" s="46" t="s">
        <v>2501</v>
      </c>
      <c r="BW314" s="15" t="s">
        <v>2532</v>
      </c>
      <c r="CU314" s="15" t="s">
        <v>2809</v>
      </c>
      <c r="CV314" s="63" t="s">
        <v>3468</v>
      </c>
      <c r="DI314" s="112" t="s">
        <v>9086</v>
      </c>
      <c r="DJ314" s="112" t="s">
        <v>9078</v>
      </c>
      <c r="DO314"/>
    </row>
    <row r="315" spans="15:119" ht="45" x14ac:dyDescent="0.25">
      <c r="O315" s="268" t="s">
        <v>9793</v>
      </c>
      <c r="P315" s="268" t="s">
        <v>9480</v>
      </c>
      <c r="Q315" s="269">
        <v>3</v>
      </c>
      <c r="R315" s="269">
        <v>2</v>
      </c>
      <c r="S315" s="269">
        <v>-60</v>
      </c>
      <c r="T315" s="269">
        <v>-61.5</v>
      </c>
      <c r="AT315" s="268" t="s">
        <v>940</v>
      </c>
      <c r="BO315" s="15" t="s">
        <v>1599</v>
      </c>
      <c r="BR315" s="15" t="s">
        <v>2595</v>
      </c>
      <c r="BS315" s="15" t="s">
        <v>1939</v>
      </c>
      <c r="BT315" s="15">
        <v>2</v>
      </c>
      <c r="BV315" s="46" t="s">
        <v>2290</v>
      </c>
      <c r="BW315" s="15" t="s">
        <v>2600</v>
      </c>
      <c r="CU315" s="15" t="s">
        <v>2051</v>
      </c>
      <c r="CV315" s="63" t="s">
        <v>3469</v>
      </c>
      <c r="DI315" s="112" t="s">
        <v>4455</v>
      </c>
      <c r="DJ315" s="112" t="s">
        <v>4444</v>
      </c>
      <c r="DO315"/>
    </row>
    <row r="316" spans="15:119" ht="30" x14ac:dyDescent="0.25">
      <c r="O316" s="268" t="s">
        <v>9794</v>
      </c>
      <c r="P316" s="268" t="s">
        <v>9482</v>
      </c>
      <c r="Q316" s="269">
        <v>3</v>
      </c>
      <c r="R316" s="269">
        <v>2.5</v>
      </c>
      <c r="S316" s="269">
        <v>-61</v>
      </c>
      <c r="T316" s="269">
        <v>-61.5</v>
      </c>
      <c r="AT316" s="268" t="s">
        <v>941</v>
      </c>
      <c r="BO316" s="15" t="s">
        <v>1760</v>
      </c>
      <c r="BR316" s="15" t="s">
        <v>2597</v>
      </c>
      <c r="BS316" s="15" t="s">
        <v>1939</v>
      </c>
      <c r="BT316" s="15">
        <v>2</v>
      </c>
      <c r="BV316" s="46" t="s">
        <v>2750</v>
      </c>
      <c r="BW316" s="15" t="s">
        <v>2598</v>
      </c>
      <c r="CU316" s="15" t="s">
        <v>2053</v>
      </c>
      <c r="CV316" s="63" t="s">
        <v>3470</v>
      </c>
      <c r="DI316" s="112" t="s">
        <v>9087</v>
      </c>
      <c r="DJ316" s="112" t="s">
        <v>9078</v>
      </c>
      <c r="DO316"/>
    </row>
    <row r="317" spans="15:119" x14ac:dyDescent="0.25">
      <c r="O317" s="268" t="s">
        <v>9795</v>
      </c>
      <c r="P317" s="268" t="s">
        <v>9484</v>
      </c>
      <c r="Q317" s="269">
        <v>3</v>
      </c>
      <c r="R317" s="269">
        <v>2.75</v>
      </c>
      <c r="S317" s="269">
        <v>-61.25</v>
      </c>
      <c r="T317" s="269">
        <v>-61.5</v>
      </c>
      <c r="AT317" s="268" t="s">
        <v>942</v>
      </c>
      <c r="BO317" s="15" t="s">
        <v>1601</v>
      </c>
      <c r="BR317" s="15" t="s">
        <v>2616</v>
      </c>
      <c r="BS317" s="15" t="s">
        <v>1939</v>
      </c>
      <c r="BT317" s="15">
        <v>2</v>
      </c>
      <c r="BV317" s="46" t="s">
        <v>2284</v>
      </c>
      <c r="BW317" s="15" t="s">
        <v>2599</v>
      </c>
      <c r="CU317" s="15" t="s">
        <v>284</v>
      </c>
      <c r="CV317" s="63" t="s">
        <v>3471</v>
      </c>
      <c r="DI317" s="112" t="s">
        <v>4597</v>
      </c>
      <c r="DJ317" s="112" t="s">
        <v>4583</v>
      </c>
      <c r="DO317"/>
    </row>
    <row r="318" spans="15:119" x14ac:dyDescent="0.25">
      <c r="O318" s="268" t="s">
        <v>9796</v>
      </c>
      <c r="P318" s="268" t="s">
        <v>9484</v>
      </c>
      <c r="Q318" s="269">
        <v>3</v>
      </c>
      <c r="R318" s="269">
        <v>2.75</v>
      </c>
      <c r="S318" s="269">
        <v>-61</v>
      </c>
      <c r="T318" s="269">
        <v>-61.25</v>
      </c>
      <c r="AT318" s="268" t="s">
        <v>943</v>
      </c>
      <c r="BO318" s="15" t="s">
        <v>1761</v>
      </c>
      <c r="BR318" s="15" t="s">
        <v>2626</v>
      </c>
      <c r="BS318" s="15" t="s">
        <v>1939</v>
      </c>
      <c r="BT318" s="15">
        <v>2</v>
      </c>
      <c r="BV318" s="46" t="s">
        <v>2917</v>
      </c>
      <c r="BW318" s="15" t="s">
        <v>2601</v>
      </c>
      <c r="CU318" s="15" t="s">
        <v>2055</v>
      </c>
      <c r="CV318" s="63" t="s">
        <v>3472</v>
      </c>
      <c r="DI318" s="112" t="s">
        <v>4456</v>
      </c>
      <c r="DJ318" s="112" t="s">
        <v>4444</v>
      </c>
      <c r="DO318"/>
    </row>
    <row r="319" spans="15:119" x14ac:dyDescent="0.25">
      <c r="O319" s="268" t="s">
        <v>9797</v>
      </c>
      <c r="P319" s="268" t="s">
        <v>9484</v>
      </c>
      <c r="Q319" s="269">
        <v>2.75</v>
      </c>
      <c r="R319" s="269">
        <v>2.5</v>
      </c>
      <c r="S319" s="269">
        <v>-61.25</v>
      </c>
      <c r="T319" s="269">
        <v>-61.5</v>
      </c>
      <c r="AT319" s="268" t="s">
        <v>944</v>
      </c>
      <c r="BO319" s="15" t="s">
        <v>1762</v>
      </c>
      <c r="BR319" s="15" t="s">
        <v>2657</v>
      </c>
      <c r="BS319" s="15" t="s">
        <v>1939</v>
      </c>
      <c r="BT319" s="15">
        <v>2</v>
      </c>
      <c r="BV319" s="46" t="s">
        <v>2283</v>
      </c>
      <c r="BW319" s="15" t="s">
        <v>2471</v>
      </c>
      <c r="CU319" s="15" t="s">
        <v>2491</v>
      </c>
      <c r="CV319" s="63" t="s">
        <v>3473</v>
      </c>
      <c r="DI319" s="112" t="s">
        <v>9236</v>
      </c>
      <c r="DJ319" s="112" t="s">
        <v>9212</v>
      </c>
      <c r="DO319"/>
    </row>
    <row r="320" spans="15:119" x14ac:dyDescent="0.25">
      <c r="O320" s="268" t="s">
        <v>9798</v>
      </c>
      <c r="P320" s="268" t="s">
        <v>9484</v>
      </c>
      <c r="Q320" s="269">
        <v>2.75</v>
      </c>
      <c r="R320" s="269">
        <v>2.5</v>
      </c>
      <c r="S320" s="269">
        <v>-61</v>
      </c>
      <c r="T320" s="269">
        <v>-61.25</v>
      </c>
      <c r="AT320" s="268" t="s">
        <v>945</v>
      </c>
      <c r="BO320" s="15" t="s">
        <v>1602</v>
      </c>
      <c r="BR320" s="15" t="s">
        <v>2662</v>
      </c>
      <c r="BS320" s="15" t="s">
        <v>1939</v>
      </c>
      <c r="BT320" s="15">
        <v>2</v>
      </c>
      <c r="BV320" s="46" t="s">
        <v>2918</v>
      </c>
      <c r="BW320" s="15" t="s">
        <v>2468</v>
      </c>
      <c r="CU320" s="15" t="s">
        <v>2709</v>
      </c>
      <c r="CV320" s="63" t="s">
        <v>3474</v>
      </c>
      <c r="DI320" s="112" t="s">
        <v>6334</v>
      </c>
      <c r="DJ320" s="112" t="s">
        <v>6297</v>
      </c>
      <c r="DO320"/>
    </row>
    <row r="321" spans="15:119" ht="30" x14ac:dyDescent="0.25">
      <c r="O321" s="268" t="s">
        <v>9799</v>
      </c>
      <c r="P321" s="268" t="s">
        <v>9482</v>
      </c>
      <c r="Q321" s="269">
        <v>3</v>
      </c>
      <c r="R321" s="269">
        <v>2.5</v>
      </c>
      <c r="S321" s="269">
        <v>-60.5</v>
      </c>
      <c r="T321" s="269">
        <v>-61</v>
      </c>
      <c r="AT321" s="268" t="s">
        <v>946</v>
      </c>
      <c r="BO321" s="15" t="s">
        <v>1763</v>
      </c>
      <c r="BR321" s="15" t="s">
        <v>2664</v>
      </c>
      <c r="BS321" s="15" t="s">
        <v>1939</v>
      </c>
      <c r="BT321" s="15">
        <v>2</v>
      </c>
      <c r="BV321" s="46" t="s">
        <v>2282</v>
      </c>
      <c r="BW321" s="15" t="s">
        <v>2972</v>
      </c>
      <c r="CU321" s="15" t="s">
        <v>2056</v>
      </c>
      <c r="CV321" s="63" t="s">
        <v>3475</v>
      </c>
      <c r="DI321" s="112" t="s">
        <v>4457</v>
      </c>
      <c r="DJ321" s="112" t="s">
        <v>4444</v>
      </c>
      <c r="DO321"/>
    </row>
    <row r="322" spans="15:119" ht="30" x14ac:dyDescent="0.25">
      <c r="O322" s="268" t="s">
        <v>9800</v>
      </c>
      <c r="P322" s="268" t="s">
        <v>9484</v>
      </c>
      <c r="Q322" s="269">
        <v>3</v>
      </c>
      <c r="R322" s="269">
        <v>2.75</v>
      </c>
      <c r="S322" s="269">
        <v>-60.75</v>
      </c>
      <c r="T322" s="269">
        <v>-61</v>
      </c>
      <c r="AT322" s="268" t="s">
        <v>947</v>
      </c>
      <c r="BO322" s="15" t="s">
        <v>1603</v>
      </c>
      <c r="BR322" s="15" t="s">
        <v>2666</v>
      </c>
      <c r="BS322" s="15" t="s">
        <v>1939</v>
      </c>
      <c r="BT322" s="15">
        <v>2</v>
      </c>
      <c r="BV322" s="46" t="s">
        <v>2281</v>
      </c>
      <c r="BW322" s="15" t="s">
        <v>2469</v>
      </c>
      <c r="CU322" s="15" t="s">
        <v>2058</v>
      </c>
      <c r="CV322" s="63" t="s">
        <v>3476</v>
      </c>
      <c r="DI322" s="112" t="s">
        <v>4598</v>
      </c>
      <c r="DJ322" s="112" t="s">
        <v>4583</v>
      </c>
      <c r="DO322"/>
    </row>
    <row r="323" spans="15:119" ht="45" x14ac:dyDescent="0.25">
      <c r="O323" s="268" t="s">
        <v>9801</v>
      </c>
      <c r="P323" s="268" t="s">
        <v>9484</v>
      </c>
      <c r="Q323" s="269">
        <v>3</v>
      </c>
      <c r="R323" s="269">
        <v>2.75</v>
      </c>
      <c r="S323" s="269">
        <v>-60.5</v>
      </c>
      <c r="T323" s="269">
        <v>-60.75</v>
      </c>
      <c r="AT323" s="268" t="s">
        <v>948</v>
      </c>
      <c r="BO323" s="15" t="s">
        <v>1764</v>
      </c>
      <c r="BR323" s="15" t="s">
        <v>2667</v>
      </c>
      <c r="BS323" s="15" t="s">
        <v>1939</v>
      </c>
      <c r="BT323" s="15">
        <v>2</v>
      </c>
      <c r="BV323" s="46" t="s">
        <v>2271</v>
      </c>
      <c r="BW323" s="15" t="s">
        <v>2470</v>
      </c>
      <c r="CU323" s="15" t="s">
        <v>2059</v>
      </c>
      <c r="CV323" s="63" t="s">
        <v>3477</v>
      </c>
      <c r="DI323" s="112" t="s">
        <v>9017</v>
      </c>
      <c r="DJ323" s="112" t="s">
        <v>9008</v>
      </c>
      <c r="DO323"/>
    </row>
    <row r="324" spans="15:119" ht="30" x14ac:dyDescent="0.25">
      <c r="O324" s="268" t="s">
        <v>9802</v>
      </c>
      <c r="P324" s="268" t="s">
        <v>9484</v>
      </c>
      <c r="Q324" s="269">
        <v>2.75</v>
      </c>
      <c r="R324" s="269">
        <v>2.5</v>
      </c>
      <c r="S324" s="269">
        <v>-60.75</v>
      </c>
      <c r="T324" s="269">
        <v>-61</v>
      </c>
      <c r="AT324" s="268" t="s">
        <v>949</v>
      </c>
      <c r="BO324" s="15" t="s">
        <v>1604</v>
      </c>
      <c r="BR324" s="15" t="s">
        <v>2669</v>
      </c>
      <c r="BS324" s="15" t="s">
        <v>1939</v>
      </c>
      <c r="BT324" s="15">
        <v>2</v>
      </c>
      <c r="BV324" s="46" t="s">
        <v>2273</v>
      </c>
      <c r="BW324" s="15" t="s">
        <v>2545</v>
      </c>
      <c r="CU324" s="15" t="s">
        <v>2849</v>
      </c>
      <c r="CV324" s="63" t="s">
        <v>3478</v>
      </c>
      <c r="DI324" s="112" t="s">
        <v>5927</v>
      </c>
      <c r="DJ324" s="112" t="s">
        <v>5901</v>
      </c>
      <c r="DO324"/>
    </row>
    <row r="325" spans="15:119" ht="30" x14ac:dyDescent="0.25">
      <c r="O325" s="268" t="s">
        <v>9803</v>
      </c>
      <c r="P325" s="268" t="s">
        <v>9484</v>
      </c>
      <c r="Q325" s="269">
        <v>2.75</v>
      </c>
      <c r="R325" s="269">
        <v>2.5</v>
      </c>
      <c r="S325" s="269">
        <v>-60.5</v>
      </c>
      <c r="T325" s="269">
        <v>-60.75</v>
      </c>
      <c r="AT325" s="268" t="s">
        <v>950</v>
      </c>
      <c r="BO325" s="15" t="s">
        <v>1765</v>
      </c>
      <c r="BR325" s="15" t="s">
        <v>2670</v>
      </c>
      <c r="BS325" s="15" t="s">
        <v>1939</v>
      </c>
      <c r="BT325" s="15">
        <v>2</v>
      </c>
      <c r="BV325" s="46" t="s">
        <v>2269</v>
      </c>
      <c r="BW325" s="15" t="s">
        <v>1896</v>
      </c>
      <c r="CU325" s="15" t="s">
        <v>2940</v>
      </c>
      <c r="CV325" s="63" t="s">
        <v>3479</v>
      </c>
      <c r="DI325" s="112" t="s">
        <v>8552</v>
      </c>
      <c r="DJ325" s="112" t="s">
        <v>8536</v>
      </c>
      <c r="DO325"/>
    </row>
    <row r="326" spans="15:119" ht="30" x14ac:dyDescent="0.25">
      <c r="O326" s="268" t="s">
        <v>9804</v>
      </c>
      <c r="P326" s="268" t="s">
        <v>9482</v>
      </c>
      <c r="Q326" s="269">
        <v>3</v>
      </c>
      <c r="R326" s="269">
        <v>2.5</v>
      </c>
      <c r="S326" s="269">
        <v>-60</v>
      </c>
      <c r="T326" s="269">
        <v>-60.5</v>
      </c>
      <c r="AT326" s="268" t="s">
        <v>951</v>
      </c>
      <c r="BO326" s="15" t="s">
        <v>1605</v>
      </c>
      <c r="BR326" s="15" t="s">
        <v>2679</v>
      </c>
      <c r="BS326" s="15" t="s">
        <v>1939</v>
      </c>
      <c r="BT326" s="15">
        <v>2</v>
      </c>
      <c r="BV326" s="46" t="s">
        <v>2268</v>
      </c>
      <c r="BW326" s="15" t="s">
        <v>2280</v>
      </c>
      <c r="CU326" s="15" t="s">
        <v>950</v>
      </c>
      <c r="CV326" s="63" t="s">
        <v>3480</v>
      </c>
      <c r="DI326" s="112" t="s">
        <v>4599</v>
      </c>
      <c r="DJ326" s="112" t="s">
        <v>4583</v>
      </c>
      <c r="DO326"/>
    </row>
    <row r="327" spans="15:119" ht="30" x14ac:dyDescent="0.25">
      <c r="O327" s="268" t="s">
        <v>9805</v>
      </c>
      <c r="P327" s="268" t="s">
        <v>9484</v>
      </c>
      <c r="Q327" s="269">
        <v>3</v>
      </c>
      <c r="R327" s="269">
        <v>2.75</v>
      </c>
      <c r="S327" s="269">
        <v>-60.25</v>
      </c>
      <c r="T327" s="269">
        <v>-60.5</v>
      </c>
      <c r="AT327" s="268" t="s">
        <v>952</v>
      </c>
      <c r="BO327" s="15" t="s">
        <v>1766</v>
      </c>
      <c r="BR327" s="15" t="s">
        <v>2680</v>
      </c>
      <c r="BS327" s="15" t="s">
        <v>1939</v>
      </c>
      <c r="BT327" s="15">
        <v>2</v>
      </c>
      <c r="BV327" s="46" t="s">
        <v>2261</v>
      </c>
      <c r="BW327" s="15" t="s">
        <v>2279</v>
      </c>
      <c r="CU327" s="15" t="s">
        <v>2060</v>
      </c>
      <c r="CV327" s="63" t="s">
        <v>3481</v>
      </c>
      <c r="DI327" s="112" t="s">
        <v>7319</v>
      </c>
      <c r="DJ327" s="112" t="s">
        <v>7290</v>
      </c>
      <c r="DO327"/>
    </row>
    <row r="328" spans="15:119" x14ac:dyDescent="0.25">
      <c r="O328" s="268" t="s">
        <v>9806</v>
      </c>
      <c r="P328" s="268" t="s">
        <v>9484</v>
      </c>
      <c r="Q328" s="269">
        <v>3</v>
      </c>
      <c r="R328" s="269">
        <v>2.75</v>
      </c>
      <c r="S328" s="269">
        <v>-60</v>
      </c>
      <c r="T328" s="269">
        <v>-60.25</v>
      </c>
      <c r="AT328" s="268" t="s">
        <v>953</v>
      </c>
      <c r="BO328" s="15" t="s">
        <v>1606</v>
      </c>
      <c r="BR328" s="15" t="s">
        <v>2681</v>
      </c>
      <c r="BS328" s="15" t="s">
        <v>1939</v>
      </c>
      <c r="BT328" s="15">
        <v>2</v>
      </c>
      <c r="BV328" s="46" t="s">
        <v>2260</v>
      </c>
      <c r="BW328" s="15" t="s">
        <v>2585</v>
      </c>
      <c r="CU328" s="15" t="s">
        <v>2061</v>
      </c>
      <c r="CV328" s="63" t="s">
        <v>207</v>
      </c>
      <c r="DI328" s="112" t="s">
        <v>7320</v>
      </c>
      <c r="DJ328" s="112" t="s">
        <v>7290</v>
      </c>
      <c r="DO328"/>
    </row>
    <row r="329" spans="15:119" ht="30" x14ac:dyDescent="0.25">
      <c r="O329" s="268" t="s">
        <v>9807</v>
      </c>
      <c r="P329" s="268" t="s">
        <v>9484</v>
      </c>
      <c r="Q329" s="269">
        <v>2.75</v>
      </c>
      <c r="R329" s="269">
        <v>2.5</v>
      </c>
      <c r="S329" s="269">
        <v>-60.25</v>
      </c>
      <c r="T329" s="269">
        <v>-60.5</v>
      </c>
      <c r="AT329" s="268" t="s">
        <v>954</v>
      </c>
      <c r="BO329" s="15" t="s">
        <v>1767</v>
      </c>
      <c r="BR329" s="15" t="s">
        <v>2682</v>
      </c>
      <c r="BS329" s="15" t="s">
        <v>1939</v>
      </c>
      <c r="BT329" s="15">
        <v>2</v>
      </c>
      <c r="BV329" s="46" t="s">
        <v>2259</v>
      </c>
      <c r="BW329" s="15" t="s">
        <v>2277</v>
      </c>
      <c r="CU329" s="15" t="s">
        <v>2710</v>
      </c>
      <c r="CV329" s="63" t="s">
        <v>3482</v>
      </c>
      <c r="DI329" s="112" t="s">
        <v>6335</v>
      </c>
      <c r="DJ329" s="112" t="s">
        <v>6297</v>
      </c>
      <c r="DO329"/>
    </row>
    <row r="330" spans="15:119" ht="30" x14ac:dyDescent="0.25">
      <c r="O330" s="268" t="s">
        <v>9808</v>
      </c>
      <c r="P330" s="268" t="s">
        <v>9484</v>
      </c>
      <c r="Q330" s="269">
        <v>2.75</v>
      </c>
      <c r="R330" s="269">
        <v>2.5</v>
      </c>
      <c r="S330" s="269">
        <v>-60</v>
      </c>
      <c r="T330" s="269">
        <v>-60.25</v>
      </c>
      <c r="AT330" s="268" t="s">
        <v>955</v>
      </c>
      <c r="BO330" s="15" t="s">
        <v>1607</v>
      </c>
      <c r="BR330" s="15" t="s">
        <v>2685</v>
      </c>
      <c r="BS330" s="15" t="s">
        <v>1939</v>
      </c>
      <c r="BT330" s="15">
        <v>2</v>
      </c>
      <c r="BV330" s="46" t="s">
        <v>2253</v>
      </c>
      <c r="BW330" s="15" t="s">
        <v>2275</v>
      </c>
      <c r="CU330" s="15" t="s">
        <v>2067</v>
      </c>
      <c r="CV330" s="63" t="s">
        <v>3483</v>
      </c>
      <c r="DI330" s="112" t="s">
        <v>7321</v>
      </c>
      <c r="DJ330" s="112" t="s">
        <v>7290</v>
      </c>
      <c r="DO330"/>
    </row>
    <row r="331" spans="15:119" ht="45" x14ac:dyDescent="0.25">
      <c r="O331" s="268" t="s">
        <v>9809</v>
      </c>
      <c r="P331" s="268" t="s">
        <v>9482</v>
      </c>
      <c r="Q331" s="269">
        <v>2.5</v>
      </c>
      <c r="R331" s="269">
        <v>2</v>
      </c>
      <c r="S331" s="269">
        <v>-61</v>
      </c>
      <c r="T331" s="269">
        <v>-61.5</v>
      </c>
      <c r="AT331" s="268" t="s">
        <v>956</v>
      </c>
      <c r="BO331" s="15" t="s">
        <v>1441</v>
      </c>
      <c r="BR331" s="15" t="s">
        <v>2689</v>
      </c>
      <c r="BS331" s="15" t="s">
        <v>1939</v>
      </c>
      <c r="BT331" s="15">
        <v>2</v>
      </c>
      <c r="BV331" s="46" t="s">
        <v>2544</v>
      </c>
      <c r="BW331" s="15" t="s">
        <v>2584</v>
      </c>
      <c r="CU331" s="15" t="s">
        <v>2850</v>
      </c>
      <c r="CV331" s="63" t="s">
        <v>3484</v>
      </c>
      <c r="DI331" s="112" t="s">
        <v>5737</v>
      </c>
      <c r="DJ331" s="112" t="s">
        <v>5735</v>
      </c>
      <c r="DO331"/>
    </row>
    <row r="332" spans="15:119" x14ac:dyDescent="0.25">
      <c r="O332" s="268" t="s">
        <v>9810</v>
      </c>
      <c r="P332" s="268" t="s">
        <v>9484</v>
      </c>
      <c r="Q332" s="269">
        <v>2.5</v>
      </c>
      <c r="R332" s="269">
        <v>2.25</v>
      </c>
      <c r="S332" s="269">
        <v>-61.25</v>
      </c>
      <c r="T332" s="269">
        <v>-61.5</v>
      </c>
      <c r="AT332" s="268" t="s">
        <v>957</v>
      </c>
      <c r="BO332" s="15" t="s">
        <v>1609</v>
      </c>
      <c r="BR332" s="15" t="s">
        <v>2690</v>
      </c>
      <c r="BS332" s="15" t="s">
        <v>1939</v>
      </c>
      <c r="BT332" s="15">
        <v>2</v>
      </c>
      <c r="BV332" s="46" t="s">
        <v>2264</v>
      </c>
      <c r="BW332" s="15" t="s">
        <v>2528</v>
      </c>
      <c r="CU332" s="15" t="s">
        <v>2851</v>
      </c>
      <c r="CV332" s="63" t="s">
        <v>205</v>
      </c>
      <c r="DI332" s="112" t="s">
        <v>4458</v>
      </c>
      <c r="DJ332" s="112" t="s">
        <v>4444</v>
      </c>
      <c r="DO332"/>
    </row>
    <row r="333" spans="15:119" x14ac:dyDescent="0.25">
      <c r="O333" s="268" t="s">
        <v>9811</v>
      </c>
      <c r="P333" s="268" t="s">
        <v>9484</v>
      </c>
      <c r="Q333" s="269">
        <v>2.5</v>
      </c>
      <c r="R333" s="269">
        <v>2.25</v>
      </c>
      <c r="S333" s="269">
        <v>-61</v>
      </c>
      <c r="T333" s="269">
        <v>-61.25</v>
      </c>
      <c r="AT333" s="268" t="s">
        <v>958</v>
      </c>
      <c r="BO333" s="15" t="s">
        <v>1768</v>
      </c>
      <c r="BR333" s="15" t="s">
        <v>2696</v>
      </c>
      <c r="BS333" s="15" t="s">
        <v>1939</v>
      </c>
      <c r="BT333" s="15">
        <v>2</v>
      </c>
      <c r="BV333" s="46" t="s">
        <v>2339</v>
      </c>
      <c r="BW333" s="15" t="s">
        <v>2448</v>
      </c>
      <c r="CU333" s="15" t="s">
        <v>1855</v>
      </c>
      <c r="CV333" s="63" t="s">
        <v>3485</v>
      </c>
      <c r="DI333" s="112" t="s">
        <v>6336</v>
      </c>
      <c r="DJ333" s="112" t="s">
        <v>6297</v>
      </c>
      <c r="DO333"/>
    </row>
    <row r="334" spans="15:119" ht="30" x14ac:dyDescent="0.25">
      <c r="O334" s="268" t="s">
        <v>9812</v>
      </c>
      <c r="P334" s="268" t="s">
        <v>9484</v>
      </c>
      <c r="Q334" s="269">
        <v>2.25</v>
      </c>
      <c r="R334" s="269">
        <v>2</v>
      </c>
      <c r="S334" s="269">
        <v>-61.25</v>
      </c>
      <c r="T334" s="269">
        <v>-61.5</v>
      </c>
      <c r="AT334" s="268" t="s">
        <v>959</v>
      </c>
      <c r="BO334" s="15" t="s">
        <v>1769</v>
      </c>
      <c r="BR334" s="15" t="s">
        <v>2699</v>
      </c>
      <c r="BS334" s="15" t="s">
        <v>1939</v>
      </c>
      <c r="BT334" s="15">
        <v>2</v>
      </c>
      <c r="BV334" s="46" t="s">
        <v>2258</v>
      </c>
      <c r="BW334" s="15" t="s">
        <v>2272</v>
      </c>
      <c r="CU334" s="15" t="s">
        <v>2617</v>
      </c>
      <c r="CV334" s="63" t="s">
        <v>3486</v>
      </c>
      <c r="DI334" s="112" t="s">
        <v>7925</v>
      </c>
      <c r="DJ334" s="112" t="s">
        <v>7908</v>
      </c>
      <c r="DO334"/>
    </row>
    <row r="335" spans="15:119" ht="30" x14ac:dyDescent="0.25">
      <c r="O335" s="268" t="s">
        <v>9813</v>
      </c>
      <c r="P335" s="268" t="s">
        <v>9484</v>
      </c>
      <c r="Q335" s="269">
        <v>2.25</v>
      </c>
      <c r="R335" s="269">
        <v>2</v>
      </c>
      <c r="S335" s="269">
        <v>-61</v>
      </c>
      <c r="T335" s="269">
        <v>-61.25</v>
      </c>
      <c r="AT335" s="268" t="s">
        <v>960</v>
      </c>
      <c r="BO335" s="15" t="s">
        <v>1770</v>
      </c>
      <c r="BR335" s="15" t="s">
        <v>2700</v>
      </c>
      <c r="BS335" s="15" t="s">
        <v>1939</v>
      </c>
      <c r="BT335" s="15">
        <v>2</v>
      </c>
      <c r="BV335" s="46" t="s">
        <v>2920</v>
      </c>
      <c r="BW335" s="15" t="s">
        <v>2578</v>
      </c>
      <c r="CU335" s="15" t="s">
        <v>2607</v>
      </c>
      <c r="CV335" s="63" t="s">
        <v>3487</v>
      </c>
      <c r="DI335" s="112" t="s">
        <v>6337</v>
      </c>
      <c r="DJ335" s="112" t="s">
        <v>6297</v>
      </c>
      <c r="DO335"/>
    </row>
    <row r="336" spans="15:119" ht="30" x14ac:dyDescent="0.25">
      <c r="O336" s="268" t="s">
        <v>9814</v>
      </c>
      <c r="P336" s="268" t="s">
        <v>9482</v>
      </c>
      <c r="Q336" s="269">
        <v>2.5</v>
      </c>
      <c r="R336" s="269">
        <v>2</v>
      </c>
      <c r="S336" s="269">
        <v>-60.5</v>
      </c>
      <c r="T336" s="269">
        <v>-61</v>
      </c>
      <c r="AT336" s="268" t="s">
        <v>961</v>
      </c>
      <c r="BO336" s="15" t="s">
        <v>1610</v>
      </c>
      <c r="BR336" s="15" t="s">
        <v>2701</v>
      </c>
      <c r="BS336" s="15" t="s">
        <v>1939</v>
      </c>
      <c r="BT336" s="15">
        <v>2</v>
      </c>
      <c r="BV336" s="46" t="s">
        <v>2105</v>
      </c>
      <c r="BW336" s="15" t="s">
        <v>2582</v>
      </c>
      <c r="CU336" s="15" t="s">
        <v>2073</v>
      </c>
      <c r="CV336" s="63" t="s">
        <v>3488</v>
      </c>
      <c r="DI336" s="112" t="s">
        <v>7926</v>
      </c>
      <c r="DJ336" s="112" t="s">
        <v>7908</v>
      </c>
      <c r="DO336"/>
    </row>
    <row r="337" spans="15:119" ht="30" x14ac:dyDescent="0.25">
      <c r="O337" s="268" t="s">
        <v>9815</v>
      </c>
      <c r="P337" s="268" t="s">
        <v>9484</v>
      </c>
      <c r="Q337" s="269">
        <v>2.5</v>
      </c>
      <c r="R337" s="269">
        <v>2.25</v>
      </c>
      <c r="S337" s="269">
        <v>-60.75</v>
      </c>
      <c r="T337" s="269">
        <v>-61</v>
      </c>
      <c r="AT337" s="268" t="s">
        <v>962</v>
      </c>
      <c r="BO337" s="15" t="s">
        <v>1771</v>
      </c>
      <c r="BR337" s="15" t="s">
        <v>2707</v>
      </c>
      <c r="BS337" s="15" t="s">
        <v>1939</v>
      </c>
      <c r="BT337" s="15">
        <v>2</v>
      </c>
      <c r="BV337" s="46" t="s">
        <v>2232</v>
      </c>
      <c r="BW337" s="15" t="s">
        <v>2611</v>
      </c>
      <c r="CU337" s="15" t="s">
        <v>2474</v>
      </c>
      <c r="CV337" s="63" t="s">
        <v>3489</v>
      </c>
      <c r="DI337" s="112" t="s">
        <v>6338</v>
      </c>
      <c r="DJ337" s="112" t="s">
        <v>6297</v>
      </c>
      <c r="DO337"/>
    </row>
    <row r="338" spans="15:119" ht="30" x14ac:dyDescent="0.25">
      <c r="O338" s="268" t="s">
        <v>9816</v>
      </c>
      <c r="P338" s="268" t="s">
        <v>9484</v>
      </c>
      <c r="Q338" s="269">
        <v>2.5</v>
      </c>
      <c r="R338" s="269">
        <v>2.25</v>
      </c>
      <c r="S338" s="269">
        <v>-60.5</v>
      </c>
      <c r="T338" s="269">
        <v>-60.75</v>
      </c>
      <c r="AT338" s="268" t="s">
        <v>963</v>
      </c>
      <c r="BO338" s="15" t="s">
        <v>1772</v>
      </c>
      <c r="BR338" s="15" t="s">
        <v>2710</v>
      </c>
      <c r="BS338" s="15" t="s">
        <v>1939</v>
      </c>
      <c r="BT338" s="15">
        <v>2</v>
      </c>
      <c r="BV338" s="46" t="s">
        <v>2217</v>
      </c>
      <c r="BW338" s="15" t="s">
        <v>2262</v>
      </c>
      <c r="CU338" s="15" t="s">
        <v>2478</v>
      </c>
      <c r="CV338" s="63" t="s">
        <v>3490</v>
      </c>
      <c r="DI338" s="112" t="s">
        <v>7927</v>
      </c>
      <c r="DJ338" s="112" t="s">
        <v>7908</v>
      </c>
      <c r="DO338"/>
    </row>
    <row r="339" spans="15:119" ht="30" x14ac:dyDescent="0.25">
      <c r="O339" s="268" t="s">
        <v>9817</v>
      </c>
      <c r="P339" s="268" t="s">
        <v>9484</v>
      </c>
      <c r="Q339" s="269">
        <v>2.25</v>
      </c>
      <c r="R339" s="269">
        <v>2</v>
      </c>
      <c r="S339" s="269">
        <v>-60.75</v>
      </c>
      <c r="T339" s="269">
        <v>-61</v>
      </c>
      <c r="AT339" s="268" t="s">
        <v>964</v>
      </c>
      <c r="BO339" s="15" t="s">
        <v>1773</v>
      </c>
      <c r="BR339" s="15" t="s">
        <v>2717</v>
      </c>
      <c r="BS339" s="15" t="s">
        <v>1939</v>
      </c>
      <c r="BT339" s="15">
        <v>2</v>
      </c>
      <c r="BV339" s="46" t="s">
        <v>2215</v>
      </c>
      <c r="BW339" s="15" t="s">
        <v>2956</v>
      </c>
      <c r="CU339" s="15" t="s">
        <v>2479</v>
      </c>
      <c r="CV339" s="63" t="s">
        <v>3491</v>
      </c>
      <c r="DI339" s="112" t="s">
        <v>9088</v>
      </c>
      <c r="DJ339" s="112" t="s">
        <v>9078</v>
      </c>
      <c r="DO339"/>
    </row>
    <row r="340" spans="15:119" ht="30" x14ac:dyDescent="0.25">
      <c r="O340" s="268" t="s">
        <v>9818</v>
      </c>
      <c r="P340" s="268" t="s">
        <v>9484</v>
      </c>
      <c r="Q340" s="269">
        <v>2.25</v>
      </c>
      <c r="R340" s="269">
        <v>2</v>
      </c>
      <c r="S340" s="269">
        <v>-60.5</v>
      </c>
      <c r="T340" s="269">
        <v>-60.75</v>
      </c>
      <c r="AT340" s="268" t="s">
        <v>965</v>
      </c>
      <c r="BO340" s="15" t="s">
        <v>1480</v>
      </c>
      <c r="BR340" s="15" t="s">
        <v>2718</v>
      </c>
      <c r="BS340" s="15" t="s">
        <v>1939</v>
      </c>
      <c r="BT340" s="15">
        <v>2</v>
      </c>
      <c r="BV340" s="46" t="s">
        <v>2214</v>
      </c>
      <c r="BW340" s="15" t="s">
        <v>2586</v>
      </c>
      <c r="CU340" s="15" t="s">
        <v>2484</v>
      </c>
      <c r="CV340" s="63" t="s">
        <v>3492</v>
      </c>
      <c r="DI340" s="112" t="s">
        <v>8292</v>
      </c>
      <c r="DJ340" s="112" t="s">
        <v>8277</v>
      </c>
      <c r="DO340"/>
    </row>
    <row r="341" spans="15:119" x14ac:dyDescent="0.25">
      <c r="O341" s="268" t="s">
        <v>9819</v>
      </c>
      <c r="P341" s="268" t="s">
        <v>9482</v>
      </c>
      <c r="Q341" s="269">
        <v>2.5</v>
      </c>
      <c r="R341" s="269">
        <v>2</v>
      </c>
      <c r="S341" s="269">
        <v>-60</v>
      </c>
      <c r="T341" s="269">
        <v>-60.5</v>
      </c>
      <c r="AT341" s="268" t="s">
        <v>966</v>
      </c>
      <c r="BO341" s="15" t="s">
        <v>1774</v>
      </c>
      <c r="BR341" s="15" t="s">
        <v>2720</v>
      </c>
      <c r="BS341" s="15" t="s">
        <v>1939</v>
      </c>
      <c r="BT341" s="15">
        <v>2</v>
      </c>
      <c r="BV341" s="46" t="s">
        <v>2212</v>
      </c>
      <c r="BW341" s="15" t="s">
        <v>2250</v>
      </c>
      <c r="CU341" s="15" t="s">
        <v>2482</v>
      </c>
      <c r="CV341" s="63" t="s">
        <v>3493</v>
      </c>
      <c r="DI341" s="112" t="s">
        <v>5377</v>
      </c>
      <c r="DJ341" s="112" t="s">
        <v>5365</v>
      </c>
      <c r="DO341"/>
    </row>
    <row r="342" spans="15:119" x14ac:dyDescent="0.25">
      <c r="O342" s="268" t="s">
        <v>9820</v>
      </c>
      <c r="P342" s="268" t="s">
        <v>9484</v>
      </c>
      <c r="Q342" s="269">
        <v>2.5</v>
      </c>
      <c r="R342" s="269">
        <v>2.25</v>
      </c>
      <c r="S342" s="269">
        <v>-60.25</v>
      </c>
      <c r="T342" s="269">
        <v>-60.5</v>
      </c>
      <c r="AT342" s="268" t="s">
        <v>967</v>
      </c>
      <c r="BO342" s="15" t="s">
        <v>1775</v>
      </c>
      <c r="BR342" s="15" t="s">
        <v>2721</v>
      </c>
      <c r="BS342" s="15" t="s">
        <v>1939</v>
      </c>
      <c r="BT342" s="15">
        <v>2</v>
      </c>
      <c r="BV342" s="46" t="s">
        <v>2211</v>
      </c>
      <c r="BW342" s="15" t="s">
        <v>2249</v>
      </c>
      <c r="CU342" s="15" t="s">
        <v>2483</v>
      </c>
      <c r="CV342" s="63" t="s">
        <v>3494</v>
      </c>
      <c r="DI342" s="112" t="s">
        <v>8293</v>
      </c>
      <c r="DJ342" s="112" t="s">
        <v>8277</v>
      </c>
      <c r="DO342"/>
    </row>
    <row r="343" spans="15:119" x14ac:dyDescent="0.25">
      <c r="O343" s="268" t="s">
        <v>9821</v>
      </c>
      <c r="P343" s="268" t="s">
        <v>9484</v>
      </c>
      <c r="Q343" s="269">
        <v>2.5</v>
      </c>
      <c r="R343" s="269">
        <v>2.25</v>
      </c>
      <c r="S343" s="269">
        <v>-60</v>
      </c>
      <c r="T343" s="269">
        <v>-60.25</v>
      </c>
      <c r="AT343" s="268" t="s">
        <v>968</v>
      </c>
      <c r="BO343" s="15" t="s">
        <v>1776</v>
      </c>
      <c r="BR343" s="15" t="s">
        <v>2722</v>
      </c>
      <c r="BS343" s="15" t="s">
        <v>1939</v>
      </c>
      <c r="BT343" s="15">
        <v>2</v>
      </c>
      <c r="BV343" s="46" t="s">
        <v>2104</v>
      </c>
      <c r="BW343" s="15" t="s">
        <v>2122</v>
      </c>
      <c r="CU343" s="15" t="s">
        <v>2485</v>
      </c>
      <c r="CV343" s="63" t="s">
        <v>705</v>
      </c>
      <c r="DI343" s="112" t="s">
        <v>7322</v>
      </c>
      <c r="DJ343" s="112" t="s">
        <v>7290</v>
      </c>
      <c r="DO343"/>
    </row>
    <row r="344" spans="15:119" x14ac:dyDescent="0.25">
      <c r="O344" s="268" t="s">
        <v>9822</v>
      </c>
      <c r="P344" s="268" t="s">
        <v>9484</v>
      </c>
      <c r="Q344" s="269">
        <v>2.25</v>
      </c>
      <c r="R344" s="269">
        <v>2</v>
      </c>
      <c r="S344" s="269">
        <v>-60.25</v>
      </c>
      <c r="T344" s="269">
        <v>-60.5</v>
      </c>
      <c r="AT344" s="268" t="s">
        <v>969</v>
      </c>
      <c r="BO344" s="15" t="s">
        <v>1437</v>
      </c>
      <c r="BR344" s="15" t="s">
        <v>2728</v>
      </c>
      <c r="BS344" s="15" t="s">
        <v>1939</v>
      </c>
      <c r="BT344" s="15">
        <v>2</v>
      </c>
      <c r="BV344" s="46" t="s">
        <v>1909</v>
      </c>
      <c r="BW344" s="15" t="s">
        <v>2244</v>
      </c>
      <c r="CU344" s="15" t="s">
        <v>2489</v>
      </c>
      <c r="CV344" s="63" t="s">
        <v>3495</v>
      </c>
      <c r="DI344" s="112" t="s">
        <v>7323</v>
      </c>
      <c r="DJ344" s="112" t="s">
        <v>7290</v>
      </c>
      <c r="DO344"/>
    </row>
    <row r="345" spans="15:119" x14ac:dyDescent="0.25">
      <c r="O345" s="268" t="s">
        <v>9823</v>
      </c>
      <c r="P345" s="268" t="s">
        <v>9484</v>
      </c>
      <c r="Q345" s="269">
        <v>2.25</v>
      </c>
      <c r="R345" s="269">
        <v>2</v>
      </c>
      <c r="S345" s="269">
        <v>-60</v>
      </c>
      <c r="T345" s="269">
        <v>-60.25</v>
      </c>
      <c r="AT345" s="268" t="s">
        <v>970</v>
      </c>
      <c r="BO345" s="15" t="s">
        <v>1777</v>
      </c>
      <c r="BR345" s="15" t="s">
        <v>2737</v>
      </c>
      <c r="BS345" s="15" t="s">
        <v>1939</v>
      </c>
      <c r="BT345" s="15">
        <v>2</v>
      </c>
      <c r="BV345" s="46" t="s">
        <v>2101</v>
      </c>
      <c r="BW345" s="15" t="s">
        <v>2243</v>
      </c>
      <c r="CU345" s="15" t="s">
        <v>2490</v>
      </c>
      <c r="CV345" s="63" t="s">
        <v>3496</v>
      </c>
      <c r="DI345" s="112" t="s">
        <v>5037</v>
      </c>
      <c r="DJ345" s="112" t="s">
        <v>5023</v>
      </c>
      <c r="DO345"/>
    </row>
    <row r="346" spans="15:119" x14ac:dyDescent="0.25">
      <c r="O346" s="268" t="s">
        <v>9824</v>
      </c>
      <c r="P346" s="268" t="s">
        <v>9478</v>
      </c>
      <c r="Q346" s="269">
        <v>2</v>
      </c>
      <c r="R346" s="269">
        <v>0</v>
      </c>
      <c r="S346" s="269">
        <v>-63</v>
      </c>
      <c r="T346" s="269">
        <v>-66</v>
      </c>
      <c r="AT346" s="268" t="s">
        <v>971</v>
      </c>
      <c r="BO346" s="15" t="s">
        <v>1778</v>
      </c>
      <c r="BR346" s="15" t="s">
        <v>2738</v>
      </c>
      <c r="BS346" s="15" t="s">
        <v>1939</v>
      </c>
      <c r="BT346" s="15">
        <v>2</v>
      </c>
      <c r="BV346" s="46" t="s">
        <v>499</v>
      </c>
      <c r="BW346" s="15" t="s">
        <v>2242</v>
      </c>
      <c r="CU346" s="15" t="s">
        <v>2852</v>
      </c>
      <c r="CV346" s="63" t="s">
        <v>706</v>
      </c>
      <c r="DI346" s="112" t="s">
        <v>4600</v>
      </c>
      <c r="DJ346" s="112" t="s">
        <v>4583</v>
      </c>
      <c r="DO346"/>
    </row>
    <row r="347" spans="15:119" ht="30" x14ac:dyDescent="0.25">
      <c r="O347" s="268" t="s">
        <v>9825</v>
      </c>
      <c r="P347" s="268" t="s">
        <v>9480</v>
      </c>
      <c r="Q347" s="269">
        <v>2</v>
      </c>
      <c r="R347" s="269">
        <v>1</v>
      </c>
      <c r="S347" s="269">
        <v>-64.5</v>
      </c>
      <c r="T347" s="269">
        <v>-66</v>
      </c>
      <c r="AT347" s="268" t="s">
        <v>972</v>
      </c>
      <c r="BO347" s="15" t="s">
        <v>1779</v>
      </c>
      <c r="BR347" s="15" t="s">
        <v>2748</v>
      </c>
      <c r="BS347" s="15" t="s">
        <v>1939</v>
      </c>
      <c r="BT347" s="15">
        <v>2</v>
      </c>
      <c r="BV347" s="46" t="s">
        <v>2504</v>
      </c>
      <c r="BW347" s="15" t="s">
        <v>2120</v>
      </c>
      <c r="CU347" s="15" t="s">
        <v>1857</v>
      </c>
      <c r="CV347" s="63" t="s">
        <v>3497</v>
      </c>
      <c r="DI347" s="112" t="s">
        <v>8553</v>
      </c>
      <c r="DJ347" s="112" t="s">
        <v>8536</v>
      </c>
      <c r="DO347"/>
    </row>
    <row r="348" spans="15:119" x14ac:dyDescent="0.25">
      <c r="O348" s="268" t="s">
        <v>9826</v>
      </c>
      <c r="P348" s="268" t="s">
        <v>9484</v>
      </c>
      <c r="Q348" s="269">
        <v>1.25</v>
      </c>
      <c r="R348" s="269">
        <v>1</v>
      </c>
      <c r="S348" s="269">
        <v>-65.5</v>
      </c>
      <c r="T348" s="269">
        <v>-65.75</v>
      </c>
      <c r="AT348" s="268" t="s">
        <v>973</v>
      </c>
      <c r="BO348" s="15" t="s">
        <v>1483</v>
      </c>
      <c r="BR348" s="15" t="s">
        <v>2750</v>
      </c>
      <c r="BS348" s="15" t="s">
        <v>1939</v>
      </c>
      <c r="BT348" s="15">
        <v>2</v>
      </c>
      <c r="BV348" s="46" t="s">
        <v>2922</v>
      </c>
      <c r="BW348" s="15" t="s">
        <v>2241</v>
      </c>
      <c r="CU348" s="15" t="s">
        <v>2077</v>
      </c>
      <c r="CV348" s="63" t="s">
        <v>3498</v>
      </c>
      <c r="DI348" s="112" t="s">
        <v>5038</v>
      </c>
      <c r="DJ348" s="112" t="s">
        <v>5023</v>
      </c>
      <c r="DO348"/>
    </row>
    <row r="349" spans="15:119" x14ac:dyDescent="0.25">
      <c r="O349" s="268" t="s">
        <v>9827</v>
      </c>
      <c r="P349" s="268" t="s">
        <v>9482</v>
      </c>
      <c r="Q349" s="269">
        <v>1.5</v>
      </c>
      <c r="R349" s="269">
        <v>1</v>
      </c>
      <c r="S349" s="269">
        <v>-65</v>
      </c>
      <c r="T349" s="269">
        <v>-65.5</v>
      </c>
      <c r="AT349" s="268" t="s">
        <v>974</v>
      </c>
      <c r="BO349" s="15" t="s">
        <v>1780</v>
      </c>
      <c r="BR349" s="15" t="s">
        <v>2755</v>
      </c>
      <c r="BS349" s="15" t="s">
        <v>1939</v>
      </c>
      <c r="BT349" s="15">
        <v>2</v>
      </c>
      <c r="BV349" s="46" t="s">
        <v>2573</v>
      </c>
      <c r="BW349" s="15" t="s">
        <v>2240</v>
      </c>
      <c r="CU349" s="15" t="s">
        <v>1975</v>
      </c>
      <c r="CV349" s="63" t="s">
        <v>707</v>
      </c>
      <c r="DI349" s="112" t="s">
        <v>5579</v>
      </c>
      <c r="DJ349" s="112" t="s">
        <v>5568</v>
      </c>
      <c r="DO349"/>
    </row>
    <row r="350" spans="15:119" x14ac:dyDescent="0.25">
      <c r="O350" s="268" t="s">
        <v>9828</v>
      </c>
      <c r="P350" s="268" t="s">
        <v>9484</v>
      </c>
      <c r="Q350" s="269">
        <v>1.25</v>
      </c>
      <c r="R350" s="269">
        <v>1</v>
      </c>
      <c r="S350" s="269">
        <v>-65</v>
      </c>
      <c r="T350" s="269">
        <v>-65.25</v>
      </c>
      <c r="AT350" s="268" t="s">
        <v>975</v>
      </c>
      <c r="BO350" s="15" t="s">
        <v>1781</v>
      </c>
      <c r="BR350" s="15" t="s">
        <v>2756</v>
      </c>
      <c r="BS350" s="15" t="s">
        <v>1939</v>
      </c>
      <c r="BT350" s="15">
        <v>2</v>
      </c>
      <c r="BV350" s="46" t="s">
        <v>2923</v>
      </c>
      <c r="BW350" s="15" t="s">
        <v>2245</v>
      </c>
      <c r="CU350" s="15" t="s">
        <v>1858</v>
      </c>
      <c r="CV350" s="63" t="s">
        <v>3499</v>
      </c>
      <c r="DI350" s="112" t="s">
        <v>7205</v>
      </c>
      <c r="DJ350" s="112" t="s">
        <v>7203</v>
      </c>
      <c r="DO350"/>
    </row>
    <row r="351" spans="15:119" x14ac:dyDescent="0.25">
      <c r="O351" s="268" t="s">
        <v>9829</v>
      </c>
      <c r="P351" s="268" t="s">
        <v>9482</v>
      </c>
      <c r="Q351" s="269">
        <v>1.5</v>
      </c>
      <c r="R351" s="269">
        <v>1</v>
      </c>
      <c r="S351" s="269">
        <v>-64.5</v>
      </c>
      <c r="T351" s="269">
        <v>-65</v>
      </c>
      <c r="AT351" s="268" t="s">
        <v>976</v>
      </c>
      <c r="BO351" s="15" t="s">
        <v>1782</v>
      </c>
      <c r="BR351" s="15" t="s">
        <v>2757</v>
      </c>
      <c r="BS351" s="15" t="s">
        <v>1939</v>
      </c>
      <c r="BT351" s="15">
        <v>2</v>
      </c>
      <c r="BV351" s="46" t="s">
        <v>2201</v>
      </c>
      <c r="BW351" s="15" t="s">
        <v>2435</v>
      </c>
      <c r="CU351" s="15" t="s">
        <v>2079</v>
      </c>
      <c r="CV351" s="63" t="s">
        <v>209</v>
      </c>
      <c r="DI351" s="112" t="s">
        <v>5378</v>
      </c>
      <c r="DJ351" s="112" t="s">
        <v>5365</v>
      </c>
      <c r="DO351"/>
    </row>
    <row r="352" spans="15:119" x14ac:dyDescent="0.25">
      <c r="O352" s="268" t="s">
        <v>9830</v>
      </c>
      <c r="P352" s="268" t="s">
        <v>9484</v>
      </c>
      <c r="Q352" s="269">
        <v>1.5</v>
      </c>
      <c r="R352" s="269">
        <v>1.25</v>
      </c>
      <c r="S352" s="269">
        <v>-64.75</v>
      </c>
      <c r="T352" s="269">
        <v>-65</v>
      </c>
      <c r="AT352" s="268" t="s">
        <v>977</v>
      </c>
      <c r="BO352" s="15" t="s">
        <v>1436</v>
      </c>
      <c r="BR352" s="15" t="s">
        <v>2758</v>
      </c>
      <c r="BS352" s="15" t="s">
        <v>1939</v>
      </c>
      <c r="BT352" s="15">
        <v>2</v>
      </c>
      <c r="BV352" s="46" t="s">
        <v>2195</v>
      </c>
      <c r="BW352" s="15" t="s">
        <v>2238</v>
      </c>
      <c r="CU352" s="15" t="s">
        <v>1860</v>
      </c>
      <c r="CV352" s="63" t="s">
        <v>3500</v>
      </c>
      <c r="DI352" s="112" t="s">
        <v>5378</v>
      </c>
      <c r="DJ352" s="112" t="s">
        <v>7908</v>
      </c>
      <c r="DO352"/>
    </row>
    <row r="353" spans="15:119" x14ac:dyDescent="0.25">
      <c r="O353" s="268" t="s">
        <v>9831</v>
      </c>
      <c r="P353" s="268" t="s">
        <v>9484</v>
      </c>
      <c r="Q353" s="269">
        <v>1.5</v>
      </c>
      <c r="R353" s="269">
        <v>1.25</v>
      </c>
      <c r="S353" s="269">
        <v>-64.5</v>
      </c>
      <c r="T353" s="269">
        <v>-64.75</v>
      </c>
      <c r="AT353" s="268" t="s">
        <v>978</v>
      </c>
      <c r="BO353" s="15" t="s">
        <v>1783</v>
      </c>
      <c r="BR353" s="15" t="s">
        <v>2759</v>
      </c>
      <c r="BS353" s="15" t="s">
        <v>1939</v>
      </c>
      <c r="BT353" s="15">
        <v>2</v>
      </c>
      <c r="BV353" s="46" t="s">
        <v>2095</v>
      </c>
      <c r="BW353" s="15" t="s">
        <v>2236</v>
      </c>
      <c r="CU353" s="15" t="s">
        <v>2853</v>
      </c>
      <c r="CV353" s="63" t="s">
        <v>3501</v>
      </c>
      <c r="DI353" s="112" t="s">
        <v>5928</v>
      </c>
      <c r="DJ353" s="112" t="s">
        <v>5901</v>
      </c>
      <c r="DO353"/>
    </row>
    <row r="354" spans="15:119" ht="30" x14ac:dyDescent="0.25">
      <c r="O354" s="268" t="s">
        <v>9832</v>
      </c>
      <c r="P354" s="268" t="s">
        <v>9484</v>
      </c>
      <c r="Q354" s="269">
        <v>1.25</v>
      </c>
      <c r="R354" s="269">
        <v>1</v>
      </c>
      <c r="S354" s="269">
        <v>-64.75</v>
      </c>
      <c r="T354" s="269">
        <v>-65</v>
      </c>
      <c r="AT354" s="268" t="s">
        <v>979</v>
      </c>
      <c r="BO354" s="15" t="s">
        <v>1784</v>
      </c>
      <c r="BR354" s="15" t="s">
        <v>2760</v>
      </c>
      <c r="BS354" s="15" t="s">
        <v>1939</v>
      </c>
      <c r="BT354" s="15">
        <v>2</v>
      </c>
      <c r="BV354" s="46" t="s">
        <v>2924</v>
      </c>
      <c r="BW354" s="15" t="s">
        <v>2239</v>
      </c>
      <c r="CU354" s="15" t="s">
        <v>2081</v>
      </c>
      <c r="CV354" s="63" t="s">
        <v>3502</v>
      </c>
      <c r="DI354" s="112" t="s">
        <v>8554</v>
      </c>
      <c r="DJ354" s="112" t="s">
        <v>8536</v>
      </c>
      <c r="DO354"/>
    </row>
    <row r="355" spans="15:119" x14ac:dyDescent="0.25">
      <c r="O355" s="268" t="s">
        <v>9833</v>
      </c>
      <c r="P355" s="268" t="s">
        <v>9484</v>
      </c>
      <c r="Q355" s="269">
        <v>1.25</v>
      </c>
      <c r="R355" s="269">
        <v>1</v>
      </c>
      <c r="S355" s="269">
        <v>-64.5</v>
      </c>
      <c r="T355" s="269">
        <v>-64.75</v>
      </c>
      <c r="AT355" s="268" t="s">
        <v>980</v>
      </c>
      <c r="BO355" s="15" t="s">
        <v>1785</v>
      </c>
      <c r="BR355" s="15" t="s">
        <v>2761</v>
      </c>
      <c r="BS355" s="15" t="s">
        <v>1939</v>
      </c>
      <c r="BT355" s="15">
        <v>2</v>
      </c>
      <c r="BV355" s="46" t="s">
        <v>2086</v>
      </c>
      <c r="BW355" s="15" t="s">
        <v>2235</v>
      </c>
      <c r="CU355" s="15" t="s">
        <v>2854</v>
      </c>
      <c r="CV355" s="63" t="s">
        <v>3503</v>
      </c>
      <c r="DI355" s="112" t="s">
        <v>5039</v>
      </c>
      <c r="DJ355" s="112" t="s">
        <v>5023</v>
      </c>
      <c r="DO355"/>
    </row>
    <row r="356" spans="15:119" x14ac:dyDescent="0.25">
      <c r="O356" s="268" t="s">
        <v>9834</v>
      </c>
      <c r="P356" s="268" t="s">
        <v>9480</v>
      </c>
      <c r="Q356" s="269">
        <v>2</v>
      </c>
      <c r="R356" s="269">
        <v>1</v>
      </c>
      <c r="S356" s="269">
        <v>-63</v>
      </c>
      <c r="T356" s="269">
        <v>-64.5</v>
      </c>
      <c r="AT356" s="268" t="s">
        <v>981</v>
      </c>
      <c r="BO356" s="15" t="s">
        <v>1482</v>
      </c>
      <c r="BR356" s="15" t="s">
        <v>2762</v>
      </c>
      <c r="BS356" s="15" t="s">
        <v>1939</v>
      </c>
      <c r="BT356" s="15">
        <v>2</v>
      </c>
      <c r="BV356" s="46" t="s">
        <v>2085</v>
      </c>
      <c r="BW356" s="15" t="s">
        <v>2234</v>
      </c>
      <c r="CU356" s="15" t="s">
        <v>2083</v>
      </c>
      <c r="CV356" s="63" t="s">
        <v>3504</v>
      </c>
      <c r="DI356" s="112" t="s">
        <v>5929</v>
      </c>
      <c r="DJ356" s="112" t="s">
        <v>5901</v>
      </c>
      <c r="DO356"/>
    </row>
    <row r="357" spans="15:119" x14ac:dyDescent="0.25">
      <c r="O357" s="268" t="s">
        <v>9835</v>
      </c>
      <c r="P357" s="268" t="s">
        <v>9482</v>
      </c>
      <c r="Q357" s="269">
        <v>2</v>
      </c>
      <c r="R357" s="269">
        <v>1.5</v>
      </c>
      <c r="S357" s="269">
        <v>-64</v>
      </c>
      <c r="T357" s="269">
        <v>-64.5</v>
      </c>
      <c r="AT357" s="268" t="s">
        <v>982</v>
      </c>
      <c r="BO357" s="15" t="s">
        <v>1786</v>
      </c>
      <c r="BR357" s="15" t="s">
        <v>2763</v>
      </c>
      <c r="BS357" s="15" t="s">
        <v>1939</v>
      </c>
      <c r="BT357" s="15">
        <v>2</v>
      </c>
      <c r="BV357" s="46" t="s">
        <v>2080</v>
      </c>
      <c r="BW357" s="15" t="s">
        <v>2237</v>
      </c>
      <c r="CU357" s="15" t="s">
        <v>2087</v>
      </c>
      <c r="CV357" s="63" t="s">
        <v>3505</v>
      </c>
      <c r="DI357" s="112" t="s">
        <v>5835</v>
      </c>
      <c r="DJ357" s="112" t="s">
        <v>5832</v>
      </c>
      <c r="DO357"/>
    </row>
    <row r="358" spans="15:119" x14ac:dyDescent="0.25">
      <c r="O358" s="268" t="s">
        <v>9836</v>
      </c>
      <c r="P358" s="268" t="s">
        <v>9484</v>
      </c>
      <c r="Q358" s="269">
        <v>2</v>
      </c>
      <c r="R358" s="269">
        <v>1.75</v>
      </c>
      <c r="S358" s="269">
        <v>-64</v>
      </c>
      <c r="T358" s="269">
        <v>-64.25</v>
      </c>
      <c r="AT358" s="268" t="s">
        <v>983</v>
      </c>
      <c r="BO358" s="15" t="s">
        <v>1787</v>
      </c>
      <c r="BR358" s="15" t="s">
        <v>2764</v>
      </c>
      <c r="BS358" s="15" t="s">
        <v>1939</v>
      </c>
      <c r="BT358" s="15">
        <v>2</v>
      </c>
      <c r="BV358" s="46" t="s">
        <v>490</v>
      </c>
      <c r="BW358" s="15" t="s">
        <v>2218</v>
      </c>
      <c r="CU358" s="15" t="s">
        <v>2535</v>
      </c>
      <c r="CV358" s="63" t="s">
        <v>708</v>
      </c>
      <c r="DI358" s="112" t="s">
        <v>7928</v>
      </c>
      <c r="DJ358" s="112" t="s">
        <v>7908</v>
      </c>
      <c r="DO358"/>
    </row>
    <row r="359" spans="15:119" x14ac:dyDescent="0.25">
      <c r="O359" s="268" t="s">
        <v>9837</v>
      </c>
      <c r="P359" s="268" t="s">
        <v>9484</v>
      </c>
      <c r="Q359" s="269">
        <v>1.75</v>
      </c>
      <c r="R359" s="269">
        <v>1.5</v>
      </c>
      <c r="S359" s="269">
        <v>-64.25</v>
      </c>
      <c r="T359" s="269">
        <v>-64.5</v>
      </c>
      <c r="AT359" s="268" t="s">
        <v>984</v>
      </c>
      <c r="BO359" s="15" t="s">
        <v>1788</v>
      </c>
      <c r="BR359" s="15" t="s">
        <v>2765</v>
      </c>
      <c r="BS359" s="15" t="s">
        <v>1939</v>
      </c>
      <c r="BT359" s="15">
        <v>2</v>
      </c>
      <c r="BV359" s="46" t="s">
        <v>2070</v>
      </c>
      <c r="BW359" s="15" t="s">
        <v>2178</v>
      </c>
      <c r="CU359" s="15" t="s">
        <v>2536</v>
      </c>
      <c r="CV359" s="63" t="s">
        <v>211</v>
      </c>
      <c r="DI359" s="112" t="s">
        <v>6339</v>
      </c>
      <c r="DJ359" s="112" t="s">
        <v>6297</v>
      </c>
      <c r="DO359"/>
    </row>
    <row r="360" spans="15:119" ht="30" x14ac:dyDescent="0.25">
      <c r="O360" s="268" t="s">
        <v>9838</v>
      </c>
      <c r="P360" s="268" t="s">
        <v>9484</v>
      </c>
      <c r="Q360" s="269">
        <v>1.75</v>
      </c>
      <c r="R360" s="269">
        <v>1.5</v>
      </c>
      <c r="S360" s="269">
        <v>-64</v>
      </c>
      <c r="T360" s="269">
        <v>-64.25</v>
      </c>
      <c r="AT360" s="268" t="s">
        <v>985</v>
      </c>
      <c r="BO360" s="15" t="s">
        <v>1481</v>
      </c>
      <c r="BR360" s="15" t="s">
        <v>2766</v>
      </c>
      <c r="BS360" s="15" t="s">
        <v>1939</v>
      </c>
      <c r="BT360" s="15">
        <v>2</v>
      </c>
      <c r="BV360" s="46" t="s">
        <v>2069</v>
      </c>
      <c r="BW360" s="15" t="s">
        <v>2609</v>
      </c>
      <c r="CU360" s="15" t="s">
        <v>2102</v>
      </c>
      <c r="CV360" s="63" t="s">
        <v>3506</v>
      </c>
      <c r="DI360" s="112" t="s">
        <v>6340</v>
      </c>
      <c r="DJ360" s="112" t="s">
        <v>6297</v>
      </c>
      <c r="DO360"/>
    </row>
    <row r="361" spans="15:119" x14ac:dyDescent="0.25">
      <c r="O361" s="268" t="s">
        <v>9839</v>
      </c>
      <c r="P361" s="268" t="s">
        <v>9482</v>
      </c>
      <c r="Q361" s="269">
        <v>2</v>
      </c>
      <c r="R361" s="269">
        <v>1.5</v>
      </c>
      <c r="S361" s="269">
        <v>-63.5</v>
      </c>
      <c r="T361" s="269">
        <v>-64</v>
      </c>
      <c r="AT361" s="268" t="s">
        <v>986</v>
      </c>
      <c r="BO361" s="15" t="s">
        <v>1789</v>
      </c>
      <c r="BR361" s="15" t="s">
        <v>2767</v>
      </c>
      <c r="BS361" s="15" t="s">
        <v>1939</v>
      </c>
      <c r="BT361" s="15">
        <v>2</v>
      </c>
      <c r="BV361" s="46" t="s">
        <v>2927</v>
      </c>
      <c r="BW361" s="15" t="s">
        <v>1908</v>
      </c>
      <c r="CU361" s="15" t="s">
        <v>506</v>
      </c>
      <c r="CV361" s="63" t="s">
        <v>3507</v>
      </c>
      <c r="DI361" s="112" t="s">
        <v>6341</v>
      </c>
      <c r="DJ361" s="112" t="s">
        <v>6297</v>
      </c>
      <c r="DO361"/>
    </row>
    <row r="362" spans="15:119" x14ac:dyDescent="0.25">
      <c r="O362" s="268" t="s">
        <v>9840</v>
      </c>
      <c r="P362" s="268" t="s">
        <v>9484</v>
      </c>
      <c r="Q362" s="269">
        <v>2</v>
      </c>
      <c r="R362" s="269">
        <v>1.75</v>
      </c>
      <c r="S362" s="269">
        <v>-63.75</v>
      </c>
      <c r="T362" s="269">
        <v>-64</v>
      </c>
      <c r="AT362" s="268" t="s">
        <v>987</v>
      </c>
      <c r="BO362" s="15" t="s">
        <v>1790</v>
      </c>
      <c r="BR362" s="15" t="s">
        <v>2768</v>
      </c>
      <c r="BS362" s="15" t="s">
        <v>1939</v>
      </c>
      <c r="BT362" s="15">
        <v>2</v>
      </c>
      <c r="BW362" s="15" t="s">
        <v>27686</v>
      </c>
      <c r="CU362" s="15" t="s">
        <v>2775</v>
      </c>
      <c r="CV362" s="63" t="s">
        <v>212</v>
      </c>
      <c r="DI362" s="112" t="s">
        <v>7324</v>
      </c>
      <c r="DJ362" s="112" t="s">
        <v>7290</v>
      </c>
      <c r="DO362"/>
    </row>
    <row r="363" spans="15:119" x14ac:dyDescent="0.25">
      <c r="O363" s="268" t="s">
        <v>9841</v>
      </c>
      <c r="P363" s="268" t="s">
        <v>9484</v>
      </c>
      <c r="Q363" s="269">
        <v>2</v>
      </c>
      <c r="R363" s="269">
        <v>1.75</v>
      </c>
      <c r="S363" s="269">
        <v>-63.5</v>
      </c>
      <c r="T363" s="269">
        <v>-63.75</v>
      </c>
      <c r="AT363" s="268" t="s">
        <v>988</v>
      </c>
      <c r="BO363" s="15" t="s">
        <v>1791</v>
      </c>
      <c r="BR363" s="15" t="s">
        <v>2769</v>
      </c>
      <c r="BS363" s="15" t="s">
        <v>1939</v>
      </c>
      <c r="BT363" s="15">
        <v>2</v>
      </c>
      <c r="BV363" s="46" t="s">
        <v>2778</v>
      </c>
      <c r="BW363" s="15" t="s">
        <v>2606</v>
      </c>
      <c r="CU363" s="15" t="s">
        <v>2106</v>
      </c>
      <c r="CV363" s="63" t="s">
        <v>3508</v>
      </c>
      <c r="DI363" s="112" t="s">
        <v>6342</v>
      </c>
      <c r="DJ363" s="112" t="s">
        <v>6297</v>
      </c>
      <c r="DO363"/>
    </row>
    <row r="364" spans="15:119" x14ac:dyDescent="0.25">
      <c r="O364" s="268" t="s">
        <v>9842</v>
      </c>
      <c r="P364" s="268" t="s">
        <v>9484</v>
      </c>
      <c r="Q364" s="269">
        <v>1.75</v>
      </c>
      <c r="R364" s="269">
        <v>1.5</v>
      </c>
      <c r="S364" s="269">
        <v>-63.75</v>
      </c>
      <c r="T364" s="269">
        <v>-64</v>
      </c>
      <c r="AT364" s="268" t="s">
        <v>989</v>
      </c>
      <c r="BO364" s="15" t="s">
        <v>1490</v>
      </c>
      <c r="BR364" s="15" t="s">
        <v>2770</v>
      </c>
      <c r="BS364" s="15" t="s">
        <v>1939</v>
      </c>
      <c r="BT364" s="15">
        <v>2</v>
      </c>
      <c r="BV364" s="46" t="s">
        <v>2928</v>
      </c>
      <c r="BW364" s="15" t="s">
        <v>2752</v>
      </c>
      <c r="CU364" s="15" t="s">
        <v>2107</v>
      </c>
      <c r="CV364" s="63" t="s">
        <v>709</v>
      </c>
      <c r="DI364" s="112" t="s">
        <v>5580</v>
      </c>
      <c r="DJ364" s="112" t="s">
        <v>5568</v>
      </c>
      <c r="DO364"/>
    </row>
    <row r="365" spans="15:119" x14ac:dyDescent="0.25">
      <c r="O365" s="268" t="s">
        <v>9843</v>
      </c>
      <c r="P365" s="268" t="s">
        <v>9484</v>
      </c>
      <c r="Q365" s="269">
        <v>1.75</v>
      </c>
      <c r="R365" s="269">
        <v>1.5</v>
      </c>
      <c r="S365" s="269">
        <v>-63.5</v>
      </c>
      <c r="T365" s="269">
        <v>-63.75</v>
      </c>
      <c r="AT365" s="268" t="s">
        <v>990</v>
      </c>
      <c r="BO365" s="15" t="s">
        <v>1792</v>
      </c>
      <c r="BR365" s="15" t="s">
        <v>2771</v>
      </c>
      <c r="BS365" s="15" t="s">
        <v>1939</v>
      </c>
      <c r="BT365" s="15">
        <v>2</v>
      </c>
      <c r="BV365" s="46" t="s">
        <v>2929</v>
      </c>
      <c r="BW365" s="15" t="s">
        <v>2954</v>
      </c>
      <c r="CU365" s="15" t="s">
        <v>2108</v>
      </c>
      <c r="CV365" s="63" t="s">
        <v>3509</v>
      </c>
      <c r="DI365" s="112" t="s">
        <v>6343</v>
      </c>
      <c r="DJ365" s="112" t="s">
        <v>6297</v>
      </c>
      <c r="DO365"/>
    </row>
    <row r="366" spans="15:119" x14ac:dyDescent="0.25">
      <c r="O366" s="268" t="s">
        <v>9844</v>
      </c>
      <c r="P366" s="268" t="s">
        <v>9482</v>
      </c>
      <c r="Q366" s="269">
        <v>2</v>
      </c>
      <c r="R366" s="269">
        <v>1.5</v>
      </c>
      <c r="S366" s="269">
        <v>-63</v>
      </c>
      <c r="T366" s="269">
        <v>-63.5</v>
      </c>
      <c r="AT366" s="268" t="s">
        <v>991</v>
      </c>
      <c r="BO366" s="15" t="s">
        <v>1793</v>
      </c>
      <c r="BR366" s="15" t="s">
        <v>2772</v>
      </c>
      <c r="BS366" s="15" t="s">
        <v>1939</v>
      </c>
      <c r="BT366" s="15">
        <v>2</v>
      </c>
      <c r="BV366" s="46" t="s">
        <v>2036</v>
      </c>
      <c r="BW366" s="15" t="s">
        <v>2185</v>
      </c>
      <c r="CU366" s="15" t="s">
        <v>470</v>
      </c>
      <c r="CV366" s="63" t="s">
        <v>710</v>
      </c>
      <c r="DI366" s="112" t="s">
        <v>7206</v>
      </c>
      <c r="DJ366" s="112" t="s">
        <v>7203</v>
      </c>
      <c r="DO366"/>
    </row>
    <row r="367" spans="15:119" x14ac:dyDescent="0.25">
      <c r="O367" s="268" t="s">
        <v>9845</v>
      </c>
      <c r="P367" s="268" t="s">
        <v>9484</v>
      </c>
      <c r="Q367" s="269">
        <v>2</v>
      </c>
      <c r="R367" s="269">
        <v>1.75</v>
      </c>
      <c r="S367" s="269">
        <v>-63.25</v>
      </c>
      <c r="T367" s="269">
        <v>-63.5</v>
      </c>
      <c r="AT367" s="268" t="s">
        <v>992</v>
      </c>
      <c r="BO367" s="15" t="s">
        <v>1794</v>
      </c>
      <c r="BR367" s="15" t="s">
        <v>2773</v>
      </c>
      <c r="BS367" s="15" t="s">
        <v>1939</v>
      </c>
      <c r="BT367" s="15">
        <v>2</v>
      </c>
      <c r="BV367" s="46" t="s">
        <v>2930</v>
      </c>
      <c r="BW367" s="15" t="s">
        <v>2184</v>
      </c>
      <c r="CU367" s="15" t="s">
        <v>2119</v>
      </c>
      <c r="CV367" s="63" t="s">
        <v>483</v>
      </c>
      <c r="DI367" s="112" t="s">
        <v>7325</v>
      </c>
      <c r="DJ367" s="112" t="s">
        <v>7290</v>
      </c>
      <c r="DO367"/>
    </row>
    <row r="368" spans="15:119" ht="30" x14ac:dyDescent="0.25">
      <c r="O368" s="268" t="s">
        <v>9846</v>
      </c>
      <c r="P368" s="268" t="s">
        <v>9484</v>
      </c>
      <c r="Q368" s="269">
        <v>2</v>
      </c>
      <c r="R368" s="269">
        <v>1.75</v>
      </c>
      <c r="S368" s="269">
        <v>-63</v>
      </c>
      <c r="T368" s="269">
        <v>-63.25</v>
      </c>
      <c r="AT368" s="268" t="s">
        <v>993</v>
      </c>
      <c r="BO368" s="15" t="s">
        <v>1611</v>
      </c>
      <c r="BR368" s="15" t="s">
        <v>2774</v>
      </c>
      <c r="BS368" s="15" t="s">
        <v>1939</v>
      </c>
      <c r="BT368" s="15">
        <v>2</v>
      </c>
      <c r="BV368" s="46" t="s">
        <v>2932</v>
      </c>
      <c r="BW368" s="15" t="s">
        <v>2183</v>
      </c>
      <c r="CU368" s="15" t="s">
        <v>2711</v>
      </c>
      <c r="CV368" s="63" t="s">
        <v>3510</v>
      </c>
      <c r="DI368" s="112" t="s">
        <v>1824</v>
      </c>
      <c r="DJ368" s="112" t="s">
        <v>5365</v>
      </c>
      <c r="DO368"/>
    </row>
    <row r="369" spans="15:119" x14ac:dyDescent="0.25">
      <c r="O369" s="268" t="s">
        <v>9847</v>
      </c>
      <c r="P369" s="268" t="s">
        <v>9484</v>
      </c>
      <c r="Q369" s="269">
        <v>1.75</v>
      </c>
      <c r="R369" s="269">
        <v>1.5</v>
      </c>
      <c r="S369" s="269">
        <v>-63.25</v>
      </c>
      <c r="T369" s="269">
        <v>-63.5</v>
      </c>
      <c r="AT369" s="268" t="s">
        <v>994</v>
      </c>
      <c r="BO369" s="15" t="s">
        <v>1795</v>
      </c>
      <c r="BR369" s="15" t="s">
        <v>2775</v>
      </c>
      <c r="BS369" s="15" t="s">
        <v>1939</v>
      </c>
      <c r="BT369" s="15">
        <v>2</v>
      </c>
      <c r="BV369" s="46" t="s">
        <v>2035</v>
      </c>
      <c r="BW369" s="15" t="s">
        <v>2078</v>
      </c>
      <c r="CU369" s="15" t="s">
        <v>2506</v>
      </c>
      <c r="CV369" s="63" t="s">
        <v>210</v>
      </c>
      <c r="DI369" s="112" t="s">
        <v>5213</v>
      </c>
      <c r="DJ369" s="112" t="s">
        <v>5203</v>
      </c>
      <c r="DO369"/>
    </row>
    <row r="370" spans="15:119" ht="30" x14ac:dyDescent="0.25">
      <c r="O370" s="268" t="s">
        <v>9848</v>
      </c>
      <c r="P370" s="268" t="s">
        <v>9484</v>
      </c>
      <c r="Q370" s="269">
        <v>1.75</v>
      </c>
      <c r="R370" s="269">
        <v>1.5</v>
      </c>
      <c r="S370" s="269">
        <v>-63</v>
      </c>
      <c r="T370" s="269">
        <v>-63.25</v>
      </c>
      <c r="AT370" s="268" t="s">
        <v>995</v>
      </c>
      <c r="BO370" s="15" t="s">
        <v>1796</v>
      </c>
      <c r="BR370" s="15" t="s">
        <v>2776</v>
      </c>
      <c r="BS370" s="15" t="s">
        <v>1939</v>
      </c>
      <c r="BT370" s="15">
        <v>2</v>
      </c>
      <c r="BW370" s="15" t="s">
        <v>27687</v>
      </c>
      <c r="CU370" s="15" t="s">
        <v>27673</v>
      </c>
      <c r="CV370" s="63" t="s">
        <v>3511</v>
      </c>
      <c r="DI370" s="112" t="s">
        <v>5213</v>
      </c>
      <c r="DJ370" s="112" t="s">
        <v>5832</v>
      </c>
      <c r="DO370"/>
    </row>
    <row r="371" spans="15:119" ht="30" x14ac:dyDescent="0.25">
      <c r="O371" s="268" t="s">
        <v>9849</v>
      </c>
      <c r="P371" s="268" t="s">
        <v>9482</v>
      </c>
      <c r="Q371" s="269">
        <v>1.5</v>
      </c>
      <c r="R371" s="269">
        <v>1</v>
      </c>
      <c r="S371" s="269">
        <v>-64</v>
      </c>
      <c r="T371" s="269">
        <v>-64.5</v>
      </c>
      <c r="AT371" s="268" t="s">
        <v>996</v>
      </c>
      <c r="BO371" s="15" t="s">
        <v>1612</v>
      </c>
      <c r="BR371" s="15" t="s">
        <v>2777</v>
      </c>
      <c r="BS371" s="15" t="s">
        <v>1939</v>
      </c>
      <c r="BT371" s="15">
        <v>2</v>
      </c>
      <c r="BV371" s="46" t="s">
        <v>2034</v>
      </c>
      <c r="BW371" s="15" t="s">
        <v>2180</v>
      </c>
      <c r="CU371" s="15" t="s">
        <v>2507</v>
      </c>
      <c r="CV371" s="63" t="s">
        <v>3512</v>
      </c>
      <c r="DI371" s="112" t="s">
        <v>5379</v>
      </c>
      <c r="DJ371" s="112" t="s">
        <v>5365</v>
      </c>
      <c r="DO371"/>
    </row>
    <row r="372" spans="15:119" x14ac:dyDescent="0.25">
      <c r="O372" s="268" t="s">
        <v>9850</v>
      </c>
      <c r="P372" s="268" t="s">
        <v>9484</v>
      </c>
      <c r="Q372" s="269">
        <v>1.5</v>
      </c>
      <c r="R372" s="269">
        <v>1.25</v>
      </c>
      <c r="S372" s="269">
        <v>-64.25</v>
      </c>
      <c r="T372" s="269">
        <v>-64.5</v>
      </c>
      <c r="AT372" s="268" t="s">
        <v>997</v>
      </c>
      <c r="BO372" s="15" t="s">
        <v>1797</v>
      </c>
      <c r="BR372" s="15" t="s">
        <v>2778</v>
      </c>
      <c r="BS372" s="15" t="s">
        <v>1939</v>
      </c>
      <c r="BT372" s="15">
        <v>2</v>
      </c>
      <c r="BV372" s="46" t="s">
        <v>2933</v>
      </c>
      <c r="BW372" s="15" t="s">
        <v>2179</v>
      </c>
      <c r="CU372" s="15" t="s">
        <v>2121</v>
      </c>
      <c r="CV372" s="63" t="s">
        <v>3513</v>
      </c>
      <c r="DI372" s="112" t="s">
        <v>5380</v>
      </c>
      <c r="DJ372" s="112" t="s">
        <v>5365</v>
      </c>
      <c r="DO372"/>
    </row>
    <row r="373" spans="15:119" x14ac:dyDescent="0.25">
      <c r="O373" s="268" t="s">
        <v>9851</v>
      </c>
      <c r="P373" s="268" t="s">
        <v>9484</v>
      </c>
      <c r="Q373" s="269">
        <v>1.5</v>
      </c>
      <c r="R373" s="269">
        <v>1.25</v>
      </c>
      <c r="S373" s="269">
        <v>-64</v>
      </c>
      <c r="T373" s="269">
        <v>-64.25</v>
      </c>
      <c r="AT373" s="268" t="s">
        <v>998</v>
      </c>
      <c r="BO373" s="15" t="s">
        <v>1798</v>
      </c>
      <c r="BR373" s="15" t="s">
        <v>2779</v>
      </c>
      <c r="BS373" s="15" t="s">
        <v>1939</v>
      </c>
      <c r="BT373" s="15">
        <v>2</v>
      </c>
      <c r="BW373" s="15" t="s">
        <v>2974</v>
      </c>
      <c r="CU373" s="15" t="s">
        <v>2712</v>
      </c>
      <c r="CV373" s="63" t="s">
        <v>3514</v>
      </c>
      <c r="DI373" s="112" t="s">
        <v>7326</v>
      </c>
      <c r="DJ373" s="112" t="s">
        <v>7290</v>
      </c>
      <c r="DO373"/>
    </row>
    <row r="374" spans="15:119" x14ac:dyDescent="0.25">
      <c r="O374" s="268" t="s">
        <v>9852</v>
      </c>
      <c r="P374" s="268" t="s">
        <v>9484</v>
      </c>
      <c r="Q374" s="269">
        <v>1.25</v>
      </c>
      <c r="R374" s="269">
        <v>1</v>
      </c>
      <c r="S374" s="269">
        <v>-64.25</v>
      </c>
      <c r="T374" s="269">
        <v>-64.5</v>
      </c>
      <c r="AT374" s="268" t="s">
        <v>999</v>
      </c>
      <c r="BO374" s="15" t="s">
        <v>1799</v>
      </c>
      <c r="BR374" s="15" t="s">
        <v>2780</v>
      </c>
      <c r="BS374" s="15" t="s">
        <v>1939</v>
      </c>
      <c r="BT374" s="15">
        <v>2</v>
      </c>
      <c r="BW374" s="15" t="s">
        <v>2973</v>
      </c>
      <c r="CU374" s="15" t="s">
        <v>27679</v>
      </c>
      <c r="CV374" s="63" t="s">
        <v>3515</v>
      </c>
      <c r="DI374" s="112" t="s">
        <v>7327</v>
      </c>
      <c r="DJ374" s="112" t="s">
        <v>7290</v>
      </c>
      <c r="DO374"/>
    </row>
    <row r="375" spans="15:119" ht="30" x14ac:dyDescent="0.25">
      <c r="O375" s="268" t="s">
        <v>9853</v>
      </c>
      <c r="P375" s="268" t="s">
        <v>9484</v>
      </c>
      <c r="Q375" s="269">
        <v>1.25</v>
      </c>
      <c r="R375" s="269">
        <v>1</v>
      </c>
      <c r="S375" s="269">
        <v>-64</v>
      </c>
      <c r="T375" s="269">
        <v>-64.25</v>
      </c>
      <c r="AT375" s="268" t="s">
        <v>1000</v>
      </c>
      <c r="BO375" s="15" t="s">
        <v>1613</v>
      </c>
      <c r="BR375" s="15" t="s">
        <v>2781</v>
      </c>
      <c r="BS375" s="15" t="s">
        <v>1939</v>
      </c>
      <c r="BT375" s="15">
        <v>2</v>
      </c>
      <c r="BW375" s="15" t="s">
        <v>2040</v>
      </c>
      <c r="CU375" s="15" t="s">
        <v>2337</v>
      </c>
      <c r="CV375" s="63" t="s">
        <v>3516</v>
      </c>
      <c r="DI375" s="112" t="s">
        <v>9089</v>
      </c>
      <c r="DJ375" s="112" t="s">
        <v>9078</v>
      </c>
      <c r="DO375"/>
    </row>
    <row r="376" spans="15:119" x14ac:dyDescent="0.25">
      <c r="O376" s="268" t="s">
        <v>9854</v>
      </c>
      <c r="P376" s="268" t="s">
        <v>9482</v>
      </c>
      <c r="Q376" s="269">
        <v>1.5</v>
      </c>
      <c r="R376" s="269">
        <v>1</v>
      </c>
      <c r="S376" s="269">
        <v>-63.5</v>
      </c>
      <c r="T376" s="269">
        <v>-64</v>
      </c>
      <c r="AT376" s="268" t="s">
        <v>1001</v>
      </c>
      <c r="BO376" s="15" t="s">
        <v>1614</v>
      </c>
      <c r="BR376" s="15" t="s">
        <v>2790</v>
      </c>
      <c r="BS376" s="15" t="s">
        <v>1939</v>
      </c>
      <c r="BT376" s="15">
        <v>2</v>
      </c>
      <c r="BW376" s="15" t="s">
        <v>1929</v>
      </c>
      <c r="CU376" s="15" t="s">
        <v>2123</v>
      </c>
      <c r="CV376" s="63" t="s">
        <v>3517</v>
      </c>
      <c r="DI376" s="112" t="s">
        <v>9237</v>
      </c>
      <c r="DJ376" s="112" t="s">
        <v>9212</v>
      </c>
      <c r="DO376"/>
    </row>
    <row r="377" spans="15:119" x14ac:dyDescent="0.25">
      <c r="O377" s="268" t="s">
        <v>9855</v>
      </c>
      <c r="P377" s="268" t="s">
        <v>9484</v>
      </c>
      <c r="Q377" s="269">
        <v>1.5</v>
      </c>
      <c r="R377" s="269">
        <v>1.25</v>
      </c>
      <c r="S377" s="269">
        <v>-63.75</v>
      </c>
      <c r="T377" s="269">
        <v>-64</v>
      </c>
      <c r="AT377" s="268" t="s">
        <v>1002</v>
      </c>
      <c r="BO377" s="15" t="s">
        <v>1615</v>
      </c>
      <c r="BR377" s="15" t="s">
        <v>2791</v>
      </c>
      <c r="BS377" s="15" t="s">
        <v>1939</v>
      </c>
      <c r="BT377" s="15">
        <v>2</v>
      </c>
      <c r="BW377" s="15" t="s">
        <v>2033</v>
      </c>
      <c r="CU377" s="15" t="s">
        <v>2124</v>
      </c>
      <c r="CV377" s="63" t="s">
        <v>3518</v>
      </c>
      <c r="DI377" s="112" t="s">
        <v>5214</v>
      </c>
      <c r="DJ377" s="112" t="s">
        <v>5203</v>
      </c>
      <c r="DO377"/>
    </row>
    <row r="378" spans="15:119" x14ac:dyDescent="0.25">
      <c r="O378" s="268" t="s">
        <v>9856</v>
      </c>
      <c r="P378" s="268" t="s">
        <v>9484</v>
      </c>
      <c r="Q378" s="269">
        <v>1.5</v>
      </c>
      <c r="R378" s="269">
        <v>1.25</v>
      </c>
      <c r="S378" s="269">
        <v>-63.5</v>
      </c>
      <c r="T378" s="269">
        <v>-63.75</v>
      </c>
      <c r="AT378" s="268" t="s">
        <v>1003</v>
      </c>
      <c r="BO378" s="15" t="s">
        <v>1616</v>
      </c>
      <c r="BR378" s="15" t="s">
        <v>2800</v>
      </c>
      <c r="BS378" s="15" t="s">
        <v>1939</v>
      </c>
      <c r="BT378" s="15">
        <v>2</v>
      </c>
      <c r="BW378" s="15" t="s">
        <v>2161</v>
      </c>
      <c r="CU378" s="15" t="s">
        <v>2592</v>
      </c>
      <c r="CV378" s="63" t="s">
        <v>3519</v>
      </c>
      <c r="DI378" s="112" t="s">
        <v>6344</v>
      </c>
      <c r="DJ378" s="112" t="s">
        <v>6297</v>
      </c>
      <c r="DO378"/>
    </row>
    <row r="379" spans="15:119" x14ac:dyDescent="0.25">
      <c r="O379" s="268" t="s">
        <v>9857</v>
      </c>
      <c r="P379" s="268" t="s">
        <v>9484</v>
      </c>
      <c r="Q379" s="269">
        <v>1.25</v>
      </c>
      <c r="R379" s="269">
        <v>1</v>
      </c>
      <c r="S379" s="269">
        <v>-63.75</v>
      </c>
      <c r="T379" s="269">
        <v>-64</v>
      </c>
      <c r="AT379" s="268" t="s">
        <v>1004</v>
      </c>
      <c r="BO379" s="15" t="s">
        <v>1617</v>
      </c>
      <c r="BR379" s="15" t="s">
        <v>2823</v>
      </c>
      <c r="BS379" s="15" t="s">
        <v>1939</v>
      </c>
      <c r="BT379" s="15">
        <v>2</v>
      </c>
      <c r="BW379" s="15" t="s">
        <v>2032</v>
      </c>
      <c r="CU379" s="15" t="s">
        <v>2127</v>
      </c>
      <c r="CV379" s="63" t="s">
        <v>482</v>
      </c>
      <c r="DI379" s="112" t="s">
        <v>6345</v>
      </c>
      <c r="DJ379" s="112" t="s">
        <v>6297</v>
      </c>
      <c r="DO379"/>
    </row>
    <row r="380" spans="15:119" ht="30" x14ac:dyDescent="0.25">
      <c r="O380" s="268" t="s">
        <v>9858</v>
      </c>
      <c r="P380" s="268" t="s">
        <v>9484</v>
      </c>
      <c r="Q380" s="269">
        <v>1.25</v>
      </c>
      <c r="R380" s="269">
        <v>1</v>
      </c>
      <c r="S380" s="269">
        <v>-63.5</v>
      </c>
      <c r="T380" s="269">
        <v>-63.75</v>
      </c>
      <c r="AT380" s="268" t="s">
        <v>1005</v>
      </c>
      <c r="BO380" s="15" t="s">
        <v>1429</v>
      </c>
      <c r="BR380" s="15" t="s">
        <v>2824</v>
      </c>
      <c r="BS380" s="15" t="s">
        <v>1939</v>
      </c>
      <c r="BT380" s="15">
        <v>2</v>
      </c>
      <c r="BW380" s="15" t="s">
        <v>2007</v>
      </c>
      <c r="CU380" s="15" t="s">
        <v>2785</v>
      </c>
      <c r="CV380" s="63" t="s">
        <v>3520</v>
      </c>
      <c r="DI380" s="112" t="s">
        <v>6346</v>
      </c>
      <c r="DJ380" s="112" t="s">
        <v>6297</v>
      </c>
      <c r="DO380"/>
    </row>
    <row r="381" spans="15:119" x14ac:dyDescent="0.25">
      <c r="O381" s="268" t="s">
        <v>9859</v>
      </c>
      <c r="P381" s="268" t="s">
        <v>9482</v>
      </c>
      <c r="Q381" s="269">
        <v>1.5</v>
      </c>
      <c r="R381" s="269">
        <v>1</v>
      </c>
      <c r="S381" s="269">
        <v>-63</v>
      </c>
      <c r="T381" s="269">
        <v>-63.5</v>
      </c>
      <c r="AT381" s="268" t="s">
        <v>1006</v>
      </c>
      <c r="BO381" s="15" t="s">
        <v>635</v>
      </c>
      <c r="BR381" s="15" t="s">
        <v>2826</v>
      </c>
      <c r="BS381" s="15" t="s">
        <v>1939</v>
      </c>
      <c r="BT381" s="15">
        <v>2</v>
      </c>
      <c r="BW381" s="15" t="s">
        <v>2006</v>
      </c>
      <c r="CU381" s="15" t="s">
        <v>2128</v>
      </c>
      <c r="CV381" s="63" t="s">
        <v>3521</v>
      </c>
      <c r="DI381" s="112" t="s">
        <v>9090</v>
      </c>
      <c r="DJ381" s="112" t="s">
        <v>9078</v>
      </c>
      <c r="DO381"/>
    </row>
    <row r="382" spans="15:119" ht="30" x14ac:dyDescent="0.25">
      <c r="O382" s="268" t="s">
        <v>9860</v>
      </c>
      <c r="P382" s="268" t="s">
        <v>9484</v>
      </c>
      <c r="Q382" s="269">
        <v>1.5</v>
      </c>
      <c r="R382" s="269">
        <v>1.25</v>
      </c>
      <c r="S382" s="269">
        <v>-63.25</v>
      </c>
      <c r="T382" s="269">
        <v>-63.5</v>
      </c>
      <c r="AT382" s="268" t="s">
        <v>1007</v>
      </c>
      <c r="BO382" s="15" t="s">
        <v>1618</v>
      </c>
      <c r="BR382" s="15" t="s">
        <v>2827</v>
      </c>
      <c r="BS382" s="15" t="s">
        <v>1939</v>
      </c>
      <c r="BT382" s="15">
        <v>2</v>
      </c>
      <c r="BW382" s="15" t="s">
        <v>1942</v>
      </c>
      <c r="CU382" s="15" t="s">
        <v>2130</v>
      </c>
      <c r="CV382" s="63" t="s">
        <v>3522</v>
      </c>
      <c r="DI382" s="112" t="s">
        <v>516</v>
      </c>
      <c r="DJ382" s="112" t="s">
        <v>10</v>
      </c>
      <c r="DO382"/>
    </row>
    <row r="383" spans="15:119" ht="45" x14ac:dyDescent="0.25">
      <c r="O383" s="268" t="s">
        <v>9861</v>
      </c>
      <c r="P383" s="268" t="s">
        <v>9484</v>
      </c>
      <c r="Q383" s="269">
        <v>1.5</v>
      </c>
      <c r="R383" s="269">
        <v>1.25</v>
      </c>
      <c r="S383" s="269">
        <v>-63</v>
      </c>
      <c r="T383" s="269">
        <v>-63.25</v>
      </c>
      <c r="AT383" s="268" t="s">
        <v>1008</v>
      </c>
      <c r="BO383" s="15" t="s">
        <v>1619</v>
      </c>
      <c r="BR383" s="15" t="s">
        <v>2828</v>
      </c>
      <c r="BS383" s="15" t="s">
        <v>1939</v>
      </c>
      <c r="BT383" s="15">
        <v>2</v>
      </c>
      <c r="BW383" s="15" t="s">
        <v>2005</v>
      </c>
      <c r="CU383" s="15" t="s">
        <v>2943</v>
      </c>
      <c r="CV383" s="63" t="s">
        <v>3523</v>
      </c>
      <c r="DI383" s="112" t="s">
        <v>7328</v>
      </c>
      <c r="DJ383" s="112" t="s">
        <v>7290</v>
      </c>
      <c r="DO383"/>
    </row>
    <row r="384" spans="15:119" ht="45" x14ac:dyDescent="0.25">
      <c r="O384" s="268" t="s">
        <v>9862</v>
      </c>
      <c r="P384" s="268" t="s">
        <v>9484</v>
      </c>
      <c r="Q384" s="269">
        <v>1.25</v>
      </c>
      <c r="R384" s="269">
        <v>1</v>
      </c>
      <c r="S384" s="269">
        <v>-63.25</v>
      </c>
      <c r="T384" s="269">
        <v>-63.5</v>
      </c>
      <c r="AT384" s="268" t="s">
        <v>1009</v>
      </c>
      <c r="BO384" s="15" t="s">
        <v>1620</v>
      </c>
      <c r="BR384" s="15" t="s">
        <v>2829</v>
      </c>
      <c r="BS384" s="15" t="s">
        <v>1939</v>
      </c>
      <c r="BT384" s="15">
        <v>2</v>
      </c>
      <c r="BW384" s="273"/>
      <c r="CU384" s="15" t="s">
        <v>2944</v>
      </c>
      <c r="CV384" s="63" t="s">
        <v>3524</v>
      </c>
      <c r="DI384" s="112" t="s">
        <v>7929</v>
      </c>
      <c r="DJ384" s="112" t="s">
        <v>7908</v>
      </c>
      <c r="DO384"/>
    </row>
    <row r="385" spans="15:119" ht="30" x14ac:dyDescent="0.25">
      <c r="O385" s="268" t="s">
        <v>9863</v>
      </c>
      <c r="P385" s="268" t="s">
        <v>9484</v>
      </c>
      <c r="Q385" s="269">
        <v>1.25</v>
      </c>
      <c r="R385" s="269">
        <v>1</v>
      </c>
      <c r="S385" s="269">
        <v>-63</v>
      </c>
      <c r="T385" s="269">
        <v>-63.25</v>
      </c>
      <c r="AT385" s="268" t="s">
        <v>1010</v>
      </c>
      <c r="BO385" s="15" t="s">
        <v>1621</v>
      </c>
      <c r="BR385" s="15" t="s">
        <v>2830</v>
      </c>
      <c r="BS385" s="15" t="s">
        <v>1939</v>
      </c>
      <c r="BT385" s="15">
        <v>2</v>
      </c>
      <c r="CU385" s="15" t="s">
        <v>2543</v>
      </c>
      <c r="CV385" s="63" t="s">
        <v>3525</v>
      </c>
      <c r="DI385" s="112" t="s">
        <v>7207</v>
      </c>
      <c r="DJ385" s="112" t="s">
        <v>7203</v>
      </c>
      <c r="DO385"/>
    </row>
    <row r="386" spans="15:119" x14ac:dyDescent="0.25">
      <c r="O386" s="268" t="s">
        <v>9864</v>
      </c>
      <c r="P386" s="268" t="s">
        <v>9480</v>
      </c>
      <c r="Q386" s="269">
        <v>1</v>
      </c>
      <c r="R386" s="269">
        <v>0</v>
      </c>
      <c r="S386" s="269">
        <v>-64.5</v>
      </c>
      <c r="T386" s="269">
        <v>-66</v>
      </c>
      <c r="AT386" s="268" t="s">
        <v>1011</v>
      </c>
      <c r="BO386" s="15" t="s">
        <v>1622</v>
      </c>
      <c r="BR386" s="15" t="s">
        <v>2831</v>
      </c>
      <c r="BS386" s="15" t="s">
        <v>1939</v>
      </c>
      <c r="BT386" s="15">
        <v>2</v>
      </c>
      <c r="CU386" s="15" t="s">
        <v>2581</v>
      </c>
      <c r="CV386" s="63" t="s">
        <v>3526</v>
      </c>
      <c r="DI386" s="112" t="s">
        <v>8294</v>
      </c>
      <c r="DJ386" s="112" t="s">
        <v>8277</v>
      </c>
      <c r="DO386"/>
    </row>
    <row r="387" spans="15:119" ht="30" x14ac:dyDescent="0.25">
      <c r="O387" s="268" t="s">
        <v>9865</v>
      </c>
      <c r="P387" s="268" t="s">
        <v>9482</v>
      </c>
      <c r="Q387" s="269">
        <v>1</v>
      </c>
      <c r="R387" s="269">
        <v>0.5</v>
      </c>
      <c r="S387" s="269">
        <v>-65.5</v>
      </c>
      <c r="T387" s="269">
        <v>-66</v>
      </c>
      <c r="AT387" s="268" t="s">
        <v>1012</v>
      </c>
      <c r="BO387" s="15" t="s">
        <v>1623</v>
      </c>
      <c r="BR387" s="15" t="s">
        <v>2832</v>
      </c>
      <c r="BS387" s="15" t="s">
        <v>1939</v>
      </c>
      <c r="BT387" s="15">
        <v>2</v>
      </c>
      <c r="CU387" s="15" t="s">
        <v>2492</v>
      </c>
      <c r="CV387" s="63" t="s">
        <v>3527</v>
      </c>
      <c r="DI387" s="112" t="s">
        <v>5040</v>
      </c>
      <c r="DJ387" s="112" t="s">
        <v>5023</v>
      </c>
      <c r="DO387"/>
    </row>
    <row r="388" spans="15:119" ht="30" x14ac:dyDescent="0.25">
      <c r="O388" s="268" t="s">
        <v>9866</v>
      </c>
      <c r="P388" s="268" t="s">
        <v>9484</v>
      </c>
      <c r="Q388" s="269">
        <v>1</v>
      </c>
      <c r="R388" s="269">
        <v>0.75</v>
      </c>
      <c r="S388" s="269">
        <v>-65.75</v>
      </c>
      <c r="T388" s="269">
        <v>-66</v>
      </c>
      <c r="AT388" s="268" t="s">
        <v>1013</v>
      </c>
      <c r="BO388" s="15" t="s">
        <v>1805</v>
      </c>
      <c r="BR388" s="15" t="s">
        <v>2833</v>
      </c>
      <c r="BS388" s="15" t="s">
        <v>1939</v>
      </c>
      <c r="BT388" s="15">
        <v>2</v>
      </c>
      <c r="CU388" s="15" t="s">
        <v>27680</v>
      </c>
      <c r="CV388" s="63" t="s">
        <v>3528</v>
      </c>
      <c r="DI388" s="112" t="s">
        <v>4812</v>
      </c>
      <c r="DJ388" s="112" t="s">
        <v>4800</v>
      </c>
      <c r="DO388"/>
    </row>
    <row r="389" spans="15:119" x14ac:dyDescent="0.25">
      <c r="O389" s="268" t="s">
        <v>9867</v>
      </c>
      <c r="P389" s="268" t="s">
        <v>9484</v>
      </c>
      <c r="Q389" s="269">
        <v>1</v>
      </c>
      <c r="R389" s="269">
        <v>0.75</v>
      </c>
      <c r="S389" s="269">
        <v>-65.5</v>
      </c>
      <c r="T389" s="269">
        <v>-65.75</v>
      </c>
      <c r="AT389" s="268" t="s">
        <v>1014</v>
      </c>
      <c r="BO389" s="15" t="s">
        <v>1416</v>
      </c>
      <c r="BR389" s="15" t="s">
        <v>2834</v>
      </c>
      <c r="BS389" s="15" t="s">
        <v>1939</v>
      </c>
      <c r="BT389" s="15">
        <v>2</v>
      </c>
      <c r="CU389" s="15" t="s">
        <v>2548</v>
      </c>
      <c r="CV389" s="63" t="s">
        <v>3529</v>
      </c>
      <c r="DI389" s="112" t="s">
        <v>5381</v>
      </c>
      <c r="DJ389" s="112" t="s">
        <v>5365</v>
      </c>
      <c r="DO389"/>
    </row>
    <row r="390" spans="15:119" ht="30" x14ac:dyDescent="0.25">
      <c r="O390" s="268" t="s">
        <v>9868</v>
      </c>
      <c r="P390" s="268" t="s">
        <v>9484</v>
      </c>
      <c r="Q390" s="269">
        <v>0.75</v>
      </c>
      <c r="R390" s="269">
        <v>0.5</v>
      </c>
      <c r="S390" s="269">
        <v>-65.75</v>
      </c>
      <c r="T390" s="269">
        <v>-66</v>
      </c>
      <c r="AT390" s="268" t="s">
        <v>1015</v>
      </c>
      <c r="BO390" s="15" t="s">
        <v>1465</v>
      </c>
      <c r="BR390" s="15" t="s">
        <v>2835</v>
      </c>
      <c r="BS390" s="15" t="s">
        <v>1939</v>
      </c>
      <c r="BT390" s="15">
        <v>2</v>
      </c>
      <c r="CU390" s="15" t="s">
        <v>2774</v>
      </c>
      <c r="CV390" s="63" t="s">
        <v>3530</v>
      </c>
      <c r="DI390" s="112" t="s">
        <v>4813</v>
      </c>
      <c r="DJ390" s="112" t="s">
        <v>4800</v>
      </c>
      <c r="DO390"/>
    </row>
    <row r="391" spans="15:119" ht="45" x14ac:dyDescent="0.25">
      <c r="O391" s="268" t="s">
        <v>9869</v>
      </c>
      <c r="P391" s="268" t="s">
        <v>9484</v>
      </c>
      <c r="Q391" s="269">
        <v>0.75</v>
      </c>
      <c r="R391" s="269">
        <v>0.5</v>
      </c>
      <c r="S391" s="269">
        <v>-65.5</v>
      </c>
      <c r="T391" s="269">
        <v>-65.75</v>
      </c>
      <c r="AT391" s="268" t="s">
        <v>1016</v>
      </c>
      <c r="BO391" s="15" t="s">
        <v>1466</v>
      </c>
      <c r="BR391" s="15" t="s">
        <v>2837</v>
      </c>
      <c r="BS391" s="15" t="s">
        <v>1939</v>
      </c>
      <c r="BT391" s="15">
        <v>2</v>
      </c>
      <c r="CU391" s="15" t="s">
        <v>2764</v>
      </c>
      <c r="CV391" s="63" t="s">
        <v>3531</v>
      </c>
      <c r="DI391" s="112" t="s">
        <v>4814</v>
      </c>
      <c r="DJ391" s="112" t="s">
        <v>4800</v>
      </c>
      <c r="DO391"/>
    </row>
    <row r="392" spans="15:119" ht="45" x14ac:dyDescent="0.25">
      <c r="O392" s="268" t="s">
        <v>9870</v>
      </c>
      <c r="P392" s="268" t="s">
        <v>9482</v>
      </c>
      <c r="Q392" s="269">
        <v>1</v>
      </c>
      <c r="R392" s="269">
        <v>0.5</v>
      </c>
      <c r="S392" s="269">
        <v>-65</v>
      </c>
      <c r="T392" s="269">
        <v>-65.5</v>
      </c>
      <c r="AT392" s="268" t="s">
        <v>1017</v>
      </c>
      <c r="BO392" s="15" t="s">
        <v>1415</v>
      </c>
      <c r="BR392" s="15" t="s">
        <v>2838</v>
      </c>
      <c r="BS392" s="15" t="s">
        <v>1939</v>
      </c>
      <c r="BT392" s="15">
        <v>2</v>
      </c>
      <c r="CU392" s="15" t="s">
        <v>2533</v>
      </c>
      <c r="CV392" s="63" t="s">
        <v>1760</v>
      </c>
      <c r="DI392" s="112" t="s">
        <v>7208</v>
      </c>
      <c r="DJ392" s="112" t="s">
        <v>7203</v>
      </c>
      <c r="DO392"/>
    </row>
    <row r="393" spans="15:119" ht="45" x14ac:dyDescent="0.25">
      <c r="O393" s="268" t="s">
        <v>9871</v>
      </c>
      <c r="P393" s="268" t="s">
        <v>9484</v>
      </c>
      <c r="Q393" s="269">
        <v>1</v>
      </c>
      <c r="R393" s="269">
        <v>0.75</v>
      </c>
      <c r="S393" s="269">
        <v>-65.25</v>
      </c>
      <c r="T393" s="269">
        <v>-65.5</v>
      </c>
      <c r="AT393" s="268" t="s">
        <v>1018</v>
      </c>
      <c r="BO393" s="15" t="s">
        <v>1463</v>
      </c>
      <c r="BR393" s="15" t="s">
        <v>2839</v>
      </c>
      <c r="BS393" s="15" t="s">
        <v>1939</v>
      </c>
      <c r="BT393" s="15">
        <v>2</v>
      </c>
      <c r="CU393" s="15" t="s">
        <v>2530</v>
      </c>
      <c r="CV393" s="63" t="s">
        <v>1762</v>
      </c>
      <c r="DI393" s="112" t="s">
        <v>4459</v>
      </c>
      <c r="DJ393" s="112" t="s">
        <v>4444</v>
      </c>
      <c r="DO393"/>
    </row>
    <row r="394" spans="15:119" x14ac:dyDescent="0.25">
      <c r="O394" s="268" t="s">
        <v>9872</v>
      </c>
      <c r="P394" s="268" t="s">
        <v>9484</v>
      </c>
      <c r="Q394" s="269">
        <v>1</v>
      </c>
      <c r="R394" s="269">
        <v>0.75</v>
      </c>
      <c r="S394" s="269">
        <v>-65</v>
      </c>
      <c r="T394" s="269">
        <v>-65.25</v>
      </c>
      <c r="AT394" s="268" t="s">
        <v>1019</v>
      </c>
      <c r="BO394" s="15" t="s">
        <v>1464</v>
      </c>
      <c r="BR394" s="15" t="s">
        <v>2840</v>
      </c>
      <c r="BS394" s="15" t="s">
        <v>1939</v>
      </c>
      <c r="BT394" s="15">
        <v>2</v>
      </c>
      <c r="CU394" s="15" t="s">
        <v>2509</v>
      </c>
      <c r="CV394" s="63" t="s">
        <v>3532</v>
      </c>
      <c r="DI394" s="112" t="s">
        <v>8555</v>
      </c>
      <c r="DJ394" s="112" t="s">
        <v>8536</v>
      </c>
      <c r="DO394"/>
    </row>
    <row r="395" spans="15:119" x14ac:dyDescent="0.25">
      <c r="O395" s="268" t="s">
        <v>9873</v>
      </c>
      <c r="P395" s="268" t="s">
        <v>9484</v>
      </c>
      <c r="Q395" s="269">
        <v>0.75</v>
      </c>
      <c r="R395" s="269">
        <v>0.5</v>
      </c>
      <c r="S395" s="269">
        <v>-65.25</v>
      </c>
      <c r="T395" s="269">
        <v>-65.5</v>
      </c>
      <c r="AT395" s="268" t="s">
        <v>1020</v>
      </c>
      <c r="BO395" s="15" t="s">
        <v>1414</v>
      </c>
      <c r="BR395" s="15" t="s">
        <v>2841</v>
      </c>
      <c r="BS395" s="15" t="s">
        <v>1939</v>
      </c>
      <c r="BT395" s="15">
        <v>2</v>
      </c>
      <c r="CU395" s="15" t="s">
        <v>2594</v>
      </c>
      <c r="CV395" s="63" t="s">
        <v>3533</v>
      </c>
      <c r="DI395" s="112" t="s">
        <v>8557</v>
      </c>
      <c r="DJ395" s="112" t="s">
        <v>8536</v>
      </c>
      <c r="DO395"/>
    </row>
    <row r="396" spans="15:119" ht="30" x14ac:dyDescent="0.25">
      <c r="O396" s="268" t="s">
        <v>9874</v>
      </c>
      <c r="P396" s="268" t="s">
        <v>9484</v>
      </c>
      <c r="Q396" s="269">
        <v>0.75</v>
      </c>
      <c r="R396" s="269">
        <v>0.5</v>
      </c>
      <c r="S396" s="269">
        <v>-65</v>
      </c>
      <c r="T396" s="269">
        <v>-65.25</v>
      </c>
      <c r="AT396" s="268" t="s">
        <v>1021</v>
      </c>
      <c r="BO396" s="15" t="s">
        <v>1417</v>
      </c>
      <c r="BR396" s="15" t="s">
        <v>2842</v>
      </c>
      <c r="BS396" s="15" t="s">
        <v>1939</v>
      </c>
      <c r="BT396" s="15">
        <v>2</v>
      </c>
      <c r="CU396" s="15" t="s">
        <v>2531</v>
      </c>
      <c r="CV396" s="63" t="s">
        <v>3534</v>
      </c>
      <c r="DI396" s="112" t="s">
        <v>8556</v>
      </c>
      <c r="DJ396" s="112" t="s">
        <v>8536</v>
      </c>
      <c r="DO396"/>
    </row>
    <row r="397" spans="15:119" x14ac:dyDescent="0.25">
      <c r="O397" s="268" t="s">
        <v>9875</v>
      </c>
      <c r="P397" s="268" t="s">
        <v>9482</v>
      </c>
      <c r="Q397" s="269">
        <v>1</v>
      </c>
      <c r="R397" s="269">
        <v>0.5</v>
      </c>
      <c r="S397" s="269">
        <v>-64.5</v>
      </c>
      <c r="T397" s="269">
        <v>-65</v>
      </c>
      <c r="AT397" s="268" t="s">
        <v>1022</v>
      </c>
      <c r="BO397" s="15" t="s">
        <v>1467</v>
      </c>
      <c r="BR397" s="15" t="s">
        <v>2843</v>
      </c>
      <c r="BS397" s="15" t="s">
        <v>1939</v>
      </c>
      <c r="BT397" s="15">
        <v>2</v>
      </c>
      <c r="CU397" s="15" t="s">
        <v>2713</v>
      </c>
      <c r="CV397" s="63" t="s">
        <v>3535</v>
      </c>
      <c r="DI397" s="112" t="s">
        <v>8559</v>
      </c>
      <c r="DJ397" s="112" t="s">
        <v>8536</v>
      </c>
      <c r="DO397"/>
    </row>
    <row r="398" spans="15:119" ht="30" x14ac:dyDescent="0.25">
      <c r="O398" s="268" t="s">
        <v>9876</v>
      </c>
      <c r="P398" s="268" t="s">
        <v>9484</v>
      </c>
      <c r="Q398" s="269">
        <v>1</v>
      </c>
      <c r="R398" s="269">
        <v>0.75</v>
      </c>
      <c r="S398" s="269">
        <v>-64.75</v>
      </c>
      <c r="T398" s="269">
        <v>-65</v>
      </c>
      <c r="AT398" s="268" t="s">
        <v>1023</v>
      </c>
      <c r="BO398" s="15" t="s">
        <v>1470</v>
      </c>
      <c r="BR398" s="15" t="s">
        <v>2846</v>
      </c>
      <c r="BS398" s="15" t="s">
        <v>1939</v>
      </c>
      <c r="BT398" s="15">
        <v>2</v>
      </c>
      <c r="CU398" s="15" t="s">
        <v>2511</v>
      </c>
      <c r="CV398" s="63" t="s">
        <v>3536</v>
      </c>
      <c r="DI398" s="112" t="s">
        <v>8558</v>
      </c>
      <c r="DJ398" s="112" t="s">
        <v>8536</v>
      </c>
      <c r="DO398"/>
    </row>
    <row r="399" spans="15:119" ht="30" x14ac:dyDescent="0.25">
      <c r="O399" s="268" t="s">
        <v>9877</v>
      </c>
      <c r="P399" s="268" t="s">
        <v>9484</v>
      </c>
      <c r="Q399" s="269">
        <v>1</v>
      </c>
      <c r="R399" s="269">
        <v>0.75</v>
      </c>
      <c r="S399" s="269">
        <v>-64.5</v>
      </c>
      <c r="T399" s="269">
        <v>-64.75</v>
      </c>
      <c r="AT399" s="268" t="s">
        <v>1024</v>
      </c>
      <c r="BO399" s="15" t="s">
        <v>1468</v>
      </c>
      <c r="BR399" s="15" t="s">
        <v>2847</v>
      </c>
      <c r="BS399" s="15" t="s">
        <v>1939</v>
      </c>
      <c r="BT399" s="15">
        <v>2</v>
      </c>
      <c r="CU399" s="15" t="s">
        <v>2769</v>
      </c>
      <c r="CV399" s="63" t="s">
        <v>3537</v>
      </c>
      <c r="DI399" s="112" t="s">
        <v>8560</v>
      </c>
      <c r="DJ399" s="112" t="s">
        <v>8536</v>
      </c>
      <c r="DO399"/>
    </row>
    <row r="400" spans="15:119" ht="30" x14ac:dyDescent="0.25">
      <c r="O400" s="268" t="s">
        <v>9878</v>
      </c>
      <c r="P400" s="268" t="s">
        <v>9484</v>
      </c>
      <c r="Q400" s="269">
        <v>0.75</v>
      </c>
      <c r="R400" s="269">
        <v>0.5</v>
      </c>
      <c r="S400" s="269">
        <v>-64.75</v>
      </c>
      <c r="T400" s="269">
        <v>-65</v>
      </c>
      <c r="AT400" s="268" t="s">
        <v>1025</v>
      </c>
      <c r="BO400" s="15" t="s">
        <v>1469</v>
      </c>
      <c r="BR400" s="15" t="s">
        <v>2848</v>
      </c>
      <c r="BS400" s="15" t="s">
        <v>1939</v>
      </c>
      <c r="BT400" s="15">
        <v>2</v>
      </c>
      <c r="CU400" s="15" t="s">
        <v>2770</v>
      </c>
      <c r="CV400" s="63" t="s">
        <v>3538</v>
      </c>
      <c r="DI400" s="112" t="s">
        <v>8295</v>
      </c>
      <c r="DJ400" s="112" t="s">
        <v>8277</v>
      </c>
      <c r="DO400"/>
    </row>
    <row r="401" spans="15:119" ht="30" x14ac:dyDescent="0.25">
      <c r="O401" s="268" t="s">
        <v>9879</v>
      </c>
      <c r="P401" s="268" t="s">
        <v>9484</v>
      </c>
      <c r="Q401" s="269">
        <v>0.75</v>
      </c>
      <c r="R401" s="269">
        <v>0.5</v>
      </c>
      <c r="S401" s="269">
        <v>-64.5</v>
      </c>
      <c r="T401" s="269">
        <v>-64.75</v>
      </c>
      <c r="AT401" s="268" t="s">
        <v>1026</v>
      </c>
      <c r="BO401" s="15" t="s">
        <v>1418</v>
      </c>
      <c r="BR401" s="15" t="s">
        <v>2850</v>
      </c>
      <c r="BS401" s="15" t="s">
        <v>1939</v>
      </c>
      <c r="BT401" s="15">
        <v>2</v>
      </c>
      <c r="CU401" s="15" t="s">
        <v>2771</v>
      </c>
      <c r="CV401" s="63" t="s">
        <v>3539</v>
      </c>
      <c r="DI401" s="112" t="s">
        <v>7329</v>
      </c>
      <c r="DJ401" s="112" t="s">
        <v>7290</v>
      </c>
      <c r="DO401"/>
    </row>
    <row r="402" spans="15:119" x14ac:dyDescent="0.25">
      <c r="O402" s="268" t="s">
        <v>9880</v>
      </c>
      <c r="P402" s="268" t="s">
        <v>9482</v>
      </c>
      <c r="Q402" s="269">
        <v>0.5</v>
      </c>
      <c r="R402" s="269">
        <v>0</v>
      </c>
      <c r="S402" s="269">
        <v>-65.5</v>
      </c>
      <c r="T402" s="269">
        <v>-66</v>
      </c>
      <c r="AT402" s="268" t="s">
        <v>1027</v>
      </c>
      <c r="BO402" s="15" t="s">
        <v>1474</v>
      </c>
      <c r="BR402" s="15" t="s">
        <v>2851</v>
      </c>
      <c r="BS402" s="15" t="s">
        <v>1939</v>
      </c>
      <c r="BT402" s="15">
        <v>2</v>
      </c>
      <c r="CU402" s="15" t="s">
        <v>2772</v>
      </c>
      <c r="CV402" s="63" t="s">
        <v>224</v>
      </c>
      <c r="DI402" s="112" t="s">
        <v>9238</v>
      </c>
      <c r="DJ402" s="112" t="s">
        <v>9212</v>
      </c>
      <c r="DO402"/>
    </row>
    <row r="403" spans="15:119" x14ac:dyDescent="0.25">
      <c r="O403" s="268" t="s">
        <v>9881</v>
      </c>
      <c r="P403" s="268" t="s">
        <v>9484</v>
      </c>
      <c r="Q403" s="269">
        <v>0.5</v>
      </c>
      <c r="R403" s="269">
        <v>0.25</v>
      </c>
      <c r="S403" s="269">
        <v>-65.75</v>
      </c>
      <c r="T403" s="269">
        <v>-66</v>
      </c>
      <c r="AT403" s="268" t="s">
        <v>1028</v>
      </c>
      <c r="BO403" s="15" t="s">
        <v>1473</v>
      </c>
      <c r="BR403" s="15" t="s">
        <v>2853</v>
      </c>
      <c r="BS403" s="15" t="s">
        <v>1939</v>
      </c>
      <c r="BT403" s="15">
        <v>2</v>
      </c>
      <c r="CU403" s="15" t="s">
        <v>2759</v>
      </c>
      <c r="CV403" s="63" t="s">
        <v>3540</v>
      </c>
      <c r="DI403" s="112" t="s">
        <v>7330</v>
      </c>
      <c r="DJ403" s="112" t="s">
        <v>7290</v>
      </c>
      <c r="DO403"/>
    </row>
    <row r="404" spans="15:119" ht="30" x14ac:dyDescent="0.25">
      <c r="O404" s="268" t="s">
        <v>9882</v>
      </c>
      <c r="P404" s="268" t="s">
        <v>9484</v>
      </c>
      <c r="Q404" s="269">
        <v>0.5</v>
      </c>
      <c r="R404" s="269">
        <v>0.25</v>
      </c>
      <c r="S404" s="269">
        <v>-65.5</v>
      </c>
      <c r="T404" s="269">
        <v>-65.75</v>
      </c>
      <c r="AT404" s="268" t="s">
        <v>1029</v>
      </c>
      <c r="BO404" s="15" t="s">
        <v>1419</v>
      </c>
      <c r="BR404" s="15" t="s">
        <v>2855</v>
      </c>
      <c r="BS404" s="15" t="s">
        <v>1939</v>
      </c>
      <c r="BT404" s="15">
        <v>2</v>
      </c>
      <c r="CU404" s="15" t="s">
        <v>2760</v>
      </c>
      <c r="CV404" s="63" t="s">
        <v>3541</v>
      </c>
      <c r="DI404" s="112" t="s">
        <v>8296</v>
      </c>
      <c r="DJ404" s="112" t="s">
        <v>8277</v>
      </c>
      <c r="DO404"/>
    </row>
    <row r="405" spans="15:119" x14ac:dyDescent="0.25">
      <c r="O405" s="268" t="s">
        <v>9883</v>
      </c>
      <c r="P405" s="268" t="s">
        <v>9484</v>
      </c>
      <c r="Q405" s="269">
        <v>0.25</v>
      </c>
      <c r="R405" s="269">
        <v>0</v>
      </c>
      <c r="S405" s="269">
        <v>-65.75</v>
      </c>
      <c r="T405" s="269">
        <v>-66</v>
      </c>
      <c r="AT405" s="268" t="s">
        <v>1030</v>
      </c>
      <c r="BO405" s="15" t="s">
        <v>1472</v>
      </c>
      <c r="BR405" s="15" t="s">
        <v>2857</v>
      </c>
      <c r="BS405" s="15" t="s">
        <v>1939</v>
      </c>
      <c r="BT405" s="15">
        <v>2</v>
      </c>
      <c r="CU405" s="15" t="s">
        <v>2761</v>
      </c>
      <c r="CV405" s="63" t="s">
        <v>3542</v>
      </c>
      <c r="DI405" s="112" t="s">
        <v>8561</v>
      </c>
      <c r="DJ405" s="112" t="s">
        <v>8536</v>
      </c>
      <c r="DO405"/>
    </row>
    <row r="406" spans="15:119" x14ac:dyDescent="0.25">
      <c r="O406" s="268" t="s">
        <v>9884</v>
      </c>
      <c r="P406" s="268" t="s">
        <v>9484</v>
      </c>
      <c r="Q406" s="269">
        <v>0.25</v>
      </c>
      <c r="R406" s="269">
        <v>0</v>
      </c>
      <c r="S406" s="269">
        <v>-65.5</v>
      </c>
      <c r="T406" s="269">
        <v>-65.75</v>
      </c>
      <c r="AT406" s="268" t="s">
        <v>1031</v>
      </c>
      <c r="BO406" s="15" t="s">
        <v>1471</v>
      </c>
      <c r="BR406" s="15" t="s">
        <v>2860</v>
      </c>
      <c r="BS406" s="15" t="s">
        <v>1939</v>
      </c>
      <c r="BT406" s="15">
        <v>2</v>
      </c>
      <c r="CU406" s="15" t="s">
        <v>2762</v>
      </c>
      <c r="CV406" s="63" t="s">
        <v>712</v>
      </c>
      <c r="DI406" s="112" t="s">
        <v>8297</v>
      </c>
      <c r="DJ406" s="112" t="s">
        <v>8277</v>
      </c>
      <c r="DO406"/>
    </row>
    <row r="407" spans="15:119" x14ac:dyDescent="0.25">
      <c r="O407" s="268" t="s">
        <v>9885</v>
      </c>
      <c r="P407" s="268" t="s">
        <v>9482</v>
      </c>
      <c r="Q407" s="269">
        <v>0.5</v>
      </c>
      <c r="R407" s="269">
        <v>0</v>
      </c>
      <c r="S407" s="269">
        <v>-65</v>
      </c>
      <c r="T407" s="269">
        <v>-65.5</v>
      </c>
      <c r="AT407" s="268" t="s">
        <v>1032</v>
      </c>
      <c r="BO407" s="15" t="s">
        <v>1812</v>
      </c>
      <c r="BR407" s="15" t="s">
        <v>2861</v>
      </c>
      <c r="BS407" s="15" t="s">
        <v>1939</v>
      </c>
      <c r="BT407" s="15">
        <v>2</v>
      </c>
      <c r="CU407" s="15" t="s">
        <v>2612</v>
      </c>
      <c r="CV407" s="63" t="s">
        <v>3543</v>
      </c>
      <c r="DI407" s="112" t="s">
        <v>7331</v>
      </c>
      <c r="DJ407" s="112" t="s">
        <v>7290</v>
      </c>
      <c r="DO407"/>
    </row>
    <row r="408" spans="15:119" x14ac:dyDescent="0.25">
      <c r="O408" s="268" t="s">
        <v>9886</v>
      </c>
      <c r="P408" s="268" t="s">
        <v>9484</v>
      </c>
      <c r="Q408" s="269">
        <v>0.5</v>
      </c>
      <c r="R408" s="269">
        <v>0.25</v>
      </c>
      <c r="S408" s="269">
        <v>-65.25</v>
      </c>
      <c r="T408" s="269">
        <v>-65.5</v>
      </c>
      <c r="AT408" s="268" t="s">
        <v>1033</v>
      </c>
      <c r="BO408" s="15" t="s">
        <v>1813</v>
      </c>
      <c r="BR408" s="15" t="s">
        <v>2862</v>
      </c>
      <c r="BS408" s="15" t="s">
        <v>1939</v>
      </c>
      <c r="BT408" s="15">
        <v>2</v>
      </c>
      <c r="CU408" s="15" t="s">
        <v>2773</v>
      </c>
      <c r="CV408" s="63" t="s">
        <v>713</v>
      </c>
      <c r="DI408" s="112" t="s">
        <v>7930</v>
      </c>
      <c r="DJ408" s="112" t="s">
        <v>7908</v>
      </c>
      <c r="DO408"/>
    </row>
    <row r="409" spans="15:119" x14ac:dyDescent="0.25">
      <c r="O409" s="268" t="s">
        <v>9887</v>
      </c>
      <c r="P409" s="268" t="s">
        <v>9484</v>
      </c>
      <c r="Q409" s="269">
        <v>0.5</v>
      </c>
      <c r="R409" s="269">
        <v>0.25</v>
      </c>
      <c r="S409" s="269">
        <v>-65</v>
      </c>
      <c r="T409" s="269">
        <v>-65.25</v>
      </c>
      <c r="AT409" s="268" t="s">
        <v>1034</v>
      </c>
      <c r="BO409" s="15" t="s">
        <v>1626</v>
      </c>
      <c r="BR409" s="15" t="s">
        <v>2863</v>
      </c>
      <c r="BS409" s="15" t="s">
        <v>1939</v>
      </c>
      <c r="BT409" s="15">
        <v>2</v>
      </c>
      <c r="CU409" s="15" t="s">
        <v>2763</v>
      </c>
      <c r="CV409" s="63" t="s">
        <v>3544</v>
      </c>
      <c r="DI409" s="112" t="s">
        <v>5041</v>
      </c>
      <c r="DJ409" s="112" t="s">
        <v>5023</v>
      </c>
      <c r="DO409"/>
    </row>
    <row r="410" spans="15:119" x14ac:dyDescent="0.25">
      <c r="O410" s="268" t="s">
        <v>9888</v>
      </c>
      <c r="P410" s="268" t="s">
        <v>9484</v>
      </c>
      <c r="Q410" s="269">
        <v>0.25</v>
      </c>
      <c r="R410" s="269">
        <v>0</v>
      </c>
      <c r="S410" s="269">
        <v>-65.25</v>
      </c>
      <c r="T410" s="269">
        <v>-65.5</v>
      </c>
      <c r="AT410" s="268" t="s">
        <v>1035</v>
      </c>
      <c r="BO410" s="15" t="s">
        <v>1808</v>
      </c>
      <c r="BR410" s="15" t="s">
        <v>2864</v>
      </c>
      <c r="BS410" s="15" t="s">
        <v>1939</v>
      </c>
      <c r="BT410" s="15">
        <v>2</v>
      </c>
      <c r="CU410" s="15" t="s">
        <v>2935</v>
      </c>
      <c r="CV410" s="63" t="s">
        <v>213</v>
      </c>
      <c r="DI410" s="112" t="s">
        <v>7332</v>
      </c>
      <c r="DJ410" s="112" t="s">
        <v>7290</v>
      </c>
      <c r="DO410"/>
    </row>
    <row r="411" spans="15:119" x14ac:dyDescent="0.25">
      <c r="O411" s="268" t="s">
        <v>9889</v>
      </c>
      <c r="P411" s="268" t="s">
        <v>9484</v>
      </c>
      <c r="Q411" s="269">
        <v>0.25</v>
      </c>
      <c r="R411" s="269">
        <v>0</v>
      </c>
      <c r="S411" s="269">
        <v>-65</v>
      </c>
      <c r="T411" s="269">
        <v>-65.25</v>
      </c>
      <c r="AT411" s="268" t="s">
        <v>1036</v>
      </c>
      <c r="BO411" s="15" t="s">
        <v>1627</v>
      </c>
      <c r="BR411" s="15" t="s">
        <v>2865</v>
      </c>
      <c r="BS411" s="15" t="s">
        <v>1939</v>
      </c>
      <c r="BT411" s="15">
        <v>2</v>
      </c>
      <c r="CU411" s="15" t="s">
        <v>2936</v>
      </c>
      <c r="CV411" s="63" t="s">
        <v>3545</v>
      </c>
      <c r="DI411" s="112" t="s">
        <v>4182</v>
      </c>
      <c r="DJ411" s="112" t="s">
        <v>4181</v>
      </c>
      <c r="DO411"/>
    </row>
    <row r="412" spans="15:119" x14ac:dyDescent="0.25">
      <c r="O412" s="268" t="s">
        <v>9890</v>
      </c>
      <c r="P412" s="268" t="s">
        <v>9482</v>
      </c>
      <c r="Q412" s="269">
        <v>0.5</v>
      </c>
      <c r="R412" s="269">
        <v>0</v>
      </c>
      <c r="S412" s="269">
        <v>-64.5</v>
      </c>
      <c r="T412" s="269">
        <v>-65</v>
      </c>
      <c r="AT412" s="268" t="s">
        <v>1037</v>
      </c>
      <c r="BO412" s="15" t="s">
        <v>1625</v>
      </c>
      <c r="BR412" s="15" t="s">
        <v>2866</v>
      </c>
      <c r="BS412" s="15" t="s">
        <v>1939</v>
      </c>
      <c r="BT412" s="15">
        <v>2</v>
      </c>
      <c r="CU412" s="15" t="s">
        <v>2938</v>
      </c>
      <c r="CV412" s="63" t="s">
        <v>214</v>
      </c>
      <c r="DI412" s="112" t="s">
        <v>7931</v>
      </c>
      <c r="DJ412" s="112" t="s">
        <v>7908</v>
      </c>
      <c r="DO412"/>
    </row>
    <row r="413" spans="15:119" ht="30" x14ac:dyDescent="0.25">
      <c r="O413" s="268" t="s">
        <v>9891</v>
      </c>
      <c r="P413" s="268" t="s">
        <v>9484</v>
      </c>
      <c r="Q413" s="269">
        <v>0.5</v>
      </c>
      <c r="R413" s="269">
        <v>0.25</v>
      </c>
      <c r="S413" s="269">
        <v>-64.75</v>
      </c>
      <c r="T413" s="269">
        <v>-65</v>
      </c>
      <c r="AT413" s="268" t="s">
        <v>1038</v>
      </c>
      <c r="BO413" s="15" t="s">
        <v>1624</v>
      </c>
      <c r="BR413" s="15" t="s">
        <v>2868</v>
      </c>
      <c r="BS413" s="15" t="s">
        <v>1939</v>
      </c>
      <c r="BT413" s="15">
        <v>2</v>
      </c>
      <c r="CU413" s="15" t="s">
        <v>2547</v>
      </c>
      <c r="CV413" s="63" t="s">
        <v>3546</v>
      </c>
      <c r="DI413" s="112" t="s">
        <v>5382</v>
      </c>
      <c r="DJ413" s="112" t="s">
        <v>5365</v>
      </c>
      <c r="DO413"/>
    </row>
    <row r="414" spans="15:119" x14ac:dyDescent="0.25">
      <c r="O414" s="268" t="s">
        <v>9892</v>
      </c>
      <c r="P414" s="268" t="s">
        <v>9484</v>
      </c>
      <c r="Q414" s="269">
        <v>0.5</v>
      </c>
      <c r="R414" s="269">
        <v>0.25</v>
      </c>
      <c r="S414" s="269">
        <v>-64.5</v>
      </c>
      <c r="T414" s="269">
        <v>-64.75</v>
      </c>
      <c r="AT414" s="268" t="s">
        <v>1039</v>
      </c>
      <c r="BO414" s="15" t="s">
        <v>1493</v>
      </c>
      <c r="BR414" s="15" t="s">
        <v>2869</v>
      </c>
      <c r="BS414" s="15" t="s">
        <v>1939</v>
      </c>
      <c r="BT414" s="15">
        <v>2</v>
      </c>
      <c r="CU414" s="15" t="s">
        <v>2133</v>
      </c>
      <c r="CV414" s="63" t="s">
        <v>714</v>
      </c>
      <c r="DI414" s="112" t="s">
        <v>4815</v>
      </c>
      <c r="DJ414" s="112" t="s">
        <v>4800</v>
      </c>
      <c r="DO414"/>
    </row>
    <row r="415" spans="15:119" x14ac:dyDescent="0.25">
      <c r="O415" s="268" t="s">
        <v>9893</v>
      </c>
      <c r="P415" s="268" t="s">
        <v>9484</v>
      </c>
      <c r="Q415" s="269">
        <v>0.25</v>
      </c>
      <c r="R415" s="269">
        <v>0</v>
      </c>
      <c r="S415" s="269">
        <v>-64.75</v>
      </c>
      <c r="T415" s="269">
        <v>-65</v>
      </c>
      <c r="AT415" s="268" t="s">
        <v>1040</v>
      </c>
      <c r="BR415" s="15" t="s">
        <v>2870</v>
      </c>
      <c r="BS415" s="15" t="s">
        <v>1939</v>
      </c>
      <c r="BT415" s="15">
        <v>2</v>
      </c>
      <c r="CU415" s="15" t="s">
        <v>2714</v>
      </c>
      <c r="CV415" s="63" t="s">
        <v>3547</v>
      </c>
      <c r="DI415" s="112" t="s">
        <v>6347</v>
      </c>
      <c r="DJ415" s="112" t="s">
        <v>6297</v>
      </c>
      <c r="DO415"/>
    </row>
    <row r="416" spans="15:119" ht="30" x14ac:dyDescent="0.25">
      <c r="O416" s="268" t="s">
        <v>9894</v>
      </c>
      <c r="P416" s="268" t="s">
        <v>9484</v>
      </c>
      <c r="Q416" s="269">
        <v>0.25</v>
      </c>
      <c r="R416" s="269">
        <v>0</v>
      </c>
      <c r="S416" s="269">
        <v>-64.5</v>
      </c>
      <c r="T416" s="269">
        <v>-64.75</v>
      </c>
      <c r="AT416" s="268" t="s">
        <v>1041</v>
      </c>
      <c r="BR416" s="15" t="s">
        <v>2871</v>
      </c>
      <c r="BS416" s="15" t="s">
        <v>1939</v>
      </c>
      <c r="BT416" s="15">
        <v>2</v>
      </c>
      <c r="CU416" s="15" t="s">
        <v>2546</v>
      </c>
      <c r="CV416" s="63" t="s">
        <v>3548</v>
      </c>
      <c r="DI416" s="112" t="s">
        <v>7932</v>
      </c>
      <c r="DJ416" s="112" t="s">
        <v>7908</v>
      </c>
      <c r="DO416"/>
    </row>
    <row r="417" spans="15:119" ht="30" x14ac:dyDescent="0.25">
      <c r="O417" s="268" t="s">
        <v>9895</v>
      </c>
      <c r="P417" s="268" t="s">
        <v>9480</v>
      </c>
      <c r="Q417" s="269">
        <v>1</v>
      </c>
      <c r="R417" s="269">
        <v>0</v>
      </c>
      <c r="S417" s="269">
        <v>-63</v>
      </c>
      <c r="T417" s="269">
        <v>-64.5</v>
      </c>
      <c r="AT417" s="268" t="s">
        <v>1042</v>
      </c>
      <c r="BR417" s="15" t="s">
        <v>2872</v>
      </c>
      <c r="BS417" s="15" t="s">
        <v>1939</v>
      </c>
      <c r="BT417" s="15">
        <v>2</v>
      </c>
      <c r="CU417" s="15" t="s">
        <v>2942</v>
      </c>
      <c r="CV417" s="63" t="s">
        <v>3549</v>
      </c>
      <c r="DI417" s="112" t="s">
        <v>5738</v>
      </c>
      <c r="DJ417" s="112" t="s">
        <v>5735</v>
      </c>
      <c r="DO417"/>
    </row>
    <row r="418" spans="15:119" x14ac:dyDescent="0.25">
      <c r="O418" s="268" t="s">
        <v>9896</v>
      </c>
      <c r="P418" s="268" t="s">
        <v>9482</v>
      </c>
      <c r="Q418" s="269">
        <v>1</v>
      </c>
      <c r="R418" s="269">
        <v>0.5</v>
      </c>
      <c r="S418" s="269">
        <v>-64</v>
      </c>
      <c r="T418" s="269">
        <v>-64.5</v>
      </c>
      <c r="AT418" s="268" t="s">
        <v>1043</v>
      </c>
      <c r="BR418" s="15" t="s">
        <v>2873</v>
      </c>
      <c r="BS418" s="15" t="s">
        <v>1939</v>
      </c>
      <c r="BT418" s="15">
        <v>2</v>
      </c>
      <c r="CU418" s="15" t="s">
        <v>2715</v>
      </c>
      <c r="CV418" s="63" t="s">
        <v>3550</v>
      </c>
      <c r="DI418" s="112" t="s">
        <v>5738</v>
      </c>
      <c r="DJ418" s="112" t="s">
        <v>7908</v>
      </c>
      <c r="DO418"/>
    </row>
    <row r="419" spans="15:119" x14ac:dyDescent="0.25">
      <c r="O419" s="268" t="s">
        <v>9897</v>
      </c>
      <c r="P419" s="268" t="s">
        <v>9484</v>
      </c>
      <c r="Q419" s="269">
        <v>1</v>
      </c>
      <c r="R419" s="269">
        <v>0.75</v>
      </c>
      <c r="S419" s="269">
        <v>-64.25</v>
      </c>
      <c r="T419" s="269">
        <v>-64.5</v>
      </c>
      <c r="AT419" s="268" t="s">
        <v>1044</v>
      </c>
      <c r="BR419" s="15" t="s">
        <v>2874</v>
      </c>
      <c r="BS419" s="15" t="s">
        <v>1939</v>
      </c>
      <c r="BT419" s="15">
        <v>2</v>
      </c>
      <c r="CU419" s="15" t="s">
        <v>2950</v>
      </c>
      <c r="CV419" s="63" t="s">
        <v>715</v>
      </c>
      <c r="DI419" s="112" t="s">
        <v>4209</v>
      </c>
      <c r="DJ419" s="112" t="s">
        <v>4204</v>
      </c>
      <c r="DO419"/>
    </row>
    <row r="420" spans="15:119" x14ac:dyDescent="0.25">
      <c r="O420" s="268" t="s">
        <v>9898</v>
      </c>
      <c r="P420" s="268" t="s">
        <v>9484</v>
      </c>
      <c r="Q420" s="269">
        <v>1</v>
      </c>
      <c r="R420" s="269">
        <v>0.75</v>
      </c>
      <c r="S420" s="269">
        <v>-64</v>
      </c>
      <c r="T420" s="269">
        <v>-64.25</v>
      </c>
      <c r="AT420" s="268" t="s">
        <v>1045</v>
      </c>
      <c r="BR420" s="15" t="s">
        <v>2875</v>
      </c>
      <c r="BS420" s="15" t="s">
        <v>1939</v>
      </c>
      <c r="BT420" s="15">
        <v>2</v>
      </c>
      <c r="CU420" s="15" t="s">
        <v>2593</v>
      </c>
      <c r="CV420" s="63" t="s">
        <v>3551</v>
      </c>
      <c r="DI420" s="112" t="s">
        <v>8298</v>
      </c>
      <c r="DJ420" s="112" t="s">
        <v>8277</v>
      </c>
      <c r="DO420"/>
    </row>
    <row r="421" spans="15:119" x14ac:dyDescent="0.25">
      <c r="O421" s="268" t="s">
        <v>9899</v>
      </c>
      <c r="P421" s="268" t="s">
        <v>9484</v>
      </c>
      <c r="Q421" s="269">
        <v>0.75</v>
      </c>
      <c r="R421" s="269">
        <v>0.5</v>
      </c>
      <c r="S421" s="269">
        <v>-64.25</v>
      </c>
      <c r="T421" s="269">
        <v>-64.5</v>
      </c>
      <c r="AT421" s="268" t="s">
        <v>1046</v>
      </c>
      <c r="BR421" s="15" t="s">
        <v>2883</v>
      </c>
      <c r="BS421" s="15" t="s">
        <v>1939</v>
      </c>
      <c r="BT421" s="15">
        <v>2</v>
      </c>
      <c r="CU421" s="15" t="s">
        <v>2579</v>
      </c>
      <c r="CV421" s="63" t="s">
        <v>216</v>
      </c>
      <c r="DI421" s="112" t="s">
        <v>6348</v>
      </c>
      <c r="DJ421" s="112" t="s">
        <v>6297</v>
      </c>
      <c r="DO421"/>
    </row>
    <row r="422" spans="15:119" x14ac:dyDescent="0.25">
      <c r="O422" s="268" t="s">
        <v>9900</v>
      </c>
      <c r="P422" s="268" t="s">
        <v>9484</v>
      </c>
      <c r="Q422" s="269">
        <v>0.75</v>
      </c>
      <c r="R422" s="269">
        <v>0.5</v>
      </c>
      <c r="S422" s="269">
        <v>-64</v>
      </c>
      <c r="T422" s="269">
        <v>-64.25</v>
      </c>
      <c r="AT422" s="268" t="s">
        <v>1047</v>
      </c>
      <c r="BR422" s="15" t="s">
        <v>2885</v>
      </c>
      <c r="BS422" s="15" t="s">
        <v>1939</v>
      </c>
      <c r="BT422" s="15">
        <v>2</v>
      </c>
      <c r="CU422" s="15" t="s">
        <v>2716</v>
      </c>
      <c r="CV422" s="63" t="s">
        <v>3552</v>
      </c>
      <c r="DI422" s="112" t="s">
        <v>7333</v>
      </c>
      <c r="DJ422" s="112" t="s">
        <v>7290</v>
      </c>
      <c r="DO422"/>
    </row>
    <row r="423" spans="15:119" x14ac:dyDescent="0.25">
      <c r="O423" s="268" t="s">
        <v>9901</v>
      </c>
      <c r="P423" s="268" t="s">
        <v>9482</v>
      </c>
      <c r="Q423" s="269">
        <v>1</v>
      </c>
      <c r="R423" s="269">
        <v>0.5</v>
      </c>
      <c r="S423" s="269">
        <v>-63.5</v>
      </c>
      <c r="T423" s="269">
        <v>-64</v>
      </c>
      <c r="AT423" s="268" t="s">
        <v>1048</v>
      </c>
      <c r="BR423" s="15" t="s">
        <v>2886</v>
      </c>
      <c r="BS423" s="15" t="s">
        <v>1939</v>
      </c>
      <c r="BT423" s="15">
        <v>2</v>
      </c>
      <c r="CU423" s="15" t="s">
        <v>1864</v>
      </c>
      <c r="CV423" s="63" t="s">
        <v>217</v>
      </c>
      <c r="DI423" s="112" t="s">
        <v>7136</v>
      </c>
      <c r="DJ423" s="112" t="s">
        <v>7127</v>
      </c>
      <c r="DO423"/>
    </row>
    <row r="424" spans="15:119" ht="30" x14ac:dyDescent="0.25">
      <c r="O424" s="268" t="s">
        <v>9902</v>
      </c>
      <c r="P424" s="268" t="s">
        <v>9484</v>
      </c>
      <c r="Q424" s="269">
        <v>1</v>
      </c>
      <c r="R424" s="269">
        <v>0.75</v>
      </c>
      <c r="S424" s="269">
        <v>-63.75</v>
      </c>
      <c r="T424" s="269">
        <v>-64</v>
      </c>
      <c r="AT424" s="268" t="s">
        <v>1049</v>
      </c>
      <c r="BR424" s="15" t="s">
        <v>2887</v>
      </c>
      <c r="BS424" s="15" t="s">
        <v>1939</v>
      </c>
      <c r="BT424" s="15">
        <v>2</v>
      </c>
      <c r="CU424" s="15" t="s">
        <v>2134</v>
      </c>
      <c r="CV424" s="63" t="s">
        <v>3553</v>
      </c>
      <c r="DI424" s="112" t="s">
        <v>4460</v>
      </c>
      <c r="DJ424" s="112" t="s">
        <v>4444</v>
      </c>
      <c r="DO424"/>
    </row>
    <row r="425" spans="15:119" x14ac:dyDescent="0.25">
      <c r="O425" s="268" t="s">
        <v>9903</v>
      </c>
      <c r="P425" s="268" t="s">
        <v>9484</v>
      </c>
      <c r="Q425" s="269">
        <v>1</v>
      </c>
      <c r="R425" s="269">
        <v>0.75</v>
      </c>
      <c r="S425" s="269">
        <v>-63.5</v>
      </c>
      <c r="T425" s="269">
        <v>-63.75</v>
      </c>
      <c r="AT425" s="268" t="s">
        <v>1050</v>
      </c>
      <c r="BR425" s="15" t="s">
        <v>2888</v>
      </c>
      <c r="BS425" s="15" t="s">
        <v>1939</v>
      </c>
      <c r="BT425" s="15">
        <v>2</v>
      </c>
      <c r="CU425" s="15" t="s">
        <v>2765</v>
      </c>
      <c r="CV425" s="63" t="s">
        <v>3554</v>
      </c>
      <c r="DI425" s="112" t="s">
        <v>4294</v>
      </c>
      <c r="DJ425" s="112" t="s">
        <v>4283</v>
      </c>
      <c r="DO425"/>
    </row>
    <row r="426" spans="15:119" x14ac:dyDescent="0.25">
      <c r="O426" s="268" t="s">
        <v>9904</v>
      </c>
      <c r="P426" s="268" t="s">
        <v>9484</v>
      </c>
      <c r="Q426" s="269">
        <v>0.75</v>
      </c>
      <c r="R426" s="269">
        <v>0.5</v>
      </c>
      <c r="S426" s="269">
        <v>-63.75</v>
      </c>
      <c r="T426" s="269">
        <v>-64</v>
      </c>
      <c r="AT426" s="268" t="s">
        <v>1051</v>
      </c>
      <c r="BR426" s="15" t="s">
        <v>2889</v>
      </c>
      <c r="BS426" s="15" t="s">
        <v>1939</v>
      </c>
      <c r="BT426" s="15">
        <v>2</v>
      </c>
      <c r="CU426" s="15" t="s">
        <v>2564</v>
      </c>
      <c r="CV426" s="63" t="s">
        <v>716</v>
      </c>
      <c r="DI426" s="112" t="s">
        <v>6349</v>
      </c>
      <c r="DJ426" s="112" t="s">
        <v>6297</v>
      </c>
      <c r="DO426"/>
    </row>
    <row r="427" spans="15:119" x14ac:dyDescent="0.25">
      <c r="O427" s="268" t="s">
        <v>9905</v>
      </c>
      <c r="P427" s="268" t="s">
        <v>9484</v>
      </c>
      <c r="Q427" s="269">
        <v>0.75</v>
      </c>
      <c r="R427" s="269">
        <v>0.5</v>
      </c>
      <c r="S427" s="269">
        <v>-63.5</v>
      </c>
      <c r="T427" s="269">
        <v>-63.75</v>
      </c>
      <c r="AT427" s="268" t="s">
        <v>1052</v>
      </c>
      <c r="BR427" s="15" t="s">
        <v>2890</v>
      </c>
      <c r="BS427" s="15" t="s">
        <v>1939</v>
      </c>
      <c r="BT427" s="15">
        <v>2</v>
      </c>
      <c r="CU427" s="15" t="s">
        <v>27681</v>
      </c>
      <c r="CV427" s="63" t="s">
        <v>3555</v>
      </c>
      <c r="DI427" s="112" t="s">
        <v>8562</v>
      </c>
      <c r="DJ427" s="112" t="s">
        <v>8536</v>
      </c>
      <c r="DO427"/>
    </row>
    <row r="428" spans="15:119" x14ac:dyDescent="0.25">
      <c r="O428" s="268" t="s">
        <v>9906</v>
      </c>
      <c r="P428" s="268" t="s">
        <v>9482</v>
      </c>
      <c r="Q428" s="269">
        <v>1</v>
      </c>
      <c r="R428" s="269">
        <v>0.5</v>
      </c>
      <c r="S428" s="269">
        <v>-63</v>
      </c>
      <c r="T428" s="269">
        <v>-63.5</v>
      </c>
      <c r="AT428" s="268" t="s">
        <v>1053</v>
      </c>
      <c r="BR428" s="15" t="s">
        <v>2891</v>
      </c>
      <c r="BS428" s="15" t="s">
        <v>1939</v>
      </c>
      <c r="BT428" s="15">
        <v>2</v>
      </c>
      <c r="CU428" s="15" t="s">
        <v>2135</v>
      </c>
      <c r="CV428" s="63" t="s">
        <v>3556</v>
      </c>
      <c r="DI428" s="112" t="s">
        <v>5215</v>
      </c>
      <c r="DJ428" s="112" t="s">
        <v>5203</v>
      </c>
      <c r="DO428"/>
    </row>
    <row r="429" spans="15:119" x14ac:dyDescent="0.25">
      <c r="O429" s="268" t="s">
        <v>9907</v>
      </c>
      <c r="P429" s="268" t="s">
        <v>9484</v>
      </c>
      <c r="Q429" s="269">
        <v>1</v>
      </c>
      <c r="R429" s="269">
        <v>0.75</v>
      </c>
      <c r="S429" s="269">
        <v>-63.25</v>
      </c>
      <c r="T429" s="269">
        <v>-63.5</v>
      </c>
      <c r="AT429" s="268" t="s">
        <v>1054</v>
      </c>
      <c r="BR429" s="15" t="s">
        <v>2892</v>
      </c>
      <c r="BS429" s="15" t="s">
        <v>1939</v>
      </c>
      <c r="BT429" s="15">
        <v>2</v>
      </c>
      <c r="CU429" s="15" t="s">
        <v>509</v>
      </c>
      <c r="CV429" s="63" t="s">
        <v>635</v>
      </c>
      <c r="DI429" s="112" t="s">
        <v>8563</v>
      </c>
      <c r="DJ429" s="112" t="s">
        <v>8536</v>
      </c>
      <c r="DO429"/>
    </row>
    <row r="430" spans="15:119" x14ac:dyDescent="0.25">
      <c r="O430" s="268" t="s">
        <v>9908</v>
      </c>
      <c r="P430" s="268" t="s">
        <v>9484</v>
      </c>
      <c r="Q430" s="269">
        <v>1</v>
      </c>
      <c r="R430" s="269">
        <v>0.75</v>
      </c>
      <c r="S430" s="269">
        <v>-63</v>
      </c>
      <c r="T430" s="269">
        <v>-63.25</v>
      </c>
      <c r="AT430" s="268" t="s">
        <v>1055</v>
      </c>
      <c r="BR430" s="15" t="s">
        <v>2893</v>
      </c>
      <c r="BS430" s="15" t="s">
        <v>1939</v>
      </c>
      <c r="BT430" s="15">
        <v>2</v>
      </c>
      <c r="CU430" s="15" t="s">
        <v>2781</v>
      </c>
      <c r="CV430" s="63" t="s">
        <v>1618</v>
      </c>
      <c r="DI430" s="112" t="s">
        <v>5930</v>
      </c>
      <c r="DJ430" s="112" t="s">
        <v>5901</v>
      </c>
      <c r="DO430"/>
    </row>
    <row r="431" spans="15:119" x14ac:dyDescent="0.25">
      <c r="O431" s="268" t="s">
        <v>9909</v>
      </c>
      <c r="P431" s="268" t="s">
        <v>9484</v>
      </c>
      <c r="Q431" s="269">
        <v>0.75</v>
      </c>
      <c r="R431" s="269">
        <v>0.5</v>
      </c>
      <c r="S431" s="269">
        <v>-63.25</v>
      </c>
      <c r="T431" s="269">
        <v>-63.5</v>
      </c>
      <c r="AT431" s="268" t="s">
        <v>1056</v>
      </c>
      <c r="BR431" s="15" t="s">
        <v>2894</v>
      </c>
      <c r="BS431" s="15" t="s">
        <v>1939</v>
      </c>
      <c r="BT431" s="15">
        <v>2</v>
      </c>
      <c r="CU431" s="15" t="s">
        <v>2496</v>
      </c>
      <c r="CV431" s="63" t="s">
        <v>1619</v>
      </c>
      <c r="DI431" s="112" t="s">
        <v>7334</v>
      </c>
      <c r="DJ431" s="112" t="s">
        <v>7290</v>
      </c>
      <c r="DO431"/>
    </row>
    <row r="432" spans="15:119" x14ac:dyDescent="0.25">
      <c r="O432" s="268" t="s">
        <v>9910</v>
      </c>
      <c r="P432" s="268" t="s">
        <v>9484</v>
      </c>
      <c r="Q432" s="269">
        <v>0.75</v>
      </c>
      <c r="R432" s="269">
        <v>0.5</v>
      </c>
      <c r="S432" s="269">
        <v>-63</v>
      </c>
      <c r="T432" s="269">
        <v>-63.25</v>
      </c>
      <c r="AT432" s="268" t="s">
        <v>1057</v>
      </c>
      <c r="BR432" s="15" t="s">
        <v>2895</v>
      </c>
      <c r="BS432" s="15" t="s">
        <v>1939</v>
      </c>
      <c r="BT432" s="15">
        <v>2</v>
      </c>
      <c r="CU432" s="15" t="s">
        <v>497</v>
      </c>
      <c r="CV432" s="63" t="s">
        <v>1620</v>
      </c>
      <c r="DI432" s="112" t="s">
        <v>9239</v>
      </c>
      <c r="DJ432" s="112" t="s">
        <v>9212</v>
      </c>
      <c r="DO432"/>
    </row>
    <row r="433" spans="15:119" x14ac:dyDescent="0.25">
      <c r="O433" s="268" t="s">
        <v>9911</v>
      </c>
      <c r="P433" s="268" t="s">
        <v>9482</v>
      </c>
      <c r="Q433" s="269">
        <v>0.5</v>
      </c>
      <c r="R433" s="269">
        <v>0</v>
      </c>
      <c r="S433" s="269">
        <v>-64</v>
      </c>
      <c r="T433" s="269">
        <v>-64.5</v>
      </c>
      <c r="AT433" s="268" t="s">
        <v>1058</v>
      </c>
      <c r="BR433" s="15" t="s">
        <v>2898</v>
      </c>
      <c r="BS433" s="15" t="s">
        <v>1939</v>
      </c>
      <c r="BT433" s="15">
        <v>2</v>
      </c>
      <c r="CU433" s="15" t="s">
        <v>2519</v>
      </c>
      <c r="CV433" s="63" t="s">
        <v>1621</v>
      </c>
      <c r="DI433" s="112" t="s">
        <v>5042</v>
      </c>
      <c r="DJ433" s="112" t="s">
        <v>5023</v>
      </c>
      <c r="DO433"/>
    </row>
    <row r="434" spans="15:119" x14ac:dyDescent="0.25">
      <c r="O434" s="268" t="s">
        <v>9912</v>
      </c>
      <c r="P434" s="268" t="s">
        <v>9484</v>
      </c>
      <c r="Q434" s="269">
        <v>0.5</v>
      </c>
      <c r="R434" s="269">
        <v>0.25</v>
      </c>
      <c r="S434" s="269">
        <v>-64.25</v>
      </c>
      <c r="T434" s="269">
        <v>-64.5</v>
      </c>
      <c r="AT434" s="268" t="s">
        <v>137</v>
      </c>
      <c r="BR434" s="15" t="s">
        <v>2900</v>
      </c>
      <c r="BS434" s="15" t="s">
        <v>1939</v>
      </c>
      <c r="BT434" s="15">
        <v>2</v>
      </c>
      <c r="CU434" s="15" t="s">
        <v>2136</v>
      </c>
      <c r="CV434" s="63" t="s">
        <v>1622</v>
      </c>
      <c r="DI434" s="112" t="s">
        <v>5042</v>
      </c>
      <c r="DJ434" s="112" t="s">
        <v>8277</v>
      </c>
      <c r="DO434"/>
    </row>
    <row r="435" spans="15:119" ht="30" x14ac:dyDescent="0.25">
      <c r="O435" s="268" t="s">
        <v>9913</v>
      </c>
      <c r="P435" s="268" t="s">
        <v>9484</v>
      </c>
      <c r="Q435" s="269">
        <v>0.5</v>
      </c>
      <c r="R435" s="269">
        <v>0.25</v>
      </c>
      <c r="S435" s="269">
        <v>-64</v>
      </c>
      <c r="T435" s="269">
        <v>-64.25</v>
      </c>
      <c r="AT435" s="268" t="s">
        <v>1059</v>
      </c>
      <c r="BR435" s="15" t="s">
        <v>2901</v>
      </c>
      <c r="BS435" s="15" t="s">
        <v>1939</v>
      </c>
      <c r="BT435" s="15">
        <v>2</v>
      </c>
      <c r="CU435" s="15" t="s">
        <v>27682</v>
      </c>
      <c r="CV435" s="63" t="s">
        <v>717</v>
      </c>
      <c r="DI435" s="112" t="s">
        <v>4295</v>
      </c>
      <c r="DJ435" s="112" t="s">
        <v>4283</v>
      </c>
      <c r="DO435"/>
    </row>
    <row r="436" spans="15:119" x14ac:dyDescent="0.25">
      <c r="O436" s="268" t="s">
        <v>9914</v>
      </c>
      <c r="P436" s="268" t="s">
        <v>9484</v>
      </c>
      <c r="Q436" s="269">
        <v>0.25</v>
      </c>
      <c r="R436" s="269">
        <v>0</v>
      </c>
      <c r="S436" s="269">
        <v>-64.25</v>
      </c>
      <c r="T436" s="269">
        <v>-64.5</v>
      </c>
      <c r="AT436" s="268" t="s">
        <v>1060</v>
      </c>
      <c r="BR436" s="15" t="s">
        <v>2902</v>
      </c>
      <c r="BS436" s="15" t="s">
        <v>1939</v>
      </c>
      <c r="BT436" s="15">
        <v>2</v>
      </c>
      <c r="CU436" s="15" t="s">
        <v>2137</v>
      </c>
      <c r="CV436" s="63" t="s">
        <v>218</v>
      </c>
      <c r="DI436" s="112" t="s">
        <v>4461</v>
      </c>
      <c r="DJ436" s="112" t="s">
        <v>4444</v>
      </c>
      <c r="DO436"/>
    </row>
    <row r="437" spans="15:119" x14ac:dyDescent="0.25">
      <c r="O437" s="268" t="s">
        <v>9915</v>
      </c>
      <c r="P437" s="268" t="s">
        <v>9484</v>
      </c>
      <c r="Q437" s="269">
        <v>0.25</v>
      </c>
      <c r="R437" s="269">
        <v>0</v>
      </c>
      <c r="S437" s="269">
        <v>-64</v>
      </c>
      <c r="T437" s="269">
        <v>-64.25</v>
      </c>
      <c r="AT437" s="268" t="s">
        <v>1061</v>
      </c>
      <c r="BR437" s="15" t="s">
        <v>2903</v>
      </c>
      <c r="BS437" s="15" t="s">
        <v>1939</v>
      </c>
      <c r="BT437" s="15">
        <v>2</v>
      </c>
      <c r="CU437" s="15" t="s">
        <v>416</v>
      </c>
      <c r="CV437" s="63" t="s">
        <v>219</v>
      </c>
      <c r="DI437" s="112" t="s">
        <v>4210</v>
      </c>
      <c r="DJ437" s="112" t="s">
        <v>4204</v>
      </c>
      <c r="DO437"/>
    </row>
    <row r="438" spans="15:119" x14ac:dyDescent="0.25">
      <c r="O438" s="268" t="s">
        <v>9916</v>
      </c>
      <c r="P438" s="268" t="s">
        <v>9482</v>
      </c>
      <c r="Q438" s="269">
        <v>0.5</v>
      </c>
      <c r="R438" s="269">
        <v>0</v>
      </c>
      <c r="S438" s="269">
        <v>-63.5</v>
      </c>
      <c r="T438" s="269">
        <v>-64</v>
      </c>
      <c r="AT438" s="268" t="s">
        <v>1062</v>
      </c>
      <c r="BR438" s="15" t="s">
        <v>2904</v>
      </c>
      <c r="BS438" s="15" t="s">
        <v>1939</v>
      </c>
      <c r="BT438" s="15">
        <v>2</v>
      </c>
      <c r="CU438" s="15" t="s">
        <v>27675</v>
      </c>
      <c r="CV438" s="63" t="s">
        <v>718</v>
      </c>
      <c r="DI438" s="112" t="s">
        <v>7335</v>
      </c>
      <c r="DJ438" s="112" t="s">
        <v>7290</v>
      </c>
      <c r="DO438"/>
    </row>
    <row r="439" spans="15:119" x14ac:dyDescent="0.25">
      <c r="O439" s="268" t="s">
        <v>9917</v>
      </c>
      <c r="P439" s="268" t="s">
        <v>9484</v>
      </c>
      <c r="Q439" s="269">
        <v>0.5</v>
      </c>
      <c r="R439" s="269">
        <v>0.25</v>
      </c>
      <c r="S439" s="269">
        <v>-63.75</v>
      </c>
      <c r="T439" s="269">
        <v>-64</v>
      </c>
      <c r="AT439" s="268" t="s">
        <v>1063</v>
      </c>
      <c r="BR439" s="15" t="s">
        <v>2905</v>
      </c>
      <c r="BS439" s="15" t="s">
        <v>1939</v>
      </c>
      <c r="BT439" s="15">
        <v>2</v>
      </c>
      <c r="CU439" s="15" t="s">
        <v>27672</v>
      </c>
      <c r="CV439" s="63" t="s">
        <v>3557</v>
      </c>
      <c r="DI439" s="112" t="s">
        <v>7336</v>
      </c>
      <c r="DJ439" s="112" t="s">
        <v>7290</v>
      </c>
      <c r="DO439"/>
    </row>
    <row r="440" spans="15:119" x14ac:dyDescent="0.25">
      <c r="O440" s="268" t="s">
        <v>9918</v>
      </c>
      <c r="P440" s="268" t="s">
        <v>9484</v>
      </c>
      <c r="Q440" s="269">
        <v>0.5</v>
      </c>
      <c r="R440" s="269">
        <v>0.25</v>
      </c>
      <c r="S440" s="269">
        <v>-63.5</v>
      </c>
      <c r="T440" s="269">
        <v>-63.75</v>
      </c>
      <c r="AT440" s="268" t="s">
        <v>1064</v>
      </c>
      <c r="BR440" s="15" t="s">
        <v>2906</v>
      </c>
      <c r="BS440" s="15" t="s">
        <v>1939</v>
      </c>
      <c r="BT440" s="15">
        <v>2</v>
      </c>
      <c r="CU440" s="15" t="s">
        <v>2138</v>
      </c>
      <c r="CV440" s="63" t="s">
        <v>3558</v>
      </c>
      <c r="DI440" s="112" t="s">
        <v>7337</v>
      </c>
      <c r="DJ440" s="112" t="s">
        <v>7290</v>
      </c>
      <c r="DO440"/>
    </row>
    <row r="441" spans="15:119" ht="30" x14ac:dyDescent="0.25">
      <c r="O441" s="268" t="s">
        <v>9919</v>
      </c>
      <c r="P441" s="268" t="s">
        <v>9484</v>
      </c>
      <c r="Q441" s="269">
        <v>0.25</v>
      </c>
      <c r="R441" s="269">
        <v>0</v>
      </c>
      <c r="S441" s="269">
        <v>-63.75</v>
      </c>
      <c r="T441" s="269">
        <v>-64</v>
      </c>
      <c r="AT441" s="268" t="s">
        <v>1065</v>
      </c>
      <c r="BR441" s="15" t="s">
        <v>2907</v>
      </c>
      <c r="BS441" s="15" t="s">
        <v>1939</v>
      </c>
      <c r="BT441" s="15">
        <v>2</v>
      </c>
      <c r="CU441" s="15" t="s">
        <v>2139</v>
      </c>
      <c r="CV441" s="63" t="s">
        <v>3559</v>
      </c>
      <c r="DI441" s="112" t="s">
        <v>4296</v>
      </c>
      <c r="DJ441" s="112" t="s">
        <v>4283</v>
      </c>
      <c r="DO441"/>
    </row>
    <row r="442" spans="15:119" ht="30" x14ac:dyDescent="0.25">
      <c r="O442" s="268" t="s">
        <v>9920</v>
      </c>
      <c r="P442" s="268" t="s">
        <v>9484</v>
      </c>
      <c r="Q442" s="269">
        <v>0.25</v>
      </c>
      <c r="R442" s="269">
        <v>0</v>
      </c>
      <c r="S442" s="269">
        <v>-63.5</v>
      </c>
      <c r="T442" s="269">
        <v>-63.75</v>
      </c>
      <c r="AT442" s="268" t="s">
        <v>1066</v>
      </c>
      <c r="BR442" s="15" t="s">
        <v>2908</v>
      </c>
      <c r="BS442" s="15" t="s">
        <v>1939</v>
      </c>
      <c r="BT442" s="15">
        <v>2</v>
      </c>
      <c r="CU442" s="15" t="s">
        <v>2140</v>
      </c>
      <c r="CV442" s="63" t="s">
        <v>3560</v>
      </c>
      <c r="DI442" s="112" t="s">
        <v>4816</v>
      </c>
      <c r="DJ442" s="112" t="s">
        <v>4800</v>
      </c>
      <c r="DO442"/>
    </row>
    <row r="443" spans="15:119" ht="30" x14ac:dyDescent="0.25">
      <c r="O443" s="268" t="s">
        <v>9921</v>
      </c>
      <c r="P443" s="268" t="s">
        <v>9482</v>
      </c>
      <c r="Q443" s="269">
        <v>0.5</v>
      </c>
      <c r="R443" s="269">
        <v>0</v>
      </c>
      <c r="S443" s="269">
        <v>-63</v>
      </c>
      <c r="T443" s="269">
        <v>-63.5</v>
      </c>
      <c r="AT443" s="268" t="s">
        <v>1067</v>
      </c>
      <c r="BR443" s="15" t="s">
        <v>2909</v>
      </c>
      <c r="BS443" s="15" t="s">
        <v>1939</v>
      </c>
      <c r="BT443" s="15">
        <v>2</v>
      </c>
      <c r="CU443" s="15" t="s">
        <v>2141</v>
      </c>
      <c r="CV443" s="63" t="s">
        <v>3561</v>
      </c>
      <c r="DI443" s="112" t="s">
        <v>9240</v>
      </c>
      <c r="DJ443" s="112" t="s">
        <v>9212</v>
      </c>
      <c r="DO443"/>
    </row>
    <row r="444" spans="15:119" x14ac:dyDescent="0.25">
      <c r="O444" s="268" t="s">
        <v>9922</v>
      </c>
      <c r="P444" s="268" t="s">
        <v>9484</v>
      </c>
      <c r="Q444" s="269">
        <v>0.5</v>
      </c>
      <c r="R444" s="269">
        <v>0.25</v>
      </c>
      <c r="S444" s="269">
        <v>-63.25</v>
      </c>
      <c r="T444" s="269">
        <v>-63.5</v>
      </c>
      <c r="AT444" s="268" t="s">
        <v>1068</v>
      </c>
      <c r="BR444" s="15" t="s">
        <v>2911</v>
      </c>
      <c r="BS444" s="15" t="s">
        <v>1939</v>
      </c>
      <c r="BT444" s="15">
        <v>2</v>
      </c>
      <c r="CU444" s="15" t="s">
        <v>2568</v>
      </c>
      <c r="CV444" s="63" t="s">
        <v>3562</v>
      </c>
      <c r="DI444" s="112" t="s">
        <v>4601</v>
      </c>
      <c r="DJ444" s="112" t="s">
        <v>4583</v>
      </c>
      <c r="DO444"/>
    </row>
    <row r="445" spans="15:119" ht="30" x14ac:dyDescent="0.25">
      <c r="O445" s="268" t="s">
        <v>9923</v>
      </c>
      <c r="P445" s="268" t="s">
        <v>9484</v>
      </c>
      <c r="Q445" s="269">
        <v>0.5</v>
      </c>
      <c r="R445" s="269">
        <v>0.25</v>
      </c>
      <c r="S445" s="269">
        <v>-63</v>
      </c>
      <c r="T445" s="269">
        <v>-63.25</v>
      </c>
      <c r="AT445" s="268" t="s">
        <v>1069</v>
      </c>
      <c r="BR445" s="15" t="s">
        <v>2912</v>
      </c>
      <c r="BS445" s="15" t="s">
        <v>1939</v>
      </c>
      <c r="BT445" s="15">
        <v>2</v>
      </c>
      <c r="CU445" s="15" t="s">
        <v>2142</v>
      </c>
      <c r="CV445" s="63" t="s">
        <v>3563</v>
      </c>
      <c r="DI445" s="112" t="s">
        <v>4462</v>
      </c>
      <c r="DJ445" s="112" t="s">
        <v>4444</v>
      </c>
      <c r="DO445"/>
    </row>
    <row r="446" spans="15:119" ht="30" x14ac:dyDescent="0.25">
      <c r="O446" s="268" t="s">
        <v>9924</v>
      </c>
      <c r="P446" s="268" t="s">
        <v>9484</v>
      </c>
      <c r="Q446" s="269">
        <v>0.25</v>
      </c>
      <c r="R446" s="269">
        <v>0</v>
      </c>
      <c r="S446" s="269">
        <v>-63.25</v>
      </c>
      <c r="T446" s="269">
        <v>-63.5</v>
      </c>
      <c r="AT446" s="268" t="s">
        <v>1070</v>
      </c>
      <c r="BR446" s="15" t="s">
        <v>2913</v>
      </c>
      <c r="BS446" s="15" t="s">
        <v>1939</v>
      </c>
      <c r="BT446" s="15">
        <v>2</v>
      </c>
      <c r="CU446" s="15" t="s">
        <v>2967</v>
      </c>
      <c r="CV446" s="63" t="s">
        <v>3564</v>
      </c>
      <c r="DI446" s="112" t="s">
        <v>4463</v>
      </c>
      <c r="DJ446" s="112" t="s">
        <v>4444</v>
      </c>
      <c r="DO446"/>
    </row>
    <row r="447" spans="15:119" ht="30" x14ac:dyDescent="0.25">
      <c r="O447" s="268" t="s">
        <v>9925</v>
      </c>
      <c r="P447" s="268" t="s">
        <v>9484</v>
      </c>
      <c r="Q447" s="269">
        <v>0.25</v>
      </c>
      <c r="R447" s="269">
        <v>0</v>
      </c>
      <c r="S447" s="269">
        <v>-63</v>
      </c>
      <c r="T447" s="269">
        <v>-63.25</v>
      </c>
      <c r="AT447" s="268" t="s">
        <v>1071</v>
      </c>
      <c r="BR447" s="15" t="s">
        <v>2914</v>
      </c>
      <c r="BS447" s="15" t="s">
        <v>1939</v>
      </c>
      <c r="BT447" s="15">
        <v>2</v>
      </c>
      <c r="CU447" s="15" t="s">
        <v>2143</v>
      </c>
      <c r="CV447" s="63" t="s">
        <v>3565</v>
      </c>
      <c r="DI447" s="112" t="s">
        <v>4602</v>
      </c>
      <c r="DJ447" s="112" t="s">
        <v>4583</v>
      </c>
      <c r="DO447"/>
    </row>
    <row r="448" spans="15:119" ht="30" x14ac:dyDescent="0.25">
      <c r="O448" s="268" t="s">
        <v>9926</v>
      </c>
      <c r="P448" s="268" t="s">
        <v>9478</v>
      </c>
      <c r="Q448" s="269">
        <v>2</v>
      </c>
      <c r="R448" s="269">
        <v>0</v>
      </c>
      <c r="S448" s="269">
        <v>-60</v>
      </c>
      <c r="T448" s="269">
        <v>-63</v>
      </c>
      <c r="AT448" s="268" t="s">
        <v>1072</v>
      </c>
      <c r="BR448" s="15" t="s">
        <v>2917</v>
      </c>
      <c r="BS448" s="15" t="s">
        <v>1939</v>
      </c>
      <c r="BT448" s="15">
        <v>2</v>
      </c>
      <c r="CU448" s="15" t="s">
        <v>2569</v>
      </c>
      <c r="CV448" s="63" t="s">
        <v>3566</v>
      </c>
      <c r="DI448" s="112" t="s">
        <v>4603</v>
      </c>
      <c r="DJ448" s="112" t="s">
        <v>4583</v>
      </c>
      <c r="DO448"/>
    </row>
    <row r="449" spans="15:119" ht="30" x14ac:dyDescent="0.25">
      <c r="O449" s="268" t="s">
        <v>9927</v>
      </c>
      <c r="P449" s="268" t="s">
        <v>9480</v>
      </c>
      <c r="Q449" s="269">
        <v>2</v>
      </c>
      <c r="R449" s="269">
        <v>1</v>
      </c>
      <c r="S449" s="269">
        <v>-61.5</v>
      </c>
      <c r="T449" s="269">
        <v>-63</v>
      </c>
      <c r="AT449" s="268" t="s">
        <v>1073</v>
      </c>
      <c r="BR449" s="15" t="s">
        <v>2918</v>
      </c>
      <c r="BS449" s="15" t="s">
        <v>1939</v>
      </c>
      <c r="BT449" s="15">
        <v>2</v>
      </c>
      <c r="CU449" s="15" t="s">
        <v>2462</v>
      </c>
      <c r="CV449" s="63" t="s">
        <v>3567</v>
      </c>
      <c r="DI449" s="112" t="s">
        <v>4604</v>
      </c>
      <c r="DJ449" s="112" t="s">
        <v>4583</v>
      </c>
      <c r="DO449"/>
    </row>
    <row r="450" spans="15:119" x14ac:dyDescent="0.25">
      <c r="O450" s="268" t="s">
        <v>9928</v>
      </c>
      <c r="P450" s="268" t="s">
        <v>9482</v>
      </c>
      <c r="Q450" s="269">
        <v>2</v>
      </c>
      <c r="R450" s="269">
        <v>1.5</v>
      </c>
      <c r="S450" s="269">
        <v>-62.5</v>
      </c>
      <c r="T450" s="269">
        <v>-63</v>
      </c>
      <c r="AT450" s="268" t="s">
        <v>1074</v>
      </c>
      <c r="BR450" s="15" t="s">
        <v>2920</v>
      </c>
      <c r="BS450" s="15" t="s">
        <v>1939</v>
      </c>
      <c r="BT450" s="15">
        <v>2</v>
      </c>
      <c r="CU450" s="15" t="s">
        <v>2805</v>
      </c>
      <c r="CV450" s="63" t="s">
        <v>3568</v>
      </c>
      <c r="DI450" s="112" t="s">
        <v>4605</v>
      </c>
      <c r="DJ450" s="112" t="s">
        <v>4583</v>
      </c>
      <c r="DO450"/>
    </row>
    <row r="451" spans="15:119" ht="30" x14ac:dyDescent="0.25">
      <c r="O451" s="268" t="s">
        <v>9929</v>
      </c>
      <c r="P451" s="268" t="s">
        <v>9484</v>
      </c>
      <c r="Q451" s="269">
        <v>2</v>
      </c>
      <c r="R451" s="269">
        <v>1.75</v>
      </c>
      <c r="S451" s="269">
        <v>-62.75</v>
      </c>
      <c r="T451" s="269">
        <v>-63</v>
      </c>
      <c r="AT451" s="268" t="s">
        <v>1074</v>
      </c>
      <c r="BR451" s="15" t="s">
        <v>2922</v>
      </c>
      <c r="BS451" s="15" t="s">
        <v>1939</v>
      </c>
      <c r="BT451" s="15">
        <v>2</v>
      </c>
      <c r="CU451" s="15" t="s">
        <v>419</v>
      </c>
      <c r="CV451" s="63" t="s">
        <v>719</v>
      </c>
      <c r="DI451" s="112" t="s">
        <v>7338</v>
      </c>
      <c r="DJ451" s="112" t="s">
        <v>7290</v>
      </c>
      <c r="DO451"/>
    </row>
    <row r="452" spans="15:119" ht="30" x14ac:dyDescent="0.25">
      <c r="O452" s="268" t="s">
        <v>9930</v>
      </c>
      <c r="P452" s="268" t="s">
        <v>9484</v>
      </c>
      <c r="Q452" s="269">
        <v>2</v>
      </c>
      <c r="R452" s="269">
        <v>1.75</v>
      </c>
      <c r="S452" s="269">
        <v>-62.5</v>
      </c>
      <c r="T452" s="269">
        <v>-62.75</v>
      </c>
      <c r="AT452" s="268" t="s">
        <v>1075</v>
      </c>
      <c r="BR452" s="15" t="s">
        <v>2923</v>
      </c>
      <c r="BS452" s="15" t="s">
        <v>1939</v>
      </c>
      <c r="BT452" s="15">
        <v>2</v>
      </c>
      <c r="CU452" s="15" t="s">
        <v>2855</v>
      </c>
      <c r="CV452" s="63" t="s">
        <v>3569</v>
      </c>
      <c r="DI452" s="112" t="s">
        <v>6350</v>
      </c>
      <c r="DJ452" s="112" t="s">
        <v>6297</v>
      </c>
      <c r="DO452"/>
    </row>
    <row r="453" spans="15:119" x14ac:dyDescent="0.25">
      <c r="O453" s="268" t="s">
        <v>9931</v>
      </c>
      <c r="P453" s="268" t="s">
        <v>9484</v>
      </c>
      <c r="Q453" s="269">
        <v>1.75</v>
      </c>
      <c r="R453" s="269">
        <v>1.5</v>
      </c>
      <c r="S453" s="269">
        <v>-62.75</v>
      </c>
      <c r="T453" s="269">
        <v>-63</v>
      </c>
      <c r="AT453" s="268" t="s">
        <v>1076</v>
      </c>
      <c r="BR453" s="15" t="s">
        <v>2924</v>
      </c>
      <c r="BS453" s="15" t="s">
        <v>1939</v>
      </c>
      <c r="BT453" s="15">
        <v>2</v>
      </c>
      <c r="CU453" s="15" t="s">
        <v>2144</v>
      </c>
      <c r="CV453" s="63" t="s">
        <v>721</v>
      </c>
      <c r="DI453" s="112" t="s">
        <v>8564</v>
      </c>
      <c r="DJ453" s="112" t="s">
        <v>8536</v>
      </c>
      <c r="DO453"/>
    </row>
    <row r="454" spans="15:119" x14ac:dyDescent="0.25">
      <c r="O454" s="268" t="s">
        <v>9932</v>
      </c>
      <c r="P454" s="268" t="s">
        <v>9484</v>
      </c>
      <c r="Q454" s="269">
        <v>1.75</v>
      </c>
      <c r="R454" s="269">
        <v>1.5</v>
      </c>
      <c r="S454" s="269">
        <v>-62.5</v>
      </c>
      <c r="T454" s="269">
        <v>-62.75</v>
      </c>
      <c r="AT454" s="268" t="s">
        <v>1077</v>
      </c>
      <c r="BR454" s="15" t="s">
        <v>2927</v>
      </c>
      <c r="BS454" s="15" t="s">
        <v>1939</v>
      </c>
      <c r="BT454" s="15">
        <v>2</v>
      </c>
      <c r="CU454" s="15" t="s">
        <v>2145</v>
      </c>
      <c r="CV454" s="63" t="s">
        <v>3570</v>
      </c>
      <c r="DI454" s="112" t="s">
        <v>4297</v>
      </c>
      <c r="DJ454" s="112" t="s">
        <v>4283</v>
      </c>
      <c r="DO454"/>
    </row>
    <row r="455" spans="15:119" ht="30" x14ac:dyDescent="0.25">
      <c r="O455" s="268" t="s">
        <v>9933</v>
      </c>
      <c r="P455" s="268" t="s">
        <v>9482</v>
      </c>
      <c r="Q455" s="269">
        <v>2</v>
      </c>
      <c r="R455" s="269">
        <v>1.5</v>
      </c>
      <c r="S455" s="269">
        <v>-62</v>
      </c>
      <c r="T455" s="269">
        <v>-62.5</v>
      </c>
      <c r="AT455" s="268" t="s">
        <v>1078</v>
      </c>
      <c r="BR455" s="15" t="s">
        <v>2928</v>
      </c>
      <c r="BS455" s="15" t="s">
        <v>1939</v>
      </c>
      <c r="BT455" s="15">
        <v>2</v>
      </c>
      <c r="CU455" s="15" t="s">
        <v>2146</v>
      </c>
      <c r="CV455" s="63" t="s">
        <v>3571</v>
      </c>
      <c r="DI455" s="112" t="s">
        <v>5383</v>
      </c>
      <c r="DJ455" s="112" t="s">
        <v>5365</v>
      </c>
      <c r="DO455"/>
    </row>
    <row r="456" spans="15:119" ht="30" x14ac:dyDescent="0.25">
      <c r="O456" s="268" t="s">
        <v>9934</v>
      </c>
      <c r="P456" s="268" t="s">
        <v>9484</v>
      </c>
      <c r="Q456" s="269">
        <v>2</v>
      </c>
      <c r="R456" s="269">
        <v>1.75</v>
      </c>
      <c r="S456" s="269">
        <v>-62.25</v>
      </c>
      <c r="T456" s="269">
        <v>-62.5</v>
      </c>
      <c r="AT456" s="268" t="s">
        <v>1079</v>
      </c>
      <c r="BR456" s="15" t="s">
        <v>2929</v>
      </c>
      <c r="BS456" s="15" t="s">
        <v>1939</v>
      </c>
      <c r="BT456" s="15">
        <v>2</v>
      </c>
      <c r="CU456" s="15" t="s">
        <v>2147</v>
      </c>
      <c r="CV456" s="63" t="s">
        <v>3572</v>
      </c>
      <c r="DI456" s="112" t="s">
        <v>5216</v>
      </c>
      <c r="DJ456" s="112" t="s">
        <v>5203</v>
      </c>
      <c r="DO456"/>
    </row>
    <row r="457" spans="15:119" ht="30" x14ac:dyDescent="0.25">
      <c r="O457" s="268" t="s">
        <v>9935</v>
      </c>
      <c r="P457" s="268" t="s">
        <v>9484</v>
      </c>
      <c r="Q457" s="269">
        <v>2</v>
      </c>
      <c r="R457" s="269">
        <v>1.75</v>
      </c>
      <c r="S457" s="269">
        <v>-62</v>
      </c>
      <c r="T457" s="269">
        <v>-62.25</v>
      </c>
      <c r="AT457" s="268" t="s">
        <v>1080</v>
      </c>
      <c r="BR457" s="15" t="s">
        <v>2930</v>
      </c>
      <c r="BS457" s="15" t="s">
        <v>1939</v>
      </c>
      <c r="BT457" s="15">
        <v>2</v>
      </c>
      <c r="CU457" s="15" t="s">
        <v>2149</v>
      </c>
      <c r="CV457" s="63" t="s">
        <v>3573</v>
      </c>
      <c r="DI457" s="112" t="s">
        <v>5931</v>
      </c>
      <c r="DJ457" s="112" t="s">
        <v>5901</v>
      </c>
      <c r="DO457"/>
    </row>
    <row r="458" spans="15:119" x14ac:dyDescent="0.25">
      <c r="O458" s="268" t="s">
        <v>9936</v>
      </c>
      <c r="P458" s="268" t="s">
        <v>9484</v>
      </c>
      <c r="Q458" s="269">
        <v>1.75</v>
      </c>
      <c r="R458" s="269">
        <v>1.5</v>
      </c>
      <c r="S458" s="269">
        <v>-62.25</v>
      </c>
      <c r="T458" s="269">
        <v>-62.5</v>
      </c>
      <c r="AT458" s="268" t="s">
        <v>1081</v>
      </c>
      <c r="BR458" s="15" t="s">
        <v>2932</v>
      </c>
      <c r="BS458" s="15" t="s">
        <v>1939</v>
      </c>
      <c r="BT458" s="15">
        <v>2</v>
      </c>
      <c r="CU458" s="15" t="s">
        <v>2150</v>
      </c>
      <c r="CV458" s="63" t="s">
        <v>3574</v>
      </c>
      <c r="DI458" s="112" t="s">
        <v>4298</v>
      </c>
      <c r="DJ458" s="112" t="s">
        <v>4283</v>
      </c>
      <c r="DO458"/>
    </row>
    <row r="459" spans="15:119" x14ac:dyDescent="0.25">
      <c r="O459" s="268" t="s">
        <v>9937</v>
      </c>
      <c r="P459" s="268" t="s">
        <v>9484</v>
      </c>
      <c r="Q459" s="269">
        <v>1.75</v>
      </c>
      <c r="R459" s="269">
        <v>1.5</v>
      </c>
      <c r="S459" s="269">
        <v>-62</v>
      </c>
      <c r="T459" s="269">
        <v>-62.25</v>
      </c>
      <c r="AT459" s="268" t="s">
        <v>1082</v>
      </c>
      <c r="BR459" s="15" t="s">
        <v>2933</v>
      </c>
      <c r="BS459" s="15" t="s">
        <v>1939</v>
      </c>
      <c r="BT459" s="15">
        <v>2</v>
      </c>
      <c r="CU459" s="15" t="s">
        <v>2151</v>
      </c>
      <c r="CV459" s="63" t="s">
        <v>3575</v>
      </c>
      <c r="DI459" s="112" t="s">
        <v>5932</v>
      </c>
      <c r="DJ459" s="112" t="s">
        <v>5901</v>
      </c>
      <c r="DO459"/>
    </row>
    <row r="460" spans="15:119" ht="30" x14ac:dyDescent="0.25">
      <c r="O460" s="268" t="s">
        <v>9938</v>
      </c>
      <c r="P460" s="268" t="s">
        <v>9482</v>
      </c>
      <c r="Q460" s="269">
        <v>2</v>
      </c>
      <c r="R460" s="269">
        <v>1.5</v>
      </c>
      <c r="S460" s="269">
        <v>-61.5</v>
      </c>
      <c r="T460" s="269">
        <v>-62</v>
      </c>
      <c r="AT460" s="268" t="s">
        <v>1083</v>
      </c>
      <c r="BR460" s="15" t="s">
        <v>2934</v>
      </c>
      <c r="BS460" s="15" t="s">
        <v>1939</v>
      </c>
      <c r="BT460" s="15">
        <v>2</v>
      </c>
      <c r="CU460" s="15" t="s">
        <v>2148</v>
      </c>
      <c r="CV460" s="63" t="s">
        <v>3576</v>
      </c>
      <c r="DI460" s="112" t="s">
        <v>4817</v>
      </c>
      <c r="DJ460" s="112" t="s">
        <v>4800</v>
      </c>
      <c r="DO460"/>
    </row>
    <row r="461" spans="15:119" x14ac:dyDescent="0.25">
      <c r="O461" s="268" t="s">
        <v>9939</v>
      </c>
      <c r="P461" s="268" t="s">
        <v>9484</v>
      </c>
      <c r="Q461" s="269">
        <v>2</v>
      </c>
      <c r="R461" s="269">
        <v>1.75</v>
      </c>
      <c r="S461" s="269">
        <v>-61.75</v>
      </c>
      <c r="T461" s="269">
        <v>-62</v>
      </c>
      <c r="AT461" s="268" t="s">
        <v>1084</v>
      </c>
      <c r="BR461" s="15" t="s">
        <v>2953</v>
      </c>
      <c r="BS461" s="15" t="s">
        <v>1939</v>
      </c>
      <c r="BT461" s="15">
        <v>2</v>
      </c>
      <c r="CU461" s="15" t="s">
        <v>2152</v>
      </c>
      <c r="CV461" s="68" t="s">
        <v>3577</v>
      </c>
      <c r="DI461" s="112" t="s">
        <v>5043</v>
      </c>
      <c r="DJ461" s="112" t="s">
        <v>5023</v>
      </c>
      <c r="DO461"/>
    </row>
    <row r="462" spans="15:119" x14ac:dyDescent="0.25">
      <c r="O462" s="268" t="s">
        <v>9940</v>
      </c>
      <c r="P462" s="268" t="s">
        <v>9484</v>
      </c>
      <c r="Q462" s="269">
        <v>2</v>
      </c>
      <c r="R462" s="269">
        <v>1.75</v>
      </c>
      <c r="S462" s="269">
        <v>-61.5</v>
      </c>
      <c r="T462" s="269">
        <v>-61.75</v>
      </c>
      <c r="AT462" s="268" t="s">
        <v>1085</v>
      </c>
      <c r="BR462" s="15" t="s">
        <v>1936</v>
      </c>
      <c r="BS462" s="15" t="s">
        <v>1937</v>
      </c>
      <c r="BT462" s="15">
        <v>4</v>
      </c>
      <c r="CU462" s="15" t="s">
        <v>2153</v>
      </c>
      <c r="CV462" s="64"/>
      <c r="DI462" s="112" t="s">
        <v>7137</v>
      </c>
      <c r="DJ462" s="112" t="s">
        <v>7127</v>
      </c>
      <c r="DO462"/>
    </row>
    <row r="463" spans="15:119" x14ac:dyDescent="0.25">
      <c r="O463" s="268" t="s">
        <v>9941</v>
      </c>
      <c r="P463" s="268" t="s">
        <v>9484</v>
      </c>
      <c r="Q463" s="269">
        <v>1.75</v>
      </c>
      <c r="R463" s="269">
        <v>1.5</v>
      </c>
      <c r="S463" s="269">
        <v>-61.75</v>
      </c>
      <c r="T463" s="269">
        <v>-62</v>
      </c>
      <c r="AT463" s="268" t="s">
        <v>1086</v>
      </c>
      <c r="BR463" s="15" t="s">
        <v>1942</v>
      </c>
      <c r="BS463" s="15" t="s">
        <v>1937</v>
      </c>
      <c r="BT463" s="15">
        <v>4</v>
      </c>
      <c r="CU463" s="15" t="s">
        <v>2154</v>
      </c>
      <c r="CV463" s="64"/>
      <c r="DI463" s="112" t="s">
        <v>7339</v>
      </c>
      <c r="DJ463" s="112" t="s">
        <v>7290</v>
      </c>
      <c r="DO463"/>
    </row>
    <row r="464" spans="15:119" x14ac:dyDescent="0.25">
      <c r="O464" s="268" t="s">
        <v>9942</v>
      </c>
      <c r="P464" s="268" t="s">
        <v>9484</v>
      </c>
      <c r="Q464" s="269">
        <v>1.75</v>
      </c>
      <c r="R464" s="269">
        <v>1.5</v>
      </c>
      <c r="S464" s="269">
        <v>-61.5</v>
      </c>
      <c r="T464" s="269">
        <v>-61.75</v>
      </c>
      <c r="AT464" s="268" t="s">
        <v>1087</v>
      </c>
      <c r="BR464" s="15" t="s">
        <v>1950</v>
      </c>
      <c r="BS464" s="15" t="s">
        <v>1937</v>
      </c>
      <c r="BT464" s="15">
        <v>4</v>
      </c>
      <c r="CU464" s="15" t="s">
        <v>2947</v>
      </c>
      <c r="CV464" s="64"/>
      <c r="DI464" s="112" t="s">
        <v>6351</v>
      </c>
      <c r="DJ464" s="112" t="s">
        <v>6297</v>
      </c>
      <c r="DO464"/>
    </row>
    <row r="465" spans="15:119" x14ac:dyDescent="0.25">
      <c r="O465" s="268" t="s">
        <v>9943</v>
      </c>
      <c r="P465" s="268" t="s">
        <v>9482</v>
      </c>
      <c r="Q465" s="269">
        <v>1.5</v>
      </c>
      <c r="R465" s="269">
        <v>1</v>
      </c>
      <c r="S465" s="269">
        <v>-62.5</v>
      </c>
      <c r="T465" s="269">
        <v>-63</v>
      </c>
      <c r="AT465" s="268" t="s">
        <v>1088</v>
      </c>
      <c r="BR465" s="15" t="s">
        <v>1954</v>
      </c>
      <c r="BS465" s="15" t="s">
        <v>1937</v>
      </c>
      <c r="BT465" s="15">
        <v>4</v>
      </c>
      <c r="CU465" s="15" t="s">
        <v>2951</v>
      </c>
      <c r="CV465" s="64"/>
      <c r="DI465" s="112" t="s">
        <v>9241</v>
      </c>
      <c r="DJ465" s="112" t="s">
        <v>9212</v>
      </c>
      <c r="DO465"/>
    </row>
    <row r="466" spans="15:119" x14ac:dyDescent="0.25">
      <c r="O466" s="268" t="s">
        <v>9944</v>
      </c>
      <c r="P466" s="268" t="s">
        <v>9484</v>
      </c>
      <c r="Q466" s="269">
        <v>1.5</v>
      </c>
      <c r="R466" s="269">
        <v>1.25</v>
      </c>
      <c r="S466" s="269">
        <v>-62.75</v>
      </c>
      <c r="T466" s="269">
        <v>-63</v>
      </c>
      <c r="AT466" s="268" t="s">
        <v>1089</v>
      </c>
      <c r="BR466" s="15" t="s">
        <v>128</v>
      </c>
      <c r="BS466" s="15" t="s">
        <v>1937</v>
      </c>
      <c r="BT466" s="15">
        <v>4</v>
      </c>
      <c r="CU466" s="15" t="s">
        <v>2856</v>
      </c>
      <c r="CV466" s="64"/>
      <c r="DI466" s="112" t="s">
        <v>8299</v>
      </c>
      <c r="DJ466" s="112" t="s">
        <v>8277</v>
      </c>
      <c r="DO466"/>
    </row>
    <row r="467" spans="15:119" x14ac:dyDescent="0.25">
      <c r="O467" s="268" t="s">
        <v>9945</v>
      </c>
      <c r="P467" s="268" t="s">
        <v>9484</v>
      </c>
      <c r="Q467" s="269">
        <v>1.5</v>
      </c>
      <c r="R467" s="269">
        <v>1.25</v>
      </c>
      <c r="S467" s="269">
        <v>-62.5</v>
      </c>
      <c r="T467" s="269">
        <v>-62.75</v>
      </c>
      <c r="AT467" s="268" t="s">
        <v>1090</v>
      </c>
      <c r="BR467" s="15" t="s">
        <v>1958</v>
      </c>
      <c r="BS467" s="15" t="s">
        <v>1937</v>
      </c>
      <c r="BT467" s="15">
        <v>4</v>
      </c>
      <c r="CU467" s="15" t="s">
        <v>2857</v>
      </c>
      <c r="CV467" s="64"/>
      <c r="DI467" s="112" t="s">
        <v>8301</v>
      </c>
      <c r="DJ467" s="112" t="s">
        <v>8277</v>
      </c>
      <c r="DO467"/>
    </row>
    <row r="468" spans="15:119" x14ac:dyDescent="0.25">
      <c r="O468" s="268" t="s">
        <v>9946</v>
      </c>
      <c r="P468" s="268" t="s">
        <v>9484</v>
      </c>
      <c r="Q468" s="269">
        <v>1.25</v>
      </c>
      <c r="R468" s="269">
        <v>1</v>
      </c>
      <c r="S468" s="269">
        <v>-62.75</v>
      </c>
      <c r="T468" s="269">
        <v>-63</v>
      </c>
      <c r="AT468" s="268" t="s">
        <v>1091</v>
      </c>
      <c r="BR468" s="15" t="s">
        <v>1959</v>
      </c>
      <c r="BS468" s="15" t="s">
        <v>1937</v>
      </c>
      <c r="BT468" s="15">
        <v>4</v>
      </c>
      <c r="CU468" s="15" t="s">
        <v>2858</v>
      </c>
      <c r="CV468" s="64"/>
      <c r="DI468" s="112" t="s">
        <v>8300</v>
      </c>
      <c r="DJ468" s="112" t="s">
        <v>8277</v>
      </c>
      <c r="DO468"/>
    </row>
    <row r="469" spans="15:119" x14ac:dyDescent="0.25">
      <c r="O469" s="268" t="s">
        <v>9947</v>
      </c>
      <c r="P469" s="268" t="s">
        <v>9484</v>
      </c>
      <c r="Q469" s="269">
        <v>1.25</v>
      </c>
      <c r="R469" s="269">
        <v>1</v>
      </c>
      <c r="S469" s="269">
        <v>-62.5</v>
      </c>
      <c r="T469" s="269">
        <v>-62.75</v>
      </c>
      <c r="AT469" s="268" t="s">
        <v>1092</v>
      </c>
      <c r="BR469" s="15" t="s">
        <v>1823</v>
      </c>
      <c r="BS469" s="15" t="s">
        <v>1937</v>
      </c>
      <c r="BT469" s="15">
        <v>4</v>
      </c>
      <c r="CU469" s="15" t="s">
        <v>2957</v>
      </c>
      <c r="CV469" s="64"/>
      <c r="DI469" s="112" t="s">
        <v>8302</v>
      </c>
      <c r="DJ469" s="112" t="s">
        <v>8277</v>
      </c>
      <c r="DO469"/>
    </row>
    <row r="470" spans="15:119" x14ac:dyDescent="0.25">
      <c r="O470" s="268" t="s">
        <v>9948</v>
      </c>
      <c r="P470" s="268" t="s">
        <v>9482</v>
      </c>
      <c r="Q470" s="269">
        <v>1.5</v>
      </c>
      <c r="R470" s="269">
        <v>1</v>
      </c>
      <c r="S470" s="269">
        <v>-62</v>
      </c>
      <c r="T470" s="269">
        <v>-62.5</v>
      </c>
      <c r="AT470" s="268" t="s">
        <v>1093</v>
      </c>
      <c r="BR470" s="15" t="s">
        <v>1977</v>
      </c>
      <c r="BS470" s="15" t="s">
        <v>1937</v>
      </c>
      <c r="BT470" s="15">
        <v>4</v>
      </c>
      <c r="CU470" s="15" t="s">
        <v>2958</v>
      </c>
      <c r="CV470" s="64"/>
      <c r="DI470" s="112" t="s">
        <v>8448</v>
      </c>
      <c r="DJ470" s="112" t="s">
        <v>8277</v>
      </c>
      <c r="DO470"/>
    </row>
    <row r="471" spans="15:119" x14ac:dyDescent="0.25">
      <c r="O471" s="268" t="s">
        <v>9949</v>
      </c>
      <c r="P471" s="268" t="s">
        <v>9484</v>
      </c>
      <c r="Q471" s="269">
        <v>1.5</v>
      </c>
      <c r="R471" s="269">
        <v>1.25</v>
      </c>
      <c r="S471" s="269">
        <v>-62.25</v>
      </c>
      <c r="T471" s="269">
        <v>-62.5</v>
      </c>
      <c r="AT471" s="268" t="s">
        <v>1094</v>
      </c>
      <c r="BR471" s="15" t="s">
        <v>1980</v>
      </c>
      <c r="BS471" s="15" t="s">
        <v>1937</v>
      </c>
      <c r="BT471" s="15">
        <v>4</v>
      </c>
      <c r="CU471" s="15" t="s">
        <v>2512</v>
      </c>
      <c r="CV471" s="64"/>
      <c r="DI471" s="112" t="s">
        <v>8565</v>
      </c>
      <c r="DJ471" s="112" t="s">
        <v>8536</v>
      </c>
      <c r="DO471"/>
    </row>
    <row r="472" spans="15:119" x14ac:dyDescent="0.25">
      <c r="O472" s="268" t="s">
        <v>9950</v>
      </c>
      <c r="P472" s="268" t="s">
        <v>9484</v>
      </c>
      <c r="Q472" s="269">
        <v>1.5</v>
      </c>
      <c r="R472" s="269">
        <v>1.25</v>
      </c>
      <c r="S472" s="269">
        <v>-62</v>
      </c>
      <c r="T472" s="269">
        <v>-62.25</v>
      </c>
      <c r="AT472" s="268" t="s">
        <v>1095</v>
      </c>
      <c r="BR472" s="15" t="s">
        <v>1982</v>
      </c>
      <c r="BS472" s="15" t="s">
        <v>1937</v>
      </c>
      <c r="BT472" s="15">
        <v>4</v>
      </c>
      <c r="CU472" s="15" t="s">
        <v>2508</v>
      </c>
      <c r="CV472" s="64"/>
      <c r="DI472" s="112" t="s">
        <v>7933</v>
      </c>
      <c r="DJ472" s="112" t="s">
        <v>7908</v>
      </c>
      <c r="DO472"/>
    </row>
    <row r="473" spans="15:119" x14ac:dyDescent="0.25">
      <c r="O473" s="268" t="s">
        <v>9951</v>
      </c>
      <c r="P473" s="268" t="s">
        <v>9484</v>
      </c>
      <c r="Q473" s="269">
        <v>1.25</v>
      </c>
      <c r="R473" s="269">
        <v>1</v>
      </c>
      <c r="S473" s="269">
        <v>-62.25</v>
      </c>
      <c r="T473" s="269">
        <v>-62.5</v>
      </c>
      <c r="AT473" s="268" t="s">
        <v>1096</v>
      </c>
      <c r="BR473" s="15" t="s">
        <v>1983</v>
      </c>
      <c r="BS473" s="15" t="s">
        <v>1937</v>
      </c>
      <c r="BT473" s="15">
        <v>4</v>
      </c>
      <c r="CU473" s="15" t="s">
        <v>2497</v>
      </c>
      <c r="CV473" s="64"/>
      <c r="DI473" s="112" t="s">
        <v>7340</v>
      </c>
      <c r="DJ473" s="112" t="s">
        <v>7290</v>
      </c>
      <c r="DO473"/>
    </row>
    <row r="474" spans="15:119" x14ac:dyDescent="0.25">
      <c r="O474" s="268" t="s">
        <v>9952</v>
      </c>
      <c r="P474" s="268" t="s">
        <v>9484</v>
      </c>
      <c r="Q474" s="269">
        <v>1.25</v>
      </c>
      <c r="R474" s="269">
        <v>1</v>
      </c>
      <c r="S474" s="269">
        <v>-62</v>
      </c>
      <c r="T474" s="269">
        <v>-62.25</v>
      </c>
      <c r="AT474" s="268" t="s">
        <v>1097</v>
      </c>
      <c r="BR474" s="15" t="s">
        <v>1986</v>
      </c>
      <c r="BS474" s="15" t="s">
        <v>1937</v>
      </c>
      <c r="BT474" s="15">
        <v>4</v>
      </c>
      <c r="CU474" s="15" t="s">
        <v>2717</v>
      </c>
      <c r="CV474" s="64"/>
      <c r="DI474" s="112" t="s">
        <v>4606</v>
      </c>
      <c r="DJ474" s="112" t="s">
        <v>4583</v>
      </c>
      <c r="DO474"/>
    </row>
    <row r="475" spans="15:119" x14ac:dyDescent="0.25">
      <c r="O475" s="268" t="s">
        <v>9953</v>
      </c>
      <c r="P475" s="268" t="s">
        <v>9482</v>
      </c>
      <c r="Q475" s="269">
        <v>1.5</v>
      </c>
      <c r="R475" s="269">
        <v>1</v>
      </c>
      <c r="S475" s="269">
        <v>-61.5</v>
      </c>
      <c r="T475" s="269">
        <v>-62</v>
      </c>
      <c r="AT475" s="268" t="s">
        <v>1098</v>
      </c>
      <c r="BR475" s="15" t="s">
        <v>1989</v>
      </c>
      <c r="BS475" s="15" t="s">
        <v>1937</v>
      </c>
      <c r="BT475" s="15">
        <v>4</v>
      </c>
      <c r="CU475" s="15" t="s">
        <v>2538</v>
      </c>
      <c r="CV475" s="64"/>
      <c r="DI475" s="112" t="s">
        <v>6352</v>
      </c>
      <c r="DJ475" s="112" t="s">
        <v>6297</v>
      </c>
      <c r="DO475"/>
    </row>
    <row r="476" spans="15:119" x14ac:dyDescent="0.25">
      <c r="O476" s="268" t="s">
        <v>9954</v>
      </c>
      <c r="P476" s="268" t="s">
        <v>9484</v>
      </c>
      <c r="Q476" s="269">
        <v>1.5</v>
      </c>
      <c r="R476" s="269">
        <v>1.25</v>
      </c>
      <c r="S476" s="269">
        <v>-61.75</v>
      </c>
      <c r="T476" s="269">
        <v>-62</v>
      </c>
      <c r="AT476" s="268" t="s">
        <v>1099</v>
      </c>
      <c r="BR476" s="15" t="s">
        <v>1991</v>
      </c>
      <c r="BS476" s="15" t="s">
        <v>1937</v>
      </c>
      <c r="BT476" s="15">
        <v>4</v>
      </c>
      <c r="CU476" s="15" t="s">
        <v>2718</v>
      </c>
      <c r="CV476" s="64"/>
      <c r="DI476" s="112" t="s">
        <v>5044</v>
      </c>
      <c r="DJ476" s="112" t="s">
        <v>5023</v>
      </c>
      <c r="DO476"/>
    </row>
    <row r="477" spans="15:119" x14ac:dyDescent="0.25">
      <c r="O477" s="268" t="s">
        <v>9955</v>
      </c>
      <c r="P477" s="268" t="s">
        <v>9484</v>
      </c>
      <c r="Q477" s="269">
        <v>1.5</v>
      </c>
      <c r="R477" s="269">
        <v>1.25</v>
      </c>
      <c r="S477" s="269">
        <v>-61.5</v>
      </c>
      <c r="T477" s="269">
        <v>-61.75</v>
      </c>
      <c r="AT477" s="268" t="s">
        <v>1100</v>
      </c>
      <c r="BR477" s="15" t="s">
        <v>1997</v>
      </c>
      <c r="BS477" s="15" t="s">
        <v>1937</v>
      </c>
      <c r="BT477" s="15">
        <v>4</v>
      </c>
      <c r="CU477" s="15" t="s">
        <v>2155</v>
      </c>
      <c r="CV477" s="64"/>
      <c r="DI477" s="112" t="s">
        <v>7341</v>
      </c>
      <c r="DJ477" s="112" t="s">
        <v>7290</v>
      </c>
      <c r="DO477"/>
    </row>
    <row r="478" spans="15:119" x14ac:dyDescent="0.25">
      <c r="O478" s="268" t="s">
        <v>9956</v>
      </c>
      <c r="P478" s="268" t="s">
        <v>9484</v>
      </c>
      <c r="Q478" s="269">
        <v>1.25</v>
      </c>
      <c r="R478" s="269">
        <v>1</v>
      </c>
      <c r="S478" s="269">
        <v>-61.75</v>
      </c>
      <c r="T478" s="269">
        <v>-62</v>
      </c>
      <c r="AT478" s="268" t="s">
        <v>1101</v>
      </c>
      <c r="BR478" s="15" t="s">
        <v>2005</v>
      </c>
      <c r="BS478" s="15" t="s">
        <v>1937</v>
      </c>
      <c r="BT478" s="15">
        <v>4</v>
      </c>
      <c r="CU478" s="15" t="s">
        <v>2595</v>
      </c>
      <c r="CV478" s="64"/>
      <c r="DI478" s="112" t="s">
        <v>5384</v>
      </c>
      <c r="DJ478" s="112" t="s">
        <v>5365</v>
      </c>
      <c r="DO478"/>
    </row>
    <row r="479" spans="15:119" x14ac:dyDescent="0.25">
      <c r="O479" s="268" t="s">
        <v>9957</v>
      </c>
      <c r="P479" s="268" t="s">
        <v>9484</v>
      </c>
      <c r="Q479" s="269">
        <v>1.25</v>
      </c>
      <c r="R479" s="269">
        <v>1</v>
      </c>
      <c r="S479" s="269">
        <v>-61.5</v>
      </c>
      <c r="T479" s="269">
        <v>-61.75</v>
      </c>
      <c r="AT479" s="268" t="s">
        <v>1102</v>
      </c>
      <c r="BR479" s="15" t="s">
        <v>2006</v>
      </c>
      <c r="BS479" s="15" t="s">
        <v>1937</v>
      </c>
      <c r="BT479" s="15">
        <v>4</v>
      </c>
      <c r="CU479" s="15" t="s">
        <v>2157</v>
      </c>
      <c r="CV479" s="64"/>
      <c r="DI479" s="112" t="s">
        <v>6353</v>
      </c>
      <c r="DJ479" s="112" t="s">
        <v>6297</v>
      </c>
      <c r="DO479"/>
    </row>
    <row r="480" spans="15:119" x14ac:dyDescent="0.25">
      <c r="O480" s="268" t="s">
        <v>9958</v>
      </c>
      <c r="P480" s="268" t="s">
        <v>9480</v>
      </c>
      <c r="Q480" s="269">
        <v>2</v>
      </c>
      <c r="R480" s="269">
        <v>1</v>
      </c>
      <c r="S480" s="269">
        <v>-60</v>
      </c>
      <c r="T480" s="269">
        <v>-61.5</v>
      </c>
      <c r="AT480" s="268" t="s">
        <v>1103</v>
      </c>
      <c r="BR480" s="15" t="s">
        <v>2007</v>
      </c>
      <c r="BS480" s="15" t="s">
        <v>1937</v>
      </c>
      <c r="BT480" s="15">
        <v>4</v>
      </c>
      <c r="CU480" s="15" t="s">
        <v>2521</v>
      </c>
      <c r="CV480" s="64"/>
      <c r="DI480" s="112" t="s">
        <v>6354</v>
      </c>
      <c r="DJ480" s="112" t="s">
        <v>6297</v>
      </c>
      <c r="DO480"/>
    </row>
    <row r="481" spans="15:119" x14ac:dyDescent="0.25">
      <c r="O481" s="268" t="s">
        <v>9959</v>
      </c>
      <c r="P481" s="268" t="s">
        <v>9482</v>
      </c>
      <c r="Q481" s="269">
        <v>2</v>
      </c>
      <c r="R481" s="269">
        <v>1.5</v>
      </c>
      <c r="S481" s="269">
        <v>-61</v>
      </c>
      <c r="T481" s="269">
        <v>-61.5</v>
      </c>
      <c r="AT481" s="268" t="s">
        <v>1104</v>
      </c>
      <c r="BR481" s="15" t="s">
        <v>2026</v>
      </c>
      <c r="BS481" s="15" t="s">
        <v>1937</v>
      </c>
      <c r="BT481" s="15">
        <v>4</v>
      </c>
      <c r="CU481" s="15" t="s">
        <v>2559</v>
      </c>
      <c r="CV481" s="64"/>
      <c r="DI481" s="112" t="s">
        <v>8303</v>
      </c>
      <c r="DJ481" s="112" t="s">
        <v>8277</v>
      </c>
      <c r="DO481"/>
    </row>
    <row r="482" spans="15:119" x14ac:dyDescent="0.25">
      <c r="O482" s="268" t="s">
        <v>9960</v>
      </c>
      <c r="P482" s="268" t="s">
        <v>9484</v>
      </c>
      <c r="Q482" s="269">
        <v>2</v>
      </c>
      <c r="R482" s="269">
        <v>1.75</v>
      </c>
      <c r="S482" s="269">
        <v>-61.25</v>
      </c>
      <c r="T482" s="269">
        <v>-61.5</v>
      </c>
      <c r="AT482" s="268" t="s">
        <v>1105</v>
      </c>
      <c r="BR482" s="15" t="s">
        <v>2031</v>
      </c>
      <c r="BS482" s="15" t="s">
        <v>1937</v>
      </c>
      <c r="BT482" s="15">
        <v>4</v>
      </c>
      <c r="CU482" s="15" t="s">
        <v>2792</v>
      </c>
      <c r="CV482" s="64"/>
      <c r="DI482" s="112" t="s">
        <v>7934</v>
      </c>
      <c r="DJ482" s="112" t="s">
        <v>9008</v>
      </c>
      <c r="DO482"/>
    </row>
    <row r="483" spans="15:119" x14ac:dyDescent="0.25">
      <c r="O483" s="268" t="s">
        <v>9961</v>
      </c>
      <c r="P483" s="268" t="s">
        <v>9484</v>
      </c>
      <c r="Q483" s="269">
        <v>2</v>
      </c>
      <c r="R483" s="269">
        <v>1.75</v>
      </c>
      <c r="S483" s="269">
        <v>-61</v>
      </c>
      <c r="T483" s="269">
        <v>-61.25</v>
      </c>
      <c r="AT483" s="268" t="s">
        <v>1106</v>
      </c>
      <c r="BR483" s="15" t="s">
        <v>2032</v>
      </c>
      <c r="BS483" s="15" t="s">
        <v>1937</v>
      </c>
      <c r="BT483" s="15">
        <v>4</v>
      </c>
      <c r="CU483" s="15" t="s">
        <v>2719</v>
      </c>
      <c r="CV483" s="64"/>
      <c r="DI483" s="112" t="s">
        <v>7934</v>
      </c>
      <c r="DJ483" s="112" t="s">
        <v>7908</v>
      </c>
      <c r="DO483"/>
    </row>
    <row r="484" spans="15:119" ht="30" x14ac:dyDescent="0.25">
      <c r="O484" s="268" t="s">
        <v>9962</v>
      </c>
      <c r="P484" s="268" t="s">
        <v>9484</v>
      </c>
      <c r="Q484" s="269">
        <v>1.75</v>
      </c>
      <c r="R484" s="269">
        <v>1.5</v>
      </c>
      <c r="S484" s="269">
        <v>-61.25</v>
      </c>
      <c r="T484" s="269">
        <v>-61.5</v>
      </c>
      <c r="AT484" s="268" t="s">
        <v>1107</v>
      </c>
      <c r="BR484" s="15" t="s">
        <v>2033</v>
      </c>
      <c r="BS484" s="15" t="s">
        <v>1937</v>
      </c>
      <c r="BT484" s="15">
        <v>4</v>
      </c>
      <c r="CU484" s="15" t="s">
        <v>2720</v>
      </c>
      <c r="CV484" s="64"/>
      <c r="DI484" s="112" t="s">
        <v>4464</v>
      </c>
      <c r="DJ484" s="112" t="s">
        <v>4444</v>
      </c>
      <c r="DO484"/>
    </row>
    <row r="485" spans="15:119" x14ac:dyDescent="0.25">
      <c r="O485" s="268" t="s">
        <v>9963</v>
      </c>
      <c r="P485" s="268" t="s">
        <v>9484</v>
      </c>
      <c r="Q485" s="269">
        <v>1.75</v>
      </c>
      <c r="R485" s="269">
        <v>1.5</v>
      </c>
      <c r="S485" s="269">
        <v>-61</v>
      </c>
      <c r="T485" s="269">
        <v>-61.25</v>
      </c>
      <c r="AT485" s="268" t="s">
        <v>1108</v>
      </c>
      <c r="BR485" s="15" t="s">
        <v>1929</v>
      </c>
      <c r="BS485" s="15" t="s">
        <v>1937</v>
      </c>
      <c r="BT485" s="15">
        <v>4</v>
      </c>
      <c r="CU485" s="15" t="s">
        <v>2158</v>
      </c>
      <c r="CV485" s="64"/>
      <c r="DI485" s="112" t="s">
        <v>4299</v>
      </c>
      <c r="DJ485" s="112" t="s">
        <v>4283</v>
      </c>
      <c r="DO485"/>
    </row>
    <row r="486" spans="15:119" x14ac:dyDescent="0.25">
      <c r="O486" s="268" t="s">
        <v>9964</v>
      </c>
      <c r="P486" s="268" t="s">
        <v>9482</v>
      </c>
      <c r="Q486" s="269">
        <v>2</v>
      </c>
      <c r="R486" s="269">
        <v>1.5</v>
      </c>
      <c r="S486" s="269">
        <v>-60.5</v>
      </c>
      <c r="T486" s="269">
        <v>-61</v>
      </c>
      <c r="AT486" s="268" t="s">
        <v>1109</v>
      </c>
      <c r="BR486" s="15" t="s">
        <v>2040</v>
      </c>
      <c r="BS486" s="15" t="s">
        <v>1937</v>
      </c>
      <c r="BT486" s="15">
        <v>4</v>
      </c>
      <c r="CU486" s="15" t="s">
        <v>2597</v>
      </c>
      <c r="CV486" s="64"/>
      <c r="DI486" s="112" t="s">
        <v>5933</v>
      </c>
      <c r="DJ486" s="112" t="s">
        <v>5901</v>
      </c>
      <c r="DO486"/>
    </row>
    <row r="487" spans="15:119" x14ac:dyDescent="0.25">
      <c r="O487" s="268" t="s">
        <v>9965</v>
      </c>
      <c r="P487" s="268" t="s">
        <v>9484</v>
      </c>
      <c r="Q487" s="269">
        <v>2</v>
      </c>
      <c r="R487" s="269">
        <v>1.75</v>
      </c>
      <c r="S487" s="269">
        <v>-60.75</v>
      </c>
      <c r="T487" s="269">
        <v>-61</v>
      </c>
      <c r="AT487" s="268" t="s">
        <v>1110</v>
      </c>
      <c r="BR487" s="15" t="s">
        <v>2047</v>
      </c>
      <c r="BS487" s="15" t="s">
        <v>1937</v>
      </c>
      <c r="BT487" s="15">
        <v>4</v>
      </c>
      <c r="CU487" s="15" t="s">
        <v>2480</v>
      </c>
      <c r="CV487" s="64"/>
      <c r="DI487" s="112" t="s">
        <v>8566</v>
      </c>
      <c r="DJ487" s="112" t="s">
        <v>8536</v>
      </c>
      <c r="DO487"/>
    </row>
    <row r="488" spans="15:119" x14ac:dyDescent="0.25">
      <c r="O488" s="268" t="s">
        <v>9966</v>
      </c>
      <c r="P488" s="268" t="s">
        <v>9484</v>
      </c>
      <c r="Q488" s="269">
        <v>2</v>
      </c>
      <c r="R488" s="269">
        <v>1.75</v>
      </c>
      <c r="S488" s="269">
        <v>-60.5</v>
      </c>
      <c r="T488" s="269">
        <v>-60.75</v>
      </c>
      <c r="AT488" s="268" t="s">
        <v>1111</v>
      </c>
      <c r="BR488" s="15" t="s">
        <v>2053</v>
      </c>
      <c r="BS488" s="15" t="s">
        <v>1937</v>
      </c>
      <c r="BT488" s="15">
        <v>4</v>
      </c>
      <c r="CU488" s="15" t="s">
        <v>2721</v>
      </c>
      <c r="CV488" s="64"/>
      <c r="DI488" s="112" t="s">
        <v>7342</v>
      </c>
      <c r="DJ488" s="112" t="s">
        <v>7290</v>
      </c>
      <c r="DO488"/>
    </row>
    <row r="489" spans="15:119" x14ac:dyDescent="0.25">
      <c r="O489" s="268" t="s">
        <v>9967</v>
      </c>
      <c r="P489" s="268" t="s">
        <v>9484</v>
      </c>
      <c r="Q489" s="269">
        <v>1.75</v>
      </c>
      <c r="R489" s="269">
        <v>1.5</v>
      </c>
      <c r="S489" s="269">
        <v>-60.75</v>
      </c>
      <c r="T489" s="269">
        <v>-61</v>
      </c>
      <c r="AT489" s="268" t="s">
        <v>1112</v>
      </c>
      <c r="BR489" s="15" t="s">
        <v>1855</v>
      </c>
      <c r="BS489" s="15" t="s">
        <v>1937</v>
      </c>
      <c r="BT489" s="15">
        <v>4</v>
      </c>
      <c r="CU489" s="15" t="s">
        <v>2722</v>
      </c>
      <c r="CV489" s="64"/>
      <c r="DI489" s="112" t="s">
        <v>6355</v>
      </c>
      <c r="DJ489" s="112" t="s">
        <v>6297</v>
      </c>
      <c r="DO489"/>
    </row>
    <row r="490" spans="15:119" x14ac:dyDescent="0.25">
      <c r="O490" s="268" t="s">
        <v>9968</v>
      </c>
      <c r="P490" s="268" t="s">
        <v>9484</v>
      </c>
      <c r="Q490" s="269">
        <v>1.75</v>
      </c>
      <c r="R490" s="269">
        <v>1.5</v>
      </c>
      <c r="S490" s="269">
        <v>-60.5</v>
      </c>
      <c r="T490" s="269">
        <v>-60.75</v>
      </c>
      <c r="AT490" s="268" t="s">
        <v>1113</v>
      </c>
      <c r="BR490" s="15" t="s">
        <v>2078</v>
      </c>
      <c r="BS490" s="15" t="s">
        <v>1937</v>
      </c>
      <c r="BT490" s="15">
        <v>4</v>
      </c>
      <c r="CU490" s="15" t="s">
        <v>2558</v>
      </c>
      <c r="CV490" s="64"/>
      <c r="DI490" s="112" t="s">
        <v>8567</v>
      </c>
      <c r="DJ490" s="112" t="s">
        <v>8536</v>
      </c>
      <c r="DO490"/>
    </row>
    <row r="491" spans="15:119" x14ac:dyDescent="0.25">
      <c r="O491" s="268" t="s">
        <v>9969</v>
      </c>
      <c r="P491" s="268" t="s">
        <v>9482</v>
      </c>
      <c r="Q491" s="269">
        <v>2</v>
      </c>
      <c r="R491" s="269">
        <v>1.5</v>
      </c>
      <c r="S491" s="269">
        <v>-60</v>
      </c>
      <c r="T491" s="269">
        <v>-60.5</v>
      </c>
      <c r="AT491" s="268" t="s">
        <v>1114</v>
      </c>
      <c r="BR491" s="15" t="s">
        <v>2083</v>
      </c>
      <c r="BS491" s="15" t="s">
        <v>1937</v>
      </c>
      <c r="BT491" s="15">
        <v>4</v>
      </c>
      <c r="CU491" s="15" t="s">
        <v>2555</v>
      </c>
      <c r="CV491" s="64"/>
      <c r="DI491" s="112" t="s">
        <v>4607</v>
      </c>
      <c r="DJ491" s="112" t="s">
        <v>4583</v>
      </c>
      <c r="DO491"/>
    </row>
    <row r="492" spans="15:119" x14ac:dyDescent="0.25">
      <c r="O492" s="268" t="s">
        <v>9970</v>
      </c>
      <c r="P492" s="268" t="s">
        <v>9484</v>
      </c>
      <c r="Q492" s="269">
        <v>2</v>
      </c>
      <c r="R492" s="269">
        <v>1.75</v>
      </c>
      <c r="S492" s="269">
        <v>-60.25</v>
      </c>
      <c r="T492" s="269">
        <v>-60.5</v>
      </c>
      <c r="AT492" s="268" t="s">
        <v>1115</v>
      </c>
      <c r="BR492" s="15" t="s">
        <v>2087</v>
      </c>
      <c r="BS492" s="15" t="s">
        <v>1937</v>
      </c>
      <c r="BT492" s="15">
        <v>4</v>
      </c>
      <c r="CU492" s="15" t="s">
        <v>2565</v>
      </c>
      <c r="CV492" s="64"/>
      <c r="DI492" s="112" t="s">
        <v>9091</v>
      </c>
      <c r="DJ492" s="112" t="s">
        <v>9078</v>
      </c>
      <c r="DO492"/>
    </row>
    <row r="493" spans="15:119" x14ac:dyDescent="0.25">
      <c r="O493" s="268" t="s">
        <v>9971</v>
      </c>
      <c r="P493" s="268" t="s">
        <v>9484</v>
      </c>
      <c r="Q493" s="269">
        <v>2</v>
      </c>
      <c r="R493" s="269">
        <v>1.75</v>
      </c>
      <c r="S493" s="269">
        <v>-60</v>
      </c>
      <c r="T493" s="269">
        <v>-60.25</v>
      </c>
      <c r="AT493" s="268" t="s">
        <v>1116</v>
      </c>
      <c r="BR493" s="15" t="s">
        <v>1908</v>
      </c>
      <c r="BS493" s="15" t="s">
        <v>1937</v>
      </c>
      <c r="BT493" s="15">
        <v>4</v>
      </c>
      <c r="CU493" s="15" t="s">
        <v>2498</v>
      </c>
      <c r="CV493" s="64"/>
      <c r="DI493" s="112" t="s">
        <v>6356</v>
      </c>
      <c r="DJ493" s="112" t="s">
        <v>6297</v>
      </c>
      <c r="DO493"/>
    </row>
    <row r="494" spans="15:119" x14ac:dyDescent="0.25">
      <c r="O494" s="268" t="s">
        <v>9972</v>
      </c>
      <c r="P494" s="268" t="s">
        <v>9484</v>
      </c>
      <c r="Q494" s="269">
        <v>1.75</v>
      </c>
      <c r="R494" s="269">
        <v>1.5</v>
      </c>
      <c r="S494" s="269">
        <v>-60.25</v>
      </c>
      <c r="T494" s="269">
        <v>-60.5</v>
      </c>
      <c r="AT494" s="268" t="s">
        <v>1117</v>
      </c>
      <c r="BR494" s="15" t="s">
        <v>470</v>
      </c>
      <c r="BS494" s="15" t="s">
        <v>1937</v>
      </c>
      <c r="BT494" s="15">
        <v>4</v>
      </c>
      <c r="CU494" s="15" t="s">
        <v>2164</v>
      </c>
      <c r="CV494" s="64"/>
      <c r="DI494" s="112" t="s">
        <v>8568</v>
      </c>
      <c r="DJ494" s="112" t="s">
        <v>8536</v>
      </c>
      <c r="DO494"/>
    </row>
    <row r="495" spans="15:119" x14ac:dyDescent="0.25">
      <c r="O495" s="268" t="s">
        <v>9973</v>
      </c>
      <c r="P495" s="268" t="s">
        <v>9484</v>
      </c>
      <c r="Q495" s="269">
        <v>1.75</v>
      </c>
      <c r="R495" s="269">
        <v>1.5</v>
      </c>
      <c r="S495" s="269">
        <v>-60</v>
      </c>
      <c r="T495" s="269">
        <v>-60.25</v>
      </c>
      <c r="AT495" s="268" t="s">
        <v>1118</v>
      </c>
      <c r="BR495" s="15" t="s">
        <v>2119</v>
      </c>
      <c r="BS495" s="15" t="s">
        <v>1937</v>
      </c>
      <c r="BT495" s="15">
        <v>4</v>
      </c>
      <c r="CU495" s="15" t="s">
        <v>2574</v>
      </c>
      <c r="CV495" s="64"/>
      <c r="DI495" s="112" t="s">
        <v>5217</v>
      </c>
      <c r="DJ495" s="112" t="s">
        <v>5365</v>
      </c>
      <c r="DO495"/>
    </row>
    <row r="496" spans="15:119" x14ac:dyDescent="0.25">
      <c r="O496" s="268" t="s">
        <v>9974</v>
      </c>
      <c r="P496" s="268" t="s">
        <v>9482</v>
      </c>
      <c r="Q496" s="269">
        <v>1.5</v>
      </c>
      <c r="R496" s="269">
        <v>1</v>
      </c>
      <c r="S496" s="269">
        <v>-61</v>
      </c>
      <c r="T496" s="269">
        <v>-61.5</v>
      </c>
      <c r="AT496" s="268" t="s">
        <v>1119</v>
      </c>
      <c r="BR496" s="15" t="s">
        <v>2120</v>
      </c>
      <c r="BS496" s="15" t="s">
        <v>1937</v>
      </c>
      <c r="BT496" s="15">
        <v>4</v>
      </c>
      <c r="CU496" s="15" t="s">
        <v>2596</v>
      </c>
      <c r="CV496" s="64"/>
      <c r="DI496" s="112" t="s">
        <v>5217</v>
      </c>
      <c r="DJ496" s="112" t="s">
        <v>5203</v>
      </c>
      <c r="DO496"/>
    </row>
    <row r="497" spans="15:119" x14ac:dyDescent="0.25">
      <c r="O497" s="268" t="s">
        <v>9975</v>
      </c>
      <c r="P497" s="268" t="s">
        <v>9484</v>
      </c>
      <c r="Q497" s="269">
        <v>1.5</v>
      </c>
      <c r="R497" s="269">
        <v>1.25</v>
      </c>
      <c r="S497" s="269">
        <v>-61.25</v>
      </c>
      <c r="T497" s="269">
        <v>-61.5</v>
      </c>
      <c r="AT497" s="268" t="s">
        <v>1120</v>
      </c>
      <c r="BR497" s="15" t="s">
        <v>2121</v>
      </c>
      <c r="BS497" s="15" t="s">
        <v>1937</v>
      </c>
      <c r="BT497" s="15">
        <v>4</v>
      </c>
      <c r="CU497" s="15" t="s">
        <v>2165</v>
      </c>
      <c r="CV497" s="64"/>
      <c r="DI497" s="112" t="s">
        <v>6357</v>
      </c>
      <c r="DJ497" s="112" t="s">
        <v>6297</v>
      </c>
      <c r="DO497"/>
    </row>
    <row r="498" spans="15:119" x14ac:dyDescent="0.25">
      <c r="O498" s="268" t="s">
        <v>9976</v>
      </c>
      <c r="P498" s="268" t="s">
        <v>9484</v>
      </c>
      <c r="Q498" s="269">
        <v>1.5</v>
      </c>
      <c r="R498" s="269">
        <v>1.25</v>
      </c>
      <c r="S498" s="269">
        <v>-61</v>
      </c>
      <c r="T498" s="269">
        <v>-61.25</v>
      </c>
      <c r="AT498" s="268" t="s">
        <v>1121</v>
      </c>
      <c r="BR498" s="15" t="s">
        <v>2122</v>
      </c>
      <c r="BS498" s="15" t="s">
        <v>1937</v>
      </c>
      <c r="BT498" s="15">
        <v>4</v>
      </c>
      <c r="CU498" s="15" t="s">
        <v>2481</v>
      </c>
      <c r="CV498" s="64"/>
      <c r="DI498" s="112" t="s">
        <v>5045</v>
      </c>
      <c r="DJ498" s="112" t="s">
        <v>5023</v>
      </c>
      <c r="DO498"/>
    </row>
    <row r="499" spans="15:119" x14ac:dyDescent="0.25">
      <c r="O499" s="268" t="s">
        <v>9977</v>
      </c>
      <c r="P499" s="268" t="s">
        <v>9484</v>
      </c>
      <c r="Q499" s="269">
        <v>1.25</v>
      </c>
      <c r="R499" s="269">
        <v>1</v>
      </c>
      <c r="S499" s="269">
        <v>-61.25</v>
      </c>
      <c r="T499" s="269">
        <v>-61.5</v>
      </c>
      <c r="AT499" s="268" t="s">
        <v>1122</v>
      </c>
      <c r="BR499" s="15" t="s">
        <v>27679</v>
      </c>
      <c r="BS499" s="15" t="s">
        <v>1937</v>
      </c>
      <c r="BT499" s="15">
        <v>4</v>
      </c>
      <c r="CU499" s="15" t="s">
        <v>2166</v>
      </c>
      <c r="CV499" s="64"/>
      <c r="DI499" s="112" t="s">
        <v>7343</v>
      </c>
      <c r="DJ499" s="112" t="s">
        <v>7290</v>
      </c>
      <c r="DO499"/>
    </row>
    <row r="500" spans="15:119" x14ac:dyDescent="0.25">
      <c r="O500" s="268" t="s">
        <v>9978</v>
      </c>
      <c r="P500" s="268" t="s">
        <v>9484</v>
      </c>
      <c r="Q500" s="269">
        <v>1.25</v>
      </c>
      <c r="R500" s="269">
        <v>1</v>
      </c>
      <c r="S500" s="269">
        <v>-61</v>
      </c>
      <c r="T500" s="269">
        <v>-61.25</v>
      </c>
      <c r="AT500" s="268" t="s">
        <v>436</v>
      </c>
      <c r="BR500" s="15" t="s">
        <v>2123</v>
      </c>
      <c r="BS500" s="15" t="s">
        <v>1937</v>
      </c>
      <c r="BT500" s="15">
        <v>4</v>
      </c>
      <c r="CU500" s="15" t="s">
        <v>2167</v>
      </c>
      <c r="CV500" s="64"/>
      <c r="DI500" s="112" t="s">
        <v>7935</v>
      </c>
      <c r="DJ500" s="112" t="s">
        <v>7908</v>
      </c>
      <c r="DO500"/>
    </row>
    <row r="501" spans="15:119" x14ac:dyDescent="0.25">
      <c r="O501" s="268" t="s">
        <v>9979</v>
      </c>
      <c r="P501" s="268" t="s">
        <v>9482</v>
      </c>
      <c r="Q501" s="269">
        <v>1.5</v>
      </c>
      <c r="R501" s="269">
        <v>1</v>
      </c>
      <c r="S501" s="269">
        <v>-60.5</v>
      </c>
      <c r="T501" s="269">
        <v>-61</v>
      </c>
      <c r="AT501" s="268" t="s">
        <v>1123</v>
      </c>
      <c r="BR501" s="15" t="s">
        <v>2124</v>
      </c>
      <c r="BS501" s="15" t="s">
        <v>1937</v>
      </c>
      <c r="BT501" s="15">
        <v>4</v>
      </c>
      <c r="CU501" s="15" t="s">
        <v>2168</v>
      </c>
      <c r="CV501" s="64"/>
      <c r="DI501" s="112" t="s">
        <v>4300</v>
      </c>
      <c r="DJ501" s="112" t="s">
        <v>4283</v>
      </c>
      <c r="DO501"/>
    </row>
    <row r="502" spans="15:119" x14ac:dyDescent="0.25">
      <c r="O502" s="268" t="s">
        <v>9980</v>
      </c>
      <c r="P502" s="268" t="s">
        <v>9484</v>
      </c>
      <c r="Q502" s="269">
        <v>1.5</v>
      </c>
      <c r="R502" s="269">
        <v>1.25</v>
      </c>
      <c r="S502" s="269">
        <v>-60.75</v>
      </c>
      <c r="T502" s="269">
        <v>-61</v>
      </c>
      <c r="AT502" s="268" t="s">
        <v>1124</v>
      </c>
      <c r="BR502" s="15" t="s">
        <v>2126</v>
      </c>
      <c r="BS502" s="15" t="s">
        <v>1937</v>
      </c>
      <c r="BT502" s="15">
        <v>4</v>
      </c>
      <c r="CU502" s="15" t="s">
        <v>2169</v>
      </c>
      <c r="CV502" s="64"/>
      <c r="DI502" s="112" t="s">
        <v>5218</v>
      </c>
      <c r="DJ502" s="112" t="s">
        <v>5203</v>
      </c>
      <c r="DO502"/>
    </row>
    <row r="503" spans="15:119" x14ac:dyDescent="0.25">
      <c r="O503" s="268" t="s">
        <v>9981</v>
      </c>
      <c r="P503" s="268" t="s">
        <v>9484</v>
      </c>
      <c r="Q503" s="269">
        <v>1.5</v>
      </c>
      <c r="R503" s="269">
        <v>1.25</v>
      </c>
      <c r="S503" s="269">
        <v>-60.5</v>
      </c>
      <c r="T503" s="269">
        <v>-60.75</v>
      </c>
      <c r="AT503" s="268" t="s">
        <v>1125</v>
      </c>
      <c r="BR503" s="15" t="s">
        <v>2127</v>
      </c>
      <c r="BS503" s="15" t="s">
        <v>1937</v>
      </c>
      <c r="BT503" s="15">
        <v>4</v>
      </c>
      <c r="CU503" s="15" t="s">
        <v>2725</v>
      </c>
      <c r="CV503" s="64"/>
      <c r="DI503" s="112" t="s">
        <v>4211</v>
      </c>
      <c r="DJ503" s="112" t="s">
        <v>4204</v>
      </c>
      <c r="DO503"/>
    </row>
    <row r="504" spans="15:119" x14ac:dyDescent="0.25">
      <c r="O504" s="268" t="s">
        <v>9982</v>
      </c>
      <c r="P504" s="268" t="s">
        <v>9484</v>
      </c>
      <c r="Q504" s="269">
        <v>1.25</v>
      </c>
      <c r="R504" s="269">
        <v>1</v>
      </c>
      <c r="S504" s="269">
        <v>-60.75</v>
      </c>
      <c r="T504" s="269">
        <v>-61</v>
      </c>
      <c r="AT504" s="268" t="s">
        <v>1126</v>
      </c>
      <c r="BR504" s="15" t="s">
        <v>2130</v>
      </c>
      <c r="BS504" s="15" t="s">
        <v>1937</v>
      </c>
      <c r="BT504" s="15">
        <v>4</v>
      </c>
      <c r="CU504" s="15" t="s">
        <v>2723</v>
      </c>
      <c r="CV504" s="64"/>
      <c r="DI504" s="112" t="s">
        <v>7344</v>
      </c>
      <c r="DJ504" s="112" t="s">
        <v>7290</v>
      </c>
      <c r="DO504"/>
    </row>
    <row r="505" spans="15:119" x14ac:dyDescent="0.25">
      <c r="O505" s="268" t="s">
        <v>9983</v>
      </c>
      <c r="P505" s="268" t="s">
        <v>9484</v>
      </c>
      <c r="Q505" s="269">
        <v>1.25</v>
      </c>
      <c r="R505" s="269">
        <v>1</v>
      </c>
      <c r="S505" s="269">
        <v>-60.5</v>
      </c>
      <c r="T505" s="269">
        <v>-60.75</v>
      </c>
      <c r="AT505" s="268" t="s">
        <v>1127</v>
      </c>
      <c r="BR505" s="15" t="s">
        <v>2136</v>
      </c>
      <c r="BS505" s="15" t="s">
        <v>1937</v>
      </c>
      <c r="BT505" s="15">
        <v>4</v>
      </c>
      <c r="CU505" s="15" t="s">
        <v>2724</v>
      </c>
      <c r="CV505" s="64"/>
      <c r="DI505" s="112" t="s">
        <v>5934</v>
      </c>
      <c r="DJ505" s="112" t="s">
        <v>5901</v>
      </c>
      <c r="DO505"/>
    </row>
    <row r="506" spans="15:119" x14ac:dyDescent="0.25">
      <c r="O506" s="268" t="s">
        <v>9984</v>
      </c>
      <c r="P506" s="268" t="s">
        <v>9482</v>
      </c>
      <c r="Q506" s="269">
        <v>1.5</v>
      </c>
      <c r="R506" s="269">
        <v>1</v>
      </c>
      <c r="S506" s="269">
        <v>-60</v>
      </c>
      <c r="T506" s="269">
        <v>-60.5</v>
      </c>
      <c r="AT506" s="268" t="s">
        <v>1128</v>
      </c>
      <c r="BR506" s="15" t="s">
        <v>416</v>
      </c>
      <c r="BS506" s="15" t="s">
        <v>1937</v>
      </c>
      <c r="BT506" s="15">
        <v>4</v>
      </c>
      <c r="CU506" s="15" t="s">
        <v>2726</v>
      </c>
      <c r="CV506" s="64"/>
      <c r="DI506" s="112" t="s">
        <v>7345</v>
      </c>
      <c r="DJ506" s="112" t="s">
        <v>8277</v>
      </c>
      <c r="DO506"/>
    </row>
    <row r="507" spans="15:119" x14ac:dyDescent="0.25">
      <c r="O507" s="268" t="s">
        <v>9985</v>
      </c>
      <c r="P507" s="268" t="s">
        <v>9484</v>
      </c>
      <c r="Q507" s="269">
        <v>1.5</v>
      </c>
      <c r="R507" s="269">
        <v>1.25</v>
      </c>
      <c r="S507" s="269">
        <v>-60.25</v>
      </c>
      <c r="T507" s="269">
        <v>-60.5</v>
      </c>
      <c r="AT507" s="268" t="s">
        <v>1129</v>
      </c>
      <c r="BR507" s="15" t="s">
        <v>2138</v>
      </c>
      <c r="BS507" s="15" t="s">
        <v>1937</v>
      </c>
      <c r="BT507" s="15">
        <v>4</v>
      </c>
      <c r="CU507" s="15" t="s">
        <v>2170</v>
      </c>
      <c r="CV507" s="64"/>
      <c r="DI507" s="112" t="s">
        <v>7345</v>
      </c>
      <c r="DJ507" s="112" t="s">
        <v>7290</v>
      </c>
      <c r="DO507"/>
    </row>
    <row r="508" spans="15:119" x14ac:dyDescent="0.25">
      <c r="O508" s="268" t="s">
        <v>9986</v>
      </c>
      <c r="P508" s="268" t="s">
        <v>9484</v>
      </c>
      <c r="Q508" s="269">
        <v>1.5</v>
      </c>
      <c r="R508" s="269">
        <v>1.25</v>
      </c>
      <c r="S508" s="269">
        <v>-60</v>
      </c>
      <c r="T508" s="269">
        <v>-60.25</v>
      </c>
      <c r="AT508" s="268" t="s">
        <v>1130</v>
      </c>
      <c r="BR508" s="15" t="s">
        <v>2139</v>
      </c>
      <c r="BS508" s="15" t="s">
        <v>1937</v>
      </c>
      <c r="BT508" s="15">
        <v>4</v>
      </c>
      <c r="CU508" s="15" t="s">
        <v>2859</v>
      </c>
      <c r="CV508" s="64"/>
      <c r="DI508" s="112" t="s">
        <v>5935</v>
      </c>
      <c r="DJ508" s="112" t="s">
        <v>5901</v>
      </c>
      <c r="DO508"/>
    </row>
    <row r="509" spans="15:119" x14ac:dyDescent="0.25">
      <c r="O509" s="268" t="s">
        <v>9987</v>
      </c>
      <c r="P509" s="268" t="s">
        <v>9484</v>
      </c>
      <c r="Q509" s="269">
        <v>1.25</v>
      </c>
      <c r="R509" s="269">
        <v>1</v>
      </c>
      <c r="S509" s="269">
        <v>-60.25</v>
      </c>
      <c r="T509" s="269">
        <v>-60.5</v>
      </c>
      <c r="AT509" s="268" t="s">
        <v>1131</v>
      </c>
      <c r="BR509" s="15" t="s">
        <v>2140</v>
      </c>
      <c r="BS509" s="15" t="s">
        <v>1937</v>
      </c>
      <c r="BT509" s="15">
        <v>4</v>
      </c>
      <c r="CU509" s="15" t="s">
        <v>2860</v>
      </c>
      <c r="CV509" s="64"/>
      <c r="DI509" s="112" t="s">
        <v>4818</v>
      </c>
      <c r="DJ509" s="112" t="s">
        <v>4800</v>
      </c>
      <c r="DO509"/>
    </row>
    <row r="510" spans="15:119" x14ac:dyDescent="0.25">
      <c r="O510" s="268" t="s">
        <v>9988</v>
      </c>
      <c r="P510" s="268" t="s">
        <v>9484</v>
      </c>
      <c r="Q510" s="269">
        <v>1.25</v>
      </c>
      <c r="R510" s="269">
        <v>1</v>
      </c>
      <c r="S510" s="269">
        <v>-60</v>
      </c>
      <c r="T510" s="269">
        <v>-60.25</v>
      </c>
      <c r="AT510" s="268" t="s">
        <v>1132</v>
      </c>
      <c r="BR510" s="15" t="s">
        <v>2141</v>
      </c>
      <c r="BS510" s="15" t="s">
        <v>1937</v>
      </c>
      <c r="BT510" s="15">
        <v>4</v>
      </c>
      <c r="CU510" s="15" t="s">
        <v>2171</v>
      </c>
      <c r="CV510" s="64"/>
      <c r="DI510" s="112" t="s">
        <v>5581</v>
      </c>
      <c r="DJ510" s="112" t="s">
        <v>5568</v>
      </c>
      <c r="DO510"/>
    </row>
    <row r="511" spans="15:119" x14ac:dyDescent="0.25">
      <c r="O511" s="268" t="s">
        <v>9989</v>
      </c>
      <c r="P511" s="268" t="s">
        <v>9480</v>
      </c>
      <c r="Q511" s="269">
        <v>1</v>
      </c>
      <c r="R511" s="269">
        <v>0</v>
      </c>
      <c r="S511" s="269">
        <v>-61.5</v>
      </c>
      <c r="T511" s="269">
        <v>-63</v>
      </c>
      <c r="AT511" s="268" t="s">
        <v>1133</v>
      </c>
      <c r="BR511" s="15" t="s">
        <v>2142</v>
      </c>
      <c r="BS511" s="15" t="s">
        <v>1937</v>
      </c>
      <c r="BT511" s="15">
        <v>4</v>
      </c>
      <c r="CU511" s="15" t="s">
        <v>2172</v>
      </c>
      <c r="CV511" s="64"/>
      <c r="DI511" s="112" t="s">
        <v>5386</v>
      </c>
      <c r="DJ511" s="112" t="s">
        <v>5365</v>
      </c>
      <c r="DO511"/>
    </row>
    <row r="512" spans="15:119" x14ac:dyDescent="0.25">
      <c r="O512" s="268" t="s">
        <v>9990</v>
      </c>
      <c r="P512" s="268" t="s">
        <v>9482</v>
      </c>
      <c r="Q512" s="269">
        <v>1</v>
      </c>
      <c r="R512" s="269">
        <v>0.5</v>
      </c>
      <c r="S512" s="269">
        <v>-62.5</v>
      </c>
      <c r="T512" s="269">
        <v>-63</v>
      </c>
      <c r="AT512" s="268" t="s">
        <v>1134</v>
      </c>
      <c r="BR512" s="15" t="s">
        <v>2157</v>
      </c>
      <c r="BS512" s="15" t="s">
        <v>1937</v>
      </c>
      <c r="BT512" s="15">
        <v>4</v>
      </c>
      <c r="CU512" s="15" t="s">
        <v>2861</v>
      </c>
      <c r="CV512" s="64"/>
      <c r="DI512" s="112" t="s">
        <v>5385</v>
      </c>
      <c r="DJ512" s="112" t="s">
        <v>5365</v>
      </c>
      <c r="DO512"/>
    </row>
    <row r="513" spans="15:119" x14ac:dyDescent="0.25">
      <c r="O513" s="268" t="s">
        <v>9991</v>
      </c>
      <c r="P513" s="268" t="s">
        <v>9484</v>
      </c>
      <c r="Q513" s="269">
        <v>1</v>
      </c>
      <c r="R513" s="269">
        <v>0.75</v>
      </c>
      <c r="S513" s="269">
        <v>-62.75</v>
      </c>
      <c r="T513" s="269">
        <v>-63</v>
      </c>
      <c r="AT513" s="268" t="s">
        <v>1135</v>
      </c>
      <c r="BR513" s="15" t="s">
        <v>2161</v>
      </c>
      <c r="BS513" s="15" t="s">
        <v>1937</v>
      </c>
      <c r="BT513" s="15">
        <v>4</v>
      </c>
      <c r="CU513" s="15" t="s">
        <v>2862</v>
      </c>
      <c r="CV513" s="64"/>
      <c r="DI513" s="112" t="s">
        <v>5739</v>
      </c>
      <c r="DJ513" s="112" t="s">
        <v>5735</v>
      </c>
      <c r="DO513"/>
    </row>
    <row r="514" spans="15:119" x14ac:dyDescent="0.25">
      <c r="O514" s="268" t="s">
        <v>9992</v>
      </c>
      <c r="P514" s="268" t="s">
        <v>9484</v>
      </c>
      <c r="Q514" s="269">
        <v>1</v>
      </c>
      <c r="R514" s="269">
        <v>0.75</v>
      </c>
      <c r="S514" s="269">
        <v>-62.5</v>
      </c>
      <c r="T514" s="269">
        <v>-62.75</v>
      </c>
      <c r="AT514" s="268" t="s">
        <v>1136</v>
      </c>
      <c r="BR514" s="15" t="s">
        <v>2170</v>
      </c>
      <c r="BS514" s="15" t="s">
        <v>1937</v>
      </c>
      <c r="BT514" s="15">
        <v>4</v>
      </c>
      <c r="CU514" s="15" t="s">
        <v>2863</v>
      </c>
      <c r="CV514" s="64"/>
      <c r="DI514" s="112" t="s">
        <v>7138</v>
      </c>
      <c r="DJ514" s="112" t="s">
        <v>7127</v>
      </c>
      <c r="DO514"/>
    </row>
    <row r="515" spans="15:119" x14ac:dyDescent="0.25">
      <c r="O515" s="268" t="s">
        <v>9993</v>
      </c>
      <c r="P515" s="268" t="s">
        <v>9484</v>
      </c>
      <c r="Q515" s="269">
        <v>0.75</v>
      </c>
      <c r="R515" s="269">
        <v>0.5</v>
      </c>
      <c r="S515" s="269">
        <v>-62.75</v>
      </c>
      <c r="T515" s="269">
        <v>-63</v>
      </c>
      <c r="AT515" s="268" t="s">
        <v>1137</v>
      </c>
      <c r="BR515" s="15" t="s">
        <v>1869</v>
      </c>
      <c r="BS515" s="15" t="s">
        <v>1937</v>
      </c>
      <c r="BT515" s="15">
        <v>4</v>
      </c>
      <c r="CU515" s="15" t="s">
        <v>2864</v>
      </c>
      <c r="CV515" s="64"/>
      <c r="DI515" s="112" t="s">
        <v>5387</v>
      </c>
      <c r="DJ515" s="112" t="s">
        <v>5735</v>
      </c>
      <c r="DO515"/>
    </row>
    <row r="516" spans="15:119" x14ac:dyDescent="0.25">
      <c r="O516" s="268" t="s">
        <v>9994</v>
      </c>
      <c r="P516" s="268" t="s">
        <v>9484</v>
      </c>
      <c r="Q516" s="269">
        <v>0.75</v>
      </c>
      <c r="R516" s="269">
        <v>0.5</v>
      </c>
      <c r="S516" s="269">
        <v>-62.5</v>
      </c>
      <c r="T516" s="269">
        <v>-62.75</v>
      </c>
      <c r="AT516" s="268" t="s">
        <v>1138</v>
      </c>
      <c r="BR516" s="15" t="s">
        <v>2178</v>
      </c>
      <c r="BS516" s="15" t="s">
        <v>1937</v>
      </c>
      <c r="BT516" s="15">
        <v>4</v>
      </c>
      <c r="CU516" s="15" t="s">
        <v>2865</v>
      </c>
      <c r="CV516" s="64"/>
      <c r="DI516" s="112" t="s">
        <v>5387</v>
      </c>
      <c r="DJ516" s="112" t="s">
        <v>5365</v>
      </c>
      <c r="DO516"/>
    </row>
    <row r="517" spans="15:119" x14ac:dyDescent="0.25">
      <c r="O517" s="268" t="s">
        <v>9995</v>
      </c>
      <c r="P517" s="268" t="s">
        <v>9482</v>
      </c>
      <c r="Q517" s="269">
        <v>1</v>
      </c>
      <c r="R517" s="269">
        <v>0.5</v>
      </c>
      <c r="S517" s="269">
        <v>-62</v>
      </c>
      <c r="T517" s="269">
        <v>-62.5</v>
      </c>
      <c r="AT517" s="268" t="s">
        <v>1139</v>
      </c>
      <c r="BR517" s="15" t="s">
        <v>2179</v>
      </c>
      <c r="BS517" s="15" t="s">
        <v>1937</v>
      </c>
      <c r="BT517" s="15">
        <v>4</v>
      </c>
      <c r="CU517" s="15" t="s">
        <v>2866</v>
      </c>
      <c r="CV517" s="64"/>
      <c r="DI517" s="112" t="s">
        <v>9092</v>
      </c>
      <c r="DJ517" s="112" t="s">
        <v>9078</v>
      </c>
      <c r="DO517"/>
    </row>
    <row r="518" spans="15:119" x14ac:dyDescent="0.25">
      <c r="O518" s="268" t="s">
        <v>9996</v>
      </c>
      <c r="P518" s="268" t="s">
        <v>9484</v>
      </c>
      <c r="Q518" s="269">
        <v>1</v>
      </c>
      <c r="R518" s="269">
        <v>0.75</v>
      </c>
      <c r="S518" s="269">
        <v>-62.25</v>
      </c>
      <c r="T518" s="269">
        <v>-62.5</v>
      </c>
      <c r="AT518" s="268" t="s">
        <v>1140</v>
      </c>
      <c r="BR518" s="15" t="s">
        <v>2180</v>
      </c>
      <c r="BS518" s="15" t="s">
        <v>1937</v>
      </c>
      <c r="BT518" s="15">
        <v>4</v>
      </c>
      <c r="CU518" s="15" t="s">
        <v>2867</v>
      </c>
      <c r="CV518" s="64"/>
      <c r="DI518" s="112" t="s">
        <v>7346</v>
      </c>
      <c r="DJ518" s="112" t="s">
        <v>7290</v>
      </c>
      <c r="DO518"/>
    </row>
    <row r="519" spans="15:119" x14ac:dyDescent="0.25">
      <c r="O519" s="268" t="s">
        <v>9997</v>
      </c>
      <c r="P519" s="268" t="s">
        <v>9484</v>
      </c>
      <c r="Q519" s="269">
        <v>1</v>
      </c>
      <c r="R519" s="269">
        <v>0.75</v>
      </c>
      <c r="S519" s="269">
        <v>-62</v>
      </c>
      <c r="T519" s="269">
        <v>-62.25</v>
      </c>
      <c r="AT519" s="268" t="s">
        <v>1141</v>
      </c>
      <c r="BR519" s="15" t="s">
        <v>2183</v>
      </c>
      <c r="BS519" s="15" t="s">
        <v>1937</v>
      </c>
      <c r="BT519" s="15">
        <v>4</v>
      </c>
      <c r="CU519" s="15" t="s">
        <v>2868</v>
      </c>
      <c r="CV519" s="64"/>
      <c r="DI519" s="112" t="s">
        <v>5936</v>
      </c>
      <c r="DJ519" s="112" t="s">
        <v>5901</v>
      </c>
      <c r="DO519"/>
    </row>
    <row r="520" spans="15:119" x14ac:dyDescent="0.25">
      <c r="O520" s="268" t="s">
        <v>9998</v>
      </c>
      <c r="P520" s="268" t="s">
        <v>9484</v>
      </c>
      <c r="Q520" s="269">
        <v>0.75</v>
      </c>
      <c r="R520" s="269">
        <v>0.5</v>
      </c>
      <c r="S520" s="269">
        <v>-62.25</v>
      </c>
      <c r="T520" s="269">
        <v>-62.5</v>
      </c>
      <c r="AT520" s="268" t="s">
        <v>1142</v>
      </c>
      <c r="BR520" s="15" t="s">
        <v>2184</v>
      </c>
      <c r="BS520" s="15" t="s">
        <v>1937</v>
      </c>
      <c r="BT520" s="15">
        <v>4</v>
      </c>
      <c r="CU520" s="15" t="s">
        <v>2869</v>
      </c>
      <c r="CV520" s="64"/>
      <c r="DI520" s="112" t="s">
        <v>4608</v>
      </c>
      <c r="DJ520" s="112" t="s">
        <v>4583</v>
      </c>
      <c r="DO520"/>
    </row>
    <row r="521" spans="15:119" x14ac:dyDescent="0.25">
      <c r="O521" s="268" t="s">
        <v>9999</v>
      </c>
      <c r="P521" s="268" t="s">
        <v>9484</v>
      </c>
      <c r="Q521" s="269">
        <v>0.75</v>
      </c>
      <c r="R521" s="269">
        <v>0.5</v>
      </c>
      <c r="S521" s="269">
        <v>-62</v>
      </c>
      <c r="T521" s="269">
        <v>-62.25</v>
      </c>
      <c r="AT521" s="268" t="s">
        <v>1143</v>
      </c>
      <c r="BR521" s="15" t="s">
        <v>2185</v>
      </c>
      <c r="BS521" s="15" t="s">
        <v>1937</v>
      </c>
      <c r="BT521" s="15">
        <v>4</v>
      </c>
      <c r="CU521" s="15" t="s">
        <v>2870</v>
      </c>
      <c r="CV521" s="64"/>
      <c r="DI521" s="112" t="s">
        <v>9093</v>
      </c>
      <c r="DJ521" s="112" t="s">
        <v>9078</v>
      </c>
      <c r="DO521"/>
    </row>
    <row r="522" spans="15:119" x14ac:dyDescent="0.25">
      <c r="O522" s="268" t="s">
        <v>10000</v>
      </c>
      <c r="P522" s="268" t="s">
        <v>9482</v>
      </c>
      <c r="Q522" s="269">
        <v>1</v>
      </c>
      <c r="R522" s="269">
        <v>0.5</v>
      </c>
      <c r="S522" s="269">
        <v>-61.5</v>
      </c>
      <c r="T522" s="269">
        <v>-62</v>
      </c>
      <c r="AT522" s="268" t="s">
        <v>1144</v>
      </c>
      <c r="BR522" s="15" t="s">
        <v>2218</v>
      </c>
      <c r="BS522" s="15" t="s">
        <v>1937</v>
      </c>
      <c r="BT522" s="15">
        <v>4</v>
      </c>
      <c r="CU522" s="15" t="s">
        <v>2871</v>
      </c>
      <c r="CV522" s="64"/>
      <c r="DI522" s="112" t="s">
        <v>8569</v>
      </c>
      <c r="DJ522" s="112" t="s">
        <v>8536</v>
      </c>
      <c r="DO522"/>
    </row>
    <row r="523" spans="15:119" x14ac:dyDescent="0.25">
      <c r="O523" s="268" t="s">
        <v>10001</v>
      </c>
      <c r="P523" s="268" t="s">
        <v>9484</v>
      </c>
      <c r="Q523" s="269">
        <v>1</v>
      </c>
      <c r="R523" s="269">
        <v>0.75</v>
      </c>
      <c r="S523" s="269">
        <v>-61.75</v>
      </c>
      <c r="T523" s="269">
        <v>-62</v>
      </c>
      <c r="AT523" s="268" t="s">
        <v>1145</v>
      </c>
      <c r="BR523" s="15" t="s">
        <v>2223</v>
      </c>
      <c r="BS523" s="15" t="s">
        <v>1937</v>
      </c>
      <c r="BT523" s="15">
        <v>4</v>
      </c>
      <c r="CU523" s="15" t="s">
        <v>2872</v>
      </c>
      <c r="CV523" s="64"/>
      <c r="DI523" s="112" t="s">
        <v>7937</v>
      </c>
      <c r="DJ523" s="112" t="s">
        <v>7908</v>
      </c>
      <c r="DO523"/>
    </row>
    <row r="524" spans="15:119" x14ac:dyDescent="0.25">
      <c r="O524" s="268" t="s">
        <v>10002</v>
      </c>
      <c r="P524" s="268" t="s">
        <v>9484</v>
      </c>
      <c r="Q524" s="269">
        <v>1</v>
      </c>
      <c r="R524" s="269">
        <v>0.75</v>
      </c>
      <c r="S524" s="269">
        <v>-61.5</v>
      </c>
      <c r="T524" s="269">
        <v>-61.75</v>
      </c>
      <c r="AT524" s="268" t="s">
        <v>1146</v>
      </c>
      <c r="BR524" s="15" t="s">
        <v>1880</v>
      </c>
      <c r="BS524" s="15" t="s">
        <v>1937</v>
      </c>
      <c r="BT524" s="15">
        <v>4</v>
      </c>
      <c r="CU524" s="15" t="s">
        <v>2873</v>
      </c>
      <c r="CV524" s="64"/>
      <c r="DI524" s="112" t="s">
        <v>5937</v>
      </c>
      <c r="DJ524" s="112" t="s">
        <v>5901</v>
      </c>
      <c r="DO524"/>
    </row>
    <row r="525" spans="15:119" x14ac:dyDescent="0.25">
      <c r="O525" s="268" t="s">
        <v>10003</v>
      </c>
      <c r="P525" s="268" t="s">
        <v>9484</v>
      </c>
      <c r="Q525" s="269">
        <v>0.75</v>
      </c>
      <c r="R525" s="269">
        <v>0.5</v>
      </c>
      <c r="S525" s="269">
        <v>-61.75</v>
      </c>
      <c r="T525" s="269">
        <v>-62</v>
      </c>
      <c r="AT525" s="268" t="s">
        <v>1147</v>
      </c>
      <c r="BR525" s="15" t="s">
        <v>2227</v>
      </c>
      <c r="BS525" s="15" t="s">
        <v>1937</v>
      </c>
      <c r="BT525" s="15">
        <v>4</v>
      </c>
      <c r="CU525" s="15" t="s">
        <v>2173</v>
      </c>
      <c r="CV525" s="64"/>
      <c r="DI525" s="112" t="s">
        <v>4465</v>
      </c>
      <c r="DJ525" s="112" t="s">
        <v>4444</v>
      </c>
      <c r="DO525"/>
    </row>
    <row r="526" spans="15:119" x14ac:dyDescent="0.25">
      <c r="O526" s="268" t="s">
        <v>10004</v>
      </c>
      <c r="P526" s="268" t="s">
        <v>9484</v>
      </c>
      <c r="Q526" s="269">
        <v>0.75</v>
      </c>
      <c r="R526" s="269">
        <v>0.5</v>
      </c>
      <c r="S526" s="269">
        <v>-61.5</v>
      </c>
      <c r="T526" s="269">
        <v>-61.75</v>
      </c>
      <c r="AT526" s="268" t="s">
        <v>1148</v>
      </c>
      <c r="BR526" s="15" t="s">
        <v>2228</v>
      </c>
      <c r="BS526" s="15" t="s">
        <v>1937</v>
      </c>
      <c r="BT526" s="15">
        <v>4</v>
      </c>
      <c r="CU526" s="15" t="s">
        <v>1869</v>
      </c>
      <c r="CV526" s="64"/>
      <c r="DI526" s="112" t="s">
        <v>7209</v>
      </c>
      <c r="DJ526" s="112" t="s">
        <v>7203</v>
      </c>
      <c r="DO526"/>
    </row>
    <row r="527" spans="15:119" x14ac:dyDescent="0.25">
      <c r="O527" s="268" t="s">
        <v>10005</v>
      </c>
      <c r="P527" s="268" t="s">
        <v>9482</v>
      </c>
      <c r="Q527" s="269">
        <v>0.5</v>
      </c>
      <c r="R527" s="269">
        <v>0</v>
      </c>
      <c r="S527" s="269">
        <v>-62.5</v>
      </c>
      <c r="T527" s="269">
        <v>-63</v>
      </c>
      <c r="AT527" s="268" t="s">
        <v>1149</v>
      </c>
      <c r="BR527" s="15" t="s">
        <v>2234</v>
      </c>
      <c r="BS527" s="15" t="s">
        <v>1937</v>
      </c>
      <c r="BT527" s="15">
        <v>4</v>
      </c>
      <c r="CU527" s="15" t="s">
        <v>2186</v>
      </c>
      <c r="CV527" s="64"/>
      <c r="DI527" s="112" t="s">
        <v>8570</v>
      </c>
      <c r="DJ527" s="112" t="s">
        <v>8536</v>
      </c>
      <c r="DO527"/>
    </row>
    <row r="528" spans="15:119" x14ac:dyDescent="0.25">
      <c r="O528" s="268" t="s">
        <v>10006</v>
      </c>
      <c r="P528" s="268" t="s">
        <v>9484</v>
      </c>
      <c r="Q528" s="269">
        <v>0.5</v>
      </c>
      <c r="R528" s="269">
        <v>0.25</v>
      </c>
      <c r="S528" s="269">
        <v>-62.75</v>
      </c>
      <c r="T528" s="269">
        <v>-63</v>
      </c>
      <c r="AT528" s="268" t="s">
        <v>1150</v>
      </c>
      <c r="BR528" s="15" t="s">
        <v>2235</v>
      </c>
      <c r="BS528" s="15" t="s">
        <v>1937</v>
      </c>
      <c r="BT528" s="15">
        <v>4</v>
      </c>
      <c r="CU528" s="15" t="s">
        <v>2874</v>
      </c>
      <c r="CV528" s="64"/>
      <c r="DI528" s="112" t="s">
        <v>8571</v>
      </c>
      <c r="DJ528" s="112" t="s">
        <v>8536</v>
      </c>
      <c r="DO528"/>
    </row>
    <row r="529" spans="15:119" x14ac:dyDescent="0.25">
      <c r="O529" s="268" t="s">
        <v>10007</v>
      </c>
      <c r="P529" s="268" t="s">
        <v>9484</v>
      </c>
      <c r="Q529" s="269">
        <v>0.5</v>
      </c>
      <c r="R529" s="269">
        <v>0.25</v>
      </c>
      <c r="S529" s="269">
        <v>-62.5</v>
      </c>
      <c r="T529" s="269">
        <v>-62.75</v>
      </c>
      <c r="AT529" s="268" t="s">
        <v>1151</v>
      </c>
      <c r="BR529" s="15" t="s">
        <v>2236</v>
      </c>
      <c r="BS529" s="15" t="s">
        <v>1937</v>
      </c>
      <c r="BT529" s="15">
        <v>4</v>
      </c>
      <c r="CU529" s="15" t="s">
        <v>2875</v>
      </c>
      <c r="CV529" s="64"/>
      <c r="DI529" s="112" t="s">
        <v>8572</v>
      </c>
      <c r="DJ529" s="112" t="s">
        <v>8536</v>
      </c>
      <c r="DO529"/>
    </row>
    <row r="530" spans="15:119" x14ac:dyDescent="0.25">
      <c r="O530" s="268" t="s">
        <v>10008</v>
      </c>
      <c r="P530" s="268" t="s">
        <v>9484</v>
      </c>
      <c r="Q530" s="269">
        <v>0.25</v>
      </c>
      <c r="R530" s="269">
        <v>0</v>
      </c>
      <c r="S530" s="269">
        <v>-62.75</v>
      </c>
      <c r="T530" s="269">
        <v>-63</v>
      </c>
      <c r="AT530" s="268" t="s">
        <v>1152</v>
      </c>
      <c r="BR530" s="15" t="s">
        <v>2237</v>
      </c>
      <c r="BS530" s="15" t="s">
        <v>1937</v>
      </c>
      <c r="BT530" s="15">
        <v>4</v>
      </c>
      <c r="CU530" s="15" t="s">
        <v>2187</v>
      </c>
      <c r="CV530" s="64"/>
      <c r="DI530" s="112" t="s">
        <v>5938</v>
      </c>
      <c r="DJ530" s="112" t="s">
        <v>5901</v>
      </c>
      <c r="DO530"/>
    </row>
    <row r="531" spans="15:119" x14ac:dyDescent="0.25">
      <c r="O531" s="268" t="s">
        <v>10009</v>
      </c>
      <c r="P531" s="268" t="s">
        <v>9484</v>
      </c>
      <c r="Q531" s="269">
        <v>0.25</v>
      </c>
      <c r="R531" s="269">
        <v>0</v>
      </c>
      <c r="S531" s="269">
        <v>-62.5</v>
      </c>
      <c r="T531" s="269">
        <v>-62.75</v>
      </c>
      <c r="AT531" s="268" t="s">
        <v>1153</v>
      </c>
      <c r="BR531" s="15" t="s">
        <v>2238</v>
      </c>
      <c r="BS531" s="15" t="s">
        <v>1937</v>
      </c>
      <c r="BT531" s="15">
        <v>4</v>
      </c>
      <c r="CU531" s="15" t="s">
        <v>2188</v>
      </c>
      <c r="CV531" s="64"/>
      <c r="DI531" s="112" t="s">
        <v>7347</v>
      </c>
      <c r="DJ531" s="112" t="s">
        <v>7290</v>
      </c>
      <c r="DO531"/>
    </row>
    <row r="532" spans="15:119" x14ac:dyDescent="0.25">
      <c r="O532" s="268" t="s">
        <v>10010</v>
      </c>
      <c r="P532" s="268" t="s">
        <v>9482</v>
      </c>
      <c r="Q532" s="269">
        <v>0.5</v>
      </c>
      <c r="R532" s="269">
        <v>0</v>
      </c>
      <c r="S532" s="269">
        <v>-62</v>
      </c>
      <c r="T532" s="269">
        <v>-62.5</v>
      </c>
      <c r="AT532" s="268" t="s">
        <v>1154</v>
      </c>
      <c r="BR532" s="15" t="s">
        <v>2239</v>
      </c>
      <c r="BS532" s="15" t="s">
        <v>1937</v>
      </c>
      <c r="BT532" s="15">
        <v>4</v>
      </c>
      <c r="CU532" s="15" t="s">
        <v>2189</v>
      </c>
      <c r="CV532" s="64"/>
      <c r="DI532" s="112" t="s">
        <v>5836</v>
      </c>
      <c r="DJ532" s="112" t="s">
        <v>5832</v>
      </c>
      <c r="DO532"/>
    </row>
    <row r="533" spans="15:119" x14ac:dyDescent="0.25">
      <c r="O533" s="268" t="s">
        <v>10011</v>
      </c>
      <c r="P533" s="268" t="s">
        <v>9484</v>
      </c>
      <c r="Q533" s="269">
        <v>0.5</v>
      </c>
      <c r="R533" s="269">
        <v>0.25</v>
      </c>
      <c r="S533" s="269">
        <v>-62.25</v>
      </c>
      <c r="T533" s="269">
        <v>-62.5</v>
      </c>
      <c r="AT533" s="268" t="s">
        <v>1155</v>
      </c>
      <c r="BR533" s="15" t="s">
        <v>2240</v>
      </c>
      <c r="BS533" s="15" t="s">
        <v>1937</v>
      </c>
      <c r="BT533" s="15">
        <v>4</v>
      </c>
      <c r="CU533" s="15" t="s">
        <v>2727</v>
      </c>
      <c r="CV533" s="64"/>
      <c r="DI533" s="112" t="s">
        <v>8573</v>
      </c>
      <c r="DJ533" s="112" t="s">
        <v>8536</v>
      </c>
      <c r="DO533"/>
    </row>
    <row r="534" spans="15:119" x14ac:dyDescent="0.25">
      <c r="O534" s="268" t="s">
        <v>10012</v>
      </c>
      <c r="P534" s="268" t="s">
        <v>9484</v>
      </c>
      <c r="Q534" s="269">
        <v>0.5</v>
      </c>
      <c r="R534" s="269">
        <v>0.25</v>
      </c>
      <c r="S534" s="269">
        <v>-62</v>
      </c>
      <c r="T534" s="269">
        <v>-62.25</v>
      </c>
      <c r="AT534" s="268" t="s">
        <v>1156</v>
      </c>
      <c r="BR534" s="15" t="s">
        <v>2241</v>
      </c>
      <c r="BS534" s="15" t="s">
        <v>1937</v>
      </c>
      <c r="BT534" s="15">
        <v>4</v>
      </c>
      <c r="CU534" s="15" t="s">
        <v>2728</v>
      </c>
      <c r="CV534" s="64"/>
      <c r="DI534" s="112" t="s">
        <v>6358</v>
      </c>
      <c r="DJ534" s="112" t="s">
        <v>6297</v>
      </c>
      <c r="DO534"/>
    </row>
    <row r="535" spans="15:119" x14ac:dyDescent="0.25">
      <c r="O535" s="268" t="s">
        <v>10013</v>
      </c>
      <c r="P535" s="268" t="s">
        <v>9484</v>
      </c>
      <c r="Q535" s="269">
        <v>0.25</v>
      </c>
      <c r="R535" s="269">
        <v>0</v>
      </c>
      <c r="S535" s="269">
        <v>-62.25</v>
      </c>
      <c r="T535" s="269">
        <v>-62.5</v>
      </c>
      <c r="AT535" s="268" t="s">
        <v>1157</v>
      </c>
      <c r="BR535" s="15" t="s">
        <v>2242</v>
      </c>
      <c r="BS535" s="15" t="s">
        <v>1937</v>
      </c>
      <c r="BT535" s="15">
        <v>4</v>
      </c>
      <c r="CU535" s="15" t="s">
        <v>2729</v>
      </c>
      <c r="CV535" s="64"/>
      <c r="DI535" s="112" t="s">
        <v>7210</v>
      </c>
      <c r="DJ535" s="112" t="s">
        <v>7203</v>
      </c>
      <c r="DO535"/>
    </row>
    <row r="536" spans="15:119" x14ac:dyDescent="0.25">
      <c r="O536" s="268" t="s">
        <v>10014</v>
      </c>
      <c r="P536" s="268" t="s">
        <v>9484</v>
      </c>
      <c r="Q536" s="269">
        <v>0.25</v>
      </c>
      <c r="R536" s="269">
        <v>0</v>
      </c>
      <c r="S536" s="269">
        <v>-62</v>
      </c>
      <c r="T536" s="269">
        <v>-62.25</v>
      </c>
      <c r="AT536" s="268" t="s">
        <v>1158</v>
      </c>
      <c r="BR536" s="15" t="s">
        <v>2243</v>
      </c>
      <c r="BS536" s="15" t="s">
        <v>1937</v>
      </c>
      <c r="BT536" s="15">
        <v>4</v>
      </c>
      <c r="CU536" s="15" t="s">
        <v>2190</v>
      </c>
      <c r="CV536" s="64"/>
      <c r="DI536" s="112" t="s">
        <v>8304</v>
      </c>
      <c r="DJ536" s="112" t="s">
        <v>8277</v>
      </c>
      <c r="DO536"/>
    </row>
    <row r="537" spans="15:119" x14ac:dyDescent="0.25">
      <c r="O537" s="268" t="s">
        <v>10015</v>
      </c>
      <c r="P537" s="268" t="s">
        <v>9482</v>
      </c>
      <c r="Q537" s="269">
        <v>0.5</v>
      </c>
      <c r="R537" s="269">
        <v>0</v>
      </c>
      <c r="S537" s="269">
        <v>-61.5</v>
      </c>
      <c r="T537" s="269">
        <v>-62</v>
      </c>
      <c r="AT537" s="268" t="s">
        <v>1159</v>
      </c>
      <c r="BR537" s="15" t="s">
        <v>2244</v>
      </c>
      <c r="BS537" s="15" t="s">
        <v>1937</v>
      </c>
      <c r="BT537" s="15">
        <v>4</v>
      </c>
      <c r="CU537" s="15" t="s">
        <v>2191</v>
      </c>
      <c r="CV537" s="64"/>
      <c r="DI537" s="112" t="s">
        <v>7936</v>
      </c>
      <c r="DJ537" s="112" t="s">
        <v>7908</v>
      </c>
      <c r="DO537"/>
    </row>
    <row r="538" spans="15:119" x14ac:dyDescent="0.25">
      <c r="O538" s="268" t="s">
        <v>10016</v>
      </c>
      <c r="P538" s="268" t="s">
        <v>9484</v>
      </c>
      <c r="Q538" s="269">
        <v>0.5</v>
      </c>
      <c r="R538" s="269">
        <v>0.25</v>
      </c>
      <c r="S538" s="269">
        <v>-61.75</v>
      </c>
      <c r="T538" s="269">
        <v>-62</v>
      </c>
      <c r="AT538" s="268" t="s">
        <v>1160</v>
      </c>
      <c r="BR538" s="15" t="s">
        <v>2245</v>
      </c>
      <c r="BS538" s="15" t="s">
        <v>1937</v>
      </c>
      <c r="BT538" s="15">
        <v>4</v>
      </c>
      <c r="CU538" s="15" t="s">
        <v>2730</v>
      </c>
      <c r="CV538" s="64"/>
      <c r="DI538" s="112" t="s">
        <v>7936</v>
      </c>
      <c r="DJ538" s="112" t="s">
        <v>8536</v>
      </c>
      <c r="DO538"/>
    </row>
    <row r="539" spans="15:119" x14ac:dyDescent="0.25">
      <c r="O539" s="268" t="s">
        <v>10017</v>
      </c>
      <c r="P539" s="268" t="s">
        <v>9484</v>
      </c>
      <c r="Q539" s="269">
        <v>0.5</v>
      </c>
      <c r="R539" s="269">
        <v>0.25</v>
      </c>
      <c r="S539" s="269">
        <v>-61.5</v>
      </c>
      <c r="T539" s="269">
        <v>-61.75</v>
      </c>
      <c r="AT539" s="268" t="s">
        <v>1161</v>
      </c>
      <c r="BR539" s="15" t="s">
        <v>2249</v>
      </c>
      <c r="BS539" s="15" t="s">
        <v>1937</v>
      </c>
      <c r="BT539" s="15">
        <v>4</v>
      </c>
      <c r="CU539" s="15" t="s">
        <v>2192</v>
      </c>
      <c r="CV539" s="64"/>
      <c r="DI539" s="112" t="s">
        <v>4819</v>
      </c>
      <c r="DJ539" s="112" t="s">
        <v>4800</v>
      </c>
      <c r="DO539"/>
    </row>
    <row r="540" spans="15:119" x14ac:dyDescent="0.25">
      <c r="O540" s="268" t="s">
        <v>10018</v>
      </c>
      <c r="P540" s="268" t="s">
        <v>9484</v>
      </c>
      <c r="Q540" s="269">
        <v>0.25</v>
      </c>
      <c r="R540" s="269">
        <v>0</v>
      </c>
      <c r="S540" s="269">
        <v>-61.75</v>
      </c>
      <c r="T540" s="269">
        <v>-62</v>
      </c>
      <c r="AT540" s="268" t="s">
        <v>1162</v>
      </c>
      <c r="BR540" s="15" t="s">
        <v>2250</v>
      </c>
      <c r="BS540" s="15" t="s">
        <v>1937</v>
      </c>
      <c r="BT540" s="15">
        <v>4</v>
      </c>
      <c r="CU540" s="15" t="s">
        <v>1872</v>
      </c>
      <c r="CV540" s="64"/>
      <c r="DI540" s="112" t="s">
        <v>5046</v>
      </c>
      <c r="DJ540" s="112" t="s">
        <v>5023</v>
      </c>
      <c r="DO540"/>
    </row>
    <row r="541" spans="15:119" x14ac:dyDescent="0.25">
      <c r="O541" s="268" t="s">
        <v>10019</v>
      </c>
      <c r="P541" s="268" t="s">
        <v>9484</v>
      </c>
      <c r="Q541" s="269">
        <v>0.25</v>
      </c>
      <c r="R541" s="269">
        <v>0</v>
      </c>
      <c r="S541" s="269">
        <v>-61.5</v>
      </c>
      <c r="T541" s="269">
        <v>-61.75</v>
      </c>
      <c r="AT541" s="268" t="s">
        <v>1163</v>
      </c>
      <c r="BR541" s="15" t="s">
        <v>2262</v>
      </c>
      <c r="BS541" s="15" t="s">
        <v>1937</v>
      </c>
      <c r="BT541" s="15">
        <v>4</v>
      </c>
      <c r="CU541" s="15" t="s">
        <v>2193</v>
      </c>
      <c r="CV541" s="64"/>
      <c r="DI541" s="112" t="s">
        <v>5939</v>
      </c>
      <c r="DJ541" s="112" t="s">
        <v>5901</v>
      </c>
      <c r="DO541"/>
    </row>
    <row r="542" spans="15:119" x14ac:dyDescent="0.25">
      <c r="O542" s="268" t="s">
        <v>10020</v>
      </c>
      <c r="P542" s="268" t="s">
        <v>9480</v>
      </c>
      <c r="Q542" s="269">
        <v>1</v>
      </c>
      <c r="R542" s="269">
        <v>0</v>
      </c>
      <c r="S542" s="269">
        <v>-60</v>
      </c>
      <c r="T542" s="269">
        <v>-61.5</v>
      </c>
      <c r="AT542" s="268" t="s">
        <v>1164</v>
      </c>
      <c r="BR542" s="15" t="s">
        <v>2272</v>
      </c>
      <c r="BS542" s="15" t="s">
        <v>1937</v>
      </c>
      <c r="BT542" s="15">
        <v>4</v>
      </c>
      <c r="CU542" s="15" t="s">
        <v>2876</v>
      </c>
      <c r="CV542" s="64"/>
      <c r="DI542" s="112" t="s">
        <v>4820</v>
      </c>
      <c r="DJ542" s="112" t="s">
        <v>4800</v>
      </c>
      <c r="DO542"/>
    </row>
    <row r="543" spans="15:119" x14ac:dyDescent="0.25">
      <c r="O543" s="268" t="s">
        <v>10021</v>
      </c>
      <c r="P543" s="268" t="s">
        <v>9482</v>
      </c>
      <c r="Q543" s="269">
        <v>1</v>
      </c>
      <c r="R543" s="269">
        <v>0.5</v>
      </c>
      <c r="S543" s="269">
        <v>-61</v>
      </c>
      <c r="T543" s="269">
        <v>-61.5</v>
      </c>
      <c r="AT543" s="268" t="s">
        <v>1165</v>
      </c>
      <c r="BR543" s="15" t="s">
        <v>2274</v>
      </c>
      <c r="BS543" s="15" t="s">
        <v>1937</v>
      </c>
      <c r="BT543" s="15">
        <v>4</v>
      </c>
      <c r="CU543" s="15" t="s">
        <v>2194</v>
      </c>
      <c r="CV543" s="64"/>
      <c r="DI543" s="112" t="s">
        <v>4212</v>
      </c>
      <c r="DJ543" s="112" t="s">
        <v>4204</v>
      </c>
      <c r="DO543"/>
    </row>
    <row r="544" spans="15:119" x14ac:dyDescent="0.25">
      <c r="O544" s="268" t="s">
        <v>10022</v>
      </c>
      <c r="P544" s="268" t="s">
        <v>9484</v>
      </c>
      <c r="Q544" s="269">
        <v>1</v>
      </c>
      <c r="R544" s="269">
        <v>0.75</v>
      </c>
      <c r="S544" s="269">
        <v>-61.25</v>
      </c>
      <c r="T544" s="269">
        <v>-61.5</v>
      </c>
      <c r="AT544" s="268" t="s">
        <v>1166</v>
      </c>
      <c r="BR544" s="15" t="s">
        <v>2275</v>
      </c>
      <c r="BS544" s="15" t="s">
        <v>1937</v>
      </c>
      <c r="BT544" s="15">
        <v>4</v>
      </c>
      <c r="CU544" s="15" t="s">
        <v>2877</v>
      </c>
      <c r="CV544" s="64"/>
      <c r="DI544" s="112" t="s">
        <v>4609</v>
      </c>
      <c r="DJ544" s="112" t="s">
        <v>4583</v>
      </c>
      <c r="DO544"/>
    </row>
    <row r="545" spans="15:119" x14ac:dyDescent="0.25">
      <c r="O545" s="268" t="s">
        <v>10023</v>
      </c>
      <c r="P545" s="268" t="s">
        <v>9484</v>
      </c>
      <c r="Q545" s="269">
        <v>1</v>
      </c>
      <c r="R545" s="269">
        <v>0.75</v>
      </c>
      <c r="S545" s="269">
        <v>-61</v>
      </c>
      <c r="T545" s="269">
        <v>-61.25</v>
      </c>
      <c r="AT545" s="268" t="s">
        <v>1167</v>
      </c>
      <c r="BR545" s="15" t="s">
        <v>2276</v>
      </c>
      <c r="BS545" s="15" t="s">
        <v>1937</v>
      </c>
      <c r="BT545" s="15">
        <v>4</v>
      </c>
      <c r="CU545" s="15" t="s">
        <v>2196</v>
      </c>
      <c r="CV545" s="64"/>
      <c r="DI545" s="112" t="s">
        <v>5582</v>
      </c>
      <c r="DJ545" s="112" t="s">
        <v>5568</v>
      </c>
      <c r="DO545"/>
    </row>
    <row r="546" spans="15:119" x14ac:dyDescent="0.25">
      <c r="O546" s="268" t="s">
        <v>10024</v>
      </c>
      <c r="P546" s="268" t="s">
        <v>9484</v>
      </c>
      <c r="Q546" s="269">
        <v>0.75</v>
      </c>
      <c r="R546" s="269">
        <v>0.5</v>
      </c>
      <c r="S546" s="269">
        <v>-61.25</v>
      </c>
      <c r="T546" s="269">
        <v>-61.5</v>
      </c>
      <c r="AT546" s="268" t="s">
        <v>1168</v>
      </c>
      <c r="BR546" s="15" t="s">
        <v>2277</v>
      </c>
      <c r="BS546" s="15" t="s">
        <v>1937</v>
      </c>
      <c r="BT546" s="15">
        <v>4</v>
      </c>
      <c r="CU546" s="15" t="s">
        <v>2878</v>
      </c>
      <c r="CV546" s="64"/>
      <c r="DI546" s="112" t="s">
        <v>7348</v>
      </c>
      <c r="DJ546" s="112" t="s">
        <v>7290</v>
      </c>
      <c r="DO546"/>
    </row>
    <row r="547" spans="15:119" x14ac:dyDescent="0.25">
      <c r="O547" s="268" t="s">
        <v>10025</v>
      </c>
      <c r="P547" s="268" t="s">
        <v>9484</v>
      </c>
      <c r="Q547" s="269">
        <v>0.75</v>
      </c>
      <c r="R547" s="269">
        <v>0.5</v>
      </c>
      <c r="S547" s="269">
        <v>-61</v>
      </c>
      <c r="T547" s="269">
        <v>-61.25</v>
      </c>
      <c r="AT547" s="268" t="s">
        <v>1169</v>
      </c>
      <c r="BR547" s="15" t="s">
        <v>2279</v>
      </c>
      <c r="BS547" s="15" t="s">
        <v>1937</v>
      </c>
      <c r="BT547" s="15">
        <v>4</v>
      </c>
      <c r="CU547" s="15" t="s">
        <v>2879</v>
      </c>
      <c r="CV547" s="64"/>
      <c r="DI547" s="112" t="s">
        <v>7349</v>
      </c>
      <c r="DJ547" s="112" t="s">
        <v>7290</v>
      </c>
      <c r="DO547"/>
    </row>
    <row r="548" spans="15:119" x14ac:dyDescent="0.25">
      <c r="O548" s="268" t="s">
        <v>10026</v>
      </c>
      <c r="P548" s="268" t="s">
        <v>9482</v>
      </c>
      <c r="Q548" s="269">
        <v>1</v>
      </c>
      <c r="R548" s="269">
        <v>0.5</v>
      </c>
      <c r="S548" s="269">
        <v>-60.5</v>
      </c>
      <c r="T548" s="269">
        <v>-61</v>
      </c>
      <c r="AT548" s="268" t="s">
        <v>1170</v>
      </c>
      <c r="BR548" s="15" t="s">
        <v>2280</v>
      </c>
      <c r="BS548" s="15" t="s">
        <v>1937</v>
      </c>
      <c r="BT548" s="15">
        <v>4</v>
      </c>
      <c r="CU548" s="15" t="s">
        <v>2197</v>
      </c>
      <c r="CV548" s="64"/>
      <c r="DI548" s="112" t="s">
        <v>5047</v>
      </c>
      <c r="DJ548" s="112" t="s">
        <v>5023</v>
      </c>
      <c r="DO548"/>
    </row>
    <row r="549" spans="15:119" x14ac:dyDescent="0.25">
      <c r="O549" s="268" t="s">
        <v>10027</v>
      </c>
      <c r="P549" s="268" t="s">
        <v>9484</v>
      </c>
      <c r="Q549" s="269">
        <v>1</v>
      </c>
      <c r="R549" s="269">
        <v>0.75</v>
      </c>
      <c r="S549" s="269">
        <v>-60.75</v>
      </c>
      <c r="T549" s="269">
        <v>-61</v>
      </c>
      <c r="AT549" s="268" t="s">
        <v>1171</v>
      </c>
      <c r="BR549" s="15" t="s">
        <v>1896</v>
      </c>
      <c r="BS549" s="15" t="s">
        <v>1937</v>
      </c>
      <c r="BT549" s="15">
        <v>4</v>
      </c>
      <c r="CU549" s="15" t="s">
        <v>2199</v>
      </c>
      <c r="CV549" s="64"/>
      <c r="DI549" s="112" t="s">
        <v>5940</v>
      </c>
      <c r="DJ549" s="112" t="s">
        <v>5901</v>
      </c>
      <c r="DO549"/>
    </row>
    <row r="550" spans="15:119" x14ac:dyDescent="0.25">
      <c r="O550" s="268" t="s">
        <v>10028</v>
      </c>
      <c r="P550" s="268" t="s">
        <v>9484</v>
      </c>
      <c r="Q550" s="269">
        <v>1</v>
      </c>
      <c r="R550" s="269">
        <v>0.75</v>
      </c>
      <c r="S550" s="269">
        <v>-60.5</v>
      </c>
      <c r="T550" s="269">
        <v>-60.75</v>
      </c>
      <c r="AT550" s="268" t="s">
        <v>1172</v>
      </c>
      <c r="BR550" s="15" t="s">
        <v>2286</v>
      </c>
      <c r="BS550" s="15" t="s">
        <v>1937</v>
      </c>
      <c r="BT550" s="15">
        <v>4</v>
      </c>
      <c r="CU550" s="15" t="s">
        <v>2200</v>
      </c>
      <c r="CV550" s="64"/>
      <c r="DI550" s="112" t="s">
        <v>5940</v>
      </c>
      <c r="DJ550" s="112" t="s">
        <v>9212</v>
      </c>
      <c r="DO550"/>
    </row>
    <row r="551" spans="15:119" x14ac:dyDescent="0.25">
      <c r="O551" s="268" t="s">
        <v>10029</v>
      </c>
      <c r="P551" s="268" t="s">
        <v>9484</v>
      </c>
      <c r="Q551" s="269">
        <v>0.75</v>
      </c>
      <c r="R551" s="269">
        <v>0.5</v>
      </c>
      <c r="S551" s="269">
        <v>-60.75</v>
      </c>
      <c r="T551" s="269">
        <v>-61</v>
      </c>
      <c r="AT551" s="268" t="s">
        <v>1173</v>
      </c>
      <c r="BR551" s="15" t="s">
        <v>2299</v>
      </c>
      <c r="BS551" s="15" t="s">
        <v>1937</v>
      </c>
      <c r="BT551" s="15">
        <v>4</v>
      </c>
      <c r="CU551" s="15" t="s">
        <v>2202</v>
      </c>
      <c r="CV551" s="64"/>
      <c r="DI551" s="112" t="s">
        <v>4821</v>
      </c>
      <c r="DJ551" s="112" t="s">
        <v>4800</v>
      </c>
      <c r="DO551"/>
    </row>
    <row r="552" spans="15:119" x14ac:dyDescent="0.25">
      <c r="O552" s="268" t="s">
        <v>10030</v>
      </c>
      <c r="P552" s="268" t="s">
        <v>9484</v>
      </c>
      <c r="Q552" s="269">
        <v>0.75</v>
      </c>
      <c r="R552" s="269">
        <v>0.5</v>
      </c>
      <c r="S552" s="269">
        <v>-60.5</v>
      </c>
      <c r="T552" s="269">
        <v>-60.75</v>
      </c>
      <c r="AT552" s="268" t="s">
        <v>1174</v>
      </c>
      <c r="BR552" s="15" t="s">
        <v>2321</v>
      </c>
      <c r="BS552" s="15" t="s">
        <v>1937</v>
      </c>
      <c r="BT552" s="15">
        <v>4</v>
      </c>
      <c r="CU552" s="15" t="s">
        <v>2880</v>
      </c>
      <c r="CV552" s="64"/>
      <c r="DI552" s="112" t="s">
        <v>5942</v>
      </c>
      <c r="DJ552" s="112" t="s">
        <v>5901</v>
      </c>
      <c r="DO552"/>
    </row>
    <row r="553" spans="15:119" x14ac:dyDescent="0.25">
      <c r="O553" s="268" t="s">
        <v>10031</v>
      </c>
      <c r="P553" s="268" t="s">
        <v>9482</v>
      </c>
      <c r="Q553" s="269">
        <v>1</v>
      </c>
      <c r="R553" s="269">
        <v>0.5</v>
      </c>
      <c r="S553" s="269">
        <v>-60</v>
      </c>
      <c r="T553" s="269">
        <v>-60.5</v>
      </c>
      <c r="AT553" s="268" t="s">
        <v>1175</v>
      </c>
      <c r="BR553" s="15" t="s">
        <v>2324</v>
      </c>
      <c r="BS553" s="15" t="s">
        <v>1937</v>
      </c>
      <c r="BT553" s="15">
        <v>4</v>
      </c>
      <c r="CU553" s="15" t="s">
        <v>2203</v>
      </c>
      <c r="CV553" s="64"/>
      <c r="DI553" s="112" t="s">
        <v>5941</v>
      </c>
      <c r="DJ553" s="112" t="s">
        <v>5901</v>
      </c>
      <c r="DO553"/>
    </row>
    <row r="554" spans="15:119" x14ac:dyDescent="0.25">
      <c r="O554" s="268" t="s">
        <v>10032</v>
      </c>
      <c r="P554" s="268" t="s">
        <v>9484</v>
      </c>
      <c r="Q554" s="269">
        <v>1</v>
      </c>
      <c r="R554" s="269">
        <v>0.75</v>
      </c>
      <c r="S554" s="269">
        <v>-60.25</v>
      </c>
      <c r="T554" s="269">
        <v>-60.5</v>
      </c>
      <c r="AT554" s="268" t="s">
        <v>1176</v>
      </c>
      <c r="BR554" s="15" t="s">
        <v>2330</v>
      </c>
      <c r="BS554" s="15" t="s">
        <v>1937</v>
      </c>
      <c r="BT554" s="15">
        <v>4</v>
      </c>
      <c r="CU554" s="15" t="s">
        <v>2198</v>
      </c>
      <c r="CV554" s="64"/>
      <c r="DI554" s="112" t="s">
        <v>4466</v>
      </c>
      <c r="DJ554" s="112" t="s">
        <v>4444</v>
      </c>
      <c r="DO554"/>
    </row>
    <row r="555" spans="15:119" x14ac:dyDescent="0.25">
      <c r="O555" s="268" t="s">
        <v>10033</v>
      </c>
      <c r="P555" s="268" t="s">
        <v>9484</v>
      </c>
      <c r="Q555" s="269">
        <v>1</v>
      </c>
      <c r="R555" s="269">
        <v>0.75</v>
      </c>
      <c r="S555" s="269">
        <v>-60</v>
      </c>
      <c r="T555" s="269">
        <v>-60.25</v>
      </c>
      <c r="AT555" s="268" t="s">
        <v>1177</v>
      </c>
      <c r="BR555" s="15" t="s">
        <v>2337</v>
      </c>
      <c r="BS555" s="15" t="s">
        <v>1937</v>
      </c>
      <c r="BT555" s="15">
        <v>4</v>
      </c>
      <c r="CU555" s="15" t="s">
        <v>2881</v>
      </c>
      <c r="CV555" s="64"/>
      <c r="DI555" s="112" t="s">
        <v>5048</v>
      </c>
      <c r="DJ555" s="112" t="s">
        <v>5023</v>
      </c>
      <c r="DO555"/>
    </row>
    <row r="556" spans="15:119" x14ac:dyDescent="0.25">
      <c r="O556" s="268" t="s">
        <v>10034</v>
      </c>
      <c r="P556" s="268" t="s">
        <v>9484</v>
      </c>
      <c r="Q556" s="269">
        <v>0.75</v>
      </c>
      <c r="R556" s="269">
        <v>0.5</v>
      </c>
      <c r="S556" s="269">
        <v>-60.25</v>
      </c>
      <c r="T556" s="269">
        <v>-60.5</v>
      </c>
      <c r="AT556" s="268" t="s">
        <v>1178</v>
      </c>
      <c r="BR556" s="15" t="s">
        <v>2341</v>
      </c>
      <c r="BS556" s="15" t="s">
        <v>1937</v>
      </c>
      <c r="BT556" s="15">
        <v>4</v>
      </c>
      <c r="CU556" s="15" t="s">
        <v>2204</v>
      </c>
      <c r="CV556" s="64"/>
      <c r="DI556" s="112" t="s">
        <v>8574</v>
      </c>
      <c r="DJ556" s="112" t="s">
        <v>8536</v>
      </c>
      <c r="DO556"/>
    </row>
    <row r="557" spans="15:119" x14ac:dyDescent="0.25">
      <c r="O557" s="268" t="s">
        <v>10035</v>
      </c>
      <c r="P557" s="268" t="s">
        <v>9484</v>
      </c>
      <c r="Q557" s="269">
        <v>0.75</v>
      </c>
      <c r="R557" s="269">
        <v>0.5</v>
      </c>
      <c r="S557" s="269">
        <v>-60</v>
      </c>
      <c r="T557" s="269">
        <v>-60.25</v>
      </c>
      <c r="AT557" s="268" t="s">
        <v>1179</v>
      </c>
      <c r="BR557" s="15" t="s">
        <v>2342</v>
      </c>
      <c r="BS557" s="15" t="s">
        <v>1937</v>
      </c>
      <c r="BT557" s="15">
        <v>4</v>
      </c>
      <c r="CU557" s="15" t="s">
        <v>2205</v>
      </c>
      <c r="CV557" s="64"/>
      <c r="DI557" s="112" t="s">
        <v>6359</v>
      </c>
      <c r="DJ557" s="112" t="s">
        <v>6297</v>
      </c>
      <c r="DO557"/>
    </row>
    <row r="558" spans="15:119" x14ac:dyDescent="0.25">
      <c r="O558" s="268" t="s">
        <v>10036</v>
      </c>
      <c r="P558" s="268" t="s">
        <v>9482</v>
      </c>
      <c r="Q558" s="269">
        <v>0.5</v>
      </c>
      <c r="R558" s="269">
        <v>0</v>
      </c>
      <c r="S558" s="269">
        <v>-61</v>
      </c>
      <c r="T558" s="269">
        <v>-61.5</v>
      </c>
      <c r="AT558" s="268" t="s">
        <v>1180</v>
      </c>
      <c r="BR558" s="15" t="s">
        <v>2343</v>
      </c>
      <c r="BS558" s="15" t="s">
        <v>1937</v>
      </c>
      <c r="BT558" s="15">
        <v>4</v>
      </c>
      <c r="CU558" s="15" t="s">
        <v>2793</v>
      </c>
      <c r="CV558" s="64"/>
      <c r="DI558" s="112" t="s">
        <v>7350</v>
      </c>
      <c r="DJ558" s="112" t="s">
        <v>7290</v>
      </c>
      <c r="DO558"/>
    </row>
    <row r="559" spans="15:119" x14ac:dyDescent="0.25">
      <c r="O559" s="268" t="s">
        <v>10037</v>
      </c>
      <c r="P559" s="268" t="s">
        <v>9484</v>
      </c>
      <c r="Q559" s="269">
        <v>0.5</v>
      </c>
      <c r="R559" s="269">
        <v>0.25</v>
      </c>
      <c r="S559" s="269">
        <v>-61.25</v>
      </c>
      <c r="T559" s="269">
        <v>-61.5</v>
      </c>
      <c r="AT559" s="268" t="s">
        <v>1181</v>
      </c>
      <c r="BR559" s="15" t="s">
        <v>2344</v>
      </c>
      <c r="BS559" s="15" t="s">
        <v>1937</v>
      </c>
      <c r="BT559" s="15">
        <v>4</v>
      </c>
      <c r="CU559" s="15" t="s">
        <v>2882</v>
      </c>
      <c r="CV559" s="64"/>
      <c r="DI559" s="112" t="s">
        <v>7351</v>
      </c>
      <c r="DJ559" s="112" t="s">
        <v>7290</v>
      </c>
      <c r="DO559"/>
    </row>
    <row r="560" spans="15:119" x14ac:dyDescent="0.25">
      <c r="O560" s="268" t="s">
        <v>10038</v>
      </c>
      <c r="P560" s="268" t="s">
        <v>9484</v>
      </c>
      <c r="Q560" s="269">
        <v>0.5</v>
      </c>
      <c r="R560" s="269">
        <v>0.25</v>
      </c>
      <c r="S560" s="269">
        <v>-61</v>
      </c>
      <c r="T560" s="269">
        <v>-61.25</v>
      </c>
      <c r="AT560" s="268" t="s">
        <v>1182</v>
      </c>
      <c r="BR560" s="15" t="s">
        <v>2345</v>
      </c>
      <c r="BS560" s="15" t="s">
        <v>1937</v>
      </c>
      <c r="BT560" s="15">
        <v>4</v>
      </c>
      <c r="CU560" s="15" t="s">
        <v>2459</v>
      </c>
      <c r="CV560" s="64"/>
      <c r="DI560" s="112" t="s">
        <v>9018</v>
      </c>
      <c r="DJ560" s="112" t="s">
        <v>9008</v>
      </c>
      <c r="DO560"/>
    </row>
    <row r="561" spans="15:119" x14ac:dyDescent="0.25">
      <c r="O561" s="268" t="s">
        <v>10039</v>
      </c>
      <c r="P561" s="268" t="s">
        <v>9484</v>
      </c>
      <c r="Q561" s="269">
        <v>0.25</v>
      </c>
      <c r="R561" s="269">
        <v>0</v>
      </c>
      <c r="S561" s="269">
        <v>-61.25</v>
      </c>
      <c r="T561" s="269">
        <v>-61.5</v>
      </c>
      <c r="AT561" s="268" t="s">
        <v>1183</v>
      </c>
      <c r="BR561" s="15" t="s">
        <v>2346</v>
      </c>
      <c r="BS561" s="15" t="s">
        <v>1937</v>
      </c>
      <c r="BT561" s="15">
        <v>4</v>
      </c>
      <c r="CU561" s="15" t="s">
        <v>2460</v>
      </c>
      <c r="CV561" s="64"/>
      <c r="DI561" s="112" t="s">
        <v>4822</v>
      </c>
      <c r="DJ561" s="112" t="s">
        <v>5735</v>
      </c>
      <c r="DO561"/>
    </row>
    <row r="562" spans="15:119" x14ac:dyDescent="0.25">
      <c r="O562" s="268" t="s">
        <v>10040</v>
      </c>
      <c r="P562" s="268" t="s">
        <v>9484</v>
      </c>
      <c r="Q562" s="269">
        <v>0.25</v>
      </c>
      <c r="R562" s="269">
        <v>0</v>
      </c>
      <c r="S562" s="269">
        <v>-61</v>
      </c>
      <c r="T562" s="269">
        <v>-61.25</v>
      </c>
      <c r="AT562" s="268" t="s">
        <v>1184</v>
      </c>
      <c r="BR562" s="15" t="s">
        <v>2347</v>
      </c>
      <c r="BS562" s="15" t="s">
        <v>1937</v>
      </c>
      <c r="BT562" s="15">
        <v>4</v>
      </c>
      <c r="CU562" s="15" t="s">
        <v>2731</v>
      </c>
      <c r="CV562" s="64"/>
      <c r="DI562" s="112" t="s">
        <v>4822</v>
      </c>
      <c r="DJ562" s="112" t="s">
        <v>4800</v>
      </c>
      <c r="DO562"/>
    </row>
    <row r="563" spans="15:119" x14ac:dyDescent="0.25">
      <c r="O563" s="268" t="s">
        <v>10041</v>
      </c>
      <c r="P563" s="268" t="s">
        <v>9482</v>
      </c>
      <c r="Q563" s="269">
        <v>0.5</v>
      </c>
      <c r="R563" s="269">
        <v>0</v>
      </c>
      <c r="S563" s="269">
        <v>-60.5</v>
      </c>
      <c r="T563" s="269">
        <v>-61</v>
      </c>
      <c r="AT563" s="268" t="s">
        <v>1185</v>
      </c>
      <c r="BR563" s="15" t="s">
        <v>2348</v>
      </c>
      <c r="BS563" s="15" t="s">
        <v>1937</v>
      </c>
      <c r="BT563" s="15">
        <v>4</v>
      </c>
      <c r="CU563" s="15" t="s">
        <v>27683</v>
      </c>
      <c r="CV563" s="64"/>
      <c r="DI563" s="112" t="s">
        <v>7352</v>
      </c>
      <c r="DJ563" s="112" t="s">
        <v>7290</v>
      </c>
      <c r="DO563"/>
    </row>
    <row r="564" spans="15:119" x14ac:dyDescent="0.25">
      <c r="O564" s="268" t="s">
        <v>10042</v>
      </c>
      <c r="P564" s="268" t="s">
        <v>9484</v>
      </c>
      <c r="Q564" s="269">
        <v>0.5</v>
      </c>
      <c r="R564" s="269">
        <v>0.25</v>
      </c>
      <c r="S564" s="269">
        <v>-60.75</v>
      </c>
      <c r="T564" s="269">
        <v>-61</v>
      </c>
      <c r="AT564" s="268" t="s">
        <v>1186</v>
      </c>
      <c r="BR564" s="15" t="s">
        <v>2349</v>
      </c>
      <c r="BS564" s="15" t="s">
        <v>1937</v>
      </c>
      <c r="BT564" s="15">
        <v>4</v>
      </c>
      <c r="CU564" s="15" t="s">
        <v>2524</v>
      </c>
      <c r="CV564" s="64"/>
      <c r="DI564" s="112" t="s">
        <v>9019</v>
      </c>
      <c r="DJ564" s="112" t="s">
        <v>9008</v>
      </c>
      <c r="DO564"/>
    </row>
    <row r="565" spans="15:119" x14ac:dyDescent="0.25">
      <c r="O565" s="268" t="s">
        <v>10043</v>
      </c>
      <c r="P565" s="268" t="s">
        <v>9484</v>
      </c>
      <c r="Q565" s="269">
        <v>0.5</v>
      </c>
      <c r="R565" s="269">
        <v>0.25</v>
      </c>
      <c r="S565" s="269">
        <v>-60.5</v>
      </c>
      <c r="T565" s="269">
        <v>-60.75</v>
      </c>
      <c r="AT565" s="268" t="s">
        <v>1187</v>
      </c>
      <c r="BR565" s="15" t="s">
        <v>2350</v>
      </c>
      <c r="BS565" s="15" t="s">
        <v>1937</v>
      </c>
      <c r="BT565" s="15">
        <v>4</v>
      </c>
      <c r="CU565" s="15" t="s">
        <v>2551</v>
      </c>
      <c r="CV565" s="64"/>
      <c r="DI565" s="112" t="s">
        <v>5049</v>
      </c>
      <c r="DJ565" s="112" t="s">
        <v>5023</v>
      </c>
      <c r="DO565"/>
    </row>
    <row r="566" spans="15:119" x14ac:dyDescent="0.25">
      <c r="O566" s="268" t="s">
        <v>10044</v>
      </c>
      <c r="P566" s="268" t="s">
        <v>9484</v>
      </c>
      <c r="Q566" s="269">
        <v>0.25</v>
      </c>
      <c r="R566" s="269">
        <v>0</v>
      </c>
      <c r="S566" s="269">
        <v>-60.75</v>
      </c>
      <c r="T566" s="269">
        <v>-61</v>
      </c>
      <c r="AT566" s="268" t="s">
        <v>1188</v>
      </c>
      <c r="BR566" s="15" t="s">
        <v>2351</v>
      </c>
      <c r="BS566" s="15" t="s">
        <v>1937</v>
      </c>
      <c r="BT566" s="15">
        <v>4</v>
      </c>
      <c r="CU566" s="15" t="s">
        <v>2883</v>
      </c>
      <c r="CV566" s="64"/>
      <c r="DI566" s="112" t="s">
        <v>7353</v>
      </c>
      <c r="DJ566" s="112" t="s">
        <v>7290</v>
      </c>
      <c r="DO566"/>
    </row>
    <row r="567" spans="15:119" x14ac:dyDescent="0.25">
      <c r="O567" s="268" t="s">
        <v>10045</v>
      </c>
      <c r="P567" s="268" t="s">
        <v>9484</v>
      </c>
      <c r="Q567" s="269">
        <v>0.25</v>
      </c>
      <c r="R567" s="269">
        <v>0</v>
      </c>
      <c r="S567" s="269">
        <v>-60.5</v>
      </c>
      <c r="T567" s="269">
        <v>-60.75</v>
      </c>
      <c r="AT567" s="268" t="s">
        <v>1189</v>
      </c>
      <c r="BR567" s="15" t="s">
        <v>2352</v>
      </c>
      <c r="BS567" s="15" t="s">
        <v>1937</v>
      </c>
      <c r="BT567" s="15">
        <v>4</v>
      </c>
      <c r="CU567" s="15" t="s">
        <v>2461</v>
      </c>
      <c r="CV567" s="64"/>
      <c r="DI567" s="112" t="s">
        <v>5388</v>
      </c>
      <c r="DJ567" s="112" t="s">
        <v>5365</v>
      </c>
      <c r="DO567"/>
    </row>
    <row r="568" spans="15:119" x14ac:dyDescent="0.25">
      <c r="O568" s="268" t="s">
        <v>10046</v>
      </c>
      <c r="P568" s="268" t="s">
        <v>9482</v>
      </c>
      <c r="Q568" s="269">
        <v>0.5</v>
      </c>
      <c r="R568" s="269">
        <v>0</v>
      </c>
      <c r="S568" s="269">
        <v>-60</v>
      </c>
      <c r="T568" s="269">
        <v>-60.5</v>
      </c>
      <c r="AT568" s="268" t="s">
        <v>1190</v>
      </c>
      <c r="BR568" s="15" t="s">
        <v>2353</v>
      </c>
      <c r="BS568" s="15" t="s">
        <v>1937</v>
      </c>
      <c r="BT568" s="15">
        <v>4</v>
      </c>
      <c r="CU568" s="15" t="s">
        <v>2824</v>
      </c>
      <c r="CV568" s="64"/>
      <c r="DI568" s="112" t="s">
        <v>7354</v>
      </c>
      <c r="DJ568" s="112" t="s">
        <v>7290</v>
      </c>
      <c r="DO568"/>
    </row>
    <row r="569" spans="15:119" x14ac:dyDescent="0.25">
      <c r="O569" s="268" t="s">
        <v>10047</v>
      </c>
      <c r="P569" s="268" t="s">
        <v>9484</v>
      </c>
      <c r="Q569" s="269">
        <v>0.5</v>
      </c>
      <c r="R569" s="269">
        <v>0.25</v>
      </c>
      <c r="S569" s="269">
        <v>-60.25</v>
      </c>
      <c r="T569" s="269">
        <v>-60.5</v>
      </c>
      <c r="AT569" s="268" t="s">
        <v>1191</v>
      </c>
      <c r="BR569" s="15" t="s">
        <v>2354</v>
      </c>
      <c r="BS569" s="15" t="s">
        <v>1937</v>
      </c>
      <c r="BT569" s="15">
        <v>4</v>
      </c>
      <c r="CU569" s="15" t="s">
        <v>2539</v>
      </c>
      <c r="CV569" s="64"/>
      <c r="DI569" s="112" t="s">
        <v>5050</v>
      </c>
      <c r="DJ569" s="112" t="s">
        <v>5023</v>
      </c>
      <c r="DO569"/>
    </row>
    <row r="570" spans="15:119" x14ac:dyDescent="0.25">
      <c r="O570" s="268" t="s">
        <v>10048</v>
      </c>
      <c r="P570" s="268" t="s">
        <v>9484</v>
      </c>
      <c r="Q570" s="269">
        <v>0.5</v>
      </c>
      <c r="R570" s="269">
        <v>0.25</v>
      </c>
      <c r="S570" s="269">
        <v>-60</v>
      </c>
      <c r="T570" s="269">
        <v>-60.25</v>
      </c>
      <c r="AT570" s="268" t="s">
        <v>1192</v>
      </c>
      <c r="BR570" s="15" t="s">
        <v>2355</v>
      </c>
      <c r="BS570" s="15" t="s">
        <v>1937</v>
      </c>
      <c r="BT570" s="15">
        <v>4</v>
      </c>
      <c r="CU570" s="15" t="s">
        <v>2207</v>
      </c>
      <c r="CV570" s="64"/>
      <c r="DI570" s="112" t="s">
        <v>5051</v>
      </c>
      <c r="DJ570" s="112" t="s">
        <v>5023</v>
      </c>
      <c r="DO570"/>
    </row>
    <row r="571" spans="15:119" x14ac:dyDescent="0.25">
      <c r="O571" s="268" t="s">
        <v>10049</v>
      </c>
      <c r="P571" s="268" t="s">
        <v>9484</v>
      </c>
      <c r="Q571" s="269">
        <v>0.25</v>
      </c>
      <c r="R571" s="269">
        <v>0</v>
      </c>
      <c r="S571" s="269">
        <v>-60.25</v>
      </c>
      <c r="T571" s="269">
        <v>-60.5</v>
      </c>
      <c r="AT571" s="268" t="s">
        <v>1193</v>
      </c>
      <c r="BR571" s="15" t="s">
        <v>2356</v>
      </c>
      <c r="BS571" s="15" t="s">
        <v>1937</v>
      </c>
      <c r="BT571" s="15">
        <v>4</v>
      </c>
      <c r="CU571" s="15" t="s">
        <v>1874</v>
      </c>
      <c r="CV571" s="64"/>
      <c r="DI571" s="112" t="s">
        <v>9020</v>
      </c>
      <c r="DJ571" s="112" t="s">
        <v>9008</v>
      </c>
      <c r="DO571"/>
    </row>
    <row r="572" spans="15:119" x14ac:dyDescent="0.25">
      <c r="O572" s="268" t="s">
        <v>10050</v>
      </c>
      <c r="P572" s="268" t="s">
        <v>9484</v>
      </c>
      <c r="Q572" s="269">
        <v>0.25</v>
      </c>
      <c r="R572" s="269">
        <v>0</v>
      </c>
      <c r="S572" s="269">
        <v>-60</v>
      </c>
      <c r="T572" s="269">
        <v>-60.25</v>
      </c>
      <c r="AT572" s="268" t="s">
        <v>1194</v>
      </c>
      <c r="BR572" s="15" t="s">
        <v>2357</v>
      </c>
      <c r="BS572" s="15" t="s">
        <v>1937</v>
      </c>
      <c r="BT572" s="15">
        <v>4</v>
      </c>
      <c r="CU572" s="15" t="s">
        <v>2208</v>
      </c>
      <c r="CV572" s="64"/>
      <c r="DI572" s="112" t="s">
        <v>7938</v>
      </c>
      <c r="DJ572" s="112" t="s">
        <v>7908</v>
      </c>
      <c r="DO572"/>
    </row>
    <row r="573" spans="15:119" x14ac:dyDescent="0.25">
      <c r="O573" s="268" t="s">
        <v>10051</v>
      </c>
      <c r="P573" s="268" t="s">
        <v>9476</v>
      </c>
      <c r="Q573" s="269">
        <v>4</v>
      </c>
      <c r="R573" s="269">
        <v>0</v>
      </c>
      <c r="S573" s="269">
        <v>-54</v>
      </c>
      <c r="T573" s="269">
        <v>-60</v>
      </c>
      <c r="AT573" s="268" t="s">
        <v>1195</v>
      </c>
      <c r="BR573" s="15" t="s">
        <v>2358</v>
      </c>
      <c r="BS573" s="15" t="s">
        <v>1937</v>
      </c>
      <c r="BT573" s="15">
        <v>4</v>
      </c>
      <c r="CU573" s="15" t="s">
        <v>2209</v>
      </c>
      <c r="CV573" s="64"/>
      <c r="DI573" s="112" t="s">
        <v>9242</v>
      </c>
      <c r="DJ573" s="112" t="s">
        <v>9212</v>
      </c>
      <c r="DO573"/>
    </row>
    <row r="574" spans="15:119" x14ac:dyDescent="0.25">
      <c r="O574" s="268" t="s">
        <v>10052</v>
      </c>
      <c r="P574" s="268" t="s">
        <v>9478</v>
      </c>
      <c r="Q574" s="269">
        <v>4</v>
      </c>
      <c r="R574" s="269">
        <v>2</v>
      </c>
      <c r="S574" s="269">
        <v>-57</v>
      </c>
      <c r="T574" s="269">
        <v>-60</v>
      </c>
      <c r="AT574" s="268" t="s">
        <v>1196</v>
      </c>
      <c r="BR574" s="15" t="s">
        <v>2359</v>
      </c>
      <c r="BS574" s="15" t="s">
        <v>1937</v>
      </c>
      <c r="BT574" s="15">
        <v>4</v>
      </c>
      <c r="CU574" s="15" t="s">
        <v>2210</v>
      </c>
      <c r="CV574" s="64"/>
      <c r="DI574" s="112" t="s">
        <v>6360</v>
      </c>
      <c r="DJ574" s="112" t="s">
        <v>6297</v>
      </c>
      <c r="DO574"/>
    </row>
    <row r="575" spans="15:119" x14ac:dyDescent="0.25">
      <c r="O575" s="268" t="s">
        <v>10053</v>
      </c>
      <c r="P575" s="268" t="s">
        <v>9480</v>
      </c>
      <c r="Q575" s="269">
        <v>4</v>
      </c>
      <c r="R575" s="269">
        <v>3</v>
      </c>
      <c r="S575" s="269">
        <v>-58.5</v>
      </c>
      <c r="T575" s="269">
        <v>-60</v>
      </c>
      <c r="AT575" s="268" t="s">
        <v>1197</v>
      </c>
      <c r="BR575" s="15" t="s">
        <v>2360</v>
      </c>
      <c r="BS575" s="15" t="s">
        <v>1937</v>
      </c>
      <c r="BT575" s="15">
        <v>4</v>
      </c>
      <c r="CU575" s="15" t="s">
        <v>2884</v>
      </c>
      <c r="CV575" s="64"/>
      <c r="DI575" s="112" t="s">
        <v>4611</v>
      </c>
      <c r="DJ575" s="112" t="s">
        <v>4583</v>
      </c>
      <c r="DO575"/>
    </row>
    <row r="576" spans="15:119" x14ac:dyDescent="0.25">
      <c r="O576" s="268" t="s">
        <v>10054</v>
      </c>
      <c r="P576" s="268" t="s">
        <v>9482</v>
      </c>
      <c r="Q576" s="269">
        <v>4</v>
      </c>
      <c r="R576" s="269">
        <v>3.5</v>
      </c>
      <c r="S576" s="269">
        <v>-59.5</v>
      </c>
      <c r="T576" s="269">
        <v>-60</v>
      </c>
      <c r="AT576" s="268" t="s">
        <v>1198</v>
      </c>
      <c r="BR576" s="15" t="s">
        <v>2361</v>
      </c>
      <c r="BS576" s="15" t="s">
        <v>1937</v>
      </c>
      <c r="BT576" s="15">
        <v>4</v>
      </c>
      <c r="CU576" s="15" t="s">
        <v>2885</v>
      </c>
      <c r="CV576" s="64"/>
      <c r="DI576" s="112" t="s">
        <v>7939</v>
      </c>
      <c r="DJ576" s="112" t="s">
        <v>7908</v>
      </c>
      <c r="DO576"/>
    </row>
    <row r="577" spans="15:119" x14ac:dyDescent="0.25">
      <c r="O577" s="268" t="s">
        <v>10055</v>
      </c>
      <c r="P577" s="268" t="s">
        <v>9484</v>
      </c>
      <c r="Q577" s="269">
        <v>4</v>
      </c>
      <c r="R577" s="269">
        <v>3.75</v>
      </c>
      <c r="S577" s="269">
        <v>-59.75</v>
      </c>
      <c r="T577" s="269">
        <v>-60</v>
      </c>
      <c r="AT577" s="268" t="s">
        <v>1199</v>
      </c>
      <c r="BR577" s="15" t="s">
        <v>2362</v>
      </c>
      <c r="BS577" s="15" t="s">
        <v>1937</v>
      </c>
      <c r="BT577" s="15">
        <v>4</v>
      </c>
      <c r="CU577" s="15" t="s">
        <v>2570</v>
      </c>
      <c r="CV577" s="64"/>
      <c r="DI577" s="112" t="s">
        <v>4823</v>
      </c>
      <c r="DJ577" s="112" t="s">
        <v>4800</v>
      </c>
      <c r="DO577"/>
    </row>
    <row r="578" spans="15:119" x14ac:dyDescent="0.25">
      <c r="O578" s="268" t="s">
        <v>10056</v>
      </c>
      <c r="P578" s="268" t="s">
        <v>9484</v>
      </c>
      <c r="Q578" s="269">
        <v>4</v>
      </c>
      <c r="R578" s="269">
        <v>3.75</v>
      </c>
      <c r="S578" s="269">
        <v>-59.5</v>
      </c>
      <c r="T578" s="269">
        <v>-59.75</v>
      </c>
      <c r="AT578" s="268" t="s">
        <v>1200</v>
      </c>
      <c r="BR578" s="15" t="s">
        <v>2363</v>
      </c>
      <c r="BS578" s="15" t="s">
        <v>1937</v>
      </c>
      <c r="BT578" s="15">
        <v>4</v>
      </c>
      <c r="CU578" s="15" t="s">
        <v>2603</v>
      </c>
      <c r="CV578" s="64"/>
      <c r="DI578" s="112" t="s">
        <v>8305</v>
      </c>
      <c r="DJ578" s="112" t="s">
        <v>8277</v>
      </c>
      <c r="DO578"/>
    </row>
    <row r="579" spans="15:119" x14ac:dyDescent="0.25">
      <c r="O579" s="268" t="s">
        <v>10057</v>
      </c>
      <c r="P579" s="268" t="s">
        <v>9484</v>
      </c>
      <c r="Q579" s="269">
        <v>3.75</v>
      </c>
      <c r="R579" s="269">
        <v>3.5</v>
      </c>
      <c r="S579" s="269">
        <v>-59.75</v>
      </c>
      <c r="T579" s="269">
        <v>-60</v>
      </c>
      <c r="AT579" s="268" t="s">
        <v>1201</v>
      </c>
      <c r="BR579" s="15" t="s">
        <v>2364</v>
      </c>
      <c r="BS579" s="15" t="s">
        <v>1937</v>
      </c>
      <c r="BT579" s="15">
        <v>4</v>
      </c>
      <c r="CU579" s="15" t="s">
        <v>2886</v>
      </c>
      <c r="CV579" s="64"/>
      <c r="DI579" s="112" t="s">
        <v>4610</v>
      </c>
      <c r="DJ579" s="112" t="s">
        <v>4583</v>
      </c>
      <c r="DO579"/>
    </row>
    <row r="580" spans="15:119" x14ac:dyDescent="0.25">
      <c r="O580" s="268" t="s">
        <v>10058</v>
      </c>
      <c r="P580" s="268" t="s">
        <v>9484</v>
      </c>
      <c r="Q580" s="269">
        <v>3.75</v>
      </c>
      <c r="R580" s="269">
        <v>3.5</v>
      </c>
      <c r="S580" s="269">
        <v>-59.5</v>
      </c>
      <c r="T580" s="269">
        <v>-59.75</v>
      </c>
      <c r="AT580" s="268" t="s">
        <v>1202</v>
      </c>
      <c r="BR580" s="15" t="s">
        <v>2365</v>
      </c>
      <c r="BS580" s="15" t="s">
        <v>1937</v>
      </c>
      <c r="BT580" s="15">
        <v>4</v>
      </c>
      <c r="CU580" s="15" t="s">
        <v>2887</v>
      </c>
      <c r="CV580" s="64"/>
      <c r="DI580" s="112" t="s">
        <v>4301</v>
      </c>
      <c r="DJ580" s="112" t="s">
        <v>5735</v>
      </c>
      <c r="DO580"/>
    </row>
    <row r="581" spans="15:119" x14ac:dyDescent="0.25">
      <c r="O581" s="268" t="s">
        <v>10059</v>
      </c>
      <c r="P581" s="268" t="s">
        <v>9482</v>
      </c>
      <c r="Q581" s="269">
        <v>3.5</v>
      </c>
      <c r="R581" s="269">
        <v>3</v>
      </c>
      <c r="S581" s="269">
        <v>-59.5</v>
      </c>
      <c r="T581" s="269">
        <v>-60</v>
      </c>
      <c r="AT581" s="268" t="s">
        <v>1203</v>
      </c>
      <c r="BR581" s="15" t="s">
        <v>2366</v>
      </c>
      <c r="BS581" s="15" t="s">
        <v>1937</v>
      </c>
      <c r="BT581" s="15">
        <v>4</v>
      </c>
      <c r="CU581" s="15" t="s">
        <v>2222</v>
      </c>
      <c r="CV581" s="64"/>
      <c r="DI581" s="112" t="s">
        <v>4301</v>
      </c>
      <c r="DJ581" s="112" t="s">
        <v>4283</v>
      </c>
      <c r="DO581"/>
    </row>
    <row r="582" spans="15:119" x14ac:dyDescent="0.25">
      <c r="O582" s="268" t="s">
        <v>10060</v>
      </c>
      <c r="P582" s="268" t="s">
        <v>9484</v>
      </c>
      <c r="Q582" s="269">
        <v>3.5</v>
      </c>
      <c r="R582" s="269">
        <v>3.25</v>
      </c>
      <c r="S582" s="269">
        <v>-59.75</v>
      </c>
      <c r="T582" s="269">
        <v>-60</v>
      </c>
      <c r="AT582" s="268" t="s">
        <v>1204</v>
      </c>
      <c r="BR582" s="15" t="s">
        <v>2367</v>
      </c>
      <c r="BS582" s="15" t="s">
        <v>1937</v>
      </c>
      <c r="BT582" s="15">
        <v>4</v>
      </c>
      <c r="CU582" s="15" t="s">
        <v>2888</v>
      </c>
      <c r="CV582" s="64"/>
      <c r="DI582" s="112" t="s">
        <v>4301</v>
      </c>
      <c r="DJ582" s="112" t="s">
        <v>5365</v>
      </c>
      <c r="DO582"/>
    </row>
    <row r="583" spans="15:119" x14ac:dyDescent="0.25">
      <c r="O583" s="268" t="s">
        <v>10061</v>
      </c>
      <c r="P583" s="268" t="s">
        <v>9484</v>
      </c>
      <c r="Q583" s="269">
        <v>3.25</v>
      </c>
      <c r="R583" s="269">
        <v>3</v>
      </c>
      <c r="S583" s="269">
        <v>-59.75</v>
      </c>
      <c r="T583" s="269">
        <v>-60</v>
      </c>
      <c r="AT583" s="268" t="s">
        <v>1205</v>
      </c>
      <c r="BR583" s="15" t="s">
        <v>2368</v>
      </c>
      <c r="BS583" s="15" t="s">
        <v>1937</v>
      </c>
      <c r="BT583" s="15">
        <v>4</v>
      </c>
      <c r="CU583" s="15" t="s">
        <v>2889</v>
      </c>
      <c r="CV583" s="64"/>
      <c r="DI583" s="112" t="s">
        <v>5583</v>
      </c>
      <c r="DJ583" s="112" t="s">
        <v>5568</v>
      </c>
      <c r="DO583"/>
    </row>
    <row r="584" spans="15:119" x14ac:dyDescent="0.25">
      <c r="O584" s="268" t="s">
        <v>10062</v>
      </c>
      <c r="P584" s="268" t="s">
        <v>9480</v>
      </c>
      <c r="Q584" s="269">
        <v>3</v>
      </c>
      <c r="R584" s="269">
        <v>2</v>
      </c>
      <c r="S584" s="269">
        <v>-58.5</v>
      </c>
      <c r="T584" s="269">
        <v>-60</v>
      </c>
      <c r="AT584" s="268" t="s">
        <v>1206</v>
      </c>
      <c r="BR584" s="15" t="s">
        <v>2369</v>
      </c>
      <c r="BS584" s="15" t="s">
        <v>1937</v>
      </c>
      <c r="BT584" s="15">
        <v>4</v>
      </c>
      <c r="CU584" s="15" t="s">
        <v>2890</v>
      </c>
      <c r="CV584" s="64"/>
      <c r="DI584" s="112" t="s">
        <v>5584</v>
      </c>
      <c r="DJ584" s="112" t="s">
        <v>5568</v>
      </c>
      <c r="DO584"/>
    </row>
    <row r="585" spans="15:119" x14ac:dyDescent="0.25">
      <c r="O585" s="268" t="s">
        <v>10063</v>
      </c>
      <c r="P585" s="268" t="s">
        <v>9482</v>
      </c>
      <c r="Q585" s="269">
        <v>3</v>
      </c>
      <c r="R585" s="269">
        <v>2.5</v>
      </c>
      <c r="S585" s="269">
        <v>-59.5</v>
      </c>
      <c r="T585" s="269">
        <v>-60</v>
      </c>
      <c r="AT585" s="268" t="s">
        <v>1207</v>
      </c>
      <c r="BR585" s="15" t="s">
        <v>2370</v>
      </c>
      <c r="BS585" s="15" t="s">
        <v>1937</v>
      </c>
      <c r="BT585" s="15">
        <v>4</v>
      </c>
      <c r="CU585" s="15" t="s">
        <v>2575</v>
      </c>
      <c r="CV585" s="64"/>
      <c r="DI585" s="112" t="s">
        <v>5389</v>
      </c>
      <c r="DJ585" s="112" t="s">
        <v>5365</v>
      </c>
      <c r="DO585"/>
    </row>
    <row r="586" spans="15:119" x14ac:dyDescent="0.25">
      <c r="O586" s="268" t="s">
        <v>10064</v>
      </c>
      <c r="P586" s="268" t="s">
        <v>9484</v>
      </c>
      <c r="Q586" s="269">
        <v>3</v>
      </c>
      <c r="R586" s="269">
        <v>2.75</v>
      </c>
      <c r="S586" s="269">
        <v>-59.75</v>
      </c>
      <c r="T586" s="269">
        <v>-60</v>
      </c>
      <c r="AT586" s="268" t="s">
        <v>1208</v>
      </c>
      <c r="BR586" s="15" t="s">
        <v>2371</v>
      </c>
      <c r="BS586" s="15" t="s">
        <v>1937</v>
      </c>
      <c r="BT586" s="15">
        <v>4</v>
      </c>
      <c r="CU586" s="15" t="s">
        <v>2891</v>
      </c>
      <c r="CV586" s="64"/>
      <c r="DI586" s="112" t="s">
        <v>4824</v>
      </c>
      <c r="DJ586" s="112" t="s">
        <v>4800</v>
      </c>
      <c r="DO586"/>
    </row>
    <row r="587" spans="15:119" x14ac:dyDescent="0.25">
      <c r="O587" s="268" t="s">
        <v>10065</v>
      </c>
      <c r="P587" s="268" t="s">
        <v>9484</v>
      </c>
      <c r="Q587" s="269">
        <v>2.75</v>
      </c>
      <c r="R587" s="269">
        <v>2.5</v>
      </c>
      <c r="S587" s="269">
        <v>-59.75</v>
      </c>
      <c r="T587" s="269">
        <v>-60</v>
      </c>
      <c r="AT587" s="268" t="s">
        <v>1209</v>
      </c>
      <c r="BR587" s="15" t="s">
        <v>2372</v>
      </c>
      <c r="BS587" s="15" t="s">
        <v>1937</v>
      </c>
      <c r="BT587" s="15">
        <v>4</v>
      </c>
      <c r="CU587" s="15" t="s">
        <v>2732</v>
      </c>
      <c r="CV587" s="64"/>
      <c r="DI587" s="112" t="s">
        <v>7211</v>
      </c>
      <c r="DJ587" s="112" t="s">
        <v>7203</v>
      </c>
      <c r="DO587"/>
    </row>
    <row r="588" spans="15:119" x14ac:dyDescent="0.25">
      <c r="O588" s="268" t="s">
        <v>10066</v>
      </c>
      <c r="P588" s="268" t="s">
        <v>9482</v>
      </c>
      <c r="Q588" s="269">
        <v>2.5</v>
      </c>
      <c r="R588" s="269">
        <v>2</v>
      </c>
      <c r="S588" s="269">
        <v>-59.5</v>
      </c>
      <c r="T588" s="269">
        <v>-60</v>
      </c>
      <c r="AT588" s="268" t="s">
        <v>1210</v>
      </c>
      <c r="BR588" s="15" t="s">
        <v>2373</v>
      </c>
      <c r="BS588" s="15" t="s">
        <v>1937</v>
      </c>
      <c r="BT588" s="15">
        <v>4</v>
      </c>
      <c r="CU588" s="15" t="s">
        <v>2223</v>
      </c>
      <c r="CV588" s="64"/>
      <c r="DI588" s="112" t="s">
        <v>6361</v>
      </c>
      <c r="DJ588" s="112" t="s">
        <v>6297</v>
      </c>
      <c r="DO588"/>
    </row>
    <row r="589" spans="15:119" x14ac:dyDescent="0.25">
      <c r="O589" s="268" t="s">
        <v>10067</v>
      </c>
      <c r="P589" s="268" t="s">
        <v>9484</v>
      </c>
      <c r="Q589" s="269">
        <v>2.5</v>
      </c>
      <c r="R589" s="269">
        <v>2.25</v>
      </c>
      <c r="S589" s="269">
        <v>-59.75</v>
      </c>
      <c r="T589" s="269">
        <v>-60</v>
      </c>
      <c r="AT589" s="268" t="s">
        <v>1211</v>
      </c>
      <c r="BR589" s="15" t="s">
        <v>2374</v>
      </c>
      <c r="BS589" s="15" t="s">
        <v>1937</v>
      </c>
      <c r="BT589" s="15">
        <v>4</v>
      </c>
      <c r="CU589" s="15" t="s">
        <v>2668</v>
      </c>
      <c r="CV589" s="64"/>
      <c r="DI589" s="112" t="s">
        <v>5943</v>
      </c>
      <c r="DJ589" s="112" t="s">
        <v>5901</v>
      </c>
      <c r="DO589"/>
    </row>
    <row r="590" spans="15:119" x14ac:dyDescent="0.25">
      <c r="O590" s="268" t="s">
        <v>10068</v>
      </c>
      <c r="P590" s="268" t="s">
        <v>9484</v>
      </c>
      <c r="Q590" s="269">
        <v>2.5</v>
      </c>
      <c r="R590" s="269">
        <v>2.25</v>
      </c>
      <c r="S590" s="269">
        <v>-59.5</v>
      </c>
      <c r="T590" s="269">
        <v>-59.75</v>
      </c>
      <c r="AT590" s="268" t="s">
        <v>1212</v>
      </c>
      <c r="BR590" s="15" t="s">
        <v>2375</v>
      </c>
      <c r="BS590" s="15" t="s">
        <v>1937</v>
      </c>
      <c r="BT590" s="15">
        <v>4</v>
      </c>
      <c r="CU590" s="15" t="s">
        <v>2948</v>
      </c>
      <c r="CV590" s="64"/>
      <c r="DI590" s="112" t="s">
        <v>5943</v>
      </c>
      <c r="DJ590" s="112" t="s">
        <v>8277</v>
      </c>
      <c r="DO590"/>
    </row>
    <row r="591" spans="15:119" x14ac:dyDescent="0.25">
      <c r="O591" s="268" t="s">
        <v>10069</v>
      </c>
      <c r="P591" s="268" t="s">
        <v>9484</v>
      </c>
      <c r="Q591" s="269">
        <v>2.25</v>
      </c>
      <c r="R591" s="269">
        <v>2</v>
      </c>
      <c r="S591" s="269">
        <v>-59.75</v>
      </c>
      <c r="T591" s="269">
        <v>-60</v>
      </c>
      <c r="AT591" s="268" t="s">
        <v>1213</v>
      </c>
      <c r="BR591" s="15" t="s">
        <v>2376</v>
      </c>
      <c r="BS591" s="15" t="s">
        <v>1937</v>
      </c>
      <c r="BT591" s="15">
        <v>4</v>
      </c>
      <c r="CU591" s="15" t="s">
        <v>2224</v>
      </c>
      <c r="CV591" s="64"/>
      <c r="DI591" s="112" t="s">
        <v>5944</v>
      </c>
      <c r="DJ591" s="112" t="s">
        <v>5901</v>
      </c>
      <c r="DO591"/>
    </row>
    <row r="592" spans="15:119" x14ac:dyDescent="0.25">
      <c r="O592" s="268" t="s">
        <v>10070</v>
      </c>
      <c r="P592" s="268" t="s">
        <v>9484</v>
      </c>
      <c r="Q592" s="269">
        <v>2.25</v>
      </c>
      <c r="R592" s="269">
        <v>2</v>
      </c>
      <c r="S592" s="269">
        <v>-59.5</v>
      </c>
      <c r="T592" s="269">
        <v>-59.75</v>
      </c>
      <c r="AT592" s="268" t="s">
        <v>1214</v>
      </c>
      <c r="BR592" s="15" t="s">
        <v>2377</v>
      </c>
      <c r="BS592" s="15" t="s">
        <v>1937</v>
      </c>
      <c r="BT592" s="15">
        <v>4</v>
      </c>
      <c r="CU592" s="15" t="s">
        <v>2892</v>
      </c>
      <c r="CV592" s="64"/>
      <c r="DI592" s="112" t="s">
        <v>6362</v>
      </c>
      <c r="DJ592" s="112" t="s">
        <v>6297</v>
      </c>
      <c r="DO592"/>
    </row>
    <row r="593" spans="15:119" x14ac:dyDescent="0.25">
      <c r="O593" s="268" t="s">
        <v>10071</v>
      </c>
      <c r="P593" s="268" t="s">
        <v>9480</v>
      </c>
      <c r="Q593" s="269">
        <v>3</v>
      </c>
      <c r="R593" s="269">
        <v>2</v>
      </c>
      <c r="S593" s="269">
        <v>-57</v>
      </c>
      <c r="T593" s="269">
        <v>-58.5</v>
      </c>
      <c r="AT593" s="268" t="s">
        <v>435</v>
      </c>
      <c r="BR593" s="15" t="s">
        <v>2378</v>
      </c>
      <c r="BS593" s="15" t="s">
        <v>1937</v>
      </c>
      <c r="BT593" s="15">
        <v>4</v>
      </c>
      <c r="CU593" s="15" t="s">
        <v>2225</v>
      </c>
      <c r="CV593" s="64"/>
      <c r="DI593" s="112" t="s">
        <v>5585</v>
      </c>
      <c r="DJ593" s="112" t="s">
        <v>5568</v>
      </c>
      <c r="DO593"/>
    </row>
    <row r="594" spans="15:119" x14ac:dyDescent="0.25">
      <c r="O594" s="268" t="s">
        <v>10072</v>
      </c>
      <c r="P594" s="268" t="s">
        <v>9482</v>
      </c>
      <c r="Q594" s="269">
        <v>2.5</v>
      </c>
      <c r="R594" s="269">
        <v>2</v>
      </c>
      <c r="S594" s="269">
        <v>-57</v>
      </c>
      <c r="T594" s="269">
        <v>-57.5</v>
      </c>
      <c r="AT594" s="268" t="s">
        <v>1215</v>
      </c>
      <c r="BR594" s="15" t="s">
        <v>2379</v>
      </c>
      <c r="BS594" s="15" t="s">
        <v>1937</v>
      </c>
      <c r="BT594" s="15">
        <v>4</v>
      </c>
      <c r="CU594" s="15" t="s">
        <v>2226</v>
      </c>
      <c r="CV594" s="64"/>
      <c r="DI594" s="112" t="s">
        <v>5740</v>
      </c>
      <c r="DJ594" s="112" t="s">
        <v>5735</v>
      </c>
      <c r="DO594"/>
    </row>
    <row r="595" spans="15:119" x14ac:dyDescent="0.25">
      <c r="O595" s="268" t="s">
        <v>10073</v>
      </c>
      <c r="P595" s="268" t="s">
        <v>9484</v>
      </c>
      <c r="Q595" s="269">
        <v>2.25</v>
      </c>
      <c r="R595" s="269">
        <v>2</v>
      </c>
      <c r="S595" s="269">
        <v>-57</v>
      </c>
      <c r="T595" s="269">
        <v>-57.25</v>
      </c>
      <c r="AT595" s="268" t="s">
        <v>1216</v>
      </c>
      <c r="BR595" s="15" t="s">
        <v>2380</v>
      </c>
      <c r="BS595" s="15" t="s">
        <v>1937</v>
      </c>
      <c r="BT595" s="15">
        <v>4</v>
      </c>
      <c r="CU595" s="15" t="s">
        <v>2893</v>
      </c>
      <c r="CV595" s="64"/>
      <c r="DI595" s="112" t="s">
        <v>6363</v>
      </c>
      <c r="DJ595" s="112" t="s">
        <v>6297</v>
      </c>
      <c r="DO595"/>
    </row>
    <row r="596" spans="15:119" x14ac:dyDescent="0.25">
      <c r="O596" s="268" t="s">
        <v>10074</v>
      </c>
      <c r="P596" s="268" t="s">
        <v>9478</v>
      </c>
      <c r="Q596" s="269">
        <v>4</v>
      </c>
      <c r="R596" s="269">
        <v>2</v>
      </c>
      <c r="S596" s="269">
        <v>-54</v>
      </c>
      <c r="T596" s="269">
        <v>-57</v>
      </c>
      <c r="AT596" s="268" t="s">
        <v>1217</v>
      </c>
      <c r="BR596" s="15" t="s">
        <v>2381</v>
      </c>
      <c r="BS596" s="15" t="s">
        <v>1937</v>
      </c>
      <c r="BT596" s="15">
        <v>4</v>
      </c>
      <c r="CU596" s="15" t="s">
        <v>1880</v>
      </c>
      <c r="CV596" s="64"/>
      <c r="DI596" s="112" t="s">
        <v>6364</v>
      </c>
      <c r="DJ596" s="112" t="s">
        <v>6297</v>
      </c>
      <c r="DO596"/>
    </row>
    <row r="597" spans="15:119" x14ac:dyDescent="0.25">
      <c r="O597" s="268" t="s">
        <v>10075</v>
      </c>
      <c r="P597" s="268" t="s">
        <v>9480</v>
      </c>
      <c r="Q597" s="269">
        <v>3</v>
      </c>
      <c r="R597" s="269">
        <v>2</v>
      </c>
      <c r="S597" s="269">
        <v>-55.5</v>
      </c>
      <c r="T597" s="269">
        <v>-57</v>
      </c>
      <c r="AT597" s="268" t="s">
        <v>1218</v>
      </c>
      <c r="BR597" s="15" t="s">
        <v>2382</v>
      </c>
      <c r="BS597" s="15" t="s">
        <v>1937</v>
      </c>
      <c r="BT597" s="15">
        <v>4</v>
      </c>
      <c r="CU597" s="15" t="s">
        <v>2227</v>
      </c>
      <c r="CV597" s="64"/>
      <c r="DI597" s="112" t="s">
        <v>4302</v>
      </c>
      <c r="DJ597" s="112" t="s">
        <v>4283</v>
      </c>
      <c r="DO597"/>
    </row>
    <row r="598" spans="15:119" x14ac:dyDescent="0.25">
      <c r="O598" s="268" t="s">
        <v>10076</v>
      </c>
      <c r="P598" s="268" t="s">
        <v>9482</v>
      </c>
      <c r="Q598" s="269">
        <v>3</v>
      </c>
      <c r="R598" s="269">
        <v>2.5</v>
      </c>
      <c r="S598" s="269">
        <v>-55.5</v>
      </c>
      <c r="T598" s="269">
        <v>-56</v>
      </c>
      <c r="AT598" s="268" t="s">
        <v>1219</v>
      </c>
      <c r="BR598" s="15" t="s">
        <v>2383</v>
      </c>
      <c r="BS598" s="15" t="s">
        <v>1937</v>
      </c>
      <c r="BT598" s="15">
        <v>4</v>
      </c>
      <c r="CU598" s="15" t="s">
        <v>2228</v>
      </c>
      <c r="CV598" s="64"/>
      <c r="DI598" s="112" t="s">
        <v>4825</v>
      </c>
      <c r="DJ598" s="112" t="s">
        <v>4800</v>
      </c>
      <c r="DO598"/>
    </row>
    <row r="599" spans="15:119" x14ac:dyDescent="0.25">
      <c r="O599" s="268" t="s">
        <v>10077</v>
      </c>
      <c r="P599" s="268" t="s">
        <v>9484</v>
      </c>
      <c r="Q599" s="269">
        <v>2.75</v>
      </c>
      <c r="R599" s="269">
        <v>2.5</v>
      </c>
      <c r="S599" s="269">
        <v>-55.75</v>
      </c>
      <c r="T599" s="269">
        <v>-56</v>
      </c>
      <c r="AT599" s="268" t="s">
        <v>1220</v>
      </c>
      <c r="BR599" s="15" t="s">
        <v>2384</v>
      </c>
      <c r="BS599" s="15" t="s">
        <v>1937</v>
      </c>
      <c r="BT599" s="15">
        <v>4</v>
      </c>
      <c r="CU599" s="15" t="s">
        <v>2229</v>
      </c>
      <c r="CV599" s="64"/>
      <c r="DI599" s="112" t="s">
        <v>4612</v>
      </c>
      <c r="DJ599" s="112" t="s">
        <v>4583</v>
      </c>
      <c r="DO599"/>
    </row>
    <row r="600" spans="15:119" x14ac:dyDescent="0.25">
      <c r="O600" s="268" t="s">
        <v>10078</v>
      </c>
      <c r="P600" s="268" t="s">
        <v>9482</v>
      </c>
      <c r="Q600" s="269">
        <v>2.5</v>
      </c>
      <c r="R600" s="269">
        <v>2</v>
      </c>
      <c r="S600" s="269">
        <v>-56</v>
      </c>
      <c r="T600" s="269">
        <v>-56.5</v>
      </c>
      <c r="AT600" s="268" t="s">
        <v>1221</v>
      </c>
      <c r="BR600" s="15" t="s">
        <v>2385</v>
      </c>
      <c r="BS600" s="15" t="s">
        <v>1937</v>
      </c>
      <c r="BT600" s="15">
        <v>4</v>
      </c>
      <c r="CU600" s="15" t="s">
        <v>2816</v>
      </c>
      <c r="CV600" s="64"/>
      <c r="DI600" s="112" t="s">
        <v>8306</v>
      </c>
      <c r="DJ600" s="112" t="s">
        <v>8277</v>
      </c>
      <c r="DO600"/>
    </row>
    <row r="601" spans="15:119" x14ac:dyDescent="0.25">
      <c r="O601" s="268" t="s">
        <v>10079</v>
      </c>
      <c r="P601" s="268" t="s">
        <v>9484</v>
      </c>
      <c r="Q601" s="269">
        <v>2.5</v>
      </c>
      <c r="R601" s="269">
        <v>2.25</v>
      </c>
      <c r="S601" s="269">
        <v>-56</v>
      </c>
      <c r="T601" s="269">
        <v>-56.25</v>
      </c>
      <c r="AT601" s="268" t="s">
        <v>1222</v>
      </c>
      <c r="BR601" s="15" t="s">
        <v>2386</v>
      </c>
      <c r="BS601" s="15" t="s">
        <v>1937</v>
      </c>
      <c r="BT601" s="15">
        <v>4</v>
      </c>
      <c r="CU601" s="15" t="s">
        <v>2970</v>
      </c>
      <c r="CV601" s="64"/>
      <c r="DI601" s="112" t="s">
        <v>4303</v>
      </c>
      <c r="DJ601" s="112" t="s">
        <v>4283</v>
      </c>
      <c r="DO601"/>
    </row>
    <row r="602" spans="15:119" x14ac:dyDescent="0.25">
      <c r="O602" s="268" t="s">
        <v>10080</v>
      </c>
      <c r="P602" s="268" t="s">
        <v>9484</v>
      </c>
      <c r="Q602" s="269">
        <v>2.25</v>
      </c>
      <c r="R602" s="269">
        <v>2</v>
      </c>
      <c r="S602" s="269">
        <v>-56</v>
      </c>
      <c r="T602" s="269">
        <v>-56.25</v>
      </c>
      <c r="AT602" s="268" t="s">
        <v>1223</v>
      </c>
      <c r="BR602" s="15" t="s">
        <v>2387</v>
      </c>
      <c r="BS602" s="15" t="s">
        <v>1937</v>
      </c>
      <c r="BT602" s="15">
        <v>4</v>
      </c>
      <c r="CU602" s="15" t="s">
        <v>2815</v>
      </c>
      <c r="CV602" s="64"/>
      <c r="DI602" s="112" t="s">
        <v>4213</v>
      </c>
      <c r="DJ602" s="112" t="s">
        <v>4204</v>
      </c>
      <c r="DO602"/>
    </row>
    <row r="603" spans="15:119" x14ac:dyDescent="0.25">
      <c r="O603" s="268" t="s">
        <v>10081</v>
      </c>
      <c r="P603" s="268" t="s">
        <v>9482</v>
      </c>
      <c r="Q603" s="269">
        <v>2.5</v>
      </c>
      <c r="R603" s="269">
        <v>2</v>
      </c>
      <c r="S603" s="269">
        <v>-55.5</v>
      </c>
      <c r="T603" s="269">
        <v>-56</v>
      </c>
      <c r="AT603" s="268" t="s">
        <v>1224</v>
      </c>
      <c r="BR603" s="15" t="s">
        <v>2388</v>
      </c>
      <c r="BS603" s="15" t="s">
        <v>1937</v>
      </c>
      <c r="BT603" s="15">
        <v>4</v>
      </c>
      <c r="CU603" s="15" t="s">
        <v>2814</v>
      </c>
      <c r="CV603" s="64"/>
      <c r="DI603" s="112" t="s">
        <v>8575</v>
      </c>
      <c r="DJ603" s="112" t="s">
        <v>8536</v>
      </c>
      <c r="DO603"/>
    </row>
    <row r="604" spans="15:119" x14ac:dyDescent="0.25">
      <c r="O604" s="268" t="s">
        <v>10082</v>
      </c>
      <c r="P604" s="268" t="s">
        <v>9484</v>
      </c>
      <c r="Q604" s="269">
        <v>2.5</v>
      </c>
      <c r="R604" s="269">
        <v>2.25</v>
      </c>
      <c r="S604" s="269">
        <v>-55.75</v>
      </c>
      <c r="T604" s="269">
        <v>-56</v>
      </c>
      <c r="AT604" s="268" t="s">
        <v>1225</v>
      </c>
      <c r="BR604" s="15" t="s">
        <v>2389</v>
      </c>
      <c r="BS604" s="15" t="s">
        <v>1937</v>
      </c>
      <c r="BT604" s="15">
        <v>4</v>
      </c>
      <c r="CU604" s="15" t="s">
        <v>2817</v>
      </c>
      <c r="CV604" s="64"/>
      <c r="DI604" s="112" t="s">
        <v>7355</v>
      </c>
      <c r="DJ604" s="112" t="s">
        <v>7290</v>
      </c>
      <c r="DO604"/>
    </row>
    <row r="605" spans="15:119" x14ac:dyDescent="0.25">
      <c r="O605" s="268" t="s">
        <v>10083</v>
      </c>
      <c r="P605" s="268" t="s">
        <v>9484</v>
      </c>
      <c r="Q605" s="269">
        <v>2.5</v>
      </c>
      <c r="R605" s="269">
        <v>2.25</v>
      </c>
      <c r="S605" s="269">
        <v>-55.5</v>
      </c>
      <c r="T605" s="269">
        <v>-55.75</v>
      </c>
      <c r="AT605" s="268" t="s">
        <v>1226</v>
      </c>
      <c r="BR605" s="15" t="s">
        <v>2390</v>
      </c>
      <c r="BS605" s="15" t="s">
        <v>1937</v>
      </c>
      <c r="BT605" s="15">
        <v>4</v>
      </c>
      <c r="CU605" s="15" t="s">
        <v>2818</v>
      </c>
      <c r="CV605" s="64"/>
      <c r="DI605" s="112" t="s">
        <v>5219</v>
      </c>
      <c r="DJ605" s="112" t="s">
        <v>5203</v>
      </c>
      <c r="DO605"/>
    </row>
    <row r="606" spans="15:119" x14ac:dyDescent="0.25">
      <c r="O606" s="268" t="s">
        <v>10084</v>
      </c>
      <c r="P606" s="268" t="s">
        <v>9484</v>
      </c>
      <c r="Q606" s="269">
        <v>2.25</v>
      </c>
      <c r="R606" s="269">
        <v>2</v>
      </c>
      <c r="S606" s="269">
        <v>-55.75</v>
      </c>
      <c r="T606" s="269">
        <v>-56</v>
      </c>
      <c r="AT606" s="268" t="s">
        <v>1227</v>
      </c>
      <c r="BR606" s="15" t="s">
        <v>2391</v>
      </c>
      <c r="BS606" s="15" t="s">
        <v>1937</v>
      </c>
      <c r="BT606" s="15">
        <v>4</v>
      </c>
      <c r="CU606" s="15" t="s">
        <v>2821</v>
      </c>
      <c r="CV606" s="64"/>
      <c r="DI606" s="112" t="s">
        <v>8576</v>
      </c>
      <c r="DJ606" s="112" t="s">
        <v>8536</v>
      </c>
      <c r="DO606"/>
    </row>
    <row r="607" spans="15:119" x14ac:dyDescent="0.25">
      <c r="O607" s="268" t="s">
        <v>10085</v>
      </c>
      <c r="P607" s="268" t="s">
        <v>9484</v>
      </c>
      <c r="Q607" s="269">
        <v>2.25</v>
      </c>
      <c r="R607" s="269">
        <v>2</v>
      </c>
      <c r="S607" s="269">
        <v>-55.5</v>
      </c>
      <c r="T607" s="269">
        <v>-55.75</v>
      </c>
      <c r="AT607" s="268" t="s">
        <v>1228</v>
      </c>
      <c r="BR607" s="15" t="s">
        <v>2392</v>
      </c>
      <c r="BS607" s="15" t="s">
        <v>1937</v>
      </c>
      <c r="BT607" s="15">
        <v>4</v>
      </c>
      <c r="CU607" s="15" t="s">
        <v>2820</v>
      </c>
      <c r="CV607" s="64"/>
      <c r="DI607" s="112" t="s">
        <v>4613</v>
      </c>
      <c r="DJ607" s="112" t="s">
        <v>4583</v>
      </c>
      <c r="DO607"/>
    </row>
    <row r="608" spans="15:119" x14ac:dyDescent="0.25">
      <c r="O608" s="268" t="s">
        <v>10086</v>
      </c>
      <c r="P608" s="268" t="s">
        <v>9480</v>
      </c>
      <c r="Q608" s="269">
        <v>3</v>
      </c>
      <c r="R608" s="269">
        <v>2</v>
      </c>
      <c r="S608" s="269">
        <v>-54</v>
      </c>
      <c r="T608" s="269">
        <v>-55.5</v>
      </c>
      <c r="AT608" s="268" t="s">
        <v>1229</v>
      </c>
      <c r="BR608" s="15" t="s">
        <v>2393</v>
      </c>
      <c r="BS608" s="15" t="s">
        <v>1937</v>
      </c>
      <c r="BT608" s="15">
        <v>4</v>
      </c>
      <c r="CU608" s="15" t="s">
        <v>2819</v>
      </c>
      <c r="CV608" s="64"/>
      <c r="DI608" s="112" t="s">
        <v>329</v>
      </c>
      <c r="DJ608" s="112" t="s">
        <v>6297</v>
      </c>
      <c r="DO608"/>
    </row>
    <row r="609" spans="15:119" x14ac:dyDescent="0.25">
      <c r="O609" s="268" t="s">
        <v>10087</v>
      </c>
      <c r="P609" s="268" t="s">
        <v>9482</v>
      </c>
      <c r="Q609" s="269">
        <v>3</v>
      </c>
      <c r="R609" s="269">
        <v>2.5</v>
      </c>
      <c r="S609" s="269">
        <v>-55</v>
      </c>
      <c r="T609" s="269">
        <v>-55.5</v>
      </c>
      <c r="AT609" s="268" t="s">
        <v>1230</v>
      </c>
      <c r="BR609" s="15" t="s">
        <v>2394</v>
      </c>
      <c r="BS609" s="15" t="s">
        <v>1937</v>
      </c>
      <c r="BT609" s="15">
        <v>4</v>
      </c>
      <c r="CU609" s="15" t="s">
        <v>2822</v>
      </c>
      <c r="CV609" s="64"/>
      <c r="DI609" s="112" t="s">
        <v>6366</v>
      </c>
      <c r="DJ609" s="112" t="s">
        <v>6297</v>
      </c>
      <c r="DO609"/>
    </row>
    <row r="610" spans="15:119" x14ac:dyDescent="0.25">
      <c r="O610" s="268" t="s">
        <v>10088</v>
      </c>
      <c r="P610" s="268" t="s">
        <v>9484</v>
      </c>
      <c r="Q610" s="269">
        <v>2.75</v>
      </c>
      <c r="R610" s="269">
        <v>2.5</v>
      </c>
      <c r="S610" s="269">
        <v>-55.25</v>
      </c>
      <c r="T610" s="269">
        <v>-55.5</v>
      </c>
      <c r="AT610" s="268" t="s">
        <v>1231</v>
      </c>
      <c r="BR610" s="15" t="s">
        <v>2395</v>
      </c>
      <c r="BS610" s="15" t="s">
        <v>1937</v>
      </c>
      <c r="BT610" s="15">
        <v>4</v>
      </c>
      <c r="CU610" s="15" t="s">
        <v>2230</v>
      </c>
      <c r="CV610" s="64"/>
      <c r="DI610" s="112" t="s">
        <v>5390</v>
      </c>
      <c r="DJ610" s="112" t="s">
        <v>5365</v>
      </c>
      <c r="DO610"/>
    </row>
    <row r="611" spans="15:119" x14ac:dyDescent="0.25">
      <c r="O611" s="268" t="s">
        <v>10089</v>
      </c>
      <c r="P611" s="268" t="s">
        <v>9484</v>
      </c>
      <c r="Q611" s="269">
        <v>2.75</v>
      </c>
      <c r="R611" s="269">
        <v>2.5</v>
      </c>
      <c r="S611" s="269">
        <v>-55</v>
      </c>
      <c r="T611" s="269">
        <v>-55.25</v>
      </c>
      <c r="AT611" s="268" t="s">
        <v>1232</v>
      </c>
      <c r="BR611" s="15" t="s">
        <v>2396</v>
      </c>
      <c r="BS611" s="15" t="s">
        <v>1937</v>
      </c>
      <c r="BT611" s="15">
        <v>4</v>
      </c>
      <c r="CU611" s="15" t="s">
        <v>2465</v>
      </c>
      <c r="CV611" s="64"/>
      <c r="DI611" s="112" t="s">
        <v>7356</v>
      </c>
      <c r="DJ611" s="112" t="s">
        <v>7290</v>
      </c>
      <c r="DO611"/>
    </row>
    <row r="612" spans="15:119" x14ac:dyDescent="0.25">
      <c r="O612" s="268" t="s">
        <v>10090</v>
      </c>
      <c r="P612" s="268" t="s">
        <v>9482</v>
      </c>
      <c r="Q612" s="269">
        <v>3</v>
      </c>
      <c r="R612" s="269">
        <v>2.5</v>
      </c>
      <c r="S612" s="269">
        <v>-54.5</v>
      </c>
      <c r="T612" s="269">
        <v>-55</v>
      </c>
      <c r="AT612" s="268" t="s">
        <v>1233</v>
      </c>
      <c r="BR612" s="15" t="s">
        <v>2397</v>
      </c>
      <c r="BS612" s="15" t="s">
        <v>1937</v>
      </c>
      <c r="BT612" s="15">
        <v>4</v>
      </c>
      <c r="CU612" s="15" t="s">
        <v>2463</v>
      </c>
      <c r="CV612" s="64"/>
      <c r="DI612" s="112" t="s">
        <v>4614</v>
      </c>
      <c r="DJ612" s="112" t="s">
        <v>4583</v>
      </c>
      <c r="DO612"/>
    </row>
    <row r="613" spans="15:119" x14ac:dyDescent="0.25">
      <c r="O613" s="268" t="s">
        <v>10091</v>
      </c>
      <c r="P613" s="268" t="s">
        <v>9484</v>
      </c>
      <c r="Q613" s="269">
        <v>2.75</v>
      </c>
      <c r="R613" s="269">
        <v>2.5</v>
      </c>
      <c r="S613" s="269">
        <v>-54.75</v>
      </c>
      <c r="T613" s="269">
        <v>-55</v>
      </c>
      <c r="AT613" s="268" t="s">
        <v>1234</v>
      </c>
      <c r="BR613" s="15" t="s">
        <v>2398</v>
      </c>
      <c r="BS613" s="15" t="s">
        <v>1937</v>
      </c>
      <c r="BT613" s="15">
        <v>4</v>
      </c>
      <c r="CU613" s="15" t="s">
        <v>2464</v>
      </c>
      <c r="CV613" s="64"/>
      <c r="DI613" s="112" t="s">
        <v>4467</v>
      </c>
      <c r="DJ613" s="112" t="s">
        <v>4444</v>
      </c>
      <c r="DO613"/>
    </row>
    <row r="614" spans="15:119" x14ac:dyDescent="0.25">
      <c r="O614" s="268" t="s">
        <v>10092</v>
      </c>
      <c r="P614" s="268" t="s">
        <v>9482</v>
      </c>
      <c r="Q614" s="269">
        <v>2.5</v>
      </c>
      <c r="R614" s="269">
        <v>2</v>
      </c>
      <c r="S614" s="269">
        <v>-55</v>
      </c>
      <c r="T614" s="269">
        <v>-55.5</v>
      </c>
      <c r="AT614" s="268" t="s">
        <v>1235</v>
      </c>
      <c r="BR614" s="15" t="s">
        <v>2399</v>
      </c>
      <c r="BS614" s="15" t="s">
        <v>1937</v>
      </c>
      <c r="BT614" s="15">
        <v>4</v>
      </c>
      <c r="CU614" s="15" t="s">
        <v>2894</v>
      </c>
      <c r="CV614" s="64"/>
      <c r="DI614" s="112" t="s">
        <v>7357</v>
      </c>
      <c r="DJ614" s="112" t="s">
        <v>7290</v>
      </c>
      <c r="DO614"/>
    </row>
    <row r="615" spans="15:119" x14ac:dyDescent="0.25">
      <c r="O615" s="268" t="s">
        <v>10093</v>
      </c>
      <c r="P615" s="268" t="s">
        <v>9484</v>
      </c>
      <c r="Q615" s="269">
        <v>2.5</v>
      </c>
      <c r="R615" s="269">
        <v>2.25</v>
      </c>
      <c r="S615" s="269">
        <v>-55.25</v>
      </c>
      <c r="T615" s="269">
        <v>-55.5</v>
      </c>
      <c r="AT615" s="268" t="s">
        <v>1235</v>
      </c>
      <c r="BR615" s="15" t="s">
        <v>2400</v>
      </c>
      <c r="BS615" s="15" t="s">
        <v>1937</v>
      </c>
      <c r="BT615" s="15">
        <v>4</v>
      </c>
      <c r="CU615" s="15" t="s">
        <v>2251</v>
      </c>
      <c r="CV615" s="64"/>
      <c r="DI615" s="112" t="s">
        <v>4826</v>
      </c>
      <c r="DJ615" s="112" t="s">
        <v>4800</v>
      </c>
      <c r="DO615"/>
    </row>
    <row r="616" spans="15:119" x14ac:dyDescent="0.25">
      <c r="O616" s="268" t="s">
        <v>10094</v>
      </c>
      <c r="P616" s="268" t="s">
        <v>9484</v>
      </c>
      <c r="Q616" s="269">
        <v>2.5</v>
      </c>
      <c r="R616" s="269">
        <v>2.25</v>
      </c>
      <c r="S616" s="269">
        <v>-55</v>
      </c>
      <c r="T616" s="269">
        <v>-55.25</v>
      </c>
      <c r="AT616" s="268" t="s">
        <v>1236</v>
      </c>
      <c r="BR616" s="15" t="s">
        <v>2401</v>
      </c>
      <c r="BS616" s="15" t="s">
        <v>1937</v>
      </c>
      <c r="BT616" s="15">
        <v>4</v>
      </c>
      <c r="CU616" s="15" t="s">
        <v>2254</v>
      </c>
      <c r="CV616" s="64"/>
      <c r="DI616" s="112" t="s">
        <v>6365</v>
      </c>
      <c r="DJ616" s="112" t="s">
        <v>6297</v>
      </c>
      <c r="DO616"/>
    </row>
    <row r="617" spans="15:119" x14ac:dyDescent="0.25">
      <c r="O617" s="268" t="s">
        <v>10095</v>
      </c>
      <c r="P617" s="268" t="s">
        <v>9484</v>
      </c>
      <c r="Q617" s="269">
        <v>2.25</v>
      </c>
      <c r="R617" s="269">
        <v>2</v>
      </c>
      <c r="S617" s="269">
        <v>-55.25</v>
      </c>
      <c r="T617" s="269">
        <v>-55.5</v>
      </c>
      <c r="AT617" s="268" t="s">
        <v>1237</v>
      </c>
      <c r="BR617" s="15" t="s">
        <v>2402</v>
      </c>
      <c r="BS617" s="15" t="s">
        <v>1937</v>
      </c>
      <c r="BT617" s="15">
        <v>4</v>
      </c>
      <c r="CU617" s="15" t="s">
        <v>2255</v>
      </c>
      <c r="CV617" s="64"/>
      <c r="DI617" s="112" t="s">
        <v>4214</v>
      </c>
      <c r="DJ617" s="112" t="s">
        <v>4204</v>
      </c>
      <c r="DO617"/>
    </row>
    <row r="618" spans="15:119" x14ac:dyDescent="0.25">
      <c r="O618" s="268" t="s">
        <v>10096</v>
      </c>
      <c r="P618" s="268" t="s">
        <v>9484</v>
      </c>
      <c r="Q618" s="269">
        <v>2.25</v>
      </c>
      <c r="R618" s="269">
        <v>2</v>
      </c>
      <c r="S618" s="269">
        <v>-55</v>
      </c>
      <c r="T618" s="269">
        <v>-55.25</v>
      </c>
      <c r="AT618" s="268" t="s">
        <v>1238</v>
      </c>
      <c r="BR618" s="15" t="s">
        <v>2403</v>
      </c>
      <c r="BS618" s="15" t="s">
        <v>1937</v>
      </c>
      <c r="BT618" s="15">
        <v>4</v>
      </c>
      <c r="CU618" s="15" t="s">
        <v>2256</v>
      </c>
      <c r="CV618" s="64"/>
      <c r="DI618" s="112" t="s">
        <v>5586</v>
      </c>
      <c r="DJ618" s="112" t="s">
        <v>5568</v>
      </c>
      <c r="DO618"/>
    </row>
    <row r="619" spans="15:119" x14ac:dyDescent="0.25">
      <c r="O619" s="268" t="s">
        <v>10097</v>
      </c>
      <c r="P619" s="268" t="s">
        <v>9482</v>
      </c>
      <c r="Q619" s="269">
        <v>2.5</v>
      </c>
      <c r="R619" s="269">
        <v>2</v>
      </c>
      <c r="S619" s="269">
        <v>-54.5</v>
      </c>
      <c r="T619" s="269">
        <v>-55</v>
      </c>
      <c r="AT619" s="268" t="s">
        <v>1239</v>
      </c>
      <c r="BR619" s="15" t="s">
        <v>2404</v>
      </c>
      <c r="BS619" s="15" t="s">
        <v>1937</v>
      </c>
      <c r="BT619" s="15">
        <v>4</v>
      </c>
      <c r="CU619" s="15" t="s">
        <v>2263</v>
      </c>
      <c r="CV619" s="64"/>
      <c r="DI619" s="112" t="s">
        <v>4827</v>
      </c>
      <c r="DJ619" s="112" t="s">
        <v>4800</v>
      </c>
      <c r="DO619"/>
    </row>
    <row r="620" spans="15:119" x14ac:dyDescent="0.25">
      <c r="O620" s="268" t="s">
        <v>10098</v>
      </c>
      <c r="P620" s="268" t="s">
        <v>9484</v>
      </c>
      <c r="Q620" s="269">
        <v>2.5</v>
      </c>
      <c r="R620" s="269">
        <v>2.25</v>
      </c>
      <c r="S620" s="269">
        <v>-54.75</v>
      </c>
      <c r="T620" s="269">
        <v>-55</v>
      </c>
      <c r="AT620" s="268" t="s">
        <v>1240</v>
      </c>
      <c r="BR620" s="15" t="s">
        <v>2405</v>
      </c>
      <c r="BS620" s="15" t="s">
        <v>1937</v>
      </c>
      <c r="BT620" s="15">
        <v>4</v>
      </c>
      <c r="CU620" s="15" t="s">
        <v>2895</v>
      </c>
      <c r="CV620" s="64"/>
      <c r="DI620" s="112" t="s">
        <v>6367</v>
      </c>
      <c r="DJ620" s="112" t="s">
        <v>6297</v>
      </c>
      <c r="DO620"/>
    </row>
    <row r="621" spans="15:119" x14ac:dyDescent="0.25">
      <c r="O621" s="268" t="s">
        <v>10099</v>
      </c>
      <c r="P621" s="268" t="s">
        <v>9484</v>
      </c>
      <c r="Q621" s="269">
        <v>2.5</v>
      </c>
      <c r="R621" s="269">
        <v>2.25</v>
      </c>
      <c r="S621" s="269">
        <v>-54.5</v>
      </c>
      <c r="T621" s="269">
        <v>-54.75</v>
      </c>
      <c r="AT621" s="268" t="s">
        <v>1241</v>
      </c>
      <c r="BR621" s="15" t="s">
        <v>2406</v>
      </c>
      <c r="BS621" s="15" t="s">
        <v>1937</v>
      </c>
      <c r="BT621" s="15">
        <v>4</v>
      </c>
      <c r="CU621" s="15" t="s">
        <v>2341</v>
      </c>
      <c r="CV621" s="64"/>
      <c r="DI621" s="112" t="s">
        <v>5587</v>
      </c>
      <c r="DJ621" s="112" t="s">
        <v>5568</v>
      </c>
      <c r="DO621"/>
    </row>
    <row r="622" spans="15:119" x14ac:dyDescent="0.25">
      <c r="O622" s="268" t="s">
        <v>10100</v>
      </c>
      <c r="P622" s="268" t="s">
        <v>9484</v>
      </c>
      <c r="Q622" s="269">
        <v>2.25</v>
      </c>
      <c r="R622" s="269">
        <v>2</v>
      </c>
      <c r="S622" s="269">
        <v>-54.75</v>
      </c>
      <c r="T622" s="269">
        <v>-55</v>
      </c>
      <c r="AT622" s="268" t="s">
        <v>1242</v>
      </c>
      <c r="BR622" s="15" t="s">
        <v>2407</v>
      </c>
      <c r="BS622" s="15" t="s">
        <v>1937</v>
      </c>
      <c r="BT622" s="15">
        <v>4</v>
      </c>
      <c r="CU622" s="15" t="s">
        <v>2342</v>
      </c>
      <c r="CV622" s="64"/>
      <c r="DI622" s="112" t="s">
        <v>6368</v>
      </c>
      <c r="DJ622" s="112" t="s">
        <v>6297</v>
      </c>
      <c r="DO622"/>
    </row>
    <row r="623" spans="15:119" x14ac:dyDescent="0.25">
      <c r="O623" s="268" t="s">
        <v>10101</v>
      </c>
      <c r="P623" s="268" t="s">
        <v>9484</v>
      </c>
      <c r="Q623" s="269">
        <v>2.25</v>
      </c>
      <c r="R623" s="269">
        <v>2</v>
      </c>
      <c r="S623" s="269">
        <v>-54.5</v>
      </c>
      <c r="T623" s="269">
        <v>-54.75</v>
      </c>
      <c r="AT623" s="268" t="s">
        <v>1243</v>
      </c>
      <c r="BR623" s="15" t="s">
        <v>2408</v>
      </c>
      <c r="BS623" s="15" t="s">
        <v>1937</v>
      </c>
      <c r="BT623" s="15">
        <v>4</v>
      </c>
      <c r="CU623" s="15" t="s">
        <v>2343</v>
      </c>
      <c r="CV623" s="64"/>
      <c r="DI623" s="112" t="s">
        <v>6369</v>
      </c>
      <c r="DJ623" s="112" t="s">
        <v>6297</v>
      </c>
      <c r="DO623"/>
    </row>
    <row r="624" spans="15:119" x14ac:dyDescent="0.25">
      <c r="O624" s="268" t="s">
        <v>10102</v>
      </c>
      <c r="P624" s="268" t="s">
        <v>9482</v>
      </c>
      <c r="Q624" s="269">
        <v>2.5</v>
      </c>
      <c r="R624" s="269">
        <v>2</v>
      </c>
      <c r="S624" s="269">
        <v>-54</v>
      </c>
      <c r="T624" s="269">
        <v>-54.5</v>
      </c>
      <c r="AT624" s="268" t="s">
        <v>1244</v>
      </c>
      <c r="BR624" s="15" t="s">
        <v>2409</v>
      </c>
      <c r="BS624" s="15" t="s">
        <v>1937</v>
      </c>
      <c r="BT624" s="15">
        <v>4</v>
      </c>
      <c r="CU624" s="15" t="s">
        <v>2344</v>
      </c>
      <c r="CV624" s="64"/>
      <c r="DI624" s="112" t="s">
        <v>8307</v>
      </c>
      <c r="DJ624" s="112" t="s">
        <v>8277</v>
      </c>
      <c r="DO624"/>
    </row>
    <row r="625" spans="15:119" x14ac:dyDescent="0.25">
      <c r="O625" s="268" t="s">
        <v>10103</v>
      </c>
      <c r="P625" s="268" t="s">
        <v>9484</v>
      </c>
      <c r="Q625" s="269">
        <v>2.5</v>
      </c>
      <c r="R625" s="269">
        <v>2.25</v>
      </c>
      <c r="S625" s="269">
        <v>-54.25</v>
      </c>
      <c r="T625" s="269">
        <v>-54.5</v>
      </c>
      <c r="AT625" s="268" t="s">
        <v>1245</v>
      </c>
      <c r="BR625" s="15" t="s">
        <v>2410</v>
      </c>
      <c r="BS625" s="15" t="s">
        <v>1937</v>
      </c>
      <c r="BT625" s="15">
        <v>4</v>
      </c>
      <c r="CU625" s="15" t="s">
        <v>2345</v>
      </c>
      <c r="CV625" s="64"/>
      <c r="DI625" s="112" t="s">
        <v>7358</v>
      </c>
      <c r="DJ625" s="112" t="s">
        <v>7290</v>
      </c>
      <c r="DO625"/>
    </row>
    <row r="626" spans="15:119" x14ac:dyDescent="0.25">
      <c r="O626" s="268" t="s">
        <v>10104</v>
      </c>
      <c r="P626" s="268" t="s">
        <v>9484</v>
      </c>
      <c r="Q626" s="269">
        <v>2.25</v>
      </c>
      <c r="R626" s="269">
        <v>2</v>
      </c>
      <c r="S626" s="269">
        <v>-54.25</v>
      </c>
      <c r="T626" s="269">
        <v>-54.5</v>
      </c>
      <c r="AT626" s="268" t="s">
        <v>1246</v>
      </c>
      <c r="BR626" s="15" t="s">
        <v>2411</v>
      </c>
      <c r="BS626" s="15" t="s">
        <v>1937</v>
      </c>
      <c r="BT626" s="15">
        <v>4</v>
      </c>
      <c r="CU626" s="15" t="s">
        <v>2346</v>
      </c>
      <c r="CV626" s="64"/>
      <c r="DI626" s="112" t="s">
        <v>6370</v>
      </c>
      <c r="DJ626" s="112" t="s">
        <v>6297</v>
      </c>
      <c r="DO626"/>
    </row>
    <row r="627" spans="15:119" x14ac:dyDescent="0.25">
      <c r="O627" s="268" t="s">
        <v>10105</v>
      </c>
      <c r="P627" s="268" t="s">
        <v>9484</v>
      </c>
      <c r="Q627" s="269">
        <v>2.25</v>
      </c>
      <c r="R627" s="269">
        <v>2</v>
      </c>
      <c r="S627" s="269">
        <v>-54</v>
      </c>
      <c r="T627" s="269">
        <v>-54.25</v>
      </c>
      <c r="AT627" s="268" t="s">
        <v>1247</v>
      </c>
      <c r="BR627" s="15" t="s">
        <v>2412</v>
      </c>
      <c r="BS627" s="15" t="s">
        <v>1937</v>
      </c>
      <c r="BT627" s="15">
        <v>4</v>
      </c>
      <c r="CU627" s="15" t="s">
        <v>2347</v>
      </c>
      <c r="CV627" s="64"/>
      <c r="DI627" s="112" t="s">
        <v>7359</v>
      </c>
      <c r="DJ627" s="112" t="s">
        <v>7290</v>
      </c>
      <c r="DO627"/>
    </row>
    <row r="628" spans="15:119" x14ac:dyDescent="0.25">
      <c r="O628" s="268" t="s">
        <v>10106</v>
      </c>
      <c r="P628" s="268" t="s">
        <v>9478</v>
      </c>
      <c r="Q628" s="269">
        <v>2</v>
      </c>
      <c r="R628" s="269">
        <v>0</v>
      </c>
      <c r="S628" s="269">
        <v>-57</v>
      </c>
      <c r="T628" s="269">
        <v>-60</v>
      </c>
      <c r="AT628" s="268" t="s">
        <v>1248</v>
      </c>
      <c r="BR628" s="15" t="s">
        <v>2413</v>
      </c>
      <c r="BS628" s="15" t="s">
        <v>1937</v>
      </c>
      <c r="BT628" s="15">
        <v>4</v>
      </c>
      <c r="CU628" s="15" t="s">
        <v>2348</v>
      </c>
      <c r="CV628" s="64"/>
      <c r="DI628" s="112" t="s">
        <v>7360</v>
      </c>
      <c r="DJ628" s="112" t="s">
        <v>7290</v>
      </c>
      <c r="DO628"/>
    </row>
    <row r="629" spans="15:119" x14ac:dyDescent="0.25">
      <c r="O629" s="268" t="s">
        <v>10107</v>
      </c>
      <c r="P629" s="268" t="s">
        <v>9480</v>
      </c>
      <c r="Q629" s="269">
        <v>2</v>
      </c>
      <c r="R629" s="269">
        <v>1</v>
      </c>
      <c r="S629" s="269">
        <v>-58.5</v>
      </c>
      <c r="T629" s="269">
        <v>-60</v>
      </c>
      <c r="AT629" s="268" t="s">
        <v>1249</v>
      </c>
      <c r="BR629" s="15" t="s">
        <v>2414</v>
      </c>
      <c r="BS629" s="15" t="s">
        <v>1937</v>
      </c>
      <c r="BT629" s="15">
        <v>4</v>
      </c>
      <c r="CU629" s="15" t="s">
        <v>2349</v>
      </c>
      <c r="CV629" s="64"/>
      <c r="DI629" s="112" t="s">
        <v>5945</v>
      </c>
      <c r="DJ629" s="112" t="s">
        <v>5901</v>
      </c>
      <c r="DO629"/>
    </row>
    <row r="630" spans="15:119" x14ac:dyDescent="0.25">
      <c r="O630" s="268" t="s">
        <v>10108</v>
      </c>
      <c r="P630" s="268" t="s">
        <v>9482</v>
      </c>
      <c r="Q630" s="269">
        <v>2</v>
      </c>
      <c r="R630" s="269">
        <v>1.5</v>
      </c>
      <c r="S630" s="269">
        <v>-59.5</v>
      </c>
      <c r="T630" s="269">
        <v>-60</v>
      </c>
      <c r="AT630" s="268" t="s">
        <v>1250</v>
      </c>
      <c r="BR630" s="15" t="s">
        <v>2415</v>
      </c>
      <c r="BS630" s="15" t="s">
        <v>1937</v>
      </c>
      <c r="BT630" s="15">
        <v>4</v>
      </c>
      <c r="CU630" s="15" t="s">
        <v>2350</v>
      </c>
      <c r="CV630" s="64"/>
      <c r="DI630" s="112" t="s">
        <v>7940</v>
      </c>
      <c r="DJ630" s="112" t="s">
        <v>7908</v>
      </c>
      <c r="DO630"/>
    </row>
    <row r="631" spans="15:119" x14ac:dyDescent="0.25">
      <c r="O631" s="268" t="s">
        <v>10109</v>
      </c>
      <c r="P631" s="268" t="s">
        <v>9484</v>
      </c>
      <c r="Q631" s="269">
        <v>2</v>
      </c>
      <c r="R631" s="269">
        <v>1.75</v>
      </c>
      <c r="S631" s="269">
        <v>-59.75</v>
      </c>
      <c r="T631" s="269">
        <v>-60</v>
      </c>
      <c r="AT631" s="268" t="s">
        <v>1251</v>
      </c>
      <c r="BR631" s="15" t="s">
        <v>2416</v>
      </c>
      <c r="BS631" s="15" t="s">
        <v>1937</v>
      </c>
      <c r="BT631" s="15">
        <v>4</v>
      </c>
      <c r="CU631" s="15" t="s">
        <v>2351</v>
      </c>
      <c r="CV631" s="64"/>
      <c r="DI631" s="112" t="s">
        <v>8308</v>
      </c>
      <c r="DJ631" s="112" t="s">
        <v>8277</v>
      </c>
      <c r="DO631"/>
    </row>
    <row r="632" spans="15:119" x14ac:dyDescent="0.25">
      <c r="O632" s="268" t="s">
        <v>10110</v>
      </c>
      <c r="P632" s="268" t="s">
        <v>9484</v>
      </c>
      <c r="Q632" s="269">
        <v>2</v>
      </c>
      <c r="R632" s="269">
        <v>1.75</v>
      </c>
      <c r="S632" s="269">
        <v>-59.5</v>
      </c>
      <c r="T632" s="269">
        <v>-59.75</v>
      </c>
      <c r="AT632" s="268" t="s">
        <v>1252</v>
      </c>
      <c r="BR632" s="15" t="s">
        <v>2417</v>
      </c>
      <c r="BS632" s="15" t="s">
        <v>1937</v>
      </c>
      <c r="BT632" s="15">
        <v>4</v>
      </c>
      <c r="CU632" s="15" t="s">
        <v>2352</v>
      </c>
      <c r="CV632" s="64"/>
      <c r="DI632" s="112" t="s">
        <v>6371</v>
      </c>
      <c r="DJ632" s="112" t="s">
        <v>7127</v>
      </c>
      <c r="DO632"/>
    </row>
    <row r="633" spans="15:119" x14ac:dyDescent="0.25">
      <c r="O633" s="268" t="s">
        <v>10111</v>
      </c>
      <c r="P633" s="268" t="s">
        <v>9484</v>
      </c>
      <c r="Q633" s="269">
        <v>1.75</v>
      </c>
      <c r="R633" s="269">
        <v>1.5</v>
      </c>
      <c r="S633" s="269">
        <v>-59.75</v>
      </c>
      <c r="T633" s="269">
        <v>-60</v>
      </c>
      <c r="AT633" s="268" t="s">
        <v>368</v>
      </c>
      <c r="BR633" s="15" t="s">
        <v>2418</v>
      </c>
      <c r="BS633" s="15" t="s">
        <v>1937</v>
      </c>
      <c r="BT633" s="15">
        <v>4</v>
      </c>
      <c r="CU633" s="15" t="s">
        <v>2353</v>
      </c>
      <c r="CV633" s="64"/>
      <c r="DI633" s="112" t="s">
        <v>6371</v>
      </c>
      <c r="DJ633" s="112" t="s">
        <v>6297</v>
      </c>
      <c r="DO633"/>
    </row>
    <row r="634" spans="15:119" x14ac:dyDescent="0.25">
      <c r="O634" s="268" t="s">
        <v>10112</v>
      </c>
      <c r="P634" s="268" t="s">
        <v>9484</v>
      </c>
      <c r="Q634" s="269">
        <v>1.75</v>
      </c>
      <c r="R634" s="269">
        <v>1.5</v>
      </c>
      <c r="S634" s="269">
        <v>-59.5</v>
      </c>
      <c r="T634" s="269">
        <v>-59.75</v>
      </c>
      <c r="AT634" s="268" t="s">
        <v>1253</v>
      </c>
      <c r="BR634" s="15" t="s">
        <v>2419</v>
      </c>
      <c r="BS634" s="15" t="s">
        <v>1937</v>
      </c>
      <c r="BT634" s="15">
        <v>4</v>
      </c>
      <c r="CU634" s="15" t="s">
        <v>2813</v>
      </c>
      <c r="CV634" s="64"/>
      <c r="DI634" s="112" t="s">
        <v>6371</v>
      </c>
      <c r="DJ634" s="112" t="s">
        <v>7908</v>
      </c>
      <c r="DO634"/>
    </row>
    <row r="635" spans="15:119" x14ac:dyDescent="0.25">
      <c r="O635" s="268" t="s">
        <v>10113</v>
      </c>
      <c r="P635" s="268" t="s">
        <v>9482</v>
      </c>
      <c r="Q635" s="269">
        <v>2</v>
      </c>
      <c r="R635" s="269">
        <v>1.5</v>
      </c>
      <c r="S635" s="269">
        <v>-59</v>
      </c>
      <c r="T635" s="269">
        <v>-59.5</v>
      </c>
      <c r="AT635" s="268" t="s">
        <v>1254</v>
      </c>
      <c r="BR635" s="15" t="s">
        <v>2420</v>
      </c>
      <c r="BS635" s="15" t="s">
        <v>1937</v>
      </c>
      <c r="BT635" s="15">
        <v>4</v>
      </c>
      <c r="CU635" s="15" t="s">
        <v>2354</v>
      </c>
      <c r="CV635" s="64"/>
      <c r="DI635" s="112" t="s">
        <v>7941</v>
      </c>
      <c r="DJ635" s="112" t="s">
        <v>7908</v>
      </c>
      <c r="DO635"/>
    </row>
    <row r="636" spans="15:119" x14ac:dyDescent="0.25">
      <c r="O636" s="268" t="s">
        <v>10114</v>
      </c>
      <c r="P636" s="268" t="s">
        <v>9484</v>
      </c>
      <c r="Q636" s="269">
        <v>1.75</v>
      </c>
      <c r="R636" s="269">
        <v>1.5</v>
      </c>
      <c r="S636" s="269">
        <v>-59.25</v>
      </c>
      <c r="T636" s="269">
        <v>-59.5</v>
      </c>
      <c r="AT636" s="268" t="s">
        <v>1255</v>
      </c>
      <c r="BR636" s="15" t="s">
        <v>2421</v>
      </c>
      <c r="BS636" s="15" t="s">
        <v>1937</v>
      </c>
      <c r="BT636" s="15">
        <v>4</v>
      </c>
      <c r="CU636" s="15" t="s">
        <v>2355</v>
      </c>
      <c r="CV636" s="64"/>
      <c r="DI636" s="112" t="s">
        <v>7361</v>
      </c>
      <c r="DJ636" s="112" t="s">
        <v>7290</v>
      </c>
      <c r="DO636"/>
    </row>
    <row r="637" spans="15:119" x14ac:dyDescent="0.25">
      <c r="O637" s="268" t="s">
        <v>10115</v>
      </c>
      <c r="P637" s="268" t="s">
        <v>9482</v>
      </c>
      <c r="Q637" s="269">
        <v>1.5</v>
      </c>
      <c r="R637" s="269">
        <v>1</v>
      </c>
      <c r="S637" s="269">
        <v>-59.5</v>
      </c>
      <c r="T637" s="269">
        <v>-60</v>
      </c>
      <c r="AT637" s="268" t="s">
        <v>1256</v>
      </c>
      <c r="BR637" s="15" t="s">
        <v>2422</v>
      </c>
      <c r="BS637" s="15" t="s">
        <v>1937</v>
      </c>
      <c r="BT637" s="15">
        <v>4</v>
      </c>
      <c r="CU637" s="15" t="s">
        <v>2356</v>
      </c>
      <c r="CV637" s="64"/>
      <c r="DI637" s="112" t="s">
        <v>4828</v>
      </c>
      <c r="DJ637" s="112" t="s">
        <v>4800</v>
      </c>
      <c r="DO637"/>
    </row>
    <row r="638" spans="15:119" x14ac:dyDescent="0.25">
      <c r="O638" s="268" t="s">
        <v>10116</v>
      </c>
      <c r="P638" s="268" t="s">
        <v>9484</v>
      </c>
      <c r="Q638" s="269">
        <v>1.5</v>
      </c>
      <c r="R638" s="269">
        <v>1.25</v>
      </c>
      <c r="S638" s="269">
        <v>-59.75</v>
      </c>
      <c r="T638" s="269">
        <v>-60</v>
      </c>
      <c r="AT638" s="268" t="s">
        <v>1257</v>
      </c>
      <c r="BR638" s="15" t="s">
        <v>2423</v>
      </c>
      <c r="BS638" s="15" t="s">
        <v>1937</v>
      </c>
      <c r="BT638" s="15">
        <v>4</v>
      </c>
      <c r="CU638" s="15" t="s">
        <v>2572</v>
      </c>
      <c r="CV638" s="64"/>
      <c r="DI638" s="112" t="s">
        <v>5946</v>
      </c>
      <c r="DJ638" s="112" t="s">
        <v>5901</v>
      </c>
      <c r="DO638"/>
    </row>
    <row r="639" spans="15:119" x14ac:dyDescent="0.25">
      <c r="O639" s="268" t="s">
        <v>10117</v>
      </c>
      <c r="P639" s="268" t="s">
        <v>9484</v>
      </c>
      <c r="Q639" s="269">
        <v>1.5</v>
      </c>
      <c r="R639" s="269">
        <v>1.25</v>
      </c>
      <c r="S639" s="269">
        <v>-59.5</v>
      </c>
      <c r="T639" s="269">
        <v>-59.75</v>
      </c>
      <c r="AT639" s="268" t="s">
        <v>1258</v>
      </c>
      <c r="BR639" s="15" t="s">
        <v>2424</v>
      </c>
      <c r="BS639" s="15" t="s">
        <v>1937</v>
      </c>
      <c r="BT639" s="15">
        <v>4</v>
      </c>
      <c r="CU639" s="15" t="s">
        <v>2357</v>
      </c>
      <c r="CV639" s="64"/>
      <c r="DI639" s="112" t="s">
        <v>5391</v>
      </c>
      <c r="DJ639" s="112" t="s">
        <v>5365</v>
      </c>
      <c r="DO639"/>
    </row>
    <row r="640" spans="15:119" ht="30" x14ac:dyDescent="0.25">
      <c r="O640" s="268" t="s">
        <v>10118</v>
      </c>
      <c r="P640" s="268" t="s">
        <v>9484</v>
      </c>
      <c r="Q640" s="269">
        <v>1.25</v>
      </c>
      <c r="R640" s="269">
        <v>1</v>
      </c>
      <c r="S640" s="269">
        <v>-59.75</v>
      </c>
      <c r="T640" s="269">
        <v>-60</v>
      </c>
      <c r="AT640" s="268" t="s">
        <v>1259</v>
      </c>
      <c r="BR640" s="15" t="s">
        <v>2425</v>
      </c>
      <c r="BS640" s="15" t="s">
        <v>1937</v>
      </c>
      <c r="BT640" s="15">
        <v>4</v>
      </c>
      <c r="CU640" s="15" t="s">
        <v>2625</v>
      </c>
      <c r="CV640" s="64"/>
      <c r="DI640" s="112" t="s">
        <v>7942</v>
      </c>
      <c r="DJ640" s="112" t="s">
        <v>7908</v>
      </c>
      <c r="DO640"/>
    </row>
    <row r="641" spans="15:119" x14ac:dyDescent="0.25">
      <c r="O641" s="268" t="s">
        <v>10119</v>
      </c>
      <c r="P641" s="268" t="s">
        <v>9484</v>
      </c>
      <c r="Q641" s="269">
        <v>1.25</v>
      </c>
      <c r="R641" s="269">
        <v>1</v>
      </c>
      <c r="S641" s="269">
        <v>-59.5</v>
      </c>
      <c r="T641" s="269">
        <v>-59.75</v>
      </c>
      <c r="AT641" s="268" t="s">
        <v>1260</v>
      </c>
      <c r="BR641" s="15" t="s">
        <v>2426</v>
      </c>
      <c r="BS641" s="15" t="s">
        <v>1937</v>
      </c>
      <c r="BT641" s="15">
        <v>4</v>
      </c>
      <c r="CU641" s="15" t="s">
        <v>2358</v>
      </c>
      <c r="CV641" s="64"/>
      <c r="DI641" s="112" t="s">
        <v>5052</v>
      </c>
      <c r="DJ641" s="112" t="s">
        <v>5023</v>
      </c>
      <c r="DO641"/>
    </row>
    <row r="642" spans="15:119" x14ac:dyDescent="0.25">
      <c r="O642" s="268" t="s">
        <v>10120</v>
      </c>
      <c r="P642" s="268" t="s">
        <v>9482</v>
      </c>
      <c r="Q642" s="269">
        <v>1.5</v>
      </c>
      <c r="R642" s="269">
        <v>1</v>
      </c>
      <c r="S642" s="269">
        <v>-59</v>
      </c>
      <c r="T642" s="269">
        <v>-59.5</v>
      </c>
      <c r="AT642" s="268" t="s">
        <v>1261</v>
      </c>
      <c r="BR642" s="15" t="s">
        <v>2427</v>
      </c>
      <c r="BS642" s="15" t="s">
        <v>1937</v>
      </c>
      <c r="BT642" s="15">
        <v>4</v>
      </c>
      <c r="CU642" s="15" t="s">
        <v>2359</v>
      </c>
      <c r="CV642" s="64"/>
      <c r="DI642" s="112" t="s">
        <v>4269</v>
      </c>
      <c r="DJ642" s="112" t="s">
        <v>5365</v>
      </c>
      <c r="DO642"/>
    </row>
    <row r="643" spans="15:119" x14ac:dyDescent="0.25">
      <c r="O643" s="268" t="s">
        <v>10121</v>
      </c>
      <c r="P643" s="268" t="s">
        <v>9484</v>
      </c>
      <c r="Q643" s="269">
        <v>1.5</v>
      </c>
      <c r="R643" s="269">
        <v>1.25</v>
      </c>
      <c r="S643" s="269">
        <v>-59.25</v>
      </c>
      <c r="T643" s="269">
        <v>-59.5</v>
      </c>
      <c r="AT643" s="268" t="s">
        <v>1262</v>
      </c>
      <c r="BR643" s="15" t="s">
        <v>2428</v>
      </c>
      <c r="BS643" s="15" t="s">
        <v>1937</v>
      </c>
      <c r="BT643" s="15">
        <v>4</v>
      </c>
      <c r="CU643" s="15" t="s">
        <v>2360</v>
      </c>
      <c r="CV643" s="64"/>
      <c r="DI643" s="112" t="s">
        <v>4269</v>
      </c>
      <c r="DJ643" s="112" t="s">
        <v>4267</v>
      </c>
      <c r="DO643"/>
    </row>
    <row r="644" spans="15:119" x14ac:dyDescent="0.25">
      <c r="O644" s="268" t="s">
        <v>10122</v>
      </c>
      <c r="P644" s="268" t="s">
        <v>9484</v>
      </c>
      <c r="Q644" s="269">
        <v>1.5</v>
      </c>
      <c r="R644" s="269">
        <v>1.25</v>
      </c>
      <c r="S644" s="269">
        <v>-59</v>
      </c>
      <c r="T644" s="269">
        <v>-59.25</v>
      </c>
      <c r="AT644" s="268" t="s">
        <v>1263</v>
      </c>
      <c r="BR644" s="15" t="s">
        <v>2429</v>
      </c>
      <c r="BS644" s="15" t="s">
        <v>1937</v>
      </c>
      <c r="BT644" s="15">
        <v>4</v>
      </c>
      <c r="CU644" s="15" t="s">
        <v>2361</v>
      </c>
      <c r="CV644" s="64"/>
      <c r="DI644" s="112" t="s">
        <v>7943</v>
      </c>
      <c r="DJ644" s="112" t="s">
        <v>7908</v>
      </c>
      <c r="DO644"/>
    </row>
    <row r="645" spans="15:119" x14ac:dyDescent="0.25">
      <c r="O645" s="268" t="s">
        <v>10123</v>
      </c>
      <c r="P645" s="268" t="s">
        <v>9484</v>
      </c>
      <c r="Q645" s="269">
        <v>1.25</v>
      </c>
      <c r="R645" s="269">
        <v>1</v>
      </c>
      <c r="S645" s="269">
        <v>-59.25</v>
      </c>
      <c r="T645" s="269">
        <v>-59.5</v>
      </c>
      <c r="AT645" s="268" t="s">
        <v>1264</v>
      </c>
      <c r="BR645" s="15" t="s">
        <v>2430</v>
      </c>
      <c r="BS645" s="15" t="s">
        <v>1937</v>
      </c>
      <c r="BT645" s="15">
        <v>4</v>
      </c>
      <c r="CU645" s="15" t="s">
        <v>2362</v>
      </c>
      <c r="CV645" s="64"/>
      <c r="DI645" s="112" t="s">
        <v>8577</v>
      </c>
      <c r="DJ645" s="112" t="s">
        <v>8536</v>
      </c>
      <c r="DO645"/>
    </row>
    <row r="646" spans="15:119" x14ac:dyDescent="0.25">
      <c r="O646" s="268" t="s">
        <v>10124</v>
      </c>
      <c r="P646" s="268" t="s">
        <v>9484</v>
      </c>
      <c r="Q646" s="269">
        <v>1.25</v>
      </c>
      <c r="R646" s="269">
        <v>1</v>
      </c>
      <c r="S646" s="269">
        <v>-59</v>
      </c>
      <c r="T646" s="269">
        <v>-59.25</v>
      </c>
      <c r="AT646" s="268" t="s">
        <v>1265</v>
      </c>
      <c r="BR646" s="15" t="s">
        <v>2431</v>
      </c>
      <c r="BS646" s="15" t="s">
        <v>1937</v>
      </c>
      <c r="BT646" s="15">
        <v>4</v>
      </c>
      <c r="CU646" s="15" t="s">
        <v>2363</v>
      </c>
      <c r="CV646" s="64"/>
      <c r="DI646" s="112" t="s">
        <v>8578</v>
      </c>
      <c r="DJ646" s="112" t="s">
        <v>8536</v>
      </c>
      <c r="DO646"/>
    </row>
    <row r="647" spans="15:119" x14ac:dyDescent="0.25">
      <c r="O647" s="268" t="s">
        <v>10125</v>
      </c>
      <c r="P647" s="268" t="s">
        <v>9482</v>
      </c>
      <c r="Q647" s="269">
        <v>1.5</v>
      </c>
      <c r="R647" s="269">
        <v>1</v>
      </c>
      <c r="S647" s="269">
        <v>-58.5</v>
      </c>
      <c r="T647" s="269">
        <v>-59</v>
      </c>
      <c r="AT647" s="268" t="s">
        <v>1266</v>
      </c>
      <c r="BR647" s="15" t="s">
        <v>2432</v>
      </c>
      <c r="BS647" s="15" t="s">
        <v>1937</v>
      </c>
      <c r="BT647" s="15">
        <v>4</v>
      </c>
      <c r="CU647" s="15" t="s">
        <v>2364</v>
      </c>
      <c r="CV647" s="64"/>
      <c r="DI647" s="112" t="s">
        <v>8579</v>
      </c>
      <c r="DJ647" s="112" t="s">
        <v>8536</v>
      </c>
      <c r="DO647"/>
    </row>
    <row r="648" spans="15:119" x14ac:dyDescent="0.25">
      <c r="O648" s="268" t="s">
        <v>10126</v>
      </c>
      <c r="P648" s="268" t="s">
        <v>9484</v>
      </c>
      <c r="Q648" s="269">
        <v>1.5</v>
      </c>
      <c r="R648" s="269">
        <v>1.25</v>
      </c>
      <c r="S648" s="269">
        <v>-58.75</v>
      </c>
      <c r="T648" s="269">
        <v>-59</v>
      </c>
      <c r="AT648" s="268" t="s">
        <v>1267</v>
      </c>
      <c r="BR648" s="15" t="s">
        <v>2433</v>
      </c>
      <c r="BS648" s="15" t="s">
        <v>1937</v>
      </c>
      <c r="BT648" s="15">
        <v>4</v>
      </c>
      <c r="CU648" s="15" t="s">
        <v>2365</v>
      </c>
      <c r="CV648" s="64"/>
      <c r="DI648" s="112" t="s">
        <v>4615</v>
      </c>
      <c r="DJ648" s="112" t="s">
        <v>4583</v>
      </c>
      <c r="DO648"/>
    </row>
    <row r="649" spans="15:119" x14ac:dyDescent="0.25">
      <c r="O649" s="268" t="s">
        <v>10127</v>
      </c>
      <c r="P649" s="268" t="s">
        <v>9484</v>
      </c>
      <c r="Q649" s="269">
        <v>1.5</v>
      </c>
      <c r="R649" s="269">
        <v>1.25</v>
      </c>
      <c r="S649" s="269">
        <v>-58.5</v>
      </c>
      <c r="T649" s="269">
        <v>-58.75</v>
      </c>
      <c r="AT649" s="268" t="s">
        <v>1268</v>
      </c>
      <c r="BR649" s="15" t="s">
        <v>2434</v>
      </c>
      <c r="BS649" s="15" t="s">
        <v>1937</v>
      </c>
      <c r="BT649" s="15">
        <v>4</v>
      </c>
      <c r="CU649" s="15" t="s">
        <v>2366</v>
      </c>
      <c r="CV649" s="64"/>
      <c r="DI649" s="112" t="s">
        <v>8580</v>
      </c>
      <c r="DJ649" s="112" t="s">
        <v>8536</v>
      </c>
      <c r="DO649"/>
    </row>
    <row r="650" spans="15:119" x14ac:dyDescent="0.25">
      <c r="O650" s="268" t="s">
        <v>10128</v>
      </c>
      <c r="P650" s="268" t="s">
        <v>9484</v>
      </c>
      <c r="Q650" s="269">
        <v>1.25</v>
      </c>
      <c r="R650" s="269">
        <v>1</v>
      </c>
      <c r="S650" s="269">
        <v>-58.75</v>
      </c>
      <c r="T650" s="269">
        <v>-59</v>
      </c>
      <c r="AT650" s="268" t="s">
        <v>1269</v>
      </c>
      <c r="BR650" s="15" t="s">
        <v>2435</v>
      </c>
      <c r="BS650" s="15" t="s">
        <v>1937</v>
      </c>
      <c r="BT650" s="15">
        <v>4</v>
      </c>
      <c r="CU650" s="15" t="s">
        <v>2367</v>
      </c>
      <c r="CV650" s="64"/>
      <c r="DI650" s="112" t="s">
        <v>4215</v>
      </c>
      <c r="DJ650" s="112" t="s">
        <v>4204</v>
      </c>
      <c r="DO650"/>
    </row>
    <row r="651" spans="15:119" x14ac:dyDescent="0.25">
      <c r="O651" s="268" t="s">
        <v>10129</v>
      </c>
      <c r="P651" s="268" t="s">
        <v>9484</v>
      </c>
      <c r="Q651" s="269">
        <v>1.25</v>
      </c>
      <c r="R651" s="269">
        <v>1</v>
      </c>
      <c r="S651" s="269">
        <v>-58.5</v>
      </c>
      <c r="T651" s="269">
        <v>-58.75</v>
      </c>
      <c r="AT651" s="268" t="s">
        <v>112</v>
      </c>
      <c r="BR651" s="15" t="s">
        <v>2436</v>
      </c>
      <c r="BS651" s="15" t="s">
        <v>1937</v>
      </c>
      <c r="BT651" s="15">
        <v>4</v>
      </c>
      <c r="CU651" s="15" t="s">
        <v>2368</v>
      </c>
      <c r="CV651" s="64"/>
      <c r="DI651" s="112" t="s">
        <v>8581</v>
      </c>
      <c r="DJ651" s="112" t="s">
        <v>8536</v>
      </c>
      <c r="DO651"/>
    </row>
    <row r="652" spans="15:119" x14ac:dyDescent="0.25">
      <c r="O652" s="268" t="s">
        <v>10130</v>
      </c>
      <c r="P652" s="268" t="s">
        <v>9480</v>
      </c>
      <c r="Q652" s="269">
        <v>2</v>
      </c>
      <c r="R652" s="269">
        <v>1</v>
      </c>
      <c r="S652" s="269">
        <v>-57</v>
      </c>
      <c r="T652" s="269">
        <v>-58.5</v>
      </c>
      <c r="AT652" s="268" t="s">
        <v>1270</v>
      </c>
      <c r="BR652" s="15" t="s">
        <v>2437</v>
      </c>
      <c r="BS652" s="15" t="s">
        <v>1937</v>
      </c>
      <c r="BT652" s="15">
        <v>4</v>
      </c>
      <c r="CU652" s="15" t="s">
        <v>2369</v>
      </c>
      <c r="CV652" s="64"/>
      <c r="DI652" s="112" t="s">
        <v>5947</v>
      </c>
      <c r="DJ652" s="112" t="s">
        <v>5901</v>
      </c>
      <c r="DO652"/>
    </row>
    <row r="653" spans="15:119" x14ac:dyDescent="0.25">
      <c r="O653" s="268" t="s">
        <v>10131</v>
      </c>
      <c r="P653" s="268" t="s">
        <v>9482</v>
      </c>
      <c r="Q653" s="269">
        <v>2</v>
      </c>
      <c r="R653" s="269">
        <v>1.5</v>
      </c>
      <c r="S653" s="269">
        <v>-58</v>
      </c>
      <c r="T653" s="269">
        <v>-58.5</v>
      </c>
      <c r="AT653" s="268" t="s">
        <v>1271</v>
      </c>
      <c r="BR653" s="15" t="s">
        <v>2438</v>
      </c>
      <c r="BS653" s="15" t="s">
        <v>1937</v>
      </c>
      <c r="BT653" s="15">
        <v>4</v>
      </c>
      <c r="CU653" s="15" t="s">
        <v>2370</v>
      </c>
      <c r="CV653" s="64"/>
      <c r="DI653" s="112" t="s">
        <v>5741</v>
      </c>
      <c r="DJ653" s="112" t="s">
        <v>5735</v>
      </c>
      <c r="DO653"/>
    </row>
    <row r="654" spans="15:119" x14ac:dyDescent="0.25">
      <c r="O654" s="268" t="s">
        <v>10132</v>
      </c>
      <c r="P654" s="268" t="s">
        <v>9484</v>
      </c>
      <c r="Q654" s="269">
        <v>1.75</v>
      </c>
      <c r="R654" s="269">
        <v>1.5</v>
      </c>
      <c r="S654" s="269">
        <v>-58.25</v>
      </c>
      <c r="T654" s="269">
        <v>-58.5</v>
      </c>
      <c r="AT654" s="268" t="s">
        <v>1272</v>
      </c>
      <c r="BR654" s="15" t="s">
        <v>2439</v>
      </c>
      <c r="BS654" s="15" t="s">
        <v>1937</v>
      </c>
      <c r="BT654" s="15">
        <v>4</v>
      </c>
      <c r="CU654" s="15" t="s">
        <v>2371</v>
      </c>
      <c r="CV654" s="64"/>
      <c r="DI654" s="112" t="s">
        <v>4216</v>
      </c>
      <c r="DJ654" s="112" t="s">
        <v>4204</v>
      </c>
      <c r="DO654"/>
    </row>
    <row r="655" spans="15:119" x14ac:dyDescent="0.25">
      <c r="O655" s="268" t="s">
        <v>10133</v>
      </c>
      <c r="P655" s="268" t="s">
        <v>9484</v>
      </c>
      <c r="Q655" s="269">
        <v>1.75</v>
      </c>
      <c r="R655" s="269">
        <v>1.5</v>
      </c>
      <c r="S655" s="269">
        <v>-58</v>
      </c>
      <c r="T655" s="269">
        <v>-58.25</v>
      </c>
      <c r="AT655" s="268" t="s">
        <v>1273</v>
      </c>
      <c r="BR655" s="15" t="s">
        <v>2440</v>
      </c>
      <c r="BS655" s="15" t="s">
        <v>1937</v>
      </c>
      <c r="BT655" s="15">
        <v>4</v>
      </c>
      <c r="CU655" s="15" t="s">
        <v>2372</v>
      </c>
      <c r="CV655" s="64"/>
      <c r="DI655" s="112" t="s">
        <v>4829</v>
      </c>
      <c r="DJ655" s="112" t="s">
        <v>4800</v>
      </c>
      <c r="DO655"/>
    </row>
    <row r="656" spans="15:119" x14ac:dyDescent="0.25">
      <c r="O656" s="268" t="s">
        <v>10134</v>
      </c>
      <c r="P656" s="268" t="s">
        <v>9482</v>
      </c>
      <c r="Q656" s="269">
        <v>2</v>
      </c>
      <c r="R656" s="269">
        <v>1.5</v>
      </c>
      <c r="S656" s="269">
        <v>-57.5</v>
      </c>
      <c r="T656" s="269">
        <v>-58</v>
      </c>
      <c r="AT656" s="268" t="s">
        <v>1274</v>
      </c>
      <c r="BR656" s="15" t="s">
        <v>2441</v>
      </c>
      <c r="BS656" s="15" t="s">
        <v>1937</v>
      </c>
      <c r="BT656" s="15">
        <v>4</v>
      </c>
      <c r="CU656" s="15" t="s">
        <v>2373</v>
      </c>
      <c r="CV656" s="64"/>
      <c r="DI656" s="112" t="s">
        <v>4829</v>
      </c>
      <c r="DJ656" s="112" t="s">
        <v>7290</v>
      </c>
      <c r="DO656"/>
    </row>
    <row r="657" spans="15:119" x14ac:dyDescent="0.25">
      <c r="O657" s="268" t="s">
        <v>10135</v>
      </c>
      <c r="P657" s="268" t="s">
        <v>9484</v>
      </c>
      <c r="Q657" s="269">
        <v>2</v>
      </c>
      <c r="R657" s="269">
        <v>1.75</v>
      </c>
      <c r="S657" s="269">
        <v>-57.5</v>
      </c>
      <c r="T657" s="269">
        <v>-57.75</v>
      </c>
      <c r="AT657" s="268" t="s">
        <v>1275</v>
      </c>
      <c r="BR657" s="15" t="s">
        <v>2442</v>
      </c>
      <c r="BS657" s="15" t="s">
        <v>1937</v>
      </c>
      <c r="BT657" s="15">
        <v>4</v>
      </c>
      <c r="CU657" s="15" t="s">
        <v>2374</v>
      </c>
      <c r="CV657" s="64"/>
      <c r="DI657" s="112" t="s">
        <v>6372</v>
      </c>
      <c r="DJ657" s="112" t="s">
        <v>6297</v>
      </c>
      <c r="DO657"/>
    </row>
    <row r="658" spans="15:119" x14ac:dyDescent="0.25">
      <c r="O658" s="268" t="s">
        <v>10136</v>
      </c>
      <c r="P658" s="268" t="s">
        <v>9484</v>
      </c>
      <c r="Q658" s="269">
        <v>1.75</v>
      </c>
      <c r="R658" s="269">
        <v>1.5</v>
      </c>
      <c r="S658" s="269">
        <v>-57.75</v>
      </c>
      <c r="T658" s="269">
        <v>-58</v>
      </c>
      <c r="AT658" s="268" t="s">
        <v>1276</v>
      </c>
      <c r="BR658" s="15" t="s">
        <v>2443</v>
      </c>
      <c r="BS658" s="15" t="s">
        <v>1937</v>
      </c>
      <c r="BT658" s="15">
        <v>4</v>
      </c>
      <c r="CU658" s="15" t="s">
        <v>2375</v>
      </c>
      <c r="CV658" s="64"/>
      <c r="DI658" s="112" t="s">
        <v>8309</v>
      </c>
      <c r="DJ658" s="112" t="s">
        <v>8277</v>
      </c>
      <c r="DO658"/>
    </row>
    <row r="659" spans="15:119" x14ac:dyDescent="0.25">
      <c r="O659" s="268" t="s">
        <v>10137</v>
      </c>
      <c r="P659" s="268" t="s">
        <v>9484</v>
      </c>
      <c r="Q659" s="269">
        <v>1.75</v>
      </c>
      <c r="R659" s="269">
        <v>1.5</v>
      </c>
      <c r="S659" s="269">
        <v>-57.5</v>
      </c>
      <c r="T659" s="269">
        <v>-57.75</v>
      </c>
      <c r="AT659" s="268" t="s">
        <v>1277</v>
      </c>
      <c r="BR659" s="15" t="s">
        <v>2444</v>
      </c>
      <c r="BS659" s="15" t="s">
        <v>1937</v>
      </c>
      <c r="BT659" s="15">
        <v>4</v>
      </c>
      <c r="CU659" s="15" t="s">
        <v>2376</v>
      </c>
      <c r="CV659" s="64"/>
      <c r="DI659" s="112" t="s">
        <v>6373</v>
      </c>
      <c r="DJ659" s="112" t="s">
        <v>6297</v>
      </c>
      <c r="DO659"/>
    </row>
    <row r="660" spans="15:119" x14ac:dyDescent="0.25">
      <c r="O660" s="268" t="s">
        <v>10138</v>
      </c>
      <c r="P660" s="268" t="s">
        <v>9482</v>
      </c>
      <c r="Q660" s="269">
        <v>2</v>
      </c>
      <c r="R660" s="269">
        <v>1.5</v>
      </c>
      <c r="S660" s="269">
        <v>-57</v>
      </c>
      <c r="T660" s="269">
        <v>-57.5</v>
      </c>
      <c r="AT660" s="268" t="s">
        <v>1278</v>
      </c>
      <c r="BR660" s="15" t="s">
        <v>2445</v>
      </c>
      <c r="BS660" s="15" t="s">
        <v>1937</v>
      </c>
      <c r="BT660" s="15">
        <v>4</v>
      </c>
      <c r="CU660" s="15" t="s">
        <v>2377</v>
      </c>
      <c r="CV660" s="64"/>
      <c r="DI660" s="112" t="s">
        <v>7944</v>
      </c>
      <c r="DJ660" s="112" t="s">
        <v>7908</v>
      </c>
      <c r="DO660"/>
    </row>
    <row r="661" spans="15:119" x14ac:dyDescent="0.25">
      <c r="O661" s="268" t="s">
        <v>10139</v>
      </c>
      <c r="P661" s="268" t="s">
        <v>9484</v>
      </c>
      <c r="Q661" s="269">
        <v>2</v>
      </c>
      <c r="R661" s="269">
        <v>1.75</v>
      </c>
      <c r="S661" s="269">
        <v>-57.25</v>
      </c>
      <c r="T661" s="269">
        <v>-57.5</v>
      </c>
      <c r="AT661" s="268" t="s">
        <v>1279</v>
      </c>
      <c r="BR661" s="15" t="s">
        <v>2446</v>
      </c>
      <c r="BS661" s="15" t="s">
        <v>1937</v>
      </c>
      <c r="BT661" s="15">
        <v>4</v>
      </c>
      <c r="CU661" s="15" t="s">
        <v>2378</v>
      </c>
      <c r="CV661" s="64"/>
      <c r="DI661" s="112" t="s">
        <v>5220</v>
      </c>
      <c r="DJ661" s="112" t="s">
        <v>5203</v>
      </c>
      <c r="DO661"/>
    </row>
    <row r="662" spans="15:119" x14ac:dyDescent="0.25">
      <c r="O662" s="268" t="s">
        <v>10140</v>
      </c>
      <c r="P662" s="268" t="s">
        <v>9484</v>
      </c>
      <c r="Q662" s="269">
        <v>2</v>
      </c>
      <c r="R662" s="269">
        <v>1.75</v>
      </c>
      <c r="S662" s="269">
        <v>-57</v>
      </c>
      <c r="T662" s="269">
        <v>-57.25</v>
      </c>
      <c r="AT662" s="268" t="s">
        <v>1280</v>
      </c>
      <c r="BR662" s="15" t="s">
        <v>2447</v>
      </c>
      <c r="BS662" s="15" t="s">
        <v>1937</v>
      </c>
      <c r="BT662" s="15">
        <v>4</v>
      </c>
      <c r="CU662" s="15" t="s">
        <v>2379</v>
      </c>
      <c r="CV662" s="64"/>
      <c r="DI662" s="112" t="s">
        <v>5588</v>
      </c>
      <c r="DJ662" s="112" t="s">
        <v>5568</v>
      </c>
      <c r="DO662"/>
    </row>
    <row r="663" spans="15:119" x14ac:dyDescent="0.25">
      <c r="O663" s="268" t="s">
        <v>10141</v>
      </c>
      <c r="P663" s="268" t="s">
        <v>9484</v>
      </c>
      <c r="Q663" s="269">
        <v>1.75</v>
      </c>
      <c r="R663" s="269">
        <v>1.5</v>
      </c>
      <c r="S663" s="269">
        <v>-57.25</v>
      </c>
      <c r="T663" s="269">
        <v>-57.5</v>
      </c>
      <c r="AT663" s="268" t="s">
        <v>1281</v>
      </c>
      <c r="BR663" s="15" t="s">
        <v>2448</v>
      </c>
      <c r="BS663" s="15" t="s">
        <v>1937</v>
      </c>
      <c r="BT663" s="15">
        <v>4</v>
      </c>
      <c r="CU663" s="15" t="s">
        <v>2733</v>
      </c>
      <c r="CV663" s="64"/>
      <c r="DI663" s="112" t="s">
        <v>9021</v>
      </c>
      <c r="DJ663" s="112" t="s">
        <v>9008</v>
      </c>
      <c r="DO663"/>
    </row>
    <row r="664" spans="15:119" x14ac:dyDescent="0.25">
      <c r="O664" s="268" t="s">
        <v>10142</v>
      </c>
      <c r="P664" s="268" t="s">
        <v>9484</v>
      </c>
      <c r="Q664" s="269">
        <v>1.75</v>
      </c>
      <c r="R664" s="269">
        <v>1.5</v>
      </c>
      <c r="S664" s="269">
        <v>-57</v>
      </c>
      <c r="T664" s="269">
        <v>-57.25</v>
      </c>
      <c r="AT664" s="268" t="s">
        <v>1282</v>
      </c>
      <c r="BR664" s="15" t="s">
        <v>2449</v>
      </c>
      <c r="BS664" s="15" t="s">
        <v>1937</v>
      </c>
      <c r="BT664" s="15">
        <v>4</v>
      </c>
      <c r="CU664" s="15" t="s">
        <v>2380</v>
      </c>
      <c r="CV664" s="64"/>
      <c r="DI664" s="112" t="s">
        <v>7362</v>
      </c>
      <c r="DJ664" s="112" t="s">
        <v>7290</v>
      </c>
      <c r="DO664"/>
    </row>
    <row r="665" spans="15:119" x14ac:dyDescent="0.25">
      <c r="O665" s="268" t="s">
        <v>10143</v>
      </c>
      <c r="P665" s="268" t="s">
        <v>9482</v>
      </c>
      <c r="Q665" s="269">
        <v>1.5</v>
      </c>
      <c r="R665" s="269">
        <v>1</v>
      </c>
      <c r="S665" s="269">
        <v>-58</v>
      </c>
      <c r="T665" s="269">
        <v>-58.5</v>
      </c>
      <c r="AT665" s="268" t="s">
        <v>1283</v>
      </c>
      <c r="BR665" s="15" t="s">
        <v>2454</v>
      </c>
      <c r="BS665" s="15" t="s">
        <v>1937</v>
      </c>
      <c r="BT665" s="15">
        <v>4</v>
      </c>
      <c r="CU665" s="15" t="s">
        <v>2381</v>
      </c>
      <c r="CV665" s="64"/>
      <c r="DI665" s="112" t="s">
        <v>7363</v>
      </c>
      <c r="DJ665" s="112" t="s">
        <v>7290</v>
      </c>
      <c r="DO665"/>
    </row>
    <row r="666" spans="15:119" x14ac:dyDescent="0.25">
      <c r="O666" s="268" t="s">
        <v>10144</v>
      </c>
      <c r="P666" s="268" t="s">
        <v>9484</v>
      </c>
      <c r="Q666" s="269">
        <v>1.5</v>
      </c>
      <c r="R666" s="269">
        <v>1.25</v>
      </c>
      <c r="S666" s="269">
        <v>-58.25</v>
      </c>
      <c r="T666" s="269">
        <v>-58.5</v>
      </c>
      <c r="AT666" s="268" t="s">
        <v>1284</v>
      </c>
      <c r="BR666" s="15" t="s">
        <v>488</v>
      </c>
      <c r="BS666" s="15" t="s">
        <v>1937</v>
      </c>
      <c r="BT666" s="15">
        <v>4</v>
      </c>
      <c r="CU666" s="15" t="s">
        <v>2382</v>
      </c>
      <c r="CV666" s="64"/>
      <c r="DI666" s="112" t="s">
        <v>5589</v>
      </c>
      <c r="DJ666" s="112" t="s">
        <v>5568</v>
      </c>
      <c r="DO666"/>
    </row>
    <row r="667" spans="15:119" x14ac:dyDescent="0.25">
      <c r="O667" s="268" t="s">
        <v>10145</v>
      </c>
      <c r="P667" s="268" t="s">
        <v>9484</v>
      </c>
      <c r="Q667" s="269">
        <v>1.5</v>
      </c>
      <c r="R667" s="269">
        <v>1.25</v>
      </c>
      <c r="S667" s="269">
        <v>-58</v>
      </c>
      <c r="T667" s="269">
        <v>-58.25</v>
      </c>
      <c r="AT667" s="268" t="s">
        <v>1285</v>
      </c>
      <c r="BR667" s="15" t="s">
        <v>2455</v>
      </c>
      <c r="BS667" s="15" t="s">
        <v>1937</v>
      </c>
      <c r="BT667" s="15">
        <v>4</v>
      </c>
      <c r="CU667" s="15" t="s">
        <v>2604</v>
      </c>
      <c r="CV667" s="64"/>
      <c r="DI667" s="112" t="s">
        <v>6374</v>
      </c>
      <c r="DJ667" s="112" t="s">
        <v>6297</v>
      </c>
      <c r="DO667"/>
    </row>
    <row r="668" spans="15:119" x14ac:dyDescent="0.25">
      <c r="O668" s="268" t="s">
        <v>10146</v>
      </c>
      <c r="P668" s="268" t="s">
        <v>9484</v>
      </c>
      <c r="Q668" s="269">
        <v>1.25</v>
      </c>
      <c r="R668" s="269">
        <v>1</v>
      </c>
      <c r="S668" s="269">
        <v>-58.25</v>
      </c>
      <c r="T668" s="269">
        <v>-58.5</v>
      </c>
      <c r="AT668" s="268" t="s">
        <v>1286</v>
      </c>
      <c r="BR668" s="15" t="s">
        <v>2456</v>
      </c>
      <c r="BS668" s="15" t="s">
        <v>1937</v>
      </c>
      <c r="BT668" s="15">
        <v>4</v>
      </c>
      <c r="CU668" s="15" t="s">
        <v>2383</v>
      </c>
      <c r="CV668" s="64"/>
      <c r="DI668" s="112" t="s">
        <v>4616</v>
      </c>
      <c r="DJ668" s="112" t="s">
        <v>4583</v>
      </c>
      <c r="DO668"/>
    </row>
    <row r="669" spans="15:119" x14ac:dyDescent="0.25">
      <c r="O669" s="268" t="s">
        <v>10147</v>
      </c>
      <c r="P669" s="268" t="s">
        <v>9484</v>
      </c>
      <c r="Q669" s="269">
        <v>1.25</v>
      </c>
      <c r="R669" s="269">
        <v>1</v>
      </c>
      <c r="S669" s="269">
        <v>-58</v>
      </c>
      <c r="T669" s="269">
        <v>-58.25</v>
      </c>
      <c r="AT669" s="268" t="s">
        <v>1287</v>
      </c>
      <c r="BR669" s="15" t="s">
        <v>2457</v>
      </c>
      <c r="BS669" s="15" t="s">
        <v>1937</v>
      </c>
      <c r="BT669" s="15">
        <v>4</v>
      </c>
      <c r="CU669" s="15" t="s">
        <v>2384</v>
      </c>
      <c r="CV669" s="64"/>
      <c r="DI669" s="112" t="s">
        <v>4616</v>
      </c>
      <c r="DJ669" s="112" t="s">
        <v>5568</v>
      </c>
      <c r="DO669"/>
    </row>
    <row r="670" spans="15:119" x14ac:dyDescent="0.25">
      <c r="O670" s="268" t="s">
        <v>10148</v>
      </c>
      <c r="P670" s="268" t="s">
        <v>9482</v>
      </c>
      <c r="Q670" s="269">
        <v>1.5</v>
      </c>
      <c r="R670" s="269">
        <v>1</v>
      </c>
      <c r="S670" s="269">
        <v>-57.5</v>
      </c>
      <c r="T670" s="269">
        <v>-58</v>
      </c>
      <c r="AT670" s="268" t="s">
        <v>1288</v>
      </c>
      <c r="BR670" s="15" t="s">
        <v>2458</v>
      </c>
      <c r="BS670" s="15" t="s">
        <v>1937</v>
      </c>
      <c r="BT670" s="15">
        <v>4</v>
      </c>
      <c r="CU670" s="15" t="s">
        <v>2517</v>
      </c>
      <c r="CV670" s="64"/>
      <c r="DI670" s="112" t="s">
        <v>4616</v>
      </c>
      <c r="DJ670" s="112" t="s">
        <v>7203</v>
      </c>
      <c r="DO670"/>
    </row>
    <row r="671" spans="15:119" x14ac:dyDescent="0.25">
      <c r="O671" s="268" t="s">
        <v>10149</v>
      </c>
      <c r="P671" s="268" t="s">
        <v>9484</v>
      </c>
      <c r="Q671" s="269">
        <v>1.5</v>
      </c>
      <c r="R671" s="269">
        <v>1.25</v>
      </c>
      <c r="S671" s="269">
        <v>-57.75</v>
      </c>
      <c r="T671" s="269">
        <v>-58</v>
      </c>
      <c r="AT671" s="268" t="s">
        <v>1289</v>
      </c>
      <c r="BR671" s="15" t="s">
        <v>2468</v>
      </c>
      <c r="BS671" s="15" t="s">
        <v>1937</v>
      </c>
      <c r="BT671" s="15">
        <v>4</v>
      </c>
      <c r="CU671" s="15" t="s">
        <v>2734</v>
      </c>
      <c r="CV671" s="64"/>
      <c r="DI671" s="112" t="s">
        <v>8311</v>
      </c>
      <c r="DJ671" s="112" t="s">
        <v>8277</v>
      </c>
      <c r="DO671"/>
    </row>
    <row r="672" spans="15:119" x14ac:dyDescent="0.25">
      <c r="O672" s="268" t="s">
        <v>10150</v>
      </c>
      <c r="P672" s="268" t="s">
        <v>9484</v>
      </c>
      <c r="Q672" s="269">
        <v>1.5</v>
      </c>
      <c r="R672" s="269">
        <v>1.25</v>
      </c>
      <c r="S672" s="269">
        <v>-57.5</v>
      </c>
      <c r="T672" s="269">
        <v>-57.75</v>
      </c>
      <c r="AT672" s="268" t="s">
        <v>1290</v>
      </c>
      <c r="BR672" s="15" t="s">
        <v>2469</v>
      </c>
      <c r="BS672" s="15" t="s">
        <v>1937</v>
      </c>
      <c r="BT672" s="15">
        <v>4</v>
      </c>
      <c r="CU672" s="15" t="s">
        <v>2605</v>
      </c>
      <c r="CV672" s="64"/>
      <c r="DI672" s="112" t="s">
        <v>9243</v>
      </c>
      <c r="DJ672" s="112" t="s">
        <v>9212</v>
      </c>
      <c r="DO672"/>
    </row>
    <row r="673" spans="15:119" x14ac:dyDescent="0.25">
      <c r="O673" s="268" t="s">
        <v>10151</v>
      </c>
      <c r="P673" s="268" t="s">
        <v>9484</v>
      </c>
      <c r="Q673" s="269">
        <v>1.25</v>
      </c>
      <c r="R673" s="269">
        <v>1</v>
      </c>
      <c r="S673" s="269">
        <v>-57.75</v>
      </c>
      <c r="T673" s="269">
        <v>-58</v>
      </c>
      <c r="AT673" s="268" t="s">
        <v>1291</v>
      </c>
      <c r="BR673" s="15" t="s">
        <v>2470</v>
      </c>
      <c r="BS673" s="15" t="s">
        <v>1937</v>
      </c>
      <c r="BT673" s="15">
        <v>4</v>
      </c>
      <c r="CU673" s="15" t="s">
        <v>2385</v>
      </c>
      <c r="CV673" s="64"/>
      <c r="DI673" s="112" t="s">
        <v>6375</v>
      </c>
      <c r="DJ673" s="112" t="s">
        <v>6297</v>
      </c>
      <c r="DO673"/>
    </row>
    <row r="674" spans="15:119" x14ac:dyDescent="0.25">
      <c r="O674" s="268" t="s">
        <v>10152</v>
      </c>
      <c r="P674" s="268" t="s">
        <v>9484</v>
      </c>
      <c r="Q674" s="269">
        <v>1.25</v>
      </c>
      <c r="R674" s="269">
        <v>1</v>
      </c>
      <c r="S674" s="269">
        <v>-57.5</v>
      </c>
      <c r="T674" s="269">
        <v>-57.75</v>
      </c>
      <c r="AT674" s="268" t="s">
        <v>1292</v>
      </c>
      <c r="BR674" s="15" t="s">
        <v>2471</v>
      </c>
      <c r="BS674" s="15" t="s">
        <v>1937</v>
      </c>
      <c r="BT674" s="15">
        <v>4</v>
      </c>
      <c r="CU674" s="15" t="s">
        <v>2735</v>
      </c>
      <c r="CV674" s="64"/>
      <c r="DI674" s="112" t="s">
        <v>4830</v>
      </c>
      <c r="DJ674" s="112" t="s">
        <v>5365</v>
      </c>
      <c r="DO674"/>
    </row>
    <row r="675" spans="15:119" x14ac:dyDescent="0.25">
      <c r="O675" s="268" t="s">
        <v>10153</v>
      </c>
      <c r="P675" s="268" t="s">
        <v>9482</v>
      </c>
      <c r="Q675" s="269">
        <v>1.5</v>
      </c>
      <c r="R675" s="269">
        <v>1</v>
      </c>
      <c r="S675" s="269">
        <v>-57</v>
      </c>
      <c r="T675" s="269">
        <v>-57.5</v>
      </c>
      <c r="AT675" s="268" t="s">
        <v>1293</v>
      </c>
      <c r="BR675" s="15" t="s">
        <v>2491</v>
      </c>
      <c r="BS675" s="15" t="s">
        <v>1937</v>
      </c>
      <c r="BT675" s="15">
        <v>4</v>
      </c>
      <c r="CU675" s="15" t="s">
        <v>2386</v>
      </c>
      <c r="CV675" s="64"/>
      <c r="DI675" s="112" t="s">
        <v>4830</v>
      </c>
      <c r="DJ675" s="112" t="s">
        <v>4800</v>
      </c>
      <c r="DO675"/>
    </row>
    <row r="676" spans="15:119" x14ac:dyDescent="0.25">
      <c r="O676" s="268" t="s">
        <v>10154</v>
      </c>
      <c r="P676" s="268" t="s">
        <v>9484</v>
      </c>
      <c r="Q676" s="269">
        <v>1.5</v>
      </c>
      <c r="R676" s="269">
        <v>1.25</v>
      </c>
      <c r="S676" s="269">
        <v>-57.25</v>
      </c>
      <c r="T676" s="269">
        <v>-57.5</v>
      </c>
      <c r="AT676" s="268" t="s">
        <v>1294</v>
      </c>
      <c r="BR676" s="15" t="s">
        <v>2492</v>
      </c>
      <c r="BS676" s="15" t="s">
        <v>1937</v>
      </c>
      <c r="BT676" s="15">
        <v>4</v>
      </c>
      <c r="CU676" s="15" t="s">
        <v>2387</v>
      </c>
      <c r="CV676" s="64"/>
      <c r="DI676" s="112" t="s">
        <v>4830</v>
      </c>
      <c r="DJ676" s="112" t="s">
        <v>5203</v>
      </c>
      <c r="DO676"/>
    </row>
    <row r="677" spans="15:119" x14ac:dyDescent="0.25">
      <c r="O677" s="268" t="s">
        <v>10155</v>
      </c>
      <c r="P677" s="268" t="s">
        <v>9484</v>
      </c>
      <c r="Q677" s="269">
        <v>1.5</v>
      </c>
      <c r="R677" s="269">
        <v>1.25</v>
      </c>
      <c r="S677" s="269">
        <v>-57</v>
      </c>
      <c r="T677" s="269">
        <v>-57.25</v>
      </c>
      <c r="AT677" s="268" t="s">
        <v>1295</v>
      </c>
      <c r="BR677" s="15" t="s">
        <v>2495</v>
      </c>
      <c r="BS677" s="15" t="s">
        <v>1937</v>
      </c>
      <c r="BT677" s="15">
        <v>4</v>
      </c>
      <c r="CU677" s="15" t="s">
        <v>2388</v>
      </c>
      <c r="CV677" s="64"/>
      <c r="DI677" s="112" t="s">
        <v>4830</v>
      </c>
      <c r="DJ677" s="112" t="s">
        <v>8536</v>
      </c>
      <c r="DO677"/>
    </row>
    <row r="678" spans="15:119" x14ac:dyDescent="0.25">
      <c r="O678" s="268" t="s">
        <v>10156</v>
      </c>
      <c r="P678" s="268" t="s">
        <v>9484</v>
      </c>
      <c r="Q678" s="269">
        <v>1.25</v>
      </c>
      <c r="R678" s="269">
        <v>1</v>
      </c>
      <c r="S678" s="269">
        <v>-57.25</v>
      </c>
      <c r="T678" s="269">
        <v>-57.5</v>
      </c>
      <c r="AT678" s="268" t="s">
        <v>1296</v>
      </c>
      <c r="BR678" s="15" t="s">
        <v>2497</v>
      </c>
      <c r="BS678" s="15" t="s">
        <v>1937</v>
      </c>
      <c r="BT678" s="15">
        <v>4</v>
      </c>
      <c r="CU678" s="15" t="s">
        <v>2389</v>
      </c>
      <c r="CV678" s="64"/>
      <c r="DI678" s="112" t="s">
        <v>4830</v>
      </c>
      <c r="DJ678" s="112" t="s">
        <v>8277</v>
      </c>
      <c r="DO678"/>
    </row>
    <row r="679" spans="15:119" x14ac:dyDescent="0.25">
      <c r="O679" s="268" t="s">
        <v>10157</v>
      </c>
      <c r="P679" s="268" t="s">
        <v>9484</v>
      </c>
      <c r="Q679" s="269">
        <v>1.25</v>
      </c>
      <c r="R679" s="269">
        <v>1</v>
      </c>
      <c r="S679" s="269">
        <v>-57</v>
      </c>
      <c r="T679" s="269">
        <v>-57.25</v>
      </c>
      <c r="AT679" s="268" t="s">
        <v>1297</v>
      </c>
      <c r="BR679" s="15" t="s">
        <v>2498</v>
      </c>
      <c r="BS679" s="15" t="s">
        <v>1937</v>
      </c>
      <c r="BT679" s="15">
        <v>4</v>
      </c>
      <c r="CU679" s="15" t="s">
        <v>2390</v>
      </c>
      <c r="CV679" s="64"/>
      <c r="DI679" s="112" t="s">
        <v>5948</v>
      </c>
      <c r="DJ679" s="112" t="s">
        <v>5901</v>
      </c>
      <c r="DO679"/>
    </row>
    <row r="680" spans="15:119" x14ac:dyDescent="0.25">
      <c r="O680" s="268" t="s">
        <v>10158</v>
      </c>
      <c r="P680" s="268" t="s">
        <v>9480</v>
      </c>
      <c r="Q680" s="269">
        <v>1</v>
      </c>
      <c r="R680" s="269">
        <v>0</v>
      </c>
      <c r="S680" s="269">
        <v>-58.5</v>
      </c>
      <c r="T680" s="269">
        <v>-60</v>
      </c>
      <c r="AT680" s="268" t="s">
        <v>1298</v>
      </c>
      <c r="BR680" s="15" t="s">
        <v>2505</v>
      </c>
      <c r="BS680" s="15" t="s">
        <v>1937</v>
      </c>
      <c r="BT680" s="15">
        <v>4</v>
      </c>
      <c r="CU680" s="15" t="s">
        <v>2391</v>
      </c>
      <c r="CV680" s="64"/>
      <c r="DI680" s="112" t="s">
        <v>6376</v>
      </c>
      <c r="DJ680" s="112" t="s">
        <v>6297</v>
      </c>
      <c r="DO680"/>
    </row>
    <row r="681" spans="15:119" x14ac:dyDescent="0.25">
      <c r="O681" s="268" t="s">
        <v>10159</v>
      </c>
      <c r="P681" s="268" t="s">
        <v>9482</v>
      </c>
      <c r="Q681" s="269">
        <v>1</v>
      </c>
      <c r="R681" s="269">
        <v>0.5</v>
      </c>
      <c r="S681" s="269">
        <v>-59.5</v>
      </c>
      <c r="T681" s="269">
        <v>-60</v>
      </c>
      <c r="AT681" s="268" t="s">
        <v>1299</v>
      </c>
      <c r="BR681" s="15" t="s">
        <v>2506</v>
      </c>
      <c r="BS681" s="15" t="s">
        <v>1937</v>
      </c>
      <c r="BT681" s="15">
        <v>4</v>
      </c>
      <c r="CU681" s="15" t="s">
        <v>2392</v>
      </c>
      <c r="CV681" s="64"/>
      <c r="DI681" s="112" t="s">
        <v>5949</v>
      </c>
      <c r="DJ681" s="112" t="s">
        <v>5901</v>
      </c>
      <c r="DO681"/>
    </row>
    <row r="682" spans="15:119" x14ac:dyDescent="0.25">
      <c r="O682" s="268" t="s">
        <v>10160</v>
      </c>
      <c r="P682" s="268" t="s">
        <v>9484</v>
      </c>
      <c r="Q682" s="269">
        <v>1</v>
      </c>
      <c r="R682" s="269">
        <v>0.75</v>
      </c>
      <c r="S682" s="269">
        <v>-59.75</v>
      </c>
      <c r="T682" s="269">
        <v>-60</v>
      </c>
      <c r="AT682" s="268" t="s">
        <v>1300</v>
      </c>
      <c r="BR682" s="15" t="s">
        <v>2507</v>
      </c>
      <c r="BS682" s="15" t="s">
        <v>1937</v>
      </c>
      <c r="BT682" s="15">
        <v>4</v>
      </c>
      <c r="CU682" s="15" t="s">
        <v>2393</v>
      </c>
      <c r="CV682" s="64"/>
      <c r="DI682" s="112" t="s">
        <v>4617</v>
      </c>
      <c r="DJ682" s="112" t="s">
        <v>4583</v>
      </c>
      <c r="DO682"/>
    </row>
    <row r="683" spans="15:119" x14ac:dyDescent="0.25">
      <c r="O683" s="268" t="s">
        <v>10161</v>
      </c>
      <c r="P683" s="268" t="s">
        <v>9484</v>
      </c>
      <c r="Q683" s="269">
        <v>1</v>
      </c>
      <c r="R683" s="269">
        <v>0.75</v>
      </c>
      <c r="S683" s="269">
        <v>-59.5</v>
      </c>
      <c r="T683" s="269">
        <v>-59.75</v>
      </c>
      <c r="AT683" s="268" t="s">
        <v>1301</v>
      </c>
      <c r="BR683" s="15" t="s">
        <v>2509</v>
      </c>
      <c r="BS683" s="15" t="s">
        <v>1937</v>
      </c>
      <c r="BT683" s="15">
        <v>4</v>
      </c>
      <c r="CU683" s="15" t="s">
        <v>2394</v>
      </c>
      <c r="CV683" s="64"/>
      <c r="DI683" s="112" t="s">
        <v>9244</v>
      </c>
      <c r="DJ683" s="112" t="s">
        <v>9212</v>
      </c>
      <c r="DO683"/>
    </row>
    <row r="684" spans="15:119" x14ac:dyDescent="0.25">
      <c r="O684" s="268" t="s">
        <v>10162</v>
      </c>
      <c r="P684" s="268" t="s">
        <v>9484</v>
      </c>
      <c r="Q684" s="269">
        <v>0.75</v>
      </c>
      <c r="R684" s="269">
        <v>0.5</v>
      </c>
      <c r="S684" s="269">
        <v>-59.75</v>
      </c>
      <c r="T684" s="269">
        <v>-60</v>
      </c>
      <c r="AT684" s="268" t="s">
        <v>1302</v>
      </c>
      <c r="BR684" s="15" t="s">
        <v>2510</v>
      </c>
      <c r="BS684" s="15" t="s">
        <v>1937</v>
      </c>
      <c r="BT684" s="15">
        <v>4</v>
      </c>
      <c r="CU684" s="15" t="s">
        <v>2736</v>
      </c>
      <c r="CV684" s="64"/>
      <c r="DI684" s="112" t="s">
        <v>6377</v>
      </c>
      <c r="DJ684" s="112" t="s">
        <v>6297</v>
      </c>
      <c r="DO684"/>
    </row>
    <row r="685" spans="15:119" x14ac:dyDescent="0.25">
      <c r="O685" s="268" t="s">
        <v>10163</v>
      </c>
      <c r="P685" s="268" t="s">
        <v>9484</v>
      </c>
      <c r="Q685" s="269">
        <v>0.75</v>
      </c>
      <c r="R685" s="269">
        <v>0.5</v>
      </c>
      <c r="S685" s="269">
        <v>-59.5</v>
      </c>
      <c r="T685" s="269">
        <v>-59.75</v>
      </c>
      <c r="AT685" s="268" t="s">
        <v>1303</v>
      </c>
      <c r="BR685" s="15" t="s">
        <v>2511</v>
      </c>
      <c r="BS685" s="15" t="s">
        <v>1937</v>
      </c>
      <c r="BT685" s="15">
        <v>4</v>
      </c>
      <c r="CU685" s="15" t="s">
        <v>2395</v>
      </c>
      <c r="CV685" s="64"/>
      <c r="DI685" s="112" t="s">
        <v>9094</v>
      </c>
      <c r="DJ685" s="112" t="s">
        <v>9078</v>
      </c>
      <c r="DO685"/>
    </row>
    <row r="686" spans="15:119" x14ac:dyDescent="0.25">
      <c r="O686" s="268" t="s">
        <v>10164</v>
      </c>
      <c r="P686" s="268" t="s">
        <v>9482</v>
      </c>
      <c r="Q686" s="269">
        <v>1</v>
      </c>
      <c r="R686" s="269">
        <v>0.5</v>
      </c>
      <c r="S686" s="269">
        <v>-59</v>
      </c>
      <c r="T686" s="269">
        <v>-59.5</v>
      </c>
      <c r="AT686" s="268" t="s">
        <v>1304</v>
      </c>
      <c r="BR686" s="15" t="s">
        <v>2513</v>
      </c>
      <c r="BS686" s="15" t="s">
        <v>1937</v>
      </c>
      <c r="BT686" s="15">
        <v>4</v>
      </c>
      <c r="CU686" s="15" t="s">
        <v>2396</v>
      </c>
      <c r="CV686" s="64"/>
      <c r="DI686" s="112" t="s">
        <v>6378</v>
      </c>
      <c r="DJ686" s="112" t="s">
        <v>6297</v>
      </c>
      <c r="DO686"/>
    </row>
    <row r="687" spans="15:119" x14ac:dyDescent="0.25">
      <c r="O687" s="268" t="s">
        <v>10165</v>
      </c>
      <c r="P687" s="268" t="s">
        <v>9484</v>
      </c>
      <c r="Q687" s="269">
        <v>1</v>
      </c>
      <c r="R687" s="269">
        <v>0.75</v>
      </c>
      <c r="S687" s="269">
        <v>-59.25</v>
      </c>
      <c r="T687" s="269">
        <v>-59.5</v>
      </c>
      <c r="AT687" s="268" t="s">
        <v>1305</v>
      </c>
      <c r="BR687" s="15" t="s">
        <v>2514</v>
      </c>
      <c r="BS687" s="15" t="s">
        <v>1937</v>
      </c>
      <c r="BT687" s="15">
        <v>4</v>
      </c>
      <c r="CU687" s="15" t="s">
        <v>2397</v>
      </c>
      <c r="CV687" s="64"/>
      <c r="DI687" s="112" t="s">
        <v>7212</v>
      </c>
      <c r="DJ687" s="112" t="s">
        <v>7203</v>
      </c>
      <c r="DO687"/>
    </row>
    <row r="688" spans="15:119" x14ac:dyDescent="0.25">
      <c r="O688" s="268" t="s">
        <v>10166</v>
      </c>
      <c r="P688" s="268" t="s">
        <v>9484</v>
      </c>
      <c r="Q688" s="269">
        <v>1</v>
      </c>
      <c r="R688" s="269">
        <v>0.75</v>
      </c>
      <c r="S688" s="269">
        <v>-59</v>
      </c>
      <c r="T688" s="269">
        <v>-59.25</v>
      </c>
      <c r="AT688" s="268" t="s">
        <v>1306</v>
      </c>
      <c r="BR688" s="15" t="s">
        <v>2515</v>
      </c>
      <c r="BS688" s="15" t="s">
        <v>1937</v>
      </c>
      <c r="BT688" s="15">
        <v>4</v>
      </c>
      <c r="CU688" s="15" t="s">
        <v>2398</v>
      </c>
      <c r="CV688" s="64"/>
      <c r="DI688" s="112" t="s">
        <v>7139</v>
      </c>
      <c r="DJ688" s="112" t="s">
        <v>7127</v>
      </c>
      <c r="DO688"/>
    </row>
    <row r="689" spans="15:119" x14ac:dyDescent="0.25">
      <c r="O689" s="268" t="s">
        <v>10167</v>
      </c>
      <c r="P689" s="268" t="s">
        <v>9484</v>
      </c>
      <c r="Q689" s="269">
        <v>0.75</v>
      </c>
      <c r="R689" s="269">
        <v>0.5</v>
      </c>
      <c r="S689" s="269">
        <v>-59.25</v>
      </c>
      <c r="T689" s="269">
        <v>-59.5</v>
      </c>
      <c r="AT689" s="268" t="s">
        <v>1307</v>
      </c>
      <c r="BR689" s="15" t="s">
        <v>2516</v>
      </c>
      <c r="BS689" s="15" t="s">
        <v>1937</v>
      </c>
      <c r="BT689" s="15">
        <v>4</v>
      </c>
      <c r="CU689" s="15" t="s">
        <v>2399</v>
      </c>
      <c r="CV689" s="64"/>
      <c r="DI689" s="112" t="s">
        <v>8312</v>
      </c>
      <c r="DJ689" s="112" t="s">
        <v>8277</v>
      </c>
      <c r="DO689"/>
    </row>
    <row r="690" spans="15:119" x14ac:dyDescent="0.25">
      <c r="O690" s="268" t="s">
        <v>10168</v>
      </c>
      <c r="P690" s="268" t="s">
        <v>9484</v>
      </c>
      <c r="Q690" s="269">
        <v>0.75</v>
      </c>
      <c r="R690" s="269">
        <v>0.5</v>
      </c>
      <c r="S690" s="269">
        <v>-59</v>
      </c>
      <c r="T690" s="269">
        <v>-59.25</v>
      </c>
      <c r="AT690" s="268" t="s">
        <v>1308</v>
      </c>
      <c r="BR690" s="15" t="s">
        <v>2517</v>
      </c>
      <c r="BS690" s="15" t="s">
        <v>1937</v>
      </c>
      <c r="BT690" s="15">
        <v>4</v>
      </c>
      <c r="CU690" s="15" t="s">
        <v>2400</v>
      </c>
      <c r="CV690" s="64"/>
      <c r="DI690" s="112" t="s">
        <v>7945</v>
      </c>
      <c r="DJ690" s="112" t="s">
        <v>7908</v>
      </c>
      <c r="DO690"/>
    </row>
    <row r="691" spans="15:119" x14ac:dyDescent="0.25">
      <c r="O691" s="268" t="s">
        <v>10169</v>
      </c>
      <c r="P691" s="268" t="s">
        <v>9482</v>
      </c>
      <c r="Q691" s="269">
        <v>1</v>
      </c>
      <c r="R691" s="269">
        <v>0.5</v>
      </c>
      <c r="S691" s="269">
        <v>-58.5</v>
      </c>
      <c r="T691" s="269">
        <v>-59</v>
      </c>
      <c r="AT691" s="268" t="s">
        <v>1309</v>
      </c>
      <c r="BR691" s="15" t="s">
        <v>2518</v>
      </c>
      <c r="BS691" s="15" t="s">
        <v>1937</v>
      </c>
      <c r="BT691" s="15">
        <v>4</v>
      </c>
      <c r="CU691" s="15" t="s">
        <v>2401</v>
      </c>
      <c r="CV691" s="64"/>
      <c r="DI691" s="112" t="s">
        <v>4304</v>
      </c>
      <c r="DJ691" s="112" t="s">
        <v>4283</v>
      </c>
      <c r="DO691"/>
    </row>
    <row r="692" spans="15:119" x14ac:dyDescent="0.25">
      <c r="O692" s="268" t="s">
        <v>10170</v>
      </c>
      <c r="P692" s="268" t="s">
        <v>9484</v>
      </c>
      <c r="Q692" s="269">
        <v>1</v>
      </c>
      <c r="R692" s="269">
        <v>0.75</v>
      </c>
      <c r="S692" s="269">
        <v>-58.75</v>
      </c>
      <c r="T692" s="269">
        <v>-59</v>
      </c>
      <c r="AT692" s="268" t="s">
        <v>1310</v>
      </c>
      <c r="BR692" s="15" t="s">
        <v>2525</v>
      </c>
      <c r="BS692" s="15" t="s">
        <v>1937</v>
      </c>
      <c r="BT692" s="15">
        <v>4</v>
      </c>
      <c r="CU692" s="15" t="s">
        <v>2402</v>
      </c>
      <c r="CV692" s="64"/>
      <c r="DI692" s="112" t="s">
        <v>4304</v>
      </c>
      <c r="DJ692" s="112" t="s">
        <v>4444</v>
      </c>
      <c r="DO692"/>
    </row>
    <row r="693" spans="15:119" x14ac:dyDescent="0.25">
      <c r="O693" s="268" t="s">
        <v>10171</v>
      </c>
      <c r="P693" s="268" t="s">
        <v>9484</v>
      </c>
      <c r="Q693" s="269">
        <v>1</v>
      </c>
      <c r="R693" s="269">
        <v>0.75</v>
      </c>
      <c r="S693" s="269">
        <v>-58.5</v>
      </c>
      <c r="T693" s="269">
        <v>-58.75</v>
      </c>
      <c r="AT693" s="268" t="s">
        <v>1311</v>
      </c>
      <c r="BR693" s="15" t="s">
        <v>2526</v>
      </c>
      <c r="BS693" s="15" t="s">
        <v>1937</v>
      </c>
      <c r="BT693" s="15">
        <v>4</v>
      </c>
      <c r="CU693" s="15" t="s">
        <v>2403</v>
      </c>
      <c r="CV693" s="64"/>
      <c r="DI693" s="112" t="s">
        <v>7364</v>
      </c>
      <c r="DJ693" s="112" t="s">
        <v>7290</v>
      </c>
      <c r="DO693"/>
    </row>
    <row r="694" spans="15:119" x14ac:dyDescent="0.25">
      <c r="O694" s="268" t="s">
        <v>10172</v>
      </c>
      <c r="P694" s="268" t="s">
        <v>9484</v>
      </c>
      <c r="Q694" s="269">
        <v>0.75</v>
      </c>
      <c r="R694" s="269">
        <v>0.5</v>
      </c>
      <c r="S694" s="269">
        <v>-58.75</v>
      </c>
      <c r="T694" s="269">
        <v>-59</v>
      </c>
      <c r="AT694" s="268" t="s">
        <v>1312</v>
      </c>
      <c r="BR694" s="15" t="s">
        <v>2528</v>
      </c>
      <c r="BS694" s="15" t="s">
        <v>1937</v>
      </c>
      <c r="BT694" s="15">
        <v>4</v>
      </c>
      <c r="CU694" s="15" t="s">
        <v>2404</v>
      </c>
      <c r="CV694" s="64"/>
      <c r="DI694" s="112" t="s">
        <v>4618</v>
      </c>
      <c r="DJ694" s="112" t="s">
        <v>4583</v>
      </c>
      <c r="DO694"/>
    </row>
    <row r="695" spans="15:119" x14ac:dyDescent="0.25">
      <c r="O695" s="268" t="s">
        <v>10173</v>
      </c>
      <c r="P695" s="268" t="s">
        <v>9484</v>
      </c>
      <c r="Q695" s="269">
        <v>0.75</v>
      </c>
      <c r="R695" s="269">
        <v>0.5</v>
      </c>
      <c r="S695" s="269">
        <v>-58.5</v>
      </c>
      <c r="T695" s="269">
        <v>-58.75</v>
      </c>
      <c r="AT695" s="268" t="s">
        <v>1313</v>
      </c>
      <c r="BR695" s="15" t="s">
        <v>2529</v>
      </c>
      <c r="BS695" s="15" t="s">
        <v>1937</v>
      </c>
      <c r="BT695" s="15">
        <v>4</v>
      </c>
      <c r="CU695" s="15" t="s">
        <v>2405</v>
      </c>
      <c r="CV695" s="64"/>
      <c r="DI695" s="112" t="s">
        <v>8582</v>
      </c>
      <c r="DJ695" s="112" t="s">
        <v>8536</v>
      </c>
      <c r="DO695"/>
    </row>
    <row r="696" spans="15:119" x14ac:dyDescent="0.25">
      <c r="O696" s="268" t="s">
        <v>10174</v>
      </c>
      <c r="P696" s="268" t="s">
        <v>9482</v>
      </c>
      <c r="Q696" s="269">
        <v>0.5</v>
      </c>
      <c r="R696" s="269">
        <v>0</v>
      </c>
      <c r="S696" s="269">
        <v>-59.5</v>
      </c>
      <c r="T696" s="269">
        <v>-60</v>
      </c>
      <c r="AT696" s="268" t="s">
        <v>1314</v>
      </c>
      <c r="BR696" s="15" t="s">
        <v>2530</v>
      </c>
      <c r="BS696" s="15" t="s">
        <v>1937</v>
      </c>
      <c r="BT696" s="15">
        <v>4</v>
      </c>
      <c r="CU696" s="15" t="s">
        <v>2406</v>
      </c>
      <c r="CV696" s="64"/>
      <c r="DI696" s="112" t="s">
        <v>4831</v>
      </c>
      <c r="DJ696" s="112" t="s">
        <v>4800</v>
      </c>
      <c r="DO696"/>
    </row>
    <row r="697" spans="15:119" x14ac:dyDescent="0.25">
      <c r="O697" s="268" t="s">
        <v>10175</v>
      </c>
      <c r="P697" s="268" t="s">
        <v>9484</v>
      </c>
      <c r="Q697" s="269">
        <v>0.5</v>
      </c>
      <c r="R697" s="269">
        <v>0.25</v>
      </c>
      <c r="S697" s="269">
        <v>-59.75</v>
      </c>
      <c r="T697" s="269">
        <v>-60</v>
      </c>
      <c r="AT697" s="268" t="s">
        <v>1315</v>
      </c>
      <c r="BR697" s="15" t="s">
        <v>2531</v>
      </c>
      <c r="BS697" s="15" t="s">
        <v>1937</v>
      </c>
      <c r="BT697" s="15">
        <v>4</v>
      </c>
      <c r="CU697" s="15" t="s">
        <v>2407</v>
      </c>
      <c r="CV697" s="64"/>
      <c r="DI697" s="112" t="s">
        <v>8583</v>
      </c>
      <c r="DJ697" s="112" t="s">
        <v>8536</v>
      </c>
      <c r="DO697"/>
    </row>
    <row r="698" spans="15:119" x14ac:dyDescent="0.25">
      <c r="O698" s="268" t="s">
        <v>10176</v>
      </c>
      <c r="P698" s="268" t="s">
        <v>9484</v>
      </c>
      <c r="Q698" s="269">
        <v>0.5</v>
      </c>
      <c r="R698" s="269">
        <v>0.25</v>
      </c>
      <c r="S698" s="269">
        <v>-59.5</v>
      </c>
      <c r="T698" s="269">
        <v>-59.75</v>
      </c>
      <c r="AT698" s="268" t="s">
        <v>1316</v>
      </c>
      <c r="BR698" s="15" t="s">
        <v>2532</v>
      </c>
      <c r="BS698" s="15" t="s">
        <v>1937</v>
      </c>
      <c r="BT698" s="15">
        <v>4</v>
      </c>
      <c r="CU698" s="15" t="s">
        <v>2408</v>
      </c>
      <c r="CV698" s="64"/>
      <c r="DI698" s="112" t="s">
        <v>6379</v>
      </c>
      <c r="DJ698" s="112" t="s">
        <v>6297</v>
      </c>
      <c r="DO698"/>
    </row>
    <row r="699" spans="15:119" x14ac:dyDescent="0.25">
      <c r="O699" s="268" t="s">
        <v>10177</v>
      </c>
      <c r="P699" s="268" t="s">
        <v>9484</v>
      </c>
      <c r="Q699" s="269">
        <v>0.25</v>
      </c>
      <c r="R699" s="269">
        <v>0</v>
      </c>
      <c r="S699" s="269">
        <v>-59.75</v>
      </c>
      <c r="T699" s="269">
        <v>-60</v>
      </c>
      <c r="AT699" s="268" t="s">
        <v>1317</v>
      </c>
      <c r="BR699" s="15" t="s">
        <v>2533</v>
      </c>
      <c r="BS699" s="15" t="s">
        <v>1937</v>
      </c>
      <c r="BT699" s="15">
        <v>4</v>
      </c>
      <c r="CU699" s="15" t="s">
        <v>2409</v>
      </c>
      <c r="CV699" s="64"/>
      <c r="DI699" s="112" t="s">
        <v>8313</v>
      </c>
      <c r="DJ699" s="112" t="s">
        <v>8277</v>
      </c>
      <c r="DO699"/>
    </row>
    <row r="700" spans="15:119" x14ac:dyDescent="0.25">
      <c r="O700" s="268" t="s">
        <v>10178</v>
      </c>
      <c r="P700" s="268" t="s">
        <v>9484</v>
      </c>
      <c r="Q700" s="269">
        <v>0.25</v>
      </c>
      <c r="R700" s="269">
        <v>0</v>
      </c>
      <c r="S700" s="269">
        <v>-59.5</v>
      </c>
      <c r="T700" s="269">
        <v>-59.75</v>
      </c>
      <c r="AT700" s="268" t="s">
        <v>1318</v>
      </c>
      <c r="BR700" s="15" t="s">
        <v>2534</v>
      </c>
      <c r="BS700" s="15" t="s">
        <v>1937</v>
      </c>
      <c r="BT700" s="15">
        <v>4</v>
      </c>
      <c r="CU700" s="15" t="s">
        <v>2410</v>
      </c>
      <c r="CV700" s="64"/>
      <c r="DI700" s="112" t="s">
        <v>8584</v>
      </c>
      <c r="DJ700" s="112" t="s">
        <v>8536</v>
      </c>
      <c r="DO700"/>
    </row>
    <row r="701" spans="15:119" x14ac:dyDescent="0.25">
      <c r="O701" s="268" t="s">
        <v>10179</v>
      </c>
      <c r="P701" s="268" t="s">
        <v>9482</v>
      </c>
      <c r="Q701" s="269">
        <v>0.5</v>
      </c>
      <c r="R701" s="269">
        <v>0</v>
      </c>
      <c r="S701" s="269">
        <v>-59</v>
      </c>
      <c r="T701" s="269">
        <v>-59.5</v>
      </c>
      <c r="AT701" s="268" t="s">
        <v>1319</v>
      </c>
      <c r="BR701" s="15" t="s">
        <v>27680</v>
      </c>
      <c r="BS701" s="15" t="s">
        <v>1937</v>
      </c>
      <c r="BT701" s="15">
        <v>4</v>
      </c>
      <c r="CU701" s="15" t="s">
        <v>2411</v>
      </c>
      <c r="CV701" s="64"/>
      <c r="DI701" s="112" t="s">
        <v>5392</v>
      </c>
      <c r="DJ701" s="112" t="s">
        <v>6297</v>
      </c>
      <c r="DO701"/>
    </row>
    <row r="702" spans="15:119" x14ac:dyDescent="0.25">
      <c r="O702" s="268" t="s">
        <v>10180</v>
      </c>
      <c r="P702" s="268" t="s">
        <v>9484</v>
      </c>
      <c r="Q702" s="269">
        <v>0.5</v>
      </c>
      <c r="R702" s="269">
        <v>0.25</v>
      </c>
      <c r="S702" s="269">
        <v>-59.25</v>
      </c>
      <c r="T702" s="269">
        <v>-59.5</v>
      </c>
      <c r="AT702" s="268" t="s">
        <v>1320</v>
      </c>
      <c r="BR702" s="15" t="s">
        <v>2542</v>
      </c>
      <c r="BS702" s="15" t="s">
        <v>1937</v>
      </c>
      <c r="BT702" s="15">
        <v>4</v>
      </c>
      <c r="CU702" s="15" t="s">
        <v>2412</v>
      </c>
      <c r="CV702" s="64"/>
      <c r="DI702" s="112" t="s">
        <v>5392</v>
      </c>
      <c r="DJ702" s="112" t="s">
        <v>5365</v>
      </c>
      <c r="DO702"/>
    </row>
    <row r="703" spans="15:119" x14ac:dyDescent="0.25">
      <c r="O703" s="268" t="s">
        <v>10181</v>
      </c>
      <c r="P703" s="268" t="s">
        <v>9484</v>
      </c>
      <c r="Q703" s="269">
        <v>0.5</v>
      </c>
      <c r="R703" s="269">
        <v>0.25</v>
      </c>
      <c r="S703" s="269">
        <v>-59</v>
      </c>
      <c r="T703" s="269">
        <v>-59.25</v>
      </c>
      <c r="AT703" s="268" t="s">
        <v>1321</v>
      </c>
      <c r="BR703" s="15" t="s">
        <v>2543</v>
      </c>
      <c r="BS703" s="15" t="s">
        <v>1937</v>
      </c>
      <c r="BT703" s="15">
        <v>4</v>
      </c>
      <c r="CU703" s="15" t="s">
        <v>2413</v>
      </c>
      <c r="CV703" s="64"/>
      <c r="DI703" s="112" t="s">
        <v>5392</v>
      </c>
      <c r="DJ703" s="112" t="s">
        <v>7908</v>
      </c>
      <c r="DO703"/>
    </row>
    <row r="704" spans="15:119" x14ac:dyDescent="0.25">
      <c r="O704" s="268" t="s">
        <v>10182</v>
      </c>
      <c r="P704" s="268" t="s">
        <v>9484</v>
      </c>
      <c r="Q704" s="269">
        <v>0.25</v>
      </c>
      <c r="R704" s="269">
        <v>0</v>
      </c>
      <c r="S704" s="269">
        <v>-59.25</v>
      </c>
      <c r="T704" s="269">
        <v>-59.5</v>
      </c>
      <c r="AT704" s="268" t="s">
        <v>1322</v>
      </c>
      <c r="BR704" s="15" t="s">
        <v>2545</v>
      </c>
      <c r="BS704" s="15" t="s">
        <v>1937</v>
      </c>
      <c r="BT704" s="15">
        <v>4</v>
      </c>
      <c r="CU704" s="15" t="s">
        <v>2414</v>
      </c>
      <c r="CV704" s="64"/>
      <c r="DI704" s="112" t="s">
        <v>7365</v>
      </c>
      <c r="DJ704" s="112" t="s">
        <v>7290</v>
      </c>
      <c r="DO704"/>
    </row>
    <row r="705" spans="15:119" x14ac:dyDescent="0.25">
      <c r="O705" s="268" t="s">
        <v>10183</v>
      </c>
      <c r="P705" s="268" t="s">
        <v>9484</v>
      </c>
      <c r="Q705" s="269">
        <v>0.25</v>
      </c>
      <c r="R705" s="269">
        <v>0</v>
      </c>
      <c r="S705" s="269">
        <v>-59</v>
      </c>
      <c r="T705" s="269">
        <v>-59.25</v>
      </c>
      <c r="AT705" s="268" t="s">
        <v>1323</v>
      </c>
      <c r="BR705" s="15" t="s">
        <v>2546</v>
      </c>
      <c r="BS705" s="15" t="s">
        <v>1937</v>
      </c>
      <c r="BT705" s="15">
        <v>4</v>
      </c>
      <c r="CU705" s="15" t="s">
        <v>2415</v>
      </c>
      <c r="CV705" s="64"/>
      <c r="DI705" s="112" t="s">
        <v>7946</v>
      </c>
      <c r="DJ705" s="112" t="s">
        <v>7908</v>
      </c>
      <c r="DO705"/>
    </row>
    <row r="706" spans="15:119" x14ac:dyDescent="0.25">
      <c r="O706" s="268" t="s">
        <v>10184</v>
      </c>
      <c r="P706" s="268" t="s">
        <v>9482</v>
      </c>
      <c r="Q706" s="269">
        <v>0.5</v>
      </c>
      <c r="R706" s="269">
        <v>0</v>
      </c>
      <c r="S706" s="269">
        <v>-58.5</v>
      </c>
      <c r="T706" s="269">
        <v>-59</v>
      </c>
      <c r="AT706" s="268" t="s">
        <v>1324</v>
      </c>
      <c r="BR706" s="15" t="s">
        <v>2547</v>
      </c>
      <c r="BS706" s="15" t="s">
        <v>1937</v>
      </c>
      <c r="BT706" s="15">
        <v>4</v>
      </c>
      <c r="CU706" s="15" t="s">
        <v>2416</v>
      </c>
      <c r="CV706" s="64"/>
      <c r="DI706" s="112" t="s">
        <v>8310</v>
      </c>
      <c r="DJ706" s="112" t="s">
        <v>8277</v>
      </c>
      <c r="DO706"/>
    </row>
    <row r="707" spans="15:119" x14ac:dyDescent="0.25">
      <c r="O707" s="268" t="s">
        <v>10185</v>
      </c>
      <c r="P707" s="268" t="s">
        <v>9484</v>
      </c>
      <c r="Q707" s="269">
        <v>0.5</v>
      </c>
      <c r="R707" s="269">
        <v>0.25</v>
      </c>
      <c r="S707" s="269">
        <v>-58.75</v>
      </c>
      <c r="T707" s="269">
        <v>-59</v>
      </c>
      <c r="AT707" s="268" t="s">
        <v>1325</v>
      </c>
      <c r="BR707" s="15" t="s">
        <v>2549</v>
      </c>
      <c r="BS707" s="15" t="s">
        <v>1937</v>
      </c>
      <c r="BT707" s="15">
        <v>4</v>
      </c>
      <c r="CU707" s="15" t="s">
        <v>2505</v>
      </c>
      <c r="CV707" s="64"/>
      <c r="DI707" s="112" t="s">
        <v>4270</v>
      </c>
      <c r="DJ707" s="112" t="s">
        <v>6297</v>
      </c>
      <c r="DO707"/>
    </row>
    <row r="708" spans="15:119" x14ac:dyDescent="0.25">
      <c r="O708" s="268" t="s">
        <v>10186</v>
      </c>
      <c r="P708" s="268" t="s">
        <v>9484</v>
      </c>
      <c r="Q708" s="269">
        <v>0.5</v>
      </c>
      <c r="R708" s="269">
        <v>0.25</v>
      </c>
      <c r="S708" s="269">
        <v>-58.5</v>
      </c>
      <c r="T708" s="269">
        <v>-58.75</v>
      </c>
      <c r="AT708" s="268" t="s">
        <v>1326</v>
      </c>
      <c r="BR708" s="15" t="s">
        <v>2551</v>
      </c>
      <c r="BS708" s="15" t="s">
        <v>1937</v>
      </c>
      <c r="BT708" s="15">
        <v>4</v>
      </c>
      <c r="CU708" s="15" t="s">
        <v>2417</v>
      </c>
      <c r="CV708" s="64"/>
      <c r="DI708" s="112" t="s">
        <v>4270</v>
      </c>
      <c r="DJ708" s="112" t="s">
        <v>4267</v>
      </c>
      <c r="DO708"/>
    </row>
    <row r="709" spans="15:119" x14ac:dyDescent="0.25">
      <c r="O709" s="268" t="s">
        <v>10187</v>
      </c>
      <c r="P709" s="268" t="s">
        <v>9484</v>
      </c>
      <c r="Q709" s="269">
        <v>0.25</v>
      </c>
      <c r="R709" s="269">
        <v>0</v>
      </c>
      <c r="S709" s="269">
        <v>-58.75</v>
      </c>
      <c r="T709" s="269">
        <v>-59</v>
      </c>
      <c r="AT709" s="268" t="s">
        <v>1327</v>
      </c>
      <c r="BR709" s="15" t="s">
        <v>2553</v>
      </c>
      <c r="BS709" s="15" t="s">
        <v>1937</v>
      </c>
      <c r="BT709" s="15">
        <v>4</v>
      </c>
      <c r="CU709" s="15" t="s">
        <v>2418</v>
      </c>
      <c r="CV709" s="64"/>
      <c r="DI709" s="112" t="s">
        <v>4832</v>
      </c>
      <c r="DJ709" s="112" t="s">
        <v>4800</v>
      </c>
      <c r="DO709"/>
    </row>
    <row r="710" spans="15:119" x14ac:dyDescent="0.25">
      <c r="O710" s="268" t="s">
        <v>10188</v>
      </c>
      <c r="P710" s="268" t="s">
        <v>9484</v>
      </c>
      <c r="Q710" s="269">
        <v>0.25</v>
      </c>
      <c r="R710" s="269">
        <v>0</v>
      </c>
      <c r="S710" s="269">
        <v>-58.5</v>
      </c>
      <c r="T710" s="269">
        <v>-58.75</v>
      </c>
      <c r="AT710" s="268" t="s">
        <v>1328</v>
      </c>
      <c r="BR710" s="15" t="s">
        <v>2554</v>
      </c>
      <c r="BS710" s="15" t="s">
        <v>1937</v>
      </c>
      <c r="BT710" s="15">
        <v>4</v>
      </c>
      <c r="CU710" s="15" t="s">
        <v>2419</v>
      </c>
      <c r="CV710" s="64"/>
      <c r="DI710" s="112" t="s">
        <v>9245</v>
      </c>
      <c r="DJ710" s="112" t="s">
        <v>9212</v>
      </c>
      <c r="DO710"/>
    </row>
    <row r="711" spans="15:119" x14ac:dyDescent="0.25">
      <c r="O711" s="268" t="s">
        <v>10189</v>
      </c>
      <c r="P711" s="268" t="s">
        <v>9480</v>
      </c>
      <c r="Q711" s="269">
        <v>1</v>
      </c>
      <c r="R711" s="269">
        <v>0</v>
      </c>
      <c r="S711" s="269">
        <v>-57</v>
      </c>
      <c r="T711" s="269">
        <v>-58.5</v>
      </c>
      <c r="AT711" s="268" t="s">
        <v>1329</v>
      </c>
      <c r="BR711" s="15" t="s">
        <v>2556</v>
      </c>
      <c r="BS711" s="15" t="s">
        <v>1937</v>
      </c>
      <c r="BT711" s="15">
        <v>4</v>
      </c>
      <c r="CU711" s="15" t="s">
        <v>2420</v>
      </c>
      <c r="CV711" s="64"/>
      <c r="DI711" s="112" t="s">
        <v>6380</v>
      </c>
      <c r="DJ711" s="112" t="s">
        <v>6297</v>
      </c>
      <c r="DO711"/>
    </row>
    <row r="712" spans="15:119" x14ac:dyDescent="0.25">
      <c r="O712" s="268" t="s">
        <v>10190</v>
      </c>
      <c r="P712" s="268" t="s">
        <v>9482</v>
      </c>
      <c r="Q712" s="269">
        <v>1</v>
      </c>
      <c r="R712" s="269">
        <v>0.5</v>
      </c>
      <c r="S712" s="269">
        <v>-58</v>
      </c>
      <c r="T712" s="269">
        <v>-58.5</v>
      </c>
      <c r="AT712" s="268" t="s">
        <v>1330</v>
      </c>
      <c r="BR712" s="15" t="s">
        <v>2557</v>
      </c>
      <c r="BS712" s="15" t="s">
        <v>1937</v>
      </c>
      <c r="BT712" s="15">
        <v>4</v>
      </c>
      <c r="CU712" s="15" t="s">
        <v>2421</v>
      </c>
      <c r="CV712" s="64"/>
      <c r="DI712" s="112" t="s">
        <v>5950</v>
      </c>
      <c r="DJ712" s="112" t="s">
        <v>5901</v>
      </c>
      <c r="DO712"/>
    </row>
    <row r="713" spans="15:119" x14ac:dyDescent="0.25">
      <c r="O713" s="268" t="s">
        <v>10191</v>
      </c>
      <c r="P713" s="268" t="s">
        <v>9484</v>
      </c>
      <c r="Q713" s="269">
        <v>1</v>
      </c>
      <c r="R713" s="269">
        <v>0.75</v>
      </c>
      <c r="S713" s="269">
        <v>-58.25</v>
      </c>
      <c r="T713" s="269">
        <v>-58.5</v>
      </c>
      <c r="AT713" s="268" t="s">
        <v>1331</v>
      </c>
      <c r="BR713" s="15" t="s">
        <v>2558</v>
      </c>
      <c r="BS713" s="15" t="s">
        <v>1937</v>
      </c>
      <c r="BT713" s="15">
        <v>4</v>
      </c>
      <c r="CU713" s="15" t="s">
        <v>2525</v>
      </c>
      <c r="CV713" s="64"/>
      <c r="DI713" s="112" t="s">
        <v>4305</v>
      </c>
      <c r="DJ713" s="112" t="s">
        <v>5901</v>
      </c>
      <c r="DO713"/>
    </row>
    <row r="714" spans="15:119" x14ac:dyDescent="0.25">
      <c r="O714" s="268" t="s">
        <v>10192</v>
      </c>
      <c r="P714" s="268" t="s">
        <v>9484</v>
      </c>
      <c r="Q714" s="269">
        <v>1</v>
      </c>
      <c r="R714" s="269">
        <v>0.75</v>
      </c>
      <c r="S714" s="269">
        <v>-58</v>
      </c>
      <c r="T714" s="269">
        <v>-58.25</v>
      </c>
      <c r="AT714" s="268" t="s">
        <v>1332</v>
      </c>
      <c r="BR714" s="15" t="s">
        <v>2559</v>
      </c>
      <c r="BS714" s="15" t="s">
        <v>1937</v>
      </c>
      <c r="BT714" s="15">
        <v>4</v>
      </c>
      <c r="CU714" s="15" t="s">
        <v>2422</v>
      </c>
      <c r="CV714" s="64"/>
      <c r="DI714" s="112" t="s">
        <v>4305</v>
      </c>
      <c r="DJ714" s="112" t="s">
        <v>9008</v>
      </c>
      <c r="DO714"/>
    </row>
    <row r="715" spans="15:119" x14ac:dyDescent="0.25">
      <c r="O715" s="268" t="s">
        <v>10193</v>
      </c>
      <c r="P715" s="268" t="s">
        <v>9484</v>
      </c>
      <c r="Q715" s="269">
        <v>0.75</v>
      </c>
      <c r="R715" s="269">
        <v>0.5</v>
      </c>
      <c r="S715" s="269">
        <v>-58.25</v>
      </c>
      <c r="T715" s="269">
        <v>-58.5</v>
      </c>
      <c r="AT715" s="268" t="s">
        <v>1333</v>
      </c>
      <c r="BR715" s="15" t="s">
        <v>2560</v>
      </c>
      <c r="BS715" s="15" t="s">
        <v>1937</v>
      </c>
      <c r="BT715" s="15">
        <v>4</v>
      </c>
      <c r="CU715" s="15" t="s">
        <v>2423</v>
      </c>
      <c r="CV715" s="64"/>
      <c r="DI715" s="112" t="s">
        <v>4305</v>
      </c>
      <c r="DJ715" s="112" t="s">
        <v>4283</v>
      </c>
      <c r="DO715"/>
    </row>
    <row r="716" spans="15:119" x14ac:dyDescent="0.25">
      <c r="O716" s="268" t="s">
        <v>10194</v>
      </c>
      <c r="P716" s="268" t="s">
        <v>9484</v>
      </c>
      <c r="Q716" s="269">
        <v>0.75</v>
      </c>
      <c r="R716" s="269">
        <v>0.5</v>
      </c>
      <c r="S716" s="269">
        <v>-58</v>
      </c>
      <c r="T716" s="269">
        <v>-58.25</v>
      </c>
      <c r="AT716" s="268" t="s">
        <v>1334</v>
      </c>
      <c r="BR716" s="15" t="s">
        <v>2561</v>
      </c>
      <c r="BS716" s="15" t="s">
        <v>1937</v>
      </c>
      <c r="BT716" s="15">
        <v>4</v>
      </c>
      <c r="CU716" s="15" t="s">
        <v>2424</v>
      </c>
      <c r="CV716" s="64"/>
      <c r="DI716" s="112" t="s">
        <v>4305</v>
      </c>
      <c r="DJ716" s="112" t="s">
        <v>5568</v>
      </c>
      <c r="DO716"/>
    </row>
    <row r="717" spans="15:119" x14ac:dyDescent="0.25">
      <c r="O717" s="268" t="s">
        <v>10195</v>
      </c>
      <c r="P717" s="268" t="s">
        <v>9482</v>
      </c>
      <c r="Q717" s="269">
        <v>1</v>
      </c>
      <c r="R717" s="269">
        <v>0.5</v>
      </c>
      <c r="S717" s="269">
        <v>-57.5</v>
      </c>
      <c r="T717" s="269">
        <v>-58</v>
      </c>
      <c r="AT717" s="268" t="s">
        <v>1335</v>
      </c>
      <c r="BR717" s="15" t="s">
        <v>2563</v>
      </c>
      <c r="BS717" s="15" t="s">
        <v>1937</v>
      </c>
      <c r="BT717" s="15">
        <v>4</v>
      </c>
      <c r="CU717" s="15" t="s">
        <v>2425</v>
      </c>
      <c r="CV717" s="64"/>
      <c r="DI717" s="112" t="s">
        <v>6381</v>
      </c>
      <c r="DJ717" s="112" t="s">
        <v>6297</v>
      </c>
      <c r="DO717"/>
    </row>
    <row r="718" spans="15:119" x14ac:dyDescent="0.25">
      <c r="O718" s="268" t="s">
        <v>10196</v>
      </c>
      <c r="P718" s="268" t="s">
        <v>9484</v>
      </c>
      <c r="Q718" s="269">
        <v>1</v>
      </c>
      <c r="R718" s="269">
        <v>0.75</v>
      </c>
      <c r="S718" s="269">
        <v>-57.75</v>
      </c>
      <c r="T718" s="269">
        <v>-58</v>
      </c>
      <c r="AT718" s="268" t="s">
        <v>1336</v>
      </c>
      <c r="BR718" s="15" t="s">
        <v>2564</v>
      </c>
      <c r="BS718" s="15" t="s">
        <v>1937</v>
      </c>
      <c r="BT718" s="15">
        <v>4</v>
      </c>
      <c r="CU718" s="15" t="s">
        <v>2426</v>
      </c>
      <c r="CV718" s="64"/>
      <c r="DI718" s="112" t="s">
        <v>5393</v>
      </c>
      <c r="DJ718" s="112" t="s">
        <v>5365</v>
      </c>
      <c r="DO718"/>
    </row>
    <row r="719" spans="15:119" x14ac:dyDescent="0.25">
      <c r="O719" s="268" t="s">
        <v>10197</v>
      </c>
      <c r="P719" s="268" t="s">
        <v>9484</v>
      </c>
      <c r="Q719" s="269">
        <v>1</v>
      </c>
      <c r="R719" s="269">
        <v>0.75</v>
      </c>
      <c r="S719" s="269">
        <v>-57.5</v>
      </c>
      <c r="T719" s="269">
        <v>-57.75</v>
      </c>
      <c r="AT719" s="268" t="s">
        <v>1337</v>
      </c>
      <c r="BR719" s="15" t="s">
        <v>2568</v>
      </c>
      <c r="BS719" s="15" t="s">
        <v>1937</v>
      </c>
      <c r="BT719" s="15">
        <v>4</v>
      </c>
      <c r="CU719" s="15" t="s">
        <v>2427</v>
      </c>
      <c r="CV719" s="64"/>
      <c r="DI719" s="112" t="s">
        <v>9246</v>
      </c>
      <c r="DJ719" s="112" t="s">
        <v>9212</v>
      </c>
      <c r="DO719"/>
    </row>
    <row r="720" spans="15:119" x14ac:dyDescent="0.25">
      <c r="O720" s="268" t="s">
        <v>10198</v>
      </c>
      <c r="P720" s="268" t="s">
        <v>9484</v>
      </c>
      <c r="Q720" s="269">
        <v>0.75</v>
      </c>
      <c r="R720" s="269">
        <v>0.5</v>
      </c>
      <c r="S720" s="269">
        <v>-57.75</v>
      </c>
      <c r="T720" s="269">
        <v>-58</v>
      </c>
      <c r="AT720" s="268" t="s">
        <v>1338</v>
      </c>
      <c r="BR720" s="15" t="s">
        <v>2572</v>
      </c>
      <c r="BS720" s="15" t="s">
        <v>1937</v>
      </c>
      <c r="BT720" s="15">
        <v>4</v>
      </c>
      <c r="CU720" s="15" t="s">
        <v>2786</v>
      </c>
      <c r="CV720" s="64"/>
      <c r="DI720" s="112" t="s">
        <v>5394</v>
      </c>
      <c r="DJ720" s="112" t="s">
        <v>5365</v>
      </c>
      <c r="DO720"/>
    </row>
    <row r="721" spans="15:119" x14ac:dyDescent="0.25">
      <c r="O721" s="268" t="s">
        <v>10199</v>
      </c>
      <c r="P721" s="268" t="s">
        <v>9484</v>
      </c>
      <c r="Q721" s="269">
        <v>0.75</v>
      </c>
      <c r="R721" s="269">
        <v>0.5</v>
      </c>
      <c r="S721" s="269">
        <v>-57.5</v>
      </c>
      <c r="T721" s="269">
        <v>-57.75</v>
      </c>
      <c r="AT721" s="268" t="s">
        <v>1339</v>
      </c>
      <c r="BR721" s="15" t="s">
        <v>2575</v>
      </c>
      <c r="BS721" s="15" t="s">
        <v>1937</v>
      </c>
      <c r="BT721" s="15">
        <v>4</v>
      </c>
      <c r="CU721" s="15" t="s">
        <v>2428</v>
      </c>
      <c r="CV721" s="64"/>
      <c r="DI721" s="112" t="s">
        <v>8585</v>
      </c>
      <c r="DJ721" s="112" t="s">
        <v>8536</v>
      </c>
      <c r="DO721"/>
    </row>
    <row r="722" spans="15:119" x14ac:dyDescent="0.25">
      <c r="O722" s="268" t="s">
        <v>10200</v>
      </c>
      <c r="P722" s="268" t="s">
        <v>9482</v>
      </c>
      <c r="Q722" s="269">
        <v>1</v>
      </c>
      <c r="R722" s="269">
        <v>0.5</v>
      </c>
      <c r="S722" s="269">
        <v>-57</v>
      </c>
      <c r="T722" s="269">
        <v>-57.5</v>
      </c>
      <c r="AT722" s="268" t="s">
        <v>1340</v>
      </c>
      <c r="BR722" s="15" t="s">
        <v>2577</v>
      </c>
      <c r="BS722" s="15" t="s">
        <v>1937</v>
      </c>
      <c r="BT722" s="15">
        <v>4</v>
      </c>
      <c r="CU722" s="15" t="s">
        <v>2429</v>
      </c>
      <c r="CV722" s="64"/>
      <c r="DI722" s="112" t="s">
        <v>4833</v>
      </c>
      <c r="DJ722" s="112" t="s">
        <v>4800</v>
      </c>
      <c r="DO722"/>
    </row>
    <row r="723" spans="15:119" x14ac:dyDescent="0.25">
      <c r="O723" s="268" t="s">
        <v>10201</v>
      </c>
      <c r="P723" s="268" t="s">
        <v>9484</v>
      </c>
      <c r="Q723" s="269">
        <v>1</v>
      </c>
      <c r="R723" s="269">
        <v>0.75</v>
      </c>
      <c r="S723" s="269">
        <v>-57.25</v>
      </c>
      <c r="T723" s="269">
        <v>-57.5</v>
      </c>
      <c r="AT723" s="268" t="s">
        <v>1341</v>
      </c>
      <c r="BR723" s="15" t="s">
        <v>2578</v>
      </c>
      <c r="BS723" s="15" t="s">
        <v>1937</v>
      </c>
      <c r="BT723" s="15">
        <v>4</v>
      </c>
      <c r="CU723" s="15" t="s">
        <v>2430</v>
      </c>
      <c r="CV723" s="64"/>
      <c r="DI723" s="112" t="s">
        <v>5837</v>
      </c>
      <c r="DJ723" s="112" t="s">
        <v>5832</v>
      </c>
      <c r="DO723"/>
    </row>
    <row r="724" spans="15:119" x14ac:dyDescent="0.25">
      <c r="O724" s="268" t="s">
        <v>10202</v>
      </c>
      <c r="P724" s="268" t="s">
        <v>9484</v>
      </c>
      <c r="Q724" s="269">
        <v>1</v>
      </c>
      <c r="R724" s="269">
        <v>0.75</v>
      </c>
      <c r="S724" s="269">
        <v>-57</v>
      </c>
      <c r="T724" s="269">
        <v>-57.25</v>
      </c>
      <c r="AT724" s="268" t="s">
        <v>1342</v>
      </c>
      <c r="BR724" s="15" t="s">
        <v>2579</v>
      </c>
      <c r="BS724" s="15" t="s">
        <v>1937</v>
      </c>
      <c r="BT724" s="15">
        <v>4</v>
      </c>
      <c r="CU724" s="15" t="s">
        <v>2431</v>
      </c>
      <c r="CV724" s="64"/>
      <c r="DI724" s="112" t="s">
        <v>5951</v>
      </c>
      <c r="DJ724" s="112" t="s">
        <v>5901</v>
      </c>
      <c r="DO724"/>
    </row>
    <row r="725" spans="15:119" x14ac:dyDescent="0.25">
      <c r="O725" s="268" t="s">
        <v>10203</v>
      </c>
      <c r="P725" s="268" t="s">
        <v>9484</v>
      </c>
      <c r="Q725" s="269">
        <v>0.75</v>
      </c>
      <c r="R725" s="269">
        <v>0.5</v>
      </c>
      <c r="S725" s="269">
        <v>-57.25</v>
      </c>
      <c r="T725" s="269">
        <v>-57.5</v>
      </c>
      <c r="AT725" s="268" t="s">
        <v>1343</v>
      </c>
      <c r="BR725" s="15" t="s">
        <v>2582</v>
      </c>
      <c r="BS725" s="15" t="s">
        <v>1937</v>
      </c>
      <c r="BT725" s="15">
        <v>4</v>
      </c>
      <c r="CU725" s="15" t="s">
        <v>2432</v>
      </c>
      <c r="CV725" s="64"/>
      <c r="DI725" s="112" t="s">
        <v>7366</v>
      </c>
      <c r="DJ725" s="112" t="s">
        <v>7290</v>
      </c>
      <c r="DO725"/>
    </row>
    <row r="726" spans="15:119" x14ac:dyDescent="0.25">
      <c r="O726" s="268" t="s">
        <v>10204</v>
      </c>
      <c r="P726" s="268" t="s">
        <v>9484</v>
      </c>
      <c r="Q726" s="269">
        <v>0.75</v>
      </c>
      <c r="R726" s="269">
        <v>0.5</v>
      </c>
      <c r="S726" s="269">
        <v>-57</v>
      </c>
      <c r="T726" s="269">
        <v>-57.25</v>
      </c>
      <c r="AT726" s="268" t="s">
        <v>1344</v>
      </c>
      <c r="BR726" s="15" t="s">
        <v>2584</v>
      </c>
      <c r="BS726" s="15" t="s">
        <v>1937</v>
      </c>
      <c r="BT726" s="15">
        <v>4</v>
      </c>
      <c r="CU726" s="15" t="s">
        <v>2433</v>
      </c>
      <c r="CV726" s="64"/>
      <c r="DI726" s="112" t="s">
        <v>7367</v>
      </c>
      <c r="DJ726" s="112" t="s">
        <v>7290</v>
      </c>
      <c r="DO726"/>
    </row>
    <row r="727" spans="15:119" x14ac:dyDescent="0.25">
      <c r="O727" s="268" t="s">
        <v>10205</v>
      </c>
      <c r="P727" s="268" t="s">
        <v>9482</v>
      </c>
      <c r="Q727" s="269">
        <v>0.5</v>
      </c>
      <c r="R727" s="269">
        <v>0</v>
      </c>
      <c r="S727" s="269">
        <v>-58</v>
      </c>
      <c r="T727" s="269">
        <v>-58.5</v>
      </c>
      <c r="AT727" s="268" t="s">
        <v>1345</v>
      </c>
      <c r="BR727" s="15" t="s">
        <v>2585</v>
      </c>
      <c r="BS727" s="15" t="s">
        <v>1937</v>
      </c>
      <c r="BT727" s="15">
        <v>4</v>
      </c>
      <c r="CU727" s="15" t="s">
        <v>2434</v>
      </c>
      <c r="CV727" s="64"/>
      <c r="DI727" s="112" t="s">
        <v>4217</v>
      </c>
      <c r="DJ727" s="112" t="s">
        <v>4204</v>
      </c>
      <c r="DO727"/>
    </row>
    <row r="728" spans="15:119" x14ac:dyDescent="0.25">
      <c r="O728" s="268" t="s">
        <v>10206</v>
      </c>
      <c r="P728" s="268" t="s">
        <v>9484</v>
      </c>
      <c r="Q728" s="269">
        <v>0.5</v>
      </c>
      <c r="R728" s="269">
        <v>0.25</v>
      </c>
      <c r="S728" s="269">
        <v>-58.25</v>
      </c>
      <c r="T728" s="269">
        <v>-58.5</v>
      </c>
      <c r="AT728" s="268" t="s">
        <v>1346</v>
      </c>
      <c r="BR728" s="15" t="s">
        <v>2586</v>
      </c>
      <c r="BS728" s="15" t="s">
        <v>1937</v>
      </c>
      <c r="BT728" s="15">
        <v>4</v>
      </c>
      <c r="CU728" s="15" t="s">
        <v>2436</v>
      </c>
      <c r="CV728" s="64"/>
      <c r="DI728" s="112" t="s">
        <v>5396</v>
      </c>
      <c r="DJ728" s="112" t="s">
        <v>5365</v>
      </c>
      <c r="DO728"/>
    </row>
    <row r="729" spans="15:119" x14ac:dyDescent="0.25">
      <c r="O729" s="268" t="s">
        <v>10207</v>
      </c>
      <c r="P729" s="268" t="s">
        <v>9484</v>
      </c>
      <c r="Q729" s="269">
        <v>0.5</v>
      </c>
      <c r="R729" s="269">
        <v>0.25</v>
      </c>
      <c r="S729" s="269">
        <v>-58</v>
      </c>
      <c r="T729" s="269">
        <v>-58.25</v>
      </c>
      <c r="AT729" s="268" t="s">
        <v>1347</v>
      </c>
      <c r="BR729" s="15" t="s">
        <v>2587</v>
      </c>
      <c r="BS729" s="15" t="s">
        <v>1937</v>
      </c>
      <c r="BT729" s="15">
        <v>4</v>
      </c>
      <c r="CU729" s="15" t="s">
        <v>2437</v>
      </c>
      <c r="CV729" s="64"/>
      <c r="DI729" s="112" t="s">
        <v>5396</v>
      </c>
      <c r="DJ729" s="112" t="s">
        <v>7290</v>
      </c>
      <c r="DO729"/>
    </row>
    <row r="730" spans="15:119" x14ac:dyDescent="0.25">
      <c r="O730" s="268" t="s">
        <v>10208</v>
      </c>
      <c r="P730" s="268" t="s">
        <v>9484</v>
      </c>
      <c r="Q730" s="269">
        <v>0.25</v>
      </c>
      <c r="R730" s="269">
        <v>0</v>
      </c>
      <c r="S730" s="269">
        <v>-58.25</v>
      </c>
      <c r="T730" s="269">
        <v>-58.5</v>
      </c>
      <c r="AT730" s="268" t="s">
        <v>1348</v>
      </c>
      <c r="BR730" s="15" t="s">
        <v>2588</v>
      </c>
      <c r="BS730" s="15" t="s">
        <v>1937</v>
      </c>
      <c r="BT730" s="15">
        <v>4</v>
      </c>
      <c r="CU730" s="15" t="s">
        <v>2438</v>
      </c>
      <c r="CV730" s="64"/>
      <c r="DI730" s="112" t="s">
        <v>6382</v>
      </c>
      <c r="DJ730" s="112" t="s">
        <v>6297</v>
      </c>
      <c r="DO730"/>
    </row>
    <row r="731" spans="15:119" x14ac:dyDescent="0.25">
      <c r="O731" s="268" t="s">
        <v>10209</v>
      </c>
      <c r="P731" s="268" t="s">
        <v>9484</v>
      </c>
      <c r="Q731" s="269">
        <v>0.25</v>
      </c>
      <c r="R731" s="269">
        <v>0</v>
      </c>
      <c r="S731" s="269">
        <v>-58</v>
      </c>
      <c r="T731" s="269">
        <v>-58.25</v>
      </c>
      <c r="AT731" s="268" t="s">
        <v>1349</v>
      </c>
      <c r="BR731" s="15" t="s">
        <v>2589</v>
      </c>
      <c r="BS731" s="15" t="s">
        <v>1937</v>
      </c>
      <c r="BT731" s="15">
        <v>4</v>
      </c>
      <c r="CU731" s="15" t="s">
        <v>2439</v>
      </c>
      <c r="CV731" s="64"/>
      <c r="DI731" s="112" t="s">
        <v>7368</v>
      </c>
      <c r="DJ731" s="112" t="s">
        <v>7290</v>
      </c>
      <c r="DO731"/>
    </row>
    <row r="732" spans="15:119" x14ac:dyDescent="0.25">
      <c r="O732" s="268" t="s">
        <v>10210</v>
      </c>
      <c r="P732" s="268" t="s">
        <v>9482</v>
      </c>
      <c r="Q732" s="269">
        <v>0.5</v>
      </c>
      <c r="R732" s="269">
        <v>0</v>
      </c>
      <c r="S732" s="269">
        <v>-57.5</v>
      </c>
      <c r="T732" s="269">
        <v>-58</v>
      </c>
      <c r="AT732" s="268" t="s">
        <v>1350</v>
      </c>
      <c r="BR732" s="15" t="s">
        <v>2590</v>
      </c>
      <c r="BS732" s="15" t="s">
        <v>1937</v>
      </c>
      <c r="BT732" s="15">
        <v>4</v>
      </c>
      <c r="CU732" s="15" t="s">
        <v>2440</v>
      </c>
      <c r="CV732" s="64"/>
      <c r="DI732" s="112" t="s">
        <v>7947</v>
      </c>
      <c r="DJ732" s="112" t="s">
        <v>7908</v>
      </c>
      <c r="DO732"/>
    </row>
    <row r="733" spans="15:119" x14ac:dyDescent="0.25">
      <c r="O733" s="268" t="s">
        <v>10211</v>
      </c>
      <c r="P733" s="268" t="s">
        <v>9484</v>
      </c>
      <c r="Q733" s="269">
        <v>0.5</v>
      </c>
      <c r="R733" s="269">
        <v>0.25</v>
      </c>
      <c r="S733" s="269">
        <v>-57.75</v>
      </c>
      <c r="T733" s="269">
        <v>-58</v>
      </c>
      <c r="AT733" s="268" t="s">
        <v>1351</v>
      </c>
      <c r="BR733" s="15" t="s">
        <v>2591</v>
      </c>
      <c r="BS733" s="15" t="s">
        <v>1937</v>
      </c>
      <c r="BT733" s="15">
        <v>4</v>
      </c>
      <c r="CU733" s="15" t="s">
        <v>2441</v>
      </c>
      <c r="CV733" s="64"/>
      <c r="DI733" s="112" t="s">
        <v>8586</v>
      </c>
      <c r="DJ733" s="112" t="s">
        <v>8536</v>
      </c>
      <c r="DO733"/>
    </row>
    <row r="734" spans="15:119" x14ac:dyDescent="0.25">
      <c r="O734" s="268" t="s">
        <v>10212</v>
      </c>
      <c r="P734" s="268" t="s">
        <v>9484</v>
      </c>
      <c r="Q734" s="269">
        <v>0.5</v>
      </c>
      <c r="R734" s="269">
        <v>0.25</v>
      </c>
      <c r="S734" s="269">
        <v>-57.5</v>
      </c>
      <c r="T734" s="269">
        <v>-57.75</v>
      </c>
      <c r="AT734" s="268" t="s">
        <v>383</v>
      </c>
      <c r="BR734" s="15" t="s">
        <v>2592</v>
      </c>
      <c r="BS734" s="15" t="s">
        <v>1937</v>
      </c>
      <c r="BT734" s="15">
        <v>4</v>
      </c>
      <c r="CU734" s="15" t="s">
        <v>2442</v>
      </c>
      <c r="CV734" s="64"/>
      <c r="DI734" s="112" t="s">
        <v>6383</v>
      </c>
      <c r="DJ734" s="112" t="s">
        <v>6297</v>
      </c>
      <c r="DO734"/>
    </row>
    <row r="735" spans="15:119" x14ac:dyDescent="0.25">
      <c r="O735" s="268" t="s">
        <v>10213</v>
      </c>
      <c r="P735" s="268" t="s">
        <v>9484</v>
      </c>
      <c r="Q735" s="269">
        <v>0.25</v>
      </c>
      <c r="R735" s="269">
        <v>0</v>
      </c>
      <c r="S735" s="269">
        <v>-57.75</v>
      </c>
      <c r="T735" s="269">
        <v>-58</v>
      </c>
      <c r="AT735" s="268" t="s">
        <v>1352</v>
      </c>
      <c r="BR735" s="15" t="s">
        <v>2593</v>
      </c>
      <c r="BS735" s="15" t="s">
        <v>1937</v>
      </c>
      <c r="BT735" s="15">
        <v>4</v>
      </c>
      <c r="CU735" s="15" t="s">
        <v>2443</v>
      </c>
      <c r="CV735" s="64"/>
      <c r="DI735" s="112" t="s">
        <v>7369</v>
      </c>
      <c r="DJ735" s="112" t="s">
        <v>7290</v>
      </c>
      <c r="DO735"/>
    </row>
    <row r="736" spans="15:119" x14ac:dyDescent="0.25">
      <c r="O736" s="268" t="s">
        <v>10214</v>
      </c>
      <c r="P736" s="268" t="s">
        <v>9484</v>
      </c>
      <c r="Q736" s="269">
        <v>0.25</v>
      </c>
      <c r="R736" s="269">
        <v>0</v>
      </c>
      <c r="S736" s="269">
        <v>-57.5</v>
      </c>
      <c r="T736" s="269">
        <v>-57.75</v>
      </c>
      <c r="AT736" s="268" t="s">
        <v>1353</v>
      </c>
      <c r="BR736" s="15" t="s">
        <v>2596</v>
      </c>
      <c r="BS736" s="15" t="s">
        <v>1937</v>
      </c>
      <c r="BT736" s="15">
        <v>4</v>
      </c>
      <c r="CU736" s="15" t="s">
        <v>2444</v>
      </c>
      <c r="CV736" s="64"/>
      <c r="DI736" s="112" t="s">
        <v>6384</v>
      </c>
      <c r="DJ736" s="112" t="s">
        <v>6297</v>
      </c>
      <c r="DO736"/>
    </row>
    <row r="737" spans="15:119" x14ac:dyDescent="0.25">
      <c r="O737" s="268" t="s">
        <v>10215</v>
      </c>
      <c r="P737" s="268" t="s">
        <v>9482</v>
      </c>
      <c r="Q737" s="269">
        <v>0.5</v>
      </c>
      <c r="R737" s="269">
        <v>0</v>
      </c>
      <c r="S737" s="269">
        <v>-57</v>
      </c>
      <c r="T737" s="269">
        <v>-57.5</v>
      </c>
      <c r="AT737" s="268" t="s">
        <v>1354</v>
      </c>
      <c r="BR737" s="15" t="s">
        <v>2598</v>
      </c>
      <c r="BS737" s="15" t="s">
        <v>1937</v>
      </c>
      <c r="BT737" s="15">
        <v>4</v>
      </c>
      <c r="CU737" s="15" t="s">
        <v>2445</v>
      </c>
      <c r="CV737" s="64"/>
      <c r="DI737" s="112" t="s">
        <v>5952</v>
      </c>
      <c r="DJ737" s="112" t="s">
        <v>5901</v>
      </c>
      <c r="DO737"/>
    </row>
    <row r="738" spans="15:119" x14ac:dyDescent="0.25">
      <c r="O738" s="268" t="s">
        <v>10216</v>
      </c>
      <c r="P738" s="268" t="s">
        <v>9484</v>
      </c>
      <c r="Q738" s="269">
        <v>0.5</v>
      </c>
      <c r="R738" s="269">
        <v>0.25</v>
      </c>
      <c r="S738" s="269">
        <v>-57.25</v>
      </c>
      <c r="T738" s="269">
        <v>-57.5</v>
      </c>
      <c r="AT738" s="268" t="s">
        <v>1355</v>
      </c>
      <c r="BR738" s="15" t="s">
        <v>2599</v>
      </c>
      <c r="BS738" s="15" t="s">
        <v>1937</v>
      </c>
      <c r="BT738" s="15">
        <v>4</v>
      </c>
      <c r="CU738" s="15" t="s">
        <v>2446</v>
      </c>
      <c r="CV738" s="64"/>
      <c r="DI738" s="112" t="s">
        <v>8314</v>
      </c>
      <c r="DJ738" s="112" t="s">
        <v>8277</v>
      </c>
      <c r="DO738"/>
    </row>
    <row r="739" spans="15:119" x14ac:dyDescent="0.25">
      <c r="O739" s="268" t="s">
        <v>10217</v>
      </c>
      <c r="P739" s="268" t="s">
        <v>9484</v>
      </c>
      <c r="Q739" s="269">
        <v>0.5</v>
      </c>
      <c r="R739" s="269">
        <v>0.25</v>
      </c>
      <c r="S739" s="269">
        <v>-57</v>
      </c>
      <c r="T739" s="269">
        <v>-57.25</v>
      </c>
      <c r="AT739" s="268" t="s">
        <v>1356</v>
      </c>
      <c r="BR739" s="15" t="s">
        <v>2600</v>
      </c>
      <c r="BS739" s="15" t="s">
        <v>1937</v>
      </c>
      <c r="BT739" s="15">
        <v>4</v>
      </c>
      <c r="CU739" s="15" t="s">
        <v>2447</v>
      </c>
      <c r="CV739" s="64"/>
      <c r="DI739" s="112" t="s">
        <v>8587</v>
      </c>
      <c r="DJ739" s="112" t="s">
        <v>8536</v>
      </c>
      <c r="DO739"/>
    </row>
    <row r="740" spans="15:119" x14ac:dyDescent="0.25">
      <c r="O740" s="268" t="s">
        <v>10218</v>
      </c>
      <c r="P740" s="268" t="s">
        <v>9484</v>
      </c>
      <c r="Q740" s="269">
        <v>0.25</v>
      </c>
      <c r="R740" s="269">
        <v>0</v>
      </c>
      <c r="S740" s="269">
        <v>-57.25</v>
      </c>
      <c r="T740" s="269">
        <v>-57.5</v>
      </c>
      <c r="AT740" s="268" t="s">
        <v>1357</v>
      </c>
      <c r="BR740" s="15" t="s">
        <v>2601</v>
      </c>
      <c r="BS740" s="15" t="s">
        <v>1937</v>
      </c>
      <c r="BT740" s="15">
        <v>4</v>
      </c>
      <c r="CU740" s="15" t="s">
        <v>2274</v>
      </c>
      <c r="CV740" s="64"/>
      <c r="DI740" s="112" t="s">
        <v>8315</v>
      </c>
      <c r="DJ740" s="112" t="s">
        <v>8277</v>
      </c>
      <c r="DO740"/>
    </row>
    <row r="741" spans="15:119" x14ac:dyDescent="0.25">
      <c r="O741" s="268" t="s">
        <v>10219</v>
      </c>
      <c r="P741" s="268" t="s">
        <v>9484</v>
      </c>
      <c r="Q741" s="269">
        <v>0.25</v>
      </c>
      <c r="R741" s="269">
        <v>0</v>
      </c>
      <c r="S741" s="269">
        <v>-57</v>
      </c>
      <c r="T741" s="269">
        <v>-57.25</v>
      </c>
      <c r="AT741" s="268" t="s">
        <v>1358</v>
      </c>
      <c r="BR741" s="15" t="s">
        <v>2602</v>
      </c>
      <c r="BS741" s="15" t="s">
        <v>1937</v>
      </c>
      <c r="BT741" s="15">
        <v>4</v>
      </c>
      <c r="CU741" s="15" t="s">
        <v>2276</v>
      </c>
      <c r="CV741" s="64"/>
      <c r="DI741" s="112" t="s">
        <v>8316</v>
      </c>
      <c r="DJ741" s="112" t="s">
        <v>8277</v>
      </c>
      <c r="DO741"/>
    </row>
    <row r="742" spans="15:119" x14ac:dyDescent="0.25">
      <c r="O742" s="268" t="s">
        <v>10220</v>
      </c>
      <c r="P742" s="268" t="s">
        <v>9478</v>
      </c>
      <c r="Q742" s="269">
        <v>2</v>
      </c>
      <c r="R742" s="269">
        <v>0</v>
      </c>
      <c r="S742" s="269">
        <v>-54</v>
      </c>
      <c r="T742" s="269">
        <v>-57</v>
      </c>
      <c r="AT742" s="268" t="s">
        <v>1359</v>
      </c>
      <c r="BR742" s="15" t="s">
        <v>2604</v>
      </c>
      <c r="BS742" s="15" t="s">
        <v>1937</v>
      </c>
      <c r="BT742" s="15">
        <v>4</v>
      </c>
      <c r="CU742" s="15" t="s">
        <v>2278</v>
      </c>
      <c r="CV742" s="64"/>
      <c r="DI742" s="112" t="s">
        <v>8588</v>
      </c>
      <c r="DJ742" s="112" t="s">
        <v>8536</v>
      </c>
      <c r="DO742"/>
    </row>
    <row r="743" spans="15:119" x14ac:dyDescent="0.25">
      <c r="O743" s="268" t="s">
        <v>10221</v>
      </c>
      <c r="P743" s="268" t="s">
        <v>9480</v>
      </c>
      <c r="Q743" s="269">
        <v>2</v>
      </c>
      <c r="R743" s="269">
        <v>1</v>
      </c>
      <c r="S743" s="269">
        <v>-55.5</v>
      </c>
      <c r="T743" s="269">
        <v>-57</v>
      </c>
      <c r="AT743" s="268" t="s">
        <v>1360</v>
      </c>
      <c r="BR743" s="15" t="s">
        <v>2605</v>
      </c>
      <c r="BS743" s="15" t="s">
        <v>1937</v>
      </c>
      <c r="BT743" s="15">
        <v>4</v>
      </c>
      <c r="CU743" s="15" t="s">
        <v>2466</v>
      </c>
      <c r="CV743" s="64"/>
      <c r="DI743" s="112" t="s">
        <v>4306</v>
      </c>
      <c r="DJ743" s="112" t="s">
        <v>4283</v>
      </c>
      <c r="DO743"/>
    </row>
    <row r="744" spans="15:119" x14ac:dyDescent="0.25">
      <c r="O744" s="268" t="s">
        <v>10222</v>
      </c>
      <c r="P744" s="268" t="s">
        <v>9482</v>
      </c>
      <c r="Q744" s="269">
        <v>2</v>
      </c>
      <c r="R744" s="269">
        <v>1.5</v>
      </c>
      <c r="S744" s="269">
        <v>-56.5</v>
      </c>
      <c r="T744" s="269">
        <v>-57</v>
      </c>
      <c r="AT744" s="268" t="s">
        <v>1361</v>
      </c>
      <c r="BR744" s="15" t="s">
        <v>2606</v>
      </c>
      <c r="BS744" s="15" t="s">
        <v>1937</v>
      </c>
      <c r="BT744" s="15">
        <v>4</v>
      </c>
      <c r="CU744" s="15" t="s">
        <v>2338</v>
      </c>
      <c r="CV744" s="64"/>
      <c r="DI744" s="112" t="s">
        <v>7370</v>
      </c>
      <c r="DJ744" s="112" t="s">
        <v>7290</v>
      </c>
      <c r="DO744"/>
    </row>
    <row r="745" spans="15:119" x14ac:dyDescent="0.25">
      <c r="O745" s="268" t="s">
        <v>10223</v>
      </c>
      <c r="P745" s="268" t="s">
        <v>9484</v>
      </c>
      <c r="Q745" s="269">
        <v>2</v>
      </c>
      <c r="R745" s="269">
        <v>1.75</v>
      </c>
      <c r="S745" s="269">
        <v>-56.75</v>
      </c>
      <c r="T745" s="269">
        <v>-57</v>
      </c>
      <c r="AT745" s="268" t="s">
        <v>1362</v>
      </c>
      <c r="BR745" s="15" t="s">
        <v>2609</v>
      </c>
      <c r="BS745" s="15" t="s">
        <v>1937</v>
      </c>
      <c r="BT745" s="15">
        <v>4</v>
      </c>
      <c r="CU745" s="15" t="s">
        <v>2790</v>
      </c>
      <c r="CV745" s="64"/>
      <c r="DI745" s="112" t="s">
        <v>7948</v>
      </c>
      <c r="DJ745" s="112" t="s">
        <v>7908</v>
      </c>
      <c r="DO745"/>
    </row>
    <row r="746" spans="15:119" x14ac:dyDescent="0.25">
      <c r="O746" s="268" t="s">
        <v>10224</v>
      </c>
      <c r="P746" s="268" t="s">
        <v>9484</v>
      </c>
      <c r="Q746" s="269">
        <v>2</v>
      </c>
      <c r="R746" s="269">
        <v>1.75</v>
      </c>
      <c r="S746" s="269">
        <v>-56.5</v>
      </c>
      <c r="T746" s="269">
        <v>-56.75</v>
      </c>
      <c r="AT746" s="268" t="s">
        <v>1363</v>
      </c>
      <c r="BR746" s="15" t="s">
        <v>2610</v>
      </c>
      <c r="BS746" s="15" t="s">
        <v>1937</v>
      </c>
      <c r="BT746" s="15">
        <v>4</v>
      </c>
      <c r="CU746" s="15" t="s">
        <v>2823</v>
      </c>
      <c r="CV746" s="64"/>
      <c r="DI746" s="112" t="s">
        <v>5742</v>
      </c>
      <c r="DJ746" s="112" t="s">
        <v>5735</v>
      </c>
      <c r="DO746"/>
    </row>
    <row r="747" spans="15:119" x14ac:dyDescent="0.25">
      <c r="O747" s="268" t="s">
        <v>10225</v>
      </c>
      <c r="P747" s="268" t="s">
        <v>9484</v>
      </c>
      <c r="Q747" s="269">
        <v>1.75</v>
      </c>
      <c r="R747" s="269">
        <v>1.5</v>
      </c>
      <c r="S747" s="269">
        <v>-56.75</v>
      </c>
      <c r="T747" s="269">
        <v>-57</v>
      </c>
      <c r="AT747" s="268" t="s">
        <v>1364</v>
      </c>
      <c r="BR747" s="15" t="s">
        <v>2611</v>
      </c>
      <c r="BS747" s="15" t="s">
        <v>1937</v>
      </c>
      <c r="BT747" s="15">
        <v>4</v>
      </c>
      <c r="CU747" s="15" t="s">
        <v>2966</v>
      </c>
      <c r="CV747" s="64"/>
      <c r="DI747" s="112" t="s">
        <v>6387</v>
      </c>
      <c r="DJ747" s="112" t="s">
        <v>6297</v>
      </c>
      <c r="DO747"/>
    </row>
    <row r="748" spans="15:119" x14ac:dyDescent="0.25">
      <c r="O748" s="268" t="s">
        <v>10226</v>
      </c>
      <c r="P748" s="268" t="s">
        <v>9484</v>
      </c>
      <c r="Q748" s="269">
        <v>1.75</v>
      </c>
      <c r="R748" s="269">
        <v>1.5</v>
      </c>
      <c r="S748" s="269">
        <v>-56.5</v>
      </c>
      <c r="T748" s="269">
        <v>-56.75</v>
      </c>
      <c r="AT748" s="268" t="s">
        <v>1365</v>
      </c>
      <c r="BR748" s="15" t="s">
        <v>2612</v>
      </c>
      <c r="BS748" s="15" t="s">
        <v>1937</v>
      </c>
      <c r="BT748" s="15">
        <v>4</v>
      </c>
      <c r="CU748" s="15" t="s">
        <v>2934</v>
      </c>
      <c r="CV748" s="64"/>
      <c r="DI748" s="112" t="s">
        <v>4307</v>
      </c>
      <c r="DJ748" s="112" t="s">
        <v>4283</v>
      </c>
      <c r="DO748"/>
    </row>
    <row r="749" spans="15:119" x14ac:dyDescent="0.25">
      <c r="O749" s="268" t="s">
        <v>10227</v>
      </c>
      <c r="P749" s="268" t="s">
        <v>9482</v>
      </c>
      <c r="Q749" s="269">
        <v>2</v>
      </c>
      <c r="R749" s="269">
        <v>1.5</v>
      </c>
      <c r="S749" s="269">
        <v>-56</v>
      </c>
      <c r="T749" s="269">
        <v>-56.5</v>
      </c>
      <c r="AT749" s="268" t="s">
        <v>1366</v>
      </c>
      <c r="BR749" s="15" t="s">
        <v>2613</v>
      </c>
      <c r="BS749" s="15" t="s">
        <v>1937</v>
      </c>
      <c r="BT749" s="15">
        <v>4</v>
      </c>
      <c r="CU749" s="15" t="s">
        <v>2467</v>
      </c>
      <c r="CV749" s="64"/>
      <c r="DI749" s="112" t="s">
        <v>9022</v>
      </c>
      <c r="DJ749" s="112" t="s">
        <v>9008</v>
      </c>
      <c r="DO749"/>
    </row>
    <row r="750" spans="15:119" x14ac:dyDescent="0.25">
      <c r="O750" s="268" t="s">
        <v>10228</v>
      </c>
      <c r="P750" s="268" t="s">
        <v>9484</v>
      </c>
      <c r="Q750" s="269">
        <v>2</v>
      </c>
      <c r="R750" s="269">
        <v>1.75</v>
      </c>
      <c r="S750" s="269">
        <v>-56.25</v>
      </c>
      <c r="T750" s="269">
        <v>-56.5</v>
      </c>
      <c r="AT750" s="268" t="s">
        <v>1367</v>
      </c>
      <c r="BR750" s="15" t="s">
        <v>2614</v>
      </c>
      <c r="BS750" s="15" t="s">
        <v>1937</v>
      </c>
      <c r="BT750" s="15">
        <v>4</v>
      </c>
      <c r="CU750" s="15" t="s">
        <v>2737</v>
      </c>
      <c r="CV750" s="64"/>
      <c r="DI750" s="112" t="s">
        <v>6385</v>
      </c>
      <c r="DJ750" s="112" t="s">
        <v>6297</v>
      </c>
      <c r="DO750"/>
    </row>
    <row r="751" spans="15:119" x14ac:dyDescent="0.25">
      <c r="O751" s="268" t="s">
        <v>10229</v>
      </c>
      <c r="P751" s="268" t="s">
        <v>9484</v>
      </c>
      <c r="Q751" s="269">
        <v>2</v>
      </c>
      <c r="R751" s="269">
        <v>1.75</v>
      </c>
      <c r="S751" s="269">
        <v>-56</v>
      </c>
      <c r="T751" s="269">
        <v>-56.25</v>
      </c>
      <c r="AT751" s="268" t="s">
        <v>1368</v>
      </c>
      <c r="BR751" s="15" t="s">
        <v>2615</v>
      </c>
      <c r="BS751" s="15" t="s">
        <v>1937</v>
      </c>
      <c r="BT751" s="15">
        <v>4</v>
      </c>
      <c r="CU751" s="15" t="s">
        <v>2738</v>
      </c>
      <c r="CV751" s="64"/>
      <c r="DI751" s="112" t="s">
        <v>7949</v>
      </c>
      <c r="DJ751" s="112" t="s">
        <v>7908</v>
      </c>
      <c r="DO751"/>
    </row>
    <row r="752" spans="15:119" x14ac:dyDescent="0.25">
      <c r="O752" s="268" t="s">
        <v>10230</v>
      </c>
      <c r="P752" s="268" t="s">
        <v>9484</v>
      </c>
      <c r="Q752" s="269">
        <v>1.75</v>
      </c>
      <c r="R752" s="269">
        <v>1.5</v>
      </c>
      <c r="S752" s="269">
        <v>-56.25</v>
      </c>
      <c r="T752" s="269">
        <v>-56.5</v>
      </c>
      <c r="AT752" s="268" t="s">
        <v>1369</v>
      </c>
      <c r="BR752" s="15" t="s">
        <v>2617</v>
      </c>
      <c r="BS752" s="15" t="s">
        <v>1937</v>
      </c>
      <c r="BT752" s="15">
        <v>4</v>
      </c>
      <c r="CU752" s="15" t="s">
        <v>2777</v>
      </c>
      <c r="CV752" s="64"/>
      <c r="DI752" s="112" t="s">
        <v>4468</v>
      </c>
      <c r="DJ752" s="112" t="s">
        <v>4444</v>
      </c>
      <c r="DO752"/>
    </row>
    <row r="753" spans="15:119" x14ac:dyDescent="0.25">
      <c r="O753" s="268" t="s">
        <v>10231</v>
      </c>
      <c r="P753" s="268" t="s">
        <v>9484</v>
      </c>
      <c r="Q753" s="269">
        <v>1.75</v>
      </c>
      <c r="R753" s="269">
        <v>1.5</v>
      </c>
      <c r="S753" s="269">
        <v>-56</v>
      </c>
      <c r="T753" s="269">
        <v>-56.25</v>
      </c>
      <c r="AT753" s="268" t="s">
        <v>1370</v>
      </c>
      <c r="BR753" s="15" t="s">
        <v>2618</v>
      </c>
      <c r="BS753" s="15" t="s">
        <v>1937</v>
      </c>
      <c r="BT753" s="15">
        <v>4</v>
      </c>
      <c r="CU753" s="15" t="s">
        <v>2739</v>
      </c>
      <c r="CV753" s="64"/>
      <c r="DI753" s="112" t="s">
        <v>4183</v>
      </c>
      <c r="DJ753" s="112" t="s">
        <v>4181</v>
      </c>
      <c r="DO753"/>
    </row>
    <row r="754" spans="15:119" x14ac:dyDescent="0.25">
      <c r="O754" s="268" t="s">
        <v>10232</v>
      </c>
      <c r="P754" s="268" t="s">
        <v>9482</v>
      </c>
      <c r="Q754" s="269">
        <v>2</v>
      </c>
      <c r="R754" s="269">
        <v>1.5</v>
      </c>
      <c r="S754" s="269">
        <v>-55.5</v>
      </c>
      <c r="T754" s="269">
        <v>-56</v>
      </c>
      <c r="AT754" s="268" t="s">
        <v>1371</v>
      </c>
      <c r="BR754" s="15" t="s">
        <v>2624</v>
      </c>
      <c r="BS754" s="15" t="s">
        <v>1937</v>
      </c>
      <c r="BT754" s="15">
        <v>4</v>
      </c>
      <c r="CU754" s="15" t="s">
        <v>2286</v>
      </c>
      <c r="CV754" s="64"/>
      <c r="DI754" s="112" t="s">
        <v>4834</v>
      </c>
      <c r="DJ754" s="112" t="s">
        <v>4800</v>
      </c>
      <c r="DO754"/>
    </row>
    <row r="755" spans="15:119" x14ac:dyDescent="0.25">
      <c r="O755" s="268" t="s">
        <v>10233</v>
      </c>
      <c r="P755" s="268" t="s">
        <v>9484</v>
      </c>
      <c r="Q755" s="269">
        <v>2</v>
      </c>
      <c r="R755" s="269">
        <v>1.75</v>
      </c>
      <c r="S755" s="269">
        <v>-55.75</v>
      </c>
      <c r="T755" s="269">
        <v>-56</v>
      </c>
      <c r="AT755" s="268" t="s">
        <v>1372</v>
      </c>
      <c r="BR755" s="15" t="s">
        <v>2627</v>
      </c>
      <c r="BS755" s="15" t="s">
        <v>1937</v>
      </c>
      <c r="BT755" s="15">
        <v>4</v>
      </c>
      <c r="CU755" s="15" t="s">
        <v>2515</v>
      </c>
      <c r="CV755" s="64"/>
      <c r="DI755" s="112" t="s">
        <v>9440</v>
      </c>
      <c r="DJ755" s="112" t="s">
        <v>9441</v>
      </c>
      <c r="DO755"/>
    </row>
    <row r="756" spans="15:119" x14ac:dyDescent="0.25">
      <c r="O756" s="268" t="s">
        <v>10234</v>
      </c>
      <c r="P756" s="268" t="s">
        <v>9484</v>
      </c>
      <c r="Q756" s="269">
        <v>2</v>
      </c>
      <c r="R756" s="269">
        <v>1.75</v>
      </c>
      <c r="S756" s="269">
        <v>-55.5</v>
      </c>
      <c r="T756" s="269">
        <v>-55.75</v>
      </c>
      <c r="AT756" s="268" t="s">
        <v>1373</v>
      </c>
      <c r="BR756" s="15" t="s">
        <v>2628</v>
      </c>
      <c r="BS756" s="15" t="s">
        <v>1937</v>
      </c>
      <c r="BT756" s="15">
        <v>4</v>
      </c>
      <c r="CU756" s="15" t="s">
        <v>2299</v>
      </c>
      <c r="CV756" s="64"/>
      <c r="DI756" s="112" t="s">
        <v>6386</v>
      </c>
      <c r="DJ756" s="112" t="s">
        <v>6297</v>
      </c>
      <c r="DO756"/>
    </row>
    <row r="757" spans="15:119" x14ac:dyDescent="0.25">
      <c r="O757" s="268" t="s">
        <v>10235</v>
      </c>
      <c r="P757" s="268" t="s">
        <v>9484</v>
      </c>
      <c r="Q757" s="269">
        <v>1.75</v>
      </c>
      <c r="R757" s="269">
        <v>1.5</v>
      </c>
      <c r="S757" s="269">
        <v>-55.75</v>
      </c>
      <c r="T757" s="269">
        <v>-56</v>
      </c>
      <c r="AT757" s="268" t="s">
        <v>1374</v>
      </c>
      <c r="BR757" s="15" t="s">
        <v>2629</v>
      </c>
      <c r="BS757" s="15" t="s">
        <v>1937</v>
      </c>
      <c r="BT757" s="15">
        <v>4</v>
      </c>
      <c r="CU757" s="15" t="s">
        <v>2516</v>
      </c>
      <c r="CV757" s="64"/>
      <c r="DI757" s="112" t="s">
        <v>9095</v>
      </c>
      <c r="DJ757" s="112" t="s">
        <v>9078</v>
      </c>
      <c r="DO757"/>
    </row>
    <row r="758" spans="15:119" x14ac:dyDescent="0.25">
      <c r="O758" s="268" t="s">
        <v>10236</v>
      </c>
      <c r="P758" s="268" t="s">
        <v>9484</v>
      </c>
      <c r="Q758" s="269">
        <v>1.75</v>
      </c>
      <c r="R758" s="269">
        <v>1.5</v>
      </c>
      <c r="S758" s="269">
        <v>-55.5</v>
      </c>
      <c r="T758" s="269">
        <v>-55.75</v>
      </c>
      <c r="AT758" s="268" t="s">
        <v>1375</v>
      </c>
      <c r="BR758" s="15" t="s">
        <v>2630</v>
      </c>
      <c r="BS758" s="15" t="s">
        <v>1937</v>
      </c>
      <c r="BT758" s="15">
        <v>4</v>
      </c>
      <c r="CU758" s="15" t="s">
        <v>493</v>
      </c>
      <c r="CV758" s="64"/>
      <c r="DI758" s="112" t="s">
        <v>6389</v>
      </c>
      <c r="DJ758" s="112" t="s">
        <v>6297</v>
      </c>
      <c r="DO758"/>
    </row>
    <row r="759" spans="15:119" x14ac:dyDescent="0.25">
      <c r="O759" s="268" t="s">
        <v>10237</v>
      </c>
      <c r="P759" s="268" t="s">
        <v>9482</v>
      </c>
      <c r="Q759" s="269">
        <v>1.5</v>
      </c>
      <c r="R759" s="269">
        <v>1</v>
      </c>
      <c r="S759" s="269">
        <v>-56.5</v>
      </c>
      <c r="T759" s="269">
        <v>-57</v>
      </c>
      <c r="AT759" s="268" t="s">
        <v>1376</v>
      </c>
      <c r="BR759" s="15" t="s">
        <v>2631</v>
      </c>
      <c r="BS759" s="15" t="s">
        <v>1937</v>
      </c>
      <c r="BT759" s="15">
        <v>4</v>
      </c>
      <c r="CU759" s="15" t="s">
        <v>2583</v>
      </c>
      <c r="CV759" s="64"/>
      <c r="DI759" s="112" t="s">
        <v>7371</v>
      </c>
      <c r="DJ759" s="112" t="s">
        <v>7290</v>
      </c>
      <c r="DO759"/>
    </row>
    <row r="760" spans="15:119" x14ac:dyDescent="0.25">
      <c r="O760" s="268" t="s">
        <v>10238</v>
      </c>
      <c r="P760" s="268" t="s">
        <v>9484</v>
      </c>
      <c r="Q760" s="269">
        <v>1.5</v>
      </c>
      <c r="R760" s="269">
        <v>1.25</v>
      </c>
      <c r="S760" s="269">
        <v>-56.75</v>
      </c>
      <c r="T760" s="269">
        <v>-57</v>
      </c>
      <c r="AT760" s="268" t="s">
        <v>1377</v>
      </c>
      <c r="BR760" s="15" t="s">
        <v>2632</v>
      </c>
      <c r="BS760" s="15" t="s">
        <v>1937</v>
      </c>
      <c r="BT760" s="15">
        <v>4</v>
      </c>
      <c r="CU760" s="15" t="s">
        <v>2896</v>
      </c>
      <c r="CV760" s="64"/>
      <c r="DI760" s="112" t="s">
        <v>6388</v>
      </c>
      <c r="DJ760" s="112" t="s">
        <v>6297</v>
      </c>
      <c r="DO760"/>
    </row>
    <row r="761" spans="15:119" x14ac:dyDescent="0.25">
      <c r="O761" s="268" t="s">
        <v>10239</v>
      </c>
      <c r="P761" s="268" t="s">
        <v>9484</v>
      </c>
      <c r="Q761" s="269">
        <v>1.5</v>
      </c>
      <c r="R761" s="269">
        <v>1.25</v>
      </c>
      <c r="S761" s="269">
        <v>-56.5</v>
      </c>
      <c r="T761" s="269">
        <v>-56.75</v>
      </c>
      <c r="AT761" s="268" t="s">
        <v>1378</v>
      </c>
      <c r="BR761" s="15" t="s">
        <v>2633</v>
      </c>
      <c r="BS761" s="15" t="s">
        <v>1937</v>
      </c>
      <c r="BT761" s="15">
        <v>4</v>
      </c>
      <c r="CU761" s="15" t="s">
        <v>2897</v>
      </c>
      <c r="CV761" s="64"/>
      <c r="DI761" s="112" t="s">
        <v>9247</v>
      </c>
      <c r="DJ761" s="112" t="s">
        <v>9212</v>
      </c>
      <c r="DO761"/>
    </row>
    <row r="762" spans="15:119" x14ac:dyDescent="0.25">
      <c r="O762" s="268" t="s">
        <v>10240</v>
      </c>
      <c r="P762" s="268" t="s">
        <v>9484</v>
      </c>
      <c r="Q762" s="269">
        <v>1.25</v>
      </c>
      <c r="R762" s="269">
        <v>1</v>
      </c>
      <c r="S762" s="269">
        <v>-56.75</v>
      </c>
      <c r="T762" s="269">
        <v>-57</v>
      </c>
      <c r="AT762" s="268" t="s">
        <v>1379</v>
      </c>
      <c r="BR762" s="15" t="s">
        <v>2634</v>
      </c>
      <c r="BS762" s="15" t="s">
        <v>1937</v>
      </c>
      <c r="BT762" s="15">
        <v>4</v>
      </c>
      <c r="CU762" s="15" t="s">
        <v>2305</v>
      </c>
      <c r="CV762" s="64"/>
      <c r="DI762" s="112" t="s">
        <v>5590</v>
      </c>
      <c r="DJ762" s="112" t="s">
        <v>5568</v>
      </c>
      <c r="DO762"/>
    </row>
    <row r="763" spans="15:119" x14ac:dyDescent="0.25">
      <c r="O763" s="268" t="s">
        <v>10241</v>
      </c>
      <c r="P763" s="268" t="s">
        <v>9484</v>
      </c>
      <c r="Q763" s="269">
        <v>1.25</v>
      </c>
      <c r="R763" s="269">
        <v>1</v>
      </c>
      <c r="S763" s="269">
        <v>-56.5</v>
      </c>
      <c r="T763" s="269">
        <v>-56.75</v>
      </c>
      <c r="AT763" s="268" t="s">
        <v>1380</v>
      </c>
      <c r="BR763" s="15" t="s">
        <v>2635</v>
      </c>
      <c r="BS763" s="15" t="s">
        <v>1937</v>
      </c>
      <c r="BT763" s="15">
        <v>4</v>
      </c>
      <c r="CU763" s="15" t="s">
        <v>2306</v>
      </c>
      <c r="CV763" s="64"/>
      <c r="DI763" s="112" t="s">
        <v>7140</v>
      </c>
      <c r="DJ763" s="112" t="s">
        <v>7127</v>
      </c>
      <c r="DO763"/>
    </row>
    <row r="764" spans="15:119" x14ac:dyDescent="0.25">
      <c r="O764" s="268" t="s">
        <v>10242</v>
      </c>
      <c r="P764" s="268" t="s">
        <v>9482</v>
      </c>
      <c r="Q764" s="269">
        <v>1.5</v>
      </c>
      <c r="R764" s="269">
        <v>1</v>
      </c>
      <c r="S764" s="269">
        <v>-56</v>
      </c>
      <c r="T764" s="269">
        <v>-56.5</v>
      </c>
      <c r="AT764" s="268" t="s">
        <v>1381</v>
      </c>
      <c r="BR764" s="15" t="s">
        <v>2636</v>
      </c>
      <c r="BS764" s="15" t="s">
        <v>1937</v>
      </c>
      <c r="BT764" s="15">
        <v>4</v>
      </c>
      <c r="CU764" s="15" t="s">
        <v>491</v>
      </c>
      <c r="CV764" s="64"/>
      <c r="DI764" s="112" t="s">
        <v>5221</v>
      </c>
      <c r="DJ764" s="112" t="s">
        <v>5568</v>
      </c>
      <c r="DO764"/>
    </row>
    <row r="765" spans="15:119" x14ac:dyDescent="0.25">
      <c r="O765" s="268" t="s">
        <v>10243</v>
      </c>
      <c r="P765" s="268" t="s">
        <v>9484</v>
      </c>
      <c r="Q765" s="269">
        <v>1.5</v>
      </c>
      <c r="R765" s="269">
        <v>1.25</v>
      </c>
      <c r="S765" s="269">
        <v>-56.25</v>
      </c>
      <c r="T765" s="269">
        <v>-56.5</v>
      </c>
      <c r="AT765" s="268" t="s">
        <v>1382</v>
      </c>
      <c r="BR765" s="15" t="s">
        <v>2637</v>
      </c>
      <c r="BS765" s="15" t="s">
        <v>1937</v>
      </c>
      <c r="BT765" s="15">
        <v>4</v>
      </c>
      <c r="CU765" s="15" t="s">
        <v>27684</v>
      </c>
      <c r="CV765" s="64"/>
      <c r="DI765" s="112" t="s">
        <v>5221</v>
      </c>
      <c r="DJ765" s="112" t="s">
        <v>5203</v>
      </c>
      <c r="DO765"/>
    </row>
    <row r="766" spans="15:119" x14ac:dyDescent="0.25">
      <c r="O766" s="268" t="s">
        <v>10244</v>
      </c>
      <c r="P766" s="268" t="s">
        <v>9484</v>
      </c>
      <c r="Q766" s="269">
        <v>1.5</v>
      </c>
      <c r="R766" s="269">
        <v>1.25</v>
      </c>
      <c r="S766" s="269">
        <v>-56</v>
      </c>
      <c r="T766" s="269">
        <v>-56.25</v>
      </c>
      <c r="AT766" s="268" t="s">
        <v>1383</v>
      </c>
      <c r="BR766" s="15" t="s">
        <v>2638</v>
      </c>
      <c r="BS766" s="15" t="s">
        <v>1937</v>
      </c>
      <c r="BT766" s="15">
        <v>4</v>
      </c>
      <c r="CU766" s="15" t="s">
        <v>2740</v>
      </c>
      <c r="CV766" s="64"/>
      <c r="DI766" s="112" t="s">
        <v>4469</v>
      </c>
      <c r="DJ766" s="112" t="s">
        <v>4444</v>
      </c>
      <c r="DO766"/>
    </row>
    <row r="767" spans="15:119" x14ac:dyDescent="0.25">
      <c r="O767" s="268" t="s">
        <v>10245</v>
      </c>
      <c r="P767" s="268" t="s">
        <v>9484</v>
      </c>
      <c r="Q767" s="269">
        <v>1.25</v>
      </c>
      <c r="R767" s="269">
        <v>1</v>
      </c>
      <c r="S767" s="269">
        <v>-56.25</v>
      </c>
      <c r="T767" s="269">
        <v>-56.5</v>
      </c>
      <c r="AT767" s="268" t="s">
        <v>1384</v>
      </c>
      <c r="BR767" s="15" t="s">
        <v>2639</v>
      </c>
      <c r="BS767" s="15" t="s">
        <v>1937</v>
      </c>
      <c r="BT767" s="15">
        <v>4</v>
      </c>
      <c r="CU767" s="15" t="s">
        <v>508</v>
      </c>
      <c r="CV767" s="64"/>
      <c r="DI767" s="112" t="s">
        <v>4619</v>
      </c>
      <c r="DJ767" s="112" t="s">
        <v>4583</v>
      </c>
      <c r="DO767"/>
    </row>
    <row r="768" spans="15:119" x14ac:dyDescent="0.25">
      <c r="O768" s="268" t="s">
        <v>10246</v>
      </c>
      <c r="P768" s="268" t="s">
        <v>9484</v>
      </c>
      <c r="Q768" s="269">
        <v>1.25</v>
      </c>
      <c r="R768" s="269">
        <v>1</v>
      </c>
      <c r="S768" s="269">
        <v>-56</v>
      </c>
      <c r="T768" s="269">
        <v>-56.25</v>
      </c>
      <c r="AT768" s="268" t="s">
        <v>1385</v>
      </c>
      <c r="BR768" s="15" t="s">
        <v>2640</v>
      </c>
      <c r="BS768" s="15" t="s">
        <v>1937</v>
      </c>
      <c r="BT768" s="15">
        <v>4</v>
      </c>
      <c r="CU768" s="15" t="s">
        <v>2318</v>
      </c>
      <c r="CV768" s="64"/>
      <c r="DI768" s="112" t="s">
        <v>7372</v>
      </c>
      <c r="DJ768" s="112" t="s">
        <v>7290</v>
      </c>
      <c r="DO768"/>
    </row>
    <row r="769" spans="15:119" x14ac:dyDescent="0.25">
      <c r="O769" s="268" t="s">
        <v>10247</v>
      </c>
      <c r="P769" s="268" t="s">
        <v>9482</v>
      </c>
      <c r="Q769" s="269">
        <v>1.5</v>
      </c>
      <c r="R769" s="269">
        <v>1</v>
      </c>
      <c r="S769" s="269">
        <v>-55.5</v>
      </c>
      <c r="T769" s="269">
        <v>-56</v>
      </c>
      <c r="AT769" s="268" t="s">
        <v>1386</v>
      </c>
      <c r="BR769" s="15" t="s">
        <v>2641</v>
      </c>
      <c r="BS769" s="15" t="s">
        <v>1937</v>
      </c>
      <c r="BT769" s="15">
        <v>4</v>
      </c>
      <c r="CU769" s="15" t="s">
        <v>2520</v>
      </c>
      <c r="CV769" s="64"/>
      <c r="DI769" s="112" t="s">
        <v>5591</v>
      </c>
      <c r="DJ769" s="112" t="s">
        <v>5568</v>
      </c>
      <c r="DO769"/>
    </row>
    <row r="770" spans="15:119" x14ac:dyDescent="0.25">
      <c r="O770" s="268" t="s">
        <v>10248</v>
      </c>
      <c r="P770" s="268" t="s">
        <v>9484</v>
      </c>
      <c r="Q770" s="269">
        <v>1.5</v>
      </c>
      <c r="R770" s="269">
        <v>1.25</v>
      </c>
      <c r="S770" s="269">
        <v>-55.75</v>
      </c>
      <c r="T770" s="269">
        <v>-56</v>
      </c>
      <c r="AT770" s="268" t="s">
        <v>1387</v>
      </c>
      <c r="BR770" s="15" t="s">
        <v>2643</v>
      </c>
      <c r="BS770" s="15" t="s">
        <v>1937</v>
      </c>
      <c r="BT770" s="15">
        <v>4</v>
      </c>
      <c r="CU770" s="15" t="s">
        <v>2320</v>
      </c>
      <c r="CV770" s="64"/>
      <c r="DI770" s="112" t="s">
        <v>4620</v>
      </c>
      <c r="DJ770" s="112" t="s">
        <v>4583</v>
      </c>
      <c r="DO770"/>
    </row>
    <row r="771" spans="15:119" x14ac:dyDescent="0.25">
      <c r="O771" s="268" t="s">
        <v>10249</v>
      </c>
      <c r="P771" s="268" t="s">
        <v>9484</v>
      </c>
      <c r="Q771" s="269">
        <v>1.5</v>
      </c>
      <c r="R771" s="269">
        <v>1.25</v>
      </c>
      <c r="S771" s="269">
        <v>-55.5</v>
      </c>
      <c r="T771" s="269">
        <v>-55.75</v>
      </c>
      <c r="AT771" s="268" t="s">
        <v>1388</v>
      </c>
      <c r="BR771" s="15" t="s">
        <v>2644</v>
      </c>
      <c r="BS771" s="15" t="s">
        <v>1937</v>
      </c>
      <c r="BT771" s="15">
        <v>4</v>
      </c>
      <c r="CU771" s="15" t="s">
        <v>2513</v>
      </c>
      <c r="CV771" s="64"/>
      <c r="DI771" s="112" t="s">
        <v>5397</v>
      </c>
      <c r="DJ771" s="112" t="s">
        <v>5365</v>
      </c>
      <c r="DO771"/>
    </row>
    <row r="772" spans="15:119" x14ac:dyDescent="0.25">
      <c r="O772" s="268" t="s">
        <v>10250</v>
      </c>
      <c r="P772" s="268" t="s">
        <v>9484</v>
      </c>
      <c r="Q772" s="269">
        <v>1.25</v>
      </c>
      <c r="R772" s="269">
        <v>1</v>
      </c>
      <c r="S772" s="269">
        <v>-55.75</v>
      </c>
      <c r="T772" s="269">
        <v>-56</v>
      </c>
      <c r="AT772" s="268" t="s">
        <v>1389</v>
      </c>
      <c r="BR772" s="15" t="s">
        <v>2645</v>
      </c>
      <c r="BS772" s="15" t="s">
        <v>1937</v>
      </c>
      <c r="BT772" s="15">
        <v>4</v>
      </c>
      <c r="CU772" s="15" t="s">
        <v>2779</v>
      </c>
      <c r="CV772" s="64"/>
      <c r="DI772" s="112" t="s">
        <v>4835</v>
      </c>
      <c r="DJ772" s="112" t="s">
        <v>4800</v>
      </c>
      <c r="DO772"/>
    </row>
    <row r="773" spans="15:119" x14ac:dyDescent="0.25">
      <c r="O773" s="268" t="s">
        <v>10251</v>
      </c>
      <c r="P773" s="268" t="s">
        <v>9484</v>
      </c>
      <c r="Q773" s="269">
        <v>1.25</v>
      </c>
      <c r="R773" s="269">
        <v>1</v>
      </c>
      <c r="S773" s="269">
        <v>-55.5</v>
      </c>
      <c r="T773" s="269">
        <v>-55.75</v>
      </c>
      <c r="AT773" s="268" t="s">
        <v>1390</v>
      </c>
      <c r="BR773" s="15" t="s">
        <v>2647</v>
      </c>
      <c r="BS773" s="15" t="s">
        <v>1937</v>
      </c>
      <c r="BT773" s="15">
        <v>4</v>
      </c>
      <c r="CU773" s="15" t="s">
        <v>2321</v>
      </c>
      <c r="CV773" s="64"/>
      <c r="DI773" s="112" t="s">
        <v>5398</v>
      </c>
      <c r="DJ773" s="112" t="s">
        <v>5365</v>
      </c>
      <c r="DO773"/>
    </row>
    <row r="774" spans="15:119" x14ac:dyDescent="0.25">
      <c r="O774" s="268" t="s">
        <v>10252</v>
      </c>
      <c r="P774" s="268" t="s">
        <v>9480</v>
      </c>
      <c r="Q774" s="269">
        <v>2</v>
      </c>
      <c r="R774" s="269">
        <v>1</v>
      </c>
      <c r="S774" s="269">
        <v>-54</v>
      </c>
      <c r="T774" s="269">
        <v>-55.5</v>
      </c>
      <c r="AT774" s="268" t="s">
        <v>1391</v>
      </c>
      <c r="BR774" s="15" t="s">
        <v>2648</v>
      </c>
      <c r="BS774" s="15" t="s">
        <v>1937</v>
      </c>
      <c r="BT774" s="15">
        <v>4</v>
      </c>
      <c r="CU774" s="15" t="s">
        <v>2615</v>
      </c>
      <c r="CV774" s="64"/>
      <c r="DI774" s="112" t="s">
        <v>5838</v>
      </c>
      <c r="DJ774" s="112" t="s">
        <v>5832</v>
      </c>
      <c r="DO774"/>
    </row>
    <row r="775" spans="15:119" x14ac:dyDescent="0.25">
      <c r="O775" s="268" t="s">
        <v>10253</v>
      </c>
      <c r="P775" s="268" t="s">
        <v>9482</v>
      </c>
      <c r="Q775" s="269">
        <v>2</v>
      </c>
      <c r="R775" s="269">
        <v>1.5</v>
      </c>
      <c r="S775" s="269">
        <v>-55</v>
      </c>
      <c r="T775" s="269">
        <v>-55.5</v>
      </c>
      <c r="AT775" s="268" t="s">
        <v>1392</v>
      </c>
      <c r="BR775" s="15" t="s">
        <v>2649</v>
      </c>
      <c r="BS775" s="15" t="s">
        <v>1937</v>
      </c>
      <c r="BT775" s="15">
        <v>4</v>
      </c>
      <c r="CU775" s="15" t="s">
        <v>2324</v>
      </c>
      <c r="CV775" s="64"/>
      <c r="DI775" s="112" t="s">
        <v>4308</v>
      </c>
      <c r="DJ775" s="112" t="s">
        <v>4283</v>
      </c>
      <c r="DO775"/>
    </row>
    <row r="776" spans="15:119" x14ac:dyDescent="0.25">
      <c r="O776" s="268" t="s">
        <v>10254</v>
      </c>
      <c r="P776" s="268" t="s">
        <v>9484</v>
      </c>
      <c r="Q776" s="269">
        <v>2</v>
      </c>
      <c r="R776" s="269">
        <v>1.75</v>
      </c>
      <c r="S776" s="269">
        <v>-55.25</v>
      </c>
      <c r="T776" s="269">
        <v>-55.5</v>
      </c>
      <c r="AT776" s="268" t="s">
        <v>1393</v>
      </c>
      <c r="BR776" s="15" t="s">
        <v>2650</v>
      </c>
      <c r="BS776" s="15" t="s">
        <v>1937</v>
      </c>
      <c r="BT776" s="15">
        <v>4</v>
      </c>
      <c r="CU776" s="15" t="s">
        <v>2626</v>
      </c>
      <c r="CV776" s="64"/>
      <c r="DI776" s="112" t="s">
        <v>5053</v>
      </c>
      <c r="DJ776" s="112" t="s">
        <v>5023</v>
      </c>
      <c r="DO776"/>
    </row>
    <row r="777" spans="15:119" x14ac:dyDescent="0.25">
      <c r="O777" s="268" t="s">
        <v>10255</v>
      </c>
      <c r="P777" s="268" t="s">
        <v>9484</v>
      </c>
      <c r="Q777" s="269">
        <v>2</v>
      </c>
      <c r="R777" s="269">
        <v>1.75</v>
      </c>
      <c r="S777" s="269">
        <v>-55</v>
      </c>
      <c r="T777" s="269">
        <v>-55.25</v>
      </c>
      <c r="AT777" s="268" t="s">
        <v>1394</v>
      </c>
      <c r="BR777" s="15" t="s">
        <v>2651</v>
      </c>
      <c r="BS777" s="15" t="s">
        <v>1937</v>
      </c>
      <c r="BT777" s="15">
        <v>4</v>
      </c>
      <c r="CU777" s="15" t="s">
        <v>2327</v>
      </c>
      <c r="CV777" s="64"/>
      <c r="DI777" s="112" t="s">
        <v>5953</v>
      </c>
      <c r="DJ777" s="112" t="s">
        <v>5901</v>
      </c>
      <c r="DO777"/>
    </row>
    <row r="778" spans="15:119" x14ac:dyDescent="0.25">
      <c r="O778" s="268" t="s">
        <v>10256</v>
      </c>
      <c r="P778" s="268" t="s">
        <v>9484</v>
      </c>
      <c r="Q778" s="269">
        <v>1.75</v>
      </c>
      <c r="R778" s="269">
        <v>1.5</v>
      </c>
      <c r="S778" s="269">
        <v>-55.25</v>
      </c>
      <c r="T778" s="269">
        <v>-55.5</v>
      </c>
      <c r="AT778" s="268" t="s">
        <v>1395</v>
      </c>
      <c r="BR778" s="15" t="s">
        <v>2652</v>
      </c>
      <c r="BS778" s="15" t="s">
        <v>1937</v>
      </c>
      <c r="BT778" s="15">
        <v>4</v>
      </c>
      <c r="CU778" s="15" t="s">
        <v>2330</v>
      </c>
      <c r="CV778" s="64"/>
      <c r="DI778" s="112" t="s">
        <v>5954</v>
      </c>
      <c r="DJ778" s="112" t="s">
        <v>5901</v>
      </c>
      <c r="DO778"/>
    </row>
    <row r="779" spans="15:119" x14ac:dyDescent="0.25">
      <c r="O779" s="268" t="s">
        <v>10257</v>
      </c>
      <c r="P779" s="268" t="s">
        <v>9484</v>
      </c>
      <c r="Q779" s="269">
        <v>1.75</v>
      </c>
      <c r="R779" s="269">
        <v>1.5</v>
      </c>
      <c r="S779" s="269">
        <v>-55</v>
      </c>
      <c r="T779" s="269">
        <v>-55.25</v>
      </c>
      <c r="AT779" s="268" t="s">
        <v>1396</v>
      </c>
      <c r="BR779" s="15" t="s">
        <v>2653</v>
      </c>
      <c r="BS779" s="15" t="s">
        <v>1937</v>
      </c>
      <c r="BT779" s="15">
        <v>4</v>
      </c>
      <c r="CU779" s="15" t="s">
        <v>2941</v>
      </c>
      <c r="CV779" s="64"/>
      <c r="DI779" s="112" t="s">
        <v>4309</v>
      </c>
      <c r="DJ779" s="112" t="s">
        <v>4283</v>
      </c>
      <c r="DO779"/>
    </row>
    <row r="780" spans="15:119" x14ac:dyDescent="0.25">
      <c r="O780" s="268" t="s">
        <v>10258</v>
      </c>
      <c r="P780" s="268" t="s">
        <v>9482</v>
      </c>
      <c r="Q780" s="269">
        <v>2</v>
      </c>
      <c r="R780" s="269">
        <v>1.5</v>
      </c>
      <c r="S780" s="269">
        <v>-54.5</v>
      </c>
      <c r="T780" s="269">
        <v>-55</v>
      </c>
      <c r="AT780" s="268" t="s">
        <v>1397</v>
      </c>
      <c r="BR780" s="15" t="s">
        <v>2663</v>
      </c>
      <c r="BS780" s="15" t="s">
        <v>1937</v>
      </c>
      <c r="BT780" s="15">
        <v>4</v>
      </c>
      <c r="CU780" s="15" t="s">
        <v>2624</v>
      </c>
      <c r="CV780" s="64"/>
      <c r="DI780" s="112" t="s">
        <v>4310</v>
      </c>
      <c r="DJ780" s="112" t="s">
        <v>4283</v>
      </c>
      <c r="DO780"/>
    </row>
    <row r="781" spans="15:119" x14ac:dyDescent="0.25">
      <c r="O781" s="268" t="s">
        <v>10259</v>
      </c>
      <c r="P781" s="268" t="s">
        <v>9484</v>
      </c>
      <c r="Q781" s="269">
        <v>2</v>
      </c>
      <c r="R781" s="269">
        <v>1.75</v>
      </c>
      <c r="S781" s="269">
        <v>-54.75</v>
      </c>
      <c r="T781" s="269">
        <v>-55</v>
      </c>
      <c r="AT781" s="268" t="s">
        <v>1398</v>
      </c>
      <c r="BR781" s="15" t="s">
        <v>2665</v>
      </c>
      <c r="BS781" s="15" t="s">
        <v>1937</v>
      </c>
      <c r="BT781" s="15">
        <v>4</v>
      </c>
      <c r="CU781" s="15" t="s">
        <v>2618</v>
      </c>
      <c r="CV781" s="64"/>
      <c r="DI781" s="112" t="s">
        <v>9248</v>
      </c>
      <c r="DJ781" s="112" t="s">
        <v>9212</v>
      </c>
      <c r="DO781"/>
    </row>
    <row r="782" spans="15:119" x14ac:dyDescent="0.25">
      <c r="O782" s="268" t="s">
        <v>10260</v>
      </c>
      <c r="P782" s="268" t="s">
        <v>9484</v>
      </c>
      <c r="Q782" s="269">
        <v>2</v>
      </c>
      <c r="R782" s="269">
        <v>1.75</v>
      </c>
      <c r="S782" s="269">
        <v>-54.5</v>
      </c>
      <c r="T782" s="269">
        <v>-54.75</v>
      </c>
      <c r="AT782" s="268" t="s">
        <v>1399</v>
      </c>
      <c r="BR782" s="15" t="s">
        <v>2668</v>
      </c>
      <c r="BS782" s="15" t="s">
        <v>1937</v>
      </c>
      <c r="BT782" s="15">
        <v>4</v>
      </c>
      <c r="CU782" s="15" t="s">
        <v>2741</v>
      </c>
      <c r="CV782" s="64"/>
      <c r="DI782" s="112" t="s">
        <v>8589</v>
      </c>
      <c r="DJ782" s="112" t="s">
        <v>8536</v>
      </c>
      <c r="DO782"/>
    </row>
    <row r="783" spans="15:119" x14ac:dyDescent="0.25">
      <c r="O783" s="268" t="s">
        <v>10261</v>
      </c>
      <c r="P783" s="268" t="s">
        <v>9484</v>
      </c>
      <c r="Q783" s="269">
        <v>1.75</v>
      </c>
      <c r="R783" s="269">
        <v>1.5</v>
      </c>
      <c r="S783" s="269">
        <v>-54.75</v>
      </c>
      <c r="T783" s="269">
        <v>-55</v>
      </c>
      <c r="AT783" s="268" t="s">
        <v>1400</v>
      </c>
      <c r="BR783" s="15" t="s">
        <v>2671</v>
      </c>
      <c r="BS783" s="15" t="s">
        <v>1937</v>
      </c>
      <c r="BT783" s="15">
        <v>4</v>
      </c>
      <c r="CU783" s="15" t="s">
        <v>2742</v>
      </c>
      <c r="CV783" s="64"/>
      <c r="DI783" s="112" t="s">
        <v>7373</v>
      </c>
      <c r="DJ783" s="112" t="s">
        <v>7290</v>
      </c>
      <c r="DO783"/>
    </row>
    <row r="784" spans="15:119" x14ac:dyDescent="0.25">
      <c r="O784" s="268" t="s">
        <v>10262</v>
      </c>
      <c r="P784" s="268" t="s">
        <v>9484</v>
      </c>
      <c r="Q784" s="269">
        <v>1.75</v>
      </c>
      <c r="R784" s="269">
        <v>1.5</v>
      </c>
      <c r="S784" s="269">
        <v>-54.5</v>
      </c>
      <c r="T784" s="269">
        <v>-54.75</v>
      </c>
      <c r="AT784" s="268" t="s">
        <v>1401</v>
      </c>
      <c r="BR784" s="15" t="s">
        <v>2672</v>
      </c>
      <c r="BS784" s="15" t="s">
        <v>1937</v>
      </c>
      <c r="BT784" s="15">
        <v>4</v>
      </c>
      <c r="CU784" s="15" t="s">
        <v>2613</v>
      </c>
      <c r="CV784" s="64"/>
      <c r="DI784" s="112" t="s">
        <v>7374</v>
      </c>
      <c r="DJ784" s="112" t="s">
        <v>7290</v>
      </c>
      <c r="DO784"/>
    </row>
    <row r="785" spans="15:119" ht="15.75" thickBot="1" x14ac:dyDescent="0.3">
      <c r="O785" s="268" t="s">
        <v>10263</v>
      </c>
      <c r="P785" s="268" t="s">
        <v>9482</v>
      </c>
      <c r="Q785" s="269">
        <v>2</v>
      </c>
      <c r="R785" s="269">
        <v>1.5</v>
      </c>
      <c r="S785" s="269">
        <v>-54</v>
      </c>
      <c r="T785" s="269">
        <v>-54.5</v>
      </c>
      <c r="AT785" s="270" t="s">
        <v>27667</v>
      </c>
      <c r="BR785" s="15" t="s">
        <v>2673</v>
      </c>
      <c r="BS785" s="15" t="s">
        <v>1937</v>
      </c>
      <c r="BT785" s="15">
        <v>4</v>
      </c>
      <c r="CU785" s="15" t="s">
        <v>2949</v>
      </c>
      <c r="CV785" s="64"/>
      <c r="DI785" s="112" t="s">
        <v>5955</v>
      </c>
      <c r="DJ785" s="112" t="s">
        <v>5901</v>
      </c>
      <c r="DO785"/>
    </row>
    <row r="786" spans="15:119" ht="15.75" thickBot="1" x14ac:dyDescent="0.3">
      <c r="O786" s="268" t="s">
        <v>10264</v>
      </c>
      <c r="P786" s="268" t="s">
        <v>9484</v>
      </c>
      <c r="Q786" s="269">
        <v>2</v>
      </c>
      <c r="R786" s="269">
        <v>1.75</v>
      </c>
      <c r="S786" s="269">
        <v>-54.25</v>
      </c>
      <c r="T786" s="269">
        <v>-54.5</v>
      </c>
      <c r="AT786" s="270" t="s">
        <v>27668</v>
      </c>
      <c r="BR786" s="15" t="s">
        <v>2675</v>
      </c>
      <c r="BS786" s="15" t="s">
        <v>1937</v>
      </c>
      <c r="BT786" s="15">
        <v>4</v>
      </c>
      <c r="CU786" s="15" t="s">
        <v>2743</v>
      </c>
      <c r="CV786" s="64"/>
      <c r="DI786" s="112" t="s">
        <v>6390</v>
      </c>
      <c r="DJ786" s="112" t="s">
        <v>6297</v>
      </c>
      <c r="DO786"/>
    </row>
    <row r="787" spans="15:119" ht="15.75" thickBot="1" x14ac:dyDescent="0.3">
      <c r="O787" s="268" t="s">
        <v>10265</v>
      </c>
      <c r="P787" s="268" t="s">
        <v>9484</v>
      </c>
      <c r="Q787" s="269">
        <v>2</v>
      </c>
      <c r="R787" s="269">
        <v>1.75</v>
      </c>
      <c r="S787" s="269">
        <v>-54</v>
      </c>
      <c r="T787" s="269">
        <v>-54.25</v>
      </c>
      <c r="AT787" s="270" t="s">
        <v>27669</v>
      </c>
      <c r="BR787" s="15" t="s">
        <v>2676</v>
      </c>
      <c r="BS787" s="15" t="s">
        <v>1937</v>
      </c>
      <c r="BT787" s="15">
        <v>4</v>
      </c>
      <c r="CU787" s="15" t="s">
        <v>2898</v>
      </c>
      <c r="CV787" s="64"/>
      <c r="DI787" s="112" t="s">
        <v>5956</v>
      </c>
      <c r="DJ787" s="112" t="s">
        <v>5901</v>
      </c>
      <c r="DO787"/>
    </row>
    <row r="788" spans="15:119" x14ac:dyDescent="0.25">
      <c r="O788" s="268" t="s">
        <v>10266</v>
      </c>
      <c r="P788" s="268" t="s">
        <v>9484</v>
      </c>
      <c r="Q788" s="269">
        <v>1.75</v>
      </c>
      <c r="R788" s="269">
        <v>1.5</v>
      </c>
      <c r="S788" s="269">
        <v>-54.25</v>
      </c>
      <c r="T788" s="269">
        <v>-54.5</v>
      </c>
      <c r="BR788" s="15" t="s">
        <v>2684</v>
      </c>
      <c r="BS788" s="15" t="s">
        <v>1937</v>
      </c>
      <c r="BT788" s="15">
        <v>4</v>
      </c>
      <c r="CU788" s="15" t="s">
        <v>2335</v>
      </c>
      <c r="CV788" s="64"/>
      <c r="DI788" s="112" t="s">
        <v>8317</v>
      </c>
      <c r="DJ788" s="112" t="s">
        <v>8277</v>
      </c>
      <c r="DO788"/>
    </row>
    <row r="789" spans="15:119" x14ac:dyDescent="0.25">
      <c r="O789" s="268" t="s">
        <v>10267</v>
      </c>
      <c r="P789" s="268" t="s">
        <v>9484</v>
      </c>
      <c r="Q789" s="269">
        <v>1.75</v>
      </c>
      <c r="R789" s="269">
        <v>1.5</v>
      </c>
      <c r="S789" s="269">
        <v>-54</v>
      </c>
      <c r="T789" s="269">
        <v>-54.25</v>
      </c>
      <c r="BR789" s="15" t="s">
        <v>2697</v>
      </c>
      <c r="BS789" s="15" t="s">
        <v>1937</v>
      </c>
      <c r="BT789" s="15">
        <v>4</v>
      </c>
      <c r="CU789" s="15" t="s">
        <v>2899</v>
      </c>
      <c r="CV789" s="64"/>
      <c r="DI789" s="112" t="s">
        <v>8318</v>
      </c>
      <c r="DJ789" s="112" t="s">
        <v>8277</v>
      </c>
      <c r="DO789"/>
    </row>
    <row r="790" spans="15:119" x14ac:dyDescent="0.25">
      <c r="O790" s="268" t="s">
        <v>10268</v>
      </c>
      <c r="P790" s="268" t="s">
        <v>9482</v>
      </c>
      <c r="Q790" s="269">
        <v>1.5</v>
      </c>
      <c r="R790" s="269">
        <v>1</v>
      </c>
      <c r="S790" s="269">
        <v>-55</v>
      </c>
      <c r="T790" s="269">
        <v>-55.5</v>
      </c>
      <c r="BR790" s="15" t="s">
        <v>2702</v>
      </c>
      <c r="BS790" s="15" t="s">
        <v>1937</v>
      </c>
      <c r="BT790" s="15">
        <v>4</v>
      </c>
      <c r="CU790" s="15" t="s">
        <v>2336</v>
      </c>
      <c r="CV790" s="64"/>
      <c r="DI790" s="112" t="s">
        <v>6391</v>
      </c>
      <c r="DJ790" s="112" t="s">
        <v>6297</v>
      </c>
      <c r="DO790"/>
    </row>
    <row r="791" spans="15:119" x14ac:dyDescent="0.25">
      <c r="O791" s="268" t="s">
        <v>10269</v>
      </c>
      <c r="P791" s="268" t="s">
        <v>9484</v>
      </c>
      <c r="Q791" s="269">
        <v>1.5</v>
      </c>
      <c r="R791" s="269">
        <v>1.25</v>
      </c>
      <c r="S791" s="269">
        <v>-55.25</v>
      </c>
      <c r="T791" s="269">
        <v>-55.5</v>
      </c>
      <c r="BR791" s="15" t="s">
        <v>2711</v>
      </c>
      <c r="BS791" s="15" t="s">
        <v>1937</v>
      </c>
      <c r="BT791" s="15">
        <v>4</v>
      </c>
      <c r="CU791" s="15" t="s">
        <v>2334</v>
      </c>
      <c r="CV791" s="64"/>
      <c r="DI791" s="112" t="s">
        <v>6392</v>
      </c>
      <c r="DJ791" s="112" t="s">
        <v>6297</v>
      </c>
      <c r="DO791"/>
    </row>
    <row r="792" spans="15:119" x14ac:dyDescent="0.25">
      <c r="O792" s="268" t="s">
        <v>10270</v>
      </c>
      <c r="P792" s="268" t="s">
        <v>9484</v>
      </c>
      <c r="Q792" s="269">
        <v>1.5</v>
      </c>
      <c r="R792" s="269">
        <v>1.25</v>
      </c>
      <c r="S792" s="269">
        <v>-55</v>
      </c>
      <c r="T792" s="269">
        <v>-55.25</v>
      </c>
      <c r="BR792" s="15" t="s">
        <v>2712</v>
      </c>
      <c r="BS792" s="15" t="s">
        <v>1937</v>
      </c>
      <c r="BT792" s="15">
        <v>4</v>
      </c>
      <c r="CU792" s="15" t="s">
        <v>2333</v>
      </c>
      <c r="CV792" s="64"/>
      <c r="DI792" s="112" t="s">
        <v>5592</v>
      </c>
      <c r="DJ792" s="112" t="s">
        <v>5568</v>
      </c>
      <c r="DO792"/>
    </row>
    <row r="793" spans="15:119" x14ac:dyDescent="0.25">
      <c r="O793" s="268" t="s">
        <v>10271</v>
      </c>
      <c r="P793" s="268" t="s">
        <v>9484</v>
      </c>
      <c r="Q793" s="269">
        <v>1.25</v>
      </c>
      <c r="R793" s="269">
        <v>1</v>
      </c>
      <c r="S793" s="269">
        <v>-55.25</v>
      </c>
      <c r="T793" s="269">
        <v>-55.5</v>
      </c>
      <c r="BR793" s="15" t="s">
        <v>2713</v>
      </c>
      <c r="BS793" s="15" t="s">
        <v>1937</v>
      </c>
      <c r="BT793" s="15">
        <v>4</v>
      </c>
      <c r="CU793" s="15" t="s">
        <v>2332</v>
      </c>
      <c r="CV793" s="64"/>
      <c r="DI793" s="112" t="s">
        <v>5957</v>
      </c>
      <c r="DJ793" s="112" t="s">
        <v>5901</v>
      </c>
      <c r="DO793"/>
    </row>
    <row r="794" spans="15:119" x14ac:dyDescent="0.25">
      <c r="O794" s="268" t="s">
        <v>10272</v>
      </c>
      <c r="P794" s="268" t="s">
        <v>9484</v>
      </c>
      <c r="Q794" s="269">
        <v>1.25</v>
      </c>
      <c r="R794" s="269">
        <v>1</v>
      </c>
      <c r="S794" s="269">
        <v>-55</v>
      </c>
      <c r="T794" s="269">
        <v>-55.25</v>
      </c>
      <c r="BR794" s="15" t="s">
        <v>2716</v>
      </c>
      <c r="BS794" s="15" t="s">
        <v>1937</v>
      </c>
      <c r="BT794" s="15">
        <v>4</v>
      </c>
      <c r="CU794" s="15" t="s">
        <v>2900</v>
      </c>
      <c r="CV794" s="64"/>
      <c r="DI794" s="112" t="s">
        <v>6393</v>
      </c>
      <c r="DJ794" s="112" t="s">
        <v>6297</v>
      </c>
      <c r="DO794"/>
    </row>
    <row r="795" spans="15:119" x14ac:dyDescent="0.25">
      <c r="O795" s="268" t="s">
        <v>10273</v>
      </c>
      <c r="P795" s="268" t="s">
        <v>9482</v>
      </c>
      <c r="Q795" s="269">
        <v>1.5</v>
      </c>
      <c r="R795" s="269">
        <v>1</v>
      </c>
      <c r="S795" s="269">
        <v>-54.5</v>
      </c>
      <c r="T795" s="269">
        <v>-55</v>
      </c>
      <c r="BR795" s="15" t="s">
        <v>2719</v>
      </c>
      <c r="BS795" s="15" t="s">
        <v>1937</v>
      </c>
      <c r="BT795" s="15">
        <v>4</v>
      </c>
      <c r="CU795" s="15" t="s">
        <v>2331</v>
      </c>
      <c r="CV795" s="64"/>
      <c r="DI795" s="112" t="s">
        <v>5593</v>
      </c>
      <c r="DJ795" s="112" t="s">
        <v>5568</v>
      </c>
      <c r="DO795"/>
    </row>
    <row r="796" spans="15:119" x14ac:dyDescent="0.25">
      <c r="O796" s="268" t="s">
        <v>10274</v>
      </c>
      <c r="P796" s="268" t="s">
        <v>9484</v>
      </c>
      <c r="Q796" s="269">
        <v>1.5</v>
      </c>
      <c r="R796" s="269">
        <v>1.25</v>
      </c>
      <c r="S796" s="269">
        <v>-54.75</v>
      </c>
      <c r="T796" s="269">
        <v>-55</v>
      </c>
      <c r="BR796" s="15" t="s">
        <v>2729</v>
      </c>
      <c r="BS796" s="15" t="s">
        <v>1937</v>
      </c>
      <c r="BT796" s="15">
        <v>4</v>
      </c>
      <c r="CU796" s="15" t="s">
        <v>2901</v>
      </c>
      <c r="CV796" s="64"/>
      <c r="DI796" s="112" t="s">
        <v>4184</v>
      </c>
      <c r="DJ796" s="112" t="s">
        <v>4181</v>
      </c>
      <c r="DO796"/>
    </row>
    <row r="797" spans="15:119" x14ac:dyDescent="0.25">
      <c r="O797" s="268" t="s">
        <v>10275</v>
      </c>
      <c r="P797" s="268" t="s">
        <v>9484</v>
      </c>
      <c r="Q797" s="269">
        <v>1.5</v>
      </c>
      <c r="R797" s="269">
        <v>1.25</v>
      </c>
      <c r="S797" s="269">
        <v>-54.5</v>
      </c>
      <c r="T797" s="269">
        <v>-54.75</v>
      </c>
      <c r="BR797" s="15" t="s">
        <v>2731</v>
      </c>
      <c r="BS797" s="15" t="s">
        <v>1937</v>
      </c>
      <c r="BT797" s="15">
        <v>4</v>
      </c>
      <c r="CU797" s="15" t="s">
        <v>2329</v>
      </c>
      <c r="CV797" s="64"/>
      <c r="DI797" s="112" t="s">
        <v>4311</v>
      </c>
      <c r="DJ797" s="112" t="s">
        <v>4283</v>
      </c>
      <c r="DO797"/>
    </row>
    <row r="798" spans="15:119" x14ac:dyDescent="0.25">
      <c r="O798" s="268" t="s">
        <v>10276</v>
      </c>
      <c r="P798" s="268" t="s">
        <v>9484</v>
      </c>
      <c r="Q798" s="269">
        <v>1.25</v>
      </c>
      <c r="R798" s="269">
        <v>1</v>
      </c>
      <c r="S798" s="269">
        <v>-54.75</v>
      </c>
      <c r="T798" s="269">
        <v>-55</v>
      </c>
      <c r="BR798" s="15" t="s">
        <v>2732</v>
      </c>
      <c r="BS798" s="15" t="s">
        <v>1937</v>
      </c>
      <c r="BT798" s="15">
        <v>4</v>
      </c>
      <c r="CU798" s="15" t="s">
        <v>2328</v>
      </c>
      <c r="CV798" s="64"/>
      <c r="DI798" s="112" t="s">
        <v>7375</v>
      </c>
      <c r="DJ798" s="112" t="s">
        <v>7290</v>
      </c>
      <c r="DO798"/>
    </row>
    <row r="799" spans="15:119" x14ac:dyDescent="0.25">
      <c r="O799" s="268" t="s">
        <v>10277</v>
      </c>
      <c r="P799" s="268" t="s">
        <v>9484</v>
      </c>
      <c r="Q799" s="269">
        <v>1.25</v>
      </c>
      <c r="R799" s="269">
        <v>1</v>
      </c>
      <c r="S799" s="269">
        <v>-54.5</v>
      </c>
      <c r="T799" s="269">
        <v>-54.75</v>
      </c>
      <c r="BR799" s="15" t="s">
        <v>2733</v>
      </c>
      <c r="BS799" s="15" t="s">
        <v>1937</v>
      </c>
      <c r="BT799" s="15">
        <v>4</v>
      </c>
      <c r="CU799" s="15" t="s">
        <v>2782</v>
      </c>
      <c r="CV799" s="64"/>
      <c r="DI799" s="112" t="s">
        <v>7376</v>
      </c>
      <c r="DJ799" s="112" t="s">
        <v>7290</v>
      </c>
      <c r="DO799"/>
    </row>
    <row r="800" spans="15:119" x14ac:dyDescent="0.25">
      <c r="O800" s="268" t="s">
        <v>10278</v>
      </c>
      <c r="P800" s="268" t="s">
        <v>9482</v>
      </c>
      <c r="Q800" s="269">
        <v>1.5</v>
      </c>
      <c r="R800" s="269">
        <v>1</v>
      </c>
      <c r="S800" s="269">
        <v>-54</v>
      </c>
      <c r="T800" s="269">
        <v>-54.5</v>
      </c>
      <c r="BR800" s="15" t="s">
        <v>2734</v>
      </c>
      <c r="BS800" s="15" t="s">
        <v>1937</v>
      </c>
      <c r="BT800" s="15">
        <v>4</v>
      </c>
      <c r="CU800" s="15" t="s">
        <v>2791</v>
      </c>
      <c r="CV800" s="64"/>
      <c r="DI800" s="112" t="s">
        <v>4621</v>
      </c>
      <c r="DJ800" s="112" t="s">
        <v>4583</v>
      </c>
      <c r="DO800"/>
    </row>
    <row r="801" spans="15:119" x14ac:dyDescent="0.25">
      <c r="O801" s="268" t="s">
        <v>10279</v>
      </c>
      <c r="P801" s="268" t="s">
        <v>9484</v>
      </c>
      <c r="Q801" s="269">
        <v>1.5</v>
      </c>
      <c r="R801" s="269">
        <v>1.25</v>
      </c>
      <c r="S801" s="269">
        <v>-54.25</v>
      </c>
      <c r="T801" s="269">
        <v>-54.5</v>
      </c>
      <c r="BR801" s="15" t="s">
        <v>2735</v>
      </c>
      <c r="BS801" s="15" t="s">
        <v>1937</v>
      </c>
      <c r="BT801" s="15">
        <v>4</v>
      </c>
      <c r="CU801" s="15" t="s">
        <v>2326</v>
      </c>
      <c r="CV801" s="64"/>
      <c r="DI801" s="112" t="s">
        <v>9249</v>
      </c>
      <c r="DJ801" s="112" t="s">
        <v>9212</v>
      </c>
      <c r="DO801"/>
    </row>
    <row r="802" spans="15:119" x14ac:dyDescent="0.25">
      <c r="O802" s="268" t="s">
        <v>10280</v>
      </c>
      <c r="P802" s="268" t="s">
        <v>9484</v>
      </c>
      <c r="Q802" s="269">
        <v>1.5</v>
      </c>
      <c r="R802" s="269">
        <v>1.25</v>
      </c>
      <c r="S802" s="269">
        <v>-54</v>
      </c>
      <c r="T802" s="269">
        <v>-54.25</v>
      </c>
      <c r="BR802" s="15" t="s">
        <v>2736</v>
      </c>
      <c r="BS802" s="15" t="s">
        <v>1937</v>
      </c>
      <c r="BT802" s="15">
        <v>4</v>
      </c>
      <c r="CU802" s="15" t="s">
        <v>2325</v>
      </c>
      <c r="CV802" s="64"/>
      <c r="DI802" s="112" t="s">
        <v>4622</v>
      </c>
      <c r="DJ802" s="112" t="s">
        <v>4583</v>
      </c>
      <c r="DO802"/>
    </row>
    <row r="803" spans="15:119" x14ac:dyDescent="0.25">
      <c r="O803" s="268" t="s">
        <v>10281</v>
      </c>
      <c r="P803" s="268" t="s">
        <v>9484</v>
      </c>
      <c r="Q803" s="269">
        <v>1.25</v>
      </c>
      <c r="R803" s="269">
        <v>1</v>
      </c>
      <c r="S803" s="269">
        <v>-54.25</v>
      </c>
      <c r="T803" s="269">
        <v>-54.5</v>
      </c>
      <c r="BR803" s="15" t="s">
        <v>2741</v>
      </c>
      <c r="BS803" s="15" t="s">
        <v>1937</v>
      </c>
      <c r="BT803" s="15">
        <v>4</v>
      </c>
      <c r="CU803" s="15" t="s">
        <v>27685</v>
      </c>
      <c r="CV803" s="64"/>
      <c r="DI803" s="112" t="s">
        <v>9250</v>
      </c>
      <c r="DJ803" s="112" t="s">
        <v>9212</v>
      </c>
      <c r="DO803"/>
    </row>
    <row r="804" spans="15:119" x14ac:dyDescent="0.25">
      <c r="O804" s="268" t="s">
        <v>10282</v>
      </c>
      <c r="P804" s="268" t="s">
        <v>9484</v>
      </c>
      <c r="Q804" s="269">
        <v>1.25</v>
      </c>
      <c r="R804" s="269">
        <v>1</v>
      </c>
      <c r="S804" s="269">
        <v>-54</v>
      </c>
      <c r="T804" s="269">
        <v>-54.25</v>
      </c>
      <c r="BR804" s="15" t="s">
        <v>2742</v>
      </c>
      <c r="BS804" s="15" t="s">
        <v>1937</v>
      </c>
      <c r="BT804" s="15">
        <v>4</v>
      </c>
      <c r="CU804" s="15" t="s">
        <v>2902</v>
      </c>
      <c r="CV804" s="64"/>
      <c r="DI804" s="112" t="s">
        <v>4470</v>
      </c>
      <c r="DJ804" s="112" t="s">
        <v>4444</v>
      </c>
      <c r="DO804"/>
    </row>
    <row r="805" spans="15:119" x14ac:dyDescent="0.25">
      <c r="O805" s="268" t="s">
        <v>10283</v>
      </c>
      <c r="P805" s="268" t="s">
        <v>9480</v>
      </c>
      <c r="Q805" s="269">
        <v>1</v>
      </c>
      <c r="R805" s="269">
        <v>0</v>
      </c>
      <c r="S805" s="269">
        <v>-55.5</v>
      </c>
      <c r="T805" s="269">
        <v>-57</v>
      </c>
      <c r="BR805" s="15" t="s">
        <v>2743</v>
      </c>
      <c r="BS805" s="15" t="s">
        <v>1937</v>
      </c>
      <c r="BT805" s="15">
        <v>4</v>
      </c>
      <c r="CU805" s="15" t="s">
        <v>2323</v>
      </c>
      <c r="CV805" s="64"/>
      <c r="DI805" s="112" t="s">
        <v>4836</v>
      </c>
      <c r="DJ805" s="112" t="s">
        <v>4800</v>
      </c>
      <c r="DO805"/>
    </row>
    <row r="806" spans="15:119" x14ac:dyDescent="0.25">
      <c r="O806" s="268" t="s">
        <v>10284</v>
      </c>
      <c r="P806" s="268" t="s">
        <v>9482</v>
      </c>
      <c r="Q806" s="269">
        <v>1</v>
      </c>
      <c r="R806" s="269">
        <v>0.5</v>
      </c>
      <c r="S806" s="269">
        <v>-56.5</v>
      </c>
      <c r="T806" s="269">
        <v>-57</v>
      </c>
      <c r="BR806" s="15" t="s">
        <v>27685</v>
      </c>
      <c r="BS806" s="15" t="s">
        <v>1937</v>
      </c>
      <c r="BT806" s="15">
        <v>4</v>
      </c>
      <c r="CU806" s="15" t="s">
        <v>2903</v>
      </c>
      <c r="CV806" s="64"/>
      <c r="DI806" s="112" t="s">
        <v>4837</v>
      </c>
      <c r="DJ806" s="112" t="s">
        <v>4800</v>
      </c>
      <c r="DO806"/>
    </row>
    <row r="807" spans="15:119" x14ac:dyDescent="0.25">
      <c r="O807" s="268" t="s">
        <v>10285</v>
      </c>
      <c r="P807" s="268" t="s">
        <v>9484</v>
      </c>
      <c r="Q807" s="269">
        <v>1</v>
      </c>
      <c r="R807" s="269">
        <v>0.75</v>
      </c>
      <c r="S807" s="269">
        <v>-56.75</v>
      </c>
      <c r="T807" s="269">
        <v>-57</v>
      </c>
      <c r="BR807" s="15" t="s">
        <v>2752</v>
      </c>
      <c r="BS807" s="15" t="s">
        <v>1937</v>
      </c>
      <c r="BT807" s="15">
        <v>4</v>
      </c>
      <c r="CU807" s="15" t="s">
        <v>2904</v>
      </c>
      <c r="CV807" s="64"/>
      <c r="DI807" s="112" t="s">
        <v>4623</v>
      </c>
      <c r="DJ807" s="112" t="s">
        <v>4583</v>
      </c>
      <c r="DO807"/>
    </row>
    <row r="808" spans="15:119" x14ac:dyDescent="0.25">
      <c r="O808" s="268" t="s">
        <v>10286</v>
      </c>
      <c r="P808" s="268" t="s">
        <v>9484</v>
      </c>
      <c r="Q808" s="269">
        <v>1</v>
      </c>
      <c r="R808" s="269">
        <v>0.75</v>
      </c>
      <c r="S808" s="269">
        <v>-56.5</v>
      </c>
      <c r="T808" s="269">
        <v>-56.75</v>
      </c>
      <c r="BR808" s="15" t="s">
        <v>2786</v>
      </c>
      <c r="BS808" s="15" t="s">
        <v>1937</v>
      </c>
      <c r="BT808" s="15">
        <v>4</v>
      </c>
      <c r="CU808" s="15" t="s">
        <v>2322</v>
      </c>
      <c r="CV808" s="64"/>
      <c r="DI808" s="112" t="s">
        <v>9251</v>
      </c>
      <c r="DJ808" s="112" t="s">
        <v>9212</v>
      </c>
      <c r="DO808"/>
    </row>
    <row r="809" spans="15:119" x14ac:dyDescent="0.25">
      <c r="O809" s="268" t="s">
        <v>10287</v>
      </c>
      <c r="P809" s="268" t="s">
        <v>9484</v>
      </c>
      <c r="Q809" s="269">
        <v>0.75</v>
      </c>
      <c r="R809" s="269">
        <v>0.5</v>
      </c>
      <c r="S809" s="269">
        <v>-56.75</v>
      </c>
      <c r="T809" s="269">
        <v>-57</v>
      </c>
      <c r="BR809" s="15" t="s">
        <v>2813</v>
      </c>
      <c r="BS809" s="15" t="s">
        <v>1937</v>
      </c>
      <c r="BT809" s="15">
        <v>4</v>
      </c>
      <c r="CU809" s="15" t="s">
        <v>2319</v>
      </c>
      <c r="CV809" s="64"/>
      <c r="DI809" s="112" t="s">
        <v>5958</v>
      </c>
      <c r="DJ809" s="112" t="s">
        <v>5901</v>
      </c>
      <c r="DO809"/>
    </row>
    <row r="810" spans="15:119" x14ac:dyDescent="0.25">
      <c r="O810" s="268" t="s">
        <v>10288</v>
      </c>
      <c r="P810" s="268" t="s">
        <v>9484</v>
      </c>
      <c r="Q810" s="269">
        <v>0.75</v>
      </c>
      <c r="R810" s="269">
        <v>0.5</v>
      </c>
      <c r="S810" s="269">
        <v>-56.5</v>
      </c>
      <c r="T810" s="269">
        <v>-56.75</v>
      </c>
      <c r="BR810" s="15" t="s">
        <v>2935</v>
      </c>
      <c r="BS810" s="15" t="s">
        <v>1937</v>
      </c>
      <c r="BT810" s="15">
        <v>4</v>
      </c>
      <c r="CU810" s="15" t="s">
        <v>2905</v>
      </c>
      <c r="CV810" s="64"/>
      <c r="DI810" s="112" t="s">
        <v>4624</v>
      </c>
      <c r="DJ810" s="112" t="s">
        <v>4583</v>
      </c>
      <c r="DO810"/>
    </row>
    <row r="811" spans="15:119" x14ac:dyDescent="0.25">
      <c r="O811" s="268" t="s">
        <v>10289</v>
      </c>
      <c r="P811" s="268" t="s">
        <v>9482</v>
      </c>
      <c r="Q811" s="269">
        <v>1</v>
      </c>
      <c r="R811" s="269">
        <v>0.5</v>
      </c>
      <c r="S811" s="269">
        <v>-56</v>
      </c>
      <c r="T811" s="269">
        <v>-56.5</v>
      </c>
      <c r="BR811" s="15" t="s">
        <v>2936</v>
      </c>
      <c r="BS811" s="15" t="s">
        <v>1937</v>
      </c>
      <c r="BT811" s="15">
        <v>4</v>
      </c>
      <c r="CU811" s="15" t="s">
        <v>2317</v>
      </c>
      <c r="CV811" s="64"/>
      <c r="DI811" s="112" t="s">
        <v>537</v>
      </c>
      <c r="DJ811" s="112" t="s">
        <v>6297</v>
      </c>
      <c r="DO811"/>
    </row>
    <row r="812" spans="15:119" x14ac:dyDescent="0.25">
      <c r="O812" s="268" t="s">
        <v>10290</v>
      </c>
      <c r="P812" s="268" t="s">
        <v>9484</v>
      </c>
      <c r="Q812" s="269">
        <v>1</v>
      </c>
      <c r="R812" s="269">
        <v>0.75</v>
      </c>
      <c r="S812" s="269">
        <v>-56.25</v>
      </c>
      <c r="T812" s="269">
        <v>-56.5</v>
      </c>
      <c r="BR812" s="15" t="s">
        <v>2937</v>
      </c>
      <c r="BS812" s="15" t="s">
        <v>1937</v>
      </c>
      <c r="BT812" s="15">
        <v>4</v>
      </c>
      <c r="CU812" s="15" t="s">
        <v>2527</v>
      </c>
      <c r="CV812" s="64"/>
      <c r="DI812" s="112" t="s">
        <v>537</v>
      </c>
      <c r="DJ812" s="112" t="s">
        <v>10</v>
      </c>
      <c r="DO812"/>
    </row>
    <row r="813" spans="15:119" x14ac:dyDescent="0.25">
      <c r="O813" s="268" t="s">
        <v>10291</v>
      </c>
      <c r="P813" s="268" t="s">
        <v>9484</v>
      </c>
      <c r="Q813" s="269">
        <v>1</v>
      </c>
      <c r="R813" s="269">
        <v>0.75</v>
      </c>
      <c r="S813" s="269">
        <v>-56</v>
      </c>
      <c r="T813" s="269">
        <v>-56.25</v>
      </c>
      <c r="BR813" s="15" t="s">
        <v>2938</v>
      </c>
      <c r="BS813" s="15" t="s">
        <v>1937</v>
      </c>
      <c r="BT813" s="15">
        <v>4</v>
      </c>
      <c r="CU813" s="15" t="s">
        <v>2316</v>
      </c>
      <c r="CV813" s="64"/>
      <c r="DI813" s="112" t="s">
        <v>7377</v>
      </c>
      <c r="DJ813" s="112" t="s">
        <v>7290</v>
      </c>
      <c r="DO813"/>
    </row>
    <row r="814" spans="15:119" x14ac:dyDescent="0.25">
      <c r="O814" s="268" t="s">
        <v>10292</v>
      </c>
      <c r="P814" s="268" t="s">
        <v>9484</v>
      </c>
      <c r="Q814" s="269">
        <v>0.75</v>
      </c>
      <c r="R814" s="269">
        <v>0.5</v>
      </c>
      <c r="S814" s="269">
        <v>-56.25</v>
      </c>
      <c r="T814" s="269">
        <v>-56.5</v>
      </c>
      <c r="BR814" s="15" t="s">
        <v>2939</v>
      </c>
      <c r="BS814" s="15" t="s">
        <v>1937</v>
      </c>
      <c r="BT814" s="15">
        <v>4</v>
      </c>
      <c r="CU814" s="15" t="s">
        <v>2314</v>
      </c>
      <c r="CV814" s="64"/>
      <c r="DI814" s="112" t="s">
        <v>6394</v>
      </c>
      <c r="DJ814" s="112" t="s">
        <v>6297</v>
      </c>
      <c r="DO814"/>
    </row>
    <row r="815" spans="15:119" x14ac:dyDescent="0.25">
      <c r="O815" s="268" t="s">
        <v>10293</v>
      </c>
      <c r="P815" s="268" t="s">
        <v>9484</v>
      </c>
      <c r="Q815" s="269">
        <v>0.75</v>
      </c>
      <c r="R815" s="269">
        <v>0.5</v>
      </c>
      <c r="S815" s="269">
        <v>-56</v>
      </c>
      <c r="T815" s="269">
        <v>-56.25</v>
      </c>
      <c r="BR815" s="15" t="s">
        <v>2940</v>
      </c>
      <c r="BS815" s="15" t="s">
        <v>1937</v>
      </c>
      <c r="BT815" s="15">
        <v>4</v>
      </c>
      <c r="CU815" s="15" t="s">
        <v>2906</v>
      </c>
      <c r="CV815" s="64"/>
      <c r="DI815" s="112" t="s">
        <v>8590</v>
      </c>
      <c r="DJ815" s="112" t="s">
        <v>8536</v>
      </c>
      <c r="DO815"/>
    </row>
    <row r="816" spans="15:119" x14ac:dyDescent="0.25">
      <c r="O816" s="268" t="s">
        <v>10294</v>
      </c>
      <c r="P816" s="268" t="s">
        <v>9482</v>
      </c>
      <c r="Q816" s="269">
        <v>1</v>
      </c>
      <c r="R816" s="269">
        <v>0.5</v>
      </c>
      <c r="S816" s="269">
        <v>-55.5</v>
      </c>
      <c r="T816" s="269">
        <v>-56</v>
      </c>
      <c r="BR816" s="15" t="s">
        <v>2941</v>
      </c>
      <c r="BS816" s="15" t="s">
        <v>1937</v>
      </c>
      <c r="BT816" s="15">
        <v>4</v>
      </c>
      <c r="CU816" s="15" t="s">
        <v>2907</v>
      </c>
      <c r="CV816" s="64"/>
      <c r="DI816" s="112" t="s">
        <v>4218</v>
      </c>
      <c r="DJ816" s="112" t="s">
        <v>4204</v>
      </c>
      <c r="DO816"/>
    </row>
    <row r="817" spans="15:119" x14ac:dyDescent="0.25">
      <c r="O817" s="268" t="s">
        <v>10295</v>
      </c>
      <c r="P817" s="268" t="s">
        <v>9484</v>
      </c>
      <c r="Q817" s="269">
        <v>1</v>
      </c>
      <c r="R817" s="269">
        <v>0.75</v>
      </c>
      <c r="S817" s="269">
        <v>-55.75</v>
      </c>
      <c r="T817" s="269">
        <v>-56</v>
      </c>
      <c r="BR817" s="15" t="s">
        <v>2942</v>
      </c>
      <c r="BS817" s="15" t="s">
        <v>1937</v>
      </c>
      <c r="BT817" s="15">
        <v>4</v>
      </c>
      <c r="CU817" s="15" t="s">
        <v>2313</v>
      </c>
      <c r="CV817" s="64"/>
      <c r="DI817" s="112" t="s">
        <v>5399</v>
      </c>
      <c r="DJ817" s="112" t="s">
        <v>5365</v>
      </c>
      <c r="DO817"/>
    </row>
    <row r="818" spans="15:119" x14ac:dyDescent="0.25">
      <c r="O818" s="268" t="s">
        <v>10296</v>
      </c>
      <c r="P818" s="268" t="s">
        <v>9484</v>
      </c>
      <c r="Q818" s="269">
        <v>1</v>
      </c>
      <c r="R818" s="269">
        <v>0.75</v>
      </c>
      <c r="S818" s="269">
        <v>-55.5</v>
      </c>
      <c r="T818" s="269">
        <v>-55.75</v>
      </c>
      <c r="BR818" s="15" t="s">
        <v>2943</v>
      </c>
      <c r="BS818" s="15" t="s">
        <v>1937</v>
      </c>
      <c r="BT818" s="15">
        <v>4</v>
      </c>
      <c r="CU818" s="15" t="s">
        <v>2908</v>
      </c>
      <c r="CV818" s="64"/>
      <c r="DI818" s="112" t="s">
        <v>9023</v>
      </c>
      <c r="DJ818" s="112" t="s">
        <v>9008</v>
      </c>
      <c r="DO818"/>
    </row>
    <row r="819" spans="15:119" x14ac:dyDescent="0.25">
      <c r="O819" s="268" t="s">
        <v>10297</v>
      </c>
      <c r="P819" s="268" t="s">
        <v>9484</v>
      </c>
      <c r="Q819" s="269">
        <v>0.75</v>
      </c>
      <c r="R819" s="269">
        <v>0.5</v>
      </c>
      <c r="S819" s="269">
        <v>-55.75</v>
      </c>
      <c r="T819" s="269">
        <v>-56</v>
      </c>
      <c r="BR819" s="15" t="s">
        <v>2944</v>
      </c>
      <c r="BS819" s="15" t="s">
        <v>1937</v>
      </c>
      <c r="BT819" s="15">
        <v>4</v>
      </c>
      <c r="CU819" s="15" t="s">
        <v>2312</v>
      </c>
      <c r="CV819" s="64"/>
      <c r="DI819" s="112" t="s">
        <v>5959</v>
      </c>
      <c r="DJ819" s="112" t="s">
        <v>5901</v>
      </c>
      <c r="DO819"/>
    </row>
    <row r="820" spans="15:119" x14ac:dyDescent="0.25">
      <c r="O820" s="268" t="s">
        <v>10298</v>
      </c>
      <c r="P820" s="268" t="s">
        <v>9484</v>
      </c>
      <c r="Q820" s="269">
        <v>0.75</v>
      </c>
      <c r="R820" s="269">
        <v>0.5</v>
      </c>
      <c r="S820" s="269">
        <v>-55.5</v>
      </c>
      <c r="T820" s="269">
        <v>-55.75</v>
      </c>
      <c r="BR820" s="15" t="s">
        <v>2945</v>
      </c>
      <c r="BS820" s="15" t="s">
        <v>1937</v>
      </c>
      <c r="BT820" s="15">
        <v>4</v>
      </c>
      <c r="CU820" s="15" t="s">
        <v>2909</v>
      </c>
      <c r="CV820" s="64"/>
      <c r="DI820" s="112" t="s">
        <v>5400</v>
      </c>
      <c r="DJ820" s="112" t="s">
        <v>5365</v>
      </c>
      <c r="DO820"/>
    </row>
    <row r="821" spans="15:119" x14ac:dyDescent="0.25">
      <c r="O821" s="268" t="s">
        <v>10299</v>
      </c>
      <c r="P821" s="268" t="s">
        <v>9482</v>
      </c>
      <c r="Q821" s="269">
        <v>0.5</v>
      </c>
      <c r="R821" s="269">
        <v>0</v>
      </c>
      <c r="S821" s="269">
        <v>-56.5</v>
      </c>
      <c r="T821" s="269">
        <v>-57</v>
      </c>
      <c r="BR821" s="15" t="s">
        <v>2946</v>
      </c>
      <c r="BS821" s="15" t="s">
        <v>1937</v>
      </c>
      <c r="BT821" s="15">
        <v>4</v>
      </c>
      <c r="CU821" s="15" t="s">
        <v>2311</v>
      </c>
      <c r="CV821" s="64"/>
      <c r="DI821" s="112" t="s">
        <v>5960</v>
      </c>
      <c r="DJ821" s="112" t="s">
        <v>5901</v>
      </c>
      <c r="DO821"/>
    </row>
    <row r="822" spans="15:119" x14ac:dyDescent="0.25">
      <c r="O822" s="268" t="s">
        <v>10300</v>
      </c>
      <c r="P822" s="268" t="s">
        <v>9484</v>
      </c>
      <c r="Q822" s="269">
        <v>0.5</v>
      </c>
      <c r="R822" s="269">
        <v>0.25</v>
      </c>
      <c r="S822" s="269">
        <v>-56.75</v>
      </c>
      <c r="T822" s="269">
        <v>-57</v>
      </c>
      <c r="BR822" s="15" t="s">
        <v>2947</v>
      </c>
      <c r="BS822" s="15" t="s">
        <v>1937</v>
      </c>
      <c r="BT822" s="15">
        <v>4</v>
      </c>
      <c r="CU822" s="15" t="s">
        <v>2310</v>
      </c>
      <c r="CV822" s="64"/>
      <c r="DI822" s="112" t="s">
        <v>6395</v>
      </c>
      <c r="DJ822" s="112" t="s">
        <v>6297</v>
      </c>
      <c r="DO822"/>
    </row>
    <row r="823" spans="15:119" x14ac:dyDescent="0.25">
      <c r="O823" s="268" t="s">
        <v>10301</v>
      </c>
      <c r="P823" s="268" t="s">
        <v>9484</v>
      </c>
      <c r="Q823" s="269">
        <v>0.5</v>
      </c>
      <c r="R823" s="269">
        <v>0.25</v>
      </c>
      <c r="S823" s="269">
        <v>-56.5</v>
      </c>
      <c r="T823" s="269">
        <v>-56.75</v>
      </c>
      <c r="BR823" s="15" t="s">
        <v>2948</v>
      </c>
      <c r="BS823" s="15" t="s">
        <v>1937</v>
      </c>
      <c r="BT823" s="15">
        <v>4</v>
      </c>
      <c r="CU823" s="15" t="s">
        <v>2315</v>
      </c>
      <c r="CV823" s="64"/>
      <c r="DI823" s="112" t="s">
        <v>9252</v>
      </c>
      <c r="DJ823" s="112" t="s">
        <v>9212</v>
      </c>
      <c r="DO823"/>
    </row>
    <row r="824" spans="15:119" x14ac:dyDescent="0.25">
      <c r="O824" s="268" t="s">
        <v>10302</v>
      </c>
      <c r="P824" s="268" t="s">
        <v>9484</v>
      </c>
      <c r="Q824" s="269">
        <v>0.25</v>
      </c>
      <c r="R824" s="269">
        <v>0</v>
      </c>
      <c r="S824" s="269">
        <v>-56.75</v>
      </c>
      <c r="T824" s="269">
        <v>-57</v>
      </c>
      <c r="BR824" s="15" t="s">
        <v>2949</v>
      </c>
      <c r="BS824" s="15" t="s">
        <v>1937</v>
      </c>
      <c r="BT824" s="15">
        <v>4</v>
      </c>
      <c r="CU824" s="15" t="s">
        <v>1941</v>
      </c>
      <c r="CV824" s="64"/>
      <c r="DI824" s="112" t="s">
        <v>4838</v>
      </c>
      <c r="DJ824" s="112" t="s">
        <v>4800</v>
      </c>
      <c r="DO824"/>
    </row>
    <row r="825" spans="15:119" x14ac:dyDescent="0.25">
      <c r="O825" s="268" t="s">
        <v>10303</v>
      </c>
      <c r="P825" s="268" t="s">
        <v>9484</v>
      </c>
      <c r="Q825" s="269">
        <v>0.25</v>
      </c>
      <c r="R825" s="269">
        <v>0</v>
      </c>
      <c r="S825" s="269">
        <v>-56.5</v>
      </c>
      <c r="T825" s="269">
        <v>-56.75</v>
      </c>
      <c r="BR825" s="15" t="s">
        <v>2950</v>
      </c>
      <c r="BS825" s="15" t="s">
        <v>1937</v>
      </c>
      <c r="BT825" s="15">
        <v>4</v>
      </c>
      <c r="CU825" s="15" t="s">
        <v>2309</v>
      </c>
      <c r="CV825" s="64"/>
      <c r="DI825" s="112" t="s">
        <v>5401</v>
      </c>
      <c r="DJ825" s="112" t="s">
        <v>5365</v>
      </c>
      <c r="DO825"/>
    </row>
    <row r="826" spans="15:119" x14ac:dyDescent="0.25">
      <c r="O826" s="268" t="s">
        <v>10304</v>
      </c>
      <c r="P826" s="268" t="s">
        <v>9482</v>
      </c>
      <c r="Q826" s="269">
        <v>0.5</v>
      </c>
      <c r="R826" s="269">
        <v>0</v>
      </c>
      <c r="S826" s="269">
        <v>-56</v>
      </c>
      <c r="T826" s="269">
        <v>-56.5</v>
      </c>
      <c r="BR826" s="15" t="s">
        <v>2951</v>
      </c>
      <c r="BS826" s="15" t="s">
        <v>1937</v>
      </c>
      <c r="BT826" s="15">
        <v>4</v>
      </c>
      <c r="CU826" s="15" t="s">
        <v>2963</v>
      </c>
      <c r="CV826" s="64"/>
      <c r="DI826" s="112" t="s">
        <v>517</v>
      </c>
      <c r="DJ826" s="112" t="s">
        <v>10</v>
      </c>
      <c r="DO826"/>
    </row>
    <row r="827" spans="15:119" x14ac:dyDescent="0.25">
      <c r="O827" s="268" t="s">
        <v>10305</v>
      </c>
      <c r="P827" s="268" t="s">
        <v>9484</v>
      </c>
      <c r="Q827" s="269">
        <v>0.5</v>
      </c>
      <c r="R827" s="269">
        <v>0.25</v>
      </c>
      <c r="S827" s="269">
        <v>-56.25</v>
      </c>
      <c r="T827" s="269">
        <v>-56.5</v>
      </c>
      <c r="BR827" s="15" t="s">
        <v>2954</v>
      </c>
      <c r="BS827" s="15" t="s">
        <v>1937</v>
      </c>
      <c r="BT827" s="15">
        <v>4</v>
      </c>
      <c r="CU827" s="15" t="s">
        <v>2744</v>
      </c>
      <c r="CV827" s="64"/>
      <c r="DI827" s="112" t="s">
        <v>5594</v>
      </c>
      <c r="DJ827" s="112" t="s">
        <v>5568</v>
      </c>
      <c r="DO827"/>
    </row>
    <row r="828" spans="15:119" x14ac:dyDescent="0.25">
      <c r="O828" s="268" t="s">
        <v>10306</v>
      </c>
      <c r="P828" s="268" t="s">
        <v>9484</v>
      </c>
      <c r="Q828" s="269">
        <v>0.5</v>
      </c>
      <c r="R828" s="269">
        <v>0.25</v>
      </c>
      <c r="S828" s="269">
        <v>-56</v>
      </c>
      <c r="T828" s="269">
        <v>-56.25</v>
      </c>
      <c r="BR828" s="15" t="s">
        <v>2955</v>
      </c>
      <c r="BS828" s="15" t="s">
        <v>1937</v>
      </c>
      <c r="BT828" s="15">
        <v>4</v>
      </c>
      <c r="CU828" s="15" t="s">
        <v>2745</v>
      </c>
      <c r="CV828" s="64"/>
      <c r="DI828" s="112" t="s">
        <v>7213</v>
      </c>
      <c r="DJ828" s="112" t="s">
        <v>7203</v>
      </c>
      <c r="DO828"/>
    </row>
    <row r="829" spans="15:119" x14ac:dyDescent="0.25">
      <c r="O829" s="268" t="s">
        <v>10307</v>
      </c>
      <c r="P829" s="268" t="s">
        <v>9484</v>
      </c>
      <c r="Q829" s="269">
        <v>0.25</v>
      </c>
      <c r="R829" s="269">
        <v>0</v>
      </c>
      <c r="S829" s="269">
        <v>-56.25</v>
      </c>
      <c r="T829" s="269">
        <v>-56.5</v>
      </c>
      <c r="BR829" s="15" t="s">
        <v>2956</v>
      </c>
      <c r="BS829" s="15" t="s">
        <v>1937</v>
      </c>
      <c r="BT829" s="15">
        <v>4</v>
      </c>
      <c r="CU829" s="15" t="s">
        <v>2746</v>
      </c>
      <c r="CV829" s="64"/>
      <c r="DI829" s="112" t="s">
        <v>6396</v>
      </c>
      <c r="DJ829" s="112" t="s">
        <v>6297</v>
      </c>
      <c r="DO829"/>
    </row>
    <row r="830" spans="15:119" x14ac:dyDescent="0.25">
      <c r="O830" s="268" t="s">
        <v>10308</v>
      </c>
      <c r="P830" s="268" t="s">
        <v>9484</v>
      </c>
      <c r="Q830" s="269">
        <v>0.25</v>
      </c>
      <c r="R830" s="269">
        <v>0</v>
      </c>
      <c r="S830" s="269">
        <v>-56</v>
      </c>
      <c r="T830" s="269">
        <v>-56.25</v>
      </c>
      <c r="BR830" s="15" t="s">
        <v>2967</v>
      </c>
      <c r="BS830" s="15" t="s">
        <v>1937</v>
      </c>
      <c r="BT830" s="15">
        <v>4</v>
      </c>
      <c r="CU830" s="15" t="s">
        <v>2747</v>
      </c>
      <c r="CV830" s="64"/>
      <c r="DI830" s="112" t="s">
        <v>7378</v>
      </c>
      <c r="DJ830" s="112" t="s">
        <v>7290</v>
      </c>
      <c r="DO830"/>
    </row>
    <row r="831" spans="15:119" x14ac:dyDescent="0.25">
      <c r="O831" s="268" t="s">
        <v>10309</v>
      </c>
      <c r="P831" s="268" t="s">
        <v>9482</v>
      </c>
      <c r="Q831" s="269">
        <v>0.5</v>
      </c>
      <c r="R831" s="269">
        <v>0</v>
      </c>
      <c r="S831" s="269">
        <v>-55.5</v>
      </c>
      <c r="T831" s="269">
        <v>-56</v>
      </c>
      <c r="BR831" s="15" t="s">
        <v>2972</v>
      </c>
      <c r="BS831" s="15" t="s">
        <v>1937</v>
      </c>
      <c r="BT831" s="15">
        <v>4</v>
      </c>
      <c r="CU831" s="15" t="s">
        <v>2308</v>
      </c>
      <c r="CV831" s="64"/>
      <c r="DI831" s="112" t="s">
        <v>7379</v>
      </c>
      <c r="DJ831" s="112" t="s">
        <v>7290</v>
      </c>
      <c r="DO831"/>
    </row>
    <row r="832" spans="15:119" x14ac:dyDescent="0.25">
      <c r="O832" s="268" t="s">
        <v>10310</v>
      </c>
      <c r="P832" s="268" t="s">
        <v>9484</v>
      </c>
      <c r="Q832" s="269">
        <v>0.5</v>
      </c>
      <c r="R832" s="269">
        <v>0.25</v>
      </c>
      <c r="S832" s="269">
        <v>-55.75</v>
      </c>
      <c r="T832" s="269">
        <v>-56</v>
      </c>
      <c r="BR832" s="15" t="s">
        <v>2973</v>
      </c>
      <c r="BS832" s="15" t="s">
        <v>1937</v>
      </c>
      <c r="BT832" s="15">
        <v>4</v>
      </c>
      <c r="CU832" s="15" t="s">
        <v>2454</v>
      </c>
      <c r="CV832" s="64"/>
      <c r="DI832" s="112" t="s">
        <v>5595</v>
      </c>
      <c r="DJ832" s="112" t="s">
        <v>5568</v>
      </c>
      <c r="DO832"/>
    </row>
    <row r="833" spans="15:119" x14ac:dyDescent="0.25">
      <c r="O833" s="268" t="s">
        <v>10311</v>
      </c>
      <c r="P833" s="268" t="s">
        <v>9484</v>
      </c>
      <c r="Q833" s="269">
        <v>0.5</v>
      </c>
      <c r="R833" s="269">
        <v>0.25</v>
      </c>
      <c r="S833" s="269">
        <v>-55.5</v>
      </c>
      <c r="T833" s="269">
        <v>-55.75</v>
      </c>
      <c r="BR833" s="15" t="s">
        <v>2974</v>
      </c>
      <c r="BS833" s="15" t="s">
        <v>1937</v>
      </c>
      <c r="BT833" s="15">
        <v>4</v>
      </c>
      <c r="CU833" s="15" t="s">
        <v>2307</v>
      </c>
      <c r="CV833" s="64"/>
      <c r="DI833" s="112" t="s">
        <v>8319</v>
      </c>
      <c r="DJ833" s="112" t="s">
        <v>8277</v>
      </c>
      <c r="DO833"/>
    </row>
    <row r="834" spans="15:119" x14ac:dyDescent="0.25">
      <c r="O834" s="268" t="s">
        <v>10312</v>
      </c>
      <c r="P834" s="268" t="s">
        <v>9484</v>
      </c>
      <c r="Q834" s="269">
        <v>0.25</v>
      </c>
      <c r="R834" s="269">
        <v>0</v>
      </c>
      <c r="S834" s="269">
        <v>-55.75</v>
      </c>
      <c r="T834" s="269">
        <v>-56</v>
      </c>
      <c r="BR834" s="15" t="s">
        <v>2058</v>
      </c>
      <c r="BS834" s="15" t="s">
        <v>1937</v>
      </c>
      <c r="BT834" s="15">
        <v>5</v>
      </c>
      <c r="CU834" s="15" t="s">
        <v>2800</v>
      </c>
      <c r="CV834" s="64"/>
      <c r="DI834" s="112" t="s">
        <v>7380</v>
      </c>
      <c r="DJ834" s="112" t="s">
        <v>7290</v>
      </c>
      <c r="DO834"/>
    </row>
    <row r="835" spans="15:119" x14ac:dyDescent="0.25">
      <c r="O835" s="268" t="s">
        <v>10313</v>
      </c>
      <c r="P835" s="268" t="s">
        <v>9484</v>
      </c>
      <c r="Q835" s="269">
        <v>0.25</v>
      </c>
      <c r="R835" s="269">
        <v>0</v>
      </c>
      <c r="S835" s="269">
        <v>-55.5</v>
      </c>
      <c r="T835" s="269">
        <v>-55.75</v>
      </c>
      <c r="BR835" s="15" t="s">
        <v>2090</v>
      </c>
      <c r="BS835" s="15" t="s">
        <v>1937</v>
      </c>
      <c r="BT835" s="15">
        <v>5</v>
      </c>
      <c r="CU835" s="15" t="s">
        <v>488</v>
      </c>
      <c r="CV835" s="64"/>
      <c r="DI835" s="112" t="s">
        <v>8591</v>
      </c>
      <c r="DJ835" s="112" t="s">
        <v>8536</v>
      </c>
      <c r="DO835"/>
    </row>
    <row r="836" spans="15:119" x14ac:dyDescent="0.25">
      <c r="O836" s="268" t="s">
        <v>10314</v>
      </c>
      <c r="P836" s="268" t="s">
        <v>9480</v>
      </c>
      <c r="Q836" s="269">
        <v>1</v>
      </c>
      <c r="R836" s="269">
        <v>0</v>
      </c>
      <c r="S836" s="269">
        <v>-54</v>
      </c>
      <c r="T836" s="269">
        <v>-55.5</v>
      </c>
      <c r="BR836" s="15" t="s">
        <v>2166</v>
      </c>
      <c r="BS836" s="15" t="s">
        <v>1937</v>
      </c>
      <c r="BT836" s="15">
        <v>5</v>
      </c>
      <c r="CU836" s="15" t="s">
        <v>2455</v>
      </c>
      <c r="CV836" s="64"/>
      <c r="DI836" s="112" t="s">
        <v>539</v>
      </c>
      <c r="DJ836" s="112" t="s">
        <v>10</v>
      </c>
      <c r="DO836"/>
    </row>
    <row r="837" spans="15:119" x14ac:dyDescent="0.25">
      <c r="O837" s="268" t="s">
        <v>10315</v>
      </c>
      <c r="P837" s="268" t="s">
        <v>9482</v>
      </c>
      <c r="Q837" s="269">
        <v>1</v>
      </c>
      <c r="R837" s="269">
        <v>0.5</v>
      </c>
      <c r="S837" s="269">
        <v>-55</v>
      </c>
      <c r="T837" s="269">
        <v>-55.5</v>
      </c>
      <c r="BR837" s="15" t="s">
        <v>2642</v>
      </c>
      <c r="BS837" s="15" t="s">
        <v>1937</v>
      </c>
      <c r="BT837" s="15">
        <v>5</v>
      </c>
      <c r="CU837" s="15" t="s">
        <v>2526</v>
      </c>
      <c r="CV837" s="64"/>
      <c r="DI837" s="112" t="s">
        <v>8592</v>
      </c>
      <c r="DJ837" s="112" t="s">
        <v>8536</v>
      </c>
      <c r="DO837"/>
    </row>
    <row r="838" spans="15:119" x14ac:dyDescent="0.25">
      <c r="O838" s="268" t="s">
        <v>10316</v>
      </c>
      <c r="P838" s="268" t="s">
        <v>9484</v>
      </c>
      <c r="Q838" s="269">
        <v>1</v>
      </c>
      <c r="R838" s="269">
        <v>0.75</v>
      </c>
      <c r="S838" s="269">
        <v>-55.25</v>
      </c>
      <c r="T838" s="269">
        <v>-55.5</v>
      </c>
      <c r="BR838" s="15" t="s">
        <v>2646</v>
      </c>
      <c r="BS838" s="15" t="s">
        <v>1937</v>
      </c>
      <c r="BT838" s="15">
        <v>5</v>
      </c>
      <c r="CU838" s="15" t="s">
        <v>2456</v>
      </c>
      <c r="CV838" s="64"/>
      <c r="DI838" s="112" t="s">
        <v>9096</v>
      </c>
      <c r="DJ838" s="112" t="s">
        <v>9078</v>
      </c>
      <c r="DO838"/>
    </row>
    <row r="839" spans="15:119" x14ac:dyDescent="0.25">
      <c r="O839" s="268" t="s">
        <v>10317</v>
      </c>
      <c r="P839" s="268" t="s">
        <v>9484</v>
      </c>
      <c r="Q839" s="269">
        <v>1</v>
      </c>
      <c r="R839" s="269">
        <v>0.75</v>
      </c>
      <c r="S839" s="269">
        <v>-55</v>
      </c>
      <c r="T839" s="269">
        <v>-55.25</v>
      </c>
      <c r="BR839" s="15" t="s">
        <v>2788</v>
      </c>
      <c r="BS839" s="15" t="s">
        <v>1937</v>
      </c>
      <c r="BT839" s="15">
        <v>5</v>
      </c>
      <c r="CU839" s="15" t="s">
        <v>2457</v>
      </c>
      <c r="CV839" s="64"/>
      <c r="DI839" s="112" t="s">
        <v>5961</v>
      </c>
      <c r="DJ839" s="112" t="s">
        <v>5901</v>
      </c>
      <c r="DO839"/>
    </row>
    <row r="840" spans="15:119" x14ac:dyDescent="0.25">
      <c r="O840" s="268" t="s">
        <v>10318</v>
      </c>
      <c r="P840" s="268" t="s">
        <v>9484</v>
      </c>
      <c r="Q840" s="269">
        <v>0.75</v>
      </c>
      <c r="R840" s="269">
        <v>0.5</v>
      </c>
      <c r="S840" s="269">
        <v>-55.25</v>
      </c>
      <c r="T840" s="269">
        <v>-55.5</v>
      </c>
      <c r="BR840" s="15" t="s">
        <v>2789</v>
      </c>
      <c r="BS840" s="15" t="s">
        <v>1937</v>
      </c>
      <c r="BT840" s="15">
        <v>5</v>
      </c>
      <c r="CU840" s="15" t="s">
        <v>2126</v>
      </c>
      <c r="CV840" s="64"/>
      <c r="DI840" s="112" t="s">
        <v>9253</v>
      </c>
      <c r="DJ840" s="112" t="s">
        <v>9212</v>
      </c>
      <c r="DO840"/>
    </row>
    <row r="841" spans="15:119" x14ac:dyDescent="0.25">
      <c r="O841" s="268" t="s">
        <v>10319</v>
      </c>
      <c r="P841" s="268" t="s">
        <v>9484</v>
      </c>
      <c r="Q841" s="269">
        <v>0.75</v>
      </c>
      <c r="R841" s="269">
        <v>0.5</v>
      </c>
      <c r="S841" s="269">
        <v>-55</v>
      </c>
      <c r="T841" s="269">
        <v>-55.25</v>
      </c>
      <c r="BR841" s="15" t="s">
        <v>2792</v>
      </c>
      <c r="BS841" s="15" t="s">
        <v>1937</v>
      </c>
      <c r="BT841" s="15">
        <v>5</v>
      </c>
      <c r="CU841" s="15" t="s">
        <v>2458</v>
      </c>
      <c r="CV841" s="64"/>
      <c r="DI841" s="112" t="s">
        <v>6397</v>
      </c>
      <c r="DJ841" s="112" t="s">
        <v>6297</v>
      </c>
      <c r="DO841"/>
    </row>
    <row r="842" spans="15:119" x14ac:dyDescent="0.25">
      <c r="O842" s="268" t="s">
        <v>10320</v>
      </c>
      <c r="P842" s="268" t="s">
        <v>9482</v>
      </c>
      <c r="Q842" s="269">
        <v>1</v>
      </c>
      <c r="R842" s="269">
        <v>0.5</v>
      </c>
      <c r="S842" s="269">
        <v>-54.5</v>
      </c>
      <c r="T842" s="269">
        <v>-55</v>
      </c>
      <c r="BR842" s="15" t="s">
        <v>737</v>
      </c>
      <c r="BS842" s="15" t="s">
        <v>1937</v>
      </c>
      <c r="BT842" s="15">
        <v>6</v>
      </c>
      <c r="CU842" s="15" t="s">
        <v>2532</v>
      </c>
      <c r="CV842" s="64"/>
      <c r="DI842" s="112" t="s">
        <v>9254</v>
      </c>
      <c r="DJ842" s="112" t="s">
        <v>9212</v>
      </c>
      <c r="DO842"/>
    </row>
    <row r="843" spans="15:119" x14ac:dyDescent="0.25">
      <c r="O843" s="268" t="s">
        <v>10321</v>
      </c>
      <c r="P843" s="268" t="s">
        <v>9484</v>
      </c>
      <c r="Q843" s="269">
        <v>1</v>
      </c>
      <c r="R843" s="269">
        <v>0.75</v>
      </c>
      <c r="S843" s="269">
        <v>-54.75</v>
      </c>
      <c r="T843" s="269">
        <v>-55</v>
      </c>
      <c r="BR843" s="15" t="s">
        <v>1960</v>
      </c>
      <c r="BS843" s="15" t="s">
        <v>1937</v>
      </c>
      <c r="BT843" s="15">
        <v>6</v>
      </c>
      <c r="CU843" s="15" t="s">
        <v>2304</v>
      </c>
      <c r="CV843" s="64"/>
      <c r="DI843" s="112" t="s">
        <v>6398</v>
      </c>
      <c r="DJ843" s="112" t="s">
        <v>6297</v>
      </c>
      <c r="DO843"/>
    </row>
    <row r="844" spans="15:119" x14ac:dyDescent="0.25">
      <c r="O844" s="268" t="s">
        <v>10322</v>
      </c>
      <c r="P844" s="268" t="s">
        <v>9484</v>
      </c>
      <c r="Q844" s="269">
        <v>1</v>
      </c>
      <c r="R844" s="269">
        <v>0.75</v>
      </c>
      <c r="S844" s="269">
        <v>-54.5</v>
      </c>
      <c r="T844" s="269">
        <v>-54.75</v>
      </c>
      <c r="BR844" s="15" t="s">
        <v>1992</v>
      </c>
      <c r="BS844" s="15" t="s">
        <v>1937</v>
      </c>
      <c r="BT844" s="15">
        <v>6</v>
      </c>
      <c r="CU844" s="15" t="s">
        <v>2600</v>
      </c>
      <c r="CV844" s="64"/>
      <c r="DI844" s="112" t="s">
        <v>6325</v>
      </c>
      <c r="DJ844" s="112" t="s">
        <v>6297</v>
      </c>
      <c r="DO844"/>
    </row>
    <row r="845" spans="15:119" x14ac:dyDescent="0.25">
      <c r="O845" s="268" t="s">
        <v>10323</v>
      </c>
      <c r="P845" s="268" t="s">
        <v>9484</v>
      </c>
      <c r="Q845" s="269">
        <v>0.75</v>
      </c>
      <c r="R845" s="269">
        <v>0.5</v>
      </c>
      <c r="S845" s="269">
        <v>-54.75</v>
      </c>
      <c r="T845" s="269">
        <v>-55</v>
      </c>
      <c r="BR845" s="15" t="s">
        <v>2027</v>
      </c>
      <c r="BS845" s="15" t="s">
        <v>1937</v>
      </c>
      <c r="BT845" s="15">
        <v>6</v>
      </c>
      <c r="CU845" s="15" t="s">
        <v>2598</v>
      </c>
      <c r="CV845" s="64"/>
      <c r="DI845" s="112" t="s">
        <v>4313</v>
      </c>
      <c r="DJ845" s="112" t="s">
        <v>4283</v>
      </c>
      <c r="DO845"/>
    </row>
    <row r="846" spans="15:119" x14ac:dyDescent="0.25">
      <c r="O846" s="268" t="s">
        <v>10324</v>
      </c>
      <c r="P846" s="268" t="s">
        <v>9484</v>
      </c>
      <c r="Q846" s="269">
        <v>0.75</v>
      </c>
      <c r="R846" s="269">
        <v>0.5</v>
      </c>
      <c r="S846" s="269">
        <v>-54.5</v>
      </c>
      <c r="T846" s="269">
        <v>-54.75</v>
      </c>
      <c r="BR846" s="15" t="s">
        <v>2056</v>
      </c>
      <c r="BS846" s="15" t="s">
        <v>1937</v>
      </c>
      <c r="BT846" s="15">
        <v>6</v>
      </c>
      <c r="CU846" s="15" t="s">
        <v>2599</v>
      </c>
      <c r="CV846" s="64"/>
      <c r="DI846" s="112" t="s">
        <v>4312</v>
      </c>
      <c r="DJ846" s="112" t="s">
        <v>4283</v>
      </c>
      <c r="DO846"/>
    </row>
    <row r="847" spans="15:119" x14ac:dyDescent="0.25">
      <c r="O847" s="268" t="s">
        <v>10325</v>
      </c>
      <c r="P847" s="268" t="s">
        <v>9482</v>
      </c>
      <c r="Q847" s="269">
        <v>1</v>
      </c>
      <c r="R847" s="269">
        <v>0.5</v>
      </c>
      <c r="S847" s="269">
        <v>-54</v>
      </c>
      <c r="T847" s="269">
        <v>-54.5</v>
      </c>
      <c r="BR847" s="15" t="s">
        <v>950</v>
      </c>
      <c r="BS847" s="15" t="s">
        <v>1937</v>
      </c>
      <c r="BT847" s="15">
        <v>6</v>
      </c>
      <c r="CU847" s="15" t="s">
        <v>2601</v>
      </c>
      <c r="CV847" s="64"/>
      <c r="DI847" s="112" t="s">
        <v>8593</v>
      </c>
      <c r="DJ847" s="112" t="s">
        <v>8536</v>
      </c>
      <c r="DO847"/>
    </row>
    <row r="848" spans="15:119" x14ac:dyDescent="0.25">
      <c r="O848" s="268" t="s">
        <v>10326</v>
      </c>
      <c r="P848" s="268" t="s">
        <v>9484</v>
      </c>
      <c r="Q848" s="269">
        <v>1</v>
      </c>
      <c r="R848" s="269">
        <v>0.75</v>
      </c>
      <c r="S848" s="269">
        <v>-54.25</v>
      </c>
      <c r="T848" s="269">
        <v>-54.5</v>
      </c>
      <c r="BR848" s="15" t="s">
        <v>2067</v>
      </c>
      <c r="BS848" s="15" t="s">
        <v>1937</v>
      </c>
      <c r="BT848" s="15">
        <v>6</v>
      </c>
      <c r="CU848" s="15" t="s">
        <v>2303</v>
      </c>
      <c r="CV848" s="64"/>
      <c r="DI848" s="112" t="s">
        <v>5402</v>
      </c>
      <c r="DJ848" s="112" t="s">
        <v>5365</v>
      </c>
      <c r="DO848"/>
    </row>
    <row r="849" spans="15:119" x14ac:dyDescent="0.25">
      <c r="O849" s="268" t="s">
        <v>10327</v>
      </c>
      <c r="P849" s="268" t="s">
        <v>9484</v>
      </c>
      <c r="Q849" s="269">
        <v>1</v>
      </c>
      <c r="R849" s="269">
        <v>0.75</v>
      </c>
      <c r="S849" s="269">
        <v>-54</v>
      </c>
      <c r="T849" s="269">
        <v>-54.25</v>
      </c>
      <c r="BR849" s="15" t="s">
        <v>2073</v>
      </c>
      <c r="BS849" s="15" t="s">
        <v>1937</v>
      </c>
      <c r="BT849" s="15">
        <v>6</v>
      </c>
      <c r="CU849" s="15" t="s">
        <v>2486</v>
      </c>
      <c r="CV849" s="64"/>
      <c r="DI849" s="112" t="s">
        <v>6399</v>
      </c>
      <c r="DJ849" s="112" t="s">
        <v>9212</v>
      </c>
      <c r="DO849"/>
    </row>
    <row r="850" spans="15:119" x14ac:dyDescent="0.25">
      <c r="O850" s="268" t="s">
        <v>10328</v>
      </c>
      <c r="P850" s="268" t="s">
        <v>9484</v>
      </c>
      <c r="Q850" s="269">
        <v>0.75</v>
      </c>
      <c r="R850" s="269">
        <v>0.5</v>
      </c>
      <c r="S850" s="269">
        <v>-54.25</v>
      </c>
      <c r="T850" s="269">
        <v>-54.5</v>
      </c>
      <c r="BR850" s="15" t="s">
        <v>2091</v>
      </c>
      <c r="BS850" s="15" t="s">
        <v>2002</v>
      </c>
      <c r="BT850" s="15">
        <v>6</v>
      </c>
      <c r="CU850" s="15" t="s">
        <v>2540</v>
      </c>
      <c r="CV850" s="64"/>
      <c r="DI850" s="112" t="s">
        <v>6399</v>
      </c>
      <c r="DJ850" s="112" t="s">
        <v>6297</v>
      </c>
      <c r="DO850"/>
    </row>
    <row r="851" spans="15:119" x14ac:dyDescent="0.25">
      <c r="O851" s="268" t="s">
        <v>10329</v>
      </c>
      <c r="P851" s="268" t="s">
        <v>9484</v>
      </c>
      <c r="Q851" s="269">
        <v>0.75</v>
      </c>
      <c r="R851" s="269">
        <v>0.5</v>
      </c>
      <c r="S851" s="269">
        <v>-54</v>
      </c>
      <c r="T851" s="269">
        <v>-54.25</v>
      </c>
      <c r="BR851" s="15" t="s">
        <v>2100</v>
      </c>
      <c r="BS851" s="15" t="s">
        <v>2002</v>
      </c>
      <c r="BT851" s="15">
        <v>6</v>
      </c>
      <c r="CU851" s="15" t="s">
        <v>2910</v>
      </c>
      <c r="CV851" s="64"/>
      <c r="DI851" s="112" t="s">
        <v>4625</v>
      </c>
      <c r="DJ851" s="112" t="s">
        <v>4583</v>
      </c>
      <c r="DO851"/>
    </row>
    <row r="852" spans="15:119" x14ac:dyDescent="0.25">
      <c r="O852" s="268" t="s">
        <v>10330</v>
      </c>
      <c r="P852" s="268" t="s">
        <v>9482</v>
      </c>
      <c r="Q852" s="269">
        <v>0.5</v>
      </c>
      <c r="R852" s="269">
        <v>0</v>
      </c>
      <c r="S852" s="269">
        <v>-55</v>
      </c>
      <c r="T852" s="269">
        <v>-55.5</v>
      </c>
      <c r="BR852" s="15" t="s">
        <v>2108</v>
      </c>
      <c r="BS852" s="15" t="s">
        <v>1937</v>
      </c>
      <c r="BT852" s="15">
        <v>6</v>
      </c>
      <c r="CU852" s="15" t="s">
        <v>2302</v>
      </c>
      <c r="CV852" s="64"/>
      <c r="DI852" s="112" t="s">
        <v>7381</v>
      </c>
      <c r="DJ852" s="112" t="s">
        <v>7290</v>
      </c>
      <c r="DO852"/>
    </row>
    <row r="853" spans="15:119" x14ac:dyDescent="0.25">
      <c r="O853" s="268" t="s">
        <v>10331</v>
      </c>
      <c r="P853" s="268" t="s">
        <v>9484</v>
      </c>
      <c r="Q853" s="269">
        <v>0.5</v>
      </c>
      <c r="R853" s="269">
        <v>0.25</v>
      </c>
      <c r="S853" s="269">
        <v>-55.25</v>
      </c>
      <c r="T853" s="269">
        <v>-55.5</v>
      </c>
      <c r="BR853" s="15" t="s">
        <v>419</v>
      </c>
      <c r="BS853" s="15" t="s">
        <v>1937</v>
      </c>
      <c r="BT853" s="15">
        <v>6</v>
      </c>
      <c r="CU853" s="15" t="s">
        <v>2471</v>
      </c>
      <c r="CV853" s="64"/>
      <c r="DI853" s="112" t="s">
        <v>7214</v>
      </c>
      <c r="DJ853" s="112" t="s">
        <v>7203</v>
      </c>
      <c r="DO853"/>
    </row>
    <row r="854" spans="15:119" x14ac:dyDescent="0.25">
      <c r="O854" s="268" t="s">
        <v>10332</v>
      </c>
      <c r="P854" s="268" t="s">
        <v>9484</v>
      </c>
      <c r="Q854" s="269">
        <v>0.5</v>
      </c>
      <c r="R854" s="269">
        <v>0.25</v>
      </c>
      <c r="S854" s="269">
        <v>-55</v>
      </c>
      <c r="T854" s="269">
        <v>-55.25</v>
      </c>
      <c r="BR854" s="15" t="s">
        <v>2160</v>
      </c>
      <c r="BS854" s="15" t="s">
        <v>2002</v>
      </c>
      <c r="BT854" s="15">
        <v>6</v>
      </c>
      <c r="CU854" s="15" t="s">
        <v>501</v>
      </c>
      <c r="CV854" s="64"/>
      <c r="DI854" s="112" t="s">
        <v>4471</v>
      </c>
      <c r="DJ854" s="112" t="s">
        <v>5568</v>
      </c>
      <c r="DO854"/>
    </row>
    <row r="855" spans="15:119" x14ac:dyDescent="0.25">
      <c r="O855" s="268" t="s">
        <v>10333</v>
      </c>
      <c r="P855" s="268" t="s">
        <v>9484</v>
      </c>
      <c r="Q855" s="269">
        <v>0.25</v>
      </c>
      <c r="R855" s="269">
        <v>0</v>
      </c>
      <c r="S855" s="269">
        <v>-55.25</v>
      </c>
      <c r="T855" s="269">
        <v>-55.5</v>
      </c>
      <c r="BR855" s="15" t="s">
        <v>2162</v>
      </c>
      <c r="BS855" s="15" t="s">
        <v>2002</v>
      </c>
      <c r="BT855" s="15">
        <v>6</v>
      </c>
      <c r="CU855" s="15" t="s">
        <v>2468</v>
      </c>
      <c r="CV855" s="64"/>
      <c r="DI855" s="112" t="s">
        <v>4471</v>
      </c>
      <c r="DJ855" s="112" t="s">
        <v>8536</v>
      </c>
      <c r="DO855"/>
    </row>
    <row r="856" spans="15:119" x14ac:dyDescent="0.25">
      <c r="O856" s="268" t="s">
        <v>10334</v>
      </c>
      <c r="P856" s="268" t="s">
        <v>9484</v>
      </c>
      <c r="Q856" s="269">
        <v>0.25</v>
      </c>
      <c r="R856" s="269">
        <v>0</v>
      </c>
      <c r="S856" s="269">
        <v>-55</v>
      </c>
      <c r="T856" s="269">
        <v>-55.25</v>
      </c>
      <c r="BR856" s="15" t="s">
        <v>2163</v>
      </c>
      <c r="BS856" s="15" t="s">
        <v>2002</v>
      </c>
      <c r="BT856" s="15">
        <v>6</v>
      </c>
      <c r="CU856" s="15" t="s">
        <v>2972</v>
      </c>
      <c r="CV856" s="64"/>
      <c r="DI856" s="112" t="s">
        <v>4471</v>
      </c>
      <c r="DJ856" s="112" t="s">
        <v>4444</v>
      </c>
      <c r="DO856"/>
    </row>
    <row r="857" spans="15:119" x14ac:dyDescent="0.25">
      <c r="O857" s="268" t="s">
        <v>10335</v>
      </c>
      <c r="P857" s="268" t="s">
        <v>9482</v>
      </c>
      <c r="Q857" s="269">
        <v>0.5</v>
      </c>
      <c r="R857" s="269">
        <v>0</v>
      </c>
      <c r="S857" s="269">
        <v>-54.5</v>
      </c>
      <c r="T857" s="269">
        <v>-55</v>
      </c>
      <c r="BR857" s="15" t="s">
        <v>2164</v>
      </c>
      <c r="BS857" s="15" t="s">
        <v>1937</v>
      </c>
      <c r="BT857" s="15">
        <v>6</v>
      </c>
      <c r="CU857" s="15" t="s">
        <v>2469</v>
      </c>
      <c r="CV857" s="64"/>
      <c r="DI857" s="112" t="s">
        <v>7141</v>
      </c>
      <c r="DJ857" s="112" t="s">
        <v>7127</v>
      </c>
      <c r="DO857"/>
    </row>
    <row r="858" spans="15:119" x14ac:dyDescent="0.25">
      <c r="O858" s="268" t="s">
        <v>10336</v>
      </c>
      <c r="P858" s="268" t="s">
        <v>9484</v>
      </c>
      <c r="Q858" s="269">
        <v>0.5</v>
      </c>
      <c r="R858" s="269">
        <v>0.25</v>
      </c>
      <c r="S858" s="269">
        <v>-54.75</v>
      </c>
      <c r="T858" s="269">
        <v>-55</v>
      </c>
      <c r="BR858" s="15" t="s">
        <v>2222</v>
      </c>
      <c r="BS858" s="15" t="s">
        <v>1937</v>
      </c>
      <c r="BT858" s="15">
        <v>6</v>
      </c>
      <c r="CU858" s="15" t="s">
        <v>2470</v>
      </c>
      <c r="CV858" s="64"/>
      <c r="DI858" s="112" t="s">
        <v>5403</v>
      </c>
      <c r="DJ858" s="112" t="s">
        <v>5365</v>
      </c>
      <c r="DO858"/>
    </row>
    <row r="859" spans="15:119" x14ac:dyDescent="0.25">
      <c r="O859" s="268" t="s">
        <v>10337</v>
      </c>
      <c r="P859" s="268" t="s">
        <v>9484</v>
      </c>
      <c r="Q859" s="269">
        <v>0.5</v>
      </c>
      <c r="R859" s="269">
        <v>0.25</v>
      </c>
      <c r="S859" s="269">
        <v>-54.5</v>
      </c>
      <c r="T859" s="269">
        <v>-54.75</v>
      </c>
      <c r="BR859" s="15" t="s">
        <v>2229</v>
      </c>
      <c r="BS859" s="15" t="s">
        <v>1939</v>
      </c>
      <c r="BT859" s="15">
        <v>6</v>
      </c>
      <c r="CU859" s="15" t="s">
        <v>2784</v>
      </c>
      <c r="CV859" s="64"/>
      <c r="DI859" s="112" t="s">
        <v>5404</v>
      </c>
      <c r="DJ859" s="112" t="s">
        <v>5365</v>
      </c>
      <c r="DO859"/>
    </row>
    <row r="860" spans="15:119" x14ac:dyDescent="0.25">
      <c r="O860" s="268" t="s">
        <v>10338</v>
      </c>
      <c r="P860" s="268" t="s">
        <v>9484</v>
      </c>
      <c r="Q860" s="269">
        <v>0.25</v>
      </c>
      <c r="R860" s="269">
        <v>0</v>
      </c>
      <c r="S860" s="269">
        <v>-54.75</v>
      </c>
      <c r="T860" s="269">
        <v>-55</v>
      </c>
      <c r="BR860" s="15" t="s">
        <v>2570</v>
      </c>
      <c r="BS860" s="15" t="s">
        <v>1939</v>
      </c>
      <c r="BT860" s="15">
        <v>6</v>
      </c>
      <c r="CU860" s="15" t="s">
        <v>1891</v>
      </c>
      <c r="CV860" s="64"/>
      <c r="DI860" s="112" t="s">
        <v>5405</v>
      </c>
      <c r="DJ860" s="112" t="s">
        <v>5365</v>
      </c>
      <c r="DO860"/>
    </row>
    <row r="861" spans="15:119" x14ac:dyDescent="0.25">
      <c r="O861" s="268" t="s">
        <v>10339</v>
      </c>
      <c r="P861" s="268" t="s">
        <v>9484</v>
      </c>
      <c r="Q861" s="269">
        <v>0.25</v>
      </c>
      <c r="R861" s="269">
        <v>0</v>
      </c>
      <c r="S861" s="269">
        <v>-54.5</v>
      </c>
      <c r="T861" s="269">
        <v>-54.75</v>
      </c>
      <c r="BR861" s="15" t="s">
        <v>2571</v>
      </c>
      <c r="BS861" s="15" t="s">
        <v>1937</v>
      </c>
      <c r="BT861" s="15">
        <v>6</v>
      </c>
      <c r="CU861" s="15" t="s">
        <v>2962</v>
      </c>
      <c r="CV861" s="64"/>
      <c r="DI861" s="112" t="s">
        <v>5743</v>
      </c>
      <c r="DJ861" s="112" t="s">
        <v>5735</v>
      </c>
      <c r="DO861"/>
    </row>
    <row r="862" spans="15:119" x14ac:dyDescent="0.25">
      <c r="O862" s="268" t="s">
        <v>10340</v>
      </c>
      <c r="P862" s="268" t="s">
        <v>9482</v>
      </c>
      <c r="Q862" s="269">
        <v>0.5</v>
      </c>
      <c r="R862" s="269">
        <v>0</v>
      </c>
      <c r="S862" s="269">
        <v>-54</v>
      </c>
      <c r="T862" s="269">
        <v>-54.5</v>
      </c>
      <c r="BR862" s="15" t="s">
        <v>2607</v>
      </c>
      <c r="BS862" s="15" t="s">
        <v>1937</v>
      </c>
      <c r="BT862" s="15">
        <v>6</v>
      </c>
      <c r="CU862" s="15" t="s">
        <v>2301</v>
      </c>
      <c r="CV862" s="64"/>
      <c r="DI862" s="112" t="s">
        <v>8594</v>
      </c>
      <c r="DJ862" s="112" t="s">
        <v>8536</v>
      </c>
      <c r="DO862"/>
    </row>
    <row r="863" spans="15:119" x14ac:dyDescent="0.25">
      <c r="O863" s="268" t="s">
        <v>10341</v>
      </c>
      <c r="P863" s="268" t="s">
        <v>9484</v>
      </c>
      <c r="Q863" s="269">
        <v>0.5</v>
      </c>
      <c r="R863" s="269">
        <v>0.25</v>
      </c>
      <c r="S863" s="269">
        <v>-54.25</v>
      </c>
      <c r="T863" s="269">
        <v>-54.5</v>
      </c>
      <c r="BR863" s="15" t="s">
        <v>2674</v>
      </c>
      <c r="BS863" s="15" t="s">
        <v>1937</v>
      </c>
      <c r="BT863" s="15">
        <v>6</v>
      </c>
      <c r="CU863" s="15" t="s">
        <v>2961</v>
      </c>
      <c r="CV863" s="64"/>
      <c r="DI863" s="112" t="s">
        <v>157</v>
      </c>
      <c r="DJ863" s="112" t="s">
        <v>10</v>
      </c>
      <c r="DO863"/>
    </row>
    <row r="864" spans="15:119" x14ac:dyDescent="0.25">
      <c r="O864" s="268" t="s">
        <v>10342</v>
      </c>
      <c r="P864" s="268" t="s">
        <v>9484</v>
      </c>
      <c r="Q864" s="269">
        <v>0.5</v>
      </c>
      <c r="R864" s="269">
        <v>0.25</v>
      </c>
      <c r="S864" s="269">
        <v>-54</v>
      </c>
      <c r="T864" s="269">
        <v>-54.25</v>
      </c>
      <c r="BR864" s="15" t="s">
        <v>2754</v>
      </c>
      <c r="BS864" s="15" t="s">
        <v>2002</v>
      </c>
      <c r="BT864" s="15">
        <v>6</v>
      </c>
      <c r="CU864" s="15" t="s">
        <v>2622</v>
      </c>
      <c r="CV864" s="64"/>
      <c r="DI864" s="112" t="s">
        <v>7382</v>
      </c>
      <c r="DJ864" s="112" t="s">
        <v>7290</v>
      </c>
      <c r="DO864"/>
    </row>
    <row r="865" spans="15:119" x14ac:dyDescent="0.25">
      <c r="O865" s="268" t="s">
        <v>10343</v>
      </c>
      <c r="P865" s="268" t="s">
        <v>9484</v>
      </c>
      <c r="Q865" s="269">
        <v>0.25</v>
      </c>
      <c r="R865" s="269">
        <v>0</v>
      </c>
      <c r="S865" s="269">
        <v>-54.25</v>
      </c>
      <c r="T865" s="269">
        <v>-54.5</v>
      </c>
      <c r="BR865" s="15" t="s">
        <v>2787</v>
      </c>
      <c r="BS865" s="15" t="s">
        <v>1937</v>
      </c>
      <c r="BT865" s="15">
        <v>6</v>
      </c>
      <c r="CU865" s="15" t="s">
        <v>2300</v>
      </c>
      <c r="CV865" s="64"/>
      <c r="DI865" s="112" t="s">
        <v>9255</v>
      </c>
      <c r="DJ865" s="112" t="s">
        <v>9212</v>
      </c>
      <c r="DO865"/>
    </row>
    <row r="866" spans="15:119" x14ac:dyDescent="0.25">
      <c r="O866" s="268" t="s">
        <v>10344</v>
      </c>
      <c r="P866" s="268" t="s">
        <v>9484</v>
      </c>
      <c r="Q866" s="269">
        <v>0.25</v>
      </c>
      <c r="R866" s="269">
        <v>0</v>
      </c>
      <c r="S866" s="269">
        <v>-54</v>
      </c>
      <c r="T866" s="269">
        <v>-54.25</v>
      </c>
      <c r="BR866" s="15" t="s">
        <v>1521</v>
      </c>
      <c r="BS866" s="15" t="s">
        <v>2002</v>
      </c>
      <c r="BT866" s="15">
        <v>6</v>
      </c>
      <c r="CU866" s="15" t="s">
        <v>2911</v>
      </c>
      <c r="CV866" s="64"/>
      <c r="DI866" s="112" t="s">
        <v>5962</v>
      </c>
      <c r="DJ866" s="112" t="s">
        <v>5901</v>
      </c>
      <c r="DO866"/>
    </row>
    <row r="867" spans="15:119" x14ac:dyDescent="0.25">
      <c r="O867" s="268" t="s">
        <v>10345</v>
      </c>
      <c r="P867" s="268" t="s">
        <v>9476</v>
      </c>
      <c r="Q867" s="269">
        <v>4</v>
      </c>
      <c r="R867" s="269">
        <v>0</v>
      </c>
      <c r="S867" s="269">
        <v>-48</v>
      </c>
      <c r="T867" s="269">
        <v>-54</v>
      </c>
      <c r="BR867" s="15" t="s">
        <v>2797</v>
      </c>
      <c r="BS867" s="15" t="s">
        <v>2002</v>
      </c>
      <c r="BT867" s="15">
        <v>6</v>
      </c>
      <c r="CU867" s="15" t="s">
        <v>2912</v>
      </c>
      <c r="CV867" s="64"/>
      <c r="DI867" s="112" t="s">
        <v>5963</v>
      </c>
      <c r="DJ867" s="112" t="s">
        <v>5901</v>
      </c>
      <c r="DO867"/>
    </row>
    <row r="868" spans="15:119" x14ac:dyDescent="0.25">
      <c r="O868" s="268" t="s">
        <v>10346</v>
      </c>
      <c r="P868" s="268" t="s">
        <v>9478</v>
      </c>
      <c r="Q868" s="269">
        <v>4</v>
      </c>
      <c r="R868" s="269">
        <v>2</v>
      </c>
      <c r="S868" s="269">
        <v>-51</v>
      </c>
      <c r="T868" s="269">
        <v>-54</v>
      </c>
      <c r="BR868" s="15" t="s">
        <v>2957</v>
      </c>
      <c r="BS868" s="15" t="s">
        <v>1937</v>
      </c>
      <c r="BT868" s="15">
        <v>6</v>
      </c>
      <c r="CU868" s="15" t="s">
        <v>2913</v>
      </c>
      <c r="CV868" s="64"/>
      <c r="DI868" s="112" t="s">
        <v>6400</v>
      </c>
      <c r="DJ868" s="112" t="s">
        <v>6297</v>
      </c>
      <c r="DO868"/>
    </row>
    <row r="869" spans="15:119" x14ac:dyDescent="0.25">
      <c r="O869" s="268" t="s">
        <v>10347</v>
      </c>
      <c r="P869" s="268" t="s">
        <v>9480</v>
      </c>
      <c r="Q869" s="269">
        <v>4</v>
      </c>
      <c r="R869" s="269">
        <v>3</v>
      </c>
      <c r="S869" s="269">
        <v>-51</v>
      </c>
      <c r="T869" s="269">
        <v>-52.5</v>
      </c>
      <c r="BR869" s="15" t="s">
        <v>2958</v>
      </c>
      <c r="BS869" s="15" t="s">
        <v>1937</v>
      </c>
      <c r="BT869" s="15">
        <v>6</v>
      </c>
      <c r="CU869" s="15" t="s">
        <v>2914</v>
      </c>
      <c r="CV869" s="64"/>
      <c r="DI869" s="112" t="s">
        <v>5964</v>
      </c>
      <c r="DJ869" s="112" t="s">
        <v>5901</v>
      </c>
      <c r="DO869"/>
    </row>
    <row r="870" spans="15:119" x14ac:dyDescent="0.25">
      <c r="O870" s="268" t="s">
        <v>10348</v>
      </c>
      <c r="P870" s="268" t="s">
        <v>9482</v>
      </c>
      <c r="Q870" s="269">
        <v>4</v>
      </c>
      <c r="R870" s="269">
        <v>3.5</v>
      </c>
      <c r="S870" s="269">
        <v>-52</v>
      </c>
      <c r="T870" s="269">
        <v>-52.5</v>
      </c>
      <c r="BR870" s="15" t="s">
        <v>1824</v>
      </c>
      <c r="BS870" s="15" t="s">
        <v>1963</v>
      </c>
      <c r="BT870" s="15">
        <v>7</v>
      </c>
      <c r="CU870" s="15" t="s">
        <v>2298</v>
      </c>
      <c r="CV870" s="64"/>
      <c r="DI870" s="112" t="s">
        <v>6401</v>
      </c>
      <c r="DJ870" s="112" t="s">
        <v>6297</v>
      </c>
      <c r="DO870"/>
    </row>
    <row r="871" spans="15:119" x14ac:dyDescent="0.25">
      <c r="O871" s="268" t="s">
        <v>10349</v>
      </c>
      <c r="P871" s="268" t="s">
        <v>9484</v>
      </c>
      <c r="Q871" s="269">
        <v>3.75</v>
      </c>
      <c r="R871" s="269">
        <v>3.5</v>
      </c>
      <c r="S871" s="269">
        <v>-52</v>
      </c>
      <c r="T871" s="269">
        <v>-52.25</v>
      </c>
      <c r="BR871" s="15" t="s">
        <v>656</v>
      </c>
      <c r="BS871" s="15" t="s">
        <v>1963</v>
      </c>
      <c r="BT871" s="15">
        <v>7</v>
      </c>
      <c r="CU871" s="15" t="s">
        <v>2297</v>
      </c>
      <c r="CV871" s="64"/>
      <c r="DI871" s="112" t="s">
        <v>5596</v>
      </c>
      <c r="DJ871" s="112" t="s">
        <v>5568</v>
      </c>
      <c r="DO871"/>
    </row>
    <row r="872" spans="15:119" x14ac:dyDescent="0.25">
      <c r="O872" s="268" t="s">
        <v>10350</v>
      </c>
      <c r="P872" s="268" t="s">
        <v>9482</v>
      </c>
      <c r="Q872" s="269">
        <v>4</v>
      </c>
      <c r="R872" s="269">
        <v>3.5</v>
      </c>
      <c r="S872" s="269">
        <v>-51.5</v>
      </c>
      <c r="T872" s="269">
        <v>-52</v>
      </c>
      <c r="BR872" s="15" t="s">
        <v>1922</v>
      </c>
      <c r="BS872" s="15" t="s">
        <v>1963</v>
      </c>
      <c r="BT872" s="15">
        <v>7</v>
      </c>
      <c r="CU872" s="15" t="s">
        <v>2503</v>
      </c>
      <c r="CV872" s="64"/>
      <c r="DI872" s="112" t="s">
        <v>5965</v>
      </c>
      <c r="DJ872" s="112" t="s">
        <v>5901</v>
      </c>
      <c r="DO872"/>
    </row>
    <row r="873" spans="15:119" x14ac:dyDescent="0.25">
      <c r="O873" s="268" t="s">
        <v>10351</v>
      </c>
      <c r="P873" s="268" t="s">
        <v>9484</v>
      </c>
      <c r="Q873" s="269">
        <v>4</v>
      </c>
      <c r="R873" s="269">
        <v>3.75</v>
      </c>
      <c r="S873" s="269">
        <v>-51.75</v>
      </c>
      <c r="T873" s="269">
        <v>-52</v>
      </c>
      <c r="BR873" s="15" t="s">
        <v>1841</v>
      </c>
      <c r="BS873" s="15" t="s">
        <v>1963</v>
      </c>
      <c r="BT873" s="15">
        <v>7</v>
      </c>
      <c r="CU873" s="15" t="s">
        <v>2295</v>
      </c>
      <c r="CV873" s="64"/>
      <c r="DI873" s="112" t="s">
        <v>5966</v>
      </c>
      <c r="DJ873" s="112" t="s">
        <v>5901</v>
      </c>
      <c r="DO873"/>
    </row>
    <row r="874" spans="15:119" x14ac:dyDescent="0.25">
      <c r="O874" s="268" t="s">
        <v>10352</v>
      </c>
      <c r="P874" s="268" t="s">
        <v>9484</v>
      </c>
      <c r="Q874" s="269">
        <v>4</v>
      </c>
      <c r="R874" s="269">
        <v>3.75</v>
      </c>
      <c r="S874" s="269">
        <v>-51.5</v>
      </c>
      <c r="T874" s="269">
        <v>-51.75</v>
      </c>
      <c r="BR874" s="15" t="s">
        <v>655</v>
      </c>
      <c r="BS874" s="15" t="s">
        <v>1963</v>
      </c>
      <c r="BT874" s="15">
        <v>7</v>
      </c>
      <c r="CU874" s="15" t="s">
        <v>2487</v>
      </c>
      <c r="CV874" s="64"/>
      <c r="DI874" s="112" t="s">
        <v>7950</v>
      </c>
      <c r="DJ874" s="112" t="s">
        <v>7908</v>
      </c>
      <c r="DO874"/>
    </row>
    <row r="875" spans="15:119" x14ac:dyDescent="0.25">
      <c r="O875" s="268" t="s">
        <v>10353</v>
      </c>
      <c r="P875" s="268" t="s">
        <v>9484</v>
      </c>
      <c r="Q875" s="269">
        <v>3.75</v>
      </c>
      <c r="R875" s="269">
        <v>3.5</v>
      </c>
      <c r="S875" s="269">
        <v>-51.75</v>
      </c>
      <c r="T875" s="269">
        <v>-52</v>
      </c>
      <c r="BR875" s="15" t="s">
        <v>2110</v>
      </c>
      <c r="BS875" s="15" t="s">
        <v>1963</v>
      </c>
      <c r="BT875" s="15">
        <v>7</v>
      </c>
      <c r="CU875" s="15" t="s">
        <v>2788</v>
      </c>
      <c r="CV875" s="64"/>
      <c r="DI875" s="112" t="s">
        <v>7383</v>
      </c>
      <c r="DJ875" s="112" t="s">
        <v>7908</v>
      </c>
      <c r="DO875"/>
    </row>
    <row r="876" spans="15:119" x14ac:dyDescent="0.25">
      <c r="O876" s="268" t="s">
        <v>10354</v>
      </c>
      <c r="P876" s="268" t="s">
        <v>9484</v>
      </c>
      <c r="Q876" s="269">
        <v>3.75</v>
      </c>
      <c r="R876" s="269">
        <v>3.5</v>
      </c>
      <c r="S876" s="269">
        <v>-51.5</v>
      </c>
      <c r="T876" s="269">
        <v>-51.75</v>
      </c>
      <c r="BR876" s="15" t="s">
        <v>2111</v>
      </c>
      <c r="BS876" s="15" t="s">
        <v>1963</v>
      </c>
      <c r="BT876" s="15">
        <v>7</v>
      </c>
      <c r="CU876" s="15" t="s">
        <v>2915</v>
      </c>
      <c r="CV876" s="64"/>
      <c r="DI876" s="112" t="s">
        <v>7383</v>
      </c>
      <c r="DJ876" s="112" t="s">
        <v>7290</v>
      </c>
      <c r="DO876"/>
    </row>
    <row r="877" spans="15:119" x14ac:dyDescent="0.25">
      <c r="O877" s="268" t="s">
        <v>10355</v>
      </c>
      <c r="P877" s="268" t="s">
        <v>9482</v>
      </c>
      <c r="Q877" s="269">
        <v>4</v>
      </c>
      <c r="R877" s="269">
        <v>3.5</v>
      </c>
      <c r="S877" s="269">
        <v>-51</v>
      </c>
      <c r="T877" s="269">
        <v>-51.5</v>
      </c>
      <c r="BR877" s="15" t="s">
        <v>2112</v>
      </c>
      <c r="BS877" s="15" t="s">
        <v>1963</v>
      </c>
      <c r="BT877" s="15">
        <v>7</v>
      </c>
      <c r="CU877" s="15" t="s">
        <v>2294</v>
      </c>
      <c r="CV877" s="64"/>
      <c r="DI877" s="112" t="s">
        <v>7951</v>
      </c>
      <c r="DJ877" s="112" t="s">
        <v>7908</v>
      </c>
      <c r="DO877"/>
    </row>
    <row r="878" spans="15:119" x14ac:dyDescent="0.25">
      <c r="O878" s="268" t="s">
        <v>10356</v>
      </c>
      <c r="P878" s="268" t="s">
        <v>9484</v>
      </c>
      <c r="Q878" s="269">
        <v>4</v>
      </c>
      <c r="R878" s="269">
        <v>3.75</v>
      </c>
      <c r="S878" s="269">
        <v>-51.25</v>
      </c>
      <c r="T878" s="269">
        <v>-51.5</v>
      </c>
      <c r="BR878" s="15" t="s">
        <v>2114</v>
      </c>
      <c r="BS878" s="15" t="s">
        <v>1963</v>
      </c>
      <c r="BT878" s="15">
        <v>7</v>
      </c>
      <c r="CU878" s="15" t="s">
        <v>2293</v>
      </c>
      <c r="CV878" s="64"/>
      <c r="DI878" s="112" t="s">
        <v>7384</v>
      </c>
      <c r="DJ878" s="112" t="s">
        <v>7290</v>
      </c>
      <c r="DO878"/>
    </row>
    <row r="879" spans="15:119" x14ac:dyDescent="0.25">
      <c r="O879" s="268" t="s">
        <v>10357</v>
      </c>
      <c r="P879" s="268" t="s">
        <v>9484</v>
      </c>
      <c r="Q879" s="269">
        <v>4</v>
      </c>
      <c r="R879" s="269">
        <v>3.75</v>
      </c>
      <c r="S879" s="269">
        <v>-51</v>
      </c>
      <c r="T879" s="269">
        <v>-51.25</v>
      </c>
      <c r="BR879" s="15" t="s">
        <v>2115</v>
      </c>
      <c r="BS879" s="15" t="s">
        <v>1963</v>
      </c>
      <c r="BT879" s="15">
        <v>7</v>
      </c>
      <c r="CU879" s="15" t="s">
        <v>2523</v>
      </c>
      <c r="CV879" s="64"/>
      <c r="DI879" s="112" t="s">
        <v>6402</v>
      </c>
      <c r="DJ879" s="112" t="s">
        <v>6297</v>
      </c>
      <c r="DO879"/>
    </row>
    <row r="880" spans="15:119" x14ac:dyDescent="0.25">
      <c r="O880" s="268" t="s">
        <v>10358</v>
      </c>
      <c r="P880" s="268" t="s">
        <v>9484</v>
      </c>
      <c r="Q880" s="269">
        <v>3.75</v>
      </c>
      <c r="R880" s="269">
        <v>3.5</v>
      </c>
      <c r="S880" s="269">
        <v>-51.25</v>
      </c>
      <c r="T880" s="269">
        <v>-51.5</v>
      </c>
      <c r="BR880" s="15" t="s">
        <v>2116</v>
      </c>
      <c r="BS880" s="15" t="s">
        <v>1963</v>
      </c>
      <c r="BT880" s="15">
        <v>7</v>
      </c>
      <c r="CU880" s="15" t="s">
        <v>2296</v>
      </c>
      <c r="CV880" s="64"/>
      <c r="DI880" s="112" t="s">
        <v>9256</v>
      </c>
      <c r="DJ880" s="112" t="s">
        <v>9212</v>
      </c>
      <c r="DO880"/>
    </row>
    <row r="881" spans="15:119" x14ac:dyDescent="0.25">
      <c r="O881" s="268" t="s">
        <v>10359</v>
      </c>
      <c r="P881" s="268" t="s">
        <v>9484</v>
      </c>
      <c r="Q881" s="269">
        <v>3.75</v>
      </c>
      <c r="R881" s="269">
        <v>3.5</v>
      </c>
      <c r="S881" s="269">
        <v>-51</v>
      </c>
      <c r="T881" s="269">
        <v>-51.25</v>
      </c>
      <c r="BR881" s="15" t="s">
        <v>2174</v>
      </c>
      <c r="BS881" s="15" t="s">
        <v>1963</v>
      </c>
      <c r="BT881" s="15">
        <v>7</v>
      </c>
      <c r="CU881" s="15" t="s">
        <v>2748</v>
      </c>
      <c r="CV881" s="64"/>
      <c r="DI881" s="112" t="s">
        <v>8595</v>
      </c>
      <c r="DJ881" s="112" t="s">
        <v>8536</v>
      </c>
      <c r="DO881"/>
    </row>
    <row r="882" spans="15:119" x14ac:dyDescent="0.25">
      <c r="O882" s="268" t="s">
        <v>10360</v>
      </c>
      <c r="P882" s="268" t="s">
        <v>9482</v>
      </c>
      <c r="Q882" s="269">
        <v>3.5</v>
      </c>
      <c r="R882" s="269">
        <v>3</v>
      </c>
      <c r="S882" s="269">
        <v>-52</v>
      </c>
      <c r="T882" s="269">
        <v>-52.5</v>
      </c>
      <c r="BR882" s="15" t="s">
        <v>2187</v>
      </c>
      <c r="BS882" s="15" t="s">
        <v>1963</v>
      </c>
      <c r="BT882" s="15">
        <v>7</v>
      </c>
      <c r="CU882" s="15" t="s">
        <v>2292</v>
      </c>
      <c r="CV882" s="64"/>
      <c r="DI882" s="112" t="s">
        <v>8320</v>
      </c>
      <c r="DJ882" s="112" t="s">
        <v>8277</v>
      </c>
      <c r="DO882"/>
    </row>
    <row r="883" spans="15:119" x14ac:dyDescent="0.25">
      <c r="O883" s="268" t="s">
        <v>10361</v>
      </c>
      <c r="P883" s="268" t="s">
        <v>9484</v>
      </c>
      <c r="Q883" s="269">
        <v>3.5</v>
      </c>
      <c r="R883" s="269">
        <v>3.25</v>
      </c>
      <c r="S883" s="269">
        <v>-52.25</v>
      </c>
      <c r="T883" s="269">
        <v>-52.5</v>
      </c>
      <c r="BR883" s="15" t="s">
        <v>2267</v>
      </c>
      <c r="BS883" s="15" t="s">
        <v>1963</v>
      </c>
      <c r="BT883" s="15">
        <v>7</v>
      </c>
      <c r="CU883" s="15" t="s">
        <v>2291</v>
      </c>
      <c r="CV883" s="64"/>
      <c r="DI883" s="112" t="s">
        <v>8596</v>
      </c>
      <c r="DJ883" s="112" t="s">
        <v>8536</v>
      </c>
      <c r="DO883"/>
    </row>
    <row r="884" spans="15:119" x14ac:dyDescent="0.25">
      <c r="O884" s="268" t="s">
        <v>10362</v>
      </c>
      <c r="P884" s="268" t="s">
        <v>9484</v>
      </c>
      <c r="Q884" s="269">
        <v>3.5</v>
      </c>
      <c r="R884" s="269">
        <v>3.25</v>
      </c>
      <c r="S884" s="269">
        <v>-52</v>
      </c>
      <c r="T884" s="269">
        <v>-52.25</v>
      </c>
      <c r="BR884" s="15" t="s">
        <v>2502</v>
      </c>
      <c r="BS884" s="15" t="s">
        <v>1963</v>
      </c>
      <c r="BT884" s="15">
        <v>7</v>
      </c>
      <c r="CU884" s="15" t="s">
        <v>2488</v>
      </c>
      <c r="CV884" s="64"/>
      <c r="DI884" s="112" t="s">
        <v>5406</v>
      </c>
      <c r="DJ884" s="112" t="s">
        <v>5365</v>
      </c>
      <c r="DO884"/>
    </row>
    <row r="885" spans="15:119" x14ac:dyDescent="0.25">
      <c r="O885" s="268" t="s">
        <v>10363</v>
      </c>
      <c r="P885" s="268" t="s">
        <v>9484</v>
      </c>
      <c r="Q885" s="269">
        <v>3.25</v>
      </c>
      <c r="R885" s="269">
        <v>3</v>
      </c>
      <c r="S885" s="269">
        <v>-52.25</v>
      </c>
      <c r="T885" s="269">
        <v>-52.5</v>
      </c>
      <c r="BR885" s="15" t="s">
        <v>278</v>
      </c>
      <c r="BS885" s="15" t="s">
        <v>1963</v>
      </c>
      <c r="BT885" s="15">
        <v>7</v>
      </c>
      <c r="CU885" s="15" t="s">
        <v>2501</v>
      </c>
      <c r="CV885" s="64"/>
      <c r="DI885" s="112" t="s">
        <v>5222</v>
      </c>
      <c r="DJ885" s="112" t="s">
        <v>5203</v>
      </c>
      <c r="DO885"/>
    </row>
    <row r="886" spans="15:119" x14ac:dyDescent="0.25">
      <c r="O886" s="268" t="s">
        <v>10364</v>
      </c>
      <c r="P886" s="268" t="s">
        <v>9484</v>
      </c>
      <c r="Q886" s="269">
        <v>3.25</v>
      </c>
      <c r="R886" s="269">
        <v>3</v>
      </c>
      <c r="S886" s="269">
        <v>-52</v>
      </c>
      <c r="T886" s="269">
        <v>-52.25</v>
      </c>
      <c r="BR886" s="15" t="s">
        <v>284</v>
      </c>
      <c r="BS886" s="15" t="s">
        <v>1963</v>
      </c>
      <c r="BT886" s="15">
        <v>7</v>
      </c>
      <c r="CU886" s="15" t="s">
        <v>2749</v>
      </c>
      <c r="CV886" s="64"/>
      <c r="DI886" s="112" t="s">
        <v>5223</v>
      </c>
      <c r="DJ886" s="112" t="s">
        <v>5203</v>
      </c>
      <c r="DO886"/>
    </row>
    <row r="887" spans="15:119" x14ac:dyDescent="0.25">
      <c r="O887" s="268" t="s">
        <v>10365</v>
      </c>
      <c r="P887" s="268" t="s">
        <v>9482</v>
      </c>
      <c r="Q887" s="269">
        <v>3.5</v>
      </c>
      <c r="R887" s="269">
        <v>3</v>
      </c>
      <c r="S887" s="269">
        <v>-51.5</v>
      </c>
      <c r="T887" s="269">
        <v>-52</v>
      </c>
      <c r="BR887" s="15" t="s">
        <v>1833</v>
      </c>
      <c r="BS887" s="15" t="s">
        <v>1951</v>
      </c>
      <c r="BT887" s="15">
        <v>8</v>
      </c>
      <c r="CU887" s="15" t="s">
        <v>2290</v>
      </c>
      <c r="CV887" s="64"/>
      <c r="DI887" s="112" t="s">
        <v>5224</v>
      </c>
      <c r="DJ887" s="112" t="s">
        <v>5203</v>
      </c>
      <c r="DO887"/>
    </row>
    <row r="888" spans="15:119" x14ac:dyDescent="0.25">
      <c r="O888" s="268" t="s">
        <v>10366</v>
      </c>
      <c r="P888" s="268" t="s">
        <v>9484</v>
      </c>
      <c r="Q888" s="269">
        <v>3.5</v>
      </c>
      <c r="R888" s="269">
        <v>3.25</v>
      </c>
      <c r="S888" s="269">
        <v>-51.75</v>
      </c>
      <c r="T888" s="269">
        <v>-52</v>
      </c>
      <c r="BR888" s="15" t="s">
        <v>1998</v>
      </c>
      <c r="BS888" s="15" t="s">
        <v>1951</v>
      </c>
      <c r="BT888" s="15">
        <v>8</v>
      </c>
      <c r="CU888" s="15" t="s">
        <v>2750</v>
      </c>
      <c r="CV888" s="64"/>
      <c r="DI888" s="112" t="s">
        <v>7385</v>
      </c>
      <c r="DJ888" s="112" t="s">
        <v>7290</v>
      </c>
      <c r="DO888"/>
    </row>
    <row r="889" spans="15:119" x14ac:dyDescent="0.25">
      <c r="O889" s="268" t="s">
        <v>10367</v>
      </c>
      <c r="P889" s="268" t="s">
        <v>9484</v>
      </c>
      <c r="Q889" s="269">
        <v>3.5</v>
      </c>
      <c r="R889" s="269">
        <v>3.25</v>
      </c>
      <c r="S889" s="269">
        <v>-51.5</v>
      </c>
      <c r="T889" s="269">
        <v>-51.75</v>
      </c>
      <c r="BR889" s="15" t="s">
        <v>1834</v>
      </c>
      <c r="BS889" s="15" t="s">
        <v>1951</v>
      </c>
      <c r="BT889" s="15">
        <v>8</v>
      </c>
      <c r="CU889" s="15" t="s">
        <v>2545</v>
      </c>
      <c r="CV889" s="64"/>
      <c r="DI889" s="112" t="s">
        <v>5967</v>
      </c>
      <c r="DJ889" s="112" t="s">
        <v>5901</v>
      </c>
      <c r="DO889"/>
    </row>
    <row r="890" spans="15:119" x14ac:dyDescent="0.25">
      <c r="O890" s="268" t="s">
        <v>10368</v>
      </c>
      <c r="P890" s="268" t="s">
        <v>9484</v>
      </c>
      <c r="Q890" s="269">
        <v>3.25</v>
      </c>
      <c r="R890" s="269">
        <v>3</v>
      </c>
      <c r="S890" s="269">
        <v>-51.75</v>
      </c>
      <c r="T890" s="269">
        <v>-52</v>
      </c>
      <c r="BR890" s="15" t="s">
        <v>1835</v>
      </c>
      <c r="BS890" s="15" t="s">
        <v>1951</v>
      </c>
      <c r="BT890" s="15">
        <v>8</v>
      </c>
      <c r="CU890" s="15" t="s">
        <v>2916</v>
      </c>
      <c r="CV890" s="64"/>
      <c r="DI890" s="112" t="s">
        <v>7386</v>
      </c>
      <c r="DJ890" s="112" t="s">
        <v>7290</v>
      </c>
      <c r="DO890"/>
    </row>
    <row r="891" spans="15:119" x14ac:dyDescent="0.25">
      <c r="O891" s="268" t="s">
        <v>10369</v>
      </c>
      <c r="P891" s="268" t="s">
        <v>9484</v>
      </c>
      <c r="Q891" s="269">
        <v>3.25</v>
      </c>
      <c r="R891" s="269">
        <v>3</v>
      </c>
      <c r="S891" s="269">
        <v>-51.5</v>
      </c>
      <c r="T891" s="269">
        <v>-51.75</v>
      </c>
      <c r="BR891" s="15" t="s">
        <v>2000</v>
      </c>
      <c r="BS891" s="15" t="s">
        <v>1951</v>
      </c>
      <c r="BT891" s="15">
        <v>8</v>
      </c>
      <c r="CU891" s="15" t="s">
        <v>2289</v>
      </c>
      <c r="CV891" s="64"/>
      <c r="DI891" s="112" t="s">
        <v>7387</v>
      </c>
      <c r="DJ891" s="112" t="s">
        <v>7290</v>
      </c>
      <c r="DO891"/>
    </row>
    <row r="892" spans="15:119" x14ac:dyDescent="0.25">
      <c r="O892" s="268" t="s">
        <v>10370</v>
      </c>
      <c r="P892" s="268" t="s">
        <v>9482</v>
      </c>
      <c r="Q892" s="269">
        <v>3.5</v>
      </c>
      <c r="R892" s="269">
        <v>3</v>
      </c>
      <c r="S892" s="269">
        <v>-51</v>
      </c>
      <c r="T892" s="269">
        <v>-51.5</v>
      </c>
      <c r="BR892" s="15" t="s">
        <v>2001</v>
      </c>
      <c r="BS892" s="15" t="s">
        <v>2002</v>
      </c>
      <c r="BT892" s="15">
        <v>8</v>
      </c>
      <c r="CU892" s="15" t="s">
        <v>2288</v>
      </c>
      <c r="CV892" s="64"/>
      <c r="DI892" s="112" t="s">
        <v>4626</v>
      </c>
      <c r="DJ892" s="112" t="s">
        <v>4583</v>
      </c>
      <c r="DO892"/>
    </row>
    <row r="893" spans="15:119" x14ac:dyDescent="0.25">
      <c r="O893" s="268" t="s">
        <v>10371</v>
      </c>
      <c r="P893" s="268" t="s">
        <v>9484</v>
      </c>
      <c r="Q893" s="269">
        <v>3.5</v>
      </c>
      <c r="R893" s="269">
        <v>3.25</v>
      </c>
      <c r="S893" s="269">
        <v>-51.25</v>
      </c>
      <c r="T893" s="269">
        <v>-51.5</v>
      </c>
      <c r="BR893" s="15" t="s">
        <v>2023</v>
      </c>
      <c r="BS893" s="15" t="s">
        <v>1951</v>
      </c>
      <c r="BT893" s="15">
        <v>8</v>
      </c>
      <c r="CU893" s="15" t="s">
        <v>2287</v>
      </c>
      <c r="CV893" s="64"/>
      <c r="DI893" s="112" t="s">
        <v>4627</v>
      </c>
      <c r="DJ893" s="112" t="s">
        <v>4583</v>
      </c>
      <c r="DO893"/>
    </row>
    <row r="894" spans="15:119" x14ac:dyDescent="0.25">
      <c r="O894" s="268" t="s">
        <v>10372</v>
      </c>
      <c r="P894" s="268" t="s">
        <v>9484</v>
      </c>
      <c r="Q894" s="269">
        <v>3.5</v>
      </c>
      <c r="R894" s="269">
        <v>3.25</v>
      </c>
      <c r="S894" s="269">
        <v>-51</v>
      </c>
      <c r="T894" s="269">
        <v>-51.25</v>
      </c>
      <c r="BR894" s="15" t="s">
        <v>502</v>
      </c>
      <c r="BS894" s="15" t="s">
        <v>1951</v>
      </c>
      <c r="BT894" s="15">
        <v>8</v>
      </c>
      <c r="CU894" s="15" t="s">
        <v>2285</v>
      </c>
      <c r="CV894" s="64"/>
      <c r="DI894" s="112" t="s">
        <v>7388</v>
      </c>
      <c r="DJ894" s="112" t="s">
        <v>7290</v>
      </c>
      <c r="DO894"/>
    </row>
    <row r="895" spans="15:119" x14ac:dyDescent="0.25">
      <c r="O895" s="268" t="s">
        <v>10373</v>
      </c>
      <c r="P895" s="268" t="s">
        <v>9484</v>
      </c>
      <c r="Q895" s="269">
        <v>3.25</v>
      </c>
      <c r="R895" s="269">
        <v>3</v>
      </c>
      <c r="S895" s="269">
        <v>-51.25</v>
      </c>
      <c r="T895" s="269">
        <v>-51.5</v>
      </c>
      <c r="BR895" s="15" t="s">
        <v>2060</v>
      </c>
      <c r="BS895" s="15" t="s">
        <v>1951</v>
      </c>
      <c r="BT895" s="15">
        <v>8</v>
      </c>
      <c r="CU895" s="15" t="s">
        <v>2284</v>
      </c>
      <c r="CV895" s="64"/>
      <c r="DI895" s="112" t="s">
        <v>5407</v>
      </c>
      <c r="DJ895" s="112" t="s">
        <v>5365</v>
      </c>
      <c r="DO895"/>
    </row>
    <row r="896" spans="15:119" x14ac:dyDescent="0.25">
      <c r="O896" s="268" t="s">
        <v>10374</v>
      </c>
      <c r="P896" s="268" t="s">
        <v>9484</v>
      </c>
      <c r="Q896" s="269">
        <v>3.25</v>
      </c>
      <c r="R896" s="269">
        <v>3</v>
      </c>
      <c r="S896" s="269">
        <v>-51</v>
      </c>
      <c r="T896" s="269">
        <v>-51.25</v>
      </c>
      <c r="BR896" s="15" t="s">
        <v>2071</v>
      </c>
      <c r="BS896" s="15" t="s">
        <v>1951</v>
      </c>
      <c r="BT896" s="15">
        <v>8</v>
      </c>
      <c r="CU896" s="15" t="s">
        <v>2917</v>
      </c>
      <c r="CV896" s="64"/>
      <c r="DI896" s="112" t="s">
        <v>4839</v>
      </c>
      <c r="DJ896" s="112" t="s">
        <v>4800</v>
      </c>
      <c r="DO896"/>
    </row>
    <row r="897" spans="15:119" x14ac:dyDescent="0.25">
      <c r="O897" s="268" t="s">
        <v>10375</v>
      </c>
      <c r="P897" s="268" t="s">
        <v>9480</v>
      </c>
      <c r="Q897" s="269">
        <v>3</v>
      </c>
      <c r="R897" s="269">
        <v>2</v>
      </c>
      <c r="S897" s="269">
        <v>-52.5</v>
      </c>
      <c r="T897" s="269">
        <v>-54</v>
      </c>
      <c r="BR897" s="15" t="s">
        <v>2096</v>
      </c>
      <c r="BS897" s="15" t="s">
        <v>1951</v>
      </c>
      <c r="BT897" s="15">
        <v>8</v>
      </c>
      <c r="CU897" s="15" t="s">
        <v>2283</v>
      </c>
      <c r="CV897" s="64"/>
      <c r="DI897" s="112" t="s">
        <v>5408</v>
      </c>
      <c r="DJ897" s="112" t="s">
        <v>5365</v>
      </c>
      <c r="DO897"/>
    </row>
    <row r="898" spans="15:119" x14ac:dyDescent="0.25">
      <c r="O898" s="268" t="s">
        <v>10376</v>
      </c>
      <c r="P898" s="268" t="s">
        <v>9482</v>
      </c>
      <c r="Q898" s="269">
        <v>3</v>
      </c>
      <c r="R898" s="269">
        <v>2.5</v>
      </c>
      <c r="S898" s="269">
        <v>-52.5</v>
      </c>
      <c r="T898" s="269">
        <v>-53</v>
      </c>
      <c r="BR898" s="15" t="s">
        <v>2107</v>
      </c>
      <c r="BS898" s="15" t="s">
        <v>1951</v>
      </c>
      <c r="BT898" s="15">
        <v>8</v>
      </c>
      <c r="CU898" s="15" t="s">
        <v>2918</v>
      </c>
      <c r="CV898" s="64"/>
      <c r="DI898" s="112" t="s">
        <v>7389</v>
      </c>
      <c r="DJ898" s="112" t="s">
        <v>7290</v>
      </c>
      <c r="DO898"/>
    </row>
    <row r="899" spans="15:119" x14ac:dyDescent="0.25">
      <c r="O899" s="268" t="s">
        <v>10377</v>
      </c>
      <c r="P899" s="268" t="s">
        <v>9484</v>
      </c>
      <c r="Q899" s="269">
        <v>2.75</v>
      </c>
      <c r="R899" s="269">
        <v>2.5</v>
      </c>
      <c r="S899" s="269">
        <v>-52.5</v>
      </c>
      <c r="T899" s="269">
        <v>-52.75</v>
      </c>
      <c r="BR899" s="15" t="s">
        <v>2109</v>
      </c>
      <c r="BS899" s="15" t="s">
        <v>1963</v>
      </c>
      <c r="BT899" s="15">
        <v>8</v>
      </c>
      <c r="CU899" s="15" t="s">
        <v>2282</v>
      </c>
      <c r="CV899" s="64"/>
      <c r="DI899" s="112" t="s">
        <v>5744</v>
      </c>
      <c r="DJ899" s="112" t="s">
        <v>5735</v>
      </c>
      <c r="DO899"/>
    </row>
    <row r="900" spans="15:119" x14ac:dyDescent="0.25">
      <c r="O900" s="268" t="s">
        <v>10378</v>
      </c>
      <c r="P900" s="268" t="s">
        <v>9482</v>
      </c>
      <c r="Q900" s="269">
        <v>2.5</v>
      </c>
      <c r="R900" s="269">
        <v>2</v>
      </c>
      <c r="S900" s="269">
        <v>-53.5</v>
      </c>
      <c r="T900" s="269">
        <v>-54</v>
      </c>
      <c r="BR900" s="15" t="s">
        <v>2171</v>
      </c>
      <c r="BS900" s="15" t="s">
        <v>1951</v>
      </c>
      <c r="BT900" s="15">
        <v>8</v>
      </c>
      <c r="CU900" s="15" t="s">
        <v>2919</v>
      </c>
      <c r="CV900" s="64"/>
      <c r="DI900" s="112" t="s">
        <v>4840</v>
      </c>
      <c r="DJ900" s="112" t="s">
        <v>4800</v>
      </c>
      <c r="DO900"/>
    </row>
    <row r="901" spans="15:119" x14ac:dyDescent="0.25">
      <c r="O901" s="268" t="s">
        <v>10379</v>
      </c>
      <c r="P901" s="268" t="s">
        <v>9484</v>
      </c>
      <c r="Q901" s="269">
        <v>2.5</v>
      </c>
      <c r="R901" s="269">
        <v>2.25</v>
      </c>
      <c r="S901" s="269">
        <v>-53.75</v>
      </c>
      <c r="T901" s="269">
        <v>-54</v>
      </c>
      <c r="BR901" s="15" t="s">
        <v>2248</v>
      </c>
      <c r="BS901" s="15" t="s">
        <v>1951</v>
      </c>
      <c r="BT901" s="15">
        <v>8</v>
      </c>
      <c r="CU901" s="15" t="s">
        <v>2281</v>
      </c>
      <c r="CV901" s="64"/>
      <c r="DI901" s="112" t="s">
        <v>6403</v>
      </c>
      <c r="DJ901" s="112" t="s">
        <v>6297</v>
      </c>
      <c r="DO901"/>
    </row>
    <row r="902" spans="15:119" x14ac:dyDescent="0.25">
      <c r="O902" s="268" t="s">
        <v>10380</v>
      </c>
      <c r="P902" s="268" t="s">
        <v>9484</v>
      </c>
      <c r="Q902" s="269">
        <v>2.5</v>
      </c>
      <c r="R902" s="269">
        <v>2.25</v>
      </c>
      <c r="S902" s="269">
        <v>-53.5</v>
      </c>
      <c r="T902" s="269">
        <v>-53.75</v>
      </c>
      <c r="BR902" s="15" t="s">
        <v>2566</v>
      </c>
      <c r="BS902" s="15" t="s">
        <v>1951</v>
      </c>
      <c r="BT902" s="15">
        <v>8</v>
      </c>
      <c r="CU902" s="15" t="s">
        <v>1896</v>
      </c>
      <c r="CV902" s="64"/>
      <c r="DI902" s="112" t="s">
        <v>7390</v>
      </c>
      <c r="DJ902" s="112" t="s">
        <v>7290</v>
      </c>
      <c r="DO902"/>
    </row>
    <row r="903" spans="15:119" x14ac:dyDescent="0.25">
      <c r="O903" s="268" t="s">
        <v>10381</v>
      </c>
      <c r="P903" s="268" t="s">
        <v>9484</v>
      </c>
      <c r="Q903" s="269">
        <v>2.25</v>
      </c>
      <c r="R903" s="269">
        <v>2</v>
      </c>
      <c r="S903" s="269">
        <v>-53.75</v>
      </c>
      <c r="T903" s="269">
        <v>-54</v>
      </c>
      <c r="BR903" s="15" t="s">
        <v>2801</v>
      </c>
      <c r="BS903" s="15" t="s">
        <v>1951</v>
      </c>
      <c r="BT903" s="15">
        <v>8</v>
      </c>
      <c r="CU903" s="15" t="s">
        <v>2280</v>
      </c>
      <c r="CV903" s="64"/>
      <c r="DI903" s="112" t="s">
        <v>5597</v>
      </c>
      <c r="DJ903" s="112" t="s">
        <v>5568</v>
      </c>
      <c r="DO903"/>
    </row>
    <row r="904" spans="15:119" x14ac:dyDescent="0.25">
      <c r="O904" s="268" t="s">
        <v>10382</v>
      </c>
      <c r="P904" s="268" t="s">
        <v>9484</v>
      </c>
      <c r="Q904" s="269">
        <v>2.25</v>
      </c>
      <c r="R904" s="269">
        <v>2</v>
      </c>
      <c r="S904" s="269">
        <v>-53.5</v>
      </c>
      <c r="T904" s="269">
        <v>-53.75</v>
      </c>
      <c r="BR904" s="15" t="s">
        <v>2806</v>
      </c>
      <c r="BS904" s="15" t="s">
        <v>1951</v>
      </c>
      <c r="BT904" s="15">
        <v>8</v>
      </c>
      <c r="CU904" s="15" t="s">
        <v>2279</v>
      </c>
      <c r="CV904" s="64"/>
      <c r="DI904" s="112" t="s">
        <v>4430</v>
      </c>
      <c r="DJ904" s="112" t="s">
        <v>4427</v>
      </c>
      <c r="DO904"/>
    </row>
    <row r="905" spans="15:119" x14ac:dyDescent="0.25">
      <c r="O905" s="268" t="s">
        <v>10383</v>
      </c>
      <c r="P905" s="268" t="s">
        <v>9482</v>
      </c>
      <c r="Q905" s="269">
        <v>2.5</v>
      </c>
      <c r="R905" s="269">
        <v>2</v>
      </c>
      <c r="S905" s="269">
        <v>-53</v>
      </c>
      <c r="T905" s="269">
        <v>-53.5</v>
      </c>
      <c r="BR905" s="15" t="s">
        <v>2807</v>
      </c>
      <c r="BS905" s="15" t="s">
        <v>1951</v>
      </c>
      <c r="BT905" s="15">
        <v>8</v>
      </c>
      <c r="CU905" s="15" t="s">
        <v>2585</v>
      </c>
      <c r="CV905" s="64"/>
      <c r="DI905" s="112" t="s">
        <v>6404</v>
      </c>
      <c r="DJ905" s="112" t="s">
        <v>6297</v>
      </c>
      <c r="DO905"/>
    </row>
    <row r="906" spans="15:119" x14ac:dyDescent="0.25">
      <c r="O906" s="268" t="s">
        <v>10384</v>
      </c>
      <c r="P906" s="268" t="s">
        <v>9484</v>
      </c>
      <c r="Q906" s="269">
        <v>2.5</v>
      </c>
      <c r="R906" s="269">
        <v>2.25</v>
      </c>
      <c r="S906" s="269">
        <v>-53.25</v>
      </c>
      <c r="T906" s="269">
        <v>-53.5</v>
      </c>
      <c r="BR906" s="15" t="s">
        <v>2965</v>
      </c>
      <c r="BS906" s="15" t="s">
        <v>1951</v>
      </c>
      <c r="BT906" s="15">
        <v>8</v>
      </c>
      <c r="CU906" s="15" t="s">
        <v>2277</v>
      </c>
      <c r="CV906" s="64"/>
      <c r="DI906" s="112" t="s">
        <v>5409</v>
      </c>
      <c r="DJ906" s="112" t="s">
        <v>5365</v>
      </c>
      <c r="DO906"/>
    </row>
    <row r="907" spans="15:119" x14ac:dyDescent="0.25">
      <c r="O907" s="268" t="s">
        <v>10385</v>
      </c>
      <c r="P907" s="268" t="s">
        <v>9484</v>
      </c>
      <c r="Q907" s="269">
        <v>2.5</v>
      </c>
      <c r="R907" s="269">
        <v>2.25</v>
      </c>
      <c r="S907" s="269">
        <v>-53</v>
      </c>
      <c r="T907" s="269">
        <v>-53.25</v>
      </c>
      <c r="BR907" s="15" t="s">
        <v>2966</v>
      </c>
      <c r="BS907" s="15" t="s">
        <v>1951</v>
      </c>
      <c r="BT907" s="15">
        <v>8</v>
      </c>
      <c r="CU907" s="15" t="s">
        <v>2275</v>
      </c>
      <c r="CV907" s="64"/>
      <c r="DI907" s="112" t="s">
        <v>9257</v>
      </c>
      <c r="DJ907" s="112" t="s">
        <v>9212</v>
      </c>
      <c r="DO907"/>
    </row>
    <row r="908" spans="15:119" x14ac:dyDescent="0.25">
      <c r="O908" s="268" t="s">
        <v>10386</v>
      </c>
      <c r="P908" s="268" t="s">
        <v>9484</v>
      </c>
      <c r="Q908" s="269">
        <v>2.25</v>
      </c>
      <c r="R908" s="269">
        <v>2</v>
      </c>
      <c r="S908" s="269">
        <v>-53.25</v>
      </c>
      <c r="T908" s="269">
        <v>-53.5</v>
      </c>
      <c r="BR908" s="15" t="s">
        <v>2971</v>
      </c>
      <c r="BS908" s="15" t="s">
        <v>1951</v>
      </c>
      <c r="BT908" s="15">
        <v>8</v>
      </c>
      <c r="CU908" s="15" t="s">
        <v>2584</v>
      </c>
      <c r="CV908" s="64"/>
      <c r="DI908" s="112" t="s">
        <v>9258</v>
      </c>
      <c r="DJ908" s="112" t="s">
        <v>9212</v>
      </c>
      <c r="DO908"/>
    </row>
    <row r="909" spans="15:119" x14ac:dyDescent="0.25">
      <c r="O909" s="268" t="s">
        <v>10387</v>
      </c>
      <c r="P909" s="268" t="s">
        <v>9484</v>
      </c>
      <c r="Q909" s="269">
        <v>2.25</v>
      </c>
      <c r="R909" s="269">
        <v>2</v>
      </c>
      <c r="S909" s="269">
        <v>-53</v>
      </c>
      <c r="T909" s="269">
        <v>-53.25</v>
      </c>
      <c r="BR909" s="15" t="s">
        <v>505</v>
      </c>
      <c r="BS909" s="15" t="s">
        <v>1951</v>
      </c>
      <c r="BT909" s="15">
        <v>9</v>
      </c>
      <c r="CU909" s="15" t="s">
        <v>2528</v>
      </c>
      <c r="CV909" s="64"/>
      <c r="DI909" s="112" t="s">
        <v>5968</v>
      </c>
      <c r="DJ909" s="112" t="s">
        <v>5901</v>
      </c>
      <c r="DO909"/>
    </row>
    <row r="910" spans="15:119" ht="30" x14ac:dyDescent="0.25">
      <c r="O910" s="268" t="s">
        <v>10388</v>
      </c>
      <c r="P910" s="268" t="s">
        <v>9482</v>
      </c>
      <c r="Q910" s="269">
        <v>2.5</v>
      </c>
      <c r="R910" s="269">
        <v>2</v>
      </c>
      <c r="S910" s="269">
        <v>-52.5</v>
      </c>
      <c r="T910" s="269">
        <v>-53</v>
      </c>
      <c r="BR910" s="15" t="s">
        <v>495</v>
      </c>
      <c r="BS910" s="15" t="s">
        <v>1951</v>
      </c>
      <c r="BT910" s="15">
        <v>9</v>
      </c>
      <c r="CU910" s="15" t="s">
        <v>2271</v>
      </c>
      <c r="CV910" s="64"/>
      <c r="DI910" s="112" t="s">
        <v>4841</v>
      </c>
      <c r="DJ910" s="112" t="s">
        <v>4800</v>
      </c>
      <c r="DO910"/>
    </row>
    <row r="911" spans="15:119" x14ac:dyDescent="0.25">
      <c r="O911" s="268" t="s">
        <v>10389</v>
      </c>
      <c r="P911" s="268" t="s">
        <v>9484</v>
      </c>
      <c r="Q911" s="269">
        <v>2.5</v>
      </c>
      <c r="R911" s="269">
        <v>2.25</v>
      </c>
      <c r="S911" s="269">
        <v>-52.75</v>
      </c>
      <c r="T911" s="269">
        <v>-53</v>
      </c>
      <c r="BR911" s="15" t="s">
        <v>1962</v>
      </c>
      <c r="BS911" s="15" t="s">
        <v>1951</v>
      </c>
      <c r="BT911" s="15">
        <v>9</v>
      </c>
      <c r="CU911" s="15" t="s">
        <v>2273</v>
      </c>
      <c r="CV911" s="64"/>
      <c r="DI911" s="112" t="s">
        <v>7952</v>
      </c>
      <c r="DJ911" s="112" t="s">
        <v>7908</v>
      </c>
      <c r="DO911"/>
    </row>
    <row r="912" spans="15:119" x14ac:dyDescent="0.25">
      <c r="O912" s="268" t="s">
        <v>10390</v>
      </c>
      <c r="P912" s="268" t="s">
        <v>9484</v>
      </c>
      <c r="Q912" s="269">
        <v>2.5</v>
      </c>
      <c r="R912" s="269">
        <v>2.25</v>
      </c>
      <c r="S912" s="269">
        <v>-52.5</v>
      </c>
      <c r="T912" s="269">
        <v>-52.75</v>
      </c>
      <c r="BR912" s="15" t="s">
        <v>1964</v>
      </c>
      <c r="BS912" s="15" t="s">
        <v>1951</v>
      </c>
      <c r="BT912" s="15">
        <v>9</v>
      </c>
      <c r="CU912" s="15" t="s">
        <v>2537</v>
      </c>
      <c r="CV912" s="64"/>
      <c r="DI912" s="112" t="s">
        <v>8321</v>
      </c>
      <c r="DJ912" s="112" t="s">
        <v>8277</v>
      </c>
      <c r="DO912"/>
    </row>
    <row r="913" spans="15:119" x14ac:dyDescent="0.25">
      <c r="O913" s="268" t="s">
        <v>10391</v>
      </c>
      <c r="P913" s="268" t="s">
        <v>9484</v>
      </c>
      <c r="Q913" s="269">
        <v>2.25</v>
      </c>
      <c r="R913" s="269">
        <v>2</v>
      </c>
      <c r="S913" s="269">
        <v>-52.75</v>
      </c>
      <c r="T913" s="269">
        <v>-53</v>
      </c>
      <c r="BR913" s="15" t="s">
        <v>1965</v>
      </c>
      <c r="BS913" s="15" t="s">
        <v>1951</v>
      </c>
      <c r="BT913" s="15">
        <v>9</v>
      </c>
      <c r="CU913" s="15" t="s">
        <v>2270</v>
      </c>
      <c r="CV913" s="64"/>
      <c r="DI913" s="112" t="s">
        <v>5598</v>
      </c>
      <c r="DJ913" s="112" t="s">
        <v>5568</v>
      </c>
      <c r="DO913"/>
    </row>
    <row r="914" spans="15:119" x14ac:dyDescent="0.25">
      <c r="O914" s="268" t="s">
        <v>10392</v>
      </c>
      <c r="P914" s="268" t="s">
        <v>9484</v>
      </c>
      <c r="Q914" s="269">
        <v>2.25</v>
      </c>
      <c r="R914" s="269">
        <v>2</v>
      </c>
      <c r="S914" s="269">
        <v>-52.5</v>
      </c>
      <c r="T914" s="269">
        <v>-52.75</v>
      </c>
      <c r="BR914" s="15" t="s">
        <v>1966</v>
      </c>
      <c r="BS914" s="15" t="s">
        <v>1951</v>
      </c>
      <c r="BT914" s="15">
        <v>9</v>
      </c>
      <c r="CU914" s="15" t="s">
        <v>2580</v>
      </c>
      <c r="CV914" s="64"/>
      <c r="DI914" s="112" t="s">
        <v>5969</v>
      </c>
      <c r="DJ914" s="112" t="s">
        <v>5901</v>
      </c>
      <c r="DO914"/>
    </row>
    <row r="915" spans="15:119" x14ac:dyDescent="0.25">
      <c r="O915" s="268" t="s">
        <v>10393</v>
      </c>
      <c r="P915" s="268" t="s">
        <v>9480</v>
      </c>
      <c r="Q915" s="269">
        <v>3</v>
      </c>
      <c r="R915" s="269">
        <v>2</v>
      </c>
      <c r="S915" s="269">
        <v>-51</v>
      </c>
      <c r="T915" s="269">
        <v>-52.5</v>
      </c>
      <c r="BR915" s="15" t="s">
        <v>1967</v>
      </c>
      <c r="BS915" s="15" t="s">
        <v>1951</v>
      </c>
      <c r="BT915" s="15">
        <v>9</v>
      </c>
      <c r="CU915" s="15" t="s">
        <v>2269</v>
      </c>
      <c r="CV915" s="64"/>
      <c r="DI915" s="112" t="s">
        <v>5970</v>
      </c>
      <c r="DJ915" s="112" t="s">
        <v>5901</v>
      </c>
      <c r="DO915"/>
    </row>
    <row r="916" spans="15:119" x14ac:dyDescent="0.25">
      <c r="O916" s="268" t="s">
        <v>10394</v>
      </c>
      <c r="P916" s="268" t="s">
        <v>9482</v>
      </c>
      <c r="Q916" s="269">
        <v>3</v>
      </c>
      <c r="R916" s="269">
        <v>2.5</v>
      </c>
      <c r="S916" s="269">
        <v>-52</v>
      </c>
      <c r="T916" s="269">
        <v>-52.5</v>
      </c>
      <c r="BR916" s="15" t="s">
        <v>1968</v>
      </c>
      <c r="BS916" s="15" t="s">
        <v>1951</v>
      </c>
      <c r="BT916" s="15">
        <v>9</v>
      </c>
      <c r="CU916" s="15" t="s">
        <v>2268</v>
      </c>
      <c r="CV916" s="64"/>
      <c r="DI916" s="112" t="s">
        <v>6405</v>
      </c>
      <c r="DJ916" s="112" t="s">
        <v>6297</v>
      </c>
      <c r="DO916"/>
    </row>
    <row r="917" spans="15:119" x14ac:dyDescent="0.25">
      <c r="O917" s="268" t="s">
        <v>10395</v>
      </c>
      <c r="P917" s="268" t="s">
        <v>9484</v>
      </c>
      <c r="Q917" s="269">
        <v>3</v>
      </c>
      <c r="R917" s="269">
        <v>2.75</v>
      </c>
      <c r="S917" s="269">
        <v>-52.25</v>
      </c>
      <c r="T917" s="269">
        <v>-52.5</v>
      </c>
      <c r="BR917" s="15" t="s">
        <v>1826</v>
      </c>
      <c r="BS917" s="15" t="s">
        <v>1951</v>
      </c>
      <c r="BT917" s="15">
        <v>9</v>
      </c>
      <c r="CU917" s="15" t="s">
        <v>2265</v>
      </c>
      <c r="CV917" s="64"/>
      <c r="DI917" s="112" t="s">
        <v>5410</v>
      </c>
      <c r="DJ917" s="112" t="s">
        <v>5365</v>
      </c>
      <c r="DO917"/>
    </row>
    <row r="918" spans="15:119" x14ac:dyDescent="0.25">
      <c r="O918" s="268" t="s">
        <v>10396</v>
      </c>
      <c r="P918" s="268" t="s">
        <v>9484</v>
      </c>
      <c r="Q918" s="269">
        <v>3</v>
      </c>
      <c r="R918" s="269">
        <v>2.75</v>
      </c>
      <c r="S918" s="269">
        <v>-52</v>
      </c>
      <c r="T918" s="269">
        <v>-52.25</v>
      </c>
      <c r="BR918" s="15" t="s">
        <v>1969</v>
      </c>
      <c r="BS918" s="15" t="s">
        <v>1951</v>
      </c>
      <c r="BT918" s="15">
        <v>9</v>
      </c>
      <c r="CU918" s="15" t="s">
        <v>2448</v>
      </c>
      <c r="CV918" s="64"/>
      <c r="DI918" s="112" t="s">
        <v>5971</v>
      </c>
      <c r="DJ918" s="112" t="s">
        <v>5901</v>
      </c>
      <c r="DO918"/>
    </row>
    <row r="919" spans="15:119" x14ac:dyDescent="0.25">
      <c r="O919" s="268" t="s">
        <v>10397</v>
      </c>
      <c r="P919" s="268" t="s">
        <v>9484</v>
      </c>
      <c r="Q919" s="269">
        <v>2.75</v>
      </c>
      <c r="R919" s="269">
        <v>2.5</v>
      </c>
      <c r="S919" s="269">
        <v>-52.25</v>
      </c>
      <c r="T919" s="269">
        <v>-52.5</v>
      </c>
      <c r="BR919" s="15" t="s">
        <v>1970</v>
      </c>
      <c r="BS919" s="15" t="s">
        <v>1951</v>
      </c>
      <c r="BT919" s="15">
        <v>9</v>
      </c>
      <c r="CU919" s="15" t="s">
        <v>2261</v>
      </c>
      <c r="CV919" s="64"/>
      <c r="DI919" s="112" t="s">
        <v>6406</v>
      </c>
      <c r="DJ919" s="112" t="s">
        <v>6297</v>
      </c>
      <c r="DO919"/>
    </row>
    <row r="920" spans="15:119" x14ac:dyDescent="0.25">
      <c r="O920" s="268" t="s">
        <v>10398</v>
      </c>
      <c r="P920" s="268" t="s">
        <v>9484</v>
      </c>
      <c r="Q920" s="269">
        <v>2.75</v>
      </c>
      <c r="R920" s="269">
        <v>2.5</v>
      </c>
      <c r="S920" s="269">
        <v>-52</v>
      </c>
      <c r="T920" s="269">
        <v>-52.25</v>
      </c>
      <c r="BR920" s="15" t="s">
        <v>1994</v>
      </c>
      <c r="BS920" s="15" t="s">
        <v>1951</v>
      </c>
      <c r="BT920" s="15">
        <v>9</v>
      </c>
      <c r="CU920" s="15" t="s">
        <v>2751</v>
      </c>
      <c r="CV920" s="64"/>
      <c r="DI920" s="112" t="s">
        <v>9024</v>
      </c>
      <c r="DJ920" s="112" t="s">
        <v>9008</v>
      </c>
      <c r="DO920"/>
    </row>
    <row r="921" spans="15:119" x14ac:dyDescent="0.25">
      <c r="O921" s="268" t="s">
        <v>10399</v>
      </c>
      <c r="P921" s="268" t="s">
        <v>9482</v>
      </c>
      <c r="Q921" s="269">
        <v>3</v>
      </c>
      <c r="R921" s="269">
        <v>2.5</v>
      </c>
      <c r="S921" s="269">
        <v>-51.5</v>
      </c>
      <c r="T921" s="269">
        <v>-52</v>
      </c>
      <c r="BR921" s="15" t="s">
        <v>489</v>
      </c>
      <c r="BS921" s="15" t="s">
        <v>1951</v>
      </c>
      <c r="BT921" s="15">
        <v>9</v>
      </c>
      <c r="CU921" s="15" t="s">
        <v>2260</v>
      </c>
      <c r="CV921" s="64"/>
      <c r="DI921" s="112" t="s">
        <v>8597</v>
      </c>
      <c r="DJ921" s="112" t="s">
        <v>8536</v>
      </c>
      <c r="DO921"/>
    </row>
    <row r="922" spans="15:119" x14ac:dyDescent="0.25">
      <c r="O922" s="268" t="s">
        <v>10400</v>
      </c>
      <c r="P922" s="268" t="s">
        <v>9484</v>
      </c>
      <c r="Q922" s="269">
        <v>3</v>
      </c>
      <c r="R922" s="269">
        <v>2.75</v>
      </c>
      <c r="S922" s="269">
        <v>-51.75</v>
      </c>
      <c r="T922" s="269">
        <v>-52</v>
      </c>
      <c r="BR922" s="15" t="s">
        <v>2029</v>
      </c>
      <c r="BS922" s="15" t="s">
        <v>1951</v>
      </c>
      <c r="BT922" s="15">
        <v>9</v>
      </c>
      <c r="CU922" s="15" t="s">
        <v>2259</v>
      </c>
      <c r="CV922" s="64"/>
      <c r="DI922" s="112" t="s">
        <v>5599</v>
      </c>
      <c r="DJ922" s="112" t="s">
        <v>5568</v>
      </c>
      <c r="DO922"/>
    </row>
    <row r="923" spans="15:119" x14ac:dyDescent="0.25">
      <c r="O923" s="268" t="s">
        <v>10401</v>
      </c>
      <c r="P923" s="268" t="s">
        <v>9484</v>
      </c>
      <c r="Q923" s="269">
        <v>3</v>
      </c>
      <c r="R923" s="269">
        <v>2.75</v>
      </c>
      <c r="S923" s="269">
        <v>-51.5</v>
      </c>
      <c r="T923" s="269">
        <v>-51.75</v>
      </c>
      <c r="BR923" s="15" t="s">
        <v>2030</v>
      </c>
      <c r="BS923" s="15" t="s">
        <v>1951</v>
      </c>
      <c r="BT923" s="15">
        <v>9</v>
      </c>
      <c r="CU923" s="15" t="s">
        <v>2253</v>
      </c>
      <c r="CV923" s="64"/>
      <c r="DI923" s="112" t="s">
        <v>8598</v>
      </c>
      <c r="DJ923" s="112" t="s">
        <v>8536</v>
      </c>
      <c r="DO923"/>
    </row>
    <row r="924" spans="15:119" x14ac:dyDescent="0.25">
      <c r="O924" s="268" t="s">
        <v>10402</v>
      </c>
      <c r="P924" s="268" t="s">
        <v>9484</v>
      </c>
      <c r="Q924" s="269">
        <v>2.75</v>
      </c>
      <c r="R924" s="269">
        <v>2.5</v>
      </c>
      <c r="S924" s="269">
        <v>-51.75</v>
      </c>
      <c r="T924" s="269">
        <v>-52</v>
      </c>
      <c r="BR924" s="15" t="s">
        <v>1925</v>
      </c>
      <c r="BS924" s="15" t="s">
        <v>1951</v>
      </c>
      <c r="BT924" s="15">
        <v>9</v>
      </c>
      <c r="CU924" s="15" t="s">
        <v>2252</v>
      </c>
      <c r="CV924" s="64"/>
      <c r="DI924" s="112" t="s">
        <v>7953</v>
      </c>
      <c r="DJ924" s="112" t="s">
        <v>7908</v>
      </c>
      <c r="DO924"/>
    </row>
    <row r="925" spans="15:119" x14ac:dyDescent="0.25">
      <c r="O925" s="268" t="s">
        <v>10403</v>
      </c>
      <c r="P925" s="268" t="s">
        <v>9484</v>
      </c>
      <c r="Q925" s="269">
        <v>2.75</v>
      </c>
      <c r="R925" s="269">
        <v>2.5</v>
      </c>
      <c r="S925" s="269">
        <v>-51.5</v>
      </c>
      <c r="T925" s="269">
        <v>-51.75</v>
      </c>
      <c r="BR925" s="15" t="s">
        <v>2046</v>
      </c>
      <c r="BS925" s="15" t="s">
        <v>1951</v>
      </c>
      <c r="BT925" s="15">
        <v>9</v>
      </c>
      <c r="CU925" s="15" t="s">
        <v>2272</v>
      </c>
      <c r="CV925" s="64"/>
      <c r="DI925" s="112" t="s">
        <v>8599</v>
      </c>
      <c r="DJ925" s="112" t="s">
        <v>8536</v>
      </c>
      <c r="DO925"/>
    </row>
    <row r="926" spans="15:119" x14ac:dyDescent="0.25">
      <c r="O926" s="268" t="s">
        <v>10404</v>
      </c>
      <c r="P926" s="268" t="s">
        <v>9482</v>
      </c>
      <c r="Q926" s="269">
        <v>3</v>
      </c>
      <c r="R926" s="269">
        <v>2.5</v>
      </c>
      <c r="S926" s="269">
        <v>-51</v>
      </c>
      <c r="T926" s="269">
        <v>-51.5</v>
      </c>
      <c r="BR926" s="15" t="s">
        <v>1857</v>
      </c>
      <c r="BS926" s="15" t="s">
        <v>1951</v>
      </c>
      <c r="BT926" s="15">
        <v>9</v>
      </c>
      <c r="CU926" s="15" t="s">
        <v>2578</v>
      </c>
      <c r="CV926" s="64"/>
      <c r="DI926" s="112" t="s">
        <v>7954</v>
      </c>
      <c r="DJ926" s="112" t="s">
        <v>7908</v>
      </c>
      <c r="DO926"/>
    </row>
    <row r="927" spans="15:119" x14ac:dyDescent="0.25">
      <c r="O927" s="268" t="s">
        <v>10405</v>
      </c>
      <c r="P927" s="268" t="s">
        <v>9484</v>
      </c>
      <c r="Q927" s="269">
        <v>3</v>
      </c>
      <c r="R927" s="269">
        <v>2.75</v>
      </c>
      <c r="S927" s="269">
        <v>-51.25</v>
      </c>
      <c r="T927" s="269">
        <v>-51.5</v>
      </c>
      <c r="BR927" s="15" t="s">
        <v>2077</v>
      </c>
      <c r="BS927" s="15" t="s">
        <v>1951</v>
      </c>
      <c r="BT927" s="15">
        <v>9</v>
      </c>
      <c r="CU927" s="15" t="s">
        <v>2582</v>
      </c>
      <c r="CV927" s="64"/>
      <c r="DI927" s="112" t="s">
        <v>7955</v>
      </c>
      <c r="DJ927" s="112" t="s">
        <v>7908</v>
      </c>
      <c r="DO927"/>
    </row>
    <row r="928" spans="15:119" x14ac:dyDescent="0.25">
      <c r="O928" s="268" t="s">
        <v>10406</v>
      </c>
      <c r="P928" s="268" t="s">
        <v>9484</v>
      </c>
      <c r="Q928" s="269">
        <v>3</v>
      </c>
      <c r="R928" s="269">
        <v>2.75</v>
      </c>
      <c r="S928" s="269">
        <v>-51</v>
      </c>
      <c r="T928" s="269">
        <v>-51.25</v>
      </c>
      <c r="BR928" s="15" t="s">
        <v>1858</v>
      </c>
      <c r="BS928" s="15" t="s">
        <v>1951</v>
      </c>
      <c r="BT928" s="15">
        <v>9</v>
      </c>
      <c r="CU928" s="15" t="s">
        <v>2611</v>
      </c>
      <c r="CV928" s="64"/>
      <c r="DI928" s="112" t="s">
        <v>8322</v>
      </c>
      <c r="DJ928" s="112" t="s">
        <v>8277</v>
      </c>
      <c r="DO928"/>
    </row>
    <row r="929" spans="15:119" x14ac:dyDescent="0.25">
      <c r="O929" s="268" t="s">
        <v>10407</v>
      </c>
      <c r="P929" s="268" t="s">
        <v>9484</v>
      </c>
      <c r="Q929" s="269">
        <v>2.75</v>
      </c>
      <c r="R929" s="269">
        <v>2.5</v>
      </c>
      <c r="S929" s="269">
        <v>-51.25</v>
      </c>
      <c r="T929" s="269">
        <v>-51.5</v>
      </c>
      <c r="BR929" s="15" t="s">
        <v>2079</v>
      </c>
      <c r="BS929" s="15" t="s">
        <v>1951</v>
      </c>
      <c r="BT929" s="15">
        <v>9</v>
      </c>
      <c r="CU929" s="15" t="s">
        <v>2544</v>
      </c>
      <c r="CV929" s="64"/>
      <c r="DI929" s="112" t="s">
        <v>7215</v>
      </c>
      <c r="DJ929" s="112" t="s">
        <v>7203</v>
      </c>
      <c r="DO929"/>
    </row>
    <row r="930" spans="15:119" x14ac:dyDescent="0.25">
      <c r="O930" s="268" t="s">
        <v>10408</v>
      </c>
      <c r="P930" s="268" t="s">
        <v>9484</v>
      </c>
      <c r="Q930" s="269">
        <v>2.75</v>
      </c>
      <c r="R930" s="269">
        <v>2.5</v>
      </c>
      <c r="S930" s="269">
        <v>-51</v>
      </c>
      <c r="T930" s="269">
        <v>-51.25</v>
      </c>
      <c r="BR930" s="15" t="s">
        <v>2082</v>
      </c>
      <c r="BS930" s="15" t="s">
        <v>1951</v>
      </c>
      <c r="BT930" s="15">
        <v>9</v>
      </c>
      <c r="CU930" s="15" t="s">
        <v>2266</v>
      </c>
      <c r="CV930" s="64"/>
      <c r="DI930" s="112" t="s">
        <v>6407</v>
      </c>
      <c r="DJ930" s="112" t="s">
        <v>6297</v>
      </c>
      <c r="DO930"/>
    </row>
    <row r="931" spans="15:119" x14ac:dyDescent="0.25">
      <c r="O931" s="268" t="s">
        <v>10409</v>
      </c>
      <c r="P931" s="268" t="s">
        <v>9482</v>
      </c>
      <c r="Q931" s="269">
        <v>2.5</v>
      </c>
      <c r="R931" s="269">
        <v>2</v>
      </c>
      <c r="S931" s="269">
        <v>-52</v>
      </c>
      <c r="T931" s="269">
        <v>-52.5</v>
      </c>
      <c r="BR931" s="15" t="s">
        <v>2092</v>
      </c>
      <c r="BS931" s="15" t="s">
        <v>1951</v>
      </c>
      <c r="BT931" s="15">
        <v>9</v>
      </c>
      <c r="CU931" s="15" t="s">
        <v>2264</v>
      </c>
      <c r="CV931" s="64"/>
      <c r="DI931" s="112" t="s">
        <v>6408</v>
      </c>
      <c r="DJ931" s="112" t="s">
        <v>6297</v>
      </c>
      <c r="DO931"/>
    </row>
    <row r="932" spans="15:119" x14ac:dyDescent="0.25">
      <c r="O932" s="268" t="s">
        <v>10410</v>
      </c>
      <c r="P932" s="268" t="s">
        <v>9484</v>
      </c>
      <c r="Q932" s="269">
        <v>2.5</v>
      </c>
      <c r="R932" s="269">
        <v>2.25</v>
      </c>
      <c r="S932" s="269">
        <v>-52.25</v>
      </c>
      <c r="T932" s="269">
        <v>-52.5</v>
      </c>
      <c r="BR932" s="15" t="s">
        <v>2093</v>
      </c>
      <c r="BS932" s="15" t="s">
        <v>1951</v>
      </c>
      <c r="BT932" s="15">
        <v>9</v>
      </c>
      <c r="CU932" s="15" t="s">
        <v>2262</v>
      </c>
      <c r="CV932" s="64"/>
      <c r="DI932" s="112" t="s">
        <v>4314</v>
      </c>
      <c r="DJ932" s="112" t="s">
        <v>4283</v>
      </c>
      <c r="DO932"/>
    </row>
    <row r="933" spans="15:119" x14ac:dyDescent="0.25">
      <c r="O933" s="268" t="s">
        <v>10411</v>
      </c>
      <c r="P933" s="268" t="s">
        <v>9484</v>
      </c>
      <c r="Q933" s="269">
        <v>2.5</v>
      </c>
      <c r="R933" s="269">
        <v>2.25</v>
      </c>
      <c r="S933" s="269">
        <v>-52</v>
      </c>
      <c r="T933" s="269">
        <v>-52.25</v>
      </c>
      <c r="BR933" s="15" t="s">
        <v>2094</v>
      </c>
      <c r="BS933" s="15" t="s">
        <v>1951</v>
      </c>
      <c r="BT933" s="15">
        <v>9</v>
      </c>
      <c r="CU933" s="15" t="s">
        <v>2339</v>
      </c>
      <c r="CV933" s="64"/>
      <c r="DI933" s="112" t="s">
        <v>5054</v>
      </c>
      <c r="DJ933" s="112" t="s">
        <v>5023</v>
      </c>
      <c r="DO933"/>
    </row>
    <row r="934" spans="15:119" x14ac:dyDescent="0.25">
      <c r="O934" s="268" t="s">
        <v>10412</v>
      </c>
      <c r="P934" s="268" t="s">
        <v>9484</v>
      </c>
      <c r="Q934" s="269">
        <v>2.25</v>
      </c>
      <c r="R934" s="269">
        <v>2</v>
      </c>
      <c r="S934" s="269">
        <v>-52.25</v>
      </c>
      <c r="T934" s="269">
        <v>-52.5</v>
      </c>
      <c r="BR934" s="15" t="s">
        <v>2097</v>
      </c>
      <c r="BS934" s="15" t="s">
        <v>1951</v>
      </c>
      <c r="BT934" s="15">
        <v>9</v>
      </c>
      <c r="CU934" s="15" t="s">
        <v>2340</v>
      </c>
      <c r="CV934" s="64"/>
      <c r="DI934" s="112" t="s">
        <v>5600</v>
      </c>
      <c r="DJ934" s="112" t="s">
        <v>5568</v>
      </c>
      <c r="DO934"/>
    </row>
    <row r="935" spans="15:119" x14ac:dyDescent="0.25">
      <c r="O935" s="268" t="s">
        <v>10413</v>
      </c>
      <c r="P935" s="268" t="s">
        <v>9484</v>
      </c>
      <c r="Q935" s="269">
        <v>2.25</v>
      </c>
      <c r="R935" s="269">
        <v>2</v>
      </c>
      <c r="S935" s="269">
        <v>-52</v>
      </c>
      <c r="T935" s="269">
        <v>-52.25</v>
      </c>
      <c r="BR935" s="15" t="s">
        <v>2098</v>
      </c>
      <c r="BS935" s="15" t="s">
        <v>1951</v>
      </c>
      <c r="BT935" s="15">
        <v>9</v>
      </c>
      <c r="CU935" s="15" t="s">
        <v>2258</v>
      </c>
      <c r="CV935" s="64"/>
      <c r="DI935" s="112" t="s">
        <v>6409</v>
      </c>
      <c r="DJ935" s="112" t="s">
        <v>6297</v>
      </c>
      <c r="DO935"/>
    </row>
    <row r="936" spans="15:119" x14ac:dyDescent="0.25">
      <c r="O936" s="268" t="s">
        <v>10414</v>
      </c>
      <c r="P936" s="268" t="s">
        <v>9482</v>
      </c>
      <c r="Q936" s="269">
        <v>2.5</v>
      </c>
      <c r="R936" s="269">
        <v>2</v>
      </c>
      <c r="S936" s="269">
        <v>-51.5</v>
      </c>
      <c r="T936" s="269">
        <v>-52</v>
      </c>
      <c r="BR936" s="15" t="s">
        <v>2099</v>
      </c>
      <c r="BS936" s="15" t="s">
        <v>1951</v>
      </c>
      <c r="BT936" s="15">
        <v>9</v>
      </c>
      <c r="CU936" s="15" t="s">
        <v>2257</v>
      </c>
      <c r="CV936" s="64"/>
      <c r="DI936" s="112" t="s">
        <v>6410</v>
      </c>
      <c r="DJ936" s="112" t="s">
        <v>6297</v>
      </c>
      <c r="DO936"/>
    </row>
    <row r="937" spans="15:119" x14ac:dyDescent="0.25">
      <c r="O937" s="268" t="s">
        <v>10415</v>
      </c>
      <c r="P937" s="268" t="s">
        <v>9484</v>
      </c>
      <c r="Q937" s="269">
        <v>2.5</v>
      </c>
      <c r="R937" s="269">
        <v>2.25</v>
      </c>
      <c r="S937" s="269">
        <v>-51.75</v>
      </c>
      <c r="T937" s="269">
        <v>-52</v>
      </c>
      <c r="BR937" s="15" t="s">
        <v>496</v>
      </c>
      <c r="BS937" s="15" t="s">
        <v>1951</v>
      </c>
      <c r="BT937" s="15">
        <v>9</v>
      </c>
      <c r="CU937" s="15" t="s">
        <v>2956</v>
      </c>
      <c r="CV937" s="64"/>
      <c r="DI937" s="112" t="s">
        <v>5745</v>
      </c>
      <c r="DJ937" s="112" t="s">
        <v>5735</v>
      </c>
      <c r="DO937"/>
    </row>
    <row r="938" spans="15:119" x14ac:dyDescent="0.25">
      <c r="O938" s="268" t="s">
        <v>10416</v>
      </c>
      <c r="P938" s="268" t="s">
        <v>9484</v>
      </c>
      <c r="Q938" s="269">
        <v>2.5</v>
      </c>
      <c r="R938" s="269">
        <v>2.25</v>
      </c>
      <c r="S938" s="269">
        <v>-51.5</v>
      </c>
      <c r="T938" s="269">
        <v>-51.75</v>
      </c>
      <c r="BR938" s="15" t="s">
        <v>2117</v>
      </c>
      <c r="BS938" s="15" t="s">
        <v>1951</v>
      </c>
      <c r="BT938" s="15">
        <v>9</v>
      </c>
      <c r="CU938" s="15" t="s">
        <v>2586</v>
      </c>
      <c r="CV938" s="64"/>
      <c r="DI938" s="112" t="s">
        <v>5745</v>
      </c>
      <c r="DJ938" s="112" t="s">
        <v>6297</v>
      </c>
      <c r="DO938"/>
    </row>
    <row r="939" spans="15:119" x14ac:dyDescent="0.25">
      <c r="O939" s="268" t="s">
        <v>10417</v>
      </c>
      <c r="P939" s="268" t="s">
        <v>9484</v>
      </c>
      <c r="Q939" s="269">
        <v>2.25</v>
      </c>
      <c r="R939" s="269">
        <v>2</v>
      </c>
      <c r="S939" s="269">
        <v>-51.75</v>
      </c>
      <c r="T939" s="269">
        <v>-52</v>
      </c>
      <c r="BR939" s="15" t="s">
        <v>2125</v>
      </c>
      <c r="BS939" s="15" t="s">
        <v>1951</v>
      </c>
      <c r="BT939" s="15">
        <v>9</v>
      </c>
      <c r="CU939" s="15" t="s">
        <v>2250</v>
      </c>
      <c r="CV939" s="64"/>
      <c r="DI939" s="112" t="s">
        <v>8600</v>
      </c>
      <c r="DJ939" s="112" t="s">
        <v>8536</v>
      </c>
      <c r="DO939"/>
    </row>
    <row r="940" spans="15:119" x14ac:dyDescent="0.25">
      <c r="O940" s="268" t="s">
        <v>10418</v>
      </c>
      <c r="P940" s="268" t="s">
        <v>9484</v>
      </c>
      <c r="Q940" s="269">
        <v>2.25</v>
      </c>
      <c r="R940" s="269">
        <v>2</v>
      </c>
      <c r="S940" s="269">
        <v>-51.5</v>
      </c>
      <c r="T940" s="269">
        <v>-51.75</v>
      </c>
      <c r="BR940" s="15" t="s">
        <v>2143</v>
      </c>
      <c r="BS940" s="15" t="s">
        <v>1951</v>
      </c>
      <c r="BT940" s="15">
        <v>9</v>
      </c>
      <c r="CU940" s="15" t="s">
        <v>2132</v>
      </c>
      <c r="CV940" s="64"/>
      <c r="DI940" s="112" t="s">
        <v>9259</v>
      </c>
      <c r="DJ940" s="112" t="s">
        <v>9212</v>
      </c>
      <c r="DO940"/>
    </row>
    <row r="941" spans="15:119" x14ac:dyDescent="0.25">
      <c r="O941" s="268" t="s">
        <v>10419</v>
      </c>
      <c r="P941" s="268" t="s">
        <v>9482</v>
      </c>
      <c r="Q941" s="269">
        <v>2.5</v>
      </c>
      <c r="R941" s="269">
        <v>2</v>
      </c>
      <c r="S941" s="269">
        <v>-51</v>
      </c>
      <c r="T941" s="269">
        <v>-51.5</v>
      </c>
      <c r="BR941" s="15" t="s">
        <v>2156</v>
      </c>
      <c r="BS941" s="15" t="s">
        <v>1951</v>
      </c>
      <c r="BT941" s="15">
        <v>9</v>
      </c>
      <c r="CU941" s="15" t="s">
        <v>2131</v>
      </c>
      <c r="CV941" s="64"/>
      <c r="DI941" s="112" t="s">
        <v>4628</v>
      </c>
      <c r="DJ941" s="112" t="s">
        <v>4583</v>
      </c>
      <c r="DO941"/>
    </row>
    <row r="942" spans="15:119" x14ac:dyDescent="0.25">
      <c r="O942" s="268" t="s">
        <v>10420</v>
      </c>
      <c r="P942" s="268" t="s">
        <v>9484</v>
      </c>
      <c r="Q942" s="269">
        <v>2.5</v>
      </c>
      <c r="R942" s="269">
        <v>2.25</v>
      </c>
      <c r="S942" s="269">
        <v>-51.25</v>
      </c>
      <c r="T942" s="269">
        <v>-51.5</v>
      </c>
      <c r="BR942" s="15" t="s">
        <v>2189</v>
      </c>
      <c r="BS942" s="15" t="s">
        <v>1951</v>
      </c>
      <c r="BT942" s="15">
        <v>9</v>
      </c>
      <c r="CU942" s="15" t="s">
        <v>1900</v>
      </c>
      <c r="CV942" s="64"/>
      <c r="DI942" s="112" t="s">
        <v>7956</v>
      </c>
      <c r="DJ942" s="112" t="s">
        <v>7908</v>
      </c>
      <c r="DO942"/>
    </row>
    <row r="943" spans="15:119" x14ac:dyDescent="0.25">
      <c r="O943" s="268" t="s">
        <v>10421</v>
      </c>
      <c r="P943" s="268" t="s">
        <v>9484</v>
      </c>
      <c r="Q943" s="269">
        <v>2.5</v>
      </c>
      <c r="R943" s="269">
        <v>2.25</v>
      </c>
      <c r="S943" s="269">
        <v>-51</v>
      </c>
      <c r="T943" s="269">
        <v>-51.25</v>
      </c>
      <c r="BR943" s="15" t="s">
        <v>2209</v>
      </c>
      <c r="BS943" s="15" t="s">
        <v>1951</v>
      </c>
      <c r="BT943" s="15">
        <v>9</v>
      </c>
      <c r="CU943" s="15" t="s">
        <v>2920</v>
      </c>
      <c r="CV943" s="64"/>
      <c r="DI943" s="112" t="s">
        <v>8601</v>
      </c>
      <c r="DJ943" s="112" t="s">
        <v>8536</v>
      </c>
      <c r="DO943"/>
    </row>
    <row r="944" spans="15:119" ht="30" x14ac:dyDescent="0.25">
      <c r="O944" s="268" t="s">
        <v>10422</v>
      </c>
      <c r="P944" s="268" t="s">
        <v>9484</v>
      </c>
      <c r="Q944" s="269">
        <v>2.25</v>
      </c>
      <c r="R944" s="269">
        <v>2</v>
      </c>
      <c r="S944" s="269">
        <v>-51.25</v>
      </c>
      <c r="T944" s="269">
        <v>-51.5</v>
      </c>
      <c r="BR944" s="15" t="s">
        <v>2210</v>
      </c>
      <c r="BS944" s="15" t="s">
        <v>1951</v>
      </c>
      <c r="BT944" s="15">
        <v>9</v>
      </c>
      <c r="CU944" s="15" t="s">
        <v>2125</v>
      </c>
      <c r="CV944" s="64"/>
      <c r="DI944" s="112" t="s">
        <v>7391</v>
      </c>
      <c r="DJ944" s="112" t="s">
        <v>7290</v>
      </c>
      <c r="DO944"/>
    </row>
    <row r="945" spans="15:119" x14ac:dyDescent="0.25">
      <c r="O945" s="268" t="s">
        <v>10423</v>
      </c>
      <c r="P945" s="268" t="s">
        <v>9484</v>
      </c>
      <c r="Q945" s="269">
        <v>2.25</v>
      </c>
      <c r="R945" s="269">
        <v>2</v>
      </c>
      <c r="S945" s="269">
        <v>-51</v>
      </c>
      <c r="T945" s="269">
        <v>-51.25</v>
      </c>
      <c r="BR945" s="15" t="s">
        <v>2266</v>
      </c>
      <c r="BS945" s="15" t="s">
        <v>1951</v>
      </c>
      <c r="BT945" s="15">
        <v>9</v>
      </c>
      <c r="CU945" s="15" t="s">
        <v>2921</v>
      </c>
      <c r="CV945" s="64"/>
      <c r="DI945" s="112" t="s">
        <v>7957</v>
      </c>
      <c r="DJ945" s="112" t="s">
        <v>7908</v>
      </c>
      <c r="DO945"/>
    </row>
    <row r="946" spans="15:119" x14ac:dyDescent="0.25">
      <c r="O946" s="268" t="s">
        <v>10424</v>
      </c>
      <c r="P946" s="268" t="s">
        <v>9478</v>
      </c>
      <c r="Q946" s="269">
        <v>4</v>
      </c>
      <c r="R946" s="269">
        <v>2</v>
      </c>
      <c r="S946" s="269">
        <v>-48</v>
      </c>
      <c r="T946" s="269">
        <v>-51</v>
      </c>
      <c r="BR946" s="15" t="s">
        <v>2270</v>
      </c>
      <c r="BS946" s="15" t="s">
        <v>1951</v>
      </c>
      <c r="BT946" s="15">
        <v>9</v>
      </c>
      <c r="CU946" s="15" t="s">
        <v>2129</v>
      </c>
      <c r="CV946" s="64"/>
      <c r="DI946" s="112" t="s">
        <v>5411</v>
      </c>
      <c r="DJ946" s="112" t="s">
        <v>5365</v>
      </c>
      <c r="DO946"/>
    </row>
    <row r="947" spans="15:119" x14ac:dyDescent="0.25">
      <c r="O947" s="268" t="s">
        <v>10425</v>
      </c>
      <c r="P947" s="268" t="s">
        <v>9480</v>
      </c>
      <c r="Q947" s="269">
        <v>4</v>
      </c>
      <c r="R947" s="269">
        <v>3</v>
      </c>
      <c r="S947" s="269">
        <v>-49.5</v>
      </c>
      <c r="T947" s="269">
        <v>-51</v>
      </c>
      <c r="BR947" s="15" t="s">
        <v>2301</v>
      </c>
      <c r="BS947" s="15" t="s">
        <v>1951</v>
      </c>
      <c r="BT947" s="15">
        <v>9</v>
      </c>
      <c r="CU947" s="15" t="s">
        <v>2249</v>
      </c>
      <c r="CV947" s="64"/>
      <c r="DI947" s="112" t="s">
        <v>7958</v>
      </c>
      <c r="DJ947" s="112" t="s">
        <v>7908</v>
      </c>
      <c r="DO947"/>
    </row>
    <row r="948" spans="15:119" x14ac:dyDescent="0.25">
      <c r="O948" s="268" t="s">
        <v>10426</v>
      </c>
      <c r="P948" s="268" t="s">
        <v>9482</v>
      </c>
      <c r="Q948" s="269">
        <v>3.5</v>
      </c>
      <c r="R948" s="269">
        <v>3</v>
      </c>
      <c r="S948" s="269">
        <v>-50.5</v>
      </c>
      <c r="T948" s="269">
        <v>-51</v>
      </c>
      <c r="BR948" s="15" t="s">
        <v>2450</v>
      </c>
      <c r="BS948" s="15" t="s">
        <v>1951</v>
      </c>
      <c r="BT948" s="15">
        <v>9</v>
      </c>
      <c r="CU948" s="15" t="s">
        <v>2248</v>
      </c>
      <c r="CV948" s="64"/>
      <c r="DI948" s="112" t="s">
        <v>6411</v>
      </c>
      <c r="DJ948" s="112" t="s">
        <v>6297</v>
      </c>
      <c r="DO948"/>
    </row>
    <row r="949" spans="15:119" x14ac:dyDescent="0.25">
      <c r="O949" s="268" t="s">
        <v>10427</v>
      </c>
      <c r="P949" s="268" t="s">
        <v>9484</v>
      </c>
      <c r="Q949" s="269">
        <v>3.25</v>
      </c>
      <c r="R949" s="269">
        <v>3</v>
      </c>
      <c r="S949" s="269">
        <v>-50.75</v>
      </c>
      <c r="T949" s="269">
        <v>-51</v>
      </c>
      <c r="BR949" s="15" t="s">
        <v>2453</v>
      </c>
      <c r="BS949" s="15" t="s">
        <v>1951</v>
      </c>
      <c r="BT949" s="15">
        <v>9</v>
      </c>
      <c r="CU949" s="15" t="s">
        <v>2247</v>
      </c>
      <c r="CV949" s="64"/>
      <c r="DI949" s="112" t="s">
        <v>9260</v>
      </c>
      <c r="DJ949" s="112" t="s">
        <v>9212</v>
      </c>
      <c r="DO949"/>
    </row>
    <row r="950" spans="15:119" x14ac:dyDescent="0.25">
      <c r="O950" s="268" t="s">
        <v>10428</v>
      </c>
      <c r="P950" s="268" t="s">
        <v>9480</v>
      </c>
      <c r="Q950" s="269">
        <v>3</v>
      </c>
      <c r="R950" s="269">
        <v>2</v>
      </c>
      <c r="S950" s="269">
        <v>-49.5</v>
      </c>
      <c r="T950" s="269">
        <v>-51</v>
      </c>
      <c r="BR950" s="15" t="s">
        <v>2462</v>
      </c>
      <c r="BS950" s="15" t="s">
        <v>1951</v>
      </c>
      <c r="BT950" s="15">
        <v>9</v>
      </c>
      <c r="CU950" s="15" t="s">
        <v>2105</v>
      </c>
      <c r="CV950" s="64"/>
      <c r="DI950" s="112" t="s">
        <v>9097</v>
      </c>
      <c r="DJ950" s="112" t="s">
        <v>9078</v>
      </c>
      <c r="DO950"/>
    </row>
    <row r="951" spans="15:119" x14ac:dyDescent="0.25">
      <c r="O951" s="268" t="s">
        <v>10429</v>
      </c>
      <c r="P951" s="268" t="s">
        <v>9482</v>
      </c>
      <c r="Q951" s="269">
        <v>3</v>
      </c>
      <c r="R951" s="269">
        <v>2.5</v>
      </c>
      <c r="S951" s="269">
        <v>-50.5</v>
      </c>
      <c r="T951" s="269">
        <v>-51</v>
      </c>
      <c r="BR951" s="15" t="s">
        <v>2476</v>
      </c>
      <c r="BS951" s="15" t="s">
        <v>1951</v>
      </c>
      <c r="BT951" s="15">
        <v>9</v>
      </c>
      <c r="CU951" s="15" t="s">
        <v>2246</v>
      </c>
      <c r="CV951" s="64"/>
      <c r="DI951" s="112" t="s">
        <v>7392</v>
      </c>
      <c r="DJ951" s="112" t="s">
        <v>7290</v>
      </c>
      <c r="DO951"/>
    </row>
    <row r="952" spans="15:119" x14ac:dyDescent="0.25">
      <c r="O952" s="268" t="s">
        <v>10430</v>
      </c>
      <c r="P952" s="268" t="s">
        <v>9484</v>
      </c>
      <c r="Q952" s="269">
        <v>3</v>
      </c>
      <c r="R952" s="269">
        <v>2.75</v>
      </c>
      <c r="S952" s="269">
        <v>-50.75</v>
      </c>
      <c r="T952" s="269">
        <v>-51</v>
      </c>
      <c r="BR952" s="15" t="s">
        <v>2477</v>
      </c>
      <c r="BS952" s="15" t="s">
        <v>1951</v>
      </c>
      <c r="BT952" s="15">
        <v>9</v>
      </c>
      <c r="CU952" s="15" t="s">
        <v>2122</v>
      </c>
      <c r="CV952" s="64"/>
      <c r="DI952" s="112" t="s">
        <v>4842</v>
      </c>
      <c r="DJ952" s="112" t="s">
        <v>4800</v>
      </c>
      <c r="DO952"/>
    </row>
    <row r="953" spans="15:119" x14ac:dyDescent="0.25">
      <c r="O953" s="268" t="s">
        <v>10431</v>
      </c>
      <c r="P953" s="268" t="s">
        <v>9484</v>
      </c>
      <c r="Q953" s="269">
        <v>2.75</v>
      </c>
      <c r="R953" s="269">
        <v>2.5</v>
      </c>
      <c r="S953" s="269">
        <v>-50.75</v>
      </c>
      <c r="T953" s="269">
        <v>-51</v>
      </c>
      <c r="BR953" s="15" t="s">
        <v>2537</v>
      </c>
      <c r="BS953" s="15" t="s">
        <v>1951</v>
      </c>
      <c r="BT953" s="15">
        <v>9</v>
      </c>
      <c r="CU953" s="15" t="s">
        <v>2244</v>
      </c>
      <c r="CV953" s="64"/>
      <c r="DI953" s="112" t="s">
        <v>8602</v>
      </c>
      <c r="DJ953" s="112" t="s">
        <v>8536</v>
      </c>
      <c r="DO953"/>
    </row>
    <row r="954" spans="15:119" x14ac:dyDescent="0.25">
      <c r="O954" s="268" t="s">
        <v>10432</v>
      </c>
      <c r="P954" s="268" t="s">
        <v>9482</v>
      </c>
      <c r="Q954" s="269">
        <v>2.5</v>
      </c>
      <c r="R954" s="269">
        <v>2</v>
      </c>
      <c r="S954" s="269">
        <v>-50.5</v>
      </c>
      <c r="T954" s="269">
        <v>-51</v>
      </c>
      <c r="BR954" s="15" t="s">
        <v>2540</v>
      </c>
      <c r="BS954" s="15" t="s">
        <v>1951</v>
      </c>
      <c r="BT954" s="15">
        <v>9</v>
      </c>
      <c r="CU954" s="15" t="s">
        <v>2243</v>
      </c>
      <c r="CV954" s="64"/>
      <c r="DI954" s="112" t="s">
        <v>9261</v>
      </c>
      <c r="DJ954" s="112" t="s">
        <v>9212</v>
      </c>
      <c r="DO954"/>
    </row>
    <row r="955" spans="15:119" x14ac:dyDescent="0.25">
      <c r="O955" s="268" t="s">
        <v>10433</v>
      </c>
      <c r="P955" s="268" t="s">
        <v>9484</v>
      </c>
      <c r="Q955" s="269">
        <v>2.5</v>
      </c>
      <c r="R955" s="269">
        <v>2.25</v>
      </c>
      <c r="S955" s="269">
        <v>-50.75</v>
      </c>
      <c r="T955" s="269">
        <v>-51</v>
      </c>
      <c r="BR955" s="15" t="s">
        <v>2550</v>
      </c>
      <c r="BS955" s="15" t="s">
        <v>1951</v>
      </c>
      <c r="BT955" s="15">
        <v>9</v>
      </c>
      <c r="CU955" s="15" t="s">
        <v>2242</v>
      </c>
      <c r="CV955" s="64"/>
      <c r="DI955" s="112" t="s">
        <v>5746</v>
      </c>
      <c r="DJ955" s="112" t="s">
        <v>5735</v>
      </c>
      <c r="DO955"/>
    </row>
    <row r="956" spans="15:119" x14ac:dyDescent="0.25">
      <c r="O956" s="268" t="s">
        <v>10434</v>
      </c>
      <c r="P956" s="268" t="s">
        <v>9484</v>
      </c>
      <c r="Q956" s="269">
        <v>2.5</v>
      </c>
      <c r="R956" s="269">
        <v>2.25</v>
      </c>
      <c r="S956" s="269">
        <v>-50.5</v>
      </c>
      <c r="T956" s="269">
        <v>-50.75</v>
      </c>
      <c r="BR956" s="15" t="s">
        <v>2569</v>
      </c>
      <c r="BS956" s="15" t="s">
        <v>1951</v>
      </c>
      <c r="BT956" s="15">
        <v>9</v>
      </c>
      <c r="CU956" s="15" t="s">
        <v>2120</v>
      </c>
      <c r="CV956" s="64"/>
      <c r="DI956" s="112" t="s">
        <v>5746</v>
      </c>
      <c r="DJ956" s="112" t="s">
        <v>8277</v>
      </c>
      <c r="DO956"/>
    </row>
    <row r="957" spans="15:119" x14ac:dyDescent="0.25">
      <c r="O957" s="268" t="s">
        <v>10435</v>
      </c>
      <c r="P957" s="268" t="s">
        <v>9484</v>
      </c>
      <c r="Q957" s="269">
        <v>2.25</v>
      </c>
      <c r="R957" s="269">
        <v>2</v>
      </c>
      <c r="S957" s="269">
        <v>-50.75</v>
      </c>
      <c r="T957" s="269">
        <v>-51</v>
      </c>
      <c r="BR957" s="15" t="s">
        <v>2608</v>
      </c>
      <c r="BS957" s="15" t="s">
        <v>1951</v>
      </c>
      <c r="BT957" s="15">
        <v>9</v>
      </c>
      <c r="CU957" s="15" t="s">
        <v>2241</v>
      </c>
      <c r="CV957" s="64"/>
      <c r="DI957" s="112" t="s">
        <v>9262</v>
      </c>
      <c r="DJ957" s="112" t="s">
        <v>9212</v>
      </c>
      <c r="DO957"/>
    </row>
    <row r="958" spans="15:119" x14ac:dyDescent="0.25">
      <c r="O958" s="268" t="s">
        <v>10436</v>
      </c>
      <c r="P958" s="268" t="s">
        <v>9484</v>
      </c>
      <c r="Q958" s="269">
        <v>2.25</v>
      </c>
      <c r="R958" s="269">
        <v>2</v>
      </c>
      <c r="S958" s="269">
        <v>-50.5</v>
      </c>
      <c r="T958" s="269">
        <v>-50.75</v>
      </c>
      <c r="BR958" s="15" t="s">
        <v>501</v>
      </c>
      <c r="BS958" s="15" t="s">
        <v>1951</v>
      </c>
      <c r="BT958" s="15">
        <v>9</v>
      </c>
      <c r="CU958" s="15" t="s">
        <v>2240</v>
      </c>
      <c r="CV958" s="64"/>
      <c r="DI958" s="112" t="s">
        <v>5972</v>
      </c>
      <c r="DJ958" s="112" t="s">
        <v>5901</v>
      </c>
      <c r="DO958"/>
    </row>
    <row r="959" spans="15:119" x14ac:dyDescent="0.25">
      <c r="O959" s="268" t="s">
        <v>10437</v>
      </c>
      <c r="P959" s="268" t="s">
        <v>9482</v>
      </c>
      <c r="Q959" s="269">
        <v>2.5</v>
      </c>
      <c r="R959" s="269">
        <v>2</v>
      </c>
      <c r="S959" s="269">
        <v>-50</v>
      </c>
      <c r="T959" s="269">
        <v>-50.5</v>
      </c>
      <c r="BR959" s="15" t="s">
        <v>2625</v>
      </c>
      <c r="BS959" s="15" t="s">
        <v>1937</v>
      </c>
      <c r="BT959" s="15">
        <v>9</v>
      </c>
      <c r="CU959" s="15" t="s">
        <v>2245</v>
      </c>
      <c r="CV959" s="64"/>
      <c r="DI959" s="112" t="s">
        <v>4843</v>
      </c>
      <c r="DJ959" s="112" t="s">
        <v>4800</v>
      </c>
      <c r="DO959"/>
    </row>
    <row r="960" spans="15:119" x14ac:dyDescent="0.25">
      <c r="O960" s="268" t="s">
        <v>10438</v>
      </c>
      <c r="P960" s="268" t="s">
        <v>9484</v>
      </c>
      <c r="Q960" s="269">
        <v>2.25</v>
      </c>
      <c r="R960" s="269">
        <v>2</v>
      </c>
      <c r="S960" s="269">
        <v>-50.25</v>
      </c>
      <c r="T960" s="269">
        <v>-50.5</v>
      </c>
      <c r="BR960" s="15" t="s">
        <v>2744</v>
      </c>
      <c r="BS960" s="15" t="s">
        <v>1951</v>
      </c>
      <c r="BT960" s="15">
        <v>9</v>
      </c>
      <c r="CU960" s="15" t="s">
        <v>2435</v>
      </c>
      <c r="CV960" s="64"/>
      <c r="DI960" s="112" t="s">
        <v>6412</v>
      </c>
      <c r="DJ960" s="112" t="s">
        <v>6297</v>
      </c>
      <c r="DO960"/>
    </row>
    <row r="961" spans="15:119" x14ac:dyDescent="0.25">
      <c r="O961" s="268" t="s">
        <v>10439</v>
      </c>
      <c r="P961" s="268" t="s">
        <v>9478</v>
      </c>
      <c r="Q961" s="269">
        <v>2</v>
      </c>
      <c r="R961" s="269">
        <v>0</v>
      </c>
      <c r="S961" s="269">
        <v>-51</v>
      </c>
      <c r="T961" s="269">
        <v>-54</v>
      </c>
      <c r="BR961" s="15" t="s">
        <v>2798</v>
      </c>
      <c r="BS961" s="15" t="s">
        <v>1951</v>
      </c>
      <c r="BT961" s="15">
        <v>9</v>
      </c>
      <c r="CU961" s="15" t="s">
        <v>2238</v>
      </c>
      <c r="CV961" s="64"/>
      <c r="DI961" s="112" t="s">
        <v>6413</v>
      </c>
      <c r="DJ961" s="112" t="s">
        <v>6297</v>
      </c>
      <c r="DO961"/>
    </row>
    <row r="962" spans="15:119" x14ac:dyDescent="0.25">
      <c r="O962" s="268" t="s">
        <v>10440</v>
      </c>
      <c r="P962" s="268" t="s">
        <v>9480</v>
      </c>
      <c r="Q962" s="269">
        <v>2</v>
      </c>
      <c r="R962" s="269">
        <v>1</v>
      </c>
      <c r="S962" s="269">
        <v>-52.5</v>
      </c>
      <c r="T962" s="269">
        <v>-54</v>
      </c>
      <c r="BR962" s="15" t="s">
        <v>2805</v>
      </c>
      <c r="BS962" s="15" t="s">
        <v>1951</v>
      </c>
      <c r="BT962" s="15">
        <v>9</v>
      </c>
      <c r="CU962" s="15" t="s">
        <v>2236</v>
      </c>
      <c r="CV962" s="64"/>
      <c r="DI962" s="112" t="s">
        <v>8324</v>
      </c>
      <c r="DJ962" s="112" t="s">
        <v>8277</v>
      </c>
      <c r="DO962"/>
    </row>
    <row r="963" spans="15:119" x14ac:dyDescent="0.25">
      <c r="O963" s="268" t="s">
        <v>10441</v>
      </c>
      <c r="P963" s="268" t="s">
        <v>9482</v>
      </c>
      <c r="Q963" s="269">
        <v>2</v>
      </c>
      <c r="R963" s="269">
        <v>1.5</v>
      </c>
      <c r="S963" s="269">
        <v>-53.5</v>
      </c>
      <c r="T963" s="269">
        <v>-54</v>
      </c>
      <c r="BR963" s="15" t="s">
        <v>2961</v>
      </c>
      <c r="BS963" s="15" t="s">
        <v>1951</v>
      </c>
      <c r="BT963" s="15">
        <v>9</v>
      </c>
      <c r="CU963" s="15" t="s">
        <v>2239</v>
      </c>
      <c r="CV963" s="64"/>
      <c r="DI963" s="112" t="s">
        <v>8603</v>
      </c>
      <c r="DJ963" s="112" t="s">
        <v>8536</v>
      </c>
      <c r="DO963"/>
    </row>
    <row r="964" spans="15:119" x14ac:dyDescent="0.25">
      <c r="O964" s="268" t="s">
        <v>10442</v>
      </c>
      <c r="P964" s="268" t="s">
        <v>9484</v>
      </c>
      <c r="Q964" s="269">
        <v>2</v>
      </c>
      <c r="R964" s="269">
        <v>1.75</v>
      </c>
      <c r="S964" s="269">
        <v>-53.75</v>
      </c>
      <c r="T964" s="269">
        <v>-54</v>
      </c>
      <c r="BR964" s="15" t="s">
        <v>1996</v>
      </c>
      <c r="BS964" s="15" t="s">
        <v>1951</v>
      </c>
      <c r="BT964" s="15">
        <v>10</v>
      </c>
      <c r="CU964" s="15" t="s">
        <v>2235</v>
      </c>
      <c r="CV964" s="64"/>
      <c r="DI964" s="112" t="s">
        <v>7959</v>
      </c>
      <c r="DJ964" s="112" t="s">
        <v>7908</v>
      </c>
      <c r="DO964"/>
    </row>
    <row r="965" spans="15:119" x14ac:dyDescent="0.25">
      <c r="O965" s="268" t="s">
        <v>10443</v>
      </c>
      <c r="P965" s="268" t="s">
        <v>9484</v>
      </c>
      <c r="Q965" s="269">
        <v>2</v>
      </c>
      <c r="R965" s="269">
        <v>1.75</v>
      </c>
      <c r="S965" s="269">
        <v>-53.5</v>
      </c>
      <c r="T965" s="269">
        <v>-53.75</v>
      </c>
      <c r="BR965" s="15" t="s">
        <v>2003</v>
      </c>
      <c r="BS965" s="15" t="s">
        <v>1951</v>
      </c>
      <c r="BT965" s="15">
        <v>10</v>
      </c>
      <c r="CU965" s="15" t="s">
        <v>2234</v>
      </c>
      <c r="CV965" s="64"/>
      <c r="DI965" s="112" t="s">
        <v>5557</v>
      </c>
      <c r="DJ965" s="112" t="s">
        <v>5365</v>
      </c>
      <c r="DO965"/>
    </row>
    <row r="966" spans="15:119" x14ac:dyDescent="0.25">
      <c r="O966" s="268" t="s">
        <v>10444</v>
      </c>
      <c r="P966" s="268" t="s">
        <v>9484</v>
      </c>
      <c r="Q966" s="269">
        <v>1.75</v>
      </c>
      <c r="R966" s="269">
        <v>1.5</v>
      </c>
      <c r="S966" s="269">
        <v>-53.75</v>
      </c>
      <c r="T966" s="269">
        <v>-54</v>
      </c>
      <c r="BR966" s="15" t="s">
        <v>2004</v>
      </c>
      <c r="BS966" s="15" t="s">
        <v>1951</v>
      </c>
      <c r="BT966" s="15">
        <v>10</v>
      </c>
      <c r="CU966" s="15" t="s">
        <v>2237</v>
      </c>
      <c r="CV966" s="64"/>
      <c r="DI966" s="112" t="s">
        <v>5839</v>
      </c>
      <c r="DJ966" s="112" t="s">
        <v>5832</v>
      </c>
      <c r="DO966"/>
    </row>
    <row r="967" spans="15:119" x14ac:dyDescent="0.25">
      <c r="O967" s="268" t="s">
        <v>10445</v>
      </c>
      <c r="P967" s="268" t="s">
        <v>9484</v>
      </c>
      <c r="Q967" s="269">
        <v>1.75</v>
      </c>
      <c r="R967" s="269">
        <v>1.5</v>
      </c>
      <c r="S967" s="269">
        <v>-53.5</v>
      </c>
      <c r="T967" s="269">
        <v>-53.75</v>
      </c>
      <c r="BR967" s="15" t="s">
        <v>2008</v>
      </c>
      <c r="BS967" s="15" t="s">
        <v>1951</v>
      </c>
      <c r="BT967" s="15">
        <v>10</v>
      </c>
      <c r="CU967" s="15" t="s">
        <v>2232</v>
      </c>
      <c r="CV967" s="64"/>
      <c r="DI967" s="112" t="s">
        <v>6414</v>
      </c>
      <c r="DJ967" s="112" t="s">
        <v>6297</v>
      </c>
      <c r="DO967"/>
    </row>
    <row r="968" spans="15:119" x14ac:dyDescent="0.25">
      <c r="O968" s="268" t="s">
        <v>10446</v>
      </c>
      <c r="P968" s="268" t="s">
        <v>9482</v>
      </c>
      <c r="Q968" s="269">
        <v>2</v>
      </c>
      <c r="R968" s="269">
        <v>1.5</v>
      </c>
      <c r="S968" s="269">
        <v>-53</v>
      </c>
      <c r="T968" s="269">
        <v>-53.5</v>
      </c>
      <c r="BR968" s="15" t="s">
        <v>2226</v>
      </c>
      <c r="BS968" s="15" t="s">
        <v>1951</v>
      </c>
      <c r="BT968" s="15">
        <v>10</v>
      </c>
      <c r="CU968" s="15" t="s">
        <v>2221</v>
      </c>
      <c r="CV968" s="64"/>
      <c r="DI968" s="112" t="s">
        <v>7960</v>
      </c>
      <c r="DJ968" s="112" t="s">
        <v>7908</v>
      </c>
      <c r="DO968"/>
    </row>
    <row r="969" spans="15:119" x14ac:dyDescent="0.25">
      <c r="O969" s="268" t="s">
        <v>10447</v>
      </c>
      <c r="P969" s="268" t="s">
        <v>9484</v>
      </c>
      <c r="Q969" s="269">
        <v>2</v>
      </c>
      <c r="R969" s="269">
        <v>1.75</v>
      </c>
      <c r="S969" s="269">
        <v>-53.25</v>
      </c>
      <c r="T969" s="269">
        <v>-53.5</v>
      </c>
      <c r="BR969" s="15" t="s">
        <v>2278</v>
      </c>
      <c r="BS969" s="15" t="s">
        <v>1951</v>
      </c>
      <c r="BT969" s="15">
        <v>10</v>
      </c>
      <c r="CU969" s="15" t="s">
        <v>2220</v>
      </c>
      <c r="CV969" s="64"/>
      <c r="DI969" s="112" t="s">
        <v>8325</v>
      </c>
      <c r="DJ969" s="112" t="s">
        <v>8277</v>
      </c>
      <c r="DO969"/>
    </row>
    <row r="970" spans="15:119" x14ac:dyDescent="0.25">
      <c r="O970" s="268" t="s">
        <v>10448</v>
      </c>
      <c r="P970" s="268" t="s">
        <v>9484</v>
      </c>
      <c r="Q970" s="269">
        <v>2</v>
      </c>
      <c r="R970" s="269">
        <v>1.75</v>
      </c>
      <c r="S970" s="269">
        <v>-53</v>
      </c>
      <c r="T970" s="269">
        <v>-53.25</v>
      </c>
      <c r="BR970" s="15" t="s">
        <v>2499</v>
      </c>
      <c r="BS970" s="15" t="s">
        <v>1951</v>
      </c>
      <c r="BT970" s="15">
        <v>10</v>
      </c>
      <c r="CU970" s="15" t="s">
        <v>2219</v>
      </c>
      <c r="CV970" s="64"/>
      <c r="DI970" s="112" t="s">
        <v>6415</v>
      </c>
      <c r="DJ970" s="112" t="s">
        <v>6297</v>
      </c>
      <c r="DO970"/>
    </row>
    <row r="971" spans="15:119" x14ac:dyDescent="0.25">
      <c r="O971" s="268" t="s">
        <v>10449</v>
      </c>
      <c r="P971" s="268" t="s">
        <v>9484</v>
      </c>
      <c r="Q971" s="269">
        <v>1.75</v>
      </c>
      <c r="R971" s="269">
        <v>1.5</v>
      </c>
      <c r="S971" s="269">
        <v>-53.25</v>
      </c>
      <c r="T971" s="269">
        <v>-53.5</v>
      </c>
      <c r="BR971" s="15" t="s">
        <v>2567</v>
      </c>
      <c r="BS971" s="15" t="s">
        <v>1951</v>
      </c>
      <c r="BT971" s="15">
        <v>10</v>
      </c>
      <c r="CU971" s="15" t="s">
        <v>2177</v>
      </c>
      <c r="CV971" s="64"/>
      <c r="DI971" s="112" t="s">
        <v>5973</v>
      </c>
      <c r="DJ971" s="112" t="s">
        <v>5901</v>
      </c>
      <c r="DO971"/>
    </row>
    <row r="972" spans="15:119" x14ac:dyDescent="0.25">
      <c r="O972" s="268" t="s">
        <v>10450</v>
      </c>
      <c r="P972" s="268" t="s">
        <v>9484</v>
      </c>
      <c r="Q972" s="269">
        <v>1.75</v>
      </c>
      <c r="R972" s="269">
        <v>1.5</v>
      </c>
      <c r="S972" s="269">
        <v>-53</v>
      </c>
      <c r="T972" s="269">
        <v>-53.25</v>
      </c>
      <c r="BR972" s="15" t="s">
        <v>2708</v>
      </c>
      <c r="BS972" s="15" t="s">
        <v>1951</v>
      </c>
      <c r="BT972" s="15">
        <v>10</v>
      </c>
      <c r="CU972" s="15" t="s">
        <v>2176</v>
      </c>
      <c r="CV972" s="64"/>
      <c r="DI972" s="112" t="s">
        <v>5747</v>
      </c>
      <c r="DJ972" s="112" t="s">
        <v>5735</v>
      </c>
      <c r="DO972"/>
    </row>
    <row r="973" spans="15:119" x14ac:dyDescent="0.25">
      <c r="O973" s="268" t="s">
        <v>10451</v>
      </c>
      <c r="P973" s="268" t="s">
        <v>9482</v>
      </c>
      <c r="Q973" s="269">
        <v>2</v>
      </c>
      <c r="R973" s="269">
        <v>1.5</v>
      </c>
      <c r="S973" s="269">
        <v>-52.5</v>
      </c>
      <c r="T973" s="269">
        <v>-53</v>
      </c>
      <c r="BR973" s="15" t="s">
        <v>2723</v>
      </c>
      <c r="BS973" s="15" t="s">
        <v>1951</v>
      </c>
      <c r="BT973" s="15">
        <v>10</v>
      </c>
      <c r="CU973" s="15" t="s">
        <v>2233</v>
      </c>
      <c r="CV973" s="64"/>
      <c r="DI973" s="112" t="s">
        <v>5747</v>
      </c>
      <c r="DJ973" s="112" t="s">
        <v>9008</v>
      </c>
      <c r="DO973"/>
    </row>
    <row r="974" spans="15:119" x14ac:dyDescent="0.25">
      <c r="O974" s="268" t="s">
        <v>10452</v>
      </c>
      <c r="P974" s="268" t="s">
        <v>9484</v>
      </c>
      <c r="Q974" s="269">
        <v>2</v>
      </c>
      <c r="R974" s="269">
        <v>1.75</v>
      </c>
      <c r="S974" s="269">
        <v>-52.75</v>
      </c>
      <c r="T974" s="269">
        <v>-53</v>
      </c>
      <c r="BR974" s="15" t="s">
        <v>2727</v>
      </c>
      <c r="BS974" s="15" t="s">
        <v>1951</v>
      </c>
      <c r="BT974" s="15">
        <v>10</v>
      </c>
      <c r="CU974" s="15" t="s">
        <v>2175</v>
      </c>
      <c r="CV974" s="64"/>
      <c r="DI974" s="112" t="s">
        <v>4844</v>
      </c>
      <c r="DJ974" s="112" t="s">
        <v>4800</v>
      </c>
      <c r="DO974"/>
    </row>
    <row r="975" spans="15:119" x14ac:dyDescent="0.25">
      <c r="O975" s="268" t="s">
        <v>10453</v>
      </c>
      <c r="P975" s="268" t="s">
        <v>9484</v>
      </c>
      <c r="Q975" s="269">
        <v>2</v>
      </c>
      <c r="R975" s="269">
        <v>1.75</v>
      </c>
      <c r="S975" s="269">
        <v>-52.5</v>
      </c>
      <c r="T975" s="269">
        <v>-52.75</v>
      </c>
      <c r="BR975" s="15" t="s">
        <v>2804</v>
      </c>
      <c r="BS975" s="15" t="s">
        <v>1951</v>
      </c>
      <c r="BT975" s="15">
        <v>10</v>
      </c>
      <c r="CU975" s="15" t="s">
        <v>2231</v>
      </c>
      <c r="CV975" s="64"/>
      <c r="DI975" s="112" t="s">
        <v>7961</v>
      </c>
      <c r="DJ975" s="112" t="s">
        <v>7908</v>
      </c>
      <c r="DO975"/>
    </row>
    <row r="976" spans="15:119" x14ac:dyDescent="0.25">
      <c r="O976" s="268" t="s">
        <v>10454</v>
      </c>
      <c r="P976" s="268" t="s">
        <v>9484</v>
      </c>
      <c r="Q976" s="269">
        <v>1.75</v>
      </c>
      <c r="R976" s="269">
        <v>1.5</v>
      </c>
      <c r="S976" s="269">
        <v>-52.75</v>
      </c>
      <c r="T976" s="269">
        <v>-53</v>
      </c>
      <c r="BR976" s="15" t="s">
        <v>2808</v>
      </c>
      <c r="BS976" s="15" t="s">
        <v>1951</v>
      </c>
      <c r="BT976" s="15">
        <v>10</v>
      </c>
      <c r="CU976" s="15" t="s">
        <v>2118</v>
      </c>
      <c r="CV976" s="64"/>
      <c r="DI976" s="112" t="s">
        <v>4845</v>
      </c>
      <c r="DJ976" s="112" t="s">
        <v>4800</v>
      </c>
      <c r="DO976"/>
    </row>
    <row r="977" spans="15:119" x14ac:dyDescent="0.25">
      <c r="O977" s="268" t="s">
        <v>10455</v>
      </c>
      <c r="P977" s="268" t="s">
        <v>9484</v>
      </c>
      <c r="Q977" s="269">
        <v>1.75</v>
      </c>
      <c r="R977" s="269">
        <v>1.5</v>
      </c>
      <c r="S977" s="269">
        <v>-52.5</v>
      </c>
      <c r="T977" s="269">
        <v>-52.75</v>
      </c>
      <c r="BR977" s="15" t="s">
        <v>2809</v>
      </c>
      <c r="BS977" s="15" t="s">
        <v>1951</v>
      </c>
      <c r="BT977" s="15">
        <v>10</v>
      </c>
      <c r="CU977" s="15" t="s">
        <v>2117</v>
      </c>
      <c r="CV977" s="64"/>
      <c r="DI977" s="112" t="s">
        <v>9263</v>
      </c>
      <c r="DJ977" s="112" t="s">
        <v>9212</v>
      </c>
      <c r="DO977"/>
    </row>
    <row r="978" spans="15:119" x14ac:dyDescent="0.25">
      <c r="O978" s="268" t="s">
        <v>10456</v>
      </c>
      <c r="P978" s="268" t="s">
        <v>9482</v>
      </c>
      <c r="Q978" s="269">
        <v>1.5</v>
      </c>
      <c r="R978" s="269">
        <v>1</v>
      </c>
      <c r="S978" s="269">
        <v>-53.5</v>
      </c>
      <c r="T978" s="269">
        <v>-54</v>
      </c>
      <c r="BR978" s="15" t="s">
        <v>2811</v>
      </c>
      <c r="BS978" s="15" t="s">
        <v>1951</v>
      </c>
      <c r="BT978" s="15">
        <v>10</v>
      </c>
      <c r="CU978" s="15" t="s">
        <v>2217</v>
      </c>
      <c r="CV978" s="64"/>
      <c r="DI978" s="112" t="s">
        <v>7393</v>
      </c>
      <c r="DJ978" s="112" t="s">
        <v>7290</v>
      </c>
      <c r="DO978"/>
    </row>
    <row r="979" spans="15:119" x14ac:dyDescent="0.25">
      <c r="O979" s="268" t="s">
        <v>10457</v>
      </c>
      <c r="P979" s="268" t="s">
        <v>9484</v>
      </c>
      <c r="Q979" s="269">
        <v>1.5</v>
      </c>
      <c r="R979" s="269">
        <v>1.25</v>
      </c>
      <c r="S979" s="269">
        <v>-53.75</v>
      </c>
      <c r="T979" s="269">
        <v>-54</v>
      </c>
      <c r="BR979" s="15" t="s">
        <v>2812</v>
      </c>
      <c r="BS979" s="15" t="s">
        <v>1951</v>
      </c>
      <c r="BT979" s="15">
        <v>10</v>
      </c>
      <c r="CU979" s="15" t="s">
        <v>2216</v>
      </c>
      <c r="CV979" s="64"/>
      <c r="DI979" s="112" t="s">
        <v>7962</v>
      </c>
      <c r="DJ979" s="112" t="s">
        <v>7908</v>
      </c>
      <c r="DO979"/>
    </row>
    <row r="980" spans="15:119" x14ac:dyDescent="0.25">
      <c r="O980" s="268" t="s">
        <v>10458</v>
      </c>
      <c r="P980" s="268" t="s">
        <v>9484</v>
      </c>
      <c r="Q980" s="269">
        <v>1.5</v>
      </c>
      <c r="R980" s="269">
        <v>1.25</v>
      </c>
      <c r="S980" s="269">
        <v>-53.5</v>
      </c>
      <c r="T980" s="269">
        <v>-53.75</v>
      </c>
      <c r="BR980" s="15" t="s">
        <v>2962</v>
      </c>
      <c r="BS980" s="15" t="s">
        <v>1951</v>
      </c>
      <c r="BT980" s="15">
        <v>10</v>
      </c>
      <c r="CU980" s="15" t="s">
        <v>2215</v>
      </c>
      <c r="CV980" s="64"/>
      <c r="DI980" s="112" t="s">
        <v>4846</v>
      </c>
      <c r="DJ980" s="112" t="s">
        <v>4800</v>
      </c>
      <c r="DO980"/>
    </row>
    <row r="981" spans="15:119" x14ac:dyDescent="0.25">
      <c r="O981" s="268" t="s">
        <v>10459</v>
      </c>
      <c r="P981" s="268" t="s">
        <v>9484</v>
      </c>
      <c r="Q981" s="269">
        <v>1.25</v>
      </c>
      <c r="R981" s="269">
        <v>1</v>
      </c>
      <c r="S981" s="269">
        <v>-53.75</v>
      </c>
      <c r="T981" s="269">
        <v>-54</v>
      </c>
      <c r="BR981" s="15" t="s">
        <v>2963</v>
      </c>
      <c r="BS981" s="15" t="s">
        <v>1951</v>
      </c>
      <c r="BT981" s="15">
        <v>10</v>
      </c>
      <c r="CU981" s="15" t="s">
        <v>2214</v>
      </c>
      <c r="CV981" s="64"/>
      <c r="DI981" s="112" t="s">
        <v>7963</v>
      </c>
      <c r="DJ981" s="112" t="s">
        <v>7908</v>
      </c>
      <c r="DO981"/>
    </row>
    <row r="982" spans="15:119" x14ac:dyDescent="0.25">
      <c r="O982" s="268" t="s">
        <v>10460</v>
      </c>
      <c r="P982" s="268" t="s">
        <v>9484</v>
      </c>
      <c r="Q982" s="269">
        <v>1.25</v>
      </c>
      <c r="R982" s="269">
        <v>1</v>
      </c>
      <c r="S982" s="269">
        <v>-53.5</v>
      </c>
      <c r="T982" s="269">
        <v>-53.75</v>
      </c>
      <c r="BR982" s="15" t="s">
        <v>2964</v>
      </c>
      <c r="BS982" s="15" t="s">
        <v>1951</v>
      </c>
      <c r="BT982" s="15">
        <v>10</v>
      </c>
      <c r="CU982" s="15" t="s">
        <v>2213</v>
      </c>
      <c r="CV982" s="64"/>
      <c r="DI982" s="112" t="s">
        <v>8604</v>
      </c>
      <c r="DJ982" s="112" t="s">
        <v>8536</v>
      </c>
      <c r="DO982"/>
    </row>
    <row r="983" spans="15:119" ht="30" x14ac:dyDescent="0.25">
      <c r="O983" s="268" t="s">
        <v>10461</v>
      </c>
      <c r="P983" s="268" t="s">
        <v>9482</v>
      </c>
      <c r="Q983" s="269">
        <v>1.5</v>
      </c>
      <c r="R983" s="269">
        <v>1</v>
      </c>
      <c r="S983" s="269">
        <v>-53</v>
      </c>
      <c r="T983" s="269">
        <v>-53.5</v>
      </c>
      <c r="BR983" s="15" t="s">
        <v>1975</v>
      </c>
      <c r="BS983" s="15" t="s">
        <v>1951</v>
      </c>
      <c r="BT983" s="15">
        <v>13</v>
      </c>
      <c r="CU983" s="15" t="s">
        <v>2212</v>
      </c>
      <c r="CV983" s="64"/>
      <c r="DI983" s="112" t="s">
        <v>540</v>
      </c>
      <c r="DJ983" s="112" t="s">
        <v>10</v>
      </c>
      <c r="DO983"/>
    </row>
    <row r="984" spans="15:119" x14ac:dyDescent="0.25">
      <c r="O984" s="268" t="s">
        <v>10462</v>
      </c>
      <c r="P984" s="268" t="s">
        <v>9484</v>
      </c>
      <c r="Q984" s="269">
        <v>1.5</v>
      </c>
      <c r="R984" s="269">
        <v>1.25</v>
      </c>
      <c r="S984" s="269">
        <v>-53.25</v>
      </c>
      <c r="T984" s="269">
        <v>-53.5</v>
      </c>
      <c r="BR984" s="15" t="s">
        <v>1999</v>
      </c>
      <c r="BS984" s="15" t="s">
        <v>1951</v>
      </c>
      <c r="BT984" s="15">
        <v>13</v>
      </c>
      <c r="CU984" s="15" t="s">
        <v>2211</v>
      </c>
      <c r="CV984" s="64"/>
      <c r="DI984" s="112" t="s">
        <v>9098</v>
      </c>
      <c r="DJ984" s="112" t="s">
        <v>9078</v>
      </c>
      <c r="DO984"/>
    </row>
    <row r="985" spans="15:119" x14ac:dyDescent="0.25">
      <c r="O985" s="268" t="s">
        <v>10463</v>
      </c>
      <c r="P985" s="268" t="s">
        <v>9484</v>
      </c>
      <c r="Q985" s="269">
        <v>1.5</v>
      </c>
      <c r="R985" s="269">
        <v>1.25</v>
      </c>
      <c r="S985" s="269">
        <v>-53</v>
      </c>
      <c r="T985" s="269">
        <v>-53.25</v>
      </c>
      <c r="BR985" s="15" t="s">
        <v>2020</v>
      </c>
      <c r="BS985" s="15" t="s">
        <v>1951</v>
      </c>
      <c r="BT985" s="15">
        <v>13</v>
      </c>
      <c r="CU985" s="15" t="s">
        <v>2783</v>
      </c>
      <c r="CV985" s="64"/>
      <c r="DI985" s="112" t="s">
        <v>5225</v>
      </c>
      <c r="DJ985" s="112" t="s">
        <v>5203</v>
      </c>
      <c r="DO985"/>
    </row>
    <row r="986" spans="15:119" x14ac:dyDescent="0.25">
      <c r="O986" s="268" t="s">
        <v>10464</v>
      </c>
      <c r="P986" s="268" t="s">
        <v>9484</v>
      </c>
      <c r="Q986" s="269">
        <v>1.25</v>
      </c>
      <c r="R986" s="269">
        <v>1</v>
      </c>
      <c r="S986" s="269">
        <v>-53.25</v>
      </c>
      <c r="T986" s="269">
        <v>-53.5</v>
      </c>
      <c r="BR986" s="15" t="s">
        <v>2048</v>
      </c>
      <c r="BS986" s="15" t="s">
        <v>1951</v>
      </c>
      <c r="BT986" s="15">
        <v>13</v>
      </c>
      <c r="CU986" s="15" t="s">
        <v>2116</v>
      </c>
      <c r="CV986" s="64"/>
      <c r="DI986" s="112" t="s">
        <v>9099</v>
      </c>
      <c r="DJ986" s="112" t="s">
        <v>9078</v>
      </c>
      <c r="DO986"/>
    </row>
    <row r="987" spans="15:119" x14ac:dyDescent="0.25">
      <c r="O987" s="268" t="s">
        <v>10465</v>
      </c>
      <c r="P987" s="268" t="s">
        <v>9484</v>
      </c>
      <c r="Q987" s="269">
        <v>1.25</v>
      </c>
      <c r="R987" s="269">
        <v>1</v>
      </c>
      <c r="S987" s="269">
        <v>-53</v>
      </c>
      <c r="T987" s="269">
        <v>-53.25</v>
      </c>
      <c r="BR987" s="15" t="s">
        <v>2068</v>
      </c>
      <c r="BS987" s="15" t="s">
        <v>1951</v>
      </c>
      <c r="BT987" s="15">
        <v>13</v>
      </c>
      <c r="CU987" s="15" t="s">
        <v>2115</v>
      </c>
      <c r="CV987" s="64"/>
      <c r="DI987" s="112" t="s">
        <v>6416</v>
      </c>
      <c r="DJ987" s="112" t="s">
        <v>6297</v>
      </c>
      <c r="DO987"/>
    </row>
    <row r="988" spans="15:119" x14ac:dyDescent="0.25">
      <c r="O988" s="268" t="s">
        <v>10466</v>
      </c>
      <c r="P988" s="268" t="s">
        <v>9482</v>
      </c>
      <c r="Q988" s="269">
        <v>1.5</v>
      </c>
      <c r="R988" s="269">
        <v>1</v>
      </c>
      <c r="S988" s="269">
        <v>-52.5</v>
      </c>
      <c r="T988" s="269">
        <v>-53</v>
      </c>
      <c r="BR988" s="15" t="s">
        <v>2132</v>
      </c>
      <c r="BS988" s="15" t="s">
        <v>1951</v>
      </c>
      <c r="BT988" s="15">
        <v>13</v>
      </c>
      <c r="CU988" s="15" t="s">
        <v>2114</v>
      </c>
      <c r="CV988" s="64"/>
      <c r="DI988" s="112" t="s">
        <v>9264</v>
      </c>
      <c r="DJ988" s="112" t="s">
        <v>9212</v>
      </c>
      <c r="DO988"/>
    </row>
    <row r="989" spans="15:119" x14ac:dyDescent="0.25">
      <c r="O989" s="268" t="s">
        <v>10467</v>
      </c>
      <c r="P989" s="268" t="s">
        <v>9484</v>
      </c>
      <c r="Q989" s="269">
        <v>1.5</v>
      </c>
      <c r="R989" s="269">
        <v>1.25</v>
      </c>
      <c r="S989" s="269">
        <v>-52.75</v>
      </c>
      <c r="T989" s="269">
        <v>-53</v>
      </c>
      <c r="BR989" s="15" t="s">
        <v>2167</v>
      </c>
      <c r="BS989" s="15" t="s">
        <v>1951</v>
      </c>
      <c r="BT989" s="15">
        <v>13</v>
      </c>
      <c r="CU989" s="15" t="s">
        <v>2113</v>
      </c>
      <c r="CV989" s="64"/>
      <c r="DI989" s="112" t="s">
        <v>8605</v>
      </c>
      <c r="DJ989" s="112" t="s">
        <v>8536</v>
      </c>
      <c r="DO989"/>
    </row>
    <row r="990" spans="15:119" x14ac:dyDescent="0.25">
      <c r="O990" s="268" t="s">
        <v>10468</v>
      </c>
      <c r="P990" s="268" t="s">
        <v>9484</v>
      </c>
      <c r="Q990" s="269">
        <v>1.5</v>
      </c>
      <c r="R990" s="269">
        <v>1.25</v>
      </c>
      <c r="S990" s="269">
        <v>-52.5</v>
      </c>
      <c r="T990" s="269">
        <v>-52.75</v>
      </c>
      <c r="BR990" s="15" t="s">
        <v>2188</v>
      </c>
      <c r="BS990" s="15" t="s">
        <v>1951</v>
      </c>
      <c r="BT990" s="15">
        <v>13</v>
      </c>
      <c r="CU990" s="15" t="s">
        <v>2112</v>
      </c>
      <c r="CV990" s="64"/>
      <c r="DI990" s="112" t="s">
        <v>9100</v>
      </c>
      <c r="DJ990" s="112" t="s">
        <v>9078</v>
      </c>
      <c r="DO990"/>
    </row>
    <row r="991" spans="15:119" x14ac:dyDescent="0.25">
      <c r="O991" s="268" t="s">
        <v>10469</v>
      </c>
      <c r="P991" s="268" t="s">
        <v>9484</v>
      </c>
      <c r="Q991" s="269">
        <v>1.25</v>
      </c>
      <c r="R991" s="269">
        <v>1</v>
      </c>
      <c r="S991" s="269">
        <v>-52.75</v>
      </c>
      <c r="T991" s="269">
        <v>-53</v>
      </c>
      <c r="BR991" s="15" t="s">
        <v>1874</v>
      </c>
      <c r="BS991" s="15" t="s">
        <v>1951</v>
      </c>
      <c r="BT991" s="15">
        <v>13</v>
      </c>
      <c r="CU991" s="15" t="s">
        <v>2111</v>
      </c>
      <c r="CV991" s="64"/>
      <c r="DI991" s="112" t="s">
        <v>7394</v>
      </c>
      <c r="DJ991" s="112" t="s">
        <v>7290</v>
      </c>
      <c r="DO991"/>
    </row>
    <row r="992" spans="15:119" x14ac:dyDescent="0.25">
      <c r="O992" s="268" t="s">
        <v>10470</v>
      </c>
      <c r="P992" s="268" t="s">
        <v>9484</v>
      </c>
      <c r="Q992" s="269">
        <v>1.25</v>
      </c>
      <c r="R992" s="269">
        <v>1</v>
      </c>
      <c r="S992" s="269">
        <v>-52.5</v>
      </c>
      <c r="T992" s="269">
        <v>-52.75</v>
      </c>
      <c r="BR992" s="15" t="s">
        <v>2247</v>
      </c>
      <c r="BS992" s="15" t="s">
        <v>1951</v>
      </c>
      <c r="BT992" s="15">
        <v>13</v>
      </c>
      <c r="CU992" s="15" t="s">
        <v>2110</v>
      </c>
      <c r="CV992" s="64"/>
      <c r="DI992" s="112" t="s">
        <v>7218</v>
      </c>
      <c r="DJ992" s="112" t="s">
        <v>7203</v>
      </c>
      <c r="DO992"/>
    </row>
    <row r="993" spans="15:119" x14ac:dyDescent="0.25">
      <c r="O993" s="268" t="s">
        <v>10471</v>
      </c>
      <c r="P993" s="268" t="s">
        <v>9480</v>
      </c>
      <c r="Q993" s="269">
        <v>2</v>
      </c>
      <c r="R993" s="269">
        <v>1</v>
      </c>
      <c r="S993" s="269">
        <v>-51</v>
      </c>
      <c r="T993" s="269">
        <v>-52.5</v>
      </c>
      <c r="BR993" s="15" t="s">
        <v>2494</v>
      </c>
      <c r="BS993" s="15" t="s">
        <v>1951</v>
      </c>
      <c r="BT993" s="15">
        <v>13</v>
      </c>
      <c r="CU993" s="15" t="s">
        <v>2109</v>
      </c>
      <c r="CV993" s="64"/>
      <c r="DI993" s="112" t="s">
        <v>6417</v>
      </c>
      <c r="DJ993" s="112" t="s">
        <v>6297</v>
      </c>
      <c r="DO993"/>
    </row>
    <row r="994" spans="15:119" x14ac:dyDescent="0.25">
      <c r="O994" s="268" t="s">
        <v>10472</v>
      </c>
      <c r="P994" s="268" t="s">
        <v>9482</v>
      </c>
      <c r="Q994" s="269">
        <v>2</v>
      </c>
      <c r="R994" s="269">
        <v>1.5</v>
      </c>
      <c r="S994" s="269">
        <v>-52</v>
      </c>
      <c r="T994" s="269">
        <v>-52.5</v>
      </c>
      <c r="BR994" s="15" t="s">
        <v>2536</v>
      </c>
      <c r="BS994" s="15" t="s">
        <v>1951</v>
      </c>
      <c r="BT994" s="15">
        <v>13</v>
      </c>
      <c r="CU994" s="15" t="s">
        <v>2174</v>
      </c>
      <c r="CV994" s="64"/>
      <c r="DI994" s="112" t="s">
        <v>4472</v>
      </c>
      <c r="DJ994" s="112" t="s">
        <v>4444</v>
      </c>
      <c r="DO994"/>
    </row>
    <row r="995" spans="15:119" x14ac:dyDescent="0.25">
      <c r="O995" s="268" t="s">
        <v>10473</v>
      </c>
      <c r="P995" s="268" t="s">
        <v>9484</v>
      </c>
      <c r="Q995" s="269">
        <v>2</v>
      </c>
      <c r="R995" s="269">
        <v>1.75</v>
      </c>
      <c r="S995" s="269">
        <v>-52.25</v>
      </c>
      <c r="T995" s="269">
        <v>-52.5</v>
      </c>
      <c r="BR995" s="15" t="s">
        <v>2691</v>
      </c>
      <c r="BS995" s="15" t="s">
        <v>1951</v>
      </c>
      <c r="BT995" s="15">
        <v>13</v>
      </c>
      <c r="CU995" s="15" t="s">
        <v>2218</v>
      </c>
      <c r="CV995" s="64"/>
      <c r="DI995" s="112" t="s">
        <v>8326</v>
      </c>
      <c r="DJ995" s="112" t="s">
        <v>8277</v>
      </c>
      <c r="DO995"/>
    </row>
    <row r="996" spans="15:119" x14ac:dyDescent="0.25">
      <c r="O996" s="268" t="s">
        <v>10474</v>
      </c>
      <c r="P996" s="268" t="s">
        <v>9484</v>
      </c>
      <c r="Q996" s="269">
        <v>2</v>
      </c>
      <c r="R996" s="269">
        <v>1.75</v>
      </c>
      <c r="S996" s="269">
        <v>-52</v>
      </c>
      <c r="T996" s="269">
        <v>-52.25</v>
      </c>
      <c r="BR996" s="15" t="s">
        <v>2692</v>
      </c>
      <c r="BS996" s="15" t="s">
        <v>1951</v>
      </c>
      <c r="BT996" s="15">
        <v>13</v>
      </c>
      <c r="CU996" s="15" t="s">
        <v>2178</v>
      </c>
      <c r="CV996" s="64"/>
      <c r="DI996" s="112" t="s">
        <v>7395</v>
      </c>
      <c r="DJ996" s="112" t="s">
        <v>7290</v>
      </c>
      <c r="DO996"/>
    </row>
    <row r="997" spans="15:119" x14ac:dyDescent="0.25">
      <c r="O997" s="268" t="s">
        <v>10475</v>
      </c>
      <c r="P997" s="268" t="s">
        <v>9484</v>
      </c>
      <c r="Q997" s="269">
        <v>1.75</v>
      </c>
      <c r="R997" s="269">
        <v>1.5</v>
      </c>
      <c r="S997" s="269">
        <v>-52.25</v>
      </c>
      <c r="T997" s="269">
        <v>-52.5</v>
      </c>
      <c r="BR997" s="15" t="s">
        <v>2693</v>
      </c>
      <c r="BS997" s="15" t="s">
        <v>1951</v>
      </c>
      <c r="BT997" s="15">
        <v>13</v>
      </c>
      <c r="CU997" s="15" t="s">
        <v>2206</v>
      </c>
      <c r="CV997" s="64"/>
      <c r="DI997" s="112" t="s">
        <v>5055</v>
      </c>
      <c r="DJ997" s="112" t="s">
        <v>5023</v>
      </c>
      <c r="DO997"/>
    </row>
    <row r="998" spans="15:119" x14ac:dyDescent="0.25">
      <c r="O998" s="268" t="s">
        <v>10476</v>
      </c>
      <c r="P998" s="268" t="s">
        <v>9484</v>
      </c>
      <c r="Q998" s="269">
        <v>1.75</v>
      </c>
      <c r="R998" s="269">
        <v>1.5</v>
      </c>
      <c r="S998" s="269">
        <v>-52</v>
      </c>
      <c r="T998" s="269">
        <v>-52.25</v>
      </c>
      <c r="BR998" s="15" t="s">
        <v>2694</v>
      </c>
      <c r="BS998" s="15" t="s">
        <v>1951</v>
      </c>
      <c r="BT998" s="15">
        <v>13</v>
      </c>
      <c r="CU998" s="15" t="s">
        <v>2609</v>
      </c>
      <c r="CV998" s="64"/>
      <c r="DI998" s="112" t="s">
        <v>9265</v>
      </c>
      <c r="DJ998" s="112" t="s">
        <v>9212</v>
      </c>
      <c r="DO998"/>
    </row>
    <row r="999" spans="15:119" x14ac:dyDescent="0.25">
      <c r="O999" s="268" t="s">
        <v>10477</v>
      </c>
      <c r="P999" s="268" t="s">
        <v>9482</v>
      </c>
      <c r="Q999" s="269">
        <v>2</v>
      </c>
      <c r="R999" s="269">
        <v>1.5</v>
      </c>
      <c r="S999" s="269">
        <v>-51.5</v>
      </c>
      <c r="T999" s="269">
        <v>-52</v>
      </c>
      <c r="BR999" s="15" t="s">
        <v>2695</v>
      </c>
      <c r="BS999" s="15" t="s">
        <v>1951</v>
      </c>
      <c r="BT999" s="15">
        <v>13</v>
      </c>
      <c r="CU999" s="15" t="s">
        <v>1908</v>
      </c>
      <c r="CV999" s="64"/>
      <c r="DI999" s="112" t="s">
        <v>5601</v>
      </c>
      <c r="DJ999" s="112" t="s">
        <v>5568</v>
      </c>
      <c r="DO999"/>
    </row>
    <row r="1000" spans="15:119" x14ac:dyDescent="0.25">
      <c r="O1000" s="268" t="s">
        <v>10478</v>
      </c>
      <c r="P1000" s="268" t="s">
        <v>9484</v>
      </c>
      <c r="Q1000" s="269">
        <v>2</v>
      </c>
      <c r="R1000" s="269">
        <v>1.75</v>
      </c>
      <c r="S1000" s="269">
        <v>-51.75</v>
      </c>
      <c r="T1000" s="269">
        <v>-52</v>
      </c>
      <c r="BR1000" s="15" t="s">
        <v>2704</v>
      </c>
      <c r="BS1000" s="15" t="s">
        <v>1951</v>
      </c>
      <c r="BT1000" s="15">
        <v>13</v>
      </c>
      <c r="CU1000" s="15" t="s">
        <v>2104</v>
      </c>
      <c r="CV1000" s="64"/>
      <c r="DI1000" s="112" t="s">
        <v>6419</v>
      </c>
      <c r="DJ1000" s="112" t="s">
        <v>6297</v>
      </c>
      <c r="DO1000"/>
    </row>
    <row r="1001" spans="15:119" x14ac:dyDescent="0.25">
      <c r="O1001" s="268" t="s">
        <v>10479</v>
      </c>
      <c r="P1001" s="268" t="s">
        <v>9484</v>
      </c>
      <c r="Q1001" s="269">
        <v>2</v>
      </c>
      <c r="R1001" s="269">
        <v>1.75</v>
      </c>
      <c r="S1001" s="269">
        <v>-51.5</v>
      </c>
      <c r="T1001" s="269">
        <v>-51.75</v>
      </c>
      <c r="BR1001" s="15" t="s">
        <v>2705</v>
      </c>
      <c r="BS1001" s="15" t="s">
        <v>1951</v>
      </c>
      <c r="BT1001" s="15">
        <v>13</v>
      </c>
      <c r="CU1001" s="15" t="s">
        <v>2103</v>
      </c>
      <c r="CV1001" s="64"/>
      <c r="DI1001" s="112" t="s">
        <v>6418</v>
      </c>
      <c r="DJ1001" s="112" t="s">
        <v>6297</v>
      </c>
      <c r="DO1001"/>
    </row>
    <row r="1002" spans="15:119" x14ac:dyDescent="0.25">
      <c r="O1002" s="268" t="s">
        <v>10480</v>
      </c>
      <c r="P1002" s="268" t="s">
        <v>9484</v>
      </c>
      <c r="Q1002" s="269">
        <v>1.75</v>
      </c>
      <c r="R1002" s="269">
        <v>1.5</v>
      </c>
      <c r="S1002" s="269">
        <v>-51.75</v>
      </c>
      <c r="T1002" s="269">
        <v>-52</v>
      </c>
      <c r="BR1002" s="15" t="s">
        <v>2706</v>
      </c>
      <c r="BS1002" s="15" t="s">
        <v>1951</v>
      </c>
      <c r="BT1002" s="15">
        <v>13</v>
      </c>
      <c r="CU1002" s="15" t="s">
        <v>1909</v>
      </c>
      <c r="CV1002" s="64"/>
      <c r="DI1002" s="112" t="s">
        <v>4315</v>
      </c>
      <c r="DJ1002" s="112" t="s">
        <v>4283</v>
      </c>
      <c r="DO1002"/>
    </row>
    <row r="1003" spans="15:119" x14ac:dyDescent="0.25">
      <c r="O1003" s="268" t="s">
        <v>10481</v>
      </c>
      <c r="P1003" s="268" t="s">
        <v>9484</v>
      </c>
      <c r="Q1003" s="269">
        <v>1.75</v>
      </c>
      <c r="R1003" s="269">
        <v>1.5</v>
      </c>
      <c r="S1003" s="269">
        <v>-51.5</v>
      </c>
      <c r="T1003" s="269">
        <v>-51.75</v>
      </c>
      <c r="BR1003" s="15" t="s">
        <v>1849</v>
      </c>
      <c r="BS1003" s="15" t="s">
        <v>1951</v>
      </c>
      <c r="BT1003" s="15">
        <v>13</v>
      </c>
      <c r="CU1003" s="15" t="s">
        <v>2101</v>
      </c>
      <c r="CV1003" s="64"/>
      <c r="DI1003" s="112" t="s">
        <v>9101</v>
      </c>
      <c r="DJ1003" s="112" t="s">
        <v>9078</v>
      </c>
      <c r="DO1003"/>
    </row>
    <row r="1004" spans="15:119" x14ac:dyDescent="0.25">
      <c r="O1004" s="268" t="s">
        <v>10482</v>
      </c>
      <c r="P1004" s="268" t="s">
        <v>9482</v>
      </c>
      <c r="Q1004" s="269">
        <v>2</v>
      </c>
      <c r="R1004" s="269">
        <v>1.5</v>
      </c>
      <c r="S1004" s="269">
        <v>-51</v>
      </c>
      <c r="T1004" s="269">
        <v>-51.5</v>
      </c>
      <c r="BR1004" s="15" t="s">
        <v>2709</v>
      </c>
      <c r="BS1004" s="15" t="s">
        <v>1951</v>
      </c>
      <c r="BT1004" s="15">
        <v>13</v>
      </c>
      <c r="CU1004" s="15" t="s">
        <v>499</v>
      </c>
      <c r="CV1004" s="64"/>
      <c r="DI1004" s="112" t="s">
        <v>7396</v>
      </c>
      <c r="DJ1004" s="112" t="s">
        <v>7290</v>
      </c>
      <c r="DO1004"/>
    </row>
    <row r="1005" spans="15:119" x14ac:dyDescent="0.25">
      <c r="O1005" s="268" t="s">
        <v>10483</v>
      </c>
      <c r="P1005" s="268" t="s">
        <v>9484</v>
      </c>
      <c r="Q1005" s="269">
        <v>2</v>
      </c>
      <c r="R1005" s="269">
        <v>1.75</v>
      </c>
      <c r="S1005" s="269">
        <v>-51.25</v>
      </c>
      <c r="T1005" s="269">
        <v>-51.5</v>
      </c>
      <c r="BR1005" s="15" t="s">
        <v>2724</v>
      </c>
      <c r="BS1005" s="15" t="s">
        <v>1951</v>
      </c>
      <c r="BT1005" s="15">
        <v>13</v>
      </c>
      <c r="CU1005" s="15" t="s">
        <v>27686</v>
      </c>
      <c r="CV1005" s="64"/>
      <c r="DI1005" s="112" t="s">
        <v>5748</v>
      </c>
      <c r="DJ1005" s="112" t="s">
        <v>5735</v>
      </c>
      <c r="DO1005"/>
    </row>
    <row r="1006" spans="15:119" x14ac:dyDescent="0.25">
      <c r="O1006" s="268" t="s">
        <v>10484</v>
      </c>
      <c r="P1006" s="268" t="s">
        <v>9484</v>
      </c>
      <c r="Q1006" s="269">
        <v>2</v>
      </c>
      <c r="R1006" s="269">
        <v>1.75</v>
      </c>
      <c r="S1006" s="269">
        <v>-51</v>
      </c>
      <c r="T1006" s="269">
        <v>-51.25</v>
      </c>
      <c r="BR1006" s="15" t="s">
        <v>2725</v>
      </c>
      <c r="BS1006" s="15" t="s">
        <v>1951</v>
      </c>
      <c r="BT1006" s="15">
        <v>13</v>
      </c>
      <c r="CU1006" s="15" t="s">
        <v>2504</v>
      </c>
      <c r="CV1006" s="64"/>
      <c r="DI1006" s="112" t="s">
        <v>5974</v>
      </c>
      <c r="DJ1006" s="112" t="s">
        <v>5901</v>
      </c>
      <c r="DO1006"/>
    </row>
    <row r="1007" spans="15:119" x14ac:dyDescent="0.25">
      <c r="O1007" s="268" t="s">
        <v>10485</v>
      </c>
      <c r="P1007" s="268" t="s">
        <v>9484</v>
      </c>
      <c r="Q1007" s="269">
        <v>1.75</v>
      </c>
      <c r="R1007" s="269">
        <v>1.5</v>
      </c>
      <c r="S1007" s="269">
        <v>-51.25</v>
      </c>
      <c r="T1007" s="269">
        <v>-51.5</v>
      </c>
      <c r="BR1007" s="15" t="s">
        <v>2726</v>
      </c>
      <c r="BS1007" s="15" t="s">
        <v>1951</v>
      </c>
      <c r="BT1007" s="15">
        <v>13</v>
      </c>
      <c r="CU1007" s="15" t="s">
        <v>494</v>
      </c>
      <c r="CV1007" s="64"/>
      <c r="DI1007" s="112" t="s">
        <v>5974</v>
      </c>
      <c r="DJ1007" s="112" t="s">
        <v>6297</v>
      </c>
      <c r="DO1007"/>
    </row>
    <row r="1008" spans="15:119" x14ac:dyDescent="0.25">
      <c r="O1008" s="268" t="s">
        <v>10486</v>
      </c>
      <c r="P1008" s="268" t="s">
        <v>9484</v>
      </c>
      <c r="Q1008" s="269">
        <v>1.75</v>
      </c>
      <c r="R1008" s="269">
        <v>1.5</v>
      </c>
      <c r="S1008" s="269">
        <v>-51</v>
      </c>
      <c r="T1008" s="269">
        <v>-51.25</v>
      </c>
      <c r="BR1008" s="15" t="s">
        <v>2745</v>
      </c>
      <c r="BS1008" s="15" t="s">
        <v>1951</v>
      </c>
      <c r="BT1008" s="15">
        <v>13</v>
      </c>
      <c r="CU1008" s="15" t="s">
        <v>2100</v>
      </c>
      <c r="CV1008" s="64"/>
      <c r="DI1008" s="112" t="s">
        <v>5975</v>
      </c>
      <c r="DJ1008" s="112" t="s">
        <v>5901</v>
      </c>
      <c r="DO1008"/>
    </row>
    <row r="1009" spans="15:119" x14ac:dyDescent="0.25">
      <c r="O1009" s="268" t="s">
        <v>10487</v>
      </c>
      <c r="P1009" s="268" t="s">
        <v>9482</v>
      </c>
      <c r="Q1009" s="269">
        <v>1.5</v>
      </c>
      <c r="R1009" s="269">
        <v>1</v>
      </c>
      <c r="S1009" s="269">
        <v>-52</v>
      </c>
      <c r="T1009" s="269">
        <v>-52.5</v>
      </c>
      <c r="BR1009" s="15" t="s">
        <v>2746</v>
      </c>
      <c r="BS1009" s="15" t="s">
        <v>1951</v>
      </c>
      <c r="BT1009" s="15">
        <v>13</v>
      </c>
      <c r="CU1009" s="15" t="s">
        <v>2922</v>
      </c>
      <c r="CV1009" s="64"/>
      <c r="DI1009" s="112" t="s">
        <v>5975</v>
      </c>
      <c r="DJ1009" s="112" t="s">
        <v>9078</v>
      </c>
      <c r="DO1009"/>
    </row>
    <row r="1010" spans="15:119" x14ac:dyDescent="0.25">
      <c r="O1010" s="268" t="s">
        <v>10488</v>
      </c>
      <c r="P1010" s="268" t="s">
        <v>9484</v>
      </c>
      <c r="Q1010" s="269">
        <v>1.5</v>
      </c>
      <c r="R1010" s="269">
        <v>1.25</v>
      </c>
      <c r="S1010" s="269">
        <v>-52.25</v>
      </c>
      <c r="T1010" s="269">
        <v>-52.5</v>
      </c>
      <c r="BR1010" s="15" t="s">
        <v>2747</v>
      </c>
      <c r="BS1010" s="15" t="s">
        <v>1951</v>
      </c>
      <c r="BT1010" s="15">
        <v>13</v>
      </c>
      <c r="CU1010" s="15" t="s">
        <v>2606</v>
      </c>
      <c r="CV1010" s="64"/>
      <c r="DI1010" s="112" t="s">
        <v>7397</v>
      </c>
      <c r="DJ1010" s="112" t="s">
        <v>7290</v>
      </c>
      <c r="DO1010"/>
    </row>
    <row r="1011" spans="15:119" x14ac:dyDescent="0.25">
      <c r="O1011" s="268" t="s">
        <v>10489</v>
      </c>
      <c r="P1011" s="268" t="s">
        <v>9484</v>
      </c>
      <c r="Q1011" s="269">
        <v>1.5</v>
      </c>
      <c r="R1011" s="269">
        <v>1.25</v>
      </c>
      <c r="S1011" s="269">
        <v>-52</v>
      </c>
      <c r="T1011" s="269">
        <v>-52.25</v>
      </c>
      <c r="BR1011" s="15" t="s">
        <v>2749</v>
      </c>
      <c r="BS1011" s="15" t="s">
        <v>1951</v>
      </c>
      <c r="BT1011" s="15">
        <v>13</v>
      </c>
      <c r="CU1011" s="15" t="s">
        <v>2752</v>
      </c>
      <c r="CV1011" s="64"/>
      <c r="DI1011" s="112" t="s">
        <v>4847</v>
      </c>
      <c r="DJ1011" s="112" t="s">
        <v>4800</v>
      </c>
      <c r="DO1011"/>
    </row>
    <row r="1012" spans="15:119" x14ac:dyDescent="0.25">
      <c r="O1012" s="268" t="s">
        <v>10490</v>
      </c>
      <c r="P1012" s="268" t="s">
        <v>9484</v>
      </c>
      <c r="Q1012" s="269">
        <v>1.25</v>
      </c>
      <c r="R1012" s="269">
        <v>1</v>
      </c>
      <c r="S1012" s="269">
        <v>-52.25</v>
      </c>
      <c r="T1012" s="269">
        <v>-52.5</v>
      </c>
      <c r="BR1012" s="15" t="s">
        <v>2802</v>
      </c>
      <c r="BS1012" s="15" t="s">
        <v>1951</v>
      </c>
      <c r="BT1012" s="15">
        <v>13</v>
      </c>
      <c r="CU1012" s="15" t="s">
        <v>2573</v>
      </c>
      <c r="CV1012" s="64"/>
      <c r="DI1012" s="112" t="s">
        <v>5976</v>
      </c>
      <c r="DJ1012" s="112" t="s">
        <v>5901</v>
      </c>
      <c r="DO1012"/>
    </row>
    <row r="1013" spans="15:119" x14ac:dyDescent="0.25">
      <c r="O1013" s="268" t="s">
        <v>10491</v>
      </c>
      <c r="P1013" s="268" t="s">
        <v>9484</v>
      </c>
      <c r="Q1013" s="269">
        <v>1.25</v>
      </c>
      <c r="R1013" s="269">
        <v>1</v>
      </c>
      <c r="S1013" s="269">
        <v>-52</v>
      </c>
      <c r="T1013" s="269">
        <v>-52.25</v>
      </c>
      <c r="BR1013" s="15" t="s">
        <v>2959</v>
      </c>
      <c r="BS1013" s="15" t="s">
        <v>1951</v>
      </c>
      <c r="BT1013" s="15">
        <v>13</v>
      </c>
      <c r="CU1013" s="15" t="s">
        <v>2954</v>
      </c>
      <c r="CV1013" s="64"/>
      <c r="DI1013" s="112" t="s">
        <v>5977</v>
      </c>
      <c r="DJ1013" s="112" t="s">
        <v>5901</v>
      </c>
      <c r="DO1013"/>
    </row>
    <row r="1014" spans="15:119" x14ac:dyDescent="0.25">
      <c r="O1014" s="268" t="s">
        <v>10492</v>
      </c>
      <c r="P1014" s="268" t="s">
        <v>9482</v>
      </c>
      <c r="Q1014" s="269">
        <v>1.5</v>
      </c>
      <c r="R1014" s="269">
        <v>1</v>
      </c>
      <c r="S1014" s="269">
        <v>-51.5</v>
      </c>
      <c r="T1014" s="269">
        <v>-52</v>
      </c>
      <c r="BR1014" s="15" t="s">
        <v>2960</v>
      </c>
      <c r="BS1014" s="15" t="s">
        <v>1951</v>
      </c>
      <c r="BT1014" s="15">
        <v>13</v>
      </c>
      <c r="CU1014" s="15" t="s">
        <v>655</v>
      </c>
      <c r="CV1014" s="64"/>
      <c r="DI1014" s="112" t="s">
        <v>5978</v>
      </c>
      <c r="DJ1014" s="112" t="s">
        <v>5901</v>
      </c>
      <c r="DO1014"/>
    </row>
    <row r="1015" spans="15:119" x14ac:dyDescent="0.25">
      <c r="O1015" s="268" t="s">
        <v>10493</v>
      </c>
      <c r="P1015" s="268" t="s">
        <v>9484</v>
      </c>
      <c r="Q1015" s="269">
        <v>1.5</v>
      </c>
      <c r="R1015" s="269">
        <v>1.25</v>
      </c>
      <c r="S1015" s="269">
        <v>-51.75</v>
      </c>
      <c r="T1015" s="269">
        <v>-52</v>
      </c>
      <c r="BR1015" s="15" t="s">
        <v>2968</v>
      </c>
      <c r="BS1015" s="15" t="s">
        <v>1951</v>
      </c>
      <c r="BT1015" s="15">
        <v>13</v>
      </c>
      <c r="CU1015" s="15" t="s">
        <v>496</v>
      </c>
      <c r="CV1015" s="64"/>
      <c r="DI1015" s="112" t="s">
        <v>5978</v>
      </c>
      <c r="DJ1015" s="112" t="s">
        <v>6297</v>
      </c>
      <c r="DO1015"/>
    </row>
    <row r="1016" spans="15:119" x14ac:dyDescent="0.25">
      <c r="O1016" s="268" t="s">
        <v>10494</v>
      </c>
      <c r="P1016" s="268" t="s">
        <v>9484</v>
      </c>
      <c r="Q1016" s="269">
        <v>1.5</v>
      </c>
      <c r="R1016" s="269">
        <v>1.25</v>
      </c>
      <c r="S1016" s="269">
        <v>-51.5</v>
      </c>
      <c r="T1016" s="269">
        <v>-51.75</v>
      </c>
      <c r="BR1016" s="15" t="s">
        <v>2969</v>
      </c>
      <c r="BS1016" s="15" t="s">
        <v>1951</v>
      </c>
      <c r="BT1016" s="15">
        <v>13</v>
      </c>
      <c r="CU1016" s="15" t="s">
        <v>2099</v>
      </c>
      <c r="CV1016" s="64"/>
      <c r="DI1016" s="112" t="s">
        <v>541</v>
      </c>
      <c r="DJ1016" s="112" t="s">
        <v>10</v>
      </c>
      <c r="DO1016"/>
    </row>
    <row r="1017" spans="15:119" x14ac:dyDescent="0.25">
      <c r="O1017" s="268" t="s">
        <v>10495</v>
      </c>
      <c r="P1017" s="268" t="s">
        <v>9484</v>
      </c>
      <c r="Q1017" s="269">
        <v>1.25</v>
      </c>
      <c r="R1017" s="269">
        <v>1</v>
      </c>
      <c r="S1017" s="269">
        <v>-51.75</v>
      </c>
      <c r="T1017" s="269">
        <v>-52</v>
      </c>
      <c r="BR1017" s="15" t="s">
        <v>1990</v>
      </c>
      <c r="BS1017" s="15" t="s">
        <v>1937</v>
      </c>
      <c r="BT1017" s="15">
        <v>15</v>
      </c>
      <c r="CU1017" s="15" t="s">
        <v>2098</v>
      </c>
      <c r="CV1017" s="64"/>
      <c r="DI1017" s="112" t="s">
        <v>8606</v>
      </c>
      <c r="DJ1017" s="112" t="s">
        <v>8536</v>
      </c>
      <c r="DO1017"/>
    </row>
    <row r="1018" spans="15:119" x14ac:dyDescent="0.25">
      <c r="O1018" s="268" t="s">
        <v>10496</v>
      </c>
      <c r="P1018" s="268" t="s">
        <v>9484</v>
      </c>
      <c r="Q1018" s="269">
        <v>1.25</v>
      </c>
      <c r="R1018" s="269">
        <v>1</v>
      </c>
      <c r="S1018" s="269">
        <v>-51.5</v>
      </c>
      <c r="T1018" s="269">
        <v>-51.75</v>
      </c>
      <c r="BR1018" s="15" t="s">
        <v>2021</v>
      </c>
      <c r="BS1018" s="15" t="s">
        <v>1937</v>
      </c>
      <c r="BT1018" s="15">
        <v>15</v>
      </c>
      <c r="CU1018" s="15" t="s">
        <v>2808</v>
      </c>
      <c r="CV1018" s="64"/>
      <c r="DI1018" s="112" t="s">
        <v>5979</v>
      </c>
      <c r="DJ1018" s="112" t="s">
        <v>5901</v>
      </c>
      <c r="DO1018"/>
    </row>
    <row r="1019" spans="15:119" x14ac:dyDescent="0.25">
      <c r="O1019" s="268" t="s">
        <v>10497</v>
      </c>
      <c r="P1019" s="268" t="s">
        <v>9482</v>
      </c>
      <c r="Q1019" s="269">
        <v>1.5</v>
      </c>
      <c r="R1019" s="269">
        <v>1</v>
      </c>
      <c r="S1019" s="269">
        <v>-51</v>
      </c>
      <c r="T1019" s="269">
        <v>-51.5</v>
      </c>
      <c r="BR1019" s="15" t="s">
        <v>2037</v>
      </c>
      <c r="BS1019" s="15" t="s">
        <v>1937</v>
      </c>
      <c r="BT1019" s="15">
        <v>15</v>
      </c>
      <c r="CU1019" s="15" t="s">
        <v>2097</v>
      </c>
      <c r="CV1019" s="64"/>
      <c r="DI1019" s="112" t="s">
        <v>7964</v>
      </c>
      <c r="DJ1019" s="112" t="s">
        <v>7908</v>
      </c>
      <c r="DO1019"/>
    </row>
    <row r="1020" spans="15:119" x14ac:dyDescent="0.25">
      <c r="O1020" s="268" t="s">
        <v>10498</v>
      </c>
      <c r="P1020" s="268" t="s">
        <v>9484</v>
      </c>
      <c r="Q1020" s="269">
        <v>1.5</v>
      </c>
      <c r="R1020" s="269">
        <v>1.25</v>
      </c>
      <c r="S1020" s="269">
        <v>-51.25</v>
      </c>
      <c r="T1020" s="269">
        <v>-51.5</v>
      </c>
      <c r="BR1020" s="15" t="s">
        <v>2039</v>
      </c>
      <c r="BS1020" s="15" t="s">
        <v>1937</v>
      </c>
      <c r="BT1020" s="15">
        <v>15</v>
      </c>
      <c r="CU1020" s="15" t="s">
        <v>2923</v>
      </c>
      <c r="CV1020" s="64"/>
      <c r="DI1020" s="112" t="s">
        <v>8607</v>
      </c>
      <c r="DJ1020" s="112" t="s">
        <v>8536</v>
      </c>
      <c r="DO1020"/>
    </row>
    <row r="1021" spans="15:119" x14ac:dyDescent="0.25">
      <c r="O1021" s="268" t="s">
        <v>10499</v>
      </c>
      <c r="P1021" s="268" t="s">
        <v>9484</v>
      </c>
      <c r="Q1021" s="269">
        <v>1.5</v>
      </c>
      <c r="R1021" s="269">
        <v>1.25</v>
      </c>
      <c r="S1021" s="269">
        <v>-51</v>
      </c>
      <c r="T1021" s="269">
        <v>-51.25</v>
      </c>
      <c r="BR1021" s="15" t="s">
        <v>2128</v>
      </c>
      <c r="BS1021" s="15" t="s">
        <v>1937</v>
      </c>
      <c r="BT1021" s="15">
        <v>15</v>
      </c>
      <c r="CU1021" s="15" t="s">
        <v>2096</v>
      </c>
      <c r="CV1021" s="64"/>
      <c r="DI1021" s="112" t="s">
        <v>4629</v>
      </c>
      <c r="DJ1021" s="112" t="s">
        <v>4583</v>
      </c>
      <c r="DO1021"/>
    </row>
    <row r="1022" spans="15:119" x14ac:dyDescent="0.25">
      <c r="O1022" s="268" t="s">
        <v>10500</v>
      </c>
      <c r="P1022" s="268" t="s">
        <v>9484</v>
      </c>
      <c r="Q1022" s="269">
        <v>1.25</v>
      </c>
      <c r="R1022" s="269">
        <v>1</v>
      </c>
      <c r="S1022" s="269">
        <v>-51.25</v>
      </c>
      <c r="T1022" s="269">
        <v>-51.5</v>
      </c>
      <c r="BR1022" s="15" t="s">
        <v>2206</v>
      </c>
      <c r="BS1022" s="15" t="s">
        <v>1937</v>
      </c>
      <c r="BT1022" s="15">
        <v>15</v>
      </c>
      <c r="CU1022" s="15" t="s">
        <v>2201</v>
      </c>
      <c r="CV1022" s="64"/>
      <c r="DI1022" s="112" t="s">
        <v>7398</v>
      </c>
      <c r="DJ1022" s="112" t="s">
        <v>7290</v>
      </c>
      <c r="DO1022"/>
    </row>
    <row r="1023" spans="15:119" x14ac:dyDescent="0.25">
      <c r="O1023" s="268" t="s">
        <v>10501</v>
      </c>
      <c r="P1023" s="268" t="s">
        <v>9484</v>
      </c>
      <c r="Q1023" s="269">
        <v>1.25</v>
      </c>
      <c r="R1023" s="269">
        <v>1</v>
      </c>
      <c r="S1023" s="269">
        <v>-51</v>
      </c>
      <c r="T1023" s="269">
        <v>-51.25</v>
      </c>
      <c r="BR1023" s="15" t="s">
        <v>2287</v>
      </c>
      <c r="BS1023" s="15" t="s">
        <v>1937</v>
      </c>
      <c r="BT1023" s="15">
        <v>15</v>
      </c>
      <c r="CU1023" s="15" t="s">
        <v>2195</v>
      </c>
      <c r="CV1023" s="64"/>
      <c r="DI1023" s="112" t="s">
        <v>7399</v>
      </c>
      <c r="DJ1023" s="112" t="s">
        <v>7290</v>
      </c>
      <c r="DO1023"/>
    </row>
    <row r="1024" spans="15:119" x14ac:dyDescent="0.25">
      <c r="O1024" s="268" t="s">
        <v>10502</v>
      </c>
      <c r="P1024" s="268" t="s">
        <v>9480</v>
      </c>
      <c r="Q1024" s="269">
        <v>1</v>
      </c>
      <c r="R1024" s="269">
        <v>0</v>
      </c>
      <c r="S1024" s="269">
        <v>-52.5</v>
      </c>
      <c r="T1024" s="269">
        <v>-54</v>
      </c>
      <c r="BR1024" s="15" t="s">
        <v>2288</v>
      </c>
      <c r="BS1024" s="15" t="s">
        <v>1937</v>
      </c>
      <c r="BT1024" s="15">
        <v>15</v>
      </c>
      <c r="CU1024" s="15" t="s">
        <v>2095</v>
      </c>
      <c r="CV1024" s="64"/>
      <c r="DI1024" s="112" t="s">
        <v>5980</v>
      </c>
      <c r="DJ1024" s="112" t="s">
        <v>5901</v>
      </c>
      <c r="DO1024"/>
    </row>
    <row r="1025" spans="15:119" x14ac:dyDescent="0.25">
      <c r="O1025" s="268" t="s">
        <v>10503</v>
      </c>
      <c r="P1025" s="268" t="s">
        <v>9482</v>
      </c>
      <c r="Q1025" s="269">
        <v>1</v>
      </c>
      <c r="R1025" s="269">
        <v>0.5</v>
      </c>
      <c r="S1025" s="269">
        <v>-53.5</v>
      </c>
      <c r="T1025" s="269">
        <v>-54</v>
      </c>
      <c r="BR1025" s="15" t="s">
        <v>493</v>
      </c>
      <c r="BS1025" s="15" t="s">
        <v>1937</v>
      </c>
      <c r="BT1025" s="15">
        <v>15</v>
      </c>
      <c r="CU1025" s="15" t="s">
        <v>2094</v>
      </c>
      <c r="CV1025" s="64"/>
      <c r="DI1025" s="112" t="s">
        <v>8608</v>
      </c>
      <c r="DJ1025" s="112" t="s">
        <v>8536</v>
      </c>
      <c r="DO1025"/>
    </row>
    <row r="1026" spans="15:119" x14ac:dyDescent="0.25">
      <c r="O1026" s="268" t="s">
        <v>10504</v>
      </c>
      <c r="P1026" s="268" t="s">
        <v>9484</v>
      </c>
      <c r="Q1026" s="269">
        <v>1</v>
      </c>
      <c r="R1026" s="269">
        <v>0.75</v>
      </c>
      <c r="S1026" s="269">
        <v>-53.75</v>
      </c>
      <c r="T1026" s="269">
        <v>-54</v>
      </c>
      <c r="BR1026" s="15" t="s">
        <v>2451</v>
      </c>
      <c r="BS1026" s="15" t="s">
        <v>1937</v>
      </c>
      <c r="BT1026" s="15">
        <v>15</v>
      </c>
      <c r="CU1026" s="15" t="s">
        <v>2093</v>
      </c>
      <c r="CV1026" s="64"/>
      <c r="DI1026" s="112" t="s">
        <v>7965</v>
      </c>
      <c r="DJ1026" s="112" t="s">
        <v>7908</v>
      </c>
      <c r="DO1026"/>
    </row>
    <row r="1027" spans="15:119" x14ac:dyDescent="0.25">
      <c r="O1027" s="268" t="s">
        <v>10505</v>
      </c>
      <c r="P1027" s="268" t="s">
        <v>9484</v>
      </c>
      <c r="Q1027" s="269">
        <v>1</v>
      </c>
      <c r="R1027" s="269">
        <v>0.75</v>
      </c>
      <c r="S1027" s="269">
        <v>-53.5</v>
      </c>
      <c r="T1027" s="269">
        <v>-53.75</v>
      </c>
      <c r="BR1027" s="15" t="s">
        <v>2466</v>
      </c>
      <c r="BS1027" s="15" t="s">
        <v>1937</v>
      </c>
      <c r="BT1027" s="15">
        <v>15</v>
      </c>
      <c r="CU1027" s="15" t="s">
        <v>2092</v>
      </c>
      <c r="CV1027" s="64"/>
      <c r="DI1027" s="112" t="s">
        <v>8609</v>
      </c>
      <c r="DJ1027" s="112" t="s">
        <v>8536</v>
      </c>
      <c r="DO1027"/>
    </row>
    <row r="1028" spans="15:119" x14ac:dyDescent="0.25">
      <c r="O1028" s="268" t="s">
        <v>10506</v>
      </c>
      <c r="P1028" s="268" t="s">
        <v>9484</v>
      </c>
      <c r="Q1028" s="269">
        <v>0.75</v>
      </c>
      <c r="R1028" s="269">
        <v>0.5</v>
      </c>
      <c r="S1028" s="269">
        <v>-53.75</v>
      </c>
      <c r="T1028" s="269">
        <v>-54</v>
      </c>
      <c r="BR1028" s="15" t="s">
        <v>2580</v>
      </c>
      <c r="BS1028" s="15" t="s">
        <v>1937</v>
      </c>
      <c r="BT1028" s="15">
        <v>15</v>
      </c>
      <c r="CU1028" s="15" t="s">
        <v>2091</v>
      </c>
      <c r="CV1028" s="64"/>
      <c r="DI1028" s="112" t="s">
        <v>8327</v>
      </c>
      <c r="DJ1028" s="112" t="s">
        <v>8277</v>
      </c>
      <c r="DO1028"/>
    </row>
    <row r="1029" spans="15:119" x14ac:dyDescent="0.25">
      <c r="O1029" s="268" t="s">
        <v>10507</v>
      </c>
      <c r="P1029" s="268" t="s">
        <v>9484</v>
      </c>
      <c r="Q1029" s="269">
        <v>0.75</v>
      </c>
      <c r="R1029" s="269">
        <v>0.5</v>
      </c>
      <c r="S1029" s="269">
        <v>-53.5</v>
      </c>
      <c r="T1029" s="269">
        <v>-53.75</v>
      </c>
      <c r="BR1029" s="15" t="s">
        <v>2583</v>
      </c>
      <c r="BS1029" s="15" t="s">
        <v>1937</v>
      </c>
      <c r="BT1029" s="15">
        <v>15</v>
      </c>
      <c r="CU1029" s="15" t="s">
        <v>2090</v>
      </c>
      <c r="CV1029" s="64"/>
      <c r="DI1029" s="112" t="s">
        <v>5226</v>
      </c>
      <c r="DJ1029" s="112" t="s">
        <v>5203</v>
      </c>
      <c r="DO1029"/>
    </row>
    <row r="1030" spans="15:119" x14ac:dyDescent="0.25">
      <c r="O1030" s="268" t="s">
        <v>10508</v>
      </c>
      <c r="P1030" s="268" t="s">
        <v>9482</v>
      </c>
      <c r="Q1030" s="269">
        <v>1</v>
      </c>
      <c r="R1030" s="269">
        <v>0.5</v>
      </c>
      <c r="S1030" s="269">
        <v>-53</v>
      </c>
      <c r="T1030" s="269">
        <v>-53.5</v>
      </c>
      <c r="BR1030" s="15" t="s">
        <v>2654</v>
      </c>
      <c r="BS1030" s="15" t="s">
        <v>1937</v>
      </c>
      <c r="BT1030" s="15">
        <v>15</v>
      </c>
      <c r="CU1030" s="15" t="s">
        <v>2185</v>
      </c>
      <c r="CV1030" s="64"/>
      <c r="DI1030" s="112" t="s">
        <v>8610</v>
      </c>
      <c r="DJ1030" s="112" t="s">
        <v>8536</v>
      </c>
      <c r="DO1030"/>
    </row>
    <row r="1031" spans="15:119" x14ac:dyDescent="0.25">
      <c r="O1031" s="268" t="s">
        <v>10509</v>
      </c>
      <c r="P1031" s="268" t="s">
        <v>9484</v>
      </c>
      <c r="Q1031" s="269">
        <v>1</v>
      </c>
      <c r="R1031" s="269">
        <v>0.75</v>
      </c>
      <c r="S1031" s="269">
        <v>-53.25</v>
      </c>
      <c r="T1031" s="269">
        <v>-53.5</v>
      </c>
      <c r="BR1031" s="15" t="s">
        <v>2655</v>
      </c>
      <c r="BS1031" s="15" t="s">
        <v>1937</v>
      </c>
      <c r="BT1031" s="15">
        <v>15</v>
      </c>
      <c r="CU1031" s="15" t="s">
        <v>2184</v>
      </c>
      <c r="CV1031" s="64"/>
      <c r="DI1031" s="112" t="s">
        <v>5840</v>
      </c>
      <c r="DJ1031" s="112" t="s">
        <v>5832</v>
      </c>
      <c r="DO1031"/>
    </row>
    <row r="1032" spans="15:119" x14ac:dyDescent="0.25">
      <c r="O1032" s="268" t="s">
        <v>10510</v>
      </c>
      <c r="P1032" s="268" t="s">
        <v>9484</v>
      </c>
      <c r="Q1032" s="269">
        <v>1</v>
      </c>
      <c r="R1032" s="269">
        <v>0.75</v>
      </c>
      <c r="S1032" s="269">
        <v>-53</v>
      </c>
      <c r="T1032" s="269">
        <v>-53.25</v>
      </c>
      <c r="BR1032" s="15" t="s">
        <v>2656</v>
      </c>
      <c r="BS1032" s="15" t="s">
        <v>1937</v>
      </c>
      <c r="BT1032" s="15">
        <v>15</v>
      </c>
      <c r="CU1032" s="15" t="s">
        <v>2183</v>
      </c>
      <c r="CV1032" s="64"/>
      <c r="DI1032" s="112" t="s">
        <v>5602</v>
      </c>
      <c r="DJ1032" s="112" t="s">
        <v>5568</v>
      </c>
      <c r="DO1032"/>
    </row>
    <row r="1033" spans="15:119" x14ac:dyDescent="0.25">
      <c r="O1033" s="268" t="s">
        <v>10511</v>
      </c>
      <c r="P1033" s="268" t="s">
        <v>9484</v>
      </c>
      <c r="Q1033" s="269">
        <v>0.75</v>
      </c>
      <c r="R1033" s="269">
        <v>0.5</v>
      </c>
      <c r="S1033" s="269">
        <v>-53.25</v>
      </c>
      <c r="T1033" s="269">
        <v>-53.5</v>
      </c>
      <c r="BR1033" s="15" t="s">
        <v>2658</v>
      </c>
      <c r="BS1033" s="15" t="s">
        <v>1937</v>
      </c>
      <c r="BT1033" s="15">
        <v>15</v>
      </c>
      <c r="CU1033" s="15" t="s">
        <v>2924</v>
      </c>
      <c r="CV1033" s="64"/>
      <c r="DI1033" s="112" t="s">
        <v>5056</v>
      </c>
      <c r="DJ1033" s="112" t="s">
        <v>5023</v>
      </c>
      <c r="DO1033"/>
    </row>
    <row r="1034" spans="15:119" x14ac:dyDescent="0.25">
      <c r="O1034" s="268" t="s">
        <v>10512</v>
      </c>
      <c r="P1034" s="268" t="s">
        <v>9484</v>
      </c>
      <c r="Q1034" s="269">
        <v>0.75</v>
      </c>
      <c r="R1034" s="269">
        <v>0.5</v>
      </c>
      <c r="S1034" s="269">
        <v>-53</v>
      </c>
      <c r="T1034" s="269">
        <v>-53.25</v>
      </c>
      <c r="BR1034" s="15" t="s">
        <v>2659</v>
      </c>
      <c r="BS1034" s="15" t="s">
        <v>1937</v>
      </c>
      <c r="BT1034" s="15">
        <v>15</v>
      </c>
      <c r="CU1034" s="15" t="s">
        <v>2089</v>
      </c>
      <c r="CV1034" s="64"/>
      <c r="DI1034" s="112" t="s">
        <v>5841</v>
      </c>
      <c r="DJ1034" s="112" t="s">
        <v>5832</v>
      </c>
      <c r="DO1034"/>
    </row>
    <row r="1035" spans="15:119" x14ac:dyDescent="0.25">
      <c r="O1035" s="268" t="s">
        <v>10513</v>
      </c>
      <c r="P1035" s="268" t="s">
        <v>9482</v>
      </c>
      <c r="Q1035" s="269">
        <v>1</v>
      </c>
      <c r="R1035" s="269">
        <v>0.5</v>
      </c>
      <c r="S1035" s="269">
        <v>-52.5</v>
      </c>
      <c r="T1035" s="269">
        <v>-53</v>
      </c>
      <c r="BR1035" s="15" t="s">
        <v>2660</v>
      </c>
      <c r="BS1035" s="15" t="s">
        <v>1937</v>
      </c>
      <c r="BT1035" s="15">
        <v>15</v>
      </c>
      <c r="CU1035" s="15" t="s">
        <v>2925</v>
      </c>
      <c r="CV1035" s="64"/>
      <c r="DI1035" s="112" t="s">
        <v>7400</v>
      </c>
      <c r="DJ1035" s="112" t="s">
        <v>7290</v>
      </c>
      <c r="DO1035"/>
    </row>
    <row r="1036" spans="15:119" x14ac:dyDescent="0.25">
      <c r="O1036" s="268" t="s">
        <v>10514</v>
      </c>
      <c r="P1036" s="268" t="s">
        <v>9484</v>
      </c>
      <c r="Q1036" s="269">
        <v>1</v>
      </c>
      <c r="R1036" s="269">
        <v>0.75</v>
      </c>
      <c r="S1036" s="269">
        <v>-52.75</v>
      </c>
      <c r="T1036" s="269">
        <v>-53</v>
      </c>
      <c r="BR1036" s="15" t="s">
        <v>2661</v>
      </c>
      <c r="BS1036" s="15" t="s">
        <v>1937</v>
      </c>
      <c r="BT1036" s="15">
        <v>15</v>
      </c>
      <c r="CU1036" s="15" t="s">
        <v>2088</v>
      </c>
      <c r="CV1036" s="64"/>
      <c r="DI1036" s="112" t="s">
        <v>8611</v>
      </c>
      <c r="DJ1036" s="112" t="s">
        <v>8536</v>
      </c>
      <c r="DO1036"/>
    </row>
    <row r="1037" spans="15:119" x14ac:dyDescent="0.25">
      <c r="O1037" s="268" t="s">
        <v>10515</v>
      </c>
      <c r="P1037" s="268" t="s">
        <v>9484</v>
      </c>
      <c r="Q1037" s="269">
        <v>1</v>
      </c>
      <c r="R1037" s="269">
        <v>0.75</v>
      </c>
      <c r="S1037" s="269">
        <v>-52.5</v>
      </c>
      <c r="T1037" s="269">
        <v>-52.75</v>
      </c>
      <c r="BR1037" s="15" t="s">
        <v>2678</v>
      </c>
      <c r="BS1037" s="15" t="s">
        <v>1937</v>
      </c>
      <c r="BT1037" s="15">
        <v>15</v>
      </c>
      <c r="CU1037" s="15" t="s">
        <v>2926</v>
      </c>
      <c r="CV1037" s="64"/>
      <c r="DI1037" s="112" t="s">
        <v>8328</v>
      </c>
      <c r="DJ1037" s="112" t="s">
        <v>8277</v>
      </c>
      <c r="DO1037"/>
    </row>
    <row r="1038" spans="15:119" x14ac:dyDescent="0.25">
      <c r="O1038" s="268" t="s">
        <v>10516</v>
      </c>
      <c r="P1038" s="268" t="s">
        <v>9484</v>
      </c>
      <c r="Q1038" s="269">
        <v>0.75</v>
      </c>
      <c r="R1038" s="269">
        <v>0.5</v>
      </c>
      <c r="S1038" s="269">
        <v>-52.75</v>
      </c>
      <c r="T1038" s="269">
        <v>-53</v>
      </c>
      <c r="BR1038" s="15" t="s">
        <v>2683</v>
      </c>
      <c r="BS1038" s="15" t="s">
        <v>1937</v>
      </c>
      <c r="BT1038" s="15">
        <v>15</v>
      </c>
      <c r="CU1038" s="15" t="s">
        <v>2086</v>
      </c>
      <c r="CV1038" s="64"/>
      <c r="DI1038" s="112" t="s">
        <v>5981</v>
      </c>
      <c r="DJ1038" s="112" t="s">
        <v>5901</v>
      </c>
      <c r="DO1038"/>
    </row>
    <row r="1039" spans="15:119" x14ac:dyDescent="0.25">
      <c r="O1039" s="268" t="s">
        <v>10517</v>
      </c>
      <c r="P1039" s="268" t="s">
        <v>9484</v>
      </c>
      <c r="Q1039" s="269">
        <v>0.75</v>
      </c>
      <c r="R1039" s="269">
        <v>0.5</v>
      </c>
      <c r="S1039" s="269">
        <v>-52.5</v>
      </c>
      <c r="T1039" s="269">
        <v>-52.75</v>
      </c>
      <c r="BR1039" s="15" t="s">
        <v>2688</v>
      </c>
      <c r="BS1039" s="15" t="s">
        <v>1937</v>
      </c>
      <c r="BT1039" s="15">
        <v>15</v>
      </c>
      <c r="CU1039" s="15" t="s">
        <v>2085</v>
      </c>
      <c r="CV1039" s="64"/>
      <c r="DI1039" s="112" t="s">
        <v>4271</v>
      </c>
      <c r="DJ1039" s="112" t="s">
        <v>4267</v>
      </c>
      <c r="DO1039"/>
    </row>
    <row r="1040" spans="15:119" x14ac:dyDescent="0.25">
      <c r="O1040" s="268" t="s">
        <v>10518</v>
      </c>
      <c r="P1040" s="268" t="s">
        <v>9482</v>
      </c>
      <c r="Q1040" s="269">
        <v>0.5</v>
      </c>
      <c r="R1040" s="269">
        <v>0</v>
      </c>
      <c r="S1040" s="269">
        <v>-53.5</v>
      </c>
      <c r="T1040" s="269">
        <v>-54</v>
      </c>
      <c r="BR1040" s="15" t="s">
        <v>2698</v>
      </c>
      <c r="BS1040" s="15" t="s">
        <v>1937</v>
      </c>
      <c r="BT1040" s="15">
        <v>15</v>
      </c>
      <c r="CU1040" s="15" t="s">
        <v>2084</v>
      </c>
      <c r="CV1040" s="64"/>
      <c r="DI1040" s="112" t="s">
        <v>6420</v>
      </c>
      <c r="DJ1040" s="112" t="s">
        <v>6297</v>
      </c>
      <c r="DO1040"/>
    </row>
    <row r="1041" spans="15:119" x14ac:dyDescent="0.25">
      <c r="O1041" s="268" t="s">
        <v>10519</v>
      </c>
      <c r="P1041" s="268" t="s">
        <v>9484</v>
      </c>
      <c r="Q1041" s="269">
        <v>0.5</v>
      </c>
      <c r="R1041" s="269">
        <v>0.25</v>
      </c>
      <c r="S1041" s="269">
        <v>-53.75</v>
      </c>
      <c r="T1041" s="269">
        <v>-54</v>
      </c>
      <c r="BR1041" s="15" t="s">
        <v>2714</v>
      </c>
      <c r="BS1041" s="15" t="s">
        <v>1937</v>
      </c>
      <c r="BT1041" s="15">
        <v>15</v>
      </c>
      <c r="CU1041" s="15" t="s">
        <v>2082</v>
      </c>
      <c r="CV1041" s="64"/>
      <c r="DI1041" s="112" t="s">
        <v>6420</v>
      </c>
      <c r="DJ1041" s="112" t="s">
        <v>7908</v>
      </c>
      <c r="DO1041"/>
    </row>
    <row r="1042" spans="15:119" x14ac:dyDescent="0.25">
      <c r="O1042" s="268" t="s">
        <v>10520</v>
      </c>
      <c r="P1042" s="268" t="s">
        <v>9484</v>
      </c>
      <c r="Q1042" s="269">
        <v>0.5</v>
      </c>
      <c r="R1042" s="269">
        <v>0.25</v>
      </c>
      <c r="S1042" s="269">
        <v>-53.5</v>
      </c>
      <c r="T1042" s="269">
        <v>-53.75</v>
      </c>
      <c r="BR1042" s="15" t="s">
        <v>2715</v>
      </c>
      <c r="BS1042" s="15" t="s">
        <v>1937</v>
      </c>
      <c r="BT1042" s="15">
        <v>15</v>
      </c>
      <c r="CU1042" s="15" t="s">
        <v>2080</v>
      </c>
      <c r="CV1042" s="64"/>
      <c r="DI1042" s="112" t="s">
        <v>6420</v>
      </c>
      <c r="DJ1042" s="112" t="s">
        <v>7203</v>
      </c>
      <c r="DO1042"/>
    </row>
    <row r="1043" spans="15:119" x14ac:dyDescent="0.25">
      <c r="O1043" s="268" t="s">
        <v>10521</v>
      </c>
      <c r="P1043" s="268" t="s">
        <v>9484</v>
      </c>
      <c r="Q1043" s="269">
        <v>0.25</v>
      </c>
      <c r="R1043" s="269">
        <v>0</v>
      </c>
      <c r="S1043" s="269">
        <v>-53.75</v>
      </c>
      <c r="T1043" s="269">
        <v>-54</v>
      </c>
      <c r="BR1043" s="15" t="s">
        <v>2739</v>
      </c>
      <c r="BS1043" s="15" t="s">
        <v>1937</v>
      </c>
      <c r="BT1043" s="15">
        <v>15</v>
      </c>
      <c r="CU1043" s="15" t="s">
        <v>490</v>
      </c>
      <c r="CV1043" s="64"/>
      <c r="DI1043" s="112" t="s">
        <v>4630</v>
      </c>
      <c r="DJ1043" s="112" t="s">
        <v>4583</v>
      </c>
      <c r="DO1043"/>
    </row>
    <row r="1044" spans="15:119" x14ac:dyDescent="0.25">
      <c r="O1044" s="268" t="s">
        <v>10522</v>
      </c>
      <c r="P1044" s="268" t="s">
        <v>9484</v>
      </c>
      <c r="Q1044" s="269">
        <v>0.25</v>
      </c>
      <c r="R1044" s="269">
        <v>0</v>
      </c>
      <c r="S1044" s="269">
        <v>-53.5</v>
      </c>
      <c r="T1044" s="269">
        <v>-53.75</v>
      </c>
      <c r="BR1044" s="15" t="s">
        <v>2740</v>
      </c>
      <c r="BS1044" s="15" t="s">
        <v>1937</v>
      </c>
      <c r="BT1044" s="15">
        <v>15</v>
      </c>
      <c r="CU1044" s="15" t="s">
        <v>2753</v>
      </c>
      <c r="CV1044" s="64"/>
      <c r="DI1044" s="112" t="s">
        <v>4848</v>
      </c>
      <c r="DJ1044" s="112" t="s">
        <v>4800</v>
      </c>
      <c r="DO1044"/>
    </row>
    <row r="1045" spans="15:119" x14ac:dyDescent="0.25">
      <c r="O1045" s="268" t="s">
        <v>10523</v>
      </c>
      <c r="P1045" s="268" t="s">
        <v>9482</v>
      </c>
      <c r="Q1045" s="269">
        <v>0.5</v>
      </c>
      <c r="R1045" s="269">
        <v>0</v>
      </c>
      <c r="S1045" s="269">
        <v>-53</v>
      </c>
      <c r="T1045" s="269">
        <v>-53.5</v>
      </c>
      <c r="BR1045" s="15" t="s">
        <v>2751</v>
      </c>
      <c r="BS1045" s="15" t="s">
        <v>1937</v>
      </c>
      <c r="BT1045" s="15">
        <v>15</v>
      </c>
      <c r="CU1045" s="15" t="s">
        <v>2078</v>
      </c>
      <c r="CV1045" s="64"/>
      <c r="DI1045" s="112" t="s">
        <v>5982</v>
      </c>
      <c r="DJ1045" s="112" t="s">
        <v>5901</v>
      </c>
      <c r="DO1045"/>
    </row>
    <row r="1046" spans="15:119" x14ac:dyDescent="0.25">
      <c r="O1046" s="268" t="s">
        <v>10524</v>
      </c>
      <c r="P1046" s="268" t="s">
        <v>9484</v>
      </c>
      <c r="Q1046" s="269">
        <v>0.5</v>
      </c>
      <c r="R1046" s="269">
        <v>0.25</v>
      </c>
      <c r="S1046" s="269">
        <v>-53.25</v>
      </c>
      <c r="T1046" s="269">
        <v>-53.5</v>
      </c>
      <c r="BR1046" s="15" t="s">
        <v>2753</v>
      </c>
      <c r="BS1046" s="15" t="s">
        <v>1937</v>
      </c>
      <c r="BT1046" s="15">
        <v>15</v>
      </c>
      <c r="CU1046" s="15" t="s">
        <v>27687</v>
      </c>
      <c r="CV1046" s="64"/>
      <c r="DI1046" s="112" t="s">
        <v>8612</v>
      </c>
      <c r="DJ1046" s="112" t="s">
        <v>8536</v>
      </c>
      <c r="DO1046"/>
    </row>
    <row r="1047" spans="15:119" x14ac:dyDescent="0.25">
      <c r="O1047" s="268" t="s">
        <v>10525</v>
      </c>
      <c r="P1047" s="268" t="s">
        <v>9484</v>
      </c>
      <c r="Q1047" s="269">
        <v>0.5</v>
      </c>
      <c r="R1047" s="269">
        <v>0.25</v>
      </c>
      <c r="S1047" s="269">
        <v>-53</v>
      </c>
      <c r="T1047" s="269">
        <v>-53.25</v>
      </c>
      <c r="BR1047" s="15" t="s">
        <v>2952</v>
      </c>
      <c r="BS1047" s="15" t="s">
        <v>1937</v>
      </c>
      <c r="BT1047" s="15">
        <v>15</v>
      </c>
      <c r="CU1047" s="15" t="s">
        <v>2076</v>
      </c>
      <c r="CV1047" s="64"/>
      <c r="DI1047" s="112" t="s">
        <v>4219</v>
      </c>
      <c r="DJ1047" s="112" t="s">
        <v>4204</v>
      </c>
      <c r="DO1047"/>
    </row>
    <row r="1048" spans="15:119" x14ac:dyDescent="0.25">
      <c r="O1048" s="268" t="s">
        <v>10526</v>
      </c>
      <c r="P1048" s="268" t="s">
        <v>9484</v>
      </c>
      <c r="Q1048" s="269">
        <v>0.25</v>
      </c>
      <c r="R1048" s="269">
        <v>0</v>
      </c>
      <c r="S1048" s="269">
        <v>-53.25</v>
      </c>
      <c r="T1048" s="269">
        <v>-53.5</v>
      </c>
      <c r="BR1048" s="15" t="s">
        <v>1944</v>
      </c>
      <c r="BS1048" s="15" t="s">
        <v>1939</v>
      </c>
      <c r="BT1048" s="15">
        <v>16</v>
      </c>
      <c r="CU1048" s="15" t="s">
        <v>2075</v>
      </c>
      <c r="CV1048" s="64"/>
      <c r="DI1048" s="112" t="s">
        <v>4316</v>
      </c>
      <c r="DJ1048" s="112" t="s">
        <v>4283</v>
      </c>
      <c r="DO1048"/>
    </row>
    <row r="1049" spans="15:119" x14ac:dyDescent="0.25">
      <c r="O1049" s="268" t="s">
        <v>10527</v>
      </c>
      <c r="P1049" s="268" t="s">
        <v>9484</v>
      </c>
      <c r="Q1049" s="269">
        <v>0.25</v>
      </c>
      <c r="R1049" s="269">
        <v>0</v>
      </c>
      <c r="S1049" s="269">
        <v>-53</v>
      </c>
      <c r="T1049" s="269">
        <v>-53.25</v>
      </c>
      <c r="BR1049" s="15" t="s">
        <v>2041</v>
      </c>
      <c r="BS1049" s="15" t="s">
        <v>1939</v>
      </c>
      <c r="BT1049" s="15">
        <v>16</v>
      </c>
      <c r="CU1049" s="15" t="s">
        <v>2074</v>
      </c>
      <c r="CV1049" s="64"/>
      <c r="DI1049" s="112" t="s">
        <v>4316</v>
      </c>
      <c r="DJ1049" s="112" t="s">
        <v>7908</v>
      </c>
      <c r="DO1049"/>
    </row>
    <row r="1050" spans="15:119" x14ac:dyDescent="0.25">
      <c r="O1050" s="268" t="s">
        <v>10528</v>
      </c>
      <c r="P1050" s="268" t="s">
        <v>9482</v>
      </c>
      <c r="Q1050" s="269">
        <v>0.5</v>
      </c>
      <c r="R1050" s="269">
        <v>0</v>
      </c>
      <c r="S1050" s="269">
        <v>-52.5</v>
      </c>
      <c r="T1050" s="269">
        <v>-53</v>
      </c>
      <c r="BR1050" s="15" t="s">
        <v>2042</v>
      </c>
      <c r="BS1050" s="15" t="s">
        <v>1939</v>
      </c>
      <c r="BT1050" s="15">
        <v>16</v>
      </c>
      <c r="CU1050" s="15" t="s">
        <v>2072</v>
      </c>
      <c r="CV1050" s="64"/>
      <c r="DI1050" s="112" t="s">
        <v>8323</v>
      </c>
      <c r="DJ1050" s="112" t="s">
        <v>8277</v>
      </c>
      <c r="DO1050"/>
    </row>
    <row r="1051" spans="15:119" x14ac:dyDescent="0.25">
      <c r="O1051" s="268" t="s">
        <v>10529</v>
      </c>
      <c r="P1051" s="268" t="s">
        <v>9484</v>
      </c>
      <c r="Q1051" s="269">
        <v>0.5</v>
      </c>
      <c r="R1051" s="269">
        <v>0.25</v>
      </c>
      <c r="S1051" s="269">
        <v>-52.75</v>
      </c>
      <c r="T1051" s="269">
        <v>-53</v>
      </c>
      <c r="BR1051" s="15" t="s">
        <v>2043</v>
      </c>
      <c r="BS1051" s="15" t="s">
        <v>1939</v>
      </c>
      <c r="BT1051" s="15">
        <v>16</v>
      </c>
      <c r="CU1051" s="15" t="s">
        <v>498</v>
      </c>
      <c r="CV1051" s="64"/>
      <c r="DI1051" s="112" t="s">
        <v>7401</v>
      </c>
      <c r="DJ1051" s="112" t="s">
        <v>7290</v>
      </c>
      <c r="DO1051"/>
    </row>
    <row r="1052" spans="15:119" x14ac:dyDescent="0.25">
      <c r="O1052" s="268" t="s">
        <v>10530</v>
      </c>
      <c r="P1052" s="268" t="s">
        <v>9484</v>
      </c>
      <c r="Q1052" s="269">
        <v>0.5</v>
      </c>
      <c r="R1052" s="269">
        <v>0.25</v>
      </c>
      <c r="S1052" s="269">
        <v>-52.5</v>
      </c>
      <c r="T1052" s="269">
        <v>-52.75</v>
      </c>
      <c r="BR1052" s="15" t="s">
        <v>2050</v>
      </c>
      <c r="BS1052" s="15" t="s">
        <v>1939</v>
      </c>
      <c r="BT1052" s="15">
        <v>16</v>
      </c>
      <c r="CU1052" s="15" t="s">
        <v>2182</v>
      </c>
      <c r="CV1052" s="64"/>
      <c r="DI1052" s="112" t="s">
        <v>8613</v>
      </c>
      <c r="DJ1052" s="112" t="s">
        <v>8536</v>
      </c>
      <c r="DO1052"/>
    </row>
    <row r="1053" spans="15:119" x14ac:dyDescent="0.25">
      <c r="O1053" s="268" t="s">
        <v>10531</v>
      </c>
      <c r="P1053" s="268" t="s">
        <v>9484</v>
      </c>
      <c r="Q1053" s="269">
        <v>0.25</v>
      </c>
      <c r="R1053" s="269">
        <v>0</v>
      </c>
      <c r="S1053" s="269">
        <v>-52.75</v>
      </c>
      <c r="T1053" s="269">
        <v>-53</v>
      </c>
      <c r="BR1053" s="15" t="s">
        <v>2052</v>
      </c>
      <c r="BS1053" s="15" t="s">
        <v>1939</v>
      </c>
      <c r="BT1053" s="15">
        <v>16</v>
      </c>
      <c r="CU1053" s="15" t="s">
        <v>2181</v>
      </c>
      <c r="CV1053" s="64"/>
      <c r="DI1053" s="112" t="s">
        <v>8614</v>
      </c>
      <c r="DJ1053" s="112" t="s">
        <v>8536</v>
      </c>
      <c r="DO1053"/>
    </row>
    <row r="1054" spans="15:119" x14ac:dyDescent="0.25">
      <c r="O1054" s="268" t="s">
        <v>10532</v>
      </c>
      <c r="P1054" s="268" t="s">
        <v>9484</v>
      </c>
      <c r="Q1054" s="269">
        <v>0.25</v>
      </c>
      <c r="R1054" s="269">
        <v>0</v>
      </c>
      <c r="S1054" s="269">
        <v>-52.5</v>
      </c>
      <c r="T1054" s="269">
        <v>-52.75</v>
      </c>
      <c r="BR1054" s="15" t="s">
        <v>2054</v>
      </c>
      <c r="BS1054" s="15" t="s">
        <v>1939</v>
      </c>
      <c r="BT1054" s="15">
        <v>16</v>
      </c>
      <c r="CU1054" s="15" t="s">
        <v>2071</v>
      </c>
      <c r="CV1054" s="64"/>
      <c r="DI1054" s="112" t="s">
        <v>8615</v>
      </c>
      <c r="DJ1054" s="112" t="s">
        <v>8536</v>
      </c>
      <c r="DO1054"/>
    </row>
    <row r="1055" spans="15:119" x14ac:dyDescent="0.25">
      <c r="O1055" s="268" t="s">
        <v>10533</v>
      </c>
      <c r="P1055" s="268" t="s">
        <v>9480</v>
      </c>
      <c r="Q1055" s="269">
        <v>1</v>
      </c>
      <c r="R1055" s="269">
        <v>0</v>
      </c>
      <c r="S1055" s="269">
        <v>-51</v>
      </c>
      <c r="T1055" s="269">
        <v>-52.5</v>
      </c>
      <c r="BR1055" s="15" t="s">
        <v>2057</v>
      </c>
      <c r="BS1055" s="15" t="s">
        <v>1939</v>
      </c>
      <c r="BT1055" s="15">
        <v>16</v>
      </c>
      <c r="CU1055" s="15" t="s">
        <v>2180</v>
      </c>
      <c r="CV1055" s="64"/>
      <c r="DI1055" s="112" t="s">
        <v>8616</v>
      </c>
      <c r="DJ1055" s="112" t="s">
        <v>8536</v>
      </c>
      <c r="DO1055"/>
    </row>
    <row r="1056" spans="15:119" x14ac:dyDescent="0.25">
      <c r="O1056" s="268" t="s">
        <v>10534</v>
      </c>
      <c r="P1056" s="268" t="s">
        <v>9482</v>
      </c>
      <c r="Q1056" s="269">
        <v>1</v>
      </c>
      <c r="R1056" s="269">
        <v>0.5</v>
      </c>
      <c r="S1056" s="269">
        <v>-52</v>
      </c>
      <c r="T1056" s="269">
        <v>-52.5</v>
      </c>
      <c r="BR1056" s="15" t="s">
        <v>2062</v>
      </c>
      <c r="BS1056" s="15" t="s">
        <v>1939</v>
      </c>
      <c r="BT1056" s="15">
        <v>16</v>
      </c>
      <c r="CU1056" s="15" t="s">
        <v>2179</v>
      </c>
      <c r="CV1056" s="64"/>
      <c r="DI1056" s="112" t="s">
        <v>6421</v>
      </c>
      <c r="DJ1056" s="112" t="s">
        <v>6297</v>
      </c>
      <c r="DO1056"/>
    </row>
    <row r="1057" spans="15:119" x14ac:dyDescent="0.25">
      <c r="O1057" s="268" t="s">
        <v>10535</v>
      </c>
      <c r="P1057" s="268" t="s">
        <v>9484</v>
      </c>
      <c r="Q1057" s="269">
        <v>1</v>
      </c>
      <c r="R1057" s="269">
        <v>0.75</v>
      </c>
      <c r="S1057" s="269">
        <v>-52.25</v>
      </c>
      <c r="T1057" s="269">
        <v>-52.5</v>
      </c>
      <c r="BR1057" s="15" t="s">
        <v>2063</v>
      </c>
      <c r="BS1057" s="15" t="s">
        <v>1939</v>
      </c>
      <c r="BT1057" s="15">
        <v>16</v>
      </c>
      <c r="CU1057" s="15" t="s">
        <v>2974</v>
      </c>
      <c r="CV1057" s="64"/>
      <c r="DI1057" s="112" t="s">
        <v>5749</v>
      </c>
      <c r="DJ1057" s="112" t="s">
        <v>5735</v>
      </c>
      <c r="DO1057"/>
    </row>
    <row r="1058" spans="15:119" x14ac:dyDescent="0.25">
      <c r="O1058" s="268" t="s">
        <v>10536</v>
      </c>
      <c r="P1058" s="268" t="s">
        <v>9484</v>
      </c>
      <c r="Q1058" s="269">
        <v>1</v>
      </c>
      <c r="R1058" s="269">
        <v>0.75</v>
      </c>
      <c r="S1058" s="269">
        <v>-52</v>
      </c>
      <c r="T1058" s="269">
        <v>-52.25</v>
      </c>
      <c r="BR1058" s="15" t="s">
        <v>2064</v>
      </c>
      <c r="BS1058" s="15" t="s">
        <v>1939</v>
      </c>
      <c r="BT1058" s="15">
        <v>16</v>
      </c>
      <c r="CU1058" s="15" t="s">
        <v>2070</v>
      </c>
      <c r="CV1058" s="64"/>
      <c r="DI1058" s="112" t="s">
        <v>5749</v>
      </c>
      <c r="DJ1058" s="112" t="s">
        <v>5832</v>
      </c>
      <c r="DO1058"/>
    </row>
    <row r="1059" spans="15:119" x14ac:dyDescent="0.25">
      <c r="O1059" s="268" t="s">
        <v>10537</v>
      </c>
      <c r="P1059" s="268" t="s">
        <v>9484</v>
      </c>
      <c r="Q1059" s="269">
        <v>0.75</v>
      </c>
      <c r="R1059" s="269">
        <v>0.5</v>
      </c>
      <c r="S1059" s="269">
        <v>-52.25</v>
      </c>
      <c r="T1059" s="269">
        <v>-52.5</v>
      </c>
      <c r="BR1059" s="15" t="s">
        <v>2065</v>
      </c>
      <c r="BS1059" s="15" t="s">
        <v>1939</v>
      </c>
      <c r="BT1059" s="15">
        <v>16</v>
      </c>
      <c r="CU1059" s="15" t="s">
        <v>2069</v>
      </c>
      <c r="CV1059" s="64"/>
      <c r="DI1059" s="112" t="s">
        <v>8618</v>
      </c>
      <c r="DJ1059" s="112" t="s">
        <v>8536</v>
      </c>
      <c r="DO1059"/>
    </row>
    <row r="1060" spans="15:119" x14ac:dyDescent="0.25">
      <c r="O1060" s="268" t="s">
        <v>10538</v>
      </c>
      <c r="P1060" s="268" t="s">
        <v>9484</v>
      </c>
      <c r="Q1060" s="269">
        <v>0.75</v>
      </c>
      <c r="R1060" s="269">
        <v>0.5</v>
      </c>
      <c r="S1060" s="269">
        <v>-52</v>
      </c>
      <c r="T1060" s="269">
        <v>-52.25</v>
      </c>
      <c r="BR1060" s="15" t="s">
        <v>2066</v>
      </c>
      <c r="BS1060" s="15" t="s">
        <v>1939</v>
      </c>
      <c r="BT1060" s="15">
        <v>16</v>
      </c>
      <c r="CU1060" s="15" t="s">
        <v>2068</v>
      </c>
      <c r="CV1060" s="64"/>
      <c r="DI1060" s="112" t="s">
        <v>7402</v>
      </c>
      <c r="DJ1060" s="112" t="s">
        <v>7290</v>
      </c>
      <c r="DO1060"/>
    </row>
    <row r="1061" spans="15:119" x14ac:dyDescent="0.25">
      <c r="O1061" s="268" t="s">
        <v>10539</v>
      </c>
      <c r="P1061" s="268" t="s">
        <v>9482</v>
      </c>
      <c r="Q1061" s="269">
        <v>1</v>
      </c>
      <c r="R1061" s="269">
        <v>0.5</v>
      </c>
      <c r="S1061" s="269">
        <v>-51.5</v>
      </c>
      <c r="T1061" s="269">
        <v>-52</v>
      </c>
      <c r="BR1061" s="15" t="s">
        <v>2159</v>
      </c>
      <c r="BS1061" s="15" t="s">
        <v>1939</v>
      </c>
      <c r="BT1061" s="15">
        <v>16</v>
      </c>
      <c r="CU1061" s="15" t="s">
        <v>2066</v>
      </c>
      <c r="CV1061" s="64"/>
      <c r="DI1061" s="112" t="s">
        <v>5983</v>
      </c>
      <c r="DJ1061" s="112" t="s">
        <v>5901</v>
      </c>
      <c r="DO1061"/>
    </row>
    <row r="1062" spans="15:119" x14ac:dyDescent="0.25">
      <c r="O1062" s="268" t="s">
        <v>10540</v>
      </c>
      <c r="P1062" s="268" t="s">
        <v>9484</v>
      </c>
      <c r="Q1062" s="269">
        <v>1</v>
      </c>
      <c r="R1062" s="269">
        <v>0.75</v>
      </c>
      <c r="S1062" s="269">
        <v>-51.75</v>
      </c>
      <c r="T1062" s="269">
        <v>-52</v>
      </c>
      <c r="BR1062" s="15" t="s">
        <v>2168</v>
      </c>
      <c r="BS1062" s="15" t="s">
        <v>1939</v>
      </c>
      <c r="BT1062" s="15">
        <v>16</v>
      </c>
      <c r="CU1062" s="15" t="s">
        <v>2065</v>
      </c>
      <c r="CV1062" s="64"/>
      <c r="DI1062" s="112" t="s">
        <v>6422</v>
      </c>
      <c r="DJ1062" s="112" t="s">
        <v>6297</v>
      </c>
      <c r="DO1062"/>
    </row>
    <row r="1063" spans="15:119" x14ac:dyDescent="0.25">
      <c r="O1063" s="268" t="s">
        <v>10541</v>
      </c>
      <c r="P1063" s="268" t="s">
        <v>9484</v>
      </c>
      <c r="Q1063" s="269">
        <v>1</v>
      </c>
      <c r="R1063" s="269">
        <v>0.75</v>
      </c>
      <c r="S1063" s="269">
        <v>-51.5</v>
      </c>
      <c r="T1063" s="269">
        <v>-51.75</v>
      </c>
      <c r="BR1063" s="15" t="s">
        <v>2231</v>
      </c>
      <c r="BS1063" s="15" t="s">
        <v>1939</v>
      </c>
      <c r="BT1063" s="15">
        <v>16</v>
      </c>
      <c r="CU1063" s="15" t="s">
        <v>2064</v>
      </c>
      <c r="CV1063" s="64"/>
      <c r="DI1063" s="112" t="s">
        <v>6423</v>
      </c>
      <c r="DJ1063" s="112" t="s">
        <v>6297</v>
      </c>
      <c r="DO1063"/>
    </row>
    <row r="1064" spans="15:119" x14ac:dyDescent="0.25">
      <c r="O1064" s="268" t="s">
        <v>10542</v>
      </c>
      <c r="P1064" s="268" t="s">
        <v>9484</v>
      </c>
      <c r="Q1064" s="269">
        <v>0.75</v>
      </c>
      <c r="R1064" s="269">
        <v>0.5</v>
      </c>
      <c r="S1064" s="269">
        <v>-51.75</v>
      </c>
      <c r="T1064" s="269">
        <v>-52</v>
      </c>
      <c r="BR1064" s="15" t="s">
        <v>2233</v>
      </c>
      <c r="BS1064" s="15" t="s">
        <v>1939</v>
      </c>
      <c r="BT1064" s="15">
        <v>16</v>
      </c>
      <c r="CU1064" s="15" t="s">
        <v>2063</v>
      </c>
      <c r="CV1064" s="64"/>
      <c r="DI1064" s="112" t="s">
        <v>6424</v>
      </c>
      <c r="DJ1064" s="112" t="s">
        <v>6297</v>
      </c>
      <c r="DO1064"/>
    </row>
    <row r="1065" spans="15:119" x14ac:dyDescent="0.25">
      <c r="O1065" s="268" t="s">
        <v>10543</v>
      </c>
      <c r="P1065" s="268" t="s">
        <v>9484</v>
      </c>
      <c r="Q1065" s="269">
        <v>0.75</v>
      </c>
      <c r="R1065" s="269">
        <v>0.5</v>
      </c>
      <c r="S1065" s="269">
        <v>-51.5</v>
      </c>
      <c r="T1065" s="269">
        <v>-51.75</v>
      </c>
      <c r="BR1065" s="15" t="s">
        <v>2452</v>
      </c>
      <c r="BS1065" s="15" t="s">
        <v>1939</v>
      </c>
      <c r="BT1065" s="15">
        <v>16</v>
      </c>
      <c r="CU1065" s="15" t="s">
        <v>2062</v>
      </c>
      <c r="CV1065" s="64"/>
      <c r="DI1065" s="112" t="s">
        <v>5412</v>
      </c>
      <c r="DJ1065" s="112" t="s">
        <v>5365</v>
      </c>
      <c r="DO1065"/>
    </row>
    <row r="1066" spans="15:119" x14ac:dyDescent="0.25">
      <c r="O1066" s="268" t="s">
        <v>10544</v>
      </c>
      <c r="P1066" s="268" t="s">
        <v>9482</v>
      </c>
      <c r="Q1066" s="269">
        <v>1</v>
      </c>
      <c r="R1066" s="269">
        <v>0.5</v>
      </c>
      <c r="S1066" s="269">
        <v>-51</v>
      </c>
      <c r="T1066" s="269">
        <v>-51.5</v>
      </c>
      <c r="BR1066" s="15" t="s">
        <v>2500</v>
      </c>
      <c r="BS1066" s="15" t="s">
        <v>1939</v>
      </c>
      <c r="BT1066" s="15">
        <v>16</v>
      </c>
      <c r="CU1066" s="15" t="s">
        <v>2057</v>
      </c>
      <c r="CV1066" s="64"/>
      <c r="DI1066" s="112" t="s">
        <v>6425</v>
      </c>
      <c r="DJ1066" s="112" t="s">
        <v>6297</v>
      </c>
      <c r="DO1066"/>
    </row>
    <row r="1067" spans="15:119" x14ac:dyDescent="0.25">
      <c r="O1067" s="268" t="s">
        <v>10545</v>
      </c>
      <c r="P1067" s="268" t="s">
        <v>9484</v>
      </c>
      <c r="Q1067" s="269">
        <v>1</v>
      </c>
      <c r="R1067" s="269">
        <v>0.75</v>
      </c>
      <c r="S1067" s="269">
        <v>-51.25</v>
      </c>
      <c r="T1067" s="269">
        <v>-51.5</v>
      </c>
      <c r="BR1067" s="15" t="s">
        <v>2619</v>
      </c>
      <c r="BS1067" s="15" t="s">
        <v>1939</v>
      </c>
      <c r="BT1067" s="15">
        <v>16</v>
      </c>
      <c r="CU1067" s="15" t="s">
        <v>2159</v>
      </c>
      <c r="CV1067" s="64"/>
      <c r="DI1067" s="112" t="s">
        <v>5984</v>
      </c>
      <c r="DJ1067" s="112" t="s">
        <v>5901</v>
      </c>
      <c r="DO1067"/>
    </row>
    <row r="1068" spans="15:119" x14ac:dyDescent="0.25">
      <c r="O1068" s="268" t="s">
        <v>10546</v>
      </c>
      <c r="P1068" s="268" t="s">
        <v>9484</v>
      </c>
      <c r="Q1068" s="269">
        <v>1</v>
      </c>
      <c r="R1068" s="269">
        <v>0.75</v>
      </c>
      <c r="S1068" s="269">
        <v>-51</v>
      </c>
      <c r="T1068" s="269">
        <v>-51.25</v>
      </c>
      <c r="BR1068" s="15" t="s">
        <v>2621</v>
      </c>
      <c r="BS1068" s="15" t="s">
        <v>1939</v>
      </c>
      <c r="BT1068" s="15">
        <v>16</v>
      </c>
      <c r="CU1068" s="15" t="s">
        <v>2054</v>
      </c>
      <c r="CV1068" s="64"/>
      <c r="DI1068" s="112" t="s">
        <v>6426</v>
      </c>
      <c r="DJ1068" s="112" t="s">
        <v>6297</v>
      </c>
      <c r="DO1068"/>
    </row>
    <row r="1069" spans="15:119" x14ac:dyDescent="0.25">
      <c r="O1069" s="268" t="s">
        <v>10547</v>
      </c>
      <c r="P1069" s="268" t="s">
        <v>9484</v>
      </c>
      <c r="Q1069" s="269">
        <v>0.75</v>
      </c>
      <c r="R1069" s="269">
        <v>0.5</v>
      </c>
      <c r="S1069" s="269">
        <v>-51.25</v>
      </c>
      <c r="T1069" s="269">
        <v>-51.5</v>
      </c>
      <c r="BR1069" s="15" t="s">
        <v>2803</v>
      </c>
      <c r="BS1069" s="15" t="s">
        <v>1939</v>
      </c>
      <c r="BT1069" s="15">
        <v>16</v>
      </c>
      <c r="CU1069" s="15" t="s">
        <v>2052</v>
      </c>
      <c r="CV1069" s="64"/>
      <c r="DI1069" s="112" t="s">
        <v>8329</v>
      </c>
      <c r="DJ1069" s="112" t="s">
        <v>8277</v>
      </c>
      <c r="DO1069"/>
    </row>
    <row r="1070" spans="15:119" x14ac:dyDescent="0.25">
      <c r="O1070" s="268" t="s">
        <v>10548</v>
      </c>
      <c r="P1070" s="268" t="s">
        <v>9484</v>
      </c>
      <c r="Q1070" s="269">
        <v>0.75</v>
      </c>
      <c r="R1070" s="269">
        <v>0.5</v>
      </c>
      <c r="S1070" s="269">
        <v>-51</v>
      </c>
      <c r="T1070" s="269">
        <v>-51.25</v>
      </c>
      <c r="BR1070" s="15" t="s">
        <v>2009</v>
      </c>
      <c r="BS1070" s="15" t="s">
        <v>1963</v>
      </c>
      <c r="BT1070" s="15">
        <v>20</v>
      </c>
      <c r="CU1070" s="15" t="s">
        <v>2050</v>
      </c>
      <c r="CV1070" s="64"/>
      <c r="DI1070" s="112" t="s">
        <v>4631</v>
      </c>
      <c r="DJ1070" s="112" t="s">
        <v>4583</v>
      </c>
      <c r="DO1070"/>
    </row>
    <row r="1071" spans="15:119" x14ac:dyDescent="0.25">
      <c r="O1071" s="268" t="s">
        <v>10549</v>
      </c>
      <c r="P1071" s="268" t="s">
        <v>9482</v>
      </c>
      <c r="Q1071" s="269">
        <v>0.5</v>
      </c>
      <c r="R1071" s="269">
        <v>0</v>
      </c>
      <c r="S1071" s="269">
        <v>-52</v>
      </c>
      <c r="T1071" s="269">
        <v>-52.5</v>
      </c>
      <c r="BR1071" s="15" t="s">
        <v>2113</v>
      </c>
      <c r="BS1071" s="15" t="s">
        <v>1963</v>
      </c>
      <c r="BT1071" s="15">
        <v>20</v>
      </c>
      <c r="CU1071" s="15" t="s">
        <v>2803</v>
      </c>
      <c r="CV1071" s="64"/>
      <c r="DI1071" s="112" t="s">
        <v>5057</v>
      </c>
      <c r="DJ1071" s="112" t="s">
        <v>5023</v>
      </c>
      <c r="DO1071"/>
    </row>
    <row r="1072" spans="15:119" x14ac:dyDescent="0.25">
      <c r="O1072" s="268" t="s">
        <v>10550</v>
      </c>
      <c r="P1072" s="268" t="s">
        <v>9484</v>
      </c>
      <c r="Q1072" s="269">
        <v>0.5</v>
      </c>
      <c r="R1072" s="269">
        <v>0.25</v>
      </c>
      <c r="S1072" s="269">
        <v>-52.25</v>
      </c>
      <c r="T1072" s="269">
        <v>-52.5</v>
      </c>
      <c r="BR1072" s="15" t="s">
        <v>2129</v>
      </c>
      <c r="BS1072" s="15" t="s">
        <v>1963</v>
      </c>
      <c r="BT1072" s="15">
        <v>20</v>
      </c>
      <c r="CU1072" s="15" t="s">
        <v>2043</v>
      </c>
      <c r="CV1072" s="64"/>
      <c r="DI1072" s="112" t="s">
        <v>8619</v>
      </c>
      <c r="DJ1072" s="112" t="s">
        <v>8536</v>
      </c>
      <c r="DO1072"/>
    </row>
    <row r="1073" spans="15:119" x14ac:dyDescent="0.25">
      <c r="O1073" s="268" t="s">
        <v>10551</v>
      </c>
      <c r="P1073" s="268" t="s">
        <v>9484</v>
      </c>
      <c r="Q1073" s="269">
        <v>0.5</v>
      </c>
      <c r="R1073" s="269">
        <v>0.25</v>
      </c>
      <c r="S1073" s="269">
        <v>-52</v>
      </c>
      <c r="T1073" s="269">
        <v>-52.25</v>
      </c>
      <c r="BR1073" s="15" t="s">
        <v>1872</v>
      </c>
      <c r="BS1073" s="15" t="s">
        <v>1963</v>
      </c>
      <c r="BT1073" s="15">
        <v>20</v>
      </c>
      <c r="CU1073" s="15" t="s">
        <v>2042</v>
      </c>
      <c r="CV1073" s="64"/>
      <c r="DI1073" s="112" t="s">
        <v>6427</v>
      </c>
      <c r="DJ1073" s="112" t="s">
        <v>6297</v>
      </c>
      <c r="DO1073"/>
    </row>
    <row r="1074" spans="15:119" x14ac:dyDescent="0.25">
      <c r="O1074" s="268" t="s">
        <v>10552</v>
      </c>
      <c r="P1074" s="268" t="s">
        <v>9484</v>
      </c>
      <c r="Q1074" s="269">
        <v>0.25</v>
      </c>
      <c r="R1074" s="269">
        <v>0</v>
      </c>
      <c r="S1074" s="269">
        <v>-52.25</v>
      </c>
      <c r="T1074" s="269">
        <v>-52.5</v>
      </c>
      <c r="BR1074" s="15" t="s">
        <v>2783</v>
      </c>
      <c r="BS1074" s="15" t="s">
        <v>1963</v>
      </c>
      <c r="BT1074" s="15">
        <v>20</v>
      </c>
      <c r="CU1074" s="15" t="s">
        <v>2041</v>
      </c>
      <c r="CV1074" s="64"/>
      <c r="DI1074" s="112" t="s">
        <v>4849</v>
      </c>
      <c r="DJ1074" s="112" t="s">
        <v>4800</v>
      </c>
      <c r="DO1074"/>
    </row>
    <row r="1075" spans="15:119" x14ac:dyDescent="0.25">
      <c r="O1075" s="268" t="s">
        <v>10553</v>
      </c>
      <c r="P1075" s="268" t="s">
        <v>9484</v>
      </c>
      <c r="Q1075" s="269">
        <v>0.25</v>
      </c>
      <c r="R1075" s="269">
        <v>0</v>
      </c>
      <c r="S1075" s="269">
        <v>-52</v>
      </c>
      <c r="T1075" s="269">
        <v>-52.25</v>
      </c>
      <c r="BR1075" s="15" t="s">
        <v>2784</v>
      </c>
      <c r="BS1075" s="15" t="s">
        <v>1963</v>
      </c>
      <c r="BT1075" s="15">
        <v>20</v>
      </c>
      <c r="CU1075" s="15" t="s">
        <v>1922</v>
      </c>
      <c r="CV1075" s="64"/>
      <c r="DI1075" s="112" t="s">
        <v>6428</v>
      </c>
      <c r="DJ1075" s="112" t="s">
        <v>6297</v>
      </c>
      <c r="DO1075"/>
    </row>
    <row r="1076" spans="15:119" x14ac:dyDescent="0.25">
      <c r="O1076" s="268" t="s">
        <v>10554</v>
      </c>
      <c r="P1076" s="268" t="s">
        <v>9482</v>
      </c>
      <c r="Q1076" s="269">
        <v>0.5</v>
      </c>
      <c r="R1076" s="269">
        <v>0</v>
      </c>
      <c r="S1076" s="269">
        <v>-51.5</v>
      </c>
      <c r="T1076" s="269">
        <v>-52</v>
      </c>
      <c r="BR1076" s="15" t="s">
        <v>2785</v>
      </c>
      <c r="BS1076" s="15" t="s">
        <v>1963</v>
      </c>
      <c r="BT1076" s="15">
        <v>20</v>
      </c>
      <c r="CU1076" s="15" t="s">
        <v>2927</v>
      </c>
      <c r="CV1076" s="64"/>
      <c r="DI1076" s="112" t="s">
        <v>4850</v>
      </c>
      <c r="DJ1076" s="112" t="s">
        <v>4800</v>
      </c>
      <c r="DO1076"/>
    </row>
    <row r="1077" spans="15:119" ht="30" x14ac:dyDescent="0.25">
      <c r="O1077" s="268" t="s">
        <v>10555</v>
      </c>
      <c r="P1077" s="268" t="s">
        <v>9484</v>
      </c>
      <c r="Q1077" s="269">
        <v>0.5</v>
      </c>
      <c r="R1077" s="269">
        <v>0.25</v>
      </c>
      <c r="S1077" s="269">
        <v>-51.75</v>
      </c>
      <c r="T1077" s="269">
        <v>-52</v>
      </c>
      <c r="BR1077" s="15" t="s">
        <v>494</v>
      </c>
      <c r="BS1077" s="15" t="s">
        <v>1963</v>
      </c>
      <c r="BT1077" s="15">
        <v>20</v>
      </c>
      <c r="CU1077" s="15" t="s">
        <v>2778</v>
      </c>
      <c r="CV1077" s="64"/>
      <c r="DI1077" s="112" t="s">
        <v>7966</v>
      </c>
      <c r="DJ1077" s="112" t="s">
        <v>7908</v>
      </c>
      <c r="DO1077"/>
    </row>
    <row r="1078" spans="15:119" x14ac:dyDescent="0.25">
      <c r="O1078" s="268" t="s">
        <v>10556</v>
      </c>
      <c r="P1078" s="268" t="s">
        <v>9484</v>
      </c>
      <c r="Q1078" s="269">
        <v>0.5</v>
      </c>
      <c r="R1078" s="269">
        <v>0.25</v>
      </c>
      <c r="S1078" s="269">
        <v>-51.5</v>
      </c>
      <c r="T1078" s="269">
        <v>-51.75</v>
      </c>
      <c r="BR1078" s="15" t="s">
        <v>2814</v>
      </c>
      <c r="BS1078" s="15" t="s">
        <v>1963</v>
      </c>
      <c r="BT1078" s="15">
        <v>20</v>
      </c>
      <c r="CU1078" s="15" t="s">
        <v>2973</v>
      </c>
      <c r="CV1078" s="64"/>
      <c r="DI1078" s="112" t="s">
        <v>4317</v>
      </c>
      <c r="DJ1078" s="112" t="s">
        <v>4283</v>
      </c>
      <c r="DO1078"/>
    </row>
    <row r="1079" spans="15:119" x14ac:dyDescent="0.25">
      <c r="O1079" s="268" t="s">
        <v>10557</v>
      </c>
      <c r="P1079" s="268" t="s">
        <v>9484</v>
      </c>
      <c r="Q1079" s="269">
        <v>0.25</v>
      </c>
      <c r="R1079" s="269">
        <v>0</v>
      </c>
      <c r="S1079" s="269">
        <v>-51.75</v>
      </c>
      <c r="T1079" s="269">
        <v>-52</v>
      </c>
      <c r="BR1079" s="15" t="s">
        <v>2815</v>
      </c>
      <c r="BS1079" s="15" t="s">
        <v>1963</v>
      </c>
      <c r="BT1079" s="15">
        <v>20</v>
      </c>
      <c r="CU1079" s="15" t="s">
        <v>2040</v>
      </c>
      <c r="CV1079" s="64"/>
      <c r="DI1079" s="112" t="s">
        <v>6429</v>
      </c>
      <c r="DJ1079" s="112" t="s">
        <v>6297</v>
      </c>
      <c r="DO1079"/>
    </row>
    <row r="1080" spans="15:119" x14ac:dyDescent="0.25">
      <c r="O1080" s="268" t="s">
        <v>10558</v>
      </c>
      <c r="P1080" s="268" t="s">
        <v>9484</v>
      </c>
      <c r="Q1080" s="269">
        <v>0.25</v>
      </c>
      <c r="R1080" s="269">
        <v>0</v>
      </c>
      <c r="S1080" s="269">
        <v>-51.5</v>
      </c>
      <c r="T1080" s="269">
        <v>-51.75</v>
      </c>
      <c r="BR1080" s="15" t="s">
        <v>2816</v>
      </c>
      <c r="BS1080" s="15" t="s">
        <v>1963</v>
      </c>
      <c r="BT1080" s="15">
        <v>20</v>
      </c>
      <c r="CU1080" s="15" t="s">
        <v>2787</v>
      </c>
      <c r="CV1080" s="64"/>
      <c r="DI1080" s="112" t="s">
        <v>7403</v>
      </c>
      <c r="DJ1080" s="112" t="s">
        <v>7290</v>
      </c>
      <c r="DO1080"/>
    </row>
    <row r="1081" spans="15:119" x14ac:dyDescent="0.25">
      <c r="O1081" s="268" t="s">
        <v>10559</v>
      </c>
      <c r="P1081" s="268" t="s">
        <v>9482</v>
      </c>
      <c r="Q1081" s="269">
        <v>0.5</v>
      </c>
      <c r="R1081" s="269">
        <v>0</v>
      </c>
      <c r="S1081" s="269">
        <v>-51</v>
      </c>
      <c r="T1081" s="269">
        <v>-51.5</v>
      </c>
      <c r="BR1081" s="15" t="s">
        <v>2817</v>
      </c>
      <c r="BS1081" s="15" t="s">
        <v>1963</v>
      </c>
      <c r="BT1081" s="15">
        <v>20</v>
      </c>
      <c r="CU1081" s="15" t="s">
        <v>2928</v>
      </c>
      <c r="CV1081" s="64"/>
      <c r="DI1081" s="112" t="s">
        <v>8330</v>
      </c>
      <c r="DJ1081" s="112" t="s">
        <v>8277</v>
      </c>
      <c r="DO1081"/>
    </row>
    <row r="1082" spans="15:119" x14ac:dyDescent="0.25">
      <c r="O1082" s="268" t="s">
        <v>10560</v>
      </c>
      <c r="P1082" s="268" t="s">
        <v>9484</v>
      </c>
      <c r="Q1082" s="269">
        <v>0.5</v>
      </c>
      <c r="R1082" s="269">
        <v>0.25</v>
      </c>
      <c r="S1082" s="269">
        <v>-51.25</v>
      </c>
      <c r="T1082" s="269">
        <v>-51.5</v>
      </c>
      <c r="BR1082" s="15" t="s">
        <v>2818</v>
      </c>
      <c r="BS1082" s="15" t="s">
        <v>1963</v>
      </c>
      <c r="BT1082" s="15">
        <v>20</v>
      </c>
      <c r="CU1082" s="15" t="s">
        <v>2039</v>
      </c>
      <c r="CV1082" s="64"/>
      <c r="DI1082" s="112" t="s">
        <v>8617</v>
      </c>
      <c r="DJ1082" s="112" t="s">
        <v>8536</v>
      </c>
      <c r="DO1082"/>
    </row>
    <row r="1083" spans="15:119" x14ac:dyDescent="0.25">
      <c r="O1083" s="268" t="s">
        <v>10561</v>
      </c>
      <c r="P1083" s="268" t="s">
        <v>9484</v>
      </c>
      <c r="Q1083" s="269">
        <v>0.5</v>
      </c>
      <c r="R1083" s="269">
        <v>0.25</v>
      </c>
      <c r="S1083" s="269">
        <v>-51</v>
      </c>
      <c r="T1083" s="269">
        <v>-51.25</v>
      </c>
      <c r="BR1083" s="15" t="s">
        <v>2819</v>
      </c>
      <c r="BS1083" s="15" t="s">
        <v>1963</v>
      </c>
      <c r="BT1083" s="15">
        <v>20</v>
      </c>
      <c r="CU1083" s="15" t="s">
        <v>2038</v>
      </c>
      <c r="CV1083" s="64"/>
      <c r="DI1083" s="112" t="s">
        <v>4185</v>
      </c>
      <c r="DJ1083" s="112" t="s">
        <v>4181</v>
      </c>
      <c r="DO1083"/>
    </row>
    <row r="1084" spans="15:119" x14ac:dyDescent="0.25">
      <c r="O1084" s="268" t="s">
        <v>10562</v>
      </c>
      <c r="P1084" s="268" t="s">
        <v>9484</v>
      </c>
      <c r="Q1084" s="269">
        <v>0.25</v>
      </c>
      <c r="R1084" s="269">
        <v>0</v>
      </c>
      <c r="S1084" s="269">
        <v>-51.25</v>
      </c>
      <c r="T1084" s="269">
        <v>-51.5</v>
      </c>
      <c r="BR1084" s="15" t="s">
        <v>2820</v>
      </c>
      <c r="BS1084" s="15" t="s">
        <v>1963</v>
      </c>
      <c r="BT1084" s="15">
        <v>20</v>
      </c>
      <c r="CU1084" s="15" t="s">
        <v>2037</v>
      </c>
      <c r="CV1084" s="64"/>
      <c r="DI1084" s="112" t="s">
        <v>5603</v>
      </c>
      <c r="DJ1084" s="112" t="s">
        <v>5568</v>
      </c>
      <c r="DO1084"/>
    </row>
    <row r="1085" spans="15:119" x14ac:dyDescent="0.25">
      <c r="O1085" s="268" t="s">
        <v>10563</v>
      </c>
      <c r="P1085" s="268" t="s">
        <v>9484</v>
      </c>
      <c r="Q1085" s="269">
        <v>0.25</v>
      </c>
      <c r="R1085" s="269">
        <v>0</v>
      </c>
      <c r="S1085" s="269">
        <v>-51</v>
      </c>
      <c r="T1085" s="269">
        <v>-51.25</v>
      </c>
      <c r="BR1085" s="15" t="s">
        <v>2821</v>
      </c>
      <c r="BS1085" s="15" t="s">
        <v>1963</v>
      </c>
      <c r="BT1085" s="15">
        <v>20</v>
      </c>
      <c r="CU1085" s="15" t="s">
        <v>2929</v>
      </c>
      <c r="CV1085" s="64"/>
      <c r="DI1085" s="112" t="s">
        <v>6430</v>
      </c>
      <c r="DJ1085" s="112" t="s">
        <v>6297</v>
      </c>
      <c r="DO1085"/>
    </row>
    <row r="1086" spans="15:119" x14ac:dyDescent="0.25">
      <c r="O1086" s="268" t="s">
        <v>10564</v>
      </c>
      <c r="P1086" s="268" t="s">
        <v>9478</v>
      </c>
      <c r="Q1086" s="269">
        <v>2</v>
      </c>
      <c r="R1086" s="269">
        <v>0</v>
      </c>
      <c r="S1086" s="269">
        <v>-48</v>
      </c>
      <c r="T1086" s="269">
        <v>-51</v>
      </c>
      <c r="BR1086" s="15" t="s">
        <v>2822</v>
      </c>
      <c r="BS1086" s="15" t="s">
        <v>1963</v>
      </c>
      <c r="BT1086" s="15">
        <v>20</v>
      </c>
      <c r="CU1086" s="15" t="s">
        <v>2036</v>
      </c>
      <c r="CV1086" s="64"/>
      <c r="DI1086" s="112" t="s">
        <v>8621</v>
      </c>
      <c r="DJ1086" s="112" t="s">
        <v>8536</v>
      </c>
      <c r="DO1086"/>
    </row>
    <row r="1087" spans="15:119" x14ac:dyDescent="0.25">
      <c r="O1087" s="268" t="s">
        <v>10565</v>
      </c>
      <c r="P1087" s="268" t="s">
        <v>9480</v>
      </c>
      <c r="Q1087" s="269">
        <v>2</v>
      </c>
      <c r="R1087" s="269">
        <v>1</v>
      </c>
      <c r="S1087" s="269">
        <v>-49.5</v>
      </c>
      <c r="T1087" s="269">
        <v>-51</v>
      </c>
      <c r="BR1087" s="15" t="s">
        <v>2970</v>
      </c>
      <c r="BS1087" s="15" t="s">
        <v>1963</v>
      </c>
      <c r="BT1087" s="15">
        <v>20</v>
      </c>
      <c r="CU1087" s="15" t="s">
        <v>2930</v>
      </c>
      <c r="CV1087" s="64"/>
      <c r="DI1087" s="112" t="s">
        <v>4272</v>
      </c>
      <c r="DJ1087" s="112" t="s">
        <v>4267</v>
      </c>
      <c r="DO1087"/>
    </row>
    <row r="1088" spans="15:119" x14ac:dyDescent="0.25">
      <c r="O1088" s="268" t="s">
        <v>10566</v>
      </c>
      <c r="P1088" s="268" t="s">
        <v>9482</v>
      </c>
      <c r="Q1088" s="269">
        <v>2</v>
      </c>
      <c r="R1088" s="269">
        <v>1.5</v>
      </c>
      <c r="S1088" s="269">
        <v>-50.5</v>
      </c>
      <c r="T1088" s="269">
        <v>-51</v>
      </c>
      <c r="BR1088" s="15" t="s">
        <v>2794</v>
      </c>
      <c r="BS1088" s="15" t="s">
        <v>1937</v>
      </c>
      <c r="BT1088" s="15">
        <v>21</v>
      </c>
      <c r="CU1088" s="15" t="s">
        <v>1925</v>
      </c>
      <c r="CV1088" s="64"/>
      <c r="DI1088" s="112" t="s">
        <v>4851</v>
      </c>
      <c r="DJ1088" s="112" t="s">
        <v>9008</v>
      </c>
      <c r="DO1088"/>
    </row>
    <row r="1089" spans="15:119" x14ac:dyDescent="0.25">
      <c r="O1089" s="268" t="s">
        <v>10567</v>
      </c>
      <c r="P1089" s="268" t="s">
        <v>9484</v>
      </c>
      <c r="Q1089" s="269">
        <v>2</v>
      </c>
      <c r="R1089" s="269">
        <v>1.75</v>
      </c>
      <c r="S1089" s="269">
        <v>-50.75</v>
      </c>
      <c r="T1089" s="269">
        <v>-51</v>
      </c>
      <c r="BR1089" s="15" t="s">
        <v>2795</v>
      </c>
      <c r="BS1089" s="15" t="s">
        <v>1937</v>
      </c>
      <c r="BT1089" s="15">
        <v>21</v>
      </c>
      <c r="CU1089" s="15" t="s">
        <v>2163</v>
      </c>
      <c r="CV1089" s="64"/>
      <c r="DI1089" s="112" t="s">
        <v>4851</v>
      </c>
      <c r="DJ1089" s="112" t="s">
        <v>4800</v>
      </c>
      <c r="DO1089"/>
    </row>
    <row r="1090" spans="15:119" x14ac:dyDescent="0.25">
      <c r="O1090" s="268" t="s">
        <v>10568</v>
      </c>
      <c r="P1090" s="268" t="s">
        <v>9484</v>
      </c>
      <c r="Q1090" s="269">
        <v>2</v>
      </c>
      <c r="R1090" s="269">
        <v>1.75</v>
      </c>
      <c r="S1090" s="269">
        <v>-50.5</v>
      </c>
      <c r="T1090" s="269">
        <v>-50.75</v>
      </c>
      <c r="BR1090" s="15" t="s">
        <v>2796</v>
      </c>
      <c r="BS1090" s="15" t="s">
        <v>1937</v>
      </c>
      <c r="BT1090" s="15">
        <v>21</v>
      </c>
      <c r="CU1090" s="15" t="s">
        <v>2162</v>
      </c>
      <c r="CV1090" s="64"/>
      <c r="DI1090" s="112" t="s">
        <v>7404</v>
      </c>
      <c r="DJ1090" s="112" t="s">
        <v>7290</v>
      </c>
      <c r="DO1090"/>
    </row>
    <row r="1091" spans="15:119" x14ac:dyDescent="0.25">
      <c r="O1091" s="268" t="s">
        <v>10569</v>
      </c>
      <c r="P1091" s="268" t="s">
        <v>9484</v>
      </c>
      <c r="Q1091" s="269">
        <v>1.75</v>
      </c>
      <c r="R1091" s="269">
        <v>1.5</v>
      </c>
      <c r="S1091" s="269">
        <v>-50.75</v>
      </c>
      <c r="T1091" s="269">
        <v>-51</v>
      </c>
      <c r="BR1091" s="15" t="s">
        <v>2289</v>
      </c>
      <c r="BS1091" s="15" t="s">
        <v>1951</v>
      </c>
      <c r="BT1091" s="15">
        <v>22</v>
      </c>
      <c r="CU1091" s="15" t="s">
        <v>2160</v>
      </c>
      <c r="CV1091" s="64"/>
      <c r="DI1091" s="112" t="s">
        <v>6431</v>
      </c>
      <c r="DJ1091" s="112" t="s">
        <v>6297</v>
      </c>
      <c r="DO1091"/>
    </row>
    <row r="1092" spans="15:119" x14ac:dyDescent="0.25">
      <c r="O1092" s="268" t="s">
        <v>10570</v>
      </c>
      <c r="P1092" s="268" t="s">
        <v>9484</v>
      </c>
      <c r="Q1092" s="269">
        <v>1.75</v>
      </c>
      <c r="R1092" s="269">
        <v>1.5</v>
      </c>
      <c r="S1092" s="269">
        <v>-50.5</v>
      </c>
      <c r="T1092" s="269">
        <v>-50.75</v>
      </c>
      <c r="BR1092" s="15" t="s">
        <v>2038</v>
      </c>
      <c r="BS1092" s="15" t="s">
        <v>1939</v>
      </c>
      <c r="BT1092" s="15">
        <v>23</v>
      </c>
      <c r="CU1092" s="15" t="s">
        <v>2754</v>
      </c>
      <c r="CV1092" s="64"/>
      <c r="DI1092" s="112" t="s">
        <v>5985</v>
      </c>
      <c r="DJ1092" s="112" t="s">
        <v>5901</v>
      </c>
      <c r="DO1092"/>
    </row>
    <row r="1093" spans="15:119" x14ac:dyDescent="0.25">
      <c r="O1093" s="268" t="s">
        <v>10571</v>
      </c>
      <c r="P1093" s="268" t="s">
        <v>9482</v>
      </c>
      <c r="Q1093" s="269">
        <v>2</v>
      </c>
      <c r="R1093" s="269">
        <v>1.5</v>
      </c>
      <c r="S1093" s="269">
        <v>-50</v>
      </c>
      <c r="T1093" s="269">
        <v>-50.5</v>
      </c>
      <c r="BR1093" s="15" t="s">
        <v>2173</v>
      </c>
      <c r="BS1093" s="15" t="s">
        <v>1939</v>
      </c>
      <c r="BT1093" s="15">
        <v>23</v>
      </c>
      <c r="BV1093" s="271"/>
      <c r="CU1093" s="15" t="s">
        <v>2931</v>
      </c>
      <c r="CV1093" s="64"/>
      <c r="DI1093" s="112" t="s">
        <v>7967</v>
      </c>
      <c r="DJ1093" s="112" t="s">
        <v>7908</v>
      </c>
      <c r="DO1093"/>
    </row>
    <row r="1094" spans="15:119" x14ac:dyDescent="0.25">
      <c r="O1094" s="268" t="s">
        <v>10572</v>
      </c>
      <c r="P1094" s="268" t="s">
        <v>9484</v>
      </c>
      <c r="Q1094" s="269">
        <v>2</v>
      </c>
      <c r="R1094" s="269">
        <v>1.75</v>
      </c>
      <c r="S1094" s="269">
        <v>-50.25</v>
      </c>
      <c r="T1094" s="269">
        <v>-50.5</v>
      </c>
      <c r="BR1094" s="15" t="s">
        <v>2246</v>
      </c>
      <c r="BS1094" s="15" t="s">
        <v>1939</v>
      </c>
      <c r="BT1094" s="15">
        <v>23</v>
      </c>
      <c r="CU1094" s="15" t="s">
        <v>2932</v>
      </c>
      <c r="CV1094" s="64"/>
      <c r="DI1094" s="112" t="s">
        <v>6432</v>
      </c>
      <c r="DJ1094" s="112" t="s">
        <v>6297</v>
      </c>
      <c r="DO1094"/>
    </row>
    <row r="1095" spans="15:119" x14ac:dyDescent="0.25">
      <c r="O1095" s="268" t="s">
        <v>10573</v>
      </c>
      <c r="P1095" s="268" t="s">
        <v>9484</v>
      </c>
      <c r="Q1095" s="269">
        <v>2</v>
      </c>
      <c r="R1095" s="269">
        <v>1.75</v>
      </c>
      <c r="S1095" s="269">
        <v>-50</v>
      </c>
      <c r="T1095" s="269">
        <v>-50.25</v>
      </c>
      <c r="BR1095" s="15" t="s">
        <v>2603</v>
      </c>
      <c r="BS1095" s="15" t="s">
        <v>1939</v>
      </c>
      <c r="BT1095" s="15">
        <v>23</v>
      </c>
      <c r="CU1095" s="15" t="s">
        <v>2035</v>
      </c>
      <c r="CV1095" s="66"/>
      <c r="DI1095" s="112" t="s">
        <v>6433</v>
      </c>
      <c r="DJ1095" s="112" t="s">
        <v>6297</v>
      </c>
      <c r="DO1095"/>
    </row>
    <row r="1096" spans="15:119" x14ac:dyDescent="0.25">
      <c r="O1096" s="268" t="s">
        <v>10574</v>
      </c>
      <c r="P1096" s="268" t="s">
        <v>9484</v>
      </c>
      <c r="Q1096" s="269">
        <v>1.75</v>
      </c>
      <c r="R1096" s="269">
        <v>1.5</v>
      </c>
      <c r="S1096" s="269">
        <v>-50.25</v>
      </c>
      <c r="T1096" s="269">
        <v>-50.5</v>
      </c>
      <c r="BR1096" s="15" t="s">
        <v>27681</v>
      </c>
      <c r="BS1096" s="15">
        <v>2</v>
      </c>
      <c r="BT1096" s="15">
        <v>4</v>
      </c>
      <c r="CU1096" s="15" t="s">
        <v>2034</v>
      </c>
      <c r="DI1096" s="112" t="s">
        <v>6434</v>
      </c>
      <c r="DJ1096" s="112" t="s">
        <v>6297</v>
      </c>
      <c r="DO1096"/>
    </row>
    <row r="1097" spans="15:119" x14ac:dyDescent="0.25">
      <c r="O1097" s="268" t="s">
        <v>10575</v>
      </c>
      <c r="P1097" s="268" t="s">
        <v>9484</v>
      </c>
      <c r="Q1097" s="269">
        <v>1.75</v>
      </c>
      <c r="R1097" s="269">
        <v>1.5</v>
      </c>
      <c r="S1097" s="269">
        <v>-50</v>
      </c>
      <c r="T1097" s="269">
        <v>-50.25</v>
      </c>
      <c r="BR1097" s="15" t="s">
        <v>27684</v>
      </c>
      <c r="BS1097" s="15">
        <v>2</v>
      </c>
      <c r="BT1097" s="15">
        <v>4</v>
      </c>
      <c r="CU1097" s="15" t="s">
        <v>1929</v>
      </c>
      <c r="DI1097" s="112" t="s">
        <v>7216</v>
      </c>
      <c r="DJ1097" s="112" t="s">
        <v>7203</v>
      </c>
      <c r="DO1097"/>
    </row>
    <row r="1098" spans="15:119" x14ac:dyDescent="0.25">
      <c r="O1098" s="268" t="s">
        <v>10576</v>
      </c>
      <c r="P1098" s="268" t="s">
        <v>9482</v>
      </c>
      <c r="Q1098" s="269">
        <v>2</v>
      </c>
      <c r="R1098" s="269">
        <v>1.5</v>
      </c>
      <c r="S1098" s="269">
        <v>-49.5</v>
      </c>
      <c r="T1098" s="269">
        <v>-50</v>
      </c>
      <c r="BR1098" s="15" t="s">
        <v>27686</v>
      </c>
      <c r="BS1098" s="15">
        <v>2</v>
      </c>
      <c r="BT1098" s="15">
        <v>4</v>
      </c>
      <c r="CU1098" s="15" t="s">
        <v>2033</v>
      </c>
      <c r="DI1098" s="112" t="s">
        <v>7405</v>
      </c>
      <c r="DJ1098" s="112" t="s">
        <v>7290</v>
      </c>
      <c r="DO1098"/>
    </row>
    <row r="1099" spans="15:119" x14ac:dyDescent="0.25">
      <c r="O1099" s="268" t="s">
        <v>10577</v>
      </c>
      <c r="P1099" s="268" t="s">
        <v>9484</v>
      </c>
      <c r="Q1099" s="269">
        <v>2</v>
      </c>
      <c r="R1099" s="269">
        <v>1.75</v>
      </c>
      <c r="S1099" s="269">
        <v>-49.75</v>
      </c>
      <c r="T1099" s="269">
        <v>-50</v>
      </c>
      <c r="BR1099" s="15" t="s">
        <v>27683</v>
      </c>
      <c r="BS1099" s="15">
        <v>2</v>
      </c>
      <c r="BT1099" s="15">
        <v>4</v>
      </c>
      <c r="CU1099" s="15" t="s">
        <v>2161</v>
      </c>
      <c r="DI1099" s="112" t="s">
        <v>6435</v>
      </c>
      <c r="DJ1099" s="112" t="s">
        <v>6297</v>
      </c>
      <c r="DO1099"/>
    </row>
    <row r="1100" spans="15:119" x14ac:dyDescent="0.25">
      <c r="O1100" s="268" t="s">
        <v>10578</v>
      </c>
      <c r="P1100" s="268" t="s">
        <v>9484</v>
      </c>
      <c r="Q1100" s="269">
        <v>1.75</v>
      </c>
      <c r="R1100" s="269">
        <v>1.5</v>
      </c>
      <c r="S1100" s="269">
        <v>-49.75</v>
      </c>
      <c r="T1100" s="269">
        <v>-50</v>
      </c>
      <c r="BR1100" s="15" t="s">
        <v>27687</v>
      </c>
      <c r="BS1100" s="15">
        <v>2</v>
      </c>
      <c r="BT1100" s="15">
        <v>4</v>
      </c>
      <c r="CU1100" s="15" t="s">
        <v>2032</v>
      </c>
      <c r="DI1100" s="112" t="s">
        <v>4220</v>
      </c>
      <c r="DJ1100" s="112" t="s">
        <v>4204</v>
      </c>
      <c r="DO1100"/>
    </row>
    <row r="1101" spans="15:119" x14ac:dyDescent="0.25">
      <c r="O1101" s="268" t="s">
        <v>10579</v>
      </c>
      <c r="P1101" s="268" t="s">
        <v>9482</v>
      </c>
      <c r="Q1101" s="269">
        <v>1.5</v>
      </c>
      <c r="R1101" s="269">
        <v>1</v>
      </c>
      <c r="S1101" s="269">
        <v>-50.5</v>
      </c>
      <c r="T1101" s="269">
        <v>-51</v>
      </c>
      <c r="BR1101" s="15" t="s">
        <v>27682</v>
      </c>
      <c r="BS1101" s="15">
        <v>2</v>
      </c>
      <c r="BT1101" s="15">
        <v>4</v>
      </c>
      <c r="CU1101" s="15" t="s">
        <v>2007</v>
      </c>
      <c r="DI1101" s="112" t="s">
        <v>5227</v>
      </c>
      <c r="DJ1101" s="112" t="s">
        <v>5365</v>
      </c>
      <c r="DO1101"/>
    </row>
    <row r="1102" spans="15:119" x14ac:dyDescent="0.25">
      <c r="O1102" s="268" t="s">
        <v>10580</v>
      </c>
      <c r="P1102" s="268" t="s">
        <v>9484</v>
      </c>
      <c r="Q1102" s="269">
        <v>1.5</v>
      </c>
      <c r="R1102" s="269">
        <v>1.25</v>
      </c>
      <c r="S1102" s="269">
        <v>-50.75</v>
      </c>
      <c r="T1102" s="269">
        <v>-51</v>
      </c>
      <c r="BR1102" s="15" t="s">
        <v>27672</v>
      </c>
      <c r="BS1102" s="15">
        <v>2</v>
      </c>
      <c r="BT1102" s="15">
        <v>4</v>
      </c>
      <c r="CU1102" s="15" t="s">
        <v>2006</v>
      </c>
      <c r="DI1102" s="112" t="s">
        <v>5227</v>
      </c>
      <c r="DJ1102" s="112" t="s">
        <v>5203</v>
      </c>
      <c r="DO1102"/>
    </row>
    <row r="1103" spans="15:119" x14ac:dyDescent="0.25">
      <c r="O1103" s="268" t="s">
        <v>10581</v>
      </c>
      <c r="P1103" s="268" t="s">
        <v>9484</v>
      </c>
      <c r="Q1103" s="269">
        <v>1.5</v>
      </c>
      <c r="R1103" s="269">
        <v>1.25</v>
      </c>
      <c r="S1103" s="269">
        <v>-50.5</v>
      </c>
      <c r="T1103" s="269">
        <v>-50.75</v>
      </c>
      <c r="BR1103" s="15" t="s">
        <v>27673</v>
      </c>
      <c r="BS1103" s="15">
        <v>2</v>
      </c>
      <c r="BT1103" s="15">
        <v>4</v>
      </c>
      <c r="CU1103" s="15" t="s">
        <v>1942</v>
      </c>
      <c r="DI1103" s="112" t="s">
        <v>4852</v>
      </c>
      <c r="DJ1103" s="112" t="s">
        <v>4800</v>
      </c>
      <c r="DO1103"/>
    </row>
    <row r="1104" spans="15:119" x14ac:dyDescent="0.25">
      <c r="O1104" s="268" t="s">
        <v>10582</v>
      </c>
      <c r="P1104" s="268" t="s">
        <v>9484</v>
      </c>
      <c r="Q1104" s="269">
        <v>1.25</v>
      </c>
      <c r="R1104" s="269">
        <v>1</v>
      </c>
      <c r="S1104" s="269">
        <v>-50.75</v>
      </c>
      <c r="T1104" s="269">
        <v>-51</v>
      </c>
      <c r="BR1104" s="15" t="s">
        <v>27674</v>
      </c>
      <c r="BS1104" s="15">
        <v>2</v>
      </c>
      <c r="BT1104" s="15">
        <v>4</v>
      </c>
      <c r="CU1104" s="15" t="s">
        <v>2005</v>
      </c>
      <c r="DI1104" s="112" t="s">
        <v>5986</v>
      </c>
      <c r="DJ1104" s="112" t="s">
        <v>5901</v>
      </c>
      <c r="DO1104"/>
    </row>
    <row r="1105" spans="15:119" x14ac:dyDescent="0.25">
      <c r="O1105" s="268" t="s">
        <v>10583</v>
      </c>
      <c r="P1105" s="268" t="s">
        <v>9484</v>
      </c>
      <c r="Q1105" s="269">
        <v>1.25</v>
      </c>
      <c r="R1105" s="269">
        <v>1</v>
      </c>
      <c r="S1105" s="269">
        <v>-50.5</v>
      </c>
      <c r="T1105" s="269">
        <v>-50.75</v>
      </c>
      <c r="BR1105" s="15" t="s">
        <v>27675</v>
      </c>
      <c r="BS1105" s="15">
        <v>2</v>
      </c>
      <c r="BT1105" s="15">
        <v>4</v>
      </c>
      <c r="CU1105" s="15" t="s">
        <v>2933</v>
      </c>
      <c r="DI1105" s="112" t="s">
        <v>8620</v>
      </c>
      <c r="DJ1105" s="112" t="s">
        <v>8536</v>
      </c>
      <c r="DO1105"/>
    </row>
    <row r="1106" spans="15:119" x14ac:dyDescent="0.25">
      <c r="O1106" s="268" t="s">
        <v>10584</v>
      </c>
      <c r="P1106" s="268" t="s">
        <v>9482</v>
      </c>
      <c r="Q1106" s="269">
        <v>1.5</v>
      </c>
      <c r="R1106" s="269">
        <v>1</v>
      </c>
      <c r="S1106" s="269">
        <v>-50</v>
      </c>
      <c r="T1106" s="269">
        <v>-50.5</v>
      </c>
      <c r="DI1106" s="112" t="s">
        <v>6436</v>
      </c>
      <c r="DJ1106" s="112" t="s">
        <v>6297</v>
      </c>
      <c r="DO1106"/>
    </row>
    <row r="1107" spans="15:119" x14ac:dyDescent="0.25">
      <c r="O1107" s="268" t="s">
        <v>10585</v>
      </c>
      <c r="P1107" s="268" t="s">
        <v>9484</v>
      </c>
      <c r="Q1107" s="269">
        <v>1.5</v>
      </c>
      <c r="R1107" s="269">
        <v>1.25</v>
      </c>
      <c r="S1107" s="269">
        <v>-50.25</v>
      </c>
      <c r="T1107" s="269">
        <v>-50.5</v>
      </c>
      <c r="DI1107" s="112" t="s">
        <v>5987</v>
      </c>
      <c r="DJ1107" s="112" t="s">
        <v>5901</v>
      </c>
      <c r="DO1107"/>
    </row>
    <row r="1108" spans="15:119" x14ac:dyDescent="0.25">
      <c r="O1108" s="268" t="s">
        <v>10586</v>
      </c>
      <c r="P1108" s="268" t="s">
        <v>9484</v>
      </c>
      <c r="Q1108" s="269">
        <v>1.5</v>
      </c>
      <c r="R1108" s="269">
        <v>1.25</v>
      </c>
      <c r="S1108" s="269">
        <v>-50</v>
      </c>
      <c r="T1108" s="269">
        <v>-50.25</v>
      </c>
      <c r="DI1108" s="112" t="s">
        <v>7406</v>
      </c>
      <c r="DJ1108" s="112" t="s">
        <v>7290</v>
      </c>
      <c r="DO1108"/>
    </row>
    <row r="1109" spans="15:119" x14ac:dyDescent="0.25">
      <c r="O1109" s="268" t="s">
        <v>10587</v>
      </c>
      <c r="P1109" s="268" t="s">
        <v>9484</v>
      </c>
      <c r="Q1109" s="269">
        <v>1.25</v>
      </c>
      <c r="R1109" s="269">
        <v>1</v>
      </c>
      <c r="S1109" s="269">
        <v>-50.25</v>
      </c>
      <c r="T1109" s="269">
        <v>-50.5</v>
      </c>
      <c r="DI1109" s="112" t="s">
        <v>7219</v>
      </c>
      <c r="DJ1109" s="112" t="s">
        <v>7203</v>
      </c>
      <c r="DO1109"/>
    </row>
    <row r="1110" spans="15:119" x14ac:dyDescent="0.25">
      <c r="O1110" s="268" t="s">
        <v>10588</v>
      </c>
      <c r="P1110" s="268" t="s">
        <v>9484</v>
      </c>
      <c r="Q1110" s="269">
        <v>1.25</v>
      </c>
      <c r="R1110" s="269">
        <v>1</v>
      </c>
      <c r="S1110" s="269">
        <v>-50</v>
      </c>
      <c r="T1110" s="269">
        <v>-50.25</v>
      </c>
      <c r="DI1110" s="112" t="s">
        <v>6437</v>
      </c>
      <c r="DJ1110" s="112" t="s">
        <v>6297</v>
      </c>
      <c r="DO1110"/>
    </row>
    <row r="1111" spans="15:119" x14ac:dyDescent="0.25">
      <c r="O1111" s="268" t="s">
        <v>10589</v>
      </c>
      <c r="P1111" s="268" t="s">
        <v>9482</v>
      </c>
      <c r="Q1111" s="269">
        <v>1.5</v>
      </c>
      <c r="R1111" s="269">
        <v>1</v>
      </c>
      <c r="S1111" s="269">
        <v>-49.5</v>
      </c>
      <c r="T1111" s="269">
        <v>-50</v>
      </c>
      <c r="DI1111" s="112" t="s">
        <v>4221</v>
      </c>
      <c r="DJ1111" s="112" t="s">
        <v>4204</v>
      </c>
      <c r="DO1111"/>
    </row>
    <row r="1112" spans="15:119" x14ac:dyDescent="0.25">
      <c r="O1112" s="268" t="s">
        <v>10590</v>
      </c>
      <c r="P1112" s="268" t="s">
        <v>9484</v>
      </c>
      <c r="Q1112" s="269">
        <v>1.5</v>
      </c>
      <c r="R1112" s="269">
        <v>1.25</v>
      </c>
      <c r="S1112" s="269">
        <v>-49.75</v>
      </c>
      <c r="T1112" s="269">
        <v>-50</v>
      </c>
      <c r="DI1112" s="112" t="s">
        <v>4222</v>
      </c>
      <c r="DJ1112" s="112" t="s">
        <v>4204</v>
      </c>
      <c r="DO1112"/>
    </row>
    <row r="1113" spans="15:119" x14ac:dyDescent="0.25">
      <c r="O1113" s="268" t="s">
        <v>10591</v>
      </c>
      <c r="P1113" s="268" t="s">
        <v>9484</v>
      </c>
      <c r="Q1113" s="269">
        <v>1.25</v>
      </c>
      <c r="R1113" s="269">
        <v>1</v>
      </c>
      <c r="S1113" s="269">
        <v>-49.75</v>
      </c>
      <c r="T1113" s="269">
        <v>-50</v>
      </c>
      <c r="DI1113" s="112" t="s">
        <v>7142</v>
      </c>
      <c r="DJ1113" s="112" t="s">
        <v>7127</v>
      </c>
      <c r="DO1113"/>
    </row>
    <row r="1114" spans="15:119" x14ac:dyDescent="0.25">
      <c r="O1114" s="268" t="s">
        <v>10592</v>
      </c>
      <c r="P1114" s="268" t="s">
        <v>9480</v>
      </c>
      <c r="Q1114" s="269">
        <v>1</v>
      </c>
      <c r="R1114" s="269">
        <v>0</v>
      </c>
      <c r="S1114" s="269">
        <v>-49.5</v>
      </c>
      <c r="T1114" s="269">
        <v>-51</v>
      </c>
      <c r="DI1114" s="112" t="s">
        <v>5058</v>
      </c>
      <c r="DJ1114" s="112" t="s">
        <v>5023</v>
      </c>
      <c r="DO1114"/>
    </row>
    <row r="1115" spans="15:119" x14ac:dyDescent="0.25">
      <c r="O1115" s="268" t="s">
        <v>10593</v>
      </c>
      <c r="P1115" s="268" t="s">
        <v>9482</v>
      </c>
      <c r="Q1115" s="269">
        <v>1</v>
      </c>
      <c r="R1115" s="269">
        <v>0.5</v>
      </c>
      <c r="S1115" s="269">
        <v>-50.5</v>
      </c>
      <c r="T1115" s="269">
        <v>-51</v>
      </c>
      <c r="DI1115" s="112" t="s">
        <v>4853</v>
      </c>
      <c r="DJ1115" s="112" t="s">
        <v>4800</v>
      </c>
      <c r="DO1115"/>
    </row>
    <row r="1116" spans="15:119" x14ac:dyDescent="0.25">
      <c r="O1116" s="268" t="s">
        <v>10594</v>
      </c>
      <c r="P1116" s="268" t="s">
        <v>9484</v>
      </c>
      <c r="Q1116" s="269">
        <v>1</v>
      </c>
      <c r="R1116" s="269">
        <v>0.75</v>
      </c>
      <c r="S1116" s="269">
        <v>-50.75</v>
      </c>
      <c r="T1116" s="269">
        <v>-51</v>
      </c>
      <c r="DI1116" s="112" t="s">
        <v>5988</v>
      </c>
      <c r="DJ1116" s="112" t="s">
        <v>5901</v>
      </c>
      <c r="DO1116"/>
    </row>
    <row r="1117" spans="15:119" x14ac:dyDescent="0.25">
      <c r="O1117" s="268" t="s">
        <v>10595</v>
      </c>
      <c r="P1117" s="268" t="s">
        <v>9484</v>
      </c>
      <c r="Q1117" s="269">
        <v>1</v>
      </c>
      <c r="R1117" s="269">
        <v>0.75</v>
      </c>
      <c r="S1117" s="269">
        <v>-50.5</v>
      </c>
      <c r="T1117" s="269">
        <v>-50.75</v>
      </c>
      <c r="DI1117" s="112" t="s">
        <v>5842</v>
      </c>
      <c r="DJ1117" s="112" t="s">
        <v>5832</v>
      </c>
      <c r="DO1117"/>
    </row>
    <row r="1118" spans="15:119" x14ac:dyDescent="0.25">
      <c r="O1118" s="268" t="s">
        <v>10596</v>
      </c>
      <c r="P1118" s="268" t="s">
        <v>9484</v>
      </c>
      <c r="Q1118" s="269">
        <v>0.75</v>
      </c>
      <c r="R1118" s="269">
        <v>0.5</v>
      </c>
      <c r="S1118" s="269">
        <v>-50.75</v>
      </c>
      <c r="T1118" s="269">
        <v>-51</v>
      </c>
      <c r="DI1118" s="112" t="s">
        <v>5059</v>
      </c>
      <c r="DJ1118" s="112" t="s">
        <v>5023</v>
      </c>
      <c r="DO1118"/>
    </row>
    <row r="1119" spans="15:119" x14ac:dyDescent="0.25">
      <c r="O1119" s="268" t="s">
        <v>10597</v>
      </c>
      <c r="P1119" s="268" t="s">
        <v>9484</v>
      </c>
      <c r="Q1119" s="269">
        <v>0.75</v>
      </c>
      <c r="R1119" s="269">
        <v>0.5</v>
      </c>
      <c r="S1119" s="269">
        <v>-50.5</v>
      </c>
      <c r="T1119" s="269">
        <v>-50.75</v>
      </c>
      <c r="DI1119" s="112" t="s">
        <v>4473</v>
      </c>
      <c r="DJ1119" s="112" t="s">
        <v>4444</v>
      </c>
      <c r="DO1119"/>
    </row>
    <row r="1120" spans="15:119" x14ac:dyDescent="0.25">
      <c r="O1120" s="268" t="s">
        <v>10598</v>
      </c>
      <c r="P1120" s="268" t="s">
        <v>9482</v>
      </c>
      <c r="Q1120" s="269">
        <v>1</v>
      </c>
      <c r="R1120" s="269">
        <v>0.5</v>
      </c>
      <c r="S1120" s="269">
        <v>-50</v>
      </c>
      <c r="T1120" s="269">
        <v>-50.5</v>
      </c>
      <c r="DI1120" s="112" t="s">
        <v>5060</v>
      </c>
      <c r="DJ1120" s="112" t="s">
        <v>5023</v>
      </c>
      <c r="DO1120"/>
    </row>
    <row r="1121" spans="15:119" x14ac:dyDescent="0.25">
      <c r="O1121" s="268" t="s">
        <v>10599</v>
      </c>
      <c r="P1121" s="268" t="s">
        <v>9484</v>
      </c>
      <c r="Q1121" s="269">
        <v>1</v>
      </c>
      <c r="R1121" s="269">
        <v>0.75</v>
      </c>
      <c r="S1121" s="269">
        <v>-50.25</v>
      </c>
      <c r="T1121" s="269">
        <v>-50.5</v>
      </c>
      <c r="DI1121" s="112" t="s">
        <v>5061</v>
      </c>
      <c r="DJ1121" s="112" t="s">
        <v>5023</v>
      </c>
      <c r="DO1121"/>
    </row>
    <row r="1122" spans="15:119" x14ac:dyDescent="0.25">
      <c r="O1122" s="268" t="s">
        <v>10600</v>
      </c>
      <c r="P1122" s="268" t="s">
        <v>9484</v>
      </c>
      <c r="Q1122" s="269">
        <v>1</v>
      </c>
      <c r="R1122" s="269">
        <v>0.75</v>
      </c>
      <c r="S1122" s="269">
        <v>-50</v>
      </c>
      <c r="T1122" s="269">
        <v>-50.25</v>
      </c>
      <c r="DI1122" s="112" t="s">
        <v>9102</v>
      </c>
      <c r="DJ1122" s="112" t="s">
        <v>9078</v>
      </c>
      <c r="DO1122"/>
    </row>
    <row r="1123" spans="15:119" x14ac:dyDescent="0.25">
      <c r="O1123" s="268" t="s">
        <v>10601</v>
      </c>
      <c r="P1123" s="268" t="s">
        <v>9484</v>
      </c>
      <c r="Q1123" s="269">
        <v>0.75</v>
      </c>
      <c r="R1123" s="269">
        <v>0.5</v>
      </c>
      <c r="S1123" s="269">
        <v>-50.25</v>
      </c>
      <c r="T1123" s="269">
        <v>-50.5</v>
      </c>
      <c r="DI1123" s="112" t="s">
        <v>7968</v>
      </c>
      <c r="DJ1123" s="112" t="s">
        <v>7908</v>
      </c>
      <c r="DO1123"/>
    </row>
    <row r="1124" spans="15:119" x14ac:dyDescent="0.25">
      <c r="O1124" s="268" t="s">
        <v>10602</v>
      </c>
      <c r="P1124" s="268" t="s">
        <v>9484</v>
      </c>
      <c r="Q1124" s="269">
        <v>0.75</v>
      </c>
      <c r="R1124" s="269">
        <v>0.5</v>
      </c>
      <c r="S1124" s="269">
        <v>-50</v>
      </c>
      <c r="T1124" s="269">
        <v>-50.25</v>
      </c>
      <c r="DI1124" s="112" t="s">
        <v>8622</v>
      </c>
      <c r="DJ1124" s="112" t="s">
        <v>8536</v>
      </c>
      <c r="DO1124"/>
    </row>
    <row r="1125" spans="15:119" x14ac:dyDescent="0.25">
      <c r="O1125" s="268" t="s">
        <v>10603</v>
      </c>
      <c r="P1125" s="268" t="s">
        <v>9482</v>
      </c>
      <c r="Q1125" s="269">
        <v>1</v>
      </c>
      <c r="R1125" s="269">
        <v>0.5</v>
      </c>
      <c r="S1125" s="269">
        <v>-49.5</v>
      </c>
      <c r="T1125" s="269">
        <v>-50</v>
      </c>
      <c r="DI1125" s="112" t="s">
        <v>6438</v>
      </c>
      <c r="DJ1125" s="112" t="s">
        <v>6297</v>
      </c>
      <c r="DO1125"/>
    </row>
    <row r="1126" spans="15:119" x14ac:dyDescent="0.25">
      <c r="O1126" s="268" t="s">
        <v>10604</v>
      </c>
      <c r="P1126" s="268" t="s">
        <v>9484</v>
      </c>
      <c r="Q1126" s="269">
        <v>1</v>
      </c>
      <c r="R1126" s="269">
        <v>0.75</v>
      </c>
      <c r="S1126" s="269">
        <v>-49.75</v>
      </c>
      <c r="T1126" s="269">
        <v>-50</v>
      </c>
      <c r="DI1126" s="112" t="s">
        <v>8623</v>
      </c>
      <c r="DJ1126" s="112" t="s">
        <v>8536</v>
      </c>
      <c r="DO1126"/>
    </row>
    <row r="1127" spans="15:119" x14ac:dyDescent="0.25">
      <c r="O1127" s="268" t="s">
        <v>10605</v>
      </c>
      <c r="P1127" s="268" t="s">
        <v>9482</v>
      </c>
      <c r="Q1127" s="269">
        <v>0.5</v>
      </c>
      <c r="R1127" s="269">
        <v>0</v>
      </c>
      <c r="S1127" s="269">
        <v>-50.5</v>
      </c>
      <c r="T1127" s="269">
        <v>-51</v>
      </c>
      <c r="DI1127" s="112" t="s">
        <v>6439</v>
      </c>
      <c r="DJ1127" s="112" t="s">
        <v>6297</v>
      </c>
      <c r="DO1127"/>
    </row>
    <row r="1128" spans="15:119" x14ac:dyDescent="0.25">
      <c r="O1128" s="268" t="s">
        <v>10606</v>
      </c>
      <c r="P1128" s="268" t="s">
        <v>9484</v>
      </c>
      <c r="Q1128" s="269">
        <v>0.5</v>
      </c>
      <c r="R1128" s="269">
        <v>0.25</v>
      </c>
      <c r="S1128" s="269">
        <v>-50.75</v>
      </c>
      <c r="T1128" s="269">
        <v>-51</v>
      </c>
      <c r="DI1128" s="112" t="s">
        <v>7220</v>
      </c>
      <c r="DJ1128" s="112" t="s">
        <v>7203</v>
      </c>
      <c r="DO1128"/>
    </row>
    <row r="1129" spans="15:119" x14ac:dyDescent="0.25">
      <c r="O1129" s="268" t="s">
        <v>10607</v>
      </c>
      <c r="P1129" s="268" t="s">
        <v>9484</v>
      </c>
      <c r="Q1129" s="269">
        <v>0.5</v>
      </c>
      <c r="R1129" s="269">
        <v>0.25</v>
      </c>
      <c r="S1129" s="269">
        <v>-50.5</v>
      </c>
      <c r="T1129" s="269">
        <v>-50.75</v>
      </c>
      <c r="DI1129" s="112" t="s">
        <v>6440</v>
      </c>
      <c r="DJ1129" s="112" t="s">
        <v>6297</v>
      </c>
      <c r="DO1129"/>
    </row>
    <row r="1130" spans="15:119" x14ac:dyDescent="0.25">
      <c r="O1130" s="268" t="s">
        <v>10608</v>
      </c>
      <c r="P1130" s="268" t="s">
        <v>9484</v>
      </c>
      <c r="Q1130" s="269">
        <v>0.25</v>
      </c>
      <c r="R1130" s="269">
        <v>0</v>
      </c>
      <c r="S1130" s="269">
        <v>-50.75</v>
      </c>
      <c r="T1130" s="269">
        <v>-51</v>
      </c>
      <c r="DI1130" s="112" t="s">
        <v>6441</v>
      </c>
      <c r="DJ1130" s="112" t="s">
        <v>6297</v>
      </c>
      <c r="DO1130"/>
    </row>
    <row r="1131" spans="15:119" x14ac:dyDescent="0.25">
      <c r="O1131" s="268" t="s">
        <v>10609</v>
      </c>
      <c r="P1131" s="268" t="s">
        <v>9484</v>
      </c>
      <c r="Q1131" s="269">
        <v>0.25</v>
      </c>
      <c r="R1131" s="269">
        <v>0</v>
      </c>
      <c r="S1131" s="269">
        <v>-50.5</v>
      </c>
      <c r="T1131" s="269">
        <v>-50.75</v>
      </c>
      <c r="DI1131" s="112" t="s">
        <v>6442</v>
      </c>
      <c r="DJ1131" s="112" t="s">
        <v>6297</v>
      </c>
      <c r="DO1131"/>
    </row>
    <row r="1132" spans="15:119" x14ac:dyDescent="0.25">
      <c r="O1132" s="268" t="s">
        <v>10610</v>
      </c>
      <c r="P1132" s="268" t="s">
        <v>9482</v>
      </c>
      <c r="Q1132" s="269">
        <v>0.5</v>
      </c>
      <c r="R1132" s="269">
        <v>0</v>
      </c>
      <c r="S1132" s="269">
        <v>-50</v>
      </c>
      <c r="T1132" s="269">
        <v>-50.5</v>
      </c>
      <c r="DI1132" s="112" t="s">
        <v>6443</v>
      </c>
      <c r="DJ1132" s="112" t="s">
        <v>6297</v>
      </c>
      <c r="DO1132"/>
    </row>
    <row r="1133" spans="15:119" x14ac:dyDescent="0.25">
      <c r="O1133" s="268" t="s">
        <v>10611</v>
      </c>
      <c r="P1133" s="268" t="s">
        <v>9484</v>
      </c>
      <c r="Q1133" s="269">
        <v>0.5</v>
      </c>
      <c r="R1133" s="269">
        <v>0.25</v>
      </c>
      <c r="S1133" s="269">
        <v>-50.25</v>
      </c>
      <c r="T1133" s="269">
        <v>-50.5</v>
      </c>
      <c r="DI1133" s="112" t="s">
        <v>6444</v>
      </c>
      <c r="DJ1133" s="112" t="s">
        <v>6297</v>
      </c>
      <c r="DO1133"/>
    </row>
    <row r="1134" spans="15:119" x14ac:dyDescent="0.25">
      <c r="O1134" s="268" t="s">
        <v>10612</v>
      </c>
      <c r="P1134" s="268" t="s">
        <v>9484</v>
      </c>
      <c r="Q1134" s="269">
        <v>0.5</v>
      </c>
      <c r="R1134" s="269">
        <v>0.25</v>
      </c>
      <c r="S1134" s="269">
        <v>-50</v>
      </c>
      <c r="T1134" s="269">
        <v>-50.25</v>
      </c>
      <c r="DI1134" s="112" t="s">
        <v>6445</v>
      </c>
      <c r="DJ1134" s="112" t="s">
        <v>6297</v>
      </c>
      <c r="DO1134"/>
    </row>
    <row r="1135" spans="15:119" x14ac:dyDescent="0.25">
      <c r="O1135" s="268" t="s">
        <v>10613</v>
      </c>
      <c r="P1135" s="268" t="s">
        <v>9484</v>
      </c>
      <c r="Q1135" s="269">
        <v>0.25</v>
      </c>
      <c r="R1135" s="269">
        <v>0</v>
      </c>
      <c r="S1135" s="269">
        <v>-50.25</v>
      </c>
      <c r="T1135" s="269">
        <v>-50.5</v>
      </c>
      <c r="DI1135" s="112" t="s">
        <v>9266</v>
      </c>
      <c r="DJ1135" s="112" t="s">
        <v>9212</v>
      </c>
      <c r="DO1135"/>
    </row>
    <row r="1136" spans="15:119" x14ac:dyDescent="0.25">
      <c r="O1136" s="268" t="s">
        <v>10614</v>
      </c>
      <c r="P1136" s="268" t="s">
        <v>9484</v>
      </c>
      <c r="Q1136" s="269">
        <v>0.25</v>
      </c>
      <c r="R1136" s="269">
        <v>0</v>
      </c>
      <c r="S1136" s="269">
        <v>-50</v>
      </c>
      <c r="T1136" s="269">
        <v>-50.25</v>
      </c>
      <c r="DI1136" s="112" t="s">
        <v>4474</v>
      </c>
      <c r="DJ1136" s="112" t="s">
        <v>4444</v>
      </c>
      <c r="DO1136"/>
    </row>
    <row r="1137" spans="15:119" x14ac:dyDescent="0.25">
      <c r="O1137" s="268" t="s">
        <v>10615</v>
      </c>
      <c r="P1137" s="268" t="s">
        <v>9482</v>
      </c>
      <c r="Q1137" s="269">
        <v>0.5</v>
      </c>
      <c r="R1137" s="269">
        <v>0</v>
      </c>
      <c r="S1137" s="269">
        <v>-49.5</v>
      </c>
      <c r="T1137" s="269">
        <v>-50</v>
      </c>
      <c r="DI1137" s="112" t="s">
        <v>5843</v>
      </c>
      <c r="DJ1137" s="112" t="s">
        <v>5832</v>
      </c>
      <c r="DO1137"/>
    </row>
    <row r="1138" spans="15:119" x14ac:dyDescent="0.25">
      <c r="O1138" s="268" t="s">
        <v>10616</v>
      </c>
      <c r="P1138" s="268" t="s">
        <v>9484</v>
      </c>
      <c r="Q1138" s="269">
        <v>0.5</v>
      </c>
      <c r="R1138" s="269">
        <v>0.25</v>
      </c>
      <c r="S1138" s="269">
        <v>-49.75</v>
      </c>
      <c r="T1138" s="269">
        <v>-50</v>
      </c>
      <c r="DI1138" s="112" t="s">
        <v>6446</v>
      </c>
      <c r="DJ1138" s="112" t="s">
        <v>6297</v>
      </c>
      <c r="DO1138"/>
    </row>
    <row r="1139" spans="15:119" x14ac:dyDescent="0.25">
      <c r="O1139" s="268" t="s">
        <v>10617</v>
      </c>
      <c r="P1139" s="268" t="s">
        <v>9484</v>
      </c>
      <c r="Q1139" s="269">
        <v>0.5</v>
      </c>
      <c r="R1139" s="269">
        <v>0.25</v>
      </c>
      <c r="S1139" s="269">
        <v>-49.5</v>
      </c>
      <c r="T1139" s="269">
        <v>-49.75</v>
      </c>
      <c r="DI1139" s="112" t="s">
        <v>5604</v>
      </c>
      <c r="DJ1139" s="112" t="s">
        <v>5568</v>
      </c>
      <c r="DO1139"/>
    </row>
    <row r="1140" spans="15:119" x14ac:dyDescent="0.25">
      <c r="O1140" s="268" t="s">
        <v>10618</v>
      </c>
      <c r="P1140" s="268" t="s">
        <v>9484</v>
      </c>
      <c r="Q1140" s="269">
        <v>0.25</v>
      </c>
      <c r="R1140" s="269">
        <v>0</v>
      </c>
      <c r="S1140" s="269">
        <v>-49.75</v>
      </c>
      <c r="T1140" s="269">
        <v>-50</v>
      </c>
      <c r="DI1140" s="112" t="s">
        <v>5228</v>
      </c>
      <c r="DJ1140" s="112" t="s">
        <v>5203</v>
      </c>
      <c r="DO1140"/>
    </row>
    <row r="1141" spans="15:119" x14ac:dyDescent="0.25">
      <c r="O1141" s="268" t="s">
        <v>10619</v>
      </c>
      <c r="P1141" s="268" t="s">
        <v>9484</v>
      </c>
      <c r="Q1141" s="269">
        <v>0.25</v>
      </c>
      <c r="R1141" s="269">
        <v>0</v>
      </c>
      <c r="S1141" s="269">
        <v>-49.5</v>
      </c>
      <c r="T1141" s="269">
        <v>-49.75</v>
      </c>
      <c r="DI1141" s="112" t="s">
        <v>5229</v>
      </c>
      <c r="DJ1141" s="112" t="s">
        <v>5203</v>
      </c>
      <c r="DO1141"/>
    </row>
    <row r="1142" spans="15:119" x14ac:dyDescent="0.25">
      <c r="O1142" s="268" t="s">
        <v>10620</v>
      </c>
      <c r="P1142" s="268" t="s">
        <v>9480</v>
      </c>
      <c r="Q1142" s="269">
        <v>1</v>
      </c>
      <c r="R1142" s="269">
        <v>0</v>
      </c>
      <c r="S1142" s="269">
        <v>-48</v>
      </c>
      <c r="T1142" s="269">
        <v>-49.5</v>
      </c>
      <c r="DI1142" s="112" t="s">
        <v>5062</v>
      </c>
      <c r="DJ1142" s="112" t="s">
        <v>5023</v>
      </c>
      <c r="DO1142"/>
    </row>
    <row r="1143" spans="15:119" x14ac:dyDescent="0.25">
      <c r="O1143" s="268" t="s">
        <v>10621</v>
      </c>
      <c r="P1143" s="268" t="s">
        <v>9482</v>
      </c>
      <c r="Q1143" s="269">
        <v>0.5</v>
      </c>
      <c r="R1143" s="269">
        <v>0</v>
      </c>
      <c r="S1143" s="269">
        <v>-49</v>
      </c>
      <c r="T1143" s="269">
        <v>-49.5</v>
      </c>
      <c r="DI1143" s="112" t="s">
        <v>5605</v>
      </c>
      <c r="DJ1143" s="112" t="s">
        <v>5568</v>
      </c>
      <c r="DO1143"/>
    </row>
    <row r="1144" spans="15:119" x14ac:dyDescent="0.25">
      <c r="O1144" s="268" t="s">
        <v>10622</v>
      </c>
      <c r="P1144" s="268" t="s">
        <v>9484</v>
      </c>
      <c r="Q1144" s="269">
        <v>0.25</v>
      </c>
      <c r="R1144" s="269">
        <v>0</v>
      </c>
      <c r="S1144" s="269">
        <v>-49.25</v>
      </c>
      <c r="T1144" s="269">
        <v>-49.5</v>
      </c>
      <c r="DI1144" s="112" t="s">
        <v>6447</v>
      </c>
      <c r="DJ1144" s="112" t="s">
        <v>6297</v>
      </c>
      <c r="DO1144"/>
    </row>
    <row r="1145" spans="15:119" x14ac:dyDescent="0.25">
      <c r="O1145" s="268" t="s">
        <v>10623</v>
      </c>
      <c r="P1145" s="268" t="s">
        <v>9476</v>
      </c>
      <c r="Q1145" s="269">
        <v>8</v>
      </c>
      <c r="R1145" s="269">
        <v>4</v>
      </c>
      <c r="S1145" s="269">
        <v>-60</v>
      </c>
      <c r="T1145" s="269">
        <v>-66</v>
      </c>
      <c r="DI1145" s="112" t="s">
        <v>5750</v>
      </c>
      <c r="DJ1145" s="112" t="s">
        <v>5735</v>
      </c>
      <c r="DO1145"/>
    </row>
    <row r="1146" spans="15:119" x14ac:dyDescent="0.25">
      <c r="O1146" s="268" t="s">
        <v>10624</v>
      </c>
      <c r="P1146" s="268" t="s">
        <v>9478</v>
      </c>
      <c r="Q1146" s="269">
        <v>6</v>
      </c>
      <c r="R1146" s="269">
        <v>4</v>
      </c>
      <c r="S1146" s="269">
        <v>-63</v>
      </c>
      <c r="T1146" s="269">
        <v>-66</v>
      </c>
      <c r="DI1146" s="112" t="s">
        <v>4273</v>
      </c>
      <c r="DJ1146" s="112" t="s">
        <v>4267</v>
      </c>
      <c r="DO1146"/>
    </row>
    <row r="1147" spans="15:119" x14ac:dyDescent="0.25">
      <c r="O1147" s="268" t="s">
        <v>10625</v>
      </c>
      <c r="P1147" s="268" t="s">
        <v>9480</v>
      </c>
      <c r="Q1147" s="269">
        <v>5</v>
      </c>
      <c r="R1147" s="269">
        <v>4</v>
      </c>
      <c r="S1147" s="269">
        <v>-64.5</v>
      </c>
      <c r="T1147" s="269">
        <v>-66</v>
      </c>
      <c r="DI1147" s="112" t="s">
        <v>4632</v>
      </c>
      <c r="DJ1147" s="112" t="s">
        <v>4583</v>
      </c>
      <c r="DO1147"/>
    </row>
    <row r="1148" spans="15:119" x14ac:dyDescent="0.25">
      <c r="O1148" s="268" t="s">
        <v>10626</v>
      </c>
      <c r="P1148" s="268" t="s">
        <v>9482</v>
      </c>
      <c r="Q1148" s="269">
        <v>4.5</v>
      </c>
      <c r="R1148" s="269">
        <v>4</v>
      </c>
      <c r="S1148" s="269">
        <v>-64.5</v>
      </c>
      <c r="T1148" s="269">
        <v>-65</v>
      </c>
      <c r="DI1148" s="112" t="s">
        <v>5606</v>
      </c>
      <c r="DJ1148" s="112" t="s">
        <v>5568</v>
      </c>
      <c r="DO1148"/>
    </row>
    <row r="1149" spans="15:119" x14ac:dyDescent="0.25">
      <c r="O1149" s="268" t="s">
        <v>10627</v>
      </c>
      <c r="P1149" s="268" t="s">
        <v>9484</v>
      </c>
      <c r="Q1149" s="269">
        <v>4.5</v>
      </c>
      <c r="R1149" s="269">
        <v>4.25</v>
      </c>
      <c r="S1149" s="269">
        <v>-64.75</v>
      </c>
      <c r="T1149" s="269">
        <v>-65</v>
      </c>
      <c r="DI1149" s="112" t="s">
        <v>6448</v>
      </c>
      <c r="DJ1149" s="112" t="s">
        <v>6297</v>
      </c>
      <c r="DO1149"/>
    </row>
    <row r="1150" spans="15:119" x14ac:dyDescent="0.25">
      <c r="O1150" s="268" t="s">
        <v>10628</v>
      </c>
      <c r="P1150" s="268" t="s">
        <v>9484</v>
      </c>
      <c r="Q1150" s="269">
        <v>4.5</v>
      </c>
      <c r="R1150" s="269">
        <v>4.25</v>
      </c>
      <c r="S1150" s="269">
        <v>-64.5</v>
      </c>
      <c r="T1150" s="269">
        <v>-64.75</v>
      </c>
      <c r="DI1150" s="112" t="s">
        <v>5413</v>
      </c>
      <c r="DJ1150" s="112" t="s">
        <v>5365</v>
      </c>
      <c r="DO1150"/>
    </row>
    <row r="1151" spans="15:119" x14ac:dyDescent="0.25">
      <c r="O1151" s="268" t="s">
        <v>10629</v>
      </c>
      <c r="P1151" s="268" t="s">
        <v>9484</v>
      </c>
      <c r="Q1151" s="269">
        <v>4.25</v>
      </c>
      <c r="R1151" s="269">
        <v>4</v>
      </c>
      <c r="S1151" s="269">
        <v>-64.75</v>
      </c>
      <c r="T1151" s="269">
        <v>-65</v>
      </c>
      <c r="DI1151" s="112" t="s">
        <v>4475</v>
      </c>
      <c r="DJ1151" s="112" t="s">
        <v>4444</v>
      </c>
      <c r="DO1151"/>
    </row>
    <row r="1152" spans="15:119" x14ac:dyDescent="0.25">
      <c r="O1152" s="268" t="s">
        <v>10630</v>
      </c>
      <c r="P1152" s="268" t="s">
        <v>9484</v>
      </c>
      <c r="Q1152" s="269">
        <v>4.25</v>
      </c>
      <c r="R1152" s="269">
        <v>4</v>
      </c>
      <c r="S1152" s="269">
        <v>-64.5</v>
      </c>
      <c r="T1152" s="269">
        <v>-64.75</v>
      </c>
      <c r="DI1152" s="112" t="s">
        <v>5607</v>
      </c>
      <c r="DJ1152" s="112" t="s">
        <v>5568</v>
      </c>
      <c r="DO1152"/>
    </row>
    <row r="1153" spans="15:119" x14ac:dyDescent="0.25">
      <c r="O1153" s="268" t="s">
        <v>10631</v>
      </c>
      <c r="P1153" s="268" t="s">
        <v>9480</v>
      </c>
      <c r="Q1153" s="269">
        <v>5</v>
      </c>
      <c r="R1153" s="269">
        <v>4</v>
      </c>
      <c r="S1153" s="269">
        <v>-63</v>
      </c>
      <c r="T1153" s="269">
        <v>-64.5</v>
      </c>
      <c r="DI1153" s="112" t="s">
        <v>4633</v>
      </c>
      <c r="DJ1153" s="112" t="s">
        <v>4583</v>
      </c>
      <c r="DO1153"/>
    </row>
    <row r="1154" spans="15:119" x14ac:dyDescent="0.25">
      <c r="O1154" s="268" t="s">
        <v>10632</v>
      </c>
      <c r="P1154" s="268" t="s">
        <v>9482</v>
      </c>
      <c r="Q1154" s="269">
        <v>4.5</v>
      </c>
      <c r="R1154" s="269">
        <v>4</v>
      </c>
      <c r="S1154" s="269">
        <v>-64</v>
      </c>
      <c r="T1154" s="269">
        <v>-64.5</v>
      </c>
      <c r="DI1154" s="112" t="s">
        <v>6449</v>
      </c>
      <c r="DJ1154" s="112" t="s">
        <v>6297</v>
      </c>
      <c r="DO1154"/>
    </row>
    <row r="1155" spans="15:119" x14ac:dyDescent="0.25">
      <c r="O1155" s="268" t="s">
        <v>10633</v>
      </c>
      <c r="P1155" s="268" t="s">
        <v>9484</v>
      </c>
      <c r="Q1155" s="269">
        <v>4.25</v>
      </c>
      <c r="R1155" s="269">
        <v>4</v>
      </c>
      <c r="S1155" s="269">
        <v>-64.25</v>
      </c>
      <c r="T1155" s="269">
        <v>-64.5</v>
      </c>
      <c r="DI1155" s="112" t="s">
        <v>6450</v>
      </c>
      <c r="DJ1155" s="112" t="s">
        <v>6297</v>
      </c>
      <c r="DO1155"/>
    </row>
    <row r="1156" spans="15:119" x14ac:dyDescent="0.25">
      <c r="O1156" s="268" t="s">
        <v>10634</v>
      </c>
      <c r="P1156" s="268" t="s">
        <v>9484</v>
      </c>
      <c r="Q1156" s="269">
        <v>4.25</v>
      </c>
      <c r="R1156" s="269">
        <v>4</v>
      </c>
      <c r="S1156" s="269">
        <v>-64</v>
      </c>
      <c r="T1156" s="269">
        <v>-64.25</v>
      </c>
      <c r="DI1156" s="112" t="s">
        <v>7407</v>
      </c>
      <c r="DJ1156" s="112" t="s">
        <v>7290</v>
      </c>
      <c r="DO1156"/>
    </row>
    <row r="1157" spans="15:119" x14ac:dyDescent="0.25">
      <c r="O1157" s="268" t="s">
        <v>10635</v>
      </c>
      <c r="P1157" s="268" t="s">
        <v>9482</v>
      </c>
      <c r="Q1157" s="269">
        <v>4.5</v>
      </c>
      <c r="R1157" s="269">
        <v>4</v>
      </c>
      <c r="S1157" s="269">
        <v>-63.5</v>
      </c>
      <c r="T1157" s="269">
        <v>-64</v>
      </c>
      <c r="DI1157" s="112" t="s">
        <v>6451</v>
      </c>
      <c r="DJ1157" s="112" t="s">
        <v>6297</v>
      </c>
      <c r="DO1157"/>
    </row>
    <row r="1158" spans="15:119" x14ac:dyDescent="0.25">
      <c r="O1158" s="268" t="s">
        <v>10636</v>
      </c>
      <c r="P1158" s="268" t="s">
        <v>9484</v>
      </c>
      <c r="Q1158" s="269">
        <v>4.25</v>
      </c>
      <c r="R1158" s="269">
        <v>4</v>
      </c>
      <c r="S1158" s="269">
        <v>-63.5</v>
      </c>
      <c r="T1158" s="269">
        <v>-63.75</v>
      </c>
      <c r="DI1158" s="112" t="s">
        <v>5989</v>
      </c>
      <c r="DJ1158" s="112" t="s">
        <v>5901</v>
      </c>
      <c r="DO1158"/>
    </row>
    <row r="1159" spans="15:119" x14ac:dyDescent="0.25">
      <c r="O1159" s="268" t="s">
        <v>10637</v>
      </c>
      <c r="P1159" s="268" t="s">
        <v>9478</v>
      </c>
      <c r="Q1159" s="269">
        <v>6</v>
      </c>
      <c r="R1159" s="269">
        <v>4</v>
      </c>
      <c r="S1159" s="269">
        <v>-60</v>
      </c>
      <c r="T1159" s="269">
        <v>-63</v>
      </c>
      <c r="DI1159" s="112" t="s">
        <v>8624</v>
      </c>
      <c r="DJ1159" s="112" t="s">
        <v>8536</v>
      </c>
      <c r="DO1159"/>
    </row>
    <row r="1160" spans="15:119" x14ac:dyDescent="0.25">
      <c r="O1160" s="268" t="s">
        <v>10638</v>
      </c>
      <c r="P1160" s="268" t="s">
        <v>9480</v>
      </c>
      <c r="Q1160" s="269">
        <v>6</v>
      </c>
      <c r="R1160" s="269">
        <v>5</v>
      </c>
      <c r="S1160" s="269">
        <v>-60</v>
      </c>
      <c r="T1160" s="269">
        <v>-61.5</v>
      </c>
      <c r="DI1160" s="112" t="s">
        <v>6452</v>
      </c>
      <c r="DJ1160" s="112" t="s">
        <v>6297</v>
      </c>
      <c r="DO1160"/>
    </row>
    <row r="1161" spans="15:119" x14ac:dyDescent="0.25">
      <c r="O1161" s="268" t="s">
        <v>10639</v>
      </c>
      <c r="P1161" s="268" t="s">
        <v>9482</v>
      </c>
      <c r="Q1161" s="269">
        <v>5.5</v>
      </c>
      <c r="R1161" s="269">
        <v>5</v>
      </c>
      <c r="S1161" s="269">
        <v>-60.5</v>
      </c>
      <c r="T1161" s="269">
        <v>-61</v>
      </c>
      <c r="DI1161" s="112" t="s">
        <v>5063</v>
      </c>
      <c r="DJ1161" s="112" t="s">
        <v>5023</v>
      </c>
      <c r="DO1161"/>
    </row>
    <row r="1162" spans="15:119" x14ac:dyDescent="0.25">
      <c r="O1162" s="268" t="s">
        <v>10640</v>
      </c>
      <c r="P1162" s="268" t="s">
        <v>9484</v>
      </c>
      <c r="Q1162" s="269">
        <v>5.25</v>
      </c>
      <c r="R1162" s="269">
        <v>5</v>
      </c>
      <c r="S1162" s="269">
        <v>-60.5</v>
      </c>
      <c r="T1162" s="269">
        <v>-60.75</v>
      </c>
      <c r="DI1162" s="112" t="s">
        <v>5063</v>
      </c>
      <c r="DJ1162" s="112" t="s">
        <v>7908</v>
      </c>
      <c r="DO1162"/>
    </row>
    <row r="1163" spans="15:119" x14ac:dyDescent="0.25">
      <c r="O1163" s="268" t="s">
        <v>10641</v>
      </c>
      <c r="P1163" s="268" t="s">
        <v>9482</v>
      </c>
      <c r="Q1163" s="269">
        <v>5.5</v>
      </c>
      <c r="R1163" s="269">
        <v>5</v>
      </c>
      <c r="S1163" s="269">
        <v>-60</v>
      </c>
      <c r="T1163" s="269">
        <v>-60.5</v>
      </c>
      <c r="DI1163" s="112" t="s">
        <v>4476</v>
      </c>
      <c r="DJ1163" s="112" t="s">
        <v>4444</v>
      </c>
      <c r="DO1163"/>
    </row>
    <row r="1164" spans="15:119" x14ac:dyDescent="0.25">
      <c r="O1164" s="268" t="s">
        <v>10642</v>
      </c>
      <c r="P1164" s="268" t="s">
        <v>9484</v>
      </c>
      <c r="Q1164" s="269">
        <v>5.5</v>
      </c>
      <c r="R1164" s="269">
        <v>5.25</v>
      </c>
      <c r="S1164" s="269">
        <v>-60.25</v>
      </c>
      <c r="T1164" s="269">
        <v>-60.5</v>
      </c>
      <c r="DI1164" s="112" t="s">
        <v>8625</v>
      </c>
      <c r="DJ1164" s="112" t="s">
        <v>8536</v>
      </c>
      <c r="DO1164"/>
    </row>
    <row r="1165" spans="15:119" x14ac:dyDescent="0.25">
      <c r="O1165" s="268" t="s">
        <v>10643</v>
      </c>
      <c r="P1165" s="268" t="s">
        <v>9484</v>
      </c>
      <c r="Q1165" s="269">
        <v>5.5</v>
      </c>
      <c r="R1165" s="269">
        <v>5.25</v>
      </c>
      <c r="S1165" s="269">
        <v>-60</v>
      </c>
      <c r="T1165" s="269">
        <v>-60.25</v>
      </c>
      <c r="DI1165" s="112" t="s">
        <v>7221</v>
      </c>
      <c r="DJ1165" s="112" t="s">
        <v>7203</v>
      </c>
      <c r="DO1165"/>
    </row>
    <row r="1166" spans="15:119" x14ac:dyDescent="0.25">
      <c r="O1166" s="268" t="s">
        <v>10644</v>
      </c>
      <c r="P1166" s="268" t="s">
        <v>9484</v>
      </c>
      <c r="Q1166" s="269">
        <v>5.25</v>
      </c>
      <c r="R1166" s="269">
        <v>5</v>
      </c>
      <c r="S1166" s="269">
        <v>-60.25</v>
      </c>
      <c r="T1166" s="269">
        <v>-60.5</v>
      </c>
      <c r="DI1166" s="112" t="s">
        <v>5608</v>
      </c>
      <c r="DJ1166" s="112" t="s">
        <v>5568</v>
      </c>
      <c r="DO1166"/>
    </row>
    <row r="1167" spans="15:119" x14ac:dyDescent="0.25">
      <c r="O1167" s="268" t="s">
        <v>10645</v>
      </c>
      <c r="P1167" s="268" t="s">
        <v>9484</v>
      </c>
      <c r="Q1167" s="269">
        <v>5.25</v>
      </c>
      <c r="R1167" s="269">
        <v>5</v>
      </c>
      <c r="S1167" s="269">
        <v>-60</v>
      </c>
      <c r="T1167" s="269">
        <v>-60.25</v>
      </c>
      <c r="DI1167" s="112" t="s">
        <v>5414</v>
      </c>
      <c r="DJ1167" s="112" t="s">
        <v>5365</v>
      </c>
      <c r="DO1167"/>
    </row>
    <row r="1168" spans="15:119" x14ac:dyDescent="0.25">
      <c r="O1168" s="268" t="s">
        <v>10646</v>
      </c>
      <c r="P1168" s="268" t="s">
        <v>9480</v>
      </c>
      <c r="Q1168" s="269">
        <v>5</v>
      </c>
      <c r="R1168" s="269">
        <v>4</v>
      </c>
      <c r="S1168" s="269">
        <v>-61.5</v>
      </c>
      <c r="T1168" s="269">
        <v>-63</v>
      </c>
      <c r="DI1168" s="112" t="s">
        <v>6453</v>
      </c>
      <c r="DJ1168" s="112" t="s">
        <v>6297</v>
      </c>
      <c r="DO1168"/>
    </row>
    <row r="1169" spans="15:119" x14ac:dyDescent="0.25">
      <c r="O1169" s="268" t="s">
        <v>10647</v>
      </c>
      <c r="P1169" s="268" t="s">
        <v>9482</v>
      </c>
      <c r="Q1169" s="269">
        <v>4.5</v>
      </c>
      <c r="R1169" s="269">
        <v>4</v>
      </c>
      <c r="S1169" s="269">
        <v>-62.5</v>
      </c>
      <c r="T1169" s="269">
        <v>-63</v>
      </c>
      <c r="DI1169" s="112" t="s">
        <v>7408</v>
      </c>
      <c r="DJ1169" s="112" t="s">
        <v>7290</v>
      </c>
      <c r="DO1169"/>
    </row>
    <row r="1170" spans="15:119" x14ac:dyDescent="0.25">
      <c r="O1170" s="268" t="s">
        <v>10648</v>
      </c>
      <c r="P1170" s="268" t="s">
        <v>9484</v>
      </c>
      <c r="Q1170" s="269">
        <v>4.25</v>
      </c>
      <c r="R1170" s="269">
        <v>4</v>
      </c>
      <c r="S1170" s="269">
        <v>-62.75</v>
      </c>
      <c r="T1170" s="269">
        <v>-63</v>
      </c>
      <c r="DI1170" s="112" t="s">
        <v>9025</v>
      </c>
      <c r="DJ1170" s="112" t="s">
        <v>9008</v>
      </c>
      <c r="DO1170"/>
    </row>
    <row r="1171" spans="15:119" x14ac:dyDescent="0.25">
      <c r="O1171" s="268" t="s">
        <v>10649</v>
      </c>
      <c r="P1171" s="268" t="s">
        <v>9484</v>
      </c>
      <c r="Q1171" s="269">
        <v>4.25</v>
      </c>
      <c r="R1171" s="269">
        <v>4</v>
      </c>
      <c r="S1171" s="269">
        <v>-62.5</v>
      </c>
      <c r="T1171" s="269">
        <v>-62.75</v>
      </c>
      <c r="DI1171" s="112" t="s">
        <v>4318</v>
      </c>
      <c r="DJ1171" s="112" t="s">
        <v>4283</v>
      </c>
      <c r="DO1171"/>
    </row>
    <row r="1172" spans="15:119" x14ac:dyDescent="0.25">
      <c r="O1172" s="268" t="s">
        <v>10650</v>
      </c>
      <c r="P1172" s="268" t="s">
        <v>9482</v>
      </c>
      <c r="Q1172" s="269">
        <v>4.5</v>
      </c>
      <c r="R1172" s="269">
        <v>4</v>
      </c>
      <c r="S1172" s="269">
        <v>-62</v>
      </c>
      <c r="T1172" s="269">
        <v>-62.5</v>
      </c>
      <c r="DI1172" s="112" t="s">
        <v>9103</v>
      </c>
      <c r="DJ1172" s="112" t="s">
        <v>9078</v>
      </c>
      <c r="DO1172"/>
    </row>
    <row r="1173" spans="15:119" x14ac:dyDescent="0.25">
      <c r="O1173" s="268" t="s">
        <v>10651</v>
      </c>
      <c r="P1173" s="268" t="s">
        <v>9484</v>
      </c>
      <c r="Q1173" s="269">
        <v>4.25</v>
      </c>
      <c r="R1173" s="269">
        <v>4</v>
      </c>
      <c r="S1173" s="269">
        <v>-62.25</v>
      </c>
      <c r="T1173" s="269">
        <v>-62.5</v>
      </c>
      <c r="DI1173" s="112" t="s">
        <v>162</v>
      </c>
      <c r="DJ1173" s="112" t="s">
        <v>10</v>
      </c>
      <c r="DO1173"/>
    </row>
    <row r="1174" spans="15:119" x14ac:dyDescent="0.25">
      <c r="O1174" s="268" t="s">
        <v>10652</v>
      </c>
      <c r="P1174" s="268" t="s">
        <v>9484</v>
      </c>
      <c r="Q1174" s="269">
        <v>4.25</v>
      </c>
      <c r="R1174" s="269">
        <v>4</v>
      </c>
      <c r="S1174" s="269">
        <v>-62</v>
      </c>
      <c r="T1174" s="269">
        <v>-62.25</v>
      </c>
      <c r="DI1174" s="112" t="s">
        <v>9267</v>
      </c>
      <c r="DJ1174" s="112" t="s">
        <v>9212</v>
      </c>
      <c r="DO1174"/>
    </row>
    <row r="1175" spans="15:119" x14ac:dyDescent="0.25">
      <c r="O1175" s="268" t="s">
        <v>10653</v>
      </c>
      <c r="P1175" s="268" t="s">
        <v>9482</v>
      </c>
      <c r="Q1175" s="269">
        <v>4.5</v>
      </c>
      <c r="R1175" s="269">
        <v>4</v>
      </c>
      <c r="S1175" s="269">
        <v>-61.5</v>
      </c>
      <c r="T1175" s="269">
        <v>-62</v>
      </c>
      <c r="DI1175" s="112" t="s">
        <v>7143</v>
      </c>
      <c r="DJ1175" s="112" t="s">
        <v>7127</v>
      </c>
      <c r="DO1175"/>
    </row>
    <row r="1176" spans="15:119" x14ac:dyDescent="0.25">
      <c r="O1176" s="268" t="s">
        <v>10654</v>
      </c>
      <c r="P1176" s="268" t="s">
        <v>9484</v>
      </c>
      <c r="Q1176" s="269">
        <v>4.5</v>
      </c>
      <c r="R1176" s="269">
        <v>4.25</v>
      </c>
      <c r="S1176" s="269">
        <v>-61.75</v>
      </c>
      <c r="T1176" s="269">
        <v>-62</v>
      </c>
      <c r="DI1176" s="112" t="s">
        <v>4854</v>
      </c>
      <c r="DJ1176" s="112" t="s">
        <v>4800</v>
      </c>
      <c r="DO1176"/>
    </row>
    <row r="1177" spans="15:119" x14ac:dyDescent="0.25">
      <c r="O1177" s="268" t="s">
        <v>10655</v>
      </c>
      <c r="P1177" s="268" t="s">
        <v>9484</v>
      </c>
      <c r="Q1177" s="269">
        <v>4.5</v>
      </c>
      <c r="R1177" s="269">
        <v>4.25</v>
      </c>
      <c r="S1177" s="269">
        <v>-61.5</v>
      </c>
      <c r="T1177" s="269">
        <v>-61.75</v>
      </c>
      <c r="DI1177" s="112" t="s">
        <v>7409</v>
      </c>
      <c r="DJ1177" s="112" t="s">
        <v>7290</v>
      </c>
      <c r="DO1177"/>
    </row>
    <row r="1178" spans="15:119" x14ac:dyDescent="0.25">
      <c r="O1178" s="268" t="s">
        <v>10656</v>
      </c>
      <c r="P1178" s="268" t="s">
        <v>9484</v>
      </c>
      <c r="Q1178" s="269">
        <v>4.25</v>
      </c>
      <c r="R1178" s="269">
        <v>4</v>
      </c>
      <c r="S1178" s="269">
        <v>-61.75</v>
      </c>
      <c r="T1178" s="269">
        <v>-62</v>
      </c>
      <c r="DI1178" s="112" t="s">
        <v>7969</v>
      </c>
      <c r="DJ1178" s="112" t="s">
        <v>7908</v>
      </c>
      <c r="DO1178"/>
    </row>
    <row r="1179" spans="15:119" x14ac:dyDescent="0.25">
      <c r="O1179" s="268" t="s">
        <v>10657</v>
      </c>
      <c r="P1179" s="268" t="s">
        <v>9484</v>
      </c>
      <c r="Q1179" s="269">
        <v>4.25</v>
      </c>
      <c r="R1179" s="269">
        <v>4</v>
      </c>
      <c r="S1179" s="269">
        <v>-61.5</v>
      </c>
      <c r="T1179" s="269">
        <v>-61.75</v>
      </c>
      <c r="DI1179" s="112" t="s">
        <v>5990</v>
      </c>
      <c r="DJ1179" s="112" t="s">
        <v>5901</v>
      </c>
      <c r="DO1179"/>
    </row>
    <row r="1180" spans="15:119" x14ac:dyDescent="0.25">
      <c r="O1180" s="268" t="s">
        <v>10658</v>
      </c>
      <c r="P1180" s="268" t="s">
        <v>9480</v>
      </c>
      <c r="Q1180" s="269">
        <v>5</v>
      </c>
      <c r="R1180" s="269">
        <v>4</v>
      </c>
      <c r="S1180" s="269">
        <v>-60</v>
      </c>
      <c r="T1180" s="269">
        <v>-61.5</v>
      </c>
      <c r="DI1180" s="112" t="s">
        <v>6455</v>
      </c>
      <c r="DJ1180" s="112" t="s">
        <v>6297</v>
      </c>
      <c r="DO1180"/>
    </row>
    <row r="1181" spans="15:119" x14ac:dyDescent="0.25">
      <c r="O1181" s="268" t="s">
        <v>10659</v>
      </c>
      <c r="P1181" s="268" t="s">
        <v>9482</v>
      </c>
      <c r="Q1181" s="269">
        <v>5</v>
      </c>
      <c r="R1181" s="269">
        <v>4.5</v>
      </c>
      <c r="S1181" s="269">
        <v>-61</v>
      </c>
      <c r="T1181" s="269">
        <v>-61.5</v>
      </c>
      <c r="DI1181" s="112" t="s">
        <v>9268</v>
      </c>
      <c r="DJ1181" s="112" t="s">
        <v>9212</v>
      </c>
      <c r="DO1181"/>
    </row>
    <row r="1182" spans="15:119" x14ac:dyDescent="0.25">
      <c r="O1182" s="268" t="s">
        <v>10660</v>
      </c>
      <c r="P1182" s="268" t="s">
        <v>9484</v>
      </c>
      <c r="Q1182" s="269">
        <v>4.75</v>
      </c>
      <c r="R1182" s="269">
        <v>4.5</v>
      </c>
      <c r="S1182" s="269">
        <v>-61.25</v>
      </c>
      <c r="T1182" s="269">
        <v>-61.5</v>
      </c>
      <c r="DI1182" s="112" t="s">
        <v>7410</v>
      </c>
      <c r="DJ1182" s="112" t="s">
        <v>7290</v>
      </c>
      <c r="DO1182"/>
    </row>
    <row r="1183" spans="15:119" x14ac:dyDescent="0.25">
      <c r="O1183" s="268" t="s">
        <v>10661</v>
      </c>
      <c r="P1183" s="268" t="s">
        <v>9484</v>
      </c>
      <c r="Q1183" s="269">
        <v>4.75</v>
      </c>
      <c r="R1183" s="269">
        <v>4.5</v>
      </c>
      <c r="S1183" s="269">
        <v>-61</v>
      </c>
      <c r="T1183" s="269">
        <v>-61.25</v>
      </c>
      <c r="DI1183" s="112" t="s">
        <v>7970</v>
      </c>
      <c r="DJ1183" s="112" t="s">
        <v>7908</v>
      </c>
      <c r="DO1183"/>
    </row>
    <row r="1184" spans="15:119" x14ac:dyDescent="0.25">
      <c r="O1184" s="268" t="s">
        <v>10662</v>
      </c>
      <c r="P1184" s="268" t="s">
        <v>9482</v>
      </c>
      <c r="Q1184" s="269">
        <v>5</v>
      </c>
      <c r="R1184" s="269">
        <v>4.5</v>
      </c>
      <c r="S1184" s="269">
        <v>-60.5</v>
      </c>
      <c r="T1184" s="269">
        <v>-61</v>
      </c>
      <c r="DI1184" s="112" t="s">
        <v>7970</v>
      </c>
      <c r="DJ1184" s="112" t="s">
        <v>8277</v>
      </c>
      <c r="DO1184"/>
    </row>
    <row r="1185" spans="15:119" x14ac:dyDescent="0.25">
      <c r="O1185" s="268" t="s">
        <v>10663</v>
      </c>
      <c r="P1185" s="268" t="s">
        <v>9484</v>
      </c>
      <c r="Q1185" s="269">
        <v>5</v>
      </c>
      <c r="R1185" s="269">
        <v>4.75</v>
      </c>
      <c r="S1185" s="269">
        <v>-60.75</v>
      </c>
      <c r="T1185" s="269">
        <v>-61</v>
      </c>
      <c r="DI1185" s="112" t="s">
        <v>5064</v>
      </c>
      <c r="DJ1185" s="112" t="s">
        <v>5023</v>
      </c>
      <c r="DO1185"/>
    </row>
    <row r="1186" spans="15:119" x14ac:dyDescent="0.25">
      <c r="O1186" s="268" t="s">
        <v>10664</v>
      </c>
      <c r="P1186" s="268" t="s">
        <v>9484</v>
      </c>
      <c r="Q1186" s="269">
        <v>5</v>
      </c>
      <c r="R1186" s="269">
        <v>4.75</v>
      </c>
      <c r="S1186" s="269">
        <v>-60.5</v>
      </c>
      <c r="T1186" s="269">
        <v>-60.75</v>
      </c>
      <c r="DI1186" s="112" t="s">
        <v>6456</v>
      </c>
      <c r="DJ1186" s="112" t="s">
        <v>6297</v>
      </c>
      <c r="DO1186"/>
    </row>
    <row r="1187" spans="15:119" x14ac:dyDescent="0.25">
      <c r="O1187" s="268" t="s">
        <v>10665</v>
      </c>
      <c r="P1187" s="268" t="s">
        <v>9484</v>
      </c>
      <c r="Q1187" s="269">
        <v>4.75</v>
      </c>
      <c r="R1187" s="269">
        <v>4.5</v>
      </c>
      <c r="S1187" s="269">
        <v>-60.75</v>
      </c>
      <c r="T1187" s="269">
        <v>-61</v>
      </c>
      <c r="DI1187" s="112" t="s">
        <v>6457</v>
      </c>
      <c r="DJ1187" s="112" t="s">
        <v>6297</v>
      </c>
      <c r="DO1187"/>
    </row>
    <row r="1188" spans="15:119" x14ac:dyDescent="0.25">
      <c r="O1188" s="268" t="s">
        <v>10666</v>
      </c>
      <c r="P1188" s="268" t="s">
        <v>9484</v>
      </c>
      <c r="Q1188" s="269">
        <v>4.75</v>
      </c>
      <c r="R1188" s="269">
        <v>4.5</v>
      </c>
      <c r="S1188" s="269">
        <v>-60.5</v>
      </c>
      <c r="T1188" s="269">
        <v>-60.75</v>
      </c>
      <c r="DI1188" s="112" t="s">
        <v>5609</v>
      </c>
      <c r="DJ1188" s="112" t="s">
        <v>5568</v>
      </c>
      <c r="DO1188"/>
    </row>
    <row r="1189" spans="15:119" x14ac:dyDescent="0.25">
      <c r="O1189" s="268" t="s">
        <v>10667</v>
      </c>
      <c r="P1189" s="268" t="s">
        <v>9482</v>
      </c>
      <c r="Q1189" s="269">
        <v>5</v>
      </c>
      <c r="R1189" s="269">
        <v>4.5</v>
      </c>
      <c r="S1189" s="269">
        <v>-60</v>
      </c>
      <c r="T1189" s="269">
        <v>-60.5</v>
      </c>
      <c r="DI1189" s="112" t="s">
        <v>7411</v>
      </c>
      <c r="DJ1189" s="112" t="s">
        <v>7290</v>
      </c>
      <c r="DO1189"/>
    </row>
    <row r="1190" spans="15:119" x14ac:dyDescent="0.25">
      <c r="O1190" s="268" t="s">
        <v>10668</v>
      </c>
      <c r="P1190" s="268" t="s">
        <v>9484</v>
      </c>
      <c r="Q1190" s="269">
        <v>5</v>
      </c>
      <c r="R1190" s="269">
        <v>4.75</v>
      </c>
      <c r="S1190" s="269">
        <v>-60.25</v>
      </c>
      <c r="T1190" s="269">
        <v>-60.5</v>
      </c>
      <c r="DI1190" s="112" t="s">
        <v>5415</v>
      </c>
      <c r="DJ1190" s="112" t="s">
        <v>5365</v>
      </c>
      <c r="DO1190"/>
    </row>
    <row r="1191" spans="15:119" x14ac:dyDescent="0.25">
      <c r="O1191" s="268" t="s">
        <v>10669</v>
      </c>
      <c r="P1191" s="268" t="s">
        <v>9484</v>
      </c>
      <c r="Q1191" s="269">
        <v>5</v>
      </c>
      <c r="R1191" s="269">
        <v>4.75</v>
      </c>
      <c r="S1191" s="269">
        <v>-60</v>
      </c>
      <c r="T1191" s="269">
        <v>-60.25</v>
      </c>
      <c r="DI1191" s="112" t="s">
        <v>5991</v>
      </c>
      <c r="DJ1191" s="112" t="s">
        <v>5901</v>
      </c>
      <c r="DO1191"/>
    </row>
    <row r="1192" spans="15:119" x14ac:dyDescent="0.25">
      <c r="O1192" s="268" t="s">
        <v>10670</v>
      </c>
      <c r="P1192" s="268" t="s">
        <v>9484</v>
      </c>
      <c r="Q1192" s="269">
        <v>4.75</v>
      </c>
      <c r="R1192" s="269">
        <v>4.5</v>
      </c>
      <c r="S1192" s="269">
        <v>-60.25</v>
      </c>
      <c r="T1192" s="269">
        <v>-60.5</v>
      </c>
      <c r="DI1192" s="112" t="s">
        <v>5416</v>
      </c>
      <c r="DJ1192" s="112" t="s">
        <v>5365</v>
      </c>
      <c r="DO1192"/>
    </row>
    <row r="1193" spans="15:119" x14ac:dyDescent="0.25">
      <c r="O1193" s="268" t="s">
        <v>10671</v>
      </c>
      <c r="P1193" s="268" t="s">
        <v>9484</v>
      </c>
      <c r="Q1193" s="269">
        <v>4.75</v>
      </c>
      <c r="R1193" s="269">
        <v>4.5</v>
      </c>
      <c r="S1193" s="269">
        <v>-60</v>
      </c>
      <c r="T1193" s="269">
        <v>-60.25</v>
      </c>
      <c r="DI1193" s="112" t="s">
        <v>5992</v>
      </c>
      <c r="DJ1193" s="112" t="s">
        <v>5901</v>
      </c>
      <c r="DO1193"/>
    </row>
    <row r="1194" spans="15:119" x14ac:dyDescent="0.25">
      <c r="O1194" s="268" t="s">
        <v>10672</v>
      </c>
      <c r="P1194" s="268" t="s">
        <v>9482</v>
      </c>
      <c r="Q1194" s="269">
        <v>4.5</v>
      </c>
      <c r="R1194" s="269">
        <v>4</v>
      </c>
      <c r="S1194" s="269">
        <v>-61</v>
      </c>
      <c r="T1194" s="269">
        <v>-61.5</v>
      </c>
      <c r="DI1194" s="112" t="s">
        <v>8626</v>
      </c>
      <c r="DJ1194" s="112" t="s">
        <v>8536</v>
      </c>
      <c r="DO1194"/>
    </row>
    <row r="1195" spans="15:119" x14ac:dyDescent="0.25">
      <c r="O1195" s="268" t="s">
        <v>10673</v>
      </c>
      <c r="P1195" s="268" t="s">
        <v>9484</v>
      </c>
      <c r="Q1195" s="269">
        <v>4.5</v>
      </c>
      <c r="R1195" s="269">
        <v>4.25</v>
      </c>
      <c r="S1195" s="269">
        <v>-61.25</v>
      </c>
      <c r="T1195" s="269">
        <v>-61.5</v>
      </c>
      <c r="DI1195" s="112" t="s">
        <v>6458</v>
      </c>
      <c r="DJ1195" s="112" t="s">
        <v>6297</v>
      </c>
      <c r="DO1195"/>
    </row>
    <row r="1196" spans="15:119" x14ac:dyDescent="0.25">
      <c r="O1196" s="268" t="s">
        <v>10674</v>
      </c>
      <c r="P1196" s="268" t="s">
        <v>9484</v>
      </c>
      <c r="Q1196" s="269">
        <v>4.5</v>
      </c>
      <c r="R1196" s="269">
        <v>4.25</v>
      </c>
      <c r="S1196" s="269">
        <v>-61</v>
      </c>
      <c r="T1196" s="269">
        <v>-61.25</v>
      </c>
      <c r="DI1196" s="112" t="s">
        <v>5065</v>
      </c>
      <c r="DJ1196" s="112" t="s">
        <v>5023</v>
      </c>
      <c r="DO1196"/>
    </row>
    <row r="1197" spans="15:119" x14ac:dyDescent="0.25">
      <c r="O1197" s="268" t="s">
        <v>10675</v>
      </c>
      <c r="P1197" s="268" t="s">
        <v>9484</v>
      </c>
      <c r="Q1197" s="269">
        <v>4.25</v>
      </c>
      <c r="R1197" s="269">
        <v>4</v>
      </c>
      <c r="S1197" s="269">
        <v>-61.25</v>
      </c>
      <c r="T1197" s="269">
        <v>-61.5</v>
      </c>
      <c r="DI1197" s="112" t="s">
        <v>9269</v>
      </c>
      <c r="DJ1197" s="112" t="s">
        <v>9212</v>
      </c>
      <c r="DO1197"/>
    </row>
    <row r="1198" spans="15:119" x14ac:dyDescent="0.25">
      <c r="O1198" s="268" t="s">
        <v>10676</v>
      </c>
      <c r="P1198" s="268" t="s">
        <v>9484</v>
      </c>
      <c r="Q1198" s="269">
        <v>4.25</v>
      </c>
      <c r="R1198" s="269">
        <v>4</v>
      </c>
      <c r="S1198" s="269">
        <v>-61</v>
      </c>
      <c r="T1198" s="269">
        <v>-61.25</v>
      </c>
      <c r="DI1198" s="112" t="s">
        <v>5993</v>
      </c>
      <c r="DJ1198" s="112" t="s">
        <v>5901</v>
      </c>
      <c r="DO1198"/>
    </row>
    <row r="1199" spans="15:119" x14ac:dyDescent="0.25">
      <c r="O1199" s="268" t="s">
        <v>10677</v>
      </c>
      <c r="P1199" s="268" t="s">
        <v>9482</v>
      </c>
      <c r="Q1199" s="269">
        <v>4.5</v>
      </c>
      <c r="R1199" s="269">
        <v>4</v>
      </c>
      <c r="S1199" s="269">
        <v>-60.5</v>
      </c>
      <c r="T1199" s="269">
        <v>-61</v>
      </c>
      <c r="DI1199" s="112" t="s">
        <v>5417</v>
      </c>
      <c r="DJ1199" s="112" t="s">
        <v>5365</v>
      </c>
      <c r="DO1199"/>
    </row>
    <row r="1200" spans="15:119" x14ac:dyDescent="0.25">
      <c r="O1200" s="268" t="s">
        <v>10678</v>
      </c>
      <c r="P1200" s="268" t="s">
        <v>9484</v>
      </c>
      <c r="Q1200" s="269">
        <v>4.5</v>
      </c>
      <c r="R1200" s="269">
        <v>4.25</v>
      </c>
      <c r="S1200" s="269">
        <v>-60.75</v>
      </c>
      <c r="T1200" s="269">
        <v>-61</v>
      </c>
      <c r="DI1200" s="112" t="s">
        <v>6459</v>
      </c>
      <c r="DJ1200" s="112" t="s">
        <v>6297</v>
      </c>
      <c r="DO1200"/>
    </row>
    <row r="1201" spans="15:119" x14ac:dyDescent="0.25">
      <c r="O1201" s="268" t="s">
        <v>10679</v>
      </c>
      <c r="P1201" s="268" t="s">
        <v>9484</v>
      </c>
      <c r="Q1201" s="269">
        <v>4.5</v>
      </c>
      <c r="R1201" s="269">
        <v>4.25</v>
      </c>
      <c r="S1201" s="269">
        <v>-60.5</v>
      </c>
      <c r="T1201" s="269">
        <v>-60.75</v>
      </c>
      <c r="DI1201" s="112" t="s">
        <v>5066</v>
      </c>
      <c r="DJ1201" s="112" t="s">
        <v>5023</v>
      </c>
      <c r="DO1201"/>
    </row>
    <row r="1202" spans="15:119" x14ac:dyDescent="0.25">
      <c r="O1202" s="268" t="s">
        <v>10680</v>
      </c>
      <c r="P1202" s="268" t="s">
        <v>9484</v>
      </c>
      <c r="Q1202" s="269">
        <v>4.25</v>
      </c>
      <c r="R1202" s="269">
        <v>4</v>
      </c>
      <c r="S1202" s="269">
        <v>-60.75</v>
      </c>
      <c r="T1202" s="269">
        <v>-61</v>
      </c>
      <c r="DI1202" s="112" t="s">
        <v>9270</v>
      </c>
      <c r="DJ1202" s="112" t="s">
        <v>9212</v>
      </c>
      <c r="DO1202"/>
    </row>
    <row r="1203" spans="15:119" x14ac:dyDescent="0.25">
      <c r="O1203" s="268" t="s">
        <v>10681</v>
      </c>
      <c r="P1203" s="268" t="s">
        <v>9484</v>
      </c>
      <c r="Q1203" s="269">
        <v>4.25</v>
      </c>
      <c r="R1203" s="269">
        <v>4</v>
      </c>
      <c r="S1203" s="269">
        <v>-60.5</v>
      </c>
      <c r="T1203" s="269">
        <v>-60.75</v>
      </c>
      <c r="DI1203" s="112" t="s">
        <v>6460</v>
      </c>
      <c r="DJ1203" s="112" t="s">
        <v>6297</v>
      </c>
      <c r="DO1203"/>
    </row>
    <row r="1204" spans="15:119" x14ac:dyDescent="0.25">
      <c r="O1204" s="268" t="s">
        <v>10682</v>
      </c>
      <c r="P1204" s="268" t="s">
        <v>9482</v>
      </c>
      <c r="Q1204" s="269">
        <v>4.5</v>
      </c>
      <c r="R1204" s="269">
        <v>4</v>
      </c>
      <c r="S1204" s="269">
        <v>-60</v>
      </c>
      <c r="T1204" s="269">
        <v>-60.5</v>
      </c>
      <c r="DI1204" s="112" t="s">
        <v>8331</v>
      </c>
      <c r="DJ1204" s="112" t="s">
        <v>8277</v>
      </c>
      <c r="DO1204"/>
    </row>
    <row r="1205" spans="15:119" x14ac:dyDescent="0.25">
      <c r="O1205" s="268" t="s">
        <v>10683</v>
      </c>
      <c r="P1205" s="268" t="s">
        <v>9484</v>
      </c>
      <c r="Q1205" s="269">
        <v>4.5</v>
      </c>
      <c r="R1205" s="269">
        <v>4.25</v>
      </c>
      <c r="S1205" s="269">
        <v>-60.25</v>
      </c>
      <c r="T1205" s="269">
        <v>-60.5</v>
      </c>
      <c r="DI1205" s="112" t="s">
        <v>4634</v>
      </c>
      <c r="DJ1205" s="112" t="s">
        <v>4583</v>
      </c>
      <c r="DO1205"/>
    </row>
    <row r="1206" spans="15:119" x14ac:dyDescent="0.25">
      <c r="O1206" s="268" t="s">
        <v>10684</v>
      </c>
      <c r="P1206" s="268" t="s">
        <v>9484</v>
      </c>
      <c r="Q1206" s="269">
        <v>4.5</v>
      </c>
      <c r="R1206" s="269">
        <v>4.25</v>
      </c>
      <c r="S1206" s="269">
        <v>-60</v>
      </c>
      <c r="T1206" s="269">
        <v>-60.25</v>
      </c>
      <c r="DI1206" s="112" t="s">
        <v>8627</v>
      </c>
      <c r="DJ1206" s="112" t="s">
        <v>8536</v>
      </c>
      <c r="DO1206"/>
    </row>
    <row r="1207" spans="15:119" x14ac:dyDescent="0.25">
      <c r="O1207" s="268" t="s">
        <v>10685</v>
      </c>
      <c r="P1207" s="268" t="s">
        <v>9484</v>
      </c>
      <c r="Q1207" s="269">
        <v>4.25</v>
      </c>
      <c r="R1207" s="269">
        <v>4</v>
      </c>
      <c r="S1207" s="269">
        <v>-60.25</v>
      </c>
      <c r="T1207" s="269">
        <v>-60.5</v>
      </c>
      <c r="DI1207" s="112" t="s">
        <v>4855</v>
      </c>
      <c r="DJ1207" s="112" t="s">
        <v>4800</v>
      </c>
      <c r="DO1207"/>
    </row>
    <row r="1208" spans="15:119" x14ac:dyDescent="0.25">
      <c r="O1208" s="268" t="s">
        <v>10686</v>
      </c>
      <c r="P1208" s="268" t="s">
        <v>9484</v>
      </c>
      <c r="Q1208" s="269">
        <v>4.25</v>
      </c>
      <c r="R1208" s="269">
        <v>4</v>
      </c>
      <c r="S1208" s="269">
        <v>-60</v>
      </c>
      <c r="T1208" s="269">
        <v>-60.25</v>
      </c>
      <c r="DI1208" s="112" t="s">
        <v>5230</v>
      </c>
      <c r="DJ1208" s="112" t="s">
        <v>5203</v>
      </c>
      <c r="DO1208"/>
    </row>
    <row r="1209" spans="15:119" x14ac:dyDescent="0.25">
      <c r="O1209" s="268" t="s">
        <v>10687</v>
      </c>
      <c r="P1209" s="268" t="s">
        <v>9476</v>
      </c>
      <c r="Q1209" s="269">
        <v>8</v>
      </c>
      <c r="R1209" s="269">
        <v>4</v>
      </c>
      <c r="S1209" s="269">
        <v>-54</v>
      </c>
      <c r="T1209" s="269">
        <v>-60</v>
      </c>
      <c r="DI1209" s="112" t="s">
        <v>4635</v>
      </c>
      <c r="DJ1209" s="112" t="s">
        <v>4583</v>
      </c>
      <c r="DO1209"/>
    </row>
    <row r="1210" spans="15:119" x14ac:dyDescent="0.25">
      <c r="O1210" s="268" t="s">
        <v>10688</v>
      </c>
      <c r="P1210" s="268" t="s">
        <v>9478</v>
      </c>
      <c r="Q1210" s="269">
        <v>6</v>
      </c>
      <c r="R1210" s="269">
        <v>4</v>
      </c>
      <c r="S1210" s="269">
        <v>-57</v>
      </c>
      <c r="T1210" s="269">
        <v>-60</v>
      </c>
      <c r="DI1210" s="112" t="s">
        <v>4635</v>
      </c>
      <c r="DJ1210" s="112" t="s">
        <v>7290</v>
      </c>
      <c r="DO1210"/>
    </row>
    <row r="1211" spans="15:119" x14ac:dyDescent="0.25">
      <c r="O1211" s="268" t="s">
        <v>10689</v>
      </c>
      <c r="P1211" s="268" t="s">
        <v>9480</v>
      </c>
      <c r="Q1211" s="269">
        <v>6</v>
      </c>
      <c r="R1211" s="269">
        <v>5</v>
      </c>
      <c r="S1211" s="269">
        <v>-58.5</v>
      </c>
      <c r="T1211" s="269">
        <v>-60</v>
      </c>
      <c r="DI1211" s="112" t="s">
        <v>5067</v>
      </c>
      <c r="DJ1211" s="112" t="s">
        <v>5023</v>
      </c>
      <c r="DO1211"/>
    </row>
    <row r="1212" spans="15:119" x14ac:dyDescent="0.25">
      <c r="O1212" s="268" t="s">
        <v>10690</v>
      </c>
      <c r="P1212" s="268" t="s">
        <v>9482</v>
      </c>
      <c r="Q1212" s="269">
        <v>5.5</v>
      </c>
      <c r="R1212" s="269">
        <v>5</v>
      </c>
      <c r="S1212" s="269">
        <v>-59.5</v>
      </c>
      <c r="T1212" s="269">
        <v>-60</v>
      </c>
      <c r="DI1212" s="112" t="s">
        <v>5067</v>
      </c>
      <c r="DJ1212" s="112" t="s">
        <v>5568</v>
      </c>
      <c r="DO1212"/>
    </row>
    <row r="1213" spans="15:119" x14ac:dyDescent="0.25">
      <c r="O1213" s="268" t="s">
        <v>10691</v>
      </c>
      <c r="P1213" s="268" t="s">
        <v>9484</v>
      </c>
      <c r="Q1213" s="269">
        <v>5.25</v>
      </c>
      <c r="R1213" s="269">
        <v>5</v>
      </c>
      <c r="S1213" s="269">
        <v>-59.75</v>
      </c>
      <c r="T1213" s="269">
        <v>-60</v>
      </c>
      <c r="DI1213" s="112" t="s">
        <v>5844</v>
      </c>
      <c r="DJ1213" s="112" t="s">
        <v>5832</v>
      </c>
      <c r="DO1213"/>
    </row>
    <row r="1214" spans="15:119" x14ac:dyDescent="0.25">
      <c r="O1214" s="268" t="s">
        <v>10692</v>
      </c>
      <c r="P1214" s="268" t="s">
        <v>9480</v>
      </c>
      <c r="Q1214" s="269">
        <v>5</v>
      </c>
      <c r="R1214" s="269">
        <v>4</v>
      </c>
      <c r="S1214" s="269">
        <v>-58.5</v>
      </c>
      <c r="T1214" s="269">
        <v>-60</v>
      </c>
      <c r="DI1214" s="112" t="s">
        <v>6461</v>
      </c>
      <c r="DJ1214" s="112" t="s">
        <v>6297</v>
      </c>
      <c r="DO1214"/>
    </row>
    <row r="1215" spans="15:119" x14ac:dyDescent="0.25">
      <c r="O1215" s="268" t="s">
        <v>10693</v>
      </c>
      <c r="P1215" s="268" t="s">
        <v>9482</v>
      </c>
      <c r="Q1215" s="269">
        <v>5</v>
      </c>
      <c r="R1215" s="269">
        <v>4.5</v>
      </c>
      <c r="S1215" s="269">
        <v>-59.5</v>
      </c>
      <c r="T1215" s="269">
        <v>-60</v>
      </c>
      <c r="DI1215" s="112" t="s">
        <v>8332</v>
      </c>
      <c r="DJ1215" s="112" t="s">
        <v>8277</v>
      </c>
      <c r="DO1215"/>
    </row>
    <row r="1216" spans="15:119" x14ac:dyDescent="0.25">
      <c r="O1216" s="268" t="s">
        <v>10694</v>
      </c>
      <c r="P1216" s="268" t="s">
        <v>9484</v>
      </c>
      <c r="Q1216" s="269">
        <v>5</v>
      </c>
      <c r="R1216" s="269">
        <v>4.75</v>
      </c>
      <c r="S1216" s="269">
        <v>-59.75</v>
      </c>
      <c r="T1216" s="269">
        <v>-60</v>
      </c>
      <c r="DI1216" s="112" t="s">
        <v>4477</v>
      </c>
      <c r="DJ1216" s="112" t="s">
        <v>8536</v>
      </c>
      <c r="DO1216"/>
    </row>
    <row r="1217" spans="15:119" x14ac:dyDescent="0.25">
      <c r="O1217" s="268" t="s">
        <v>10695</v>
      </c>
      <c r="P1217" s="268" t="s">
        <v>9484</v>
      </c>
      <c r="Q1217" s="269">
        <v>4.75</v>
      </c>
      <c r="R1217" s="269">
        <v>4.5</v>
      </c>
      <c r="S1217" s="269">
        <v>-59.75</v>
      </c>
      <c r="T1217" s="269">
        <v>-60</v>
      </c>
      <c r="DI1217" s="112" t="s">
        <v>4477</v>
      </c>
      <c r="DJ1217" s="112" t="s">
        <v>4444</v>
      </c>
      <c r="DO1217"/>
    </row>
    <row r="1218" spans="15:119" x14ac:dyDescent="0.25">
      <c r="O1218" s="268" t="s">
        <v>10696</v>
      </c>
      <c r="P1218" s="268" t="s">
        <v>9482</v>
      </c>
      <c r="Q1218" s="269">
        <v>4.5</v>
      </c>
      <c r="R1218" s="269">
        <v>4</v>
      </c>
      <c r="S1218" s="269">
        <v>-59.5</v>
      </c>
      <c r="T1218" s="269">
        <v>-60</v>
      </c>
      <c r="DI1218" s="112" t="s">
        <v>7971</v>
      </c>
      <c r="DJ1218" s="112" t="s">
        <v>7908</v>
      </c>
      <c r="DO1218"/>
    </row>
    <row r="1219" spans="15:119" x14ac:dyDescent="0.25">
      <c r="O1219" s="268" t="s">
        <v>10697</v>
      </c>
      <c r="P1219" s="268" t="s">
        <v>9484</v>
      </c>
      <c r="Q1219" s="269">
        <v>4.5</v>
      </c>
      <c r="R1219" s="269">
        <v>4.25</v>
      </c>
      <c r="S1219" s="269">
        <v>-59.75</v>
      </c>
      <c r="T1219" s="269">
        <v>-60</v>
      </c>
      <c r="DI1219" s="112" t="s">
        <v>5994</v>
      </c>
      <c r="DJ1219" s="112" t="s">
        <v>5901</v>
      </c>
      <c r="DO1219"/>
    </row>
    <row r="1220" spans="15:119" x14ac:dyDescent="0.25">
      <c r="O1220" s="268" t="s">
        <v>10698</v>
      </c>
      <c r="P1220" s="268" t="s">
        <v>9484</v>
      </c>
      <c r="Q1220" s="269">
        <v>4.5</v>
      </c>
      <c r="R1220" s="269">
        <v>4.25</v>
      </c>
      <c r="S1220" s="269">
        <v>-59.5</v>
      </c>
      <c r="T1220" s="269">
        <v>-59.75</v>
      </c>
      <c r="DI1220" s="112" t="s">
        <v>6462</v>
      </c>
      <c r="DJ1220" s="112" t="s">
        <v>6297</v>
      </c>
      <c r="DO1220"/>
    </row>
    <row r="1221" spans="15:119" x14ac:dyDescent="0.25">
      <c r="O1221" s="268" t="s">
        <v>10699</v>
      </c>
      <c r="P1221" s="268" t="s">
        <v>9484</v>
      </c>
      <c r="Q1221" s="269">
        <v>4.25</v>
      </c>
      <c r="R1221" s="269">
        <v>4</v>
      </c>
      <c r="S1221" s="269">
        <v>-59.75</v>
      </c>
      <c r="T1221" s="269">
        <v>-60</v>
      </c>
      <c r="DI1221" s="112" t="s">
        <v>4636</v>
      </c>
      <c r="DJ1221" s="112" t="s">
        <v>4583</v>
      </c>
      <c r="DO1221"/>
    </row>
    <row r="1222" spans="15:119" x14ac:dyDescent="0.25">
      <c r="O1222" s="268" t="s">
        <v>10700</v>
      </c>
      <c r="P1222" s="268" t="s">
        <v>9484</v>
      </c>
      <c r="Q1222" s="269">
        <v>4.25</v>
      </c>
      <c r="R1222" s="269">
        <v>4</v>
      </c>
      <c r="S1222" s="269">
        <v>-59.5</v>
      </c>
      <c r="T1222" s="269">
        <v>-59.75</v>
      </c>
      <c r="DI1222" s="112" t="s">
        <v>6463</v>
      </c>
      <c r="DJ1222" s="112" t="s">
        <v>6297</v>
      </c>
      <c r="DO1222"/>
    </row>
    <row r="1223" spans="15:119" x14ac:dyDescent="0.25">
      <c r="O1223" s="268" t="s">
        <v>10701</v>
      </c>
      <c r="P1223" s="268" t="s">
        <v>9476</v>
      </c>
      <c r="Q1223" s="269">
        <v>8</v>
      </c>
      <c r="R1223" s="269">
        <v>4</v>
      </c>
      <c r="S1223" s="269">
        <v>-48</v>
      </c>
      <c r="T1223" s="269">
        <v>-54</v>
      </c>
      <c r="DI1223" s="112" t="s">
        <v>4637</v>
      </c>
      <c r="DJ1223" s="112" t="s">
        <v>4583</v>
      </c>
      <c r="DO1223"/>
    </row>
    <row r="1224" spans="15:119" ht="30" x14ac:dyDescent="0.25">
      <c r="O1224" s="268" t="s">
        <v>10702</v>
      </c>
      <c r="P1224" s="268" t="s">
        <v>9478</v>
      </c>
      <c r="Q1224" s="269">
        <v>6</v>
      </c>
      <c r="R1224" s="269">
        <v>4</v>
      </c>
      <c r="S1224" s="269">
        <v>-51</v>
      </c>
      <c r="T1224" s="269">
        <v>-54</v>
      </c>
      <c r="DI1224" s="112" t="s">
        <v>4638</v>
      </c>
      <c r="DJ1224" s="112" t="s">
        <v>4583</v>
      </c>
      <c r="DO1224"/>
    </row>
    <row r="1225" spans="15:119" x14ac:dyDescent="0.25">
      <c r="O1225" s="268" t="s">
        <v>10703</v>
      </c>
      <c r="P1225" s="268" t="s">
        <v>9480</v>
      </c>
      <c r="Q1225" s="269">
        <v>5</v>
      </c>
      <c r="R1225" s="269">
        <v>4</v>
      </c>
      <c r="S1225" s="269">
        <v>-51</v>
      </c>
      <c r="T1225" s="269">
        <v>-52.5</v>
      </c>
      <c r="DI1225" s="112" t="s">
        <v>518</v>
      </c>
      <c r="DJ1225" s="112" t="s">
        <v>10</v>
      </c>
      <c r="DO1225"/>
    </row>
    <row r="1226" spans="15:119" x14ac:dyDescent="0.25">
      <c r="O1226" s="268" t="s">
        <v>10704</v>
      </c>
      <c r="P1226" s="268" t="s">
        <v>9482</v>
      </c>
      <c r="Q1226" s="269">
        <v>4.5</v>
      </c>
      <c r="R1226" s="269">
        <v>4</v>
      </c>
      <c r="S1226" s="269">
        <v>-51.5</v>
      </c>
      <c r="T1226" s="269">
        <v>-52</v>
      </c>
      <c r="DI1226" s="112" t="s">
        <v>9271</v>
      </c>
      <c r="DJ1226" s="112" t="s">
        <v>9212</v>
      </c>
      <c r="DO1226"/>
    </row>
    <row r="1227" spans="15:119" x14ac:dyDescent="0.25">
      <c r="O1227" s="268" t="s">
        <v>10705</v>
      </c>
      <c r="P1227" s="268" t="s">
        <v>9484</v>
      </c>
      <c r="Q1227" s="269">
        <v>4.5</v>
      </c>
      <c r="R1227" s="269">
        <v>4.25</v>
      </c>
      <c r="S1227" s="269">
        <v>-51.5</v>
      </c>
      <c r="T1227" s="269">
        <v>-51.75</v>
      </c>
      <c r="DI1227" s="112" t="s">
        <v>7412</v>
      </c>
      <c r="DJ1227" s="112" t="s">
        <v>7290</v>
      </c>
      <c r="DO1227"/>
    </row>
    <row r="1228" spans="15:119" x14ac:dyDescent="0.25">
      <c r="O1228" s="268" t="s">
        <v>10706</v>
      </c>
      <c r="P1228" s="268" t="s">
        <v>9484</v>
      </c>
      <c r="Q1228" s="269">
        <v>4.25</v>
      </c>
      <c r="R1228" s="269">
        <v>4</v>
      </c>
      <c r="S1228" s="269">
        <v>-51.5</v>
      </c>
      <c r="T1228" s="269">
        <v>-51.75</v>
      </c>
      <c r="DI1228" s="112" t="s">
        <v>7413</v>
      </c>
      <c r="DJ1228" s="112" t="s">
        <v>7290</v>
      </c>
      <c r="DO1228"/>
    </row>
    <row r="1229" spans="15:119" x14ac:dyDescent="0.25">
      <c r="O1229" s="268" t="s">
        <v>10707</v>
      </c>
      <c r="P1229" s="268" t="s">
        <v>9482</v>
      </c>
      <c r="Q1229" s="269">
        <v>4.5</v>
      </c>
      <c r="R1229" s="269">
        <v>4</v>
      </c>
      <c r="S1229" s="269">
        <v>-51</v>
      </c>
      <c r="T1229" s="269">
        <v>-51.5</v>
      </c>
      <c r="DI1229" s="112" t="s">
        <v>8628</v>
      </c>
      <c r="DJ1229" s="112" t="s">
        <v>8536</v>
      </c>
      <c r="DO1229"/>
    </row>
    <row r="1230" spans="15:119" x14ac:dyDescent="0.25">
      <c r="O1230" s="268" t="s">
        <v>10708</v>
      </c>
      <c r="P1230" s="268" t="s">
        <v>9484</v>
      </c>
      <c r="Q1230" s="269">
        <v>4.5</v>
      </c>
      <c r="R1230" s="269">
        <v>4.25</v>
      </c>
      <c r="S1230" s="269">
        <v>-51.25</v>
      </c>
      <c r="T1230" s="269">
        <v>-51.5</v>
      </c>
      <c r="DI1230" s="112" t="s">
        <v>7972</v>
      </c>
      <c r="DJ1230" s="112" t="s">
        <v>7908</v>
      </c>
      <c r="DO1230"/>
    </row>
    <row r="1231" spans="15:119" x14ac:dyDescent="0.25">
      <c r="O1231" s="268" t="s">
        <v>10709</v>
      </c>
      <c r="P1231" s="268" t="s">
        <v>9484</v>
      </c>
      <c r="Q1231" s="269">
        <v>4.25</v>
      </c>
      <c r="R1231" s="269">
        <v>4</v>
      </c>
      <c r="S1231" s="269">
        <v>-51.25</v>
      </c>
      <c r="T1231" s="269">
        <v>-51.5</v>
      </c>
      <c r="DI1231" s="112" t="s">
        <v>8629</v>
      </c>
      <c r="DJ1231" s="112" t="s">
        <v>8536</v>
      </c>
      <c r="DO1231"/>
    </row>
    <row r="1232" spans="15:119" x14ac:dyDescent="0.25">
      <c r="O1232" s="268" t="s">
        <v>10710</v>
      </c>
      <c r="P1232" s="268" t="s">
        <v>9484</v>
      </c>
      <c r="Q1232" s="269">
        <v>4.25</v>
      </c>
      <c r="R1232" s="269">
        <v>4</v>
      </c>
      <c r="S1232" s="269">
        <v>-51</v>
      </c>
      <c r="T1232" s="269">
        <v>-51.25</v>
      </c>
      <c r="DI1232" s="112" t="s">
        <v>5231</v>
      </c>
      <c r="DJ1232" s="112" t="s">
        <v>5203</v>
      </c>
      <c r="DO1232"/>
    </row>
    <row r="1233" spans="15:119" x14ac:dyDescent="0.25">
      <c r="O1233" s="268" t="s">
        <v>10711</v>
      </c>
      <c r="P1233" s="268" t="s">
        <v>9476</v>
      </c>
      <c r="Q1233" s="269">
        <v>0</v>
      </c>
      <c r="R1233" s="269">
        <v>-4</v>
      </c>
      <c r="S1233" s="269">
        <v>-66</v>
      </c>
      <c r="T1233" s="269">
        <v>-72</v>
      </c>
      <c r="DI1233" s="112" t="s">
        <v>8630</v>
      </c>
      <c r="DJ1233" s="112" t="s">
        <v>8536</v>
      </c>
      <c r="DO1233"/>
    </row>
    <row r="1234" spans="15:119" x14ac:dyDescent="0.25">
      <c r="O1234" s="268" t="s">
        <v>10712</v>
      </c>
      <c r="P1234" s="268" t="s">
        <v>9478</v>
      </c>
      <c r="Q1234" s="269">
        <v>0</v>
      </c>
      <c r="R1234" s="269">
        <v>-2</v>
      </c>
      <c r="S1234" s="269">
        <v>-69</v>
      </c>
      <c r="T1234" s="269">
        <v>-72</v>
      </c>
      <c r="DI1234" s="112" t="s">
        <v>8631</v>
      </c>
      <c r="DJ1234" s="112" t="s">
        <v>8536</v>
      </c>
      <c r="DO1234"/>
    </row>
    <row r="1235" spans="15:119" x14ac:dyDescent="0.25">
      <c r="O1235" s="268" t="s">
        <v>10713</v>
      </c>
      <c r="P1235" s="268" t="s">
        <v>9480</v>
      </c>
      <c r="Q1235" s="269">
        <v>0</v>
      </c>
      <c r="R1235" s="269">
        <v>-1</v>
      </c>
      <c r="S1235" s="269">
        <v>-69</v>
      </c>
      <c r="T1235" s="269">
        <v>-70.5</v>
      </c>
      <c r="DI1235" s="112" t="s">
        <v>8632</v>
      </c>
      <c r="DJ1235" s="112" t="s">
        <v>8536</v>
      </c>
      <c r="DO1235"/>
    </row>
    <row r="1236" spans="15:119" x14ac:dyDescent="0.25">
      <c r="O1236" s="268" t="s">
        <v>10714</v>
      </c>
      <c r="P1236" s="268" t="s">
        <v>9482</v>
      </c>
      <c r="Q1236" s="269">
        <v>0</v>
      </c>
      <c r="R1236" s="269">
        <v>-0.5</v>
      </c>
      <c r="S1236" s="269">
        <v>-70</v>
      </c>
      <c r="T1236" s="269">
        <v>-70.5</v>
      </c>
      <c r="DI1236" s="112" t="s">
        <v>8333</v>
      </c>
      <c r="DJ1236" s="112" t="s">
        <v>8277</v>
      </c>
      <c r="DO1236"/>
    </row>
    <row r="1237" spans="15:119" x14ac:dyDescent="0.25">
      <c r="O1237" s="268" t="s">
        <v>10715</v>
      </c>
      <c r="P1237" s="268" t="s">
        <v>9484</v>
      </c>
      <c r="Q1237" s="269">
        <v>0</v>
      </c>
      <c r="R1237" s="269">
        <v>-0.25</v>
      </c>
      <c r="S1237" s="269">
        <v>-70</v>
      </c>
      <c r="T1237" s="269">
        <v>-70.25</v>
      </c>
      <c r="DI1237" s="112" t="s">
        <v>7414</v>
      </c>
      <c r="DJ1237" s="112" t="s">
        <v>7290</v>
      </c>
      <c r="DO1237"/>
    </row>
    <row r="1238" spans="15:119" x14ac:dyDescent="0.25">
      <c r="O1238" s="268" t="s">
        <v>10716</v>
      </c>
      <c r="P1238" s="268" t="s">
        <v>9482</v>
      </c>
      <c r="Q1238" s="269">
        <v>0</v>
      </c>
      <c r="R1238" s="269">
        <v>-0.5</v>
      </c>
      <c r="S1238" s="269">
        <v>-69.5</v>
      </c>
      <c r="T1238" s="269">
        <v>-70</v>
      </c>
      <c r="DI1238" s="112" t="s">
        <v>7973</v>
      </c>
      <c r="DJ1238" s="112" t="s">
        <v>7908</v>
      </c>
      <c r="DO1238"/>
    </row>
    <row r="1239" spans="15:119" x14ac:dyDescent="0.25">
      <c r="O1239" s="268" t="s">
        <v>10717</v>
      </c>
      <c r="P1239" s="268" t="s">
        <v>9484</v>
      </c>
      <c r="Q1239" s="269">
        <v>0</v>
      </c>
      <c r="R1239" s="269">
        <v>-0.25</v>
      </c>
      <c r="S1239" s="269">
        <v>-69.75</v>
      </c>
      <c r="T1239" s="269">
        <v>-70</v>
      </c>
      <c r="DI1239" s="112" t="s">
        <v>9272</v>
      </c>
      <c r="DJ1239" s="112" t="s">
        <v>9212</v>
      </c>
      <c r="DO1239"/>
    </row>
    <row r="1240" spans="15:119" x14ac:dyDescent="0.25">
      <c r="O1240" s="268" t="s">
        <v>10718</v>
      </c>
      <c r="P1240" s="268" t="s">
        <v>9484</v>
      </c>
      <c r="Q1240" s="269">
        <v>0</v>
      </c>
      <c r="R1240" s="269">
        <v>-0.25</v>
      </c>
      <c r="S1240" s="269">
        <v>-69.5</v>
      </c>
      <c r="T1240" s="269">
        <v>-69.75</v>
      </c>
      <c r="DI1240" s="112" t="s">
        <v>5610</v>
      </c>
      <c r="DJ1240" s="112" t="s">
        <v>5568</v>
      </c>
      <c r="DO1240"/>
    </row>
    <row r="1241" spans="15:119" x14ac:dyDescent="0.25">
      <c r="O1241" s="268" t="s">
        <v>10719</v>
      </c>
      <c r="P1241" s="268" t="s">
        <v>9484</v>
      </c>
      <c r="Q1241" s="269">
        <v>-0.25</v>
      </c>
      <c r="R1241" s="269">
        <v>-0.5</v>
      </c>
      <c r="S1241" s="269">
        <v>-69.75</v>
      </c>
      <c r="T1241" s="269">
        <v>-70</v>
      </c>
      <c r="DI1241" s="112" t="s">
        <v>5611</v>
      </c>
      <c r="DJ1241" s="112" t="s">
        <v>5568</v>
      </c>
      <c r="DO1241"/>
    </row>
    <row r="1242" spans="15:119" x14ac:dyDescent="0.25">
      <c r="O1242" s="268" t="s">
        <v>10720</v>
      </c>
      <c r="P1242" s="268" t="s">
        <v>9484</v>
      </c>
      <c r="Q1242" s="269">
        <v>-0.25</v>
      </c>
      <c r="R1242" s="269">
        <v>-0.5</v>
      </c>
      <c r="S1242" s="269">
        <v>-69.5</v>
      </c>
      <c r="T1242" s="269">
        <v>-69.75</v>
      </c>
      <c r="DI1242" s="112" t="s">
        <v>5751</v>
      </c>
      <c r="DJ1242" s="112" t="s">
        <v>5735</v>
      </c>
      <c r="DO1242"/>
    </row>
    <row r="1243" spans="15:119" x14ac:dyDescent="0.25">
      <c r="O1243" s="268" t="s">
        <v>10721</v>
      </c>
      <c r="P1243" s="268" t="s">
        <v>9482</v>
      </c>
      <c r="Q1243" s="269">
        <v>0</v>
      </c>
      <c r="R1243" s="269">
        <v>-0.5</v>
      </c>
      <c r="S1243" s="269">
        <v>-69</v>
      </c>
      <c r="T1243" s="269">
        <v>-69.5</v>
      </c>
      <c r="DI1243" s="112" t="s">
        <v>6464</v>
      </c>
      <c r="DJ1243" s="112" t="s">
        <v>6297</v>
      </c>
      <c r="DO1243"/>
    </row>
    <row r="1244" spans="15:119" x14ac:dyDescent="0.25">
      <c r="O1244" s="268" t="s">
        <v>10722</v>
      </c>
      <c r="P1244" s="268" t="s">
        <v>9484</v>
      </c>
      <c r="Q1244" s="269">
        <v>0</v>
      </c>
      <c r="R1244" s="269">
        <v>-0.25</v>
      </c>
      <c r="S1244" s="269">
        <v>-69.25</v>
      </c>
      <c r="T1244" s="269">
        <v>-69.5</v>
      </c>
      <c r="DI1244" s="112" t="s">
        <v>6465</v>
      </c>
      <c r="DJ1244" s="112" t="s">
        <v>6297</v>
      </c>
      <c r="DO1244"/>
    </row>
    <row r="1245" spans="15:119" x14ac:dyDescent="0.25">
      <c r="O1245" s="268" t="s">
        <v>10723</v>
      </c>
      <c r="P1245" s="268" t="s">
        <v>9484</v>
      </c>
      <c r="Q1245" s="269">
        <v>0</v>
      </c>
      <c r="R1245" s="269">
        <v>-0.25</v>
      </c>
      <c r="S1245" s="269">
        <v>-69</v>
      </c>
      <c r="T1245" s="269">
        <v>-69.25</v>
      </c>
      <c r="DI1245" s="112" t="s">
        <v>8633</v>
      </c>
      <c r="DJ1245" s="112" t="s">
        <v>8536</v>
      </c>
      <c r="DO1245"/>
    </row>
    <row r="1246" spans="15:119" x14ac:dyDescent="0.25">
      <c r="O1246" s="268" t="s">
        <v>10724</v>
      </c>
      <c r="P1246" s="268" t="s">
        <v>9484</v>
      </c>
      <c r="Q1246" s="269">
        <v>-0.25</v>
      </c>
      <c r="R1246" s="269">
        <v>-0.5</v>
      </c>
      <c r="S1246" s="269">
        <v>-69.25</v>
      </c>
      <c r="T1246" s="269">
        <v>-69.5</v>
      </c>
      <c r="DI1246" s="112" t="s">
        <v>4479</v>
      </c>
      <c r="DJ1246" s="112" t="s">
        <v>4444</v>
      </c>
      <c r="DO1246"/>
    </row>
    <row r="1247" spans="15:119" x14ac:dyDescent="0.25">
      <c r="O1247" s="268" t="s">
        <v>10725</v>
      </c>
      <c r="P1247" s="268" t="s">
        <v>9484</v>
      </c>
      <c r="Q1247" s="269">
        <v>-0.25</v>
      </c>
      <c r="R1247" s="269">
        <v>-0.5</v>
      </c>
      <c r="S1247" s="269">
        <v>-69</v>
      </c>
      <c r="T1247" s="269">
        <v>-69.25</v>
      </c>
      <c r="DI1247" s="112" t="s">
        <v>4478</v>
      </c>
      <c r="DJ1247" s="112" t="s">
        <v>4444</v>
      </c>
      <c r="DO1247"/>
    </row>
    <row r="1248" spans="15:119" x14ac:dyDescent="0.25">
      <c r="O1248" s="268" t="s">
        <v>10726</v>
      </c>
      <c r="P1248" s="268" t="s">
        <v>9482</v>
      </c>
      <c r="Q1248" s="269">
        <v>-0.5</v>
      </c>
      <c r="R1248" s="269">
        <v>-1</v>
      </c>
      <c r="S1248" s="269">
        <v>-69.5</v>
      </c>
      <c r="T1248" s="269">
        <v>-70</v>
      </c>
      <c r="DI1248" s="112" t="s">
        <v>6466</v>
      </c>
      <c r="DJ1248" s="112" t="s">
        <v>6297</v>
      </c>
      <c r="DO1248"/>
    </row>
    <row r="1249" spans="15:119" x14ac:dyDescent="0.25">
      <c r="O1249" s="268" t="s">
        <v>10727</v>
      </c>
      <c r="P1249" s="268" t="s">
        <v>9484</v>
      </c>
      <c r="Q1249" s="269">
        <v>-0.5</v>
      </c>
      <c r="R1249" s="269">
        <v>-0.75</v>
      </c>
      <c r="S1249" s="269">
        <v>-69.5</v>
      </c>
      <c r="T1249" s="269">
        <v>-69.75</v>
      </c>
      <c r="DI1249" s="112" t="s">
        <v>9104</v>
      </c>
      <c r="DJ1249" s="112" t="s">
        <v>9078</v>
      </c>
      <c r="DO1249"/>
    </row>
    <row r="1250" spans="15:119" x14ac:dyDescent="0.25">
      <c r="O1250" s="268" t="s">
        <v>10728</v>
      </c>
      <c r="P1250" s="268" t="s">
        <v>9484</v>
      </c>
      <c r="Q1250" s="269">
        <v>-0.75</v>
      </c>
      <c r="R1250" s="269">
        <v>-1</v>
      </c>
      <c r="S1250" s="269">
        <v>-69.5</v>
      </c>
      <c r="T1250" s="269">
        <v>-69.75</v>
      </c>
      <c r="DI1250" s="112" t="s">
        <v>6467</v>
      </c>
      <c r="DJ1250" s="112" t="s">
        <v>6297</v>
      </c>
      <c r="DO1250"/>
    </row>
    <row r="1251" spans="15:119" x14ac:dyDescent="0.25">
      <c r="O1251" s="268" t="s">
        <v>10729</v>
      </c>
      <c r="P1251" s="268" t="s">
        <v>9482</v>
      </c>
      <c r="Q1251" s="269">
        <v>-0.5</v>
      </c>
      <c r="R1251" s="269">
        <v>-1</v>
      </c>
      <c r="S1251" s="269">
        <v>-69</v>
      </c>
      <c r="T1251" s="269">
        <v>-69.5</v>
      </c>
      <c r="DI1251" s="112" t="s">
        <v>9273</v>
      </c>
      <c r="DJ1251" s="112" t="s">
        <v>9212</v>
      </c>
      <c r="DO1251"/>
    </row>
    <row r="1252" spans="15:119" x14ac:dyDescent="0.25">
      <c r="O1252" s="268" t="s">
        <v>10730</v>
      </c>
      <c r="P1252" s="268" t="s">
        <v>9484</v>
      </c>
      <c r="Q1252" s="269">
        <v>-0.5</v>
      </c>
      <c r="R1252" s="269">
        <v>-0.75</v>
      </c>
      <c r="S1252" s="269">
        <v>-69.25</v>
      </c>
      <c r="T1252" s="269">
        <v>-69.5</v>
      </c>
      <c r="DI1252" s="112" t="s">
        <v>8334</v>
      </c>
      <c r="DJ1252" s="112" t="s">
        <v>8277</v>
      </c>
      <c r="DO1252"/>
    </row>
    <row r="1253" spans="15:119" x14ac:dyDescent="0.25">
      <c r="O1253" s="268" t="s">
        <v>10731</v>
      </c>
      <c r="P1253" s="268" t="s">
        <v>9484</v>
      </c>
      <c r="Q1253" s="269">
        <v>-0.5</v>
      </c>
      <c r="R1253" s="269">
        <v>-0.75</v>
      </c>
      <c r="S1253" s="269">
        <v>-69</v>
      </c>
      <c r="T1253" s="269">
        <v>-69.25</v>
      </c>
      <c r="DI1253" s="112" t="s">
        <v>9026</v>
      </c>
      <c r="DJ1253" s="112" t="s">
        <v>9008</v>
      </c>
      <c r="DO1253"/>
    </row>
    <row r="1254" spans="15:119" x14ac:dyDescent="0.25">
      <c r="O1254" s="268" t="s">
        <v>10732</v>
      </c>
      <c r="P1254" s="268" t="s">
        <v>9484</v>
      </c>
      <c r="Q1254" s="269">
        <v>-0.75</v>
      </c>
      <c r="R1254" s="269">
        <v>-1</v>
      </c>
      <c r="S1254" s="269">
        <v>-69.25</v>
      </c>
      <c r="T1254" s="269">
        <v>-69.5</v>
      </c>
      <c r="DI1254" s="112" t="s">
        <v>4639</v>
      </c>
      <c r="DJ1254" s="112" t="s">
        <v>4583</v>
      </c>
      <c r="DO1254"/>
    </row>
    <row r="1255" spans="15:119" x14ac:dyDescent="0.25">
      <c r="O1255" s="268" t="s">
        <v>10733</v>
      </c>
      <c r="P1255" s="268" t="s">
        <v>9484</v>
      </c>
      <c r="Q1255" s="269">
        <v>-0.75</v>
      </c>
      <c r="R1255" s="269">
        <v>-1</v>
      </c>
      <c r="S1255" s="269">
        <v>-69</v>
      </c>
      <c r="T1255" s="269">
        <v>-69.25</v>
      </c>
      <c r="DI1255" s="112" t="s">
        <v>8335</v>
      </c>
      <c r="DJ1255" s="112" t="s">
        <v>8277</v>
      </c>
      <c r="DO1255"/>
    </row>
    <row r="1256" spans="15:119" x14ac:dyDescent="0.25">
      <c r="O1256" s="268" t="s">
        <v>10734</v>
      </c>
      <c r="P1256" s="268" t="s">
        <v>9480</v>
      </c>
      <c r="Q1256" s="269">
        <v>-1</v>
      </c>
      <c r="R1256" s="269">
        <v>-2</v>
      </c>
      <c r="S1256" s="269">
        <v>-69</v>
      </c>
      <c r="T1256" s="269">
        <v>-70.5</v>
      </c>
      <c r="DI1256" s="112" t="s">
        <v>7415</v>
      </c>
      <c r="DJ1256" s="112" t="s">
        <v>7290</v>
      </c>
      <c r="DO1256"/>
    </row>
    <row r="1257" spans="15:119" x14ac:dyDescent="0.25">
      <c r="O1257" s="268" t="s">
        <v>10735</v>
      </c>
      <c r="P1257" s="268" t="s">
        <v>9482</v>
      </c>
      <c r="Q1257" s="269">
        <v>-1</v>
      </c>
      <c r="R1257" s="269">
        <v>-1.5</v>
      </c>
      <c r="S1257" s="269">
        <v>-69.5</v>
      </c>
      <c r="T1257" s="269">
        <v>-70</v>
      </c>
      <c r="DI1257" s="112" t="s">
        <v>8634</v>
      </c>
      <c r="DJ1257" s="112" t="s">
        <v>8536</v>
      </c>
      <c r="DO1257"/>
    </row>
    <row r="1258" spans="15:119" x14ac:dyDescent="0.25">
      <c r="O1258" s="268" t="s">
        <v>10736</v>
      </c>
      <c r="P1258" s="268" t="s">
        <v>9482</v>
      </c>
      <c r="Q1258" s="269">
        <v>-1</v>
      </c>
      <c r="R1258" s="269">
        <v>-1.5</v>
      </c>
      <c r="S1258" s="269">
        <v>-69</v>
      </c>
      <c r="T1258" s="269">
        <v>-69.5</v>
      </c>
      <c r="DI1258" s="112" t="s">
        <v>8635</v>
      </c>
      <c r="DJ1258" s="112" t="s">
        <v>8536</v>
      </c>
      <c r="DO1258"/>
    </row>
    <row r="1259" spans="15:119" x14ac:dyDescent="0.25">
      <c r="O1259" s="268" t="s">
        <v>10737</v>
      </c>
      <c r="P1259" s="268" t="s">
        <v>9484</v>
      </c>
      <c r="Q1259" s="269">
        <v>-1</v>
      </c>
      <c r="R1259" s="269">
        <v>-1.25</v>
      </c>
      <c r="S1259" s="269">
        <v>-69.25</v>
      </c>
      <c r="T1259" s="269">
        <v>-69.5</v>
      </c>
      <c r="DI1259" s="112" t="s">
        <v>5068</v>
      </c>
      <c r="DJ1259" s="112" t="s">
        <v>5023</v>
      </c>
      <c r="DO1259"/>
    </row>
    <row r="1260" spans="15:119" x14ac:dyDescent="0.25">
      <c r="O1260" s="268" t="s">
        <v>10738</v>
      </c>
      <c r="P1260" s="268" t="s">
        <v>9484</v>
      </c>
      <c r="Q1260" s="269">
        <v>-1</v>
      </c>
      <c r="R1260" s="269">
        <v>-1.25</v>
      </c>
      <c r="S1260" s="269">
        <v>-69</v>
      </c>
      <c r="T1260" s="269">
        <v>-69.25</v>
      </c>
      <c r="DI1260" s="112" t="s">
        <v>7905</v>
      </c>
      <c r="DJ1260" s="112" t="s">
        <v>7290</v>
      </c>
      <c r="DO1260"/>
    </row>
    <row r="1261" spans="15:119" x14ac:dyDescent="0.25">
      <c r="O1261" s="268" t="s">
        <v>10739</v>
      </c>
      <c r="P1261" s="268" t="s">
        <v>9484</v>
      </c>
      <c r="Q1261" s="269">
        <v>-1.25</v>
      </c>
      <c r="R1261" s="269">
        <v>-1.5</v>
      </c>
      <c r="S1261" s="269">
        <v>-69.25</v>
      </c>
      <c r="T1261" s="269">
        <v>-69.5</v>
      </c>
      <c r="DI1261" s="112" t="s">
        <v>4319</v>
      </c>
      <c r="DJ1261" s="112" t="s">
        <v>4283</v>
      </c>
      <c r="DO1261"/>
    </row>
    <row r="1262" spans="15:119" x14ac:dyDescent="0.25">
      <c r="O1262" s="268" t="s">
        <v>10740</v>
      </c>
      <c r="P1262" s="268" t="s">
        <v>9484</v>
      </c>
      <c r="Q1262" s="269">
        <v>-1.25</v>
      </c>
      <c r="R1262" s="269">
        <v>-1.5</v>
      </c>
      <c r="S1262" s="269">
        <v>-69</v>
      </c>
      <c r="T1262" s="269">
        <v>-69.25</v>
      </c>
      <c r="DI1262" s="112" t="s">
        <v>6468</v>
      </c>
      <c r="DJ1262" s="112" t="s">
        <v>6297</v>
      </c>
      <c r="DO1262"/>
    </row>
    <row r="1263" spans="15:119" x14ac:dyDescent="0.25">
      <c r="O1263" s="268" t="s">
        <v>10741</v>
      </c>
      <c r="P1263" s="268" t="s">
        <v>9482</v>
      </c>
      <c r="Q1263" s="269">
        <v>-1.5</v>
      </c>
      <c r="R1263" s="269">
        <v>-2</v>
      </c>
      <c r="S1263" s="269">
        <v>-69.5</v>
      </c>
      <c r="T1263" s="269">
        <v>-70</v>
      </c>
      <c r="DI1263" s="112" t="s">
        <v>8636</v>
      </c>
      <c r="DJ1263" s="112" t="s">
        <v>8536</v>
      </c>
      <c r="DO1263"/>
    </row>
    <row r="1264" spans="15:119" x14ac:dyDescent="0.25">
      <c r="O1264" s="268" t="s">
        <v>10742</v>
      </c>
      <c r="P1264" s="268" t="s">
        <v>9484</v>
      </c>
      <c r="Q1264" s="269">
        <v>-1.75</v>
      </c>
      <c r="R1264" s="269">
        <v>-2</v>
      </c>
      <c r="S1264" s="269">
        <v>-69.5</v>
      </c>
      <c r="T1264" s="269">
        <v>-69.75</v>
      </c>
      <c r="DI1264" s="112" t="s">
        <v>7974</v>
      </c>
      <c r="DJ1264" s="112" t="s">
        <v>7908</v>
      </c>
      <c r="DO1264"/>
    </row>
    <row r="1265" spans="15:119" x14ac:dyDescent="0.25">
      <c r="O1265" s="268" t="s">
        <v>10743</v>
      </c>
      <c r="P1265" s="268" t="s">
        <v>9482</v>
      </c>
      <c r="Q1265" s="269">
        <v>-1.5</v>
      </c>
      <c r="R1265" s="269">
        <v>-2</v>
      </c>
      <c r="S1265" s="269">
        <v>-69</v>
      </c>
      <c r="T1265" s="269">
        <v>-69.5</v>
      </c>
      <c r="DI1265" s="112" t="s">
        <v>5069</v>
      </c>
      <c r="DJ1265" s="112" t="s">
        <v>5023</v>
      </c>
      <c r="DO1265"/>
    </row>
    <row r="1266" spans="15:119" x14ac:dyDescent="0.25">
      <c r="O1266" s="268" t="s">
        <v>10744</v>
      </c>
      <c r="P1266" s="268" t="s">
        <v>9484</v>
      </c>
      <c r="Q1266" s="269">
        <v>-1.5</v>
      </c>
      <c r="R1266" s="269">
        <v>-1.75</v>
      </c>
      <c r="S1266" s="269">
        <v>-69.25</v>
      </c>
      <c r="T1266" s="269">
        <v>-69.5</v>
      </c>
      <c r="DI1266" s="112" t="s">
        <v>5070</v>
      </c>
      <c r="DJ1266" s="112" t="s">
        <v>5023</v>
      </c>
      <c r="DO1266"/>
    </row>
    <row r="1267" spans="15:119" x14ac:dyDescent="0.25">
      <c r="O1267" s="268" t="s">
        <v>10745</v>
      </c>
      <c r="P1267" s="268" t="s">
        <v>9484</v>
      </c>
      <c r="Q1267" s="269">
        <v>-1.5</v>
      </c>
      <c r="R1267" s="269">
        <v>-1.75</v>
      </c>
      <c r="S1267" s="269">
        <v>-69</v>
      </c>
      <c r="T1267" s="269">
        <v>-69.25</v>
      </c>
      <c r="DI1267" s="112" t="s">
        <v>5995</v>
      </c>
      <c r="DJ1267" s="112" t="s">
        <v>5901</v>
      </c>
      <c r="DO1267"/>
    </row>
    <row r="1268" spans="15:119" x14ac:dyDescent="0.25">
      <c r="O1268" s="268" t="s">
        <v>10746</v>
      </c>
      <c r="P1268" s="268" t="s">
        <v>9484</v>
      </c>
      <c r="Q1268" s="269">
        <v>-1.75</v>
      </c>
      <c r="R1268" s="269">
        <v>-2</v>
      </c>
      <c r="S1268" s="269">
        <v>-69.25</v>
      </c>
      <c r="T1268" s="269">
        <v>-69.5</v>
      </c>
      <c r="DI1268" s="112" t="s">
        <v>8637</v>
      </c>
      <c r="DJ1268" s="112" t="s">
        <v>8536</v>
      </c>
      <c r="DO1268"/>
    </row>
    <row r="1269" spans="15:119" x14ac:dyDescent="0.25">
      <c r="O1269" s="268" t="s">
        <v>10747</v>
      </c>
      <c r="P1269" s="268" t="s">
        <v>9484</v>
      </c>
      <c r="Q1269" s="269">
        <v>-1.75</v>
      </c>
      <c r="R1269" s="269">
        <v>-2</v>
      </c>
      <c r="S1269" s="269">
        <v>-69</v>
      </c>
      <c r="T1269" s="269">
        <v>-69.25</v>
      </c>
      <c r="DI1269" s="112" t="s">
        <v>163</v>
      </c>
      <c r="DJ1269" s="112" t="s">
        <v>10</v>
      </c>
      <c r="DO1269"/>
    </row>
    <row r="1270" spans="15:119" x14ac:dyDescent="0.25">
      <c r="O1270" s="268" t="s">
        <v>10748</v>
      </c>
      <c r="P1270" s="268" t="s">
        <v>9478</v>
      </c>
      <c r="Q1270" s="269">
        <v>0</v>
      </c>
      <c r="R1270" s="269">
        <v>-2</v>
      </c>
      <c r="S1270" s="269">
        <v>-66</v>
      </c>
      <c r="T1270" s="269">
        <v>-69</v>
      </c>
      <c r="DI1270" s="112" t="s">
        <v>8638</v>
      </c>
      <c r="DJ1270" s="112" t="s">
        <v>8536</v>
      </c>
      <c r="DO1270"/>
    </row>
    <row r="1271" spans="15:119" x14ac:dyDescent="0.25">
      <c r="O1271" s="268" t="s">
        <v>10749</v>
      </c>
      <c r="P1271" s="268" t="s">
        <v>9480</v>
      </c>
      <c r="Q1271" s="269">
        <v>0</v>
      </c>
      <c r="R1271" s="269">
        <v>-1</v>
      </c>
      <c r="S1271" s="269">
        <v>-67.5</v>
      </c>
      <c r="T1271" s="269">
        <v>-69</v>
      </c>
      <c r="DI1271" s="112" t="s">
        <v>7975</v>
      </c>
      <c r="DJ1271" s="112" t="s">
        <v>7908</v>
      </c>
      <c r="DO1271"/>
    </row>
    <row r="1272" spans="15:119" x14ac:dyDescent="0.25">
      <c r="O1272" s="268" t="s">
        <v>10750</v>
      </c>
      <c r="P1272" s="268" t="s">
        <v>9482</v>
      </c>
      <c r="Q1272" s="269">
        <v>0</v>
      </c>
      <c r="R1272" s="269">
        <v>-0.5</v>
      </c>
      <c r="S1272" s="269">
        <v>-68.5</v>
      </c>
      <c r="T1272" s="269">
        <v>-69</v>
      </c>
      <c r="DI1272" s="112" t="s">
        <v>5996</v>
      </c>
      <c r="DJ1272" s="112" t="s">
        <v>5901</v>
      </c>
      <c r="DO1272"/>
    </row>
    <row r="1273" spans="15:119" x14ac:dyDescent="0.25">
      <c r="O1273" s="268" t="s">
        <v>10751</v>
      </c>
      <c r="P1273" s="268" t="s">
        <v>9484</v>
      </c>
      <c r="Q1273" s="269">
        <v>0</v>
      </c>
      <c r="R1273" s="269">
        <v>-0.25</v>
      </c>
      <c r="S1273" s="269">
        <v>-68.75</v>
      </c>
      <c r="T1273" s="269">
        <v>-69</v>
      </c>
      <c r="DI1273" s="112" t="s">
        <v>7976</v>
      </c>
      <c r="DJ1273" s="112" t="s">
        <v>7908</v>
      </c>
      <c r="DO1273"/>
    </row>
    <row r="1274" spans="15:119" x14ac:dyDescent="0.25">
      <c r="O1274" s="268" t="s">
        <v>10752</v>
      </c>
      <c r="P1274" s="268" t="s">
        <v>9484</v>
      </c>
      <c r="Q1274" s="269">
        <v>0</v>
      </c>
      <c r="R1274" s="269">
        <v>-0.25</v>
      </c>
      <c r="S1274" s="269">
        <v>-68.5</v>
      </c>
      <c r="T1274" s="269">
        <v>-68.75</v>
      </c>
      <c r="DI1274" s="112" t="s">
        <v>9274</v>
      </c>
      <c r="DJ1274" s="112" t="s">
        <v>9212</v>
      </c>
      <c r="DO1274"/>
    </row>
    <row r="1275" spans="15:119" x14ac:dyDescent="0.25">
      <c r="O1275" s="268" t="s">
        <v>10753</v>
      </c>
      <c r="P1275" s="268" t="s">
        <v>9484</v>
      </c>
      <c r="Q1275" s="269">
        <v>-0.25</v>
      </c>
      <c r="R1275" s="269">
        <v>-0.5</v>
      </c>
      <c r="S1275" s="269">
        <v>-68.75</v>
      </c>
      <c r="T1275" s="269">
        <v>-69</v>
      </c>
      <c r="DI1275" s="112" t="s">
        <v>4640</v>
      </c>
      <c r="DJ1275" s="112" t="s">
        <v>4583</v>
      </c>
      <c r="DO1275"/>
    </row>
    <row r="1276" spans="15:119" x14ac:dyDescent="0.25">
      <c r="O1276" s="268" t="s">
        <v>10754</v>
      </c>
      <c r="P1276" s="268" t="s">
        <v>9484</v>
      </c>
      <c r="Q1276" s="269">
        <v>-0.25</v>
      </c>
      <c r="R1276" s="269">
        <v>-0.5</v>
      </c>
      <c r="S1276" s="269">
        <v>-68.5</v>
      </c>
      <c r="T1276" s="269">
        <v>-68.75</v>
      </c>
      <c r="DI1276" s="112" t="s">
        <v>8639</v>
      </c>
      <c r="DJ1276" s="112" t="s">
        <v>8536</v>
      </c>
      <c r="DO1276"/>
    </row>
    <row r="1277" spans="15:119" x14ac:dyDescent="0.25">
      <c r="O1277" s="268" t="s">
        <v>10755</v>
      </c>
      <c r="P1277" s="268" t="s">
        <v>9482</v>
      </c>
      <c r="Q1277" s="269">
        <v>0</v>
      </c>
      <c r="R1277" s="269">
        <v>-0.5</v>
      </c>
      <c r="S1277" s="269">
        <v>-68</v>
      </c>
      <c r="T1277" s="269">
        <v>-68.5</v>
      </c>
      <c r="DI1277" s="112" t="s">
        <v>5997</v>
      </c>
      <c r="DJ1277" s="112" t="s">
        <v>5901</v>
      </c>
      <c r="DO1277"/>
    </row>
    <row r="1278" spans="15:119" x14ac:dyDescent="0.25">
      <c r="O1278" s="268" t="s">
        <v>10756</v>
      </c>
      <c r="P1278" s="268" t="s">
        <v>9484</v>
      </c>
      <c r="Q1278" s="269">
        <v>0</v>
      </c>
      <c r="R1278" s="269">
        <v>-0.25</v>
      </c>
      <c r="S1278" s="269">
        <v>-68.25</v>
      </c>
      <c r="T1278" s="269">
        <v>-68.5</v>
      </c>
      <c r="DI1278" s="112" t="s">
        <v>6469</v>
      </c>
      <c r="DJ1278" s="112" t="s">
        <v>6297</v>
      </c>
      <c r="DO1278"/>
    </row>
    <row r="1279" spans="15:119" x14ac:dyDescent="0.25">
      <c r="O1279" s="268" t="s">
        <v>10757</v>
      </c>
      <c r="P1279" s="268" t="s">
        <v>9484</v>
      </c>
      <c r="Q1279" s="269">
        <v>0</v>
      </c>
      <c r="R1279" s="269">
        <v>-0.25</v>
      </c>
      <c r="S1279" s="269">
        <v>-68</v>
      </c>
      <c r="T1279" s="269">
        <v>-68.25</v>
      </c>
      <c r="DI1279" s="112" t="s">
        <v>8640</v>
      </c>
      <c r="DJ1279" s="112" t="s">
        <v>8536</v>
      </c>
      <c r="DO1279"/>
    </row>
    <row r="1280" spans="15:119" x14ac:dyDescent="0.25">
      <c r="O1280" s="268" t="s">
        <v>10758</v>
      </c>
      <c r="P1280" s="268" t="s">
        <v>9484</v>
      </c>
      <c r="Q1280" s="269">
        <v>-0.25</v>
      </c>
      <c r="R1280" s="269">
        <v>-0.5</v>
      </c>
      <c r="S1280" s="269">
        <v>-68.25</v>
      </c>
      <c r="T1280" s="269">
        <v>-68.5</v>
      </c>
      <c r="DI1280" s="112" t="s">
        <v>6470</v>
      </c>
      <c r="DJ1280" s="112" t="s">
        <v>6297</v>
      </c>
      <c r="DO1280"/>
    </row>
    <row r="1281" spans="15:119" x14ac:dyDescent="0.25">
      <c r="O1281" s="268" t="s">
        <v>10759</v>
      </c>
      <c r="P1281" s="268" t="s">
        <v>9484</v>
      </c>
      <c r="Q1281" s="269">
        <v>-0.25</v>
      </c>
      <c r="R1281" s="269">
        <v>-0.5</v>
      </c>
      <c r="S1281" s="269">
        <v>-68</v>
      </c>
      <c r="T1281" s="269">
        <v>-68.25</v>
      </c>
      <c r="DI1281" s="112" t="s">
        <v>6471</v>
      </c>
      <c r="DJ1281" s="112" t="s">
        <v>6297</v>
      </c>
      <c r="DO1281"/>
    </row>
    <row r="1282" spans="15:119" x14ac:dyDescent="0.25">
      <c r="O1282" s="268" t="s">
        <v>10760</v>
      </c>
      <c r="P1282" s="268" t="s">
        <v>9482</v>
      </c>
      <c r="Q1282" s="269">
        <v>0</v>
      </c>
      <c r="R1282" s="269">
        <v>-0.5</v>
      </c>
      <c r="S1282" s="269">
        <v>-67.5</v>
      </c>
      <c r="T1282" s="269">
        <v>-68</v>
      </c>
      <c r="DI1282" s="112" t="s">
        <v>9105</v>
      </c>
      <c r="DJ1282" s="112" t="s">
        <v>9078</v>
      </c>
      <c r="DO1282"/>
    </row>
    <row r="1283" spans="15:119" x14ac:dyDescent="0.25">
      <c r="O1283" s="268" t="s">
        <v>10761</v>
      </c>
      <c r="P1283" s="268" t="s">
        <v>9484</v>
      </c>
      <c r="Q1283" s="269">
        <v>0</v>
      </c>
      <c r="R1283" s="269">
        <v>-0.25</v>
      </c>
      <c r="S1283" s="269">
        <v>-67.75</v>
      </c>
      <c r="T1283" s="269">
        <v>-68</v>
      </c>
      <c r="DI1283" s="112" t="s">
        <v>6472</v>
      </c>
      <c r="DJ1283" s="112" t="s">
        <v>6297</v>
      </c>
      <c r="DO1283"/>
    </row>
    <row r="1284" spans="15:119" x14ac:dyDescent="0.25">
      <c r="O1284" s="268" t="s">
        <v>10762</v>
      </c>
      <c r="P1284" s="268" t="s">
        <v>9484</v>
      </c>
      <c r="Q1284" s="269">
        <v>0</v>
      </c>
      <c r="R1284" s="269">
        <v>-0.25</v>
      </c>
      <c r="S1284" s="269">
        <v>-67.5</v>
      </c>
      <c r="T1284" s="269">
        <v>-67.75</v>
      </c>
      <c r="DI1284" s="112" t="s">
        <v>7416</v>
      </c>
      <c r="DJ1284" s="112" t="s">
        <v>7290</v>
      </c>
      <c r="DO1284"/>
    </row>
    <row r="1285" spans="15:119" x14ac:dyDescent="0.25">
      <c r="O1285" s="268" t="s">
        <v>10763</v>
      </c>
      <c r="P1285" s="268" t="s">
        <v>9484</v>
      </c>
      <c r="Q1285" s="269">
        <v>-0.25</v>
      </c>
      <c r="R1285" s="269">
        <v>-0.5</v>
      </c>
      <c r="S1285" s="269">
        <v>-67.75</v>
      </c>
      <c r="T1285" s="269">
        <v>-68</v>
      </c>
      <c r="DI1285" s="112" t="s">
        <v>7977</v>
      </c>
      <c r="DJ1285" s="112" t="s">
        <v>7908</v>
      </c>
      <c r="DO1285"/>
    </row>
    <row r="1286" spans="15:119" x14ac:dyDescent="0.25">
      <c r="O1286" s="268" t="s">
        <v>10764</v>
      </c>
      <c r="P1286" s="268" t="s">
        <v>9484</v>
      </c>
      <c r="Q1286" s="269">
        <v>-0.25</v>
      </c>
      <c r="R1286" s="269">
        <v>-0.5</v>
      </c>
      <c r="S1286" s="269">
        <v>-67.5</v>
      </c>
      <c r="T1286" s="269">
        <v>-67.75</v>
      </c>
      <c r="DI1286" s="112" t="s">
        <v>5998</v>
      </c>
      <c r="DJ1286" s="112" t="s">
        <v>5901</v>
      </c>
      <c r="DO1286"/>
    </row>
    <row r="1287" spans="15:119" x14ac:dyDescent="0.25">
      <c r="O1287" s="268" t="s">
        <v>10765</v>
      </c>
      <c r="P1287" s="268" t="s">
        <v>9482</v>
      </c>
      <c r="Q1287" s="269">
        <v>-0.5</v>
      </c>
      <c r="R1287" s="269">
        <v>-1</v>
      </c>
      <c r="S1287" s="269">
        <v>-68.5</v>
      </c>
      <c r="T1287" s="269">
        <v>-69</v>
      </c>
      <c r="DI1287" s="112" t="s">
        <v>4223</v>
      </c>
      <c r="DJ1287" s="112" t="s">
        <v>4204</v>
      </c>
      <c r="DO1287"/>
    </row>
    <row r="1288" spans="15:119" x14ac:dyDescent="0.25">
      <c r="O1288" s="268" t="s">
        <v>10766</v>
      </c>
      <c r="P1288" s="268" t="s">
        <v>9484</v>
      </c>
      <c r="Q1288" s="269">
        <v>-0.5</v>
      </c>
      <c r="R1288" s="269">
        <v>-0.75</v>
      </c>
      <c r="S1288" s="269">
        <v>-68.75</v>
      </c>
      <c r="T1288" s="269">
        <v>-69</v>
      </c>
      <c r="DI1288" s="112" t="s">
        <v>4856</v>
      </c>
      <c r="DJ1288" s="112" t="s">
        <v>4800</v>
      </c>
      <c r="DO1288"/>
    </row>
    <row r="1289" spans="15:119" x14ac:dyDescent="0.25">
      <c r="O1289" s="268" t="s">
        <v>10767</v>
      </c>
      <c r="P1289" s="268" t="s">
        <v>9484</v>
      </c>
      <c r="Q1289" s="269">
        <v>-0.5</v>
      </c>
      <c r="R1289" s="269">
        <v>-0.75</v>
      </c>
      <c r="S1289" s="269">
        <v>-68.5</v>
      </c>
      <c r="T1289" s="269">
        <v>-68.75</v>
      </c>
      <c r="DI1289" s="112" t="s">
        <v>4857</v>
      </c>
      <c r="DJ1289" s="112" t="s">
        <v>4800</v>
      </c>
      <c r="DO1289"/>
    </row>
    <row r="1290" spans="15:119" x14ac:dyDescent="0.25">
      <c r="O1290" s="268" t="s">
        <v>10768</v>
      </c>
      <c r="P1290" s="268" t="s">
        <v>9484</v>
      </c>
      <c r="Q1290" s="269">
        <v>-0.75</v>
      </c>
      <c r="R1290" s="269">
        <v>-1</v>
      </c>
      <c r="S1290" s="269">
        <v>-68.75</v>
      </c>
      <c r="T1290" s="269">
        <v>-69</v>
      </c>
      <c r="DI1290" s="112" t="s">
        <v>8336</v>
      </c>
      <c r="DJ1290" s="112" t="s">
        <v>8277</v>
      </c>
      <c r="DO1290"/>
    </row>
    <row r="1291" spans="15:119" x14ac:dyDescent="0.25">
      <c r="O1291" s="268" t="s">
        <v>10769</v>
      </c>
      <c r="P1291" s="268" t="s">
        <v>9484</v>
      </c>
      <c r="Q1291" s="269">
        <v>-0.75</v>
      </c>
      <c r="R1291" s="269">
        <v>-1</v>
      </c>
      <c r="S1291" s="269">
        <v>-68.5</v>
      </c>
      <c r="T1291" s="269">
        <v>-68.75</v>
      </c>
      <c r="DI1291" s="112" t="s">
        <v>4858</v>
      </c>
      <c r="DJ1291" s="112" t="s">
        <v>4800</v>
      </c>
      <c r="DO1291"/>
    </row>
    <row r="1292" spans="15:119" x14ac:dyDescent="0.25">
      <c r="O1292" s="268" t="s">
        <v>10770</v>
      </c>
      <c r="P1292" s="268" t="s">
        <v>9482</v>
      </c>
      <c r="Q1292" s="269">
        <v>-0.5</v>
      </c>
      <c r="R1292" s="269">
        <v>-1</v>
      </c>
      <c r="S1292" s="269">
        <v>-68</v>
      </c>
      <c r="T1292" s="269">
        <v>-68.5</v>
      </c>
      <c r="DI1292" s="112" t="s">
        <v>9106</v>
      </c>
      <c r="DJ1292" s="112" t="s">
        <v>9078</v>
      </c>
      <c r="DO1292"/>
    </row>
    <row r="1293" spans="15:119" x14ac:dyDescent="0.25">
      <c r="O1293" s="268" t="s">
        <v>10771</v>
      </c>
      <c r="P1293" s="268" t="s">
        <v>9484</v>
      </c>
      <c r="Q1293" s="269">
        <v>-0.5</v>
      </c>
      <c r="R1293" s="269">
        <v>-0.75</v>
      </c>
      <c r="S1293" s="269">
        <v>-68.25</v>
      </c>
      <c r="T1293" s="269">
        <v>-68.5</v>
      </c>
      <c r="DI1293" s="112" t="s">
        <v>9275</v>
      </c>
      <c r="DJ1293" s="112" t="s">
        <v>9212</v>
      </c>
      <c r="DO1293"/>
    </row>
    <row r="1294" spans="15:119" x14ac:dyDescent="0.25">
      <c r="O1294" s="268" t="s">
        <v>10772</v>
      </c>
      <c r="P1294" s="268" t="s">
        <v>9484</v>
      </c>
      <c r="Q1294" s="269">
        <v>-0.5</v>
      </c>
      <c r="R1294" s="269">
        <v>-0.75</v>
      </c>
      <c r="S1294" s="269">
        <v>-68</v>
      </c>
      <c r="T1294" s="269">
        <v>-68.25</v>
      </c>
      <c r="DI1294" s="112" t="s">
        <v>5999</v>
      </c>
      <c r="DJ1294" s="112" t="s">
        <v>5901</v>
      </c>
      <c r="DO1294"/>
    </row>
    <row r="1295" spans="15:119" x14ac:dyDescent="0.25">
      <c r="O1295" s="268" t="s">
        <v>10773</v>
      </c>
      <c r="P1295" s="268" t="s">
        <v>9484</v>
      </c>
      <c r="Q1295" s="269">
        <v>-0.75</v>
      </c>
      <c r="R1295" s="269">
        <v>-1</v>
      </c>
      <c r="S1295" s="269">
        <v>-68.25</v>
      </c>
      <c r="T1295" s="269">
        <v>-68.5</v>
      </c>
      <c r="DI1295" s="112" t="s">
        <v>4224</v>
      </c>
      <c r="DJ1295" s="112" t="s">
        <v>4204</v>
      </c>
      <c r="DO1295"/>
    </row>
    <row r="1296" spans="15:119" x14ac:dyDescent="0.25">
      <c r="O1296" s="268" t="s">
        <v>10774</v>
      </c>
      <c r="P1296" s="268" t="s">
        <v>9484</v>
      </c>
      <c r="Q1296" s="269">
        <v>-0.75</v>
      </c>
      <c r="R1296" s="269">
        <v>-1</v>
      </c>
      <c r="S1296" s="269">
        <v>-68</v>
      </c>
      <c r="T1296" s="269">
        <v>-68.25</v>
      </c>
      <c r="DI1296" s="112" t="s">
        <v>4641</v>
      </c>
      <c r="DJ1296" s="112" t="s">
        <v>4583</v>
      </c>
      <c r="DO1296"/>
    </row>
    <row r="1297" spans="15:119" x14ac:dyDescent="0.25">
      <c r="O1297" s="268" t="s">
        <v>10775</v>
      </c>
      <c r="P1297" s="268" t="s">
        <v>9482</v>
      </c>
      <c r="Q1297" s="269">
        <v>-0.5</v>
      </c>
      <c r="R1297" s="269">
        <v>-1</v>
      </c>
      <c r="S1297" s="269">
        <v>-67.5</v>
      </c>
      <c r="T1297" s="269">
        <v>-68</v>
      </c>
      <c r="DI1297" s="112" t="s">
        <v>4642</v>
      </c>
      <c r="DJ1297" s="112" t="s">
        <v>4583</v>
      </c>
      <c r="DO1297"/>
    </row>
    <row r="1298" spans="15:119" x14ac:dyDescent="0.25">
      <c r="O1298" s="268" t="s">
        <v>10776</v>
      </c>
      <c r="P1298" s="268" t="s">
        <v>9484</v>
      </c>
      <c r="Q1298" s="269">
        <v>-0.5</v>
      </c>
      <c r="R1298" s="269">
        <v>-0.75</v>
      </c>
      <c r="S1298" s="269">
        <v>-67.75</v>
      </c>
      <c r="T1298" s="269">
        <v>-68</v>
      </c>
      <c r="DI1298" s="112" t="s">
        <v>6473</v>
      </c>
      <c r="DJ1298" s="112" t="s">
        <v>6297</v>
      </c>
      <c r="DO1298"/>
    </row>
    <row r="1299" spans="15:119" x14ac:dyDescent="0.25">
      <c r="O1299" s="268" t="s">
        <v>10777</v>
      </c>
      <c r="P1299" s="268" t="s">
        <v>9484</v>
      </c>
      <c r="Q1299" s="269">
        <v>-0.5</v>
      </c>
      <c r="R1299" s="269">
        <v>-0.75</v>
      </c>
      <c r="S1299" s="269">
        <v>-67.5</v>
      </c>
      <c r="T1299" s="269">
        <v>-67.75</v>
      </c>
      <c r="DI1299" s="112" t="s">
        <v>5752</v>
      </c>
      <c r="DJ1299" s="112" t="s">
        <v>5735</v>
      </c>
      <c r="DO1299"/>
    </row>
    <row r="1300" spans="15:119" x14ac:dyDescent="0.25">
      <c r="O1300" s="268" t="s">
        <v>10778</v>
      </c>
      <c r="P1300" s="268" t="s">
        <v>9484</v>
      </c>
      <c r="Q1300" s="269">
        <v>-0.75</v>
      </c>
      <c r="R1300" s="269">
        <v>-1</v>
      </c>
      <c r="S1300" s="269">
        <v>-67.75</v>
      </c>
      <c r="T1300" s="269">
        <v>-68</v>
      </c>
      <c r="DI1300" s="112" t="s">
        <v>4859</v>
      </c>
      <c r="DJ1300" s="112" t="s">
        <v>4800</v>
      </c>
      <c r="DO1300"/>
    </row>
    <row r="1301" spans="15:119" x14ac:dyDescent="0.25">
      <c r="O1301" s="268" t="s">
        <v>10779</v>
      </c>
      <c r="P1301" s="268" t="s">
        <v>9484</v>
      </c>
      <c r="Q1301" s="269">
        <v>-0.75</v>
      </c>
      <c r="R1301" s="269">
        <v>-1</v>
      </c>
      <c r="S1301" s="269">
        <v>-67.5</v>
      </c>
      <c r="T1301" s="269">
        <v>-67.75</v>
      </c>
      <c r="DI1301" s="112" t="s">
        <v>4320</v>
      </c>
      <c r="DJ1301" s="112" t="s">
        <v>4283</v>
      </c>
      <c r="DO1301"/>
    </row>
    <row r="1302" spans="15:119" x14ac:dyDescent="0.25">
      <c r="O1302" s="268" t="s">
        <v>10780</v>
      </c>
      <c r="P1302" s="268" t="s">
        <v>9480</v>
      </c>
      <c r="Q1302" s="269">
        <v>0</v>
      </c>
      <c r="R1302" s="269">
        <v>-1</v>
      </c>
      <c r="S1302" s="269">
        <v>-66</v>
      </c>
      <c r="T1302" s="269">
        <v>-67.5</v>
      </c>
      <c r="DI1302" s="112" t="s">
        <v>7144</v>
      </c>
      <c r="DJ1302" s="112" t="s">
        <v>7127</v>
      </c>
      <c r="DO1302"/>
    </row>
    <row r="1303" spans="15:119" x14ac:dyDescent="0.25">
      <c r="O1303" s="268" t="s">
        <v>10781</v>
      </c>
      <c r="P1303" s="268" t="s">
        <v>9482</v>
      </c>
      <c r="Q1303" s="269">
        <v>0</v>
      </c>
      <c r="R1303" s="269">
        <v>-0.5</v>
      </c>
      <c r="S1303" s="269">
        <v>-67</v>
      </c>
      <c r="T1303" s="269">
        <v>-67.5</v>
      </c>
      <c r="DI1303" s="112" t="s">
        <v>9107</v>
      </c>
      <c r="DJ1303" s="112" t="s">
        <v>9078</v>
      </c>
      <c r="DO1303"/>
    </row>
    <row r="1304" spans="15:119" x14ac:dyDescent="0.25">
      <c r="O1304" s="268" t="s">
        <v>10782</v>
      </c>
      <c r="P1304" s="268" t="s">
        <v>9484</v>
      </c>
      <c r="Q1304" s="269">
        <v>0</v>
      </c>
      <c r="R1304" s="269">
        <v>-0.25</v>
      </c>
      <c r="S1304" s="269">
        <v>-67.25</v>
      </c>
      <c r="T1304" s="269">
        <v>-67.5</v>
      </c>
      <c r="DI1304" s="112" t="s">
        <v>7417</v>
      </c>
      <c r="DJ1304" s="112" t="s">
        <v>7290</v>
      </c>
      <c r="DO1304"/>
    </row>
    <row r="1305" spans="15:119" x14ac:dyDescent="0.25">
      <c r="O1305" s="268" t="s">
        <v>10783</v>
      </c>
      <c r="P1305" s="268" t="s">
        <v>9484</v>
      </c>
      <c r="Q1305" s="269">
        <v>0</v>
      </c>
      <c r="R1305" s="269">
        <v>-0.25</v>
      </c>
      <c r="S1305" s="269">
        <v>-67</v>
      </c>
      <c r="T1305" s="269">
        <v>-67.25</v>
      </c>
      <c r="DI1305" s="112" t="s">
        <v>4643</v>
      </c>
      <c r="DJ1305" s="112" t="s">
        <v>4583</v>
      </c>
      <c r="DO1305"/>
    </row>
    <row r="1306" spans="15:119" x14ac:dyDescent="0.25">
      <c r="O1306" s="268" t="s">
        <v>10784</v>
      </c>
      <c r="P1306" s="268" t="s">
        <v>9484</v>
      </c>
      <c r="Q1306" s="269">
        <v>-0.25</v>
      </c>
      <c r="R1306" s="269">
        <v>-0.5</v>
      </c>
      <c r="S1306" s="269">
        <v>-67.25</v>
      </c>
      <c r="T1306" s="269">
        <v>-67.5</v>
      </c>
      <c r="DI1306" s="112" t="s">
        <v>4643</v>
      </c>
      <c r="DJ1306" s="112" t="s">
        <v>8536</v>
      </c>
      <c r="DO1306"/>
    </row>
    <row r="1307" spans="15:119" x14ac:dyDescent="0.25">
      <c r="O1307" s="268" t="s">
        <v>10785</v>
      </c>
      <c r="P1307" s="268" t="s">
        <v>9484</v>
      </c>
      <c r="Q1307" s="269">
        <v>-0.25</v>
      </c>
      <c r="R1307" s="269">
        <v>-0.5</v>
      </c>
      <c r="S1307" s="269">
        <v>-67</v>
      </c>
      <c r="T1307" s="269">
        <v>-67.25</v>
      </c>
      <c r="DI1307" s="112" t="s">
        <v>9276</v>
      </c>
      <c r="DJ1307" s="112" t="s">
        <v>9212</v>
      </c>
      <c r="DO1307"/>
    </row>
    <row r="1308" spans="15:119" x14ac:dyDescent="0.25">
      <c r="O1308" s="268" t="s">
        <v>10786</v>
      </c>
      <c r="P1308" s="268" t="s">
        <v>9482</v>
      </c>
      <c r="Q1308" s="269">
        <v>0</v>
      </c>
      <c r="R1308" s="269">
        <v>-0.5</v>
      </c>
      <c r="S1308" s="269">
        <v>-66.5</v>
      </c>
      <c r="T1308" s="269">
        <v>-67</v>
      </c>
      <c r="DI1308" s="112" t="s">
        <v>4480</v>
      </c>
      <c r="DJ1308" s="112" t="s">
        <v>4444</v>
      </c>
      <c r="DO1308"/>
    </row>
    <row r="1309" spans="15:119" x14ac:dyDescent="0.25">
      <c r="O1309" s="268" t="s">
        <v>10787</v>
      </c>
      <c r="P1309" s="268" t="s">
        <v>9484</v>
      </c>
      <c r="Q1309" s="269">
        <v>0</v>
      </c>
      <c r="R1309" s="269">
        <v>-0.25</v>
      </c>
      <c r="S1309" s="269">
        <v>-66.75</v>
      </c>
      <c r="T1309" s="269">
        <v>-67</v>
      </c>
      <c r="DI1309" s="112" t="s">
        <v>4539</v>
      </c>
      <c r="DJ1309" s="112" t="s">
        <v>4444</v>
      </c>
      <c r="DO1309"/>
    </row>
    <row r="1310" spans="15:119" x14ac:dyDescent="0.25">
      <c r="O1310" s="268" t="s">
        <v>10788</v>
      </c>
      <c r="P1310" s="268" t="s">
        <v>9484</v>
      </c>
      <c r="Q1310" s="269">
        <v>0</v>
      </c>
      <c r="R1310" s="269">
        <v>-0.25</v>
      </c>
      <c r="S1310" s="269">
        <v>-66.5</v>
      </c>
      <c r="T1310" s="269">
        <v>-66.75</v>
      </c>
      <c r="DI1310" s="112" t="s">
        <v>9108</v>
      </c>
      <c r="DJ1310" s="112" t="s">
        <v>9078</v>
      </c>
      <c r="DO1310"/>
    </row>
    <row r="1311" spans="15:119" x14ac:dyDescent="0.25">
      <c r="O1311" s="268" t="s">
        <v>10789</v>
      </c>
      <c r="P1311" s="268" t="s">
        <v>9484</v>
      </c>
      <c r="Q1311" s="269">
        <v>-0.25</v>
      </c>
      <c r="R1311" s="269">
        <v>-0.5</v>
      </c>
      <c r="S1311" s="269">
        <v>-66.75</v>
      </c>
      <c r="T1311" s="269">
        <v>-67</v>
      </c>
      <c r="DI1311" s="112" t="s">
        <v>7418</v>
      </c>
      <c r="DJ1311" s="112" t="s">
        <v>7290</v>
      </c>
      <c r="DO1311"/>
    </row>
    <row r="1312" spans="15:119" x14ac:dyDescent="0.25">
      <c r="O1312" s="268" t="s">
        <v>10790</v>
      </c>
      <c r="P1312" s="268" t="s">
        <v>9484</v>
      </c>
      <c r="Q1312" s="269">
        <v>-0.25</v>
      </c>
      <c r="R1312" s="269">
        <v>-0.5</v>
      </c>
      <c r="S1312" s="269">
        <v>-66.5</v>
      </c>
      <c r="T1312" s="269">
        <v>-66.75</v>
      </c>
      <c r="DI1312" s="112" t="s">
        <v>7978</v>
      </c>
      <c r="DJ1312" s="112" t="s">
        <v>7908</v>
      </c>
      <c r="DO1312"/>
    </row>
    <row r="1313" spans="15:119" x14ac:dyDescent="0.25">
      <c r="O1313" s="268" t="s">
        <v>10791</v>
      </c>
      <c r="P1313" s="268" t="s">
        <v>9482</v>
      </c>
      <c r="Q1313" s="269">
        <v>0</v>
      </c>
      <c r="R1313" s="269">
        <v>-0.5</v>
      </c>
      <c r="S1313" s="269">
        <v>-66</v>
      </c>
      <c r="T1313" s="269">
        <v>-66.5</v>
      </c>
      <c r="DI1313" s="112" t="s">
        <v>4860</v>
      </c>
      <c r="DJ1313" s="112" t="s">
        <v>4800</v>
      </c>
      <c r="DO1313"/>
    </row>
    <row r="1314" spans="15:119" x14ac:dyDescent="0.25">
      <c r="O1314" s="268" t="s">
        <v>10792</v>
      </c>
      <c r="P1314" s="268" t="s">
        <v>9484</v>
      </c>
      <c r="Q1314" s="269">
        <v>0</v>
      </c>
      <c r="R1314" s="269">
        <v>-0.25</v>
      </c>
      <c r="S1314" s="269">
        <v>-66.25</v>
      </c>
      <c r="T1314" s="269">
        <v>-66.5</v>
      </c>
      <c r="DI1314" s="112" t="s">
        <v>4861</v>
      </c>
      <c r="DJ1314" s="112" t="s">
        <v>4800</v>
      </c>
      <c r="DO1314"/>
    </row>
    <row r="1315" spans="15:119" x14ac:dyDescent="0.25">
      <c r="O1315" s="268" t="s">
        <v>10793</v>
      </c>
      <c r="P1315" s="268" t="s">
        <v>9484</v>
      </c>
      <c r="Q1315" s="269">
        <v>0</v>
      </c>
      <c r="R1315" s="269">
        <v>-0.25</v>
      </c>
      <c r="S1315" s="269">
        <v>-66</v>
      </c>
      <c r="T1315" s="269">
        <v>-66.25</v>
      </c>
      <c r="DI1315" s="112" t="s">
        <v>5753</v>
      </c>
      <c r="DJ1315" s="112" t="s">
        <v>5735</v>
      </c>
      <c r="DO1315"/>
    </row>
    <row r="1316" spans="15:119" x14ac:dyDescent="0.25">
      <c r="O1316" s="268" t="s">
        <v>10794</v>
      </c>
      <c r="P1316" s="268" t="s">
        <v>9484</v>
      </c>
      <c r="Q1316" s="269">
        <v>-0.25</v>
      </c>
      <c r="R1316" s="269">
        <v>-0.5</v>
      </c>
      <c r="S1316" s="269">
        <v>-66.25</v>
      </c>
      <c r="T1316" s="269">
        <v>-66.5</v>
      </c>
      <c r="DI1316" s="112" t="s">
        <v>7979</v>
      </c>
      <c r="DJ1316" s="112" t="s">
        <v>7908</v>
      </c>
      <c r="DO1316"/>
    </row>
    <row r="1317" spans="15:119" x14ac:dyDescent="0.25">
      <c r="O1317" s="268" t="s">
        <v>10795</v>
      </c>
      <c r="P1317" s="268" t="s">
        <v>9484</v>
      </c>
      <c r="Q1317" s="269">
        <v>-0.25</v>
      </c>
      <c r="R1317" s="269">
        <v>-0.5</v>
      </c>
      <c r="S1317" s="269">
        <v>-66</v>
      </c>
      <c r="T1317" s="269">
        <v>-66.25</v>
      </c>
      <c r="DI1317" s="112" t="s">
        <v>7979</v>
      </c>
      <c r="DJ1317" s="112" t="s">
        <v>8536</v>
      </c>
      <c r="DO1317"/>
    </row>
    <row r="1318" spans="15:119" x14ac:dyDescent="0.25">
      <c r="O1318" s="268" t="s">
        <v>10796</v>
      </c>
      <c r="P1318" s="268" t="s">
        <v>9482</v>
      </c>
      <c r="Q1318" s="269">
        <v>-0.5</v>
      </c>
      <c r="R1318" s="269">
        <v>-1</v>
      </c>
      <c r="S1318" s="269">
        <v>-67</v>
      </c>
      <c r="T1318" s="269">
        <v>-67.5</v>
      </c>
      <c r="DI1318" s="112" t="s">
        <v>519</v>
      </c>
      <c r="DJ1318" s="112" t="s">
        <v>10</v>
      </c>
      <c r="DO1318"/>
    </row>
    <row r="1319" spans="15:119" x14ac:dyDescent="0.25">
      <c r="O1319" s="268" t="s">
        <v>10797</v>
      </c>
      <c r="P1319" s="268" t="s">
        <v>9484</v>
      </c>
      <c r="Q1319" s="269">
        <v>-0.5</v>
      </c>
      <c r="R1319" s="269">
        <v>-0.75</v>
      </c>
      <c r="S1319" s="269">
        <v>-67.25</v>
      </c>
      <c r="T1319" s="269">
        <v>-67.5</v>
      </c>
      <c r="DI1319" s="112" t="s">
        <v>6474</v>
      </c>
      <c r="DJ1319" s="112" t="s">
        <v>6297</v>
      </c>
      <c r="DO1319"/>
    </row>
    <row r="1320" spans="15:119" x14ac:dyDescent="0.25">
      <c r="O1320" s="268" t="s">
        <v>10798</v>
      </c>
      <c r="P1320" s="268" t="s">
        <v>9484</v>
      </c>
      <c r="Q1320" s="269">
        <v>-0.5</v>
      </c>
      <c r="R1320" s="269">
        <v>-0.75</v>
      </c>
      <c r="S1320" s="269">
        <v>-67</v>
      </c>
      <c r="T1320" s="269">
        <v>-67.25</v>
      </c>
      <c r="DI1320" s="112" t="s">
        <v>4481</v>
      </c>
      <c r="DJ1320" s="112" t="s">
        <v>4444</v>
      </c>
      <c r="DO1320"/>
    </row>
    <row r="1321" spans="15:119" x14ac:dyDescent="0.25">
      <c r="O1321" s="268" t="s">
        <v>10799</v>
      </c>
      <c r="P1321" s="268" t="s">
        <v>9484</v>
      </c>
      <c r="Q1321" s="269">
        <v>-0.75</v>
      </c>
      <c r="R1321" s="269">
        <v>-1</v>
      </c>
      <c r="S1321" s="269">
        <v>-67.25</v>
      </c>
      <c r="T1321" s="269">
        <v>-67.5</v>
      </c>
      <c r="DI1321" s="112" t="s">
        <v>6475</v>
      </c>
      <c r="DJ1321" s="112" t="s">
        <v>6297</v>
      </c>
      <c r="DO1321"/>
    </row>
    <row r="1322" spans="15:119" ht="30" x14ac:dyDescent="0.25">
      <c r="O1322" s="268" t="s">
        <v>10800</v>
      </c>
      <c r="P1322" s="268" t="s">
        <v>9484</v>
      </c>
      <c r="Q1322" s="269">
        <v>-0.75</v>
      </c>
      <c r="R1322" s="269">
        <v>-1</v>
      </c>
      <c r="S1322" s="269">
        <v>-67</v>
      </c>
      <c r="T1322" s="269">
        <v>-67.25</v>
      </c>
      <c r="DI1322" s="112" t="s">
        <v>7217</v>
      </c>
      <c r="DJ1322" s="112" t="s">
        <v>7203</v>
      </c>
      <c r="DO1322"/>
    </row>
    <row r="1323" spans="15:119" x14ac:dyDescent="0.25">
      <c r="O1323" s="268" t="s">
        <v>10801</v>
      </c>
      <c r="P1323" s="268" t="s">
        <v>9482</v>
      </c>
      <c r="Q1323" s="269">
        <v>-0.5</v>
      </c>
      <c r="R1323" s="269">
        <v>-1</v>
      </c>
      <c r="S1323" s="269">
        <v>-66.5</v>
      </c>
      <c r="T1323" s="269">
        <v>-67</v>
      </c>
      <c r="DI1323" s="112" t="s">
        <v>6476</v>
      </c>
      <c r="DJ1323" s="112" t="s">
        <v>6297</v>
      </c>
      <c r="DO1323"/>
    </row>
    <row r="1324" spans="15:119" x14ac:dyDescent="0.25">
      <c r="O1324" s="268" t="s">
        <v>10802</v>
      </c>
      <c r="P1324" s="268" t="s">
        <v>9484</v>
      </c>
      <c r="Q1324" s="269">
        <v>-0.5</v>
      </c>
      <c r="R1324" s="269">
        <v>-0.75</v>
      </c>
      <c r="S1324" s="269">
        <v>-66.75</v>
      </c>
      <c r="T1324" s="269">
        <v>-67</v>
      </c>
      <c r="DI1324" s="112" t="s">
        <v>9109</v>
      </c>
      <c r="DJ1324" s="112" t="s">
        <v>9078</v>
      </c>
      <c r="DO1324"/>
    </row>
    <row r="1325" spans="15:119" x14ac:dyDescent="0.25">
      <c r="O1325" s="268" t="s">
        <v>10803</v>
      </c>
      <c r="P1325" s="268" t="s">
        <v>9484</v>
      </c>
      <c r="Q1325" s="269">
        <v>-0.5</v>
      </c>
      <c r="R1325" s="269">
        <v>-0.75</v>
      </c>
      <c r="S1325" s="269">
        <v>-66.5</v>
      </c>
      <c r="T1325" s="269">
        <v>-66.75</v>
      </c>
      <c r="DI1325" s="112" t="s">
        <v>5418</v>
      </c>
      <c r="DJ1325" s="112" t="s">
        <v>5365</v>
      </c>
      <c r="DO1325"/>
    </row>
    <row r="1326" spans="15:119" x14ac:dyDescent="0.25">
      <c r="O1326" s="268" t="s">
        <v>10804</v>
      </c>
      <c r="P1326" s="268" t="s">
        <v>9484</v>
      </c>
      <c r="Q1326" s="269">
        <v>-0.75</v>
      </c>
      <c r="R1326" s="269">
        <v>-1</v>
      </c>
      <c r="S1326" s="269">
        <v>-66.75</v>
      </c>
      <c r="T1326" s="269">
        <v>-67</v>
      </c>
      <c r="DI1326" s="112" t="s">
        <v>6477</v>
      </c>
      <c r="DJ1326" s="112" t="s">
        <v>6297</v>
      </c>
      <c r="DO1326"/>
    </row>
    <row r="1327" spans="15:119" x14ac:dyDescent="0.25">
      <c r="O1327" s="268" t="s">
        <v>10805</v>
      </c>
      <c r="P1327" s="268" t="s">
        <v>9484</v>
      </c>
      <c r="Q1327" s="269">
        <v>-0.75</v>
      </c>
      <c r="R1327" s="269">
        <v>-1</v>
      </c>
      <c r="S1327" s="269">
        <v>-66.5</v>
      </c>
      <c r="T1327" s="269">
        <v>-66.75</v>
      </c>
      <c r="DI1327" s="112" t="s">
        <v>7145</v>
      </c>
      <c r="DJ1327" s="112" t="s">
        <v>7127</v>
      </c>
      <c r="DO1327"/>
    </row>
    <row r="1328" spans="15:119" ht="30" x14ac:dyDescent="0.25">
      <c r="O1328" s="268" t="s">
        <v>10806</v>
      </c>
      <c r="P1328" s="268" t="s">
        <v>9482</v>
      </c>
      <c r="Q1328" s="269">
        <v>-0.5</v>
      </c>
      <c r="R1328" s="269">
        <v>-1</v>
      </c>
      <c r="S1328" s="269">
        <v>-66</v>
      </c>
      <c r="T1328" s="269">
        <v>-66.5</v>
      </c>
      <c r="DI1328" s="112" t="s">
        <v>6454</v>
      </c>
      <c r="DJ1328" s="112" t="s">
        <v>6297</v>
      </c>
      <c r="DO1328"/>
    </row>
    <row r="1329" spans="15:119" x14ac:dyDescent="0.25">
      <c r="O1329" s="268" t="s">
        <v>10807</v>
      </c>
      <c r="P1329" s="268" t="s">
        <v>9484</v>
      </c>
      <c r="Q1329" s="269">
        <v>-0.5</v>
      </c>
      <c r="R1329" s="269">
        <v>-0.75</v>
      </c>
      <c r="S1329" s="269">
        <v>-66.25</v>
      </c>
      <c r="T1329" s="269">
        <v>-66.5</v>
      </c>
      <c r="DI1329" s="112" t="s">
        <v>6000</v>
      </c>
      <c r="DJ1329" s="112" t="s">
        <v>5901</v>
      </c>
      <c r="DO1329"/>
    </row>
    <row r="1330" spans="15:119" x14ac:dyDescent="0.25">
      <c r="O1330" s="268" t="s">
        <v>10808</v>
      </c>
      <c r="P1330" s="268" t="s">
        <v>9484</v>
      </c>
      <c r="Q1330" s="269">
        <v>-0.5</v>
      </c>
      <c r="R1330" s="269">
        <v>-0.75</v>
      </c>
      <c r="S1330" s="269">
        <v>-66</v>
      </c>
      <c r="T1330" s="269">
        <v>-66.25</v>
      </c>
      <c r="DI1330" s="112" t="s">
        <v>6479</v>
      </c>
      <c r="DJ1330" s="112" t="s">
        <v>6297</v>
      </c>
      <c r="DO1330"/>
    </row>
    <row r="1331" spans="15:119" x14ac:dyDescent="0.25">
      <c r="O1331" s="268" t="s">
        <v>10809</v>
      </c>
      <c r="P1331" s="268" t="s">
        <v>9484</v>
      </c>
      <c r="Q1331" s="269">
        <v>-0.75</v>
      </c>
      <c r="R1331" s="269">
        <v>-1</v>
      </c>
      <c r="S1331" s="269">
        <v>-66.25</v>
      </c>
      <c r="T1331" s="269">
        <v>-66.5</v>
      </c>
      <c r="DI1331" s="112" t="s">
        <v>6478</v>
      </c>
      <c r="DJ1331" s="112" t="s">
        <v>6297</v>
      </c>
      <c r="DO1331"/>
    </row>
    <row r="1332" spans="15:119" x14ac:dyDescent="0.25">
      <c r="O1332" s="268" t="s">
        <v>10810</v>
      </c>
      <c r="P1332" s="268" t="s">
        <v>9484</v>
      </c>
      <c r="Q1332" s="269">
        <v>-0.75</v>
      </c>
      <c r="R1332" s="269">
        <v>-1</v>
      </c>
      <c r="S1332" s="269">
        <v>-66</v>
      </c>
      <c r="T1332" s="269">
        <v>-66.25</v>
      </c>
      <c r="DI1332" s="112" t="s">
        <v>6480</v>
      </c>
      <c r="DJ1332" s="112" t="s">
        <v>6297</v>
      </c>
      <c r="DO1332"/>
    </row>
    <row r="1333" spans="15:119" x14ac:dyDescent="0.25">
      <c r="O1333" s="268" t="s">
        <v>10811</v>
      </c>
      <c r="P1333" s="268" t="s">
        <v>9480</v>
      </c>
      <c r="Q1333" s="269">
        <v>-1</v>
      </c>
      <c r="R1333" s="269">
        <v>-2</v>
      </c>
      <c r="S1333" s="269">
        <v>-67.5</v>
      </c>
      <c r="T1333" s="269">
        <v>-69</v>
      </c>
      <c r="DI1333" s="112" t="s">
        <v>7222</v>
      </c>
      <c r="DJ1333" s="112" t="s">
        <v>7203</v>
      </c>
      <c r="DO1333"/>
    </row>
    <row r="1334" spans="15:119" x14ac:dyDescent="0.25">
      <c r="O1334" s="268" t="s">
        <v>10812</v>
      </c>
      <c r="P1334" s="268" t="s">
        <v>9482</v>
      </c>
      <c r="Q1334" s="269">
        <v>-1</v>
      </c>
      <c r="R1334" s="269">
        <v>-1.5</v>
      </c>
      <c r="S1334" s="269">
        <v>-68.5</v>
      </c>
      <c r="T1334" s="269">
        <v>-69</v>
      </c>
      <c r="DI1334" s="112" t="s">
        <v>6001</v>
      </c>
      <c r="DJ1334" s="112" t="s">
        <v>5901</v>
      </c>
      <c r="DO1334"/>
    </row>
    <row r="1335" spans="15:119" x14ac:dyDescent="0.25">
      <c r="O1335" s="268" t="s">
        <v>10813</v>
      </c>
      <c r="P1335" s="268" t="s">
        <v>9484</v>
      </c>
      <c r="Q1335" s="269">
        <v>-1</v>
      </c>
      <c r="R1335" s="269">
        <v>-1.25</v>
      </c>
      <c r="S1335" s="269">
        <v>-68.75</v>
      </c>
      <c r="T1335" s="269">
        <v>-69</v>
      </c>
      <c r="DI1335" s="112" t="s">
        <v>4321</v>
      </c>
      <c r="DJ1335" s="112" t="s">
        <v>4283</v>
      </c>
      <c r="DO1335"/>
    </row>
    <row r="1336" spans="15:119" x14ac:dyDescent="0.25">
      <c r="O1336" s="268" t="s">
        <v>10814</v>
      </c>
      <c r="P1336" s="268" t="s">
        <v>9484</v>
      </c>
      <c r="Q1336" s="269">
        <v>-1</v>
      </c>
      <c r="R1336" s="269">
        <v>-1.25</v>
      </c>
      <c r="S1336" s="269">
        <v>-68.5</v>
      </c>
      <c r="T1336" s="269">
        <v>-68.75</v>
      </c>
      <c r="DI1336" s="112" t="s">
        <v>4862</v>
      </c>
      <c r="DJ1336" s="112" t="s">
        <v>4800</v>
      </c>
      <c r="DO1336"/>
    </row>
    <row r="1337" spans="15:119" x14ac:dyDescent="0.25">
      <c r="O1337" s="268" t="s">
        <v>10815</v>
      </c>
      <c r="P1337" s="268" t="s">
        <v>9484</v>
      </c>
      <c r="Q1337" s="269">
        <v>-1.25</v>
      </c>
      <c r="R1337" s="269">
        <v>-1.5</v>
      </c>
      <c r="S1337" s="269">
        <v>-68.75</v>
      </c>
      <c r="T1337" s="269">
        <v>-69</v>
      </c>
      <c r="DI1337" s="112" t="s">
        <v>7146</v>
      </c>
      <c r="DJ1337" s="112" t="s">
        <v>7127</v>
      </c>
      <c r="DO1337"/>
    </row>
    <row r="1338" spans="15:119" x14ac:dyDescent="0.25">
      <c r="O1338" s="268" t="s">
        <v>10816</v>
      </c>
      <c r="P1338" s="268" t="s">
        <v>9484</v>
      </c>
      <c r="Q1338" s="269">
        <v>-1.25</v>
      </c>
      <c r="R1338" s="269">
        <v>-1.5</v>
      </c>
      <c r="S1338" s="269">
        <v>-68.5</v>
      </c>
      <c r="T1338" s="269">
        <v>-68.75</v>
      </c>
      <c r="DI1338" s="112" t="s">
        <v>6002</v>
      </c>
      <c r="DJ1338" s="112" t="s">
        <v>5901</v>
      </c>
      <c r="DO1338"/>
    </row>
    <row r="1339" spans="15:119" x14ac:dyDescent="0.25">
      <c r="O1339" s="268" t="s">
        <v>10817</v>
      </c>
      <c r="P1339" s="268" t="s">
        <v>9482</v>
      </c>
      <c r="Q1339" s="269">
        <v>-1</v>
      </c>
      <c r="R1339" s="269">
        <v>-1.5</v>
      </c>
      <c r="S1339" s="269">
        <v>-68</v>
      </c>
      <c r="T1339" s="269">
        <v>-68.5</v>
      </c>
      <c r="DI1339" s="112" t="s">
        <v>6003</v>
      </c>
      <c r="DJ1339" s="112" t="s">
        <v>5901</v>
      </c>
      <c r="DO1339"/>
    </row>
    <row r="1340" spans="15:119" x14ac:dyDescent="0.25">
      <c r="O1340" s="268" t="s">
        <v>10818</v>
      </c>
      <c r="P1340" s="268" t="s">
        <v>9484</v>
      </c>
      <c r="Q1340" s="269">
        <v>-1</v>
      </c>
      <c r="R1340" s="269">
        <v>-1.25</v>
      </c>
      <c r="S1340" s="269">
        <v>-68.25</v>
      </c>
      <c r="T1340" s="269">
        <v>-68.5</v>
      </c>
      <c r="DI1340" s="112" t="s">
        <v>4644</v>
      </c>
      <c r="DJ1340" s="112" t="s">
        <v>4583</v>
      </c>
      <c r="DO1340"/>
    </row>
    <row r="1341" spans="15:119" ht="30" x14ac:dyDescent="0.25">
      <c r="O1341" s="268" t="s">
        <v>10819</v>
      </c>
      <c r="P1341" s="268" t="s">
        <v>9484</v>
      </c>
      <c r="Q1341" s="269">
        <v>-1</v>
      </c>
      <c r="R1341" s="269">
        <v>-1.25</v>
      </c>
      <c r="S1341" s="269">
        <v>-68</v>
      </c>
      <c r="T1341" s="269">
        <v>-68.25</v>
      </c>
      <c r="DI1341" s="112" t="s">
        <v>6481</v>
      </c>
      <c r="DJ1341" s="112" t="s">
        <v>6297</v>
      </c>
      <c r="DO1341"/>
    </row>
    <row r="1342" spans="15:119" x14ac:dyDescent="0.25">
      <c r="O1342" s="268" t="s">
        <v>10820</v>
      </c>
      <c r="P1342" s="268" t="s">
        <v>9484</v>
      </c>
      <c r="Q1342" s="269">
        <v>-1.25</v>
      </c>
      <c r="R1342" s="269">
        <v>-1.5</v>
      </c>
      <c r="S1342" s="269">
        <v>-68.25</v>
      </c>
      <c r="T1342" s="269">
        <v>-68.5</v>
      </c>
      <c r="DI1342" s="112" t="s">
        <v>6482</v>
      </c>
      <c r="DJ1342" s="112" t="s">
        <v>6297</v>
      </c>
      <c r="DO1342"/>
    </row>
    <row r="1343" spans="15:119" x14ac:dyDescent="0.25">
      <c r="O1343" s="268" t="s">
        <v>10821</v>
      </c>
      <c r="P1343" s="268" t="s">
        <v>9484</v>
      </c>
      <c r="Q1343" s="269">
        <v>-1.25</v>
      </c>
      <c r="R1343" s="269">
        <v>-1.5</v>
      </c>
      <c r="S1343" s="269">
        <v>-68</v>
      </c>
      <c r="T1343" s="269">
        <v>-68.25</v>
      </c>
      <c r="DI1343" s="112" t="s">
        <v>6483</v>
      </c>
      <c r="DJ1343" s="112" t="s">
        <v>6297</v>
      </c>
      <c r="DO1343"/>
    </row>
    <row r="1344" spans="15:119" x14ac:dyDescent="0.25">
      <c r="O1344" s="268" t="s">
        <v>10822</v>
      </c>
      <c r="P1344" s="268" t="s">
        <v>9482</v>
      </c>
      <c r="Q1344" s="269">
        <v>-1</v>
      </c>
      <c r="R1344" s="269">
        <v>-1.5</v>
      </c>
      <c r="S1344" s="269">
        <v>-67.5</v>
      </c>
      <c r="T1344" s="269">
        <v>-68</v>
      </c>
      <c r="DI1344" s="112" t="s">
        <v>4482</v>
      </c>
      <c r="DJ1344" s="112" t="s">
        <v>4444</v>
      </c>
      <c r="DO1344"/>
    </row>
    <row r="1345" spans="15:119" x14ac:dyDescent="0.25">
      <c r="O1345" s="268" t="s">
        <v>10823</v>
      </c>
      <c r="P1345" s="268" t="s">
        <v>9484</v>
      </c>
      <c r="Q1345" s="269">
        <v>-1</v>
      </c>
      <c r="R1345" s="269">
        <v>-1.25</v>
      </c>
      <c r="S1345" s="269">
        <v>-67.75</v>
      </c>
      <c r="T1345" s="269">
        <v>-68</v>
      </c>
      <c r="DI1345" s="112" t="s">
        <v>6484</v>
      </c>
      <c r="DJ1345" s="112" t="s">
        <v>6297</v>
      </c>
      <c r="DO1345"/>
    </row>
    <row r="1346" spans="15:119" x14ac:dyDescent="0.25">
      <c r="O1346" s="268" t="s">
        <v>10824</v>
      </c>
      <c r="P1346" s="268" t="s">
        <v>9484</v>
      </c>
      <c r="Q1346" s="269">
        <v>-1</v>
      </c>
      <c r="R1346" s="269">
        <v>-1.25</v>
      </c>
      <c r="S1346" s="269">
        <v>-67.5</v>
      </c>
      <c r="T1346" s="269">
        <v>-67.75</v>
      </c>
      <c r="DI1346" s="112" t="s">
        <v>7419</v>
      </c>
      <c r="DJ1346" s="112" t="s">
        <v>7290</v>
      </c>
      <c r="DO1346"/>
    </row>
    <row r="1347" spans="15:119" x14ac:dyDescent="0.25">
      <c r="O1347" s="268" t="s">
        <v>10825</v>
      </c>
      <c r="P1347" s="268" t="s">
        <v>9484</v>
      </c>
      <c r="Q1347" s="269">
        <v>-1.25</v>
      </c>
      <c r="R1347" s="269">
        <v>-1.5</v>
      </c>
      <c r="S1347" s="269">
        <v>-67.75</v>
      </c>
      <c r="T1347" s="269">
        <v>-68</v>
      </c>
      <c r="DI1347" s="112" t="s">
        <v>7420</v>
      </c>
      <c r="DJ1347" s="112" t="s">
        <v>7290</v>
      </c>
      <c r="DO1347"/>
    </row>
    <row r="1348" spans="15:119" x14ac:dyDescent="0.25">
      <c r="O1348" s="268" t="s">
        <v>10826</v>
      </c>
      <c r="P1348" s="268" t="s">
        <v>9484</v>
      </c>
      <c r="Q1348" s="269">
        <v>-1.25</v>
      </c>
      <c r="R1348" s="269">
        <v>-1.5</v>
      </c>
      <c r="S1348" s="269">
        <v>-67.5</v>
      </c>
      <c r="T1348" s="269">
        <v>-67.75</v>
      </c>
      <c r="DI1348" s="112" t="s">
        <v>8337</v>
      </c>
      <c r="DJ1348" s="112" t="s">
        <v>8277</v>
      </c>
      <c r="DO1348"/>
    </row>
    <row r="1349" spans="15:119" x14ac:dyDescent="0.25">
      <c r="O1349" s="268" t="s">
        <v>10827</v>
      </c>
      <c r="P1349" s="268" t="s">
        <v>9482</v>
      </c>
      <c r="Q1349" s="269">
        <v>-1.5</v>
      </c>
      <c r="R1349" s="269">
        <v>-2</v>
      </c>
      <c r="S1349" s="269">
        <v>-68.5</v>
      </c>
      <c r="T1349" s="269">
        <v>-69</v>
      </c>
      <c r="DI1349" s="112" t="s">
        <v>4322</v>
      </c>
      <c r="DJ1349" s="112" t="s">
        <v>4283</v>
      </c>
      <c r="DO1349"/>
    </row>
    <row r="1350" spans="15:119" x14ac:dyDescent="0.25">
      <c r="O1350" s="268" t="s">
        <v>10828</v>
      </c>
      <c r="P1350" s="268" t="s">
        <v>9484</v>
      </c>
      <c r="Q1350" s="269">
        <v>-1.5</v>
      </c>
      <c r="R1350" s="269">
        <v>-1.75</v>
      </c>
      <c r="S1350" s="269">
        <v>-68.75</v>
      </c>
      <c r="T1350" s="269">
        <v>-69</v>
      </c>
      <c r="DI1350" s="112" t="s">
        <v>5419</v>
      </c>
      <c r="DJ1350" s="112" t="s">
        <v>5365</v>
      </c>
      <c r="DO1350"/>
    </row>
    <row r="1351" spans="15:119" x14ac:dyDescent="0.25">
      <c r="O1351" s="268" t="s">
        <v>10829</v>
      </c>
      <c r="P1351" s="268" t="s">
        <v>9484</v>
      </c>
      <c r="Q1351" s="269">
        <v>-1.5</v>
      </c>
      <c r="R1351" s="269">
        <v>-1.75</v>
      </c>
      <c r="S1351" s="269">
        <v>-68.5</v>
      </c>
      <c r="T1351" s="269">
        <v>-68.75</v>
      </c>
      <c r="DI1351" s="112" t="s">
        <v>5419</v>
      </c>
      <c r="DJ1351" s="112" t="s">
        <v>5568</v>
      </c>
      <c r="DO1351"/>
    </row>
    <row r="1352" spans="15:119" x14ac:dyDescent="0.25">
      <c r="O1352" s="268" t="s">
        <v>10830</v>
      </c>
      <c r="P1352" s="268" t="s">
        <v>9484</v>
      </c>
      <c r="Q1352" s="269">
        <v>-1.75</v>
      </c>
      <c r="R1352" s="269">
        <v>-2</v>
      </c>
      <c r="S1352" s="269">
        <v>-68.75</v>
      </c>
      <c r="T1352" s="269">
        <v>-69</v>
      </c>
      <c r="DI1352" s="112" t="s">
        <v>5420</v>
      </c>
      <c r="DJ1352" s="112" t="s">
        <v>5901</v>
      </c>
      <c r="DO1352"/>
    </row>
    <row r="1353" spans="15:119" x14ac:dyDescent="0.25">
      <c r="O1353" s="268" t="s">
        <v>10831</v>
      </c>
      <c r="P1353" s="268" t="s">
        <v>9484</v>
      </c>
      <c r="Q1353" s="269">
        <v>-1.75</v>
      </c>
      <c r="R1353" s="269">
        <v>-2</v>
      </c>
      <c r="S1353" s="269">
        <v>-68.5</v>
      </c>
      <c r="T1353" s="269">
        <v>-68.75</v>
      </c>
      <c r="DI1353" s="112" t="s">
        <v>5420</v>
      </c>
      <c r="DJ1353" s="112" t="s">
        <v>5365</v>
      </c>
      <c r="DO1353"/>
    </row>
    <row r="1354" spans="15:119" x14ac:dyDescent="0.25">
      <c r="O1354" s="268" t="s">
        <v>10832</v>
      </c>
      <c r="P1354" s="268" t="s">
        <v>9482</v>
      </c>
      <c r="Q1354" s="269">
        <v>-1.5</v>
      </c>
      <c r="R1354" s="269">
        <v>-2</v>
      </c>
      <c r="S1354" s="269">
        <v>-68</v>
      </c>
      <c r="T1354" s="269">
        <v>-68.5</v>
      </c>
      <c r="DI1354" s="112" t="s">
        <v>6004</v>
      </c>
      <c r="DJ1354" s="112" t="s">
        <v>5901</v>
      </c>
      <c r="DO1354"/>
    </row>
    <row r="1355" spans="15:119" x14ac:dyDescent="0.25">
      <c r="O1355" s="268" t="s">
        <v>10833</v>
      </c>
      <c r="P1355" s="268" t="s">
        <v>9484</v>
      </c>
      <c r="Q1355" s="269">
        <v>-1.5</v>
      </c>
      <c r="R1355" s="269">
        <v>-1.75</v>
      </c>
      <c r="S1355" s="269">
        <v>-68.25</v>
      </c>
      <c r="T1355" s="269">
        <v>-68.5</v>
      </c>
      <c r="DI1355" s="112" t="s">
        <v>8641</v>
      </c>
      <c r="DJ1355" s="112" t="s">
        <v>8536</v>
      </c>
      <c r="DO1355"/>
    </row>
    <row r="1356" spans="15:119" x14ac:dyDescent="0.25">
      <c r="O1356" s="268" t="s">
        <v>10834</v>
      </c>
      <c r="P1356" s="268" t="s">
        <v>9484</v>
      </c>
      <c r="Q1356" s="269">
        <v>-1.5</v>
      </c>
      <c r="R1356" s="269">
        <v>-1.75</v>
      </c>
      <c r="S1356" s="269">
        <v>-68</v>
      </c>
      <c r="T1356" s="269">
        <v>-68.25</v>
      </c>
      <c r="DI1356" s="112" t="s">
        <v>6485</v>
      </c>
      <c r="DJ1356" s="112" t="s">
        <v>6297</v>
      </c>
      <c r="DO1356"/>
    </row>
    <row r="1357" spans="15:119" x14ac:dyDescent="0.25">
      <c r="O1357" s="268" t="s">
        <v>10835</v>
      </c>
      <c r="P1357" s="268" t="s">
        <v>9484</v>
      </c>
      <c r="Q1357" s="269">
        <v>-1.75</v>
      </c>
      <c r="R1357" s="269">
        <v>-2</v>
      </c>
      <c r="S1357" s="269">
        <v>-68.25</v>
      </c>
      <c r="T1357" s="269">
        <v>-68.5</v>
      </c>
      <c r="DI1357" s="112" t="s">
        <v>6486</v>
      </c>
      <c r="DJ1357" s="112" t="s">
        <v>6297</v>
      </c>
      <c r="DO1357"/>
    </row>
    <row r="1358" spans="15:119" x14ac:dyDescent="0.25">
      <c r="O1358" s="268" t="s">
        <v>10836</v>
      </c>
      <c r="P1358" s="268" t="s">
        <v>9484</v>
      </c>
      <c r="Q1358" s="269">
        <v>-1.75</v>
      </c>
      <c r="R1358" s="269">
        <v>-2</v>
      </c>
      <c r="S1358" s="269">
        <v>-68</v>
      </c>
      <c r="T1358" s="269">
        <v>-68.25</v>
      </c>
      <c r="DI1358" s="112" t="s">
        <v>9110</v>
      </c>
      <c r="DJ1358" s="112" t="s">
        <v>9078</v>
      </c>
      <c r="DO1358"/>
    </row>
    <row r="1359" spans="15:119" x14ac:dyDescent="0.25">
      <c r="O1359" s="268" t="s">
        <v>10837</v>
      </c>
      <c r="P1359" s="268" t="s">
        <v>9482</v>
      </c>
      <c r="Q1359" s="269">
        <v>-1.5</v>
      </c>
      <c r="R1359" s="269">
        <v>-2</v>
      </c>
      <c r="S1359" s="269">
        <v>-67.5</v>
      </c>
      <c r="T1359" s="269">
        <v>-68</v>
      </c>
      <c r="DI1359" s="112" t="s">
        <v>5421</v>
      </c>
      <c r="DJ1359" s="112" t="s">
        <v>5365</v>
      </c>
      <c r="DO1359"/>
    </row>
    <row r="1360" spans="15:119" x14ac:dyDescent="0.25">
      <c r="O1360" s="268" t="s">
        <v>10838</v>
      </c>
      <c r="P1360" s="268" t="s">
        <v>9484</v>
      </c>
      <c r="Q1360" s="269">
        <v>-1.5</v>
      </c>
      <c r="R1360" s="269">
        <v>-1.75</v>
      </c>
      <c r="S1360" s="269">
        <v>-67.75</v>
      </c>
      <c r="T1360" s="269">
        <v>-68</v>
      </c>
      <c r="DI1360" s="112" t="s">
        <v>6487</v>
      </c>
      <c r="DJ1360" s="112" t="s">
        <v>6297</v>
      </c>
      <c r="DO1360"/>
    </row>
    <row r="1361" spans="15:119" x14ac:dyDescent="0.25">
      <c r="O1361" s="268" t="s">
        <v>10839</v>
      </c>
      <c r="P1361" s="268" t="s">
        <v>9484</v>
      </c>
      <c r="Q1361" s="269">
        <v>-1.5</v>
      </c>
      <c r="R1361" s="269">
        <v>-1.75</v>
      </c>
      <c r="S1361" s="269">
        <v>-67.5</v>
      </c>
      <c r="T1361" s="269">
        <v>-67.75</v>
      </c>
      <c r="DI1361" s="112" t="s">
        <v>6488</v>
      </c>
      <c r="DJ1361" s="112" t="s">
        <v>6297</v>
      </c>
      <c r="DO1361"/>
    </row>
    <row r="1362" spans="15:119" x14ac:dyDescent="0.25">
      <c r="O1362" s="268" t="s">
        <v>10840</v>
      </c>
      <c r="P1362" s="268" t="s">
        <v>9484</v>
      </c>
      <c r="Q1362" s="269">
        <v>-1.75</v>
      </c>
      <c r="R1362" s="269">
        <v>-2</v>
      </c>
      <c r="S1362" s="269">
        <v>-67.75</v>
      </c>
      <c r="T1362" s="269">
        <v>-68</v>
      </c>
      <c r="DI1362" s="112" t="s">
        <v>6489</v>
      </c>
      <c r="DJ1362" s="112" t="s">
        <v>6297</v>
      </c>
      <c r="DO1362"/>
    </row>
    <row r="1363" spans="15:119" x14ac:dyDescent="0.25">
      <c r="O1363" s="268" t="s">
        <v>10841</v>
      </c>
      <c r="P1363" s="268" t="s">
        <v>9484</v>
      </c>
      <c r="Q1363" s="269">
        <v>-1.75</v>
      </c>
      <c r="R1363" s="269">
        <v>-2</v>
      </c>
      <c r="S1363" s="269">
        <v>-67.5</v>
      </c>
      <c r="T1363" s="269">
        <v>-67.75</v>
      </c>
      <c r="DI1363" s="112" t="s">
        <v>7980</v>
      </c>
      <c r="DJ1363" s="112" t="s">
        <v>7908</v>
      </c>
      <c r="DO1363"/>
    </row>
    <row r="1364" spans="15:119" x14ac:dyDescent="0.25">
      <c r="O1364" s="268" t="s">
        <v>10842</v>
      </c>
      <c r="P1364" s="268" t="s">
        <v>9480</v>
      </c>
      <c r="Q1364" s="269">
        <v>-1</v>
      </c>
      <c r="R1364" s="269">
        <v>-2</v>
      </c>
      <c r="S1364" s="269">
        <v>-66</v>
      </c>
      <c r="T1364" s="269">
        <v>-67.5</v>
      </c>
      <c r="DI1364" s="112" t="s">
        <v>6490</v>
      </c>
      <c r="DJ1364" s="112" t="s">
        <v>6297</v>
      </c>
      <c r="DO1364"/>
    </row>
    <row r="1365" spans="15:119" x14ac:dyDescent="0.25">
      <c r="O1365" s="268" t="s">
        <v>10843</v>
      </c>
      <c r="P1365" s="268" t="s">
        <v>9482</v>
      </c>
      <c r="Q1365" s="269">
        <v>-1</v>
      </c>
      <c r="R1365" s="269">
        <v>-1.5</v>
      </c>
      <c r="S1365" s="269">
        <v>-67</v>
      </c>
      <c r="T1365" s="269">
        <v>-67.5</v>
      </c>
      <c r="DI1365" s="112" t="s">
        <v>9111</v>
      </c>
      <c r="DJ1365" s="112" t="s">
        <v>9078</v>
      </c>
      <c r="DO1365"/>
    </row>
    <row r="1366" spans="15:119" x14ac:dyDescent="0.25">
      <c r="O1366" s="268" t="s">
        <v>10844</v>
      </c>
      <c r="P1366" s="268" t="s">
        <v>9484</v>
      </c>
      <c r="Q1366" s="269">
        <v>-1</v>
      </c>
      <c r="R1366" s="269">
        <v>-1.25</v>
      </c>
      <c r="S1366" s="269">
        <v>-67.25</v>
      </c>
      <c r="T1366" s="269">
        <v>-67.5</v>
      </c>
      <c r="DI1366" s="112" t="s">
        <v>6491</v>
      </c>
      <c r="DJ1366" s="112" t="s">
        <v>6297</v>
      </c>
      <c r="DO1366"/>
    </row>
    <row r="1367" spans="15:119" x14ac:dyDescent="0.25">
      <c r="O1367" s="268" t="s">
        <v>10845</v>
      </c>
      <c r="P1367" s="268" t="s">
        <v>9484</v>
      </c>
      <c r="Q1367" s="269">
        <v>-1</v>
      </c>
      <c r="R1367" s="269">
        <v>-1.25</v>
      </c>
      <c r="S1367" s="269">
        <v>-67</v>
      </c>
      <c r="T1367" s="269">
        <v>-67.25</v>
      </c>
      <c r="DI1367" s="112" t="s">
        <v>7981</v>
      </c>
      <c r="DJ1367" s="112" t="s">
        <v>7908</v>
      </c>
      <c r="DO1367"/>
    </row>
    <row r="1368" spans="15:119" x14ac:dyDescent="0.25">
      <c r="O1368" s="268" t="s">
        <v>10846</v>
      </c>
      <c r="P1368" s="268" t="s">
        <v>9484</v>
      </c>
      <c r="Q1368" s="269">
        <v>-1.25</v>
      </c>
      <c r="R1368" s="269">
        <v>-1.5</v>
      </c>
      <c r="S1368" s="269">
        <v>-67.25</v>
      </c>
      <c r="T1368" s="269">
        <v>-67.5</v>
      </c>
      <c r="DI1368" s="112" t="s">
        <v>6492</v>
      </c>
      <c r="DJ1368" s="112" t="s">
        <v>6297</v>
      </c>
      <c r="DO1368"/>
    </row>
    <row r="1369" spans="15:119" x14ac:dyDescent="0.25">
      <c r="O1369" s="268" t="s">
        <v>10847</v>
      </c>
      <c r="P1369" s="268" t="s">
        <v>9484</v>
      </c>
      <c r="Q1369" s="269">
        <v>-1.25</v>
      </c>
      <c r="R1369" s="269">
        <v>-1.5</v>
      </c>
      <c r="S1369" s="269">
        <v>-67</v>
      </c>
      <c r="T1369" s="269">
        <v>-67.25</v>
      </c>
      <c r="DI1369" s="112" t="s">
        <v>6493</v>
      </c>
      <c r="DJ1369" s="112" t="s">
        <v>6297</v>
      </c>
      <c r="DO1369"/>
    </row>
    <row r="1370" spans="15:119" x14ac:dyDescent="0.25">
      <c r="O1370" s="268" t="s">
        <v>10848</v>
      </c>
      <c r="P1370" s="268" t="s">
        <v>9482</v>
      </c>
      <c r="Q1370" s="269">
        <v>-1</v>
      </c>
      <c r="R1370" s="269">
        <v>-1.5</v>
      </c>
      <c r="S1370" s="269">
        <v>-66.5</v>
      </c>
      <c r="T1370" s="269">
        <v>-67</v>
      </c>
      <c r="DI1370" s="112" t="s">
        <v>8642</v>
      </c>
      <c r="DJ1370" s="112" t="s">
        <v>8536</v>
      </c>
      <c r="DO1370"/>
    </row>
    <row r="1371" spans="15:119" x14ac:dyDescent="0.25">
      <c r="O1371" s="268" t="s">
        <v>10849</v>
      </c>
      <c r="P1371" s="268" t="s">
        <v>9484</v>
      </c>
      <c r="Q1371" s="269">
        <v>-1</v>
      </c>
      <c r="R1371" s="269">
        <v>-1.25</v>
      </c>
      <c r="S1371" s="269">
        <v>-66.75</v>
      </c>
      <c r="T1371" s="269">
        <v>-67</v>
      </c>
      <c r="DI1371" s="112" t="s">
        <v>6494</v>
      </c>
      <c r="DJ1371" s="112" t="s">
        <v>6297</v>
      </c>
      <c r="DO1371"/>
    </row>
    <row r="1372" spans="15:119" x14ac:dyDescent="0.25">
      <c r="O1372" s="268" t="s">
        <v>10850</v>
      </c>
      <c r="P1372" s="268" t="s">
        <v>9484</v>
      </c>
      <c r="Q1372" s="269">
        <v>-1</v>
      </c>
      <c r="R1372" s="269">
        <v>-1.25</v>
      </c>
      <c r="S1372" s="269">
        <v>-66.5</v>
      </c>
      <c r="T1372" s="269">
        <v>-66.75</v>
      </c>
      <c r="DI1372" s="112" t="s">
        <v>7982</v>
      </c>
      <c r="DJ1372" s="112" t="s">
        <v>7908</v>
      </c>
      <c r="DO1372"/>
    </row>
    <row r="1373" spans="15:119" x14ac:dyDescent="0.25">
      <c r="O1373" s="268" t="s">
        <v>10851</v>
      </c>
      <c r="P1373" s="268" t="s">
        <v>9484</v>
      </c>
      <c r="Q1373" s="269">
        <v>-1.25</v>
      </c>
      <c r="R1373" s="269">
        <v>-1.5</v>
      </c>
      <c r="S1373" s="269">
        <v>-66.75</v>
      </c>
      <c r="T1373" s="269">
        <v>-67</v>
      </c>
      <c r="DI1373" s="112" t="s">
        <v>6005</v>
      </c>
      <c r="DJ1373" s="112" t="s">
        <v>5901</v>
      </c>
      <c r="DO1373"/>
    </row>
    <row r="1374" spans="15:119" x14ac:dyDescent="0.25">
      <c r="O1374" s="268" t="s">
        <v>10852</v>
      </c>
      <c r="P1374" s="268" t="s">
        <v>9484</v>
      </c>
      <c r="Q1374" s="269">
        <v>-1.25</v>
      </c>
      <c r="R1374" s="269">
        <v>-1.5</v>
      </c>
      <c r="S1374" s="269">
        <v>-66.5</v>
      </c>
      <c r="T1374" s="269">
        <v>-66.75</v>
      </c>
      <c r="DI1374" s="112" t="s">
        <v>6495</v>
      </c>
      <c r="DJ1374" s="112" t="s">
        <v>6297</v>
      </c>
      <c r="DO1374"/>
    </row>
    <row r="1375" spans="15:119" x14ac:dyDescent="0.25">
      <c r="O1375" s="268" t="s">
        <v>10853</v>
      </c>
      <c r="P1375" s="268" t="s">
        <v>9482</v>
      </c>
      <c r="Q1375" s="269">
        <v>-1</v>
      </c>
      <c r="R1375" s="269">
        <v>-1.5</v>
      </c>
      <c r="S1375" s="269">
        <v>-66</v>
      </c>
      <c r="T1375" s="269">
        <v>-66.5</v>
      </c>
      <c r="DI1375" s="112" t="s">
        <v>8643</v>
      </c>
      <c r="DJ1375" s="112" t="s">
        <v>8536</v>
      </c>
      <c r="DO1375"/>
    </row>
    <row r="1376" spans="15:119" x14ac:dyDescent="0.25">
      <c r="O1376" s="268" t="s">
        <v>10854</v>
      </c>
      <c r="P1376" s="268" t="s">
        <v>9484</v>
      </c>
      <c r="Q1376" s="269">
        <v>-1</v>
      </c>
      <c r="R1376" s="269">
        <v>-1.25</v>
      </c>
      <c r="S1376" s="269">
        <v>-66.25</v>
      </c>
      <c r="T1376" s="269">
        <v>-66.5</v>
      </c>
      <c r="DI1376" s="112" t="s">
        <v>5754</v>
      </c>
      <c r="DJ1376" s="112" t="s">
        <v>5735</v>
      </c>
      <c r="DO1376"/>
    </row>
    <row r="1377" spans="15:119" x14ac:dyDescent="0.25">
      <c r="O1377" s="268" t="s">
        <v>10855</v>
      </c>
      <c r="P1377" s="268" t="s">
        <v>9484</v>
      </c>
      <c r="Q1377" s="269">
        <v>-1</v>
      </c>
      <c r="R1377" s="269">
        <v>-1.25</v>
      </c>
      <c r="S1377" s="269">
        <v>-66</v>
      </c>
      <c r="T1377" s="269">
        <v>-66.25</v>
      </c>
      <c r="DI1377" s="112" t="s">
        <v>8644</v>
      </c>
      <c r="DJ1377" s="112" t="s">
        <v>8536</v>
      </c>
      <c r="DO1377"/>
    </row>
    <row r="1378" spans="15:119" x14ac:dyDescent="0.25">
      <c r="O1378" s="268" t="s">
        <v>10856</v>
      </c>
      <c r="P1378" s="268" t="s">
        <v>9484</v>
      </c>
      <c r="Q1378" s="269">
        <v>-1.25</v>
      </c>
      <c r="R1378" s="269">
        <v>-1.5</v>
      </c>
      <c r="S1378" s="269">
        <v>-66.25</v>
      </c>
      <c r="T1378" s="269">
        <v>-66.5</v>
      </c>
      <c r="DI1378" s="112" t="s">
        <v>6496</v>
      </c>
      <c r="DJ1378" s="112" t="s">
        <v>6297</v>
      </c>
      <c r="DO1378"/>
    </row>
    <row r="1379" spans="15:119" x14ac:dyDescent="0.25">
      <c r="O1379" s="268" t="s">
        <v>10857</v>
      </c>
      <c r="P1379" s="268" t="s">
        <v>9484</v>
      </c>
      <c r="Q1379" s="269">
        <v>-1.25</v>
      </c>
      <c r="R1379" s="269">
        <v>-1.5</v>
      </c>
      <c r="S1379" s="269">
        <v>-66</v>
      </c>
      <c r="T1379" s="269">
        <v>-66.25</v>
      </c>
      <c r="DI1379" s="112" t="s">
        <v>6006</v>
      </c>
      <c r="DJ1379" s="112" t="s">
        <v>5901</v>
      </c>
      <c r="DO1379"/>
    </row>
    <row r="1380" spans="15:119" x14ac:dyDescent="0.25">
      <c r="O1380" s="268" t="s">
        <v>10858</v>
      </c>
      <c r="P1380" s="268" t="s">
        <v>9482</v>
      </c>
      <c r="Q1380" s="269">
        <v>-1.5</v>
      </c>
      <c r="R1380" s="269">
        <v>-2</v>
      </c>
      <c r="S1380" s="269">
        <v>-67</v>
      </c>
      <c r="T1380" s="269">
        <v>-67.5</v>
      </c>
      <c r="DI1380" s="112" t="s">
        <v>7983</v>
      </c>
      <c r="DJ1380" s="112" t="s">
        <v>7908</v>
      </c>
      <c r="DO1380"/>
    </row>
    <row r="1381" spans="15:119" x14ac:dyDescent="0.25">
      <c r="O1381" s="268" t="s">
        <v>10859</v>
      </c>
      <c r="P1381" s="268" t="s">
        <v>9484</v>
      </c>
      <c r="Q1381" s="269">
        <v>-1.5</v>
      </c>
      <c r="R1381" s="269">
        <v>-1.75</v>
      </c>
      <c r="S1381" s="269">
        <v>-67.25</v>
      </c>
      <c r="T1381" s="269">
        <v>-67.5</v>
      </c>
      <c r="DI1381" s="112" t="s">
        <v>7223</v>
      </c>
      <c r="DJ1381" s="112" t="s">
        <v>7203</v>
      </c>
      <c r="DO1381"/>
    </row>
    <row r="1382" spans="15:119" x14ac:dyDescent="0.25">
      <c r="O1382" s="268" t="s">
        <v>10860</v>
      </c>
      <c r="P1382" s="268" t="s">
        <v>9484</v>
      </c>
      <c r="Q1382" s="269">
        <v>-1.5</v>
      </c>
      <c r="R1382" s="269">
        <v>-1.75</v>
      </c>
      <c r="S1382" s="269">
        <v>-67</v>
      </c>
      <c r="T1382" s="269">
        <v>-67.25</v>
      </c>
      <c r="DI1382" s="112" t="s">
        <v>7421</v>
      </c>
      <c r="DJ1382" s="112" t="s">
        <v>7290</v>
      </c>
      <c r="DO1382"/>
    </row>
    <row r="1383" spans="15:119" x14ac:dyDescent="0.25">
      <c r="O1383" s="268" t="s">
        <v>10861</v>
      </c>
      <c r="P1383" s="268" t="s">
        <v>9484</v>
      </c>
      <c r="Q1383" s="269">
        <v>-1.75</v>
      </c>
      <c r="R1383" s="269">
        <v>-2</v>
      </c>
      <c r="S1383" s="269">
        <v>-67.25</v>
      </c>
      <c r="T1383" s="269">
        <v>-67.5</v>
      </c>
      <c r="DI1383" s="112" t="s">
        <v>6007</v>
      </c>
      <c r="DJ1383" s="112" t="s">
        <v>5901</v>
      </c>
      <c r="DO1383"/>
    </row>
    <row r="1384" spans="15:119" x14ac:dyDescent="0.25">
      <c r="O1384" s="268" t="s">
        <v>10862</v>
      </c>
      <c r="P1384" s="268" t="s">
        <v>9484</v>
      </c>
      <c r="Q1384" s="269">
        <v>-1.75</v>
      </c>
      <c r="R1384" s="269">
        <v>-2</v>
      </c>
      <c r="S1384" s="269">
        <v>-67</v>
      </c>
      <c r="T1384" s="269">
        <v>-67.25</v>
      </c>
      <c r="DI1384" s="112" t="s">
        <v>8338</v>
      </c>
      <c r="DJ1384" s="112" t="s">
        <v>8277</v>
      </c>
      <c r="DO1384"/>
    </row>
    <row r="1385" spans="15:119" x14ac:dyDescent="0.25">
      <c r="O1385" s="268" t="s">
        <v>10863</v>
      </c>
      <c r="P1385" s="268" t="s">
        <v>9482</v>
      </c>
      <c r="Q1385" s="269">
        <v>-1.5</v>
      </c>
      <c r="R1385" s="269">
        <v>-2</v>
      </c>
      <c r="S1385" s="269">
        <v>-66.5</v>
      </c>
      <c r="T1385" s="269">
        <v>-67</v>
      </c>
      <c r="DI1385" s="112" t="s">
        <v>6497</v>
      </c>
      <c r="DJ1385" s="112" t="s">
        <v>6297</v>
      </c>
      <c r="DO1385"/>
    </row>
    <row r="1386" spans="15:119" x14ac:dyDescent="0.25">
      <c r="O1386" s="268" t="s">
        <v>10864</v>
      </c>
      <c r="P1386" s="268" t="s">
        <v>9484</v>
      </c>
      <c r="Q1386" s="269">
        <v>-1.5</v>
      </c>
      <c r="R1386" s="269">
        <v>-1.75</v>
      </c>
      <c r="S1386" s="269">
        <v>-66.75</v>
      </c>
      <c r="T1386" s="269">
        <v>-67</v>
      </c>
      <c r="DI1386" s="112" t="s">
        <v>6498</v>
      </c>
      <c r="DJ1386" s="112" t="s">
        <v>6297</v>
      </c>
      <c r="DO1386"/>
    </row>
    <row r="1387" spans="15:119" x14ac:dyDescent="0.25">
      <c r="O1387" s="268" t="s">
        <v>10865</v>
      </c>
      <c r="P1387" s="268" t="s">
        <v>9484</v>
      </c>
      <c r="Q1387" s="269">
        <v>-1.5</v>
      </c>
      <c r="R1387" s="269">
        <v>-1.75</v>
      </c>
      <c r="S1387" s="269">
        <v>-66.5</v>
      </c>
      <c r="T1387" s="269">
        <v>-66.75</v>
      </c>
      <c r="DI1387" s="112" t="s">
        <v>5071</v>
      </c>
      <c r="DJ1387" s="112" t="s">
        <v>5023</v>
      </c>
      <c r="DO1387"/>
    </row>
    <row r="1388" spans="15:119" x14ac:dyDescent="0.25">
      <c r="O1388" s="268" t="s">
        <v>10866</v>
      </c>
      <c r="P1388" s="268" t="s">
        <v>9484</v>
      </c>
      <c r="Q1388" s="269">
        <v>-1.75</v>
      </c>
      <c r="R1388" s="269">
        <v>-2</v>
      </c>
      <c r="S1388" s="269">
        <v>-66.75</v>
      </c>
      <c r="T1388" s="269">
        <v>-67</v>
      </c>
      <c r="DI1388" s="112" t="s">
        <v>5422</v>
      </c>
      <c r="DJ1388" s="112" t="s">
        <v>5365</v>
      </c>
      <c r="DO1388"/>
    </row>
    <row r="1389" spans="15:119" x14ac:dyDescent="0.25">
      <c r="O1389" s="268" t="s">
        <v>10867</v>
      </c>
      <c r="P1389" s="268" t="s">
        <v>9484</v>
      </c>
      <c r="Q1389" s="269">
        <v>-1.75</v>
      </c>
      <c r="R1389" s="269">
        <v>-2</v>
      </c>
      <c r="S1389" s="269">
        <v>-66.5</v>
      </c>
      <c r="T1389" s="269">
        <v>-66.75</v>
      </c>
      <c r="DI1389" s="112" t="s">
        <v>9027</v>
      </c>
      <c r="DJ1389" s="112" t="s">
        <v>9008</v>
      </c>
      <c r="DO1389"/>
    </row>
    <row r="1390" spans="15:119" x14ac:dyDescent="0.25">
      <c r="O1390" s="268" t="s">
        <v>10868</v>
      </c>
      <c r="P1390" s="268" t="s">
        <v>9482</v>
      </c>
      <c r="Q1390" s="269">
        <v>-1.5</v>
      </c>
      <c r="R1390" s="269">
        <v>-2</v>
      </c>
      <c r="S1390" s="269">
        <v>-66</v>
      </c>
      <c r="T1390" s="269">
        <v>-66.5</v>
      </c>
      <c r="DI1390" s="112" t="s">
        <v>6008</v>
      </c>
      <c r="DJ1390" s="112" t="s">
        <v>5901</v>
      </c>
      <c r="DO1390"/>
    </row>
    <row r="1391" spans="15:119" x14ac:dyDescent="0.25">
      <c r="O1391" s="268" t="s">
        <v>10869</v>
      </c>
      <c r="P1391" s="268" t="s">
        <v>9484</v>
      </c>
      <c r="Q1391" s="269">
        <v>-1.5</v>
      </c>
      <c r="R1391" s="269">
        <v>-1.75</v>
      </c>
      <c r="S1391" s="269">
        <v>-66.25</v>
      </c>
      <c r="T1391" s="269">
        <v>-66.5</v>
      </c>
      <c r="DI1391" s="112" t="s">
        <v>6499</v>
      </c>
      <c r="DJ1391" s="112" t="s">
        <v>6297</v>
      </c>
      <c r="DO1391"/>
    </row>
    <row r="1392" spans="15:119" x14ac:dyDescent="0.25">
      <c r="O1392" s="268" t="s">
        <v>10870</v>
      </c>
      <c r="P1392" s="268" t="s">
        <v>9484</v>
      </c>
      <c r="Q1392" s="269">
        <v>-1.5</v>
      </c>
      <c r="R1392" s="269">
        <v>-1.75</v>
      </c>
      <c r="S1392" s="269">
        <v>-66</v>
      </c>
      <c r="T1392" s="269">
        <v>-66.25</v>
      </c>
      <c r="DI1392" s="112" t="s">
        <v>7984</v>
      </c>
      <c r="DJ1392" s="112" t="s">
        <v>7908</v>
      </c>
      <c r="DO1392"/>
    </row>
    <row r="1393" spans="15:119" x14ac:dyDescent="0.25">
      <c r="O1393" s="268" t="s">
        <v>10871</v>
      </c>
      <c r="P1393" s="268" t="s">
        <v>9484</v>
      </c>
      <c r="Q1393" s="269">
        <v>-1.75</v>
      </c>
      <c r="R1393" s="269">
        <v>-2</v>
      </c>
      <c r="S1393" s="269">
        <v>-66.25</v>
      </c>
      <c r="T1393" s="269">
        <v>-66.5</v>
      </c>
      <c r="DI1393" s="112" t="s">
        <v>6500</v>
      </c>
      <c r="DJ1393" s="112" t="s">
        <v>6297</v>
      </c>
      <c r="DO1393"/>
    </row>
    <row r="1394" spans="15:119" x14ac:dyDescent="0.25">
      <c r="O1394" s="268" t="s">
        <v>10872</v>
      </c>
      <c r="P1394" s="268" t="s">
        <v>9484</v>
      </c>
      <c r="Q1394" s="269">
        <v>-1.75</v>
      </c>
      <c r="R1394" s="269">
        <v>-2</v>
      </c>
      <c r="S1394" s="269">
        <v>-66</v>
      </c>
      <c r="T1394" s="269">
        <v>-66.25</v>
      </c>
      <c r="DI1394" s="112" t="s">
        <v>7422</v>
      </c>
      <c r="DJ1394" s="112" t="s">
        <v>7290</v>
      </c>
      <c r="DO1394"/>
    </row>
    <row r="1395" spans="15:119" x14ac:dyDescent="0.25">
      <c r="O1395" s="268" t="s">
        <v>10873</v>
      </c>
      <c r="P1395" s="268" t="s">
        <v>9478</v>
      </c>
      <c r="Q1395" s="269">
        <v>-2</v>
      </c>
      <c r="R1395" s="269">
        <v>-4</v>
      </c>
      <c r="S1395" s="269">
        <v>-69</v>
      </c>
      <c r="T1395" s="269">
        <v>-72</v>
      </c>
      <c r="DI1395" s="112" t="s">
        <v>4645</v>
      </c>
      <c r="DJ1395" s="112" t="s">
        <v>4583</v>
      </c>
      <c r="DO1395"/>
    </row>
    <row r="1396" spans="15:119" x14ac:dyDescent="0.25">
      <c r="O1396" s="268" t="s">
        <v>10874</v>
      </c>
      <c r="P1396" s="268" t="s">
        <v>9480</v>
      </c>
      <c r="Q1396" s="269">
        <v>-2</v>
      </c>
      <c r="R1396" s="269">
        <v>-3</v>
      </c>
      <c r="S1396" s="269">
        <v>-69</v>
      </c>
      <c r="T1396" s="269">
        <v>-70.5</v>
      </c>
      <c r="DI1396" s="112" t="s">
        <v>6501</v>
      </c>
      <c r="DJ1396" s="112" t="s">
        <v>6297</v>
      </c>
      <c r="DO1396"/>
    </row>
    <row r="1397" spans="15:119" x14ac:dyDescent="0.25">
      <c r="O1397" s="268" t="s">
        <v>10875</v>
      </c>
      <c r="P1397" s="268" t="s">
        <v>9482</v>
      </c>
      <c r="Q1397" s="269">
        <v>-2</v>
      </c>
      <c r="R1397" s="269">
        <v>-2.5</v>
      </c>
      <c r="S1397" s="269">
        <v>-69.5</v>
      </c>
      <c r="T1397" s="269">
        <v>-70</v>
      </c>
      <c r="DI1397" s="112" t="s">
        <v>8645</v>
      </c>
      <c r="DJ1397" s="112" t="s">
        <v>8536</v>
      </c>
      <c r="DO1397"/>
    </row>
    <row r="1398" spans="15:119" x14ac:dyDescent="0.25">
      <c r="O1398" s="268" t="s">
        <v>10876</v>
      </c>
      <c r="P1398" s="268" t="s">
        <v>9484</v>
      </c>
      <c r="Q1398" s="269">
        <v>-2</v>
      </c>
      <c r="R1398" s="269">
        <v>-2.25</v>
      </c>
      <c r="S1398" s="269">
        <v>-69.5</v>
      </c>
      <c r="T1398" s="269">
        <v>-69.75</v>
      </c>
      <c r="DI1398" s="112" t="s">
        <v>8646</v>
      </c>
      <c r="DJ1398" s="112" t="s">
        <v>8536</v>
      </c>
      <c r="DO1398"/>
    </row>
    <row r="1399" spans="15:119" x14ac:dyDescent="0.25">
      <c r="O1399" s="268" t="s">
        <v>10877</v>
      </c>
      <c r="P1399" s="268" t="s">
        <v>9484</v>
      </c>
      <c r="Q1399" s="269">
        <v>-2.25</v>
      </c>
      <c r="R1399" s="269">
        <v>-2.5</v>
      </c>
      <c r="S1399" s="269">
        <v>-69.5</v>
      </c>
      <c r="T1399" s="269">
        <v>-69.75</v>
      </c>
      <c r="DI1399" s="112" t="s">
        <v>7985</v>
      </c>
      <c r="DJ1399" s="112" t="s">
        <v>7908</v>
      </c>
      <c r="DO1399"/>
    </row>
    <row r="1400" spans="15:119" x14ac:dyDescent="0.25">
      <c r="O1400" s="268" t="s">
        <v>10878</v>
      </c>
      <c r="P1400" s="268" t="s">
        <v>9482</v>
      </c>
      <c r="Q1400" s="269">
        <v>-2</v>
      </c>
      <c r="R1400" s="269">
        <v>-2.5</v>
      </c>
      <c r="S1400" s="269">
        <v>-69</v>
      </c>
      <c r="T1400" s="269">
        <v>-69.5</v>
      </c>
      <c r="DI1400" s="112" t="s">
        <v>5232</v>
      </c>
      <c r="DJ1400" s="112" t="s">
        <v>5203</v>
      </c>
      <c r="DO1400"/>
    </row>
    <row r="1401" spans="15:119" x14ac:dyDescent="0.25">
      <c r="O1401" s="268" t="s">
        <v>10879</v>
      </c>
      <c r="P1401" s="268" t="s">
        <v>9484</v>
      </c>
      <c r="Q1401" s="269">
        <v>-2</v>
      </c>
      <c r="R1401" s="269">
        <v>-2.25</v>
      </c>
      <c r="S1401" s="269">
        <v>-69.25</v>
      </c>
      <c r="T1401" s="269">
        <v>-69.5</v>
      </c>
      <c r="DI1401" s="112" t="s">
        <v>6502</v>
      </c>
      <c r="DJ1401" s="112" t="s">
        <v>6297</v>
      </c>
      <c r="DO1401"/>
    </row>
    <row r="1402" spans="15:119" x14ac:dyDescent="0.25">
      <c r="O1402" s="268" t="s">
        <v>10880</v>
      </c>
      <c r="P1402" s="268" t="s">
        <v>9484</v>
      </c>
      <c r="Q1402" s="269">
        <v>-2</v>
      </c>
      <c r="R1402" s="269">
        <v>-2.25</v>
      </c>
      <c r="S1402" s="269">
        <v>-69</v>
      </c>
      <c r="T1402" s="269">
        <v>-69.25</v>
      </c>
      <c r="DI1402" s="112" t="s">
        <v>8339</v>
      </c>
      <c r="DJ1402" s="112" t="s">
        <v>8277</v>
      </c>
      <c r="DO1402"/>
    </row>
    <row r="1403" spans="15:119" x14ac:dyDescent="0.25">
      <c r="O1403" s="268" t="s">
        <v>10881</v>
      </c>
      <c r="P1403" s="268" t="s">
        <v>9484</v>
      </c>
      <c r="Q1403" s="269">
        <v>-2.25</v>
      </c>
      <c r="R1403" s="269">
        <v>-2.5</v>
      </c>
      <c r="S1403" s="269">
        <v>-69.25</v>
      </c>
      <c r="T1403" s="269">
        <v>-69.5</v>
      </c>
      <c r="DI1403" s="112" t="s">
        <v>5233</v>
      </c>
      <c r="DJ1403" s="112" t="s">
        <v>5203</v>
      </c>
      <c r="DO1403"/>
    </row>
    <row r="1404" spans="15:119" x14ac:dyDescent="0.25">
      <c r="O1404" s="268" t="s">
        <v>10882</v>
      </c>
      <c r="P1404" s="268" t="s">
        <v>9484</v>
      </c>
      <c r="Q1404" s="269">
        <v>-2.25</v>
      </c>
      <c r="R1404" s="269">
        <v>-2.5</v>
      </c>
      <c r="S1404" s="269">
        <v>-69</v>
      </c>
      <c r="T1404" s="269">
        <v>-69.25</v>
      </c>
      <c r="DI1404" s="112" t="s">
        <v>6009</v>
      </c>
      <c r="DJ1404" s="112" t="s">
        <v>5901</v>
      </c>
      <c r="DO1404"/>
    </row>
    <row r="1405" spans="15:119" x14ac:dyDescent="0.25">
      <c r="O1405" s="268" t="s">
        <v>10883</v>
      </c>
      <c r="P1405" s="268" t="s">
        <v>9482</v>
      </c>
      <c r="Q1405" s="269">
        <v>-2.5</v>
      </c>
      <c r="R1405" s="269">
        <v>-3</v>
      </c>
      <c r="S1405" s="269">
        <v>-69.5</v>
      </c>
      <c r="T1405" s="269">
        <v>-70</v>
      </c>
      <c r="DI1405" s="112" t="s">
        <v>4863</v>
      </c>
      <c r="DJ1405" s="112" t="s">
        <v>4800</v>
      </c>
      <c r="DO1405"/>
    </row>
    <row r="1406" spans="15:119" x14ac:dyDescent="0.25">
      <c r="O1406" s="268" t="s">
        <v>10884</v>
      </c>
      <c r="P1406" s="268" t="s">
        <v>9484</v>
      </c>
      <c r="Q1406" s="269">
        <v>-2.5</v>
      </c>
      <c r="R1406" s="269">
        <v>-2.75</v>
      </c>
      <c r="S1406" s="269">
        <v>-69.5</v>
      </c>
      <c r="T1406" s="269">
        <v>-69.75</v>
      </c>
      <c r="DI1406" s="112" t="s">
        <v>7423</v>
      </c>
      <c r="DJ1406" s="112" t="s">
        <v>7290</v>
      </c>
      <c r="DO1406"/>
    </row>
    <row r="1407" spans="15:119" x14ac:dyDescent="0.25">
      <c r="O1407" s="268" t="s">
        <v>10885</v>
      </c>
      <c r="P1407" s="268" t="s">
        <v>9484</v>
      </c>
      <c r="Q1407" s="269">
        <v>-2.75</v>
      </c>
      <c r="R1407" s="269">
        <v>-3</v>
      </c>
      <c r="S1407" s="269">
        <v>-69.5</v>
      </c>
      <c r="T1407" s="269">
        <v>-69.75</v>
      </c>
      <c r="DI1407" s="112" t="s">
        <v>8340</v>
      </c>
      <c r="DJ1407" s="112" t="s">
        <v>8277</v>
      </c>
      <c r="DO1407"/>
    </row>
    <row r="1408" spans="15:119" x14ac:dyDescent="0.25">
      <c r="O1408" s="268" t="s">
        <v>10886</v>
      </c>
      <c r="P1408" s="268" t="s">
        <v>9482</v>
      </c>
      <c r="Q1408" s="269">
        <v>-2.5</v>
      </c>
      <c r="R1408" s="269">
        <v>-3</v>
      </c>
      <c r="S1408" s="269">
        <v>-69</v>
      </c>
      <c r="T1408" s="269">
        <v>-69.5</v>
      </c>
      <c r="DI1408" s="112" t="s">
        <v>6503</v>
      </c>
      <c r="DJ1408" s="112" t="s">
        <v>6297</v>
      </c>
      <c r="DO1408"/>
    </row>
    <row r="1409" spans="15:119" x14ac:dyDescent="0.25">
      <c r="O1409" s="268" t="s">
        <v>10887</v>
      </c>
      <c r="P1409" s="268" t="s">
        <v>9484</v>
      </c>
      <c r="Q1409" s="269">
        <v>-2.5</v>
      </c>
      <c r="R1409" s="269">
        <v>-2.75</v>
      </c>
      <c r="S1409" s="269">
        <v>-69.25</v>
      </c>
      <c r="T1409" s="269">
        <v>-69.5</v>
      </c>
      <c r="DI1409" s="112" t="s">
        <v>6504</v>
      </c>
      <c r="DJ1409" s="112" t="s">
        <v>6297</v>
      </c>
      <c r="DO1409"/>
    </row>
    <row r="1410" spans="15:119" x14ac:dyDescent="0.25">
      <c r="O1410" s="268" t="s">
        <v>10888</v>
      </c>
      <c r="P1410" s="268" t="s">
        <v>9484</v>
      </c>
      <c r="Q1410" s="269">
        <v>-2.5</v>
      </c>
      <c r="R1410" s="269">
        <v>-2.75</v>
      </c>
      <c r="S1410" s="269">
        <v>-69</v>
      </c>
      <c r="T1410" s="269">
        <v>-69.25</v>
      </c>
      <c r="DI1410" s="112" t="s">
        <v>8647</v>
      </c>
      <c r="DJ1410" s="112" t="s">
        <v>8536</v>
      </c>
      <c r="DO1410"/>
    </row>
    <row r="1411" spans="15:119" x14ac:dyDescent="0.25">
      <c r="O1411" s="268" t="s">
        <v>10889</v>
      </c>
      <c r="P1411" s="268" t="s">
        <v>9484</v>
      </c>
      <c r="Q1411" s="269">
        <v>-2.75</v>
      </c>
      <c r="R1411" s="269">
        <v>-3</v>
      </c>
      <c r="S1411" s="269">
        <v>-69.25</v>
      </c>
      <c r="T1411" s="269">
        <v>-69.5</v>
      </c>
      <c r="DI1411" s="112" t="s">
        <v>9028</v>
      </c>
      <c r="DJ1411" s="112" t="s">
        <v>9008</v>
      </c>
      <c r="DO1411"/>
    </row>
    <row r="1412" spans="15:119" x14ac:dyDescent="0.25">
      <c r="O1412" s="268" t="s">
        <v>10890</v>
      </c>
      <c r="P1412" s="268" t="s">
        <v>9484</v>
      </c>
      <c r="Q1412" s="269">
        <v>-2.75</v>
      </c>
      <c r="R1412" s="269">
        <v>-3</v>
      </c>
      <c r="S1412" s="269">
        <v>-69</v>
      </c>
      <c r="T1412" s="269">
        <v>-69.25</v>
      </c>
      <c r="DI1412" s="112" t="s">
        <v>7986</v>
      </c>
      <c r="DJ1412" s="112" t="s">
        <v>7908</v>
      </c>
      <c r="DO1412"/>
    </row>
    <row r="1413" spans="15:119" x14ac:dyDescent="0.25">
      <c r="O1413" s="268" t="s">
        <v>10891</v>
      </c>
      <c r="P1413" s="268" t="s">
        <v>9480</v>
      </c>
      <c r="Q1413" s="269">
        <v>-3</v>
      </c>
      <c r="R1413" s="269">
        <v>-4</v>
      </c>
      <c r="S1413" s="269">
        <v>-69</v>
      </c>
      <c r="T1413" s="269">
        <v>-70.5</v>
      </c>
      <c r="DI1413" s="112" t="s">
        <v>6505</v>
      </c>
      <c r="DJ1413" s="112" t="s">
        <v>6297</v>
      </c>
      <c r="DO1413"/>
    </row>
    <row r="1414" spans="15:119" x14ac:dyDescent="0.25">
      <c r="O1414" s="268" t="s">
        <v>10892</v>
      </c>
      <c r="P1414" s="268" t="s">
        <v>9482</v>
      </c>
      <c r="Q1414" s="269">
        <v>-3</v>
      </c>
      <c r="R1414" s="269">
        <v>-3.5</v>
      </c>
      <c r="S1414" s="269">
        <v>-69.5</v>
      </c>
      <c r="T1414" s="269">
        <v>-70</v>
      </c>
      <c r="DI1414" s="112" t="s">
        <v>6506</v>
      </c>
      <c r="DJ1414" s="112" t="s">
        <v>6297</v>
      </c>
      <c r="DO1414"/>
    </row>
    <row r="1415" spans="15:119" x14ac:dyDescent="0.25">
      <c r="O1415" s="268" t="s">
        <v>10893</v>
      </c>
      <c r="P1415" s="268" t="s">
        <v>9484</v>
      </c>
      <c r="Q1415" s="269">
        <v>-3</v>
      </c>
      <c r="R1415" s="269">
        <v>-3.25</v>
      </c>
      <c r="S1415" s="269">
        <v>-69.75</v>
      </c>
      <c r="T1415" s="269">
        <v>-70</v>
      </c>
      <c r="DI1415" s="112" t="s">
        <v>6507</v>
      </c>
      <c r="DJ1415" s="112" t="s">
        <v>6297</v>
      </c>
      <c r="DO1415"/>
    </row>
    <row r="1416" spans="15:119" x14ac:dyDescent="0.25">
      <c r="O1416" s="268" t="s">
        <v>10894</v>
      </c>
      <c r="P1416" s="268" t="s">
        <v>9484</v>
      </c>
      <c r="Q1416" s="269">
        <v>-3</v>
      </c>
      <c r="R1416" s="269">
        <v>-3.25</v>
      </c>
      <c r="S1416" s="269">
        <v>-69.5</v>
      </c>
      <c r="T1416" s="269">
        <v>-69.75</v>
      </c>
      <c r="DI1416" s="112" t="s">
        <v>9277</v>
      </c>
      <c r="DJ1416" s="112" t="s">
        <v>9212</v>
      </c>
      <c r="DO1416"/>
    </row>
    <row r="1417" spans="15:119" x14ac:dyDescent="0.25">
      <c r="O1417" s="268" t="s">
        <v>10895</v>
      </c>
      <c r="P1417" s="268" t="s">
        <v>9484</v>
      </c>
      <c r="Q1417" s="269">
        <v>-3.25</v>
      </c>
      <c r="R1417" s="269">
        <v>-3.5</v>
      </c>
      <c r="S1417" s="269">
        <v>-69.75</v>
      </c>
      <c r="T1417" s="269">
        <v>-70</v>
      </c>
      <c r="DI1417" s="112" t="s">
        <v>6508</v>
      </c>
      <c r="DJ1417" s="112" t="s">
        <v>6297</v>
      </c>
      <c r="DO1417"/>
    </row>
    <row r="1418" spans="15:119" x14ac:dyDescent="0.25">
      <c r="O1418" s="268" t="s">
        <v>10896</v>
      </c>
      <c r="P1418" s="268" t="s">
        <v>9484</v>
      </c>
      <c r="Q1418" s="269">
        <v>-3.25</v>
      </c>
      <c r="R1418" s="269">
        <v>-3.5</v>
      </c>
      <c r="S1418" s="269">
        <v>-69.5</v>
      </c>
      <c r="T1418" s="269">
        <v>-69.75</v>
      </c>
      <c r="DI1418" s="112" t="s">
        <v>6509</v>
      </c>
      <c r="DJ1418" s="112" t="s">
        <v>6297</v>
      </c>
      <c r="DO1418"/>
    </row>
    <row r="1419" spans="15:119" x14ac:dyDescent="0.25">
      <c r="O1419" s="268" t="s">
        <v>10897</v>
      </c>
      <c r="P1419" s="268" t="s">
        <v>9482</v>
      </c>
      <c r="Q1419" s="269">
        <v>-3</v>
      </c>
      <c r="R1419" s="269">
        <v>-3.5</v>
      </c>
      <c r="S1419" s="269">
        <v>-69</v>
      </c>
      <c r="T1419" s="269">
        <v>-69.5</v>
      </c>
      <c r="DI1419" s="112" t="s">
        <v>8342</v>
      </c>
      <c r="DJ1419" s="112" t="s">
        <v>8277</v>
      </c>
      <c r="DO1419"/>
    </row>
    <row r="1420" spans="15:119" x14ac:dyDescent="0.25">
      <c r="O1420" s="268" t="s">
        <v>10898</v>
      </c>
      <c r="P1420" s="268" t="s">
        <v>9484</v>
      </c>
      <c r="Q1420" s="269">
        <v>-3</v>
      </c>
      <c r="R1420" s="269">
        <v>-3.25</v>
      </c>
      <c r="S1420" s="269">
        <v>-69.25</v>
      </c>
      <c r="T1420" s="269">
        <v>-69.5</v>
      </c>
      <c r="DI1420" s="112" t="s">
        <v>4864</v>
      </c>
      <c r="DJ1420" s="112" t="s">
        <v>4800</v>
      </c>
      <c r="DO1420"/>
    </row>
    <row r="1421" spans="15:119" x14ac:dyDescent="0.25">
      <c r="O1421" s="268" t="s">
        <v>10899</v>
      </c>
      <c r="P1421" s="268" t="s">
        <v>9484</v>
      </c>
      <c r="Q1421" s="269">
        <v>-3</v>
      </c>
      <c r="R1421" s="269">
        <v>-3.25</v>
      </c>
      <c r="S1421" s="269">
        <v>-69</v>
      </c>
      <c r="T1421" s="269">
        <v>-69.25</v>
      </c>
      <c r="DI1421" s="112" t="s">
        <v>5612</v>
      </c>
      <c r="DJ1421" s="112" t="s">
        <v>5568</v>
      </c>
      <c r="DO1421"/>
    </row>
    <row r="1422" spans="15:119" x14ac:dyDescent="0.25">
      <c r="O1422" s="268" t="s">
        <v>10900</v>
      </c>
      <c r="P1422" s="268" t="s">
        <v>9484</v>
      </c>
      <c r="Q1422" s="269">
        <v>-3.25</v>
      </c>
      <c r="R1422" s="269">
        <v>-3.5</v>
      </c>
      <c r="S1422" s="269">
        <v>-69.25</v>
      </c>
      <c r="T1422" s="269">
        <v>-69.5</v>
      </c>
      <c r="DI1422" s="112" t="s">
        <v>6010</v>
      </c>
      <c r="DJ1422" s="112" t="s">
        <v>5901</v>
      </c>
      <c r="DO1422"/>
    </row>
    <row r="1423" spans="15:119" x14ac:dyDescent="0.25">
      <c r="O1423" s="268" t="s">
        <v>10901</v>
      </c>
      <c r="P1423" s="268" t="s">
        <v>9484</v>
      </c>
      <c r="Q1423" s="269">
        <v>-3.25</v>
      </c>
      <c r="R1423" s="269">
        <v>-3.5</v>
      </c>
      <c r="S1423" s="269">
        <v>-69</v>
      </c>
      <c r="T1423" s="269">
        <v>-69.25</v>
      </c>
      <c r="DI1423" s="112" t="s">
        <v>5613</v>
      </c>
      <c r="DJ1423" s="112" t="s">
        <v>5568</v>
      </c>
      <c r="DO1423"/>
    </row>
    <row r="1424" spans="15:119" x14ac:dyDescent="0.25">
      <c r="O1424" s="268" t="s">
        <v>10902</v>
      </c>
      <c r="P1424" s="268" t="s">
        <v>9482</v>
      </c>
      <c r="Q1424" s="269">
        <v>-3.5</v>
      </c>
      <c r="R1424" s="269">
        <v>-4</v>
      </c>
      <c r="S1424" s="269">
        <v>-69.5</v>
      </c>
      <c r="T1424" s="269">
        <v>-70</v>
      </c>
      <c r="DI1424" s="112" t="s">
        <v>9029</v>
      </c>
      <c r="DJ1424" s="112" t="s">
        <v>9008</v>
      </c>
      <c r="DO1424"/>
    </row>
    <row r="1425" spans="15:119" x14ac:dyDescent="0.25">
      <c r="O1425" s="268" t="s">
        <v>10903</v>
      </c>
      <c r="P1425" s="268" t="s">
        <v>9484</v>
      </c>
      <c r="Q1425" s="269">
        <v>-3.5</v>
      </c>
      <c r="R1425" s="269">
        <v>-3.75</v>
      </c>
      <c r="S1425" s="269">
        <v>-69.75</v>
      </c>
      <c r="T1425" s="269">
        <v>-70</v>
      </c>
      <c r="DI1425" s="112" t="s">
        <v>9278</v>
      </c>
      <c r="DJ1425" s="112" t="s">
        <v>9212</v>
      </c>
      <c r="DO1425"/>
    </row>
    <row r="1426" spans="15:119" x14ac:dyDescent="0.25">
      <c r="O1426" s="268" t="s">
        <v>10904</v>
      </c>
      <c r="P1426" s="268" t="s">
        <v>9484</v>
      </c>
      <c r="Q1426" s="269">
        <v>-3.5</v>
      </c>
      <c r="R1426" s="269">
        <v>-3.75</v>
      </c>
      <c r="S1426" s="269">
        <v>-69.5</v>
      </c>
      <c r="T1426" s="269">
        <v>-69.75</v>
      </c>
      <c r="DI1426" s="112" t="s">
        <v>9279</v>
      </c>
      <c r="DJ1426" s="112" t="s">
        <v>9212</v>
      </c>
      <c r="DO1426"/>
    </row>
    <row r="1427" spans="15:119" x14ac:dyDescent="0.25">
      <c r="O1427" s="268" t="s">
        <v>10905</v>
      </c>
      <c r="P1427" s="268" t="s">
        <v>9484</v>
      </c>
      <c r="Q1427" s="269">
        <v>-3.75</v>
      </c>
      <c r="R1427" s="269">
        <v>-4</v>
      </c>
      <c r="S1427" s="269">
        <v>-69.75</v>
      </c>
      <c r="T1427" s="269">
        <v>-70</v>
      </c>
      <c r="DI1427" s="112" t="s">
        <v>7424</v>
      </c>
      <c r="DJ1427" s="112" t="s">
        <v>7290</v>
      </c>
      <c r="DO1427"/>
    </row>
    <row r="1428" spans="15:119" x14ac:dyDescent="0.25">
      <c r="O1428" s="268" t="s">
        <v>10906</v>
      </c>
      <c r="P1428" s="268" t="s">
        <v>9484</v>
      </c>
      <c r="Q1428" s="269">
        <v>-3.75</v>
      </c>
      <c r="R1428" s="269">
        <v>-4</v>
      </c>
      <c r="S1428" s="269">
        <v>-69.5</v>
      </c>
      <c r="T1428" s="269">
        <v>-69.75</v>
      </c>
      <c r="DI1428" s="112" t="s">
        <v>7987</v>
      </c>
      <c r="DJ1428" s="112" t="s">
        <v>7908</v>
      </c>
      <c r="DO1428"/>
    </row>
    <row r="1429" spans="15:119" x14ac:dyDescent="0.25">
      <c r="O1429" s="268" t="s">
        <v>10907</v>
      </c>
      <c r="P1429" s="268" t="s">
        <v>9482</v>
      </c>
      <c r="Q1429" s="269">
        <v>-3.5</v>
      </c>
      <c r="R1429" s="269">
        <v>-4</v>
      </c>
      <c r="S1429" s="269">
        <v>-69</v>
      </c>
      <c r="T1429" s="269">
        <v>-69.5</v>
      </c>
      <c r="DI1429" s="112" t="s">
        <v>520</v>
      </c>
      <c r="DJ1429" s="112" t="s">
        <v>10</v>
      </c>
      <c r="DO1429"/>
    </row>
    <row r="1430" spans="15:119" x14ac:dyDescent="0.25">
      <c r="O1430" s="268" t="s">
        <v>10908</v>
      </c>
      <c r="P1430" s="268" t="s">
        <v>9484</v>
      </c>
      <c r="Q1430" s="269">
        <v>-3.5</v>
      </c>
      <c r="R1430" s="269">
        <v>-3.75</v>
      </c>
      <c r="S1430" s="269">
        <v>-69.25</v>
      </c>
      <c r="T1430" s="269">
        <v>-69.5</v>
      </c>
      <c r="DI1430" s="112" t="s">
        <v>8341</v>
      </c>
      <c r="DJ1430" s="112" t="s">
        <v>8277</v>
      </c>
      <c r="DO1430"/>
    </row>
    <row r="1431" spans="15:119" x14ac:dyDescent="0.25">
      <c r="O1431" s="268" t="s">
        <v>10909</v>
      </c>
      <c r="P1431" s="268" t="s">
        <v>9484</v>
      </c>
      <c r="Q1431" s="269">
        <v>-3.5</v>
      </c>
      <c r="R1431" s="269">
        <v>-3.75</v>
      </c>
      <c r="S1431" s="269">
        <v>-69</v>
      </c>
      <c r="T1431" s="269">
        <v>-69.25</v>
      </c>
      <c r="DI1431" s="112" t="s">
        <v>5755</v>
      </c>
      <c r="DJ1431" s="112" t="s">
        <v>5735</v>
      </c>
      <c r="DO1431"/>
    </row>
    <row r="1432" spans="15:119" x14ac:dyDescent="0.25">
      <c r="O1432" s="268" t="s">
        <v>10910</v>
      </c>
      <c r="P1432" s="268" t="s">
        <v>9484</v>
      </c>
      <c r="Q1432" s="269">
        <v>-3.75</v>
      </c>
      <c r="R1432" s="269">
        <v>-4</v>
      </c>
      <c r="S1432" s="269">
        <v>-69.25</v>
      </c>
      <c r="T1432" s="269">
        <v>-69.5</v>
      </c>
      <c r="DI1432" s="112" t="s">
        <v>7425</v>
      </c>
      <c r="DJ1432" s="112" t="s">
        <v>7290</v>
      </c>
      <c r="DO1432"/>
    </row>
    <row r="1433" spans="15:119" x14ac:dyDescent="0.25">
      <c r="O1433" s="268" t="s">
        <v>10911</v>
      </c>
      <c r="P1433" s="268" t="s">
        <v>9484</v>
      </c>
      <c r="Q1433" s="269">
        <v>-3.75</v>
      </c>
      <c r="R1433" s="269">
        <v>-4</v>
      </c>
      <c r="S1433" s="269">
        <v>-69</v>
      </c>
      <c r="T1433" s="269">
        <v>-69.25</v>
      </c>
      <c r="DI1433" s="112" t="s">
        <v>7426</v>
      </c>
      <c r="DJ1433" s="112" t="s">
        <v>7290</v>
      </c>
      <c r="DO1433"/>
    </row>
    <row r="1434" spans="15:119" x14ac:dyDescent="0.25">
      <c r="O1434" s="268" t="s">
        <v>10912</v>
      </c>
      <c r="P1434" s="268" t="s">
        <v>9478</v>
      </c>
      <c r="Q1434" s="269">
        <v>-2</v>
      </c>
      <c r="R1434" s="269">
        <v>-4</v>
      </c>
      <c r="S1434" s="269">
        <v>-66</v>
      </c>
      <c r="T1434" s="269">
        <v>-69</v>
      </c>
      <c r="DI1434" s="112" t="s">
        <v>521</v>
      </c>
      <c r="DJ1434" s="112" t="s">
        <v>10</v>
      </c>
      <c r="DO1434"/>
    </row>
    <row r="1435" spans="15:119" x14ac:dyDescent="0.25">
      <c r="O1435" s="268" t="s">
        <v>10913</v>
      </c>
      <c r="P1435" s="268" t="s">
        <v>9480</v>
      </c>
      <c r="Q1435" s="269">
        <v>-2</v>
      </c>
      <c r="R1435" s="269">
        <v>-3</v>
      </c>
      <c r="S1435" s="269">
        <v>-67.5</v>
      </c>
      <c r="T1435" s="269">
        <v>-69</v>
      </c>
      <c r="DI1435" s="112" t="s">
        <v>9030</v>
      </c>
      <c r="DJ1435" s="112" t="s">
        <v>9008</v>
      </c>
      <c r="DO1435"/>
    </row>
    <row r="1436" spans="15:119" x14ac:dyDescent="0.25">
      <c r="O1436" s="268" t="s">
        <v>10914</v>
      </c>
      <c r="P1436" s="268" t="s">
        <v>9482</v>
      </c>
      <c r="Q1436" s="269">
        <v>-2</v>
      </c>
      <c r="R1436" s="269">
        <v>-2.5</v>
      </c>
      <c r="S1436" s="269">
        <v>-68.5</v>
      </c>
      <c r="T1436" s="269">
        <v>-69</v>
      </c>
      <c r="DI1436" s="112" t="s">
        <v>6011</v>
      </c>
      <c r="DJ1436" s="112" t="s">
        <v>5901</v>
      </c>
      <c r="DO1436"/>
    </row>
    <row r="1437" spans="15:119" x14ac:dyDescent="0.25">
      <c r="O1437" s="268" t="s">
        <v>10915</v>
      </c>
      <c r="P1437" s="268" t="s">
        <v>9484</v>
      </c>
      <c r="Q1437" s="269">
        <v>-2</v>
      </c>
      <c r="R1437" s="269">
        <v>-2.25</v>
      </c>
      <c r="S1437" s="269">
        <v>-68.75</v>
      </c>
      <c r="T1437" s="269">
        <v>-69</v>
      </c>
      <c r="DI1437" s="112" t="s">
        <v>7427</v>
      </c>
      <c r="DJ1437" s="112" t="s">
        <v>7290</v>
      </c>
      <c r="DO1437"/>
    </row>
    <row r="1438" spans="15:119" x14ac:dyDescent="0.25">
      <c r="O1438" s="268" t="s">
        <v>10916</v>
      </c>
      <c r="P1438" s="268" t="s">
        <v>9484</v>
      </c>
      <c r="Q1438" s="269">
        <v>-2</v>
      </c>
      <c r="R1438" s="269">
        <v>-2.25</v>
      </c>
      <c r="S1438" s="269">
        <v>-68.5</v>
      </c>
      <c r="T1438" s="269">
        <v>-68.75</v>
      </c>
      <c r="DI1438" s="112" t="s">
        <v>8648</v>
      </c>
      <c r="DJ1438" s="112" t="s">
        <v>8536</v>
      </c>
      <c r="DO1438"/>
    </row>
    <row r="1439" spans="15:119" x14ac:dyDescent="0.25">
      <c r="O1439" s="268" t="s">
        <v>10917</v>
      </c>
      <c r="P1439" s="268" t="s">
        <v>9484</v>
      </c>
      <c r="Q1439" s="269">
        <v>-2.25</v>
      </c>
      <c r="R1439" s="269">
        <v>-2.5</v>
      </c>
      <c r="S1439" s="269">
        <v>-68.75</v>
      </c>
      <c r="T1439" s="269">
        <v>-69</v>
      </c>
      <c r="DI1439" s="112" t="s">
        <v>9112</v>
      </c>
      <c r="DJ1439" s="112" t="s">
        <v>9078</v>
      </c>
      <c r="DO1439"/>
    </row>
    <row r="1440" spans="15:119" x14ac:dyDescent="0.25">
      <c r="O1440" s="268" t="s">
        <v>10918</v>
      </c>
      <c r="P1440" s="268" t="s">
        <v>9484</v>
      </c>
      <c r="Q1440" s="269">
        <v>-2.25</v>
      </c>
      <c r="R1440" s="269">
        <v>-2.5</v>
      </c>
      <c r="S1440" s="269">
        <v>-68.5</v>
      </c>
      <c r="T1440" s="269">
        <v>-68.75</v>
      </c>
      <c r="DI1440" s="112" t="s">
        <v>4483</v>
      </c>
      <c r="DJ1440" s="112" t="s">
        <v>4444</v>
      </c>
      <c r="DO1440"/>
    </row>
    <row r="1441" spans="15:119" ht="30" x14ac:dyDescent="0.25">
      <c r="O1441" s="268" t="s">
        <v>10919</v>
      </c>
      <c r="P1441" s="268" t="s">
        <v>9482</v>
      </c>
      <c r="Q1441" s="269">
        <v>-2</v>
      </c>
      <c r="R1441" s="269">
        <v>-2.5</v>
      </c>
      <c r="S1441" s="269">
        <v>-68</v>
      </c>
      <c r="T1441" s="269">
        <v>-68.5</v>
      </c>
      <c r="DI1441" s="112" t="s">
        <v>6510</v>
      </c>
      <c r="DJ1441" s="112" t="s">
        <v>6297</v>
      </c>
      <c r="DO1441"/>
    </row>
    <row r="1442" spans="15:119" x14ac:dyDescent="0.25">
      <c r="O1442" s="268" t="s">
        <v>10920</v>
      </c>
      <c r="P1442" s="268" t="s">
        <v>9484</v>
      </c>
      <c r="Q1442" s="269">
        <v>-2</v>
      </c>
      <c r="R1442" s="269">
        <v>-2.25</v>
      </c>
      <c r="S1442" s="269">
        <v>-68.25</v>
      </c>
      <c r="T1442" s="269">
        <v>-68.5</v>
      </c>
      <c r="DI1442" s="112" t="s">
        <v>8649</v>
      </c>
      <c r="DJ1442" s="112" t="s">
        <v>8536</v>
      </c>
      <c r="DO1442"/>
    </row>
    <row r="1443" spans="15:119" x14ac:dyDescent="0.25">
      <c r="O1443" s="268" t="s">
        <v>10921</v>
      </c>
      <c r="P1443" s="268" t="s">
        <v>9484</v>
      </c>
      <c r="Q1443" s="269">
        <v>-2</v>
      </c>
      <c r="R1443" s="269">
        <v>-2.25</v>
      </c>
      <c r="S1443" s="269">
        <v>-68</v>
      </c>
      <c r="T1443" s="269">
        <v>-68.25</v>
      </c>
      <c r="DI1443" s="112" t="s">
        <v>9031</v>
      </c>
      <c r="DJ1443" s="112" t="s">
        <v>9008</v>
      </c>
      <c r="DO1443"/>
    </row>
    <row r="1444" spans="15:119" x14ac:dyDescent="0.25">
      <c r="O1444" s="268" t="s">
        <v>10922</v>
      </c>
      <c r="P1444" s="268" t="s">
        <v>9484</v>
      </c>
      <c r="Q1444" s="269">
        <v>-2.25</v>
      </c>
      <c r="R1444" s="269">
        <v>-2.5</v>
      </c>
      <c r="S1444" s="269">
        <v>-68.25</v>
      </c>
      <c r="T1444" s="269">
        <v>-68.5</v>
      </c>
      <c r="DI1444" s="112" t="s">
        <v>5423</v>
      </c>
      <c r="DJ1444" s="112" t="s">
        <v>5365</v>
      </c>
      <c r="DO1444"/>
    </row>
    <row r="1445" spans="15:119" x14ac:dyDescent="0.25">
      <c r="O1445" s="268" t="s">
        <v>10923</v>
      </c>
      <c r="P1445" s="268" t="s">
        <v>9484</v>
      </c>
      <c r="Q1445" s="269">
        <v>-2.25</v>
      </c>
      <c r="R1445" s="269">
        <v>-2.5</v>
      </c>
      <c r="S1445" s="269">
        <v>-68</v>
      </c>
      <c r="T1445" s="269">
        <v>-68.25</v>
      </c>
      <c r="DI1445" s="112" t="s">
        <v>5756</v>
      </c>
      <c r="DJ1445" s="112" t="s">
        <v>5735</v>
      </c>
      <c r="DO1445"/>
    </row>
    <row r="1446" spans="15:119" x14ac:dyDescent="0.25">
      <c r="O1446" s="268" t="s">
        <v>10924</v>
      </c>
      <c r="P1446" s="268" t="s">
        <v>9482</v>
      </c>
      <c r="Q1446" s="269">
        <v>-2</v>
      </c>
      <c r="R1446" s="269">
        <v>-2.5</v>
      </c>
      <c r="S1446" s="269">
        <v>-67.5</v>
      </c>
      <c r="T1446" s="269">
        <v>-68</v>
      </c>
      <c r="DI1446" s="112" t="s">
        <v>5072</v>
      </c>
      <c r="DJ1446" s="112" t="s">
        <v>5023</v>
      </c>
      <c r="DO1446"/>
    </row>
    <row r="1447" spans="15:119" x14ac:dyDescent="0.25">
      <c r="O1447" s="268" t="s">
        <v>10925</v>
      </c>
      <c r="P1447" s="268" t="s">
        <v>9484</v>
      </c>
      <c r="Q1447" s="269">
        <v>-2</v>
      </c>
      <c r="R1447" s="269">
        <v>-2.25</v>
      </c>
      <c r="S1447" s="269">
        <v>-67.75</v>
      </c>
      <c r="T1447" s="269">
        <v>-68</v>
      </c>
      <c r="DI1447" s="112" t="s">
        <v>5073</v>
      </c>
      <c r="DJ1447" s="112" t="s">
        <v>5023</v>
      </c>
      <c r="DO1447"/>
    </row>
    <row r="1448" spans="15:119" x14ac:dyDescent="0.25">
      <c r="O1448" s="268" t="s">
        <v>10926</v>
      </c>
      <c r="P1448" s="268" t="s">
        <v>9484</v>
      </c>
      <c r="Q1448" s="269">
        <v>-2</v>
      </c>
      <c r="R1448" s="269">
        <v>-2.25</v>
      </c>
      <c r="S1448" s="269">
        <v>-67.5</v>
      </c>
      <c r="T1448" s="269">
        <v>-67.75</v>
      </c>
      <c r="DI1448" s="112" t="s">
        <v>7428</v>
      </c>
      <c r="DJ1448" s="112" t="s">
        <v>7290</v>
      </c>
      <c r="DO1448"/>
    </row>
    <row r="1449" spans="15:119" x14ac:dyDescent="0.25">
      <c r="O1449" s="268" t="s">
        <v>10927</v>
      </c>
      <c r="P1449" s="268" t="s">
        <v>9484</v>
      </c>
      <c r="Q1449" s="269">
        <v>-2.25</v>
      </c>
      <c r="R1449" s="269">
        <v>-2.5</v>
      </c>
      <c r="S1449" s="269">
        <v>-67.75</v>
      </c>
      <c r="T1449" s="269">
        <v>-68</v>
      </c>
      <c r="DI1449" s="112" t="s">
        <v>6012</v>
      </c>
      <c r="DJ1449" s="112" t="s">
        <v>5901</v>
      </c>
      <c r="DO1449"/>
    </row>
    <row r="1450" spans="15:119" x14ac:dyDescent="0.25">
      <c r="O1450" s="268" t="s">
        <v>10928</v>
      </c>
      <c r="P1450" s="268" t="s">
        <v>9484</v>
      </c>
      <c r="Q1450" s="269">
        <v>-2.25</v>
      </c>
      <c r="R1450" s="269">
        <v>-2.5</v>
      </c>
      <c r="S1450" s="269">
        <v>-67.5</v>
      </c>
      <c r="T1450" s="269">
        <v>-67.75</v>
      </c>
      <c r="DI1450" s="112" t="s">
        <v>8343</v>
      </c>
      <c r="DJ1450" s="112" t="s">
        <v>8277</v>
      </c>
      <c r="DO1450"/>
    </row>
    <row r="1451" spans="15:119" x14ac:dyDescent="0.25">
      <c r="O1451" s="268" t="s">
        <v>10929</v>
      </c>
      <c r="P1451" s="268" t="s">
        <v>9482</v>
      </c>
      <c r="Q1451" s="269">
        <v>-2.5</v>
      </c>
      <c r="R1451" s="269">
        <v>-3</v>
      </c>
      <c r="S1451" s="269">
        <v>-68.5</v>
      </c>
      <c r="T1451" s="269">
        <v>-69</v>
      </c>
      <c r="DI1451" s="112" t="s">
        <v>6511</v>
      </c>
      <c r="DJ1451" s="112" t="s">
        <v>6297</v>
      </c>
      <c r="DO1451"/>
    </row>
    <row r="1452" spans="15:119" x14ac:dyDescent="0.25">
      <c r="O1452" s="268" t="s">
        <v>10930</v>
      </c>
      <c r="P1452" s="268" t="s">
        <v>9484</v>
      </c>
      <c r="Q1452" s="269">
        <v>-2.5</v>
      </c>
      <c r="R1452" s="269">
        <v>-2.75</v>
      </c>
      <c r="S1452" s="269">
        <v>-68.75</v>
      </c>
      <c r="T1452" s="269">
        <v>-69</v>
      </c>
      <c r="DI1452" s="112" t="s">
        <v>6013</v>
      </c>
      <c r="DJ1452" s="112" t="s">
        <v>5901</v>
      </c>
      <c r="DO1452"/>
    </row>
    <row r="1453" spans="15:119" x14ac:dyDescent="0.25">
      <c r="O1453" s="268" t="s">
        <v>10931</v>
      </c>
      <c r="P1453" s="268" t="s">
        <v>9484</v>
      </c>
      <c r="Q1453" s="269">
        <v>-2.5</v>
      </c>
      <c r="R1453" s="269">
        <v>-2.75</v>
      </c>
      <c r="S1453" s="269">
        <v>-68.5</v>
      </c>
      <c r="T1453" s="269">
        <v>-68.75</v>
      </c>
      <c r="DI1453" s="112" t="s">
        <v>8650</v>
      </c>
      <c r="DJ1453" s="112" t="s">
        <v>8536</v>
      </c>
      <c r="DO1453"/>
    </row>
    <row r="1454" spans="15:119" x14ac:dyDescent="0.25">
      <c r="O1454" s="268" t="s">
        <v>10932</v>
      </c>
      <c r="P1454" s="268" t="s">
        <v>9484</v>
      </c>
      <c r="Q1454" s="269">
        <v>-2.75</v>
      </c>
      <c r="R1454" s="269">
        <v>-3</v>
      </c>
      <c r="S1454" s="269">
        <v>-68.75</v>
      </c>
      <c r="T1454" s="269">
        <v>-69</v>
      </c>
      <c r="DI1454" s="112" t="s">
        <v>6512</v>
      </c>
      <c r="DJ1454" s="112" t="s">
        <v>6297</v>
      </c>
      <c r="DO1454"/>
    </row>
    <row r="1455" spans="15:119" x14ac:dyDescent="0.25">
      <c r="O1455" s="268" t="s">
        <v>10933</v>
      </c>
      <c r="P1455" s="268" t="s">
        <v>9484</v>
      </c>
      <c r="Q1455" s="269">
        <v>-2.75</v>
      </c>
      <c r="R1455" s="269">
        <v>-3</v>
      </c>
      <c r="S1455" s="269">
        <v>-68.5</v>
      </c>
      <c r="T1455" s="269">
        <v>-68.75</v>
      </c>
      <c r="DI1455" s="112" t="s">
        <v>7429</v>
      </c>
      <c r="DJ1455" s="112" t="s">
        <v>7290</v>
      </c>
      <c r="DO1455"/>
    </row>
    <row r="1456" spans="15:119" x14ac:dyDescent="0.25">
      <c r="O1456" s="268" t="s">
        <v>10934</v>
      </c>
      <c r="P1456" s="268" t="s">
        <v>9482</v>
      </c>
      <c r="Q1456" s="269">
        <v>-2.5</v>
      </c>
      <c r="R1456" s="269">
        <v>-3</v>
      </c>
      <c r="S1456" s="269">
        <v>-68</v>
      </c>
      <c r="T1456" s="269">
        <v>-68.5</v>
      </c>
      <c r="DI1456" s="112" t="s">
        <v>8651</v>
      </c>
      <c r="DJ1456" s="112" t="s">
        <v>8536</v>
      </c>
      <c r="DO1456"/>
    </row>
    <row r="1457" spans="15:119" x14ac:dyDescent="0.25">
      <c r="O1457" s="268" t="s">
        <v>10935</v>
      </c>
      <c r="P1457" s="268" t="s">
        <v>9484</v>
      </c>
      <c r="Q1457" s="269">
        <v>-2.5</v>
      </c>
      <c r="R1457" s="269">
        <v>-2.75</v>
      </c>
      <c r="S1457" s="269">
        <v>-68.25</v>
      </c>
      <c r="T1457" s="269">
        <v>-68.5</v>
      </c>
      <c r="DI1457" s="112" t="s">
        <v>8652</v>
      </c>
      <c r="DJ1457" s="112" t="s">
        <v>8536</v>
      </c>
      <c r="DO1457"/>
    </row>
    <row r="1458" spans="15:119" x14ac:dyDescent="0.25">
      <c r="O1458" s="268" t="s">
        <v>10936</v>
      </c>
      <c r="P1458" s="268" t="s">
        <v>9484</v>
      </c>
      <c r="Q1458" s="269">
        <v>-2.5</v>
      </c>
      <c r="R1458" s="269">
        <v>-2.75</v>
      </c>
      <c r="S1458" s="269">
        <v>-68</v>
      </c>
      <c r="T1458" s="269">
        <v>-68.25</v>
      </c>
      <c r="DI1458" s="112" t="s">
        <v>4484</v>
      </c>
      <c r="DJ1458" s="112" t="s">
        <v>4444</v>
      </c>
      <c r="DO1458"/>
    </row>
    <row r="1459" spans="15:119" x14ac:dyDescent="0.25">
      <c r="O1459" s="268" t="s">
        <v>10937</v>
      </c>
      <c r="P1459" s="268" t="s">
        <v>9484</v>
      </c>
      <c r="Q1459" s="269">
        <v>-2.75</v>
      </c>
      <c r="R1459" s="269">
        <v>-3</v>
      </c>
      <c r="S1459" s="269">
        <v>-68.25</v>
      </c>
      <c r="T1459" s="269">
        <v>-68.5</v>
      </c>
      <c r="DI1459" s="112" t="s">
        <v>4865</v>
      </c>
      <c r="DJ1459" s="112" t="s">
        <v>4800</v>
      </c>
      <c r="DO1459"/>
    </row>
    <row r="1460" spans="15:119" x14ac:dyDescent="0.25">
      <c r="O1460" s="268" t="s">
        <v>10938</v>
      </c>
      <c r="P1460" s="268" t="s">
        <v>9484</v>
      </c>
      <c r="Q1460" s="269">
        <v>-2.75</v>
      </c>
      <c r="R1460" s="269">
        <v>-3</v>
      </c>
      <c r="S1460" s="269">
        <v>-68</v>
      </c>
      <c r="T1460" s="269">
        <v>-68.25</v>
      </c>
      <c r="DI1460" s="112" t="s">
        <v>6513</v>
      </c>
      <c r="DJ1460" s="112" t="s">
        <v>6297</v>
      </c>
      <c r="DO1460"/>
    </row>
    <row r="1461" spans="15:119" x14ac:dyDescent="0.25">
      <c r="O1461" s="268" t="s">
        <v>10939</v>
      </c>
      <c r="P1461" s="268" t="s">
        <v>9482</v>
      </c>
      <c r="Q1461" s="269">
        <v>-2.5</v>
      </c>
      <c r="R1461" s="269">
        <v>-3</v>
      </c>
      <c r="S1461" s="269">
        <v>-67.5</v>
      </c>
      <c r="T1461" s="269">
        <v>-68</v>
      </c>
      <c r="DI1461" s="112" t="s">
        <v>3242</v>
      </c>
      <c r="DJ1461" s="112" t="s">
        <v>9212</v>
      </c>
      <c r="DO1461"/>
    </row>
    <row r="1462" spans="15:119" x14ac:dyDescent="0.25">
      <c r="O1462" s="268" t="s">
        <v>10940</v>
      </c>
      <c r="P1462" s="268" t="s">
        <v>9484</v>
      </c>
      <c r="Q1462" s="269">
        <v>-2.5</v>
      </c>
      <c r="R1462" s="269">
        <v>-2.75</v>
      </c>
      <c r="S1462" s="269">
        <v>-67.75</v>
      </c>
      <c r="T1462" s="269">
        <v>-68</v>
      </c>
      <c r="DI1462" s="112" t="s">
        <v>6514</v>
      </c>
      <c r="DJ1462" s="112" t="s">
        <v>6297</v>
      </c>
      <c r="DO1462"/>
    </row>
    <row r="1463" spans="15:119" x14ac:dyDescent="0.25">
      <c r="O1463" s="268" t="s">
        <v>10941</v>
      </c>
      <c r="P1463" s="268" t="s">
        <v>9484</v>
      </c>
      <c r="Q1463" s="269">
        <v>-2.5</v>
      </c>
      <c r="R1463" s="269">
        <v>-2.75</v>
      </c>
      <c r="S1463" s="269">
        <v>-67.5</v>
      </c>
      <c r="T1463" s="269">
        <v>-67.75</v>
      </c>
      <c r="DI1463" s="112" t="s">
        <v>9280</v>
      </c>
      <c r="DJ1463" s="112" t="s">
        <v>9212</v>
      </c>
      <c r="DO1463"/>
    </row>
    <row r="1464" spans="15:119" x14ac:dyDescent="0.25">
      <c r="O1464" s="268" t="s">
        <v>10942</v>
      </c>
      <c r="P1464" s="268" t="s">
        <v>9484</v>
      </c>
      <c r="Q1464" s="269">
        <v>-2.75</v>
      </c>
      <c r="R1464" s="269">
        <v>-3</v>
      </c>
      <c r="S1464" s="269">
        <v>-67.75</v>
      </c>
      <c r="T1464" s="269">
        <v>-68</v>
      </c>
      <c r="DI1464" s="112" t="s">
        <v>6515</v>
      </c>
      <c r="DJ1464" s="112" t="s">
        <v>6297</v>
      </c>
      <c r="DO1464"/>
    </row>
    <row r="1465" spans="15:119" x14ac:dyDescent="0.25">
      <c r="O1465" s="268" t="s">
        <v>10943</v>
      </c>
      <c r="P1465" s="268" t="s">
        <v>9484</v>
      </c>
      <c r="Q1465" s="269">
        <v>-2.75</v>
      </c>
      <c r="R1465" s="269">
        <v>-3</v>
      </c>
      <c r="S1465" s="269">
        <v>-67.5</v>
      </c>
      <c r="T1465" s="269">
        <v>-67.75</v>
      </c>
      <c r="DI1465" s="112" t="s">
        <v>5845</v>
      </c>
      <c r="DJ1465" s="112" t="s">
        <v>5832</v>
      </c>
      <c r="DO1465"/>
    </row>
    <row r="1466" spans="15:119" x14ac:dyDescent="0.25">
      <c r="O1466" s="268" t="s">
        <v>10944</v>
      </c>
      <c r="P1466" s="268" t="s">
        <v>9480</v>
      </c>
      <c r="Q1466" s="269">
        <v>-2</v>
      </c>
      <c r="R1466" s="269">
        <v>-3</v>
      </c>
      <c r="S1466" s="269">
        <v>-66</v>
      </c>
      <c r="T1466" s="269">
        <v>-67.5</v>
      </c>
      <c r="DI1466" s="112" t="s">
        <v>4866</v>
      </c>
      <c r="DJ1466" s="112" t="s">
        <v>4800</v>
      </c>
      <c r="DO1466"/>
    </row>
    <row r="1467" spans="15:119" x14ac:dyDescent="0.25">
      <c r="O1467" s="268" t="s">
        <v>10945</v>
      </c>
      <c r="P1467" s="268" t="s">
        <v>9482</v>
      </c>
      <c r="Q1467" s="269">
        <v>-2</v>
      </c>
      <c r="R1467" s="269">
        <v>-2.5</v>
      </c>
      <c r="S1467" s="269">
        <v>-67</v>
      </c>
      <c r="T1467" s="269">
        <v>-67.5</v>
      </c>
      <c r="DI1467" s="112" t="s">
        <v>6014</v>
      </c>
      <c r="DJ1467" s="112" t="s">
        <v>5901</v>
      </c>
      <c r="DO1467"/>
    </row>
    <row r="1468" spans="15:119" x14ac:dyDescent="0.25">
      <c r="O1468" s="268" t="s">
        <v>10946</v>
      </c>
      <c r="P1468" s="268" t="s">
        <v>9484</v>
      </c>
      <c r="Q1468" s="269">
        <v>-2</v>
      </c>
      <c r="R1468" s="269">
        <v>-2.25</v>
      </c>
      <c r="S1468" s="269">
        <v>-67.25</v>
      </c>
      <c r="T1468" s="269">
        <v>-67.5</v>
      </c>
      <c r="DI1468" s="112" t="s">
        <v>9281</v>
      </c>
      <c r="DJ1468" s="112" t="s">
        <v>9212</v>
      </c>
      <c r="DO1468"/>
    </row>
    <row r="1469" spans="15:119" x14ac:dyDescent="0.25">
      <c r="O1469" s="268" t="s">
        <v>10947</v>
      </c>
      <c r="P1469" s="268" t="s">
        <v>9484</v>
      </c>
      <c r="Q1469" s="269">
        <v>-2</v>
      </c>
      <c r="R1469" s="269">
        <v>-2.25</v>
      </c>
      <c r="S1469" s="269">
        <v>-67</v>
      </c>
      <c r="T1469" s="269">
        <v>-67.25</v>
      </c>
      <c r="DI1469" s="112" t="s">
        <v>4485</v>
      </c>
      <c r="DJ1469" s="112" t="s">
        <v>4444</v>
      </c>
      <c r="DO1469"/>
    </row>
    <row r="1470" spans="15:119" x14ac:dyDescent="0.25">
      <c r="O1470" s="268" t="s">
        <v>10948</v>
      </c>
      <c r="P1470" s="268" t="s">
        <v>9484</v>
      </c>
      <c r="Q1470" s="269">
        <v>-2.25</v>
      </c>
      <c r="R1470" s="269">
        <v>-2.5</v>
      </c>
      <c r="S1470" s="269">
        <v>-67.25</v>
      </c>
      <c r="T1470" s="269">
        <v>-67.5</v>
      </c>
      <c r="DI1470" s="112" t="s">
        <v>5074</v>
      </c>
      <c r="DJ1470" s="112" t="s">
        <v>5023</v>
      </c>
      <c r="DO1470"/>
    </row>
    <row r="1471" spans="15:119" x14ac:dyDescent="0.25">
      <c r="O1471" s="268" t="s">
        <v>10949</v>
      </c>
      <c r="P1471" s="268" t="s">
        <v>9484</v>
      </c>
      <c r="Q1471" s="269">
        <v>-2.25</v>
      </c>
      <c r="R1471" s="269">
        <v>-2.5</v>
      </c>
      <c r="S1471" s="269">
        <v>-67</v>
      </c>
      <c r="T1471" s="269">
        <v>-67.25</v>
      </c>
      <c r="DI1471" s="112" t="s">
        <v>9282</v>
      </c>
      <c r="DJ1471" s="112" t="s">
        <v>9212</v>
      </c>
      <c r="DO1471"/>
    </row>
    <row r="1472" spans="15:119" x14ac:dyDescent="0.25">
      <c r="O1472" s="268" t="s">
        <v>10950</v>
      </c>
      <c r="P1472" s="268" t="s">
        <v>9482</v>
      </c>
      <c r="Q1472" s="269">
        <v>-2</v>
      </c>
      <c r="R1472" s="269">
        <v>-2.5</v>
      </c>
      <c r="S1472" s="269">
        <v>-66.5</v>
      </c>
      <c r="T1472" s="269">
        <v>-67</v>
      </c>
      <c r="DI1472" s="112" t="s">
        <v>6516</v>
      </c>
      <c r="DJ1472" s="112" t="s">
        <v>6297</v>
      </c>
      <c r="DO1472"/>
    </row>
    <row r="1473" spans="15:119" x14ac:dyDescent="0.25">
      <c r="O1473" s="268" t="s">
        <v>10951</v>
      </c>
      <c r="P1473" s="268" t="s">
        <v>9484</v>
      </c>
      <c r="Q1473" s="269">
        <v>-2</v>
      </c>
      <c r="R1473" s="269">
        <v>-2.25</v>
      </c>
      <c r="S1473" s="269">
        <v>-66.75</v>
      </c>
      <c r="T1473" s="269">
        <v>-67</v>
      </c>
      <c r="DI1473" s="112" t="s">
        <v>5075</v>
      </c>
      <c r="DJ1473" s="112" t="s">
        <v>5023</v>
      </c>
      <c r="DO1473"/>
    </row>
    <row r="1474" spans="15:119" x14ac:dyDescent="0.25">
      <c r="O1474" s="268" t="s">
        <v>10952</v>
      </c>
      <c r="P1474" s="268" t="s">
        <v>9484</v>
      </c>
      <c r="Q1474" s="269">
        <v>-2</v>
      </c>
      <c r="R1474" s="269">
        <v>-2.25</v>
      </c>
      <c r="S1474" s="269">
        <v>-66.5</v>
      </c>
      <c r="T1474" s="269">
        <v>-66.75</v>
      </c>
      <c r="DI1474" s="112" t="s">
        <v>8653</v>
      </c>
      <c r="DJ1474" s="112" t="s">
        <v>8536</v>
      </c>
      <c r="DO1474"/>
    </row>
    <row r="1475" spans="15:119" x14ac:dyDescent="0.25">
      <c r="O1475" s="268" t="s">
        <v>10953</v>
      </c>
      <c r="P1475" s="268" t="s">
        <v>9484</v>
      </c>
      <c r="Q1475" s="269">
        <v>-2.25</v>
      </c>
      <c r="R1475" s="269">
        <v>-2.5</v>
      </c>
      <c r="S1475" s="269">
        <v>-66.75</v>
      </c>
      <c r="T1475" s="269">
        <v>-67</v>
      </c>
      <c r="DI1475" s="112" t="s">
        <v>6015</v>
      </c>
      <c r="DJ1475" s="112" t="s">
        <v>5901</v>
      </c>
      <c r="DO1475"/>
    </row>
    <row r="1476" spans="15:119" x14ac:dyDescent="0.25">
      <c r="O1476" s="268" t="s">
        <v>10954</v>
      </c>
      <c r="P1476" s="268" t="s">
        <v>9484</v>
      </c>
      <c r="Q1476" s="269">
        <v>-2.25</v>
      </c>
      <c r="R1476" s="269">
        <v>-2.5</v>
      </c>
      <c r="S1476" s="269">
        <v>-66.5</v>
      </c>
      <c r="T1476" s="269">
        <v>-66.75</v>
      </c>
      <c r="DI1476" s="112" t="s">
        <v>5424</v>
      </c>
      <c r="DJ1476" s="112" t="s">
        <v>5365</v>
      </c>
      <c r="DO1476"/>
    </row>
    <row r="1477" spans="15:119" x14ac:dyDescent="0.25">
      <c r="O1477" s="268" t="s">
        <v>10955</v>
      </c>
      <c r="P1477" s="268" t="s">
        <v>9482</v>
      </c>
      <c r="Q1477" s="269">
        <v>-2</v>
      </c>
      <c r="R1477" s="269">
        <v>-2.5</v>
      </c>
      <c r="S1477" s="269">
        <v>-66</v>
      </c>
      <c r="T1477" s="269">
        <v>-66.5</v>
      </c>
      <c r="DI1477" s="112" t="s">
        <v>7990</v>
      </c>
      <c r="DJ1477" s="112" t="s">
        <v>7908</v>
      </c>
      <c r="DO1477"/>
    </row>
    <row r="1478" spans="15:119" x14ac:dyDescent="0.25">
      <c r="O1478" s="268" t="s">
        <v>10956</v>
      </c>
      <c r="P1478" s="268" t="s">
        <v>9484</v>
      </c>
      <c r="Q1478" s="269">
        <v>-2</v>
      </c>
      <c r="R1478" s="269">
        <v>-2.25</v>
      </c>
      <c r="S1478" s="269">
        <v>-66.25</v>
      </c>
      <c r="T1478" s="269">
        <v>-66.5</v>
      </c>
      <c r="DI1478" s="112" t="s">
        <v>7430</v>
      </c>
      <c r="DJ1478" s="112" t="s">
        <v>7290</v>
      </c>
      <c r="DO1478"/>
    </row>
    <row r="1479" spans="15:119" x14ac:dyDescent="0.25">
      <c r="O1479" s="268" t="s">
        <v>10957</v>
      </c>
      <c r="P1479" s="268" t="s">
        <v>9484</v>
      </c>
      <c r="Q1479" s="269">
        <v>-2</v>
      </c>
      <c r="R1479" s="269">
        <v>-2.25</v>
      </c>
      <c r="S1479" s="269">
        <v>-66</v>
      </c>
      <c r="T1479" s="269">
        <v>-66.25</v>
      </c>
      <c r="DI1479" s="112" t="s">
        <v>8654</v>
      </c>
      <c r="DJ1479" s="112" t="s">
        <v>8536</v>
      </c>
      <c r="DO1479"/>
    </row>
    <row r="1480" spans="15:119" x14ac:dyDescent="0.25">
      <c r="O1480" s="268" t="s">
        <v>10958</v>
      </c>
      <c r="P1480" s="268" t="s">
        <v>9484</v>
      </c>
      <c r="Q1480" s="269">
        <v>-2.25</v>
      </c>
      <c r="R1480" s="269">
        <v>-2.5</v>
      </c>
      <c r="S1480" s="269">
        <v>-66.25</v>
      </c>
      <c r="T1480" s="269">
        <v>-66.5</v>
      </c>
      <c r="DI1480" s="112" t="s">
        <v>7431</v>
      </c>
      <c r="DJ1480" s="112" t="s">
        <v>7290</v>
      </c>
      <c r="DO1480"/>
    </row>
    <row r="1481" spans="15:119" x14ac:dyDescent="0.25">
      <c r="O1481" s="268" t="s">
        <v>10959</v>
      </c>
      <c r="P1481" s="268" t="s">
        <v>9484</v>
      </c>
      <c r="Q1481" s="269">
        <v>-2.25</v>
      </c>
      <c r="R1481" s="269">
        <v>-2.5</v>
      </c>
      <c r="S1481" s="269">
        <v>-66</v>
      </c>
      <c r="T1481" s="269">
        <v>-66.25</v>
      </c>
      <c r="DI1481" s="112" t="s">
        <v>6517</v>
      </c>
      <c r="DJ1481" s="112" t="s">
        <v>6297</v>
      </c>
      <c r="DO1481"/>
    </row>
    <row r="1482" spans="15:119" x14ac:dyDescent="0.25">
      <c r="O1482" s="268" t="s">
        <v>10960</v>
      </c>
      <c r="P1482" s="268" t="s">
        <v>9482</v>
      </c>
      <c r="Q1482" s="269">
        <v>-2.5</v>
      </c>
      <c r="R1482" s="269">
        <v>-3</v>
      </c>
      <c r="S1482" s="269">
        <v>-67</v>
      </c>
      <c r="T1482" s="269">
        <v>-67.5</v>
      </c>
      <c r="DI1482" s="112" t="s">
        <v>7988</v>
      </c>
      <c r="DJ1482" s="112" t="s">
        <v>7908</v>
      </c>
      <c r="DO1482"/>
    </row>
    <row r="1483" spans="15:119" x14ac:dyDescent="0.25">
      <c r="O1483" s="268" t="s">
        <v>10961</v>
      </c>
      <c r="P1483" s="268" t="s">
        <v>9484</v>
      </c>
      <c r="Q1483" s="269">
        <v>-2.5</v>
      </c>
      <c r="R1483" s="269">
        <v>-2.75</v>
      </c>
      <c r="S1483" s="269">
        <v>-67.25</v>
      </c>
      <c r="T1483" s="269">
        <v>-67.5</v>
      </c>
      <c r="DI1483" s="112" t="s">
        <v>7989</v>
      </c>
      <c r="DJ1483" s="112" t="s">
        <v>7908</v>
      </c>
      <c r="DO1483"/>
    </row>
    <row r="1484" spans="15:119" x14ac:dyDescent="0.25">
      <c r="O1484" s="268" t="s">
        <v>10962</v>
      </c>
      <c r="P1484" s="268" t="s">
        <v>9484</v>
      </c>
      <c r="Q1484" s="269">
        <v>-2.5</v>
      </c>
      <c r="R1484" s="269">
        <v>-2.75</v>
      </c>
      <c r="S1484" s="269">
        <v>-67</v>
      </c>
      <c r="T1484" s="269">
        <v>-67.25</v>
      </c>
      <c r="DI1484" s="112" t="s">
        <v>4186</v>
      </c>
      <c r="DJ1484" s="112" t="s">
        <v>4181</v>
      </c>
      <c r="DO1484"/>
    </row>
    <row r="1485" spans="15:119" x14ac:dyDescent="0.25">
      <c r="O1485" s="268" t="s">
        <v>10963</v>
      </c>
      <c r="P1485" s="268" t="s">
        <v>9484</v>
      </c>
      <c r="Q1485" s="269">
        <v>-2.75</v>
      </c>
      <c r="R1485" s="269">
        <v>-3</v>
      </c>
      <c r="S1485" s="269">
        <v>-67.25</v>
      </c>
      <c r="T1485" s="269">
        <v>-67.5</v>
      </c>
      <c r="DI1485" s="112" t="s">
        <v>4186</v>
      </c>
      <c r="DJ1485" s="112" t="s">
        <v>7908</v>
      </c>
      <c r="DO1485"/>
    </row>
    <row r="1486" spans="15:119" x14ac:dyDescent="0.25">
      <c r="O1486" s="268" t="s">
        <v>10964</v>
      </c>
      <c r="P1486" s="268" t="s">
        <v>9484</v>
      </c>
      <c r="Q1486" s="269">
        <v>-2.75</v>
      </c>
      <c r="R1486" s="269">
        <v>-3</v>
      </c>
      <c r="S1486" s="269">
        <v>-67</v>
      </c>
      <c r="T1486" s="269">
        <v>-67.25</v>
      </c>
      <c r="DI1486" s="112" t="s">
        <v>4186</v>
      </c>
      <c r="DJ1486" s="112" t="s">
        <v>8536</v>
      </c>
      <c r="DO1486"/>
    </row>
    <row r="1487" spans="15:119" x14ac:dyDescent="0.25">
      <c r="O1487" s="268" t="s">
        <v>10965</v>
      </c>
      <c r="P1487" s="268" t="s">
        <v>9482</v>
      </c>
      <c r="Q1487" s="269">
        <v>-2.5</v>
      </c>
      <c r="R1487" s="269">
        <v>-3</v>
      </c>
      <c r="S1487" s="269">
        <v>-66.5</v>
      </c>
      <c r="T1487" s="269">
        <v>-67</v>
      </c>
      <c r="DI1487" s="112" t="s">
        <v>5234</v>
      </c>
      <c r="DJ1487" s="112" t="s">
        <v>5203</v>
      </c>
      <c r="DO1487"/>
    </row>
    <row r="1488" spans="15:119" x14ac:dyDescent="0.25">
      <c r="O1488" s="268" t="s">
        <v>10966</v>
      </c>
      <c r="P1488" s="268" t="s">
        <v>9484</v>
      </c>
      <c r="Q1488" s="269">
        <v>-2.5</v>
      </c>
      <c r="R1488" s="269">
        <v>-2.75</v>
      </c>
      <c r="S1488" s="269">
        <v>-66.75</v>
      </c>
      <c r="T1488" s="269">
        <v>-67</v>
      </c>
      <c r="DI1488" s="112" t="s">
        <v>6518</v>
      </c>
      <c r="DJ1488" s="112" t="s">
        <v>6297</v>
      </c>
      <c r="DO1488"/>
    </row>
    <row r="1489" spans="15:119" x14ac:dyDescent="0.25">
      <c r="O1489" s="268" t="s">
        <v>10967</v>
      </c>
      <c r="P1489" s="268" t="s">
        <v>9484</v>
      </c>
      <c r="Q1489" s="269">
        <v>-2.5</v>
      </c>
      <c r="R1489" s="269">
        <v>-2.75</v>
      </c>
      <c r="S1489" s="269">
        <v>-66.5</v>
      </c>
      <c r="T1489" s="269">
        <v>-66.75</v>
      </c>
      <c r="DI1489" s="112" t="s">
        <v>7991</v>
      </c>
      <c r="DJ1489" s="112" t="s">
        <v>7908</v>
      </c>
      <c r="DO1489"/>
    </row>
    <row r="1490" spans="15:119" x14ac:dyDescent="0.25">
      <c r="O1490" s="268" t="s">
        <v>10968</v>
      </c>
      <c r="P1490" s="268" t="s">
        <v>9484</v>
      </c>
      <c r="Q1490" s="269">
        <v>-2.75</v>
      </c>
      <c r="R1490" s="269">
        <v>-3</v>
      </c>
      <c r="S1490" s="269">
        <v>-66.75</v>
      </c>
      <c r="T1490" s="269">
        <v>-67</v>
      </c>
      <c r="DI1490" s="112" t="s">
        <v>7432</v>
      </c>
      <c r="DJ1490" s="112" t="s">
        <v>7290</v>
      </c>
      <c r="DO1490"/>
    </row>
    <row r="1491" spans="15:119" x14ac:dyDescent="0.25">
      <c r="O1491" s="268" t="s">
        <v>10969</v>
      </c>
      <c r="P1491" s="268" t="s">
        <v>9484</v>
      </c>
      <c r="Q1491" s="269">
        <v>-2.75</v>
      </c>
      <c r="R1491" s="269">
        <v>-3</v>
      </c>
      <c r="S1491" s="269">
        <v>-66.5</v>
      </c>
      <c r="T1491" s="269">
        <v>-66.75</v>
      </c>
      <c r="DI1491" s="112" t="s">
        <v>5425</v>
      </c>
      <c r="DJ1491" s="112" t="s">
        <v>5365</v>
      </c>
      <c r="DO1491"/>
    </row>
    <row r="1492" spans="15:119" x14ac:dyDescent="0.25">
      <c r="O1492" s="268" t="s">
        <v>10970</v>
      </c>
      <c r="P1492" s="268" t="s">
        <v>9482</v>
      </c>
      <c r="Q1492" s="269">
        <v>-2.5</v>
      </c>
      <c r="R1492" s="269">
        <v>-3</v>
      </c>
      <c r="S1492" s="269">
        <v>-66</v>
      </c>
      <c r="T1492" s="269">
        <v>-66.5</v>
      </c>
      <c r="DI1492" s="112" t="s">
        <v>9113</v>
      </c>
      <c r="DJ1492" s="112" t="s">
        <v>9078</v>
      </c>
      <c r="DO1492"/>
    </row>
    <row r="1493" spans="15:119" x14ac:dyDescent="0.25">
      <c r="O1493" s="268" t="s">
        <v>10971</v>
      </c>
      <c r="P1493" s="268" t="s">
        <v>9484</v>
      </c>
      <c r="Q1493" s="269">
        <v>-2.5</v>
      </c>
      <c r="R1493" s="269">
        <v>-2.75</v>
      </c>
      <c r="S1493" s="269">
        <v>-66.25</v>
      </c>
      <c r="T1493" s="269">
        <v>-66.5</v>
      </c>
      <c r="DI1493" s="112" t="s">
        <v>5426</v>
      </c>
      <c r="DJ1493" s="112" t="s">
        <v>5365</v>
      </c>
      <c r="DO1493"/>
    </row>
    <row r="1494" spans="15:119" x14ac:dyDescent="0.25">
      <c r="O1494" s="268" t="s">
        <v>10972</v>
      </c>
      <c r="P1494" s="268" t="s">
        <v>9484</v>
      </c>
      <c r="Q1494" s="269">
        <v>-2.5</v>
      </c>
      <c r="R1494" s="269">
        <v>-2.75</v>
      </c>
      <c r="S1494" s="269">
        <v>-66</v>
      </c>
      <c r="T1494" s="269">
        <v>-66.25</v>
      </c>
      <c r="DI1494" s="112" t="s">
        <v>5428</v>
      </c>
      <c r="DJ1494" s="112" t="s">
        <v>5365</v>
      </c>
      <c r="DO1494"/>
    </row>
    <row r="1495" spans="15:119" x14ac:dyDescent="0.25">
      <c r="O1495" s="268" t="s">
        <v>10973</v>
      </c>
      <c r="P1495" s="268" t="s">
        <v>9484</v>
      </c>
      <c r="Q1495" s="269">
        <v>-2.75</v>
      </c>
      <c r="R1495" s="269">
        <v>-3</v>
      </c>
      <c r="S1495" s="269">
        <v>-66.25</v>
      </c>
      <c r="T1495" s="269">
        <v>-66.5</v>
      </c>
      <c r="DI1495" s="112" t="s">
        <v>5427</v>
      </c>
      <c r="DJ1495" s="112" t="s">
        <v>5365</v>
      </c>
      <c r="DO1495"/>
    </row>
    <row r="1496" spans="15:119" x14ac:dyDescent="0.25">
      <c r="O1496" s="268" t="s">
        <v>10974</v>
      </c>
      <c r="P1496" s="268" t="s">
        <v>9484</v>
      </c>
      <c r="Q1496" s="269">
        <v>-2.75</v>
      </c>
      <c r="R1496" s="269">
        <v>-3</v>
      </c>
      <c r="S1496" s="269">
        <v>-66</v>
      </c>
      <c r="T1496" s="269">
        <v>-66.25</v>
      </c>
      <c r="DI1496" s="112" t="s">
        <v>542</v>
      </c>
      <c r="DJ1496" s="112" t="s">
        <v>10</v>
      </c>
      <c r="DO1496"/>
    </row>
    <row r="1497" spans="15:119" x14ac:dyDescent="0.25">
      <c r="O1497" s="268" t="s">
        <v>10975</v>
      </c>
      <c r="P1497" s="268" t="s">
        <v>9480</v>
      </c>
      <c r="Q1497" s="269">
        <v>-3</v>
      </c>
      <c r="R1497" s="269">
        <v>-4</v>
      </c>
      <c r="S1497" s="269">
        <v>-67.5</v>
      </c>
      <c r="T1497" s="269">
        <v>-69</v>
      </c>
      <c r="DI1497" s="112" t="s">
        <v>9283</v>
      </c>
      <c r="DJ1497" s="112" t="s">
        <v>9212</v>
      </c>
      <c r="DO1497"/>
    </row>
    <row r="1498" spans="15:119" x14ac:dyDescent="0.25">
      <c r="O1498" s="268" t="s">
        <v>10976</v>
      </c>
      <c r="P1498" s="268" t="s">
        <v>9482</v>
      </c>
      <c r="Q1498" s="269">
        <v>-3</v>
      </c>
      <c r="R1498" s="269">
        <v>-3.5</v>
      </c>
      <c r="S1498" s="269">
        <v>-68.5</v>
      </c>
      <c r="T1498" s="269">
        <v>-69</v>
      </c>
      <c r="DI1498" s="112" t="s">
        <v>5614</v>
      </c>
      <c r="DJ1498" s="112" t="s">
        <v>5568</v>
      </c>
      <c r="DO1498"/>
    </row>
    <row r="1499" spans="15:119" x14ac:dyDescent="0.25">
      <c r="O1499" s="268" t="s">
        <v>10977</v>
      </c>
      <c r="P1499" s="268" t="s">
        <v>9484</v>
      </c>
      <c r="Q1499" s="269">
        <v>-3</v>
      </c>
      <c r="R1499" s="269">
        <v>-3.25</v>
      </c>
      <c r="S1499" s="269">
        <v>-68.75</v>
      </c>
      <c r="T1499" s="269">
        <v>-69</v>
      </c>
      <c r="DI1499" s="112" t="s">
        <v>4323</v>
      </c>
      <c r="DJ1499" s="112" t="s">
        <v>4283</v>
      </c>
      <c r="DO1499"/>
    </row>
    <row r="1500" spans="15:119" x14ac:dyDescent="0.25">
      <c r="O1500" s="268" t="s">
        <v>10978</v>
      </c>
      <c r="P1500" s="268" t="s">
        <v>9484</v>
      </c>
      <c r="Q1500" s="269">
        <v>-3</v>
      </c>
      <c r="R1500" s="269">
        <v>-3.25</v>
      </c>
      <c r="S1500" s="269">
        <v>-68.5</v>
      </c>
      <c r="T1500" s="269">
        <v>-68.75</v>
      </c>
      <c r="DI1500" s="112" t="s">
        <v>5846</v>
      </c>
      <c r="DJ1500" s="112" t="s">
        <v>5832</v>
      </c>
      <c r="DO1500"/>
    </row>
    <row r="1501" spans="15:119" x14ac:dyDescent="0.25">
      <c r="O1501" s="268" t="s">
        <v>10979</v>
      </c>
      <c r="P1501" s="268" t="s">
        <v>9484</v>
      </c>
      <c r="Q1501" s="269">
        <v>-3.25</v>
      </c>
      <c r="R1501" s="269">
        <v>-3.5</v>
      </c>
      <c r="S1501" s="269">
        <v>-68.75</v>
      </c>
      <c r="T1501" s="269">
        <v>-69</v>
      </c>
      <c r="DI1501" s="112" t="s">
        <v>7433</v>
      </c>
      <c r="DJ1501" s="112" t="s">
        <v>7290</v>
      </c>
      <c r="DO1501"/>
    </row>
    <row r="1502" spans="15:119" x14ac:dyDescent="0.25">
      <c r="O1502" s="268" t="s">
        <v>10980</v>
      </c>
      <c r="P1502" s="268" t="s">
        <v>9484</v>
      </c>
      <c r="Q1502" s="269">
        <v>-3.25</v>
      </c>
      <c r="R1502" s="269">
        <v>-3.5</v>
      </c>
      <c r="S1502" s="269">
        <v>-68.5</v>
      </c>
      <c r="T1502" s="269">
        <v>-68.75</v>
      </c>
      <c r="DI1502" s="112" t="s">
        <v>8344</v>
      </c>
      <c r="DJ1502" s="112" t="s">
        <v>8277</v>
      </c>
      <c r="DO1502"/>
    </row>
    <row r="1503" spans="15:119" x14ac:dyDescent="0.25">
      <c r="O1503" s="268" t="s">
        <v>10981</v>
      </c>
      <c r="P1503" s="268" t="s">
        <v>9482</v>
      </c>
      <c r="Q1503" s="269">
        <v>-3</v>
      </c>
      <c r="R1503" s="269">
        <v>-3.5</v>
      </c>
      <c r="S1503" s="269">
        <v>-68</v>
      </c>
      <c r="T1503" s="269">
        <v>-68.5</v>
      </c>
      <c r="DI1503" s="112" t="s">
        <v>8345</v>
      </c>
      <c r="DJ1503" s="112" t="s">
        <v>8277</v>
      </c>
      <c r="DO1503"/>
    </row>
    <row r="1504" spans="15:119" x14ac:dyDescent="0.25">
      <c r="O1504" s="268" t="s">
        <v>10982</v>
      </c>
      <c r="P1504" s="268" t="s">
        <v>9484</v>
      </c>
      <c r="Q1504" s="269">
        <v>-3</v>
      </c>
      <c r="R1504" s="269">
        <v>-3.25</v>
      </c>
      <c r="S1504" s="269">
        <v>-68.25</v>
      </c>
      <c r="T1504" s="269">
        <v>-68.5</v>
      </c>
      <c r="DI1504" s="112" t="s">
        <v>6519</v>
      </c>
      <c r="DJ1504" s="112" t="s">
        <v>6297</v>
      </c>
      <c r="DO1504"/>
    </row>
    <row r="1505" spans="15:119" x14ac:dyDescent="0.25">
      <c r="O1505" s="268" t="s">
        <v>10983</v>
      </c>
      <c r="P1505" s="268" t="s">
        <v>9484</v>
      </c>
      <c r="Q1505" s="269">
        <v>-3</v>
      </c>
      <c r="R1505" s="269">
        <v>-3.25</v>
      </c>
      <c r="S1505" s="269">
        <v>-68</v>
      </c>
      <c r="T1505" s="269">
        <v>-68.25</v>
      </c>
      <c r="DI1505" s="112" t="s">
        <v>5615</v>
      </c>
      <c r="DJ1505" s="112" t="s">
        <v>5568</v>
      </c>
      <c r="DO1505"/>
    </row>
    <row r="1506" spans="15:119" x14ac:dyDescent="0.25">
      <c r="O1506" s="268" t="s">
        <v>10984</v>
      </c>
      <c r="P1506" s="268" t="s">
        <v>9484</v>
      </c>
      <c r="Q1506" s="269">
        <v>-3.25</v>
      </c>
      <c r="R1506" s="269">
        <v>-3.5</v>
      </c>
      <c r="S1506" s="269">
        <v>-68.25</v>
      </c>
      <c r="T1506" s="269">
        <v>-68.5</v>
      </c>
      <c r="DI1506" s="112" t="s">
        <v>6016</v>
      </c>
      <c r="DJ1506" s="112" t="s">
        <v>5901</v>
      </c>
      <c r="DO1506"/>
    </row>
    <row r="1507" spans="15:119" x14ac:dyDescent="0.25">
      <c r="O1507" s="268" t="s">
        <v>10985</v>
      </c>
      <c r="P1507" s="268" t="s">
        <v>9484</v>
      </c>
      <c r="Q1507" s="269">
        <v>-3.25</v>
      </c>
      <c r="R1507" s="269">
        <v>-3.5</v>
      </c>
      <c r="S1507" s="269">
        <v>-68</v>
      </c>
      <c r="T1507" s="269">
        <v>-68.25</v>
      </c>
      <c r="DI1507" s="112" t="s">
        <v>4867</v>
      </c>
      <c r="DJ1507" s="112" t="s">
        <v>4800</v>
      </c>
      <c r="DO1507"/>
    </row>
    <row r="1508" spans="15:119" x14ac:dyDescent="0.25">
      <c r="O1508" s="268" t="s">
        <v>10986</v>
      </c>
      <c r="P1508" s="268" t="s">
        <v>9482</v>
      </c>
      <c r="Q1508" s="269">
        <v>-3</v>
      </c>
      <c r="R1508" s="269">
        <v>-3.5</v>
      </c>
      <c r="S1508" s="269">
        <v>-67.5</v>
      </c>
      <c r="T1508" s="269">
        <v>-68</v>
      </c>
      <c r="DI1508" s="112" t="s">
        <v>4324</v>
      </c>
      <c r="DJ1508" s="112" t="s">
        <v>4283</v>
      </c>
      <c r="DO1508"/>
    </row>
    <row r="1509" spans="15:119" x14ac:dyDescent="0.25">
      <c r="O1509" s="268" t="s">
        <v>10987</v>
      </c>
      <c r="P1509" s="268" t="s">
        <v>9484</v>
      </c>
      <c r="Q1509" s="269">
        <v>-3</v>
      </c>
      <c r="R1509" s="269">
        <v>-3.25</v>
      </c>
      <c r="S1509" s="269">
        <v>-67.75</v>
      </c>
      <c r="T1509" s="269">
        <v>-68</v>
      </c>
      <c r="DI1509" s="112" t="s">
        <v>7992</v>
      </c>
      <c r="DJ1509" s="112" t="s">
        <v>7908</v>
      </c>
      <c r="DO1509"/>
    </row>
    <row r="1510" spans="15:119" x14ac:dyDescent="0.25">
      <c r="O1510" s="268" t="s">
        <v>10988</v>
      </c>
      <c r="P1510" s="268" t="s">
        <v>9484</v>
      </c>
      <c r="Q1510" s="269">
        <v>-3</v>
      </c>
      <c r="R1510" s="269">
        <v>-3.25</v>
      </c>
      <c r="S1510" s="269">
        <v>-67.5</v>
      </c>
      <c r="T1510" s="269">
        <v>-67.75</v>
      </c>
      <c r="DI1510" s="112" t="s">
        <v>8346</v>
      </c>
      <c r="DJ1510" s="112" t="s">
        <v>8277</v>
      </c>
      <c r="DO1510"/>
    </row>
    <row r="1511" spans="15:119" x14ac:dyDescent="0.25">
      <c r="O1511" s="268" t="s">
        <v>10989</v>
      </c>
      <c r="P1511" s="268" t="s">
        <v>9484</v>
      </c>
      <c r="Q1511" s="269">
        <v>-3.25</v>
      </c>
      <c r="R1511" s="269">
        <v>-3.5</v>
      </c>
      <c r="S1511" s="269">
        <v>-67.75</v>
      </c>
      <c r="T1511" s="269">
        <v>-68</v>
      </c>
      <c r="DI1511" s="112" t="s">
        <v>7993</v>
      </c>
      <c r="DJ1511" s="112" t="s">
        <v>7908</v>
      </c>
      <c r="DO1511"/>
    </row>
    <row r="1512" spans="15:119" x14ac:dyDescent="0.25">
      <c r="O1512" s="268" t="s">
        <v>10990</v>
      </c>
      <c r="P1512" s="268" t="s">
        <v>9484</v>
      </c>
      <c r="Q1512" s="269">
        <v>-3.25</v>
      </c>
      <c r="R1512" s="269">
        <v>-3.5</v>
      </c>
      <c r="S1512" s="269">
        <v>-67.5</v>
      </c>
      <c r="T1512" s="269">
        <v>-67.75</v>
      </c>
      <c r="DI1512" s="112" t="s">
        <v>4868</v>
      </c>
      <c r="DJ1512" s="112" t="s">
        <v>4800</v>
      </c>
      <c r="DO1512"/>
    </row>
    <row r="1513" spans="15:119" x14ac:dyDescent="0.25">
      <c r="O1513" s="268" t="s">
        <v>10991</v>
      </c>
      <c r="P1513" s="268" t="s">
        <v>9482</v>
      </c>
      <c r="Q1513" s="269">
        <v>-3.5</v>
      </c>
      <c r="R1513" s="269">
        <v>-4</v>
      </c>
      <c r="S1513" s="269">
        <v>-68.5</v>
      </c>
      <c r="T1513" s="269">
        <v>-69</v>
      </c>
      <c r="DI1513" s="112" t="s">
        <v>5235</v>
      </c>
      <c r="DJ1513" s="112" t="s">
        <v>5203</v>
      </c>
      <c r="DO1513"/>
    </row>
    <row r="1514" spans="15:119" x14ac:dyDescent="0.25">
      <c r="O1514" s="268" t="s">
        <v>10992</v>
      </c>
      <c r="P1514" s="268" t="s">
        <v>9484</v>
      </c>
      <c r="Q1514" s="269">
        <v>-3.5</v>
      </c>
      <c r="R1514" s="269">
        <v>-3.75</v>
      </c>
      <c r="S1514" s="269">
        <v>-68.75</v>
      </c>
      <c r="T1514" s="269">
        <v>-69</v>
      </c>
      <c r="DI1514" s="112" t="s">
        <v>5429</v>
      </c>
      <c r="DJ1514" s="112" t="s">
        <v>5365</v>
      </c>
      <c r="DO1514"/>
    </row>
    <row r="1515" spans="15:119" x14ac:dyDescent="0.25">
      <c r="O1515" s="268" t="s">
        <v>10993</v>
      </c>
      <c r="P1515" s="268" t="s">
        <v>9484</v>
      </c>
      <c r="Q1515" s="269">
        <v>-3.5</v>
      </c>
      <c r="R1515" s="269">
        <v>-3.75</v>
      </c>
      <c r="S1515" s="269">
        <v>-68.5</v>
      </c>
      <c r="T1515" s="269">
        <v>-68.75</v>
      </c>
      <c r="DI1515" s="112" t="s">
        <v>6520</v>
      </c>
      <c r="DJ1515" s="112" t="s">
        <v>6297</v>
      </c>
      <c r="DO1515"/>
    </row>
    <row r="1516" spans="15:119" x14ac:dyDescent="0.25">
      <c r="O1516" s="268" t="s">
        <v>10994</v>
      </c>
      <c r="P1516" s="268" t="s">
        <v>9484</v>
      </c>
      <c r="Q1516" s="269">
        <v>-3.75</v>
      </c>
      <c r="R1516" s="269">
        <v>-4</v>
      </c>
      <c r="S1516" s="269">
        <v>-68.75</v>
      </c>
      <c r="T1516" s="269">
        <v>-69</v>
      </c>
      <c r="DI1516" s="112" t="s">
        <v>4870</v>
      </c>
      <c r="DJ1516" s="112" t="s">
        <v>4800</v>
      </c>
      <c r="DO1516"/>
    </row>
    <row r="1517" spans="15:119" x14ac:dyDescent="0.25">
      <c r="O1517" s="268" t="s">
        <v>10995</v>
      </c>
      <c r="P1517" s="268" t="s">
        <v>9484</v>
      </c>
      <c r="Q1517" s="269">
        <v>-3.75</v>
      </c>
      <c r="R1517" s="269">
        <v>-4</v>
      </c>
      <c r="S1517" s="269">
        <v>-68.5</v>
      </c>
      <c r="T1517" s="269">
        <v>-68.75</v>
      </c>
      <c r="DI1517" s="112" t="s">
        <v>5430</v>
      </c>
      <c r="DJ1517" s="112" t="s">
        <v>5365</v>
      </c>
      <c r="DO1517"/>
    </row>
    <row r="1518" spans="15:119" x14ac:dyDescent="0.25">
      <c r="O1518" s="268" t="s">
        <v>10996</v>
      </c>
      <c r="P1518" s="268" t="s">
        <v>9482</v>
      </c>
      <c r="Q1518" s="269">
        <v>-3.5</v>
      </c>
      <c r="R1518" s="269">
        <v>-4</v>
      </c>
      <c r="S1518" s="269">
        <v>-68</v>
      </c>
      <c r="T1518" s="269">
        <v>-68.5</v>
      </c>
      <c r="DI1518" s="112" t="s">
        <v>4325</v>
      </c>
      <c r="DJ1518" s="112" t="s">
        <v>4283</v>
      </c>
      <c r="DO1518"/>
    </row>
    <row r="1519" spans="15:119" x14ac:dyDescent="0.25">
      <c r="O1519" s="268" t="s">
        <v>10997</v>
      </c>
      <c r="P1519" s="268" t="s">
        <v>9484</v>
      </c>
      <c r="Q1519" s="269">
        <v>-3.5</v>
      </c>
      <c r="R1519" s="269">
        <v>-3.75</v>
      </c>
      <c r="S1519" s="269">
        <v>-68.25</v>
      </c>
      <c r="T1519" s="269">
        <v>-68.5</v>
      </c>
      <c r="DI1519" s="112" t="s">
        <v>4869</v>
      </c>
      <c r="DJ1519" s="112" t="s">
        <v>4800</v>
      </c>
      <c r="DO1519"/>
    </row>
    <row r="1520" spans="15:119" x14ac:dyDescent="0.25">
      <c r="O1520" s="268" t="s">
        <v>10998</v>
      </c>
      <c r="P1520" s="268" t="s">
        <v>9484</v>
      </c>
      <c r="Q1520" s="269">
        <v>-3.5</v>
      </c>
      <c r="R1520" s="269">
        <v>-3.75</v>
      </c>
      <c r="S1520" s="269">
        <v>-68</v>
      </c>
      <c r="T1520" s="269">
        <v>-68.25</v>
      </c>
      <c r="DI1520" s="112" t="s">
        <v>4326</v>
      </c>
      <c r="DJ1520" s="112" t="s">
        <v>4283</v>
      </c>
      <c r="DO1520"/>
    </row>
    <row r="1521" spans="15:119" x14ac:dyDescent="0.25">
      <c r="O1521" s="268" t="s">
        <v>10999</v>
      </c>
      <c r="P1521" s="268" t="s">
        <v>9484</v>
      </c>
      <c r="Q1521" s="269">
        <v>-3.75</v>
      </c>
      <c r="R1521" s="269">
        <v>-4</v>
      </c>
      <c r="S1521" s="269">
        <v>-68.25</v>
      </c>
      <c r="T1521" s="269">
        <v>-68.5</v>
      </c>
      <c r="DI1521" s="112" t="s">
        <v>4327</v>
      </c>
      <c r="DJ1521" s="112" t="s">
        <v>4283</v>
      </c>
      <c r="DO1521"/>
    </row>
    <row r="1522" spans="15:119" x14ac:dyDescent="0.25">
      <c r="O1522" s="268" t="s">
        <v>11000</v>
      </c>
      <c r="P1522" s="268" t="s">
        <v>9484</v>
      </c>
      <c r="Q1522" s="269">
        <v>-3.75</v>
      </c>
      <c r="R1522" s="269">
        <v>-4</v>
      </c>
      <c r="S1522" s="269">
        <v>-68</v>
      </c>
      <c r="T1522" s="269">
        <v>-68.25</v>
      </c>
      <c r="DI1522" s="112" t="s">
        <v>4646</v>
      </c>
      <c r="DJ1522" s="112" t="s">
        <v>4583</v>
      </c>
      <c r="DO1522"/>
    </row>
    <row r="1523" spans="15:119" x14ac:dyDescent="0.25">
      <c r="O1523" s="268" t="s">
        <v>11001</v>
      </c>
      <c r="P1523" s="268" t="s">
        <v>9482</v>
      </c>
      <c r="Q1523" s="269">
        <v>-3.5</v>
      </c>
      <c r="R1523" s="269">
        <v>-4</v>
      </c>
      <c r="S1523" s="269">
        <v>-67.5</v>
      </c>
      <c r="T1523" s="269">
        <v>-68</v>
      </c>
      <c r="DI1523" s="112" t="s">
        <v>9114</v>
      </c>
      <c r="DJ1523" s="112" t="s">
        <v>9078</v>
      </c>
      <c r="DO1523"/>
    </row>
    <row r="1524" spans="15:119" x14ac:dyDescent="0.25">
      <c r="O1524" s="268" t="s">
        <v>11002</v>
      </c>
      <c r="P1524" s="268" t="s">
        <v>9484</v>
      </c>
      <c r="Q1524" s="269">
        <v>-3.5</v>
      </c>
      <c r="R1524" s="269">
        <v>-3.75</v>
      </c>
      <c r="S1524" s="269">
        <v>-67.75</v>
      </c>
      <c r="T1524" s="269">
        <v>-68</v>
      </c>
      <c r="DI1524" s="112" t="s">
        <v>6521</v>
      </c>
      <c r="DJ1524" s="112" t="s">
        <v>6297</v>
      </c>
      <c r="DO1524"/>
    </row>
    <row r="1525" spans="15:119" x14ac:dyDescent="0.25">
      <c r="O1525" s="268" t="s">
        <v>11003</v>
      </c>
      <c r="P1525" s="268" t="s">
        <v>9484</v>
      </c>
      <c r="Q1525" s="269">
        <v>-3.5</v>
      </c>
      <c r="R1525" s="269">
        <v>-3.75</v>
      </c>
      <c r="S1525" s="269">
        <v>-67.5</v>
      </c>
      <c r="T1525" s="269">
        <v>-67.75</v>
      </c>
      <c r="DI1525" s="112" t="s">
        <v>5616</v>
      </c>
      <c r="DJ1525" s="112" t="s">
        <v>5568</v>
      </c>
      <c r="DO1525"/>
    </row>
    <row r="1526" spans="15:119" x14ac:dyDescent="0.25">
      <c r="O1526" s="268" t="s">
        <v>11004</v>
      </c>
      <c r="P1526" s="268" t="s">
        <v>9484</v>
      </c>
      <c r="Q1526" s="269">
        <v>-3.75</v>
      </c>
      <c r="R1526" s="269">
        <v>-4</v>
      </c>
      <c r="S1526" s="269">
        <v>-67.75</v>
      </c>
      <c r="T1526" s="269">
        <v>-68</v>
      </c>
      <c r="DI1526" s="112" t="s">
        <v>4431</v>
      </c>
      <c r="DJ1526" s="112" t="s">
        <v>4427</v>
      </c>
      <c r="DO1526"/>
    </row>
    <row r="1527" spans="15:119" x14ac:dyDescent="0.25">
      <c r="O1527" s="268" t="s">
        <v>11005</v>
      </c>
      <c r="P1527" s="268" t="s">
        <v>9484</v>
      </c>
      <c r="Q1527" s="269">
        <v>-3.75</v>
      </c>
      <c r="R1527" s="269">
        <v>-4</v>
      </c>
      <c r="S1527" s="269">
        <v>-67.5</v>
      </c>
      <c r="T1527" s="269">
        <v>-67.75</v>
      </c>
      <c r="DI1527" s="112" t="s">
        <v>9284</v>
      </c>
      <c r="DJ1527" s="112" t="s">
        <v>9212</v>
      </c>
      <c r="DO1527"/>
    </row>
    <row r="1528" spans="15:119" x14ac:dyDescent="0.25">
      <c r="O1528" s="268" t="s">
        <v>11006</v>
      </c>
      <c r="P1528" s="268" t="s">
        <v>9480</v>
      </c>
      <c r="Q1528" s="269">
        <v>-3</v>
      </c>
      <c r="R1528" s="269">
        <v>-4</v>
      </c>
      <c r="S1528" s="269">
        <v>-66</v>
      </c>
      <c r="T1528" s="269">
        <v>-67.5</v>
      </c>
      <c r="DI1528" s="112" t="s">
        <v>5431</v>
      </c>
      <c r="DJ1528" s="112" t="s">
        <v>5365</v>
      </c>
      <c r="DO1528"/>
    </row>
    <row r="1529" spans="15:119" x14ac:dyDescent="0.25">
      <c r="O1529" s="268" t="s">
        <v>11007</v>
      </c>
      <c r="P1529" s="268" t="s">
        <v>9482</v>
      </c>
      <c r="Q1529" s="269">
        <v>-3</v>
      </c>
      <c r="R1529" s="269">
        <v>-3.5</v>
      </c>
      <c r="S1529" s="269">
        <v>-67</v>
      </c>
      <c r="T1529" s="269">
        <v>-67.5</v>
      </c>
      <c r="DI1529" s="112" t="s">
        <v>9285</v>
      </c>
      <c r="DJ1529" s="112" t="s">
        <v>9212</v>
      </c>
      <c r="DO1529"/>
    </row>
    <row r="1530" spans="15:119" x14ac:dyDescent="0.25">
      <c r="O1530" s="268" t="s">
        <v>11008</v>
      </c>
      <c r="P1530" s="268" t="s">
        <v>9484</v>
      </c>
      <c r="Q1530" s="269">
        <v>-3</v>
      </c>
      <c r="R1530" s="269">
        <v>-3.25</v>
      </c>
      <c r="S1530" s="269">
        <v>-67.25</v>
      </c>
      <c r="T1530" s="269">
        <v>-67.5</v>
      </c>
      <c r="DI1530" s="112" t="s">
        <v>4486</v>
      </c>
      <c r="DJ1530" s="112" t="s">
        <v>4444</v>
      </c>
      <c r="DO1530"/>
    </row>
    <row r="1531" spans="15:119" x14ac:dyDescent="0.25">
      <c r="O1531" s="268" t="s">
        <v>11009</v>
      </c>
      <c r="P1531" s="268" t="s">
        <v>9484</v>
      </c>
      <c r="Q1531" s="269">
        <v>-3</v>
      </c>
      <c r="R1531" s="269">
        <v>-3.25</v>
      </c>
      <c r="S1531" s="269">
        <v>-67</v>
      </c>
      <c r="T1531" s="269">
        <v>-67.25</v>
      </c>
      <c r="DI1531" s="112" t="s">
        <v>6017</v>
      </c>
      <c r="DJ1531" s="112" t="s">
        <v>5901</v>
      </c>
      <c r="DO1531"/>
    </row>
    <row r="1532" spans="15:119" x14ac:dyDescent="0.25">
      <c r="O1532" s="268" t="s">
        <v>11010</v>
      </c>
      <c r="P1532" s="268" t="s">
        <v>9484</v>
      </c>
      <c r="Q1532" s="269">
        <v>-3.25</v>
      </c>
      <c r="R1532" s="269">
        <v>-3.5</v>
      </c>
      <c r="S1532" s="269">
        <v>-67.25</v>
      </c>
      <c r="T1532" s="269">
        <v>-67.5</v>
      </c>
      <c r="DI1532" s="112" t="s">
        <v>6522</v>
      </c>
      <c r="DJ1532" s="112" t="s">
        <v>6297</v>
      </c>
      <c r="DO1532"/>
    </row>
    <row r="1533" spans="15:119" x14ac:dyDescent="0.25">
      <c r="O1533" s="268" t="s">
        <v>11011</v>
      </c>
      <c r="P1533" s="268" t="s">
        <v>9484</v>
      </c>
      <c r="Q1533" s="269">
        <v>-3.25</v>
      </c>
      <c r="R1533" s="269">
        <v>-3.5</v>
      </c>
      <c r="S1533" s="269">
        <v>-67</v>
      </c>
      <c r="T1533" s="269">
        <v>-67.25</v>
      </c>
      <c r="DI1533" s="112" t="s">
        <v>8655</v>
      </c>
      <c r="DJ1533" s="112" t="s">
        <v>8536</v>
      </c>
      <c r="DO1533"/>
    </row>
    <row r="1534" spans="15:119" x14ac:dyDescent="0.25">
      <c r="O1534" s="268" t="s">
        <v>11012</v>
      </c>
      <c r="P1534" s="268" t="s">
        <v>9482</v>
      </c>
      <c r="Q1534" s="269">
        <v>-3</v>
      </c>
      <c r="R1534" s="269">
        <v>-3.5</v>
      </c>
      <c r="S1534" s="269">
        <v>-66.5</v>
      </c>
      <c r="T1534" s="269">
        <v>-67</v>
      </c>
      <c r="DI1534" s="112" t="s">
        <v>4647</v>
      </c>
      <c r="DJ1534" s="112" t="s">
        <v>9212</v>
      </c>
      <c r="DO1534"/>
    </row>
    <row r="1535" spans="15:119" x14ac:dyDescent="0.25">
      <c r="O1535" s="268" t="s">
        <v>11013</v>
      </c>
      <c r="P1535" s="268" t="s">
        <v>9484</v>
      </c>
      <c r="Q1535" s="269">
        <v>-3</v>
      </c>
      <c r="R1535" s="269">
        <v>-3.25</v>
      </c>
      <c r="S1535" s="269">
        <v>-66.75</v>
      </c>
      <c r="T1535" s="269">
        <v>-67</v>
      </c>
      <c r="DI1535" s="112" t="s">
        <v>4647</v>
      </c>
      <c r="DJ1535" s="112" t="s">
        <v>4583</v>
      </c>
      <c r="DO1535"/>
    </row>
    <row r="1536" spans="15:119" x14ac:dyDescent="0.25">
      <c r="O1536" s="268" t="s">
        <v>11014</v>
      </c>
      <c r="P1536" s="268" t="s">
        <v>9484</v>
      </c>
      <c r="Q1536" s="269">
        <v>-3</v>
      </c>
      <c r="R1536" s="269">
        <v>-3.25</v>
      </c>
      <c r="S1536" s="269">
        <v>-66.5</v>
      </c>
      <c r="T1536" s="269">
        <v>-66.75</v>
      </c>
      <c r="DI1536" s="112" t="s">
        <v>6523</v>
      </c>
      <c r="DJ1536" s="112" t="s">
        <v>6297</v>
      </c>
      <c r="DO1536"/>
    </row>
    <row r="1537" spans="15:119" x14ac:dyDescent="0.25">
      <c r="O1537" s="268" t="s">
        <v>11015</v>
      </c>
      <c r="P1537" s="268" t="s">
        <v>9484</v>
      </c>
      <c r="Q1537" s="269">
        <v>-3.25</v>
      </c>
      <c r="R1537" s="269">
        <v>-3.5</v>
      </c>
      <c r="S1537" s="269">
        <v>-66.75</v>
      </c>
      <c r="T1537" s="269">
        <v>-67</v>
      </c>
      <c r="DI1537" s="112" t="s">
        <v>6524</v>
      </c>
      <c r="DJ1537" s="112" t="s">
        <v>6297</v>
      </c>
      <c r="DO1537"/>
    </row>
    <row r="1538" spans="15:119" x14ac:dyDescent="0.25">
      <c r="O1538" s="268" t="s">
        <v>11016</v>
      </c>
      <c r="P1538" s="268" t="s">
        <v>9484</v>
      </c>
      <c r="Q1538" s="269">
        <v>-3.25</v>
      </c>
      <c r="R1538" s="269">
        <v>-3.5</v>
      </c>
      <c r="S1538" s="269">
        <v>-66.5</v>
      </c>
      <c r="T1538" s="269">
        <v>-66.75</v>
      </c>
      <c r="DI1538" s="112" t="s">
        <v>5757</v>
      </c>
      <c r="DJ1538" s="112" t="s">
        <v>5735</v>
      </c>
      <c r="DO1538"/>
    </row>
    <row r="1539" spans="15:119" x14ac:dyDescent="0.25">
      <c r="O1539" s="268" t="s">
        <v>11017</v>
      </c>
      <c r="P1539" s="268" t="s">
        <v>9482</v>
      </c>
      <c r="Q1539" s="269">
        <v>-3</v>
      </c>
      <c r="R1539" s="269">
        <v>-3.5</v>
      </c>
      <c r="S1539" s="269">
        <v>-66</v>
      </c>
      <c r="T1539" s="269">
        <v>-66.5</v>
      </c>
      <c r="DI1539" s="112" t="s">
        <v>6525</v>
      </c>
      <c r="DJ1539" s="112" t="s">
        <v>6297</v>
      </c>
      <c r="DO1539"/>
    </row>
    <row r="1540" spans="15:119" x14ac:dyDescent="0.25">
      <c r="O1540" s="268" t="s">
        <v>11018</v>
      </c>
      <c r="P1540" s="268" t="s">
        <v>9484</v>
      </c>
      <c r="Q1540" s="269">
        <v>-3</v>
      </c>
      <c r="R1540" s="269">
        <v>-3.25</v>
      </c>
      <c r="S1540" s="269">
        <v>-66.25</v>
      </c>
      <c r="T1540" s="269">
        <v>-66.5</v>
      </c>
      <c r="DI1540" s="112" t="s">
        <v>4871</v>
      </c>
      <c r="DJ1540" s="112" t="s">
        <v>4800</v>
      </c>
      <c r="DO1540"/>
    </row>
    <row r="1541" spans="15:119" x14ac:dyDescent="0.25">
      <c r="O1541" s="268" t="s">
        <v>11019</v>
      </c>
      <c r="P1541" s="268" t="s">
        <v>9484</v>
      </c>
      <c r="Q1541" s="269">
        <v>-3</v>
      </c>
      <c r="R1541" s="269">
        <v>-3.25</v>
      </c>
      <c r="S1541" s="269">
        <v>-66</v>
      </c>
      <c r="T1541" s="269">
        <v>-66.25</v>
      </c>
      <c r="DI1541" s="112" t="s">
        <v>9115</v>
      </c>
      <c r="DJ1541" s="112" t="s">
        <v>9078</v>
      </c>
      <c r="DO1541"/>
    </row>
    <row r="1542" spans="15:119" x14ac:dyDescent="0.25">
      <c r="O1542" s="268" t="s">
        <v>11020</v>
      </c>
      <c r="P1542" s="268" t="s">
        <v>9484</v>
      </c>
      <c r="Q1542" s="269">
        <v>-3.25</v>
      </c>
      <c r="R1542" s="269">
        <v>-3.5</v>
      </c>
      <c r="S1542" s="269">
        <v>-66.25</v>
      </c>
      <c r="T1542" s="269">
        <v>-66.5</v>
      </c>
      <c r="DI1542" s="112" t="s">
        <v>9032</v>
      </c>
      <c r="DJ1542" s="112" t="s">
        <v>9008</v>
      </c>
      <c r="DO1542"/>
    </row>
    <row r="1543" spans="15:119" ht="30" x14ac:dyDescent="0.25">
      <c r="O1543" s="268" t="s">
        <v>11021</v>
      </c>
      <c r="P1543" s="268" t="s">
        <v>9484</v>
      </c>
      <c r="Q1543" s="269">
        <v>-3.25</v>
      </c>
      <c r="R1543" s="269">
        <v>-3.5</v>
      </c>
      <c r="S1543" s="269">
        <v>-66</v>
      </c>
      <c r="T1543" s="269">
        <v>-66.25</v>
      </c>
      <c r="DI1543" s="112" t="s">
        <v>5076</v>
      </c>
      <c r="DJ1543" s="112" t="s">
        <v>5023</v>
      </c>
      <c r="DO1543"/>
    </row>
    <row r="1544" spans="15:119" x14ac:dyDescent="0.25">
      <c r="O1544" s="268" t="s">
        <v>11022</v>
      </c>
      <c r="P1544" s="268" t="s">
        <v>9482</v>
      </c>
      <c r="Q1544" s="269">
        <v>-3.5</v>
      </c>
      <c r="R1544" s="269">
        <v>-4</v>
      </c>
      <c r="S1544" s="269">
        <v>-67</v>
      </c>
      <c r="T1544" s="269">
        <v>-67.5</v>
      </c>
      <c r="DI1544" s="112" t="s">
        <v>8656</v>
      </c>
      <c r="DJ1544" s="112" t="s">
        <v>8536</v>
      </c>
      <c r="DO1544"/>
    </row>
    <row r="1545" spans="15:119" x14ac:dyDescent="0.25">
      <c r="O1545" s="268" t="s">
        <v>11023</v>
      </c>
      <c r="P1545" s="268" t="s">
        <v>9484</v>
      </c>
      <c r="Q1545" s="269">
        <v>-3.5</v>
      </c>
      <c r="R1545" s="269">
        <v>-3.75</v>
      </c>
      <c r="S1545" s="269">
        <v>-67.25</v>
      </c>
      <c r="T1545" s="269">
        <v>-67.5</v>
      </c>
      <c r="DI1545" s="112" t="s">
        <v>7434</v>
      </c>
      <c r="DJ1545" s="112" t="s">
        <v>7290</v>
      </c>
      <c r="DO1545"/>
    </row>
    <row r="1546" spans="15:119" x14ac:dyDescent="0.25">
      <c r="O1546" s="268" t="s">
        <v>11024</v>
      </c>
      <c r="P1546" s="268" t="s">
        <v>9484</v>
      </c>
      <c r="Q1546" s="269">
        <v>-3.5</v>
      </c>
      <c r="R1546" s="269">
        <v>-3.75</v>
      </c>
      <c r="S1546" s="269">
        <v>-67</v>
      </c>
      <c r="T1546" s="269">
        <v>-67.25</v>
      </c>
      <c r="DI1546" s="112" t="s">
        <v>8347</v>
      </c>
      <c r="DJ1546" s="112" t="s">
        <v>8277</v>
      </c>
      <c r="DO1546"/>
    </row>
    <row r="1547" spans="15:119" x14ac:dyDescent="0.25">
      <c r="O1547" s="268" t="s">
        <v>11025</v>
      </c>
      <c r="P1547" s="268" t="s">
        <v>9484</v>
      </c>
      <c r="Q1547" s="269">
        <v>-3.75</v>
      </c>
      <c r="R1547" s="269">
        <v>-4</v>
      </c>
      <c r="S1547" s="269">
        <v>-67.25</v>
      </c>
      <c r="T1547" s="269">
        <v>-67.5</v>
      </c>
      <c r="DI1547" s="112" t="s">
        <v>6526</v>
      </c>
      <c r="DJ1547" s="112" t="s">
        <v>6297</v>
      </c>
      <c r="DO1547"/>
    </row>
    <row r="1548" spans="15:119" x14ac:dyDescent="0.25">
      <c r="O1548" s="268" t="s">
        <v>11026</v>
      </c>
      <c r="P1548" s="268" t="s">
        <v>9484</v>
      </c>
      <c r="Q1548" s="269">
        <v>-3.75</v>
      </c>
      <c r="R1548" s="269">
        <v>-4</v>
      </c>
      <c r="S1548" s="269">
        <v>-67</v>
      </c>
      <c r="T1548" s="269">
        <v>-67.25</v>
      </c>
      <c r="DI1548" s="112" t="s">
        <v>5432</v>
      </c>
      <c r="DJ1548" s="112" t="s">
        <v>5365</v>
      </c>
      <c r="DO1548"/>
    </row>
    <row r="1549" spans="15:119" x14ac:dyDescent="0.25">
      <c r="O1549" s="268" t="s">
        <v>11027</v>
      </c>
      <c r="P1549" s="268" t="s">
        <v>9482</v>
      </c>
      <c r="Q1549" s="269">
        <v>-3.5</v>
      </c>
      <c r="R1549" s="269">
        <v>-4</v>
      </c>
      <c r="S1549" s="269">
        <v>-66.5</v>
      </c>
      <c r="T1549" s="269">
        <v>-67</v>
      </c>
      <c r="DI1549" s="112" t="s">
        <v>6527</v>
      </c>
      <c r="DJ1549" s="112" t="s">
        <v>6297</v>
      </c>
      <c r="DO1549"/>
    </row>
    <row r="1550" spans="15:119" x14ac:dyDescent="0.25">
      <c r="O1550" s="268" t="s">
        <v>11028</v>
      </c>
      <c r="P1550" s="268" t="s">
        <v>9484</v>
      </c>
      <c r="Q1550" s="269">
        <v>-3.5</v>
      </c>
      <c r="R1550" s="269">
        <v>-3.75</v>
      </c>
      <c r="S1550" s="269">
        <v>-66.75</v>
      </c>
      <c r="T1550" s="269">
        <v>-67</v>
      </c>
      <c r="DI1550" s="112" t="s">
        <v>6528</v>
      </c>
      <c r="DJ1550" s="112" t="s">
        <v>6297</v>
      </c>
      <c r="DO1550"/>
    </row>
    <row r="1551" spans="15:119" x14ac:dyDescent="0.25">
      <c r="O1551" s="268" t="s">
        <v>11029</v>
      </c>
      <c r="P1551" s="268" t="s">
        <v>9484</v>
      </c>
      <c r="Q1551" s="269">
        <v>-3.5</v>
      </c>
      <c r="R1551" s="269">
        <v>-3.75</v>
      </c>
      <c r="S1551" s="269">
        <v>-66.5</v>
      </c>
      <c r="T1551" s="269">
        <v>-66.75</v>
      </c>
      <c r="DI1551" s="112" t="s">
        <v>8657</v>
      </c>
      <c r="DJ1551" s="112" t="s">
        <v>8536</v>
      </c>
      <c r="DO1551"/>
    </row>
    <row r="1552" spans="15:119" x14ac:dyDescent="0.25">
      <c r="O1552" s="268" t="s">
        <v>11030</v>
      </c>
      <c r="P1552" s="268" t="s">
        <v>9484</v>
      </c>
      <c r="Q1552" s="269">
        <v>-3.75</v>
      </c>
      <c r="R1552" s="269">
        <v>-4</v>
      </c>
      <c r="S1552" s="269">
        <v>-66.75</v>
      </c>
      <c r="T1552" s="269">
        <v>-67</v>
      </c>
      <c r="DI1552" s="112" t="s">
        <v>7435</v>
      </c>
      <c r="DJ1552" s="112" t="s">
        <v>7290</v>
      </c>
      <c r="DO1552"/>
    </row>
    <row r="1553" spans="15:119" x14ac:dyDescent="0.25">
      <c r="O1553" s="268" t="s">
        <v>11031</v>
      </c>
      <c r="P1553" s="268" t="s">
        <v>9484</v>
      </c>
      <c r="Q1553" s="269">
        <v>-3.75</v>
      </c>
      <c r="R1553" s="269">
        <v>-4</v>
      </c>
      <c r="S1553" s="269">
        <v>-66.5</v>
      </c>
      <c r="T1553" s="269">
        <v>-66.75</v>
      </c>
      <c r="DI1553" s="112" t="s">
        <v>507</v>
      </c>
      <c r="DJ1553" s="112" t="s">
        <v>5365</v>
      </c>
      <c r="DO1553"/>
    </row>
    <row r="1554" spans="15:119" x14ac:dyDescent="0.25">
      <c r="O1554" s="268" t="s">
        <v>11032</v>
      </c>
      <c r="P1554" s="268" t="s">
        <v>9482</v>
      </c>
      <c r="Q1554" s="269">
        <v>-3.5</v>
      </c>
      <c r="R1554" s="269">
        <v>-4</v>
      </c>
      <c r="S1554" s="269">
        <v>-66</v>
      </c>
      <c r="T1554" s="269">
        <v>-66.5</v>
      </c>
      <c r="DI1554" s="112" t="s">
        <v>7994</v>
      </c>
      <c r="DJ1554" s="112" t="s">
        <v>7908</v>
      </c>
      <c r="DO1554"/>
    </row>
    <row r="1555" spans="15:119" x14ac:dyDescent="0.25">
      <c r="O1555" s="268" t="s">
        <v>11033</v>
      </c>
      <c r="P1555" s="268" t="s">
        <v>9484</v>
      </c>
      <c r="Q1555" s="269">
        <v>-3.5</v>
      </c>
      <c r="R1555" s="269">
        <v>-3.75</v>
      </c>
      <c r="S1555" s="269">
        <v>-66.25</v>
      </c>
      <c r="T1555" s="269">
        <v>-66.5</v>
      </c>
      <c r="DI1555" s="112" t="s">
        <v>7996</v>
      </c>
      <c r="DJ1555" s="112" t="s">
        <v>7908</v>
      </c>
      <c r="DO1555"/>
    </row>
    <row r="1556" spans="15:119" x14ac:dyDescent="0.25">
      <c r="O1556" s="268" t="s">
        <v>11034</v>
      </c>
      <c r="P1556" s="268" t="s">
        <v>9484</v>
      </c>
      <c r="Q1556" s="269">
        <v>-3.5</v>
      </c>
      <c r="R1556" s="269">
        <v>-3.75</v>
      </c>
      <c r="S1556" s="269">
        <v>-66</v>
      </c>
      <c r="T1556" s="269">
        <v>-66.25</v>
      </c>
      <c r="DI1556" s="112" t="s">
        <v>7995</v>
      </c>
      <c r="DJ1556" s="112" t="s">
        <v>7908</v>
      </c>
      <c r="DO1556"/>
    </row>
    <row r="1557" spans="15:119" x14ac:dyDescent="0.25">
      <c r="O1557" s="268" t="s">
        <v>11035</v>
      </c>
      <c r="P1557" s="268" t="s">
        <v>9484</v>
      </c>
      <c r="Q1557" s="269">
        <v>-3.75</v>
      </c>
      <c r="R1557" s="269">
        <v>-4</v>
      </c>
      <c r="S1557" s="269">
        <v>-66.25</v>
      </c>
      <c r="T1557" s="269">
        <v>-66.5</v>
      </c>
      <c r="DI1557" s="112" t="s">
        <v>6529</v>
      </c>
      <c r="DJ1557" s="112" t="s">
        <v>6297</v>
      </c>
      <c r="DO1557"/>
    </row>
    <row r="1558" spans="15:119" x14ac:dyDescent="0.25">
      <c r="O1558" s="268" t="s">
        <v>11036</v>
      </c>
      <c r="P1558" s="268" t="s">
        <v>9484</v>
      </c>
      <c r="Q1558" s="269">
        <v>-3.75</v>
      </c>
      <c r="R1558" s="269">
        <v>-4</v>
      </c>
      <c r="S1558" s="269">
        <v>-66</v>
      </c>
      <c r="T1558" s="269">
        <v>-66.25</v>
      </c>
      <c r="DI1558" s="112" t="s">
        <v>9116</v>
      </c>
      <c r="DJ1558" s="112" t="s">
        <v>9078</v>
      </c>
      <c r="DO1558"/>
    </row>
    <row r="1559" spans="15:119" x14ac:dyDescent="0.25">
      <c r="O1559" s="268" t="s">
        <v>11037</v>
      </c>
      <c r="P1559" s="268" t="s">
        <v>9476</v>
      </c>
      <c r="Q1559" s="269">
        <v>0</v>
      </c>
      <c r="R1559" s="269">
        <v>-4</v>
      </c>
      <c r="S1559" s="269">
        <v>-60</v>
      </c>
      <c r="T1559" s="269">
        <v>-66</v>
      </c>
      <c r="DI1559" s="112" t="s">
        <v>4487</v>
      </c>
      <c r="DJ1559" s="112" t="s">
        <v>4444</v>
      </c>
      <c r="DO1559"/>
    </row>
    <row r="1560" spans="15:119" x14ac:dyDescent="0.25">
      <c r="O1560" s="268" t="s">
        <v>11038</v>
      </c>
      <c r="P1560" s="268" t="s">
        <v>9478</v>
      </c>
      <c r="Q1560" s="269">
        <v>0</v>
      </c>
      <c r="R1560" s="269">
        <v>-2</v>
      </c>
      <c r="S1560" s="269">
        <v>-63</v>
      </c>
      <c r="T1560" s="269">
        <v>-66</v>
      </c>
      <c r="DI1560" s="112" t="s">
        <v>6018</v>
      </c>
      <c r="DJ1560" s="112" t="s">
        <v>5901</v>
      </c>
      <c r="DO1560"/>
    </row>
    <row r="1561" spans="15:119" x14ac:dyDescent="0.25">
      <c r="O1561" s="268" t="s">
        <v>11039</v>
      </c>
      <c r="P1561" s="268" t="s">
        <v>9480</v>
      </c>
      <c r="Q1561" s="269">
        <v>0</v>
      </c>
      <c r="R1561" s="269">
        <v>-1</v>
      </c>
      <c r="S1561" s="269">
        <v>-64.5</v>
      </c>
      <c r="T1561" s="269">
        <v>-66</v>
      </c>
      <c r="DI1561" s="112" t="s">
        <v>8658</v>
      </c>
      <c r="DJ1561" s="112" t="s">
        <v>8536</v>
      </c>
      <c r="DO1561"/>
    </row>
    <row r="1562" spans="15:119" x14ac:dyDescent="0.25">
      <c r="O1562" s="268" t="s">
        <v>11040</v>
      </c>
      <c r="P1562" s="268" t="s">
        <v>9482</v>
      </c>
      <c r="Q1562" s="269">
        <v>0</v>
      </c>
      <c r="R1562" s="269">
        <v>-0.5</v>
      </c>
      <c r="S1562" s="269">
        <v>-65.5</v>
      </c>
      <c r="T1562" s="269">
        <v>-66</v>
      </c>
      <c r="DI1562" s="112" t="s">
        <v>6530</v>
      </c>
      <c r="DJ1562" s="112" t="s">
        <v>6297</v>
      </c>
      <c r="DO1562"/>
    </row>
    <row r="1563" spans="15:119" x14ac:dyDescent="0.25">
      <c r="O1563" s="268" t="s">
        <v>11041</v>
      </c>
      <c r="P1563" s="268" t="s">
        <v>9484</v>
      </c>
      <c r="Q1563" s="269">
        <v>0</v>
      </c>
      <c r="R1563" s="269">
        <v>-0.25</v>
      </c>
      <c r="S1563" s="269">
        <v>-65.75</v>
      </c>
      <c r="T1563" s="269">
        <v>-66</v>
      </c>
      <c r="DI1563" s="112" t="s">
        <v>6531</v>
      </c>
      <c r="DJ1563" s="112" t="s">
        <v>6297</v>
      </c>
      <c r="DO1563"/>
    </row>
    <row r="1564" spans="15:119" x14ac:dyDescent="0.25">
      <c r="O1564" s="268" t="s">
        <v>11042</v>
      </c>
      <c r="P1564" s="268" t="s">
        <v>9484</v>
      </c>
      <c r="Q1564" s="269">
        <v>0</v>
      </c>
      <c r="R1564" s="269">
        <v>-0.25</v>
      </c>
      <c r="S1564" s="269">
        <v>-65.5</v>
      </c>
      <c r="T1564" s="269">
        <v>-65.75</v>
      </c>
      <c r="DI1564" s="112" t="s">
        <v>8348</v>
      </c>
      <c r="DJ1564" s="112" t="s">
        <v>8277</v>
      </c>
      <c r="DO1564"/>
    </row>
    <row r="1565" spans="15:119" x14ac:dyDescent="0.25">
      <c r="O1565" s="268" t="s">
        <v>11043</v>
      </c>
      <c r="P1565" s="268" t="s">
        <v>9484</v>
      </c>
      <c r="Q1565" s="269">
        <v>-0.25</v>
      </c>
      <c r="R1565" s="269">
        <v>-0.5</v>
      </c>
      <c r="S1565" s="269">
        <v>-65.75</v>
      </c>
      <c r="T1565" s="269">
        <v>-66</v>
      </c>
      <c r="DI1565" s="112" t="s">
        <v>9286</v>
      </c>
      <c r="DJ1565" s="112" t="s">
        <v>9212</v>
      </c>
      <c r="DO1565"/>
    </row>
    <row r="1566" spans="15:119" x14ac:dyDescent="0.25">
      <c r="O1566" s="268" t="s">
        <v>11044</v>
      </c>
      <c r="P1566" s="268" t="s">
        <v>9484</v>
      </c>
      <c r="Q1566" s="269">
        <v>-0.25</v>
      </c>
      <c r="R1566" s="269">
        <v>-0.5</v>
      </c>
      <c r="S1566" s="269">
        <v>-65.5</v>
      </c>
      <c r="T1566" s="269">
        <v>-65.75</v>
      </c>
      <c r="DI1566" s="112" t="s">
        <v>7436</v>
      </c>
      <c r="DJ1566" s="112" t="s">
        <v>7290</v>
      </c>
      <c r="DO1566"/>
    </row>
    <row r="1567" spans="15:119" x14ac:dyDescent="0.25">
      <c r="O1567" s="268" t="s">
        <v>11045</v>
      </c>
      <c r="P1567" s="268" t="s">
        <v>9482</v>
      </c>
      <c r="Q1567" s="269">
        <v>0</v>
      </c>
      <c r="R1567" s="269">
        <v>-0.5</v>
      </c>
      <c r="S1567" s="269">
        <v>-65</v>
      </c>
      <c r="T1567" s="269">
        <v>-65.5</v>
      </c>
      <c r="DI1567" s="112" t="s">
        <v>4872</v>
      </c>
      <c r="DJ1567" s="112" t="s">
        <v>4800</v>
      </c>
      <c r="DO1567"/>
    </row>
    <row r="1568" spans="15:119" x14ac:dyDescent="0.25">
      <c r="O1568" s="268" t="s">
        <v>11046</v>
      </c>
      <c r="P1568" s="268" t="s">
        <v>9484</v>
      </c>
      <c r="Q1568" s="269">
        <v>0</v>
      </c>
      <c r="R1568" s="269">
        <v>-0.25</v>
      </c>
      <c r="S1568" s="269">
        <v>-65.25</v>
      </c>
      <c r="T1568" s="269">
        <v>-65.5</v>
      </c>
      <c r="DI1568" s="112" t="s">
        <v>5847</v>
      </c>
      <c r="DJ1568" s="112" t="s">
        <v>5832</v>
      </c>
      <c r="DO1568"/>
    </row>
    <row r="1569" spans="15:119" x14ac:dyDescent="0.25">
      <c r="O1569" s="268" t="s">
        <v>11047</v>
      </c>
      <c r="P1569" s="268" t="s">
        <v>9484</v>
      </c>
      <c r="Q1569" s="269">
        <v>0</v>
      </c>
      <c r="R1569" s="269">
        <v>-0.25</v>
      </c>
      <c r="S1569" s="269">
        <v>-65</v>
      </c>
      <c r="T1569" s="269">
        <v>-65.25</v>
      </c>
      <c r="DI1569" s="112" t="s">
        <v>6532</v>
      </c>
      <c r="DJ1569" s="112" t="s">
        <v>6297</v>
      </c>
      <c r="DO1569"/>
    </row>
    <row r="1570" spans="15:119" x14ac:dyDescent="0.25">
      <c r="O1570" s="268" t="s">
        <v>11048</v>
      </c>
      <c r="P1570" s="268" t="s">
        <v>9484</v>
      </c>
      <c r="Q1570" s="269">
        <v>-0.25</v>
      </c>
      <c r="R1570" s="269">
        <v>-0.5</v>
      </c>
      <c r="S1570" s="269">
        <v>-65.25</v>
      </c>
      <c r="T1570" s="269">
        <v>-65.5</v>
      </c>
      <c r="DI1570" s="112" t="s">
        <v>6533</v>
      </c>
      <c r="DJ1570" s="112" t="s">
        <v>6297</v>
      </c>
      <c r="DO1570"/>
    </row>
    <row r="1571" spans="15:119" x14ac:dyDescent="0.25">
      <c r="O1571" s="268" t="s">
        <v>11049</v>
      </c>
      <c r="P1571" s="268" t="s">
        <v>9484</v>
      </c>
      <c r="Q1571" s="269">
        <v>-0.25</v>
      </c>
      <c r="R1571" s="269">
        <v>-0.5</v>
      </c>
      <c r="S1571" s="269">
        <v>-65</v>
      </c>
      <c r="T1571" s="269">
        <v>-65.25</v>
      </c>
      <c r="DI1571" s="112" t="s">
        <v>6534</v>
      </c>
      <c r="DJ1571" s="112" t="s">
        <v>6297</v>
      </c>
      <c r="DO1571"/>
    </row>
    <row r="1572" spans="15:119" x14ac:dyDescent="0.25">
      <c r="O1572" s="268" t="s">
        <v>11050</v>
      </c>
      <c r="P1572" s="268" t="s">
        <v>9482</v>
      </c>
      <c r="Q1572" s="269">
        <v>0</v>
      </c>
      <c r="R1572" s="269">
        <v>-0.5</v>
      </c>
      <c r="S1572" s="269">
        <v>-64.5</v>
      </c>
      <c r="T1572" s="269">
        <v>-65</v>
      </c>
      <c r="DI1572" s="112" t="s">
        <v>7147</v>
      </c>
      <c r="DJ1572" s="112" t="s">
        <v>7127</v>
      </c>
      <c r="DO1572"/>
    </row>
    <row r="1573" spans="15:119" x14ac:dyDescent="0.25">
      <c r="O1573" s="268" t="s">
        <v>11051</v>
      </c>
      <c r="P1573" s="268" t="s">
        <v>9484</v>
      </c>
      <c r="Q1573" s="269">
        <v>0</v>
      </c>
      <c r="R1573" s="269">
        <v>-0.25</v>
      </c>
      <c r="S1573" s="269">
        <v>-64.75</v>
      </c>
      <c r="T1573" s="269">
        <v>-65</v>
      </c>
      <c r="DI1573" s="112" t="s">
        <v>7437</v>
      </c>
      <c r="DJ1573" s="112" t="s">
        <v>7290</v>
      </c>
      <c r="DO1573"/>
    </row>
    <row r="1574" spans="15:119" x14ac:dyDescent="0.25">
      <c r="O1574" s="268" t="s">
        <v>11052</v>
      </c>
      <c r="P1574" s="268" t="s">
        <v>9484</v>
      </c>
      <c r="Q1574" s="269">
        <v>0</v>
      </c>
      <c r="R1574" s="269">
        <v>-0.25</v>
      </c>
      <c r="S1574" s="269">
        <v>-64.5</v>
      </c>
      <c r="T1574" s="269">
        <v>-64.75</v>
      </c>
      <c r="DI1574" s="112" t="s">
        <v>6535</v>
      </c>
      <c r="DJ1574" s="112" t="s">
        <v>6297</v>
      </c>
      <c r="DO1574"/>
    </row>
    <row r="1575" spans="15:119" x14ac:dyDescent="0.25">
      <c r="O1575" s="268" t="s">
        <v>11053</v>
      </c>
      <c r="P1575" s="268" t="s">
        <v>9484</v>
      </c>
      <c r="Q1575" s="269">
        <v>-0.25</v>
      </c>
      <c r="R1575" s="269">
        <v>-0.5</v>
      </c>
      <c r="S1575" s="269">
        <v>-64.75</v>
      </c>
      <c r="T1575" s="269">
        <v>-65</v>
      </c>
      <c r="DI1575" s="112" t="s">
        <v>6536</v>
      </c>
      <c r="DJ1575" s="112" t="s">
        <v>6297</v>
      </c>
      <c r="DO1575"/>
    </row>
    <row r="1576" spans="15:119" x14ac:dyDescent="0.25">
      <c r="O1576" s="268" t="s">
        <v>11054</v>
      </c>
      <c r="P1576" s="268" t="s">
        <v>9484</v>
      </c>
      <c r="Q1576" s="269">
        <v>-0.25</v>
      </c>
      <c r="R1576" s="269">
        <v>-0.5</v>
      </c>
      <c r="S1576" s="269">
        <v>-64.5</v>
      </c>
      <c r="T1576" s="269">
        <v>-64.75</v>
      </c>
      <c r="DI1576" s="112" t="s">
        <v>9296</v>
      </c>
      <c r="DJ1576" s="112" t="s">
        <v>9212</v>
      </c>
      <c r="DO1576"/>
    </row>
    <row r="1577" spans="15:119" x14ac:dyDescent="0.25">
      <c r="O1577" s="268" t="s">
        <v>11055</v>
      </c>
      <c r="P1577" s="268" t="s">
        <v>9482</v>
      </c>
      <c r="Q1577" s="269">
        <v>-0.5</v>
      </c>
      <c r="R1577" s="269">
        <v>-1</v>
      </c>
      <c r="S1577" s="269">
        <v>-65.5</v>
      </c>
      <c r="T1577" s="269">
        <v>-66</v>
      </c>
      <c r="DI1577" s="112" t="s">
        <v>4488</v>
      </c>
      <c r="DJ1577" s="112" t="s">
        <v>4444</v>
      </c>
      <c r="DO1577"/>
    </row>
    <row r="1578" spans="15:119" x14ac:dyDescent="0.25">
      <c r="O1578" s="268" t="s">
        <v>11056</v>
      </c>
      <c r="P1578" s="268" t="s">
        <v>9484</v>
      </c>
      <c r="Q1578" s="269">
        <v>-0.5</v>
      </c>
      <c r="R1578" s="269">
        <v>-0.75</v>
      </c>
      <c r="S1578" s="269">
        <v>-65.75</v>
      </c>
      <c r="T1578" s="269">
        <v>-66</v>
      </c>
      <c r="DI1578" s="112" t="s">
        <v>6537</v>
      </c>
      <c r="DJ1578" s="112" t="s">
        <v>6297</v>
      </c>
      <c r="DO1578"/>
    </row>
    <row r="1579" spans="15:119" x14ac:dyDescent="0.25">
      <c r="O1579" s="268" t="s">
        <v>11057</v>
      </c>
      <c r="P1579" s="268" t="s">
        <v>9484</v>
      </c>
      <c r="Q1579" s="269">
        <v>-0.5</v>
      </c>
      <c r="R1579" s="269">
        <v>-0.75</v>
      </c>
      <c r="S1579" s="269">
        <v>-65.5</v>
      </c>
      <c r="T1579" s="269">
        <v>-65.75</v>
      </c>
      <c r="DI1579" s="112" t="s">
        <v>6538</v>
      </c>
      <c r="DJ1579" s="112" t="s">
        <v>6297</v>
      </c>
      <c r="DO1579"/>
    </row>
    <row r="1580" spans="15:119" x14ac:dyDescent="0.25">
      <c r="O1580" s="268" t="s">
        <v>11058</v>
      </c>
      <c r="P1580" s="268" t="s">
        <v>9484</v>
      </c>
      <c r="Q1580" s="269">
        <v>-0.75</v>
      </c>
      <c r="R1580" s="269">
        <v>-1</v>
      </c>
      <c r="S1580" s="269">
        <v>-65.75</v>
      </c>
      <c r="T1580" s="269">
        <v>-66</v>
      </c>
      <c r="DI1580" s="112" t="s">
        <v>6539</v>
      </c>
      <c r="DJ1580" s="112" t="s">
        <v>6297</v>
      </c>
      <c r="DO1580"/>
    </row>
    <row r="1581" spans="15:119" x14ac:dyDescent="0.25">
      <c r="O1581" s="268" t="s">
        <v>11059</v>
      </c>
      <c r="P1581" s="268" t="s">
        <v>9484</v>
      </c>
      <c r="Q1581" s="269">
        <v>-0.75</v>
      </c>
      <c r="R1581" s="269">
        <v>-1</v>
      </c>
      <c r="S1581" s="269">
        <v>-65.5</v>
      </c>
      <c r="T1581" s="269">
        <v>-65.75</v>
      </c>
      <c r="DI1581" s="112" t="s">
        <v>7438</v>
      </c>
      <c r="DJ1581" s="112" t="s">
        <v>7290</v>
      </c>
      <c r="DO1581"/>
    </row>
    <row r="1582" spans="15:119" x14ac:dyDescent="0.25">
      <c r="O1582" s="268" t="s">
        <v>11060</v>
      </c>
      <c r="P1582" s="268" t="s">
        <v>9482</v>
      </c>
      <c r="Q1582" s="269">
        <v>-0.5</v>
      </c>
      <c r="R1582" s="269">
        <v>-1</v>
      </c>
      <c r="S1582" s="269">
        <v>-65</v>
      </c>
      <c r="T1582" s="269">
        <v>-65.5</v>
      </c>
      <c r="DI1582" s="112" t="s">
        <v>7439</v>
      </c>
      <c r="DJ1582" s="112" t="s">
        <v>7290</v>
      </c>
      <c r="DO1582"/>
    </row>
    <row r="1583" spans="15:119" x14ac:dyDescent="0.25">
      <c r="O1583" s="268" t="s">
        <v>11061</v>
      </c>
      <c r="P1583" s="268" t="s">
        <v>9484</v>
      </c>
      <c r="Q1583" s="269">
        <v>-0.5</v>
      </c>
      <c r="R1583" s="269">
        <v>-0.75</v>
      </c>
      <c r="S1583" s="269">
        <v>-65.25</v>
      </c>
      <c r="T1583" s="269">
        <v>-65.5</v>
      </c>
      <c r="DI1583" s="112" t="s">
        <v>8659</v>
      </c>
      <c r="DJ1583" s="112" t="s">
        <v>8536</v>
      </c>
      <c r="DO1583"/>
    </row>
    <row r="1584" spans="15:119" x14ac:dyDescent="0.25">
      <c r="O1584" s="268" t="s">
        <v>11062</v>
      </c>
      <c r="P1584" s="268" t="s">
        <v>9484</v>
      </c>
      <c r="Q1584" s="269">
        <v>-0.5</v>
      </c>
      <c r="R1584" s="269">
        <v>-0.75</v>
      </c>
      <c r="S1584" s="269">
        <v>-65</v>
      </c>
      <c r="T1584" s="269">
        <v>-65.25</v>
      </c>
      <c r="DI1584" s="112" t="s">
        <v>8660</v>
      </c>
      <c r="DJ1584" s="112" t="s">
        <v>8536</v>
      </c>
      <c r="DO1584"/>
    </row>
    <row r="1585" spans="15:119" x14ac:dyDescent="0.25">
      <c r="O1585" s="268" t="s">
        <v>11063</v>
      </c>
      <c r="P1585" s="268" t="s">
        <v>9484</v>
      </c>
      <c r="Q1585" s="269">
        <v>-0.75</v>
      </c>
      <c r="R1585" s="269">
        <v>-1</v>
      </c>
      <c r="S1585" s="269">
        <v>-65.25</v>
      </c>
      <c r="T1585" s="269">
        <v>-65.5</v>
      </c>
      <c r="DI1585" s="112" t="s">
        <v>9033</v>
      </c>
      <c r="DJ1585" s="112" t="s">
        <v>9008</v>
      </c>
      <c r="DO1585"/>
    </row>
    <row r="1586" spans="15:119" x14ac:dyDescent="0.25">
      <c r="O1586" s="268" t="s">
        <v>11064</v>
      </c>
      <c r="P1586" s="268" t="s">
        <v>9484</v>
      </c>
      <c r="Q1586" s="269">
        <v>-0.75</v>
      </c>
      <c r="R1586" s="269">
        <v>-1</v>
      </c>
      <c r="S1586" s="269">
        <v>-65</v>
      </c>
      <c r="T1586" s="269">
        <v>-65.25</v>
      </c>
      <c r="DI1586" s="112" t="s">
        <v>4489</v>
      </c>
      <c r="DJ1586" s="112" t="s">
        <v>4444</v>
      </c>
      <c r="DO1586"/>
    </row>
    <row r="1587" spans="15:119" x14ac:dyDescent="0.25">
      <c r="O1587" s="268" t="s">
        <v>11065</v>
      </c>
      <c r="P1587" s="268" t="s">
        <v>9482</v>
      </c>
      <c r="Q1587" s="269">
        <v>-0.5</v>
      </c>
      <c r="R1587" s="269">
        <v>-1</v>
      </c>
      <c r="S1587" s="269">
        <v>-64.5</v>
      </c>
      <c r="T1587" s="269">
        <v>-65</v>
      </c>
      <c r="DI1587" s="112" t="s">
        <v>8661</v>
      </c>
      <c r="DJ1587" s="112" t="s">
        <v>8536</v>
      </c>
      <c r="DO1587"/>
    </row>
    <row r="1588" spans="15:119" x14ac:dyDescent="0.25">
      <c r="O1588" s="268" t="s">
        <v>11066</v>
      </c>
      <c r="P1588" s="268" t="s">
        <v>9484</v>
      </c>
      <c r="Q1588" s="269">
        <v>-0.5</v>
      </c>
      <c r="R1588" s="269">
        <v>-0.75</v>
      </c>
      <c r="S1588" s="269">
        <v>-64.75</v>
      </c>
      <c r="T1588" s="269">
        <v>-65</v>
      </c>
      <c r="DI1588" s="112" t="s">
        <v>5758</v>
      </c>
      <c r="DJ1588" s="112" t="s">
        <v>5735</v>
      </c>
      <c r="DO1588"/>
    </row>
    <row r="1589" spans="15:119" x14ac:dyDescent="0.25">
      <c r="O1589" s="268" t="s">
        <v>11067</v>
      </c>
      <c r="P1589" s="268" t="s">
        <v>9484</v>
      </c>
      <c r="Q1589" s="269">
        <v>-0.5</v>
      </c>
      <c r="R1589" s="269">
        <v>-0.75</v>
      </c>
      <c r="S1589" s="269">
        <v>-64.5</v>
      </c>
      <c r="T1589" s="269">
        <v>-64.75</v>
      </c>
      <c r="DI1589" s="112" t="s">
        <v>7997</v>
      </c>
      <c r="DJ1589" s="112" t="s">
        <v>7908</v>
      </c>
      <c r="DO1589"/>
    </row>
    <row r="1590" spans="15:119" x14ac:dyDescent="0.25">
      <c r="O1590" s="268" t="s">
        <v>11068</v>
      </c>
      <c r="P1590" s="268" t="s">
        <v>9484</v>
      </c>
      <c r="Q1590" s="269">
        <v>-0.75</v>
      </c>
      <c r="R1590" s="269">
        <v>-1</v>
      </c>
      <c r="S1590" s="269">
        <v>-64.75</v>
      </c>
      <c r="T1590" s="269">
        <v>-65</v>
      </c>
      <c r="DI1590" s="112" t="s">
        <v>7440</v>
      </c>
      <c r="DJ1590" s="112" t="s">
        <v>7290</v>
      </c>
      <c r="DO1590"/>
    </row>
    <row r="1591" spans="15:119" x14ac:dyDescent="0.25">
      <c r="O1591" s="268" t="s">
        <v>11069</v>
      </c>
      <c r="P1591" s="268" t="s">
        <v>9484</v>
      </c>
      <c r="Q1591" s="269">
        <v>-0.75</v>
      </c>
      <c r="R1591" s="269">
        <v>-1</v>
      </c>
      <c r="S1591" s="269">
        <v>-64.5</v>
      </c>
      <c r="T1591" s="269">
        <v>-64.75</v>
      </c>
      <c r="DI1591" s="112" t="s">
        <v>9117</v>
      </c>
      <c r="DJ1591" s="112" t="s">
        <v>9078</v>
      </c>
      <c r="DO1591"/>
    </row>
    <row r="1592" spans="15:119" x14ac:dyDescent="0.25">
      <c r="O1592" s="268" t="s">
        <v>11070</v>
      </c>
      <c r="P1592" s="268" t="s">
        <v>9480</v>
      </c>
      <c r="Q1592" s="269">
        <v>0</v>
      </c>
      <c r="R1592" s="269">
        <v>-1</v>
      </c>
      <c r="S1592" s="269">
        <v>-63</v>
      </c>
      <c r="T1592" s="269">
        <v>-64.5</v>
      </c>
      <c r="DI1592" s="112" t="s">
        <v>6019</v>
      </c>
      <c r="DJ1592" s="112" t="s">
        <v>5901</v>
      </c>
      <c r="DO1592"/>
    </row>
    <row r="1593" spans="15:119" x14ac:dyDescent="0.25">
      <c r="O1593" s="268" t="s">
        <v>11071</v>
      </c>
      <c r="P1593" s="268" t="s">
        <v>9482</v>
      </c>
      <c r="Q1593" s="269">
        <v>0</v>
      </c>
      <c r="R1593" s="269">
        <v>-0.5</v>
      </c>
      <c r="S1593" s="269">
        <v>-64</v>
      </c>
      <c r="T1593" s="269">
        <v>-64.5</v>
      </c>
      <c r="DI1593" s="112" t="s">
        <v>6540</v>
      </c>
      <c r="DJ1593" s="112" t="s">
        <v>6297</v>
      </c>
      <c r="DO1593"/>
    </row>
    <row r="1594" spans="15:119" x14ac:dyDescent="0.25">
      <c r="O1594" s="268" t="s">
        <v>11072</v>
      </c>
      <c r="P1594" s="268" t="s">
        <v>9484</v>
      </c>
      <c r="Q1594" s="269">
        <v>0</v>
      </c>
      <c r="R1594" s="269">
        <v>-0.25</v>
      </c>
      <c r="S1594" s="269">
        <v>-64.25</v>
      </c>
      <c r="T1594" s="269">
        <v>-64.5</v>
      </c>
      <c r="DI1594" s="112" t="s">
        <v>6541</v>
      </c>
      <c r="DJ1594" s="112" t="s">
        <v>6297</v>
      </c>
      <c r="DO1594"/>
    </row>
    <row r="1595" spans="15:119" x14ac:dyDescent="0.25">
      <c r="O1595" s="268" t="s">
        <v>11073</v>
      </c>
      <c r="P1595" s="268" t="s">
        <v>9484</v>
      </c>
      <c r="Q1595" s="269">
        <v>0</v>
      </c>
      <c r="R1595" s="269">
        <v>-0.25</v>
      </c>
      <c r="S1595" s="269">
        <v>-64</v>
      </c>
      <c r="T1595" s="269">
        <v>-64.25</v>
      </c>
      <c r="DI1595" s="112" t="s">
        <v>4328</v>
      </c>
      <c r="DJ1595" s="112" t="s">
        <v>4283</v>
      </c>
      <c r="DO1595"/>
    </row>
    <row r="1596" spans="15:119" x14ac:dyDescent="0.25">
      <c r="O1596" s="268" t="s">
        <v>11074</v>
      </c>
      <c r="P1596" s="268" t="s">
        <v>9484</v>
      </c>
      <c r="Q1596" s="269">
        <v>-0.25</v>
      </c>
      <c r="R1596" s="269">
        <v>-0.5</v>
      </c>
      <c r="S1596" s="269">
        <v>-64.25</v>
      </c>
      <c r="T1596" s="269">
        <v>-64.5</v>
      </c>
      <c r="DI1596" s="112" t="s">
        <v>4873</v>
      </c>
      <c r="DJ1596" s="112" t="s">
        <v>4800</v>
      </c>
      <c r="DO1596"/>
    </row>
    <row r="1597" spans="15:119" x14ac:dyDescent="0.25">
      <c r="O1597" s="268" t="s">
        <v>11075</v>
      </c>
      <c r="P1597" s="268" t="s">
        <v>9484</v>
      </c>
      <c r="Q1597" s="269">
        <v>-0.25</v>
      </c>
      <c r="R1597" s="269">
        <v>-0.5</v>
      </c>
      <c r="S1597" s="269">
        <v>-64</v>
      </c>
      <c r="T1597" s="269">
        <v>-64.25</v>
      </c>
      <c r="DI1597" s="112" t="s">
        <v>8662</v>
      </c>
      <c r="DJ1597" s="112" t="s">
        <v>8536</v>
      </c>
      <c r="DO1597"/>
    </row>
    <row r="1598" spans="15:119" x14ac:dyDescent="0.25">
      <c r="O1598" s="268" t="s">
        <v>11076</v>
      </c>
      <c r="P1598" s="268" t="s">
        <v>9482</v>
      </c>
      <c r="Q1598" s="269">
        <v>0</v>
      </c>
      <c r="R1598" s="269">
        <v>-0.5</v>
      </c>
      <c r="S1598" s="269">
        <v>-63.5</v>
      </c>
      <c r="T1598" s="269">
        <v>-64</v>
      </c>
      <c r="DI1598" s="112" t="s">
        <v>4875</v>
      </c>
      <c r="DJ1598" s="112" t="s">
        <v>4800</v>
      </c>
      <c r="DO1598"/>
    </row>
    <row r="1599" spans="15:119" x14ac:dyDescent="0.25">
      <c r="O1599" s="268" t="s">
        <v>11077</v>
      </c>
      <c r="P1599" s="268" t="s">
        <v>9484</v>
      </c>
      <c r="Q1599" s="269">
        <v>0</v>
      </c>
      <c r="R1599" s="269">
        <v>-0.25</v>
      </c>
      <c r="S1599" s="269">
        <v>-63.75</v>
      </c>
      <c r="T1599" s="269">
        <v>-64</v>
      </c>
      <c r="DI1599" s="112" t="s">
        <v>6542</v>
      </c>
      <c r="DJ1599" s="112" t="s">
        <v>6297</v>
      </c>
      <c r="DO1599"/>
    </row>
    <row r="1600" spans="15:119" x14ac:dyDescent="0.25">
      <c r="O1600" s="268" t="s">
        <v>11078</v>
      </c>
      <c r="P1600" s="268" t="s">
        <v>9484</v>
      </c>
      <c r="Q1600" s="269">
        <v>0</v>
      </c>
      <c r="R1600" s="269">
        <v>-0.25</v>
      </c>
      <c r="S1600" s="269">
        <v>-63.5</v>
      </c>
      <c r="T1600" s="269">
        <v>-63.75</v>
      </c>
      <c r="DI1600" s="112" t="s">
        <v>6020</v>
      </c>
      <c r="DJ1600" s="112" t="s">
        <v>5901</v>
      </c>
      <c r="DO1600"/>
    </row>
    <row r="1601" spans="15:119" x14ac:dyDescent="0.25">
      <c r="O1601" s="268" t="s">
        <v>11079</v>
      </c>
      <c r="P1601" s="268" t="s">
        <v>9484</v>
      </c>
      <c r="Q1601" s="269">
        <v>-0.25</v>
      </c>
      <c r="R1601" s="269">
        <v>-0.5</v>
      </c>
      <c r="S1601" s="269">
        <v>-63.75</v>
      </c>
      <c r="T1601" s="269">
        <v>-64</v>
      </c>
      <c r="DI1601" s="112" t="s">
        <v>8664</v>
      </c>
      <c r="DJ1601" s="112" t="s">
        <v>8536</v>
      </c>
      <c r="DO1601"/>
    </row>
    <row r="1602" spans="15:119" x14ac:dyDescent="0.25">
      <c r="O1602" s="268" t="s">
        <v>11080</v>
      </c>
      <c r="P1602" s="268" t="s">
        <v>9484</v>
      </c>
      <c r="Q1602" s="269">
        <v>-0.25</v>
      </c>
      <c r="R1602" s="269">
        <v>-0.5</v>
      </c>
      <c r="S1602" s="269">
        <v>-63.5</v>
      </c>
      <c r="T1602" s="269">
        <v>-63.75</v>
      </c>
      <c r="DI1602" s="112" t="s">
        <v>4648</v>
      </c>
      <c r="DJ1602" s="112" t="s">
        <v>4583</v>
      </c>
      <c r="DO1602"/>
    </row>
    <row r="1603" spans="15:119" x14ac:dyDescent="0.25">
      <c r="O1603" s="268" t="s">
        <v>11081</v>
      </c>
      <c r="P1603" s="268" t="s">
        <v>9482</v>
      </c>
      <c r="Q1603" s="269">
        <v>0</v>
      </c>
      <c r="R1603" s="269">
        <v>-0.5</v>
      </c>
      <c r="S1603" s="269">
        <v>-63</v>
      </c>
      <c r="T1603" s="269">
        <v>-63.5</v>
      </c>
      <c r="DI1603" s="112" t="s">
        <v>8663</v>
      </c>
      <c r="DJ1603" s="112" t="s">
        <v>8536</v>
      </c>
      <c r="DO1603"/>
    </row>
    <row r="1604" spans="15:119" x14ac:dyDescent="0.25">
      <c r="O1604" s="268" t="s">
        <v>11082</v>
      </c>
      <c r="P1604" s="268" t="s">
        <v>9484</v>
      </c>
      <c r="Q1604" s="269">
        <v>0</v>
      </c>
      <c r="R1604" s="269">
        <v>-0.25</v>
      </c>
      <c r="S1604" s="269">
        <v>-63.25</v>
      </c>
      <c r="T1604" s="269">
        <v>-63.5</v>
      </c>
      <c r="DI1604" s="112" t="s">
        <v>6543</v>
      </c>
      <c r="DJ1604" s="112" t="s">
        <v>6297</v>
      </c>
      <c r="DO1604"/>
    </row>
    <row r="1605" spans="15:119" x14ac:dyDescent="0.25">
      <c r="O1605" s="268" t="s">
        <v>11083</v>
      </c>
      <c r="P1605" s="268" t="s">
        <v>9484</v>
      </c>
      <c r="Q1605" s="269">
        <v>0</v>
      </c>
      <c r="R1605" s="269">
        <v>-0.25</v>
      </c>
      <c r="S1605" s="269">
        <v>-63</v>
      </c>
      <c r="T1605" s="269">
        <v>-63.25</v>
      </c>
      <c r="DI1605" s="112" t="s">
        <v>6544</v>
      </c>
      <c r="DJ1605" s="112" t="s">
        <v>6297</v>
      </c>
      <c r="DO1605"/>
    </row>
    <row r="1606" spans="15:119" x14ac:dyDescent="0.25">
      <c r="O1606" s="268" t="s">
        <v>11084</v>
      </c>
      <c r="P1606" s="268" t="s">
        <v>9484</v>
      </c>
      <c r="Q1606" s="269">
        <v>-0.25</v>
      </c>
      <c r="R1606" s="269">
        <v>-0.5</v>
      </c>
      <c r="S1606" s="269">
        <v>-63.25</v>
      </c>
      <c r="T1606" s="269">
        <v>-63.5</v>
      </c>
      <c r="DI1606" s="112" t="s">
        <v>7148</v>
      </c>
      <c r="DJ1606" s="112" t="s">
        <v>7127</v>
      </c>
      <c r="DO1606"/>
    </row>
    <row r="1607" spans="15:119" x14ac:dyDescent="0.25">
      <c r="O1607" s="268" t="s">
        <v>11085</v>
      </c>
      <c r="P1607" s="268" t="s">
        <v>9484</v>
      </c>
      <c r="Q1607" s="269">
        <v>-0.25</v>
      </c>
      <c r="R1607" s="269">
        <v>-0.5</v>
      </c>
      <c r="S1607" s="269">
        <v>-63</v>
      </c>
      <c r="T1607" s="269">
        <v>-63.25</v>
      </c>
      <c r="DI1607" s="112" t="s">
        <v>4874</v>
      </c>
      <c r="DJ1607" s="112" t="s">
        <v>4800</v>
      </c>
      <c r="DO1607"/>
    </row>
    <row r="1608" spans="15:119" x14ac:dyDescent="0.25">
      <c r="O1608" s="268" t="s">
        <v>11086</v>
      </c>
      <c r="P1608" s="268" t="s">
        <v>9482</v>
      </c>
      <c r="Q1608" s="269">
        <v>-0.5</v>
      </c>
      <c r="R1608" s="269">
        <v>-1</v>
      </c>
      <c r="S1608" s="269">
        <v>-64</v>
      </c>
      <c r="T1608" s="269">
        <v>-64.5</v>
      </c>
      <c r="DI1608" s="112" t="s">
        <v>8349</v>
      </c>
      <c r="DJ1608" s="112" t="s">
        <v>8277</v>
      </c>
      <c r="DO1608"/>
    </row>
    <row r="1609" spans="15:119" x14ac:dyDescent="0.25">
      <c r="O1609" s="268" t="s">
        <v>11087</v>
      </c>
      <c r="P1609" s="268" t="s">
        <v>9484</v>
      </c>
      <c r="Q1609" s="269">
        <v>-0.5</v>
      </c>
      <c r="R1609" s="269">
        <v>-0.75</v>
      </c>
      <c r="S1609" s="269">
        <v>-64.25</v>
      </c>
      <c r="T1609" s="269">
        <v>-64.5</v>
      </c>
      <c r="DI1609" s="112" t="s">
        <v>6545</v>
      </c>
      <c r="DJ1609" s="112" t="s">
        <v>6297</v>
      </c>
      <c r="DO1609"/>
    </row>
    <row r="1610" spans="15:119" x14ac:dyDescent="0.25">
      <c r="O1610" s="268" t="s">
        <v>11088</v>
      </c>
      <c r="P1610" s="268" t="s">
        <v>9484</v>
      </c>
      <c r="Q1610" s="269">
        <v>-0.5</v>
      </c>
      <c r="R1610" s="269">
        <v>-0.75</v>
      </c>
      <c r="S1610" s="269">
        <v>-64</v>
      </c>
      <c r="T1610" s="269">
        <v>-64.25</v>
      </c>
      <c r="DI1610" s="112" t="s">
        <v>8665</v>
      </c>
      <c r="DJ1610" s="112" t="s">
        <v>8536</v>
      </c>
      <c r="DO1610"/>
    </row>
    <row r="1611" spans="15:119" x14ac:dyDescent="0.25">
      <c r="O1611" s="268" t="s">
        <v>11089</v>
      </c>
      <c r="P1611" s="268" t="s">
        <v>9484</v>
      </c>
      <c r="Q1611" s="269">
        <v>-0.75</v>
      </c>
      <c r="R1611" s="269">
        <v>-1</v>
      </c>
      <c r="S1611" s="269">
        <v>-64.25</v>
      </c>
      <c r="T1611" s="269">
        <v>-64.5</v>
      </c>
      <c r="DI1611" s="112" t="s">
        <v>5434</v>
      </c>
      <c r="DJ1611" s="112" t="s">
        <v>5365</v>
      </c>
      <c r="DO1611"/>
    </row>
    <row r="1612" spans="15:119" x14ac:dyDescent="0.25">
      <c r="O1612" s="268" t="s">
        <v>11090</v>
      </c>
      <c r="P1612" s="268" t="s">
        <v>9484</v>
      </c>
      <c r="Q1612" s="269">
        <v>-0.75</v>
      </c>
      <c r="R1612" s="269">
        <v>-1</v>
      </c>
      <c r="S1612" s="269">
        <v>-64</v>
      </c>
      <c r="T1612" s="269">
        <v>-64.25</v>
      </c>
      <c r="DI1612" s="112" t="s">
        <v>6546</v>
      </c>
      <c r="DJ1612" s="112" t="s">
        <v>6297</v>
      </c>
      <c r="DO1612"/>
    </row>
    <row r="1613" spans="15:119" x14ac:dyDescent="0.25">
      <c r="O1613" s="268" t="s">
        <v>11091</v>
      </c>
      <c r="P1613" s="268" t="s">
        <v>9482</v>
      </c>
      <c r="Q1613" s="269">
        <v>-0.5</v>
      </c>
      <c r="R1613" s="269">
        <v>-1</v>
      </c>
      <c r="S1613" s="269">
        <v>-63.5</v>
      </c>
      <c r="T1613" s="269">
        <v>-64</v>
      </c>
      <c r="DI1613" s="112" t="s">
        <v>6547</v>
      </c>
      <c r="DJ1613" s="112" t="s">
        <v>6297</v>
      </c>
      <c r="DO1613"/>
    </row>
    <row r="1614" spans="15:119" x14ac:dyDescent="0.25">
      <c r="O1614" s="268" t="s">
        <v>11092</v>
      </c>
      <c r="P1614" s="268" t="s">
        <v>9484</v>
      </c>
      <c r="Q1614" s="269">
        <v>-0.5</v>
      </c>
      <c r="R1614" s="269">
        <v>-0.75</v>
      </c>
      <c r="S1614" s="269">
        <v>-63.75</v>
      </c>
      <c r="T1614" s="269">
        <v>-64</v>
      </c>
      <c r="DI1614" s="112" t="s">
        <v>6548</v>
      </c>
      <c r="DJ1614" s="112" t="s">
        <v>6297</v>
      </c>
      <c r="DO1614"/>
    </row>
    <row r="1615" spans="15:119" x14ac:dyDescent="0.25">
      <c r="O1615" s="268" t="s">
        <v>11093</v>
      </c>
      <c r="P1615" s="268" t="s">
        <v>9484</v>
      </c>
      <c r="Q1615" s="269">
        <v>-0.5</v>
      </c>
      <c r="R1615" s="269">
        <v>-0.75</v>
      </c>
      <c r="S1615" s="269">
        <v>-63.5</v>
      </c>
      <c r="T1615" s="269">
        <v>-63.75</v>
      </c>
      <c r="DI1615" s="112" t="s">
        <v>7149</v>
      </c>
      <c r="DJ1615" s="112" t="s">
        <v>7127</v>
      </c>
      <c r="DO1615"/>
    </row>
    <row r="1616" spans="15:119" x14ac:dyDescent="0.25">
      <c r="O1616" s="268" t="s">
        <v>11094</v>
      </c>
      <c r="P1616" s="268" t="s">
        <v>9484</v>
      </c>
      <c r="Q1616" s="269">
        <v>-0.75</v>
      </c>
      <c r="R1616" s="269">
        <v>-1</v>
      </c>
      <c r="S1616" s="269">
        <v>-63.75</v>
      </c>
      <c r="T1616" s="269">
        <v>-64</v>
      </c>
      <c r="DI1616" s="112" t="s">
        <v>6549</v>
      </c>
      <c r="DJ1616" s="112" t="s">
        <v>6297</v>
      </c>
      <c r="DO1616"/>
    </row>
    <row r="1617" spans="15:119" x14ac:dyDescent="0.25">
      <c r="O1617" s="268" t="s">
        <v>11095</v>
      </c>
      <c r="P1617" s="268" t="s">
        <v>9484</v>
      </c>
      <c r="Q1617" s="269">
        <v>-0.75</v>
      </c>
      <c r="R1617" s="269">
        <v>-1</v>
      </c>
      <c r="S1617" s="269">
        <v>-63.5</v>
      </c>
      <c r="T1617" s="269">
        <v>-63.75</v>
      </c>
      <c r="DI1617" s="112" t="s">
        <v>6550</v>
      </c>
      <c r="DJ1617" s="112" t="s">
        <v>6297</v>
      </c>
      <c r="DO1617"/>
    </row>
    <row r="1618" spans="15:119" x14ac:dyDescent="0.25">
      <c r="O1618" s="268" t="s">
        <v>11096</v>
      </c>
      <c r="P1618" s="268" t="s">
        <v>9482</v>
      </c>
      <c r="Q1618" s="269">
        <v>-0.5</v>
      </c>
      <c r="R1618" s="269">
        <v>-1</v>
      </c>
      <c r="S1618" s="269">
        <v>-63</v>
      </c>
      <c r="T1618" s="269">
        <v>-63.5</v>
      </c>
      <c r="DI1618" s="112" t="s">
        <v>5617</v>
      </c>
      <c r="DJ1618" s="112" t="s">
        <v>5568</v>
      </c>
      <c r="DO1618"/>
    </row>
    <row r="1619" spans="15:119" x14ac:dyDescent="0.25">
      <c r="O1619" s="268" t="s">
        <v>11097</v>
      </c>
      <c r="P1619" s="268" t="s">
        <v>9484</v>
      </c>
      <c r="Q1619" s="269">
        <v>-0.5</v>
      </c>
      <c r="R1619" s="269">
        <v>-0.75</v>
      </c>
      <c r="S1619" s="269">
        <v>-63.25</v>
      </c>
      <c r="T1619" s="269">
        <v>-63.5</v>
      </c>
      <c r="DI1619" s="112" t="s">
        <v>7998</v>
      </c>
      <c r="DJ1619" s="112" t="s">
        <v>9008</v>
      </c>
      <c r="DO1619"/>
    </row>
    <row r="1620" spans="15:119" x14ac:dyDescent="0.25">
      <c r="O1620" s="268" t="s">
        <v>11098</v>
      </c>
      <c r="P1620" s="268" t="s">
        <v>9484</v>
      </c>
      <c r="Q1620" s="269">
        <v>-0.5</v>
      </c>
      <c r="R1620" s="269">
        <v>-0.75</v>
      </c>
      <c r="S1620" s="269">
        <v>-63</v>
      </c>
      <c r="T1620" s="269">
        <v>-63.25</v>
      </c>
      <c r="DI1620" s="112" t="s">
        <v>7998</v>
      </c>
      <c r="DJ1620" s="112" t="s">
        <v>7908</v>
      </c>
      <c r="DO1620"/>
    </row>
    <row r="1621" spans="15:119" x14ac:dyDescent="0.25">
      <c r="O1621" s="268" t="s">
        <v>11099</v>
      </c>
      <c r="P1621" s="268" t="s">
        <v>9484</v>
      </c>
      <c r="Q1621" s="269">
        <v>-0.75</v>
      </c>
      <c r="R1621" s="269">
        <v>-1</v>
      </c>
      <c r="S1621" s="269">
        <v>-63.25</v>
      </c>
      <c r="T1621" s="269">
        <v>-63.5</v>
      </c>
      <c r="DI1621" s="112" t="s">
        <v>7441</v>
      </c>
      <c r="DJ1621" s="112" t="s">
        <v>7290</v>
      </c>
      <c r="DO1621"/>
    </row>
    <row r="1622" spans="15:119" x14ac:dyDescent="0.25">
      <c r="O1622" s="268" t="s">
        <v>11100</v>
      </c>
      <c r="P1622" s="268" t="s">
        <v>9484</v>
      </c>
      <c r="Q1622" s="269">
        <v>-0.75</v>
      </c>
      <c r="R1622" s="269">
        <v>-1</v>
      </c>
      <c r="S1622" s="269">
        <v>-63</v>
      </c>
      <c r="T1622" s="269">
        <v>-63.25</v>
      </c>
      <c r="DI1622" s="112" t="s">
        <v>6551</v>
      </c>
      <c r="DJ1622" s="112" t="s">
        <v>6297</v>
      </c>
      <c r="DO1622"/>
    </row>
    <row r="1623" spans="15:119" x14ac:dyDescent="0.25">
      <c r="O1623" s="268" t="s">
        <v>11101</v>
      </c>
      <c r="P1623" s="268" t="s">
        <v>9480</v>
      </c>
      <c r="Q1623" s="269">
        <v>-1</v>
      </c>
      <c r="R1623" s="269">
        <v>-2</v>
      </c>
      <c r="S1623" s="269">
        <v>-64.5</v>
      </c>
      <c r="T1623" s="269">
        <v>-66</v>
      </c>
      <c r="DI1623" s="112" t="s">
        <v>9034</v>
      </c>
      <c r="DJ1623" s="112" t="s">
        <v>9008</v>
      </c>
      <c r="DO1623"/>
    </row>
    <row r="1624" spans="15:119" x14ac:dyDescent="0.25">
      <c r="O1624" s="268" t="s">
        <v>11102</v>
      </c>
      <c r="P1624" s="268" t="s">
        <v>9482</v>
      </c>
      <c r="Q1624" s="269">
        <v>-1</v>
      </c>
      <c r="R1624" s="269">
        <v>-1.5</v>
      </c>
      <c r="S1624" s="269">
        <v>-65.5</v>
      </c>
      <c r="T1624" s="269">
        <v>-66</v>
      </c>
      <c r="DI1624" s="112" t="s">
        <v>7999</v>
      </c>
      <c r="DJ1624" s="112" t="s">
        <v>7908</v>
      </c>
      <c r="DO1624"/>
    </row>
    <row r="1625" spans="15:119" x14ac:dyDescent="0.25">
      <c r="O1625" s="268" t="s">
        <v>11103</v>
      </c>
      <c r="P1625" s="268" t="s">
        <v>9484</v>
      </c>
      <c r="Q1625" s="269">
        <v>-1</v>
      </c>
      <c r="R1625" s="269">
        <v>-1.25</v>
      </c>
      <c r="S1625" s="269">
        <v>-65.75</v>
      </c>
      <c r="T1625" s="269">
        <v>-66</v>
      </c>
      <c r="DI1625" s="112" t="s">
        <v>8666</v>
      </c>
      <c r="DJ1625" s="112" t="s">
        <v>8536</v>
      </c>
      <c r="DO1625"/>
    </row>
    <row r="1626" spans="15:119" x14ac:dyDescent="0.25">
      <c r="O1626" s="268" t="s">
        <v>11104</v>
      </c>
      <c r="P1626" s="268" t="s">
        <v>9484</v>
      </c>
      <c r="Q1626" s="269">
        <v>-1</v>
      </c>
      <c r="R1626" s="269">
        <v>-1.25</v>
      </c>
      <c r="S1626" s="269">
        <v>-65.5</v>
      </c>
      <c r="T1626" s="269">
        <v>-65.75</v>
      </c>
      <c r="DI1626" s="112" t="s">
        <v>8350</v>
      </c>
      <c r="DJ1626" s="112" t="s">
        <v>8277</v>
      </c>
      <c r="DO1626"/>
    </row>
    <row r="1627" spans="15:119" x14ac:dyDescent="0.25">
      <c r="O1627" s="268" t="s">
        <v>11105</v>
      </c>
      <c r="P1627" s="268" t="s">
        <v>9484</v>
      </c>
      <c r="Q1627" s="269">
        <v>-1.25</v>
      </c>
      <c r="R1627" s="269">
        <v>-1.5</v>
      </c>
      <c r="S1627" s="269">
        <v>-65.75</v>
      </c>
      <c r="T1627" s="269">
        <v>-66</v>
      </c>
      <c r="DI1627" s="112" t="s">
        <v>8667</v>
      </c>
      <c r="DJ1627" s="112" t="s">
        <v>8536</v>
      </c>
      <c r="DO1627"/>
    </row>
    <row r="1628" spans="15:119" x14ac:dyDescent="0.25">
      <c r="O1628" s="268" t="s">
        <v>11106</v>
      </c>
      <c r="P1628" s="268" t="s">
        <v>9484</v>
      </c>
      <c r="Q1628" s="269">
        <v>-1.25</v>
      </c>
      <c r="R1628" s="269">
        <v>-1.5</v>
      </c>
      <c r="S1628" s="269">
        <v>-65.5</v>
      </c>
      <c r="T1628" s="269">
        <v>-65.75</v>
      </c>
      <c r="DI1628" s="112" t="s">
        <v>5236</v>
      </c>
      <c r="DJ1628" s="112" t="s">
        <v>5203</v>
      </c>
      <c r="DO1628"/>
    </row>
    <row r="1629" spans="15:119" x14ac:dyDescent="0.25">
      <c r="O1629" s="268" t="s">
        <v>11107</v>
      </c>
      <c r="P1629" s="268" t="s">
        <v>9482</v>
      </c>
      <c r="Q1629" s="269">
        <v>-1</v>
      </c>
      <c r="R1629" s="269">
        <v>-1.5</v>
      </c>
      <c r="S1629" s="269">
        <v>-65</v>
      </c>
      <c r="T1629" s="269">
        <v>-65.5</v>
      </c>
      <c r="DI1629" s="112" t="s">
        <v>8272</v>
      </c>
      <c r="DJ1629" s="112" t="s">
        <v>7908</v>
      </c>
      <c r="DO1629"/>
    </row>
    <row r="1630" spans="15:119" x14ac:dyDescent="0.25">
      <c r="O1630" s="268" t="s">
        <v>11108</v>
      </c>
      <c r="P1630" s="268" t="s">
        <v>9484</v>
      </c>
      <c r="Q1630" s="269">
        <v>-1</v>
      </c>
      <c r="R1630" s="269">
        <v>-1.25</v>
      </c>
      <c r="S1630" s="269">
        <v>-65.25</v>
      </c>
      <c r="T1630" s="269">
        <v>-65.5</v>
      </c>
      <c r="DI1630" s="112" t="s">
        <v>9287</v>
      </c>
      <c r="DJ1630" s="112" t="s">
        <v>9212</v>
      </c>
      <c r="DO1630"/>
    </row>
    <row r="1631" spans="15:119" x14ac:dyDescent="0.25">
      <c r="O1631" s="268" t="s">
        <v>11109</v>
      </c>
      <c r="P1631" s="268" t="s">
        <v>9484</v>
      </c>
      <c r="Q1631" s="269">
        <v>-1</v>
      </c>
      <c r="R1631" s="269">
        <v>-1.25</v>
      </c>
      <c r="S1631" s="269">
        <v>-65</v>
      </c>
      <c r="T1631" s="269">
        <v>-65.25</v>
      </c>
      <c r="DI1631" s="112" t="s">
        <v>7442</v>
      </c>
      <c r="DJ1631" s="112" t="s">
        <v>7290</v>
      </c>
      <c r="DO1631"/>
    </row>
    <row r="1632" spans="15:119" x14ac:dyDescent="0.25">
      <c r="O1632" s="268" t="s">
        <v>11110</v>
      </c>
      <c r="P1632" s="268" t="s">
        <v>9484</v>
      </c>
      <c r="Q1632" s="269">
        <v>-1.25</v>
      </c>
      <c r="R1632" s="269">
        <v>-1.5</v>
      </c>
      <c r="S1632" s="269">
        <v>-65.25</v>
      </c>
      <c r="T1632" s="269">
        <v>-65.5</v>
      </c>
      <c r="DI1632" s="112" t="s">
        <v>7443</v>
      </c>
      <c r="DJ1632" s="112" t="s">
        <v>7290</v>
      </c>
      <c r="DO1632"/>
    </row>
    <row r="1633" spans="15:119" x14ac:dyDescent="0.25">
      <c r="O1633" s="268" t="s">
        <v>11111</v>
      </c>
      <c r="P1633" s="268" t="s">
        <v>9484</v>
      </c>
      <c r="Q1633" s="269">
        <v>-1.25</v>
      </c>
      <c r="R1633" s="269">
        <v>-1.5</v>
      </c>
      <c r="S1633" s="269">
        <v>-65</v>
      </c>
      <c r="T1633" s="269">
        <v>-65.25</v>
      </c>
      <c r="DI1633" s="112" t="s">
        <v>7224</v>
      </c>
      <c r="DJ1633" s="112" t="s">
        <v>7203</v>
      </c>
      <c r="DO1633"/>
    </row>
    <row r="1634" spans="15:119" x14ac:dyDescent="0.25">
      <c r="O1634" s="268" t="s">
        <v>11112</v>
      </c>
      <c r="P1634" s="268" t="s">
        <v>9482</v>
      </c>
      <c r="Q1634" s="269">
        <v>-1</v>
      </c>
      <c r="R1634" s="269">
        <v>-1.5</v>
      </c>
      <c r="S1634" s="269">
        <v>-64.5</v>
      </c>
      <c r="T1634" s="269">
        <v>-65</v>
      </c>
      <c r="DI1634" s="112" t="s">
        <v>5435</v>
      </c>
      <c r="DJ1634" s="112" t="s">
        <v>5365</v>
      </c>
      <c r="DO1634"/>
    </row>
    <row r="1635" spans="15:119" x14ac:dyDescent="0.25">
      <c r="O1635" s="268" t="s">
        <v>11113</v>
      </c>
      <c r="P1635" s="268" t="s">
        <v>9484</v>
      </c>
      <c r="Q1635" s="269">
        <v>-1</v>
      </c>
      <c r="R1635" s="269">
        <v>-1.25</v>
      </c>
      <c r="S1635" s="269">
        <v>-64.75</v>
      </c>
      <c r="T1635" s="269">
        <v>-65</v>
      </c>
      <c r="DI1635" s="112" t="s">
        <v>4490</v>
      </c>
      <c r="DJ1635" s="112" t="s">
        <v>4444</v>
      </c>
      <c r="DO1635"/>
    </row>
    <row r="1636" spans="15:119" x14ac:dyDescent="0.25">
      <c r="O1636" s="268" t="s">
        <v>11114</v>
      </c>
      <c r="P1636" s="268" t="s">
        <v>9484</v>
      </c>
      <c r="Q1636" s="269">
        <v>-1</v>
      </c>
      <c r="R1636" s="269">
        <v>-1.25</v>
      </c>
      <c r="S1636" s="269">
        <v>-64.5</v>
      </c>
      <c r="T1636" s="269">
        <v>-64.75</v>
      </c>
      <c r="DI1636" s="112" t="s">
        <v>7444</v>
      </c>
      <c r="DJ1636" s="112" t="s">
        <v>7290</v>
      </c>
      <c r="DO1636"/>
    </row>
    <row r="1637" spans="15:119" x14ac:dyDescent="0.25">
      <c r="O1637" s="268" t="s">
        <v>11115</v>
      </c>
      <c r="P1637" s="268" t="s">
        <v>9484</v>
      </c>
      <c r="Q1637" s="269">
        <v>-1.25</v>
      </c>
      <c r="R1637" s="269">
        <v>-1.5</v>
      </c>
      <c r="S1637" s="269">
        <v>-64.75</v>
      </c>
      <c r="T1637" s="269">
        <v>-65</v>
      </c>
      <c r="DI1637" s="112" t="s">
        <v>4649</v>
      </c>
      <c r="DJ1637" s="112" t="s">
        <v>4583</v>
      </c>
      <c r="DO1637"/>
    </row>
    <row r="1638" spans="15:119" x14ac:dyDescent="0.25">
      <c r="O1638" s="268" t="s">
        <v>11116</v>
      </c>
      <c r="P1638" s="268" t="s">
        <v>9484</v>
      </c>
      <c r="Q1638" s="269">
        <v>-1.25</v>
      </c>
      <c r="R1638" s="269">
        <v>-1.5</v>
      </c>
      <c r="S1638" s="269">
        <v>-64.5</v>
      </c>
      <c r="T1638" s="269">
        <v>-64.75</v>
      </c>
      <c r="DI1638" s="112" t="s">
        <v>7225</v>
      </c>
      <c r="DJ1638" s="112" t="s">
        <v>7203</v>
      </c>
      <c r="DO1638"/>
    </row>
    <row r="1639" spans="15:119" x14ac:dyDescent="0.25">
      <c r="O1639" s="268" t="s">
        <v>11117</v>
      </c>
      <c r="P1639" s="268" t="s">
        <v>9482</v>
      </c>
      <c r="Q1639" s="269">
        <v>-1.5</v>
      </c>
      <c r="R1639" s="269">
        <v>-2</v>
      </c>
      <c r="S1639" s="269">
        <v>-65.5</v>
      </c>
      <c r="T1639" s="269">
        <v>-66</v>
      </c>
      <c r="DI1639" s="112" t="s">
        <v>6552</v>
      </c>
      <c r="DJ1639" s="112" t="s">
        <v>6297</v>
      </c>
      <c r="DO1639"/>
    </row>
    <row r="1640" spans="15:119" x14ac:dyDescent="0.25">
      <c r="O1640" s="268" t="s">
        <v>11118</v>
      </c>
      <c r="P1640" s="268" t="s">
        <v>9484</v>
      </c>
      <c r="Q1640" s="269">
        <v>-1.5</v>
      </c>
      <c r="R1640" s="269">
        <v>-1.75</v>
      </c>
      <c r="S1640" s="269">
        <v>-65.75</v>
      </c>
      <c r="T1640" s="269">
        <v>-66</v>
      </c>
      <c r="DI1640" s="112" t="s">
        <v>7445</v>
      </c>
      <c r="DJ1640" s="112" t="s">
        <v>7290</v>
      </c>
      <c r="DO1640"/>
    </row>
    <row r="1641" spans="15:119" x14ac:dyDescent="0.25">
      <c r="O1641" s="268" t="s">
        <v>11119</v>
      </c>
      <c r="P1641" s="268" t="s">
        <v>9484</v>
      </c>
      <c r="Q1641" s="269">
        <v>-1.5</v>
      </c>
      <c r="R1641" s="269">
        <v>-1.75</v>
      </c>
      <c r="S1641" s="269">
        <v>-65.5</v>
      </c>
      <c r="T1641" s="269">
        <v>-65.75</v>
      </c>
      <c r="DI1641" s="112" t="s">
        <v>7150</v>
      </c>
      <c r="DJ1641" s="112" t="s">
        <v>7127</v>
      </c>
      <c r="DO1641"/>
    </row>
    <row r="1642" spans="15:119" x14ac:dyDescent="0.25">
      <c r="O1642" s="268" t="s">
        <v>11120</v>
      </c>
      <c r="P1642" s="268" t="s">
        <v>9484</v>
      </c>
      <c r="Q1642" s="269">
        <v>-1.75</v>
      </c>
      <c r="R1642" s="269">
        <v>-2</v>
      </c>
      <c r="S1642" s="269">
        <v>-65.75</v>
      </c>
      <c r="T1642" s="269">
        <v>-66</v>
      </c>
      <c r="DI1642" s="112" t="s">
        <v>9288</v>
      </c>
      <c r="DJ1642" s="112" t="s">
        <v>9212</v>
      </c>
      <c r="DO1642"/>
    </row>
    <row r="1643" spans="15:119" x14ac:dyDescent="0.25">
      <c r="O1643" s="268" t="s">
        <v>11121</v>
      </c>
      <c r="P1643" s="268" t="s">
        <v>9484</v>
      </c>
      <c r="Q1643" s="269">
        <v>-1.75</v>
      </c>
      <c r="R1643" s="269">
        <v>-2</v>
      </c>
      <c r="S1643" s="269">
        <v>-65.5</v>
      </c>
      <c r="T1643" s="269">
        <v>-65.75</v>
      </c>
      <c r="DI1643" s="112" t="s">
        <v>9289</v>
      </c>
      <c r="DJ1643" s="112" t="s">
        <v>9212</v>
      </c>
      <c r="DO1643"/>
    </row>
    <row r="1644" spans="15:119" x14ac:dyDescent="0.25">
      <c r="O1644" s="268" t="s">
        <v>11122</v>
      </c>
      <c r="P1644" s="268" t="s">
        <v>9482</v>
      </c>
      <c r="Q1644" s="269">
        <v>-1.5</v>
      </c>
      <c r="R1644" s="269">
        <v>-2</v>
      </c>
      <c r="S1644" s="269">
        <v>-65</v>
      </c>
      <c r="T1644" s="269">
        <v>-65.5</v>
      </c>
      <c r="DI1644" s="112" t="s">
        <v>4225</v>
      </c>
      <c r="DJ1644" s="112" t="s">
        <v>4204</v>
      </c>
      <c r="DO1644"/>
    </row>
    <row r="1645" spans="15:119" x14ac:dyDescent="0.25">
      <c r="O1645" s="268" t="s">
        <v>11123</v>
      </c>
      <c r="P1645" s="268" t="s">
        <v>9484</v>
      </c>
      <c r="Q1645" s="269">
        <v>-1.5</v>
      </c>
      <c r="R1645" s="269">
        <v>-1.75</v>
      </c>
      <c r="S1645" s="269">
        <v>-65.25</v>
      </c>
      <c r="T1645" s="269">
        <v>-65.5</v>
      </c>
      <c r="DI1645" s="112" t="s">
        <v>7446</v>
      </c>
      <c r="DJ1645" s="112" t="s">
        <v>9008</v>
      </c>
      <c r="DO1645"/>
    </row>
    <row r="1646" spans="15:119" x14ac:dyDescent="0.25">
      <c r="O1646" s="268" t="s">
        <v>11124</v>
      </c>
      <c r="P1646" s="268" t="s">
        <v>9484</v>
      </c>
      <c r="Q1646" s="269">
        <v>-1.5</v>
      </c>
      <c r="R1646" s="269">
        <v>-1.75</v>
      </c>
      <c r="S1646" s="269">
        <v>-65</v>
      </c>
      <c r="T1646" s="269">
        <v>-65.25</v>
      </c>
      <c r="DI1646" s="112" t="s">
        <v>7446</v>
      </c>
      <c r="DJ1646" s="112" t="s">
        <v>7290</v>
      </c>
      <c r="DO1646"/>
    </row>
    <row r="1647" spans="15:119" x14ac:dyDescent="0.25">
      <c r="O1647" s="268" t="s">
        <v>11125</v>
      </c>
      <c r="P1647" s="268" t="s">
        <v>9484</v>
      </c>
      <c r="Q1647" s="269">
        <v>-1.75</v>
      </c>
      <c r="R1647" s="269">
        <v>-2</v>
      </c>
      <c r="S1647" s="269">
        <v>-65.25</v>
      </c>
      <c r="T1647" s="269">
        <v>-65.5</v>
      </c>
      <c r="DI1647" s="112" t="s">
        <v>8668</v>
      </c>
      <c r="DJ1647" s="112" t="s">
        <v>8536</v>
      </c>
      <c r="DO1647"/>
    </row>
    <row r="1648" spans="15:119" x14ac:dyDescent="0.25">
      <c r="O1648" s="268" t="s">
        <v>11126</v>
      </c>
      <c r="P1648" s="268" t="s">
        <v>9484</v>
      </c>
      <c r="Q1648" s="269">
        <v>-1.75</v>
      </c>
      <c r="R1648" s="269">
        <v>-2</v>
      </c>
      <c r="S1648" s="269">
        <v>-65</v>
      </c>
      <c r="T1648" s="269">
        <v>-65.25</v>
      </c>
      <c r="DI1648" s="112" t="s">
        <v>4329</v>
      </c>
      <c r="DJ1648" s="112" t="s">
        <v>4283</v>
      </c>
      <c r="DO1648"/>
    </row>
    <row r="1649" spans="15:119" x14ac:dyDescent="0.25">
      <c r="O1649" s="268" t="s">
        <v>11127</v>
      </c>
      <c r="P1649" s="268" t="s">
        <v>9482</v>
      </c>
      <c r="Q1649" s="269">
        <v>-1.5</v>
      </c>
      <c r="R1649" s="269">
        <v>-2</v>
      </c>
      <c r="S1649" s="269">
        <v>-64.5</v>
      </c>
      <c r="T1649" s="269">
        <v>-65</v>
      </c>
      <c r="DI1649" s="112" t="s">
        <v>4876</v>
      </c>
      <c r="DJ1649" s="112" t="s">
        <v>4800</v>
      </c>
      <c r="DO1649"/>
    </row>
    <row r="1650" spans="15:119" x14ac:dyDescent="0.25">
      <c r="O1650" s="268" t="s">
        <v>11128</v>
      </c>
      <c r="P1650" s="268" t="s">
        <v>9484</v>
      </c>
      <c r="Q1650" s="269">
        <v>-1.5</v>
      </c>
      <c r="R1650" s="269">
        <v>-1.75</v>
      </c>
      <c r="S1650" s="269">
        <v>-64.75</v>
      </c>
      <c r="T1650" s="269">
        <v>-65</v>
      </c>
      <c r="DI1650" s="112" t="s">
        <v>7447</v>
      </c>
      <c r="DJ1650" s="112" t="s">
        <v>7290</v>
      </c>
      <c r="DO1650"/>
    </row>
    <row r="1651" spans="15:119" x14ac:dyDescent="0.25">
      <c r="O1651" s="268" t="s">
        <v>11129</v>
      </c>
      <c r="P1651" s="268" t="s">
        <v>9484</v>
      </c>
      <c r="Q1651" s="269">
        <v>-1.5</v>
      </c>
      <c r="R1651" s="269">
        <v>-1.75</v>
      </c>
      <c r="S1651" s="269">
        <v>-64.5</v>
      </c>
      <c r="T1651" s="269">
        <v>-64.75</v>
      </c>
      <c r="DI1651" s="112" t="s">
        <v>4877</v>
      </c>
      <c r="DJ1651" s="112" t="s">
        <v>4800</v>
      </c>
      <c r="DO1651"/>
    </row>
    <row r="1652" spans="15:119" x14ac:dyDescent="0.25">
      <c r="O1652" s="268" t="s">
        <v>11130</v>
      </c>
      <c r="P1652" s="268" t="s">
        <v>9484</v>
      </c>
      <c r="Q1652" s="269">
        <v>-1.75</v>
      </c>
      <c r="R1652" s="269">
        <v>-2</v>
      </c>
      <c r="S1652" s="269">
        <v>-64.75</v>
      </c>
      <c r="T1652" s="269">
        <v>-65</v>
      </c>
      <c r="DI1652" s="112" t="s">
        <v>7448</v>
      </c>
      <c r="DJ1652" s="112" t="s">
        <v>7290</v>
      </c>
      <c r="DO1652"/>
    </row>
    <row r="1653" spans="15:119" x14ac:dyDescent="0.25">
      <c r="O1653" s="268" t="s">
        <v>11131</v>
      </c>
      <c r="P1653" s="268" t="s">
        <v>9484</v>
      </c>
      <c r="Q1653" s="269">
        <v>-1.75</v>
      </c>
      <c r="R1653" s="269">
        <v>-2</v>
      </c>
      <c r="S1653" s="269">
        <v>-64.5</v>
      </c>
      <c r="T1653" s="269">
        <v>-64.75</v>
      </c>
      <c r="DI1653" s="112" t="s">
        <v>6021</v>
      </c>
      <c r="DJ1653" s="112" t="s">
        <v>5901</v>
      </c>
      <c r="DO1653"/>
    </row>
    <row r="1654" spans="15:119" x14ac:dyDescent="0.25">
      <c r="O1654" s="268" t="s">
        <v>11132</v>
      </c>
      <c r="P1654" s="268" t="s">
        <v>9480</v>
      </c>
      <c r="Q1654" s="269">
        <v>-1</v>
      </c>
      <c r="R1654" s="269">
        <v>-2</v>
      </c>
      <c r="S1654" s="269">
        <v>-63</v>
      </c>
      <c r="T1654" s="269">
        <v>-64.5</v>
      </c>
      <c r="DI1654" s="112" t="s">
        <v>6553</v>
      </c>
      <c r="DJ1654" s="112" t="s">
        <v>6297</v>
      </c>
      <c r="DO1654"/>
    </row>
    <row r="1655" spans="15:119" x14ac:dyDescent="0.25">
      <c r="O1655" s="268" t="s">
        <v>11133</v>
      </c>
      <c r="P1655" s="268" t="s">
        <v>9482</v>
      </c>
      <c r="Q1655" s="269">
        <v>-1</v>
      </c>
      <c r="R1655" s="269">
        <v>-1.5</v>
      </c>
      <c r="S1655" s="269">
        <v>-64</v>
      </c>
      <c r="T1655" s="269">
        <v>-64.5</v>
      </c>
      <c r="DI1655" s="112" t="s">
        <v>5436</v>
      </c>
      <c r="DJ1655" s="112" t="s">
        <v>5365</v>
      </c>
      <c r="DO1655"/>
    </row>
    <row r="1656" spans="15:119" x14ac:dyDescent="0.25">
      <c r="O1656" s="268" t="s">
        <v>11134</v>
      </c>
      <c r="P1656" s="268" t="s">
        <v>9484</v>
      </c>
      <c r="Q1656" s="269">
        <v>-1</v>
      </c>
      <c r="R1656" s="269">
        <v>-1.25</v>
      </c>
      <c r="S1656" s="269">
        <v>-64.25</v>
      </c>
      <c r="T1656" s="269">
        <v>-64.5</v>
      </c>
      <c r="DI1656" s="112" t="s">
        <v>7449</v>
      </c>
      <c r="DJ1656" s="112" t="s">
        <v>7290</v>
      </c>
      <c r="DO1656"/>
    </row>
    <row r="1657" spans="15:119" x14ac:dyDescent="0.25">
      <c r="O1657" s="268" t="s">
        <v>11135</v>
      </c>
      <c r="P1657" s="268" t="s">
        <v>9484</v>
      </c>
      <c r="Q1657" s="269">
        <v>-1</v>
      </c>
      <c r="R1657" s="269">
        <v>-1.25</v>
      </c>
      <c r="S1657" s="269">
        <v>-64</v>
      </c>
      <c r="T1657" s="269">
        <v>-64.25</v>
      </c>
      <c r="DI1657" s="112" t="s">
        <v>7450</v>
      </c>
      <c r="DJ1657" s="112" t="s">
        <v>7290</v>
      </c>
      <c r="DO1657"/>
    </row>
    <row r="1658" spans="15:119" x14ac:dyDescent="0.25">
      <c r="O1658" s="268" t="s">
        <v>11136</v>
      </c>
      <c r="P1658" s="268" t="s">
        <v>9484</v>
      </c>
      <c r="Q1658" s="269">
        <v>-1.25</v>
      </c>
      <c r="R1658" s="269">
        <v>-1.5</v>
      </c>
      <c r="S1658" s="269">
        <v>-64.25</v>
      </c>
      <c r="T1658" s="269">
        <v>-64.5</v>
      </c>
      <c r="DI1658" s="112" t="s">
        <v>7451</v>
      </c>
      <c r="DJ1658" s="112" t="s">
        <v>7290</v>
      </c>
      <c r="DO1658"/>
    </row>
    <row r="1659" spans="15:119" x14ac:dyDescent="0.25">
      <c r="O1659" s="268" t="s">
        <v>11137</v>
      </c>
      <c r="P1659" s="268" t="s">
        <v>9484</v>
      </c>
      <c r="Q1659" s="269">
        <v>-1.25</v>
      </c>
      <c r="R1659" s="269">
        <v>-1.5</v>
      </c>
      <c r="S1659" s="269">
        <v>-64</v>
      </c>
      <c r="T1659" s="269">
        <v>-64.25</v>
      </c>
      <c r="DI1659" s="112" t="s">
        <v>7452</v>
      </c>
      <c r="DJ1659" s="112" t="s">
        <v>7290</v>
      </c>
      <c r="DO1659"/>
    </row>
    <row r="1660" spans="15:119" x14ac:dyDescent="0.25">
      <c r="O1660" s="268" t="s">
        <v>11138</v>
      </c>
      <c r="P1660" s="268" t="s">
        <v>9482</v>
      </c>
      <c r="Q1660" s="269">
        <v>-1</v>
      </c>
      <c r="R1660" s="269">
        <v>-1.5</v>
      </c>
      <c r="S1660" s="269">
        <v>-63.5</v>
      </c>
      <c r="T1660" s="269">
        <v>-64</v>
      </c>
      <c r="DI1660" s="112" t="s">
        <v>8669</v>
      </c>
      <c r="DJ1660" s="112" t="s">
        <v>8536</v>
      </c>
      <c r="DO1660"/>
    </row>
    <row r="1661" spans="15:119" x14ac:dyDescent="0.25">
      <c r="O1661" s="268" t="s">
        <v>11139</v>
      </c>
      <c r="P1661" s="268" t="s">
        <v>9484</v>
      </c>
      <c r="Q1661" s="269">
        <v>-1</v>
      </c>
      <c r="R1661" s="269">
        <v>-1.25</v>
      </c>
      <c r="S1661" s="269">
        <v>-63.75</v>
      </c>
      <c r="T1661" s="269">
        <v>-64</v>
      </c>
      <c r="DI1661" s="112" t="s">
        <v>5238</v>
      </c>
      <c r="DJ1661" s="112" t="s">
        <v>5203</v>
      </c>
      <c r="DO1661"/>
    </row>
    <row r="1662" spans="15:119" x14ac:dyDescent="0.25">
      <c r="O1662" s="268" t="s">
        <v>11140</v>
      </c>
      <c r="P1662" s="268" t="s">
        <v>9484</v>
      </c>
      <c r="Q1662" s="269">
        <v>-1</v>
      </c>
      <c r="R1662" s="269">
        <v>-1.25</v>
      </c>
      <c r="S1662" s="269">
        <v>-63.5</v>
      </c>
      <c r="T1662" s="269">
        <v>-63.75</v>
      </c>
      <c r="DI1662" s="112" t="s">
        <v>6022</v>
      </c>
      <c r="DJ1662" s="112" t="s">
        <v>5901</v>
      </c>
      <c r="DO1662"/>
    </row>
    <row r="1663" spans="15:119" x14ac:dyDescent="0.25">
      <c r="O1663" s="268" t="s">
        <v>11141</v>
      </c>
      <c r="P1663" s="268" t="s">
        <v>9484</v>
      </c>
      <c r="Q1663" s="269">
        <v>-1.25</v>
      </c>
      <c r="R1663" s="269">
        <v>-1.5</v>
      </c>
      <c r="S1663" s="269">
        <v>-63.75</v>
      </c>
      <c r="T1663" s="269">
        <v>-64</v>
      </c>
      <c r="DI1663" s="112" t="s">
        <v>8670</v>
      </c>
      <c r="DJ1663" s="112" t="s">
        <v>8536</v>
      </c>
      <c r="DO1663"/>
    </row>
    <row r="1664" spans="15:119" x14ac:dyDescent="0.25">
      <c r="O1664" s="268" t="s">
        <v>11142</v>
      </c>
      <c r="P1664" s="268" t="s">
        <v>9484</v>
      </c>
      <c r="Q1664" s="269">
        <v>-1.25</v>
      </c>
      <c r="R1664" s="269">
        <v>-1.5</v>
      </c>
      <c r="S1664" s="269">
        <v>-63.5</v>
      </c>
      <c r="T1664" s="269">
        <v>-63.75</v>
      </c>
      <c r="DI1664" s="112" t="s">
        <v>8000</v>
      </c>
      <c r="DJ1664" s="112" t="s">
        <v>7908</v>
      </c>
      <c r="DO1664"/>
    </row>
    <row r="1665" spans="15:119" x14ac:dyDescent="0.25">
      <c r="O1665" s="268" t="s">
        <v>11143</v>
      </c>
      <c r="P1665" s="268" t="s">
        <v>9482</v>
      </c>
      <c r="Q1665" s="269">
        <v>-1</v>
      </c>
      <c r="R1665" s="269">
        <v>-1.5</v>
      </c>
      <c r="S1665" s="269">
        <v>-63</v>
      </c>
      <c r="T1665" s="269">
        <v>-63.5</v>
      </c>
      <c r="DI1665" s="112" t="s">
        <v>8001</v>
      </c>
      <c r="DJ1665" s="112" t="s">
        <v>7908</v>
      </c>
      <c r="DO1665"/>
    </row>
    <row r="1666" spans="15:119" x14ac:dyDescent="0.25">
      <c r="O1666" s="268" t="s">
        <v>11144</v>
      </c>
      <c r="P1666" s="268" t="s">
        <v>9484</v>
      </c>
      <c r="Q1666" s="269">
        <v>-1</v>
      </c>
      <c r="R1666" s="269">
        <v>-1.25</v>
      </c>
      <c r="S1666" s="269">
        <v>-63.25</v>
      </c>
      <c r="T1666" s="269">
        <v>-63.5</v>
      </c>
      <c r="DI1666" s="112" t="s">
        <v>6554</v>
      </c>
      <c r="DJ1666" s="112" t="s">
        <v>6297</v>
      </c>
      <c r="DO1666"/>
    </row>
    <row r="1667" spans="15:119" x14ac:dyDescent="0.25">
      <c r="O1667" s="268" t="s">
        <v>11145</v>
      </c>
      <c r="P1667" s="268" t="s">
        <v>9484</v>
      </c>
      <c r="Q1667" s="269">
        <v>-1</v>
      </c>
      <c r="R1667" s="269">
        <v>-1.25</v>
      </c>
      <c r="S1667" s="269">
        <v>-63</v>
      </c>
      <c r="T1667" s="269">
        <v>-63.25</v>
      </c>
      <c r="DI1667" s="112" t="s">
        <v>7453</v>
      </c>
      <c r="DJ1667" s="112" t="s">
        <v>7290</v>
      </c>
      <c r="DO1667"/>
    </row>
    <row r="1668" spans="15:119" x14ac:dyDescent="0.25">
      <c r="O1668" s="268" t="s">
        <v>11146</v>
      </c>
      <c r="P1668" s="268" t="s">
        <v>9484</v>
      </c>
      <c r="Q1668" s="269">
        <v>-1.25</v>
      </c>
      <c r="R1668" s="269">
        <v>-1.5</v>
      </c>
      <c r="S1668" s="269">
        <v>-63.25</v>
      </c>
      <c r="T1668" s="269">
        <v>-63.5</v>
      </c>
      <c r="DI1668" s="112" t="s">
        <v>6555</v>
      </c>
      <c r="DJ1668" s="112" t="s">
        <v>6297</v>
      </c>
      <c r="DO1668"/>
    </row>
    <row r="1669" spans="15:119" ht="30" x14ac:dyDescent="0.25">
      <c r="O1669" s="268" t="s">
        <v>11147</v>
      </c>
      <c r="P1669" s="268" t="s">
        <v>9484</v>
      </c>
      <c r="Q1669" s="269">
        <v>-1.25</v>
      </c>
      <c r="R1669" s="269">
        <v>-1.5</v>
      </c>
      <c r="S1669" s="269">
        <v>-63</v>
      </c>
      <c r="T1669" s="269">
        <v>-63.25</v>
      </c>
      <c r="DI1669" s="112" t="s">
        <v>7226</v>
      </c>
      <c r="DJ1669" s="112" t="s">
        <v>7203</v>
      </c>
      <c r="DO1669"/>
    </row>
    <row r="1670" spans="15:119" x14ac:dyDescent="0.25">
      <c r="O1670" s="268" t="s">
        <v>11148</v>
      </c>
      <c r="P1670" s="268" t="s">
        <v>9482</v>
      </c>
      <c r="Q1670" s="269">
        <v>-1.5</v>
      </c>
      <c r="R1670" s="269">
        <v>-2</v>
      </c>
      <c r="S1670" s="269">
        <v>-64</v>
      </c>
      <c r="T1670" s="269">
        <v>-64.5</v>
      </c>
      <c r="DI1670" s="112" t="s">
        <v>8671</v>
      </c>
      <c r="DJ1670" s="112" t="s">
        <v>8536</v>
      </c>
      <c r="DO1670"/>
    </row>
    <row r="1671" spans="15:119" x14ac:dyDescent="0.25">
      <c r="O1671" s="268" t="s">
        <v>11149</v>
      </c>
      <c r="P1671" s="268" t="s">
        <v>9484</v>
      </c>
      <c r="Q1671" s="269">
        <v>-1.5</v>
      </c>
      <c r="R1671" s="269">
        <v>-1.75</v>
      </c>
      <c r="S1671" s="269">
        <v>-64.25</v>
      </c>
      <c r="T1671" s="269">
        <v>-64.5</v>
      </c>
      <c r="DI1671" s="112" t="s">
        <v>6556</v>
      </c>
      <c r="DJ1671" s="112" t="s">
        <v>6297</v>
      </c>
      <c r="DO1671"/>
    </row>
    <row r="1672" spans="15:119" x14ac:dyDescent="0.25">
      <c r="O1672" s="268" t="s">
        <v>11150</v>
      </c>
      <c r="P1672" s="268" t="s">
        <v>9484</v>
      </c>
      <c r="Q1672" s="269">
        <v>-1.5</v>
      </c>
      <c r="R1672" s="269">
        <v>-1.75</v>
      </c>
      <c r="S1672" s="269">
        <v>-64</v>
      </c>
      <c r="T1672" s="269">
        <v>-64.25</v>
      </c>
      <c r="DI1672" s="112" t="s">
        <v>6023</v>
      </c>
      <c r="DJ1672" s="112" t="s">
        <v>5901</v>
      </c>
      <c r="DO1672"/>
    </row>
    <row r="1673" spans="15:119" x14ac:dyDescent="0.25">
      <c r="O1673" s="268" t="s">
        <v>11151</v>
      </c>
      <c r="P1673" s="268" t="s">
        <v>9484</v>
      </c>
      <c r="Q1673" s="269">
        <v>-1.75</v>
      </c>
      <c r="R1673" s="269">
        <v>-2</v>
      </c>
      <c r="S1673" s="269">
        <v>-64.25</v>
      </c>
      <c r="T1673" s="269">
        <v>-64.5</v>
      </c>
      <c r="DI1673" s="112" t="s">
        <v>6023</v>
      </c>
      <c r="DJ1673" s="112" t="s">
        <v>8277</v>
      </c>
      <c r="DO1673"/>
    </row>
    <row r="1674" spans="15:119" x14ac:dyDescent="0.25">
      <c r="O1674" s="268" t="s">
        <v>11152</v>
      </c>
      <c r="P1674" s="268" t="s">
        <v>9484</v>
      </c>
      <c r="Q1674" s="269">
        <v>-1.75</v>
      </c>
      <c r="R1674" s="269">
        <v>-2</v>
      </c>
      <c r="S1674" s="269">
        <v>-64</v>
      </c>
      <c r="T1674" s="269">
        <v>-64.25</v>
      </c>
      <c r="DI1674" s="112" t="s">
        <v>6557</v>
      </c>
      <c r="DJ1674" s="112" t="s">
        <v>6297</v>
      </c>
      <c r="DO1674"/>
    </row>
    <row r="1675" spans="15:119" x14ac:dyDescent="0.25">
      <c r="O1675" s="268" t="s">
        <v>11153</v>
      </c>
      <c r="P1675" s="268" t="s">
        <v>9482</v>
      </c>
      <c r="Q1675" s="269">
        <v>-1.5</v>
      </c>
      <c r="R1675" s="269">
        <v>-2</v>
      </c>
      <c r="S1675" s="269">
        <v>-63.5</v>
      </c>
      <c r="T1675" s="269">
        <v>-64</v>
      </c>
      <c r="DI1675" s="112" t="s">
        <v>8003</v>
      </c>
      <c r="DJ1675" s="112" t="s">
        <v>7908</v>
      </c>
      <c r="DO1675"/>
    </row>
    <row r="1676" spans="15:119" x14ac:dyDescent="0.25">
      <c r="O1676" s="268" t="s">
        <v>11154</v>
      </c>
      <c r="P1676" s="268" t="s">
        <v>9484</v>
      </c>
      <c r="Q1676" s="269">
        <v>-1.5</v>
      </c>
      <c r="R1676" s="269">
        <v>-1.75</v>
      </c>
      <c r="S1676" s="269">
        <v>-63.75</v>
      </c>
      <c r="T1676" s="269">
        <v>-64</v>
      </c>
      <c r="DI1676" s="112" t="s">
        <v>8673</v>
      </c>
      <c r="DJ1676" s="112" t="s">
        <v>8536</v>
      </c>
      <c r="DO1676"/>
    </row>
    <row r="1677" spans="15:119" x14ac:dyDescent="0.25">
      <c r="O1677" s="268" t="s">
        <v>11155</v>
      </c>
      <c r="P1677" s="268" t="s">
        <v>9484</v>
      </c>
      <c r="Q1677" s="269">
        <v>-1.5</v>
      </c>
      <c r="R1677" s="269">
        <v>-1.75</v>
      </c>
      <c r="S1677" s="269">
        <v>-63.5</v>
      </c>
      <c r="T1677" s="269">
        <v>-63.75</v>
      </c>
      <c r="DI1677" s="112" t="s">
        <v>8672</v>
      </c>
      <c r="DJ1677" s="112" t="s">
        <v>8536</v>
      </c>
      <c r="DO1677"/>
    </row>
    <row r="1678" spans="15:119" x14ac:dyDescent="0.25">
      <c r="O1678" s="268" t="s">
        <v>11156</v>
      </c>
      <c r="P1678" s="268" t="s">
        <v>9484</v>
      </c>
      <c r="Q1678" s="269">
        <v>-1.75</v>
      </c>
      <c r="R1678" s="269">
        <v>-2</v>
      </c>
      <c r="S1678" s="269">
        <v>-63.75</v>
      </c>
      <c r="T1678" s="269">
        <v>-64</v>
      </c>
      <c r="DI1678" s="112" t="s">
        <v>4226</v>
      </c>
      <c r="DJ1678" s="112" t="s">
        <v>4204</v>
      </c>
      <c r="DO1678"/>
    </row>
    <row r="1679" spans="15:119" x14ac:dyDescent="0.25">
      <c r="O1679" s="268" t="s">
        <v>11157</v>
      </c>
      <c r="P1679" s="268" t="s">
        <v>9484</v>
      </c>
      <c r="Q1679" s="269">
        <v>-1.75</v>
      </c>
      <c r="R1679" s="269">
        <v>-2</v>
      </c>
      <c r="S1679" s="269">
        <v>-63.5</v>
      </c>
      <c r="T1679" s="269">
        <v>-63.75</v>
      </c>
      <c r="DI1679" s="112" t="s">
        <v>4187</v>
      </c>
      <c r="DJ1679" s="112" t="s">
        <v>4181</v>
      </c>
      <c r="DO1679"/>
    </row>
    <row r="1680" spans="15:119" x14ac:dyDescent="0.25">
      <c r="O1680" s="268" t="s">
        <v>11158</v>
      </c>
      <c r="P1680" s="268" t="s">
        <v>9482</v>
      </c>
      <c r="Q1680" s="269">
        <v>-1.5</v>
      </c>
      <c r="R1680" s="269">
        <v>-2</v>
      </c>
      <c r="S1680" s="269">
        <v>-63</v>
      </c>
      <c r="T1680" s="269">
        <v>-63.5</v>
      </c>
      <c r="DI1680" s="112" t="s">
        <v>5239</v>
      </c>
      <c r="DJ1680" s="112" t="s">
        <v>5203</v>
      </c>
      <c r="DO1680"/>
    </row>
    <row r="1681" spans="15:119" x14ac:dyDescent="0.25">
      <c r="O1681" s="268" t="s">
        <v>11159</v>
      </c>
      <c r="P1681" s="268" t="s">
        <v>9484</v>
      </c>
      <c r="Q1681" s="269">
        <v>-1.5</v>
      </c>
      <c r="R1681" s="269">
        <v>-1.75</v>
      </c>
      <c r="S1681" s="269">
        <v>-63.25</v>
      </c>
      <c r="T1681" s="269">
        <v>-63.5</v>
      </c>
      <c r="DI1681" s="112" t="s">
        <v>8674</v>
      </c>
      <c r="DJ1681" s="112" t="s">
        <v>8536</v>
      </c>
      <c r="DO1681"/>
    </row>
    <row r="1682" spans="15:119" x14ac:dyDescent="0.25">
      <c r="O1682" s="268" t="s">
        <v>11160</v>
      </c>
      <c r="P1682" s="268" t="s">
        <v>9484</v>
      </c>
      <c r="Q1682" s="269">
        <v>-1.5</v>
      </c>
      <c r="R1682" s="269">
        <v>-1.75</v>
      </c>
      <c r="S1682" s="269">
        <v>-63</v>
      </c>
      <c r="T1682" s="269">
        <v>-63.25</v>
      </c>
      <c r="DI1682" s="112" t="s">
        <v>8675</v>
      </c>
      <c r="DJ1682" s="112" t="s">
        <v>8536</v>
      </c>
      <c r="DO1682"/>
    </row>
    <row r="1683" spans="15:119" x14ac:dyDescent="0.25">
      <c r="O1683" s="268" t="s">
        <v>11161</v>
      </c>
      <c r="P1683" s="268" t="s">
        <v>9484</v>
      </c>
      <c r="Q1683" s="269">
        <v>-1.75</v>
      </c>
      <c r="R1683" s="269">
        <v>-2</v>
      </c>
      <c r="S1683" s="269">
        <v>-63.25</v>
      </c>
      <c r="T1683" s="269">
        <v>-63.5</v>
      </c>
      <c r="DI1683" s="112" t="s">
        <v>5077</v>
      </c>
      <c r="DJ1683" s="112" t="s">
        <v>5023</v>
      </c>
      <c r="DO1683"/>
    </row>
    <row r="1684" spans="15:119" x14ac:dyDescent="0.25">
      <c r="O1684" s="268" t="s">
        <v>11162</v>
      </c>
      <c r="P1684" s="268" t="s">
        <v>9484</v>
      </c>
      <c r="Q1684" s="269">
        <v>-1.75</v>
      </c>
      <c r="R1684" s="269">
        <v>-2</v>
      </c>
      <c r="S1684" s="269">
        <v>-63</v>
      </c>
      <c r="T1684" s="269">
        <v>-63.25</v>
      </c>
      <c r="DI1684" s="112" t="s">
        <v>5906</v>
      </c>
      <c r="DJ1684" s="112" t="s">
        <v>5901</v>
      </c>
      <c r="DO1684"/>
    </row>
    <row r="1685" spans="15:119" x14ac:dyDescent="0.25">
      <c r="O1685" s="268" t="s">
        <v>11163</v>
      </c>
      <c r="P1685" s="268" t="s">
        <v>9478</v>
      </c>
      <c r="Q1685" s="269">
        <v>0</v>
      </c>
      <c r="R1685" s="269">
        <v>-2</v>
      </c>
      <c r="S1685" s="269">
        <v>-60</v>
      </c>
      <c r="T1685" s="269">
        <v>-63</v>
      </c>
      <c r="DI1685" s="112" t="s">
        <v>8351</v>
      </c>
      <c r="DJ1685" s="112" t="s">
        <v>8277</v>
      </c>
      <c r="DO1685"/>
    </row>
    <row r="1686" spans="15:119" x14ac:dyDescent="0.25">
      <c r="O1686" s="268" t="s">
        <v>11164</v>
      </c>
      <c r="P1686" s="268" t="s">
        <v>9480</v>
      </c>
      <c r="Q1686" s="269">
        <v>0</v>
      </c>
      <c r="R1686" s="269">
        <v>-1</v>
      </c>
      <c r="S1686" s="269">
        <v>-61.5</v>
      </c>
      <c r="T1686" s="269">
        <v>-63</v>
      </c>
      <c r="DI1686" s="112" t="s">
        <v>8676</v>
      </c>
      <c r="DJ1686" s="112" t="s">
        <v>8536</v>
      </c>
      <c r="DO1686"/>
    </row>
    <row r="1687" spans="15:119" x14ac:dyDescent="0.25">
      <c r="O1687" s="268" t="s">
        <v>11165</v>
      </c>
      <c r="P1687" s="268" t="s">
        <v>9482</v>
      </c>
      <c r="Q1687" s="269">
        <v>0</v>
      </c>
      <c r="R1687" s="269">
        <v>-0.5</v>
      </c>
      <c r="S1687" s="269">
        <v>-62.5</v>
      </c>
      <c r="T1687" s="269">
        <v>-63</v>
      </c>
      <c r="DI1687" s="112" t="s">
        <v>8678</v>
      </c>
      <c r="DJ1687" s="112" t="s">
        <v>8536</v>
      </c>
      <c r="DO1687"/>
    </row>
    <row r="1688" spans="15:119" x14ac:dyDescent="0.25">
      <c r="O1688" s="268" t="s">
        <v>11166</v>
      </c>
      <c r="P1688" s="268" t="s">
        <v>9484</v>
      </c>
      <c r="Q1688" s="269">
        <v>0</v>
      </c>
      <c r="R1688" s="269">
        <v>-0.25</v>
      </c>
      <c r="S1688" s="269">
        <v>-62.75</v>
      </c>
      <c r="T1688" s="269">
        <v>-63</v>
      </c>
      <c r="DI1688" s="112" t="s">
        <v>8679</v>
      </c>
      <c r="DJ1688" s="112" t="s">
        <v>8536</v>
      </c>
      <c r="DO1688"/>
    </row>
    <row r="1689" spans="15:119" x14ac:dyDescent="0.25">
      <c r="O1689" s="268" t="s">
        <v>11167</v>
      </c>
      <c r="P1689" s="268" t="s">
        <v>9484</v>
      </c>
      <c r="Q1689" s="269">
        <v>0</v>
      </c>
      <c r="R1689" s="269">
        <v>-0.25</v>
      </c>
      <c r="S1689" s="269">
        <v>-62.5</v>
      </c>
      <c r="T1689" s="269">
        <v>-62.75</v>
      </c>
      <c r="DI1689" s="112" t="s">
        <v>8352</v>
      </c>
      <c r="DJ1689" s="112" t="s">
        <v>8277</v>
      </c>
      <c r="DO1689"/>
    </row>
    <row r="1690" spans="15:119" x14ac:dyDescent="0.25">
      <c r="O1690" s="268" t="s">
        <v>11168</v>
      </c>
      <c r="P1690" s="268" t="s">
        <v>9484</v>
      </c>
      <c r="Q1690" s="269">
        <v>-0.25</v>
      </c>
      <c r="R1690" s="269">
        <v>-0.5</v>
      </c>
      <c r="S1690" s="269">
        <v>-62.75</v>
      </c>
      <c r="T1690" s="269">
        <v>-63</v>
      </c>
      <c r="DI1690" s="112" t="s">
        <v>6558</v>
      </c>
      <c r="DJ1690" s="112" t="s">
        <v>6297</v>
      </c>
      <c r="DO1690"/>
    </row>
    <row r="1691" spans="15:119" x14ac:dyDescent="0.25">
      <c r="O1691" s="268" t="s">
        <v>11169</v>
      </c>
      <c r="P1691" s="268" t="s">
        <v>9484</v>
      </c>
      <c r="Q1691" s="269">
        <v>-0.25</v>
      </c>
      <c r="R1691" s="269">
        <v>-0.5</v>
      </c>
      <c r="S1691" s="269">
        <v>-62.5</v>
      </c>
      <c r="T1691" s="269">
        <v>-62.75</v>
      </c>
      <c r="DI1691" s="112" t="s">
        <v>5618</v>
      </c>
      <c r="DJ1691" s="112" t="s">
        <v>5568</v>
      </c>
      <c r="DO1691"/>
    </row>
    <row r="1692" spans="15:119" x14ac:dyDescent="0.25">
      <c r="O1692" s="268" t="s">
        <v>11170</v>
      </c>
      <c r="P1692" s="268" t="s">
        <v>9482</v>
      </c>
      <c r="Q1692" s="269">
        <v>0</v>
      </c>
      <c r="R1692" s="269">
        <v>-0.5</v>
      </c>
      <c r="S1692" s="269">
        <v>-62</v>
      </c>
      <c r="T1692" s="269">
        <v>-62.5</v>
      </c>
      <c r="DI1692" s="112" t="s">
        <v>941</v>
      </c>
      <c r="DJ1692" s="112" t="s">
        <v>8536</v>
      </c>
      <c r="DO1692"/>
    </row>
    <row r="1693" spans="15:119" x14ac:dyDescent="0.25">
      <c r="O1693" s="268" t="s">
        <v>11171</v>
      </c>
      <c r="P1693" s="268" t="s">
        <v>9484</v>
      </c>
      <c r="Q1693" s="269">
        <v>0</v>
      </c>
      <c r="R1693" s="269">
        <v>-0.25</v>
      </c>
      <c r="S1693" s="269">
        <v>-62.25</v>
      </c>
      <c r="T1693" s="269">
        <v>-62.5</v>
      </c>
      <c r="DI1693" s="112" t="s">
        <v>6559</v>
      </c>
      <c r="DJ1693" s="112" t="s">
        <v>6297</v>
      </c>
      <c r="DO1693"/>
    </row>
    <row r="1694" spans="15:119" x14ac:dyDescent="0.25">
      <c r="O1694" s="268" t="s">
        <v>11172</v>
      </c>
      <c r="P1694" s="268" t="s">
        <v>9484</v>
      </c>
      <c r="Q1694" s="269">
        <v>0</v>
      </c>
      <c r="R1694" s="269">
        <v>-0.25</v>
      </c>
      <c r="S1694" s="269">
        <v>-62</v>
      </c>
      <c r="T1694" s="269">
        <v>-62.25</v>
      </c>
      <c r="DI1694" s="112" t="s">
        <v>6560</v>
      </c>
      <c r="DJ1694" s="112" t="s">
        <v>6297</v>
      </c>
      <c r="DO1694"/>
    </row>
    <row r="1695" spans="15:119" x14ac:dyDescent="0.25">
      <c r="O1695" s="268" t="s">
        <v>11173</v>
      </c>
      <c r="P1695" s="268" t="s">
        <v>9484</v>
      </c>
      <c r="Q1695" s="269">
        <v>-0.25</v>
      </c>
      <c r="R1695" s="269">
        <v>-0.5</v>
      </c>
      <c r="S1695" s="269">
        <v>-62.25</v>
      </c>
      <c r="T1695" s="269">
        <v>-62.5</v>
      </c>
      <c r="DI1695" s="112" t="s">
        <v>5437</v>
      </c>
      <c r="DJ1695" s="112" t="s">
        <v>5365</v>
      </c>
      <c r="DO1695"/>
    </row>
    <row r="1696" spans="15:119" x14ac:dyDescent="0.25">
      <c r="O1696" s="268" t="s">
        <v>11174</v>
      </c>
      <c r="P1696" s="268" t="s">
        <v>9484</v>
      </c>
      <c r="Q1696" s="269">
        <v>-0.25</v>
      </c>
      <c r="R1696" s="269">
        <v>-0.5</v>
      </c>
      <c r="S1696" s="269">
        <v>-62</v>
      </c>
      <c r="T1696" s="269">
        <v>-62.25</v>
      </c>
      <c r="DI1696" s="112" t="s">
        <v>8680</v>
      </c>
      <c r="DJ1696" s="112" t="s">
        <v>8536</v>
      </c>
      <c r="DO1696"/>
    </row>
    <row r="1697" spans="15:119" x14ac:dyDescent="0.25">
      <c r="O1697" s="268" t="s">
        <v>11175</v>
      </c>
      <c r="P1697" s="268" t="s">
        <v>9482</v>
      </c>
      <c r="Q1697" s="269">
        <v>0</v>
      </c>
      <c r="R1697" s="269">
        <v>-0.5</v>
      </c>
      <c r="S1697" s="269">
        <v>-61.5</v>
      </c>
      <c r="T1697" s="269">
        <v>-62</v>
      </c>
      <c r="DI1697" s="112" t="s">
        <v>8002</v>
      </c>
      <c r="DJ1697" s="112" t="s">
        <v>7908</v>
      </c>
      <c r="DO1697"/>
    </row>
    <row r="1698" spans="15:119" x14ac:dyDescent="0.25">
      <c r="O1698" s="268" t="s">
        <v>11176</v>
      </c>
      <c r="P1698" s="268" t="s">
        <v>9484</v>
      </c>
      <c r="Q1698" s="269">
        <v>0</v>
      </c>
      <c r="R1698" s="269">
        <v>-0.25</v>
      </c>
      <c r="S1698" s="269">
        <v>-61.75</v>
      </c>
      <c r="T1698" s="269">
        <v>-62</v>
      </c>
      <c r="DI1698" s="112" t="s">
        <v>4491</v>
      </c>
      <c r="DJ1698" s="112" t="s">
        <v>4800</v>
      </c>
      <c r="DO1698"/>
    </row>
    <row r="1699" spans="15:119" x14ac:dyDescent="0.25">
      <c r="O1699" s="268" t="s">
        <v>11177</v>
      </c>
      <c r="P1699" s="268" t="s">
        <v>9484</v>
      </c>
      <c r="Q1699" s="269">
        <v>0</v>
      </c>
      <c r="R1699" s="269">
        <v>-0.25</v>
      </c>
      <c r="S1699" s="269">
        <v>-61.5</v>
      </c>
      <c r="T1699" s="269">
        <v>-61.75</v>
      </c>
      <c r="DI1699" s="112" t="s">
        <v>4491</v>
      </c>
      <c r="DJ1699" s="112" t="s">
        <v>4444</v>
      </c>
      <c r="DO1699"/>
    </row>
    <row r="1700" spans="15:119" x14ac:dyDescent="0.25">
      <c r="O1700" s="268" t="s">
        <v>11178</v>
      </c>
      <c r="P1700" s="268" t="s">
        <v>9484</v>
      </c>
      <c r="Q1700" s="269">
        <v>-0.25</v>
      </c>
      <c r="R1700" s="269">
        <v>-0.5</v>
      </c>
      <c r="S1700" s="269">
        <v>-61.75</v>
      </c>
      <c r="T1700" s="269">
        <v>-62</v>
      </c>
      <c r="DI1700" s="112" t="s">
        <v>4650</v>
      </c>
      <c r="DJ1700" s="112" t="s">
        <v>4583</v>
      </c>
      <c r="DO1700"/>
    </row>
    <row r="1701" spans="15:119" x14ac:dyDescent="0.25">
      <c r="O1701" s="268" t="s">
        <v>11179</v>
      </c>
      <c r="P1701" s="268" t="s">
        <v>9484</v>
      </c>
      <c r="Q1701" s="269">
        <v>-0.25</v>
      </c>
      <c r="R1701" s="269">
        <v>-0.5</v>
      </c>
      <c r="S1701" s="269">
        <v>-61.5</v>
      </c>
      <c r="T1701" s="269">
        <v>-61.75</v>
      </c>
      <c r="DI1701" s="112" t="s">
        <v>8004</v>
      </c>
      <c r="DJ1701" s="112" t="s">
        <v>7908</v>
      </c>
      <c r="DO1701"/>
    </row>
    <row r="1702" spans="15:119" x14ac:dyDescent="0.25">
      <c r="O1702" s="268" t="s">
        <v>11180</v>
      </c>
      <c r="P1702" s="268" t="s">
        <v>9482</v>
      </c>
      <c r="Q1702" s="269">
        <v>-0.5</v>
      </c>
      <c r="R1702" s="269">
        <v>-1</v>
      </c>
      <c r="S1702" s="269">
        <v>-62.5</v>
      </c>
      <c r="T1702" s="269">
        <v>-63</v>
      </c>
      <c r="DI1702" s="112" t="s">
        <v>522</v>
      </c>
      <c r="DJ1702" s="112" t="s">
        <v>10</v>
      </c>
      <c r="DO1702"/>
    </row>
    <row r="1703" spans="15:119" x14ac:dyDescent="0.25">
      <c r="O1703" s="268" t="s">
        <v>11181</v>
      </c>
      <c r="P1703" s="268" t="s">
        <v>9484</v>
      </c>
      <c r="Q1703" s="269">
        <v>-0.5</v>
      </c>
      <c r="R1703" s="269">
        <v>-0.75</v>
      </c>
      <c r="S1703" s="269">
        <v>-62.75</v>
      </c>
      <c r="T1703" s="269">
        <v>-63</v>
      </c>
      <c r="DI1703" s="112" t="s">
        <v>6561</v>
      </c>
      <c r="DJ1703" s="112" t="s">
        <v>6297</v>
      </c>
      <c r="DO1703"/>
    </row>
    <row r="1704" spans="15:119" x14ac:dyDescent="0.25">
      <c r="O1704" s="268" t="s">
        <v>11182</v>
      </c>
      <c r="P1704" s="268" t="s">
        <v>9484</v>
      </c>
      <c r="Q1704" s="269">
        <v>-0.5</v>
      </c>
      <c r="R1704" s="269">
        <v>-0.75</v>
      </c>
      <c r="S1704" s="269">
        <v>-62.5</v>
      </c>
      <c r="T1704" s="269">
        <v>-62.75</v>
      </c>
      <c r="DI1704" s="112" t="s">
        <v>5240</v>
      </c>
      <c r="DJ1704" s="112" t="s">
        <v>5203</v>
      </c>
      <c r="DO1704"/>
    </row>
    <row r="1705" spans="15:119" ht="30" x14ac:dyDescent="0.25">
      <c r="O1705" s="268" t="s">
        <v>11183</v>
      </c>
      <c r="P1705" s="268" t="s">
        <v>9484</v>
      </c>
      <c r="Q1705" s="269">
        <v>-0.75</v>
      </c>
      <c r="R1705" s="269">
        <v>-1</v>
      </c>
      <c r="S1705" s="269">
        <v>-62.75</v>
      </c>
      <c r="T1705" s="269">
        <v>-63</v>
      </c>
      <c r="DI1705" s="112" t="s">
        <v>6562</v>
      </c>
      <c r="DJ1705" s="112" t="s">
        <v>6297</v>
      </c>
      <c r="DO1705"/>
    </row>
    <row r="1706" spans="15:119" x14ac:dyDescent="0.25">
      <c r="O1706" s="268" t="s">
        <v>11184</v>
      </c>
      <c r="P1706" s="268" t="s">
        <v>9484</v>
      </c>
      <c r="Q1706" s="269">
        <v>-0.75</v>
      </c>
      <c r="R1706" s="269">
        <v>-1</v>
      </c>
      <c r="S1706" s="269">
        <v>-62.5</v>
      </c>
      <c r="T1706" s="269">
        <v>-62.75</v>
      </c>
      <c r="DI1706" s="112" t="s">
        <v>7454</v>
      </c>
      <c r="DJ1706" s="112" t="s">
        <v>7290</v>
      </c>
      <c r="DO1706"/>
    </row>
    <row r="1707" spans="15:119" x14ac:dyDescent="0.25">
      <c r="O1707" s="268" t="s">
        <v>11185</v>
      </c>
      <c r="P1707" s="268" t="s">
        <v>9482</v>
      </c>
      <c r="Q1707" s="269">
        <v>-0.5</v>
      </c>
      <c r="R1707" s="269">
        <v>-1</v>
      </c>
      <c r="S1707" s="269">
        <v>-62</v>
      </c>
      <c r="T1707" s="269">
        <v>-62.5</v>
      </c>
      <c r="DI1707" s="112" t="s">
        <v>7455</v>
      </c>
      <c r="DJ1707" s="112" t="s">
        <v>7290</v>
      </c>
      <c r="DO1707"/>
    </row>
    <row r="1708" spans="15:119" x14ac:dyDescent="0.25">
      <c r="O1708" s="268" t="s">
        <v>11186</v>
      </c>
      <c r="P1708" s="268" t="s">
        <v>9484</v>
      </c>
      <c r="Q1708" s="269">
        <v>-0.5</v>
      </c>
      <c r="R1708" s="269">
        <v>-0.75</v>
      </c>
      <c r="S1708" s="269">
        <v>-62.25</v>
      </c>
      <c r="T1708" s="269">
        <v>-62.5</v>
      </c>
      <c r="DI1708" s="112" t="s">
        <v>6024</v>
      </c>
      <c r="DJ1708" s="112" t="s">
        <v>5901</v>
      </c>
      <c r="DO1708"/>
    </row>
    <row r="1709" spans="15:119" x14ac:dyDescent="0.25">
      <c r="O1709" s="268" t="s">
        <v>11187</v>
      </c>
      <c r="P1709" s="268" t="s">
        <v>9484</v>
      </c>
      <c r="Q1709" s="269">
        <v>-0.5</v>
      </c>
      <c r="R1709" s="269">
        <v>-0.75</v>
      </c>
      <c r="S1709" s="269">
        <v>-62</v>
      </c>
      <c r="T1709" s="269">
        <v>-62.25</v>
      </c>
      <c r="DI1709" s="112" t="s">
        <v>8681</v>
      </c>
      <c r="DJ1709" s="112" t="s">
        <v>8536</v>
      </c>
      <c r="DO1709"/>
    </row>
    <row r="1710" spans="15:119" x14ac:dyDescent="0.25">
      <c r="O1710" s="268" t="s">
        <v>11188</v>
      </c>
      <c r="P1710" s="268" t="s">
        <v>9484</v>
      </c>
      <c r="Q1710" s="269">
        <v>-0.75</v>
      </c>
      <c r="R1710" s="269">
        <v>-1</v>
      </c>
      <c r="S1710" s="269">
        <v>-62.25</v>
      </c>
      <c r="T1710" s="269">
        <v>-62.5</v>
      </c>
      <c r="DI1710" s="112" t="s">
        <v>8682</v>
      </c>
      <c r="DJ1710" s="112" t="s">
        <v>8536</v>
      </c>
      <c r="DO1710"/>
    </row>
    <row r="1711" spans="15:119" x14ac:dyDescent="0.25">
      <c r="O1711" s="268" t="s">
        <v>11189</v>
      </c>
      <c r="P1711" s="268" t="s">
        <v>9484</v>
      </c>
      <c r="Q1711" s="269">
        <v>-0.75</v>
      </c>
      <c r="R1711" s="269">
        <v>-1</v>
      </c>
      <c r="S1711" s="269">
        <v>-62</v>
      </c>
      <c r="T1711" s="269">
        <v>-62.25</v>
      </c>
      <c r="DI1711" s="112" t="s">
        <v>5848</v>
      </c>
      <c r="DJ1711" s="112" t="s">
        <v>5832</v>
      </c>
      <c r="DO1711"/>
    </row>
    <row r="1712" spans="15:119" x14ac:dyDescent="0.25">
      <c r="O1712" s="268" t="s">
        <v>11190</v>
      </c>
      <c r="P1712" s="268" t="s">
        <v>9482</v>
      </c>
      <c r="Q1712" s="269">
        <v>-0.5</v>
      </c>
      <c r="R1712" s="269">
        <v>-1</v>
      </c>
      <c r="S1712" s="269">
        <v>-61.5</v>
      </c>
      <c r="T1712" s="269">
        <v>-62</v>
      </c>
      <c r="DI1712" s="112" t="s">
        <v>8683</v>
      </c>
      <c r="DJ1712" s="112" t="s">
        <v>8536</v>
      </c>
      <c r="DO1712"/>
    </row>
    <row r="1713" spans="15:119" x14ac:dyDescent="0.25">
      <c r="O1713" s="268" t="s">
        <v>11191</v>
      </c>
      <c r="P1713" s="268" t="s">
        <v>9484</v>
      </c>
      <c r="Q1713" s="269">
        <v>-0.5</v>
      </c>
      <c r="R1713" s="269">
        <v>-0.75</v>
      </c>
      <c r="S1713" s="269">
        <v>-61.75</v>
      </c>
      <c r="T1713" s="269">
        <v>-62</v>
      </c>
      <c r="DI1713" s="112" t="s">
        <v>8684</v>
      </c>
      <c r="DJ1713" s="112" t="s">
        <v>8536</v>
      </c>
      <c r="DO1713"/>
    </row>
    <row r="1714" spans="15:119" x14ac:dyDescent="0.25">
      <c r="O1714" s="268" t="s">
        <v>11192</v>
      </c>
      <c r="P1714" s="268" t="s">
        <v>9484</v>
      </c>
      <c r="Q1714" s="269">
        <v>-0.5</v>
      </c>
      <c r="R1714" s="269">
        <v>-0.75</v>
      </c>
      <c r="S1714" s="269">
        <v>-61.5</v>
      </c>
      <c r="T1714" s="269">
        <v>-61.75</v>
      </c>
      <c r="DI1714" s="112" t="s">
        <v>6563</v>
      </c>
      <c r="DJ1714" s="112" t="s">
        <v>6297</v>
      </c>
      <c r="DO1714"/>
    </row>
    <row r="1715" spans="15:119" x14ac:dyDescent="0.25">
      <c r="O1715" s="268" t="s">
        <v>11193</v>
      </c>
      <c r="P1715" s="268" t="s">
        <v>9484</v>
      </c>
      <c r="Q1715" s="269">
        <v>-0.75</v>
      </c>
      <c r="R1715" s="269">
        <v>-1</v>
      </c>
      <c r="S1715" s="269">
        <v>-61.75</v>
      </c>
      <c r="T1715" s="269">
        <v>-62</v>
      </c>
      <c r="DI1715" s="112" t="s">
        <v>7906</v>
      </c>
      <c r="DJ1715" s="112" t="s">
        <v>7290</v>
      </c>
      <c r="DO1715"/>
    </row>
    <row r="1716" spans="15:119" x14ac:dyDescent="0.25">
      <c r="O1716" s="268" t="s">
        <v>11194</v>
      </c>
      <c r="P1716" s="268" t="s">
        <v>9484</v>
      </c>
      <c r="Q1716" s="269">
        <v>-0.75</v>
      </c>
      <c r="R1716" s="269">
        <v>-1</v>
      </c>
      <c r="S1716" s="269">
        <v>-61.5</v>
      </c>
      <c r="T1716" s="269">
        <v>-61.75</v>
      </c>
      <c r="DI1716" s="112" t="s">
        <v>4651</v>
      </c>
      <c r="DJ1716" s="112" t="s">
        <v>4583</v>
      </c>
      <c r="DO1716"/>
    </row>
    <row r="1717" spans="15:119" x14ac:dyDescent="0.25">
      <c r="O1717" s="268" t="s">
        <v>11195</v>
      </c>
      <c r="P1717" s="268" t="s">
        <v>9480</v>
      </c>
      <c r="Q1717" s="269">
        <v>0</v>
      </c>
      <c r="R1717" s="269">
        <v>-1</v>
      </c>
      <c r="S1717" s="269">
        <v>-60</v>
      </c>
      <c r="T1717" s="269">
        <v>-61.5</v>
      </c>
      <c r="DI1717" s="112" t="s">
        <v>8685</v>
      </c>
      <c r="DJ1717" s="112" t="s">
        <v>8536</v>
      </c>
      <c r="DO1717"/>
    </row>
    <row r="1718" spans="15:119" x14ac:dyDescent="0.25">
      <c r="O1718" s="268" t="s">
        <v>11196</v>
      </c>
      <c r="P1718" s="268" t="s">
        <v>9482</v>
      </c>
      <c r="Q1718" s="269">
        <v>0</v>
      </c>
      <c r="R1718" s="269">
        <v>-0.5</v>
      </c>
      <c r="S1718" s="269">
        <v>-61</v>
      </c>
      <c r="T1718" s="269">
        <v>-61.5</v>
      </c>
      <c r="DI1718" s="112" t="s">
        <v>6564</v>
      </c>
      <c r="DJ1718" s="112" t="s">
        <v>6297</v>
      </c>
      <c r="DO1718"/>
    </row>
    <row r="1719" spans="15:119" x14ac:dyDescent="0.25">
      <c r="O1719" s="268" t="s">
        <v>11197</v>
      </c>
      <c r="P1719" s="268" t="s">
        <v>9484</v>
      </c>
      <c r="Q1719" s="269">
        <v>0</v>
      </c>
      <c r="R1719" s="269">
        <v>-0.25</v>
      </c>
      <c r="S1719" s="269">
        <v>-61.25</v>
      </c>
      <c r="T1719" s="269">
        <v>-61.5</v>
      </c>
      <c r="DI1719" s="112" t="s">
        <v>5759</v>
      </c>
      <c r="DJ1719" s="112" t="s">
        <v>5735</v>
      </c>
      <c r="DO1719"/>
    </row>
    <row r="1720" spans="15:119" x14ac:dyDescent="0.25">
      <c r="O1720" s="268" t="s">
        <v>11198</v>
      </c>
      <c r="P1720" s="268" t="s">
        <v>9484</v>
      </c>
      <c r="Q1720" s="269">
        <v>0</v>
      </c>
      <c r="R1720" s="269">
        <v>-0.25</v>
      </c>
      <c r="S1720" s="269">
        <v>-61</v>
      </c>
      <c r="T1720" s="269">
        <v>-61.25</v>
      </c>
      <c r="DI1720" s="112" t="s">
        <v>6565</v>
      </c>
      <c r="DJ1720" s="112" t="s">
        <v>6297</v>
      </c>
      <c r="DO1720"/>
    </row>
    <row r="1721" spans="15:119" x14ac:dyDescent="0.25">
      <c r="O1721" s="268" t="s">
        <v>11199</v>
      </c>
      <c r="P1721" s="268" t="s">
        <v>9484</v>
      </c>
      <c r="Q1721" s="269">
        <v>-0.25</v>
      </c>
      <c r="R1721" s="269">
        <v>-0.5</v>
      </c>
      <c r="S1721" s="269">
        <v>-61.25</v>
      </c>
      <c r="T1721" s="269">
        <v>-61.5</v>
      </c>
      <c r="DI1721" s="112" t="s">
        <v>7457</v>
      </c>
      <c r="DJ1721" s="112" t="s">
        <v>9212</v>
      </c>
      <c r="DO1721"/>
    </row>
    <row r="1722" spans="15:119" x14ac:dyDescent="0.25">
      <c r="O1722" s="268" t="s">
        <v>11200</v>
      </c>
      <c r="P1722" s="268" t="s">
        <v>9484</v>
      </c>
      <c r="Q1722" s="269">
        <v>-0.25</v>
      </c>
      <c r="R1722" s="269">
        <v>-0.5</v>
      </c>
      <c r="S1722" s="269">
        <v>-61</v>
      </c>
      <c r="T1722" s="269">
        <v>-61.25</v>
      </c>
      <c r="DI1722" s="112" t="s">
        <v>7457</v>
      </c>
      <c r="DJ1722" s="112" t="s">
        <v>7290</v>
      </c>
      <c r="DO1722"/>
    </row>
    <row r="1723" spans="15:119" x14ac:dyDescent="0.25">
      <c r="O1723" s="268" t="s">
        <v>11201</v>
      </c>
      <c r="P1723" s="268" t="s">
        <v>9482</v>
      </c>
      <c r="Q1723" s="269">
        <v>0</v>
      </c>
      <c r="R1723" s="269">
        <v>-0.5</v>
      </c>
      <c r="S1723" s="269">
        <v>-60.5</v>
      </c>
      <c r="T1723" s="269">
        <v>-61</v>
      </c>
      <c r="DI1723" s="112" t="s">
        <v>7456</v>
      </c>
      <c r="DJ1723" s="112" t="s">
        <v>7290</v>
      </c>
      <c r="DO1723"/>
    </row>
    <row r="1724" spans="15:119" x14ac:dyDescent="0.25">
      <c r="O1724" s="268" t="s">
        <v>11202</v>
      </c>
      <c r="P1724" s="268" t="s">
        <v>9484</v>
      </c>
      <c r="Q1724" s="269">
        <v>0</v>
      </c>
      <c r="R1724" s="269">
        <v>-0.25</v>
      </c>
      <c r="S1724" s="269">
        <v>-60.75</v>
      </c>
      <c r="T1724" s="269">
        <v>-61</v>
      </c>
      <c r="DI1724" s="112" t="s">
        <v>6566</v>
      </c>
      <c r="DJ1724" s="112" t="s">
        <v>6297</v>
      </c>
      <c r="DO1724"/>
    </row>
    <row r="1725" spans="15:119" x14ac:dyDescent="0.25">
      <c r="O1725" s="268" t="s">
        <v>11203</v>
      </c>
      <c r="P1725" s="268" t="s">
        <v>9484</v>
      </c>
      <c r="Q1725" s="269">
        <v>0</v>
      </c>
      <c r="R1725" s="269">
        <v>-0.25</v>
      </c>
      <c r="S1725" s="269">
        <v>-60.5</v>
      </c>
      <c r="T1725" s="269">
        <v>-60.75</v>
      </c>
      <c r="DI1725" s="112" t="s">
        <v>8686</v>
      </c>
      <c r="DJ1725" s="112" t="s">
        <v>8536</v>
      </c>
      <c r="DO1725"/>
    </row>
    <row r="1726" spans="15:119" x14ac:dyDescent="0.25">
      <c r="O1726" s="268" t="s">
        <v>11204</v>
      </c>
      <c r="P1726" s="268" t="s">
        <v>9484</v>
      </c>
      <c r="Q1726" s="269">
        <v>-0.25</v>
      </c>
      <c r="R1726" s="269">
        <v>-0.5</v>
      </c>
      <c r="S1726" s="269">
        <v>-60.75</v>
      </c>
      <c r="T1726" s="269">
        <v>-61</v>
      </c>
      <c r="DI1726" s="112" t="s">
        <v>6025</v>
      </c>
      <c r="DJ1726" s="112" t="s">
        <v>5901</v>
      </c>
      <c r="DO1726"/>
    </row>
    <row r="1727" spans="15:119" ht="30" x14ac:dyDescent="0.25">
      <c r="O1727" s="268" t="s">
        <v>11205</v>
      </c>
      <c r="P1727" s="268" t="s">
        <v>9484</v>
      </c>
      <c r="Q1727" s="269">
        <v>-0.25</v>
      </c>
      <c r="R1727" s="269">
        <v>-0.5</v>
      </c>
      <c r="S1727" s="269">
        <v>-60.5</v>
      </c>
      <c r="T1727" s="269">
        <v>-60.75</v>
      </c>
      <c r="DI1727" s="112" t="s">
        <v>7458</v>
      </c>
      <c r="DJ1727" s="112" t="s">
        <v>7290</v>
      </c>
      <c r="DO1727"/>
    </row>
    <row r="1728" spans="15:119" x14ac:dyDescent="0.25">
      <c r="O1728" s="268" t="s">
        <v>11206</v>
      </c>
      <c r="P1728" s="268" t="s">
        <v>9482</v>
      </c>
      <c r="Q1728" s="269">
        <v>0</v>
      </c>
      <c r="R1728" s="269">
        <v>-0.5</v>
      </c>
      <c r="S1728" s="269">
        <v>-60</v>
      </c>
      <c r="T1728" s="269">
        <v>-60.5</v>
      </c>
      <c r="DI1728" s="112" t="s">
        <v>8687</v>
      </c>
      <c r="DJ1728" s="112" t="s">
        <v>8536</v>
      </c>
      <c r="DO1728"/>
    </row>
    <row r="1729" spans="15:119" x14ac:dyDescent="0.25">
      <c r="O1729" s="268" t="s">
        <v>11207</v>
      </c>
      <c r="P1729" s="268" t="s">
        <v>9484</v>
      </c>
      <c r="Q1729" s="269">
        <v>0</v>
      </c>
      <c r="R1729" s="269">
        <v>-0.25</v>
      </c>
      <c r="S1729" s="269">
        <v>-60.25</v>
      </c>
      <c r="T1729" s="269">
        <v>-60.5</v>
      </c>
      <c r="DI1729" s="112" t="s">
        <v>6567</v>
      </c>
      <c r="DJ1729" s="112" t="s">
        <v>6297</v>
      </c>
      <c r="DO1729"/>
    </row>
    <row r="1730" spans="15:119" x14ac:dyDescent="0.25">
      <c r="O1730" s="268" t="s">
        <v>11208</v>
      </c>
      <c r="P1730" s="268" t="s">
        <v>9484</v>
      </c>
      <c r="Q1730" s="269">
        <v>0</v>
      </c>
      <c r="R1730" s="269">
        <v>-0.25</v>
      </c>
      <c r="S1730" s="269">
        <v>-60</v>
      </c>
      <c r="T1730" s="269">
        <v>-60.25</v>
      </c>
      <c r="DI1730" s="112" t="s">
        <v>6026</v>
      </c>
      <c r="DJ1730" s="112" t="s">
        <v>5901</v>
      </c>
      <c r="DO1730"/>
    </row>
    <row r="1731" spans="15:119" x14ac:dyDescent="0.25">
      <c r="O1731" s="268" t="s">
        <v>11209</v>
      </c>
      <c r="P1731" s="268" t="s">
        <v>9484</v>
      </c>
      <c r="Q1731" s="269">
        <v>-0.25</v>
      </c>
      <c r="R1731" s="269">
        <v>-0.5</v>
      </c>
      <c r="S1731" s="269">
        <v>-60.25</v>
      </c>
      <c r="T1731" s="269">
        <v>-60.5</v>
      </c>
      <c r="DI1731" s="112" t="s">
        <v>5078</v>
      </c>
      <c r="DJ1731" s="112" t="s">
        <v>5023</v>
      </c>
      <c r="DO1731"/>
    </row>
    <row r="1732" spans="15:119" x14ac:dyDescent="0.25">
      <c r="O1732" s="268" t="s">
        <v>11210</v>
      </c>
      <c r="P1732" s="268" t="s">
        <v>9484</v>
      </c>
      <c r="Q1732" s="269">
        <v>-0.25</v>
      </c>
      <c r="R1732" s="269">
        <v>-0.5</v>
      </c>
      <c r="S1732" s="269">
        <v>-60</v>
      </c>
      <c r="T1732" s="269">
        <v>-60.25</v>
      </c>
      <c r="DI1732" s="112" t="s">
        <v>6568</v>
      </c>
      <c r="DJ1732" s="112" t="s">
        <v>6297</v>
      </c>
      <c r="DO1732"/>
    </row>
    <row r="1733" spans="15:119" x14ac:dyDescent="0.25">
      <c r="O1733" s="268" t="s">
        <v>11211</v>
      </c>
      <c r="P1733" s="268" t="s">
        <v>9482</v>
      </c>
      <c r="Q1733" s="269">
        <v>-0.5</v>
      </c>
      <c r="R1733" s="269">
        <v>-1</v>
      </c>
      <c r="S1733" s="269">
        <v>-61</v>
      </c>
      <c r="T1733" s="269">
        <v>-61.5</v>
      </c>
      <c r="DI1733" s="112" t="s">
        <v>6569</v>
      </c>
      <c r="DJ1733" s="112" t="s">
        <v>6297</v>
      </c>
      <c r="DO1733"/>
    </row>
    <row r="1734" spans="15:119" x14ac:dyDescent="0.25">
      <c r="O1734" s="268" t="s">
        <v>11212</v>
      </c>
      <c r="P1734" s="268" t="s">
        <v>9484</v>
      </c>
      <c r="Q1734" s="269">
        <v>-0.5</v>
      </c>
      <c r="R1734" s="269">
        <v>-0.75</v>
      </c>
      <c r="S1734" s="269">
        <v>-61.25</v>
      </c>
      <c r="T1734" s="269">
        <v>-61.5</v>
      </c>
      <c r="DI1734" s="112" t="s">
        <v>5241</v>
      </c>
      <c r="DJ1734" s="112" t="s">
        <v>5203</v>
      </c>
      <c r="DO1734"/>
    </row>
    <row r="1735" spans="15:119" x14ac:dyDescent="0.25">
      <c r="O1735" s="268" t="s">
        <v>11213</v>
      </c>
      <c r="P1735" s="268" t="s">
        <v>9484</v>
      </c>
      <c r="Q1735" s="269">
        <v>-0.5</v>
      </c>
      <c r="R1735" s="269">
        <v>-0.75</v>
      </c>
      <c r="S1735" s="269">
        <v>-61</v>
      </c>
      <c r="T1735" s="269">
        <v>-61.25</v>
      </c>
      <c r="DI1735" s="112" t="s">
        <v>5619</v>
      </c>
      <c r="DJ1735" s="112" t="s">
        <v>5568</v>
      </c>
      <c r="DO1735"/>
    </row>
    <row r="1736" spans="15:119" x14ac:dyDescent="0.25">
      <c r="O1736" s="268" t="s">
        <v>11214</v>
      </c>
      <c r="P1736" s="268" t="s">
        <v>9484</v>
      </c>
      <c r="Q1736" s="269">
        <v>-0.75</v>
      </c>
      <c r="R1736" s="269">
        <v>-1</v>
      </c>
      <c r="S1736" s="269">
        <v>-61.25</v>
      </c>
      <c r="T1736" s="269">
        <v>-61.5</v>
      </c>
      <c r="DI1736" s="112" t="s">
        <v>5438</v>
      </c>
      <c r="DJ1736" s="112" t="s">
        <v>5365</v>
      </c>
      <c r="DO1736"/>
    </row>
    <row r="1737" spans="15:119" x14ac:dyDescent="0.25">
      <c r="O1737" s="268" t="s">
        <v>11215</v>
      </c>
      <c r="P1737" s="268" t="s">
        <v>9484</v>
      </c>
      <c r="Q1737" s="269">
        <v>-0.75</v>
      </c>
      <c r="R1737" s="269">
        <v>-1</v>
      </c>
      <c r="S1737" s="269">
        <v>-61</v>
      </c>
      <c r="T1737" s="269">
        <v>-61.25</v>
      </c>
      <c r="DI1737" s="112" t="s">
        <v>8688</v>
      </c>
      <c r="DJ1737" s="112" t="s">
        <v>8536</v>
      </c>
      <c r="DO1737"/>
    </row>
    <row r="1738" spans="15:119" x14ac:dyDescent="0.25">
      <c r="O1738" s="268" t="s">
        <v>11216</v>
      </c>
      <c r="P1738" s="268" t="s">
        <v>9482</v>
      </c>
      <c r="Q1738" s="269">
        <v>-0.5</v>
      </c>
      <c r="R1738" s="269">
        <v>-1</v>
      </c>
      <c r="S1738" s="269">
        <v>-60.5</v>
      </c>
      <c r="T1738" s="269">
        <v>-61</v>
      </c>
      <c r="DI1738" s="112" t="s">
        <v>9290</v>
      </c>
      <c r="DJ1738" s="112" t="s">
        <v>9212</v>
      </c>
      <c r="DO1738"/>
    </row>
    <row r="1739" spans="15:119" x14ac:dyDescent="0.25">
      <c r="O1739" s="268" t="s">
        <v>11217</v>
      </c>
      <c r="P1739" s="268" t="s">
        <v>9484</v>
      </c>
      <c r="Q1739" s="269">
        <v>-0.5</v>
      </c>
      <c r="R1739" s="269">
        <v>-0.75</v>
      </c>
      <c r="S1739" s="269">
        <v>-60.75</v>
      </c>
      <c r="T1739" s="269">
        <v>-61</v>
      </c>
      <c r="DI1739" s="112" t="s">
        <v>6570</v>
      </c>
      <c r="DJ1739" s="112" t="s">
        <v>6297</v>
      </c>
      <c r="DO1739"/>
    </row>
    <row r="1740" spans="15:119" x14ac:dyDescent="0.25">
      <c r="O1740" s="268" t="s">
        <v>11218</v>
      </c>
      <c r="P1740" s="268" t="s">
        <v>9484</v>
      </c>
      <c r="Q1740" s="269">
        <v>-0.5</v>
      </c>
      <c r="R1740" s="269">
        <v>-0.75</v>
      </c>
      <c r="S1740" s="269">
        <v>-60.5</v>
      </c>
      <c r="T1740" s="269">
        <v>-60.75</v>
      </c>
      <c r="DI1740" s="112" t="s">
        <v>6571</v>
      </c>
      <c r="DJ1740" s="112" t="s">
        <v>6297</v>
      </c>
      <c r="DO1740"/>
    </row>
    <row r="1741" spans="15:119" x14ac:dyDescent="0.25">
      <c r="O1741" s="268" t="s">
        <v>11219</v>
      </c>
      <c r="P1741" s="268" t="s">
        <v>9484</v>
      </c>
      <c r="Q1741" s="269">
        <v>-0.75</v>
      </c>
      <c r="R1741" s="269">
        <v>-1</v>
      </c>
      <c r="S1741" s="269">
        <v>-60.75</v>
      </c>
      <c r="T1741" s="269">
        <v>-61</v>
      </c>
      <c r="DI1741" s="112" t="s">
        <v>5079</v>
      </c>
      <c r="DJ1741" s="112" t="s">
        <v>5023</v>
      </c>
      <c r="DO1741"/>
    </row>
    <row r="1742" spans="15:119" x14ac:dyDescent="0.25">
      <c r="O1742" s="268" t="s">
        <v>11220</v>
      </c>
      <c r="P1742" s="268" t="s">
        <v>9484</v>
      </c>
      <c r="Q1742" s="269">
        <v>-0.75</v>
      </c>
      <c r="R1742" s="269">
        <v>-1</v>
      </c>
      <c r="S1742" s="269">
        <v>-60.5</v>
      </c>
      <c r="T1742" s="269">
        <v>-60.75</v>
      </c>
      <c r="DI1742" s="112" t="s">
        <v>4330</v>
      </c>
      <c r="DJ1742" s="112" t="s">
        <v>4283</v>
      </c>
      <c r="DO1742"/>
    </row>
    <row r="1743" spans="15:119" x14ac:dyDescent="0.25">
      <c r="O1743" s="268" t="s">
        <v>11221</v>
      </c>
      <c r="P1743" s="268" t="s">
        <v>9482</v>
      </c>
      <c r="Q1743" s="269">
        <v>-0.5</v>
      </c>
      <c r="R1743" s="269">
        <v>-1</v>
      </c>
      <c r="S1743" s="269">
        <v>-60</v>
      </c>
      <c r="T1743" s="269">
        <v>-60.5</v>
      </c>
      <c r="DI1743" s="112" t="s">
        <v>8005</v>
      </c>
      <c r="DJ1743" s="112" t="s">
        <v>7908</v>
      </c>
      <c r="DO1743"/>
    </row>
    <row r="1744" spans="15:119" x14ac:dyDescent="0.25">
      <c r="O1744" s="268" t="s">
        <v>11222</v>
      </c>
      <c r="P1744" s="268" t="s">
        <v>9484</v>
      </c>
      <c r="Q1744" s="269">
        <v>-0.5</v>
      </c>
      <c r="R1744" s="269">
        <v>-0.75</v>
      </c>
      <c r="S1744" s="269">
        <v>-60.25</v>
      </c>
      <c r="T1744" s="269">
        <v>-60.5</v>
      </c>
      <c r="DI1744" s="112" t="s">
        <v>8689</v>
      </c>
      <c r="DJ1744" s="112" t="s">
        <v>8536</v>
      </c>
      <c r="DO1744"/>
    </row>
    <row r="1745" spans="15:119" x14ac:dyDescent="0.25">
      <c r="O1745" s="268" t="s">
        <v>11223</v>
      </c>
      <c r="P1745" s="268" t="s">
        <v>9484</v>
      </c>
      <c r="Q1745" s="269">
        <v>-0.5</v>
      </c>
      <c r="R1745" s="269">
        <v>-0.75</v>
      </c>
      <c r="S1745" s="269">
        <v>-60</v>
      </c>
      <c r="T1745" s="269">
        <v>-60.25</v>
      </c>
      <c r="DI1745" s="112" t="s">
        <v>7459</v>
      </c>
      <c r="DJ1745" s="112" t="s">
        <v>7290</v>
      </c>
      <c r="DO1745"/>
    </row>
    <row r="1746" spans="15:119" x14ac:dyDescent="0.25">
      <c r="O1746" s="268" t="s">
        <v>11224</v>
      </c>
      <c r="P1746" s="268" t="s">
        <v>9484</v>
      </c>
      <c r="Q1746" s="269">
        <v>-0.75</v>
      </c>
      <c r="R1746" s="269">
        <v>-1</v>
      </c>
      <c r="S1746" s="269">
        <v>-60.25</v>
      </c>
      <c r="T1746" s="269">
        <v>-60.5</v>
      </c>
      <c r="DI1746" s="112" t="s">
        <v>4878</v>
      </c>
      <c r="DJ1746" s="112" t="s">
        <v>4800</v>
      </c>
      <c r="DO1746"/>
    </row>
    <row r="1747" spans="15:119" x14ac:dyDescent="0.25">
      <c r="O1747" s="268" t="s">
        <v>11225</v>
      </c>
      <c r="P1747" s="268" t="s">
        <v>9484</v>
      </c>
      <c r="Q1747" s="269">
        <v>-0.75</v>
      </c>
      <c r="R1747" s="269">
        <v>-1</v>
      </c>
      <c r="S1747" s="269">
        <v>-60</v>
      </c>
      <c r="T1747" s="269">
        <v>-60.25</v>
      </c>
      <c r="DI1747" s="112" t="s">
        <v>4492</v>
      </c>
      <c r="DJ1747" s="112" t="s">
        <v>5901</v>
      </c>
      <c r="DO1747"/>
    </row>
    <row r="1748" spans="15:119" x14ac:dyDescent="0.25">
      <c r="O1748" s="268" t="s">
        <v>11226</v>
      </c>
      <c r="P1748" s="268" t="s">
        <v>9480</v>
      </c>
      <c r="Q1748" s="269">
        <v>-1</v>
      </c>
      <c r="R1748" s="269">
        <v>-2</v>
      </c>
      <c r="S1748" s="269">
        <v>-61.5</v>
      </c>
      <c r="T1748" s="269">
        <v>-63</v>
      </c>
      <c r="DI1748" s="112" t="s">
        <v>4492</v>
      </c>
      <c r="DJ1748" s="112" t="s">
        <v>4444</v>
      </c>
      <c r="DO1748"/>
    </row>
    <row r="1749" spans="15:119" x14ac:dyDescent="0.25">
      <c r="O1749" s="268" t="s">
        <v>11227</v>
      </c>
      <c r="P1749" s="268" t="s">
        <v>9482</v>
      </c>
      <c r="Q1749" s="269">
        <v>-1</v>
      </c>
      <c r="R1749" s="269">
        <v>-1.5</v>
      </c>
      <c r="S1749" s="269">
        <v>-62.5</v>
      </c>
      <c r="T1749" s="269">
        <v>-63</v>
      </c>
      <c r="DI1749" s="112" t="s">
        <v>9035</v>
      </c>
      <c r="DJ1749" s="112" t="s">
        <v>9008</v>
      </c>
      <c r="DO1749"/>
    </row>
    <row r="1750" spans="15:119" x14ac:dyDescent="0.25">
      <c r="O1750" s="268" t="s">
        <v>11228</v>
      </c>
      <c r="P1750" s="268" t="s">
        <v>9484</v>
      </c>
      <c r="Q1750" s="269">
        <v>-1</v>
      </c>
      <c r="R1750" s="269">
        <v>-1.25</v>
      </c>
      <c r="S1750" s="269">
        <v>-62.75</v>
      </c>
      <c r="T1750" s="269">
        <v>-63</v>
      </c>
      <c r="DI1750" s="112" t="s">
        <v>8006</v>
      </c>
      <c r="DJ1750" s="112" t="s">
        <v>7908</v>
      </c>
      <c r="DO1750"/>
    </row>
    <row r="1751" spans="15:119" x14ac:dyDescent="0.25">
      <c r="O1751" s="268" t="s">
        <v>11229</v>
      </c>
      <c r="P1751" s="268" t="s">
        <v>9484</v>
      </c>
      <c r="Q1751" s="269">
        <v>-1</v>
      </c>
      <c r="R1751" s="269">
        <v>-1.25</v>
      </c>
      <c r="S1751" s="269">
        <v>-62.5</v>
      </c>
      <c r="T1751" s="269">
        <v>-62.75</v>
      </c>
      <c r="DI1751" s="112" t="s">
        <v>8690</v>
      </c>
      <c r="DJ1751" s="112" t="s">
        <v>8536</v>
      </c>
      <c r="DO1751"/>
    </row>
    <row r="1752" spans="15:119" x14ac:dyDescent="0.25">
      <c r="O1752" s="268" t="s">
        <v>11230</v>
      </c>
      <c r="P1752" s="268" t="s">
        <v>9484</v>
      </c>
      <c r="Q1752" s="269">
        <v>-1.25</v>
      </c>
      <c r="R1752" s="269">
        <v>-1.5</v>
      </c>
      <c r="S1752" s="269">
        <v>-62.75</v>
      </c>
      <c r="T1752" s="269">
        <v>-63</v>
      </c>
      <c r="DI1752" s="112" t="s">
        <v>8353</v>
      </c>
      <c r="DJ1752" s="112" t="s">
        <v>8277</v>
      </c>
      <c r="DO1752"/>
    </row>
    <row r="1753" spans="15:119" x14ac:dyDescent="0.25">
      <c r="O1753" s="268" t="s">
        <v>11231</v>
      </c>
      <c r="P1753" s="268" t="s">
        <v>9484</v>
      </c>
      <c r="Q1753" s="269">
        <v>-1.25</v>
      </c>
      <c r="R1753" s="269">
        <v>-1.5</v>
      </c>
      <c r="S1753" s="269">
        <v>-62.5</v>
      </c>
      <c r="T1753" s="269">
        <v>-62.75</v>
      </c>
      <c r="DI1753" s="112" t="s">
        <v>8691</v>
      </c>
      <c r="DJ1753" s="112" t="s">
        <v>8536</v>
      </c>
      <c r="DO1753"/>
    </row>
    <row r="1754" spans="15:119" x14ac:dyDescent="0.25">
      <c r="O1754" s="268" t="s">
        <v>11232</v>
      </c>
      <c r="P1754" s="268" t="s">
        <v>9482</v>
      </c>
      <c r="Q1754" s="269">
        <v>-1</v>
      </c>
      <c r="R1754" s="269">
        <v>-1.5</v>
      </c>
      <c r="S1754" s="269">
        <v>-62</v>
      </c>
      <c r="T1754" s="269">
        <v>-62.5</v>
      </c>
      <c r="DI1754" s="112" t="s">
        <v>9291</v>
      </c>
      <c r="DJ1754" s="112" t="s">
        <v>9212</v>
      </c>
      <c r="DO1754"/>
    </row>
    <row r="1755" spans="15:119" x14ac:dyDescent="0.25">
      <c r="O1755" s="268" t="s">
        <v>11233</v>
      </c>
      <c r="P1755" s="268" t="s">
        <v>9484</v>
      </c>
      <c r="Q1755" s="269">
        <v>-1</v>
      </c>
      <c r="R1755" s="269">
        <v>-1.25</v>
      </c>
      <c r="S1755" s="269">
        <v>-62.25</v>
      </c>
      <c r="T1755" s="269">
        <v>-62.5</v>
      </c>
      <c r="DI1755" s="112" t="s">
        <v>8007</v>
      </c>
      <c r="DJ1755" s="112" t="s">
        <v>7908</v>
      </c>
      <c r="DO1755"/>
    </row>
    <row r="1756" spans="15:119" x14ac:dyDescent="0.25">
      <c r="O1756" s="268" t="s">
        <v>11234</v>
      </c>
      <c r="P1756" s="268" t="s">
        <v>9484</v>
      </c>
      <c r="Q1756" s="269">
        <v>-1</v>
      </c>
      <c r="R1756" s="269">
        <v>-1.25</v>
      </c>
      <c r="S1756" s="269">
        <v>-62</v>
      </c>
      <c r="T1756" s="269">
        <v>-62.25</v>
      </c>
      <c r="DI1756" s="112" t="s">
        <v>8692</v>
      </c>
      <c r="DJ1756" s="112" t="s">
        <v>8536</v>
      </c>
      <c r="DO1756"/>
    </row>
    <row r="1757" spans="15:119" x14ac:dyDescent="0.25">
      <c r="O1757" s="268" t="s">
        <v>11235</v>
      </c>
      <c r="P1757" s="268" t="s">
        <v>9484</v>
      </c>
      <c r="Q1757" s="269">
        <v>-1.25</v>
      </c>
      <c r="R1757" s="269">
        <v>-1.5</v>
      </c>
      <c r="S1757" s="269">
        <v>-62.25</v>
      </c>
      <c r="T1757" s="269">
        <v>-62.5</v>
      </c>
      <c r="DI1757" s="112" t="s">
        <v>4188</v>
      </c>
      <c r="DJ1757" s="112" t="s">
        <v>4181</v>
      </c>
      <c r="DO1757"/>
    </row>
    <row r="1758" spans="15:119" x14ac:dyDescent="0.25">
      <c r="O1758" s="268" t="s">
        <v>11236</v>
      </c>
      <c r="P1758" s="268" t="s">
        <v>9484</v>
      </c>
      <c r="Q1758" s="269">
        <v>-1.25</v>
      </c>
      <c r="R1758" s="269">
        <v>-1.5</v>
      </c>
      <c r="S1758" s="269">
        <v>-62</v>
      </c>
      <c r="T1758" s="269">
        <v>-62.25</v>
      </c>
      <c r="DI1758" s="112" t="s">
        <v>6027</v>
      </c>
      <c r="DJ1758" s="112" t="s">
        <v>5901</v>
      </c>
      <c r="DO1758"/>
    </row>
    <row r="1759" spans="15:119" x14ac:dyDescent="0.25">
      <c r="O1759" s="268" t="s">
        <v>11237</v>
      </c>
      <c r="P1759" s="268" t="s">
        <v>9482</v>
      </c>
      <c r="Q1759" s="269">
        <v>-1</v>
      </c>
      <c r="R1759" s="269">
        <v>-1.5</v>
      </c>
      <c r="S1759" s="269">
        <v>-61.5</v>
      </c>
      <c r="T1759" s="269">
        <v>-62</v>
      </c>
      <c r="DI1759" s="112" t="s">
        <v>6028</v>
      </c>
      <c r="DJ1759" s="112" t="s">
        <v>5901</v>
      </c>
      <c r="DO1759"/>
    </row>
    <row r="1760" spans="15:119" x14ac:dyDescent="0.25">
      <c r="O1760" s="268" t="s">
        <v>11238</v>
      </c>
      <c r="P1760" s="268" t="s">
        <v>9484</v>
      </c>
      <c r="Q1760" s="269">
        <v>-1</v>
      </c>
      <c r="R1760" s="269">
        <v>-1.25</v>
      </c>
      <c r="S1760" s="269">
        <v>-61.75</v>
      </c>
      <c r="T1760" s="269">
        <v>-62</v>
      </c>
      <c r="DI1760" s="112" t="s">
        <v>5760</v>
      </c>
      <c r="DJ1760" s="112" t="s">
        <v>5735</v>
      </c>
      <c r="DO1760"/>
    </row>
    <row r="1761" spans="15:119" x14ac:dyDescent="0.25">
      <c r="O1761" s="268" t="s">
        <v>11239</v>
      </c>
      <c r="P1761" s="268" t="s">
        <v>9484</v>
      </c>
      <c r="Q1761" s="269">
        <v>-1</v>
      </c>
      <c r="R1761" s="269">
        <v>-1.25</v>
      </c>
      <c r="S1761" s="269">
        <v>-61.5</v>
      </c>
      <c r="T1761" s="269">
        <v>-61.75</v>
      </c>
      <c r="DI1761" s="112" t="s">
        <v>5620</v>
      </c>
      <c r="DJ1761" s="112" t="s">
        <v>5568</v>
      </c>
      <c r="DO1761"/>
    </row>
    <row r="1762" spans="15:119" x14ac:dyDescent="0.25">
      <c r="O1762" s="268" t="s">
        <v>11240</v>
      </c>
      <c r="P1762" s="268" t="s">
        <v>9484</v>
      </c>
      <c r="Q1762" s="269">
        <v>-1.25</v>
      </c>
      <c r="R1762" s="269">
        <v>-1.5</v>
      </c>
      <c r="S1762" s="269">
        <v>-61.75</v>
      </c>
      <c r="T1762" s="269">
        <v>-62</v>
      </c>
      <c r="DI1762" s="112" t="s">
        <v>5620</v>
      </c>
      <c r="DJ1762" s="112" t="s">
        <v>5832</v>
      </c>
      <c r="DO1762"/>
    </row>
    <row r="1763" spans="15:119" x14ac:dyDescent="0.25">
      <c r="O1763" s="268" t="s">
        <v>11241</v>
      </c>
      <c r="P1763" s="268" t="s">
        <v>9484</v>
      </c>
      <c r="Q1763" s="269">
        <v>-1.25</v>
      </c>
      <c r="R1763" s="269">
        <v>-1.5</v>
      </c>
      <c r="S1763" s="269">
        <v>-61.5</v>
      </c>
      <c r="T1763" s="269">
        <v>-61.75</v>
      </c>
      <c r="DI1763" s="112" t="s">
        <v>4652</v>
      </c>
      <c r="DJ1763" s="112" t="s">
        <v>4583</v>
      </c>
      <c r="DO1763"/>
    </row>
    <row r="1764" spans="15:119" x14ac:dyDescent="0.25">
      <c r="O1764" s="268" t="s">
        <v>11242</v>
      </c>
      <c r="P1764" s="268" t="s">
        <v>9482</v>
      </c>
      <c r="Q1764" s="269">
        <v>-1.5</v>
      </c>
      <c r="R1764" s="269">
        <v>-2</v>
      </c>
      <c r="S1764" s="269">
        <v>-62.5</v>
      </c>
      <c r="T1764" s="269">
        <v>-63</v>
      </c>
      <c r="DI1764" s="112" t="s">
        <v>6572</v>
      </c>
      <c r="DJ1764" s="112" t="s">
        <v>6297</v>
      </c>
      <c r="DO1764"/>
    </row>
    <row r="1765" spans="15:119" x14ac:dyDescent="0.25">
      <c r="O1765" s="268" t="s">
        <v>11243</v>
      </c>
      <c r="P1765" s="268" t="s">
        <v>9484</v>
      </c>
      <c r="Q1765" s="269">
        <v>-1.5</v>
      </c>
      <c r="R1765" s="269">
        <v>-1.75</v>
      </c>
      <c r="S1765" s="269">
        <v>-62.75</v>
      </c>
      <c r="T1765" s="269">
        <v>-63</v>
      </c>
      <c r="DI1765" s="112" t="s">
        <v>5242</v>
      </c>
      <c r="DJ1765" s="112" t="s">
        <v>5203</v>
      </c>
      <c r="DO1765"/>
    </row>
    <row r="1766" spans="15:119" x14ac:dyDescent="0.25">
      <c r="O1766" s="268" t="s">
        <v>11244</v>
      </c>
      <c r="P1766" s="268" t="s">
        <v>9484</v>
      </c>
      <c r="Q1766" s="269">
        <v>-1.5</v>
      </c>
      <c r="R1766" s="269">
        <v>-1.75</v>
      </c>
      <c r="S1766" s="269">
        <v>-62.5</v>
      </c>
      <c r="T1766" s="269">
        <v>-62.75</v>
      </c>
      <c r="DI1766" s="112" t="s">
        <v>6574</v>
      </c>
      <c r="DJ1766" s="112" t="s">
        <v>6297</v>
      </c>
      <c r="DO1766"/>
    </row>
    <row r="1767" spans="15:119" x14ac:dyDescent="0.25">
      <c r="O1767" s="268" t="s">
        <v>11245</v>
      </c>
      <c r="P1767" s="268" t="s">
        <v>9484</v>
      </c>
      <c r="Q1767" s="269">
        <v>-1.75</v>
      </c>
      <c r="R1767" s="269">
        <v>-2</v>
      </c>
      <c r="S1767" s="269">
        <v>-62.75</v>
      </c>
      <c r="T1767" s="269">
        <v>-63</v>
      </c>
      <c r="DI1767" s="112" t="s">
        <v>6575</v>
      </c>
      <c r="DJ1767" s="112" t="s">
        <v>6297</v>
      </c>
      <c r="DO1767"/>
    </row>
    <row r="1768" spans="15:119" x14ac:dyDescent="0.25">
      <c r="O1768" s="268" t="s">
        <v>11246</v>
      </c>
      <c r="P1768" s="268" t="s">
        <v>9484</v>
      </c>
      <c r="Q1768" s="269">
        <v>-1.75</v>
      </c>
      <c r="R1768" s="269">
        <v>-2</v>
      </c>
      <c r="S1768" s="269">
        <v>-62.5</v>
      </c>
      <c r="T1768" s="269">
        <v>-62.75</v>
      </c>
      <c r="DI1768" s="112" t="s">
        <v>8693</v>
      </c>
      <c r="DJ1768" s="112" t="s">
        <v>8536</v>
      </c>
      <c r="DO1768"/>
    </row>
    <row r="1769" spans="15:119" x14ac:dyDescent="0.25">
      <c r="O1769" s="268" t="s">
        <v>11247</v>
      </c>
      <c r="P1769" s="268" t="s">
        <v>9482</v>
      </c>
      <c r="Q1769" s="269">
        <v>-1.5</v>
      </c>
      <c r="R1769" s="269">
        <v>-2</v>
      </c>
      <c r="S1769" s="269">
        <v>-62</v>
      </c>
      <c r="T1769" s="269">
        <v>-62.5</v>
      </c>
      <c r="DI1769" s="112" t="s">
        <v>5761</v>
      </c>
      <c r="DJ1769" s="112" t="s">
        <v>5735</v>
      </c>
      <c r="DO1769"/>
    </row>
    <row r="1770" spans="15:119" x14ac:dyDescent="0.25">
      <c r="O1770" s="268" t="s">
        <v>11248</v>
      </c>
      <c r="P1770" s="268" t="s">
        <v>9484</v>
      </c>
      <c r="Q1770" s="269">
        <v>-1.5</v>
      </c>
      <c r="R1770" s="269">
        <v>-1.75</v>
      </c>
      <c r="S1770" s="269">
        <v>-62.25</v>
      </c>
      <c r="T1770" s="269">
        <v>-62.5</v>
      </c>
      <c r="DI1770" s="112" t="s">
        <v>9118</v>
      </c>
      <c r="DJ1770" s="112" t="s">
        <v>9078</v>
      </c>
      <c r="DO1770"/>
    </row>
    <row r="1771" spans="15:119" x14ac:dyDescent="0.25">
      <c r="O1771" s="268" t="s">
        <v>11249</v>
      </c>
      <c r="P1771" s="268" t="s">
        <v>9484</v>
      </c>
      <c r="Q1771" s="269">
        <v>-1.5</v>
      </c>
      <c r="R1771" s="269">
        <v>-1.75</v>
      </c>
      <c r="S1771" s="269">
        <v>-62</v>
      </c>
      <c r="T1771" s="269">
        <v>-62.25</v>
      </c>
      <c r="DI1771" s="112" t="s">
        <v>8008</v>
      </c>
      <c r="DJ1771" s="112" t="s">
        <v>7908</v>
      </c>
      <c r="DO1771"/>
    </row>
    <row r="1772" spans="15:119" x14ac:dyDescent="0.25">
      <c r="O1772" s="268" t="s">
        <v>11250</v>
      </c>
      <c r="P1772" s="268" t="s">
        <v>9484</v>
      </c>
      <c r="Q1772" s="269">
        <v>-1.75</v>
      </c>
      <c r="R1772" s="269">
        <v>-2</v>
      </c>
      <c r="S1772" s="269">
        <v>-62.25</v>
      </c>
      <c r="T1772" s="269">
        <v>-62.5</v>
      </c>
      <c r="DI1772" s="112" t="s">
        <v>8009</v>
      </c>
      <c r="DJ1772" s="112" t="s">
        <v>7908</v>
      </c>
      <c r="DO1772"/>
    </row>
    <row r="1773" spans="15:119" x14ac:dyDescent="0.25">
      <c r="O1773" s="268" t="s">
        <v>11251</v>
      </c>
      <c r="P1773" s="268" t="s">
        <v>9484</v>
      </c>
      <c r="Q1773" s="269">
        <v>-1.75</v>
      </c>
      <c r="R1773" s="269">
        <v>-2</v>
      </c>
      <c r="S1773" s="269">
        <v>-62</v>
      </c>
      <c r="T1773" s="269">
        <v>-62.25</v>
      </c>
      <c r="DI1773" s="112" t="s">
        <v>6576</v>
      </c>
      <c r="DJ1773" s="112" t="s">
        <v>6297</v>
      </c>
      <c r="DO1773"/>
    </row>
    <row r="1774" spans="15:119" x14ac:dyDescent="0.25">
      <c r="O1774" s="268" t="s">
        <v>11252</v>
      </c>
      <c r="P1774" s="268" t="s">
        <v>9482</v>
      </c>
      <c r="Q1774" s="269">
        <v>-1.5</v>
      </c>
      <c r="R1774" s="269">
        <v>-2</v>
      </c>
      <c r="S1774" s="269">
        <v>-61.5</v>
      </c>
      <c r="T1774" s="269">
        <v>-62</v>
      </c>
      <c r="DI1774" s="112" t="s">
        <v>5621</v>
      </c>
      <c r="DJ1774" s="112" t="s">
        <v>5568</v>
      </c>
      <c r="DO1774"/>
    </row>
    <row r="1775" spans="15:119" x14ac:dyDescent="0.25">
      <c r="O1775" s="268" t="s">
        <v>11253</v>
      </c>
      <c r="P1775" s="268" t="s">
        <v>9484</v>
      </c>
      <c r="Q1775" s="269">
        <v>-1.5</v>
      </c>
      <c r="R1775" s="269">
        <v>-1.75</v>
      </c>
      <c r="S1775" s="269">
        <v>-61.75</v>
      </c>
      <c r="T1775" s="269">
        <v>-62</v>
      </c>
      <c r="DI1775" s="112" t="s">
        <v>4653</v>
      </c>
      <c r="DJ1775" s="112" t="s">
        <v>4583</v>
      </c>
      <c r="DO1775"/>
    </row>
    <row r="1776" spans="15:119" x14ac:dyDescent="0.25">
      <c r="O1776" s="268" t="s">
        <v>11254</v>
      </c>
      <c r="P1776" s="268" t="s">
        <v>9484</v>
      </c>
      <c r="Q1776" s="269">
        <v>-1.5</v>
      </c>
      <c r="R1776" s="269">
        <v>-1.75</v>
      </c>
      <c r="S1776" s="269">
        <v>-61.5</v>
      </c>
      <c r="T1776" s="269">
        <v>-61.75</v>
      </c>
      <c r="DI1776" s="112" t="s">
        <v>5243</v>
      </c>
      <c r="DJ1776" s="112" t="s">
        <v>5203</v>
      </c>
      <c r="DO1776"/>
    </row>
    <row r="1777" spans="15:119" x14ac:dyDescent="0.25">
      <c r="O1777" s="268" t="s">
        <v>11255</v>
      </c>
      <c r="P1777" s="268" t="s">
        <v>9484</v>
      </c>
      <c r="Q1777" s="269">
        <v>-1.75</v>
      </c>
      <c r="R1777" s="269">
        <v>-2</v>
      </c>
      <c r="S1777" s="269">
        <v>-61.75</v>
      </c>
      <c r="T1777" s="269">
        <v>-62</v>
      </c>
      <c r="DI1777" s="112" t="s">
        <v>7461</v>
      </c>
      <c r="DJ1777" s="112" t="s">
        <v>7290</v>
      </c>
      <c r="DO1777"/>
    </row>
    <row r="1778" spans="15:119" x14ac:dyDescent="0.25">
      <c r="O1778" s="268" t="s">
        <v>11256</v>
      </c>
      <c r="P1778" s="268" t="s">
        <v>9484</v>
      </c>
      <c r="Q1778" s="269">
        <v>-1.75</v>
      </c>
      <c r="R1778" s="269">
        <v>-2</v>
      </c>
      <c r="S1778" s="269">
        <v>-61.5</v>
      </c>
      <c r="T1778" s="269">
        <v>-61.75</v>
      </c>
      <c r="DI1778" s="112" t="s">
        <v>7460</v>
      </c>
      <c r="DJ1778" s="112" t="s">
        <v>7290</v>
      </c>
      <c r="DO1778"/>
    </row>
    <row r="1779" spans="15:119" x14ac:dyDescent="0.25">
      <c r="O1779" s="268" t="s">
        <v>11257</v>
      </c>
      <c r="P1779" s="268" t="s">
        <v>9480</v>
      </c>
      <c r="Q1779" s="269">
        <v>-1</v>
      </c>
      <c r="R1779" s="269">
        <v>-2</v>
      </c>
      <c r="S1779" s="269">
        <v>-60</v>
      </c>
      <c r="T1779" s="269">
        <v>-61.5</v>
      </c>
      <c r="DI1779" s="112" t="s">
        <v>7462</v>
      </c>
      <c r="DJ1779" s="112" t="s">
        <v>7290</v>
      </c>
      <c r="DO1779"/>
    </row>
    <row r="1780" spans="15:119" x14ac:dyDescent="0.25">
      <c r="O1780" s="268" t="s">
        <v>11258</v>
      </c>
      <c r="P1780" s="268" t="s">
        <v>9482</v>
      </c>
      <c r="Q1780" s="269">
        <v>-1</v>
      </c>
      <c r="R1780" s="269">
        <v>-1.5</v>
      </c>
      <c r="S1780" s="269">
        <v>-61</v>
      </c>
      <c r="T1780" s="269">
        <v>-61.5</v>
      </c>
      <c r="DI1780" s="112" t="s">
        <v>7463</v>
      </c>
      <c r="DJ1780" s="112" t="s">
        <v>7290</v>
      </c>
      <c r="DO1780"/>
    </row>
    <row r="1781" spans="15:119" x14ac:dyDescent="0.25">
      <c r="O1781" s="268" t="s">
        <v>11259</v>
      </c>
      <c r="P1781" s="268" t="s">
        <v>9484</v>
      </c>
      <c r="Q1781" s="269">
        <v>-1</v>
      </c>
      <c r="R1781" s="269">
        <v>-1.25</v>
      </c>
      <c r="S1781" s="269">
        <v>-61.25</v>
      </c>
      <c r="T1781" s="269">
        <v>-61.5</v>
      </c>
      <c r="DI1781" s="112" t="s">
        <v>4432</v>
      </c>
      <c r="DJ1781" s="112" t="s">
        <v>4427</v>
      </c>
      <c r="DO1781"/>
    </row>
    <row r="1782" spans="15:119" x14ac:dyDescent="0.25">
      <c r="O1782" s="268" t="s">
        <v>11260</v>
      </c>
      <c r="P1782" s="268" t="s">
        <v>9484</v>
      </c>
      <c r="Q1782" s="269">
        <v>-1</v>
      </c>
      <c r="R1782" s="269">
        <v>-1.25</v>
      </c>
      <c r="S1782" s="269">
        <v>-61</v>
      </c>
      <c r="T1782" s="269">
        <v>-61.25</v>
      </c>
      <c r="DI1782" s="112" t="s">
        <v>5622</v>
      </c>
      <c r="DJ1782" s="112" t="s">
        <v>5568</v>
      </c>
      <c r="DO1782"/>
    </row>
    <row r="1783" spans="15:119" x14ac:dyDescent="0.25">
      <c r="O1783" s="268" t="s">
        <v>11261</v>
      </c>
      <c r="P1783" s="268" t="s">
        <v>9484</v>
      </c>
      <c r="Q1783" s="269">
        <v>-1.25</v>
      </c>
      <c r="R1783" s="269">
        <v>-1.5</v>
      </c>
      <c r="S1783" s="269">
        <v>-61.25</v>
      </c>
      <c r="T1783" s="269">
        <v>-61.5</v>
      </c>
      <c r="DI1783" s="112" t="s">
        <v>6577</v>
      </c>
      <c r="DJ1783" s="112" t="s">
        <v>6297</v>
      </c>
      <c r="DO1783"/>
    </row>
    <row r="1784" spans="15:119" x14ac:dyDescent="0.25">
      <c r="O1784" s="268" t="s">
        <v>11262</v>
      </c>
      <c r="P1784" s="268" t="s">
        <v>9484</v>
      </c>
      <c r="Q1784" s="269">
        <v>-1.25</v>
      </c>
      <c r="R1784" s="269">
        <v>-1.5</v>
      </c>
      <c r="S1784" s="269">
        <v>-61</v>
      </c>
      <c r="T1784" s="269">
        <v>-61.25</v>
      </c>
      <c r="DI1784" s="112" t="s">
        <v>6578</v>
      </c>
      <c r="DJ1784" s="112" t="s">
        <v>6297</v>
      </c>
      <c r="DO1784"/>
    </row>
    <row r="1785" spans="15:119" x14ac:dyDescent="0.25">
      <c r="O1785" s="268" t="s">
        <v>11263</v>
      </c>
      <c r="P1785" s="268" t="s">
        <v>9482</v>
      </c>
      <c r="Q1785" s="269">
        <v>-1</v>
      </c>
      <c r="R1785" s="269">
        <v>-1.5</v>
      </c>
      <c r="S1785" s="269">
        <v>-60.5</v>
      </c>
      <c r="T1785" s="269">
        <v>-61</v>
      </c>
      <c r="DI1785" s="112" t="s">
        <v>8010</v>
      </c>
      <c r="DJ1785" s="112" t="s">
        <v>7908</v>
      </c>
      <c r="DO1785"/>
    </row>
    <row r="1786" spans="15:119" x14ac:dyDescent="0.25">
      <c r="O1786" s="268" t="s">
        <v>11264</v>
      </c>
      <c r="P1786" s="268" t="s">
        <v>9484</v>
      </c>
      <c r="Q1786" s="269">
        <v>-1</v>
      </c>
      <c r="R1786" s="269">
        <v>-1.25</v>
      </c>
      <c r="S1786" s="269">
        <v>-60.75</v>
      </c>
      <c r="T1786" s="269">
        <v>-61</v>
      </c>
      <c r="DI1786" s="112" t="s">
        <v>9036</v>
      </c>
      <c r="DJ1786" s="112" t="s">
        <v>9008</v>
      </c>
      <c r="DO1786"/>
    </row>
    <row r="1787" spans="15:119" x14ac:dyDescent="0.25">
      <c r="O1787" s="268" t="s">
        <v>11265</v>
      </c>
      <c r="P1787" s="268" t="s">
        <v>9484</v>
      </c>
      <c r="Q1787" s="269">
        <v>-1</v>
      </c>
      <c r="R1787" s="269">
        <v>-1.25</v>
      </c>
      <c r="S1787" s="269">
        <v>-60.5</v>
      </c>
      <c r="T1787" s="269">
        <v>-60.75</v>
      </c>
      <c r="DI1787" s="112" t="s">
        <v>4493</v>
      </c>
      <c r="DJ1787" s="112" t="s">
        <v>4444</v>
      </c>
      <c r="DO1787"/>
    </row>
    <row r="1788" spans="15:119" x14ac:dyDescent="0.25">
      <c r="O1788" s="268" t="s">
        <v>11266</v>
      </c>
      <c r="P1788" s="268" t="s">
        <v>9484</v>
      </c>
      <c r="Q1788" s="269">
        <v>-1.25</v>
      </c>
      <c r="R1788" s="269">
        <v>-1.5</v>
      </c>
      <c r="S1788" s="269">
        <v>-60.75</v>
      </c>
      <c r="T1788" s="269">
        <v>-61</v>
      </c>
      <c r="DI1788" s="112" t="s">
        <v>9119</v>
      </c>
      <c r="DJ1788" s="112" t="s">
        <v>9078</v>
      </c>
      <c r="DO1788"/>
    </row>
    <row r="1789" spans="15:119" x14ac:dyDescent="0.25">
      <c r="O1789" s="268" t="s">
        <v>11267</v>
      </c>
      <c r="P1789" s="268" t="s">
        <v>9484</v>
      </c>
      <c r="Q1789" s="269">
        <v>-1.25</v>
      </c>
      <c r="R1789" s="269">
        <v>-1.5</v>
      </c>
      <c r="S1789" s="269">
        <v>-60.5</v>
      </c>
      <c r="T1789" s="269">
        <v>-60.75</v>
      </c>
      <c r="DI1789" s="112" t="s">
        <v>4494</v>
      </c>
      <c r="DJ1789" s="112" t="s">
        <v>5901</v>
      </c>
      <c r="DO1789"/>
    </row>
    <row r="1790" spans="15:119" x14ac:dyDescent="0.25">
      <c r="O1790" s="268" t="s">
        <v>11268</v>
      </c>
      <c r="P1790" s="268" t="s">
        <v>9482</v>
      </c>
      <c r="Q1790" s="269">
        <v>-1</v>
      </c>
      <c r="R1790" s="269">
        <v>-1.5</v>
      </c>
      <c r="S1790" s="269">
        <v>-60</v>
      </c>
      <c r="T1790" s="269">
        <v>-60.5</v>
      </c>
      <c r="DI1790" s="112" t="s">
        <v>4494</v>
      </c>
      <c r="DJ1790" s="112" t="s">
        <v>4444</v>
      </c>
      <c r="DO1790"/>
    </row>
    <row r="1791" spans="15:119" x14ac:dyDescent="0.25">
      <c r="O1791" s="268" t="s">
        <v>11269</v>
      </c>
      <c r="P1791" s="268" t="s">
        <v>9484</v>
      </c>
      <c r="Q1791" s="269">
        <v>-1</v>
      </c>
      <c r="R1791" s="269">
        <v>-1.25</v>
      </c>
      <c r="S1791" s="269">
        <v>-60.25</v>
      </c>
      <c r="T1791" s="269">
        <v>-60.5</v>
      </c>
      <c r="DI1791" s="112" t="s">
        <v>6029</v>
      </c>
      <c r="DJ1791" s="112" t="s">
        <v>5901</v>
      </c>
      <c r="DO1791"/>
    </row>
    <row r="1792" spans="15:119" x14ac:dyDescent="0.25">
      <c r="O1792" s="268" t="s">
        <v>11270</v>
      </c>
      <c r="P1792" s="268" t="s">
        <v>9484</v>
      </c>
      <c r="Q1792" s="269">
        <v>-1</v>
      </c>
      <c r="R1792" s="269">
        <v>-1.25</v>
      </c>
      <c r="S1792" s="269">
        <v>-60</v>
      </c>
      <c r="T1792" s="269">
        <v>-60.25</v>
      </c>
      <c r="DI1792" s="112" t="s">
        <v>9292</v>
      </c>
      <c r="DJ1792" s="112" t="s">
        <v>9212</v>
      </c>
      <c r="DO1792"/>
    </row>
    <row r="1793" spans="15:119" x14ac:dyDescent="0.25">
      <c r="O1793" s="268" t="s">
        <v>11271</v>
      </c>
      <c r="P1793" s="268" t="s">
        <v>9484</v>
      </c>
      <c r="Q1793" s="269">
        <v>-1.25</v>
      </c>
      <c r="R1793" s="269">
        <v>-1.5</v>
      </c>
      <c r="S1793" s="269">
        <v>-60.25</v>
      </c>
      <c r="T1793" s="269">
        <v>-60.5</v>
      </c>
      <c r="DI1793" s="112" t="s">
        <v>5762</v>
      </c>
      <c r="DJ1793" s="112" t="s">
        <v>5735</v>
      </c>
      <c r="DO1793"/>
    </row>
    <row r="1794" spans="15:119" x14ac:dyDescent="0.25">
      <c r="O1794" s="268" t="s">
        <v>11272</v>
      </c>
      <c r="P1794" s="268" t="s">
        <v>9484</v>
      </c>
      <c r="Q1794" s="269">
        <v>-1.25</v>
      </c>
      <c r="R1794" s="269">
        <v>-1.5</v>
      </c>
      <c r="S1794" s="269">
        <v>-60</v>
      </c>
      <c r="T1794" s="269">
        <v>-60.25</v>
      </c>
      <c r="DI1794" s="112" t="s">
        <v>8012</v>
      </c>
      <c r="DJ1794" s="112" t="s">
        <v>7908</v>
      </c>
      <c r="DO1794"/>
    </row>
    <row r="1795" spans="15:119" x14ac:dyDescent="0.25">
      <c r="O1795" s="268" t="s">
        <v>11273</v>
      </c>
      <c r="P1795" s="268" t="s">
        <v>9482</v>
      </c>
      <c r="Q1795" s="269">
        <v>-1.5</v>
      </c>
      <c r="R1795" s="269">
        <v>-2</v>
      </c>
      <c r="S1795" s="269">
        <v>-61</v>
      </c>
      <c r="T1795" s="269">
        <v>-61.5</v>
      </c>
      <c r="DI1795" s="112" t="s">
        <v>8354</v>
      </c>
      <c r="DJ1795" s="112" t="s">
        <v>8277</v>
      </c>
      <c r="DO1795"/>
    </row>
    <row r="1796" spans="15:119" x14ac:dyDescent="0.25">
      <c r="O1796" s="268" t="s">
        <v>11274</v>
      </c>
      <c r="P1796" s="268" t="s">
        <v>9484</v>
      </c>
      <c r="Q1796" s="269">
        <v>-1.5</v>
      </c>
      <c r="R1796" s="269">
        <v>-1.75</v>
      </c>
      <c r="S1796" s="269">
        <v>-61.25</v>
      </c>
      <c r="T1796" s="269">
        <v>-61.5</v>
      </c>
      <c r="DI1796" s="112" t="s">
        <v>7464</v>
      </c>
      <c r="DJ1796" s="112" t="s">
        <v>7290</v>
      </c>
      <c r="DO1796"/>
    </row>
    <row r="1797" spans="15:119" x14ac:dyDescent="0.25">
      <c r="O1797" s="268" t="s">
        <v>11275</v>
      </c>
      <c r="P1797" s="268" t="s">
        <v>9484</v>
      </c>
      <c r="Q1797" s="269">
        <v>-1.5</v>
      </c>
      <c r="R1797" s="269">
        <v>-1.75</v>
      </c>
      <c r="S1797" s="269">
        <v>-61</v>
      </c>
      <c r="T1797" s="269">
        <v>-61.25</v>
      </c>
      <c r="DI1797" s="112" t="s">
        <v>8011</v>
      </c>
      <c r="DJ1797" s="112" t="s">
        <v>7908</v>
      </c>
      <c r="DO1797"/>
    </row>
    <row r="1798" spans="15:119" x14ac:dyDescent="0.25">
      <c r="O1798" s="268" t="s">
        <v>11276</v>
      </c>
      <c r="P1798" s="268" t="s">
        <v>9484</v>
      </c>
      <c r="Q1798" s="269">
        <v>-1.75</v>
      </c>
      <c r="R1798" s="269">
        <v>-2</v>
      </c>
      <c r="S1798" s="269">
        <v>-61.25</v>
      </c>
      <c r="T1798" s="269">
        <v>-61.5</v>
      </c>
      <c r="DI1798" s="112" t="s">
        <v>5244</v>
      </c>
      <c r="DJ1798" s="112" t="s">
        <v>5203</v>
      </c>
      <c r="DO1798"/>
    </row>
    <row r="1799" spans="15:119" x14ac:dyDescent="0.25">
      <c r="O1799" s="268" t="s">
        <v>11277</v>
      </c>
      <c r="P1799" s="268" t="s">
        <v>9484</v>
      </c>
      <c r="Q1799" s="269">
        <v>-1.75</v>
      </c>
      <c r="R1799" s="269">
        <v>-2</v>
      </c>
      <c r="S1799" s="269">
        <v>-61</v>
      </c>
      <c r="T1799" s="269">
        <v>-61.25</v>
      </c>
      <c r="DI1799" s="112" t="s">
        <v>7465</v>
      </c>
      <c r="DJ1799" s="112" t="s">
        <v>7290</v>
      </c>
      <c r="DO1799"/>
    </row>
    <row r="1800" spans="15:119" x14ac:dyDescent="0.25">
      <c r="O1800" s="268" t="s">
        <v>11278</v>
      </c>
      <c r="P1800" s="268" t="s">
        <v>9482</v>
      </c>
      <c r="Q1800" s="269">
        <v>-1.5</v>
      </c>
      <c r="R1800" s="269">
        <v>-2</v>
      </c>
      <c r="S1800" s="269">
        <v>-60.5</v>
      </c>
      <c r="T1800" s="269">
        <v>-61</v>
      </c>
      <c r="DI1800" s="112" t="s">
        <v>5623</v>
      </c>
      <c r="DJ1800" s="112" t="s">
        <v>5568</v>
      </c>
      <c r="DO1800"/>
    </row>
    <row r="1801" spans="15:119" x14ac:dyDescent="0.25">
      <c r="O1801" s="268" t="s">
        <v>11279</v>
      </c>
      <c r="P1801" s="268" t="s">
        <v>9484</v>
      </c>
      <c r="Q1801" s="269">
        <v>-1.5</v>
      </c>
      <c r="R1801" s="269">
        <v>-1.75</v>
      </c>
      <c r="S1801" s="269">
        <v>-60.75</v>
      </c>
      <c r="T1801" s="269">
        <v>-61</v>
      </c>
      <c r="DI1801" s="112" t="s">
        <v>8694</v>
      </c>
      <c r="DJ1801" s="112" t="s">
        <v>8536</v>
      </c>
      <c r="DO1801"/>
    </row>
    <row r="1802" spans="15:119" x14ac:dyDescent="0.25">
      <c r="O1802" s="268" t="s">
        <v>11280</v>
      </c>
      <c r="P1802" s="268" t="s">
        <v>9484</v>
      </c>
      <c r="Q1802" s="269">
        <v>-1.5</v>
      </c>
      <c r="R1802" s="269">
        <v>-1.75</v>
      </c>
      <c r="S1802" s="269">
        <v>-60.5</v>
      </c>
      <c r="T1802" s="269">
        <v>-60.75</v>
      </c>
      <c r="DI1802" s="112" t="s">
        <v>9293</v>
      </c>
      <c r="DJ1802" s="112" t="s">
        <v>9212</v>
      </c>
      <c r="DO1802"/>
    </row>
    <row r="1803" spans="15:119" x14ac:dyDescent="0.25">
      <c r="O1803" s="268" t="s">
        <v>11281</v>
      </c>
      <c r="P1803" s="268" t="s">
        <v>9484</v>
      </c>
      <c r="Q1803" s="269">
        <v>-1.75</v>
      </c>
      <c r="R1803" s="269">
        <v>-2</v>
      </c>
      <c r="S1803" s="269">
        <v>-60.75</v>
      </c>
      <c r="T1803" s="269">
        <v>-61</v>
      </c>
      <c r="DI1803" s="112" t="s">
        <v>4879</v>
      </c>
      <c r="DJ1803" s="112" t="s">
        <v>4800</v>
      </c>
      <c r="DO1803"/>
    </row>
    <row r="1804" spans="15:119" x14ac:dyDescent="0.25">
      <c r="O1804" s="268" t="s">
        <v>11282</v>
      </c>
      <c r="P1804" s="268" t="s">
        <v>9484</v>
      </c>
      <c r="Q1804" s="269">
        <v>-1.75</v>
      </c>
      <c r="R1804" s="269">
        <v>-2</v>
      </c>
      <c r="S1804" s="269">
        <v>-60.5</v>
      </c>
      <c r="T1804" s="269">
        <v>-60.75</v>
      </c>
      <c r="DI1804" s="112" t="s">
        <v>5624</v>
      </c>
      <c r="DJ1804" s="112" t="s">
        <v>5568</v>
      </c>
      <c r="DO1804"/>
    </row>
    <row r="1805" spans="15:119" x14ac:dyDescent="0.25">
      <c r="O1805" s="268" t="s">
        <v>11283</v>
      </c>
      <c r="P1805" s="268" t="s">
        <v>9482</v>
      </c>
      <c r="Q1805" s="269">
        <v>-1.5</v>
      </c>
      <c r="R1805" s="269">
        <v>-2</v>
      </c>
      <c r="S1805" s="269">
        <v>-60</v>
      </c>
      <c r="T1805" s="269">
        <v>-60.5</v>
      </c>
      <c r="DI1805" s="112" t="s">
        <v>5624</v>
      </c>
      <c r="DJ1805" s="112" t="s">
        <v>7908</v>
      </c>
      <c r="DO1805"/>
    </row>
    <row r="1806" spans="15:119" x14ac:dyDescent="0.25">
      <c r="O1806" s="268" t="s">
        <v>11284</v>
      </c>
      <c r="P1806" s="268" t="s">
        <v>9484</v>
      </c>
      <c r="Q1806" s="269">
        <v>-1.5</v>
      </c>
      <c r="R1806" s="269">
        <v>-1.75</v>
      </c>
      <c r="S1806" s="269">
        <v>-60.25</v>
      </c>
      <c r="T1806" s="269">
        <v>-60.5</v>
      </c>
      <c r="DI1806" s="112" t="s">
        <v>6030</v>
      </c>
      <c r="DJ1806" s="112" t="s">
        <v>5901</v>
      </c>
      <c r="DO1806"/>
    </row>
    <row r="1807" spans="15:119" x14ac:dyDescent="0.25">
      <c r="O1807" s="268" t="s">
        <v>11285</v>
      </c>
      <c r="P1807" s="268" t="s">
        <v>9484</v>
      </c>
      <c r="Q1807" s="269">
        <v>-1.5</v>
      </c>
      <c r="R1807" s="269">
        <v>-1.75</v>
      </c>
      <c r="S1807" s="269">
        <v>-60</v>
      </c>
      <c r="T1807" s="269">
        <v>-60.25</v>
      </c>
      <c r="DI1807" s="112" t="s">
        <v>4331</v>
      </c>
      <c r="DJ1807" s="112" t="s">
        <v>4283</v>
      </c>
      <c r="DO1807"/>
    </row>
    <row r="1808" spans="15:119" x14ac:dyDescent="0.25">
      <c r="O1808" s="268" t="s">
        <v>11286</v>
      </c>
      <c r="P1808" s="268" t="s">
        <v>9484</v>
      </c>
      <c r="Q1808" s="269">
        <v>-1.75</v>
      </c>
      <c r="R1808" s="269">
        <v>-2</v>
      </c>
      <c r="S1808" s="269">
        <v>-60.25</v>
      </c>
      <c r="T1808" s="269">
        <v>-60.5</v>
      </c>
      <c r="DI1808" s="112" t="s">
        <v>4880</v>
      </c>
      <c r="DJ1808" s="112" t="s">
        <v>4800</v>
      </c>
      <c r="DO1808"/>
    </row>
    <row r="1809" spans="15:119" x14ac:dyDescent="0.25">
      <c r="O1809" s="268" t="s">
        <v>11287</v>
      </c>
      <c r="P1809" s="268" t="s">
        <v>9484</v>
      </c>
      <c r="Q1809" s="269">
        <v>-1.75</v>
      </c>
      <c r="R1809" s="269">
        <v>-2</v>
      </c>
      <c r="S1809" s="269">
        <v>-60</v>
      </c>
      <c r="T1809" s="269">
        <v>-60.25</v>
      </c>
      <c r="DI1809" s="112" t="s">
        <v>6579</v>
      </c>
      <c r="DJ1809" s="112" t="s">
        <v>6297</v>
      </c>
      <c r="DO1809"/>
    </row>
    <row r="1810" spans="15:119" x14ac:dyDescent="0.25">
      <c r="O1810" s="268" t="s">
        <v>11288</v>
      </c>
      <c r="P1810" s="268" t="s">
        <v>9478</v>
      </c>
      <c r="Q1810" s="269">
        <v>-2</v>
      </c>
      <c r="R1810" s="269">
        <v>-4</v>
      </c>
      <c r="S1810" s="269">
        <v>-63</v>
      </c>
      <c r="T1810" s="269">
        <v>-66</v>
      </c>
      <c r="DI1810" s="112" t="s">
        <v>8013</v>
      </c>
      <c r="DJ1810" s="112" t="s">
        <v>7908</v>
      </c>
      <c r="DO1810"/>
    </row>
    <row r="1811" spans="15:119" x14ac:dyDescent="0.25">
      <c r="O1811" s="268" t="s">
        <v>11289</v>
      </c>
      <c r="P1811" s="268" t="s">
        <v>9480</v>
      </c>
      <c r="Q1811" s="269">
        <v>-2</v>
      </c>
      <c r="R1811" s="269">
        <v>-3</v>
      </c>
      <c r="S1811" s="269">
        <v>-64.5</v>
      </c>
      <c r="T1811" s="269">
        <v>-66</v>
      </c>
      <c r="DI1811" s="112" t="s">
        <v>4881</v>
      </c>
      <c r="DJ1811" s="112" t="s">
        <v>4800</v>
      </c>
      <c r="DO1811"/>
    </row>
    <row r="1812" spans="15:119" x14ac:dyDescent="0.25">
      <c r="O1812" s="268" t="s">
        <v>11290</v>
      </c>
      <c r="P1812" s="268" t="s">
        <v>9482</v>
      </c>
      <c r="Q1812" s="269">
        <v>-2</v>
      </c>
      <c r="R1812" s="269">
        <v>-2.5</v>
      </c>
      <c r="S1812" s="269">
        <v>-65.5</v>
      </c>
      <c r="T1812" s="269">
        <v>-66</v>
      </c>
      <c r="DI1812" s="112" t="s">
        <v>8695</v>
      </c>
      <c r="DJ1812" s="112" t="s">
        <v>8536</v>
      </c>
      <c r="DO1812"/>
    </row>
    <row r="1813" spans="15:119" x14ac:dyDescent="0.25">
      <c r="O1813" s="268" t="s">
        <v>11291</v>
      </c>
      <c r="P1813" s="268" t="s">
        <v>9484</v>
      </c>
      <c r="Q1813" s="269">
        <v>-2</v>
      </c>
      <c r="R1813" s="269">
        <v>-2.25</v>
      </c>
      <c r="S1813" s="269">
        <v>-65.75</v>
      </c>
      <c r="T1813" s="269">
        <v>-66</v>
      </c>
      <c r="DI1813" s="112" t="s">
        <v>8355</v>
      </c>
      <c r="DJ1813" s="112" t="s">
        <v>8277</v>
      </c>
      <c r="DO1813"/>
    </row>
    <row r="1814" spans="15:119" x14ac:dyDescent="0.25">
      <c r="O1814" s="268" t="s">
        <v>11292</v>
      </c>
      <c r="P1814" s="268" t="s">
        <v>9484</v>
      </c>
      <c r="Q1814" s="269">
        <v>-2</v>
      </c>
      <c r="R1814" s="269">
        <v>-2.25</v>
      </c>
      <c r="S1814" s="269">
        <v>-65.5</v>
      </c>
      <c r="T1814" s="269">
        <v>-65.75</v>
      </c>
      <c r="DI1814" s="112" t="s">
        <v>8014</v>
      </c>
      <c r="DJ1814" s="112" t="s">
        <v>7908</v>
      </c>
      <c r="DO1814"/>
    </row>
    <row r="1815" spans="15:119" x14ac:dyDescent="0.25">
      <c r="O1815" s="268" t="s">
        <v>11293</v>
      </c>
      <c r="P1815" s="268" t="s">
        <v>9484</v>
      </c>
      <c r="Q1815" s="269">
        <v>-2.25</v>
      </c>
      <c r="R1815" s="269">
        <v>-2.5</v>
      </c>
      <c r="S1815" s="269">
        <v>-65.75</v>
      </c>
      <c r="T1815" s="269">
        <v>-66</v>
      </c>
      <c r="DI1815" s="112" t="s">
        <v>7466</v>
      </c>
      <c r="DJ1815" s="112" t="s">
        <v>7290</v>
      </c>
      <c r="DO1815"/>
    </row>
    <row r="1816" spans="15:119" x14ac:dyDescent="0.25">
      <c r="O1816" s="268" t="s">
        <v>11294</v>
      </c>
      <c r="P1816" s="268" t="s">
        <v>9484</v>
      </c>
      <c r="Q1816" s="269">
        <v>-2.25</v>
      </c>
      <c r="R1816" s="269">
        <v>-2.5</v>
      </c>
      <c r="S1816" s="269">
        <v>-65.5</v>
      </c>
      <c r="T1816" s="269">
        <v>-65.75</v>
      </c>
      <c r="DI1816" s="112" t="s">
        <v>7467</v>
      </c>
      <c r="DJ1816" s="112" t="s">
        <v>7290</v>
      </c>
      <c r="DO1816"/>
    </row>
    <row r="1817" spans="15:119" x14ac:dyDescent="0.25">
      <c r="O1817" s="268" t="s">
        <v>11295</v>
      </c>
      <c r="P1817" s="268" t="s">
        <v>9482</v>
      </c>
      <c r="Q1817" s="269">
        <v>-2</v>
      </c>
      <c r="R1817" s="269">
        <v>-2.5</v>
      </c>
      <c r="S1817" s="269">
        <v>-65</v>
      </c>
      <c r="T1817" s="269">
        <v>-65.5</v>
      </c>
      <c r="DI1817" s="112" t="s">
        <v>4227</v>
      </c>
      <c r="DJ1817" s="112" t="s">
        <v>4204</v>
      </c>
      <c r="DO1817"/>
    </row>
    <row r="1818" spans="15:119" x14ac:dyDescent="0.25">
      <c r="O1818" s="268" t="s">
        <v>11296</v>
      </c>
      <c r="P1818" s="268" t="s">
        <v>9484</v>
      </c>
      <c r="Q1818" s="269">
        <v>-2</v>
      </c>
      <c r="R1818" s="269">
        <v>-2.25</v>
      </c>
      <c r="S1818" s="269">
        <v>-65.25</v>
      </c>
      <c r="T1818" s="269">
        <v>-65.5</v>
      </c>
      <c r="DI1818" s="112" t="s">
        <v>8696</v>
      </c>
      <c r="DJ1818" s="112" t="s">
        <v>8536</v>
      </c>
      <c r="DO1818"/>
    </row>
    <row r="1819" spans="15:119" x14ac:dyDescent="0.25">
      <c r="O1819" s="268" t="s">
        <v>11297</v>
      </c>
      <c r="P1819" s="268" t="s">
        <v>9484</v>
      </c>
      <c r="Q1819" s="269">
        <v>-2</v>
      </c>
      <c r="R1819" s="269">
        <v>-2.25</v>
      </c>
      <c r="S1819" s="269">
        <v>-65</v>
      </c>
      <c r="T1819" s="269">
        <v>-65.25</v>
      </c>
      <c r="DI1819" s="112" t="s">
        <v>6580</v>
      </c>
      <c r="DJ1819" s="112" t="s">
        <v>6297</v>
      </c>
      <c r="DO1819"/>
    </row>
    <row r="1820" spans="15:119" x14ac:dyDescent="0.25">
      <c r="O1820" s="268" t="s">
        <v>11298</v>
      </c>
      <c r="P1820" s="268" t="s">
        <v>9484</v>
      </c>
      <c r="Q1820" s="269">
        <v>-2.25</v>
      </c>
      <c r="R1820" s="269">
        <v>-2.5</v>
      </c>
      <c r="S1820" s="269">
        <v>-65.25</v>
      </c>
      <c r="T1820" s="269">
        <v>-65.5</v>
      </c>
      <c r="DI1820" s="112" t="s">
        <v>8697</v>
      </c>
      <c r="DJ1820" s="112" t="s">
        <v>8536</v>
      </c>
      <c r="DO1820"/>
    </row>
    <row r="1821" spans="15:119" x14ac:dyDescent="0.25">
      <c r="O1821" s="268" t="s">
        <v>11299</v>
      </c>
      <c r="P1821" s="268" t="s">
        <v>9484</v>
      </c>
      <c r="Q1821" s="269">
        <v>-2.25</v>
      </c>
      <c r="R1821" s="269">
        <v>-2.5</v>
      </c>
      <c r="S1821" s="269">
        <v>-65</v>
      </c>
      <c r="T1821" s="269">
        <v>-65.25</v>
      </c>
      <c r="DI1821" s="112" t="s">
        <v>9294</v>
      </c>
      <c r="DJ1821" s="112" t="s">
        <v>9212</v>
      </c>
      <c r="DO1821"/>
    </row>
    <row r="1822" spans="15:119" x14ac:dyDescent="0.25">
      <c r="O1822" s="268" t="s">
        <v>11300</v>
      </c>
      <c r="P1822" s="268" t="s">
        <v>9482</v>
      </c>
      <c r="Q1822" s="269">
        <v>-2</v>
      </c>
      <c r="R1822" s="269">
        <v>-2.5</v>
      </c>
      <c r="S1822" s="269">
        <v>-64.5</v>
      </c>
      <c r="T1822" s="269">
        <v>-65</v>
      </c>
      <c r="DI1822" s="112" t="s">
        <v>4654</v>
      </c>
      <c r="DJ1822" s="112" t="s">
        <v>4583</v>
      </c>
      <c r="DO1822"/>
    </row>
    <row r="1823" spans="15:119" x14ac:dyDescent="0.25">
      <c r="O1823" s="268" t="s">
        <v>11301</v>
      </c>
      <c r="P1823" s="268" t="s">
        <v>9484</v>
      </c>
      <c r="Q1823" s="269">
        <v>-2</v>
      </c>
      <c r="R1823" s="269">
        <v>-2.25</v>
      </c>
      <c r="S1823" s="269">
        <v>-64.75</v>
      </c>
      <c r="T1823" s="269">
        <v>-65</v>
      </c>
      <c r="DI1823" s="112" t="s">
        <v>8015</v>
      </c>
      <c r="DJ1823" s="112" t="s">
        <v>7908</v>
      </c>
      <c r="DO1823"/>
    </row>
    <row r="1824" spans="15:119" x14ac:dyDescent="0.25">
      <c r="O1824" s="268" t="s">
        <v>11302</v>
      </c>
      <c r="P1824" s="268" t="s">
        <v>9484</v>
      </c>
      <c r="Q1824" s="269">
        <v>-2</v>
      </c>
      <c r="R1824" s="269">
        <v>-2.25</v>
      </c>
      <c r="S1824" s="269">
        <v>-64.5</v>
      </c>
      <c r="T1824" s="269">
        <v>-64.75</v>
      </c>
      <c r="DI1824" s="112" t="s">
        <v>6031</v>
      </c>
      <c r="DJ1824" s="112" t="s">
        <v>5901</v>
      </c>
      <c r="DO1824"/>
    </row>
    <row r="1825" spans="15:119" x14ac:dyDescent="0.25">
      <c r="O1825" s="268" t="s">
        <v>11303</v>
      </c>
      <c r="P1825" s="268" t="s">
        <v>9484</v>
      </c>
      <c r="Q1825" s="269">
        <v>-2.25</v>
      </c>
      <c r="R1825" s="269">
        <v>-2.5</v>
      </c>
      <c r="S1825" s="269">
        <v>-64.75</v>
      </c>
      <c r="T1825" s="269">
        <v>-65</v>
      </c>
      <c r="DI1825" s="112" t="s">
        <v>8356</v>
      </c>
      <c r="DJ1825" s="112" t="s">
        <v>8277</v>
      </c>
      <c r="DO1825"/>
    </row>
    <row r="1826" spans="15:119" x14ac:dyDescent="0.25">
      <c r="O1826" s="268" t="s">
        <v>11304</v>
      </c>
      <c r="P1826" s="268" t="s">
        <v>9484</v>
      </c>
      <c r="Q1826" s="269">
        <v>-2.25</v>
      </c>
      <c r="R1826" s="269">
        <v>-2.5</v>
      </c>
      <c r="S1826" s="269">
        <v>-64.5</v>
      </c>
      <c r="T1826" s="269">
        <v>-64.75</v>
      </c>
      <c r="DI1826" s="112" t="s">
        <v>6581</v>
      </c>
      <c r="DJ1826" s="112" t="s">
        <v>9212</v>
      </c>
      <c r="DO1826"/>
    </row>
    <row r="1827" spans="15:119" x14ac:dyDescent="0.25">
      <c r="O1827" s="268" t="s">
        <v>11305</v>
      </c>
      <c r="P1827" s="268" t="s">
        <v>9482</v>
      </c>
      <c r="Q1827" s="269">
        <v>-2.5</v>
      </c>
      <c r="R1827" s="269">
        <v>-3</v>
      </c>
      <c r="S1827" s="269">
        <v>-65.5</v>
      </c>
      <c r="T1827" s="269">
        <v>-66</v>
      </c>
      <c r="DI1827" s="112" t="s">
        <v>6581</v>
      </c>
      <c r="DJ1827" s="112" t="s">
        <v>6297</v>
      </c>
      <c r="DO1827"/>
    </row>
    <row r="1828" spans="15:119" x14ac:dyDescent="0.25">
      <c r="O1828" s="268" t="s">
        <v>11306</v>
      </c>
      <c r="P1828" s="268" t="s">
        <v>9484</v>
      </c>
      <c r="Q1828" s="269">
        <v>-2.5</v>
      </c>
      <c r="R1828" s="269">
        <v>-2.75</v>
      </c>
      <c r="S1828" s="269">
        <v>-65.75</v>
      </c>
      <c r="T1828" s="269">
        <v>-66</v>
      </c>
      <c r="DI1828" s="112" t="s">
        <v>4495</v>
      </c>
      <c r="DJ1828" s="112" t="s">
        <v>4444</v>
      </c>
      <c r="DO1828"/>
    </row>
    <row r="1829" spans="15:119" x14ac:dyDescent="0.25">
      <c r="O1829" s="268" t="s">
        <v>11307</v>
      </c>
      <c r="P1829" s="268" t="s">
        <v>9484</v>
      </c>
      <c r="Q1829" s="269">
        <v>-2.5</v>
      </c>
      <c r="R1829" s="269">
        <v>-2.75</v>
      </c>
      <c r="S1829" s="269">
        <v>-65.5</v>
      </c>
      <c r="T1829" s="269">
        <v>-65.75</v>
      </c>
      <c r="DI1829" s="112" t="s">
        <v>8698</v>
      </c>
      <c r="DJ1829" s="112" t="s">
        <v>8536</v>
      </c>
      <c r="DO1829"/>
    </row>
    <row r="1830" spans="15:119" x14ac:dyDescent="0.25">
      <c r="O1830" s="268" t="s">
        <v>11308</v>
      </c>
      <c r="P1830" s="268" t="s">
        <v>9484</v>
      </c>
      <c r="Q1830" s="269">
        <v>-2.75</v>
      </c>
      <c r="R1830" s="269">
        <v>-3</v>
      </c>
      <c r="S1830" s="269">
        <v>-65.75</v>
      </c>
      <c r="T1830" s="269">
        <v>-66</v>
      </c>
      <c r="DI1830" s="112" t="s">
        <v>5080</v>
      </c>
      <c r="DJ1830" s="112" t="s">
        <v>5023</v>
      </c>
      <c r="DO1830"/>
    </row>
    <row r="1831" spans="15:119" x14ac:dyDescent="0.25">
      <c r="O1831" s="268" t="s">
        <v>11309</v>
      </c>
      <c r="P1831" s="268" t="s">
        <v>9484</v>
      </c>
      <c r="Q1831" s="269">
        <v>-2.75</v>
      </c>
      <c r="R1831" s="269">
        <v>-3</v>
      </c>
      <c r="S1831" s="269">
        <v>-65.5</v>
      </c>
      <c r="T1831" s="269">
        <v>-65.75</v>
      </c>
      <c r="DI1831" s="112" t="s">
        <v>8357</v>
      </c>
      <c r="DJ1831" s="112" t="s">
        <v>8277</v>
      </c>
      <c r="DO1831"/>
    </row>
    <row r="1832" spans="15:119" x14ac:dyDescent="0.25">
      <c r="O1832" s="268" t="s">
        <v>11310</v>
      </c>
      <c r="P1832" s="268" t="s">
        <v>9482</v>
      </c>
      <c r="Q1832" s="269">
        <v>-2.5</v>
      </c>
      <c r="R1832" s="269">
        <v>-3</v>
      </c>
      <c r="S1832" s="269">
        <v>-65</v>
      </c>
      <c r="T1832" s="269">
        <v>-65.5</v>
      </c>
      <c r="DI1832" s="112" t="s">
        <v>5081</v>
      </c>
      <c r="DJ1832" s="112" t="s">
        <v>5023</v>
      </c>
      <c r="DO1832"/>
    </row>
    <row r="1833" spans="15:119" x14ac:dyDescent="0.25">
      <c r="O1833" s="268" t="s">
        <v>11311</v>
      </c>
      <c r="P1833" s="268" t="s">
        <v>9484</v>
      </c>
      <c r="Q1833" s="269">
        <v>-2.5</v>
      </c>
      <c r="R1833" s="269">
        <v>-2.75</v>
      </c>
      <c r="S1833" s="269">
        <v>-65.25</v>
      </c>
      <c r="T1833" s="269">
        <v>-65.5</v>
      </c>
      <c r="DI1833" s="112" t="s">
        <v>6582</v>
      </c>
      <c r="DJ1833" s="112" t="s">
        <v>6297</v>
      </c>
      <c r="DO1833"/>
    </row>
    <row r="1834" spans="15:119" x14ac:dyDescent="0.25">
      <c r="O1834" s="268" t="s">
        <v>11312</v>
      </c>
      <c r="P1834" s="268" t="s">
        <v>9484</v>
      </c>
      <c r="Q1834" s="269">
        <v>-2.5</v>
      </c>
      <c r="R1834" s="269">
        <v>-2.75</v>
      </c>
      <c r="S1834" s="269">
        <v>-65</v>
      </c>
      <c r="T1834" s="269">
        <v>-65.25</v>
      </c>
      <c r="DI1834" s="112" t="s">
        <v>4496</v>
      </c>
      <c r="DJ1834" s="112" t="s">
        <v>4444</v>
      </c>
      <c r="DO1834"/>
    </row>
    <row r="1835" spans="15:119" x14ac:dyDescent="0.25">
      <c r="O1835" s="268" t="s">
        <v>11313</v>
      </c>
      <c r="P1835" s="268" t="s">
        <v>9484</v>
      </c>
      <c r="Q1835" s="269">
        <v>-2.75</v>
      </c>
      <c r="R1835" s="269">
        <v>-3</v>
      </c>
      <c r="S1835" s="269">
        <v>-65.25</v>
      </c>
      <c r="T1835" s="269">
        <v>-65.5</v>
      </c>
      <c r="DI1835" s="112" t="s">
        <v>4655</v>
      </c>
      <c r="DJ1835" s="112" t="s">
        <v>4583</v>
      </c>
      <c r="DO1835"/>
    </row>
    <row r="1836" spans="15:119" x14ac:dyDescent="0.25">
      <c r="O1836" s="268" t="s">
        <v>11314</v>
      </c>
      <c r="P1836" s="268" t="s">
        <v>9484</v>
      </c>
      <c r="Q1836" s="269">
        <v>-2.75</v>
      </c>
      <c r="R1836" s="269">
        <v>-3</v>
      </c>
      <c r="S1836" s="269">
        <v>-65</v>
      </c>
      <c r="T1836" s="269">
        <v>-65.25</v>
      </c>
      <c r="DI1836" s="112" t="s">
        <v>8699</v>
      </c>
      <c r="DJ1836" s="112" t="s">
        <v>8536</v>
      </c>
      <c r="DO1836"/>
    </row>
    <row r="1837" spans="15:119" x14ac:dyDescent="0.25">
      <c r="O1837" s="268" t="s">
        <v>11315</v>
      </c>
      <c r="P1837" s="268" t="s">
        <v>9482</v>
      </c>
      <c r="Q1837" s="269">
        <v>-2.5</v>
      </c>
      <c r="R1837" s="269">
        <v>-3</v>
      </c>
      <c r="S1837" s="269">
        <v>-64.5</v>
      </c>
      <c r="T1837" s="269">
        <v>-65</v>
      </c>
      <c r="DI1837" s="112" t="s">
        <v>5082</v>
      </c>
      <c r="DJ1837" s="112" t="s">
        <v>5023</v>
      </c>
      <c r="DO1837"/>
    </row>
    <row r="1838" spans="15:119" x14ac:dyDescent="0.25">
      <c r="O1838" s="268" t="s">
        <v>11316</v>
      </c>
      <c r="P1838" s="268" t="s">
        <v>9484</v>
      </c>
      <c r="Q1838" s="269">
        <v>-2.5</v>
      </c>
      <c r="R1838" s="269">
        <v>-2.75</v>
      </c>
      <c r="S1838" s="269">
        <v>-64.75</v>
      </c>
      <c r="T1838" s="269">
        <v>-65</v>
      </c>
      <c r="DI1838" s="112" t="s">
        <v>4656</v>
      </c>
      <c r="DJ1838" s="112" t="s">
        <v>4583</v>
      </c>
      <c r="DO1838"/>
    </row>
    <row r="1839" spans="15:119" x14ac:dyDescent="0.25">
      <c r="O1839" s="268" t="s">
        <v>11317</v>
      </c>
      <c r="P1839" s="268" t="s">
        <v>9484</v>
      </c>
      <c r="Q1839" s="269">
        <v>-2.5</v>
      </c>
      <c r="R1839" s="269">
        <v>-2.75</v>
      </c>
      <c r="S1839" s="269">
        <v>-64.5</v>
      </c>
      <c r="T1839" s="269">
        <v>-64.75</v>
      </c>
      <c r="DI1839" s="112" t="s">
        <v>6583</v>
      </c>
      <c r="DJ1839" s="112" t="s">
        <v>6297</v>
      </c>
      <c r="DO1839"/>
    </row>
    <row r="1840" spans="15:119" x14ac:dyDescent="0.25">
      <c r="O1840" s="268" t="s">
        <v>11318</v>
      </c>
      <c r="P1840" s="268" t="s">
        <v>9484</v>
      </c>
      <c r="Q1840" s="269">
        <v>-2.75</v>
      </c>
      <c r="R1840" s="269">
        <v>-3</v>
      </c>
      <c r="S1840" s="269">
        <v>-64.75</v>
      </c>
      <c r="T1840" s="269">
        <v>-65</v>
      </c>
      <c r="DI1840" s="112" t="s">
        <v>8016</v>
      </c>
      <c r="DJ1840" s="112" t="s">
        <v>7908</v>
      </c>
      <c r="DO1840"/>
    </row>
    <row r="1841" spans="15:119" x14ac:dyDescent="0.25">
      <c r="O1841" s="268" t="s">
        <v>11319</v>
      </c>
      <c r="P1841" s="268" t="s">
        <v>9484</v>
      </c>
      <c r="Q1841" s="269">
        <v>-2.75</v>
      </c>
      <c r="R1841" s="269">
        <v>-3</v>
      </c>
      <c r="S1841" s="269">
        <v>-64.5</v>
      </c>
      <c r="T1841" s="269">
        <v>-64.75</v>
      </c>
      <c r="DI1841" s="112" t="s">
        <v>8019</v>
      </c>
      <c r="DJ1841" s="112" t="s">
        <v>7908</v>
      </c>
      <c r="DO1841"/>
    </row>
    <row r="1842" spans="15:119" x14ac:dyDescent="0.25">
      <c r="O1842" s="268" t="s">
        <v>11320</v>
      </c>
      <c r="P1842" s="268" t="s">
        <v>9480</v>
      </c>
      <c r="Q1842" s="269">
        <v>-2</v>
      </c>
      <c r="R1842" s="269">
        <v>-3</v>
      </c>
      <c r="S1842" s="269">
        <v>-63</v>
      </c>
      <c r="T1842" s="269">
        <v>-64.5</v>
      </c>
      <c r="DI1842" s="112" t="s">
        <v>8358</v>
      </c>
      <c r="DJ1842" s="112" t="s">
        <v>8277</v>
      </c>
      <c r="DO1842"/>
    </row>
    <row r="1843" spans="15:119" x14ac:dyDescent="0.25">
      <c r="O1843" s="268" t="s">
        <v>11321</v>
      </c>
      <c r="P1843" s="268" t="s">
        <v>9482</v>
      </c>
      <c r="Q1843" s="269">
        <v>-2</v>
      </c>
      <c r="R1843" s="269">
        <v>-2.5</v>
      </c>
      <c r="S1843" s="269">
        <v>-64</v>
      </c>
      <c r="T1843" s="269">
        <v>-64.5</v>
      </c>
      <c r="DI1843" s="112" t="s">
        <v>7468</v>
      </c>
      <c r="DJ1843" s="112" t="s">
        <v>7290</v>
      </c>
      <c r="DO1843"/>
    </row>
    <row r="1844" spans="15:119" x14ac:dyDescent="0.25">
      <c r="O1844" s="268" t="s">
        <v>11322</v>
      </c>
      <c r="P1844" s="268" t="s">
        <v>9484</v>
      </c>
      <c r="Q1844" s="269">
        <v>-2</v>
      </c>
      <c r="R1844" s="269">
        <v>-2.25</v>
      </c>
      <c r="S1844" s="269">
        <v>-64.25</v>
      </c>
      <c r="T1844" s="269">
        <v>-64.5</v>
      </c>
      <c r="DI1844" s="112" t="s">
        <v>4882</v>
      </c>
      <c r="DJ1844" s="112" t="s">
        <v>4800</v>
      </c>
      <c r="DO1844"/>
    </row>
    <row r="1845" spans="15:119" x14ac:dyDescent="0.25">
      <c r="O1845" s="268" t="s">
        <v>11323</v>
      </c>
      <c r="P1845" s="268" t="s">
        <v>9484</v>
      </c>
      <c r="Q1845" s="269">
        <v>-2</v>
      </c>
      <c r="R1845" s="269">
        <v>-2.25</v>
      </c>
      <c r="S1845" s="269">
        <v>-64</v>
      </c>
      <c r="T1845" s="269">
        <v>-64.25</v>
      </c>
      <c r="DI1845" s="112" t="s">
        <v>8017</v>
      </c>
      <c r="DJ1845" s="112" t="s">
        <v>7908</v>
      </c>
      <c r="DO1845"/>
    </row>
    <row r="1846" spans="15:119" x14ac:dyDescent="0.25">
      <c r="O1846" s="268" t="s">
        <v>11324</v>
      </c>
      <c r="P1846" s="268" t="s">
        <v>9484</v>
      </c>
      <c r="Q1846" s="269">
        <v>-2.25</v>
      </c>
      <c r="R1846" s="269">
        <v>-2.5</v>
      </c>
      <c r="S1846" s="269">
        <v>-64.25</v>
      </c>
      <c r="T1846" s="269">
        <v>-64.5</v>
      </c>
      <c r="DI1846" s="112" t="s">
        <v>4883</v>
      </c>
      <c r="DJ1846" s="112" t="s">
        <v>4800</v>
      </c>
      <c r="DO1846"/>
    </row>
    <row r="1847" spans="15:119" x14ac:dyDescent="0.25">
      <c r="O1847" s="268" t="s">
        <v>11325</v>
      </c>
      <c r="P1847" s="268" t="s">
        <v>9484</v>
      </c>
      <c r="Q1847" s="269">
        <v>-2.25</v>
      </c>
      <c r="R1847" s="269">
        <v>-2.5</v>
      </c>
      <c r="S1847" s="269">
        <v>-64</v>
      </c>
      <c r="T1847" s="269">
        <v>-64.25</v>
      </c>
      <c r="DI1847" s="112" t="s">
        <v>6584</v>
      </c>
      <c r="DJ1847" s="112" t="s">
        <v>6297</v>
      </c>
      <c r="DO1847"/>
    </row>
    <row r="1848" spans="15:119" x14ac:dyDescent="0.25">
      <c r="O1848" s="268" t="s">
        <v>11326</v>
      </c>
      <c r="P1848" s="268" t="s">
        <v>9482</v>
      </c>
      <c r="Q1848" s="269">
        <v>-2</v>
      </c>
      <c r="R1848" s="269">
        <v>-2.5</v>
      </c>
      <c r="S1848" s="269">
        <v>-63.5</v>
      </c>
      <c r="T1848" s="269">
        <v>-64</v>
      </c>
      <c r="DI1848" s="112" t="s">
        <v>8018</v>
      </c>
      <c r="DJ1848" s="112" t="s">
        <v>7908</v>
      </c>
      <c r="DO1848"/>
    </row>
    <row r="1849" spans="15:119" x14ac:dyDescent="0.25">
      <c r="O1849" s="268" t="s">
        <v>11327</v>
      </c>
      <c r="P1849" s="268" t="s">
        <v>9484</v>
      </c>
      <c r="Q1849" s="269">
        <v>-2</v>
      </c>
      <c r="R1849" s="269">
        <v>-2.25</v>
      </c>
      <c r="S1849" s="269">
        <v>-63.75</v>
      </c>
      <c r="T1849" s="269">
        <v>-64</v>
      </c>
      <c r="DI1849" s="112" t="s">
        <v>5245</v>
      </c>
      <c r="DJ1849" s="112" t="s">
        <v>5203</v>
      </c>
      <c r="DO1849"/>
    </row>
    <row r="1850" spans="15:119" x14ac:dyDescent="0.25">
      <c r="O1850" s="268" t="s">
        <v>11328</v>
      </c>
      <c r="P1850" s="268" t="s">
        <v>9484</v>
      </c>
      <c r="Q1850" s="269">
        <v>-2</v>
      </c>
      <c r="R1850" s="269">
        <v>-2.25</v>
      </c>
      <c r="S1850" s="269">
        <v>-63.5</v>
      </c>
      <c r="T1850" s="269">
        <v>-63.75</v>
      </c>
      <c r="DI1850" s="112" t="s">
        <v>6585</v>
      </c>
      <c r="DJ1850" s="112" t="s">
        <v>6297</v>
      </c>
      <c r="DO1850"/>
    </row>
    <row r="1851" spans="15:119" x14ac:dyDescent="0.25">
      <c r="O1851" s="268" t="s">
        <v>11329</v>
      </c>
      <c r="P1851" s="268" t="s">
        <v>9484</v>
      </c>
      <c r="Q1851" s="269">
        <v>-2.25</v>
      </c>
      <c r="R1851" s="269">
        <v>-2.5</v>
      </c>
      <c r="S1851" s="269">
        <v>-63.75</v>
      </c>
      <c r="T1851" s="269">
        <v>-64</v>
      </c>
      <c r="DI1851" s="112" t="s">
        <v>4884</v>
      </c>
      <c r="DJ1851" s="112" t="s">
        <v>4800</v>
      </c>
      <c r="DO1851"/>
    </row>
    <row r="1852" spans="15:119" x14ac:dyDescent="0.25">
      <c r="O1852" s="268" t="s">
        <v>11330</v>
      </c>
      <c r="P1852" s="268" t="s">
        <v>9484</v>
      </c>
      <c r="Q1852" s="269">
        <v>-2.25</v>
      </c>
      <c r="R1852" s="269">
        <v>-2.5</v>
      </c>
      <c r="S1852" s="269">
        <v>-63.5</v>
      </c>
      <c r="T1852" s="269">
        <v>-63.75</v>
      </c>
      <c r="DI1852" s="112" t="s">
        <v>7469</v>
      </c>
      <c r="DJ1852" s="112" t="s">
        <v>7290</v>
      </c>
      <c r="DO1852"/>
    </row>
    <row r="1853" spans="15:119" x14ac:dyDescent="0.25">
      <c r="O1853" s="268" t="s">
        <v>11331</v>
      </c>
      <c r="P1853" s="268" t="s">
        <v>9482</v>
      </c>
      <c r="Q1853" s="269">
        <v>-2</v>
      </c>
      <c r="R1853" s="269">
        <v>-2.5</v>
      </c>
      <c r="S1853" s="269">
        <v>-63</v>
      </c>
      <c r="T1853" s="269">
        <v>-63.5</v>
      </c>
      <c r="DI1853" s="112" t="s">
        <v>6586</v>
      </c>
      <c r="DJ1853" s="112" t="s">
        <v>6297</v>
      </c>
      <c r="DO1853"/>
    </row>
    <row r="1854" spans="15:119" x14ac:dyDescent="0.25">
      <c r="O1854" s="268" t="s">
        <v>11332</v>
      </c>
      <c r="P1854" s="268" t="s">
        <v>9484</v>
      </c>
      <c r="Q1854" s="269">
        <v>-2</v>
      </c>
      <c r="R1854" s="269">
        <v>-2.25</v>
      </c>
      <c r="S1854" s="269">
        <v>-63.25</v>
      </c>
      <c r="T1854" s="269">
        <v>-63.5</v>
      </c>
      <c r="DI1854" s="112" t="s">
        <v>4885</v>
      </c>
      <c r="DJ1854" s="112" t="s">
        <v>4800</v>
      </c>
      <c r="DO1854"/>
    </row>
    <row r="1855" spans="15:119" x14ac:dyDescent="0.25">
      <c r="O1855" s="268" t="s">
        <v>11333</v>
      </c>
      <c r="P1855" s="268" t="s">
        <v>9484</v>
      </c>
      <c r="Q1855" s="269">
        <v>-2</v>
      </c>
      <c r="R1855" s="269">
        <v>-2.25</v>
      </c>
      <c r="S1855" s="269">
        <v>-63</v>
      </c>
      <c r="T1855" s="269">
        <v>-63.25</v>
      </c>
      <c r="DI1855" s="112" t="s">
        <v>6587</v>
      </c>
      <c r="DJ1855" s="112" t="s">
        <v>6297</v>
      </c>
      <c r="DO1855"/>
    </row>
    <row r="1856" spans="15:119" x14ac:dyDescent="0.25">
      <c r="O1856" s="268" t="s">
        <v>11334</v>
      </c>
      <c r="P1856" s="268" t="s">
        <v>9484</v>
      </c>
      <c r="Q1856" s="269">
        <v>-2.25</v>
      </c>
      <c r="R1856" s="269">
        <v>-2.5</v>
      </c>
      <c r="S1856" s="269">
        <v>-63.25</v>
      </c>
      <c r="T1856" s="269">
        <v>-63.5</v>
      </c>
      <c r="DI1856" s="112" t="s">
        <v>7470</v>
      </c>
      <c r="DJ1856" s="112" t="s">
        <v>7290</v>
      </c>
      <c r="DO1856"/>
    </row>
    <row r="1857" spans="15:119" x14ac:dyDescent="0.25">
      <c r="O1857" s="268" t="s">
        <v>11335</v>
      </c>
      <c r="P1857" s="268" t="s">
        <v>9484</v>
      </c>
      <c r="Q1857" s="269">
        <v>-2.25</v>
      </c>
      <c r="R1857" s="269">
        <v>-2.5</v>
      </c>
      <c r="S1857" s="269">
        <v>-63</v>
      </c>
      <c r="T1857" s="269">
        <v>-63.25</v>
      </c>
      <c r="DI1857" s="112" t="s">
        <v>5083</v>
      </c>
      <c r="DJ1857" s="112" t="s">
        <v>5023</v>
      </c>
      <c r="DO1857"/>
    </row>
    <row r="1858" spans="15:119" x14ac:dyDescent="0.25">
      <c r="O1858" s="268" t="s">
        <v>11336</v>
      </c>
      <c r="P1858" s="268" t="s">
        <v>9482</v>
      </c>
      <c r="Q1858" s="269">
        <v>-2.5</v>
      </c>
      <c r="R1858" s="269">
        <v>-3</v>
      </c>
      <c r="S1858" s="269">
        <v>-64</v>
      </c>
      <c r="T1858" s="269">
        <v>-64.5</v>
      </c>
      <c r="DI1858" s="112" t="s">
        <v>8700</v>
      </c>
      <c r="DJ1858" s="112" t="s">
        <v>8536</v>
      </c>
      <c r="DO1858"/>
    </row>
    <row r="1859" spans="15:119" x14ac:dyDescent="0.25">
      <c r="O1859" s="268" t="s">
        <v>11337</v>
      </c>
      <c r="P1859" s="268" t="s">
        <v>9484</v>
      </c>
      <c r="Q1859" s="269">
        <v>-2.5</v>
      </c>
      <c r="R1859" s="269">
        <v>-2.75</v>
      </c>
      <c r="S1859" s="269">
        <v>-64.25</v>
      </c>
      <c r="T1859" s="269">
        <v>-64.5</v>
      </c>
      <c r="DI1859" s="112" t="s">
        <v>6588</v>
      </c>
      <c r="DJ1859" s="112" t="s">
        <v>6297</v>
      </c>
      <c r="DO1859"/>
    </row>
    <row r="1860" spans="15:119" x14ac:dyDescent="0.25">
      <c r="O1860" s="268" t="s">
        <v>11338</v>
      </c>
      <c r="P1860" s="268" t="s">
        <v>9484</v>
      </c>
      <c r="Q1860" s="269">
        <v>-2.5</v>
      </c>
      <c r="R1860" s="269">
        <v>-2.75</v>
      </c>
      <c r="S1860" s="269">
        <v>-64</v>
      </c>
      <c r="T1860" s="269">
        <v>-64.25</v>
      </c>
      <c r="DI1860" s="112" t="s">
        <v>6589</v>
      </c>
      <c r="DJ1860" s="112" t="s">
        <v>6297</v>
      </c>
      <c r="DO1860"/>
    </row>
    <row r="1861" spans="15:119" x14ac:dyDescent="0.25">
      <c r="O1861" s="268" t="s">
        <v>11339</v>
      </c>
      <c r="P1861" s="268" t="s">
        <v>9484</v>
      </c>
      <c r="Q1861" s="269">
        <v>-2.75</v>
      </c>
      <c r="R1861" s="269">
        <v>-3</v>
      </c>
      <c r="S1861" s="269">
        <v>-64.25</v>
      </c>
      <c r="T1861" s="269">
        <v>-64.5</v>
      </c>
      <c r="DI1861" s="112" t="s">
        <v>6590</v>
      </c>
      <c r="DJ1861" s="112" t="s">
        <v>6297</v>
      </c>
      <c r="DO1861"/>
    </row>
    <row r="1862" spans="15:119" x14ac:dyDescent="0.25">
      <c r="O1862" s="268" t="s">
        <v>11340</v>
      </c>
      <c r="P1862" s="268" t="s">
        <v>9484</v>
      </c>
      <c r="Q1862" s="269">
        <v>-2.75</v>
      </c>
      <c r="R1862" s="269">
        <v>-3</v>
      </c>
      <c r="S1862" s="269">
        <v>-64</v>
      </c>
      <c r="T1862" s="269">
        <v>-64.25</v>
      </c>
      <c r="DI1862" s="112" t="s">
        <v>5439</v>
      </c>
      <c r="DJ1862" s="112" t="s">
        <v>5365</v>
      </c>
      <c r="DO1862"/>
    </row>
    <row r="1863" spans="15:119" x14ac:dyDescent="0.25">
      <c r="O1863" s="268" t="s">
        <v>11341</v>
      </c>
      <c r="P1863" s="268" t="s">
        <v>9482</v>
      </c>
      <c r="Q1863" s="269">
        <v>-2.5</v>
      </c>
      <c r="R1863" s="269">
        <v>-3</v>
      </c>
      <c r="S1863" s="269">
        <v>-63.5</v>
      </c>
      <c r="T1863" s="269">
        <v>-64</v>
      </c>
      <c r="DI1863" s="112" t="s">
        <v>5625</v>
      </c>
      <c r="DJ1863" s="112" t="s">
        <v>5568</v>
      </c>
      <c r="DO1863"/>
    </row>
    <row r="1864" spans="15:119" x14ac:dyDescent="0.25">
      <c r="O1864" s="268" t="s">
        <v>11342</v>
      </c>
      <c r="P1864" s="268" t="s">
        <v>9484</v>
      </c>
      <c r="Q1864" s="269">
        <v>-2.5</v>
      </c>
      <c r="R1864" s="269">
        <v>-2.75</v>
      </c>
      <c r="S1864" s="269">
        <v>-63.75</v>
      </c>
      <c r="T1864" s="269">
        <v>-64</v>
      </c>
      <c r="DI1864" s="112" t="s">
        <v>5849</v>
      </c>
      <c r="DJ1864" s="112" t="s">
        <v>5832</v>
      </c>
      <c r="DO1864"/>
    </row>
    <row r="1865" spans="15:119" x14ac:dyDescent="0.25">
      <c r="O1865" s="268" t="s">
        <v>11343</v>
      </c>
      <c r="P1865" s="268" t="s">
        <v>9484</v>
      </c>
      <c r="Q1865" s="269">
        <v>-2.5</v>
      </c>
      <c r="R1865" s="269">
        <v>-2.75</v>
      </c>
      <c r="S1865" s="269">
        <v>-63.5</v>
      </c>
      <c r="T1865" s="269">
        <v>-63.75</v>
      </c>
      <c r="DI1865" s="112" t="s">
        <v>8359</v>
      </c>
      <c r="DJ1865" s="112" t="s">
        <v>8277</v>
      </c>
      <c r="DO1865"/>
    </row>
    <row r="1866" spans="15:119" x14ac:dyDescent="0.25">
      <c r="O1866" s="268" t="s">
        <v>11344</v>
      </c>
      <c r="P1866" s="268" t="s">
        <v>9484</v>
      </c>
      <c r="Q1866" s="269">
        <v>-2.75</v>
      </c>
      <c r="R1866" s="269">
        <v>-3</v>
      </c>
      <c r="S1866" s="269">
        <v>-63.75</v>
      </c>
      <c r="T1866" s="269">
        <v>-64</v>
      </c>
      <c r="DI1866" s="112" t="s">
        <v>6591</v>
      </c>
      <c r="DJ1866" s="112" t="s">
        <v>6297</v>
      </c>
      <c r="DO1866"/>
    </row>
    <row r="1867" spans="15:119" x14ac:dyDescent="0.25">
      <c r="O1867" s="268" t="s">
        <v>11345</v>
      </c>
      <c r="P1867" s="268" t="s">
        <v>9484</v>
      </c>
      <c r="Q1867" s="269">
        <v>-2.75</v>
      </c>
      <c r="R1867" s="269">
        <v>-3</v>
      </c>
      <c r="S1867" s="269">
        <v>-63.5</v>
      </c>
      <c r="T1867" s="269">
        <v>-63.75</v>
      </c>
      <c r="DI1867" s="112" t="s">
        <v>6592</v>
      </c>
      <c r="DJ1867" s="112" t="s">
        <v>6297</v>
      </c>
      <c r="DO1867"/>
    </row>
    <row r="1868" spans="15:119" x14ac:dyDescent="0.25">
      <c r="O1868" s="268" t="s">
        <v>11346</v>
      </c>
      <c r="P1868" s="268" t="s">
        <v>9482</v>
      </c>
      <c r="Q1868" s="269">
        <v>-2.5</v>
      </c>
      <c r="R1868" s="269">
        <v>-3</v>
      </c>
      <c r="S1868" s="269">
        <v>-63</v>
      </c>
      <c r="T1868" s="269">
        <v>-63.5</v>
      </c>
      <c r="DI1868" s="112" t="s">
        <v>4886</v>
      </c>
      <c r="DJ1868" s="112" t="s">
        <v>4800</v>
      </c>
      <c r="DO1868"/>
    </row>
    <row r="1869" spans="15:119" x14ac:dyDescent="0.25">
      <c r="O1869" s="268" t="s">
        <v>11347</v>
      </c>
      <c r="P1869" s="268" t="s">
        <v>9484</v>
      </c>
      <c r="Q1869" s="269">
        <v>-2.5</v>
      </c>
      <c r="R1869" s="269">
        <v>-2.75</v>
      </c>
      <c r="S1869" s="269">
        <v>-63.25</v>
      </c>
      <c r="T1869" s="269">
        <v>-63.5</v>
      </c>
      <c r="DI1869" s="112" t="s">
        <v>6593</v>
      </c>
      <c r="DJ1869" s="112" t="s">
        <v>6297</v>
      </c>
      <c r="DO1869"/>
    </row>
    <row r="1870" spans="15:119" x14ac:dyDescent="0.25">
      <c r="O1870" s="268" t="s">
        <v>11348</v>
      </c>
      <c r="P1870" s="268" t="s">
        <v>9484</v>
      </c>
      <c r="Q1870" s="269">
        <v>-2.5</v>
      </c>
      <c r="R1870" s="269">
        <v>-2.75</v>
      </c>
      <c r="S1870" s="269">
        <v>-63</v>
      </c>
      <c r="T1870" s="269">
        <v>-63.25</v>
      </c>
      <c r="DI1870" s="112" t="s">
        <v>6594</v>
      </c>
      <c r="DJ1870" s="112" t="s">
        <v>6297</v>
      </c>
      <c r="DO1870"/>
    </row>
    <row r="1871" spans="15:119" x14ac:dyDescent="0.25">
      <c r="O1871" s="268" t="s">
        <v>11349</v>
      </c>
      <c r="P1871" s="268" t="s">
        <v>9484</v>
      </c>
      <c r="Q1871" s="269">
        <v>-2.75</v>
      </c>
      <c r="R1871" s="269">
        <v>-3</v>
      </c>
      <c r="S1871" s="269">
        <v>-63.25</v>
      </c>
      <c r="T1871" s="269">
        <v>-63.5</v>
      </c>
      <c r="DI1871" s="112" t="s">
        <v>5246</v>
      </c>
      <c r="DJ1871" s="112" t="s">
        <v>5203</v>
      </c>
      <c r="DO1871"/>
    </row>
    <row r="1872" spans="15:119" x14ac:dyDescent="0.25">
      <c r="O1872" s="268" t="s">
        <v>11350</v>
      </c>
      <c r="P1872" s="268" t="s">
        <v>9484</v>
      </c>
      <c r="Q1872" s="269">
        <v>-2.75</v>
      </c>
      <c r="R1872" s="269">
        <v>-3</v>
      </c>
      <c r="S1872" s="269">
        <v>-63</v>
      </c>
      <c r="T1872" s="269">
        <v>-63.25</v>
      </c>
      <c r="DI1872" s="112" t="s">
        <v>7151</v>
      </c>
      <c r="DJ1872" s="112" t="s">
        <v>7127</v>
      </c>
      <c r="DO1872"/>
    </row>
    <row r="1873" spans="15:119" x14ac:dyDescent="0.25">
      <c r="O1873" s="268" t="s">
        <v>11351</v>
      </c>
      <c r="P1873" s="268" t="s">
        <v>9480</v>
      </c>
      <c r="Q1873" s="269">
        <v>-3</v>
      </c>
      <c r="R1873" s="269">
        <v>-4</v>
      </c>
      <c r="S1873" s="269">
        <v>-64.5</v>
      </c>
      <c r="T1873" s="269">
        <v>-66</v>
      </c>
      <c r="DI1873" s="112" t="s">
        <v>6595</v>
      </c>
      <c r="DJ1873" s="112" t="s">
        <v>6297</v>
      </c>
      <c r="DO1873"/>
    </row>
    <row r="1874" spans="15:119" x14ac:dyDescent="0.25">
      <c r="O1874" s="268" t="s">
        <v>11352</v>
      </c>
      <c r="P1874" s="268" t="s">
        <v>9482</v>
      </c>
      <c r="Q1874" s="269">
        <v>-3</v>
      </c>
      <c r="R1874" s="269">
        <v>-3.5</v>
      </c>
      <c r="S1874" s="269">
        <v>-65.5</v>
      </c>
      <c r="T1874" s="269">
        <v>-66</v>
      </c>
      <c r="DI1874" s="112" t="s">
        <v>7471</v>
      </c>
      <c r="DJ1874" s="112" t="s">
        <v>7290</v>
      </c>
      <c r="DO1874"/>
    </row>
    <row r="1875" spans="15:119" x14ac:dyDescent="0.25">
      <c r="O1875" s="268" t="s">
        <v>11353</v>
      </c>
      <c r="P1875" s="268" t="s">
        <v>9484</v>
      </c>
      <c r="Q1875" s="269">
        <v>-3</v>
      </c>
      <c r="R1875" s="269">
        <v>-3.25</v>
      </c>
      <c r="S1875" s="269">
        <v>-65.75</v>
      </c>
      <c r="T1875" s="269">
        <v>-66</v>
      </c>
      <c r="DI1875" s="112" t="s">
        <v>5440</v>
      </c>
      <c r="DJ1875" s="112" t="s">
        <v>5365</v>
      </c>
      <c r="DO1875"/>
    </row>
    <row r="1876" spans="15:119" x14ac:dyDescent="0.25">
      <c r="O1876" s="268" t="s">
        <v>11354</v>
      </c>
      <c r="P1876" s="268" t="s">
        <v>9484</v>
      </c>
      <c r="Q1876" s="269">
        <v>-3</v>
      </c>
      <c r="R1876" s="269">
        <v>-3.25</v>
      </c>
      <c r="S1876" s="269">
        <v>-65.5</v>
      </c>
      <c r="T1876" s="269">
        <v>-65.75</v>
      </c>
      <c r="DI1876" s="112" t="s">
        <v>7472</v>
      </c>
      <c r="DJ1876" s="112" t="s">
        <v>7290</v>
      </c>
      <c r="DO1876"/>
    </row>
    <row r="1877" spans="15:119" x14ac:dyDescent="0.25">
      <c r="O1877" s="268" t="s">
        <v>11355</v>
      </c>
      <c r="P1877" s="268" t="s">
        <v>9484</v>
      </c>
      <c r="Q1877" s="269">
        <v>-3.25</v>
      </c>
      <c r="R1877" s="269">
        <v>-3.5</v>
      </c>
      <c r="S1877" s="269">
        <v>-65.75</v>
      </c>
      <c r="T1877" s="269">
        <v>-66</v>
      </c>
      <c r="DI1877" s="112" t="s">
        <v>6596</v>
      </c>
      <c r="DJ1877" s="112" t="s">
        <v>6297</v>
      </c>
      <c r="DO1877"/>
    </row>
    <row r="1878" spans="15:119" x14ac:dyDescent="0.25">
      <c r="O1878" s="268" t="s">
        <v>11356</v>
      </c>
      <c r="P1878" s="268" t="s">
        <v>9484</v>
      </c>
      <c r="Q1878" s="269">
        <v>-3.25</v>
      </c>
      <c r="R1878" s="269">
        <v>-3.5</v>
      </c>
      <c r="S1878" s="269">
        <v>-65.5</v>
      </c>
      <c r="T1878" s="269">
        <v>-65.75</v>
      </c>
      <c r="DI1878" s="112" t="s">
        <v>5247</v>
      </c>
      <c r="DJ1878" s="112" t="s">
        <v>5203</v>
      </c>
      <c r="DO1878"/>
    </row>
    <row r="1879" spans="15:119" x14ac:dyDescent="0.25">
      <c r="O1879" s="268" t="s">
        <v>11357</v>
      </c>
      <c r="P1879" s="268" t="s">
        <v>9482</v>
      </c>
      <c r="Q1879" s="269">
        <v>-3</v>
      </c>
      <c r="R1879" s="269">
        <v>-3.5</v>
      </c>
      <c r="S1879" s="269">
        <v>-65</v>
      </c>
      <c r="T1879" s="269">
        <v>-65.5</v>
      </c>
      <c r="DI1879" s="112" t="s">
        <v>8360</v>
      </c>
      <c r="DJ1879" s="112" t="s">
        <v>8277</v>
      </c>
      <c r="DO1879"/>
    </row>
    <row r="1880" spans="15:119" x14ac:dyDescent="0.25">
      <c r="O1880" s="268" t="s">
        <v>11358</v>
      </c>
      <c r="P1880" s="268" t="s">
        <v>9484</v>
      </c>
      <c r="Q1880" s="269">
        <v>-3</v>
      </c>
      <c r="R1880" s="269">
        <v>-3.25</v>
      </c>
      <c r="S1880" s="269">
        <v>-65.25</v>
      </c>
      <c r="T1880" s="269">
        <v>-65.5</v>
      </c>
      <c r="DI1880" s="112" t="s">
        <v>5626</v>
      </c>
      <c r="DJ1880" s="112" t="s">
        <v>5568</v>
      </c>
      <c r="DO1880"/>
    </row>
    <row r="1881" spans="15:119" x14ac:dyDescent="0.25">
      <c r="O1881" s="268" t="s">
        <v>11359</v>
      </c>
      <c r="P1881" s="268" t="s">
        <v>9484</v>
      </c>
      <c r="Q1881" s="269">
        <v>-3</v>
      </c>
      <c r="R1881" s="269">
        <v>-3.25</v>
      </c>
      <c r="S1881" s="269">
        <v>-65</v>
      </c>
      <c r="T1881" s="269">
        <v>-65.25</v>
      </c>
      <c r="DI1881" s="112" t="s">
        <v>9295</v>
      </c>
      <c r="DJ1881" s="112" t="s">
        <v>9212</v>
      </c>
      <c r="DO1881"/>
    </row>
    <row r="1882" spans="15:119" x14ac:dyDescent="0.25">
      <c r="O1882" s="268" t="s">
        <v>11360</v>
      </c>
      <c r="P1882" s="268" t="s">
        <v>9484</v>
      </c>
      <c r="Q1882" s="269">
        <v>-3.25</v>
      </c>
      <c r="R1882" s="269">
        <v>-3.5</v>
      </c>
      <c r="S1882" s="269">
        <v>-65.25</v>
      </c>
      <c r="T1882" s="269">
        <v>-65.5</v>
      </c>
      <c r="DI1882" s="112" t="s">
        <v>6597</v>
      </c>
      <c r="DJ1882" s="112" t="s">
        <v>6297</v>
      </c>
      <c r="DO1882"/>
    </row>
    <row r="1883" spans="15:119" x14ac:dyDescent="0.25">
      <c r="O1883" s="268" t="s">
        <v>11361</v>
      </c>
      <c r="P1883" s="268" t="s">
        <v>9484</v>
      </c>
      <c r="Q1883" s="269">
        <v>-3.25</v>
      </c>
      <c r="R1883" s="269">
        <v>-3.5</v>
      </c>
      <c r="S1883" s="269">
        <v>-65</v>
      </c>
      <c r="T1883" s="269">
        <v>-65.25</v>
      </c>
      <c r="DI1883" s="112" t="s">
        <v>6032</v>
      </c>
      <c r="DJ1883" s="112" t="s">
        <v>5901</v>
      </c>
      <c r="DO1883"/>
    </row>
    <row r="1884" spans="15:119" x14ac:dyDescent="0.25">
      <c r="O1884" s="268" t="s">
        <v>11362</v>
      </c>
      <c r="P1884" s="268" t="s">
        <v>9482</v>
      </c>
      <c r="Q1884" s="269">
        <v>-3</v>
      </c>
      <c r="R1884" s="269">
        <v>-3.5</v>
      </c>
      <c r="S1884" s="269">
        <v>-64.5</v>
      </c>
      <c r="T1884" s="269">
        <v>-65</v>
      </c>
      <c r="DI1884" s="112" t="s">
        <v>5627</v>
      </c>
      <c r="DJ1884" s="112" t="s">
        <v>5568</v>
      </c>
      <c r="DO1884"/>
    </row>
    <row r="1885" spans="15:119" x14ac:dyDescent="0.25">
      <c r="O1885" s="268" t="s">
        <v>11363</v>
      </c>
      <c r="P1885" s="268" t="s">
        <v>9484</v>
      </c>
      <c r="Q1885" s="269">
        <v>-3</v>
      </c>
      <c r="R1885" s="269">
        <v>-3.25</v>
      </c>
      <c r="S1885" s="269">
        <v>-64.75</v>
      </c>
      <c r="T1885" s="269">
        <v>-65</v>
      </c>
      <c r="DI1885" s="112" t="s">
        <v>5850</v>
      </c>
      <c r="DJ1885" s="112" t="s">
        <v>5832</v>
      </c>
      <c r="DO1885"/>
    </row>
    <row r="1886" spans="15:119" x14ac:dyDescent="0.25">
      <c r="O1886" s="268" t="s">
        <v>11364</v>
      </c>
      <c r="P1886" s="268" t="s">
        <v>9484</v>
      </c>
      <c r="Q1886" s="269">
        <v>-3</v>
      </c>
      <c r="R1886" s="269">
        <v>-3.25</v>
      </c>
      <c r="S1886" s="269">
        <v>-64.5</v>
      </c>
      <c r="T1886" s="269">
        <v>-64.75</v>
      </c>
      <c r="DI1886" s="112" t="s">
        <v>7473</v>
      </c>
      <c r="DJ1886" s="112" t="s">
        <v>7290</v>
      </c>
      <c r="DO1886"/>
    </row>
    <row r="1887" spans="15:119" x14ac:dyDescent="0.25">
      <c r="O1887" s="268" t="s">
        <v>11365</v>
      </c>
      <c r="P1887" s="268" t="s">
        <v>9484</v>
      </c>
      <c r="Q1887" s="269">
        <v>-3.25</v>
      </c>
      <c r="R1887" s="269">
        <v>-3.5</v>
      </c>
      <c r="S1887" s="269">
        <v>-64.75</v>
      </c>
      <c r="T1887" s="269">
        <v>-65</v>
      </c>
      <c r="DI1887" s="112" t="s">
        <v>8701</v>
      </c>
      <c r="DJ1887" s="112" t="s">
        <v>8536</v>
      </c>
      <c r="DO1887"/>
    </row>
    <row r="1888" spans="15:119" x14ac:dyDescent="0.25">
      <c r="O1888" s="268" t="s">
        <v>11366</v>
      </c>
      <c r="P1888" s="268" t="s">
        <v>9484</v>
      </c>
      <c r="Q1888" s="269">
        <v>-3.25</v>
      </c>
      <c r="R1888" s="269">
        <v>-3.5</v>
      </c>
      <c r="S1888" s="269">
        <v>-64.5</v>
      </c>
      <c r="T1888" s="269">
        <v>-64.75</v>
      </c>
      <c r="DI1888" s="112" t="s">
        <v>8361</v>
      </c>
      <c r="DJ1888" s="112" t="s">
        <v>8277</v>
      </c>
      <c r="DO1888"/>
    </row>
    <row r="1889" spans="15:119" x14ac:dyDescent="0.25">
      <c r="O1889" s="268" t="s">
        <v>11367</v>
      </c>
      <c r="P1889" s="268" t="s">
        <v>9482</v>
      </c>
      <c r="Q1889" s="269">
        <v>-3.5</v>
      </c>
      <c r="R1889" s="269">
        <v>-4</v>
      </c>
      <c r="S1889" s="269">
        <v>-65.5</v>
      </c>
      <c r="T1889" s="269">
        <v>-66</v>
      </c>
      <c r="DI1889" s="112" t="s">
        <v>4332</v>
      </c>
      <c r="DJ1889" s="112" t="s">
        <v>4283</v>
      </c>
      <c r="DO1889"/>
    </row>
    <row r="1890" spans="15:119" x14ac:dyDescent="0.25">
      <c r="O1890" s="268" t="s">
        <v>11368</v>
      </c>
      <c r="P1890" s="268" t="s">
        <v>9484</v>
      </c>
      <c r="Q1890" s="269">
        <v>-3.5</v>
      </c>
      <c r="R1890" s="269">
        <v>-3.75</v>
      </c>
      <c r="S1890" s="269">
        <v>-65.75</v>
      </c>
      <c r="T1890" s="269">
        <v>-66</v>
      </c>
      <c r="DI1890" s="112" t="s">
        <v>8702</v>
      </c>
      <c r="DJ1890" s="112" t="s">
        <v>8536</v>
      </c>
      <c r="DO1890"/>
    </row>
    <row r="1891" spans="15:119" x14ac:dyDescent="0.25">
      <c r="O1891" s="268" t="s">
        <v>11369</v>
      </c>
      <c r="P1891" s="268" t="s">
        <v>9484</v>
      </c>
      <c r="Q1891" s="269">
        <v>-3.5</v>
      </c>
      <c r="R1891" s="269">
        <v>-3.75</v>
      </c>
      <c r="S1891" s="269">
        <v>-65.5</v>
      </c>
      <c r="T1891" s="269">
        <v>-65.75</v>
      </c>
      <c r="DI1891" s="112" t="s">
        <v>8362</v>
      </c>
      <c r="DJ1891" s="112" t="s">
        <v>8277</v>
      </c>
      <c r="DO1891"/>
    </row>
    <row r="1892" spans="15:119" x14ac:dyDescent="0.25">
      <c r="O1892" s="268" t="s">
        <v>11370</v>
      </c>
      <c r="P1892" s="268" t="s">
        <v>9484</v>
      </c>
      <c r="Q1892" s="269">
        <v>-3.75</v>
      </c>
      <c r="R1892" s="269">
        <v>-4</v>
      </c>
      <c r="S1892" s="269">
        <v>-65.75</v>
      </c>
      <c r="T1892" s="269">
        <v>-66</v>
      </c>
      <c r="DI1892" s="112" t="s">
        <v>8363</v>
      </c>
      <c r="DJ1892" s="112" t="s">
        <v>8277</v>
      </c>
      <c r="DO1892"/>
    </row>
    <row r="1893" spans="15:119" x14ac:dyDescent="0.25">
      <c r="O1893" s="268" t="s">
        <v>11371</v>
      </c>
      <c r="P1893" s="268" t="s">
        <v>9484</v>
      </c>
      <c r="Q1893" s="269">
        <v>-3.75</v>
      </c>
      <c r="R1893" s="269">
        <v>-4</v>
      </c>
      <c r="S1893" s="269">
        <v>-65.5</v>
      </c>
      <c r="T1893" s="269">
        <v>-65.75</v>
      </c>
      <c r="DI1893" s="112" t="s">
        <v>7474</v>
      </c>
      <c r="DJ1893" s="112" t="s">
        <v>7290</v>
      </c>
      <c r="DO1893"/>
    </row>
    <row r="1894" spans="15:119" x14ac:dyDescent="0.25">
      <c r="O1894" s="268" t="s">
        <v>11372</v>
      </c>
      <c r="P1894" s="268" t="s">
        <v>9482</v>
      </c>
      <c r="Q1894" s="269">
        <v>-3.5</v>
      </c>
      <c r="R1894" s="269">
        <v>-4</v>
      </c>
      <c r="S1894" s="269">
        <v>-65</v>
      </c>
      <c r="T1894" s="269">
        <v>-65.5</v>
      </c>
      <c r="DI1894" s="112" t="s">
        <v>9120</v>
      </c>
      <c r="DJ1894" s="112" t="s">
        <v>9078</v>
      </c>
      <c r="DO1894"/>
    </row>
    <row r="1895" spans="15:119" x14ac:dyDescent="0.25">
      <c r="O1895" s="268" t="s">
        <v>11373</v>
      </c>
      <c r="P1895" s="268" t="s">
        <v>9484</v>
      </c>
      <c r="Q1895" s="269">
        <v>-3.5</v>
      </c>
      <c r="R1895" s="269">
        <v>-3.75</v>
      </c>
      <c r="S1895" s="269">
        <v>-65.25</v>
      </c>
      <c r="T1895" s="269">
        <v>-65.5</v>
      </c>
      <c r="DI1895" s="112" t="s">
        <v>8703</v>
      </c>
      <c r="DJ1895" s="112" t="s">
        <v>8536</v>
      </c>
      <c r="DO1895"/>
    </row>
    <row r="1896" spans="15:119" x14ac:dyDescent="0.25">
      <c r="O1896" s="268" t="s">
        <v>11374</v>
      </c>
      <c r="P1896" s="268" t="s">
        <v>9484</v>
      </c>
      <c r="Q1896" s="269">
        <v>-3.5</v>
      </c>
      <c r="R1896" s="269">
        <v>-3.75</v>
      </c>
      <c r="S1896" s="269">
        <v>-65</v>
      </c>
      <c r="T1896" s="269">
        <v>-65.25</v>
      </c>
      <c r="DI1896" s="112" t="s">
        <v>6033</v>
      </c>
      <c r="DJ1896" s="112" t="s">
        <v>5901</v>
      </c>
      <c r="DO1896"/>
    </row>
    <row r="1897" spans="15:119" x14ac:dyDescent="0.25">
      <c r="O1897" s="268" t="s">
        <v>11375</v>
      </c>
      <c r="P1897" s="268" t="s">
        <v>9484</v>
      </c>
      <c r="Q1897" s="269">
        <v>-3.75</v>
      </c>
      <c r="R1897" s="269">
        <v>-4</v>
      </c>
      <c r="S1897" s="269">
        <v>-65.25</v>
      </c>
      <c r="T1897" s="269">
        <v>-65.5</v>
      </c>
      <c r="DI1897" s="112" t="s">
        <v>7475</v>
      </c>
      <c r="DJ1897" s="112" t="s">
        <v>7290</v>
      </c>
      <c r="DO1897"/>
    </row>
    <row r="1898" spans="15:119" x14ac:dyDescent="0.25">
      <c r="O1898" s="268" t="s">
        <v>11376</v>
      </c>
      <c r="P1898" s="268" t="s">
        <v>9484</v>
      </c>
      <c r="Q1898" s="269">
        <v>-3.75</v>
      </c>
      <c r="R1898" s="269">
        <v>-4</v>
      </c>
      <c r="S1898" s="269">
        <v>-65</v>
      </c>
      <c r="T1898" s="269">
        <v>-65.25</v>
      </c>
      <c r="DI1898" s="112" t="s">
        <v>4887</v>
      </c>
      <c r="DJ1898" s="112" t="s">
        <v>4800</v>
      </c>
      <c r="DO1898"/>
    </row>
    <row r="1899" spans="15:119" x14ac:dyDescent="0.25">
      <c r="O1899" s="268" t="s">
        <v>11377</v>
      </c>
      <c r="P1899" s="268" t="s">
        <v>9482</v>
      </c>
      <c r="Q1899" s="269">
        <v>-3.5</v>
      </c>
      <c r="R1899" s="269">
        <v>-4</v>
      </c>
      <c r="S1899" s="269">
        <v>-64.5</v>
      </c>
      <c r="T1899" s="269">
        <v>-65</v>
      </c>
      <c r="DI1899" s="112" t="s">
        <v>8704</v>
      </c>
      <c r="DJ1899" s="112" t="s">
        <v>8536</v>
      </c>
      <c r="DO1899"/>
    </row>
    <row r="1900" spans="15:119" x14ac:dyDescent="0.25">
      <c r="O1900" s="268" t="s">
        <v>11378</v>
      </c>
      <c r="P1900" s="268" t="s">
        <v>9484</v>
      </c>
      <c r="Q1900" s="269">
        <v>-3.5</v>
      </c>
      <c r="R1900" s="269">
        <v>-3.75</v>
      </c>
      <c r="S1900" s="269">
        <v>-64.75</v>
      </c>
      <c r="T1900" s="269">
        <v>-65</v>
      </c>
      <c r="DI1900" s="112" t="s">
        <v>8020</v>
      </c>
      <c r="DJ1900" s="112" t="s">
        <v>9078</v>
      </c>
      <c r="DO1900"/>
    </row>
    <row r="1901" spans="15:119" x14ac:dyDescent="0.25">
      <c r="O1901" s="268" t="s">
        <v>11379</v>
      </c>
      <c r="P1901" s="268" t="s">
        <v>9484</v>
      </c>
      <c r="Q1901" s="269">
        <v>-3.5</v>
      </c>
      <c r="R1901" s="269">
        <v>-3.75</v>
      </c>
      <c r="S1901" s="269">
        <v>-64.5</v>
      </c>
      <c r="T1901" s="269">
        <v>-64.75</v>
      </c>
      <c r="DI1901" s="112" t="s">
        <v>8020</v>
      </c>
      <c r="DJ1901" s="112" t="s">
        <v>7908</v>
      </c>
      <c r="DO1901"/>
    </row>
    <row r="1902" spans="15:119" x14ac:dyDescent="0.25">
      <c r="O1902" s="268" t="s">
        <v>11380</v>
      </c>
      <c r="P1902" s="268" t="s">
        <v>9484</v>
      </c>
      <c r="Q1902" s="269">
        <v>-3.75</v>
      </c>
      <c r="R1902" s="269">
        <v>-4</v>
      </c>
      <c r="S1902" s="269">
        <v>-64.75</v>
      </c>
      <c r="T1902" s="269">
        <v>-65</v>
      </c>
      <c r="DI1902" s="112" t="s">
        <v>5851</v>
      </c>
      <c r="DJ1902" s="112" t="s">
        <v>5832</v>
      </c>
      <c r="DO1902"/>
    </row>
    <row r="1903" spans="15:119" x14ac:dyDescent="0.25">
      <c r="O1903" s="268" t="s">
        <v>11381</v>
      </c>
      <c r="P1903" s="268" t="s">
        <v>9484</v>
      </c>
      <c r="Q1903" s="269">
        <v>-3.75</v>
      </c>
      <c r="R1903" s="269">
        <v>-4</v>
      </c>
      <c r="S1903" s="269">
        <v>-64.5</v>
      </c>
      <c r="T1903" s="269">
        <v>-64.75</v>
      </c>
      <c r="DI1903" s="112" t="s">
        <v>7476</v>
      </c>
      <c r="DJ1903" s="112" t="s">
        <v>7290</v>
      </c>
      <c r="DO1903"/>
    </row>
    <row r="1904" spans="15:119" x14ac:dyDescent="0.25">
      <c r="O1904" s="268" t="s">
        <v>11382</v>
      </c>
      <c r="P1904" s="268" t="s">
        <v>9480</v>
      </c>
      <c r="Q1904" s="269">
        <v>-3</v>
      </c>
      <c r="R1904" s="269">
        <v>-4</v>
      </c>
      <c r="S1904" s="269">
        <v>-63</v>
      </c>
      <c r="T1904" s="269">
        <v>-64.5</v>
      </c>
      <c r="DI1904" s="112" t="s">
        <v>5084</v>
      </c>
      <c r="DJ1904" s="112" t="s">
        <v>5023</v>
      </c>
      <c r="DO1904"/>
    </row>
    <row r="1905" spans="15:119" x14ac:dyDescent="0.25">
      <c r="O1905" s="268" t="s">
        <v>11383</v>
      </c>
      <c r="P1905" s="268" t="s">
        <v>9482</v>
      </c>
      <c r="Q1905" s="269">
        <v>-3</v>
      </c>
      <c r="R1905" s="269">
        <v>-3.5</v>
      </c>
      <c r="S1905" s="269">
        <v>-64</v>
      </c>
      <c r="T1905" s="269">
        <v>-64.5</v>
      </c>
      <c r="DI1905" s="112" t="s">
        <v>8705</v>
      </c>
      <c r="DJ1905" s="112" t="s">
        <v>8536</v>
      </c>
      <c r="DO1905"/>
    </row>
    <row r="1906" spans="15:119" x14ac:dyDescent="0.25">
      <c r="O1906" s="268" t="s">
        <v>11384</v>
      </c>
      <c r="P1906" s="268" t="s">
        <v>9484</v>
      </c>
      <c r="Q1906" s="269">
        <v>-3</v>
      </c>
      <c r="R1906" s="269">
        <v>-3.25</v>
      </c>
      <c r="S1906" s="269">
        <v>-64.25</v>
      </c>
      <c r="T1906" s="269">
        <v>-64.5</v>
      </c>
      <c r="DI1906" s="112" t="s">
        <v>6034</v>
      </c>
      <c r="DJ1906" s="112" t="s">
        <v>5901</v>
      </c>
      <c r="DO1906"/>
    </row>
    <row r="1907" spans="15:119" x14ac:dyDescent="0.25">
      <c r="O1907" s="268" t="s">
        <v>11385</v>
      </c>
      <c r="P1907" s="268" t="s">
        <v>9484</v>
      </c>
      <c r="Q1907" s="269">
        <v>-3</v>
      </c>
      <c r="R1907" s="269">
        <v>-3.25</v>
      </c>
      <c r="S1907" s="269">
        <v>-64</v>
      </c>
      <c r="T1907" s="269">
        <v>-64.25</v>
      </c>
      <c r="DI1907" s="112" t="s">
        <v>7477</v>
      </c>
      <c r="DJ1907" s="112" t="s">
        <v>7290</v>
      </c>
      <c r="DO1907"/>
    </row>
    <row r="1908" spans="15:119" x14ac:dyDescent="0.25">
      <c r="O1908" s="268" t="s">
        <v>11386</v>
      </c>
      <c r="P1908" s="268" t="s">
        <v>9484</v>
      </c>
      <c r="Q1908" s="269">
        <v>-3.25</v>
      </c>
      <c r="R1908" s="269">
        <v>-3.5</v>
      </c>
      <c r="S1908" s="269">
        <v>-64.25</v>
      </c>
      <c r="T1908" s="269">
        <v>-64.5</v>
      </c>
      <c r="DI1908" s="112" t="s">
        <v>8706</v>
      </c>
      <c r="DJ1908" s="112" t="s">
        <v>8536</v>
      </c>
      <c r="DO1908"/>
    </row>
    <row r="1909" spans="15:119" x14ac:dyDescent="0.25">
      <c r="O1909" s="268" t="s">
        <v>11387</v>
      </c>
      <c r="P1909" s="268" t="s">
        <v>9484</v>
      </c>
      <c r="Q1909" s="269">
        <v>-3.25</v>
      </c>
      <c r="R1909" s="269">
        <v>-3.5</v>
      </c>
      <c r="S1909" s="269">
        <v>-64</v>
      </c>
      <c r="T1909" s="269">
        <v>-64.25</v>
      </c>
      <c r="DI1909" s="112" t="s">
        <v>4888</v>
      </c>
      <c r="DJ1909" s="112" t="s">
        <v>4800</v>
      </c>
      <c r="DO1909"/>
    </row>
    <row r="1910" spans="15:119" x14ac:dyDescent="0.25">
      <c r="O1910" s="268" t="s">
        <v>11388</v>
      </c>
      <c r="P1910" s="268" t="s">
        <v>9482</v>
      </c>
      <c r="Q1910" s="269">
        <v>-3</v>
      </c>
      <c r="R1910" s="269">
        <v>-3.5</v>
      </c>
      <c r="S1910" s="269">
        <v>-63.5</v>
      </c>
      <c r="T1910" s="269">
        <v>-64</v>
      </c>
      <c r="DI1910" s="112" t="s">
        <v>5763</v>
      </c>
      <c r="DJ1910" s="112" t="s">
        <v>5735</v>
      </c>
      <c r="DO1910"/>
    </row>
    <row r="1911" spans="15:119" x14ac:dyDescent="0.25">
      <c r="O1911" s="268" t="s">
        <v>11389</v>
      </c>
      <c r="P1911" s="268" t="s">
        <v>9484</v>
      </c>
      <c r="Q1911" s="269">
        <v>-3</v>
      </c>
      <c r="R1911" s="269">
        <v>-3.25</v>
      </c>
      <c r="S1911" s="269">
        <v>-63.75</v>
      </c>
      <c r="T1911" s="269">
        <v>-64</v>
      </c>
      <c r="DI1911" s="112" t="s">
        <v>8707</v>
      </c>
      <c r="DJ1911" s="112" t="s">
        <v>8536</v>
      </c>
      <c r="DO1911"/>
    </row>
    <row r="1912" spans="15:119" x14ac:dyDescent="0.25">
      <c r="O1912" s="268" t="s">
        <v>11390</v>
      </c>
      <c r="P1912" s="268" t="s">
        <v>9484</v>
      </c>
      <c r="Q1912" s="269">
        <v>-3</v>
      </c>
      <c r="R1912" s="269">
        <v>-3.25</v>
      </c>
      <c r="S1912" s="269">
        <v>-63.5</v>
      </c>
      <c r="T1912" s="269">
        <v>-63.75</v>
      </c>
      <c r="DI1912" s="112" t="s">
        <v>6598</v>
      </c>
      <c r="DJ1912" s="112" t="s">
        <v>6297</v>
      </c>
      <c r="DO1912"/>
    </row>
    <row r="1913" spans="15:119" x14ac:dyDescent="0.25">
      <c r="O1913" s="268" t="s">
        <v>11391</v>
      </c>
      <c r="P1913" s="268" t="s">
        <v>9484</v>
      </c>
      <c r="Q1913" s="269">
        <v>-3.25</v>
      </c>
      <c r="R1913" s="269">
        <v>-3.5</v>
      </c>
      <c r="S1913" s="269">
        <v>-63.75</v>
      </c>
      <c r="T1913" s="269">
        <v>-64</v>
      </c>
      <c r="DI1913" s="112" t="s">
        <v>7478</v>
      </c>
      <c r="DJ1913" s="112" t="s">
        <v>7290</v>
      </c>
      <c r="DO1913"/>
    </row>
    <row r="1914" spans="15:119" x14ac:dyDescent="0.25">
      <c r="O1914" s="268" t="s">
        <v>11392</v>
      </c>
      <c r="P1914" s="268" t="s">
        <v>9484</v>
      </c>
      <c r="Q1914" s="269">
        <v>-3.25</v>
      </c>
      <c r="R1914" s="269">
        <v>-3.5</v>
      </c>
      <c r="S1914" s="269">
        <v>-63.5</v>
      </c>
      <c r="T1914" s="269">
        <v>-63.75</v>
      </c>
      <c r="DI1914" s="112" t="s">
        <v>6035</v>
      </c>
      <c r="DJ1914" s="112" t="s">
        <v>5901</v>
      </c>
      <c r="DO1914"/>
    </row>
    <row r="1915" spans="15:119" x14ac:dyDescent="0.25">
      <c r="O1915" s="268" t="s">
        <v>11393</v>
      </c>
      <c r="P1915" s="268" t="s">
        <v>9482</v>
      </c>
      <c r="Q1915" s="269">
        <v>-3</v>
      </c>
      <c r="R1915" s="269">
        <v>-3.5</v>
      </c>
      <c r="S1915" s="269">
        <v>-63</v>
      </c>
      <c r="T1915" s="269">
        <v>-63.5</v>
      </c>
      <c r="DI1915" s="112" t="s">
        <v>9037</v>
      </c>
      <c r="DJ1915" s="112" t="s">
        <v>9008</v>
      </c>
      <c r="DO1915"/>
    </row>
    <row r="1916" spans="15:119" x14ac:dyDescent="0.25">
      <c r="O1916" s="268" t="s">
        <v>11394</v>
      </c>
      <c r="P1916" s="268" t="s">
        <v>9484</v>
      </c>
      <c r="Q1916" s="269">
        <v>-3</v>
      </c>
      <c r="R1916" s="269">
        <v>-3.25</v>
      </c>
      <c r="S1916" s="269">
        <v>-63.25</v>
      </c>
      <c r="T1916" s="269">
        <v>-63.5</v>
      </c>
      <c r="DI1916" s="112" t="s">
        <v>5628</v>
      </c>
      <c r="DJ1916" s="112" t="s">
        <v>5568</v>
      </c>
      <c r="DO1916"/>
    </row>
    <row r="1917" spans="15:119" x14ac:dyDescent="0.25">
      <c r="O1917" s="268" t="s">
        <v>11395</v>
      </c>
      <c r="P1917" s="268" t="s">
        <v>9484</v>
      </c>
      <c r="Q1917" s="269">
        <v>-3</v>
      </c>
      <c r="R1917" s="269">
        <v>-3.25</v>
      </c>
      <c r="S1917" s="269">
        <v>-63</v>
      </c>
      <c r="T1917" s="269">
        <v>-63.25</v>
      </c>
      <c r="DI1917" s="112" t="s">
        <v>9121</v>
      </c>
      <c r="DJ1917" s="112" t="s">
        <v>9078</v>
      </c>
      <c r="DO1917"/>
    </row>
    <row r="1918" spans="15:119" x14ac:dyDescent="0.25">
      <c r="O1918" s="268" t="s">
        <v>11396</v>
      </c>
      <c r="P1918" s="268" t="s">
        <v>9484</v>
      </c>
      <c r="Q1918" s="269">
        <v>-3.25</v>
      </c>
      <c r="R1918" s="269">
        <v>-3.5</v>
      </c>
      <c r="S1918" s="269">
        <v>-63.25</v>
      </c>
      <c r="T1918" s="269">
        <v>-63.5</v>
      </c>
      <c r="DI1918" s="112" t="s">
        <v>8708</v>
      </c>
      <c r="DJ1918" s="112" t="s">
        <v>8536</v>
      </c>
      <c r="DO1918"/>
    </row>
    <row r="1919" spans="15:119" x14ac:dyDescent="0.25">
      <c r="O1919" s="268" t="s">
        <v>11397</v>
      </c>
      <c r="P1919" s="268" t="s">
        <v>9484</v>
      </c>
      <c r="Q1919" s="269">
        <v>-3.25</v>
      </c>
      <c r="R1919" s="269">
        <v>-3.5</v>
      </c>
      <c r="S1919" s="269">
        <v>-63</v>
      </c>
      <c r="T1919" s="269">
        <v>-63.25</v>
      </c>
      <c r="DI1919" s="112" t="s">
        <v>4657</v>
      </c>
      <c r="DJ1919" s="112" t="s">
        <v>4583</v>
      </c>
      <c r="DO1919"/>
    </row>
    <row r="1920" spans="15:119" x14ac:dyDescent="0.25">
      <c r="O1920" s="268" t="s">
        <v>11398</v>
      </c>
      <c r="P1920" s="268" t="s">
        <v>9482</v>
      </c>
      <c r="Q1920" s="269">
        <v>-3.5</v>
      </c>
      <c r="R1920" s="269">
        <v>-4</v>
      </c>
      <c r="S1920" s="269">
        <v>-64</v>
      </c>
      <c r="T1920" s="269">
        <v>-64.5</v>
      </c>
      <c r="DI1920" s="112" t="s">
        <v>8021</v>
      </c>
      <c r="DJ1920" s="112" t="s">
        <v>7908</v>
      </c>
      <c r="DO1920"/>
    </row>
    <row r="1921" spans="15:119" x14ac:dyDescent="0.25">
      <c r="O1921" s="268" t="s">
        <v>11399</v>
      </c>
      <c r="P1921" s="268" t="s">
        <v>9484</v>
      </c>
      <c r="Q1921" s="269">
        <v>-3.5</v>
      </c>
      <c r="R1921" s="269">
        <v>-3.75</v>
      </c>
      <c r="S1921" s="269">
        <v>-64.25</v>
      </c>
      <c r="T1921" s="269">
        <v>-64.5</v>
      </c>
      <c r="DI1921" s="112" t="s">
        <v>6599</v>
      </c>
      <c r="DJ1921" s="112" t="s">
        <v>6297</v>
      </c>
      <c r="DO1921"/>
    </row>
    <row r="1922" spans="15:119" x14ac:dyDescent="0.25">
      <c r="O1922" s="268" t="s">
        <v>11400</v>
      </c>
      <c r="P1922" s="268" t="s">
        <v>9484</v>
      </c>
      <c r="Q1922" s="269">
        <v>-3.5</v>
      </c>
      <c r="R1922" s="269">
        <v>-3.75</v>
      </c>
      <c r="S1922" s="269">
        <v>-64</v>
      </c>
      <c r="T1922" s="269">
        <v>-64.25</v>
      </c>
      <c r="DI1922" s="112" t="s">
        <v>5629</v>
      </c>
      <c r="DJ1922" s="112" t="s">
        <v>5568</v>
      </c>
      <c r="DO1922"/>
    </row>
    <row r="1923" spans="15:119" x14ac:dyDescent="0.25">
      <c r="O1923" s="268" t="s">
        <v>11401</v>
      </c>
      <c r="P1923" s="268" t="s">
        <v>9484</v>
      </c>
      <c r="Q1923" s="269">
        <v>-3.75</v>
      </c>
      <c r="R1923" s="269">
        <v>-4</v>
      </c>
      <c r="S1923" s="269">
        <v>-64.25</v>
      </c>
      <c r="T1923" s="269">
        <v>-64.5</v>
      </c>
      <c r="DI1923" s="112" t="s">
        <v>6600</v>
      </c>
      <c r="DJ1923" s="112" t="s">
        <v>6297</v>
      </c>
      <c r="DO1923"/>
    </row>
    <row r="1924" spans="15:119" x14ac:dyDescent="0.25">
      <c r="O1924" s="268" t="s">
        <v>11402</v>
      </c>
      <c r="P1924" s="268" t="s">
        <v>9484</v>
      </c>
      <c r="Q1924" s="269">
        <v>-3.75</v>
      </c>
      <c r="R1924" s="269">
        <v>-4</v>
      </c>
      <c r="S1924" s="269">
        <v>-64</v>
      </c>
      <c r="T1924" s="269">
        <v>-64.25</v>
      </c>
      <c r="DI1924" s="112" t="s">
        <v>9297</v>
      </c>
      <c r="DJ1924" s="112" t="s">
        <v>9212</v>
      </c>
      <c r="DO1924"/>
    </row>
    <row r="1925" spans="15:119" x14ac:dyDescent="0.25">
      <c r="O1925" s="268" t="s">
        <v>11403</v>
      </c>
      <c r="P1925" s="268" t="s">
        <v>9482</v>
      </c>
      <c r="Q1925" s="269">
        <v>-3.5</v>
      </c>
      <c r="R1925" s="269">
        <v>-4</v>
      </c>
      <c r="S1925" s="269">
        <v>-63.5</v>
      </c>
      <c r="T1925" s="269">
        <v>-64</v>
      </c>
      <c r="DI1925" s="112" t="s">
        <v>9298</v>
      </c>
      <c r="DJ1925" s="112" t="s">
        <v>9212</v>
      </c>
      <c r="DO1925"/>
    </row>
    <row r="1926" spans="15:119" x14ac:dyDescent="0.25">
      <c r="O1926" s="268" t="s">
        <v>11404</v>
      </c>
      <c r="P1926" s="268" t="s">
        <v>9484</v>
      </c>
      <c r="Q1926" s="269">
        <v>-3.5</v>
      </c>
      <c r="R1926" s="269">
        <v>-3.75</v>
      </c>
      <c r="S1926" s="269">
        <v>-63.75</v>
      </c>
      <c r="T1926" s="269">
        <v>-64</v>
      </c>
      <c r="DI1926" s="112" t="s">
        <v>9299</v>
      </c>
      <c r="DJ1926" s="112" t="s">
        <v>9212</v>
      </c>
      <c r="DO1926"/>
    </row>
    <row r="1927" spans="15:119" x14ac:dyDescent="0.25">
      <c r="O1927" s="268" t="s">
        <v>11405</v>
      </c>
      <c r="P1927" s="268" t="s">
        <v>9484</v>
      </c>
      <c r="Q1927" s="269">
        <v>-3.5</v>
      </c>
      <c r="R1927" s="269">
        <v>-3.75</v>
      </c>
      <c r="S1927" s="269">
        <v>-63.5</v>
      </c>
      <c r="T1927" s="269">
        <v>-63.75</v>
      </c>
      <c r="DI1927" s="112" t="s">
        <v>4333</v>
      </c>
      <c r="DJ1927" s="112" t="s">
        <v>4283</v>
      </c>
      <c r="DO1927"/>
    </row>
    <row r="1928" spans="15:119" x14ac:dyDescent="0.25">
      <c r="O1928" s="268" t="s">
        <v>11406</v>
      </c>
      <c r="P1928" s="268" t="s">
        <v>9484</v>
      </c>
      <c r="Q1928" s="269">
        <v>-3.75</v>
      </c>
      <c r="R1928" s="269">
        <v>-4</v>
      </c>
      <c r="S1928" s="269">
        <v>-63.75</v>
      </c>
      <c r="T1928" s="269">
        <v>-64</v>
      </c>
      <c r="DI1928" s="112" t="s">
        <v>9300</v>
      </c>
      <c r="DJ1928" s="112" t="s">
        <v>9212</v>
      </c>
      <c r="DO1928"/>
    </row>
    <row r="1929" spans="15:119" x14ac:dyDescent="0.25">
      <c r="O1929" s="268" t="s">
        <v>11407</v>
      </c>
      <c r="P1929" s="268" t="s">
        <v>9484</v>
      </c>
      <c r="Q1929" s="269">
        <v>-3.75</v>
      </c>
      <c r="R1929" s="269">
        <v>-4</v>
      </c>
      <c r="S1929" s="269">
        <v>-63.5</v>
      </c>
      <c r="T1929" s="269">
        <v>-63.75</v>
      </c>
      <c r="DI1929" s="112" t="s">
        <v>5248</v>
      </c>
      <c r="DJ1929" s="112" t="s">
        <v>5203</v>
      </c>
      <c r="DO1929"/>
    </row>
    <row r="1930" spans="15:119" x14ac:dyDescent="0.25">
      <c r="O1930" s="268" t="s">
        <v>11408</v>
      </c>
      <c r="P1930" s="268" t="s">
        <v>9482</v>
      </c>
      <c r="Q1930" s="269">
        <v>-3.5</v>
      </c>
      <c r="R1930" s="269">
        <v>-4</v>
      </c>
      <c r="S1930" s="269">
        <v>-63</v>
      </c>
      <c r="T1930" s="269">
        <v>-63.5</v>
      </c>
      <c r="DI1930" s="112" t="s">
        <v>9301</v>
      </c>
      <c r="DJ1930" s="112" t="s">
        <v>9212</v>
      </c>
      <c r="DO1930"/>
    </row>
    <row r="1931" spans="15:119" x14ac:dyDescent="0.25">
      <c r="O1931" s="268" t="s">
        <v>11409</v>
      </c>
      <c r="P1931" s="268" t="s">
        <v>9484</v>
      </c>
      <c r="Q1931" s="269">
        <v>-3.5</v>
      </c>
      <c r="R1931" s="269">
        <v>-3.75</v>
      </c>
      <c r="S1931" s="269">
        <v>-63.25</v>
      </c>
      <c r="T1931" s="269">
        <v>-63.5</v>
      </c>
      <c r="DI1931" s="112" t="s">
        <v>4497</v>
      </c>
      <c r="DJ1931" s="112" t="s">
        <v>4444</v>
      </c>
      <c r="DO1931"/>
    </row>
    <row r="1932" spans="15:119" x14ac:dyDescent="0.25">
      <c r="O1932" s="268" t="s">
        <v>11410</v>
      </c>
      <c r="P1932" s="268" t="s">
        <v>9484</v>
      </c>
      <c r="Q1932" s="269">
        <v>-3.5</v>
      </c>
      <c r="R1932" s="269">
        <v>-3.75</v>
      </c>
      <c r="S1932" s="269">
        <v>-63</v>
      </c>
      <c r="T1932" s="269">
        <v>-63.25</v>
      </c>
      <c r="DI1932" s="112" t="s">
        <v>9302</v>
      </c>
      <c r="DJ1932" s="112" t="s">
        <v>9212</v>
      </c>
      <c r="DO1932"/>
    </row>
    <row r="1933" spans="15:119" x14ac:dyDescent="0.25">
      <c r="O1933" s="268" t="s">
        <v>11411</v>
      </c>
      <c r="P1933" s="268" t="s">
        <v>9484</v>
      </c>
      <c r="Q1933" s="269">
        <v>-3.75</v>
      </c>
      <c r="R1933" s="269">
        <v>-4</v>
      </c>
      <c r="S1933" s="269">
        <v>-63.25</v>
      </c>
      <c r="T1933" s="269">
        <v>-63.5</v>
      </c>
      <c r="DI1933" s="112" t="s">
        <v>4498</v>
      </c>
      <c r="DJ1933" s="112" t="s">
        <v>4444</v>
      </c>
      <c r="DO1933"/>
    </row>
    <row r="1934" spans="15:119" x14ac:dyDescent="0.25">
      <c r="O1934" s="268" t="s">
        <v>11412</v>
      </c>
      <c r="P1934" s="268" t="s">
        <v>9484</v>
      </c>
      <c r="Q1934" s="269">
        <v>-3.75</v>
      </c>
      <c r="R1934" s="269">
        <v>-4</v>
      </c>
      <c r="S1934" s="269">
        <v>-63</v>
      </c>
      <c r="T1934" s="269">
        <v>-63.25</v>
      </c>
      <c r="DI1934" s="112" t="s">
        <v>9303</v>
      </c>
      <c r="DJ1934" s="112" t="s">
        <v>9212</v>
      </c>
      <c r="DO1934"/>
    </row>
    <row r="1935" spans="15:119" x14ac:dyDescent="0.25">
      <c r="O1935" s="268" t="s">
        <v>11413</v>
      </c>
      <c r="P1935" s="268" t="s">
        <v>9478</v>
      </c>
      <c r="Q1935" s="269">
        <v>-2</v>
      </c>
      <c r="R1935" s="269">
        <v>-4</v>
      </c>
      <c r="S1935" s="269">
        <v>-60</v>
      </c>
      <c r="T1935" s="269">
        <v>-63</v>
      </c>
      <c r="DI1935" s="112" t="s">
        <v>8022</v>
      </c>
      <c r="DJ1935" s="112" t="s">
        <v>7908</v>
      </c>
      <c r="DO1935"/>
    </row>
    <row r="1936" spans="15:119" x14ac:dyDescent="0.25">
      <c r="O1936" s="268" t="s">
        <v>11414</v>
      </c>
      <c r="P1936" s="268" t="s">
        <v>9480</v>
      </c>
      <c r="Q1936" s="269">
        <v>-2</v>
      </c>
      <c r="R1936" s="269">
        <v>-3</v>
      </c>
      <c r="S1936" s="269">
        <v>-61.5</v>
      </c>
      <c r="T1936" s="269">
        <v>-63</v>
      </c>
      <c r="DI1936" s="112" t="s">
        <v>8023</v>
      </c>
      <c r="DJ1936" s="112" t="s">
        <v>7908</v>
      </c>
      <c r="DO1936"/>
    </row>
    <row r="1937" spans="15:119" x14ac:dyDescent="0.25">
      <c r="O1937" s="268" t="s">
        <v>11415</v>
      </c>
      <c r="P1937" s="268" t="s">
        <v>9482</v>
      </c>
      <c r="Q1937" s="269">
        <v>-2</v>
      </c>
      <c r="R1937" s="269">
        <v>-2.5</v>
      </c>
      <c r="S1937" s="269">
        <v>-62.5</v>
      </c>
      <c r="T1937" s="269">
        <v>-63</v>
      </c>
      <c r="DI1937" s="112" t="s">
        <v>6601</v>
      </c>
      <c r="DJ1937" s="112" t="s">
        <v>6297</v>
      </c>
      <c r="DO1937"/>
    </row>
    <row r="1938" spans="15:119" x14ac:dyDescent="0.25">
      <c r="O1938" s="268" t="s">
        <v>11416</v>
      </c>
      <c r="P1938" s="268" t="s">
        <v>9484</v>
      </c>
      <c r="Q1938" s="269">
        <v>-2</v>
      </c>
      <c r="R1938" s="269">
        <v>-2.25</v>
      </c>
      <c r="S1938" s="269">
        <v>-62.75</v>
      </c>
      <c r="T1938" s="269">
        <v>-63</v>
      </c>
      <c r="DI1938" s="112" t="s">
        <v>4658</v>
      </c>
      <c r="DJ1938" s="112" t="s">
        <v>4583</v>
      </c>
      <c r="DO1938"/>
    </row>
    <row r="1939" spans="15:119" x14ac:dyDescent="0.25">
      <c r="O1939" s="268" t="s">
        <v>11417</v>
      </c>
      <c r="P1939" s="268" t="s">
        <v>9484</v>
      </c>
      <c r="Q1939" s="269">
        <v>-2</v>
      </c>
      <c r="R1939" s="269">
        <v>-2.25</v>
      </c>
      <c r="S1939" s="269">
        <v>-62.5</v>
      </c>
      <c r="T1939" s="269">
        <v>-62.75</v>
      </c>
      <c r="DI1939" s="112" t="s">
        <v>6036</v>
      </c>
      <c r="DJ1939" s="112" t="s">
        <v>5901</v>
      </c>
      <c r="DO1939"/>
    </row>
    <row r="1940" spans="15:119" x14ac:dyDescent="0.25">
      <c r="O1940" s="268" t="s">
        <v>11418</v>
      </c>
      <c r="P1940" s="268" t="s">
        <v>9484</v>
      </c>
      <c r="Q1940" s="269">
        <v>-2.25</v>
      </c>
      <c r="R1940" s="269">
        <v>-2.5</v>
      </c>
      <c r="S1940" s="269">
        <v>-62.75</v>
      </c>
      <c r="T1940" s="269">
        <v>-63</v>
      </c>
      <c r="DI1940" s="112" t="s">
        <v>6602</v>
      </c>
      <c r="DJ1940" s="112" t="s">
        <v>6297</v>
      </c>
      <c r="DO1940"/>
    </row>
    <row r="1941" spans="15:119" x14ac:dyDescent="0.25">
      <c r="O1941" s="268" t="s">
        <v>11419</v>
      </c>
      <c r="P1941" s="268" t="s">
        <v>9484</v>
      </c>
      <c r="Q1941" s="269">
        <v>-2.25</v>
      </c>
      <c r="R1941" s="269">
        <v>-2.5</v>
      </c>
      <c r="S1941" s="269">
        <v>-62.5</v>
      </c>
      <c r="T1941" s="269">
        <v>-62.75</v>
      </c>
      <c r="DI1941" s="112" t="s">
        <v>6603</v>
      </c>
      <c r="DJ1941" s="112" t="s">
        <v>6297</v>
      </c>
      <c r="DO1941"/>
    </row>
    <row r="1942" spans="15:119" x14ac:dyDescent="0.25">
      <c r="O1942" s="268" t="s">
        <v>11420</v>
      </c>
      <c r="P1942" s="268" t="s">
        <v>9482</v>
      </c>
      <c r="Q1942" s="269">
        <v>-2</v>
      </c>
      <c r="R1942" s="269">
        <v>-2.5</v>
      </c>
      <c r="S1942" s="269">
        <v>-62</v>
      </c>
      <c r="T1942" s="269">
        <v>-62.5</v>
      </c>
      <c r="DI1942" s="112" t="s">
        <v>9304</v>
      </c>
      <c r="DJ1942" s="112" t="s">
        <v>9212</v>
      </c>
      <c r="DO1942"/>
    </row>
    <row r="1943" spans="15:119" x14ac:dyDescent="0.25">
      <c r="O1943" s="268" t="s">
        <v>11421</v>
      </c>
      <c r="P1943" s="268" t="s">
        <v>9484</v>
      </c>
      <c r="Q1943" s="269">
        <v>-2</v>
      </c>
      <c r="R1943" s="269">
        <v>-2.25</v>
      </c>
      <c r="S1943" s="269">
        <v>-62.25</v>
      </c>
      <c r="T1943" s="269">
        <v>-62.5</v>
      </c>
      <c r="DI1943" s="112" t="s">
        <v>4659</v>
      </c>
      <c r="DJ1943" s="112" t="s">
        <v>4583</v>
      </c>
      <c r="DO1943"/>
    </row>
    <row r="1944" spans="15:119" x14ac:dyDescent="0.25">
      <c r="O1944" s="268" t="s">
        <v>11422</v>
      </c>
      <c r="P1944" s="268" t="s">
        <v>9484</v>
      </c>
      <c r="Q1944" s="269">
        <v>-2</v>
      </c>
      <c r="R1944" s="269">
        <v>-2.25</v>
      </c>
      <c r="S1944" s="269">
        <v>-62</v>
      </c>
      <c r="T1944" s="269">
        <v>-62.25</v>
      </c>
      <c r="DI1944" s="112" t="s">
        <v>8364</v>
      </c>
      <c r="DJ1944" s="112" t="s">
        <v>8277</v>
      </c>
      <c r="DO1944"/>
    </row>
    <row r="1945" spans="15:119" ht="30" x14ac:dyDescent="0.25">
      <c r="O1945" s="268" t="s">
        <v>11423</v>
      </c>
      <c r="P1945" s="268" t="s">
        <v>9484</v>
      </c>
      <c r="Q1945" s="269">
        <v>-2.25</v>
      </c>
      <c r="R1945" s="269">
        <v>-2.5</v>
      </c>
      <c r="S1945" s="269">
        <v>-62.25</v>
      </c>
      <c r="T1945" s="269">
        <v>-62.5</v>
      </c>
      <c r="DI1945" s="112" t="s">
        <v>5249</v>
      </c>
      <c r="DJ1945" s="112" t="s">
        <v>5203</v>
      </c>
      <c r="DO1945"/>
    </row>
    <row r="1946" spans="15:119" x14ac:dyDescent="0.25">
      <c r="O1946" s="268" t="s">
        <v>11424</v>
      </c>
      <c r="P1946" s="268" t="s">
        <v>9484</v>
      </c>
      <c r="Q1946" s="269">
        <v>-2.25</v>
      </c>
      <c r="R1946" s="269">
        <v>-2.5</v>
      </c>
      <c r="S1946" s="269">
        <v>-62</v>
      </c>
      <c r="T1946" s="269">
        <v>-62.25</v>
      </c>
      <c r="DI1946" s="112" t="s">
        <v>4660</v>
      </c>
      <c r="DJ1946" s="112" t="s">
        <v>4583</v>
      </c>
      <c r="DO1946"/>
    </row>
    <row r="1947" spans="15:119" ht="30" x14ac:dyDescent="0.25">
      <c r="O1947" s="268" t="s">
        <v>11425</v>
      </c>
      <c r="P1947" s="268" t="s">
        <v>9482</v>
      </c>
      <c r="Q1947" s="269">
        <v>-2</v>
      </c>
      <c r="R1947" s="269">
        <v>-2.5</v>
      </c>
      <c r="S1947" s="269">
        <v>-61.5</v>
      </c>
      <c r="T1947" s="269">
        <v>-62</v>
      </c>
      <c r="DI1947" s="112" t="s">
        <v>4661</v>
      </c>
      <c r="DJ1947" s="112" t="s">
        <v>4583</v>
      </c>
      <c r="DO1947"/>
    </row>
    <row r="1948" spans="15:119" ht="30" x14ac:dyDescent="0.25">
      <c r="O1948" s="268" t="s">
        <v>11426</v>
      </c>
      <c r="P1948" s="268" t="s">
        <v>9484</v>
      </c>
      <c r="Q1948" s="269">
        <v>-2</v>
      </c>
      <c r="R1948" s="269">
        <v>-2.25</v>
      </c>
      <c r="S1948" s="269">
        <v>-61.75</v>
      </c>
      <c r="T1948" s="269">
        <v>-62</v>
      </c>
      <c r="DI1948" s="112" t="s">
        <v>543</v>
      </c>
      <c r="DJ1948" s="112" t="s">
        <v>10</v>
      </c>
      <c r="DO1948"/>
    </row>
    <row r="1949" spans="15:119" x14ac:dyDescent="0.25">
      <c r="O1949" s="268" t="s">
        <v>11427</v>
      </c>
      <c r="P1949" s="268" t="s">
        <v>9484</v>
      </c>
      <c r="Q1949" s="269">
        <v>-2</v>
      </c>
      <c r="R1949" s="269">
        <v>-2.25</v>
      </c>
      <c r="S1949" s="269">
        <v>-61.5</v>
      </c>
      <c r="T1949" s="269">
        <v>-61.75</v>
      </c>
      <c r="DI1949" s="112" t="s">
        <v>7152</v>
      </c>
      <c r="DJ1949" s="112" t="s">
        <v>7127</v>
      </c>
      <c r="DO1949"/>
    </row>
    <row r="1950" spans="15:119" x14ac:dyDescent="0.25">
      <c r="O1950" s="268" t="s">
        <v>11428</v>
      </c>
      <c r="P1950" s="268" t="s">
        <v>9484</v>
      </c>
      <c r="Q1950" s="269">
        <v>-2.25</v>
      </c>
      <c r="R1950" s="269">
        <v>-2.5</v>
      </c>
      <c r="S1950" s="269">
        <v>-61.75</v>
      </c>
      <c r="T1950" s="269">
        <v>-62</v>
      </c>
      <c r="DI1950" s="112" t="s">
        <v>4662</v>
      </c>
      <c r="DJ1950" s="112" t="s">
        <v>4583</v>
      </c>
      <c r="DO1950"/>
    </row>
    <row r="1951" spans="15:119" x14ac:dyDescent="0.25">
      <c r="O1951" s="268" t="s">
        <v>11429</v>
      </c>
      <c r="P1951" s="268" t="s">
        <v>9484</v>
      </c>
      <c r="Q1951" s="269">
        <v>-2.25</v>
      </c>
      <c r="R1951" s="269">
        <v>-2.5</v>
      </c>
      <c r="S1951" s="269">
        <v>-61.5</v>
      </c>
      <c r="T1951" s="269">
        <v>-61.75</v>
      </c>
      <c r="DI1951" s="112" t="s">
        <v>6037</v>
      </c>
      <c r="DJ1951" s="112" t="s">
        <v>5901</v>
      </c>
      <c r="DO1951"/>
    </row>
    <row r="1952" spans="15:119" ht="30" x14ac:dyDescent="0.25">
      <c r="O1952" s="268" t="s">
        <v>11430</v>
      </c>
      <c r="P1952" s="268" t="s">
        <v>9482</v>
      </c>
      <c r="Q1952" s="269">
        <v>-2.5</v>
      </c>
      <c r="R1952" s="269">
        <v>-3</v>
      </c>
      <c r="S1952" s="269">
        <v>-62.5</v>
      </c>
      <c r="T1952" s="269">
        <v>-63</v>
      </c>
      <c r="DI1952" s="112" t="s">
        <v>4663</v>
      </c>
      <c r="DJ1952" s="112" t="s">
        <v>4583</v>
      </c>
      <c r="DO1952"/>
    </row>
    <row r="1953" spans="15:119" x14ac:dyDescent="0.25">
      <c r="O1953" s="268" t="s">
        <v>11431</v>
      </c>
      <c r="P1953" s="268" t="s">
        <v>9484</v>
      </c>
      <c r="Q1953" s="269">
        <v>-2.5</v>
      </c>
      <c r="R1953" s="269">
        <v>-2.75</v>
      </c>
      <c r="S1953" s="269">
        <v>-62.75</v>
      </c>
      <c r="T1953" s="269">
        <v>-63</v>
      </c>
      <c r="DI1953" s="112" t="s">
        <v>4664</v>
      </c>
      <c r="DJ1953" s="112" t="s">
        <v>4583</v>
      </c>
      <c r="DO1953"/>
    </row>
    <row r="1954" spans="15:119" x14ac:dyDescent="0.25">
      <c r="O1954" s="268" t="s">
        <v>11432</v>
      </c>
      <c r="P1954" s="268" t="s">
        <v>9484</v>
      </c>
      <c r="Q1954" s="269">
        <v>-2.5</v>
      </c>
      <c r="R1954" s="269">
        <v>-2.75</v>
      </c>
      <c r="S1954" s="269">
        <v>-62.5</v>
      </c>
      <c r="T1954" s="269">
        <v>-62.75</v>
      </c>
      <c r="DI1954" s="112" t="s">
        <v>6604</v>
      </c>
      <c r="DJ1954" s="112" t="s">
        <v>6297</v>
      </c>
      <c r="DO1954"/>
    </row>
    <row r="1955" spans="15:119" x14ac:dyDescent="0.25">
      <c r="O1955" s="268" t="s">
        <v>11433</v>
      </c>
      <c r="P1955" s="268" t="s">
        <v>9484</v>
      </c>
      <c r="Q1955" s="269">
        <v>-2.75</v>
      </c>
      <c r="R1955" s="269">
        <v>-3</v>
      </c>
      <c r="S1955" s="269">
        <v>-62.75</v>
      </c>
      <c r="T1955" s="269">
        <v>-63</v>
      </c>
      <c r="DI1955" s="112" t="s">
        <v>5085</v>
      </c>
      <c r="DJ1955" s="112" t="s">
        <v>5023</v>
      </c>
      <c r="DO1955"/>
    </row>
    <row r="1956" spans="15:119" x14ac:dyDescent="0.25">
      <c r="O1956" s="268" t="s">
        <v>11434</v>
      </c>
      <c r="P1956" s="268" t="s">
        <v>9484</v>
      </c>
      <c r="Q1956" s="269">
        <v>-2.75</v>
      </c>
      <c r="R1956" s="269">
        <v>-3</v>
      </c>
      <c r="S1956" s="269">
        <v>-62.5</v>
      </c>
      <c r="T1956" s="269">
        <v>-62.75</v>
      </c>
      <c r="DI1956" s="112" t="s">
        <v>4665</v>
      </c>
      <c r="DJ1956" s="112" t="s">
        <v>4583</v>
      </c>
      <c r="DO1956"/>
    </row>
    <row r="1957" spans="15:119" x14ac:dyDescent="0.25">
      <c r="O1957" s="268" t="s">
        <v>11435</v>
      </c>
      <c r="P1957" s="268" t="s">
        <v>9482</v>
      </c>
      <c r="Q1957" s="269">
        <v>-2.5</v>
      </c>
      <c r="R1957" s="269">
        <v>-3</v>
      </c>
      <c r="S1957" s="269">
        <v>-62</v>
      </c>
      <c r="T1957" s="269">
        <v>-62.5</v>
      </c>
      <c r="DI1957" s="112" t="s">
        <v>5852</v>
      </c>
      <c r="DJ1957" s="112" t="s">
        <v>5832</v>
      </c>
      <c r="DO1957"/>
    </row>
    <row r="1958" spans="15:119" x14ac:dyDescent="0.25">
      <c r="O1958" s="268" t="s">
        <v>11436</v>
      </c>
      <c r="P1958" s="268" t="s">
        <v>9484</v>
      </c>
      <c r="Q1958" s="269">
        <v>-2.5</v>
      </c>
      <c r="R1958" s="269">
        <v>-2.75</v>
      </c>
      <c r="S1958" s="269">
        <v>-62.25</v>
      </c>
      <c r="T1958" s="269">
        <v>-62.5</v>
      </c>
      <c r="DI1958" s="112" t="s">
        <v>4666</v>
      </c>
      <c r="DJ1958" s="112" t="s">
        <v>4583</v>
      </c>
      <c r="DO1958"/>
    </row>
    <row r="1959" spans="15:119" x14ac:dyDescent="0.25">
      <c r="O1959" s="268" t="s">
        <v>11437</v>
      </c>
      <c r="P1959" s="268" t="s">
        <v>9484</v>
      </c>
      <c r="Q1959" s="269">
        <v>-2.5</v>
      </c>
      <c r="R1959" s="269">
        <v>-2.75</v>
      </c>
      <c r="S1959" s="269">
        <v>-62</v>
      </c>
      <c r="T1959" s="269">
        <v>-62.25</v>
      </c>
      <c r="DI1959" s="112" t="s">
        <v>8709</v>
      </c>
      <c r="DJ1959" s="112" t="s">
        <v>8536</v>
      </c>
      <c r="DO1959"/>
    </row>
    <row r="1960" spans="15:119" x14ac:dyDescent="0.25">
      <c r="O1960" s="268" t="s">
        <v>11438</v>
      </c>
      <c r="P1960" s="268" t="s">
        <v>9484</v>
      </c>
      <c r="Q1960" s="269">
        <v>-2.75</v>
      </c>
      <c r="R1960" s="269">
        <v>-3</v>
      </c>
      <c r="S1960" s="269">
        <v>-62.25</v>
      </c>
      <c r="T1960" s="269">
        <v>-62.5</v>
      </c>
      <c r="DI1960" s="112" t="s">
        <v>8710</v>
      </c>
      <c r="DJ1960" s="112" t="s">
        <v>8536</v>
      </c>
      <c r="DO1960"/>
    </row>
    <row r="1961" spans="15:119" x14ac:dyDescent="0.25">
      <c r="O1961" s="268" t="s">
        <v>11439</v>
      </c>
      <c r="P1961" s="268" t="s">
        <v>9484</v>
      </c>
      <c r="Q1961" s="269">
        <v>-2.75</v>
      </c>
      <c r="R1961" s="269">
        <v>-3</v>
      </c>
      <c r="S1961" s="269">
        <v>-62</v>
      </c>
      <c r="T1961" s="269">
        <v>-62.25</v>
      </c>
      <c r="DI1961" s="112" t="s">
        <v>8711</v>
      </c>
      <c r="DJ1961" s="112" t="s">
        <v>8536</v>
      </c>
      <c r="DO1961"/>
    </row>
    <row r="1962" spans="15:119" x14ac:dyDescent="0.25">
      <c r="O1962" s="268" t="s">
        <v>11440</v>
      </c>
      <c r="P1962" s="268" t="s">
        <v>9482</v>
      </c>
      <c r="Q1962" s="269">
        <v>-2.5</v>
      </c>
      <c r="R1962" s="269">
        <v>-3</v>
      </c>
      <c r="S1962" s="269">
        <v>-61.5</v>
      </c>
      <c r="T1962" s="269">
        <v>-62</v>
      </c>
      <c r="DI1962" s="112" t="s">
        <v>8024</v>
      </c>
      <c r="DJ1962" s="112" t="s">
        <v>7908</v>
      </c>
      <c r="DO1962"/>
    </row>
    <row r="1963" spans="15:119" x14ac:dyDescent="0.25">
      <c r="O1963" s="268" t="s">
        <v>11441</v>
      </c>
      <c r="P1963" s="268" t="s">
        <v>9484</v>
      </c>
      <c r="Q1963" s="269">
        <v>-2.5</v>
      </c>
      <c r="R1963" s="269">
        <v>-2.75</v>
      </c>
      <c r="S1963" s="269">
        <v>-61.75</v>
      </c>
      <c r="T1963" s="269">
        <v>-62</v>
      </c>
      <c r="DI1963" s="112" t="s">
        <v>1864</v>
      </c>
      <c r="DJ1963" s="112" t="s">
        <v>5568</v>
      </c>
      <c r="DO1963"/>
    </row>
    <row r="1964" spans="15:119" x14ac:dyDescent="0.25">
      <c r="O1964" s="268" t="s">
        <v>11442</v>
      </c>
      <c r="P1964" s="268" t="s">
        <v>9484</v>
      </c>
      <c r="Q1964" s="269">
        <v>-2.5</v>
      </c>
      <c r="R1964" s="269">
        <v>-2.75</v>
      </c>
      <c r="S1964" s="269">
        <v>-61.5</v>
      </c>
      <c r="T1964" s="269">
        <v>-61.75</v>
      </c>
      <c r="DI1964" s="112" t="s">
        <v>5086</v>
      </c>
      <c r="DJ1964" s="112" t="s">
        <v>5023</v>
      </c>
      <c r="DO1964"/>
    </row>
    <row r="1965" spans="15:119" x14ac:dyDescent="0.25">
      <c r="O1965" s="268" t="s">
        <v>11443</v>
      </c>
      <c r="P1965" s="268" t="s">
        <v>9484</v>
      </c>
      <c r="Q1965" s="269">
        <v>-2.75</v>
      </c>
      <c r="R1965" s="269">
        <v>-3</v>
      </c>
      <c r="S1965" s="269">
        <v>-61.75</v>
      </c>
      <c r="T1965" s="269">
        <v>-62</v>
      </c>
      <c r="DI1965" s="112" t="s">
        <v>5087</v>
      </c>
      <c r="DJ1965" s="112" t="s">
        <v>5023</v>
      </c>
      <c r="DO1965"/>
    </row>
    <row r="1966" spans="15:119" x14ac:dyDescent="0.25">
      <c r="O1966" s="268" t="s">
        <v>11444</v>
      </c>
      <c r="P1966" s="268" t="s">
        <v>9484</v>
      </c>
      <c r="Q1966" s="269">
        <v>-2.75</v>
      </c>
      <c r="R1966" s="269">
        <v>-3</v>
      </c>
      <c r="S1966" s="269">
        <v>-61.5</v>
      </c>
      <c r="T1966" s="269">
        <v>-61.75</v>
      </c>
      <c r="DI1966" s="112" t="s">
        <v>6605</v>
      </c>
      <c r="DJ1966" s="112" t="s">
        <v>6297</v>
      </c>
      <c r="DO1966"/>
    </row>
    <row r="1967" spans="15:119" x14ac:dyDescent="0.25">
      <c r="O1967" s="268" t="s">
        <v>11445</v>
      </c>
      <c r="P1967" s="268" t="s">
        <v>9480</v>
      </c>
      <c r="Q1967" s="269">
        <v>-2</v>
      </c>
      <c r="R1967" s="269">
        <v>-3</v>
      </c>
      <c r="S1967" s="269">
        <v>-60</v>
      </c>
      <c r="T1967" s="269">
        <v>-61.5</v>
      </c>
      <c r="DI1967" s="112" t="s">
        <v>8365</v>
      </c>
      <c r="DJ1967" s="112" t="s">
        <v>8277</v>
      </c>
      <c r="DO1967"/>
    </row>
    <row r="1968" spans="15:119" x14ac:dyDescent="0.25">
      <c r="O1968" s="268" t="s">
        <v>11446</v>
      </c>
      <c r="P1968" s="268" t="s">
        <v>9482</v>
      </c>
      <c r="Q1968" s="269">
        <v>-2</v>
      </c>
      <c r="R1968" s="269">
        <v>-2.5</v>
      </c>
      <c r="S1968" s="269">
        <v>-61</v>
      </c>
      <c r="T1968" s="269">
        <v>-61.5</v>
      </c>
      <c r="DI1968" s="112" t="s">
        <v>5630</v>
      </c>
      <c r="DJ1968" s="112" t="s">
        <v>5568</v>
      </c>
      <c r="DO1968"/>
    </row>
    <row r="1969" spans="15:119" x14ac:dyDescent="0.25">
      <c r="O1969" s="268" t="s">
        <v>11447</v>
      </c>
      <c r="P1969" s="268" t="s">
        <v>9484</v>
      </c>
      <c r="Q1969" s="269">
        <v>-2</v>
      </c>
      <c r="R1969" s="269">
        <v>-2.25</v>
      </c>
      <c r="S1969" s="269">
        <v>-61.25</v>
      </c>
      <c r="T1969" s="269">
        <v>-61.5</v>
      </c>
      <c r="DI1969" s="112" t="s">
        <v>8712</v>
      </c>
      <c r="DJ1969" s="112" t="s">
        <v>8536</v>
      </c>
      <c r="DO1969"/>
    </row>
    <row r="1970" spans="15:119" x14ac:dyDescent="0.25">
      <c r="O1970" s="268" t="s">
        <v>11448</v>
      </c>
      <c r="P1970" s="268" t="s">
        <v>9484</v>
      </c>
      <c r="Q1970" s="269">
        <v>-2</v>
      </c>
      <c r="R1970" s="269">
        <v>-2.25</v>
      </c>
      <c r="S1970" s="269">
        <v>-61</v>
      </c>
      <c r="T1970" s="269">
        <v>-61.25</v>
      </c>
      <c r="DI1970" s="112" t="s">
        <v>8366</v>
      </c>
      <c r="DJ1970" s="112" t="s">
        <v>8277</v>
      </c>
      <c r="DO1970"/>
    </row>
    <row r="1971" spans="15:119" x14ac:dyDescent="0.25">
      <c r="O1971" s="268" t="s">
        <v>11449</v>
      </c>
      <c r="P1971" s="268" t="s">
        <v>9484</v>
      </c>
      <c r="Q1971" s="269">
        <v>-2.25</v>
      </c>
      <c r="R1971" s="269">
        <v>-2.5</v>
      </c>
      <c r="S1971" s="269">
        <v>-61.25</v>
      </c>
      <c r="T1971" s="269">
        <v>-61.5</v>
      </c>
      <c r="DI1971" s="112" t="s">
        <v>5088</v>
      </c>
      <c r="DJ1971" s="112" t="s">
        <v>5023</v>
      </c>
      <c r="DO1971"/>
    </row>
    <row r="1972" spans="15:119" x14ac:dyDescent="0.25">
      <c r="O1972" s="268" t="s">
        <v>11450</v>
      </c>
      <c r="P1972" s="268" t="s">
        <v>9484</v>
      </c>
      <c r="Q1972" s="269">
        <v>-2.25</v>
      </c>
      <c r="R1972" s="269">
        <v>-2.5</v>
      </c>
      <c r="S1972" s="269">
        <v>-61</v>
      </c>
      <c r="T1972" s="269">
        <v>-61.25</v>
      </c>
      <c r="DI1972" s="112" t="s">
        <v>5250</v>
      </c>
      <c r="DJ1972" s="112" t="s">
        <v>5203</v>
      </c>
      <c r="DO1972"/>
    </row>
    <row r="1973" spans="15:119" x14ac:dyDescent="0.25">
      <c r="O1973" s="268" t="s">
        <v>11451</v>
      </c>
      <c r="P1973" s="268" t="s">
        <v>9482</v>
      </c>
      <c r="Q1973" s="269">
        <v>-2</v>
      </c>
      <c r="R1973" s="269">
        <v>-2.5</v>
      </c>
      <c r="S1973" s="269">
        <v>-60.5</v>
      </c>
      <c r="T1973" s="269">
        <v>-61</v>
      </c>
      <c r="DI1973" s="112" t="s">
        <v>6606</v>
      </c>
      <c r="DJ1973" s="112" t="s">
        <v>6297</v>
      </c>
      <c r="DO1973"/>
    </row>
    <row r="1974" spans="15:119" x14ac:dyDescent="0.25">
      <c r="O1974" s="268" t="s">
        <v>11452</v>
      </c>
      <c r="P1974" s="268" t="s">
        <v>9484</v>
      </c>
      <c r="Q1974" s="269">
        <v>-2</v>
      </c>
      <c r="R1974" s="269">
        <v>-2.25</v>
      </c>
      <c r="S1974" s="269">
        <v>-60.75</v>
      </c>
      <c r="T1974" s="269">
        <v>-61</v>
      </c>
      <c r="DI1974" s="112" t="s">
        <v>8713</v>
      </c>
      <c r="DJ1974" s="112" t="s">
        <v>8536</v>
      </c>
      <c r="DO1974"/>
    </row>
    <row r="1975" spans="15:119" x14ac:dyDescent="0.25">
      <c r="O1975" s="268" t="s">
        <v>11453</v>
      </c>
      <c r="P1975" s="268" t="s">
        <v>9484</v>
      </c>
      <c r="Q1975" s="269">
        <v>-2</v>
      </c>
      <c r="R1975" s="269">
        <v>-2.25</v>
      </c>
      <c r="S1975" s="269">
        <v>-60.5</v>
      </c>
      <c r="T1975" s="269">
        <v>-60.75</v>
      </c>
      <c r="DI1975" s="112" t="s">
        <v>8367</v>
      </c>
      <c r="DJ1975" s="112" t="s">
        <v>8277</v>
      </c>
      <c r="DO1975"/>
    </row>
    <row r="1976" spans="15:119" x14ac:dyDescent="0.25">
      <c r="O1976" s="268" t="s">
        <v>11454</v>
      </c>
      <c r="P1976" s="268" t="s">
        <v>9484</v>
      </c>
      <c r="Q1976" s="269">
        <v>-2.25</v>
      </c>
      <c r="R1976" s="269">
        <v>-2.5</v>
      </c>
      <c r="S1976" s="269">
        <v>-60.75</v>
      </c>
      <c r="T1976" s="269">
        <v>-61</v>
      </c>
      <c r="DI1976" s="112" t="s">
        <v>7153</v>
      </c>
      <c r="DJ1976" s="112" t="s">
        <v>7127</v>
      </c>
      <c r="DO1976"/>
    </row>
    <row r="1977" spans="15:119" x14ac:dyDescent="0.25">
      <c r="O1977" s="268" t="s">
        <v>11455</v>
      </c>
      <c r="P1977" s="268" t="s">
        <v>9484</v>
      </c>
      <c r="Q1977" s="269">
        <v>-2.25</v>
      </c>
      <c r="R1977" s="269">
        <v>-2.5</v>
      </c>
      <c r="S1977" s="269">
        <v>-60.5</v>
      </c>
      <c r="T1977" s="269">
        <v>-60.75</v>
      </c>
      <c r="DI1977" s="112" t="s">
        <v>4889</v>
      </c>
      <c r="DJ1977" s="112" t="s">
        <v>4800</v>
      </c>
      <c r="DO1977"/>
    </row>
    <row r="1978" spans="15:119" x14ac:dyDescent="0.25">
      <c r="O1978" s="268" t="s">
        <v>11456</v>
      </c>
      <c r="P1978" s="268" t="s">
        <v>9482</v>
      </c>
      <c r="Q1978" s="269">
        <v>-2</v>
      </c>
      <c r="R1978" s="269">
        <v>-2.5</v>
      </c>
      <c r="S1978" s="269">
        <v>-60</v>
      </c>
      <c r="T1978" s="269">
        <v>-60.5</v>
      </c>
      <c r="DI1978" s="112" t="s">
        <v>8714</v>
      </c>
      <c r="DJ1978" s="112" t="s">
        <v>8536</v>
      </c>
      <c r="DO1978"/>
    </row>
    <row r="1979" spans="15:119" x14ac:dyDescent="0.25">
      <c r="O1979" s="268" t="s">
        <v>11457</v>
      </c>
      <c r="P1979" s="268" t="s">
        <v>9484</v>
      </c>
      <c r="Q1979" s="269">
        <v>-2</v>
      </c>
      <c r="R1979" s="269">
        <v>-2.25</v>
      </c>
      <c r="S1979" s="269">
        <v>-60.25</v>
      </c>
      <c r="T1979" s="269">
        <v>-60.5</v>
      </c>
      <c r="DI1979" s="112" t="s">
        <v>7479</v>
      </c>
      <c r="DJ1979" s="112" t="s">
        <v>7290</v>
      </c>
      <c r="DO1979"/>
    </row>
    <row r="1980" spans="15:119" x14ac:dyDescent="0.25">
      <c r="O1980" s="268" t="s">
        <v>11458</v>
      </c>
      <c r="P1980" s="268" t="s">
        <v>9484</v>
      </c>
      <c r="Q1980" s="269">
        <v>-2</v>
      </c>
      <c r="R1980" s="269">
        <v>-2.25</v>
      </c>
      <c r="S1980" s="269">
        <v>-60</v>
      </c>
      <c r="T1980" s="269">
        <v>-60.25</v>
      </c>
      <c r="DI1980" s="112" t="s">
        <v>7480</v>
      </c>
      <c r="DJ1980" s="112" t="s">
        <v>7290</v>
      </c>
      <c r="DO1980"/>
    </row>
    <row r="1981" spans="15:119" x14ac:dyDescent="0.25">
      <c r="O1981" s="268" t="s">
        <v>11459</v>
      </c>
      <c r="P1981" s="268" t="s">
        <v>9484</v>
      </c>
      <c r="Q1981" s="269">
        <v>-2.25</v>
      </c>
      <c r="R1981" s="269">
        <v>-2.5</v>
      </c>
      <c r="S1981" s="269">
        <v>-60.25</v>
      </c>
      <c r="T1981" s="269">
        <v>-60.5</v>
      </c>
      <c r="DI1981" s="112" t="s">
        <v>7481</v>
      </c>
      <c r="DJ1981" s="112" t="s">
        <v>7908</v>
      </c>
      <c r="DO1981"/>
    </row>
    <row r="1982" spans="15:119" x14ac:dyDescent="0.25">
      <c r="O1982" s="268" t="s">
        <v>11460</v>
      </c>
      <c r="P1982" s="268" t="s">
        <v>9484</v>
      </c>
      <c r="Q1982" s="269">
        <v>-2.25</v>
      </c>
      <c r="R1982" s="269">
        <v>-2.5</v>
      </c>
      <c r="S1982" s="269">
        <v>-60</v>
      </c>
      <c r="T1982" s="269">
        <v>-60.25</v>
      </c>
      <c r="DI1982" s="112" t="s">
        <v>7481</v>
      </c>
      <c r="DJ1982" s="112" t="s">
        <v>7290</v>
      </c>
      <c r="DO1982"/>
    </row>
    <row r="1983" spans="15:119" x14ac:dyDescent="0.25">
      <c r="O1983" s="268" t="s">
        <v>11461</v>
      </c>
      <c r="P1983" s="268" t="s">
        <v>9482</v>
      </c>
      <c r="Q1983" s="269">
        <v>-2.5</v>
      </c>
      <c r="R1983" s="269">
        <v>-3</v>
      </c>
      <c r="S1983" s="269">
        <v>-61</v>
      </c>
      <c r="T1983" s="269">
        <v>-61.5</v>
      </c>
      <c r="DI1983" s="112" t="s">
        <v>8025</v>
      </c>
      <c r="DJ1983" s="112" t="s">
        <v>7908</v>
      </c>
      <c r="DO1983"/>
    </row>
    <row r="1984" spans="15:119" x14ac:dyDescent="0.25">
      <c r="O1984" s="268" t="s">
        <v>11462</v>
      </c>
      <c r="P1984" s="268" t="s">
        <v>9484</v>
      </c>
      <c r="Q1984" s="269">
        <v>-2.5</v>
      </c>
      <c r="R1984" s="269">
        <v>-2.75</v>
      </c>
      <c r="S1984" s="269">
        <v>-61.25</v>
      </c>
      <c r="T1984" s="269">
        <v>-61.5</v>
      </c>
      <c r="DI1984" s="112" t="s">
        <v>5089</v>
      </c>
      <c r="DJ1984" s="112" t="s">
        <v>5023</v>
      </c>
      <c r="DO1984"/>
    </row>
    <row r="1985" spans="15:119" x14ac:dyDescent="0.25">
      <c r="O1985" s="268" t="s">
        <v>11463</v>
      </c>
      <c r="P1985" s="268" t="s">
        <v>9484</v>
      </c>
      <c r="Q1985" s="269">
        <v>-2.5</v>
      </c>
      <c r="R1985" s="269">
        <v>-2.75</v>
      </c>
      <c r="S1985" s="269">
        <v>-61</v>
      </c>
      <c r="T1985" s="269">
        <v>-61.25</v>
      </c>
      <c r="DI1985" s="112" t="s">
        <v>4228</v>
      </c>
      <c r="DJ1985" s="112" t="s">
        <v>4204</v>
      </c>
      <c r="DO1985"/>
    </row>
    <row r="1986" spans="15:119" x14ac:dyDescent="0.25">
      <c r="O1986" s="268" t="s">
        <v>11464</v>
      </c>
      <c r="P1986" s="268" t="s">
        <v>9484</v>
      </c>
      <c r="Q1986" s="269">
        <v>-2.75</v>
      </c>
      <c r="R1986" s="269">
        <v>-3</v>
      </c>
      <c r="S1986" s="269">
        <v>-61.25</v>
      </c>
      <c r="T1986" s="269">
        <v>-61.5</v>
      </c>
      <c r="DI1986" s="112" t="s">
        <v>523</v>
      </c>
      <c r="DJ1986" s="112" t="s">
        <v>10</v>
      </c>
      <c r="DO1986"/>
    </row>
    <row r="1987" spans="15:119" x14ac:dyDescent="0.25">
      <c r="O1987" s="268" t="s">
        <v>11465</v>
      </c>
      <c r="P1987" s="268" t="s">
        <v>9484</v>
      </c>
      <c r="Q1987" s="269">
        <v>-2.75</v>
      </c>
      <c r="R1987" s="269">
        <v>-3</v>
      </c>
      <c r="S1987" s="269">
        <v>-61</v>
      </c>
      <c r="T1987" s="269">
        <v>-61.25</v>
      </c>
      <c r="DI1987" s="112" t="s">
        <v>6038</v>
      </c>
      <c r="DJ1987" s="112" t="s">
        <v>5901</v>
      </c>
      <c r="DO1987"/>
    </row>
    <row r="1988" spans="15:119" x14ac:dyDescent="0.25">
      <c r="O1988" s="268" t="s">
        <v>11466</v>
      </c>
      <c r="P1988" s="268" t="s">
        <v>9482</v>
      </c>
      <c r="Q1988" s="269">
        <v>-2.5</v>
      </c>
      <c r="R1988" s="269">
        <v>-3</v>
      </c>
      <c r="S1988" s="269">
        <v>-60.5</v>
      </c>
      <c r="T1988" s="269">
        <v>-61</v>
      </c>
      <c r="DI1988" s="112" t="s">
        <v>5251</v>
      </c>
      <c r="DJ1988" s="112" t="s">
        <v>5203</v>
      </c>
      <c r="DO1988"/>
    </row>
    <row r="1989" spans="15:119" x14ac:dyDescent="0.25">
      <c r="O1989" s="268" t="s">
        <v>11467</v>
      </c>
      <c r="P1989" s="268" t="s">
        <v>9484</v>
      </c>
      <c r="Q1989" s="269">
        <v>-2.5</v>
      </c>
      <c r="R1989" s="269">
        <v>-2.75</v>
      </c>
      <c r="S1989" s="269">
        <v>-60.75</v>
      </c>
      <c r="T1989" s="269">
        <v>-61</v>
      </c>
      <c r="DI1989" s="112" t="s">
        <v>8026</v>
      </c>
      <c r="DJ1989" s="112" t="s">
        <v>7908</v>
      </c>
      <c r="DO1989"/>
    </row>
    <row r="1990" spans="15:119" x14ac:dyDescent="0.25">
      <c r="O1990" s="268" t="s">
        <v>11468</v>
      </c>
      <c r="P1990" s="268" t="s">
        <v>9484</v>
      </c>
      <c r="Q1990" s="269">
        <v>-2.5</v>
      </c>
      <c r="R1990" s="269">
        <v>-2.75</v>
      </c>
      <c r="S1990" s="269">
        <v>-60.5</v>
      </c>
      <c r="T1990" s="269">
        <v>-60.75</v>
      </c>
      <c r="DI1990" s="112" t="s">
        <v>6039</v>
      </c>
      <c r="DJ1990" s="112" t="s">
        <v>5901</v>
      </c>
      <c r="DO1990"/>
    </row>
    <row r="1991" spans="15:119" x14ac:dyDescent="0.25">
      <c r="O1991" s="268" t="s">
        <v>11469</v>
      </c>
      <c r="P1991" s="268" t="s">
        <v>9484</v>
      </c>
      <c r="Q1991" s="269">
        <v>-2.75</v>
      </c>
      <c r="R1991" s="269">
        <v>-3</v>
      </c>
      <c r="S1991" s="269">
        <v>-60.75</v>
      </c>
      <c r="T1991" s="269">
        <v>-61</v>
      </c>
      <c r="DI1991" s="112" t="s">
        <v>6607</v>
      </c>
      <c r="DJ1991" s="112" t="s">
        <v>6297</v>
      </c>
      <c r="DO1991"/>
    </row>
    <row r="1992" spans="15:119" x14ac:dyDescent="0.25">
      <c r="O1992" s="268" t="s">
        <v>11470</v>
      </c>
      <c r="P1992" s="268" t="s">
        <v>9484</v>
      </c>
      <c r="Q1992" s="269">
        <v>-2.75</v>
      </c>
      <c r="R1992" s="269">
        <v>-3</v>
      </c>
      <c r="S1992" s="269">
        <v>-60.5</v>
      </c>
      <c r="T1992" s="269">
        <v>-60.75</v>
      </c>
      <c r="DI1992" s="112" t="s">
        <v>6608</v>
      </c>
      <c r="DJ1992" s="112" t="s">
        <v>6297</v>
      </c>
      <c r="DO1992"/>
    </row>
    <row r="1993" spans="15:119" x14ac:dyDescent="0.25">
      <c r="O1993" s="268" t="s">
        <v>11471</v>
      </c>
      <c r="P1993" s="268" t="s">
        <v>9482</v>
      </c>
      <c r="Q1993" s="269">
        <v>-2.5</v>
      </c>
      <c r="R1993" s="269">
        <v>-3</v>
      </c>
      <c r="S1993" s="269">
        <v>-60</v>
      </c>
      <c r="T1993" s="269">
        <v>-60.5</v>
      </c>
      <c r="DI1993" s="112" t="s">
        <v>7482</v>
      </c>
      <c r="DJ1993" s="112" t="s">
        <v>7290</v>
      </c>
      <c r="DO1993"/>
    </row>
    <row r="1994" spans="15:119" x14ac:dyDescent="0.25">
      <c r="O1994" s="268" t="s">
        <v>11472</v>
      </c>
      <c r="P1994" s="268" t="s">
        <v>9484</v>
      </c>
      <c r="Q1994" s="269">
        <v>-2.5</v>
      </c>
      <c r="R1994" s="269">
        <v>-2.75</v>
      </c>
      <c r="S1994" s="269">
        <v>-60.25</v>
      </c>
      <c r="T1994" s="269">
        <v>-60.5</v>
      </c>
      <c r="DI1994" s="112" t="s">
        <v>7483</v>
      </c>
      <c r="DJ1994" s="112" t="s">
        <v>7290</v>
      </c>
      <c r="DO1994"/>
    </row>
    <row r="1995" spans="15:119" x14ac:dyDescent="0.25">
      <c r="O1995" s="268" t="s">
        <v>11473</v>
      </c>
      <c r="P1995" s="268" t="s">
        <v>9484</v>
      </c>
      <c r="Q1995" s="269">
        <v>-2.5</v>
      </c>
      <c r="R1995" s="269">
        <v>-2.75</v>
      </c>
      <c r="S1995" s="269">
        <v>-60</v>
      </c>
      <c r="T1995" s="269">
        <v>-60.25</v>
      </c>
      <c r="DI1995" s="112" t="s">
        <v>7227</v>
      </c>
      <c r="DJ1995" s="112" t="s">
        <v>7203</v>
      </c>
      <c r="DO1995"/>
    </row>
    <row r="1996" spans="15:119" x14ac:dyDescent="0.25">
      <c r="O1996" s="268" t="s">
        <v>11474</v>
      </c>
      <c r="P1996" s="268" t="s">
        <v>9484</v>
      </c>
      <c r="Q1996" s="269">
        <v>-2.75</v>
      </c>
      <c r="R1996" s="269">
        <v>-3</v>
      </c>
      <c r="S1996" s="269">
        <v>-60.25</v>
      </c>
      <c r="T1996" s="269">
        <v>-60.5</v>
      </c>
      <c r="DI1996" s="112" t="s">
        <v>8027</v>
      </c>
      <c r="DJ1996" s="112" t="s">
        <v>7908</v>
      </c>
      <c r="DO1996"/>
    </row>
    <row r="1997" spans="15:119" x14ac:dyDescent="0.25">
      <c r="O1997" s="268" t="s">
        <v>11475</v>
      </c>
      <c r="P1997" s="268" t="s">
        <v>9484</v>
      </c>
      <c r="Q1997" s="269">
        <v>-2.75</v>
      </c>
      <c r="R1997" s="269">
        <v>-3</v>
      </c>
      <c r="S1997" s="269">
        <v>-60</v>
      </c>
      <c r="T1997" s="269">
        <v>-60.25</v>
      </c>
      <c r="DI1997" s="112" t="s">
        <v>9305</v>
      </c>
      <c r="DJ1997" s="112" t="s">
        <v>9212</v>
      </c>
      <c r="DO1997"/>
    </row>
    <row r="1998" spans="15:119" x14ac:dyDescent="0.25">
      <c r="O1998" s="268" t="s">
        <v>11476</v>
      </c>
      <c r="P1998" s="268" t="s">
        <v>9480</v>
      </c>
      <c r="Q1998" s="269">
        <v>-3</v>
      </c>
      <c r="R1998" s="269">
        <v>-4</v>
      </c>
      <c r="S1998" s="269">
        <v>-61.5</v>
      </c>
      <c r="T1998" s="269">
        <v>-63</v>
      </c>
      <c r="DI1998" s="112" t="s">
        <v>8715</v>
      </c>
      <c r="DJ1998" s="112" t="s">
        <v>8536</v>
      </c>
      <c r="DO1998"/>
    </row>
    <row r="1999" spans="15:119" x14ac:dyDescent="0.25">
      <c r="O1999" s="268" t="s">
        <v>11477</v>
      </c>
      <c r="P1999" s="268" t="s">
        <v>9482</v>
      </c>
      <c r="Q1999" s="269">
        <v>-3</v>
      </c>
      <c r="R1999" s="269">
        <v>-3.5</v>
      </c>
      <c r="S1999" s="269">
        <v>-62.5</v>
      </c>
      <c r="T1999" s="269">
        <v>-63</v>
      </c>
      <c r="DI1999" s="112" t="s">
        <v>8028</v>
      </c>
      <c r="DJ1999" s="112" t="s">
        <v>7908</v>
      </c>
      <c r="DO1999"/>
    </row>
    <row r="2000" spans="15:119" x14ac:dyDescent="0.25">
      <c r="O2000" s="268" t="s">
        <v>11478</v>
      </c>
      <c r="P2000" s="268" t="s">
        <v>9484</v>
      </c>
      <c r="Q2000" s="269">
        <v>-3</v>
      </c>
      <c r="R2000" s="269">
        <v>-3.25</v>
      </c>
      <c r="S2000" s="269">
        <v>-62.75</v>
      </c>
      <c r="T2000" s="269">
        <v>-63</v>
      </c>
      <c r="DI2000" s="112" t="s">
        <v>7484</v>
      </c>
      <c r="DJ2000" s="112" t="s">
        <v>7290</v>
      </c>
      <c r="DO2000"/>
    </row>
    <row r="2001" spans="15:119" x14ac:dyDescent="0.25">
      <c r="O2001" s="268" t="s">
        <v>11479</v>
      </c>
      <c r="P2001" s="268" t="s">
        <v>9484</v>
      </c>
      <c r="Q2001" s="269">
        <v>-3</v>
      </c>
      <c r="R2001" s="269">
        <v>-3.25</v>
      </c>
      <c r="S2001" s="269">
        <v>-62.5</v>
      </c>
      <c r="T2001" s="269">
        <v>-62.75</v>
      </c>
      <c r="DI2001" s="112" t="s">
        <v>5441</v>
      </c>
      <c r="DJ2001" s="112" t="s">
        <v>5365</v>
      </c>
      <c r="DO2001"/>
    </row>
    <row r="2002" spans="15:119" x14ac:dyDescent="0.25">
      <c r="O2002" s="268" t="s">
        <v>11480</v>
      </c>
      <c r="P2002" s="268" t="s">
        <v>9484</v>
      </c>
      <c r="Q2002" s="269">
        <v>-3.25</v>
      </c>
      <c r="R2002" s="269">
        <v>-3.5</v>
      </c>
      <c r="S2002" s="269">
        <v>-62.75</v>
      </c>
      <c r="T2002" s="269">
        <v>-63</v>
      </c>
      <c r="DI2002" s="112" t="s">
        <v>7485</v>
      </c>
      <c r="DJ2002" s="112" t="s">
        <v>7290</v>
      </c>
      <c r="DO2002"/>
    </row>
    <row r="2003" spans="15:119" x14ac:dyDescent="0.25">
      <c r="O2003" s="268" t="s">
        <v>11481</v>
      </c>
      <c r="P2003" s="268" t="s">
        <v>9484</v>
      </c>
      <c r="Q2003" s="269">
        <v>-3.25</v>
      </c>
      <c r="R2003" s="269">
        <v>-3.5</v>
      </c>
      <c r="S2003" s="269">
        <v>-62.5</v>
      </c>
      <c r="T2003" s="269">
        <v>-62.75</v>
      </c>
      <c r="DI2003" s="112" t="s">
        <v>7486</v>
      </c>
      <c r="DJ2003" s="112" t="s">
        <v>7908</v>
      </c>
      <c r="DO2003"/>
    </row>
    <row r="2004" spans="15:119" x14ac:dyDescent="0.25">
      <c r="O2004" s="268" t="s">
        <v>11482</v>
      </c>
      <c r="P2004" s="268" t="s">
        <v>9482</v>
      </c>
      <c r="Q2004" s="269">
        <v>-3</v>
      </c>
      <c r="R2004" s="269">
        <v>-3.5</v>
      </c>
      <c r="S2004" s="269">
        <v>-62</v>
      </c>
      <c r="T2004" s="269">
        <v>-62.5</v>
      </c>
      <c r="DI2004" s="112" t="s">
        <v>7486</v>
      </c>
      <c r="DJ2004" s="112" t="s">
        <v>7290</v>
      </c>
      <c r="DO2004"/>
    </row>
    <row r="2005" spans="15:119" x14ac:dyDescent="0.25">
      <c r="O2005" s="268" t="s">
        <v>11483</v>
      </c>
      <c r="P2005" s="268" t="s">
        <v>9484</v>
      </c>
      <c r="Q2005" s="269">
        <v>-3</v>
      </c>
      <c r="R2005" s="269">
        <v>-3.25</v>
      </c>
      <c r="S2005" s="269">
        <v>-62.25</v>
      </c>
      <c r="T2005" s="269">
        <v>-62.5</v>
      </c>
      <c r="DI2005" s="112" t="s">
        <v>6609</v>
      </c>
      <c r="DJ2005" s="112" t="s">
        <v>6297</v>
      </c>
      <c r="DO2005"/>
    </row>
    <row r="2006" spans="15:119" x14ac:dyDescent="0.25">
      <c r="O2006" s="268" t="s">
        <v>11484</v>
      </c>
      <c r="P2006" s="268" t="s">
        <v>9484</v>
      </c>
      <c r="Q2006" s="269">
        <v>-3</v>
      </c>
      <c r="R2006" s="269">
        <v>-3.25</v>
      </c>
      <c r="S2006" s="269">
        <v>-62</v>
      </c>
      <c r="T2006" s="269">
        <v>-62.25</v>
      </c>
      <c r="DI2006" s="112" t="s">
        <v>6609</v>
      </c>
      <c r="DJ2006" s="112" t="s">
        <v>8277</v>
      </c>
      <c r="DO2006"/>
    </row>
    <row r="2007" spans="15:119" x14ac:dyDescent="0.25">
      <c r="O2007" s="268" t="s">
        <v>11485</v>
      </c>
      <c r="P2007" s="268" t="s">
        <v>9484</v>
      </c>
      <c r="Q2007" s="269">
        <v>-3.25</v>
      </c>
      <c r="R2007" s="269">
        <v>-3.5</v>
      </c>
      <c r="S2007" s="269">
        <v>-62.25</v>
      </c>
      <c r="T2007" s="269">
        <v>-62.5</v>
      </c>
      <c r="DI2007" s="112" t="s">
        <v>5090</v>
      </c>
      <c r="DJ2007" s="112" t="s">
        <v>5023</v>
      </c>
      <c r="DO2007"/>
    </row>
    <row r="2008" spans="15:119" x14ac:dyDescent="0.25">
      <c r="O2008" s="268" t="s">
        <v>11486</v>
      </c>
      <c r="P2008" s="268" t="s">
        <v>9484</v>
      </c>
      <c r="Q2008" s="269">
        <v>-3.25</v>
      </c>
      <c r="R2008" s="269">
        <v>-3.5</v>
      </c>
      <c r="S2008" s="269">
        <v>-62</v>
      </c>
      <c r="T2008" s="269">
        <v>-62.25</v>
      </c>
      <c r="DI2008" s="112" t="s">
        <v>6610</v>
      </c>
      <c r="DJ2008" s="112" t="s">
        <v>6297</v>
      </c>
      <c r="DO2008"/>
    </row>
    <row r="2009" spans="15:119" x14ac:dyDescent="0.25">
      <c r="O2009" s="268" t="s">
        <v>11487</v>
      </c>
      <c r="P2009" s="268" t="s">
        <v>9482</v>
      </c>
      <c r="Q2009" s="269">
        <v>-3</v>
      </c>
      <c r="R2009" s="269">
        <v>-3.5</v>
      </c>
      <c r="S2009" s="269">
        <v>-61.5</v>
      </c>
      <c r="T2009" s="269">
        <v>-62</v>
      </c>
      <c r="DI2009" s="112" t="s">
        <v>4499</v>
      </c>
      <c r="DJ2009" s="112" t="s">
        <v>4444</v>
      </c>
      <c r="DO2009"/>
    </row>
    <row r="2010" spans="15:119" x14ac:dyDescent="0.25">
      <c r="O2010" s="268" t="s">
        <v>11488</v>
      </c>
      <c r="P2010" s="268" t="s">
        <v>9484</v>
      </c>
      <c r="Q2010" s="269">
        <v>-3</v>
      </c>
      <c r="R2010" s="269">
        <v>-3.25</v>
      </c>
      <c r="S2010" s="269">
        <v>-61.75</v>
      </c>
      <c r="T2010" s="269">
        <v>-62</v>
      </c>
      <c r="DI2010" s="112" t="s">
        <v>9306</v>
      </c>
      <c r="DJ2010" s="112" t="s">
        <v>9212</v>
      </c>
      <c r="DO2010"/>
    </row>
    <row r="2011" spans="15:119" x14ac:dyDescent="0.25">
      <c r="O2011" s="268" t="s">
        <v>11489</v>
      </c>
      <c r="P2011" s="268" t="s">
        <v>9484</v>
      </c>
      <c r="Q2011" s="269">
        <v>-3</v>
      </c>
      <c r="R2011" s="269">
        <v>-3.25</v>
      </c>
      <c r="S2011" s="269">
        <v>-61.5</v>
      </c>
      <c r="T2011" s="269">
        <v>-61.75</v>
      </c>
      <c r="DI2011" s="112" t="s">
        <v>5091</v>
      </c>
      <c r="DJ2011" s="112" t="s">
        <v>5023</v>
      </c>
      <c r="DO2011"/>
    </row>
    <row r="2012" spans="15:119" x14ac:dyDescent="0.25">
      <c r="O2012" s="268" t="s">
        <v>11490</v>
      </c>
      <c r="P2012" s="268" t="s">
        <v>9484</v>
      </c>
      <c r="Q2012" s="269">
        <v>-3.25</v>
      </c>
      <c r="R2012" s="269">
        <v>-3.5</v>
      </c>
      <c r="S2012" s="269">
        <v>-61.75</v>
      </c>
      <c r="T2012" s="269">
        <v>-62</v>
      </c>
      <c r="DI2012" s="112" t="s">
        <v>8368</v>
      </c>
      <c r="DJ2012" s="112" t="s">
        <v>8277</v>
      </c>
      <c r="DO2012"/>
    </row>
    <row r="2013" spans="15:119" x14ac:dyDescent="0.25">
      <c r="O2013" s="268" t="s">
        <v>11491</v>
      </c>
      <c r="P2013" s="268" t="s">
        <v>9484</v>
      </c>
      <c r="Q2013" s="269">
        <v>-3.25</v>
      </c>
      <c r="R2013" s="269">
        <v>-3.5</v>
      </c>
      <c r="S2013" s="269">
        <v>-61.5</v>
      </c>
      <c r="T2013" s="269">
        <v>-61.75</v>
      </c>
      <c r="DI2013" s="112" t="s">
        <v>6611</v>
      </c>
      <c r="DJ2013" s="112" t="s">
        <v>6297</v>
      </c>
      <c r="DO2013"/>
    </row>
    <row r="2014" spans="15:119" x14ac:dyDescent="0.25">
      <c r="O2014" s="268" t="s">
        <v>11492</v>
      </c>
      <c r="P2014" s="268" t="s">
        <v>9482</v>
      </c>
      <c r="Q2014" s="269">
        <v>-3.5</v>
      </c>
      <c r="R2014" s="269">
        <v>-4</v>
      </c>
      <c r="S2014" s="269">
        <v>-62.5</v>
      </c>
      <c r="T2014" s="269">
        <v>-63</v>
      </c>
      <c r="DI2014" s="112" t="s">
        <v>6612</v>
      </c>
      <c r="DJ2014" s="112" t="s">
        <v>6297</v>
      </c>
      <c r="DO2014"/>
    </row>
    <row r="2015" spans="15:119" x14ac:dyDescent="0.25">
      <c r="O2015" s="268" t="s">
        <v>11493</v>
      </c>
      <c r="P2015" s="268" t="s">
        <v>9484</v>
      </c>
      <c r="Q2015" s="269">
        <v>-3.5</v>
      </c>
      <c r="R2015" s="269">
        <v>-3.75</v>
      </c>
      <c r="S2015" s="269">
        <v>-62.75</v>
      </c>
      <c r="T2015" s="269">
        <v>-63</v>
      </c>
      <c r="DI2015" s="112" t="s">
        <v>8716</v>
      </c>
      <c r="DJ2015" s="112" t="s">
        <v>8536</v>
      </c>
      <c r="DO2015"/>
    </row>
    <row r="2016" spans="15:119" x14ac:dyDescent="0.25">
      <c r="O2016" s="268" t="s">
        <v>11494</v>
      </c>
      <c r="P2016" s="268" t="s">
        <v>9484</v>
      </c>
      <c r="Q2016" s="269">
        <v>-3.5</v>
      </c>
      <c r="R2016" s="269">
        <v>-3.75</v>
      </c>
      <c r="S2016" s="269">
        <v>-62.5</v>
      </c>
      <c r="T2016" s="269">
        <v>-62.75</v>
      </c>
      <c r="DI2016" s="112" t="s">
        <v>9307</v>
      </c>
      <c r="DJ2016" s="112" t="s">
        <v>9212</v>
      </c>
      <c r="DO2016"/>
    </row>
    <row r="2017" spans="15:119" x14ac:dyDescent="0.25">
      <c r="O2017" s="268" t="s">
        <v>11495</v>
      </c>
      <c r="P2017" s="268" t="s">
        <v>9484</v>
      </c>
      <c r="Q2017" s="269">
        <v>-3.75</v>
      </c>
      <c r="R2017" s="269">
        <v>-4</v>
      </c>
      <c r="S2017" s="269">
        <v>-62.75</v>
      </c>
      <c r="T2017" s="269">
        <v>-63</v>
      </c>
      <c r="DI2017" s="112" t="s">
        <v>7487</v>
      </c>
      <c r="DJ2017" s="112" t="s">
        <v>7290</v>
      </c>
      <c r="DO2017"/>
    </row>
    <row r="2018" spans="15:119" x14ac:dyDescent="0.25">
      <c r="O2018" s="268" t="s">
        <v>11496</v>
      </c>
      <c r="P2018" s="268" t="s">
        <v>9484</v>
      </c>
      <c r="Q2018" s="269">
        <v>-3.75</v>
      </c>
      <c r="R2018" s="269">
        <v>-4</v>
      </c>
      <c r="S2018" s="269">
        <v>-62.5</v>
      </c>
      <c r="T2018" s="269">
        <v>-62.75</v>
      </c>
      <c r="DI2018" s="112" t="s">
        <v>8029</v>
      </c>
      <c r="DJ2018" s="112" t="s">
        <v>7908</v>
      </c>
      <c r="DO2018"/>
    </row>
    <row r="2019" spans="15:119" x14ac:dyDescent="0.25">
      <c r="O2019" s="268" t="s">
        <v>11497</v>
      </c>
      <c r="P2019" s="268" t="s">
        <v>9482</v>
      </c>
      <c r="Q2019" s="269">
        <v>-3.5</v>
      </c>
      <c r="R2019" s="269">
        <v>-4</v>
      </c>
      <c r="S2019" s="269">
        <v>-62</v>
      </c>
      <c r="T2019" s="269">
        <v>-62.5</v>
      </c>
      <c r="DI2019" s="112" t="s">
        <v>7488</v>
      </c>
      <c r="DJ2019" s="112" t="s">
        <v>7290</v>
      </c>
      <c r="DO2019"/>
    </row>
    <row r="2020" spans="15:119" x14ac:dyDescent="0.25">
      <c r="O2020" s="268" t="s">
        <v>11498</v>
      </c>
      <c r="P2020" s="268" t="s">
        <v>9484</v>
      </c>
      <c r="Q2020" s="269">
        <v>-3.5</v>
      </c>
      <c r="R2020" s="269">
        <v>-3.75</v>
      </c>
      <c r="S2020" s="269">
        <v>-62.25</v>
      </c>
      <c r="T2020" s="269">
        <v>-62.5</v>
      </c>
      <c r="DI2020" s="112" t="s">
        <v>9122</v>
      </c>
      <c r="DJ2020" s="112" t="s">
        <v>9078</v>
      </c>
      <c r="DO2020"/>
    </row>
    <row r="2021" spans="15:119" x14ac:dyDescent="0.25">
      <c r="O2021" s="268" t="s">
        <v>11499</v>
      </c>
      <c r="P2021" s="268" t="s">
        <v>9484</v>
      </c>
      <c r="Q2021" s="269">
        <v>-3.5</v>
      </c>
      <c r="R2021" s="269">
        <v>-3.75</v>
      </c>
      <c r="S2021" s="269">
        <v>-62</v>
      </c>
      <c r="T2021" s="269">
        <v>-62.25</v>
      </c>
      <c r="DI2021" s="112" t="s">
        <v>7154</v>
      </c>
      <c r="DJ2021" s="112" t="s">
        <v>7127</v>
      </c>
      <c r="DO2021"/>
    </row>
    <row r="2022" spans="15:119" x14ac:dyDescent="0.25">
      <c r="O2022" s="268" t="s">
        <v>11500</v>
      </c>
      <c r="P2022" s="268" t="s">
        <v>9484</v>
      </c>
      <c r="Q2022" s="269">
        <v>-3.75</v>
      </c>
      <c r="R2022" s="269">
        <v>-4</v>
      </c>
      <c r="S2022" s="269">
        <v>-62.25</v>
      </c>
      <c r="T2022" s="269">
        <v>-62.5</v>
      </c>
      <c r="DI2022" s="112" t="s">
        <v>8030</v>
      </c>
      <c r="DJ2022" s="112" t="s">
        <v>7908</v>
      </c>
      <c r="DO2022"/>
    </row>
    <row r="2023" spans="15:119" x14ac:dyDescent="0.25">
      <c r="O2023" s="268" t="s">
        <v>11501</v>
      </c>
      <c r="P2023" s="268" t="s">
        <v>9484</v>
      </c>
      <c r="Q2023" s="269">
        <v>-3.75</v>
      </c>
      <c r="R2023" s="269">
        <v>-4</v>
      </c>
      <c r="S2023" s="269">
        <v>-62</v>
      </c>
      <c r="T2023" s="269">
        <v>-62.25</v>
      </c>
      <c r="DI2023" s="112" t="s">
        <v>8031</v>
      </c>
      <c r="DJ2023" s="112" t="s">
        <v>7908</v>
      </c>
      <c r="DO2023"/>
    </row>
    <row r="2024" spans="15:119" x14ac:dyDescent="0.25">
      <c r="O2024" s="268" t="s">
        <v>11502</v>
      </c>
      <c r="P2024" s="268" t="s">
        <v>9482</v>
      </c>
      <c r="Q2024" s="269">
        <v>-3.5</v>
      </c>
      <c r="R2024" s="269">
        <v>-4</v>
      </c>
      <c r="S2024" s="269">
        <v>-61.5</v>
      </c>
      <c r="T2024" s="269">
        <v>-62</v>
      </c>
      <c r="DI2024" s="112" t="s">
        <v>6613</v>
      </c>
      <c r="DJ2024" s="112" t="s">
        <v>6297</v>
      </c>
      <c r="DO2024"/>
    </row>
    <row r="2025" spans="15:119" x14ac:dyDescent="0.25">
      <c r="O2025" s="268" t="s">
        <v>11503</v>
      </c>
      <c r="P2025" s="268" t="s">
        <v>9484</v>
      </c>
      <c r="Q2025" s="269">
        <v>-3.5</v>
      </c>
      <c r="R2025" s="269">
        <v>-3.75</v>
      </c>
      <c r="S2025" s="269">
        <v>-61.75</v>
      </c>
      <c r="T2025" s="269">
        <v>-62</v>
      </c>
      <c r="DI2025" s="112" t="s">
        <v>7489</v>
      </c>
      <c r="DJ2025" s="112" t="s">
        <v>7290</v>
      </c>
      <c r="DO2025"/>
    </row>
    <row r="2026" spans="15:119" x14ac:dyDescent="0.25">
      <c r="O2026" s="268" t="s">
        <v>11504</v>
      </c>
      <c r="P2026" s="268" t="s">
        <v>9484</v>
      </c>
      <c r="Q2026" s="269">
        <v>-3.5</v>
      </c>
      <c r="R2026" s="269">
        <v>-3.75</v>
      </c>
      <c r="S2026" s="269">
        <v>-61.5</v>
      </c>
      <c r="T2026" s="269">
        <v>-61.75</v>
      </c>
      <c r="DI2026" s="112" t="s">
        <v>7490</v>
      </c>
      <c r="DJ2026" s="112" t="s">
        <v>7290</v>
      </c>
      <c r="DO2026"/>
    </row>
    <row r="2027" spans="15:119" x14ac:dyDescent="0.25">
      <c r="O2027" s="268" t="s">
        <v>11505</v>
      </c>
      <c r="P2027" s="268" t="s">
        <v>9484</v>
      </c>
      <c r="Q2027" s="269">
        <v>-3.75</v>
      </c>
      <c r="R2027" s="269">
        <v>-4</v>
      </c>
      <c r="S2027" s="269">
        <v>-61.75</v>
      </c>
      <c r="T2027" s="269">
        <v>-62</v>
      </c>
      <c r="DI2027" s="112" t="s">
        <v>6040</v>
      </c>
      <c r="DJ2027" s="112" t="s">
        <v>5901</v>
      </c>
      <c r="DO2027"/>
    </row>
    <row r="2028" spans="15:119" x14ac:dyDescent="0.25">
      <c r="O2028" s="268" t="s">
        <v>11506</v>
      </c>
      <c r="P2028" s="268" t="s">
        <v>9484</v>
      </c>
      <c r="Q2028" s="269">
        <v>-3.75</v>
      </c>
      <c r="R2028" s="269">
        <v>-4</v>
      </c>
      <c r="S2028" s="269">
        <v>-61.5</v>
      </c>
      <c r="T2028" s="269">
        <v>-61.75</v>
      </c>
      <c r="DI2028" s="112" t="s">
        <v>7491</v>
      </c>
      <c r="DJ2028" s="112" t="s">
        <v>7290</v>
      </c>
      <c r="DO2028"/>
    </row>
    <row r="2029" spans="15:119" x14ac:dyDescent="0.25">
      <c r="O2029" s="268" t="s">
        <v>11507</v>
      </c>
      <c r="P2029" s="268" t="s">
        <v>9480</v>
      </c>
      <c r="Q2029" s="269">
        <v>-3</v>
      </c>
      <c r="R2029" s="269">
        <v>-4</v>
      </c>
      <c r="S2029" s="269">
        <v>-60</v>
      </c>
      <c r="T2029" s="269">
        <v>-61.5</v>
      </c>
      <c r="DI2029" s="112" t="s">
        <v>8032</v>
      </c>
      <c r="DJ2029" s="112" t="s">
        <v>7908</v>
      </c>
      <c r="DO2029"/>
    </row>
    <row r="2030" spans="15:119" x14ac:dyDescent="0.25">
      <c r="O2030" s="268" t="s">
        <v>11508</v>
      </c>
      <c r="P2030" s="268" t="s">
        <v>9482</v>
      </c>
      <c r="Q2030" s="269">
        <v>-3</v>
      </c>
      <c r="R2030" s="269">
        <v>-3.5</v>
      </c>
      <c r="S2030" s="269">
        <v>-61</v>
      </c>
      <c r="T2030" s="269">
        <v>-61.5</v>
      </c>
      <c r="DI2030" s="112" t="s">
        <v>6614</v>
      </c>
      <c r="DJ2030" s="112" t="s">
        <v>6297</v>
      </c>
      <c r="DO2030"/>
    </row>
    <row r="2031" spans="15:119" x14ac:dyDescent="0.25">
      <c r="O2031" s="268" t="s">
        <v>11509</v>
      </c>
      <c r="P2031" s="268" t="s">
        <v>9484</v>
      </c>
      <c r="Q2031" s="269">
        <v>-3</v>
      </c>
      <c r="R2031" s="269">
        <v>-3.25</v>
      </c>
      <c r="S2031" s="269">
        <v>-61.25</v>
      </c>
      <c r="T2031" s="269">
        <v>-61.5</v>
      </c>
      <c r="DI2031" s="112" t="s">
        <v>7492</v>
      </c>
      <c r="DJ2031" s="112" t="s">
        <v>7290</v>
      </c>
      <c r="DO2031"/>
    </row>
    <row r="2032" spans="15:119" x14ac:dyDescent="0.25">
      <c r="O2032" s="268" t="s">
        <v>11510</v>
      </c>
      <c r="P2032" s="268" t="s">
        <v>9484</v>
      </c>
      <c r="Q2032" s="269">
        <v>-3</v>
      </c>
      <c r="R2032" s="269">
        <v>-3.25</v>
      </c>
      <c r="S2032" s="269">
        <v>-61</v>
      </c>
      <c r="T2032" s="269">
        <v>-61.25</v>
      </c>
      <c r="DI2032" s="112" t="s">
        <v>7493</v>
      </c>
      <c r="DJ2032" s="112" t="s">
        <v>7290</v>
      </c>
      <c r="DO2032"/>
    </row>
    <row r="2033" spans="15:119" x14ac:dyDescent="0.25">
      <c r="O2033" s="268" t="s">
        <v>11511</v>
      </c>
      <c r="P2033" s="268" t="s">
        <v>9484</v>
      </c>
      <c r="Q2033" s="269">
        <v>-3.25</v>
      </c>
      <c r="R2033" s="269">
        <v>-3.5</v>
      </c>
      <c r="S2033" s="269">
        <v>-61.25</v>
      </c>
      <c r="T2033" s="269">
        <v>-61.5</v>
      </c>
      <c r="DI2033" s="112" t="s">
        <v>4890</v>
      </c>
      <c r="DJ2033" s="112" t="s">
        <v>4800</v>
      </c>
      <c r="DO2033"/>
    </row>
    <row r="2034" spans="15:119" x14ac:dyDescent="0.25">
      <c r="O2034" s="268" t="s">
        <v>11512</v>
      </c>
      <c r="P2034" s="268" t="s">
        <v>9484</v>
      </c>
      <c r="Q2034" s="269">
        <v>-3.25</v>
      </c>
      <c r="R2034" s="269">
        <v>-3.5</v>
      </c>
      <c r="S2034" s="269">
        <v>-61</v>
      </c>
      <c r="T2034" s="269">
        <v>-61.25</v>
      </c>
      <c r="DI2034" s="112" t="s">
        <v>9308</v>
      </c>
      <c r="DJ2034" s="112" t="s">
        <v>9212</v>
      </c>
      <c r="DO2034"/>
    </row>
    <row r="2035" spans="15:119" x14ac:dyDescent="0.25">
      <c r="O2035" s="268" t="s">
        <v>11513</v>
      </c>
      <c r="P2035" s="268" t="s">
        <v>9482</v>
      </c>
      <c r="Q2035" s="269">
        <v>-3</v>
      </c>
      <c r="R2035" s="269">
        <v>-3.5</v>
      </c>
      <c r="S2035" s="269">
        <v>-60.5</v>
      </c>
      <c r="T2035" s="269">
        <v>-61</v>
      </c>
      <c r="DI2035" s="112" t="s">
        <v>7494</v>
      </c>
      <c r="DJ2035" s="112" t="s">
        <v>7290</v>
      </c>
      <c r="DO2035"/>
    </row>
    <row r="2036" spans="15:119" x14ac:dyDescent="0.25">
      <c r="O2036" s="268" t="s">
        <v>11514</v>
      </c>
      <c r="P2036" s="268" t="s">
        <v>9484</v>
      </c>
      <c r="Q2036" s="269">
        <v>-3</v>
      </c>
      <c r="R2036" s="269">
        <v>-3.25</v>
      </c>
      <c r="S2036" s="269">
        <v>-60.75</v>
      </c>
      <c r="T2036" s="269">
        <v>-61</v>
      </c>
      <c r="DI2036" s="112" t="s">
        <v>8369</v>
      </c>
      <c r="DJ2036" s="112" t="s">
        <v>8277</v>
      </c>
      <c r="DO2036"/>
    </row>
    <row r="2037" spans="15:119" x14ac:dyDescent="0.25">
      <c r="O2037" s="268" t="s">
        <v>11515</v>
      </c>
      <c r="P2037" s="268" t="s">
        <v>9484</v>
      </c>
      <c r="Q2037" s="269">
        <v>-3</v>
      </c>
      <c r="R2037" s="269">
        <v>-3.25</v>
      </c>
      <c r="S2037" s="269">
        <v>-60.5</v>
      </c>
      <c r="T2037" s="269">
        <v>-60.75</v>
      </c>
      <c r="DI2037" s="112" t="s">
        <v>7495</v>
      </c>
      <c r="DJ2037" s="112" t="s">
        <v>7290</v>
      </c>
      <c r="DO2037"/>
    </row>
    <row r="2038" spans="15:119" x14ac:dyDescent="0.25">
      <c r="O2038" s="268" t="s">
        <v>11516</v>
      </c>
      <c r="P2038" s="268" t="s">
        <v>9484</v>
      </c>
      <c r="Q2038" s="269">
        <v>-3.25</v>
      </c>
      <c r="R2038" s="269">
        <v>-3.5</v>
      </c>
      <c r="S2038" s="269">
        <v>-60.75</v>
      </c>
      <c r="T2038" s="269">
        <v>-61</v>
      </c>
      <c r="DI2038" s="112" t="s">
        <v>8370</v>
      </c>
      <c r="DJ2038" s="112" t="s">
        <v>8277</v>
      </c>
      <c r="DO2038"/>
    </row>
    <row r="2039" spans="15:119" x14ac:dyDescent="0.25">
      <c r="O2039" s="268" t="s">
        <v>11517</v>
      </c>
      <c r="P2039" s="268" t="s">
        <v>9484</v>
      </c>
      <c r="Q2039" s="269">
        <v>-3.25</v>
      </c>
      <c r="R2039" s="269">
        <v>-3.5</v>
      </c>
      <c r="S2039" s="269">
        <v>-60.5</v>
      </c>
      <c r="T2039" s="269">
        <v>-60.75</v>
      </c>
      <c r="DI2039" s="112" t="s">
        <v>7496</v>
      </c>
      <c r="DJ2039" s="112" t="s">
        <v>7290</v>
      </c>
      <c r="DO2039"/>
    </row>
    <row r="2040" spans="15:119" x14ac:dyDescent="0.25">
      <c r="O2040" s="268" t="s">
        <v>11518</v>
      </c>
      <c r="P2040" s="268" t="s">
        <v>9482</v>
      </c>
      <c r="Q2040" s="269">
        <v>-3</v>
      </c>
      <c r="R2040" s="269">
        <v>-3.5</v>
      </c>
      <c r="S2040" s="269">
        <v>-60</v>
      </c>
      <c r="T2040" s="269">
        <v>-60.5</v>
      </c>
      <c r="DI2040" s="112" t="s">
        <v>6615</v>
      </c>
      <c r="DJ2040" s="112" t="s">
        <v>6297</v>
      </c>
      <c r="DO2040"/>
    </row>
    <row r="2041" spans="15:119" x14ac:dyDescent="0.25">
      <c r="O2041" s="268" t="s">
        <v>11519</v>
      </c>
      <c r="P2041" s="268" t="s">
        <v>9484</v>
      </c>
      <c r="Q2041" s="269">
        <v>-3</v>
      </c>
      <c r="R2041" s="269">
        <v>-3.25</v>
      </c>
      <c r="S2041" s="269">
        <v>-60.25</v>
      </c>
      <c r="T2041" s="269">
        <v>-60.5</v>
      </c>
      <c r="DI2041" s="112" t="s">
        <v>9038</v>
      </c>
      <c r="DJ2041" s="112" t="s">
        <v>9008</v>
      </c>
      <c r="DO2041"/>
    </row>
    <row r="2042" spans="15:119" x14ac:dyDescent="0.25">
      <c r="O2042" s="268" t="s">
        <v>11520</v>
      </c>
      <c r="P2042" s="268" t="s">
        <v>9484</v>
      </c>
      <c r="Q2042" s="269">
        <v>-3</v>
      </c>
      <c r="R2042" s="269">
        <v>-3.25</v>
      </c>
      <c r="S2042" s="269">
        <v>-60</v>
      </c>
      <c r="T2042" s="269">
        <v>-60.25</v>
      </c>
      <c r="DI2042" s="112" t="s">
        <v>6616</v>
      </c>
      <c r="DJ2042" s="112" t="s">
        <v>6297</v>
      </c>
      <c r="DO2042"/>
    </row>
    <row r="2043" spans="15:119" x14ac:dyDescent="0.25">
      <c r="O2043" s="268" t="s">
        <v>11521</v>
      </c>
      <c r="P2043" s="268" t="s">
        <v>9484</v>
      </c>
      <c r="Q2043" s="269">
        <v>-3.25</v>
      </c>
      <c r="R2043" s="269">
        <v>-3.5</v>
      </c>
      <c r="S2043" s="269">
        <v>-60.25</v>
      </c>
      <c r="T2043" s="269">
        <v>-60.5</v>
      </c>
      <c r="DI2043" s="112" t="s">
        <v>4667</v>
      </c>
      <c r="DJ2043" s="112" t="s">
        <v>4583</v>
      </c>
      <c r="DO2043"/>
    </row>
    <row r="2044" spans="15:119" x14ac:dyDescent="0.25">
      <c r="O2044" s="268" t="s">
        <v>11522</v>
      </c>
      <c r="P2044" s="268" t="s">
        <v>9484</v>
      </c>
      <c r="Q2044" s="269">
        <v>-3.25</v>
      </c>
      <c r="R2044" s="269">
        <v>-3.5</v>
      </c>
      <c r="S2044" s="269">
        <v>-60</v>
      </c>
      <c r="T2044" s="269">
        <v>-60.25</v>
      </c>
      <c r="DI2044" s="112" t="s">
        <v>6617</v>
      </c>
      <c r="DJ2044" s="112" t="s">
        <v>6297</v>
      </c>
      <c r="DO2044"/>
    </row>
    <row r="2045" spans="15:119" x14ac:dyDescent="0.25">
      <c r="O2045" s="268" t="s">
        <v>11523</v>
      </c>
      <c r="P2045" s="268" t="s">
        <v>9482</v>
      </c>
      <c r="Q2045" s="269">
        <v>-3.5</v>
      </c>
      <c r="R2045" s="269">
        <v>-4</v>
      </c>
      <c r="S2045" s="269">
        <v>-61</v>
      </c>
      <c r="T2045" s="269">
        <v>-61.5</v>
      </c>
      <c r="DI2045" s="112" t="s">
        <v>9123</v>
      </c>
      <c r="DJ2045" s="112" t="s">
        <v>9078</v>
      </c>
      <c r="DO2045"/>
    </row>
    <row r="2046" spans="15:119" x14ac:dyDescent="0.25">
      <c r="O2046" s="268" t="s">
        <v>11524</v>
      </c>
      <c r="P2046" s="268" t="s">
        <v>9484</v>
      </c>
      <c r="Q2046" s="269">
        <v>-3.5</v>
      </c>
      <c r="R2046" s="269">
        <v>-3.75</v>
      </c>
      <c r="S2046" s="269">
        <v>-61.25</v>
      </c>
      <c r="T2046" s="269">
        <v>-61.5</v>
      </c>
      <c r="DI2046" s="112" t="s">
        <v>6618</v>
      </c>
      <c r="DJ2046" s="112" t="s">
        <v>6297</v>
      </c>
      <c r="DO2046"/>
    </row>
    <row r="2047" spans="15:119" x14ac:dyDescent="0.25">
      <c r="O2047" s="268" t="s">
        <v>11525</v>
      </c>
      <c r="P2047" s="268" t="s">
        <v>9484</v>
      </c>
      <c r="Q2047" s="269">
        <v>-3.5</v>
      </c>
      <c r="R2047" s="269">
        <v>-3.75</v>
      </c>
      <c r="S2047" s="269">
        <v>-61</v>
      </c>
      <c r="T2047" s="269">
        <v>-61.25</v>
      </c>
      <c r="DI2047" s="112" t="s">
        <v>6619</v>
      </c>
      <c r="DJ2047" s="112" t="s">
        <v>6297</v>
      </c>
      <c r="DO2047"/>
    </row>
    <row r="2048" spans="15:119" x14ac:dyDescent="0.25">
      <c r="O2048" s="268" t="s">
        <v>11526</v>
      </c>
      <c r="P2048" s="268" t="s">
        <v>9484</v>
      </c>
      <c r="Q2048" s="269">
        <v>-3.75</v>
      </c>
      <c r="R2048" s="269">
        <v>-4</v>
      </c>
      <c r="S2048" s="269">
        <v>-61.25</v>
      </c>
      <c r="T2048" s="269">
        <v>-61.5</v>
      </c>
      <c r="DI2048" s="112" t="s">
        <v>5442</v>
      </c>
      <c r="DJ2048" s="112" t="s">
        <v>5365</v>
      </c>
      <c r="DO2048"/>
    </row>
    <row r="2049" spans="15:119" x14ac:dyDescent="0.25">
      <c r="O2049" s="268" t="s">
        <v>11527</v>
      </c>
      <c r="P2049" s="268" t="s">
        <v>9484</v>
      </c>
      <c r="Q2049" s="269">
        <v>-3.75</v>
      </c>
      <c r="R2049" s="269">
        <v>-4</v>
      </c>
      <c r="S2049" s="269">
        <v>-61</v>
      </c>
      <c r="T2049" s="269">
        <v>-61.25</v>
      </c>
      <c r="DI2049" s="112" t="s">
        <v>5443</v>
      </c>
      <c r="DJ2049" s="112" t="s">
        <v>5365</v>
      </c>
      <c r="DO2049"/>
    </row>
    <row r="2050" spans="15:119" x14ac:dyDescent="0.25">
      <c r="O2050" s="268" t="s">
        <v>11528</v>
      </c>
      <c r="P2050" s="268" t="s">
        <v>9482</v>
      </c>
      <c r="Q2050" s="269">
        <v>-3.5</v>
      </c>
      <c r="R2050" s="269">
        <v>-4</v>
      </c>
      <c r="S2050" s="269">
        <v>-60.5</v>
      </c>
      <c r="T2050" s="269">
        <v>-61</v>
      </c>
      <c r="DI2050" s="112" t="s">
        <v>4334</v>
      </c>
      <c r="DJ2050" s="112" t="s">
        <v>4283</v>
      </c>
      <c r="DO2050"/>
    </row>
    <row r="2051" spans="15:119" x14ac:dyDescent="0.25">
      <c r="O2051" s="268" t="s">
        <v>11529</v>
      </c>
      <c r="P2051" s="268" t="s">
        <v>9484</v>
      </c>
      <c r="Q2051" s="269">
        <v>-3.5</v>
      </c>
      <c r="R2051" s="269">
        <v>-3.75</v>
      </c>
      <c r="S2051" s="269">
        <v>-60.75</v>
      </c>
      <c r="T2051" s="269">
        <v>-61</v>
      </c>
      <c r="DI2051" s="112" t="s">
        <v>4500</v>
      </c>
      <c r="DJ2051" s="112" t="s">
        <v>4444</v>
      </c>
      <c r="DO2051"/>
    </row>
    <row r="2052" spans="15:119" x14ac:dyDescent="0.25">
      <c r="O2052" s="268" t="s">
        <v>11530</v>
      </c>
      <c r="P2052" s="268" t="s">
        <v>9484</v>
      </c>
      <c r="Q2052" s="269">
        <v>-3.5</v>
      </c>
      <c r="R2052" s="269">
        <v>-3.75</v>
      </c>
      <c r="S2052" s="269">
        <v>-60.5</v>
      </c>
      <c r="T2052" s="269">
        <v>-60.75</v>
      </c>
      <c r="DI2052" s="112" t="s">
        <v>7497</v>
      </c>
      <c r="DJ2052" s="112" t="s">
        <v>7290</v>
      </c>
      <c r="DO2052"/>
    </row>
    <row r="2053" spans="15:119" x14ac:dyDescent="0.25">
      <c r="O2053" s="268" t="s">
        <v>11531</v>
      </c>
      <c r="P2053" s="268" t="s">
        <v>9484</v>
      </c>
      <c r="Q2053" s="269">
        <v>-3.75</v>
      </c>
      <c r="R2053" s="269">
        <v>-4</v>
      </c>
      <c r="S2053" s="269">
        <v>-60.75</v>
      </c>
      <c r="T2053" s="269">
        <v>-61</v>
      </c>
      <c r="DI2053" s="112" t="s">
        <v>8717</v>
      </c>
      <c r="DJ2053" s="112" t="s">
        <v>8536</v>
      </c>
      <c r="DO2053"/>
    </row>
    <row r="2054" spans="15:119" x14ac:dyDescent="0.25">
      <c r="O2054" s="268" t="s">
        <v>11532</v>
      </c>
      <c r="P2054" s="268" t="s">
        <v>9484</v>
      </c>
      <c r="Q2054" s="269">
        <v>-3.75</v>
      </c>
      <c r="R2054" s="269">
        <v>-4</v>
      </c>
      <c r="S2054" s="269">
        <v>-60.5</v>
      </c>
      <c r="T2054" s="269">
        <v>-60.75</v>
      </c>
      <c r="DI2054" s="112" t="s">
        <v>9309</v>
      </c>
      <c r="DJ2054" s="112" t="s">
        <v>9212</v>
      </c>
      <c r="DO2054"/>
    </row>
    <row r="2055" spans="15:119" x14ac:dyDescent="0.25">
      <c r="O2055" s="268" t="s">
        <v>11533</v>
      </c>
      <c r="P2055" s="268" t="s">
        <v>9482</v>
      </c>
      <c r="Q2055" s="269">
        <v>-3.5</v>
      </c>
      <c r="R2055" s="269">
        <v>-4</v>
      </c>
      <c r="S2055" s="269">
        <v>-60</v>
      </c>
      <c r="T2055" s="269">
        <v>-60.5</v>
      </c>
      <c r="DI2055" s="112" t="s">
        <v>6620</v>
      </c>
      <c r="DJ2055" s="112" t="s">
        <v>6297</v>
      </c>
      <c r="DO2055"/>
    </row>
    <row r="2056" spans="15:119" x14ac:dyDescent="0.25">
      <c r="O2056" s="268" t="s">
        <v>11534</v>
      </c>
      <c r="P2056" s="268" t="s">
        <v>9484</v>
      </c>
      <c r="Q2056" s="269">
        <v>-3.5</v>
      </c>
      <c r="R2056" s="269">
        <v>-3.75</v>
      </c>
      <c r="S2056" s="269">
        <v>-60.25</v>
      </c>
      <c r="T2056" s="269">
        <v>-60.5</v>
      </c>
      <c r="DI2056" s="112" t="s">
        <v>6041</v>
      </c>
      <c r="DJ2056" s="112" t="s">
        <v>5901</v>
      </c>
      <c r="DO2056"/>
    </row>
    <row r="2057" spans="15:119" x14ac:dyDescent="0.25">
      <c r="O2057" s="268" t="s">
        <v>11535</v>
      </c>
      <c r="P2057" s="268" t="s">
        <v>9484</v>
      </c>
      <c r="Q2057" s="269">
        <v>-3.5</v>
      </c>
      <c r="R2057" s="269">
        <v>-3.75</v>
      </c>
      <c r="S2057" s="269">
        <v>-60</v>
      </c>
      <c r="T2057" s="269">
        <v>-60.25</v>
      </c>
      <c r="DI2057" s="112" t="s">
        <v>7498</v>
      </c>
      <c r="DJ2057" s="112" t="s">
        <v>7290</v>
      </c>
      <c r="DO2057"/>
    </row>
    <row r="2058" spans="15:119" x14ac:dyDescent="0.25">
      <c r="O2058" s="268" t="s">
        <v>11536</v>
      </c>
      <c r="P2058" s="268" t="s">
        <v>9484</v>
      </c>
      <c r="Q2058" s="269">
        <v>-3.75</v>
      </c>
      <c r="R2058" s="269">
        <v>-4</v>
      </c>
      <c r="S2058" s="269">
        <v>-60.25</v>
      </c>
      <c r="T2058" s="269">
        <v>-60.5</v>
      </c>
      <c r="DI2058" s="112" t="s">
        <v>8677</v>
      </c>
      <c r="DJ2058" s="112" t="s">
        <v>8536</v>
      </c>
      <c r="DO2058"/>
    </row>
    <row r="2059" spans="15:119" x14ac:dyDescent="0.25">
      <c r="O2059" s="268" t="s">
        <v>11537</v>
      </c>
      <c r="P2059" s="268" t="s">
        <v>9484</v>
      </c>
      <c r="Q2059" s="269">
        <v>-3.75</v>
      </c>
      <c r="R2059" s="269">
        <v>-4</v>
      </c>
      <c r="S2059" s="269">
        <v>-60</v>
      </c>
      <c r="T2059" s="269">
        <v>-60.25</v>
      </c>
      <c r="DI2059" s="112" t="s">
        <v>8371</v>
      </c>
      <c r="DJ2059" s="112" t="s">
        <v>8277</v>
      </c>
      <c r="DO2059"/>
    </row>
    <row r="2060" spans="15:119" x14ac:dyDescent="0.25">
      <c r="O2060" s="268" t="s">
        <v>11538</v>
      </c>
      <c r="P2060" s="268" t="s">
        <v>9476</v>
      </c>
      <c r="Q2060" s="269">
        <v>0</v>
      </c>
      <c r="R2060" s="269">
        <v>-4</v>
      </c>
      <c r="S2060" s="269">
        <v>-54</v>
      </c>
      <c r="T2060" s="269">
        <v>-60</v>
      </c>
      <c r="DI2060" s="112" t="s">
        <v>8718</v>
      </c>
      <c r="DJ2060" s="112" t="s">
        <v>8536</v>
      </c>
      <c r="DO2060"/>
    </row>
    <row r="2061" spans="15:119" x14ac:dyDescent="0.25">
      <c r="O2061" s="268" t="s">
        <v>11539</v>
      </c>
      <c r="P2061" s="268" t="s">
        <v>9478</v>
      </c>
      <c r="Q2061" s="269">
        <v>0</v>
      </c>
      <c r="R2061" s="269">
        <v>-2</v>
      </c>
      <c r="S2061" s="269">
        <v>-57</v>
      </c>
      <c r="T2061" s="269">
        <v>-60</v>
      </c>
      <c r="DI2061" s="112" t="s">
        <v>5092</v>
      </c>
      <c r="DJ2061" s="112" t="s">
        <v>5023</v>
      </c>
      <c r="DO2061"/>
    </row>
    <row r="2062" spans="15:119" x14ac:dyDescent="0.25">
      <c r="O2062" s="268" t="s">
        <v>11540</v>
      </c>
      <c r="P2062" s="268" t="s">
        <v>9480</v>
      </c>
      <c r="Q2062" s="269">
        <v>0</v>
      </c>
      <c r="R2062" s="269">
        <v>-1</v>
      </c>
      <c r="S2062" s="269">
        <v>-58.5</v>
      </c>
      <c r="T2062" s="269">
        <v>-60</v>
      </c>
      <c r="DI2062" s="112" t="s">
        <v>5092</v>
      </c>
      <c r="DJ2062" s="112" t="s">
        <v>9212</v>
      </c>
      <c r="DO2062"/>
    </row>
    <row r="2063" spans="15:119" x14ac:dyDescent="0.25">
      <c r="O2063" s="268" t="s">
        <v>11541</v>
      </c>
      <c r="P2063" s="268" t="s">
        <v>9482</v>
      </c>
      <c r="Q2063" s="269">
        <v>0</v>
      </c>
      <c r="R2063" s="269">
        <v>-0.5</v>
      </c>
      <c r="S2063" s="269">
        <v>-59.5</v>
      </c>
      <c r="T2063" s="269">
        <v>-60</v>
      </c>
      <c r="DI2063" s="112" t="s">
        <v>9310</v>
      </c>
      <c r="DJ2063" s="112" t="s">
        <v>9212</v>
      </c>
      <c r="DO2063"/>
    </row>
    <row r="2064" spans="15:119" x14ac:dyDescent="0.25">
      <c r="O2064" s="268" t="s">
        <v>11542</v>
      </c>
      <c r="P2064" s="268" t="s">
        <v>9484</v>
      </c>
      <c r="Q2064" s="269">
        <v>0</v>
      </c>
      <c r="R2064" s="269">
        <v>-0.25</v>
      </c>
      <c r="S2064" s="269">
        <v>-59.75</v>
      </c>
      <c r="T2064" s="269">
        <v>-60</v>
      </c>
      <c r="DI2064" s="112" t="s">
        <v>7499</v>
      </c>
      <c r="DJ2064" s="112" t="s">
        <v>7290</v>
      </c>
      <c r="DO2064"/>
    </row>
    <row r="2065" spans="15:119" x14ac:dyDescent="0.25">
      <c r="O2065" s="268" t="s">
        <v>11543</v>
      </c>
      <c r="P2065" s="268" t="s">
        <v>9484</v>
      </c>
      <c r="Q2065" s="269">
        <v>0</v>
      </c>
      <c r="R2065" s="269">
        <v>-0.25</v>
      </c>
      <c r="S2065" s="269">
        <v>-59.5</v>
      </c>
      <c r="T2065" s="269">
        <v>-59.75</v>
      </c>
      <c r="DI2065" s="112" t="s">
        <v>8033</v>
      </c>
      <c r="DJ2065" s="112" t="s">
        <v>7908</v>
      </c>
      <c r="DO2065"/>
    </row>
    <row r="2066" spans="15:119" x14ac:dyDescent="0.25">
      <c r="O2066" s="268" t="s">
        <v>11544</v>
      </c>
      <c r="P2066" s="268" t="s">
        <v>9484</v>
      </c>
      <c r="Q2066" s="269">
        <v>-0.25</v>
      </c>
      <c r="R2066" s="269">
        <v>-0.5</v>
      </c>
      <c r="S2066" s="269">
        <v>-59.75</v>
      </c>
      <c r="T2066" s="269">
        <v>-60</v>
      </c>
      <c r="DI2066" s="112" t="s">
        <v>5093</v>
      </c>
      <c r="DJ2066" s="112" t="s">
        <v>5023</v>
      </c>
      <c r="DO2066"/>
    </row>
    <row r="2067" spans="15:119" x14ac:dyDescent="0.25">
      <c r="O2067" s="268" t="s">
        <v>11545</v>
      </c>
      <c r="P2067" s="268" t="s">
        <v>9484</v>
      </c>
      <c r="Q2067" s="269">
        <v>-0.25</v>
      </c>
      <c r="R2067" s="269">
        <v>-0.5</v>
      </c>
      <c r="S2067" s="269">
        <v>-59.5</v>
      </c>
      <c r="T2067" s="269">
        <v>-59.75</v>
      </c>
      <c r="DI2067" s="112" t="s">
        <v>8719</v>
      </c>
      <c r="DJ2067" s="112" t="s">
        <v>8536</v>
      </c>
      <c r="DO2067"/>
    </row>
    <row r="2068" spans="15:119" x14ac:dyDescent="0.25">
      <c r="O2068" s="268" t="s">
        <v>11546</v>
      </c>
      <c r="P2068" s="268" t="s">
        <v>9482</v>
      </c>
      <c r="Q2068" s="269">
        <v>0</v>
      </c>
      <c r="R2068" s="269">
        <v>-0.5</v>
      </c>
      <c r="S2068" s="269">
        <v>-59</v>
      </c>
      <c r="T2068" s="269">
        <v>-59.5</v>
      </c>
      <c r="DI2068" s="112" t="s">
        <v>7500</v>
      </c>
      <c r="DJ2068" s="112" t="s">
        <v>7290</v>
      </c>
      <c r="DO2068"/>
    </row>
    <row r="2069" spans="15:119" x14ac:dyDescent="0.25">
      <c r="O2069" s="268" t="s">
        <v>11547</v>
      </c>
      <c r="P2069" s="268" t="s">
        <v>9484</v>
      </c>
      <c r="Q2069" s="269">
        <v>0</v>
      </c>
      <c r="R2069" s="269">
        <v>-0.25</v>
      </c>
      <c r="S2069" s="269">
        <v>-59.25</v>
      </c>
      <c r="T2069" s="269">
        <v>-59.5</v>
      </c>
      <c r="DI2069" s="112" t="s">
        <v>4891</v>
      </c>
      <c r="DJ2069" s="112" t="s">
        <v>4800</v>
      </c>
      <c r="DO2069"/>
    </row>
    <row r="2070" spans="15:119" x14ac:dyDescent="0.25">
      <c r="O2070" s="268" t="s">
        <v>11548</v>
      </c>
      <c r="P2070" s="268" t="s">
        <v>9484</v>
      </c>
      <c r="Q2070" s="269">
        <v>0</v>
      </c>
      <c r="R2070" s="269">
        <v>-0.25</v>
      </c>
      <c r="S2070" s="269">
        <v>-59</v>
      </c>
      <c r="T2070" s="269">
        <v>-59.25</v>
      </c>
      <c r="DI2070" s="112" t="s">
        <v>8720</v>
      </c>
      <c r="DJ2070" s="112" t="s">
        <v>8536</v>
      </c>
      <c r="DO2070"/>
    </row>
    <row r="2071" spans="15:119" x14ac:dyDescent="0.25">
      <c r="O2071" s="268" t="s">
        <v>11549</v>
      </c>
      <c r="P2071" s="268" t="s">
        <v>9484</v>
      </c>
      <c r="Q2071" s="269">
        <v>-0.25</v>
      </c>
      <c r="R2071" s="269">
        <v>-0.5</v>
      </c>
      <c r="S2071" s="269">
        <v>-59.25</v>
      </c>
      <c r="T2071" s="269">
        <v>-59.5</v>
      </c>
      <c r="DI2071" s="112" t="s">
        <v>8721</v>
      </c>
      <c r="DJ2071" s="112" t="s">
        <v>8536</v>
      </c>
      <c r="DO2071"/>
    </row>
    <row r="2072" spans="15:119" x14ac:dyDescent="0.25">
      <c r="O2072" s="268" t="s">
        <v>11550</v>
      </c>
      <c r="P2072" s="268" t="s">
        <v>9484</v>
      </c>
      <c r="Q2072" s="269">
        <v>-0.25</v>
      </c>
      <c r="R2072" s="269">
        <v>-0.5</v>
      </c>
      <c r="S2072" s="269">
        <v>-59</v>
      </c>
      <c r="T2072" s="269">
        <v>-59.25</v>
      </c>
      <c r="DI2072" s="112" t="s">
        <v>4229</v>
      </c>
      <c r="DJ2072" s="112" t="s">
        <v>4204</v>
      </c>
      <c r="DO2072"/>
    </row>
    <row r="2073" spans="15:119" x14ac:dyDescent="0.25">
      <c r="O2073" s="268" t="s">
        <v>11551</v>
      </c>
      <c r="P2073" s="268" t="s">
        <v>9482</v>
      </c>
      <c r="Q2073" s="269">
        <v>0</v>
      </c>
      <c r="R2073" s="269">
        <v>-0.5</v>
      </c>
      <c r="S2073" s="269">
        <v>-58.5</v>
      </c>
      <c r="T2073" s="269">
        <v>-59</v>
      </c>
      <c r="DI2073" s="112" t="s">
        <v>4668</v>
      </c>
      <c r="DJ2073" s="112" t="s">
        <v>4583</v>
      </c>
      <c r="DO2073"/>
    </row>
    <row r="2074" spans="15:119" x14ac:dyDescent="0.25">
      <c r="O2074" s="268" t="s">
        <v>11552</v>
      </c>
      <c r="P2074" s="268" t="s">
        <v>9484</v>
      </c>
      <c r="Q2074" s="269">
        <v>0</v>
      </c>
      <c r="R2074" s="269">
        <v>-0.25</v>
      </c>
      <c r="S2074" s="269">
        <v>-58.75</v>
      </c>
      <c r="T2074" s="269">
        <v>-59</v>
      </c>
      <c r="DI2074" s="112" t="s">
        <v>7501</v>
      </c>
      <c r="DJ2074" s="112" t="s">
        <v>7290</v>
      </c>
      <c r="DO2074"/>
    </row>
    <row r="2075" spans="15:119" x14ac:dyDescent="0.25">
      <c r="O2075" s="268" t="s">
        <v>11553</v>
      </c>
      <c r="P2075" s="268" t="s">
        <v>9484</v>
      </c>
      <c r="Q2075" s="269">
        <v>0</v>
      </c>
      <c r="R2075" s="269">
        <v>-0.25</v>
      </c>
      <c r="S2075" s="269">
        <v>-58.5</v>
      </c>
      <c r="T2075" s="269">
        <v>-58.75</v>
      </c>
      <c r="DI2075" s="112" t="s">
        <v>9311</v>
      </c>
      <c r="DJ2075" s="112" t="s">
        <v>9212</v>
      </c>
      <c r="DO2075"/>
    </row>
    <row r="2076" spans="15:119" x14ac:dyDescent="0.25">
      <c r="O2076" s="268" t="s">
        <v>11554</v>
      </c>
      <c r="P2076" s="268" t="s">
        <v>9484</v>
      </c>
      <c r="Q2076" s="269">
        <v>-0.25</v>
      </c>
      <c r="R2076" s="269">
        <v>-0.5</v>
      </c>
      <c r="S2076" s="269">
        <v>-58.75</v>
      </c>
      <c r="T2076" s="269">
        <v>-59</v>
      </c>
      <c r="DI2076" s="112" t="s">
        <v>7502</v>
      </c>
      <c r="DJ2076" s="112" t="s">
        <v>7290</v>
      </c>
      <c r="DO2076"/>
    </row>
    <row r="2077" spans="15:119" x14ac:dyDescent="0.25">
      <c r="O2077" s="268" t="s">
        <v>11555</v>
      </c>
      <c r="P2077" s="268" t="s">
        <v>9484</v>
      </c>
      <c r="Q2077" s="269">
        <v>-0.25</v>
      </c>
      <c r="R2077" s="269">
        <v>-0.5</v>
      </c>
      <c r="S2077" s="269">
        <v>-58.5</v>
      </c>
      <c r="T2077" s="269">
        <v>-58.75</v>
      </c>
      <c r="DI2077" s="112" t="s">
        <v>6042</v>
      </c>
      <c r="DJ2077" s="112" t="s">
        <v>5901</v>
      </c>
      <c r="DO2077"/>
    </row>
    <row r="2078" spans="15:119" x14ac:dyDescent="0.25">
      <c r="O2078" s="268" t="s">
        <v>11556</v>
      </c>
      <c r="P2078" s="268" t="s">
        <v>9482</v>
      </c>
      <c r="Q2078" s="269">
        <v>-0.5</v>
      </c>
      <c r="R2078" s="269">
        <v>-1</v>
      </c>
      <c r="S2078" s="269">
        <v>-59.5</v>
      </c>
      <c r="T2078" s="269">
        <v>-60</v>
      </c>
      <c r="DI2078" s="112" t="s">
        <v>6621</v>
      </c>
      <c r="DJ2078" s="112" t="s">
        <v>6297</v>
      </c>
      <c r="DO2078"/>
    </row>
    <row r="2079" spans="15:119" x14ac:dyDescent="0.25">
      <c r="O2079" s="268" t="s">
        <v>11557</v>
      </c>
      <c r="P2079" s="268" t="s">
        <v>9484</v>
      </c>
      <c r="Q2079" s="269">
        <v>-0.5</v>
      </c>
      <c r="R2079" s="269">
        <v>-0.75</v>
      </c>
      <c r="S2079" s="269">
        <v>-59.75</v>
      </c>
      <c r="T2079" s="269">
        <v>-60</v>
      </c>
      <c r="DI2079" s="112" t="s">
        <v>7503</v>
      </c>
      <c r="DJ2079" s="112" t="s">
        <v>7290</v>
      </c>
      <c r="DO2079"/>
    </row>
    <row r="2080" spans="15:119" x14ac:dyDescent="0.25">
      <c r="O2080" s="268" t="s">
        <v>11558</v>
      </c>
      <c r="P2080" s="268" t="s">
        <v>9484</v>
      </c>
      <c r="Q2080" s="269">
        <v>-0.5</v>
      </c>
      <c r="R2080" s="269">
        <v>-0.75</v>
      </c>
      <c r="S2080" s="269">
        <v>-59.5</v>
      </c>
      <c r="T2080" s="269">
        <v>-59.75</v>
      </c>
      <c r="DI2080" s="112" t="s">
        <v>5631</v>
      </c>
      <c r="DJ2080" s="112" t="s">
        <v>5568</v>
      </c>
      <c r="DO2080"/>
    </row>
    <row r="2081" spans="15:119" x14ac:dyDescent="0.25">
      <c r="O2081" s="268" t="s">
        <v>11559</v>
      </c>
      <c r="P2081" s="268" t="s">
        <v>9484</v>
      </c>
      <c r="Q2081" s="269">
        <v>-0.75</v>
      </c>
      <c r="R2081" s="269">
        <v>-1</v>
      </c>
      <c r="S2081" s="269">
        <v>-59.75</v>
      </c>
      <c r="T2081" s="269">
        <v>-60</v>
      </c>
      <c r="DI2081" s="112" t="s">
        <v>8034</v>
      </c>
      <c r="DJ2081" s="112" t="s">
        <v>7908</v>
      </c>
      <c r="DO2081"/>
    </row>
    <row r="2082" spans="15:119" x14ac:dyDescent="0.25">
      <c r="O2082" s="268" t="s">
        <v>11560</v>
      </c>
      <c r="P2082" s="268" t="s">
        <v>9484</v>
      </c>
      <c r="Q2082" s="269">
        <v>-0.75</v>
      </c>
      <c r="R2082" s="269">
        <v>-1</v>
      </c>
      <c r="S2082" s="269">
        <v>-59.5</v>
      </c>
      <c r="T2082" s="269">
        <v>-59.75</v>
      </c>
      <c r="DI2082" s="112" t="s">
        <v>8722</v>
      </c>
      <c r="DJ2082" s="112" t="s">
        <v>8536</v>
      </c>
      <c r="DO2082"/>
    </row>
    <row r="2083" spans="15:119" x14ac:dyDescent="0.25">
      <c r="O2083" s="268" t="s">
        <v>11561</v>
      </c>
      <c r="P2083" s="268" t="s">
        <v>9482</v>
      </c>
      <c r="Q2083" s="269">
        <v>-0.5</v>
      </c>
      <c r="R2083" s="269">
        <v>-1</v>
      </c>
      <c r="S2083" s="269">
        <v>-59</v>
      </c>
      <c r="T2083" s="269">
        <v>-59.5</v>
      </c>
      <c r="DI2083" s="112" t="s">
        <v>5094</v>
      </c>
      <c r="DJ2083" s="112" t="s">
        <v>5023</v>
      </c>
      <c r="DO2083"/>
    </row>
    <row r="2084" spans="15:119" x14ac:dyDescent="0.25">
      <c r="O2084" s="268" t="s">
        <v>11562</v>
      </c>
      <c r="P2084" s="268" t="s">
        <v>9484</v>
      </c>
      <c r="Q2084" s="269">
        <v>-0.5</v>
      </c>
      <c r="R2084" s="269">
        <v>-0.75</v>
      </c>
      <c r="S2084" s="269">
        <v>-59.25</v>
      </c>
      <c r="T2084" s="269">
        <v>-59.5</v>
      </c>
      <c r="DI2084" s="112" t="s">
        <v>7504</v>
      </c>
      <c r="DJ2084" s="112" t="s">
        <v>7290</v>
      </c>
      <c r="DO2084"/>
    </row>
    <row r="2085" spans="15:119" x14ac:dyDescent="0.25">
      <c r="O2085" s="268" t="s">
        <v>11563</v>
      </c>
      <c r="P2085" s="268" t="s">
        <v>9484</v>
      </c>
      <c r="Q2085" s="269">
        <v>-0.5</v>
      </c>
      <c r="R2085" s="269">
        <v>-0.75</v>
      </c>
      <c r="S2085" s="269">
        <v>-59</v>
      </c>
      <c r="T2085" s="269">
        <v>-59.25</v>
      </c>
      <c r="DI2085" s="112" t="s">
        <v>5764</v>
      </c>
      <c r="DJ2085" s="112" t="s">
        <v>5735</v>
      </c>
      <c r="DO2085"/>
    </row>
    <row r="2086" spans="15:119" x14ac:dyDescent="0.25">
      <c r="O2086" s="268" t="s">
        <v>11564</v>
      </c>
      <c r="P2086" s="268" t="s">
        <v>9484</v>
      </c>
      <c r="Q2086" s="269">
        <v>-0.75</v>
      </c>
      <c r="R2086" s="269">
        <v>-1</v>
      </c>
      <c r="S2086" s="269">
        <v>-59.25</v>
      </c>
      <c r="T2086" s="269">
        <v>-59.5</v>
      </c>
      <c r="DI2086" s="112" t="s">
        <v>7155</v>
      </c>
      <c r="DJ2086" s="112" t="s">
        <v>7127</v>
      </c>
      <c r="DO2086"/>
    </row>
    <row r="2087" spans="15:119" x14ac:dyDescent="0.25">
      <c r="O2087" s="268" t="s">
        <v>11565</v>
      </c>
      <c r="P2087" s="268" t="s">
        <v>9484</v>
      </c>
      <c r="Q2087" s="269">
        <v>-0.75</v>
      </c>
      <c r="R2087" s="269">
        <v>-1</v>
      </c>
      <c r="S2087" s="269">
        <v>-59</v>
      </c>
      <c r="T2087" s="269">
        <v>-59.25</v>
      </c>
      <c r="DI2087" s="112" t="s">
        <v>8035</v>
      </c>
      <c r="DJ2087" s="112" t="s">
        <v>7908</v>
      </c>
      <c r="DO2087"/>
    </row>
    <row r="2088" spans="15:119" x14ac:dyDescent="0.25">
      <c r="O2088" s="268" t="s">
        <v>11566</v>
      </c>
      <c r="P2088" s="268" t="s">
        <v>9482</v>
      </c>
      <c r="Q2088" s="269">
        <v>-0.5</v>
      </c>
      <c r="R2088" s="269">
        <v>-1</v>
      </c>
      <c r="S2088" s="269">
        <v>-58.5</v>
      </c>
      <c r="T2088" s="269">
        <v>-59</v>
      </c>
      <c r="DI2088" s="112" t="s">
        <v>6622</v>
      </c>
      <c r="DJ2088" s="112" t="s">
        <v>6297</v>
      </c>
      <c r="DO2088"/>
    </row>
    <row r="2089" spans="15:119" x14ac:dyDescent="0.25">
      <c r="O2089" s="268" t="s">
        <v>11567</v>
      </c>
      <c r="P2089" s="268" t="s">
        <v>9484</v>
      </c>
      <c r="Q2089" s="269">
        <v>-0.5</v>
      </c>
      <c r="R2089" s="269">
        <v>-0.75</v>
      </c>
      <c r="S2089" s="269">
        <v>-58.75</v>
      </c>
      <c r="T2089" s="269">
        <v>-59</v>
      </c>
      <c r="DI2089" s="112" t="s">
        <v>6623</v>
      </c>
      <c r="DJ2089" s="112" t="s">
        <v>6297</v>
      </c>
      <c r="DO2089"/>
    </row>
    <row r="2090" spans="15:119" x14ac:dyDescent="0.25">
      <c r="O2090" s="268" t="s">
        <v>11568</v>
      </c>
      <c r="P2090" s="268" t="s">
        <v>9484</v>
      </c>
      <c r="Q2090" s="269">
        <v>-0.5</v>
      </c>
      <c r="R2090" s="269">
        <v>-0.75</v>
      </c>
      <c r="S2090" s="269">
        <v>-58.5</v>
      </c>
      <c r="T2090" s="269">
        <v>-58.75</v>
      </c>
      <c r="DI2090" s="112" t="s">
        <v>8723</v>
      </c>
      <c r="DJ2090" s="112" t="s">
        <v>8536</v>
      </c>
      <c r="DO2090"/>
    </row>
    <row r="2091" spans="15:119" x14ac:dyDescent="0.25">
      <c r="O2091" s="268" t="s">
        <v>11569</v>
      </c>
      <c r="P2091" s="268" t="s">
        <v>9484</v>
      </c>
      <c r="Q2091" s="269">
        <v>-0.75</v>
      </c>
      <c r="R2091" s="269">
        <v>-1</v>
      </c>
      <c r="S2091" s="269">
        <v>-58.75</v>
      </c>
      <c r="T2091" s="269">
        <v>-59</v>
      </c>
      <c r="DI2091" s="112" t="s">
        <v>6624</v>
      </c>
      <c r="DJ2091" s="112" t="s">
        <v>6297</v>
      </c>
      <c r="DO2091"/>
    </row>
    <row r="2092" spans="15:119" x14ac:dyDescent="0.25">
      <c r="O2092" s="268" t="s">
        <v>11570</v>
      </c>
      <c r="P2092" s="268" t="s">
        <v>9484</v>
      </c>
      <c r="Q2092" s="269">
        <v>-0.75</v>
      </c>
      <c r="R2092" s="269">
        <v>-1</v>
      </c>
      <c r="S2092" s="269">
        <v>-58.5</v>
      </c>
      <c r="T2092" s="269">
        <v>-58.75</v>
      </c>
      <c r="DI2092" s="112" t="s">
        <v>8372</v>
      </c>
      <c r="DJ2092" s="112" t="s">
        <v>8277</v>
      </c>
      <c r="DO2092"/>
    </row>
    <row r="2093" spans="15:119" x14ac:dyDescent="0.25">
      <c r="O2093" s="268" t="s">
        <v>11571</v>
      </c>
      <c r="P2093" s="268" t="s">
        <v>9480</v>
      </c>
      <c r="Q2093" s="269">
        <v>0</v>
      </c>
      <c r="R2093" s="269">
        <v>-1</v>
      </c>
      <c r="S2093" s="269">
        <v>-57</v>
      </c>
      <c r="T2093" s="269">
        <v>-58.5</v>
      </c>
      <c r="DI2093" s="112" t="s">
        <v>5095</v>
      </c>
      <c r="DJ2093" s="112" t="s">
        <v>5023</v>
      </c>
      <c r="DO2093"/>
    </row>
    <row r="2094" spans="15:119" x14ac:dyDescent="0.25">
      <c r="O2094" s="268" t="s">
        <v>11572</v>
      </c>
      <c r="P2094" s="268" t="s">
        <v>9482</v>
      </c>
      <c r="Q2094" s="269">
        <v>0</v>
      </c>
      <c r="R2094" s="269">
        <v>-0.5</v>
      </c>
      <c r="S2094" s="269">
        <v>-58</v>
      </c>
      <c r="T2094" s="269">
        <v>-58.5</v>
      </c>
      <c r="DI2094" s="112" t="s">
        <v>5444</v>
      </c>
      <c r="DJ2094" s="112" t="s">
        <v>5365</v>
      </c>
      <c r="DO2094"/>
    </row>
    <row r="2095" spans="15:119" x14ac:dyDescent="0.25">
      <c r="O2095" s="268" t="s">
        <v>11573</v>
      </c>
      <c r="P2095" s="268" t="s">
        <v>9484</v>
      </c>
      <c r="Q2095" s="269">
        <v>0</v>
      </c>
      <c r="R2095" s="269">
        <v>-0.25</v>
      </c>
      <c r="S2095" s="269">
        <v>-58.25</v>
      </c>
      <c r="T2095" s="269">
        <v>-58.5</v>
      </c>
      <c r="DI2095" s="112" t="s">
        <v>6043</v>
      </c>
      <c r="DJ2095" s="112" t="s">
        <v>5901</v>
      </c>
      <c r="DO2095"/>
    </row>
    <row r="2096" spans="15:119" x14ac:dyDescent="0.25">
      <c r="O2096" s="268" t="s">
        <v>11574</v>
      </c>
      <c r="P2096" s="268" t="s">
        <v>9484</v>
      </c>
      <c r="Q2096" s="269">
        <v>0</v>
      </c>
      <c r="R2096" s="269">
        <v>-0.25</v>
      </c>
      <c r="S2096" s="269">
        <v>-58</v>
      </c>
      <c r="T2096" s="269">
        <v>-58.25</v>
      </c>
      <c r="DI2096" s="112" t="s">
        <v>6044</v>
      </c>
      <c r="DJ2096" s="112" t="s">
        <v>5901</v>
      </c>
      <c r="DO2096"/>
    </row>
    <row r="2097" spans="15:119" x14ac:dyDescent="0.25">
      <c r="O2097" s="268" t="s">
        <v>11575</v>
      </c>
      <c r="P2097" s="268" t="s">
        <v>9484</v>
      </c>
      <c r="Q2097" s="269">
        <v>-0.25</v>
      </c>
      <c r="R2097" s="269">
        <v>-0.5</v>
      </c>
      <c r="S2097" s="269">
        <v>-58.25</v>
      </c>
      <c r="T2097" s="269">
        <v>-58.5</v>
      </c>
      <c r="DI2097" s="112" t="s">
        <v>8373</v>
      </c>
      <c r="DJ2097" s="112" t="s">
        <v>8277</v>
      </c>
      <c r="DO2097"/>
    </row>
    <row r="2098" spans="15:119" x14ac:dyDescent="0.25">
      <c r="O2098" s="268" t="s">
        <v>11576</v>
      </c>
      <c r="P2098" s="268" t="s">
        <v>9484</v>
      </c>
      <c r="Q2098" s="269">
        <v>-0.25</v>
      </c>
      <c r="R2098" s="269">
        <v>-0.5</v>
      </c>
      <c r="S2098" s="269">
        <v>-58</v>
      </c>
      <c r="T2098" s="269">
        <v>-58.25</v>
      </c>
      <c r="DI2098" s="112" t="s">
        <v>6045</v>
      </c>
      <c r="DJ2098" s="112" t="s">
        <v>5901</v>
      </c>
      <c r="DO2098"/>
    </row>
    <row r="2099" spans="15:119" x14ac:dyDescent="0.25">
      <c r="O2099" s="268" t="s">
        <v>11577</v>
      </c>
      <c r="P2099" s="268" t="s">
        <v>9482</v>
      </c>
      <c r="Q2099" s="269">
        <v>0</v>
      </c>
      <c r="R2099" s="269">
        <v>-0.5</v>
      </c>
      <c r="S2099" s="269">
        <v>-57.5</v>
      </c>
      <c r="T2099" s="269">
        <v>-58</v>
      </c>
      <c r="DI2099" s="112" t="s">
        <v>6046</v>
      </c>
      <c r="DJ2099" s="112" t="s">
        <v>5901</v>
      </c>
      <c r="DO2099"/>
    </row>
    <row r="2100" spans="15:119" x14ac:dyDescent="0.25">
      <c r="O2100" s="268" t="s">
        <v>11578</v>
      </c>
      <c r="P2100" s="268" t="s">
        <v>9484</v>
      </c>
      <c r="Q2100" s="269">
        <v>0</v>
      </c>
      <c r="R2100" s="269">
        <v>-0.25</v>
      </c>
      <c r="S2100" s="269">
        <v>-57.75</v>
      </c>
      <c r="T2100" s="269">
        <v>-58</v>
      </c>
      <c r="DI2100" s="112" t="s">
        <v>5096</v>
      </c>
      <c r="DJ2100" s="112" t="s">
        <v>5023</v>
      </c>
      <c r="DO2100"/>
    </row>
    <row r="2101" spans="15:119" x14ac:dyDescent="0.25">
      <c r="O2101" s="268" t="s">
        <v>11579</v>
      </c>
      <c r="P2101" s="268" t="s">
        <v>9484</v>
      </c>
      <c r="Q2101" s="269">
        <v>0</v>
      </c>
      <c r="R2101" s="269">
        <v>-0.25</v>
      </c>
      <c r="S2101" s="269">
        <v>-57.5</v>
      </c>
      <c r="T2101" s="269">
        <v>-57.75</v>
      </c>
      <c r="DI2101" s="112" t="s">
        <v>5632</v>
      </c>
      <c r="DJ2101" s="112" t="s">
        <v>5568</v>
      </c>
      <c r="DO2101"/>
    </row>
    <row r="2102" spans="15:119" x14ac:dyDescent="0.25">
      <c r="O2102" s="268" t="s">
        <v>11580</v>
      </c>
      <c r="P2102" s="268" t="s">
        <v>9484</v>
      </c>
      <c r="Q2102" s="269">
        <v>-0.25</v>
      </c>
      <c r="R2102" s="269">
        <v>-0.5</v>
      </c>
      <c r="S2102" s="269">
        <v>-57.75</v>
      </c>
      <c r="T2102" s="269">
        <v>-58</v>
      </c>
      <c r="DI2102" s="112" t="s">
        <v>6047</v>
      </c>
      <c r="DJ2102" s="112" t="s">
        <v>5901</v>
      </c>
      <c r="DO2102"/>
    </row>
    <row r="2103" spans="15:119" x14ac:dyDescent="0.25">
      <c r="O2103" s="268" t="s">
        <v>11581</v>
      </c>
      <c r="P2103" s="268" t="s">
        <v>9484</v>
      </c>
      <c r="Q2103" s="269">
        <v>-0.25</v>
      </c>
      <c r="R2103" s="269">
        <v>-0.5</v>
      </c>
      <c r="S2103" s="269">
        <v>-57.5</v>
      </c>
      <c r="T2103" s="269">
        <v>-57.75</v>
      </c>
      <c r="DI2103" s="112" t="s">
        <v>6048</v>
      </c>
      <c r="DJ2103" s="112" t="s">
        <v>5901</v>
      </c>
      <c r="DO2103"/>
    </row>
    <row r="2104" spans="15:119" x14ac:dyDescent="0.25">
      <c r="O2104" s="268" t="s">
        <v>11582</v>
      </c>
      <c r="P2104" s="268" t="s">
        <v>9482</v>
      </c>
      <c r="Q2104" s="269">
        <v>0</v>
      </c>
      <c r="R2104" s="269">
        <v>-0.5</v>
      </c>
      <c r="S2104" s="269">
        <v>-57</v>
      </c>
      <c r="T2104" s="269">
        <v>-57.5</v>
      </c>
      <c r="DI2104" s="112" t="s">
        <v>8036</v>
      </c>
      <c r="DJ2104" s="112" t="s">
        <v>7908</v>
      </c>
      <c r="DO2104"/>
    </row>
    <row r="2105" spans="15:119" x14ac:dyDescent="0.25">
      <c r="O2105" s="268" t="s">
        <v>11583</v>
      </c>
      <c r="P2105" s="268" t="s">
        <v>9484</v>
      </c>
      <c r="Q2105" s="269">
        <v>0</v>
      </c>
      <c r="R2105" s="269">
        <v>-0.25</v>
      </c>
      <c r="S2105" s="269">
        <v>-57.25</v>
      </c>
      <c r="T2105" s="269">
        <v>-57.5</v>
      </c>
      <c r="DI2105" s="112" t="s">
        <v>6049</v>
      </c>
      <c r="DJ2105" s="112" t="s">
        <v>5901</v>
      </c>
      <c r="DO2105"/>
    </row>
    <row r="2106" spans="15:119" x14ac:dyDescent="0.25">
      <c r="O2106" s="268" t="s">
        <v>11584</v>
      </c>
      <c r="P2106" s="268" t="s">
        <v>9484</v>
      </c>
      <c r="Q2106" s="269">
        <v>0</v>
      </c>
      <c r="R2106" s="269">
        <v>-0.25</v>
      </c>
      <c r="S2106" s="269">
        <v>-57</v>
      </c>
      <c r="T2106" s="269">
        <v>-57.25</v>
      </c>
      <c r="DI2106" s="112" t="s">
        <v>7505</v>
      </c>
      <c r="DJ2106" s="112" t="s">
        <v>7290</v>
      </c>
      <c r="DO2106"/>
    </row>
    <row r="2107" spans="15:119" x14ac:dyDescent="0.25">
      <c r="O2107" s="268" t="s">
        <v>11585</v>
      </c>
      <c r="P2107" s="268" t="s">
        <v>9484</v>
      </c>
      <c r="Q2107" s="269">
        <v>-0.25</v>
      </c>
      <c r="R2107" s="269">
        <v>-0.5</v>
      </c>
      <c r="S2107" s="269">
        <v>-57.25</v>
      </c>
      <c r="T2107" s="269">
        <v>-57.5</v>
      </c>
      <c r="DI2107" s="112" t="s">
        <v>6625</v>
      </c>
      <c r="DJ2107" s="112" t="s">
        <v>6297</v>
      </c>
      <c r="DO2107"/>
    </row>
    <row r="2108" spans="15:119" x14ac:dyDescent="0.25">
      <c r="O2108" s="268" t="s">
        <v>11586</v>
      </c>
      <c r="P2108" s="268" t="s">
        <v>9484</v>
      </c>
      <c r="Q2108" s="269">
        <v>-0.25</v>
      </c>
      <c r="R2108" s="269">
        <v>-0.5</v>
      </c>
      <c r="S2108" s="269">
        <v>-57</v>
      </c>
      <c r="T2108" s="269">
        <v>-57.25</v>
      </c>
      <c r="DI2108" s="112" t="s">
        <v>6626</v>
      </c>
      <c r="DJ2108" s="112" t="s">
        <v>6297</v>
      </c>
      <c r="DO2108"/>
    </row>
    <row r="2109" spans="15:119" x14ac:dyDescent="0.25">
      <c r="O2109" s="268" t="s">
        <v>11587</v>
      </c>
      <c r="P2109" s="268" t="s">
        <v>9482</v>
      </c>
      <c r="Q2109" s="269">
        <v>-0.5</v>
      </c>
      <c r="R2109" s="269">
        <v>-1</v>
      </c>
      <c r="S2109" s="269">
        <v>-58</v>
      </c>
      <c r="T2109" s="269">
        <v>-58.5</v>
      </c>
      <c r="DI2109" s="112" t="s">
        <v>7156</v>
      </c>
      <c r="DJ2109" s="112" t="s">
        <v>7127</v>
      </c>
      <c r="DO2109"/>
    </row>
    <row r="2110" spans="15:119" x14ac:dyDescent="0.25">
      <c r="O2110" s="268" t="s">
        <v>11588</v>
      </c>
      <c r="P2110" s="268" t="s">
        <v>9484</v>
      </c>
      <c r="Q2110" s="269">
        <v>-0.5</v>
      </c>
      <c r="R2110" s="269">
        <v>-0.75</v>
      </c>
      <c r="S2110" s="269">
        <v>-58.25</v>
      </c>
      <c r="T2110" s="269">
        <v>-58.5</v>
      </c>
      <c r="DI2110" s="112" t="s">
        <v>8724</v>
      </c>
      <c r="DJ2110" s="112" t="s">
        <v>8536</v>
      </c>
      <c r="DO2110"/>
    </row>
    <row r="2111" spans="15:119" x14ac:dyDescent="0.25">
      <c r="O2111" s="268" t="s">
        <v>11589</v>
      </c>
      <c r="P2111" s="268" t="s">
        <v>9484</v>
      </c>
      <c r="Q2111" s="269">
        <v>-0.5</v>
      </c>
      <c r="R2111" s="269">
        <v>-0.75</v>
      </c>
      <c r="S2111" s="269">
        <v>-58</v>
      </c>
      <c r="T2111" s="269">
        <v>-58.25</v>
      </c>
      <c r="DI2111" s="112" t="s">
        <v>5633</v>
      </c>
      <c r="DJ2111" s="112" t="s">
        <v>5568</v>
      </c>
      <c r="DO2111"/>
    </row>
    <row r="2112" spans="15:119" x14ac:dyDescent="0.25">
      <c r="O2112" s="268" t="s">
        <v>11590</v>
      </c>
      <c r="P2112" s="268" t="s">
        <v>9484</v>
      </c>
      <c r="Q2112" s="269">
        <v>-0.75</v>
      </c>
      <c r="R2112" s="269">
        <v>-1</v>
      </c>
      <c r="S2112" s="269">
        <v>-58.25</v>
      </c>
      <c r="T2112" s="269">
        <v>-58.5</v>
      </c>
      <c r="DI2112" s="112" t="s">
        <v>8374</v>
      </c>
      <c r="DJ2112" s="112" t="s">
        <v>8277</v>
      </c>
      <c r="DO2112"/>
    </row>
    <row r="2113" spans="15:119" x14ac:dyDescent="0.25">
      <c r="O2113" s="268" t="s">
        <v>11591</v>
      </c>
      <c r="P2113" s="268" t="s">
        <v>9484</v>
      </c>
      <c r="Q2113" s="269">
        <v>-0.75</v>
      </c>
      <c r="R2113" s="269">
        <v>-1</v>
      </c>
      <c r="S2113" s="269">
        <v>-58</v>
      </c>
      <c r="T2113" s="269">
        <v>-58.25</v>
      </c>
      <c r="DI2113" s="112" t="s">
        <v>6050</v>
      </c>
      <c r="DJ2113" s="112" t="s">
        <v>5901</v>
      </c>
      <c r="DO2113"/>
    </row>
    <row r="2114" spans="15:119" x14ac:dyDescent="0.25">
      <c r="O2114" s="268" t="s">
        <v>11592</v>
      </c>
      <c r="P2114" s="268" t="s">
        <v>9482</v>
      </c>
      <c r="Q2114" s="269">
        <v>-0.5</v>
      </c>
      <c r="R2114" s="269">
        <v>-1</v>
      </c>
      <c r="S2114" s="269">
        <v>-57.5</v>
      </c>
      <c r="T2114" s="269">
        <v>-58</v>
      </c>
      <c r="DI2114" s="112" t="s">
        <v>6051</v>
      </c>
      <c r="DJ2114" s="112" t="s">
        <v>5901</v>
      </c>
      <c r="DO2114"/>
    </row>
    <row r="2115" spans="15:119" x14ac:dyDescent="0.25">
      <c r="O2115" s="268" t="s">
        <v>11593</v>
      </c>
      <c r="P2115" s="268" t="s">
        <v>9484</v>
      </c>
      <c r="Q2115" s="269">
        <v>-0.5</v>
      </c>
      <c r="R2115" s="269">
        <v>-0.75</v>
      </c>
      <c r="S2115" s="269">
        <v>-57.75</v>
      </c>
      <c r="T2115" s="269">
        <v>-58</v>
      </c>
      <c r="DI2115" s="112" t="s">
        <v>8725</v>
      </c>
      <c r="DJ2115" s="112" t="s">
        <v>8536</v>
      </c>
      <c r="DO2115"/>
    </row>
    <row r="2116" spans="15:119" x14ac:dyDescent="0.25">
      <c r="O2116" s="268" t="s">
        <v>11594</v>
      </c>
      <c r="P2116" s="268" t="s">
        <v>9484</v>
      </c>
      <c r="Q2116" s="269">
        <v>-0.5</v>
      </c>
      <c r="R2116" s="269">
        <v>-0.75</v>
      </c>
      <c r="S2116" s="269">
        <v>-57.5</v>
      </c>
      <c r="T2116" s="269">
        <v>-57.75</v>
      </c>
      <c r="DI2116" s="112" t="s">
        <v>7506</v>
      </c>
      <c r="DJ2116" s="112" t="s">
        <v>7290</v>
      </c>
      <c r="DO2116"/>
    </row>
    <row r="2117" spans="15:119" x14ac:dyDescent="0.25">
      <c r="O2117" s="268" t="s">
        <v>11595</v>
      </c>
      <c r="P2117" s="268" t="s">
        <v>9484</v>
      </c>
      <c r="Q2117" s="269">
        <v>-0.75</v>
      </c>
      <c r="R2117" s="269">
        <v>-1</v>
      </c>
      <c r="S2117" s="269">
        <v>-57.75</v>
      </c>
      <c r="T2117" s="269">
        <v>-58</v>
      </c>
      <c r="DI2117" s="112" t="s">
        <v>6052</v>
      </c>
      <c r="DJ2117" s="112" t="s">
        <v>5901</v>
      </c>
      <c r="DO2117"/>
    </row>
    <row r="2118" spans="15:119" x14ac:dyDescent="0.25">
      <c r="O2118" s="268" t="s">
        <v>11596</v>
      </c>
      <c r="P2118" s="268" t="s">
        <v>9484</v>
      </c>
      <c r="Q2118" s="269">
        <v>-0.75</v>
      </c>
      <c r="R2118" s="269">
        <v>-1</v>
      </c>
      <c r="S2118" s="269">
        <v>-57.5</v>
      </c>
      <c r="T2118" s="269">
        <v>-57.75</v>
      </c>
      <c r="DI2118" s="112" t="s">
        <v>6627</v>
      </c>
      <c r="DJ2118" s="112" t="s">
        <v>6297</v>
      </c>
      <c r="DO2118"/>
    </row>
    <row r="2119" spans="15:119" x14ac:dyDescent="0.25">
      <c r="O2119" s="268" t="s">
        <v>11597</v>
      </c>
      <c r="P2119" s="268" t="s">
        <v>9482</v>
      </c>
      <c r="Q2119" s="269">
        <v>-0.5</v>
      </c>
      <c r="R2119" s="269">
        <v>-1</v>
      </c>
      <c r="S2119" s="269">
        <v>-57</v>
      </c>
      <c r="T2119" s="269">
        <v>-57.5</v>
      </c>
      <c r="DI2119" s="112" t="s">
        <v>8726</v>
      </c>
      <c r="DJ2119" s="112" t="s">
        <v>8536</v>
      </c>
      <c r="DO2119"/>
    </row>
    <row r="2120" spans="15:119" x14ac:dyDescent="0.25">
      <c r="O2120" s="268" t="s">
        <v>11598</v>
      </c>
      <c r="P2120" s="268" t="s">
        <v>9484</v>
      </c>
      <c r="Q2120" s="269">
        <v>-0.5</v>
      </c>
      <c r="R2120" s="269">
        <v>-0.75</v>
      </c>
      <c r="S2120" s="269">
        <v>-57.25</v>
      </c>
      <c r="T2120" s="269">
        <v>-57.5</v>
      </c>
      <c r="DI2120" s="112" t="s">
        <v>6053</v>
      </c>
      <c r="DJ2120" s="112" t="s">
        <v>5901</v>
      </c>
      <c r="DO2120"/>
    </row>
    <row r="2121" spans="15:119" x14ac:dyDescent="0.25">
      <c r="O2121" s="268" t="s">
        <v>11599</v>
      </c>
      <c r="P2121" s="268" t="s">
        <v>9484</v>
      </c>
      <c r="Q2121" s="269">
        <v>-0.5</v>
      </c>
      <c r="R2121" s="269">
        <v>-0.75</v>
      </c>
      <c r="S2121" s="269">
        <v>-57</v>
      </c>
      <c r="T2121" s="269">
        <v>-57.25</v>
      </c>
      <c r="DI2121" s="112" t="s">
        <v>7507</v>
      </c>
      <c r="DJ2121" s="112" t="s">
        <v>7290</v>
      </c>
      <c r="DO2121"/>
    </row>
    <row r="2122" spans="15:119" x14ac:dyDescent="0.25">
      <c r="O2122" s="268" t="s">
        <v>11600</v>
      </c>
      <c r="P2122" s="268" t="s">
        <v>9484</v>
      </c>
      <c r="Q2122" s="269">
        <v>-0.75</v>
      </c>
      <c r="R2122" s="269">
        <v>-1</v>
      </c>
      <c r="S2122" s="269">
        <v>-57.25</v>
      </c>
      <c r="T2122" s="269">
        <v>-57.5</v>
      </c>
      <c r="DI2122" s="112" t="s">
        <v>7157</v>
      </c>
      <c r="DJ2122" s="112" t="s">
        <v>7127</v>
      </c>
      <c r="DO2122"/>
    </row>
    <row r="2123" spans="15:119" x14ac:dyDescent="0.25">
      <c r="O2123" s="268" t="s">
        <v>11601</v>
      </c>
      <c r="P2123" s="268" t="s">
        <v>9484</v>
      </c>
      <c r="Q2123" s="269">
        <v>-0.75</v>
      </c>
      <c r="R2123" s="269">
        <v>-1</v>
      </c>
      <c r="S2123" s="269">
        <v>-57</v>
      </c>
      <c r="T2123" s="269">
        <v>-57.25</v>
      </c>
      <c r="DI2123" s="112" t="s">
        <v>6054</v>
      </c>
      <c r="DJ2123" s="112" t="s">
        <v>5901</v>
      </c>
      <c r="DO2123"/>
    </row>
    <row r="2124" spans="15:119" x14ac:dyDescent="0.25">
      <c r="O2124" s="268" t="s">
        <v>11602</v>
      </c>
      <c r="P2124" s="268" t="s">
        <v>9480</v>
      </c>
      <c r="Q2124" s="269">
        <v>-1</v>
      </c>
      <c r="R2124" s="269">
        <v>-2</v>
      </c>
      <c r="S2124" s="269">
        <v>-58.5</v>
      </c>
      <c r="T2124" s="269">
        <v>-60</v>
      </c>
      <c r="DI2124" s="112" t="s">
        <v>6628</v>
      </c>
      <c r="DJ2124" s="112" t="s">
        <v>6297</v>
      </c>
      <c r="DO2124"/>
    </row>
    <row r="2125" spans="15:119" x14ac:dyDescent="0.25">
      <c r="O2125" s="268" t="s">
        <v>11603</v>
      </c>
      <c r="P2125" s="268" t="s">
        <v>9482</v>
      </c>
      <c r="Q2125" s="269">
        <v>-1</v>
      </c>
      <c r="R2125" s="269">
        <v>-1.5</v>
      </c>
      <c r="S2125" s="269">
        <v>-59.5</v>
      </c>
      <c r="T2125" s="269">
        <v>-60</v>
      </c>
      <c r="DI2125" s="112" t="s">
        <v>6629</v>
      </c>
      <c r="DJ2125" s="112" t="s">
        <v>6297</v>
      </c>
      <c r="DO2125"/>
    </row>
    <row r="2126" spans="15:119" x14ac:dyDescent="0.25">
      <c r="O2126" s="268" t="s">
        <v>11604</v>
      </c>
      <c r="P2126" s="268" t="s">
        <v>9484</v>
      </c>
      <c r="Q2126" s="269">
        <v>-1</v>
      </c>
      <c r="R2126" s="269">
        <v>-1.25</v>
      </c>
      <c r="S2126" s="269">
        <v>-59.75</v>
      </c>
      <c r="T2126" s="269">
        <v>-60</v>
      </c>
      <c r="DI2126" s="112" t="s">
        <v>7508</v>
      </c>
      <c r="DJ2126" s="112" t="s">
        <v>7290</v>
      </c>
      <c r="DO2126"/>
    </row>
    <row r="2127" spans="15:119" x14ac:dyDescent="0.25">
      <c r="O2127" s="268" t="s">
        <v>11605</v>
      </c>
      <c r="P2127" s="268" t="s">
        <v>9484</v>
      </c>
      <c r="Q2127" s="269">
        <v>-1</v>
      </c>
      <c r="R2127" s="269">
        <v>-1.25</v>
      </c>
      <c r="S2127" s="269">
        <v>-59.5</v>
      </c>
      <c r="T2127" s="269">
        <v>-59.75</v>
      </c>
      <c r="DI2127" s="112" t="s">
        <v>6055</v>
      </c>
      <c r="DJ2127" s="112" t="s">
        <v>5901</v>
      </c>
      <c r="DO2127"/>
    </row>
    <row r="2128" spans="15:119" x14ac:dyDescent="0.25">
      <c r="O2128" s="268" t="s">
        <v>11606</v>
      </c>
      <c r="P2128" s="268" t="s">
        <v>9484</v>
      </c>
      <c r="Q2128" s="269">
        <v>-1.25</v>
      </c>
      <c r="R2128" s="269">
        <v>-1.5</v>
      </c>
      <c r="S2128" s="269">
        <v>-59.75</v>
      </c>
      <c r="T2128" s="269">
        <v>-60</v>
      </c>
      <c r="DI2128" s="112" t="s">
        <v>5097</v>
      </c>
      <c r="DJ2128" s="112" t="s">
        <v>5023</v>
      </c>
      <c r="DO2128"/>
    </row>
    <row r="2129" spans="15:119" x14ac:dyDescent="0.25">
      <c r="O2129" s="268" t="s">
        <v>11607</v>
      </c>
      <c r="P2129" s="268" t="s">
        <v>9484</v>
      </c>
      <c r="Q2129" s="269">
        <v>-1.25</v>
      </c>
      <c r="R2129" s="269">
        <v>-1.5</v>
      </c>
      <c r="S2129" s="269">
        <v>-59.5</v>
      </c>
      <c r="T2129" s="269">
        <v>-59.75</v>
      </c>
      <c r="DI2129" s="112" t="s">
        <v>8375</v>
      </c>
      <c r="DJ2129" s="112" t="s">
        <v>8277</v>
      </c>
      <c r="DO2129"/>
    </row>
    <row r="2130" spans="15:119" x14ac:dyDescent="0.25">
      <c r="O2130" s="268" t="s">
        <v>11608</v>
      </c>
      <c r="P2130" s="268" t="s">
        <v>9482</v>
      </c>
      <c r="Q2130" s="269">
        <v>-1</v>
      </c>
      <c r="R2130" s="269">
        <v>-1.5</v>
      </c>
      <c r="S2130" s="269">
        <v>-59</v>
      </c>
      <c r="T2130" s="269">
        <v>-59.5</v>
      </c>
      <c r="DI2130" s="112" t="s">
        <v>6630</v>
      </c>
      <c r="DJ2130" s="112" t="s">
        <v>6297</v>
      </c>
      <c r="DO2130"/>
    </row>
    <row r="2131" spans="15:119" x14ac:dyDescent="0.25">
      <c r="O2131" s="268" t="s">
        <v>11609</v>
      </c>
      <c r="P2131" s="268" t="s">
        <v>9484</v>
      </c>
      <c r="Q2131" s="269">
        <v>-1</v>
      </c>
      <c r="R2131" s="269">
        <v>-1.25</v>
      </c>
      <c r="S2131" s="269">
        <v>-59.25</v>
      </c>
      <c r="T2131" s="269">
        <v>-59.5</v>
      </c>
      <c r="DI2131" s="112" t="s">
        <v>8037</v>
      </c>
      <c r="DJ2131" s="112" t="s">
        <v>7908</v>
      </c>
      <c r="DO2131"/>
    </row>
    <row r="2132" spans="15:119" x14ac:dyDescent="0.25">
      <c r="O2132" s="268" t="s">
        <v>11610</v>
      </c>
      <c r="P2132" s="268" t="s">
        <v>9484</v>
      </c>
      <c r="Q2132" s="269">
        <v>-1</v>
      </c>
      <c r="R2132" s="269">
        <v>-1.25</v>
      </c>
      <c r="S2132" s="269">
        <v>-59</v>
      </c>
      <c r="T2132" s="269">
        <v>-59.25</v>
      </c>
      <c r="DI2132" s="112" t="s">
        <v>4669</v>
      </c>
      <c r="DJ2132" s="112" t="s">
        <v>4583</v>
      </c>
      <c r="DO2132"/>
    </row>
    <row r="2133" spans="15:119" x14ac:dyDescent="0.25">
      <c r="O2133" s="268" t="s">
        <v>11611</v>
      </c>
      <c r="P2133" s="268" t="s">
        <v>9484</v>
      </c>
      <c r="Q2133" s="269">
        <v>-1.25</v>
      </c>
      <c r="R2133" s="269">
        <v>-1.5</v>
      </c>
      <c r="S2133" s="269">
        <v>-59.25</v>
      </c>
      <c r="T2133" s="269">
        <v>-59.5</v>
      </c>
      <c r="DI2133" s="112" t="s">
        <v>7509</v>
      </c>
      <c r="DJ2133" s="112" t="s">
        <v>7290</v>
      </c>
      <c r="DO2133"/>
    </row>
    <row r="2134" spans="15:119" x14ac:dyDescent="0.25">
      <c r="O2134" s="268" t="s">
        <v>11612</v>
      </c>
      <c r="P2134" s="268" t="s">
        <v>9484</v>
      </c>
      <c r="Q2134" s="269">
        <v>-1.25</v>
      </c>
      <c r="R2134" s="269">
        <v>-1.5</v>
      </c>
      <c r="S2134" s="269">
        <v>-59</v>
      </c>
      <c r="T2134" s="269">
        <v>-59.25</v>
      </c>
      <c r="DI2134" s="112" t="s">
        <v>6056</v>
      </c>
      <c r="DJ2134" s="112" t="s">
        <v>5901</v>
      </c>
      <c r="DO2134"/>
    </row>
    <row r="2135" spans="15:119" x14ac:dyDescent="0.25">
      <c r="O2135" s="268" t="s">
        <v>11613</v>
      </c>
      <c r="P2135" s="268" t="s">
        <v>9482</v>
      </c>
      <c r="Q2135" s="269">
        <v>-1</v>
      </c>
      <c r="R2135" s="269">
        <v>-1.5</v>
      </c>
      <c r="S2135" s="269">
        <v>-58.5</v>
      </c>
      <c r="T2135" s="269">
        <v>-59</v>
      </c>
      <c r="DI2135" s="112" t="s">
        <v>5098</v>
      </c>
      <c r="DJ2135" s="112" t="s">
        <v>5023</v>
      </c>
      <c r="DO2135"/>
    </row>
    <row r="2136" spans="15:119" x14ac:dyDescent="0.25">
      <c r="O2136" s="268" t="s">
        <v>11614</v>
      </c>
      <c r="P2136" s="268" t="s">
        <v>9484</v>
      </c>
      <c r="Q2136" s="269">
        <v>-1</v>
      </c>
      <c r="R2136" s="269">
        <v>-1.25</v>
      </c>
      <c r="S2136" s="269">
        <v>-58.75</v>
      </c>
      <c r="T2136" s="269">
        <v>-59</v>
      </c>
      <c r="DI2136" s="112" t="s">
        <v>7158</v>
      </c>
      <c r="DJ2136" s="112" t="s">
        <v>7127</v>
      </c>
      <c r="DO2136"/>
    </row>
    <row r="2137" spans="15:119" x14ac:dyDescent="0.25">
      <c r="O2137" s="268" t="s">
        <v>11615</v>
      </c>
      <c r="P2137" s="268" t="s">
        <v>9484</v>
      </c>
      <c r="Q2137" s="269">
        <v>-1</v>
      </c>
      <c r="R2137" s="269">
        <v>-1.25</v>
      </c>
      <c r="S2137" s="269">
        <v>-58.5</v>
      </c>
      <c r="T2137" s="269">
        <v>-58.75</v>
      </c>
      <c r="DI2137" s="112" t="s">
        <v>5252</v>
      </c>
      <c r="DJ2137" s="112" t="s">
        <v>5203</v>
      </c>
      <c r="DO2137"/>
    </row>
    <row r="2138" spans="15:119" x14ac:dyDescent="0.25">
      <c r="O2138" s="268" t="s">
        <v>11616</v>
      </c>
      <c r="P2138" s="268" t="s">
        <v>9484</v>
      </c>
      <c r="Q2138" s="269">
        <v>-1.25</v>
      </c>
      <c r="R2138" s="269">
        <v>-1.5</v>
      </c>
      <c r="S2138" s="269">
        <v>-58.75</v>
      </c>
      <c r="T2138" s="269">
        <v>-59</v>
      </c>
      <c r="DI2138" s="112" t="s">
        <v>7510</v>
      </c>
      <c r="DJ2138" s="112" t="s">
        <v>7290</v>
      </c>
      <c r="DO2138"/>
    </row>
    <row r="2139" spans="15:119" x14ac:dyDescent="0.25">
      <c r="O2139" s="268" t="s">
        <v>11617</v>
      </c>
      <c r="P2139" s="268" t="s">
        <v>9484</v>
      </c>
      <c r="Q2139" s="269">
        <v>-1.25</v>
      </c>
      <c r="R2139" s="269">
        <v>-1.5</v>
      </c>
      <c r="S2139" s="269">
        <v>-58.5</v>
      </c>
      <c r="T2139" s="269">
        <v>-58.75</v>
      </c>
      <c r="DI2139" s="112" t="s">
        <v>5765</v>
      </c>
      <c r="DJ2139" s="112" t="s">
        <v>5735</v>
      </c>
      <c r="DO2139"/>
    </row>
    <row r="2140" spans="15:119" x14ac:dyDescent="0.25">
      <c r="O2140" s="268" t="s">
        <v>11618</v>
      </c>
      <c r="P2140" s="268" t="s">
        <v>9482</v>
      </c>
      <c r="Q2140" s="269">
        <v>-1.5</v>
      </c>
      <c r="R2140" s="269">
        <v>-2</v>
      </c>
      <c r="S2140" s="269">
        <v>-59.5</v>
      </c>
      <c r="T2140" s="269">
        <v>-60</v>
      </c>
      <c r="DI2140" s="112" t="s">
        <v>6057</v>
      </c>
      <c r="DJ2140" s="112" t="s">
        <v>5901</v>
      </c>
      <c r="DO2140"/>
    </row>
    <row r="2141" spans="15:119" x14ac:dyDescent="0.25">
      <c r="O2141" s="268" t="s">
        <v>11619</v>
      </c>
      <c r="P2141" s="268" t="s">
        <v>9484</v>
      </c>
      <c r="Q2141" s="269">
        <v>-1.5</v>
      </c>
      <c r="R2141" s="269">
        <v>-1.75</v>
      </c>
      <c r="S2141" s="269">
        <v>-59.75</v>
      </c>
      <c r="T2141" s="269">
        <v>-60</v>
      </c>
      <c r="DI2141" s="112" t="s">
        <v>7511</v>
      </c>
      <c r="DJ2141" s="112" t="s">
        <v>7290</v>
      </c>
      <c r="DO2141"/>
    </row>
    <row r="2142" spans="15:119" x14ac:dyDescent="0.25">
      <c r="O2142" s="268" t="s">
        <v>11620</v>
      </c>
      <c r="P2142" s="268" t="s">
        <v>9484</v>
      </c>
      <c r="Q2142" s="269">
        <v>-1.5</v>
      </c>
      <c r="R2142" s="269">
        <v>-1.75</v>
      </c>
      <c r="S2142" s="269">
        <v>-59.5</v>
      </c>
      <c r="T2142" s="269">
        <v>-59.75</v>
      </c>
      <c r="DI2142" s="112" t="s">
        <v>5395</v>
      </c>
      <c r="DJ2142" s="112" t="s">
        <v>5365</v>
      </c>
      <c r="DO2142"/>
    </row>
    <row r="2143" spans="15:119" x14ac:dyDescent="0.25">
      <c r="O2143" s="268" t="s">
        <v>11621</v>
      </c>
      <c r="P2143" s="268" t="s">
        <v>9484</v>
      </c>
      <c r="Q2143" s="269">
        <v>-1.75</v>
      </c>
      <c r="R2143" s="269">
        <v>-2</v>
      </c>
      <c r="S2143" s="269">
        <v>-59.75</v>
      </c>
      <c r="T2143" s="269">
        <v>-60</v>
      </c>
      <c r="DI2143" s="112" t="s">
        <v>7512</v>
      </c>
      <c r="DJ2143" s="112" t="s">
        <v>7290</v>
      </c>
      <c r="DO2143"/>
    </row>
    <row r="2144" spans="15:119" x14ac:dyDescent="0.25">
      <c r="O2144" s="268" t="s">
        <v>11622</v>
      </c>
      <c r="P2144" s="268" t="s">
        <v>9484</v>
      </c>
      <c r="Q2144" s="269">
        <v>-1.75</v>
      </c>
      <c r="R2144" s="269">
        <v>-2</v>
      </c>
      <c r="S2144" s="269">
        <v>-59.5</v>
      </c>
      <c r="T2144" s="269">
        <v>-59.75</v>
      </c>
      <c r="DI2144" s="112" t="s">
        <v>6631</v>
      </c>
      <c r="DJ2144" s="112" t="s">
        <v>6297</v>
      </c>
      <c r="DO2144"/>
    </row>
    <row r="2145" spans="15:119" x14ac:dyDescent="0.25">
      <c r="O2145" s="268" t="s">
        <v>11623</v>
      </c>
      <c r="P2145" s="268" t="s">
        <v>9482</v>
      </c>
      <c r="Q2145" s="269">
        <v>-1.5</v>
      </c>
      <c r="R2145" s="269">
        <v>-2</v>
      </c>
      <c r="S2145" s="269">
        <v>-59</v>
      </c>
      <c r="T2145" s="269">
        <v>-59.5</v>
      </c>
      <c r="DI2145" s="112" t="s">
        <v>4670</v>
      </c>
      <c r="DJ2145" s="112" t="s">
        <v>4583</v>
      </c>
      <c r="DO2145"/>
    </row>
    <row r="2146" spans="15:119" x14ac:dyDescent="0.25">
      <c r="O2146" s="268" t="s">
        <v>11624</v>
      </c>
      <c r="P2146" s="268" t="s">
        <v>9484</v>
      </c>
      <c r="Q2146" s="269">
        <v>-1.5</v>
      </c>
      <c r="R2146" s="269">
        <v>-1.75</v>
      </c>
      <c r="S2146" s="269">
        <v>-59.25</v>
      </c>
      <c r="T2146" s="269">
        <v>-59.5</v>
      </c>
      <c r="DI2146" s="112" t="s">
        <v>4671</v>
      </c>
      <c r="DJ2146" s="112" t="s">
        <v>4583</v>
      </c>
      <c r="DO2146"/>
    </row>
    <row r="2147" spans="15:119" x14ac:dyDescent="0.25">
      <c r="O2147" s="268" t="s">
        <v>11625</v>
      </c>
      <c r="P2147" s="268" t="s">
        <v>9484</v>
      </c>
      <c r="Q2147" s="269">
        <v>-1.5</v>
      </c>
      <c r="R2147" s="269">
        <v>-1.75</v>
      </c>
      <c r="S2147" s="269">
        <v>-59</v>
      </c>
      <c r="T2147" s="269">
        <v>-59.25</v>
      </c>
      <c r="DI2147" s="112" t="s">
        <v>4335</v>
      </c>
      <c r="DJ2147" s="112" t="s">
        <v>4283</v>
      </c>
      <c r="DO2147"/>
    </row>
    <row r="2148" spans="15:119" x14ac:dyDescent="0.25">
      <c r="O2148" s="268" t="s">
        <v>11626</v>
      </c>
      <c r="P2148" s="268" t="s">
        <v>9484</v>
      </c>
      <c r="Q2148" s="269">
        <v>-1.75</v>
      </c>
      <c r="R2148" s="269">
        <v>-2</v>
      </c>
      <c r="S2148" s="269">
        <v>-59.25</v>
      </c>
      <c r="T2148" s="269">
        <v>-59.5</v>
      </c>
      <c r="DI2148" s="112" t="s">
        <v>4336</v>
      </c>
      <c r="DJ2148" s="112" t="s">
        <v>4283</v>
      </c>
      <c r="DO2148"/>
    </row>
    <row r="2149" spans="15:119" x14ac:dyDescent="0.25">
      <c r="O2149" s="268" t="s">
        <v>11627</v>
      </c>
      <c r="P2149" s="268" t="s">
        <v>9484</v>
      </c>
      <c r="Q2149" s="269">
        <v>-1.75</v>
      </c>
      <c r="R2149" s="269">
        <v>-2</v>
      </c>
      <c r="S2149" s="269">
        <v>-59</v>
      </c>
      <c r="T2149" s="269">
        <v>-59.25</v>
      </c>
      <c r="DI2149" s="112" t="s">
        <v>5634</v>
      </c>
      <c r="DJ2149" s="112" t="s">
        <v>5568</v>
      </c>
      <c r="DO2149"/>
    </row>
    <row r="2150" spans="15:119" x14ac:dyDescent="0.25">
      <c r="O2150" s="268" t="s">
        <v>11628</v>
      </c>
      <c r="P2150" s="268" t="s">
        <v>9482</v>
      </c>
      <c r="Q2150" s="269">
        <v>-1.5</v>
      </c>
      <c r="R2150" s="269">
        <v>-2</v>
      </c>
      <c r="S2150" s="269">
        <v>-58.5</v>
      </c>
      <c r="T2150" s="269">
        <v>-59</v>
      </c>
      <c r="DI2150" s="112" t="s">
        <v>7513</v>
      </c>
      <c r="DJ2150" s="112" t="s">
        <v>7290</v>
      </c>
      <c r="DO2150"/>
    </row>
    <row r="2151" spans="15:119" x14ac:dyDescent="0.25">
      <c r="O2151" s="268" t="s">
        <v>11629</v>
      </c>
      <c r="P2151" s="268" t="s">
        <v>9484</v>
      </c>
      <c r="Q2151" s="269">
        <v>-1.5</v>
      </c>
      <c r="R2151" s="269">
        <v>-1.75</v>
      </c>
      <c r="S2151" s="269">
        <v>-58.75</v>
      </c>
      <c r="T2151" s="269">
        <v>-59</v>
      </c>
      <c r="DI2151" s="112" t="s">
        <v>6632</v>
      </c>
      <c r="DJ2151" s="112" t="s">
        <v>6297</v>
      </c>
      <c r="DO2151"/>
    </row>
    <row r="2152" spans="15:119" x14ac:dyDescent="0.25">
      <c r="O2152" s="268" t="s">
        <v>11630</v>
      </c>
      <c r="P2152" s="268" t="s">
        <v>9484</v>
      </c>
      <c r="Q2152" s="269">
        <v>-1.5</v>
      </c>
      <c r="R2152" s="269">
        <v>-1.75</v>
      </c>
      <c r="S2152" s="269">
        <v>-58.5</v>
      </c>
      <c r="T2152" s="269">
        <v>-58.75</v>
      </c>
      <c r="DI2152" s="112" t="s">
        <v>6058</v>
      </c>
      <c r="DJ2152" s="112" t="s">
        <v>5901</v>
      </c>
      <c r="DO2152"/>
    </row>
    <row r="2153" spans="15:119" x14ac:dyDescent="0.25">
      <c r="O2153" s="268" t="s">
        <v>11631</v>
      </c>
      <c r="P2153" s="268" t="s">
        <v>9484</v>
      </c>
      <c r="Q2153" s="269">
        <v>-1.75</v>
      </c>
      <c r="R2153" s="269">
        <v>-2</v>
      </c>
      <c r="S2153" s="269">
        <v>-58.75</v>
      </c>
      <c r="T2153" s="269">
        <v>-59</v>
      </c>
      <c r="DI2153" s="112" t="s">
        <v>5766</v>
      </c>
      <c r="DJ2153" s="112" t="s">
        <v>5735</v>
      </c>
      <c r="DO2153"/>
    </row>
    <row r="2154" spans="15:119" x14ac:dyDescent="0.25">
      <c r="O2154" s="268" t="s">
        <v>11632</v>
      </c>
      <c r="P2154" s="268" t="s">
        <v>9484</v>
      </c>
      <c r="Q2154" s="269">
        <v>-1.75</v>
      </c>
      <c r="R2154" s="269">
        <v>-2</v>
      </c>
      <c r="S2154" s="269">
        <v>-58.5</v>
      </c>
      <c r="T2154" s="269">
        <v>-58.75</v>
      </c>
      <c r="DI2154" s="112" t="s">
        <v>8727</v>
      </c>
      <c r="DJ2154" s="112" t="s">
        <v>8536</v>
      </c>
      <c r="DO2154"/>
    </row>
    <row r="2155" spans="15:119" x14ac:dyDescent="0.25">
      <c r="O2155" s="268" t="s">
        <v>11633</v>
      </c>
      <c r="P2155" s="268" t="s">
        <v>9480</v>
      </c>
      <c r="Q2155" s="269">
        <v>-1</v>
      </c>
      <c r="R2155" s="269">
        <v>-2</v>
      </c>
      <c r="S2155" s="269">
        <v>-57</v>
      </c>
      <c r="T2155" s="269">
        <v>-58.5</v>
      </c>
      <c r="DI2155" s="112" t="s">
        <v>7228</v>
      </c>
      <c r="DJ2155" s="112" t="s">
        <v>7203</v>
      </c>
      <c r="DO2155"/>
    </row>
    <row r="2156" spans="15:119" x14ac:dyDescent="0.25">
      <c r="O2156" s="268" t="s">
        <v>11634</v>
      </c>
      <c r="P2156" s="268" t="s">
        <v>9482</v>
      </c>
      <c r="Q2156" s="269">
        <v>-1</v>
      </c>
      <c r="R2156" s="269">
        <v>-1.5</v>
      </c>
      <c r="S2156" s="269">
        <v>-58</v>
      </c>
      <c r="T2156" s="269">
        <v>-58.5</v>
      </c>
      <c r="DI2156" s="112" t="s">
        <v>6059</v>
      </c>
      <c r="DJ2156" s="112" t="s">
        <v>5901</v>
      </c>
      <c r="DO2156"/>
    </row>
    <row r="2157" spans="15:119" x14ac:dyDescent="0.25">
      <c r="O2157" s="268" t="s">
        <v>11635</v>
      </c>
      <c r="P2157" s="268" t="s">
        <v>9484</v>
      </c>
      <c r="Q2157" s="269">
        <v>-1</v>
      </c>
      <c r="R2157" s="269">
        <v>-1.25</v>
      </c>
      <c r="S2157" s="269">
        <v>-58.25</v>
      </c>
      <c r="T2157" s="269">
        <v>-58.5</v>
      </c>
      <c r="DI2157" s="112" t="s">
        <v>7514</v>
      </c>
      <c r="DJ2157" s="112" t="s">
        <v>7290</v>
      </c>
      <c r="DO2157"/>
    </row>
    <row r="2158" spans="15:119" x14ac:dyDescent="0.25">
      <c r="O2158" s="268" t="s">
        <v>11636</v>
      </c>
      <c r="P2158" s="268" t="s">
        <v>9484</v>
      </c>
      <c r="Q2158" s="269">
        <v>-1</v>
      </c>
      <c r="R2158" s="269">
        <v>-1.25</v>
      </c>
      <c r="S2158" s="269">
        <v>-58</v>
      </c>
      <c r="T2158" s="269">
        <v>-58.25</v>
      </c>
      <c r="DI2158" s="112" t="s">
        <v>5635</v>
      </c>
      <c r="DJ2158" s="112" t="s">
        <v>5568</v>
      </c>
      <c r="DO2158"/>
    </row>
    <row r="2159" spans="15:119" x14ac:dyDescent="0.25">
      <c r="O2159" s="268" t="s">
        <v>11637</v>
      </c>
      <c r="P2159" s="268" t="s">
        <v>9484</v>
      </c>
      <c r="Q2159" s="269">
        <v>-1.25</v>
      </c>
      <c r="R2159" s="269">
        <v>-1.5</v>
      </c>
      <c r="S2159" s="269">
        <v>-58.25</v>
      </c>
      <c r="T2159" s="269">
        <v>-58.5</v>
      </c>
      <c r="DI2159" s="112" t="s">
        <v>8038</v>
      </c>
      <c r="DJ2159" s="112" t="s">
        <v>7908</v>
      </c>
      <c r="DO2159"/>
    </row>
    <row r="2160" spans="15:119" x14ac:dyDescent="0.25">
      <c r="O2160" s="268" t="s">
        <v>11638</v>
      </c>
      <c r="P2160" s="268" t="s">
        <v>9484</v>
      </c>
      <c r="Q2160" s="269">
        <v>-1.25</v>
      </c>
      <c r="R2160" s="269">
        <v>-1.5</v>
      </c>
      <c r="S2160" s="269">
        <v>-58</v>
      </c>
      <c r="T2160" s="269">
        <v>-58.25</v>
      </c>
      <c r="DI2160" s="112" t="s">
        <v>6633</v>
      </c>
      <c r="DJ2160" s="112" t="s">
        <v>6297</v>
      </c>
      <c r="DO2160"/>
    </row>
    <row r="2161" spans="15:119" x14ac:dyDescent="0.25">
      <c r="O2161" s="268" t="s">
        <v>11639</v>
      </c>
      <c r="P2161" s="268" t="s">
        <v>9482</v>
      </c>
      <c r="Q2161" s="269">
        <v>-1</v>
      </c>
      <c r="R2161" s="269">
        <v>-1.5</v>
      </c>
      <c r="S2161" s="269">
        <v>-57.5</v>
      </c>
      <c r="T2161" s="269">
        <v>-58</v>
      </c>
      <c r="DI2161" s="112" t="s">
        <v>9039</v>
      </c>
      <c r="DJ2161" s="112" t="s">
        <v>9008</v>
      </c>
      <c r="DO2161"/>
    </row>
    <row r="2162" spans="15:119" x14ac:dyDescent="0.25">
      <c r="O2162" s="268" t="s">
        <v>11640</v>
      </c>
      <c r="P2162" s="268" t="s">
        <v>9484</v>
      </c>
      <c r="Q2162" s="269">
        <v>-1</v>
      </c>
      <c r="R2162" s="269">
        <v>-1.25</v>
      </c>
      <c r="S2162" s="269">
        <v>-57.75</v>
      </c>
      <c r="T2162" s="269">
        <v>-58</v>
      </c>
      <c r="DI2162" s="112" t="s">
        <v>5099</v>
      </c>
      <c r="DJ2162" s="112" t="s">
        <v>5023</v>
      </c>
      <c r="DO2162"/>
    </row>
    <row r="2163" spans="15:119" x14ac:dyDescent="0.25">
      <c r="O2163" s="268" t="s">
        <v>11641</v>
      </c>
      <c r="P2163" s="268" t="s">
        <v>9484</v>
      </c>
      <c r="Q2163" s="269">
        <v>-1</v>
      </c>
      <c r="R2163" s="269">
        <v>-1.25</v>
      </c>
      <c r="S2163" s="269">
        <v>-57.5</v>
      </c>
      <c r="T2163" s="269">
        <v>-57.75</v>
      </c>
      <c r="DI2163" s="112" t="s">
        <v>8039</v>
      </c>
      <c r="DJ2163" s="112" t="s">
        <v>7908</v>
      </c>
      <c r="DO2163"/>
    </row>
    <row r="2164" spans="15:119" x14ac:dyDescent="0.25">
      <c r="O2164" s="268" t="s">
        <v>11642</v>
      </c>
      <c r="P2164" s="268" t="s">
        <v>9484</v>
      </c>
      <c r="Q2164" s="269">
        <v>-1.25</v>
      </c>
      <c r="R2164" s="269">
        <v>-1.5</v>
      </c>
      <c r="S2164" s="269">
        <v>-57.75</v>
      </c>
      <c r="T2164" s="269">
        <v>-58</v>
      </c>
      <c r="DI2164" s="112" t="s">
        <v>6634</v>
      </c>
      <c r="DJ2164" s="112" t="s">
        <v>6297</v>
      </c>
      <c r="DO2164"/>
    </row>
    <row r="2165" spans="15:119" x14ac:dyDescent="0.25">
      <c r="O2165" s="268" t="s">
        <v>11643</v>
      </c>
      <c r="P2165" s="268" t="s">
        <v>9484</v>
      </c>
      <c r="Q2165" s="269">
        <v>-1.25</v>
      </c>
      <c r="R2165" s="269">
        <v>-1.5</v>
      </c>
      <c r="S2165" s="269">
        <v>-57.5</v>
      </c>
      <c r="T2165" s="269">
        <v>-57.75</v>
      </c>
      <c r="DI2165" s="112" t="s">
        <v>8728</v>
      </c>
      <c r="DJ2165" s="112" t="s">
        <v>8536</v>
      </c>
      <c r="DO2165"/>
    </row>
    <row r="2166" spans="15:119" x14ac:dyDescent="0.25">
      <c r="O2166" s="268" t="s">
        <v>11644</v>
      </c>
      <c r="P2166" s="268" t="s">
        <v>9482</v>
      </c>
      <c r="Q2166" s="269">
        <v>-1</v>
      </c>
      <c r="R2166" s="269">
        <v>-1.5</v>
      </c>
      <c r="S2166" s="269">
        <v>-57</v>
      </c>
      <c r="T2166" s="269">
        <v>-57.5</v>
      </c>
      <c r="DI2166" s="112" t="s">
        <v>7516</v>
      </c>
      <c r="DJ2166" s="112" t="s">
        <v>7290</v>
      </c>
      <c r="DO2166"/>
    </row>
    <row r="2167" spans="15:119" x14ac:dyDescent="0.25">
      <c r="O2167" s="268" t="s">
        <v>11645</v>
      </c>
      <c r="P2167" s="268" t="s">
        <v>9484</v>
      </c>
      <c r="Q2167" s="269">
        <v>-1</v>
      </c>
      <c r="R2167" s="269">
        <v>-1.25</v>
      </c>
      <c r="S2167" s="269">
        <v>-57.25</v>
      </c>
      <c r="T2167" s="269">
        <v>-57.5</v>
      </c>
      <c r="DI2167" s="112" t="s">
        <v>5853</v>
      </c>
      <c r="DJ2167" s="112" t="s">
        <v>5832</v>
      </c>
      <c r="DO2167"/>
    </row>
    <row r="2168" spans="15:119" x14ac:dyDescent="0.25">
      <c r="O2168" s="268" t="s">
        <v>11646</v>
      </c>
      <c r="P2168" s="268" t="s">
        <v>9484</v>
      </c>
      <c r="Q2168" s="269">
        <v>-1</v>
      </c>
      <c r="R2168" s="269">
        <v>-1.25</v>
      </c>
      <c r="S2168" s="269">
        <v>-57</v>
      </c>
      <c r="T2168" s="269">
        <v>-57.25</v>
      </c>
      <c r="DI2168" s="112" t="s">
        <v>5642</v>
      </c>
      <c r="DJ2168" s="112" t="s">
        <v>5568</v>
      </c>
      <c r="DO2168"/>
    </row>
    <row r="2169" spans="15:119" x14ac:dyDescent="0.25">
      <c r="O2169" s="268" t="s">
        <v>11647</v>
      </c>
      <c r="P2169" s="268" t="s">
        <v>9484</v>
      </c>
      <c r="Q2169" s="269">
        <v>-1.25</v>
      </c>
      <c r="R2169" s="269">
        <v>-1.5</v>
      </c>
      <c r="S2169" s="269">
        <v>-57.25</v>
      </c>
      <c r="T2169" s="269">
        <v>-57.5</v>
      </c>
      <c r="DI2169" s="112" t="s">
        <v>4892</v>
      </c>
      <c r="DJ2169" s="112" t="s">
        <v>4800</v>
      </c>
      <c r="DO2169"/>
    </row>
    <row r="2170" spans="15:119" x14ac:dyDescent="0.25">
      <c r="O2170" s="268" t="s">
        <v>11648</v>
      </c>
      <c r="P2170" s="268" t="s">
        <v>9484</v>
      </c>
      <c r="Q2170" s="269">
        <v>-1.25</v>
      </c>
      <c r="R2170" s="269">
        <v>-1.5</v>
      </c>
      <c r="S2170" s="269">
        <v>-57</v>
      </c>
      <c r="T2170" s="269">
        <v>-57.25</v>
      </c>
      <c r="DI2170" s="112" t="s">
        <v>7517</v>
      </c>
      <c r="DJ2170" s="112" t="s">
        <v>7290</v>
      </c>
      <c r="DO2170"/>
    </row>
    <row r="2171" spans="15:119" x14ac:dyDescent="0.25">
      <c r="O2171" s="268" t="s">
        <v>11649</v>
      </c>
      <c r="P2171" s="268" t="s">
        <v>9482</v>
      </c>
      <c r="Q2171" s="269">
        <v>-1.5</v>
      </c>
      <c r="R2171" s="269">
        <v>-2</v>
      </c>
      <c r="S2171" s="269">
        <v>-58</v>
      </c>
      <c r="T2171" s="269">
        <v>-58.5</v>
      </c>
      <c r="DI2171" s="112" t="s">
        <v>7515</v>
      </c>
      <c r="DJ2171" s="112" t="s">
        <v>7290</v>
      </c>
      <c r="DO2171"/>
    </row>
    <row r="2172" spans="15:119" x14ac:dyDescent="0.25">
      <c r="O2172" s="268" t="s">
        <v>11650</v>
      </c>
      <c r="P2172" s="268" t="s">
        <v>9484</v>
      </c>
      <c r="Q2172" s="269">
        <v>-1.5</v>
      </c>
      <c r="R2172" s="269">
        <v>-1.75</v>
      </c>
      <c r="S2172" s="269">
        <v>-58.25</v>
      </c>
      <c r="T2172" s="269">
        <v>-58.5</v>
      </c>
      <c r="DI2172" s="112" t="s">
        <v>6060</v>
      </c>
      <c r="DJ2172" s="112" t="s">
        <v>5901</v>
      </c>
      <c r="DO2172"/>
    </row>
    <row r="2173" spans="15:119" x14ac:dyDescent="0.25">
      <c r="O2173" s="268" t="s">
        <v>11651</v>
      </c>
      <c r="P2173" s="268" t="s">
        <v>9484</v>
      </c>
      <c r="Q2173" s="269">
        <v>-1.5</v>
      </c>
      <c r="R2173" s="269">
        <v>-1.75</v>
      </c>
      <c r="S2173" s="269">
        <v>-58</v>
      </c>
      <c r="T2173" s="269">
        <v>-58.25</v>
      </c>
      <c r="DI2173" s="112" t="s">
        <v>8376</v>
      </c>
      <c r="DJ2173" s="112" t="s">
        <v>8277</v>
      </c>
      <c r="DO2173"/>
    </row>
    <row r="2174" spans="15:119" x14ac:dyDescent="0.25">
      <c r="O2174" s="268" t="s">
        <v>11652</v>
      </c>
      <c r="P2174" s="268" t="s">
        <v>9484</v>
      </c>
      <c r="Q2174" s="269">
        <v>-1.75</v>
      </c>
      <c r="R2174" s="269">
        <v>-2</v>
      </c>
      <c r="S2174" s="269">
        <v>-58.25</v>
      </c>
      <c r="T2174" s="269">
        <v>-58.5</v>
      </c>
      <c r="DI2174" s="112" t="s">
        <v>6635</v>
      </c>
      <c r="DJ2174" s="112" t="s">
        <v>6297</v>
      </c>
      <c r="DO2174"/>
    </row>
    <row r="2175" spans="15:119" x14ac:dyDescent="0.25">
      <c r="O2175" s="268" t="s">
        <v>11653</v>
      </c>
      <c r="P2175" s="268" t="s">
        <v>9484</v>
      </c>
      <c r="Q2175" s="269">
        <v>-1.75</v>
      </c>
      <c r="R2175" s="269">
        <v>-2</v>
      </c>
      <c r="S2175" s="269">
        <v>-58</v>
      </c>
      <c r="T2175" s="269">
        <v>-58.25</v>
      </c>
      <c r="DI2175" s="112" t="s">
        <v>8729</v>
      </c>
      <c r="DJ2175" s="112" t="s">
        <v>8536</v>
      </c>
      <c r="DO2175"/>
    </row>
    <row r="2176" spans="15:119" x14ac:dyDescent="0.25">
      <c r="O2176" s="268" t="s">
        <v>11654</v>
      </c>
      <c r="P2176" s="268" t="s">
        <v>9482</v>
      </c>
      <c r="Q2176" s="269">
        <v>-1.5</v>
      </c>
      <c r="R2176" s="269">
        <v>-2</v>
      </c>
      <c r="S2176" s="269">
        <v>-57.5</v>
      </c>
      <c r="T2176" s="269">
        <v>-58</v>
      </c>
      <c r="DI2176" s="112" t="s">
        <v>5445</v>
      </c>
      <c r="DJ2176" s="112" t="s">
        <v>5365</v>
      </c>
      <c r="DO2176"/>
    </row>
    <row r="2177" spans="15:119" x14ac:dyDescent="0.25">
      <c r="O2177" s="268" t="s">
        <v>11655</v>
      </c>
      <c r="P2177" s="268" t="s">
        <v>9484</v>
      </c>
      <c r="Q2177" s="269">
        <v>-1.5</v>
      </c>
      <c r="R2177" s="269">
        <v>-1.75</v>
      </c>
      <c r="S2177" s="269">
        <v>-57.75</v>
      </c>
      <c r="T2177" s="269">
        <v>-58</v>
      </c>
      <c r="DI2177" s="112" t="s">
        <v>8377</v>
      </c>
      <c r="DJ2177" s="112" t="s">
        <v>8277</v>
      </c>
      <c r="DO2177"/>
    </row>
    <row r="2178" spans="15:119" x14ac:dyDescent="0.25">
      <c r="O2178" s="268" t="s">
        <v>11656</v>
      </c>
      <c r="P2178" s="268" t="s">
        <v>9484</v>
      </c>
      <c r="Q2178" s="269">
        <v>-1.5</v>
      </c>
      <c r="R2178" s="269">
        <v>-1.75</v>
      </c>
      <c r="S2178" s="269">
        <v>-57.5</v>
      </c>
      <c r="T2178" s="269">
        <v>-57.75</v>
      </c>
      <c r="DI2178" s="112" t="s">
        <v>8040</v>
      </c>
      <c r="DJ2178" s="112" t="s">
        <v>7908</v>
      </c>
      <c r="DO2178"/>
    </row>
    <row r="2179" spans="15:119" x14ac:dyDescent="0.25">
      <c r="O2179" s="268" t="s">
        <v>11657</v>
      </c>
      <c r="P2179" s="268" t="s">
        <v>9484</v>
      </c>
      <c r="Q2179" s="269">
        <v>-1.75</v>
      </c>
      <c r="R2179" s="269">
        <v>-2</v>
      </c>
      <c r="S2179" s="269">
        <v>-57.75</v>
      </c>
      <c r="T2179" s="269">
        <v>-58</v>
      </c>
      <c r="DI2179" s="112" t="s">
        <v>8730</v>
      </c>
      <c r="DJ2179" s="112" t="s">
        <v>8536</v>
      </c>
      <c r="DO2179"/>
    </row>
    <row r="2180" spans="15:119" x14ac:dyDescent="0.25">
      <c r="O2180" s="268" t="s">
        <v>11658</v>
      </c>
      <c r="P2180" s="268" t="s">
        <v>9484</v>
      </c>
      <c r="Q2180" s="269">
        <v>-1.75</v>
      </c>
      <c r="R2180" s="269">
        <v>-2</v>
      </c>
      <c r="S2180" s="269">
        <v>-57.5</v>
      </c>
      <c r="T2180" s="269">
        <v>-57.75</v>
      </c>
      <c r="DI2180" s="112" t="s">
        <v>6636</v>
      </c>
      <c r="DJ2180" s="112" t="s">
        <v>6297</v>
      </c>
      <c r="DO2180"/>
    </row>
    <row r="2181" spans="15:119" x14ac:dyDescent="0.25">
      <c r="O2181" s="268" t="s">
        <v>11659</v>
      </c>
      <c r="P2181" s="268" t="s">
        <v>9482</v>
      </c>
      <c r="Q2181" s="269">
        <v>-1.5</v>
      </c>
      <c r="R2181" s="269">
        <v>-2</v>
      </c>
      <c r="S2181" s="269">
        <v>-57</v>
      </c>
      <c r="T2181" s="269">
        <v>-57.5</v>
      </c>
      <c r="DI2181" s="112" t="s">
        <v>8378</v>
      </c>
      <c r="DJ2181" s="112" t="s">
        <v>8277</v>
      </c>
      <c r="DO2181"/>
    </row>
    <row r="2182" spans="15:119" x14ac:dyDescent="0.25">
      <c r="O2182" s="268" t="s">
        <v>11660</v>
      </c>
      <c r="P2182" s="268" t="s">
        <v>9484</v>
      </c>
      <c r="Q2182" s="269">
        <v>-1.5</v>
      </c>
      <c r="R2182" s="269">
        <v>-1.75</v>
      </c>
      <c r="S2182" s="269">
        <v>-57.25</v>
      </c>
      <c r="T2182" s="269">
        <v>-57.5</v>
      </c>
      <c r="DI2182" s="112" t="s">
        <v>8041</v>
      </c>
      <c r="DJ2182" s="112" t="s">
        <v>7908</v>
      </c>
      <c r="DO2182"/>
    </row>
    <row r="2183" spans="15:119" x14ac:dyDescent="0.25">
      <c r="O2183" s="268" t="s">
        <v>11661</v>
      </c>
      <c r="P2183" s="268" t="s">
        <v>9484</v>
      </c>
      <c r="Q2183" s="269">
        <v>-1.5</v>
      </c>
      <c r="R2183" s="269">
        <v>-1.75</v>
      </c>
      <c r="S2183" s="269">
        <v>-57</v>
      </c>
      <c r="T2183" s="269">
        <v>-57.25</v>
      </c>
      <c r="DI2183" s="112" t="s">
        <v>8379</v>
      </c>
      <c r="DJ2183" s="112" t="s">
        <v>8277</v>
      </c>
      <c r="DO2183"/>
    </row>
    <row r="2184" spans="15:119" x14ac:dyDescent="0.25">
      <c r="O2184" s="268" t="s">
        <v>11662</v>
      </c>
      <c r="P2184" s="268" t="s">
        <v>9484</v>
      </c>
      <c r="Q2184" s="269">
        <v>-1.75</v>
      </c>
      <c r="R2184" s="269">
        <v>-2</v>
      </c>
      <c r="S2184" s="269">
        <v>-57.25</v>
      </c>
      <c r="T2184" s="269">
        <v>-57.5</v>
      </c>
      <c r="DI2184" s="112" t="s">
        <v>8731</v>
      </c>
      <c r="DJ2184" s="112" t="s">
        <v>8536</v>
      </c>
      <c r="DO2184"/>
    </row>
    <row r="2185" spans="15:119" x14ac:dyDescent="0.25">
      <c r="O2185" s="268" t="s">
        <v>11663</v>
      </c>
      <c r="P2185" s="268" t="s">
        <v>9484</v>
      </c>
      <c r="Q2185" s="269">
        <v>-1.75</v>
      </c>
      <c r="R2185" s="269">
        <v>-2</v>
      </c>
      <c r="S2185" s="269">
        <v>-57</v>
      </c>
      <c r="T2185" s="269">
        <v>-57.25</v>
      </c>
      <c r="DI2185" s="112" t="s">
        <v>4672</v>
      </c>
      <c r="DJ2185" s="112" t="s">
        <v>4583</v>
      </c>
      <c r="DO2185"/>
    </row>
    <row r="2186" spans="15:119" x14ac:dyDescent="0.25">
      <c r="O2186" s="268" t="s">
        <v>11664</v>
      </c>
      <c r="P2186" s="268" t="s">
        <v>9478</v>
      </c>
      <c r="Q2186" s="269">
        <v>0</v>
      </c>
      <c r="R2186" s="269">
        <v>-2</v>
      </c>
      <c r="S2186" s="269">
        <v>-54</v>
      </c>
      <c r="T2186" s="269">
        <v>-57</v>
      </c>
      <c r="DI2186" s="112" t="s">
        <v>8042</v>
      </c>
      <c r="DJ2186" s="112" t="s">
        <v>7908</v>
      </c>
      <c r="DO2186"/>
    </row>
    <row r="2187" spans="15:119" x14ac:dyDescent="0.25">
      <c r="O2187" s="268" t="s">
        <v>11665</v>
      </c>
      <c r="P2187" s="268" t="s">
        <v>9480</v>
      </c>
      <c r="Q2187" s="269">
        <v>0</v>
      </c>
      <c r="R2187" s="269">
        <v>-1</v>
      </c>
      <c r="S2187" s="269">
        <v>-55.5</v>
      </c>
      <c r="T2187" s="269">
        <v>-57</v>
      </c>
      <c r="DI2187" s="112" t="s">
        <v>9312</v>
      </c>
      <c r="DJ2187" s="112" t="s">
        <v>9212</v>
      </c>
      <c r="DO2187"/>
    </row>
    <row r="2188" spans="15:119" x14ac:dyDescent="0.25">
      <c r="O2188" s="268" t="s">
        <v>11666</v>
      </c>
      <c r="P2188" s="268" t="s">
        <v>9482</v>
      </c>
      <c r="Q2188" s="269">
        <v>0</v>
      </c>
      <c r="R2188" s="269">
        <v>-0.5</v>
      </c>
      <c r="S2188" s="269">
        <v>-56.5</v>
      </c>
      <c r="T2188" s="269">
        <v>-57</v>
      </c>
      <c r="DI2188" s="112" t="s">
        <v>8043</v>
      </c>
      <c r="DJ2188" s="112" t="s">
        <v>7908</v>
      </c>
      <c r="DO2188"/>
    </row>
    <row r="2189" spans="15:119" x14ac:dyDescent="0.25">
      <c r="O2189" s="268" t="s">
        <v>11667</v>
      </c>
      <c r="P2189" s="268" t="s">
        <v>9484</v>
      </c>
      <c r="Q2189" s="269">
        <v>0</v>
      </c>
      <c r="R2189" s="269">
        <v>-0.25</v>
      </c>
      <c r="S2189" s="269">
        <v>-56.75</v>
      </c>
      <c r="T2189" s="269">
        <v>-57</v>
      </c>
      <c r="DI2189" s="112" t="s">
        <v>5636</v>
      </c>
      <c r="DJ2189" s="112" t="s">
        <v>5568</v>
      </c>
      <c r="DO2189"/>
    </row>
    <row r="2190" spans="15:119" x14ac:dyDescent="0.25">
      <c r="O2190" s="268" t="s">
        <v>11668</v>
      </c>
      <c r="P2190" s="268" t="s">
        <v>9484</v>
      </c>
      <c r="Q2190" s="269">
        <v>0</v>
      </c>
      <c r="R2190" s="269">
        <v>-0.25</v>
      </c>
      <c r="S2190" s="269">
        <v>-56.5</v>
      </c>
      <c r="T2190" s="269">
        <v>-56.75</v>
      </c>
      <c r="DI2190" s="112" t="s">
        <v>6637</v>
      </c>
      <c r="DJ2190" s="112" t="s">
        <v>6297</v>
      </c>
      <c r="DO2190"/>
    </row>
    <row r="2191" spans="15:119" x14ac:dyDescent="0.25">
      <c r="O2191" s="268" t="s">
        <v>11669</v>
      </c>
      <c r="P2191" s="268" t="s">
        <v>9484</v>
      </c>
      <c r="Q2191" s="269">
        <v>-0.25</v>
      </c>
      <c r="R2191" s="269">
        <v>-0.5</v>
      </c>
      <c r="S2191" s="269">
        <v>-56.75</v>
      </c>
      <c r="T2191" s="269">
        <v>-57</v>
      </c>
      <c r="DI2191" s="112" t="s">
        <v>6638</v>
      </c>
      <c r="DJ2191" s="112" t="s">
        <v>6297</v>
      </c>
      <c r="DO2191"/>
    </row>
    <row r="2192" spans="15:119" x14ac:dyDescent="0.25">
      <c r="O2192" s="268" t="s">
        <v>11670</v>
      </c>
      <c r="P2192" s="268" t="s">
        <v>9484</v>
      </c>
      <c r="Q2192" s="269">
        <v>-0.25</v>
      </c>
      <c r="R2192" s="269">
        <v>-0.5</v>
      </c>
      <c r="S2192" s="269">
        <v>-56.5</v>
      </c>
      <c r="T2192" s="269">
        <v>-56.75</v>
      </c>
      <c r="DI2192" s="112" t="s">
        <v>8380</v>
      </c>
      <c r="DJ2192" s="112" t="s">
        <v>8277</v>
      </c>
      <c r="DO2192"/>
    </row>
    <row r="2193" spans="15:119" x14ac:dyDescent="0.25">
      <c r="O2193" s="268" t="s">
        <v>11671</v>
      </c>
      <c r="P2193" s="268" t="s">
        <v>9482</v>
      </c>
      <c r="Q2193" s="269">
        <v>0</v>
      </c>
      <c r="R2193" s="269">
        <v>-0.5</v>
      </c>
      <c r="S2193" s="269">
        <v>-56</v>
      </c>
      <c r="T2193" s="269">
        <v>-56.5</v>
      </c>
      <c r="DI2193" s="112" t="s">
        <v>7518</v>
      </c>
      <c r="DJ2193" s="112" t="s">
        <v>7290</v>
      </c>
      <c r="DO2193"/>
    </row>
    <row r="2194" spans="15:119" x14ac:dyDescent="0.25">
      <c r="O2194" s="268" t="s">
        <v>11672</v>
      </c>
      <c r="P2194" s="268" t="s">
        <v>9484</v>
      </c>
      <c r="Q2194" s="269">
        <v>0</v>
      </c>
      <c r="R2194" s="269">
        <v>-0.25</v>
      </c>
      <c r="S2194" s="269">
        <v>-56.25</v>
      </c>
      <c r="T2194" s="269">
        <v>-56.5</v>
      </c>
      <c r="DI2194" s="112" t="s">
        <v>5100</v>
      </c>
      <c r="DJ2194" s="112" t="s">
        <v>5023</v>
      </c>
      <c r="DO2194"/>
    </row>
    <row r="2195" spans="15:119" x14ac:dyDescent="0.25">
      <c r="O2195" s="268" t="s">
        <v>11673</v>
      </c>
      <c r="P2195" s="268" t="s">
        <v>9484</v>
      </c>
      <c r="Q2195" s="269">
        <v>0</v>
      </c>
      <c r="R2195" s="269">
        <v>-0.25</v>
      </c>
      <c r="S2195" s="269">
        <v>-56</v>
      </c>
      <c r="T2195" s="269">
        <v>-56.25</v>
      </c>
      <c r="DI2195" s="112" t="s">
        <v>5100</v>
      </c>
      <c r="DJ2195" s="112" t="s">
        <v>8536</v>
      </c>
      <c r="DO2195"/>
    </row>
    <row r="2196" spans="15:119" x14ac:dyDescent="0.25">
      <c r="O2196" s="268" t="s">
        <v>11674</v>
      </c>
      <c r="P2196" s="268" t="s">
        <v>9484</v>
      </c>
      <c r="Q2196" s="269">
        <v>-0.25</v>
      </c>
      <c r="R2196" s="269">
        <v>-0.5</v>
      </c>
      <c r="S2196" s="269">
        <v>-56.25</v>
      </c>
      <c r="T2196" s="269">
        <v>-56.5</v>
      </c>
      <c r="DI2196" s="112" t="s">
        <v>7519</v>
      </c>
      <c r="DJ2196" s="112" t="s">
        <v>7290</v>
      </c>
      <c r="DO2196"/>
    </row>
    <row r="2197" spans="15:119" x14ac:dyDescent="0.25">
      <c r="O2197" s="268" t="s">
        <v>11675</v>
      </c>
      <c r="P2197" s="268" t="s">
        <v>9484</v>
      </c>
      <c r="Q2197" s="269">
        <v>-0.25</v>
      </c>
      <c r="R2197" s="269">
        <v>-0.5</v>
      </c>
      <c r="S2197" s="269">
        <v>-56</v>
      </c>
      <c r="T2197" s="269">
        <v>-56.25</v>
      </c>
      <c r="DI2197" s="112" t="s">
        <v>6639</v>
      </c>
      <c r="DJ2197" s="112" t="s">
        <v>6297</v>
      </c>
      <c r="DO2197"/>
    </row>
    <row r="2198" spans="15:119" x14ac:dyDescent="0.25">
      <c r="O2198" s="268" t="s">
        <v>11676</v>
      </c>
      <c r="P2198" s="268" t="s">
        <v>9482</v>
      </c>
      <c r="Q2198" s="269">
        <v>0</v>
      </c>
      <c r="R2198" s="269">
        <v>-0.5</v>
      </c>
      <c r="S2198" s="269">
        <v>-55.5</v>
      </c>
      <c r="T2198" s="269">
        <v>-56</v>
      </c>
      <c r="DI2198" s="112" t="s">
        <v>6639</v>
      </c>
      <c r="DJ2198" s="112" t="s">
        <v>7908</v>
      </c>
      <c r="DO2198"/>
    </row>
    <row r="2199" spans="15:119" x14ac:dyDescent="0.25">
      <c r="O2199" s="268" t="s">
        <v>11677</v>
      </c>
      <c r="P2199" s="268" t="s">
        <v>9484</v>
      </c>
      <c r="Q2199" s="269">
        <v>0</v>
      </c>
      <c r="R2199" s="269">
        <v>-0.25</v>
      </c>
      <c r="S2199" s="269">
        <v>-55.75</v>
      </c>
      <c r="T2199" s="269">
        <v>-56</v>
      </c>
      <c r="DI2199" s="112" t="s">
        <v>7520</v>
      </c>
      <c r="DJ2199" s="112" t="s">
        <v>7290</v>
      </c>
      <c r="DO2199"/>
    </row>
    <row r="2200" spans="15:119" x14ac:dyDescent="0.25">
      <c r="O2200" s="268" t="s">
        <v>11678</v>
      </c>
      <c r="P2200" s="268" t="s">
        <v>9484</v>
      </c>
      <c r="Q2200" s="269">
        <v>0</v>
      </c>
      <c r="R2200" s="269">
        <v>-0.25</v>
      </c>
      <c r="S2200" s="269">
        <v>-55.5</v>
      </c>
      <c r="T2200" s="269">
        <v>-55.75</v>
      </c>
      <c r="DI2200" s="112" t="s">
        <v>9313</v>
      </c>
      <c r="DJ2200" s="112" t="s">
        <v>9212</v>
      </c>
      <c r="DO2200"/>
    </row>
    <row r="2201" spans="15:119" x14ac:dyDescent="0.25">
      <c r="O2201" s="268" t="s">
        <v>11679</v>
      </c>
      <c r="P2201" s="268" t="s">
        <v>9484</v>
      </c>
      <c r="Q2201" s="269">
        <v>-0.25</v>
      </c>
      <c r="R2201" s="269">
        <v>-0.5</v>
      </c>
      <c r="S2201" s="269">
        <v>-55.75</v>
      </c>
      <c r="T2201" s="269">
        <v>-56</v>
      </c>
      <c r="DI2201" s="112" t="s">
        <v>5854</v>
      </c>
      <c r="DJ2201" s="112" t="s">
        <v>5832</v>
      </c>
      <c r="DO2201"/>
    </row>
    <row r="2202" spans="15:119" x14ac:dyDescent="0.25">
      <c r="O2202" s="268" t="s">
        <v>11680</v>
      </c>
      <c r="P2202" s="268" t="s">
        <v>9484</v>
      </c>
      <c r="Q2202" s="269">
        <v>-0.25</v>
      </c>
      <c r="R2202" s="269">
        <v>-0.5</v>
      </c>
      <c r="S2202" s="269">
        <v>-55.5</v>
      </c>
      <c r="T2202" s="269">
        <v>-55.75</v>
      </c>
      <c r="DI2202" s="112" t="s">
        <v>9124</v>
      </c>
      <c r="DJ2202" s="112" t="s">
        <v>9078</v>
      </c>
      <c r="DO2202"/>
    </row>
    <row r="2203" spans="15:119" x14ac:dyDescent="0.25">
      <c r="O2203" s="268" t="s">
        <v>11681</v>
      </c>
      <c r="P2203" s="268" t="s">
        <v>9482</v>
      </c>
      <c r="Q2203" s="269">
        <v>-0.5</v>
      </c>
      <c r="R2203" s="269">
        <v>-1</v>
      </c>
      <c r="S2203" s="269">
        <v>-56.5</v>
      </c>
      <c r="T2203" s="269">
        <v>-57</v>
      </c>
      <c r="DI2203" s="112" t="s">
        <v>5446</v>
      </c>
      <c r="DJ2203" s="112" t="s">
        <v>5365</v>
      </c>
      <c r="DO2203"/>
    </row>
    <row r="2204" spans="15:119" x14ac:dyDescent="0.25">
      <c r="O2204" s="268" t="s">
        <v>11682</v>
      </c>
      <c r="P2204" s="268" t="s">
        <v>9484</v>
      </c>
      <c r="Q2204" s="269">
        <v>-0.5</v>
      </c>
      <c r="R2204" s="269">
        <v>-0.75</v>
      </c>
      <c r="S2204" s="269">
        <v>-56.75</v>
      </c>
      <c r="T2204" s="269">
        <v>-57</v>
      </c>
      <c r="DI2204" s="112" t="s">
        <v>6640</v>
      </c>
      <c r="DJ2204" s="112" t="s">
        <v>6297</v>
      </c>
      <c r="DO2204"/>
    </row>
    <row r="2205" spans="15:119" x14ac:dyDescent="0.25">
      <c r="O2205" s="268" t="s">
        <v>11683</v>
      </c>
      <c r="P2205" s="268" t="s">
        <v>9484</v>
      </c>
      <c r="Q2205" s="269">
        <v>-0.5</v>
      </c>
      <c r="R2205" s="269">
        <v>-0.75</v>
      </c>
      <c r="S2205" s="269">
        <v>-56.5</v>
      </c>
      <c r="T2205" s="269">
        <v>-56.75</v>
      </c>
      <c r="DI2205" s="112" t="s">
        <v>5637</v>
      </c>
      <c r="DJ2205" s="112" t="s">
        <v>5568</v>
      </c>
      <c r="DO2205"/>
    </row>
    <row r="2206" spans="15:119" x14ac:dyDescent="0.25">
      <c r="O2206" s="268" t="s">
        <v>11684</v>
      </c>
      <c r="P2206" s="268" t="s">
        <v>9484</v>
      </c>
      <c r="Q2206" s="269">
        <v>-0.75</v>
      </c>
      <c r="R2206" s="269">
        <v>-1</v>
      </c>
      <c r="S2206" s="269">
        <v>-56.75</v>
      </c>
      <c r="T2206" s="269">
        <v>-57</v>
      </c>
      <c r="DI2206" s="112" t="s">
        <v>8732</v>
      </c>
      <c r="DJ2206" s="112" t="s">
        <v>8536</v>
      </c>
      <c r="DO2206"/>
    </row>
    <row r="2207" spans="15:119" x14ac:dyDescent="0.25">
      <c r="O2207" s="268" t="s">
        <v>11685</v>
      </c>
      <c r="P2207" s="268" t="s">
        <v>9484</v>
      </c>
      <c r="Q2207" s="269">
        <v>-0.75</v>
      </c>
      <c r="R2207" s="269">
        <v>-1</v>
      </c>
      <c r="S2207" s="269">
        <v>-56.5</v>
      </c>
      <c r="T2207" s="269">
        <v>-56.75</v>
      </c>
      <c r="DI2207" s="112" t="s">
        <v>6061</v>
      </c>
      <c r="DJ2207" s="112" t="s">
        <v>5901</v>
      </c>
      <c r="DO2207"/>
    </row>
    <row r="2208" spans="15:119" x14ac:dyDescent="0.25">
      <c r="O2208" s="268" t="s">
        <v>11686</v>
      </c>
      <c r="P2208" s="268" t="s">
        <v>9482</v>
      </c>
      <c r="Q2208" s="269">
        <v>-0.5</v>
      </c>
      <c r="R2208" s="269">
        <v>-1</v>
      </c>
      <c r="S2208" s="269">
        <v>-56</v>
      </c>
      <c r="T2208" s="269">
        <v>-56.5</v>
      </c>
      <c r="DI2208" s="112" t="s">
        <v>4337</v>
      </c>
      <c r="DJ2208" s="112" t="s">
        <v>4283</v>
      </c>
      <c r="DO2208"/>
    </row>
    <row r="2209" spans="15:119" x14ac:dyDescent="0.25">
      <c r="O2209" s="268" t="s">
        <v>11687</v>
      </c>
      <c r="P2209" s="268" t="s">
        <v>9484</v>
      </c>
      <c r="Q2209" s="269">
        <v>-0.5</v>
      </c>
      <c r="R2209" s="269">
        <v>-0.75</v>
      </c>
      <c r="S2209" s="269">
        <v>-56.25</v>
      </c>
      <c r="T2209" s="269">
        <v>-56.5</v>
      </c>
      <c r="DI2209" s="112" t="s">
        <v>5767</v>
      </c>
      <c r="DJ2209" s="112" t="s">
        <v>5735</v>
      </c>
      <c r="DO2209"/>
    </row>
    <row r="2210" spans="15:119" x14ac:dyDescent="0.25">
      <c r="O2210" s="268" t="s">
        <v>11688</v>
      </c>
      <c r="P2210" s="268" t="s">
        <v>9484</v>
      </c>
      <c r="Q2210" s="269">
        <v>-0.5</v>
      </c>
      <c r="R2210" s="269">
        <v>-0.75</v>
      </c>
      <c r="S2210" s="269">
        <v>-56</v>
      </c>
      <c r="T2210" s="269">
        <v>-56.25</v>
      </c>
      <c r="DI2210" s="112" t="s">
        <v>6641</v>
      </c>
      <c r="DJ2210" s="112" t="s">
        <v>6297</v>
      </c>
      <c r="DO2210"/>
    </row>
    <row r="2211" spans="15:119" x14ac:dyDescent="0.25">
      <c r="O2211" s="268" t="s">
        <v>11689</v>
      </c>
      <c r="P2211" s="268" t="s">
        <v>9484</v>
      </c>
      <c r="Q2211" s="269">
        <v>-0.75</v>
      </c>
      <c r="R2211" s="269">
        <v>-1</v>
      </c>
      <c r="S2211" s="269">
        <v>-56.25</v>
      </c>
      <c r="T2211" s="269">
        <v>-56.5</v>
      </c>
      <c r="DI2211" s="112" t="s">
        <v>6642</v>
      </c>
      <c r="DJ2211" s="112" t="s">
        <v>6297</v>
      </c>
      <c r="DO2211"/>
    </row>
    <row r="2212" spans="15:119" x14ac:dyDescent="0.25">
      <c r="O2212" s="268" t="s">
        <v>11690</v>
      </c>
      <c r="P2212" s="268" t="s">
        <v>9484</v>
      </c>
      <c r="Q2212" s="269">
        <v>-0.75</v>
      </c>
      <c r="R2212" s="269">
        <v>-1</v>
      </c>
      <c r="S2212" s="269">
        <v>-56</v>
      </c>
      <c r="T2212" s="269">
        <v>-56.25</v>
      </c>
      <c r="DI2212" s="112" t="s">
        <v>4893</v>
      </c>
      <c r="DJ2212" s="112" t="s">
        <v>4800</v>
      </c>
      <c r="DO2212"/>
    </row>
    <row r="2213" spans="15:119" x14ac:dyDescent="0.25">
      <c r="O2213" s="268" t="s">
        <v>11691</v>
      </c>
      <c r="P2213" s="268" t="s">
        <v>9482</v>
      </c>
      <c r="Q2213" s="269">
        <v>-0.5</v>
      </c>
      <c r="R2213" s="269">
        <v>-1</v>
      </c>
      <c r="S2213" s="269">
        <v>-55.5</v>
      </c>
      <c r="T2213" s="269">
        <v>-56</v>
      </c>
      <c r="DI2213" s="112" t="s">
        <v>9314</v>
      </c>
      <c r="DJ2213" s="112" t="s">
        <v>9212</v>
      </c>
      <c r="DO2213"/>
    </row>
    <row r="2214" spans="15:119" x14ac:dyDescent="0.25">
      <c r="O2214" s="268" t="s">
        <v>11692</v>
      </c>
      <c r="P2214" s="268" t="s">
        <v>9484</v>
      </c>
      <c r="Q2214" s="269">
        <v>-0.5</v>
      </c>
      <c r="R2214" s="269">
        <v>-0.75</v>
      </c>
      <c r="S2214" s="269">
        <v>-55.75</v>
      </c>
      <c r="T2214" s="269">
        <v>-56</v>
      </c>
      <c r="DI2214" s="112" t="s">
        <v>6643</v>
      </c>
      <c r="DJ2214" s="112" t="s">
        <v>6297</v>
      </c>
      <c r="DO2214"/>
    </row>
    <row r="2215" spans="15:119" x14ac:dyDescent="0.25">
      <c r="O2215" s="268" t="s">
        <v>11693</v>
      </c>
      <c r="P2215" s="268" t="s">
        <v>9484</v>
      </c>
      <c r="Q2215" s="269">
        <v>-0.5</v>
      </c>
      <c r="R2215" s="269">
        <v>-0.75</v>
      </c>
      <c r="S2215" s="269">
        <v>-55.5</v>
      </c>
      <c r="T2215" s="269">
        <v>-55.75</v>
      </c>
      <c r="DI2215" s="112" t="s">
        <v>9040</v>
      </c>
      <c r="DJ2215" s="112" t="s">
        <v>9008</v>
      </c>
      <c r="DO2215"/>
    </row>
    <row r="2216" spans="15:119" x14ac:dyDescent="0.25">
      <c r="O2216" s="268" t="s">
        <v>11694</v>
      </c>
      <c r="P2216" s="268" t="s">
        <v>9484</v>
      </c>
      <c r="Q2216" s="269">
        <v>-0.75</v>
      </c>
      <c r="R2216" s="269">
        <v>-1</v>
      </c>
      <c r="S2216" s="269">
        <v>-55.75</v>
      </c>
      <c r="T2216" s="269">
        <v>-56</v>
      </c>
      <c r="DI2216" s="112" t="s">
        <v>7521</v>
      </c>
      <c r="DJ2216" s="112" t="s">
        <v>7290</v>
      </c>
      <c r="DO2216"/>
    </row>
    <row r="2217" spans="15:119" x14ac:dyDescent="0.25">
      <c r="O2217" s="268" t="s">
        <v>11695</v>
      </c>
      <c r="P2217" s="268" t="s">
        <v>9484</v>
      </c>
      <c r="Q2217" s="269">
        <v>-0.75</v>
      </c>
      <c r="R2217" s="269">
        <v>-1</v>
      </c>
      <c r="S2217" s="269">
        <v>-55.5</v>
      </c>
      <c r="T2217" s="269">
        <v>-55.75</v>
      </c>
      <c r="DI2217" s="112" t="s">
        <v>8381</v>
      </c>
      <c r="DJ2217" s="112" t="s">
        <v>8277</v>
      </c>
      <c r="DO2217"/>
    </row>
    <row r="2218" spans="15:119" x14ac:dyDescent="0.25">
      <c r="O2218" s="268" t="s">
        <v>11696</v>
      </c>
      <c r="P2218" s="268" t="s">
        <v>9480</v>
      </c>
      <c r="Q2218" s="269">
        <v>0</v>
      </c>
      <c r="R2218" s="269">
        <v>-1</v>
      </c>
      <c r="S2218" s="269">
        <v>-54</v>
      </c>
      <c r="T2218" s="269">
        <v>-55.5</v>
      </c>
      <c r="DI2218" s="112" t="s">
        <v>6644</v>
      </c>
      <c r="DJ2218" s="112" t="s">
        <v>6297</v>
      </c>
      <c r="DO2218"/>
    </row>
    <row r="2219" spans="15:119" x14ac:dyDescent="0.25">
      <c r="O2219" s="268" t="s">
        <v>11697</v>
      </c>
      <c r="P2219" s="268" t="s">
        <v>9482</v>
      </c>
      <c r="Q2219" s="269">
        <v>0</v>
      </c>
      <c r="R2219" s="269">
        <v>-0.5</v>
      </c>
      <c r="S2219" s="269">
        <v>-55</v>
      </c>
      <c r="T2219" s="269">
        <v>-55.5</v>
      </c>
      <c r="DI2219" s="112" t="s">
        <v>9315</v>
      </c>
      <c r="DJ2219" s="112" t="s">
        <v>9212</v>
      </c>
      <c r="DO2219"/>
    </row>
    <row r="2220" spans="15:119" x14ac:dyDescent="0.25">
      <c r="O2220" s="268" t="s">
        <v>11698</v>
      </c>
      <c r="P2220" s="268" t="s">
        <v>9484</v>
      </c>
      <c r="Q2220" s="269">
        <v>0</v>
      </c>
      <c r="R2220" s="269">
        <v>-0.25</v>
      </c>
      <c r="S2220" s="269">
        <v>-55.25</v>
      </c>
      <c r="T2220" s="269">
        <v>-55.5</v>
      </c>
      <c r="DI2220" s="112" t="s">
        <v>6645</v>
      </c>
      <c r="DJ2220" s="112" t="s">
        <v>6297</v>
      </c>
      <c r="DO2220"/>
    </row>
    <row r="2221" spans="15:119" x14ac:dyDescent="0.25">
      <c r="O2221" s="268" t="s">
        <v>11699</v>
      </c>
      <c r="P2221" s="268" t="s">
        <v>9484</v>
      </c>
      <c r="Q2221" s="269">
        <v>0</v>
      </c>
      <c r="R2221" s="269">
        <v>-0.25</v>
      </c>
      <c r="S2221" s="269">
        <v>-55</v>
      </c>
      <c r="T2221" s="269">
        <v>-55.25</v>
      </c>
      <c r="DI2221" s="112" t="s">
        <v>5253</v>
      </c>
      <c r="DJ2221" s="112" t="s">
        <v>5203</v>
      </c>
      <c r="DO2221"/>
    </row>
    <row r="2222" spans="15:119" x14ac:dyDescent="0.25">
      <c r="O2222" s="268" t="s">
        <v>11700</v>
      </c>
      <c r="P2222" s="268" t="s">
        <v>9484</v>
      </c>
      <c r="Q2222" s="269">
        <v>-0.25</v>
      </c>
      <c r="R2222" s="269">
        <v>-0.5</v>
      </c>
      <c r="S2222" s="269">
        <v>-55.25</v>
      </c>
      <c r="T2222" s="269">
        <v>-55.5</v>
      </c>
      <c r="DI2222" s="112" t="s">
        <v>5101</v>
      </c>
      <c r="DJ2222" s="112" t="s">
        <v>5023</v>
      </c>
      <c r="DO2222"/>
    </row>
    <row r="2223" spans="15:119" x14ac:dyDescent="0.25">
      <c r="O2223" s="268" t="s">
        <v>11701</v>
      </c>
      <c r="P2223" s="268" t="s">
        <v>9484</v>
      </c>
      <c r="Q2223" s="269">
        <v>-0.25</v>
      </c>
      <c r="R2223" s="269">
        <v>-0.5</v>
      </c>
      <c r="S2223" s="269">
        <v>-55</v>
      </c>
      <c r="T2223" s="269">
        <v>-55.25</v>
      </c>
      <c r="DI2223" s="112" t="s">
        <v>6646</v>
      </c>
      <c r="DJ2223" s="112" t="s">
        <v>6297</v>
      </c>
      <c r="DO2223"/>
    </row>
    <row r="2224" spans="15:119" x14ac:dyDescent="0.25">
      <c r="O2224" s="268" t="s">
        <v>11702</v>
      </c>
      <c r="P2224" s="268" t="s">
        <v>9482</v>
      </c>
      <c r="Q2224" s="269">
        <v>0</v>
      </c>
      <c r="R2224" s="269">
        <v>-0.5</v>
      </c>
      <c r="S2224" s="269">
        <v>-54.5</v>
      </c>
      <c r="T2224" s="269">
        <v>-55</v>
      </c>
      <c r="DI2224" s="112" t="s">
        <v>5102</v>
      </c>
      <c r="DJ2224" s="112" t="s">
        <v>5023</v>
      </c>
      <c r="DO2224"/>
    </row>
    <row r="2225" spans="15:119" x14ac:dyDescent="0.25">
      <c r="O2225" s="268" t="s">
        <v>11703</v>
      </c>
      <c r="P2225" s="268" t="s">
        <v>9484</v>
      </c>
      <c r="Q2225" s="269">
        <v>0</v>
      </c>
      <c r="R2225" s="269">
        <v>-0.25</v>
      </c>
      <c r="S2225" s="269">
        <v>-54.75</v>
      </c>
      <c r="T2225" s="269">
        <v>-55</v>
      </c>
      <c r="DI2225" s="112" t="s">
        <v>7522</v>
      </c>
      <c r="DJ2225" s="112" t="s">
        <v>7290</v>
      </c>
      <c r="DO2225"/>
    </row>
    <row r="2226" spans="15:119" x14ac:dyDescent="0.25">
      <c r="O2226" s="268" t="s">
        <v>11704</v>
      </c>
      <c r="P2226" s="268" t="s">
        <v>9484</v>
      </c>
      <c r="Q2226" s="269">
        <v>0</v>
      </c>
      <c r="R2226" s="269">
        <v>-0.25</v>
      </c>
      <c r="S2226" s="269">
        <v>-54.5</v>
      </c>
      <c r="T2226" s="269">
        <v>-54.75</v>
      </c>
      <c r="DI2226" s="112" t="s">
        <v>8733</v>
      </c>
      <c r="DJ2226" s="112" t="s">
        <v>8536</v>
      </c>
      <c r="DO2226"/>
    </row>
    <row r="2227" spans="15:119" x14ac:dyDescent="0.25">
      <c r="O2227" s="268" t="s">
        <v>11705</v>
      </c>
      <c r="P2227" s="268" t="s">
        <v>9484</v>
      </c>
      <c r="Q2227" s="269">
        <v>-0.25</v>
      </c>
      <c r="R2227" s="269">
        <v>-0.5</v>
      </c>
      <c r="S2227" s="269">
        <v>-54.75</v>
      </c>
      <c r="T2227" s="269">
        <v>-55</v>
      </c>
      <c r="DI2227" s="112" t="s">
        <v>6062</v>
      </c>
      <c r="DJ2227" s="112" t="s">
        <v>5901</v>
      </c>
      <c r="DO2227"/>
    </row>
    <row r="2228" spans="15:119" x14ac:dyDescent="0.25">
      <c r="O2228" s="268" t="s">
        <v>11706</v>
      </c>
      <c r="P2228" s="268" t="s">
        <v>9484</v>
      </c>
      <c r="Q2228" s="269">
        <v>-0.25</v>
      </c>
      <c r="R2228" s="269">
        <v>-0.5</v>
      </c>
      <c r="S2228" s="269">
        <v>-54.5</v>
      </c>
      <c r="T2228" s="269">
        <v>-54.75</v>
      </c>
      <c r="DI2228" s="112" t="s">
        <v>7523</v>
      </c>
      <c r="DJ2228" s="112" t="s">
        <v>7290</v>
      </c>
      <c r="DO2228"/>
    </row>
    <row r="2229" spans="15:119" x14ac:dyDescent="0.25">
      <c r="O2229" s="268" t="s">
        <v>11707</v>
      </c>
      <c r="P2229" s="268" t="s">
        <v>9482</v>
      </c>
      <c r="Q2229" s="269">
        <v>0</v>
      </c>
      <c r="R2229" s="269">
        <v>-0.5</v>
      </c>
      <c r="S2229" s="269">
        <v>-54</v>
      </c>
      <c r="T2229" s="269">
        <v>-54.5</v>
      </c>
      <c r="DI2229" s="112" t="s">
        <v>7524</v>
      </c>
      <c r="DJ2229" s="112" t="s">
        <v>7290</v>
      </c>
      <c r="DO2229"/>
    </row>
    <row r="2230" spans="15:119" x14ac:dyDescent="0.25">
      <c r="O2230" s="268" t="s">
        <v>11708</v>
      </c>
      <c r="P2230" s="268" t="s">
        <v>9484</v>
      </c>
      <c r="Q2230" s="269">
        <v>0</v>
      </c>
      <c r="R2230" s="269">
        <v>-0.25</v>
      </c>
      <c r="S2230" s="269">
        <v>-54.25</v>
      </c>
      <c r="T2230" s="269">
        <v>-54.5</v>
      </c>
      <c r="DI2230" s="112" t="s">
        <v>6647</v>
      </c>
      <c r="DJ2230" s="112" t="s">
        <v>6297</v>
      </c>
      <c r="DO2230"/>
    </row>
    <row r="2231" spans="15:119" x14ac:dyDescent="0.25">
      <c r="O2231" s="268" t="s">
        <v>11709</v>
      </c>
      <c r="P2231" s="268" t="s">
        <v>9484</v>
      </c>
      <c r="Q2231" s="269">
        <v>0</v>
      </c>
      <c r="R2231" s="269">
        <v>-0.25</v>
      </c>
      <c r="S2231" s="269">
        <v>-54</v>
      </c>
      <c r="T2231" s="269">
        <v>-54.25</v>
      </c>
      <c r="DI2231" s="112" t="s">
        <v>6063</v>
      </c>
      <c r="DJ2231" s="112" t="s">
        <v>5901</v>
      </c>
      <c r="DO2231"/>
    </row>
    <row r="2232" spans="15:119" x14ac:dyDescent="0.25">
      <c r="O2232" s="268" t="s">
        <v>11710</v>
      </c>
      <c r="P2232" s="268" t="s">
        <v>9484</v>
      </c>
      <c r="Q2232" s="269">
        <v>-0.25</v>
      </c>
      <c r="R2232" s="269">
        <v>-0.5</v>
      </c>
      <c r="S2232" s="269">
        <v>-54.25</v>
      </c>
      <c r="T2232" s="269">
        <v>-54.5</v>
      </c>
      <c r="DI2232" s="112" t="s">
        <v>7525</v>
      </c>
      <c r="DJ2232" s="112" t="s">
        <v>7290</v>
      </c>
      <c r="DO2232"/>
    </row>
    <row r="2233" spans="15:119" x14ac:dyDescent="0.25">
      <c r="O2233" s="268" t="s">
        <v>11711</v>
      </c>
      <c r="P2233" s="268" t="s">
        <v>9484</v>
      </c>
      <c r="Q2233" s="269">
        <v>-0.25</v>
      </c>
      <c r="R2233" s="269">
        <v>-0.5</v>
      </c>
      <c r="S2233" s="269">
        <v>-54</v>
      </c>
      <c r="T2233" s="269">
        <v>-54.25</v>
      </c>
      <c r="DI2233" s="112" t="s">
        <v>8382</v>
      </c>
      <c r="DJ2233" s="112" t="s">
        <v>8277</v>
      </c>
      <c r="DO2233"/>
    </row>
    <row r="2234" spans="15:119" x14ac:dyDescent="0.25">
      <c r="O2234" s="268" t="s">
        <v>11712</v>
      </c>
      <c r="P2234" s="268" t="s">
        <v>9482</v>
      </c>
      <c r="Q2234" s="269">
        <v>-0.5</v>
      </c>
      <c r="R2234" s="269">
        <v>-1</v>
      </c>
      <c r="S2234" s="269">
        <v>-55</v>
      </c>
      <c r="T2234" s="269">
        <v>-55.5</v>
      </c>
      <c r="DI2234" s="112" t="s">
        <v>6064</v>
      </c>
      <c r="DJ2234" s="112" t="s">
        <v>5901</v>
      </c>
      <c r="DO2234"/>
    </row>
    <row r="2235" spans="15:119" x14ac:dyDescent="0.25">
      <c r="O2235" s="268" t="s">
        <v>11713</v>
      </c>
      <c r="P2235" s="268" t="s">
        <v>9484</v>
      </c>
      <c r="Q2235" s="269">
        <v>-0.5</v>
      </c>
      <c r="R2235" s="269">
        <v>-0.75</v>
      </c>
      <c r="S2235" s="269">
        <v>-55.25</v>
      </c>
      <c r="T2235" s="269">
        <v>-55.5</v>
      </c>
      <c r="DI2235" s="112" t="s">
        <v>8044</v>
      </c>
      <c r="DJ2235" s="112" t="s">
        <v>7908</v>
      </c>
      <c r="DO2235"/>
    </row>
    <row r="2236" spans="15:119" x14ac:dyDescent="0.25">
      <c r="O2236" s="268" t="s">
        <v>11714</v>
      </c>
      <c r="P2236" s="268" t="s">
        <v>9484</v>
      </c>
      <c r="Q2236" s="269">
        <v>-0.5</v>
      </c>
      <c r="R2236" s="269">
        <v>-0.75</v>
      </c>
      <c r="S2236" s="269">
        <v>-55</v>
      </c>
      <c r="T2236" s="269">
        <v>-55.25</v>
      </c>
      <c r="DI2236" s="112" t="s">
        <v>9316</v>
      </c>
      <c r="DJ2236" s="112" t="s">
        <v>9212</v>
      </c>
      <c r="DO2236"/>
    </row>
    <row r="2237" spans="15:119" x14ac:dyDescent="0.25">
      <c r="O2237" s="268" t="s">
        <v>11715</v>
      </c>
      <c r="P2237" s="268" t="s">
        <v>9484</v>
      </c>
      <c r="Q2237" s="269">
        <v>-0.75</v>
      </c>
      <c r="R2237" s="269">
        <v>-1</v>
      </c>
      <c r="S2237" s="269">
        <v>-55.25</v>
      </c>
      <c r="T2237" s="269">
        <v>-55.5</v>
      </c>
      <c r="DI2237" s="112" t="s">
        <v>9125</v>
      </c>
      <c r="DJ2237" s="112" t="s">
        <v>9078</v>
      </c>
      <c r="DO2237"/>
    </row>
    <row r="2238" spans="15:119" x14ac:dyDescent="0.25">
      <c r="O2238" s="268" t="s">
        <v>11716</v>
      </c>
      <c r="P2238" s="268" t="s">
        <v>9484</v>
      </c>
      <c r="Q2238" s="269">
        <v>-0.75</v>
      </c>
      <c r="R2238" s="269">
        <v>-1</v>
      </c>
      <c r="S2238" s="269">
        <v>-55</v>
      </c>
      <c r="T2238" s="269">
        <v>-55.25</v>
      </c>
      <c r="DI2238" s="112" t="s">
        <v>4894</v>
      </c>
      <c r="DJ2238" s="112" t="s">
        <v>4800</v>
      </c>
      <c r="DO2238"/>
    </row>
    <row r="2239" spans="15:119" x14ac:dyDescent="0.25">
      <c r="O2239" s="268" t="s">
        <v>11717</v>
      </c>
      <c r="P2239" s="268" t="s">
        <v>9482</v>
      </c>
      <c r="Q2239" s="269">
        <v>-0.5</v>
      </c>
      <c r="R2239" s="269">
        <v>-1</v>
      </c>
      <c r="S2239" s="269">
        <v>-54.5</v>
      </c>
      <c r="T2239" s="269">
        <v>-55</v>
      </c>
      <c r="DI2239" s="112" t="s">
        <v>8734</v>
      </c>
      <c r="DJ2239" s="112" t="s">
        <v>8536</v>
      </c>
      <c r="DO2239"/>
    </row>
    <row r="2240" spans="15:119" x14ac:dyDescent="0.25">
      <c r="O2240" s="268" t="s">
        <v>11718</v>
      </c>
      <c r="P2240" s="268" t="s">
        <v>9484</v>
      </c>
      <c r="Q2240" s="269">
        <v>-0.5</v>
      </c>
      <c r="R2240" s="269">
        <v>-0.75</v>
      </c>
      <c r="S2240" s="269">
        <v>-54.75</v>
      </c>
      <c r="T2240" s="269">
        <v>-55</v>
      </c>
      <c r="DI2240" s="112" t="s">
        <v>4230</v>
      </c>
      <c r="DJ2240" s="112" t="s">
        <v>4204</v>
      </c>
      <c r="DO2240"/>
    </row>
    <row r="2241" spans="15:119" x14ac:dyDescent="0.25">
      <c r="O2241" s="268" t="s">
        <v>11719</v>
      </c>
      <c r="P2241" s="268" t="s">
        <v>9484</v>
      </c>
      <c r="Q2241" s="269">
        <v>-0.5</v>
      </c>
      <c r="R2241" s="269">
        <v>-0.75</v>
      </c>
      <c r="S2241" s="269">
        <v>-54.5</v>
      </c>
      <c r="T2241" s="269">
        <v>-54.75</v>
      </c>
      <c r="DI2241" s="112" t="s">
        <v>4338</v>
      </c>
      <c r="DJ2241" s="112" t="s">
        <v>4283</v>
      </c>
      <c r="DO2241"/>
    </row>
    <row r="2242" spans="15:119" x14ac:dyDescent="0.25">
      <c r="O2242" s="268" t="s">
        <v>11720</v>
      </c>
      <c r="P2242" s="268" t="s">
        <v>9484</v>
      </c>
      <c r="Q2242" s="269">
        <v>-0.75</v>
      </c>
      <c r="R2242" s="269">
        <v>-1</v>
      </c>
      <c r="S2242" s="269">
        <v>-54.75</v>
      </c>
      <c r="T2242" s="269">
        <v>-55</v>
      </c>
      <c r="DI2242" s="112" t="s">
        <v>5638</v>
      </c>
      <c r="DJ2242" s="112" t="s">
        <v>5568</v>
      </c>
      <c r="DO2242"/>
    </row>
    <row r="2243" spans="15:119" x14ac:dyDescent="0.25">
      <c r="O2243" s="268" t="s">
        <v>11721</v>
      </c>
      <c r="P2243" s="268" t="s">
        <v>9484</v>
      </c>
      <c r="Q2243" s="269">
        <v>-0.75</v>
      </c>
      <c r="R2243" s="269">
        <v>-1</v>
      </c>
      <c r="S2243" s="269">
        <v>-54.5</v>
      </c>
      <c r="T2243" s="269">
        <v>-54.75</v>
      </c>
      <c r="DI2243" s="112" t="s">
        <v>9317</v>
      </c>
      <c r="DJ2243" s="112" t="s">
        <v>9212</v>
      </c>
      <c r="DO2243"/>
    </row>
    <row r="2244" spans="15:119" x14ac:dyDescent="0.25">
      <c r="O2244" s="268" t="s">
        <v>11722</v>
      </c>
      <c r="P2244" s="268" t="s">
        <v>9482</v>
      </c>
      <c r="Q2244" s="269">
        <v>-0.5</v>
      </c>
      <c r="R2244" s="269">
        <v>-1</v>
      </c>
      <c r="S2244" s="269">
        <v>-54</v>
      </c>
      <c r="T2244" s="269">
        <v>-54.5</v>
      </c>
      <c r="DI2244" s="112" t="s">
        <v>8045</v>
      </c>
      <c r="DJ2244" s="112" t="s">
        <v>7908</v>
      </c>
      <c r="DO2244"/>
    </row>
    <row r="2245" spans="15:119" x14ac:dyDescent="0.25">
      <c r="O2245" s="268" t="s">
        <v>11723</v>
      </c>
      <c r="P2245" s="268" t="s">
        <v>9484</v>
      </c>
      <c r="Q2245" s="269">
        <v>-0.5</v>
      </c>
      <c r="R2245" s="269">
        <v>-0.75</v>
      </c>
      <c r="S2245" s="269">
        <v>-54.25</v>
      </c>
      <c r="T2245" s="269">
        <v>-54.5</v>
      </c>
      <c r="DI2245" s="112" t="s">
        <v>8383</v>
      </c>
      <c r="DJ2245" s="112" t="s">
        <v>8277</v>
      </c>
      <c r="DO2245"/>
    </row>
    <row r="2246" spans="15:119" x14ac:dyDescent="0.25">
      <c r="O2246" s="268" t="s">
        <v>11724</v>
      </c>
      <c r="P2246" s="268" t="s">
        <v>9484</v>
      </c>
      <c r="Q2246" s="269">
        <v>-0.5</v>
      </c>
      <c r="R2246" s="269">
        <v>-0.75</v>
      </c>
      <c r="S2246" s="269">
        <v>-54</v>
      </c>
      <c r="T2246" s="269">
        <v>-54.25</v>
      </c>
      <c r="DI2246" s="112" t="s">
        <v>7526</v>
      </c>
      <c r="DJ2246" s="112" t="s">
        <v>7290</v>
      </c>
      <c r="DO2246"/>
    </row>
    <row r="2247" spans="15:119" x14ac:dyDescent="0.25">
      <c r="O2247" s="268" t="s">
        <v>11725</v>
      </c>
      <c r="P2247" s="268" t="s">
        <v>9484</v>
      </c>
      <c r="Q2247" s="269">
        <v>-0.75</v>
      </c>
      <c r="R2247" s="269">
        <v>-1</v>
      </c>
      <c r="S2247" s="269">
        <v>-54.25</v>
      </c>
      <c r="T2247" s="269">
        <v>-54.5</v>
      </c>
      <c r="DI2247" s="112" t="s">
        <v>5103</v>
      </c>
      <c r="DJ2247" s="112" t="s">
        <v>5023</v>
      </c>
      <c r="DO2247"/>
    </row>
    <row r="2248" spans="15:119" x14ac:dyDescent="0.25">
      <c r="O2248" s="268" t="s">
        <v>11726</v>
      </c>
      <c r="P2248" s="268" t="s">
        <v>9484</v>
      </c>
      <c r="Q2248" s="269">
        <v>-0.75</v>
      </c>
      <c r="R2248" s="269">
        <v>-1</v>
      </c>
      <c r="S2248" s="269">
        <v>-54</v>
      </c>
      <c r="T2248" s="269">
        <v>-54.25</v>
      </c>
      <c r="DI2248" s="112" t="s">
        <v>7527</v>
      </c>
      <c r="DJ2248" s="112" t="s">
        <v>7290</v>
      </c>
      <c r="DO2248"/>
    </row>
    <row r="2249" spans="15:119" x14ac:dyDescent="0.25">
      <c r="O2249" s="268" t="s">
        <v>11727</v>
      </c>
      <c r="P2249" s="268" t="s">
        <v>9480</v>
      </c>
      <c r="Q2249" s="269">
        <v>-1</v>
      </c>
      <c r="R2249" s="269">
        <v>-2</v>
      </c>
      <c r="S2249" s="269">
        <v>-55.5</v>
      </c>
      <c r="T2249" s="269">
        <v>-57</v>
      </c>
      <c r="DI2249" s="112" t="s">
        <v>8384</v>
      </c>
      <c r="DJ2249" s="112" t="s">
        <v>8277</v>
      </c>
      <c r="DO2249"/>
    </row>
    <row r="2250" spans="15:119" x14ac:dyDescent="0.25">
      <c r="O2250" s="268" t="s">
        <v>11728</v>
      </c>
      <c r="P2250" s="268" t="s">
        <v>9482</v>
      </c>
      <c r="Q2250" s="269">
        <v>-1</v>
      </c>
      <c r="R2250" s="269">
        <v>-1.5</v>
      </c>
      <c r="S2250" s="269">
        <v>-56.5</v>
      </c>
      <c r="T2250" s="269">
        <v>-57</v>
      </c>
      <c r="DI2250" s="112" t="s">
        <v>5639</v>
      </c>
      <c r="DJ2250" s="112" t="s">
        <v>5568</v>
      </c>
      <c r="DO2250"/>
    </row>
    <row r="2251" spans="15:119" x14ac:dyDescent="0.25">
      <c r="O2251" s="268" t="s">
        <v>11729</v>
      </c>
      <c r="P2251" s="268" t="s">
        <v>9484</v>
      </c>
      <c r="Q2251" s="269">
        <v>-1</v>
      </c>
      <c r="R2251" s="269">
        <v>-1.25</v>
      </c>
      <c r="S2251" s="269">
        <v>-56.75</v>
      </c>
      <c r="T2251" s="269">
        <v>-57</v>
      </c>
      <c r="DI2251" s="112" t="s">
        <v>5254</v>
      </c>
      <c r="DJ2251" s="112" t="s">
        <v>5203</v>
      </c>
      <c r="DO2251"/>
    </row>
    <row r="2252" spans="15:119" x14ac:dyDescent="0.25">
      <c r="O2252" s="268" t="s">
        <v>11730</v>
      </c>
      <c r="P2252" s="268" t="s">
        <v>9484</v>
      </c>
      <c r="Q2252" s="269">
        <v>-1</v>
      </c>
      <c r="R2252" s="269">
        <v>-1.25</v>
      </c>
      <c r="S2252" s="269">
        <v>-56.5</v>
      </c>
      <c r="T2252" s="269">
        <v>-56.75</v>
      </c>
      <c r="DI2252" s="112" t="s">
        <v>4501</v>
      </c>
      <c r="DJ2252" s="112" t="s">
        <v>5023</v>
      </c>
      <c r="DO2252"/>
    </row>
    <row r="2253" spans="15:119" x14ac:dyDescent="0.25">
      <c r="O2253" s="268" t="s">
        <v>11731</v>
      </c>
      <c r="P2253" s="268" t="s">
        <v>9484</v>
      </c>
      <c r="Q2253" s="269">
        <v>-1.25</v>
      </c>
      <c r="R2253" s="269">
        <v>-1.5</v>
      </c>
      <c r="S2253" s="269">
        <v>-56.75</v>
      </c>
      <c r="T2253" s="269">
        <v>-57</v>
      </c>
      <c r="DI2253" s="112" t="s">
        <v>4501</v>
      </c>
      <c r="DJ2253" s="112" t="s">
        <v>4444</v>
      </c>
      <c r="DO2253"/>
    </row>
    <row r="2254" spans="15:119" x14ac:dyDescent="0.25">
      <c r="O2254" s="268" t="s">
        <v>11732</v>
      </c>
      <c r="P2254" s="268" t="s">
        <v>9484</v>
      </c>
      <c r="Q2254" s="269">
        <v>-1.25</v>
      </c>
      <c r="R2254" s="269">
        <v>-1.5</v>
      </c>
      <c r="S2254" s="269">
        <v>-56.5</v>
      </c>
      <c r="T2254" s="269">
        <v>-56.75</v>
      </c>
      <c r="DI2254" s="112" t="s">
        <v>6648</v>
      </c>
      <c r="DJ2254" s="112" t="s">
        <v>6297</v>
      </c>
      <c r="DO2254"/>
    </row>
    <row r="2255" spans="15:119" x14ac:dyDescent="0.25">
      <c r="O2255" s="268" t="s">
        <v>11733</v>
      </c>
      <c r="P2255" s="268" t="s">
        <v>9482</v>
      </c>
      <c r="Q2255" s="269">
        <v>-1</v>
      </c>
      <c r="R2255" s="269">
        <v>-1.5</v>
      </c>
      <c r="S2255" s="269">
        <v>-56</v>
      </c>
      <c r="T2255" s="269">
        <v>-56.5</v>
      </c>
      <c r="DI2255" s="112" t="s">
        <v>8385</v>
      </c>
      <c r="DJ2255" s="112" t="s">
        <v>8277</v>
      </c>
      <c r="DO2255"/>
    </row>
    <row r="2256" spans="15:119" x14ac:dyDescent="0.25">
      <c r="O2256" s="268" t="s">
        <v>11734</v>
      </c>
      <c r="P2256" s="268" t="s">
        <v>9484</v>
      </c>
      <c r="Q2256" s="269">
        <v>-1</v>
      </c>
      <c r="R2256" s="269">
        <v>-1.25</v>
      </c>
      <c r="S2256" s="269">
        <v>-56.25</v>
      </c>
      <c r="T2256" s="269">
        <v>-56.5</v>
      </c>
      <c r="DI2256" s="112" t="s">
        <v>6065</v>
      </c>
      <c r="DJ2256" s="112" t="s">
        <v>5901</v>
      </c>
      <c r="DO2256"/>
    </row>
    <row r="2257" spans="15:119" x14ac:dyDescent="0.25">
      <c r="O2257" s="268" t="s">
        <v>11735</v>
      </c>
      <c r="P2257" s="268" t="s">
        <v>9484</v>
      </c>
      <c r="Q2257" s="269">
        <v>-1</v>
      </c>
      <c r="R2257" s="269">
        <v>-1.25</v>
      </c>
      <c r="S2257" s="269">
        <v>-56</v>
      </c>
      <c r="T2257" s="269">
        <v>-56.25</v>
      </c>
      <c r="DI2257" s="112" t="s">
        <v>4274</v>
      </c>
      <c r="DJ2257" s="112" t="s">
        <v>5023</v>
      </c>
      <c r="DO2257"/>
    </row>
    <row r="2258" spans="15:119" x14ac:dyDescent="0.25">
      <c r="O2258" s="268" t="s">
        <v>11736</v>
      </c>
      <c r="P2258" s="268" t="s">
        <v>9484</v>
      </c>
      <c r="Q2258" s="269">
        <v>-1.25</v>
      </c>
      <c r="R2258" s="269">
        <v>-1.5</v>
      </c>
      <c r="S2258" s="269">
        <v>-56.25</v>
      </c>
      <c r="T2258" s="269">
        <v>-56.5</v>
      </c>
      <c r="DI2258" s="112" t="s">
        <v>4274</v>
      </c>
      <c r="DJ2258" s="112" t="s">
        <v>4267</v>
      </c>
      <c r="DO2258"/>
    </row>
    <row r="2259" spans="15:119" x14ac:dyDescent="0.25">
      <c r="O2259" s="268" t="s">
        <v>11737</v>
      </c>
      <c r="P2259" s="268" t="s">
        <v>9484</v>
      </c>
      <c r="Q2259" s="269">
        <v>-1.25</v>
      </c>
      <c r="R2259" s="269">
        <v>-1.5</v>
      </c>
      <c r="S2259" s="269">
        <v>-56</v>
      </c>
      <c r="T2259" s="269">
        <v>-56.25</v>
      </c>
      <c r="DI2259" s="112" t="s">
        <v>8046</v>
      </c>
      <c r="DJ2259" s="112" t="s">
        <v>7908</v>
      </c>
      <c r="DO2259"/>
    </row>
    <row r="2260" spans="15:119" x14ac:dyDescent="0.25">
      <c r="O2260" s="268" t="s">
        <v>11738</v>
      </c>
      <c r="P2260" s="268" t="s">
        <v>9482</v>
      </c>
      <c r="Q2260" s="269">
        <v>-1</v>
      </c>
      <c r="R2260" s="269">
        <v>-1.5</v>
      </c>
      <c r="S2260" s="269">
        <v>-55.5</v>
      </c>
      <c r="T2260" s="269">
        <v>-56</v>
      </c>
      <c r="DI2260" s="112" t="s">
        <v>7528</v>
      </c>
      <c r="DJ2260" s="112" t="s">
        <v>7290</v>
      </c>
      <c r="DO2260"/>
    </row>
    <row r="2261" spans="15:119" x14ac:dyDescent="0.25">
      <c r="O2261" s="268" t="s">
        <v>11739</v>
      </c>
      <c r="P2261" s="268" t="s">
        <v>9484</v>
      </c>
      <c r="Q2261" s="269">
        <v>-1</v>
      </c>
      <c r="R2261" s="269">
        <v>-1.25</v>
      </c>
      <c r="S2261" s="269">
        <v>-55.75</v>
      </c>
      <c r="T2261" s="269">
        <v>-56</v>
      </c>
      <c r="DI2261" s="112" t="s">
        <v>8386</v>
      </c>
      <c r="DJ2261" s="112" t="s">
        <v>8277</v>
      </c>
      <c r="DO2261"/>
    </row>
    <row r="2262" spans="15:119" x14ac:dyDescent="0.25">
      <c r="O2262" s="268" t="s">
        <v>11740</v>
      </c>
      <c r="P2262" s="268" t="s">
        <v>9484</v>
      </c>
      <c r="Q2262" s="269">
        <v>-1</v>
      </c>
      <c r="R2262" s="269">
        <v>-1.25</v>
      </c>
      <c r="S2262" s="269">
        <v>-55.5</v>
      </c>
      <c r="T2262" s="269">
        <v>-55.75</v>
      </c>
      <c r="DI2262" s="112" t="s">
        <v>8735</v>
      </c>
      <c r="DJ2262" s="112" t="s">
        <v>8536</v>
      </c>
      <c r="DO2262"/>
    </row>
    <row r="2263" spans="15:119" x14ac:dyDescent="0.25">
      <c r="O2263" s="268" t="s">
        <v>11741</v>
      </c>
      <c r="P2263" s="268" t="s">
        <v>9484</v>
      </c>
      <c r="Q2263" s="269">
        <v>-1.25</v>
      </c>
      <c r="R2263" s="269">
        <v>-1.5</v>
      </c>
      <c r="S2263" s="269">
        <v>-55.75</v>
      </c>
      <c r="T2263" s="269">
        <v>-56</v>
      </c>
      <c r="DI2263" s="112" t="s">
        <v>6649</v>
      </c>
      <c r="DJ2263" s="112" t="s">
        <v>6297</v>
      </c>
      <c r="DO2263"/>
    </row>
    <row r="2264" spans="15:119" x14ac:dyDescent="0.25">
      <c r="O2264" s="268" t="s">
        <v>11742</v>
      </c>
      <c r="P2264" s="268" t="s">
        <v>9484</v>
      </c>
      <c r="Q2264" s="269">
        <v>-1.25</v>
      </c>
      <c r="R2264" s="269">
        <v>-1.5</v>
      </c>
      <c r="S2264" s="269">
        <v>-55.5</v>
      </c>
      <c r="T2264" s="269">
        <v>-55.75</v>
      </c>
      <c r="DI2264" s="112" t="s">
        <v>6066</v>
      </c>
      <c r="DJ2264" s="112" t="s">
        <v>5901</v>
      </c>
      <c r="DO2264"/>
    </row>
    <row r="2265" spans="15:119" x14ac:dyDescent="0.25">
      <c r="O2265" s="268" t="s">
        <v>11743</v>
      </c>
      <c r="P2265" s="268" t="s">
        <v>9482</v>
      </c>
      <c r="Q2265" s="269">
        <v>-1.5</v>
      </c>
      <c r="R2265" s="269">
        <v>-2</v>
      </c>
      <c r="S2265" s="269">
        <v>-56.5</v>
      </c>
      <c r="T2265" s="269">
        <v>-57</v>
      </c>
      <c r="DI2265" s="112" t="s">
        <v>6067</v>
      </c>
      <c r="DJ2265" s="112" t="s">
        <v>5901</v>
      </c>
      <c r="DO2265"/>
    </row>
    <row r="2266" spans="15:119" x14ac:dyDescent="0.25">
      <c r="O2266" s="268" t="s">
        <v>11744</v>
      </c>
      <c r="P2266" s="268" t="s">
        <v>9484</v>
      </c>
      <c r="Q2266" s="269">
        <v>-1.5</v>
      </c>
      <c r="R2266" s="269">
        <v>-1.75</v>
      </c>
      <c r="S2266" s="269">
        <v>-56.75</v>
      </c>
      <c r="T2266" s="269">
        <v>-57</v>
      </c>
      <c r="DI2266" s="112" t="s">
        <v>4231</v>
      </c>
      <c r="DJ2266" s="112" t="s">
        <v>4204</v>
      </c>
      <c r="DO2266"/>
    </row>
    <row r="2267" spans="15:119" x14ac:dyDescent="0.25">
      <c r="O2267" s="268" t="s">
        <v>11745</v>
      </c>
      <c r="P2267" s="268" t="s">
        <v>9484</v>
      </c>
      <c r="Q2267" s="269">
        <v>-1.5</v>
      </c>
      <c r="R2267" s="269">
        <v>-1.75</v>
      </c>
      <c r="S2267" s="269">
        <v>-56.5</v>
      </c>
      <c r="T2267" s="269">
        <v>-56.75</v>
      </c>
      <c r="DI2267" s="112" t="s">
        <v>8387</v>
      </c>
      <c r="DJ2267" s="112" t="s">
        <v>8277</v>
      </c>
      <c r="DO2267"/>
    </row>
    <row r="2268" spans="15:119" x14ac:dyDescent="0.25">
      <c r="O2268" s="268" t="s">
        <v>11746</v>
      </c>
      <c r="P2268" s="268" t="s">
        <v>9484</v>
      </c>
      <c r="Q2268" s="269">
        <v>-1.75</v>
      </c>
      <c r="R2268" s="269">
        <v>-2</v>
      </c>
      <c r="S2268" s="269">
        <v>-56.75</v>
      </c>
      <c r="T2268" s="269">
        <v>-57</v>
      </c>
      <c r="DI2268" s="112" t="s">
        <v>7529</v>
      </c>
      <c r="DJ2268" s="112" t="s">
        <v>7290</v>
      </c>
      <c r="DO2268"/>
    </row>
    <row r="2269" spans="15:119" x14ac:dyDescent="0.25">
      <c r="O2269" s="268" t="s">
        <v>11747</v>
      </c>
      <c r="P2269" s="268" t="s">
        <v>9484</v>
      </c>
      <c r="Q2269" s="269">
        <v>-1.75</v>
      </c>
      <c r="R2269" s="269">
        <v>-2</v>
      </c>
      <c r="S2269" s="269">
        <v>-56.5</v>
      </c>
      <c r="T2269" s="269">
        <v>-56.75</v>
      </c>
      <c r="DI2269" s="112" t="s">
        <v>7530</v>
      </c>
      <c r="DJ2269" s="112" t="s">
        <v>7290</v>
      </c>
      <c r="DO2269"/>
    </row>
    <row r="2270" spans="15:119" x14ac:dyDescent="0.25">
      <c r="O2270" s="268" t="s">
        <v>11748</v>
      </c>
      <c r="P2270" s="268" t="s">
        <v>9482</v>
      </c>
      <c r="Q2270" s="269">
        <v>-1.5</v>
      </c>
      <c r="R2270" s="269">
        <v>-2</v>
      </c>
      <c r="S2270" s="269">
        <v>-56</v>
      </c>
      <c r="T2270" s="269">
        <v>-56.5</v>
      </c>
      <c r="DI2270" s="112" t="s">
        <v>6068</v>
      </c>
      <c r="DJ2270" s="112" t="s">
        <v>5901</v>
      </c>
      <c r="DO2270"/>
    </row>
    <row r="2271" spans="15:119" x14ac:dyDescent="0.25">
      <c r="O2271" s="268" t="s">
        <v>11749</v>
      </c>
      <c r="P2271" s="268" t="s">
        <v>9484</v>
      </c>
      <c r="Q2271" s="269">
        <v>-1.5</v>
      </c>
      <c r="R2271" s="269">
        <v>-1.75</v>
      </c>
      <c r="S2271" s="269">
        <v>-56.25</v>
      </c>
      <c r="T2271" s="269">
        <v>-56.5</v>
      </c>
      <c r="DI2271" s="112" t="s">
        <v>6069</v>
      </c>
      <c r="DJ2271" s="112" t="s">
        <v>5901</v>
      </c>
      <c r="DO2271"/>
    </row>
    <row r="2272" spans="15:119" x14ac:dyDescent="0.25">
      <c r="O2272" s="268" t="s">
        <v>11750</v>
      </c>
      <c r="P2272" s="268" t="s">
        <v>9484</v>
      </c>
      <c r="Q2272" s="269">
        <v>-1.5</v>
      </c>
      <c r="R2272" s="269">
        <v>-1.75</v>
      </c>
      <c r="S2272" s="269">
        <v>-56</v>
      </c>
      <c r="T2272" s="269">
        <v>-56.25</v>
      </c>
      <c r="DI2272" s="112" t="s">
        <v>8047</v>
      </c>
      <c r="DJ2272" s="112" t="s">
        <v>7908</v>
      </c>
      <c r="DO2272"/>
    </row>
    <row r="2273" spans="15:119" x14ac:dyDescent="0.25">
      <c r="O2273" s="268" t="s">
        <v>11751</v>
      </c>
      <c r="P2273" s="268" t="s">
        <v>9484</v>
      </c>
      <c r="Q2273" s="269">
        <v>-1.75</v>
      </c>
      <c r="R2273" s="269">
        <v>-2</v>
      </c>
      <c r="S2273" s="269">
        <v>-56.25</v>
      </c>
      <c r="T2273" s="269">
        <v>-56.5</v>
      </c>
      <c r="DI2273" s="112" t="s">
        <v>8047</v>
      </c>
      <c r="DJ2273" s="112" t="s">
        <v>8277</v>
      </c>
      <c r="DO2273"/>
    </row>
    <row r="2274" spans="15:119" x14ac:dyDescent="0.25">
      <c r="O2274" s="268" t="s">
        <v>11752</v>
      </c>
      <c r="P2274" s="268" t="s">
        <v>9484</v>
      </c>
      <c r="Q2274" s="269">
        <v>-1.75</v>
      </c>
      <c r="R2274" s="269">
        <v>-2</v>
      </c>
      <c r="S2274" s="269">
        <v>-56</v>
      </c>
      <c r="T2274" s="269">
        <v>-56.25</v>
      </c>
      <c r="DI2274" s="112" t="s">
        <v>5104</v>
      </c>
      <c r="DJ2274" s="112" t="s">
        <v>5023</v>
      </c>
      <c r="DO2274"/>
    </row>
    <row r="2275" spans="15:119" x14ac:dyDescent="0.25">
      <c r="O2275" s="268" t="s">
        <v>11753</v>
      </c>
      <c r="P2275" s="268" t="s">
        <v>9482</v>
      </c>
      <c r="Q2275" s="269">
        <v>-1.5</v>
      </c>
      <c r="R2275" s="269">
        <v>-2</v>
      </c>
      <c r="S2275" s="269">
        <v>-55.5</v>
      </c>
      <c r="T2275" s="269">
        <v>-56</v>
      </c>
      <c r="DI2275" s="112" t="s">
        <v>6070</v>
      </c>
      <c r="DJ2275" s="112" t="s">
        <v>5901</v>
      </c>
      <c r="DO2275"/>
    </row>
    <row r="2276" spans="15:119" x14ac:dyDescent="0.25">
      <c r="O2276" s="268" t="s">
        <v>11754</v>
      </c>
      <c r="P2276" s="268" t="s">
        <v>9484</v>
      </c>
      <c r="Q2276" s="269">
        <v>-1.5</v>
      </c>
      <c r="R2276" s="269">
        <v>-1.75</v>
      </c>
      <c r="S2276" s="269">
        <v>-55.75</v>
      </c>
      <c r="T2276" s="269">
        <v>-56</v>
      </c>
      <c r="DI2276" s="112" t="s">
        <v>8048</v>
      </c>
      <c r="DJ2276" s="112" t="s">
        <v>7908</v>
      </c>
      <c r="DO2276"/>
    </row>
    <row r="2277" spans="15:119" x14ac:dyDescent="0.25">
      <c r="O2277" s="268" t="s">
        <v>11755</v>
      </c>
      <c r="P2277" s="268" t="s">
        <v>9484</v>
      </c>
      <c r="Q2277" s="269">
        <v>-1.5</v>
      </c>
      <c r="R2277" s="269">
        <v>-1.75</v>
      </c>
      <c r="S2277" s="269">
        <v>-55.5</v>
      </c>
      <c r="T2277" s="269">
        <v>-55.75</v>
      </c>
      <c r="DI2277" s="112" t="s">
        <v>8388</v>
      </c>
      <c r="DJ2277" s="112" t="s">
        <v>8277</v>
      </c>
      <c r="DO2277"/>
    </row>
    <row r="2278" spans="15:119" x14ac:dyDescent="0.25">
      <c r="O2278" s="268" t="s">
        <v>11756</v>
      </c>
      <c r="P2278" s="268" t="s">
        <v>9484</v>
      </c>
      <c r="Q2278" s="269">
        <v>-1.75</v>
      </c>
      <c r="R2278" s="269">
        <v>-2</v>
      </c>
      <c r="S2278" s="269">
        <v>-55.75</v>
      </c>
      <c r="T2278" s="269">
        <v>-56</v>
      </c>
      <c r="DI2278" s="112" t="s">
        <v>4339</v>
      </c>
      <c r="DJ2278" s="112" t="s">
        <v>4283</v>
      </c>
      <c r="DO2278"/>
    </row>
    <row r="2279" spans="15:119" x14ac:dyDescent="0.25">
      <c r="O2279" s="268" t="s">
        <v>11757</v>
      </c>
      <c r="P2279" s="268" t="s">
        <v>9484</v>
      </c>
      <c r="Q2279" s="269">
        <v>-1.75</v>
      </c>
      <c r="R2279" s="269">
        <v>-2</v>
      </c>
      <c r="S2279" s="269">
        <v>-55.5</v>
      </c>
      <c r="T2279" s="269">
        <v>-55.75</v>
      </c>
      <c r="DI2279" s="112" t="s">
        <v>7159</v>
      </c>
      <c r="DJ2279" s="112" t="s">
        <v>7127</v>
      </c>
      <c r="DO2279"/>
    </row>
    <row r="2280" spans="15:119" x14ac:dyDescent="0.25">
      <c r="O2280" s="268" t="s">
        <v>11758</v>
      </c>
      <c r="P2280" s="268" t="s">
        <v>9480</v>
      </c>
      <c r="Q2280" s="269">
        <v>-1</v>
      </c>
      <c r="R2280" s="269">
        <v>-2</v>
      </c>
      <c r="S2280" s="269">
        <v>-54</v>
      </c>
      <c r="T2280" s="269">
        <v>-55.5</v>
      </c>
      <c r="DI2280" s="112" t="s">
        <v>4895</v>
      </c>
      <c r="DJ2280" s="112" t="s">
        <v>4800</v>
      </c>
      <c r="DO2280"/>
    </row>
    <row r="2281" spans="15:119" x14ac:dyDescent="0.25">
      <c r="O2281" s="268" t="s">
        <v>11759</v>
      </c>
      <c r="P2281" s="268" t="s">
        <v>9482</v>
      </c>
      <c r="Q2281" s="269">
        <v>-1</v>
      </c>
      <c r="R2281" s="269">
        <v>-1.5</v>
      </c>
      <c r="S2281" s="269">
        <v>-55</v>
      </c>
      <c r="T2281" s="269">
        <v>-55.5</v>
      </c>
      <c r="DI2281" s="112" t="s">
        <v>9318</v>
      </c>
      <c r="DJ2281" s="112" t="s">
        <v>9212</v>
      </c>
      <c r="DO2281"/>
    </row>
    <row r="2282" spans="15:119" x14ac:dyDescent="0.25">
      <c r="O2282" s="268" t="s">
        <v>11760</v>
      </c>
      <c r="P2282" s="268" t="s">
        <v>9484</v>
      </c>
      <c r="Q2282" s="269">
        <v>-1</v>
      </c>
      <c r="R2282" s="269">
        <v>-1.25</v>
      </c>
      <c r="S2282" s="269">
        <v>-55.25</v>
      </c>
      <c r="T2282" s="269">
        <v>-55.5</v>
      </c>
      <c r="DI2282" s="112" t="s">
        <v>8389</v>
      </c>
      <c r="DJ2282" s="112" t="s">
        <v>8277</v>
      </c>
      <c r="DO2282"/>
    </row>
    <row r="2283" spans="15:119" x14ac:dyDescent="0.25">
      <c r="O2283" s="268" t="s">
        <v>11761</v>
      </c>
      <c r="P2283" s="268" t="s">
        <v>9484</v>
      </c>
      <c r="Q2283" s="269">
        <v>-1</v>
      </c>
      <c r="R2283" s="269">
        <v>-1.25</v>
      </c>
      <c r="S2283" s="269">
        <v>-55</v>
      </c>
      <c r="T2283" s="269">
        <v>-55.25</v>
      </c>
      <c r="DI2283" s="112" t="s">
        <v>8736</v>
      </c>
      <c r="DJ2283" s="112" t="s">
        <v>8536</v>
      </c>
      <c r="DO2283"/>
    </row>
    <row r="2284" spans="15:119" x14ac:dyDescent="0.25">
      <c r="O2284" s="268" t="s">
        <v>11762</v>
      </c>
      <c r="P2284" s="268" t="s">
        <v>9484</v>
      </c>
      <c r="Q2284" s="269">
        <v>-1.25</v>
      </c>
      <c r="R2284" s="269">
        <v>-1.5</v>
      </c>
      <c r="S2284" s="269">
        <v>-55.25</v>
      </c>
      <c r="T2284" s="269">
        <v>-55.5</v>
      </c>
      <c r="DI2284" s="112" t="s">
        <v>5447</v>
      </c>
      <c r="DJ2284" s="112" t="s">
        <v>5365</v>
      </c>
      <c r="DO2284"/>
    </row>
    <row r="2285" spans="15:119" x14ac:dyDescent="0.25">
      <c r="O2285" s="268" t="s">
        <v>11763</v>
      </c>
      <c r="P2285" s="268" t="s">
        <v>9484</v>
      </c>
      <c r="Q2285" s="269">
        <v>-1.25</v>
      </c>
      <c r="R2285" s="269">
        <v>-1.5</v>
      </c>
      <c r="S2285" s="269">
        <v>-55</v>
      </c>
      <c r="T2285" s="269">
        <v>-55.25</v>
      </c>
      <c r="DI2285" s="112" t="s">
        <v>5447</v>
      </c>
      <c r="DJ2285" s="112" t="s">
        <v>5832</v>
      </c>
      <c r="DO2285"/>
    </row>
    <row r="2286" spans="15:119" x14ac:dyDescent="0.25">
      <c r="O2286" s="268" t="s">
        <v>11764</v>
      </c>
      <c r="P2286" s="268" t="s">
        <v>9482</v>
      </c>
      <c r="Q2286" s="269">
        <v>-1</v>
      </c>
      <c r="R2286" s="269">
        <v>-1.5</v>
      </c>
      <c r="S2286" s="269">
        <v>-54.5</v>
      </c>
      <c r="T2286" s="269">
        <v>-55</v>
      </c>
      <c r="DI2286" s="112" t="s">
        <v>5855</v>
      </c>
      <c r="DJ2286" s="112" t="s">
        <v>5832</v>
      </c>
      <c r="DO2286"/>
    </row>
    <row r="2287" spans="15:119" x14ac:dyDescent="0.25">
      <c r="O2287" s="268" t="s">
        <v>11765</v>
      </c>
      <c r="P2287" s="268" t="s">
        <v>9484</v>
      </c>
      <c r="Q2287" s="269">
        <v>-1</v>
      </c>
      <c r="R2287" s="269">
        <v>-1.25</v>
      </c>
      <c r="S2287" s="269">
        <v>-54.75</v>
      </c>
      <c r="T2287" s="269">
        <v>-55</v>
      </c>
      <c r="DI2287" s="112" t="s">
        <v>6071</v>
      </c>
      <c r="DJ2287" s="112" t="s">
        <v>5901</v>
      </c>
      <c r="DO2287"/>
    </row>
    <row r="2288" spans="15:119" x14ac:dyDescent="0.25">
      <c r="O2288" s="268" t="s">
        <v>11766</v>
      </c>
      <c r="P2288" s="268" t="s">
        <v>9484</v>
      </c>
      <c r="Q2288" s="269">
        <v>-1</v>
      </c>
      <c r="R2288" s="269">
        <v>-1.25</v>
      </c>
      <c r="S2288" s="269">
        <v>-54.5</v>
      </c>
      <c r="T2288" s="269">
        <v>-54.75</v>
      </c>
      <c r="DI2288" s="112" t="s">
        <v>7531</v>
      </c>
      <c r="DJ2288" s="112" t="s">
        <v>7290</v>
      </c>
      <c r="DO2288"/>
    </row>
    <row r="2289" spans="15:119" x14ac:dyDescent="0.25">
      <c r="O2289" s="268" t="s">
        <v>11767</v>
      </c>
      <c r="P2289" s="268" t="s">
        <v>9484</v>
      </c>
      <c r="Q2289" s="269">
        <v>-1.25</v>
      </c>
      <c r="R2289" s="269">
        <v>-1.5</v>
      </c>
      <c r="S2289" s="269">
        <v>-54.75</v>
      </c>
      <c r="T2289" s="269">
        <v>-55</v>
      </c>
      <c r="DI2289" s="112" t="s">
        <v>6072</v>
      </c>
      <c r="DJ2289" s="112" t="s">
        <v>5901</v>
      </c>
      <c r="DO2289"/>
    </row>
    <row r="2290" spans="15:119" x14ac:dyDescent="0.25">
      <c r="O2290" s="268" t="s">
        <v>11768</v>
      </c>
      <c r="P2290" s="268" t="s">
        <v>9484</v>
      </c>
      <c r="Q2290" s="269">
        <v>-1.25</v>
      </c>
      <c r="R2290" s="269">
        <v>-1.5</v>
      </c>
      <c r="S2290" s="269">
        <v>-54.5</v>
      </c>
      <c r="T2290" s="269">
        <v>-54.75</v>
      </c>
      <c r="DI2290" s="112" t="s">
        <v>9319</v>
      </c>
      <c r="DJ2290" s="112" t="s">
        <v>9212</v>
      </c>
      <c r="DO2290"/>
    </row>
    <row r="2291" spans="15:119" x14ac:dyDescent="0.25">
      <c r="O2291" s="268" t="s">
        <v>11769</v>
      </c>
      <c r="P2291" s="268" t="s">
        <v>9482</v>
      </c>
      <c r="Q2291" s="269">
        <v>-1</v>
      </c>
      <c r="R2291" s="269">
        <v>-1.5</v>
      </c>
      <c r="S2291" s="269">
        <v>-54</v>
      </c>
      <c r="T2291" s="269">
        <v>-54.5</v>
      </c>
      <c r="DI2291" s="112" t="s">
        <v>5856</v>
      </c>
      <c r="DJ2291" s="112" t="s">
        <v>5832</v>
      </c>
      <c r="DO2291"/>
    </row>
    <row r="2292" spans="15:119" x14ac:dyDescent="0.25">
      <c r="O2292" s="268" t="s">
        <v>11770</v>
      </c>
      <c r="P2292" s="268" t="s">
        <v>9484</v>
      </c>
      <c r="Q2292" s="269">
        <v>-1</v>
      </c>
      <c r="R2292" s="269">
        <v>-1.25</v>
      </c>
      <c r="S2292" s="269">
        <v>-54.25</v>
      </c>
      <c r="T2292" s="269">
        <v>-54.5</v>
      </c>
      <c r="DI2292" s="112" t="s">
        <v>6650</v>
      </c>
      <c r="DJ2292" s="112" t="s">
        <v>6297</v>
      </c>
      <c r="DO2292"/>
    </row>
    <row r="2293" spans="15:119" x14ac:dyDescent="0.25">
      <c r="O2293" s="268" t="s">
        <v>11771</v>
      </c>
      <c r="P2293" s="268" t="s">
        <v>9484</v>
      </c>
      <c r="Q2293" s="269">
        <v>-1</v>
      </c>
      <c r="R2293" s="269">
        <v>-1.25</v>
      </c>
      <c r="S2293" s="269">
        <v>-54</v>
      </c>
      <c r="T2293" s="269">
        <v>-54.25</v>
      </c>
      <c r="DI2293" s="112" t="s">
        <v>6651</v>
      </c>
      <c r="DJ2293" s="112" t="s">
        <v>6297</v>
      </c>
      <c r="DO2293"/>
    </row>
    <row r="2294" spans="15:119" x14ac:dyDescent="0.25">
      <c r="O2294" s="268" t="s">
        <v>11772</v>
      </c>
      <c r="P2294" s="268" t="s">
        <v>9484</v>
      </c>
      <c r="Q2294" s="269">
        <v>-1.25</v>
      </c>
      <c r="R2294" s="269">
        <v>-1.5</v>
      </c>
      <c r="S2294" s="269">
        <v>-54.25</v>
      </c>
      <c r="T2294" s="269">
        <v>-54.5</v>
      </c>
      <c r="DI2294" s="112" t="s">
        <v>2170</v>
      </c>
      <c r="DJ2294" s="112" t="s">
        <v>6297</v>
      </c>
      <c r="DO2294"/>
    </row>
    <row r="2295" spans="15:119" x14ac:dyDescent="0.25">
      <c r="O2295" s="268" t="s">
        <v>11773</v>
      </c>
      <c r="P2295" s="268" t="s">
        <v>9484</v>
      </c>
      <c r="Q2295" s="269">
        <v>-1.25</v>
      </c>
      <c r="R2295" s="269">
        <v>-1.5</v>
      </c>
      <c r="S2295" s="269">
        <v>-54</v>
      </c>
      <c r="T2295" s="269">
        <v>-54.25</v>
      </c>
      <c r="DI2295" s="112" t="s">
        <v>7229</v>
      </c>
      <c r="DJ2295" s="112" t="s">
        <v>7203</v>
      </c>
      <c r="DO2295"/>
    </row>
    <row r="2296" spans="15:119" x14ac:dyDescent="0.25">
      <c r="O2296" s="268" t="s">
        <v>11774</v>
      </c>
      <c r="P2296" s="268" t="s">
        <v>9482</v>
      </c>
      <c r="Q2296" s="269">
        <v>-1.5</v>
      </c>
      <c r="R2296" s="269">
        <v>-2</v>
      </c>
      <c r="S2296" s="269">
        <v>-55</v>
      </c>
      <c r="T2296" s="269">
        <v>-55.5</v>
      </c>
      <c r="DI2296" s="112" t="s">
        <v>6073</v>
      </c>
      <c r="DJ2296" s="112" t="s">
        <v>5901</v>
      </c>
      <c r="DO2296"/>
    </row>
    <row r="2297" spans="15:119" x14ac:dyDescent="0.25">
      <c r="O2297" s="268" t="s">
        <v>11775</v>
      </c>
      <c r="P2297" s="268" t="s">
        <v>9484</v>
      </c>
      <c r="Q2297" s="269">
        <v>-1.5</v>
      </c>
      <c r="R2297" s="269">
        <v>-1.75</v>
      </c>
      <c r="S2297" s="269">
        <v>-55.25</v>
      </c>
      <c r="T2297" s="269">
        <v>-55.5</v>
      </c>
      <c r="DI2297" s="112" t="s">
        <v>4502</v>
      </c>
      <c r="DJ2297" s="112" t="s">
        <v>4444</v>
      </c>
      <c r="DO2297"/>
    </row>
    <row r="2298" spans="15:119" x14ac:dyDescent="0.25">
      <c r="O2298" s="268" t="s">
        <v>11776</v>
      </c>
      <c r="P2298" s="268" t="s">
        <v>9484</v>
      </c>
      <c r="Q2298" s="269">
        <v>-1.5</v>
      </c>
      <c r="R2298" s="269">
        <v>-1.75</v>
      </c>
      <c r="S2298" s="269">
        <v>-55</v>
      </c>
      <c r="T2298" s="269">
        <v>-55.25</v>
      </c>
      <c r="DI2298" s="112" t="s">
        <v>6652</v>
      </c>
      <c r="DJ2298" s="112" t="s">
        <v>6297</v>
      </c>
      <c r="DO2298"/>
    </row>
    <row r="2299" spans="15:119" x14ac:dyDescent="0.25">
      <c r="O2299" s="268" t="s">
        <v>11777</v>
      </c>
      <c r="P2299" s="268" t="s">
        <v>9484</v>
      </c>
      <c r="Q2299" s="269">
        <v>-1.75</v>
      </c>
      <c r="R2299" s="269">
        <v>-2</v>
      </c>
      <c r="S2299" s="269">
        <v>-55.25</v>
      </c>
      <c r="T2299" s="269">
        <v>-55.5</v>
      </c>
      <c r="DI2299" s="112" t="s">
        <v>6653</v>
      </c>
      <c r="DJ2299" s="112" t="s">
        <v>6297</v>
      </c>
      <c r="DO2299"/>
    </row>
    <row r="2300" spans="15:119" x14ac:dyDescent="0.25">
      <c r="O2300" s="268" t="s">
        <v>11778</v>
      </c>
      <c r="P2300" s="268" t="s">
        <v>9484</v>
      </c>
      <c r="Q2300" s="269">
        <v>-1.75</v>
      </c>
      <c r="R2300" s="269">
        <v>-2</v>
      </c>
      <c r="S2300" s="269">
        <v>-55</v>
      </c>
      <c r="T2300" s="269">
        <v>-55.25</v>
      </c>
      <c r="DI2300" s="112" t="s">
        <v>6074</v>
      </c>
      <c r="DJ2300" s="112" t="s">
        <v>5901</v>
      </c>
      <c r="DO2300"/>
    </row>
    <row r="2301" spans="15:119" x14ac:dyDescent="0.25">
      <c r="O2301" s="268" t="s">
        <v>11779</v>
      </c>
      <c r="P2301" s="268" t="s">
        <v>9482</v>
      </c>
      <c r="Q2301" s="269">
        <v>-1.5</v>
      </c>
      <c r="R2301" s="269">
        <v>-2</v>
      </c>
      <c r="S2301" s="269">
        <v>-54.5</v>
      </c>
      <c r="T2301" s="269">
        <v>-55</v>
      </c>
      <c r="DI2301" s="112" t="s">
        <v>4232</v>
      </c>
      <c r="DJ2301" s="112" t="s">
        <v>4204</v>
      </c>
      <c r="DO2301"/>
    </row>
    <row r="2302" spans="15:119" x14ac:dyDescent="0.25">
      <c r="O2302" s="268" t="s">
        <v>11780</v>
      </c>
      <c r="P2302" s="268" t="s">
        <v>9484</v>
      </c>
      <c r="Q2302" s="269">
        <v>-1.5</v>
      </c>
      <c r="R2302" s="269">
        <v>-1.75</v>
      </c>
      <c r="S2302" s="269">
        <v>-54.75</v>
      </c>
      <c r="T2302" s="269">
        <v>-55</v>
      </c>
      <c r="DI2302" s="112" t="s">
        <v>5640</v>
      </c>
      <c r="DJ2302" s="112" t="s">
        <v>5568</v>
      </c>
      <c r="DO2302"/>
    </row>
    <row r="2303" spans="15:119" x14ac:dyDescent="0.25">
      <c r="O2303" s="268" t="s">
        <v>11781</v>
      </c>
      <c r="P2303" s="268" t="s">
        <v>9484</v>
      </c>
      <c r="Q2303" s="269">
        <v>-1.5</v>
      </c>
      <c r="R2303" s="269">
        <v>-1.75</v>
      </c>
      <c r="S2303" s="269">
        <v>-54.5</v>
      </c>
      <c r="T2303" s="269">
        <v>-54.75</v>
      </c>
      <c r="DI2303" s="112" t="s">
        <v>8737</v>
      </c>
      <c r="DJ2303" s="112" t="s">
        <v>8536</v>
      </c>
      <c r="DO2303"/>
    </row>
    <row r="2304" spans="15:119" x14ac:dyDescent="0.25">
      <c r="O2304" s="268" t="s">
        <v>11782</v>
      </c>
      <c r="P2304" s="268" t="s">
        <v>9484</v>
      </c>
      <c r="Q2304" s="269">
        <v>-1.75</v>
      </c>
      <c r="R2304" s="269">
        <v>-2</v>
      </c>
      <c r="S2304" s="269">
        <v>-54.75</v>
      </c>
      <c r="T2304" s="269">
        <v>-55</v>
      </c>
      <c r="DI2304" s="112" t="s">
        <v>6075</v>
      </c>
      <c r="DJ2304" s="112" t="s">
        <v>5901</v>
      </c>
      <c r="DO2304"/>
    </row>
    <row r="2305" spans="15:119" x14ac:dyDescent="0.25">
      <c r="O2305" s="268" t="s">
        <v>11783</v>
      </c>
      <c r="P2305" s="268" t="s">
        <v>9484</v>
      </c>
      <c r="Q2305" s="269">
        <v>-1.75</v>
      </c>
      <c r="R2305" s="269">
        <v>-2</v>
      </c>
      <c r="S2305" s="269">
        <v>-54.5</v>
      </c>
      <c r="T2305" s="269">
        <v>-54.75</v>
      </c>
      <c r="DI2305" s="112" t="s">
        <v>6076</v>
      </c>
      <c r="DJ2305" s="112" t="s">
        <v>5901</v>
      </c>
      <c r="DO2305"/>
    </row>
    <row r="2306" spans="15:119" x14ac:dyDescent="0.25">
      <c r="O2306" s="268" t="s">
        <v>11784</v>
      </c>
      <c r="P2306" s="268" t="s">
        <v>9482</v>
      </c>
      <c r="Q2306" s="269">
        <v>-1.5</v>
      </c>
      <c r="R2306" s="269">
        <v>-2</v>
      </c>
      <c r="S2306" s="269">
        <v>-54</v>
      </c>
      <c r="T2306" s="269">
        <v>-54.5</v>
      </c>
      <c r="DI2306" s="112" t="s">
        <v>6077</v>
      </c>
      <c r="DJ2306" s="112" t="s">
        <v>5901</v>
      </c>
      <c r="DO2306"/>
    </row>
    <row r="2307" spans="15:119" x14ac:dyDescent="0.25">
      <c r="O2307" s="268" t="s">
        <v>11785</v>
      </c>
      <c r="P2307" s="268" t="s">
        <v>9484</v>
      </c>
      <c r="Q2307" s="269">
        <v>-1.5</v>
      </c>
      <c r="R2307" s="269">
        <v>-1.75</v>
      </c>
      <c r="S2307" s="269">
        <v>-54.25</v>
      </c>
      <c r="T2307" s="269">
        <v>-54.5</v>
      </c>
      <c r="DI2307" s="112" t="s">
        <v>6078</v>
      </c>
      <c r="DJ2307" s="112" t="s">
        <v>5901</v>
      </c>
      <c r="DO2307"/>
    </row>
    <row r="2308" spans="15:119" x14ac:dyDescent="0.25">
      <c r="O2308" s="268" t="s">
        <v>11786</v>
      </c>
      <c r="P2308" s="268" t="s">
        <v>9484</v>
      </c>
      <c r="Q2308" s="269">
        <v>-1.5</v>
      </c>
      <c r="R2308" s="269">
        <v>-1.75</v>
      </c>
      <c r="S2308" s="269">
        <v>-54</v>
      </c>
      <c r="T2308" s="269">
        <v>-54.25</v>
      </c>
      <c r="DI2308" s="112" t="s">
        <v>7160</v>
      </c>
      <c r="DJ2308" s="112" t="s">
        <v>7127</v>
      </c>
      <c r="DO2308"/>
    </row>
    <row r="2309" spans="15:119" x14ac:dyDescent="0.25">
      <c r="O2309" s="268" t="s">
        <v>11787</v>
      </c>
      <c r="P2309" s="268" t="s">
        <v>9484</v>
      </c>
      <c r="Q2309" s="269">
        <v>-1.75</v>
      </c>
      <c r="R2309" s="269">
        <v>-2</v>
      </c>
      <c r="S2309" s="269">
        <v>-54.25</v>
      </c>
      <c r="T2309" s="269">
        <v>-54.5</v>
      </c>
      <c r="DI2309" s="112" t="s">
        <v>6079</v>
      </c>
      <c r="DJ2309" s="112" t="s">
        <v>5901</v>
      </c>
      <c r="DO2309"/>
    </row>
    <row r="2310" spans="15:119" x14ac:dyDescent="0.25">
      <c r="O2310" s="268" t="s">
        <v>11788</v>
      </c>
      <c r="P2310" s="268" t="s">
        <v>9484</v>
      </c>
      <c r="Q2310" s="269">
        <v>-1.75</v>
      </c>
      <c r="R2310" s="269">
        <v>-2</v>
      </c>
      <c r="S2310" s="269">
        <v>-54</v>
      </c>
      <c r="T2310" s="269">
        <v>-54.25</v>
      </c>
      <c r="DI2310" s="112" t="s">
        <v>7230</v>
      </c>
      <c r="DJ2310" s="112" t="s">
        <v>7203</v>
      </c>
      <c r="DO2310"/>
    </row>
    <row r="2311" spans="15:119" x14ac:dyDescent="0.25">
      <c r="O2311" s="268" t="s">
        <v>11789</v>
      </c>
      <c r="P2311" s="268" t="s">
        <v>9478</v>
      </c>
      <c r="Q2311" s="269">
        <v>-2</v>
      </c>
      <c r="R2311" s="269">
        <v>-4</v>
      </c>
      <c r="S2311" s="269">
        <v>-57</v>
      </c>
      <c r="T2311" s="269">
        <v>-60</v>
      </c>
      <c r="DI2311" s="112" t="s">
        <v>8049</v>
      </c>
      <c r="DJ2311" s="112" t="s">
        <v>7908</v>
      </c>
      <c r="DO2311"/>
    </row>
    <row r="2312" spans="15:119" x14ac:dyDescent="0.25">
      <c r="O2312" s="268" t="s">
        <v>11790</v>
      </c>
      <c r="P2312" s="268" t="s">
        <v>9480</v>
      </c>
      <c r="Q2312" s="269">
        <v>-2</v>
      </c>
      <c r="R2312" s="269">
        <v>-3</v>
      </c>
      <c r="S2312" s="269">
        <v>-58.5</v>
      </c>
      <c r="T2312" s="269">
        <v>-60</v>
      </c>
      <c r="DI2312" s="112" t="s">
        <v>6654</v>
      </c>
      <c r="DJ2312" s="112" t="s">
        <v>6297</v>
      </c>
      <c r="DO2312"/>
    </row>
    <row r="2313" spans="15:119" x14ac:dyDescent="0.25">
      <c r="O2313" s="268" t="s">
        <v>11791</v>
      </c>
      <c r="P2313" s="268" t="s">
        <v>9482</v>
      </c>
      <c r="Q2313" s="269">
        <v>-2</v>
      </c>
      <c r="R2313" s="269">
        <v>-2.5</v>
      </c>
      <c r="S2313" s="269">
        <v>-59.5</v>
      </c>
      <c r="T2313" s="269">
        <v>-60</v>
      </c>
      <c r="DI2313" s="112" t="s">
        <v>9320</v>
      </c>
      <c r="DJ2313" s="112" t="s">
        <v>9212</v>
      </c>
      <c r="DO2313"/>
    </row>
    <row r="2314" spans="15:119" x14ac:dyDescent="0.25">
      <c r="O2314" s="268" t="s">
        <v>11792</v>
      </c>
      <c r="P2314" s="268" t="s">
        <v>9484</v>
      </c>
      <c r="Q2314" s="269">
        <v>-2</v>
      </c>
      <c r="R2314" s="269">
        <v>-2.25</v>
      </c>
      <c r="S2314" s="269">
        <v>-59.75</v>
      </c>
      <c r="T2314" s="269">
        <v>-60</v>
      </c>
      <c r="DI2314" s="112" t="s">
        <v>9321</v>
      </c>
      <c r="DJ2314" s="112" t="s">
        <v>9212</v>
      </c>
      <c r="DO2314"/>
    </row>
    <row r="2315" spans="15:119" x14ac:dyDescent="0.25">
      <c r="O2315" s="268" t="s">
        <v>11793</v>
      </c>
      <c r="P2315" s="268" t="s">
        <v>9484</v>
      </c>
      <c r="Q2315" s="269">
        <v>-2</v>
      </c>
      <c r="R2315" s="269">
        <v>-2.25</v>
      </c>
      <c r="S2315" s="269">
        <v>-59.5</v>
      </c>
      <c r="T2315" s="269">
        <v>-59.75</v>
      </c>
      <c r="DI2315" s="112" t="s">
        <v>4503</v>
      </c>
      <c r="DJ2315" s="112" t="s">
        <v>4444</v>
      </c>
      <c r="DO2315"/>
    </row>
    <row r="2316" spans="15:119" x14ac:dyDescent="0.25">
      <c r="O2316" s="268" t="s">
        <v>11794</v>
      </c>
      <c r="P2316" s="268" t="s">
        <v>9484</v>
      </c>
      <c r="Q2316" s="269">
        <v>-2.25</v>
      </c>
      <c r="R2316" s="269">
        <v>-2.5</v>
      </c>
      <c r="S2316" s="269">
        <v>-59.75</v>
      </c>
      <c r="T2316" s="269">
        <v>-60</v>
      </c>
      <c r="DI2316" s="112" t="s">
        <v>7532</v>
      </c>
      <c r="DJ2316" s="112" t="s">
        <v>7290</v>
      </c>
      <c r="DO2316"/>
    </row>
    <row r="2317" spans="15:119" x14ac:dyDescent="0.25">
      <c r="O2317" s="268" t="s">
        <v>11795</v>
      </c>
      <c r="P2317" s="268" t="s">
        <v>9484</v>
      </c>
      <c r="Q2317" s="269">
        <v>-2.25</v>
      </c>
      <c r="R2317" s="269">
        <v>-2.5</v>
      </c>
      <c r="S2317" s="269">
        <v>-59.5</v>
      </c>
      <c r="T2317" s="269">
        <v>-59.75</v>
      </c>
      <c r="DI2317" s="112" t="s">
        <v>5641</v>
      </c>
      <c r="DJ2317" s="112" t="s">
        <v>5568</v>
      </c>
      <c r="DO2317"/>
    </row>
    <row r="2318" spans="15:119" x14ac:dyDescent="0.25">
      <c r="O2318" s="268" t="s">
        <v>11796</v>
      </c>
      <c r="P2318" s="268" t="s">
        <v>9482</v>
      </c>
      <c r="Q2318" s="269">
        <v>-2</v>
      </c>
      <c r="R2318" s="269">
        <v>-2.5</v>
      </c>
      <c r="S2318" s="269">
        <v>-59</v>
      </c>
      <c r="T2318" s="269">
        <v>-59.5</v>
      </c>
      <c r="DI2318" s="112" t="s">
        <v>5105</v>
      </c>
      <c r="DJ2318" s="112" t="s">
        <v>5023</v>
      </c>
      <c r="DO2318"/>
    </row>
    <row r="2319" spans="15:119" x14ac:dyDescent="0.25">
      <c r="O2319" s="268" t="s">
        <v>11797</v>
      </c>
      <c r="P2319" s="268" t="s">
        <v>9484</v>
      </c>
      <c r="Q2319" s="269">
        <v>-2</v>
      </c>
      <c r="R2319" s="269">
        <v>-2.25</v>
      </c>
      <c r="S2319" s="269">
        <v>-59.25</v>
      </c>
      <c r="T2319" s="269">
        <v>-59.5</v>
      </c>
      <c r="DI2319" s="112" t="s">
        <v>4896</v>
      </c>
      <c r="DJ2319" s="112" t="s">
        <v>4800</v>
      </c>
      <c r="DO2319"/>
    </row>
    <row r="2320" spans="15:119" x14ac:dyDescent="0.25">
      <c r="O2320" s="268" t="s">
        <v>11798</v>
      </c>
      <c r="P2320" s="268" t="s">
        <v>9484</v>
      </c>
      <c r="Q2320" s="269">
        <v>-2</v>
      </c>
      <c r="R2320" s="269">
        <v>-2.25</v>
      </c>
      <c r="S2320" s="269">
        <v>-59</v>
      </c>
      <c r="T2320" s="269">
        <v>-59.25</v>
      </c>
      <c r="DI2320" s="112" t="s">
        <v>8390</v>
      </c>
      <c r="DJ2320" s="112" t="s">
        <v>8277</v>
      </c>
      <c r="DO2320"/>
    </row>
    <row r="2321" spans="15:119" x14ac:dyDescent="0.25">
      <c r="O2321" s="268" t="s">
        <v>11799</v>
      </c>
      <c r="P2321" s="268" t="s">
        <v>9484</v>
      </c>
      <c r="Q2321" s="269">
        <v>-2.25</v>
      </c>
      <c r="R2321" s="269">
        <v>-2.5</v>
      </c>
      <c r="S2321" s="269">
        <v>-59.25</v>
      </c>
      <c r="T2321" s="269">
        <v>-59.5</v>
      </c>
      <c r="DI2321" s="112" t="s">
        <v>4673</v>
      </c>
      <c r="DJ2321" s="112" t="s">
        <v>4583</v>
      </c>
      <c r="DO2321"/>
    </row>
    <row r="2322" spans="15:119" x14ac:dyDescent="0.25">
      <c r="O2322" s="268" t="s">
        <v>11800</v>
      </c>
      <c r="P2322" s="268" t="s">
        <v>9484</v>
      </c>
      <c r="Q2322" s="269">
        <v>-2.25</v>
      </c>
      <c r="R2322" s="269">
        <v>-2.5</v>
      </c>
      <c r="S2322" s="269">
        <v>-59</v>
      </c>
      <c r="T2322" s="269">
        <v>-59.25</v>
      </c>
      <c r="DI2322" s="112" t="s">
        <v>6655</v>
      </c>
      <c r="DJ2322" s="112" t="s">
        <v>6297</v>
      </c>
      <c r="DO2322"/>
    </row>
    <row r="2323" spans="15:119" x14ac:dyDescent="0.25">
      <c r="O2323" s="268" t="s">
        <v>11801</v>
      </c>
      <c r="P2323" s="268" t="s">
        <v>9482</v>
      </c>
      <c r="Q2323" s="269">
        <v>-2</v>
      </c>
      <c r="R2323" s="269">
        <v>-2.5</v>
      </c>
      <c r="S2323" s="269">
        <v>-58.5</v>
      </c>
      <c r="T2323" s="269">
        <v>-59</v>
      </c>
      <c r="DI2323" s="112" t="s">
        <v>8050</v>
      </c>
      <c r="DJ2323" s="112" t="s">
        <v>7908</v>
      </c>
      <c r="DO2323"/>
    </row>
    <row r="2324" spans="15:119" x14ac:dyDescent="0.25">
      <c r="O2324" s="268" t="s">
        <v>11802</v>
      </c>
      <c r="P2324" s="268" t="s">
        <v>9484</v>
      </c>
      <c r="Q2324" s="269">
        <v>-2</v>
      </c>
      <c r="R2324" s="269">
        <v>-2.25</v>
      </c>
      <c r="S2324" s="269">
        <v>-58.75</v>
      </c>
      <c r="T2324" s="269">
        <v>-59</v>
      </c>
      <c r="DI2324" s="112" t="s">
        <v>5106</v>
      </c>
      <c r="DJ2324" s="112" t="s">
        <v>5023</v>
      </c>
      <c r="DO2324"/>
    </row>
    <row r="2325" spans="15:119" x14ac:dyDescent="0.25">
      <c r="O2325" s="268" t="s">
        <v>11803</v>
      </c>
      <c r="P2325" s="268" t="s">
        <v>9484</v>
      </c>
      <c r="Q2325" s="269">
        <v>-2</v>
      </c>
      <c r="R2325" s="269">
        <v>-2.25</v>
      </c>
      <c r="S2325" s="269">
        <v>-58.5</v>
      </c>
      <c r="T2325" s="269">
        <v>-58.75</v>
      </c>
      <c r="DI2325" s="112" t="s">
        <v>4340</v>
      </c>
      <c r="DJ2325" s="112" t="s">
        <v>4283</v>
      </c>
      <c r="DO2325"/>
    </row>
    <row r="2326" spans="15:119" x14ac:dyDescent="0.25">
      <c r="O2326" s="268" t="s">
        <v>11804</v>
      </c>
      <c r="P2326" s="268" t="s">
        <v>9484</v>
      </c>
      <c r="Q2326" s="269">
        <v>-2.25</v>
      </c>
      <c r="R2326" s="269">
        <v>-2.5</v>
      </c>
      <c r="S2326" s="269">
        <v>-58.75</v>
      </c>
      <c r="T2326" s="269">
        <v>-59</v>
      </c>
      <c r="DI2326" s="112" t="s">
        <v>9322</v>
      </c>
      <c r="DJ2326" s="112" t="s">
        <v>9212</v>
      </c>
      <c r="DO2326"/>
    </row>
    <row r="2327" spans="15:119" x14ac:dyDescent="0.25">
      <c r="O2327" s="268" t="s">
        <v>11805</v>
      </c>
      <c r="P2327" s="268" t="s">
        <v>9484</v>
      </c>
      <c r="Q2327" s="269">
        <v>-2.25</v>
      </c>
      <c r="R2327" s="269">
        <v>-2.5</v>
      </c>
      <c r="S2327" s="269">
        <v>-58.5</v>
      </c>
      <c r="T2327" s="269">
        <v>-58.75</v>
      </c>
      <c r="DI2327" s="112" t="s">
        <v>5255</v>
      </c>
      <c r="DJ2327" s="112" t="s">
        <v>5203</v>
      </c>
      <c r="DO2327"/>
    </row>
    <row r="2328" spans="15:119" x14ac:dyDescent="0.25">
      <c r="O2328" s="268" t="s">
        <v>11806</v>
      </c>
      <c r="P2328" s="268" t="s">
        <v>9482</v>
      </c>
      <c r="Q2328" s="269">
        <v>-2.5</v>
      </c>
      <c r="R2328" s="269">
        <v>-3</v>
      </c>
      <c r="S2328" s="269">
        <v>-59.5</v>
      </c>
      <c r="T2328" s="269">
        <v>-60</v>
      </c>
      <c r="DI2328" s="112" t="s">
        <v>8391</v>
      </c>
      <c r="DJ2328" s="112" t="s">
        <v>8277</v>
      </c>
      <c r="DO2328"/>
    </row>
    <row r="2329" spans="15:119" x14ac:dyDescent="0.25">
      <c r="O2329" s="268" t="s">
        <v>11807</v>
      </c>
      <c r="P2329" s="268" t="s">
        <v>9484</v>
      </c>
      <c r="Q2329" s="269">
        <v>-2.5</v>
      </c>
      <c r="R2329" s="269">
        <v>-2.75</v>
      </c>
      <c r="S2329" s="269">
        <v>-59.75</v>
      </c>
      <c r="T2329" s="269">
        <v>-60</v>
      </c>
      <c r="DI2329" s="112" t="s">
        <v>7533</v>
      </c>
      <c r="DJ2329" s="112" t="s">
        <v>7290</v>
      </c>
      <c r="DO2329"/>
    </row>
    <row r="2330" spans="15:119" x14ac:dyDescent="0.25">
      <c r="O2330" s="268" t="s">
        <v>11808</v>
      </c>
      <c r="P2330" s="268" t="s">
        <v>9484</v>
      </c>
      <c r="Q2330" s="269">
        <v>-2.5</v>
      </c>
      <c r="R2330" s="269">
        <v>-2.75</v>
      </c>
      <c r="S2330" s="269">
        <v>-59.5</v>
      </c>
      <c r="T2330" s="269">
        <v>-59.75</v>
      </c>
      <c r="DI2330" s="112" t="s">
        <v>7534</v>
      </c>
      <c r="DJ2330" s="112" t="s">
        <v>7290</v>
      </c>
      <c r="DO2330"/>
    </row>
    <row r="2331" spans="15:119" x14ac:dyDescent="0.25">
      <c r="O2331" s="268" t="s">
        <v>11809</v>
      </c>
      <c r="P2331" s="268" t="s">
        <v>9484</v>
      </c>
      <c r="Q2331" s="269">
        <v>-2.75</v>
      </c>
      <c r="R2331" s="269">
        <v>-3</v>
      </c>
      <c r="S2331" s="269">
        <v>-59.75</v>
      </c>
      <c r="T2331" s="269">
        <v>-60</v>
      </c>
      <c r="DI2331" s="112" t="s">
        <v>6080</v>
      </c>
      <c r="DJ2331" s="112" t="s">
        <v>5901</v>
      </c>
      <c r="DO2331"/>
    </row>
    <row r="2332" spans="15:119" x14ac:dyDescent="0.25">
      <c r="O2332" s="268" t="s">
        <v>11810</v>
      </c>
      <c r="P2332" s="268" t="s">
        <v>9484</v>
      </c>
      <c r="Q2332" s="269">
        <v>-2.75</v>
      </c>
      <c r="R2332" s="269">
        <v>-3</v>
      </c>
      <c r="S2332" s="269">
        <v>-59.5</v>
      </c>
      <c r="T2332" s="269">
        <v>-59.75</v>
      </c>
      <c r="DI2332" s="112" t="s">
        <v>6656</v>
      </c>
      <c r="DJ2332" s="112" t="s">
        <v>6297</v>
      </c>
      <c r="DO2332"/>
    </row>
    <row r="2333" spans="15:119" x14ac:dyDescent="0.25">
      <c r="O2333" s="268" t="s">
        <v>11811</v>
      </c>
      <c r="P2333" s="268" t="s">
        <v>9482</v>
      </c>
      <c r="Q2333" s="269">
        <v>-2.5</v>
      </c>
      <c r="R2333" s="269">
        <v>-3</v>
      </c>
      <c r="S2333" s="269">
        <v>-59</v>
      </c>
      <c r="T2333" s="269">
        <v>-59.5</v>
      </c>
      <c r="DI2333" s="112" t="s">
        <v>6081</v>
      </c>
      <c r="DJ2333" s="112" t="s">
        <v>5901</v>
      </c>
      <c r="DO2333"/>
    </row>
    <row r="2334" spans="15:119" x14ac:dyDescent="0.25">
      <c r="O2334" s="268" t="s">
        <v>11812</v>
      </c>
      <c r="P2334" s="268" t="s">
        <v>9484</v>
      </c>
      <c r="Q2334" s="269">
        <v>-2.5</v>
      </c>
      <c r="R2334" s="269">
        <v>-2.75</v>
      </c>
      <c r="S2334" s="269">
        <v>-59.25</v>
      </c>
      <c r="T2334" s="269">
        <v>-59.5</v>
      </c>
      <c r="DI2334" s="112" t="s">
        <v>7231</v>
      </c>
      <c r="DJ2334" s="112" t="s">
        <v>7203</v>
      </c>
      <c r="DO2334"/>
    </row>
    <row r="2335" spans="15:119" x14ac:dyDescent="0.25">
      <c r="O2335" s="268" t="s">
        <v>11813</v>
      </c>
      <c r="P2335" s="268" t="s">
        <v>9484</v>
      </c>
      <c r="Q2335" s="269">
        <v>-2.5</v>
      </c>
      <c r="R2335" s="269">
        <v>-2.75</v>
      </c>
      <c r="S2335" s="269">
        <v>-59</v>
      </c>
      <c r="T2335" s="269">
        <v>-59.25</v>
      </c>
      <c r="DI2335" s="112" t="s">
        <v>6082</v>
      </c>
      <c r="DJ2335" s="112" t="s">
        <v>5901</v>
      </c>
      <c r="DO2335"/>
    </row>
    <row r="2336" spans="15:119" x14ac:dyDescent="0.25">
      <c r="O2336" s="268" t="s">
        <v>11814</v>
      </c>
      <c r="P2336" s="268" t="s">
        <v>9484</v>
      </c>
      <c r="Q2336" s="269">
        <v>-2.75</v>
      </c>
      <c r="R2336" s="269">
        <v>-3</v>
      </c>
      <c r="S2336" s="269">
        <v>-59.25</v>
      </c>
      <c r="T2336" s="269">
        <v>-59.5</v>
      </c>
      <c r="DI2336" s="112" t="s">
        <v>6657</v>
      </c>
      <c r="DJ2336" s="112" t="s">
        <v>6297</v>
      </c>
      <c r="DO2336"/>
    </row>
    <row r="2337" spans="15:119" x14ac:dyDescent="0.25">
      <c r="O2337" s="268" t="s">
        <v>11815</v>
      </c>
      <c r="P2337" s="268" t="s">
        <v>9484</v>
      </c>
      <c r="Q2337" s="269">
        <v>-2.75</v>
      </c>
      <c r="R2337" s="269">
        <v>-3</v>
      </c>
      <c r="S2337" s="269">
        <v>-59</v>
      </c>
      <c r="T2337" s="269">
        <v>-59.25</v>
      </c>
      <c r="DI2337" s="112" t="s">
        <v>4233</v>
      </c>
      <c r="DJ2337" s="112" t="s">
        <v>4204</v>
      </c>
      <c r="DO2337"/>
    </row>
    <row r="2338" spans="15:119" x14ac:dyDescent="0.25">
      <c r="O2338" s="268" t="s">
        <v>11816</v>
      </c>
      <c r="P2338" s="268" t="s">
        <v>9482</v>
      </c>
      <c r="Q2338" s="269">
        <v>-2.5</v>
      </c>
      <c r="R2338" s="269">
        <v>-3</v>
      </c>
      <c r="S2338" s="269">
        <v>-58.5</v>
      </c>
      <c r="T2338" s="269">
        <v>-59</v>
      </c>
      <c r="DI2338" s="112" t="s">
        <v>6658</v>
      </c>
      <c r="DJ2338" s="112" t="s">
        <v>6297</v>
      </c>
      <c r="DO2338"/>
    </row>
    <row r="2339" spans="15:119" x14ac:dyDescent="0.25">
      <c r="O2339" s="268" t="s">
        <v>11817</v>
      </c>
      <c r="P2339" s="268" t="s">
        <v>9484</v>
      </c>
      <c r="Q2339" s="269">
        <v>-2.5</v>
      </c>
      <c r="R2339" s="269">
        <v>-2.75</v>
      </c>
      <c r="S2339" s="269">
        <v>-58.75</v>
      </c>
      <c r="T2339" s="269">
        <v>-59</v>
      </c>
      <c r="DI2339" s="112" t="s">
        <v>6083</v>
      </c>
      <c r="DJ2339" s="112" t="s">
        <v>5901</v>
      </c>
      <c r="DO2339"/>
    </row>
    <row r="2340" spans="15:119" x14ac:dyDescent="0.25">
      <c r="O2340" s="268" t="s">
        <v>11818</v>
      </c>
      <c r="P2340" s="268" t="s">
        <v>9484</v>
      </c>
      <c r="Q2340" s="269">
        <v>-2.5</v>
      </c>
      <c r="R2340" s="269">
        <v>-2.75</v>
      </c>
      <c r="S2340" s="269">
        <v>-58.5</v>
      </c>
      <c r="T2340" s="269">
        <v>-58.75</v>
      </c>
      <c r="DI2340" s="112" t="s">
        <v>6659</v>
      </c>
      <c r="DJ2340" s="112" t="s">
        <v>6297</v>
      </c>
      <c r="DO2340"/>
    </row>
    <row r="2341" spans="15:119" x14ac:dyDescent="0.25">
      <c r="O2341" s="268" t="s">
        <v>11819</v>
      </c>
      <c r="P2341" s="268" t="s">
        <v>9484</v>
      </c>
      <c r="Q2341" s="269">
        <v>-2.75</v>
      </c>
      <c r="R2341" s="269">
        <v>-3</v>
      </c>
      <c r="S2341" s="269">
        <v>-58.75</v>
      </c>
      <c r="T2341" s="269">
        <v>-59</v>
      </c>
      <c r="DI2341" s="112" t="s">
        <v>8051</v>
      </c>
      <c r="DJ2341" s="112" t="s">
        <v>7908</v>
      </c>
      <c r="DO2341"/>
    </row>
    <row r="2342" spans="15:119" x14ac:dyDescent="0.25">
      <c r="O2342" s="268" t="s">
        <v>11820</v>
      </c>
      <c r="P2342" s="268" t="s">
        <v>9484</v>
      </c>
      <c r="Q2342" s="269">
        <v>-2.75</v>
      </c>
      <c r="R2342" s="269">
        <v>-3</v>
      </c>
      <c r="S2342" s="269">
        <v>-58.5</v>
      </c>
      <c r="T2342" s="269">
        <v>-58.75</v>
      </c>
      <c r="DI2342" s="112" t="s">
        <v>5643</v>
      </c>
      <c r="DJ2342" s="112" t="s">
        <v>5901</v>
      </c>
      <c r="DO2342"/>
    </row>
    <row r="2343" spans="15:119" x14ac:dyDescent="0.25">
      <c r="O2343" s="268" t="s">
        <v>11821</v>
      </c>
      <c r="P2343" s="268" t="s">
        <v>9480</v>
      </c>
      <c r="Q2343" s="269">
        <v>-2</v>
      </c>
      <c r="R2343" s="269">
        <v>-3</v>
      </c>
      <c r="S2343" s="269">
        <v>-57</v>
      </c>
      <c r="T2343" s="269">
        <v>-58.5</v>
      </c>
      <c r="DI2343" s="112" t="s">
        <v>5643</v>
      </c>
      <c r="DJ2343" s="112" t="s">
        <v>5568</v>
      </c>
      <c r="DO2343"/>
    </row>
    <row r="2344" spans="15:119" x14ac:dyDescent="0.25">
      <c r="O2344" s="268" t="s">
        <v>11822</v>
      </c>
      <c r="P2344" s="268" t="s">
        <v>9482</v>
      </c>
      <c r="Q2344" s="269">
        <v>-2</v>
      </c>
      <c r="R2344" s="269">
        <v>-2.5</v>
      </c>
      <c r="S2344" s="269">
        <v>-58</v>
      </c>
      <c r="T2344" s="269">
        <v>-58.5</v>
      </c>
      <c r="DI2344" s="112" t="s">
        <v>5643</v>
      </c>
      <c r="DJ2344" s="112" t="s">
        <v>7908</v>
      </c>
      <c r="DO2344"/>
    </row>
    <row r="2345" spans="15:119" x14ac:dyDescent="0.25">
      <c r="O2345" s="268" t="s">
        <v>11823</v>
      </c>
      <c r="P2345" s="268" t="s">
        <v>9484</v>
      </c>
      <c r="Q2345" s="269">
        <v>-2</v>
      </c>
      <c r="R2345" s="269">
        <v>-2.25</v>
      </c>
      <c r="S2345" s="269">
        <v>-58.25</v>
      </c>
      <c r="T2345" s="269">
        <v>-58.5</v>
      </c>
      <c r="DI2345" s="112" t="s">
        <v>6660</v>
      </c>
      <c r="DJ2345" s="112" t="s">
        <v>6297</v>
      </c>
      <c r="DO2345"/>
    </row>
    <row r="2346" spans="15:119" x14ac:dyDescent="0.25">
      <c r="O2346" s="268" t="s">
        <v>11824</v>
      </c>
      <c r="P2346" s="268" t="s">
        <v>9484</v>
      </c>
      <c r="Q2346" s="269">
        <v>-2</v>
      </c>
      <c r="R2346" s="269">
        <v>-2.25</v>
      </c>
      <c r="S2346" s="269">
        <v>-58</v>
      </c>
      <c r="T2346" s="269">
        <v>-58.25</v>
      </c>
      <c r="DI2346" s="112" t="s">
        <v>6661</v>
      </c>
      <c r="DJ2346" s="112" t="s">
        <v>6297</v>
      </c>
      <c r="DO2346"/>
    </row>
    <row r="2347" spans="15:119" x14ac:dyDescent="0.25">
      <c r="O2347" s="268" t="s">
        <v>11825</v>
      </c>
      <c r="P2347" s="268" t="s">
        <v>9484</v>
      </c>
      <c r="Q2347" s="269">
        <v>-2.25</v>
      </c>
      <c r="R2347" s="269">
        <v>-2.5</v>
      </c>
      <c r="S2347" s="269">
        <v>-58.25</v>
      </c>
      <c r="T2347" s="269">
        <v>-58.5</v>
      </c>
      <c r="DI2347" s="112" t="s">
        <v>6662</v>
      </c>
      <c r="DJ2347" s="112" t="s">
        <v>6297</v>
      </c>
      <c r="DO2347"/>
    </row>
    <row r="2348" spans="15:119" x14ac:dyDescent="0.25">
      <c r="O2348" s="268" t="s">
        <v>11826</v>
      </c>
      <c r="P2348" s="268" t="s">
        <v>9484</v>
      </c>
      <c r="Q2348" s="269">
        <v>-2.25</v>
      </c>
      <c r="R2348" s="269">
        <v>-2.5</v>
      </c>
      <c r="S2348" s="269">
        <v>-58</v>
      </c>
      <c r="T2348" s="269">
        <v>-58.25</v>
      </c>
      <c r="DI2348" s="112" t="s">
        <v>6084</v>
      </c>
      <c r="DJ2348" s="112" t="s">
        <v>5901</v>
      </c>
      <c r="DO2348"/>
    </row>
    <row r="2349" spans="15:119" x14ac:dyDescent="0.25">
      <c r="O2349" s="268" t="s">
        <v>11827</v>
      </c>
      <c r="P2349" s="268" t="s">
        <v>9482</v>
      </c>
      <c r="Q2349" s="269">
        <v>-2</v>
      </c>
      <c r="R2349" s="269">
        <v>-2.5</v>
      </c>
      <c r="S2349" s="269">
        <v>-57.5</v>
      </c>
      <c r="T2349" s="269">
        <v>-58</v>
      </c>
      <c r="DI2349" s="112" t="s">
        <v>7535</v>
      </c>
      <c r="DJ2349" s="112" t="s">
        <v>7290</v>
      </c>
      <c r="DO2349"/>
    </row>
    <row r="2350" spans="15:119" x14ac:dyDescent="0.25">
      <c r="O2350" s="268" t="s">
        <v>11828</v>
      </c>
      <c r="P2350" s="268" t="s">
        <v>9484</v>
      </c>
      <c r="Q2350" s="269">
        <v>-2</v>
      </c>
      <c r="R2350" s="269">
        <v>-2.25</v>
      </c>
      <c r="S2350" s="269">
        <v>-57.75</v>
      </c>
      <c r="T2350" s="269">
        <v>-58</v>
      </c>
      <c r="DI2350" s="112" t="s">
        <v>6663</v>
      </c>
      <c r="DJ2350" s="112" t="s">
        <v>6297</v>
      </c>
      <c r="DO2350"/>
    </row>
    <row r="2351" spans="15:119" x14ac:dyDescent="0.25">
      <c r="O2351" s="268" t="s">
        <v>11829</v>
      </c>
      <c r="P2351" s="268" t="s">
        <v>9484</v>
      </c>
      <c r="Q2351" s="269">
        <v>-2</v>
      </c>
      <c r="R2351" s="269">
        <v>-2.25</v>
      </c>
      <c r="S2351" s="269">
        <v>-57.5</v>
      </c>
      <c r="T2351" s="269">
        <v>-57.75</v>
      </c>
      <c r="DI2351" s="112" t="s">
        <v>9126</v>
      </c>
      <c r="DJ2351" s="112" t="s">
        <v>9078</v>
      </c>
      <c r="DO2351"/>
    </row>
    <row r="2352" spans="15:119" x14ac:dyDescent="0.25">
      <c r="O2352" s="268" t="s">
        <v>11830</v>
      </c>
      <c r="P2352" s="268" t="s">
        <v>9484</v>
      </c>
      <c r="Q2352" s="269">
        <v>-2.25</v>
      </c>
      <c r="R2352" s="269">
        <v>-2.5</v>
      </c>
      <c r="S2352" s="269">
        <v>-57.75</v>
      </c>
      <c r="T2352" s="269">
        <v>-58</v>
      </c>
      <c r="DI2352" s="112" t="s">
        <v>6085</v>
      </c>
      <c r="DJ2352" s="112" t="s">
        <v>5901</v>
      </c>
      <c r="DO2352"/>
    </row>
    <row r="2353" spans="15:119" x14ac:dyDescent="0.25">
      <c r="O2353" s="268" t="s">
        <v>11831</v>
      </c>
      <c r="P2353" s="268" t="s">
        <v>9484</v>
      </c>
      <c r="Q2353" s="269">
        <v>-2.25</v>
      </c>
      <c r="R2353" s="269">
        <v>-2.5</v>
      </c>
      <c r="S2353" s="269">
        <v>-57.5</v>
      </c>
      <c r="T2353" s="269">
        <v>-57.75</v>
      </c>
      <c r="DI2353" s="112" t="s">
        <v>6664</v>
      </c>
      <c r="DJ2353" s="112" t="s">
        <v>6297</v>
      </c>
      <c r="DO2353"/>
    </row>
    <row r="2354" spans="15:119" x14ac:dyDescent="0.25">
      <c r="O2354" s="268" t="s">
        <v>11832</v>
      </c>
      <c r="P2354" s="268" t="s">
        <v>9482</v>
      </c>
      <c r="Q2354" s="269">
        <v>-2</v>
      </c>
      <c r="R2354" s="269">
        <v>-2.5</v>
      </c>
      <c r="S2354" s="269">
        <v>-57</v>
      </c>
      <c r="T2354" s="269">
        <v>-57.5</v>
      </c>
      <c r="DI2354" s="112" t="s">
        <v>6665</v>
      </c>
      <c r="DJ2354" s="112" t="s">
        <v>6297</v>
      </c>
      <c r="DO2354"/>
    </row>
    <row r="2355" spans="15:119" x14ac:dyDescent="0.25">
      <c r="O2355" s="268" t="s">
        <v>11833</v>
      </c>
      <c r="P2355" s="268" t="s">
        <v>9484</v>
      </c>
      <c r="Q2355" s="269">
        <v>-2</v>
      </c>
      <c r="R2355" s="269">
        <v>-2.25</v>
      </c>
      <c r="S2355" s="269">
        <v>-57.25</v>
      </c>
      <c r="T2355" s="269">
        <v>-57.5</v>
      </c>
      <c r="DI2355" s="112" t="s">
        <v>7536</v>
      </c>
      <c r="DJ2355" s="112" t="s">
        <v>7290</v>
      </c>
      <c r="DO2355"/>
    </row>
    <row r="2356" spans="15:119" x14ac:dyDescent="0.25">
      <c r="O2356" s="268" t="s">
        <v>11834</v>
      </c>
      <c r="P2356" s="268" t="s">
        <v>9484</v>
      </c>
      <c r="Q2356" s="269">
        <v>-2</v>
      </c>
      <c r="R2356" s="269">
        <v>-2.25</v>
      </c>
      <c r="S2356" s="269">
        <v>-57</v>
      </c>
      <c r="T2356" s="269">
        <v>-57.25</v>
      </c>
      <c r="DI2356" s="112" t="s">
        <v>7232</v>
      </c>
      <c r="DJ2356" s="112" t="s">
        <v>7203</v>
      </c>
      <c r="DO2356"/>
    </row>
    <row r="2357" spans="15:119" x14ac:dyDescent="0.25">
      <c r="O2357" s="268" t="s">
        <v>11835</v>
      </c>
      <c r="P2357" s="268" t="s">
        <v>9484</v>
      </c>
      <c r="Q2357" s="269">
        <v>-2.25</v>
      </c>
      <c r="R2357" s="269">
        <v>-2.5</v>
      </c>
      <c r="S2357" s="269">
        <v>-57.25</v>
      </c>
      <c r="T2357" s="269">
        <v>-57.5</v>
      </c>
      <c r="DI2357" s="112" t="s">
        <v>9323</v>
      </c>
      <c r="DJ2357" s="112" t="s">
        <v>9212</v>
      </c>
      <c r="DO2357"/>
    </row>
    <row r="2358" spans="15:119" x14ac:dyDescent="0.25">
      <c r="O2358" s="268" t="s">
        <v>11836</v>
      </c>
      <c r="P2358" s="268" t="s">
        <v>9484</v>
      </c>
      <c r="Q2358" s="269">
        <v>-2.25</v>
      </c>
      <c r="R2358" s="269">
        <v>-2.5</v>
      </c>
      <c r="S2358" s="269">
        <v>-57</v>
      </c>
      <c r="T2358" s="269">
        <v>-57.25</v>
      </c>
      <c r="DI2358" s="112" t="s">
        <v>5107</v>
      </c>
      <c r="DJ2358" s="112" t="s">
        <v>5023</v>
      </c>
      <c r="DO2358"/>
    </row>
    <row r="2359" spans="15:119" x14ac:dyDescent="0.25">
      <c r="O2359" s="268" t="s">
        <v>11837</v>
      </c>
      <c r="P2359" s="268" t="s">
        <v>9482</v>
      </c>
      <c r="Q2359" s="269">
        <v>-2.5</v>
      </c>
      <c r="R2359" s="269">
        <v>-3</v>
      </c>
      <c r="S2359" s="269">
        <v>-58</v>
      </c>
      <c r="T2359" s="269">
        <v>-58.5</v>
      </c>
      <c r="DI2359" s="112" t="s">
        <v>6666</v>
      </c>
      <c r="DJ2359" s="112" t="s">
        <v>6297</v>
      </c>
      <c r="DO2359"/>
    </row>
    <row r="2360" spans="15:119" x14ac:dyDescent="0.25">
      <c r="O2360" s="268" t="s">
        <v>11838</v>
      </c>
      <c r="P2360" s="268" t="s">
        <v>9484</v>
      </c>
      <c r="Q2360" s="269">
        <v>-2.5</v>
      </c>
      <c r="R2360" s="269">
        <v>-2.75</v>
      </c>
      <c r="S2360" s="269">
        <v>-58.25</v>
      </c>
      <c r="T2360" s="269">
        <v>-58.5</v>
      </c>
      <c r="DI2360" s="112" t="s">
        <v>6086</v>
      </c>
      <c r="DJ2360" s="112" t="s">
        <v>5901</v>
      </c>
      <c r="DO2360"/>
    </row>
    <row r="2361" spans="15:119" x14ac:dyDescent="0.25">
      <c r="O2361" s="268" t="s">
        <v>11839</v>
      </c>
      <c r="P2361" s="268" t="s">
        <v>9484</v>
      </c>
      <c r="Q2361" s="269">
        <v>-2.5</v>
      </c>
      <c r="R2361" s="269">
        <v>-2.75</v>
      </c>
      <c r="S2361" s="269">
        <v>-58</v>
      </c>
      <c r="T2361" s="269">
        <v>-58.25</v>
      </c>
      <c r="DI2361" s="112" t="s">
        <v>6087</v>
      </c>
      <c r="DJ2361" s="112" t="s">
        <v>5901</v>
      </c>
      <c r="DO2361"/>
    </row>
    <row r="2362" spans="15:119" x14ac:dyDescent="0.25">
      <c r="O2362" s="268" t="s">
        <v>11840</v>
      </c>
      <c r="P2362" s="268" t="s">
        <v>9484</v>
      </c>
      <c r="Q2362" s="269">
        <v>-2.75</v>
      </c>
      <c r="R2362" s="269">
        <v>-3</v>
      </c>
      <c r="S2362" s="269">
        <v>-58.25</v>
      </c>
      <c r="T2362" s="269">
        <v>-58.5</v>
      </c>
      <c r="DI2362" s="112" t="s">
        <v>6088</v>
      </c>
      <c r="DJ2362" s="112" t="s">
        <v>5901</v>
      </c>
      <c r="DO2362"/>
    </row>
    <row r="2363" spans="15:119" x14ac:dyDescent="0.25">
      <c r="O2363" s="268" t="s">
        <v>11841</v>
      </c>
      <c r="P2363" s="268" t="s">
        <v>9484</v>
      </c>
      <c r="Q2363" s="269">
        <v>-2.75</v>
      </c>
      <c r="R2363" s="269">
        <v>-3</v>
      </c>
      <c r="S2363" s="269">
        <v>-58</v>
      </c>
      <c r="T2363" s="269">
        <v>-58.25</v>
      </c>
      <c r="DI2363" s="112" t="s">
        <v>6667</v>
      </c>
      <c r="DJ2363" s="112" t="s">
        <v>6297</v>
      </c>
      <c r="DO2363"/>
    </row>
    <row r="2364" spans="15:119" x14ac:dyDescent="0.25">
      <c r="O2364" s="268" t="s">
        <v>11842</v>
      </c>
      <c r="P2364" s="268" t="s">
        <v>9482</v>
      </c>
      <c r="Q2364" s="269">
        <v>-2.5</v>
      </c>
      <c r="R2364" s="269">
        <v>-3</v>
      </c>
      <c r="S2364" s="269">
        <v>-57.5</v>
      </c>
      <c r="T2364" s="269">
        <v>-58</v>
      </c>
      <c r="DI2364" s="112" t="s">
        <v>7537</v>
      </c>
      <c r="DJ2364" s="112" t="s">
        <v>7290</v>
      </c>
      <c r="DO2364"/>
    </row>
    <row r="2365" spans="15:119" x14ac:dyDescent="0.25">
      <c r="O2365" s="268" t="s">
        <v>11843</v>
      </c>
      <c r="P2365" s="268" t="s">
        <v>9484</v>
      </c>
      <c r="Q2365" s="269">
        <v>-2.5</v>
      </c>
      <c r="R2365" s="269">
        <v>-2.75</v>
      </c>
      <c r="S2365" s="269">
        <v>-57.75</v>
      </c>
      <c r="T2365" s="269">
        <v>-58</v>
      </c>
      <c r="DI2365" s="112" t="s">
        <v>4674</v>
      </c>
      <c r="DJ2365" s="112" t="s">
        <v>4583</v>
      </c>
      <c r="DO2365"/>
    </row>
    <row r="2366" spans="15:119" x14ac:dyDescent="0.25">
      <c r="O2366" s="268" t="s">
        <v>11844</v>
      </c>
      <c r="P2366" s="268" t="s">
        <v>9484</v>
      </c>
      <c r="Q2366" s="269">
        <v>-2.5</v>
      </c>
      <c r="R2366" s="269">
        <v>-2.75</v>
      </c>
      <c r="S2366" s="269">
        <v>-57.5</v>
      </c>
      <c r="T2366" s="269">
        <v>-57.75</v>
      </c>
      <c r="DI2366" s="112" t="s">
        <v>8052</v>
      </c>
      <c r="DJ2366" s="112" t="s">
        <v>7908</v>
      </c>
      <c r="DO2366"/>
    </row>
    <row r="2367" spans="15:119" x14ac:dyDescent="0.25">
      <c r="O2367" s="268" t="s">
        <v>11845</v>
      </c>
      <c r="P2367" s="268" t="s">
        <v>9484</v>
      </c>
      <c r="Q2367" s="269">
        <v>-2.75</v>
      </c>
      <c r="R2367" s="269">
        <v>-3</v>
      </c>
      <c r="S2367" s="269">
        <v>-57.75</v>
      </c>
      <c r="T2367" s="269">
        <v>-58</v>
      </c>
      <c r="DI2367" s="112" t="s">
        <v>8392</v>
      </c>
      <c r="DJ2367" s="112" t="s">
        <v>8277</v>
      </c>
      <c r="DO2367"/>
    </row>
    <row r="2368" spans="15:119" x14ac:dyDescent="0.25">
      <c r="O2368" s="268" t="s">
        <v>11846</v>
      </c>
      <c r="P2368" s="268" t="s">
        <v>9484</v>
      </c>
      <c r="Q2368" s="269">
        <v>-2.75</v>
      </c>
      <c r="R2368" s="269">
        <v>-3</v>
      </c>
      <c r="S2368" s="269">
        <v>-57.5</v>
      </c>
      <c r="T2368" s="269">
        <v>-57.75</v>
      </c>
      <c r="DI2368" s="112" t="s">
        <v>7161</v>
      </c>
      <c r="DJ2368" s="112" t="s">
        <v>7127</v>
      </c>
      <c r="DO2368"/>
    </row>
    <row r="2369" spans="15:119" x14ac:dyDescent="0.25">
      <c r="O2369" s="268" t="s">
        <v>11847</v>
      </c>
      <c r="P2369" s="268" t="s">
        <v>9482</v>
      </c>
      <c r="Q2369" s="269">
        <v>-2.5</v>
      </c>
      <c r="R2369" s="269">
        <v>-3</v>
      </c>
      <c r="S2369" s="269">
        <v>-57</v>
      </c>
      <c r="T2369" s="269">
        <v>-57.5</v>
      </c>
      <c r="DI2369" s="112" t="s">
        <v>8053</v>
      </c>
      <c r="DJ2369" s="112" t="s">
        <v>7908</v>
      </c>
      <c r="DO2369"/>
    </row>
    <row r="2370" spans="15:119" x14ac:dyDescent="0.25">
      <c r="O2370" s="268" t="s">
        <v>11848</v>
      </c>
      <c r="P2370" s="268" t="s">
        <v>9484</v>
      </c>
      <c r="Q2370" s="269">
        <v>-2.5</v>
      </c>
      <c r="R2370" s="269">
        <v>-2.75</v>
      </c>
      <c r="S2370" s="269">
        <v>-57.25</v>
      </c>
      <c r="T2370" s="269">
        <v>-57.5</v>
      </c>
      <c r="DI2370" s="112" t="s">
        <v>7233</v>
      </c>
      <c r="DJ2370" s="112" t="s">
        <v>7203</v>
      </c>
      <c r="DO2370"/>
    </row>
    <row r="2371" spans="15:119" x14ac:dyDescent="0.25">
      <c r="O2371" s="268" t="s">
        <v>11849</v>
      </c>
      <c r="P2371" s="268" t="s">
        <v>9484</v>
      </c>
      <c r="Q2371" s="269">
        <v>-2.5</v>
      </c>
      <c r="R2371" s="269">
        <v>-2.75</v>
      </c>
      <c r="S2371" s="269">
        <v>-57</v>
      </c>
      <c r="T2371" s="269">
        <v>-57.25</v>
      </c>
      <c r="DI2371" s="112" t="s">
        <v>5644</v>
      </c>
      <c r="DJ2371" s="112" t="s">
        <v>5568</v>
      </c>
      <c r="DO2371"/>
    </row>
    <row r="2372" spans="15:119" x14ac:dyDescent="0.25">
      <c r="O2372" s="268" t="s">
        <v>11850</v>
      </c>
      <c r="P2372" s="268" t="s">
        <v>9484</v>
      </c>
      <c r="Q2372" s="269">
        <v>-2.75</v>
      </c>
      <c r="R2372" s="269">
        <v>-3</v>
      </c>
      <c r="S2372" s="269">
        <v>-57.25</v>
      </c>
      <c r="T2372" s="269">
        <v>-57.5</v>
      </c>
      <c r="DI2372" s="112" t="s">
        <v>6089</v>
      </c>
      <c r="DJ2372" s="112" t="s">
        <v>5901</v>
      </c>
      <c r="DO2372"/>
    </row>
    <row r="2373" spans="15:119" x14ac:dyDescent="0.25">
      <c r="O2373" s="268" t="s">
        <v>11851</v>
      </c>
      <c r="P2373" s="268" t="s">
        <v>9484</v>
      </c>
      <c r="Q2373" s="269">
        <v>-2.75</v>
      </c>
      <c r="R2373" s="269">
        <v>-3</v>
      </c>
      <c r="S2373" s="269">
        <v>-57</v>
      </c>
      <c r="T2373" s="269">
        <v>-57.25</v>
      </c>
      <c r="DI2373" s="112" t="s">
        <v>7538</v>
      </c>
      <c r="DJ2373" s="112" t="s">
        <v>7290</v>
      </c>
      <c r="DO2373"/>
    </row>
    <row r="2374" spans="15:119" x14ac:dyDescent="0.25">
      <c r="O2374" s="268" t="s">
        <v>11852</v>
      </c>
      <c r="P2374" s="268" t="s">
        <v>9480</v>
      </c>
      <c r="Q2374" s="269">
        <v>-3</v>
      </c>
      <c r="R2374" s="269">
        <v>-4</v>
      </c>
      <c r="S2374" s="269">
        <v>-58.5</v>
      </c>
      <c r="T2374" s="269">
        <v>-60</v>
      </c>
      <c r="DI2374" s="112" t="s">
        <v>6668</v>
      </c>
      <c r="DJ2374" s="112" t="s">
        <v>6297</v>
      </c>
      <c r="DO2374"/>
    </row>
    <row r="2375" spans="15:119" x14ac:dyDescent="0.25">
      <c r="O2375" s="268" t="s">
        <v>11853</v>
      </c>
      <c r="P2375" s="268" t="s">
        <v>9482</v>
      </c>
      <c r="Q2375" s="269">
        <v>-3</v>
      </c>
      <c r="R2375" s="269">
        <v>-3.5</v>
      </c>
      <c r="S2375" s="269">
        <v>-59.5</v>
      </c>
      <c r="T2375" s="269">
        <v>-60</v>
      </c>
      <c r="DI2375" s="112" t="s">
        <v>6668</v>
      </c>
      <c r="DJ2375" s="112" t="s">
        <v>7290</v>
      </c>
      <c r="DO2375"/>
    </row>
    <row r="2376" spans="15:119" x14ac:dyDescent="0.25">
      <c r="O2376" s="268" t="s">
        <v>11854</v>
      </c>
      <c r="P2376" s="268" t="s">
        <v>9484</v>
      </c>
      <c r="Q2376" s="269">
        <v>-3</v>
      </c>
      <c r="R2376" s="269">
        <v>-3.25</v>
      </c>
      <c r="S2376" s="269">
        <v>-59.75</v>
      </c>
      <c r="T2376" s="269">
        <v>-60</v>
      </c>
      <c r="DI2376" s="112" t="s">
        <v>7539</v>
      </c>
      <c r="DJ2376" s="112" t="s">
        <v>7290</v>
      </c>
      <c r="DO2376"/>
    </row>
    <row r="2377" spans="15:119" x14ac:dyDescent="0.25">
      <c r="O2377" s="268" t="s">
        <v>11855</v>
      </c>
      <c r="P2377" s="268" t="s">
        <v>9484</v>
      </c>
      <c r="Q2377" s="269">
        <v>-3</v>
      </c>
      <c r="R2377" s="269">
        <v>-3.25</v>
      </c>
      <c r="S2377" s="269">
        <v>-59.5</v>
      </c>
      <c r="T2377" s="269">
        <v>-59.75</v>
      </c>
      <c r="DI2377" s="112" t="s">
        <v>6090</v>
      </c>
      <c r="DJ2377" s="112" t="s">
        <v>5901</v>
      </c>
      <c r="DO2377"/>
    </row>
    <row r="2378" spans="15:119" x14ac:dyDescent="0.25">
      <c r="O2378" s="268" t="s">
        <v>11856</v>
      </c>
      <c r="P2378" s="268" t="s">
        <v>9484</v>
      </c>
      <c r="Q2378" s="269">
        <v>-3.25</v>
      </c>
      <c r="R2378" s="269">
        <v>-3.5</v>
      </c>
      <c r="S2378" s="269">
        <v>-59.75</v>
      </c>
      <c r="T2378" s="269">
        <v>-60</v>
      </c>
      <c r="DI2378" s="112" t="s">
        <v>5108</v>
      </c>
      <c r="DJ2378" s="112" t="s">
        <v>5023</v>
      </c>
      <c r="DO2378"/>
    </row>
    <row r="2379" spans="15:119" x14ac:dyDescent="0.25">
      <c r="O2379" s="268" t="s">
        <v>11857</v>
      </c>
      <c r="P2379" s="268" t="s">
        <v>9484</v>
      </c>
      <c r="Q2379" s="269">
        <v>-3.25</v>
      </c>
      <c r="R2379" s="269">
        <v>-3.5</v>
      </c>
      <c r="S2379" s="269">
        <v>-59.5</v>
      </c>
      <c r="T2379" s="269">
        <v>-59.75</v>
      </c>
      <c r="DI2379" s="112" t="s">
        <v>7540</v>
      </c>
      <c r="DJ2379" s="112" t="s">
        <v>7290</v>
      </c>
      <c r="DO2379"/>
    </row>
    <row r="2380" spans="15:119" x14ac:dyDescent="0.25">
      <c r="O2380" s="268" t="s">
        <v>11858</v>
      </c>
      <c r="P2380" s="268" t="s">
        <v>9482</v>
      </c>
      <c r="Q2380" s="269">
        <v>-3</v>
      </c>
      <c r="R2380" s="269">
        <v>-3.5</v>
      </c>
      <c r="S2380" s="269">
        <v>-59</v>
      </c>
      <c r="T2380" s="269">
        <v>-59.5</v>
      </c>
      <c r="DI2380" s="112" t="s">
        <v>4234</v>
      </c>
      <c r="DJ2380" s="112" t="s">
        <v>4204</v>
      </c>
      <c r="DO2380"/>
    </row>
    <row r="2381" spans="15:119" x14ac:dyDescent="0.25">
      <c r="O2381" s="268" t="s">
        <v>11859</v>
      </c>
      <c r="P2381" s="268" t="s">
        <v>9484</v>
      </c>
      <c r="Q2381" s="269">
        <v>-3</v>
      </c>
      <c r="R2381" s="269">
        <v>-3.25</v>
      </c>
      <c r="S2381" s="269">
        <v>-59.25</v>
      </c>
      <c r="T2381" s="269">
        <v>-59.5</v>
      </c>
      <c r="DI2381" s="112" t="s">
        <v>4234</v>
      </c>
      <c r="DJ2381" s="112" t="s">
        <v>8277</v>
      </c>
      <c r="DO2381"/>
    </row>
    <row r="2382" spans="15:119" x14ac:dyDescent="0.25">
      <c r="O2382" s="268" t="s">
        <v>11860</v>
      </c>
      <c r="P2382" s="268" t="s">
        <v>9484</v>
      </c>
      <c r="Q2382" s="269">
        <v>-3</v>
      </c>
      <c r="R2382" s="269">
        <v>-3.25</v>
      </c>
      <c r="S2382" s="269">
        <v>-59</v>
      </c>
      <c r="T2382" s="269">
        <v>-59.25</v>
      </c>
      <c r="DI2382" s="112" t="s">
        <v>9324</v>
      </c>
      <c r="DJ2382" s="112" t="s">
        <v>9212</v>
      </c>
      <c r="DO2382"/>
    </row>
    <row r="2383" spans="15:119" x14ac:dyDescent="0.25">
      <c r="O2383" s="268" t="s">
        <v>11861</v>
      </c>
      <c r="P2383" s="268" t="s">
        <v>9484</v>
      </c>
      <c r="Q2383" s="269">
        <v>-3.25</v>
      </c>
      <c r="R2383" s="269">
        <v>-3.5</v>
      </c>
      <c r="S2383" s="269">
        <v>-59.25</v>
      </c>
      <c r="T2383" s="269">
        <v>-59.5</v>
      </c>
      <c r="DI2383" s="112" t="s">
        <v>7541</v>
      </c>
      <c r="DJ2383" s="112" t="s">
        <v>7290</v>
      </c>
      <c r="DO2383"/>
    </row>
    <row r="2384" spans="15:119" x14ac:dyDescent="0.25">
      <c r="O2384" s="268" t="s">
        <v>11862</v>
      </c>
      <c r="P2384" s="268" t="s">
        <v>9484</v>
      </c>
      <c r="Q2384" s="269">
        <v>-3.25</v>
      </c>
      <c r="R2384" s="269">
        <v>-3.5</v>
      </c>
      <c r="S2384" s="269">
        <v>-59</v>
      </c>
      <c r="T2384" s="269">
        <v>-59.25</v>
      </c>
      <c r="DI2384" s="112" t="s">
        <v>4504</v>
      </c>
      <c r="DJ2384" s="112" t="s">
        <v>4444</v>
      </c>
      <c r="DO2384"/>
    </row>
    <row r="2385" spans="15:119" x14ac:dyDescent="0.25">
      <c r="O2385" s="268" t="s">
        <v>11863</v>
      </c>
      <c r="P2385" s="268" t="s">
        <v>9482</v>
      </c>
      <c r="Q2385" s="269">
        <v>-3</v>
      </c>
      <c r="R2385" s="269">
        <v>-3.5</v>
      </c>
      <c r="S2385" s="269">
        <v>-58.5</v>
      </c>
      <c r="T2385" s="269">
        <v>-59</v>
      </c>
      <c r="DI2385" s="112" t="s">
        <v>5645</v>
      </c>
      <c r="DJ2385" s="112" t="s">
        <v>5568</v>
      </c>
      <c r="DO2385"/>
    </row>
    <row r="2386" spans="15:119" x14ac:dyDescent="0.25">
      <c r="O2386" s="268" t="s">
        <v>11864</v>
      </c>
      <c r="P2386" s="268" t="s">
        <v>9484</v>
      </c>
      <c r="Q2386" s="269">
        <v>-3</v>
      </c>
      <c r="R2386" s="269">
        <v>-3.25</v>
      </c>
      <c r="S2386" s="269">
        <v>-58.75</v>
      </c>
      <c r="T2386" s="269">
        <v>-59</v>
      </c>
      <c r="DI2386" s="112" t="s">
        <v>6091</v>
      </c>
      <c r="DJ2386" s="112" t="s">
        <v>5901</v>
      </c>
      <c r="DO2386"/>
    </row>
    <row r="2387" spans="15:119" x14ac:dyDescent="0.25">
      <c r="O2387" s="268" t="s">
        <v>11865</v>
      </c>
      <c r="P2387" s="268" t="s">
        <v>9484</v>
      </c>
      <c r="Q2387" s="269">
        <v>-3</v>
      </c>
      <c r="R2387" s="269">
        <v>-3.25</v>
      </c>
      <c r="S2387" s="269">
        <v>-58.5</v>
      </c>
      <c r="T2387" s="269">
        <v>-58.75</v>
      </c>
      <c r="DI2387" s="112" t="s">
        <v>5109</v>
      </c>
      <c r="DJ2387" s="112" t="s">
        <v>5023</v>
      </c>
      <c r="DO2387"/>
    </row>
    <row r="2388" spans="15:119" x14ac:dyDescent="0.25">
      <c r="O2388" s="268" t="s">
        <v>11866</v>
      </c>
      <c r="P2388" s="268" t="s">
        <v>9484</v>
      </c>
      <c r="Q2388" s="269">
        <v>-3.25</v>
      </c>
      <c r="R2388" s="269">
        <v>-3.5</v>
      </c>
      <c r="S2388" s="269">
        <v>-58.75</v>
      </c>
      <c r="T2388" s="269">
        <v>-59</v>
      </c>
      <c r="DI2388" s="112" t="s">
        <v>8393</v>
      </c>
      <c r="DJ2388" s="112" t="s">
        <v>8277</v>
      </c>
      <c r="DO2388"/>
    </row>
    <row r="2389" spans="15:119" x14ac:dyDescent="0.25">
      <c r="O2389" s="268" t="s">
        <v>11867</v>
      </c>
      <c r="P2389" s="268" t="s">
        <v>9484</v>
      </c>
      <c r="Q2389" s="269">
        <v>-3.25</v>
      </c>
      <c r="R2389" s="269">
        <v>-3.5</v>
      </c>
      <c r="S2389" s="269">
        <v>-58.5</v>
      </c>
      <c r="T2389" s="269">
        <v>-58.75</v>
      </c>
      <c r="DI2389" s="112" t="s">
        <v>7542</v>
      </c>
      <c r="DJ2389" s="112" t="s">
        <v>7290</v>
      </c>
      <c r="DO2389"/>
    </row>
    <row r="2390" spans="15:119" x14ac:dyDescent="0.25">
      <c r="O2390" s="268" t="s">
        <v>11868</v>
      </c>
      <c r="P2390" s="268" t="s">
        <v>9482</v>
      </c>
      <c r="Q2390" s="269">
        <v>-3.5</v>
      </c>
      <c r="R2390" s="269">
        <v>-4</v>
      </c>
      <c r="S2390" s="269">
        <v>-59.5</v>
      </c>
      <c r="T2390" s="269">
        <v>-60</v>
      </c>
      <c r="DI2390" s="112" t="s">
        <v>9041</v>
      </c>
      <c r="DJ2390" s="112" t="s">
        <v>9008</v>
      </c>
      <c r="DO2390"/>
    </row>
    <row r="2391" spans="15:119" x14ac:dyDescent="0.25">
      <c r="O2391" s="268" t="s">
        <v>11869</v>
      </c>
      <c r="P2391" s="268" t="s">
        <v>9484</v>
      </c>
      <c r="Q2391" s="269">
        <v>-3.5</v>
      </c>
      <c r="R2391" s="269">
        <v>-3.75</v>
      </c>
      <c r="S2391" s="269">
        <v>-59.75</v>
      </c>
      <c r="T2391" s="269">
        <v>-60</v>
      </c>
      <c r="DI2391" s="112" t="s">
        <v>4505</v>
      </c>
      <c r="DJ2391" s="112" t="s">
        <v>4444</v>
      </c>
      <c r="DO2391"/>
    </row>
    <row r="2392" spans="15:119" x14ac:dyDescent="0.25">
      <c r="O2392" s="268" t="s">
        <v>11870</v>
      </c>
      <c r="P2392" s="268" t="s">
        <v>9484</v>
      </c>
      <c r="Q2392" s="269">
        <v>-3.5</v>
      </c>
      <c r="R2392" s="269">
        <v>-3.75</v>
      </c>
      <c r="S2392" s="269">
        <v>-59.5</v>
      </c>
      <c r="T2392" s="269">
        <v>-59.75</v>
      </c>
      <c r="DI2392" s="112" t="s">
        <v>5448</v>
      </c>
      <c r="DJ2392" s="112" t="s">
        <v>5365</v>
      </c>
      <c r="DO2392"/>
    </row>
    <row r="2393" spans="15:119" x14ac:dyDescent="0.25">
      <c r="O2393" s="268" t="s">
        <v>11871</v>
      </c>
      <c r="P2393" s="268" t="s">
        <v>9484</v>
      </c>
      <c r="Q2393" s="269">
        <v>-3.75</v>
      </c>
      <c r="R2393" s="269">
        <v>-4</v>
      </c>
      <c r="S2393" s="269">
        <v>-59.75</v>
      </c>
      <c r="T2393" s="269">
        <v>-60</v>
      </c>
      <c r="DI2393" s="112" t="s">
        <v>5448</v>
      </c>
      <c r="DJ2393" s="112" t="s">
        <v>7290</v>
      </c>
      <c r="DO2393"/>
    </row>
    <row r="2394" spans="15:119" x14ac:dyDescent="0.25">
      <c r="O2394" s="268" t="s">
        <v>11872</v>
      </c>
      <c r="P2394" s="268" t="s">
        <v>9484</v>
      </c>
      <c r="Q2394" s="269">
        <v>-3.75</v>
      </c>
      <c r="R2394" s="269">
        <v>-4</v>
      </c>
      <c r="S2394" s="269">
        <v>-59.5</v>
      </c>
      <c r="T2394" s="269">
        <v>-59.75</v>
      </c>
      <c r="DI2394" s="112" t="s">
        <v>5857</v>
      </c>
      <c r="DJ2394" s="112" t="s">
        <v>5832</v>
      </c>
      <c r="DO2394"/>
    </row>
    <row r="2395" spans="15:119" x14ac:dyDescent="0.25">
      <c r="O2395" s="268" t="s">
        <v>11873</v>
      </c>
      <c r="P2395" s="268" t="s">
        <v>9482</v>
      </c>
      <c r="Q2395" s="269">
        <v>-3.5</v>
      </c>
      <c r="R2395" s="269">
        <v>-4</v>
      </c>
      <c r="S2395" s="269">
        <v>-59</v>
      </c>
      <c r="T2395" s="269">
        <v>-59.5</v>
      </c>
      <c r="DI2395" s="112" t="s">
        <v>5449</v>
      </c>
      <c r="DJ2395" s="112" t="s">
        <v>5365</v>
      </c>
      <c r="DO2395"/>
    </row>
    <row r="2396" spans="15:119" x14ac:dyDescent="0.25">
      <c r="O2396" s="268" t="s">
        <v>11874</v>
      </c>
      <c r="P2396" s="268" t="s">
        <v>9484</v>
      </c>
      <c r="Q2396" s="269">
        <v>-3.5</v>
      </c>
      <c r="R2396" s="269">
        <v>-3.75</v>
      </c>
      <c r="S2396" s="269">
        <v>-59.25</v>
      </c>
      <c r="T2396" s="269">
        <v>-59.5</v>
      </c>
      <c r="DI2396" s="112" t="s">
        <v>544</v>
      </c>
      <c r="DJ2396" s="112" t="s">
        <v>10</v>
      </c>
      <c r="DO2396"/>
    </row>
    <row r="2397" spans="15:119" x14ac:dyDescent="0.25">
      <c r="O2397" s="268" t="s">
        <v>11875</v>
      </c>
      <c r="P2397" s="268" t="s">
        <v>9484</v>
      </c>
      <c r="Q2397" s="269">
        <v>-3.5</v>
      </c>
      <c r="R2397" s="269">
        <v>-3.75</v>
      </c>
      <c r="S2397" s="269">
        <v>-59</v>
      </c>
      <c r="T2397" s="269">
        <v>-59.25</v>
      </c>
      <c r="DI2397" s="112" t="s">
        <v>8738</v>
      </c>
      <c r="DJ2397" s="112" t="s">
        <v>8536</v>
      </c>
      <c r="DO2397"/>
    </row>
    <row r="2398" spans="15:119" x14ac:dyDescent="0.25">
      <c r="O2398" s="268" t="s">
        <v>11876</v>
      </c>
      <c r="P2398" s="268" t="s">
        <v>9484</v>
      </c>
      <c r="Q2398" s="269">
        <v>-3.75</v>
      </c>
      <c r="R2398" s="269">
        <v>-4</v>
      </c>
      <c r="S2398" s="269">
        <v>-59.25</v>
      </c>
      <c r="T2398" s="269">
        <v>-59.5</v>
      </c>
      <c r="DI2398" s="112" t="s">
        <v>7543</v>
      </c>
      <c r="DJ2398" s="112" t="s">
        <v>7290</v>
      </c>
      <c r="DO2398"/>
    </row>
    <row r="2399" spans="15:119" x14ac:dyDescent="0.25">
      <c r="O2399" s="268" t="s">
        <v>11877</v>
      </c>
      <c r="P2399" s="268" t="s">
        <v>9484</v>
      </c>
      <c r="Q2399" s="269">
        <v>-3.75</v>
      </c>
      <c r="R2399" s="269">
        <v>-4</v>
      </c>
      <c r="S2399" s="269">
        <v>-59</v>
      </c>
      <c r="T2399" s="269">
        <v>-59.25</v>
      </c>
      <c r="DI2399" s="112" t="s">
        <v>7544</v>
      </c>
      <c r="DJ2399" s="112" t="s">
        <v>7290</v>
      </c>
      <c r="DO2399"/>
    </row>
    <row r="2400" spans="15:119" x14ac:dyDescent="0.25">
      <c r="O2400" s="268" t="s">
        <v>11878</v>
      </c>
      <c r="P2400" s="268" t="s">
        <v>9482</v>
      </c>
      <c r="Q2400" s="269">
        <v>-3.5</v>
      </c>
      <c r="R2400" s="269">
        <v>-4</v>
      </c>
      <c r="S2400" s="269">
        <v>-58.5</v>
      </c>
      <c r="T2400" s="269">
        <v>-59</v>
      </c>
      <c r="DI2400" s="112" t="s">
        <v>9325</v>
      </c>
      <c r="DJ2400" s="112" t="s">
        <v>9212</v>
      </c>
      <c r="DO2400"/>
    </row>
    <row r="2401" spans="15:119" x14ac:dyDescent="0.25">
      <c r="O2401" s="268" t="s">
        <v>11879</v>
      </c>
      <c r="P2401" s="268" t="s">
        <v>9484</v>
      </c>
      <c r="Q2401" s="269">
        <v>-3.5</v>
      </c>
      <c r="R2401" s="269">
        <v>-3.75</v>
      </c>
      <c r="S2401" s="269">
        <v>-58.75</v>
      </c>
      <c r="T2401" s="269">
        <v>-59</v>
      </c>
      <c r="DI2401" s="112" t="s">
        <v>7545</v>
      </c>
      <c r="DJ2401" s="112" t="s">
        <v>7290</v>
      </c>
      <c r="DO2401"/>
    </row>
    <row r="2402" spans="15:119" x14ac:dyDescent="0.25">
      <c r="O2402" s="268" t="s">
        <v>11880</v>
      </c>
      <c r="P2402" s="268" t="s">
        <v>9484</v>
      </c>
      <c r="Q2402" s="269">
        <v>-3.5</v>
      </c>
      <c r="R2402" s="269">
        <v>-3.75</v>
      </c>
      <c r="S2402" s="269">
        <v>-58.5</v>
      </c>
      <c r="T2402" s="269">
        <v>-58.75</v>
      </c>
      <c r="DI2402" s="112" t="s">
        <v>6092</v>
      </c>
      <c r="DJ2402" s="112" t="s">
        <v>5901</v>
      </c>
      <c r="DO2402"/>
    </row>
    <row r="2403" spans="15:119" x14ac:dyDescent="0.25">
      <c r="O2403" s="268" t="s">
        <v>11881</v>
      </c>
      <c r="P2403" s="268" t="s">
        <v>9484</v>
      </c>
      <c r="Q2403" s="269">
        <v>-3.75</v>
      </c>
      <c r="R2403" s="269">
        <v>-4</v>
      </c>
      <c r="S2403" s="269">
        <v>-58.75</v>
      </c>
      <c r="T2403" s="269">
        <v>-59</v>
      </c>
      <c r="DI2403" s="112" t="s">
        <v>8739</v>
      </c>
      <c r="DJ2403" s="112" t="s">
        <v>8536</v>
      </c>
      <c r="DO2403"/>
    </row>
    <row r="2404" spans="15:119" x14ac:dyDescent="0.25">
      <c r="O2404" s="268" t="s">
        <v>11882</v>
      </c>
      <c r="P2404" s="268" t="s">
        <v>9484</v>
      </c>
      <c r="Q2404" s="269">
        <v>-3.75</v>
      </c>
      <c r="R2404" s="269">
        <v>-4</v>
      </c>
      <c r="S2404" s="269">
        <v>-58.5</v>
      </c>
      <c r="T2404" s="269">
        <v>-58.75</v>
      </c>
      <c r="DI2404" s="112" t="s">
        <v>9042</v>
      </c>
      <c r="DJ2404" s="112" t="s">
        <v>9008</v>
      </c>
      <c r="DO2404"/>
    </row>
    <row r="2405" spans="15:119" x14ac:dyDescent="0.25">
      <c r="O2405" s="268" t="s">
        <v>11883</v>
      </c>
      <c r="P2405" s="268" t="s">
        <v>9480</v>
      </c>
      <c r="Q2405" s="269">
        <v>-3</v>
      </c>
      <c r="R2405" s="269">
        <v>-4</v>
      </c>
      <c r="S2405" s="269">
        <v>-57</v>
      </c>
      <c r="T2405" s="269">
        <v>-58.5</v>
      </c>
      <c r="DI2405" s="112" t="s">
        <v>5646</v>
      </c>
      <c r="DJ2405" s="112" t="s">
        <v>5568</v>
      </c>
      <c r="DO2405"/>
    </row>
    <row r="2406" spans="15:119" x14ac:dyDescent="0.25">
      <c r="O2406" s="268" t="s">
        <v>11884</v>
      </c>
      <c r="P2406" s="268" t="s">
        <v>9482</v>
      </c>
      <c r="Q2406" s="269">
        <v>-3</v>
      </c>
      <c r="R2406" s="269">
        <v>-3.5</v>
      </c>
      <c r="S2406" s="269">
        <v>-58</v>
      </c>
      <c r="T2406" s="269">
        <v>-58.5</v>
      </c>
      <c r="DI2406" s="112" t="s">
        <v>7162</v>
      </c>
      <c r="DJ2406" s="112" t="s">
        <v>7127</v>
      </c>
      <c r="DO2406"/>
    </row>
    <row r="2407" spans="15:119" x14ac:dyDescent="0.25">
      <c r="O2407" s="268" t="s">
        <v>11885</v>
      </c>
      <c r="P2407" s="268" t="s">
        <v>9484</v>
      </c>
      <c r="Q2407" s="269">
        <v>-3</v>
      </c>
      <c r="R2407" s="269">
        <v>-3.25</v>
      </c>
      <c r="S2407" s="269">
        <v>-58.25</v>
      </c>
      <c r="T2407" s="269">
        <v>-58.5</v>
      </c>
      <c r="DI2407" s="112" t="s">
        <v>6093</v>
      </c>
      <c r="DJ2407" s="112" t="s">
        <v>5901</v>
      </c>
      <c r="DO2407"/>
    </row>
    <row r="2408" spans="15:119" x14ac:dyDescent="0.25">
      <c r="O2408" s="268" t="s">
        <v>11886</v>
      </c>
      <c r="P2408" s="268" t="s">
        <v>9484</v>
      </c>
      <c r="Q2408" s="269">
        <v>-3</v>
      </c>
      <c r="R2408" s="269">
        <v>-3.25</v>
      </c>
      <c r="S2408" s="269">
        <v>-58</v>
      </c>
      <c r="T2408" s="269">
        <v>-58.25</v>
      </c>
      <c r="DI2408" s="112" t="s">
        <v>7546</v>
      </c>
      <c r="DJ2408" s="112" t="s">
        <v>7290</v>
      </c>
      <c r="DO2408"/>
    </row>
    <row r="2409" spans="15:119" x14ac:dyDescent="0.25">
      <c r="O2409" s="268" t="s">
        <v>11887</v>
      </c>
      <c r="P2409" s="268" t="s">
        <v>9484</v>
      </c>
      <c r="Q2409" s="269">
        <v>-3.25</v>
      </c>
      <c r="R2409" s="269">
        <v>-3.5</v>
      </c>
      <c r="S2409" s="269">
        <v>-58.25</v>
      </c>
      <c r="T2409" s="269">
        <v>-58.5</v>
      </c>
      <c r="DI2409" s="112" t="s">
        <v>5110</v>
      </c>
      <c r="DJ2409" s="112" t="s">
        <v>5023</v>
      </c>
      <c r="DO2409"/>
    </row>
    <row r="2410" spans="15:119" x14ac:dyDescent="0.25">
      <c r="O2410" s="268" t="s">
        <v>11888</v>
      </c>
      <c r="P2410" s="268" t="s">
        <v>9484</v>
      </c>
      <c r="Q2410" s="269">
        <v>-3.25</v>
      </c>
      <c r="R2410" s="269">
        <v>-3.5</v>
      </c>
      <c r="S2410" s="269">
        <v>-58</v>
      </c>
      <c r="T2410" s="269">
        <v>-58.25</v>
      </c>
      <c r="DI2410" s="112" t="s">
        <v>7547</v>
      </c>
      <c r="DJ2410" s="112" t="s">
        <v>7290</v>
      </c>
      <c r="DO2410"/>
    </row>
    <row r="2411" spans="15:119" x14ac:dyDescent="0.25">
      <c r="O2411" s="268" t="s">
        <v>11889</v>
      </c>
      <c r="P2411" s="268" t="s">
        <v>9482</v>
      </c>
      <c r="Q2411" s="269">
        <v>-3</v>
      </c>
      <c r="R2411" s="269">
        <v>-3.5</v>
      </c>
      <c r="S2411" s="269">
        <v>-57.5</v>
      </c>
      <c r="T2411" s="269">
        <v>-58</v>
      </c>
      <c r="DI2411" s="112" t="s">
        <v>9326</v>
      </c>
      <c r="DJ2411" s="112" t="s">
        <v>9212</v>
      </c>
      <c r="DO2411"/>
    </row>
    <row r="2412" spans="15:119" x14ac:dyDescent="0.25">
      <c r="O2412" s="268" t="s">
        <v>11890</v>
      </c>
      <c r="P2412" s="268" t="s">
        <v>9484</v>
      </c>
      <c r="Q2412" s="269">
        <v>-3</v>
      </c>
      <c r="R2412" s="269">
        <v>-3.25</v>
      </c>
      <c r="S2412" s="269">
        <v>-57.75</v>
      </c>
      <c r="T2412" s="269">
        <v>-58</v>
      </c>
      <c r="DI2412" s="112" t="s">
        <v>8740</v>
      </c>
      <c r="DJ2412" s="112" t="s">
        <v>8536</v>
      </c>
      <c r="DO2412"/>
    </row>
    <row r="2413" spans="15:119" x14ac:dyDescent="0.25">
      <c r="O2413" s="268" t="s">
        <v>11891</v>
      </c>
      <c r="P2413" s="268" t="s">
        <v>9484</v>
      </c>
      <c r="Q2413" s="269">
        <v>-3</v>
      </c>
      <c r="R2413" s="269">
        <v>-3.25</v>
      </c>
      <c r="S2413" s="269">
        <v>-57.5</v>
      </c>
      <c r="T2413" s="269">
        <v>-57.75</v>
      </c>
      <c r="DI2413" s="112" t="s">
        <v>7234</v>
      </c>
      <c r="DJ2413" s="112" t="s">
        <v>7203</v>
      </c>
      <c r="DO2413"/>
    </row>
    <row r="2414" spans="15:119" x14ac:dyDescent="0.25">
      <c r="O2414" s="268" t="s">
        <v>11892</v>
      </c>
      <c r="P2414" s="268" t="s">
        <v>9484</v>
      </c>
      <c r="Q2414" s="269">
        <v>-3.25</v>
      </c>
      <c r="R2414" s="269">
        <v>-3.5</v>
      </c>
      <c r="S2414" s="269">
        <v>-57.75</v>
      </c>
      <c r="T2414" s="269">
        <v>-58</v>
      </c>
      <c r="DI2414" s="112" t="s">
        <v>6669</v>
      </c>
      <c r="DJ2414" s="112" t="s">
        <v>6297</v>
      </c>
      <c r="DO2414"/>
    </row>
    <row r="2415" spans="15:119" x14ac:dyDescent="0.25">
      <c r="O2415" s="268" t="s">
        <v>11893</v>
      </c>
      <c r="P2415" s="268" t="s">
        <v>9484</v>
      </c>
      <c r="Q2415" s="269">
        <v>-3.25</v>
      </c>
      <c r="R2415" s="269">
        <v>-3.5</v>
      </c>
      <c r="S2415" s="269">
        <v>-57.5</v>
      </c>
      <c r="T2415" s="269">
        <v>-57.75</v>
      </c>
      <c r="DI2415" s="112" t="s">
        <v>7548</v>
      </c>
      <c r="DJ2415" s="112" t="s">
        <v>7290</v>
      </c>
      <c r="DO2415"/>
    </row>
    <row r="2416" spans="15:119" x14ac:dyDescent="0.25">
      <c r="O2416" s="268" t="s">
        <v>11894</v>
      </c>
      <c r="P2416" s="268" t="s">
        <v>9482</v>
      </c>
      <c r="Q2416" s="269">
        <v>-3</v>
      </c>
      <c r="R2416" s="269">
        <v>-3.5</v>
      </c>
      <c r="S2416" s="269">
        <v>-57</v>
      </c>
      <c r="T2416" s="269">
        <v>-57.5</v>
      </c>
      <c r="DI2416" s="112" t="s">
        <v>8741</v>
      </c>
      <c r="DJ2416" s="112" t="s">
        <v>8536</v>
      </c>
      <c r="DO2416"/>
    </row>
    <row r="2417" spans="15:119" x14ac:dyDescent="0.25">
      <c r="O2417" s="268" t="s">
        <v>11895</v>
      </c>
      <c r="P2417" s="268" t="s">
        <v>9484</v>
      </c>
      <c r="Q2417" s="269">
        <v>-3</v>
      </c>
      <c r="R2417" s="269">
        <v>-3.25</v>
      </c>
      <c r="S2417" s="269">
        <v>-57.25</v>
      </c>
      <c r="T2417" s="269">
        <v>-57.5</v>
      </c>
      <c r="DI2417" s="112" t="s">
        <v>6094</v>
      </c>
      <c r="DJ2417" s="112" t="s">
        <v>5901</v>
      </c>
      <c r="DO2417"/>
    </row>
    <row r="2418" spans="15:119" x14ac:dyDescent="0.25">
      <c r="O2418" s="268" t="s">
        <v>11896</v>
      </c>
      <c r="P2418" s="268" t="s">
        <v>9484</v>
      </c>
      <c r="Q2418" s="269">
        <v>-3</v>
      </c>
      <c r="R2418" s="269">
        <v>-3.25</v>
      </c>
      <c r="S2418" s="269">
        <v>-57</v>
      </c>
      <c r="T2418" s="269">
        <v>-57.25</v>
      </c>
      <c r="DI2418" s="112" t="s">
        <v>7549</v>
      </c>
      <c r="DJ2418" s="112" t="s">
        <v>7290</v>
      </c>
      <c r="DO2418"/>
    </row>
    <row r="2419" spans="15:119" x14ac:dyDescent="0.25">
      <c r="O2419" s="268" t="s">
        <v>11897</v>
      </c>
      <c r="P2419" s="268" t="s">
        <v>9484</v>
      </c>
      <c r="Q2419" s="269">
        <v>-3.25</v>
      </c>
      <c r="R2419" s="269">
        <v>-3.5</v>
      </c>
      <c r="S2419" s="269">
        <v>-57.25</v>
      </c>
      <c r="T2419" s="269">
        <v>-57.5</v>
      </c>
      <c r="DI2419" s="112" t="s">
        <v>5111</v>
      </c>
      <c r="DJ2419" s="112" t="s">
        <v>5023</v>
      </c>
      <c r="DO2419"/>
    </row>
    <row r="2420" spans="15:119" x14ac:dyDescent="0.25">
      <c r="O2420" s="268" t="s">
        <v>11898</v>
      </c>
      <c r="P2420" s="268" t="s">
        <v>9484</v>
      </c>
      <c r="Q2420" s="269">
        <v>-3.25</v>
      </c>
      <c r="R2420" s="269">
        <v>-3.5</v>
      </c>
      <c r="S2420" s="269">
        <v>-57</v>
      </c>
      <c r="T2420" s="269">
        <v>-57.25</v>
      </c>
      <c r="DI2420" s="112" t="s">
        <v>5450</v>
      </c>
      <c r="DJ2420" s="112" t="s">
        <v>5365</v>
      </c>
      <c r="DO2420"/>
    </row>
    <row r="2421" spans="15:119" x14ac:dyDescent="0.25">
      <c r="O2421" s="268" t="s">
        <v>11899</v>
      </c>
      <c r="P2421" s="268" t="s">
        <v>9482</v>
      </c>
      <c r="Q2421" s="269">
        <v>-3.5</v>
      </c>
      <c r="R2421" s="269">
        <v>-4</v>
      </c>
      <c r="S2421" s="269">
        <v>-58</v>
      </c>
      <c r="T2421" s="269">
        <v>-58.5</v>
      </c>
      <c r="DI2421" s="112" t="s">
        <v>5256</v>
      </c>
      <c r="DJ2421" s="112" t="s">
        <v>5203</v>
      </c>
      <c r="DO2421"/>
    </row>
    <row r="2422" spans="15:119" x14ac:dyDescent="0.25">
      <c r="O2422" s="268" t="s">
        <v>11900</v>
      </c>
      <c r="P2422" s="268" t="s">
        <v>9484</v>
      </c>
      <c r="Q2422" s="269">
        <v>-3.5</v>
      </c>
      <c r="R2422" s="269">
        <v>-3.75</v>
      </c>
      <c r="S2422" s="269">
        <v>-58.25</v>
      </c>
      <c r="T2422" s="269">
        <v>-58.5</v>
      </c>
      <c r="DI2422" s="112" t="s">
        <v>6670</v>
      </c>
      <c r="DJ2422" s="112" t="s">
        <v>6297</v>
      </c>
      <c r="DO2422"/>
    </row>
    <row r="2423" spans="15:119" x14ac:dyDescent="0.25">
      <c r="O2423" s="268" t="s">
        <v>11901</v>
      </c>
      <c r="P2423" s="268" t="s">
        <v>9484</v>
      </c>
      <c r="Q2423" s="269">
        <v>-3.5</v>
      </c>
      <c r="R2423" s="269">
        <v>-3.75</v>
      </c>
      <c r="S2423" s="269">
        <v>-58</v>
      </c>
      <c r="T2423" s="269">
        <v>-58.25</v>
      </c>
      <c r="DI2423" s="112" t="s">
        <v>9127</v>
      </c>
      <c r="DJ2423" s="112" t="s">
        <v>9078</v>
      </c>
      <c r="DO2423"/>
    </row>
    <row r="2424" spans="15:119" x14ac:dyDescent="0.25">
      <c r="O2424" s="268" t="s">
        <v>11902</v>
      </c>
      <c r="P2424" s="268" t="s">
        <v>9484</v>
      </c>
      <c r="Q2424" s="269">
        <v>-3.75</v>
      </c>
      <c r="R2424" s="269">
        <v>-4</v>
      </c>
      <c r="S2424" s="269">
        <v>-58.25</v>
      </c>
      <c r="T2424" s="269">
        <v>-58.5</v>
      </c>
      <c r="DI2424" s="112" t="s">
        <v>4433</v>
      </c>
      <c r="DJ2424" s="112" t="s">
        <v>4427</v>
      </c>
      <c r="DO2424"/>
    </row>
    <row r="2425" spans="15:119" x14ac:dyDescent="0.25">
      <c r="O2425" s="268" t="s">
        <v>11903</v>
      </c>
      <c r="P2425" s="268" t="s">
        <v>9484</v>
      </c>
      <c r="Q2425" s="269">
        <v>-3.75</v>
      </c>
      <c r="R2425" s="269">
        <v>-4</v>
      </c>
      <c r="S2425" s="269">
        <v>-58</v>
      </c>
      <c r="T2425" s="269">
        <v>-58.25</v>
      </c>
      <c r="DI2425" s="112" t="s">
        <v>9327</v>
      </c>
      <c r="DJ2425" s="112" t="s">
        <v>9212</v>
      </c>
      <c r="DO2425"/>
    </row>
    <row r="2426" spans="15:119" x14ac:dyDescent="0.25">
      <c r="O2426" s="268" t="s">
        <v>11904</v>
      </c>
      <c r="P2426" s="268" t="s">
        <v>9482</v>
      </c>
      <c r="Q2426" s="269">
        <v>-3.5</v>
      </c>
      <c r="R2426" s="269">
        <v>-4</v>
      </c>
      <c r="S2426" s="269">
        <v>-57.5</v>
      </c>
      <c r="T2426" s="269">
        <v>-58</v>
      </c>
      <c r="DI2426" s="112" t="s">
        <v>4897</v>
      </c>
      <c r="DJ2426" s="112" t="s">
        <v>4800</v>
      </c>
      <c r="DO2426"/>
    </row>
    <row r="2427" spans="15:119" x14ac:dyDescent="0.25">
      <c r="O2427" s="268" t="s">
        <v>11905</v>
      </c>
      <c r="P2427" s="268" t="s">
        <v>9484</v>
      </c>
      <c r="Q2427" s="269">
        <v>-3.5</v>
      </c>
      <c r="R2427" s="269">
        <v>-3.75</v>
      </c>
      <c r="S2427" s="269">
        <v>-57.75</v>
      </c>
      <c r="T2427" s="269">
        <v>-58</v>
      </c>
      <c r="DI2427" s="112" t="s">
        <v>6671</v>
      </c>
      <c r="DJ2427" s="112" t="s">
        <v>6297</v>
      </c>
      <c r="DO2427"/>
    </row>
    <row r="2428" spans="15:119" x14ac:dyDescent="0.25">
      <c r="O2428" s="268" t="s">
        <v>11906</v>
      </c>
      <c r="P2428" s="268" t="s">
        <v>9484</v>
      </c>
      <c r="Q2428" s="269">
        <v>-3.5</v>
      </c>
      <c r="R2428" s="269">
        <v>-3.75</v>
      </c>
      <c r="S2428" s="269">
        <v>-57.5</v>
      </c>
      <c r="T2428" s="269">
        <v>-57.75</v>
      </c>
      <c r="DI2428" s="112" t="s">
        <v>8054</v>
      </c>
      <c r="DJ2428" s="112" t="s">
        <v>7908</v>
      </c>
      <c r="DO2428"/>
    </row>
    <row r="2429" spans="15:119" x14ac:dyDescent="0.25">
      <c r="O2429" s="268" t="s">
        <v>11907</v>
      </c>
      <c r="P2429" s="268" t="s">
        <v>9484</v>
      </c>
      <c r="Q2429" s="269">
        <v>-3.75</v>
      </c>
      <c r="R2429" s="269">
        <v>-4</v>
      </c>
      <c r="S2429" s="269">
        <v>-57.75</v>
      </c>
      <c r="T2429" s="269">
        <v>-58</v>
      </c>
      <c r="DI2429" s="112" t="s">
        <v>6672</v>
      </c>
      <c r="DJ2429" s="112" t="s">
        <v>6297</v>
      </c>
      <c r="DO2429"/>
    </row>
    <row r="2430" spans="15:119" x14ac:dyDescent="0.25">
      <c r="O2430" s="268" t="s">
        <v>11908</v>
      </c>
      <c r="P2430" s="268" t="s">
        <v>9484</v>
      </c>
      <c r="Q2430" s="269">
        <v>-3.75</v>
      </c>
      <c r="R2430" s="269">
        <v>-4</v>
      </c>
      <c r="S2430" s="269">
        <v>-57.5</v>
      </c>
      <c r="T2430" s="269">
        <v>-57.75</v>
      </c>
      <c r="DI2430" s="112" t="s">
        <v>6673</v>
      </c>
      <c r="DJ2430" s="112" t="s">
        <v>6297</v>
      </c>
      <c r="DO2430"/>
    </row>
    <row r="2431" spans="15:119" x14ac:dyDescent="0.25">
      <c r="O2431" s="268" t="s">
        <v>11909</v>
      </c>
      <c r="P2431" s="268" t="s">
        <v>9482</v>
      </c>
      <c r="Q2431" s="269">
        <v>-3.5</v>
      </c>
      <c r="R2431" s="269">
        <v>-4</v>
      </c>
      <c r="S2431" s="269">
        <v>-57</v>
      </c>
      <c r="T2431" s="269">
        <v>-57.5</v>
      </c>
      <c r="DI2431" s="112" t="s">
        <v>4675</v>
      </c>
      <c r="DJ2431" s="112" t="s">
        <v>4583</v>
      </c>
      <c r="DO2431"/>
    </row>
    <row r="2432" spans="15:119" x14ac:dyDescent="0.25">
      <c r="O2432" s="268" t="s">
        <v>11910</v>
      </c>
      <c r="P2432" s="268" t="s">
        <v>9484</v>
      </c>
      <c r="Q2432" s="269">
        <v>-3.5</v>
      </c>
      <c r="R2432" s="269">
        <v>-3.75</v>
      </c>
      <c r="S2432" s="269">
        <v>-57.25</v>
      </c>
      <c r="T2432" s="269">
        <v>-57.5</v>
      </c>
      <c r="DI2432" s="112" t="s">
        <v>9128</v>
      </c>
      <c r="DJ2432" s="112" t="s">
        <v>9078</v>
      </c>
      <c r="DO2432"/>
    </row>
    <row r="2433" spans="15:119" x14ac:dyDescent="0.25">
      <c r="O2433" s="268" t="s">
        <v>11911</v>
      </c>
      <c r="P2433" s="268" t="s">
        <v>9484</v>
      </c>
      <c r="Q2433" s="269">
        <v>-3.5</v>
      </c>
      <c r="R2433" s="269">
        <v>-3.75</v>
      </c>
      <c r="S2433" s="269">
        <v>-57</v>
      </c>
      <c r="T2433" s="269">
        <v>-57.25</v>
      </c>
      <c r="DI2433" s="112" t="s">
        <v>7550</v>
      </c>
      <c r="DJ2433" s="112" t="s">
        <v>7290</v>
      </c>
      <c r="DO2433"/>
    </row>
    <row r="2434" spans="15:119" x14ac:dyDescent="0.25">
      <c r="O2434" s="268" t="s">
        <v>11912</v>
      </c>
      <c r="P2434" s="268" t="s">
        <v>9484</v>
      </c>
      <c r="Q2434" s="269">
        <v>-3.75</v>
      </c>
      <c r="R2434" s="269">
        <v>-4</v>
      </c>
      <c r="S2434" s="269">
        <v>-57.25</v>
      </c>
      <c r="T2434" s="269">
        <v>-57.5</v>
      </c>
      <c r="DI2434" s="112" t="s">
        <v>7551</v>
      </c>
      <c r="DJ2434" s="112" t="s">
        <v>7290</v>
      </c>
      <c r="DO2434"/>
    </row>
    <row r="2435" spans="15:119" x14ac:dyDescent="0.25">
      <c r="O2435" s="268" t="s">
        <v>11913</v>
      </c>
      <c r="P2435" s="268" t="s">
        <v>9484</v>
      </c>
      <c r="Q2435" s="269">
        <v>-3.75</v>
      </c>
      <c r="R2435" s="269">
        <v>-4</v>
      </c>
      <c r="S2435" s="269">
        <v>-57</v>
      </c>
      <c r="T2435" s="269">
        <v>-57.25</v>
      </c>
      <c r="DI2435" s="112" t="s">
        <v>6095</v>
      </c>
      <c r="DJ2435" s="112" t="s">
        <v>5901</v>
      </c>
      <c r="DO2435"/>
    </row>
    <row r="2436" spans="15:119" x14ac:dyDescent="0.25">
      <c r="O2436" s="268" t="s">
        <v>11914</v>
      </c>
      <c r="P2436" s="268" t="s">
        <v>9478</v>
      </c>
      <c r="Q2436" s="269">
        <v>-2</v>
      </c>
      <c r="R2436" s="269">
        <v>-4</v>
      </c>
      <c r="S2436" s="269">
        <v>-54</v>
      </c>
      <c r="T2436" s="269">
        <v>-57</v>
      </c>
      <c r="DI2436" s="112" t="s">
        <v>6096</v>
      </c>
      <c r="DJ2436" s="112" t="s">
        <v>5901</v>
      </c>
      <c r="DO2436"/>
    </row>
    <row r="2437" spans="15:119" x14ac:dyDescent="0.25">
      <c r="O2437" s="268" t="s">
        <v>11915</v>
      </c>
      <c r="P2437" s="268" t="s">
        <v>9480</v>
      </c>
      <c r="Q2437" s="269">
        <v>-2</v>
      </c>
      <c r="R2437" s="269">
        <v>-3</v>
      </c>
      <c r="S2437" s="269">
        <v>-55.5</v>
      </c>
      <c r="T2437" s="269">
        <v>-57</v>
      </c>
      <c r="DI2437" s="112" t="s">
        <v>7552</v>
      </c>
      <c r="DJ2437" s="112" t="s">
        <v>7290</v>
      </c>
      <c r="DO2437"/>
    </row>
    <row r="2438" spans="15:119" x14ac:dyDescent="0.25">
      <c r="O2438" s="268" t="s">
        <v>11916</v>
      </c>
      <c r="P2438" s="268" t="s">
        <v>9482</v>
      </c>
      <c r="Q2438" s="269">
        <v>-2</v>
      </c>
      <c r="R2438" s="269">
        <v>-2.5</v>
      </c>
      <c r="S2438" s="269">
        <v>-56.5</v>
      </c>
      <c r="T2438" s="269">
        <v>-57</v>
      </c>
      <c r="DI2438" s="112" t="s">
        <v>6097</v>
      </c>
      <c r="DJ2438" s="112" t="s">
        <v>5901</v>
      </c>
      <c r="DO2438"/>
    </row>
    <row r="2439" spans="15:119" x14ac:dyDescent="0.25">
      <c r="O2439" s="268" t="s">
        <v>11917</v>
      </c>
      <c r="P2439" s="268" t="s">
        <v>9484</v>
      </c>
      <c r="Q2439" s="269">
        <v>-2</v>
      </c>
      <c r="R2439" s="269">
        <v>-2.25</v>
      </c>
      <c r="S2439" s="269">
        <v>-56.75</v>
      </c>
      <c r="T2439" s="269">
        <v>-57</v>
      </c>
      <c r="DI2439" s="112" t="s">
        <v>7553</v>
      </c>
      <c r="DJ2439" s="112" t="s">
        <v>7290</v>
      </c>
      <c r="DO2439"/>
    </row>
    <row r="2440" spans="15:119" x14ac:dyDescent="0.25">
      <c r="O2440" s="268" t="s">
        <v>11918</v>
      </c>
      <c r="P2440" s="268" t="s">
        <v>9484</v>
      </c>
      <c r="Q2440" s="269">
        <v>-2</v>
      </c>
      <c r="R2440" s="269">
        <v>-2.25</v>
      </c>
      <c r="S2440" s="269">
        <v>-56.5</v>
      </c>
      <c r="T2440" s="269">
        <v>-56.75</v>
      </c>
      <c r="DI2440" s="112" t="s">
        <v>6098</v>
      </c>
      <c r="DJ2440" s="112" t="s">
        <v>5901</v>
      </c>
      <c r="DO2440"/>
    </row>
    <row r="2441" spans="15:119" x14ac:dyDescent="0.25">
      <c r="O2441" s="268" t="s">
        <v>11919</v>
      </c>
      <c r="P2441" s="268" t="s">
        <v>9484</v>
      </c>
      <c r="Q2441" s="269">
        <v>-2.25</v>
      </c>
      <c r="R2441" s="269">
        <v>-2.5</v>
      </c>
      <c r="S2441" s="269">
        <v>-56.75</v>
      </c>
      <c r="T2441" s="269">
        <v>-57</v>
      </c>
      <c r="DI2441" s="112" t="s">
        <v>6099</v>
      </c>
      <c r="DJ2441" s="112" t="s">
        <v>5901</v>
      </c>
      <c r="DO2441"/>
    </row>
    <row r="2442" spans="15:119" x14ac:dyDescent="0.25">
      <c r="O2442" s="268" t="s">
        <v>11920</v>
      </c>
      <c r="P2442" s="268" t="s">
        <v>9484</v>
      </c>
      <c r="Q2442" s="269">
        <v>-2.25</v>
      </c>
      <c r="R2442" s="269">
        <v>-2.5</v>
      </c>
      <c r="S2442" s="269">
        <v>-56.5</v>
      </c>
      <c r="T2442" s="269">
        <v>-56.75</v>
      </c>
      <c r="DI2442" s="112" t="s">
        <v>6674</v>
      </c>
      <c r="DJ2442" s="112" t="s">
        <v>6297</v>
      </c>
      <c r="DO2442"/>
    </row>
    <row r="2443" spans="15:119" x14ac:dyDescent="0.25">
      <c r="O2443" s="268" t="s">
        <v>11921</v>
      </c>
      <c r="P2443" s="268" t="s">
        <v>9482</v>
      </c>
      <c r="Q2443" s="269">
        <v>-2</v>
      </c>
      <c r="R2443" s="269">
        <v>-2.5</v>
      </c>
      <c r="S2443" s="269">
        <v>-56</v>
      </c>
      <c r="T2443" s="269">
        <v>-56.5</v>
      </c>
      <c r="DI2443" s="112" t="s">
        <v>6675</v>
      </c>
      <c r="DJ2443" s="112" t="s">
        <v>6297</v>
      </c>
      <c r="DO2443"/>
    </row>
    <row r="2444" spans="15:119" x14ac:dyDescent="0.25">
      <c r="O2444" s="268" t="s">
        <v>11922</v>
      </c>
      <c r="P2444" s="268" t="s">
        <v>9484</v>
      </c>
      <c r="Q2444" s="269">
        <v>-2</v>
      </c>
      <c r="R2444" s="269">
        <v>-2.25</v>
      </c>
      <c r="S2444" s="269">
        <v>-56.25</v>
      </c>
      <c r="T2444" s="269">
        <v>-56.5</v>
      </c>
      <c r="DI2444" s="112" t="s">
        <v>9328</v>
      </c>
      <c r="DJ2444" s="112" t="s">
        <v>9212</v>
      </c>
      <c r="DO2444"/>
    </row>
    <row r="2445" spans="15:119" x14ac:dyDescent="0.25">
      <c r="O2445" s="268" t="s">
        <v>11923</v>
      </c>
      <c r="P2445" s="268" t="s">
        <v>9484</v>
      </c>
      <c r="Q2445" s="269">
        <v>-2</v>
      </c>
      <c r="R2445" s="269">
        <v>-2.25</v>
      </c>
      <c r="S2445" s="269">
        <v>-56</v>
      </c>
      <c r="T2445" s="269">
        <v>-56.25</v>
      </c>
      <c r="DI2445" s="112" t="s">
        <v>6676</v>
      </c>
      <c r="DJ2445" s="112" t="s">
        <v>6297</v>
      </c>
      <c r="DO2445"/>
    </row>
    <row r="2446" spans="15:119" x14ac:dyDescent="0.25">
      <c r="O2446" s="268" t="s">
        <v>11924</v>
      </c>
      <c r="P2446" s="268" t="s">
        <v>9484</v>
      </c>
      <c r="Q2446" s="269">
        <v>-2.25</v>
      </c>
      <c r="R2446" s="269">
        <v>-2.5</v>
      </c>
      <c r="S2446" s="269">
        <v>-56.25</v>
      </c>
      <c r="T2446" s="269">
        <v>-56.5</v>
      </c>
      <c r="DI2446" s="112" t="s">
        <v>7554</v>
      </c>
      <c r="DJ2446" s="112" t="s">
        <v>7290</v>
      </c>
      <c r="DO2446"/>
    </row>
    <row r="2447" spans="15:119" x14ac:dyDescent="0.25">
      <c r="O2447" s="268" t="s">
        <v>11925</v>
      </c>
      <c r="P2447" s="268" t="s">
        <v>9484</v>
      </c>
      <c r="Q2447" s="269">
        <v>-2.25</v>
      </c>
      <c r="R2447" s="269">
        <v>-2.5</v>
      </c>
      <c r="S2447" s="269">
        <v>-56</v>
      </c>
      <c r="T2447" s="269">
        <v>-56.25</v>
      </c>
      <c r="DI2447" s="112" t="s">
        <v>4341</v>
      </c>
      <c r="DJ2447" s="112" t="s">
        <v>4283</v>
      </c>
      <c r="DO2447"/>
    </row>
    <row r="2448" spans="15:119" x14ac:dyDescent="0.25">
      <c r="O2448" s="268" t="s">
        <v>11926</v>
      </c>
      <c r="P2448" s="268" t="s">
        <v>9482</v>
      </c>
      <c r="Q2448" s="269">
        <v>-2</v>
      </c>
      <c r="R2448" s="269">
        <v>-2.5</v>
      </c>
      <c r="S2448" s="269">
        <v>-55.5</v>
      </c>
      <c r="T2448" s="269">
        <v>-56</v>
      </c>
      <c r="DI2448" s="112" t="s">
        <v>8394</v>
      </c>
      <c r="DJ2448" s="112" t="s">
        <v>8277</v>
      </c>
      <c r="DO2448"/>
    </row>
    <row r="2449" spans="15:119" x14ac:dyDescent="0.25">
      <c r="O2449" s="268" t="s">
        <v>11927</v>
      </c>
      <c r="P2449" s="268" t="s">
        <v>9484</v>
      </c>
      <c r="Q2449" s="269">
        <v>-2</v>
      </c>
      <c r="R2449" s="269">
        <v>-2.25</v>
      </c>
      <c r="S2449" s="269">
        <v>-55.75</v>
      </c>
      <c r="T2449" s="269">
        <v>-56</v>
      </c>
      <c r="DI2449" s="112" t="s">
        <v>6677</v>
      </c>
      <c r="DJ2449" s="112" t="s">
        <v>6297</v>
      </c>
      <c r="DO2449"/>
    </row>
    <row r="2450" spans="15:119" x14ac:dyDescent="0.25">
      <c r="O2450" s="268" t="s">
        <v>11928</v>
      </c>
      <c r="P2450" s="268" t="s">
        <v>9484</v>
      </c>
      <c r="Q2450" s="269">
        <v>-2</v>
      </c>
      <c r="R2450" s="269">
        <v>-2.25</v>
      </c>
      <c r="S2450" s="269">
        <v>-55.5</v>
      </c>
      <c r="T2450" s="269">
        <v>-55.75</v>
      </c>
      <c r="DI2450" s="112" t="s">
        <v>6678</v>
      </c>
      <c r="DJ2450" s="112" t="s">
        <v>6297</v>
      </c>
      <c r="DO2450"/>
    </row>
    <row r="2451" spans="15:119" x14ac:dyDescent="0.25">
      <c r="O2451" s="268" t="s">
        <v>11929</v>
      </c>
      <c r="P2451" s="268" t="s">
        <v>9484</v>
      </c>
      <c r="Q2451" s="269">
        <v>-2.25</v>
      </c>
      <c r="R2451" s="269">
        <v>-2.5</v>
      </c>
      <c r="S2451" s="269">
        <v>-55.75</v>
      </c>
      <c r="T2451" s="269">
        <v>-56</v>
      </c>
      <c r="DI2451" s="112" t="s">
        <v>7555</v>
      </c>
      <c r="DJ2451" s="112" t="s">
        <v>7290</v>
      </c>
      <c r="DO2451"/>
    </row>
    <row r="2452" spans="15:119" x14ac:dyDescent="0.25">
      <c r="O2452" s="268" t="s">
        <v>11930</v>
      </c>
      <c r="P2452" s="268" t="s">
        <v>9484</v>
      </c>
      <c r="Q2452" s="269">
        <v>-2.25</v>
      </c>
      <c r="R2452" s="269">
        <v>-2.5</v>
      </c>
      <c r="S2452" s="269">
        <v>-55.5</v>
      </c>
      <c r="T2452" s="269">
        <v>-55.75</v>
      </c>
      <c r="DI2452" s="112" t="s">
        <v>6100</v>
      </c>
      <c r="DJ2452" s="112" t="s">
        <v>5901</v>
      </c>
      <c r="DO2452"/>
    </row>
    <row r="2453" spans="15:119" x14ac:dyDescent="0.25">
      <c r="O2453" s="268" t="s">
        <v>11931</v>
      </c>
      <c r="P2453" s="268" t="s">
        <v>9482</v>
      </c>
      <c r="Q2453" s="269">
        <v>-2.5</v>
      </c>
      <c r="R2453" s="269">
        <v>-3</v>
      </c>
      <c r="S2453" s="269">
        <v>-56.5</v>
      </c>
      <c r="T2453" s="269">
        <v>-57</v>
      </c>
      <c r="DI2453" s="112" t="s">
        <v>7163</v>
      </c>
      <c r="DJ2453" s="112" t="s">
        <v>7127</v>
      </c>
      <c r="DO2453"/>
    </row>
    <row r="2454" spans="15:119" x14ac:dyDescent="0.25">
      <c r="O2454" s="268" t="s">
        <v>11932</v>
      </c>
      <c r="P2454" s="268" t="s">
        <v>9484</v>
      </c>
      <c r="Q2454" s="269">
        <v>-2.5</v>
      </c>
      <c r="R2454" s="269">
        <v>-2.75</v>
      </c>
      <c r="S2454" s="269">
        <v>-56.75</v>
      </c>
      <c r="T2454" s="269">
        <v>-57</v>
      </c>
      <c r="DI2454" s="112" t="s">
        <v>8055</v>
      </c>
      <c r="DJ2454" s="112" t="s">
        <v>7908</v>
      </c>
      <c r="DO2454"/>
    </row>
    <row r="2455" spans="15:119" x14ac:dyDescent="0.25">
      <c r="O2455" s="268" t="s">
        <v>11933</v>
      </c>
      <c r="P2455" s="268" t="s">
        <v>9484</v>
      </c>
      <c r="Q2455" s="269">
        <v>-2.5</v>
      </c>
      <c r="R2455" s="269">
        <v>-2.75</v>
      </c>
      <c r="S2455" s="269">
        <v>-56.5</v>
      </c>
      <c r="T2455" s="269">
        <v>-56.75</v>
      </c>
      <c r="DI2455" s="112" t="s">
        <v>8056</v>
      </c>
      <c r="DJ2455" s="112" t="s">
        <v>7908</v>
      </c>
      <c r="DO2455"/>
    </row>
    <row r="2456" spans="15:119" x14ac:dyDescent="0.25">
      <c r="O2456" s="268" t="s">
        <v>11934</v>
      </c>
      <c r="P2456" s="268" t="s">
        <v>9484</v>
      </c>
      <c r="Q2456" s="269">
        <v>-2.75</v>
      </c>
      <c r="R2456" s="269">
        <v>-3</v>
      </c>
      <c r="S2456" s="269">
        <v>-56.75</v>
      </c>
      <c r="T2456" s="269">
        <v>-57</v>
      </c>
      <c r="DI2456" s="112" t="s">
        <v>8057</v>
      </c>
      <c r="DJ2456" s="112" t="s">
        <v>7908</v>
      </c>
      <c r="DO2456"/>
    </row>
    <row r="2457" spans="15:119" x14ac:dyDescent="0.25">
      <c r="O2457" s="268" t="s">
        <v>11935</v>
      </c>
      <c r="P2457" s="268" t="s">
        <v>9484</v>
      </c>
      <c r="Q2457" s="269">
        <v>-2.75</v>
      </c>
      <c r="R2457" s="269">
        <v>-3</v>
      </c>
      <c r="S2457" s="269">
        <v>-56.5</v>
      </c>
      <c r="T2457" s="269">
        <v>-56.75</v>
      </c>
      <c r="DI2457" s="112" t="s">
        <v>8058</v>
      </c>
      <c r="DJ2457" s="112" t="s">
        <v>7908</v>
      </c>
      <c r="DO2457"/>
    </row>
    <row r="2458" spans="15:119" x14ac:dyDescent="0.25">
      <c r="O2458" s="268" t="s">
        <v>11936</v>
      </c>
      <c r="P2458" s="268" t="s">
        <v>9482</v>
      </c>
      <c r="Q2458" s="269">
        <v>-2.5</v>
      </c>
      <c r="R2458" s="269">
        <v>-3</v>
      </c>
      <c r="S2458" s="269">
        <v>-56</v>
      </c>
      <c r="T2458" s="269">
        <v>-56.5</v>
      </c>
      <c r="DI2458" s="112" t="s">
        <v>9043</v>
      </c>
      <c r="DJ2458" s="112" t="s">
        <v>9008</v>
      </c>
      <c r="DO2458"/>
    </row>
    <row r="2459" spans="15:119" x14ac:dyDescent="0.25">
      <c r="O2459" s="268" t="s">
        <v>11937</v>
      </c>
      <c r="P2459" s="268" t="s">
        <v>9484</v>
      </c>
      <c r="Q2459" s="269">
        <v>-2.5</v>
      </c>
      <c r="R2459" s="269">
        <v>-2.75</v>
      </c>
      <c r="S2459" s="269">
        <v>-56.25</v>
      </c>
      <c r="T2459" s="269">
        <v>-56.5</v>
      </c>
      <c r="DI2459" s="112" t="s">
        <v>9329</v>
      </c>
      <c r="DJ2459" s="112" t="s">
        <v>9212</v>
      </c>
      <c r="DO2459"/>
    </row>
    <row r="2460" spans="15:119" x14ac:dyDescent="0.25">
      <c r="O2460" s="268" t="s">
        <v>11938</v>
      </c>
      <c r="P2460" s="268" t="s">
        <v>9484</v>
      </c>
      <c r="Q2460" s="269">
        <v>-2.5</v>
      </c>
      <c r="R2460" s="269">
        <v>-2.75</v>
      </c>
      <c r="S2460" s="269">
        <v>-56</v>
      </c>
      <c r="T2460" s="269">
        <v>-56.25</v>
      </c>
      <c r="DI2460" s="112" t="s">
        <v>8742</v>
      </c>
      <c r="DJ2460" s="112" t="s">
        <v>8536</v>
      </c>
      <c r="DO2460"/>
    </row>
    <row r="2461" spans="15:119" x14ac:dyDescent="0.25">
      <c r="O2461" s="268" t="s">
        <v>11939</v>
      </c>
      <c r="P2461" s="268" t="s">
        <v>9484</v>
      </c>
      <c r="Q2461" s="269">
        <v>-2.75</v>
      </c>
      <c r="R2461" s="269">
        <v>-3</v>
      </c>
      <c r="S2461" s="269">
        <v>-56.25</v>
      </c>
      <c r="T2461" s="269">
        <v>-56.5</v>
      </c>
      <c r="DI2461" s="112" t="s">
        <v>8743</v>
      </c>
      <c r="DJ2461" s="112" t="s">
        <v>8536</v>
      </c>
      <c r="DO2461"/>
    </row>
    <row r="2462" spans="15:119" x14ac:dyDescent="0.25">
      <c r="O2462" s="268" t="s">
        <v>11940</v>
      </c>
      <c r="P2462" s="268" t="s">
        <v>9484</v>
      </c>
      <c r="Q2462" s="269">
        <v>-2.75</v>
      </c>
      <c r="R2462" s="269">
        <v>-3</v>
      </c>
      <c r="S2462" s="269">
        <v>-56</v>
      </c>
      <c r="T2462" s="269">
        <v>-56.25</v>
      </c>
      <c r="DI2462" s="112" t="s">
        <v>5647</v>
      </c>
      <c r="DJ2462" s="112" t="s">
        <v>5568</v>
      </c>
      <c r="DO2462"/>
    </row>
    <row r="2463" spans="15:119" x14ac:dyDescent="0.25">
      <c r="O2463" s="268" t="s">
        <v>11941</v>
      </c>
      <c r="P2463" s="268" t="s">
        <v>9482</v>
      </c>
      <c r="Q2463" s="269">
        <v>-2.5</v>
      </c>
      <c r="R2463" s="269">
        <v>-3</v>
      </c>
      <c r="S2463" s="269">
        <v>-55.5</v>
      </c>
      <c r="T2463" s="269">
        <v>-56</v>
      </c>
      <c r="DI2463" s="112" t="s">
        <v>8395</v>
      </c>
      <c r="DJ2463" s="112" t="s">
        <v>8277</v>
      </c>
      <c r="DO2463"/>
    </row>
    <row r="2464" spans="15:119" x14ac:dyDescent="0.25">
      <c r="O2464" s="268" t="s">
        <v>11942</v>
      </c>
      <c r="P2464" s="268" t="s">
        <v>9484</v>
      </c>
      <c r="Q2464" s="269">
        <v>-2.5</v>
      </c>
      <c r="R2464" s="269">
        <v>-2.75</v>
      </c>
      <c r="S2464" s="269">
        <v>-55.75</v>
      </c>
      <c r="T2464" s="269">
        <v>-56</v>
      </c>
      <c r="DI2464" s="112" t="s">
        <v>6101</v>
      </c>
      <c r="DJ2464" s="112" t="s">
        <v>5901</v>
      </c>
      <c r="DO2464"/>
    </row>
    <row r="2465" spans="15:119" x14ac:dyDescent="0.25">
      <c r="O2465" s="268" t="s">
        <v>11943</v>
      </c>
      <c r="P2465" s="268" t="s">
        <v>9484</v>
      </c>
      <c r="Q2465" s="269">
        <v>-2.5</v>
      </c>
      <c r="R2465" s="269">
        <v>-2.75</v>
      </c>
      <c r="S2465" s="269">
        <v>-55.5</v>
      </c>
      <c r="T2465" s="269">
        <v>-55.75</v>
      </c>
      <c r="DI2465" s="112" t="s">
        <v>6101</v>
      </c>
      <c r="DJ2465" s="112" t="s">
        <v>7290</v>
      </c>
      <c r="DO2465"/>
    </row>
    <row r="2466" spans="15:119" x14ac:dyDescent="0.25">
      <c r="O2466" s="268" t="s">
        <v>11944</v>
      </c>
      <c r="P2466" s="268" t="s">
        <v>9484</v>
      </c>
      <c r="Q2466" s="269">
        <v>-2.75</v>
      </c>
      <c r="R2466" s="269">
        <v>-3</v>
      </c>
      <c r="S2466" s="269">
        <v>-55.75</v>
      </c>
      <c r="T2466" s="269">
        <v>-56</v>
      </c>
      <c r="DI2466" s="112" t="s">
        <v>8059</v>
      </c>
      <c r="DJ2466" s="112" t="s">
        <v>7908</v>
      </c>
      <c r="DO2466"/>
    </row>
    <row r="2467" spans="15:119" x14ac:dyDescent="0.25">
      <c r="O2467" s="268" t="s">
        <v>11945</v>
      </c>
      <c r="P2467" s="268" t="s">
        <v>9484</v>
      </c>
      <c r="Q2467" s="269">
        <v>-2.75</v>
      </c>
      <c r="R2467" s="269">
        <v>-3</v>
      </c>
      <c r="S2467" s="269">
        <v>-55.5</v>
      </c>
      <c r="T2467" s="269">
        <v>-55.75</v>
      </c>
      <c r="DI2467" s="112" t="s">
        <v>8744</v>
      </c>
      <c r="DJ2467" s="112" t="s">
        <v>8536</v>
      </c>
      <c r="DO2467"/>
    </row>
    <row r="2468" spans="15:119" x14ac:dyDescent="0.25">
      <c r="O2468" s="268" t="s">
        <v>11946</v>
      </c>
      <c r="P2468" s="268" t="s">
        <v>9480</v>
      </c>
      <c r="Q2468" s="269">
        <v>-2</v>
      </c>
      <c r="R2468" s="269">
        <v>-3</v>
      </c>
      <c r="S2468" s="269">
        <v>-54</v>
      </c>
      <c r="T2468" s="269">
        <v>-55.5</v>
      </c>
      <c r="DI2468" s="112" t="s">
        <v>7556</v>
      </c>
      <c r="DJ2468" s="112" t="s">
        <v>7290</v>
      </c>
      <c r="DO2468"/>
    </row>
    <row r="2469" spans="15:119" x14ac:dyDescent="0.25">
      <c r="O2469" s="268" t="s">
        <v>11947</v>
      </c>
      <c r="P2469" s="268" t="s">
        <v>9482</v>
      </c>
      <c r="Q2469" s="269">
        <v>-2</v>
      </c>
      <c r="R2469" s="269">
        <v>-2.5</v>
      </c>
      <c r="S2469" s="269">
        <v>-55</v>
      </c>
      <c r="T2469" s="269">
        <v>-55.5</v>
      </c>
      <c r="DI2469" s="112" t="s">
        <v>6679</v>
      </c>
      <c r="DJ2469" s="112" t="s">
        <v>6297</v>
      </c>
      <c r="DO2469"/>
    </row>
    <row r="2470" spans="15:119" x14ac:dyDescent="0.25">
      <c r="O2470" s="268" t="s">
        <v>11948</v>
      </c>
      <c r="P2470" s="268" t="s">
        <v>9484</v>
      </c>
      <c r="Q2470" s="269">
        <v>-2</v>
      </c>
      <c r="R2470" s="269">
        <v>-2.25</v>
      </c>
      <c r="S2470" s="269">
        <v>-55.25</v>
      </c>
      <c r="T2470" s="269">
        <v>-55.5</v>
      </c>
      <c r="DI2470" s="112" t="s">
        <v>5257</v>
      </c>
      <c r="DJ2470" s="112" t="s">
        <v>5203</v>
      </c>
      <c r="DO2470"/>
    </row>
    <row r="2471" spans="15:119" x14ac:dyDescent="0.25">
      <c r="O2471" s="268" t="s">
        <v>11949</v>
      </c>
      <c r="P2471" s="268" t="s">
        <v>9484</v>
      </c>
      <c r="Q2471" s="269">
        <v>-2</v>
      </c>
      <c r="R2471" s="269">
        <v>-2.25</v>
      </c>
      <c r="S2471" s="269">
        <v>-55</v>
      </c>
      <c r="T2471" s="269">
        <v>-55.25</v>
      </c>
      <c r="DI2471" s="112" t="s">
        <v>6102</v>
      </c>
      <c r="DJ2471" s="112" t="s">
        <v>5901</v>
      </c>
      <c r="DO2471"/>
    </row>
    <row r="2472" spans="15:119" x14ac:dyDescent="0.25">
      <c r="O2472" s="268" t="s">
        <v>11950</v>
      </c>
      <c r="P2472" s="268" t="s">
        <v>9484</v>
      </c>
      <c r="Q2472" s="269">
        <v>-2.25</v>
      </c>
      <c r="R2472" s="269">
        <v>-2.5</v>
      </c>
      <c r="S2472" s="269">
        <v>-55.25</v>
      </c>
      <c r="T2472" s="269">
        <v>-55.5</v>
      </c>
      <c r="DI2472" s="112" t="s">
        <v>5451</v>
      </c>
      <c r="DJ2472" s="112" t="s">
        <v>5365</v>
      </c>
      <c r="DO2472"/>
    </row>
    <row r="2473" spans="15:119" x14ac:dyDescent="0.25">
      <c r="O2473" s="268" t="s">
        <v>11951</v>
      </c>
      <c r="P2473" s="268" t="s">
        <v>9484</v>
      </c>
      <c r="Q2473" s="269">
        <v>-2.25</v>
      </c>
      <c r="R2473" s="269">
        <v>-2.5</v>
      </c>
      <c r="S2473" s="269">
        <v>-55</v>
      </c>
      <c r="T2473" s="269">
        <v>-55.25</v>
      </c>
      <c r="DI2473" s="112" t="s">
        <v>5768</v>
      </c>
      <c r="DJ2473" s="112" t="s">
        <v>5735</v>
      </c>
      <c r="DO2473"/>
    </row>
    <row r="2474" spans="15:119" x14ac:dyDescent="0.25">
      <c r="O2474" s="268" t="s">
        <v>11952</v>
      </c>
      <c r="P2474" s="268" t="s">
        <v>9482</v>
      </c>
      <c r="Q2474" s="269">
        <v>-2</v>
      </c>
      <c r="R2474" s="269">
        <v>-2.5</v>
      </c>
      <c r="S2474" s="269">
        <v>-54.5</v>
      </c>
      <c r="T2474" s="269">
        <v>-55</v>
      </c>
      <c r="DI2474" s="112" t="s">
        <v>4342</v>
      </c>
      <c r="DJ2474" s="112" t="s">
        <v>4283</v>
      </c>
      <c r="DO2474"/>
    </row>
    <row r="2475" spans="15:119" x14ac:dyDescent="0.25">
      <c r="O2475" s="268" t="s">
        <v>11953</v>
      </c>
      <c r="P2475" s="268" t="s">
        <v>9484</v>
      </c>
      <c r="Q2475" s="269">
        <v>-2</v>
      </c>
      <c r="R2475" s="269">
        <v>-2.25</v>
      </c>
      <c r="S2475" s="269">
        <v>-54.75</v>
      </c>
      <c r="T2475" s="269">
        <v>-55</v>
      </c>
      <c r="DI2475" s="112" t="s">
        <v>7557</v>
      </c>
      <c r="DJ2475" s="112" t="s">
        <v>7290</v>
      </c>
      <c r="DO2475"/>
    </row>
    <row r="2476" spans="15:119" x14ac:dyDescent="0.25">
      <c r="O2476" s="268" t="s">
        <v>11954</v>
      </c>
      <c r="P2476" s="268" t="s">
        <v>9484</v>
      </c>
      <c r="Q2476" s="269">
        <v>-2</v>
      </c>
      <c r="R2476" s="269">
        <v>-2.25</v>
      </c>
      <c r="S2476" s="269">
        <v>-54.5</v>
      </c>
      <c r="T2476" s="269">
        <v>-54.75</v>
      </c>
      <c r="DI2476" s="112" t="s">
        <v>8060</v>
      </c>
      <c r="DJ2476" s="112" t="s">
        <v>7908</v>
      </c>
      <c r="DO2476"/>
    </row>
    <row r="2477" spans="15:119" x14ac:dyDescent="0.25">
      <c r="O2477" s="268" t="s">
        <v>11955</v>
      </c>
      <c r="P2477" s="268" t="s">
        <v>9484</v>
      </c>
      <c r="Q2477" s="269">
        <v>-2.25</v>
      </c>
      <c r="R2477" s="269">
        <v>-2.5</v>
      </c>
      <c r="S2477" s="269">
        <v>-54.75</v>
      </c>
      <c r="T2477" s="269">
        <v>-55</v>
      </c>
      <c r="DI2477" s="112" t="s">
        <v>7558</v>
      </c>
      <c r="DJ2477" s="112" t="s">
        <v>7290</v>
      </c>
      <c r="DO2477"/>
    </row>
    <row r="2478" spans="15:119" x14ac:dyDescent="0.25">
      <c r="O2478" s="268" t="s">
        <v>11956</v>
      </c>
      <c r="P2478" s="268" t="s">
        <v>9484</v>
      </c>
      <c r="Q2478" s="269">
        <v>-2.25</v>
      </c>
      <c r="R2478" s="269">
        <v>-2.5</v>
      </c>
      <c r="S2478" s="269">
        <v>-54.5</v>
      </c>
      <c r="T2478" s="269">
        <v>-54.75</v>
      </c>
      <c r="DI2478" s="112" t="s">
        <v>9129</v>
      </c>
      <c r="DJ2478" s="112" t="s">
        <v>9078</v>
      </c>
      <c r="DO2478"/>
    </row>
    <row r="2479" spans="15:119" x14ac:dyDescent="0.25">
      <c r="O2479" s="268" t="s">
        <v>11957</v>
      </c>
      <c r="P2479" s="268" t="s">
        <v>9482</v>
      </c>
      <c r="Q2479" s="269">
        <v>-2</v>
      </c>
      <c r="R2479" s="269">
        <v>-2.5</v>
      </c>
      <c r="S2479" s="269">
        <v>-54</v>
      </c>
      <c r="T2479" s="269">
        <v>-54.5</v>
      </c>
      <c r="DI2479" s="112" t="s">
        <v>6680</v>
      </c>
      <c r="DJ2479" s="112" t="s">
        <v>6297</v>
      </c>
      <c r="DO2479"/>
    </row>
    <row r="2480" spans="15:119" x14ac:dyDescent="0.25">
      <c r="O2480" s="268" t="s">
        <v>11958</v>
      </c>
      <c r="P2480" s="268" t="s">
        <v>9484</v>
      </c>
      <c r="Q2480" s="269">
        <v>-2</v>
      </c>
      <c r="R2480" s="269">
        <v>-2.25</v>
      </c>
      <c r="S2480" s="269">
        <v>-54.25</v>
      </c>
      <c r="T2480" s="269">
        <v>-54.5</v>
      </c>
      <c r="DI2480" s="112" t="s">
        <v>8396</v>
      </c>
      <c r="DJ2480" s="112" t="s">
        <v>8277</v>
      </c>
      <c r="DO2480"/>
    </row>
    <row r="2481" spans="15:119" x14ac:dyDescent="0.25">
      <c r="O2481" s="268" t="s">
        <v>11959</v>
      </c>
      <c r="P2481" s="268" t="s">
        <v>9484</v>
      </c>
      <c r="Q2481" s="269">
        <v>-2</v>
      </c>
      <c r="R2481" s="269">
        <v>-2.25</v>
      </c>
      <c r="S2481" s="269">
        <v>-54</v>
      </c>
      <c r="T2481" s="269">
        <v>-54.25</v>
      </c>
      <c r="DI2481" s="112" t="s">
        <v>6103</v>
      </c>
      <c r="DJ2481" s="112" t="s">
        <v>5901</v>
      </c>
      <c r="DO2481"/>
    </row>
    <row r="2482" spans="15:119" x14ac:dyDescent="0.25">
      <c r="O2482" s="268" t="s">
        <v>11960</v>
      </c>
      <c r="P2482" s="268" t="s">
        <v>9484</v>
      </c>
      <c r="Q2482" s="269">
        <v>-2.25</v>
      </c>
      <c r="R2482" s="269">
        <v>-2.5</v>
      </c>
      <c r="S2482" s="269">
        <v>-54.25</v>
      </c>
      <c r="T2482" s="269">
        <v>-54.5</v>
      </c>
      <c r="DI2482" s="112" t="s">
        <v>4898</v>
      </c>
      <c r="DJ2482" s="112" t="s">
        <v>4800</v>
      </c>
      <c r="DO2482"/>
    </row>
    <row r="2483" spans="15:119" x14ac:dyDescent="0.25">
      <c r="O2483" s="268" t="s">
        <v>11961</v>
      </c>
      <c r="P2483" s="268" t="s">
        <v>9484</v>
      </c>
      <c r="Q2483" s="269">
        <v>-2.25</v>
      </c>
      <c r="R2483" s="269">
        <v>-2.5</v>
      </c>
      <c r="S2483" s="269">
        <v>-54</v>
      </c>
      <c r="T2483" s="269">
        <v>-54.25</v>
      </c>
      <c r="DI2483" s="112" t="s">
        <v>6681</v>
      </c>
      <c r="DJ2483" s="112" t="s">
        <v>6297</v>
      </c>
      <c r="DO2483"/>
    </row>
    <row r="2484" spans="15:119" x14ac:dyDescent="0.25">
      <c r="O2484" s="268" t="s">
        <v>11962</v>
      </c>
      <c r="P2484" s="268" t="s">
        <v>9482</v>
      </c>
      <c r="Q2484" s="269">
        <v>-2.5</v>
      </c>
      <c r="R2484" s="269">
        <v>-3</v>
      </c>
      <c r="S2484" s="269">
        <v>-55</v>
      </c>
      <c r="T2484" s="269">
        <v>-55.5</v>
      </c>
      <c r="DI2484" s="112" t="s">
        <v>5769</v>
      </c>
      <c r="DJ2484" s="112" t="s">
        <v>5735</v>
      </c>
      <c r="DO2484"/>
    </row>
    <row r="2485" spans="15:119" x14ac:dyDescent="0.25">
      <c r="O2485" s="268" t="s">
        <v>11963</v>
      </c>
      <c r="P2485" s="268" t="s">
        <v>9484</v>
      </c>
      <c r="Q2485" s="269">
        <v>-2.5</v>
      </c>
      <c r="R2485" s="269">
        <v>-2.75</v>
      </c>
      <c r="S2485" s="269">
        <v>-55.25</v>
      </c>
      <c r="T2485" s="269">
        <v>-55.5</v>
      </c>
      <c r="DI2485" s="112" t="s">
        <v>8745</v>
      </c>
      <c r="DJ2485" s="112" t="s">
        <v>8536</v>
      </c>
      <c r="DO2485"/>
    </row>
    <row r="2486" spans="15:119" x14ac:dyDescent="0.25">
      <c r="O2486" s="268" t="s">
        <v>11964</v>
      </c>
      <c r="P2486" s="268" t="s">
        <v>9484</v>
      </c>
      <c r="Q2486" s="269">
        <v>-2.5</v>
      </c>
      <c r="R2486" s="269">
        <v>-2.75</v>
      </c>
      <c r="S2486" s="269">
        <v>-55</v>
      </c>
      <c r="T2486" s="269">
        <v>-55.25</v>
      </c>
      <c r="DI2486" s="112" t="s">
        <v>4343</v>
      </c>
      <c r="DJ2486" s="112" t="s">
        <v>4283</v>
      </c>
      <c r="DO2486"/>
    </row>
    <row r="2487" spans="15:119" x14ac:dyDescent="0.25">
      <c r="O2487" s="268" t="s">
        <v>11965</v>
      </c>
      <c r="P2487" s="268" t="s">
        <v>9484</v>
      </c>
      <c r="Q2487" s="269">
        <v>-2.75</v>
      </c>
      <c r="R2487" s="269">
        <v>-3</v>
      </c>
      <c r="S2487" s="269">
        <v>-55.25</v>
      </c>
      <c r="T2487" s="269">
        <v>-55.5</v>
      </c>
      <c r="DI2487" s="112" t="s">
        <v>7559</v>
      </c>
      <c r="DJ2487" s="112" t="s">
        <v>7290</v>
      </c>
      <c r="DO2487"/>
    </row>
    <row r="2488" spans="15:119" x14ac:dyDescent="0.25">
      <c r="O2488" s="268" t="s">
        <v>11966</v>
      </c>
      <c r="P2488" s="268" t="s">
        <v>9484</v>
      </c>
      <c r="Q2488" s="269">
        <v>-2.75</v>
      </c>
      <c r="R2488" s="269">
        <v>-3</v>
      </c>
      <c r="S2488" s="269">
        <v>-55</v>
      </c>
      <c r="T2488" s="269">
        <v>-55.25</v>
      </c>
      <c r="DI2488" s="112" t="s">
        <v>6682</v>
      </c>
      <c r="DJ2488" s="112" t="s">
        <v>6297</v>
      </c>
      <c r="DO2488"/>
    </row>
    <row r="2489" spans="15:119" x14ac:dyDescent="0.25">
      <c r="O2489" s="268" t="s">
        <v>11967</v>
      </c>
      <c r="P2489" s="268" t="s">
        <v>9482</v>
      </c>
      <c r="Q2489" s="269">
        <v>-2.5</v>
      </c>
      <c r="R2489" s="269">
        <v>-3</v>
      </c>
      <c r="S2489" s="269">
        <v>-54.5</v>
      </c>
      <c r="T2489" s="269">
        <v>-55</v>
      </c>
      <c r="DI2489" s="112" t="s">
        <v>6682</v>
      </c>
      <c r="DJ2489" s="112" t="s">
        <v>8536</v>
      </c>
      <c r="DO2489"/>
    </row>
    <row r="2490" spans="15:119" x14ac:dyDescent="0.25">
      <c r="O2490" s="268" t="s">
        <v>11968</v>
      </c>
      <c r="P2490" s="268" t="s">
        <v>9484</v>
      </c>
      <c r="Q2490" s="269">
        <v>-2.5</v>
      </c>
      <c r="R2490" s="269">
        <v>-2.75</v>
      </c>
      <c r="S2490" s="269">
        <v>-54.75</v>
      </c>
      <c r="T2490" s="269">
        <v>-55</v>
      </c>
      <c r="DI2490" s="112" t="s">
        <v>8061</v>
      </c>
      <c r="DJ2490" s="112" t="s">
        <v>7908</v>
      </c>
      <c r="DO2490"/>
    </row>
    <row r="2491" spans="15:119" x14ac:dyDescent="0.25">
      <c r="O2491" s="268" t="s">
        <v>11969</v>
      </c>
      <c r="P2491" s="268" t="s">
        <v>9484</v>
      </c>
      <c r="Q2491" s="269">
        <v>-2.5</v>
      </c>
      <c r="R2491" s="269">
        <v>-2.75</v>
      </c>
      <c r="S2491" s="269">
        <v>-54.5</v>
      </c>
      <c r="T2491" s="269">
        <v>-54.75</v>
      </c>
      <c r="DI2491" s="112" t="s">
        <v>6104</v>
      </c>
      <c r="DJ2491" s="112" t="s">
        <v>5901</v>
      </c>
      <c r="DO2491"/>
    </row>
    <row r="2492" spans="15:119" x14ac:dyDescent="0.25">
      <c r="O2492" s="268" t="s">
        <v>11970</v>
      </c>
      <c r="P2492" s="268" t="s">
        <v>9484</v>
      </c>
      <c r="Q2492" s="269">
        <v>-2.75</v>
      </c>
      <c r="R2492" s="269">
        <v>-3</v>
      </c>
      <c r="S2492" s="269">
        <v>-54.75</v>
      </c>
      <c r="T2492" s="269">
        <v>-55</v>
      </c>
      <c r="DI2492" s="112" t="s">
        <v>6683</v>
      </c>
      <c r="DJ2492" s="112" t="s">
        <v>6297</v>
      </c>
      <c r="DO2492"/>
    </row>
    <row r="2493" spans="15:119" x14ac:dyDescent="0.25">
      <c r="O2493" s="268" t="s">
        <v>11971</v>
      </c>
      <c r="P2493" s="268" t="s">
        <v>9484</v>
      </c>
      <c r="Q2493" s="269">
        <v>-2.75</v>
      </c>
      <c r="R2493" s="269">
        <v>-3</v>
      </c>
      <c r="S2493" s="269">
        <v>-54.5</v>
      </c>
      <c r="T2493" s="269">
        <v>-54.75</v>
      </c>
      <c r="DI2493" s="112" t="s">
        <v>8746</v>
      </c>
      <c r="DJ2493" s="112" t="s">
        <v>8536</v>
      </c>
      <c r="DO2493"/>
    </row>
    <row r="2494" spans="15:119" x14ac:dyDescent="0.25">
      <c r="O2494" s="268" t="s">
        <v>11972</v>
      </c>
      <c r="P2494" s="268" t="s">
        <v>9482</v>
      </c>
      <c r="Q2494" s="269">
        <v>-2.5</v>
      </c>
      <c r="R2494" s="269">
        <v>-3</v>
      </c>
      <c r="S2494" s="269">
        <v>-54</v>
      </c>
      <c r="T2494" s="269">
        <v>-54.5</v>
      </c>
      <c r="DI2494" s="112" t="s">
        <v>6105</v>
      </c>
      <c r="DJ2494" s="112" t="s">
        <v>5901</v>
      </c>
      <c r="DO2494"/>
    </row>
    <row r="2495" spans="15:119" x14ac:dyDescent="0.25">
      <c r="O2495" s="268" t="s">
        <v>11973</v>
      </c>
      <c r="P2495" s="268" t="s">
        <v>9484</v>
      </c>
      <c r="Q2495" s="269">
        <v>-2.5</v>
      </c>
      <c r="R2495" s="269">
        <v>-2.75</v>
      </c>
      <c r="S2495" s="269">
        <v>-54.25</v>
      </c>
      <c r="T2495" s="269">
        <v>-54.5</v>
      </c>
      <c r="DI2495" s="112" t="s">
        <v>7164</v>
      </c>
      <c r="DJ2495" s="112" t="s">
        <v>7127</v>
      </c>
      <c r="DO2495"/>
    </row>
    <row r="2496" spans="15:119" x14ac:dyDescent="0.25">
      <c r="O2496" s="268" t="s">
        <v>11974</v>
      </c>
      <c r="P2496" s="268" t="s">
        <v>9484</v>
      </c>
      <c r="Q2496" s="269">
        <v>-2.5</v>
      </c>
      <c r="R2496" s="269">
        <v>-2.75</v>
      </c>
      <c r="S2496" s="269">
        <v>-54</v>
      </c>
      <c r="T2496" s="269">
        <v>-54.25</v>
      </c>
      <c r="DI2496" s="112" t="s">
        <v>5112</v>
      </c>
      <c r="DJ2496" s="112" t="s">
        <v>5023</v>
      </c>
      <c r="DO2496"/>
    </row>
    <row r="2497" spans="15:119" x14ac:dyDescent="0.25">
      <c r="O2497" s="268" t="s">
        <v>11975</v>
      </c>
      <c r="P2497" s="268" t="s">
        <v>9484</v>
      </c>
      <c r="Q2497" s="269">
        <v>-2.75</v>
      </c>
      <c r="R2497" s="269">
        <v>-3</v>
      </c>
      <c r="S2497" s="269">
        <v>-54.25</v>
      </c>
      <c r="T2497" s="269">
        <v>-54.5</v>
      </c>
      <c r="DI2497" s="112" t="s">
        <v>8747</v>
      </c>
      <c r="DJ2497" s="112" t="s">
        <v>8536</v>
      </c>
      <c r="DO2497"/>
    </row>
    <row r="2498" spans="15:119" x14ac:dyDescent="0.25">
      <c r="O2498" s="268" t="s">
        <v>11976</v>
      </c>
      <c r="P2498" s="268" t="s">
        <v>9484</v>
      </c>
      <c r="Q2498" s="269">
        <v>-2.75</v>
      </c>
      <c r="R2498" s="269">
        <v>-3</v>
      </c>
      <c r="S2498" s="269">
        <v>-54</v>
      </c>
      <c r="T2498" s="269">
        <v>-54.25</v>
      </c>
      <c r="DI2498" s="112" t="s">
        <v>8062</v>
      </c>
      <c r="DJ2498" s="112" t="s">
        <v>7908</v>
      </c>
      <c r="DO2498"/>
    </row>
    <row r="2499" spans="15:119" x14ac:dyDescent="0.25">
      <c r="O2499" s="268" t="s">
        <v>11977</v>
      </c>
      <c r="P2499" s="268" t="s">
        <v>9480</v>
      </c>
      <c r="Q2499" s="269">
        <v>-3</v>
      </c>
      <c r="R2499" s="269">
        <v>-4</v>
      </c>
      <c r="S2499" s="269">
        <v>-55.5</v>
      </c>
      <c r="T2499" s="269">
        <v>-57</v>
      </c>
      <c r="DI2499" s="112" t="s">
        <v>5113</v>
      </c>
      <c r="DJ2499" s="112" t="s">
        <v>5023</v>
      </c>
      <c r="DO2499"/>
    </row>
    <row r="2500" spans="15:119" x14ac:dyDescent="0.25">
      <c r="O2500" s="268" t="s">
        <v>11978</v>
      </c>
      <c r="P2500" s="268" t="s">
        <v>9482</v>
      </c>
      <c r="Q2500" s="269">
        <v>-3</v>
      </c>
      <c r="R2500" s="269">
        <v>-3.5</v>
      </c>
      <c r="S2500" s="269">
        <v>-56.5</v>
      </c>
      <c r="T2500" s="269">
        <v>-57</v>
      </c>
      <c r="DI2500" s="112" t="s">
        <v>5114</v>
      </c>
      <c r="DJ2500" s="112" t="s">
        <v>5023</v>
      </c>
      <c r="DO2500"/>
    </row>
    <row r="2501" spans="15:119" x14ac:dyDescent="0.25">
      <c r="O2501" s="268" t="s">
        <v>11979</v>
      </c>
      <c r="P2501" s="268" t="s">
        <v>9484</v>
      </c>
      <c r="Q2501" s="269">
        <v>-3</v>
      </c>
      <c r="R2501" s="269">
        <v>-3.25</v>
      </c>
      <c r="S2501" s="269">
        <v>-56.75</v>
      </c>
      <c r="T2501" s="269">
        <v>-57</v>
      </c>
      <c r="DI2501" s="112" t="s">
        <v>6106</v>
      </c>
      <c r="DJ2501" s="112" t="s">
        <v>5901</v>
      </c>
      <c r="DO2501"/>
    </row>
    <row r="2502" spans="15:119" x14ac:dyDescent="0.25">
      <c r="O2502" s="268" t="s">
        <v>11980</v>
      </c>
      <c r="P2502" s="268" t="s">
        <v>9484</v>
      </c>
      <c r="Q2502" s="269">
        <v>-3</v>
      </c>
      <c r="R2502" s="269">
        <v>-3.25</v>
      </c>
      <c r="S2502" s="269">
        <v>-56.5</v>
      </c>
      <c r="T2502" s="269">
        <v>-56.75</v>
      </c>
      <c r="DI2502" s="112" t="s">
        <v>7560</v>
      </c>
      <c r="DJ2502" s="112" t="s">
        <v>7290</v>
      </c>
      <c r="DO2502"/>
    </row>
    <row r="2503" spans="15:119" x14ac:dyDescent="0.25">
      <c r="O2503" s="268" t="s">
        <v>11981</v>
      </c>
      <c r="P2503" s="268" t="s">
        <v>9484</v>
      </c>
      <c r="Q2503" s="269">
        <v>-3.25</v>
      </c>
      <c r="R2503" s="269">
        <v>-3.5</v>
      </c>
      <c r="S2503" s="269">
        <v>-56.75</v>
      </c>
      <c r="T2503" s="269">
        <v>-57</v>
      </c>
      <c r="DI2503" s="112" t="s">
        <v>5115</v>
      </c>
      <c r="DJ2503" s="112" t="s">
        <v>5023</v>
      </c>
      <c r="DO2503"/>
    </row>
    <row r="2504" spans="15:119" x14ac:dyDescent="0.25">
      <c r="O2504" s="268" t="s">
        <v>11982</v>
      </c>
      <c r="P2504" s="268" t="s">
        <v>9484</v>
      </c>
      <c r="Q2504" s="269">
        <v>-3.25</v>
      </c>
      <c r="R2504" s="269">
        <v>-3.5</v>
      </c>
      <c r="S2504" s="269">
        <v>-56.5</v>
      </c>
      <c r="T2504" s="269">
        <v>-56.75</v>
      </c>
      <c r="DI2504" s="112" t="s">
        <v>8397</v>
      </c>
      <c r="DJ2504" s="112" t="s">
        <v>8277</v>
      </c>
      <c r="DO2504"/>
    </row>
    <row r="2505" spans="15:119" x14ac:dyDescent="0.25">
      <c r="O2505" s="268" t="s">
        <v>11983</v>
      </c>
      <c r="P2505" s="268" t="s">
        <v>9482</v>
      </c>
      <c r="Q2505" s="269">
        <v>-3</v>
      </c>
      <c r="R2505" s="269">
        <v>-3.5</v>
      </c>
      <c r="S2505" s="269">
        <v>-56</v>
      </c>
      <c r="T2505" s="269">
        <v>-56.5</v>
      </c>
      <c r="DI2505" s="112" t="s">
        <v>6684</v>
      </c>
      <c r="DJ2505" s="112" t="s">
        <v>6297</v>
      </c>
      <c r="DO2505"/>
    </row>
    <row r="2506" spans="15:119" x14ac:dyDescent="0.25">
      <c r="O2506" s="268" t="s">
        <v>11984</v>
      </c>
      <c r="P2506" s="268" t="s">
        <v>9484</v>
      </c>
      <c r="Q2506" s="269">
        <v>-3</v>
      </c>
      <c r="R2506" s="269">
        <v>-3.25</v>
      </c>
      <c r="S2506" s="269">
        <v>-56.25</v>
      </c>
      <c r="T2506" s="269">
        <v>-56.5</v>
      </c>
      <c r="DI2506" s="112" t="s">
        <v>4899</v>
      </c>
      <c r="DJ2506" s="112" t="s">
        <v>4800</v>
      </c>
      <c r="DO2506"/>
    </row>
    <row r="2507" spans="15:119" x14ac:dyDescent="0.25">
      <c r="O2507" s="268" t="s">
        <v>11985</v>
      </c>
      <c r="P2507" s="268" t="s">
        <v>9484</v>
      </c>
      <c r="Q2507" s="269">
        <v>-3</v>
      </c>
      <c r="R2507" s="269">
        <v>-3.25</v>
      </c>
      <c r="S2507" s="269">
        <v>-56</v>
      </c>
      <c r="T2507" s="269">
        <v>-56.25</v>
      </c>
      <c r="DI2507" s="112" t="s">
        <v>7561</v>
      </c>
      <c r="DJ2507" s="112" t="s">
        <v>7290</v>
      </c>
      <c r="DO2507"/>
    </row>
    <row r="2508" spans="15:119" x14ac:dyDescent="0.25">
      <c r="O2508" s="268" t="s">
        <v>11986</v>
      </c>
      <c r="P2508" s="268" t="s">
        <v>9484</v>
      </c>
      <c r="Q2508" s="269">
        <v>-3.25</v>
      </c>
      <c r="R2508" s="269">
        <v>-3.5</v>
      </c>
      <c r="S2508" s="269">
        <v>-56.25</v>
      </c>
      <c r="T2508" s="269">
        <v>-56.5</v>
      </c>
      <c r="DI2508" s="112" t="s">
        <v>7562</v>
      </c>
      <c r="DJ2508" s="112" t="s">
        <v>7290</v>
      </c>
      <c r="DO2508"/>
    </row>
    <row r="2509" spans="15:119" x14ac:dyDescent="0.25">
      <c r="O2509" s="268" t="s">
        <v>11987</v>
      </c>
      <c r="P2509" s="268" t="s">
        <v>9484</v>
      </c>
      <c r="Q2509" s="269">
        <v>-3.25</v>
      </c>
      <c r="R2509" s="269">
        <v>-3.5</v>
      </c>
      <c r="S2509" s="269">
        <v>-56</v>
      </c>
      <c r="T2509" s="269">
        <v>-56.25</v>
      </c>
      <c r="DI2509" s="112" t="s">
        <v>6685</v>
      </c>
      <c r="DJ2509" s="112" t="s">
        <v>6297</v>
      </c>
      <c r="DO2509"/>
    </row>
    <row r="2510" spans="15:119" x14ac:dyDescent="0.25">
      <c r="O2510" s="268" t="s">
        <v>11988</v>
      </c>
      <c r="P2510" s="268" t="s">
        <v>9482</v>
      </c>
      <c r="Q2510" s="269">
        <v>-3</v>
      </c>
      <c r="R2510" s="269">
        <v>-3.5</v>
      </c>
      <c r="S2510" s="269">
        <v>-55.5</v>
      </c>
      <c r="T2510" s="269">
        <v>-56</v>
      </c>
      <c r="DI2510" s="112" t="s">
        <v>6686</v>
      </c>
      <c r="DJ2510" s="112" t="s">
        <v>6297</v>
      </c>
      <c r="DO2510"/>
    </row>
    <row r="2511" spans="15:119" x14ac:dyDescent="0.25">
      <c r="O2511" s="268" t="s">
        <v>11989</v>
      </c>
      <c r="P2511" s="268" t="s">
        <v>9484</v>
      </c>
      <c r="Q2511" s="269">
        <v>-3</v>
      </c>
      <c r="R2511" s="269">
        <v>-3.25</v>
      </c>
      <c r="S2511" s="269">
        <v>-55.75</v>
      </c>
      <c r="T2511" s="269">
        <v>-56</v>
      </c>
      <c r="DI2511" s="112" t="s">
        <v>9330</v>
      </c>
      <c r="DJ2511" s="112" t="s">
        <v>9212</v>
      </c>
      <c r="DO2511"/>
    </row>
    <row r="2512" spans="15:119" x14ac:dyDescent="0.25">
      <c r="O2512" s="268" t="s">
        <v>11990</v>
      </c>
      <c r="P2512" s="268" t="s">
        <v>9484</v>
      </c>
      <c r="Q2512" s="269">
        <v>-3</v>
      </c>
      <c r="R2512" s="269">
        <v>-3.25</v>
      </c>
      <c r="S2512" s="269">
        <v>-55.5</v>
      </c>
      <c r="T2512" s="269">
        <v>-55.75</v>
      </c>
      <c r="DI2512" s="112" t="s">
        <v>8063</v>
      </c>
      <c r="DJ2512" s="112" t="s">
        <v>7908</v>
      </c>
      <c r="DO2512"/>
    </row>
    <row r="2513" spans="15:119" x14ac:dyDescent="0.25">
      <c r="O2513" s="268" t="s">
        <v>11991</v>
      </c>
      <c r="P2513" s="268" t="s">
        <v>9484</v>
      </c>
      <c r="Q2513" s="269">
        <v>-3.25</v>
      </c>
      <c r="R2513" s="269">
        <v>-3.5</v>
      </c>
      <c r="S2513" s="269">
        <v>-55.75</v>
      </c>
      <c r="T2513" s="269">
        <v>-56</v>
      </c>
      <c r="DI2513" s="112" t="s">
        <v>5258</v>
      </c>
      <c r="DJ2513" s="112" t="s">
        <v>5901</v>
      </c>
      <c r="DO2513"/>
    </row>
    <row r="2514" spans="15:119" x14ac:dyDescent="0.25">
      <c r="O2514" s="268" t="s">
        <v>11992</v>
      </c>
      <c r="P2514" s="268" t="s">
        <v>9484</v>
      </c>
      <c r="Q2514" s="269">
        <v>-3.25</v>
      </c>
      <c r="R2514" s="269">
        <v>-3.5</v>
      </c>
      <c r="S2514" s="269">
        <v>-55.5</v>
      </c>
      <c r="T2514" s="269">
        <v>-55.75</v>
      </c>
      <c r="DI2514" s="112" t="s">
        <v>5258</v>
      </c>
      <c r="DJ2514" s="112" t="s">
        <v>5203</v>
      </c>
      <c r="DO2514"/>
    </row>
    <row r="2515" spans="15:119" x14ac:dyDescent="0.25">
      <c r="O2515" s="268" t="s">
        <v>11993</v>
      </c>
      <c r="P2515" s="268" t="s">
        <v>9482</v>
      </c>
      <c r="Q2515" s="269">
        <v>-3.5</v>
      </c>
      <c r="R2515" s="269">
        <v>-4</v>
      </c>
      <c r="S2515" s="269">
        <v>-56.5</v>
      </c>
      <c r="T2515" s="269">
        <v>-57</v>
      </c>
      <c r="DI2515" s="112" t="s">
        <v>7563</v>
      </c>
      <c r="DJ2515" s="112" t="s">
        <v>7290</v>
      </c>
      <c r="DO2515"/>
    </row>
    <row r="2516" spans="15:119" x14ac:dyDescent="0.25">
      <c r="O2516" s="268" t="s">
        <v>11994</v>
      </c>
      <c r="P2516" s="268" t="s">
        <v>9484</v>
      </c>
      <c r="Q2516" s="269">
        <v>-3.5</v>
      </c>
      <c r="R2516" s="269">
        <v>-3.75</v>
      </c>
      <c r="S2516" s="269">
        <v>-56.75</v>
      </c>
      <c r="T2516" s="269">
        <v>-57</v>
      </c>
      <c r="DI2516" s="112" t="s">
        <v>5259</v>
      </c>
      <c r="DJ2516" s="112" t="s">
        <v>5203</v>
      </c>
      <c r="DO2516"/>
    </row>
    <row r="2517" spans="15:119" x14ac:dyDescent="0.25">
      <c r="O2517" s="268" t="s">
        <v>11995</v>
      </c>
      <c r="P2517" s="268" t="s">
        <v>9484</v>
      </c>
      <c r="Q2517" s="269">
        <v>-3.5</v>
      </c>
      <c r="R2517" s="269">
        <v>-3.75</v>
      </c>
      <c r="S2517" s="269">
        <v>-56.5</v>
      </c>
      <c r="T2517" s="269">
        <v>-56.75</v>
      </c>
      <c r="DI2517" s="112" t="s">
        <v>9130</v>
      </c>
      <c r="DJ2517" s="112" t="s">
        <v>9078</v>
      </c>
      <c r="DO2517"/>
    </row>
    <row r="2518" spans="15:119" x14ac:dyDescent="0.25">
      <c r="O2518" s="268" t="s">
        <v>11996</v>
      </c>
      <c r="P2518" s="268" t="s">
        <v>9484</v>
      </c>
      <c r="Q2518" s="269">
        <v>-3.75</v>
      </c>
      <c r="R2518" s="269">
        <v>-4</v>
      </c>
      <c r="S2518" s="269">
        <v>-56.75</v>
      </c>
      <c r="T2518" s="269">
        <v>-57</v>
      </c>
      <c r="DI2518" s="112" t="s">
        <v>8064</v>
      </c>
      <c r="DJ2518" s="112" t="s">
        <v>7908</v>
      </c>
      <c r="DO2518"/>
    </row>
    <row r="2519" spans="15:119" x14ac:dyDescent="0.25">
      <c r="O2519" s="268" t="s">
        <v>11997</v>
      </c>
      <c r="P2519" s="268" t="s">
        <v>9484</v>
      </c>
      <c r="Q2519" s="269">
        <v>-3.75</v>
      </c>
      <c r="R2519" s="269">
        <v>-4</v>
      </c>
      <c r="S2519" s="269">
        <v>-56.5</v>
      </c>
      <c r="T2519" s="269">
        <v>-56.75</v>
      </c>
      <c r="DI2519" s="112" t="s">
        <v>6687</v>
      </c>
      <c r="DJ2519" s="112" t="s">
        <v>6297</v>
      </c>
      <c r="DO2519"/>
    </row>
    <row r="2520" spans="15:119" x14ac:dyDescent="0.25">
      <c r="O2520" s="268" t="s">
        <v>11998</v>
      </c>
      <c r="P2520" s="268" t="s">
        <v>9482</v>
      </c>
      <c r="Q2520" s="269">
        <v>-3.5</v>
      </c>
      <c r="R2520" s="269">
        <v>-4</v>
      </c>
      <c r="S2520" s="269">
        <v>-56</v>
      </c>
      <c r="T2520" s="269">
        <v>-56.5</v>
      </c>
      <c r="DI2520" s="112" t="s">
        <v>5260</v>
      </c>
      <c r="DJ2520" s="112" t="s">
        <v>5203</v>
      </c>
      <c r="DO2520"/>
    </row>
    <row r="2521" spans="15:119" x14ac:dyDescent="0.25">
      <c r="O2521" s="268" t="s">
        <v>11999</v>
      </c>
      <c r="P2521" s="268" t="s">
        <v>9484</v>
      </c>
      <c r="Q2521" s="269">
        <v>-3.5</v>
      </c>
      <c r="R2521" s="269">
        <v>-3.75</v>
      </c>
      <c r="S2521" s="269">
        <v>-56.25</v>
      </c>
      <c r="T2521" s="269">
        <v>-56.5</v>
      </c>
      <c r="DI2521" s="112" t="s">
        <v>6688</v>
      </c>
      <c r="DJ2521" s="112" t="s">
        <v>6297</v>
      </c>
      <c r="DO2521"/>
    </row>
    <row r="2522" spans="15:119" x14ac:dyDescent="0.25">
      <c r="O2522" s="268" t="s">
        <v>12000</v>
      </c>
      <c r="P2522" s="268" t="s">
        <v>9484</v>
      </c>
      <c r="Q2522" s="269">
        <v>-3.5</v>
      </c>
      <c r="R2522" s="269">
        <v>-3.75</v>
      </c>
      <c r="S2522" s="269">
        <v>-56</v>
      </c>
      <c r="T2522" s="269">
        <v>-56.25</v>
      </c>
      <c r="DI2522" s="112" t="s">
        <v>5770</v>
      </c>
      <c r="DJ2522" s="112" t="s">
        <v>5735</v>
      </c>
      <c r="DO2522"/>
    </row>
    <row r="2523" spans="15:119" x14ac:dyDescent="0.25">
      <c r="O2523" s="268" t="s">
        <v>12001</v>
      </c>
      <c r="P2523" s="268" t="s">
        <v>9484</v>
      </c>
      <c r="Q2523" s="269">
        <v>-3.75</v>
      </c>
      <c r="R2523" s="269">
        <v>-4</v>
      </c>
      <c r="S2523" s="269">
        <v>-56.25</v>
      </c>
      <c r="T2523" s="269">
        <v>-56.5</v>
      </c>
      <c r="DI2523" s="112" t="s">
        <v>5858</v>
      </c>
      <c r="DJ2523" s="112" t="s">
        <v>5832</v>
      </c>
      <c r="DO2523"/>
    </row>
    <row r="2524" spans="15:119" x14ac:dyDescent="0.25">
      <c r="O2524" s="268" t="s">
        <v>12002</v>
      </c>
      <c r="P2524" s="268" t="s">
        <v>9484</v>
      </c>
      <c r="Q2524" s="269">
        <v>-3.75</v>
      </c>
      <c r="R2524" s="269">
        <v>-4</v>
      </c>
      <c r="S2524" s="269">
        <v>-56</v>
      </c>
      <c r="T2524" s="269">
        <v>-56.25</v>
      </c>
      <c r="DI2524" s="112" t="s">
        <v>7235</v>
      </c>
      <c r="DJ2524" s="112" t="s">
        <v>7203</v>
      </c>
      <c r="DO2524"/>
    </row>
    <row r="2525" spans="15:119" x14ac:dyDescent="0.25">
      <c r="O2525" s="268" t="s">
        <v>12003</v>
      </c>
      <c r="P2525" s="268" t="s">
        <v>9482</v>
      </c>
      <c r="Q2525" s="269">
        <v>-3.5</v>
      </c>
      <c r="R2525" s="269">
        <v>-4</v>
      </c>
      <c r="S2525" s="269">
        <v>-55.5</v>
      </c>
      <c r="T2525" s="269">
        <v>-56</v>
      </c>
      <c r="DI2525" s="112" t="s">
        <v>5261</v>
      </c>
      <c r="DJ2525" s="112" t="s">
        <v>5203</v>
      </c>
      <c r="DO2525"/>
    </row>
    <row r="2526" spans="15:119" x14ac:dyDescent="0.25">
      <c r="O2526" s="268" t="s">
        <v>12004</v>
      </c>
      <c r="P2526" s="268" t="s">
        <v>9484</v>
      </c>
      <c r="Q2526" s="269">
        <v>-3.5</v>
      </c>
      <c r="R2526" s="269">
        <v>-3.75</v>
      </c>
      <c r="S2526" s="269">
        <v>-55.75</v>
      </c>
      <c r="T2526" s="269">
        <v>-56</v>
      </c>
      <c r="DI2526" s="112" t="s">
        <v>8065</v>
      </c>
      <c r="DJ2526" s="112" t="s">
        <v>7908</v>
      </c>
      <c r="DO2526"/>
    </row>
    <row r="2527" spans="15:119" x14ac:dyDescent="0.25">
      <c r="O2527" s="268" t="s">
        <v>12005</v>
      </c>
      <c r="P2527" s="268" t="s">
        <v>9484</v>
      </c>
      <c r="Q2527" s="269">
        <v>-3.5</v>
      </c>
      <c r="R2527" s="269">
        <v>-3.75</v>
      </c>
      <c r="S2527" s="269">
        <v>-55.5</v>
      </c>
      <c r="T2527" s="269">
        <v>-55.75</v>
      </c>
      <c r="DI2527" s="112" t="s">
        <v>5859</v>
      </c>
      <c r="DJ2527" s="112" t="s">
        <v>5832</v>
      </c>
      <c r="DO2527"/>
    </row>
    <row r="2528" spans="15:119" x14ac:dyDescent="0.25">
      <c r="O2528" s="268" t="s">
        <v>12006</v>
      </c>
      <c r="P2528" s="268" t="s">
        <v>9484</v>
      </c>
      <c r="Q2528" s="269">
        <v>-3.75</v>
      </c>
      <c r="R2528" s="269">
        <v>-4</v>
      </c>
      <c r="S2528" s="269">
        <v>-55.75</v>
      </c>
      <c r="T2528" s="269">
        <v>-56</v>
      </c>
      <c r="DI2528" s="112" t="s">
        <v>6689</v>
      </c>
      <c r="DJ2528" s="112" t="s">
        <v>6297</v>
      </c>
      <c r="DO2528"/>
    </row>
    <row r="2529" spans="15:119" x14ac:dyDescent="0.25">
      <c r="O2529" s="268" t="s">
        <v>12007</v>
      </c>
      <c r="P2529" s="268" t="s">
        <v>9484</v>
      </c>
      <c r="Q2529" s="269">
        <v>-3.75</v>
      </c>
      <c r="R2529" s="269">
        <v>-4</v>
      </c>
      <c r="S2529" s="269">
        <v>-55.5</v>
      </c>
      <c r="T2529" s="269">
        <v>-55.75</v>
      </c>
      <c r="DI2529" s="112" t="s">
        <v>9044</v>
      </c>
      <c r="DJ2529" s="112" t="s">
        <v>9008</v>
      </c>
      <c r="DO2529"/>
    </row>
    <row r="2530" spans="15:119" x14ac:dyDescent="0.25">
      <c r="O2530" s="268" t="s">
        <v>12008</v>
      </c>
      <c r="P2530" s="268" t="s">
        <v>9480</v>
      </c>
      <c r="Q2530" s="269">
        <v>-3</v>
      </c>
      <c r="R2530" s="269">
        <v>-4</v>
      </c>
      <c r="S2530" s="269">
        <v>-54</v>
      </c>
      <c r="T2530" s="269">
        <v>-55.5</v>
      </c>
      <c r="DI2530" s="112" t="s">
        <v>8066</v>
      </c>
      <c r="DJ2530" s="112" t="s">
        <v>7908</v>
      </c>
      <c r="DO2530"/>
    </row>
    <row r="2531" spans="15:119" x14ac:dyDescent="0.25">
      <c r="O2531" s="268" t="s">
        <v>12009</v>
      </c>
      <c r="P2531" s="268" t="s">
        <v>9482</v>
      </c>
      <c r="Q2531" s="269">
        <v>-3</v>
      </c>
      <c r="R2531" s="269">
        <v>-3.5</v>
      </c>
      <c r="S2531" s="269">
        <v>-55</v>
      </c>
      <c r="T2531" s="269">
        <v>-55.5</v>
      </c>
      <c r="DI2531" s="112" t="s">
        <v>4235</v>
      </c>
      <c r="DJ2531" s="112" t="s">
        <v>4204</v>
      </c>
      <c r="DO2531"/>
    </row>
    <row r="2532" spans="15:119" x14ac:dyDescent="0.25">
      <c r="O2532" s="268" t="s">
        <v>12010</v>
      </c>
      <c r="P2532" s="268" t="s">
        <v>9484</v>
      </c>
      <c r="Q2532" s="269">
        <v>-3</v>
      </c>
      <c r="R2532" s="269">
        <v>-3.25</v>
      </c>
      <c r="S2532" s="269">
        <v>-55.25</v>
      </c>
      <c r="T2532" s="269">
        <v>-55.5</v>
      </c>
      <c r="DI2532" s="112" t="s">
        <v>5648</v>
      </c>
      <c r="DJ2532" s="112" t="s">
        <v>5568</v>
      </c>
      <c r="DO2532"/>
    </row>
    <row r="2533" spans="15:119" x14ac:dyDescent="0.25">
      <c r="O2533" s="268" t="s">
        <v>12011</v>
      </c>
      <c r="P2533" s="268" t="s">
        <v>9484</v>
      </c>
      <c r="Q2533" s="269">
        <v>-3</v>
      </c>
      <c r="R2533" s="269">
        <v>-3.25</v>
      </c>
      <c r="S2533" s="269">
        <v>-55</v>
      </c>
      <c r="T2533" s="269">
        <v>-55.25</v>
      </c>
      <c r="DI2533" s="112" t="s">
        <v>8748</v>
      </c>
      <c r="DJ2533" s="112" t="s">
        <v>8536</v>
      </c>
      <c r="DO2533"/>
    </row>
    <row r="2534" spans="15:119" x14ac:dyDescent="0.25">
      <c r="O2534" s="268" t="s">
        <v>12012</v>
      </c>
      <c r="P2534" s="268" t="s">
        <v>9484</v>
      </c>
      <c r="Q2534" s="269">
        <v>-3.25</v>
      </c>
      <c r="R2534" s="269">
        <v>-3.5</v>
      </c>
      <c r="S2534" s="269">
        <v>-55.25</v>
      </c>
      <c r="T2534" s="269">
        <v>-55.5</v>
      </c>
      <c r="DI2534" s="112" t="s">
        <v>9331</v>
      </c>
      <c r="DJ2534" s="112" t="s">
        <v>9212</v>
      </c>
      <c r="DO2534"/>
    </row>
    <row r="2535" spans="15:119" x14ac:dyDescent="0.25">
      <c r="O2535" s="268" t="s">
        <v>12013</v>
      </c>
      <c r="P2535" s="268" t="s">
        <v>9484</v>
      </c>
      <c r="Q2535" s="269">
        <v>-3.25</v>
      </c>
      <c r="R2535" s="269">
        <v>-3.5</v>
      </c>
      <c r="S2535" s="269">
        <v>-55</v>
      </c>
      <c r="T2535" s="269">
        <v>-55.25</v>
      </c>
      <c r="DI2535" s="112" t="s">
        <v>8398</v>
      </c>
      <c r="DJ2535" s="112" t="s">
        <v>8277</v>
      </c>
      <c r="DO2535"/>
    </row>
    <row r="2536" spans="15:119" x14ac:dyDescent="0.25">
      <c r="O2536" s="268" t="s">
        <v>12014</v>
      </c>
      <c r="P2536" s="268" t="s">
        <v>9482</v>
      </c>
      <c r="Q2536" s="269">
        <v>-3</v>
      </c>
      <c r="R2536" s="269">
        <v>-3.5</v>
      </c>
      <c r="S2536" s="269">
        <v>-54.5</v>
      </c>
      <c r="T2536" s="269">
        <v>-55</v>
      </c>
      <c r="DI2536" s="112" t="s">
        <v>9045</v>
      </c>
      <c r="DJ2536" s="112" t="s">
        <v>9008</v>
      </c>
      <c r="DO2536"/>
    </row>
    <row r="2537" spans="15:119" x14ac:dyDescent="0.25">
      <c r="O2537" s="268" t="s">
        <v>12015</v>
      </c>
      <c r="P2537" s="268" t="s">
        <v>9484</v>
      </c>
      <c r="Q2537" s="269">
        <v>-3</v>
      </c>
      <c r="R2537" s="269">
        <v>-3.25</v>
      </c>
      <c r="S2537" s="269">
        <v>-54.75</v>
      </c>
      <c r="T2537" s="269">
        <v>-55</v>
      </c>
      <c r="DI2537" s="112" t="s">
        <v>5771</v>
      </c>
      <c r="DJ2537" s="112" t="s">
        <v>5735</v>
      </c>
      <c r="DO2537"/>
    </row>
    <row r="2538" spans="15:119" x14ac:dyDescent="0.25">
      <c r="O2538" s="268" t="s">
        <v>12016</v>
      </c>
      <c r="P2538" s="268" t="s">
        <v>9484</v>
      </c>
      <c r="Q2538" s="269">
        <v>-3</v>
      </c>
      <c r="R2538" s="269">
        <v>-3.25</v>
      </c>
      <c r="S2538" s="269">
        <v>-54.5</v>
      </c>
      <c r="T2538" s="269">
        <v>-54.75</v>
      </c>
      <c r="DI2538" s="112" t="s">
        <v>5116</v>
      </c>
      <c r="DJ2538" s="112" t="s">
        <v>5023</v>
      </c>
      <c r="DO2538"/>
    </row>
    <row r="2539" spans="15:119" x14ac:dyDescent="0.25">
      <c r="O2539" s="268" t="s">
        <v>12017</v>
      </c>
      <c r="P2539" s="268" t="s">
        <v>9484</v>
      </c>
      <c r="Q2539" s="269">
        <v>-3.25</v>
      </c>
      <c r="R2539" s="269">
        <v>-3.5</v>
      </c>
      <c r="S2539" s="269">
        <v>-54.75</v>
      </c>
      <c r="T2539" s="269">
        <v>-55</v>
      </c>
      <c r="DI2539" s="112" t="s">
        <v>5116</v>
      </c>
      <c r="DJ2539" s="112" t="s">
        <v>9008</v>
      </c>
      <c r="DO2539"/>
    </row>
    <row r="2540" spans="15:119" x14ac:dyDescent="0.25">
      <c r="O2540" s="268" t="s">
        <v>12018</v>
      </c>
      <c r="P2540" s="268" t="s">
        <v>9484</v>
      </c>
      <c r="Q2540" s="269">
        <v>-3.25</v>
      </c>
      <c r="R2540" s="269">
        <v>-3.5</v>
      </c>
      <c r="S2540" s="269">
        <v>-54.5</v>
      </c>
      <c r="T2540" s="269">
        <v>-54.75</v>
      </c>
      <c r="DI2540" s="112" t="s">
        <v>8067</v>
      </c>
      <c r="DJ2540" s="112" t="s">
        <v>7908</v>
      </c>
      <c r="DO2540"/>
    </row>
    <row r="2541" spans="15:119" x14ac:dyDescent="0.25">
      <c r="O2541" s="268" t="s">
        <v>12019</v>
      </c>
      <c r="P2541" s="268" t="s">
        <v>9482</v>
      </c>
      <c r="Q2541" s="269">
        <v>-3</v>
      </c>
      <c r="R2541" s="269">
        <v>-3.5</v>
      </c>
      <c r="S2541" s="269">
        <v>-54</v>
      </c>
      <c r="T2541" s="269">
        <v>-54.5</v>
      </c>
      <c r="DI2541" s="112" t="s">
        <v>5262</v>
      </c>
      <c r="DJ2541" s="112" t="s">
        <v>5203</v>
      </c>
      <c r="DO2541"/>
    </row>
    <row r="2542" spans="15:119" x14ac:dyDescent="0.25">
      <c r="O2542" s="268" t="s">
        <v>12020</v>
      </c>
      <c r="P2542" s="268" t="s">
        <v>9484</v>
      </c>
      <c r="Q2542" s="269">
        <v>-3</v>
      </c>
      <c r="R2542" s="269">
        <v>-3.25</v>
      </c>
      <c r="S2542" s="269">
        <v>-54.25</v>
      </c>
      <c r="T2542" s="269">
        <v>-54.5</v>
      </c>
      <c r="DI2542" s="112" t="s">
        <v>5263</v>
      </c>
      <c r="DJ2542" s="112" t="s">
        <v>5203</v>
      </c>
      <c r="DO2542"/>
    </row>
    <row r="2543" spans="15:119" x14ac:dyDescent="0.25">
      <c r="O2543" s="268" t="s">
        <v>12021</v>
      </c>
      <c r="P2543" s="268" t="s">
        <v>9484</v>
      </c>
      <c r="Q2543" s="269">
        <v>-3</v>
      </c>
      <c r="R2543" s="269">
        <v>-3.25</v>
      </c>
      <c r="S2543" s="269">
        <v>-54</v>
      </c>
      <c r="T2543" s="269">
        <v>-54.25</v>
      </c>
      <c r="DI2543" s="112" t="s">
        <v>4900</v>
      </c>
      <c r="DJ2543" s="112" t="s">
        <v>4800</v>
      </c>
      <c r="DO2543"/>
    </row>
    <row r="2544" spans="15:119" x14ac:dyDescent="0.25">
      <c r="O2544" s="268" t="s">
        <v>12022</v>
      </c>
      <c r="P2544" s="268" t="s">
        <v>9484</v>
      </c>
      <c r="Q2544" s="269">
        <v>-3.25</v>
      </c>
      <c r="R2544" s="269">
        <v>-3.5</v>
      </c>
      <c r="S2544" s="269">
        <v>-54.25</v>
      </c>
      <c r="T2544" s="269">
        <v>-54.5</v>
      </c>
      <c r="DI2544" s="112" t="s">
        <v>5264</v>
      </c>
      <c r="DJ2544" s="112" t="s">
        <v>5203</v>
      </c>
      <c r="DO2544"/>
    </row>
    <row r="2545" spans="15:119" x14ac:dyDescent="0.25">
      <c r="O2545" s="268" t="s">
        <v>12023</v>
      </c>
      <c r="P2545" s="268" t="s">
        <v>9484</v>
      </c>
      <c r="Q2545" s="269">
        <v>-3.25</v>
      </c>
      <c r="R2545" s="269">
        <v>-3.5</v>
      </c>
      <c r="S2545" s="269">
        <v>-54</v>
      </c>
      <c r="T2545" s="269">
        <v>-54.25</v>
      </c>
      <c r="DI2545" s="112" t="s">
        <v>8068</v>
      </c>
      <c r="DJ2545" s="112" t="s">
        <v>7908</v>
      </c>
      <c r="DO2545"/>
    </row>
    <row r="2546" spans="15:119" x14ac:dyDescent="0.25">
      <c r="O2546" s="268" t="s">
        <v>12024</v>
      </c>
      <c r="P2546" s="268" t="s">
        <v>9482</v>
      </c>
      <c r="Q2546" s="269">
        <v>-3.5</v>
      </c>
      <c r="R2546" s="269">
        <v>-4</v>
      </c>
      <c r="S2546" s="269">
        <v>-55</v>
      </c>
      <c r="T2546" s="269">
        <v>-55.5</v>
      </c>
      <c r="DI2546" s="112" t="s">
        <v>7564</v>
      </c>
      <c r="DJ2546" s="112" t="s">
        <v>8277</v>
      </c>
      <c r="DO2546"/>
    </row>
    <row r="2547" spans="15:119" x14ac:dyDescent="0.25">
      <c r="O2547" s="268" t="s">
        <v>12025</v>
      </c>
      <c r="P2547" s="268" t="s">
        <v>9484</v>
      </c>
      <c r="Q2547" s="269">
        <v>-3.5</v>
      </c>
      <c r="R2547" s="269">
        <v>-3.75</v>
      </c>
      <c r="S2547" s="269">
        <v>-55.25</v>
      </c>
      <c r="T2547" s="269">
        <v>-55.5</v>
      </c>
      <c r="DI2547" s="112" t="s">
        <v>7564</v>
      </c>
      <c r="DJ2547" s="112" t="s">
        <v>7290</v>
      </c>
      <c r="DO2547"/>
    </row>
    <row r="2548" spans="15:119" x14ac:dyDescent="0.25">
      <c r="O2548" s="268" t="s">
        <v>12026</v>
      </c>
      <c r="P2548" s="268" t="s">
        <v>9484</v>
      </c>
      <c r="Q2548" s="269">
        <v>-3.5</v>
      </c>
      <c r="R2548" s="269">
        <v>-3.75</v>
      </c>
      <c r="S2548" s="269">
        <v>-55</v>
      </c>
      <c r="T2548" s="269">
        <v>-55.25</v>
      </c>
      <c r="DI2548" s="112" t="s">
        <v>8749</v>
      </c>
      <c r="DJ2548" s="112" t="s">
        <v>8536</v>
      </c>
      <c r="DO2548"/>
    </row>
    <row r="2549" spans="15:119" x14ac:dyDescent="0.25">
      <c r="O2549" s="268" t="s">
        <v>12027</v>
      </c>
      <c r="P2549" s="268" t="s">
        <v>9484</v>
      </c>
      <c r="Q2549" s="269">
        <v>-3.75</v>
      </c>
      <c r="R2549" s="269">
        <v>-4</v>
      </c>
      <c r="S2549" s="269">
        <v>-55.25</v>
      </c>
      <c r="T2549" s="269">
        <v>-55.5</v>
      </c>
      <c r="DI2549" s="112" t="s">
        <v>7565</v>
      </c>
      <c r="DJ2549" s="112" t="s">
        <v>7290</v>
      </c>
      <c r="DO2549"/>
    </row>
    <row r="2550" spans="15:119" x14ac:dyDescent="0.25">
      <c r="O2550" s="268" t="s">
        <v>12028</v>
      </c>
      <c r="P2550" s="268" t="s">
        <v>9484</v>
      </c>
      <c r="Q2550" s="269">
        <v>-3.75</v>
      </c>
      <c r="R2550" s="269">
        <v>-4</v>
      </c>
      <c r="S2550" s="269">
        <v>-55</v>
      </c>
      <c r="T2550" s="269">
        <v>-55.25</v>
      </c>
      <c r="DI2550" s="112" t="s">
        <v>524</v>
      </c>
      <c r="DJ2550" s="112" t="s">
        <v>10</v>
      </c>
      <c r="DO2550"/>
    </row>
    <row r="2551" spans="15:119" x14ac:dyDescent="0.25">
      <c r="O2551" s="268" t="s">
        <v>12029</v>
      </c>
      <c r="P2551" s="268" t="s">
        <v>9482</v>
      </c>
      <c r="Q2551" s="269">
        <v>-3.5</v>
      </c>
      <c r="R2551" s="269">
        <v>-4</v>
      </c>
      <c r="S2551" s="269">
        <v>-54.5</v>
      </c>
      <c r="T2551" s="269">
        <v>-55</v>
      </c>
      <c r="DI2551" s="112" t="s">
        <v>9332</v>
      </c>
      <c r="DJ2551" s="112" t="s">
        <v>9212</v>
      </c>
      <c r="DO2551"/>
    </row>
    <row r="2552" spans="15:119" x14ac:dyDescent="0.25">
      <c r="O2552" s="268" t="s">
        <v>12030</v>
      </c>
      <c r="P2552" s="268" t="s">
        <v>9484</v>
      </c>
      <c r="Q2552" s="269">
        <v>-3.5</v>
      </c>
      <c r="R2552" s="269">
        <v>-3.75</v>
      </c>
      <c r="S2552" s="269">
        <v>-54.75</v>
      </c>
      <c r="T2552" s="269">
        <v>-55</v>
      </c>
      <c r="DI2552" s="112" t="s">
        <v>8069</v>
      </c>
      <c r="DJ2552" s="112" t="s">
        <v>7908</v>
      </c>
      <c r="DO2552"/>
    </row>
    <row r="2553" spans="15:119" x14ac:dyDescent="0.25">
      <c r="O2553" s="268" t="s">
        <v>12031</v>
      </c>
      <c r="P2553" s="268" t="s">
        <v>9484</v>
      </c>
      <c r="Q2553" s="269">
        <v>-3.5</v>
      </c>
      <c r="R2553" s="269">
        <v>-3.75</v>
      </c>
      <c r="S2553" s="269">
        <v>-54.5</v>
      </c>
      <c r="T2553" s="269">
        <v>-54.75</v>
      </c>
      <c r="DI2553" s="112" t="s">
        <v>5649</v>
      </c>
      <c r="DJ2553" s="112" t="s">
        <v>5568</v>
      </c>
      <c r="DO2553"/>
    </row>
    <row r="2554" spans="15:119" x14ac:dyDescent="0.25">
      <c r="O2554" s="268" t="s">
        <v>12032</v>
      </c>
      <c r="P2554" s="268" t="s">
        <v>9484</v>
      </c>
      <c r="Q2554" s="269">
        <v>-3.75</v>
      </c>
      <c r="R2554" s="269">
        <v>-4</v>
      </c>
      <c r="S2554" s="269">
        <v>-54.75</v>
      </c>
      <c r="T2554" s="269">
        <v>-55</v>
      </c>
      <c r="DI2554" s="112" t="s">
        <v>9046</v>
      </c>
      <c r="DJ2554" s="112" t="s">
        <v>9008</v>
      </c>
      <c r="DO2554"/>
    </row>
    <row r="2555" spans="15:119" x14ac:dyDescent="0.25">
      <c r="O2555" s="268" t="s">
        <v>12033</v>
      </c>
      <c r="P2555" s="268" t="s">
        <v>9484</v>
      </c>
      <c r="Q2555" s="269">
        <v>-3.75</v>
      </c>
      <c r="R2555" s="269">
        <v>-4</v>
      </c>
      <c r="S2555" s="269">
        <v>-54.5</v>
      </c>
      <c r="T2555" s="269">
        <v>-54.75</v>
      </c>
      <c r="DI2555" s="112" t="s">
        <v>5117</v>
      </c>
      <c r="DJ2555" s="112" t="s">
        <v>5023</v>
      </c>
      <c r="DO2555"/>
    </row>
    <row r="2556" spans="15:119" x14ac:dyDescent="0.25">
      <c r="O2556" s="268" t="s">
        <v>12034</v>
      </c>
      <c r="P2556" s="268" t="s">
        <v>9482</v>
      </c>
      <c r="Q2556" s="269">
        <v>-3.5</v>
      </c>
      <c r="R2556" s="269">
        <v>-4</v>
      </c>
      <c r="S2556" s="269">
        <v>-54</v>
      </c>
      <c r="T2556" s="269">
        <v>-54.5</v>
      </c>
      <c r="DI2556" s="112" t="s">
        <v>4676</v>
      </c>
      <c r="DJ2556" s="112" t="s">
        <v>4583</v>
      </c>
      <c r="DO2556"/>
    </row>
    <row r="2557" spans="15:119" x14ac:dyDescent="0.25">
      <c r="O2557" s="268" t="s">
        <v>12035</v>
      </c>
      <c r="P2557" s="268" t="s">
        <v>9484</v>
      </c>
      <c r="Q2557" s="269">
        <v>-3.5</v>
      </c>
      <c r="R2557" s="269">
        <v>-3.75</v>
      </c>
      <c r="S2557" s="269">
        <v>-54.25</v>
      </c>
      <c r="T2557" s="269">
        <v>-54.5</v>
      </c>
      <c r="DI2557" s="112" t="s">
        <v>4676</v>
      </c>
      <c r="DJ2557" s="112" t="s">
        <v>5568</v>
      </c>
      <c r="DO2557"/>
    </row>
    <row r="2558" spans="15:119" x14ac:dyDescent="0.25">
      <c r="O2558" s="268" t="s">
        <v>12036</v>
      </c>
      <c r="P2558" s="268" t="s">
        <v>9484</v>
      </c>
      <c r="Q2558" s="269">
        <v>-3.5</v>
      </c>
      <c r="R2558" s="269">
        <v>-3.75</v>
      </c>
      <c r="S2558" s="269">
        <v>-54</v>
      </c>
      <c r="T2558" s="269">
        <v>-54.25</v>
      </c>
      <c r="DI2558" s="112" t="s">
        <v>4901</v>
      </c>
      <c r="DJ2558" s="112" t="s">
        <v>4800</v>
      </c>
      <c r="DO2558"/>
    </row>
    <row r="2559" spans="15:119" x14ac:dyDescent="0.25">
      <c r="O2559" s="268" t="s">
        <v>12037</v>
      </c>
      <c r="P2559" s="268" t="s">
        <v>9484</v>
      </c>
      <c r="Q2559" s="269">
        <v>-3.75</v>
      </c>
      <c r="R2559" s="269">
        <v>-4</v>
      </c>
      <c r="S2559" s="269">
        <v>-54.25</v>
      </c>
      <c r="T2559" s="269">
        <v>-54.5</v>
      </c>
      <c r="DI2559" s="112" t="s">
        <v>7566</v>
      </c>
      <c r="DJ2559" s="112" t="s">
        <v>7290</v>
      </c>
      <c r="DO2559"/>
    </row>
    <row r="2560" spans="15:119" x14ac:dyDescent="0.25">
      <c r="O2560" s="268" t="s">
        <v>12038</v>
      </c>
      <c r="P2560" s="268" t="s">
        <v>9484</v>
      </c>
      <c r="Q2560" s="269">
        <v>-3.75</v>
      </c>
      <c r="R2560" s="269">
        <v>-4</v>
      </c>
      <c r="S2560" s="269">
        <v>-54</v>
      </c>
      <c r="T2560" s="269">
        <v>-54.25</v>
      </c>
      <c r="DI2560" s="112" t="s">
        <v>4506</v>
      </c>
      <c r="DJ2560" s="112" t="s">
        <v>4444</v>
      </c>
      <c r="DO2560"/>
    </row>
    <row r="2561" spans="15:119" x14ac:dyDescent="0.25">
      <c r="O2561" s="268" t="s">
        <v>12039</v>
      </c>
      <c r="P2561" s="268" t="s">
        <v>9476</v>
      </c>
      <c r="Q2561" s="269">
        <v>0</v>
      </c>
      <c r="R2561" s="269">
        <v>-4</v>
      </c>
      <c r="S2561" s="269">
        <v>-48</v>
      </c>
      <c r="T2561" s="269">
        <v>-54</v>
      </c>
      <c r="DI2561" s="112" t="s">
        <v>9333</v>
      </c>
      <c r="DJ2561" s="112" t="s">
        <v>9212</v>
      </c>
      <c r="DO2561"/>
    </row>
    <row r="2562" spans="15:119" x14ac:dyDescent="0.25">
      <c r="O2562" s="268" t="s">
        <v>12040</v>
      </c>
      <c r="P2562" s="268" t="s">
        <v>9478</v>
      </c>
      <c r="Q2562" s="269">
        <v>0</v>
      </c>
      <c r="R2562" s="269">
        <v>-2</v>
      </c>
      <c r="S2562" s="269">
        <v>-51</v>
      </c>
      <c r="T2562" s="269">
        <v>-54</v>
      </c>
      <c r="DI2562" s="112" t="s">
        <v>9131</v>
      </c>
      <c r="DJ2562" s="112" t="s">
        <v>9078</v>
      </c>
      <c r="DO2562"/>
    </row>
    <row r="2563" spans="15:119" x14ac:dyDescent="0.25">
      <c r="O2563" s="268" t="s">
        <v>12041</v>
      </c>
      <c r="P2563" s="268" t="s">
        <v>9480</v>
      </c>
      <c r="Q2563" s="269">
        <v>0</v>
      </c>
      <c r="R2563" s="269">
        <v>-1</v>
      </c>
      <c r="S2563" s="269">
        <v>-52.5</v>
      </c>
      <c r="T2563" s="269">
        <v>-54</v>
      </c>
      <c r="DI2563" s="112" t="s">
        <v>6690</v>
      </c>
      <c r="DJ2563" s="112" t="s">
        <v>6297</v>
      </c>
      <c r="DO2563"/>
    </row>
    <row r="2564" spans="15:119" x14ac:dyDescent="0.25">
      <c r="O2564" s="268" t="s">
        <v>12042</v>
      </c>
      <c r="P2564" s="268" t="s">
        <v>9482</v>
      </c>
      <c r="Q2564" s="269">
        <v>0</v>
      </c>
      <c r="R2564" s="269">
        <v>-0.5</v>
      </c>
      <c r="S2564" s="269">
        <v>-53.5</v>
      </c>
      <c r="T2564" s="269">
        <v>-54</v>
      </c>
      <c r="DI2564" s="112" t="s">
        <v>6691</v>
      </c>
      <c r="DJ2564" s="112" t="s">
        <v>6297</v>
      </c>
      <c r="DO2564"/>
    </row>
    <row r="2565" spans="15:119" x14ac:dyDescent="0.25">
      <c r="O2565" s="268" t="s">
        <v>12043</v>
      </c>
      <c r="P2565" s="268" t="s">
        <v>9484</v>
      </c>
      <c r="Q2565" s="269">
        <v>0</v>
      </c>
      <c r="R2565" s="269">
        <v>-0.25</v>
      </c>
      <c r="S2565" s="269">
        <v>-53.75</v>
      </c>
      <c r="T2565" s="269">
        <v>-54</v>
      </c>
      <c r="DI2565" s="112" t="s">
        <v>4677</v>
      </c>
      <c r="DJ2565" s="112" t="s">
        <v>4583</v>
      </c>
      <c r="DO2565"/>
    </row>
    <row r="2566" spans="15:119" x14ac:dyDescent="0.25">
      <c r="O2566" s="268" t="s">
        <v>12044</v>
      </c>
      <c r="P2566" s="268" t="s">
        <v>9484</v>
      </c>
      <c r="Q2566" s="269">
        <v>0</v>
      </c>
      <c r="R2566" s="269">
        <v>-0.25</v>
      </c>
      <c r="S2566" s="269">
        <v>-53.5</v>
      </c>
      <c r="T2566" s="269">
        <v>-53.75</v>
      </c>
      <c r="DI2566" s="112" t="s">
        <v>6692</v>
      </c>
      <c r="DJ2566" s="112" t="s">
        <v>6297</v>
      </c>
      <c r="DO2566"/>
    </row>
    <row r="2567" spans="15:119" x14ac:dyDescent="0.25">
      <c r="O2567" s="268" t="s">
        <v>12045</v>
      </c>
      <c r="P2567" s="268" t="s">
        <v>9484</v>
      </c>
      <c r="Q2567" s="269">
        <v>-0.25</v>
      </c>
      <c r="R2567" s="269">
        <v>-0.5</v>
      </c>
      <c r="S2567" s="269">
        <v>-53.75</v>
      </c>
      <c r="T2567" s="269">
        <v>-54</v>
      </c>
      <c r="DI2567" s="112" t="s">
        <v>5772</v>
      </c>
      <c r="DJ2567" s="112" t="s">
        <v>5735</v>
      </c>
      <c r="DO2567"/>
    </row>
    <row r="2568" spans="15:119" x14ac:dyDescent="0.25">
      <c r="O2568" s="268" t="s">
        <v>12046</v>
      </c>
      <c r="P2568" s="268" t="s">
        <v>9484</v>
      </c>
      <c r="Q2568" s="269">
        <v>-0.25</v>
      </c>
      <c r="R2568" s="269">
        <v>-0.5</v>
      </c>
      <c r="S2568" s="269">
        <v>-53.5</v>
      </c>
      <c r="T2568" s="269">
        <v>-53.75</v>
      </c>
      <c r="DI2568" s="112" t="s">
        <v>6107</v>
      </c>
      <c r="DJ2568" s="112" t="s">
        <v>5901</v>
      </c>
      <c r="DO2568"/>
    </row>
    <row r="2569" spans="15:119" x14ac:dyDescent="0.25">
      <c r="O2569" s="268" t="s">
        <v>12047</v>
      </c>
      <c r="P2569" s="268" t="s">
        <v>9482</v>
      </c>
      <c r="Q2569" s="269">
        <v>0</v>
      </c>
      <c r="R2569" s="269">
        <v>-0.5</v>
      </c>
      <c r="S2569" s="269">
        <v>-53</v>
      </c>
      <c r="T2569" s="269">
        <v>-53.5</v>
      </c>
      <c r="DI2569" s="112" t="s">
        <v>6693</v>
      </c>
      <c r="DJ2569" s="112" t="s">
        <v>6297</v>
      </c>
      <c r="DO2569"/>
    </row>
    <row r="2570" spans="15:119" x14ac:dyDescent="0.25">
      <c r="O2570" s="268" t="s">
        <v>12048</v>
      </c>
      <c r="P2570" s="268" t="s">
        <v>9484</v>
      </c>
      <c r="Q2570" s="269">
        <v>0</v>
      </c>
      <c r="R2570" s="269">
        <v>-0.25</v>
      </c>
      <c r="S2570" s="269">
        <v>-53.25</v>
      </c>
      <c r="T2570" s="269">
        <v>-53.5</v>
      </c>
      <c r="DI2570" s="112" t="s">
        <v>6694</v>
      </c>
      <c r="DJ2570" s="112" t="s">
        <v>6297</v>
      </c>
      <c r="DO2570"/>
    </row>
    <row r="2571" spans="15:119" x14ac:dyDescent="0.25">
      <c r="O2571" s="268" t="s">
        <v>12049</v>
      </c>
      <c r="P2571" s="268" t="s">
        <v>9484</v>
      </c>
      <c r="Q2571" s="269">
        <v>0</v>
      </c>
      <c r="R2571" s="269">
        <v>-0.25</v>
      </c>
      <c r="S2571" s="269">
        <v>-53</v>
      </c>
      <c r="T2571" s="269">
        <v>-53.25</v>
      </c>
      <c r="DI2571" s="112" t="s">
        <v>6695</v>
      </c>
      <c r="DJ2571" s="112" t="s">
        <v>6297</v>
      </c>
      <c r="DO2571"/>
    </row>
    <row r="2572" spans="15:119" x14ac:dyDescent="0.25">
      <c r="O2572" s="268" t="s">
        <v>12050</v>
      </c>
      <c r="P2572" s="268" t="s">
        <v>9484</v>
      </c>
      <c r="Q2572" s="269">
        <v>-0.25</v>
      </c>
      <c r="R2572" s="269">
        <v>-0.5</v>
      </c>
      <c r="S2572" s="269">
        <v>-53.25</v>
      </c>
      <c r="T2572" s="269">
        <v>-53.5</v>
      </c>
      <c r="DI2572" s="112" t="s">
        <v>6108</v>
      </c>
      <c r="DJ2572" s="112" t="s">
        <v>5901</v>
      </c>
      <c r="DO2572"/>
    </row>
    <row r="2573" spans="15:119" x14ac:dyDescent="0.25">
      <c r="O2573" s="268" t="s">
        <v>12051</v>
      </c>
      <c r="P2573" s="268" t="s">
        <v>9484</v>
      </c>
      <c r="Q2573" s="269">
        <v>-0.25</v>
      </c>
      <c r="R2573" s="269">
        <v>-0.5</v>
      </c>
      <c r="S2573" s="269">
        <v>-53</v>
      </c>
      <c r="T2573" s="269">
        <v>-53.25</v>
      </c>
      <c r="DI2573" s="112" t="s">
        <v>5452</v>
      </c>
      <c r="DJ2573" s="112" t="s">
        <v>5365</v>
      </c>
      <c r="DO2573"/>
    </row>
    <row r="2574" spans="15:119" x14ac:dyDescent="0.25">
      <c r="O2574" s="268" t="s">
        <v>12052</v>
      </c>
      <c r="P2574" s="268" t="s">
        <v>9482</v>
      </c>
      <c r="Q2574" s="269">
        <v>0</v>
      </c>
      <c r="R2574" s="269">
        <v>-0.5</v>
      </c>
      <c r="S2574" s="269">
        <v>-52.5</v>
      </c>
      <c r="T2574" s="269">
        <v>-53</v>
      </c>
      <c r="DI2574" s="112" t="s">
        <v>7567</v>
      </c>
      <c r="DJ2574" s="112" t="s">
        <v>7290</v>
      </c>
      <c r="DO2574"/>
    </row>
    <row r="2575" spans="15:119" x14ac:dyDescent="0.25">
      <c r="O2575" s="268" t="s">
        <v>12053</v>
      </c>
      <c r="P2575" s="268" t="s">
        <v>9484</v>
      </c>
      <c r="Q2575" s="269">
        <v>0</v>
      </c>
      <c r="R2575" s="269">
        <v>-0.25</v>
      </c>
      <c r="S2575" s="269">
        <v>-52.75</v>
      </c>
      <c r="T2575" s="269">
        <v>-53</v>
      </c>
      <c r="DI2575" s="112" t="s">
        <v>7165</v>
      </c>
      <c r="DJ2575" s="112" t="s">
        <v>7127</v>
      </c>
      <c r="DO2575"/>
    </row>
    <row r="2576" spans="15:119" x14ac:dyDescent="0.25">
      <c r="O2576" s="268" t="s">
        <v>12054</v>
      </c>
      <c r="P2576" s="268" t="s">
        <v>9484</v>
      </c>
      <c r="Q2576" s="269">
        <v>0</v>
      </c>
      <c r="R2576" s="269">
        <v>-0.25</v>
      </c>
      <c r="S2576" s="269">
        <v>-52.5</v>
      </c>
      <c r="T2576" s="269">
        <v>-52.75</v>
      </c>
      <c r="DI2576" s="112" t="s">
        <v>4902</v>
      </c>
      <c r="DJ2576" s="112" t="s">
        <v>4800</v>
      </c>
      <c r="DO2576"/>
    </row>
    <row r="2577" spans="15:119" x14ac:dyDescent="0.25">
      <c r="O2577" s="268" t="s">
        <v>12055</v>
      </c>
      <c r="P2577" s="268" t="s">
        <v>9484</v>
      </c>
      <c r="Q2577" s="269">
        <v>-0.25</v>
      </c>
      <c r="R2577" s="269">
        <v>-0.5</v>
      </c>
      <c r="S2577" s="269">
        <v>-52.75</v>
      </c>
      <c r="T2577" s="269">
        <v>-53</v>
      </c>
      <c r="DI2577" s="112" t="s">
        <v>6696</v>
      </c>
      <c r="DJ2577" s="112" t="s">
        <v>6297</v>
      </c>
      <c r="DO2577"/>
    </row>
    <row r="2578" spans="15:119" x14ac:dyDescent="0.25">
      <c r="O2578" s="268" t="s">
        <v>12056</v>
      </c>
      <c r="P2578" s="268" t="s">
        <v>9484</v>
      </c>
      <c r="Q2578" s="269">
        <v>-0.25</v>
      </c>
      <c r="R2578" s="269">
        <v>-0.5</v>
      </c>
      <c r="S2578" s="269">
        <v>-52.5</v>
      </c>
      <c r="T2578" s="269">
        <v>-52.75</v>
      </c>
      <c r="DI2578" s="112" t="s">
        <v>8070</v>
      </c>
      <c r="DJ2578" s="112" t="s">
        <v>7908</v>
      </c>
      <c r="DO2578"/>
    </row>
    <row r="2579" spans="15:119" x14ac:dyDescent="0.25">
      <c r="O2579" s="268" t="s">
        <v>12057</v>
      </c>
      <c r="P2579" s="268" t="s">
        <v>9482</v>
      </c>
      <c r="Q2579" s="269">
        <v>-0.5</v>
      </c>
      <c r="R2579" s="269">
        <v>-1</v>
      </c>
      <c r="S2579" s="269">
        <v>-53.5</v>
      </c>
      <c r="T2579" s="269">
        <v>-54</v>
      </c>
      <c r="DI2579" s="112" t="s">
        <v>9334</v>
      </c>
      <c r="DJ2579" s="112" t="s">
        <v>9212</v>
      </c>
      <c r="DO2579"/>
    </row>
    <row r="2580" spans="15:119" x14ac:dyDescent="0.25">
      <c r="O2580" s="268" t="s">
        <v>12058</v>
      </c>
      <c r="P2580" s="268" t="s">
        <v>9484</v>
      </c>
      <c r="Q2580" s="269">
        <v>-0.5</v>
      </c>
      <c r="R2580" s="269">
        <v>-0.75</v>
      </c>
      <c r="S2580" s="269">
        <v>-53.75</v>
      </c>
      <c r="T2580" s="269">
        <v>-54</v>
      </c>
      <c r="DI2580" s="112" t="s">
        <v>5118</v>
      </c>
      <c r="DJ2580" s="112" t="s">
        <v>5023</v>
      </c>
      <c r="DO2580"/>
    </row>
    <row r="2581" spans="15:119" x14ac:dyDescent="0.25">
      <c r="O2581" s="268" t="s">
        <v>12059</v>
      </c>
      <c r="P2581" s="268" t="s">
        <v>9484</v>
      </c>
      <c r="Q2581" s="269">
        <v>-0.5</v>
      </c>
      <c r="R2581" s="269">
        <v>-0.75</v>
      </c>
      <c r="S2581" s="269">
        <v>-53.5</v>
      </c>
      <c r="T2581" s="269">
        <v>-53.75</v>
      </c>
      <c r="DI2581" s="112" t="s">
        <v>525</v>
      </c>
      <c r="DJ2581" s="112" t="s">
        <v>10</v>
      </c>
      <c r="DO2581"/>
    </row>
    <row r="2582" spans="15:119" x14ac:dyDescent="0.25">
      <c r="O2582" s="268" t="s">
        <v>12060</v>
      </c>
      <c r="P2582" s="268" t="s">
        <v>9484</v>
      </c>
      <c r="Q2582" s="269">
        <v>-0.75</v>
      </c>
      <c r="R2582" s="269">
        <v>-1</v>
      </c>
      <c r="S2582" s="269">
        <v>-53.75</v>
      </c>
      <c r="T2582" s="269">
        <v>-54</v>
      </c>
      <c r="DI2582" s="112" t="s">
        <v>6109</v>
      </c>
      <c r="DJ2582" s="112" t="s">
        <v>5901</v>
      </c>
      <c r="DO2582"/>
    </row>
    <row r="2583" spans="15:119" x14ac:dyDescent="0.25">
      <c r="O2583" s="268" t="s">
        <v>12061</v>
      </c>
      <c r="P2583" s="268" t="s">
        <v>9484</v>
      </c>
      <c r="Q2583" s="269">
        <v>-0.75</v>
      </c>
      <c r="R2583" s="269">
        <v>-1</v>
      </c>
      <c r="S2583" s="269">
        <v>-53.5</v>
      </c>
      <c r="T2583" s="269">
        <v>-53.75</v>
      </c>
      <c r="DI2583" s="112" t="s">
        <v>6110</v>
      </c>
      <c r="DJ2583" s="112" t="s">
        <v>5901</v>
      </c>
      <c r="DO2583"/>
    </row>
    <row r="2584" spans="15:119" x14ac:dyDescent="0.25">
      <c r="O2584" s="268" t="s">
        <v>12062</v>
      </c>
      <c r="P2584" s="268" t="s">
        <v>9482</v>
      </c>
      <c r="Q2584" s="269">
        <v>-0.5</v>
      </c>
      <c r="R2584" s="269">
        <v>-1</v>
      </c>
      <c r="S2584" s="269">
        <v>-53</v>
      </c>
      <c r="T2584" s="269">
        <v>-53.5</v>
      </c>
      <c r="DI2584" s="112" t="s">
        <v>8399</v>
      </c>
      <c r="DJ2584" s="112" t="s">
        <v>8277</v>
      </c>
      <c r="DO2584"/>
    </row>
    <row r="2585" spans="15:119" x14ac:dyDescent="0.25">
      <c r="O2585" s="268" t="s">
        <v>12063</v>
      </c>
      <c r="P2585" s="268" t="s">
        <v>9484</v>
      </c>
      <c r="Q2585" s="269">
        <v>-0.5</v>
      </c>
      <c r="R2585" s="269">
        <v>-0.75</v>
      </c>
      <c r="S2585" s="269">
        <v>-53.25</v>
      </c>
      <c r="T2585" s="269">
        <v>-53.5</v>
      </c>
      <c r="DI2585" s="112" t="s">
        <v>6697</v>
      </c>
      <c r="DJ2585" s="112" t="s">
        <v>6297</v>
      </c>
      <c r="DO2585"/>
    </row>
    <row r="2586" spans="15:119" x14ac:dyDescent="0.25">
      <c r="O2586" s="268" t="s">
        <v>12064</v>
      </c>
      <c r="P2586" s="268" t="s">
        <v>9484</v>
      </c>
      <c r="Q2586" s="269">
        <v>-0.5</v>
      </c>
      <c r="R2586" s="269">
        <v>-0.75</v>
      </c>
      <c r="S2586" s="269">
        <v>-53</v>
      </c>
      <c r="T2586" s="269">
        <v>-53.25</v>
      </c>
      <c r="DI2586" s="112" t="s">
        <v>6698</v>
      </c>
      <c r="DJ2586" s="112" t="s">
        <v>6297</v>
      </c>
      <c r="DO2586"/>
    </row>
    <row r="2587" spans="15:119" x14ac:dyDescent="0.25">
      <c r="O2587" s="268" t="s">
        <v>12065</v>
      </c>
      <c r="P2587" s="268" t="s">
        <v>9484</v>
      </c>
      <c r="Q2587" s="269">
        <v>-0.75</v>
      </c>
      <c r="R2587" s="269">
        <v>-1</v>
      </c>
      <c r="S2587" s="269">
        <v>-53.25</v>
      </c>
      <c r="T2587" s="269">
        <v>-53.5</v>
      </c>
      <c r="DI2587" s="112" t="s">
        <v>7568</v>
      </c>
      <c r="DJ2587" s="112" t="s">
        <v>7290</v>
      </c>
      <c r="DO2587"/>
    </row>
    <row r="2588" spans="15:119" x14ac:dyDescent="0.25">
      <c r="O2588" s="268" t="s">
        <v>12066</v>
      </c>
      <c r="P2588" s="268" t="s">
        <v>9484</v>
      </c>
      <c r="Q2588" s="269">
        <v>-0.75</v>
      </c>
      <c r="R2588" s="269">
        <v>-1</v>
      </c>
      <c r="S2588" s="269">
        <v>-53</v>
      </c>
      <c r="T2588" s="269">
        <v>-53.25</v>
      </c>
      <c r="DI2588" s="112" t="s">
        <v>5650</v>
      </c>
      <c r="DJ2588" s="112" t="s">
        <v>5568</v>
      </c>
      <c r="DO2588"/>
    </row>
    <row r="2589" spans="15:119" x14ac:dyDescent="0.25">
      <c r="O2589" s="268" t="s">
        <v>12067</v>
      </c>
      <c r="P2589" s="268" t="s">
        <v>9482</v>
      </c>
      <c r="Q2589" s="269">
        <v>-0.5</v>
      </c>
      <c r="R2589" s="269">
        <v>-1</v>
      </c>
      <c r="S2589" s="269">
        <v>-52.5</v>
      </c>
      <c r="T2589" s="269">
        <v>-53</v>
      </c>
      <c r="DI2589" s="112" t="s">
        <v>5265</v>
      </c>
      <c r="DJ2589" s="112" t="s">
        <v>5203</v>
      </c>
      <c r="DO2589"/>
    </row>
    <row r="2590" spans="15:119" x14ac:dyDescent="0.25">
      <c r="O2590" s="268" t="s">
        <v>12068</v>
      </c>
      <c r="P2590" s="268" t="s">
        <v>9484</v>
      </c>
      <c r="Q2590" s="269">
        <v>-0.5</v>
      </c>
      <c r="R2590" s="269">
        <v>-0.75</v>
      </c>
      <c r="S2590" s="269">
        <v>-52.75</v>
      </c>
      <c r="T2590" s="269">
        <v>-53</v>
      </c>
      <c r="DI2590" s="112" t="s">
        <v>4903</v>
      </c>
      <c r="DJ2590" s="112" t="s">
        <v>4800</v>
      </c>
      <c r="DO2590"/>
    </row>
    <row r="2591" spans="15:119" x14ac:dyDescent="0.25">
      <c r="O2591" s="268" t="s">
        <v>12069</v>
      </c>
      <c r="P2591" s="268" t="s">
        <v>9484</v>
      </c>
      <c r="Q2591" s="269">
        <v>-0.5</v>
      </c>
      <c r="R2591" s="269">
        <v>-0.75</v>
      </c>
      <c r="S2591" s="269">
        <v>-52.5</v>
      </c>
      <c r="T2591" s="269">
        <v>-52.75</v>
      </c>
      <c r="DI2591" s="112" t="s">
        <v>5266</v>
      </c>
      <c r="DJ2591" s="112" t="s">
        <v>5203</v>
      </c>
      <c r="DO2591"/>
    </row>
    <row r="2592" spans="15:119" x14ac:dyDescent="0.25">
      <c r="O2592" s="268" t="s">
        <v>12070</v>
      </c>
      <c r="P2592" s="268" t="s">
        <v>9484</v>
      </c>
      <c r="Q2592" s="269">
        <v>-0.75</v>
      </c>
      <c r="R2592" s="269">
        <v>-1</v>
      </c>
      <c r="S2592" s="269">
        <v>-52.75</v>
      </c>
      <c r="T2592" s="269">
        <v>-53</v>
      </c>
      <c r="DI2592" s="112" t="s">
        <v>6111</v>
      </c>
      <c r="DJ2592" s="112" t="s">
        <v>5901</v>
      </c>
      <c r="DO2592"/>
    </row>
    <row r="2593" spans="15:119" x14ac:dyDescent="0.25">
      <c r="O2593" s="268" t="s">
        <v>12071</v>
      </c>
      <c r="P2593" s="268" t="s">
        <v>9484</v>
      </c>
      <c r="Q2593" s="269">
        <v>-0.75</v>
      </c>
      <c r="R2593" s="269">
        <v>-1</v>
      </c>
      <c r="S2593" s="269">
        <v>-52.5</v>
      </c>
      <c r="T2593" s="269">
        <v>-52.75</v>
      </c>
      <c r="DI2593" s="112" t="s">
        <v>4678</v>
      </c>
      <c r="DJ2593" s="112" t="s">
        <v>4583</v>
      </c>
      <c r="DO2593"/>
    </row>
    <row r="2594" spans="15:119" x14ac:dyDescent="0.25">
      <c r="O2594" s="268" t="s">
        <v>12072</v>
      </c>
      <c r="P2594" s="268" t="s">
        <v>9480</v>
      </c>
      <c r="Q2594" s="269">
        <v>0</v>
      </c>
      <c r="R2594" s="269">
        <v>-1</v>
      </c>
      <c r="S2594" s="269">
        <v>-51</v>
      </c>
      <c r="T2594" s="269">
        <v>-52.5</v>
      </c>
      <c r="DI2594" s="112" t="s">
        <v>6699</v>
      </c>
      <c r="DJ2594" s="112" t="s">
        <v>6297</v>
      </c>
      <c r="DO2594"/>
    </row>
    <row r="2595" spans="15:119" x14ac:dyDescent="0.25">
      <c r="O2595" s="268" t="s">
        <v>12073</v>
      </c>
      <c r="P2595" s="268" t="s">
        <v>9482</v>
      </c>
      <c r="Q2595" s="269">
        <v>0</v>
      </c>
      <c r="R2595" s="269">
        <v>-0.5</v>
      </c>
      <c r="S2595" s="269">
        <v>-52</v>
      </c>
      <c r="T2595" s="269">
        <v>-52.5</v>
      </c>
      <c r="DI2595" s="112" t="s">
        <v>7166</v>
      </c>
      <c r="DJ2595" s="112" t="s">
        <v>7127</v>
      </c>
      <c r="DO2595"/>
    </row>
    <row r="2596" spans="15:119" x14ac:dyDescent="0.25">
      <c r="O2596" s="268" t="s">
        <v>12074</v>
      </c>
      <c r="P2596" s="268" t="s">
        <v>9484</v>
      </c>
      <c r="Q2596" s="269">
        <v>0</v>
      </c>
      <c r="R2596" s="269">
        <v>-0.25</v>
      </c>
      <c r="S2596" s="269">
        <v>-52.25</v>
      </c>
      <c r="T2596" s="269">
        <v>-52.5</v>
      </c>
      <c r="DI2596" s="112" t="s">
        <v>5453</v>
      </c>
      <c r="DJ2596" s="112" t="s">
        <v>5365</v>
      </c>
      <c r="DO2596"/>
    </row>
    <row r="2597" spans="15:119" x14ac:dyDescent="0.25">
      <c r="O2597" s="268" t="s">
        <v>12075</v>
      </c>
      <c r="P2597" s="268" t="s">
        <v>9484</v>
      </c>
      <c r="Q2597" s="269">
        <v>0</v>
      </c>
      <c r="R2597" s="269">
        <v>-0.25</v>
      </c>
      <c r="S2597" s="269">
        <v>-52</v>
      </c>
      <c r="T2597" s="269">
        <v>-52.25</v>
      </c>
      <c r="DI2597" s="112" t="s">
        <v>6700</v>
      </c>
      <c r="DJ2597" s="112" t="s">
        <v>6297</v>
      </c>
      <c r="DO2597"/>
    </row>
    <row r="2598" spans="15:119" x14ac:dyDescent="0.25">
      <c r="O2598" s="268" t="s">
        <v>12076</v>
      </c>
      <c r="P2598" s="268" t="s">
        <v>9484</v>
      </c>
      <c r="Q2598" s="269">
        <v>-0.25</v>
      </c>
      <c r="R2598" s="269">
        <v>-0.5</v>
      </c>
      <c r="S2598" s="269">
        <v>-52.25</v>
      </c>
      <c r="T2598" s="269">
        <v>-52.5</v>
      </c>
      <c r="DI2598" s="112" t="s">
        <v>7569</v>
      </c>
      <c r="DJ2598" s="112" t="s">
        <v>7290</v>
      </c>
      <c r="DO2598"/>
    </row>
    <row r="2599" spans="15:119" x14ac:dyDescent="0.25">
      <c r="O2599" s="268" t="s">
        <v>12077</v>
      </c>
      <c r="P2599" s="268" t="s">
        <v>9484</v>
      </c>
      <c r="Q2599" s="269">
        <v>-0.25</v>
      </c>
      <c r="R2599" s="269">
        <v>-0.5</v>
      </c>
      <c r="S2599" s="269">
        <v>-52</v>
      </c>
      <c r="T2599" s="269">
        <v>-52.25</v>
      </c>
      <c r="DI2599" s="112" t="s">
        <v>6701</v>
      </c>
      <c r="DJ2599" s="112" t="s">
        <v>6297</v>
      </c>
      <c r="DO2599"/>
    </row>
    <row r="2600" spans="15:119" x14ac:dyDescent="0.25">
      <c r="O2600" s="268" t="s">
        <v>12078</v>
      </c>
      <c r="P2600" s="268" t="s">
        <v>9482</v>
      </c>
      <c r="Q2600" s="269">
        <v>0</v>
      </c>
      <c r="R2600" s="269">
        <v>-0.5</v>
      </c>
      <c r="S2600" s="269">
        <v>-51.5</v>
      </c>
      <c r="T2600" s="269">
        <v>-52</v>
      </c>
      <c r="DI2600" s="112" t="s">
        <v>5773</v>
      </c>
      <c r="DJ2600" s="112" t="s">
        <v>5735</v>
      </c>
      <c r="DO2600"/>
    </row>
    <row r="2601" spans="15:119" x14ac:dyDescent="0.25">
      <c r="O2601" s="268" t="s">
        <v>12079</v>
      </c>
      <c r="P2601" s="268" t="s">
        <v>9484</v>
      </c>
      <c r="Q2601" s="269">
        <v>0</v>
      </c>
      <c r="R2601" s="269">
        <v>-0.25</v>
      </c>
      <c r="S2601" s="269">
        <v>-51.75</v>
      </c>
      <c r="T2601" s="269">
        <v>-52</v>
      </c>
      <c r="DI2601" s="112" t="s">
        <v>5651</v>
      </c>
      <c r="DJ2601" s="112" t="s">
        <v>5568</v>
      </c>
      <c r="DO2601"/>
    </row>
    <row r="2602" spans="15:119" x14ac:dyDescent="0.25">
      <c r="O2602" s="268" t="s">
        <v>12080</v>
      </c>
      <c r="P2602" s="268" t="s">
        <v>9484</v>
      </c>
      <c r="Q2602" s="269">
        <v>0</v>
      </c>
      <c r="R2602" s="269">
        <v>-0.25</v>
      </c>
      <c r="S2602" s="269">
        <v>-51.5</v>
      </c>
      <c r="T2602" s="269">
        <v>-51.75</v>
      </c>
      <c r="DI2602" s="112" t="s">
        <v>4904</v>
      </c>
      <c r="DJ2602" s="112" t="s">
        <v>4800</v>
      </c>
      <c r="DO2602"/>
    </row>
    <row r="2603" spans="15:119" x14ac:dyDescent="0.25">
      <c r="O2603" s="268" t="s">
        <v>12081</v>
      </c>
      <c r="P2603" s="268" t="s">
        <v>9484</v>
      </c>
      <c r="Q2603" s="269">
        <v>-0.25</v>
      </c>
      <c r="R2603" s="269">
        <v>-0.5</v>
      </c>
      <c r="S2603" s="269">
        <v>-51.75</v>
      </c>
      <c r="T2603" s="269">
        <v>-52</v>
      </c>
      <c r="DI2603" s="112" t="s">
        <v>8071</v>
      </c>
      <c r="DJ2603" s="112" t="s">
        <v>7908</v>
      </c>
      <c r="DO2603"/>
    </row>
    <row r="2604" spans="15:119" x14ac:dyDescent="0.25">
      <c r="O2604" s="268" t="s">
        <v>12082</v>
      </c>
      <c r="P2604" s="268" t="s">
        <v>9484</v>
      </c>
      <c r="Q2604" s="269">
        <v>-0.25</v>
      </c>
      <c r="R2604" s="269">
        <v>-0.5</v>
      </c>
      <c r="S2604" s="269">
        <v>-51.5</v>
      </c>
      <c r="T2604" s="269">
        <v>-51.75</v>
      </c>
      <c r="DI2604" s="112" t="s">
        <v>4905</v>
      </c>
      <c r="DJ2604" s="112" t="s">
        <v>4800</v>
      </c>
      <c r="DO2604"/>
    </row>
    <row r="2605" spans="15:119" x14ac:dyDescent="0.25">
      <c r="O2605" s="268" t="s">
        <v>12083</v>
      </c>
      <c r="P2605" s="268" t="s">
        <v>9482</v>
      </c>
      <c r="Q2605" s="269">
        <v>0</v>
      </c>
      <c r="R2605" s="269">
        <v>-0.5</v>
      </c>
      <c r="S2605" s="269">
        <v>-51</v>
      </c>
      <c r="T2605" s="269">
        <v>-51.5</v>
      </c>
      <c r="DI2605" s="112" t="s">
        <v>8750</v>
      </c>
      <c r="DJ2605" s="112" t="s">
        <v>8536</v>
      </c>
      <c r="DO2605"/>
    </row>
    <row r="2606" spans="15:119" x14ac:dyDescent="0.25">
      <c r="O2606" s="268" t="s">
        <v>12084</v>
      </c>
      <c r="P2606" s="268" t="s">
        <v>9484</v>
      </c>
      <c r="Q2606" s="269">
        <v>0</v>
      </c>
      <c r="R2606" s="269">
        <v>-0.25</v>
      </c>
      <c r="S2606" s="269">
        <v>-51.25</v>
      </c>
      <c r="T2606" s="269">
        <v>-51.5</v>
      </c>
      <c r="DI2606" s="112" t="s">
        <v>8400</v>
      </c>
      <c r="DJ2606" s="112" t="s">
        <v>8277</v>
      </c>
      <c r="DO2606"/>
    </row>
    <row r="2607" spans="15:119" x14ac:dyDescent="0.25">
      <c r="O2607" s="268" t="s">
        <v>12085</v>
      </c>
      <c r="P2607" s="268" t="s">
        <v>9484</v>
      </c>
      <c r="Q2607" s="269">
        <v>0</v>
      </c>
      <c r="R2607" s="269">
        <v>-0.25</v>
      </c>
      <c r="S2607" s="269">
        <v>-51</v>
      </c>
      <c r="T2607" s="269">
        <v>-51.25</v>
      </c>
      <c r="DI2607" s="112" t="s">
        <v>6702</v>
      </c>
      <c r="DJ2607" s="112" t="s">
        <v>6297</v>
      </c>
      <c r="DO2607"/>
    </row>
    <row r="2608" spans="15:119" x14ac:dyDescent="0.25">
      <c r="O2608" s="268" t="s">
        <v>12086</v>
      </c>
      <c r="P2608" s="268" t="s">
        <v>9484</v>
      </c>
      <c r="Q2608" s="269">
        <v>-0.25</v>
      </c>
      <c r="R2608" s="269">
        <v>-0.5</v>
      </c>
      <c r="S2608" s="269">
        <v>-51.25</v>
      </c>
      <c r="T2608" s="269">
        <v>-51.5</v>
      </c>
      <c r="DI2608" s="112" t="s">
        <v>4189</v>
      </c>
      <c r="DJ2608" s="112" t="s">
        <v>4181</v>
      </c>
      <c r="DO2608"/>
    </row>
    <row r="2609" spans="15:119" x14ac:dyDescent="0.25">
      <c r="O2609" s="268" t="s">
        <v>12087</v>
      </c>
      <c r="P2609" s="268" t="s">
        <v>9484</v>
      </c>
      <c r="Q2609" s="269">
        <v>-0.25</v>
      </c>
      <c r="R2609" s="269">
        <v>-0.5</v>
      </c>
      <c r="S2609" s="269">
        <v>-51</v>
      </c>
      <c r="T2609" s="269">
        <v>-51.25</v>
      </c>
      <c r="DI2609" s="112" t="s">
        <v>8401</v>
      </c>
      <c r="DJ2609" s="112" t="s">
        <v>8277</v>
      </c>
      <c r="DO2609"/>
    </row>
    <row r="2610" spans="15:119" x14ac:dyDescent="0.25">
      <c r="O2610" s="268" t="s">
        <v>12088</v>
      </c>
      <c r="P2610" s="268" t="s">
        <v>9482</v>
      </c>
      <c r="Q2610" s="269">
        <v>-0.5</v>
      </c>
      <c r="R2610" s="269">
        <v>-1</v>
      </c>
      <c r="S2610" s="269">
        <v>-52</v>
      </c>
      <c r="T2610" s="269">
        <v>-52.5</v>
      </c>
      <c r="DI2610" s="112" t="s">
        <v>7570</v>
      </c>
      <c r="DJ2610" s="112" t="s">
        <v>7290</v>
      </c>
      <c r="DO2610"/>
    </row>
    <row r="2611" spans="15:119" x14ac:dyDescent="0.25">
      <c r="O2611" s="268" t="s">
        <v>12089</v>
      </c>
      <c r="P2611" s="268" t="s">
        <v>9484</v>
      </c>
      <c r="Q2611" s="269">
        <v>-0.5</v>
      </c>
      <c r="R2611" s="269">
        <v>-0.75</v>
      </c>
      <c r="S2611" s="269">
        <v>-52.25</v>
      </c>
      <c r="T2611" s="269">
        <v>-52.5</v>
      </c>
      <c r="DI2611" s="112" t="s">
        <v>5267</v>
      </c>
      <c r="DJ2611" s="112" t="s">
        <v>5203</v>
      </c>
      <c r="DO2611"/>
    </row>
    <row r="2612" spans="15:119" x14ac:dyDescent="0.25">
      <c r="O2612" s="268" t="s">
        <v>12090</v>
      </c>
      <c r="P2612" s="268" t="s">
        <v>9484</v>
      </c>
      <c r="Q2612" s="269">
        <v>-0.5</v>
      </c>
      <c r="R2612" s="269">
        <v>-0.75</v>
      </c>
      <c r="S2612" s="269">
        <v>-52</v>
      </c>
      <c r="T2612" s="269">
        <v>-52.25</v>
      </c>
      <c r="DI2612" s="112" t="s">
        <v>4906</v>
      </c>
      <c r="DJ2612" s="112" t="s">
        <v>4800</v>
      </c>
      <c r="DO2612"/>
    </row>
    <row r="2613" spans="15:119" x14ac:dyDescent="0.25">
      <c r="O2613" s="268" t="s">
        <v>12091</v>
      </c>
      <c r="P2613" s="268" t="s">
        <v>9484</v>
      </c>
      <c r="Q2613" s="269">
        <v>-0.75</v>
      </c>
      <c r="R2613" s="269">
        <v>-1</v>
      </c>
      <c r="S2613" s="269">
        <v>-52.25</v>
      </c>
      <c r="T2613" s="269">
        <v>-52.5</v>
      </c>
      <c r="DI2613" s="112" t="s">
        <v>6703</v>
      </c>
      <c r="DJ2613" s="112" t="s">
        <v>6297</v>
      </c>
      <c r="DO2613"/>
    </row>
    <row r="2614" spans="15:119" x14ac:dyDescent="0.25">
      <c r="O2614" s="268" t="s">
        <v>12092</v>
      </c>
      <c r="P2614" s="268" t="s">
        <v>9484</v>
      </c>
      <c r="Q2614" s="269">
        <v>-0.75</v>
      </c>
      <c r="R2614" s="269">
        <v>-1</v>
      </c>
      <c r="S2614" s="269">
        <v>-52</v>
      </c>
      <c r="T2614" s="269">
        <v>-52.25</v>
      </c>
      <c r="DI2614" s="112" t="s">
        <v>6704</v>
      </c>
      <c r="DJ2614" s="112" t="s">
        <v>6297</v>
      </c>
      <c r="DO2614"/>
    </row>
    <row r="2615" spans="15:119" x14ac:dyDescent="0.25">
      <c r="O2615" s="268" t="s">
        <v>12093</v>
      </c>
      <c r="P2615" s="268" t="s">
        <v>9482</v>
      </c>
      <c r="Q2615" s="269">
        <v>-0.5</v>
      </c>
      <c r="R2615" s="269">
        <v>-1</v>
      </c>
      <c r="S2615" s="269">
        <v>-51.5</v>
      </c>
      <c r="T2615" s="269">
        <v>-52</v>
      </c>
      <c r="DI2615" s="112" t="s">
        <v>4679</v>
      </c>
      <c r="DJ2615" s="112" t="s">
        <v>4583</v>
      </c>
      <c r="DO2615"/>
    </row>
    <row r="2616" spans="15:119" x14ac:dyDescent="0.25">
      <c r="O2616" s="268" t="s">
        <v>12094</v>
      </c>
      <c r="P2616" s="268" t="s">
        <v>9484</v>
      </c>
      <c r="Q2616" s="269">
        <v>-0.5</v>
      </c>
      <c r="R2616" s="269">
        <v>-0.75</v>
      </c>
      <c r="S2616" s="269">
        <v>-51.75</v>
      </c>
      <c r="T2616" s="269">
        <v>-52</v>
      </c>
      <c r="DI2616" s="112" t="s">
        <v>6705</v>
      </c>
      <c r="DJ2616" s="112" t="s">
        <v>6297</v>
      </c>
      <c r="DO2616"/>
    </row>
    <row r="2617" spans="15:119" x14ac:dyDescent="0.25">
      <c r="O2617" s="268" t="s">
        <v>12095</v>
      </c>
      <c r="P2617" s="268" t="s">
        <v>9484</v>
      </c>
      <c r="Q2617" s="269">
        <v>-0.5</v>
      </c>
      <c r="R2617" s="269">
        <v>-0.75</v>
      </c>
      <c r="S2617" s="269">
        <v>-51.5</v>
      </c>
      <c r="T2617" s="269">
        <v>-51.75</v>
      </c>
      <c r="DI2617" s="112" t="s">
        <v>9335</v>
      </c>
      <c r="DJ2617" s="112" t="s">
        <v>9212</v>
      </c>
      <c r="DO2617"/>
    </row>
    <row r="2618" spans="15:119" x14ac:dyDescent="0.25">
      <c r="O2618" s="268" t="s">
        <v>12096</v>
      </c>
      <c r="P2618" s="268" t="s">
        <v>9484</v>
      </c>
      <c r="Q2618" s="269">
        <v>-0.75</v>
      </c>
      <c r="R2618" s="269">
        <v>-1</v>
      </c>
      <c r="S2618" s="269">
        <v>-51.75</v>
      </c>
      <c r="T2618" s="269">
        <v>-52</v>
      </c>
      <c r="DI2618" s="112" t="s">
        <v>9132</v>
      </c>
      <c r="DJ2618" s="112" t="s">
        <v>9078</v>
      </c>
      <c r="DO2618"/>
    </row>
    <row r="2619" spans="15:119" x14ac:dyDescent="0.25">
      <c r="O2619" s="268" t="s">
        <v>12097</v>
      </c>
      <c r="P2619" s="268" t="s">
        <v>9484</v>
      </c>
      <c r="Q2619" s="269">
        <v>-0.75</v>
      </c>
      <c r="R2619" s="269">
        <v>-1</v>
      </c>
      <c r="S2619" s="269">
        <v>-51.5</v>
      </c>
      <c r="T2619" s="269">
        <v>-51.75</v>
      </c>
      <c r="DI2619" s="112" t="s">
        <v>5454</v>
      </c>
      <c r="DJ2619" s="112" t="s">
        <v>5365</v>
      </c>
      <c r="DO2619"/>
    </row>
    <row r="2620" spans="15:119" x14ac:dyDescent="0.25">
      <c r="O2620" s="268" t="s">
        <v>12098</v>
      </c>
      <c r="P2620" s="268" t="s">
        <v>9482</v>
      </c>
      <c r="Q2620" s="269">
        <v>-0.5</v>
      </c>
      <c r="R2620" s="269">
        <v>-1</v>
      </c>
      <c r="S2620" s="269">
        <v>-51</v>
      </c>
      <c r="T2620" s="269">
        <v>-51.5</v>
      </c>
      <c r="DI2620" s="112" t="s">
        <v>4507</v>
      </c>
      <c r="DJ2620" s="112" t="s">
        <v>4444</v>
      </c>
      <c r="DO2620"/>
    </row>
    <row r="2621" spans="15:119" x14ac:dyDescent="0.25">
      <c r="O2621" s="268" t="s">
        <v>12099</v>
      </c>
      <c r="P2621" s="268" t="s">
        <v>9484</v>
      </c>
      <c r="Q2621" s="269">
        <v>-0.5</v>
      </c>
      <c r="R2621" s="269">
        <v>-0.75</v>
      </c>
      <c r="S2621" s="269">
        <v>-51.25</v>
      </c>
      <c r="T2621" s="269">
        <v>-51.5</v>
      </c>
      <c r="DI2621" s="112" t="s">
        <v>6706</v>
      </c>
      <c r="DJ2621" s="112" t="s">
        <v>6297</v>
      </c>
      <c r="DO2621"/>
    </row>
    <row r="2622" spans="15:119" x14ac:dyDescent="0.25">
      <c r="O2622" s="268" t="s">
        <v>12100</v>
      </c>
      <c r="P2622" s="268" t="s">
        <v>9484</v>
      </c>
      <c r="Q2622" s="269">
        <v>-0.5</v>
      </c>
      <c r="R2622" s="269">
        <v>-0.75</v>
      </c>
      <c r="S2622" s="269">
        <v>-51</v>
      </c>
      <c r="T2622" s="269">
        <v>-51.25</v>
      </c>
      <c r="DI2622" s="112" t="s">
        <v>5455</v>
      </c>
      <c r="DJ2622" s="112" t="s">
        <v>5365</v>
      </c>
      <c r="DO2622"/>
    </row>
    <row r="2623" spans="15:119" x14ac:dyDescent="0.25">
      <c r="O2623" s="268" t="s">
        <v>12101</v>
      </c>
      <c r="P2623" s="268" t="s">
        <v>9484</v>
      </c>
      <c r="Q2623" s="269">
        <v>-0.75</v>
      </c>
      <c r="R2623" s="269">
        <v>-1</v>
      </c>
      <c r="S2623" s="269">
        <v>-51.25</v>
      </c>
      <c r="T2623" s="269">
        <v>-51.5</v>
      </c>
      <c r="DI2623" s="112" t="s">
        <v>6112</v>
      </c>
      <c r="DJ2623" s="112" t="s">
        <v>5901</v>
      </c>
      <c r="DO2623"/>
    </row>
    <row r="2624" spans="15:119" x14ac:dyDescent="0.25">
      <c r="O2624" s="268" t="s">
        <v>12102</v>
      </c>
      <c r="P2624" s="268" t="s">
        <v>9484</v>
      </c>
      <c r="Q2624" s="269">
        <v>-0.75</v>
      </c>
      <c r="R2624" s="269">
        <v>-1</v>
      </c>
      <c r="S2624" s="269">
        <v>-51</v>
      </c>
      <c r="T2624" s="269">
        <v>-51.25</v>
      </c>
      <c r="DI2624" s="112" t="s">
        <v>5119</v>
      </c>
      <c r="DJ2624" s="112" t="s">
        <v>5023</v>
      </c>
      <c r="DO2624"/>
    </row>
    <row r="2625" spans="15:119" x14ac:dyDescent="0.25">
      <c r="O2625" s="268" t="s">
        <v>12103</v>
      </c>
      <c r="P2625" s="268" t="s">
        <v>9480</v>
      </c>
      <c r="Q2625" s="269">
        <v>-1</v>
      </c>
      <c r="R2625" s="269">
        <v>-2</v>
      </c>
      <c r="S2625" s="269">
        <v>-52.5</v>
      </c>
      <c r="T2625" s="269">
        <v>-54</v>
      </c>
      <c r="DI2625" s="112" t="s">
        <v>4907</v>
      </c>
      <c r="DJ2625" s="112" t="s">
        <v>4800</v>
      </c>
      <c r="DO2625"/>
    </row>
    <row r="2626" spans="15:119" x14ac:dyDescent="0.25">
      <c r="O2626" s="268" t="s">
        <v>12104</v>
      </c>
      <c r="P2626" s="268" t="s">
        <v>9482</v>
      </c>
      <c r="Q2626" s="269">
        <v>-1</v>
      </c>
      <c r="R2626" s="269">
        <v>-1.5</v>
      </c>
      <c r="S2626" s="269">
        <v>-53.5</v>
      </c>
      <c r="T2626" s="269">
        <v>-54</v>
      </c>
      <c r="DI2626" s="112" t="s">
        <v>5120</v>
      </c>
      <c r="DJ2626" s="112" t="s">
        <v>5023</v>
      </c>
      <c r="DO2626"/>
    </row>
    <row r="2627" spans="15:119" x14ac:dyDescent="0.25">
      <c r="O2627" s="268" t="s">
        <v>12105</v>
      </c>
      <c r="P2627" s="268" t="s">
        <v>9484</v>
      </c>
      <c r="Q2627" s="269">
        <v>-1</v>
      </c>
      <c r="R2627" s="269">
        <v>-1.25</v>
      </c>
      <c r="S2627" s="269">
        <v>-53.75</v>
      </c>
      <c r="T2627" s="269">
        <v>-54</v>
      </c>
      <c r="DI2627" s="112" t="s">
        <v>5652</v>
      </c>
      <c r="DJ2627" s="112" t="s">
        <v>5568</v>
      </c>
      <c r="DO2627"/>
    </row>
    <row r="2628" spans="15:119" x14ac:dyDescent="0.25">
      <c r="O2628" s="268" t="s">
        <v>12106</v>
      </c>
      <c r="P2628" s="268" t="s">
        <v>9484</v>
      </c>
      <c r="Q2628" s="269">
        <v>-1</v>
      </c>
      <c r="R2628" s="269">
        <v>-1.25</v>
      </c>
      <c r="S2628" s="269">
        <v>-53.5</v>
      </c>
      <c r="T2628" s="269">
        <v>-53.75</v>
      </c>
      <c r="DI2628" s="112" t="s">
        <v>6113</v>
      </c>
      <c r="DJ2628" s="112" t="s">
        <v>5901</v>
      </c>
      <c r="DO2628"/>
    </row>
    <row r="2629" spans="15:119" x14ac:dyDescent="0.25">
      <c r="O2629" s="268" t="s">
        <v>12107</v>
      </c>
      <c r="P2629" s="268" t="s">
        <v>9484</v>
      </c>
      <c r="Q2629" s="269">
        <v>-1.25</v>
      </c>
      <c r="R2629" s="269">
        <v>-1.5</v>
      </c>
      <c r="S2629" s="269">
        <v>-53.75</v>
      </c>
      <c r="T2629" s="269">
        <v>-54</v>
      </c>
      <c r="DI2629" s="112" t="s">
        <v>5268</v>
      </c>
      <c r="DJ2629" s="112" t="s">
        <v>5203</v>
      </c>
      <c r="DO2629"/>
    </row>
    <row r="2630" spans="15:119" x14ac:dyDescent="0.25">
      <c r="O2630" s="268" t="s">
        <v>12108</v>
      </c>
      <c r="P2630" s="268" t="s">
        <v>9484</v>
      </c>
      <c r="Q2630" s="269">
        <v>-1.25</v>
      </c>
      <c r="R2630" s="269">
        <v>-1.5</v>
      </c>
      <c r="S2630" s="269">
        <v>-53.5</v>
      </c>
      <c r="T2630" s="269">
        <v>-53.75</v>
      </c>
      <c r="DI2630" s="112" t="s">
        <v>9133</v>
      </c>
      <c r="DJ2630" s="112" t="s">
        <v>9078</v>
      </c>
      <c r="DO2630"/>
    </row>
    <row r="2631" spans="15:119" x14ac:dyDescent="0.25">
      <c r="O2631" s="268" t="s">
        <v>12109</v>
      </c>
      <c r="P2631" s="268" t="s">
        <v>9482</v>
      </c>
      <c r="Q2631" s="269">
        <v>-1</v>
      </c>
      <c r="R2631" s="269">
        <v>-1.5</v>
      </c>
      <c r="S2631" s="269">
        <v>-53</v>
      </c>
      <c r="T2631" s="269">
        <v>-53.5</v>
      </c>
      <c r="DI2631" s="112" t="s">
        <v>6707</v>
      </c>
      <c r="DJ2631" s="112" t="s">
        <v>6297</v>
      </c>
      <c r="DO2631"/>
    </row>
    <row r="2632" spans="15:119" x14ac:dyDescent="0.25">
      <c r="O2632" s="268" t="s">
        <v>12110</v>
      </c>
      <c r="P2632" s="268" t="s">
        <v>9484</v>
      </c>
      <c r="Q2632" s="269">
        <v>-1</v>
      </c>
      <c r="R2632" s="269">
        <v>-1.25</v>
      </c>
      <c r="S2632" s="269">
        <v>-53.25</v>
      </c>
      <c r="T2632" s="269">
        <v>-53.5</v>
      </c>
      <c r="DI2632" s="112" t="s">
        <v>4908</v>
      </c>
      <c r="DJ2632" s="112" t="s">
        <v>4800</v>
      </c>
      <c r="DO2632"/>
    </row>
    <row r="2633" spans="15:119" x14ac:dyDescent="0.25">
      <c r="O2633" s="268" t="s">
        <v>12111</v>
      </c>
      <c r="P2633" s="268" t="s">
        <v>9484</v>
      </c>
      <c r="Q2633" s="269">
        <v>-1</v>
      </c>
      <c r="R2633" s="269">
        <v>-1.25</v>
      </c>
      <c r="S2633" s="269">
        <v>-53</v>
      </c>
      <c r="T2633" s="269">
        <v>-53.25</v>
      </c>
      <c r="DI2633" s="112" t="s">
        <v>8751</v>
      </c>
      <c r="DJ2633" s="112" t="s">
        <v>8536</v>
      </c>
      <c r="DO2633"/>
    </row>
    <row r="2634" spans="15:119" x14ac:dyDescent="0.25">
      <c r="O2634" s="268" t="s">
        <v>12112</v>
      </c>
      <c r="P2634" s="268" t="s">
        <v>9484</v>
      </c>
      <c r="Q2634" s="269">
        <v>-1.25</v>
      </c>
      <c r="R2634" s="269">
        <v>-1.5</v>
      </c>
      <c r="S2634" s="269">
        <v>-53.25</v>
      </c>
      <c r="T2634" s="269">
        <v>-53.5</v>
      </c>
      <c r="DI2634" s="112" t="s">
        <v>7571</v>
      </c>
      <c r="DJ2634" s="112" t="s">
        <v>7290</v>
      </c>
      <c r="DO2634"/>
    </row>
    <row r="2635" spans="15:119" x14ac:dyDescent="0.25">
      <c r="O2635" s="268" t="s">
        <v>12113</v>
      </c>
      <c r="P2635" s="268" t="s">
        <v>9484</v>
      </c>
      <c r="Q2635" s="269">
        <v>-1.25</v>
      </c>
      <c r="R2635" s="269">
        <v>-1.5</v>
      </c>
      <c r="S2635" s="269">
        <v>-53</v>
      </c>
      <c r="T2635" s="269">
        <v>-53.25</v>
      </c>
      <c r="DI2635" s="112" t="s">
        <v>7572</v>
      </c>
      <c r="DJ2635" s="112" t="s">
        <v>7290</v>
      </c>
      <c r="DO2635"/>
    </row>
    <row r="2636" spans="15:119" x14ac:dyDescent="0.25">
      <c r="O2636" s="268" t="s">
        <v>12114</v>
      </c>
      <c r="P2636" s="268" t="s">
        <v>9482</v>
      </c>
      <c r="Q2636" s="269">
        <v>-1</v>
      </c>
      <c r="R2636" s="269">
        <v>-1.5</v>
      </c>
      <c r="S2636" s="269">
        <v>-52.5</v>
      </c>
      <c r="T2636" s="269">
        <v>-53</v>
      </c>
      <c r="DI2636" s="112" t="s">
        <v>4680</v>
      </c>
      <c r="DJ2636" s="112" t="s">
        <v>4583</v>
      </c>
      <c r="DO2636"/>
    </row>
    <row r="2637" spans="15:119" x14ac:dyDescent="0.25">
      <c r="O2637" s="268" t="s">
        <v>12115</v>
      </c>
      <c r="P2637" s="268" t="s">
        <v>9484</v>
      </c>
      <c r="Q2637" s="269">
        <v>-1</v>
      </c>
      <c r="R2637" s="269">
        <v>-1.25</v>
      </c>
      <c r="S2637" s="269">
        <v>-52.75</v>
      </c>
      <c r="T2637" s="269">
        <v>-53</v>
      </c>
      <c r="DI2637" s="112" t="s">
        <v>5456</v>
      </c>
      <c r="DJ2637" s="112" t="s">
        <v>5365</v>
      </c>
      <c r="DO2637"/>
    </row>
    <row r="2638" spans="15:119" x14ac:dyDescent="0.25">
      <c r="O2638" s="268" t="s">
        <v>12116</v>
      </c>
      <c r="P2638" s="268" t="s">
        <v>9484</v>
      </c>
      <c r="Q2638" s="269">
        <v>-1</v>
      </c>
      <c r="R2638" s="269">
        <v>-1.25</v>
      </c>
      <c r="S2638" s="269">
        <v>-52.5</v>
      </c>
      <c r="T2638" s="269">
        <v>-52.75</v>
      </c>
      <c r="DI2638" s="112" t="s">
        <v>5269</v>
      </c>
      <c r="DJ2638" s="112" t="s">
        <v>5735</v>
      </c>
      <c r="DO2638"/>
    </row>
    <row r="2639" spans="15:119" x14ac:dyDescent="0.25">
      <c r="O2639" s="268" t="s">
        <v>12117</v>
      </c>
      <c r="P2639" s="268" t="s">
        <v>9484</v>
      </c>
      <c r="Q2639" s="269">
        <v>-1.25</v>
      </c>
      <c r="R2639" s="269">
        <v>-1.5</v>
      </c>
      <c r="S2639" s="269">
        <v>-52.75</v>
      </c>
      <c r="T2639" s="269">
        <v>-53</v>
      </c>
      <c r="DI2639" s="112" t="s">
        <v>5269</v>
      </c>
      <c r="DJ2639" s="112" t="s">
        <v>5203</v>
      </c>
      <c r="DO2639"/>
    </row>
    <row r="2640" spans="15:119" x14ac:dyDescent="0.25">
      <c r="O2640" s="268" t="s">
        <v>12118</v>
      </c>
      <c r="P2640" s="268" t="s">
        <v>9484</v>
      </c>
      <c r="Q2640" s="269">
        <v>-1.25</v>
      </c>
      <c r="R2640" s="269">
        <v>-1.5</v>
      </c>
      <c r="S2640" s="269">
        <v>-52.5</v>
      </c>
      <c r="T2640" s="269">
        <v>-52.75</v>
      </c>
      <c r="DI2640" s="112" t="s">
        <v>7573</v>
      </c>
      <c r="DJ2640" s="112" t="s">
        <v>7290</v>
      </c>
      <c r="DO2640"/>
    </row>
    <row r="2641" spans="15:119" x14ac:dyDescent="0.25">
      <c r="O2641" s="268" t="s">
        <v>12119</v>
      </c>
      <c r="P2641" s="268" t="s">
        <v>9482</v>
      </c>
      <c r="Q2641" s="269">
        <v>-1.5</v>
      </c>
      <c r="R2641" s="269">
        <v>-2</v>
      </c>
      <c r="S2641" s="269">
        <v>-53.5</v>
      </c>
      <c r="T2641" s="269">
        <v>-54</v>
      </c>
      <c r="DI2641" s="112" t="s">
        <v>8072</v>
      </c>
      <c r="DJ2641" s="112" t="s">
        <v>7908</v>
      </c>
      <c r="DO2641"/>
    </row>
    <row r="2642" spans="15:119" x14ac:dyDescent="0.25">
      <c r="O2642" s="268" t="s">
        <v>12120</v>
      </c>
      <c r="P2642" s="268" t="s">
        <v>9484</v>
      </c>
      <c r="Q2642" s="269">
        <v>-1.5</v>
      </c>
      <c r="R2642" s="269">
        <v>-1.75</v>
      </c>
      <c r="S2642" s="269">
        <v>-53.75</v>
      </c>
      <c r="T2642" s="269">
        <v>-54</v>
      </c>
      <c r="DI2642" s="112" t="s">
        <v>5774</v>
      </c>
      <c r="DJ2642" s="112" t="s">
        <v>5735</v>
      </c>
      <c r="DO2642"/>
    </row>
    <row r="2643" spans="15:119" x14ac:dyDescent="0.25">
      <c r="O2643" s="268" t="s">
        <v>12121</v>
      </c>
      <c r="P2643" s="268" t="s">
        <v>9484</v>
      </c>
      <c r="Q2643" s="269">
        <v>-1.5</v>
      </c>
      <c r="R2643" s="269">
        <v>-1.75</v>
      </c>
      <c r="S2643" s="269">
        <v>-53.5</v>
      </c>
      <c r="T2643" s="269">
        <v>-53.75</v>
      </c>
      <c r="DI2643" s="112" t="s">
        <v>7574</v>
      </c>
      <c r="DJ2643" s="112" t="s">
        <v>7290</v>
      </c>
      <c r="DO2643"/>
    </row>
    <row r="2644" spans="15:119" x14ac:dyDescent="0.25">
      <c r="O2644" s="268" t="s">
        <v>12122</v>
      </c>
      <c r="P2644" s="268" t="s">
        <v>9484</v>
      </c>
      <c r="Q2644" s="269">
        <v>-1.75</v>
      </c>
      <c r="R2644" s="269">
        <v>-2</v>
      </c>
      <c r="S2644" s="269">
        <v>-53.75</v>
      </c>
      <c r="T2644" s="269">
        <v>-54</v>
      </c>
      <c r="DI2644" s="112" t="s">
        <v>5653</v>
      </c>
      <c r="DJ2644" s="112" t="s">
        <v>5568</v>
      </c>
      <c r="DO2644"/>
    </row>
    <row r="2645" spans="15:119" x14ac:dyDescent="0.25">
      <c r="O2645" s="268" t="s">
        <v>12123</v>
      </c>
      <c r="P2645" s="268" t="s">
        <v>9484</v>
      </c>
      <c r="Q2645" s="269">
        <v>-1.75</v>
      </c>
      <c r="R2645" s="269">
        <v>-2</v>
      </c>
      <c r="S2645" s="269">
        <v>-53.5</v>
      </c>
      <c r="T2645" s="269">
        <v>-53.75</v>
      </c>
      <c r="DI2645" s="112" t="s">
        <v>8402</v>
      </c>
      <c r="DJ2645" s="112" t="s">
        <v>8277</v>
      </c>
      <c r="DO2645"/>
    </row>
    <row r="2646" spans="15:119" x14ac:dyDescent="0.25">
      <c r="O2646" s="268" t="s">
        <v>12124</v>
      </c>
      <c r="P2646" s="268" t="s">
        <v>9482</v>
      </c>
      <c r="Q2646" s="269">
        <v>-1.5</v>
      </c>
      <c r="R2646" s="269">
        <v>-2</v>
      </c>
      <c r="S2646" s="269">
        <v>-53</v>
      </c>
      <c r="T2646" s="269">
        <v>-53.5</v>
      </c>
      <c r="DI2646" s="112" t="s">
        <v>7575</v>
      </c>
      <c r="DJ2646" s="112" t="s">
        <v>7290</v>
      </c>
      <c r="DO2646"/>
    </row>
    <row r="2647" spans="15:119" x14ac:dyDescent="0.25">
      <c r="O2647" s="268" t="s">
        <v>12125</v>
      </c>
      <c r="P2647" s="268" t="s">
        <v>9484</v>
      </c>
      <c r="Q2647" s="269">
        <v>-1.5</v>
      </c>
      <c r="R2647" s="269">
        <v>-1.75</v>
      </c>
      <c r="S2647" s="269">
        <v>-53.25</v>
      </c>
      <c r="T2647" s="269">
        <v>-53.5</v>
      </c>
      <c r="DI2647" s="112" t="s">
        <v>7576</v>
      </c>
      <c r="DJ2647" s="112" t="s">
        <v>7290</v>
      </c>
      <c r="DO2647"/>
    </row>
    <row r="2648" spans="15:119" x14ac:dyDescent="0.25">
      <c r="O2648" s="268" t="s">
        <v>12126</v>
      </c>
      <c r="P2648" s="268" t="s">
        <v>9484</v>
      </c>
      <c r="Q2648" s="269">
        <v>-1.5</v>
      </c>
      <c r="R2648" s="269">
        <v>-1.75</v>
      </c>
      <c r="S2648" s="269">
        <v>-53</v>
      </c>
      <c r="T2648" s="269">
        <v>-53.25</v>
      </c>
      <c r="DI2648" s="112" t="s">
        <v>6708</v>
      </c>
      <c r="DJ2648" s="112" t="s">
        <v>6297</v>
      </c>
      <c r="DO2648"/>
    </row>
    <row r="2649" spans="15:119" x14ac:dyDescent="0.25">
      <c r="O2649" s="268" t="s">
        <v>12127</v>
      </c>
      <c r="P2649" s="268" t="s">
        <v>9484</v>
      </c>
      <c r="Q2649" s="269">
        <v>-1.75</v>
      </c>
      <c r="R2649" s="269">
        <v>-2</v>
      </c>
      <c r="S2649" s="269">
        <v>-53.25</v>
      </c>
      <c r="T2649" s="269">
        <v>-53.5</v>
      </c>
      <c r="DI2649" s="112" t="s">
        <v>8073</v>
      </c>
      <c r="DJ2649" s="112" t="s">
        <v>7908</v>
      </c>
      <c r="DO2649"/>
    </row>
    <row r="2650" spans="15:119" x14ac:dyDescent="0.25">
      <c r="O2650" s="268" t="s">
        <v>12128</v>
      </c>
      <c r="P2650" s="268" t="s">
        <v>9484</v>
      </c>
      <c r="Q2650" s="269">
        <v>-1.75</v>
      </c>
      <c r="R2650" s="269">
        <v>-2</v>
      </c>
      <c r="S2650" s="269">
        <v>-53</v>
      </c>
      <c r="T2650" s="269">
        <v>-53.25</v>
      </c>
      <c r="DI2650" s="112" t="s">
        <v>4909</v>
      </c>
      <c r="DJ2650" s="112" t="s">
        <v>5568</v>
      </c>
      <c r="DO2650"/>
    </row>
    <row r="2651" spans="15:119" x14ac:dyDescent="0.25">
      <c r="O2651" s="268" t="s">
        <v>12129</v>
      </c>
      <c r="P2651" s="268" t="s">
        <v>9482</v>
      </c>
      <c r="Q2651" s="269">
        <v>-1.5</v>
      </c>
      <c r="R2651" s="269">
        <v>-2</v>
      </c>
      <c r="S2651" s="269">
        <v>-52.5</v>
      </c>
      <c r="T2651" s="269">
        <v>-53</v>
      </c>
      <c r="DI2651" s="112" t="s">
        <v>4909</v>
      </c>
      <c r="DJ2651" s="112" t="s">
        <v>4800</v>
      </c>
      <c r="DO2651"/>
    </row>
    <row r="2652" spans="15:119" x14ac:dyDescent="0.25">
      <c r="O2652" s="268" t="s">
        <v>12130</v>
      </c>
      <c r="P2652" s="268" t="s">
        <v>9484</v>
      </c>
      <c r="Q2652" s="269">
        <v>-1.5</v>
      </c>
      <c r="R2652" s="269">
        <v>-1.75</v>
      </c>
      <c r="S2652" s="269">
        <v>-52.75</v>
      </c>
      <c r="T2652" s="269">
        <v>-53</v>
      </c>
      <c r="DI2652" s="112" t="s">
        <v>5457</v>
      </c>
      <c r="DJ2652" s="112" t="s">
        <v>5365</v>
      </c>
      <c r="DO2652"/>
    </row>
    <row r="2653" spans="15:119" x14ac:dyDescent="0.25">
      <c r="O2653" s="268" t="s">
        <v>12131</v>
      </c>
      <c r="P2653" s="268" t="s">
        <v>9484</v>
      </c>
      <c r="Q2653" s="269">
        <v>-1.5</v>
      </c>
      <c r="R2653" s="269">
        <v>-1.75</v>
      </c>
      <c r="S2653" s="269">
        <v>-52.5</v>
      </c>
      <c r="T2653" s="269">
        <v>-52.75</v>
      </c>
      <c r="DI2653" s="112" t="s">
        <v>5458</v>
      </c>
      <c r="DJ2653" s="112" t="s">
        <v>5365</v>
      </c>
      <c r="DO2653"/>
    </row>
    <row r="2654" spans="15:119" x14ac:dyDescent="0.25">
      <c r="O2654" s="268" t="s">
        <v>12132</v>
      </c>
      <c r="P2654" s="268" t="s">
        <v>9484</v>
      </c>
      <c r="Q2654" s="269">
        <v>-1.75</v>
      </c>
      <c r="R2654" s="269">
        <v>-2</v>
      </c>
      <c r="S2654" s="269">
        <v>-52.75</v>
      </c>
      <c r="T2654" s="269">
        <v>-53</v>
      </c>
      <c r="DI2654" s="112" t="s">
        <v>4236</v>
      </c>
      <c r="DJ2654" s="112" t="s">
        <v>4204</v>
      </c>
      <c r="DO2654"/>
    </row>
    <row r="2655" spans="15:119" x14ac:dyDescent="0.25">
      <c r="O2655" s="268" t="s">
        <v>12133</v>
      </c>
      <c r="P2655" s="268" t="s">
        <v>9484</v>
      </c>
      <c r="Q2655" s="269">
        <v>-1.75</v>
      </c>
      <c r="R2655" s="269">
        <v>-2</v>
      </c>
      <c r="S2655" s="269">
        <v>-52.5</v>
      </c>
      <c r="T2655" s="269">
        <v>-52.75</v>
      </c>
      <c r="DI2655" s="112" t="s">
        <v>6709</v>
      </c>
      <c r="DJ2655" s="112" t="s">
        <v>6297</v>
      </c>
      <c r="DO2655"/>
    </row>
    <row r="2656" spans="15:119" x14ac:dyDescent="0.25">
      <c r="O2656" s="268" t="s">
        <v>12134</v>
      </c>
      <c r="P2656" s="268" t="s">
        <v>9480</v>
      </c>
      <c r="Q2656" s="269">
        <v>-1</v>
      </c>
      <c r="R2656" s="269">
        <v>-2</v>
      </c>
      <c r="S2656" s="269">
        <v>-51</v>
      </c>
      <c r="T2656" s="269">
        <v>-52.5</v>
      </c>
      <c r="DI2656" s="112" t="s">
        <v>9134</v>
      </c>
      <c r="DJ2656" s="112" t="s">
        <v>9078</v>
      </c>
      <c r="DO2656"/>
    </row>
    <row r="2657" spans="15:119" x14ac:dyDescent="0.25">
      <c r="O2657" s="268" t="s">
        <v>12135</v>
      </c>
      <c r="P2657" s="268" t="s">
        <v>9482</v>
      </c>
      <c r="Q2657" s="269">
        <v>-1</v>
      </c>
      <c r="R2657" s="269">
        <v>-1.5</v>
      </c>
      <c r="S2657" s="269">
        <v>-52</v>
      </c>
      <c r="T2657" s="269">
        <v>-52.5</v>
      </c>
      <c r="DI2657" s="112" t="s">
        <v>4344</v>
      </c>
      <c r="DJ2657" s="112" t="s">
        <v>4283</v>
      </c>
      <c r="DO2657"/>
    </row>
    <row r="2658" spans="15:119" x14ac:dyDescent="0.25">
      <c r="O2658" s="268" t="s">
        <v>12136</v>
      </c>
      <c r="P2658" s="268" t="s">
        <v>9484</v>
      </c>
      <c r="Q2658" s="269">
        <v>-1</v>
      </c>
      <c r="R2658" s="269">
        <v>-1.25</v>
      </c>
      <c r="S2658" s="269">
        <v>-52.25</v>
      </c>
      <c r="T2658" s="269">
        <v>-52.5</v>
      </c>
      <c r="DI2658" s="112" t="s">
        <v>9135</v>
      </c>
      <c r="DJ2658" s="112" t="s">
        <v>9078</v>
      </c>
      <c r="DO2658"/>
    </row>
    <row r="2659" spans="15:119" x14ac:dyDescent="0.25">
      <c r="O2659" s="268" t="s">
        <v>12137</v>
      </c>
      <c r="P2659" s="268" t="s">
        <v>9484</v>
      </c>
      <c r="Q2659" s="269">
        <v>-1</v>
      </c>
      <c r="R2659" s="269">
        <v>-1.25</v>
      </c>
      <c r="S2659" s="269">
        <v>-52</v>
      </c>
      <c r="T2659" s="269">
        <v>-52.25</v>
      </c>
      <c r="DI2659" s="112" t="s">
        <v>6114</v>
      </c>
      <c r="DJ2659" s="112" t="s">
        <v>5901</v>
      </c>
      <c r="DO2659"/>
    </row>
    <row r="2660" spans="15:119" x14ac:dyDescent="0.25">
      <c r="O2660" s="268" t="s">
        <v>12138</v>
      </c>
      <c r="P2660" s="268" t="s">
        <v>9484</v>
      </c>
      <c r="Q2660" s="269">
        <v>-1.25</v>
      </c>
      <c r="R2660" s="269">
        <v>-1.5</v>
      </c>
      <c r="S2660" s="269">
        <v>-52.25</v>
      </c>
      <c r="T2660" s="269">
        <v>-52.5</v>
      </c>
      <c r="DI2660" s="112" t="s">
        <v>6114</v>
      </c>
      <c r="DJ2660" s="112" t="s">
        <v>9212</v>
      </c>
      <c r="DO2660"/>
    </row>
    <row r="2661" spans="15:119" x14ac:dyDescent="0.25">
      <c r="O2661" s="268" t="s">
        <v>12139</v>
      </c>
      <c r="P2661" s="268" t="s">
        <v>9484</v>
      </c>
      <c r="Q2661" s="269">
        <v>-1.25</v>
      </c>
      <c r="R2661" s="269">
        <v>-1.5</v>
      </c>
      <c r="S2661" s="269">
        <v>-52</v>
      </c>
      <c r="T2661" s="269">
        <v>-52.25</v>
      </c>
      <c r="DI2661" s="112" t="s">
        <v>6114</v>
      </c>
      <c r="DJ2661" s="112" t="s">
        <v>7908</v>
      </c>
      <c r="DO2661"/>
    </row>
    <row r="2662" spans="15:119" x14ac:dyDescent="0.25">
      <c r="O2662" s="268" t="s">
        <v>12140</v>
      </c>
      <c r="P2662" s="268" t="s">
        <v>9482</v>
      </c>
      <c r="Q2662" s="269">
        <v>-1</v>
      </c>
      <c r="R2662" s="269">
        <v>-1.5</v>
      </c>
      <c r="S2662" s="269">
        <v>-51.5</v>
      </c>
      <c r="T2662" s="269">
        <v>-52</v>
      </c>
      <c r="DI2662" s="112" t="s">
        <v>6115</v>
      </c>
      <c r="DJ2662" s="112" t="s">
        <v>5901</v>
      </c>
      <c r="DO2662"/>
    </row>
    <row r="2663" spans="15:119" x14ac:dyDescent="0.25">
      <c r="O2663" s="268" t="s">
        <v>12141</v>
      </c>
      <c r="P2663" s="268" t="s">
        <v>9484</v>
      </c>
      <c r="Q2663" s="269">
        <v>-1</v>
      </c>
      <c r="R2663" s="269">
        <v>-1.25</v>
      </c>
      <c r="S2663" s="269">
        <v>-51.75</v>
      </c>
      <c r="T2663" s="269">
        <v>-52</v>
      </c>
      <c r="DI2663" s="112" t="s">
        <v>6116</v>
      </c>
      <c r="DJ2663" s="112" t="s">
        <v>5901</v>
      </c>
      <c r="DO2663"/>
    </row>
    <row r="2664" spans="15:119" x14ac:dyDescent="0.25">
      <c r="O2664" s="268" t="s">
        <v>12142</v>
      </c>
      <c r="P2664" s="268" t="s">
        <v>9484</v>
      </c>
      <c r="Q2664" s="269">
        <v>-1</v>
      </c>
      <c r="R2664" s="269">
        <v>-1.25</v>
      </c>
      <c r="S2664" s="269">
        <v>-51.5</v>
      </c>
      <c r="T2664" s="269">
        <v>-51.75</v>
      </c>
      <c r="DI2664" s="112" t="s">
        <v>4237</v>
      </c>
      <c r="DJ2664" s="112" t="s">
        <v>4204</v>
      </c>
      <c r="DO2664"/>
    </row>
    <row r="2665" spans="15:119" x14ac:dyDescent="0.25">
      <c r="O2665" s="268" t="s">
        <v>12143</v>
      </c>
      <c r="P2665" s="268" t="s">
        <v>9484</v>
      </c>
      <c r="Q2665" s="269">
        <v>-1.25</v>
      </c>
      <c r="R2665" s="269">
        <v>-1.5</v>
      </c>
      <c r="S2665" s="269">
        <v>-51.75</v>
      </c>
      <c r="T2665" s="269">
        <v>-52</v>
      </c>
      <c r="DI2665" s="112" t="s">
        <v>9047</v>
      </c>
      <c r="DJ2665" s="112" t="s">
        <v>9008</v>
      </c>
      <c r="DO2665"/>
    </row>
    <row r="2666" spans="15:119" x14ac:dyDescent="0.25">
      <c r="O2666" s="268" t="s">
        <v>12144</v>
      </c>
      <c r="P2666" s="268" t="s">
        <v>9484</v>
      </c>
      <c r="Q2666" s="269">
        <v>-1.25</v>
      </c>
      <c r="R2666" s="269">
        <v>-1.5</v>
      </c>
      <c r="S2666" s="269">
        <v>-51.5</v>
      </c>
      <c r="T2666" s="269">
        <v>-51.75</v>
      </c>
      <c r="DI2666" s="112" t="s">
        <v>6710</v>
      </c>
      <c r="DJ2666" s="112" t="s">
        <v>6297</v>
      </c>
      <c r="DO2666"/>
    </row>
    <row r="2667" spans="15:119" x14ac:dyDescent="0.25">
      <c r="O2667" s="268" t="s">
        <v>12145</v>
      </c>
      <c r="P2667" s="268" t="s">
        <v>9482</v>
      </c>
      <c r="Q2667" s="269">
        <v>-1</v>
      </c>
      <c r="R2667" s="269">
        <v>-1.5</v>
      </c>
      <c r="S2667" s="269">
        <v>-51</v>
      </c>
      <c r="T2667" s="269">
        <v>-51.5</v>
      </c>
      <c r="DI2667" s="112" t="s">
        <v>8074</v>
      </c>
      <c r="DJ2667" s="112" t="s">
        <v>7908</v>
      </c>
      <c r="DO2667"/>
    </row>
    <row r="2668" spans="15:119" x14ac:dyDescent="0.25">
      <c r="O2668" s="268" t="s">
        <v>12146</v>
      </c>
      <c r="P2668" s="268" t="s">
        <v>9484</v>
      </c>
      <c r="Q2668" s="269">
        <v>-1</v>
      </c>
      <c r="R2668" s="269">
        <v>-1.25</v>
      </c>
      <c r="S2668" s="269">
        <v>-51.25</v>
      </c>
      <c r="T2668" s="269">
        <v>-51.5</v>
      </c>
      <c r="DI2668" s="112" t="s">
        <v>4238</v>
      </c>
      <c r="DJ2668" s="112" t="s">
        <v>4204</v>
      </c>
      <c r="DO2668"/>
    </row>
    <row r="2669" spans="15:119" x14ac:dyDescent="0.25">
      <c r="O2669" s="268" t="s">
        <v>12147</v>
      </c>
      <c r="P2669" s="268" t="s">
        <v>9484</v>
      </c>
      <c r="Q2669" s="269">
        <v>-1</v>
      </c>
      <c r="R2669" s="269">
        <v>-1.25</v>
      </c>
      <c r="S2669" s="269">
        <v>-51</v>
      </c>
      <c r="T2669" s="269">
        <v>-51.25</v>
      </c>
      <c r="DI2669" s="112" t="s">
        <v>8403</v>
      </c>
      <c r="DJ2669" s="112" t="s">
        <v>8277</v>
      </c>
      <c r="DO2669"/>
    </row>
    <row r="2670" spans="15:119" x14ac:dyDescent="0.25">
      <c r="O2670" s="268" t="s">
        <v>12148</v>
      </c>
      <c r="P2670" s="268" t="s">
        <v>9484</v>
      </c>
      <c r="Q2670" s="269">
        <v>-1.25</v>
      </c>
      <c r="R2670" s="269">
        <v>-1.5</v>
      </c>
      <c r="S2670" s="269">
        <v>-51.25</v>
      </c>
      <c r="T2670" s="269">
        <v>-51.5</v>
      </c>
      <c r="DI2670" s="112" t="s">
        <v>6711</v>
      </c>
      <c r="DJ2670" s="112" t="s">
        <v>6297</v>
      </c>
      <c r="DO2670"/>
    </row>
    <row r="2671" spans="15:119" x14ac:dyDescent="0.25">
      <c r="O2671" s="268" t="s">
        <v>12149</v>
      </c>
      <c r="P2671" s="268" t="s">
        <v>9484</v>
      </c>
      <c r="Q2671" s="269">
        <v>-1.25</v>
      </c>
      <c r="R2671" s="269">
        <v>-1.5</v>
      </c>
      <c r="S2671" s="269">
        <v>-51</v>
      </c>
      <c r="T2671" s="269">
        <v>-51.25</v>
      </c>
      <c r="DI2671" s="112" t="s">
        <v>9048</v>
      </c>
      <c r="DJ2671" s="112" t="s">
        <v>9008</v>
      </c>
      <c r="DO2671"/>
    </row>
    <row r="2672" spans="15:119" x14ac:dyDescent="0.25">
      <c r="O2672" s="268" t="s">
        <v>12150</v>
      </c>
      <c r="P2672" s="268" t="s">
        <v>9482</v>
      </c>
      <c r="Q2672" s="269">
        <v>-1.5</v>
      </c>
      <c r="R2672" s="269">
        <v>-2</v>
      </c>
      <c r="S2672" s="269">
        <v>-52</v>
      </c>
      <c r="T2672" s="269">
        <v>-52.5</v>
      </c>
      <c r="DI2672" s="112" t="s">
        <v>6117</v>
      </c>
      <c r="DJ2672" s="112" t="s">
        <v>5901</v>
      </c>
      <c r="DO2672"/>
    </row>
    <row r="2673" spans="15:119" x14ac:dyDescent="0.25">
      <c r="O2673" s="268" t="s">
        <v>12151</v>
      </c>
      <c r="P2673" s="268" t="s">
        <v>9484</v>
      </c>
      <c r="Q2673" s="269">
        <v>-1.5</v>
      </c>
      <c r="R2673" s="269">
        <v>-1.75</v>
      </c>
      <c r="S2673" s="269">
        <v>-52.25</v>
      </c>
      <c r="T2673" s="269">
        <v>-52.5</v>
      </c>
      <c r="DI2673" s="112" t="s">
        <v>6712</v>
      </c>
      <c r="DJ2673" s="112" t="s">
        <v>6297</v>
      </c>
      <c r="DO2673"/>
    </row>
    <row r="2674" spans="15:119" x14ac:dyDescent="0.25">
      <c r="O2674" s="268" t="s">
        <v>12152</v>
      </c>
      <c r="P2674" s="268" t="s">
        <v>9484</v>
      </c>
      <c r="Q2674" s="269">
        <v>-1.5</v>
      </c>
      <c r="R2674" s="269">
        <v>-1.75</v>
      </c>
      <c r="S2674" s="269">
        <v>-52</v>
      </c>
      <c r="T2674" s="269">
        <v>-52.25</v>
      </c>
      <c r="DI2674" s="112" t="s">
        <v>5860</v>
      </c>
      <c r="DJ2674" s="112" t="s">
        <v>5832</v>
      </c>
      <c r="DO2674"/>
    </row>
    <row r="2675" spans="15:119" x14ac:dyDescent="0.25">
      <c r="O2675" s="268" t="s">
        <v>12153</v>
      </c>
      <c r="P2675" s="268" t="s">
        <v>9484</v>
      </c>
      <c r="Q2675" s="269">
        <v>-1.75</v>
      </c>
      <c r="R2675" s="269">
        <v>-2</v>
      </c>
      <c r="S2675" s="269">
        <v>-52.25</v>
      </c>
      <c r="T2675" s="269">
        <v>-52.5</v>
      </c>
      <c r="DI2675" s="112" t="s">
        <v>8404</v>
      </c>
      <c r="DJ2675" s="112" t="s">
        <v>8277</v>
      </c>
      <c r="DO2675"/>
    </row>
    <row r="2676" spans="15:119" x14ac:dyDescent="0.25">
      <c r="O2676" s="268" t="s">
        <v>12154</v>
      </c>
      <c r="P2676" s="268" t="s">
        <v>9484</v>
      </c>
      <c r="Q2676" s="269">
        <v>-1.75</v>
      </c>
      <c r="R2676" s="269">
        <v>-2</v>
      </c>
      <c r="S2676" s="269">
        <v>-52</v>
      </c>
      <c r="T2676" s="269">
        <v>-52.25</v>
      </c>
      <c r="DI2676" s="112" t="s">
        <v>4681</v>
      </c>
      <c r="DJ2676" s="112" t="s">
        <v>4583</v>
      </c>
      <c r="DO2676"/>
    </row>
    <row r="2677" spans="15:119" x14ac:dyDescent="0.25">
      <c r="O2677" s="268" t="s">
        <v>12155</v>
      </c>
      <c r="P2677" s="268" t="s">
        <v>9482</v>
      </c>
      <c r="Q2677" s="269">
        <v>-1.5</v>
      </c>
      <c r="R2677" s="269">
        <v>-2</v>
      </c>
      <c r="S2677" s="269">
        <v>-51.5</v>
      </c>
      <c r="T2677" s="269">
        <v>-52</v>
      </c>
      <c r="DI2677" s="112" t="s">
        <v>4682</v>
      </c>
      <c r="DJ2677" s="112" t="s">
        <v>4583</v>
      </c>
      <c r="DO2677"/>
    </row>
    <row r="2678" spans="15:119" x14ac:dyDescent="0.25">
      <c r="O2678" s="268" t="s">
        <v>12156</v>
      </c>
      <c r="P2678" s="268" t="s">
        <v>9484</v>
      </c>
      <c r="Q2678" s="269">
        <v>-1.5</v>
      </c>
      <c r="R2678" s="269">
        <v>-1.75</v>
      </c>
      <c r="S2678" s="269">
        <v>-51.75</v>
      </c>
      <c r="T2678" s="269">
        <v>-52</v>
      </c>
      <c r="DI2678" s="112" t="s">
        <v>4685</v>
      </c>
      <c r="DJ2678" s="112" t="s">
        <v>4583</v>
      </c>
      <c r="DO2678"/>
    </row>
    <row r="2679" spans="15:119" x14ac:dyDescent="0.25">
      <c r="O2679" s="268" t="s">
        <v>12157</v>
      </c>
      <c r="P2679" s="268" t="s">
        <v>9484</v>
      </c>
      <c r="Q2679" s="269">
        <v>-1.5</v>
      </c>
      <c r="R2679" s="269">
        <v>-1.75</v>
      </c>
      <c r="S2679" s="269">
        <v>-51.5</v>
      </c>
      <c r="T2679" s="269">
        <v>-51.75</v>
      </c>
      <c r="DI2679" s="112" t="s">
        <v>4683</v>
      </c>
      <c r="DJ2679" s="112" t="s">
        <v>4583</v>
      </c>
      <c r="DO2679"/>
    </row>
    <row r="2680" spans="15:119" x14ac:dyDescent="0.25">
      <c r="O2680" s="268" t="s">
        <v>12158</v>
      </c>
      <c r="P2680" s="268" t="s">
        <v>9484</v>
      </c>
      <c r="Q2680" s="269">
        <v>-1.75</v>
      </c>
      <c r="R2680" s="269">
        <v>-2</v>
      </c>
      <c r="S2680" s="269">
        <v>-51.75</v>
      </c>
      <c r="T2680" s="269">
        <v>-52</v>
      </c>
      <c r="DI2680" s="112" t="s">
        <v>5459</v>
      </c>
      <c r="DJ2680" s="112" t="s">
        <v>5365</v>
      </c>
      <c r="DO2680"/>
    </row>
    <row r="2681" spans="15:119" x14ac:dyDescent="0.25">
      <c r="O2681" s="268" t="s">
        <v>12159</v>
      </c>
      <c r="P2681" s="268" t="s">
        <v>9484</v>
      </c>
      <c r="Q2681" s="269">
        <v>-1.75</v>
      </c>
      <c r="R2681" s="269">
        <v>-2</v>
      </c>
      <c r="S2681" s="269">
        <v>-51.5</v>
      </c>
      <c r="T2681" s="269">
        <v>-51.75</v>
      </c>
      <c r="DI2681" s="112" t="s">
        <v>4911</v>
      </c>
      <c r="DJ2681" s="112" t="s">
        <v>4800</v>
      </c>
      <c r="DO2681"/>
    </row>
    <row r="2682" spans="15:119" x14ac:dyDescent="0.25">
      <c r="O2682" s="268" t="s">
        <v>12160</v>
      </c>
      <c r="P2682" s="268" t="s">
        <v>9482</v>
      </c>
      <c r="Q2682" s="269">
        <v>-1.5</v>
      </c>
      <c r="R2682" s="269">
        <v>-2</v>
      </c>
      <c r="S2682" s="269">
        <v>-51</v>
      </c>
      <c r="T2682" s="269">
        <v>-51.5</v>
      </c>
      <c r="DI2682" s="112" t="s">
        <v>8752</v>
      </c>
      <c r="DJ2682" s="112" t="s">
        <v>8536</v>
      </c>
      <c r="DO2682"/>
    </row>
    <row r="2683" spans="15:119" x14ac:dyDescent="0.25">
      <c r="O2683" s="268" t="s">
        <v>12161</v>
      </c>
      <c r="P2683" s="268" t="s">
        <v>9484</v>
      </c>
      <c r="Q2683" s="269">
        <v>-1.5</v>
      </c>
      <c r="R2683" s="269">
        <v>-1.75</v>
      </c>
      <c r="S2683" s="269">
        <v>-51.25</v>
      </c>
      <c r="T2683" s="269">
        <v>-51.5</v>
      </c>
      <c r="DI2683" s="112" t="s">
        <v>5775</v>
      </c>
      <c r="DJ2683" s="112" t="s">
        <v>5735</v>
      </c>
      <c r="DO2683"/>
    </row>
    <row r="2684" spans="15:119" x14ac:dyDescent="0.25">
      <c r="O2684" s="268" t="s">
        <v>12162</v>
      </c>
      <c r="P2684" s="268" t="s">
        <v>9484</v>
      </c>
      <c r="Q2684" s="269">
        <v>-1.5</v>
      </c>
      <c r="R2684" s="269">
        <v>-1.75</v>
      </c>
      <c r="S2684" s="269">
        <v>-51</v>
      </c>
      <c r="T2684" s="269">
        <v>-51.25</v>
      </c>
      <c r="DI2684" s="112" t="s">
        <v>4508</v>
      </c>
      <c r="DJ2684" s="112" t="s">
        <v>4444</v>
      </c>
      <c r="DO2684"/>
    </row>
    <row r="2685" spans="15:119" x14ac:dyDescent="0.25">
      <c r="O2685" s="268" t="s">
        <v>12163</v>
      </c>
      <c r="P2685" s="268" t="s">
        <v>9484</v>
      </c>
      <c r="Q2685" s="269">
        <v>-1.75</v>
      </c>
      <c r="R2685" s="269">
        <v>-2</v>
      </c>
      <c r="S2685" s="269">
        <v>-51.25</v>
      </c>
      <c r="T2685" s="269">
        <v>-51.5</v>
      </c>
      <c r="DI2685" s="112" t="s">
        <v>6713</v>
      </c>
      <c r="DJ2685" s="112" t="s">
        <v>6297</v>
      </c>
      <c r="DO2685"/>
    </row>
    <row r="2686" spans="15:119" x14ac:dyDescent="0.25">
      <c r="O2686" s="268" t="s">
        <v>12164</v>
      </c>
      <c r="P2686" s="268" t="s">
        <v>9484</v>
      </c>
      <c r="Q2686" s="269">
        <v>-1.75</v>
      </c>
      <c r="R2686" s="269">
        <v>-2</v>
      </c>
      <c r="S2686" s="269">
        <v>-51</v>
      </c>
      <c r="T2686" s="269">
        <v>-51.25</v>
      </c>
      <c r="DI2686" s="112" t="s">
        <v>5270</v>
      </c>
      <c r="DJ2686" s="112" t="s">
        <v>5203</v>
      </c>
      <c r="DO2686"/>
    </row>
    <row r="2687" spans="15:119" x14ac:dyDescent="0.25">
      <c r="O2687" s="268" t="s">
        <v>12165</v>
      </c>
      <c r="P2687" s="268" t="s">
        <v>9478</v>
      </c>
      <c r="Q2687" s="269">
        <v>0</v>
      </c>
      <c r="R2687" s="269">
        <v>-2</v>
      </c>
      <c r="S2687" s="269">
        <v>-48</v>
      </c>
      <c r="T2687" s="269">
        <v>-51</v>
      </c>
      <c r="DI2687" s="112" t="s">
        <v>5460</v>
      </c>
      <c r="DJ2687" s="112" t="s">
        <v>5365</v>
      </c>
      <c r="DO2687"/>
    </row>
    <row r="2688" spans="15:119" x14ac:dyDescent="0.25">
      <c r="O2688" s="268" t="s">
        <v>12166</v>
      </c>
      <c r="P2688" s="268" t="s">
        <v>9480</v>
      </c>
      <c r="Q2688" s="269">
        <v>0</v>
      </c>
      <c r="R2688" s="269">
        <v>-1</v>
      </c>
      <c r="S2688" s="269">
        <v>-49.5</v>
      </c>
      <c r="T2688" s="269">
        <v>-51</v>
      </c>
      <c r="DI2688" s="112" t="s">
        <v>5271</v>
      </c>
      <c r="DJ2688" s="112" t="s">
        <v>5203</v>
      </c>
      <c r="DO2688"/>
    </row>
    <row r="2689" spans="15:119" x14ac:dyDescent="0.25">
      <c r="O2689" s="268" t="s">
        <v>12167</v>
      </c>
      <c r="P2689" s="268" t="s">
        <v>9482</v>
      </c>
      <c r="Q2689" s="269">
        <v>0</v>
      </c>
      <c r="R2689" s="269">
        <v>-0.5</v>
      </c>
      <c r="S2689" s="269">
        <v>-50.5</v>
      </c>
      <c r="T2689" s="269">
        <v>-51</v>
      </c>
      <c r="DI2689" s="112" t="s">
        <v>4913</v>
      </c>
      <c r="DJ2689" s="112" t="s">
        <v>4800</v>
      </c>
      <c r="DO2689"/>
    </row>
    <row r="2690" spans="15:119" x14ac:dyDescent="0.25">
      <c r="O2690" s="268" t="s">
        <v>12168</v>
      </c>
      <c r="P2690" s="268" t="s">
        <v>9484</v>
      </c>
      <c r="Q2690" s="269">
        <v>0</v>
      </c>
      <c r="R2690" s="269">
        <v>-0.25</v>
      </c>
      <c r="S2690" s="269">
        <v>-50.75</v>
      </c>
      <c r="T2690" s="269">
        <v>-51</v>
      </c>
      <c r="DI2690" s="112" t="s">
        <v>5272</v>
      </c>
      <c r="DJ2690" s="112" t="s">
        <v>5203</v>
      </c>
      <c r="DO2690"/>
    </row>
    <row r="2691" spans="15:119" x14ac:dyDescent="0.25">
      <c r="O2691" s="268" t="s">
        <v>12169</v>
      </c>
      <c r="P2691" s="268" t="s">
        <v>9484</v>
      </c>
      <c r="Q2691" s="269">
        <v>0</v>
      </c>
      <c r="R2691" s="269">
        <v>-0.25</v>
      </c>
      <c r="S2691" s="269">
        <v>-50.5</v>
      </c>
      <c r="T2691" s="269">
        <v>-50.75</v>
      </c>
      <c r="DI2691" s="112" t="s">
        <v>4912</v>
      </c>
      <c r="DJ2691" s="112" t="s">
        <v>4800</v>
      </c>
      <c r="DO2691"/>
    </row>
    <row r="2692" spans="15:119" x14ac:dyDescent="0.25">
      <c r="O2692" s="268" t="s">
        <v>12170</v>
      </c>
      <c r="P2692" s="268" t="s">
        <v>9484</v>
      </c>
      <c r="Q2692" s="269">
        <v>-0.25</v>
      </c>
      <c r="R2692" s="269">
        <v>-0.5</v>
      </c>
      <c r="S2692" s="269">
        <v>-50.75</v>
      </c>
      <c r="T2692" s="269">
        <v>-51</v>
      </c>
      <c r="DI2692" s="112" t="s">
        <v>5654</v>
      </c>
      <c r="DJ2692" s="112" t="s">
        <v>5568</v>
      </c>
      <c r="DO2692"/>
    </row>
    <row r="2693" spans="15:119" x14ac:dyDescent="0.25">
      <c r="O2693" s="268" t="s">
        <v>12171</v>
      </c>
      <c r="P2693" s="268" t="s">
        <v>9484</v>
      </c>
      <c r="Q2693" s="269">
        <v>-0.25</v>
      </c>
      <c r="R2693" s="269">
        <v>-0.5</v>
      </c>
      <c r="S2693" s="269">
        <v>-50.5</v>
      </c>
      <c r="T2693" s="269">
        <v>-50.75</v>
      </c>
      <c r="DI2693" s="112" t="s">
        <v>5655</v>
      </c>
      <c r="DJ2693" s="112" t="s">
        <v>5568</v>
      </c>
      <c r="DO2693"/>
    </row>
    <row r="2694" spans="15:119" x14ac:dyDescent="0.25">
      <c r="O2694" s="268" t="s">
        <v>12172</v>
      </c>
      <c r="P2694" s="268" t="s">
        <v>9482</v>
      </c>
      <c r="Q2694" s="269">
        <v>0</v>
      </c>
      <c r="R2694" s="269">
        <v>-0.5</v>
      </c>
      <c r="S2694" s="269">
        <v>-50</v>
      </c>
      <c r="T2694" s="269">
        <v>-50.5</v>
      </c>
      <c r="DI2694" s="112" t="s">
        <v>4684</v>
      </c>
      <c r="DJ2694" s="112" t="s">
        <v>4583</v>
      </c>
      <c r="DO2694"/>
    </row>
    <row r="2695" spans="15:119" x14ac:dyDescent="0.25">
      <c r="O2695" s="268" t="s">
        <v>12173</v>
      </c>
      <c r="P2695" s="268" t="s">
        <v>9484</v>
      </c>
      <c r="Q2695" s="269">
        <v>0</v>
      </c>
      <c r="R2695" s="269">
        <v>-0.25</v>
      </c>
      <c r="S2695" s="269">
        <v>-50.25</v>
      </c>
      <c r="T2695" s="269">
        <v>-50.5</v>
      </c>
      <c r="DI2695" s="112" t="s">
        <v>5656</v>
      </c>
      <c r="DJ2695" s="112" t="s">
        <v>5568</v>
      </c>
      <c r="DO2695"/>
    </row>
    <row r="2696" spans="15:119" x14ac:dyDescent="0.25">
      <c r="O2696" s="268" t="s">
        <v>12174</v>
      </c>
      <c r="P2696" s="268" t="s">
        <v>9484</v>
      </c>
      <c r="Q2696" s="269">
        <v>0</v>
      </c>
      <c r="R2696" s="269">
        <v>-0.25</v>
      </c>
      <c r="S2696" s="269">
        <v>-50</v>
      </c>
      <c r="T2696" s="269">
        <v>-50.25</v>
      </c>
      <c r="DI2696" s="112" t="s">
        <v>4914</v>
      </c>
      <c r="DJ2696" s="112" t="s">
        <v>4800</v>
      </c>
      <c r="DO2696"/>
    </row>
    <row r="2697" spans="15:119" x14ac:dyDescent="0.25">
      <c r="O2697" s="268" t="s">
        <v>12175</v>
      </c>
      <c r="P2697" s="268" t="s">
        <v>9484</v>
      </c>
      <c r="Q2697" s="269">
        <v>-0.25</v>
      </c>
      <c r="R2697" s="269">
        <v>-0.5</v>
      </c>
      <c r="S2697" s="269">
        <v>-50.25</v>
      </c>
      <c r="T2697" s="269">
        <v>-50.5</v>
      </c>
      <c r="DI2697" s="112" t="s">
        <v>4915</v>
      </c>
      <c r="DJ2697" s="112" t="s">
        <v>4800</v>
      </c>
      <c r="DO2697"/>
    </row>
    <row r="2698" spans="15:119" x14ac:dyDescent="0.25">
      <c r="O2698" s="268" t="s">
        <v>12176</v>
      </c>
      <c r="P2698" s="268" t="s">
        <v>9484</v>
      </c>
      <c r="Q2698" s="269">
        <v>-0.25</v>
      </c>
      <c r="R2698" s="269">
        <v>-0.5</v>
      </c>
      <c r="S2698" s="269">
        <v>-50</v>
      </c>
      <c r="T2698" s="269">
        <v>-50.25</v>
      </c>
      <c r="DI2698" s="112" t="s">
        <v>4509</v>
      </c>
      <c r="DJ2698" s="112" t="s">
        <v>4444</v>
      </c>
      <c r="DO2698"/>
    </row>
    <row r="2699" spans="15:119" x14ac:dyDescent="0.25">
      <c r="O2699" s="268" t="s">
        <v>12177</v>
      </c>
      <c r="P2699" s="268" t="s">
        <v>9482</v>
      </c>
      <c r="Q2699" s="269">
        <v>0</v>
      </c>
      <c r="R2699" s="269">
        <v>-0.5</v>
      </c>
      <c r="S2699" s="269">
        <v>-49.5</v>
      </c>
      <c r="T2699" s="269">
        <v>-50</v>
      </c>
      <c r="DI2699" s="112" t="s">
        <v>5657</v>
      </c>
      <c r="DJ2699" s="112" t="s">
        <v>5568</v>
      </c>
      <c r="DO2699"/>
    </row>
    <row r="2700" spans="15:119" x14ac:dyDescent="0.25">
      <c r="O2700" s="268" t="s">
        <v>12178</v>
      </c>
      <c r="P2700" s="268" t="s">
        <v>9484</v>
      </c>
      <c r="Q2700" s="269">
        <v>0</v>
      </c>
      <c r="R2700" s="269">
        <v>-0.25</v>
      </c>
      <c r="S2700" s="269">
        <v>-49.75</v>
      </c>
      <c r="T2700" s="269">
        <v>-50</v>
      </c>
      <c r="DI2700" s="112" t="s">
        <v>6714</v>
      </c>
      <c r="DJ2700" s="112" t="s">
        <v>6297</v>
      </c>
      <c r="DO2700"/>
    </row>
    <row r="2701" spans="15:119" x14ac:dyDescent="0.25">
      <c r="O2701" s="268" t="s">
        <v>12179</v>
      </c>
      <c r="P2701" s="268" t="s">
        <v>9484</v>
      </c>
      <c r="Q2701" s="269">
        <v>0</v>
      </c>
      <c r="R2701" s="269">
        <v>-0.25</v>
      </c>
      <c r="S2701" s="269">
        <v>-49.5</v>
      </c>
      <c r="T2701" s="269">
        <v>-49.75</v>
      </c>
      <c r="DI2701" s="112" t="s">
        <v>6714</v>
      </c>
      <c r="DJ2701" s="112" t="s">
        <v>8536</v>
      </c>
      <c r="DO2701"/>
    </row>
    <row r="2702" spans="15:119" x14ac:dyDescent="0.25">
      <c r="O2702" s="268" t="s">
        <v>12180</v>
      </c>
      <c r="P2702" s="268" t="s">
        <v>9484</v>
      </c>
      <c r="Q2702" s="269">
        <v>-0.25</v>
      </c>
      <c r="R2702" s="269">
        <v>-0.5</v>
      </c>
      <c r="S2702" s="269">
        <v>-49.75</v>
      </c>
      <c r="T2702" s="269">
        <v>-50</v>
      </c>
      <c r="DI2702" s="112" t="s">
        <v>8754</v>
      </c>
      <c r="DJ2702" s="112" t="s">
        <v>8536</v>
      </c>
      <c r="DO2702"/>
    </row>
    <row r="2703" spans="15:119" x14ac:dyDescent="0.25">
      <c r="O2703" s="268" t="s">
        <v>12181</v>
      </c>
      <c r="P2703" s="268" t="s">
        <v>9484</v>
      </c>
      <c r="Q2703" s="269">
        <v>-0.25</v>
      </c>
      <c r="R2703" s="269">
        <v>-0.5</v>
      </c>
      <c r="S2703" s="269">
        <v>-49.5</v>
      </c>
      <c r="T2703" s="269">
        <v>-49.75</v>
      </c>
      <c r="DI2703" s="112" t="s">
        <v>6715</v>
      </c>
      <c r="DJ2703" s="112" t="s">
        <v>6297</v>
      </c>
      <c r="DO2703"/>
    </row>
    <row r="2704" spans="15:119" x14ac:dyDescent="0.25">
      <c r="O2704" s="268" t="s">
        <v>12182</v>
      </c>
      <c r="P2704" s="268" t="s">
        <v>9482</v>
      </c>
      <c r="Q2704" s="269">
        <v>-0.5</v>
      </c>
      <c r="R2704" s="269">
        <v>-1</v>
      </c>
      <c r="S2704" s="269">
        <v>-50.5</v>
      </c>
      <c r="T2704" s="269">
        <v>-51</v>
      </c>
      <c r="DI2704" s="112" t="s">
        <v>6716</v>
      </c>
      <c r="DJ2704" s="112" t="s">
        <v>6297</v>
      </c>
      <c r="DO2704"/>
    </row>
    <row r="2705" spans="15:119" x14ac:dyDescent="0.25">
      <c r="O2705" s="268" t="s">
        <v>12183</v>
      </c>
      <c r="P2705" s="268" t="s">
        <v>9484</v>
      </c>
      <c r="Q2705" s="269">
        <v>-0.5</v>
      </c>
      <c r="R2705" s="269">
        <v>-0.75</v>
      </c>
      <c r="S2705" s="269">
        <v>-50.75</v>
      </c>
      <c r="T2705" s="269">
        <v>-51</v>
      </c>
      <c r="DI2705" s="112" t="s">
        <v>5658</v>
      </c>
      <c r="DJ2705" s="112" t="s">
        <v>6297</v>
      </c>
      <c r="DO2705"/>
    </row>
    <row r="2706" spans="15:119" x14ac:dyDescent="0.25">
      <c r="O2706" s="268" t="s">
        <v>12184</v>
      </c>
      <c r="P2706" s="268" t="s">
        <v>9484</v>
      </c>
      <c r="Q2706" s="269">
        <v>-0.5</v>
      </c>
      <c r="R2706" s="269">
        <v>-0.75</v>
      </c>
      <c r="S2706" s="269">
        <v>-50.5</v>
      </c>
      <c r="T2706" s="269">
        <v>-50.75</v>
      </c>
      <c r="DI2706" s="112" t="s">
        <v>5658</v>
      </c>
      <c r="DJ2706" s="112" t="s">
        <v>5568</v>
      </c>
      <c r="DO2706"/>
    </row>
    <row r="2707" spans="15:119" ht="30" x14ac:dyDescent="0.25">
      <c r="O2707" s="268" t="s">
        <v>12185</v>
      </c>
      <c r="P2707" s="268" t="s">
        <v>9484</v>
      </c>
      <c r="Q2707" s="269">
        <v>-0.75</v>
      </c>
      <c r="R2707" s="269">
        <v>-1</v>
      </c>
      <c r="S2707" s="269">
        <v>-50.75</v>
      </c>
      <c r="T2707" s="269">
        <v>-51</v>
      </c>
      <c r="DI2707" s="112" t="s">
        <v>4686</v>
      </c>
      <c r="DJ2707" s="112" t="s">
        <v>4583</v>
      </c>
      <c r="DO2707"/>
    </row>
    <row r="2708" spans="15:119" x14ac:dyDescent="0.25">
      <c r="O2708" s="268" t="s">
        <v>12186</v>
      </c>
      <c r="P2708" s="268" t="s">
        <v>9484</v>
      </c>
      <c r="Q2708" s="269">
        <v>-0.75</v>
      </c>
      <c r="R2708" s="269">
        <v>-1</v>
      </c>
      <c r="S2708" s="269">
        <v>-50.5</v>
      </c>
      <c r="T2708" s="269">
        <v>-50.75</v>
      </c>
      <c r="DI2708" s="112" t="s">
        <v>8535</v>
      </c>
      <c r="DJ2708" s="112" t="s">
        <v>8536</v>
      </c>
      <c r="DO2708"/>
    </row>
    <row r="2709" spans="15:119" x14ac:dyDescent="0.25">
      <c r="O2709" s="268" t="s">
        <v>12187</v>
      </c>
      <c r="P2709" s="268" t="s">
        <v>9482</v>
      </c>
      <c r="Q2709" s="269">
        <v>-0.5</v>
      </c>
      <c r="R2709" s="269">
        <v>-1</v>
      </c>
      <c r="S2709" s="269">
        <v>-50</v>
      </c>
      <c r="T2709" s="269">
        <v>-50.5</v>
      </c>
      <c r="DI2709" s="112" t="s">
        <v>5273</v>
      </c>
      <c r="DJ2709" s="112" t="s">
        <v>5203</v>
      </c>
      <c r="DO2709"/>
    </row>
    <row r="2710" spans="15:119" x14ac:dyDescent="0.25">
      <c r="O2710" s="268" t="s">
        <v>12188</v>
      </c>
      <c r="P2710" s="268" t="s">
        <v>9484</v>
      </c>
      <c r="Q2710" s="269">
        <v>-0.5</v>
      </c>
      <c r="R2710" s="269">
        <v>-0.75</v>
      </c>
      <c r="S2710" s="269">
        <v>-50.25</v>
      </c>
      <c r="T2710" s="269">
        <v>-50.5</v>
      </c>
      <c r="DI2710" s="112" t="s">
        <v>6118</v>
      </c>
      <c r="DJ2710" s="112" t="s">
        <v>5901</v>
      </c>
      <c r="DO2710"/>
    </row>
    <row r="2711" spans="15:119" x14ac:dyDescent="0.25">
      <c r="O2711" s="268" t="s">
        <v>12189</v>
      </c>
      <c r="P2711" s="268" t="s">
        <v>9484</v>
      </c>
      <c r="Q2711" s="269">
        <v>-0.5</v>
      </c>
      <c r="R2711" s="269">
        <v>-0.75</v>
      </c>
      <c r="S2711" s="269">
        <v>-50</v>
      </c>
      <c r="T2711" s="269">
        <v>-50.25</v>
      </c>
      <c r="DI2711" s="112" t="s">
        <v>5274</v>
      </c>
      <c r="DJ2711" s="112" t="s">
        <v>5203</v>
      </c>
      <c r="DO2711"/>
    </row>
    <row r="2712" spans="15:119" x14ac:dyDescent="0.25">
      <c r="O2712" s="268" t="s">
        <v>12190</v>
      </c>
      <c r="P2712" s="268" t="s">
        <v>9484</v>
      </c>
      <c r="Q2712" s="269">
        <v>-0.75</v>
      </c>
      <c r="R2712" s="269">
        <v>-1</v>
      </c>
      <c r="S2712" s="269">
        <v>-50.25</v>
      </c>
      <c r="T2712" s="269">
        <v>-50.5</v>
      </c>
      <c r="DI2712" s="112" t="s">
        <v>6717</v>
      </c>
      <c r="DJ2712" s="112" t="s">
        <v>9212</v>
      </c>
      <c r="DO2712"/>
    </row>
    <row r="2713" spans="15:119" x14ac:dyDescent="0.25">
      <c r="O2713" s="268" t="s">
        <v>12191</v>
      </c>
      <c r="P2713" s="268" t="s">
        <v>9484</v>
      </c>
      <c r="Q2713" s="269">
        <v>-0.75</v>
      </c>
      <c r="R2713" s="269">
        <v>-1</v>
      </c>
      <c r="S2713" s="269">
        <v>-50</v>
      </c>
      <c r="T2713" s="269">
        <v>-50.25</v>
      </c>
      <c r="DI2713" s="112" t="s">
        <v>6717</v>
      </c>
      <c r="DJ2713" s="112" t="s">
        <v>6297</v>
      </c>
      <c r="DO2713"/>
    </row>
    <row r="2714" spans="15:119" x14ac:dyDescent="0.25">
      <c r="O2714" s="268" t="s">
        <v>12192</v>
      </c>
      <c r="P2714" s="268" t="s">
        <v>9482</v>
      </c>
      <c r="Q2714" s="269">
        <v>-0.5</v>
      </c>
      <c r="R2714" s="269">
        <v>-1</v>
      </c>
      <c r="S2714" s="269">
        <v>-49.5</v>
      </c>
      <c r="T2714" s="269">
        <v>-50</v>
      </c>
      <c r="DI2714" s="112" t="s">
        <v>5461</v>
      </c>
      <c r="DJ2714" s="112" t="s">
        <v>5365</v>
      </c>
      <c r="DO2714"/>
    </row>
    <row r="2715" spans="15:119" x14ac:dyDescent="0.25">
      <c r="O2715" s="268" t="s">
        <v>12193</v>
      </c>
      <c r="P2715" s="268" t="s">
        <v>9484</v>
      </c>
      <c r="Q2715" s="269">
        <v>-0.5</v>
      </c>
      <c r="R2715" s="269">
        <v>-0.75</v>
      </c>
      <c r="S2715" s="269">
        <v>-49.75</v>
      </c>
      <c r="T2715" s="269">
        <v>-50</v>
      </c>
      <c r="DI2715" s="112" t="s">
        <v>8755</v>
      </c>
      <c r="DJ2715" s="112" t="s">
        <v>8536</v>
      </c>
      <c r="DO2715"/>
    </row>
    <row r="2716" spans="15:119" x14ac:dyDescent="0.25">
      <c r="O2716" s="268" t="s">
        <v>12194</v>
      </c>
      <c r="P2716" s="268" t="s">
        <v>9484</v>
      </c>
      <c r="Q2716" s="269">
        <v>-0.5</v>
      </c>
      <c r="R2716" s="269">
        <v>-0.75</v>
      </c>
      <c r="S2716" s="269">
        <v>-49.5</v>
      </c>
      <c r="T2716" s="269">
        <v>-49.75</v>
      </c>
      <c r="DI2716" s="112" t="s">
        <v>8753</v>
      </c>
      <c r="DJ2716" s="112" t="s">
        <v>8536</v>
      </c>
      <c r="DO2716"/>
    </row>
    <row r="2717" spans="15:119" x14ac:dyDescent="0.25">
      <c r="O2717" s="268" t="s">
        <v>12195</v>
      </c>
      <c r="P2717" s="268" t="s">
        <v>9484</v>
      </c>
      <c r="Q2717" s="269">
        <v>-0.75</v>
      </c>
      <c r="R2717" s="269">
        <v>-1</v>
      </c>
      <c r="S2717" s="269">
        <v>-49.75</v>
      </c>
      <c r="T2717" s="269">
        <v>-50</v>
      </c>
      <c r="DI2717" s="112" t="s">
        <v>7577</v>
      </c>
      <c r="DJ2717" s="112" t="s">
        <v>7290</v>
      </c>
      <c r="DO2717"/>
    </row>
    <row r="2718" spans="15:119" x14ac:dyDescent="0.25">
      <c r="O2718" s="268" t="s">
        <v>12196</v>
      </c>
      <c r="P2718" s="268" t="s">
        <v>9484</v>
      </c>
      <c r="Q2718" s="269">
        <v>-0.75</v>
      </c>
      <c r="R2718" s="269">
        <v>-1</v>
      </c>
      <c r="S2718" s="269">
        <v>-49.5</v>
      </c>
      <c r="T2718" s="269">
        <v>-49.75</v>
      </c>
      <c r="DI2718" s="112" t="s">
        <v>4910</v>
      </c>
      <c r="DJ2718" s="112" t="s">
        <v>4800</v>
      </c>
      <c r="DO2718"/>
    </row>
    <row r="2719" spans="15:119" x14ac:dyDescent="0.25">
      <c r="O2719" s="268" t="s">
        <v>12197</v>
      </c>
      <c r="P2719" s="268" t="s">
        <v>9480</v>
      </c>
      <c r="Q2719" s="269">
        <v>0</v>
      </c>
      <c r="R2719" s="269">
        <v>-1</v>
      </c>
      <c r="S2719" s="269">
        <v>-48</v>
      </c>
      <c r="T2719" s="269">
        <v>-49.5</v>
      </c>
      <c r="DI2719" s="112" t="s">
        <v>8405</v>
      </c>
      <c r="DJ2719" s="112" t="s">
        <v>8277</v>
      </c>
      <c r="DO2719"/>
    </row>
    <row r="2720" spans="15:119" x14ac:dyDescent="0.25">
      <c r="O2720" s="268" t="s">
        <v>12198</v>
      </c>
      <c r="P2720" s="268" t="s">
        <v>9482</v>
      </c>
      <c r="Q2720" s="269">
        <v>0</v>
      </c>
      <c r="R2720" s="269">
        <v>-0.5</v>
      </c>
      <c r="S2720" s="269">
        <v>-49</v>
      </c>
      <c r="T2720" s="269">
        <v>-49.5</v>
      </c>
      <c r="DI2720" s="112" t="s">
        <v>9049</v>
      </c>
      <c r="DJ2720" s="112" t="s">
        <v>9008</v>
      </c>
      <c r="DO2720"/>
    </row>
    <row r="2721" spans="15:119" x14ac:dyDescent="0.25">
      <c r="O2721" s="268" t="s">
        <v>12199</v>
      </c>
      <c r="P2721" s="268" t="s">
        <v>9484</v>
      </c>
      <c r="Q2721" s="269">
        <v>0</v>
      </c>
      <c r="R2721" s="269">
        <v>-0.25</v>
      </c>
      <c r="S2721" s="269">
        <v>-49.25</v>
      </c>
      <c r="T2721" s="269">
        <v>-49.5</v>
      </c>
      <c r="DI2721" s="112" t="s">
        <v>6119</v>
      </c>
      <c r="DJ2721" s="112" t="s">
        <v>5901</v>
      </c>
      <c r="DO2721"/>
    </row>
    <row r="2722" spans="15:119" x14ac:dyDescent="0.25">
      <c r="O2722" s="268" t="s">
        <v>12200</v>
      </c>
      <c r="P2722" s="268" t="s">
        <v>9484</v>
      </c>
      <c r="Q2722" s="269">
        <v>0</v>
      </c>
      <c r="R2722" s="269">
        <v>-0.25</v>
      </c>
      <c r="S2722" s="269">
        <v>-49</v>
      </c>
      <c r="T2722" s="269">
        <v>-49.25</v>
      </c>
      <c r="DI2722" s="112" t="s">
        <v>7236</v>
      </c>
      <c r="DJ2722" s="112" t="s">
        <v>7203</v>
      </c>
      <c r="DO2722"/>
    </row>
    <row r="2723" spans="15:119" x14ac:dyDescent="0.25">
      <c r="O2723" s="268" t="s">
        <v>12201</v>
      </c>
      <c r="P2723" s="268" t="s">
        <v>9484</v>
      </c>
      <c r="Q2723" s="269">
        <v>-0.25</v>
      </c>
      <c r="R2723" s="269">
        <v>-0.5</v>
      </c>
      <c r="S2723" s="269">
        <v>-49.25</v>
      </c>
      <c r="T2723" s="269">
        <v>-49.5</v>
      </c>
      <c r="DI2723" s="112" t="s">
        <v>4510</v>
      </c>
      <c r="DJ2723" s="112" t="s">
        <v>8536</v>
      </c>
      <c r="DO2723"/>
    </row>
    <row r="2724" spans="15:119" x14ac:dyDescent="0.25">
      <c r="O2724" s="268" t="s">
        <v>12202</v>
      </c>
      <c r="P2724" s="268" t="s">
        <v>9484</v>
      </c>
      <c r="Q2724" s="269">
        <v>-0.25</v>
      </c>
      <c r="R2724" s="269">
        <v>-0.5</v>
      </c>
      <c r="S2724" s="269">
        <v>-49</v>
      </c>
      <c r="T2724" s="269">
        <v>-49.25</v>
      </c>
      <c r="DI2724" s="112" t="s">
        <v>4510</v>
      </c>
      <c r="DJ2724" s="112" t="s">
        <v>4444</v>
      </c>
      <c r="DO2724"/>
    </row>
    <row r="2725" spans="15:119" x14ac:dyDescent="0.25">
      <c r="O2725" s="268" t="s">
        <v>12203</v>
      </c>
      <c r="P2725" s="268" t="s">
        <v>9482</v>
      </c>
      <c r="Q2725" s="269">
        <v>0</v>
      </c>
      <c r="R2725" s="269">
        <v>-0.5</v>
      </c>
      <c r="S2725" s="269">
        <v>-48.5</v>
      </c>
      <c r="T2725" s="269">
        <v>-49</v>
      </c>
      <c r="DI2725" s="112" t="s">
        <v>8756</v>
      </c>
      <c r="DJ2725" s="112" t="s">
        <v>8536</v>
      </c>
      <c r="DO2725"/>
    </row>
    <row r="2726" spans="15:119" x14ac:dyDescent="0.25">
      <c r="O2726" s="268" t="s">
        <v>12204</v>
      </c>
      <c r="P2726" s="268" t="s">
        <v>9484</v>
      </c>
      <c r="Q2726" s="269">
        <v>0</v>
      </c>
      <c r="R2726" s="269">
        <v>-0.25</v>
      </c>
      <c r="S2726" s="269">
        <v>-48.75</v>
      </c>
      <c r="T2726" s="269">
        <v>-49</v>
      </c>
      <c r="DI2726" s="112" t="s">
        <v>8406</v>
      </c>
      <c r="DJ2726" s="112" t="s">
        <v>8277</v>
      </c>
      <c r="DO2726"/>
    </row>
    <row r="2727" spans="15:119" x14ac:dyDescent="0.25">
      <c r="O2727" s="268" t="s">
        <v>12205</v>
      </c>
      <c r="P2727" s="268" t="s">
        <v>9484</v>
      </c>
      <c r="Q2727" s="269">
        <v>0</v>
      </c>
      <c r="R2727" s="269">
        <v>-0.25</v>
      </c>
      <c r="S2727" s="269">
        <v>-48.5</v>
      </c>
      <c r="T2727" s="269">
        <v>-48.75</v>
      </c>
      <c r="DI2727" s="112" t="s">
        <v>4687</v>
      </c>
      <c r="DJ2727" s="112" t="s">
        <v>4583</v>
      </c>
      <c r="DO2727"/>
    </row>
    <row r="2728" spans="15:119" x14ac:dyDescent="0.25">
      <c r="O2728" s="268" t="s">
        <v>12206</v>
      </c>
      <c r="P2728" s="268" t="s">
        <v>9484</v>
      </c>
      <c r="Q2728" s="269">
        <v>-0.25</v>
      </c>
      <c r="R2728" s="269">
        <v>-0.5</v>
      </c>
      <c r="S2728" s="269">
        <v>-48.75</v>
      </c>
      <c r="T2728" s="269">
        <v>-49</v>
      </c>
      <c r="DI2728" s="112" t="s">
        <v>6120</v>
      </c>
      <c r="DJ2728" s="112" t="s">
        <v>5901</v>
      </c>
      <c r="DO2728"/>
    </row>
    <row r="2729" spans="15:119" x14ac:dyDescent="0.25">
      <c r="O2729" s="268" t="s">
        <v>12207</v>
      </c>
      <c r="P2729" s="268" t="s">
        <v>9484</v>
      </c>
      <c r="Q2729" s="269">
        <v>-0.25</v>
      </c>
      <c r="R2729" s="269">
        <v>-0.5</v>
      </c>
      <c r="S2729" s="269">
        <v>-48.5</v>
      </c>
      <c r="T2729" s="269">
        <v>-48.75</v>
      </c>
      <c r="DI2729" s="112" t="s">
        <v>6121</v>
      </c>
      <c r="DJ2729" s="112" t="s">
        <v>5901</v>
      </c>
      <c r="DO2729"/>
    </row>
    <row r="2730" spans="15:119" x14ac:dyDescent="0.25">
      <c r="O2730" s="268" t="s">
        <v>12208</v>
      </c>
      <c r="P2730" s="268" t="s">
        <v>9482</v>
      </c>
      <c r="Q2730" s="269">
        <v>0</v>
      </c>
      <c r="R2730" s="269">
        <v>-0.5</v>
      </c>
      <c r="S2730" s="269">
        <v>-48</v>
      </c>
      <c r="T2730" s="269">
        <v>-48.5</v>
      </c>
      <c r="DI2730" s="112" t="s">
        <v>5659</v>
      </c>
      <c r="DJ2730" s="112" t="s">
        <v>5568</v>
      </c>
      <c r="DO2730"/>
    </row>
    <row r="2731" spans="15:119" x14ac:dyDescent="0.25">
      <c r="O2731" s="268" t="s">
        <v>12209</v>
      </c>
      <c r="P2731" s="268" t="s">
        <v>9484</v>
      </c>
      <c r="Q2731" s="269">
        <v>0</v>
      </c>
      <c r="R2731" s="269">
        <v>-0.25</v>
      </c>
      <c r="S2731" s="269">
        <v>-48.25</v>
      </c>
      <c r="T2731" s="269">
        <v>-48.5</v>
      </c>
      <c r="DI2731" s="112" t="s">
        <v>6122</v>
      </c>
      <c r="DJ2731" s="112" t="s">
        <v>5901</v>
      </c>
      <c r="DO2731"/>
    </row>
    <row r="2732" spans="15:119" x14ac:dyDescent="0.25">
      <c r="O2732" s="268" t="s">
        <v>12210</v>
      </c>
      <c r="P2732" s="268" t="s">
        <v>9484</v>
      </c>
      <c r="Q2732" s="269">
        <v>-0.25</v>
      </c>
      <c r="R2732" s="269">
        <v>-0.5</v>
      </c>
      <c r="S2732" s="269">
        <v>-48.25</v>
      </c>
      <c r="T2732" s="269">
        <v>-48.5</v>
      </c>
      <c r="DI2732" s="112" t="s">
        <v>5275</v>
      </c>
      <c r="DJ2732" s="112" t="s">
        <v>5203</v>
      </c>
      <c r="DO2732"/>
    </row>
    <row r="2733" spans="15:119" x14ac:dyDescent="0.25">
      <c r="O2733" s="268" t="s">
        <v>12211</v>
      </c>
      <c r="P2733" s="268" t="s">
        <v>9482</v>
      </c>
      <c r="Q2733" s="269">
        <v>-0.5</v>
      </c>
      <c r="R2733" s="269">
        <v>-1</v>
      </c>
      <c r="S2733" s="269">
        <v>-49</v>
      </c>
      <c r="T2733" s="269">
        <v>-49.5</v>
      </c>
      <c r="DI2733" s="112" t="s">
        <v>5276</v>
      </c>
      <c r="DJ2733" s="112" t="s">
        <v>5203</v>
      </c>
      <c r="DO2733"/>
    </row>
    <row r="2734" spans="15:119" x14ac:dyDescent="0.25">
      <c r="O2734" s="268" t="s">
        <v>12212</v>
      </c>
      <c r="P2734" s="268" t="s">
        <v>9484</v>
      </c>
      <c r="Q2734" s="269">
        <v>-0.5</v>
      </c>
      <c r="R2734" s="269">
        <v>-0.75</v>
      </c>
      <c r="S2734" s="269">
        <v>-49.25</v>
      </c>
      <c r="T2734" s="269">
        <v>-49.5</v>
      </c>
      <c r="DI2734" s="112" t="s">
        <v>6718</v>
      </c>
      <c r="DJ2734" s="112" t="s">
        <v>6297</v>
      </c>
      <c r="DO2734"/>
    </row>
    <row r="2735" spans="15:119" x14ac:dyDescent="0.25">
      <c r="O2735" s="268" t="s">
        <v>12213</v>
      </c>
      <c r="P2735" s="268" t="s">
        <v>9484</v>
      </c>
      <c r="Q2735" s="269">
        <v>-0.5</v>
      </c>
      <c r="R2735" s="269">
        <v>-0.75</v>
      </c>
      <c r="S2735" s="269">
        <v>-49</v>
      </c>
      <c r="T2735" s="269">
        <v>-49.25</v>
      </c>
      <c r="DI2735" s="112" t="s">
        <v>6123</v>
      </c>
      <c r="DJ2735" s="112" t="s">
        <v>5901</v>
      </c>
      <c r="DO2735"/>
    </row>
    <row r="2736" spans="15:119" x14ac:dyDescent="0.25">
      <c r="O2736" s="268" t="s">
        <v>12214</v>
      </c>
      <c r="P2736" s="268" t="s">
        <v>9484</v>
      </c>
      <c r="Q2736" s="269">
        <v>-0.75</v>
      </c>
      <c r="R2736" s="269">
        <v>-1</v>
      </c>
      <c r="S2736" s="269">
        <v>-49.25</v>
      </c>
      <c r="T2736" s="269">
        <v>-49.5</v>
      </c>
      <c r="DI2736" s="112" t="s">
        <v>6719</v>
      </c>
      <c r="DJ2736" s="112" t="s">
        <v>6297</v>
      </c>
      <c r="DO2736"/>
    </row>
    <row r="2737" spans="15:119" x14ac:dyDescent="0.25">
      <c r="O2737" s="268" t="s">
        <v>12215</v>
      </c>
      <c r="P2737" s="268" t="s">
        <v>9484</v>
      </c>
      <c r="Q2737" s="269">
        <v>-0.75</v>
      </c>
      <c r="R2737" s="269">
        <v>-1</v>
      </c>
      <c r="S2737" s="269">
        <v>-49</v>
      </c>
      <c r="T2737" s="269">
        <v>-49.25</v>
      </c>
      <c r="DI2737" s="112" t="s">
        <v>9136</v>
      </c>
      <c r="DJ2737" s="112" t="s">
        <v>9078</v>
      </c>
      <c r="DO2737"/>
    </row>
    <row r="2738" spans="15:119" x14ac:dyDescent="0.25">
      <c r="O2738" s="268" t="s">
        <v>12216</v>
      </c>
      <c r="P2738" s="268" t="s">
        <v>9482</v>
      </c>
      <c r="Q2738" s="269">
        <v>-0.5</v>
      </c>
      <c r="R2738" s="269">
        <v>-1</v>
      </c>
      <c r="S2738" s="269">
        <v>-48.5</v>
      </c>
      <c r="T2738" s="269">
        <v>-49</v>
      </c>
      <c r="DI2738" s="112" t="s">
        <v>6720</v>
      </c>
      <c r="DJ2738" s="112" t="s">
        <v>6297</v>
      </c>
      <c r="DO2738"/>
    </row>
    <row r="2739" spans="15:119" x14ac:dyDescent="0.25">
      <c r="O2739" s="268" t="s">
        <v>12217</v>
      </c>
      <c r="P2739" s="268" t="s">
        <v>9484</v>
      </c>
      <c r="Q2739" s="269">
        <v>-0.5</v>
      </c>
      <c r="R2739" s="269">
        <v>-0.75</v>
      </c>
      <c r="S2739" s="269">
        <v>-48.75</v>
      </c>
      <c r="T2739" s="269">
        <v>-49</v>
      </c>
      <c r="DI2739" s="112" t="s">
        <v>4916</v>
      </c>
      <c r="DJ2739" s="112" t="s">
        <v>4800</v>
      </c>
      <c r="DO2739"/>
    </row>
    <row r="2740" spans="15:119" x14ac:dyDescent="0.25">
      <c r="O2740" s="268" t="s">
        <v>12218</v>
      </c>
      <c r="P2740" s="268" t="s">
        <v>9484</v>
      </c>
      <c r="Q2740" s="269">
        <v>-0.5</v>
      </c>
      <c r="R2740" s="269">
        <v>-0.75</v>
      </c>
      <c r="S2740" s="269">
        <v>-48.5</v>
      </c>
      <c r="T2740" s="269">
        <v>-48.75</v>
      </c>
      <c r="DI2740" s="112" t="s">
        <v>8075</v>
      </c>
      <c r="DJ2740" s="112" t="s">
        <v>7908</v>
      </c>
      <c r="DO2740"/>
    </row>
    <row r="2741" spans="15:119" x14ac:dyDescent="0.25">
      <c r="O2741" s="268" t="s">
        <v>12219</v>
      </c>
      <c r="P2741" s="268" t="s">
        <v>9484</v>
      </c>
      <c r="Q2741" s="269">
        <v>-0.75</v>
      </c>
      <c r="R2741" s="269">
        <v>-1</v>
      </c>
      <c r="S2741" s="269">
        <v>-48.75</v>
      </c>
      <c r="T2741" s="269">
        <v>-49</v>
      </c>
      <c r="DI2741" s="112" t="s">
        <v>6124</v>
      </c>
      <c r="DJ2741" s="112" t="s">
        <v>5901</v>
      </c>
      <c r="DO2741"/>
    </row>
    <row r="2742" spans="15:119" x14ac:dyDescent="0.25">
      <c r="O2742" s="268" t="s">
        <v>12220</v>
      </c>
      <c r="P2742" s="268" t="s">
        <v>9484</v>
      </c>
      <c r="Q2742" s="269">
        <v>-0.75</v>
      </c>
      <c r="R2742" s="269">
        <v>-1</v>
      </c>
      <c r="S2742" s="269">
        <v>-48.5</v>
      </c>
      <c r="T2742" s="269">
        <v>-48.75</v>
      </c>
      <c r="DI2742" s="112" t="s">
        <v>7167</v>
      </c>
      <c r="DJ2742" s="112" t="s">
        <v>7127</v>
      </c>
      <c r="DO2742"/>
    </row>
    <row r="2743" spans="15:119" x14ac:dyDescent="0.25">
      <c r="O2743" s="268" t="s">
        <v>12221</v>
      </c>
      <c r="P2743" s="268" t="s">
        <v>9482</v>
      </c>
      <c r="Q2743" s="269">
        <v>-0.5</v>
      </c>
      <c r="R2743" s="269">
        <v>-1</v>
      </c>
      <c r="S2743" s="269">
        <v>-48</v>
      </c>
      <c r="T2743" s="269">
        <v>-48.5</v>
      </c>
      <c r="DI2743" s="112" t="s">
        <v>6721</v>
      </c>
      <c r="DJ2743" s="112" t="s">
        <v>6297</v>
      </c>
      <c r="DO2743"/>
    </row>
    <row r="2744" spans="15:119" x14ac:dyDescent="0.25">
      <c r="O2744" s="268" t="s">
        <v>12222</v>
      </c>
      <c r="P2744" s="268" t="s">
        <v>9484</v>
      </c>
      <c r="Q2744" s="269">
        <v>-0.5</v>
      </c>
      <c r="R2744" s="269">
        <v>-0.75</v>
      </c>
      <c r="S2744" s="269">
        <v>-48.25</v>
      </c>
      <c r="T2744" s="269">
        <v>-48.5</v>
      </c>
      <c r="DI2744" s="112" t="s">
        <v>6721</v>
      </c>
      <c r="DJ2744" s="112" t="s">
        <v>7908</v>
      </c>
      <c r="DO2744"/>
    </row>
    <row r="2745" spans="15:119" x14ac:dyDescent="0.25">
      <c r="O2745" s="268" t="s">
        <v>12223</v>
      </c>
      <c r="P2745" s="268" t="s">
        <v>9484</v>
      </c>
      <c r="Q2745" s="269">
        <v>-0.5</v>
      </c>
      <c r="R2745" s="269">
        <v>-0.75</v>
      </c>
      <c r="S2745" s="269">
        <v>-48</v>
      </c>
      <c r="T2745" s="269">
        <v>-48.25</v>
      </c>
      <c r="DI2745" s="112" t="s">
        <v>4434</v>
      </c>
      <c r="DJ2745" s="112" t="s">
        <v>4427</v>
      </c>
      <c r="DO2745"/>
    </row>
    <row r="2746" spans="15:119" x14ac:dyDescent="0.25">
      <c r="O2746" s="268" t="s">
        <v>12224</v>
      </c>
      <c r="P2746" s="268" t="s">
        <v>9484</v>
      </c>
      <c r="Q2746" s="269">
        <v>-0.75</v>
      </c>
      <c r="R2746" s="269">
        <v>-1</v>
      </c>
      <c r="S2746" s="269">
        <v>-48.25</v>
      </c>
      <c r="T2746" s="269">
        <v>-48.5</v>
      </c>
      <c r="DI2746" s="112" t="s">
        <v>7578</v>
      </c>
      <c r="DJ2746" s="112" t="s">
        <v>7290</v>
      </c>
      <c r="DO2746"/>
    </row>
    <row r="2747" spans="15:119" x14ac:dyDescent="0.25">
      <c r="O2747" s="268" t="s">
        <v>12225</v>
      </c>
      <c r="P2747" s="268" t="s">
        <v>9484</v>
      </c>
      <c r="Q2747" s="269">
        <v>-0.75</v>
      </c>
      <c r="R2747" s="269">
        <v>-1</v>
      </c>
      <c r="S2747" s="269">
        <v>-48</v>
      </c>
      <c r="T2747" s="269">
        <v>-48.25</v>
      </c>
      <c r="DI2747" s="112" t="s">
        <v>5861</v>
      </c>
      <c r="DJ2747" s="112" t="s">
        <v>5832</v>
      </c>
      <c r="DO2747"/>
    </row>
    <row r="2748" spans="15:119" x14ac:dyDescent="0.25">
      <c r="O2748" s="268" t="s">
        <v>12226</v>
      </c>
      <c r="P2748" s="268" t="s">
        <v>9480</v>
      </c>
      <c r="Q2748" s="269">
        <v>-1</v>
      </c>
      <c r="R2748" s="269">
        <v>-2</v>
      </c>
      <c r="S2748" s="269">
        <v>-49.5</v>
      </c>
      <c r="T2748" s="269">
        <v>-51</v>
      </c>
      <c r="DI2748" s="112" t="s">
        <v>8076</v>
      </c>
      <c r="DJ2748" s="112" t="s">
        <v>7908</v>
      </c>
      <c r="DO2748"/>
    </row>
    <row r="2749" spans="15:119" x14ac:dyDescent="0.25">
      <c r="O2749" s="268" t="s">
        <v>12227</v>
      </c>
      <c r="P2749" s="268" t="s">
        <v>9482</v>
      </c>
      <c r="Q2749" s="269">
        <v>-1</v>
      </c>
      <c r="R2749" s="269">
        <v>-1.5</v>
      </c>
      <c r="S2749" s="269">
        <v>-50.5</v>
      </c>
      <c r="T2749" s="269">
        <v>-51</v>
      </c>
      <c r="DI2749" s="112" t="s">
        <v>6722</v>
      </c>
      <c r="DJ2749" s="112" t="s">
        <v>6297</v>
      </c>
      <c r="DO2749"/>
    </row>
    <row r="2750" spans="15:119" x14ac:dyDescent="0.25">
      <c r="O2750" s="268" t="s">
        <v>12228</v>
      </c>
      <c r="P2750" s="268" t="s">
        <v>9484</v>
      </c>
      <c r="Q2750" s="269">
        <v>-1</v>
      </c>
      <c r="R2750" s="269">
        <v>-1.25</v>
      </c>
      <c r="S2750" s="269">
        <v>-50.75</v>
      </c>
      <c r="T2750" s="269">
        <v>-51</v>
      </c>
      <c r="DI2750" s="112" t="s">
        <v>5462</v>
      </c>
      <c r="DJ2750" s="112" t="s">
        <v>5365</v>
      </c>
      <c r="DO2750"/>
    </row>
    <row r="2751" spans="15:119" x14ac:dyDescent="0.25">
      <c r="O2751" s="268" t="s">
        <v>12229</v>
      </c>
      <c r="P2751" s="268" t="s">
        <v>9484</v>
      </c>
      <c r="Q2751" s="269">
        <v>-1</v>
      </c>
      <c r="R2751" s="269">
        <v>-1.25</v>
      </c>
      <c r="S2751" s="269">
        <v>-50.5</v>
      </c>
      <c r="T2751" s="269">
        <v>-50.75</v>
      </c>
      <c r="DI2751" s="112" t="s">
        <v>8407</v>
      </c>
      <c r="DJ2751" s="112" t="s">
        <v>8277</v>
      </c>
      <c r="DO2751"/>
    </row>
    <row r="2752" spans="15:119" x14ac:dyDescent="0.25">
      <c r="O2752" s="268" t="s">
        <v>12230</v>
      </c>
      <c r="P2752" s="268" t="s">
        <v>9484</v>
      </c>
      <c r="Q2752" s="269">
        <v>-1.25</v>
      </c>
      <c r="R2752" s="269">
        <v>-1.5</v>
      </c>
      <c r="S2752" s="269">
        <v>-50.75</v>
      </c>
      <c r="T2752" s="269">
        <v>-51</v>
      </c>
      <c r="DI2752" s="112" t="s">
        <v>6125</v>
      </c>
      <c r="DJ2752" s="112" t="s">
        <v>5901</v>
      </c>
      <c r="DO2752"/>
    </row>
    <row r="2753" spans="15:119" x14ac:dyDescent="0.25">
      <c r="O2753" s="268" t="s">
        <v>12231</v>
      </c>
      <c r="P2753" s="268" t="s">
        <v>9484</v>
      </c>
      <c r="Q2753" s="269">
        <v>-1.25</v>
      </c>
      <c r="R2753" s="269">
        <v>-1.5</v>
      </c>
      <c r="S2753" s="269">
        <v>-50.5</v>
      </c>
      <c r="T2753" s="269">
        <v>-50.75</v>
      </c>
      <c r="DI2753" s="112" t="s">
        <v>8408</v>
      </c>
      <c r="DJ2753" s="112" t="s">
        <v>8277</v>
      </c>
      <c r="DO2753"/>
    </row>
    <row r="2754" spans="15:119" x14ac:dyDescent="0.25">
      <c r="O2754" s="268" t="s">
        <v>12232</v>
      </c>
      <c r="P2754" s="268" t="s">
        <v>9482</v>
      </c>
      <c r="Q2754" s="269">
        <v>-1</v>
      </c>
      <c r="R2754" s="269">
        <v>-1.5</v>
      </c>
      <c r="S2754" s="269">
        <v>-50</v>
      </c>
      <c r="T2754" s="269">
        <v>-50.5</v>
      </c>
      <c r="DI2754" s="112" t="s">
        <v>4511</v>
      </c>
      <c r="DJ2754" s="112" t="s">
        <v>4444</v>
      </c>
      <c r="DO2754"/>
    </row>
    <row r="2755" spans="15:119" x14ac:dyDescent="0.25">
      <c r="O2755" s="268" t="s">
        <v>12233</v>
      </c>
      <c r="P2755" s="268" t="s">
        <v>9484</v>
      </c>
      <c r="Q2755" s="269">
        <v>-1</v>
      </c>
      <c r="R2755" s="269">
        <v>-1.25</v>
      </c>
      <c r="S2755" s="269">
        <v>-50.25</v>
      </c>
      <c r="T2755" s="269">
        <v>-50.5</v>
      </c>
      <c r="DI2755" s="112" t="s">
        <v>7579</v>
      </c>
      <c r="DJ2755" s="112" t="s">
        <v>7290</v>
      </c>
      <c r="DO2755"/>
    </row>
    <row r="2756" spans="15:119" x14ac:dyDescent="0.25">
      <c r="O2756" s="268" t="s">
        <v>12234</v>
      </c>
      <c r="P2756" s="268" t="s">
        <v>9484</v>
      </c>
      <c r="Q2756" s="269">
        <v>-1</v>
      </c>
      <c r="R2756" s="269">
        <v>-1.25</v>
      </c>
      <c r="S2756" s="269">
        <v>-50</v>
      </c>
      <c r="T2756" s="269">
        <v>-50.25</v>
      </c>
      <c r="DI2756" s="112" t="s">
        <v>6723</v>
      </c>
      <c r="DJ2756" s="112" t="s">
        <v>6297</v>
      </c>
      <c r="DO2756"/>
    </row>
    <row r="2757" spans="15:119" x14ac:dyDescent="0.25">
      <c r="O2757" s="268" t="s">
        <v>12235</v>
      </c>
      <c r="P2757" s="268" t="s">
        <v>9484</v>
      </c>
      <c r="Q2757" s="269">
        <v>-1.25</v>
      </c>
      <c r="R2757" s="269">
        <v>-1.5</v>
      </c>
      <c r="S2757" s="269">
        <v>-50.25</v>
      </c>
      <c r="T2757" s="269">
        <v>-50.5</v>
      </c>
      <c r="DI2757" s="112" t="s">
        <v>5121</v>
      </c>
      <c r="DJ2757" s="112" t="s">
        <v>5023</v>
      </c>
      <c r="DO2757"/>
    </row>
    <row r="2758" spans="15:119" x14ac:dyDescent="0.25">
      <c r="O2758" s="268" t="s">
        <v>12236</v>
      </c>
      <c r="P2758" s="268" t="s">
        <v>9484</v>
      </c>
      <c r="Q2758" s="269">
        <v>-1.25</v>
      </c>
      <c r="R2758" s="269">
        <v>-1.5</v>
      </c>
      <c r="S2758" s="269">
        <v>-50</v>
      </c>
      <c r="T2758" s="269">
        <v>-50.25</v>
      </c>
      <c r="DI2758" s="112" t="s">
        <v>8757</v>
      </c>
      <c r="DJ2758" s="112" t="s">
        <v>8536</v>
      </c>
      <c r="DO2758"/>
    </row>
    <row r="2759" spans="15:119" x14ac:dyDescent="0.25">
      <c r="O2759" s="268" t="s">
        <v>12237</v>
      </c>
      <c r="P2759" s="268" t="s">
        <v>9482</v>
      </c>
      <c r="Q2759" s="269">
        <v>-1</v>
      </c>
      <c r="R2759" s="269">
        <v>-1.5</v>
      </c>
      <c r="S2759" s="269">
        <v>-49.5</v>
      </c>
      <c r="T2759" s="269">
        <v>-50</v>
      </c>
      <c r="DI2759" s="112" t="s">
        <v>7580</v>
      </c>
      <c r="DJ2759" s="112" t="s">
        <v>7290</v>
      </c>
      <c r="DO2759"/>
    </row>
    <row r="2760" spans="15:119" x14ac:dyDescent="0.25">
      <c r="O2760" s="268" t="s">
        <v>12238</v>
      </c>
      <c r="P2760" s="268" t="s">
        <v>9484</v>
      </c>
      <c r="Q2760" s="269">
        <v>-1</v>
      </c>
      <c r="R2760" s="269">
        <v>-1.25</v>
      </c>
      <c r="S2760" s="269">
        <v>-49.75</v>
      </c>
      <c r="T2760" s="269">
        <v>-50</v>
      </c>
      <c r="DI2760" s="112" t="s">
        <v>6724</v>
      </c>
      <c r="DJ2760" s="112" t="s">
        <v>6297</v>
      </c>
      <c r="DO2760"/>
    </row>
    <row r="2761" spans="15:119" x14ac:dyDescent="0.25">
      <c r="O2761" s="268" t="s">
        <v>12239</v>
      </c>
      <c r="P2761" s="268" t="s">
        <v>9484</v>
      </c>
      <c r="Q2761" s="269">
        <v>-1</v>
      </c>
      <c r="R2761" s="269">
        <v>-1.25</v>
      </c>
      <c r="S2761" s="269">
        <v>-49.5</v>
      </c>
      <c r="T2761" s="269">
        <v>-49.75</v>
      </c>
      <c r="DI2761" s="112" t="s">
        <v>8409</v>
      </c>
      <c r="DJ2761" s="112" t="s">
        <v>8277</v>
      </c>
      <c r="DO2761"/>
    </row>
    <row r="2762" spans="15:119" x14ac:dyDescent="0.25">
      <c r="O2762" s="268" t="s">
        <v>12240</v>
      </c>
      <c r="P2762" s="268" t="s">
        <v>9484</v>
      </c>
      <c r="Q2762" s="269">
        <v>-1.25</v>
      </c>
      <c r="R2762" s="269">
        <v>-1.5</v>
      </c>
      <c r="S2762" s="269">
        <v>-49.75</v>
      </c>
      <c r="T2762" s="269">
        <v>-50</v>
      </c>
      <c r="DI2762" s="112" t="s">
        <v>7581</v>
      </c>
      <c r="DJ2762" s="112" t="s">
        <v>7290</v>
      </c>
      <c r="DO2762"/>
    </row>
    <row r="2763" spans="15:119" x14ac:dyDescent="0.25">
      <c r="O2763" s="268" t="s">
        <v>12241</v>
      </c>
      <c r="P2763" s="268" t="s">
        <v>9484</v>
      </c>
      <c r="Q2763" s="269">
        <v>-1.25</v>
      </c>
      <c r="R2763" s="269">
        <v>-1.5</v>
      </c>
      <c r="S2763" s="269">
        <v>-49.5</v>
      </c>
      <c r="T2763" s="269">
        <v>-49.75</v>
      </c>
      <c r="DI2763" s="112" t="s">
        <v>6725</v>
      </c>
      <c r="DJ2763" s="112" t="s">
        <v>6297</v>
      </c>
      <c r="DO2763"/>
    </row>
    <row r="2764" spans="15:119" x14ac:dyDescent="0.25">
      <c r="O2764" s="268" t="s">
        <v>12242</v>
      </c>
      <c r="P2764" s="268" t="s">
        <v>9482</v>
      </c>
      <c r="Q2764" s="269">
        <v>-1.5</v>
      </c>
      <c r="R2764" s="269">
        <v>-2</v>
      </c>
      <c r="S2764" s="269">
        <v>-50.5</v>
      </c>
      <c r="T2764" s="269">
        <v>-51</v>
      </c>
      <c r="DI2764" s="112" t="s">
        <v>6126</v>
      </c>
      <c r="DJ2764" s="112" t="s">
        <v>5901</v>
      </c>
      <c r="DO2764"/>
    </row>
    <row r="2765" spans="15:119" x14ac:dyDescent="0.25">
      <c r="O2765" s="268" t="s">
        <v>12243</v>
      </c>
      <c r="P2765" s="268" t="s">
        <v>9484</v>
      </c>
      <c r="Q2765" s="269">
        <v>-1.5</v>
      </c>
      <c r="R2765" s="269">
        <v>-1.75</v>
      </c>
      <c r="S2765" s="269">
        <v>-50.75</v>
      </c>
      <c r="T2765" s="269">
        <v>-51</v>
      </c>
      <c r="DI2765" s="112" t="s">
        <v>7582</v>
      </c>
      <c r="DJ2765" s="112" t="s">
        <v>7290</v>
      </c>
      <c r="DO2765"/>
    </row>
    <row r="2766" spans="15:119" x14ac:dyDescent="0.25">
      <c r="O2766" s="268" t="s">
        <v>12244</v>
      </c>
      <c r="P2766" s="268" t="s">
        <v>9484</v>
      </c>
      <c r="Q2766" s="269">
        <v>-1.5</v>
      </c>
      <c r="R2766" s="269">
        <v>-1.75</v>
      </c>
      <c r="S2766" s="269">
        <v>-50.5</v>
      </c>
      <c r="T2766" s="269">
        <v>-50.75</v>
      </c>
      <c r="DI2766" s="112" t="s">
        <v>8410</v>
      </c>
      <c r="DJ2766" s="112" t="s">
        <v>8277</v>
      </c>
      <c r="DO2766"/>
    </row>
    <row r="2767" spans="15:119" x14ac:dyDescent="0.25">
      <c r="O2767" s="268" t="s">
        <v>12245</v>
      </c>
      <c r="P2767" s="268" t="s">
        <v>9484</v>
      </c>
      <c r="Q2767" s="269">
        <v>-1.75</v>
      </c>
      <c r="R2767" s="269">
        <v>-2</v>
      </c>
      <c r="S2767" s="269">
        <v>-50.75</v>
      </c>
      <c r="T2767" s="269">
        <v>-51</v>
      </c>
      <c r="DI2767" s="112" t="s">
        <v>6726</v>
      </c>
      <c r="DJ2767" s="112" t="s">
        <v>6297</v>
      </c>
      <c r="DO2767"/>
    </row>
    <row r="2768" spans="15:119" x14ac:dyDescent="0.25">
      <c r="O2768" s="268" t="s">
        <v>12246</v>
      </c>
      <c r="P2768" s="268" t="s">
        <v>9484</v>
      </c>
      <c r="Q2768" s="269">
        <v>-1.75</v>
      </c>
      <c r="R2768" s="269">
        <v>-2</v>
      </c>
      <c r="S2768" s="269">
        <v>-50.5</v>
      </c>
      <c r="T2768" s="269">
        <v>-50.75</v>
      </c>
      <c r="DI2768" s="112" t="s">
        <v>9336</v>
      </c>
      <c r="DJ2768" s="112" t="s">
        <v>9212</v>
      </c>
      <c r="DO2768"/>
    </row>
    <row r="2769" spans="15:119" x14ac:dyDescent="0.25">
      <c r="O2769" s="268" t="s">
        <v>12247</v>
      </c>
      <c r="P2769" s="268" t="s">
        <v>9482</v>
      </c>
      <c r="Q2769" s="269">
        <v>-1.5</v>
      </c>
      <c r="R2769" s="269">
        <v>-2</v>
      </c>
      <c r="S2769" s="269">
        <v>-50</v>
      </c>
      <c r="T2769" s="269">
        <v>-50.5</v>
      </c>
      <c r="DI2769" s="112" t="s">
        <v>8077</v>
      </c>
      <c r="DJ2769" s="112" t="s">
        <v>7908</v>
      </c>
      <c r="DO2769"/>
    </row>
    <row r="2770" spans="15:119" x14ac:dyDescent="0.25">
      <c r="O2770" s="268" t="s">
        <v>12248</v>
      </c>
      <c r="P2770" s="268" t="s">
        <v>9484</v>
      </c>
      <c r="Q2770" s="269">
        <v>-1.5</v>
      </c>
      <c r="R2770" s="269">
        <v>-1.75</v>
      </c>
      <c r="S2770" s="269">
        <v>-50.25</v>
      </c>
      <c r="T2770" s="269">
        <v>-50.5</v>
      </c>
      <c r="DI2770" s="112" t="s">
        <v>8758</v>
      </c>
      <c r="DJ2770" s="112" t="s">
        <v>8536</v>
      </c>
      <c r="DO2770"/>
    </row>
    <row r="2771" spans="15:119" x14ac:dyDescent="0.25">
      <c r="O2771" s="268" t="s">
        <v>12249</v>
      </c>
      <c r="P2771" s="268" t="s">
        <v>9484</v>
      </c>
      <c r="Q2771" s="269">
        <v>-1.5</v>
      </c>
      <c r="R2771" s="269">
        <v>-1.75</v>
      </c>
      <c r="S2771" s="269">
        <v>-50</v>
      </c>
      <c r="T2771" s="269">
        <v>-50.25</v>
      </c>
      <c r="DI2771" s="112" t="s">
        <v>6727</v>
      </c>
      <c r="DJ2771" s="112" t="s">
        <v>6297</v>
      </c>
      <c r="DO2771"/>
    </row>
    <row r="2772" spans="15:119" x14ac:dyDescent="0.25">
      <c r="O2772" s="268" t="s">
        <v>12250</v>
      </c>
      <c r="P2772" s="268" t="s">
        <v>9484</v>
      </c>
      <c r="Q2772" s="269">
        <v>-1.75</v>
      </c>
      <c r="R2772" s="269">
        <v>-2</v>
      </c>
      <c r="S2772" s="269">
        <v>-50.25</v>
      </c>
      <c r="T2772" s="269">
        <v>-50.5</v>
      </c>
      <c r="DI2772" s="112" t="s">
        <v>6127</v>
      </c>
      <c r="DJ2772" s="112" t="s">
        <v>5901</v>
      </c>
      <c r="DO2772"/>
    </row>
    <row r="2773" spans="15:119" x14ac:dyDescent="0.25">
      <c r="O2773" s="268" t="s">
        <v>12251</v>
      </c>
      <c r="P2773" s="268" t="s">
        <v>9484</v>
      </c>
      <c r="Q2773" s="269">
        <v>-1.75</v>
      </c>
      <c r="R2773" s="269">
        <v>-2</v>
      </c>
      <c r="S2773" s="269">
        <v>-50</v>
      </c>
      <c r="T2773" s="269">
        <v>-50.25</v>
      </c>
      <c r="DI2773" s="112" t="s">
        <v>8078</v>
      </c>
      <c r="DJ2773" s="112" t="s">
        <v>7908</v>
      </c>
      <c r="DO2773"/>
    </row>
    <row r="2774" spans="15:119" x14ac:dyDescent="0.25">
      <c r="O2774" s="268" t="s">
        <v>12252</v>
      </c>
      <c r="P2774" s="268" t="s">
        <v>9482</v>
      </c>
      <c r="Q2774" s="269">
        <v>-1.5</v>
      </c>
      <c r="R2774" s="269">
        <v>-2</v>
      </c>
      <c r="S2774" s="269">
        <v>-49.5</v>
      </c>
      <c r="T2774" s="269">
        <v>-50</v>
      </c>
      <c r="DI2774" s="112" t="s">
        <v>4688</v>
      </c>
      <c r="DJ2774" s="112" t="s">
        <v>4583</v>
      </c>
      <c r="DO2774"/>
    </row>
    <row r="2775" spans="15:119" x14ac:dyDescent="0.25">
      <c r="O2775" s="268" t="s">
        <v>12253</v>
      </c>
      <c r="P2775" s="268" t="s">
        <v>9484</v>
      </c>
      <c r="Q2775" s="269">
        <v>-1.5</v>
      </c>
      <c r="R2775" s="269">
        <v>-1.75</v>
      </c>
      <c r="S2775" s="269">
        <v>-49.75</v>
      </c>
      <c r="T2775" s="269">
        <v>-50</v>
      </c>
      <c r="DI2775" s="112" t="s">
        <v>6728</v>
      </c>
      <c r="DJ2775" s="112" t="s">
        <v>6297</v>
      </c>
      <c r="DO2775"/>
    </row>
    <row r="2776" spans="15:119" x14ac:dyDescent="0.25">
      <c r="O2776" s="268" t="s">
        <v>12254</v>
      </c>
      <c r="P2776" s="268" t="s">
        <v>9484</v>
      </c>
      <c r="Q2776" s="269">
        <v>-1.5</v>
      </c>
      <c r="R2776" s="269">
        <v>-1.75</v>
      </c>
      <c r="S2776" s="269">
        <v>-49.5</v>
      </c>
      <c r="T2776" s="269">
        <v>-49.75</v>
      </c>
      <c r="DI2776" s="112" t="s">
        <v>7583</v>
      </c>
      <c r="DJ2776" s="112" t="s">
        <v>7290</v>
      </c>
      <c r="DO2776"/>
    </row>
    <row r="2777" spans="15:119" x14ac:dyDescent="0.25">
      <c r="O2777" s="268" t="s">
        <v>12255</v>
      </c>
      <c r="P2777" s="268" t="s">
        <v>9484</v>
      </c>
      <c r="Q2777" s="269">
        <v>-1.75</v>
      </c>
      <c r="R2777" s="269">
        <v>-2</v>
      </c>
      <c r="S2777" s="269">
        <v>-49.75</v>
      </c>
      <c r="T2777" s="269">
        <v>-50</v>
      </c>
      <c r="DI2777" s="112" t="s">
        <v>6729</v>
      </c>
      <c r="DJ2777" s="112" t="s">
        <v>6297</v>
      </c>
      <c r="DO2777"/>
    </row>
    <row r="2778" spans="15:119" x14ac:dyDescent="0.25">
      <c r="O2778" s="268" t="s">
        <v>12256</v>
      </c>
      <c r="P2778" s="268" t="s">
        <v>9484</v>
      </c>
      <c r="Q2778" s="269">
        <v>-1.75</v>
      </c>
      <c r="R2778" s="269">
        <v>-2</v>
      </c>
      <c r="S2778" s="269">
        <v>-49.5</v>
      </c>
      <c r="T2778" s="269">
        <v>-49.75</v>
      </c>
      <c r="DI2778" s="112" t="s">
        <v>5660</v>
      </c>
      <c r="DJ2778" s="112" t="s">
        <v>5568</v>
      </c>
      <c r="DO2778"/>
    </row>
    <row r="2779" spans="15:119" x14ac:dyDescent="0.25">
      <c r="O2779" s="268" t="s">
        <v>12257</v>
      </c>
      <c r="P2779" s="268" t="s">
        <v>9480</v>
      </c>
      <c r="Q2779" s="269">
        <v>-1</v>
      </c>
      <c r="R2779" s="269">
        <v>-2</v>
      </c>
      <c r="S2779" s="269">
        <v>-48</v>
      </c>
      <c r="T2779" s="269">
        <v>-49.5</v>
      </c>
      <c r="DI2779" s="112" t="s">
        <v>5776</v>
      </c>
      <c r="DJ2779" s="112" t="s">
        <v>5735</v>
      </c>
      <c r="DO2779"/>
    </row>
    <row r="2780" spans="15:119" x14ac:dyDescent="0.25">
      <c r="O2780" s="268" t="s">
        <v>12258</v>
      </c>
      <c r="P2780" s="268" t="s">
        <v>9482</v>
      </c>
      <c r="Q2780" s="269">
        <v>-1</v>
      </c>
      <c r="R2780" s="269">
        <v>-1.5</v>
      </c>
      <c r="S2780" s="269">
        <v>-49</v>
      </c>
      <c r="T2780" s="269">
        <v>-49.5</v>
      </c>
      <c r="DI2780" s="112" t="s">
        <v>4345</v>
      </c>
      <c r="DJ2780" s="112" t="s">
        <v>4283</v>
      </c>
      <c r="DO2780"/>
    </row>
    <row r="2781" spans="15:119" x14ac:dyDescent="0.25">
      <c r="O2781" s="268" t="s">
        <v>12259</v>
      </c>
      <c r="P2781" s="268" t="s">
        <v>9484</v>
      </c>
      <c r="Q2781" s="269">
        <v>-1</v>
      </c>
      <c r="R2781" s="269">
        <v>-1.25</v>
      </c>
      <c r="S2781" s="269">
        <v>-49.25</v>
      </c>
      <c r="T2781" s="269">
        <v>-49.5</v>
      </c>
      <c r="DI2781" s="112" t="s">
        <v>5122</v>
      </c>
      <c r="DJ2781" s="112" t="s">
        <v>5023</v>
      </c>
      <c r="DO2781"/>
    </row>
    <row r="2782" spans="15:119" x14ac:dyDescent="0.25">
      <c r="O2782" s="268" t="s">
        <v>12260</v>
      </c>
      <c r="P2782" s="268" t="s">
        <v>9484</v>
      </c>
      <c r="Q2782" s="269">
        <v>-1</v>
      </c>
      <c r="R2782" s="269">
        <v>-1.25</v>
      </c>
      <c r="S2782" s="269">
        <v>-49</v>
      </c>
      <c r="T2782" s="269">
        <v>-49.25</v>
      </c>
      <c r="DI2782" s="112" t="s">
        <v>8079</v>
      </c>
      <c r="DJ2782" s="112" t="s">
        <v>7908</v>
      </c>
      <c r="DO2782"/>
    </row>
    <row r="2783" spans="15:119" x14ac:dyDescent="0.25">
      <c r="O2783" s="268" t="s">
        <v>12261</v>
      </c>
      <c r="P2783" s="268" t="s">
        <v>9484</v>
      </c>
      <c r="Q2783" s="269">
        <v>-1.25</v>
      </c>
      <c r="R2783" s="269">
        <v>-1.5</v>
      </c>
      <c r="S2783" s="269">
        <v>-49.25</v>
      </c>
      <c r="T2783" s="269">
        <v>-49.5</v>
      </c>
      <c r="DI2783" s="112" t="s">
        <v>7584</v>
      </c>
      <c r="DJ2783" s="112" t="s">
        <v>7290</v>
      </c>
      <c r="DO2783"/>
    </row>
    <row r="2784" spans="15:119" x14ac:dyDescent="0.25">
      <c r="O2784" s="268" t="s">
        <v>12262</v>
      </c>
      <c r="P2784" s="268" t="s">
        <v>9484</v>
      </c>
      <c r="Q2784" s="269">
        <v>-1.25</v>
      </c>
      <c r="R2784" s="269">
        <v>-1.5</v>
      </c>
      <c r="S2784" s="269">
        <v>-49</v>
      </c>
      <c r="T2784" s="269">
        <v>-49.25</v>
      </c>
      <c r="DI2784" s="112" t="s">
        <v>8411</v>
      </c>
      <c r="DJ2784" s="112" t="s">
        <v>8277</v>
      </c>
      <c r="DO2784"/>
    </row>
    <row r="2785" spans="15:119" x14ac:dyDescent="0.25">
      <c r="O2785" s="268" t="s">
        <v>12263</v>
      </c>
      <c r="P2785" s="268" t="s">
        <v>9482</v>
      </c>
      <c r="Q2785" s="269">
        <v>-1</v>
      </c>
      <c r="R2785" s="269">
        <v>-1.5</v>
      </c>
      <c r="S2785" s="269">
        <v>-48.5</v>
      </c>
      <c r="T2785" s="269">
        <v>-49</v>
      </c>
      <c r="DI2785" s="112" t="s">
        <v>8759</v>
      </c>
      <c r="DJ2785" s="112" t="s">
        <v>8536</v>
      </c>
      <c r="DO2785"/>
    </row>
    <row r="2786" spans="15:119" x14ac:dyDescent="0.25">
      <c r="O2786" s="268" t="s">
        <v>12264</v>
      </c>
      <c r="P2786" s="268" t="s">
        <v>9484</v>
      </c>
      <c r="Q2786" s="269">
        <v>-1</v>
      </c>
      <c r="R2786" s="269">
        <v>-1.25</v>
      </c>
      <c r="S2786" s="269">
        <v>-48.75</v>
      </c>
      <c r="T2786" s="269">
        <v>-49</v>
      </c>
      <c r="DI2786" s="112" t="s">
        <v>8760</v>
      </c>
      <c r="DJ2786" s="112" t="s">
        <v>8536</v>
      </c>
      <c r="DO2786"/>
    </row>
    <row r="2787" spans="15:119" x14ac:dyDescent="0.25">
      <c r="O2787" s="268" t="s">
        <v>12265</v>
      </c>
      <c r="P2787" s="268" t="s">
        <v>9484</v>
      </c>
      <c r="Q2787" s="269">
        <v>-1</v>
      </c>
      <c r="R2787" s="269">
        <v>-1.25</v>
      </c>
      <c r="S2787" s="269">
        <v>-48.5</v>
      </c>
      <c r="T2787" s="269">
        <v>-48.75</v>
      </c>
      <c r="DI2787" s="112" t="s">
        <v>7168</v>
      </c>
      <c r="DJ2787" s="112" t="s">
        <v>7127</v>
      </c>
      <c r="DO2787"/>
    </row>
    <row r="2788" spans="15:119" x14ac:dyDescent="0.25">
      <c r="O2788" s="268" t="s">
        <v>12266</v>
      </c>
      <c r="P2788" s="268" t="s">
        <v>9484</v>
      </c>
      <c r="Q2788" s="269">
        <v>-1.25</v>
      </c>
      <c r="R2788" s="269">
        <v>-1.5</v>
      </c>
      <c r="S2788" s="269">
        <v>-48.75</v>
      </c>
      <c r="T2788" s="269">
        <v>-49</v>
      </c>
      <c r="DI2788" s="112" t="s">
        <v>7585</v>
      </c>
      <c r="DJ2788" s="112" t="s">
        <v>7290</v>
      </c>
      <c r="DO2788"/>
    </row>
    <row r="2789" spans="15:119" x14ac:dyDescent="0.25">
      <c r="O2789" s="268" t="s">
        <v>12267</v>
      </c>
      <c r="P2789" s="268" t="s">
        <v>9484</v>
      </c>
      <c r="Q2789" s="269">
        <v>-1.25</v>
      </c>
      <c r="R2789" s="269">
        <v>-1.5</v>
      </c>
      <c r="S2789" s="269">
        <v>-48.5</v>
      </c>
      <c r="T2789" s="269">
        <v>-48.75</v>
      </c>
      <c r="DI2789" s="112" t="s">
        <v>5463</v>
      </c>
      <c r="DJ2789" s="112" t="s">
        <v>5365</v>
      </c>
      <c r="DO2789"/>
    </row>
    <row r="2790" spans="15:119" ht="30" x14ac:dyDescent="0.25">
      <c r="O2790" s="268" t="s">
        <v>12268</v>
      </c>
      <c r="P2790" s="268" t="s">
        <v>9482</v>
      </c>
      <c r="Q2790" s="269">
        <v>-1</v>
      </c>
      <c r="R2790" s="269">
        <v>-1.5</v>
      </c>
      <c r="S2790" s="269">
        <v>-48</v>
      </c>
      <c r="T2790" s="269">
        <v>-48.5</v>
      </c>
      <c r="DI2790" s="112" t="s">
        <v>6128</v>
      </c>
      <c r="DJ2790" s="112" t="s">
        <v>5901</v>
      </c>
      <c r="DO2790"/>
    </row>
    <row r="2791" spans="15:119" x14ac:dyDescent="0.25">
      <c r="O2791" s="268" t="s">
        <v>12269</v>
      </c>
      <c r="P2791" s="268" t="s">
        <v>9484</v>
      </c>
      <c r="Q2791" s="269">
        <v>-1</v>
      </c>
      <c r="R2791" s="269">
        <v>-1.25</v>
      </c>
      <c r="S2791" s="269">
        <v>-48.25</v>
      </c>
      <c r="T2791" s="269">
        <v>-48.5</v>
      </c>
      <c r="DI2791" s="112" t="s">
        <v>4512</v>
      </c>
      <c r="DJ2791" s="112" t="s">
        <v>4444</v>
      </c>
      <c r="DO2791"/>
    </row>
    <row r="2792" spans="15:119" x14ac:dyDescent="0.25">
      <c r="O2792" s="268" t="s">
        <v>12270</v>
      </c>
      <c r="P2792" s="268" t="s">
        <v>9484</v>
      </c>
      <c r="Q2792" s="269">
        <v>-1</v>
      </c>
      <c r="R2792" s="269">
        <v>-1.25</v>
      </c>
      <c r="S2792" s="269">
        <v>-48</v>
      </c>
      <c r="T2792" s="269">
        <v>-48.25</v>
      </c>
      <c r="DI2792" s="112" t="s">
        <v>8080</v>
      </c>
      <c r="DJ2792" s="112" t="s">
        <v>7908</v>
      </c>
      <c r="DO2792"/>
    </row>
    <row r="2793" spans="15:119" x14ac:dyDescent="0.25">
      <c r="O2793" s="268" t="s">
        <v>12271</v>
      </c>
      <c r="P2793" s="268" t="s">
        <v>9484</v>
      </c>
      <c r="Q2793" s="269">
        <v>-1.25</v>
      </c>
      <c r="R2793" s="269">
        <v>-1.5</v>
      </c>
      <c r="S2793" s="269">
        <v>-48.25</v>
      </c>
      <c r="T2793" s="269">
        <v>-48.5</v>
      </c>
      <c r="DI2793" s="112" t="s">
        <v>8081</v>
      </c>
      <c r="DJ2793" s="112" t="s">
        <v>7908</v>
      </c>
      <c r="DO2793"/>
    </row>
    <row r="2794" spans="15:119" x14ac:dyDescent="0.25">
      <c r="O2794" s="268" t="s">
        <v>12272</v>
      </c>
      <c r="P2794" s="268" t="s">
        <v>9484</v>
      </c>
      <c r="Q2794" s="269">
        <v>-1.25</v>
      </c>
      <c r="R2794" s="269">
        <v>-1.5</v>
      </c>
      <c r="S2794" s="269">
        <v>-48</v>
      </c>
      <c r="T2794" s="269">
        <v>-48.25</v>
      </c>
      <c r="DI2794" s="112" t="s">
        <v>5464</v>
      </c>
      <c r="DJ2794" s="112" t="s">
        <v>5365</v>
      </c>
      <c r="DO2794"/>
    </row>
    <row r="2795" spans="15:119" x14ac:dyDescent="0.25">
      <c r="O2795" s="268" t="s">
        <v>12273</v>
      </c>
      <c r="P2795" s="268" t="s">
        <v>9482</v>
      </c>
      <c r="Q2795" s="269">
        <v>-1.5</v>
      </c>
      <c r="R2795" s="269">
        <v>-2</v>
      </c>
      <c r="S2795" s="269">
        <v>-49</v>
      </c>
      <c r="T2795" s="269">
        <v>-49.5</v>
      </c>
      <c r="DI2795" s="112" t="s">
        <v>8082</v>
      </c>
      <c r="DJ2795" s="112" t="s">
        <v>7908</v>
      </c>
      <c r="DO2795"/>
    </row>
    <row r="2796" spans="15:119" x14ac:dyDescent="0.25">
      <c r="O2796" s="268" t="s">
        <v>12274</v>
      </c>
      <c r="P2796" s="268" t="s">
        <v>9484</v>
      </c>
      <c r="Q2796" s="269">
        <v>-1.5</v>
      </c>
      <c r="R2796" s="269">
        <v>-1.75</v>
      </c>
      <c r="S2796" s="269">
        <v>-49.25</v>
      </c>
      <c r="T2796" s="269">
        <v>-49.5</v>
      </c>
      <c r="DI2796" s="112" t="s">
        <v>6730</v>
      </c>
      <c r="DJ2796" s="112" t="s">
        <v>6297</v>
      </c>
      <c r="DO2796"/>
    </row>
    <row r="2797" spans="15:119" x14ac:dyDescent="0.25">
      <c r="O2797" s="268" t="s">
        <v>12275</v>
      </c>
      <c r="P2797" s="268" t="s">
        <v>9484</v>
      </c>
      <c r="Q2797" s="269">
        <v>-1.5</v>
      </c>
      <c r="R2797" s="269">
        <v>-1.75</v>
      </c>
      <c r="S2797" s="269">
        <v>-49</v>
      </c>
      <c r="T2797" s="269">
        <v>-49.25</v>
      </c>
      <c r="DI2797" s="112" t="s">
        <v>8412</v>
      </c>
      <c r="DJ2797" s="112" t="s">
        <v>8277</v>
      </c>
      <c r="DO2797"/>
    </row>
    <row r="2798" spans="15:119" x14ac:dyDescent="0.25">
      <c r="O2798" s="268" t="s">
        <v>12276</v>
      </c>
      <c r="P2798" s="268" t="s">
        <v>9484</v>
      </c>
      <c r="Q2798" s="269">
        <v>-1.75</v>
      </c>
      <c r="R2798" s="269">
        <v>-2</v>
      </c>
      <c r="S2798" s="269">
        <v>-49.25</v>
      </c>
      <c r="T2798" s="269">
        <v>-49.5</v>
      </c>
      <c r="DI2798" s="112" t="s">
        <v>7586</v>
      </c>
      <c r="DJ2798" s="112" t="s">
        <v>7290</v>
      </c>
      <c r="DO2798"/>
    </row>
    <row r="2799" spans="15:119" x14ac:dyDescent="0.25">
      <c r="O2799" s="268" t="s">
        <v>12277</v>
      </c>
      <c r="P2799" s="268" t="s">
        <v>9484</v>
      </c>
      <c r="Q2799" s="269">
        <v>-1.75</v>
      </c>
      <c r="R2799" s="269">
        <v>-2</v>
      </c>
      <c r="S2799" s="269">
        <v>-49</v>
      </c>
      <c r="T2799" s="269">
        <v>-49.25</v>
      </c>
      <c r="DI2799" s="112" t="s">
        <v>4689</v>
      </c>
      <c r="DJ2799" s="112" t="s">
        <v>4583</v>
      </c>
      <c r="DO2799"/>
    </row>
    <row r="2800" spans="15:119" x14ac:dyDescent="0.25">
      <c r="O2800" s="268" t="s">
        <v>12278</v>
      </c>
      <c r="P2800" s="268" t="s">
        <v>9482</v>
      </c>
      <c r="Q2800" s="269">
        <v>-1.5</v>
      </c>
      <c r="R2800" s="269">
        <v>-2</v>
      </c>
      <c r="S2800" s="269">
        <v>-48.5</v>
      </c>
      <c r="T2800" s="269">
        <v>-49</v>
      </c>
      <c r="DI2800" s="112" t="s">
        <v>7587</v>
      </c>
      <c r="DJ2800" s="112" t="s">
        <v>7290</v>
      </c>
      <c r="DO2800"/>
    </row>
    <row r="2801" spans="15:119" x14ac:dyDescent="0.25">
      <c r="O2801" s="268" t="s">
        <v>12279</v>
      </c>
      <c r="P2801" s="268" t="s">
        <v>9484</v>
      </c>
      <c r="Q2801" s="269">
        <v>-1.5</v>
      </c>
      <c r="R2801" s="269">
        <v>-1.75</v>
      </c>
      <c r="S2801" s="269">
        <v>-48.75</v>
      </c>
      <c r="T2801" s="269">
        <v>-49</v>
      </c>
      <c r="DI2801" s="112" t="s">
        <v>7588</v>
      </c>
      <c r="DJ2801" s="112" t="s">
        <v>7290</v>
      </c>
      <c r="DO2801"/>
    </row>
    <row r="2802" spans="15:119" x14ac:dyDescent="0.25">
      <c r="O2802" s="268" t="s">
        <v>12280</v>
      </c>
      <c r="P2802" s="268" t="s">
        <v>9484</v>
      </c>
      <c r="Q2802" s="269">
        <v>-1.5</v>
      </c>
      <c r="R2802" s="269">
        <v>-1.75</v>
      </c>
      <c r="S2802" s="269">
        <v>-48.5</v>
      </c>
      <c r="T2802" s="269">
        <v>-48.75</v>
      </c>
      <c r="DI2802" s="112" t="s">
        <v>9137</v>
      </c>
      <c r="DJ2802" s="112" t="s">
        <v>9078</v>
      </c>
      <c r="DO2802"/>
    </row>
    <row r="2803" spans="15:119" x14ac:dyDescent="0.25">
      <c r="O2803" s="268" t="s">
        <v>12281</v>
      </c>
      <c r="P2803" s="268" t="s">
        <v>9484</v>
      </c>
      <c r="Q2803" s="269">
        <v>-1.75</v>
      </c>
      <c r="R2803" s="269">
        <v>-2</v>
      </c>
      <c r="S2803" s="269">
        <v>-48.75</v>
      </c>
      <c r="T2803" s="269">
        <v>-49</v>
      </c>
      <c r="DI2803" s="112" t="s">
        <v>7589</v>
      </c>
      <c r="DJ2803" s="112" t="s">
        <v>7290</v>
      </c>
      <c r="DO2803"/>
    </row>
    <row r="2804" spans="15:119" x14ac:dyDescent="0.25">
      <c r="O2804" s="268" t="s">
        <v>12282</v>
      </c>
      <c r="P2804" s="268" t="s">
        <v>9484</v>
      </c>
      <c r="Q2804" s="269">
        <v>-1.75</v>
      </c>
      <c r="R2804" s="269">
        <v>-2</v>
      </c>
      <c r="S2804" s="269">
        <v>-48.5</v>
      </c>
      <c r="T2804" s="269">
        <v>-48.75</v>
      </c>
      <c r="DI2804" s="112" t="s">
        <v>5465</v>
      </c>
      <c r="DJ2804" s="112" t="s">
        <v>5365</v>
      </c>
      <c r="DO2804"/>
    </row>
    <row r="2805" spans="15:119" x14ac:dyDescent="0.25">
      <c r="O2805" s="268" t="s">
        <v>12283</v>
      </c>
      <c r="P2805" s="268" t="s">
        <v>9482</v>
      </c>
      <c r="Q2805" s="269">
        <v>-1.5</v>
      </c>
      <c r="R2805" s="269">
        <v>-2</v>
      </c>
      <c r="S2805" s="269">
        <v>-48</v>
      </c>
      <c r="T2805" s="269">
        <v>-48.5</v>
      </c>
      <c r="DI2805" s="112" t="s">
        <v>7590</v>
      </c>
      <c r="DJ2805" s="112" t="s">
        <v>7290</v>
      </c>
      <c r="DO2805"/>
    </row>
    <row r="2806" spans="15:119" x14ac:dyDescent="0.25">
      <c r="O2806" s="268" t="s">
        <v>12284</v>
      </c>
      <c r="P2806" s="268" t="s">
        <v>9484</v>
      </c>
      <c r="Q2806" s="269">
        <v>-1.5</v>
      </c>
      <c r="R2806" s="269">
        <v>-1.75</v>
      </c>
      <c r="S2806" s="269">
        <v>-48.25</v>
      </c>
      <c r="T2806" s="269">
        <v>-48.5</v>
      </c>
      <c r="DI2806" s="112" t="s">
        <v>9138</v>
      </c>
      <c r="DJ2806" s="112" t="s">
        <v>9078</v>
      </c>
      <c r="DO2806"/>
    </row>
    <row r="2807" spans="15:119" x14ac:dyDescent="0.25">
      <c r="O2807" s="268" t="s">
        <v>12285</v>
      </c>
      <c r="P2807" s="268" t="s">
        <v>9484</v>
      </c>
      <c r="Q2807" s="269">
        <v>-1.5</v>
      </c>
      <c r="R2807" s="269">
        <v>-1.75</v>
      </c>
      <c r="S2807" s="269">
        <v>-48</v>
      </c>
      <c r="T2807" s="269">
        <v>-48.25</v>
      </c>
      <c r="DI2807" s="112" t="s">
        <v>5277</v>
      </c>
      <c r="DJ2807" s="112" t="s">
        <v>5203</v>
      </c>
      <c r="DO2807"/>
    </row>
    <row r="2808" spans="15:119" x14ac:dyDescent="0.25">
      <c r="O2808" s="268" t="s">
        <v>12286</v>
      </c>
      <c r="P2808" s="268" t="s">
        <v>9484</v>
      </c>
      <c r="Q2808" s="269">
        <v>-1.75</v>
      </c>
      <c r="R2808" s="269">
        <v>-2</v>
      </c>
      <c r="S2808" s="269">
        <v>-48.25</v>
      </c>
      <c r="T2808" s="269">
        <v>-48.5</v>
      </c>
      <c r="DI2808" s="112" t="s">
        <v>7591</v>
      </c>
      <c r="DJ2808" s="112" t="s">
        <v>7290</v>
      </c>
      <c r="DO2808"/>
    </row>
    <row r="2809" spans="15:119" x14ac:dyDescent="0.25">
      <c r="O2809" s="268" t="s">
        <v>12287</v>
      </c>
      <c r="P2809" s="268" t="s">
        <v>9484</v>
      </c>
      <c r="Q2809" s="269">
        <v>-1.75</v>
      </c>
      <c r="R2809" s="269">
        <v>-2</v>
      </c>
      <c r="S2809" s="269">
        <v>-48</v>
      </c>
      <c r="T2809" s="269">
        <v>-48.25</v>
      </c>
      <c r="DI2809" s="112" t="s">
        <v>4917</v>
      </c>
      <c r="DJ2809" s="112" t="s">
        <v>4800</v>
      </c>
      <c r="DO2809"/>
    </row>
    <row r="2810" spans="15:119" x14ac:dyDescent="0.25">
      <c r="O2810" s="268" t="s">
        <v>12288</v>
      </c>
      <c r="P2810" s="268" t="s">
        <v>9478</v>
      </c>
      <c r="Q2810" s="269">
        <v>-2</v>
      </c>
      <c r="R2810" s="269">
        <v>-4</v>
      </c>
      <c r="S2810" s="269">
        <v>-51</v>
      </c>
      <c r="T2810" s="269">
        <v>-54</v>
      </c>
      <c r="DI2810" s="112" t="s">
        <v>4690</v>
      </c>
      <c r="DJ2810" s="112" t="s">
        <v>4583</v>
      </c>
      <c r="DO2810"/>
    </row>
    <row r="2811" spans="15:119" x14ac:dyDescent="0.25">
      <c r="O2811" s="268" t="s">
        <v>12289</v>
      </c>
      <c r="P2811" s="268" t="s">
        <v>9480</v>
      </c>
      <c r="Q2811" s="269">
        <v>-2</v>
      </c>
      <c r="R2811" s="269">
        <v>-3</v>
      </c>
      <c r="S2811" s="269">
        <v>-52.5</v>
      </c>
      <c r="T2811" s="269">
        <v>-54</v>
      </c>
      <c r="DI2811" s="112" t="s">
        <v>6129</v>
      </c>
      <c r="DJ2811" s="112" t="s">
        <v>5901</v>
      </c>
      <c r="DO2811"/>
    </row>
    <row r="2812" spans="15:119" x14ac:dyDescent="0.25">
      <c r="O2812" s="268" t="s">
        <v>12290</v>
      </c>
      <c r="P2812" s="268" t="s">
        <v>9482</v>
      </c>
      <c r="Q2812" s="269">
        <v>-2</v>
      </c>
      <c r="R2812" s="269">
        <v>-2.5</v>
      </c>
      <c r="S2812" s="269">
        <v>-53.5</v>
      </c>
      <c r="T2812" s="269">
        <v>-54</v>
      </c>
      <c r="DI2812" s="112" t="s">
        <v>5278</v>
      </c>
      <c r="DJ2812" s="112" t="s">
        <v>5203</v>
      </c>
      <c r="DO2812"/>
    </row>
    <row r="2813" spans="15:119" x14ac:dyDescent="0.25">
      <c r="O2813" s="268" t="s">
        <v>12291</v>
      </c>
      <c r="P2813" s="268" t="s">
        <v>9484</v>
      </c>
      <c r="Q2813" s="269">
        <v>-2</v>
      </c>
      <c r="R2813" s="269">
        <v>-2.25</v>
      </c>
      <c r="S2813" s="269">
        <v>-53.75</v>
      </c>
      <c r="T2813" s="269">
        <v>-54</v>
      </c>
      <c r="DI2813" s="112" t="s">
        <v>6731</v>
      </c>
      <c r="DJ2813" s="112" t="s">
        <v>6297</v>
      </c>
      <c r="DO2813"/>
    </row>
    <row r="2814" spans="15:119" x14ac:dyDescent="0.25">
      <c r="O2814" s="268" t="s">
        <v>12292</v>
      </c>
      <c r="P2814" s="268" t="s">
        <v>9484</v>
      </c>
      <c r="Q2814" s="269">
        <v>-2</v>
      </c>
      <c r="R2814" s="269">
        <v>-2.25</v>
      </c>
      <c r="S2814" s="269">
        <v>-53.5</v>
      </c>
      <c r="T2814" s="269">
        <v>-53.75</v>
      </c>
      <c r="DI2814" s="112" t="s">
        <v>6732</v>
      </c>
      <c r="DJ2814" s="112" t="s">
        <v>6297</v>
      </c>
      <c r="DO2814"/>
    </row>
    <row r="2815" spans="15:119" x14ac:dyDescent="0.25">
      <c r="O2815" s="268" t="s">
        <v>12293</v>
      </c>
      <c r="P2815" s="268" t="s">
        <v>9484</v>
      </c>
      <c r="Q2815" s="269">
        <v>-2.25</v>
      </c>
      <c r="R2815" s="269">
        <v>-2.5</v>
      </c>
      <c r="S2815" s="269">
        <v>-53.75</v>
      </c>
      <c r="T2815" s="269">
        <v>-54</v>
      </c>
      <c r="DI2815" s="112" t="s">
        <v>8413</v>
      </c>
      <c r="DJ2815" s="112" t="s">
        <v>8277</v>
      </c>
      <c r="DO2815"/>
    </row>
    <row r="2816" spans="15:119" x14ac:dyDescent="0.25">
      <c r="O2816" s="268" t="s">
        <v>12294</v>
      </c>
      <c r="P2816" s="268" t="s">
        <v>9484</v>
      </c>
      <c r="Q2816" s="269">
        <v>-2.25</v>
      </c>
      <c r="R2816" s="269">
        <v>-2.5</v>
      </c>
      <c r="S2816" s="269">
        <v>-53.5</v>
      </c>
      <c r="T2816" s="269">
        <v>-53.75</v>
      </c>
      <c r="DI2816" s="112" t="s">
        <v>8083</v>
      </c>
      <c r="DJ2816" s="112" t="s">
        <v>7908</v>
      </c>
      <c r="DO2816"/>
    </row>
    <row r="2817" spans="15:119" x14ac:dyDescent="0.25">
      <c r="O2817" s="268" t="s">
        <v>12295</v>
      </c>
      <c r="P2817" s="268" t="s">
        <v>9482</v>
      </c>
      <c r="Q2817" s="269">
        <v>-2</v>
      </c>
      <c r="R2817" s="269">
        <v>-2.5</v>
      </c>
      <c r="S2817" s="269">
        <v>-53</v>
      </c>
      <c r="T2817" s="269">
        <v>-53.5</v>
      </c>
      <c r="DI2817" s="112" t="s">
        <v>7592</v>
      </c>
      <c r="DJ2817" s="112" t="s">
        <v>7290</v>
      </c>
      <c r="DO2817"/>
    </row>
    <row r="2818" spans="15:119" x14ac:dyDescent="0.25">
      <c r="O2818" s="268" t="s">
        <v>12296</v>
      </c>
      <c r="P2818" s="268" t="s">
        <v>9484</v>
      </c>
      <c r="Q2818" s="269">
        <v>-2</v>
      </c>
      <c r="R2818" s="269">
        <v>-2.25</v>
      </c>
      <c r="S2818" s="269">
        <v>-53.25</v>
      </c>
      <c r="T2818" s="269">
        <v>-53.5</v>
      </c>
      <c r="DI2818" s="112" t="s">
        <v>6733</v>
      </c>
      <c r="DJ2818" s="112" t="s">
        <v>6297</v>
      </c>
      <c r="DO2818"/>
    </row>
    <row r="2819" spans="15:119" x14ac:dyDescent="0.25">
      <c r="O2819" s="268" t="s">
        <v>12297</v>
      </c>
      <c r="P2819" s="268" t="s">
        <v>9484</v>
      </c>
      <c r="Q2819" s="269">
        <v>-2</v>
      </c>
      <c r="R2819" s="269">
        <v>-2.25</v>
      </c>
      <c r="S2819" s="269">
        <v>-53</v>
      </c>
      <c r="T2819" s="269">
        <v>-53.25</v>
      </c>
      <c r="DI2819" s="112" t="s">
        <v>8084</v>
      </c>
      <c r="DJ2819" s="112" t="s">
        <v>7908</v>
      </c>
      <c r="DO2819"/>
    </row>
    <row r="2820" spans="15:119" x14ac:dyDescent="0.25">
      <c r="O2820" s="268" t="s">
        <v>12298</v>
      </c>
      <c r="P2820" s="268" t="s">
        <v>9484</v>
      </c>
      <c r="Q2820" s="269">
        <v>-2.25</v>
      </c>
      <c r="R2820" s="269">
        <v>-2.5</v>
      </c>
      <c r="S2820" s="269">
        <v>-53.25</v>
      </c>
      <c r="T2820" s="269">
        <v>-53.5</v>
      </c>
      <c r="DI2820" s="112" t="s">
        <v>7593</v>
      </c>
      <c r="DJ2820" s="112" t="s">
        <v>7290</v>
      </c>
      <c r="DO2820"/>
    </row>
    <row r="2821" spans="15:119" x14ac:dyDescent="0.25">
      <c r="O2821" s="268" t="s">
        <v>12299</v>
      </c>
      <c r="P2821" s="268" t="s">
        <v>9484</v>
      </c>
      <c r="Q2821" s="269">
        <v>-2.25</v>
      </c>
      <c r="R2821" s="269">
        <v>-2.5</v>
      </c>
      <c r="S2821" s="269">
        <v>-53</v>
      </c>
      <c r="T2821" s="269">
        <v>-53.25</v>
      </c>
      <c r="DI2821" s="112" t="s">
        <v>8085</v>
      </c>
      <c r="DJ2821" s="112" t="s">
        <v>7908</v>
      </c>
      <c r="DO2821"/>
    </row>
    <row r="2822" spans="15:119" x14ac:dyDescent="0.25">
      <c r="O2822" s="268" t="s">
        <v>12300</v>
      </c>
      <c r="P2822" s="268" t="s">
        <v>9482</v>
      </c>
      <c r="Q2822" s="269">
        <v>-2</v>
      </c>
      <c r="R2822" s="269">
        <v>-2.5</v>
      </c>
      <c r="S2822" s="269">
        <v>-52.5</v>
      </c>
      <c r="T2822" s="269">
        <v>-53</v>
      </c>
      <c r="DI2822" s="112" t="s">
        <v>7594</v>
      </c>
      <c r="DJ2822" s="112" t="s">
        <v>7290</v>
      </c>
      <c r="DO2822"/>
    </row>
    <row r="2823" spans="15:119" x14ac:dyDescent="0.25">
      <c r="O2823" s="268" t="s">
        <v>12301</v>
      </c>
      <c r="P2823" s="268" t="s">
        <v>9484</v>
      </c>
      <c r="Q2823" s="269">
        <v>-2</v>
      </c>
      <c r="R2823" s="269">
        <v>-2.25</v>
      </c>
      <c r="S2823" s="269">
        <v>-52.75</v>
      </c>
      <c r="T2823" s="269">
        <v>-53</v>
      </c>
      <c r="DI2823" s="112" t="s">
        <v>6734</v>
      </c>
      <c r="DJ2823" s="112" t="s">
        <v>6297</v>
      </c>
      <c r="DO2823"/>
    </row>
    <row r="2824" spans="15:119" x14ac:dyDescent="0.25">
      <c r="O2824" s="268" t="s">
        <v>12302</v>
      </c>
      <c r="P2824" s="268" t="s">
        <v>9484</v>
      </c>
      <c r="Q2824" s="269">
        <v>-2</v>
      </c>
      <c r="R2824" s="269">
        <v>-2.25</v>
      </c>
      <c r="S2824" s="269">
        <v>-52.5</v>
      </c>
      <c r="T2824" s="269">
        <v>-52.75</v>
      </c>
      <c r="DI2824" s="112" t="s">
        <v>8414</v>
      </c>
      <c r="DJ2824" s="112" t="s">
        <v>8277</v>
      </c>
      <c r="DO2824"/>
    </row>
    <row r="2825" spans="15:119" x14ac:dyDescent="0.25">
      <c r="O2825" s="268" t="s">
        <v>12303</v>
      </c>
      <c r="P2825" s="268" t="s">
        <v>9484</v>
      </c>
      <c r="Q2825" s="269">
        <v>-2.25</v>
      </c>
      <c r="R2825" s="269">
        <v>-2.5</v>
      </c>
      <c r="S2825" s="269">
        <v>-52.75</v>
      </c>
      <c r="T2825" s="269">
        <v>-53</v>
      </c>
      <c r="DI2825" s="112" t="s">
        <v>9337</v>
      </c>
      <c r="DJ2825" s="112" t="s">
        <v>9212</v>
      </c>
      <c r="DO2825"/>
    </row>
    <row r="2826" spans="15:119" x14ac:dyDescent="0.25">
      <c r="O2826" s="268" t="s">
        <v>12304</v>
      </c>
      <c r="P2826" s="268" t="s">
        <v>9484</v>
      </c>
      <c r="Q2826" s="269">
        <v>-2.25</v>
      </c>
      <c r="R2826" s="269">
        <v>-2.5</v>
      </c>
      <c r="S2826" s="269">
        <v>-52.5</v>
      </c>
      <c r="T2826" s="269">
        <v>-52.75</v>
      </c>
      <c r="DI2826" s="112" t="s">
        <v>4918</v>
      </c>
      <c r="DJ2826" s="112" t="s">
        <v>4800</v>
      </c>
      <c r="DO2826"/>
    </row>
    <row r="2827" spans="15:119" x14ac:dyDescent="0.25">
      <c r="O2827" s="268" t="s">
        <v>12305</v>
      </c>
      <c r="P2827" s="268" t="s">
        <v>9482</v>
      </c>
      <c r="Q2827" s="269">
        <v>-2.5</v>
      </c>
      <c r="R2827" s="269">
        <v>-3</v>
      </c>
      <c r="S2827" s="269">
        <v>-53.5</v>
      </c>
      <c r="T2827" s="269">
        <v>-54</v>
      </c>
      <c r="DI2827" s="112" t="s">
        <v>4513</v>
      </c>
      <c r="DJ2827" s="112" t="s">
        <v>4444</v>
      </c>
      <c r="DO2827"/>
    </row>
    <row r="2828" spans="15:119" x14ac:dyDescent="0.25">
      <c r="O2828" s="268" t="s">
        <v>12306</v>
      </c>
      <c r="P2828" s="268" t="s">
        <v>9484</v>
      </c>
      <c r="Q2828" s="269">
        <v>-2.5</v>
      </c>
      <c r="R2828" s="269">
        <v>-2.75</v>
      </c>
      <c r="S2828" s="269">
        <v>-53.75</v>
      </c>
      <c r="T2828" s="269">
        <v>-54</v>
      </c>
      <c r="DI2828" s="112" t="s">
        <v>7237</v>
      </c>
      <c r="DJ2828" s="112" t="s">
        <v>7203</v>
      </c>
      <c r="DO2828"/>
    </row>
    <row r="2829" spans="15:119" x14ac:dyDescent="0.25">
      <c r="O2829" s="268" t="s">
        <v>12307</v>
      </c>
      <c r="P2829" s="268" t="s">
        <v>9484</v>
      </c>
      <c r="Q2829" s="269">
        <v>-2.5</v>
      </c>
      <c r="R2829" s="269">
        <v>-2.75</v>
      </c>
      <c r="S2829" s="269">
        <v>-53.5</v>
      </c>
      <c r="T2829" s="269">
        <v>-53.75</v>
      </c>
      <c r="DI2829" s="112" t="s">
        <v>5279</v>
      </c>
      <c r="DJ2829" s="112" t="s">
        <v>5203</v>
      </c>
      <c r="DO2829"/>
    </row>
    <row r="2830" spans="15:119" x14ac:dyDescent="0.25">
      <c r="O2830" s="268" t="s">
        <v>12308</v>
      </c>
      <c r="P2830" s="268" t="s">
        <v>9484</v>
      </c>
      <c r="Q2830" s="269">
        <v>-2.75</v>
      </c>
      <c r="R2830" s="269">
        <v>-3</v>
      </c>
      <c r="S2830" s="269">
        <v>-53.75</v>
      </c>
      <c r="T2830" s="269">
        <v>-54</v>
      </c>
      <c r="DI2830" s="112" t="s">
        <v>6130</v>
      </c>
      <c r="DJ2830" s="112" t="s">
        <v>5901</v>
      </c>
      <c r="DO2830"/>
    </row>
    <row r="2831" spans="15:119" x14ac:dyDescent="0.25">
      <c r="O2831" s="268" t="s">
        <v>12309</v>
      </c>
      <c r="P2831" s="268" t="s">
        <v>9484</v>
      </c>
      <c r="Q2831" s="269">
        <v>-2.75</v>
      </c>
      <c r="R2831" s="269">
        <v>-3</v>
      </c>
      <c r="S2831" s="269">
        <v>-53.5</v>
      </c>
      <c r="T2831" s="269">
        <v>-53.75</v>
      </c>
      <c r="DI2831" s="112" t="s">
        <v>8762</v>
      </c>
      <c r="DJ2831" s="112" t="s">
        <v>8536</v>
      </c>
      <c r="DO2831"/>
    </row>
    <row r="2832" spans="15:119" x14ac:dyDescent="0.25">
      <c r="O2832" s="268" t="s">
        <v>12310</v>
      </c>
      <c r="P2832" s="268" t="s">
        <v>9482</v>
      </c>
      <c r="Q2832" s="269">
        <v>-2.5</v>
      </c>
      <c r="R2832" s="269">
        <v>-3</v>
      </c>
      <c r="S2832" s="269">
        <v>-53</v>
      </c>
      <c r="T2832" s="269">
        <v>-53.5</v>
      </c>
      <c r="DI2832" s="112" t="s">
        <v>5862</v>
      </c>
      <c r="DJ2832" s="112" t="s">
        <v>5832</v>
      </c>
      <c r="DO2832"/>
    </row>
    <row r="2833" spans="15:119" x14ac:dyDescent="0.25">
      <c r="O2833" s="268" t="s">
        <v>12311</v>
      </c>
      <c r="P2833" s="268" t="s">
        <v>9484</v>
      </c>
      <c r="Q2833" s="269">
        <v>-2.5</v>
      </c>
      <c r="R2833" s="269">
        <v>-2.75</v>
      </c>
      <c r="S2833" s="269">
        <v>-53.25</v>
      </c>
      <c r="T2833" s="269">
        <v>-53.5</v>
      </c>
      <c r="DI2833" s="112" t="s">
        <v>4435</v>
      </c>
      <c r="DJ2833" s="112" t="s">
        <v>4427</v>
      </c>
      <c r="DO2833"/>
    </row>
    <row r="2834" spans="15:119" x14ac:dyDescent="0.25">
      <c r="O2834" s="268" t="s">
        <v>12312</v>
      </c>
      <c r="P2834" s="268" t="s">
        <v>9484</v>
      </c>
      <c r="Q2834" s="269">
        <v>-2.5</v>
      </c>
      <c r="R2834" s="269">
        <v>-2.75</v>
      </c>
      <c r="S2834" s="269">
        <v>-53</v>
      </c>
      <c r="T2834" s="269">
        <v>-53.25</v>
      </c>
      <c r="DI2834" s="112" t="s">
        <v>5661</v>
      </c>
      <c r="DJ2834" s="112" t="s">
        <v>5568</v>
      </c>
      <c r="DO2834"/>
    </row>
    <row r="2835" spans="15:119" x14ac:dyDescent="0.25">
      <c r="O2835" s="268" t="s">
        <v>12313</v>
      </c>
      <c r="P2835" s="268" t="s">
        <v>9484</v>
      </c>
      <c r="Q2835" s="269">
        <v>-2.75</v>
      </c>
      <c r="R2835" s="269">
        <v>-3</v>
      </c>
      <c r="S2835" s="269">
        <v>-53.25</v>
      </c>
      <c r="T2835" s="269">
        <v>-53.5</v>
      </c>
      <c r="DI2835" s="112" t="s">
        <v>6131</v>
      </c>
      <c r="DJ2835" s="112" t="s">
        <v>5901</v>
      </c>
      <c r="DO2835"/>
    </row>
    <row r="2836" spans="15:119" x14ac:dyDescent="0.25">
      <c r="O2836" s="268" t="s">
        <v>12314</v>
      </c>
      <c r="P2836" s="268" t="s">
        <v>9484</v>
      </c>
      <c r="Q2836" s="269">
        <v>-2.75</v>
      </c>
      <c r="R2836" s="269">
        <v>-3</v>
      </c>
      <c r="S2836" s="269">
        <v>-53</v>
      </c>
      <c r="T2836" s="269">
        <v>-53.25</v>
      </c>
      <c r="DI2836" s="112" t="s">
        <v>7595</v>
      </c>
      <c r="DJ2836" s="112" t="s">
        <v>7290</v>
      </c>
      <c r="DO2836"/>
    </row>
    <row r="2837" spans="15:119" x14ac:dyDescent="0.25">
      <c r="O2837" s="268" t="s">
        <v>12315</v>
      </c>
      <c r="P2837" s="268" t="s">
        <v>9482</v>
      </c>
      <c r="Q2837" s="269">
        <v>-2.5</v>
      </c>
      <c r="R2837" s="269">
        <v>-3</v>
      </c>
      <c r="S2837" s="269">
        <v>-52.5</v>
      </c>
      <c r="T2837" s="269">
        <v>-53</v>
      </c>
      <c r="DI2837" s="112" t="s">
        <v>5280</v>
      </c>
      <c r="DJ2837" s="112" t="s">
        <v>5203</v>
      </c>
      <c r="DO2837"/>
    </row>
    <row r="2838" spans="15:119" x14ac:dyDescent="0.25">
      <c r="O2838" s="268" t="s">
        <v>12316</v>
      </c>
      <c r="P2838" s="268" t="s">
        <v>9484</v>
      </c>
      <c r="Q2838" s="269">
        <v>-2.5</v>
      </c>
      <c r="R2838" s="269">
        <v>-2.75</v>
      </c>
      <c r="S2838" s="269">
        <v>-52.75</v>
      </c>
      <c r="T2838" s="269">
        <v>-53</v>
      </c>
      <c r="DI2838" s="112" t="s">
        <v>7596</v>
      </c>
      <c r="DJ2838" s="112" t="s">
        <v>7290</v>
      </c>
      <c r="DO2838"/>
    </row>
    <row r="2839" spans="15:119" x14ac:dyDescent="0.25">
      <c r="O2839" s="268" t="s">
        <v>12317</v>
      </c>
      <c r="P2839" s="268" t="s">
        <v>9484</v>
      </c>
      <c r="Q2839" s="269">
        <v>-2.5</v>
      </c>
      <c r="R2839" s="269">
        <v>-2.75</v>
      </c>
      <c r="S2839" s="269">
        <v>-52.5</v>
      </c>
      <c r="T2839" s="269">
        <v>-52.75</v>
      </c>
      <c r="DI2839" s="112" t="s">
        <v>6132</v>
      </c>
      <c r="DJ2839" s="112" t="s">
        <v>5901</v>
      </c>
      <c r="DO2839"/>
    </row>
    <row r="2840" spans="15:119" x14ac:dyDescent="0.25">
      <c r="O2840" s="268" t="s">
        <v>12318</v>
      </c>
      <c r="P2840" s="268" t="s">
        <v>9484</v>
      </c>
      <c r="Q2840" s="269">
        <v>-2.75</v>
      </c>
      <c r="R2840" s="269">
        <v>-3</v>
      </c>
      <c r="S2840" s="269">
        <v>-52.75</v>
      </c>
      <c r="T2840" s="269">
        <v>-53</v>
      </c>
      <c r="DI2840" s="112" t="s">
        <v>7597</v>
      </c>
      <c r="DJ2840" s="112" t="s">
        <v>7290</v>
      </c>
      <c r="DO2840"/>
    </row>
    <row r="2841" spans="15:119" x14ac:dyDescent="0.25">
      <c r="O2841" s="268" t="s">
        <v>12319</v>
      </c>
      <c r="P2841" s="268" t="s">
        <v>9484</v>
      </c>
      <c r="Q2841" s="269">
        <v>-2.75</v>
      </c>
      <c r="R2841" s="269">
        <v>-3</v>
      </c>
      <c r="S2841" s="269">
        <v>-52.5</v>
      </c>
      <c r="T2841" s="269">
        <v>-52.75</v>
      </c>
      <c r="DI2841" s="112" t="s">
        <v>5777</v>
      </c>
      <c r="DJ2841" s="112" t="s">
        <v>5735</v>
      </c>
      <c r="DO2841"/>
    </row>
    <row r="2842" spans="15:119" x14ac:dyDescent="0.25">
      <c r="O2842" s="268" t="s">
        <v>12320</v>
      </c>
      <c r="P2842" s="268" t="s">
        <v>9480</v>
      </c>
      <c r="Q2842" s="269">
        <v>-2</v>
      </c>
      <c r="R2842" s="269">
        <v>-3</v>
      </c>
      <c r="S2842" s="269">
        <v>-51</v>
      </c>
      <c r="T2842" s="269">
        <v>-52.5</v>
      </c>
      <c r="DI2842" s="112" t="s">
        <v>6735</v>
      </c>
      <c r="DJ2842" s="112" t="s">
        <v>6297</v>
      </c>
      <c r="DO2842"/>
    </row>
    <row r="2843" spans="15:119" x14ac:dyDescent="0.25">
      <c r="O2843" s="268" t="s">
        <v>12321</v>
      </c>
      <c r="P2843" s="268" t="s">
        <v>9482</v>
      </c>
      <c r="Q2843" s="269">
        <v>-2</v>
      </c>
      <c r="R2843" s="269">
        <v>-2.5</v>
      </c>
      <c r="S2843" s="269">
        <v>-52</v>
      </c>
      <c r="T2843" s="269">
        <v>-52.5</v>
      </c>
      <c r="DI2843" s="112" t="s">
        <v>8761</v>
      </c>
      <c r="DJ2843" s="112" t="s">
        <v>8536</v>
      </c>
      <c r="DO2843"/>
    </row>
    <row r="2844" spans="15:119" x14ac:dyDescent="0.25">
      <c r="O2844" s="268" t="s">
        <v>12322</v>
      </c>
      <c r="P2844" s="268" t="s">
        <v>9484</v>
      </c>
      <c r="Q2844" s="269">
        <v>-2</v>
      </c>
      <c r="R2844" s="269">
        <v>-2.25</v>
      </c>
      <c r="S2844" s="269">
        <v>-52.25</v>
      </c>
      <c r="T2844" s="269">
        <v>-52.5</v>
      </c>
      <c r="DI2844" s="112" t="s">
        <v>526</v>
      </c>
      <c r="DJ2844" s="112" t="s">
        <v>10</v>
      </c>
      <c r="DO2844"/>
    </row>
    <row r="2845" spans="15:119" x14ac:dyDescent="0.25">
      <c r="O2845" s="268" t="s">
        <v>12323</v>
      </c>
      <c r="P2845" s="268" t="s">
        <v>9484</v>
      </c>
      <c r="Q2845" s="269">
        <v>-2</v>
      </c>
      <c r="R2845" s="269">
        <v>-2.25</v>
      </c>
      <c r="S2845" s="269">
        <v>-52</v>
      </c>
      <c r="T2845" s="269">
        <v>-52.25</v>
      </c>
      <c r="DI2845" s="112" t="s">
        <v>6736</v>
      </c>
      <c r="DJ2845" s="112" t="s">
        <v>6297</v>
      </c>
      <c r="DO2845"/>
    </row>
    <row r="2846" spans="15:119" x14ac:dyDescent="0.25">
      <c r="O2846" s="268" t="s">
        <v>12324</v>
      </c>
      <c r="P2846" s="268" t="s">
        <v>9484</v>
      </c>
      <c r="Q2846" s="269">
        <v>-2.25</v>
      </c>
      <c r="R2846" s="269">
        <v>-2.5</v>
      </c>
      <c r="S2846" s="269">
        <v>-52.25</v>
      </c>
      <c r="T2846" s="269">
        <v>-52.5</v>
      </c>
      <c r="DI2846" s="112" t="s">
        <v>5662</v>
      </c>
      <c r="DJ2846" s="112" t="s">
        <v>5568</v>
      </c>
      <c r="DO2846"/>
    </row>
    <row r="2847" spans="15:119" x14ac:dyDescent="0.25">
      <c r="O2847" s="268" t="s">
        <v>12325</v>
      </c>
      <c r="P2847" s="268" t="s">
        <v>9484</v>
      </c>
      <c r="Q2847" s="269">
        <v>-2.25</v>
      </c>
      <c r="R2847" s="269">
        <v>-2.5</v>
      </c>
      <c r="S2847" s="269">
        <v>-52</v>
      </c>
      <c r="T2847" s="269">
        <v>-52.25</v>
      </c>
      <c r="DI2847" s="112" t="s">
        <v>8415</v>
      </c>
      <c r="DJ2847" s="112" t="s">
        <v>8277</v>
      </c>
      <c r="DO2847"/>
    </row>
    <row r="2848" spans="15:119" x14ac:dyDescent="0.25">
      <c r="O2848" s="268" t="s">
        <v>12326</v>
      </c>
      <c r="P2848" s="268" t="s">
        <v>9482</v>
      </c>
      <c r="Q2848" s="269">
        <v>-2</v>
      </c>
      <c r="R2848" s="269">
        <v>-2.5</v>
      </c>
      <c r="S2848" s="269">
        <v>-51.5</v>
      </c>
      <c r="T2848" s="269">
        <v>-52</v>
      </c>
      <c r="DI2848" s="112" t="s">
        <v>7238</v>
      </c>
      <c r="DJ2848" s="112" t="s">
        <v>7203</v>
      </c>
      <c r="DO2848"/>
    </row>
    <row r="2849" spans="15:119" x14ac:dyDescent="0.25">
      <c r="O2849" s="268" t="s">
        <v>12327</v>
      </c>
      <c r="P2849" s="268" t="s">
        <v>9484</v>
      </c>
      <c r="Q2849" s="269">
        <v>-2</v>
      </c>
      <c r="R2849" s="269">
        <v>-2.25</v>
      </c>
      <c r="S2849" s="269">
        <v>-51.75</v>
      </c>
      <c r="T2849" s="269">
        <v>-52</v>
      </c>
      <c r="DI2849" s="112" t="s">
        <v>6133</v>
      </c>
      <c r="DJ2849" s="112" t="s">
        <v>5901</v>
      </c>
      <c r="DO2849"/>
    </row>
    <row r="2850" spans="15:119" x14ac:dyDescent="0.25">
      <c r="O2850" s="268" t="s">
        <v>12328</v>
      </c>
      <c r="P2850" s="268" t="s">
        <v>9484</v>
      </c>
      <c r="Q2850" s="269">
        <v>-2</v>
      </c>
      <c r="R2850" s="269">
        <v>-2.25</v>
      </c>
      <c r="S2850" s="269">
        <v>-51.5</v>
      </c>
      <c r="T2850" s="269">
        <v>-51.75</v>
      </c>
      <c r="DI2850" s="112" t="s">
        <v>5123</v>
      </c>
      <c r="DJ2850" s="112" t="s">
        <v>5023</v>
      </c>
      <c r="DO2850"/>
    </row>
    <row r="2851" spans="15:119" x14ac:dyDescent="0.25">
      <c r="O2851" s="268" t="s">
        <v>12329</v>
      </c>
      <c r="P2851" s="268" t="s">
        <v>9484</v>
      </c>
      <c r="Q2851" s="269">
        <v>-2.25</v>
      </c>
      <c r="R2851" s="269">
        <v>-2.5</v>
      </c>
      <c r="S2851" s="269">
        <v>-51.75</v>
      </c>
      <c r="T2851" s="269">
        <v>-52</v>
      </c>
      <c r="DI2851" s="112" t="s">
        <v>4919</v>
      </c>
      <c r="DJ2851" s="112" t="s">
        <v>4800</v>
      </c>
      <c r="DO2851"/>
    </row>
    <row r="2852" spans="15:119" x14ac:dyDescent="0.25">
      <c r="O2852" s="268" t="s">
        <v>12330</v>
      </c>
      <c r="P2852" s="268" t="s">
        <v>9484</v>
      </c>
      <c r="Q2852" s="269">
        <v>-2.25</v>
      </c>
      <c r="R2852" s="269">
        <v>-2.5</v>
      </c>
      <c r="S2852" s="269">
        <v>-51.5</v>
      </c>
      <c r="T2852" s="269">
        <v>-51.75</v>
      </c>
      <c r="DI2852" s="112" t="s">
        <v>6134</v>
      </c>
      <c r="DJ2852" s="112" t="s">
        <v>5901</v>
      </c>
      <c r="DO2852"/>
    </row>
    <row r="2853" spans="15:119" x14ac:dyDescent="0.25">
      <c r="O2853" s="268" t="s">
        <v>12331</v>
      </c>
      <c r="P2853" s="268" t="s">
        <v>9482</v>
      </c>
      <c r="Q2853" s="269">
        <v>-2</v>
      </c>
      <c r="R2853" s="269">
        <v>-2.5</v>
      </c>
      <c r="S2853" s="269">
        <v>-51</v>
      </c>
      <c r="T2853" s="269">
        <v>-51.5</v>
      </c>
      <c r="DI2853" s="112" t="s">
        <v>6737</v>
      </c>
      <c r="DJ2853" s="112" t="s">
        <v>6297</v>
      </c>
      <c r="DO2853"/>
    </row>
    <row r="2854" spans="15:119" x14ac:dyDescent="0.25">
      <c r="O2854" s="268" t="s">
        <v>12332</v>
      </c>
      <c r="P2854" s="268" t="s">
        <v>9484</v>
      </c>
      <c r="Q2854" s="269">
        <v>-2</v>
      </c>
      <c r="R2854" s="269">
        <v>-2.25</v>
      </c>
      <c r="S2854" s="269">
        <v>-51.25</v>
      </c>
      <c r="T2854" s="269">
        <v>-51.5</v>
      </c>
      <c r="DI2854" s="112" t="s">
        <v>5466</v>
      </c>
      <c r="DJ2854" s="112" t="s">
        <v>5365</v>
      </c>
      <c r="DO2854"/>
    </row>
    <row r="2855" spans="15:119" x14ac:dyDescent="0.25">
      <c r="O2855" s="268" t="s">
        <v>12333</v>
      </c>
      <c r="P2855" s="268" t="s">
        <v>9484</v>
      </c>
      <c r="Q2855" s="269">
        <v>-2</v>
      </c>
      <c r="R2855" s="269">
        <v>-2.25</v>
      </c>
      <c r="S2855" s="269">
        <v>-51</v>
      </c>
      <c r="T2855" s="269">
        <v>-51.25</v>
      </c>
      <c r="DI2855" s="112" t="s">
        <v>4346</v>
      </c>
      <c r="DJ2855" s="112" t="s">
        <v>4283</v>
      </c>
      <c r="DO2855"/>
    </row>
    <row r="2856" spans="15:119" x14ac:dyDescent="0.25">
      <c r="O2856" s="268" t="s">
        <v>12334</v>
      </c>
      <c r="P2856" s="268" t="s">
        <v>9484</v>
      </c>
      <c r="Q2856" s="269">
        <v>-2.25</v>
      </c>
      <c r="R2856" s="269">
        <v>-2.5</v>
      </c>
      <c r="S2856" s="269">
        <v>-51.25</v>
      </c>
      <c r="T2856" s="269">
        <v>-51.5</v>
      </c>
      <c r="DI2856" s="112" t="s">
        <v>6135</v>
      </c>
      <c r="DJ2856" s="112" t="s">
        <v>5901</v>
      </c>
      <c r="DO2856"/>
    </row>
    <row r="2857" spans="15:119" x14ac:dyDescent="0.25">
      <c r="O2857" s="268" t="s">
        <v>12335</v>
      </c>
      <c r="P2857" s="268" t="s">
        <v>9484</v>
      </c>
      <c r="Q2857" s="269">
        <v>-2.25</v>
      </c>
      <c r="R2857" s="269">
        <v>-2.5</v>
      </c>
      <c r="S2857" s="269">
        <v>-51</v>
      </c>
      <c r="T2857" s="269">
        <v>-51.25</v>
      </c>
      <c r="DI2857" s="112" t="s">
        <v>8416</v>
      </c>
      <c r="DJ2857" s="112" t="s">
        <v>8277</v>
      </c>
      <c r="DO2857"/>
    </row>
    <row r="2858" spans="15:119" x14ac:dyDescent="0.25">
      <c r="O2858" s="268" t="s">
        <v>12336</v>
      </c>
      <c r="P2858" s="268" t="s">
        <v>9482</v>
      </c>
      <c r="Q2858" s="269">
        <v>-2.5</v>
      </c>
      <c r="R2858" s="269">
        <v>-3</v>
      </c>
      <c r="S2858" s="269">
        <v>-52</v>
      </c>
      <c r="T2858" s="269">
        <v>-52.5</v>
      </c>
      <c r="DI2858" s="112" t="s">
        <v>4347</v>
      </c>
      <c r="DJ2858" s="112" t="s">
        <v>4283</v>
      </c>
      <c r="DO2858"/>
    </row>
    <row r="2859" spans="15:119" x14ac:dyDescent="0.25">
      <c r="O2859" s="268" t="s">
        <v>12337</v>
      </c>
      <c r="P2859" s="268" t="s">
        <v>9484</v>
      </c>
      <c r="Q2859" s="269">
        <v>-2.5</v>
      </c>
      <c r="R2859" s="269">
        <v>-2.75</v>
      </c>
      <c r="S2859" s="269">
        <v>-52.25</v>
      </c>
      <c r="T2859" s="269">
        <v>-52.5</v>
      </c>
      <c r="DI2859" s="112" t="s">
        <v>4691</v>
      </c>
      <c r="DJ2859" s="112" t="s">
        <v>4583</v>
      </c>
      <c r="DO2859"/>
    </row>
    <row r="2860" spans="15:119" x14ac:dyDescent="0.25">
      <c r="O2860" s="268" t="s">
        <v>12338</v>
      </c>
      <c r="P2860" s="268" t="s">
        <v>9484</v>
      </c>
      <c r="Q2860" s="269">
        <v>-2.5</v>
      </c>
      <c r="R2860" s="269">
        <v>-2.75</v>
      </c>
      <c r="S2860" s="269">
        <v>-52</v>
      </c>
      <c r="T2860" s="269">
        <v>-52.25</v>
      </c>
      <c r="DI2860" s="112" t="s">
        <v>7598</v>
      </c>
      <c r="DJ2860" s="112" t="s">
        <v>7290</v>
      </c>
      <c r="DO2860"/>
    </row>
    <row r="2861" spans="15:119" x14ac:dyDescent="0.25">
      <c r="O2861" s="268" t="s">
        <v>12339</v>
      </c>
      <c r="P2861" s="268" t="s">
        <v>9484</v>
      </c>
      <c r="Q2861" s="269">
        <v>-2.75</v>
      </c>
      <c r="R2861" s="269">
        <v>-3</v>
      </c>
      <c r="S2861" s="269">
        <v>-52.25</v>
      </c>
      <c r="T2861" s="269">
        <v>-52.5</v>
      </c>
      <c r="DI2861" s="112" t="s">
        <v>7239</v>
      </c>
      <c r="DJ2861" s="112" t="s">
        <v>7203</v>
      </c>
      <c r="DO2861"/>
    </row>
    <row r="2862" spans="15:119" x14ac:dyDescent="0.25">
      <c r="O2862" s="268" t="s">
        <v>12340</v>
      </c>
      <c r="P2862" s="268" t="s">
        <v>9484</v>
      </c>
      <c r="Q2862" s="269">
        <v>-2.75</v>
      </c>
      <c r="R2862" s="269">
        <v>-3</v>
      </c>
      <c r="S2862" s="269">
        <v>-52</v>
      </c>
      <c r="T2862" s="269">
        <v>-52.25</v>
      </c>
      <c r="DI2862" s="112" t="s">
        <v>6136</v>
      </c>
      <c r="DJ2862" s="112" t="s">
        <v>5901</v>
      </c>
      <c r="DO2862"/>
    </row>
    <row r="2863" spans="15:119" x14ac:dyDescent="0.25">
      <c r="O2863" s="268" t="s">
        <v>12341</v>
      </c>
      <c r="P2863" s="268" t="s">
        <v>9482</v>
      </c>
      <c r="Q2863" s="269">
        <v>-2.5</v>
      </c>
      <c r="R2863" s="269">
        <v>-3</v>
      </c>
      <c r="S2863" s="269">
        <v>-51.5</v>
      </c>
      <c r="T2863" s="269">
        <v>-52</v>
      </c>
      <c r="DI2863" s="112" t="s">
        <v>6137</v>
      </c>
      <c r="DJ2863" s="112" t="s">
        <v>5901</v>
      </c>
      <c r="DO2863"/>
    </row>
    <row r="2864" spans="15:119" x14ac:dyDescent="0.25">
      <c r="O2864" s="268" t="s">
        <v>12342</v>
      </c>
      <c r="P2864" s="268" t="s">
        <v>9484</v>
      </c>
      <c r="Q2864" s="269">
        <v>-2.5</v>
      </c>
      <c r="R2864" s="269">
        <v>-2.75</v>
      </c>
      <c r="S2864" s="269">
        <v>-51.75</v>
      </c>
      <c r="T2864" s="269">
        <v>-52</v>
      </c>
      <c r="DI2864" s="112" t="s">
        <v>7599</v>
      </c>
      <c r="DJ2864" s="112" t="s">
        <v>7290</v>
      </c>
      <c r="DO2864"/>
    </row>
    <row r="2865" spans="15:119" x14ac:dyDescent="0.25">
      <c r="O2865" s="268" t="s">
        <v>12343</v>
      </c>
      <c r="P2865" s="268" t="s">
        <v>9484</v>
      </c>
      <c r="Q2865" s="269">
        <v>-2.5</v>
      </c>
      <c r="R2865" s="269">
        <v>-2.75</v>
      </c>
      <c r="S2865" s="269">
        <v>-51.5</v>
      </c>
      <c r="T2865" s="269">
        <v>-51.75</v>
      </c>
      <c r="DI2865" s="112" t="s">
        <v>7600</v>
      </c>
      <c r="DJ2865" s="112" t="s">
        <v>7290</v>
      </c>
      <c r="DO2865"/>
    </row>
    <row r="2866" spans="15:119" x14ac:dyDescent="0.25">
      <c r="O2866" s="268" t="s">
        <v>12344</v>
      </c>
      <c r="P2866" s="268" t="s">
        <v>9484</v>
      </c>
      <c r="Q2866" s="269">
        <v>-2.75</v>
      </c>
      <c r="R2866" s="269">
        <v>-3</v>
      </c>
      <c r="S2866" s="269">
        <v>-51.75</v>
      </c>
      <c r="T2866" s="269">
        <v>-52</v>
      </c>
      <c r="DI2866" s="112" t="s">
        <v>9338</v>
      </c>
      <c r="DJ2866" s="112" t="s">
        <v>9212</v>
      </c>
      <c r="DO2866"/>
    </row>
    <row r="2867" spans="15:119" x14ac:dyDescent="0.25">
      <c r="O2867" s="268" t="s">
        <v>12345</v>
      </c>
      <c r="P2867" s="268" t="s">
        <v>9484</v>
      </c>
      <c r="Q2867" s="269">
        <v>-2.75</v>
      </c>
      <c r="R2867" s="269">
        <v>-3</v>
      </c>
      <c r="S2867" s="269">
        <v>-51.5</v>
      </c>
      <c r="T2867" s="269">
        <v>-51.75</v>
      </c>
      <c r="DI2867" s="112" t="s">
        <v>8417</v>
      </c>
      <c r="DJ2867" s="112" t="s">
        <v>8277</v>
      </c>
      <c r="DO2867"/>
    </row>
    <row r="2868" spans="15:119" x14ac:dyDescent="0.25">
      <c r="O2868" s="268" t="s">
        <v>12346</v>
      </c>
      <c r="P2868" s="268" t="s">
        <v>9482</v>
      </c>
      <c r="Q2868" s="269">
        <v>-2.5</v>
      </c>
      <c r="R2868" s="269">
        <v>-3</v>
      </c>
      <c r="S2868" s="269">
        <v>-51</v>
      </c>
      <c r="T2868" s="269">
        <v>-51.5</v>
      </c>
      <c r="DI2868" s="112" t="s">
        <v>5778</v>
      </c>
      <c r="DJ2868" s="112" t="s">
        <v>5735</v>
      </c>
      <c r="DO2868"/>
    </row>
    <row r="2869" spans="15:119" x14ac:dyDescent="0.25">
      <c r="O2869" s="268" t="s">
        <v>12347</v>
      </c>
      <c r="P2869" s="268" t="s">
        <v>9484</v>
      </c>
      <c r="Q2869" s="269">
        <v>-2.5</v>
      </c>
      <c r="R2869" s="269">
        <v>-2.75</v>
      </c>
      <c r="S2869" s="269">
        <v>-51.25</v>
      </c>
      <c r="T2869" s="269">
        <v>-51.5</v>
      </c>
      <c r="DI2869" s="112" t="s">
        <v>5281</v>
      </c>
      <c r="DJ2869" s="112" t="s">
        <v>5203</v>
      </c>
      <c r="DO2869"/>
    </row>
    <row r="2870" spans="15:119" x14ac:dyDescent="0.25">
      <c r="O2870" s="268" t="s">
        <v>12348</v>
      </c>
      <c r="P2870" s="268" t="s">
        <v>9484</v>
      </c>
      <c r="Q2870" s="269">
        <v>-2.5</v>
      </c>
      <c r="R2870" s="269">
        <v>-2.75</v>
      </c>
      <c r="S2870" s="269">
        <v>-51</v>
      </c>
      <c r="T2870" s="269">
        <v>-51.25</v>
      </c>
      <c r="DI2870" s="112" t="s">
        <v>8418</v>
      </c>
      <c r="DJ2870" s="112" t="s">
        <v>8277</v>
      </c>
      <c r="DO2870"/>
    </row>
    <row r="2871" spans="15:119" x14ac:dyDescent="0.25">
      <c r="O2871" s="268" t="s">
        <v>12349</v>
      </c>
      <c r="P2871" s="268" t="s">
        <v>9484</v>
      </c>
      <c r="Q2871" s="269">
        <v>-2.75</v>
      </c>
      <c r="R2871" s="269">
        <v>-3</v>
      </c>
      <c r="S2871" s="269">
        <v>-51.25</v>
      </c>
      <c r="T2871" s="269">
        <v>-51.5</v>
      </c>
      <c r="DI2871" s="112" t="s">
        <v>6738</v>
      </c>
      <c r="DJ2871" s="112" t="s">
        <v>6297</v>
      </c>
      <c r="DO2871"/>
    </row>
    <row r="2872" spans="15:119" x14ac:dyDescent="0.25">
      <c r="O2872" s="268" t="s">
        <v>12350</v>
      </c>
      <c r="P2872" s="268" t="s">
        <v>9484</v>
      </c>
      <c r="Q2872" s="269">
        <v>-2.75</v>
      </c>
      <c r="R2872" s="269">
        <v>-3</v>
      </c>
      <c r="S2872" s="269">
        <v>-51</v>
      </c>
      <c r="T2872" s="269">
        <v>-51.25</v>
      </c>
      <c r="DI2872" s="112" t="s">
        <v>6138</v>
      </c>
      <c r="DJ2872" s="112" t="s">
        <v>5901</v>
      </c>
      <c r="DO2872"/>
    </row>
    <row r="2873" spans="15:119" x14ac:dyDescent="0.25">
      <c r="O2873" s="268" t="s">
        <v>12351</v>
      </c>
      <c r="P2873" s="268" t="s">
        <v>9480</v>
      </c>
      <c r="Q2873" s="269">
        <v>-3</v>
      </c>
      <c r="R2873" s="269">
        <v>-4</v>
      </c>
      <c r="S2873" s="269">
        <v>-52.5</v>
      </c>
      <c r="T2873" s="269">
        <v>-54</v>
      </c>
      <c r="DI2873" s="112" t="s">
        <v>6139</v>
      </c>
      <c r="DJ2873" s="112" t="s">
        <v>5901</v>
      </c>
      <c r="DO2873"/>
    </row>
    <row r="2874" spans="15:119" x14ac:dyDescent="0.25">
      <c r="O2874" s="268" t="s">
        <v>12352</v>
      </c>
      <c r="P2874" s="268" t="s">
        <v>9482</v>
      </c>
      <c r="Q2874" s="269">
        <v>-3</v>
      </c>
      <c r="R2874" s="269">
        <v>-3.5</v>
      </c>
      <c r="S2874" s="269">
        <v>-53.5</v>
      </c>
      <c r="T2874" s="269">
        <v>-54</v>
      </c>
      <c r="DI2874" s="112" t="s">
        <v>5863</v>
      </c>
      <c r="DJ2874" s="112" t="s">
        <v>5832</v>
      </c>
      <c r="DO2874"/>
    </row>
    <row r="2875" spans="15:119" x14ac:dyDescent="0.25">
      <c r="O2875" s="268" t="s">
        <v>12353</v>
      </c>
      <c r="P2875" s="268" t="s">
        <v>9484</v>
      </c>
      <c r="Q2875" s="269">
        <v>-3</v>
      </c>
      <c r="R2875" s="269">
        <v>-3.25</v>
      </c>
      <c r="S2875" s="269">
        <v>-53.75</v>
      </c>
      <c r="T2875" s="269">
        <v>-54</v>
      </c>
      <c r="DI2875" s="112" t="s">
        <v>5864</v>
      </c>
      <c r="DJ2875" s="112" t="s">
        <v>5832</v>
      </c>
      <c r="DO2875"/>
    </row>
    <row r="2876" spans="15:119" x14ac:dyDescent="0.25">
      <c r="O2876" s="268" t="s">
        <v>12354</v>
      </c>
      <c r="P2876" s="268" t="s">
        <v>9484</v>
      </c>
      <c r="Q2876" s="269">
        <v>-3</v>
      </c>
      <c r="R2876" s="269">
        <v>-3.25</v>
      </c>
      <c r="S2876" s="269">
        <v>-53.5</v>
      </c>
      <c r="T2876" s="269">
        <v>-53.75</v>
      </c>
      <c r="DI2876" s="112" t="s">
        <v>8086</v>
      </c>
      <c r="DJ2876" s="112" t="s">
        <v>7908</v>
      </c>
      <c r="DO2876"/>
    </row>
    <row r="2877" spans="15:119" x14ac:dyDescent="0.25">
      <c r="O2877" s="268" t="s">
        <v>12355</v>
      </c>
      <c r="P2877" s="268" t="s">
        <v>9484</v>
      </c>
      <c r="Q2877" s="269">
        <v>-3.25</v>
      </c>
      <c r="R2877" s="269">
        <v>-3.5</v>
      </c>
      <c r="S2877" s="269">
        <v>-53.75</v>
      </c>
      <c r="T2877" s="269">
        <v>-54</v>
      </c>
      <c r="DI2877" s="112" t="s">
        <v>5467</v>
      </c>
      <c r="DJ2877" s="112" t="s">
        <v>5365</v>
      </c>
      <c r="DO2877"/>
    </row>
    <row r="2878" spans="15:119" x14ac:dyDescent="0.25">
      <c r="O2878" s="268" t="s">
        <v>12356</v>
      </c>
      <c r="P2878" s="268" t="s">
        <v>9484</v>
      </c>
      <c r="Q2878" s="269">
        <v>-3.25</v>
      </c>
      <c r="R2878" s="269">
        <v>-3.5</v>
      </c>
      <c r="S2878" s="269">
        <v>-53.5</v>
      </c>
      <c r="T2878" s="269">
        <v>-53.75</v>
      </c>
      <c r="DI2878" s="112" t="s">
        <v>5468</v>
      </c>
      <c r="DJ2878" s="112" t="s">
        <v>5365</v>
      </c>
      <c r="DO2878"/>
    </row>
    <row r="2879" spans="15:119" x14ac:dyDescent="0.25">
      <c r="O2879" s="268" t="s">
        <v>12357</v>
      </c>
      <c r="P2879" s="268" t="s">
        <v>9482</v>
      </c>
      <c r="Q2879" s="269">
        <v>-3</v>
      </c>
      <c r="R2879" s="269">
        <v>-3.5</v>
      </c>
      <c r="S2879" s="269">
        <v>-53</v>
      </c>
      <c r="T2879" s="269">
        <v>-53.5</v>
      </c>
      <c r="DI2879" s="112" t="s">
        <v>9339</v>
      </c>
      <c r="DJ2879" s="112" t="s">
        <v>9212</v>
      </c>
      <c r="DO2879"/>
    </row>
    <row r="2880" spans="15:119" x14ac:dyDescent="0.25">
      <c r="O2880" s="268" t="s">
        <v>12358</v>
      </c>
      <c r="P2880" s="268" t="s">
        <v>9484</v>
      </c>
      <c r="Q2880" s="269">
        <v>-3</v>
      </c>
      <c r="R2880" s="269">
        <v>-3.25</v>
      </c>
      <c r="S2880" s="269">
        <v>-53.25</v>
      </c>
      <c r="T2880" s="269">
        <v>-53.5</v>
      </c>
      <c r="DI2880" s="112" t="s">
        <v>8087</v>
      </c>
      <c r="DJ2880" s="112" t="s">
        <v>7908</v>
      </c>
      <c r="DO2880"/>
    </row>
    <row r="2881" spans="15:119" x14ac:dyDescent="0.25">
      <c r="O2881" s="268" t="s">
        <v>12359</v>
      </c>
      <c r="P2881" s="268" t="s">
        <v>9484</v>
      </c>
      <c r="Q2881" s="269">
        <v>-3</v>
      </c>
      <c r="R2881" s="269">
        <v>-3.25</v>
      </c>
      <c r="S2881" s="269">
        <v>-53</v>
      </c>
      <c r="T2881" s="269">
        <v>-53.25</v>
      </c>
      <c r="DI2881" s="112" t="s">
        <v>6739</v>
      </c>
      <c r="DJ2881" s="112" t="s">
        <v>6297</v>
      </c>
      <c r="DO2881"/>
    </row>
    <row r="2882" spans="15:119" x14ac:dyDescent="0.25">
      <c r="O2882" s="268" t="s">
        <v>12360</v>
      </c>
      <c r="P2882" s="268" t="s">
        <v>9484</v>
      </c>
      <c r="Q2882" s="269">
        <v>-3.25</v>
      </c>
      <c r="R2882" s="269">
        <v>-3.5</v>
      </c>
      <c r="S2882" s="269">
        <v>-53.25</v>
      </c>
      <c r="T2882" s="269">
        <v>-53.5</v>
      </c>
      <c r="DI2882" s="112" t="s">
        <v>8763</v>
      </c>
      <c r="DJ2882" s="112" t="s">
        <v>8536</v>
      </c>
      <c r="DO2882"/>
    </row>
    <row r="2883" spans="15:119" x14ac:dyDescent="0.25">
      <c r="O2883" s="268" t="s">
        <v>12361</v>
      </c>
      <c r="P2883" s="268" t="s">
        <v>9484</v>
      </c>
      <c r="Q2883" s="269">
        <v>-3.25</v>
      </c>
      <c r="R2883" s="269">
        <v>-3.5</v>
      </c>
      <c r="S2883" s="269">
        <v>-53</v>
      </c>
      <c r="T2883" s="269">
        <v>-53.25</v>
      </c>
      <c r="DI2883" s="112" t="s">
        <v>4239</v>
      </c>
      <c r="DJ2883" s="112" t="s">
        <v>4204</v>
      </c>
      <c r="DO2883"/>
    </row>
    <row r="2884" spans="15:119" x14ac:dyDescent="0.25">
      <c r="O2884" s="268" t="s">
        <v>12362</v>
      </c>
      <c r="P2884" s="268" t="s">
        <v>9482</v>
      </c>
      <c r="Q2884" s="269">
        <v>-3</v>
      </c>
      <c r="R2884" s="269">
        <v>-3.5</v>
      </c>
      <c r="S2884" s="269">
        <v>-52.5</v>
      </c>
      <c r="T2884" s="269">
        <v>-53</v>
      </c>
      <c r="DI2884" s="112" t="s">
        <v>5469</v>
      </c>
      <c r="DJ2884" s="112" t="s">
        <v>5365</v>
      </c>
      <c r="DO2884"/>
    </row>
    <row r="2885" spans="15:119" x14ac:dyDescent="0.25">
      <c r="O2885" s="268" t="s">
        <v>12363</v>
      </c>
      <c r="P2885" s="268" t="s">
        <v>9484</v>
      </c>
      <c r="Q2885" s="269">
        <v>-3</v>
      </c>
      <c r="R2885" s="269">
        <v>-3.25</v>
      </c>
      <c r="S2885" s="269">
        <v>-52.75</v>
      </c>
      <c r="T2885" s="269">
        <v>-53</v>
      </c>
      <c r="DI2885" s="112" t="s">
        <v>4240</v>
      </c>
      <c r="DJ2885" s="112" t="s">
        <v>4204</v>
      </c>
      <c r="DO2885"/>
    </row>
    <row r="2886" spans="15:119" x14ac:dyDescent="0.25">
      <c r="O2886" s="268" t="s">
        <v>12364</v>
      </c>
      <c r="P2886" s="268" t="s">
        <v>9484</v>
      </c>
      <c r="Q2886" s="269">
        <v>-3</v>
      </c>
      <c r="R2886" s="269">
        <v>-3.25</v>
      </c>
      <c r="S2886" s="269">
        <v>-52.5</v>
      </c>
      <c r="T2886" s="269">
        <v>-52.75</v>
      </c>
      <c r="DI2886" s="112" t="s">
        <v>5663</v>
      </c>
      <c r="DJ2886" s="112" t="s">
        <v>5568</v>
      </c>
      <c r="DO2886"/>
    </row>
    <row r="2887" spans="15:119" x14ac:dyDescent="0.25">
      <c r="O2887" s="268" t="s">
        <v>12365</v>
      </c>
      <c r="P2887" s="268" t="s">
        <v>9484</v>
      </c>
      <c r="Q2887" s="269">
        <v>-3.25</v>
      </c>
      <c r="R2887" s="269">
        <v>-3.5</v>
      </c>
      <c r="S2887" s="269">
        <v>-52.75</v>
      </c>
      <c r="T2887" s="269">
        <v>-53</v>
      </c>
      <c r="DI2887" s="112" t="s">
        <v>4241</v>
      </c>
      <c r="DJ2887" s="112" t="s">
        <v>4204</v>
      </c>
      <c r="DO2887"/>
    </row>
    <row r="2888" spans="15:119" x14ac:dyDescent="0.25">
      <c r="O2888" s="268" t="s">
        <v>12366</v>
      </c>
      <c r="P2888" s="268" t="s">
        <v>9484</v>
      </c>
      <c r="Q2888" s="269">
        <v>-3.25</v>
      </c>
      <c r="R2888" s="269">
        <v>-3.5</v>
      </c>
      <c r="S2888" s="269">
        <v>-52.5</v>
      </c>
      <c r="T2888" s="269">
        <v>-52.75</v>
      </c>
      <c r="DI2888" s="112" t="s">
        <v>4190</v>
      </c>
      <c r="DJ2888" s="112" t="s">
        <v>4181</v>
      </c>
      <c r="DO2888"/>
    </row>
    <row r="2889" spans="15:119" x14ac:dyDescent="0.25">
      <c r="O2889" s="268" t="s">
        <v>12367</v>
      </c>
      <c r="P2889" s="268" t="s">
        <v>9482</v>
      </c>
      <c r="Q2889" s="269">
        <v>-3.5</v>
      </c>
      <c r="R2889" s="269">
        <v>-4</v>
      </c>
      <c r="S2889" s="269">
        <v>-53.5</v>
      </c>
      <c r="T2889" s="269">
        <v>-54</v>
      </c>
      <c r="DI2889" s="112" t="s">
        <v>8088</v>
      </c>
      <c r="DJ2889" s="112" t="s">
        <v>7908</v>
      </c>
      <c r="DO2889"/>
    </row>
    <row r="2890" spans="15:119" x14ac:dyDescent="0.25">
      <c r="O2890" s="268" t="s">
        <v>12368</v>
      </c>
      <c r="P2890" s="268" t="s">
        <v>9484</v>
      </c>
      <c r="Q2890" s="269">
        <v>-3.5</v>
      </c>
      <c r="R2890" s="269">
        <v>-3.75</v>
      </c>
      <c r="S2890" s="269">
        <v>-53.75</v>
      </c>
      <c r="T2890" s="269">
        <v>-54</v>
      </c>
      <c r="DI2890" s="112" t="s">
        <v>8089</v>
      </c>
      <c r="DJ2890" s="112" t="s">
        <v>7908</v>
      </c>
      <c r="DO2890"/>
    </row>
    <row r="2891" spans="15:119" x14ac:dyDescent="0.25">
      <c r="O2891" s="268" t="s">
        <v>12369</v>
      </c>
      <c r="P2891" s="268" t="s">
        <v>9484</v>
      </c>
      <c r="Q2891" s="269">
        <v>-3.5</v>
      </c>
      <c r="R2891" s="269">
        <v>-3.75</v>
      </c>
      <c r="S2891" s="269">
        <v>-53.5</v>
      </c>
      <c r="T2891" s="269">
        <v>-53.75</v>
      </c>
      <c r="DI2891" s="112" t="s">
        <v>8090</v>
      </c>
      <c r="DJ2891" s="112" t="s">
        <v>7908</v>
      </c>
      <c r="DO2891"/>
    </row>
    <row r="2892" spans="15:119" x14ac:dyDescent="0.25">
      <c r="O2892" s="268" t="s">
        <v>12370</v>
      </c>
      <c r="P2892" s="268" t="s">
        <v>9484</v>
      </c>
      <c r="Q2892" s="269">
        <v>-3.75</v>
      </c>
      <c r="R2892" s="269">
        <v>-4</v>
      </c>
      <c r="S2892" s="269">
        <v>-53.75</v>
      </c>
      <c r="T2892" s="269">
        <v>-54</v>
      </c>
      <c r="DI2892" s="112" t="s">
        <v>7601</v>
      </c>
      <c r="DJ2892" s="112" t="s">
        <v>7290</v>
      </c>
      <c r="DO2892"/>
    </row>
    <row r="2893" spans="15:119" x14ac:dyDescent="0.25">
      <c r="O2893" s="268" t="s">
        <v>12371</v>
      </c>
      <c r="P2893" s="268" t="s">
        <v>9484</v>
      </c>
      <c r="Q2893" s="269">
        <v>-3.75</v>
      </c>
      <c r="R2893" s="269">
        <v>-4</v>
      </c>
      <c r="S2893" s="269">
        <v>-53.5</v>
      </c>
      <c r="T2893" s="269">
        <v>-53.75</v>
      </c>
      <c r="DI2893" s="112" t="s">
        <v>8091</v>
      </c>
      <c r="DJ2893" s="112" t="s">
        <v>7908</v>
      </c>
      <c r="DO2893"/>
    </row>
    <row r="2894" spans="15:119" x14ac:dyDescent="0.25">
      <c r="O2894" s="268" t="s">
        <v>12372</v>
      </c>
      <c r="P2894" s="268" t="s">
        <v>9482</v>
      </c>
      <c r="Q2894" s="269">
        <v>-3.5</v>
      </c>
      <c r="R2894" s="269">
        <v>-4</v>
      </c>
      <c r="S2894" s="269">
        <v>-53</v>
      </c>
      <c r="T2894" s="269">
        <v>-53.5</v>
      </c>
      <c r="DI2894" s="112" t="s">
        <v>6740</v>
      </c>
      <c r="DJ2894" s="112" t="s">
        <v>6297</v>
      </c>
      <c r="DO2894"/>
    </row>
    <row r="2895" spans="15:119" x14ac:dyDescent="0.25">
      <c r="O2895" s="268" t="s">
        <v>12373</v>
      </c>
      <c r="P2895" s="268" t="s">
        <v>9484</v>
      </c>
      <c r="Q2895" s="269">
        <v>-3.5</v>
      </c>
      <c r="R2895" s="269">
        <v>-3.75</v>
      </c>
      <c r="S2895" s="269">
        <v>-53.25</v>
      </c>
      <c r="T2895" s="269">
        <v>-53.5</v>
      </c>
      <c r="DI2895" s="112" t="s">
        <v>7240</v>
      </c>
      <c r="DJ2895" s="112" t="s">
        <v>7203</v>
      </c>
      <c r="DO2895"/>
    </row>
    <row r="2896" spans="15:119" x14ac:dyDescent="0.25">
      <c r="O2896" s="268" t="s">
        <v>12374</v>
      </c>
      <c r="P2896" s="268" t="s">
        <v>9484</v>
      </c>
      <c r="Q2896" s="269">
        <v>-3.5</v>
      </c>
      <c r="R2896" s="269">
        <v>-3.75</v>
      </c>
      <c r="S2896" s="269">
        <v>-53</v>
      </c>
      <c r="T2896" s="269">
        <v>-53.25</v>
      </c>
      <c r="DI2896" s="112" t="s">
        <v>8092</v>
      </c>
      <c r="DJ2896" s="112" t="s">
        <v>7908</v>
      </c>
      <c r="DO2896"/>
    </row>
    <row r="2897" spans="15:119" x14ac:dyDescent="0.25">
      <c r="O2897" s="268" t="s">
        <v>12375</v>
      </c>
      <c r="P2897" s="268" t="s">
        <v>9484</v>
      </c>
      <c r="Q2897" s="269">
        <v>-3.75</v>
      </c>
      <c r="R2897" s="269">
        <v>-4</v>
      </c>
      <c r="S2897" s="269">
        <v>-53.25</v>
      </c>
      <c r="T2897" s="269">
        <v>-53.5</v>
      </c>
      <c r="DI2897" s="112" t="s">
        <v>6741</v>
      </c>
      <c r="DJ2897" s="112" t="s">
        <v>6297</v>
      </c>
      <c r="DO2897"/>
    </row>
    <row r="2898" spans="15:119" x14ac:dyDescent="0.25">
      <c r="O2898" s="268" t="s">
        <v>12376</v>
      </c>
      <c r="P2898" s="268" t="s">
        <v>9484</v>
      </c>
      <c r="Q2898" s="269">
        <v>-3.75</v>
      </c>
      <c r="R2898" s="269">
        <v>-4</v>
      </c>
      <c r="S2898" s="269">
        <v>-53</v>
      </c>
      <c r="T2898" s="269">
        <v>-53.25</v>
      </c>
      <c r="DI2898" s="112" t="s">
        <v>6742</v>
      </c>
      <c r="DJ2898" s="112" t="s">
        <v>6297</v>
      </c>
      <c r="DO2898"/>
    </row>
    <row r="2899" spans="15:119" x14ac:dyDescent="0.25">
      <c r="O2899" s="268" t="s">
        <v>12377</v>
      </c>
      <c r="P2899" s="268" t="s">
        <v>9482</v>
      </c>
      <c r="Q2899" s="269">
        <v>-3.5</v>
      </c>
      <c r="R2899" s="269">
        <v>-4</v>
      </c>
      <c r="S2899" s="269">
        <v>-52.5</v>
      </c>
      <c r="T2899" s="269">
        <v>-53</v>
      </c>
      <c r="DI2899" s="112" t="s">
        <v>4242</v>
      </c>
      <c r="DJ2899" s="112" t="s">
        <v>4204</v>
      </c>
      <c r="DO2899"/>
    </row>
    <row r="2900" spans="15:119" x14ac:dyDescent="0.25">
      <c r="O2900" s="268" t="s">
        <v>12378</v>
      </c>
      <c r="P2900" s="268" t="s">
        <v>9484</v>
      </c>
      <c r="Q2900" s="269">
        <v>-3.5</v>
      </c>
      <c r="R2900" s="269">
        <v>-3.75</v>
      </c>
      <c r="S2900" s="269">
        <v>-52.75</v>
      </c>
      <c r="T2900" s="269">
        <v>-53</v>
      </c>
      <c r="DI2900" s="112" t="s">
        <v>4920</v>
      </c>
      <c r="DJ2900" s="112" t="s">
        <v>4800</v>
      </c>
      <c r="DO2900"/>
    </row>
    <row r="2901" spans="15:119" x14ac:dyDescent="0.25">
      <c r="O2901" s="268" t="s">
        <v>12379</v>
      </c>
      <c r="P2901" s="268" t="s">
        <v>9484</v>
      </c>
      <c r="Q2901" s="269">
        <v>-3.5</v>
      </c>
      <c r="R2901" s="269">
        <v>-3.75</v>
      </c>
      <c r="S2901" s="269">
        <v>-52.5</v>
      </c>
      <c r="T2901" s="269">
        <v>-52.75</v>
      </c>
      <c r="DI2901" s="112" t="s">
        <v>8093</v>
      </c>
      <c r="DJ2901" s="112" t="s">
        <v>7908</v>
      </c>
      <c r="DO2901"/>
    </row>
    <row r="2902" spans="15:119" x14ac:dyDescent="0.25">
      <c r="O2902" s="268" t="s">
        <v>12380</v>
      </c>
      <c r="P2902" s="268" t="s">
        <v>9484</v>
      </c>
      <c r="Q2902" s="269">
        <v>-3.75</v>
      </c>
      <c r="R2902" s="269">
        <v>-4</v>
      </c>
      <c r="S2902" s="269">
        <v>-52.75</v>
      </c>
      <c r="T2902" s="269">
        <v>-53</v>
      </c>
      <c r="DI2902" s="112" t="s">
        <v>4191</v>
      </c>
      <c r="DJ2902" s="112" t="s">
        <v>4181</v>
      </c>
      <c r="DO2902"/>
    </row>
    <row r="2903" spans="15:119" x14ac:dyDescent="0.25">
      <c r="O2903" s="268" t="s">
        <v>12381</v>
      </c>
      <c r="P2903" s="268" t="s">
        <v>9484</v>
      </c>
      <c r="Q2903" s="269">
        <v>-3.75</v>
      </c>
      <c r="R2903" s="269">
        <v>-4</v>
      </c>
      <c r="S2903" s="269">
        <v>-52.5</v>
      </c>
      <c r="T2903" s="269">
        <v>-52.75</v>
      </c>
      <c r="DI2903" s="112" t="s">
        <v>8764</v>
      </c>
      <c r="DJ2903" s="112" t="s">
        <v>8536</v>
      </c>
      <c r="DO2903"/>
    </row>
    <row r="2904" spans="15:119" x14ac:dyDescent="0.25">
      <c r="O2904" s="268" t="s">
        <v>12382</v>
      </c>
      <c r="P2904" s="268" t="s">
        <v>9480</v>
      </c>
      <c r="Q2904" s="269">
        <v>-3</v>
      </c>
      <c r="R2904" s="269">
        <v>-4</v>
      </c>
      <c r="S2904" s="269">
        <v>-51</v>
      </c>
      <c r="T2904" s="269">
        <v>-52.5</v>
      </c>
      <c r="DI2904" s="112" t="s">
        <v>6140</v>
      </c>
      <c r="DJ2904" s="112" t="s">
        <v>5901</v>
      </c>
      <c r="DO2904"/>
    </row>
    <row r="2905" spans="15:119" x14ac:dyDescent="0.25">
      <c r="O2905" s="268" t="s">
        <v>12383</v>
      </c>
      <c r="P2905" s="268" t="s">
        <v>9482</v>
      </c>
      <c r="Q2905" s="269">
        <v>-3</v>
      </c>
      <c r="R2905" s="269">
        <v>-3.5</v>
      </c>
      <c r="S2905" s="269">
        <v>-52</v>
      </c>
      <c r="T2905" s="269">
        <v>-52.5</v>
      </c>
      <c r="DI2905" s="112" t="s">
        <v>6141</v>
      </c>
      <c r="DJ2905" s="112" t="s">
        <v>5901</v>
      </c>
      <c r="DO2905"/>
    </row>
    <row r="2906" spans="15:119" x14ac:dyDescent="0.25">
      <c r="O2906" s="268" t="s">
        <v>12384</v>
      </c>
      <c r="P2906" s="268" t="s">
        <v>9484</v>
      </c>
      <c r="Q2906" s="269">
        <v>-3</v>
      </c>
      <c r="R2906" s="269">
        <v>-3.25</v>
      </c>
      <c r="S2906" s="269">
        <v>-52.25</v>
      </c>
      <c r="T2906" s="269">
        <v>-52.5</v>
      </c>
      <c r="DI2906" s="112" t="s">
        <v>6743</v>
      </c>
      <c r="DJ2906" s="112" t="s">
        <v>6297</v>
      </c>
      <c r="DO2906"/>
    </row>
    <row r="2907" spans="15:119" x14ac:dyDescent="0.25">
      <c r="O2907" s="268" t="s">
        <v>12385</v>
      </c>
      <c r="P2907" s="268" t="s">
        <v>9484</v>
      </c>
      <c r="Q2907" s="269">
        <v>-3</v>
      </c>
      <c r="R2907" s="269">
        <v>-3.25</v>
      </c>
      <c r="S2907" s="269">
        <v>-52</v>
      </c>
      <c r="T2907" s="269">
        <v>-52.25</v>
      </c>
      <c r="DI2907" s="112" t="s">
        <v>7169</v>
      </c>
      <c r="DJ2907" s="112" t="s">
        <v>7127</v>
      </c>
      <c r="DO2907"/>
    </row>
    <row r="2908" spans="15:119" x14ac:dyDescent="0.25">
      <c r="O2908" s="268" t="s">
        <v>12386</v>
      </c>
      <c r="P2908" s="268" t="s">
        <v>9484</v>
      </c>
      <c r="Q2908" s="269">
        <v>-3.25</v>
      </c>
      <c r="R2908" s="269">
        <v>-3.5</v>
      </c>
      <c r="S2908" s="269">
        <v>-52.25</v>
      </c>
      <c r="T2908" s="269">
        <v>-52.5</v>
      </c>
      <c r="DI2908" s="112" t="s">
        <v>8765</v>
      </c>
      <c r="DJ2908" s="112" t="s">
        <v>8536</v>
      </c>
      <c r="DO2908"/>
    </row>
    <row r="2909" spans="15:119" x14ac:dyDescent="0.25">
      <c r="O2909" s="268" t="s">
        <v>12387</v>
      </c>
      <c r="P2909" s="268" t="s">
        <v>9484</v>
      </c>
      <c r="Q2909" s="269">
        <v>-3.25</v>
      </c>
      <c r="R2909" s="269">
        <v>-3.5</v>
      </c>
      <c r="S2909" s="269">
        <v>-52</v>
      </c>
      <c r="T2909" s="269">
        <v>-52.25</v>
      </c>
      <c r="DI2909" s="112" t="s">
        <v>6745</v>
      </c>
      <c r="DJ2909" s="112" t="s">
        <v>6297</v>
      </c>
      <c r="DO2909"/>
    </row>
    <row r="2910" spans="15:119" x14ac:dyDescent="0.25">
      <c r="O2910" s="268" t="s">
        <v>12388</v>
      </c>
      <c r="P2910" s="268" t="s">
        <v>9482</v>
      </c>
      <c r="Q2910" s="269">
        <v>-3</v>
      </c>
      <c r="R2910" s="269">
        <v>-3.5</v>
      </c>
      <c r="S2910" s="269">
        <v>-51.5</v>
      </c>
      <c r="T2910" s="269">
        <v>-52</v>
      </c>
      <c r="DI2910" s="112" t="s">
        <v>5783</v>
      </c>
      <c r="DJ2910" s="112" t="s">
        <v>5735</v>
      </c>
      <c r="DO2910"/>
    </row>
    <row r="2911" spans="15:119" x14ac:dyDescent="0.25">
      <c r="O2911" s="268" t="s">
        <v>12389</v>
      </c>
      <c r="P2911" s="268" t="s">
        <v>9484</v>
      </c>
      <c r="Q2911" s="269">
        <v>-3</v>
      </c>
      <c r="R2911" s="269">
        <v>-3.25</v>
      </c>
      <c r="S2911" s="269">
        <v>-51.75</v>
      </c>
      <c r="T2911" s="269">
        <v>-52</v>
      </c>
      <c r="DI2911" s="112" t="s">
        <v>9340</v>
      </c>
      <c r="DJ2911" s="112" t="s">
        <v>9212</v>
      </c>
      <c r="DO2911"/>
    </row>
    <row r="2912" spans="15:119" x14ac:dyDescent="0.25">
      <c r="O2912" s="268" t="s">
        <v>12390</v>
      </c>
      <c r="P2912" s="268" t="s">
        <v>9484</v>
      </c>
      <c r="Q2912" s="269">
        <v>-3</v>
      </c>
      <c r="R2912" s="269">
        <v>-3.25</v>
      </c>
      <c r="S2912" s="269">
        <v>-51.5</v>
      </c>
      <c r="T2912" s="269">
        <v>-51.75</v>
      </c>
      <c r="DI2912" s="112" t="s">
        <v>4243</v>
      </c>
      <c r="DJ2912" s="112" t="s">
        <v>4204</v>
      </c>
      <c r="DO2912"/>
    </row>
    <row r="2913" spans="15:119" x14ac:dyDescent="0.25">
      <c r="O2913" s="268" t="s">
        <v>12391</v>
      </c>
      <c r="P2913" s="268" t="s">
        <v>9484</v>
      </c>
      <c r="Q2913" s="269">
        <v>-3.25</v>
      </c>
      <c r="R2913" s="269">
        <v>-3.5</v>
      </c>
      <c r="S2913" s="269">
        <v>-51.75</v>
      </c>
      <c r="T2913" s="269">
        <v>-52</v>
      </c>
      <c r="DI2913" s="112" t="s">
        <v>4348</v>
      </c>
      <c r="DJ2913" s="112" t="s">
        <v>4283</v>
      </c>
      <c r="DO2913"/>
    </row>
    <row r="2914" spans="15:119" x14ac:dyDescent="0.25">
      <c r="O2914" s="268" t="s">
        <v>12392</v>
      </c>
      <c r="P2914" s="268" t="s">
        <v>9484</v>
      </c>
      <c r="Q2914" s="269">
        <v>-3.25</v>
      </c>
      <c r="R2914" s="269">
        <v>-3.5</v>
      </c>
      <c r="S2914" s="269">
        <v>-51.5</v>
      </c>
      <c r="T2914" s="269">
        <v>-51.75</v>
      </c>
      <c r="DI2914" s="112" t="s">
        <v>7602</v>
      </c>
      <c r="DJ2914" s="112" t="s">
        <v>7290</v>
      </c>
      <c r="DO2914"/>
    </row>
    <row r="2915" spans="15:119" x14ac:dyDescent="0.25">
      <c r="O2915" s="268" t="s">
        <v>12393</v>
      </c>
      <c r="P2915" s="268" t="s">
        <v>9482</v>
      </c>
      <c r="Q2915" s="269">
        <v>-3</v>
      </c>
      <c r="R2915" s="269">
        <v>-3.5</v>
      </c>
      <c r="S2915" s="269">
        <v>-51</v>
      </c>
      <c r="T2915" s="269">
        <v>-51.5</v>
      </c>
      <c r="DI2915" s="112" t="s">
        <v>4692</v>
      </c>
      <c r="DJ2915" s="112" t="s">
        <v>4583</v>
      </c>
      <c r="DO2915"/>
    </row>
    <row r="2916" spans="15:119" x14ac:dyDescent="0.25">
      <c r="O2916" s="268" t="s">
        <v>12394</v>
      </c>
      <c r="P2916" s="268" t="s">
        <v>9484</v>
      </c>
      <c r="Q2916" s="269">
        <v>-3</v>
      </c>
      <c r="R2916" s="269">
        <v>-3.25</v>
      </c>
      <c r="S2916" s="269">
        <v>-51.25</v>
      </c>
      <c r="T2916" s="269">
        <v>-51.5</v>
      </c>
      <c r="DI2916" s="112" t="s">
        <v>7603</v>
      </c>
      <c r="DJ2916" s="112" t="s">
        <v>7290</v>
      </c>
      <c r="DO2916"/>
    </row>
    <row r="2917" spans="15:119" x14ac:dyDescent="0.25">
      <c r="O2917" s="268" t="s">
        <v>12395</v>
      </c>
      <c r="P2917" s="268" t="s">
        <v>9484</v>
      </c>
      <c r="Q2917" s="269">
        <v>-3</v>
      </c>
      <c r="R2917" s="269">
        <v>-3.25</v>
      </c>
      <c r="S2917" s="269">
        <v>-51</v>
      </c>
      <c r="T2917" s="269">
        <v>-51.25</v>
      </c>
      <c r="DI2917" s="112" t="s">
        <v>8419</v>
      </c>
      <c r="DJ2917" s="112" t="s">
        <v>8277</v>
      </c>
      <c r="DO2917"/>
    </row>
    <row r="2918" spans="15:119" x14ac:dyDescent="0.25">
      <c r="O2918" s="268" t="s">
        <v>12396</v>
      </c>
      <c r="P2918" s="268" t="s">
        <v>9484</v>
      </c>
      <c r="Q2918" s="269">
        <v>-3.25</v>
      </c>
      <c r="R2918" s="269">
        <v>-3.5</v>
      </c>
      <c r="S2918" s="269">
        <v>-51.25</v>
      </c>
      <c r="T2918" s="269">
        <v>-51.5</v>
      </c>
      <c r="DI2918" s="112" t="s">
        <v>9050</v>
      </c>
      <c r="DJ2918" s="112" t="s">
        <v>9008</v>
      </c>
      <c r="DO2918"/>
    </row>
    <row r="2919" spans="15:119" x14ac:dyDescent="0.25">
      <c r="O2919" s="268" t="s">
        <v>12397</v>
      </c>
      <c r="P2919" s="268" t="s">
        <v>9484</v>
      </c>
      <c r="Q2919" s="269">
        <v>-3.25</v>
      </c>
      <c r="R2919" s="269">
        <v>-3.5</v>
      </c>
      <c r="S2919" s="269">
        <v>-51</v>
      </c>
      <c r="T2919" s="269">
        <v>-51.25</v>
      </c>
      <c r="DI2919" s="112" t="s">
        <v>4349</v>
      </c>
      <c r="DJ2919" s="112" t="s">
        <v>4283</v>
      </c>
      <c r="DO2919"/>
    </row>
    <row r="2920" spans="15:119" x14ac:dyDescent="0.25">
      <c r="O2920" s="268" t="s">
        <v>12398</v>
      </c>
      <c r="P2920" s="268" t="s">
        <v>9482</v>
      </c>
      <c r="Q2920" s="269">
        <v>-3.5</v>
      </c>
      <c r="R2920" s="269">
        <v>-4</v>
      </c>
      <c r="S2920" s="269">
        <v>-52</v>
      </c>
      <c r="T2920" s="269">
        <v>-52.5</v>
      </c>
      <c r="DI2920" s="112" t="s">
        <v>5124</v>
      </c>
      <c r="DJ2920" s="112" t="s">
        <v>5023</v>
      </c>
      <c r="DO2920"/>
    </row>
    <row r="2921" spans="15:119" x14ac:dyDescent="0.25">
      <c r="O2921" s="268" t="s">
        <v>12399</v>
      </c>
      <c r="P2921" s="268" t="s">
        <v>9484</v>
      </c>
      <c r="Q2921" s="269">
        <v>-3.5</v>
      </c>
      <c r="R2921" s="269">
        <v>-3.75</v>
      </c>
      <c r="S2921" s="269">
        <v>-52.25</v>
      </c>
      <c r="T2921" s="269">
        <v>-52.5</v>
      </c>
      <c r="DI2921" s="112" t="s">
        <v>6142</v>
      </c>
      <c r="DJ2921" s="112" t="s">
        <v>5901</v>
      </c>
      <c r="DO2921"/>
    </row>
    <row r="2922" spans="15:119" x14ac:dyDescent="0.25">
      <c r="O2922" s="268" t="s">
        <v>12400</v>
      </c>
      <c r="P2922" s="268" t="s">
        <v>9484</v>
      </c>
      <c r="Q2922" s="269">
        <v>-3.5</v>
      </c>
      <c r="R2922" s="269">
        <v>-3.75</v>
      </c>
      <c r="S2922" s="269">
        <v>-52</v>
      </c>
      <c r="T2922" s="269">
        <v>-52.25</v>
      </c>
      <c r="DI2922" s="112" t="s">
        <v>5779</v>
      </c>
      <c r="DJ2922" s="112" t="s">
        <v>5735</v>
      </c>
      <c r="DO2922"/>
    </row>
    <row r="2923" spans="15:119" x14ac:dyDescent="0.25">
      <c r="O2923" s="268" t="s">
        <v>12401</v>
      </c>
      <c r="P2923" s="268" t="s">
        <v>9484</v>
      </c>
      <c r="Q2923" s="269">
        <v>-3.75</v>
      </c>
      <c r="R2923" s="269">
        <v>-4</v>
      </c>
      <c r="S2923" s="269">
        <v>-52.25</v>
      </c>
      <c r="T2923" s="269">
        <v>-52.5</v>
      </c>
      <c r="DI2923" s="112" t="s">
        <v>6143</v>
      </c>
      <c r="DJ2923" s="112" t="s">
        <v>5901</v>
      </c>
      <c r="DO2923"/>
    </row>
    <row r="2924" spans="15:119" x14ac:dyDescent="0.25">
      <c r="O2924" s="268" t="s">
        <v>12402</v>
      </c>
      <c r="P2924" s="268" t="s">
        <v>9484</v>
      </c>
      <c r="Q2924" s="269">
        <v>-3.75</v>
      </c>
      <c r="R2924" s="269">
        <v>-4</v>
      </c>
      <c r="S2924" s="269">
        <v>-52</v>
      </c>
      <c r="T2924" s="269">
        <v>-52.25</v>
      </c>
      <c r="DI2924" s="112" t="s">
        <v>5664</v>
      </c>
      <c r="DJ2924" s="112" t="s">
        <v>5568</v>
      </c>
      <c r="DO2924"/>
    </row>
    <row r="2925" spans="15:119" x14ac:dyDescent="0.25">
      <c r="O2925" s="268" t="s">
        <v>12403</v>
      </c>
      <c r="P2925" s="268" t="s">
        <v>9482</v>
      </c>
      <c r="Q2925" s="269">
        <v>-3.5</v>
      </c>
      <c r="R2925" s="269">
        <v>-4</v>
      </c>
      <c r="S2925" s="269">
        <v>-51.5</v>
      </c>
      <c r="T2925" s="269">
        <v>-52</v>
      </c>
      <c r="DI2925" s="112" t="s">
        <v>4693</v>
      </c>
      <c r="DJ2925" s="112" t="s">
        <v>4583</v>
      </c>
      <c r="DO2925"/>
    </row>
    <row r="2926" spans="15:119" x14ac:dyDescent="0.25">
      <c r="O2926" s="268" t="s">
        <v>12404</v>
      </c>
      <c r="P2926" s="268" t="s">
        <v>9484</v>
      </c>
      <c r="Q2926" s="269">
        <v>-3.5</v>
      </c>
      <c r="R2926" s="269">
        <v>-3.75</v>
      </c>
      <c r="S2926" s="269">
        <v>-51.75</v>
      </c>
      <c r="T2926" s="269">
        <v>-52</v>
      </c>
      <c r="DI2926" s="112" t="s">
        <v>5125</v>
      </c>
      <c r="DJ2926" s="112" t="s">
        <v>5023</v>
      </c>
      <c r="DO2926"/>
    </row>
    <row r="2927" spans="15:119" x14ac:dyDescent="0.25">
      <c r="O2927" s="268" t="s">
        <v>12405</v>
      </c>
      <c r="P2927" s="268" t="s">
        <v>9484</v>
      </c>
      <c r="Q2927" s="269">
        <v>-3.5</v>
      </c>
      <c r="R2927" s="269">
        <v>-3.75</v>
      </c>
      <c r="S2927" s="269">
        <v>-51.5</v>
      </c>
      <c r="T2927" s="269">
        <v>-51.75</v>
      </c>
      <c r="DI2927" s="112" t="s">
        <v>4694</v>
      </c>
      <c r="DJ2927" s="112" t="s">
        <v>4583</v>
      </c>
      <c r="DO2927"/>
    </row>
    <row r="2928" spans="15:119" x14ac:dyDescent="0.25">
      <c r="O2928" s="268" t="s">
        <v>12406</v>
      </c>
      <c r="P2928" s="268" t="s">
        <v>9484</v>
      </c>
      <c r="Q2928" s="269">
        <v>-3.75</v>
      </c>
      <c r="R2928" s="269">
        <v>-4</v>
      </c>
      <c r="S2928" s="269">
        <v>-51.75</v>
      </c>
      <c r="T2928" s="269">
        <v>-52</v>
      </c>
      <c r="DI2928" s="112" t="s">
        <v>4350</v>
      </c>
      <c r="DJ2928" s="112" t="s">
        <v>4283</v>
      </c>
      <c r="DO2928"/>
    </row>
    <row r="2929" spans="15:119" x14ac:dyDescent="0.25">
      <c r="O2929" s="268" t="s">
        <v>12407</v>
      </c>
      <c r="P2929" s="268" t="s">
        <v>9484</v>
      </c>
      <c r="Q2929" s="269">
        <v>-3.75</v>
      </c>
      <c r="R2929" s="269">
        <v>-4</v>
      </c>
      <c r="S2929" s="269">
        <v>-51.5</v>
      </c>
      <c r="T2929" s="269">
        <v>-51.75</v>
      </c>
      <c r="DI2929" s="112" t="s">
        <v>7604</v>
      </c>
      <c r="DJ2929" s="112" t="s">
        <v>7290</v>
      </c>
      <c r="DO2929"/>
    </row>
    <row r="2930" spans="15:119" x14ac:dyDescent="0.25">
      <c r="O2930" s="268" t="s">
        <v>12408</v>
      </c>
      <c r="P2930" s="268" t="s">
        <v>9482</v>
      </c>
      <c r="Q2930" s="269">
        <v>-3.5</v>
      </c>
      <c r="R2930" s="269">
        <v>-4</v>
      </c>
      <c r="S2930" s="269">
        <v>-51</v>
      </c>
      <c r="T2930" s="269">
        <v>-51.5</v>
      </c>
      <c r="DI2930" s="112" t="s">
        <v>8766</v>
      </c>
      <c r="DJ2930" s="112" t="s">
        <v>8536</v>
      </c>
      <c r="DO2930"/>
    </row>
    <row r="2931" spans="15:119" x14ac:dyDescent="0.25">
      <c r="O2931" s="268" t="s">
        <v>12409</v>
      </c>
      <c r="P2931" s="268" t="s">
        <v>9484</v>
      </c>
      <c r="Q2931" s="269">
        <v>-3.5</v>
      </c>
      <c r="R2931" s="269">
        <v>-3.75</v>
      </c>
      <c r="S2931" s="269">
        <v>-51.25</v>
      </c>
      <c r="T2931" s="269">
        <v>-51.5</v>
      </c>
      <c r="DI2931" s="112" t="s">
        <v>7170</v>
      </c>
      <c r="DJ2931" s="112" t="s">
        <v>7127</v>
      </c>
      <c r="DO2931"/>
    </row>
    <row r="2932" spans="15:119" x14ac:dyDescent="0.25">
      <c r="O2932" s="268" t="s">
        <v>12410</v>
      </c>
      <c r="P2932" s="268" t="s">
        <v>9484</v>
      </c>
      <c r="Q2932" s="269">
        <v>-3.5</v>
      </c>
      <c r="R2932" s="269">
        <v>-3.75</v>
      </c>
      <c r="S2932" s="269">
        <v>-51</v>
      </c>
      <c r="T2932" s="269">
        <v>-51.25</v>
      </c>
      <c r="DI2932" s="112" t="s">
        <v>8767</v>
      </c>
      <c r="DJ2932" s="112" t="s">
        <v>8536</v>
      </c>
      <c r="DO2932"/>
    </row>
    <row r="2933" spans="15:119" x14ac:dyDescent="0.25">
      <c r="O2933" s="268" t="s">
        <v>12411</v>
      </c>
      <c r="P2933" s="268" t="s">
        <v>9484</v>
      </c>
      <c r="Q2933" s="269">
        <v>-3.75</v>
      </c>
      <c r="R2933" s="269">
        <v>-4</v>
      </c>
      <c r="S2933" s="269">
        <v>-51.25</v>
      </c>
      <c r="T2933" s="269">
        <v>-51.5</v>
      </c>
      <c r="DI2933" s="112" t="s">
        <v>6144</v>
      </c>
      <c r="DJ2933" s="112" t="s">
        <v>5901</v>
      </c>
      <c r="DO2933"/>
    </row>
    <row r="2934" spans="15:119" x14ac:dyDescent="0.25">
      <c r="O2934" s="268" t="s">
        <v>12412</v>
      </c>
      <c r="P2934" s="268" t="s">
        <v>9484</v>
      </c>
      <c r="Q2934" s="269">
        <v>-3.75</v>
      </c>
      <c r="R2934" s="269">
        <v>-4</v>
      </c>
      <c r="S2934" s="269">
        <v>-51</v>
      </c>
      <c r="T2934" s="269">
        <v>-51.25</v>
      </c>
      <c r="DI2934" s="112" t="s">
        <v>5780</v>
      </c>
      <c r="DJ2934" s="112" t="s">
        <v>5735</v>
      </c>
      <c r="DO2934"/>
    </row>
    <row r="2935" spans="15:119" x14ac:dyDescent="0.25">
      <c r="O2935" s="268" t="s">
        <v>12413</v>
      </c>
      <c r="P2935" s="268" t="s">
        <v>9478</v>
      </c>
      <c r="Q2935" s="269">
        <v>-2</v>
      </c>
      <c r="R2935" s="269">
        <v>-4</v>
      </c>
      <c r="S2935" s="269">
        <v>-48</v>
      </c>
      <c r="T2935" s="269">
        <v>-51</v>
      </c>
      <c r="DI2935" s="112" t="s">
        <v>5780</v>
      </c>
      <c r="DJ2935" s="112" t="s">
        <v>8277</v>
      </c>
      <c r="DO2935"/>
    </row>
    <row r="2936" spans="15:119" x14ac:dyDescent="0.25">
      <c r="O2936" s="268" t="s">
        <v>12414</v>
      </c>
      <c r="P2936" s="268" t="s">
        <v>9480</v>
      </c>
      <c r="Q2936" s="269">
        <v>-2</v>
      </c>
      <c r="R2936" s="269">
        <v>-3</v>
      </c>
      <c r="S2936" s="269">
        <v>-49.5</v>
      </c>
      <c r="T2936" s="269">
        <v>-51</v>
      </c>
      <c r="DI2936" s="112" t="s">
        <v>6744</v>
      </c>
      <c r="DJ2936" s="112" t="s">
        <v>6297</v>
      </c>
      <c r="DO2936"/>
    </row>
    <row r="2937" spans="15:119" x14ac:dyDescent="0.25">
      <c r="O2937" s="268" t="s">
        <v>12415</v>
      </c>
      <c r="P2937" s="268" t="s">
        <v>9482</v>
      </c>
      <c r="Q2937" s="269">
        <v>-2</v>
      </c>
      <c r="R2937" s="269">
        <v>-2.5</v>
      </c>
      <c r="S2937" s="269">
        <v>-50.5</v>
      </c>
      <c r="T2937" s="269">
        <v>-51</v>
      </c>
      <c r="DI2937" s="112" t="s">
        <v>5470</v>
      </c>
      <c r="DJ2937" s="112" t="s">
        <v>5365</v>
      </c>
      <c r="DO2937"/>
    </row>
    <row r="2938" spans="15:119" x14ac:dyDescent="0.25">
      <c r="O2938" s="268" t="s">
        <v>12416</v>
      </c>
      <c r="P2938" s="268" t="s">
        <v>9484</v>
      </c>
      <c r="Q2938" s="269">
        <v>-2</v>
      </c>
      <c r="R2938" s="269">
        <v>-2.25</v>
      </c>
      <c r="S2938" s="269">
        <v>-50.75</v>
      </c>
      <c r="T2938" s="269">
        <v>-51</v>
      </c>
      <c r="DI2938" s="112" t="s">
        <v>9140</v>
      </c>
      <c r="DJ2938" s="112" t="s">
        <v>9078</v>
      </c>
      <c r="DO2938"/>
    </row>
    <row r="2939" spans="15:119" x14ac:dyDescent="0.25">
      <c r="O2939" s="268" t="s">
        <v>12417</v>
      </c>
      <c r="P2939" s="268" t="s">
        <v>9484</v>
      </c>
      <c r="Q2939" s="269">
        <v>-2</v>
      </c>
      <c r="R2939" s="269">
        <v>-2.25</v>
      </c>
      <c r="S2939" s="269">
        <v>-50.5</v>
      </c>
      <c r="T2939" s="269">
        <v>-50.75</v>
      </c>
      <c r="DI2939" s="112" t="s">
        <v>8768</v>
      </c>
      <c r="DJ2939" s="112" t="s">
        <v>8536</v>
      </c>
      <c r="DO2939"/>
    </row>
    <row r="2940" spans="15:119" x14ac:dyDescent="0.25">
      <c r="O2940" s="268" t="s">
        <v>12418</v>
      </c>
      <c r="P2940" s="268" t="s">
        <v>9484</v>
      </c>
      <c r="Q2940" s="269">
        <v>-2.25</v>
      </c>
      <c r="R2940" s="269">
        <v>-2.5</v>
      </c>
      <c r="S2940" s="269">
        <v>-50.75</v>
      </c>
      <c r="T2940" s="269">
        <v>-51</v>
      </c>
      <c r="DI2940" s="112" t="s">
        <v>5282</v>
      </c>
      <c r="DJ2940" s="112" t="s">
        <v>5203</v>
      </c>
      <c r="DO2940"/>
    </row>
    <row r="2941" spans="15:119" x14ac:dyDescent="0.25">
      <c r="O2941" s="268" t="s">
        <v>12419</v>
      </c>
      <c r="P2941" s="268" t="s">
        <v>9484</v>
      </c>
      <c r="Q2941" s="269">
        <v>-2.25</v>
      </c>
      <c r="R2941" s="269">
        <v>-2.5</v>
      </c>
      <c r="S2941" s="269">
        <v>-50.5</v>
      </c>
      <c r="T2941" s="269">
        <v>-50.75</v>
      </c>
      <c r="DI2941" s="112" t="s">
        <v>6145</v>
      </c>
      <c r="DJ2941" s="112" t="s">
        <v>5901</v>
      </c>
      <c r="DO2941"/>
    </row>
    <row r="2942" spans="15:119" x14ac:dyDescent="0.25">
      <c r="O2942" s="268" t="s">
        <v>12420</v>
      </c>
      <c r="P2942" s="268" t="s">
        <v>9482</v>
      </c>
      <c r="Q2942" s="269">
        <v>-2</v>
      </c>
      <c r="R2942" s="269">
        <v>-2.5</v>
      </c>
      <c r="S2942" s="269">
        <v>-50</v>
      </c>
      <c r="T2942" s="269">
        <v>-50.5</v>
      </c>
      <c r="DI2942" s="112" t="s">
        <v>5126</v>
      </c>
      <c r="DJ2942" s="112" t="s">
        <v>5023</v>
      </c>
      <c r="DO2942"/>
    </row>
    <row r="2943" spans="15:119" x14ac:dyDescent="0.25">
      <c r="O2943" s="268" t="s">
        <v>12421</v>
      </c>
      <c r="P2943" s="268" t="s">
        <v>9484</v>
      </c>
      <c r="Q2943" s="269">
        <v>-2</v>
      </c>
      <c r="R2943" s="269">
        <v>-2.25</v>
      </c>
      <c r="S2943" s="269">
        <v>-50.25</v>
      </c>
      <c r="T2943" s="269">
        <v>-50.5</v>
      </c>
      <c r="DI2943" s="112" t="s">
        <v>4921</v>
      </c>
      <c r="DJ2943" s="112" t="s">
        <v>4800</v>
      </c>
      <c r="DO2943"/>
    </row>
    <row r="2944" spans="15:119" x14ac:dyDescent="0.25">
      <c r="O2944" s="268" t="s">
        <v>12422</v>
      </c>
      <c r="P2944" s="268" t="s">
        <v>9484</v>
      </c>
      <c r="Q2944" s="269">
        <v>-2</v>
      </c>
      <c r="R2944" s="269">
        <v>-2.25</v>
      </c>
      <c r="S2944" s="269">
        <v>-50</v>
      </c>
      <c r="T2944" s="269">
        <v>-50.25</v>
      </c>
      <c r="DI2944" s="112" t="s">
        <v>4922</v>
      </c>
      <c r="DJ2944" s="112" t="s">
        <v>4800</v>
      </c>
      <c r="DO2944"/>
    </row>
    <row r="2945" spans="15:119" ht="30" x14ac:dyDescent="0.25">
      <c r="O2945" s="268" t="s">
        <v>12423</v>
      </c>
      <c r="P2945" s="268" t="s">
        <v>9484</v>
      </c>
      <c r="Q2945" s="269">
        <v>-2.25</v>
      </c>
      <c r="R2945" s="269">
        <v>-2.5</v>
      </c>
      <c r="S2945" s="269">
        <v>-50.25</v>
      </c>
      <c r="T2945" s="269">
        <v>-50.5</v>
      </c>
      <c r="DI2945" s="112" t="s">
        <v>8094</v>
      </c>
      <c r="DJ2945" s="112" t="s">
        <v>7908</v>
      </c>
      <c r="DO2945"/>
    </row>
    <row r="2946" spans="15:119" x14ac:dyDescent="0.25">
      <c r="O2946" s="268" t="s">
        <v>12424</v>
      </c>
      <c r="P2946" s="268" t="s">
        <v>9484</v>
      </c>
      <c r="Q2946" s="269">
        <v>-2.25</v>
      </c>
      <c r="R2946" s="269">
        <v>-2.5</v>
      </c>
      <c r="S2946" s="269">
        <v>-50</v>
      </c>
      <c r="T2946" s="269">
        <v>-50.25</v>
      </c>
      <c r="DI2946" s="112" t="s">
        <v>5781</v>
      </c>
      <c r="DJ2946" s="112" t="s">
        <v>5735</v>
      </c>
      <c r="DO2946"/>
    </row>
    <row r="2947" spans="15:119" x14ac:dyDescent="0.25">
      <c r="O2947" s="268" t="s">
        <v>12425</v>
      </c>
      <c r="P2947" s="268" t="s">
        <v>9482</v>
      </c>
      <c r="Q2947" s="269">
        <v>-2</v>
      </c>
      <c r="R2947" s="269">
        <v>-2.5</v>
      </c>
      <c r="S2947" s="269">
        <v>-49.5</v>
      </c>
      <c r="T2947" s="269">
        <v>-50</v>
      </c>
      <c r="DI2947" s="112" t="s">
        <v>7171</v>
      </c>
      <c r="DJ2947" s="112" t="s">
        <v>7127</v>
      </c>
      <c r="DO2947"/>
    </row>
    <row r="2948" spans="15:119" x14ac:dyDescent="0.25">
      <c r="O2948" s="268" t="s">
        <v>12426</v>
      </c>
      <c r="P2948" s="268" t="s">
        <v>9484</v>
      </c>
      <c r="Q2948" s="269">
        <v>-2</v>
      </c>
      <c r="R2948" s="269">
        <v>-2.25</v>
      </c>
      <c r="S2948" s="269">
        <v>-49.75</v>
      </c>
      <c r="T2948" s="269">
        <v>-50</v>
      </c>
      <c r="DI2948" s="112" t="s">
        <v>4192</v>
      </c>
      <c r="DJ2948" s="112" t="s">
        <v>4181</v>
      </c>
      <c r="DO2948"/>
    </row>
    <row r="2949" spans="15:119" x14ac:dyDescent="0.25">
      <c r="O2949" s="268" t="s">
        <v>12427</v>
      </c>
      <c r="P2949" s="268" t="s">
        <v>9484</v>
      </c>
      <c r="Q2949" s="269">
        <v>-2</v>
      </c>
      <c r="R2949" s="269">
        <v>-2.25</v>
      </c>
      <c r="S2949" s="269">
        <v>-49.5</v>
      </c>
      <c r="T2949" s="269">
        <v>-49.75</v>
      </c>
      <c r="DI2949" s="112" t="s">
        <v>8420</v>
      </c>
      <c r="DJ2949" s="112" t="s">
        <v>8277</v>
      </c>
      <c r="DO2949"/>
    </row>
    <row r="2950" spans="15:119" x14ac:dyDescent="0.25">
      <c r="O2950" s="268" t="s">
        <v>12428</v>
      </c>
      <c r="P2950" s="268" t="s">
        <v>9484</v>
      </c>
      <c r="Q2950" s="269">
        <v>-2.25</v>
      </c>
      <c r="R2950" s="269">
        <v>-2.5</v>
      </c>
      <c r="S2950" s="269">
        <v>-49.75</v>
      </c>
      <c r="T2950" s="269">
        <v>-50</v>
      </c>
      <c r="DI2950" s="112" t="s">
        <v>5471</v>
      </c>
      <c r="DJ2950" s="112" t="s">
        <v>5365</v>
      </c>
      <c r="DO2950"/>
    </row>
    <row r="2951" spans="15:119" x14ac:dyDescent="0.25">
      <c r="O2951" s="268" t="s">
        <v>12429</v>
      </c>
      <c r="P2951" s="268" t="s">
        <v>9484</v>
      </c>
      <c r="Q2951" s="269">
        <v>-2.25</v>
      </c>
      <c r="R2951" s="269">
        <v>-2.5</v>
      </c>
      <c r="S2951" s="269">
        <v>-49.5</v>
      </c>
      <c r="T2951" s="269">
        <v>-49.75</v>
      </c>
      <c r="DI2951" s="112" t="s">
        <v>6746</v>
      </c>
      <c r="DJ2951" s="112" t="s">
        <v>6297</v>
      </c>
      <c r="DO2951"/>
    </row>
    <row r="2952" spans="15:119" x14ac:dyDescent="0.25">
      <c r="O2952" s="268" t="s">
        <v>12430</v>
      </c>
      <c r="P2952" s="268" t="s">
        <v>9482</v>
      </c>
      <c r="Q2952" s="269">
        <v>-2.5</v>
      </c>
      <c r="R2952" s="269">
        <v>-3</v>
      </c>
      <c r="S2952" s="269">
        <v>-50.5</v>
      </c>
      <c r="T2952" s="269">
        <v>-51</v>
      </c>
      <c r="DI2952" s="112" t="s">
        <v>8095</v>
      </c>
      <c r="DJ2952" s="112" t="s">
        <v>7908</v>
      </c>
      <c r="DO2952"/>
    </row>
    <row r="2953" spans="15:119" x14ac:dyDescent="0.25">
      <c r="O2953" s="268" t="s">
        <v>12431</v>
      </c>
      <c r="P2953" s="268" t="s">
        <v>9484</v>
      </c>
      <c r="Q2953" s="269">
        <v>-2.5</v>
      </c>
      <c r="R2953" s="269">
        <v>-2.75</v>
      </c>
      <c r="S2953" s="269">
        <v>-50.75</v>
      </c>
      <c r="T2953" s="269">
        <v>-51</v>
      </c>
      <c r="DI2953" s="112" t="s">
        <v>8096</v>
      </c>
      <c r="DJ2953" s="112" t="s">
        <v>7908</v>
      </c>
      <c r="DO2953"/>
    </row>
    <row r="2954" spans="15:119" x14ac:dyDescent="0.25">
      <c r="O2954" s="268" t="s">
        <v>12432</v>
      </c>
      <c r="P2954" s="268" t="s">
        <v>9484</v>
      </c>
      <c r="Q2954" s="269">
        <v>-2.5</v>
      </c>
      <c r="R2954" s="269">
        <v>-2.75</v>
      </c>
      <c r="S2954" s="269">
        <v>-50.5</v>
      </c>
      <c r="T2954" s="269">
        <v>-50.75</v>
      </c>
      <c r="DI2954" s="112" t="s">
        <v>6747</v>
      </c>
      <c r="DJ2954" s="112" t="s">
        <v>6297</v>
      </c>
      <c r="DO2954"/>
    </row>
    <row r="2955" spans="15:119" x14ac:dyDescent="0.25">
      <c r="O2955" s="268" t="s">
        <v>12433</v>
      </c>
      <c r="P2955" s="268" t="s">
        <v>9484</v>
      </c>
      <c r="Q2955" s="269">
        <v>-2.75</v>
      </c>
      <c r="R2955" s="269">
        <v>-3</v>
      </c>
      <c r="S2955" s="269">
        <v>-50.75</v>
      </c>
      <c r="T2955" s="269">
        <v>-51</v>
      </c>
      <c r="DI2955" s="112" t="s">
        <v>8769</v>
      </c>
      <c r="DJ2955" s="112" t="s">
        <v>8536</v>
      </c>
      <c r="DO2955"/>
    </row>
    <row r="2956" spans="15:119" x14ac:dyDescent="0.25">
      <c r="O2956" s="268" t="s">
        <v>12434</v>
      </c>
      <c r="P2956" s="268" t="s">
        <v>9484</v>
      </c>
      <c r="Q2956" s="269">
        <v>-2.75</v>
      </c>
      <c r="R2956" s="269">
        <v>-3</v>
      </c>
      <c r="S2956" s="269">
        <v>-50.5</v>
      </c>
      <c r="T2956" s="269">
        <v>-50.75</v>
      </c>
      <c r="DI2956" s="112" t="s">
        <v>8770</v>
      </c>
      <c r="DJ2956" s="112" t="s">
        <v>8536</v>
      </c>
      <c r="DO2956"/>
    </row>
    <row r="2957" spans="15:119" ht="30" x14ac:dyDescent="0.25">
      <c r="O2957" s="268" t="s">
        <v>12435</v>
      </c>
      <c r="P2957" s="268" t="s">
        <v>9482</v>
      </c>
      <c r="Q2957" s="269">
        <v>-2.5</v>
      </c>
      <c r="R2957" s="269">
        <v>-3</v>
      </c>
      <c r="S2957" s="269">
        <v>-50</v>
      </c>
      <c r="T2957" s="269">
        <v>-50.5</v>
      </c>
      <c r="DI2957" s="112" t="s">
        <v>4514</v>
      </c>
      <c r="DJ2957" s="112" t="s">
        <v>4444</v>
      </c>
      <c r="DO2957"/>
    </row>
    <row r="2958" spans="15:119" x14ac:dyDescent="0.25">
      <c r="O2958" s="268" t="s">
        <v>12436</v>
      </c>
      <c r="P2958" s="268" t="s">
        <v>9484</v>
      </c>
      <c r="Q2958" s="269">
        <v>-2.5</v>
      </c>
      <c r="R2958" s="269">
        <v>-2.75</v>
      </c>
      <c r="S2958" s="269">
        <v>-50.25</v>
      </c>
      <c r="T2958" s="269">
        <v>-50.5</v>
      </c>
      <c r="DI2958" s="112" t="s">
        <v>7605</v>
      </c>
      <c r="DJ2958" s="112" t="s">
        <v>7290</v>
      </c>
      <c r="DO2958"/>
    </row>
    <row r="2959" spans="15:119" x14ac:dyDescent="0.25">
      <c r="O2959" s="268" t="s">
        <v>12437</v>
      </c>
      <c r="P2959" s="268" t="s">
        <v>9484</v>
      </c>
      <c r="Q2959" s="269">
        <v>-2.5</v>
      </c>
      <c r="R2959" s="269">
        <v>-2.75</v>
      </c>
      <c r="S2959" s="269">
        <v>-50</v>
      </c>
      <c r="T2959" s="269">
        <v>-50.25</v>
      </c>
      <c r="DI2959" s="112" t="s">
        <v>5782</v>
      </c>
      <c r="DJ2959" s="112" t="s">
        <v>5735</v>
      </c>
      <c r="DO2959"/>
    </row>
    <row r="2960" spans="15:119" x14ac:dyDescent="0.25">
      <c r="O2960" s="268" t="s">
        <v>12438</v>
      </c>
      <c r="P2960" s="268" t="s">
        <v>9484</v>
      </c>
      <c r="Q2960" s="269">
        <v>-2.75</v>
      </c>
      <c r="R2960" s="269">
        <v>-3</v>
      </c>
      <c r="S2960" s="269">
        <v>-50.25</v>
      </c>
      <c r="T2960" s="269">
        <v>-50.5</v>
      </c>
      <c r="DI2960" s="112" t="s">
        <v>7241</v>
      </c>
      <c r="DJ2960" s="112" t="s">
        <v>7203</v>
      </c>
      <c r="DO2960"/>
    </row>
    <row r="2961" spans="15:119" x14ac:dyDescent="0.25">
      <c r="O2961" s="268" t="s">
        <v>12439</v>
      </c>
      <c r="P2961" s="268" t="s">
        <v>9484</v>
      </c>
      <c r="Q2961" s="269">
        <v>-2.75</v>
      </c>
      <c r="R2961" s="269">
        <v>-3</v>
      </c>
      <c r="S2961" s="269">
        <v>-50</v>
      </c>
      <c r="T2961" s="269">
        <v>-50.25</v>
      </c>
      <c r="DI2961" s="112" t="s">
        <v>6748</v>
      </c>
      <c r="DJ2961" s="112" t="s">
        <v>6297</v>
      </c>
      <c r="DO2961"/>
    </row>
    <row r="2962" spans="15:119" x14ac:dyDescent="0.25">
      <c r="O2962" s="268" t="s">
        <v>12440</v>
      </c>
      <c r="P2962" s="268" t="s">
        <v>9482</v>
      </c>
      <c r="Q2962" s="269">
        <v>-2.5</v>
      </c>
      <c r="R2962" s="269">
        <v>-3</v>
      </c>
      <c r="S2962" s="269">
        <v>-49.5</v>
      </c>
      <c r="T2962" s="269">
        <v>-50</v>
      </c>
      <c r="DI2962" s="112" t="s">
        <v>7172</v>
      </c>
      <c r="DJ2962" s="112" t="s">
        <v>7127</v>
      </c>
      <c r="DO2962"/>
    </row>
    <row r="2963" spans="15:119" x14ac:dyDescent="0.25">
      <c r="O2963" s="268" t="s">
        <v>12441</v>
      </c>
      <c r="P2963" s="268" t="s">
        <v>9484</v>
      </c>
      <c r="Q2963" s="269">
        <v>-2.5</v>
      </c>
      <c r="R2963" s="269">
        <v>-2.75</v>
      </c>
      <c r="S2963" s="269">
        <v>-49.75</v>
      </c>
      <c r="T2963" s="269">
        <v>-50</v>
      </c>
      <c r="DI2963" s="112" t="s">
        <v>8097</v>
      </c>
      <c r="DJ2963" s="112" t="s">
        <v>7908</v>
      </c>
      <c r="DO2963"/>
    </row>
    <row r="2964" spans="15:119" x14ac:dyDescent="0.25">
      <c r="O2964" s="268" t="s">
        <v>12442</v>
      </c>
      <c r="P2964" s="268" t="s">
        <v>9484</v>
      </c>
      <c r="Q2964" s="269">
        <v>-2.5</v>
      </c>
      <c r="R2964" s="269">
        <v>-2.75</v>
      </c>
      <c r="S2964" s="269">
        <v>-49.5</v>
      </c>
      <c r="T2964" s="269">
        <v>-49.75</v>
      </c>
      <c r="DI2964" s="112" t="s">
        <v>8098</v>
      </c>
      <c r="DJ2964" s="112" t="s">
        <v>7908</v>
      </c>
      <c r="DO2964"/>
    </row>
    <row r="2965" spans="15:119" x14ac:dyDescent="0.25">
      <c r="O2965" s="268" t="s">
        <v>12443</v>
      </c>
      <c r="P2965" s="268" t="s">
        <v>9484</v>
      </c>
      <c r="Q2965" s="269">
        <v>-2.75</v>
      </c>
      <c r="R2965" s="269">
        <v>-3</v>
      </c>
      <c r="S2965" s="269">
        <v>-49.75</v>
      </c>
      <c r="T2965" s="269">
        <v>-50</v>
      </c>
      <c r="DI2965" s="112" t="s">
        <v>7606</v>
      </c>
      <c r="DJ2965" s="112" t="s">
        <v>7290</v>
      </c>
      <c r="DO2965"/>
    </row>
    <row r="2966" spans="15:119" x14ac:dyDescent="0.25">
      <c r="O2966" s="268" t="s">
        <v>12444</v>
      </c>
      <c r="P2966" s="268" t="s">
        <v>9484</v>
      </c>
      <c r="Q2966" s="269">
        <v>-2.75</v>
      </c>
      <c r="R2966" s="269">
        <v>-3</v>
      </c>
      <c r="S2966" s="269">
        <v>-49.5</v>
      </c>
      <c r="T2966" s="269">
        <v>-49.75</v>
      </c>
      <c r="DI2966" s="112" t="s">
        <v>8099</v>
      </c>
      <c r="DJ2966" s="112" t="s">
        <v>7908</v>
      </c>
      <c r="DO2966"/>
    </row>
    <row r="2967" spans="15:119" x14ac:dyDescent="0.25">
      <c r="O2967" s="268" t="s">
        <v>12445</v>
      </c>
      <c r="P2967" s="268" t="s">
        <v>9480</v>
      </c>
      <c r="Q2967" s="269">
        <v>-2</v>
      </c>
      <c r="R2967" s="269">
        <v>-3</v>
      </c>
      <c r="S2967" s="269">
        <v>-48</v>
      </c>
      <c r="T2967" s="269">
        <v>-49.5</v>
      </c>
      <c r="DI2967" s="112" t="s">
        <v>8100</v>
      </c>
      <c r="DJ2967" s="112" t="s">
        <v>7908</v>
      </c>
      <c r="DO2967"/>
    </row>
    <row r="2968" spans="15:119" x14ac:dyDescent="0.25">
      <c r="O2968" s="268" t="s">
        <v>12446</v>
      </c>
      <c r="P2968" s="268" t="s">
        <v>9482</v>
      </c>
      <c r="Q2968" s="269">
        <v>-2</v>
      </c>
      <c r="R2968" s="269">
        <v>-2.5</v>
      </c>
      <c r="S2968" s="269">
        <v>-49</v>
      </c>
      <c r="T2968" s="269">
        <v>-49.5</v>
      </c>
      <c r="DI2968" s="112" t="s">
        <v>7607</v>
      </c>
      <c r="DJ2968" s="112" t="s">
        <v>7290</v>
      </c>
      <c r="DO2968"/>
    </row>
    <row r="2969" spans="15:119" x14ac:dyDescent="0.25">
      <c r="O2969" s="268" t="s">
        <v>12447</v>
      </c>
      <c r="P2969" s="268" t="s">
        <v>9484</v>
      </c>
      <c r="Q2969" s="269">
        <v>-2</v>
      </c>
      <c r="R2969" s="269">
        <v>-2.25</v>
      </c>
      <c r="S2969" s="269">
        <v>-49.25</v>
      </c>
      <c r="T2969" s="269">
        <v>-49.5</v>
      </c>
      <c r="DI2969" s="112" t="s">
        <v>6749</v>
      </c>
      <c r="DJ2969" s="112" t="s">
        <v>6297</v>
      </c>
      <c r="DO2969"/>
    </row>
    <row r="2970" spans="15:119" x14ac:dyDescent="0.25">
      <c r="O2970" s="268" t="s">
        <v>12448</v>
      </c>
      <c r="P2970" s="268" t="s">
        <v>9484</v>
      </c>
      <c r="Q2970" s="269">
        <v>-2</v>
      </c>
      <c r="R2970" s="269">
        <v>-2.25</v>
      </c>
      <c r="S2970" s="269">
        <v>-49</v>
      </c>
      <c r="T2970" s="269">
        <v>-49.25</v>
      </c>
      <c r="DI2970" s="112" t="s">
        <v>8101</v>
      </c>
      <c r="DJ2970" s="112" t="s">
        <v>7908</v>
      </c>
      <c r="DO2970"/>
    </row>
    <row r="2971" spans="15:119" x14ac:dyDescent="0.25">
      <c r="O2971" s="268" t="s">
        <v>12449</v>
      </c>
      <c r="P2971" s="268" t="s">
        <v>9484</v>
      </c>
      <c r="Q2971" s="269">
        <v>-2.25</v>
      </c>
      <c r="R2971" s="269">
        <v>-2.5</v>
      </c>
      <c r="S2971" s="269">
        <v>-49.25</v>
      </c>
      <c r="T2971" s="269">
        <v>-49.5</v>
      </c>
      <c r="DI2971" s="112" t="s">
        <v>8102</v>
      </c>
      <c r="DJ2971" s="112" t="s">
        <v>7908</v>
      </c>
      <c r="DO2971"/>
    </row>
    <row r="2972" spans="15:119" x14ac:dyDescent="0.25">
      <c r="O2972" s="268" t="s">
        <v>12450</v>
      </c>
      <c r="P2972" s="268" t="s">
        <v>9484</v>
      </c>
      <c r="Q2972" s="269">
        <v>-2.25</v>
      </c>
      <c r="R2972" s="269">
        <v>-2.5</v>
      </c>
      <c r="S2972" s="269">
        <v>-49</v>
      </c>
      <c r="T2972" s="269">
        <v>-49.25</v>
      </c>
      <c r="DI2972" s="112" t="s">
        <v>6750</v>
      </c>
      <c r="DJ2972" s="112" t="s">
        <v>6297</v>
      </c>
      <c r="DO2972"/>
    </row>
    <row r="2973" spans="15:119" x14ac:dyDescent="0.25">
      <c r="O2973" s="268" t="s">
        <v>12451</v>
      </c>
      <c r="P2973" s="268" t="s">
        <v>9482</v>
      </c>
      <c r="Q2973" s="269">
        <v>-2</v>
      </c>
      <c r="R2973" s="269">
        <v>-2.5</v>
      </c>
      <c r="S2973" s="269">
        <v>-48.5</v>
      </c>
      <c r="T2973" s="269">
        <v>-49</v>
      </c>
      <c r="DI2973" s="112" t="s">
        <v>4351</v>
      </c>
      <c r="DJ2973" s="112" t="s">
        <v>4283</v>
      </c>
      <c r="DO2973"/>
    </row>
    <row r="2974" spans="15:119" x14ac:dyDescent="0.25">
      <c r="O2974" s="268" t="s">
        <v>12452</v>
      </c>
      <c r="P2974" s="268" t="s">
        <v>9484</v>
      </c>
      <c r="Q2974" s="269">
        <v>-2</v>
      </c>
      <c r="R2974" s="269">
        <v>-2.25</v>
      </c>
      <c r="S2974" s="269">
        <v>-48.75</v>
      </c>
      <c r="T2974" s="269">
        <v>-49</v>
      </c>
      <c r="DI2974" s="112" t="s">
        <v>5472</v>
      </c>
      <c r="DJ2974" s="112" t="s">
        <v>5365</v>
      </c>
      <c r="DO2974"/>
    </row>
    <row r="2975" spans="15:119" x14ac:dyDescent="0.25">
      <c r="O2975" s="268" t="s">
        <v>12453</v>
      </c>
      <c r="P2975" s="268" t="s">
        <v>9484</v>
      </c>
      <c r="Q2975" s="269">
        <v>-2</v>
      </c>
      <c r="R2975" s="269">
        <v>-2.25</v>
      </c>
      <c r="S2975" s="269">
        <v>-48.5</v>
      </c>
      <c r="T2975" s="269">
        <v>-48.75</v>
      </c>
      <c r="DI2975" s="112" t="s">
        <v>6751</v>
      </c>
      <c r="DJ2975" s="112" t="s">
        <v>6297</v>
      </c>
      <c r="DO2975"/>
    </row>
    <row r="2976" spans="15:119" x14ac:dyDescent="0.25">
      <c r="O2976" s="268" t="s">
        <v>12454</v>
      </c>
      <c r="P2976" s="268" t="s">
        <v>9484</v>
      </c>
      <c r="Q2976" s="269">
        <v>-2.25</v>
      </c>
      <c r="R2976" s="269">
        <v>-2.5</v>
      </c>
      <c r="S2976" s="269">
        <v>-48.75</v>
      </c>
      <c r="T2976" s="269">
        <v>-49</v>
      </c>
      <c r="DI2976" s="112" t="s">
        <v>8103</v>
      </c>
      <c r="DJ2976" s="112" t="s">
        <v>7908</v>
      </c>
      <c r="DO2976"/>
    </row>
    <row r="2977" spans="15:119" x14ac:dyDescent="0.25">
      <c r="O2977" s="268" t="s">
        <v>12455</v>
      </c>
      <c r="P2977" s="268" t="s">
        <v>9484</v>
      </c>
      <c r="Q2977" s="269">
        <v>-2.25</v>
      </c>
      <c r="R2977" s="269">
        <v>-2.5</v>
      </c>
      <c r="S2977" s="269">
        <v>-48.5</v>
      </c>
      <c r="T2977" s="269">
        <v>-48.75</v>
      </c>
      <c r="DI2977" s="112" t="s">
        <v>6752</v>
      </c>
      <c r="DJ2977" s="112" t="s">
        <v>6297</v>
      </c>
      <c r="DO2977"/>
    </row>
    <row r="2978" spans="15:119" x14ac:dyDescent="0.25">
      <c r="O2978" s="268" t="s">
        <v>12456</v>
      </c>
      <c r="P2978" s="268" t="s">
        <v>9482</v>
      </c>
      <c r="Q2978" s="269">
        <v>-2</v>
      </c>
      <c r="R2978" s="269">
        <v>-2.5</v>
      </c>
      <c r="S2978" s="269">
        <v>-48</v>
      </c>
      <c r="T2978" s="269">
        <v>-48.5</v>
      </c>
      <c r="DI2978" s="112" t="s">
        <v>8771</v>
      </c>
      <c r="DJ2978" s="112" t="s">
        <v>8536</v>
      </c>
      <c r="DO2978"/>
    </row>
    <row r="2979" spans="15:119" x14ac:dyDescent="0.25">
      <c r="O2979" s="268" t="s">
        <v>12457</v>
      </c>
      <c r="P2979" s="268" t="s">
        <v>9484</v>
      </c>
      <c r="Q2979" s="269">
        <v>-2</v>
      </c>
      <c r="R2979" s="269">
        <v>-2.25</v>
      </c>
      <c r="S2979" s="269">
        <v>-48.25</v>
      </c>
      <c r="T2979" s="269">
        <v>-48.5</v>
      </c>
      <c r="DI2979" s="112" t="s">
        <v>8104</v>
      </c>
      <c r="DJ2979" s="112" t="s">
        <v>7908</v>
      </c>
      <c r="DO2979"/>
    </row>
    <row r="2980" spans="15:119" x14ac:dyDescent="0.25">
      <c r="O2980" s="268" t="s">
        <v>12458</v>
      </c>
      <c r="P2980" s="268" t="s">
        <v>9484</v>
      </c>
      <c r="Q2980" s="269">
        <v>-2</v>
      </c>
      <c r="R2980" s="269">
        <v>-2.25</v>
      </c>
      <c r="S2980" s="269">
        <v>-48</v>
      </c>
      <c r="T2980" s="269">
        <v>-48.25</v>
      </c>
      <c r="DI2980" s="112" t="s">
        <v>6753</v>
      </c>
      <c r="DJ2980" s="112" t="s">
        <v>6297</v>
      </c>
      <c r="DO2980"/>
    </row>
    <row r="2981" spans="15:119" x14ac:dyDescent="0.25">
      <c r="O2981" s="268" t="s">
        <v>12459</v>
      </c>
      <c r="P2981" s="268" t="s">
        <v>9484</v>
      </c>
      <c r="Q2981" s="269">
        <v>-2.25</v>
      </c>
      <c r="R2981" s="269">
        <v>-2.5</v>
      </c>
      <c r="S2981" s="269">
        <v>-48.25</v>
      </c>
      <c r="T2981" s="269">
        <v>-48.5</v>
      </c>
      <c r="DI2981" s="112" t="s">
        <v>5127</v>
      </c>
      <c r="DJ2981" s="112" t="s">
        <v>5023</v>
      </c>
      <c r="DO2981"/>
    </row>
    <row r="2982" spans="15:119" x14ac:dyDescent="0.25">
      <c r="O2982" s="268" t="s">
        <v>12460</v>
      </c>
      <c r="P2982" s="268" t="s">
        <v>9484</v>
      </c>
      <c r="Q2982" s="269">
        <v>-2.25</v>
      </c>
      <c r="R2982" s="269">
        <v>-2.5</v>
      </c>
      <c r="S2982" s="269">
        <v>-48</v>
      </c>
      <c r="T2982" s="269">
        <v>-48.25</v>
      </c>
      <c r="DI2982" s="112" t="s">
        <v>7608</v>
      </c>
      <c r="DJ2982" s="112" t="s">
        <v>7290</v>
      </c>
      <c r="DO2982"/>
    </row>
    <row r="2983" spans="15:119" x14ac:dyDescent="0.25">
      <c r="O2983" s="268" t="s">
        <v>12461</v>
      </c>
      <c r="P2983" s="268" t="s">
        <v>9482</v>
      </c>
      <c r="Q2983" s="269">
        <v>-2.5</v>
      </c>
      <c r="R2983" s="269">
        <v>-3</v>
      </c>
      <c r="S2983" s="269">
        <v>-49</v>
      </c>
      <c r="T2983" s="269">
        <v>-49.5</v>
      </c>
      <c r="DI2983" s="112" t="s">
        <v>5283</v>
      </c>
      <c r="DJ2983" s="112" t="s">
        <v>5203</v>
      </c>
      <c r="DO2983"/>
    </row>
    <row r="2984" spans="15:119" x14ac:dyDescent="0.25">
      <c r="O2984" s="268" t="s">
        <v>12462</v>
      </c>
      <c r="P2984" s="268" t="s">
        <v>9484</v>
      </c>
      <c r="Q2984" s="269">
        <v>-2.5</v>
      </c>
      <c r="R2984" s="269">
        <v>-2.75</v>
      </c>
      <c r="S2984" s="269">
        <v>-49.25</v>
      </c>
      <c r="T2984" s="269">
        <v>-49.5</v>
      </c>
      <c r="DI2984" s="112" t="s">
        <v>6754</v>
      </c>
      <c r="DJ2984" s="112" t="s">
        <v>6297</v>
      </c>
      <c r="DO2984"/>
    </row>
    <row r="2985" spans="15:119" x14ac:dyDescent="0.25">
      <c r="O2985" s="268" t="s">
        <v>12463</v>
      </c>
      <c r="P2985" s="268" t="s">
        <v>9484</v>
      </c>
      <c r="Q2985" s="269">
        <v>-2.5</v>
      </c>
      <c r="R2985" s="269">
        <v>-2.75</v>
      </c>
      <c r="S2985" s="269">
        <v>-49</v>
      </c>
      <c r="T2985" s="269">
        <v>-49.25</v>
      </c>
      <c r="DI2985" s="112" t="s">
        <v>5865</v>
      </c>
      <c r="DJ2985" s="112" t="s">
        <v>5832</v>
      </c>
      <c r="DO2985"/>
    </row>
    <row r="2986" spans="15:119" x14ac:dyDescent="0.25">
      <c r="O2986" s="268" t="s">
        <v>12464</v>
      </c>
      <c r="P2986" s="268" t="s">
        <v>9484</v>
      </c>
      <c r="Q2986" s="269">
        <v>-2.75</v>
      </c>
      <c r="R2986" s="269">
        <v>-3</v>
      </c>
      <c r="S2986" s="269">
        <v>-49.25</v>
      </c>
      <c r="T2986" s="269">
        <v>-49.5</v>
      </c>
      <c r="DI2986" s="112" t="s">
        <v>8105</v>
      </c>
      <c r="DJ2986" s="112" t="s">
        <v>7908</v>
      </c>
      <c r="DO2986"/>
    </row>
    <row r="2987" spans="15:119" x14ac:dyDescent="0.25">
      <c r="O2987" s="268" t="s">
        <v>12465</v>
      </c>
      <c r="P2987" s="268" t="s">
        <v>9484</v>
      </c>
      <c r="Q2987" s="269">
        <v>-2.75</v>
      </c>
      <c r="R2987" s="269">
        <v>-3</v>
      </c>
      <c r="S2987" s="269">
        <v>-49</v>
      </c>
      <c r="T2987" s="269">
        <v>-49.25</v>
      </c>
      <c r="DI2987" s="112" t="s">
        <v>9341</v>
      </c>
      <c r="DJ2987" s="112" t="s">
        <v>9212</v>
      </c>
      <c r="DO2987"/>
    </row>
    <row r="2988" spans="15:119" x14ac:dyDescent="0.25">
      <c r="O2988" s="268" t="s">
        <v>12466</v>
      </c>
      <c r="P2988" s="268" t="s">
        <v>9482</v>
      </c>
      <c r="Q2988" s="269">
        <v>-2.5</v>
      </c>
      <c r="R2988" s="269">
        <v>-3</v>
      </c>
      <c r="S2988" s="269">
        <v>-48.5</v>
      </c>
      <c r="T2988" s="269">
        <v>-49</v>
      </c>
      <c r="DI2988" s="112" t="s">
        <v>6146</v>
      </c>
      <c r="DJ2988" s="112" t="s">
        <v>5901</v>
      </c>
      <c r="DO2988"/>
    </row>
    <row r="2989" spans="15:119" x14ac:dyDescent="0.25">
      <c r="O2989" s="268" t="s">
        <v>12467</v>
      </c>
      <c r="P2989" s="268" t="s">
        <v>9484</v>
      </c>
      <c r="Q2989" s="269">
        <v>-2.5</v>
      </c>
      <c r="R2989" s="269">
        <v>-2.75</v>
      </c>
      <c r="S2989" s="269">
        <v>-48.75</v>
      </c>
      <c r="T2989" s="269">
        <v>-49</v>
      </c>
      <c r="DI2989" s="112" t="s">
        <v>5128</v>
      </c>
      <c r="DJ2989" s="112" t="s">
        <v>5023</v>
      </c>
      <c r="DO2989"/>
    </row>
    <row r="2990" spans="15:119" x14ac:dyDescent="0.25">
      <c r="O2990" s="268" t="s">
        <v>12468</v>
      </c>
      <c r="P2990" s="268" t="s">
        <v>9484</v>
      </c>
      <c r="Q2990" s="269">
        <v>-2.5</v>
      </c>
      <c r="R2990" s="269">
        <v>-2.75</v>
      </c>
      <c r="S2990" s="269">
        <v>-48.5</v>
      </c>
      <c r="T2990" s="269">
        <v>-48.75</v>
      </c>
      <c r="DI2990" s="112" t="s">
        <v>4923</v>
      </c>
      <c r="DJ2990" s="112" t="s">
        <v>4800</v>
      </c>
      <c r="DO2990"/>
    </row>
    <row r="2991" spans="15:119" x14ac:dyDescent="0.25">
      <c r="O2991" s="268" t="s">
        <v>12469</v>
      </c>
      <c r="P2991" s="268" t="s">
        <v>9484</v>
      </c>
      <c r="Q2991" s="269">
        <v>-2.75</v>
      </c>
      <c r="R2991" s="269">
        <v>-3</v>
      </c>
      <c r="S2991" s="269">
        <v>-48.75</v>
      </c>
      <c r="T2991" s="269">
        <v>-49</v>
      </c>
      <c r="DI2991" s="112" t="s">
        <v>5473</v>
      </c>
      <c r="DJ2991" s="112" t="s">
        <v>5365</v>
      </c>
      <c r="DO2991"/>
    </row>
    <row r="2992" spans="15:119" x14ac:dyDescent="0.25">
      <c r="O2992" s="268" t="s">
        <v>12470</v>
      </c>
      <c r="P2992" s="268" t="s">
        <v>9484</v>
      </c>
      <c r="Q2992" s="269">
        <v>-2.75</v>
      </c>
      <c r="R2992" s="269">
        <v>-3</v>
      </c>
      <c r="S2992" s="269">
        <v>-48.5</v>
      </c>
      <c r="T2992" s="269">
        <v>-48.75</v>
      </c>
      <c r="DI2992" s="112" t="s">
        <v>5473</v>
      </c>
      <c r="DJ2992" s="112" t="s">
        <v>8277</v>
      </c>
      <c r="DO2992"/>
    </row>
    <row r="2993" spans="15:119" x14ac:dyDescent="0.25">
      <c r="O2993" s="268" t="s">
        <v>12471</v>
      </c>
      <c r="P2993" s="268" t="s">
        <v>9482</v>
      </c>
      <c r="Q2993" s="269">
        <v>-2.5</v>
      </c>
      <c r="R2993" s="269">
        <v>-3</v>
      </c>
      <c r="S2993" s="269">
        <v>-48</v>
      </c>
      <c r="T2993" s="269">
        <v>-48.5</v>
      </c>
      <c r="DI2993" s="112" t="s">
        <v>8772</v>
      </c>
      <c r="DJ2993" s="112" t="s">
        <v>8536</v>
      </c>
      <c r="DO2993"/>
    </row>
    <row r="2994" spans="15:119" x14ac:dyDescent="0.25">
      <c r="O2994" s="268" t="s">
        <v>12472</v>
      </c>
      <c r="P2994" s="268" t="s">
        <v>9484</v>
      </c>
      <c r="Q2994" s="269">
        <v>-2.5</v>
      </c>
      <c r="R2994" s="269">
        <v>-2.75</v>
      </c>
      <c r="S2994" s="269">
        <v>-48.25</v>
      </c>
      <c r="T2994" s="269">
        <v>-48.5</v>
      </c>
      <c r="DI2994" s="112" t="s">
        <v>6147</v>
      </c>
      <c r="DJ2994" s="112" t="s">
        <v>5901</v>
      </c>
      <c r="DO2994"/>
    </row>
    <row r="2995" spans="15:119" x14ac:dyDescent="0.25">
      <c r="O2995" s="268" t="s">
        <v>12473</v>
      </c>
      <c r="P2995" s="268" t="s">
        <v>9484</v>
      </c>
      <c r="Q2995" s="269">
        <v>-2.5</v>
      </c>
      <c r="R2995" s="269">
        <v>-2.75</v>
      </c>
      <c r="S2995" s="269">
        <v>-48</v>
      </c>
      <c r="T2995" s="269">
        <v>-48.25</v>
      </c>
      <c r="DI2995" s="112" t="s">
        <v>5784</v>
      </c>
      <c r="DJ2995" s="112" t="s">
        <v>5735</v>
      </c>
      <c r="DO2995"/>
    </row>
    <row r="2996" spans="15:119" x14ac:dyDescent="0.25">
      <c r="O2996" s="268" t="s">
        <v>12474</v>
      </c>
      <c r="P2996" s="268" t="s">
        <v>9484</v>
      </c>
      <c r="Q2996" s="269">
        <v>-2.75</v>
      </c>
      <c r="R2996" s="269">
        <v>-3</v>
      </c>
      <c r="S2996" s="269">
        <v>-48.25</v>
      </c>
      <c r="T2996" s="269">
        <v>-48.5</v>
      </c>
      <c r="DI2996" s="112" t="s">
        <v>4695</v>
      </c>
      <c r="DJ2996" s="112" t="s">
        <v>4583</v>
      </c>
      <c r="DO2996"/>
    </row>
    <row r="2997" spans="15:119" x14ac:dyDescent="0.25">
      <c r="O2997" s="268" t="s">
        <v>12475</v>
      </c>
      <c r="P2997" s="268" t="s">
        <v>9484</v>
      </c>
      <c r="Q2997" s="269">
        <v>-2.75</v>
      </c>
      <c r="R2997" s="269">
        <v>-3</v>
      </c>
      <c r="S2997" s="269">
        <v>-48</v>
      </c>
      <c r="T2997" s="269">
        <v>-48.25</v>
      </c>
      <c r="DI2997" s="112" t="s">
        <v>6755</v>
      </c>
      <c r="DJ2997" s="112" t="s">
        <v>6297</v>
      </c>
      <c r="DO2997"/>
    </row>
    <row r="2998" spans="15:119" x14ac:dyDescent="0.25">
      <c r="O2998" s="268" t="s">
        <v>12476</v>
      </c>
      <c r="P2998" s="268" t="s">
        <v>9480</v>
      </c>
      <c r="Q2998" s="269">
        <v>-3</v>
      </c>
      <c r="R2998" s="269">
        <v>-4</v>
      </c>
      <c r="S2998" s="269">
        <v>-49.5</v>
      </c>
      <c r="T2998" s="269">
        <v>-51</v>
      </c>
      <c r="DI2998" s="112" t="s">
        <v>7609</v>
      </c>
      <c r="DJ2998" s="112" t="s">
        <v>7290</v>
      </c>
      <c r="DO2998"/>
    </row>
    <row r="2999" spans="15:119" x14ac:dyDescent="0.25">
      <c r="O2999" s="268" t="s">
        <v>12477</v>
      </c>
      <c r="P2999" s="268" t="s">
        <v>9482</v>
      </c>
      <c r="Q2999" s="269">
        <v>-3</v>
      </c>
      <c r="R2999" s="269">
        <v>-3.5</v>
      </c>
      <c r="S2999" s="269">
        <v>-50.5</v>
      </c>
      <c r="T2999" s="269">
        <v>-51</v>
      </c>
      <c r="DI2999" s="112" t="s">
        <v>5474</v>
      </c>
      <c r="DJ2999" s="112" t="s">
        <v>5365</v>
      </c>
      <c r="DO2999"/>
    </row>
    <row r="3000" spans="15:119" x14ac:dyDescent="0.25">
      <c r="O3000" s="268" t="s">
        <v>12478</v>
      </c>
      <c r="P3000" s="268" t="s">
        <v>9484</v>
      </c>
      <c r="Q3000" s="269">
        <v>-3</v>
      </c>
      <c r="R3000" s="269">
        <v>-3.25</v>
      </c>
      <c r="S3000" s="269">
        <v>-50.75</v>
      </c>
      <c r="T3000" s="269">
        <v>-51</v>
      </c>
      <c r="DI3000" s="112" t="s">
        <v>4515</v>
      </c>
      <c r="DJ3000" s="112" t="s">
        <v>4444</v>
      </c>
      <c r="DO3000"/>
    </row>
    <row r="3001" spans="15:119" x14ac:dyDescent="0.25">
      <c r="O3001" s="268" t="s">
        <v>12479</v>
      </c>
      <c r="P3001" s="268" t="s">
        <v>9484</v>
      </c>
      <c r="Q3001" s="269">
        <v>-3</v>
      </c>
      <c r="R3001" s="269">
        <v>-3.25</v>
      </c>
      <c r="S3001" s="269">
        <v>-50.5</v>
      </c>
      <c r="T3001" s="269">
        <v>-50.75</v>
      </c>
      <c r="DI3001" s="112" t="s">
        <v>8106</v>
      </c>
      <c r="DJ3001" s="112" t="s">
        <v>7908</v>
      </c>
      <c r="DO3001"/>
    </row>
    <row r="3002" spans="15:119" x14ac:dyDescent="0.25">
      <c r="O3002" s="268" t="s">
        <v>12480</v>
      </c>
      <c r="P3002" s="268" t="s">
        <v>9484</v>
      </c>
      <c r="Q3002" s="269">
        <v>-3.25</v>
      </c>
      <c r="R3002" s="269">
        <v>-3.5</v>
      </c>
      <c r="S3002" s="269">
        <v>-50.75</v>
      </c>
      <c r="T3002" s="269">
        <v>-51</v>
      </c>
      <c r="DI3002" s="112" t="s">
        <v>6756</v>
      </c>
      <c r="DJ3002" s="112" t="s">
        <v>6297</v>
      </c>
      <c r="DO3002"/>
    </row>
    <row r="3003" spans="15:119" x14ac:dyDescent="0.25">
      <c r="O3003" s="268" t="s">
        <v>12481</v>
      </c>
      <c r="P3003" s="268" t="s">
        <v>9484</v>
      </c>
      <c r="Q3003" s="269">
        <v>-3.25</v>
      </c>
      <c r="R3003" s="269">
        <v>-3.5</v>
      </c>
      <c r="S3003" s="269">
        <v>-50.5</v>
      </c>
      <c r="T3003" s="269">
        <v>-50.75</v>
      </c>
      <c r="DI3003" s="112" t="s">
        <v>6757</v>
      </c>
      <c r="DJ3003" s="112" t="s">
        <v>6297</v>
      </c>
      <c r="DO3003"/>
    </row>
    <row r="3004" spans="15:119" x14ac:dyDescent="0.25">
      <c r="O3004" s="268" t="s">
        <v>12482</v>
      </c>
      <c r="P3004" s="268" t="s">
        <v>9482</v>
      </c>
      <c r="Q3004" s="269">
        <v>-3</v>
      </c>
      <c r="R3004" s="269">
        <v>-3.5</v>
      </c>
      <c r="S3004" s="269">
        <v>-50</v>
      </c>
      <c r="T3004" s="269">
        <v>-50.5</v>
      </c>
      <c r="DI3004" s="112" t="s">
        <v>7118</v>
      </c>
      <c r="DJ3004" s="112" t="s">
        <v>6297</v>
      </c>
      <c r="DO3004"/>
    </row>
    <row r="3005" spans="15:119" x14ac:dyDescent="0.25">
      <c r="O3005" s="268" t="s">
        <v>12483</v>
      </c>
      <c r="P3005" s="268" t="s">
        <v>9484</v>
      </c>
      <c r="Q3005" s="269">
        <v>-3</v>
      </c>
      <c r="R3005" s="269">
        <v>-3.25</v>
      </c>
      <c r="S3005" s="269">
        <v>-50.25</v>
      </c>
      <c r="T3005" s="269">
        <v>-50.5</v>
      </c>
      <c r="DI3005" s="112" t="s">
        <v>6758</v>
      </c>
      <c r="DJ3005" s="112" t="s">
        <v>6297</v>
      </c>
      <c r="DO3005"/>
    </row>
    <row r="3006" spans="15:119" x14ac:dyDescent="0.25">
      <c r="O3006" s="268" t="s">
        <v>12484</v>
      </c>
      <c r="P3006" s="268" t="s">
        <v>9484</v>
      </c>
      <c r="Q3006" s="269">
        <v>-3</v>
      </c>
      <c r="R3006" s="269">
        <v>-3.25</v>
      </c>
      <c r="S3006" s="269">
        <v>-50</v>
      </c>
      <c r="T3006" s="269">
        <v>-50.25</v>
      </c>
      <c r="DI3006" s="112" t="s">
        <v>6759</v>
      </c>
      <c r="DJ3006" s="112" t="s">
        <v>6297</v>
      </c>
      <c r="DO3006"/>
    </row>
    <row r="3007" spans="15:119" x14ac:dyDescent="0.25">
      <c r="O3007" s="268" t="s">
        <v>12485</v>
      </c>
      <c r="P3007" s="268" t="s">
        <v>9484</v>
      </c>
      <c r="Q3007" s="269">
        <v>-3.25</v>
      </c>
      <c r="R3007" s="269">
        <v>-3.5</v>
      </c>
      <c r="S3007" s="269">
        <v>-50.25</v>
      </c>
      <c r="T3007" s="269">
        <v>-50.5</v>
      </c>
      <c r="DI3007" s="112" t="s">
        <v>4924</v>
      </c>
      <c r="DJ3007" s="112" t="s">
        <v>4800</v>
      </c>
      <c r="DO3007"/>
    </row>
    <row r="3008" spans="15:119" x14ac:dyDescent="0.25">
      <c r="O3008" s="268" t="s">
        <v>12486</v>
      </c>
      <c r="P3008" s="268" t="s">
        <v>9484</v>
      </c>
      <c r="Q3008" s="269">
        <v>-3.25</v>
      </c>
      <c r="R3008" s="269">
        <v>-3.5</v>
      </c>
      <c r="S3008" s="269">
        <v>-50</v>
      </c>
      <c r="T3008" s="269">
        <v>-50.25</v>
      </c>
      <c r="DI3008" s="112" t="s">
        <v>6148</v>
      </c>
      <c r="DJ3008" s="112" t="s">
        <v>5901</v>
      </c>
      <c r="DO3008"/>
    </row>
    <row r="3009" spans="15:119" x14ac:dyDescent="0.25">
      <c r="O3009" s="268" t="s">
        <v>12487</v>
      </c>
      <c r="P3009" s="268" t="s">
        <v>9482</v>
      </c>
      <c r="Q3009" s="269">
        <v>-3</v>
      </c>
      <c r="R3009" s="269">
        <v>-3.5</v>
      </c>
      <c r="S3009" s="269">
        <v>-49.5</v>
      </c>
      <c r="T3009" s="269">
        <v>-50</v>
      </c>
      <c r="DI3009" s="112" t="s">
        <v>4696</v>
      </c>
      <c r="DJ3009" s="112" t="s">
        <v>4583</v>
      </c>
      <c r="DO3009"/>
    </row>
    <row r="3010" spans="15:119" x14ac:dyDescent="0.25">
      <c r="O3010" s="268" t="s">
        <v>12488</v>
      </c>
      <c r="P3010" s="268" t="s">
        <v>9484</v>
      </c>
      <c r="Q3010" s="269">
        <v>-3</v>
      </c>
      <c r="R3010" s="269">
        <v>-3.25</v>
      </c>
      <c r="S3010" s="269">
        <v>-49.75</v>
      </c>
      <c r="T3010" s="269">
        <v>-50</v>
      </c>
      <c r="DI3010" s="112" t="s">
        <v>5475</v>
      </c>
      <c r="DJ3010" s="112" t="s">
        <v>5365</v>
      </c>
      <c r="DO3010"/>
    </row>
    <row r="3011" spans="15:119" x14ac:dyDescent="0.25">
      <c r="O3011" s="268" t="s">
        <v>12489</v>
      </c>
      <c r="P3011" s="268" t="s">
        <v>9484</v>
      </c>
      <c r="Q3011" s="269">
        <v>-3</v>
      </c>
      <c r="R3011" s="269">
        <v>-3.25</v>
      </c>
      <c r="S3011" s="269">
        <v>-49.5</v>
      </c>
      <c r="T3011" s="269">
        <v>-49.75</v>
      </c>
      <c r="DI3011" s="112" t="s">
        <v>8107</v>
      </c>
      <c r="DJ3011" s="112" t="s">
        <v>7908</v>
      </c>
      <c r="DO3011"/>
    </row>
    <row r="3012" spans="15:119" x14ac:dyDescent="0.25">
      <c r="O3012" s="268" t="s">
        <v>12490</v>
      </c>
      <c r="P3012" s="268" t="s">
        <v>9484</v>
      </c>
      <c r="Q3012" s="269">
        <v>-3.25</v>
      </c>
      <c r="R3012" s="269">
        <v>-3.5</v>
      </c>
      <c r="S3012" s="269">
        <v>-49.75</v>
      </c>
      <c r="T3012" s="269">
        <v>-50</v>
      </c>
      <c r="DI3012" s="112" t="s">
        <v>6760</v>
      </c>
      <c r="DJ3012" s="112" t="s">
        <v>6297</v>
      </c>
      <c r="DO3012"/>
    </row>
    <row r="3013" spans="15:119" x14ac:dyDescent="0.25">
      <c r="O3013" s="268" t="s">
        <v>12491</v>
      </c>
      <c r="P3013" s="268" t="s">
        <v>9484</v>
      </c>
      <c r="Q3013" s="269">
        <v>-3.25</v>
      </c>
      <c r="R3013" s="269">
        <v>-3.5</v>
      </c>
      <c r="S3013" s="269">
        <v>-49.5</v>
      </c>
      <c r="T3013" s="269">
        <v>-49.75</v>
      </c>
      <c r="DI3013" s="112" t="s">
        <v>8773</v>
      </c>
      <c r="DJ3013" s="112" t="s">
        <v>8536</v>
      </c>
      <c r="DO3013"/>
    </row>
    <row r="3014" spans="15:119" x14ac:dyDescent="0.25">
      <c r="O3014" s="268" t="s">
        <v>12492</v>
      </c>
      <c r="P3014" s="268" t="s">
        <v>9482</v>
      </c>
      <c r="Q3014" s="269">
        <v>-3.5</v>
      </c>
      <c r="R3014" s="269">
        <v>-4</v>
      </c>
      <c r="S3014" s="269">
        <v>-50.5</v>
      </c>
      <c r="T3014" s="269">
        <v>-51</v>
      </c>
      <c r="DI3014" s="112" t="s">
        <v>5476</v>
      </c>
      <c r="DJ3014" s="112" t="s">
        <v>5365</v>
      </c>
      <c r="DO3014"/>
    </row>
    <row r="3015" spans="15:119" x14ac:dyDescent="0.25">
      <c r="O3015" s="268" t="s">
        <v>12493</v>
      </c>
      <c r="P3015" s="268" t="s">
        <v>9484</v>
      </c>
      <c r="Q3015" s="269">
        <v>-3.5</v>
      </c>
      <c r="R3015" s="269">
        <v>-3.75</v>
      </c>
      <c r="S3015" s="269">
        <v>-50.75</v>
      </c>
      <c r="T3015" s="269">
        <v>-51</v>
      </c>
      <c r="DI3015" s="112" t="s">
        <v>8774</v>
      </c>
      <c r="DJ3015" s="112" t="s">
        <v>8536</v>
      </c>
      <c r="DO3015"/>
    </row>
    <row r="3016" spans="15:119" x14ac:dyDescent="0.25">
      <c r="O3016" s="268" t="s">
        <v>12494</v>
      </c>
      <c r="P3016" s="268" t="s">
        <v>9484</v>
      </c>
      <c r="Q3016" s="269">
        <v>-3.5</v>
      </c>
      <c r="R3016" s="269">
        <v>-3.75</v>
      </c>
      <c r="S3016" s="269">
        <v>-50.5</v>
      </c>
      <c r="T3016" s="269">
        <v>-50.75</v>
      </c>
      <c r="DI3016" s="112" t="s">
        <v>8775</v>
      </c>
      <c r="DJ3016" s="112" t="s">
        <v>8536</v>
      </c>
      <c r="DO3016"/>
    </row>
    <row r="3017" spans="15:119" x14ac:dyDescent="0.25">
      <c r="O3017" s="268" t="s">
        <v>12495</v>
      </c>
      <c r="P3017" s="268" t="s">
        <v>9484</v>
      </c>
      <c r="Q3017" s="269">
        <v>-3.75</v>
      </c>
      <c r="R3017" s="269">
        <v>-4</v>
      </c>
      <c r="S3017" s="269">
        <v>-50.75</v>
      </c>
      <c r="T3017" s="269">
        <v>-51</v>
      </c>
      <c r="DI3017" s="112" t="s">
        <v>8108</v>
      </c>
      <c r="DJ3017" s="112" t="s">
        <v>7908</v>
      </c>
      <c r="DO3017"/>
    </row>
    <row r="3018" spans="15:119" x14ac:dyDescent="0.25">
      <c r="O3018" s="268" t="s">
        <v>12496</v>
      </c>
      <c r="P3018" s="268" t="s">
        <v>9484</v>
      </c>
      <c r="Q3018" s="269">
        <v>-3.75</v>
      </c>
      <c r="R3018" s="269">
        <v>-4</v>
      </c>
      <c r="S3018" s="269">
        <v>-50.5</v>
      </c>
      <c r="T3018" s="269">
        <v>-50.75</v>
      </c>
      <c r="DI3018" s="112" t="s">
        <v>6761</v>
      </c>
      <c r="DJ3018" s="112" t="s">
        <v>6297</v>
      </c>
      <c r="DO3018"/>
    </row>
    <row r="3019" spans="15:119" x14ac:dyDescent="0.25">
      <c r="O3019" s="268" t="s">
        <v>12497</v>
      </c>
      <c r="P3019" s="268" t="s">
        <v>9482</v>
      </c>
      <c r="Q3019" s="269">
        <v>-3.5</v>
      </c>
      <c r="R3019" s="269">
        <v>-4</v>
      </c>
      <c r="S3019" s="269">
        <v>-50</v>
      </c>
      <c r="T3019" s="269">
        <v>-50.5</v>
      </c>
      <c r="DI3019" s="112" t="s">
        <v>4697</v>
      </c>
      <c r="DJ3019" s="112" t="s">
        <v>4583</v>
      </c>
      <c r="DO3019"/>
    </row>
    <row r="3020" spans="15:119" x14ac:dyDescent="0.25">
      <c r="O3020" s="268" t="s">
        <v>12498</v>
      </c>
      <c r="P3020" s="268" t="s">
        <v>9484</v>
      </c>
      <c r="Q3020" s="269">
        <v>-3.5</v>
      </c>
      <c r="R3020" s="269">
        <v>-3.75</v>
      </c>
      <c r="S3020" s="269">
        <v>-50.25</v>
      </c>
      <c r="T3020" s="269">
        <v>-50.5</v>
      </c>
      <c r="DI3020" s="112" t="s">
        <v>4698</v>
      </c>
      <c r="DJ3020" s="112" t="s">
        <v>4583</v>
      </c>
      <c r="DO3020"/>
    </row>
    <row r="3021" spans="15:119" x14ac:dyDescent="0.25">
      <c r="O3021" s="268" t="s">
        <v>12499</v>
      </c>
      <c r="P3021" s="268" t="s">
        <v>9484</v>
      </c>
      <c r="Q3021" s="269">
        <v>-3.5</v>
      </c>
      <c r="R3021" s="269">
        <v>-3.75</v>
      </c>
      <c r="S3021" s="269">
        <v>-50</v>
      </c>
      <c r="T3021" s="269">
        <v>-50.25</v>
      </c>
      <c r="DI3021" s="112" t="s">
        <v>8421</v>
      </c>
      <c r="DJ3021" s="112" t="s">
        <v>8277</v>
      </c>
      <c r="DO3021"/>
    </row>
    <row r="3022" spans="15:119" x14ac:dyDescent="0.25">
      <c r="O3022" s="268" t="s">
        <v>12500</v>
      </c>
      <c r="P3022" s="268" t="s">
        <v>9484</v>
      </c>
      <c r="Q3022" s="269">
        <v>-3.75</v>
      </c>
      <c r="R3022" s="269">
        <v>-4</v>
      </c>
      <c r="S3022" s="269">
        <v>-50.25</v>
      </c>
      <c r="T3022" s="269">
        <v>-50.5</v>
      </c>
      <c r="DI3022" s="112" t="s">
        <v>6762</v>
      </c>
      <c r="DJ3022" s="112" t="s">
        <v>6297</v>
      </c>
      <c r="DO3022"/>
    </row>
    <row r="3023" spans="15:119" x14ac:dyDescent="0.25">
      <c r="O3023" s="268" t="s">
        <v>12501</v>
      </c>
      <c r="P3023" s="268" t="s">
        <v>9484</v>
      </c>
      <c r="Q3023" s="269">
        <v>-3.75</v>
      </c>
      <c r="R3023" s="269">
        <v>-4</v>
      </c>
      <c r="S3023" s="269">
        <v>-50</v>
      </c>
      <c r="T3023" s="269">
        <v>-50.25</v>
      </c>
      <c r="DI3023" s="112" t="s">
        <v>9342</v>
      </c>
      <c r="DJ3023" s="112" t="s">
        <v>9212</v>
      </c>
      <c r="DO3023"/>
    </row>
    <row r="3024" spans="15:119" x14ac:dyDescent="0.25">
      <c r="O3024" s="268" t="s">
        <v>12502</v>
      </c>
      <c r="P3024" s="268" t="s">
        <v>9482</v>
      </c>
      <c r="Q3024" s="269">
        <v>-3.5</v>
      </c>
      <c r="R3024" s="269">
        <v>-4</v>
      </c>
      <c r="S3024" s="269">
        <v>-49.5</v>
      </c>
      <c r="T3024" s="269">
        <v>-50</v>
      </c>
      <c r="DI3024" s="112" t="s">
        <v>5785</v>
      </c>
      <c r="DJ3024" s="112" t="s">
        <v>5735</v>
      </c>
      <c r="DO3024"/>
    </row>
    <row r="3025" spans="15:119" x14ac:dyDescent="0.25">
      <c r="O3025" s="268" t="s">
        <v>12503</v>
      </c>
      <c r="P3025" s="268" t="s">
        <v>9484</v>
      </c>
      <c r="Q3025" s="269">
        <v>-3.5</v>
      </c>
      <c r="R3025" s="269">
        <v>-3.75</v>
      </c>
      <c r="S3025" s="269">
        <v>-49.75</v>
      </c>
      <c r="T3025" s="269">
        <v>-50</v>
      </c>
      <c r="DI3025" s="112" t="s">
        <v>9141</v>
      </c>
      <c r="DJ3025" s="112" t="s">
        <v>9078</v>
      </c>
      <c r="DO3025"/>
    </row>
    <row r="3026" spans="15:119" x14ac:dyDescent="0.25">
      <c r="O3026" s="268" t="s">
        <v>12504</v>
      </c>
      <c r="P3026" s="268" t="s">
        <v>9484</v>
      </c>
      <c r="Q3026" s="269">
        <v>-3.5</v>
      </c>
      <c r="R3026" s="269">
        <v>-3.75</v>
      </c>
      <c r="S3026" s="269">
        <v>-49.5</v>
      </c>
      <c r="T3026" s="269">
        <v>-49.75</v>
      </c>
      <c r="DI3026" s="112" t="s">
        <v>5477</v>
      </c>
      <c r="DJ3026" s="112" t="s">
        <v>5365</v>
      </c>
      <c r="DO3026"/>
    </row>
    <row r="3027" spans="15:119" x14ac:dyDescent="0.25">
      <c r="O3027" s="268" t="s">
        <v>12505</v>
      </c>
      <c r="P3027" s="268" t="s">
        <v>9484</v>
      </c>
      <c r="Q3027" s="269">
        <v>-3.75</v>
      </c>
      <c r="R3027" s="269">
        <v>-4</v>
      </c>
      <c r="S3027" s="269">
        <v>-49.75</v>
      </c>
      <c r="T3027" s="269">
        <v>-50</v>
      </c>
      <c r="DI3027" s="112" t="s">
        <v>6763</v>
      </c>
      <c r="DJ3027" s="112" t="s">
        <v>6297</v>
      </c>
      <c r="DO3027"/>
    </row>
    <row r="3028" spans="15:119" x14ac:dyDescent="0.25">
      <c r="O3028" s="268" t="s">
        <v>12506</v>
      </c>
      <c r="P3028" s="268" t="s">
        <v>9484</v>
      </c>
      <c r="Q3028" s="269">
        <v>-3.75</v>
      </c>
      <c r="R3028" s="269">
        <v>-4</v>
      </c>
      <c r="S3028" s="269">
        <v>-49.5</v>
      </c>
      <c r="T3028" s="269">
        <v>-49.75</v>
      </c>
      <c r="DI3028" s="112" t="s">
        <v>7610</v>
      </c>
      <c r="DJ3028" s="112" t="s">
        <v>7290</v>
      </c>
      <c r="DO3028"/>
    </row>
    <row r="3029" spans="15:119" x14ac:dyDescent="0.25">
      <c r="O3029" s="268" t="s">
        <v>12507</v>
      </c>
      <c r="P3029" s="268" t="s">
        <v>9480</v>
      </c>
      <c r="Q3029" s="269">
        <v>-3</v>
      </c>
      <c r="R3029" s="269">
        <v>-4</v>
      </c>
      <c r="S3029" s="269">
        <v>-48</v>
      </c>
      <c r="T3029" s="269">
        <v>-49.5</v>
      </c>
      <c r="DI3029" s="112" t="s">
        <v>8109</v>
      </c>
      <c r="DJ3029" s="112" t="s">
        <v>7908</v>
      </c>
      <c r="DO3029"/>
    </row>
    <row r="3030" spans="15:119" x14ac:dyDescent="0.25">
      <c r="O3030" s="268" t="s">
        <v>12508</v>
      </c>
      <c r="P3030" s="268" t="s">
        <v>9482</v>
      </c>
      <c r="Q3030" s="269">
        <v>-3</v>
      </c>
      <c r="R3030" s="269">
        <v>-3.5</v>
      </c>
      <c r="S3030" s="269">
        <v>-49</v>
      </c>
      <c r="T3030" s="269">
        <v>-49.5</v>
      </c>
      <c r="DI3030" s="112" t="s">
        <v>4244</v>
      </c>
      <c r="DJ3030" s="112" t="s">
        <v>4204</v>
      </c>
      <c r="DO3030"/>
    </row>
    <row r="3031" spans="15:119" x14ac:dyDescent="0.25">
      <c r="O3031" s="268" t="s">
        <v>12509</v>
      </c>
      <c r="P3031" s="268" t="s">
        <v>9484</v>
      </c>
      <c r="Q3031" s="269">
        <v>-3</v>
      </c>
      <c r="R3031" s="269">
        <v>-3.25</v>
      </c>
      <c r="S3031" s="269">
        <v>-49.25</v>
      </c>
      <c r="T3031" s="269">
        <v>-49.5</v>
      </c>
      <c r="DI3031" s="112" t="s">
        <v>9343</v>
      </c>
      <c r="DJ3031" s="112" t="s">
        <v>9212</v>
      </c>
      <c r="DO3031"/>
    </row>
    <row r="3032" spans="15:119" x14ac:dyDescent="0.25">
      <c r="O3032" s="268" t="s">
        <v>12510</v>
      </c>
      <c r="P3032" s="268" t="s">
        <v>9484</v>
      </c>
      <c r="Q3032" s="269">
        <v>-3</v>
      </c>
      <c r="R3032" s="269">
        <v>-3.25</v>
      </c>
      <c r="S3032" s="269">
        <v>-49</v>
      </c>
      <c r="T3032" s="269">
        <v>-49.25</v>
      </c>
      <c r="DI3032" s="112" t="s">
        <v>4516</v>
      </c>
      <c r="DJ3032" s="112" t="s">
        <v>4444</v>
      </c>
      <c r="DO3032"/>
    </row>
    <row r="3033" spans="15:119" x14ac:dyDescent="0.25">
      <c r="O3033" s="268" t="s">
        <v>12511</v>
      </c>
      <c r="P3033" s="268" t="s">
        <v>9484</v>
      </c>
      <c r="Q3033" s="269">
        <v>-3.25</v>
      </c>
      <c r="R3033" s="269">
        <v>-3.5</v>
      </c>
      <c r="S3033" s="269">
        <v>-49.25</v>
      </c>
      <c r="T3033" s="269">
        <v>-49.5</v>
      </c>
      <c r="DI3033" s="112" t="s">
        <v>5129</v>
      </c>
      <c r="DJ3033" s="112" t="s">
        <v>5023</v>
      </c>
      <c r="DO3033"/>
    </row>
    <row r="3034" spans="15:119" x14ac:dyDescent="0.25">
      <c r="O3034" s="268" t="s">
        <v>12512</v>
      </c>
      <c r="P3034" s="268" t="s">
        <v>9484</v>
      </c>
      <c r="Q3034" s="269">
        <v>-3.25</v>
      </c>
      <c r="R3034" s="269">
        <v>-3.5</v>
      </c>
      <c r="S3034" s="269">
        <v>-49</v>
      </c>
      <c r="T3034" s="269">
        <v>-49.25</v>
      </c>
      <c r="DI3034" s="112" t="s">
        <v>5284</v>
      </c>
      <c r="DJ3034" s="112" t="s">
        <v>5203</v>
      </c>
      <c r="DO3034"/>
    </row>
    <row r="3035" spans="15:119" x14ac:dyDescent="0.25">
      <c r="O3035" s="268" t="s">
        <v>12513</v>
      </c>
      <c r="P3035" s="268" t="s">
        <v>9482</v>
      </c>
      <c r="Q3035" s="269">
        <v>-3</v>
      </c>
      <c r="R3035" s="269">
        <v>-3.5</v>
      </c>
      <c r="S3035" s="269">
        <v>-48.5</v>
      </c>
      <c r="T3035" s="269">
        <v>-49</v>
      </c>
      <c r="DI3035" s="112" t="s">
        <v>8776</v>
      </c>
      <c r="DJ3035" s="112" t="s">
        <v>8536</v>
      </c>
      <c r="DO3035"/>
    </row>
    <row r="3036" spans="15:119" x14ac:dyDescent="0.25">
      <c r="O3036" s="268" t="s">
        <v>12514</v>
      </c>
      <c r="P3036" s="268" t="s">
        <v>9484</v>
      </c>
      <c r="Q3036" s="269">
        <v>-3</v>
      </c>
      <c r="R3036" s="269">
        <v>-3.25</v>
      </c>
      <c r="S3036" s="269">
        <v>-48.75</v>
      </c>
      <c r="T3036" s="269">
        <v>-49</v>
      </c>
      <c r="DI3036" s="112" t="s">
        <v>4436</v>
      </c>
      <c r="DJ3036" s="112" t="s">
        <v>4427</v>
      </c>
      <c r="DO3036"/>
    </row>
    <row r="3037" spans="15:119" x14ac:dyDescent="0.25">
      <c r="O3037" s="268" t="s">
        <v>12515</v>
      </c>
      <c r="P3037" s="268" t="s">
        <v>9484</v>
      </c>
      <c r="Q3037" s="269">
        <v>-3</v>
      </c>
      <c r="R3037" s="269">
        <v>-3.25</v>
      </c>
      <c r="S3037" s="269">
        <v>-48.5</v>
      </c>
      <c r="T3037" s="269">
        <v>-48.75</v>
      </c>
      <c r="DI3037" s="112" t="s">
        <v>6764</v>
      </c>
      <c r="DJ3037" s="112" t="s">
        <v>6297</v>
      </c>
      <c r="DO3037"/>
    </row>
    <row r="3038" spans="15:119" x14ac:dyDescent="0.25">
      <c r="O3038" s="268" t="s">
        <v>12516</v>
      </c>
      <c r="P3038" s="268" t="s">
        <v>9484</v>
      </c>
      <c r="Q3038" s="269">
        <v>-3.25</v>
      </c>
      <c r="R3038" s="269">
        <v>-3.5</v>
      </c>
      <c r="S3038" s="269">
        <v>-48.75</v>
      </c>
      <c r="T3038" s="269">
        <v>-49</v>
      </c>
      <c r="DI3038" s="112" t="s">
        <v>6149</v>
      </c>
      <c r="DJ3038" s="112" t="s">
        <v>5901</v>
      </c>
      <c r="DO3038"/>
    </row>
    <row r="3039" spans="15:119" x14ac:dyDescent="0.25">
      <c r="O3039" s="268" t="s">
        <v>12517</v>
      </c>
      <c r="P3039" s="268" t="s">
        <v>9484</v>
      </c>
      <c r="Q3039" s="269">
        <v>-3.25</v>
      </c>
      <c r="R3039" s="269">
        <v>-3.5</v>
      </c>
      <c r="S3039" s="269">
        <v>-48.5</v>
      </c>
      <c r="T3039" s="269">
        <v>-48.75</v>
      </c>
      <c r="DI3039" s="112" t="s">
        <v>8110</v>
      </c>
      <c r="DJ3039" s="112" t="s">
        <v>7908</v>
      </c>
      <c r="DO3039"/>
    </row>
    <row r="3040" spans="15:119" x14ac:dyDescent="0.25">
      <c r="O3040" s="268" t="s">
        <v>12518</v>
      </c>
      <c r="P3040" s="268" t="s">
        <v>9482</v>
      </c>
      <c r="Q3040" s="269">
        <v>-3</v>
      </c>
      <c r="R3040" s="269">
        <v>-3.5</v>
      </c>
      <c r="S3040" s="269">
        <v>-48</v>
      </c>
      <c r="T3040" s="269">
        <v>-48.5</v>
      </c>
      <c r="DI3040" s="112" t="s">
        <v>4352</v>
      </c>
      <c r="DJ3040" s="112" t="s">
        <v>4283</v>
      </c>
      <c r="DO3040"/>
    </row>
    <row r="3041" spans="15:119" x14ac:dyDescent="0.25">
      <c r="O3041" s="268" t="s">
        <v>12519</v>
      </c>
      <c r="P3041" s="268" t="s">
        <v>9484</v>
      </c>
      <c r="Q3041" s="269">
        <v>-3</v>
      </c>
      <c r="R3041" s="269">
        <v>-3.25</v>
      </c>
      <c r="S3041" s="269">
        <v>-48.25</v>
      </c>
      <c r="T3041" s="269">
        <v>-48.5</v>
      </c>
      <c r="DI3041" s="112" t="s">
        <v>6765</v>
      </c>
      <c r="DJ3041" s="112" t="s">
        <v>6297</v>
      </c>
      <c r="DO3041"/>
    </row>
    <row r="3042" spans="15:119" x14ac:dyDescent="0.25">
      <c r="O3042" s="268" t="s">
        <v>12520</v>
      </c>
      <c r="P3042" s="268" t="s">
        <v>9484</v>
      </c>
      <c r="Q3042" s="269">
        <v>-3</v>
      </c>
      <c r="R3042" s="269">
        <v>-3.25</v>
      </c>
      <c r="S3042" s="269">
        <v>-48</v>
      </c>
      <c r="T3042" s="269">
        <v>-48.25</v>
      </c>
      <c r="DI3042" s="112" t="s">
        <v>8422</v>
      </c>
      <c r="DJ3042" s="112" t="s">
        <v>8277</v>
      </c>
      <c r="DO3042"/>
    </row>
    <row r="3043" spans="15:119" x14ac:dyDescent="0.25">
      <c r="O3043" s="268" t="s">
        <v>12521</v>
      </c>
      <c r="P3043" s="268" t="s">
        <v>9484</v>
      </c>
      <c r="Q3043" s="269">
        <v>-3.25</v>
      </c>
      <c r="R3043" s="269">
        <v>-3.5</v>
      </c>
      <c r="S3043" s="269">
        <v>-48.25</v>
      </c>
      <c r="T3043" s="269">
        <v>-48.5</v>
      </c>
      <c r="DI3043" s="112" t="s">
        <v>4353</v>
      </c>
      <c r="DJ3043" s="112" t="s">
        <v>4283</v>
      </c>
      <c r="DO3043"/>
    </row>
    <row r="3044" spans="15:119" x14ac:dyDescent="0.25">
      <c r="O3044" s="268" t="s">
        <v>12522</v>
      </c>
      <c r="P3044" s="268" t="s">
        <v>9484</v>
      </c>
      <c r="Q3044" s="269">
        <v>-3.25</v>
      </c>
      <c r="R3044" s="269">
        <v>-3.5</v>
      </c>
      <c r="S3044" s="269">
        <v>-48</v>
      </c>
      <c r="T3044" s="269">
        <v>-48.25</v>
      </c>
      <c r="DI3044" s="112" t="s">
        <v>7242</v>
      </c>
      <c r="DJ3044" s="112" t="s">
        <v>7203</v>
      </c>
      <c r="DO3044"/>
    </row>
    <row r="3045" spans="15:119" x14ac:dyDescent="0.25">
      <c r="O3045" s="268" t="s">
        <v>12523</v>
      </c>
      <c r="P3045" s="268" t="s">
        <v>9482</v>
      </c>
      <c r="Q3045" s="269">
        <v>-3.5</v>
      </c>
      <c r="R3045" s="269">
        <v>-4</v>
      </c>
      <c r="S3045" s="269">
        <v>-49</v>
      </c>
      <c r="T3045" s="269">
        <v>-49.5</v>
      </c>
      <c r="DI3045" s="112" t="s">
        <v>6766</v>
      </c>
      <c r="DJ3045" s="112" t="s">
        <v>6297</v>
      </c>
      <c r="DO3045"/>
    </row>
    <row r="3046" spans="15:119" x14ac:dyDescent="0.25">
      <c r="O3046" s="268" t="s">
        <v>12524</v>
      </c>
      <c r="P3046" s="268" t="s">
        <v>9484</v>
      </c>
      <c r="Q3046" s="269">
        <v>-3.5</v>
      </c>
      <c r="R3046" s="269">
        <v>-3.75</v>
      </c>
      <c r="S3046" s="269">
        <v>-49.25</v>
      </c>
      <c r="T3046" s="269">
        <v>-49.5</v>
      </c>
      <c r="DI3046" s="112" t="s">
        <v>7611</v>
      </c>
      <c r="DJ3046" s="112" t="s">
        <v>7290</v>
      </c>
      <c r="DO3046"/>
    </row>
    <row r="3047" spans="15:119" x14ac:dyDescent="0.25">
      <c r="O3047" s="268" t="s">
        <v>12525</v>
      </c>
      <c r="P3047" s="268" t="s">
        <v>9484</v>
      </c>
      <c r="Q3047" s="269">
        <v>-3.5</v>
      </c>
      <c r="R3047" s="269">
        <v>-3.75</v>
      </c>
      <c r="S3047" s="269">
        <v>-49</v>
      </c>
      <c r="T3047" s="269">
        <v>-49.25</v>
      </c>
      <c r="DI3047" s="112" t="s">
        <v>8111</v>
      </c>
      <c r="DJ3047" s="112" t="s">
        <v>7908</v>
      </c>
      <c r="DO3047"/>
    </row>
    <row r="3048" spans="15:119" x14ac:dyDescent="0.25">
      <c r="O3048" s="268" t="s">
        <v>12526</v>
      </c>
      <c r="P3048" s="268" t="s">
        <v>9484</v>
      </c>
      <c r="Q3048" s="269">
        <v>-3.75</v>
      </c>
      <c r="R3048" s="269">
        <v>-4</v>
      </c>
      <c r="S3048" s="269">
        <v>-49.25</v>
      </c>
      <c r="T3048" s="269">
        <v>-49.5</v>
      </c>
      <c r="DI3048" s="112" t="s">
        <v>6767</v>
      </c>
      <c r="DJ3048" s="112" t="s">
        <v>6297</v>
      </c>
      <c r="DO3048"/>
    </row>
    <row r="3049" spans="15:119" x14ac:dyDescent="0.25">
      <c r="O3049" s="268" t="s">
        <v>12527</v>
      </c>
      <c r="P3049" s="268" t="s">
        <v>9484</v>
      </c>
      <c r="Q3049" s="269">
        <v>-3.75</v>
      </c>
      <c r="R3049" s="269">
        <v>-4</v>
      </c>
      <c r="S3049" s="269">
        <v>-49</v>
      </c>
      <c r="T3049" s="269">
        <v>-49.25</v>
      </c>
      <c r="DI3049" s="112" t="s">
        <v>7612</v>
      </c>
      <c r="DJ3049" s="112" t="s">
        <v>7290</v>
      </c>
      <c r="DO3049"/>
    </row>
    <row r="3050" spans="15:119" x14ac:dyDescent="0.25">
      <c r="O3050" s="268" t="s">
        <v>12528</v>
      </c>
      <c r="P3050" s="268" t="s">
        <v>9482</v>
      </c>
      <c r="Q3050" s="269">
        <v>-3.5</v>
      </c>
      <c r="R3050" s="269">
        <v>-4</v>
      </c>
      <c r="S3050" s="269">
        <v>-48.5</v>
      </c>
      <c r="T3050" s="269">
        <v>-49</v>
      </c>
      <c r="DI3050" s="112" t="s">
        <v>5130</v>
      </c>
      <c r="DJ3050" s="112" t="s">
        <v>5023</v>
      </c>
      <c r="DO3050"/>
    </row>
    <row r="3051" spans="15:119" x14ac:dyDescent="0.25">
      <c r="O3051" s="268" t="s">
        <v>12529</v>
      </c>
      <c r="P3051" s="268" t="s">
        <v>9484</v>
      </c>
      <c r="Q3051" s="269">
        <v>-3.5</v>
      </c>
      <c r="R3051" s="269">
        <v>-3.75</v>
      </c>
      <c r="S3051" s="269">
        <v>-48.75</v>
      </c>
      <c r="T3051" s="269">
        <v>-49</v>
      </c>
      <c r="DI3051" s="112" t="s">
        <v>7613</v>
      </c>
      <c r="DJ3051" s="112" t="s">
        <v>7290</v>
      </c>
      <c r="DO3051"/>
    </row>
    <row r="3052" spans="15:119" x14ac:dyDescent="0.25">
      <c r="O3052" s="268" t="s">
        <v>12530</v>
      </c>
      <c r="P3052" s="268" t="s">
        <v>9484</v>
      </c>
      <c r="Q3052" s="269">
        <v>-3.5</v>
      </c>
      <c r="R3052" s="269">
        <v>-3.75</v>
      </c>
      <c r="S3052" s="269">
        <v>-48.5</v>
      </c>
      <c r="T3052" s="269">
        <v>-48.75</v>
      </c>
      <c r="DI3052" s="112" t="s">
        <v>6768</v>
      </c>
      <c r="DJ3052" s="112" t="s">
        <v>6297</v>
      </c>
      <c r="DO3052"/>
    </row>
    <row r="3053" spans="15:119" x14ac:dyDescent="0.25">
      <c r="O3053" s="268" t="s">
        <v>12531</v>
      </c>
      <c r="P3053" s="268" t="s">
        <v>9484</v>
      </c>
      <c r="Q3053" s="269">
        <v>-3.75</v>
      </c>
      <c r="R3053" s="269">
        <v>-4</v>
      </c>
      <c r="S3053" s="269">
        <v>-48.75</v>
      </c>
      <c r="T3053" s="269">
        <v>-49</v>
      </c>
      <c r="DI3053" s="112" t="s">
        <v>6768</v>
      </c>
      <c r="DJ3053" s="112" t="s">
        <v>7203</v>
      </c>
      <c r="DO3053"/>
    </row>
    <row r="3054" spans="15:119" x14ac:dyDescent="0.25">
      <c r="O3054" s="268" t="s">
        <v>12532</v>
      </c>
      <c r="P3054" s="268" t="s">
        <v>9484</v>
      </c>
      <c r="Q3054" s="269">
        <v>-3.75</v>
      </c>
      <c r="R3054" s="269">
        <v>-4</v>
      </c>
      <c r="S3054" s="269">
        <v>-48.5</v>
      </c>
      <c r="T3054" s="269">
        <v>-48.75</v>
      </c>
      <c r="DI3054" s="112" t="s">
        <v>5786</v>
      </c>
      <c r="DJ3054" s="112" t="s">
        <v>5735</v>
      </c>
      <c r="DO3054"/>
    </row>
    <row r="3055" spans="15:119" x14ac:dyDescent="0.25">
      <c r="O3055" s="268" t="s">
        <v>12533</v>
      </c>
      <c r="P3055" s="268" t="s">
        <v>9482</v>
      </c>
      <c r="Q3055" s="269">
        <v>-3.5</v>
      </c>
      <c r="R3055" s="269">
        <v>-4</v>
      </c>
      <c r="S3055" s="269">
        <v>-48</v>
      </c>
      <c r="T3055" s="269">
        <v>-48.5</v>
      </c>
      <c r="DI3055" s="112" t="s">
        <v>5285</v>
      </c>
      <c r="DJ3055" s="112" t="s">
        <v>5203</v>
      </c>
      <c r="DO3055"/>
    </row>
    <row r="3056" spans="15:119" x14ac:dyDescent="0.25">
      <c r="O3056" s="268" t="s">
        <v>12534</v>
      </c>
      <c r="P3056" s="268" t="s">
        <v>9484</v>
      </c>
      <c r="Q3056" s="269">
        <v>-3.5</v>
      </c>
      <c r="R3056" s="269">
        <v>-3.75</v>
      </c>
      <c r="S3056" s="269">
        <v>-48.25</v>
      </c>
      <c r="T3056" s="269">
        <v>-48.5</v>
      </c>
      <c r="DI3056" s="112" t="s">
        <v>4925</v>
      </c>
      <c r="DJ3056" s="112" t="s">
        <v>4800</v>
      </c>
      <c r="DO3056"/>
    </row>
    <row r="3057" spans="15:119" x14ac:dyDescent="0.25">
      <c r="O3057" s="268" t="s">
        <v>12535</v>
      </c>
      <c r="P3057" s="268" t="s">
        <v>9484</v>
      </c>
      <c r="Q3057" s="269">
        <v>-3.5</v>
      </c>
      <c r="R3057" s="269">
        <v>-3.75</v>
      </c>
      <c r="S3057" s="269">
        <v>-48</v>
      </c>
      <c r="T3057" s="269">
        <v>-48.25</v>
      </c>
      <c r="DI3057" s="112" t="s">
        <v>6150</v>
      </c>
      <c r="DJ3057" s="112" t="s">
        <v>5901</v>
      </c>
      <c r="DO3057"/>
    </row>
    <row r="3058" spans="15:119" x14ac:dyDescent="0.25">
      <c r="O3058" s="268" t="s">
        <v>12536</v>
      </c>
      <c r="P3058" s="268" t="s">
        <v>9484</v>
      </c>
      <c r="Q3058" s="269">
        <v>-3.75</v>
      </c>
      <c r="R3058" s="269">
        <v>-4</v>
      </c>
      <c r="S3058" s="269">
        <v>-48.25</v>
      </c>
      <c r="T3058" s="269">
        <v>-48.5</v>
      </c>
      <c r="DI3058" s="112" t="s">
        <v>4926</v>
      </c>
      <c r="DJ3058" s="112" t="s">
        <v>4800</v>
      </c>
      <c r="DO3058"/>
    </row>
    <row r="3059" spans="15:119" x14ac:dyDescent="0.25">
      <c r="O3059" s="268" t="s">
        <v>12537</v>
      </c>
      <c r="P3059" s="268" t="s">
        <v>9484</v>
      </c>
      <c r="Q3059" s="269">
        <v>-3.75</v>
      </c>
      <c r="R3059" s="269">
        <v>-4</v>
      </c>
      <c r="S3059" s="269">
        <v>-48</v>
      </c>
      <c r="T3059" s="269">
        <v>-48.25</v>
      </c>
      <c r="DI3059" s="112" t="s">
        <v>7243</v>
      </c>
      <c r="DJ3059" s="112" t="s">
        <v>7203</v>
      </c>
      <c r="DO3059"/>
    </row>
    <row r="3060" spans="15:119" x14ac:dyDescent="0.25">
      <c r="O3060" s="268" t="s">
        <v>12538</v>
      </c>
      <c r="P3060" s="268" t="s">
        <v>9476</v>
      </c>
      <c r="Q3060" s="269">
        <v>0</v>
      </c>
      <c r="R3060" s="269">
        <v>-4</v>
      </c>
      <c r="S3060" s="269">
        <v>-42</v>
      </c>
      <c r="T3060" s="269">
        <v>-48</v>
      </c>
      <c r="DI3060" s="112" t="s">
        <v>7614</v>
      </c>
      <c r="DJ3060" s="112" t="s">
        <v>7290</v>
      </c>
      <c r="DO3060"/>
    </row>
    <row r="3061" spans="15:119" x14ac:dyDescent="0.25">
      <c r="O3061" s="268" t="s">
        <v>12539</v>
      </c>
      <c r="P3061" s="268" t="s">
        <v>9478</v>
      </c>
      <c r="Q3061" s="269">
        <v>0</v>
      </c>
      <c r="R3061" s="269">
        <v>-2</v>
      </c>
      <c r="S3061" s="269">
        <v>-45</v>
      </c>
      <c r="T3061" s="269">
        <v>-48</v>
      </c>
      <c r="DI3061" s="112" t="s">
        <v>5131</v>
      </c>
      <c r="DJ3061" s="112" t="s">
        <v>5901</v>
      </c>
      <c r="DO3061"/>
    </row>
    <row r="3062" spans="15:119" x14ac:dyDescent="0.25">
      <c r="O3062" s="268" t="s">
        <v>12540</v>
      </c>
      <c r="P3062" s="268" t="s">
        <v>9480</v>
      </c>
      <c r="Q3062" s="269">
        <v>0</v>
      </c>
      <c r="R3062" s="269">
        <v>-1</v>
      </c>
      <c r="S3062" s="269">
        <v>-46.5</v>
      </c>
      <c r="T3062" s="269">
        <v>-48</v>
      </c>
      <c r="DI3062" s="112" t="s">
        <v>5131</v>
      </c>
      <c r="DJ3062" s="112" t="s">
        <v>5023</v>
      </c>
      <c r="DO3062"/>
    </row>
    <row r="3063" spans="15:119" x14ac:dyDescent="0.25">
      <c r="O3063" s="268" t="s">
        <v>12541</v>
      </c>
      <c r="P3063" s="268" t="s">
        <v>9482</v>
      </c>
      <c r="Q3063" s="269">
        <v>-0.5</v>
      </c>
      <c r="R3063" s="269">
        <v>-1</v>
      </c>
      <c r="S3063" s="269">
        <v>-47.5</v>
      </c>
      <c r="T3063" s="269">
        <v>-48</v>
      </c>
      <c r="DI3063" s="112" t="s">
        <v>4699</v>
      </c>
      <c r="DJ3063" s="112" t="s">
        <v>4583</v>
      </c>
      <c r="DO3063"/>
    </row>
    <row r="3064" spans="15:119" x14ac:dyDescent="0.25">
      <c r="O3064" s="268" t="s">
        <v>12542</v>
      </c>
      <c r="P3064" s="268" t="s">
        <v>9484</v>
      </c>
      <c r="Q3064" s="269">
        <v>-0.5</v>
      </c>
      <c r="R3064" s="269">
        <v>-0.75</v>
      </c>
      <c r="S3064" s="269">
        <v>-47.75</v>
      </c>
      <c r="T3064" s="269">
        <v>-48</v>
      </c>
      <c r="DI3064" s="112" t="s">
        <v>5132</v>
      </c>
      <c r="DJ3064" s="112" t="s">
        <v>5023</v>
      </c>
      <c r="DO3064"/>
    </row>
    <row r="3065" spans="15:119" x14ac:dyDescent="0.25">
      <c r="O3065" s="268" t="s">
        <v>12543</v>
      </c>
      <c r="P3065" s="268" t="s">
        <v>9484</v>
      </c>
      <c r="Q3065" s="269">
        <v>-0.5</v>
      </c>
      <c r="R3065" s="269">
        <v>-0.75</v>
      </c>
      <c r="S3065" s="269">
        <v>-47.5</v>
      </c>
      <c r="T3065" s="269">
        <v>-47.75</v>
      </c>
      <c r="DI3065" s="112" t="s">
        <v>4927</v>
      </c>
      <c r="DJ3065" s="112" t="s">
        <v>4800</v>
      </c>
      <c r="DO3065"/>
    </row>
    <row r="3066" spans="15:119" x14ac:dyDescent="0.25">
      <c r="O3066" s="268" t="s">
        <v>12544</v>
      </c>
      <c r="P3066" s="268" t="s">
        <v>9484</v>
      </c>
      <c r="Q3066" s="269">
        <v>-0.75</v>
      </c>
      <c r="R3066" s="269">
        <v>-1</v>
      </c>
      <c r="S3066" s="269">
        <v>-47.75</v>
      </c>
      <c r="T3066" s="269">
        <v>-48</v>
      </c>
      <c r="DI3066" s="112" t="s">
        <v>9344</v>
      </c>
      <c r="DJ3066" s="112" t="s">
        <v>9212</v>
      </c>
      <c r="DO3066"/>
    </row>
    <row r="3067" spans="15:119" x14ac:dyDescent="0.25">
      <c r="O3067" s="268" t="s">
        <v>12545</v>
      </c>
      <c r="P3067" s="268" t="s">
        <v>9484</v>
      </c>
      <c r="Q3067" s="269">
        <v>-0.75</v>
      </c>
      <c r="R3067" s="269">
        <v>-1</v>
      </c>
      <c r="S3067" s="269">
        <v>-47.5</v>
      </c>
      <c r="T3067" s="269">
        <v>-47.75</v>
      </c>
      <c r="DI3067" s="112" t="s">
        <v>7173</v>
      </c>
      <c r="DJ3067" s="112" t="s">
        <v>7127</v>
      </c>
      <c r="DO3067"/>
    </row>
    <row r="3068" spans="15:119" x14ac:dyDescent="0.25">
      <c r="O3068" s="268" t="s">
        <v>12546</v>
      </c>
      <c r="P3068" s="268" t="s">
        <v>9482</v>
      </c>
      <c r="Q3068" s="269">
        <v>-0.5</v>
      </c>
      <c r="R3068" s="269">
        <v>-1</v>
      </c>
      <c r="S3068" s="269">
        <v>-47</v>
      </c>
      <c r="T3068" s="269">
        <v>-47.5</v>
      </c>
      <c r="DI3068" s="112" t="s">
        <v>9345</v>
      </c>
      <c r="DJ3068" s="112" t="s">
        <v>9212</v>
      </c>
      <c r="DO3068"/>
    </row>
    <row r="3069" spans="15:119" x14ac:dyDescent="0.25">
      <c r="O3069" s="268" t="s">
        <v>12547</v>
      </c>
      <c r="P3069" s="268" t="s">
        <v>9484</v>
      </c>
      <c r="Q3069" s="269">
        <v>-0.5</v>
      </c>
      <c r="R3069" s="269">
        <v>-0.75</v>
      </c>
      <c r="S3069" s="269">
        <v>-47.25</v>
      </c>
      <c r="T3069" s="269">
        <v>-47.5</v>
      </c>
      <c r="DI3069" s="112" t="s">
        <v>5787</v>
      </c>
      <c r="DJ3069" s="112" t="s">
        <v>5735</v>
      </c>
      <c r="DO3069"/>
    </row>
    <row r="3070" spans="15:119" x14ac:dyDescent="0.25">
      <c r="O3070" s="268" t="s">
        <v>12548</v>
      </c>
      <c r="P3070" s="268" t="s">
        <v>9484</v>
      </c>
      <c r="Q3070" s="269">
        <v>-0.5</v>
      </c>
      <c r="R3070" s="269">
        <v>-0.75</v>
      </c>
      <c r="S3070" s="269">
        <v>-47</v>
      </c>
      <c r="T3070" s="269">
        <v>-47.25</v>
      </c>
      <c r="DI3070" s="112" t="s">
        <v>8777</v>
      </c>
      <c r="DJ3070" s="112" t="s">
        <v>8536</v>
      </c>
      <c r="DO3070"/>
    </row>
    <row r="3071" spans="15:119" x14ac:dyDescent="0.25">
      <c r="O3071" s="268" t="s">
        <v>12549</v>
      </c>
      <c r="P3071" s="268" t="s">
        <v>9484</v>
      </c>
      <c r="Q3071" s="269">
        <v>-0.75</v>
      </c>
      <c r="R3071" s="269">
        <v>-1</v>
      </c>
      <c r="S3071" s="269">
        <v>-47.25</v>
      </c>
      <c r="T3071" s="269">
        <v>-47.5</v>
      </c>
      <c r="DI3071" s="112" t="s">
        <v>6769</v>
      </c>
      <c r="DJ3071" s="112" t="s">
        <v>6297</v>
      </c>
      <c r="DO3071"/>
    </row>
    <row r="3072" spans="15:119" x14ac:dyDescent="0.25">
      <c r="O3072" s="268" t="s">
        <v>12550</v>
      </c>
      <c r="P3072" s="268" t="s">
        <v>9484</v>
      </c>
      <c r="Q3072" s="269">
        <v>-0.75</v>
      </c>
      <c r="R3072" s="269">
        <v>-1</v>
      </c>
      <c r="S3072" s="269">
        <v>-47</v>
      </c>
      <c r="T3072" s="269">
        <v>-47.25</v>
      </c>
      <c r="DI3072" s="112" t="s">
        <v>6770</v>
      </c>
      <c r="DJ3072" s="112" t="s">
        <v>6297</v>
      </c>
      <c r="DO3072"/>
    </row>
    <row r="3073" spans="15:119" x14ac:dyDescent="0.25">
      <c r="O3073" s="268" t="s">
        <v>12551</v>
      </c>
      <c r="P3073" s="268" t="s">
        <v>9482</v>
      </c>
      <c r="Q3073" s="269">
        <v>-0.5</v>
      </c>
      <c r="R3073" s="269">
        <v>-1</v>
      </c>
      <c r="S3073" s="269">
        <v>-46.5</v>
      </c>
      <c r="T3073" s="269">
        <v>-47</v>
      </c>
      <c r="DI3073" s="112" t="s">
        <v>9346</v>
      </c>
      <c r="DJ3073" s="112" t="s">
        <v>9212</v>
      </c>
      <c r="DO3073"/>
    </row>
    <row r="3074" spans="15:119" x14ac:dyDescent="0.25">
      <c r="O3074" s="268" t="s">
        <v>12552</v>
      </c>
      <c r="P3074" s="268" t="s">
        <v>9484</v>
      </c>
      <c r="Q3074" s="269">
        <v>-0.5</v>
      </c>
      <c r="R3074" s="269">
        <v>-0.75</v>
      </c>
      <c r="S3074" s="269">
        <v>-46.75</v>
      </c>
      <c r="T3074" s="269">
        <v>-47</v>
      </c>
      <c r="DI3074" s="112" t="s">
        <v>7615</v>
      </c>
      <c r="DJ3074" s="112" t="s">
        <v>7290</v>
      </c>
      <c r="DO3074"/>
    </row>
    <row r="3075" spans="15:119" x14ac:dyDescent="0.25">
      <c r="O3075" s="268" t="s">
        <v>12553</v>
      </c>
      <c r="P3075" s="268" t="s">
        <v>9484</v>
      </c>
      <c r="Q3075" s="269">
        <v>-0.75</v>
      </c>
      <c r="R3075" s="269">
        <v>-1</v>
      </c>
      <c r="S3075" s="269">
        <v>-46.75</v>
      </c>
      <c r="T3075" s="269">
        <v>-47</v>
      </c>
      <c r="DI3075" s="112" t="s">
        <v>545</v>
      </c>
      <c r="DJ3075" s="112" t="s">
        <v>10</v>
      </c>
      <c r="DO3075"/>
    </row>
    <row r="3076" spans="15:119" x14ac:dyDescent="0.25">
      <c r="O3076" s="268" t="s">
        <v>12554</v>
      </c>
      <c r="P3076" s="268" t="s">
        <v>9484</v>
      </c>
      <c r="Q3076" s="269">
        <v>-0.75</v>
      </c>
      <c r="R3076" s="269">
        <v>-1</v>
      </c>
      <c r="S3076" s="269">
        <v>-46.5</v>
      </c>
      <c r="T3076" s="269">
        <v>-46.75</v>
      </c>
      <c r="DI3076" s="112" t="s">
        <v>7617</v>
      </c>
      <c r="DJ3076" s="112" t="s">
        <v>7290</v>
      </c>
      <c r="DO3076"/>
    </row>
    <row r="3077" spans="15:119" x14ac:dyDescent="0.25">
      <c r="O3077" s="268" t="s">
        <v>12555</v>
      </c>
      <c r="P3077" s="268" t="s">
        <v>9480</v>
      </c>
      <c r="Q3077" s="269">
        <v>0</v>
      </c>
      <c r="R3077" s="269">
        <v>-1</v>
      </c>
      <c r="S3077" s="269">
        <v>-45</v>
      </c>
      <c r="T3077" s="269">
        <v>-46.5</v>
      </c>
      <c r="DI3077" s="112" t="s">
        <v>6771</v>
      </c>
      <c r="DJ3077" s="112" t="s">
        <v>6297</v>
      </c>
      <c r="DO3077"/>
    </row>
    <row r="3078" spans="15:119" x14ac:dyDescent="0.25">
      <c r="O3078" s="268" t="s">
        <v>12556</v>
      </c>
      <c r="P3078" s="268" t="s">
        <v>9482</v>
      </c>
      <c r="Q3078" s="269">
        <v>-0.5</v>
      </c>
      <c r="R3078" s="269">
        <v>-1</v>
      </c>
      <c r="S3078" s="269">
        <v>-46</v>
      </c>
      <c r="T3078" s="269">
        <v>-46.5</v>
      </c>
      <c r="DI3078" s="112" t="s">
        <v>7616</v>
      </c>
      <c r="DJ3078" s="112" t="s">
        <v>7290</v>
      </c>
      <c r="DO3078"/>
    </row>
    <row r="3079" spans="15:119" x14ac:dyDescent="0.25">
      <c r="O3079" s="268" t="s">
        <v>12557</v>
      </c>
      <c r="P3079" s="268" t="s">
        <v>9484</v>
      </c>
      <c r="Q3079" s="269">
        <v>-0.75</v>
      </c>
      <c r="R3079" s="269">
        <v>-1</v>
      </c>
      <c r="S3079" s="269">
        <v>-46.25</v>
      </c>
      <c r="T3079" s="269">
        <v>-46.5</v>
      </c>
      <c r="DI3079" s="112" t="s">
        <v>7244</v>
      </c>
      <c r="DJ3079" s="112" t="s">
        <v>7203</v>
      </c>
      <c r="DO3079"/>
    </row>
    <row r="3080" spans="15:119" x14ac:dyDescent="0.25">
      <c r="O3080" s="268" t="s">
        <v>12558</v>
      </c>
      <c r="P3080" s="268" t="s">
        <v>9484</v>
      </c>
      <c r="Q3080" s="269">
        <v>-0.75</v>
      </c>
      <c r="R3080" s="269">
        <v>-1</v>
      </c>
      <c r="S3080" s="269">
        <v>-46</v>
      </c>
      <c r="T3080" s="269">
        <v>-46.25</v>
      </c>
      <c r="DI3080" s="112" t="s">
        <v>4517</v>
      </c>
      <c r="DJ3080" s="112" t="s">
        <v>4444</v>
      </c>
      <c r="DO3080"/>
    </row>
    <row r="3081" spans="15:119" x14ac:dyDescent="0.25">
      <c r="O3081" s="268" t="s">
        <v>12559</v>
      </c>
      <c r="P3081" s="268" t="s">
        <v>9482</v>
      </c>
      <c r="Q3081" s="269">
        <v>-0.5</v>
      </c>
      <c r="R3081" s="269">
        <v>-1</v>
      </c>
      <c r="S3081" s="269">
        <v>-45.5</v>
      </c>
      <c r="T3081" s="269">
        <v>-46</v>
      </c>
      <c r="DI3081" s="112" t="s">
        <v>4700</v>
      </c>
      <c r="DJ3081" s="112" t="s">
        <v>4583</v>
      </c>
      <c r="DO3081"/>
    </row>
    <row r="3082" spans="15:119" x14ac:dyDescent="0.25">
      <c r="O3082" s="268" t="s">
        <v>12560</v>
      </c>
      <c r="P3082" s="268" t="s">
        <v>9480</v>
      </c>
      <c r="Q3082" s="269">
        <v>-1</v>
      </c>
      <c r="R3082" s="269">
        <v>-2</v>
      </c>
      <c r="S3082" s="269">
        <v>-46.5</v>
      </c>
      <c r="T3082" s="269">
        <v>-48</v>
      </c>
      <c r="DI3082" s="112" t="s">
        <v>4700</v>
      </c>
      <c r="DJ3082" s="112" t="s">
        <v>7908</v>
      </c>
      <c r="DO3082"/>
    </row>
    <row r="3083" spans="15:119" x14ac:dyDescent="0.25">
      <c r="O3083" s="268" t="s">
        <v>12561</v>
      </c>
      <c r="P3083" s="268" t="s">
        <v>9482</v>
      </c>
      <c r="Q3083" s="269">
        <v>-1</v>
      </c>
      <c r="R3083" s="269">
        <v>-1.5</v>
      </c>
      <c r="S3083" s="269">
        <v>-47.5</v>
      </c>
      <c r="T3083" s="269">
        <v>-48</v>
      </c>
      <c r="DI3083" s="112" t="s">
        <v>6772</v>
      </c>
      <c r="DJ3083" s="112" t="s">
        <v>6297</v>
      </c>
      <c r="DO3083"/>
    </row>
    <row r="3084" spans="15:119" x14ac:dyDescent="0.25">
      <c r="O3084" s="268" t="s">
        <v>12562</v>
      </c>
      <c r="P3084" s="268" t="s">
        <v>9484</v>
      </c>
      <c r="Q3084" s="269">
        <v>-1</v>
      </c>
      <c r="R3084" s="269">
        <v>-1.25</v>
      </c>
      <c r="S3084" s="269">
        <v>-47.75</v>
      </c>
      <c r="T3084" s="269">
        <v>-48</v>
      </c>
      <c r="DI3084" s="112" t="s">
        <v>8778</v>
      </c>
      <c r="DJ3084" s="112" t="s">
        <v>8536</v>
      </c>
      <c r="DO3084"/>
    </row>
    <row r="3085" spans="15:119" x14ac:dyDescent="0.25">
      <c r="O3085" s="268" t="s">
        <v>12563</v>
      </c>
      <c r="P3085" s="268" t="s">
        <v>9484</v>
      </c>
      <c r="Q3085" s="269">
        <v>-1</v>
      </c>
      <c r="R3085" s="269">
        <v>-1.25</v>
      </c>
      <c r="S3085" s="269">
        <v>-47.5</v>
      </c>
      <c r="T3085" s="269">
        <v>-47.75</v>
      </c>
      <c r="DI3085" s="112" t="s">
        <v>6773</v>
      </c>
      <c r="DJ3085" s="112" t="s">
        <v>6297</v>
      </c>
      <c r="DO3085"/>
    </row>
    <row r="3086" spans="15:119" x14ac:dyDescent="0.25">
      <c r="O3086" s="268" t="s">
        <v>12564</v>
      </c>
      <c r="P3086" s="268" t="s">
        <v>9484</v>
      </c>
      <c r="Q3086" s="269">
        <v>-1.25</v>
      </c>
      <c r="R3086" s="269">
        <v>-1.5</v>
      </c>
      <c r="S3086" s="269">
        <v>-47.75</v>
      </c>
      <c r="T3086" s="269">
        <v>-48</v>
      </c>
      <c r="DI3086" s="112" t="s">
        <v>5133</v>
      </c>
      <c r="DJ3086" s="112" t="s">
        <v>5023</v>
      </c>
      <c r="DO3086"/>
    </row>
    <row r="3087" spans="15:119" x14ac:dyDescent="0.25">
      <c r="O3087" s="268" t="s">
        <v>12565</v>
      </c>
      <c r="P3087" s="268" t="s">
        <v>9484</v>
      </c>
      <c r="Q3087" s="269">
        <v>-1.25</v>
      </c>
      <c r="R3087" s="269">
        <v>-1.5</v>
      </c>
      <c r="S3087" s="269">
        <v>-47.5</v>
      </c>
      <c r="T3087" s="269">
        <v>-47.75</v>
      </c>
      <c r="DI3087" s="112" t="s">
        <v>9051</v>
      </c>
      <c r="DJ3087" s="112" t="s">
        <v>9008</v>
      </c>
      <c r="DO3087"/>
    </row>
    <row r="3088" spans="15:119" x14ac:dyDescent="0.25">
      <c r="O3088" s="268" t="s">
        <v>12566</v>
      </c>
      <c r="P3088" s="268" t="s">
        <v>9482</v>
      </c>
      <c r="Q3088" s="269">
        <v>-1</v>
      </c>
      <c r="R3088" s="269">
        <v>-1.5</v>
      </c>
      <c r="S3088" s="269">
        <v>-47</v>
      </c>
      <c r="T3088" s="269">
        <v>-47.5</v>
      </c>
      <c r="DI3088" s="112" t="s">
        <v>4701</v>
      </c>
      <c r="DJ3088" s="112" t="s">
        <v>4583</v>
      </c>
      <c r="DO3088"/>
    </row>
    <row r="3089" spans="15:119" x14ac:dyDescent="0.25">
      <c r="O3089" s="268" t="s">
        <v>12567</v>
      </c>
      <c r="P3089" s="268" t="s">
        <v>9484</v>
      </c>
      <c r="Q3089" s="269">
        <v>-1</v>
      </c>
      <c r="R3089" s="269">
        <v>-1.25</v>
      </c>
      <c r="S3089" s="269">
        <v>-47.25</v>
      </c>
      <c r="T3089" s="269">
        <v>-47.5</v>
      </c>
      <c r="DI3089" s="112" t="s">
        <v>5665</v>
      </c>
      <c r="DJ3089" s="112" t="s">
        <v>5568</v>
      </c>
      <c r="DO3089"/>
    </row>
    <row r="3090" spans="15:119" x14ac:dyDescent="0.25">
      <c r="O3090" s="268" t="s">
        <v>12568</v>
      </c>
      <c r="P3090" s="268" t="s">
        <v>9484</v>
      </c>
      <c r="Q3090" s="269">
        <v>-1</v>
      </c>
      <c r="R3090" s="269">
        <v>-1.25</v>
      </c>
      <c r="S3090" s="269">
        <v>-47</v>
      </c>
      <c r="T3090" s="269">
        <v>-47.25</v>
      </c>
      <c r="DI3090" s="112" t="s">
        <v>7618</v>
      </c>
      <c r="DJ3090" s="112" t="s">
        <v>7290</v>
      </c>
      <c r="DO3090"/>
    </row>
    <row r="3091" spans="15:119" x14ac:dyDescent="0.25">
      <c r="O3091" s="268" t="s">
        <v>12569</v>
      </c>
      <c r="P3091" s="268" t="s">
        <v>9484</v>
      </c>
      <c r="Q3091" s="269">
        <v>-1.25</v>
      </c>
      <c r="R3091" s="269">
        <v>-1.5</v>
      </c>
      <c r="S3091" s="269">
        <v>-47.25</v>
      </c>
      <c r="T3091" s="269">
        <v>-47.5</v>
      </c>
      <c r="DI3091" s="112" t="s">
        <v>6151</v>
      </c>
      <c r="DJ3091" s="112" t="s">
        <v>5901</v>
      </c>
      <c r="DO3091"/>
    </row>
    <row r="3092" spans="15:119" x14ac:dyDescent="0.25">
      <c r="O3092" s="268" t="s">
        <v>12570</v>
      </c>
      <c r="P3092" s="268" t="s">
        <v>9484</v>
      </c>
      <c r="Q3092" s="269">
        <v>-1.25</v>
      </c>
      <c r="R3092" s="269">
        <v>-1.5</v>
      </c>
      <c r="S3092" s="269">
        <v>-47</v>
      </c>
      <c r="T3092" s="269">
        <v>-47.25</v>
      </c>
      <c r="DI3092" s="112" t="s">
        <v>4518</v>
      </c>
      <c r="DJ3092" s="112" t="s">
        <v>4444</v>
      </c>
      <c r="DO3092"/>
    </row>
    <row r="3093" spans="15:119" x14ac:dyDescent="0.25">
      <c r="O3093" s="268" t="s">
        <v>12571</v>
      </c>
      <c r="P3093" s="268" t="s">
        <v>9482</v>
      </c>
      <c r="Q3093" s="269">
        <v>-1</v>
      </c>
      <c r="R3093" s="269">
        <v>-1.5</v>
      </c>
      <c r="S3093" s="269">
        <v>-46.5</v>
      </c>
      <c r="T3093" s="269">
        <v>-47</v>
      </c>
      <c r="DI3093" s="112" t="s">
        <v>6152</v>
      </c>
      <c r="DJ3093" s="112" t="s">
        <v>5901</v>
      </c>
      <c r="DO3093"/>
    </row>
    <row r="3094" spans="15:119" x14ac:dyDescent="0.25">
      <c r="O3094" s="268" t="s">
        <v>12572</v>
      </c>
      <c r="P3094" s="268" t="s">
        <v>9484</v>
      </c>
      <c r="Q3094" s="269">
        <v>-1</v>
      </c>
      <c r="R3094" s="269">
        <v>-1.25</v>
      </c>
      <c r="S3094" s="269">
        <v>-46.75</v>
      </c>
      <c r="T3094" s="269">
        <v>-47</v>
      </c>
      <c r="DI3094" s="112" t="s">
        <v>546</v>
      </c>
      <c r="DJ3094" s="112" t="s">
        <v>10</v>
      </c>
      <c r="DO3094"/>
    </row>
    <row r="3095" spans="15:119" ht="30" x14ac:dyDescent="0.25">
      <c r="O3095" s="268" t="s">
        <v>12573</v>
      </c>
      <c r="P3095" s="268" t="s">
        <v>9484</v>
      </c>
      <c r="Q3095" s="269">
        <v>-1</v>
      </c>
      <c r="R3095" s="269">
        <v>-1.25</v>
      </c>
      <c r="S3095" s="269">
        <v>-46.5</v>
      </c>
      <c r="T3095" s="269">
        <v>-46.75</v>
      </c>
      <c r="DI3095" s="112" t="s">
        <v>7619</v>
      </c>
      <c r="DJ3095" s="112" t="s">
        <v>7290</v>
      </c>
      <c r="DO3095"/>
    </row>
    <row r="3096" spans="15:119" x14ac:dyDescent="0.25">
      <c r="O3096" s="268" t="s">
        <v>12574</v>
      </c>
      <c r="P3096" s="268" t="s">
        <v>9484</v>
      </c>
      <c r="Q3096" s="269">
        <v>-1.25</v>
      </c>
      <c r="R3096" s="269">
        <v>-1.5</v>
      </c>
      <c r="S3096" s="269">
        <v>-46.75</v>
      </c>
      <c r="T3096" s="269">
        <v>-47</v>
      </c>
      <c r="DI3096" s="112" t="s">
        <v>8112</v>
      </c>
      <c r="DJ3096" s="112" t="s">
        <v>7908</v>
      </c>
      <c r="DO3096"/>
    </row>
    <row r="3097" spans="15:119" x14ac:dyDescent="0.25">
      <c r="O3097" s="268" t="s">
        <v>12575</v>
      </c>
      <c r="P3097" s="268" t="s">
        <v>9484</v>
      </c>
      <c r="Q3097" s="269">
        <v>-1.25</v>
      </c>
      <c r="R3097" s="269">
        <v>-1.5</v>
      </c>
      <c r="S3097" s="269">
        <v>-46.5</v>
      </c>
      <c r="T3097" s="269">
        <v>-46.75</v>
      </c>
      <c r="DI3097" s="112" t="s">
        <v>7620</v>
      </c>
      <c r="DJ3097" s="112" t="s">
        <v>7290</v>
      </c>
      <c r="DO3097"/>
    </row>
    <row r="3098" spans="15:119" x14ac:dyDescent="0.25">
      <c r="O3098" s="268" t="s">
        <v>12576</v>
      </c>
      <c r="P3098" s="268" t="s">
        <v>9482</v>
      </c>
      <c r="Q3098" s="269">
        <v>-1.5</v>
      </c>
      <c r="R3098" s="269">
        <v>-2</v>
      </c>
      <c r="S3098" s="269">
        <v>-47.5</v>
      </c>
      <c r="T3098" s="269">
        <v>-48</v>
      </c>
      <c r="DI3098" s="112" t="s">
        <v>9142</v>
      </c>
      <c r="DJ3098" s="112" t="s">
        <v>9078</v>
      </c>
      <c r="DO3098"/>
    </row>
    <row r="3099" spans="15:119" x14ac:dyDescent="0.25">
      <c r="O3099" s="268" t="s">
        <v>12577</v>
      </c>
      <c r="P3099" s="268" t="s">
        <v>9484</v>
      </c>
      <c r="Q3099" s="269">
        <v>-1.5</v>
      </c>
      <c r="R3099" s="269">
        <v>-1.75</v>
      </c>
      <c r="S3099" s="269">
        <v>-47.75</v>
      </c>
      <c r="T3099" s="269">
        <v>-48</v>
      </c>
      <c r="DI3099" s="112" t="s">
        <v>7621</v>
      </c>
      <c r="DJ3099" s="112" t="s">
        <v>7290</v>
      </c>
      <c r="DO3099"/>
    </row>
    <row r="3100" spans="15:119" x14ac:dyDescent="0.25">
      <c r="O3100" s="268" t="s">
        <v>12578</v>
      </c>
      <c r="P3100" s="268" t="s">
        <v>9484</v>
      </c>
      <c r="Q3100" s="269">
        <v>-1.5</v>
      </c>
      <c r="R3100" s="269">
        <v>-1.75</v>
      </c>
      <c r="S3100" s="269">
        <v>-47.5</v>
      </c>
      <c r="T3100" s="269">
        <v>-47.75</v>
      </c>
      <c r="DI3100" s="112" t="s">
        <v>6774</v>
      </c>
      <c r="DJ3100" s="112" t="s">
        <v>6297</v>
      </c>
      <c r="DO3100"/>
    </row>
    <row r="3101" spans="15:119" x14ac:dyDescent="0.25">
      <c r="O3101" s="268" t="s">
        <v>12579</v>
      </c>
      <c r="P3101" s="268" t="s">
        <v>9484</v>
      </c>
      <c r="Q3101" s="269">
        <v>-1.75</v>
      </c>
      <c r="R3101" s="269">
        <v>-2</v>
      </c>
      <c r="S3101" s="269">
        <v>-47.75</v>
      </c>
      <c r="T3101" s="269">
        <v>-48</v>
      </c>
      <c r="DI3101" s="112" t="s">
        <v>8423</v>
      </c>
      <c r="DJ3101" s="112" t="s">
        <v>8277</v>
      </c>
      <c r="DO3101"/>
    </row>
    <row r="3102" spans="15:119" x14ac:dyDescent="0.25">
      <c r="O3102" s="268" t="s">
        <v>12580</v>
      </c>
      <c r="P3102" s="268" t="s">
        <v>9484</v>
      </c>
      <c r="Q3102" s="269">
        <v>-1.75</v>
      </c>
      <c r="R3102" s="269">
        <v>-2</v>
      </c>
      <c r="S3102" s="269">
        <v>-47.5</v>
      </c>
      <c r="T3102" s="269">
        <v>-47.75</v>
      </c>
      <c r="DI3102" s="112" t="s">
        <v>4702</v>
      </c>
      <c r="DJ3102" s="112" t="s">
        <v>4583</v>
      </c>
      <c r="DO3102"/>
    </row>
    <row r="3103" spans="15:119" x14ac:dyDescent="0.25">
      <c r="O3103" s="268" t="s">
        <v>12581</v>
      </c>
      <c r="P3103" s="268" t="s">
        <v>9482</v>
      </c>
      <c r="Q3103" s="269">
        <v>-1.5</v>
      </c>
      <c r="R3103" s="269">
        <v>-2</v>
      </c>
      <c r="S3103" s="269">
        <v>-47</v>
      </c>
      <c r="T3103" s="269">
        <v>-47.5</v>
      </c>
      <c r="DI3103" s="112" t="s">
        <v>8113</v>
      </c>
      <c r="DJ3103" s="112" t="s">
        <v>7908</v>
      </c>
      <c r="DO3103"/>
    </row>
    <row r="3104" spans="15:119" x14ac:dyDescent="0.25">
      <c r="O3104" s="268" t="s">
        <v>12582</v>
      </c>
      <c r="P3104" s="268" t="s">
        <v>9484</v>
      </c>
      <c r="Q3104" s="269">
        <v>-1.5</v>
      </c>
      <c r="R3104" s="269">
        <v>-1.75</v>
      </c>
      <c r="S3104" s="269">
        <v>-47.25</v>
      </c>
      <c r="T3104" s="269">
        <v>-47.5</v>
      </c>
      <c r="DI3104" s="112" t="s">
        <v>5134</v>
      </c>
      <c r="DJ3104" s="112" t="s">
        <v>5023</v>
      </c>
      <c r="DO3104"/>
    </row>
    <row r="3105" spans="15:119" x14ac:dyDescent="0.25">
      <c r="O3105" s="268" t="s">
        <v>12583</v>
      </c>
      <c r="P3105" s="268" t="s">
        <v>9484</v>
      </c>
      <c r="Q3105" s="269">
        <v>-1.5</v>
      </c>
      <c r="R3105" s="269">
        <v>-1.75</v>
      </c>
      <c r="S3105" s="269">
        <v>-47</v>
      </c>
      <c r="T3105" s="269">
        <v>-47.25</v>
      </c>
      <c r="DI3105" s="112" t="s">
        <v>4354</v>
      </c>
      <c r="DJ3105" s="112" t="s">
        <v>4283</v>
      </c>
      <c r="DO3105"/>
    </row>
    <row r="3106" spans="15:119" x14ac:dyDescent="0.25">
      <c r="O3106" s="268" t="s">
        <v>12584</v>
      </c>
      <c r="P3106" s="268" t="s">
        <v>9484</v>
      </c>
      <c r="Q3106" s="269">
        <v>-1.75</v>
      </c>
      <c r="R3106" s="269">
        <v>-2</v>
      </c>
      <c r="S3106" s="269">
        <v>-47.25</v>
      </c>
      <c r="T3106" s="269">
        <v>-47.5</v>
      </c>
      <c r="DI3106" s="112" t="s">
        <v>7622</v>
      </c>
      <c r="DJ3106" s="112" t="s">
        <v>7290</v>
      </c>
      <c r="DO3106"/>
    </row>
    <row r="3107" spans="15:119" x14ac:dyDescent="0.25">
      <c r="O3107" s="268" t="s">
        <v>12585</v>
      </c>
      <c r="P3107" s="268" t="s">
        <v>9484</v>
      </c>
      <c r="Q3107" s="269">
        <v>-1.75</v>
      </c>
      <c r="R3107" s="269">
        <v>-2</v>
      </c>
      <c r="S3107" s="269">
        <v>-47</v>
      </c>
      <c r="T3107" s="269">
        <v>-47.25</v>
      </c>
      <c r="DI3107" s="112" t="s">
        <v>8424</v>
      </c>
      <c r="DJ3107" s="112" t="s">
        <v>8277</v>
      </c>
      <c r="DO3107"/>
    </row>
    <row r="3108" spans="15:119" x14ac:dyDescent="0.25">
      <c r="O3108" s="268" t="s">
        <v>12586</v>
      </c>
      <c r="P3108" s="268" t="s">
        <v>9482</v>
      </c>
      <c r="Q3108" s="269">
        <v>-1.5</v>
      </c>
      <c r="R3108" s="269">
        <v>-2</v>
      </c>
      <c r="S3108" s="269">
        <v>-46.5</v>
      </c>
      <c r="T3108" s="269">
        <v>-47</v>
      </c>
      <c r="DI3108" s="112" t="s">
        <v>6775</v>
      </c>
      <c r="DJ3108" s="112" t="s">
        <v>6297</v>
      </c>
      <c r="DO3108"/>
    </row>
    <row r="3109" spans="15:119" x14ac:dyDescent="0.25">
      <c r="O3109" s="268" t="s">
        <v>12587</v>
      </c>
      <c r="P3109" s="268" t="s">
        <v>9484</v>
      </c>
      <c r="Q3109" s="269">
        <v>-1.5</v>
      </c>
      <c r="R3109" s="269">
        <v>-1.75</v>
      </c>
      <c r="S3109" s="269">
        <v>-46.75</v>
      </c>
      <c r="T3109" s="269">
        <v>-47</v>
      </c>
      <c r="DI3109" s="112" t="s">
        <v>6776</v>
      </c>
      <c r="DJ3109" s="112" t="s">
        <v>6297</v>
      </c>
      <c r="DO3109"/>
    </row>
    <row r="3110" spans="15:119" x14ac:dyDescent="0.25">
      <c r="O3110" s="268" t="s">
        <v>12588</v>
      </c>
      <c r="P3110" s="268" t="s">
        <v>9484</v>
      </c>
      <c r="Q3110" s="269">
        <v>-1.5</v>
      </c>
      <c r="R3110" s="269">
        <v>-1.75</v>
      </c>
      <c r="S3110" s="269">
        <v>-46.5</v>
      </c>
      <c r="T3110" s="269">
        <v>-46.75</v>
      </c>
      <c r="DI3110" s="112" t="s">
        <v>5478</v>
      </c>
      <c r="DJ3110" s="112" t="s">
        <v>5365</v>
      </c>
      <c r="DO3110"/>
    </row>
    <row r="3111" spans="15:119" x14ac:dyDescent="0.25">
      <c r="O3111" s="268" t="s">
        <v>12589</v>
      </c>
      <c r="P3111" s="268" t="s">
        <v>9484</v>
      </c>
      <c r="Q3111" s="269">
        <v>-1.75</v>
      </c>
      <c r="R3111" s="269">
        <v>-2</v>
      </c>
      <c r="S3111" s="269">
        <v>-46.75</v>
      </c>
      <c r="T3111" s="269">
        <v>-47</v>
      </c>
      <c r="DI3111" s="112" t="s">
        <v>7623</v>
      </c>
      <c r="DJ3111" s="112" t="s">
        <v>7290</v>
      </c>
      <c r="DO3111"/>
    </row>
    <row r="3112" spans="15:119" x14ac:dyDescent="0.25">
      <c r="O3112" s="268" t="s">
        <v>12590</v>
      </c>
      <c r="P3112" s="268" t="s">
        <v>9484</v>
      </c>
      <c r="Q3112" s="269">
        <v>-1.75</v>
      </c>
      <c r="R3112" s="269">
        <v>-2</v>
      </c>
      <c r="S3112" s="269">
        <v>-46.5</v>
      </c>
      <c r="T3112" s="269">
        <v>-46.75</v>
      </c>
      <c r="DI3112" s="112" t="s">
        <v>7624</v>
      </c>
      <c r="DJ3112" s="112" t="s">
        <v>7290</v>
      </c>
      <c r="DO3112"/>
    </row>
    <row r="3113" spans="15:119" x14ac:dyDescent="0.25">
      <c r="O3113" s="268" t="s">
        <v>12591</v>
      </c>
      <c r="P3113" s="268" t="s">
        <v>9480</v>
      </c>
      <c r="Q3113" s="269">
        <v>-1</v>
      </c>
      <c r="R3113" s="269">
        <v>-2</v>
      </c>
      <c r="S3113" s="269">
        <v>-45</v>
      </c>
      <c r="T3113" s="269">
        <v>-46.5</v>
      </c>
      <c r="DI3113" s="112" t="s">
        <v>9347</v>
      </c>
      <c r="DJ3113" s="112" t="s">
        <v>9212</v>
      </c>
      <c r="DO3113"/>
    </row>
    <row r="3114" spans="15:119" x14ac:dyDescent="0.25">
      <c r="O3114" s="268" t="s">
        <v>12592</v>
      </c>
      <c r="P3114" s="268" t="s">
        <v>9482</v>
      </c>
      <c r="Q3114" s="269">
        <v>-1</v>
      </c>
      <c r="R3114" s="269">
        <v>-1.5</v>
      </c>
      <c r="S3114" s="269">
        <v>-46</v>
      </c>
      <c r="T3114" s="269">
        <v>-46.5</v>
      </c>
      <c r="DI3114" s="112" t="s">
        <v>5866</v>
      </c>
      <c r="DJ3114" s="112" t="s">
        <v>5832</v>
      </c>
      <c r="DO3114"/>
    </row>
    <row r="3115" spans="15:119" x14ac:dyDescent="0.25">
      <c r="O3115" s="268" t="s">
        <v>12593</v>
      </c>
      <c r="P3115" s="268" t="s">
        <v>9484</v>
      </c>
      <c r="Q3115" s="269">
        <v>-1</v>
      </c>
      <c r="R3115" s="269">
        <v>-1.25</v>
      </c>
      <c r="S3115" s="269">
        <v>-46.25</v>
      </c>
      <c r="T3115" s="269">
        <v>-46.5</v>
      </c>
      <c r="DI3115" s="112" t="s">
        <v>7625</v>
      </c>
      <c r="DJ3115" s="112" t="s">
        <v>7290</v>
      </c>
      <c r="DO3115"/>
    </row>
    <row r="3116" spans="15:119" x14ac:dyDescent="0.25">
      <c r="O3116" s="268" t="s">
        <v>12594</v>
      </c>
      <c r="P3116" s="268" t="s">
        <v>9484</v>
      </c>
      <c r="Q3116" s="269">
        <v>-1</v>
      </c>
      <c r="R3116" s="269">
        <v>-1.25</v>
      </c>
      <c r="S3116" s="269">
        <v>-46</v>
      </c>
      <c r="T3116" s="269">
        <v>-46.25</v>
      </c>
      <c r="DI3116" s="112" t="s">
        <v>4355</v>
      </c>
      <c r="DJ3116" s="112" t="s">
        <v>4283</v>
      </c>
      <c r="DO3116"/>
    </row>
    <row r="3117" spans="15:119" x14ac:dyDescent="0.25">
      <c r="O3117" s="268" t="s">
        <v>12595</v>
      </c>
      <c r="P3117" s="268" t="s">
        <v>9484</v>
      </c>
      <c r="Q3117" s="269">
        <v>-1.25</v>
      </c>
      <c r="R3117" s="269">
        <v>-1.5</v>
      </c>
      <c r="S3117" s="269">
        <v>-46.25</v>
      </c>
      <c r="T3117" s="269">
        <v>-46.5</v>
      </c>
      <c r="DI3117" s="112" t="s">
        <v>5135</v>
      </c>
      <c r="DJ3117" s="112" t="s">
        <v>5023</v>
      </c>
      <c r="DO3117"/>
    </row>
    <row r="3118" spans="15:119" x14ac:dyDescent="0.25">
      <c r="O3118" s="268" t="s">
        <v>12596</v>
      </c>
      <c r="P3118" s="268" t="s">
        <v>9484</v>
      </c>
      <c r="Q3118" s="269">
        <v>-1.25</v>
      </c>
      <c r="R3118" s="269">
        <v>-1.5</v>
      </c>
      <c r="S3118" s="269">
        <v>-46</v>
      </c>
      <c r="T3118" s="269">
        <v>-46.25</v>
      </c>
      <c r="DI3118" s="112" t="s">
        <v>7626</v>
      </c>
      <c r="DJ3118" s="112" t="s">
        <v>7290</v>
      </c>
      <c r="DO3118"/>
    </row>
    <row r="3119" spans="15:119" x14ac:dyDescent="0.25">
      <c r="O3119" s="268" t="s">
        <v>12597</v>
      </c>
      <c r="P3119" s="268" t="s">
        <v>9482</v>
      </c>
      <c r="Q3119" s="269">
        <v>-1</v>
      </c>
      <c r="R3119" s="269">
        <v>-1.5</v>
      </c>
      <c r="S3119" s="269">
        <v>-45.5</v>
      </c>
      <c r="T3119" s="269">
        <v>-46</v>
      </c>
      <c r="DI3119" s="112" t="s">
        <v>4703</v>
      </c>
      <c r="DJ3119" s="112" t="s">
        <v>4583</v>
      </c>
      <c r="DO3119"/>
    </row>
    <row r="3120" spans="15:119" x14ac:dyDescent="0.25">
      <c r="O3120" s="268" t="s">
        <v>12598</v>
      </c>
      <c r="P3120" s="268" t="s">
        <v>9484</v>
      </c>
      <c r="Q3120" s="269">
        <v>-1</v>
      </c>
      <c r="R3120" s="269">
        <v>-1.25</v>
      </c>
      <c r="S3120" s="269">
        <v>-45.75</v>
      </c>
      <c r="T3120" s="269">
        <v>-46</v>
      </c>
      <c r="DI3120" s="112" t="s">
        <v>7627</v>
      </c>
      <c r="DJ3120" s="112" t="s">
        <v>7290</v>
      </c>
      <c r="DO3120"/>
    </row>
    <row r="3121" spans="15:119" x14ac:dyDescent="0.25">
      <c r="O3121" s="268" t="s">
        <v>12599</v>
      </c>
      <c r="P3121" s="268" t="s">
        <v>9484</v>
      </c>
      <c r="Q3121" s="269">
        <v>-1</v>
      </c>
      <c r="R3121" s="269">
        <v>-1.25</v>
      </c>
      <c r="S3121" s="269">
        <v>-45.5</v>
      </c>
      <c r="T3121" s="269">
        <v>-45.75</v>
      </c>
      <c r="DI3121" s="112" t="s">
        <v>8425</v>
      </c>
      <c r="DJ3121" s="112" t="s">
        <v>8277</v>
      </c>
      <c r="DO3121"/>
    </row>
    <row r="3122" spans="15:119" x14ac:dyDescent="0.25">
      <c r="O3122" s="268" t="s">
        <v>12600</v>
      </c>
      <c r="P3122" s="268" t="s">
        <v>9484</v>
      </c>
      <c r="Q3122" s="269">
        <v>-1.25</v>
      </c>
      <c r="R3122" s="269">
        <v>-1.5</v>
      </c>
      <c r="S3122" s="269">
        <v>-45.75</v>
      </c>
      <c r="T3122" s="269">
        <v>-46</v>
      </c>
      <c r="DI3122" s="112" t="s">
        <v>7628</v>
      </c>
      <c r="DJ3122" s="112" t="s">
        <v>7290</v>
      </c>
      <c r="DO3122"/>
    </row>
    <row r="3123" spans="15:119" x14ac:dyDescent="0.25">
      <c r="O3123" s="268" t="s">
        <v>12601</v>
      </c>
      <c r="P3123" s="268" t="s">
        <v>9484</v>
      </c>
      <c r="Q3123" s="269">
        <v>-1.25</v>
      </c>
      <c r="R3123" s="269">
        <v>-1.5</v>
      </c>
      <c r="S3123" s="269">
        <v>-45.5</v>
      </c>
      <c r="T3123" s="269">
        <v>-45.75</v>
      </c>
      <c r="DI3123" s="112" t="s">
        <v>6777</v>
      </c>
      <c r="DJ3123" s="112" t="s">
        <v>6297</v>
      </c>
      <c r="DO3123"/>
    </row>
    <row r="3124" spans="15:119" x14ac:dyDescent="0.25">
      <c r="O3124" s="268" t="s">
        <v>12602</v>
      </c>
      <c r="P3124" s="268" t="s">
        <v>9482</v>
      </c>
      <c r="Q3124" s="269">
        <v>-1</v>
      </c>
      <c r="R3124" s="269">
        <v>-1.5</v>
      </c>
      <c r="S3124" s="269">
        <v>-45</v>
      </c>
      <c r="T3124" s="269">
        <v>-45.5</v>
      </c>
      <c r="DI3124" s="112" t="s">
        <v>4928</v>
      </c>
      <c r="DJ3124" s="112" t="s">
        <v>4800</v>
      </c>
      <c r="DO3124"/>
    </row>
    <row r="3125" spans="15:119" x14ac:dyDescent="0.25">
      <c r="O3125" s="268" t="s">
        <v>12603</v>
      </c>
      <c r="P3125" s="268" t="s">
        <v>9484</v>
      </c>
      <c r="Q3125" s="269">
        <v>-1.25</v>
      </c>
      <c r="R3125" s="269">
        <v>-1.5</v>
      </c>
      <c r="S3125" s="269">
        <v>-45.25</v>
      </c>
      <c r="T3125" s="269">
        <v>-45.5</v>
      </c>
      <c r="DI3125" s="112" t="s">
        <v>4929</v>
      </c>
      <c r="DJ3125" s="112" t="s">
        <v>4800</v>
      </c>
      <c r="DO3125"/>
    </row>
    <row r="3126" spans="15:119" x14ac:dyDescent="0.25">
      <c r="O3126" s="268" t="s">
        <v>12604</v>
      </c>
      <c r="P3126" s="268" t="s">
        <v>9484</v>
      </c>
      <c r="Q3126" s="269">
        <v>-1.25</v>
      </c>
      <c r="R3126" s="269">
        <v>-1.5</v>
      </c>
      <c r="S3126" s="269">
        <v>-45</v>
      </c>
      <c r="T3126" s="269">
        <v>-45.25</v>
      </c>
      <c r="DI3126" s="112" t="s">
        <v>6778</v>
      </c>
      <c r="DJ3126" s="112" t="s">
        <v>6297</v>
      </c>
      <c r="DO3126"/>
    </row>
    <row r="3127" spans="15:119" x14ac:dyDescent="0.25">
      <c r="O3127" s="268" t="s">
        <v>12605</v>
      </c>
      <c r="P3127" s="268" t="s">
        <v>9482</v>
      </c>
      <c r="Q3127" s="269">
        <v>-1.5</v>
      </c>
      <c r="R3127" s="269">
        <v>-2</v>
      </c>
      <c r="S3127" s="269">
        <v>-46</v>
      </c>
      <c r="T3127" s="269">
        <v>-46.5</v>
      </c>
      <c r="DI3127" s="112" t="s">
        <v>5136</v>
      </c>
      <c r="DJ3127" s="112" t="s">
        <v>5023</v>
      </c>
      <c r="DO3127"/>
    </row>
    <row r="3128" spans="15:119" x14ac:dyDescent="0.25">
      <c r="O3128" s="268" t="s">
        <v>12606</v>
      </c>
      <c r="P3128" s="268" t="s">
        <v>9484</v>
      </c>
      <c r="Q3128" s="269">
        <v>-1.5</v>
      </c>
      <c r="R3128" s="269">
        <v>-1.75</v>
      </c>
      <c r="S3128" s="269">
        <v>-46.25</v>
      </c>
      <c r="T3128" s="269">
        <v>-46.5</v>
      </c>
      <c r="DI3128" s="112" t="s">
        <v>5479</v>
      </c>
      <c r="DJ3128" s="112" t="s">
        <v>5365</v>
      </c>
      <c r="DO3128"/>
    </row>
    <row r="3129" spans="15:119" x14ac:dyDescent="0.25">
      <c r="O3129" s="268" t="s">
        <v>12607</v>
      </c>
      <c r="P3129" s="268" t="s">
        <v>9484</v>
      </c>
      <c r="Q3129" s="269">
        <v>-1.5</v>
      </c>
      <c r="R3129" s="269">
        <v>-1.75</v>
      </c>
      <c r="S3129" s="269">
        <v>-46</v>
      </c>
      <c r="T3129" s="269">
        <v>-46.25</v>
      </c>
      <c r="DI3129" s="112" t="s">
        <v>6779</v>
      </c>
      <c r="DJ3129" s="112" t="s">
        <v>6297</v>
      </c>
      <c r="DO3129"/>
    </row>
    <row r="3130" spans="15:119" x14ac:dyDescent="0.25">
      <c r="O3130" s="268" t="s">
        <v>12608</v>
      </c>
      <c r="P3130" s="268" t="s">
        <v>9484</v>
      </c>
      <c r="Q3130" s="269">
        <v>-1.75</v>
      </c>
      <c r="R3130" s="269">
        <v>-2</v>
      </c>
      <c r="S3130" s="269">
        <v>-46.25</v>
      </c>
      <c r="T3130" s="269">
        <v>-46.5</v>
      </c>
      <c r="DI3130" s="112" t="s">
        <v>7174</v>
      </c>
      <c r="DJ3130" s="112" t="s">
        <v>7127</v>
      </c>
      <c r="DO3130"/>
    </row>
    <row r="3131" spans="15:119" x14ac:dyDescent="0.25">
      <c r="O3131" s="268" t="s">
        <v>12609</v>
      </c>
      <c r="P3131" s="268" t="s">
        <v>9484</v>
      </c>
      <c r="Q3131" s="269">
        <v>-1.75</v>
      </c>
      <c r="R3131" s="269">
        <v>-2</v>
      </c>
      <c r="S3131" s="269">
        <v>-46</v>
      </c>
      <c r="T3131" s="269">
        <v>-46.25</v>
      </c>
      <c r="DI3131" s="112" t="s">
        <v>5286</v>
      </c>
      <c r="DJ3131" s="112" t="s">
        <v>5203</v>
      </c>
      <c r="DO3131"/>
    </row>
    <row r="3132" spans="15:119" x14ac:dyDescent="0.25">
      <c r="O3132" s="268" t="s">
        <v>12610</v>
      </c>
      <c r="P3132" s="268" t="s">
        <v>9482</v>
      </c>
      <c r="Q3132" s="269">
        <v>-1.5</v>
      </c>
      <c r="R3132" s="269">
        <v>-2</v>
      </c>
      <c r="S3132" s="269">
        <v>-45.5</v>
      </c>
      <c r="T3132" s="269">
        <v>-46</v>
      </c>
      <c r="DI3132" s="112" t="s">
        <v>8779</v>
      </c>
      <c r="DJ3132" s="112" t="s">
        <v>8536</v>
      </c>
      <c r="DO3132"/>
    </row>
    <row r="3133" spans="15:119" x14ac:dyDescent="0.25">
      <c r="O3133" s="268" t="s">
        <v>12611</v>
      </c>
      <c r="P3133" s="268" t="s">
        <v>9484</v>
      </c>
      <c r="Q3133" s="269">
        <v>-1.5</v>
      </c>
      <c r="R3133" s="269">
        <v>-1.75</v>
      </c>
      <c r="S3133" s="269">
        <v>-45.75</v>
      </c>
      <c r="T3133" s="269">
        <v>-46</v>
      </c>
      <c r="DI3133" s="112" t="s">
        <v>4356</v>
      </c>
      <c r="DJ3133" s="112" t="s">
        <v>4283</v>
      </c>
      <c r="DO3133"/>
    </row>
    <row r="3134" spans="15:119" x14ac:dyDescent="0.25">
      <c r="O3134" s="268" t="s">
        <v>12612</v>
      </c>
      <c r="P3134" s="268" t="s">
        <v>9484</v>
      </c>
      <c r="Q3134" s="269">
        <v>-1.5</v>
      </c>
      <c r="R3134" s="269">
        <v>-1.75</v>
      </c>
      <c r="S3134" s="269">
        <v>-45.5</v>
      </c>
      <c r="T3134" s="269">
        <v>-45.75</v>
      </c>
      <c r="DI3134" s="112" t="s">
        <v>4356</v>
      </c>
      <c r="DJ3134" s="112" t="s">
        <v>5203</v>
      </c>
      <c r="DO3134"/>
    </row>
    <row r="3135" spans="15:119" x14ac:dyDescent="0.25">
      <c r="O3135" s="268" t="s">
        <v>12613</v>
      </c>
      <c r="P3135" s="268" t="s">
        <v>9484</v>
      </c>
      <c r="Q3135" s="269">
        <v>-1.75</v>
      </c>
      <c r="R3135" s="269">
        <v>-2</v>
      </c>
      <c r="S3135" s="269">
        <v>-45.75</v>
      </c>
      <c r="T3135" s="269">
        <v>-46</v>
      </c>
      <c r="DI3135" s="112" t="s">
        <v>9348</v>
      </c>
      <c r="DJ3135" s="112" t="s">
        <v>9212</v>
      </c>
      <c r="DO3135"/>
    </row>
    <row r="3136" spans="15:119" x14ac:dyDescent="0.25">
      <c r="O3136" s="268" t="s">
        <v>12614</v>
      </c>
      <c r="P3136" s="268" t="s">
        <v>9484</v>
      </c>
      <c r="Q3136" s="269">
        <v>-1.75</v>
      </c>
      <c r="R3136" s="269">
        <v>-2</v>
      </c>
      <c r="S3136" s="269">
        <v>-45.5</v>
      </c>
      <c r="T3136" s="269">
        <v>-45.75</v>
      </c>
      <c r="DI3136" s="112" t="s">
        <v>6780</v>
      </c>
      <c r="DJ3136" s="112" t="s">
        <v>6297</v>
      </c>
      <c r="DO3136"/>
    </row>
    <row r="3137" spans="15:119" x14ac:dyDescent="0.25">
      <c r="O3137" s="268" t="s">
        <v>12615</v>
      </c>
      <c r="P3137" s="268" t="s">
        <v>9482</v>
      </c>
      <c r="Q3137" s="269">
        <v>-1.5</v>
      </c>
      <c r="R3137" s="269">
        <v>-2</v>
      </c>
      <c r="S3137" s="269">
        <v>-45</v>
      </c>
      <c r="T3137" s="269">
        <v>-45.5</v>
      </c>
      <c r="DI3137" s="112" t="s">
        <v>5867</v>
      </c>
      <c r="DJ3137" s="112" t="s">
        <v>5832</v>
      </c>
      <c r="DO3137"/>
    </row>
    <row r="3138" spans="15:119" x14ac:dyDescent="0.25">
      <c r="O3138" s="268" t="s">
        <v>12616</v>
      </c>
      <c r="P3138" s="268" t="s">
        <v>9484</v>
      </c>
      <c r="Q3138" s="269">
        <v>-1.5</v>
      </c>
      <c r="R3138" s="269">
        <v>-1.75</v>
      </c>
      <c r="S3138" s="269">
        <v>-45.25</v>
      </c>
      <c r="T3138" s="269">
        <v>-45.5</v>
      </c>
      <c r="DI3138" s="112" t="s">
        <v>4930</v>
      </c>
      <c r="DJ3138" s="112" t="s">
        <v>4800</v>
      </c>
      <c r="DO3138"/>
    </row>
    <row r="3139" spans="15:119" x14ac:dyDescent="0.25">
      <c r="O3139" s="268" t="s">
        <v>12617</v>
      </c>
      <c r="P3139" s="268" t="s">
        <v>9484</v>
      </c>
      <c r="Q3139" s="269">
        <v>-1.5</v>
      </c>
      <c r="R3139" s="269">
        <v>-1.75</v>
      </c>
      <c r="S3139" s="269">
        <v>-45</v>
      </c>
      <c r="T3139" s="269">
        <v>-45.25</v>
      </c>
      <c r="DI3139" s="112" t="s">
        <v>7629</v>
      </c>
      <c r="DJ3139" s="112" t="s">
        <v>7290</v>
      </c>
      <c r="DO3139"/>
    </row>
    <row r="3140" spans="15:119" ht="30" x14ac:dyDescent="0.25">
      <c r="O3140" s="268" t="s">
        <v>12618</v>
      </c>
      <c r="P3140" s="268" t="s">
        <v>9484</v>
      </c>
      <c r="Q3140" s="269">
        <v>-1.75</v>
      </c>
      <c r="R3140" s="269">
        <v>-2</v>
      </c>
      <c r="S3140" s="269">
        <v>-45.25</v>
      </c>
      <c r="T3140" s="269">
        <v>-45.5</v>
      </c>
      <c r="DI3140" s="112" t="s">
        <v>8780</v>
      </c>
      <c r="DJ3140" s="112" t="s">
        <v>8536</v>
      </c>
      <c r="DO3140"/>
    </row>
    <row r="3141" spans="15:119" x14ac:dyDescent="0.25">
      <c r="O3141" s="268" t="s">
        <v>12619</v>
      </c>
      <c r="P3141" s="268" t="s">
        <v>9484</v>
      </c>
      <c r="Q3141" s="269">
        <v>-1.75</v>
      </c>
      <c r="R3141" s="269">
        <v>-2</v>
      </c>
      <c r="S3141" s="269">
        <v>-45</v>
      </c>
      <c r="T3141" s="269">
        <v>-45.25</v>
      </c>
      <c r="DI3141" s="112" t="s">
        <v>7630</v>
      </c>
      <c r="DJ3141" s="112" t="s">
        <v>7290</v>
      </c>
      <c r="DO3141"/>
    </row>
    <row r="3142" spans="15:119" x14ac:dyDescent="0.25">
      <c r="O3142" s="268" t="s">
        <v>12620</v>
      </c>
      <c r="P3142" s="268" t="s">
        <v>9478</v>
      </c>
      <c r="Q3142" s="269">
        <v>0</v>
      </c>
      <c r="R3142" s="269">
        <v>-2</v>
      </c>
      <c r="S3142" s="269">
        <v>-42</v>
      </c>
      <c r="T3142" s="269">
        <v>-45</v>
      </c>
      <c r="DI3142" s="112" t="s">
        <v>7631</v>
      </c>
      <c r="DJ3142" s="112" t="s">
        <v>7290</v>
      </c>
      <c r="DO3142"/>
    </row>
    <row r="3143" spans="15:119" x14ac:dyDescent="0.25">
      <c r="O3143" s="268" t="s">
        <v>12621</v>
      </c>
      <c r="P3143" s="268" t="s">
        <v>9480</v>
      </c>
      <c r="Q3143" s="269">
        <v>-1</v>
      </c>
      <c r="R3143" s="269">
        <v>-2</v>
      </c>
      <c r="S3143" s="269">
        <v>-43.5</v>
      </c>
      <c r="T3143" s="269">
        <v>-45</v>
      </c>
      <c r="DI3143" s="112" t="s">
        <v>6781</v>
      </c>
      <c r="DJ3143" s="112" t="s">
        <v>6297</v>
      </c>
      <c r="DO3143"/>
    </row>
    <row r="3144" spans="15:119" x14ac:dyDescent="0.25">
      <c r="O3144" s="268" t="s">
        <v>12622</v>
      </c>
      <c r="P3144" s="268" t="s">
        <v>9482</v>
      </c>
      <c r="Q3144" s="269">
        <v>-1</v>
      </c>
      <c r="R3144" s="269">
        <v>-1.5</v>
      </c>
      <c r="S3144" s="269">
        <v>-44.5</v>
      </c>
      <c r="T3144" s="269">
        <v>-45</v>
      </c>
      <c r="DI3144" s="112" t="s">
        <v>7632</v>
      </c>
      <c r="DJ3144" s="112" t="s">
        <v>7290</v>
      </c>
      <c r="DO3144"/>
    </row>
    <row r="3145" spans="15:119" x14ac:dyDescent="0.25">
      <c r="O3145" s="268" t="s">
        <v>12623</v>
      </c>
      <c r="P3145" s="268" t="s">
        <v>9484</v>
      </c>
      <c r="Q3145" s="269">
        <v>-1.25</v>
      </c>
      <c r="R3145" s="269">
        <v>-1.5</v>
      </c>
      <c r="S3145" s="269">
        <v>-44.75</v>
      </c>
      <c r="T3145" s="269">
        <v>-45</v>
      </c>
      <c r="DI3145" s="112" t="s">
        <v>6782</v>
      </c>
      <c r="DJ3145" s="112" t="s">
        <v>6297</v>
      </c>
      <c r="DO3145"/>
    </row>
    <row r="3146" spans="15:119" x14ac:dyDescent="0.25">
      <c r="O3146" s="268" t="s">
        <v>12624</v>
      </c>
      <c r="P3146" s="268" t="s">
        <v>9482</v>
      </c>
      <c r="Q3146" s="269">
        <v>-1.5</v>
      </c>
      <c r="R3146" s="269">
        <v>-2</v>
      </c>
      <c r="S3146" s="269">
        <v>-44.5</v>
      </c>
      <c r="T3146" s="269">
        <v>-45</v>
      </c>
      <c r="DI3146" s="112" t="s">
        <v>8781</v>
      </c>
      <c r="DJ3146" s="112" t="s">
        <v>8536</v>
      </c>
      <c r="DO3146"/>
    </row>
    <row r="3147" spans="15:119" x14ac:dyDescent="0.25">
      <c r="O3147" s="268" t="s">
        <v>12625</v>
      </c>
      <c r="P3147" s="268" t="s">
        <v>9484</v>
      </c>
      <c r="Q3147" s="269">
        <v>-1.5</v>
      </c>
      <c r="R3147" s="269">
        <v>-1.75</v>
      </c>
      <c r="S3147" s="269">
        <v>-44.75</v>
      </c>
      <c r="T3147" s="269">
        <v>-45</v>
      </c>
      <c r="DI3147" s="112" t="s">
        <v>8426</v>
      </c>
      <c r="DJ3147" s="112" t="s">
        <v>8277</v>
      </c>
      <c r="DO3147"/>
    </row>
    <row r="3148" spans="15:119" x14ac:dyDescent="0.25">
      <c r="O3148" s="268" t="s">
        <v>12626</v>
      </c>
      <c r="P3148" s="268" t="s">
        <v>9484</v>
      </c>
      <c r="Q3148" s="269">
        <v>-1.5</v>
      </c>
      <c r="R3148" s="269">
        <v>-1.75</v>
      </c>
      <c r="S3148" s="269">
        <v>-44.5</v>
      </c>
      <c r="T3148" s="269">
        <v>-44.75</v>
      </c>
      <c r="DI3148" s="112" t="s">
        <v>6783</v>
      </c>
      <c r="DJ3148" s="112" t="s">
        <v>6297</v>
      </c>
      <c r="DO3148"/>
    </row>
    <row r="3149" spans="15:119" x14ac:dyDescent="0.25">
      <c r="O3149" s="268" t="s">
        <v>12627</v>
      </c>
      <c r="P3149" s="268" t="s">
        <v>9484</v>
      </c>
      <c r="Q3149" s="269">
        <v>-1.75</v>
      </c>
      <c r="R3149" s="269">
        <v>-2</v>
      </c>
      <c r="S3149" s="269">
        <v>-44.75</v>
      </c>
      <c r="T3149" s="269">
        <v>-45</v>
      </c>
      <c r="DI3149" s="112" t="s">
        <v>7633</v>
      </c>
      <c r="DJ3149" s="112" t="s">
        <v>8277</v>
      </c>
      <c r="DO3149"/>
    </row>
    <row r="3150" spans="15:119" x14ac:dyDescent="0.25">
      <c r="O3150" s="268" t="s">
        <v>12628</v>
      </c>
      <c r="P3150" s="268" t="s">
        <v>9484</v>
      </c>
      <c r="Q3150" s="269">
        <v>-1.75</v>
      </c>
      <c r="R3150" s="269">
        <v>-2</v>
      </c>
      <c r="S3150" s="269">
        <v>-44.5</v>
      </c>
      <c r="T3150" s="269">
        <v>-44.75</v>
      </c>
      <c r="DI3150" s="112" t="s">
        <v>7633</v>
      </c>
      <c r="DJ3150" s="112" t="s">
        <v>7290</v>
      </c>
      <c r="DO3150"/>
    </row>
    <row r="3151" spans="15:119" x14ac:dyDescent="0.25">
      <c r="O3151" s="268" t="s">
        <v>12629</v>
      </c>
      <c r="P3151" s="268" t="s">
        <v>9482</v>
      </c>
      <c r="Q3151" s="269">
        <v>-1.5</v>
      </c>
      <c r="R3151" s="269">
        <v>-2</v>
      </c>
      <c r="S3151" s="269">
        <v>-44</v>
      </c>
      <c r="T3151" s="269">
        <v>-44.5</v>
      </c>
      <c r="DI3151" s="112" t="s">
        <v>5287</v>
      </c>
      <c r="DJ3151" s="112" t="s">
        <v>5203</v>
      </c>
      <c r="DO3151"/>
    </row>
    <row r="3152" spans="15:119" x14ac:dyDescent="0.25">
      <c r="O3152" s="268" t="s">
        <v>12630</v>
      </c>
      <c r="P3152" s="268" t="s">
        <v>9484</v>
      </c>
      <c r="Q3152" s="269">
        <v>-1.75</v>
      </c>
      <c r="R3152" s="269">
        <v>-2</v>
      </c>
      <c r="S3152" s="269">
        <v>-44.25</v>
      </c>
      <c r="T3152" s="269">
        <v>-44.5</v>
      </c>
      <c r="DI3152" s="112" t="s">
        <v>4519</v>
      </c>
      <c r="DJ3152" s="112" t="s">
        <v>4444</v>
      </c>
      <c r="DO3152"/>
    </row>
    <row r="3153" spans="15:119" x14ac:dyDescent="0.25">
      <c r="O3153" s="268" t="s">
        <v>12631</v>
      </c>
      <c r="P3153" s="268" t="s">
        <v>9478</v>
      </c>
      <c r="Q3153" s="269">
        <v>-2</v>
      </c>
      <c r="R3153" s="269">
        <v>-4</v>
      </c>
      <c r="S3153" s="269">
        <v>-45</v>
      </c>
      <c r="T3153" s="269">
        <v>-48</v>
      </c>
      <c r="DI3153" s="112" t="s">
        <v>6784</v>
      </c>
      <c r="DJ3153" s="112" t="s">
        <v>6297</v>
      </c>
      <c r="DO3153"/>
    </row>
    <row r="3154" spans="15:119" x14ac:dyDescent="0.25">
      <c r="O3154" s="268" t="s">
        <v>12632</v>
      </c>
      <c r="P3154" s="268" t="s">
        <v>9480</v>
      </c>
      <c r="Q3154" s="269">
        <v>-2</v>
      </c>
      <c r="R3154" s="269">
        <v>-3</v>
      </c>
      <c r="S3154" s="269">
        <v>-46.5</v>
      </c>
      <c r="T3154" s="269">
        <v>-48</v>
      </c>
      <c r="DI3154" s="112" t="s">
        <v>5480</v>
      </c>
      <c r="DJ3154" s="112" t="s">
        <v>5365</v>
      </c>
      <c r="DO3154"/>
    </row>
    <row r="3155" spans="15:119" x14ac:dyDescent="0.25">
      <c r="O3155" s="268" t="s">
        <v>12633</v>
      </c>
      <c r="P3155" s="268" t="s">
        <v>9482</v>
      </c>
      <c r="Q3155" s="269">
        <v>-2</v>
      </c>
      <c r="R3155" s="269">
        <v>-2.5</v>
      </c>
      <c r="S3155" s="269">
        <v>-47.5</v>
      </c>
      <c r="T3155" s="269">
        <v>-48</v>
      </c>
      <c r="DI3155" s="112" t="s">
        <v>7635</v>
      </c>
      <c r="DJ3155" s="112" t="s">
        <v>7290</v>
      </c>
      <c r="DO3155"/>
    </row>
    <row r="3156" spans="15:119" x14ac:dyDescent="0.25">
      <c r="O3156" s="268" t="s">
        <v>12634</v>
      </c>
      <c r="P3156" s="268" t="s">
        <v>9484</v>
      </c>
      <c r="Q3156" s="269">
        <v>-2</v>
      </c>
      <c r="R3156" s="269">
        <v>-2.25</v>
      </c>
      <c r="S3156" s="269">
        <v>-47.75</v>
      </c>
      <c r="T3156" s="269">
        <v>-48</v>
      </c>
      <c r="DI3156" s="112" t="s">
        <v>547</v>
      </c>
      <c r="DJ3156" s="112" t="s">
        <v>10</v>
      </c>
      <c r="DO3156"/>
    </row>
    <row r="3157" spans="15:119" x14ac:dyDescent="0.25">
      <c r="O3157" s="268" t="s">
        <v>12635</v>
      </c>
      <c r="P3157" s="268" t="s">
        <v>9484</v>
      </c>
      <c r="Q3157" s="269">
        <v>-2</v>
      </c>
      <c r="R3157" s="269">
        <v>-2.25</v>
      </c>
      <c r="S3157" s="269">
        <v>-47.5</v>
      </c>
      <c r="T3157" s="269">
        <v>-47.75</v>
      </c>
      <c r="DI3157" s="112" t="s">
        <v>6153</v>
      </c>
      <c r="DJ3157" s="112" t="s">
        <v>5901</v>
      </c>
      <c r="DO3157"/>
    </row>
    <row r="3158" spans="15:119" x14ac:dyDescent="0.25">
      <c r="O3158" s="268" t="s">
        <v>12636</v>
      </c>
      <c r="P3158" s="268" t="s">
        <v>9484</v>
      </c>
      <c r="Q3158" s="269">
        <v>-2.25</v>
      </c>
      <c r="R3158" s="269">
        <v>-2.5</v>
      </c>
      <c r="S3158" s="269">
        <v>-47.75</v>
      </c>
      <c r="T3158" s="269">
        <v>-48</v>
      </c>
      <c r="DI3158" s="112" t="s">
        <v>6785</v>
      </c>
      <c r="DJ3158" s="112" t="s">
        <v>6297</v>
      </c>
      <c r="DO3158"/>
    </row>
    <row r="3159" spans="15:119" ht="30" x14ac:dyDescent="0.25">
      <c r="O3159" s="268" t="s">
        <v>12637</v>
      </c>
      <c r="P3159" s="268" t="s">
        <v>9484</v>
      </c>
      <c r="Q3159" s="269">
        <v>-2.25</v>
      </c>
      <c r="R3159" s="269">
        <v>-2.5</v>
      </c>
      <c r="S3159" s="269">
        <v>-47.5</v>
      </c>
      <c r="T3159" s="269">
        <v>-47.75</v>
      </c>
      <c r="DI3159" s="112" t="s">
        <v>4520</v>
      </c>
      <c r="DJ3159" s="112" t="s">
        <v>4444</v>
      </c>
      <c r="DO3159"/>
    </row>
    <row r="3160" spans="15:119" x14ac:dyDescent="0.25">
      <c r="O3160" s="268" t="s">
        <v>12638</v>
      </c>
      <c r="P3160" s="268" t="s">
        <v>9482</v>
      </c>
      <c r="Q3160" s="269">
        <v>-2</v>
      </c>
      <c r="R3160" s="269">
        <v>-2.5</v>
      </c>
      <c r="S3160" s="269">
        <v>-47</v>
      </c>
      <c r="T3160" s="269">
        <v>-47.5</v>
      </c>
      <c r="DI3160" s="112" t="s">
        <v>6787</v>
      </c>
      <c r="DJ3160" s="112" t="s">
        <v>6297</v>
      </c>
      <c r="DO3160"/>
    </row>
    <row r="3161" spans="15:119" x14ac:dyDescent="0.25">
      <c r="O3161" s="268" t="s">
        <v>12639</v>
      </c>
      <c r="P3161" s="268" t="s">
        <v>9484</v>
      </c>
      <c r="Q3161" s="269">
        <v>-2</v>
      </c>
      <c r="R3161" s="269">
        <v>-2.25</v>
      </c>
      <c r="S3161" s="269">
        <v>-47.25</v>
      </c>
      <c r="T3161" s="269">
        <v>-47.5</v>
      </c>
      <c r="DI3161" s="112" t="s">
        <v>5481</v>
      </c>
      <c r="DJ3161" s="112" t="s">
        <v>5365</v>
      </c>
      <c r="DO3161"/>
    </row>
    <row r="3162" spans="15:119" x14ac:dyDescent="0.25">
      <c r="O3162" s="268" t="s">
        <v>12640</v>
      </c>
      <c r="P3162" s="268" t="s">
        <v>9484</v>
      </c>
      <c r="Q3162" s="269">
        <v>-2</v>
      </c>
      <c r="R3162" s="269">
        <v>-2.25</v>
      </c>
      <c r="S3162" s="269">
        <v>-47</v>
      </c>
      <c r="T3162" s="269">
        <v>-47.25</v>
      </c>
      <c r="DI3162" s="112" t="s">
        <v>7634</v>
      </c>
      <c r="DJ3162" s="112" t="s">
        <v>7290</v>
      </c>
      <c r="DO3162"/>
    </row>
    <row r="3163" spans="15:119" x14ac:dyDescent="0.25">
      <c r="O3163" s="268" t="s">
        <v>12641</v>
      </c>
      <c r="P3163" s="268" t="s">
        <v>9484</v>
      </c>
      <c r="Q3163" s="269">
        <v>-2.25</v>
      </c>
      <c r="R3163" s="269">
        <v>-2.5</v>
      </c>
      <c r="S3163" s="269">
        <v>-47.25</v>
      </c>
      <c r="T3163" s="269">
        <v>-47.5</v>
      </c>
      <c r="DI3163" s="112" t="s">
        <v>5788</v>
      </c>
      <c r="DJ3163" s="112" t="s">
        <v>5735</v>
      </c>
      <c r="DO3163"/>
    </row>
    <row r="3164" spans="15:119" x14ac:dyDescent="0.25">
      <c r="O3164" s="268" t="s">
        <v>12642</v>
      </c>
      <c r="P3164" s="268" t="s">
        <v>9484</v>
      </c>
      <c r="Q3164" s="269">
        <v>-2.25</v>
      </c>
      <c r="R3164" s="269">
        <v>-2.5</v>
      </c>
      <c r="S3164" s="269">
        <v>-47</v>
      </c>
      <c r="T3164" s="269">
        <v>-47.25</v>
      </c>
      <c r="DI3164" s="112" t="s">
        <v>8782</v>
      </c>
      <c r="DJ3164" s="112" t="s">
        <v>8536</v>
      </c>
      <c r="DO3164"/>
    </row>
    <row r="3165" spans="15:119" x14ac:dyDescent="0.25">
      <c r="O3165" s="268" t="s">
        <v>12643</v>
      </c>
      <c r="P3165" s="268" t="s">
        <v>9482</v>
      </c>
      <c r="Q3165" s="269">
        <v>-2</v>
      </c>
      <c r="R3165" s="269">
        <v>-2.5</v>
      </c>
      <c r="S3165" s="269">
        <v>-46.5</v>
      </c>
      <c r="T3165" s="269">
        <v>-47</v>
      </c>
      <c r="DI3165" s="112" t="s">
        <v>4704</v>
      </c>
      <c r="DJ3165" s="112" t="s">
        <v>4583</v>
      </c>
      <c r="DO3165"/>
    </row>
    <row r="3166" spans="15:119" x14ac:dyDescent="0.25">
      <c r="O3166" s="268" t="s">
        <v>12644</v>
      </c>
      <c r="P3166" s="268" t="s">
        <v>9484</v>
      </c>
      <c r="Q3166" s="269">
        <v>-2</v>
      </c>
      <c r="R3166" s="269">
        <v>-2.25</v>
      </c>
      <c r="S3166" s="269">
        <v>-46.75</v>
      </c>
      <c r="T3166" s="269">
        <v>-47</v>
      </c>
      <c r="DI3166" s="112" t="s">
        <v>6786</v>
      </c>
      <c r="DJ3166" s="112" t="s">
        <v>6297</v>
      </c>
      <c r="DO3166"/>
    </row>
    <row r="3167" spans="15:119" x14ac:dyDescent="0.25">
      <c r="O3167" s="268" t="s">
        <v>12645</v>
      </c>
      <c r="P3167" s="268" t="s">
        <v>9484</v>
      </c>
      <c r="Q3167" s="269">
        <v>-2</v>
      </c>
      <c r="R3167" s="269">
        <v>-2.25</v>
      </c>
      <c r="S3167" s="269">
        <v>-46.5</v>
      </c>
      <c r="T3167" s="269">
        <v>-46.75</v>
      </c>
      <c r="DI3167" s="112" t="s">
        <v>9349</v>
      </c>
      <c r="DJ3167" s="112" t="s">
        <v>9212</v>
      </c>
      <c r="DO3167"/>
    </row>
    <row r="3168" spans="15:119" x14ac:dyDescent="0.25">
      <c r="O3168" s="268" t="s">
        <v>12646</v>
      </c>
      <c r="P3168" s="268" t="s">
        <v>9484</v>
      </c>
      <c r="Q3168" s="269">
        <v>-2.25</v>
      </c>
      <c r="R3168" s="269">
        <v>-2.5</v>
      </c>
      <c r="S3168" s="269">
        <v>-46.75</v>
      </c>
      <c r="T3168" s="269">
        <v>-47</v>
      </c>
      <c r="DI3168" s="112" t="s">
        <v>6788</v>
      </c>
      <c r="DJ3168" s="112" t="s">
        <v>6297</v>
      </c>
      <c r="DO3168"/>
    </row>
    <row r="3169" spans="15:119" x14ac:dyDescent="0.25">
      <c r="O3169" s="268" t="s">
        <v>12647</v>
      </c>
      <c r="P3169" s="268" t="s">
        <v>9484</v>
      </c>
      <c r="Q3169" s="269">
        <v>-2.25</v>
      </c>
      <c r="R3169" s="269">
        <v>-2.5</v>
      </c>
      <c r="S3169" s="269">
        <v>-46.5</v>
      </c>
      <c r="T3169" s="269">
        <v>-46.75</v>
      </c>
      <c r="DI3169" s="112" t="s">
        <v>9350</v>
      </c>
      <c r="DJ3169" s="112" t="s">
        <v>9212</v>
      </c>
      <c r="DO3169"/>
    </row>
    <row r="3170" spans="15:119" x14ac:dyDescent="0.25">
      <c r="O3170" s="268" t="s">
        <v>12648</v>
      </c>
      <c r="P3170" s="268" t="s">
        <v>9482</v>
      </c>
      <c r="Q3170" s="269">
        <v>-2.5</v>
      </c>
      <c r="R3170" s="269">
        <v>-3</v>
      </c>
      <c r="S3170" s="269">
        <v>-47.5</v>
      </c>
      <c r="T3170" s="269">
        <v>-48</v>
      </c>
      <c r="DI3170" s="112" t="s">
        <v>9351</v>
      </c>
      <c r="DJ3170" s="112" t="s">
        <v>9212</v>
      </c>
      <c r="DO3170"/>
    </row>
    <row r="3171" spans="15:119" x14ac:dyDescent="0.25">
      <c r="O3171" s="268" t="s">
        <v>12649</v>
      </c>
      <c r="P3171" s="268" t="s">
        <v>9484</v>
      </c>
      <c r="Q3171" s="269">
        <v>-2.5</v>
      </c>
      <c r="R3171" s="269">
        <v>-2.75</v>
      </c>
      <c r="S3171" s="269">
        <v>-47.75</v>
      </c>
      <c r="T3171" s="269">
        <v>-48</v>
      </c>
      <c r="DI3171" s="112" t="s">
        <v>5137</v>
      </c>
      <c r="DJ3171" s="112" t="s">
        <v>5023</v>
      </c>
      <c r="DO3171"/>
    </row>
    <row r="3172" spans="15:119" x14ac:dyDescent="0.25">
      <c r="O3172" s="268" t="s">
        <v>12650</v>
      </c>
      <c r="P3172" s="268" t="s">
        <v>9484</v>
      </c>
      <c r="Q3172" s="269">
        <v>-2.5</v>
      </c>
      <c r="R3172" s="269">
        <v>-2.75</v>
      </c>
      <c r="S3172" s="269">
        <v>-47.5</v>
      </c>
      <c r="T3172" s="269">
        <v>-47.75</v>
      </c>
      <c r="DI3172" s="112" t="s">
        <v>6789</v>
      </c>
      <c r="DJ3172" s="112" t="s">
        <v>6297</v>
      </c>
      <c r="DO3172"/>
    </row>
    <row r="3173" spans="15:119" x14ac:dyDescent="0.25">
      <c r="O3173" s="268" t="s">
        <v>12651</v>
      </c>
      <c r="P3173" s="268" t="s">
        <v>9484</v>
      </c>
      <c r="Q3173" s="269">
        <v>-2.75</v>
      </c>
      <c r="R3173" s="269">
        <v>-3</v>
      </c>
      <c r="S3173" s="269">
        <v>-47.75</v>
      </c>
      <c r="T3173" s="269">
        <v>-48</v>
      </c>
      <c r="DI3173" s="112" t="s">
        <v>5138</v>
      </c>
      <c r="DJ3173" s="112" t="s">
        <v>5023</v>
      </c>
      <c r="DO3173"/>
    </row>
    <row r="3174" spans="15:119" x14ac:dyDescent="0.25">
      <c r="O3174" s="268" t="s">
        <v>12652</v>
      </c>
      <c r="P3174" s="268" t="s">
        <v>9484</v>
      </c>
      <c r="Q3174" s="269">
        <v>-2.75</v>
      </c>
      <c r="R3174" s="269">
        <v>-3</v>
      </c>
      <c r="S3174" s="269">
        <v>-47.5</v>
      </c>
      <c r="T3174" s="269">
        <v>-47.75</v>
      </c>
      <c r="DI3174" s="112" t="s">
        <v>5712</v>
      </c>
      <c r="DJ3174" s="112" t="s">
        <v>5568</v>
      </c>
      <c r="DO3174"/>
    </row>
    <row r="3175" spans="15:119" x14ac:dyDescent="0.25">
      <c r="O3175" s="268" t="s">
        <v>12653</v>
      </c>
      <c r="P3175" s="268" t="s">
        <v>9482</v>
      </c>
      <c r="Q3175" s="269">
        <v>-2.5</v>
      </c>
      <c r="R3175" s="269">
        <v>-3</v>
      </c>
      <c r="S3175" s="269">
        <v>-47</v>
      </c>
      <c r="T3175" s="269">
        <v>-47.5</v>
      </c>
      <c r="DI3175" s="112" t="s">
        <v>8114</v>
      </c>
      <c r="DJ3175" s="112" t="s">
        <v>7908</v>
      </c>
      <c r="DO3175"/>
    </row>
    <row r="3176" spans="15:119" x14ac:dyDescent="0.25">
      <c r="O3176" s="268" t="s">
        <v>12654</v>
      </c>
      <c r="P3176" s="268" t="s">
        <v>9484</v>
      </c>
      <c r="Q3176" s="269">
        <v>-2.5</v>
      </c>
      <c r="R3176" s="269">
        <v>-2.75</v>
      </c>
      <c r="S3176" s="269">
        <v>-47.25</v>
      </c>
      <c r="T3176" s="269">
        <v>-47.5</v>
      </c>
      <c r="DI3176" s="112" t="s">
        <v>5666</v>
      </c>
      <c r="DJ3176" s="112" t="s">
        <v>5568</v>
      </c>
      <c r="DO3176"/>
    </row>
    <row r="3177" spans="15:119" x14ac:dyDescent="0.25">
      <c r="O3177" s="268" t="s">
        <v>12655</v>
      </c>
      <c r="P3177" s="268" t="s">
        <v>9484</v>
      </c>
      <c r="Q3177" s="269">
        <v>-2.5</v>
      </c>
      <c r="R3177" s="269">
        <v>-2.75</v>
      </c>
      <c r="S3177" s="269">
        <v>-47</v>
      </c>
      <c r="T3177" s="269">
        <v>-47.25</v>
      </c>
      <c r="DI3177" s="112" t="s">
        <v>8783</v>
      </c>
      <c r="DJ3177" s="112" t="s">
        <v>8536</v>
      </c>
      <c r="DO3177"/>
    </row>
    <row r="3178" spans="15:119" x14ac:dyDescent="0.25">
      <c r="O3178" s="268" t="s">
        <v>12656</v>
      </c>
      <c r="P3178" s="268" t="s">
        <v>9484</v>
      </c>
      <c r="Q3178" s="269">
        <v>-2.75</v>
      </c>
      <c r="R3178" s="269">
        <v>-3</v>
      </c>
      <c r="S3178" s="269">
        <v>-47.25</v>
      </c>
      <c r="T3178" s="269">
        <v>-47.5</v>
      </c>
      <c r="DI3178" s="112" t="s">
        <v>6154</v>
      </c>
      <c r="DJ3178" s="112" t="s">
        <v>5901</v>
      </c>
      <c r="DO3178"/>
    </row>
    <row r="3179" spans="15:119" x14ac:dyDescent="0.25">
      <c r="O3179" s="268" t="s">
        <v>12657</v>
      </c>
      <c r="P3179" s="268" t="s">
        <v>9484</v>
      </c>
      <c r="Q3179" s="269">
        <v>-2.75</v>
      </c>
      <c r="R3179" s="269">
        <v>-3</v>
      </c>
      <c r="S3179" s="269">
        <v>-47</v>
      </c>
      <c r="T3179" s="269">
        <v>-47.25</v>
      </c>
      <c r="DI3179" s="112" t="s">
        <v>8115</v>
      </c>
      <c r="DJ3179" s="112" t="s">
        <v>7908</v>
      </c>
      <c r="DO3179"/>
    </row>
    <row r="3180" spans="15:119" x14ac:dyDescent="0.25">
      <c r="O3180" s="268" t="s">
        <v>12658</v>
      </c>
      <c r="P3180" s="268" t="s">
        <v>9482</v>
      </c>
      <c r="Q3180" s="269">
        <v>-2.5</v>
      </c>
      <c r="R3180" s="269">
        <v>-3</v>
      </c>
      <c r="S3180" s="269">
        <v>-46.5</v>
      </c>
      <c r="T3180" s="269">
        <v>-47</v>
      </c>
      <c r="DI3180" s="112" t="s">
        <v>5139</v>
      </c>
      <c r="DJ3180" s="112" t="s">
        <v>5023</v>
      </c>
      <c r="DO3180"/>
    </row>
    <row r="3181" spans="15:119" x14ac:dyDescent="0.25">
      <c r="O3181" s="268" t="s">
        <v>12659</v>
      </c>
      <c r="P3181" s="268" t="s">
        <v>9484</v>
      </c>
      <c r="Q3181" s="269">
        <v>-2.5</v>
      </c>
      <c r="R3181" s="269">
        <v>-2.75</v>
      </c>
      <c r="S3181" s="269">
        <v>-46.75</v>
      </c>
      <c r="T3181" s="269">
        <v>-47</v>
      </c>
      <c r="DI3181" s="112" t="s">
        <v>5139</v>
      </c>
      <c r="DJ3181" s="112" t="s">
        <v>9212</v>
      </c>
      <c r="DO3181"/>
    </row>
    <row r="3182" spans="15:119" x14ac:dyDescent="0.25">
      <c r="O3182" s="268" t="s">
        <v>12660</v>
      </c>
      <c r="P3182" s="268" t="s">
        <v>9484</v>
      </c>
      <c r="Q3182" s="269">
        <v>-2.5</v>
      </c>
      <c r="R3182" s="269">
        <v>-2.75</v>
      </c>
      <c r="S3182" s="269">
        <v>-46.5</v>
      </c>
      <c r="T3182" s="269">
        <v>-46.75</v>
      </c>
      <c r="DI3182" s="112" t="s">
        <v>8784</v>
      </c>
      <c r="DJ3182" s="112" t="s">
        <v>8536</v>
      </c>
      <c r="DO3182"/>
    </row>
    <row r="3183" spans="15:119" x14ac:dyDescent="0.25">
      <c r="O3183" s="268" t="s">
        <v>12661</v>
      </c>
      <c r="P3183" s="268" t="s">
        <v>9484</v>
      </c>
      <c r="Q3183" s="269">
        <v>-2.75</v>
      </c>
      <c r="R3183" s="269">
        <v>-3</v>
      </c>
      <c r="S3183" s="269">
        <v>-46.75</v>
      </c>
      <c r="T3183" s="269">
        <v>-47</v>
      </c>
      <c r="DI3183" s="112" t="s">
        <v>7636</v>
      </c>
      <c r="DJ3183" s="112" t="s">
        <v>7290</v>
      </c>
      <c r="DO3183"/>
    </row>
    <row r="3184" spans="15:119" x14ac:dyDescent="0.25">
      <c r="O3184" s="268" t="s">
        <v>12662</v>
      </c>
      <c r="P3184" s="268" t="s">
        <v>9484</v>
      </c>
      <c r="Q3184" s="269">
        <v>-2.75</v>
      </c>
      <c r="R3184" s="269">
        <v>-3</v>
      </c>
      <c r="S3184" s="269">
        <v>-46.5</v>
      </c>
      <c r="T3184" s="269">
        <v>-46.75</v>
      </c>
      <c r="DI3184" s="112" t="s">
        <v>9352</v>
      </c>
      <c r="DJ3184" s="112" t="s">
        <v>9212</v>
      </c>
      <c r="DO3184"/>
    </row>
    <row r="3185" spans="15:119" x14ac:dyDescent="0.25">
      <c r="O3185" s="268" t="s">
        <v>12663</v>
      </c>
      <c r="P3185" s="268" t="s">
        <v>9480</v>
      </c>
      <c r="Q3185" s="269">
        <v>-2</v>
      </c>
      <c r="R3185" s="269">
        <v>-3</v>
      </c>
      <c r="S3185" s="269">
        <v>-45</v>
      </c>
      <c r="T3185" s="269">
        <v>-46.5</v>
      </c>
      <c r="DI3185" s="112" t="s">
        <v>4931</v>
      </c>
      <c r="DJ3185" s="112" t="s">
        <v>4800</v>
      </c>
      <c r="DO3185"/>
    </row>
    <row r="3186" spans="15:119" x14ac:dyDescent="0.25">
      <c r="O3186" s="268" t="s">
        <v>12664</v>
      </c>
      <c r="P3186" s="268" t="s">
        <v>9482</v>
      </c>
      <c r="Q3186" s="269">
        <v>-2</v>
      </c>
      <c r="R3186" s="269">
        <v>-2.5</v>
      </c>
      <c r="S3186" s="269">
        <v>-46</v>
      </c>
      <c r="T3186" s="269">
        <v>-46.5</v>
      </c>
      <c r="DI3186" s="112" t="s">
        <v>8427</v>
      </c>
      <c r="DJ3186" s="112" t="s">
        <v>8277</v>
      </c>
      <c r="DO3186"/>
    </row>
    <row r="3187" spans="15:119" x14ac:dyDescent="0.25">
      <c r="O3187" s="268" t="s">
        <v>12665</v>
      </c>
      <c r="P3187" s="268" t="s">
        <v>9484</v>
      </c>
      <c r="Q3187" s="269">
        <v>-2</v>
      </c>
      <c r="R3187" s="269">
        <v>-2.25</v>
      </c>
      <c r="S3187" s="269">
        <v>-46.25</v>
      </c>
      <c r="T3187" s="269">
        <v>-46.5</v>
      </c>
      <c r="DI3187" s="112" t="s">
        <v>6790</v>
      </c>
      <c r="DJ3187" s="112" t="s">
        <v>6297</v>
      </c>
      <c r="DO3187"/>
    </row>
    <row r="3188" spans="15:119" x14ac:dyDescent="0.25">
      <c r="O3188" s="268" t="s">
        <v>12666</v>
      </c>
      <c r="P3188" s="268" t="s">
        <v>9484</v>
      </c>
      <c r="Q3188" s="269">
        <v>-2</v>
      </c>
      <c r="R3188" s="269">
        <v>-2.25</v>
      </c>
      <c r="S3188" s="269">
        <v>-46</v>
      </c>
      <c r="T3188" s="269">
        <v>-46.25</v>
      </c>
      <c r="DI3188" s="112" t="s">
        <v>6155</v>
      </c>
      <c r="DJ3188" s="112" t="s">
        <v>5901</v>
      </c>
      <c r="DO3188"/>
    </row>
    <row r="3189" spans="15:119" ht="30" x14ac:dyDescent="0.25">
      <c r="O3189" s="268" t="s">
        <v>12667</v>
      </c>
      <c r="P3189" s="268" t="s">
        <v>9484</v>
      </c>
      <c r="Q3189" s="269">
        <v>-2.25</v>
      </c>
      <c r="R3189" s="269">
        <v>-2.5</v>
      </c>
      <c r="S3189" s="269">
        <v>-46.25</v>
      </c>
      <c r="T3189" s="269">
        <v>-46.5</v>
      </c>
      <c r="DI3189" s="112" t="s">
        <v>4932</v>
      </c>
      <c r="DJ3189" s="112" t="s">
        <v>4800</v>
      </c>
      <c r="DO3189"/>
    </row>
    <row r="3190" spans="15:119" x14ac:dyDescent="0.25">
      <c r="O3190" s="268" t="s">
        <v>12668</v>
      </c>
      <c r="P3190" s="268" t="s">
        <v>9484</v>
      </c>
      <c r="Q3190" s="269">
        <v>-2.25</v>
      </c>
      <c r="R3190" s="269">
        <v>-2.5</v>
      </c>
      <c r="S3190" s="269">
        <v>-46</v>
      </c>
      <c r="T3190" s="269">
        <v>-46.25</v>
      </c>
      <c r="DI3190" s="112" t="s">
        <v>6791</v>
      </c>
      <c r="DJ3190" s="112" t="s">
        <v>6297</v>
      </c>
      <c r="DO3190"/>
    </row>
    <row r="3191" spans="15:119" x14ac:dyDescent="0.25">
      <c r="O3191" s="268" t="s">
        <v>12669</v>
      </c>
      <c r="P3191" s="268" t="s">
        <v>9482</v>
      </c>
      <c r="Q3191" s="269">
        <v>-2</v>
      </c>
      <c r="R3191" s="269">
        <v>-2.5</v>
      </c>
      <c r="S3191" s="269">
        <v>-45.5</v>
      </c>
      <c r="T3191" s="269">
        <v>-46</v>
      </c>
      <c r="DI3191" s="112" t="s">
        <v>8428</v>
      </c>
      <c r="DJ3191" s="112" t="s">
        <v>8277</v>
      </c>
      <c r="DO3191"/>
    </row>
    <row r="3192" spans="15:119" x14ac:dyDescent="0.25">
      <c r="O3192" s="268" t="s">
        <v>12670</v>
      </c>
      <c r="P3192" s="268" t="s">
        <v>9484</v>
      </c>
      <c r="Q3192" s="269">
        <v>-2</v>
      </c>
      <c r="R3192" s="269">
        <v>-2.25</v>
      </c>
      <c r="S3192" s="269">
        <v>-45.75</v>
      </c>
      <c r="T3192" s="269">
        <v>-46</v>
      </c>
      <c r="DI3192" s="112" t="s">
        <v>8785</v>
      </c>
      <c r="DJ3192" s="112" t="s">
        <v>8536</v>
      </c>
      <c r="DO3192"/>
    </row>
    <row r="3193" spans="15:119" x14ac:dyDescent="0.25">
      <c r="O3193" s="268" t="s">
        <v>12671</v>
      </c>
      <c r="P3193" s="268" t="s">
        <v>9484</v>
      </c>
      <c r="Q3193" s="269">
        <v>-2</v>
      </c>
      <c r="R3193" s="269">
        <v>-2.25</v>
      </c>
      <c r="S3193" s="269">
        <v>-45.5</v>
      </c>
      <c r="T3193" s="269">
        <v>-45.75</v>
      </c>
      <c r="DI3193" s="112" t="s">
        <v>8786</v>
      </c>
      <c r="DJ3193" s="112" t="s">
        <v>8536</v>
      </c>
      <c r="DO3193"/>
    </row>
    <row r="3194" spans="15:119" x14ac:dyDescent="0.25">
      <c r="O3194" s="268" t="s">
        <v>12672</v>
      </c>
      <c r="P3194" s="268" t="s">
        <v>9484</v>
      </c>
      <c r="Q3194" s="269">
        <v>-2.25</v>
      </c>
      <c r="R3194" s="269">
        <v>-2.5</v>
      </c>
      <c r="S3194" s="269">
        <v>-45.75</v>
      </c>
      <c r="T3194" s="269">
        <v>-46</v>
      </c>
      <c r="DI3194" s="112" t="s">
        <v>4705</v>
      </c>
      <c r="DJ3194" s="112" t="s">
        <v>4583</v>
      </c>
      <c r="DO3194"/>
    </row>
    <row r="3195" spans="15:119" x14ac:dyDescent="0.25">
      <c r="O3195" s="268" t="s">
        <v>12673</v>
      </c>
      <c r="P3195" s="268" t="s">
        <v>9484</v>
      </c>
      <c r="Q3195" s="269">
        <v>-2.25</v>
      </c>
      <c r="R3195" s="269">
        <v>-2.5</v>
      </c>
      <c r="S3195" s="269">
        <v>-45.5</v>
      </c>
      <c r="T3195" s="269">
        <v>-45.75</v>
      </c>
      <c r="DI3195" s="112" t="s">
        <v>6156</v>
      </c>
      <c r="DJ3195" s="112" t="s">
        <v>5901</v>
      </c>
      <c r="DO3195"/>
    </row>
    <row r="3196" spans="15:119" x14ac:dyDescent="0.25">
      <c r="O3196" s="268" t="s">
        <v>12674</v>
      </c>
      <c r="P3196" s="268" t="s">
        <v>9482</v>
      </c>
      <c r="Q3196" s="269">
        <v>-2</v>
      </c>
      <c r="R3196" s="269">
        <v>-2.5</v>
      </c>
      <c r="S3196" s="269">
        <v>-45</v>
      </c>
      <c r="T3196" s="269">
        <v>-45.5</v>
      </c>
      <c r="DI3196" s="112" t="s">
        <v>7637</v>
      </c>
      <c r="DJ3196" s="112" t="s">
        <v>7290</v>
      </c>
      <c r="DO3196"/>
    </row>
    <row r="3197" spans="15:119" x14ac:dyDescent="0.25">
      <c r="O3197" s="268" t="s">
        <v>12675</v>
      </c>
      <c r="P3197" s="268" t="s">
        <v>9484</v>
      </c>
      <c r="Q3197" s="269">
        <v>-2</v>
      </c>
      <c r="R3197" s="269">
        <v>-2.25</v>
      </c>
      <c r="S3197" s="269">
        <v>-45.25</v>
      </c>
      <c r="T3197" s="269">
        <v>-45.5</v>
      </c>
      <c r="DI3197" s="112" t="s">
        <v>9353</v>
      </c>
      <c r="DJ3197" s="112" t="s">
        <v>9212</v>
      </c>
      <c r="DO3197"/>
    </row>
    <row r="3198" spans="15:119" x14ac:dyDescent="0.25">
      <c r="O3198" s="268" t="s">
        <v>12676</v>
      </c>
      <c r="P3198" s="268" t="s">
        <v>9484</v>
      </c>
      <c r="Q3198" s="269">
        <v>-2</v>
      </c>
      <c r="R3198" s="269">
        <v>-2.25</v>
      </c>
      <c r="S3198" s="269">
        <v>-45</v>
      </c>
      <c r="T3198" s="269">
        <v>-45.25</v>
      </c>
      <c r="DI3198" s="112" t="s">
        <v>5288</v>
      </c>
      <c r="DJ3198" s="112" t="s">
        <v>5203</v>
      </c>
      <c r="DO3198"/>
    </row>
    <row r="3199" spans="15:119" x14ac:dyDescent="0.25">
      <c r="O3199" s="268" t="s">
        <v>12677</v>
      </c>
      <c r="P3199" s="268" t="s">
        <v>9484</v>
      </c>
      <c r="Q3199" s="269">
        <v>-2.25</v>
      </c>
      <c r="R3199" s="269">
        <v>-2.5</v>
      </c>
      <c r="S3199" s="269">
        <v>-45.25</v>
      </c>
      <c r="T3199" s="269">
        <v>-45.5</v>
      </c>
      <c r="DI3199" s="112" t="s">
        <v>8787</v>
      </c>
      <c r="DJ3199" s="112" t="s">
        <v>8536</v>
      </c>
      <c r="DO3199"/>
    </row>
    <row r="3200" spans="15:119" x14ac:dyDescent="0.25">
      <c r="O3200" s="268" t="s">
        <v>12678</v>
      </c>
      <c r="P3200" s="268" t="s">
        <v>9484</v>
      </c>
      <c r="Q3200" s="269">
        <v>-2.25</v>
      </c>
      <c r="R3200" s="269">
        <v>-2.5</v>
      </c>
      <c r="S3200" s="269">
        <v>-45</v>
      </c>
      <c r="T3200" s="269">
        <v>-45.25</v>
      </c>
      <c r="DI3200" s="112" t="s">
        <v>7638</v>
      </c>
      <c r="DJ3200" s="112" t="s">
        <v>7290</v>
      </c>
      <c r="DO3200"/>
    </row>
    <row r="3201" spans="15:119" x14ac:dyDescent="0.25">
      <c r="O3201" s="268" t="s">
        <v>12679</v>
      </c>
      <c r="P3201" s="268" t="s">
        <v>9482</v>
      </c>
      <c r="Q3201" s="269">
        <v>-2.5</v>
      </c>
      <c r="R3201" s="269">
        <v>-3</v>
      </c>
      <c r="S3201" s="269">
        <v>-46</v>
      </c>
      <c r="T3201" s="269">
        <v>-46.5</v>
      </c>
      <c r="DI3201" s="112" t="s">
        <v>9354</v>
      </c>
      <c r="DJ3201" s="112" t="s">
        <v>9212</v>
      </c>
      <c r="DO3201"/>
    </row>
    <row r="3202" spans="15:119" x14ac:dyDescent="0.25">
      <c r="O3202" s="268" t="s">
        <v>12680</v>
      </c>
      <c r="P3202" s="268" t="s">
        <v>9484</v>
      </c>
      <c r="Q3202" s="269">
        <v>-2.5</v>
      </c>
      <c r="R3202" s="269">
        <v>-2.75</v>
      </c>
      <c r="S3202" s="269">
        <v>-46.25</v>
      </c>
      <c r="T3202" s="269">
        <v>-46.5</v>
      </c>
      <c r="DI3202" s="112" t="s">
        <v>4357</v>
      </c>
      <c r="DJ3202" s="112" t="s">
        <v>4283</v>
      </c>
      <c r="DO3202"/>
    </row>
    <row r="3203" spans="15:119" x14ac:dyDescent="0.25">
      <c r="O3203" s="268" t="s">
        <v>12681</v>
      </c>
      <c r="P3203" s="268" t="s">
        <v>9484</v>
      </c>
      <c r="Q3203" s="269">
        <v>-2.5</v>
      </c>
      <c r="R3203" s="269">
        <v>-2.75</v>
      </c>
      <c r="S3203" s="269">
        <v>-46</v>
      </c>
      <c r="T3203" s="269">
        <v>-46.25</v>
      </c>
      <c r="DI3203" s="112" t="s">
        <v>4275</v>
      </c>
      <c r="DJ3203" s="112" t="s">
        <v>4267</v>
      </c>
      <c r="DO3203"/>
    </row>
    <row r="3204" spans="15:119" x14ac:dyDescent="0.25">
      <c r="O3204" s="268" t="s">
        <v>12682</v>
      </c>
      <c r="P3204" s="268" t="s">
        <v>9484</v>
      </c>
      <c r="Q3204" s="269">
        <v>-2.75</v>
      </c>
      <c r="R3204" s="269">
        <v>-3</v>
      </c>
      <c r="S3204" s="269">
        <v>-46.25</v>
      </c>
      <c r="T3204" s="269">
        <v>-46.5</v>
      </c>
      <c r="DI3204" s="112" t="s">
        <v>5140</v>
      </c>
      <c r="DJ3204" s="112" t="s">
        <v>5023</v>
      </c>
      <c r="DO3204"/>
    </row>
    <row r="3205" spans="15:119" x14ac:dyDescent="0.25">
      <c r="O3205" s="268" t="s">
        <v>12683</v>
      </c>
      <c r="P3205" s="268" t="s">
        <v>9484</v>
      </c>
      <c r="Q3205" s="269">
        <v>-2.75</v>
      </c>
      <c r="R3205" s="269">
        <v>-3</v>
      </c>
      <c r="S3205" s="269">
        <v>-46</v>
      </c>
      <c r="T3205" s="269">
        <v>-46.25</v>
      </c>
      <c r="DI3205" s="112" t="s">
        <v>6157</v>
      </c>
      <c r="DJ3205" s="112" t="s">
        <v>5901</v>
      </c>
      <c r="DO3205"/>
    </row>
    <row r="3206" spans="15:119" x14ac:dyDescent="0.25">
      <c r="O3206" s="268" t="s">
        <v>12684</v>
      </c>
      <c r="P3206" s="268" t="s">
        <v>9482</v>
      </c>
      <c r="Q3206" s="269">
        <v>-2.5</v>
      </c>
      <c r="R3206" s="269">
        <v>-3</v>
      </c>
      <c r="S3206" s="269">
        <v>-45.5</v>
      </c>
      <c r="T3206" s="269">
        <v>-46</v>
      </c>
      <c r="DI3206" s="112" t="s">
        <v>8788</v>
      </c>
      <c r="DJ3206" s="112" t="s">
        <v>8536</v>
      </c>
      <c r="DO3206"/>
    </row>
    <row r="3207" spans="15:119" x14ac:dyDescent="0.25">
      <c r="O3207" s="268" t="s">
        <v>12685</v>
      </c>
      <c r="P3207" s="268" t="s">
        <v>9484</v>
      </c>
      <c r="Q3207" s="269">
        <v>-2.5</v>
      </c>
      <c r="R3207" s="269">
        <v>-2.75</v>
      </c>
      <c r="S3207" s="269">
        <v>-45.75</v>
      </c>
      <c r="T3207" s="269">
        <v>-46</v>
      </c>
      <c r="DI3207" s="112" t="s">
        <v>6158</v>
      </c>
      <c r="DJ3207" s="112" t="s">
        <v>5901</v>
      </c>
      <c r="DO3207"/>
    </row>
    <row r="3208" spans="15:119" x14ac:dyDescent="0.25">
      <c r="O3208" s="268" t="s">
        <v>12686</v>
      </c>
      <c r="P3208" s="268" t="s">
        <v>9484</v>
      </c>
      <c r="Q3208" s="269">
        <v>-2.5</v>
      </c>
      <c r="R3208" s="269">
        <v>-2.75</v>
      </c>
      <c r="S3208" s="269">
        <v>-45.5</v>
      </c>
      <c r="T3208" s="269">
        <v>-45.75</v>
      </c>
      <c r="DI3208" s="112" t="s">
        <v>7175</v>
      </c>
      <c r="DJ3208" s="112" t="s">
        <v>7127</v>
      </c>
      <c r="DO3208"/>
    </row>
    <row r="3209" spans="15:119" x14ac:dyDescent="0.25">
      <c r="O3209" s="268" t="s">
        <v>12687</v>
      </c>
      <c r="P3209" s="268" t="s">
        <v>9484</v>
      </c>
      <c r="Q3209" s="269">
        <v>-2.75</v>
      </c>
      <c r="R3209" s="269">
        <v>-3</v>
      </c>
      <c r="S3209" s="269">
        <v>-45.75</v>
      </c>
      <c r="T3209" s="269">
        <v>-46</v>
      </c>
      <c r="DI3209" s="112" t="s">
        <v>8789</v>
      </c>
      <c r="DJ3209" s="112" t="s">
        <v>8536</v>
      </c>
      <c r="DO3209"/>
    </row>
    <row r="3210" spans="15:119" x14ac:dyDescent="0.25">
      <c r="O3210" s="268" t="s">
        <v>12688</v>
      </c>
      <c r="P3210" s="268" t="s">
        <v>9484</v>
      </c>
      <c r="Q3210" s="269">
        <v>-2.75</v>
      </c>
      <c r="R3210" s="269">
        <v>-3</v>
      </c>
      <c r="S3210" s="269">
        <v>-45.5</v>
      </c>
      <c r="T3210" s="269">
        <v>-45.75</v>
      </c>
      <c r="DI3210" s="112" t="s">
        <v>8790</v>
      </c>
      <c r="DJ3210" s="112" t="s">
        <v>8536</v>
      </c>
      <c r="DO3210"/>
    </row>
    <row r="3211" spans="15:119" x14ac:dyDescent="0.25">
      <c r="O3211" s="268" t="s">
        <v>12689</v>
      </c>
      <c r="P3211" s="268" t="s">
        <v>9482</v>
      </c>
      <c r="Q3211" s="269">
        <v>-2.5</v>
      </c>
      <c r="R3211" s="269">
        <v>-3</v>
      </c>
      <c r="S3211" s="269">
        <v>-45</v>
      </c>
      <c r="T3211" s="269">
        <v>-45.5</v>
      </c>
      <c r="DI3211" s="112" t="s">
        <v>5141</v>
      </c>
      <c r="DJ3211" s="112" t="s">
        <v>5023</v>
      </c>
      <c r="DO3211"/>
    </row>
    <row r="3212" spans="15:119" x14ac:dyDescent="0.25">
      <c r="O3212" s="268" t="s">
        <v>12690</v>
      </c>
      <c r="P3212" s="268" t="s">
        <v>9484</v>
      </c>
      <c r="Q3212" s="269">
        <v>-2.5</v>
      </c>
      <c r="R3212" s="269">
        <v>-2.75</v>
      </c>
      <c r="S3212" s="269">
        <v>-45.25</v>
      </c>
      <c r="T3212" s="269">
        <v>-45.5</v>
      </c>
      <c r="DI3212" s="112" t="s">
        <v>5482</v>
      </c>
      <c r="DJ3212" s="112" t="s">
        <v>5365</v>
      </c>
      <c r="DO3212"/>
    </row>
    <row r="3213" spans="15:119" x14ac:dyDescent="0.25">
      <c r="O3213" s="268" t="s">
        <v>12691</v>
      </c>
      <c r="P3213" s="268" t="s">
        <v>9484</v>
      </c>
      <c r="Q3213" s="269">
        <v>-2.5</v>
      </c>
      <c r="R3213" s="269">
        <v>-2.75</v>
      </c>
      <c r="S3213" s="269">
        <v>-45</v>
      </c>
      <c r="T3213" s="269">
        <v>-45.25</v>
      </c>
      <c r="DI3213" s="112" t="s">
        <v>6159</v>
      </c>
      <c r="DJ3213" s="112" t="s">
        <v>5901</v>
      </c>
      <c r="DO3213"/>
    </row>
    <row r="3214" spans="15:119" x14ac:dyDescent="0.25">
      <c r="O3214" s="268" t="s">
        <v>12692</v>
      </c>
      <c r="P3214" s="268" t="s">
        <v>9484</v>
      </c>
      <c r="Q3214" s="269">
        <v>-2.75</v>
      </c>
      <c r="R3214" s="269">
        <v>-3</v>
      </c>
      <c r="S3214" s="269">
        <v>-45.25</v>
      </c>
      <c r="T3214" s="269">
        <v>-45.5</v>
      </c>
      <c r="DI3214" s="112" t="s">
        <v>6160</v>
      </c>
      <c r="DJ3214" s="112" t="s">
        <v>5901</v>
      </c>
      <c r="DO3214"/>
    </row>
    <row r="3215" spans="15:119" x14ac:dyDescent="0.25">
      <c r="O3215" s="268" t="s">
        <v>12693</v>
      </c>
      <c r="P3215" s="268" t="s">
        <v>9484</v>
      </c>
      <c r="Q3215" s="269">
        <v>-2.75</v>
      </c>
      <c r="R3215" s="269">
        <v>-3</v>
      </c>
      <c r="S3215" s="269">
        <v>-45</v>
      </c>
      <c r="T3215" s="269">
        <v>-45.25</v>
      </c>
      <c r="DI3215" s="112" t="s">
        <v>6160</v>
      </c>
      <c r="DJ3215" s="112" t="s">
        <v>9212</v>
      </c>
      <c r="DO3215"/>
    </row>
    <row r="3216" spans="15:119" x14ac:dyDescent="0.25">
      <c r="O3216" s="268" t="s">
        <v>12694</v>
      </c>
      <c r="P3216" s="268" t="s">
        <v>9480</v>
      </c>
      <c r="Q3216" s="269">
        <v>-3</v>
      </c>
      <c r="R3216" s="269">
        <v>-4</v>
      </c>
      <c r="S3216" s="269">
        <v>-46.5</v>
      </c>
      <c r="T3216" s="269">
        <v>-48</v>
      </c>
      <c r="DI3216" s="112" t="s">
        <v>6160</v>
      </c>
      <c r="DJ3216" s="112" t="s">
        <v>9008</v>
      </c>
      <c r="DO3216"/>
    </row>
    <row r="3217" spans="15:119" x14ac:dyDescent="0.25">
      <c r="O3217" s="268" t="s">
        <v>12695</v>
      </c>
      <c r="P3217" s="268" t="s">
        <v>9482</v>
      </c>
      <c r="Q3217" s="269">
        <v>-3</v>
      </c>
      <c r="R3217" s="269">
        <v>-3.5</v>
      </c>
      <c r="S3217" s="269">
        <v>-47.5</v>
      </c>
      <c r="T3217" s="269">
        <v>-48</v>
      </c>
      <c r="DI3217" s="112" t="s">
        <v>6792</v>
      </c>
      <c r="DJ3217" s="112" t="s">
        <v>6297</v>
      </c>
      <c r="DO3217"/>
    </row>
    <row r="3218" spans="15:119" x14ac:dyDescent="0.25">
      <c r="O3218" s="268" t="s">
        <v>12696</v>
      </c>
      <c r="P3218" s="268" t="s">
        <v>9484</v>
      </c>
      <c r="Q3218" s="269">
        <v>-3</v>
      </c>
      <c r="R3218" s="269">
        <v>-3.25</v>
      </c>
      <c r="S3218" s="269">
        <v>-47.75</v>
      </c>
      <c r="T3218" s="269">
        <v>-48</v>
      </c>
      <c r="DI3218" s="112" t="s">
        <v>8116</v>
      </c>
      <c r="DJ3218" s="112" t="s">
        <v>7908</v>
      </c>
      <c r="DO3218"/>
    </row>
    <row r="3219" spans="15:119" x14ac:dyDescent="0.25">
      <c r="O3219" s="268" t="s">
        <v>12697</v>
      </c>
      <c r="P3219" s="268" t="s">
        <v>9484</v>
      </c>
      <c r="Q3219" s="269">
        <v>-3</v>
      </c>
      <c r="R3219" s="269">
        <v>-3.25</v>
      </c>
      <c r="S3219" s="269">
        <v>-47.5</v>
      </c>
      <c r="T3219" s="269">
        <v>-47.75</v>
      </c>
      <c r="DI3219" s="112" t="s">
        <v>6161</v>
      </c>
      <c r="DJ3219" s="112" t="s">
        <v>5901</v>
      </c>
      <c r="DO3219"/>
    </row>
    <row r="3220" spans="15:119" x14ac:dyDescent="0.25">
      <c r="O3220" s="268" t="s">
        <v>12698</v>
      </c>
      <c r="P3220" s="268" t="s">
        <v>9484</v>
      </c>
      <c r="Q3220" s="269">
        <v>-3.25</v>
      </c>
      <c r="R3220" s="269">
        <v>-3.5</v>
      </c>
      <c r="S3220" s="269">
        <v>-47.75</v>
      </c>
      <c r="T3220" s="269">
        <v>-48</v>
      </c>
      <c r="DI3220" s="112" t="s">
        <v>7176</v>
      </c>
      <c r="DJ3220" s="112" t="s">
        <v>7127</v>
      </c>
      <c r="DO3220"/>
    </row>
    <row r="3221" spans="15:119" ht="30" x14ac:dyDescent="0.25">
      <c r="O3221" s="268" t="s">
        <v>12699</v>
      </c>
      <c r="P3221" s="268" t="s">
        <v>9484</v>
      </c>
      <c r="Q3221" s="269">
        <v>-3.25</v>
      </c>
      <c r="R3221" s="269">
        <v>-3.5</v>
      </c>
      <c r="S3221" s="269">
        <v>-47.5</v>
      </c>
      <c r="T3221" s="269">
        <v>-47.75</v>
      </c>
      <c r="DI3221" s="112" t="s">
        <v>6162</v>
      </c>
      <c r="DJ3221" s="112" t="s">
        <v>5901</v>
      </c>
      <c r="DO3221"/>
    </row>
    <row r="3222" spans="15:119" x14ac:dyDescent="0.25">
      <c r="O3222" s="268" t="s">
        <v>12700</v>
      </c>
      <c r="P3222" s="268" t="s">
        <v>9482</v>
      </c>
      <c r="Q3222" s="269">
        <v>-3</v>
      </c>
      <c r="R3222" s="269">
        <v>-3.5</v>
      </c>
      <c r="S3222" s="269">
        <v>-47</v>
      </c>
      <c r="T3222" s="269">
        <v>-47.5</v>
      </c>
      <c r="DI3222" s="112" t="s">
        <v>7177</v>
      </c>
      <c r="DJ3222" s="112" t="s">
        <v>7127</v>
      </c>
      <c r="DO3222"/>
    </row>
    <row r="3223" spans="15:119" x14ac:dyDescent="0.25">
      <c r="O3223" s="268" t="s">
        <v>12701</v>
      </c>
      <c r="P3223" s="268" t="s">
        <v>9484</v>
      </c>
      <c r="Q3223" s="269">
        <v>-3</v>
      </c>
      <c r="R3223" s="269">
        <v>-3.25</v>
      </c>
      <c r="S3223" s="269">
        <v>-47.25</v>
      </c>
      <c r="T3223" s="269">
        <v>-47.5</v>
      </c>
      <c r="DI3223" s="112" t="s">
        <v>6793</v>
      </c>
      <c r="DJ3223" s="112" t="s">
        <v>6297</v>
      </c>
      <c r="DO3223"/>
    </row>
    <row r="3224" spans="15:119" x14ac:dyDescent="0.25">
      <c r="O3224" s="268" t="s">
        <v>12702</v>
      </c>
      <c r="P3224" s="268" t="s">
        <v>9484</v>
      </c>
      <c r="Q3224" s="269">
        <v>-3</v>
      </c>
      <c r="R3224" s="269">
        <v>-3.25</v>
      </c>
      <c r="S3224" s="269">
        <v>-47</v>
      </c>
      <c r="T3224" s="269">
        <v>-47.25</v>
      </c>
      <c r="DI3224" s="112" t="s">
        <v>5868</v>
      </c>
      <c r="DJ3224" s="112" t="s">
        <v>5832</v>
      </c>
      <c r="DO3224"/>
    </row>
    <row r="3225" spans="15:119" x14ac:dyDescent="0.25">
      <c r="O3225" s="268" t="s">
        <v>12703</v>
      </c>
      <c r="P3225" s="268" t="s">
        <v>9484</v>
      </c>
      <c r="Q3225" s="269">
        <v>-3.25</v>
      </c>
      <c r="R3225" s="269">
        <v>-3.5</v>
      </c>
      <c r="S3225" s="269">
        <v>-47.25</v>
      </c>
      <c r="T3225" s="269">
        <v>-47.5</v>
      </c>
      <c r="DI3225" s="112" t="s">
        <v>5789</v>
      </c>
      <c r="DJ3225" s="112" t="s">
        <v>5735</v>
      </c>
      <c r="DO3225"/>
    </row>
    <row r="3226" spans="15:119" x14ac:dyDescent="0.25">
      <c r="O3226" s="268" t="s">
        <v>12704</v>
      </c>
      <c r="P3226" s="268" t="s">
        <v>9484</v>
      </c>
      <c r="Q3226" s="269">
        <v>-3.25</v>
      </c>
      <c r="R3226" s="269">
        <v>-3.5</v>
      </c>
      <c r="S3226" s="269">
        <v>-47</v>
      </c>
      <c r="T3226" s="269">
        <v>-47.25</v>
      </c>
      <c r="DI3226" s="112" t="s">
        <v>4933</v>
      </c>
      <c r="DJ3226" s="112" t="s">
        <v>4800</v>
      </c>
      <c r="DO3226"/>
    </row>
    <row r="3227" spans="15:119" x14ac:dyDescent="0.25">
      <c r="O3227" s="268" t="s">
        <v>12705</v>
      </c>
      <c r="P3227" s="268" t="s">
        <v>9482</v>
      </c>
      <c r="Q3227" s="269">
        <v>-3</v>
      </c>
      <c r="R3227" s="269">
        <v>-3.5</v>
      </c>
      <c r="S3227" s="269">
        <v>-46.5</v>
      </c>
      <c r="T3227" s="269">
        <v>-47</v>
      </c>
      <c r="DI3227" s="112" t="s">
        <v>4522</v>
      </c>
      <c r="DJ3227" s="112" t="s">
        <v>4444</v>
      </c>
      <c r="DO3227"/>
    </row>
    <row r="3228" spans="15:119" x14ac:dyDescent="0.25">
      <c r="O3228" s="268" t="s">
        <v>12706</v>
      </c>
      <c r="P3228" s="268" t="s">
        <v>9484</v>
      </c>
      <c r="Q3228" s="269">
        <v>-3</v>
      </c>
      <c r="R3228" s="269">
        <v>-3.25</v>
      </c>
      <c r="S3228" s="269">
        <v>-46.75</v>
      </c>
      <c r="T3228" s="269">
        <v>-47</v>
      </c>
      <c r="DI3228" s="112" t="s">
        <v>6163</v>
      </c>
      <c r="DJ3228" s="112" t="s">
        <v>5901</v>
      </c>
      <c r="DO3228"/>
    </row>
    <row r="3229" spans="15:119" x14ac:dyDescent="0.25">
      <c r="O3229" s="268" t="s">
        <v>12707</v>
      </c>
      <c r="P3229" s="268" t="s">
        <v>9484</v>
      </c>
      <c r="Q3229" s="269">
        <v>-3</v>
      </c>
      <c r="R3229" s="269">
        <v>-3.25</v>
      </c>
      <c r="S3229" s="269">
        <v>-46.5</v>
      </c>
      <c r="T3229" s="269">
        <v>-46.75</v>
      </c>
      <c r="DI3229" s="112" t="s">
        <v>7639</v>
      </c>
      <c r="DJ3229" s="112" t="s">
        <v>7290</v>
      </c>
      <c r="DO3229"/>
    </row>
    <row r="3230" spans="15:119" x14ac:dyDescent="0.25">
      <c r="O3230" s="268" t="s">
        <v>12708</v>
      </c>
      <c r="P3230" s="268" t="s">
        <v>9484</v>
      </c>
      <c r="Q3230" s="269">
        <v>-3.25</v>
      </c>
      <c r="R3230" s="269">
        <v>-3.5</v>
      </c>
      <c r="S3230" s="269">
        <v>-46.75</v>
      </c>
      <c r="T3230" s="269">
        <v>-47</v>
      </c>
      <c r="DI3230" s="112" t="s">
        <v>6164</v>
      </c>
      <c r="DJ3230" s="112" t="s">
        <v>5901</v>
      </c>
      <c r="DO3230"/>
    </row>
    <row r="3231" spans="15:119" x14ac:dyDescent="0.25">
      <c r="O3231" s="268" t="s">
        <v>12709</v>
      </c>
      <c r="P3231" s="268" t="s">
        <v>9484</v>
      </c>
      <c r="Q3231" s="269">
        <v>-3.25</v>
      </c>
      <c r="R3231" s="269">
        <v>-3.5</v>
      </c>
      <c r="S3231" s="269">
        <v>-46.5</v>
      </c>
      <c r="T3231" s="269">
        <v>-46.75</v>
      </c>
      <c r="DI3231" s="112" t="s">
        <v>6794</v>
      </c>
      <c r="DJ3231" s="112" t="s">
        <v>6297</v>
      </c>
      <c r="DO3231"/>
    </row>
    <row r="3232" spans="15:119" x14ac:dyDescent="0.25">
      <c r="O3232" s="268" t="s">
        <v>12710</v>
      </c>
      <c r="P3232" s="268" t="s">
        <v>9482</v>
      </c>
      <c r="Q3232" s="269">
        <v>-3.5</v>
      </c>
      <c r="R3232" s="269">
        <v>-4</v>
      </c>
      <c r="S3232" s="269">
        <v>-47.5</v>
      </c>
      <c r="T3232" s="269">
        <v>-48</v>
      </c>
      <c r="DI3232" s="112" t="s">
        <v>9355</v>
      </c>
      <c r="DJ3232" s="112" t="s">
        <v>9212</v>
      </c>
      <c r="DO3232"/>
    </row>
    <row r="3233" spans="15:119" x14ac:dyDescent="0.25">
      <c r="O3233" s="268" t="s">
        <v>12711</v>
      </c>
      <c r="P3233" s="268" t="s">
        <v>9484</v>
      </c>
      <c r="Q3233" s="269">
        <v>-3.5</v>
      </c>
      <c r="R3233" s="269">
        <v>-3.75</v>
      </c>
      <c r="S3233" s="269">
        <v>-47.75</v>
      </c>
      <c r="T3233" s="269">
        <v>-48</v>
      </c>
      <c r="DI3233" s="112" t="s">
        <v>6795</v>
      </c>
      <c r="DJ3233" s="112" t="s">
        <v>6297</v>
      </c>
      <c r="DO3233"/>
    </row>
    <row r="3234" spans="15:119" x14ac:dyDescent="0.25">
      <c r="O3234" s="268" t="s">
        <v>12712</v>
      </c>
      <c r="P3234" s="268" t="s">
        <v>9484</v>
      </c>
      <c r="Q3234" s="269">
        <v>-3.5</v>
      </c>
      <c r="R3234" s="269">
        <v>-3.75</v>
      </c>
      <c r="S3234" s="269">
        <v>-47.5</v>
      </c>
      <c r="T3234" s="269">
        <v>-47.75</v>
      </c>
      <c r="DI3234" s="112" t="s">
        <v>6796</v>
      </c>
      <c r="DJ3234" s="112" t="s">
        <v>6297</v>
      </c>
      <c r="DO3234"/>
    </row>
    <row r="3235" spans="15:119" x14ac:dyDescent="0.25">
      <c r="O3235" s="268" t="s">
        <v>12713</v>
      </c>
      <c r="P3235" s="268" t="s">
        <v>9484</v>
      </c>
      <c r="Q3235" s="269">
        <v>-3.75</v>
      </c>
      <c r="R3235" s="269">
        <v>-4</v>
      </c>
      <c r="S3235" s="269">
        <v>-47.75</v>
      </c>
      <c r="T3235" s="269">
        <v>-48</v>
      </c>
      <c r="DI3235" s="112" t="s">
        <v>7640</v>
      </c>
      <c r="DJ3235" s="112" t="s">
        <v>7290</v>
      </c>
      <c r="DO3235"/>
    </row>
    <row r="3236" spans="15:119" x14ac:dyDescent="0.25">
      <c r="O3236" s="268" t="s">
        <v>12714</v>
      </c>
      <c r="P3236" s="268" t="s">
        <v>9484</v>
      </c>
      <c r="Q3236" s="269">
        <v>-3.75</v>
      </c>
      <c r="R3236" s="269">
        <v>-4</v>
      </c>
      <c r="S3236" s="269">
        <v>-47.5</v>
      </c>
      <c r="T3236" s="269">
        <v>-47.75</v>
      </c>
      <c r="DI3236" s="112" t="s">
        <v>6797</v>
      </c>
      <c r="DJ3236" s="112" t="s">
        <v>6297</v>
      </c>
      <c r="DO3236"/>
    </row>
    <row r="3237" spans="15:119" x14ac:dyDescent="0.25">
      <c r="O3237" s="268" t="s">
        <v>12715</v>
      </c>
      <c r="P3237" s="268" t="s">
        <v>9482</v>
      </c>
      <c r="Q3237" s="269">
        <v>-3.5</v>
      </c>
      <c r="R3237" s="269">
        <v>-4</v>
      </c>
      <c r="S3237" s="269">
        <v>-47</v>
      </c>
      <c r="T3237" s="269">
        <v>-47.5</v>
      </c>
      <c r="DI3237" s="112" t="s">
        <v>8791</v>
      </c>
      <c r="DJ3237" s="112" t="s">
        <v>8536</v>
      </c>
      <c r="DO3237"/>
    </row>
    <row r="3238" spans="15:119" x14ac:dyDescent="0.25">
      <c r="O3238" s="268" t="s">
        <v>12716</v>
      </c>
      <c r="P3238" s="268" t="s">
        <v>9484</v>
      </c>
      <c r="Q3238" s="269">
        <v>-3.5</v>
      </c>
      <c r="R3238" s="269">
        <v>-3.75</v>
      </c>
      <c r="S3238" s="269">
        <v>-47.25</v>
      </c>
      <c r="T3238" s="269">
        <v>-47.5</v>
      </c>
      <c r="DI3238" s="112" t="s">
        <v>6798</v>
      </c>
      <c r="DJ3238" s="112" t="s">
        <v>6297</v>
      </c>
      <c r="DO3238"/>
    </row>
    <row r="3239" spans="15:119" x14ac:dyDescent="0.25">
      <c r="O3239" s="268" t="s">
        <v>12717</v>
      </c>
      <c r="P3239" s="268" t="s">
        <v>9484</v>
      </c>
      <c r="Q3239" s="269">
        <v>-3.5</v>
      </c>
      <c r="R3239" s="269">
        <v>-3.75</v>
      </c>
      <c r="S3239" s="269">
        <v>-47</v>
      </c>
      <c r="T3239" s="269">
        <v>-47.25</v>
      </c>
      <c r="DI3239" s="112" t="s">
        <v>7641</v>
      </c>
      <c r="DJ3239" s="112" t="s">
        <v>7290</v>
      </c>
      <c r="DO3239"/>
    </row>
    <row r="3240" spans="15:119" x14ac:dyDescent="0.25">
      <c r="O3240" s="268" t="s">
        <v>12718</v>
      </c>
      <c r="P3240" s="268" t="s">
        <v>9484</v>
      </c>
      <c r="Q3240" s="269">
        <v>-3.75</v>
      </c>
      <c r="R3240" s="269">
        <v>-4</v>
      </c>
      <c r="S3240" s="269">
        <v>-47.25</v>
      </c>
      <c r="T3240" s="269">
        <v>-47.5</v>
      </c>
      <c r="DI3240" s="112" t="s">
        <v>5289</v>
      </c>
      <c r="DJ3240" s="112" t="s">
        <v>5203</v>
      </c>
      <c r="DO3240"/>
    </row>
    <row r="3241" spans="15:119" x14ac:dyDescent="0.25">
      <c r="O3241" s="268" t="s">
        <v>12719</v>
      </c>
      <c r="P3241" s="268" t="s">
        <v>9484</v>
      </c>
      <c r="Q3241" s="269">
        <v>-3.75</v>
      </c>
      <c r="R3241" s="269">
        <v>-4</v>
      </c>
      <c r="S3241" s="269">
        <v>-47</v>
      </c>
      <c r="T3241" s="269">
        <v>-47.25</v>
      </c>
      <c r="DI3241" s="112" t="s">
        <v>6799</v>
      </c>
      <c r="DJ3241" s="112" t="s">
        <v>6297</v>
      </c>
      <c r="DO3241"/>
    </row>
    <row r="3242" spans="15:119" x14ac:dyDescent="0.25">
      <c r="O3242" s="268" t="s">
        <v>12720</v>
      </c>
      <c r="P3242" s="268" t="s">
        <v>9482</v>
      </c>
      <c r="Q3242" s="269">
        <v>-3.5</v>
      </c>
      <c r="R3242" s="269">
        <v>-4</v>
      </c>
      <c r="S3242" s="269">
        <v>-46.5</v>
      </c>
      <c r="T3242" s="269">
        <v>-47</v>
      </c>
      <c r="DI3242" s="112" t="s">
        <v>6800</v>
      </c>
      <c r="DJ3242" s="112" t="s">
        <v>6297</v>
      </c>
      <c r="DO3242"/>
    </row>
    <row r="3243" spans="15:119" x14ac:dyDescent="0.25">
      <c r="O3243" s="268" t="s">
        <v>12721</v>
      </c>
      <c r="P3243" s="268" t="s">
        <v>9484</v>
      </c>
      <c r="Q3243" s="269">
        <v>-3.5</v>
      </c>
      <c r="R3243" s="269">
        <v>-3.75</v>
      </c>
      <c r="S3243" s="269">
        <v>-46.75</v>
      </c>
      <c r="T3243" s="269">
        <v>-47</v>
      </c>
      <c r="DI3243" s="112" t="s">
        <v>4523</v>
      </c>
      <c r="DJ3243" s="112" t="s">
        <v>7203</v>
      </c>
      <c r="DO3243"/>
    </row>
    <row r="3244" spans="15:119" x14ac:dyDescent="0.25">
      <c r="O3244" s="268" t="s">
        <v>12722</v>
      </c>
      <c r="P3244" s="268" t="s">
        <v>9484</v>
      </c>
      <c r="Q3244" s="269">
        <v>-3.5</v>
      </c>
      <c r="R3244" s="269">
        <v>-3.75</v>
      </c>
      <c r="S3244" s="269">
        <v>-46.5</v>
      </c>
      <c r="T3244" s="269">
        <v>-46.75</v>
      </c>
      <c r="DI3244" s="112" t="s">
        <v>4523</v>
      </c>
      <c r="DJ3244" s="112" t="s">
        <v>4444</v>
      </c>
      <c r="DO3244"/>
    </row>
    <row r="3245" spans="15:119" x14ac:dyDescent="0.25">
      <c r="O3245" s="268" t="s">
        <v>12723</v>
      </c>
      <c r="P3245" s="268" t="s">
        <v>9484</v>
      </c>
      <c r="Q3245" s="269">
        <v>-3.75</v>
      </c>
      <c r="R3245" s="269">
        <v>-4</v>
      </c>
      <c r="S3245" s="269">
        <v>-46.75</v>
      </c>
      <c r="T3245" s="269">
        <v>-47</v>
      </c>
      <c r="DI3245" s="112" t="s">
        <v>7642</v>
      </c>
      <c r="DJ3245" s="112" t="s">
        <v>7290</v>
      </c>
      <c r="DO3245"/>
    </row>
    <row r="3246" spans="15:119" x14ac:dyDescent="0.25">
      <c r="O3246" s="268" t="s">
        <v>12724</v>
      </c>
      <c r="P3246" s="268" t="s">
        <v>9484</v>
      </c>
      <c r="Q3246" s="269">
        <v>-3.75</v>
      </c>
      <c r="R3246" s="269">
        <v>-4</v>
      </c>
      <c r="S3246" s="269">
        <v>-46.5</v>
      </c>
      <c r="T3246" s="269">
        <v>-46.75</v>
      </c>
      <c r="DI3246" s="112" t="s">
        <v>5483</v>
      </c>
      <c r="DJ3246" s="112" t="s">
        <v>5365</v>
      </c>
      <c r="DO3246"/>
    </row>
    <row r="3247" spans="15:119" x14ac:dyDescent="0.25">
      <c r="O3247" s="268" t="s">
        <v>12725</v>
      </c>
      <c r="P3247" s="268" t="s">
        <v>9480</v>
      </c>
      <c r="Q3247" s="269">
        <v>-3</v>
      </c>
      <c r="R3247" s="269">
        <v>-4</v>
      </c>
      <c r="S3247" s="269">
        <v>-45</v>
      </c>
      <c r="T3247" s="269">
        <v>-46.5</v>
      </c>
      <c r="DI3247" s="112" t="s">
        <v>8429</v>
      </c>
      <c r="DJ3247" s="112" t="s">
        <v>8277</v>
      </c>
      <c r="DO3247"/>
    </row>
    <row r="3248" spans="15:119" x14ac:dyDescent="0.25">
      <c r="O3248" s="268" t="s">
        <v>12726</v>
      </c>
      <c r="P3248" s="268" t="s">
        <v>9482</v>
      </c>
      <c r="Q3248" s="269">
        <v>-3</v>
      </c>
      <c r="R3248" s="269">
        <v>-3.5</v>
      </c>
      <c r="S3248" s="269">
        <v>-46</v>
      </c>
      <c r="T3248" s="269">
        <v>-46.5</v>
      </c>
      <c r="DI3248" s="112" t="s">
        <v>9052</v>
      </c>
      <c r="DJ3248" s="112" t="s">
        <v>9008</v>
      </c>
      <c r="DO3248"/>
    </row>
    <row r="3249" spans="15:119" x14ac:dyDescent="0.25">
      <c r="O3249" s="268" t="s">
        <v>12727</v>
      </c>
      <c r="P3249" s="268" t="s">
        <v>9484</v>
      </c>
      <c r="Q3249" s="269">
        <v>-3</v>
      </c>
      <c r="R3249" s="269">
        <v>-3.25</v>
      </c>
      <c r="S3249" s="269">
        <v>-46.25</v>
      </c>
      <c r="T3249" s="269">
        <v>-46.5</v>
      </c>
      <c r="DI3249" s="112" t="s">
        <v>4524</v>
      </c>
      <c r="DJ3249" s="112" t="s">
        <v>5901</v>
      </c>
      <c r="DO3249"/>
    </row>
    <row r="3250" spans="15:119" x14ac:dyDescent="0.25">
      <c r="O3250" s="268" t="s">
        <v>12728</v>
      </c>
      <c r="P3250" s="268" t="s">
        <v>9484</v>
      </c>
      <c r="Q3250" s="269">
        <v>-3</v>
      </c>
      <c r="R3250" s="269">
        <v>-3.25</v>
      </c>
      <c r="S3250" s="269">
        <v>-46</v>
      </c>
      <c r="T3250" s="269">
        <v>-46.25</v>
      </c>
      <c r="DI3250" s="112" t="s">
        <v>4524</v>
      </c>
      <c r="DJ3250" s="112" t="s">
        <v>4444</v>
      </c>
      <c r="DO3250"/>
    </row>
    <row r="3251" spans="15:119" x14ac:dyDescent="0.25">
      <c r="O3251" s="268" t="s">
        <v>12729</v>
      </c>
      <c r="P3251" s="268" t="s">
        <v>9484</v>
      </c>
      <c r="Q3251" s="269">
        <v>-3.25</v>
      </c>
      <c r="R3251" s="269">
        <v>-3.5</v>
      </c>
      <c r="S3251" s="269">
        <v>-46.25</v>
      </c>
      <c r="T3251" s="269">
        <v>-46.5</v>
      </c>
      <c r="DI3251" s="112" t="s">
        <v>5667</v>
      </c>
      <c r="DJ3251" s="112" t="s">
        <v>5568</v>
      </c>
      <c r="DO3251"/>
    </row>
    <row r="3252" spans="15:119" x14ac:dyDescent="0.25">
      <c r="O3252" s="268" t="s">
        <v>12730</v>
      </c>
      <c r="P3252" s="268" t="s">
        <v>9484</v>
      </c>
      <c r="Q3252" s="269">
        <v>-3.25</v>
      </c>
      <c r="R3252" s="269">
        <v>-3.5</v>
      </c>
      <c r="S3252" s="269">
        <v>-46</v>
      </c>
      <c r="T3252" s="269">
        <v>-46.25</v>
      </c>
      <c r="DI3252" s="112" t="s">
        <v>4934</v>
      </c>
      <c r="DJ3252" s="112" t="s">
        <v>4800</v>
      </c>
      <c r="DO3252"/>
    </row>
    <row r="3253" spans="15:119" x14ac:dyDescent="0.25">
      <c r="O3253" s="268" t="s">
        <v>12731</v>
      </c>
      <c r="P3253" s="268" t="s">
        <v>9482</v>
      </c>
      <c r="Q3253" s="269">
        <v>-3</v>
      </c>
      <c r="R3253" s="269">
        <v>-3.5</v>
      </c>
      <c r="S3253" s="269">
        <v>-45.5</v>
      </c>
      <c r="T3253" s="269">
        <v>-46</v>
      </c>
      <c r="DI3253" s="112" t="s">
        <v>7643</v>
      </c>
      <c r="DJ3253" s="112" t="s">
        <v>7290</v>
      </c>
      <c r="DO3253"/>
    </row>
    <row r="3254" spans="15:119" x14ac:dyDescent="0.25">
      <c r="O3254" s="268" t="s">
        <v>12732</v>
      </c>
      <c r="P3254" s="268" t="s">
        <v>9484</v>
      </c>
      <c r="Q3254" s="269">
        <v>-3</v>
      </c>
      <c r="R3254" s="269">
        <v>-3.25</v>
      </c>
      <c r="S3254" s="269">
        <v>-45.75</v>
      </c>
      <c r="T3254" s="269">
        <v>-46</v>
      </c>
      <c r="DI3254" s="112" t="s">
        <v>6801</v>
      </c>
      <c r="DJ3254" s="112" t="s">
        <v>6297</v>
      </c>
      <c r="DO3254"/>
    </row>
    <row r="3255" spans="15:119" x14ac:dyDescent="0.25">
      <c r="O3255" s="268" t="s">
        <v>12733</v>
      </c>
      <c r="P3255" s="268" t="s">
        <v>9484</v>
      </c>
      <c r="Q3255" s="269">
        <v>-3</v>
      </c>
      <c r="R3255" s="269">
        <v>-3.25</v>
      </c>
      <c r="S3255" s="269">
        <v>-45.5</v>
      </c>
      <c r="T3255" s="269">
        <v>-45.75</v>
      </c>
      <c r="DI3255" s="112" t="s">
        <v>5484</v>
      </c>
      <c r="DJ3255" s="112" t="s">
        <v>5365</v>
      </c>
      <c r="DO3255"/>
    </row>
    <row r="3256" spans="15:119" x14ac:dyDescent="0.25">
      <c r="O3256" s="268" t="s">
        <v>12734</v>
      </c>
      <c r="P3256" s="268" t="s">
        <v>9484</v>
      </c>
      <c r="Q3256" s="269">
        <v>-3.25</v>
      </c>
      <c r="R3256" s="269">
        <v>-3.5</v>
      </c>
      <c r="S3256" s="269">
        <v>-45.75</v>
      </c>
      <c r="T3256" s="269">
        <v>-46</v>
      </c>
      <c r="DI3256" s="112" t="s">
        <v>9356</v>
      </c>
      <c r="DJ3256" s="112" t="s">
        <v>9212</v>
      </c>
      <c r="DO3256"/>
    </row>
    <row r="3257" spans="15:119" x14ac:dyDescent="0.25">
      <c r="O3257" s="268" t="s">
        <v>12735</v>
      </c>
      <c r="P3257" s="268" t="s">
        <v>9484</v>
      </c>
      <c r="Q3257" s="269">
        <v>-3.25</v>
      </c>
      <c r="R3257" s="269">
        <v>-3.5</v>
      </c>
      <c r="S3257" s="269">
        <v>-45.5</v>
      </c>
      <c r="T3257" s="269">
        <v>-45.75</v>
      </c>
      <c r="DI3257" s="112" t="s">
        <v>5869</v>
      </c>
      <c r="DJ3257" s="112" t="s">
        <v>5832</v>
      </c>
      <c r="DO3257"/>
    </row>
    <row r="3258" spans="15:119" x14ac:dyDescent="0.25">
      <c r="O3258" s="268" t="s">
        <v>12736</v>
      </c>
      <c r="P3258" s="268" t="s">
        <v>9482</v>
      </c>
      <c r="Q3258" s="269">
        <v>-3</v>
      </c>
      <c r="R3258" s="269">
        <v>-3.5</v>
      </c>
      <c r="S3258" s="269">
        <v>-45</v>
      </c>
      <c r="T3258" s="269">
        <v>-45.5</v>
      </c>
      <c r="DI3258" s="112" t="s">
        <v>6802</v>
      </c>
      <c r="DJ3258" s="112" t="s">
        <v>6297</v>
      </c>
      <c r="DO3258"/>
    </row>
    <row r="3259" spans="15:119" x14ac:dyDescent="0.25">
      <c r="O3259" s="268" t="s">
        <v>12737</v>
      </c>
      <c r="P3259" s="268" t="s">
        <v>9484</v>
      </c>
      <c r="Q3259" s="269">
        <v>-3</v>
      </c>
      <c r="R3259" s="269">
        <v>-3.25</v>
      </c>
      <c r="S3259" s="269">
        <v>-45.25</v>
      </c>
      <c r="T3259" s="269">
        <v>-45.5</v>
      </c>
      <c r="DI3259" s="112" t="s">
        <v>9357</v>
      </c>
      <c r="DJ3259" s="112" t="s">
        <v>9212</v>
      </c>
      <c r="DO3259"/>
    </row>
    <row r="3260" spans="15:119" x14ac:dyDescent="0.25">
      <c r="O3260" s="268" t="s">
        <v>12738</v>
      </c>
      <c r="P3260" s="268" t="s">
        <v>9484</v>
      </c>
      <c r="Q3260" s="269">
        <v>-3</v>
      </c>
      <c r="R3260" s="269">
        <v>-3.25</v>
      </c>
      <c r="S3260" s="269">
        <v>-45</v>
      </c>
      <c r="T3260" s="269">
        <v>-45.25</v>
      </c>
      <c r="DI3260" s="112" t="s">
        <v>7644</v>
      </c>
      <c r="DJ3260" s="112" t="s">
        <v>7290</v>
      </c>
      <c r="DO3260"/>
    </row>
    <row r="3261" spans="15:119" x14ac:dyDescent="0.25">
      <c r="O3261" s="268" t="s">
        <v>12739</v>
      </c>
      <c r="P3261" s="268" t="s">
        <v>9484</v>
      </c>
      <c r="Q3261" s="269">
        <v>-3.25</v>
      </c>
      <c r="R3261" s="269">
        <v>-3.5</v>
      </c>
      <c r="S3261" s="269">
        <v>-45.25</v>
      </c>
      <c r="T3261" s="269">
        <v>-45.5</v>
      </c>
      <c r="DI3261" s="112" t="s">
        <v>4245</v>
      </c>
      <c r="DJ3261" s="112" t="s">
        <v>4204</v>
      </c>
      <c r="DO3261"/>
    </row>
    <row r="3262" spans="15:119" x14ac:dyDescent="0.25">
      <c r="O3262" s="268" t="s">
        <v>12740</v>
      </c>
      <c r="P3262" s="268" t="s">
        <v>9484</v>
      </c>
      <c r="Q3262" s="269">
        <v>-3.25</v>
      </c>
      <c r="R3262" s="269">
        <v>-3.5</v>
      </c>
      <c r="S3262" s="269">
        <v>-45</v>
      </c>
      <c r="T3262" s="269">
        <v>-45.25</v>
      </c>
      <c r="DI3262" s="112" t="s">
        <v>7645</v>
      </c>
      <c r="DJ3262" s="112" t="s">
        <v>7290</v>
      </c>
      <c r="DO3262"/>
    </row>
    <row r="3263" spans="15:119" x14ac:dyDescent="0.25">
      <c r="O3263" s="268" t="s">
        <v>12741</v>
      </c>
      <c r="P3263" s="268" t="s">
        <v>9482</v>
      </c>
      <c r="Q3263" s="269">
        <v>-3.5</v>
      </c>
      <c r="R3263" s="269">
        <v>-4</v>
      </c>
      <c r="S3263" s="269">
        <v>-46</v>
      </c>
      <c r="T3263" s="269">
        <v>-46.5</v>
      </c>
      <c r="DI3263" s="112" t="s">
        <v>8792</v>
      </c>
      <c r="DJ3263" s="112" t="s">
        <v>8536</v>
      </c>
      <c r="DO3263"/>
    </row>
    <row r="3264" spans="15:119" x14ac:dyDescent="0.25">
      <c r="O3264" s="268" t="s">
        <v>12742</v>
      </c>
      <c r="P3264" s="268" t="s">
        <v>9484</v>
      </c>
      <c r="Q3264" s="269">
        <v>-3.5</v>
      </c>
      <c r="R3264" s="269">
        <v>-3.75</v>
      </c>
      <c r="S3264" s="269">
        <v>-46.25</v>
      </c>
      <c r="T3264" s="269">
        <v>-46.5</v>
      </c>
      <c r="DI3264" s="112" t="s">
        <v>6165</v>
      </c>
      <c r="DJ3264" s="112" t="s">
        <v>5901</v>
      </c>
      <c r="DO3264"/>
    </row>
    <row r="3265" spans="15:119" x14ac:dyDescent="0.25">
      <c r="O3265" s="268" t="s">
        <v>12743</v>
      </c>
      <c r="P3265" s="268" t="s">
        <v>9484</v>
      </c>
      <c r="Q3265" s="269">
        <v>-3.5</v>
      </c>
      <c r="R3265" s="269">
        <v>-3.75</v>
      </c>
      <c r="S3265" s="269">
        <v>-46</v>
      </c>
      <c r="T3265" s="269">
        <v>-46.25</v>
      </c>
      <c r="DI3265" s="112" t="s">
        <v>7245</v>
      </c>
      <c r="DJ3265" s="112" t="s">
        <v>7203</v>
      </c>
      <c r="DO3265"/>
    </row>
    <row r="3266" spans="15:119" x14ac:dyDescent="0.25">
      <c r="O3266" s="268" t="s">
        <v>12744</v>
      </c>
      <c r="P3266" s="268" t="s">
        <v>9484</v>
      </c>
      <c r="Q3266" s="269">
        <v>-3.75</v>
      </c>
      <c r="R3266" s="269">
        <v>-4</v>
      </c>
      <c r="S3266" s="269">
        <v>-46.25</v>
      </c>
      <c r="T3266" s="269">
        <v>-46.5</v>
      </c>
      <c r="DI3266" s="112" t="s">
        <v>4706</v>
      </c>
      <c r="DJ3266" s="112" t="s">
        <v>4583</v>
      </c>
      <c r="DO3266"/>
    </row>
    <row r="3267" spans="15:119" x14ac:dyDescent="0.25">
      <c r="O3267" s="268" t="s">
        <v>12745</v>
      </c>
      <c r="P3267" s="268" t="s">
        <v>9484</v>
      </c>
      <c r="Q3267" s="269">
        <v>-3.75</v>
      </c>
      <c r="R3267" s="269">
        <v>-4</v>
      </c>
      <c r="S3267" s="269">
        <v>-46</v>
      </c>
      <c r="T3267" s="269">
        <v>-46.25</v>
      </c>
      <c r="DI3267" s="112" t="s">
        <v>6803</v>
      </c>
      <c r="DJ3267" s="112" t="s">
        <v>6297</v>
      </c>
      <c r="DO3267"/>
    </row>
    <row r="3268" spans="15:119" x14ac:dyDescent="0.25">
      <c r="O3268" s="268" t="s">
        <v>12746</v>
      </c>
      <c r="P3268" s="268" t="s">
        <v>9482</v>
      </c>
      <c r="Q3268" s="269">
        <v>-3.5</v>
      </c>
      <c r="R3268" s="269">
        <v>-4</v>
      </c>
      <c r="S3268" s="269">
        <v>-45.5</v>
      </c>
      <c r="T3268" s="269">
        <v>-46</v>
      </c>
      <c r="DI3268" s="112" t="s">
        <v>9053</v>
      </c>
      <c r="DJ3268" s="112" t="s">
        <v>9008</v>
      </c>
      <c r="DO3268"/>
    </row>
    <row r="3269" spans="15:119" x14ac:dyDescent="0.25">
      <c r="O3269" s="268" t="s">
        <v>12747</v>
      </c>
      <c r="P3269" s="268" t="s">
        <v>9484</v>
      </c>
      <c r="Q3269" s="269">
        <v>-3.5</v>
      </c>
      <c r="R3269" s="269">
        <v>-3.75</v>
      </c>
      <c r="S3269" s="269">
        <v>-45.75</v>
      </c>
      <c r="T3269" s="269">
        <v>-46</v>
      </c>
      <c r="DI3269" s="112" t="s">
        <v>7646</v>
      </c>
      <c r="DJ3269" s="112" t="s">
        <v>7290</v>
      </c>
      <c r="DO3269"/>
    </row>
    <row r="3270" spans="15:119" x14ac:dyDescent="0.25">
      <c r="O3270" s="268" t="s">
        <v>12748</v>
      </c>
      <c r="P3270" s="268" t="s">
        <v>9484</v>
      </c>
      <c r="Q3270" s="269">
        <v>-3.5</v>
      </c>
      <c r="R3270" s="269">
        <v>-3.75</v>
      </c>
      <c r="S3270" s="269">
        <v>-45.5</v>
      </c>
      <c r="T3270" s="269">
        <v>-45.75</v>
      </c>
      <c r="DI3270" s="112" t="s">
        <v>9358</v>
      </c>
      <c r="DJ3270" s="112" t="s">
        <v>9212</v>
      </c>
      <c r="DO3270"/>
    </row>
    <row r="3271" spans="15:119" x14ac:dyDescent="0.25">
      <c r="O3271" s="268" t="s">
        <v>12749</v>
      </c>
      <c r="P3271" s="268" t="s">
        <v>9484</v>
      </c>
      <c r="Q3271" s="269">
        <v>-3.75</v>
      </c>
      <c r="R3271" s="269">
        <v>-4</v>
      </c>
      <c r="S3271" s="269">
        <v>-45.75</v>
      </c>
      <c r="T3271" s="269">
        <v>-46</v>
      </c>
      <c r="DI3271" s="112" t="s">
        <v>5290</v>
      </c>
      <c r="DJ3271" s="112" t="s">
        <v>5203</v>
      </c>
      <c r="DO3271"/>
    </row>
    <row r="3272" spans="15:119" x14ac:dyDescent="0.25">
      <c r="O3272" s="268" t="s">
        <v>12750</v>
      </c>
      <c r="P3272" s="268" t="s">
        <v>9484</v>
      </c>
      <c r="Q3272" s="269">
        <v>-3.75</v>
      </c>
      <c r="R3272" s="269">
        <v>-4</v>
      </c>
      <c r="S3272" s="269">
        <v>-45.5</v>
      </c>
      <c r="T3272" s="269">
        <v>-45.75</v>
      </c>
      <c r="DI3272" s="112" t="s">
        <v>7246</v>
      </c>
      <c r="DJ3272" s="112" t="s">
        <v>7203</v>
      </c>
      <c r="DO3272"/>
    </row>
    <row r="3273" spans="15:119" x14ac:dyDescent="0.25">
      <c r="O3273" s="268" t="s">
        <v>12751</v>
      </c>
      <c r="P3273" s="268" t="s">
        <v>9482</v>
      </c>
      <c r="Q3273" s="269">
        <v>-3.5</v>
      </c>
      <c r="R3273" s="269">
        <v>-4</v>
      </c>
      <c r="S3273" s="269">
        <v>-45</v>
      </c>
      <c r="T3273" s="269">
        <v>-45.5</v>
      </c>
      <c r="DI3273" s="112" t="s">
        <v>9143</v>
      </c>
      <c r="DJ3273" s="112" t="s">
        <v>9078</v>
      </c>
      <c r="DO3273"/>
    </row>
    <row r="3274" spans="15:119" x14ac:dyDescent="0.25">
      <c r="O3274" s="268" t="s">
        <v>12752</v>
      </c>
      <c r="P3274" s="268" t="s">
        <v>9484</v>
      </c>
      <c r="Q3274" s="269">
        <v>-3.5</v>
      </c>
      <c r="R3274" s="269">
        <v>-3.75</v>
      </c>
      <c r="S3274" s="269">
        <v>-45.25</v>
      </c>
      <c r="T3274" s="269">
        <v>-45.5</v>
      </c>
      <c r="DI3274" s="112" t="s">
        <v>8793</v>
      </c>
      <c r="DJ3274" s="112" t="s">
        <v>8536</v>
      </c>
      <c r="DO3274"/>
    </row>
    <row r="3275" spans="15:119" x14ac:dyDescent="0.25">
      <c r="O3275" s="268" t="s">
        <v>12753</v>
      </c>
      <c r="P3275" s="268" t="s">
        <v>9484</v>
      </c>
      <c r="Q3275" s="269">
        <v>-3.5</v>
      </c>
      <c r="R3275" s="269">
        <v>-3.75</v>
      </c>
      <c r="S3275" s="269">
        <v>-45</v>
      </c>
      <c r="T3275" s="269">
        <v>-45.25</v>
      </c>
      <c r="DI3275" s="112" t="s">
        <v>6166</v>
      </c>
      <c r="DJ3275" s="112" t="s">
        <v>5901</v>
      </c>
      <c r="DO3275"/>
    </row>
    <row r="3276" spans="15:119" x14ac:dyDescent="0.25">
      <c r="O3276" s="268" t="s">
        <v>12754</v>
      </c>
      <c r="P3276" s="268" t="s">
        <v>9484</v>
      </c>
      <c r="Q3276" s="269">
        <v>-3.75</v>
      </c>
      <c r="R3276" s="269">
        <v>-4</v>
      </c>
      <c r="S3276" s="269">
        <v>-45.25</v>
      </c>
      <c r="T3276" s="269">
        <v>-45.5</v>
      </c>
      <c r="DI3276" s="112" t="s">
        <v>4276</v>
      </c>
      <c r="DJ3276" s="112" t="s">
        <v>4267</v>
      </c>
      <c r="DO3276"/>
    </row>
    <row r="3277" spans="15:119" x14ac:dyDescent="0.25">
      <c r="O3277" s="268" t="s">
        <v>12755</v>
      </c>
      <c r="P3277" s="268" t="s">
        <v>9484</v>
      </c>
      <c r="Q3277" s="269">
        <v>-3.75</v>
      </c>
      <c r="R3277" s="269">
        <v>-4</v>
      </c>
      <c r="S3277" s="269">
        <v>-45</v>
      </c>
      <c r="T3277" s="269">
        <v>-45.25</v>
      </c>
      <c r="DI3277" s="112" t="s">
        <v>9144</v>
      </c>
      <c r="DJ3277" s="112" t="s">
        <v>9078</v>
      </c>
      <c r="DO3277"/>
    </row>
    <row r="3278" spans="15:119" x14ac:dyDescent="0.25">
      <c r="O3278" s="268" t="s">
        <v>12756</v>
      </c>
      <c r="P3278" s="268" t="s">
        <v>9478</v>
      </c>
      <c r="Q3278" s="269">
        <v>-2</v>
      </c>
      <c r="R3278" s="269">
        <v>-4</v>
      </c>
      <c r="S3278" s="269">
        <v>-42</v>
      </c>
      <c r="T3278" s="269">
        <v>-45</v>
      </c>
      <c r="DI3278" s="112" t="s">
        <v>5870</v>
      </c>
      <c r="DJ3278" s="112" t="s">
        <v>5832</v>
      </c>
      <c r="DO3278"/>
    </row>
    <row r="3279" spans="15:119" x14ac:dyDescent="0.25">
      <c r="O3279" s="268" t="s">
        <v>12757</v>
      </c>
      <c r="P3279" s="268" t="s">
        <v>9480</v>
      </c>
      <c r="Q3279" s="269">
        <v>-2</v>
      </c>
      <c r="R3279" s="269">
        <v>-3</v>
      </c>
      <c r="S3279" s="269">
        <v>-43.5</v>
      </c>
      <c r="T3279" s="269">
        <v>-45</v>
      </c>
      <c r="DI3279" s="112" t="s">
        <v>5871</v>
      </c>
      <c r="DJ3279" s="112" t="s">
        <v>5832</v>
      </c>
      <c r="DO3279"/>
    </row>
    <row r="3280" spans="15:119" x14ac:dyDescent="0.25">
      <c r="O3280" s="268" t="s">
        <v>12758</v>
      </c>
      <c r="P3280" s="268" t="s">
        <v>9482</v>
      </c>
      <c r="Q3280" s="269">
        <v>-2</v>
      </c>
      <c r="R3280" s="269">
        <v>-2.5</v>
      </c>
      <c r="S3280" s="269">
        <v>-44.5</v>
      </c>
      <c r="T3280" s="269">
        <v>-45</v>
      </c>
      <c r="DI3280" s="112" t="s">
        <v>5872</v>
      </c>
      <c r="DJ3280" s="112" t="s">
        <v>5832</v>
      </c>
      <c r="DO3280"/>
    </row>
    <row r="3281" spans="15:119" x14ac:dyDescent="0.25">
      <c r="O3281" s="268" t="s">
        <v>12759</v>
      </c>
      <c r="P3281" s="268" t="s">
        <v>9484</v>
      </c>
      <c r="Q3281" s="269">
        <v>-2</v>
      </c>
      <c r="R3281" s="269">
        <v>-2.25</v>
      </c>
      <c r="S3281" s="269">
        <v>-44.75</v>
      </c>
      <c r="T3281" s="269">
        <v>-45</v>
      </c>
      <c r="DI3281" s="112" t="s">
        <v>8117</v>
      </c>
      <c r="DJ3281" s="112" t="s">
        <v>7908</v>
      </c>
      <c r="DO3281"/>
    </row>
    <row r="3282" spans="15:119" ht="30" x14ac:dyDescent="0.25">
      <c r="O3282" s="268" t="s">
        <v>12760</v>
      </c>
      <c r="P3282" s="268" t="s">
        <v>9484</v>
      </c>
      <c r="Q3282" s="269">
        <v>-2</v>
      </c>
      <c r="R3282" s="269">
        <v>-2.25</v>
      </c>
      <c r="S3282" s="269">
        <v>-44.5</v>
      </c>
      <c r="T3282" s="269">
        <v>-44.75</v>
      </c>
      <c r="DI3282" s="112" t="s">
        <v>5873</v>
      </c>
      <c r="DJ3282" s="112" t="s">
        <v>5832</v>
      </c>
      <c r="DO3282"/>
    </row>
    <row r="3283" spans="15:119" x14ac:dyDescent="0.25">
      <c r="O3283" s="268" t="s">
        <v>12761</v>
      </c>
      <c r="P3283" s="268" t="s">
        <v>9484</v>
      </c>
      <c r="Q3283" s="269">
        <v>-2.25</v>
      </c>
      <c r="R3283" s="269">
        <v>-2.5</v>
      </c>
      <c r="S3283" s="269">
        <v>-44.75</v>
      </c>
      <c r="T3283" s="269">
        <v>-45</v>
      </c>
      <c r="DI3283" s="112" t="s">
        <v>4935</v>
      </c>
      <c r="DJ3283" s="112" t="s">
        <v>4800</v>
      </c>
      <c r="DO3283"/>
    </row>
    <row r="3284" spans="15:119" ht="30" x14ac:dyDescent="0.25">
      <c r="O3284" s="268" t="s">
        <v>12762</v>
      </c>
      <c r="P3284" s="268" t="s">
        <v>9484</v>
      </c>
      <c r="Q3284" s="269">
        <v>-2.25</v>
      </c>
      <c r="R3284" s="269">
        <v>-2.5</v>
      </c>
      <c r="S3284" s="269">
        <v>-44.5</v>
      </c>
      <c r="T3284" s="269">
        <v>-44.75</v>
      </c>
      <c r="DI3284" s="112" t="s">
        <v>9145</v>
      </c>
      <c r="DJ3284" s="112" t="s">
        <v>9078</v>
      </c>
      <c r="DO3284"/>
    </row>
    <row r="3285" spans="15:119" ht="30" x14ac:dyDescent="0.25">
      <c r="O3285" s="268" t="s">
        <v>12763</v>
      </c>
      <c r="P3285" s="268" t="s">
        <v>9482</v>
      </c>
      <c r="Q3285" s="269">
        <v>-2</v>
      </c>
      <c r="R3285" s="269">
        <v>-2.5</v>
      </c>
      <c r="S3285" s="269">
        <v>-44</v>
      </c>
      <c r="T3285" s="269">
        <v>-44.5</v>
      </c>
      <c r="DI3285" s="112" t="s">
        <v>5874</v>
      </c>
      <c r="DJ3285" s="112" t="s">
        <v>5832</v>
      </c>
      <c r="DO3285"/>
    </row>
    <row r="3286" spans="15:119" ht="30" x14ac:dyDescent="0.25">
      <c r="O3286" s="268" t="s">
        <v>12764</v>
      </c>
      <c r="P3286" s="268" t="s">
        <v>9484</v>
      </c>
      <c r="Q3286" s="269">
        <v>-2</v>
      </c>
      <c r="R3286" s="269">
        <v>-2.25</v>
      </c>
      <c r="S3286" s="269">
        <v>-44.25</v>
      </c>
      <c r="T3286" s="269">
        <v>-44.5</v>
      </c>
      <c r="DI3286" s="112" t="s">
        <v>4936</v>
      </c>
      <c r="DJ3286" s="112" t="s">
        <v>4800</v>
      </c>
      <c r="DO3286"/>
    </row>
    <row r="3287" spans="15:119" x14ac:dyDescent="0.25">
      <c r="O3287" s="268" t="s">
        <v>12765</v>
      </c>
      <c r="P3287" s="268" t="s">
        <v>9484</v>
      </c>
      <c r="Q3287" s="269">
        <v>-2.25</v>
      </c>
      <c r="R3287" s="269">
        <v>-2.5</v>
      </c>
      <c r="S3287" s="269">
        <v>-44.25</v>
      </c>
      <c r="T3287" s="269">
        <v>-44.5</v>
      </c>
      <c r="DI3287" s="112" t="s">
        <v>7647</v>
      </c>
      <c r="DJ3287" s="112" t="s">
        <v>7290</v>
      </c>
      <c r="DO3287"/>
    </row>
    <row r="3288" spans="15:119" x14ac:dyDescent="0.25">
      <c r="O3288" s="268" t="s">
        <v>12766</v>
      </c>
      <c r="P3288" s="268" t="s">
        <v>9484</v>
      </c>
      <c r="Q3288" s="269">
        <v>-2.25</v>
      </c>
      <c r="R3288" s="269">
        <v>-2.5</v>
      </c>
      <c r="S3288" s="269">
        <v>-44</v>
      </c>
      <c r="T3288" s="269">
        <v>-44.25</v>
      </c>
      <c r="DI3288" s="112" t="s">
        <v>8118</v>
      </c>
      <c r="DJ3288" s="112" t="s">
        <v>7908</v>
      </c>
      <c r="DO3288"/>
    </row>
    <row r="3289" spans="15:119" x14ac:dyDescent="0.25">
      <c r="O3289" s="268" t="s">
        <v>12767</v>
      </c>
      <c r="P3289" s="268" t="s">
        <v>9482</v>
      </c>
      <c r="Q3289" s="269">
        <v>-2</v>
      </c>
      <c r="R3289" s="269">
        <v>-2.5</v>
      </c>
      <c r="S3289" s="269">
        <v>-43.5</v>
      </c>
      <c r="T3289" s="269">
        <v>-44</v>
      </c>
      <c r="DI3289" s="112" t="s">
        <v>8794</v>
      </c>
      <c r="DJ3289" s="112" t="s">
        <v>8536</v>
      </c>
      <c r="DO3289"/>
    </row>
    <row r="3290" spans="15:119" x14ac:dyDescent="0.25">
      <c r="O3290" s="268" t="s">
        <v>12768</v>
      </c>
      <c r="P3290" s="268" t="s">
        <v>9484</v>
      </c>
      <c r="Q3290" s="269">
        <v>-2</v>
      </c>
      <c r="R3290" s="269">
        <v>-2.25</v>
      </c>
      <c r="S3290" s="269">
        <v>-43.75</v>
      </c>
      <c r="T3290" s="269">
        <v>-44</v>
      </c>
      <c r="DI3290" s="112" t="s">
        <v>9054</v>
      </c>
      <c r="DJ3290" s="112" t="s">
        <v>9008</v>
      </c>
      <c r="DO3290"/>
    </row>
    <row r="3291" spans="15:119" x14ac:dyDescent="0.25">
      <c r="O3291" s="268" t="s">
        <v>12769</v>
      </c>
      <c r="P3291" s="268" t="s">
        <v>9484</v>
      </c>
      <c r="Q3291" s="269">
        <v>-2</v>
      </c>
      <c r="R3291" s="269">
        <v>-2.25</v>
      </c>
      <c r="S3291" s="269">
        <v>-43.5</v>
      </c>
      <c r="T3291" s="269">
        <v>-43.75</v>
      </c>
      <c r="DI3291" s="112" t="s">
        <v>9359</v>
      </c>
      <c r="DJ3291" s="112" t="s">
        <v>9212</v>
      </c>
      <c r="DO3291"/>
    </row>
    <row r="3292" spans="15:119" x14ac:dyDescent="0.25">
      <c r="O3292" s="268" t="s">
        <v>12770</v>
      </c>
      <c r="P3292" s="268" t="s">
        <v>9484</v>
      </c>
      <c r="Q3292" s="269">
        <v>-2.25</v>
      </c>
      <c r="R3292" s="269">
        <v>-2.5</v>
      </c>
      <c r="S3292" s="269">
        <v>-43.75</v>
      </c>
      <c r="T3292" s="269">
        <v>-44</v>
      </c>
      <c r="DI3292" s="112" t="s">
        <v>8119</v>
      </c>
      <c r="DJ3292" s="112" t="s">
        <v>7908</v>
      </c>
      <c r="DO3292"/>
    </row>
    <row r="3293" spans="15:119" x14ac:dyDescent="0.25">
      <c r="O3293" s="268" t="s">
        <v>12771</v>
      </c>
      <c r="P3293" s="268" t="s">
        <v>9484</v>
      </c>
      <c r="Q3293" s="269">
        <v>-2.25</v>
      </c>
      <c r="R3293" s="269">
        <v>-2.5</v>
      </c>
      <c r="S3293" s="269">
        <v>-43.5</v>
      </c>
      <c r="T3293" s="269">
        <v>-43.75</v>
      </c>
      <c r="DI3293" s="112" t="s">
        <v>9055</v>
      </c>
      <c r="DJ3293" s="112" t="s">
        <v>9008</v>
      </c>
      <c r="DO3293"/>
    </row>
    <row r="3294" spans="15:119" x14ac:dyDescent="0.25">
      <c r="O3294" s="268" t="s">
        <v>12772</v>
      </c>
      <c r="P3294" s="268" t="s">
        <v>9482</v>
      </c>
      <c r="Q3294" s="269">
        <v>-2.5</v>
      </c>
      <c r="R3294" s="269">
        <v>-3</v>
      </c>
      <c r="S3294" s="269">
        <v>-44.5</v>
      </c>
      <c r="T3294" s="269">
        <v>-45</v>
      </c>
      <c r="DI3294" s="112" t="s">
        <v>8795</v>
      </c>
      <c r="DJ3294" s="112" t="s">
        <v>8536</v>
      </c>
      <c r="DO3294"/>
    </row>
    <row r="3295" spans="15:119" x14ac:dyDescent="0.25">
      <c r="O3295" s="268" t="s">
        <v>12773</v>
      </c>
      <c r="P3295" s="268" t="s">
        <v>9484</v>
      </c>
      <c r="Q3295" s="269">
        <v>-2.5</v>
      </c>
      <c r="R3295" s="269">
        <v>-2.75</v>
      </c>
      <c r="S3295" s="269">
        <v>-44.75</v>
      </c>
      <c r="T3295" s="269">
        <v>-45</v>
      </c>
      <c r="DI3295" s="112" t="s">
        <v>8120</v>
      </c>
      <c r="DJ3295" s="112" t="s">
        <v>9212</v>
      </c>
      <c r="DO3295"/>
    </row>
    <row r="3296" spans="15:119" x14ac:dyDescent="0.25">
      <c r="O3296" s="268" t="s">
        <v>12774</v>
      </c>
      <c r="P3296" s="268" t="s">
        <v>9484</v>
      </c>
      <c r="Q3296" s="269">
        <v>-2.5</v>
      </c>
      <c r="R3296" s="269">
        <v>-2.75</v>
      </c>
      <c r="S3296" s="269">
        <v>-44.5</v>
      </c>
      <c r="T3296" s="269">
        <v>-44.75</v>
      </c>
      <c r="DI3296" s="112" t="s">
        <v>8120</v>
      </c>
      <c r="DJ3296" s="112" t="s">
        <v>7908</v>
      </c>
      <c r="DO3296"/>
    </row>
    <row r="3297" spans="15:119" x14ac:dyDescent="0.25">
      <c r="O3297" s="268" t="s">
        <v>12775</v>
      </c>
      <c r="P3297" s="268" t="s">
        <v>9484</v>
      </c>
      <c r="Q3297" s="269">
        <v>-2.75</v>
      </c>
      <c r="R3297" s="269">
        <v>-3</v>
      </c>
      <c r="S3297" s="269">
        <v>-44.75</v>
      </c>
      <c r="T3297" s="269">
        <v>-45</v>
      </c>
      <c r="DI3297" s="112" t="s">
        <v>9146</v>
      </c>
      <c r="DJ3297" s="112" t="s">
        <v>9078</v>
      </c>
      <c r="DO3297"/>
    </row>
    <row r="3298" spans="15:119" x14ac:dyDescent="0.25">
      <c r="O3298" s="268" t="s">
        <v>12776</v>
      </c>
      <c r="P3298" s="268" t="s">
        <v>9484</v>
      </c>
      <c r="Q3298" s="269">
        <v>-2.75</v>
      </c>
      <c r="R3298" s="269">
        <v>-3</v>
      </c>
      <c r="S3298" s="269">
        <v>-44.5</v>
      </c>
      <c r="T3298" s="269">
        <v>-44.75</v>
      </c>
      <c r="DI3298" s="112" t="s">
        <v>8796</v>
      </c>
      <c r="DJ3298" s="112" t="s">
        <v>8536</v>
      </c>
      <c r="DO3298"/>
    </row>
    <row r="3299" spans="15:119" x14ac:dyDescent="0.25">
      <c r="O3299" s="268" t="s">
        <v>12777</v>
      </c>
      <c r="P3299" s="268" t="s">
        <v>9482</v>
      </c>
      <c r="Q3299" s="269">
        <v>-2.5</v>
      </c>
      <c r="R3299" s="269">
        <v>-3</v>
      </c>
      <c r="S3299" s="269">
        <v>-44</v>
      </c>
      <c r="T3299" s="269">
        <v>-44.5</v>
      </c>
      <c r="DI3299" s="112" t="s">
        <v>6804</v>
      </c>
      <c r="DJ3299" s="112" t="s">
        <v>6297</v>
      </c>
      <c r="DO3299"/>
    </row>
    <row r="3300" spans="15:119" x14ac:dyDescent="0.25">
      <c r="O3300" s="268" t="s">
        <v>12778</v>
      </c>
      <c r="P3300" s="268" t="s">
        <v>9484</v>
      </c>
      <c r="Q3300" s="269">
        <v>-2.5</v>
      </c>
      <c r="R3300" s="269">
        <v>-2.75</v>
      </c>
      <c r="S3300" s="269">
        <v>-44.25</v>
      </c>
      <c r="T3300" s="269">
        <v>-44.5</v>
      </c>
      <c r="DI3300" s="112" t="s">
        <v>8797</v>
      </c>
      <c r="DJ3300" s="112" t="s">
        <v>8536</v>
      </c>
      <c r="DO3300"/>
    </row>
    <row r="3301" spans="15:119" x14ac:dyDescent="0.25">
      <c r="O3301" s="268" t="s">
        <v>12779</v>
      </c>
      <c r="P3301" s="268" t="s">
        <v>9484</v>
      </c>
      <c r="Q3301" s="269">
        <v>-2.5</v>
      </c>
      <c r="R3301" s="269">
        <v>-2.75</v>
      </c>
      <c r="S3301" s="269">
        <v>-44</v>
      </c>
      <c r="T3301" s="269">
        <v>-44.25</v>
      </c>
      <c r="DI3301" s="112" t="s">
        <v>9150</v>
      </c>
      <c r="DJ3301" s="112" t="s">
        <v>9078</v>
      </c>
      <c r="DO3301"/>
    </row>
    <row r="3302" spans="15:119" ht="30" x14ac:dyDescent="0.25">
      <c r="O3302" s="268" t="s">
        <v>12780</v>
      </c>
      <c r="P3302" s="268" t="s">
        <v>9484</v>
      </c>
      <c r="Q3302" s="269">
        <v>-2.75</v>
      </c>
      <c r="R3302" s="269">
        <v>-3</v>
      </c>
      <c r="S3302" s="269">
        <v>-44.25</v>
      </c>
      <c r="T3302" s="269">
        <v>-44.5</v>
      </c>
      <c r="DI3302" s="112" t="s">
        <v>527</v>
      </c>
      <c r="DJ3302" s="112" t="s">
        <v>10</v>
      </c>
      <c r="DO3302"/>
    </row>
    <row r="3303" spans="15:119" x14ac:dyDescent="0.25">
      <c r="O3303" s="268" t="s">
        <v>12781</v>
      </c>
      <c r="P3303" s="268" t="s">
        <v>9484</v>
      </c>
      <c r="Q3303" s="269">
        <v>-2.75</v>
      </c>
      <c r="R3303" s="269">
        <v>-3</v>
      </c>
      <c r="S3303" s="269">
        <v>-44</v>
      </c>
      <c r="T3303" s="269">
        <v>-44.25</v>
      </c>
      <c r="DI3303" s="112" t="s">
        <v>8798</v>
      </c>
      <c r="DJ3303" s="112" t="s">
        <v>8536</v>
      </c>
      <c r="DO3303"/>
    </row>
    <row r="3304" spans="15:119" x14ac:dyDescent="0.25">
      <c r="O3304" s="268" t="s">
        <v>12782</v>
      </c>
      <c r="P3304" s="268" t="s">
        <v>9482</v>
      </c>
      <c r="Q3304" s="269">
        <v>-2.5</v>
      </c>
      <c r="R3304" s="269">
        <v>-3</v>
      </c>
      <c r="S3304" s="269">
        <v>-43.5</v>
      </c>
      <c r="T3304" s="269">
        <v>-44</v>
      </c>
      <c r="DI3304" s="112" t="s">
        <v>7648</v>
      </c>
      <c r="DJ3304" s="112" t="s">
        <v>7290</v>
      </c>
      <c r="DO3304"/>
    </row>
    <row r="3305" spans="15:119" x14ac:dyDescent="0.25">
      <c r="O3305" s="268" t="s">
        <v>12783</v>
      </c>
      <c r="P3305" s="268" t="s">
        <v>9484</v>
      </c>
      <c r="Q3305" s="269">
        <v>-2.5</v>
      </c>
      <c r="R3305" s="269">
        <v>-2.75</v>
      </c>
      <c r="S3305" s="269">
        <v>-43.75</v>
      </c>
      <c r="T3305" s="269">
        <v>-44</v>
      </c>
      <c r="DI3305" s="112" t="s">
        <v>6167</v>
      </c>
      <c r="DJ3305" s="112" t="s">
        <v>5901</v>
      </c>
      <c r="DO3305"/>
    </row>
    <row r="3306" spans="15:119" x14ac:dyDescent="0.25">
      <c r="O3306" s="268" t="s">
        <v>12784</v>
      </c>
      <c r="P3306" s="268" t="s">
        <v>9484</v>
      </c>
      <c r="Q3306" s="269">
        <v>-2.5</v>
      </c>
      <c r="R3306" s="269">
        <v>-2.75</v>
      </c>
      <c r="S3306" s="269">
        <v>-43.5</v>
      </c>
      <c r="T3306" s="269">
        <v>-43.75</v>
      </c>
      <c r="DI3306" s="112" t="s">
        <v>9151</v>
      </c>
      <c r="DJ3306" s="112" t="s">
        <v>9078</v>
      </c>
      <c r="DO3306"/>
    </row>
    <row r="3307" spans="15:119" x14ac:dyDescent="0.25">
      <c r="O3307" s="268" t="s">
        <v>12785</v>
      </c>
      <c r="P3307" s="268" t="s">
        <v>9484</v>
      </c>
      <c r="Q3307" s="269">
        <v>-2.75</v>
      </c>
      <c r="R3307" s="269">
        <v>-3</v>
      </c>
      <c r="S3307" s="269">
        <v>-43.75</v>
      </c>
      <c r="T3307" s="269">
        <v>-44</v>
      </c>
      <c r="DI3307" s="112" t="s">
        <v>7649</v>
      </c>
      <c r="DJ3307" s="112" t="s">
        <v>7290</v>
      </c>
      <c r="DO3307"/>
    </row>
    <row r="3308" spans="15:119" x14ac:dyDescent="0.25">
      <c r="O3308" s="268" t="s">
        <v>12786</v>
      </c>
      <c r="P3308" s="268" t="s">
        <v>9484</v>
      </c>
      <c r="Q3308" s="269">
        <v>-2.75</v>
      </c>
      <c r="R3308" s="269">
        <v>-3</v>
      </c>
      <c r="S3308" s="269">
        <v>-43.5</v>
      </c>
      <c r="T3308" s="269">
        <v>-43.75</v>
      </c>
      <c r="DI3308" s="112" t="s">
        <v>8799</v>
      </c>
      <c r="DJ3308" s="112" t="s">
        <v>8536</v>
      </c>
      <c r="DO3308"/>
    </row>
    <row r="3309" spans="15:119" x14ac:dyDescent="0.25">
      <c r="O3309" s="268" t="s">
        <v>12787</v>
      </c>
      <c r="P3309" s="268" t="s">
        <v>9480</v>
      </c>
      <c r="Q3309" s="269">
        <v>-2</v>
      </c>
      <c r="R3309" s="269">
        <v>-3</v>
      </c>
      <c r="S3309" s="269">
        <v>-42</v>
      </c>
      <c r="T3309" s="269">
        <v>-43.5</v>
      </c>
      <c r="DI3309" s="112" t="s">
        <v>8121</v>
      </c>
      <c r="DJ3309" s="112" t="s">
        <v>7908</v>
      </c>
      <c r="DO3309"/>
    </row>
    <row r="3310" spans="15:119" x14ac:dyDescent="0.25">
      <c r="O3310" s="268" t="s">
        <v>12788</v>
      </c>
      <c r="P3310" s="268" t="s">
        <v>9482</v>
      </c>
      <c r="Q3310" s="269">
        <v>-2</v>
      </c>
      <c r="R3310" s="269">
        <v>-2.5</v>
      </c>
      <c r="S3310" s="269">
        <v>-43</v>
      </c>
      <c r="T3310" s="269">
        <v>-43.5</v>
      </c>
      <c r="DI3310" s="112" t="s">
        <v>7650</v>
      </c>
      <c r="DJ3310" s="112" t="s">
        <v>7290</v>
      </c>
      <c r="DO3310"/>
    </row>
    <row r="3311" spans="15:119" x14ac:dyDescent="0.25">
      <c r="O3311" s="268" t="s">
        <v>12789</v>
      </c>
      <c r="P3311" s="268" t="s">
        <v>9484</v>
      </c>
      <c r="Q3311" s="269">
        <v>-2.25</v>
      </c>
      <c r="R3311" s="269">
        <v>-2.5</v>
      </c>
      <c r="S3311" s="269">
        <v>-43.25</v>
      </c>
      <c r="T3311" s="269">
        <v>-43.5</v>
      </c>
      <c r="DI3311" s="112" t="s">
        <v>4707</v>
      </c>
      <c r="DJ3311" s="112" t="s">
        <v>4583</v>
      </c>
      <c r="DO3311"/>
    </row>
    <row r="3312" spans="15:119" x14ac:dyDescent="0.25">
      <c r="O3312" s="268" t="s">
        <v>12790</v>
      </c>
      <c r="P3312" s="268" t="s">
        <v>9484</v>
      </c>
      <c r="Q3312" s="269">
        <v>-2.25</v>
      </c>
      <c r="R3312" s="269">
        <v>-2.5</v>
      </c>
      <c r="S3312" s="269">
        <v>-43</v>
      </c>
      <c r="T3312" s="269">
        <v>-43.25</v>
      </c>
      <c r="DI3312" s="112" t="s">
        <v>9360</v>
      </c>
      <c r="DJ3312" s="112" t="s">
        <v>9212</v>
      </c>
      <c r="DO3312"/>
    </row>
    <row r="3313" spans="15:119" x14ac:dyDescent="0.25">
      <c r="O3313" s="268" t="s">
        <v>12791</v>
      </c>
      <c r="P3313" s="268" t="s">
        <v>9482</v>
      </c>
      <c r="Q3313" s="269">
        <v>-2</v>
      </c>
      <c r="R3313" s="269">
        <v>-2.5</v>
      </c>
      <c r="S3313" s="269">
        <v>-42.5</v>
      </c>
      <c r="T3313" s="269">
        <v>-43</v>
      </c>
      <c r="DI3313" s="112" t="s">
        <v>5291</v>
      </c>
      <c r="DJ3313" s="112" t="s">
        <v>5203</v>
      </c>
      <c r="DO3313"/>
    </row>
    <row r="3314" spans="15:119" x14ac:dyDescent="0.25">
      <c r="O3314" s="268" t="s">
        <v>12792</v>
      </c>
      <c r="P3314" s="268" t="s">
        <v>9484</v>
      </c>
      <c r="Q3314" s="269">
        <v>-2.25</v>
      </c>
      <c r="R3314" s="269">
        <v>-2.5</v>
      </c>
      <c r="S3314" s="269">
        <v>-42.75</v>
      </c>
      <c r="T3314" s="269">
        <v>-43</v>
      </c>
      <c r="DI3314" s="112" t="s">
        <v>6805</v>
      </c>
      <c r="DJ3314" s="112" t="s">
        <v>6297</v>
      </c>
      <c r="DO3314"/>
    </row>
    <row r="3315" spans="15:119" x14ac:dyDescent="0.25">
      <c r="O3315" s="268" t="s">
        <v>12793</v>
      </c>
      <c r="P3315" s="268" t="s">
        <v>9482</v>
      </c>
      <c r="Q3315" s="269">
        <v>-2.5</v>
      </c>
      <c r="R3315" s="269">
        <v>-3</v>
      </c>
      <c r="S3315" s="269">
        <v>-43</v>
      </c>
      <c r="T3315" s="269">
        <v>-43.5</v>
      </c>
      <c r="DI3315" s="112" t="s">
        <v>8430</v>
      </c>
      <c r="DJ3315" s="112" t="s">
        <v>8277</v>
      </c>
      <c r="DO3315"/>
    </row>
    <row r="3316" spans="15:119" x14ac:dyDescent="0.25">
      <c r="O3316" s="268" t="s">
        <v>12794</v>
      </c>
      <c r="P3316" s="268" t="s">
        <v>9484</v>
      </c>
      <c r="Q3316" s="269">
        <v>-2.5</v>
      </c>
      <c r="R3316" s="269">
        <v>-2.75</v>
      </c>
      <c r="S3316" s="269">
        <v>-43.25</v>
      </c>
      <c r="T3316" s="269">
        <v>-43.5</v>
      </c>
      <c r="DI3316" s="112" t="s">
        <v>8122</v>
      </c>
      <c r="DJ3316" s="112" t="s">
        <v>7908</v>
      </c>
      <c r="DO3316"/>
    </row>
    <row r="3317" spans="15:119" x14ac:dyDescent="0.25">
      <c r="O3317" s="268" t="s">
        <v>12795</v>
      </c>
      <c r="P3317" s="268" t="s">
        <v>9484</v>
      </c>
      <c r="Q3317" s="269">
        <v>-2.5</v>
      </c>
      <c r="R3317" s="269">
        <v>-2.75</v>
      </c>
      <c r="S3317" s="269">
        <v>-43</v>
      </c>
      <c r="T3317" s="269">
        <v>-43.25</v>
      </c>
      <c r="DI3317" s="112" t="s">
        <v>4358</v>
      </c>
      <c r="DJ3317" s="112" t="s">
        <v>4283</v>
      </c>
      <c r="DO3317"/>
    </row>
    <row r="3318" spans="15:119" ht="30" x14ac:dyDescent="0.25">
      <c r="O3318" s="268" t="s">
        <v>12796</v>
      </c>
      <c r="P3318" s="268" t="s">
        <v>9484</v>
      </c>
      <c r="Q3318" s="269">
        <v>-2.75</v>
      </c>
      <c r="R3318" s="269">
        <v>-3</v>
      </c>
      <c r="S3318" s="269">
        <v>-43.25</v>
      </c>
      <c r="T3318" s="269">
        <v>-43.5</v>
      </c>
      <c r="DI3318" s="112" t="s">
        <v>8123</v>
      </c>
      <c r="DJ3318" s="112" t="s">
        <v>7908</v>
      </c>
      <c r="DO3318"/>
    </row>
    <row r="3319" spans="15:119" x14ac:dyDescent="0.25">
      <c r="O3319" s="268" t="s">
        <v>12797</v>
      </c>
      <c r="P3319" s="268" t="s">
        <v>9484</v>
      </c>
      <c r="Q3319" s="269">
        <v>-2.75</v>
      </c>
      <c r="R3319" s="269">
        <v>-3</v>
      </c>
      <c r="S3319" s="269">
        <v>-43</v>
      </c>
      <c r="T3319" s="269">
        <v>-43.25</v>
      </c>
      <c r="DI3319" s="112" t="s">
        <v>8800</v>
      </c>
      <c r="DJ3319" s="112" t="s">
        <v>8536</v>
      </c>
      <c r="DO3319"/>
    </row>
    <row r="3320" spans="15:119" x14ac:dyDescent="0.25">
      <c r="O3320" s="268" t="s">
        <v>12798</v>
      </c>
      <c r="P3320" s="268" t="s">
        <v>9482</v>
      </c>
      <c r="Q3320" s="269">
        <v>-2.5</v>
      </c>
      <c r="R3320" s="269">
        <v>-3</v>
      </c>
      <c r="S3320" s="269">
        <v>-42.5</v>
      </c>
      <c r="T3320" s="269">
        <v>-43</v>
      </c>
      <c r="DI3320" s="112" t="s">
        <v>7651</v>
      </c>
      <c r="DJ3320" s="112" t="s">
        <v>7290</v>
      </c>
      <c r="DO3320"/>
    </row>
    <row r="3321" spans="15:119" x14ac:dyDescent="0.25">
      <c r="O3321" s="268" t="s">
        <v>12799</v>
      </c>
      <c r="P3321" s="268" t="s">
        <v>9484</v>
      </c>
      <c r="Q3321" s="269">
        <v>-2.5</v>
      </c>
      <c r="R3321" s="269">
        <v>-2.75</v>
      </c>
      <c r="S3321" s="269">
        <v>-42.75</v>
      </c>
      <c r="T3321" s="269">
        <v>-43</v>
      </c>
      <c r="DI3321" s="112" t="s">
        <v>6168</v>
      </c>
      <c r="DJ3321" s="112" t="s">
        <v>5901</v>
      </c>
      <c r="DO3321"/>
    </row>
    <row r="3322" spans="15:119" x14ac:dyDescent="0.25">
      <c r="O3322" s="268" t="s">
        <v>12800</v>
      </c>
      <c r="P3322" s="268" t="s">
        <v>9484</v>
      </c>
      <c r="Q3322" s="269">
        <v>-2.5</v>
      </c>
      <c r="R3322" s="269">
        <v>-2.75</v>
      </c>
      <c r="S3322" s="269">
        <v>-42.5</v>
      </c>
      <c r="T3322" s="269">
        <v>-42.75</v>
      </c>
      <c r="DI3322" s="112" t="s">
        <v>6168</v>
      </c>
      <c r="DJ3322" s="112" t="s">
        <v>7908</v>
      </c>
      <c r="DO3322"/>
    </row>
    <row r="3323" spans="15:119" x14ac:dyDescent="0.25">
      <c r="O3323" s="268" t="s">
        <v>12801</v>
      </c>
      <c r="P3323" s="268" t="s">
        <v>9484</v>
      </c>
      <c r="Q3323" s="269">
        <v>-2.75</v>
      </c>
      <c r="R3323" s="269">
        <v>-3</v>
      </c>
      <c r="S3323" s="269">
        <v>-42.75</v>
      </c>
      <c r="T3323" s="269">
        <v>-43</v>
      </c>
      <c r="DI3323" s="112" t="s">
        <v>5485</v>
      </c>
      <c r="DJ3323" s="112" t="s">
        <v>5365</v>
      </c>
      <c r="DO3323"/>
    </row>
    <row r="3324" spans="15:119" x14ac:dyDescent="0.25">
      <c r="O3324" s="268" t="s">
        <v>12802</v>
      </c>
      <c r="P3324" s="268" t="s">
        <v>9484</v>
      </c>
      <c r="Q3324" s="269">
        <v>-2.75</v>
      </c>
      <c r="R3324" s="269">
        <v>-3</v>
      </c>
      <c r="S3324" s="269">
        <v>-42.5</v>
      </c>
      <c r="T3324" s="269">
        <v>-42.75</v>
      </c>
      <c r="DI3324" s="112" t="s">
        <v>7247</v>
      </c>
      <c r="DJ3324" s="112" t="s">
        <v>7203</v>
      </c>
      <c r="DO3324"/>
    </row>
    <row r="3325" spans="15:119" x14ac:dyDescent="0.25">
      <c r="O3325" s="268" t="s">
        <v>12803</v>
      </c>
      <c r="P3325" s="268" t="s">
        <v>9482</v>
      </c>
      <c r="Q3325" s="269">
        <v>-2.5</v>
      </c>
      <c r="R3325" s="269">
        <v>-3</v>
      </c>
      <c r="S3325" s="269">
        <v>-42</v>
      </c>
      <c r="T3325" s="269">
        <v>-42.5</v>
      </c>
      <c r="DI3325" s="112" t="s">
        <v>9361</v>
      </c>
      <c r="DJ3325" s="112" t="s">
        <v>9212</v>
      </c>
      <c r="DO3325"/>
    </row>
    <row r="3326" spans="15:119" x14ac:dyDescent="0.25">
      <c r="O3326" s="268" t="s">
        <v>12804</v>
      </c>
      <c r="P3326" s="268" t="s">
        <v>9484</v>
      </c>
      <c r="Q3326" s="269">
        <v>-2.5</v>
      </c>
      <c r="R3326" s="269">
        <v>-2.75</v>
      </c>
      <c r="S3326" s="269">
        <v>-42.25</v>
      </c>
      <c r="T3326" s="269">
        <v>-42.5</v>
      </c>
      <c r="DI3326" s="112" t="s">
        <v>7652</v>
      </c>
      <c r="DJ3326" s="112" t="s">
        <v>7290</v>
      </c>
      <c r="DO3326"/>
    </row>
    <row r="3327" spans="15:119" x14ac:dyDescent="0.25">
      <c r="O3327" s="268" t="s">
        <v>12805</v>
      </c>
      <c r="P3327" s="268" t="s">
        <v>9484</v>
      </c>
      <c r="Q3327" s="269">
        <v>-2.5</v>
      </c>
      <c r="R3327" s="269">
        <v>-2.75</v>
      </c>
      <c r="S3327" s="269">
        <v>-42</v>
      </c>
      <c r="T3327" s="269">
        <v>-42.25</v>
      </c>
      <c r="DI3327" s="112" t="s">
        <v>9207</v>
      </c>
      <c r="DJ3327" s="112" t="s">
        <v>9078</v>
      </c>
      <c r="DO3327"/>
    </row>
    <row r="3328" spans="15:119" x14ac:dyDescent="0.25">
      <c r="O3328" s="268" t="s">
        <v>12806</v>
      </c>
      <c r="P3328" s="268" t="s">
        <v>9484</v>
      </c>
      <c r="Q3328" s="269">
        <v>-2.75</v>
      </c>
      <c r="R3328" s="269">
        <v>-3</v>
      </c>
      <c r="S3328" s="269">
        <v>-42.25</v>
      </c>
      <c r="T3328" s="269">
        <v>-42.5</v>
      </c>
      <c r="DI3328" s="112" t="s">
        <v>7653</v>
      </c>
      <c r="DJ3328" s="112" t="s">
        <v>7290</v>
      </c>
      <c r="DO3328"/>
    </row>
    <row r="3329" spans="15:119" x14ac:dyDescent="0.25">
      <c r="O3329" s="268" t="s">
        <v>12807</v>
      </c>
      <c r="P3329" s="268" t="s">
        <v>9484</v>
      </c>
      <c r="Q3329" s="269">
        <v>-2.75</v>
      </c>
      <c r="R3329" s="269">
        <v>-3</v>
      </c>
      <c r="S3329" s="269">
        <v>-42</v>
      </c>
      <c r="T3329" s="269">
        <v>-42.25</v>
      </c>
      <c r="DI3329" s="112" t="s">
        <v>8801</v>
      </c>
      <c r="DJ3329" s="112" t="s">
        <v>8536</v>
      </c>
      <c r="DO3329"/>
    </row>
    <row r="3330" spans="15:119" x14ac:dyDescent="0.25">
      <c r="O3330" s="268" t="s">
        <v>12808</v>
      </c>
      <c r="P3330" s="268" t="s">
        <v>9480</v>
      </c>
      <c r="Q3330" s="269">
        <v>-3</v>
      </c>
      <c r="R3330" s="269">
        <v>-4</v>
      </c>
      <c r="S3330" s="269">
        <v>-43.5</v>
      </c>
      <c r="T3330" s="269">
        <v>-45</v>
      </c>
      <c r="DI3330" s="112" t="s">
        <v>6169</v>
      </c>
      <c r="DJ3330" s="112" t="s">
        <v>5901</v>
      </c>
      <c r="DO3330"/>
    </row>
    <row r="3331" spans="15:119" x14ac:dyDescent="0.25">
      <c r="O3331" s="268" t="s">
        <v>12809</v>
      </c>
      <c r="P3331" s="268" t="s">
        <v>9482</v>
      </c>
      <c r="Q3331" s="269">
        <v>-3</v>
      </c>
      <c r="R3331" s="269">
        <v>-3.5</v>
      </c>
      <c r="S3331" s="269">
        <v>-44.5</v>
      </c>
      <c r="T3331" s="269">
        <v>-45</v>
      </c>
      <c r="DI3331" s="112" t="s">
        <v>7248</v>
      </c>
      <c r="DJ3331" s="112" t="s">
        <v>7203</v>
      </c>
      <c r="DO3331"/>
    </row>
    <row r="3332" spans="15:119" x14ac:dyDescent="0.25">
      <c r="O3332" s="268" t="s">
        <v>12810</v>
      </c>
      <c r="P3332" s="268" t="s">
        <v>9484</v>
      </c>
      <c r="Q3332" s="269">
        <v>-3</v>
      </c>
      <c r="R3332" s="269">
        <v>-3.25</v>
      </c>
      <c r="S3332" s="269">
        <v>-44.75</v>
      </c>
      <c r="T3332" s="269">
        <v>-45</v>
      </c>
      <c r="DI3332" s="112" t="s">
        <v>9362</v>
      </c>
      <c r="DJ3332" s="112" t="s">
        <v>9212</v>
      </c>
      <c r="DO3332"/>
    </row>
    <row r="3333" spans="15:119" x14ac:dyDescent="0.25">
      <c r="O3333" s="268" t="s">
        <v>12811</v>
      </c>
      <c r="P3333" s="268" t="s">
        <v>9484</v>
      </c>
      <c r="Q3333" s="269">
        <v>-3</v>
      </c>
      <c r="R3333" s="269">
        <v>-3.25</v>
      </c>
      <c r="S3333" s="269">
        <v>-44.5</v>
      </c>
      <c r="T3333" s="269">
        <v>-44.75</v>
      </c>
      <c r="DI3333" s="112" t="s">
        <v>7654</v>
      </c>
      <c r="DJ3333" s="112" t="s">
        <v>7290</v>
      </c>
      <c r="DO3333"/>
    </row>
    <row r="3334" spans="15:119" x14ac:dyDescent="0.25">
      <c r="O3334" s="268" t="s">
        <v>12812</v>
      </c>
      <c r="P3334" s="268" t="s">
        <v>9484</v>
      </c>
      <c r="Q3334" s="269">
        <v>-3.25</v>
      </c>
      <c r="R3334" s="269">
        <v>-3.5</v>
      </c>
      <c r="S3334" s="269">
        <v>-44.75</v>
      </c>
      <c r="T3334" s="269">
        <v>-45</v>
      </c>
      <c r="DI3334" s="112" t="s">
        <v>4708</v>
      </c>
      <c r="DJ3334" s="112" t="s">
        <v>4583</v>
      </c>
      <c r="DO3334"/>
    </row>
    <row r="3335" spans="15:119" x14ac:dyDescent="0.25">
      <c r="O3335" s="268" t="s">
        <v>12813</v>
      </c>
      <c r="P3335" s="268" t="s">
        <v>9484</v>
      </c>
      <c r="Q3335" s="269">
        <v>-3.25</v>
      </c>
      <c r="R3335" s="269">
        <v>-3.5</v>
      </c>
      <c r="S3335" s="269">
        <v>-44.5</v>
      </c>
      <c r="T3335" s="269">
        <v>-44.75</v>
      </c>
      <c r="DI3335" s="112" t="s">
        <v>4359</v>
      </c>
      <c r="DJ3335" s="112" t="s">
        <v>4283</v>
      </c>
      <c r="DO3335"/>
    </row>
    <row r="3336" spans="15:119" x14ac:dyDescent="0.25">
      <c r="O3336" s="268" t="s">
        <v>12814</v>
      </c>
      <c r="P3336" s="268" t="s">
        <v>9482</v>
      </c>
      <c r="Q3336" s="269">
        <v>-3</v>
      </c>
      <c r="R3336" s="269">
        <v>-3.5</v>
      </c>
      <c r="S3336" s="269">
        <v>-44</v>
      </c>
      <c r="T3336" s="269">
        <v>-44.5</v>
      </c>
      <c r="DI3336" s="112" t="s">
        <v>8431</v>
      </c>
      <c r="DJ3336" s="112" t="s">
        <v>8277</v>
      </c>
      <c r="DO3336"/>
    </row>
    <row r="3337" spans="15:119" x14ac:dyDescent="0.25">
      <c r="O3337" s="268" t="s">
        <v>12815</v>
      </c>
      <c r="P3337" s="268" t="s">
        <v>9484</v>
      </c>
      <c r="Q3337" s="269">
        <v>-3</v>
      </c>
      <c r="R3337" s="269">
        <v>-3.25</v>
      </c>
      <c r="S3337" s="269">
        <v>-44.25</v>
      </c>
      <c r="T3337" s="269">
        <v>-44.5</v>
      </c>
      <c r="DI3337" s="112" t="s">
        <v>6170</v>
      </c>
      <c r="DJ3337" s="112" t="s">
        <v>5901</v>
      </c>
      <c r="DO3337"/>
    </row>
    <row r="3338" spans="15:119" x14ac:dyDescent="0.25">
      <c r="O3338" s="268" t="s">
        <v>12816</v>
      </c>
      <c r="P3338" s="268" t="s">
        <v>9484</v>
      </c>
      <c r="Q3338" s="269">
        <v>-3</v>
      </c>
      <c r="R3338" s="269">
        <v>-3.25</v>
      </c>
      <c r="S3338" s="269">
        <v>-44</v>
      </c>
      <c r="T3338" s="269">
        <v>-44.25</v>
      </c>
      <c r="DI3338" s="112" t="s">
        <v>9148</v>
      </c>
      <c r="DJ3338" s="112" t="s">
        <v>9078</v>
      </c>
      <c r="DO3338"/>
    </row>
    <row r="3339" spans="15:119" x14ac:dyDescent="0.25">
      <c r="O3339" s="268" t="s">
        <v>12817</v>
      </c>
      <c r="P3339" s="268" t="s">
        <v>9484</v>
      </c>
      <c r="Q3339" s="269">
        <v>-3.25</v>
      </c>
      <c r="R3339" s="269">
        <v>-3.5</v>
      </c>
      <c r="S3339" s="269">
        <v>-44.25</v>
      </c>
      <c r="T3339" s="269">
        <v>-44.5</v>
      </c>
      <c r="DI3339" s="112" t="s">
        <v>8124</v>
      </c>
      <c r="DJ3339" s="112" t="s">
        <v>7908</v>
      </c>
      <c r="DO3339"/>
    </row>
    <row r="3340" spans="15:119" x14ac:dyDescent="0.25">
      <c r="O3340" s="268" t="s">
        <v>12818</v>
      </c>
      <c r="P3340" s="268" t="s">
        <v>9484</v>
      </c>
      <c r="Q3340" s="269">
        <v>-3.25</v>
      </c>
      <c r="R3340" s="269">
        <v>-3.5</v>
      </c>
      <c r="S3340" s="269">
        <v>-44</v>
      </c>
      <c r="T3340" s="269">
        <v>-44.25</v>
      </c>
      <c r="DI3340" s="112" t="s">
        <v>6806</v>
      </c>
      <c r="DJ3340" s="112" t="s">
        <v>6297</v>
      </c>
      <c r="DO3340"/>
    </row>
    <row r="3341" spans="15:119" x14ac:dyDescent="0.25">
      <c r="O3341" s="268" t="s">
        <v>12819</v>
      </c>
      <c r="P3341" s="268" t="s">
        <v>9482</v>
      </c>
      <c r="Q3341" s="269">
        <v>-3</v>
      </c>
      <c r="R3341" s="269">
        <v>-3.5</v>
      </c>
      <c r="S3341" s="269">
        <v>-43.5</v>
      </c>
      <c r="T3341" s="269">
        <v>-44</v>
      </c>
      <c r="DI3341" s="112" t="s">
        <v>8125</v>
      </c>
      <c r="DJ3341" s="112" t="s">
        <v>7908</v>
      </c>
      <c r="DO3341"/>
    </row>
    <row r="3342" spans="15:119" x14ac:dyDescent="0.25">
      <c r="O3342" s="268" t="s">
        <v>12820</v>
      </c>
      <c r="P3342" s="268" t="s">
        <v>9484</v>
      </c>
      <c r="Q3342" s="269">
        <v>-3</v>
      </c>
      <c r="R3342" s="269">
        <v>-3.25</v>
      </c>
      <c r="S3342" s="269">
        <v>-43.75</v>
      </c>
      <c r="T3342" s="269">
        <v>-44</v>
      </c>
      <c r="DI3342" s="112" t="s">
        <v>7656</v>
      </c>
      <c r="DJ3342" s="112" t="s">
        <v>7290</v>
      </c>
      <c r="DO3342"/>
    </row>
    <row r="3343" spans="15:119" x14ac:dyDescent="0.25">
      <c r="O3343" s="268" t="s">
        <v>12821</v>
      </c>
      <c r="P3343" s="268" t="s">
        <v>9484</v>
      </c>
      <c r="Q3343" s="269">
        <v>-3</v>
      </c>
      <c r="R3343" s="269">
        <v>-3.25</v>
      </c>
      <c r="S3343" s="269">
        <v>-43.5</v>
      </c>
      <c r="T3343" s="269">
        <v>-43.75</v>
      </c>
      <c r="DI3343" s="112" t="s">
        <v>534</v>
      </c>
      <c r="DJ3343" s="112" t="s">
        <v>10</v>
      </c>
      <c r="DO3343"/>
    </row>
    <row r="3344" spans="15:119" x14ac:dyDescent="0.25">
      <c r="O3344" s="268" t="s">
        <v>12822</v>
      </c>
      <c r="P3344" s="268" t="s">
        <v>9484</v>
      </c>
      <c r="Q3344" s="269">
        <v>-3.25</v>
      </c>
      <c r="R3344" s="269">
        <v>-3.5</v>
      </c>
      <c r="S3344" s="269">
        <v>-43.75</v>
      </c>
      <c r="T3344" s="269">
        <v>-44</v>
      </c>
      <c r="DI3344" s="112" t="s">
        <v>9208</v>
      </c>
      <c r="DJ3344" s="112" t="s">
        <v>9078</v>
      </c>
      <c r="DO3344"/>
    </row>
    <row r="3345" spans="15:119" x14ac:dyDescent="0.25">
      <c r="O3345" s="268" t="s">
        <v>12823</v>
      </c>
      <c r="P3345" s="268" t="s">
        <v>9484</v>
      </c>
      <c r="Q3345" s="269">
        <v>-3.25</v>
      </c>
      <c r="R3345" s="269">
        <v>-3.5</v>
      </c>
      <c r="S3345" s="269">
        <v>-43.5</v>
      </c>
      <c r="T3345" s="269">
        <v>-43.75</v>
      </c>
      <c r="DI3345" s="112" t="s">
        <v>9209</v>
      </c>
      <c r="DJ3345" s="112" t="s">
        <v>9078</v>
      </c>
      <c r="DO3345"/>
    </row>
    <row r="3346" spans="15:119" x14ac:dyDescent="0.25">
      <c r="O3346" s="268" t="s">
        <v>12824</v>
      </c>
      <c r="P3346" s="268" t="s">
        <v>9482</v>
      </c>
      <c r="Q3346" s="269">
        <v>-3.5</v>
      </c>
      <c r="R3346" s="269">
        <v>-4</v>
      </c>
      <c r="S3346" s="269">
        <v>-44.5</v>
      </c>
      <c r="T3346" s="269">
        <v>-45</v>
      </c>
      <c r="DI3346" s="112" t="s">
        <v>6807</v>
      </c>
      <c r="DJ3346" s="112" t="s">
        <v>6297</v>
      </c>
      <c r="DO3346"/>
    </row>
    <row r="3347" spans="15:119" x14ac:dyDescent="0.25">
      <c r="O3347" s="268" t="s">
        <v>12825</v>
      </c>
      <c r="P3347" s="268" t="s">
        <v>9484</v>
      </c>
      <c r="Q3347" s="269">
        <v>-3.5</v>
      </c>
      <c r="R3347" s="269">
        <v>-3.75</v>
      </c>
      <c r="S3347" s="269">
        <v>-44.75</v>
      </c>
      <c r="T3347" s="269">
        <v>-45</v>
      </c>
      <c r="DI3347" s="112" t="s">
        <v>9210</v>
      </c>
      <c r="DJ3347" s="112" t="s">
        <v>9078</v>
      </c>
      <c r="DO3347"/>
    </row>
    <row r="3348" spans="15:119" x14ac:dyDescent="0.25">
      <c r="O3348" s="268" t="s">
        <v>12826</v>
      </c>
      <c r="P3348" s="268" t="s">
        <v>9484</v>
      </c>
      <c r="Q3348" s="269">
        <v>-3.5</v>
      </c>
      <c r="R3348" s="269">
        <v>-3.75</v>
      </c>
      <c r="S3348" s="269">
        <v>-44.5</v>
      </c>
      <c r="T3348" s="269">
        <v>-44.75</v>
      </c>
      <c r="DI3348" s="112" t="s">
        <v>9152</v>
      </c>
      <c r="DJ3348" s="112" t="s">
        <v>9078</v>
      </c>
      <c r="DO3348"/>
    </row>
    <row r="3349" spans="15:119" x14ac:dyDescent="0.25">
      <c r="O3349" s="268" t="s">
        <v>12827</v>
      </c>
      <c r="P3349" s="268" t="s">
        <v>9484</v>
      </c>
      <c r="Q3349" s="269">
        <v>-3.75</v>
      </c>
      <c r="R3349" s="269">
        <v>-4</v>
      </c>
      <c r="S3349" s="269">
        <v>-44.75</v>
      </c>
      <c r="T3349" s="269">
        <v>-45</v>
      </c>
      <c r="DI3349" s="112" t="s">
        <v>9147</v>
      </c>
      <c r="DJ3349" s="112" t="s">
        <v>9078</v>
      </c>
      <c r="DO3349"/>
    </row>
    <row r="3350" spans="15:119" x14ac:dyDescent="0.25">
      <c r="O3350" s="268" t="s">
        <v>12828</v>
      </c>
      <c r="P3350" s="268" t="s">
        <v>9484</v>
      </c>
      <c r="Q3350" s="269">
        <v>-3.75</v>
      </c>
      <c r="R3350" s="269">
        <v>-4</v>
      </c>
      <c r="S3350" s="269">
        <v>-44.5</v>
      </c>
      <c r="T3350" s="269">
        <v>-44.75</v>
      </c>
      <c r="DI3350" s="112" t="s">
        <v>7657</v>
      </c>
      <c r="DJ3350" s="112" t="s">
        <v>7290</v>
      </c>
      <c r="DO3350"/>
    </row>
    <row r="3351" spans="15:119" x14ac:dyDescent="0.25">
      <c r="O3351" s="268" t="s">
        <v>12829</v>
      </c>
      <c r="P3351" s="268" t="s">
        <v>9482</v>
      </c>
      <c r="Q3351" s="269">
        <v>-3.5</v>
      </c>
      <c r="R3351" s="269">
        <v>-4</v>
      </c>
      <c r="S3351" s="269">
        <v>-44</v>
      </c>
      <c r="T3351" s="269">
        <v>-44.5</v>
      </c>
      <c r="DI3351" s="112" t="s">
        <v>8126</v>
      </c>
      <c r="DJ3351" s="112" t="s">
        <v>9078</v>
      </c>
      <c r="DO3351"/>
    </row>
    <row r="3352" spans="15:119" x14ac:dyDescent="0.25">
      <c r="O3352" s="268" t="s">
        <v>12830</v>
      </c>
      <c r="P3352" s="268" t="s">
        <v>9484</v>
      </c>
      <c r="Q3352" s="269">
        <v>-3.5</v>
      </c>
      <c r="R3352" s="269">
        <v>-3.75</v>
      </c>
      <c r="S3352" s="269">
        <v>-44.25</v>
      </c>
      <c r="T3352" s="269">
        <v>-44.5</v>
      </c>
      <c r="DI3352" s="112" t="s">
        <v>8126</v>
      </c>
      <c r="DJ3352" s="112" t="s">
        <v>7908</v>
      </c>
      <c r="DO3352"/>
    </row>
    <row r="3353" spans="15:119" x14ac:dyDescent="0.25">
      <c r="O3353" s="268" t="s">
        <v>12831</v>
      </c>
      <c r="P3353" s="268" t="s">
        <v>9484</v>
      </c>
      <c r="Q3353" s="269">
        <v>-3.5</v>
      </c>
      <c r="R3353" s="269">
        <v>-3.75</v>
      </c>
      <c r="S3353" s="269">
        <v>-44</v>
      </c>
      <c r="T3353" s="269">
        <v>-44.25</v>
      </c>
      <c r="DI3353" s="112" t="s">
        <v>4525</v>
      </c>
      <c r="DJ3353" s="112" t="s">
        <v>5023</v>
      </c>
      <c r="DO3353"/>
    </row>
    <row r="3354" spans="15:119" x14ac:dyDescent="0.25">
      <c r="O3354" s="268" t="s">
        <v>12832</v>
      </c>
      <c r="P3354" s="268" t="s">
        <v>9484</v>
      </c>
      <c r="Q3354" s="269">
        <v>-3.75</v>
      </c>
      <c r="R3354" s="269">
        <v>-4</v>
      </c>
      <c r="S3354" s="269">
        <v>-44.25</v>
      </c>
      <c r="T3354" s="269">
        <v>-44.5</v>
      </c>
      <c r="DI3354" s="112" t="s">
        <v>4525</v>
      </c>
      <c r="DJ3354" s="112" t="s">
        <v>5365</v>
      </c>
      <c r="DO3354"/>
    </row>
    <row r="3355" spans="15:119" x14ac:dyDescent="0.25">
      <c r="O3355" s="268" t="s">
        <v>12833</v>
      </c>
      <c r="P3355" s="268" t="s">
        <v>9484</v>
      </c>
      <c r="Q3355" s="269">
        <v>-3.75</v>
      </c>
      <c r="R3355" s="269">
        <v>-4</v>
      </c>
      <c r="S3355" s="269">
        <v>-44</v>
      </c>
      <c r="T3355" s="269">
        <v>-44.25</v>
      </c>
      <c r="DI3355" s="112" t="s">
        <v>4525</v>
      </c>
      <c r="DJ3355" s="112" t="s">
        <v>4444</v>
      </c>
      <c r="DO3355"/>
    </row>
    <row r="3356" spans="15:119" ht="30" x14ac:dyDescent="0.25">
      <c r="O3356" s="268" t="s">
        <v>12834</v>
      </c>
      <c r="P3356" s="268" t="s">
        <v>9482</v>
      </c>
      <c r="Q3356" s="269">
        <v>-3.5</v>
      </c>
      <c r="R3356" s="269">
        <v>-4</v>
      </c>
      <c r="S3356" s="269">
        <v>-43.5</v>
      </c>
      <c r="T3356" s="269">
        <v>-44</v>
      </c>
      <c r="DI3356" s="112" t="s">
        <v>4709</v>
      </c>
      <c r="DJ3356" s="112" t="s">
        <v>4583</v>
      </c>
      <c r="DO3356"/>
    </row>
    <row r="3357" spans="15:119" x14ac:dyDescent="0.25">
      <c r="O3357" s="268" t="s">
        <v>12835</v>
      </c>
      <c r="P3357" s="268" t="s">
        <v>9484</v>
      </c>
      <c r="Q3357" s="269">
        <v>-3.5</v>
      </c>
      <c r="R3357" s="269">
        <v>-3.75</v>
      </c>
      <c r="S3357" s="269">
        <v>-43.75</v>
      </c>
      <c r="T3357" s="269">
        <v>-44</v>
      </c>
      <c r="DI3357" s="112" t="s">
        <v>4246</v>
      </c>
      <c r="DJ3357" s="112" t="s">
        <v>4204</v>
      </c>
      <c r="DO3357"/>
    </row>
    <row r="3358" spans="15:119" x14ac:dyDescent="0.25">
      <c r="O3358" s="268" t="s">
        <v>12836</v>
      </c>
      <c r="P3358" s="268" t="s">
        <v>9484</v>
      </c>
      <c r="Q3358" s="269">
        <v>-3.5</v>
      </c>
      <c r="R3358" s="269">
        <v>-3.75</v>
      </c>
      <c r="S3358" s="269">
        <v>-43.5</v>
      </c>
      <c r="T3358" s="269">
        <v>-43.75</v>
      </c>
      <c r="DI3358" s="112" t="s">
        <v>8802</v>
      </c>
      <c r="DJ3358" s="112" t="s">
        <v>8536</v>
      </c>
      <c r="DO3358"/>
    </row>
    <row r="3359" spans="15:119" x14ac:dyDescent="0.25">
      <c r="O3359" s="268" t="s">
        <v>12837</v>
      </c>
      <c r="P3359" s="268" t="s">
        <v>9484</v>
      </c>
      <c r="Q3359" s="269">
        <v>-3.75</v>
      </c>
      <c r="R3359" s="269">
        <v>-4</v>
      </c>
      <c r="S3359" s="269">
        <v>-43.75</v>
      </c>
      <c r="T3359" s="269">
        <v>-44</v>
      </c>
      <c r="DI3359" s="112" t="s">
        <v>8803</v>
      </c>
      <c r="DJ3359" s="112" t="s">
        <v>8536</v>
      </c>
      <c r="DO3359"/>
    </row>
    <row r="3360" spans="15:119" x14ac:dyDescent="0.25">
      <c r="O3360" s="268" t="s">
        <v>12838</v>
      </c>
      <c r="P3360" s="268" t="s">
        <v>9484</v>
      </c>
      <c r="Q3360" s="269">
        <v>-3.75</v>
      </c>
      <c r="R3360" s="269">
        <v>-4</v>
      </c>
      <c r="S3360" s="269">
        <v>-43.5</v>
      </c>
      <c r="T3360" s="269">
        <v>-43.75</v>
      </c>
      <c r="DI3360" s="112" t="s">
        <v>5486</v>
      </c>
      <c r="DJ3360" s="112" t="s">
        <v>5365</v>
      </c>
      <c r="DO3360"/>
    </row>
    <row r="3361" spans="15:119" x14ac:dyDescent="0.25">
      <c r="O3361" s="268" t="s">
        <v>12839</v>
      </c>
      <c r="P3361" s="268" t="s">
        <v>9480</v>
      </c>
      <c r="Q3361" s="269">
        <v>-3</v>
      </c>
      <c r="R3361" s="269">
        <v>-4</v>
      </c>
      <c r="S3361" s="269">
        <v>-42</v>
      </c>
      <c r="T3361" s="269">
        <v>-43.5</v>
      </c>
      <c r="DI3361" s="112" t="s">
        <v>8804</v>
      </c>
      <c r="DJ3361" s="112" t="s">
        <v>8536</v>
      </c>
      <c r="DO3361"/>
    </row>
    <row r="3362" spans="15:119" x14ac:dyDescent="0.25">
      <c r="O3362" s="268" t="s">
        <v>12840</v>
      </c>
      <c r="P3362" s="268" t="s">
        <v>9482</v>
      </c>
      <c r="Q3362" s="269">
        <v>-3</v>
      </c>
      <c r="R3362" s="269">
        <v>-3.5</v>
      </c>
      <c r="S3362" s="269">
        <v>-43</v>
      </c>
      <c r="T3362" s="269">
        <v>-43.5</v>
      </c>
      <c r="DI3362" s="112" t="s">
        <v>6808</v>
      </c>
      <c r="DJ3362" s="112" t="s">
        <v>6297</v>
      </c>
      <c r="DO3362"/>
    </row>
    <row r="3363" spans="15:119" x14ac:dyDescent="0.25">
      <c r="O3363" s="268" t="s">
        <v>12841</v>
      </c>
      <c r="P3363" s="268" t="s">
        <v>9484</v>
      </c>
      <c r="Q3363" s="269">
        <v>-3</v>
      </c>
      <c r="R3363" s="269">
        <v>-3.25</v>
      </c>
      <c r="S3363" s="269">
        <v>-43.25</v>
      </c>
      <c r="T3363" s="269">
        <v>-43.5</v>
      </c>
      <c r="DI3363" s="112" t="s">
        <v>6809</v>
      </c>
      <c r="DJ3363" s="112" t="s">
        <v>6297</v>
      </c>
      <c r="DO3363"/>
    </row>
    <row r="3364" spans="15:119" x14ac:dyDescent="0.25">
      <c r="O3364" s="268" t="s">
        <v>12842</v>
      </c>
      <c r="P3364" s="268" t="s">
        <v>9484</v>
      </c>
      <c r="Q3364" s="269">
        <v>-3</v>
      </c>
      <c r="R3364" s="269">
        <v>-3.25</v>
      </c>
      <c r="S3364" s="269">
        <v>-43</v>
      </c>
      <c r="T3364" s="269">
        <v>-43.25</v>
      </c>
      <c r="DI3364" s="112" t="s">
        <v>8805</v>
      </c>
      <c r="DJ3364" s="112" t="s">
        <v>8536</v>
      </c>
      <c r="DO3364"/>
    </row>
    <row r="3365" spans="15:119" x14ac:dyDescent="0.25">
      <c r="O3365" s="268" t="s">
        <v>12843</v>
      </c>
      <c r="P3365" s="268" t="s">
        <v>9484</v>
      </c>
      <c r="Q3365" s="269">
        <v>-3.25</v>
      </c>
      <c r="R3365" s="269">
        <v>-3.5</v>
      </c>
      <c r="S3365" s="269">
        <v>-43.25</v>
      </c>
      <c r="T3365" s="269">
        <v>-43.5</v>
      </c>
      <c r="DI3365" s="112" t="s">
        <v>8129</v>
      </c>
      <c r="DJ3365" s="112" t="s">
        <v>7908</v>
      </c>
      <c r="DO3365"/>
    </row>
    <row r="3366" spans="15:119" x14ac:dyDescent="0.25">
      <c r="O3366" s="268" t="s">
        <v>12844</v>
      </c>
      <c r="P3366" s="268" t="s">
        <v>9484</v>
      </c>
      <c r="Q3366" s="269">
        <v>-3.25</v>
      </c>
      <c r="R3366" s="269">
        <v>-3.5</v>
      </c>
      <c r="S3366" s="269">
        <v>-43</v>
      </c>
      <c r="T3366" s="269">
        <v>-43.25</v>
      </c>
      <c r="DI3366" s="112" t="s">
        <v>8806</v>
      </c>
      <c r="DJ3366" s="112" t="s">
        <v>8536</v>
      </c>
      <c r="DO3366"/>
    </row>
    <row r="3367" spans="15:119" x14ac:dyDescent="0.25">
      <c r="O3367" s="268" t="s">
        <v>12845</v>
      </c>
      <c r="P3367" s="268" t="s">
        <v>9482</v>
      </c>
      <c r="Q3367" s="269">
        <v>-3</v>
      </c>
      <c r="R3367" s="269">
        <v>-3.5</v>
      </c>
      <c r="S3367" s="269">
        <v>-42.5</v>
      </c>
      <c r="T3367" s="269">
        <v>-43</v>
      </c>
      <c r="DI3367" s="112" t="s">
        <v>6171</v>
      </c>
      <c r="DJ3367" s="112" t="s">
        <v>5901</v>
      </c>
      <c r="DO3367"/>
    </row>
    <row r="3368" spans="15:119" x14ac:dyDescent="0.25">
      <c r="O3368" s="268" t="s">
        <v>12846</v>
      </c>
      <c r="P3368" s="268" t="s">
        <v>9484</v>
      </c>
      <c r="Q3368" s="269">
        <v>-3</v>
      </c>
      <c r="R3368" s="269">
        <v>-3.25</v>
      </c>
      <c r="S3368" s="269">
        <v>-42.75</v>
      </c>
      <c r="T3368" s="269">
        <v>-43</v>
      </c>
      <c r="DI3368" s="112" t="s">
        <v>6810</v>
      </c>
      <c r="DJ3368" s="112" t="s">
        <v>6297</v>
      </c>
      <c r="DO3368"/>
    </row>
    <row r="3369" spans="15:119" x14ac:dyDescent="0.25">
      <c r="O3369" s="268" t="s">
        <v>12847</v>
      </c>
      <c r="P3369" s="268" t="s">
        <v>9484</v>
      </c>
      <c r="Q3369" s="269">
        <v>-3</v>
      </c>
      <c r="R3369" s="269">
        <v>-3.25</v>
      </c>
      <c r="S3369" s="269">
        <v>-42.5</v>
      </c>
      <c r="T3369" s="269">
        <v>-42.75</v>
      </c>
      <c r="DI3369" s="112" t="s">
        <v>9363</v>
      </c>
      <c r="DJ3369" s="112" t="s">
        <v>9212</v>
      </c>
      <c r="DO3369"/>
    </row>
    <row r="3370" spans="15:119" x14ac:dyDescent="0.25">
      <c r="O3370" s="268" t="s">
        <v>12848</v>
      </c>
      <c r="P3370" s="268" t="s">
        <v>9484</v>
      </c>
      <c r="Q3370" s="269">
        <v>-3.25</v>
      </c>
      <c r="R3370" s="269">
        <v>-3.5</v>
      </c>
      <c r="S3370" s="269">
        <v>-42.75</v>
      </c>
      <c r="T3370" s="269">
        <v>-43</v>
      </c>
      <c r="DI3370" s="112" t="s">
        <v>8807</v>
      </c>
      <c r="DJ3370" s="112" t="s">
        <v>8536</v>
      </c>
      <c r="DO3370"/>
    </row>
    <row r="3371" spans="15:119" x14ac:dyDescent="0.25">
      <c r="O3371" s="268" t="s">
        <v>12849</v>
      </c>
      <c r="P3371" s="268" t="s">
        <v>9484</v>
      </c>
      <c r="Q3371" s="269">
        <v>-3.25</v>
      </c>
      <c r="R3371" s="269">
        <v>-3.5</v>
      </c>
      <c r="S3371" s="269">
        <v>-42.5</v>
      </c>
      <c r="T3371" s="269">
        <v>-42.75</v>
      </c>
      <c r="DI3371" s="112" t="s">
        <v>4526</v>
      </c>
      <c r="DJ3371" s="112" t="s">
        <v>4444</v>
      </c>
      <c r="DO3371"/>
    </row>
    <row r="3372" spans="15:119" x14ac:dyDescent="0.25">
      <c r="O3372" s="268" t="s">
        <v>12850</v>
      </c>
      <c r="P3372" s="268" t="s">
        <v>9482</v>
      </c>
      <c r="Q3372" s="269">
        <v>-3</v>
      </c>
      <c r="R3372" s="269">
        <v>-3.5</v>
      </c>
      <c r="S3372" s="269">
        <v>-42</v>
      </c>
      <c r="T3372" s="269">
        <v>-42.5</v>
      </c>
      <c r="DI3372" s="112" t="s">
        <v>5142</v>
      </c>
      <c r="DJ3372" s="112" t="s">
        <v>5023</v>
      </c>
      <c r="DO3372"/>
    </row>
    <row r="3373" spans="15:119" x14ac:dyDescent="0.25">
      <c r="O3373" s="268" t="s">
        <v>12851</v>
      </c>
      <c r="P3373" s="268" t="s">
        <v>9484</v>
      </c>
      <c r="Q3373" s="269">
        <v>-3</v>
      </c>
      <c r="R3373" s="269">
        <v>-3.25</v>
      </c>
      <c r="S3373" s="269">
        <v>-42.25</v>
      </c>
      <c r="T3373" s="269">
        <v>-42.5</v>
      </c>
      <c r="DI3373" s="112" t="s">
        <v>8127</v>
      </c>
      <c r="DJ3373" s="112" t="s">
        <v>7908</v>
      </c>
      <c r="DO3373"/>
    </row>
    <row r="3374" spans="15:119" x14ac:dyDescent="0.25">
      <c r="O3374" s="268" t="s">
        <v>12852</v>
      </c>
      <c r="P3374" s="268" t="s">
        <v>9484</v>
      </c>
      <c r="Q3374" s="269">
        <v>-3</v>
      </c>
      <c r="R3374" s="269">
        <v>-3.25</v>
      </c>
      <c r="S3374" s="269">
        <v>-42</v>
      </c>
      <c r="T3374" s="269">
        <v>-42.25</v>
      </c>
      <c r="DI3374" s="112" t="s">
        <v>9149</v>
      </c>
      <c r="DJ3374" s="112" t="s">
        <v>9078</v>
      </c>
      <c r="DO3374"/>
    </row>
    <row r="3375" spans="15:119" x14ac:dyDescent="0.25">
      <c r="O3375" s="268" t="s">
        <v>12853</v>
      </c>
      <c r="P3375" s="268" t="s">
        <v>9484</v>
      </c>
      <c r="Q3375" s="269">
        <v>-3.25</v>
      </c>
      <c r="R3375" s="269">
        <v>-3.5</v>
      </c>
      <c r="S3375" s="269">
        <v>-42.25</v>
      </c>
      <c r="T3375" s="269">
        <v>-42.5</v>
      </c>
      <c r="DI3375" s="112" t="s">
        <v>4956</v>
      </c>
      <c r="DJ3375" s="112" t="s">
        <v>4800</v>
      </c>
      <c r="DO3375"/>
    </row>
    <row r="3376" spans="15:119" x14ac:dyDescent="0.25">
      <c r="O3376" s="268" t="s">
        <v>12854</v>
      </c>
      <c r="P3376" s="268" t="s">
        <v>9484</v>
      </c>
      <c r="Q3376" s="269">
        <v>-3.25</v>
      </c>
      <c r="R3376" s="269">
        <v>-3.5</v>
      </c>
      <c r="S3376" s="269">
        <v>-42</v>
      </c>
      <c r="T3376" s="269">
        <v>-42.25</v>
      </c>
      <c r="DI3376" s="112" t="s">
        <v>4956</v>
      </c>
      <c r="DJ3376" s="112" t="s">
        <v>8536</v>
      </c>
      <c r="DO3376"/>
    </row>
    <row r="3377" spans="15:119" x14ac:dyDescent="0.25">
      <c r="O3377" s="268" t="s">
        <v>12855</v>
      </c>
      <c r="P3377" s="268" t="s">
        <v>9482</v>
      </c>
      <c r="Q3377" s="269">
        <v>-3.5</v>
      </c>
      <c r="R3377" s="269">
        <v>-4</v>
      </c>
      <c r="S3377" s="269">
        <v>-43</v>
      </c>
      <c r="T3377" s="269">
        <v>-43.5</v>
      </c>
      <c r="DI3377" s="112" t="s">
        <v>8128</v>
      </c>
      <c r="DJ3377" s="112" t="s">
        <v>7908</v>
      </c>
      <c r="DO3377"/>
    </row>
    <row r="3378" spans="15:119" x14ac:dyDescent="0.25">
      <c r="O3378" s="268" t="s">
        <v>12856</v>
      </c>
      <c r="P3378" s="268" t="s">
        <v>9484</v>
      </c>
      <c r="Q3378" s="269">
        <v>-3.5</v>
      </c>
      <c r="R3378" s="269">
        <v>-3.75</v>
      </c>
      <c r="S3378" s="269">
        <v>-43.25</v>
      </c>
      <c r="T3378" s="269">
        <v>-43.5</v>
      </c>
      <c r="DI3378" s="112" t="s">
        <v>6811</v>
      </c>
      <c r="DJ3378" s="112" t="s">
        <v>6297</v>
      </c>
      <c r="DO3378"/>
    </row>
    <row r="3379" spans="15:119" x14ac:dyDescent="0.25">
      <c r="O3379" s="268" t="s">
        <v>12857</v>
      </c>
      <c r="P3379" s="268" t="s">
        <v>9484</v>
      </c>
      <c r="Q3379" s="269">
        <v>-3.5</v>
      </c>
      <c r="R3379" s="269">
        <v>-3.75</v>
      </c>
      <c r="S3379" s="269">
        <v>-43</v>
      </c>
      <c r="T3379" s="269">
        <v>-43.25</v>
      </c>
      <c r="DI3379" s="112" t="s">
        <v>6172</v>
      </c>
      <c r="DJ3379" s="112" t="s">
        <v>5901</v>
      </c>
      <c r="DO3379"/>
    </row>
    <row r="3380" spans="15:119" x14ac:dyDescent="0.25">
      <c r="O3380" s="268" t="s">
        <v>12858</v>
      </c>
      <c r="P3380" s="268" t="s">
        <v>9484</v>
      </c>
      <c r="Q3380" s="269">
        <v>-3.75</v>
      </c>
      <c r="R3380" s="269">
        <v>-4</v>
      </c>
      <c r="S3380" s="269">
        <v>-43.25</v>
      </c>
      <c r="T3380" s="269">
        <v>-43.5</v>
      </c>
      <c r="DI3380" s="112" t="s">
        <v>8130</v>
      </c>
      <c r="DJ3380" s="112" t="s">
        <v>7908</v>
      </c>
      <c r="DO3380"/>
    </row>
    <row r="3381" spans="15:119" x14ac:dyDescent="0.25">
      <c r="O3381" s="268" t="s">
        <v>12859</v>
      </c>
      <c r="P3381" s="268" t="s">
        <v>9484</v>
      </c>
      <c r="Q3381" s="269">
        <v>-3.75</v>
      </c>
      <c r="R3381" s="269">
        <v>-4</v>
      </c>
      <c r="S3381" s="269">
        <v>-43</v>
      </c>
      <c r="T3381" s="269">
        <v>-43.25</v>
      </c>
      <c r="DI3381" s="112" t="s">
        <v>4360</v>
      </c>
      <c r="DJ3381" s="112" t="s">
        <v>4283</v>
      </c>
      <c r="DO3381"/>
    </row>
    <row r="3382" spans="15:119" x14ac:dyDescent="0.25">
      <c r="O3382" s="268" t="s">
        <v>12860</v>
      </c>
      <c r="P3382" s="268" t="s">
        <v>9482</v>
      </c>
      <c r="Q3382" s="269">
        <v>-3.5</v>
      </c>
      <c r="R3382" s="269">
        <v>-4</v>
      </c>
      <c r="S3382" s="269">
        <v>-42.5</v>
      </c>
      <c r="T3382" s="269">
        <v>-43</v>
      </c>
      <c r="DI3382" s="112" t="s">
        <v>8432</v>
      </c>
      <c r="DJ3382" s="112" t="s">
        <v>8277</v>
      </c>
      <c r="DO3382"/>
    </row>
    <row r="3383" spans="15:119" x14ac:dyDescent="0.25">
      <c r="O3383" s="268" t="s">
        <v>12861</v>
      </c>
      <c r="P3383" s="268" t="s">
        <v>9484</v>
      </c>
      <c r="Q3383" s="269">
        <v>-3.5</v>
      </c>
      <c r="R3383" s="269">
        <v>-3.75</v>
      </c>
      <c r="S3383" s="269">
        <v>-42.75</v>
      </c>
      <c r="T3383" s="269">
        <v>-43</v>
      </c>
      <c r="DI3383" s="112" t="s">
        <v>9153</v>
      </c>
      <c r="DJ3383" s="112" t="s">
        <v>9078</v>
      </c>
      <c r="DO3383"/>
    </row>
    <row r="3384" spans="15:119" x14ac:dyDescent="0.25">
      <c r="O3384" s="268" t="s">
        <v>12862</v>
      </c>
      <c r="P3384" s="268" t="s">
        <v>9484</v>
      </c>
      <c r="Q3384" s="269">
        <v>-3.5</v>
      </c>
      <c r="R3384" s="269">
        <v>-3.75</v>
      </c>
      <c r="S3384" s="269">
        <v>-42.5</v>
      </c>
      <c r="T3384" s="269">
        <v>-42.75</v>
      </c>
      <c r="DI3384" s="112" t="s">
        <v>548</v>
      </c>
      <c r="DJ3384" s="112" t="s">
        <v>6297</v>
      </c>
      <c r="DO3384"/>
    </row>
    <row r="3385" spans="15:119" x14ac:dyDescent="0.25">
      <c r="O3385" s="268" t="s">
        <v>12863</v>
      </c>
      <c r="P3385" s="268" t="s">
        <v>9484</v>
      </c>
      <c r="Q3385" s="269">
        <v>-3.75</v>
      </c>
      <c r="R3385" s="269">
        <v>-4</v>
      </c>
      <c r="S3385" s="269">
        <v>-42.75</v>
      </c>
      <c r="T3385" s="269">
        <v>-43</v>
      </c>
      <c r="DI3385" s="112" t="s">
        <v>548</v>
      </c>
      <c r="DJ3385" s="112" t="s">
        <v>10</v>
      </c>
      <c r="DO3385"/>
    </row>
    <row r="3386" spans="15:119" x14ac:dyDescent="0.25">
      <c r="O3386" s="268" t="s">
        <v>12864</v>
      </c>
      <c r="P3386" s="268" t="s">
        <v>9484</v>
      </c>
      <c r="Q3386" s="269">
        <v>-3.75</v>
      </c>
      <c r="R3386" s="269">
        <v>-4</v>
      </c>
      <c r="S3386" s="269">
        <v>-42.5</v>
      </c>
      <c r="T3386" s="269">
        <v>-42.75</v>
      </c>
      <c r="DI3386" s="112" t="s">
        <v>7178</v>
      </c>
      <c r="DJ3386" s="112" t="s">
        <v>7127</v>
      </c>
      <c r="DO3386"/>
    </row>
    <row r="3387" spans="15:119" x14ac:dyDescent="0.25">
      <c r="O3387" s="268" t="s">
        <v>12865</v>
      </c>
      <c r="P3387" s="268" t="s">
        <v>9482</v>
      </c>
      <c r="Q3387" s="269">
        <v>-3.5</v>
      </c>
      <c r="R3387" s="269">
        <v>-4</v>
      </c>
      <c r="S3387" s="269">
        <v>-42</v>
      </c>
      <c r="T3387" s="269">
        <v>-42.5</v>
      </c>
      <c r="DI3387" s="112" t="s">
        <v>8433</v>
      </c>
      <c r="DJ3387" s="112" t="s">
        <v>9212</v>
      </c>
      <c r="DO3387"/>
    </row>
    <row r="3388" spans="15:119" x14ac:dyDescent="0.25">
      <c r="O3388" s="268" t="s">
        <v>12866</v>
      </c>
      <c r="P3388" s="268" t="s">
        <v>9484</v>
      </c>
      <c r="Q3388" s="269">
        <v>-3.5</v>
      </c>
      <c r="R3388" s="269">
        <v>-3.75</v>
      </c>
      <c r="S3388" s="269">
        <v>-42.25</v>
      </c>
      <c r="T3388" s="269">
        <v>-42.5</v>
      </c>
      <c r="DI3388" s="112" t="s">
        <v>8433</v>
      </c>
      <c r="DJ3388" s="112" t="s">
        <v>8277</v>
      </c>
      <c r="DO3388"/>
    </row>
    <row r="3389" spans="15:119" x14ac:dyDescent="0.25">
      <c r="O3389" s="268" t="s">
        <v>12867</v>
      </c>
      <c r="P3389" s="268" t="s">
        <v>9484</v>
      </c>
      <c r="Q3389" s="269">
        <v>-3.5</v>
      </c>
      <c r="R3389" s="269">
        <v>-3.75</v>
      </c>
      <c r="S3389" s="269">
        <v>-42</v>
      </c>
      <c r="T3389" s="269">
        <v>-42.25</v>
      </c>
      <c r="DI3389" s="112" t="s">
        <v>6173</v>
      </c>
      <c r="DJ3389" s="112" t="s">
        <v>5901</v>
      </c>
      <c r="DO3389"/>
    </row>
    <row r="3390" spans="15:119" x14ac:dyDescent="0.25">
      <c r="O3390" s="268" t="s">
        <v>12868</v>
      </c>
      <c r="P3390" s="268" t="s">
        <v>9484</v>
      </c>
      <c r="Q3390" s="269">
        <v>-3.75</v>
      </c>
      <c r="R3390" s="269">
        <v>-4</v>
      </c>
      <c r="S3390" s="269">
        <v>-42.25</v>
      </c>
      <c r="T3390" s="269">
        <v>-42.5</v>
      </c>
      <c r="DI3390" s="112" t="s">
        <v>9154</v>
      </c>
      <c r="DJ3390" s="112" t="s">
        <v>9078</v>
      </c>
      <c r="DO3390"/>
    </row>
    <row r="3391" spans="15:119" x14ac:dyDescent="0.25">
      <c r="O3391" s="268" t="s">
        <v>12869</v>
      </c>
      <c r="P3391" s="268" t="s">
        <v>9484</v>
      </c>
      <c r="Q3391" s="269">
        <v>-3.75</v>
      </c>
      <c r="R3391" s="269">
        <v>-4</v>
      </c>
      <c r="S3391" s="269">
        <v>-42</v>
      </c>
      <c r="T3391" s="269">
        <v>-42.25</v>
      </c>
      <c r="DI3391" s="112" t="s">
        <v>7655</v>
      </c>
      <c r="DJ3391" s="112" t="s">
        <v>7290</v>
      </c>
      <c r="DO3391"/>
    </row>
    <row r="3392" spans="15:119" x14ac:dyDescent="0.25">
      <c r="O3392" s="268" t="s">
        <v>12870</v>
      </c>
      <c r="P3392" s="268" t="s">
        <v>9476</v>
      </c>
      <c r="Q3392" s="269">
        <v>0</v>
      </c>
      <c r="R3392" s="269">
        <v>-4</v>
      </c>
      <c r="S3392" s="269">
        <v>-36</v>
      </c>
      <c r="T3392" s="269">
        <v>-42</v>
      </c>
      <c r="DI3392" s="112" t="s">
        <v>4527</v>
      </c>
      <c r="DJ3392" s="112" t="s">
        <v>4444</v>
      </c>
      <c r="DO3392"/>
    </row>
    <row r="3393" spans="15:119" x14ac:dyDescent="0.25">
      <c r="O3393" s="268" t="s">
        <v>12871</v>
      </c>
      <c r="P3393" s="268" t="s">
        <v>9478</v>
      </c>
      <c r="Q3393" s="269">
        <v>-2</v>
      </c>
      <c r="R3393" s="269">
        <v>-4</v>
      </c>
      <c r="S3393" s="269">
        <v>-39</v>
      </c>
      <c r="T3393" s="269">
        <v>-42</v>
      </c>
      <c r="DI3393" s="112" t="s">
        <v>4247</v>
      </c>
      <c r="DJ3393" s="112" t="s">
        <v>4204</v>
      </c>
      <c r="DO3393"/>
    </row>
    <row r="3394" spans="15:119" x14ac:dyDescent="0.25">
      <c r="O3394" s="268" t="s">
        <v>12872</v>
      </c>
      <c r="P3394" s="268" t="s">
        <v>9480</v>
      </c>
      <c r="Q3394" s="269">
        <v>-2</v>
      </c>
      <c r="R3394" s="269">
        <v>-3</v>
      </c>
      <c r="S3394" s="269">
        <v>-40.5</v>
      </c>
      <c r="T3394" s="269">
        <v>-42</v>
      </c>
      <c r="DI3394" s="112" t="s">
        <v>4528</v>
      </c>
      <c r="DJ3394" s="112" t="s">
        <v>4444</v>
      </c>
      <c r="DO3394"/>
    </row>
    <row r="3395" spans="15:119" x14ac:dyDescent="0.25">
      <c r="O3395" s="268" t="s">
        <v>12873</v>
      </c>
      <c r="P3395" s="268" t="s">
        <v>9482</v>
      </c>
      <c r="Q3395" s="269">
        <v>-2.5</v>
      </c>
      <c r="R3395" s="269">
        <v>-3</v>
      </c>
      <c r="S3395" s="269">
        <v>-41.5</v>
      </c>
      <c r="T3395" s="269">
        <v>-42</v>
      </c>
      <c r="DI3395" s="112" t="s">
        <v>4248</v>
      </c>
      <c r="DJ3395" s="112" t="s">
        <v>4204</v>
      </c>
      <c r="DO3395"/>
    </row>
    <row r="3396" spans="15:119" x14ac:dyDescent="0.25">
      <c r="O3396" s="268" t="s">
        <v>12874</v>
      </c>
      <c r="P3396" s="268" t="s">
        <v>9484</v>
      </c>
      <c r="Q3396" s="269">
        <v>-2.5</v>
      </c>
      <c r="R3396" s="269">
        <v>-2.75</v>
      </c>
      <c r="S3396" s="269">
        <v>-41.75</v>
      </c>
      <c r="T3396" s="269">
        <v>-42</v>
      </c>
      <c r="DI3396" s="112" t="s">
        <v>8813</v>
      </c>
      <c r="DJ3396" s="112" t="s">
        <v>8536</v>
      </c>
      <c r="DO3396"/>
    </row>
    <row r="3397" spans="15:119" x14ac:dyDescent="0.25">
      <c r="O3397" s="268" t="s">
        <v>12875</v>
      </c>
      <c r="P3397" s="268" t="s">
        <v>9484</v>
      </c>
      <c r="Q3397" s="269">
        <v>-2.75</v>
      </c>
      <c r="R3397" s="269">
        <v>-3</v>
      </c>
      <c r="S3397" s="269">
        <v>-41.75</v>
      </c>
      <c r="T3397" s="269">
        <v>-42</v>
      </c>
      <c r="DI3397" s="112" t="s">
        <v>9364</v>
      </c>
      <c r="DJ3397" s="112" t="s">
        <v>9212</v>
      </c>
      <c r="DO3397"/>
    </row>
    <row r="3398" spans="15:119" x14ac:dyDescent="0.25">
      <c r="O3398" s="268" t="s">
        <v>12876</v>
      </c>
      <c r="P3398" s="268" t="s">
        <v>9484</v>
      </c>
      <c r="Q3398" s="269">
        <v>-2.75</v>
      </c>
      <c r="R3398" s="269">
        <v>-3</v>
      </c>
      <c r="S3398" s="269">
        <v>-41.5</v>
      </c>
      <c r="T3398" s="269">
        <v>-41.75</v>
      </c>
      <c r="DI3398" s="112" t="s">
        <v>8808</v>
      </c>
      <c r="DJ3398" s="112" t="s">
        <v>8536</v>
      </c>
      <c r="DO3398"/>
    </row>
    <row r="3399" spans="15:119" x14ac:dyDescent="0.25">
      <c r="O3399" s="268" t="s">
        <v>12877</v>
      </c>
      <c r="P3399" s="268" t="s">
        <v>9482</v>
      </c>
      <c r="Q3399" s="269">
        <v>-2.5</v>
      </c>
      <c r="R3399" s="269">
        <v>-3</v>
      </c>
      <c r="S3399" s="269">
        <v>-41</v>
      </c>
      <c r="T3399" s="269">
        <v>-41.5</v>
      </c>
      <c r="DI3399" s="112" t="s">
        <v>6812</v>
      </c>
      <c r="DJ3399" s="112" t="s">
        <v>6297</v>
      </c>
      <c r="DO3399"/>
    </row>
    <row r="3400" spans="15:119" x14ac:dyDescent="0.25">
      <c r="O3400" s="268" t="s">
        <v>12878</v>
      </c>
      <c r="P3400" s="268" t="s">
        <v>9484</v>
      </c>
      <c r="Q3400" s="269">
        <v>-2.75</v>
      </c>
      <c r="R3400" s="269">
        <v>-3</v>
      </c>
      <c r="S3400" s="269">
        <v>-41.25</v>
      </c>
      <c r="T3400" s="269">
        <v>-41.5</v>
      </c>
      <c r="DI3400" s="112" t="s">
        <v>9365</v>
      </c>
      <c r="DJ3400" s="112" t="s">
        <v>9212</v>
      </c>
      <c r="DO3400"/>
    </row>
    <row r="3401" spans="15:119" x14ac:dyDescent="0.25">
      <c r="O3401" s="268" t="s">
        <v>12879</v>
      </c>
      <c r="P3401" s="268" t="s">
        <v>9484</v>
      </c>
      <c r="Q3401" s="269">
        <v>-2.75</v>
      </c>
      <c r="R3401" s="269">
        <v>-3</v>
      </c>
      <c r="S3401" s="269">
        <v>-41</v>
      </c>
      <c r="T3401" s="269">
        <v>-41.25</v>
      </c>
      <c r="DI3401" s="112" t="s">
        <v>8809</v>
      </c>
      <c r="DJ3401" s="112" t="s">
        <v>8536</v>
      </c>
      <c r="DO3401"/>
    </row>
    <row r="3402" spans="15:119" x14ac:dyDescent="0.25">
      <c r="O3402" s="268" t="s">
        <v>12880</v>
      </c>
      <c r="P3402" s="268" t="s">
        <v>9482</v>
      </c>
      <c r="Q3402" s="269">
        <v>-2.5</v>
      </c>
      <c r="R3402" s="269">
        <v>-3</v>
      </c>
      <c r="S3402" s="269">
        <v>-40.5</v>
      </c>
      <c r="T3402" s="269">
        <v>-41</v>
      </c>
      <c r="DI3402" s="112" t="s">
        <v>6174</v>
      </c>
      <c r="DJ3402" s="112" t="s">
        <v>5901</v>
      </c>
      <c r="DO3402"/>
    </row>
    <row r="3403" spans="15:119" x14ac:dyDescent="0.25">
      <c r="O3403" s="268" t="s">
        <v>12881</v>
      </c>
      <c r="P3403" s="268" t="s">
        <v>9484</v>
      </c>
      <c r="Q3403" s="269">
        <v>-2.75</v>
      </c>
      <c r="R3403" s="269">
        <v>-3</v>
      </c>
      <c r="S3403" s="269">
        <v>-40.75</v>
      </c>
      <c r="T3403" s="269">
        <v>-41</v>
      </c>
      <c r="DI3403" s="112" t="s">
        <v>6174</v>
      </c>
      <c r="DJ3403" s="112" t="s">
        <v>8277</v>
      </c>
      <c r="DO3403"/>
    </row>
    <row r="3404" spans="15:119" x14ac:dyDescent="0.25">
      <c r="O3404" s="268" t="s">
        <v>12882</v>
      </c>
      <c r="P3404" s="268" t="s">
        <v>9484</v>
      </c>
      <c r="Q3404" s="269">
        <v>-2.75</v>
      </c>
      <c r="R3404" s="269">
        <v>-3</v>
      </c>
      <c r="S3404" s="269">
        <v>-40.5</v>
      </c>
      <c r="T3404" s="269">
        <v>-40.75</v>
      </c>
      <c r="DI3404" s="112" t="s">
        <v>6174</v>
      </c>
      <c r="DJ3404" s="112" t="s">
        <v>7290</v>
      </c>
      <c r="DO3404"/>
    </row>
    <row r="3405" spans="15:119" x14ac:dyDescent="0.25">
      <c r="O3405" s="268" t="s">
        <v>12883</v>
      </c>
      <c r="P3405" s="268" t="s">
        <v>9480</v>
      </c>
      <c r="Q3405" s="269">
        <v>-2</v>
      </c>
      <c r="R3405" s="269">
        <v>-3</v>
      </c>
      <c r="S3405" s="269">
        <v>-39</v>
      </c>
      <c r="T3405" s="269">
        <v>-40.5</v>
      </c>
      <c r="DI3405" s="112" t="s">
        <v>9156</v>
      </c>
      <c r="DJ3405" s="112" t="s">
        <v>9078</v>
      </c>
      <c r="DO3405"/>
    </row>
    <row r="3406" spans="15:119" x14ac:dyDescent="0.25">
      <c r="O3406" s="268" t="s">
        <v>12884</v>
      </c>
      <c r="P3406" s="268" t="s">
        <v>9482</v>
      </c>
      <c r="Q3406" s="269">
        <v>-2.5</v>
      </c>
      <c r="R3406" s="269">
        <v>-3</v>
      </c>
      <c r="S3406" s="269">
        <v>-40</v>
      </c>
      <c r="T3406" s="269">
        <v>-40.5</v>
      </c>
      <c r="DI3406" s="112" t="s">
        <v>538</v>
      </c>
      <c r="DJ3406" s="112" t="s">
        <v>10</v>
      </c>
      <c r="DO3406"/>
    </row>
    <row r="3407" spans="15:119" x14ac:dyDescent="0.25">
      <c r="O3407" s="268" t="s">
        <v>12885</v>
      </c>
      <c r="P3407" s="268" t="s">
        <v>9484</v>
      </c>
      <c r="Q3407" s="269">
        <v>-2.75</v>
      </c>
      <c r="R3407" s="269">
        <v>-3</v>
      </c>
      <c r="S3407" s="269">
        <v>-40.25</v>
      </c>
      <c r="T3407" s="269">
        <v>-40.5</v>
      </c>
      <c r="DI3407" s="112" t="s">
        <v>9056</v>
      </c>
      <c r="DJ3407" s="112" t="s">
        <v>9008</v>
      </c>
      <c r="DO3407"/>
    </row>
    <row r="3408" spans="15:119" x14ac:dyDescent="0.25">
      <c r="O3408" s="268" t="s">
        <v>12886</v>
      </c>
      <c r="P3408" s="268" t="s">
        <v>9484</v>
      </c>
      <c r="Q3408" s="269">
        <v>-2.75</v>
      </c>
      <c r="R3408" s="269">
        <v>-3</v>
      </c>
      <c r="S3408" s="269">
        <v>-40</v>
      </c>
      <c r="T3408" s="269">
        <v>-40.25</v>
      </c>
      <c r="DI3408" s="112" t="s">
        <v>8131</v>
      </c>
      <c r="DJ3408" s="112" t="s">
        <v>7908</v>
      </c>
      <c r="DO3408"/>
    </row>
    <row r="3409" spans="15:119" x14ac:dyDescent="0.25">
      <c r="O3409" s="268" t="s">
        <v>12887</v>
      </c>
      <c r="P3409" s="268" t="s">
        <v>9482</v>
      </c>
      <c r="Q3409" s="269">
        <v>-2.5</v>
      </c>
      <c r="R3409" s="269">
        <v>-3</v>
      </c>
      <c r="S3409" s="269">
        <v>-39.5</v>
      </c>
      <c r="T3409" s="269">
        <v>-40</v>
      </c>
      <c r="DI3409" s="112" t="s">
        <v>4529</v>
      </c>
      <c r="DJ3409" s="112" t="s">
        <v>4444</v>
      </c>
      <c r="DO3409"/>
    </row>
    <row r="3410" spans="15:119" x14ac:dyDescent="0.25">
      <c r="O3410" s="268" t="s">
        <v>12888</v>
      </c>
      <c r="P3410" s="268" t="s">
        <v>9484</v>
      </c>
      <c r="Q3410" s="269">
        <v>-2.75</v>
      </c>
      <c r="R3410" s="269">
        <v>-3</v>
      </c>
      <c r="S3410" s="269">
        <v>-39.75</v>
      </c>
      <c r="T3410" s="269">
        <v>-40</v>
      </c>
      <c r="DI3410" s="112" t="s">
        <v>5790</v>
      </c>
      <c r="DJ3410" s="112" t="s">
        <v>5735</v>
      </c>
      <c r="DO3410"/>
    </row>
    <row r="3411" spans="15:119" x14ac:dyDescent="0.25">
      <c r="O3411" s="268" t="s">
        <v>12889</v>
      </c>
      <c r="P3411" s="268" t="s">
        <v>9484</v>
      </c>
      <c r="Q3411" s="269">
        <v>-2.75</v>
      </c>
      <c r="R3411" s="269">
        <v>-3</v>
      </c>
      <c r="S3411" s="269">
        <v>-39.5</v>
      </c>
      <c r="T3411" s="269">
        <v>-39.75</v>
      </c>
      <c r="DI3411" s="112" t="s">
        <v>8810</v>
      </c>
      <c r="DJ3411" s="112" t="s">
        <v>8536</v>
      </c>
      <c r="DO3411"/>
    </row>
    <row r="3412" spans="15:119" x14ac:dyDescent="0.25">
      <c r="O3412" s="268" t="s">
        <v>12890</v>
      </c>
      <c r="P3412" s="268" t="s">
        <v>9480</v>
      </c>
      <c r="Q3412" s="269">
        <v>-3</v>
      </c>
      <c r="R3412" s="269">
        <v>-4</v>
      </c>
      <c r="S3412" s="269">
        <v>-40.5</v>
      </c>
      <c r="T3412" s="269">
        <v>-42</v>
      </c>
      <c r="DI3412" s="112" t="s">
        <v>9155</v>
      </c>
      <c r="DJ3412" s="112" t="s">
        <v>9078</v>
      </c>
      <c r="DO3412"/>
    </row>
    <row r="3413" spans="15:119" x14ac:dyDescent="0.25">
      <c r="O3413" s="268" t="s">
        <v>12891</v>
      </c>
      <c r="P3413" s="268" t="s">
        <v>9482</v>
      </c>
      <c r="Q3413" s="269">
        <v>-3</v>
      </c>
      <c r="R3413" s="269">
        <v>-3.5</v>
      </c>
      <c r="S3413" s="269">
        <v>-41.5</v>
      </c>
      <c r="T3413" s="269">
        <v>-42</v>
      </c>
      <c r="DI3413" s="112" t="s">
        <v>5143</v>
      </c>
      <c r="DJ3413" s="112" t="s">
        <v>5023</v>
      </c>
      <c r="DO3413"/>
    </row>
    <row r="3414" spans="15:119" x14ac:dyDescent="0.25">
      <c r="O3414" s="268" t="s">
        <v>12892</v>
      </c>
      <c r="P3414" s="268" t="s">
        <v>9484</v>
      </c>
      <c r="Q3414" s="269">
        <v>-3</v>
      </c>
      <c r="R3414" s="269">
        <v>-3.25</v>
      </c>
      <c r="S3414" s="269">
        <v>-41.75</v>
      </c>
      <c r="T3414" s="269">
        <v>-42</v>
      </c>
      <c r="DI3414" s="112" t="s">
        <v>6813</v>
      </c>
      <c r="DJ3414" s="112" t="s">
        <v>6297</v>
      </c>
      <c r="DO3414"/>
    </row>
    <row r="3415" spans="15:119" x14ac:dyDescent="0.25">
      <c r="O3415" s="268" t="s">
        <v>12893</v>
      </c>
      <c r="P3415" s="268" t="s">
        <v>9484</v>
      </c>
      <c r="Q3415" s="269">
        <v>-3</v>
      </c>
      <c r="R3415" s="269">
        <v>-3.25</v>
      </c>
      <c r="S3415" s="269">
        <v>-41.5</v>
      </c>
      <c r="T3415" s="269">
        <v>-41.75</v>
      </c>
      <c r="DI3415" s="112" t="s">
        <v>4937</v>
      </c>
      <c r="DJ3415" s="112" t="s">
        <v>4800</v>
      </c>
      <c r="DO3415"/>
    </row>
    <row r="3416" spans="15:119" x14ac:dyDescent="0.25">
      <c r="O3416" s="268" t="s">
        <v>12894</v>
      </c>
      <c r="P3416" s="268" t="s">
        <v>9484</v>
      </c>
      <c r="Q3416" s="269">
        <v>-3.25</v>
      </c>
      <c r="R3416" s="269">
        <v>-3.5</v>
      </c>
      <c r="S3416" s="269">
        <v>-41.75</v>
      </c>
      <c r="T3416" s="269">
        <v>-42</v>
      </c>
      <c r="DI3416" s="112" t="s">
        <v>9366</v>
      </c>
      <c r="DJ3416" s="112" t="s">
        <v>9212</v>
      </c>
      <c r="DO3416"/>
    </row>
    <row r="3417" spans="15:119" x14ac:dyDescent="0.25">
      <c r="O3417" s="268" t="s">
        <v>12895</v>
      </c>
      <c r="P3417" s="268" t="s">
        <v>9484</v>
      </c>
      <c r="Q3417" s="269">
        <v>-3.25</v>
      </c>
      <c r="R3417" s="269">
        <v>-3.5</v>
      </c>
      <c r="S3417" s="269">
        <v>-41.5</v>
      </c>
      <c r="T3417" s="269">
        <v>-41.75</v>
      </c>
      <c r="DI3417" s="112" t="s">
        <v>4361</v>
      </c>
      <c r="DJ3417" s="112" t="s">
        <v>4283</v>
      </c>
      <c r="DO3417"/>
    </row>
    <row r="3418" spans="15:119" x14ac:dyDescent="0.25">
      <c r="O3418" s="268" t="s">
        <v>12896</v>
      </c>
      <c r="P3418" s="268" t="s">
        <v>9482</v>
      </c>
      <c r="Q3418" s="269">
        <v>-3</v>
      </c>
      <c r="R3418" s="269">
        <v>-3.5</v>
      </c>
      <c r="S3418" s="269">
        <v>-41</v>
      </c>
      <c r="T3418" s="269">
        <v>-41.5</v>
      </c>
      <c r="DI3418" s="112" t="s">
        <v>4362</v>
      </c>
      <c r="DJ3418" s="112" t="s">
        <v>4283</v>
      </c>
      <c r="DO3418"/>
    </row>
    <row r="3419" spans="15:119" x14ac:dyDescent="0.25">
      <c r="O3419" s="268" t="s">
        <v>12897</v>
      </c>
      <c r="P3419" s="268" t="s">
        <v>9484</v>
      </c>
      <c r="Q3419" s="269">
        <v>-3</v>
      </c>
      <c r="R3419" s="269">
        <v>-3.25</v>
      </c>
      <c r="S3419" s="269">
        <v>-41.25</v>
      </c>
      <c r="T3419" s="269">
        <v>-41.5</v>
      </c>
      <c r="DI3419" s="112" t="s">
        <v>4938</v>
      </c>
      <c r="DJ3419" s="112" t="s">
        <v>9078</v>
      </c>
      <c r="DO3419"/>
    </row>
    <row r="3420" spans="15:119" x14ac:dyDescent="0.25">
      <c r="O3420" s="268" t="s">
        <v>12898</v>
      </c>
      <c r="P3420" s="268" t="s">
        <v>9484</v>
      </c>
      <c r="Q3420" s="269">
        <v>-3</v>
      </c>
      <c r="R3420" s="269">
        <v>-3.25</v>
      </c>
      <c r="S3420" s="269">
        <v>-41</v>
      </c>
      <c r="T3420" s="269">
        <v>-41.25</v>
      </c>
      <c r="DI3420" s="112" t="s">
        <v>4938</v>
      </c>
      <c r="DJ3420" s="112" t="s">
        <v>4800</v>
      </c>
      <c r="DO3420"/>
    </row>
    <row r="3421" spans="15:119" x14ac:dyDescent="0.25">
      <c r="O3421" s="268" t="s">
        <v>12899</v>
      </c>
      <c r="P3421" s="268" t="s">
        <v>9484</v>
      </c>
      <c r="Q3421" s="269">
        <v>-3.25</v>
      </c>
      <c r="R3421" s="269">
        <v>-3.5</v>
      </c>
      <c r="S3421" s="269">
        <v>-41.25</v>
      </c>
      <c r="T3421" s="269">
        <v>-41.5</v>
      </c>
      <c r="DI3421" s="112" t="s">
        <v>9157</v>
      </c>
      <c r="DJ3421" s="112" t="s">
        <v>9078</v>
      </c>
      <c r="DO3421"/>
    </row>
    <row r="3422" spans="15:119" x14ac:dyDescent="0.25">
      <c r="O3422" s="268" t="s">
        <v>12900</v>
      </c>
      <c r="P3422" s="268" t="s">
        <v>9484</v>
      </c>
      <c r="Q3422" s="269">
        <v>-3.25</v>
      </c>
      <c r="R3422" s="269">
        <v>-3.5</v>
      </c>
      <c r="S3422" s="269">
        <v>-41</v>
      </c>
      <c r="T3422" s="269">
        <v>-41.25</v>
      </c>
      <c r="DI3422" s="112" t="s">
        <v>8811</v>
      </c>
      <c r="DJ3422" s="112" t="s">
        <v>8536</v>
      </c>
      <c r="DO3422"/>
    </row>
    <row r="3423" spans="15:119" x14ac:dyDescent="0.25">
      <c r="O3423" s="268" t="s">
        <v>12901</v>
      </c>
      <c r="P3423" s="268" t="s">
        <v>9482</v>
      </c>
      <c r="Q3423" s="269">
        <v>-3</v>
      </c>
      <c r="R3423" s="269">
        <v>-3.5</v>
      </c>
      <c r="S3423" s="269">
        <v>-40.5</v>
      </c>
      <c r="T3423" s="269">
        <v>-41</v>
      </c>
      <c r="DI3423" s="112" t="s">
        <v>6175</v>
      </c>
      <c r="DJ3423" s="112" t="s">
        <v>5901</v>
      </c>
      <c r="DO3423"/>
    </row>
    <row r="3424" spans="15:119" x14ac:dyDescent="0.25">
      <c r="O3424" s="268" t="s">
        <v>12902</v>
      </c>
      <c r="P3424" s="268" t="s">
        <v>9484</v>
      </c>
      <c r="Q3424" s="269">
        <v>-3</v>
      </c>
      <c r="R3424" s="269">
        <v>-3.25</v>
      </c>
      <c r="S3424" s="269">
        <v>-40.75</v>
      </c>
      <c r="T3424" s="269">
        <v>-41</v>
      </c>
      <c r="DI3424" s="112" t="s">
        <v>8812</v>
      </c>
      <c r="DJ3424" s="112" t="s">
        <v>8536</v>
      </c>
      <c r="DO3424"/>
    </row>
    <row r="3425" spans="15:119" x14ac:dyDescent="0.25">
      <c r="O3425" s="268" t="s">
        <v>12903</v>
      </c>
      <c r="P3425" s="268" t="s">
        <v>9484</v>
      </c>
      <c r="Q3425" s="269">
        <v>-3</v>
      </c>
      <c r="R3425" s="269">
        <v>-3.25</v>
      </c>
      <c r="S3425" s="269">
        <v>-40.5</v>
      </c>
      <c r="T3425" s="269">
        <v>-40.75</v>
      </c>
      <c r="DI3425" s="112" t="s">
        <v>6814</v>
      </c>
      <c r="DJ3425" s="112" t="s">
        <v>6297</v>
      </c>
      <c r="DO3425"/>
    </row>
    <row r="3426" spans="15:119" x14ac:dyDescent="0.25">
      <c r="O3426" s="268" t="s">
        <v>12904</v>
      </c>
      <c r="P3426" s="268" t="s">
        <v>9484</v>
      </c>
      <c r="Q3426" s="269">
        <v>-3.25</v>
      </c>
      <c r="R3426" s="269">
        <v>-3.5</v>
      </c>
      <c r="S3426" s="269">
        <v>-40.75</v>
      </c>
      <c r="T3426" s="269">
        <v>-41</v>
      </c>
      <c r="DI3426" s="112" t="s">
        <v>7658</v>
      </c>
      <c r="DJ3426" s="112" t="s">
        <v>7290</v>
      </c>
      <c r="DO3426"/>
    </row>
    <row r="3427" spans="15:119" x14ac:dyDescent="0.25">
      <c r="O3427" s="268" t="s">
        <v>12905</v>
      </c>
      <c r="P3427" s="268" t="s">
        <v>9484</v>
      </c>
      <c r="Q3427" s="269">
        <v>-3.25</v>
      </c>
      <c r="R3427" s="269">
        <v>-3.5</v>
      </c>
      <c r="S3427" s="269">
        <v>-40.5</v>
      </c>
      <c r="T3427" s="269">
        <v>-40.75</v>
      </c>
      <c r="DI3427" s="112" t="s">
        <v>4363</v>
      </c>
      <c r="DJ3427" s="112" t="s">
        <v>4283</v>
      </c>
      <c r="DO3427"/>
    </row>
    <row r="3428" spans="15:119" x14ac:dyDescent="0.25">
      <c r="O3428" s="268" t="s">
        <v>12906</v>
      </c>
      <c r="P3428" s="268" t="s">
        <v>9482</v>
      </c>
      <c r="Q3428" s="269">
        <v>-3.5</v>
      </c>
      <c r="R3428" s="269">
        <v>-4</v>
      </c>
      <c r="S3428" s="269">
        <v>-41.5</v>
      </c>
      <c r="T3428" s="269">
        <v>-42</v>
      </c>
      <c r="DI3428" s="112" t="s">
        <v>5144</v>
      </c>
      <c r="DJ3428" s="112" t="s">
        <v>5023</v>
      </c>
      <c r="DO3428"/>
    </row>
    <row r="3429" spans="15:119" x14ac:dyDescent="0.25">
      <c r="O3429" s="268" t="s">
        <v>12907</v>
      </c>
      <c r="P3429" s="268" t="s">
        <v>9484</v>
      </c>
      <c r="Q3429" s="269">
        <v>-3.5</v>
      </c>
      <c r="R3429" s="269">
        <v>-3.75</v>
      </c>
      <c r="S3429" s="269">
        <v>-41.75</v>
      </c>
      <c r="T3429" s="269">
        <v>-42</v>
      </c>
      <c r="DI3429" s="112" t="s">
        <v>7659</v>
      </c>
      <c r="DJ3429" s="112" t="s">
        <v>7290</v>
      </c>
      <c r="DO3429"/>
    </row>
    <row r="3430" spans="15:119" x14ac:dyDescent="0.25">
      <c r="O3430" s="268" t="s">
        <v>12908</v>
      </c>
      <c r="P3430" s="268" t="s">
        <v>9484</v>
      </c>
      <c r="Q3430" s="269">
        <v>-3.5</v>
      </c>
      <c r="R3430" s="269">
        <v>-3.75</v>
      </c>
      <c r="S3430" s="269">
        <v>-41.5</v>
      </c>
      <c r="T3430" s="269">
        <v>-41.75</v>
      </c>
      <c r="DI3430" s="112" t="s">
        <v>4939</v>
      </c>
      <c r="DJ3430" s="112" t="s">
        <v>4800</v>
      </c>
      <c r="DO3430"/>
    </row>
    <row r="3431" spans="15:119" x14ac:dyDescent="0.25">
      <c r="O3431" s="268" t="s">
        <v>12909</v>
      </c>
      <c r="P3431" s="268" t="s">
        <v>9484</v>
      </c>
      <c r="Q3431" s="269">
        <v>-3.75</v>
      </c>
      <c r="R3431" s="269">
        <v>-4</v>
      </c>
      <c r="S3431" s="269">
        <v>-41.75</v>
      </c>
      <c r="T3431" s="269">
        <v>-42</v>
      </c>
      <c r="DI3431" s="112" t="s">
        <v>4364</v>
      </c>
      <c r="DJ3431" s="112" t="s">
        <v>4283</v>
      </c>
      <c r="DO3431"/>
    </row>
    <row r="3432" spans="15:119" x14ac:dyDescent="0.25">
      <c r="O3432" s="268" t="s">
        <v>12910</v>
      </c>
      <c r="P3432" s="268" t="s">
        <v>9484</v>
      </c>
      <c r="Q3432" s="269">
        <v>-3.75</v>
      </c>
      <c r="R3432" s="269">
        <v>-4</v>
      </c>
      <c r="S3432" s="269">
        <v>-41.5</v>
      </c>
      <c r="T3432" s="269">
        <v>-41.75</v>
      </c>
      <c r="DI3432" s="112" t="s">
        <v>4437</v>
      </c>
      <c r="DJ3432" s="112" t="s">
        <v>4427</v>
      </c>
      <c r="DO3432"/>
    </row>
    <row r="3433" spans="15:119" x14ac:dyDescent="0.25">
      <c r="O3433" s="268" t="s">
        <v>12911</v>
      </c>
      <c r="P3433" s="268" t="s">
        <v>9482</v>
      </c>
      <c r="Q3433" s="269">
        <v>-3.5</v>
      </c>
      <c r="R3433" s="269">
        <v>-4</v>
      </c>
      <c r="S3433" s="269">
        <v>-41</v>
      </c>
      <c r="T3433" s="269">
        <v>-41.5</v>
      </c>
      <c r="DI3433" s="112" t="s">
        <v>6815</v>
      </c>
      <c r="DJ3433" s="112" t="s">
        <v>6297</v>
      </c>
      <c r="DO3433"/>
    </row>
    <row r="3434" spans="15:119" x14ac:dyDescent="0.25">
      <c r="O3434" s="268" t="s">
        <v>12912</v>
      </c>
      <c r="P3434" s="268" t="s">
        <v>9484</v>
      </c>
      <c r="Q3434" s="269">
        <v>-3.5</v>
      </c>
      <c r="R3434" s="269">
        <v>-3.75</v>
      </c>
      <c r="S3434" s="269">
        <v>-41.25</v>
      </c>
      <c r="T3434" s="269">
        <v>-41.5</v>
      </c>
      <c r="DI3434" s="112" t="s">
        <v>1887</v>
      </c>
      <c r="DJ3434" s="112" t="s">
        <v>7290</v>
      </c>
      <c r="DO3434"/>
    </row>
    <row r="3435" spans="15:119" x14ac:dyDescent="0.25">
      <c r="O3435" s="268" t="s">
        <v>12913</v>
      </c>
      <c r="P3435" s="268" t="s">
        <v>9484</v>
      </c>
      <c r="Q3435" s="269">
        <v>-3.5</v>
      </c>
      <c r="R3435" s="269">
        <v>-3.75</v>
      </c>
      <c r="S3435" s="269">
        <v>-41</v>
      </c>
      <c r="T3435" s="269">
        <v>-41.25</v>
      </c>
      <c r="DI3435" s="112" t="s">
        <v>5487</v>
      </c>
      <c r="DJ3435" s="112" t="s">
        <v>5365</v>
      </c>
      <c r="DO3435"/>
    </row>
    <row r="3436" spans="15:119" x14ac:dyDescent="0.25">
      <c r="O3436" s="268" t="s">
        <v>12914</v>
      </c>
      <c r="P3436" s="268" t="s">
        <v>9484</v>
      </c>
      <c r="Q3436" s="269">
        <v>-3.75</v>
      </c>
      <c r="R3436" s="269">
        <v>-4</v>
      </c>
      <c r="S3436" s="269">
        <v>-41.25</v>
      </c>
      <c r="T3436" s="269">
        <v>-41.5</v>
      </c>
      <c r="DI3436" s="112" t="s">
        <v>4710</v>
      </c>
      <c r="DJ3436" s="112" t="s">
        <v>4583</v>
      </c>
      <c r="DO3436"/>
    </row>
    <row r="3437" spans="15:119" x14ac:dyDescent="0.25">
      <c r="O3437" s="268" t="s">
        <v>12915</v>
      </c>
      <c r="P3437" s="268" t="s">
        <v>9484</v>
      </c>
      <c r="Q3437" s="269">
        <v>-3.75</v>
      </c>
      <c r="R3437" s="269">
        <v>-4</v>
      </c>
      <c r="S3437" s="269">
        <v>-41</v>
      </c>
      <c r="T3437" s="269">
        <v>-41.25</v>
      </c>
      <c r="DI3437" s="112" t="s">
        <v>5791</v>
      </c>
      <c r="DJ3437" s="112" t="s">
        <v>5735</v>
      </c>
      <c r="DO3437"/>
    </row>
    <row r="3438" spans="15:119" x14ac:dyDescent="0.25">
      <c r="O3438" s="268" t="s">
        <v>12916</v>
      </c>
      <c r="P3438" s="268" t="s">
        <v>9482</v>
      </c>
      <c r="Q3438" s="269">
        <v>-3.5</v>
      </c>
      <c r="R3438" s="269">
        <v>-4</v>
      </c>
      <c r="S3438" s="269">
        <v>-40.5</v>
      </c>
      <c r="T3438" s="269">
        <v>-41</v>
      </c>
      <c r="DI3438" s="112" t="s">
        <v>5792</v>
      </c>
      <c r="DJ3438" s="112" t="s">
        <v>5735</v>
      </c>
      <c r="DO3438"/>
    </row>
    <row r="3439" spans="15:119" x14ac:dyDescent="0.25">
      <c r="O3439" s="268" t="s">
        <v>12917</v>
      </c>
      <c r="P3439" s="268" t="s">
        <v>9484</v>
      </c>
      <c r="Q3439" s="269">
        <v>-3.5</v>
      </c>
      <c r="R3439" s="269">
        <v>-3.75</v>
      </c>
      <c r="S3439" s="269">
        <v>-40.75</v>
      </c>
      <c r="T3439" s="269">
        <v>-41</v>
      </c>
      <c r="DI3439" s="112" t="s">
        <v>4940</v>
      </c>
      <c r="DJ3439" s="112" t="s">
        <v>4800</v>
      </c>
      <c r="DO3439"/>
    </row>
    <row r="3440" spans="15:119" x14ac:dyDescent="0.25">
      <c r="O3440" s="268" t="s">
        <v>12918</v>
      </c>
      <c r="P3440" s="268" t="s">
        <v>9484</v>
      </c>
      <c r="Q3440" s="269">
        <v>-3.5</v>
      </c>
      <c r="R3440" s="269">
        <v>-3.75</v>
      </c>
      <c r="S3440" s="269">
        <v>-40.5</v>
      </c>
      <c r="T3440" s="269">
        <v>-40.75</v>
      </c>
      <c r="DI3440" s="112" t="s">
        <v>5793</v>
      </c>
      <c r="DJ3440" s="112" t="s">
        <v>5735</v>
      </c>
      <c r="DO3440"/>
    </row>
    <row r="3441" spans="15:119" x14ac:dyDescent="0.25">
      <c r="O3441" s="268" t="s">
        <v>12919</v>
      </c>
      <c r="P3441" s="268" t="s">
        <v>9484</v>
      </c>
      <c r="Q3441" s="269">
        <v>-3.75</v>
      </c>
      <c r="R3441" s="269">
        <v>-4</v>
      </c>
      <c r="S3441" s="269">
        <v>-40.75</v>
      </c>
      <c r="T3441" s="269">
        <v>-41</v>
      </c>
      <c r="DI3441" s="112" t="s">
        <v>5292</v>
      </c>
      <c r="DJ3441" s="112" t="s">
        <v>5203</v>
      </c>
      <c r="DO3441"/>
    </row>
    <row r="3442" spans="15:119" x14ac:dyDescent="0.25">
      <c r="O3442" s="268" t="s">
        <v>12920</v>
      </c>
      <c r="P3442" s="268" t="s">
        <v>9484</v>
      </c>
      <c r="Q3442" s="269">
        <v>-3.75</v>
      </c>
      <c r="R3442" s="269">
        <v>-4</v>
      </c>
      <c r="S3442" s="269">
        <v>-40.5</v>
      </c>
      <c r="T3442" s="269">
        <v>-40.75</v>
      </c>
      <c r="DI3442" s="112" t="s">
        <v>6816</v>
      </c>
      <c r="DJ3442" s="112" t="s">
        <v>6297</v>
      </c>
      <c r="DO3442"/>
    </row>
    <row r="3443" spans="15:119" x14ac:dyDescent="0.25">
      <c r="O3443" s="268" t="s">
        <v>12921</v>
      </c>
      <c r="P3443" s="268" t="s">
        <v>9480</v>
      </c>
      <c r="Q3443" s="269">
        <v>-3</v>
      </c>
      <c r="R3443" s="269">
        <v>-4</v>
      </c>
      <c r="S3443" s="269">
        <v>-39</v>
      </c>
      <c r="T3443" s="269">
        <v>-40.5</v>
      </c>
      <c r="DI3443" s="112" t="s">
        <v>7660</v>
      </c>
      <c r="DJ3443" s="112" t="s">
        <v>7290</v>
      </c>
      <c r="DO3443"/>
    </row>
    <row r="3444" spans="15:119" x14ac:dyDescent="0.25">
      <c r="O3444" s="268" t="s">
        <v>12922</v>
      </c>
      <c r="P3444" s="268" t="s">
        <v>9482</v>
      </c>
      <c r="Q3444" s="269">
        <v>-3</v>
      </c>
      <c r="R3444" s="269">
        <v>-3.5</v>
      </c>
      <c r="S3444" s="269">
        <v>-40</v>
      </c>
      <c r="T3444" s="269">
        <v>-40.5</v>
      </c>
      <c r="DI3444" s="112" t="s">
        <v>6817</v>
      </c>
      <c r="DJ3444" s="112" t="s">
        <v>6297</v>
      </c>
      <c r="DO3444"/>
    </row>
    <row r="3445" spans="15:119" x14ac:dyDescent="0.25">
      <c r="O3445" s="268" t="s">
        <v>12923</v>
      </c>
      <c r="P3445" s="268" t="s">
        <v>9484</v>
      </c>
      <c r="Q3445" s="269">
        <v>-3</v>
      </c>
      <c r="R3445" s="269">
        <v>-3.25</v>
      </c>
      <c r="S3445" s="269">
        <v>-40.25</v>
      </c>
      <c r="T3445" s="269">
        <v>-40.5</v>
      </c>
      <c r="DI3445" s="112" t="s">
        <v>5668</v>
      </c>
      <c r="DJ3445" s="112" t="s">
        <v>5568</v>
      </c>
      <c r="DO3445"/>
    </row>
    <row r="3446" spans="15:119" ht="30" x14ac:dyDescent="0.25">
      <c r="O3446" s="268" t="s">
        <v>12924</v>
      </c>
      <c r="P3446" s="268" t="s">
        <v>9484</v>
      </c>
      <c r="Q3446" s="269">
        <v>-3</v>
      </c>
      <c r="R3446" s="269">
        <v>-3.25</v>
      </c>
      <c r="S3446" s="269">
        <v>-40</v>
      </c>
      <c r="T3446" s="269">
        <v>-40.25</v>
      </c>
      <c r="DI3446" s="112" t="s">
        <v>4711</v>
      </c>
      <c r="DJ3446" s="112" t="s">
        <v>4583</v>
      </c>
      <c r="DO3446"/>
    </row>
    <row r="3447" spans="15:119" x14ac:dyDescent="0.25">
      <c r="O3447" s="268" t="s">
        <v>12925</v>
      </c>
      <c r="P3447" s="268" t="s">
        <v>9484</v>
      </c>
      <c r="Q3447" s="269">
        <v>-3.25</v>
      </c>
      <c r="R3447" s="269">
        <v>-3.5</v>
      </c>
      <c r="S3447" s="269">
        <v>-40.25</v>
      </c>
      <c r="T3447" s="269">
        <v>-40.5</v>
      </c>
      <c r="DI3447" s="112" t="s">
        <v>6176</v>
      </c>
      <c r="DJ3447" s="112" t="s">
        <v>5901</v>
      </c>
      <c r="DO3447"/>
    </row>
    <row r="3448" spans="15:119" x14ac:dyDescent="0.25">
      <c r="O3448" s="268" t="s">
        <v>12926</v>
      </c>
      <c r="P3448" s="268" t="s">
        <v>9484</v>
      </c>
      <c r="Q3448" s="269">
        <v>-3.25</v>
      </c>
      <c r="R3448" s="269">
        <v>-3.5</v>
      </c>
      <c r="S3448" s="269">
        <v>-40</v>
      </c>
      <c r="T3448" s="269">
        <v>-40.25</v>
      </c>
      <c r="DI3448" s="112" t="s">
        <v>5488</v>
      </c>
      <c r="DJ3448" s="112" t="s">
        <v>5365</v>
      </c>
      <c r="DO3448"/>
    </row>
    <row r="3449" spans="15:119" x14ac:dyDescent="0.25">
      <c r="O3449" s="268" t="s">
        <v>12927</v>
      </c>
      <c r="P3449" s="268" t="s">
        <v>9482</v>
      </c>
      <c r="Q3449" s="269">
        <v>-3</v>
      </c>
      <c r="R3449" s="269">
        <v>-3.5</v>
      </c>
      <c r="S3449" s="269">
        <v>-39.5</v>
      </c>
      <c r="T3449" s="269">
        <v>-40</v>
      </c>
      <c r="DI3449" s="112" t="s">
        <v>6818</v>
      </c>
      <c r="DJ3449" s="112" t="s">
        <v>6297</v>
      </c>
      <c r="DO3449"/>
    </row>
    <row r="3450" spans="15:119" x14ac:dyDescent="0.25">
      <c r="O3450" s="268" t="s">
        <v>12928</v>
      </c>
      <c r="P3450" s="268" t="s">
        <v>9484</v>
      </c>
      <c r="Q3450" s="269">
        <v>-3</v>
      </c>
      <c r="R3450" s="269">
        <v>-3.25</v>
      </c>
      <c r="S3450" s="269">
        <v>-39.75</v>
      </c>
      <c r="T3450" s="269">
        <v>-40</v>
      </c>
      <c r="DI3450" s="112" t="s">
        <v>4530</v>
      </c>
      <c r="DJ3450" s="112" t="s">
        <v>4444</v>
      </c>
      <c r="DO3450"/>
    </row>
    <row r="3451" spans="15:119" x14ac:dyDescent="0.25">
      <c r="O3451" s="268" t="s">
        <v>12929</v>
      </c>
      <c r="P3451" s="268" t="s">
        <v>9484</v>
      </c>
      <c r="Q3451" s="269">
        <v>-3</v>
      </c>
      <c r="R3451" s="269">
        <v>-3.25</v>
      </c>
      <c r="S3451" s="269">
        <v>-39.5</v>
      </c>
      <c r="T3451" s="269">
        <v>-39.75</v>
      </c>
      <c r="DI3451" s="112" t="s">
        <v>6177</v>
      </c>
      <c r="DJ3451" s="112" t="s">
        <v>5901</v>
      </c>
      <c r="DO3451"/>
    </row>
    <row r="3452" spans="15:119" x14ac:dyDescent="0.25">
      <c r="O3452" s="268" t="s">
        <v>12930</v>
      </c>
      <c r="P3452" s="268" t="s">
        <v>9484</v>
      </c>
      <c r="Q3452" s="269">
        <v>-3.25</v>
      </c>
      <c r="R3452" s="269">
        <v>-3.5</v>
      </c>
      <c r="S3452" s="269">
        <v>-39.75</v>
      </c>
      <c r="T3452" s="269">
        <v>-40</v>
      </c>
      <c r="DI3452" s="112" t="s">
        <v>6819</v>
      </c>
      <c r="DJ3452" s="112" t="s">
        <v>6297</v>
      </c>
      <c r="DO3452"/>
    </row>
    <row r="3453" spans="15:119" x14ac:dyDescent="0.25">
      <c r="O3453" s="268" t="s">
        <v>12931</v>
      </c>
      <c r="P3453" s="268" t="s">
        <v>9484</v>
      </c>
      <c r="Q3453" s="269">
        <v>-3.25</v>
      </c>
      <c r="R3453" s="269">
        <v>-3.5</v>
      </c>
      <c r="S3453" s="269">
        <v>-39.5</v>
      </c>
      <c r="T3453" s="269">
        <v>-39.75</v>
      </c>
      <c r="DI3453" s="112" t="s">
        <v>5794</v>
      </c>
      <c r="DJ3453" s="112" t="s">
        <v>5735</v>
      </c>
      <c r="DO3453"/>
    </row>
    <row r="3454" spans="15:119" x14ac:dyDescent="0.25">
      <c r="O3454" s="268" t="s">
        <v>12932</v>
      </c>
      <c r="P3454" s="268" t="s">
        <v>9482</v>
      </c>
      <c r="Q3454" s="269">
        <v>-3</v>
      </c>
      <c r="R3454" s="269">
        <v>-3.5</v>
      </c>
      <c r="S3454" s="269">
        <v>-39</v>
      </c>
      <c r="T3454" s="269">
        <v>-39.5</v>
      </c>
      <c r="DI3454" s="112" t="s">
        <v>6820</v>
      </c>
      <c r="DJ3454" s="112" t="s">
        <v>6297</v>
      </c>
      <c r="DO3454"/>
    </row>
    <row r="3455" spans="15:119" x14ac:dyDescent="0.25">
      <c r="O3455" s="268" t="s">
        <v>12933</v>
      </c>
      <c r="P3455" s="268" t="s">
        <v>9484</v>
      </c>
      <c r="Q3455" s="269">
        <v>-3</v>
      </c>
      <c r="R3455" s="269">
        <v>-3.25</v>
      </c>
      <c r="S3455" s="269">
        <v>-39.25</v>
      </c>
      <c r="T3455" s="269">
        <v>-39.5</v>
      </c>
      <c r="DI3455" s="112" t="s">
        <v>7661</v>
      </c>
      <c r="DJ3455" s="112" t="s">
        <v>7290</v>
      </c>
      <c r="DO3455"/>
    </row>
    <row r="3456" spans="15:119" x14ac:dyDescent="0.25">
      <c r="O3456" s="268" t="s">
        <v>12934</v>
      </c>
      <c r="P3456" s="268" t="s">
        <v>9484</v>
      </c>
      <c r="Q3456" s="269">
        <v>-3</v>
      </c>
      <c r="R3456" s="269">
        <v>-3.25</v>
      </c>
      <c r="S3456" s="269">
        <v>-39</v>
      </c>
      <c r="T3456" s="269">
        <v>-39.25</v>
      </c>
      <c r="DI3456" s="112" t="s">
        <v>6821</v>
      </c>
      <c r="DJ3456" s="112" t="s">
        <v>6297</v>
      </c>
      <c r="DO3456"/>
    </row>
    <row r="3457" spans="15:119" x14ac:dyDescent="0.25">
      <c r="O3457" s="268" t="s">
        <v>12935</v>
      </c>
      <c r="P3457" s="268" t="s">
        <v>9484</v>
      </c>
      <c r="Q3457" s="269">
        <v>-3.25</v>
      </c>
      <c r="R3457" s="269">
        <v>-3.5</v>
      </c>
      <c r="S3457" s="269">
        <v>-39.25</v>
      </c>
      <c r="T3457" s="269">
        <v>-39.5</v>
      </c>
      <c r="DI3457" s="112" t="s">
        <v>7662</v>
      </c>
      <c r="DJ3457" s="112" t="s">
        <v>7290</v>
      </c>
      <c r="DO3457"/>
    </row>
    <row r="3458" spans="15:119" x14ac:dyDescent="0.25">
      <c r="O3458" s="268" t="s">
        <v>12936</v>
      </c>
      <c r="P3458" s="268" t="s">
        <v>9484</v>
      </c>
      <c r="Q3458" s="269">
        <v>-3.25</v>
      </c>
      <c r="R3458" s="269">
        <v>-3.5</v>
      </c>
      <c r="S3458" s="269">
        <v>-39</v>
      </c>
      <c r="T3458" s="269">
        <v>-39.25</v>
      </c>
      <c r="DI3458" s="112" t="s">
        <v>7663</v>
      </c>
      <c r="DJ3458" s="112" t="s">
        <v>7290</v>
      </c>
      <c r="DO3458"/>
    </row>
    <row r="3459" spans="15:119" x14ac:dyDescent="0.25">
      <c r="O3459" s="268" t="s">
        <v>12937</v>
      </c>
      <c r="P3459" s="268" t="s">
        <v>9482</v>
      </c>
      <c r="Q3459" s="269">
        <v>-3.5</v>
      </c>
      <c r="R3459" s="269">
        <v>-4</v>
      </c>
      <c r="S3459" s="269">
        <v>-40</v>
      </c>
      <c r="T3459" s="269">
        <v>-40.5</v>
      </c>
      <c r="DI3459" s="112" t="s">
        <v>4365</v>
      </c>
      <c r="DJ3459" s="112" t="s">
        <v>4283</v>
      </c>
      <c r="DO3459"/>
    </row>
    <row r="3460" spans="15:119" x14ac:dyDescent="0.25">
      <c r="O3460" s="268" t="s">
        <v>12938</v>
      </c>
      <c r="P3460" s="268" t="s">
        <v>9484</v>
      </c>
      <c r="Q3460" s="269">
        <v>-3.5</v>
      </c>
      <c r="R3460" s="269">
        <v>-3.75</v>
      </c>
      <c r="S3460" s="269">
        <v>-40.25</v>
      </c>
      <c r="T3460" s="269">
        <v>-40.5</v>
      </c>
      <c r="DI3460" s="112" t="s">
        <v>6822</v>
      </c>
      <c r="DJ3460" s="112" t="s">
        <v>6297</v>
      </c>
      <c r="DO3460"/>
    </row>
    <row r="3461" spans="15:119" x14ac:dyDescent="0.25">
      <c r="O3461" s="268" t="s">
        <v>12939</v>
      </c>
      <c r="P3461" s="268" t="s">
        <v>9484</v>
      </c>
      <c r="Q3461" s="269">
        <v>-3.5</v>
      </c>
      <c r="R3461" s="269">
        <v>-3.75</v>
      </c>
      <c r="S3461" s="269">
        <v>-40</v>
      </c>
      <c r="T3461" s="269">
        <v>-40.25</v>
      </c>
      <c r="DI3461" s="112" t="s">
        <v>9367</v>
      </c>
      <c r="DJ3461" s="112" t="s">
        <v>9212</v>
      </c>
      <c r="DO3461"/>
    </row>
    <row r="3462" spans="15:119" x14ac:dyDescent="0.25">
      <c r="O3462" s="268" t="s">
        <v>12940</v>
      </c>
      <c r="P3462" s="268" t="s">
        <v>9484</v>
      </c>
      <c r="Q3462" s="269">
        <v>-3.75</v>
      </c>
      <c r="R3462" s="269">
        <v>-4</v>
      </c>
      <c r="S3462" s="269">
        <v>-40.25</v>
      </c>
      <c r="T3462" s="269">
        <v>-40.5</v>
      </c>
      <c r="DI3462" s="112" t="s">
        <v>7664</v>
      </c>
      <c r="DJ3462" s="112" t="s">
        <v>7290</v>
      </c>
      <c r="DO3462"/>
    </row>
    <row r="3463" spans="15:119" x14ac:dyDescent="0.25">
      <c r="O3463" s="268" t="s">
        <v>12941</v>
      </c>
      <c r="P3463" s="268" t="s">
        <v>9484</v>
      </c>
      <c r="Q3463" s="269">
        <v>-3.75</v>
      </c>
      <c r="R3463" s="269">
        <v>-4</v>
      </c>
      <c r="S3463" s="269">
        <v>-40</v>
      </c>
      <c r="T3463" s="269">
        <v>-40.25</v>
      </c>
      <c r="DI3463" s="112" t="s">
        <v>8434</v>
      </c>
      <c r="DJ3463" s="112" t="s">
        <v>8277</v>
      </c>
      <c r="DO3463"/>
    </row>
    <row r="3464" spans="15:119" x14ac:dyDescent="0.25">
      <c r="O3464" s="268" t="s">
        <v>12942</v>
      </c>
      <c r="P3464" s="268" t="s">
        <v>9482</v>
      </c>
      <c r="Q3464" s="269">
        <v>-3.5</v>
      </c>
      <c r="R3464" s="269">
        <v>-4</v>
      </c>
      <c r="S3464" s="269">
        <v>-39.5</v>
      </c>
      <c r="T3464" s="269">
        <v>-40</v>
      </c>
      <c r="DI3464" s="112" t="s">
        <v>5669</v>
      </c>
      <c r="DJ3464" s="112" t="s">
        <v>5568</v>
      </c>
      <c r="DO3464"/>
    </row>
    <row r="3465" spans="15:119" x14ac:dyDescent="0.25">
      <c r="O3465" s="268" t="s">
        <v>12943</v>
      </c>
      <c r="P3465" s="268" t="s">
        <v>9484</v>
      </c>
      <c r="Q3465" s="269">
        <v>-3.5</v>
      </c>
      <c r="R3465" s="269">
        <v>-3.75</v>
      </c>
      <c r="S3465" s="269">
        <v>-39.75</v>
      </c>
      <c r="T3465" s="269">
        <v>-40</v>
      </c>
      <c r="DI3465" s="112" t="s">
        <v>5670</v>
      </c>
      <c r="DJ3465" s="112" t="s">
        <v>5568</v>
      </c>
      <c r="DO3465"/>
    </row>
    <row r="3466" spans="15:119" x14ac:dyDescent="0.25">
      <c r="O3466" s="268" t="s">
        <v>12944</v>
      </c>
      <c r="P3466" s="268" t="s">
        <v>9484</v>
      </c>
      <c r="Q3466" s="269">
        <v>-3.5</v>
      </c>
      <c r="R3466" s="269">
        <v>-3.75</v>
      </c>
      <c r="S3466" s="269">
        <v>-39.5</v>
      </c>
      <c r="T3466" s="269">
        <v>-39.75</v>
      </c>
      <c r="DI3466" s="112" t="s">
        <v>5145</v>
      </c>
      <c r="DJ3466" s="112" t="s">
        <v>5023</v>
      </c>
      <c r="DO3466"/>
    </row>
    <row r="3467" spans="15:119" x14ac:dyDescent="0.25">
      <c r="O3467" s="268" t="s">
        <v>12945</v>
      </c>
      <c r="P3467" s="268" t="s">
        <v>9484</v>
      </c>
      <c r="Q3467" s="269">
        <v>-3.75</v>
      </c>
      <c r="R3467" s="269">
        <v>-4</v>
      </c>
      <c r="S3467" s="269">
        <v>-39.75</v>
      </c>
      <c r="T3467" s="269">
        <v>-40</v>
      </c>
      <c r="DI3467" s="112" t="s">
        <v>8132</v>
      </c>
      <c r="DJ3467" s="112" t="s">
        <v>7908</v>
      </c>
      <c r="DO3467"/>
    </row>
    <row r="3468" spans="15:119" x14ac:dyDescent="0.25">
      <c r="O3468" s="268" t="s">
        <v>12946</v>
      </c>
      <c r="P3468" s="268" t="s">
        <v>9484</v>
      </c>
      <c r="Q3468" s="269">
        <v>-3.75</v>
      </c>
      <c r="R3468" s="269">
        <v>-4</v>
      </c>
      <c r="S3468" s="269">
        <v>-39.5</v>
      </c>
      <c r="T3468" s="269">
        <v>-39.75</v>
      </c>
      <c r="DI3468" s="112" t="s">
        <v>7665</v>
      </c>
      <c r="DJ3468" s="112" t="s">
        <v>7290</v>
      </c>
      <c r="DO3468"/>
    </row>
    <row r="3469" spans="15:119" x14ac:dyDescent="0.25">
      <c r="O3469" s="268" t="s">
        <v>12947</v>
      </c>
      <c r="P3469" s="268" t="s">
        <v>9482</v>
      </c>
      <c r="Q3469" s="269">
        <v>-3.5</v>
      </c>
      <c r="R3469" s="269">
        <v>-4</v>
      </c>
      <c r="S3469" s="269">
        <v>-39</v>
      </c>
      <c r="T3469" s="269">
        <v>-39.5</v>
      </c>
      <c r="DI3469" s="112" t="s">
        <v>7666</v>
      </c>
      <c r="DJ3469" s="112" t="s">
        <v>7290</v>
      </c>
      <c r="DO3469"/>
    </row>
    <row r="3470" spans="15:119" x14ac:dyDescent="0.25">
      <c r="O3470" s="268" t="s">
        <v>12948</v>
      </c>
      <c r="P3470" s="268" t="s">
        <v>9484</v>
      </c>
      <c r="Q3470" s="269">
        <v>-3.5</v>
      </c>
      <c r="R3470" s="269">
        <v>-3.75</v>
      </c>
      <c r="S3470" s="269">
        <v>-39.25</v>
      </c>
      <c r="T3470" s="269">
        <v>-39.5</v>
      </c>
      <c r="DI3470" s="112" t="s">
        <v>8814</v>
      </c>
      <c r="DJ3470" s="112" t="s">
        <v>8536</v>
      </c>
      <c r="DO3470"/>
    </row>
    <row r="3471" spans="15:119" x14ac:dyDescent="0.25">
      <c r="O3471" s="268" t="s">
        <v>12949</v>
      </c>
      <c r="P3471" s="268" t="s">
        <v>9484</v>
      </c>
      <c r="Q3471" s="269">
        <v>-3.5</v>
      </c>
      <c r="R3471" s="269">
        <v>-3.75</v>
      </c>
      <c r="S3471" s="269">
        <v>-39</v>
      </c>
      <c r="T3471" s="269">
        <v>-39.25</v>
      </c>
      <c r="DI3471" s="112" t="s">
        <v>7667</v>
      </c>
      <c r="DJ3471" s="112" t="s">
        <v>7290</v>
      </c>
      <c r="DO3471"/>
    </row>
    <row r="3472" spans="15:119" x14ac:dyDescent="0.25">
      <c r="O3472" s="268" t="s">
        <v>12950</v>
      </c>
      <c r="P3472" s="268" t="s">
        <v>9484</v>
      </c>
      <c r="Q3472" s="269">
        <v>-3.75</v>
      </c>
      <c r="R3472" s="269">
        <v>-4</v>
      </c>
      <c r="S3472" s="269">
        <v>-39.25</v>
      </c>
      <c r="T3472" s="269">
        <v>-39.5</v>
      </c>
      <c r="DI3472" s="112" t="s">
        <v>8435</v>
      </c>
      <c r="DJ3472" s="112" t="s">
        <v>8277</v>
      </c>
      <c r="DO3472"/>
    </row>
    <row r="3473" spans="15:119" x14ac:dyDescent="0.25">
      <c r="O3473" s="268" t="s">
        <v>12951</v>
      </c>
      <c r="P3473" s="268" t="s">
        <v>9484</v>
      </c>
      <c r="Q3473" s="269">
        <v>-3.75</v>
      </c>
      <c r="R3473" s="269">
        <v>-4</v>
      </c>
      <c r="S3473" s="269">
        <v>-39</v>
      </c>
      <c r="T3473" s="269">
        <v>-39.25</v>
      </c>
      <c r="DI3473" s="112" t="s">
        <v>4366</v>
      </c>
      <c r="DJ3473" s="112" t="s">
        <v>4283</v>
      </c>
      <c r="DO3473"/>
    </row>
    <row r="3474" spans="15:119" x14ac:dyDescent="0.25">
      <c r="O3474" s="268" t="s">
        <v>12952</v>
      </c>
      <c r="P3474" s="268" t="s">
        <v>9478</v>
      </c>
      <c r="Q3474" s="269">
        <v>-2</v>
      </c>
      <c r="R3474" s="269">
        <v>-4</v>
      </c>
      <c r="S3474" s="269">
        <v>-36</v>
      </c>
      <c r="T3474" s="269">
        <v>-39</v>
      </c>
      <c r="DI3474" s="112" t="s">
        <v>6178</v>
      </c>
      <c r="DJ3474" s="112" t="s">
        <v>5901</v>
      </c>
      <c r="DO3474"/>
    </row>
    <row r="3475" spans="15:119" x14ac:dyDescent="0.25">
      <c r="O3475" s="268" t="s">
        <v>12953</v>
      </c>
      <c r="P3475" s="268" t="s">
        <v>9480</v>
      </c>
      <c r="Q3475" s="269">
        <v>-3</v>
      </c>
      <c r="R3475" s="269">
        <v>-4</v>
      </c>
      <c r="S3475" s="269">
        <v>-37.5</v>
      </c>
      <c r="T3475" s="269">
        <v>-39</v>
      </c>
      <c r="DI3475" s="112" t="s">
        <v>5671</v>
      </c>
      <c r="DJ3475" s="112" t="s">
        <v>5568</v>
      </c>
      <c r="DO3475"/>
    </row>
    <row r="3476" spans="15:119" x14ac:dyDescent="0.25">
      <c r="O3476" s="268" t="s">
        <v>12954</v>
      </c>
      <c r="P3476" s="268" t="s">
        <v>9482</v>
      </c>
      <c r="Q3476" s="269">
        <v>-3</v>
      </c>
      <c r="R3476" s="269">
        <v>-3.5</v>
      </c>
      <c r="S3476" s="269">
        <v>-38.5</v>
      </c>
      <c r="T3476" s="269">
        <v>-39</v>
      </c>
      <c r="DI3476" s="112" t="s">
        <v>4367</v>
      </c>
      <c r="DJ3476" s="112" t="s">
        <v>4283</v>
      </c>
      <c r="DO3476"/>
    </row>
    <row r="3477" spans="15:119" x14ac:dyDescent="0.25">
      <c r="O3477" s="268" t="s">
        <v>12955</v>
      </c>
      <c r="P3477" s="268" t="s">
        <v>9484</v>
      </c>
      <c r="Q3477" s="269">
        <v>-3.25</v>
      </c>
      <c r="R3477" s="269">
        <v>-3.5</v>
      </c>
      <c r="S3477" s="269">
        <v>-38.75</v>
      </c>
      <c r="T3477" s="269">
        <v>-39</v>
      </c>
      <c r="DI3477" s="112" t="s">
        <v>7668</v>
      </c>
      <c r="DJ3477" s="112" t="s">
        <v>7290</v>
      </c>
      <c r="DO3477"/>
    </row>
    <row r="3478" spans="15:119" x14ac:dyDescent="0.25">
      <c r="O3478" s="268" t="s">
        <v>12956</v>
      </c>
      <c r="P3478" s="268" t="s">
        <v>9482</v>
      </c>
      <c r="Q3478" s="269">
        <v>-3.5</v>
      </c>
      <c r="R3478" s="269">
        <v>-4</v>
      </c>
      <c r="S3478" s="269">
        <v>-38.5</v>
      </c>
      <c r="T3478" s="269">
        <v>-39</v>
      </c>
      <c r="DI3478" s="112" t="s">
        <v>8133</v>
      </c>
      <c r="DJ3478" s="112" t="s">
        <v>7908</v>
      </c>
      <c r="DO3478"/>
    </row>
    <row r="3479" spans="15:119" x14ac:dyDescent="0.25">
      <c r="O3479" s="268" t="s">
        <v>12957</v>
      </c>
      <c r="P3479" s="268" t="s">
        <v>9484</v>
      </c>
      <c r="Q3479" s="269">
        <v>-3.5</v>
      </c>
      <c r="R3479" s="269">
        <v>-3.75</v>
      </c>
      <c r="S3479" s="269">
        <v>-38.75</v>
      </c>
      <c r="T3479" s="269">
        <v>-39</v>
      </c>
      <c r="DI3479" s="112" t="s">
        <v>1889</v>
      </c>
      <c r="DJ3479" s="112" t="s">
        <v>8277</v>
      </c>
      <c r="DO3479"/>
    </row>
    <row r="3480" spans="15:119" x14ac:dyDescent="0.25">
      <c r="O3480" s="268" t="s">
        <v>12958</v>
      </c>
      <c r="P3480" s="268" t="s">
        <v>9484</v>
      </c>
      <c r="Q3480" s="269">
        <v>-3.5</v>
      </c>
      <c r="R3480" s="269">
        <v>-3.75</v>
      </c>
      <c r="S3480" s="269">
        <v>-38.5</v>
      </c>
      <c r="T3480" s="269">
        <v>-38.75</v>
      </c>
      <c r="DI3480" s="112" t="s">
        <v>5293</v>
      </c>
      <c r="DJ3480" s="112" t="s">
        <v>5735</v>
      </c>
      <c r="DO3480"/>
    </row>
    <row r="3481" spans="15:119" x14ac:dyDescent="0.25">
      <c r="O3481" s="268" t="s">
        <v>12959</v>
      </c>
      <c r="P3481" s="268" t="s">
        <v>9484</v>
      </c>
      <c r="Q3481" s="269">
        <v>-3.75</v>
      </c>
      <c r="R3481" s="269">
        <v>-4</v>
      </c>
      <c r="S3481" s="269">
        <v>-38.75</v>
      </c>
      <c r="T3481" s="269">
        <v>-39</v>
      </c>
      <c r="DI3481" s="112" t="s">
        <v>5293</v>
      </c>
      <c r="DJ3481" s="112" t="s">
        <v>6297</v>
      </c>
      <c r="DO3481"/>
    </row>
    <row r="3482" spans="15:119" x14ac:dyDescent="0.25">
      <c r="O3482" s="268" t="s">
        <v>12960</v>
      </c>
      <c r="P3482" s="268" t="s">
        <v>9484</v>
      </c>
      <c r="Q3482" s="269">
        <v>-3.75</v>
      </c>
      <c r="R3482" s="269">
        <v>-4</v>
      </c>
      <c r="S3482" s="269">
        <v>-38.5</v>
      </c>
      <c r="T3482" s="269">
        <v>-38.75</v>
      </c>
      <c r="DI3482" s="112" t="s">
        <v>5293</v>
      </c>
      <c r="DJ3482" s="112" t="s">
        <v>5203</v>
      </c>
      <c r="DO3482"/>
    </row>
    <row r="3483" spans="15:119" x14ac:dyDescent="0.25">
      <c r="O3483" s="268" t="s">
        <v>12961</v>
      </c>
      <c r="P3483" s="268" t="s">
        <v>9482</v>
      </c>
      <c r="Q3483" s="269">
        <v>-3.5</v>
      </c>
      <c r="R3483" s="269">
        <v>-4</v>
      </c>
      <c r="S3483" s="269">
        <v>-38</v>
      </c>
      <c r="T3483" s="269">
        <v>-38.5</v>
      </c>
      <c r="DI3483" s="112" t="s">
        <v>6823</v>
      </c>
      <c r="DJ3483" s="112" t="s">
        <v>6297</v>
      </c>
      <c r="DO3483"/>
    </row>
    <row r="3484" spans="15:119" x14ac:dyDescent="0.25">
      <c r="O3484" s="268" t="s">
        <v>12962</v>
      </c>
      <c r="P3484" s="268" t="s">
        <v>9484</v>
      </c>
      <c r="Q3484" s="269">
        <v>-3.5</v>
      </c>
      <c r="R3484" s="269">
        <v>-3.75</v>
      </c>
      <c r="S3484" s="269">
        <v>-38.25</v>
      </c>
      <c r="T3484" s="269">
        <v>-38.5</v>
      </c>
      <c r="DI3484" s="112" t="s">
        <v>6824</v>
      </c>
      <c r="DJ3484" s="112" t="s">
        <v>6297</v>
      </c>
      <c r="DO3484"/>
    </row>
    <row r="3485" spans="15:119" x14ac:dyDescent="0.25">
      <c r="O3485" s="268" t="s">
        <v>12963</v>
      </c>
      <c r="P3485" s="268" t="s">
        <v>9484</v>
      </c>
      <c r="Q3485" s="269">
        <v>-3.75</v>
      </c>
      <c r="R3485" s="269">
        <v>-4</v>
      </c>
      <c r="S3485" s="269">
        <v>-38.25</v>
      </c>
      <c r="T3485" s="269">
        <v>-38.5</v>
      </c>
      <c r="DI3485" s="112" t="s">
        <v>528</v>
      </c>
      <c r="DJ3485" s="112" t="s">
        <v>10</v>
      </c>
      <c r="DO3485"/>
    </row>
    <row r="3486" spans="15:119" x14ac:dyDescent="0.25">
      <c r="O3486" s="268" t="s">
        <v>12964</v>
      </c>
      <c r="P3486" s="268" t="s">
        <v>9484</v>
      </c>
      <c r="Q3486" s="269">
        <v>-3.75</v>
      </c>
      <c r="R3486" s="269">
        <v>-4</v>
      </c>
      <c r="S3486" s="269">
        <v>-38</v>
      </c>
      <c r="T3486" s="269">
        <v>-38.25</v>
      </c>
      <c r="DI3486" s="112" t="s">
        <v>5489</v>
      </c>
      <c r="DJ3486" s="112" t="s">
        <v>5365</v>
      </c>
      <c r="DO3486"/>
    </row>
    <row r="3487" spans="15:119" x14ac:dyDescent="0.25">
      <c r="O3487" s="268" t="s">
        <v>12965</v>
      </c>
      <c r="P3487" s="268" t="s">
        <v>9476</v>
      </c>
      <c r="Q3487" s="269">
        <v>-4</v>
      </c>
      <c r="R3487" s="269">
        <v>-8</v>
      </c>
      <c r="S3487" s="269">
        <v>-72</v>
      </c>
      <c r="T3487" s="269">
        <v>-78</v>
      </c>
      <c r="DI3487" s="112" t="s">
        <v>7670</v>
      </c>
      <c r="DJ3487" s="112" t="s">
        <v>8277</v>
      </c>
      <c r="DO3487"/>
    </row>
    <row r="3488" spans="15:119" x14ac:dyDescent="0.25">
      <c r="O3488" s="268" t="s">
        <v>12966</v>
      </c>
      <c r="P3488" s="268" t="s">
        <v>9478</v>
      </c>
      <c r="Q3488" s="269">
        <v>-4</v>
      </c>
      <c r="R3488" s="269">
        <v>-6</v>
      </c>
      <c r="S3488" s="269">
        <v>-72</v>
      </c>
      <c r="T3488" s="269">
        <v>-75</v>
      </c>
      <c r="DI3488" s="112" t="s">
        <v>7670</v>
      </c>
      <c r="DJ3488" s="112" t="s">
        <v>7290</v>
      </c>
      <c r="DO3488"/>
    </row>
    <row r="3489" spans="15:119" x14ac:dyDescent="0.25">
      <c r="O3489" s="268" t="s">
        <v>12967</v>
      </c>
      <c r="P3489" s="268" t="s">
        <v>9480</v>
      </c>
      <c r="Q3489" s="269">
        <v>-4</v>
      </c>
      <c r="R3489" s="269">
        <v>-5</v>
      </c>
      <c r="S3489" s="269">
        <v>-72</v>
      </c>
      <c r="T3489" s="269">
        <v>-73.5</v>
      </c>
      <c r="DI3489" s="112" t="s">
        <v>9368</v>
      </c>
      <c r="DJ3489" s="112" t="s">
        <v>9212</v>
      </c>
      <c r="DO3489"/>
    </row>
    <row r="3490" spans="15:119" x14ac:dyDescent="0.25">
      <c r="O3490" s="268" t="s">
        <v>12968</v>
      </c>
      <c r="P3490" s="268" t="s">
        <v>9482</v>
      </c>
      <c r="Q3490" s="269">
        <v>-4.5</v>
      </c>
      <c r="R3490" s="269">
        <v>-5</v>
      </c>
      <c r="S3490" s="269">
        <v>-72.5</v>
      </c>
      <c r="T3490" s="269">
        <v>-73</v>
      </c>
      <c r="DI3490" s="112" t="s">
        <v>6825</v>
      </c>
      <c r="DJ3490" s="112" t="s">
        <v>6297</v>
      </c>
      <c r="DO3490"/>
    </row>
    <row r="3491" spans="15:119" x14ac:dyDescent="0.25">
      <c r="O3491" s="268" t="s">
        <v>12969</v>
      </c>
      <c r="P3491" s="268" t="s">
        <v>9484</v>
      </c>
      <c r="Q3491" s="269">
        <v>-4.75</v>
      </c>
      <c r="R3491" s="269">
        <v>-5</v>
      </c>
      <c r="S3491" s="269">
        <v>-72.5</v>
      </c>
      <c r="T3491" s="269">
        <v>-72.75</v>
      </c>
      <c r="DI3491" s="112" t="s">
        <v>8134</v>
      </c>
      <c r="DJ3491" s="112" t="s">
        <v>7908</v>
      </c>
      <c r="DO3491"/>
    </row>
    <row r="3492" spans="15:119" x14ac:dyDescent="0.25">
      <c r="O3492" s="268" t="s">
        <v>12970</v>
      </c>
      <c r="P3492" s="268" t="s">
        <v>9482</v>
      </c>
      <c r="Q3492" s="269">
        <v>-4.5</v>
      </c>
      <c r="R3492" s="269">
        <v>-5</v>
      </c>
      <c r="S3492" s="269">
        <v>-72</v>
      </c>
      <c r="T3492" s="269">
        <v>-72.5</v>
      </c>
      <c r="DI3492" s="112" t="s">
        <v>7669</v>
      </c>
      <c r="DJ3492" s="112" t="s">
        <v>7290</v>
      </c>
      <c r="DO3492"/>
    </row>
    <row r="3493" spans="15:119" x14ac:dyDescent="0.25">
      <c r="O3493" s="268" t="s">
        <v>12971</v>
      </c>
      <c r="P3493" s="268" t="s">
        <v>9484</v>
      </c>
      <c r="Q3493" s="269">
        <v>-4.5</v>
      </c>
      <c r="R3493" s="269">
        <v>-4.75</v>
      </c>
      <c r="S3493" s="269">
        <v>-72</v>
      </c>
      <c r="T3493" s="269">
        <v>-72.25</v>
      </c>
      <c r="DI3493" s="112" t="s">
        <v>6179</v>
      </c>
      <c r="DJ3493" s="112" t="s">
        <v>5901</v>
      </c>
      <c r="DO3493"/>
    </row>
    <row r="3494" spans="15:119" x14ac:dyDescent="0.25">
      <c r="O3494" s="268" t="s">
        <v>12972</v>
      </c>
      <c r="P3494" s="268" t="s">
        <v>9484</v>
      </c>
      <c r="Q3494" s="269">
        <v>-4.75</v>
      </c>
      <c r="R3494" s="269">
        <v>-5</v>
      </c>
      <c r="S3494" s="269">
        <v>-72.25</v>
      </c>
      <c r="T3494" s="269">
        <v>-72.5</v>
      </c>
      <c r="DI3494" s="112" t="s">
        <v>9369</v>
      </c>
      <c r="DJ3494" s="112" t="s">
        <v>9212</v>
      </c>
      <c r="DO3494"/>
    </row>
    <row r="3495" spans="15:119" x14ac:dyDescent="0.25">
      <c r="O3495" s="268" t="s">
        <v>12973</v>
      </c>
      <c r="P3495" s="268" t="s">
        <v>9484</v>
      </c>
      <c r="Q3495" s="269">
        <v>-4.75</v>
      </c>
      <c r="R3495" s="269">
        <v>-5</v>
      </c>
      <c r="S3495" s="269">
        <v>-72</v>
      </c>
      <c r="T3495" s="269">
        <v>-72.25</v>
      </c>
      <c r="DI3495" s="112" t="s">
        <v>7671</v>
      </c>
      <c r="DJ3495" s="112" t="s">
        <v>7290</v>
      </c>
      <c r="DO3495"/>
    </row>
    <row r="3496" spans="15:119" x14ac:dyDescent="0.25">
      <c r="O3496" s="268" t="s">
        <v>12974</v>
      </c>
      <c r="P3496" s="268" t="s">
        <v>9480</v>
      </c>
      <c r="Q3496" s="269">
        <v>-5</v>
      </c>
      <c r="R3496" s="269">
        <v>-6</v>
      </c>
      <c r="S3496" s="269">
        <v>-72</v>
      </c>
      <c r="T3496" s="269">
        <v>-73.5</v>
      </c>
      <c r="DI3496" s="112" t="s">
        <v>4368</v>
      </c>
      <c r="DJ3496" s="112" t="s">
        <v>4283</v>
      </c>
      <c r="DO3496"/>
    </row>
    <row r="3497" spans="15:119" x14ac:dyDescent="0.25">
      <c r="O3497" s="268" t="s">
        <v>12975</v>
      </c>
      <c r="P3497" s="268" t="s">
        <v>9482</v>
      </c>
      <c r="Q3497" s="269">
        <v>-5</v>
      </c>
      <c r="R3497" s="269">
        <v>-5.5</v>
      </c>
      <c r="S3497" s="269">
        <v>-72.5</v>
      </c>
      <c r="T3497" s="269">
        <v>-73</v>
      </c>
      <c r="DI3497" s="112" t="s">
        <v>5146</v>
      </c>
      <c r="DJ3497" s="112" t="s">
        <v>5023</v>
      </c>
      <c r="DO3497"/>
    </row>
    <row r="3498" spans="15:119" x14ac:dyDescent="0.25">
      <c r="O3498" s="268" t="s">
        <v>12976</v>
      </c>
      <c r="P3498" s="268" t="s">
        <v>9484</v>
      </c>
      <c r="Q3498" s="269">
        <v>-5</v>
      </c>
      <c r="R3498" s="269">
        <v>-5.25</v>
      </c>
      <c r="S3498" s="269">
        <v>-72.75</v>
      </c>
      <c r="T3498" s="269">
        <v>-73</v>
      </c>
      <c r="DI3498" s="112" t="s">
        <v>4277</v>
      </c>
      <c r="DJ3498" s="112" t="s">
        <v>4267</v>
      </c>
      <c r="DO3498"/>
    </row>
    <row r="3499" spans="15:119" x14ac:dyDescent="0.25">
      <c r="O3499" s="268" t="s">
        <v>12977</v>
      </c>
      <c r="P3499" s="268" t="s">
        <v>9484</v>
      </c>
      <c r="Q3499" s="269">
        <v>-5</v>
      </c>
      <c r="R3499" s="269">
        <v>-5.25</v>
      </c>
      <c r="S3499" s="269">
        <v>-72.5</v>
      </c>
      <c r="T3499" s="269">
        <v>-72.75</v>
      </c>
      <c r="DI3499" s="112" t="s">
        <v>5147</v>
      </c>
      <c r="DJ3499" s="112" t="s">
        <v>5023</v>
      </c>
      <c r="DO3499"/>
    </row>
    <row r="3500" spans="15:119" x14ac:dyDescent="0.25">
      <c r="O3500" s="268" t="s">
        <v>12978</v>
      </c>
      <c r="P3500" s="268" t="s">
        <v>9484</v>
      </c>
      <c r="Q3500" s="269">
        <v>-5.25</v>
      </c>
      <c r="R3500" s="269">
        <v>-5.5</v>
      </c>
      <c r="S3500" s="269">
        <v>-72.75</v>
      </c>
      <c r="T3500" s="269">
        <v>-73</v>
      </c>
      <c r="DI3500" s="112" t="s">
        <v>5147</v>
      </c>
      <c r="DJ3500" s="112" t="s">
        <v>5832</v>
      </c>
      <c r="DO3500"/>
    </row>
    <row r="3501" spans="15:119" x14ac:dyDescent="0.25">
      <c r="O3501" s="268" t="s">
        <v>12979</v>
      </c>
      <c r="P3501" s="268" t="s">
        <v>9484</v>
      </c>
      <c r="Q3501" s="269">
        <v>-5.25</v>
      </c>
      <c r="R3501" s="269">
        <v>-5.5</v>
      </c>
      <c r="S3501" s="269">
        <v>-72.5</v>
      </c>
      <c r="T3501" s="269">
        <v>-72.75</v>
      </c>
      <c r="DI3501" s="112" t="s">
        <v>4712</v>
      </c>
      <c r="DJ3501" s="112" t="s">
        <v>4583</v>
      </c>
      <c r="DO3501"/>
    </row>
    <row r="3502" spans="15:119" x14ac:dyDescent="0.25">
      <c r="O3502" s="268" t="s">
        <v>12980</v>
      </c>
      <c r="P3502" s="268" t="s">
        <v>9482</v>
      </c>
      <c r="Q3502" s="269">
        <v>-5</v>
      </c>
      <c r="R3502" s="269">
        <v>-5.5</v>
      </c>
      <c r="S3502" s="269">
        <v>-72</v>
      </c>
      <c r="T3502" s="269">
        <v>-72.5</v>
      </c>
      <c r="DI3502" s="112" t="s">
        <v>5148</v>
      </c>
      <c r="DJ3502" s="112" t="s">
        <v>5023</v>
      </c>
      <c r="DO3502"/>
    </row>
    <row r="3503" spans="15:119" x14ac:dyDescent="0.25">
      <c r="O3503" s="268" t="s">
        <v>12981</v>
      </c>
      <c r="P3503" s="268" t="s">
        <v>9484</v>
      </c>
      <c r="Q3503" s="269">
        <v>-5</v>
      </c>
      <c r="R3503" s="269">
        <v>-5.25</v>
      </c>
      <c r="S3503" s="269">
        <v>-72.25</v>
      </c>
      <c r="T3503" s="269">
        <v>-72.5</v>
      </c>
      <c r="DI3503" s="112" t="s">
        <v>5149</v>
      </c>
      <c r="DJ3503" s="112" t="s">
        <v>5023</v>
      </c>
      <c r="DO3503"/>
    </row>
    <row r="3504" spans="15:119" x14ac:dyDescent="0.25">
      <c r="O3504" s="268" t="s">
        <v>12982</v>
      </c>
      <c r="P3504" s="268" t="s">
        <v>9484</v>
      </c>
      <c r="Q3504" s="269">
        <v>-5</v>
      </c>
      <c r="R3504" s="269">
        <v>-5.25</v>
      </c>
      <c r="S3504" s="269">
        <v>-72</v>
      </c>
      <c r="T3504" s="269">
        <v>-72.25</v>
      </c>
      <c r="DI3504" s="112" t="s">
        <v>9370</v>
      </c>
      <c r="DJ3504" s="112" t="s">
        <v>9212</v>
      </c>
      <c r="DO3504"/>
    </row>
    <row r="3505" spans="15:119" x14ac:dyDescent="0.25">
      <c r="O3505" s="268" t="s">
        <v>12983</v>
      </c>
      <c r="P3505" s="268" t="s">
        <v>9484</v>
      </c>
      <c r="Q3505" s="269">
        <v>-5.25</v>
      </c>
      <c r="R3505" s="269">
        <v>-5.5</v>
      </c>
      <c r="S3505" s="269">
        <v>-72.25</v>
      </c>
      <c r="T3505" s="269">
        <v>-72.5</v>
      </c>
      <c r="DI3505" s="112" t="s">
        <v>6826</v>
      </c>
      <c r="DJ3505" s="112" t="s">
        <v>6297</v>
      </c>
      <c r="DO3505"/>
    </row>
    <row r="3506" spans="15:119" x14ac:dyDescent="0.25">
      <c r="O3506" s="268" t="s">
        <v>12984</v>
      </c>
      <c r="P3506" s="268" t="s">
        <v>9484</v>
      </c>
      <c r="Q3506" s="269">
        <v>-5.25</v>
      </c>
      <c r="R3506" s="269">
        <v>-5.5</v>
      </c>
      <c r="S3506" s="269">
        <v>-72</v>
      </c>
      <c r="T3506" s="269">
        <v>-72.25</v>
      </c>
      <c r="DI3506" s="112" t="s">
        <v>4941</v>
      </c>
      <c r="DJ3506" s="112" t="s">
        <v>4800</v>
      </c>
      <c r="DO3506"/>
    </row>
    <row r="3507" spans="15:119" x14ac:dyDescent="0.25">
      <c r="O3507" s="268" t="s">
        <v>12985</v>
      </c>
      <c r="P3507" s="268" t="s">
        <v>9482</v>
      </c>
      <c r="Q3507" s="269">
        <v>-5.5</v>
      </c>
      <c r="R3507" s="269">
        <v>-6</v>
      </c>
      <c r="S3507" s="269">
        <v>-73</v>
      </c>
      <c r="T3507" s="269">
        <v>-73.5</v>
      </c>
      <c r="DI3507" s="112" t="s">
        <v>6827</v>
      </c>
      <c r="DJ3507" s="112" t="s">
        <v>6297</v>
      </c>
      <c r="DO3507"/>
    </row>
    <row r="3508" spans="15:119" x14ac:dyDescent="0.25">
      <c r="O3508" s="268" t="s">
        <v>12986</v>
      </c>
      <c r="P3508" s="268" t="s">
        <v>9484</v>
      </c>
      <c r="Q3508" s="269">
        <v>-5.5</v>
      </c>
      <c r="R3508" s="269">
        <v>-5.75</v>
      </c>
      <c r="S3508" s="269">
        <v>-73</v>
      </c>
      <c r="T3508" s="269">
        <v>-73.25</v>
      </c>
      <c r="DI3508" s="112" t="s">
        <v>4942</v>
      </c>
      <c r="DJ3508" s="112" t="s">
        <v>4800</v>
      </c>
      <c r="DO3508"/>
    </row>
    <row r="3509" spans="15:119" x14ac:dyDescent="0.25">
      <c r="O3509" s="268" t="s">
        <v>12987</v>
      </c>
      <c r="P3509" s="268" t="s">
        <v>9484</v>
      </c>
      <c r="Q3509" s="269">
        <v>-5.75</v>
      </c>
      <c r="R3509" s="269">
        <v>-6</v>
      </c>
      <c r="S3509" s="269">
        <v>-73</v>
      </c>
      <c r="T3509" s="269">
        <v>-73.25</v>
      </c>
      <c r="DI3509" s="112" t="s">
        <v>6830</v>
      </c>
      <c r="DJ3509" s="112" t="s">
        <v>6297</v>
      </c>
      <c r="DO3509"/>
    </row>
    <row r="3510" spans="15:119" x14ac:dyDescent="0.25">
      <c r="O3510" s="268" t="s">
        <v>12988</v>
      </c>
      <c r="P3510" s="268" t="s">
        <v>9482</v>
      </c>
      <c r="Q3510" s="269">
        <v>-5.5</v>
      </c>
      <c r="R3510" s="269">
        <v>-6</v>
      </c>
      <c r="S3510" s="269">
        <v>-72.5</v>
      </c>
      <c r="T3510" s="269">
        <v>-73</v>
      </c>
      <c r="DI3510" s="112" t="s">
        <v>8436</v>
      </c>
      <c r="DJ3510" s="112" t="s">
        <v>8277</v>
      </c>
      <c r="DO3510"/>
    </row>
    <row r="3511" spans="15:119" x14ac:dyDescent="0.25">
      <c r="O3511" s="268" t="s">
        <v>12989</v>
      </c>
      <c r="P3511" s="268" t="s">
        <v>9484</v>
      </c>
      <c r="Q3511" s="269">
        <v>-5.5</v>
      </c>
      <c r="R3511" s="269">
        <v>-5.75</v>
      </c>
      <c r="S3511" s="269">
        <v>-72.75</v>
      </c>
      <c r="T3511" s="269">
        <v>-73</v>
      </c>
      <c r="DI3511" s="112" t="s">
        <v>8135</v>
      </c>
      <c r="DJ3511" s="112" t="s">
        <v>7908</v>
      </c>
      <c r="DO3511"/>
    </row>
    <row r="3512" spans="15:119" x14ac:dyDescent="0.25">
      <c r="O3512" s="268" t="s">
        <v>12990</v>
      </c>
      <c r="P3512" s="268" t="s">
        <v>9484</v>
      </c>
      <c r="Q3512" s="269">
        <v>-5.5</v>
      </c>
      <c r="R3512" s="269">
        <v>-5.75</v>
      </c>
      <c r="S3512" s="269">
        <v>-72.5</v>
      </c>
      <c r="T3512" s="269">
        <v>-72.75</v>
      </c>
      <c r="DI3512" s="112" t="s">
        <v>8815</v>
      </c>
      <c r="DJ3512" s="112" t="s">
        <v>8536</v>
      </c>
      <c r="DO3512"/>
    </row>
    <row r="3513" spans="15:119" x14ac:dyDescent="0.25">
      <c r="O3513" s="268" t="s">
        <v>12991</v>
      </c>
      <c r="P3513" s="268" t="s">
        <v>9484</v>
      </c>
      <c r="Q3513" s="269">
        <v>-5.75</v>
      </c>
      <c r="R3513" s="269">
        <v>-6</v>
      </c>
      <c r="S3513" s="269">
        <v>-72.75</v>
      </c>
      <c r="T3513" s="269">
        <v>-73</v>
      </c>
      <c r="DI3513" s="112" t="s">
        <v>6828</v>
      </c>
      <c r="DJ3513" s="112" t="s">
        <v>6297</v>
      </c>
      <c r="DO3513"/>
    </row>
    <row r="3514" spans="15:119" x14ac:dyDescent="0.25">
      <c r="O3514" s="268" t="s">
        <v>12992</v>
      </c>
      <c r="P3514" s="268" t="s">
        <v>9484</v>
      </c>
      <c r="Q3514" s="269">
        <v>-5.75</v>
      </c>
      <c r="R3514" s="269">
        <v>-6</v>
      </c>
      <c r="S3514" s="269">
        <v>-72.5</v>
      </c>
      <c r="T3514" s="269">
        <v>-72.75</v>
      </c>
      <c r="DI3514" s="112" t="s">
        <v>8437</v>
      </c>
      <c r="DJ3514" s="112" t="s">
        <v>8277</v>
      </c>
      <c r="DO3514"/>
    </row>
    <row r="3515" spans="15:119" x14ac:dyDescent="0.25">
      <c r="O3515" s="268" t="s">
        <v>12993</v>
      </c>
      <c r="P3515" s="268" t="s">
        <v>9482</v>
      </c>
      <c r="Q3515" s="269">
        <v>-5.5</v>
      </c>
      <c r="R3515" s="269">
        <v>-6</v>
      </c>
      <c r="S3515" s="269">
        <v>-72</v>
      </c>
      <c r="T3515" s="269">
        <v>-72.5</v>
      </c>
      <c r="DI3515" s="112" t="s">
        <v>6829</v>
      </c>
      <c r="DJ3515" s="112" t="s">
        <v>6297</v>
      </c>
      <c r="DO3515"/>
    </row>
    <row r="3516" spans="15:119" x14ac:dyDescent="0.25">
      <c r="O3516" s="268" t="s">
        <v>12994</v>
      </c>
      <c r="P3516" s="268" t="s">
        <v>9484</v>
      </c>
      <c r="Q3516" s="269">
        <v>-5.5</v>
      </c>
      <c r="R3516" s="269">
        <v>-5.75</v>
      </c>
      <c r="S3516" s="269">
        <v>-72.25</v>
      </c>
      <c r="T3516" s="269">
        <v>-72.5</v>
      </c>
      <c r="DI3516" s="112" t="s">
        <v>6831</v>
      </c>
      <c r="DJ3516" s="112" t="s">
        <v>6297</v>
      </c>
      <c r="DO3516"/>
    </row>
    <row r="3517" spans="15:119" x14ac:dyDescent="0.25">
      <c r="O3517" s="268" t="s">
        <v>12995</v>
      </c>
      <c r="P3517" s="268" t="s">
        <v>9484</v>
      </c>
      <c r="Q3517" s="269">
        <v>-5.5</v>
      </c>
      <c r="R3517" s="269">
        <v>-5.75</v>
      </c>
      <c r="S3517" s="269">
        <v>-72</v>
      </c>
      <c r="T3517" s="269">
        <v>-72.25</v>
      </c>
      <c r="DI3517" s="112" t="s">
        <v>4943</v>
      </c>
      <c r="DJ3517" s="112" t="s">
        <v>4800</v>
      </c>
      <c r="DO3517"/>
    </row>
    <row r="3518" spans="15:119" x14ac:dyDescent="0.25">
      <c r="O3518" s="268" t="s">
        <v>12996</v>
      </c>
      <c r="P3518" s="268" t="s">
        <v>9484</v>
      </c>
      <c r="Q3518" s="269">
        <v>-5.75</v>
      </c>
      <c r="R3518" s="269">
        <v>-6</v>
      </c>
      <c r="S3518" s="269">
        <v>-72.25</v>
      </c>
      <c r="T3518" s="269">
        <v>-72.5</v>
      </c>
      <c r="DI3518" s="112" t="s">
        <v>5795</v>
      </c>
      <c r="DJ3518" s="112" t="s">
        <v>5735</v>
      </c>
      <c r="DO3518"/>
    </row>
    <row r="3519" spans="15:119" x14ac:dyDescent="0.25">
      <c r="O3519" s="268" t="s">
        <v>12997</v>
      </c>
      <c r="P3519" s="268" t="s">
        <v>9484</v>
      </c>
      <c r="Q3519" s="269">
        <v>-5.75</v>
      </c>
      <c r="R3519" s="269">
        <v>-6</v>
      </c>
      <c r="S3519" s="269">
        <v>-72</v>
      </c>
      <c r="T3519" s="269">
        <v>-72.25</v>
      </c>
      <c r="DI3519" s="112" t="s">
        <v>5795</v>
      </c>
      <c r="DJ3519" s="112" t="s">
        <v>7290</v>
      </c>
      <c r="DO3519"/>
    </row>
    <row r="3520" spans="15:119" x14ac:dyDescent="0.25">
      <c r="O3520" s="268" t="s">
        <v>12998</v>
      </c>
      <c r="P3520" s="268" t="s">
        <v>9478</v>
      </c>
      <c r="Q3520" s="269">
        <v>-6</v>
      </c>
      <c r="R3520" s="269">
        <v>-8</v>
      </c>
      <c r="S3520" s="269">
        <v>-72</v>
      </c>
      <c r="T3520" s="269">
        <v>-75</v>
      </c>
      <c r="DI3520" s="112" t="s">
        <v>9371</v>
      </c>
      <c r="DJ3520" s="112" t="s">
        <v>9212</v>
      </c>
      <c r="DO3520"/>
    </row>
    <row r="3521" spans="15:119" x14ac:dyDescent="0.25">
      <c r="O3521" s="268" t="s">
        <v>12999</v>
      </c>
      <c r="P3521" s="268" t="s">
        <v>9480</v>
      </c>
      <c r="Q3521" s="269">
        <v>-6</v>
      </c>
      <c r="R3521" s="269">
        <v>-7</v>
      </c>
      <c r="S3521" s="269">
        <v>-73.5</v>
      </c>
      <c r="T3521" s="269">
        <v>-75</v>
      </c>
      <c r="DI3521" s="112" t="s">
        <v>4369</v>
      </c>
      <c r="DJ3521" s="112" t="s">
        <v>4283</v>
      </c>
      <c r="DO3521"/>
    </row>
    <row r="3522" spans="15:119" x14ac:dyDescent="0.25">
      <c r="O3522" s="268" t="s">
        <v>13000</v>
      </c>
      <c r="P3522" s="268" t="s">
        <v>9482</v>
      </c>
      <c r="Q3522" s="269">
        <v>-6.5</v>
      </c>
      <c r="R3522" s="269">
        <v>-7</v>
      </c>
      <c r="S3522" s="269">
        <v>-73.5</v>
      </c>
      <c r="T3522" s="269">
        <v>-74</v>
      </c>
      <c r="DI3522" s="112" t="s">
        <v>5150</v>
      </c>
      <c r="DJ3522" s="112" t="s">
        <v>5023</v>
      </c>
      <c r="DO3522"/>
    </row>
    <row r="3523" spans="15:119" x14ac:dyDescent="0.25">
      <c r="O3523" s="268" t="s">
        <v>13001</v>
      </c>
      <c r="P3523" s="268" t="s">
        <v>9484</v>
      </c>
      <c r="Q3523" s="269">
        <v>-6.5</v>
      </c>
      <c r="R3523" s="269">
        <v>-6.75</v>
      </c>
      <c r="S3523" s="269">
        <v>-73.5</v>
      </c>
      <c r="T3523" s="269">
        <v>-73.75</v>
      </c>
      <c r="DI3523" s="112" t="s">
        <v>8438</v>
      </c>
      <c r="DJ3523" s="112" t="s">
        <v>8277</v>
      </c>
      <c r="DO3523"/>
    </row>
    <row r="3524" spans="15:119" x14ac:dyDescent="0.25">
      <c r="O3524" s="268" t="s">
        <v>13002</v>
      </c>
      <c r="P3524" s="268" t="s">
        <v>9484</v>
      </c>
      <c r="Q3524" s="269">
        <v>-6.75</v>
      </c>
      <c r="R3524" s="269">
        <v>-7</v>
      </c>
      <c r="S3524" s="269">
        <v>-73.5</v>
      </c>
      <c r="T3524" s="269">
        <v>-73.75</v>
      </c>
      <c r="DI3524" s="112" t="s">
        <v>6832</v>
      </c>
      <c r="DJ3524" s="112" t="s">
        <v>6297</v>
      </c>
      <c r="DO3524"/>
    </row>
    <row r="3525" spans="15:119" x14ac:dyDescent="0.25">
      <c r="O3525" s="268" t="s">
        <v>13003</v>
      </c>
      <c r="P3525" s="268" t="s">
        <v>9480</v>
      </c>
      <c r="Q3525" s="269">
        <v>-6</v>
      </c>
      <c r="R3525" s="269">
        <v>-7</v>
      </c>
      <c r="S3525" s="269">
        <v>-72</v>
      </c>
      <c r="T3525" s="269">
        <v>-73.5</v>
      </c>
      <c r="DI3525" s="112" t="s">
        <v>8439</v>
      </c>
      <c r="DJ3525" s="112" t="s">
        <v>8277</v>
      </c>
      <c r="DO3525"/>
    </row>
    <row r="3526" spans="15:119" x14ac:dyDescent="0.25">
      <c r="O3526" s="268" t="s">
        <v>13004</v>
      </c>
      <c r="P3526" s="268" t="s">
        <v>9482</v>
      </c>
      <c r="Q3526" s="269">
        <v>-6</v>
      </c>
      <c r="R3526" s="269">
        <v>-6.5</v>
      </c>
      <c r="S3526" s="269">
        <v>-73</v>
      </c>
      <c r="T3526" s="269">
        <v>-73.5</v>
      </c>
      <c r="DI3526" s="112" t="s">
        <v>5151</v>
      </c>
      <c r="DJ3526" s="112" t="s">
        <v>5023</v>
      </c>
      <c r="DO3526"/>
    </row>
    <row r="3527" spans="15:119" x14ac:dyDescent="0.25">
      <c r="O3527" s="268" t="s">
        <v>13005</v>
      </c>
      <c r="P3527" s="268" t="s">
        <v>9484</v>
      </c>
      <c r="Q3527" s="269">
        <v>-6</v>
      </c>
      <c r="R3527" s="269">
        <v>-6.25</v>
      </c>
      <c r="S3527" s="269">
        <v>-73</v>
      </c>
      <c r="T3527" s="269">
        <v>-73.25</v>
      </c>
      <c r="DI3527" s="112" t="s">
        <v>5672</v>
      </c>
      <c r="DJ3527" s="112" t="s">
        <v>5568</v>
      </c>
      <c r="DO3527"/>
    </row>
    <row r="3528" spans="15:119" x14ac:dyDescent="0.25">
      <c r="O3528" s="268" t="s">
        <v>13006</v>
      </c>
      <c r="P3528" s="268" t="s">
        <v>9484</v>
      </c>
      <c r="Q3528" s="269">
        <v>-6.25</v>
      </c>
      <c r="R3528" s="269">
        <v>-6.5</v>
      </c>
      <c r="S3528" s="269">
        <v>-73</v>
      </c>
      <c r="T3528" s="269">
        <v>-73.25</v>
      </c>
      <c r="DI3528" s="112" t="s">
        <v>8816</v>
      </c>
      <c r="DJ3528" s="112" t="s">
        <v>8536</v>
      </c>
      <c r="DO3528"/>
    </row>
    <row r="3529" spans="15:119" x14ac:dyDescent="0.25">
      <c r="O3529" s="268" t="s">
        <v>13007</v>
      </c>
      <c r="P3529" s="268" t="s">
        <v>9482</v>
      </c>
      <c r="Q3529" s="269">
        <v>-6</v>
      </c>
      <c r="R3529" s="269">
        <v>-6.5</v>
      </c>
      <c r="S3529" s="269">
        <v>-72.5</v>
      </c>
      <c r="T3529" s="269">
        <v>-73</v>
      </c>
      <c r="DI3529" s="112" t="s">
        <v>7672</v>
      </c>
      <c r="DJ3529" s="112" t="s">
        <v>7290</v>
      </c>
      <c r="DO3529"/>
    </row>
    <row r="3530" spans="15:119" x14ac:dyDescent="0.25">
      <c r="O3530" s="268" t="s">
        <v>13008</v>
      </c>
      <c r="P3530" s="268" t="s">
        <v>9484</v>
      </c>
      <c r="Q3530" s="269">
        <v>-6</v>
      </c>
      <c r="R3530" s="269">
        <v>-6.25</v>
      </c>
      <c r="S3530" s="269">
        <v>-72.75</v>
      </c>
      <c r="T3530" s="269">
        <v>-73</v>
      </c>
      <c r="DI3530" s="112" t="s">
        <v>4575</v>
      </c>
      <c r="DJ3530" s="112" t="s">
        <v>7908</v>
      </c>
      <c r="DO3530"/>
    </row>
    <row r="3531" spans="15:119" x14ac:dyDescent="0.25">
      <c r="O3531" s="268" t="s">
        <v>13009</v>
      </c>
      <c r="P3531" s="268" t="s">
        <v>9484</v>
      </c>
      <c r="Q3531" s="269">
        <v>-6</v>
      </c>
      <c r="R3531" s="269">
        <v>-6.25</v>
      </c>
      <c r="S3531" s="269">
        <v>-72.5</v>
      </c>
      <c r="T3531" s="269">
        <v>-72.75</v>
      </c>
      <c r="DI3531" s="112" t="s">
        <v>4575</v>
      </c>
      <c r="DJ3531" s="112" t="s">
        <v>4444</v>
      </c>
      <c r="DO3531"/>
    </row>
    <row r="3532" spans="15:119" x14ac:dyDescent="0.25">
      <c r="O3532" s="268" t="s">
        <v>13010</v>
      </c>
      <c r="P3532" s="268" t="s">
        <v>9484</v>
      </c>
      <c r="Q3532" s="269">
        <v>-6.25</v>
      </c>
      <c r="R3532" s="269">
        <v>-6.5</v>
      </c>
      <c r="S3532" s="269">
        <v>-72.75</v>
      </c>
      <c r="T3532" s="269">
        <v>-73</v>
      </c>
      <c r="DI3532" s="112" t="s">
        <v>6180</v>
      </c>
      <c r="DJ3532" s="112" t="s">
        <v>5901</v>
      </c>
      <c r="DO3532"/>
    </row>
    <row r="3533" spans="15:119" x14ac:dyDescent="0.25">
      <c r="O3533" s="268" t="s">
        <v>13011</v>
      </c>
      <c r="P3533" s="268" t="s">
        <v>9484</v>
      </c>
      <c r="Q3533" s="269">
        <v>-6.25</v>
      </c>
      <c r="R3533" s="269">
        <v>-6.5</v>
      </c>
      <c r="S3533" s="269">
        <v>-72.5</v>
      </c>
      <c r="T3533" s="269">
        <v>-72.75</v>
      </c>
      <c r="DI3533" s="112" t="s">
        <v>8136</v>
      </c>
      <c r="DJ3533" s="112" t="s">
        <v>7908</v>
      </c>
      <c r="DO3533"/>
    </row>
    <row r="3534" spans="15:119" x14ac:dyDescent="0.25">
      <c r="O3534" s="268" t="s">
        <v>13012</v>
      </c>
      <c r="P3534" s="268" t="s">
        <v>9482</v>
      </c>
      <c r="Q3534" s="269">
        <v>-6</v>
      </c>
      <c r="R3534" s="269">
        <v>-6.5</v>
      </c>
      <c r="S3534" s="269">
        <v>-72</v>
      </c>
      <c r="T3534" s="269">
        <v>-72.5</v>
      </c>
      <c r="DI3534" s="112" t="s">
        <v>8136</v>
      </c>
      <c r="DJ3534" s="112" t="s">
        <v>8277</v>
      </c>
      <c r="DO3534"/>
    </row>
    <row r="3535" spans="15:119" x14ac:dyDescent="0.25">
      <c r="O3535" s="268" t="s">
        <v>13013</v>
      </c>
      <c r="P3535" s="268" t="s">
        <v>9484</v>
      </c>
      <c r="Q3535" s="269">
        <v>-6</v>
      </c>
      <c r="R3535" s="269">
        <v>-6.25</v>
      </c>
      <c r="S3535" s="269">
        <v>-72.25</v>
      </c>
      <c r="T3535" s="269">
        <v>-72.5</v>
      </c>
      <c r="DI3535" s="112" t="s">
        <v>8817</v>
      </c>
      <c r="DJ3535" s="112" t="s">
        <v>8536</v>
      </c>
      <c r="DO3535"/>
    </row>
    <row r="3536" spans="15:119" x14ac:dyDescent="0.25">
      <c r="O3536" s="268" t="s">
        <v>13014</v>
      </c>
      <c r="P3536" s="268" t="s">
        <v>9484</v>
      </c>
      <c r="Q3536" s="269">
        <v>-6</v>
      </c>
      <c r="R3536" s="269">
        <v>-6.25</v>
      </c>
      <c r="S3536" s="269">
        <v>-72</v>
      </c>
      <c r="T3536" s="269">
        <v>-72.25</v>
      </c>
      <c r="DI3536" s="112" t="s">
        <v>7673</v>
      </c>
      <c r="DJ3536" s="112" t="s">
        <v>7290</v>
      </c>
      <c r="DO3536"/>
    </row>
    <row r="3537" spans="15:119" x14ac:dyDescent="0.25">
      <c r="O3537" s="268" t="s">
        <v>13015</v>
      </c>
      <c r="P3537" s="268" t="s">
        <v>9484</v>
      </c>
      <c r="Q3537" s="269">
        <v>-6.25</v>
      </c>
      <c r="R3537" s="269">
        <v>-6.5</v>
      </c>
      <c r="S3537" s="269">
        <v>-72.25</v>
      </c>
      <c r="T3537" s="269">
        <v>-72.5</v>
      </c>
      <c r="DI3537" s="112" t="s">
        <v>4944</v>
      </c>
      <c r="DJ3537" s="112" t="s">
        <v>4800</v>
      </c>
      <c r="DO3537"/>
    </row>
    <row r="3538" spans="15:119" x14ac:dyDescent="0.25">
      <c r="O3538" s="268" t="s">
        <v>13016</v>
      </c>
      <c r="P3538" s="268" t="s">
        <v>9484</v>
      </c>
      <c r="Q3538" s="269">
        <v>-6.25</v>
      </c>
      <c r="R3538" s="269">
        <v>-6.5</v>
      </c>
      <c r="S3538" s="269">
        <v>-72</v>
      </c>
      <c r="T3538" s="269">
        <v>-72.25</v>
      </c>
      <c r="DI3538" s="112" t="s">
        <v>5796</v>
      </c>
      <c r="DJ3538" s="112" t="s">
        <v>5735</v>
      </c>
      <c r="DO3538"/>
    </row>
    <row r="3539" spans="15:119" x14ac:dyDescent="0.25">
      <c r="O3539" s="268" t="s">
        <v>13017</v>
      </c>
      <c r="P3539" s="268" t="s">
        <v>9482</v>
      </c>
      <c r="Q3539" s="269">
        <v>-6.5</v>
      </c>
      <c r="R3539" s="269">
        <v>-7</v>
      </c>
      <c r="S3539" s="269">
        <v>-73</v>
      </c>
      <c r="T3539" s="269">
        <v>-73.5</v>
      </c>
      <c r="DI3539" s="112" t="s">
        <v>4945</v>
      </c>
      <c r="DJ3539" s="112" t="s">
        <v>4800</v>
      </c>
      <c r="DO3539"/>
    </row>
    <row r="3540" spans="15:119" x14ac:dyDescent="0.25">
      <c r="O3540" s="268" t="s">
        <v>13018</v>
      </c>
      <c r="P3540" s="268" t="s">
        <v>9484</v>
      </c>
      <c r="Q3540" s="269">
        <v>-6.5</v>
      </c>
      <c r="R3540" s="269">
        <v>-6.75</v>
      </c>
      <c r="S3540" s="269">
        <v>-73.25</v>
      </c>
      <c r="T3540" s="269">
        <v>-73.5</v>
      </c>
      <c r="DI3540" s="112" t="s">
        <v>4713</v>
      </c>
      <c r="DJ3540" s="112" t="s">
        <v>4583</v>
      </c>
      <c r="DO3540"/>
    </row>
    <row r="3541" spans="15:119" x14ac:dyDescent="0.25">
      <c r="O3541" s="268" t="s">
        <v>13019</v>
      </c>
      <c r="P3541" s="268" t="s">
        <v>9484</v>
      </c>
      <c r="Q3541" s="269">
        <v>-6.5</v>
      </c>
      <c r="R3541" s="269">
        <v>-6.75</v>
      </c>
      <c r="S3541" s="269">
        <v>-73</v>
      </c>
      <c r="T3541" s="269">
        <v>-73.25</v>
      </c>
      <c r="DI3541" s="112" t="s">
        <v>4531</v>
      </c>
      <c r="DJ3541" s="112" t="s">
        <v>4444</v>
      </c>
      <c r="DO3541"/>
    </row>
    <row r="3542" spans="15:119" x14ac:dyDescent="0.25">
      <c r="O3542" s="268" t="s">
        <v>13020</v>
      </c>
      <c r="P3542" s="268" t="s">
        <v>9484</v>
      </c>
      <c r="Q3542" s="269">
        <v>-6.75</v>
      </c>
      <c r="R3542" s="269">
        <v>-7</v>
      </c>
      <c r="S3542" s="269">
        <v>-73.25</v>
      </c>
      <c r="T3542" s="269">
        <v>-73.5</v>
      </c>
      <c r="DI3542" s="112" t="s">
        <v>6181</v>
      </c>
      <c r="DJ3542" s="112" t="s">
        <v>5901</v>
      </c>
      <c r="DO3542"/>
    </row>
    <row r="3543" spans="15:119" x14ac:dyDescent="0.25">
      <c r="O3543" s="268" t="s">
        <v>13021</v>
      </c>
      <c r="P3543" s="268" t="s">
        <v>9484</v>
      </c>
      <c r="Q3543" s="269">
        <v>-6.75</v>
      </c>
      <c r="R3543" s="269">
        <v>-7</v>
      </c>
      <c r="S3543" s="269">
        <v>-73</v>
      </c>
      <c r="T3543" s="269">
        <v>-73.25</v>
      </c>
      <c r="DI3543" s="112" t="s">
        <v>9372</v>
      </c>
      <c r="DJ3543" s="112" t="s">
        <v>9212</v>
      </c>
      <c r="DO3543"/>
    </row>
    <row r="3544" spans="15:119" x14ac:dyDescent="0.25">
      <c r="O3544" s="268" t="s">
        <v>13022</v>
      </c>
      <c r="P3544" s="268" t="s">
        <v>9482</v>
      </c>
      <c r="Q3544" s="269">
        <v>-6.5</v>
      </c>
      <c r="R3544" s="269">
        <v>-7</v>
      </c>
      <c r="S3544" s="269">
        <v>-72.5</v>
      </c>
      <c r="T3544" s="269">
        <v>-73</v>
      </c>
      <c r="DI3544" s="112" t="s">
        <v>4521</v>
      </c>
      <c r="DJ3544" s="112" t="s">
        <v>4444</v>
      </c>
      <c r="DO3544"/>
    </row>
    <row r="3545" spans="15:119" x14ac:dyDescent="0.25">
      <c r="O3545" s="268" t="s">
        <v>13023</v>
      </c>
      <c r="P3545" s="268" t="s">
        <v>9484</v>
      </c>
      <c r="Q3545" s="269">
        <v>-6.5</v>
      </c>
      <c r="R3545" s="269">
        <v>-6.75</v>
      </c>
      <c r="S3545" s="269">
        <v>-72.75</v>
      </c>
      <c r="T3545" s="269">
        <v>-73</v>
      </c>
      <c r="DI3545" s="112" t="s">
        <v>5673</v>
      </c>
      <c r="DJ3545" s="112" t="s">
        <v>5568</v>
      </c>
      <c r="DO3545"/>
    </row>
    <row r="3546" spans="15:119" x14ac:dyDescent="0.25">
      <c r="O3546" s="268" t="s">
        <v>13024</v>
      </c>
      <c r="P3546" s="268" t="s">
        <v>9484</v>
      </c>
      <c r="Q3546" s="269">
        <v>-6.5</v>
      </c>
      <c r="R3546" s="269">
        <v>-6.75</v>
      </c>
      <c r="S3546" s="269">
        <v>-72.5</v>
      </c>
      <c r="T3546" s="269">
        <v>-72.75</v>
      </c>
      <c r="DI3546" s="112" t="s">
        <v>4532</v>
      </c>
      <c r="DJ3546" s="112" t="s">
        <v>4444</v>
      </c>
      <c r="DO3546"/>
    </row>
    <row r="3547" spans="15:119" x14ac:dyDescent="0.25">
      <c r="O3547" s="268" t="s">
        <v>13025</v>
      </c>
      <c r="P3547" s="268" t="s">
        <v>9484</v>
      </c>
      <c r="Q3547" s="269">
        <v>-6.75</v>
      </c>
      <c r="R3547" s="269">
        <v>-7</v>
      </c>
      <c r="S3547" s="269">
        <v>-72.75</v>
      </c>
      <c r="T3547" s="269">
        <v>-73</v>
      </c>
      <c r="DI3547" s="112" t="s">
        <v>9373</v>
      </c>
      <c r="DJ3547" s="112" t="s">
        <v>9212</v>
      </c>
      <c r="DO3547"/>
    </row>
    <row r="3548" spans="15:119" x14ac:dyDescent="0.25">
      <c r="O3548" s="268" t="s">
        <v>13026</v>
      </c>
      <c r="P3548" s="268" t="s">
        <v>9484</v>
      </c>
      <c r="Q3548" s="269">
        <v>-6.75</v>
      </c>
      <c r="R3548" s="269">
        <v>-7</v>
      </c>
      <c r="S3548" s="269">
        <v>-72.5</v>
      </c>
      <c r="T3548" s="269">
        <v>-72.75</v>
      </c>
      <c r="DI3548" s="112" t="s">
        <v>9374</v>
      </c>
      <c r="DJ3548" s="112" t="s">
        <v>9212</v>
      </c>
      <c r="DO3548"/>
    </row>
    <row r="3549" spans="15:119" x14ac:dyDescent="0.25">
      <c r="O3549" s="268" t="s">
        <v>13027</v>
      </c>
      <c r="P3549" s="268" t="s">
        <v>9482</v>
      </c>
      <c r="Q3549" s="269">
        <v>-6.5</v>
      </c>
      <c r="R3549" s="269">
        <v>-7</v>
      </c>
      <c r="S3549" s="269">
        <v>-72</v>
      </c>
      <c r="T3549" s="269">
        <v>-72.5</v>
      </c>
      <c r="DI3549" s="112" t="s">
        <v>7674</v>
      </c>
      <c r="DJ3549" s="112" t="s">
        <v>7908</v>
      </c>
      <c r="DO3549"/>
    </row>
    <row r="3550" spans="15:119" x14ac:dyDescent="0.25">
      <c r="O3550" s="268" t="s">
        <v>13028</v>
      </c>
      <c r="P3550" s="268" t="s">
        <v>9484</v>
      </c>
      <c r="Q3550" s="269">
        <v>-6.5</v>
      </c>
      <c r="R3550" s="269">
        <v>-6.75</v>
      </c>
      <c r="S3550" s="269">
        <v>-72.25</v>
      </c>
      <c r="T3550" s="269">
        <v>-72.5</v>
      </c>
      <c r="DI3550" s="112" t="s">
        <v>7674</v>
      </c>
      <c r="DJ3550" s="112" t="s">
        <v>7290</v>
      </c>
      <c r="DO3550"/>
    </row>
    <row r="3551" spans="15:119" x14ac:dyDescent="0.25">
      <c r="O3551" s="268" t="s">
        <v>13029</v>
      </c>
      <c r="P3551" s="268" t="s">
        <v>9484</v>
      </c>
      <c r="Q3551" s="269">
        <v>-6.5</v>
      </c>
      <c r="R3551" s="269">
        <v>-6.75</v>
      </c>
      <c r="S3551" s="269">
        <v>-72</v>
      </c>
      <c r="T3551" s="269">
        <v>-72.25</v>
      </c>
      <c r="DI3551" s="112" t="s">
        <v>8818</v>
      </c>
      <c r="DJ3551" s="112" t="s">
        <v>8536</v>
      </c>
      <c r="DO3551"/>
    </row>
    <row r="3552" spans="15:119" x14ac:dyDescent="0.25">
      <c r="O3552" s="268" t="s">
        <v>13030</v>
      </c>
      <c r="P3552" s="268" t="s">
        <v>9484</v>
      </c>
      <c r="Q3552" s="269">
        <v>-6.75</v>
      </c>
      <c r="R3552" s="269">
        <v>-7</v>
      </c>
      <c r="S3552" s="269">
        <v>-72.25</v>
      </c>
      <c r="T3552" s="269">
        <v>-72.5</v>
      </c>
      <c r="DI3552" s="112" t="s">
        <v>8440</v>
      </c>
      <c r="DJ3552" s="112" t="s">
        <v>8277</v>
      </c>
      <c r="DO3552"/>
    </row>
    <row r="3553" spans="15:119" x14ac:dyDescent="0.25">
      <c r="O3553" s="268" t="s">
        <v>13031</v>
      </c>
      <c r="P3553" s="268" t="s">
        <v>9484</v>
      </c>
      <c r="Q3553" s="269">
        <v>-6.75</v>
      </c>
      <c r="R3553" s="269">
        <v>-7</v>
      </c>
      <c r="S3553" s="269">
        <v>-72</v>
      </c>
      <c r="T3553" s="269">
        <v>-72.25</v>
      </c>
      <c r="DI3553" s="112" t="s">
        <v>6833</v>
      </c>
      <c r="DJ3553" s="112" t="s">
        <v>6297</v>
      </c>
      <c r="DO3553"/>
    </row>
    <row r="3554" spans="15:119" x14ac:dyDescent="0.25">
      <c r="O3554" s="268" t="s">
        <v>13032</v>
      </c>
      <c r="P3554" s="268" t="s">
        <v>9480</v>
      </c>
      <c r="Q3554" s="269">
        <v>-7</v>
      </c>
      <c r="R3554" s="269">
        <v>-8</v>
      </c>
      <c r="S3554" s="269">
        <v>-73.5</v>
      </c>
      <c r="T3554" s="269">
        <v>-75</v>
      </c>
      <c r="DI3554" s="112" t="s">
        <v>8137</v>
      </c>
      <c r="DJ3554" s="112" t="s">
        <v>7908</v>
      </c>
      <c r="DO3554"/>
    </row>
    <row r="3555" spans="15:119" x14ac:dyDescent="0.25">
      <c r="O3555" s="268" t="s">
        <v>13033</v>
      </c>
      <c r="P3555" s="268" t="s">
        <v>9482</v>
      </c>
      <c r="Q3555" s="269">
        <v>-7</v>
      </c>
      <c r="R3555" s="269">
        <v>-7.5</v>
      </c>
      <c r="S3555" s="269">
        <v>-73.5</v>
      </c>
      <c r="T3555" s="269">
        <v>-74</v>
      </c>
      <c r="DI3555" s="112" t="s">
        <v>9375</v>
      </c>
      <c r="DJ3555" s="112" t="s">
        <v>9212</v>
      </c>
      <c r="DO3555"/>
    </row>
    <row r="3556" spans="15:119" x14ac:dyDescent="0.25">
      <c r="O3556" s="268" t="s">
        <v>13034</v>
      </c>
      <c r="P3556" s="268" t="s">
        <v>9484</v>
      </c>
      <c r="Q3556" s="269">
        <v>-7</v>
      </c>
      <c r="R3556" s="269">
        <v>-7.25</v>
      </c>
      <c r="S3556" s="269">
        <v>-73.75</v>
      </c>
      <c r="T3556" s="269">
        <v>-74</v>
      </c>
      <c r="DI3556" s="112" t="s">
        <v>8819</v>
      </c>
      <c r="DJ3556" s="112" t="s">
        <v>8536</v>
      </c>
      <c r="DO3556"/>
    </row>
    <row r="3557" spans="15:119" x14ac:dyDescent="0.25">
      <c r="O3557" s="268" t="s">
        <v>13035</v>
      </c>
      <c r="P3557" s="268" t="s">
        <v>9484</v>
      </c>
      <c r="Q3557" s="269">
        <v>-7</v>
      </c>
      <c r="R3557" s="269">
        <v>-7.25</v>
      </c>
      <c r="S3557" s="269">
        <v>-73.5</v>
      </c>
      <c r="T3557" s="269">
        <v>-73.75</v>
      </c>
      <c r="DI3557" s="112" t="s">
        <v>7179</v>
      </c>
      <c r="DJ3557" s="112" t="s">
        <v>7127</v>
      </c>
      <c r="DO3557"/>
    </row>
    <row r="3558" spans="15:119" x14ac:dyDescent="0.25">
      <c r="O3558" s="268" t="s">
        <v>13036</v>
      </c>
      <c r="P3558" s="268" t="s">
        <v>9484</v>
      </c>
      <c r="Q3558" s="269">
        <v>-7.25</v>
      </c>
      <c r="R3558" s="269">
        <v>-7.5</v>
      </c>
      <c r="S3558" s="269">
        <v>-73.75</v>
      </c>
      <c r="T3558" s="269">
        <v>-74</v>
      </c>
      <c r="DI3558" s="112" t="s">
        <v>5674</v>
      </c>
      <c r="DJ3558" s="112" t="s">
        <v>5568</v>
      </c>
      <c r="DO3558"/>
    </row>
    <row r="3559" spans="15:119" x14ac:dyDescent="0.25">
      <c r="O3559" s="268" t="s">
        <v>13037</v>
      </c>
      <c r="P3559" s="268" t="s">
        <v>9484</v>
      </c>
      <c r="Q3559" s="269">
        <v>-7.25</v>
      </c>
      <c r="R3559" s="269">
        <v>-7.5</v>
      </c>
      <c r="S3559" s="269">
        <v>-73.5</v>
      </c>
      <c r="T3559" s="269">
        <v>-73.75</v>
      </c>
      <c r="DI3559" s="112" t="s">
        <v>7675</v>
      </c>
      <c r="DJ3559" s="112" t="s">
        <v>7290</v>
      </c>
      <c r="DO3559"/>
    </row>
    <row r="3560" spans="15:119" x14ac:dyDescent="0.25">
      <c r="O3560" s="268" t="s">
        <v>13038</v>
      </c>
      <c r="P3560" s="268" t="s">
        <v>9482</v>
      </c>
      <c r="Q3560" s="269">
        <v>-7.5</v>
      </c>
      <c r="R3560" s="269">
        <v>-8</v>
      </c>
      <c r="S3560" s="269">
        <v>-73.5</v>
      </c>
      <c r="T3560" s="269">
        <v>-74</v>
      </c>
      <c r="DI3560" s="112" t="s">
        <v>8820</v>
      </c>
      <c r="DJ3560" s="112" t="s">
        <v>8536</v>
      </c>
      <c r="DO3560"/>
    </row>
    <row r="3561" spans="15:119" x14ac:dyDescent="0.25">
      <c r="O3561" s="268" t="s">
        <v>13039</v>
      </c>
      <c r="P3561" s="268" t="s">
        <v>9484</v>
      </c>
      <c r="Q3561" s="269">
        <v>-7.5</v>
      </c>
      <c r="R3561" s="269">
        <v>-7.75</v>
      </c>
      <c r="S3561" s="269">
        <v>-73.75</v>
      </c>
      <c r="T3561" s="269">
        <v>-74</v>
      </c>
      <c r="DI3561" s="112" t="s">
        <v>5797</v>
      </c>
      <c r="DJ3561" s="112" t="s">
        <v>5735</v>
      </c>
      <c r="DO3561"/>
    </row>
    <row r="3562" spans="15:119" x14ac:dyDescent="0.25">
      <c r="O3562" s="268" t="s">
        <v>13040</v>
      </c>
      <c r="P3562" s="268" t="s">
        <v>9484</v>
      </c>
      <c r="Q3562" s="269">
        <v>-7.5</v>
      </c>
      <c r="R3562" s="269">
        <v>-7.75</v>
      </c>
      <c r="S3562" s="269">
        <v>-73.5</v>
      </c>
      <c r="T3562" s="269">
        <v>-73.75</v>
      </c>
      <c r="DI3562" s="112" t="s">
        <v>6834</v>
      </c>
      <c r="DJ3562" s="112" t="s">
        <v>6297</v>
      </c>
      <c r="DO3562"/>
    </row>
    <row r="3563" spans="15:119" x14ac:dyDescent="0.25">
      <c r="O3563" s="268" t="s">
        <v>13041</v>
      </c>
      <c r="P3563" s="268" t="s">
        <v>9484</v>
      </c>
      <c r="Q3563" s="269">
        <v>-7.75</v>
      </c>
      <c r="R3563" s="269">
        <v>-8</v>
      </c>
      <c r="S3563" s="269">
        <v>-73.75</v>
      </c>
      <c r="T3563" s="269">
        <v>-74</v>
      </c>
      <c r="DI3563" s="112" t="s">
        <v>8441</v>
      </c>
      <c r="DJ3563" s="112" t="s">
        <v>8277</v>
      </c>
      <c r="DO3563"/>
    </row>
    <row r="3564" spans="15:119" x14ac:dyDescent="0.25">
      <c r="O3564" s="268" t="s">
        <v>13042</v>
      </c>
      <c r="P3564" s="268" t="s">
        <v>9484</v>
      </c>
      <c r="Q3564" s="269">
        <v>-7.75</v>
      </c>
      <c r="R3564" s="269">
        <v>-8</v>
      </c>
      <c r="S3564" s="269">
        <v>-73.5</v>
      </c>
      <c r="T3564" s="269">
        <v>-73.75</v>
      </c>
      <c r="DI3564" s="112" t="s">
        <v>4946</v>
      </c>
      <c r="DJ3564" s="112" t="s">
        <v>4800</v>
      </c>
      <c r="DO3564"/>
    </row>
    <row r="3565" spans="15:119" x14ac:dyDescent="0.25">
      <c r="O3565" s="268" t="s">
        <v>13043</v>
      </c>
      <c r="P3565" s="268" t="s">
        <v>9480</v>
      </c>
      <c r="Q3565" s="269">
        <v>-7</v>
      </c>
      <c r="R3565" s="269">
        <v>-8</v>
      </c>
      <c r="S3565" s="269">
        <v>-72</v>
      </c>
      <c r="T3565" s="269">
        <v>-73.5</v>
      </c>
      <c r="DI3565" s="112" t="s">
        <v>6836</v>
      </c>
      <c r="DJ3565" s="112" t="s">
        <v>6297</v>
      </c>
      <c r="DO3565"/>
    </row>
    <row r="3566" spans="15:119" x14ac:dyDescent="0.25">
      <c r="O3566" s="268" t="s">
        <v>13044</v>
      </c>
      <c r="P3566" s="268" t="s">
        <v>9482</v>
      </c>
      <c r="Q3566" s="269">
        <v>-7</v>
      </c>
      <c r="R3566" s="269">
        <v>-7.5</v>
      </c>
      <c r="S3566" s="269">
        <v>-73</v>
      </c>
      <c r="T3566" s="269">
        <v>-73.5</v>
      </c>
      <c r="DI3566" s="112" t="s">
        <v>7249</v>
      </c>
      <c r="DJ3566" s="112" t="s">
        <v>7203</v>
      </c>
      <c r="DO3566"/>
    </row>
    <row r="3567" spans="15:119" x14ac:dyDescent="0.25">
      <c r="O3567" s="268" t="s">
        <v>13045</v>
      </c>
      <c r="P3567" s="268" t="s">
        <v>9484</v>
      </c>
      <c r="Q3567" s="269">
        <v>-7</v>
      </c>
      <c r="R3567" s="269">
        <v>-7.25</v>
      </c>
      <c r="S3567" s="269">
        <v>-73.25</v>
      </c>
      <c r="T3567" s="269">
        <v>-73.5</v>
      </c>
      <c r="DI3567" s="112" t="s">
        <v>6835</v>
      </c>
      <c r="DJ3567" s="112" t="s">
        <v>6297</v>
      </c>
      <c r="DO3567"/>
    </row>
    <row r="3568" spans="15:119" x14ac:dyDescent="0.25">
      <c r="O3568" s="268" t="s">
        <v>13046</v>
      </c>
      <c r="P3568" s="268" t="s">
        <v>9484</v>
      </c>
      <c r="Q3568" s="269">
        <v>-7</v>
      </c>
      <c r="R3568" s="269">
        <v>-7.25</v>
      </c>
      <c r="S3568" s="269">
        <v>-73</v>
      </c>
      <c r="T3568" s="269">
        <v>-73.25</v>
      </c>
      <c r="DI3568" s="112" t="s">
        <v>5152</v>
      </c>
      <c r="DJ3568" s="112" t="s">
        <v>5023</v>
      </c>
      <c r="DO3568"/>
    </row>
    <row r="3569" spans="15:119" x14ac:dyDescent="0.25">
      <c r="O3569" s="268" t="s">
        <v>13047</v>
      </c>
      <c r="P3569" s="268" t="s">
        <v>9484</v>
      </c>
      <c r="Q3569" s="269">
        <v>-7.25</v>
      </c>
      <c r="R3569" s="269">
        <v>-7.5</v>
      </c>
      <c r="S3569" s="269">
        <v>-73.25</v>
      </c>
      <c r="T3569" s="269">
        <v>-73.5</v>
      </c>
      <c r="DI3569" s="112" t="s">
        <v>4370</v>
      </c>
      <c r="DJ3569" s="112" t="s">
        <v>4283</v>
      </c>
      <c r="DO3569"/>
    </row>
    <row r="3570" spans="15:119" x14ac:dyDescent="0.25">
      <c r="O3570" s="268" t="s">
        <v>13048</v>
      </c>
      <c r="P3570" s="268" t="s">
        <v>9484</v>
      </c>
      <c r="Q3570" s="269">
        <v>-7.25</v>
      </c>
      <c r="R3570" s="269">
        <v>-7.5</v>
      </c>
      <c r="S3570" s="269">
        <v>-73</v>
      </c>
      <c r="T3570" s="269">
        <v>-73.25</v>
      </c>
      <c r="DI3570" s="112" t="s">
        <v>6837</v>
      </c>
      <c r="DJ3570" s="112" t="s">
        <v>6297</v>
      </c>
      <c r="DO3570"/>
    </row>
    <row r="3571" spans="15:119" x14ac:dyDescent="0.25">
      <c r="O3571" s="268" t="s">
        <v>13049</v>
      </c>
      <c r="P3571" s="268" t="s">
        <v>9482</v>
      </c>
      <c r="Q3571" s="269">
        <v>-7</v>
      </c>
      <c r="R3571" s="269">
        <v>-7.5</v>
      </c>
      <c r="S3571" s="269">
        <v>-72.5</v>
      </c>
      <c r="T3571" s="269">
        <v>-73</v>
      </c>
      <c r="DI3571" s="112" t="s">
        <v>7676</v>
      </c>
      <c r="DJ3571" s="112" t="s">
        <v>7290</v>
      </c>
      <c r="DO3571"/>
    </row>
    <row r="3572" spans="15:119" x14ac:dyDescent="0.25">
      <c r="O3572" s="268" t="s">
        <v>13050</v>
      </c>
      <c r="P3572" s="268" t="s">
        <v>9484</v>
      </c>
      <c r="Q3572" s="269">
        <v>-7</v>
      </c>
      <c r="R3572" s="269">
        <v>-7.25</v>
      </c>
      <c r="S3572" s="269">
        <v>-72.75</v>
      </c>
      <c r="T3572" s="269">
        <v>-73</v>
      </c>
      <c r="DI3572" s="112" t="s">
        <v>8821</v>
      </c>
      <c r="DJ3572" s="112" t="s">
        <v>8536</v>
      </c>
      <c r="DO3572"/>
    </row>
    <row r="3573" spans="15:119" x14ac:dyDescent="0.25">
      <c r="O3573" s="268" t="s">
        <v>13051</v>
      </c>
      <c r="P3573" s="268" t="s">
        <v>9484</v>
      </c>
      <c r="Q3573" s="269">
        <v>-7</v>
      </c>
      <c r="R3573" s="269">
        <v>-7.25</v>
      </c>
      <c r="S3573" s="269">
        <v>-72.5</v>
      </c>
      <c r="T3573" s="269">
        <v>-72.75</v>
      </c>
      <c r="DI3573" s="112" t="s">
        <v>7250</v>
      </c>
      <c r="DJ3573" s="112" t="s">
        <v>7203</v>
      </c>
      <c r="DO3573"/>
    </row>
    <row r="3574" spans="15:119" x14ac:dyDescent="0.25">
      <c r="O3574" s="268" t="s">
        <v>13052</v>
      </c>
      <c r="P3574" s="268" t="s">
        <v>9484</v>
      </c>
      <c r="Q3574" s="269">
        <v>-7.25</v>
      </c>
      <c r="R3574" s="269">
        <v>-7.5</v>
      </c>
      <c r="S3574" s="269">
        <v>-72.75</v>
      </c>
      <c r="T3574" s="269">
        <v>-73</v>
      </c>
      <c r="DI3574" s="112" t="s">
        <v>4714</v>
      </c>
      <c r="DJ3574" s="112" t="s">
        <v>4583</v>
      </c>
      <c r="DO3574"/>
    </row>
    <row r="3575" spans="15:119" x14ac:dyDescent="0.25">
      <c r="O3575" s="268" t="s">
        <v>13053</v>
      </c>
      <c r="P3575" s="268" t="s">
        <v>9484</v>
      </c>
      <c r="Q3575" s="269">
        <v>-7.25</v>
      </c>
      <c r="R3575" s="269">
        <v>-7.5</v>
      </c>
      <c r="S3575" s="269">
        <v>-72.5</v>
      </c>
      <c r="T3575" s="269">
        <v>-72.75</v>
      </c>
      <c r="DI3575" s="112" t="s">
        <v>7677</v>
      </c>
      <c r="DJ3575" s="112" t="s">
        <v>7290</v>
      </c>
      <c r="DO3575"/>
    </row>
    <row r="3576" spans="15:119" x14ac:dyDescent="0.25">
      <c r="O3576" s="268" t="s">
        <v>13054</v>
      </c>
      <c r="P3576" s="268" t="s">
        <v>9482</v>
      </c>
      <c r="Q3576" s="269">
        <v>-7</v>
      </c>
      <c r="R3576" s="269">
        <v>-7.5</v>
      </c>
      <c r="S3576" s="269">
        <v>-72</v>
      </c>
      <c r="T3576" s="269">
        <v>-72.5</v>
      </c>
      <c r="DI3576" s="112" t="s">
        <v>5153</v>
      </c>
      <c r="DJ3576" s="112" t="s">
        <v>5023</v>
      </c>
      <c r="DO3576"/>
    </row>
    <row r="3577" spans="15:119" x14ac:dyDescent="0.25">
      <c r="O3577" s="268" t="s">
        <v>13055</v>
      </c>
      <c r="P3577" s="268" t="s">
        <v>9484</v>
      </c>
      <c r="Q3577" s="269">
        <v>-7</v>
      </c>
      <c r="R3577" s="269">
        <v>-7.25</v>
      </c>
      <c r="S3577" s="269">
        <v>-72.25</v>
      </c>
      <c r="T3577" s="269">
        <v>-72.5</v>
      </c>
      <c r="DI3577" s="112" t="s">
        <v>7678</v>
      </c>
      <c r="DJ3577" s="112" t="s">
        <v>8277</v>
      </c>
      <c r="DO3577"/>
    </row>
    <row r="3578" spans="15:119" x14ac:dyDescent="0.25">
      <c r="O3578" s="268" t="s">
        <v>13056</v>
      </c>
      <c r="P3578" s="268" t="s">
        <v>9484</v>
      </c>
      <c r="Q3578" s="269">
        <v>-7</v>
      </c>
      <c r="R3578" s="269">
        <v>-7.25</v>
      </c>
      <c r="S3578" s="269">
        <v>-72</v>
      </c>
      <c r="T3578" s="269">
        <v>-72.25</v>
      </c>
      <c r="DI3578" s="112" t="s">
        <v>7678</v>
      </c>
      <c r="DJ3578" s="112" t="s">
        <v>7290</v>
      </c>
      <c r="DO3578"/>
    </row>
    <row r="3579" spans="15:119" x14ac:dyDescent="0.25">
      <c r="O3579" s="268" t="s">
        <v>13057</v>
      </c>
      <c r="P3579" s="268" t="s">
        <v>9484</v>
      </c>
      <c r="Q3579" s="269">
        <v>-7.25</v>
      </c>
      <c r="R3579" s="269">
        <v>-7.5</v>
      </c>
      <c r="S3579" s="269">
        <v>-72.25</v>
      </c>
      <c r="T3579" s="269">
        <v>-72.5</v>
      </c>
      <c r="DI3579" s="112" t="s">
        <v>8138</v>
      </c>
      <c r="DJ3579" s="112" t="s">
        <v>7908</v>
      </c>
      <c r="DO3579"/>
    </row>
    <row r="3580" spans="15:119" x14ac:dyDescent="0.25">
      <c r="O3580" s="268" t="s">
        <v>13058</v>
      </c>
      <c r="P3580" s="268" t="s">
        <v>9484</v>
      </c>
      <c r="Q3580" s="269">
        <v>-7.25</v>
      </c>
      <c r="R3580" s="269">
        <v>-7.5</v>
      </c>
      <c r="S3580" s="269">
        <v>-72</v>
      </c>
      <c r="T3580" s="269">
        <v>-72.25</v>
      </c>
      <c r="DI3580" s="112" t="s">
        <v>8822</v>
      </c>
      <c r="DJ3580" s="112" t="s">
        <v>8536</v>
      </c>
      <c r="DO3580"/>
    </row>
    <row r="3581" spans="15:119" x14ac:dyDescent="0.25">
      <c r="O3581" s="268" t="s">
        <v>13059</v>
      </c>
      <c r="P3581" s="268" t="s">
        <v>9482</v>
      </c>
      <c r="Q3581" s="269">
        <v>-7.5</v>
      </c>
      <c r="R3581" s="269">
        <v>-8</v>
      </c>
      <c r="S3581" s="269">
        <v>-73</v>
      </c>
      <c r="T3581" s="269">
        <v>-73.5</v>
      </c>
      <c r="DI3581" s="112" t="s">
        <v>4533</v>
      </c>
      <c r="DJ3581" s="112" t="s">
        <v>4444</v>
      </c>
      <c r="DO3581"/>
    </row>
    <row r="3582" spans="15:119" x14ac:dyDescent="0.25">
      <c r="O3582" s="268" t="s">
        <v>13060</v>
      </c>
      <c r="P3582" s="268" t="s">
        <v>9484</v>
      </c>
      <c r="Q3582" s="269">
        <v>-7.5</v>
      </c>
      <c r="R3582" s="269">
        <v>-7.75</v>
      </c>
      <c r="S3582" s="269">
        <v>-73.25</v>
      </c>
      <c r="T3582" s="269">
        <v>-73.5</v>
      </c>
      <c r="DI3582" s="112" t="s">
        <v>6838</v>
      </c>
      <c r="DJ3582" s="112" t="s">
        <v>6297</v>
      </c>
      <c r="DO3582"/>
    </row>
    <row r="3583" spans="15:119" x14ac:dyDescent="0.25">
      <c r="O3583" s="268" t="s">
        <v>13061</v>
      </c>
      <c r="P3583" s="268" t="s">
        <v>9484</v>
      </c>
      <c r="Q3583" s="269">
        <v>-7.5</v>
      </c>
      <c r="R3583" s="269">
        <v>-7.75</v>
      </c>
      <c r="S3583" s="269">
        <v>-73</v>
      </c>
      <c r="T3583" s="269">
        <v>-73.25</v>
      </c>
      <c r="DI3583" s="112" t="s">
        <v>5154</v>
      </c>
      <c r="DJ3583" s="112" t="s">
        <v>5023</v>
      </c>
      <c r="DO3583"/>
    </row>
    <row r="3584" spans="15:119" x14ac:dyDescent="0.25">
      <c r="O3584" s="268" t="s">
        <v>13062</v>
      </c>
      <c r="P3584" s="268" t="s">
        <v>9484</v>
      </c>
      <c r="Q3584" s="269">
        <v>-7.75</v>
      </c>
      <c r="R3584" s="269">
        <v>-8</v>
      </c>
      <c r="S3584" s="269">
        <v>-73.25</v>
      </c>
      <c r="T3584" s="269">
        <v>-73.5</v>
      </c>
      <c r="DI3584" s="112" t="s">
        <v>6182</v>
      </c>
      <c r="DJ3584" s="112" t="s">
        <v>5901</v>
      </c>
      <c r="DO3584"/>
    </row>
    <row r="3585" spans="15:119" x14ac:dyDescent="0.25">
      <c r="O3585" s="268" t="s">
        <v>13063</v>
      </c>
      <c r="P3585" s="268" t="s">
        <v>9484</v>
      </c>
      <c r="Q3585" s="269">
        <v>-7.75</v>
      </c>
      <c r="R3585" s="269">
        <v>-8</v>
      </c>
      <c r="S3585" s="269">
        <v>-73</v>
      </c>
      <c r="T3585" s="269">
        <v>-73.25</v>
      </c>
      <c r="DI3585" s="112" t="s">
        <v>5155</v>
      </c>
      <c r="DJ3585" s="112" t="s">
        <v>5023</v>
      </c>
      <c r="DO3585"/>
    </row>
    <row r="3586" spans="15:119" x14ac:dyDescent="0.25">
      <c r="O3586" s="268" t="s">
        <v>13064</v>
      </c>
      <c r="P3586" s="268" t="s">
        <v>9482</v>
      </c>
      <c r="Q3586" s="269">
        <v>-7.5</v>
      </c>
      <c r="R3586" s="269">
        <v>-8</v>
      </c>
      <c r="S3586" s="269">
        <v>-72.5</v>
      </c>
      <c r="T3586" s="269">
        <v>-73</v>
      </c>
      <c r="DI3586" s="112" t="s">
        <v>5294</v>
      </c>
      <c r="DJ3586" s="112" t="s">
        <v>5203</v>
      </c>
      <c r="DO3586"/>
    </row>
    <row r="3587" spans="15:119" x14ac:dyDescent="0.25">
      <c r="O3587" s="268" t="s">
        <v>13065</v>
      </c>
      <c r="P3587" s="268" t="s">
        <v>9484</v>
      </c>
      <c r="Q3587" s="269">
        <v>-7.5</v>
      </c>
      <c r="R3587" s="269">
        <v>-7.75</v>
      </c>
      <c r="S3587" s="269">
        <v>-72.75</v>
      </c>
      <c r="T3587" s="269">
        <v>-73</v>
      </c>
      <c r="DI3587" s="112" t="s">
        <v>4534</v>
      </c>
      <c r="DJ3587" s="112" t="s">
        <v>4444</v>
      </c>
      <c r="DO3587"/>
    </row>
    <row r="3588" spans="15:119" x14ac:dyDescent="0.25">
      <c r="O3588" s="268" t="s">
        <v>13066</v>
      </c>
      <c r="P3588" s="268" t="s">
        <v>9484</v>
      </c>
      <c r="Q3588" s="269">
        <v>-7.5</v>
      </c>
      <c r="R3588" s="269">
        <v>-7.75</v>
      </c>
      <c r="S3588" s="269">
        <v>-72.5</v>
      </c>
      <c r="T3588" s="269">
        <v>-72.75</v>
      </c>
      <c r="DI3588" s="112" t="s">
        <v>8139</v>
      </c>
      <c r="DJ3588" s="112" t="s">
        <v>7908</v>
      </c>
      <c r="DO3588"/>
    </row>
    <row r="3589" spans="15:119" x14ac:dyDescent="0.25">
      <c r="O3589" s="268" t="s">
        <v>13067</v>
      </c>
      <c r="P3589" s="268" t="s">
        <v>9484</v>
      </c>
      <c r="Q3589" s="269">
        <v>-7.75</v>
      </c>
      <c r="R3589" s="269">
        <v>-8</v>
      </c>
      <c r="S3589" s="269">
        <v>-72.75</v>
      </c>
      <c r="T3589" s="269">
        <v>-73</v>
      </c>
      <c r="DI3589" s="112" t="s">
        <v>8140</v>
      </c>
      <c r="DJ3589" s="112" t="s">
        <v>7908</v>
      </c>
      <c r="DO3589"/>
    </row>
    <row r="3590" spans="15:119" x14ac:dyDescent="0.25">
      <c r="O3590" s="268" t="s">
        <v>13068</v>
      </c>
      <c r="P3590" s="268" t="s">
        <v>9484</v>
      </c>
      <c r="Q3590" s="269">
        <v>-7.75</v>
      </c>
      <c r="R3590" s="269">
        <v>-8</v>
      </c>
      <c r="S3590" s="269">
        <v>-72.5</v>
      </c>
      <c r="T3590" s="269">
        <v>-72.75</v>
      </c>
      <c r="DI3590" s="112" t="s">
        <v>9057</v>
      </c>
      <c r="DJ3590" s="112" t="s">
        <v>9008</v>
      </c>
      <c r="DO3590"/>
    </row>
    <row r="3591" spans="15:119" x14ac:dyDescent="0.25">
      <c r="O3591" s="268" t="s">
        <v>13069</v>
      </c>
      <c r="P3591" s="268" t="s">
        <v>9482</v>
      </c>
      <c r="Q3591" s="269">
        <v>-7.5</v>
      </c>
      <c r="R3591" s="269">
        <v>-8</v>
      </c>
      <c r="S3591" s="269">
        <v>-72</v>
      </c>
      <c r="T3591" s="269">
        <v>-72.5</v>
      </c>
      <c r="DI3591" s="112" t="s">
        <v>9376</v>
      </c>
      <c r="DJ3591" s="112" t="s">
        <v>9212</v>
      </c>
      <c r="DO3591"/>
    </row>
    <row r="3592" spans="15:119" x14ac:dyDescent="0.25">
      <c r="O3592" s="268" t="s">
        <v>13070</v>
      </c>
      <c r="P3592" s="268" t="s">
        <v>9484</v>
      </c>
      <c r="Q3592" s="269">
        <v>-7.5</v>
      </c>
      <c r="R3592" s="269">
        <v>-7.75</v>
      </c>
      <c r="S3592" s="269">
        <v>-72.25</v>
      </c>
      <c r="T3592" s="269">
        <v>-72.5</v>
      </c>
      <c r="DI3592" s="112" t="s">
        <v>9158</v>
      </c>
      <c r="DJ3592" s="112" t="s">
        <v>9078</v>
      </c>
      <c r="DO3592"/>
    </row>
    <row r="3593" spans="15:119" x14ac:dyDescent="0.25">
      <c r="O3593" s="268" t="s">
        <v>13071</v>
      </c>
      <c r="P3593" s="268" t="s">
        <v>9484</v>
      </c>
      <c r="Q3593" s="269">
        <v>-7.5</v>
      </c>
      <c r="R3593" s="269">
        <v>-7.75</v>
      </c>
      <c r="S3593" s="269">
        <v>-72</v>
      </c>
      <c r="T3593" s="269">
        <v>-72.25</v>
      </c>
      <c r="DI3593" s="112" t="s">
        <v>7679</v>
      </c>
      <c r="DJ3593" s="112" t="s">
        <v>7290</v>
      </c>
      <c r="DO3593"/>
    </row>
    <row r="3594" spans="15:119" x14ac:dyDescent="0.25">
      <c r="O3594" s="268" t="s">
        <v>13072</v>
      </c>
      <c r="P3594" s="268" t="s">
        <v>9484</v>
      </c>
      <c r="Q3594" s="269">
        <v>-7.75</v>
      </c>
      <c r="R3594" s="269">
        <v>-8</v>
      </c>
      <c r="S3594" s="269">
        <v>-72.25</v>
      </c>
      <c r="T3594" s="269">
        <v>-72.5</v>
      </c>
      <c r="DI3594" s="112" t="s">
        <v>8141</v>
      </c>
      <c r="DJ3594" s="112" t="s">
        <v>7908</v>
      </c>
      <c r="DO3594"/>
    </row>
    <row r="3595" spans="15:119" x14ac:dyDescent="0.25">
      <c r="O3595" s="268" t="s">
        <v>13073</v>
      </c>
      <c r="P3595" s="268" t="s">
        <v>9484</v>
      </c>
      <c r="Q3595" s="269">
        <v>-7.75</v>
      </c>
      <c r="R3595" s="269">
        <v>-8</v>
      </c>
      <c r="S3595" s="269">
        <v>-72</v>
      </c>
      <c r="T3595" s="269">
        <v>-72.25</v>
      </c>
      <c r="DI3595" s="112" t="s">
        <v>7680</v>
      </c>
      <c r="DJ3595" s="112" t="s">
        <v>7290</v>
      </c>
      <c r="DO3595"/>
    </row>
    <row r="3596" spans="15:119" x14ac:dyDescent="0.25">
      <c r="O3596" s="268" t="s">
        <v>13074</v>
      </c>
      <c r="P3596" s="268" t="s">
        <v>9476</v>
      </c>
      <c r="Q3596" s="269">
        <v>-4</v>
      </c>
      <c r="R3596" s="269">
        <v>-8</v>
      </c>
      <c r="S3596" s="269">
        <v>-66</v>
      </c>
      <c r="T3596" s="269">
        <v>-72</v>
      </c>
      <c r="DI3596" s="112" t="s">
        <v>5675</v>
      </c>
      <c r="DJ3596" s="112" t="s">
        <v>5568</v>
      </c>
      <c r="DO3596"/>
    </row>
    <row r="3597" spans="15:119" x14ac:dyDescent="0.25">
      <c r="O3597" s="268" t="s">
        <v>13075</v>
      </c>
      <c r="P3597" s="268" t="s">
        <v>9478</v>
      </c>
      <c r="Q3597" s="269">
        <v>-4</v>
      </c>
      <c r="R3597" s="269">
        <v>-6</v>
      </c>
      <c r="S3597" s="269">
        <v>-69</v>
      </c>
      <c r="T3597" s="269">
        <v>-72</v>
      </c>
      <c r="DI3597" s="112" t="s">
        <v>9159</v>
      </c>
      <c r="DJ3597" s="112" t="s">
        <v>9078</v>
      </c>
      <c r="DO3597"/>
    </row>
    <row r="3598" spans="15:119" x14ac:dyDescent="0.25">
      <c r="O3598" s="268" t="s">
        <v>13076</v>
      </c>
      <c r="P3598" s="268" t="s">
        <v>9480</v>
      </c>
      <c r="Q3598" s="269">
        <v>-4</v>
      </c>
      <c r="R3598" s="269">
        <v>-5</v>
      </c>
      <c r="S3598" s="269">
        <v>-70.5</v>
      </c>
      <c r="T3598" s="269">
        <v>-72</v>
      </c>
      <c r="DI3598" s="112" t="s">
        <v>8142</v>
      </c>
      <c r="DJ3598" s="112" t="s">
        <v>7908</v>
      </c>
      <c r="DO3598"/>
    </row>
    <row r="3599" spans="15:119" x14ac:dyDescent="0.25">
      <c r="O3599" s="268" t="s">
        <v>13077</v>
      </c>
      <c r="P3599" s="268" t="s">
        <v>9482</v>
      </c>
      <c r="Q3599" s="269">
        <v>-4</v>
      </c>
      <c r="R3599" s="269">
        <v>-4.5</v>
      </c>
      <c r="S3599" s="269">
        <v>-71.5</v>
      </c>
      <c r="T3599" s="269">
        <v>-72</v>
      </c>
      <c r="DI3599" s="112" t="s">
        <v>9058</v>
      </c>
      <c r="DJ3599" s="112" t="s">
        <v>9008</v>
      </c>
      <c r="DO3599"/>
    </row>
    <row r="3600" spans="15:119" x14ac:dyDescent="0.25">
      <c r="O3600" s="268" t="s">
        <v>13078</v>
      </c>
      <c r="P3600" s="268" t="s">
        <v>9484</v>
      </c>
      <c r="Q3600" s="269">
        <v>-4.25</v>
      </c>
      <c r="R3600" s="269">
        <v>-4.5</v>
      </c>
      <c r="S3600" s="269">
        <v>-71.75</v>
      </c>
      <c r="T3600" s="269">
        <v>-72</v>
      </c>
      <c r="DI3600" s="112" t="s">
        <v>6839</v>
      </c>
      <c r="DJ3600" s="112" t="s">
        <v>6297</v>
      </c>
      <c r="DO3600"/>
    </row>
    <row r="3601" spans="15:119" x14ac:dyDescent="0.25">
      <c r="O3601" s="268" t="s">
        <v>13079</v>
      </c>
      <c r="P3601" s="268" t="s">
        <v>9484</v>
      </c>
      <c r="Q3601" s="269">
        <v>-4.25</v>
      </c>
      <c r="R3601" s="269">
        <v>-4.5</v>
      </c>
      <c r="S3601" s="269">
        <v>-71.5</v>
      </c>
      <c r="T3601" s="269">
        <v>-71.75</v>
      </c>
      <c r="DI3601" s="112" t="s">
        <v>7681</v>
      </c>
      <c r="DJ3601" s="112" t="s">
        <v>7290</v>
      </c>
      <c r="DO3601"/>
    </row>
    <row r="3602" spans="15:119" x14ac:dyDescent="0.25">
      <c r="O3602" s="268" t="s">
        <v>13080</v>
      </c>
      <c r="P3602" s="268" t="s">
        <v>9482</v>
      </c>
      <c r="Q3602" s="269">
        <v>-4</v>
      </c>
      <c r="R3602" s="269">
        <v>-4.5</v>
      </c>
      <c r="S3602" s="269">
        <v>-71</v>
      </c>
      <c r="T3602" s="269">
        <v>-71.5</v>
      </c>
      <c r="DI3602" s="112" t="s">
        <v>5490</v>
      </c>
      <c r="DJ3602" s="112" t="s">
        <v>5365</v>
      </c>
      <c r="DO3602"/>
    </row>
    <row r="3603" spans="15:119" x14ac:dyDescent="0.25">
      <c r="O3603" s="268" t="s">
        <v>13081</v>
      </c>
      <c r="P3603" s="268" t="s">
        <v>9484</v>
      </c>
      <c r="Q3603" s="269">
        <v>-4.25</v>
      </c>
      <c r="R3603" s="269">
        <v>-4.5</v>
      </c>
      <c r="S3603" s="269">
        <v>-71.25</v>
      </c>
      <c r="T3603" s="269">
        <v>-71.5</v>
      </c>
      <c r="DI3603" s="112" t="s">
        <v>7251</v>
      </c>
      <c r="DJ3603" s="112" t="s">
        <v>7203</v>
      </c>
      <c r="DO3603"/>
    </row>
    <row r="3604" spans="15:119" x14ac:dyDescent="0.25">
      <c r="O3604" s="268" t="s">
        <v>13082</v>
      </c>
      <c r="P3604" s="268" t="s">
        <v>9484</v>
      </c>
      <c r="Q3604" s="269">
        <v>-4.25</v>
      </c>
      <c r="R3604" s="269">
        <v>-4.5</v>
      </c>
      <c r="S3604" s="269">
        <v>-71</v>
      </c>
      <c r="T3604" s="269">
        <v>-71.25</v>
      </c>
      <c r="DI3604" s="112" t="s">
        <v>6183</v>
      </c>
      <c r="DJ3604" s="112" t="s">
        <v>5901</v>
      </c>
      <c r="DO3604"/>
    </row>
    <row r="3605" spans="15:119" x14ac:dyDescent="0.25">
      <c r="O3605" s="268" t="s">
        <v>13083</v>
      </c>
      <c r="P3605" s="268" t="s">
        <v>9482</v>
      </c>
      <c r="Q3605" s="269">
        <v>-4</v>
      </c>
      <c r="R3605" s="269">
        <v>-4.5</v>
      </c>
      <c r="S3605" s="269">
        <v>-70.5</v>
      </c>
      <c r="T3605" s="269">
        <v>-71</v>
      </c>
      <c r="DI3605" s="112" t="s">
        <v>5295</v>
      </c>
      <c r="DJ3605" s="112" t="s">
        <v>5203</v>
      </c>
      <c r="DO3605"/>
    </row>
    <row r="3606" spans="15:119" x14ac:dyDescent="0.25">
      <c r="O3606" s="268" t="s">
        <v>13084</v>
      </c>
      <c r="P3606" s="268" t="s">
        <v>9484</v>
      </c>
      <c r="Q3606" s="269">
        <v>-4</v>
      </c>
      <c r="R3606" s="269">
        <v>-4.25</v>
      </c>
      <c r="S3606" s="269">
        <v>-70.75</v>
      </c>
      <c r="T3606" s="269">
        <v>-71</v>
      </c>
      <c r="DI3606" s="112" t="s">
        <v>4371</v>
      </c>
      <c r="DJ3606" s="112" t="s">
        <v>4283</v>
      </c>
      <c r="DO3606"/>
    </row>
    <row r="3607" spans="15:119" x14ac:dyDescent="0.25">
      <c r="O3607" s="268" t="s">
        <v>13085</v>
      </c>
      <c r="P3607" s="268" t="s">
        <v>9484</v>
      </c>
      <c r="Q3607" s="269">
        <v>-4</v>
      </c>
      <c r="R3607" s="269">
        <v>-4.25</v>
      </c>
      <c r="S3607" s="269">
        <v>-70.5</v>
      </c>
      <c r="T3607" s="269">
        <v>-70.75</v>
      </c>
      <c r="DI3607" s="112" t="s">
        <v>9377</v>
      </c>
      <c r="DJ3607" s="112" t="s">
        <v>9212</v>
      </c>
      <c r="DO3607"/>
    </row>
    <row r="3608" spans="15:119" x14ac:dyDescent="0.25">
      <c r="O3608" s="268" t="s">
        <v>13086</v>
      </c>
      <c r="P3608" s="268" t="s">
        <v>9484</v>
      </c>
      <c r="Q3608" s="269">
        <v>-4.25</v>
      </c>
      <c r="R3608" s="269">
        <v>-4.5</v>
      </c>
      <c r="S3608" s="269">
        <v>-70.75</v>
      </c>
      <c r="T3608" s="269">
        <v>-71</v>
      </c>
      <c r="DI3608" s="112" t="s">
        <v>5296</v>
      </c>
      <c r="DJ3608" s="112" t="s">
        <v>5203</v>
      </c>
      <c r="DO3608"/>
    </row>
    <row r="3609" spans="15:119" x14ac:dyDescent="0.25">
      <c r="O3609" s="268" t="s">
        <v>13087</v>
      </c>
      <c r="P3609" s="268" t="s">
        <v>9484</v>
      </c>
      <c r="Q3609" s="269">
        <v>-4.25</v>
      </c>
      <c r="R3609" s="269">
        <v>-4.5</v>
      </c>
      <c r="S3609" s="269">
        <v>-70.5</v>
      </c>
      <c r="T3609" s="269">
        <v>-70.75</v>
      </c>
      <c r="DI3609" s="112" t="s">
        <v>7682</v>
      </c>
      <c r="DJ3609" s="112" t="s">
        <v>7290</v>
      </c>
      <c r="DO3609"/>
    </row>
    <row r="3610" spans="15:119" x14ac:dyDescent="0.25">
      <c r="O3610" s="268" t="s">
        <v>13088</v>
      </c>
      <c r="P3610" s="268" t="s">
        <v>9482</v>
      </c>
      <c r="Q3610" s="269">
        <v>-4.5</v>
      </c>
      <c r="R3610" s="269">
        <v>-5</v>
      </c>
      <c r="S3610" s="269">
        <v>-71.5</v>
      </c>
      <c r="T3610" s="269">
        <v>-72</v>
      </c>
      <c r="DI3610" s="112" t="s">
        <v>8823</v>
      </c>
      <c r="DJ3610" s="112" t="s">
        <v>8536</v>
      </c>
      <c r="DO3610"/>
    </row>
    <row r="3611" spans="15:119" x14ac:dyDescent="0.25">
      <c r="O3611" s="268" t="s">
        <v>13089</v>
      </c>
      <c r="P3611" s="268" t="s">
        <v>9484</v>
      </c>
      <c r="Q3611" s="269">
        <v>-4.5</v>
      </c>
      <c r="R3611" s="269">
        <v>-4.75</v>
      </c>
      <c r="S3611" s="269">
        <v>-71.75</v>
      </c>
      <c r="T3611" s="269">
        <v>-72</v>
      </c>
      <c r="DI3611" s="112" t="s">
        <v>164</v>
      </c>
      <c r="DJ3611" s="112" t="s">
        <v>10</v>
      </c>
      <c r="DO3611"/>
    </row>
    <row r="3612" spans="15:119" x14ac:dyDescent="0.25">
      <c r="O3612" s="268" t="s">
        <v>13090</v>
      </c>
      <c r="P3612" s="268" t="s">
        <v>9484</v>
      </c>
      <c r="Q3612" s="269">
        <v>-4.5</v>
      </c>
      <c r="R3612" s="269">
        <v>-4.75</v>
      </c>
      <c r="S3612" s="269">
        <v>-71.5</v>
      </c>
      <c r="T3612" s="269">
        <v>-71.75</v>
      </c>
      <c r="DI3612" s="112" t="s">
        <v>5297</v>
      </c>
      <c r="DJ3612" s="112" t="s">
        <v>5203</v>
      </c>
      <c r="DO3612"/>
    </row>
    <row r="3613" spans="15:119" x14ac:dyDescent="0.25">
      <c r="O3613" s="268" t="s">
        <v>13091</v>
      </c>
      <c r="P3613" s="268" t="s">
        <v>9484</v>
      </c>
      <c r="Q3613" s="269">
        <v>-4.75</v>
      </c>
      <c r="R3613" s="269">
        <v>-5</v>
      </c>
      <c r="S3613" s="269">
        <v>-71.75</v>
      </c>
      <c r="T3613" s="269">
        <v>-72</v>
      </c>
      <c r="DI3613" s="112" t="s">
        <v>5798</v>
      </c>
      <c r="DJ3613" s="112" t="s">
        <v>5735</v>
      </c>
      <c r="DO3613"/>
    </row>
    <row r="3614" spans="15:119" x14ac:dyDescent="0.25">
      <c r="O3614" s="268" t="s">
        <v>13092</v>
      </c>
      <c r="P3614" s="268" t="s">
        <v>9484</v>
      </c>
      <c r="Q3614" s="269">
        <v>-4.75</v>
      </c>
      <c r="R3614" s="269">
        <v>-5</v>
      </c>
      <c r="S3614" s="269">
        <v>-71.5</v>
      </c>
      <c r="T3614" s="269">
        <v>-71.75</v>
      </c>
      <c r="DI3614" s="112" t="s">
        <v>4249</v>
      </c>
      <c r="DJ3614" s="112" t="s">
        <v>4204</v>
      </c>
      <c r="DO3614"/>
    </row>
    <row r="3615" spans="15:119" x14ac:dyDescent="0.25">
      <c r="O3615" s="268" t="s">
        <v>13093</v>
      </c>
      <c r="P3615" s="268" t="s">
        <v>9482</v>
      </c>
      <c r="Q3615" s="269">
        <v>-4.5</v>
      </c>
      <c r="R3615" s="269">
        <v>-5</v>
      </c>
      <c r="S3615" s="269">
        <v>-71</v>
      </c>
      <c r="T3615" s="269">
        <v>-71.5</v>
      </c>
      <c r="DI3615" s="112" t="s">
        <v>6184</v>
      </c>
      <c r="DJ3615" s="112" t="s">
        <v>5901</v>
      </c>
      <c r="DO3615"/>
    </row>
    <row r="3616" spans="15:119" x14ac:dyDescent="0.25">
      <c r="O3616" s="268" t="s">
        <v>13094</v>
      </c>
      <c r="P3616" s="268" t="s">
        <v>9484</v>
      </c>
      <c r="Q3616" s="269">
        <v>-4.5</v>
      </c>
      <c r="R3616" s="269">
        <v>-4.75</v>
      </c>
      <c r="S3616" s="269">
        <v>-71.25</v>
      </c>
      <c r="T3616" s="269">
        <v>-71.5</v>
      </c>
      <c r="DI3616" s="112" t="s">
        <v>5799</v>
      </c>
      <c r="DJ3616" s="112" t="s">
        <v>5735</v>
      </c>
      <c r="DO3616"/>
    </row>
    <row r="3617" spans="15:119" x14ac:dyDescent="0.25">
      <c r="O3617" s="268" t="s">
        <v>13095</v>
      </c>
      <c r="P3617" s="268" t="s">
        <v>9484</v>
      </c>
      <c r="Q3617" s="269">
        <v>-4.5</v>
      </c>
      <c r="R3617" s="269">
        <v>-4.75</v>
      </c>
      <c r="S3617" s="269">
        <v>-71</v>
      </c>
      <c r="T3617" s="269">
        <v>-71.25</v>
      </c>
      <c r="DI3617" s="112" t="s">
        <v>7683</v>
      </c>
      <c r="DJ3617" s="112" t="s">
        <v>7290</v>
      </c>
      <c r="DO3617"/>
    </row>
    <row r="3618" spans="15:119" x14ac:dyDescent="0.25">
      <c r="O3618" s="268" t="s">
        <v>13096</v>
      </c>
      <c r="P3618" s="268" t="s">
        <v>9484</v>
      </c>
      <c r="Q3618" s="269">
        <v>-4.75</v>
      </c>
      <c r="R3618" s="269">
        <v>-5</v>
      </c>
      <c r="S3618" s="269">
        <v>-71.25</v>
      </c>
      <c r="T3618" s="269">
        <v>-71.5</v>
      </c>
      <c r="DI3618" s="112" t="s">
        <v>7684</v>
      </c>
      <c r="DJ3618" s="112" t="s">
        <v>7290</v>
      </c>
      <c r="DO3618"/>
    </row>
    <row r="3619" spans="15:119" x14ac:dyDescent="0.25">
      <c r="O3619" s="268" t="s">
        <v>13097</v>
      </c>
      <c r="P3619" s="268" t="s">
        <v>9484</v>
      </c>
      <c r="Q3619" s="269">
        <v>-4.75</v>
      </c>
      <c r="R3619" s="269">
        <v>-5</v>
      </c>
      <c r="S3619" s="269">
        <v>-71</v>
      </c>
      <c r="T3619" s="269">
        <v>-71.25</v>
      </c>
      <c r="DI3619" s="112" t="s">
        <v>4947</v>
      </c>
      <c r="DJ3619" s="112" t="s">
        <v>4800</v>
      </c>
      <c r="DO3619"/>
    </row>
    <row r="3620" spans="15:119" x14ac:dyDescent="0.25">
      <c r="O3620" s="268" t="s">
        <v>13098</v>
      </c>
      <c r="P3620" s="268" t="s">
        <v>9482</v>
      </c>
      <c r="Q3620" s="269">
        <v>-4.5</v>
      </c>
      <c r="R3620" s="269">
        <v>-5</v>
      </c>
      <c r="S3620" s="269">
        <v>-70.5</v>
      </c>
      <c r="T3620" s="269">
        <v>-71</v>
      </c>
      <c r="DI3620" s="112" t="s">
        <v>4948</v>
      </c>
      <c r="DJ3620" s="112" t="s">
        <v>4800</v>
      </c>
      <c r="DO3620"/>
    </row>
    <row r="3621" spans="15:119" x14ac:dyDescent="0.25">
      <c r="O3621" s="268" t="s">
        <v>13099</v>
      </c>
      <c r="P3621" s="268" t="s">
        <v>9484</v>
      </c>
      <c r="Q3621" s="269">
        <v>-4.5</v>
      </c>
      <c r="R3621" s="269">
        <v>-4.75</v>
      </c>
      <c r="S3621" s="269">
        <v>-70.75</v>
      </c>
      <c r="T3621" s="269">
        <v>-71</v>
      </c>
      <c r="DI3621" s="112" t="s">
        <v>5237</v>
      </c>
      <c r="DJ3621" s="112" t="s">
        <v>5568</v>
      </c>
      <c r="DO3621"/>
    </row>
    <row r="3622" spans="15:119" x14ac:dyDescent="0.25">
      <c r="O3622" s="268" t="s">
        <v>13100</v>
      </c>
      <c r="P3622" s="268" t="s">
        <v>9484</v>
      </c>
      <c r="Q3622" s="269">
        <v>-4.5</v>
      </c>
      <c r="R3622" s="269">
        <v>-4.75</v>
      </c>
      <c r="S3622" s="269">
        <v>-70.5</v>
      </c>
      <c r="T3622" s="269">
        <v>-70.75</v>
      </c>
      <c r="DI3622" s="112" t="s">
        <v>5237</v>
      </c>
      <c r="DJ3622" s="112" t="s">
        <v>5203</v>
      </c>
      <c r="DO3622"/>
    </row>
    <row r="3623" spans="15:119" x14ac:dyDescent="0.25">
      <c r="O3623" s="268" t="s">
        <v>13101</v>
      </c>
      <c r="P3623" s="268" t="s">
        <v>9484</v>
      </c>
      <c r="Q3623" s="269">
        <v>-4.75</v>
      </c>
      <c r="R3623" s="269">
        <v>-5</v>
      </c>
      <c r="S3623" s="269">
        <v>-70.75</v>
      </c>
      <c r="T3623" s="269">
        <v>-71</v>
      </c>
      <c r="DI3623" s="112" t="s">
        <v>4715</v>
      </c>
      <c r="DJ3623" s="112" t="s">
        <v>4583</v>
      </c>
      <c r="DO3623"/>
    </row>
    <row r="3624" spans="15:119" x14ac:dyDescent="0.25">
      <c r="O3624" s="268" t="s">
        <v>13102</v>
      </c>
      <c r="P3624" s="268" t="s">
        <v>9484</v>
      </c>
      <c r="Q3624" s="269">
        <v>-4.75</v>
      </c>
      <c r="R3624" s="269">
        <v>-5</v>
      </c>
      <c r="S3624" s="269">
        <v>-70.5</v>
      </c>
      <c r="T3624" s="269">
        <v>-70.75</v>
      </c>
      <c r="DI3624" s="112" t="s">
        <v>8824</v>
      </c>
      <c r="DJ3624" s="112" t="s">
        <v>8536</v>
      </c>
      <c r="DO3624"/>
    </row>
    <row r="3625" spans="15:119" x14ac:dyDescent="0.25">
      <c r="O3625" s="268" t="s">
        <v>13103</v>
      </c>
      <c r="P3625" s="268" t="s">
        <v>9480</v>
      </c>
      <c r="Q3625" s="269">
        <v>-4</v>
      </c>
      <c r="R3625" s="269">
        <v>-5</v>
      </c>
      <c r="S3625" s="269">
        <v>-69</v>
      </c>
      <c r="T3625" s="269">
        <v>-70.5</v>
      </c>
      <c r="DI3625" s="112" t="s">
        <v>5299</v>
      </c>
      <c r="DJ3625" s="112" t="s">
        <v>5203</v>
      </c>
      <c r="DO3625"/>
    </row>
    <row r="3626" spans="15:119" x14ac:dyDescent="0.25">
      <c r="O3626" s="268" t="s">
        <v>13104</v>
      </c>
      <c r="P3626" s="268" t="s">
        <v>9482</v>
      </c>
      <c r="Q3626" s="269">
        <v>-4</v>
      </c>
      <c r="R3626" s="269">
        <v>-4.5</v>
      </c>
      <c r="S3626" s="269">
        <v>-70</v>
      </c>
      <c r="T3626" s="269">
        <v>-70.5</v>
      </c>
      <c r="DI3626" s="112" t="s">
        <v>6841</v>
      </c>
      <c r="DJ3626" s="112" t="s">
        <v>6297</v>
      </c>
      <c r="DO3626"/>
    </row>
    <row r="3627" spans="15:119" x14ac:dyDescent="0.25">
      <c r="O3627" s="268" t="s">
        <v>13105</v>
      </c>
      <c r="P3627" s="268" t="s">
        <v>9484</v>
      </c>
      <c r="Q3627" s="269">
        <v>-4</v>
      </c>
      <c r="R3627" s="269">
        <v>-4.25</v>
      </c>
      <c r="S3627" s="269">
        <v>-70.25</v>
      </c>
      <c r="T3627" s="269">
        <v>-70.5</v>
      </c>
      <c r="DI3627" s="112" t="s">
        <v>8825</v>
      </c>
      <c r="DJ3627" s="112" t="s">
        <v>8536</v>
      </c>
      <c r="DO3627"/>
    </row>
    <row r="3628" spans="15:119" x14ac:dyDescent="0.25">
      <c r="O3628" s="268" t="s">
        <v>13106</v>
      </c>
      <c r="P3628" s="268" t="s">
        <v>9484</v>
      </c>
      <c r="Q3628" s="269">
        <v>-4</v>
      </c>
      <c r="R3628" s="269">
        <v>-4.25</v>
      </c>
      <c r="S3628" s="269">
        <v>-70</v>
      </c>
      <c r="T3628" s="269">
        <v>-70.25</v>
      </c>
      <c r="DI3628" s="112" t="s">
        <v>6842</v>
      </c>
      <c r="DJ3628" s="112" t="s">
        <v>6297</v>
      </c>
      <c r="DO3628"/>
    </row>
    <row r="3629" spans="15:119" x14ac:dyDescent="0.25">
      <c r="O3629" s="268" t="s">
        <v>13107</v>
      </c>
      <c r="P3629" s="268" t="s">
        <v>9484</v>
      </c>
      <c r="Q3629" s="269">
        <v>-4.25</v>
      </c>
      <c r="R3629" s="269">
        <v>-4.5</v>
      </c>
      <c r="S3629" s="269">
        <v>-70.25</v>
      </c>
      <c r="T3629" s="269">
        <v>-70.5</v>
      </c>
      <c r="DI3629" s="112" t="s">
        <v>6840</v>
      </c>
      <c r="DJ3629" s="112" t="s">
        <v>6297</v>
      </c>
      <c r="DO3629"/>
    </row>
    <row r="3630" spans="15:119" x14ac:dyDescent="0.25">
      <c r="O3630" s="268" t="s">
        <v>13108</v>
      </c>
      <c r="P3630" s="268" t="s">
        <v>9484</v>
      </c>
      <c r="Q3630" s="269">
        <v>-4.25</v>
      </c>
      <c r="R3630" s="269">
        <v>-4.5</v>
      </c>
      <c r="S3630" s="269">
        <v>-70</v>
      </c>
      <c r="T3630" s="269">
        <v>-70.25</v>
      </c>
      <c r="DI3630" s="112" t="s">
        <v>5300</v>
      </c>
      <c r="DJ3630" s="112" t="s">
        <v>5365</v>
      </c>
      <c r="DO3630"/>
    </row>
    <row r="3631" spans="15:119" x14ac:dyDescent="0.25">
      <c r="O3631" s="268" t="s">
        <v>13109</v>
      </c>
      <c r="P3631" s="268" t="s">
        <v>9482</v>
      </c>
      <c r="Q3631" s="269">
        <v>-4</v>
      </c>
      <c r="R3631" s="269">
        <v>-4.5</v>
      </c>
      <c r="S3631" s="269">
        <v>-69.5</v>
      </c>
      <c r="T3631" s="269">
        <v>-70</v>
      </c>
      <c r="DI3631" s="112" t="s">
        <v>5300</v>
      </c>
      <c r="DJ3631" s="112" t="s">
        <v>5203</v>
      </c>
      <c r="DO3631"/>
    </row>
    <row r="3632" spans="15:119" x14ac:dyDescent="0.25">
      <c r="O3632" s="268" t="s">
        <v>13110</v>
      </c>
      <c r="P3632" s="268" t="s">
        <v>9484</v>
      </c>
      <c r="Q3632" s="269">
        <v>-4</v>
      </c>
      <c r="R3632" s="269">
        <v>-4.25</v>
      </c>
      <c r="S3632" s="269">
        <v>-69.75</v>
      </c>
      <c r="T3632" s="269">
        <v>-70</v>
      </c>
      <c r="DI3632" s="112" t="s">
        <v>4716</v>
      </c>
      <c r="DJ3632" s="112" t="s">
        <v>4583</v>
      </c>
      <c r="DO3632"/>
    </row>
    <row r="3633" spans="15:119" x14ac:dyDescent="0.25">
      <c r="O3633" s="268" t="s">
        <v>13111</v>
      </c>
      <c r="P3633" s="268" t="s">
        <v>9484</v>
      </c>
      <c r="Q3633" s="269">
        <v>-4</v>
      </c>
      <c r="R3633" s="269">
        <v>-4.25</v>
      </c>
      <c r="S3633" s="269">
        <v>-69.5</v>
      </c>
      <c r="T3633" s="269">
        <v>-69.75</v>
      </c>
      <c r="DI3633" s="112" t="s">
        <v>4949</v>
      </c>
      <c r="DJ3633" s="112" t="s">
        <v>4800</v>
      </c>
      <c r="DO3633"/>
    </row>
    <row r="3634" spans="15:119" x14ac:dyDescent="0.25">
      <c r="O3634" s="268" t="s">
        <v>13112</v>
      </c>
      <c r="P3634" s="268" t="s">
        <v>9484</v>
      </c>
      <c r="Q3634" s="269">
        <v>-4.25</v>
      </c>
      <c r="R3634" s="269">
        <v>-4.5</v>
      </c>
      <c r="S3634" s="269">
        <v>-69.75</v>
      </c>
      <c r="T3634" s="269">
        <v>-70</v>
      </c>
      <c r="DI3634" s="112" t="s">
        <v>6843</v>
      </c>
      <c r="DJ3634" s="112" t="s">
        <v>6297</v>
      </c>
      <c r="DO3634"/>
    </row>
    <row r="3635" spans="15:119" x14ac:dyDescent="0.25">
      <c r="O3635" s="268" t="s">
        <v>13113</v>
      </c>
      <c r="P3635" s="268" t="s">
        <v>9484</v>
      </c>
      <c r="Q3635" s="269">
        <v>-4.25</v>
      </c>
      <c r="R3635" s="269">
        <v>-4.5</v>
      </c>
      <c r="S3635" s="269">
        <v>-69.5</v>
      </c>
      <c r="T3635" s="269">
        <v>-69.75</v>
      </c>
      <c r="DI3635" s="112" t="s">
        <v>5676</v>
      </c>
      <c r="DJ3635" s="112" t="s">
        <v>5568</v>
      </c>
      <c r="DO3635"/>
    </row>
    <row r="3636" spans="15:119" x14ac:dyDescent="0.25">
      <c r="O3636" s="268" t="s">
        <v>13114</v>
      </c>
      <c r="P3636" s="268" t="s">
        <v>9482</v>
      </c>
      <c r="Q3636" s="269">
        <v>-4</v>
      </c>
      <c r="R3636" s="269">
        <v>-4.5</v>
      </c>
      <c r="S3636" s="269">
        <v>-69</v>
      </c>
      <c r="T3636" s="269">
        <v>-69.5</v>
      </c>
      <c r="DI3636" s="112" t="s">
        <v>5800</v>
      </c>
      <c r="DJ3636" s="112" t="s">
        <v>5735</v>
      </c>
      <c r="DO3636"/>
    </row>
    <row r="3637" spans="15:119" x14ac:dyDescent="0.25">
      <c r="O3637" s="268" t="s">
        <v>13115</v>
      </c>
      <c r="P3637" s="268" t="s">
        <v>9484</v>
      </c>
      <c r="Q3637" s="269">
        <v>-4</v>
      </c>
      <c r="R3637" s="269">
        <v>-4.25</v>
      </c>
      <c r="S3637" s="269">
        <v>-69.25</v>
      </c>
      <c r="T3637" s="269">
        <v>-69.5</v>
      </c>
      <c r="DI3637" s="112" t="s">
        <v>8442</v>
      </c>
      <c r="DJ3637" s="112" t="s">
        <v>8277</v>
      </c>
      <c r="DO3637"/>
    </row>
    <row r="3638" spans="15:119" x14ac:dyDescent="0.25">
      <c r="O3638" s="268" t="s">
        <v>13116</v>
      </c>
      <c r="P3638" s="268" t="s">
        <v>9484</v>
      </c>
      <c r="Q3638" s="269">
        <v>-4</v>
      </c>
      <c r="R3638" s="269">
        <v>-4.25</v>
      </c>
      <c r="S3638" s="269">
        <v>-69</v>
      </c>
      <c r="T3638" s="269">
        <v>-69.25</v>
      </c>
      <c r="DI3638" s="112" t="s">
        <v>8826</v>
      </c>
      <c r="DJ3638" s="112" t="s">
        <v>8536</v>
      </c>
      <c r="DO3638"/>
    </row>
    <row r="3639" spans="15:119" x14ac:dyDescent="0.25">
      <c r="O3639" s="268" t="s">
        <v>13117</v>
      </c>
      <c r="P3639" s="268" t="s">
        <v>9484</v>
      </c>
      <c r="Q3639" s="269">
        <v>-4.25</v>
      </c>
      <c r="R3639" s="269">
        <v>-4.5</v>
      </c>
      <c r="S3639" s="269">
        <v>-69.25</v>
      </c>
      <c r="T3639" s="269">
        <v>-69.5</v>
      </c>
      <c r="DI3639" s="112" t="s">
        <v>8827</v>
      </c>
      <c r="DJ3639" s="112" t="s">
        <v>8536</v>
      </c>
      <c r="DO3639"/>
    </row>
    <row r="3640" spans="15:119" x14ac:dyDescent="0.25">
      <c r="O3640" s="268" t="s">
        <v>13118</v>
      </c>
      <c r="P3640" s="268" t="s">
        <v>9484</v>
      </c>
      <c r="Q3640" s="269">
        <v>-4.25</v>
      </c>
      <c r="R3640" s="269">
        <v>-4.5</v>
      </c>
      <c r="S3640" s="269">
        <v>-69</v>
      </c>
      <c r="T3640" s="269">
        <v>-69.25</v>
      </c>
      <c r="DI3640" s="112" t="s">
        <v>6844</v>
      </c>
      <c r="DJ3640" s="112" t="s">
        <v>6297</v>
      </c>
      <c r="DO3640"/>
    </row>
    <row r="3641" spans="15:119" x14ac:dyDescent="0.25">
      <c r="O3641" s="268" t="s">
        <v>13119</v>
      </c>
      <c r="P3641" s="268" t="s">
        <v>9482</v>
      </c>
      <c r="Q3641" s="269">
        <v>-4.5</v>
      </c>
      <c r="R3641" s="269">
        <v>-5</v>
      </c>
      <c r="S3641" s="269">
        <v>-70</v>
      </c>
      <c r="T3641" s="269">
        <v>-70.5</v>
      </c>
      <c r="DI3641" s="112" t="s">
        <v>8443</v>
      </c>
      <c r="DJ3641" s="112" t="s">
        <v>8277</v>
      </c>
      <c r="DO3641"/>
    </row>
    <row r="3642" spans="15:119" x14ac:dyDescent="0.25">
      <c r="O3642" s="268" t="s">
        <v>13120</v>
      </c>
      <c r="P3642" s="268" t="s">
        <v>9484</v>
      </c>
      <c r="Q3642" s="269">
        <v>-4.5</v>
      </c>
      <c r="R3642" s="269">
        <v>-4.75</v>
      </c>
      <c r="S3642" s="269">
        <v>-70.25</v>
      </c>
      <c r="T3642" s="269">
        <v>-70.5</v>
      </c>
      <c r="DI3642" s="112" t="s">
        <v>4717</v>
      </c>
      <c r="DJ3642" s="112" t="s">
        <v>4583</v>
      </c>
      <c r="DO3642"/>
    </row>
    <row r="3643" spans="15:119" x14ac:dyDescent="0.25">
      <c r="O3643" s="268" t="s">
        <v>13121</v>
      </c>
      <c r="P3643" s="268" t="s">
        <v>9484</v>
      </c>
      <c r="Q3643" s="269">
        <v>-4.5</v>
      </c>
      <c r="R3643" s="269">
        <v>-4.75</v>
      </c>
      <c r="S3643" s="269">
        <v>-70</v>
      </c>
      <c r="T3643" s="269">
        <v>-70.25</v>
      </c>
      <c r="DI3643" s="112" t="s">
        <v>6845</v>
      </c>
      <c r="DJ3643" s="112" t="s">
        <v>6297</v>
      </c>
      <c r="DO3643"/>
    </row>
    <row r="3644" spans="15:119" x14ac:dyDescent="0.25">
      <c r="O3644" s="268" t="s">
        <v>13122</v>
      </c>
      <c r="P3644" s="268" t="s">
        <v>9484</v>
      </c>
      <c r="Q3644" s="269">
        <v>-4.75</v>
      </c>
      <c r="R3644" s="269">
        <v>-5</v>
      </c>
      <c r="S3644" s="269">
        <v>-70.25</v>
      </c>
      <c r="T3644" s="269">
        <v>-70.5</v>
      </c>
      <c r="DI3644" s="112" t="s">
        <v>8143</v>
      </c>
      <c r="DJ3644" s="112" t="s">
        <v>7908</v>
      </c>
      <c r="DO3644"/>
    </row>
    <row r="3645" spans="15:119" x14ac:dyDescent="0.25">
      <c r="O3645" s="268" t="s">
        <v>13123</v>
      </c>
      <c r="P3645" s="268" t="s">
        <v>9484</v>
      </c>
      <c r="Q3645" s="269">
        <v>-4.75</v>
      </c>
      <c r="R3645" s="269">
        <v>-5</v>
      </c>
      <c r="S3645" s="269">
        <v>-70</v>
      </c>
      <c r="T3645" s="269">
        <v>-70.25</v>
      </c>
      <c r="DI3645" s="112" t="s">
        <v>8144</v>
      </c>
      <c r="DJ3645" s="112" t="s">
        <v>7908</v>
      </c>
      <c r="DO3645"/>
    </row>
    <row r="3646" spans="15:119" x14ac:dyDescent="0.25">
      <c r="O3646" s="268" t="s">
        <v>13124</v>
      </c>
      <c r="P3646" s="268" t="s">
        <v>9482</v>
      </c>
      <c r="Q3646" s="269">
        <v>-4.5</v>
      </c>
      <c r="R3646" s="269">
        <v>-5</v>
      </c>
      <c r="S3646" s="269">
        <v>-69.5</v>
      </c>
      <c r="T3646" s="269">
        <v>-70</v>
      </c>
      <c r="DI3646" s="112" t="s">
        <v>5491</v>
      </c>
      <c r="DJ3646" s="112" t="s">
        <v>5365</v>
      </c>
      <c r="DO3646"/>
    </row>
    <row r="3647" spans="15:119" x14ac:dyDescent="0.25">
      <c r="O3647" s="268" t="s">
        <v>13125</v>
      </c>
      <c r="P3647" s="268" t="s">
        <v>9484</v>
      </c>
      <c r="Q3647" s="269">
        <v>-4.5</v>
      </c>
      <c r="R3647" s="269">
        <v>-4.75</v>
      </c>
      <c r="S3647" s="269">
        <v>-69.75</v>
      </c>
      <c r="T3647" s="269">
        <v>-70</v>
      </c>
      <c r="DI3647" s="112" t="s">
        <v>6846</v>
      </c>
      <c r="DJ3647" s="112" t="s">
        <v>6297</v>
      </c>
      <c r="DO3647"/>
    </row>
    <row r="3648" spans="15:119" x14ac:dyDescent="0.25">
      <c r="O3648" s="268" t="s">
        <v>13126</v>
      </c>
      <c r="P3648" s="268" t="s">
        <v>9484</v>
      </c>
      <c r="Q3648" s="269">
        <v>-4.5</v>
      </c>
      <c r="R3648" s="269">
        <v>-4.75</v>
      </c>
      <c r="S3648" s="269">
        <v>-69.5</v>
      </c>
      <c r="T3648" s="269">
        <v>-69.75</v>
      </c>
      <c r="DI3648" s="112" t="s">
        <v>4950</v>
      </c>
      <c r="DJ3648" s="112" t="s">
        <v>4800</v>
      </c>
      <c r="DO3648"/>
    </row>
    <row r="3649" spans="15:119" x14ac:dyDescent="0.25">
      <c r="O3649" s="268" t="s">
        <v>13127</v>
      </c>
      <c r="P3649" s="268" t="s">
        <v>9484</v>
      </c>
      <c r="Q3649" s="269">
        <v>-4.75</v>
      </c>
      <c r="R3649" s="269">
        <v>-5</v>
      </c>
      <c r="S3649" s="269">
        <v>-69.75</v>
      </c>
      <c r="T3649" s="269">
        <v>-70</v>
      </c>
      <c r="DI3649" s="112" t="s">
        <v>6847</v>
      </c>
      <c r="DJ3649" s="112" t="s">
        <v>6297</v>
      </c>
      <c r="DO3649"/>
    </row>
    <row r="3650" spans="15:119" x14ac:dyDescent="0.25">
      <c r="O3650" s="268" t="s">
        <v>13128</v>
      </c>
      <c r="P3650" s="268" t="s">
        <v>9484</v>
      </c>
      <c r="Q3650" s="269">
        <v>-4.75</v>
      </c>
      <c r="R3650" s="269">
        <v>-5</v>
      </c>
      <c r="S3650" s="269">
        <v>-69.5</v>
      </c>
      <c r="T3650" s="269">
        <v>-69.75</v>
      </c>
      <c r="DI3650" s="112" t="s">
        <v>6848</v>
      </c>
      <c r="DJ3650" s="112" t="s">
        <v>6297</v>
      </c>
      <c r="DO3650"/>
    </row>
    <row r="3651" spans="15:119" x14ac:dyDescent="0.25">
      <c r="O3651" s="268" t="s">
        <v>13129</v>
      </c>
      <c r="P3651" s="268" t="s">
        <v>9482</v>
      </c>
      <c r="Q3651" s="269">
        <v>-4.5</v>
      </c>
      <c r="R3651" s="269">
        <v>-5</v>
      </c>
      <c r="S3651" s="269">
        <v>-69</v>
      </c>
      <c r="T3651" s="269">
        <v>-69.5</v>
      </c>
      <c r="DI3651" s="112" t="s">
        <v>7685</v>
      </c>
      <c r="DJ3651" s="112" t="s">
        <v>7290</v>
      </c>
      <c r="DO3651"/>
    </row>
    <row r="3652" spans="15:119" x14ac:dyDescent="0.25">
      <c r="O3652" s="268" t="s">
        <v>13130</v>
      </c>
      <c r="P3652" s="268" t="s">
        <v>9484</v>
      </c>
      <c r="Q3652" s="269">
        <v>-4.5</v>
      </c>
      <c r="R3652" s="269">
        <v>-4.75</v>
      </c>
      <c r="S3652" s="269">
        <v>-69.25</v>
      </c>
      <c r="T3652" s="269">
        <v>-69.5</v>
      </c>
      <c r="DI3652" s="112" t="s">
        <v>5301</v>
      </c>
      <c r="DJ3652" s="112" t="s">
        <v>5203</v>
      </c>
      <c r="DO3652"/>
    </row>
    <row r="3653" spans="15:119" x14ac:dyDescent="0.25">
      <c r="O3653" s="268" t="s">
        <v>13131</v>
      </c>
      <c r="P3653" s="268" t="s">
        <v>9484</v>
      </c>
      <c r="Q3653" s="269">
        <v>-4.5</v>
      </c>
      <c r="R3653" s="269">
        <v>-4.75</v>
      </c>
      <c r="S3653" s="269">
        <v>-69</v>
      </c>
      <c r="T3653" s="269">
        <v>-69.25</v>
      </c>
      <c r="DI3653" s="112" t="s">
        <v>7252</v>
      </c>
      <c r="DJ3653" s="112" t="s">
        <v>7203</v>
      </c>
      <c r="DO3653"/>
    </row>
    <row r="3654" spans="15:119" x14ac:dyDescent="0.25">
      <c r="O3654" s="268" t="s">
        <v>13132</v>
      </c>
      <c r="P3654" s="268" t="s">
        <v>9484</v>
      </c>
      <c r="Q3654" s="269">
        <v>-4.75</v>
      </c>
      <c r="R3654" s="269">
        <v>-5</v>
      </c>
      <c r="S3654" s="269">
        <v>-69.25</v>
      </c>
      <c r="T3654" s="269">
        <v>-69.5</v>
      </c>
      <c r="DI3654" s="112" t="s">
        <v>6185</v>
      </c>
      <c r="DJ3654" s="112" t="s">
        <v>5901</v>
      </c>
      <c r="DO3654"/>
    </row>
    <row r="3655" spans="15:119" x14ac:dyDescent="0.25">
      <c r="O3655" s="268" t="s">
        <v>13133</v>
      </c>
      <c r="P3655" s="268" t="s">
        <v>9484</v>
      </c>
      <c r="Q3655" s="269">
        <v>-4.75</v>
      </c>
      <c r="R3655" s="269">
        <v>-5</v>
      </c>
      <c r="S3655" s="269">
        <v>-69</v>
      </c>
      <c r="T3655" s="269">
        <v>-69.25</v>
      </c>
      <c r="DI3655" s="112" t="s">
        <v>4372</v>
      </c>
      <c r="DJ3655" s="112" t="s">
        <v>4283</v>
      </c>
      <c r="DO3655"/>
    </row>
    <row r="3656" spans="15:119" x14ac:dyDescent="0.25">
      <c r="O3656" s="268" t="s">
        <v>13134</v>
      </c>
      <c r="P3656" s="268" t="s">
        <v>9480</v>
      </c>
      <c r="Q3656" s="269">
        <v>-5</v>
      </c>
      <c r="R3656" s="269">
        <v>-6</v>
      </c>
      <c r="S3656" s="269">
        <v>-70.5</v>
      </c>
      <c r="T3656" s="269">
        <v>-72</v>
      </c>
      <c r="DI3656" s="112" t="s">
        <v>4535</v>
      </c>
      <c r="DJ3656" s="112" t="s">
        <v>4444</v>
      </c>
      <c r="DO3656"/>
    </row>
    <row r="3657" spans="15:119" x14ac:dyDescent="0.25">
      <c r="O3657" s="268" t="s">
        <v>13135</v>
      </c>
      <c r="P3657" s="268" t="s">
        <v>9482</v>
      </c>
      <c r="Q3657" s="269">
        <v>-5</v>
      </c>
      <c r="R3657" s="269">
        <v>-5.5</v>
      </c>
      <c r="S3657" s="269">
        <v>-71.5</v>
      </c>
      <c r="T3657" s="269">
        <v>-72</v>
      </c>
      <c r="DI3657" s="112" t="s">
        <v>4951</v>
      </c>
      <c r="DJ3657" s="112" t="s">
        <v>4800</v>
      </c>
      <c r="DO3657"/>
    </row>
    <row r="3658" spans="15:119" x14ac:dyDescent="0.25">
      <c r="O3658" s="268" t="s">
        <v>13136</v>
      </c>
      <c r="P3658" s="268" t="s">
        <v>9484</v>
      </c>
      <c r="Q3658" s="269">
        <v>-5</v>
      </c>
      <c r="R3658" s="269">
        <v>-5.25</v>
      </c>
      <c r="S3658" s="269">
        <v>-71.75</v>
      </c>
      <c r="T3658" s="269">
        <v>-72</v>
      </c>
      <c r="DI3658" s="112" t="s">
        <v>5303</v>
      </c>
      <c r="DJ3658" s="112" t="s">
        <v>5203</v>
      </c>
      <c r="DO3658"/>
    </row>
    <row r="3659" spans="15:119" x14ac:dyDescent="0.25">
      <c r="O3659" s="268" t="s">
        <v>13137</v>
      </c>
      <c r="P3659" s="268" t="s">
        <v>9484</v>
      </c>
      <c r="Q3659" s="269">
        <v>-5</v>
      </c>
      <c r="R3659" s="269">
        <v>-5.25</v>
      </c>
      <c r="S3659" s="269">
        <v>-71.5</v>
      </c>
      <c r="T3659" s="269">
        <v>-71.75</v>
      </c>
      <c r="DI3659" s="112" t="s">
        <v>5677</v>
      </c>
      <c r="DJ3659" s="112" t="s">
        <v>5568</v>
      </c>
      <c r="DO3659"/>
    </row>
    <row r="3660" spans="15:119" x14ac:dyDescent="0.25">
      <c r="O3660" s="268" t="s">
        <v>13138</v>
      </c>
      <c r="P3660" s="268" t="s">
        <v>9484</v>
      </c>
      <c r="Q3660" s="269">
        <v>-5.25</v>
      </c>
      <c r="R3660" s="269">
        <v>-5.5</v>
      </c>
      <c r="S3660" s="269">
        <v>-71.75</v>
      </c>
      <c r="T3660" s="269">
        <v>-72</v>
      </c>
      <c r="DI3660" s="112" t="s">
        <v>4250</v>
      </c>
      <c r="DJ3660" s="112" t="s">
        <v>4204</v>
      </c>
      <c r="DO3660"/>
    </row>
    <row r="3661" spans="15:119" x14ac:dyDescent="0.25">
      <c r="O3661" s="268" t="s">
        <v>13139</v>
      </c>
      <c r="P3661" s="268" t="s">
        <v>9484</v>
      </c>
      <c r="Q3661" s="269">
        <v>-5.25</v>
      </c>
      <c r="R3661" s="269">
        <v>-5.5</v>
      </c>
      <c r="S3661" s="269">
        <v>-71.5</v>
      </c>
      <c r="T3661" s="269">
        <v>-71.75</v>
      </c>
      <c r="DI3661" s="112" t="s">
        <v>6849</v>
      </c>
      <c r="DJ3661" s="112" t="s">
        <v>6297</v>
      </c>
      <c r="DO3661"/>
    </row>
    <row r="3662" spans="15:119" x14ac:dyDescent="0.25">
      <c r="O3662" s="268" t="s">
        <v>13140</v>
      </c>
      <c r="P3662" s="268" t="s">
        <v>9482</v>
      </c>
      <c r="Q3662" s="269">
        <v>-5</v>
      </c>
      <c r="R3662" s="269">
        <v>-5.5</v>
      </c>
      <c r="S3662" s="269">
        <v>-71</v>
      </c>
      <c r="T3662" s="269">
        <v>-71.5</v>
      </c>
      <c r="DI3662" s="112" t="s">
        <v>8145</v>
      </c>
      <c r="DJ3662" s="112" t="s">
        <v>7908</v>
      </c>
      <c r="DO3662"/>
    </row>
    <row r="3663" spans="15:119" x14ac:dyDescent="0.25">
      <c r="O3663" s="268" t="s">
        <v>13141</v>
      </c>
      <c r="P3663" s="268" t="s">
        <v>9484</v>
      </c>
      <c r="Q3663" s="269">
        <v>-5</v>
      </c>
      <c r="R3663" s="269">
        <v>-5.25</v>
      </c>
      <c r="S3663" s="269">
        <v>-71.25</v>
      </c>
      <c r="T3663" s="269">
        <v>-71.5</v>
      </c>
      <c r="DI3663" s="112" t="s">
        <v>7686</v>
      </c>
      <c r="DJ3663" s="112" t="s">
        <v>7290</v>
      </c>
      <c r="DO3663"/>
    </row>
    <row r="3664" spans="15:119" x14ac:dyDescent="0.25">
      <c r="O3664" s="268" t="s">
        <v>13142</v>
      </c>
      <c r="P3664" s="268" t="s">
        <v>9484</v>
      </c>
      <c r="Q3664" s="269">
        <v>-5</v>
      </c>
      <c r="R3664" s="269">
        <v>-5.25</v>
      </c>
      <c r="S3664" s="269">
        <v>-71</v>
      </c>
      <c r="T3664" s="269">
        <v>-71.25</v>
      </c>
      <c r="DI3664" s="112" t="s">
        <v>7687</v>
      </c>
      <c r="DJ3664" s="112" t="s">
        <v>7290</v>
      </c>
      <c r="DO3664"/>
    </row>
    <row r="3665" spans="15:119" x14ac:dyDescent="0.25">
      <c r="O3665" s="268" t="s">
        <v>13143</v>
      </c>
      <c r="P3665" s="268" t="s">
        <v>9484</v>
      </c>
      <c r="Q3665" s="269">
        <v>-5.25</v>
      </c>
      <c r="R3665" s="269">
        <v>-5.5</v>
      </c>
      <c r="S3665" s="269">
        <v>-71.25</v>
      </c>
      <c r="T3665" s="269">
        <v>-71.5</v>
      </c>
      <c r="DI3665" s="112" t="s">
        <v>4718</v>
      </c>
      <c r="DJ3665" s="112" t="s">
        <v>4583</v>
      </c>
      <c r="DO3665"/>
    </row>
    <row r="3666" spans="15:119" x14ac:dyDescent="0.25">
      <c r="O3666" s="268" t="s">
        <v>13144</v>
      </c>
      <c r="P3666" s="268" t="s">
        <v>9484</v>
      </c>
      <c r="Q3666" s="269">
        <v>-5.25</v>
      </c>
      <c r="R3666" s="269">
        <v>-5.5</v>
      </c>
      <c r="S3666" s="269">
        <v>-71</v>
      </c>
      <c r="T3666" s="269">
        <v>-71.25</v>
      </c>
      <c r="DI3666" s="112" t="s">
        <v>5492</v>
      </c>
      <c r="DJ3666" s="112" t="s">
        <v>5365</v>
      </c>
      <c r="DO3666"/>
    </row>
    <row r="3667" spans="15:119" x14ac:dyDescent="0.25">
      <c r="O3667" s="268" t="s">
        <v>13145</v>
      </c>
      <c r="P3667" s="268" t="s">
        <v>9482</v>
      </c>
      <c r="Q3667" s="269">
        <v>-5</v>
      </c>
      <c r="R3667" s="269">
        <v>-5.5</v>
      </c>
      <c r="S3667" s="269">
        <v>-70.5</v>
      </c>
      <c r="T3667" s="269">
        <v>-71</v>
      </c>
      <c r="DI3667" s="112" t="s">
        <v>5492</v>
      </c>
      <c r="DJ3667" s="112" t="s">
        <v>5568</v>
      </c>
      <c r="DO3667"/>
    </row>
    <row r="3668" spans="15:119" x14ac:dyDescent="0.25">
      <c r="O3668" s="268" t="s">
        <v>13146</v>
      </c>
      <c r="P3668" s="268" t="s">
        <v>9484</v>
      </c>
      <c r="Q3668" s="269">
        <v>-5</v>
      </c>
      <c r="R3668" s="269">
        <v>-5.25</v>
      </c>
      <c r="S3668" s="269">
        <v>-70.75</v>
      </c>
      <c r="T3668" s="269">
        <v>-71</v>
      </c>
      <c r="DI3668" s="112" t="s">
        <v>4952</v>
      </c>
      <c r="DJ3668" s="112" t="s">
        <v>4800</v>
      </c>
      <c r="DO3668"/>
    </row>
    <row r="3669" spans="15:119" x14ac:dyDescent="0.25">
      <c r="O3669" s="268" t="s">
        <v>13147</v>
      </c>
      <c r="P3669" s="268" t="s">
        <v>9484</v>
      </c>
      <c r="Q3669" s="269">
        <v>-5</v>
      </c>
      <c r="R3669" s="269">
        <v>-5.25</v>
      </c>
      <c r="S3669" s="269">
        <v>-70.5</v>
      </c>
      <c r="T3669" s="269">
        <v>-70.75</v>
      </c>
      <c r="DI3669" s="112" t="s">
        <v>7688</v>
      </c>
      <c r="DJ3669" s="112" t="s">
        <v>7290</v>
      </c>
      <c r="DO3669"/>
    </row>
    <row r="3670" spans="15:119" x14ac:dyDescent="0.25">
      <c r="O3670" s="268" t="s">
        <v>13148</v>
      </c>
      <c r="P3670" s="268" t="s">
        <v>9484</v>
      </c>
      <c r="Q3670" s="269">
        <v>-5.25</v>
      </c>
      <c r="R3670" s="269">
        <v>-5.5</v>
      </c>
      <c r="S3670" s="269">
        <v>-70.75</v>
      </c>
      <c r="T3670" s="269">
        <v>-71</v>
      </c>
      <c r="DI3670" s="112" t="s">
        <v>6850</v>
      </c>
      <c r="DJ3670" s="112" t="s">
        <v>6297</v>
      </c>
      <c r="DO3670"/>
    </row>
    <row r="3671" spans="15:119" x14ac:dyDescent="0.25">
      <c r="O3671" s="268" t="s">
        <v>13149</v>
      </c>
      <c r="P3671" s="268" t="s">
        <v>9484</v>
      </c>
      <c r="Q3671" s="269">
        <v>-5.25</v>
      </c>
      <c r="R3671" s="269">
        <v>-5.5</v>
      </c>
      <c r="S3671" s="269">
        <v>-70.5</v>
      </c>
      <c r="T3671" s="269">
        <v>-70.75</v>
      </c>
      <c r="DI3671" s="112" t="s">
        <v>6186</v>
      </c>
      <c r="DJ3671" s="112" t="s">
        <v>5901</v>
      </c>
      <c r="DO3671"/>
    </row>
    <row r="3672" spans="15:119" x14ac:dyDescent="0.25">
      <c r="O3672" s="268" t="s">
        <v>13150</v>
      </c>
      <c r="P3672" s="268" t="s">
        <v>9482</v>
      </c>
      <c r="Q3672" s="269">
        <v>-5.5</v>
      </c>
      <c r="R3672" s="269">
        <v>-6</v>
      </c>
      <c r="S3672" s="269">
        <v>-71.5</v>
      </c>
      <c r="T3672" s="269">
        <v>-72</v>
      </c>
      <c r="DI3672" s="112" t="s">
        <v>8828</v>
      </c>
      <c r="DJ3672" s="112" t="s">
        <v>8536</v>
      </c>
      <c r="DO3672"/>
    </row>
    <row r="3673" spans="15:119" x14ac:dyDescent="0.25">
      <c r="O3673" s="268" t="s">
        <v>13151</v>
      </c>
      <c r="P3673" s="268" t="s">
        <v>9484</v>
      </c>
      <c r="Q3673" s="269">
        <v>-5.5</v>
      </c>
      <c r="R3673" s="269">
        <v>-5.75</v>
      </c>
      <c r="S3673" s="269">
        <v>-71.75</v>
      </c>
      <c r="T3673" s="269">
        <v>-72</v>
      </c>
      <c r="DI3673" s="112" t="s">
        <v>7689</v>
      </c>
      <c r="DJ3673" s="112" t="s">
        <v>7290</v>
      </c>
      <c r="DO3673"/>
    </row>
    <row r="3674" spans="15:119" x14ac:dyDescent="0.25">
      <c r="O3674" s="268" t="s">
        <v>13152</v>
      </c>
      <c r="P3674" s="268" t="s">
        <v>9484</v>
      </c>
      <c r="Q3674" s="269">
        <v>-5.5</v>
      </c>
      <c r="R3674" s="269">
        <v>-5.75</v>
      </c>
      <c r="S3674" s="269">
        <v>-71.5</v>
      </c>
      <c r="T3674" s="269">
        <v>-71.75</v>
      </c>
      <c r="DI3674" s="112" t="s">
        <v>8146</v>
      </c>
      <c r="DJ3674" s="112" t="s">
        <v>7908</v>
      </c>
      <c r="DO3674"/>
    </row>
    <row r="3675" spans="15:119" x14ac:dyDescent="0.25">
      <c r="O3675" s="268" t="s">
        <v>13153</v>
      </c>
      <c r="P3675" s="268" t="s">
        <v>9484</v>
      </c>
      <c r="Q3675" s="269">
        <v>-5.75</v>
      </c>
      <c r="R3675" s="269">
        <v>-6</v>
      </c>
      <c r="S3675" s="269">
        <v>-71.75</v>
      </c>
      <c r="T3675" s="269">
        <v>-72</v>
      </c>
      <c r="DI3675" s="112" t="s">
        <v>5801</v>
      </c>
      <c r="DJ3675" s="112" t="s">
        <v>5735</v>
      </c>
      <c r="DO3675"/>
    </row>
    <row r="3676" spans="15:119" x14ac:dyDescent="0.25">
      <c r="O3676" s="268" t="s">
        <v>13154</v>
      </c>
      <c r="P3676" s="268" t="s">
        <v>9484</v>
      </c>
      <c r="Q3676" s="269">
        <v>-5.75</v>
      </c>
      <c r="R3676" s="269">
        <v>-6</v>
      </c>
      <c r="S3676" s="269">
        <v>-71.5</v>
      </c>
      <c r="T3676" s="269">
        <v>-71.75</v>
      </c>
      <c r="DI3676" s="112" t="s">
        <v>8444</v>
      </c>
      <c r="DJ3676" s="112" t="s">
        <v>8277</v>
      </c>
      <c r="DO3676"/>
    </row>
    <row r="3677" spans="15:119" x14ac:dyDescent="0.25">
      <c r="O3677" s="268" t="s">
        <v>13155</v>
      </c>
      <c r="P3677" s="268" t="s">
        <v>9482</v>
      </c>
      <c r="Q3677" s="269">
        <v>-5.5</v>
      </c>
      <c r="R3677" s="269">
        <v>-6</v>
      </c>
      <c r="S3677" s="269">
        <v>-71</v>
      </c>
      <c r="T3677" s="269">
        <v>-71.5</v>
      </c>
      <c r="DI3677" s="112" t="s">
        <v>4719</v>
      </c>
      <c r="DJ3677" s="112" t="s">
        <v>4583</v>
      </c>
      <c r="DO3677"/>
    </row>
    <row r="3678" spans="15:119" x14ac:dyDescent="0.25">
      <c r="O3678" s="268" t="s">
        <v>13156</v>
      </c>
      <c r="P3678" s="268" t="s">
        <v>9484</v>
      </c>
      <c r="Q3678" s="269">
        <v>-5.5</v>
      </c>
      <c r="R3678" s="269">
        <v>-5.75</v>
      </c>
      <c r="S3678" s="269">
        <v>-71.25</v>
      </c>
      <c r="T3678" s="269">
        <v>-71.5</v>
      </c>
      <c r="DI3678" s="112" t="s">
        <v>6851</v>
      </c>
      <c r="DJ3678" s="112" t="s">
        <v>6297</v>
      </c>
      <c r="DO3678"/>
    </row>
    <row r="3679" spans="15:119" x14ac:dyDescent="0.25">
      <c r="O3679" s="268" t="s">
        <v>13157</v>
      </c>
      <c r="P3679" s="268" t="s">
        <v>9484</v>
      </c>
      <c r="Q3679" s="269">
        <v>-5.5</v>
      </c>
      <c r="R3679" s="269">
        <v>-5.75</v>
      </c>
      <c r="S3679" s="269">
        <v>-71</v>
      </c>
      <c r="T3679" s="269">
        <v>-71.25</v>
      </c>
      <c r="DI3679" s="112" t="s">
        <v>8829</v>
      </c>
      <c r="DJ3679" s="112" t="s">
        <v>8536</v>
      </c>
      <c r="DO3679"/>
    </row>
    <row r="3680" spans="15:119" x14ac:dyDescent="0.25">
      <c r="O3680" s="268" t="s">
        <v>13158</v>
      </c>
      <c r="P3680" s="268" t="s">
        <v>9484</v>
      </c>
      <c r="Q3680" s="269">
        <v>-5.75</v>
      </c>
      <c r="R3680" s="269">
        <v>-6</v>
      </c>
      <c r="S3680" s="269">
        <v>-71.25</v>
      </c>
      <c r="T3680" s="269">
        <v>-71.5</v>
      </c>
      <c r="DI3680" s="112" t="s">
        <v>4953</v>
      </c>
      <c r="DJ3680" s="112" t="s">
        <v>4800</v>
      </c>
      <c r="DO3680"/>
    </row>
    <row r="3681" spans="15:119" x14ac:dyDescent="0.25">
      <c r="O3681" s="268" t="s">
        <v>13159</v>
      </c>
      <c r="P3681" s="268" t="s">
        <v>9484</v>
      </c>
      <c r="Q3681" s="269">
        <v>-5.75</v>
      </c>
      <c r="R3681" s="269">
        <v>-6</v>
      </c>
      <c r="S3681" s="269">
        <v>-71</v>
      </c>
      <c r="T3681" s="269">
        <v>-71.25</v>
      </c>
      <c r="DI3681" s="112" t="s">
        <v>6187</v>
      </c>
      <c r="DJ3681" s="112" t="s">
        <v>5901</v>
      </c>
      <c r="DO3681"/>
    </row>
    <row r="3682" spans="15:119" x14ac:dyDescent="0.25">
      <c r="O3682" s="268" t="s">
        <v>13160</v>
      </c>
      <c r="P3682" s="268" t="s">
        <v>9482</v>
      </c>
      <c r="Q3682" s="269">
        <v>-5.5</v>
      </c>
      <c r="R3682" s="269">
        <v>-6</v>
      </c>
      <c r="S3682" s="269">
        <v>-70.5</v>
      </c>
      <c r="T3682" s="269">
        <v>-71</v>
      </c>
      <c r="DI3682" s="112" t="s">
        <v>8147</v>
      </c>
      <c r="DJ3682" s="112" t="s">
        <v>7908</v>
      </c>
      <c r="DO3682"/>
    </row>
    <row r="3683" spans="15:119" x14ac:dyDescent="0.25">
      <c r="O3683" s="268" t="s">
        <v>13161</v>
      </c>
      <c r="P3683" s="268" t="s">
        <v>9484</v>
      </c>
      <c r="Q3683" s="269">
        <v>-5.5</v>
      </c>
      <c r="R3683" s="269">
        <v>-5.75</v>
      </c>
      <c r="S3683" s="269">
        <v>-70.75</v>
      </c>
      <c r="T3683" s="269">
        <v>-71</v>
      </c>
      <c r="DI3683" s="112" t="s">
        <v>6852</v>
      </c>
      <c r="DJ3683" s="112" t="s">
        <v>6297</v>
      </c>
      <c r="DO3683"/>
    </row>
    <row r="3684" spans="15:119" x14ac:dyDescent="0.25">
      <c r="O3684" s="268" t="s">
        <v>13162</v>
      </c>
      <c r="P3684" s="268" t="s">
        <v>9484</v>
      </c>
      <c r="Q3684" s="269">
        <v>-5.5</v>
      </c>
      <c r="R3684" s="269">
        <v>-5.75</v>
      </c>
      <c r="S3684" s="269">
        <v>-70.5</v>
      </c>
      <c r="T3684" s="269">
        <v>-70.75</v>
      </c>
      <c r="DI3684" s="112" t="s">
        <v>7690</v>
      </c>
      <c r="DJ3684" s="112" t="s">
        <v>7290</v>
      </c>
      <c r="DO3684"/>
    </row>
    <row r="3685" spans="15:119" x14ac:dyDescent="0.25">
      <c r="O3685" s="268" t="s">
        <v>13163</v>
      </c>
      <c r="P3685" s="268" t="s">
        <v>9484</v>
      </c>
      <c r="Q3685" s="269">
        <v>-5.75</v>
      </c>
      <c r="R3685" s="269">
        <v>-6</v>
      </c>
      <c r="S3685" s="269">
        <v>-70.75</v>
      </c>
      <c r="T3685" s="269">
        <v>-71</v>
      </c>
      <c r="DI3685" s="112" t="s">
        <v>5678</v>
      </c>
      <c r="DJ3685" s="112" t="s">
        <v>5568</v>
      </c>
      <c r="DO3685"/>
    </row>
    <row r="3686" spans="15:119" x14ac:dyDescent="0.25">
      <c r="O3686" s="268" t="s">
        <v>13164</v>
      </c>
      <c r="P3686" s="268" t="s">
        <v>9484</v>
      </c>
      <c r="Q3686" s="269">
        <v>-5.75</v>
      </c>
      <c r="R3686" s="269">
        <v>-6</v>
      </c>
      <c r="S3686" s="269">
        <v>-70.5</v>
      </c>
      <c r="T3686" s="269">
        <v>-70.75</v>
      </c>
      <c r="DI3686" s="112" t="s">
        <v>6853</v>
      </c>
      <c r="DJ3686" s="112" t="s">
        <v>6297</v>
      </c>
      <c r="DO3686"/>
    </row>
    <row r="3687" spans="15:119" x14ac:dyDescent="0.25">
      <c r="O3687" s="268" t="s">
        <v>13165</v>
      </c>
      <c r="P3687" s="268" t="s">
        <v>9480</v>
      </c>
      <c r="Q3687" s="269">
        <v>-5</v>
      </c>
      <c r="R3687" s="269">
        <v>-6</v>
      </c>
      <c r="S3687" s="269">
        <v>-69</v>
      </c>
      <c r="T3687" s="269">
        <v>-70.5</v>
      </c>
      <c r="DI3687" s="112" t="s">
        <v>7691</v>
      </c>
      <c r="DJ3687" s="112" t="s">
        <v>7290</v>
      </c>
      <c r="DO3687"/>
    </row>
    <row r="3688" spans="15:119" x14ac:dyDescent="0.25">
      <c r="O3688" s="268" t="s">
        <v>13166</v>
      </c>
      <c r="P3688" s="268" t="s">
        <v>9482</v>
      </c>
      <c r="Q3688" s="269">
        <v>-5</v>
      </c>
      <c r="R3688" s="269">
        <v>-5.5</v>
      </c>
      <c r="S3688" s="269">
        <v>-70</v>
      </c>
      <c r="T3688" s="269">
        <v>-70.5</v>
      </c>
      <c r="DI3688" s="112" t="s">
        <v>6854</v>
      </c>
      <c r="DJ3688" s="112" t="s">
        <v>6297</v>
      </c>
      <c r="DO3688"/>
    </row>
    <row r="3689" spans="15:119" x14ac:dyDescent="0.25">
      <c r="O3689" s="268" t="s">
        <v>13167</v>
      </c>
      <c r="P3689" s="268" t="s">
        <v>9484</v>
      </c>
      <c r="Q3689" s="269">
        <v>-5</v>
      </c>
      <c r="R3689" s="269">
        <v>-5.25</v>
      </c>
      <c r="S3689" s="269">
        <v>-70.25</v>
      </c>
      <c r="T3689" s="269">
        <v>-70.5</v>
      </c>
      <c r="DI3689" s="112" t="s">
        <v>5156</v>
      </c>
      <c r="DJ3689" s="112" t="s">
        <v>5023</v>
      </c>
      <c r="DO3689"/>
    </row>
    <row r="3690" spans="15:119" x14ac:dyDescent="0.25">
      <c r="O3690" s="268" t="s">
        <v>13168</v>
      </c>
      <c r="P3690" s="268" t="s">
        <v>9484</v>
      </c>
      <c r="Q3690" s="269">
        <v>-5</v>
      </c>
      <c r="R3690" s="269">
        <v>-5.25</v>
      </c>
      <c r="S3690" s="269">
        <v>-70</v>
      </c>
      <c r="T3690" s="269">
        <v>-70.25</v>
      </c>
      <c r="DI3690" s="112" t="s">
        <v>5156</v>
      </c>
      <c r="DJ3690" s="112" t="s">
        <v>5365</v>
      </c>
      <c r="DO3690"/>
    </row>
    <row r="3691" spans="15:119" x14ac:dyDescent="0.25">
      <c r="O3691" s="268" t="s">
        <v>13169</v>
      </c>
      <c r="P3691" s="268" t="s">
        <v>9484</v>
      </c>
      <c r="Q3691" s="269">
        <v>-5.25</v>
      </c>
      <c r="R3691" s="269">
        <v>-5.5</v>
      </c>
      <c r="S3691" s="269">
        <v>-70.25</v>
      </c>
      <c r="T3691" s="269">
        <v>-70.5</v>
      </c>
      <c r="DI3691" s="112" t="s">
        <v>4429</v>
      </c>
      <c r="DJ3691" s="112" t="s">
        <v>4427</v>
      </c>
      <c r="DO3691"/>
    </row>
    <row r="3692" spans="15:119" x14ac:dyDescent="0.25">
      <c r="O3692" s="268" t="s">
        <v>13170</v>
      </c>
      <c r="P3692" s="268" t="s">
        <v>9484</v>
      </c>
      <c r="Q3692" s="269">
        <v>-5.25</v>
      </c>
      <c r="R3692" s="269">
        <v>-5.5</v>
      </c>
      <c r="S3692" s="269">
        <v>-70</v>
      </c>
      <c r="T3692" s="269">
        <v>-70.25</v>
      </c>
      <c r="DI3692" s="112" t="s">
        <v>6855</v>
      </c>
      <c r="DJ3692" s="112" t="s">
        <v>6297</v>
      </c>
      <c r="DO3692"/>
    </row>
    <row r="3693" spans="15:119" x14ac:dyDescent="0.25">
      <c r="O3693" s="268" t="s">
        <v>13171</v>
      </c>
      <c r="P3693" s="268" t="s">
        <v>9482</v>
      </c>
      <c r="Q3693" s="269">
        <v>-5</v>
      </c>
      <c r="R3693" s="269">
        <v>-5.5</v>
      </c>
      <c r="S3693" s="269">
        <v>-69.5</v>
      </c>
      <c r="T3693" s="269">
        <v>-70</v>
      </c>
      <c r="DI3693" s="112" t="s">
        <v>6856</v>
      </c>
      <c r="DJ3693" s="112" t="s">
        <v>6297</v>
      </c>
      <c r="DO3693"/>
    </row>
    <row r="3694" spans="15:119" x14ac:dyDescent="0.25">
      <c r="O3694" s="268" t="s">
        <v>13172</v>
      </c>
      <c r="P3694" s="268" t="s">
        <v>9484</v>
      </c>
      <c r="Q3694" s="269">
        <v>-5</v>
      </c>
      <c r="R3694" s="269">
        <v>-5.25</v>
      </c>
      <c r="S3694" s="269">
        <v>-69.75</v>
      </c>
      <c r="T3694" s="269">
        <v>-70</v>
      </c>
      <c r="DI3694" s="112" t="s">
        <v>6857</v>
      </c>
      <c r="DJ3694" s="112" t="s">
        <v>6297</v>
      </c>
      <c r="DO3694"/>
    </row>
    <row r="3695" spans="15:119" x14ac:dyDescent="0.25">
      <c r="O3695" s="268" t="s">
        <v>13173</v>
      </c>
      <c r="P3695" s="268" t="s">
        <v>9484</v>
      </c>
      <c r="Q3695" s="269">
        <v>-5</v>
      </c>
      <c r="R3695" s="269">
        <v>-5.25</v>
      </c>
      <c r="S3695" s="269">
        <v>-69.5</v>
      </c>
      <c r="T3695" s="269">
        <v>-69.75</v>
      </c>
      <c r="DI3695" s="112" t="s">
        <v>5304</v>
      </c>
      <c r="DJ3695" s="112" t="s">
        <v>5203</v>
      </c>
      <c r="DO3695"/>
    </row>
    <row r="3696" spans="15:119" x14ac:dyDescent="0.25">
      <c r="O3696" s="268" t="s">
        <v>13174</v>
      </c>
      <c r="P3696" s="268" t="s">
        <v>9484</v>
      </c>
      <c r="Q3696" s="269">
        <v>-5.25</v>
      </c>
      <c r="R3696" s="269">
        <v>-5.5</v>
      </c>
      <c r="S3696" s="269">
        <v>-69.75</v>
      </c>
      <c r="T3696" s="269">
        <v>-70</v>
      </c>
      <c r="DI3696" s="112" t="s">
        <v>5493</v>
      </c>
      <c r="DJ3696" s="112" t="s">
        <v>5365</v>
      </c>
      <c r="DO3696"/>
    </row>
    <row r="3697" spans="15:119" x14ac:dyDescent="0.25">
      <c r="O3697" s="268" t="s">
        <v>13175</v>
      </c>
      <c r="P3697" s="268" t="s">
        <v>9484</v>
      </c>
      <c r="Q3697" s="269">
        <v>-5.25</v>
      </c>
      <c r="R3697" s="269">
        <v>-5.5</v>
      </c>
      <c r="S3697" s="269">
        <v>-69.5</v>
      </c>
      <c r="T3697" s="269">
        <v>-69.75</v>
      </c>
      <c r="DI3697" s="112" t="s">
        <v>5875</v>
      </c>
      <c r="DJ3697" s="112" t="s">
        <v>5832</v>
      </c>
      <c r="DO3697"/>
    </row>
    <row r="3698" spans="15:119" x14ac:dyDescent="0.25">
      <c r="O3698" s="268" t="s">
        <v>13176</v>
      </c>
      <c r="P3698" s="268" t="s">
        <v>9482</v>
      </c>
      <c r="Q3698" s="269">
        <v>-5</v>
      </c>
      <c r="R3698" s="269">
        <v>-5.5</v>
      </c>
      <c r="S3698" s="269">
        <v>-69</v>
      </c>
      <c r="T3698" s="269">
        <v>-69.5</v>
      </c>
      <c r="DI3698" s="112" t="s">
        <v>5305</v>
      </c>
      <c r="DJ3698" s="112" t="s">
        <v>9078</v>
      </c>
      <c r="DO3698"/>
    </row>
    <row r="3699" spans="15:119" x14ac:dyDescent="0.25">
      <c r="O3699" s="268" t="s">
        <v>13177</v>
      </c>
      <c r="P3699" s="268" t="s">
        <v>9484</v>
      </c>
      <c r="Q3699" s="269">
        <v>-5</v>
      </c>
      <c r="R3699" s="269">
        <v>-5.25</v>
      </c>
      <c r="S3699" s="269">
        <v>-69.25</v>
      </c>
      <c r="T3699" s="269">
        <v>-69.5</v>
      </c>
      <c r="DI3699" s="112" t="s">
        <v>5305</v>
      </c>
      <c r="DJ3699" s="112" t="s">
        <v>5203</v>
      </c>
      <c r="DO3699"/>
    </row>
    <row r="3700" spans="15:119" x14ac:dyDescent="0.25">
      <c r="O3700" s="268" t="s">
        <v>13178</v>
      </c>
      <c r="P3700" s="268" t="s">
        <v>9484</v>
      </c>
      <c r="Q3700" s="269">
        <v>-5</v>
      </c>
      <c r="R3700" s="269">
        <v>-5.25</v>
      </c>
      <c r="S3700" s="269">
        <v>-69</v>
      </c>
      <c r="T3700" s="269">
        <v>-69.25</v>
      </c>
      <c r="DI3700" s="112" t="s">
        <v>6858</v>
      </c>
      <c r="DJ3700" s="112" t="s">
        <v>6297</v>
      </c>
      <c r="DO3700"/>
    </row>
    <row r="3701" spans="15:119" x14ac:dyDescent="0.25">
      <c r="O3701" s="268" t="s">
        <v>13179</v>
      </c>
      <c r="P3701" s="268" t="s">
        <v>9484</v>
      </c>
      <c r="Q3701" s="269">
        <v>-5.25</v>
      </c>
      <c r="R3701" s="269">
        <v>-5.5</v>
      </c>
      <c r="S3701" s="269">
        <v>-69.25</v>
      </c>
      <c r="T3701" s="269">
        <v>-69.5</v>
      </c>
      <c r="DI3701" s="112" t="s">
        <v>7692</v>
      </c>
      <c r="DJ3701" s="112" t="s">
        <v>7290</v>
      </c>
      <c r="DO3701"/>
    </row>
    <row r="3702" spans="15:119" x14ac:dyDescent="0.25">
      <c r="O3702" s="268" t="s">
        <v>13180</v>
      </c>
      <c r="P3702" s="268" t="s">
        <v>9484</v>
      </c>
      <c r="Q3702" s="269">
        <v>-5.25</v>
      </c>
      <c r="R3702" s="269">
        <v>-5.5</v>
      </c>
      <c r="S3702" s="269">
        <v>-69</v>
      </c>
      <c r="T3702" s="269">
        <v>-69.25</v>
      </c>
      <c r="DI3702" s="112" t="s">
        <v>6188</v>
      </c>
      <c r="DJ3702" s="112" t="s">
        <v>5901</v>
      </c>
      <c r="DO3702"/>
    </row>
    <row r="3703" spans="15:119" x14ac:dyDescent="0.25">
      <c r="O3703" s="268" t="s">
        <v>13181</v>
      </c>
      <c r="P3703" s="268" t="s">
        <v>9482</v>
      </c>
      <c r="Q3703" s="269">
        <v>-5.5</v>
      </c>
      <c r="R3703" s="269">
        <v>-6</v>
      </c>
      <c r="S3703" s="269">
        <v>-70</v>
      </c>
      <c r="T3703" s="269">
        <v>-70.5</v>
      </c>
      <c r="DI3703" s="112" t="s">
        <v>8830</v>
      </c>
      <c r="DJ3703" s="112" t="s">
        <v>8536</v>
      </c>
      <c r="DO3703"/>
    </row>
    <row r="3704" spans="15:119" x14ac:dyDescent="0.25">
      <c r="O3704" s="268" t="s">
        <v>13182</v>
      </c>
      <c r="P3704" s="268" t="s">
        <v>9484</v>
      </c>
      <c r="Q3704" s="269">
        <v>-5.5</v>
      </c>
      <c r="R3704" s="269">
        <v>-5.75</v>
      </c>
      <c r="S3704" s="269">
        <v>-70.25</v>
      </c>
      <c r="T3704" s="269">
        <v>-70.5</v>
      </c>
      <c r="DI3704" s="112" t="s">
        <v>5494</v>
      </c>
      <c r="DJ3704" s="112" t="s">
        <v>5365</v>
      </c>
      <c r="DO3704"/>
    </row>
    <row r="3705" spans="15:119" x14ac:dyDescent="0.25">
      <c r="O3705" s="268" t="s">
        <v>13183</v>
      </c>
      <c r="P3705" s="268" t="s">
        <v>9484</v>
      </c>
      <c r="Q3705" s="269">
        <v>-5.5</v>
      </c>
      <c r="R3705" s="269">
        <v>-5.75</v>
      </c>
      <c r="S3705" s="269">
        <v>-70</v>
      </c>
      <c r="T3705" s="269">
        <v>-70.25</v>
      </c>
      <c r="DI3705" s="112" t="s">
        <v>6859</v>
      </c>
      <c r="DJ3705" s="112" t="s">
        <v>6297</v>
      </c>
      <c r="DO3705"/>
    </row>
    <row r="3706" spans="15:119" x14ac:dyDescent="0.25">
      <c r="O3706" s="268" t="s">
        <v>13184</v>
      </c>
      <c r="P3706" s="268" t="s">
        <v>9484</v>
      </c>
      <c r="Q3706" s="269">
        <v>-5.75</v>
      </c>
      <c r="R3706" s="269">
        <v>-6</v>
      </c>
      <c r="S3706" s="269">
        <v>-70.25</v>
      </c>
      <c r="T3706" s="269">
        <v>-70.5</v>
      </c>
      <c r="DI3706" s="112" t="s">
        <v>8445</v>
      </c>
      <c r="DJ3706" s="112" t="s">
        <v>8277</v>
      </c>
      <c r="DO3706"/>
    </row>
    <row r="3707" spans="15:119" x14ac:dyDescent="0.25">
      <c r="O3707" s="268" t="s">
        <v>13185</v>
      </c>
      <c r="P3707" s="268" t="s">
        <v>9484</v>
      </c>
      <c r="Q3707" s="269">
        <v>-5.75</v>
      </c>
      <c r="R3707" s="269">
        <v>-6</v>
      </c>
      <c r="S3707" s="269">
        <v>-70</v>
      </c>
      <c r="T3707" s="269">
        <v>-70.25</v>
      </c>
      <c r="DI3707" s="112" t="s">
        <v>7693</v>
      </c>
      <c r="DJ3707" s="112" t="s">
        <v>7290</v>
      </c>
      <c r="DO3707"/>
    </row>
    <row r="3708" spans="15:119" x14ac:dyDescent="0.25">
      <c r="O3708" s="268" t="s">
        <v>13186</v>
      </c>
      <c r="P3708" s="268" t="s">
        <v>9482</v>
      </c>
      <c r="Q3708" s="269">
        <v>-5.5</v>
      </c>
      <c r="R3708" s="269">
        <v>-6</v>
      </c>
      <c r="S3708" s="269">
        <v>-69.5</v>
      </c>
      <c r="T3708" s="269">
        <v>-70</v>
      </c>
      <c r="DI3708" s="112" t="s">
        <v>34</v>
      </c>
      <c r="DJ3708" s="112" t="s">
        <v>7290</v>
      </c>
      <c r="DO3708"/>
    </row>
    <row r="3709" spans="15:119" x14ac:dyDescent="0.25">
      <c r="O3709" s="268" t="s">
        <v>13187</v>
      </c>
      <c r="P3709" s="268" t="s">
        <v>9484</v>
      </c>
      <c r="Q3709" s="269">
        <v>-5.5</v>
      </c>
      <c r="R3709" s="269">
        <v>-5.75</v>
      </c>
      <c r="S3709" s="269">
        <v>-69.75</v>
      </c>
      <c r="T3709" s="269">
        <v>-70</v>
      </c>
      <c r="DI3709" s="112" t="s">
        <v>4720</v>
      </c>
      <c r="DJ3709" s="112" t="s">
        <v>4583</v>
      </c>
      <c r="DO3709"/>
    </row>
    <row r="3710" spans="15:119" x14ac:dyDescent="0.25">
      <c r="O3710" s="268" t="s">
        <v>13188</v>
      </c>
      <c r="P3710" s="268" t="s">
        <v>9484</v>
      </c>
      <c r="Q3710" s="269">
        <v>-5.5</v>
      </c>
      <c r="R3710" s="269">
        <v>-5.75</v>
      </c>
      <c r="S3710" s="269">
        <v>-69.5</v>
      </c>
      <c r="T3710" s="269">
        <v>-69.75</v>
      </c>
      <c r="DI3710" s="112" t="s">
        <v>5876</v>
      </c>
      <c r="DJ3710" s="112" t="s">
        <v>5832</v>
      </c>
      <c r="DO3710"/>
    </row>
    <row r="3711" spans="15:119" x14ac:dyDescent="0.25">
      <c r="O3711" s="268" t="s">
        <v>13189</v>
      </c>
      <c r="P3711" s="268" t="s">
        <v>9484</v>
      </c>
      <c r="Q3711" s="269">
        <v>-5.75</v>
      </c>
      <c r="R3711" s="269">
        <v>-6</v>
      </c>
      <c r="S3711" s="269">
        <v>-69.75</v>
      </c>
      <c r="T3711" s="269">
        <v>-70</v>
      </c>
      <c r="DI3711" s="112" t="s">
        <v>7694</v>
      </c>
      <c r="DJ3711" s="112" t="s">
        <v>7290</v>
      </c>
      <c r="DO3711"/>
    </row>
    <row r="3712" spans="15:119" x14ac:dyDescent="0.25">
      <c r="O3712" s="268" t="s">
        <v>13190</v>
      </c>
      <c r="P3712" s="268" t="s">
        <v>9484</v>
      </c>
      <c r="Q3712" s="269">
        <v>-5.75</v>
      </c>
      <c r="R3712" s="269">
        <v>-6</v>
      </c>
      <c r="S3712" s="269">
        <v>-69.5</v>
      </c>
      <c r="T3712" s="269">
        <v>-69.75</v>
      </c>
      <c r="DI3712" s="112" t="s">
        <v>6860</v>
      </c>
      <c r="DJ3712" s="112" t="s">
        <v>6297</v>
      </c>
      <c r="DO3712"/>
    </row>
    <row r="3713" spans="15:119" x14ac:dyDescent="0.25">
      <c r="O3713" s="268" t="s">
        <v>13191</v>
      </c>
      <c r="P3713" s="268" t="s">
        <v>9482</v>
      </c>
      <c r="Q3713" s="269">
        <v>-5.5</v>
      </c>
      <c r="R3713" s="269">
        <v>-6</v>
      </c>
      <c r="S3713" s="269">
        <v>-69</v>
      </c>
      <c r="T3713" s="269">
        <v>-69.5</v>
      </c>
      <c r="DI3713" s="112" t="s">
        <v>4536</v>
      </c>
      <c r="DJ3713" s="112" t="s">
        <v>4444</v>
      </c>
      <c r="DO3713"/>
    </row>
    <row r="3714" spans="15:119" x14ac:dyDescent="0.25">
      <c r="O3714" s="268" t="s">
        <v>13192</v>
      </c>
      <c r="P3714" s="268" t="s">
        <v>9484</v>
      </c>
      <c r="Q3714" s="269">
        <v>-5.5</v>
      </c>
      <c r="R3714" s="269">
        <v>-5.75</v>
      </c>
      <c r="S3714" s="269">
        <v>-69.25</v>
      </c>
      <c r="T3714" s="269">
        <v>-69.5</v>
      </c>
      <c r="DI3714" s="112" t="s">
        <v>6189</v>
      </c>
      <c r="DJ3714" s="112" t="s">
        <v>5901</v>
      </c>
      <c r="DO3714"/>
    </row>
    <row r="3715" spans="15:119" x14ac:dyDescent="0.25">
      <c r="O3715" s="268" t="s">
        <v>13193</v>
      </c>
      <c r="P3715" s="268" t="s">
        <v>9484</v>
      </c>
      <c r="Q3715" s="269">
        <v>-5.5</v>
      </c>
      <c r="R3715" s="269">
        <v>-5.75</v>
      </c>
      <c r="S3715" s="269">
        <v>-69</v>
      </c>
      <c r="T3715" s="269">
        <v>-69.25</v>
      </c>
      <c r="DI3715" s="112" t="s">
        <v>5306</v>
      </c>
      <c r="DJ3715" s="112" t="s">
        <v>5203</v>
      </c>
      <c r="DO3715"/>
    </row>
    <row r="3716" spans="15:119" x14ac:dyDescent="0.25">
      <c r="O3716" s="268" t="s">
        <v>13194</v>
      </c>
      <c r="P3716" s="268" t="s">
        <v>9484</v>
      </c>
      <c r="Q3716" s="269">
        <v>-5.75</v>
      </c>
      <c r="R3716" s="269">
        <v>-6</v>
      </c>
      <c r="S3716" s="269">
        <v>-69.25</v>
      </c>
      <c r="T3716" s="269">
        <v>-69.5</v>
      </c>
      <c r="DI3716" s="112" t="s">
        <v>7180</v>
      </c>
      <c r="DJ3716" s="112" t="s">
        <v>7127</v>
      </c>
      <c r="DO3716"/>
    </row>
    <row r="3717" spans="15:119" x14ac:dyDescent="0.25">
      <c r="O3717" s="268" t="s">
        <v>13195</v>
      </c>
      <c r="P3717" s="268" t="s">
        <v>9484</v>
      </c>
      <c r="Q3717" s="269">
        <v>-5.75</v>
      </c>
      <c r="R3717" s="269">
        <v>-6</v>
      </c>
      <c r="S3717" s="269">
        <v>-69</v>
      </c>
      <c r="T3717" s="269">
        <v>-69.25</v>
      </c>
      <c r="DI3717" s="112" t="s">
        <v>7695</v>
      </c>
      <c r="DJ3717" s="112" t="s">
        <v>7290</v>
      </c>
      <c r="DO3717"/>
    </row>
    <row r="3718" spans="15:119" x14ac:dyDescent="0.25">
      <c r="O3718" s="268" t="s">
        <v>13196</v>
      </c>
      <c r="P3718" s="268" t="s">
        <v>9478</v>
      </c>
      <c r="Q3718" s="269">
        <v>-4</v>
      </c>
      <c r="R3718" s="269">
        <v>-6</v>
      </c>
      <c r="S3718" s="269">
        <v>-66</v>
      </c>
      <c r="T3718" s="269">
        <v>-69</v>
      </c>
      <c r="DI3718" s="112" t="s">
        <v>4721</v>
      </c>
      <c r="DJ3718" s="112" t="s">
        <v>4583</v>
      </c>
      <c r="DO3718"/>
    </row>
    <row r="3719" spans="15:119" x14ac:dyDescent="0.25">
      <c r="O3719" s="268" t="s">
        <v>13197</v>
      </c>
      <c r="P3719" s="268" t="s">
        <v>9480</v>
      </c>
      <c r="Q3719" s="269">
        <v>-4</v>
      </c>
      <c r="R3719" s="269">
        <v>-5</v>
      </c>
      <c r="S3719" s="269">
        <v>-67.5</v>
      </c>
      <c r="T3719" s="269">
        <v>-69</v>
      </c>
      <c r="DI3719" s="112" t="s">
        <v>9059</v>
      </c>
      <c r="DJ3719" s="112" t="s">
        <v>9008</v>
      </c>
      <c r="DO3719"/>
    </row>
    <row r="3720" spans="15:119" x14ac:dyDescent="0.25">
      <c r="O3720" s="268" t="s">
        <v>13198</v>
      </c>
      <c r="P3720" s="268" t="s">
        <v>9482</v>
      </c>
      <c r="Q3720" s="269">
        <v>-4</v>
      </c>
      <c r="R3720" s="269">
        <v>-4.5</v>
      </c>
      <c r="S3720" s="269">
        <v>-68.5</v>
      </c>
      <c r="T3720" s="269">
        <v>-69</v>
      </c>
      <c r="DI3720" s="112" t="s">
        <v>4954</v>
      </c>
      <c r="DJ3720" s="112" t="s">
        <v>4800</v>
      </c>
      <c r="DO3720"/>
    </row>
    <row r="3721" spans="15:119" x14ac:dyDescent="0.25">
      <c r="O3721" s="268" t="s">
        <v>13199</v>
      </c>
      <c r="P3721" s="268" t="s">
        <v>9484</v>
      </c>
      <c r="Q3721" s="269">
        <v>-4</v>
      </c>
      <c r="R3721" s="269">
        <v>-4.25</v>
      </c>
      <c r="S3721" s="269">
        <v>-68.75</v>
      </c>
      <c r="T3721" s="269">
        <v>-69</v>
      </c>
      <c r="DI3721" s="112" t="s">
        <v>4955</v>
      </c>
      <c r="DJ3721" s="112" t="s">
        <v>4800</v>
      </c>
      <c r="DO3721"/>
    </row>
    <row r="3722" spans="15:119" x14ac:dyDescent="0.25">
      <c r="O3722" s="268" t="s">
        <v>13200</v>
      </c>
      <c r="P3722" s="268" t="s">
        <v>9484</v>
      </c>
      <c r="Q3722" s="269">
        <v>-4</v>
      </c>
      <c r="R3722" s="269">
        <v>-4.25</v>
      </c>
      <c r="S3722" s="269">
        <v>-68.5</v>
      </c>
      <c r="T3722" s="269">
        <v>-68.75</v>
      </c>
      <c r="DI3722" s="112" t="s">
        <v>6861</v>
      </c>
      <c r="DJ3722" s="112" t="s">
        <v>6297</v>
      </c>
      <c r="DO3722"/>
    </row>
    <row r="3723" spans="15:119" x14ac:dyDescent="0.25">
      <c r="O3723" s="268" t="s">
        <v>13201</v>
      </c>
      <c r="P3723" s="268" t="s">
        <v>9484</v>
      </c>
      <c r="Q3723" s="269">
        <v>-4.25</v>
      </c>
      <c r="R3723" s="269">
        <v>-4.5</v>
      </c>
      <c r="S3723" s="269">
        <v>-68.75</v>
      </c>
      <c r="T3723" s="269">
        <v>-69</v>
      </c>
      <c r="DI3723" s="112" t="s">
        <v>8831</v>
      </c>
      <c r="DJ3723" s="112" t="s">
        <v>8536</v>
      </c>
      <c r="DO3723"/>
    </row>
    <row r="3724" spans="15:119" x14ac:dyDescent="0.25">
      <c r="O3724" s="268" t="s">
        <v>13202</v>
      </c>
      <c r="P3724" s="268" t="s">
        <v>9484</v>
      </c>
      <c r="Q3724" s="269">
        <v>-4.25</v>
      </c>
      <c r="R3724" s="269">
        <v>-4.5</v>
      </c>
      <c r="S3724" s="269">
        <v>-68.5</v>
      </c>
      <c r="T3724" s="269">
        <v>-68.75</v>
      </c>
      <c r="DI3724" s="112" t="s">
        <v>5510</v>
      </c>
      <c r="DJ3724" s="112" t="s">
        <v>5365</v>
      </c>
      <c r="DO3724"/>
    </row>
    <row r="3725" spans="15:119" x14ac:dyDescent="0.25">
      <c r="O3725" s="268" t="s">
        <v>13203</v>
      </c>
      <c r="P3725" s="268" t="s">
        <v>9482</v>
      </c>
      <c r="Q3725" s="269">
        <v>-4</v>
      </c>
      <c r="R3725" s="269">
        <v>-4.5</v>
      </c>
      <c r="S3725" s="269">
        <v>-68</v>
      </c>
      <c r="T3725" s="269">
        <v>-68.5</v>
      </c>
      <c r="DI3725" s="112" t="s">
        <v>6862</v>
      </c>
      <c r="DJ3725" s="112" t="s">
        <v>6297</v>
      </c>
      <c r="DO3725"/>
    </row>
    <row r="3726" spans="15:119" x14ac:dyDescent="0.25">
      <c r="O3726" s="268" t="s">
        <v>13204</v>
      </c>
      <c r="P3726" s="268" t="s">
        <v>9484</v>
      </c>
      <c r="Q3726" s="269">
        <v>-4</v>
      </c>
      <c r="R3726" s="269">
        <v>-4.25</v>
      </c>
      <c r="S3726" s="269">
        <v>-68.25</v>
      </c>
      <c r="T3726" s="269">
        <v>-68.5</v>
      </c>
      <c r="DI3726" s="112" t="s">
        <v>5307</v>
      </c>
      <c r="DJ3726" s="112" t="s">
        <v>5203</v>
      </c>
      <c r="DO3726"/>
    </row>
    <row r="3727" spans="15:119" x14ac:dyDescent="0.25">
      <c r="O3727" s="268" t="s">
        <v>13205</v>
      </c>
      <c r="P3727" s="268" t="s">
        <v>9484</v>
      </c>
      <c r="Q3727" s="269">
        <v>-4</v>
      </c>
      <c r="R3727" s="269">
        <v>-4.25</v>
      </c>
      <c r="S3727" s="269">
        <v>-68</v>
      </c>
      <c r="T3727" s="269">
        <v>-68.25</v>
      </c>
      <c r="DI3727" s="112" t="s">
        <v>4537</v>
      </c>
      <c r="DJ3727" s="112" t="s">
        <v>4444</v>
      </c>
      <c r="DO3727"/>
    </row>
    <row r="3728" spans="15:119" x14ac:dyDescent="0.25">
      <c r="O3728" s="268" t="s">
        <v>13206</v>
      </c>
      <c r="P3728" s="268" t="s">
        <v>9484</v>
      </c>
      <c r="Q3728" s="269">
        <v>-4.25</v>
      </c>
      <c r="R3728" s="269">
        <v>-4.5</v>
      </c>
      <c r="S3728" s="269">
        <v>-68.25</v>
      </c>
      <c r="T3728" s="269">
        <v>-68.5</v>
      </c>
      <c r="DI3728" s="112" t="s">
        <v>4373</v>
      </c>
      <c r="DJ3728" s="112" t="s">
        <v>4283</v>
      </c>
      <c r="DO3728"/>
    </row>
    <row r="3729" spans="15:119" x14ac:dyDescent="0.25">
      <c r="O3729" s="268" t="s">
        <v>13207</v>
      </c>
      <c r="P3729" s="268" t="s">
        <v>9484</v>
      </c>
      <c r="Q3729" s="269">
        <v>-4.25</v>
      </c>
      <c r="R3729" s="269">
        <v>-4.5</v>
      </c>
      <c r="S3729" s="269">
        <v>-68</v>
      </c>
      <c r="T3729" s="269">
        <v>-68.25</v>
      </c>
      <c r="DI3729" s="112" t="s">
        <v>9160</v>
      </c>
      <c r="DJ3729" s="112" t="s">
        <v>9078</v>
      </c>
      <c r="DO3729"/>
    </row>
    <row r="3730" spans="15:119" x14ac:dyDescent="0.25">
      <c r="O3730" s="268" t="s">
        <v>13208</v>
      </c>
      <c r="P3730" s="268" t="s">
        <v>9482</v>
      </c>
      <c r="Q3730" s="269">
        <v>-4</v>
      </c>
      <c r="R3730" s="269">
        <v>-4.5</v>
      </c>
      <c r="S3730" s="269">
        <v>-67.5</v>
      </c>
      <c r="T3730" s="269">
        <v>-68</v>
      </c>
      <c r="DI3730" s="112" t="s">
        <v>8832</v>
      </c>
      <c r="DJ3730" s="112" t="s">
        <v>8536</v>
      </c>
      <c r="DO3730"/>
    </row>
    <row r="3731" spans="15:119" x14ac:dyDescent="0.25">
      <c r="O3731" s="268" t="s">
        <v>13209</v>
      </c>
      <c r="P3731" s="268" t="s">
        <v>9484</v>
      </c>
      <c r="Q3731" s="269">
        <v>-4</v>
      </c>
      <c r="R3731" s="269">
        <v>-4.25</v>
      </c>
      <c r="S3731" s="269">
        <v>-67.75</v>
      </c>
      <c r="T3731" s="269">
        <v>-68</v>
      </c>
      <c r="DI3731" s="112" t="s">
        <v>8833</v>
      </c>
      <c r="DJ3731" s="112" t="s">
        <v>8536</v>
      </c>
      <c r="DO3731"/>
    </row>
    <row r="3732" spans="15:119" x14ac:dyDescent="0.25">
      <c r="O3732" s="268" t="s">
        <v>13210</v>
      </c>
      <c r="P3732" s="268" t="s">
        <v>9484</v>
      </c>
      <c r="Q3732" s="269">
        <v>-4</v>
      </c>
      <c r="R3732" s="269">
        <v>-4.25</v>
      </c>
      <c r="S3732" s="269">
        <v>-67.5</v>
      </c>
      <c r="T3732" s="269">
        <v>-67.75</v>
      </c>
      <c r="DI3732" s="112" t="s">
        <v>5157</v>
      </c>
      <c r="DJ3732" s="112" t="s">
        <v>5023</v>
      </c>
      <c r="DO3732"/>
    </row>
    <row r="3733" spans="15:119" x14ac:dyDescent="0.25">
      <c r="O3733" s="268" t="s">
        <v>13211</v>
      </c>
      <c r="P3733" s="268" t="s">
        <v>9484</v>
      </c>
      <c r="Q3733" s="269">
        <v>-4.25</v>
      </c>
      <c r="R3733" s="269">
        <v>-4.5</v>
      </c>
      <c r="S3733" s="269">
        <v>-67.75</v>
      </c>
      <c r="T3733" s="269">
        <v>-68</v>
      </c>
      <c r="DI3733" s="112" t="s">
        <v>4722</v>
      </c>
      <c r="DJ3733" s="112" t="s">
        <v>4583</v>
      </c>
      <c r="DO3733"/>
    </row>
    <row r="3734" spans="15:119" x14ac:dyDescent="0.25">
      <c r="O3734" s="268" t="s">
        <v>13212</v>
      </c>
      <c r="P3734" s="268" t="s">
        <v>9484</v>
      </c>
      <c r="Q3734" s="269">
        <v>-4.25</v>
      </c>
      <c r="R3734" s="269">
        <v>-4.5</v>
      </c>
      <c r="S3734" s="269">
        <v>-67.5</v>
      </c>
      <c r="T3734" s="269">
        <v>-67.75</v>
      </c>
      <c r="DI3734" s="112" t="s">
        <v>7696</v>
      </c>
      <c r="DJ3734" s="112" t="s">
        <v>7290</v>
      </c>
      <c r="DO3734"/>
    </row>
    <row r="3735" spans="15:119" x14ac:dyDescent="0.25">
      <c r="O3735" s="268" t="s">
        <v>13213</v>
      </c>
      <c r="P3735" s="268" t="s">
        <v>9482</v>
      </c>
      <c r="Q3735" s="269">
        <v>-4.5</v>
      </c>
      <c r="R3735" s="269">
        <v>-5</v>
      </c>
      <c r="S3735" s="269">
        <v>-68.5</v>
      </c>
      <c r="T3735" s="269">
        <v>-69</v>
      </c>
      <c r="DI3735" s="112" t="s">
        <v>5308</v>
      </c>
      <c r="DJ3735" s="112" t="s">
        <v>5203</v>
      </c>
      <c r="DO3735"/>
    </row>
    <row r="3736" spans="15:119" x14ac:dyDescent="0.25">
      <c r="O3736" s="268" t="s">
        <v>13214</v>
      </c>
      <c r="P3736" s="268" t="s">
        <v>9484</v>
      </c>
      <c r="Q3736" s="269">
        <v>-4.5</v>
      </c>
      <c r="R3736" s="269">
        <v>-4.75</v>
      </c>
      <c r="S3736" s="269">
        <v>-68.75</v>
      </c>
      <c r="T3736" s="269">
        <v>-69</v>
      </c>
      <c r="DI3736" s="112" t="s">
        <v>5802</v>
      </c>
      <c r="DJ3736" s="112" t="s">
        <v>5735</v>
      </c>
      <c r="DO3736"/>
    </row>
    <row r="3737" spans="15:119" x14ac:dyDescent="0.25">
      <c r="O3737" s="268" t="s">
        <v>13215</v>
      </c>
      <c r="P3737" s="268" t="s">
        <v>9484</v>
      </c>
      <c r="Q3737" s="269">
        <v>-4.5</v>
      </c>
      <c r="R3737" s="269">
        <v>-4.75</v>
      </c>
      <c r="S3737" s="269">
        <v>-68.5</v>
      </c>
      <c r="T3737" s="269">
        <v>-68.75</v>
      </c>
      <c r="DI3737" s="112" t="s">
        <v>8446</v>
      </c>
      <c r="DJ3737" s="112" t="s">
        <v>8277</v>
      </c>
      <c r="DO3737"/>
    </row>
    <row r="3738" spans="15:119" x14ac:dyDescent="0.25">
      <c r="O3738" s="268" t="s">
        <v>13216</v>
      </c>
      <c r="P3738" s="268" t="s">
        <v>9484</v>
      </c>
      <c r="Q3738" s="269">
        <v>-4.75</v>
      </c>
      <c r="R3738" s="269">
        <v>-5</v>
      </c>
      <c r="S3738" s="269">
        <v>-68.75</v>
      </c>
      <c r="T3738" s="269">
        <v>-69</v>
      </c>
      <c r="DI3738" s="112" t="s">
        <v>5158</v>
      </c>
      <c r="DJ3738" s="112" t="s">
        <v>5023</v>
      </c>
      <c r="DO3738"/>
    </row>
    <row r="3739" spans="15:119" x14ac:dyDescent="0.25">
      <c r="O3739" s="268" t="s">
        <v>13217</v>
      </c>
      <c r="P3739" s="268" t="s">
        <v>9484</v>
      </c>
      <c r="Q3739" s="269">
        <v>-4.75</v>
      </c>
      <c r="R3739" s="269">
        <v>-5</v>
      </c>
      <c r="S3739" s="269">
        <v>-68.5</v>
      </c>
      <c r="T3739" s="269">
        <v>-68.75</v>
      </c>
      <c r="DI3739" s="112" t="s">
        <v>6863</v>
      </c>
      <c r="DJ3739" s="112" t="s">
        <v>6297</v>
      </c>
      <c r="DO3739"/>
    </row>
    <row r="3740" spans="15:119" x14ac:dyDescent="0.25">
      <c r="O3740" s="268" t="s">
        <v>13218</v>
      </c>
      <c r="P3740" s="268" t="s">
        <v>9482</v>
      </c>
      <c r="Q3740" s="269">
        <v>-4.5</v>
      </c>
      <c r="R3740" s="269">
        <v>-5</v>
      </c>
      <c r="S3740" s="269">
        <v>-68</v>
      </c>
      <c r="T3740" s="269">
        <v>-68.5</v>
      </c>
      <c r="DI3740" s="112" t="s">
        <v>6864</v>
      </c>
      <c r="DJ3740" s="112" t="s">
        <v>6297</v>
      </c>
      <c r="DO3740"/>
    </row>
    <row r="3741" spans="15:119" x14ac:dyDescent="0.25">
      <c r="O3741" s="268" t="s">
        <v>13219</v>
      </c>
      <c r="P3741" s="268" t="s">
        <v>9484</v>
      </c>
      <c r="Q3741" s="269">
        <v>-4.5</v>
      </c>
      <c r="R3741" s="269">
        <v>-4.75</v>
      </c>
      <c r="S3741" s="269">
        <v>-68.25</v>
      </c>
      <c r="T3741" s="269">
        <v>-68.5</v>
      </c>
      <c r="DI3741" s="112" t="s">
        <v>4538</v>
      </c>
      <c r="DJ3741" s="112" t="s">
        <v>4444</v>
      </c>
      <c r="DO3741"/>
    </row>
    <row r="3742" spans="15:119" x14ac:dyDescent="0.25">
      <c r="O3742" s="268" t="s">
        <v>13220</v>
      </c>
      <c r="P3742" s="268" t="s">
        <v>9484</v>
      </c>
      <c r="Q3742" s="269">
        <v>-4.5</v>
      </c>
      <c r="R3742" s="269">
        <v>-4.75</v>
      </c>
      <c r="S3742" s="269">
        <v>-68</v>
      </c>
      <c r="T3742" s="269">
        <v>-68.25</v>
      </c>
      <c r="DI3742" s="112" t="s">
        <v>6865</v>
      </c>
      <c r="DJ3742" s="112" t="s">
        <v>6297</v>
      </c>
      <c r="DO3742"/>
    </row>
    <row r="3743" spans="15:119" x14ac:dyDescent="0.25">
      <c r="O3743" s="268" t="s">
        <v>13221</v>
      </c>
      <c r="P3743" s="268" t="s">
        <v>9484</v>
      </c>
      <c r="Q3743" s="269">
        <v>-4.75</v>
      </c>
      <c r="R3743" s="269">
        <v>-5</v>
      </c>
      <c r="S3743" s="269">
        <v>-68.25</v>
      </c>
      <c r="T3743" s="269">
        <v>-68.5</v>
      </c>
      <c r="DI3743" s="112" t="s">
        <v>6866</v>
      </c>
      <c r="DJ3743" s="112" t="s">
        <v>6297</v>
      </c>
      <c r="DO3743"/>
    </row>
    <row r="3744" spans="15:119" x14ac:dyDescent="0.25">
      <c r="O3744" s="268" t="s">
        <v>13222</v>
      </c>
      <c r="P3744" s="268" t="s">
        <v>9484</v>
      </c>
      <c r="Q3744" s="269">
        <v>-4.75</v>
      </c>
      <c r="R3744" s="269">
        <v>-5</v>
      </c>
      <c r="S3744" s="269">
        <v>-68</v>
      </c>
      <c r="T3744" s="269">
        <v>-68.25</v>
      </c>
      <c r="DI3744" s="112" t="s">
        <v>6867</v>
      </c>
      <c r="DJ3744" s="112" t="s">
        <v>6297</v>
      </c>
      <c r="DO3744"/>
    </row>
    <row r="3745" spans="15:119" x14ac:dyDescent="0.25">
      <c r="O3745" s="268" t="s">
        <v>13223</v>
      </c>
      <c r="P3745" s="268" t="s">
        <v>9482</v>
      </c>
      <c r="Q3745" s="269">
        <v>-4.5</v>
      </c>
      <c r="R3745" s="269">
        <v>-5</v>
      </c>
      <c r="S3745" s="269">
        <v>-67.5</v>
      </c>
      <c r="T3745" s="269">
        <v>-68</v>
      </c>
      <c r="DI3745" s="112" t="s">
        <v>7697</v>
      </c>
      <c r="DJ3745" s="112" t="s">
        <v>7290</v>
      </c>
      <c r="DO3745"/>
    </row>
    <row r="3746" spans="15:119" x14ac:dyDescent="0.25">
      <c r="O3746" s="268" t="s">
        <v>13224</v>
      </c>
      <c r="P3746" s="268" t="s">
        <v>9484</v>
      </c>
      <c r="Q3746" s="269">
        <v>-4.5</v>
      </c>
      <c r="R3746" s="269">
        <v>-4.75</v>
      </c>
      <c r="S3746" s="269">
        <v>-67.75</v>
      </c>
      <c r="T3746" s="269">
        <v>-68</v>
      </c>
      <c r="DI3746" s="112" t="s">
        <v>7698</v>
      </c>
      <c r="DJ3746" s="112" t="s">
        <v>7290</v>
      </c>
      <c r="DO3746"/>
    </row>
    <row r="3747" spans="15:119" x14ac:dyDescent="0.25">
      <c r="O3747" s="268" t="s">
        <v>13225</v>
      </c>
      <c r="P3747" s="268" t="s">
        <v>9484</v>
      </c>
      <c r="Q3747" s="269">
        <v>-4.5</v>
      </c>
      <c r="R3747" s="269">
        <v>-4.75</v>
      </c>
      <c r="S3747" s="269">
        <v>-67.5</v>
      </c>
      <c r="T3747" s="269">
        <v>-67.75</v>
      </c>
      <c r="DI3747" s="112" t="s">
        <v>5159</v>
      </c>
      <c r="DJ3747" s="112" t="s">
        <v>5023</v>
      </c>
      <c r="DO3747"/>
    </row>
    <row r="3748" spans="15:119" x14ac:dyDescent="0.25">
      <c r="O3748" s="268" t="s">
        <v>13226</v>
      </c>
      <c r="P3748" s="268" t="s">
        <v>9484</v>
      </c>
      <c r="Q3748" s="269">
        <v>-4.75</v>
      </c>
      <c r="R3748" s="269">
        <v>-5</v>
      </c>
      <c r="S3748" s="269">
        <v>-67.75</v>
      </c>
      <c r="T3748" s="269">
        <v>-68</v>
      </c>
      <c r="DI3748" s="112" t="s">
        <v>4723</v>
      </c>
      <c r="DJ3748" s="112" t="s">
        <v>4583</v>
      </c>
      <c r="DO3748"/>
    </row>
    <row r="3749" spans="15:119" x14ac:dyDescent="0.25">
      <c r="O3749" s="268" t="s">
        <v>13227</v>
      </c>
      <c r="P3749" s="268" t="s">
        <v>9484</v>
      </c>
      <c r="Q3749" s="269">
        <v>-4.75</v>
      </c>
      <c r="R3749" s="269">
        <v>-5</v>
      </c>
      <c r="S3749" s="269">
        <v>-67.5</v>
      </c>
      <c r="T3749" s="269">
        <v>-67.75</v>
      </c>
      <c r="DI3749" s="112" t="s">
        <v>6868</v>
      </c>
      <c r="DJ3749" s="112" t="s">
        <v>6297</v>
      </c>
      <c r="DO3749"/>
    </row>
    <row r="3750" spans="15:119" x14ac:dyDescent="0.25">
      <c r="O3750" s="268" t="s">
        <v>13228</v>
      </c>
      <c r="P3750" s="268" t="s">
        <v>9480</v>
      </c>
      <c r="Q3750" s="269">
        <v>-4</v>
      </c>
      <c r="R3750" s="269">
        <v>-5</v>
      </c>
      <c r="S3750" s="269">
        <v>-66</v>
      </c>
      <c r="T3750" s="269">
        <v>-67.5</v>
      </c>
      <c r="DI3750" s="112" t="s">
        <v>8447</v>
      </c>
      <c r="DJ3750" s="112" t="s">
        <v>8277</v>
      </c>
      <c r="DO3750"/>
    </row>
    <row r="3751" spans="15:119" x14ac:dyDescent="0.25">
      <c r="O3751" s="268" t="s">
        <v>13229</v>
      </c>
      <c r="P3751" s="268" t="s">
        <v>9482</v>
      </c>
      <c r="Q3751" s="269">
        <v>-4</v>
      </c>
      <c r="R3751" s="269">
        <v>-4.5</v>
      </c>
      <c r="S3751" s="269">
        <v>-67</v>
      </c>
      <c r="T3751" s="269">
        <v>-67.5</v>
      </c>
      <c r="DI3751" s="112" t="s">
        <v>4724</v>
      </c>
      <c r="DJ3751" s="112" t="s">
        <v>4583</v>
      </c>
      <c r="DO3751"/>
    </row>
    <row r="3752" spans="15:119" x14ac:dyDescent="0.25">
      <c r="O3752" s="268" t="s">
        <v>13230</v>
      </c>
      <c r="P3752" s="268" t="s">
        <v>9484</v>
      </c>
      <c r="Q3752" s="269">
        <v>-4</v>
      </c>
      <c r="R3752" s="269">
        <v>-4.25</v>
      </c>
      <c r="S3752" s="269">
        <v>-67.25</v>
      </c>
      <c r="T3752" s="269">
        <v>-67.5</v>
      </c>
      <c r="DI3752" s="112" t="s">
        <v>8148</v>
      </c>
      <c r="DJ3752" s="112" t="s">
        <v>7908</v>
      </c>
      <c r="DO3752"/>
    </row>
    <row r="3753" spans="15:119" x14ac:dyDescent="0.25">
      <c r="O3753" s="268" t="s">
        <v>13231</v>
      </c>
      <c r="P3753" s="268" t="s">
        <v>9484</v>
      </c>
      <c r="Q3753" s="269">
        <v>-4</v>
      </c>
      <c r="R3753" s="269">
        <v>-4.25</v>
      </c>
      <c r="S3753" s="269">
        <v>-67</v>
      </c>
      <c r="T3753" s="269">
        <v>-67.25</v>
      </c>
      <c r="DI3753" s="112" t="s">
        <v>8149</v>
      </c>
      <c r="DJ3753" s="112" t="s">
        <v>7908</v>
      </c>
      <c r="DO3753"/>
    </row>
    <row r="3754" spans="15:119" x14ac:dyDescent="0.25">
      <c r="O3754" s="268" t="s">
        <v>13232</v>
      </c>
      <c r="P3754" s="268" t="s">
        <v>9484</v>
      </c>
      <c r="Q3754" s="269">
        <v>-4.25</v>
      </c>
      <c r="R3754" s="269">
        <v>-4.5</v>
      </c>
      <c r="S3754" s="269">
        <v>-67.25</v>
      </c>
      <c r="T3754" s="269">
        <v>-67.5</v>
      </c>
      <c r="DI3754" s="112" t="s">
        <v>8150</v>
      </c>
      <c r="DJ3754" s="112" t="s">
        <v>7908</v>
      </c>
      <c r="DO3754"/>
    </row>
    <row r="3755" spans="15:119" x14ac:dyDescent="0.25">
      <c r="O3755" s="268" t="s">
        <v>13233</v>
      </c>
      <c r="P3755" s="268" t="s">
        <v>9484</v>
      </c>
      <c r="Q3755" s="269">
        <v>-4.25</v>
      </c>
      <c r="R3755" s="269">
        <v>-4.5</v>
      </c>
      <c r="S3755" s="269">
        <v>-67</v>
      </c>
      <c r="T3755" s="269">
        <v>-67.25</v>
      </c>
      <c r="DI3755" s="112" t="s">
        <v>9378</v>
      </c>
      <c r="DJ3755" s="112" t="s">
        <v>9212</v>
      </c>
      <c r="DO3755"/>
    </row>
    <row r="3756" spans="15:119" x14ac:dyDescent="0.25">
      <c r="O3756" s="268" t="s">
        <v>13234</v>
      </c>
      <c r="P3756" s="268" t="s">
        <v>9482</v>
      </c>
      <c r="Q3756" s="269">
        <v>-4</v>
      </c>
      <c r="R3756" s="269">
        <v>-4.5</v>
      </c>
      <c r="S3756" s="269">
        <v>-66.5</v>
      </c>
      <c r="T3756" s="269">
        <v>-67</v>
      </c>
      <c r="DI3756" s="112" t="s">
        <v>7699</v>
      </c>
      <c r="DJ3756" s="112" t="s">
        <v>7290</v>
      </c>
      <c r="DO3756"/>
    </row>
    <row r="3757" spans="15:119" x14ac:dyDescent="0.25">
      <c r="O3757" s="268" t="s">
        <v>13235</v>
      </c>
      <c r="P3757" s="268" t="s">
        <v>9484</v>
      </c>
      <c r="Q3757" s="269">
        <v>-4</v>
      </c>
      <c r="R3757" s="269">
        <v>-4.25</v>
      </c>
      <c r="S3757" s="269">
        <v>-66.75</v>
      </c>
      <c r="T3757" s="269">
        <v>-67</v>
      </c>
      <c r="DI3757" s="112" t="s">
        <v>6869</v>
      </c>
      <c r="DJ3757" s="112" t="s">
        <v>6297</v>
      </c>
      <c r="DO3757"/>
    </row>
    <row r="3758" spans="15:119" x14ac:dyDescent="0.25">
      <c r="O3758" s="268" t="s">
        <v>13236</v>
      </c>
      <c r="P3758" s="268" t="s">
        <v>9484</v>
      </c>
      <c r="Q3758" s="269">
        <v>-4</v>
      </c>
      <c r="R3758" s="269">
        <v>-4.25</v>
      </c>
      <c r="S3758" s="269">
        <v>-66.5</v>
      </c>
      <c r="T3758" s="269">
        <v>-66.75</v>
      </c>
      <c r="DI3758" s="112" t="s">
        <v>5679</v>
      </c>
      <c r="DJ3758" s="112" t="s">
        <v>5568</v>
      </c>
      <c r="DO3758"/>
    </row>
    <row r="3759" spans="15:119" x14ac:dyDescent="0.25">
      <c r="O3759" s="268" t="s">
        <v>13237</v>
      </c>
      <c r="P3759" s="268" t="s">
        <v>9484</v>
      </c>
      <c r="Q3759" s="269">
        <v>-4.25</v>
      </c>
      <c r="R3759" s="269">
        <v>-4.5</v>
      </c>
      <c r="S3759" s="269">
        <v>-66.75</v>
      </c>
      <c r="T3759" s="269">
        <v>-67</v>
      </c>
      <c r="DI3759" s="112" t="s">
        <v>5680</v>
      </c>
      <c r="DJ3759" s="112" t="s">
        <v>5568</v>
      </c>
      <c r="DO3759"/>
    </row>
    <row r="3760" spans="15:119" x14ac:dyDescent="0.25">
      <c r="O3760" s="268" t="s">
        <v>13238</v>
      </c>
      <c r="P3760" s="268" t="s">
        <v>9484</v>
      </c>
      <c r="Q3760" s="269">
        <v>-4.25</v>
      </c>
      <c r="R3760" s="269">
        <v>-4.5</v>
      </c>
      <c r="S3760" s="269">
        <v>-66.5</v>
      </c>
      <c r="T3760" s="269">
        <v>-66.75</v>
      </c>
      <c r="DI3760" s="112" t="s">
        <v>5680</v>
      </c>
      <c r="DJ3760" s="112" t="s">
        <v>8277</v>
      </c>
      <c r="DO3760"/>
    </row>
    <row r="3761" spans="15:119" x14ac:dyDescent="0.25">
      <c r="O3761" s="268" t="s">
        <v>13239</v>
      </c>
      <c r="P3761" s="268" t="s">
        <v>9482</v>
      </c>
      <c r="Q3761" s="269">
        <v>-4</v>
      </c>
      <c r="R3761" s="269">
        <v>-4.5</v>
      </c>
      <c r="S3761" s="269">
        <v>-66</v>
      </c>
      <c r="T3761" s="269">
        <v>-66.5</v>
      </c>
      <c r="DI3761" s="112" t="s">
        <v>5681</v>
      </c>
      <c r="DJ3761" s="112" t="s">
        <v>5568</v>
      </c>
      <c r="DO3761"/>
    </row>
    <row r="3762" spans="15:119" x14ac:dyDescent="0.25">
      <c r="O3762" s="268" t="s">
        <v>13240</v>
      </c>
      <c r="P3762" s="268" t="s">
        <v>9484</v>
      </c>
      <c r="Q3762" s="269">
        <v>-4</v>
      </c>
      <c r="R3762" s="269">
        <v>-4.25</v>
      </c>
      <c r="S3762" s="269">
        <v>-66.25</v>
      </c>
      <c r="T3762" s="269">
        <v>-66.5</v>
      </c>
      <c r="DI3762" s="112" t="s">
        <v>9379</v>
      </c>
      <c r="DJ3762" s="112" t="s">
        <v>9212</v>
      </c>
      <c r="DO3762"/>
    </row>
    <row r="3763" spans="15:119" x14ac:dyDescent="0.25">
      <c r="O3763" s="268" t="s">
        <v>13241</v>
      </c>
      <c r="P3763" s="268" t="s">
        <v>9484</v>
      </c>
      <c r="Q3763" s="269">
        <v>-4</v>
      </c>
      <c r="R3763" s="269">
        <v>-4.25</v>
      </c>
      <c r="S3763" s="269">
        <v>-66</v>
      </c>
      <c r="T3763" s="269">
        <v>-66.25</v>
      </c>
      <c r="DI3763" s="112" t="s">
        <v>7253</v>
      </c>
      <c r="DJ3763" s="112" t="s">
        <v>7203</v>
      </c>
      <c r="DO3763"/>
    </row>
    <row r="3764" spans="15:119" x14ac:dyDescent="0.25">
      <c r="O3764" s="268" t="s">
        <v>13242</v>
      </c>
      <c r="P3764" s="268" t="s">
        <v>9484</v>
      </c>
      <c r="Q3764" s="269">
        <v>-4.25</v>
      </c>
      <c r="R3764" s="269">
        <v>-4.5</v>
      </c>
      <c r="S3764" s="269">
        <v>-66.25</v>
      </c>
      <c r="T3764" s="269">
        <v>-66.5</v>
      </c>
      <c r="DI3764" s="112" t="s">
        <v>5803</v>
      </c>
      <c r="DJ3764" s="112" t="s">
        <v>5735</v>
      </c>
      <c r="DO3764"/>
    </row>
    <row r="3765" spans="15:119" x14ac:dyDescent="0.25">
      <c r="O3765" s="268" t="s">
        <v>13243</v>
      </c>
      <c r="P3765" s="268" t="s">
        <v>9484</v>
      </c>
      <c r="Q3765" s="269">
        <v>-4.25</v>
      </c>
      <c r="R3765" s="269">
        <v>-4.5</v>
      </c>
      <c r="S3765" s="269">
        <v>-66</v>
      </c>
      <c r="T3765" s="269">
        <v>-66.25</v>
      </c>
      <c r="DI3765" s="112" t="s">
        <v>7700</v>
      </c>
      <c r="DJ3765" s="112" t="s">
        <v>7290</v>
      </c>
      <c r="DO3765"/>
    </row>
    <row r="3766" spans="15:119" x14ac:dyDescent="0.25">
      <c r="O3766" s="268" t="s">
        <v>13244</v>
      </c>
      <c r="P3766" s="268" t="s">
        <v>9482</v>
      </c>
      <c r="Q3766" s="269">
        <v>-4.5</v>
      </c>
      <c r="R3766" s="269">
        <v>-5</v>
      </c>
      <c r="S3766" s="269">
        <v>-67</v>
      </c>
      <c r="T3766" s="269">
        <v>-67.5</v>
      </c>
      <c r="DI3766" s="112" t="s">
        <v>5495</v>
      </c>
      <c r="DJ3766" s="112" t="s">
        <v>5365</v>
      </c>
      <c r="DO3766"/>
    </row>
    <row r="3767" spans="15:119" x14ac:dyDescent="0.25">
      <c r="O3767" s="268" t="s">
        <v>13245</v>
      </c>
      <c r="P3767" s="268" t="s">
        <v>9484</v>
      </c>
      <c r="Q3767" s="269">
        <v>-4.5</v>
      </c>
      <c r="R3767" s="269">
        <v>-4.75</v>
      </c>
      <c r="S3767" s="269">
        <v>-67.25</v>
      </c>
      <c r="T3767" s="269">
        <v>-67.5</v>
      </c>
      <c r="DI3767" s="112" t="s">
        <v>6190</v>
      </c>
      <c r="DJ3767" s="112" t="s">
        <v>5901</v>
      </c>
      <c r="DO3767"/>
    </row>
    <row r="3768" spans="15:119" x14ac:dyDescent="0.25">
      <c r="O3768" s="268" t="s">
        <v>13246</v>
      </c>
      <c r="P3768" s="268" t="s">
        <v>9484</v>
      </c>
      <c r="Q3768" s="269">
        <v>-4.5</v>
      </c>
      <c r="R3768" s="269">
        <v>-4.75</v>
      </c>
      <c r="S3768" s="269">
        <v>-67</v>
      </c>
      <c r="T3768" s="269">
        <v>-67.25</v>
      </c>
      <c r="DI3768" s="112" t="s">
        <v>6870</v>
      </c>
      <c r="DJ3768" s="112" t="s">
        <v>6297</v>
      </c>
      <c r="DO3768"/>
    </row>
    <row r="3769" spans="15:119" x14ac:dyDescent="0.25">
      <c r="O3769" s="268" t="s">
        <v>13247</v>
      </c>
      <c r="P3769" s="268" t="s">
        <v>9484</v>
      </c>
      <c r="Q3769" s="269">
        <v>-4.75</v>
      </c>
      <c r="R3769" s="269">
        <v>-5</v>
      </c>
      <c r="S3769" s="269">
        <v>-67.25</v>
      </c>
      <c r="T3769" s="269">
        <v>-67.5</v>
      </c>
      <c r="DI3769" s="112" t="s">
        <v>8834</v>
      </c>
      <c r="DJ3769" s="112" t="s">
        <v>8536</v>
      </c>
      <c r="DO3769"/>
    </row>
    <row r="3770" spans="15:119" x14ac:dyDescent="0.25">
      <c r="O3770" s="268" t="s">
        <v>13248</v>
      </c>
      <c r="P3770" s="268" t="s">
        <v>9484</v>
      </c>
      <c r="Q3770" s="269">
        <v>-4.75</v>
      </c>
      <c r="R3770" s="269">
        <v>-5</v>
      </c>
      <c r="S3770" s="269">
        <v>-67</v>
      </c>
      <c r="T3770" s="269">
        <v>-67.25</v>
      </c>
      <c r="DI3770" s="112" t="s">
        <v>4374</v>
      </c>
      <c r="DJ3770" s="112" t="s">
        <v>4283</v>
      </c>
      <c r="DO3770"/>
    </row>
    <row r="3771" spans="15:119" x14ac:dyDescent="0.25">
      <c r="O3771" s="268" t="s">
        <v>13249</v>
      </c>
      <c r="P3771" s="268" t="s">
        <v>9482</v>
      </c>
      <c r="Q3771" s="269">
        <v>-4.5</v>
      </c>
      <c r="R3771" s="269">
        <v>-5</v>
      </c>
      <c r="S3771" s="269">
        <v>-66.5</v>
      </c>
      <c r="T3771" s="269">
        <v>-67</v>
      </c>
      <c r="DI3771" s="112" t="s">
        <v>4957</v>
      </c>
      <c r="DJ3771" s="112" t="s">
        <v>4800</v>
      </c>
      <c r="DO3771"/>
    </row>
    <row r="3772" spans="15:119" x14ac:dyDescent="0.25">
      <c r="O3772" s="268" t="s">
        <v>13250</v>
      </c>
      <c r="P3772" s="268" t="s">
        <v>9484</v>
      </c>
      <c r="Q3772" s="269">
        <v>-4.5</v>
      </c>
      <c r="R3772" s="269">
        <v>-4.75</v>
      </c>
      <c r="S3772" s="269">
        <v>-66.75</v>
      </c>
      <c r="T3772" s="269">
        <v>-67</v>
      </c>
      <c r="DI3772" s="112" t="s">
        <v>5496</v>
      </c>
      <c r="DJ3772" s="112" t="s">
        <v>5365</v>
      </c>
      <c r="DO3772"/>
    </row>
    <row r="3773" spans="15:119" x14ac:dyDescent="0.25">
      <c r="O3773" s="268" t="s">
        <v>13251</v>
      </c>
      <c r="P3773" s="268" t="s">
        <v>9484</v>
      </c>
      <c r="Q3773" s="269">
        <v>-4.5</v>
      </c>
      <c r="R3773" s="269">
        <v>-4.75</v>
      </c>
      <c r="S3773" s="269">
        <v>-66.5</v>
      </c>
      <c r="T3773" s="269">
        <v>-66.75</v>
      </c>
      <c r="DI3773" s="112" t="s">
        <v>7701</v>
      </c>
      <c r="DJ3773" s="112" t="s">
        <v>7290</v>
      </c>
      <c r="DO3773"/>
    </row>
    <row r="3774" spans="15:119" x14ac:dyDescent="0.25">
      <c r="O3774" s="268" t="s">
        <v>13252</v>
      </c>
      <c r="P3774" s="268" t="s">
        <v>9484</v>
      </c>
      <c r="Q3774" s="269">
        <v>-4.75</v>
      </c>
      <c r="R3774" s="269">
        <v>-5</v>
      </c>
      <c r="S3774" s="269">
        <v>-66.75</v>
      </c>
      <c r="T3774" s="269">
        <v>-67</v>
      </c>
      <c r="DI3774" s="112" t="s">
        <v>6871</v>
      </c>
      <c r="DJ3774" s="112" t="s">
        <v>6297</v>
      </c>
      <c r="DO3774"/>
    </row>
    <row r="3775" spans="15:119" x14ac:dyDescent="0.25">
      <c r="O3775" s="268" t="s">
        <v>13253</v>
      </c>
      <c r="P3775" s="268" t="s">
        <v>9484</v>
      </c>
      <c r="Q3775" s="269">
        <v>-4.75</v>
      </c>
      <c r="R3775" s="269">
        <v>-5</v>
      </c>
      <c r="S3775" s="269">
        <v>-66.5</v>
      </c>
      <c r="T3775" s="269">
        <v>-66.75</v>
      </c>
      <c r="DI3775" s="112" t="s">
        <v>6872</v>
      </c>
      <c r="DJ3775" s="112" t="s">
        <v>6297</v>
      </c>
      <c r="DO3775"/>
    </row>
    <row r="3776" spans="15:119" x14ac:dyDescent="0.25">
      <c r="O3776" s="268" t="s">
        <v>13254</v>
      </c>
      <c r="P3776" s="268" t="s">
        <v>9482</v>
      </c>
      <c r="Q3776" s="269">
        <v>-4.5</v>
      </c>
      <c r="R3776" s="269">
        <v>-5</v>
      </c>
      <c r="S3776" s="269">
        <v>-66</v>
      </c>
      <c r="T3776" s="269">
        <v>-66.5</v>
      </c>
      <c r="DI3776" s="112" t="s">
        <v>6873</v>
      </c>
      <c r="DJ3776" s="112" t="s">
        <v>6297</v>
      </c>
      <c r="DO3776"/>
    </row>
    <row r="3777" spans="15:119" x14ac:dyDescent="0.25">
      <c r="O3777" s="268" t="s">
        <v>13255</v>
      </c>
      <c r="P3777" s="268" t="s">
        <v>9484</v>
      </c>
      <c r="Q3777" s="269">
        <v>-4.5</v>
      </c>
      <c r="R3777" s="269">
        <v>-4.75</v>
      </c>
      <c r="S3777" s="269">
        <v>-66.25</v>
      </c>
      <c r="T3777" s="269">
        <v>-66.5</v>
      </c>
      <c r="DI3777" s="112" t="s">
        <v>6874</v>
      </c>
      <c r="DJ3777" s="112" t="s">
        <v>6297</v>
      </c>
      <c r="DO3777"/>
    </row>
    <row r="3778" spans="15:119" x14ac:dyDescent="0.25">
      <c r="O3778" s="268" t="s">
        <v>13256</v>
      </c>
      <c r="P3778" s="268" t="s">
        <v>9484</v>
      </c>
      <c r="Q3778" s="269">
        <v>-4.5</v>
      </c>
      <c r="R3778" s="269">
        <v>-4.75</v>
      </c>
      <c r="S3778" s="269">
        <v>-66</v>
      </c>
      <c r="T3778" s="269">
        <v>-66.25</v>
      </c>
      <c r="DI3778" s="112" t="s">
        <v>8151</v>
      </c>
      <c r="DJ3778" s="112" t="s">
        <v>7908</v>
      </c>
      <c r="DO3778"/>
    </row>
    <row r="3779" spans="15:119" x14ac:dyDescent="0.25">
      <c r="O3779" s="268" t="s">
        <v>13257</v>
      </c>
      <c r="P3779" s="268" t="s">
        <v>9484</v>
      </c>
      <c r="Q3779" s="269">
        <v>-4.75</v>
      </c>
      <c r="R3779" s="269">
        <v>-5</v>
      </c>
      <c r="S3779" s="269">
        <v>-66.25</v>
      </c>
      <c r="T3779" s="269">
        <v>-66.5</v>
      </c>
      <c r="DI3779" s="112" t="s">
        <v>6191</v>
      </c>
      <c r="DJ3779" s="112" t="s">
        <v>5901</v>
      </c>
      <c r="DO3779"/>
    </row>
    <row r="3780" spans="15:119" x14ac:dyDescent="0.25">
      <c r="O3780" s="268" t="s">
        <v>13258</v>
      </c>
      <c r="P3780" s="268" t="s">
        <v>9484</v>
      </c>
      <c r="Q3780" s="269">
        <v>-4.75</v>
      </c>
      <c r="R3780" s="269">
        <v>-5</v>
      </c>
      <c r="S3780" s="269">
        <v>-66</v>
      </c>
      <c r="T3780" s="269">
        <v>-66.25</v>
      </c>
      <c r="DI3780" s="112" t="s">
        <v>5497</v>
      </c>
      <c r="DJ3780" s="112" t="s">
        <v>5735</v>
      </c>
      <c r="DO3780"/>
    </row>
    <row r="3781" spans="15:119" x14ac:dyDescent="0.25">
      <c r="O3781" s="268" t="s">
        <v>13259</v>
      </c>
      <c r="P3781" s="268" t="s">
        <v>9480</v>
      </c>
      <c r="Q3781" s="269">
        <v>-5</v>
      </c>
      <c r="R3781" s="269">
        <v>-6</v>
      </c>
      <c r="S3781" s="269">
        <v>-67.5</v>
      </c>
      <c r="T3781" s="269">
        <v>-69</v>
      </c>
      <c r="DI3781" s="112" t="s">
        <v>5497</v>
      </c>
      <c r="DJ3781" s="112" t="s">
        <v>5365</v>
      </c>
      <c r="DO3781"/>
    </row>
    <row r="3782" spans="15:119" x14ac:dyDescent="0.25">
      <c r="O3782" s="268" t="s">
        <v>13260</v>
      </c>
      <c r="P3782" s="268" t="s">
        <v>9482</v>
      </c>
      <c r="Q3782" s="269">
        <v>-5</v>
      </c>
      <c r="R3782" s="269">
        <v>-5.5</v>
      </c>
      <c r="S3782" s="269">
        <v>-68.5</v>
      </c>
      <c r="T3782" s="269">
        <v>-69</v>
      </c>
      <c r="DI3782" s="112" t="s">
        <v>9380</v>
      </c>
      <c r="DJ3782" s="112" t="s">
        <v>9212</v>
      </c>
      <c r="DO3782"/>
    </row>
    <row r="3783" spans="15:119" x14ac:dyDescent="0.25">
      <c r="O3783" s="268" t="s">
        <v>13261</v>
      </c>
      <c r="P3783" s="268" t="s">
        <v>9484</v>
      </c>
      <c r="Q3783" s="269">
        <v>-5</v>
      </c>
      <c r="R3783" s="269">
        <v>-5.25</v>
      </c>
      <c r="S3783" s="269">
        <v>-68.75</v>
      </c>
      <c r="T3783" s="269">
        <v>-69</v>
      </c>
      <c r="DI3783" s="112" t="s">
        <v>7702</v>
      </c>
      <c r="DJ3783" s="112" t="s">
        <v>7290</v>
      </c>
      <c r="DO3783"/>
    </row>
    <row r="3784" spans="15:119" x14ac:dyDescent="0.25">
      <c r="O3784" s="268" t="s">
        <v>13262</v>
      </c>
      <c r="P3784" s="268" t="s">
        <v>9484</v>
      </c>
      <c r="Q3784" s="269">
        <v>-5</v>
      </c>
      <c r="R3784" s="269">
        <v>-5.25</v>
      </c>
      <c r="S3784" s="269">
        <v>-68.5</v>
      </c>
      <c r="T3784" s="269">
        <v>-68.75</v>
      </c>
      <c r="DI3784" s="112" t="s">
        <v>5309</v>
      </c>
      <c r="DJ3784" s="112" t="s">
        <v>5365</v>
      </c>
      <c r="DO3784"/>
    </row>
    <row r="3785" spans="15:119" x14ac:dyDescent="0.25">
      <c r="O3785" s="268" t="s">
        <v>13263</v>
      </c>
      <c r="P3785" s="268" t="s">
        <v>9484</v>
      </c>
      <c r="Q3785" s="269">
        <v>-5.25</v>
      </c>
      <c r="R3785" s="269">
        <v>-5.5</v>
      </c>
      <c r="S3785" s="269">
        <v>-68.75</v>
      </c>
      <c r="T3785" s="269">
        <v>-69</v>
      </c>
      <c r="DI3785" s="112" t="s">
        <v>5309</v>
      </c>
      <c r="DJ3785" s="112" t="s">
        <v>5203</v>
      </c>
      <c r="DO3785"/>
    </row>
    <row r="3786" spans="15:119" x14ac:dyDescent="0.25">
      <c r="O3786" s="268" t="s">
        <v>13264</v>
      </c>
      <c r="P3786" s="268" t="s">
        <v>9484</v>
      </c>
      <c r="Q3786" s="269">
        <v>-5.25</v>
      </c>
      <c r="R3786" s="269">
        <v>-5.5</v>
      </c>
      <c r="S3786" s="269">
        <v>-68.5</v>
      </c>
      <c r="T3786" s="269">
        <v>-68.75</v>
      </c>
      <c r="DI3786" s="112" t="s">
        <v>5498</v>
      </c>
      <c r="DJ3786" s="112" t="s">
        <v>5365</v>
      </c>
      <c r="DO3786"/>
    </row>
    <row r="3787" spans="15:119" x14ac:dyDescent="0.25">
      <c r="O3787" s="268" t="s">
        <v>13265</v>
      </c>
      <c r="P3787" s="268" t="s">
        <v>9482</v>
      </c>
      <c r="Q3787" s="269">
        <v>-5</v>
      </c>
      <c r="R3787" s="269">
        <v>-5.5</v>
      </c>
      <c r="S3787" s="269">
        <v>-68</v>
      </c>
      <c r="T3787" s="269">
        <v>-68.5</v>
      </c>
      <c r="DI3787" s="112" t="s">
        <v>6875</v>
      </c>
      <c r="DJ3787" s="112" t="s">
        <v>6297</v>
      </c>
      <c r="DO3787"/>
    </row>
    <row r="3788" spans="15:119" x14ac:dyDescent="0.25">
      <c r="O3788" s="268" t="s">
        <v>13266</v>
      </c>
      <c r="P3788" s="268" t="s">
        <v>9484</v>
      </c>
      <c r="Q3788" s="269">
        <v>-5</v>
      </c>
      <c r="R3788" s="269">
        <v>-5.25</v>
      </c>
      <c r="S3788" s="269">
        <v>-68.25</v>
      </c>
      <c r="T3788" s="269">
        <v>-68.5</v>
      </c>
      <c r="DI3788" s="112" t="s">
        <v>158</v>
      </c>
      <c r="DJ3788" s="112" t="s">
        <v>10</v>
      </c>
      <c r="DO3788"/>
    </row>
    <row r="3789" spans="15:119" x14ac:dyDescent="0.25">
      <c r="O3789" s="268" t="s">
        <v>13267</v>
      </c>
      <c r="P3789" s="268" t="s">
        <v>9484</v>
      </c>
      <c r="Q3789" s="269">
        <v>-5</v>
      </c>
      <c r="R3789" s="269">
        <v>-5.25</v>
      </c>
      <c r="S3789" s="269">
        <v>-68</v>
      </c>
      <c r="T3789" s="269">
        <v>-68.25</v>
      </c>
      <c r="DI3789" s="112" t="s">
        <v>4958</v>
      </c>
      <c r="DJ3789" s="112" t="s">
        <v>4800</v>
      </c>
      <c r="DO3789"/>
    </row>
    <row r="3790" spans="15:119" x14ac:dyDescent="0.25">
      <c r="O3790" s="268" t="s">
        <v>13268</v>
      </c>
      <c r="P3790" s="268" t="s">
        <v>9484</v>
      </c>
      <c r="Q3790" s="269">
        <v>-5.25</v>
      </c>
      <c r="R3790" s="269">
        <v>-5.5</v>
      </c>
      <c r="S3790" s="269">
        <v>-68.25</v>
      </c>
      <c r="T3790" s="269">
        <v>-68.5</v>
      </c>
      <c r="DI3790" s="112" t="s">
        <v>549</v>
      </c>
      <c r="DJ3790" s="112" t="s">
        <v>10</v>
      </c>
      <c r="DO3790"/>
    </row>
    <row r="3791" spans="15:119" x14ac:dyDescent="0.25">
      <c r="O3791" s="268" t="s">
        <v>13269</v>
      </c>
      <c r="P3791" s="268" t="s">
        <v>9484</v>
      </c>
      <c r="Q3791" s="269">
        <v>-5.25</v>
      </c>
      <c r="R3791" s="269">
        <v>-5.5</v>
      </c>
      <c r="S3791" s="269">
        <v>-68</v>
      </c>
      <c r="T3791" s="269">
        <v>-68.25</v>
      </c>
      <c r="DI3791" s="112" t="s">
        <v>6192</v>
      </c>
      <c r="DJ3791" s="112" t="s">
        <v>5901</v>
      </c>
      <c r="DO3791"/>
    </row>
    <row r="3792" spans="15:119" x14ac:dyDescent="0.25">
      <c r="O3792" s="268" t="s">
        <v>13270</v>
      </c>
      <c r="P3792" s="268" t="s">
        <v>9482</v>
      </c>
      <c r="Q3792" s="269">
        <v>-5</v>
      </c>
      <c r="R3792" s="269">
        <v>-5.5</v>
      </c>
      <c r="S3792" s="269">
        <v>-67.5</v>
      </c>
      <c r="T3792" s="269">
        <v>-68</v>
      </c>
      <c r="DI3792" s="112" t="s">
        <v>7703</v>
      </c>
      <c r="DJ3792" s="112" t="s">
        <v>7290</v>
      </c>
      <c r="DO3792"/>
    </row>
    <row r="3793" spans="15:119" x14ac:dyDescent="0.25">
      <c r="O3793" s="268" t="s">
        <v>13271</v>
      </c>
      <c r="P3793" s="268" t="s">
        <v>9484</v>
      </c>
      <c r="Q3793" s="269">
        <v>-5</v>
      </c>
      <c r="R3793" s="269">
        <v>-5.25</v>
      </c>
      <c r="S3793" s="269">
        <v>-67.75</v>
      </c>
      <c r="T3793" s="269">
        <v>-68</v>
      </c>
      <c r="DI3793" s="112" t="s">
        <v>4725</v>
      </c>
      <c r="DJ3793" s="112" t="s">
        <v>4583</v>
      </c>
      <c r="DO3793"/>
    </row>
    <row r="3794" spans="15:119" x14ac:dyDescent="0.25">
      <c r="O3794" s="268" t="s">
        <v>13272</v>
      </c>
      <c r="P3794" s="268" t="s">
        <v>9484</v>
      </c>
      <c r="Q3794" s="269">
        <v>-5</v>
      </c>
      <c r="R3794" s="269">
        <v>-5.25</v>
      </c>
      <c r="S3794" s="269">
        <v>-67.5</v>
      </c>
      <c r="T3794" s="269">
        <v>-67.75</v>
      </c>
      <c r="DI3794" s="112" t="s">
        <v>5804</v>
      </c>
      <c r="DJ3794" s="112" t="s">
        <v>5735</v>
      </c>
      <c r="DO3794"/>
    </row>
    <row r="3795" spans="15:119" x14ac:dyDescent="0.25">
      <c r="O3795" s="268" t="s">
        <v>13273</v>
      </c>
      <c r="P3795" s="268" t="s">
        <v>9484</v>
      </c>
      <c r="Q3795" s="269">
        <v>-5.25</v>
      </c>
      <c r="R3795" s="269">
        <v>-5.5</v>
      </c>
      <c r="S3795" s="269">
        <v>-67.75</v>
      </c>
      <c r="T3795" s="269">
        <v>-68</v>
      </c>
      <c r="DI3795" s="112" t="s">
        <v>6193</v>
      </c>
      <c r="DJ3795" s="112" t="s">
        <v>5901</v>
      </c>
      <c r="DO3795"/>
    </row>
    <row r="3796" spans="15:119" x14ac:dyDescent="0.25">
      <c r="O3796" s="268" t="s">
        <v>13274</v>
      </c>
      <c r="P3796" s="268" t="s">
        <v>9484</v>
      </c>
      <c r="Q3796" s="269">
        <v>-5.25</v>
      </c>
      <c r="R3796" s="269">
        <v>-5.5</v>
      </c>
      <c r="S3796" s="269">
        <v>-67.5</v>
      </c>
      <c r="T3796" s="269">
        <v>-67.75</v>
      </c>
      <c r="DI3796" s="112" t="s">
        <v>7704</v>
      </c>
      <c r="DJ3796" s="112" t="s">
        <v>7290</v>
      </c>
      <c r="DO3796"/>
    </row>
    <row r="3797" spans="15:119" x14ac:dyDescent="0.25">
      <c r="O3797" s="268" t="s">
        <v>13275</v>
      </c>
      <c r="P3797" s="268" t="s">
        <v>9482</v>
      </c>
      <c r="Q3797" s="269">
        <v>-5.5</v>
      </c>
      <c r="R3797" s="269">
        <v>-6</v>
      </c>
      <c r="S3797" s="269">
        <v>-68.5</v>
      </c>
      <c r="T3797" s="269">
        <v>-69</v>
      </c>
      <c r="DI3797" s="112" t="s">
        <v>4540</v>
      </c>
      <c r="DJ3797" s="112" t="s">
        <v>4444</v>
      </c>
      <c r="DO3797"/>
    </row>
    <row r="3798" spans="15:119" x14ac:dyDescent="0.25">
      <c r="O3798" s="268" t="s">
        <v>13276</v>
      </c>
      <c r="P3798" s="268" t="s">
        <v>9484</v>
      </c>
      <c r="Q3798" s="269">
        <v>-5.5</v>
      </c>
      <c r="R3798" s="269">
        <v>-5.75</v>
      </c>
      <c r="S3798" s="269">
        <v>-68.75</v>
      </c>
      <c r="T3798" s="269">
        <v>-69</v>
      </c>
      <c r="DI3798" s="112" t="s">
        <v>5160</v>
      </c>
      <c r="DJ3798" s="112" t="s">
        <v>5023</v>
      </c>
      <c r="DO3798"/>
    </row>
    <row r="3799" spans="15:119" x14ac:dyDescent="0.25">
      <c r="O3799" s="268" t="s">
        <v>13277</v>
      </c>
      <c r="P3799" s="268" t="s">
        <v>9484</v>
      </c>
      <c r="Q3799" s="269">
        <v>-5.5</v>
      </c>
      <c r="R3799" s="269">
        <v>-5.75</v>
      </c>
      <c r="S3799" s="269">
        <v>-68.5</v>
      </c>
      <c r="T3799" s="269">
        <v>-68.75</v>
      </c>
      <c r="DI3799" s="112" t="s">
        <v>6876</v>
      </c>
      <c r="DJ3799" s="112" t="s">
        <v>6297</v>
      </c>
      <c r="DO3799"/>
    </row>
    <row r="3800" spans="15:119" x14ac:dyDescent="0.25">
      <c r="O3800" s="268" t="s">
        <v>13278</v>
      </c>
      <c r="P3800" s="268" t="s">
        <v>9484</v>
      </c>
      <c r="Q3800" s="269">
        <v>-5.75</v>
      </c>
      <c r="R3800" s="269">
        <v>-6</v>
      </c>
      <c r="S3800" s="269">
        <v>-68.75</v>
      </c>
      <c r="T3800" s="269">
        <v>-69</v>
      </c>
      <c r="DI3800" s="112" t="s">
        <v>8152</v>
      </c>
      <c r="DJ3800" s="112" t="s">
        <v>7908</v>
      </c>
      <c r="DO3800"/>
    </row>
    <row r="3801" spans="15:119" x14ac:dyDescent="0.25">
      <c r="O3801" s="268" t="s">
        <v>13279</v>
      </c>
      <c r="P3801" s="268" t="s">
        <v>9484</v>
      </c>
      <c r="Q3801" s="269">
        <v>-5.75</v>
      </c>
      <c r="R3801" s="269">
        <v>-6</v>
      </c>
      <c r="S3801" s="269">
        <v>-68.5</v>
      </c>
      <c r="T3801" s="269">
        <v>-68.75</v>
      </c>
      <c r="DI3801" s="112" t="s">
        <v>8835</v>
      </c>
      <c r="DJ3801" s="112" t="s">
        <v>8536</v>
      </c>
      <c r="DO3801"/>
    </row>
    <row r="3802" spans="15:119" x14ac:dyDescent="0.25">
      <c r="O3802" s="268" t="s">
        <v>13280</v>
      </c>
      <c r="P3802" s="268" t="s">
        <v>9482</v>
      </c>
      <c r="Q3802" s="269">
        <v>-5.5</v>
      </c>
      <c r="R3802" s="269">
        <v>-6</v>
      </c>
      <c r="S3802" s="269">
        <v>-68</v>
      </c>
      <c r="T3802" s="269">
        <v>-68.5</v>
      </c>
      <c r="DI3802" s="112" t="s">
        <v>8836</v>
      </c>
      <c r="DJ3802" s="112" t="s">
        <v>8536</v>
      </c>
      <c r="DO3802"/>
    </row>
    <row r="3803" spans="15:119" x14ac:dyDescent="0.25">
      <c r="O3803" s="268" t="s">
        <v>13281</v>
      </c>
      <c r="P3803" s="268" t="s">
        <v>9484</v>
      </c>
      <c r="Q3803" s="269">
        <v>-5.5</v>
      </c>
      <c r="R3803" s="269">
        <v>-5.75</v>
      </c>
      <c r="S3803" s="269">
        <v>-68.25</v>
      </c>
      <c r="T3803" s="269">
        <v>-68.5</v>
      </c>
      <c r="DI3803" s="112" t="s">
        <v>8154</v>
      </c>
      <c r="DJ3803" s="112" t="s">
        <v>7908</v>
      </c>
      <c r="DO3803"/>
    </row>
    <row r="3804" spans="15:119" x14ac:dyDescent="0.25">
      <c r="O3804" s="268" t="s">
        <v>13282</v>
      </c>
      <c r="P3804" s="268" t="s">
        <v>9484</v>
      </c>
      <c r="Q3804" s="269">
        <v>-5.5</v>
      </c>
      <c r="R3804" s="269">
        <v>-5.75</v>
      </c>
      <c r="S3804" s="269">
        <v>-68</v>
      </c>
      <c r="T3804" s="269">
        <v>-68.25</v>
      </c>
      <c r="DI3804" s="112" t="s">
        <v>8837</v>
      </c>
      <c r="DJ3804" s="112" t="s">
        <v>8536</v>
      </c>
      <c r="DO3804"/>
    </row>
    <row r="3805" spans="15:119" x14ac:dyDescent="0.25">
      <c r="O3805" s="268" t="s">
        <v>13283</v>
      </c>
      <c r="P3805" s="268" t="s">
        <v>9484</v>
      </c>
      <c r="Q3805" s="269">
        <v>-5.75</v>
      </c>
      <c r="R3805" s="269">
        <v>-6</v>
      </c>
      <c r="S3805" s="269">
        <v>-68.25</v>
      </c>
      <c r="T3805" s="269">
        <v>-68.5</v>
      </c>
      <c r="DI3805" s="112" t="s">
        <v>8153</v>
      </c>
      <c r="DJ3805" s="112" t="s">
        <v>7908</v>
      </c>
      <c r="DO3805"/>
    </row>
    <row r="3806" spans="15:119" x14ac:dyDescent="0.25">
      <c r="O3806" s="268" t="s">
        <v>13284</v>
      </c>
      <c r="P3806" s="268" t="s">
        <v>9484</v>
      </c>
      <c r="Q3806" s="269">
        <v>-5.75</v>
      </c>
      <c r="R3806" s="269">
        <v>-6</v>
      </c>
      <c r="S3806" s="269">
        <v>-68</v>
      </c>
      <c r="T3806" s="269">
        <v>-68.25</v>
      </c>
      <c r="DI3806" s="112" t="s">
        <v>7705</v>
      </c>
      <c r="DJ3806" s="112" t="s">
        <v>8277</v>
      </c>
      <c r="DO3806"/>
    </row>
    <row r="3807" spans="15:119" x14ac:dyDescent="0.25">
      <c r="O3807" s="268" t="s">
        <v>13285</v>
      </c>
      <c r="P3807" s="268" t="s">
        <v>9482</v>
      </c>
      <c r="Q3807" s="269">
        <v>-5.5</v>
      </c>
      <c r="R3807" s="269">
        <v>-6</v>
      </c>
      <c r="S3807" s="269">
        <v>-67.5</v>
      </c>
      <c r="T3807" s="269">
        <v>-68</v>
      </c>
      <c r="DI3807" s="112" t="s">
        <v>7705</v>
      </c>
      <c r="DJ3807" s="112" t="s">
        <v>7290</v>
      </c>
      <c r="DO3807"/>
    </row>
    <row r="3808" spans="15:119" x14ac:dyDescent="0.25">
      <c r="O3808" s="268" t="s">
        <v>13286</v>
      </c>
      <c r="P3808" s="268" t="s">
        <v>9484</v>
      </c>
      <c r="Q3808" s="269">
        <v>-5.5</v>
      </c>
      <c r="R3808" s="269">
        <v>-5.75</v>
      </c>
      <c r="S3808" s="269">
        <v>-67.75</v>
      </c>
      <c r="T3808" s="269">
        <v>-68</v>
      </c>
      <c r="DI3808" s="112" t="s">
        <v>5877</v>
      </c>
      <c r="DJ3808" s="112" t="s">
        <v>7908</v>
      </c>
      <c r="DO3808"/>
    </row>
    <row r="3809" spans="15:119" x14ac:dyDescent="0.25">
      <c r="O3809" s="268" t="s">
        <v>13287</v>
      </c>
      <c r="P3809" s="268" t="s">
        <v>9484</v>
      </c>
      <c r="Q3809" s="269">
        <v>-5.5</v>
      </c>
      <c r="R3809" s="269">
        <v>-5.75</v>
      </c>
      <c r="S3809" s="269">
        <v>-67.5</v>
      </c>
      <c r="T3809" s="269">
        <v>-67.75</v>
      </c>
      <c r="DI3809" s="112" t="s">
        <v>5877</v>
      </c>
      <c r="DJ3809" s="112" t="s">
        <v>5832</v>
      </c>
      <c r="DO3809"/>
    </row>
    <row r="3810" spans="15:119" x14ac:dyDescent="0.25">
      <c r="O3810" s="268" t="s">
        <v>13288</v>
      </c>
      <c r="P3810" s="268" t="s">
        <v>9484</v>
      </c>
      <c r="Q3810" s="269">
        <v>-5.75</v>
      </c>
      <c r="R3810" s="269">
        <v>-6</v>
      </c>
      <c r="S3810" s="269">
        <v>-67.75</v>
      </c>
      <c r="T3810" s="269">
        <v>-68</v>
      </c>
      <c r="DI3810" s="112" t="s">
        <v>7254</v>
      </c>
      <c r="DJ3810" s="112" t="s">
        <v>7203</v>
      </c>
      <c r="DO3810"/>
    </row>
    <row r="3811" spans="15:119" x14ac:dyDescent="0.25">
      <c r="O3811" s="268" t="s">
        <v>13289</v>
      </c>
      <c r="P3811" s="268" t="s">
        <v>9484</v>
      </c>
      <c r="Q3811" s="269">
        <v>-5.75</v>
      </c>
      <c r="R3811" s="269">
        <v>-6</v>
      </c>
      <c r="S3811" s="269">
        <v>-67.5</v>
      </c>
      <c r="T3811" s="269">
        <v>-67.75</v>
      </c>
      <c r="DI3811" s="112" t="s">
        <v>8838</v>
      </c>
      <c r="DJ3811" s="112" t="s">
        <v>8536</v>
      </c>
      <c r="DO3811"/>
    </row>
    <row r="3812" spans="15:119" x14ac:dyDescent="0.25">
      <c r="O3812" s="268" t="s">
        <v>13290</v>
      </c>
      <c r="P3812" s="268" t="s">
        <v>9480</v>
      </c>
      <c r="Q3812" s="269">
        <v>-5</v>
      </c>
      <c r="R3812" s="269">
        <v>-6</v>
      </c>
      <c r="S3812" s="269">
        <v>-66</v>
      </c>
      <c r="T3812" s="269">
        <v>-67.5</v>
      </c>
      <c r="DI3812" s="112" t="s">
        <v>4726</v>
      </c>
      <c r="DJ3812" s="112" t="s">
        <v>4583</v>
      </c>
      <c r="DO3812"/>
    </row>
    <row r="3813" spans="15:119" x14ac:dyDescent="0.25">
      <c r="O3813" s="268" t="s">
        <v>13291</v>
      </c>
      <c r="P3813" s="268" t="s">
        <v>9482</v>
      </c>
      <c r="Q3813" s="269">
        <v>-5</v>
      </c>
      <c r="R3813" s="269">
        <v>-5.5</v>
      </c>
      <c r="S3813" s="269">
        <v>-67</v>
      </c>
      <c r="T3813" s="269">
        <v>-67.5</v>
      </c>
      <c r="DI3813" s="112" t="s">
        <v>8839</v>
      </c>
      <c r="DJ3813" s="112" t="s">
        <v>8536</v>
      </c>
      <c r="DO3813"/>
    </row>
    <row r="3814" spans="15:119" x14ac:dyDescent="0.25">
      <c r="O3814" s="268" t="s">
        <v>13292</v>
      </c>
      <c r="P3814" s="268" t="s">
        <v>9484</v>
      </c>
      <c r="Q3814" s="269">
        <v>-5</v>
      </c>
      <c r="R3814" s="269">
        <v>-5.25</v>
      </c>
      <c r="S3814" s="269">
        <v>-67.25</v>
      </c>
      <c r="T3814" s="269">
        <v>-67.5</v>
      </c>
      <c r="DI3814" s="112" t="s">
        <v>8449</v>
      </c>
      <c r="DJ3814" s="112" t="s">
        <v>8277</v>
      </c>
      <c r="DO3814"/>
    </row>
    <row r="3815" spans="15:119" x14ac:dyDescent="0.25">
      <c r="O3815" s="268" t="s">
        <v>13293</v>
      </c>
      <c r="P3815" s="268" t="s">
        <v>9484</v>
      </c>
      <c r="Q3815" s="269">
        <v>-5</v>
      </c>
      <c r="R3815" s="269">
        <v>-5.25</v>
      </c>
      <c r="S3815" s="269">
        <v>-67</v>
      </c>
      <c r="T3815" s="269">
        <v>-67.25</v>
      </c>
      <c r="DI3815" s="112" t="s">
        <v>7181</v>
      </c>
      <c r="DJ3815" s="112" t="s">
        <v>7127</v>
      </c>
      <c r="DO3815"/>
    </row>
    <row r="3816" spans="15:119" x14ac:dyDescent="0.25">
      <c r="O3816" s="268" t="s">
        <v>13294</v>
      </c>
      <c r="P3816" s="268" t="s">
        <v>9484</v>
      </c>
      <c r="Q3816" s="269">
        <v>-5.25</v>
      </c>
      <c r="R3816" s="269">
        <v>-5.5</v>
      </c>
      <c r="S3816" s="269">
        <v>-67.25</v>
      </c>
      <c r="T3816" s="269">
        <v>-67.5</v>
      </c>
      <c r="DI3816" s="112" t="s">
        <v>6194</v>
      </c>
      <c r="DJ3816" s="112" t="s">
        <v>5901</v>
      </c>
      <c r="DO3816"/>
    </row>
    <row r="3817" spans="15:119" x14ac:dyDescent="0.25">
      <c r="O3817" s="268" t="s">
        <v>13295</v>
      </c>
      <c r="P3817" s="268" t="s">
        <v>9484</v>
      </c>
      <c r="Q3817" s="269">
        <v>-5.25</v>
      </c>
      <c r="R3817" s="269">
        <v>-5.5</v>
      </c>
      <c r="S3817" s="269">
        <v>-67</v>
      </c>
      <c r="T3817" s="269">
        <v>-67.25</v>
      </c>
      <c r="DI3817" s="112" t="s">
        <v>6877</v>
      </c>
      <c r="DJ3817" s="112" t="s">
        <v>6297</v>
      </c>
      <c r="DO3817"/>
    </row>
    <row r="3818" spans="15:119" x14ac:dyDescent="0.25">
      <c r="O3818" s="268" t="s">
        <v>13296</v>
      </c>
      <c r="P3818" s="268" t="s">
        <v>9482</v>
      </c>
      <c r="Q3818" s="269">
        <v>-5</v>
      </c>
      <c r="R3818" s="269">
        <v>-5.5</v>
      </c>
      <c r="S3818" s="269">
        <v>-66.5</v>
      </c>
      <c r="T3818" s="269">
        <v>-67</v>
      </c>
      <c r="DI3818" s="112" t="s">
        <v>4959</v>
      </c>
      <c r="DJ3818" s="112" t="s">
        <v>4800</v>
      </c>
      <c r="DO3818"/>
    </row>
    <row r="3819" spans="15:119" x14ac:dyDescent="0.25">
      <c r="O3819" s="268" t="s">
        <v>13297</v>
      </c>
      <c r="P3819" s="268" t="s">
        <v>9484</v>
      </c>
      <c r="Q3819" s="269">
        <v>-5</v>
      </c>
      <c r="R3819" s="269">
        <v>-5.25</v>
      </c>
      <c r="S3819" s="269">
        <v>-66.75</v>
      </c>
      <c r="T3819" s="269">
        <v>-67</v>
      </c>
      <c r="DI3819" s="112" t="s">
        <v>4727</v>
      </c>
      <c r="DJ3819" s="112" t="s">
        <v>4583</v>
      </c>
      <c r="DO3819"/>
    </row>
    <row r="3820" spans="15:119" x14ac:dyDescent="0.25">
      <c r="O3820" s="268" t="s">
        <v>13298</v>
      </c>
      <c r="P3820" s="268" t="s">
        <v>9484</v>
      </c>
      <c r="Q3820" s="269">
        <v>-5</v>
      </c>
      <c r="R3820" s="269">
        <v>-5.25</v>
      </c>
      <c r="S3820" s="269">
        <v>-66.5</v>
      </c>
      <c r="T3820" s="269">
        <v>-66.75</v>
      </c>
      <c r="DI3820" s="112" t="s">
        <v>7706</v>
      </c>
      <c r="DJ3820" s="112" t="s">
        <v>7290</v>
      </c>
      <c r="DO3820"/>
    </row>
    <row r="3821" spans="15:119" x14ac:dyDescent="0.25">
      <c r="O3821" s="268" t="s">
        <v>13299</v>
      </c>
      <c r="P3821" s="268" t="s">
        <v>9484</v>
      </c>
      <c r="Q3821" s="269">
        <v>-5.25</v>
      </c>
      <c r="R3821" s="269">
        <v>-5.5</v>
      </c>
      <c r="S3821" s="269">
        <v>-66.75</v>
      </c>
      <c r="T3821" s="269">
        <v>-67</v>
      </c>
      <c r="DI3821" s="112" t="s">
        <v>5161</v>
      </c>
      <c r="DJ3821" s="112" t="s">
        <v>5023</v>
      </c>
      <c r="DO3821"/>
    </row>
    <row r="3822" spans="15:119" x14ac:dyDescent="0.25">
      <c r="O3822" s="268" t="s">
        <v>13300</v>
      </c>
      <c r="P3822" s="268" t="s">
        <v>9484</v>
      </c>
      <c r="Q3822" s="269">
        <v>-5.25</v>
      </c>
      <c r="R3822" s="269">
        <v>-5.5</v>
      </c>
      <c r="S3822" s="269">
        <v>-66.5</v>
      </c>
      <c r="T3822" s="269">
        <v>-66.75</v>
      </c>
      <c r="DI3822" s="112" t="s">
        <v>7707</v>
      </c>
      <c r="DJ3822" s="112" t="s">
        <v>7290</v>
      </c>
      <c r="DO3822"/>
    </row>
    <row r="3823" spans="15:119" x14ac:dyDescent="0.25">
      <c r="O3823" s="268" t="s">
        <v>13301</v>
      </c>
      <c r="P3823" s="268" t="s">
        <v>9482</v>
      </c>
      <c r="Q3823" s="269">
        <v>-5</v>
      </c>
      <c r="R3823" s="269">
        <v>-5.5</v>
      </c>
      <c r="S3823" s="269">
        <v>-66</v>
      </c>
      <c r="T3823" s="269">
        <v>-66.5</v>
      </c>
      <c r="DI3823" s="112" t="s">
        <v>7708</v>
      </c>
      <c r="DJ3823" s="112" t="s">
        <v>7290</v>
      </c>
      <c r="DO3823"/>
    </row>
    <row r="3824" spans="15:119" x14ac:dyDescent="0.25">
      <c r="O3824" s="268" t="s">
        <v>13302</v>
      </c>
      <c r="P3824" s="268" t="s">
        <v>9484</v>
      </c>
      <c r="Q3824" s="269">
        <v>-5</v>
      </c>
      <c r="R3824" s="269">
        <v>-5.25</v>
      </c>
      <c r="S3824" s="269">
        <v>-66.25</v>
      </c>
      <c r="T3824" s="269">
        <v>-66.5</v>
      </c>
      <c r="DI3824" s="112" t="s">
        <v>9381</v>
      </c>
      <c r="DJ3824" s="112" t="s">
        <v>9212</v>
      </c>
      <c r="DO3824"/>
    </row>
    <row r="3825" spans="15:119" x14ac:dyDescent="0.25">
      <c r="O3825" s="268" t="s">
        <v>13303</v>
      </c>
      <c r="P3825" s="268" t="s">
        <v>9484</v>
      </c>
      <c r="Q3825" s="269">
        <v>-5</v>
      </c>
      <c r="R3825" s="269">
        <v>-5.25</v>
      </c>
      <c r="S3825" s="269">
        <v>-66</v>
      </c>
      <c r="T3825" s="269">
        <v>-66.25</v>
      </c>
      <c r="DI3825" s="112" t="s">
        <v>6878</v>
      </c>
      <c r="DJ3825" s="112" t="s">
        <v>6297</v>
      </c>
      <c r="DO3825"/>
    </row>
    <row r="3826" spans="15:119" x14ac:dyDescent="0.25">
      <c r="O3826" s="268" t="s">
        <v>13304</v>
      </c>
      <c r="P3826" s="268" t="s">
        <v>9484</v>
      </c>
      <c r="Q3826" s="269">
        <v>-5.25</v>
      </c>
      <c r="R3826" s="269">
        <v>-5.5</v>
      </c>
      <c r="S3826" s="269">
        <v>-66.25</v>
      </c>
      <c r="T3826" s="269">
        <v>-66.5</v>
      </c>
      <c r="DI3826" s="112" t="s">
        <v>7709</v>
      </c>
      <c r="DJ3826" s="112" t="s">
        <v>7290</v>
      </c>
      <c r="DO3826"/>
    </row>
    <row r="3827" spans="15:119" x14ac:dyDescent="0.25">
      <c r="O3827" s="268" t="s">
        <v>13305</v>
      </c>
      <c r="P3827" s="268" t="s">
        <v>9484</v>
      </c>
      <c r="Q3827" s="269">
        <v>-5.25</v>
      </c>
      <c r="R3827" s="269">
        <v>-5.5</v>
      </c>
      <c r="S3827" s="269">
        <v>-66</v>
      </c>
      <c r="T3827" s="269">
        <v>-66.25</v>
      </c>
      <c r="DI3827" s="112" t="s">
        <v>4960</v>
      </c>
      <c r="DJ3827" s="112" t="s">
        <v>4800</v>
      </c>
      <c r="DO3827"/>
    </row>
    <row r="3828" spans="15:119" x14ac:dyDescent="0.25">
      <c r="O3828" s="268" t="s">
        <v>13306</v>
      </c>
      <c r="P3828" s="268" t="s">
        <v>9482</v>
      </c>
      <c r="Q3828" s="269">
        <v>-5.5</v>
      </c>
      <c r="R3828" s="269">
        <v>-6</v>
      </c>
      <c r="S3828" s="269">
        <v>-67</v>
      </c>
      <c r="T3828" s="269">
        <v>-67.5</v>
      </c>
      <c r="DI3828" s="112" t="s">
        <v>7255</v>
      </c>
      <c r="DJ3828" s="112" t="s">
        <v>7203</v>
      </c>
      <c r="DO3828"/>
    </row>
    <row r="3829" spans="15:119" x14ac:dyDescent="0.25">
      <c r="O3829" s="268" t="s">
        <v>13307</v>
      </c>
      <c r="P3829" s="268" t="s">
        <v>9484</v>
      </c>
      <c r="Q3829" s="269">
        <v>-5.5</v>
      </c>
      <c r="R3829" s="269">
        <v>-5.75</v>
      </c>
      <c r="S3829" s="269">
        <v>-67.25</v>
      </c>
      <c r="T3829" s="269">
        <v>-67.5</v>
      </c>
      <c r="DI3829" s="112" t="s">
        <v>6195</v>
      </c>
      <c r="DJ3829" s="112" t="s">
        <v>5901</v>
      </c>
      <c r="DO3829"/>
    </row>
    <row r="3830" spans="15:119" x14ac:dyDescent="0.25">
      <c r="O3830" s="268" t="s">
        <v>13308</v>
      </c>
      <c r="P3830" s="268" t="s">
        <v>9484</v>
      </c>
      <c r="Q3830" s="269">
        <v>-5.5</v>
      </c>
      <c r="R3830" s="269">
        <v>-5.75</v>
      </c>
      <c r="S3830" s="269">
        <v>-67</v>
      </c>
      <c r="T3830" s="269">
        <v>-67.25</v>
      </c>
      <c r="DI3830" s="112" t="s">
        <v>8155</v>
      </c>
      <c r="DJ3830" s="112" t="s">
        <v>7908</v>
      </c>
      <c r="DO3830"/>
    </row>
    <row r="3831" spans="15:119" x14ac:dyDescent="0.25">
      <c r="O3831" s="268" t="s">
        <v>13309</v>
      </c>
      <c r="P3831" s="268" t="s">
        <v>9484</v>
      </c>
      <c r="Q3831" s="269">
        <v>-5.75</v>
      </c>
      <c r="R3831" s="269">
        <v>-6</v>
      </c>
      <c r="S3831" s="269">
        <v>-67.25</v>
      </c>
      <c r="T3831" s="269">
        <v>-67.5</v>
      </c>
      <c r="DI3831" s="112" t="s">
        <v>7710</v>
      </c>
      <c r="DJ3831" s="112" t="s">
        <v>7290</v>
      </c>
      <c r="DO3831"/>
    </row>
    <row r="3832" spans="15:119" x14ac:dyDescent="0.25">
      <c r="O3832" s="268" t="s">
        <v>13310</v>
      </c>
      <c r="P3832" s="268" t="s">
        <v>9484</v>
      </c>
      <c r="Q3832" s="269">
        <v>-5.75</v>
      </c>
      <c r="R3832" s="269">
        <v>-6</v>
      </c>
      <c r="S3832" s="269">
        <v>-67</v>
      </c>
      <c r="T3832" s="269">
        <v>-67.25</v>
      </c>
      <c r="DI3832" s="112" t="s">
        <v>6879</v>
      </c>
      <c r="DJ3832" s="112" t="s">
        <v>6297</v>
      </c>
      <c r="DO3832"/>
    </row>
    <row r="3833" spans="15:119" x14ac:dyDescent="0.25">
      <c r="O3833" s="268" t="s">
        <v>13311</v>
      </c>
      <c r="P3833" s="268" t="s">
        <v>9482</v>
      </c>
      <c r="Q3833" s="269">
        <v>-5.5</v>
      </c>
      <c r="R3833" s="269">
        <v>-6</v>
      </c>
      <c r="S3833" s="269">
        <v>-66.5</v>
      </c>
      <c r="T3833" s="269">
        <v>-67</v>
      </c>
      <c r="DI3833" s="112" t="s">
        <v>7711</v>
      </c>
      <c r="DJ3833" s="112" t="s">
        <v>7290</v>
      </c>
      <c r="DO3833"/>
    </row>
    <row r="3834" spans="15:119" x14ac:dyDescent="0.25">
      <c r="O3834" s="268" t="s">
        <v>13312</v>
      </c>
      <c r="P3834" s="268" t="s">
        <v>9484</v>
      </c>
      <c r="Q3834" s="269">
        <v>-5.5</v>
      </c>
      <c r="R3834" s="269">
        <v>-5.75</v>
      </c>
      <c r="S3834" s="269">
        <v>-66.75</v>
      </c>
      <c r="T3834" s="269">
        <v>-67</v>
      </c>
      <c r="DI3834" s="112" t="s">
        <v>5878</v>
      </c>
      <c r="DJ3834" s="112" t="s">
        <v>5832</v>
      </c>
      <c r="DO3834"/>
    </row>
    <row r="3835" spans="15:119" x14ac:dyDescent="0.25">
      <c r="O3835" s="268" t="s">
        <v>13313</v>
      </c>
      <c r="P3835" s="268" t="s">
        <v>9484</v>
      </c>
      <c r="Q3835" s="269">
        <v>-5.5</v>
      </c>
      <c r="R3835" s="269">
        <v>-5.75</v>
      </c>
      <c r="S3835" s="269">
        <v>-66.5</v>
      </c>
      <c r="T3835" s="269">
        <v>-66.75</v>
      </c>
      <c r="DI3835" s="112" t="s">
        <v>6880</v>
      </c>
      <c r="DJ3835" s="112" t="s">
        <v>6297</v>
      </c>
      <c r="DO3835"/>
    </row>
    <row r="3836" spans="15:119" x14ac:dyDescent="0.25">
      <c r="O3836" s="268" t="s">
        <v>13314</v>
      </c>
      <c r="P3836" s="268" t="s">
        <v>9484</v>
      </c>
      <c r="Q3836" s="269">
        <v>-5.75</v>
      </c>
      <c r="R3836" s="269">
        <v>-6</v>
      </c>
      <c r="S3836" s="269">
        <v>-66.75</v>
      </c>
      <c r="T3836" s="269">
        <v>-67</v>
      </c>
      <c r="DI3836" s="112" t="s">
        <v>7712</v>
      </c>
      <c r="DJ3836" s="112" t="s">
        <v>7290</v>
      </c>
      <c r="DO3836"/>
    </row>
    <row r="3837" spans="15:119" x14ac:dyDescent="0.25">
      <c r="O3837" s="268" t="s">
        <v>13315</v>
      </c>
      <c r="P3837" s="268" t="s">
        <v>9484</v>
      </c>
      <c r="Q3837" s="269">
        <v>-5.75</v>
      </c>
      <c r="R3837" s="269">
        <v>-6</v>
      </c>
      <c r="S3837" s="269">
        <v>-66.5</v>
      </c>
      <c r="T3837" s="269">
        <v>-66.75</v>
      </c>
      <c r="DI3837" s="112" t="s">
        <v>6881</v>
      </c>
      <c r="DJ3837" s="112" t="s">
        <v>6297</v>
      </c>
      <c r="DO3837"/>
    </row>
    <row r="3838" spans="15:119" x14ac:dyDescent="0.25">
      <c r="O3838" s="268" t="s">
        <v>13316</v>
      </c>
      <c r="P3838" s="268" t="s">
        <v>9482</v>
      </c>
      <c r="Q3838" s="269">
        <v>-5.5</v>
      </c>
      <c r="R3838" s="269">
        <v>-6</v>
      </c>
      <c r="S3838" s="269">
        <v>-66</v>
      </c>
      <c r="T3838" s="269">
        <v>-66.5</v>
      </c>
      <c r="DI3838" s="112" t="s">
        <v>6882</v>
      </c>
      <c r="DJ3838" s="112" t="s">
        <v>6297</v>
      </c>
      <c r="DO3838"/>
    </row>
    <row r="3839" spans="15:119" x14ac:dyDescent="0.25">
      <c r="O3839" s="268" t="s">
        <v>13317</v>
      </c>
      <c r="P3839" s="268" t="s">
        <v>9484</v>
      </c>
      <c r="Q3839" s="269">
        <v>-5.5</v>
      </c>
      <c r="R3839" s="269">
        <v>-5.75</v>
      </c>
      <c r="S3839" s="269">
        <v>-66.25</v>
      </c>
      <c r="T3839" s="269">
        <v>-66.5</v>
      </c>
      <c r="DI3839" s="112" t="s">
        <v>5805</v>
      </c>
      <c r="DJ3839" s="112" t="s">
        <v>5735</v>
      </c>
      <c r="DO3839"/>
    </row>
    <row r="3840" spans="15:119" x14ac:dyDescent="0.25">
      <c r="O3840" s="268" t="s">
        <v>13318</v>
      </c>
      <c r="P3840" s="268" t="s">
        <v>9484</v>
      </c>
      <c r="Q3840" s="269">
        <v>-5.5</v>
      </c>
      <c r="R3840" s="269">
        <v>-5.75</v>
      </c>
      <c r="S3840" s="269">
        <v>-66</v>
      </c>
      <c r="T3840" s="269">
        <v>-66.25</v>
      </c>
      <c r="DI3840" s="112" t="s">
        <v>5805</v>
      </c>
      <c r="DJ3840" s="112" t="s">
        <v>9212</v>
      </c>
      <c r="DO3840"/>
    </row>
    <row r="3841" spans="15:119" x14ac:dyDescent="0.25">
      <c r="O3841" s="268" t="s">
        <v>13319</v>
      </c>
      <c r="P3841" s="268" t="s">
        <v>9484</v>
      </c>
      <c r="Q3841" s="269">
        <v>-5.75</v>
      </c>
      <c r="R3841" s="269">
        <v>-6</v>
      </c>
      <c r="S3841" s="269">
        <v>-66.25</v>
      </c>
      <c r="T3841" s="269">
        <v>-66.5</v>
      </c>
      <c r="DI3841" s="112" t="s">
        <v>4728</v>
      </c>
      <c r="DJ3841" s="112" t="s">
        <v>4583</v>
      </c>
      <c r="DO3841"/>
    </row>
    <row r="3842" spans="15:119" x14ac:dyDescent="0.25">
      <c r="O3842" s="268" t="s">
        <v>13320</v>
      </c>
      <c r="P3842" s="268" t="s">
        <v>9484</v>
      </c>
      <c r="Q3842" s="269">
        <v>-5.75</v>
      </c>
      <c r="R3842" s="269">
        <v>-6</v>
      </c>
      <c r="S3842" s="269">
        <v>-66</v>
      </c>
      <c r="T3842" s="269">
        <v>-66.25</v>
      </c>
      <c r="DI3842" s="112" t="s">
        <v>6883</v>
      </c>
      <c r="DJ3842" s="112" t="s">
        <v>6297</v>
      </c>
      <c r="DO3842"/>
    </row>
    <row r="3843" spans="15:119" x14ac:dyDescent="0.25">
      <c r="O3843" s="268" t="s">
        <v>13321</v>
      </c>
      <c r="P3843" s="268" t="s">
        <v>9478</v>
      </c>
      <c r="Q3843" s="269">
        <v>-6</v>
      </c>
      <c r="R3843" s="269">
        <v>-8</v>
      </c>
      <c r="S3843" s="269">
        <v>-69</v>
      </c>
      <c r="T3843" s="269">
        <v>-72</v>
      </c>
      <c r="DI3843" s="112" t="s">
        <v>8840</v>
      </c>
      <c r="DJ3843" s="112" t="s">
        <v>8536</v>
      </c>
      <c r="DO3843"/>
    </row>
    <row r="3844" spans="15:119" x14ac:dyDescent="0.25">
      <c r="O3844" s="268" t="s">
        <v>13322</v>
      </c>
      <c r="P3844" s="268" t="s">
        <v>9480</v>
      </c>
      <c r="Q3844" s="269">
        <v>-6</v>
      </c>
      <c r="R3844" s="269">
        <v>-7</v>
      </c>
      <c r="S3844" s="269">
        <v>-70.5</v>
      </c>
      <c r="T3844" s="269">
        <v>-72</v>
      </c>
      <c r="DI3844" s="112" t="s">
        <v>6884</v>
      </c>
      <c r="DJ3844" s="112" t="s">
        <v>6297</v>
      </c>
      <c r="DO3844"/>
    </row>
    <row r="3845" spans="15:119" x14ac:dyDescent="0.25">
      <c r="O3845" s="268" t="s">
        <v>13323</v>
      </c>
      <c r="P3845" s="268" t="s">
        <v>9482</v>
      </c>
      <c r="Q3845" s="269">
        <v>-6</v>
      </c>
      <c r="R3845" s="269">
        <v>-6.5</v>
      </c>
      <c r="S3845" s="269">
        <v>-71.5</v>
      </c>
      <c r="T3845" s="269">
        <v>-72</v>
      </c>
      <c r="DI3845" s="112" t="s">
        <v>7713</v>
      </c>
      <c r="DJ3845" s="112" t="s">
        <v>7290</v>
      </c>
      <c r="DO3845"/>
    </row>
    <row r="3846" spans="15:119" x14ac:dyDescent="0.25">
      <c r="O3846" s="268" t="s">
        <v>13324</v>
      </c>
      <c r="P3846" s="268" t="s">
        <v>9484</v>
      </c>
      <c r="Q3846" s="269">
        <v>-6</v>
      </c>
      <c r="R3846" s="269">
        <v>-6.25</v>
      </c>
      <c r="S3846" s="269">
        <v>-71.75</v>
      </c>
      <c r="T3846" s="269">
        <v>-72</v>
      </c>
      <c r="DI3846" s="112" t="s">
        <v>7714</v>
      </c>
      <c r="DJ3846" s="112" t="s">
        <v>7290</v>
      </c>
      <c r="DO3846"/>
    </row>
    <row r="3847" spans="15:119" x14ac:dyDescent="0.25">
      <c r="O3847" s="268" t="s">
        <v>13325</v>
      </c>
      <c r="P3847" s="268" t="s">
        <v>9484</v>
      </c>
      <c r="Q3847" s="269">
        <v>-6</v>
      </c>
      <c r="R3847" s="269">
        <v>-6.25</v>
      </c>
      <c r="S3847" s="269">
        <v>-71.5</v>
      </c>
      <c r="T3847" s="269">
        <v>-71.75</v>
      </c>
      <c r="DI3847" s="112" t="s">
        <v>8156</v>
      </c>
      <c r="DJ3847" s="112" t="s">
        <v>7908</v>
      </c>
      <c r="DO3847"/>
    </row>
    <row r="3848" spans="15:119" x14ac:dyDescent="0.25">
      <c r="O3848" s="268" t="s">
        <v>13326</v>
      </c>
      <c r="P3848" s="268" t="s">
        <v>9484</v>
      </c>
      <c r="Q3848" s="269">
        <v>-6.25</v>
      </c>
      <c r="R3848" s="269">
        <v>-6.5</v>
      </c>
      <c r="S3848" s="269">
        <v>-71.75</v>
      </c>
      <c r="T3848" s="269">
        <v>-72</v>
      </c>
      <c r="DI3848" s="112" t="s">
        <v>4541</v>
      </c>
      <c r="DJ3848" s="112" t="s">
        <v>4444</v>
      </c>
      <c r="DO3848"/>
    </row>
    <row r="3849" spans="15:119" x14ac:dyDescent="0.25">
      <c r="O3849" s="268" t="s">
        <v>13327</v>
      </c>
      <c r="P3849" s="268" t="s">
        <v>9484</v>
      </c>
      <c r="Q3849" s="269">
        <v>-6.25</v>
      </c>
      <c r="R3849" s="269">
        <v>-6.5</v>
      </c>
      <c r="S3849" s="269">
        <v>-71.5</v>
      </c>
      <c r="T3849" s="269">
        <v>-71.75</v>
      </c>
      <c r="DI3849" s="112" t="s">
        <v>7715</v>
      </c>
      <c r="DJ3849" s="112" t="s">
        <v>7290</v>
      </c>
      <c r="DO3849"/>
    </row>
    <row r="3850" spans="15:119" x14ac:dyDescent="0.25">
      <c r="O3850" s="268" t="s">
        <v>13328</v>
      </c>
      <c r="P3850" s="268" t="s">
        <v>9482</v>
      </c>
      <c r="Q3850" s="269">
        <v>-6</v>
      </c>
      <c r="R3850" s="269">
        <v>-6.5</v>
      </c>
      <c r="S3850" s="269">
        <v>-71</v>
      </c>
      <c r="T3850" s="269">
        <v>-71.5</v>
      </c>
      <c r="DI3850" s="112" t="s">
        <v>8841</v>
      </c>
      <c r="DJ3850" s="112" t="s">
        <v>8536</v>
      </c>
      <c r="DO3850"/>
    </row>
    <row r="3851" spans="15:119" x14ac:dyDescent="0.25">
      <c r="O3851" s="268" t="s">
        <v>13329</v>
      </c>
      <c r="P3851" s="268" t="s">
        <v>9484</v>
      </c>
      <c r="Q3851" s="269">
        <v>-6</v>
      </c>
      <c r="R3851" s="269">
        <v>-6.25</v>
      </c>
      <c r="S3851" s="269">
        <v>-71.25</v>
      </c>
      <c r="T3851" s="269">
        <v>-71.5</v>
      </c>
      <c r="DI3851" s="112" t="s">
        <v>7716</v>
      </c>
      <c r="DJ3851" s="112" t="s">
        <v>7290</v>
      </c>
      <c r="DO3851"/>
    </row>
    <row r="3852" spans="15:119" x14ac:dyDescent="0.25">
      <c r="O3852" s="268" t="s">
        <v>13330</v>
      </c>
      <c r="P3852" s="268" t="s">
        <v>9484</v>
      </c>
      <c r="Q3852" s="269">
        <v>-6</v>
      </c>
      <c r="R3852" s="269">
        <v>-6.25</v>
      </c>
      <c r="S3852" s="269">
        <v>-71</v>
      </c>
      <c r="T3852" s="269">
        <v>-71.25</v>
      </c>
      <c r="DI3852" s="112" t="s">
        <v>8450</v>
      </c>
      <c r="DJ3852" s="112" t="s">
        <v>8277</v>
      </c>
      <c r="DO3852"/>
    </row>
    <row r="3853" spans="15:119" x14ac:dyDescent="0.25">
      <c r="O3853" s="268" t="s">
        <v>13331</v>
      </c>
      <c r="P3853" s="268" t="s">
        <v>9484</v>
      </c>
      <c r="Q3853" s="269">
        <v>-6.25</v>
      </c>
      <c r="R3853" s="269">
        <v>-6.5</v>
      </c>
      <c r="S3853" s="269">
        <v>-71.25</v>
      </c>
      <c r="T3853" s="269">
        <v>-71.5</v>
      </c>
      <c r="DI3853" s="112" t="s">
        <v>6885</v>
      </c>
      <c r="DJ3853" s="112" t="s">
        <v>6297</v>
      </c>
      <c r="DO3853"/>
    </row>
    <row r="3854" spans="15:119" x14ac:dyDescent="0.25">
      <c r="O3854" s="268" t="s">
        <v>13332</v>
      </c>
      <c r="P3854" s="268" t="s">
        <v>9484</v>
      </c>
      <c r="Q3854" s="269">
        <v>-6.25</v>
      </c>
      <c r="R3854" s="269">
        <v>-6.5</v>
      </c>
      <c r="S3854" s="269">
        <v>-71</v>
      </c>
      <c r="T3854" s="269">
        <v>-71.25</v>
      </c>
      <c r="DI3854" s="112" t="s">
        <v>9382</v>
      </c>
      <c r="DJ3854" s="112" t="s">
        <v>9212</v>
      </c>
      <c r="DO3854"/>
    </row>
    <row r="3855" spans="15:119" x14ac:dyDescent="0.25">
      <c r="O3855" s="268" t="s">
        <v>13333</v>
      </c>
      <c r="P3855" s="268" t="s">
        <v>9482</v>
      </c>
      <c r="Q3855" s="269">
        <v>-6</v>
      </c>
      <c r="R3855" s="269">
        <v>-6.5</v>
      </c>
      <c r="S3855" s="269">
        <v>-70.5</v>
      </c>
      <c r="T3855" s="269">
        <v>-71</v>
      </c>
      <c r="DI3855" s="112" t="s">
        <v>9383</v>
      </c>
      <c r="DJ3855" s="112" t="s">
        <v>9212</v>
      </c>
      <c r="DO3855"/>
    </row>
    <row r="3856" spans="15:119" x14ac:dyDescent="0.25">
      <c r="O3856" s="268" t="s">
        <v>13334</v>
      </c>
      <c r="P3856" s="268" t="s">
        <v>9484</v>
      </c>
      <c r="Q3856" s="269">
        <v>-6</v>
      </c>
      <c r="R3856" s="269">
        <v>-6.25</v>
      </c>
      <c r="S3856" s="269">
        <v>-70.75</v>
      </c>
      <c r="T3856" s="269">
        <v>-71</v>
      </c>
      <c r="DI3856" s="112" t="s">
        <v>5162</v>
      </c>
      <c r="DJ3856" s="112" t="s">
        <v>5023</v>
      </c>
      <c r="DO3856"/>
    </row>
    <row r="3857" spans="15:119" x14ac:dyDescent="0.25">
      <c r="O3857" s="268" t="s">
        <v>13335</v>
      </c>
      <c r="P3857" s="268" t="s">
        <v>9484</v>
      </c>
      <c r="Q3857" s="269">
        <v>-6</v>
      </c>
      <c r="R3857" s="269">
        <v>-6.25</v>
      </c>
      <c r="S3857" s="269">
        <v>-70.5</v>
      </c>
      <c r="T3857" s="269">
        <v>-70.75</v>
      </c>
      <c r="DI3857" s="112" t="s">
        <v>6196</v>
      </c>
      <c r="DJ3857" s="112" t="s">
        <v>5901</v>
      </c>
      <c r="DO3857"/>
    </row>
    <row r="3858" spans="15:119" x14ac:dyDescent="0.25">
      <c r="O3858" s="268" t="s">
        <v>13336</v>
      </c>
      <c r="P3858" s="268" t="s">
        <v>9484</v>
      </c>
      <c r="Q3858" s="269">
        <v>-6.25</v>
      </c>
      <c r="R3858" s="269">
        <v>-6.5</v>
      </c>
      <c r="S3858" s="269">
        <v>-70.75</v>
      </c>
      <c r="T3858" s="269">
        <v>-71</v>
      </c>
      <c r="DI3858" s="112" t="s">
        <v>4961</v>
      </c>
      <c r="DJ3858" s="112" t="s">
        <v>4800</v>
      </c>
      <c r="DO3858"/>
    </row>
    <row r="3859" spans="15:119" x14ac:dyDescent="0.25">
      <c r="O3859" s="268" t="s">
        <v>13337</v>
      </c>
      <c r="P3859" s="268" t="s">
        <v>9484</v>
      </c>
      <c r="Q3859" s="269">
        <v>-6.25</v>
      </c>
      <c r="R3859" s="269">
        <v>-6.5</v>
      </c>
      <c r="S3859" s="269">
        <v>-70.5</v>
      </c>
      <c r="T3859" s="269">
        <v>-70.75</v>
      </c>
      <c r="DI3859" s="112" t="s">
        <v>6197</v>
      </c>
      <c r="DJ3859" s="112" t="s">
        <v>5901</v>
      </c>
      <c r="DO3859"/>
    </row>
    <row r="3860" spans="15:119" x14ac:dyDescent="0.25">
      <c r="O3860" s="268" t="s">
        <v>13338</v>
      </c>
      <c r="P3860" s="268" t="s">
        <v>9482</v>
      </c>
      <c r="Q3860" s="269">
        <v>-6.5</v>
      </c>
      <c r="R3860" s="269">
        <v>-7</v>
      </c>
      <c r="S3860" s="269">
        <v>-71.5</v>
      </c>
      <c r="T3860" s="269">
        <v>-72</v>
      </c>
      <c r="DI3860" s="112" t="s">
        <v>5499</v>
      </c>
      <c r="DJ3860" s="112" t="s">
        <v>5365</v>
      </c>
      <c r="DO3860"/>
    </row>
    <row r="3861" spans="15:119" x14ac:dyDescent="0.25">
      <c r="O3861" s="268" t="s">
        <v>13339</v>
      </c>
      <c r="P3861" s="268" t="s">
        <v>9484</v>
      </c>
      <c r="Q3861" s="269">
        <v>-6.5</v>
      </c>
      <c r="R3861" s="269">
        <v>-6.75</v>
      </c>
      <c r="S3861" s="269">
        <v>-71.75</v>
      </c>
      <c r="T3861" s="269">
        <v>-72</v>
      </c>
      <c r="DI3861" s="112" t="s">
        <v>8157</v>
      </c>
      <c r="DJ3861" s="112" t="s">
        <v>7908</v>
      </c>
      <c r="DO3861"/>
    </row>
    <row r="3862" spans="15:119" x14ac:dyDescent="0.25">
      <c r="O3862" s="268" t="s">
        <v>13340</v>
      </c>
      <c r="P3862" s="268" t="s">
        <v>9484</v>
      </c>
      <c r="Q3862" s="269">
        <v>-6.5</v>
      </c>
      <c r="R3862" s="269">
        <v>-6.75</v>
      </c>
      <c r="S3862" s="269">
        <v>-71.5</v>
      </c>
      <c r="T3862" s="269">
        <v>-71.75</v>
      </c>
      <c r="DI3862" s="112" t="s">
        <v>7717</v>
      </c>
      <c r="DJ3862" s="112" t="s">
        <v>7908</v>
      </c>
      <c r="DO3862"/>
    </row>
    <row r="3863" spans="15:119" x14ac:dyDescent="0.25">
      <c r="O3863" s="268" t="s">
        <v>13341</v>
      </c>
      <c r="P3863" s="268" t="s">
        <v>9484</v>
      </c>
      <c r="Q3863" s="269">
        <v>-6.75</v>
      </c>
      <c r="R3863" s="269">
        <v>-7</v>
      </c>
      <c r="S3863" s="269">
        <v>-71.75</v>
      </c>
      <c r="T3863" s="269">
        <v>-72</v>
      </c>
      <c r="DI3863" s="112" t="s">
        <v>7717</v>
      </c>
      <c r="DJ3863" s="112" t="s">
        <v>7290</v>
      </c>
      <c r="DO3863"/>
    </row>
    <row r="3864" spans="15:119" x14ac:dyDescent="0.25">
      <c r="O3864" s="268" t="s">
        <v>13342</v>
      </c>
      <c r="P3864" s="268" t="s">
        <v>9484</v>
      </c>
      <c r="Q3864" s="269">
        <v>-6.75</v>
      </c>
      <c r="R3864" s="269">
        <v>-7</v>
      </c>
      <c r="S3864" s="269">
        <v>-71.5</v>
      </c>
      <c r="T3864" s="269">
        <v>-71.75</v>
      </c>
      <c r="DI3864" s="112" t="s">
        <v>6886</v>
      </c>
      <c r="DJ3864" s="112" t="s">
        <v>6297</v>
      </c>
      <c r="DO3864"/>
    </row>
    <row r="3865" spans="15:119" x14ac:dyDescent="0.25">
      <c r="O3865" s="268" t="s">
        <v>13343</v>
      </c>
      <c r="P3865" s="268" t="s">
        <v>9482</v>
      </c>
      <c r="Q3865" s="269">
        <v>-6.5</v>
      </c>
      <c r="R3865" s="269">
        <v>-7</v>
      </c>
      <c r="S3865" s="269">
        <v>-71</v>
      </c>
      <c r="T3865" s="269">
        <v>-71.5</v>
      </c>
      <c r="DI3865" s="112" t="s">
        <v>5500</v>
      </c>
      <c r="DJ3865" s="112" t="s">
        <v>5365</v>
      </c>
      <c r="DO3865"/>
    </row>
    <row r="3866" spans="15:119" x14ac:dyDescent="0.25">
      <c r="O3866" s="268" t="s">
        <v>13344</v>
      </c>
      <c r="P3866" s="268" t="s">
        <v>9484</v>
      </c>
      <c r="Q3866" s="269">
        <v>-6.5</v>
      </c>
      <c r="R3866" s="269">
        <v>-6.75</v>
      </c>
      <c r="S3866" s="269">
        <v>-71.25</v>
      </c>
      <c r="T3866" s="269">
        <v>-71.5</v>
      </c>
      <c r="DI3866" s="112" t="s">
        <v>4542</v>
      </c>
      <c r="DJ3866" s="112" t="s">
        <v>4444</v>
      </c>
      <c r="DO3866"/>
    </row>
    <row r="3867" spans="15:119" x14ac:dyDescent="0.25">
      <c r="O3867" s="268" t="s">
        <v>13345</v>
      </c>
      <c r="P3867" s="268" t="s">
        <v>9484</v>
      </c>
      <c r="Q3867" s="269">
        <v>-6.5</v>
      </c>
      <c r="R3867" s="269">
        <v>-6.75</v>
      </c>
      <c r="S3867" s="269">
        <v>-71</v>
      </c>
      <c r="T3867" s="269">
        <v>-71.25</v>
      </c>
      <c r="DI3867" s="112" t="s">
        <v>7182</v>
      </c>
      <c r="DJ3867" s="112" t="s">
        <v>7127</v>
      </c>
      <c r="DO3867"/>
    </row>
    <row r="3868" spans="15:119" x14ac:dyDescent="0.25">
      <c r="O3868" s="268" t="s">
        <v>13346</v>
      </c>
      <c r="P3868" s="268" t="s">
        <v>9484</v>
      </c>
      <c r="Q3868" s="269">
        <v>-6.75</v>
      </c>
      <c r="R3868" s="269">
        <v>-7</v>
      </c>
      <c r="S3868" s="269">
        <v>-71.25</v>
      </c>
      <c r="T3868" s="269">
        <v>-71.5</v>
      </c>
      <c r="DI3868" s="112" t="s">
        <v>6887</v>
      </c>
      <c r="DJ3868" s="112" t="s">
        <v>6297</v>
      </c>
      <c r="DO3868"/>
    </row>
    <row r="3869" spans="15:119" x14ac:dyDescent="0.25">
      <c r="O3869" s="268" t="s">
        <v>13347</v>
      </c>
      <c r="P3869" s="268" t="s">
        <v>9484</v>
      </c>
      <c r="Q3869" s="269">
        <v>-6.75</v>
      </c>
      <c r="R3869" s="269">
        <v>-7</v>
      </c>
      <c r="S3869" s="269">
        <v>-71</v>
      </c>
      <c r="T3869" s="269">
        <v>-71.25</v>
      </c>
      <c r="DI3869" s="112" t="s">
        <v>4375</v>
      </c>
      <c r="DJ3869" s="112" t="s">
        <v>4283</v>
      </c>
      <c r="DO3869"/>
    </row>
    <row r="3870" spans="15:119" x14ac:dyDescent="0.25">
      <c r="O3870" s="268" t="s">
        <v>13348</v>
      </c>
      <c r="P3870" s="268" t="s">
        <v>9482</v>
      </c>
      <c r="Q3870" s="269">
        <v>-6.5</v>
      </c>
      <c r="R3870" s="269">
        <v>-7</v>
      </c>
      <c r="S3870" s="269">
        <v>-70.5</v>
      </c>
      <c r="T3870" s="269">
        <v>-71</v>
      </c>
      <c r="DI3870" s="112" t="s">
        <v>4193</v>
      </c>
      <c r="DJ3870" s="112" t="s">
        <v>4181</v>
      </c>
      <c r="DO3870"/>
    </row>
    <row r="3871" spans="15:119" x14ac:dyDescent="0.25">
      <c r="O3871" s="268" t="s">
        <v>13349</v>
      </c>
      <c r="P3871" s="268" t="s">
        <v>9484</v>
      </c>
      <c r="Q3871" s="269">
        <v>-6.5</v>
      </c>
      <c r="R3871" s="269">
        <v>-6.75</v>
      </c>
      <c r="S3871" s="269">
        <v>-70.75</v>
      </c>
      <c r="T3871" s="269">
        <v>-71</v>
      </c>
      <c r="DI3871" s="112" t="s">
        <v>9384</v>
      </c>
      <c r="DJ3871" s="112" t="s">
        <v>9212</v>
      </c>
      <c r="DO3871"/>
    </row>
    <row r="3872" spans="15:119" x14ac:dyDescent="0.25">
      <c r="O3872" s="268" t="s">
        <v>13350</v>
      </c>
      <c r="P3872" s="268" t="s">
        <v>9484</v>
      </c>
      <c r="Q3872" s="269">
        <v>-6.5</v>
      </c>
      <c r="R3872" s="269">
        <v>-6.75</v>
      </c>
      <c r="S3872" s="269">
        <v>-70.5</v>
      </c>
      <c r="T3872" s="269">
        <v>-70.75</v>
      </c>
      <c r="DI3872" s="112" t="s">
        <v>8158</v>
      </c>
      <c r="DJ3872" s="112" t="s">
        <v>7908</v>
      </c>
      <c r="DO3872"/>
    </row>
    <row r="3873" spans="15:119" x14ac:dyDescent="0.25">
      <c r="O3873" s="268" t="s">
        <v>13351</v>
      </c>
      <c r="P3873" s="268" t="s">
        <v>9484</v>
      </c>
      <c r="Q3873" s="269">
        <v>-6.75</v>
      </c>
      <c r="R3873" s="269">
        <v>-7</v>
      </c>
      <c r="S3873" s="269">
        <v>-70.75</v>
      </c>
      <c r="T3873" s="269">
        <v>-71</v>
      </c>
      <c r="DI3873" s="112" t="s">
        <v>6198</v>
      </c>
      <c r="DJ3873" s="112" t="s">
        <v>5901</v>
      </c>
      <c r="DO3873"/>
    </row>
    <row r="3874" spans="15:119" x14ac:dyDescent="0.25">
      <c r="O3874" s="268" t="s">
        <v>13352</v>
      </c>
      <c r="P3874" s="268" t="s">
        <v>9484</v>
      </c>
      <c r="Q3874" s="269">
        <v>-6.75</v>
      </c>
      <c r="R3874" s="269">
        <v>-7</v>
      </c>
      <c r="S3874" s="269">
        <v>-70.5</v>
      </c>
      <c r="T3874" s="269">
        <v>-70.75</v>
      </c>
      <c r="DI3874" s="112" t="s">
        <v>142</v>
      </c>
      <c r="DJ3874" s="112" t="s">
        <v>5901</v>
      </c>
      <c r="DO3874"/>
    </row>
    <row r="3875" spans="15:119" x14ac:dyDescent="0.25">
      <c r="O3875" s="268" t="s">
        <v>13353</v>
      </c>
      <c r="P3875" s="268" t="s">
        <v>9480</v>
      </c>
      <c r="Q3875" s="269">
        <v>-6</v>
      </c>
      <c r="R3875" s="269">
        <v>-7</v>
      </c>
      <c r="S3875" s="269">
        <v>-69</v>
      </c>
      <c r="T3875" s="269">
        <v>-70.5</v>
      </c>
      <c r="DI3875" s="112" t="s">
        <v>142</v>
      </c>
      <c r="DJ3875" s="112" t="s">
        <v>7908</v>
      </c>
      <c r="DO3875"/>
    </row>
    <row r="3876" spans="15:119" x14ac:dyDescent="0.25">
      <c r="O3876" s="268" t="s">
        <v>13354</v>
      </c>
      <c r="P3876" s="268" t="s">
        <v>9482</v>
      </c>
      <c r="Q3876" s="269">
        <v>-6</v>
      </c>
      <c r="R3876" s="269">
        <v>-6.5</v>
      </c>
      <c r="S3876" s="269">
        <v>-70</v>
      </c>
      <c r="T3876" s="269">
        <v>-70.5</v>
      </c>
      <c r="DI3876" s="112" t="s">
        <v>142</v>
      </c>
      <c r="DJ3876" s="112" t="s">
        <v>8536</v>
      </c>
      <c r="DO3876"/>
    </row>
    <row r="3877" spans="15:119" x14ac:dyDescent="0.25">
      <c r="O3877" s="268" t="s">
        <v>13355</v>
      </c>
      <c r="P3877" s="268" t="s">
        <v>9484</v>
      </c>
      <c r="Q3877" s="269">
        <v>-6</v>
      </c>
      <c r="R3877" s="269">
        <v>-6.25</v>
      </c>
      <c r="S3877" s="269">
        <v>-70.25</v>
      </c>
      <c r="T3877" s="269">
        <v>-70.5</v>
      </c>
      <c r="DI3877" s="112" t="s">
        <v>142</v>
      </c>
      <c r="DJ3877" s="112" t="s">
        <v>7290</v>
      </c>
      <c r="DO3877"/>
    </row>
    <row r="3878" spans="15:119" x14ac:dyDescent="0.25">
      <c r="O3878" s="268" t="s">
        <v>13356</v>
      </c>
      <c r="P3878" s="268" t="s">
        <v>9484</v>
      </c>
      <c r="Q3878" s="269">
        <v>-6</v>
      </c>
      <c r="R3878" s="269">
        <v>-6.25</v>
      </c>
      <c r="S3878" s="269">
        <v>-70</v>
      </c>
      <c r="T3878" s="269">
        <v>-70.25</v>
      </c>
      <c r="DI3878" s="112" t="s">
        <v>8451</v>
      </c>
      <c r="DJ3878" s="112" t="s">
        <v>8277</v>
      </c>
      <c r="DO3878"/>
    </row>
    <row r="3879" spans="15:119" x14ac:dyDescent="0.25">
      <c r="O3879" s="268" t="s">
        <v>13357</v>
      </c>
      <c r="P3879" s="268" t="s">
        <v>9484</v>
      </c>
      <c r="Q3879" s="269">
        <v>-6.25</v>
      </c>
      <c r="R3879" s="269">
        <v>-6.5</v>
      </c>
      <c r="S3879" s="269">
        <v>-70.25</v>
      </c>
      <c r="T3879" s="269">
        <v>-70.5</v>
      </c>
      <c r="DI3879" s="112" t="s">
        <v>9161</v>
      </c>
      <c r="DJ3879" s="112" t="s">
        <v>9078</v>
      </c>
      <c r="DO3879"/>
    </row>
    <row r="3880" spans="15:119" x14ac:dyDescent="0.25">
      <c r="O3880" s="268" t="s">
        <v>13358</v>
      </c>
      <c r="P3880" s="268" t="s">
        <v>9484</v>
      </c>
      <c r="Q3880" s="269">
        <v>-6.25</v>
      </c>
      <c r="R3880" s="269">
        <v>-6.5</v>
      </c>
      <c r="S3880" s="269">
        <v>-70</v>
      </c>
      <c r="T3880" s="269">
        <v>-70.25</v>
      </c>
      <c r="DI3880" s="112" t="s">
        <v>6888</v>
      </c>
      <c r="DJ3880" s="112" t="s">
        <v>6297</v>
      </c>
      <c r="DO3880"/>
    </row>
    <row r="3881" spans="15:119" x14ac:dyDescent="0.25">
      <c r="O3881" s="268" t="s">
        <v>13359</v>
      </c>
      <c r="P3881" s="268" t="s">
        <v>9482</v>
      </c>
      <c r="Q3881" s="269">
        <v>-6</v>
      </c>
      <c r="R3881" s="269">
        <v>-6.5</v>
      </c>
      <c r="S3881" s="269">
        <v>-69.5</v>
      </c>
      <c r="T3881" s="269">
        <v>-70</v>
      </c>
      <c r="DI3881" s="112" t="s">
        <v>1227</v>
      </c>
      <c r="DJ3881" s="112" t="s">
        <v>7290</v>
      </c>
      <c r="DO3881"/>
    </row>
    <row r="3882" spans="15:119" x14ac:dyDescent="0.25">
      <c r="O3882" s="268" t="s">
        <v>13360</v>
      </c>
      <c r="P3882" s="268" t="s">
        <v>9484</v>
      </c>
      <c r="Q3882" s="269">
        <v>-6</v>
      </c>
      <c r="R3882" s="269">
        <v>-6.25</v>
      </c>
      <c r="S3882" s="269">
        <v>-69.75</v>
      </c>
      <c r="T3882" s="269">
        <v>-70</v>
      </c>
      <c r="DI3882" s="112" t="s">
        <v>7718</v>
      </c>
      <c r="DJ3882" s="112" t="s">
        <v>7290</v>
      </c>
      <c r="DO3882"/>
    </row>
    <row r="3883" spans="15:119" x14ac:dyDescent="0.25">
      <c r="O3883" s="268" t="s">
        <v>13361</v>
      </c>
      <c r="P3883" s="268" t="s">
        <v>9484</v>
      </c>
      <c r="Q3883" s="269">
        <v>-6</v>
      </c>
      <c r="R3883" s="269">
        <v>-6.25</v>
      </c>
      <c r="S3883" s="269">
        <v>-69.5</v>
      </c>
      <c r="T3883" s="269">
        <v>-69.75</v>
      </c>
      <c r="DI3883" s="112" t="s">
        <v>5682</v>
      </c>
      <c r="DJ3883" s="112" t="s">
        <v>5568</v>
      </c>
      <c r="DO3883"/>
    </row>
    <row r="3884" spans="15:119" x14ac:dyDescent="0.25">
      <c r="O3884" s="268" t="s">
        <v>13362</v>
      </c>
      <c r="P3884" s="268" t="s">
        <v>9484</v>
      </c>
      <c r="Q3884" s="269">
        <v>-6.25</v>
      </c>
      <c r="R3884" s="269">
        <v>-6.5</v>
      </c>
      <c r="S3884" s="269">
        <v>-69.75</v>
      </c>
      <c r="T3884" s="269">
        <v>-70</v>
      </c>
      <c r="DI3884" s="112" t="s">
        <v>4729</v>
      </c>
      <c r="DJ3884" s="112" t="s">
        <v>4583</v>
      </c>
      <c r="DO3884"/>
    </row>
    <row r="3885" spans="15:119" x14ac:dyDescent="0.25">
      <c r="O3885" s="268" t="s">
        <v>13363</v>
      </c>
      <c r="P3885" s="268" t="s">
        <v>9484</v>
      </c>
      <c r="Q3885" s="269">
        <v>-6.25</v>
      </c>
      <c r="R3885" s="269">
        <v>-6.5</v>
      </c>
      <c r="S3885" s="269">
        <v>-69.5</v>
      </c>
      <c r="T3885" s="269">
        <v>-69.75</v>
      </c>
      <c r="DI3885" s="112" t="s">
        <v>5501</v>
      </c>
      <c r="DJ3885" s="112" t="s">
        <v>5365</v>
      </c>
      <c r="DO3885"/>
    </row>
    <row r="3886" spans="15:119" x14ac:dyDescent="0.25">
      <c r="O3886" s="268" t="s">
        <v>13364</v>
      </c>
      <c r="P3886" s="268" t="s">
        <v>9482</v>
      </c>
      <c r="Q3886" s="269">
        <v>-6</v>
      </c>
      <c r="R3886" s="269">
        <v>-6.5</v>
      </c>
      <c r="S3886" s="269">
        <v>-69</v>
      </c>
      <c r="T3886" s="269">
        <v>-69.5</v>
      </c>
      <c r="DI3886" s="112" t="s">
        <v>5310</v>
      </c>
      <c r="DJ3886" s="112" t="s">
        <v>5203</v>
      </c>
      <c r="DO3886"/>
    </row>
    <row r="3887" spans="15:119" x14ac:dyDescent="0.25">
      <c r="O3887" s="268" t="s">
        <v>13365</v>
      </c>
      <c r="P3887" s="268" t="s">
        <v>9484</v>
      </c>
      <c r="Q3887" s="269">
        <v>-6</v>
      </c>
      <c r="R3887" s="269">
        <v>-6.25</v>
      </c>
      <c r="S3887" s="269">
        <v>-69.25</v>
      </c>
      <c r="T3887" s="269">
        <v>-69.5</v>
      </c>
      <c r="DI3887" s="112" t="s">
        <v>5502</v>
      </c>
      <c r="DJ3887" s="112" t="s">
        <v>5365</v>
      </c>
      <c r="DO3887"/>
    </row>
    <row r="3888" spans="15:119" x14ac:dyDescent="0.25">
      <c r="O3888" s="268" t="s">
        <v>13366</v>
      </c>
      <c r="P3888" s="268" t="s">
        <v>9484</v>
      </c>
      <c r="Q3888" s="269">
        <v>-6</v>
      </c>
      <c r="R3888" s="269">
        <v>-6.25</v>
      </c>
      <c r="S3888" s="269">
        <v>-69</v>
      </c>
      <c r="T3888" s="269">
        <v>-69.25</v>
      </c>
      <c r="DI3888" s="112" t="s">
        <v>8842</v>
      </c>
      <c r="DJ3888" s="112" t="s">
        <v>8536</v>
      </c>
      <c r="DO3888"/>
    </row>
    <row r="3889" spans="15:119" x14ac:dyDescent="0.25">
      <c r="O3889" s="268" t="s">
        <v>13367</v>
      </c>
      <c r="P3889" s="268" t="s">
        <v>9484</v>
      </c>
      <c r="Q3889" s="269">
        <v>-6.25</v>
      </c>
      <c r="R3889" s="269">
        <v>-6.5</v>
      </c>
      <c r="S3889" s="269">
        <v>-69.25</v>
      </c>
      <c r="T3889" s="269">
        <v>-69.5</v>
      </c>
      <c r="DI3889" s="112" t="s">
        <v>5806</v>
      </c>
      <c r="DJ3889" s="112" t="s">
        <v>5735</v>
      </c>
      <c r="DO3889"/>
    </row>
    <row r="3890" spans="15:119" x14ac:dyDescent="0.25">
      <c r="O3890" s="268" t="s">
        <v>13368</v>
      </c>
      <c r="P3890" s="268" t="s">
        <v>9484</v>
      </c>
      <c r="Q3890" s="269">
        <v>-6.25</v>
      </c>
      <c r="R3890" s="269">
        <v>-6.5</v>
      </c>
      <c r="S3890" s="269">
        <v>-69</v>
      </c>
      <c r="T3890" s="269">
        <v>-69.25</v>
      </c>
      <c r="DI3890" s="112" t="s">
        <v>5503</v>
      </c>
      <c r="DJ3890" s="112" t="s">
        <v>5365</v>
      </c>
      <c r="DO3890"/>
    </row>
    <row r="3891" spans="15:119" x14ac:dyDescent="0.25">
      <c r="O3891" s="268" t="s">
        <v>13369</v>
      </c>
      <c r="P3891" s="268" t="s">
        <v>9482</v>
      </c>
      <c r="Q3891" s="269">
        <v>-6.5</v>
      </c>
      <c r="R3891" s="269">
        <v>-7</v>
      </c>
      <c r="S3891" s="269">
        <v>-70</v>
      </c>
      <c r="T3891" s="269">
        <v>-70.5</v>
      </c>
      <c r="DI3891" s="112" t="s">
        <v>6889</v>
      </c>
      <c r="DJ3891" s="112" t="s">
        <v>6297</v>
      </c>
      <c r="DO3891"/>
    </row>
    <row r="3892" spans="15:119" x14ac:dyDescent="0.25">
      <c r="O3892" s="268" t="s">
        <v>13370</v>
      </c>
      <c r="P3892" s="268" t="s">
        <v>9484</v>
      </c>
      <c r="Q3892" s="269">
        <v>-6.5</v>
      </c>
      <c r="R3892" s="269">
        <v>-6.75</v>
      </c>
      <c r="S3892" s="269">
        <v>-70.25</v>
      </c>
      <c r="T3892" s="269">
        <v>-70.5</v>
      </c>
      <c r="DI3892" s="112" t="s">
        <v>5879</v>
      </c>
      <c r="DJ3892" s="112" t="s">
        <v>5832</v>
      </c>
      <c r="DO3892"/>
    </row>
    <row r="3893" spans="15:119" x14ac:dyDescent="0.25">
      <c r="O3893" s="268" t="s">
        <v>13371</v>
      </c>
      <c r="P3893" s="268" t="s">
        <v>9484</v>
      </c>
      <c r="Q3893" s="269">
        <v>-6.5</v>
      </c>
      <c r="R3893" s="269">
        <v>-6.75</v>
      </c>
      <c r="S3893" s="269">
        <v>-70</v>
      </c>
      <c r="T3893" s="269">
        <v>-70.25</v>
      </c>
      <c r="DI3893" s="112" t="s">
        <v>5880</v>
      </c>
      <c r="DJ3893" s="112" t="s">
        <v>5832</v>
      </c>
      <c r="DO3893"/>
    </row>
    <row r="3894" spans="15:119" x14ac:dyDescent="0.25">
      <c r="O3894" s="268" t="s">
        <v>13372</v>
      </c>
      <c r="P3894" s="268" t="s">
        <v>9484</v>
      </c>
      <c r="Q3894" s="269">
        <v>-6.75</v>
      </c>
      <c r="R3894" s="269">
        <v>-7</v>
      </c>
      <c r="S3894" s="269">
        <v>-70.25</v>
      </c>
      <c r="T3894" s="269">
        <v>-70.5</v>
      </c>
      <c r="DI3894" s="112" t="s">
        <v>6199</v>
      </c>
      <c r="DJ3894" s="112" t="s">
        <v>5901</v>
      </c>
      <c r="DO3894"/>
    </row>
    <row r="3895" spans="15:119" x14ac:dyDescent="0.25">
      <c r="O3895" s="268" t="s">
        <v>13373</v>
      </c>
      <c r="P3895" s="268" t="s">
        <v>9484</v>
      </c>
      <c r="Q3895" s="269">
        <v>-6.75</v>
      </c>
      <c r="R3895" s="269">
        <v>-7</v>
      </c>
      <c r="S3895" s="269">
        <v>-70</v>
      </c>
      <c r="T3895" s="269">
        <v>-70.25</v>
      </c>
      <c r="DI3895" s="112" t="s">
        <v>9162</v>
      </c>
      <c r="DJ3895" s="112" t="s">
        <v>9078</v>
      </c>
      <c r="DO3895"/>
    </row>
    <row r="3896" spans="15:119" x14ac:dyDescent="0.25">
      <c r="O3896" s="268" t="s">
        <v>13374</v>
      </c>
      <c r="P3896" s="268" t="s">
        <v>9482</v>
      </c>
      <c r="Q3896" s="269">
        <v>-6.5</v>
      </c>
      <c r="R3896" s="269">
        <v>-7</v>
      </c>
      <c r="S3896" s="269">
        <v>-69.5</v>
      </c>
      <c r="T3896" s="269">
        <v>-70</v>
      </c>
      <c r="DI3896" s="112" t="s">
        <v>6890</v>
      </c>
      <c r="DJ3896" s="112" t="s">
        <v>6297</v>
      </c>
      <c r="DO3896"/>
    </row>
    <row r="3897" spans="15:119" x14ac:dyDescent="0.25">
      <c r="O3897" s="268" t="s">
        <v>13375</v>
      </c>
      <c r="P3897" s="268" t="s">
        <v>9484</v>
      </c>
      <c r="Q3897" s="269">
        <v>-6.5</v>
      </c>
      <c r="R3897" s="269">
        <v>-6.75</v>
      </c>
      <c r="S3897" s="269">
        <v>-69.75</v>
      </c>
      <c r="T3897" s="269">
        <v>-70</v>
      </c>
      <c r="DI3897" s="112" t="s">
        <v>6891</v>
      </c>
      <c r="DJ3897" s="112" t="s">
        <v>6297</v>
      </c>
      <c r="DO3897"/>
    </row>
    <row r="3898" spans="15:119" x14ac:dyDescent="0.25">
      <c r="O3898" s="268" t="s">
        <v>13376</v>
      </c>
      <c r="P3898" s="268" t="s">
        <v>9484</v>
      </c>
      <c r="Q3898" s="269">
        <v>-6.5</v>
      </c>
      <c r="R3898" s="269">
        <v>-6.75</v>
      </c>
      <c r="S3898" s="269">
        <v>-69.5</v>
      </c>
      <c r="T3898" s="269">
        <v>-69.75</v>
      </c>
      <c r="DI3898" s="112" t="s">
        <v>6200</v>
      </c>
      <c r="DJ3898" s="112" t="s">
        <v>5901</v>
      </c>
      <c r="DO3898"/>
    </row>
    <row r="3899" spans="15:119" x14ac:dyDescent="0.25">
      <c r="O3899" s="268" t="s">
        <v>13377</v>
      </c>
      <c r="P3899" s="268" t="s">
        <v>9484</v>
      </c>
      <c r="Q3899" s="269">
        <v>-6.75</v>
      </c>
      <c r="R3899" s="269">
        <v>-7</v>
      </c>
      <c r="S3899" s="269">
        <v>-69.75</v>
      </c>
      <c r="T3899" s="269">
        <v>-70</v>
      </c>
      <c r="DI3899" s="112" t="s">
        <v>7719</v>
      </c>
      <c r="DJ3899" s="112" t="s">
        <v>7290</v>
      </c>
      <c r="DO3899"/>
    </row>
    <row r="3900" spans="15:119" x14ac:dyDescent="0.25">
      <c r="O3900" s="268" t="s">
        <v>13378</v>
      </c>
      <c r="P3900" s="268" t="s">
        <v>9484</v>
      </c>
      <c r="Q3900" s="269">
        <v>-6.75</v>
      </c>
      <c r="R3900" s="269">
        <v>-7</v>
      </c>
      <c r="S3900" s="269">
        <v>-69.5</v>
      </c>
      <c r="T3900" s="269">
        <v>-69.75</v>
      </c>
      <c r="DI3900" s="112" t="s">
        <v>5504</v>
      </c>
      <c r="DJ3900" s="112" t="s">
        <v>5365</v>
      </c>
      <c r="DO3900"/>
    </row>
    <row r="3901" spans="15:119" x14ac:dyDescent="0.25">
      <c r="O3901" s="268" t="s">
        <v>13379</v>
      </c>
      <c r="P3901" s="268" t="s">
        <v>9482</v>
      </c>
      <c r="Q3901" s="269">
        <v>-6.5</v>
      </c>
      <c r="R3901" s="269">
        <v>-7</v>
      </c>
      <c r="S3901" s="269">
        <v>-69</v>
      </c>
      <c r="T3901" s="269">
        <v>-69.5</v>
      </c>
      <c r="DI3901" s="112" t="s">
        <v>5683</v>
      </c>
      <c r="DJ3901" s="112" t="s">
        <v>5568</v>
      </c>
      <c r="DO3901"/>
    </row>
    <row r="3902" spans="15:119" x14ac:dyDescent="0.25">
      <c r="O3902" s="268" t="s">
        <v>13380</v>
      </c>
      <c r="P3902" s="268" t="s">
        <v>9484</v>
      </c>
      <c r="Q3902" s="269">
        <v>-6.5</v>
      </c>
      <c r="R3902" s="269">
        <v>-6.75</v>
      </c>
      <c r="S3902" s="269">
        <v>-69.25</v>
      </c>
      <c r="T3902" s="269">
        <v>-69.5</v>
      </c>
      <c r="DI3902" s="112" t="s">
        <v>8452</v>
      </c>
      <c r="DJ3902" s="112" t="s">
        <v>8277</v>
      </c>
      <c r="DO3902"/>
    </row>
    <row r="3903" spans="15:119" x14ac:dyDescent="0.25">
      <c r="O3903" s="268" t="s">
        <v>13381</v>
      </c>
      <c r="P3903" s="268" t="s">
        <v>9484</v>
      </c>
      <c r="Q3903" s="269">
        <v>-6.5</v>
      </c>
      <c r="R3903" s="269">
        <v>-6.75</v>
      </c>
      <c r="S3903" s="269">
        <v>-69</v>
      </c>
      <c r="T3903" s="269">
        <v>-69.25</v>
      </c>
      <c r="DI3903" s="112" t="s">
        <v>7720</v>
      </c>
      <c r="DJ3903" s="112" t="s">
        <v>7290</v>
      </c>
      <c r="DO3903"/>
    </row>
    <row r="3904" spans="15:119" x14ac:dyDescent="0.25">
      <c r="O3904" s="268" t="s">
        <v>13382</v>
      </c>
      <c r="P3904" s="268" t="s">
        <v>9484</v>
      </c>
      <c r="Q3904" s="269">
        <v>-6.75</v>
      </c>
      <c r="R3904" s="269">
        <v>-7</v>
      </c>
      <c r="S3904" s="269">
        <v>-69.25</v>
      </c>
      <c r="T3904" s="269">
        <v>-69.5</v>
      </c>
      <c r="DI3904" s="112" t="s">
        <v>6892</v>
      </c>
      <c r="DJ3904" s="112" t="s">
        <v>6297</v>
      </c>
      <c r="DO3904"/>
    </row>
    <row r="3905" spans="15:119" x14ac:dyDescent="0.25">
      <c r="O3905" s="268" t="s">
        <v>13383</v>
      </c>
      <c r="P3905" s="268" t="s">
        <v>9484</v>
      </c>
      <c r="Q3905" s="269">
        <v>-6.75</v>
      </c>
      <c r="R3905" s="269">
        <v>-7</v>
      </c>
      <c r="S3905" s="269">
        <v>-69</v>
      </c>
      <c r="T3905" s="269">
        <v>-69.25</v>
      </c>
      <c r="DI3905" s="112" t="s">
        <v>7721</v>
      </c>
      <c r="DJ3905" s="112" t="s">
        <v>7290</v>
      </c>
      <c r="DO3905"/>
    </row>
    <row r="3906" spans="15:119" x14ac:dyDescent="0.25">
      <c r="O3906" s="268" t="s">
        <v>13384</v>
      </c>
      <c r="P3906" s="268" t="s">
        <v>9480</v>
      </c>
      <c r="Q3906" s="269">
        <v>-7</v>
      </c>
      <c r="R3906" s="269">
        <v>-8</v>
      </c>
      <c r="S3906" s="269">
        <v>-70.5</v>
      </c>
      <c r="T3906" s="269">
        <v>-72</v>
      </c>
      <c r="DI3906" s="112" t="s">
        <v>4376</v>
      </c>
      <c r="DJ3906" s="112" t="s">
        <v>4283</v>
      </c>
      <c r="DO3906"/>
    </row>
    <row r="3907" spans="15:119" x14ac:dyDescent="0.25">
      <c r="O3907" s="268" t="s">
        <v>13385</v>
      </c>
      <c r="P3907" s="268" t="s">
        <v>9482</v>
      </c>
      <c r="Q3907" s="269">
        <v>-7</v>
      </c>
      <c r="R3907" s="269">
        <v>-7.5</v>
      </c>
      <c r="S3907" s="269">
        <v>-71.5</v>
      </c>
      <c r="T3907" s="269">
        <v>-72</v>
      </c>
      <c r="DI3907" s="112" t="s">
        <v>8159</v>
      </c>
      <c r="DJ3907" s="112" t="s">
        <v>7908</v>
      </c>
      <c r="DO3907"/>
    </row>
    <row r="3908" spans="15:119" x14ac:dyDescent="0.25">
      <c r="O3908" s="268" t="s">
        <v>13386</v>
      </c>
      <c r="P3908" s="268" t="s">
        <v>9484</v>
      </c>
      <c r="Q3908" s="269">
        <v>-7</v>
      </c>
      <c r="R3908" s="269">
        <v>-7.25</v>
      </c>
      <c r="S3908" s="269">
        <v>-71.75</v>
      </c>
      <c r="T3908" s="269">
        <v>-72</v>
      </c>
      <c r="DI3908" s="112" t="s">
        <v>9060</v>
      </c>
      <c r="DJ3908" s="112" t="s">
        <v>9008</v>
      </c>
      <c r="DO3908"/>
    </row>
    <row r="3909" spans="15:119" x14ac:dyDescent="0.25">
      <c r="O3909" s="268" t="s">
        <v>13387</v>
      </c>
      <c r="P3909" s="268" t="s">
        <v>9484</v>
      </c>
      <c r="Q3909" s="269">
        <v>-7</v>
      </c>
      <c r="R3909" s="269">
        <v>-7.25</v>
      </c>
      <c r="S3909" s="269">
        <v>-71.5</v>
      </c>
      <c r="T3909" s="269">
        <v>-71.75</v>
      </c>
      <c r="DI3909" s="112" t="s">
        <v>7722</v>
      </c>
      <c r="DJ3909" s="112" t="s">
        <v>7290</v>
      </c>
      <c r="DO3909"/>
    </row>
    <row r="3910" spans="15:119" x14ac:dyDescent="0.25">
      <c r="O3910" s="268" t="s">
        <v>13388</v>
      </c>
      <c r="P3910" s="268" t="s">
        <v>9484</v>
      </c>
      <c r="Q3910" s="269">
        <v>-7.25</v>
      </c>
      <c r="R3910" s="269">
        <v>-7.5</v>
      </c>
      <c r="S3910" s="269">
        <v>-71.75</v>
      </c>
      <c r="T3910" s="269">
        <v>-72</v>
      </c>
      <c r="DI3910" s="112" t="s">
        <v>9163</v>
      </c>
      <c r="DJ3910" s="112" t="s">
        <v>9078</v>
      </c>
      <c r="DO3910"/>
    </row>
    <row r="3911" spans="15:119" x14ac:dyDescent="0.25">
      <c r="O3911" s="268" t="s">
        <v>13389</v>
      </c>
      <c r="P3911" s="268" t="s">
        <v>9484</v>
      </c>
      <c r="Q3911" s="269">
        <v>-7.25</v>
      </c>
      <c r="R3911" s="269">
        <v>-7.5</v>
      </c>
      <c r="S3911" s="269">
        <v>-71.5</v>
      </c>
      <c r="T3911" s="269">
        <v>-71.75</v>
      </c>
      <c r="DI3911" s="112" t="s">
        <v>8160</v>
      </c>
      <c r="DJ3911" s="112" t="s">
        <v>7908</v>
      </c>
      <c r="DO3911"/>
    </row>
    <row r="3912" spans="15:119" x14ac:dyDescent="0.25">
      <c r="O3912" s="268" t="s">
        <v>13390</v>
      </c>
      <c r="P3912" s="268" t="s">
        <v>9482</v>
      </c>
      <c r="Q3912" s="269">
        <v>-7</v>
      </c>
      <c r="R3912" s="269">
        <v>-7.5</v>
      </c>
      <c r="S3912" s="269">
        <v>-71</v>
      </c>
      <c r="T3912" s="269">
        <v>-71.5</v>
      </c>
      <c r="DI3912" s="112" t="s">
        <v>9385</v>
      </c>
      <c r="DJ3912" s="112" t="s">
        <v>9212</v>
      </c>
      <c r="DO3912"/>
    </row>
    <row r="3913" spans="15:119" x14ac:dyDescent="0.25">
      <c r="O3913" s="268" t="s">
        <v>13391</v>
      </c>
      <c r="P3913" s="268" t="s">
        <v>9484</v>
      </c>
      <c r="Q3913" s="269">
        <v>-7</v>
      </c>
      <c r="R3913" s="269">
        <v>-7.25</v>
      </c>
      <c r="S3913" s="269">
        <v>-71.25</v>
      </c>
      <c r="T3913" s="269">
        <v>-71.5</v>
      </c>
      <c r="DI3913" s="112" t="s">
        <v>7723</v>
      </c>
      <c r="DJ3913" s="112" t="s">
        <v>7290</v>
      </c>
      <c r="DO3913"/>
    </row>
    <row r="3914" spans="15:119" x14ac:dyDescent="0.25">
      <c r="O3914" s="268" t="s">
        <v>13392</v>
      </c>
      <c r="P3914" s="268" t="s">
        <v>9484</v>
      </c>
      <c r="Q3914" s="269">
        <v>-7</v>
      </c>
      <c r="R3914" s="269">
        <v>-7.25</v>
      </c>
      <c r="S3914" s="269">
        <v>-71</v>
      </c>
      <c r="T3914" s="269">
        <v>-71.25</v>
      </c>
      <c r="DI3914" s="112" t="s">
        <v>8843</v>
      </c>
      <c r="DJ3914" s="112" t="s">
        <v>8536</v>
      </c>
      <c r="DO3914"/>
    </row>
    <row r="3915" spans="15:119" x14ac:dyDescent="0.25">
      <c r="O3915" s="268" t="s">
        <v>13393</v>
      </c>
      <c r="P3915" s="268" t="s">
        <v>9484</v>
      </c>
      <c r="Q3915" s="269">
        <v>-7.25</v>
      </c>
      <c r="R3915" s="269">
        <v>-7.5</v>
      </c>
      <c r="S3915" s="269">
        <v>-71.25</v>
      </c>
      <c r="T3915" s="269">
        <v>-71.5</v>
      </c>
      <c r="DI3915" s="112" t="s">
        <v>8453</v>
      </c>
      <c r="DJ3915" s="112" t="s">
        <v>8277</v>
      </c>
      <c r="DO3915"/>
    </row>
    <row r="3916" spans="15:119" x14ac:dyDescent="0.25">
      <c r="O3916" s="268" t="s">
        <v>13394</v>
      </c>
      <c r="P3916" s="268" t="s">
        <v>9484</v>
      </c>
      <c r="Q3916" s="269">
        <v>-7.25</v>
      </c>
      <c r="R3916" s="269">
        <v>-7.5</v>
      </c>
      <c r="S3916" s="269">
        <v>-71</v>
      </c>
      <c r="T3916" s="269">
        <v>-71.25</v>
      </c>
      <c r="DI3916" s="112" t="s">
        <v>4543</v>
      </c>
      <c r="DJ3916" s="112" t="s">
        <v>4444</v>
      </c>
      <c r="DO3916"/>
    </row>
    <row r="3917" spans="15:119" x14ac:dyDescent="0.25">
      <c r="O3917" s="268" t="s">
        <v>13395</v>
      </c>
      <c r="P3917" s="268" t="s">
        <v>9482</v>
      </c>
      <c r="Q3917" s="269">
        <v>-7</v>
      </c>
      <c r="R3917" s="269">
        <v>-7.5</v>
      </c>
      <c r="S3917" s="269">
        <v>-70.5</v>
      </c>
      <c r="T3917" s="269">
        <v>-71</v>
      </c>
      <c r="DI3917" s="112" t="s">
        <v>8454</v>
      </c>
      <c r="DJ3917" s="112" t="s">
        <v>8277</v>
      </c>
      <c r="DO3917"/>
    </row>
    <row r="3918" spans="15:119" x14ac:dyDescent="0.25">
      <c r="O3918" s="268" t="s">
        <v>13396</v>
      </c>
      <c r="P3918" s="268" t="s">
        <v>9484</v>
      </c>
      <c r="Q3918" s="269">
        <v>-7</v>
      </c>
      <c r="R3918" s="269">
        <v>-7.25</v>
      </c>
      <c r="S3918" s="269">
        <v>-70.75</v>
      </c>
      <c r="T3918" s="269">
        <v>-71</v>
      </c>
      <c r="DI3918" s="112" t="s">
        <v>4544</v>
      </c>
      <c r="DJ3918" s="112" t="s">
        <v>4444</v>
      </c>
      <c r="DO3918"/>
    </row>
    <row r="3919" spans="15:119" x14ac:dyDescent="0.25">
      <c r="O3919" s="268" t="s">
        <v>13397</v>
      </c>
      <c r="P3919" s="268" t="s">
        <v>9484</v>
      </c>
      <c r="Q3919" s="269">
        <v>-7</v>
      </c>
      <c r="R3919" s="269">
        <v>-7.25</v>
      </c>
      <c r="S3919" s="269">
        <v>-70.5</v>
      </c>
      <c r="T3919" s="269">
        <v>-70.75</v>
      </c>
      <c r="DI3919" s="112" t="s">
        <v>9164</v>
      </c>
      <c r="DJ3919" s="112" t="s">
        <v>9078</v>
      </c>
      <c r="DO3919"/>
    </row>
    <row r="3920" spans="15:119" x14ac:dyDescent="0.25">
      <c r="O3920" s="268" t="s">
        <v>13398</v>
      </c>
      <c r="P3920" s="268" t="s">
        <v>9484</v>
      </c>
      <c r="Q3920" s="269">
        <v>-7.25</v>
      </c>
      <c r="R3920" s="269">
        <v>-7.5</v>
      </c>
      <c r="S3920" s="269">
        <v>-70.75</v>
      </c>
      <c r="T3920" s="269">
        <v>-71</v>
      </c>
      <c r="DI3920" s="112" t="s">
        <v>6893</v>
      </c>
      <c r="DJ3920" s="112" t="s">
        <v>6297</v>
      </c>
      <c r="DO3920"/>
    </row>
    <row r="3921" spans="15:119" x14ac:dyDescent="0.25">
      <c r="O3921" s="268" t="s">
        <v>13399</v>
      </c>
      <c r="P3921" s="268" t="s">
        <v>9484</v>
      </c>
      <c r="Q3921" s="269">
        <v>-7.25</v>
      </c>
      <c r="R3921" s="269">
        <v>-7.5</v>
      </c>
      <c r="S3921" s="269">
        <v>-70.5</v>
      </c>
      <c r="T3921" s="269">
        <v>-70.75</v>
      </c>
      <c r="DI3921" s="112" t="s">
        <v>8844</v>
      </c>
      <c r="DJ3921" s="112" t="s">
        <v>8536</v>
      </c>
      <c r="DO3921"/>
    </row>
    <row r="3922" spans="15:119" x14ac:dyDescent="0.25">
      <c r="O3922" s="268" t="s">
        <v>13400</v>
      </c>
      <c r="P3922" s="268" t="s">
        <v>9482</v>
      </c>
      <c r="Q3922" s="269">
        <v>-7.5</v>
      </c>
      <c r="R3922" s="269">
        <v>-8</v>
      </c>
      <c r="S3922" s="269">
        <v>-71.5</v>
      </c>
      <c r="T3922" s="269">
        <v>-72</v>
      </c>
      <c r="DI3922" s="112" t="s">
        <v>8455</v>
      </c>
      <c r="DJ3922" s="112" t="s">
        <v>8277</v>
      </c>
      <c r="DO3922"/>
    </row>
    <row r="3923" spans="15:119" x14ac:dyDescent="0.25">
      <c r="O3923" s="268" t="s">
        <v>13401</v>
      </c>
      <c r="P3923" s="268" t="s">
        <v>9484</v>
      </c>
      <c r="Q3923" s="269">
        <v>-7.5</v>
      </c>
      <c r="R3923" s="269">
        <v>-7.75</v>
      </c>
      <c r="S3923" s="269">
        <v>-71.75</v>
      </c>
      <c r="T3923" s="269">
        <v>-72</v>
      </c>
      <c r="DI3923" s="112" t="s">
        <v>9165</v>
      </c>
      <c r="DJ3923" s="112" t="s">
        <v>9078</v>
      </c>
      <c r="DO3923"/>
    </row>
    <row r="3924" spans="15:119" x14ac:dyDescent="0.25">
      <c r="O3924" s="268" t="s">
        <v>13402</v>
      </c>
      <c r="P3924" s="268" t="s">
        <v>9484</v>
      </c>
      <c r="Q3924" s="269">
        <v>-7.5</v>
      </c>
      <c r="R3924" s="269">
        <v>-7.75</v>
      </c>
      <c r="S3924" s="269">
        <v>-71.5</v>
      </c>
      <c r="T3924" s="269">
        <v>-71.75</v>
      </c>
      <c r="DI3924" s="112" t="s">
        <v>7724</v>
      </c>
      <c r="DJ3924" s="112" t="s">
        <v>7290</v>
      </c>
      <c r="DO3924"/>
    </row>
    <row r="3925" spans="15:119" x14ac:dyDescent="0.25">
      <c r="O3925" s="268" t="s">
        <v>13403</v>
      </c>
      <c r="P3925" s="268" t="s">
        <v>9484</v>
      </c>
      <c r="Q3925" s="269">
        <v>-7.75</v>
      </c>
      <c r="R3925" s="269">
        <v>-8</v>
      </c>
      <c r="S3925" s="269">
        <v>-71.75</v>
      </c>
      <c r="T3925" s="269">
        <v>-72</v>
      </c>
      <c r="DI3925" s="112" t="s">
        <v>7183</v>
      </c>
      <c r="DJ3925" s="112" t="s">
        <v>7127</v>
      </c>
      <c r="DO3925"/>
    </row>
    <row r="3926" spans="15:119" x14ac:dyDescent="0.25">
      <c r="O3926" s="268" t="s">
        <v>13404</v>
      </c>
      <c r="P3926" s="268" t="s">
        <v>9484</v>
      </c>
      <c r="Q3926" s="269">
        <v>-7.75</v>
      </c>
      <c r="R3926" s="269">
        <v>-8</v>
      </c>
      <c r="S3926" s="269">
        <v>-71.5</v>
      </c>
      <c r="T3926" s="269">
        <v>-71.75</v>
      </c>
      <c r="DI3926" s="112" t="s">
        <v>6894</v>
      </c>
      <c r="DJ3926" s="112" t="s">
        <v>6297</v>
      </c>
      <c r="DO3926"/>
    </row>
    <row r="3927" spans="15:119" x14ac:dyDescent="0.25">
      <c r="O3927" s="268" t="s">
        <v>13405</v>
      </c>
      <c r="P3927" s="268" t="s">
        <v>9482</v>
      </c>
      <c r="Q3927" s="269">
        <v>-7.5</v>
      </c>
      <c r="R3927" s="269">
        <v>-8</v>
      </c>
      <c r="S3927" s="269">
        <v>-71</v>
      </c>
      <c r="T3927" s="269">
        <v>-71.5</v>
      </c>
      <c r="DI3927" s="112" t="s">
        <v>6895</v>
      </c>
      <c r="DJ3927" s="112" t="s">
        <v>6297</v>
      </c>
      <c r="DO3927"/>
    </row>
    <row r="3928" spans="15:119" x14ac:dyDescent="0.25">
      <c r="O3928" s="268" t="s">
        <v>13406</v>
      </c>
      <c r="P3928" s="268" t="s">
        <v>9484</v>
      </c>
      <c r="Q3928" s="269">
        <v>-7.5</v>
      </c>
      <c r="R3928" s="269">
        <v>-7.75</v>
      </c>
      <c r="S3928" s="269">
        <v>-71.25</v>
      </c>
      <c r="T3928" s="269">
        <v>-71.5</v>
      </c>
      <c r="DI3928" s="112" t="s">
        <v>6201</v>
      </c>
      <c r="DJ3928" s="112" t="s">
        <v>5901</v>
      </c>
      <c r="DO3928"/>
    </row>
    <row r="3929" spans="15:119" x14ac:dyDescent="0.25">
      <c r="O3929" s="268" t="s">
        <v>13407</v>
      </c>
      <c r="P3929" s="268" t="s">
        <v>9484</v>
      </c>
      <c r="Q3929" s="269">
        <v>-7.5</v>
      </c>
      <c r="R3929" s="269">
        <v>-7.75</v>
      </c>
      <c r="S3929" s="269">
        <v>-71</v>
      </c>
      <c r="T3929" s="269">
        <v>-71.25</v>
      </c>
      <c r="DI3929" s="112" t="s">
        <v>7725</v>
      </c>
      <c r="DJ3929" s="112" t="s">
        <v>7290</v>
      </c>
      <c r="DO3929"/>
    </row>
    <row r="3930" spans="15:119" x14ac:dyDescent="0.25">
      <c r="O3930" s="268" t="s">
        <v>13408</v>
      </c>
      <c r="P3930" s="268" t="s">
        <v>9484</v>
      </c>
      <c r="Q3930" s="269">
        <v>-7.75</v>
      </c>
      <c r="R3930" s="269">
        <v>-8</v>
      </c>
      <c r="S3930" s="269">
        <v>-71.25</v>
      </c>
      <c r="T3930" s="269">
        <v>-71.5</v>
      </c>
      <c r="DI3930" s="112" t="s">
        <v>5163</v>
      </c>
      <c r="DJ3930" s="112" t="s">
        <v>5023</v>
      </c>
      <c r="DO3930"/>
    </row>
    <row r="3931" spans="15:119" x14ac:dyDescent="0.25">
      <c r="O3931" s="268" t="s">
        <v>13409</v>
      </c>
      <c r="P3931" s="268" t="s">
        <v>9484</v>
      </c>
      <c r="Q3931" s="269">
        <v>-7.75</v>
      </c>
      <c r="R3931" s="269">
        <v>-8</v>
      </c>
      <c r="S3931" s="269">
        <v>-71</v>
      </c>
      <c r="T3931" s="269">
        <v>-71.25</v>
      </c>
      <c r="DI3931" s="112" t="s">
        <v>7726</v>
      </c>
      <c r="DJ3931" s="112" t="s">
        <v>7290</v>
      </c>
      <c r="DO3931"/>
    </row>
    <row r="3932" spans="15:119" x14ac:dyDescent="0.25">
      <c r="O3932" s="268" t="s">
        <v>13410</v>
      </c>
      <c r="P3932" s="268" t="s">
        <v>9482</v>
      </c>
      <c r="Q3932" s="269">
        <v>-7.5</v>
      </c>
      <c r="R3932" s="269">
        <v>-8</v>
      </c>
      <c r="S3932" s="269">
        <v>-70.5</v>
      </c>
      <c r="T3932" s="269">
        <v>-71</v>
      </c>
      <c r="DI3932" s="112" t="s">
        <v>9386</v>
      </c>
      <c r="DJ3932" s="112" t="s">
        <v>9212</v>
      </c>
      <c r="DO3932"/>
    </row>
    <row r="3933" spans="15:119" x14ac:dyDescent="0.25">
      <c r="O3933" s="268" t="s">
        <v>13411</v>
      </c>
      <c r="P3933" s="268" t="s">
        <v>9484</v>
      </c>
      <c r="Q3933" s="269">
        <v>-7.5</v>
      </c>
      <c r="R3933" s="269">
        <v>-7.75</v>
      </c>
      <c r="S3933" s="269">
        <v>-70.75</v>
      </c>
      <c r="T3933" s="269">
        <v>-71</v>
      </c>
      <c r="DI3933" s="112" t="s">
        <v>7256</v>
      </c>
      <c r="DJ3933" s="112" t="s">
        <v>7203</v>
      </c>
      <c r="DO3933"/>
    </row>
    <row r="3934" spans="15:119" x14ac:dyDescent="0.25">
      <c r="O3934" s="268" t="s">
        <v>13412</v>
      </c>
      <c r="P3934" s="268" t="s">
        <v>9484</v>
      </c>
      <c r="Q3934" s="269">
        <v>-7.5</v>
      </c>
      <c r="R3934" s="269">
        <v>-7.75</v>
      </c>
      <c r="S3934" s="269">
        <v>-70.5</v>
      </c>
      <c r="T3934" s="269">
        <v>-70.75</v>
      </c>
      <c r="DI3934" s="112" t="s">
        <v>8161</v>
      </c>
      <c r="DJ3934" s="112" t="s">
        <v>7908</v>
      </c>
      <c r="DO3934"/>
    </row>
    <row r="3935" spans="15:119" x14ac:dyDescent="0.25">
      <c r="O3935" s="268" t="s">
        <v>13413</v>
      </c>
      <c r="P3935" s="268" t="s">
        <v>9484</v>
      </c>
      <c r="Q3935" s="269">
        <v>-7.75</v>
      </c>
      <c r="R3935" s="269">
        <v>-8</v>
      </c>
      <c r="S3935" s="269">
        <v>-70.75</v>
      </c>
      <c r="T3935" s="269">
        <v>-71</v>
      </c>
      <c r="DI3935" s="112" t="s">
        <v>5311</v>
      </c>
      <c r="DJ3935" s="112" t="s">
        <v>5203</v>
      </c>
      <c r="DO3935"/>
    </row>
    <row r="3936" spans="15:119" x14ac:dyDescent="0.25">
      <c r="O3936" s="268" t="s">
        <v>13414</v>
      </c>
      <c r="P3936" s="268" t="s">
        <v>9484</v>
      </c>
      <c r="Q3936" s="269">
        <v>-7.75</v>
      </c>
      <c r="R3936" s="269">
        <v>-8</v>
      </c>
      <c r="S3936" s="269">
        <v>-70.5</v>
      </c>
      <c r="T3936" s="269">
        <v>-70.75</v>
      </c>
      <c r="DI3936" s="112" t="s">
        <v>8845</v>
      </c>
      <c r="DJ3936" s="112" t="s">
        <v>8536</v>
      </c>
      <c r="DO3936"/>
    </row>
    <row r="3937" spans="15:119" x14ac:dyDescent="0.25">
      <c r="O3937" s="268" t="s">
        <v>13415</v>
      </c>
      <c r="P3937" s="268" t="s">
        <v>9480</v>
      </c>
      <c r="Q3937" s="269">
        <v>-7</v>
      </c>
      <c r="R3937" s="269">
        <v>-8</v>
      </c>
      <c r="S3937" s="269">
        <v>-69</v>
      </c>
      <c r="T3937" s="269">
        <v>-70.5</v>
      </c>
      <c r="DI3937" s="112" t="s">
        <v>9387</v>
      </c>
      <c r="DJ3937" s="112" t="s">
        <v>9212</v>
      </c>
      <c r="DO3937"/>
    </row>
    <row r="3938" spans="15:119" x14ac:dyDescent="0.25">
      <c r="O3938" s="268" t="s">
        <v>13416</v>
      </c>
      <c r="P3938" s="268" t="s">
        <v>9482</v>
      </c>
      <c r="Q3938" s="269">
        <v>-7</v>
      </c>
      <c r="R3938" s="269">
        <v>-7.5</v>
      </c>
      <c r="S3938" s="269">
        <v>-70</v>
      </c>
      <c r="T3938" s="269">
        <v>-70.5</v>
      </c>
      <c r="DI3938" s="112" t="s">
        <v>5164</v>
      </c>
      <c r="DJ3938" s="112" t="s">
        <v>5023</v>
      </c>
      <c r="DO3938"/>
    </row>
    <row r="3939" spans="15:119" x14ac:dyDescent="0.25">
      <c r="O3939" s="268" t="s">
        <v>13417</v>
      </c>
      <c r="P3939" s="268" t="s">
        <v>9484</v>
      </c>
      <c r="Q3939" s="269">
        <v>-7</v>
      </c>
      <c r="R3939" s="269">
        <v>-7.25</v>
      </c>
      <c r="S3939" s="269">
        <v>-70.25</v>
      </c>
      <c r="T3939" s="269">
        <v>-70.5</v>
      </c>
      <c r="DI3939" s="112" t="s">
        <v>6896</v>
      </c>
      <c r="DJ3939" s="112" t="s">
        <v>6297</v>
      </c>
      <c r="DO3939"/>
    </row>
    <row r="3940" spans="15:119" x14ac:dyDescent="0.25">
      <c r="O3940" s="268" t="s">
        <v>13418</v>
      </c>
      <c r="P3940" s="268" t="s">
        <v>9484</v>
      </c>
      <c r="Q3940" s="269">
        <v>-7</v>
      </c>
      <c r="R3940" s="269">
        <v>-7.25</v>
      </c>
      <c r="S3940" s="269">
        <v>-70</v>
      </c>
      <c r="T3940" s="269">
        <v>-70.25</v>
      </c>
      <c r="DI3940" s="112" t="s">
        <v>4377</v>
      </c>
      <c r="DJ3940" s="112" t="s">
        <v>4283</v>
      </c>
      <c r="DO3940"/>
    </row>
    <row r="3941" spans="15:119" x14ac:dyDescent="0.25">
      <c r="O3941" s="268" t="s">
        <v>13419</v>
      </c>
      <c r="P3941" s="268" t="s">
        <v>9484</v>
      </c>
      <c r="Q3941" s="269">
        <v>-7.25</v>
      </c>
      <c r="R3941" s="269">
        <v>-7.5</v>
      </c>
      <c r="S3941" s="269">
        <v>-70.25</v>
      </c>
      <c r="T3941" s="269">
        <v>-70.5</v>
      </c>
      <c r="DI3941" s="112" t="s">
        <v>9388</v>
      </c>
      <c r="DJ3941" s="112" t="s">
        <v>9212</v>
      </c>
      <c r="DO3941"/>
    </row>
    <row r="3942" spans="15:119" x14ac:dyDescent="0.25">
      <c r="O3942" s="268" t="s">
        <v>13420</v>
      </c>
      <c r="P3942" s="268" t="s">
        <v>9484</v>
      </c>
      <c r="Q3942" s="269">
        <v>-7.25</v>
      </c>
      <c r="R3942" s="269">
        <v>-7.5</v>
      </c>
      <c r="S3942" s="269">
        <v>-70</v>
      </c>
      <c r="T3942" s="269">
        <v>-70.25</v>
      </c>
      <c r="DI3942" s="112" t="s">
        <v>4962</v>
      </c>
      <c r="DJ3942" s="112" t="s">
        <v>4800</v>
      </c>
      <c r="DO3942"/>
    </row>
    <row r="3943" spans="15:119" x14ac:dyDescent="0.25">
      <c r="O3943" s="268" t="s">
        <v>13421</v>
      </c>
      <c r="P3943" s="268" t="s">
        <v>9482</v>
      </c>
      <c r="Q3943" s="269">
        <v>-7</v>
      </c>
      <c r="R3943" s="269">
        <v>-7.5</v>
      </c>
      <c r="S3943" s="269">
        <v>-69.5</v>
      </c>
      <c r="T3943" s="269">
        <v>-70</v>
      </c>
      <c r="DI3943" s="112" t="s">
        <v>4202</v>
      </c>
      <c r="DJ3943" s="112" t="s">
        <v>4181</v>
      </c>
      <c r="DO3943"/>
    </row>
    <row r="3944" spans="15:119" x14ac:dyDescent="0.25">
      <c r="O3944" s="268" t="s">
        <v>13422</v>
      </c>
      <c r="P3944" s="268" t="s">
        <v>9484</v>
      </c>
      <c r="Q3944" s="269">
        <v>-7</v>
      </c>
      <c r="R3944" s="269">
        <v>-7.25</v>
      </c>
      <c r="S3944" s="269">
        <v>-69.75</v>
      </c>
      <c r="T3944" s="269">
        <v>-70</v>
      </c>
      <c r="DI3944" s="112" t="s">
        <v>8846</v>
      </c>
      <c r="DJ3944" s="112" t="s">
        <v>8536</v>
      </c>
      <c r="DO3944"/>
    </row>
    <row r="3945" spans="15:119" x14ac:dyDescent="0.25">
      <c r="O3945" s="268" t="s">
        <v>13423</v>
      </c>
      <c r="P3945" s="268" t="s">
        <v>9484</v>
      </c>
      <c r="Q3945" s="269">
        <v>-7</v>
      </c>
      <c r="R3945" s="269">
        <v>-7.25</v>
      </c>
      <c r="S3945" s="269">
        <v>-69.5</v>
      </c>
      <c r="T3945" s="269">
        <v>-69.75</v>
      </c>
      <c r="DI3945" s="112" t="s">
        <v>9166</v>
      </c>
      <c r="DJ3945" s="112" t="s">
        <v>9078</v>
      </c>
      <c r="DO3945"/>
    </row>
    <row r="3946" spans="15:119" x14ac:dyDescent="0.25">
      <c r="O3946" s="268" t="s">
        <v>13424</v>
      </c>
      <c r="P3946" s="268" t="s">
        <v>9484</v>
      </c>
      <c r="Q3946" s="269">
        <v>-7.25</v>
      </c>
      <c r="R3946" s="269">
        <v>-7.5</v>
      </c>
      <c r="S3946" s="269">
        <v>-69.75</v>
      </c>
      <c r="T3946" s="269">
        <v>-70</v>
      </c>
      <c r="DI3946" s="112" t="s">
        <v>4963</v>
      </c>
      <c r="DJ3946" s="112" t="s">
        <v>4800</v>
      </c>
      <c r="DO3946"/>
    </row>
    <row r="3947" spans="15:119" ht="30" x14ac:dyDescent="0.25">
      <c r="O3947" s="268" t="s">
        <v>13425</v>
      </c>
      <c r="P3947" s="268" t="s">
        <v>9484</v>
      </c>
      <c r="Q3947" s="269">
        <v>-7.25</v>
      </c>
      <c r="R3947" s="269">
        <v>-7.5</v>
      </c>
      <c r="S3947" s="269">
        <v>-69.5</v>
      </c>
      <c r="T3947" s="269">
        <v>-69.75</v>
      </c>
      <c r="DI3947" s="112" t="s">
        <v>4545</v>
      </c>
      <c r="DJ3947" s="112" t="s">
        <v>4444</v>
      </c>
      <c r="DO3947"/>
    </row>
    <row r="3948" spans="15:119" x14ac:dyDescent="0.25">
      <c r="O3948" s="268" t="s">
        <v>13426</v>
      </c>
      <c r="P3948" s="268" t="s">
        <v>9482</v>
      </c>
      <c r="Q3948" s="269">
        <v>-7</v>
      </c>
      <c r="R3948" s="269">
        <v>-7.5</v>
      </c>
      <c r="S3948" s="269">
        <v>-69</v>
      </c>
      <c r="T3948" s="269">
        <v>-69.5</v>
      </c>
      <c r="DI3948" s="112" t="s">
        <v>8162</v>
      </c>
      <c r="DJ3948" s="112" t="s">
        <v>7908</v>
      </c>
      <c r="DO3948"/>
    </row>
    <row r="3949" spans="15:119" x14ac:dyDescent="0.25">
      <c r="O3949" s="268" t="s">
        <v>13427</v>
      </c>
      <c r="P3949" s="268" t="s">
        <v>9484</v>
      </c>
      <c r="Q3949" s="269">
        <v>-7</v>
      </c>
      <c r="R3949" s="269">
        <v>-7.25</v>
      </c>
      <c r="S3949" s="269">
        <v>-69.25</v>
      </c>
      <c r="T3949" s="269">
        <v>-69.5</v>
      </c>
      <c r="DI3949" s="112" t="s">
        <v>8163</v>
      </c>
      <c r="DJ3949" s="112" t="s">
        <v>7908</v>
      </c>
      <c r="DO3949"/>
    </row>
    <row r="3950" spans="15:119" x14ac:dyDescent="0.25">
      <c r="O3950" s="268" t="s">
        <v>13428</v>
      </c>
      <c r="P3950" s="268" t="s">
        <v>9484</v>
      </c>
      <c r="Q3950" s="269">
        <v>-7</v>
      </c>
      <c r="R3950" s="269">
        <v>-7.25</v>
      </c>
      <c r="S3950" s="269">
        <v>-69</v>
      </c>
      <c r="T3950" s="269">
        <v>-69.25</v>
      </c>
      <c r="DI3950" s="112" t="s">
        <v>8456</v>
      </c>
      <c r="DJ3950" s="112" t="s">
        <v>8277</v>
      </c>
      <c r="DO3950"/>
    </row>
    <row r="3951" spans="15:119" x14ac:dyDescent="0.25">
      <c r="O3951" s="268" t="s">
        <v>13429</v>
      </c>
      <c r="P3951" s="268" t="s">
        <v>9484</v>
      </c>
      <c r="Q3951" s="269">
        <v>-7.25</v>
      </c>
      <c r="R3951" s="269">
        <v>-7.5</v>
      </c>
      <c r="S3951" s="269">
        <v>-69.25</v>
      </c>
      <c r="T3951" s="269">
        <v>-69.5</v>
      </c>
      <c r="DI3951" s="112" t="s">
        <v>5807</v>
      </c>
      <c r="DJ3951" s="112" t="s">
        <v>5735</v>
      </c>
      <c r="DO3951"/>
    </row>
    <row r="3952" spans="15:119" x14ac:dyDescent="0.25">
      <c r="O3952" s="268" t="s">
        <v>13430</v>
      </c>
      <c r="P3952" s="268" t="s">
        <v>9484</v>
      </c>
      <c r="Q3952" s="269">
        <v>-7.25</v>
      </c>
      <c r="R3952" s="269">
        <v>-7.5</v>
      </c>
      <c r="S3952" s="269">
        <v>-69</v>
      </c>
      <c r="T3952" s="269">
        <v>-69.25</v>
      </c>
      <c r="DI3952" s="112" t="s">
        <v>5881</v>
      </c>
      <c r="DJ3952" s="112" t="s">
        <v>5832</v>
      </c>
      <c r="DO3952"/>
    </row>
    <row r="3953" spans="15:119" x14ac:dyDescent="0.25">
      <c r="O3953" s="268" t="s">
        <v>13431</v>
      </c>
      <c r="P3953" s="268" t="s">
        <v>9482</v>
      </c>
      <c r="Q3953" s="269">
        <v>-7.5</v>
      </c>
      <c r="R3953" s="269">
        <v>-8</v>
      </c>
      <c r="S3953" s="269">
        <v>-70</v>
      </c>
      <c r="T3953" s="269">
        <v>-70.5</v>
      </c>
      <c r="DI3953" s="112" t="s">
        <v>4378</v>
      </c>
      <c r="DJ3953" s="112" t="s">
        <v>4283</v>
      </c>
      <c r="DO3953"/>
    </row>
    <row r="3954" spans="15:119" x14ac:dyDescent="0.25">
      <c r="O3954" s="268" t="s">
        <v>13432</v>
      </c>
      <c r="P3954" s="268" t="s">
        <v>9484</v>
      </c>
      <c r="Q3954" s="269">
        <v>-7.5</v>
      </c>
      <c r="R3954" s="269">
        <v>-7.75</v>
      </c>
      <c r="S3954" s="269">
        <v>-70.25</v>
      </c>
      <c r="T3954" s="269">
        <v>-70.5</v>
      </c>
      <c r="DI3954" s="112" t="s">
        <v>5808</v>
      </c>
      <c r="DJ3954" s="112" t="s">
        <v>5735</v>
      </c>
      <c r="DO3954"/>
    </row>
    <row r="3955" spans="15:119" x14ac:dyDescent="0.25">
      <c r="O3955" s="268" t="s">
        <v>13433</v>
      </c>
      <c r="P3955" s="268" t="s">
        <v>9484</v>
      </c>
      <c r="Q3955" s="269">
        <v>-7.5</v>
      </c>
      <c r="R3955" s="269">
        <v>-7.75</v>
      </c>
      <c r="S3955" s="269">
        <v>-70</v>
      </c>
      <c r="T3955" s="269">
        <v>-70.25</v>
      </c>
      <c r="DI3955" s="112" t="s">
        <v>5312</v>
      </c>
      <c r="DJ3955" s="112" t="s">
        <v>5203</v>
      </c>
      <c r="DO3955"/>
    </row>
    <row r="3956" spans="15:119" x14ac:dyDescent="0.25">
      <c r="O3956" s="268" t="s">
        <v>13434</v>
      </c>
      <c r="P3956" s="268" t="s">
        <v>9484</v>
      </c>
      <c r="Q3956" s="269">
        <v>-7.75</v>
      </c>
      <c r="R3956" s="269">
        <v>-8</v>
      </c>
      <c r="S3956" s="269">
        <v>-70.25</v>
      </c>
      <c r="T3956" s="269">
        <v>-70.5</v>
      </c>
      <c r="DI3956" s="112" t="s">
        <v>9167</v>
      </c>
      <c r="DJ3956" s="112" t="s">
        <v>9078</v>
      </c>
      <c r="DO3956"/>
    </row>
    <row r="3957" spans="15:119" x14ac:dyDescent="0.25">
      <c r="O3957" s="268" t="s">
        <v>13435</v>
      </c>
      <c r="P3957" s="268" t="s">
        <v>9484</v>
      </c>
      <c r="Q3957" s="269">
        <v>-7.75</v>
      </c>
      <c r="R3957" s="269">
        <v>-8</v>
      </c>
      <c r="S3957" s="269">
        <v>-70</v>
      </c>
      <c r="T3957" s="269">
        <v>-70.25</v>
      </c>
      <c r="DI3957" s="112" t="s">
        <v>9168</v>
      </c>
      <c r="DJ3957" s="112" t="s">
        <v>9078</v>
      </c>
      <c r="DO3957"/>
    </row>
    <row r="3958" spans="15:119" x14ac:dyDescent="0.25">
      <c r="O3958" s="268" t="s">
        <v>13436</v>
      </c>
      <c r="P3958" s="268" t="s">
        <v>9482</v>
      </c>
      <c r="Q3958" s="269">
        <v>-7.5</v>
      </c>
      <c r="R3958" s="269">
        <v>-8</v>
      </c>
      <c r="S3958" s="269">
        <v>-69.5</v>
      </c>
      <c r="T3958" s="269">
        <v>-70</v>
      </c>
      <c r="DI3958" s="112" t="s">
        <v>9169</v>
      </c>
      <c r="DJ3958" s="112" t="s">
        <v>9078</v>
      </c>
      <c r="DO3958"/>
    </row>
    <row r="3959" spans="15:119" x14ac:dyDescent="0.25">
      <c r="O3959" s="268" t="s">
        <v>13437</v>
      </c>
      <c r="P3959" s="268" t="s">
        <v>9484</v>
      </c>
      <c r="Q3959" s="269">
        <v>-7.5</v>
      </c>
      <c r="R3959" s="269">
        <v>-7.75</v>
      </c>
      <c r="S3959" s="269">
        <v>-69.75</v>
      </c>
      <c r="T3959" s="269">
        <v>-70</v>
      </c>
      <c r="DI3959" s="112" t="s">
        <v>7727</v>
      </c>
      <c r="DJ3959" s="112" t="s">
        <v>7290</v>
      </c>
      <c r="DO3959"/>
    </row>
    <row r="3960" spans="15:119" x14ac:dyDescent="0.25">
      <c r="O3960" s="268" t="s">
        <v>13438</v>
      </c>
      <c r="P3960" s="268" t="s">
        <v>9484</v>
      </c>
      <c r="Q3960" s="269">
        <v>-7.5</v>
      </c>
      <c r="R3960" s="269">
        <v>-7.75</v>
      </c>
      <c r="S3960" s="269">
        <v>-69.5</v>
      </c>
      <c r="T3960" s="269">
        <v>-69.75</v>
      </c>
      <c r="DI3960" s="112" t="s">
        <v>7728</v>
      </c>
      <c r="DJ3960" s="112" t="s">
        <v>7290</v>
      </c>
      <c r="DO3960"/>
    </row>
    <row r="3961" spans="15:119" x14ac:dyDescent="0.25">
      <c r="O3961" s="268" t="s">
        <v>13439</v>
      </c>
      <c r="P3961" s="268" t="s">
        <v>9484</v>
      </c>
      <c r="Q3961" s="269">
        <v>-7.75</v>
      </c>
      <c r="R3961" s="269">
        <v>-8</v>
      </c>
      <c r="S3961" s="269">
        <v>-69.75</v>
      </c>
      <c r="T3961" s="269">
        <v>-70</v>
      </c>
      <c r="DI3961" s="112" t="s">
        <v>6897</v>
      </c>
      <c r="DJ3961" s="112" t="s">
        <v>6297</v>
      </c>
      <c r="DO3961"/>
    </row>
    <row r="3962" spans="15:119" x14ac:dyDescent="0.25">
      <c r="O3962" s="268" t="s">
        <v>13440</v>
      </c>
      <c r="P3962" s="268" t="s">
        <v>9484</v>
      </c>
      <c r="Q3962" s="269">
        <v>-7.75</v>
      </c>
      <c r="R3962" s="269">
        <v>-8</v>
      </c>
      <c r="S3962" s="269">
        <v>-69.5</v>
      </c>
      <c r="T3962" s="269">
        <v>-69.75</v>
      </c>
      <c r="DI3962" s="112" t="s">
        <v>4730</v>
      </c>
      <c r="DJ3962" s="112" t="s">
        <v>4583</v>
      </c>
      <c r="DO3962"/>
    </row>
    <row r="3963" spans="15:119" x14ac:dyDescent="0.25">
      <c r="O3963" s="268" t="s">
        <v>13441</v>
      </c>
      <c r="P3963" s="268" t="s">
        <v>9482</v>
      </c>
      <c r="Q3963" s="269">
        <v>-7.5</v>
      </c>
      <c r="R3963" s="269">
        <v>-8</v>
      </c>
      <c r="S3963" s="269">
        <v>-69</v>
      </c>
      <c r="T3963" s="269">
        <v>-69.5</v>
      </c>
      <c r="DI3963" s="112" t="s">
        <v>4438</v>
      </c>
      <c r="DJ3963" s="112" t="s">
        <v>4427</v>
      </c>
      <c r="DO3963"/>
    </row>
    <row r="3964" spans="15:119" x14ac:dyDescent="0.25">
      <c r="O3964" s="268" t="s">
        <v>13442</v>
      </c>
      <c r="P3964" s="268" t="s">
        <v>9484</v>
      </c>
      <c r="Q3964" s="269">
        <v>-7.5</v>
      </c>
      <c r="R3964" s="269">
        <v>-7.75</v>
      </c>
      <c r="S3964" s="269">
        <v>-69.25</v>
      </c>
      <c r="T3964" s="269">
        <v>-69.5</v>
      </c>
      <c r="DI3964" s="112" t="s">
        <v>8847</v>
      </c>
      <c r="DJ3964" s="112" t="s">
        <v>8536</v>
      </c>
      <c r="DO3964"/>
    </row>
    <row r="3965" spans="15:119" x14ac:dyDescent="0.25">
      <c r="O3965" s="268" t="s">
        <v>13443</v>
      </c>
      <c r="P3965" s="268" t="s">
        <v>9484</v>
      </c>
      <c r="Q3965" s="269">
        <v>-7.5</v>
      </c>
      <c r="R3965" s="269">
        <v>-7.75</v>
      </c>
      <c r="S3965" s="269">
        <v>-69</v>
      </c>
      <c r="T3965" s="269">
        <v>-69.25</v>
      </c>
      <c r="DI3965" s="112" t="s">
        <v>8848</v>
      </c>
      <c r="DJ3965" s="112" t="s">
        <v>8536</v>
      </c>
      <c r="DO3965"/>
    </row>
    <row r="3966" spans="15:119" x14ac:dyDescent="0.25">
      <c r="O3966" s="268" t="s">
        <v>13444</v>
      </c>
      <c r="P3966" s="268" t="s">
        <v>9484</v>
      </c>
      <c r="Q3966" s="269">
        <v>-7.75</v>
      </c>
      <c r="R3966" s="269">
        <v>-8</v>
      </c>
      <c r="S3966" s="269">
        <v>-69.25</v>
      </c>
      <c r="T3966" s="269">
        <v>-69.5</v>
      </c>
      <c r="DI3966" s="112" t="s">
        <v>9061</v>
      </c>
      <c r="DJ3966" s="112" t="s">
        <v>9008</v>
      </c>
      <c r="DO3966"/>
    </row>
    <row r="3967" spans="15:119" x14ac:dyDescent="0.25">
      <c r="O3967" s="268" t="s">
        <v>13445</v>
      </c>
      <c r="P3967" s="268" t="s">
        <v>9484</v>
      </c>
      <c r="Q3967" s="269">
        <v>-7.75</v>
      </c>
      <c r="R3967" s="269">
        <v>-8</v>
      </c>
      <c r="S3967" s="269">
        <v>-69</v>
      </c>
      <c r="T3967" s="269">
        <v>-69.25</v>
      </c>
      <c r="DI3967" s="112" t="s">
        <v>4546</v>
      </c>
      <c r="DJ3967" s="112" t="s">
        <v>4444</v>
      </c>
      <c r="DO3967"/>
    </row>
    <row r="3968" spans="15:119" x14ac:dyDescent="0.25">
      <c r="O3968" s="268" t="s">
        <v>13446</v>
      </c>
      <c r="P3968" s="268" t="s">
        <v>9478</v>
      </c>
      <c r="Q3968" s="269">
        <v>-6</v>
      </c>
      <c r="R3968" s="269">
        <v>-8</v>
      </c>
      <c r="S3968" s="269">
        <v>-66</v>
      </c>
      <c r="T3968" s="269">
        <v>-69</v>
      </c>
      <c r="DI3968" s="112" t="s">
        <v>7257</v>
      </c>
      <c r="DJ3968" s="112" t="s">
        <v>7203</v>
      </c>
      <c r="DO3968"/>
    </row>
    <row r="3969" spans="15:119" x14ac:dyDescent="0.25">
      <c r="O3969" s="268" t="s">
        <v>13447</v>
      </c>
      <c r="P3969" s="268" t="s">
        <v>9480</v>
      </c>
      <c r="Q3969" s="269">
        <v>-6</v>
      </c>
      <c r="R3969" s="269">
        <v>-7</v>
      </c>
      <c r="S3969" s="269">
        <v>-67.5</v>
      </c>
      <c r="T3969" s="269">
        <v>-69</v>
      </c>
      <c r="DI3969" s="112" t="s">
        <v>5809</v>
      </c>
      <c r="DJ3969" s="112" t="s">
        <v>5735</v>
      </c>
      <c r="DO3969"/>
    </row>
    <row r="3970" spans="15:119" x14ac:dyDescent="0.25">
      <c r="O3970" s="268" t="s">
        <v>13448</v>
      </c>
      <c r="P3970" s="268" t="s">
        <v>9482</v>
      </c>
      <c r="Q3970" s="269">
        <v>-6</v>
      </c>
      <c r="R3970" s="269">
        <v>-6.5</v>
      </c>
      <c r="S3970" s="269">
        <v>-68.5</v>
      </c>
      <c r="T3970" s="269">
        <v>-69</v>
      </c>
      <c r="DI3970" s="112" t="s">
        <v>8164</v>
      </c>
      <c r="DJ3970" s="112" t="s">
        <v>7908</v>
      </c>
      <c r="DO3970"/>
    </row>
    <row r="3971" spans="15:119" x14ac:dyDescent="0.25">
      <c r="O3971" s="268" t="s">
        <v>13449</v>
      </c>
      <c r="P3971" s="268" t="s">
        <v>9484</v>
      </c>
      <c r="Q3971" s="269">
        <v>-6</v>
      </c>
      <c r="R3971" s="269">
        <v>-6.25</v>
      </c>
      <c r="S3971" s="269">
        <v>-68.75</v>
      </c>
      <c r="T3971" s="269">
        <v>-69</v>
      </c>
      <c r="DI3971" s="112" t="s">
        <v>4731</v>
      </c>
      <c r="DJ3971" s="112" t="s">
        <v>4583</v>
      </c>
      <c r="DO3971"/>
    </row>
    <row r="3972" spans="15:119" x14ac:dyDescent="0.25">
      <c r="O3972" s="268" t="s">
        <v>13450</v>
      </c>
      <c r="P3972" s="268" t="s">
        <v>9484</v>
      </c>
      <c r="Q3972" s="269">
        <v>-6</v>
      </c>
      <c r="R3972" s="269">
        <v>-6.25</v>
      </c>
      <c r="S3972" s="269">
        <v>-68.5</v>
      </c>
      <c r="T3972" s="269">
        <v>-68.75</v>
      </c>
      <c r="DI3972" s="112" t="s">
        <v>6202</v>
      </c>
      <c r="DJ3972" s="112" t="s">
        <v>5901</v>
      </c>
      <c r="DO3972"/>
    </row>
    <row r="3973" spans="15:119" x14ac:dyDescent="0.25">
      <c r="O3973" s="268" t="s">
        <v>13451</v>
      </c>
      <c r="P3973" s="268" t="s">
        <v>9484</v>
      </c>
      <c r="Q3973" s="269">
        <v>-6.25</v>
      </c>
      <c r="R3973" s="269">
        <v>-6.5</v>
      </c>
      <c r="S3973" s="269">
        <v>-68.75</v>
      </c>
      <c r="T3973" s="269">
        <v>-69</v>
      </c>
      <c r="DI3973" s="112" t="s">
        <v>8457</v>
      </c>
      <c r="DJ3973" s="112" t="s">
        <v>8277</v>
      </c>
      <c r="DO3973"/>
    </row>
    <row r="3974" spans="15:119" x14ac:dyDescent="0.25">
      <c r="O3974" s="268" t="s">
        <v>13452</v>
      </c>
      <c r="P3974" s="268" t="s">
        <v>9484</v>
      </c>
      <c r="Q3974" s="269">
        <v>-6.25</v>
      </c>
      <c r="R3974" s="269">
        <v>-6.5</v>
      </c>
      <c r="S3974" s="269">
        <v>-68.5</v>
      </c>
      <c r="T3974" s="269">
        <v>-68.75</v>
      </c>
      <c r="DI3974" s="112" t="s">
        <v>529</v>
      </c>
      <c r="DJ3974" s="112" t="s">
        <v>10</v>
      </c>
      <c r="DO3974"/>
    </row>
    <row r="3975" spans="15:119" x14ac:dyDescent="0.25">
      <c r="O3975" s="268" t="s">
        <v>13453</v>
      </c>
      <c r="P3975" s="268" t="s">
        <v>9482</v>
      </c>
      <c r="Q3975" s="269">
        <v>-6</v>
      </c>
      <c r="R3975" s="269">
        <v>-6.5</v>
      </c>
      <c r="S3975" s="269">
        <v>-68</v>
      </c>
      <c r="T3975" s="269">
        <v>-68.5</v>
      </c>
      <c r="DI3975" s="112" t="s">
        <v>8849</v>
      </c>
      <c r="DJ3975" s="112" t="s">
        <v>8536</v>
      </c>
      <c r="DO3975"/>
    </row>
    <row r="3976" spans="15:119" x14ac:dyDescent="0.25">
      <c r="O3976" s="268" t="s">
        <v>13454</v>
      </c>
      <c r="P3976" s="268" t="s">
        <v>9484</v>
      </c>
      <c r="Q3976" s="269">
        <v>-6</v>
      </c>
      <c r="R3976" s="269">
        <v>-6.25</v>
      </c>
      <c r="S3976" s="269">
        <v>-68.25</v>
      </c>
      <c r="T3976" s="269">
        <v>-68.5</v>
      </c>
      <c r="DI3976" s="112" t="s">
        <v>8165</v>
      </c>
      <c r="DJ3976" s="112" t="s">
        <v>7908</v>
      </c>
      <c r="DO3976"/>
    </row>
    <row r="3977" spans="15:119" x14ac:dyDescent="0.25">
      <c r="O3977" s="268" t="s">
        <v>13455</v>
      </c>
      <c r="P3977" s="268" t="s">
        <v>9484</v>
      </c>
      <c r="Q3977" s="269">
        <v>-6</v>
      </c>
      <c r="R3977" s="269">
        <v>-6.25</v>
      </c>
      <c r="S3977" s="269">
        <v>-68</v>
      </c>
      <c r="T3977" s="269">
        <v>-68.25</v>
      </c>
      <c r="DI3977" s="112" t="s">
        <v>4194</v>
      </c>
      <c r="DJ3977" s="112" t="s">
        <v>4181</v>
      </c>
      <c r="DO3977"/>
    </row>
    <row r="3978" spans="15:119" x14ac:dyDescent="0.25">
      <c r="O3978" s="268" t="s">
        <v>13456</v>
      </c>
      <c r="P3978" s="268" t="s">
        <v>9484</v>
      </c>
      <c r="Q3978" s="269">
        <v>-6.25</v>
      </c>
      <c r="R3978" s="269">
        <v>-6.5</v>
      </c>
      <c r="S3978" s="269">
        <v>-68.25</v>
      </c>
      <c r="T3978" s="269">
        <v>-68.5</v>
      </c>
      <c r="DI3978" s="112" t="s">
        <v>8850</v>
      </c>
      <c r="DJ3978" s="112" t="s">
        <v>8536</v>
      </c>
      <c r="DO3978"/>
    </row>
    <row r="3979" spans="15:119" x14ac:dyDescent="0.25">
      <c r="O3979" s="268" t="s">
        <v>13457</v>
      </c>
      <c r="P3979" s="268" t="s">
        <v>9484</v>
      </c>
      <c r="Q3979" s="269">
        <v>-6.25</v>
      </c>
      <c r="R3979" s="269">
        <v>-6.5</v>
      </c>
      <c r="S3979" s="269">
        <v>-68</v>
      </c>
      <c r="T3979" s="269">
        <v>-68.25</v>
      </c>
      <c r="DI3979" s="112" t="s">
        <v>9389</v>
      </c>
      <c r="DJ3979" s="112" t="s">
        <v>9212</v>
      </c>
      <c r="DO3979"/>
    </row>
    <row r="3980" spans="15:119" x14ac:dyDescent="0.25">
      <c r="O3980" s="268" t="s">
        <v>13458</v>
      </c>
      <c r="P3980" s="268" t="s">
        <v>9482</v>
      </c>
      <c r="Q3980" s="269">
        <v>-6</v>
      </c>
      <c r="R3980" s="269">
        <v>-6.5</v>
      </c>
      <c r="S3980" s="269">
        <v>-67.5</v>
      </c>
      <c r="T3980" s="269">
        <v>-68</v>
      </c>
      <c r="DI3980" s="112" t="s">
        <v>6898</v>
      </c>
      <c r="DJ3980" s="112" t="s">
        <v>6297</v>
      </c>
      <c r="DO3980"/>
    </row>
    <row r="3981" spans="15:119" x14ac:dyDescent="0.25">
      <c r="O3981" s="268" t="s">
        <v>13459</v>
      </c>
      <c r="P3981" s="268" t="s">
        <v>9484</v>
      </c>
      <c r="Q3981" s="269">
        <v>-6</v>
      </c>
      <c r="R3981" s="269">
        <v>-6.25</v>
      </c>
      <c r="S3981" s="269">
        <v>-67.75</v>
      </c>
      <c r="T3981" s="269">
        <v>-68</v>
      </c>
      <c r="DI3981" s="112" t="s">
        <v>5165</v>
      </c>
      <c r="DJ3981" s="112" t="s">
        <v>5023</v>
      </c>
      <c r="DO3981"/>
    </row>
    <row r="3982" spans="15:119" x14ac:dyDescent="0.25">
      <c r="O3982" s="268" t="s">
        <v>13460</v>
      </c>
      <c r="P3982" s="268" t="s">
        <v>9484</v>
      </c>
      <c r="Q3982" s="269">
        <v>-6</v>
      </c>
      <c r="R3982" s="269">
        <v>-6.25</v>
      </c>
      <c r="S3982" s="269">
        <v>-67.5</v>
      </c>
      <c r="T3982" s="269">
        <v>-67.75</v>
      </c>
      <c r="DI3982" s="112" t="s">
        <v>7729</v>
      </c>
      <c r="DJ3982" s="112" t="s">
        <v>7290</v>
      </c>
      <c r="DO3982"/>
    </row>
    <row r="3983" spans="15:119" x14ac:dyDescent="0.25">
      <c r="O3983" s="268" t="s">
        <v>13461</v>
      </c>
      <c r="P3983" s="268" t="s">
        <v>9484</v>
      </c>
      <c r="Q3983" s="269">
        <v>-6.25</v>
      </c>
      <c r="R3983" s="269">
        <v>-6.5</v>
      </c>
      <c r="S3983" s="269">
        <v>-67.75</v>
      </c>
      <c r="T3983" s="269">
        <v>-68</v>
      </c>
      <c r="DI3983" s="112" t="s">
        <v>6203</v>
      </c>
      <c r="DJ3983" s="112" t="s">
        <v>5901</v>
      </c>
      <c r="DO3983"/>
    </row>
    <row r="3984" spans="15:119" x14ac:dyDescent="0.25">
      <c r="O3984" s="268" t="s">
        <v>13462</v>
      </c>
      <c r="P3984" s="268" t="s">
        <v>9484</v>
      </c>
      <c r="Q3984" s="269">
        <v>-6.25</v>
      </c>
      <c r="R3984" s="269">
        <v>-6.5</v>
      </c>
      <c r="S3984" s="269">
        <v>-67.5</v>
      </c>
      <c r="T3984" s="269">
        <v>-67.75</v>
      </c>
      <c r="DI3984" s="112" t="s">
        <v>7730</v>
      </c>
      <c r="DJ3984" s="112" t="s">
        <v>7290</v>
      </c>
      <c r="DO3984"/>
    </row>
    <row r="3985" spans="15:119" x14ac:dyDescent="0.25">
      <c r="O3985" s="268" t="s">
        <v>13463</v>
      </c>
      <c r="P3985" s="268" t="s">
        <v>9482</v>
      </c>
      <c r="Q3985" s="269">
        <v>-6.5</v>
      </c>
      <c r="R3985" s="269">
        <v>-7</v>
      </c>
      <c r="S3985" s="269">
        <v>-68.5</v>
      </c>
      <c r="T3985" s="269">
        <v>-69</v>
      </c>
      <c r="DI3985" s="112" t="s">
        <v>5166</v>
      </c>
      <c r="DJ3985" s="112" t="s">
        <v>5023</v>
      </c>
      <c r="DO3985"/>
    </row>
    <row r="3986" spans="15:119" x14ac:dyDescent="0.25">
      <c r="O3986" s="268" t="s">
        <v>13464</v>
      </c>
      <c r="P3986" s="268" t="s">
        <v>9484</v>
      </c>
      <c r="Q3986" s="269">
        <v>-6.5</v>
      </c>
      <c r="R3986" s="269">
        <v>-6.75</v>
      </c>
      <c r="S3986" s="269">
        <v>-68.75</v>
      </c>
      <c r="T3986" s="269">
        <v>-69</v>
      </c>
      <c r="DI3986" s="112" t="s">
        <v>6899</v>
      </c>
      <c r="DJ3986" s="112" t="s">
        <v>6297</v>
      </c>
      <c r="DO3986"/>
    </row>
    <row r="3987" spans="15:119" x14ac:dyDescent="0.25">
      <c r="O3987" s="268" t="s">
        <v>13465</v>
      </c>
      <c r="P3987" s="268" t="s">
        <v>9484</v>
      </c>
      <c r="Q3987" s="269">
        <v>-6.5</v>
      </c>
      <c r="R3987" s="269">
        <v>-6.75</v>
      </c>
      <c r="S3987" s="269">
        <v>-68.5</v>
      </c>
      <c r="T3987" s="269">
        <v>-68.75</v>
      </c>
      <c r="DI3987" s="112" t="s">
        <v>6900</v>
      </c>
      <c r="DJ3987" s="112" t="s">
        <v>6297</v>
      </c>
      <c r="DO3987"/>
    </row>
    <row r="3988" spans="15:119" x14ac:dyDescent="0.25">
      <c r="O3988" s="268" t="s">
        <v>13466</v>
      </c>
      <c r="P3988" s="268" t="s">
        <v>9484</v>
      </c>
      <c r="Q3988" s="269">
        <v>-6.75</v>
      </c>
      <c r="R3988" s="269">
        <v>-7</v>
      </c>
      <c r="S3988" s="269">
        <v>-68.75</v>
      </c>
      <c r="T3988" s="269">
        <v>-69</v>
      </c>
      <c r="DI3988" s="112" t="s">
        <v>8851</v>
      </c>
      <c r="DJ3988" s="112" t="s">
        <v>8536</v>
      </c>
      <c r="DO3988"/>
    </row>
    <row r="3989" spans="15:119" x14ac:dyDescent="0.25">
      <c r="O3989" s="268" t="s">
        <v>13467</v>
      </c>
      <c r="P3989" s="268" t="s">
        <v>9484</v>
      </c>
      <c r="Q3989" s="269">
        <v>-6.75</v>
      </c>
      <c r="R3989" s="269">
        <v>-7</v>
      </c>
      <c r="S3989" s="269">
        <v>-68.5</v>
      </c>
      <c r="T3989" s="269">
        <v>-68.75</v>
      </c>
      <c r="DI3989" s="112" t="s">
        <v>8458</v>
      </c>
      <c r="DJ3989" s="112" t="s">
        <v>8277</v>
      </c>
      <c r="DO3989"/>
    </row>
    <row r="3990" spans="15:119" x14ac:dyDescent="0.25">
      <c r="O3990" s="268" t="s">
        <v>13468</v>
      </c>
      <c r="P3990" s="268" t="s">
        <v>9482</v>
      </c>
      <c r="Q3990" s="269">
        <v>-6.5</v>
      </c>
      <c r="R3990" s="269">
        <v>-7</v>
      </c>
      <c r="S3990" s="269">
        <v>-68</v>
      </c>
      <c r="T3990" s="269">
        <v>-68.5</v>
      </c>
      <c r="DI3990" s="112" t="s">
        <v>9170</v>
      </c>
      <c r="DJ3990" s="112" t="s">
        <v>9078</v>
      </c>
      <c r="DO3990"/>
    </row>
    <row r="3991" spans="15:119" x14ac:dyDescent="0.25">
      <c r="O3991" s="268" t="s">
        <v>13469</v>
      </c>
      <c r="P3991" s="268" t="s">
        <v>9484</v>
      </c>
      <c r="Q3991" s="269">
        <v>-6.5</v>
      </c>
      <c r="R3991" s="269">
        <v>-6.75</v>
      </c>
      <c r="S3991" s="269">
        <v>-68.25</v>
      </c>
      <c r="T3991" s="269">
        <v>-68.5</v>
      </c>
      <c r="DI3991" s="112" t="s">
        <v>7731</v>
      </c>
      <c r="DJ3991" s="112" t="s">
        <v>7290</v>
      </c>
      <c r="DO3991"/>
    </row>
    <row r="3992" spans="15:119" x14ac:dyDescent="0.25">
      <c r="O3992" s="268" t="s">
        <v>13470</v>
      </c>
      <c r="P3992" s="268" t="s">
        <v>9484</v>
      </c>
      <c r="Q3992" s="269">
        <v>-6.5</v>
      </c>
      <c r="R3992" s="269">
        <v>-6.75</v>
      </c>
      <c r="S3992" s="269">
        <v>-68</v>
      </c>
      <c r="T3992" s="269">
        <v>-68.25</v>
      </c>
      <c r="DI3992" s="112" t="s">
        <v>4439</v>
      </c>
      <c r="DJ3992" s="112" t="s">
        <v>4427</v>
      </c>
      <c r="DO3992"/>
    </row>
    <row r="3993" spans="15:119" x14ac:dyDescent="0.25">
      <c r="O3993" s="268" t="s">
        <v>13471</v>
      </c>
      <c r="P3993" s="268" t="s">
        <v>9484</v>
      </c>
      <c r="Q3993" s="269">
        <v>-6.75</v>
      </c>
      <c r="R3993" s="269">
        <v>-7</v>
      </c>
      <c r="S3993" s="269">
        <v>-68.25</v>
      </c>
      <c r="T3993" s="269">
        <v>-68.5</v>
      </c>
      <c r="DI3993" s="112" t="s">
        <v>6204</v>
      </c>
      <c r="DJ3993" s="112" t="s">
        <v>5901</v>
      </c>
      <c r="DO3993"/>
    </row>
    <row r="3994" spans="15:119" x14ac:dyDescent="0.25">
      <c r="O3994" s="268" t="s">
        <v>13472</v>
      </c>
      <c r="P3994" s="268" t="s">
        <v>9484</v>
      </c>
      <c r="Q3994" s="269">
        <v>-6.75</v>
      </c>
      <c r="R3994" s="269">
        <v>-7</v>
      </c>
      <c r="S3994" s="269">
        <v>-68</v>
      </c>
      <c r="T3994" s="269">
        <v>-68.25</v>
      </c>
      <c r="DI3994" s="112" t="s">
        <v>8166</v>
      </c>
      <c r="DJ3994" s="112" t="s">
        <v>7908</v>
      </c>
      <c r="DO3994"/>
    </row>
    <row r="3995" spans="15:119" x14ac:dyDescent="0.25">
      <c r="O3995" s="268" t="s">
        <v>13473</v>
      </c>
      <c r="P3995" s="268" t="s">
        <v>9482</v>
      </c>
      <c r="Q3995" s="269">
        <v>-6.5</v>
      </c>
      <c r="R3995" s="269">
        <v>-7</v>
      </c>
      <c r="S3995" s="269">
        <v>-67.5</v>
      </c>
      <c r="T3995" s="269">
        <v>-68</v>
      </c>
      <c r="DI3995" s="112" t="s">
        <v>7732</v>
      </c>
      <c r="DJ3995" s="112" t="s">
        <v>7290</v>
      </c>
      <c r="DO3995"/>
    </row>
    <row r="3996" spans="15:119" x14ac:dyDescent="0.25">
      <c r="O3996" s="268" t="s">
        <v>13474</v>
      </c>
      <c r="P3996" s="268" t="s">
        <v>9484</v>
      </c>
      <c r="Q3996" s="269">
        <v>-6.5</v>
      </c>
      <c r="R3996" s="269">
        <v>-6.75</v>
      </c>
      <c r="S3996" s="269">
        <v>-67.75</v>
      </c>
      <c r="T3996" s="269">
        <v>-68</v>
      </c>
      <c r="DI3996" s="112" t="s">
        <v>6901</v>
      </c>
      <c r="DJ3996" s="112" t="s">
        <v>6297</v>
      </c>
      <c r="DO3996"/>
    </row>
    <row r="3997" spans="15:119" x14ac:dyDescent="0.25">
      <c r="O3997" s="268" t="s">
        <v>13475</v>
      </c>
      <c r="P3997" s="268" t="s">
        <v>9484</v>
      </c>
      <c r="Q3997" s="269">
        <v>-6.5</v>
      </c>
      <c r="R3997" s="269">
        <v>-6.75</v>
      </c>
      <c r="S3997" s="269">
        <v>-67.5</v>
      </c>
      <c r="T3997" s="269">
        <v>-67.75</v>
      </c>
      <c r="DI3997" s="112" t="s">
        <v>7733</v>
      </c>
      <c r="DJ3997" s="112" t="s">
        <v>8277</v>
      </c>
      <c r="DO3997"/>
    </row>
    <row r="3998" spans="15:119" x14ac:dyDescent="0.25">
      <c r="O3998" s="268" t="s">
        <v>13476</v>
      </c>
      <c r="P3998" s="268" t="s">
        <v>9484</v>
      </c>
      <c r="Q3998" s="269">
        <v>-6.75</v>
      </c>
      <c r="R3998" s="269">
        <v>-7</v>
      </c>
      <c r="S3998" s="269">
        <v>-67.75</v>
      </c>
      <c r="T3998" s="269">
        <v>-68</v>
      </c>
      <c r="DI3998" s="112" t="s">
        <v>7733</v>
      </c>
      <c r="DJ3998" s="112" t="s">
        <v>7290</v>
      </c>
      <c r="DO3998"/>
    </row>
    <row r="3999" spans="15:119" x14ac:dyDescent="0.25">
      <c r="O3999" s="268" t="s">
        <v>13477</v>
      </c>
      <c r="P3999" s="268" t="s">
        <v>9484</v>
      </c>
      <c r="Q3999" s="269">
        <v>-6.75</v>
      </c>
      <c r="R3999" s="269">
        <v>-7</v>
      </c>
      <c r="S3999" s="269">
        <v>-67.5</v>
      </c>
      <c r="T3999" s="269">
        <v>-67.75</v>
      </c>
      <c r="DI3999" s="112" t="s">
        <v>4547</v>
      </c>
      <c r="DJ3999" s="112" t="s">
        <v>4444</v>
      </c>
      <c r="DO3999"/>
    </row>
    <row r="4000" spans="15:119" x14ac:dyDescent="0.25">
      <c r="O4000" s="268" t="s">
        <v>13478</v>
      </c>
      <c r="P4000" s="268" t="s">
        <v>9480</v>
      </c>
      <c r="Q4000" s="269">
        <v>-6</v>
      </c>
      <c r="R4000" s="269">
        <v>-7</v>
      </c>
      <c r="S4000" s="269">
        <v>-66</v>
      </c>
      <c r="T4000" s="269">
        <v>-67.5</v>
      </c>
      <c r="DI4000" s="112" t="s">
        <v>4379</v>
      </c>
      <c r="DJ4000" s="112" t="s">
        <v>4283</v>
      </c>
      <c r="DO4000"/>
    </row>
    <row r="4001" spans="15:119" x14ac:dyDescent="0.25">
      <c r="O4001" s="268" t="s">
        <v>13479</v>
      </c>
      <c r="P4001" s="268" t="s">
        <v>9482</v>
      </c>
      <c r="Q4001" s="269">
        <v>-6</v>
      </c>
      <c r="R4001" s="269">
        <v>-6.5</v>
      </c>
      <c r="S4001" s="269">
        <v>-67</v>
      </c>
      <c r="T4001" s="269">
        <v>-67.5</v>
      </c>
      <c r="DI4001" s="112" t="s">
        <v>8167</v>
      </c>
      <c r="DJ4001" s="112" t="s">
        <v>7908</v>
      </c>
      <c r="DO4001"/>
    </row>
    <row r="4002" spans="15:119" x14ac:dyDescent="0.25">
      <c r="O4002" s="268" t="s">
        <v>13480</v>
      </c>
      <c r="P4002" s="268" t="s">
        <v>9484</v>
      </c>
      <c r="Q4002" s="269">
        <v>-6</v>
      </c>
      <c r="R4002" s="269">
        <v>-6.25</v>
      </c>
      <c r="S4002" s="269">
        <v>-67.25</v>
      </c>
      <c r="T4002" s="269">
        <v>-67.5</v>
      </c>
      <c r="DI4002" s="112" t="s">
        <v>1235</v>
      </c>
      <c r="DJ4002" s="112" t="s">
        <v>6297</v>
      </c>
      <c r="DO4002"/>
    </row>
    <row r="4003" spans="15:119" x14ac:dyDescent="0.25">
      <c r="O4003" s="268" t="s">
        <v>13481</v>
      </c>
      <c r="P4003" s="268" t="s">
        <v>9484</v>
      </c>
      <c r="Q4003" s="269">
        <v>-6</v>
      </c>
      <c r="R4003" s="269">
        <v>-6.25</v>
      </c>
      <c r="S4003" s="269">
        <v>-67</v>
      </c>
      <c r="T4003" s="269">
        <v>-67.25</v>
      </c>
      <c r="DI4003" s="112" t="s">
        <v>1235</v>
      </c>
      <c r="DJ4003" s="112" t="s">
        <v>5365</v>
      </c>
      <c r="DO4003"/>
    </row>
    <row r="4004" spans="15:119" x14ac:dyDescent="0.25">
      <c r="O4004" s="268" t="s">
        <v>13482</v>
      </c>
      <c r="P4004" s="268" t="s">
        <v>9484</v>
      </c>
      <c r="Q4004" s="269">
        <v>-6.25</v>
      </c>
      <c r="R4004" s="269">
        <v>-6.5</v>
      </c>
      <c r="S4004" s="269">
        <v>-67.25</v>
      </c>
      <c r="T4004" s="269">
        <v>-67.5</v>
      </c>
      <c r="DI4004" s="112" t="s">
        <v>4964</v>
      </c>
      <c r="DJ4004" s="112" t="s">
        <v>4800</v>
      </c>
      <c r="DO4004"/>
    </row>
    <row r="4005" spans="15:119" x14ac:dyDescent="0.25">
      <c r="O4005" s="268" t="s">
        <v>13483</v>
      </c>
      <c r="P4005" s="268" t="s">
        <v>9484</v>
      </c>
      <c r="Q4005" s="269">
        <v>-6.25</v>
      </c>
      <c r="R4005" s="269">
        <v>-6.5</v>
      </c>
      <c r="S4005" s="269">
        <v>-67</v>
      </c>
      <c r="T4005" s="269">
        <v>-67.25</v>
      </c>
      <c r="DI4005" s="112" t="s">
        <v>7734</v>
      </c>
      <c r="DJ4005" s="112" t="s">
        <v>7290</v>
      </c>
      <c r="DO4005"/>
    </row>
    <row r="4006" spans="15:119" x14ac:dyDescent="0.25">
      <c r="O4006" s="268" t="s">
        <v>13484</v>
      </c>
      <c r="P4006" s="268" t="s">
        <v>9482</v>
      </c>
      <c r="Q4006" s="269">
        <v>-6</v>
      </c>
      <c r="R4006" s="269">
        <v>-6.5</v>
      </c>
      <c r="S4006" s="269">
        <v>-66.5</v>
      </c>
      <c r="T4006" s="269">
        <v>-67</v>
      </c>
      <c r="DI4006" s="112" t="s">
        <v>6902</v>
      </c>
      <c r="DJ4006" s="112" t="s">
        <v>6297</v>
      </c>
      <c r="DO4006"/>
    </row>
    <row r="4007" spans="15:119" x14ac:dyDescent="0.25">
      <c r="O4007" s="268" t="s">
        <v>13485</v>
      </c>
      <c r="P4007" s="268" t="s">
        <v>9484</v>
      </c>
      <c r="Q4007" s="269">
        <v>-6</v>
      </c>
      <c r="R4007" s="269">
        <v>-6.25</v>
      </c>
      <c r="S4007" s="269">
        <v>-66.75</v>
      </c>
      <c r="T4007" s="269">
        <v>-67</v>
      </c>
      <c r="DI4007" s="112" t="s">
        <v>6903</v>
      </c>
      <c r="DJ4007" s="112" t="s">
        <v>6297</v>
      </c>
      <c r="DO4007"/>
    </row>
    <row r="4008" spans="15:119" x14ac:dyDescent="0.25">
      <c r="O4008" s="268" t="s">
        <v>13486</v>
      </c>
      <c r="P4008" s="268" t="s">
        <v>9484</v>
      </c>
      <c r="Q4008" s="269">
        <v>-6</v>
      </c>
      <c r="R4008" s="269">
        <v>-6.25</v>
      </c>
      <c r="S4008" s="269">
        <v>-66.5</v>
      </c>
      <c r="T4008" s="269">
        <v>-66.75</v>
      </c>
      <c r="DI4008" s="112" t="s">
        <v>7735</v>
      </c>
      <c r="DJ4008" s="112" t="s">
        <v>7290</v>
      </c>
      <c r="DO4008"/>
    </row>
    <row r="4009" spans="15:119" x14ac:dyDescent="0.25">
      <c r="O4009" s="268" t="s">
        <v>13487</v>
      </c>
      <c r="P4009" s="268" t="s">
        <v>9484</v>
      </c>
      <c r="Q4009" s="269">
        <v>-6.25</v>
      </c>
      <c r="R4009" s="269">
        <v>-6.5</v>
      </c>
      <c r="S4009" s="269">
        <v>-66.75</v>
      </c>
      <c r="T4009" s="269">
        <v>-67</v>
      </c>
      <c r="DI4009" s="112" t="s">
        <v>6904</v>
      </c>
      <c r="DJ4009" s="112" t="s">
        <v>6297</v>
      </c>
      <c r="DO4009"/>
    </row>
    <row r="4010" spans="15:119" x14ac:dyDescent="0.25">
      <c r="O4010" s="268" t="s">
        <v>13488</v>
      </c>
      <c r="P4010" s="268" t="s">
        <v>9484</v>
      </c>
      <c r="Q4010" s="269">
        <v>-6.25</v>
      </c>
      <c r="R4010" s="269">
        <v>-6.5</v>
      </c>
      <c r="S4010" s="269">
        <v>-66.5</v>
      </c>
      <c r="T4010" s="269">
        <v>-66.75</v>
      </c>
      <c r="DI4010" s="112" t="s">
        <v>6904</v>
      </c>
      <c r="DJ4010" s="112" t="s">
        <v>7290</v>
      </c>
      <c r="DO4010"/>
    </row>
    <row r="4011" spans="15:119" ht="30" x14ac:dyDescent="0.25">
      <c r="O4011" s="268" t="s">
        <v>13489</v>
      </c>
      <c r="P4011" s="268" t="s">
        <v>9482</v>
      </c>
      <c r="Q4011" s="269">
        <v>-6</v>
      </c>
      <c r="R4011" s="269">
        <v>-6.5</v>
      </c>
      <c r="S4011" s="269">
        <v>-66</v>
      </c>
      <c r="T4011" s="269">
        <v>-66.5</v>
      </c>
      <c r="DI4011" s="112" t="s">
        <v>8459</v>
      </c>
      <c r="DJ4011" s="112" t="s">
        <v>8277</v>
      </c>
      <c r="DO4011"/>
    </row>
    <row r="4012" spans="15:119" ht="30" x14ac:dyDescent="0.25">
      <c r="O4012" s="268" t="s">
        <v>13490</v>
      </c>
      <c r="P4012" s="268" t="s">
        <v>9484</v>
      </c>
      <c r="Q4012" s="269">
        <v>-6</v>
      </c>
      <c r="R4012" s="269">
        <v>-6.25</v>
      </c>
      <c r="S4012" s="269">
        <v>-66.25</v>
      </c>
      <c r="T4012" s="269">
        <v>-66.5</v>
      </c>
      <c r="DI4012" s="112" t="s">
        <v>8168</v>
      </c>
      <c r="DJ4012" s="112" t="s">
        <v>7908</v>
      </c>
      <c r="DO4012"/>
    </row>
    <row r="4013" spans="15:119" x14ac:dyDescent="0.25">
      <c r="O4013" s="268" t="s">
        <v>13491</v>
      </c>
      <c r="P4013" s="268" t="s">
        <v>9484</v>
      </c>
      <c r="Q4013" s="269">
        <v>-6</v>
      </c>
      <c r="R4013" s="269">
        <v>-6.25</v>
      </c>
      <c r="S4013" s="269">
        <v>-66</v>
      </c>
      <c r="T4013" s="269">
        <v>-66.25</v>
      </c>
      <c r="DI4013" s="112" t="s">
        <v>4732</v>
      </c>
      <c r="DJ4013" s="112" t="s">
        <v>5901</v>
      </c>
      <c r="DO4013"/>
    </row>
    <row r="4014" spans="15:119" x14ac:dyDescent="0.25">
      <c r="O4014" s="268" t="s">
        <v>13492</v>
      </c>
      <c r="P4014" s="268" t="s">
        <v>9484</v>
      </c>
      <c r="Q4014" s="269">
        <v>-6.25</v>
      </c>
      <c r="R4014" s="269">
        <v>-6.5</v>
      </c>
      <c r="S4014" s="269">
        <v>-66.25</v>
      </c>
      <c r="T4014" s="269">
        <v>-66.5</v>
      </c>
      <c r="DI4014" s="112" t="s">
        <v>4732</v>
      </c>
      <c r="DJ4014" s="112" t="s">
        <v>4583</v>
      </c>
      <c r="DO4014"/>
    </row>
    <row r="4015" spans="15:119" x14ac:dyDescent="0.25">
      <c r="O4015" s="268" t="s">
        <v>13493</v>
      </c>
      <c r="P4015" s="268" t="s">
        <v>9484</v>
      </c>
      <c r="Q4015" s="269">
        <v>-6.25</v>
      </c>
      <c r="R4015" s="269">
        <v>-6.5</v>
      </c>
      <c r="S4015" s="269">
        <v>-66</v>
      </c>
      <c r="T4015" s="269">
        <v>-66.25</v>
      </c>
      <c r="DI4015" s="112" t="s">
        <v>7736</v>
      </c>
      <c r="DJ4015" s="112" t="s">
        <v>7290</v>
      </c>
      <c r="DO4015"/>
    </row>
    <row r="4016" spans="15:119" x14ac:dyDescent="0.25">
      <c r="O4016" s="268" t="s">
        <v>13494</v>
      </c>
      <c r="P4016" s="268" t="s">
        <v>9482</v>
      </c>
      <c r="Q4016" s="269">
        <v>-6.5</v>
      </c>
      <c r="R4016" s="269">
        <v>-7</v>
      </c>
      <c r="S4016" s="269">
        <v>-67</v>
      </c>
      <c r="T4016" s="269">
        <v>-67.5</v>
      </c>
      <c r="DI4016" s="112" t="s">
        <v>4251</v>
      </c>
      <c r="DJ4016" s="112" t="s">
        <v>4204</v>
      </c>
      <c r="DO4016"/>
    </row>
    <row r="4017" spans="15:119" x14ac:dyDescent="0.25">
      <c r="O4017" s="268" t="s">
        <v>13495</v>
      </c>
      <c r="P4017" s="268" t="s">
        <v>9484</v>
      </c>
      <c r="Q4017" s="269">
        <v>-6.5</v>
      </c>
      <c r="R4017" s="269">
        <v>-6.75</v>
      </c>
      <c r="S4017" s="269">
        <v>-67.25</v>
      </c>
      <c r="T4017" s="269">
        <v>-67.5</v>
      </c>
      <c r="DI4017" s="112" t="s">
        <v>8460</v>
      </c>
      <c r="DJ4017" s="112" t="s">
        <v>8277</v>
      </c>
      <c r="DO4017"/>
    </row>
    <row r="4018" spans="15:119" x14ac:dyDescent="0.25">
      <c r="O4018" s="268" t="s">
        <v>13496</v>
      </c>
      <c r="P4018" s="268" t="s">
        <v>9484</v>
      </c>
      <c r="Q4018" s="269">
        <v>-6.5</v>
      </c>
      <c r="R4018" s="269">
        <v>-6.75</v>
      </c>
      <c r="S4018" s="269">
        <v>-67</v>
      </c>
      <c r="T4018" s="269">
        <v>-67.25</v>
      </c>
      <c r="DI4018" s="112" t="s">
        <v>6205</v>
      </c>
      <c r="DJ4018" s="112" t="s">
        <v>5901</v>
      </c>
      <c r="DO4018"/>
    </row>
    <row r="4019" spans="15:119" x14ac:dyDescent="0.25">
      <c r="O4019" s="268" t="s">
        <v>13497</v>
      </c>
      <c r="P4019" s="268" t="s">
        <v>9484</v>
      </c>
      <c r="Q4019" s="269">
        <v>-6.75</v>
      </c>
      <c r="R4019" s="269">
        <v>-7</v>
      </c>
      <c r="S4019" s="269">
        <v>-67.25</v>
      </c>
      <c r="T4019" s="269">
        <v>-67.5</v>
      </c>
      <c r="DI4019" s="112" t="s">
        <v>4733</v>
      </c>
      <c r="DJ4019" s="112" t="s">
        <v>4583</v>
      </c>
      <c r="DO4019"/>
    </row>
    <row r="4020" spans="15:119" x14ac:dyDescent="0.25">
      <c r="O4020" s="268" t="s">
        <v>13498</v>
      </c>
      <c r="P4020" s="268" t="s">
        <v>9484</v>
      </c>
      <c r="Q4020" s="269">
        <v>-6.75</v>
      </c>
      <c r="R4020" s="269">
        <v>-7</v>
      </c>
      <c r="S4020" s="269">
        <v>-67</v>
      </c>
      <c r="T4020" s="269">
        <v>-67.25</v>
      </c>
      <c r="DI4020" s="112" t="s">
        <v>4733</v>
      </c>
      <c r="DJ4020" s="112" t="s">
        <v>6297</v>
      </c>
      <c r="DO4020"/>
    </row>
    <row r="4021" spans="15:119" x14ac:dyDescent="0.25">
      <c r="O4021" s="268" t="s">
        <v>13499</v>
      </c>
      <c r="P4021" s="268" t="s">
        <v>9482</v>
      </c>
      <c r="Q4021" s="269">
        <v>-6.5</v>
      </c>
      <c r="R4021" s="269">
        <v>-7</v>
      </c>
      <c r="S4021" s="269">
        <v>-66.5</v>
      </c>
      <c r="T4021" s="269">
        <v>-67</v>
      </c>
      <c r="DI4021" s="112" t="s">
        <v>4733</v>
      </c>
      <c r="DJ4021" s="112" t="s">
        <v>5203</v>
      </c>
      <c r="DO4021"/>
    </row>
    <row r="4022" spans="15:119" x14ac:dyDescent="0.25">
      <c r="O4022" s="268" t="s">
        <v>13500</v>
      </c>
      <c r="P4022" s="268" t="s">
        <v>9484</v>
      </c>
      <c r="Q4022" s="269">
        <v>-6.5</v>
      </c>
      <c r="R4022" s="269">
        <v>-6.75</v>
      </c>
      <c r="S4022" s="269">
        <v>-66.75</v>
      </c>
      <c r="T4022" s="269">
        <v>-67</v>
      </c>
      <c r="DI4022" s="112" t="s">
        <v>4548</v>
      </c>
      <c r="DJ4022" s="112" t="s">
        <v>7127</v>
      </c>
      <c r="DO4022"/>
    </row>
    <row r="4023" spans="15:119" x14ac:dyDescent="0.25">
      <c r="O4023" s="268" t="s">
        <v>13501</v>
      </c>
      <c r="P4023" s="268" t="s">
        <v>9484</v>
      </c>
      <c r="Q4023" s="269">
        <v>-6.5</v>
      </c>
      <c r="R4023" s="269">
        <v>-6.75</v>
      </c>
      <c r="S4023" s="269">
        <v>-66.5</v>
      </c>
      <c r="T4023" s="269">
        <v>-66.75</v>
      </c>
      <c r="DI4023" s="112" t="s">
        <v>4548</v>
      </c>
      <c r="DJ4023" s="112" t="s">
        <v>4444</v>
      </c>
      <c r="DO4023"/>
    </row>
    <row r="4024" spans="15:119" x14ac:dyDescent="0.25">
      <c r="O4024" s="268" t="s">
        <v>13502</v>
      </c>
      <c r="P4024" s="268" t="s">
        <v>9484</v>
      </c>
      <c r="Q4024" s="269">
        <v>-6.75</v>
      </c>
      <c r="R4024" s="269">
        <v>-7</v>
      </c>
      <c r="S4024" s="269">
        <v>-66.75</v>
      </c>
      <c r="T4024" s="269">
        <v>-67</v>
      </c>
      <c r="DI4024" s="112" t="s">
        <v>6905</v>
      </c>
      <c r="DJ4024" s="112" t="s">
        <v>6297</v>
      </c>
      <c r="DO4024"/>
    </row>
    <row r="4025" spans="15:119" x14ac:dyDescent="0.25">
      <c r="O4025" s="268" t="s">
        <v>13503</v>
      </c>
      <c r="P4025" s="268" t="s">
        <v>9484</v>
      </c>
      <c r="Q4025" s="269">
        <v>-6.75</v>
      </c>
      <c r="R4025" s="269">
        <v>-7</v>
      </c>
      <c r="S4025" s="269">
        <v>-66.5</v>
      </c>
      <c r="T4025" s="269">
        <v>-66.75</v>
      </c>
      <c r="DI4025" s="112" t="s">
        <v>8852</v>
      </c>
      <c r="DJ4025" s="112" t="s">
        <v>8536</v>
      </c>
      <c r="DO4025"/>
    </row>
    <row r="4026" spans="15:119" x14ac:dyDescent="0.25">
      <c r="O4026" s="268" t="s">
        <v>13504</v>
      </c>
      <c r="P4026" s="268" t="s">
        <v>9482</v>
      </c>
      <c r="Q4026" s="269">
        <v>-6.5</v>
      </c>
      <c r="R4026" s="269">
        <v>-7</v>
      </c>
      <c r="S4026" s="269">
        <v>-66</v>
      </c>
      <c r="T4026" s="269">
        <v>-66.5</v>
      </c>
      <c r="DI4026" s="112" t="s">
        <v>530</v>
      </c>
      <c r="DJ4026" s="112" t="s">
        <v>4583</v>
      </c>
      <c r="DO4026"/>
    </row>
    <row r="4027" spans="15:119" x14ac:dyDescent="0.25">
      <c r="O4027" s="268" t="s">
        <v>13505</v>
      </c>
      <c r="P4027" s="268" t="s">
        <v>9484</v>
      </c>
      <c r="Q4027" s="269">
        <v>-6.5</v>
      </c>
      <c r="R4027" s="269">
        <v>-6.75</v>
      </c>
      <c r="S4027" s="269">
        <v>-66.25</v>
      </c>
      <c r="T4027" s="269">
        <v>-66.5</v>
      </c>
      <c r="DI4027" s="112" t="s">
        <v>530</v>
      </c>
      <c r="DJ4027" s="112" t="s">
        <v>10</v>
      </c>
      <c r="DO4027"/>
    </row>
    <row r="4028" spans="15:119" x14ac:dyDescent="0.25">
      <c r="O4028" s="268" t="s">
        <v>13506</v>
      </c>
      <c r="P4028" s="268" t="s">
        <v>9484</v>
      </c>
      <c r="Q4028" s="269">
        <v>-6.5</v>
      </c>
      <c r="R4028" s="269">
        <v>-6.75</v>
      </c>
      <c r="S4028" s="269">
        <v>-66</v>
      </c>
      <c r="T4028" s="269">
        <v>-66.25</v>
      </c>
      <c r="DI4028" s="112" t="s">
        <v>8461</v>
      </c>
      <c r="DJ4028" s="112" t="s">
        <v>8277</v>
      </c>
      <c r="DO4028"/>
    </row>
    <row r="4029" spans="15:119" x14ac:dyDescent="0.25">
      <c r="O4029" s="268" t="s">
        <v>13507</v>
      </c>
      <c r="P4029" s="268" t="s">
        <v>9484</v>
      </c>
      <c r="Q4029" s="269">
        <v>-6.75</v>
      </c>
      <c r="R4029" s="269">
        <v>-7</v>
      </c>
      <c r="S4029" s="269">
        <v>-66.25</v>
      </c>
      <c r="T4029" s="269">
        <v>-66.5</v>
      </c>
      <c r="DI4029" s="112" t="s">
        <v>6906</v>
      </c>
      <c r="DJ4029" s="112" t="s">
        <v>6297</v>
      </c>
      <c r="DO4029"/>
    </row>
    <row r="4030" spans="15:119" x14ac:dyDescent="0.25">
      <c r="O4030" s="268" t="s">
        <v>13508</v>
      </c>
      <c r="P4030" s="268" t="s">
        <v>9484</v>
      </c>
      <c r="Q4030" s="269">
        <v>-6.75</v>
      </c>
      <c r="R4030" s="269">
        <v>-7</v>
      </c>
      <c r="S4030" s="269">
        <v>-66</v>
      </c>
      <c r="T4030" s="269">
        <v>-66.25</v>
      </c>
      <c r="DI4030" s="112" t="s">
        <v>7737</v>
      </c>
      <c r="DJ4030" s="112" t="s">
        <v>7290</v>
      </c>
      <c r="DO4030"/>
    </row>
    <row r="4031" spans="15:119" x14ac:dyDescent="0.25">
      <c r="O4031" s="268" t="s">
        <v>13509</v>
      </c>
      <c r="P4031" s="268" t="s">
        <v>9480</v>
      </c>
      <c r="Q4031" s="269">
        <v>-7</v>
      </c>
      <c r="R4031" s="269">
        <v>-8</v>
      </c>
      <c r="S4031" s="269">
        <v>-67.5</v>
      </c>
      <c r="T4031" s="269">
        <v>-69</v>
      </c>
      <c r="DI4031" s="112" t="s">
        <v>4734</v>
      </c>
      <c r="DJ4031" s="112" t="s">
        <v>4583</v>
      </c>
      <c r="DO4031"/>
    </row>
    <row r="4032" spans="15:119" ht="30" x14ac:dyDescent="0.25">
      <c r="O4032" s="268" t="s">
        <v>13510</v>
      </c>
      <c r="P4032" s="268" t="s">
        <v>9482</v>
      </c>
      <c r="Q4032" s="269">
        <v>-7</v>
      </c>
      <c r="R4032" s="269">
        <v>-7.5</v>
      </c>
      <c r="S4032" s="269">
        <v>-68.5</v>
      </c>
      <c r="T4032" s="269">
        <v>-69</v>
      </c>
      <c r="DI4032" s="112" t="s">
        <v>6206</v>
      </c>
      <c r="DJ4032" s="112" t="s">
        <v>5901</v>
      </c>
      <c r="DO4032"/>
    </row>
    <row r="4033" spans="15:119" x14ac:dyDescent="0.25">
      <c r="O4033" s="268" t="s">
        <v>13511</v>
      </c>
      <c r="P4033" s="268" t="s">
        <v>9484</v>
      </c>
      <c r="Q4033" s="269">
        <v>-7</v>
      </c>
      <c r="R4033" s="269">
        <v>-7.25</v>
      </c>
      <c r="S4033" s="269">
        <v>-68.75</v>
      </c>
      <c r="T4033" s="269">
        <v>-69</v>
      </c>
      <c r="DI4033" s="112" t="s">
        <v>4735</v>
      </c>
      <c r="DJ4033" s="112" t="s">
        <v>4583</v>
      </c>
      <c r="DO4033"/>
    </row>
    <row r="4034" spans="15:119" x14ac:dyDescent="0.25">
      <c r="O4034" s="268" t="s">
        <v>13512</v>
      </c>
      <c r="P4034" s="268" t="s">
        <v>9484</v>
      </c>
      <c r="Q4034" s="269">
        <v>-7</v>
      </c>
      <c r="R4034" s="269">
        <v>-7.25</v>
      </c>
      <c r="S4034" s="269">
        <v>-68.5</v>
      </c>
      <c r="T4034" s="269">
        <v>-68.75</v>
      </c>
      <c r="DI4034" s="112" t="s">
        <v>7738</v>
      </c>
      <c r="DJ4034" s="112" t="s">
        <v>7290</v>
      </c>
      <c r="DO4034"/>
    </row>
    <row r="4035" spans="15:119" x14ac:dyDescent="0.25">
      <c r="O4035" s="268" t="s">
        <v>13513</v>
      </c>
      <c r="P4035" s="268" t="s">
        <v>9484</v>
      </c>
      <c r="Q4035" s="269">
        <v>-7.25</v>
      </c>
      <c r="R4035" s="269">
        <v>-7.5</v>
      </c>
      <c r="S4035" s="269">
        <v>-68.75</v>
      </c>
      <c r="T4035" s="269">
        <v>-69</v>
      </c>
      <c r="DI4035" s="112" t="s">
        <v>4380</v>
      </c>
      <c r="DJ4035" s="112" t="s">
        <v>4283</v>
      </c>
      <c r="DO4035"/>
    </row>
    <row r="4036" spans="15:119" x14ac:dyDescent="0.25">
      <c r="O4036" s="268" t="s">
        <v>13514</v>
      </c>
      <c r="P4036" s="268" t="s">
        <v>9484</v>
      </c>
      <c r="Q4036" s="269">
        <v>-7.25</v>
      </c>
      <c r="R4036" s="269">
        <v>-7.5</v>
      </c>
      <c r="S4036" s="269">
        <v>-68.5</v>
      </c>
      <c r="T4036" s="269">
        <v>-68.75</v>
      </c>
      <c r="DI4036" s="112" t="s">
        <v>4380</v>
      </c>
      <c r="DJ4036" s="112" t="s">
        <v>5568</v>
      </c>
      <c r="DO4036"/>
    </row>
    <row r="4037" spans="15:119" x14ac:dyDescent="0.25">
      <c r="O4037" s="268" t="s">
        <v>13515</v>
      </c>
      <c r="P4037" s="268" t="s">
        <v>9482</v>
      </c>
      <c r="Q4037" s="269">
        <v>-7</v>
      </c>
      <c r="R4037" s="269">
        <v>-7.5</v>
      </c>
      <c r="S4037" s="269">
        <v>-68</v>
      </c>
      <c r="T4037" s="269">
        <v>-68.5</v>
      </c>
      <c r="DI4037" s="112" t="s">
        <v>165</v>
      </c>
      <c r="DJ4037" s="112" t="s">
        <v>10</v>
      </c>
      <c r="DO4037"/>
    </row>
    <row r="4038" spans="15:119" x14ac:dyDescent="0.25">
      <c r="O4038" s="268" t="s">
        <v>13516</v>
      </c>
      <c r="P4038" s="268" t="s">
        <v>9484</v>
      </c>
      <c r="Q4038" s="269">
        <v>-7</v>
      </c>
      <c r="R4038" s="269">
        <v>-7.25</v>
      </c>
      <c r="S4038" s="269">
        <v>-68.25</v>
      </c>
      <c r="T4038" s="269">
        <v>-68.5</v>
      </c>
      <c r="DI4038" s="112" t="s">
        <v>9171</v>
      </c>
      <c r="DJ4038" s="112" t="s">
        <v>9078</v>
      </c>
      <c r="DO4038"/>
    </row>
    <row r="4039" spans="15:119" x14ac:dyDescent="0.25">
      <c r="O4039" s="268" t="s">
        <v>13517</v>
      </c>
      <c r="P4039" s="268" t="s">
        <v>9484</v>
      </c>
      <c r="Q4039" s="269">
        <v>-7</v>
      </c>
      <c r="R4039" s="269">
        <v>-7.25</v>
      </c>
      <c r="S4039" s="269">
        <v>-68</v>
      </c>
      <c r="T4039" s="269">
        <v>-68.25</v>
      </c>
      <c r="DI4039" s="112" t="s">
        <v>4736</v>
      </c>
      <c r="DJ4039" s="112" t="s">
        <v>4583</v>
      </c>
      <c r="DO4039"/>
    </row>
    <row r="4040" spans="15:119" x14ac:dyDescent="0.25">
      <c r="O4040" s="268" t="s">
        <v>13518</v>
      </c>
      <c r="P4040" s="268" t="s">
        <v>9484</v>
      </c>
      <c r="Q4040" s="269">
        <v>-7.25</v>
      </c>
      <c r="R4040" s="269">
        <v>-7.5</v>
      </c>
      <c r="S4040" s="269">
        <v>-68.25</v>
      </c>
      <c r="T4040" s="269">
        <v>-68.5</v>
      </c>
      <c r="DI4040" s="112" t="s">
        <v>8169</v>
      </c>
      <c r="DJ4040" s="112" t="s">
        <v>7908</v>
      </c>
      <c r="DO4040"/>
    </row>
    <row r="4041" spans="15:119" x14ac:dyDescent="0.25">
      <c r="O4041" s="268" t="s">
        <v>13519</v>
      </c>
      <c r="P4041" s="268" t="s">
        <v>9484</v>
      </c>
      <c r="Q4041" s="269">
        <v>-7.25</v>
      </c>
      <c r="R4041" s="269">
        <v>-7.5</v>
      </c>
      <c r="S4041" s="269">
        <v>-68</v>
      </c>
      <c r="T4041" s="269">
        <v>-68.25</v>
      </c>
      <c r="DI4041" s="112" t="s">
        <v>8462</v>
      </c>
      <c r="DJ4041" s="112" t="s">
        <v>8277</v>
      </c>
      <c r="DO4041"/>
    </row>
    <row r="4042" spans="15:119" x14ac:dyDescent="0.25">
      <c r="O4042" s="268" t="s">
        <v>13520</v>
      </c>
      <c r="P4042" s="268" t="s">
        <v>9482</v>
      </c>
      <c r="Q4042" s="269">
        <v>-7</v>
      </c>
      <c r="R4042" s="269">
        <v>-7.5</v>
      </c>
      <c r="S4042" s="269">
        <v>-67.5</v>
      </c>
      <c r="T4042" s="269">
        <v>-68</v>
      </c>
      <c r="DI4042" s="112" t="s">
        <v>5505</v>
      </c>
      <c r="DJ4042" s="112" t="s">
        <v>5365</v>
      </c>
      <c r="DO4042"/>
    </row>
    <row r="4043" spans="15:119" x14ac:dyDescent="0.25">
      <c r="O4043" s="268" t="s">
        <v>13521</v>
      </c>
      <c r="P4043" s="268" t="s">
        <v>9484</v>
      </c>
      <c r="Q4043" s="269">
        <v>-7</v>
      </c>
      <c r="R4043" s="269">
        <v>-7.25</v>
      </c>
      <c r="S4043" s="269">
        <v>-67.75</v>
      </c>
      <c r="T4043" s="269">
        <v>-68</v>
      </c>
      <c r="DI4043" s="112" t="s">
        <v>9390</v>
      </c>
      <c r="DJ4043" s="112" t="s">
        <v>9212</v>
      </c>
      <c r="DO4043"/>
    </row>
    <row r="4044" spans="15:119" x14ac:dyDescent="0.25">
      <c r="O4044" s="268" t="s">
        <v>13522</v>
      </c>
      <c r="P4044" s="268" t="s">
        <v>9484</v>
      </c>
      <c r="Q4044" s="269">
        <v>-7</v>
      </c>
      <c r="R4044" s="269">
        <v>-7.25</v>
      </c>
      <c r="S4044" s="269">
        <v>-67.5</v>
      </c>
      <c r="T4044" s="269">
        <v>-67.75</v>
      </c>
      <c r="DI4044" s="112" t="s">
        <v>8853</v>
      </c>
      <c r="DJ4044" s="112" t="s">
        <v>8536</v>
      </c>
      <c r="DO4044"/>
    </row>
    <row r="4045" spans="15:119" x14ac:dyDescent="0.25">
      <c r="O4045" s="268" t="s">
        <v>13523</v>
      </c>
      <c r="P4045" s="268" t="s">
        <v>9484</v>
      </c>
      <c r="Q4045" s="269">
        <v>-7.25</v>
      </c>
      <c r="R4045" s="269">
        <v>-7.5</v>
      </c>
      <c r="S4045" s="269">
        <v>-67.75</v>
      </c>
      <c r="T4045" s="269">
        <v>-68</v>
      </c>
      <c r="DI4045" s="112" t="s">
        <v>7739</v>
      </c>
      <c r="DJ4045" s="112" t="s">
        <v>7290</v>
      </c>
      <c r="DO4045"/>
    </row>
    <row r="4046" spans="15:119" x14ac:dyDescent="0.25">
      <c r="O4046" s="268" t="s">
        <v>13524</v>
      </c>
      <c r="P4046" s="268" t="s">
        <v>9484</v>
      </c>
      <c r="Q4046" s="269">
        <v>-7.25</v>
      </c>
      <c r="R4046" s="269">
        <v>-7.5</v>
      </c>
      <c r="S4046" s="269">
        <v>-67.5</v>
      </c>
      <c r="T4046" s="269">
        <v>-67.75</v>
      </c>
      <c r="DI4046" s="112" t="s">
        <v>5882</v>
      </c>
      <c r="DJ4046" s="112" t="s">
        <v>5832</v>
      </c>
      <c r="DO4046"/>
    </row>
    <row r="4047" spans="15:119" x14ac:dyDescent="0.25">
      <c r="O4047" s="268" t="s">
        <v>13525</v>
      </c>
      <c r="P4047" s="268" t="s">
        <v>9482</v>
      </c>
      <c r="Q4047" s="269">
        <v>-7.5</v>
      </c>
      <c r="R4047" s="269">
        <v>-8</v>
      </c>
      <c r="S4047" s="269">
        <v>-68.5</v>
      </c>
      <c r="T4047" s="269">
        <v>-69</v>
      </c>
      <c r="DI4047" s="112" t="s">
        <v>8854</v>
      </c>
      <c r="DJ4047" s="112" t="s">
        <v>8536</v>
      </c>
      <c r="DO4047"/>
    </row>
    <row r="4048" spans="15:119" x14ac:dyDescent="0.25">
      <c r="O4048" s="268" t="s">
        <v>13526</v>
      </c>
      <c r="P4048" s="268" t="s">
        <v>9484</v>
      </c>
      <c r="Q4048" s="269">
        <v>-7.5</v>
      </c>
      <c r="R4048" s="269">
        <v>-7.75</v>
      </c>
      <c r="S4048" s="269">
        <v>-68.75</v>
      </c>
      <c r="T4048" s="269">
        <v>-69</v>
      </c>
      <c r="DI4048" s="112" t="s">
        <v>6908</v>
      </c>
      <c r="DJ4048" s="112" t="s">
        <v>6297</v>
      </c>
      <c r="DO4048"/>
    </row>
    <row r="4049" spans="15:119" x14ac:dyDescent="0.25">
      <c r="O4049" s="268" t="s">
        <v>13527</v>
      </c>
      <c r="P4049" s="268" t="s">
        <v>9484</v>
      </c>
      <c r="Q4049" s="269">
        <v>-7.5</v>
      </c>
      <c r="R4049" s="269">
        <v>-7.75</v>
      </c>
      <c r="S4049" s="269">
        <v>-68.5</v>
      </c>
      <c r="T4049" s="269">
        <v>-68.75</v>
      </c>
      <c r="DI4049" s="112" t="s">
        <v>8170</v>
      </c>
      <c r="DJ4049" s="112" t="s">
        <v>7908</v>
      </c>
      <c r="DO4049"/>
    </row>
    <row r="4050" spans="15:119" x14ac:dyDescent="0.25">
      <c r="O4050" s="268" t="s">
        <v>13528</v>
      </c>
      <c r="P4050" s="268" t="s">
        <v>9484</v>
      </c>
      <c r="Q4050" s="269">
        <v>-7.75</v>
      </c>
      <c r="R4050" s="269">
        <v>-8</v>
      </c>
      <c r="S4050" s="269">
        <v>-68.75</v>
      </c>
      <c r="T4050" s="269">
        <v>-69</v>
      </c>
      <c r="DI4050" s="112" t="s">
        <v>4549</v>
      </c>
      <c r="DJ4050" s="112" t="s">
        <v>4444</v>
      </c>
      <c r="DO4050"/>
    </row>
    <row r="4051" spans="15:119" x14ac:dyDescent="0.25">
      <c r="O4051" s="268" t="s">
        <v>13529</v>
      </c>
      <c r="P4051" s="268" t="s">
        <v>9484</v>
      </c>
      <c r="Q4051" s="269">
        <v>-7.75</v>
      </c>
      <c r="R4051" s="269">
        <v>-8</v>
      </c>
      <c r="S4051" s="269">
        <v>-68.5</v>
      </c>
      <c r="T4051" s="269">
        <v>-68.75</v>
      </c>
      <c r="DI4051" s="112" t="s">
        <v>5313</v>
      </c>
      <c r="DJ4051" s="112" t="s">
        <v>5203</v>
      </c>
      <c r="DO4051"/>
    </row>
    <row r="4052" spans="15:119" x14ac:dyDescent="0.25">
      <c r="O4052" s="268" t="s">
        <v>13530</v>
      </c>
      <c r="P4052" s="268" t="s">
        <v>9482</v>
      </c>
      <c r="Q4052" s="269">
        <v>-7.5</v>
      </c>
      <c r="R4052" s="269">
        <v>-8</v>
      </c>
      <c r="S4052" s="269">
        <v>-68</v>
      </c>
      <c r="T4052" s="269">
        <v>-68.5</v>
      </c>
      <c r="DI4052" s="112" t="s">
        <v>8855</v>
      </c>
      <c r="DJ4052" s="112" t="s">
        <v>8536</v>
      </c>
      <c r="DO4052"/>
    </row>
    <row r="4053" spans="15:119" x14ac:dyDescent="0.25">
      <c r="O4053" s="268" t="s">
        <v>13531</v>
      </c>
      <c r="P4053" s="268" t="s">
        <v>9484</v>
      </c>
      <c r="Q4053" s="269">
        <v>-7.5</v>
      </c>
      <c r="R4053" s="269">
        <v>-7.75</v>
      </c>
      <c r="S4053" s="269">
        <v>-68.25</v>
      </c>
      <c r="T4053" s="269">
        <v>-68.5</v>
      </c>
      <c r="DI4053" s="112" t="s">
        <v>5506</v>
      </c>
      <c r="DJ4053" s="112" t="s">
        <v>5365</v>
      </c>
      <c r="DO4053"/>
    </row>
    <row r="4054" spans="15:119" x14ac:dyDescent="0.25">
      <c r="O4054" s="268" t="s">
        <v>13532</v>
      </c>
      <c r="P4054" s="268" t="s">
        <v>9484</v>
      </c>
      <c r="Q4054" s="269">
        <v>-7.5</v>
      </c>
      <c r="R4054" s="269">
        <v>-7.75</v>
      </c>
      <c r="S4054" s="269">
        <v>-68</v>
      </c>
      <c r="T4054" s="269">
        <v>-68.25</v>
      </c>
      <c r="DI4054" s="112" t="s">
        <v>7740</v>
      </c>
      <c r="DJ4054" s="112" t="s">
        <v>7290</v>
      </c>
      <c r="DO4054"/>
    </row>
    <row r="4055" spans="15:119" x14ac:dyDescent="0.25">
      <c r="O4055" s="268" t="s">
        <v>13533</v>
      </c>
      <c r="P4055" s="268" t="s">
        <v>9484</v>
      </c>
      <c r="Q4055" s="269">
        <v>-7.75</v>
      </c>
      <c r="R4055" s="269">
        <v>-8</v>
      </c>
      <c r="S4055" s="269">
        <v>-68.25</v>
      </c>
      <c r="T4055" s="269">
        <v>-68.5</v>
      </c>
      <c r="DI4055" s="112" t="s">
        <v>8856</v>
      </c>
      <c r="DJ4055" s="112" t="s">
        <v>8536</v>
      </c>
      <c r="DO4055"/>
    </row>
    <row r="4056" spans="15:119" x14ac:dyDescent="0.25">
      <c r="O4056" s="268" t="s">
        <v>13534</v>
      </c>
      <c r="P4056" s="268" t="s">
        <v>9484</v>
      </c>
      <c r="Q4056" s="269">
        <v>-7.75</v>
      </c>
      <c r="R4056" s="269">
        <v>-8</v>
      </c>
      <c r="S4056" s="269">
        <v>-68</v>
      </c>
      <c r="T4056" s="269">
        <v>-68.25</v>
      </c>
      <c r="DI4056" s="112" t="s">
        <v>6909</v>
      </c>
      <c r="DJ4056" s="112" t="s">
        <v>6297</v>
      </c>
      <c r="DO4056"/>
    </row>
    <row r="4057" spans="15:119" x14ac:dyDescent="0.25">
      <c r="O4057" s="268" t="s">
        <v>13535</v>
      </c>
      <c r="P4057" s="268" t="s">
        <v>9482</v>
      </c>
      <c r="Q4057" s="269">
        <v>-7.5</v>
      </c>
      <c r="R4057" s="269">
        <v>-8</v>
      </c>
      <c r="S4057" s="269">
        <v>-67.5</v>
      </c>
      <c r="T4057" s="269">
        <v>-68</v>
      </c>
      <c r="DI4057" s="112" t="s">
        <v>8171</v>
      </c>
      <c r="DJ4057" s="112" t="s">
        <v>7908</v>
      </c>
      <c r="DO4057"/>
    </row>
    <row r="4058" spans="15:119" x14ac:dyDescent="0.25">
      <c r="O4058" s="268" t="s">
        <v>13536</v>
      </c>
      <c r="P4058" s="268" t="s">
        <v>9484</v>
      </c>
      <c r="Q4058" s="269">
        <v>-7.5</v>
      </c>
      <c r="R4058" s="269">
        <v>-7.75</v>
      </c>
      <c r="S4058" s="269">
        <v>-67.75</v>
      </c>
      <c r="T4058" s="269">
        <v>-68</v>
      </c>
      <c r="DI4058" s="112" t="s">
        <v>7741</v>
      </c>
      <c r="DJ4058" s="112" t="s">
        <v>7290</v>
      </c>
      <c r="DO4058"/>
    </row>
    <row r="4059" spans="15:119" x14ac:dyDescent="0.25">
      <c r="O4059" s="268" t="s">
        <v>13537</v>
      </c>
      <c r="P4059" s="268" t="s">
        <v>9484</v>
      </c>
      <c r="Q4059" s="269">
        <v>-7.5</v>
      </c>
      <c r="R4059" s="269">
        <v>-7.75</v>
      </c>
      <c r="S4059" s="269">
        <v>-67.5</v>
      </c>
      <c r="T4059" s="269">
        <v>-67.75</v>
      </c>
      <c r="DI4059" s="112" t="s">
        <v>8172</v>
      </c>
      <c r="DJ4059" s="112" t="s">
        <v>7908</v>
      </c>
      <c r="DO4059"/>
    </row>
    <row r="4060" spans="15:119" x14ac:dyDescent="0.25">
      <c r="O4060" s="268" t="s">
        <v>13538</v>
      </c>
      <c r="P4060" s="268" t="s">
        <v>9484</v>
      </c>
      <c r="Q4060" s="269">
        <v>-7.75</v>
      </c>
      <c r="R4060" s="269">
        <v>-8</v>
      </c>
      <c r="S4060" s="269">
        <v>-67.75</v>
      </c>
      <c r="T4060" s="269">
        <v>-68</v>
      </c>
      <c r="DI4060" s="112" t="s">
        <v>4381</v>
      </c>
      <c r="DJ4060" s="112" t="s">
        <v>4283</v>
      </c>
      <c r="DO4060"/>
    </row>
    <row r="4061" spans="15:119" x14ac:dyDescent="0.25">
      <c r="O4061" s="268" t="s">
        <v>13539</v>
      </c>
      <c r="P4061" s="268" t="s">
        <v>9484</v>
      </c>
      <c r="Q4061" s="269">
        <v>-7.75</v>
      </c>
      <c r="R4061" s="269">
        <v>-8</v>
      </c>
      <c r="S4061" s="269">
        <v>-67.5</v>
      </c>
      <c r="T4061" s="269">
        <v>-67.75</v>
      </c>
      <c r="DI4061" s="112" t="s">
        <v>7258</v>
      </c>
      <c r="DJ4061" s="112" t="s">
        <v>7203</v>
      </c>
      <c r="DO4061"/>
    </row>
    <row r="4062" spans="15:119" x14ac:dyDescent="0.25">
      <c r="O4062" s="268" t="s">
        <v>13540</v>
      </c>
      <c r="P4062" s="268" t="s">
        <v>9480</v>
      </c>
      <c r="Q4062" s="269">
        <v>-7</v>
      </c>
      <c r="R4062" s="269">
        <v>-8</v>
      </c>
      <c r="S4062" s="269">
        <v>-66</v>
      </c>
      <c r="T4062" s="269">
        <v>-67.5</v>
      </c>
      <c r="DI4062" s="112" t="s">
        <v>8173</v>
      </c>
      <c r="DJ4062" s="112" t="s">
        <v>7908</v>
      </c>
      <c r="DO4062"/>
    </row>
    <row r="4063" spans="15:119" x14ac:dyDescent="0.25">
      <c r="O4063" s="268" t="s">
        <v>13541</v>
      </c>
      <c r="P4063" s="268" t="s">
        <v>9482</v>
      </c>
      <c r="Q4063" s="269">
        <v>-7</v>
      </c>
      <c r="R4063" s="269">
        <v>-7.5</v>
      </c>
      <c r="S4063" s="269">
        <v>-67</v>
      </c>
      <c r="T4063" s="269">
        <v>-67.5</v>
      </c>
      <c r="DI4063" s="112" t="s">
        <v>8857</v>
      </c>
      <c r="DJ4063" s="112" t="s">
        <v>8536</v>
      </c>
      <c r="DO4063"/>
    </row>
    <row r="4064" spans="15:119" x14ac:dyDescent="0.25">
      <c r="O4064" s="268" t="s">
        <v>13542</v>
      </c>
      <c r="P4064" s="268" t="s">
        <v>9484</v>
      </c>
      <c r="Q4064" s="269">
        <v>-7</v>
      </c>
      <c r="R4064" s="269">
        <v>-7.25</v>
      </c>
      <c r="S4064" s="269">
        <v>-67.25</v>
      </c>
      <c r="T4064" s="269">
        <v>-67.5</v>
      </c>
      <c r="DI4064" s="112" t="s">
        <v>8174</v>
      </c>
      <c r="DJ4064" s="112" t="s">
        <v>7908</v>
      </c>
      <c r="DO4064"/>
    </row>
    <row r="4065" spans="15:119" x14ac:dyDescent="0.25">
      <c r="O4065" s="268" t="s">
        <v>13543</v>
      </c>
      <c r="P4065" s="268" t="s">
        <v>9484</v>
      </c>
      <c r="Q4065" s="269">
        <v>-7</v>
      </c>
      <c r="R4065" s="269">
        <v>-7.25</v>
      </c>
      <c r="S4065" s="269">
        <v>-67</v>
      </c>
      <c r="T4065" s="269">
        <v>-67.25</v>
      </c>
      <c r="DI4065" s="112" t="s">
        <v>5810</v>
      </c>
      <c r="DJ4065" s="112" t="s">
        <v>5735</v>
      </c>
      <c r="DO4065"/>
    </row>
    <row r="4066" spans="15:119" x14ac:dyDescent="0.25">
      <c r="O4066" s="268" t="s">
        <v>13544</v>
      </c>
      <c r="P4066" s="268" t="s">
        <v>9484</v>
      </c>
      <c r="Q4066" s="269">
        <v>-7.25</v>
      </c>
      <c r="R4066" s="269">
        <v>-7.5</v>
      </c>
      <c r="S4066" s="269">
        <v>-67.25</v>
      </c>
      <c r="T4066" s="269">
        <v>-67.5</v>
      </c>
      <c r="DI4066" s="112" t="s">
        <v>8175</v>
      </c>
      <c r="DJ4066" s="112" t="s">
        <v>7908</v>
      </c>
      <c r="DO4066"/>
    </row>
    <row r="4067" spans="15:119" x14ac:dyDescent="0.25">
      <c r="O4067" s="268" t="s">
        <v>13545</v>
      </c>
      <c r="P4067" s="268" t="s">
        <v>9484</v>
      </c>
      <c r="Q4067" s="269">
        <v>-7.25</v>
      </c>
      <c r="R4067" s="269">
        <v>-7.5</v>
      </c>
      <c r="S4067" s="269">
        <v>-67</v>
      </c>
      <c r="T4067" s="269">
        <v>-67.25</v>
      </c>
      <c r="DI4067" s="112" t="s">
        <v>4965</v>
      </c>
      <c r="DJ4067" s="112" t="s">
        <v>4800</v>
      </c>
      <c r="DO4067"/>
    </row>
    <row r="4068" spans="15:119" x14ac:dyDescent="0.25">
      <c r="O4068" s="268" t="s">
        <v>13546</v>
      </c>
      <c r="P4068" s="268" t="s">
        <v>9482</v>
      </c>
      <c r="Q4068" s="269">
        <v>-7</v>
      </c>
      <c r="R4068" s="269">
        <v>-7.5</v>
      </c>
      <c r="S4068" s="269">
        <v>-66.5</v>
      </c>
      <c r="T4068" s="269">
        <v>-67</v>
      </c>
      <c r="DI4068" s="112" t="s">
        <v>5507</v>
      </c>
      <c r="DJ4068" s="112" t="s">
        <v>5901</v>
      </c>
      <c r="DO4068"/>
    </row>
    <row r="4069" spans="15:119" x14ac:dyDescent="0.25">
      <c r="O4069" s="268" t="s">
        <v>13547</v>
      </c>
      <c r="P4069" s="268" t="s">
        <v>9484</v>
      </c>
      <c r="Q4069" s="269">
        <v>-7</v>
      </c>
      <c r="R4069" s="269">
        <v>-7.25</v>
      </c>
      <c r="S4069" s="269">
        <v>-66.75</v>
      </c>
      <c r="T4069" s="269">
        <v>-67</v>
      </c>
      <c r="DI4069" s="112" t="s">
        <v>5507</v>
      </c>
      <c r="DJ4069" s="112" t="s">
        <v>5365</v>
      </c>
      <c r="DO4069"/>
    </row>
    <row r="4070" spans="15:119" x14ac:dyDescent="0.25">
      <c r="O4070" s="268" t="s">
        <v>13548</v>
      </c>
      <c r="P4070" s="268" t="s">
        <v>9484</v>
      </c>
      <c r="Q4070" s="269">
        <v>-7</v>
      </c>
      <c r="R4070" s="269">
        <v>-7.25</v>
      </c>
      <c r="S4070" s="269">
        <v>-66.5</v>
      </c>
      <c r="T4070" s="269">
        <v>-66.75</v>
      </c>
      <c r="DI4070" s="112" t="s">
        <v>7259</v>
      </c>
      <c r="DJ4070" s="112" t="s">
        <v>7203</v>
      </c>
      <c r="DO4070"/>
    </row>
    <row r="4071" spans="15:119" x14ac:dyDescent="0.25">
      <c r="O4071" s="268" t="s">
        <v>13549</v>
      </c>
      <c r="P4071" s="268" t="s">
        <v>9484</v>
      </c>
      <c r="Q4071" s="269">
        <v>-7.25</v>
      </c>
      <c r="R4071" s="269">
        <v>-7.5</v>
      </c>
      <c r="S4071" s="269">
        <v>-66.75</v>
      </c>
      <c r="T4071" s="269">
        <v>-67</v>
      </c>
      <c r="DI4071" s="112" t="s">
        <v>7742</v>
      </c>
      <c r="DJ4071" s="112" t="s">
        <v>7290</v>
      </c>
      <c r="DO4071"/>
    </row>
    <row r="4072" spans="15:119" x14ac:dyDescent="0.25">
      <c r="O4072" s="268" t="s">
        <v>13550</v>
      </c>
      <c r="P4072" s="268" t="s">
        <v>9484</v>
      </c>
      <c r="Q4072" s="269">
        <v>-7.25</v>
      </c>
      <c r="R4072" s="269">
        <v>-7.5</v>
      </c>
      <c r="S4072" s="269">
        <v>-66.5</v>
      </c>
      <c r="T4072" s="269">
        <v>-66.75</v>
      </c>
      <c r="DI4072" s="112" t="s">
        <v>7743</v>
      </c>
      <c r="DJ4072" s="112" t="s">
        <v>7290</v>
      </c>
      <c r="DO4072"/>
    </row>
    <row r="4073" spans="15:119" x14ac:dyDescent="0.25">
      <c r="O4073" s="268" t="s">
        <v>13551</v>
      </c>
      <c r="P4073" s="268" t="s">
        <v>9482</v>
      </c>
      <c r="Q4073" s="269">
        <v>-7</v>
      </c>
      <c r="R4073" s="269">
        <v>-7.5</v>
      </c>
      <c r="S4073" s="269">
        <v>-66</v>
      </c>
      <c r="T4073" s="269">
        <v>-66.5</v>
      </c>
      <c r="DI4073" s="112" t="s">
        <v>2250</v>
      </c>
      <c r="DJ4073" s="112" t="s">
        <v>6297</v>
      </c>
      <c r="DO4073"/>
    </row>
    <row r="4074" spans="15:119" x14ac:dyDescent="0.25">
      <c r="O4074" s="268" t="s">
        <v>13552</v>
      </c>
      <c r="P4074" s="268" t="s">
        <v>9484</v>
      </c>
      <c r="Q4074" s="269">
        <v>-7</v>
      </c>
      <c r="R4074" s="269">
        <v>-7.25</v>
      </c>
      <c r="S4074" s="269">
        <v>-66.25</v>
      </c>
      <c r="T4074" s="269">
        <v>-66.5</v>
      </c>
      <c r="DI4074" s="112" t="s">
        <v>9172</v>
      </c>
      <c r="DJ4074" s="112" t="s">
        <v>9078</v>
      </c>
      <c r="DO4074"/>
    </row>
    <row r="4075" spans="15:119" x14ac:dyDescent="0.25">
      <c r="O4075" s="268" t="s">
        <v>13553</v>
      </c>
      <c r="P4075" s="268" t="s">
        <v>9484</v>
      </c>
      <c r="Q4075" s="269">
        <v>-7</v>
      </c>
      <c r="R4075" s="269">
        <v>-7.25</v>
      </c>
      <c r="S4075" s="269">
        <v>-66</v>
      </c>
      <c r="T4075" s="269">
        <v>-66.25</v>
      </c>
      <c r="DI4075" s="112" t="s">
        <v>8176</v>
      </c>
      <c r="DJ4075" s="112" t="s">
        <v>7908</v>
      </c>
      <c r="DO4075"/>
    </row>
    <row r="4076" spans="15:119" x14ac:dyDescent="0.25">
      <c r="O4076" s="268" t="s">
        <v>13554</v>
      </c>
      <c r="P4076" s="268" t="s">
        <v>9484</v>
      </c>
      <c r="Q4076" s="269">
        <v>-7.25</v>
      </c>
      <c r="R4076" s="269">
        <v>-7.5</v>
      </c>
      <c r="S4076" s="269">
        <v>-66.25</v>
      </c>
      <c r="T4076" s="269">
        <v>-66.5</v>
      </c>
      <c r="DI4076" s="112" t="s">
        <v>8858</v>
      </c>
      <c r="DJ4076" s="112" t="s">
        <v>8536</v>
      </c>
      <c r="DO4076"/>
    </row>
    <row r="4077" spans="15:119" x14ac:dyDescent="0.25">
      <c r="O4077" s="268" t="s">
        <v>13555</v>
      </c>
      <c r="P4077" s="268" t="s">
        <v>9484</v>
      </c>
      <c r="Q4077" s="269">
        <v>-7.25</v>
      </c>
      <c r="R4077" s="269">
        <v>-7.5</v>
      </c>
      <c r="S4077" s="269">
        <v>-66</v>
      </c>
      <c r="T4077" s="269">
        <v>-66.25</v>
      </c>
      <c r="DI4077" s="112" t="s">
        <v>6207</v>
      </c>
      <c r="DJ4077" s="112" t="s">
        <v>5901</v>
      </c>
      <c r="DO4077"/>
    </row>
    <row r="4078" spans="15:119" x14ac:dyDescent="0.25">
      <c r="O4078" s="268" t="s">
        <v>13556</v>
      </c>
      <c r="P4078" s="268" t="s">
        <v>9482</v>
      </c>
      <c r="Q4078" s="269">
        <v>-7.5</v>
      </c>
      <c r="R4078" s="269">
        <v>-8</v>
      </c>
      <c r="S4078" s="269">
        <v>-67</v>
      </c>
      <c r="T4078" s="269">
        <v>-67.5</v>
      </c>
      <c r="DI4078" s="112" t="s">
        <v>8463</v>
      </c>
      <c r="DJ4078" s="112" t="s">
        <v>8277</v>
      </c>
      <c r="DO4078"/>
    </row>
    <row r="4079" spans="15:119" x14ac:dyDescent="0.25">
      <c r="O4079" s="268" t="s">
        <v>13557</v>
      </c>
      <c r="P4079" s="268" t="s">
        <v>9484</v>
      </c>
      <c r="Q4079" s="269">
        <v>-7.5</v>
      </c>
      <c r="R4079" s="269">
        <v>-7.75</v>
      </c>
      <c r="S4079" s="269">
        <v>-67.25</v>
      </c>
      <c r="T4079" s="269">
        <v>-67.5</v>
      </c>
      <c r="DI4079" s="112" t="s">
        <v>8177</v>
      </c>
      <c r="DJ4079" s="112" t="s">
        <v>7908</v>
      </c>
      <c r="DO4079"/>
    </row>
    <row r="4080" spans="15:119" x14ac:dyDescent="0.25">
      <c r="O4080" s="268" t="s">
        <v>13558</v>
      </c>
      <c r="P4080" s="268" t="s">
        <v>9484</v>
      </c>
      <c r="Q4080" s="269">
        <v>-7.5</v>
      </c>
      <c r="R4080" s="269">
        <v>-7.75</v>
      </c>
      <c r="S4080" s="269">
        <v>-67</v>
      </c>
      <c r="T4080" s="269">
        <v>-67.25</v>
      </c>
      <c r="DI4080" s="112" t="s">
        <v>7744</v>
      </c>
      <c r="DJ4080" s="112" t="s">
        <v>7290</v>
      </c>
      <c r="DO4080"/>
    </row>
    <row r="4081" spans="15:119" x14ac:dyDescent="0.25">
      <c r="O4081" s="268" t="s">
        <v>13559</v>
      </c>
      <c r="P4081" s="268" t="s">
        <v>9484</v>
      </c>
      <c r="Q4081" s="269">
        <v>-7.75</v>
      </c>
      <c r="R4081" s="269">
        <v>-8</v>
      </c>
      <c r="S4081" s="269">
        <v>-67.25</v>
      </c>
      <c r="T4081" s="269">
        <v>-67.5</v>
      </c>
      <c r="DI4081" s="112" t="s">
        <v>8859</v>
      </c>
      <c r="DJ4081" s="112" t="s">
        <v>8536</v>
      </c>
      <c r="DO4081"/>
    </row>
    <row r="4082" spans="15:119" x14ac:dyDescent="0.25">
      <c r="O4082" s="268" t="s">
        <v>13560</v>
      </c>
      <c r="P4082" s="268" t="s">
        <v>9484</v>
      </c>
      <c r="Q4082" s="269">
        <v>-7.75</v>
      </c>
      <c r="R4082" s="269">
        <v>-8</v>
      </c>
      <c r="S4082" s="269">
        <v>-67</v>
      </c>
      <c r="T4082" s="269">
        <v>-67.25</v>
      </c>
      <c r="DI4082" s="112" t="s">
        <v>5684</v>
      </c>
      <c r="DJ4082" s="112" t="s">
        <v>5568</v>
      </c>
      <c r="DO4082"/>
    </row>
    <row r="4083" spans="15:119" x14ac:dyDescent="0.25">
      <c r="O4083" s="268" t="s">
        <v>13561</v>
      </c>
      <c r="P4083" s="268" t="s">
        <v>9482</v>
      </c>
      <c r="Q4083" s="269">
        <v>-7.5</v>
      </c>
      <c r="R4083" s="269">
        <v>-8</v>
      </c>
      <c r="S4083" s="269">
        <v>-66.5</v>
      </c>
      <c r="T4083" s="269">
        <v>-67</v>
      </c>
      <c r="DI4083" s="112" t="s">
        <v>9391</v>
      </c>
      <c r="DJ4083" s="112" t="s">
        <v>9212</v>
      </c>
      <c r="DO4083"/>
    </row>
    <row r="4084" spans="15:119" x14ac:dyDescent="0.25">
      <c r="O4084" s="268" t="s">
        <v>13562</v>
      </c>
      <c r="P4084" s="268" t="s">
        <v>9484</v>
      </c>
      <c r="Q4084" s="269">
        <v>-7.5</v>
      </c>
      <c r="R4084" s="269">
        <v>-7.75</v>
      </c>
      <c r="S4084" s="269">
        <v>-66.75</v>
      </c>
      <c r="T4084" s="269">
        <v>-67</v>
      </c>
      <c r="DI4084" s="112" t="s">
        <v>7260</v>
      </c>
      <c r="DJ4084" s="112" t="s">
        <v>7203</v>
      </c>
      <c r="DO4084"/>
    </row>
    <row r="4085" spans="15:119" x14ac:dyDescent="0.25">
      <c r="O4085" s="268" t="s">
        <v>13563</v>
      </c>
      <c r="P4085" s="268" t="s">
        <v>9484</v>
      </c>
      <c r="Q4085" s="269">
        <v>-7.5</v>
      </c>
      <c r="R4085" s="269">
        <v>-7.75</v>
      </c>
      <c r="S4085" s="269">
        <v>-66.5</v>
      </c>
      <c r="T4085" s="269">
        <v>-66.75</v>
      </c>
      <c r="DI4085" s="112" t="s">
        <v>8178</v>
      </c>
      <c r="DJ4085" s="112" t="s">
        <v>7908</v>
      </c>
      <c r="DO4085"/>
    </row>
    <row r="4086" spans="15:119" x14ac:dyDescent="0.25">
      <c r="O4086" s="268" t="s">
        <v>13564</v>
      </c>
      <c r="P4086" s="268" t="s">
        <v>9484</v>
      </c>
      <c r="Q4086" s="269">
        <v>-7.75</v>
      </c>
      <c r="R4086" s="269">
        <v>-8</v>
      </c>
      <c r="S4086" s="269">
        <v>-66.75</v>
      </c>
      <c r="T4086" s="269">
        <v>-67</v>
      </c>
      <c r="DI4086" s="112" t="s">
        <v>5167</v>
      </c>
      <c r="DJ4086" s="112" t="s">
        <v>5023</v>
      </c>
      <c r="DO4086"/>
    </row>
    <row r="4087" spans="15:119" x14ac:dyDescent="0.25">
      <c r="O4087" s="268" t="s">
        <v>13565</v>
      </c>
      <c r="P4087" s="268" t="s">
        <v>9484</v>
      </c>
      <c r="Q4087" s="269">
        <v>-7.75</v>
      </c>
      <c r="R4087" s="269">
        <v>-8</v>
      </c>
      <c r="S4087" s="269">
        <v>-66.5</v>
      </c>
      <c r="T4087" s="269">
        <v>-66.75</v>
      </c>
      <c r="DI4087" s="112" t="s">
        <v>5685</v>
      </c>
      <c r="DJ4087" s="112" t="s">
        <v>5568</v>
      </c>
      <c r="DO4087"/>
    </row>
    <row r="4088" spans="15:119" x14ac:dyDescent="0.25">
      <c r="O4088" s="268" t="s">
        <v>13566</v>
      </c>
      <c r="P4088" s="268" t="s">
        <v>9482</v>
      </c>
      <c r="Q4088" s="269">
        <v>-7.5</v>
      </c>
      <c r="R4088" s="269">
        <v>-8</v>
      </c>
      <c r="S4088" s="269">
        <v>-66</v>
      </c>
      <c r="T4088" s="269">
        <v>-66.5</v>
      </c>
      <c r="DI4088" s="112" t="s">
        <v>5508</v>
      </c>
      <c r="DJ4088" s="112" t="s">
        <v>5365</v>
      </c>
      <c r="DO4088"/>
    </row>
    <row r="4089" spans="15:119" x14ac:dyDescent="0.25">
      <c r="O4089" s="268" t="s">
        <v>13567</v>
      </c>
      <c r="P4089" s="268" t="s">
        <v>9484</v>
      </c>
      <c r="Q4089" s="269">
        <v>-7.5</v>
      </c>
      <c r="R4089" s="269">
        <v>-7.75</v>
      </c>
      <c r="S4089" s="269">
        <v>-66.25</v>
      </c>
      <c r="T4089" s="269">
        <v>-66.5</v>
      </c>
      <c r="DI4089" s="112" t="s">
        <v>6208</v>
      </c>
      <c r="DJ4089" s="112" t="s">
        <v>5901</v>
      </c>
      <c r="DO4089"/>
    </row>
    <row r="4090" spans="15:119" x14ac:dyDescent="0.25">
      <c r="O4090" s="268" t="s">
        <v>13568</v>
      </c>
      <c r="P4090" s="268" t="s">
        <v>9484</v>
      </c>
      <c r="Q4090" s="269">
        <v>-7.5</v>
      </c>
      <c r="R4090" s="269">
        <v>-7.75</v>
      </c>
      <c r="S4090" s="269">
        <v>-66</v>
      </c>
      <c r="T4090" s="269">
        <v>-66.25</v>
      </c>
      <c r="DI4090" s="112" t="s">
        <v>5168</v>
      </c>
      <c r="DJ4090" s="112" t="s">
        <v>5023</v>
      </c>
      <c r="DO4090"/>
    </row>
    <row r="4091" spans="15:119" x14ac:dyDescent="0.25">
      <c r="O4091" s="268" t="s">
        <v>13569</v>
      </c>
      <c r="P4091" s="268" t="s">
        <v>9484</v>
      </c>
      <c r="Q4091" s="269">
        <v>-7.75</v>
      </c>
      <c r="R4091" s="269">
        <v>-8</v>
      </c>
      <c r="S4091" s="269">
        <v>-66.25</v>
      </c>
      <c r="T4091" s="269">
        <v>-66.5</v>
      </c>
      <c r="DI4091" s="112" t="s">
        <v>5169</v>
      </c>
      <c r="DJ4091" s="112" t="s">
        <v>5023</v>
      </c>
      <c r="DO4091"/>
    </row>
    <row r="4092" spans="15:119" x14ac:dyDescent="0.25">
      <c r="O4092" s="268" t="s">
        <v>13570</v>
      </c>
      <c r="P4092" s="268" t="s">
        <v>9484</v>
      </c>
      <c r="Q4092" s="269">
        <v>-7.75</v>
      </c>
      <c r="R4092" s="269">
        <v>-8</v>
      </c>
      <c r="S4092" s="269">
        <v>-66</v>
      </c>
      <c r="T4092" s="269">
        <v>-66.25</v>
      </c>
      <c r="DI4092" s="112" t="s">
        <v>5170</v>
      </c>
      <c r="DJ4092" s="112" t="s">
        <v>5023</v>
      </c>
      <c r="DO4092"/>
    </row>
    <row r="4093" spans="15:119" x14ac:dyDescent="0.25">
      <c r="O4093" s="268" t="s">
        <v>13571</v>
      </c>
      <c r="P4093" s="268" t="s">
        <v>9476</v>
      </c>
      <c r="Q4093" s="269">
        <v>-4</v>
      </c>
      <c r="R4093" s="269">
        <v>-8</v>
      </c>
      <c r="S4093" s="269">
        <v>-60</v>
      </c>
      <c r="T4093" s="269">
        <v>-66</v>
      </c>
      <c r="DI4093" s="112" t="s">
        <v>5171</v>
      </c>
      <c r="DJ4093" s="112" t="s">
        <v>5023</v>
      </c>
      <c r="DO4093"/>
    </row>
    <row r="4094" spans="15:119" x14ac:dyDescent="0.25">
      <c r="O4094" s="268" t="s">
        <v>13572</v>
      </c>
      <c r="P4094" s="268" t="s">
        <v>9478</v>
      </c>
      <c r="Q4094" s="269">
        <v>-4</v>
      </c>
      <c r="R4094" s="269">
        <v>-6</v>
      </c>
      <c r="S4094" s="269">
        <v>-63</v>
      </c>
      <c r="T4094" s="269">
        <v>-66</v>
      </c>
      <c r="DI4094" s="112" t="s">
        <v>5314</v>
      </c>
      <c r="DJ4094" s="112" t="s">
        <v>5203</v>
      </c>
      <c r="DO4094"/>
    </row>
    <row r="4095" spans="15:119" x14ac:dyDescent="0.25">
      <c r="O4095" s="268" t="s">
        <v>13573</v>
      </c>
      <c r="P4095" s="268" t="s">
        <v>9480</v>
      </c>
      <c r="Q4095" s="269">
        <v>-4</v>
      </c>
      <c r="R4095" s="269">
        <v>-5</v>
      </c>
      <c r="S4095" s="269">
        <v>-64.5</v>
      </c>
      <c r="T4095" s="269">
        <v>-66</v>
      </c>
      <c r="DI4095" s="112" t="s">
        <v>5315</v>
      </c>
      <c r="DJ4095" s="112" t="s">
        <v>5203</v>
      </c>
      <c r="DO4095"/>
    </row>
    <row r="4096" spans="15:119" x14ac:dyDescent="0.25">
      <c r="O4096" s="268" t="s">
        <v>13574</v>
      </c>
      <c r="P4096" s="268" t="s">
        <v>9482</v>
      </c>
      <c r="Q4096" s="269">
        <v>-4</v>
      </c>
      <c r="R4096" s="269">
        <v>-4.5</v>
      </c>
      <c r="S4096" s="269">
        <v>-65.5</v>
      </c>
      <c r="T4096" s="269">
        <v>-66</v>
      </c>
      <c r="DI4096" s="112" t="s">
        <v>6209</v>
      </c>
      <c r="DJ4096" s="112" t="s">
        <v>5901</v>
      </c>
      <c r="DO4096"/>
    </row>
    <row r="4097" spans="15:119" x14ac:dyDescent="0.25">
      <c r="O4097" s="268" t="s">
        <v>13575</v>
      </c>
      <c r="P4097" s="268" t="s">
        <v>9484</v>
      </c>
      <c r="Q4097" s="269">
        <v>-4</v>
      </c>
      <c r="R4097" s="269">
        <v>-4.25</v>
      </c>
      <c r="S4097" s="269">
        <v>-65.75</v>
      </c>
      <c r="T4097" s="269">
        <v>-66</v>
      </c>
      <c r="DI4097" s="112" t="s">
        <v>7745</v>
      </c>
      <c r="DJ4097" s="112" t="s">
        <v>7290</v>
      </c>
      <c r="DO4097"/>
    </row>
    <row r="4098" spans="15:119" x14ac:dyDescent="0.25">
      <c r="O4098" s="268" t="s">
        <v>13576</v>
      </c>
      <c r="P4098" s="268" t="s">
        <v>9484</v>
      </c>
      <c r="Q4098" s="269">
        <v>-4</v>
      </c>
      <c r="R4098" s="269">
        <v>-4.25</v>
      </c>
      <c r="S4098" s="269">
        <v>-65.5</v>
      </c>
      <c r="T4098" s="269">
        <v>-65.75</v>
      </c>
      <c r="DI4098" s="112" t="s">
        <v>8179</v>
      </c>
      <c r="DJ4098" s="112" t="s">
        <v>7908</v>
      </c>
      <c r="DO4098"/>
    </row>
    <row r="4099" spans="15:119" x14ac:dyDescent="0.25">
      <c r="O4099" s="268" t="s">
        <v>13577</v>
      </c>
      <c r="P4099" s="268" t="s">
        <v>9484</v>
      </c>
      <c r="Q4099" s="269">
        <v>-4.25</v>
      </c>
      <c r="R4099" s="269">
        <v>-4.5</v>
      </c>
      <c r="S4099" s="269">
        <v>-65.75</v>
      </c>
      <c r="T4099" s="269">
        <v>-66</v>
      </c>
      <c r="DI4099" s="112" t="s">
        <v>7746</v>
      </c>
      <c r="DJ4099" s="112" t="s">
        <v>7290</v>
      </c>
      <c r="DO4099"/>
    </row>
    <row r="4100" spans="15:119" x14ac:dyDescent="0.25">
      <c r="O4100" s="268" t="s">
        <v>13578</v>
      </c>
      <c r="P4100" s="268" t="s">
        <v>9484</v>
      </c>
      <c r="Q4100" s="269">
        <v>-4.25</v>
      </c>
      <c r="R4100" s="269">
        <v>-4.5</v>
      </c>
      <c r="S4100" s="269">
        <v>-65.5</v>
      </c>
      <c r="T4100" s="269">
        <v>-65.75</v>
      </c>
      <c r="DI4100" s="112" t="s">
        <v>8180</v>
      </c>
      <c r="DJ4100" s="112" t="s">
        <v>7908</v>
      </c>
      <c r="DO4100"/>
    </row>
    <row r="4101" spans="15:119" x14ac:dyDescent="0.25">
      <c r="O4101" s="268" t="s">
        <v>13579</v>
      </c>
      <c r="P4101" s="268" t="s">
        <v>9482</v>
      </c>
      <c r="Q4101" s="269">
        <v>-4</v>
      </c>
      <c r="R4101" s="269">
        <v>-4.5</v>
      </c>
      <c r="S4101" s="269">
        <v>-65</v>
      </c>
      <c r="T4101" s="269">
        <v>-65.5</v>
      </c>
      <c r="DI4101" s="112" t="s">
        <v>8181</v>
      </c>
      <c r="DJ4101" s="112" t="s">
        <v>7908</v>
      </c>
      <c r="DO4101"/>
    </row>
    <row r="4102" spans="15:119" x14ac:dyDescent="0.25">
      <c r="O4102" s="268" t="s">
        <v>13580</v>
      </c>
      <c r="P4102" s="268" t="s">
        <v>9484</v>
      </c>
      <c r="Q4102" s="269">
        <v>-4</v>
      </c>
      <c r="R4102" s="269">
        <v>-4.25</v>
      </c>
      <c r="S4102" s="269">
        <v>-65.25</v>
      </c>
      <c r="T4102" s="269">
        <v>-65.5</v>
      </c>
      <c r="DI4102" s="112" t="s">
        <v>8464</v>
      </c>
      <c r="DJ4102" s="112" t="s">
        <v>8277</v>
      </c>
      <c r="DO4102"/>
    </row>
    <row r="4103" spans="15:119" x14ac:dyDescent="0.25">
      <c r="O4103" s="268" t="s">
        <v>13581</v>
      </c>
      <c r="P4103" s="268" t="s">
        <v>9484</v>
      </c>
      <c r="Q4103" s="269">
        <v>-4</v>
      </c>
      <c r="R4103" s="269">
        <v>-4.25</v>
      </c>
      <c r="S4103" s="269">
        <v>-65</v>
      </c>
      <c r="T4103" s="269">
        <v>-65.25</v>
      </c>
      <c r="DI4103" s="112" t="s">
        <v>4737</v>
      </c>
      <c r="DJ4103" s="112" t="s">
        <v>4583</v>
      </c>
      <c r="DO4103"/>
    </row>
    <row r="4104" spans="15:119" x14ac:dyDescent="0.25">
      <c r="O4104" s="268" t="s">
        <v>13582</v>
      </c>
      <c r="P4104" s="268" t="s">
        <v>9484</v>
      </c>
      <c r="Q4104" s="269">
        <v>-4.25</v>
      </c>
      <c r="R4104" s="269">
        <v>-4.5</v>
      </c>
      <c r="S4104" s="269">
        <v>-65.25</v>
      </c>
      <c r="T4104" s="269">
        <v>-65.5</v>
      </c>
      <c r="DI4104" s="112" t="s">
        <v>6910</v>
      </c>
      <c r="DJ4104" s="112" t="s">
        <v>6297</v>
      </c>
      <c r="DO4104"/>
    </row>
    <row r="4105" spans="15:119" x14ac:dyDescent="0.25">
      <c r="O4105" s="268" t="s">
        <v>13583</v>
      </c>
      <c r="P4105" s="268" t="s">
        <v>9484</v>
      </c>
      <c r="Q4105" s="269">
        <v>-4.25</v>
      </c>
      <c r="R4105" s="269">
        <v>-4.5</v>
      </c>
      <c r="S4105" s="269">
        <v>-65</v>
      </c>
      <c r="T4105" s="269">
        <v>-65.25</v>
      </c>
      <c r="DI4105" s="112" t="s">
        <v>6911</v>
      </c>
      <c r="DJ4105" s="112" t="s">
        <v>6297</v>
      </c>
      <c r="DO4105"/>
    </row>
    <row r="4106" spans="15:119" x14ac:dyDescent="0.25">
      <c r="O4106" s="268" t="s">
        <v>13584</v>
      </c>
      <c r="P4106" s="268" t="s">
        <v>9482</v>
      </c>
      <c r="Q4106" s="269">
        <v>-4</v>
      </c>
      <c r="R4106" s="269">
        <v>-4.5</v>
      </c>
      <c r="S4106" s="269">
        <v>-64.5</v>
      </c>
      <c r="T4106" s="269">
        <v>-65</v>
      </c>
      <c r="DI4106" s="112" t="s">
        <v>8182</v>
      </c>
      <c r="DJ4106" s="112" t="s">
        <v>7908</v>
      </c>
      <c r="DO4106"/>
    </row>
    <row r="4107" spans="15:119" x14ac:dyDescent="0.25">
      <c r="O4107" s="268" t="s">
        <v>13585</v>
      </c>
      <c r="P4107" s="268" t="s">
        <v>9484</v>
      </c>
      <c r="Q4107" s="269">
        <v>-4</v>
      </c>
      <c r="R4107" s="269">
        <v>-4.25</v>
      </c>
      <c r="S4107" s="269">
        <v>-64.75</v>
      </c>
      <c r="T4107" s="269">
        <v>-65</v>
      </c>
      <c r="DI4107" s="112" t="s">
        <v>8183</v>
      </c>
      <c r="DJ4107" s="112" t="s">
        <v>7908</v>
      </c>
      <c r="DO4107"/>
    </row>
    <row r="4108" spans="15:119" x14ac:dyDescent="0.25">
      <c r="O4108" s="268" t="s">
        <v>13586</v>
      </c>
      <c r="P4108" s="268" t="s">
        <v>9484</v>
      </c>
      <c r="Q4108" s="269">
        <v>-4</v>
      </c>
      <c r="R4108" s="269">
        <v>-4.25</v>
      </c>
      <c r="S4108" s="269">
        <v>-64.5</v>
      </c>
      <c r="T4108" s="269">
        <v>-64.75</v>
      </c>
      <c r="DI4108" s="112" t="s">
        <v>5686</v>
      </c>
      <c r="DJ4108" s="112" t="s">
        <v>5568</v>
      </c>
      <c r="DO4108"/>
    </row>
    <row r="4109" spans="15:119" x14ac:dyDescent="0.25">
      <c r="O4109" s="268" t="s">
        <v>13587</v>
      </c>
      <c r="P4109" s="268" t="s">
        <v>9484</v>
      </c>
      <c r="Q4109" s="269">
        <v>-4.25</v>
      </c>
      <c r="R4109" s="269">
        <v>-4.5</v>
      </c>
      <c r="S4109" s="269">
        <v>-64.75</v>
      </c>
      <c r="T4109" s="269">
        <v>-65</v>
      </c>
      <c r="DI4109" s="112" t="s">
        <v>6912</v>
      </c>
      <c r="DJ4109" s="112" t="s">
        <v>6297</v>
      </c>
      <c r="DO4109"/>
    </row>
    <row r="4110" spans="15:119" x14ac:dyDescent="0.25">
      <c r="O4110" s="268" t="s">
        <v>13588</v>
      </c>
      <c r="P4110" s="268" t="s">
        <v>9484</v>
      </c>
      <c r="Q4110" s="269">
        <v>-4.25</v>
      </c>
      <c r="R4110" s="269">
        <v>-4.5</v>
      </c>
      <c r="S4110" s="269">
        <v>-64.5</v>
      </c>
      <c r="T4110" s="269">
        <v>-64.75</v>
      </c>
      <c r="DI4110" s="112" t="s">
        <v>4550</v>
      </c>
      <c r="DJ4110" s="112" t="s">
        <v>4444</v>
      </c>
      <c r="DO4110"/>
    </row>
    <row r="4111" spans="15:119" x14ac:dyDescent="0.25">
      <c r="O4111" s="268" t="s">
        <v>13589</v>
      </c>
      <c r="P4111" s="268" t="s">
        <v>9482</v>
      </c>
      <c r="Q4111" s="269">
        <v>-4.5</v>
      </c>
      <c r="R4111" s="269">
        <v>-5</v>
      </c>
      <c r="S4111" s="269">
        <v>-65.5</v>
      </c>
      <c r="T4111" s="269">
        <v>-66</v>
      </c>
      <c r="DI4111" s="112" t="s">
        <v>4382</v>
      </c>
      <c r="DJ4111" s="112" t="s">
        <v>5023</v>
      </c>
      <c r="DO4111"/>
    </row>
    <row r="4112" spans="15:119" x14ac:dyDescent="0.25">
      <c r="O4112" s="268" t="s">
        <v>13590</v>
      </c>
      <c r="P4112" s="268" t="s">
        <v>9484</v>
      </c>
      <c r="Q4112" s="269">
        <v>-4.5</v>
      </c>
      <c r="R4112" s="269">
        <v>-4.75</v>
      </c>
      <c r="S4112" s="269">
        <v>-65.75</v>
      </c>
      <c r="T4112" s="269">
        <v>-66</v>
      </c>
      <c r="DI4112" s="112" t="s">
        <v>4382</v>
      </c>
      <c r="DJ4112" s="112" t="s">
        <v>4283</v>
      </c>
      <c r="DO4112"/>
    </row>
    <row r="4113" spans="15:119" x14ac:dyDescent="0.25">
      <c r="O4113" s="268" t="s">
        <v>13591</v>
      </c>
      <c r="P4113" s="268" t="s">
        <v>9484</v>
      </c>
      <c r="Q4113" s="269">
        <v>-4.5</v>
      </c>
      <c r="R4113" s="269">
        <v>-4.75</v>
      </c>
      <c r="S4113" s="269">
        <v>-65.5</v>
      </c>
      <c r="T4113" s="269">
        <v>-65.75</v>
      </c>
      <c r="DI4113" s="112" t="s">
        <v>7747</v>
      </c>
      <c r="DJ4113" s="112" t="s">
        <v>7290</v>
      </c>
      <c r="DO4113"/>
    </row>
    <row r="4114" spans="15:119" x14ac:dyDescent="0.25">
      <c r="O4114" s="268" t="s">
        <v>13592</v>
      </c>
      <c r="P4114" s="268" t="s">
        <v>9484</v>
      </c>
      <c r="Q4114" s="269">
        <v>-4.75</v>
      </c>
      <c r="R4114" s="269">
        <v>-5</v>
      </c>
      <c r="S4114" s="269">
        <v>-65.75</v>
      </c>
      <c r="T4114" s="269">
        <v>-66</v>
      </c>
      <c r="DI4114" s="112" t="s">
        <v>4966</v>
      </c>
      <c r="DJ4114" s="112" t="s">
        <v>4800</v>
      </c>
      <c r="DO4114"/>
    </row>
    <row r="4115" spans="15:119" x14ac:dyDescent="0.25">
      <c r="O4115" s="268" t="s">
        <v>13593</v>
      </c>
      <c r="P4115" s="268" t="s">
        <v>9484</v>
      </c>
      <c r="Q4115" s="269">
        <v>-4.75</v>
      </c>
      <c r="R4115" s="269">
        <v>-5</v>
      </c>
      <c r="S4115" s="269">
        <v>-65.5</v>
      </c>
      <c r="T4115" s="269">
        <v>-65.75</v>
      </c>
      <c r="DI4115" s="112" t="s">
        <v>8860</v>
      </c>
      <c r="DJ4115" s="112" t="s">
        <v>8536</v>
      </c>
      <c r="DO4115"/>
    </row>
    <row r="4116" spans="15:119" x14ac:dyDescent="0.25">
      <c r="O4116" s="268" t="s">
        <v>13594</v>
      </c>
      <c r="P4116" s="268" t="s">
        <v>9482</v>
      </c>
      <c r="Q4116" s="269">
        <v>-4.5</v>
      </c>
      <c r="R4116" s="269">
        <v>-5</v>
      </c>
      <c r="S4116" s="269">
        <v>-65</v>
      </c>
      <c r="T4116" s="269">
        <v>-65.5</v>
      </c>
      <c r="DI4116" s="112" t="s">
        <v>6913</v>
      </c>
      <c r="DJ4116" s="112" t="s">
        <v>6297</v>
      </c>
      <c r="DO4116"/>
    </row>
    <row r="4117" spans="15:119" x14ac:dyDescent="0.25">
      <c r="O4117" s="268" t="s">
        <v>13595</v>
      </c>
      <c r="P4117" s="268" t="s">
        <v>9484</v>
      </c>
      <c r="Q4117" s="269">
        <v>-4.5</v>
      </c>
      <c r="R4117" s="269">
        <v>-4.75</v>
      </c>
      <c r="S4117" s="269">
        <v>-65.25</v>
      </c>
      <c r="T4117" s="269">
        <v>-65.5</v>
      </c>
      <c r="DI4117" s="112" t="s">
        <v>4967</v>
      </c>
      <c r="DJ4117" s="112" t="s">
        <v>4800</v>
      </c>
      <c r="DO4117"/>
    </row>
    <row r="4118" spans="15:119" x14ac:dyDescent="0.25">
      <c r="O4118" s="268" t="s">
        <v>13596</v>
      </c>
      <c r="P4118" s="268" t="s">
        <v>9484</v>
      </c>
      <c r="Q4118" s="269">
        <v>-4.5</v>
      </c>
      <c r="R4118" s="269">
        <v>-4.75</v>
      </c>
      <c r="S4118" s="269">
        <v>-65</v>
      </c>
      <c r="T4118" s="269">
        <v>-65.25</v>
      </c>
      <c r="DI4118" s="112" t="s">
        <v>7748</v>
      </c>
      <c r="DJ4118" s="112" t="s">
        <v>7290</v>
      </c>
      <c r="DO4118"/>
    </row>
    <row r="4119" spans="15:119" x14ac:dyDescent="0.25">
      <c r="O4119" s="268" t="s">
        <v>13597</v>
      </c>
      <c r="P4119" s="268" t="s">
        <v>9484</v>
      </c>
      <c r="Q4119" s="269">
        <v>-4.75</v>
      </c>
      <c r="R4119" s="269">
        <v>-5</v>
      </c>
      <c r="S4119" s="269">
        <v>-65.25</v>
      </c>
      <c r="T4119" s="269">
        <v>-65.5</v>
      </c>
      <c r="DI4119" s="112" t="s">
        <v>7749</v>
      </c>
      <c r="DJ4119" s="112" t="s">
        <v>7290</v>
      </c>
      <c r="DO4119"/>
    </row>
    <row r="4120" spans="15:119" x14ac:dyDescent="0.25">
      <c r="O4120" s="268" t="s">
        <v>13598</v>
      </c>
      <c r="P4120" s="268" t="s">
        <v>9484</v>
      </c>
      <c r="Q4120" s="269">
        <v>-4.75</v>
      </c>
      <c r="R4120" s="269">
        <v>-5</v>
      </c>
      <c r="S4120" s="269">
        <v>-65</v>
      </c>
      <c r="T4120" s="269">
        <v>-65.25</v>
      </c>
      <c r="DI4120" s="112" t="s">
        <v>70</v>
      </c>
      <c r="DJ4120" s="112" t="s">
        <v>7290</v>
      </c>
      <c r="DO4120"/>
    </row>
    <row r="4121" spans="15:119" x14ac:dyDescent="0.25">
      <c r="O4121" s="268" t="s">
        <v>13599</v>
      </c>
      <c r="P4121" s="268" t="s">
        <v>9482</v>
      </c>
      <c r="Q4121" s="269">
        <v>-4.5</v>
      </c>
      <c r="R4121" s="269">
        <v>-5</v>
      </c>
      <c r="S4121" s="269">
        <v>-64.5</v>
      </c>
      <c r="T4121" s="269">
        <v>-65</v>
      </c>
      <c r="DI4121" s="112" t="s">
        <v>8861</v>
      </c>
      <c r="DJ4121" s="112" t="s">
        <v>8536</v>
      </c>
      <c r="DO4121"/>
    </row>
    <row r="4122" spans="15:119" x14ac:dyDescent="0.25">
      <c r="O4122" s="268" t="s">
        <v>13600</v>
      </c>
      <c r="P4122" s="268" t="s">
        <v>9484</v>
      </c>
      <c r="Q4122" s="269">
        <v>-4.5</v>
      </c>
      <c r="R4122" s="269">
        <v>-4.75</v>
      </c>
      <c r="S4122" s="269">
        <v>-64.75</v>
      </c>
      <c r="T4122" s="269">
        <v>-65</v>
      </c>
      <c r="DI4122" s="112" t="s">
        <v>6210</v>
      </c>
      <c r="DJ4122" s="112" t="s">
        <v>5901</v>
      </c>
      <c r="DO4122"/>
    </row>
    <row r="4123" spans="15:119" x14ac:dyDescent="0.25">
      <c r="O4123" s="268" t="s">
        <v>13601</v>
      </c>
      <c r="P4123" s="268" t="s">
        <v>9484</v>
      </c>
      <c r="Q4123" s="269">
        <v>-4.5</v>
      </c>
      <c r="R4123" s="269">
        <v>-4.75</v>
      </c>
      <c r="S4123" s="269">
        <v>-64.5</v>
      </c>
      <c r="T4123" s="269">
        <v>-64.75</v>
      </c>
      <c r="DI4123" s="112" t="s">
        <v>5509</v>
      </c>
      <c r="DJ4123" s="112" t="s">
        <v>5365</v>
      </c>
      <c r="DO4123"/>
    </row>
    <row r="4124" spans="15:119" x14ac:dyDescent="0.25">
      <c r="O4124" s="268" t="s">
        <v>13602</v>
      </c>
      <c r="P4124" s="268" t="s">
        <v>9484</v>
      </c>
      <c r="Q4124" s="269">
        <v>-4.75</v>
      </c>
      <c r="R4124" s="269">
        <v>-5</v>
      </c>
      <c r="S4124" s="269">
        <v>-64.75</v>
      </c>
      <c r="T4124" s="269">
        <v>-65</v>
      </c>
      <c r="DI4124" s="112" t="s">
        <v>8184</v>
      </c>
      <c r="DJ4124" s="112" t="s">
        <v>7908</v>
      </c>
      <c r="DO4124"/>
    </row>
    <row r="4125" spans="15:119" x14ac:dyDescent="0.25">
      <c r="O4125" s="268" t="s">
        <v>13603</v>
      </c>
      <c r="P4125" s="268" t="s">
        <v>9484</v>
      </c>
      <c r="Q4125" s="269">
        <v>-4.75</v>
      </c>
      <c r="R4125" s="269">
        <v>-5</v>
      </c>
      <c r="S4125" s="269">
        <v>-64.5</v>
      </c>
      <c r="T4125" s="269">
        <v>-64.75</v>
      </c>
      <c r="DI4125" s="112" t="s">
        <v>5172</v>
      </c>
      <c r="DJ4125" s="112" t="s">
        <v>5023</v>
      </c>
      <c r="DO4125"/>
    </row>
    <row r="4126" spans="15:119" x14ac:dyDescent="0.25">
      <c r="O4126" s="268" t="s">
        <v>13604</v>
      </c>
      <c r="P4126" s="268" t="s">
        <v>9480</v>
      </c>
      <c r="Q4126" s="269">
        <v>-4</v>
      </c>
      <c r="R4126" s="269">
        <v>-5</v>
      </c>
      <c r="S4126" s="269">
        <v>-63</v>
      </c>
      <c r="T4126" s="269">
        <v>-64.5</v>
      </c>
      <c r="DI4126" s="112" t="s">
        <v>7261</v>
      </c>
      <c r="DJ4126" s="112" t="s">
        <v>7203</v>
      </c>
      <c r="DO4126"/>
    </row>
    <row r="4127" spans="15:119" x14ac:dyDescent="0.25">
      <c r="O4127" s="268" t="s">
        <v>13605</v>
      </c>
      <c r="P4127" s="268" t="s">
        <v>9482</v>
      </c>
      <c r="Q4127" s="269">
        <v>-4</v>
      </c>
      <c r="R4127" s="269">
        <v>-4.5</v>
      </c>
      <c r="S4127" s="269">
        <v>-64</v>
      </c>
      <c r="T4127" s="269">
        <v>-64.5</v>
      </c>
      <c r="DI4127" s="112" t="s">
        <v>6914</v>
      </c>
      <c r="DJ4127" s="112" t="s">
        <v>6297</v>
      </c>
      <c r="DO4127"/>
    </row>
    <row r="4128" spans="15:119" x14ac:dyDescent="0.25">
      <c r="O4128" s="268" t="s">
        <v>13606</v>
      </c>
      <c r="P4128" s="268" t="s">
        <v>9484</v>
      </c>
      <c r="Q4128" s="269">
        <v>-4</v>
      </c>
      <c r="R4128" s="269">
        <v>-4.25</v>
      </c>
      <c r="S4128" s="269">
        <v>-64.25</v>
      </c>
      <c r="T4128" s="269">
        <v>-64.5</v>
      </c>
      <c r="DI4128" s="112" t="s">
        <v>8185</v>
      </c>
      <c r="DJ4128" s="112" t="s">
        <v>7908</v>
      </c>
      <c r="DO4128"/>
    </row>
    <row r="4129" spans="15:119" x14ac:dyDescent="0.25">
      <c r="O4129" s="268" t="s">
        <v>13607</v>
      </c>
      <c r="P4129" s="268" t="s">
        <v>9484</v>
      </c>
      <c r="Q4129" s="269">
        <v>-4</v>
      </c>
      <c r="R4129" s="269">
        <v>-4.25</v>
      </c>
      <c r="S4129" s="269">
        <v>-64</v>
      </c>
      <c r="T4129" s="269">
        <v>-64.25</v>
      </c>
      <c r="DI4129" s="112" t="s">
        <v>9174</v>
      </c>
      <c r="DJ4129" s="112" t="s">
        <v>9078</v>
      </c>
      <c r="DO4129"/>
    </row>
    <row r="4130" spans="15:119" x14ac:dyDescent="0.25">
      <c r="O4130" s="268" t="s">
        <v>13608</v>
      </c>
      <c r="P4130" s="268" t="s">
        <v>9484</v>
      </c>
      <c r="Q4130" s="269">
        <v>-4.25</v>
      </c>
      <c r="R4130" s="269">
        <v>-4.5</v>
      </c>
      <c r="S4130" s="269">
        <v>-64.25</v>
      </c>
      <c r="T4130" s="269">
        <v>-64.5</v>
      </c>
      <c r="DI4130" s="112" t="s">
        <v>8186</v>
      </c>
      <c r="DJ4130" s="112" t="s">
        <v>7908</v>
      </c>
      <c r="DO4130"/>
    </row>
    <row r="4131" spans="15:119" x14ac:dyDescent="0.25">
      <c r="O4131" s="268" t="s">
        <v>13609</v>
      </c>
      <c r="P4131" s="268" t="s">
        <v>9484</v>
      </c>
      <c r="Q4131" s="269">
        <v>-4.25</v>
      </c>
      <c r="R4131" s="269">
        <v>-4.5</v>
      </c>
      <c r="S4131" s="269">
        <v>-64</v>
      </c>
      <c r="T4131" s="269">
        <v>-64.25</v>
      </c>
      <c r="DI4131" s="112" t="s">
        <v>6915</v>
      </c>
      <c r="DJ4131" s="112" t="s">
        <v>6297</v>
      </c>
      <c r="DO4131"/>
    </row>
    <row r="4132" spans="15:119" x14ac:dyDescent="0.25">
      <c r="O4132" s="268" t="s">
        <v>13610</v>
      </c>
      <c r="P4132" s="268" t="s">
        <v>9482</v>
      </c>
      <c r="Q4132" s="269">
        <v>-4</v>
      </c>
      <c r="R4132" s="269">
        <v>-4.5</v>
      </c>
      <c r="S4132" s="269">
        <v>-63.5</v>
      </c>
      <c r="T4132" s="269">
        <v>-64</v>
      </c>
      <c r="DI4132" s="112" t="s">
        <v>6916</v>
      </c>
      <c r="DJ4132" s="112" t="s">
        <v>6297</v>
      </c>
      <c r="DO4132"/>
    </row>
    <row r="4133" spans="15:119" x14ac:dyDescent="0.25">
      <c r="O4133" s="268" t="s">
        <v>13611</v>
      </c>
      <c r="P4133" s="268" t="s">
        <v>9484</v>
      </c>
      <c r="Q4133" s="269">
        <v>-4</v>
      </c>
      <c r="R4133" s="269">
        <v>-4.25</v>
      </c>
      <c r="S4133" s="269">
        <v>-63.75</v>
      </c>
      <c r="T4133" s="269">
        <v>-64</v>
      </c>
      <c r="DI4133" s="112" t="s">
        <v>7750</v>
      </c>
      <c r="DJ4133" s="112" t="s">
        <v>7290</v>
      </c>
      <c r="DO4133"/>
    </row>
    <row r="4134" spans="15:119" x14ac:dyDescent="0.25">
      <c r="O4134" s="268" t="s">
        <v>13612</v>
      </c>
      <c r="P4134" s="268" t="s">
        <v>9484</v>
      </c>
      <c r="Q4134" s="269">
        <v>-4</v>
      </c>
      <c r="R4134" s="269">
        <v>-4.25</v>
      </c>
      <c r="S4134" s="269">
        <v>-63.5</v>
      </c>
      <c r="T4134" s="269">
        <v>-63.75</v>
      </c>
      <c r="DI4134" s="112" t="s">
        <v>8862</v>
      </c>
      <c r="DJ4134" s="112" t="s">
        <v>8536</v>
      </c>
      <c r="DO4134"/>
    </row>
    <row r="4135" spans="15:119" x14ac:dyDescent="0.25">
      <c r="O4135" s="268" t="s">
        <v>13613</v>
      </c>
      <c r="P4135" s="268" t="s">
        <v>9484</v>
      </c>
      <c r="Q4135" s="269">
        <v>-4.25</v>
      </c>
      <c r="R4135" s="269">
        <v>-4.5</v>
      </c>
      <c r="S4135" s="269">
        <v>-63.75</v>
      </c>
      <c r="T4135" s="269">
        <v>-64</v>
      </c>
      <c r="DI4135" s="112" t="s">
        <v>6211</v>
      </c>
      <c r="DJ4135" s="112" t="s">
        <v>5901</v>
      </c>
      <c r="DO4135"/>
    </row>
    <row r="4136" spans="15:119" x14ac:dyDescent="0.25">
      <c r="O4136" s="268" t="s">
        <v>13614</v>
      </c>
      <c r="P4136" s="268" t="s">
        <v>9484</v>
      </c>
      <c r="Q4136" s="269">
        <v>-4.25</v>
      </c>
      <c r="R4136" s="269">
        <v>-4.5</v>
      </c>
      <c r="S4136" s="269">
        <v>-63.5</v>
      </c>
      <c r="T4136" s="269">
        <v>-63.75</v>
      </c>
      <c r="DI4136" s="112" t="s">
        <v>4738</v>
      </c>
      <c r="DJ4136" s="112" t="s">
        <v>4583</v>
      </c>
      <c r="DO4136"/>
    </row>
    <row r="4137" spans="15:119" x14ac:dyDescent="0.25">
      <c r="O4137" s="268" t="s">
        <v>13615</v>
      </c>
      <c r="P4137" s="268" t="s">
        <v>9482</v>
      </c>
      <c r="Q4137" s="269">
        <v>-4</v>
      </c>
      <c r="R4137" s="269">
        <v>-4.5</v>
      </c>
      <c r="S4137" s="269">
        <v>-63</v>
      </c>
      <c r="T4137" s="269">
        <v>-63.5</v>
      </c>
      <c r="DI4137" s="112" t="s">
        <v>4738</v>
      </c>
      <c r="DJ4137" s="112" t="s">
        <v>5365</v>
      </c>
      <c r="DO4137"/>
    </row>
    <row r="4138" spans="15:119" x14ac:dyDescent="0.25">
      <c r="O4138" s="268" t="s">
        <v>13616</v>
      </c>
      <c r="P4138" s="268" t="s">
        <v>9484</v>
      </c>
      <c r="Q4138" s="269">
        <v>-4</v>
      </c>
      <c r="R4138" s="269">
        <v>-4.25</v>
      </c>
      <c r="S4138" s="269">
        <v>-63.25</v>
      </c>
      <c r="T4138" s="269">
        <v>-63.5</v>
      </c>
      <c r="DI4138" s="112" t="s">
        <v>6212</v>
      </c>
      <c r="DJ4138" s="112" t="s">
        <v>5901</v>
      </c>
      <c r="DO4138"/>
    </row>
    <row r="4139" spans="15:119" x14ac:dyDescent="0.25">
      <c r="O4139" s="268" t="s">
        <v>13617</v>
      </c>
      <c r="P4139" s="268" t="s">
        <v>9484</v>
      </c>
      <c r="Q4139" s="269">
        <v>-4</v>
      </c>
      <c r="R4139" s="269">
        <v>-4.25</v>
      </c>
      <c r="S4139" s="269">
        <v>-63</v>
      </c>
      <c r="T4139" s="269">
        <v>-63.25</v>
      </c>
      <c r="DI4139" s="112" t="s">
        <v>5511</v>
      </c>
      <c r="DJ4139" s="112" t="s">
        <v>5365</v>
      </c>
      <c r="DO4139"/>
    </row>
    <row r="4140" spans="15:119" x14ac:dyDescent="0.25">
      <c r="O4140" s="268" t="s">
        <v>13618</v>
      </c>
      <c r="P4140" s="268" t="s">
        <v>9484</v>
      </c>
      <c r="Q4140" s="269">
        <v>-4.25</v>
      </c>
      <c r="R4140" s="269">
        <v>-4.5</v>
      </c>
      <c r="S4140" s="269">
        <v>-63.25</v>
      </c>
      <c r="T4140" s="269">
        <v>-63.5</v>
      </c>
      <c r="DI4140" s="112" t="s">
        <v>5883</v>
      </c>
      <c r="DJ4140" s="112" t="s">
        <v>5832</v>
      </c>
      <c r="DO4140"/>
    </row>
    <row r="4141" spans="15:119" x14ac:dyDescent="0.25">
      <c r="O4141" s="268" t="s">
        <v>13619</v>
      </c>
      <c r="P4141" s="268" t="s">
        <v>9484</v>
      </c>
      <c r="Q4141" s="269">
        <v>-4.25</v>
      </c>
      <c r="R4141" s="269">
        <v>-4.5</v>
      </c>
      <c r="S4141" s="269">
        <v>-63</v>
      </c>
      <c r="T4141" s="269">
        <v>-63.25</v>
      </c>
      <c r="DI4141" s="112" t="s">
        <v>6213</v>
      </c>
      <c r="DJ4141" s="112" t="s">
        <v>5901</v>
      </c>
      <c r="DO4141"/>
    </row>
    <row r="4142" spans="15:119" x14ac:dyDescent="0.25">
      <c r="O4142" s="268" t="s">
        <v>13620</v>
      </c>
      <c r="P4142" s="268" t="s">
        <v>9482</v>
      </c>
      <c r="Q4142" s="269">
        <v>-4.5</v>
      </c>
      <c r="R4142" s="269">
        <v>-5</v>
      </c>
      <c r="S4142" s="269">
        <v>-64</v>
      </c>
      <c r="T4142" s="269">
        <v>-64.5</v>
      </c>
      <c r="DI4142" s="112" t="s">
        <v>5512</v>
      </c>
      <c r="DJ4142" s="112" t="s">
        <v>5365</v>
      </c>
      <c r="DO4142"/>
    </row>
    <row r="4143" spans="15:119" x14ac:dyDescent="0.25">
      <c r="O4143" s="268" t="s">
        <v>13621</v>
      </c>
      <c r="P4143" s="268" t="s">
        <v>9484</v>
      </c>
      <c r="Q4143" s="269">
        <v>-4.5</v>
      </c>
      <c r="R4143" s="269">
        <v>-4.75</v>
      </c>
      <c r="S4143" s="269">
        <v>-64.25</v>
      </c>
      <c r="T4143" s="269">
        <v>-64.5</v>
      </c>
      <c r="DI4143" s="112" t="s">
        <v>4551</v>
      </c>
      <c r="DJ4143" s="112" t="s">
        <v>6297</v>
      </c>
      <c r="DO4143"/>
    </row>
    <row r="4144" spans="15:119" x14ac:dyDescent="0.25">
      <c r="O4144" s="268" t="s">
        <v>13622</v>
      </c>
      <c r="P4144" s="268" t="s">
        <v>9484</v>
      </c>
      <c r="Q4144" s="269">
        <v>-4.5</v>
      </c>
      <c r="R4144" s="269">
        <v>-4.75</v>
      </c>
      <c r="S4144" s="269">
        <v>-64</v>
      </c>
      <c r="T4144" s="269">
        <v>-64.25</v>
      </c>
      <c r="DI4144" s="112" t="s">
        <v>4551</v>
      </c>
      <c r="DJ4144" s="112" t="s">
        <v>4444</v>
      </c>
      <c r="DO4144"/>
    </row>
    <row r="4145" spans="15:119" x14ac:dyDescent="0.25">
      <c r="O4145" s="268" t="s">
        <v>13623</v>
      </c>
      <c r="P4145" s="268" t="s">
        <v>9484</v>
      </c>
      <c r="Q4145" s="269">
        <v>-4.75</v>
      </c>
      <c r="R4145" s="269">
        <v>-5</v>
      </c>
      <c r="S4145" s="269">
        <v>-64.25</v>
      </c>
      <c r="T4145" s="269">
        <v>-64.5</v>
      </c>
      <c r="DI4145" s="112" t="s">
        <v>5316</v>
      </c>
      <c r="DJ4145" s="112" t="s">
        <v>5203</v>
      </c>
      <c r="DO4145"/>
    </row>
    <row r="4146" spans="15:119" x14ac:dyDescent="0.25">
      <c r="O4146" s="268" t="s">
        <v>13624</v>
      </c>
      <c r="P4146" s="268" t="s">
        <v>9484</v>
      </c>
      <c r="Q4146" s="269">
        <v>-4.75</v>
      </c>
      <c r="R4146" s="269">
        <v>-5</v>
      </c>
      <c r="S4146" s="269">
        <v>-64</v>
      </c>
      <c r="T4146" s="269">
        <v>-64.25</v>
      </c>
      <c r="DI4146" s="112" t="s">
        <v>5687</v>
      </c>
      <c r="DJ4146" s="112" t="s">
        <v>5568</v>
      </c>
      <c r="DO4146"/>
    </row>
    <row r="4147" spans="15:119" x14ac:dyDescent="0.25">
      <c r="O4147" s="268" t="s">
        <v>13625</v>
      </c>
      <c r="P4147" s="268" t="s">
        <v>9482</v>
      </c>
      <c r="Q4147" s="269">
        <v>-4.5</v>
      </c>
      <c r="R4147" s="269">
        <v>-5</v>
      </c>
      <c r="S4147" s="269">
        <v>-63.5</v>
      </c>
      <c r="T4147" s="269">
        <v>-64</v>
      </c>
      <c r="DI4147" s="112" t="s">
        <v>5317</v>
      </c>
      <c r="DJ4147" s="112" t="s">
        <v>5901</v>
      </c>
      <c r="DO4147"/>
    </row>
    <row r="4148" spans="15:119" x14ac:dyDescent="0.25">
      <c r="O4148" s="268" t="s">
        <v>13626</v>
      </c>
      <c r="P4148" s="268" t="s">
        <v>9484</v>
      </c>
      <c r="Q4148" s="269">
        <v>-4.5</v>
      </c>
      <c r="R4148" s="269">
        <v>-4.75</v>
      </c>
      <c r="S4148" s="269">
        <v>-63.75</v>
      </c>
      <c r="T4148" s="269">
        <v>-64</v>
      </c>
      <c r="DI4148" s="112" t="s">
        <v>5317</v>
      </c>
      <c r="DJ4148" s="112" t="s">
        <v>5203</v>
      </c>
      <c r="DO4148"/>
    </row>
    <row r="4149" spans="15:119" x14ac:dyDescent="0.25">
      <c r="O4149" s="268" t="s">
        <v>13627</v>
      </c>
      <c r="P4149" s="268" t="s">
        <v>9484</v>
      </c>
      <c r="Q4149" s="269">
        <v>-4.5</v>
      </c>
      <c r="R4149" s="269">
        <v>-4.75</v>
      </c>
      <c r="S4149" s="269">
        <v>-63.5</v>
      </c>
      <c r="T4149" s="269">
        <v>-63.75</v>
      </c>
      <c r="DI4149" s="112" t="s">
        <v>5513</v>
      </c>
      <c r="DJ4149" s="112" t="s">
        <v>5365</v>
      </c>
      <c r="DO4149"/>
    </row>
    <row r="4150" spans="15:119" x14ac:dyDescent="0.25">
      <c r="O4150" s="268" t="s">
        <v>13628</v>
      </c>
      <c r="P4150" s="268" t="s">
        <v>9484</v>
      </c>
      <c r="Q4150" s="269">
        <v>-4.75</v>
      </c>
      <c r="R4150" s="269">
        <v>-5</v>
      </c>
      <c r="S4150" s="269">
        <v>-63.75</v>
      </c>
      <c r="T4150" s="269">
        <v>-64</v>
      </c>
      <c r="DI4150" s="112" t="s">
        <v>5514</v>
      </c>
      <c r="DJ4150" s="112" t="s">
        <v>5365</v>
      </c>
      <c r="DO4150"/>
    </row>
    <row r="4151" spans="15:119" x14ac:dyDescent="0.25">
      <c r="O4151" s="268" t="s">
        <v>13629</v>
      </c>
      <c r="P4151" s="268" t="s">
        <v>9484</v>
      </c>
      <c r="Q4151" s="269">
        <v>-4.75</v>
      </c>
      <c r="R4151" s="269">
        <v>-5</v>
      </c>
      <c r="S4151" s="269">
        <v>-63.5</v>
      </c>
      <c r="T4151" s="269">
        <v>-63.75</v>
      </c>
      <c r="DI4151" s="112" t="s">
        <v>6917</v>
      </c>
      <c r="DJ4151" s="112" t="s">
        <v>6297</v>
      </c>
      <c r="DO4151"/>
    </row>
    <row r="4152" spans="15:119" x14ac:dyDescent="0.25">
      <c r="O4152" s="268" t="s">
        <v>13630</v>
      </c>
      <c r="P4152" s="268" t="s">
        <v>9482</v>
      </c>
      <c r="Q4152" s="269">
        <v>-4.5</v>
      </c>
      <c r="R4152" s="269">
        <v>-5</v>
      </c>
      <c r="S4152" s="269">
        <v>-63</v>
      </c>
      <c r="T4152" s="269">
        <v>-63.5</v>
      </c>
      <c r="DI4152" s="112" t="s">
        <v>4968</v>
      </c>
      <c r="DJ4152" s="112" t="s">
        <v>4800</v>
      </c>
      <c r="DO4152"/>
    </row>
    <row r="4153" spans="15:119" x14ac:dyDescent="0.25">
      <c r="O4153" s="268" t="s">
        <v>13631</v>
      </c>
      <c r="P4153" s="268" t="s">
        <v>9484</v>
      </c>
      <c r="Q4153" s="269">
        <v>-4.5</v>
      </c>
      <c r="R4153" s="269">
        <v>-4.75</v>
      </c>
      <c r="S4153" s="269">
        <v>-63.25</v>
      </c>
      <c r="T4153" s="269">
        <v>-63.5</v>
      </c>
      <c r="DI4153" s="112" t="s">
        <v>5318</v>
      </c>
      <c r="DJ4153" s="112" t="s">
        <v>5203</v>
      </c>
      <c r="DO4153"/>
    </row>
    <row r="4154" spans="15:119" x14ac:dyDescent="0.25">
      <c r="O4154" s="268" t="s">
        <v>13632</v>
      </c>
      <c r="P4154" s="268" t="s">
        <v>9484</v>
      </c>
      <c r="Q4154" s="269">
        <v>-4.5</v>
      </c>
      <c r="R4154" s="269">
        <v>-4.75</v>
      </c>
      <c r="S4154" s="269">
        <v>-63</v>
      </c>
      <c r="T4154" s="269">
        <v>-63.25</v>
      </c>
      <c r="DI4154" s="112" t="s">
        <v>5318</v>
      </c>
      <c r="DJ4154" s="112" t="s">
        <v>5832</v>
      </c>
      <c r="DO4154"/>
    </row>
    <row r="4155" spans="15:119" x14ac:dyDescent="0.25">
      <c r="O4155" s="268" t="s">
        <v>13633</v>
      </c>
      <c r="P4155" s="268" t="s">
        <v>9484</v>
      </c>
      <c r="Q4155" s="269">
        <v>-4.75</v>
      </c>
      <c r="R4155" s="269">
        <v>-5</v>
      </c>
      <c r="S4155" s="269">
        <v>-63.25</v>
      </c>
      <c r="T4155" s="269">
        <v>-63.5</v>
      </c>
      <c r="DI4155" s="112" t="s">
        <v>9392</v>
      </c>
      <c r="DJ4155" s="112" t="s">
        <v>9212</v>
      </c>
      <c r="DO4155"/>
    </row>
    <row r="4156" spans="15:119" x14ac:dyDescent="0.25">
      <c r="O4156" s="268" t="s">
        <v>13634</v>
      </c>
      <c r="P4156" s="268" t="s">
        <v>9484</v>
      </c>
      <c r="Q4156" s="269">
        <v>-4.75</v>
      </c>
      <c r="R4156" s="269">
        <v>-5</v>
      </c>
      <c r="S4156" s="269">
        <v>-63</v>
      </c>
      <c r="T4156" s="269">
        <v>-63.25</v>
      </c>
      <c r="DI4156" s="112" t="s">
        <v>9393</v>
      </c>
      <c r="DJ4156" s="112" t="s">
        <v>9212</v>
      </c>
      <c r="DO4156"/>
    </row>
    <row r="4157" spans="15:119" x14ac:dyDescent="0.25">
      <c r="O4157" s="268" t="s">
        <v>13635</v>
      </c>
      <c r="P4157" s="268" t="s">
        <v>9480</v>
      </c>
      <c r="Q4157" s="269">
        <v>-5</v>
      </c>
      <c r="R4157" s="269">
        <v>-6</v>
      </c>
      <c r="S4157" s="269">
        <v>-64.5</v>
      </c>
      <c r="T4157" s="269">
        <v>-66</v>
      </c>
      <c r="DI4157" s="112" t="s">
        <v>4739</v>
      </c>
      <c r="DJ4157" s="112" t="s">
        <v>4583</v>
      </c>
      <c r="DO4157"/>
    </row>
    <row r="4158" spans="15:119" x14ac:dyDescent="0.25">
      <c r="O4158" s="268" t="s">
        <v>13636</v>
      </c>
      <c r="P4158" s="268" t="s">
        <v>9482</v>
      </c>
      <c r="Q4158" s="269">
        <v>-5</v>
      </c>
      <c r="R4158" s="269">
        <v>-5.5</v>
      </c>
      <c r="S4158" s="269">
        <v>-65.5</v>
      </c>
      <c r="T4158" s="269">
        <v>-66</v>
      </c>
      <c r="DI4158" s="112" t="s">
        <v>9062</v>
      </c>
      <c r="DJ4158" s="112" t="s">
        <v>9008</v>
      </c>
      <c r="DO4158"/>
    </row>
    <row r="4159" spans="15:119" x14ac:dyDescent="0.25">
      <c r="O4159" s="268" t="s">
        <v>13637</v>
      </c>
      <c r="P4159" s="268" t="s">
        <v>9484</v>
      </c>
      <c r="Q4159" s="269">
        <v>-5</v>
      </c>
      <c r="R4159" s="269">
        <v>-5.25</v>
      </c>
      <c r="S4159" s="269">
        <v>-65.75</v>
      </c>
      <c r="T4159" s="269">
        <v>-66</v>
      </c>
      <c r="DI4159" s="112" t="s">
        <v>7751</v>
      </c>
      <c r="DJ4159" s="112" t="s">
        <v>7290</v>
      </c>
      <c r="DO4159"/>
    </row>
    <row r="4160" spans="15:119" x14ac:dyDescent="0.25">
      <c r="O4160" s="268" t="s">
        <v>13638</v>
      </c>
      <c r="P4160" s="268" t="s">
        <v>9484</v>
      </c>
      <c r="Q4160" s="269">
        <v>-5</v>
      </c>
      <c r="R4160" s="269">
        <v>-5.25</v>
      </c>
      <c r="S4160" s="269">
        <v>-65.5</v>
      </c>
      <c r="T4160" s="269">
        <v>-65.75</v>
      </c>
      <c r="DI4160" s="112" t="s">
        <v>6214</v>
      </c>
      <c r="DJ4160" s="112" t="s">
        <v>5901</v>
      </c>
      <c r="DO4160"/>
    </row>
    <row r="4161" spans="15:119" x14ac:dyDescent="0.25">
      <c r="O4161" s="268" t="s">
        <v>13639</v>
      </c>
      <c r="P4161" s="268" t="s">
        <v>9484</v>
      </c>
      <c r="Q4161" s="269">
        <v>-5.25</v>
      </c>
      <c r="R4161" s="269">
        <v>-5.5</v>
      </c>
      <c r="S4161" s="269">
        <v>-65.75</v>
      </c>
      <c r="T4161" s="269">
        <v>-66</v>
      </c>
      <c r="DI4161" s="112" t="s">
        <v>4969</v>
      </c>
      <c r="DJ4161" s="112" t="s">
        <v>4800</v>
      </c>
      <c r="DO4161"/>
    </row>
    <row r="4162" spans="15:119" x14ac:dyDescent="0.25">
      <c r="O4162" s="268" t="s">
        <v>13640</v>
      </c>
      <c r="P4162" s="268" t="s">
        <v>9484</v>
      </c>
      <c r="Q4162" s="269">
        <v>-5.25</v>
      </c>
      <c r="R4162" s="269">
        <v>-5.5</v>
      </c>
      <c r="S4162" s="269">
        <v>-65.5</v>
      </c>
      <c r="T4162" s="269">
        <v>-65.75</v>
      </c>
      <c r="DI4162" s="112" t="s">
        <v>6215</v>
      </c>
      <c r="DJ4162" s="112" t="s">
        <v>5901</v>
      </c>
      <c r="DO4162"/>
    </row>
    <row r="4163" spans="15:119" x14ac:dyDescent="0.25">
      <c r="O4163" s="268" t="s">
        <v>13641</v>
      </c>
      <c r="P4163" s="268" t="s">
        <v>9482</v>
      </c>
      <c r="Q4163" s="269">
        <v>-5</v>
      </c>
      <c r="R4163" s="269">
        <v>-5.5</v>
      </c>
      <c r="S4163" s="269">
        <v>-65</v>
      </c>
      <c r="T4163" s="269">
        <v>-65.5</v>
      </c>
      <c r="DI4163" s="112" t="s">
        <v>5688</v>
      </c>
      <c r="DJ4163" s="112" t="s">
        <v>5568</v>
      </c>
      <c r="DO4163"/>
    </row>
    <row r="4164" spans="15:119" x14ac:dyDescent="0.25">
      <c r="O4164" s="268" t="s">
        <v>13642</v>
      </c>
      <c r="P4164" s="268" t="s">
        <v>9484</v>
      </c>
      <c r="Q4164" s="269">
        <v>-5</v>
      </c>
      <c r="R4164" s="269">
        <v>-5.25</v>
      </c>
      <c r="S4164" s="269">
        <v>-65.25</v>
      </c>
      <c r="T4164" s="269">
        <v>-65.5</v>
      </c>
      <c r="DI4164" s="112" t="s">
        <v>7752</v>
      </c>
      <c r="DJ4164" s="112" t="s">
        <v>7290</v>
      </c>
      <c r="DO4164"/>
    </row>
    <row r="4165" spans="15:119" x14ac:dyDescent="0.25">
      <c r="O4165" s="268" t="s">
        <v>13643</v>
      </c>
      <c r="P4165" s="268" t="s">
        <v>9484</v>
      </c>
      <c r="Q4165" s="269">
        <v>-5</v>
      </c>
      <c r="R4165" s="269">
        <v>-5.25</v>
      </c>
      <c r="S4165" s="269">
        <v>-65</v>
      </c>
      <c r="T4165" s="269">
        <v>-65.25</v>
      </c>
      <c r="DI4165" s="112" t="s">
        <v>7753</v>
      </c>
      <c r="DJ4165" s="112" t="s">
        <v>7290</v>
      </c>
      <c r="DO4165"/>
    </row>
    <row r="4166" spans="15:119" x14ac:dyDescent="0.25">
      <c r="O4166" s="268" t="s">
        <v>13644</v>
      </c>
      <c r="P4166" s="268" t="s">
        <v>9484</v>
      </c>
      <c r="Q4166" s="269">
        <v>-5.25</v>
      </c>
      <c r="R4166" s="269">
        <v>-5.5</v>
      </c>
      <c r="S4166" s="269">
        <v>-65.25</v>
      </c>
      <c r="T4166" s="269">
        <v>-65.5</v>
      </c>
      <c r="DI4166" s="112" t="s">
        <v>9175</v>
      </c>
      <c r="DJ4166" s="112" t="s">
        <v>9078</v>
      </c>
      <c r="DO4166"/>
    </row>
    <row r="4167" spans="15:119" x14ac:dyDescent="0.25">
      <c r="O4167" s="268" t="s">
        <v>13645</v>
      </c>
      <c r="P4167" s="268" t="s">
        <v>9484</v>
      </c>
      <c r="Q4167" s="269">
        <v>-5.25</v>
      </c>
      <c r="R4167" s="269">
        <v>-5.5</v>
      </c>
      <c r="S4167" s="269">
        <v>-65</v>
      </c>
      <c r="T4167" s="269">
        <v>-65.25</v>
      </c>
      <c r="DI4167" s="112" t="s">
        <v>8187</v>
      </c>
      <c r="DJ4167" s="112" t="s">
        <v>7908</v>
      </c>
      <c r="DO4167"/>
    </row>
    <row r="4168" spans="15:119" x14ac:dyDescent="0.25">
      <c r="O4168" s="268" t="s">
        <v>13646</v>
      </c>
      <c r="P4168" s="268" t="s">
        <v>9482</v>
      </c>
      <c r="Q4168" s="269">
        <v>-5</v>
      </c>
      <c r="R4168" s="269">
        <v>-5.5</v>
      </c>
      <c r="S4168" s="269">
        <v>-64.5</v>
      </c>
      <c r="T4168" s="269">
        <v>-65</v>
      </c>
      <c r="DI4168" s="112" t="s">
        <v>7754</v>
      </c>
      <c r="DJ4168" s="112" t="s">
        <v>7290</v>
      </c>
      <c r="DO4168"/>
    </row>
    <row r="4169" spans="15:119" x14ac:dyDescent="0.25">
      <c r="O4169" s="268" t="s">
        <v>13647</v>
      </c>
      <c r="P4169" s="268" t="s">
        <v>9484</v>
      </c>
      <c r="Q4169" s="269">
        <v>-5</v>
      </c>
      <c r="R4169" s="269">
        <v>-5.25</v>
      </c>
      <c r="S4169" s="269">
        <v>-64.75</v>
      </c>
      <c r="T4169" s="269">
        <v>-65</v>
      </c>
      <c r="DI4169" s="112" t="s">
        <v>6918</v>
      </c>
      <c r="DJ4169" s="112" t="s">
        <v>6297</v>
      </c>
      <c r="DO4169"/>
    </row>
    <row r="4170" spans="15:119" x14ac:dyDescent="0.25">
      <c r="O4170" s="268" t="s">
        <v>13648</v>
      </c>
      <c r="P4170" s="268" t="s">
        <v>9484</v>
      </c>
      <c r="Q4170" s="269">
        <v>-5</v>
      </c>
      <c r="R4170" s="269">
        <v>-5.25</v>
      </c>
      <c r="S4170" s="269">
        <v>-64.5</v>
      </c>
      <c r="T4170" s="269">
        <v>-64.75</v>
      </c>
      <c r="DI4170" s="112" t="s">
        <v>6216</v>
      </c>
      <c r="DJ4170" s="112" t="s">
        <v>5901</v>
      </c>
      <c r="DO4170"/>
    </row>
    <row r="4171" spans="15:119" x14ac:dyDescent="0.25">
      <c r="O4171" s="268" t="s">
        <v>13649</v>
      </c>
      <c r="P4171" s="268" t="s">
        <v>9484</v>
      </c>
      <c r="Q4171" s="269">
        <v>-5.25</v>
      </c>
      <c r="R4171" s="269">
        <v>-5.5</v>
      </c>
      <c r="S4171" s="269">
        <v>-64.75</v>
      </c>
      <c r="T4171" s="269">
        <v>-65</v>
      </c>
      <c r="DI4171" s="112" t="s">
        <v>8188</v>
      </c>
      <c r="DJ4171" s="112" t="s">
        <v>7908</v>
      </c>
      <c r="DO4171"/>
    </row>
    <row r="4172" spans="15:119" x14ac:dyDescent="0.25">
      <c r="O4172" s="268" t="s">
        <v>13650</v>
      </c>
      <c r="P4172" s="268" t="s">
        <v>9484</v>
      </c>
      <c r="Q4172" s="269">
        <v>-5.25</v>
      </c>
      <c r="R4172" s="269">
        <v>-5.5</v>
      </c>
      <c r="S4172" s="269">
        <v>-64.5</v>
      </c>
      <c r="T4172" s="269">
        <v>-64.75</v>
      </c>
      <c r="DI4172" s="112" t="s">
        <v>7755</v>
      </c>
      <c r="DJ4172" s="112" t="s">
        <v>7290</v>
      </c>
      <c r="DO4172"/>
    </row>
    <row r="4173" spans="15:119" x14ac:dyDescent="0.25">
      <c r="O4173" s="268" t="s">
        <v>13651</v>
      </c>
      <c r="P4173" s="268" t="s">
        <v>9482</v>
      </c>
      <c r="Q4173" s="269">
        <v>-5.5</v>
      </c>
      <c r="R4173" s="269">
        <v>-6</v>
      </c>
      <c r="S4173" s="269">
        <v>-65.5</v>
      </c>
      <c r="T4173" s="269">
        <v>-66</v>
      </c>
      <c r="DI4173" s="112" t="s">
        <v>7756</v>
      </c>
      <c r="DJ4173" s="112" t="s">
        <v>7290</v>
      </c>
      <c r="DO4173"/>
    </row>
    <row r="4174" spans="15:119" x14ac:dyDescent="0.25">
      <c r="O4174" s="268" t="s">
        <v>13652</v>
      </c>
      <c r="P4174" s="268" t="s">
        <v>9484</v>
      </c>
      <c r="Q4174" s="269">
        <v>-5.5</v>
      </c>
      <c r="R4174" s="269">
        <v>-5.75</v>
      </c>
      <c r="S4174" s="269">
        <v>-65.75</v>
      </c>
      <c r="T4174" s="269">
        <v>-66</v>
      </c>
      <c r="DI4174" s="112" t="s">
        <v>7757</v>
      </c>
      <c r="DJ4174" s="112" t="s">
        <v>7290</v>
      </c>
      <c r="DO4174"/>
    </row>
    <row r="4175" spans="15:119" x14ac:dyDescent="0.25">
      <c r="O4175" s="268" t="s">
        <v>13653</v>
      </c>
      <c r="P4175" s="268" t="s">
        <v>9484</v>
      </c>
      <c r="Q4175" s="269">
        <v>-5.5</v>
      </c>
      <c r="R4175" s="269">
        <v>-5.75</v>
      </c>
      <c r="S4175" s="269">
        <v>-65.5</v>
      </c>
      <c r="T4175" s="269">
        <v>-65.75</v>
      </c>
      <c r="DI4175" s="112" t="s">
        <v>7758</v>
      </c>
      <c r="DJ4175" s="112" t="s">
        <v>7290</v>
      </c>
      <c r="DO4175"/>
    </row>
    <row r="4176" spans="15:119" x14ac:dyDescent="0.25">
      <c r="O4176" s="268" t="s">
        <v>13654</v>
      </c>
      <c r="P4176" s="268" t="s">
        <v>9484</v>
      </c>
      <c r="Q4176" s="269">
        <v>-5.75</v>
      </c>
      <c r="R4176" s="269">
        <v>-6</v>
      </c>
      <c r="S4176" s="269">
        <v>-65.75</v>
      </c>
      <c r="T4176" s="269">
        <v>-66</v>
      </c>
      <c r="DI4176" s="112" t="s">
        <v>7759</v>
      </c>
      <c r="DJ4176" s="112" t="s">
        <v>7290</v>
      </c>
      <c r="DO4176"/>
    </row>
    <row r="4177" spans="15:119" x14ac:dyDescent="0.25">
      <c r="O4177" s="268" t="s">
        <v>13655</v>
      </c>
      <c r="P4177" s="268" t="s">
        <v>9484</v>
      </c>
      <c r="Q4177" s="269">
        <v>-5.75</v>
      </c>
      <c r="R4177" s="269">
        <v>-6</v>
      </c>
      <c r="S4177" s="269">
        <v>-65.5</v>
      </c>
      <c r="T4177" s="269">
        <v>-65.75</v>
      </c>
      <c r="DI4177" s="112" t="s">
        <v>6919</v>
      </c>
      <c r="DJ4177" s="112" t="s">
        <v>6297</v>
      </c>
      <c r="DO4177"/>
    </row>
    <row r="4178" spans="15:119" x14ac:dyDescent="0.25">
      <c r="O4178" s="268" t="s">
        <v>13656</v>
      </c>
      <c r="P4178" s="268" t="s">
        <v>9482</v>
      </c>
      <c r="Q4178" s="269">
        <v>-5.5</v>
      </c>
      <c r="R4178" s="269">
        <v>-6</v>
      </c>
      <c r="S4178" s="269">
        <v>-65</v>
      </c>
      <c r="T4178" s="269">
        <v>-65.5</v>
      </c>
      <c r="DI4178" s="112" t="s">
        <v>9176</v>
      </c>
      <c r="DJ4178" s="112" t="s">
        <v>9078</v>
      </c>
      <c r="DO4178"/>
    </row>
    <row r="4179" spans="15:119" x14ac:dyDescent="0.25">
      <c r="O4179" s="268" t="s">
        <v>13657</v>
      </c>
      <c r="P4179" s="268" t="s">
        <v>9484</v>
      </c>
      <c r="Q4179" s="269">
        <v>-5.5</v>
      </c>
      <c r="R4179" s="269">
        <v>-5.75</v>
      </c>
      <c r="S4179" s="269">
        <v>-65.25</v>
      </c>
      <c r="T4179" s="269">
        <v>-65.5</v>
      </c>
      <c r="DI4179" s="112" t="s">
        <v>4970</v>
      </c>
      <c r="DJ4179" s="112" t="s">
        <v>4800</v>
      </c>
      <c r="DO4179"/>
    </row>
    <row r="4180" spans="15:119" x14ac:dyDescent="0.25">
      <c r="O4180" s="268" t="s">
        <v>13658</v>
      </c>
      <c r="P4180" s="268" t="s">
        <v>9484</v>
      </c>
      <c r="Q4180" s="269">
        <v>-5.5</v>
      </c>
      <c r="R4180" s="269">
        <v>-5.75</v>
      </c>
      <c r="S4180" s="269">
        <v>-65</v>
      </c>
      <c r="T4180" s="269">
        <v>-65.25</v>
      </c>
      <c r="DI4180" s="112" t="s">
        <v>5884</v>
      </c>
      <c r="DJ4180" s="112" t="s">
        <v>5832</v>
      </c>
      <c r="DO4180"/>
    </row>
    <row r="4181" spans="15:119" x14ac:dyDescent="0.25">
      <c r="O4181" s="268" t="s">
        <v>13659</v>
      </c>
      <c r="P4181" s="268" t="s">
        <v>9484</v>
      </c>
      <c r="Q4181" s="269">
        <v>-5.75</v>
      </c>
      <c r="R4181" s="269">
        <v>-6</v>
      </c>
      <c r="S4181" s="269">
        <v>-65.25</v>
      </c>
      <c r="T4181" s="269">
        <v>-65.5</v>
      </c>
      <c r="DI4181" s="112" t="s">
        <v>7761</v>
      </c>
      <c r="DJ4181" s="112" t="s">
        <v>7290</v>
      </c>
      <c r="DO4181"/>
    </row>
    <row r="4182" spans="15:119" x14ac:dyDescent="0.25">
      <c r="O4182" s="268" t="s">
        <v>13660</v>
      </c>
      <c r="P4182" s="268" t="s">
        <v>9484</v>
      </c>
      <c r="Q4182" s="269">
        <v>-5.75</v>
      </c>
      <c r="R4182" s="269">
        <v>-6</v>
      </c>
      <c r="S4182" s="269">
        <v>-65</v>
      </c>
      <c r="T4182" s="269">
        <v>-65.25</v>
      </c>
      <c r="DI4182" s="112" t="s">
        <v>7762</v>
      </c>
      <c r="DJ4182" s="112" t="s">
        <v>7290</v>
      </c>
      <c r="DO4182"/>
    </row>
    <row r="4183" spans="15:119" x14ac:dyDescent="0.25">
      <c r="O4183" s="268" t="s">
        <v>13661</v>
      </c>
      <c r="P4183" s="268" t="s">
        <v>9482</v>
      </c>
      <c r="Q4183" s="269">
        <v>-5.5</v>
      </c>
      <c r="R4183" s="269">
        <v>-6</v>
      </c>
      <c r="S4183" s="269">
        <v>-64.5</v>
      </c>
      <c r="T4183" s="269">
        <v>-65</v>
      </c>
      <c r="DI4183" s="112" t="s">
        <v>7763</v>
      </c>
      <c r="DJ4183" s="112" t="s">
        <v>7290</v>
      </c>
      <c r="DO4183"/>
    </row>
    <row r="4184" spans="15:119" x14ac:dyDescent="0.25">
      <c r="O4184" s="268" t="s">
        <v>13662</v>
      </c>
      <c r="P4184" s="268" t="s">
        <v>9484</v>
      </c>
      <c r="Q4184" s="269">
        <v>-5.5</v>
      </c>
      <c r="R4184" s="269">
        <v>-5.75</v>
      </c>
      <c r="S4184" s="269">
        <v>-64.75</v>
      </c>
      <c r="T4184" s="269">
        <v>-65</v>
      </c>
      <c r="DI4184" s="112" t="s">
        <v>6920</v>
      </c>
      <c r="DJ4184" s="112" t="s">
        <v>6297</v>
      </c>
      <c r="DO4184"/>
    </row>
    <row r="4185" spans="15:119" x14ac:dyDescent="0.25">
      <c r="O4185" s="268" t="s">
        <v>13663</v>
      </c>
      <c r="P4185" s="268" t="s">
        <v>9484</v>
      </c>
      <c r="Q4185" s="269">
        <v>-5.5</v>
      </c>
      <c r="R4185" s="269">
        <v>-5.75</v>
      </c>
      <c r="S4185" s="269">
        <v>-64.5</v>
      </c>
      <c r="T4185" s="269">
        <v>-64.75</v>
      </c>
      <c r="DI4185" s="112" t="s">
        <v>8189</v>
      </c>
      <c r="DJ4185" s="112" t="s">
        <v>7908</v>
      </c>
      <c r="DO4185"/>
    </row>
    <row r="4186" spans="15:119" x14ac:dyDescent="0.25">
      <c r="O4186" s="268" t="s">
        <v>13664</v>
      </c>
      <c r="P4186" s="268" t="s">
        <v>9484</v>
      </c>
      <c r="Q4186" s="269">
        <v>-5.75</v>
      </c>
      <c r="R4186" s="269">
        <v>-6</v>
      </c>
      <c r="S4186" s="269">
        <v>-64.75</v>
      </c>
      <c r="T4186" s="269">
        <v>-65</v>
      </c>
      <c r="DI4186" s="112" t="s">
        <v>7184</v>
      </c>
      <c r="DJ4186" s="112" t="s">
        <v>7127</v>
      </c>
      <c r="DO4186"/>
    </row>
    <row r="4187" spans="15:119" x14ac:dyDescent="0.25">
      <c r="O4187" s="268" t="s">
        <v>13665</v>
      </c>
      <c r="P4187" s="268" t="s">
        <v>9484</v>
      </c>
      <c r="Q4187" s="269">
        <v>-5.75</v>
      </c>
      <c r="R4187" s="269">
        <v>-6</v>
      </c>
      <c r="S4187" s="269">
        <v>-64.5</v>
      </c>
      <c r="T4187" s="269">
        <v>-64.75</v>
      </c>
      <c r="DI4187" s="112" t="s">
        <v>8190</v>
      </c>
      <c r="DJ4187" s="112" t="s">
        <v>7908</v>
      </c>
      <c r="DO4187"/>
    </row>
    <row r="4188" spans="15:119" x14ac:dyDescent="0.25">
      <c r="O4188" s="268" t="s">
        <v>13666</v>
      </c>
      <c r="P4188" s="268" t="s">
        <v>9480</v>
      </c>
      <c r="Q4188" s="269">
        <v>-5</v>
      </c>
      <c r="R4188" s="269">
        <v>-6</v>
      </c>
      <c r="S4188" s="269">
        <v>-63</v>
      </c>
      <c r="T4188" s="269">
        <v>-64.5</v>
      </c>
      <c r="DI4188" s="112" t="s">
        <v>7262</v>
      </c>
      <c r="DJ4188" s="112" t="s">
        <v>7203</v>
      </c>
      <c r="DO4188"/>
    </row>
    <row r="4189" spans="15:119" x14ac:dyDescent="0.25">
      <c r="O4189" s="268" t="s">
        <v>13667</v>
      </c>
      <c r="P4189" s="268" t="s">
        <v>9482</v>
      </c>
      <c r="Q4189" s="269">
        <v>-5</v>
      </c>
      <c r="R4189" s="269">
        <v>-5.5</v>
      </c>
      <c r="S4189" s="269">
        <v>-64</v>
      </c>
      <c r="T4189" s="269">
        <v>-64.5</v>
      </c>
      <c r="DI4189" s="112" t="s">
        <v>8191</v>
      </c>
      <c r="DJ4189" s="112" t="s">
        <v>7908</v>
      </c>
      <c r="DO4189"/>
    </row>
    <row r="4190" spans="15:119" x14ac:dyDescent="0.25">
      <c r="O4190" s="268" t="s">
        <v>13668</v>
      </c>
      <c r="P4190" s="268" t="s">
        <v>9484</v>
      </c>
      <c r="Q4190" s="269">
        <v>-5</v>
      </c>
      <c r="R4190" s="269">
        <v>-5.25</v>
      </c>
      <c r="S4190" s="269">
        <v>-64.25</v>
      </c>
      <c r="T4190" s="269">
        <v>-64.5</v>
      </c>
      <c r="DI4190" s="112" t="s">
        <v>4195</v>
      </c>
      <c r="DJ4190" s="112" t="s">
        <v>4181</v>
      </c>
      <c r="DO4190"/>
    </row>
    <row r="4191" spans="15:119" x14ac:dyDescent="0.25">
      <c r="O4191" s="268" t="s">
        <v>13669</v>
      </c>
      <c r="P4191" s="268" t="s">
        <v>9484</v>
      </c>
      <c r="Q4191" s="269">
        <v>-5</v>
      </c>
      <c r="R4191" s="269">
        <v>-5.25</v>
      </c>
      <c r="S4191" s="269">
        <v>-64</v>
      </c>
      <c r="T4191" s="269">
        <v>-64.25</v>
      </c>
      <c r="DI4191" s="112" t="s">
        <v>4195</v>
      </c>
      <c r="DJ4191" s="112" t="s">
        <v>9078</v>
      </c>
      <c r="DO4191"/>
    </row>
    <row r="4192" spans="15:119" x14ac:dyDescent="0.25">
      <c r="O4192" s="268" t="s">
        <v>13670</v>
      </c>
      <c r="P4192" s="268" t="s">
        <v>9484</v>
      </c>
      <c r="Q4192" s="269">
        <v>-5.25</v>
      </c>
      <c r="R4192" s="269">
        <v>-5.5</v>
      </c>
      <c r="S4192" s="269">
        <v>-64.25</v>
      </c>
      <c r="T4192" s="269">
        <v>-64.5</v>
      </c>
      <c r="DI4192" s="112" t="s">
        <v>8192</v>
      </c>
      <c r="DJ4192" s="112" t="s">
        <v>7908</v>
      </c>
      <c r="DO4192"/>
    </row>
    <row r="4193" spans="15:119" x14ac:dyDescent="0.25">
      <c r="O4193" s="268" t="s">
        <v>13671</v>
      </c>
      <c r="P4193" s="268" t="s">
        <v>9484</v>
      </c>
      <c r="Q4193" s="269">
        <v>-5.25</v>
      </c>
      <c r="R4193" s="269">
        <v>-5.5</v>
      </c>
      <c r="S4193" s="269">
        <v>-64</v>
      </c>
      <c r="T4193" s="269">
        <v>-64.25</v>
      </c>
      <c r="DI4193" s="112" t="s">
        <v>8193</v>
      </c>
      <c r="DJ4193" s="112" t="s">
        <v>7908</v>
      </c>
      <c r="DO4193"/>
    </row>
    <row r="4194" spans="15:119" x14ac:dyDescent="0.25">
      <c r="O4194" s="268" t="s">
        <v>13672</v>
      </c>
      <c r="P4194" s="268" t="s">
        <v>9482</v>
      </c>
      <c r="Q4194" s="269">
        <v>-5</v>
      </c>
      <c r="R4194" s="269">
        <v>-5.5</v>
      </c>
      <c r="S4194" s="269">
        <v>-63.5</v>
      </c>
      <c r="T4194" s="269">
        <v>-64</v>
      </c>
      <c r="DI4194" s="112" t="s">
        <v>9063</v>
      </c>
      <c r="DJ4194" s="112" t="s">
        <v>9008</v>
      </c>
      <c r="DO4194"/>
    </row>
    <row r="4195" spans="15:119" x14ac:dyDescent="0.25">
      <c r="O4195" s="268" t="s">
        <v>13673</v>
      </c>
      <c r="P4195" s="268" t="s">
        <v>9484</v>
      </c>
      <c r="Q4195" s="269">
        <v>-5</v>
      </c>
      <c r="R4195" s="269">
        <v>-5.25</v>
      </c>
      <c r="S4195" s="269">
        <v>-63.75</v>
      </c>
      <c r="T4195" s="269">
        <v>-64</v>
      </c>
      <c r="DI4195" s="112" t="s">
        <v>6921</v>
      </c>
      <c r="DJ4195" s="112" t="s">
        <v>6297</v>
      </c>
      <c r="DO4195"/>
    </row>
    <row r="4196" spans="15:119" x14ac:dyDescent="0.25">
      <c r="O4196" s="268" t="s">
        <v>13674</v>
      </c>
      <c r="P4196" s="268" t="s">
        <v>9484</v>
      </c>
      <c r="Q4196" s="269">
        <v>-5</v>
      </c>
      <c r="R4196" s="269">
        <v>-5.25</v>
      </c>
      <c r="S4196" s="269">
        <v>-63.5</v>
      </c>
      <c r="T4196" s="269">
        <v>-63.75</v>
      </c>
      <c r="DI4196" s="112" t="s">
        <v>7263</v>
      </c>
      <c r="DJ4196" s="112" t="s">
        <v>7203</v>
      </c>
      <c r="DO4196"/>
    </row>
    <row r="4197" spans="15:119" x14ac:dyDescent="0.25">
      <c r="O4197" s="268" t="s">
        <v>13675</v>
      </c>
      <c r="P4197" s="268" t="s">
        <v>9484</v>
      </c>
      <c r="Q4197" s="269">
        <v>-5.25</v>
      </c>
      <c r="R4197" s="269">
        <v>-5.5</v>
      </c>
      <c r="S4197" s="269">
        <v>-63.75</v>
      </c>
      <c r="T4197" s="269">
        <v>-64</v>
      </c>
      <c r="DI4197" s="112" t="s">
        <v>7263</v>
      </c>
      <c r="DJ4197" s="112" t="s">
        <v>7290</v>
      </c>
      <c r="DO4197"/>
    </row>
    <row r="4198" spans="15:119" x14ac:dyDescent="0.25">
      <c r="O4198" s="268" t="s">
        <v>13676</v>
      </c>
      <c r="P4198" s="268" t="s">
        <v>9484</v>
      </c>
      <c r="Q4198" s="269">
        <v>-5.25</v>
      </c>
      <c r="R4198" s="269">
        <v>-5.5</v>
      </c>
      <c r="S4198" s="269">
        <v>-63.5</v>
      </c>
      <c r="T4198" s="269">
        <v>-63.75</v>
      </c>
      <c r="DI4198" s="112" t="s">
        <v>531</v>
      </c>
      <c r="DJ4198" s="112" t="s">
        <v>10</v>
      </c>
      <c r="DO4198"/>
    </row>
    <row r="4199" spans="15:119" x14ac:dyDescent="0.25">
      <c r="O4199" s="268" t="s">
        <v>13677</v>
      </c>
      <c r="P4199" s="268" t="s">
        <v>9482</v>
      </c>
      <c r="Q4199" s="269">
        <v>-5</v>
      </c>
      <c r="R4199" s="269">
        <v>-5.5</v>
      </c>
      <c r="S4199" s="269">
        <v>-63</v>
      </c>
      <c r="T4199" s="269">
        <v>-63.5</v>
      </c>
      <c r="DI4199" s="112" t="s">
        <v>4552</v>
      </c>
      <c r="DJ4199" s="112" t="s">
        <v>4444</v>
      </c>
      <c r="DO4199"/>
    </row>
    <row r="4200" spans="15:119" x14ac:dyDescent="0.25">
      <c r="O4200" s="268" t="s">
        <v>13678</v>
      </c>
      <c r="P4200" s="268" t="s">
        <v>9484</v>
      </c>
      <c r="Q4200" s="269">
        <v>-5</v>
      </c>
      <c r="R4200" s="269">
        <v>-5.25</v>
      </c>
      <c r="S4200" s="269">
        <v>-63.25</v>
      </c>
      <c r="T4200" s="269">
        <v>-63.5</v>
      </c>
      <c r="DI4200" s="112" t="s">
        <v>8465</v>
      </c>
      <c r="DJ4200" s="112" t="s">
        <v>8277</v>
      </c>
      <c r="DO4200"/>
    </row>
    <row r="4201" spans="15:119" x14ac:dyDescent="0.25">
      <c r="O4201" s="268" t="s">
        <v>13679</v>
      </c>
      <c r="P4201" s="268" t="s">
        <v>9484</v>
      </c>
      <c r="Q4201" s="269">
        <v>-5</v>
      </c>
      <c r="R4201" s="269">
        <v>-5.25</v>
      </c>
      <c r="S4201" s="269">
        <v>-63</v>
      </c>
      <c r="T4201" s="269">
        <v>-63.25</v>
      </c>
      <c r="DI4201" s="112" t="s">
        <v>7264</v>
      </c>
      <c r="DJ4201" s="112" t="s">
        <v>7203</v>
      </c>
      <c r="DO4201"/>
    </row>
    <row r="4202" spans="15:119" x14ac:dyDescent="0.25">
      <c r="O4202" s="268" t="s">
        <v>13680</v>
      </c>
      <c r="P4202" s="268" t="s">
        <v>9484</v>
      </c>
      <c r="Q4202" s="269">
        <v>-5.25</v>
      </c>
      <c r="R4202" s="269">
        <v>-5.5</v>
      </c>
      <c r="S4202" s="269">
        <v>-63.25</v>
      </c>
      <c r="T4202" s="269">
        <v>-63.5</v>
      </c>
      <c r="DI4202" s="112" t="s">
        <v>7265</v>
      </c>
      <c r="DJ4202" s="112" t="s">
        <v>7203</v>
      </c>
      <c r="DO4202"/>
    </row>
    <row r="4203" spans="15:119" x14ac:dyDescent="0.25">
      <c r="O4203" s="268" t="s">
        <v>13681</v>
      </c>
      <c r="P4203" s="268" t="s">
        <v>9484</v>
      </c>
      <c r="Q4203" s="269">
        <v>-5.25</v>
      </c>
      <c r="R4203" s="269">
        <v>-5.5</v>
      </c>
      <c r="S4203" s="269">
        <v>-63</v>
      </c>
      <c r="T4203" s="269">
        <v>-63.25</v>
      </c>
      <c r="DI4203" s="112" t="s">
        <v>7764</v>
      </c>
      <c r="DJ4203" s="112" t="s">
        <v>7290</v>
      </c>
      <c r="DO4203"/>
    </row>
    <row r="4204" spans="15:119" x14ac:dyDescent="0.25">
      <c r="O4204" s="268" t="s">
        <v>13682</v>
      </c>
      <c r="P4204" s="268" t="s">
        <v>9482</v>
      </c>
      <c r="Q4204" s="269">
        <v>-5.5</v>
      </c>
      <c r="R4204" s="269">
        <v>-6</v>
      </c>
      <c r="S4204" s="269">
        <v>-64</v>
      </c>
      <c r="T4204" s="269">
        <v>-64.5</v>
      </c>
      <c r="DI4204" s="112" t="s">
        <v>6217</v>
      </c>
      <c r="DJ4204" s="112" t="s">
        <v>5901</v>
      </c>
      <c r="DO4204"/>
    </row>
    <row r="4205" spans="15:119" x14ac:dyDescent="0.25">
      <c r="O4205" s="268" t="s">
        <v>13683</v>
      </c>
      <c r="P4205" s="268" t="s">
        <v>9484</v>
      </c>
      <c r="Q4205" s="269">
        <v>-5.5</v>
      </c>
      <c r="R4205" s="269">
        <v>-5.75</v>
      </c>
      <c r="S4205" s="269">
        <v>-64.25</v>
      </c>
      <c r="T4205" s="269">
        <v>-64.5</v>
      </c>
      <c r="DI4205" s="112" t="s">
        <v>7266</v>
      </c>
      <c r="DJ4205" s="112" t="s">
        <v>7203</v>
      </c>
      <c r="DO4205"/>
    </row>
    <row r="4206" spans="15:119" x14ac:dyDescent="0.25">
      <c r="O4206" s="268" t="s">
        <v>13684</v>
      </c>
      <c r="P4206" s="268" t="s">
        <v>9484</v>
      </c>
      <c r="Q4206" s="269">
        <v>-5.5</v>
      </c>
      <c r="R4206" s="269">
        <v>-5.75</v>
      </c>
      <c r="S4206" s="269">
        <v>-64</v>
      </c>
      <c r="T4206" s="269">
        <v>-64.25</v>
      </c>
      <c r="DI4206" s="112" t="s">
        <v>6218</v>
      </c>
      <c r="DJ4206" s="112" t="s">
        <v>5901</v>
      </c>
      <c r="DO4206"/>
    </row>
    <row r="4207" spans="15:119" x14ac:dyDescent="0.25">
      <c r="O4207" s="268" t="s">
        <v>13685</v>
      </c>
      <c r="P4207" s="268" t="s">
        <v>9484</v>
      </c>
      <c r="Q4207" s="269">
        <v>-5.75</v>
      </c>
      <c r="R4207" s="269">
        <v>-6</v>
      </c>
      <c r="S4207" s="269">
        <v>-64.25</v>
      </c>
      <c r="T4207" s="269">
        <v>-64.5</v>
      </c>
      <c r="DI4207" s="112" t="s">
        <v>8466</v>
      </c>
      <c r="DJ4207" s="112" t="s">
        <v>8277</v>
      </c>
      <c r="DO4207"/>
    </row>
    <row r="4208" spans="15:119" x14ac:dyDescent="0.25">
      <c r="O4208" s="268" t="s">
        <v>13686</v>
      </c>
      <c r="P4208" s="268" t="s">
        <v>9484</v>
      </c>
      <c r="Q4208" s="269">
        <v>-5.75</v>
      </c>
      <c r="R4208" s="269">
        <v>-6</v>
      </c>
      <c r="S4208" s="269">
        <v>-64</v>
      </c>
      <c r="T4208" s="269">
        <v>-64.25</v>
      </c>
      <c r="DI4208" s="112" t="s">
        <v>5298</v>
      </c>
      <c r="DJ4208" s="112" t="s">
        <v>5203</v>
      </c>
      <c r="DO4208"/>
    </row>
    <row r="4209" spans="15:119" x14ac:dyDescent="0.25">
      <c r="O4209" s="268" t="s">
        <v>13687</v>
      </c>
      <c r="P4209" s="268" t="s">
        <v>9482</v>
      </c>
      <c r="Q4209" s="269">
        <v>-5.5</v>
      </c>
      <c r="R4209" s="269">
        <v>-6</v>
      </c>
      <c r="S4209" s="269">
        <v>-63.5</v>
      </c>
      <c r="T4209" s="269">
        <v>-64</v>
      </c>
      <c r="DI4209" s="112" t="s">
        <v>8467</v>
      </c>
      <c r="DJ4209" s="112" t="s">
        <v>8277</v>
      </c>
      <c r="DO4209"/>
    </row>
    <row r="4210" spans="15:119" x14ac:dyDescent="0.25">
      <c r="O4210" s="268" t="s">
        <v>13688</v>
      </c>
      <c r="P4210" s="268" t="s">
        <v>9484</v>
      </c>
      <c r="Q4210" s="269">
        <v>-5.5</v>
      </c>
      <c r="R4210" s="269">
        <v>-5.75</v>
      </c>
      <c r="S4210" s="269">
        <v>-63.75</v>
      </c>
      <c r="T4210" s="269">
        <v>-64</v>
      </c>
      <c r="DI4210" s="112" t="s">
        <v>6219</v>
      </c>
      <c r="DJ4210" s="112" t="s">
        <v>5901</v>
      </c>
      <c r="DO4210"/>
    </row>
    <row r="4211" spans="15:119" x14ac:dyDescent="0.25">
      <c r="O4211" s="268" t="s">
        <v>13689</v>
      </c>
      <c r="P4211" s="268" t="s">
        <v>9484</v>
      </c>
      <c r="Q4211" s="269">
        <v>-5.5</v>
      </c>
      <c r="R4211" s="269">
        <v>-5.75</v>
      </c>
      <c r="S4211" s="269">
        <v>-63.5</v>
      </c>
      <c r="T4211" s="269">
        <v>-63.75</v>
      </c>
      <c r="DI4211" s="112" t="s">
        <v>6923</v>
      </c>
      <c r="DJ4211" s="112" t="s">
        <v>6297</v>
      </c>
      <c r="DO4211"/>
    </row>
    <row r="4212" spans="15:119" x14ac:dyDescent="0.25">
      <c r="O4212" s="268" t="s">
        <v>13690</v>
      </c>
      <c r="P4212" s="268" t="s">
        <v>9484</v>
      </c>
      <c r="Q4212" s="269">
        <v>-5.75</v>
      </c>
      <c r="R4212" s="269">
        <v>-6</v>
      </c>
      <c r="S4212" s="269">
        <v>-63.75</v>
      </c>
      <c r="T4212" s="269">
        <v>-64</v>
      </c>
      <c r="DI4212" s="112" t="s">
        <v>8469</v>
      </c>
      <c r="DJ4212" s="112" t="s">
        <v>8277</v>
      </c>
      <c r="DO4212"/>
    </row>
    <row r="4213" spans="15:119" x14ac:dyDescent="0.25">
      <c r="O4213" s="268" t="s">
        <v>13691</v>
      </c>
      <c r="P4213" s="268" t="s">
        <v>9484</v>
      </c>
      <c r="Q4213" s="269">
        <v>-5.75</v>
      </c>
      <c r="R4213" s="269">
        <v>-6</v>
      </c>
      <c r="S4213" s="269">
        <v>-63.5</v>
      </c>
      <c r="T4213" s="269">
        <v>-63.75</v>
      </c>
      <c r="DI4213" s="112" t="s">
        <v>6922</v>
      </c>
      <c r="DJ4213" s="112" t="s">
        <v>6297</v>
      </c>
      <c r="DO4213"/>
    </row>
    <row r="4214" spans="15:119" x14ac:dyDescent="0.25">
      <c r="O4214" s="268" t="s">
        <v>13692</v>
      </c>
      <c r="P4214" s="268" t="s">
        <v>9482</v>
      </c>
      <c r="Q4214" s="269">
        <v>-5.5</v>
      </c>
      <c r="R4214" s="269">
        <v>-6</v>
      </c>
      <c r="S4214" s="269">
        <v>-63</v>
      </c>
      <c r="T4214" s="269">
        <v>-63.5</v>
      </c>
      <c r="DI4214" s="112" t="s">
        <v>4553</v>
      </c>
      <c r="DJ4214" s="112" t="s">
        <v>4444</v>
      </c>
      <c r="DO4214"/>
    </row>
    <row r="4215" spans="15:119" x14ac:dyDescent="0.25">
      <c r="O4215" s="268" t="s">
        <v>13693</v>
      </c>
      <c r="P4215" s="268" t="s">
        <v>9484</v>
      </c>
      <c r="Q4215" s="269">
        <v>-5.5</v>
      </c>
      <c r="R4215" s="269">
        <v>-5.75</v>
      </c>
      <c r="S4215" s="269">
        <v>-63.25</v>
      </c>
      <c r="T4215" s="269">
        <v>-63.5</v>
      </c>
      <c r="DI4215" s="112" t="s">
        <v>8468</v>
      </c>
      <c r="DJ4215" s="112" t="s">
        <v>8277</v>
      </c>
      <c r="DO4215"/>
    </row>
    <row r="4216" spans="15:119" x14ac:dyDescent="0.25">
      <c r="O4216" s="268" t="s">
        <v>13694</v>
      </c>
      <c r="P4216" s="268" t="s">
        <v>9484</v>
      </c>
      <c r="Q4216" s="269">
        <v>-5.5</v>
      </c>
      <c r="R4216" s="269">
        <v>-5.75</v>
      </c>
      <c r="S4216" s="269">
        <v>-63</v>
      </c>
      <c r="T4216" s="269">
        <v>-63.25</v>
      </c>
      <c r="DI4216" s="112" t="s">
        <v>8863</v>
      </c>
      <c r="DJ4216" s="112" t="s">
        <v>8536</v>
      </c>
      <c r="DO4216"/>
    </row>
    <row r="4217" spans="15:119" x14ac:dyDescent="0.25">
      <c r="O4217" s="268" t="s">
        <v>13695</v>
      </c>
      <c r="P4217" s="268" t="s">
        <v>9484</v>
      </c>
      <c r="Q4217" s="269">
        <v>-5.75</v>
      </c>
      <c r="R4217" s="269">
        <v>-6</v>
      </c>
      <c r="S4217" s="269">
        <v>-63.25</v>
      </c>
      <c r="T4217" s="269">
        <v>-63.5</v>
      </c>
      <c r="DI4217" s="112" t="s">
        <v>6924</v>
      </c>
      <c r="DJ4217" s="112" t="s">
        <v>6297</v>
      </c>
      <c r="DO4217"/>
    </row>
    <row r="4218" spans="15:119" x14ac:dyDescent="0.25">
      <c r="O4218" s="268" t="s">
        <v>13696</v>
      </c>
      <c r="P4218" s="268" t="s">
        <v>9484</v>
      </c>
      <c r="Q4218" s="269">
        <v>-5.75</v>
      </c>
      <c r="R4218" s="269">
        <v>-6</v>
      </c>
      <c r="S4218" s="269">
        <v>-63</v>
      </c>
      <c r="T4218" s="269">
        <v>-63.25</v>
      </c>
      <c r="DI4218" s="112" t="s">
        <v>5689</v>
      </c>
      <c r="DJ4218" s="112" t="s">
        <v>5568</v>
      </c>
      <c r="DO4218"/>
    </row>
    <row r="4219" spans="15:119" x14ac:dyDescent="0.25">
      <c r="O4219" s="268" t="s">
        <v>13697</v>
      </c>
      <c r="P4219" s="268" t="s">
        <v>9478</v>
      </c>
      <c r="Q4219" s="269">
        <v>-4</v>
      </c>
      <c r="R4219" s="269">
        <v>-6</v>
      </c>
      <c r="S4219" s="269">
        <v>-60</v>
      </c>
      <c r="T4219" s="269">
        <v>-63</v>
      </c>
      <c r="DI4219" s="112" t="s">
        <v>8470</v>
      </c>
      <c r="DJ4219" s="112" t="s">
        <v>8277</v>
      </c>
      <c r="DO4219"/>
    </row>
    <row r="4220" spans="15:119" x14ac:dyDescent="0.25">
      <c r="O4220" s="268" t="s">
        <v>13698</v>
      </c>
      <c r="P4220" s="268" t="s">
        <v>9480</v>
      </c>
      <c r="Q4220" s="269">
        <v>-4</v>
      </c>
      <c r="R4220" s="269">
        <v>-5</v>
      </c>
      <c r="S4220" s="269">
        <v>-61.5</v>
      </c>
      <c r="T4220" s="269">
        <v>-63</v>
      </c>
      <c r="DI4220" s="112" t="s">
        <v>8864</v>
      </c>
      <c r="DJ4220" s="112" t="s">
        <v>8536</v>
      </c>
      <c r="DO4220"/>
    </row>
    <row r="4221" spans="15:119" x14ac:dyDescent="0.25">
      <c r="O4221" s="268" t="s">
        <v>13699</v>
      </c>
      <c r="P4221" s="268" t="s">
        <v>9482</v>
      </c>
      <c r="Q4221" s="269">
        <v>-4</v>
      </c>
      <c r="R4221" s="269">
        <v>-4.5</v>
      </c>
      <c r="S4221" s="269">
        <v>-62.5</v>
      </c>
      <c r="T4221" s="269">
        <v>-63</v>
      </c>
      <c r="DI4221" s="112" t="s">
        <v>7765</v>
      </c>
      <c r="DJ4221" s="112" t="s">
        <v>7290</v>
      </c>
      <c r="DO4221"/>
    </row>
    <row r="4222" spans="15:119" x14ac:dyDescent="0.25">
      <c r="O4222" s="268" t="s">
        <v>13700</v>
      </c>
      <c r="P4222" s="268" t="s">
        <v>9484</v>
      </c>
      <c r="Q4222" s="269">
        <v>-4</v>
      </c>
      <c r="R4222" s="269">
        <v>-4.25</v>
      </c>
      <c r="S4222" s="269">
        <v>-62.75</v>
      </c>
      <c r="T4222" s="269">
        <v>-63</v>
      </c>
      <c r="DI4222" s="112" t="s">
        <v>4971</v>
      </c>
      <c r="DJ4222" s="112" t="s">
        <v>4800</v>
      </c>
      <c r="DO4222"/>
    </row>
    <row r="4223" spans="15:119" x14ac:dyDescent="0.25">
      <c r="O4223" s="268" t="s">
        <v>13701</v>
      </c>
      <c r="P4223" s="268" t="s">
        <v>9484</v>
      </c>
      <c r="Q4223" s="269">
        <v>-4</v>
      </c>
      <c r="R4223" s="269">
        <v>-4.25</v>
      </c>
      <c r="S4223" s="269">
        <v>-62.5</v>
      </c>
      <c r="T4223" s="269">
        <v>-62.75</v>
      </c>
      <c r="DI4223" s="112" t="s">
        <v>5811</v>
      </c>
      <c r="DJ4223" s="112" t="s">
        <v>5735</v>
      </c>
      <c r="DO4223"/>
    </row>
    <row r="4224" spans="15:119" x14ac:dyDescent="0.25">
      <c r="O4224" s="268" t="s">
        <v>13702</v>
      </c>
      <c r="P4224" s="268" t="s">
        <v>9484</v>
      </c>
      <c r="Q4224" s="269">
        <v>-4.25</v>
      </c>
      <c r="R4224" s="269">
        <v>-4.5</v>
      </c>
      <c r="S4224" s="269">
        <v>-62.75</v>
      </c>
      <c r="T4224" s="269">
        <v>-63</v>
      </c>
      <c r="DI4224" s="112" t="s">
        <v>6925</v>
      </c>
      <c r="DJ4224" s="112" t="s">
        <v>6297</v>
      </c>
      <c r="DO4224"/>
    </row>
    <row r="4225" spans="15:119" x14ac:dyDescent="0.25">
      <c r="O4225" s="268" t="s">
        <v>13703</v>
      </c>
      <c r="P4225" s="268" t="s">
        <v>9484</v>
      </c>
      <c r="Q4225" s="269">
        <v>-4.25</v>
      </c>
      <c r="R4225" s="269">
        <v>-4.5</v>
      </c>
      <c r="S4225" s="269">
        <v>-62.5</v>
      </c>
      <c r="T4225" s="269">
        <v>-62.75</v>
      </c>
      <c r="DI4225" s="112" t="s">
        <v>4383</v>
      </c>
      <c r="DJ4225" s="112" t="s">
        <v>4283</v>
      </c>
      <c r="DO4225"/>
    </row>
    <row r="4226" spans="15:119" x14ac:dyDescent="0.25">
      <c r="O4226" s="268" t="s">
        <v>13704</v>
      </c>
      <c r="P4226" s="268" t="s">
        <v>9482</v>
      </c>
      <c r="Q4226" s="269">
        <v>-4</v>
      </c>
      <c r="R4226" s="269">
        <v>-4.5</v>
      </c>
      <c r="S4226" s="269">
        <v>-62</v>
      </c>
      <c r="T4226" s="269">
        <v>-62.5</v>
      </c>
      <c r="DI4226" s="112" t="s">
        <v>8471</v>
      </c>
      <c r="DJ4226" s="112" t="s">
        <v>8277</v>
      </c>
      <c r="DO4226"/>
    </row>
    <row r="4227" spans="15:119" x14ac:dyDescent="0.25">
      <c r="O4227" s="268" t="s">
        <v>13705</v>
      </c>
      <c r="P4227" s="268" t="s">
        <v>9484</v>
      </c>
      <c r="Q4227" s="269">
        <v>-4</v>
      </c>
      <c r="R4227" s="269">
        <v>-4.25</v>
      </c>
      <c r="S4227" s="269">
        <v>-62.25</v>
      </c>
      <c r="T4227" s="269">
        <v>-62.5</v>
      </c>
      <c r="DI4227" s="112" t="s">
        <v>8194</v>
      </c>
      <c r="DJ4227" s="112" t="s">
        <v>9008</v>
      </c>
      <c r="DO4227"/>
    </row>
    <row r="4228" spans="15:119" x14ac:dyDescent="0.25">
      <c r="O4228" s="268" t="s">
        <v>13706</v>
      </c>
      <c r="P4228" s="268" t="s">
        <v>9484</v>
      </c>
      <c r="Q4228" s="269">
        <v>-4</v>
      </c>
      <c r="R4228" s="269">
        <v>-4.25</v>
      </c>
      <c r="S4228" s="269">
        <v>-62</v>
      </c>
      <c r="T4228" s="269">
        <v>-62.25</v>
      </c>
      <c r="DI4228" s="112" t="s">
        <v>8194</v>
      </c>
      <c r="DJ4228" s="112" t="s">
        <v>7908</v>
      </c>
      <c r="DO4228"/>
    </row>
    <row r="4229" spans="15:119" x14ac:dyDescent="0.25">
      <c r="O4229" s="268" t="s">
        <v>13707</v>
      </c>
      <c r="P4229" s="268" t="s">
        <v>9484</v>
      </c>
      <c r="Q4229" s="269">
        <v>-4.25</v>
      </c>
      <c r="R4229" s="269">
        <v>-4.5</v>
      </c>
      <c r="S4229" s="269">
        <v>-62.25</v>
      </c>
      <c r="T4229" s="269">
        <v>-62.5</v>
      </c>
      <c r="DI4229" s="112" t="s">
        <v>6926</v>
      </c>
      <c r="DJ4229" s="112" t="s">
        <v>6297</v>
      </c>
      <c r="DO4229"/>
    </row>
    <row r="4230" spans="15:119" x14ac:dyDescent="0.25">
      <c r="O4230" s="268" t="s">
        <v>13708</v>
      </c>
      <c r="P4230" s="268" t="s">
        <v>9484</v>
      </c>
      <c r="Q4230" s="269">
        <v>-4.25</v>
      </c>
      <c r="R4230" s="269">
        <v>-4.5</v>
      </c>
      <c r="S4230" s="269">
        <v>-62</v>
      </c>
      <c r="T4230" s="269">
        <v>-62.25</v>
      </c>
      <c r="DI4230" s="112" t="s">
        <v>7185</v>
      </c>
      <c r="DJ4230" s="112" t="s">
        <v>7127</v>
      </c>
      <c r="DO4230"/>
    </row>
    <row r="4231" spans="15:119" x14ac:dyDescent="0.25">
      <c r="O4231" s="268" t="s">
        <v>13709</v>
      </c>
      <c r="P4231" s="268" t="s">
        <v>9482</v>
      </c>
      <c r="Q4231" s="269">
        <v>-4</v>
      </c>
      <c r="R4231" s="269">
        <v>-4.5</v>
      </c>
      <c r="S4231" s="269">
        <v>-61.5</v>
      </c>
      <c r="T4231" s="269">
        <v>-62</v>
      </c>
      <c r="DI4231" s="112" t="s">
        <v>6927</v>
      </c>
      <c r="DJ4231" s="112" t="s">
        <v>6297</v>
      </c>
      <c r="DO4231"/>
    </row>
    <row r="4232" spans="15:119" x14ac:dyDescent="0.25">
      <c r="O4232" s="268" t="s">
        <v>13710</v>
      </c>
      <c r="P4232" s="268" t="s">
        <v>9484</v>
      </c>
      <c r="Q4232" s="269">
        <v>-4</v>
      </c>
      <c r="R4232" s="269">
        <v>-4.25</v>
      </c>
      <c r="S4232" s="269">
        <v>-61.75</v>
      </c>
      <c r="T4232" s="269">
        <v>-62</v>
      </c>
      <c r="DI4232" s="112" t="s">
        <v>8865</v>
      </c>
      <c r="DJ4232" s="112" t="s">
        <v>8536</v>
      </c>
      <c r="DO4232"/>
    </row>
    <row r="4233" spans="15:119" x14ac:dyDescent="0.25">
      <c r="O4233" s="268" t="s">
        <v>13711</v>
      </c>
      <c r="P4233" s="268" t="s">
        <v>9484</v>
      </c>
      <c r="Q4233" s="269">
        <v>-4</v>
      </c>
      <c r="R4233" s="269">
        <v>-4.25</v>
      </c>
      <c r="S4233" s="269">
        <v>-61.5</v>
      </c>
      <c r="T4233" s="269">
        <v>-61.75</v>
      </c>
      <c r="DI4233" s="112" t="s">
        <v>6928</v>
      </c>
      <c r="DJ4233" s="112" t="s">
        <v>6297</v>
      </c>
      <c r="DO4233"/>
    </row>
    <row r="4234" spans="15:119" x14ac:dyDescent="0.25">
      <c r="O4234" s="268" t="s">
        <v>13712</v>
      </c>
      <c r="P4234" s="268" t="s">
        <v>9484</v>
      </c>
      <c r="Q4234" s="269">
        <v>-4.25</v>
      </c>
      <c r="R4234" s="269">
        <v>-4.5</v>
      </c>
      <c r="S4234" s="269">
        <v>-61.75</v>
      </c>
      <c r="T4234" s="269">
        <v>-62</v>
      </c>
      <c r="DI4234" s="112" t="s">
        <v>6929</v>
      </c>
      <c r="DJ4234" s="112" t="s">
        <v>6297</v>
      </c>
      <c r="DO4234"/>
    </row>
    <row r="4235" spans="15:119" x14ac:dyDescent="0.25">
      <c r="O4235" s="268" t="s">
        <v>13713</v>
      </c>
      <c r="P4235" s="268" t="s">
        <v>9484</v>
      </c>
      <c r="Q4235" s="269">
        <v>-4.25</v>
      </c>
      <c r="R4235" s="269">
        <v>-4.5</v>
      </c>
      <c r="S4235" s="269">
        <v>-61.5</v>
      </c>
      <c r="T4235" s="269">
        <v>-61.75</v>
      </c>
      <c r="DI4235" s="112" t="s">
        <v>6930</v>
      </c>
      <c r="DJ4235" s="112" t="s">
        <v>6297</v>
      </c>
      <c r="DO4235"/>
    </row>
    <row r="4236" spans="15:119" x14ac:dyDescent="0.25">
      <c r="O4236" s="268" t="s">
        <v>13714</v>
      </c>
      <c r="P4236" s="268" t="s">
        <v>9482</v>
      </c>
      <c r="Q4236" s="269">
        <v>-4.5</v>
      </c>
      <c r="R4236" s="269">
        <v>-5</v>
      </c>
      <c r="S4236" s="269">
        <v>-62.5</v>
      </c>
      <c r="T4236" s="269">
        <v>-63</v>
      </c>
      <c r="DI4236" s="112" t="s">
        <v>6931</v>
      </c>
      <c r="DJ4236" s="112" t="s">
        <v>6297</v>
      </c>
      <c r="DO4236"/>
    </row>
    <row r="4237" spans="15:119" x14ac:dyDescent="0.25">
      <c r="O4237" s="268" t="s">
        <v>13715</v>
      </c>
      <c r="P4237" s="268" t="s">
        <v>9484</v>
      </c>
      <c r="Q4237" s="269">
        <v>-4.5</v>
      </c>
      <c r="R4237" s="269">
        <v>-4.75</v>
      </c>
      <c r="S4237" s="269">
        <v>-62.75</v>
      </c>
      <c r="T4237" s="269">
        <v>-63</v>
      </c>
      <c r="DI4237" s="112" t="s">
        <v>4252</v>
      </c>
      <c r="DJ4237" s="112" t="s">
        <v>4204</v>
      </c>
      <c r="DO4237"/>
    </row>
    <row r="4238" spans="15:119" x14ac:dyDescent="0.25">
      <c r="O4238" s="268" t="s">
        <v>13716</v>
      </c>
      <c r="P4238" s="268" t="s">
        <v>9484</v>
      </c>
      <c r="Q4238" s="269">
        <v>-4.5</v>
      </c>
      <c r="R4238" s="269">
        <v>-4.75</v>
      </c>
      <c r="S4238" s="269">
        <v>-62.5</v>
      </c>
      <c r="T4238" s="269">
        <v>-62.75</v>
      </c>
      <c r="DI4238" s="112" t="s">
        <v>9394</v>
      </c>
      <c r="DJ4238" s="112" t="s">
        <v>9212</v>
      </c>
      <c r="DO4238"/>
    </row>
    <row r="4239" spans="15:119" x14ac:dyDescent="0.25">
      <c r="O4239" s="268" t="s">
        <v>13717</v>
      </c>
      <c r="P4239" s="268" t="s">
        <v>9484</v>
      </c>
      <c r="Q4239" s="269">
        <v>-4.75</v>
      </c>
      <c r="R4239" s="269">
        <v>-5</v>
      </c>
      <c r="S4239" s="269">
        <v>-62.75</v>
      </c>
      <c r="T4239" s="269">
        <v>-63</v>
      </c>
      <c r="DI4239" s="112" t="s">
        <v>6220</v>
      </c>
      <c r="DJ4239" s="112" t="s">
        <v>5901</v>
      </c>
      <c r="DO4239"/>
    </row>
    <row r="4240" spans="15:119" x14ac:dyDescent="0.25">
      <c r="O4240" s="268" t="s">
        <v>13718</v>
      </c>
      <c r="P4240" s="268" t="s">
        <v>9484</v>
      </c>
      <c r="Q4240" s="269">
        <v>-4.75</v>
      </c>
      <c r="R4240" s="269">
        <v>-5</v>
      </c>
      <c r="S4240" s="269">
        <v>-62.5</v>
      </c>
      <c r="T4240" s="269">
        <v>-62.75</v>
      </c>
      <c r="DI4240" s="112" t="s">
        <v>8472</v>
      </c>
      <c r="DJ4240" s="112" t="s">
        <v>8277</v>
      </c>
      <c r="DO4240"/>
    </row>
    <row r="4241" spans="15:119" x14ac:dyDescent="0.25">
      <c r="O4241" s="268" t="s">
        <v>13719</v>
      </c>
      <c r="P4241" s="268" t="s">
        <v>9482</v>
      </c>
      <c r="Q4241" s="269">
        <v>-4.5</v>
      </c>
      <c r="R4241" s="269">
        <v>-5</v>
      </c>
      <c r="S4241" s="269">
        <v>-62</v>
      </c>
      <c r="T4241" s="269">
        <v>-62.5</v>
      </c>
      <c r="DI4241" s="112" t="s">
        <v>4554</v>
      </c>
      <c r="DJ4241" s="112" t="s">
        <v>4444</v>
      </c>
      <c r="DO4241"/>
    </row>
    <row r="4242" spans="15:119" x14ac:dyDescent="0.25">
      <c r="O4242" s="268" t="s">
        <v>13720</v>
      </c>
      <c r="P4242" s="268" t="s">
        <v>9484</v>
      </c>
      <c r="Q4242" s="269">
        <v>-4.5</v>
      </c>
      <c r="R4242" s="269">
        <v>-4.75</v>
      </c>
      <c r="S4242" s="269">
        <v>-62.25</v>
      </c>
      <c r="T4242" s="269">
        <v>-62.5</v>
      </c>
      <c r="DI4242" s="112" t="s">
        <v>5515</v>
      </c>
      <c r="DJ4242" s="112" t="s">
        <v>5365</v>
      </c>
      <c r="DO4242"/>
    </row>
    <row r="4243" spans="15:119" x14ac:dyDescent="0.25">
      <c r="O4243" s="268" t="s">
        <v>13721</v>
      </c>
      <c r="P4243" s="268" t="s">
        <v>9484</v>
      </c>
      <c r="Q4243" s="269">
        <v>-4.5</v>
      </c>
      <c r="R4243" s="269">
        <v>-4.75</v>
      </c>
      <c r="S4243" s="269">
        <v>-62</v>
      </c>
      <c r="T4243" s="269">
        <v>-62.25</v>
      </c>
      <c r="DI4243" s="112" t="s">
        <v>9395</v>
      </c>
      <c r="DJ4243" s="112" t="s">
        <v>9212</v>
      </c>
      <c r="DO4243"/>
    </row>
    <row r="4244" spans="15:119" ht="30" x14ac:dyDescent="0.25">
      <c r="O4244" s="268" t="s">
        <v>13722</v>
      </c>
      <c r="P4244" s="268" t="s">
        <v>9484</v>
      </c>
      <c r="Q4244" s="269">
        <v>-4.75</v>
      </c>
      <c r="R4244" s="269">
        <v>-5</v>
      </c>
      <c r="S4244" s="269">
        <v>-62.25</v>
      </c>
      <c r="T4244" s="269">
        <v>-62.5</v>
      </c>
      <c r="DI4244" s="112" t="s">
        <v>9064</v>
      </c>
      <c r="DJ4244" s="112" t="s">
        <v>9008</v>
      </c>
      <c r="DO4244"/>
    </row>
    <row r="4245" spans="15:119" x14ac:dyDescent="0.25">
      <c r="O4245" s="268" t="s">
        <v>13723</v>
      </c>
      <c r="P4245" s="268" t="s">
        <v>9484</v>
      </c>
      <c r="Q4245" s="269">
        <v>-4.75</v>
      </c>
      <c r="R4245" s="269">
        <v>-5</v>
      </c>
      <c r="S4245" s="269">
        <v>-62</v>
      </c>
      <c r="T4245" s="269">
        <v>-62.25</v>
      </c>
      <c r="DI4245" s="112" t="s">
        <v>6932</v>
      </c>
      <c r="DJ4245" s="112" t="s">
        <v>6297</v>
      </c>
      <c r="DO4245"/>
    </row>
    <row r="4246" spans="15:119" x14ac:dyDescent="0.25">
      <c r="O4246" s="268" t="s">
        <v>13724</v>
      </c>
      <c r="P4246" s="268" t="s">
        <v>9482</v>
      </c>
      <c r="Q4246" s="269">
        <v>-4.5</v>
      </c>
      <c r="R4246" s="269">
        <v>-5</v>
      </c>
      <c r="S4246" s="269">
        <v>-61.5</v>
      </c>
      <c r="T4246" s="269">
        <v>-62</v>
      </c>
      <c r="DI4246" s="112" t="s">
        <v>7766</v>
      </c>
      <c r="DJ4246" s="112" t="s">
        <v>7290</v>
      </c>
      <c r="DO4246"/>
    </row>
    <row r="4247" spans="15:119" x14ac:dyDescent="0.25">
      <c r="O4247" s="268" t="s">
        <v>13725</v>
      </c>
      <c r="P4247" s="268" t="s">
        <v>9484</v>
      </c>
      <c r="Q4247" s="269">
        <v>-4.5</v>
      </c>
      <c r="R4247" s="269">
        <v>-4.75</v>
      </c>
      <c r="S4247" s="269">
        <v>-61.75</v>
      </c>
      <c r="T4247" s="269">
        <v>-62</v>
      </c>
      <c r="DI4247" s="112" t="s">
        <v>8866</v>
      </c>
      <c r="DJ4247" s="112" t="s">
        <v>8536</v>
      </c>
      <c r="DO4247"/>
    </row>
    <row r="4248" spans="15:119" x14ac:dyDescent="0.25">
      <c r="O4248" s="268" t="s">
        <v>13726</v>
      </c>
      <c r="P4248" s="268" t="s">
        <v>9484</v>
      </c>
      <c r="Q4248" s="269">
        <v>-4.5</v>
      </c>
      <c r="R4248" s="269">
        <v>-4.75</v>
      </c>
      <c r="S4248" s="269">
        <v>-61.5</v>
      </c>
      <c r="T4248" s="269">
        <v>-61.75</v>
      </c>
      <c r="DI4248" s="112" t="s">
        <v>8473</v>
      </c>
      <c r="DJ4248" s="112" t="s">
        <v>8277</v>
      </c>
      <c r="DO4248"/>
    </row>
    <row r="4249" spans="15:119" x14ac:dyDescent="0.25">
      <c r="O4249" s="268" t="s">
        <v>13727</v>
      </c>
      <c r="P4249" s="268" t="s">
        <v>9484</v>
      </c>
      <c r="Q4249" s="269">
        <v>-4.75</v>
      </c>
      <c r="R4249" s="269">
        <v>-5</v>
      </c>
      <c r="S4249" s="269">
        <v>-61.75</v>
      </c>
      <c r="T4249" s="269">
        <v>-62</v>
      </c>
      <c r="DI4249" s="112" t="s">
        <v>6933</v>
      </c>
      <c r="DJ4249" s="112" t="s">
        <v>6297</v>
      </c>
      <c r="DO4249"/>
    </row>
    <row r="4250" spans="15:119" x14ac:dyDescent="0.25">
      <c r="O4250" s="268" t="s">
        <v>13728</v>
      </c>
      <c r="P4250" s="268" t="s">
        <v>9484</v>
      </c>
      <c r="Q4250" s="269">
        <v>-4.75</v>
      </c>
      <c r="R4250" s="269">
        <v>-5</v>
      </c>
      <c r="S4250" s="269">
        <v>-61.5</v>
      </c>
      <c r="T4250" s="269">
        <v>-61.75</v>
      </c>
      <c r="DI4250" s="112" t="s">
        <v>7760</v>
      </c>
      <c r="DJ4250" s="112" t="s">
        <v>7290</v>
      </c>
      <c r="DO4250"/>
    </row>
    <row r="4251" spans="15:119" x14ac:dyDescent="0.25">
      <c r="O4251" s="268" t="s">
        <v>13729</v>
      </c>
      <c r="P4251" s="268" t="s">
        <v>9480</v>
      </c>
      <c r="Q4251" s="269">
        <v>-4</v>
      </c>
      <c r="R4251" s="269">
        <v>-5</v>
      </c>
      <c r="S4251" s="269">
        <v>-60</v>
      </c>
      <c r="T4251" s="269">
        <v>-61.5</v>
      </c>
      <c r="DI4251" s="112" t="s">
        <v>8867</v>
      </c>
      <c r="DJ4251" s="112" t="s">
        <v>8536</v>
      </c>
      <c r="DO4251"/>
    </row>
    <row r="4252" spans="15:119" x14ac:dyDescent="0.25">
      <c r="O4252" s="268" t="s">
        <v>13730</v>
      </c>
      <c r="P4252" s="268" t="s">
        <v>9482</v>
      </c>
      <c r="Q4252" s="269">
        <v>-4</v>
      </c>
      <c r="R4252" s="269">
        <v>-4.5</v>
      </c>
      <c r="S4252" s="269">
        <v>-61</v>
      </c>
      <c r="T4252" s="269">
        <v>-61.5</v>
      </c>
      <c r="DI4252" s="112" t="s">
        <v>9065</v>
      </c>
      <c r="DJ4252" s="112" t="s">
        <v>9008</v>
      </c>
      <c r="DO4252"/>
    </row>
    <row r="4253" spans="15:119" x14ac:dyDescent="0.25">
      <c r="O4253" s="268" t="s">
        <v>13731</v>
      </c>
      <c r="P4253" s="268" t="s">
        <v>9484</v>
      </c>
      <c r="Q4253" s="269">
        <v>-4</v>
      </c>
      <c r="R4253" s="269">
        <v>-4.25</v>
      </c>
      <c r="S4253" s="269">
        <v>-61.25</v>
      </c>
      <c r="T4253" s="269">
        <v>-61.5</v>
      </c>
      <c r="DI4253" s="112" t="s">
        <v>6934</v>
      </c>
      <c r="DJ4253" s="112" t="s">
        <v>6297</v>
      </c>
      <c r="DO4253"/>
    </row>
    <row r="4254" spans="15:119" x14ac:dyDescent="0.25">
      <c r="O4254" s="268" t="s">
        <v>13732</v>
      </c>
      <c r="P4254" s="268" t="s">
        <v>9484</v>
      </c>
      <c r="Q4254" s="269">
        <v>-4</v>
      </c>
      <c r="R4254" s="269">
        <v>-4.25</v>
      </c>
      <c r="S4254" s="269">
        <v>-61</v>
      </c>
      <c r="T4254" s="269">
        <v>-61.25</v>
      </c>
      <c r="DI4254" s="112" t="s">
        <v>8474</v>
      </c>
      <c r="DJ4254" s="112" t="s">
        <v>8277</v>
      </c>
      <c r="DO4254"/>
    </row>
    <row r="4255" spans="15:119" x14ac:dyDescent="0.25">
      <c r="O4255" s="268" t="s">
        <v>13733</v>
      </c>
      <c r="P4255" s="268" t="s">
        <v>9484</v>
      </c>
      <c r="Q4255" s="269">
        <v>-4.25</v>
      </c>
      <c r="R4255" s="269">
        <v>-4.5</v>
      </c>
      <c r="S4255" s="269">
        <v>-61.25</v>
      </c>
      <c r="T4255" s="269">
        <v>-61.5</v>
      </c>
      <c r="DI4255" s="112" t="s">
        <v>8868</v>
      </c>
      <c r="DJ4255" s="112" t="s">
        <v>8536</v>
      </c>
      <c r="DO4255"/>
    </row>
    <row r="4256" spans="15:119" x14ac:dyDescent="0.25">
      <c r="O4256" s="268" t="s">
        <v>13734</v>
      </c>
      <c r="P4256" s="268" t="s">
        <v>9484</v>
      </c>
      <c r="Q4256" s="269">
        <v>-4.25</v>
      </c>
      <c r="R4256" s="269">
        <v>-4.5</v>
      </c>
      <c r="S4256" s="269">
        <v>-61</v>
      </c>
      <c r="T4256" s="269">
        <v>-61.25</v>
      </c>
      <c r="DI4256" s="112" t="s">
        <v>6935</v>
      </c>
      <c r="DJ4256" s="112" t="s">
        <v>6297</v>
      </c>
      <c r="DO4256"/>
    </row>
    <row r="4257" spans="15:119" x14ac:dyDescent="0.25">
      <c r="O4257" s="268" t="s">
        <v>13735</v>
      </c>
      <c r="P4257" s="268" t="s">
        <v>9482</v>
      </c>
      <c r="Q4257" s="269">
        <v>-4</v>
      </c>
      <c r="R4257" s="269">
        <v>-4.5</v>
      </c>
      <c r="S4257" s="269">
        <v>-60.5</v>
      </c>
      <c r="T4257" s="269">
        <v>-61</v>
      </c>
      <c r="DI4257" s="112" t="s">
        <v>6221</v>
      </c>
      <c r="DJ4257" s="112" t="s">
        <v>5901</v>
      </c>
      <c r="DO4257"/>
    </row>
    <row r="4258" spans="15:119" x14ac:dyDescent="0.25">
      <c r="O4258" s="268" t="s">
        <v>13736</v>
      </c>
      <c r="P4258" s="268" t="s">
        <v>9484</v>
      </c>
      <c r="Q4258" s="269">
        <v>-4</v>
      </c>
      <c r="R4258" s="269">
        <v>-4.25</v>
      </c>
      <c r="S4258" s="269">
        <v>-60.75</v>
      </c>
      <c r="T4258" s="269">
        <v>-61</v>
      </c>
      <c r="DI4258" s="112" t="s">
        <v>5319</v>
      </c>
      <c r="DJ4258" s="112" t="s">
        <v>5203</v>
      </c>
      <c r="DO4258"/>
    </row>
    <row r="4259" spans="15:119" x14ac:dyDescent="0.25">
      <c r="O4259" s="268" t="s">
        <v>13737</v>
      </c>
      <c r="P4259" s="268" t="s">
        <v>9484</v>
      </c>
      <c r="Q4259" s="269">
        <v>-4</v>
      </c>
      <c r="R4259" s="269">
        <v>-4.25</v>
      </c>
      <c r="S4259" s="269">
        <v>-60.5</v>
      </c>
      <c r="T4259" s="269">
        <v>-60.75</v>
      </c>
      <c r="DI4259" s="112" t="s">
        <v>4196</v>
      </c>
      <c r="DJ4259" s="112" t="s">
        <v>4181</v>
      </c>
      <c r="DO4259"/>
    </row>
    <row r="4260" spans="15:119" x14ac:dyDescent="0.25">
      <c r="O4260" s="268" t="s">
        <v>13738</v>
      </c>
      <c r="P4260" s="268" t="s">
        <v>9484</v>
      </c>
      <c r="Q4260" s="269">
        <v>-4.25</v>
      </c>
      <c r="R4260" s="269">
        <v>-4.5</v>
      </c>
      <c r="S4260" s="269">
        <v>-60.75</v>
      </c>
      <c r="T4260" s="269">
        <v>-61</v>
      </c>
      <c r="DI4260" s="112" t="s">
        <v>8869</v>
      </c>
      <c r="DJ4260" s="112" t="s">
        <v>8536</v>
      </c>
      <c r="DO4260"/>
    </row>
    <row r="4261" spans="15:119" x14ac:dyDescent="0.25">
      <c r="O4261" s="268" t="s">
        <v>13739</v>
      </c>
      <c r="P4261" s="268" t="s">
        <v>9484</v>
      </c>
      <c r="Q4261" s="269">
        <v>-4.25</v>
      </c>
      <c r="R4261" s="269">
        <v>-4.5</v>
      </c>
      <c r="S4261" s="269">
        <v>-60.5</v>
      </c>
      <c r="T4261" s="269">
        <v>-60.75</v>
      </c>
      <c r="DI4261" s="112" t="s">
        <v>8195</v>
      </c>
      <c r="DJ4261" s="112" t="s">
        <v>7908</v>
      </c>
      <c r="DO4261"/>
    </row>
    <row r="4262" spans="15:119" x14ac:dyDescent="0.25">
      <c r="O4262" s="268" t="s">
        <v>13740</v>
      </c>
      <c r="P4262" s="268" t="s">
        <v>9482</v>
      </c>
      <c r="Q4262" s="269">
        <v>-4</v>
      </c>
      <c r="R4262" s="269">
        <v>-4.5</v>
      </c>
      <c r="S4262" s="269">
        <v>-60</v>
      </c>
      <c r="T4262" s="269">
        <v>-60.5</v>
      </c>
      <c r="DI4262" s="112" t="s">
        <v>8870</v>
      </c>
      <c r="DJ4262" s="112" t="s">
        <v>8536</v>
      </c>
      <c r="DO4262"/>
    </row>
    <row r="4263" spans="15:119" x14ac:dyDescent="0.25">
      <c r="O4263" s="268" t="s">
        <v>13741</v>
      </c>
      <c r="P4263" s="268" t="s">
        <v>9484</v>
      </c>
      <c r="Q4263" s="269">
        <v>-4</v>
      </c>
      <c r="R4263" s="269">
        <v>-4.25</v>
      </c>
      <c r="S4263" s="269">
        <v>-60.25</v>
      </c>
      <c r="T4263" s="269">
        <v>-60.5</v>
      </c>
      <c r="DI4263" s="112" t="s">
        <v>159</v>
      </c>
      <c r="DJ4263" s="112" t="s">
        <v>10</v>
      </c>
      <c r="DO4263"/>
    </row>
    <row r="4264" spans="15:119" x14ac:dyDescent="0.25">
      <c r="O4264" s="268" t="s">
        <v>13742</v>
      </c>
      <c r="P4264" s="268" t="s">
        <v>9484</v>
      </c>
      <c r="Q4264" s="269">
        <v>-4</v>
      </c>
      <c r="R4264" s="269">
        <v>-4.25</v>
      </c>
      <c r="S4264" s="269">
        <v>-60</v>
      </c>
      <c r="T4264" s="269">
        <v>-60.25</v>
      </c>
      <c r="DI4264" s="112" t="s">
        <v>6936</v>
      </c>
      <c r="DJ4264" s="112" t="s">
        <v>6297</v>
      </c>
      <c r="DO4264"/>
    </row>
    <row r="4265" spans="15:119" x14ac:dyDescent="0.25">
      <c r="O4265" s="268" t="s">
        <v>13743</v>
      </c>
      <c r="P4265" s="268" t="s">
        <v>9484</v>
      </c>
      <c r="Q4265" s="269">
        <v>-4.25</v>
      </c>
      <c r="R4265" s="269">
        <v>-4.5</v>
      </c>
      <c r="S4265" s="269">
        <v>-60.25</v>
      </c>
      <c r="T4265" s="269">
        <v>-60.5</v>
      </c>
      <c r="DI4265" s="112" t="s">
        <v>8475</v>
      </c>
      <c r="DJ4265" s="112" t="s">
        <v>8277</v>
      </c>
      <c r="DO4265"/>
    </row>
    <row r="4266" spans="15:119" x14ac:dyDescent="0.25">
      <c r="O4266" s="268" t="s">
        <v>13744</v>
      </c>
      <c r="P4266" s="268" t="s">
        <v>9484</v>
      </c>
      <c r="Q4266" s="269">
        <v>-4.25</v>
      </c>
      <c r="R4266" s="269">
        <v>-4.5</v>
      </c>
      <c r="S4266" s="269">
        <v>-60</v>
      </c>
      <c r="T4266" s="269">
        <v>-60.25</v>
      </c>
      <c r="DI4266" s="112" t="s">
        <v>8196</v>
      </c>
      <c r="DJ4266" s="112" t="s">
        <v>7908</v>
      </c>
      <c r="DO4266"/>
    </row>
    <row r="4267" spans="15:119" x14ac:dyDescent="0.25">
      <c r="O4267" s="268" t="s">
        <v>13745</v>
      </c>
      <c r="P4267" s="268" t="s">
        <v>9482</v>
      </c>
      <c r="Q4267" s="269">
        <v>-4.5</v>
      </c>
      <c r="R4267" s="269">
        <v>-5</v>
      </c>
      <c r="S4267" s="269">
        <v>-61</v>
      </c>
      <c r="T4267" s="269">
        <v>-61.5</v>
      </c>
      <c r="DI4267" s="112" t="s">
        <v>8871</v>
      </c>
      <c r="DJ4267" s="112" t="s">
        <v>8536</v>
      </c>
      <c r="DO4267"/>
    </row>
    <row r="4268" spans="15:119" x14ac:dyDescent="0.25">
      <c r="O4268" s="268" t="s">
        <v>13746</v>
      </c>
      <c r="P4268" s="268" t="s">
        <v>9484</v>
      </c>
      <c r="Q4268" s="269">
        <v>-4.5</v>
      </c>
      <c r="R4268" s="269">
        <v>-4.75</v>
      </c>
      <c r="S4268" s="269">
        <v>-61.25</v>
      </c>
      <c r="T4268" s="269">
        <v>-61.5</v>
      </c>
      <c r="DI4268" s="112" t="s">
        <v>8872</v>
      </c>
      <c r="DJ4268" s="112" t="s">
        <v>8536</v>
      </c>
      <c r="DO4268"/>
    </row>
    <row r="4269" spans="15:119" x14ac:dyDescent="0.25">
      <c r="O4269" s="268" t="s">
        <v>13747</v>
      </c>
      <c r="P4269" s="268" t="s">
        <v>9484</v>
      </c>
      <c r="Q4269" s="269">
        <v>-4.5</v>
      </c>
      <c r="R4269" s="269">
        <v>-4.75</v>
      </c>
      <c r="S4269" s="269">
        <v>-61</v>
      </c>
      <c r="T4269" s="269">
        <v>-61.25</v>
      </c>
      <c r="DI4269" s="112" t="s">
        <v>9183</v>
      </c>
      <c r="DJ4269" s="112" t="s">
        <v>9078</v>
      </c>
      <c r="DO4269"/>
    </row>
    <row r="4270" spans="15:119" x14ac:dyDescent="0.25">
      <c r="O4270" s="268" t="s">
        <v>13748</v>
      </c>
      <c r="P4270" s="268" t="s">
        <v>9484</v>
      </c>
      <c r="Q4270" s="269">
        <v>-4.75</v>
      </c>
      <c r="R4270" s="269">
        <v>-5</v>
      </c>
      <c r="S4270" s="269">
        <v>-61.25</v>
      </c>
      <c r="T4270" s="269">
        <v>-61.5</v>
      </c>
      <c r="DI4270" s="112" t="s">
        <v>8197</v>
      </c>
      <c r="DJ4270" s="112" t="s">
        <v>7908</v>
      </c>
      <c r="DO4270"/>
    </row>
    <row r="4271" spans="15:119" x14ac:dyDescent="0.25">
      <c r="O4271" s="268" t="s">
        <v>13749</v>
      </c>
      <c r="P4271" s="268" t="s">
        <v>9484</v>
      </c>
      <c r="Q4271" s="269">
        <v>-4.75</v>
      </c>
      <c r="R4271" s="269">
        <v>-5</v>
      </c>
      <c r="S4271" s="269">
        <v>-61</v>
      </c>
      <c r="T4271" s="269">
        <v>-61.25</v>
      </c>
      <c r="DI4271" s="112" t="s">
        <v>4384</v>
      </c>
      <c r="DJ4271" s="112" t="s">
        <v>4283</v>
      </c>
      <c r="DO4271"/>
    </row>
    <row r="4272" spans="15:119" x14ac:dyDescent="0.25">
      <c r="O4272" s="268" t="s">
        <v>13750</v>
      </c>
      <c r="P4272" s="268" t="s">
        <v>9482</v>
      </c>
      <c r="Q4272" s="269">
        <v>-4.5</v>
      </c>
      <c r="R4272" s="269">
        <v>-5</v>
      </c>
      <c r="S4272" s="269">
        <v>-60.5</v>
      </c>
      <c r="T4272" s="269">
        <v>-61</v>
      </c>
      <c r="DI4272" s="112" t="s">
        <v>9184</v>
      </c>
      <c r="DJ4272" s="112" t="s">
        <v>9078</v>
      </c>
      <c r="DO4272"/>
    </row>
    <row r="4273" spans="15:119" x14ac:dyDescent="0.25">
      <c r="O4273" s="268" t="s">
        <v>13751</v>
      </c>
      <c r="P4273" s="268" t="s">
        <v>9484</v>
      </c>
      <c r="Q4273" s="269">
        <v>-4.5</v>
      </c>
      <c r="R4273" s="269">
        <v>-4.75</v>
      </c>
      <c r="S4273" s="269">
        <v>-60.75</v>
      </c>
      <c r="T4273" s="269">
        <v>-61</v>
      </c>
      <c r="DI4273" s="112" t="s">
        <v>8873</v>
      </c>
      <c r="DJ4273" s="112" t="s">
        <v>8536</v>
      </c>
      <c r="DO4273"/>
    </row>
    <row r="4274" spans="15:119" x14ac:dyDescent="0.25">
      <c r="O4274" s="268" t="s">
        <v>13752</v>
      </c>
      <c r="P4274" s="268" t="s">
        <v>9484</v>
      </c>
      <c r="Q4274" s="269">
        <v>-4.5</v>
      </c>
      <c r="R4274" s="269">
        <v>-4.75</v>
      </c>
      <c r="S4274" s="269">
        <v>-60.5</v>
      </c>
      <c r="T4274" s="269">
        <v>-60.75</v>
      </c>
      <c r="DI4274" s="112" t="s">
        <v>4278</v>
      </c>
      <c r="DJ4274" s="112" t="s">
        <v>4267</v>
      </c>
      <c r="DO4274"/>
    </row>
    <row r="4275" spans="15:119" x14ac:dyDescent="0.25">
      <c r="O4275" s="268" t="s">
        <v>13753</v>
      </c>
      <c r="P4275" s="268" t="s">
        <v>9484</v>
      </c>
      <c r="Q4275" s="269">
        <v>-4.75</v>
      </c>
      <c r="R4275" s="269">
        <v>-5</v>
      </c>
      <c r="S4275" s="269">
        <v>-60.75</v>
      </c>
      <c r="T4275" s="269">
        <v>-61</v>
      </c>
      <c r="DI4275" s="112" t="s">
        <v>7767</v>
      </c>
      <c r="DJ4275" s="112" t="s">
        <v>7290</v>
      </c>
      <c r="DO4275"/>
    </row>
    <row r="4276" spans="15:119" x14ac:dyDescent="0.25">
      <c r="O4276" s="268" t="s">
        <v>13754</v>
      </c>
      <c r="P4276" s="268" t="s">
        <v>9484</v>
      </c>
      <c r="Q4276" s="269">
        <v>-4.75</v>
      </c>
      <c r="R4276" s="269">
        <v>-5</v>
      </c>
      <c r="S4276" s="269">
        <v>-60.5</v>
      </c>
      <c r="T4276" s="269">
        <v>-60.75</v>
      </c>
      <c r="DI4276" s="112" t="s">
        <v>4740</v>
      </c>
      <c r="DJ4276" s="112" t="s">
        <v>4583</v>
      </c>
      <c r="DO4276"/>
    </row>
    <row r="4277" spans="15:119" x14ac:dyDescent="0.25">
      <c r="O4277" s="268" t="s">
        <v>13755</v>
      </c>
      <c r="P4277" s="268" t="s">
        <v>9482</v>
      </c>
      <c r="Q4277" s="269">
        <v>-4.5</v>
      </c>
      <c r="R4277" s="269">
        <v>-5</v>
      </c>
      <c r="S4277" s="269">
        <v>-60</v>
      </c>
      <c r="T4277" s="269">
        <v>-60.5</v>
      </c>
      <c r="DI4277" s="112" t="s">
        <v>6937</v>
      </c>
      <c r="DJ4277" s="112" t="s">
        <v>6297</v>
      </c>
      <c r="DO4277"/>
    </row>
    <row r="4278" spans="15:119" x14ac:dyDescent="0.25">
      <c r="O4278" s="268" t="s">
        <v>13756</v>
      </c>
      <c r="P4278" s="268" t="s">
        <v>9484</v>
      </c>
      <c r="Q4278" s="269">
        <v>-4.5</v>
      </c>
      <c r="R4278" s="269">
        <v>-4.75</v>
      </c>
      <c r="S4278" s="269">
        <v>-60.25</v>
      </c>
      <c r="T4278" s="269">
        <v>-60.5</v>
      </c>
      <c r="DI4278" s="112" t="s">
        <v>5885</v>
      </c>
      <c r="DJ4278" s="112" t="s">
        <v>5832</v>
      </c>
      <c r="DO4278"/>
    </row>
    <row r="4279" spans="15:119" x14ac:dyDescent="0.25">
      <c r="O4279" s="268" t="s">
        <v>13757</v>
      </c>
      <c r="P4279" s="268" t="s">
        <v>9484</v>
      </c>
      <c r="Q4279" s="269">
        <v>-4.5</v>
      </c>
      <c r="R4279" s="269">
        <v>-4.75</v>
      </c>
      <c r="S4279" s="269">
        <v>-60</v>
      </c>
      <c r="T4279" s="269">
        <v>-60.25</v>
      </c>
      <c r="DI4279" s="112" t="s">
        <v>8198</v>
      </c>
      <c r="DJ4279" s="112" t="s">
        <v>7908</v>
      </c>
      <c r="DO4279"/>
    </row>
    <row r="4280" spans="15:119" x14ac:dyDescent="0.25">
      <c r="O4280" s="268" t="s">
        <v>13758</v>
      </c>
      <c r="P4280" s="268" t="s">
        <v>9484</v>
      </c>
      <c r="Q4280" s="269">
        <v>-4.75</v>
      </c>
      <c r="R4280" s="269">
        <v>-5</v>
      </c>
      <c r="S4280" s="269">
        <v>-60.25</v>
      </c>
      <c r="T4280" s="269">
        <v>-60.5</v>
      </c>
      <c r="DI4280" s="112" t="s">
        <v>8874</v>
      </c>
      <c r="DJ4280" s="112" t="s">
        <v>8536</v>
      </c>
      <c r="DO4280"/>
    </row>
    <row r="4281" spans="15:119" x14ac:dyDescent="0.25">
      <c r="O4281" s="268" t="s">
        <v>13759</v>
      </c>
      <c r="P4281" s="268" t="s">
        <v>9484</v>
      </c>
      <c r="Q4281" s="269">
        <v>-4.75</v>
      </c>
      <c r="R4281" s="269">
        <v>-5</v>
      </c>
      <c r="S4281" s="269">
        <v>-60</v>
      </c>
      <c r="T4281" s="269">
        <v>-60.25</v>
      </c>
      <c r="DI4281" s="112" t="s">
        <v>9185</v>
      </c>
      <c r="DJ4281" s="112" t="s">
        <v>9078</v>
      </c>
      <c r="DO4281"/>
    </row>
    <row r="4282" spans="15:119" x14ac:dyDescent="0.25">
      <c r="O4282" s="268" t="s">
        <v>13760</v>
      </c>
      <c r="P4282" s="268" t="s">
        <v>9480</v>
      </c>
      <c r="Q4282" s="269">
        <v>-5</v>
      </c>
      <c r="R4282" s="269">
        <v>-6</v>
      </c>
      <c r="S4282" s="269">
        <v>-61.5</v>
      </c>
      <c r="T4282" s="269">
        <v>-63</v>
      </c>
      <c r="DI4282" s="112" t="s">
        <v>7768</v>
      </c>
      <c r="DJ4282" s="112" t="s">
        <v>7290</v>
      </c>
      <c r="DO4282"/>
    </row>
    <row r="4283" spans="15:119" x14ac:dyDescent="0.25">
      <c r="O4283" s="268" t="s">
        <v>13761</v>
      </c>
      <c r="P4283" s="268" t="s">
        <v>9482</v>
      </c>
      <c r="Q4283" s="269">
        <v>-5</v>
      </c>
      <c r="R4283" s="269">
        <v>-5.5</v>
      </c>
      <c r="S4283" s="269">
        <v>-62.5</v>
      </c>
      <c r="T4283" s="269">
        <v>-63</v>
      </c>
      <c r="DI4283" s="112" t="s">
        <v>5812</v>
      </c>
      <c r="DJ4283" s="112" t="s">
        <v>5735</v>
      </c>
      <c r="DO4283"/>
    </row>
    <row r="4284" spans="15:119" x14ac:dyDescent="0.25">
      <c r="O4284" s="268" t="s">
        <v>13762</v>
      </c>
      <c r="P4284" s="268" t="s">
        <v>9484</v>
      </c>
      <c r="Q4284" s="269">
        <v>-5</v>
      </c>
      <c r="R4284" s="269">
        <v>-5.25</v>
      </c>
      <c r="S4284" s="269">
        <v>-62.75</v>
      </c>
      <c r="T4284" s="269">
        <v>-63</v>
      </c>
      <c r="DI4284" s="112" t="s">
        <v>1256</v>
      </c>
      <c r="DJ4284" s="112" t="s">
        <v>6297</v>
      </c>
      <c r="DO4284"/>
    </row>
    <row r="4285" spans="15:119" x14ac:dyDescent="0.25">
      <c r="O4285" s="268" t="s">
        <v>13763</v>
      </c>
      <c r="P4285" s="268" t="s">
        <v>9484</v>
      </c>
      <c r="Q4285" s="269">
        <v>-5</v>
      </c>
      <c r="R4285" s="269">
        <v>-5.25</v>
      </c>
      <c r="S4285" s="269">
        <v>-62.5</v>
      </c>
      <c r="T4285" s="269">
        <v>-62.75</v>
      </c>
      <c r="DI4285" s="112" t="s">
        <v>7769</v>
      </c>
      <c r="DJ4285" s="112" t="s">
        <v>7290</v>
      </c>
      <c r="DO4285"/>
    </row>
    <row r="4286" spans="15:119" x14ac:dyDescent="0.25">
      <c r="O4286" s="268" t="s">
        <v>13764</v>
      </c>
      <c r="P4286" s="268" t="s">
        <v>9484</v>
      </c>
      <c r="Q4286" s="269">
        <v>-5.25</v>
      </c>
      <c r="R4286" s="269">
        <v>-5.5</v>
      </c>
      <c r="S4286" s="269">
        <v>-62.75</v>
      </c>
      <c r="T4286" s="269">
        <v>-63</v>
      </c>
      <c r="DI4286" s="112" t="s">
        <v>9396</v>
      </c>
      <c r="DJ4286" s="112" t="s">
        <v>9212</v>
      </c>
      <c r="DO4286"/>
    </row>
    <row r="4287" spans="15:119" x14ac:dyDescent="0.25">
      <c r="O4287" s="268" t="s">
        <v>13765</v>
      </c>
      <c r="P4287" s="268" t="s">
        <v>9484</v>
      </c>
      <c r="Q4287" s="269">
        <v>-5.25</v>
      </c>
      <c r="R4287" s="269">
        <v>-5.5</v>
      </c>
      <c r="S4287" s="269">
        <v>-62.5</v>
      </c>
      <c r="T4287" s="269">
        <v>-62.75</v>
      </c>
      <c r="DI4287" s="112" t="s">
        <v>6938</v>
      </c>
      <c r="DJ4287" s="112" t="s">
        <v>6297</v>
      </c>
      <c r="DO4287"/>
    </row>
    <row r="4288" spans="15:119" x14ac:dyDescent="0.25">
      <c r="O4288" s="268" t="s">
        <v>13766</v>
      </c>
      <c r="P4288" s="268" t="s">
        <v>9482</v>
      </c>
      <c r="Q4288" s="269">
        <v>-5</v>
      </c>
      <c r="R4288" s="269">
        <v>-5.5</v>
      </c>
      <c r="S4288" s="269">
        <v>-62</v>
      </c>
      <c r="T4288" s="269">
        <v>-62.5</v>
      </c>
      <c r="DI4288" s="112" t="s">
        <v>7770</v>
      </c>
      <c r="DJ4288" s="112" t="s">
        <v>7290</v>
      </c>
      <c r="DO4288"/>
    </row>
    <row r="4289" spans="15:119" x14ac:dyDescent="0.25">
      <c r="O4289" s="268" t="s">
        <v>13767</v>
      </c>
      <c r="P4289" s="268" t="s">
        <v>9484</v>
      </c>
      <c r="Q4289" s="269">
        <v>-5</v>
      </c>
      <c r="R4289" s="269">
        <v>-5.25</v>
      </c>
      <c r="S4289" s="269">
        <v>-62.25</v>
      </c>
      <c r="T4289" s="269">
        <v>-62.5</v>
      </c>
      <c r="DI4289" s="112" t="s">
        <v>4385</v>
      </c>
      <c r="DJ4289" s="112" t="s">
        <v>4283</v>
      </c>
      <c r="DO4289"/>
    </row>
    <row r="4290" spans="15:119" x14ac:dyDescent="0.25">
      <c r="O4290" s="268" t="s">
        <v>13768</v>
      </c>
      <c r="P4290" s="268" t="s">
        <v>9484</v>
      </c>
      <c r="Q4290" s="269">
        <v>-5</v>
      </c>
      <c r="R4290" s="269">
        <v>-5.25</v>
      </c>
      <c r="S4290" s="269">
        <v>-62</v>
      </c>
      <c r="T4290" s="269">
        <v>-62.25</v>
      </c>
      <c r="DI4290" s="112" t="s">
        <v>5173</v>
      </c>
      <c r="DJ4290" s="112" t="s">
        <v>5023</v>
      </c>
      <c r="DO4290"/>
    </row>
    <row r="4291" spans="15:119" x14ac:dyDescent="0.25">
      <c r="O4291" s="268" t="s">
        <v>13769</v>
      </c>
      <c r="P4291" s="268" t="s">
        <v>9484</v>
      </c>
      <c r="Q4291" s="269">
        <v>-5.25</v>
      </c>
      <c r="R4291" s="269">
        <v>-5.5</v>
      </c>
      <c r="S4291" s="269">
        <v>-62.25</v>
      </c>
      <c r="T4291" s="269">
        <v>-62.5</v>
      </c>
      <c r="DI4291" s="112" t="s">
        <v>5321</v>
      </c>
      <c r="DJ4291" s="112" t="s">
        <v>5901</v>
      </c>
      <c r="DO4291"/>
    </row>
    <row r="4292" spans="15:119" x14ac:dyDescent="0.25">
      <c r="O4292" s="268" t="s">
        <v>13770</v>
      </c>
      <c r="P4292" s="268" t="s">
        <v>9484</v>
      </c>
      <c r="Q4292" s="269">
        <v>-5.25</v>
      </c>
      <c r="R4292" s="269">
        <v>-5.5</v>
      </c>
      <c r="S4292" s="269">
        <v>-62</v>
      </c>
      <c r="T4292" s="269">
        <v>-62.25</v>
      </c>
      <c r="DI4292" s="112" t="s">
        <v>5321</v>
      </c>
      <c r="DJ4292" s="112" t="s">
        <v>5203</v>
      </c>
      <c r="DO4292"/>
    </row>
    <row r="4293" spans="15:119" x14ac:dyDescent="0.25">
      <c r="O4293" s="268" t="s">
        <v>13771</v>
      </c>
      <c r="P4293" s="268" t="s">
        <v>9482</v>
      </c>
      <c r="Q4293" s="269">
        <v>-5</v>
      </c>
      <c r="R4293" s="269">
        <v>-5.5</v>
      </c>
      <c r="S4293" s="269">
        <v>-61.5</v>
      </c>
      <c r="T4293" s="269">
        <v>-62</v>
      </c>
      <c r="DI4293" s="112" t="s">
        <v>6939</v>
      </c>
      <c r="DJ4293" s="112" t="s">
        <v>6297</v>
      </c>
      <c r="DO4293"/>
    </row>
    <row r="4294" spans="15:119" x14ac:dyDescent="0.25">
      <c r="O4294" s="268" t="s">
        <v>13772</v>
      </c>
      <c r="P4294" s="268" t="s">
        <v>9484</v>
      </c>
      <c r="Q4294" s="269">
        <v>-5</v>
      </c>
      <c r="R4294" s="269">
        <v>-5.25</v>
      </c>
      <c r="S4294" s="269">
        <v>-61.75</v>
      </c>
      <c r="T4294" s="269">
        <v>-62</v>
      </c>
      <c r="DI4294" s="112" t="s">
        <v>8199</v>
      </c>
      <c r="DJ4294" s="112" t="s">
        <v>7908</v>
      </c>
      <c r="DO4294"/>
    </row>
    <row r="4295" spans="15:119" x14ac:dyDescent="0.25">
      <c r="O4295" s="268" t="s">
        <v>13773</v>
      </c>
      <c r="P4295" s="268" t="s">
        <v>9484</v>
      </c>
      <c r="Q4295" s="269">
        <v>-5</v>
      </c>
      <c r="R4295" s="269">
        <v>-5.25</v>
      </c>
      <c r="S4295" s="269">
        <v>-61.5</v>
      </c>
      <c r="T4295" s="269">
        <v>-61.75</v>
      </c>
      <c r="DI4295" s="112" t="s">
        <v>7771</v>
      </c>
      <c r="DJ4295" s="112" t="s">
        <v>7290</v>
      </c>
      <c r="DO4295"/>
    </row>
    <row r="4296" spans="15:119" x14ac:dyDescent="0.25">
      <c r="O4296" s="268" t="s">
        <v>13774</v>
      </c>
      <c r="P4296" s="268" t="s">
        <v>9484</v>
      </c>
      <c r="Q4296" s="269">
        <v>-5.25</v>
      </c>
      <c r="R4296" s="269">
        <v>-5.5</v>
      </c>
      <c r="S4296" s="269">
        <v>-61.75</v>
      </c>
      <c r="T4296" s="269">
        <v>-62</v>
      </c>
      <c r="DI4296" s="112" t="s">
        <v>6940</v>
      </c>
      <c r="DJ4296" s="112" t="s">
        <v>6297</v>
      </c>
      <c r="DO4296"/>
    </row>
    <row r="4297" spans="15:119" x14ac:dyDescent="0.25">
      <c r="O4297" s="268" t="s">
        <v>13775</v>
      </c>
      <c r="P4297" s="268" t="s">
        <v>9484</v>
      </c>
      <c r="Q4297" s="269">
        <v>-5.25</v>
      </c>
      <c r="R4297" s="269">
        <v>-5.5</v>
      </c>
      <c r="S4297" s="269">
        <v>-61.5</v>
      </c>
      <c r="T4297" s="269">
        <v>-61.75</v>
      </c>
      <c r="DI4297" s="112" t="s">
        <v>5174</v>
      </c>
      <c r="DJ4297" s="112" t="s">
        <v>5023</v>
      </c>
      <c r="DO4297"/>
    </row>
    <row r="4298" spans="15:119" x14ac:dyDescent="0.25">
      <c r="O4298" s="268" t="s">
        <v>13776</v>
      </c>
      <c r="P4298" s="268" t="s">
        <v>9482</v>
      </c>
      <c r="Q4298" s="269">
        <v>-5.5</v>
      </c>
      <c r="R4298" s="269">
        <v>-6</v>
      </c>
      <c r="S4298" s="269">
        <v>-62.5</v>
      </c>
      <c r="T4298" s="269">
        <v>-63</v>
      </c>
      <c r="DI4298" s="112" t="s">
        <v>6941</v>
      </c>
      <c r="DJ4298" s="112" t="s">
        <v>6297</v>
      </c>
      <c r="DO4298"/>
    </row>
    <row r="4299" spans="15:119" x14ac:dyDescent="0.25">
      <c r="O4299" s="268" t="s">
        <v>13777</v>
      </c>
      <c r="P4299" s="268" t="s">
        <v>9484</v>
      </c>
      <c r="Q4299" s="269">
        <v>-5.5</v>
      </c>
      <c r="R4299" s="269">
        <v>-5.75</v>
      </c>
      <c r="S4299" s="269">
        <v>-62.75</v>
      </c>
      <c r="T4299" s="269">
        <v>-63</v>
      </c>
      <c r="DI4299" s="112" t="s">
        <v>8875</v>
      </c>
      <c r="DJ4299" s="112" t="s">
        <v>8536</v>
      </c>
      <c r="DO4299"/>
    </row>
    <row r="4300" spans="15:119" x14ac:dyDescent="0.25">
      <c r="O4300" s="268" t="s">
        <v>13778</v>
      </c>
      <c r="P4300" s="268" t="s">
        <v>9484</v>
      </c>
      <c r="Q4300" s="269">
        <v>-5.5</v>
      </c>
      <c r="R4300" s="269">
        <v>-5.75</v>
      </c>
      <c r="S4300" s="269">
        <v>-62.5</v>
      </c>
      <c r="T4300" s="269">
        <v>-62.75</v>
      </c>
      <c r="DI4300" s="112" t="s">
        <v>7772</v>
      </c>
      <c r="DJ4300" s="112" t="s">
        <v>7290</v>
      </c>
      <c r="DO4300"/>
    </row>
    <row r="4301" spans="15:119" x14ac:dyDescent="0.25">
      <c r="O4301" s="268" t="s">
        <v>13779</v>
      </c>
      <c r="P4301" s="268" t="s">
        <v>9484</v>
      </c>
      <c r="Q4301" s="269">
        <v>-5.75</v>
      </c>
      <c r="R4301" s="269">
        <v>-6</v>
      </c>
      <c r="S4301" s="269">
        <v>-62.75</v>
      </c>
      <c r="T4301" s="269">
        <v>-63</v>
      </c>
      <c r="DI4301" s="112" t="s">
        <v>5690</v>
      </c>
      <c r="DJ4301" s="112" t="s">
        <v>5568</v>
      </c>
      <c r="DO4301"/>
    </row>
    <row r="4302" spans="15:119" x14ac:dyDescent="0.25">
      <c r="O4302" s="268" t="s">
        <v>13780</v>
      </c>
      <c r="P4302" s="268" t="s">
        <v>9484</v>
      </c>
      <c r="Q4302" s="269">
        <v>-5.75</v>
      </c>
      <c r="R4302" s="269">
        <v>-6</v>
      </c>
      <c r="S4302" s="269">
        <v>-62.5</v>
      </c>
      <c r="T4302" s="269">
        <v>-62.75</v>
      </c>
      <c r="DI4302" s="112" t="s">
        <v>8876</v>
      </c>
      <c r="DJ4302" s="112" t="s">
        <v>8536</v>
      </c>
      <c r="DO4302"/>
    </row>
    <row r="4303" spans="15:119" x14ac:dyDescent="0.25">
      <c r="O4303" s="268" t="s">
        <v>13781</v>
      </c>
      <c r="P4303" s="268" t="s">
        <v>9482</v>
      </c>
      <c r="Q4303" s="269">
        <v>-5.5</v>
      </c>
      <c r="R4303" s="269">
        <v>-6</v>
      </c>
      <c r="S4303" s="269">
        <v>-62</v>
      </c>
      <c r="T4303" s="269">
        <v>-62.5</v>
      </c>
      <c r="DI4303" s="112" t="s">
        <v>7773</v>
      </c>
      <c r="DJ4303" s="112" t="s">
        <v>7290</v>
      </c>
      <c r="DO4303"/>
    </row>
    <row r="4304" spans="15:119" x14ac:dyDescent="0.25">
      <c r="O4304" s="268" t="s">
        <v>13782</v>
      </c>
      <c r="P4304" s="268" t="s">
        <v>9484</v>
      </c>
      <c r="Q4304" s="269">
        <v>-5.5</v>
      </c>
      <c r="R4304" s="269">
        <v>-5.75</v>
      </c>
      <c r="S4304" s="269">
        <v>-62.25</v>
      </c>
      <c r="T4304" s="269">
        <v>-62.5</v>
      </c>
      <c r="DI4304" s="112" t="s">
        <v>7774</v>
      </c>
      <c r="DJ4304" s="112" t="s">
        <v>7290</v>
      </c>
      <c r="DO4304"/>
    </row>
    <row r="4305" spans="15:119" x14ac:dyDescent="0.25">
      <c r="O4305" s="268" t="s">
        <v>13783</v>
      </c>
      <c r="P4305" s="268" t="s">
        <v>9484</v>
      </c>
      <c r="Q4305" s="269">
        <v>-5.5</v>
      </c>
      <c r="R4305" s="269">
        <v>-5.75</v>
      </c>
      <c r="S4305" s="269">
        <v>-62</v>
      </c>
      <c r="T4305" s="269">
        <v>-62.25</v>
      </c>
      <c r="DI4305" s="112" t="s">
        <v>7775</v>
      </c>
      <c r="DJ4305" s="112" t="s">
        <v>7290</v>
      </c>
      <c r="DO4305"/>
    </row>
    <row r="4306" spans="15:119" x14ac:dyDescent="0.25">
      <c r="O4306" s="268" t="s">
        <v>13784</v>
      </c>
      <c r="P4306" s="268" t="s">
        <v>9484</v>
      </c>
      <c r="Q4306" s="269">
        <v>-5.75</v>
      </c>
      <c r="R4306" s="269">
        <v>-6</v>
      </c>
      <c r="S4306" s="269">
        <v>-62.25</v>
      </c>
      <c r="T4306" s="269">
        <v>-62.5</v>
      </c>
      <c r="DI4306" s="112" t="s">
        <v>8476</v>
      </c>
      <c r="DJ4306" s="112" t="s">
        <v>8277</v>
      </c>
      <c r="DO4306"/>
    </row>
    <row r="4307" spans="15:119" x14ac:dyDescent="0.25">
      <c r="O4307" s="268" t="s">
        <v>13785</v>
      </c>
      <c r="P4307" s="268" t="s">
        <v>9484</v>
      </c>
      <c r="Q4307" s="269">
        <v>-5.75</v>
      </c>
      <c r="R4307" s="269">
        <v>-6</v>
      </c>
      <c r="S4307" s="269">
        <v>-62</v>
      </c>
      <c r="T4307" s="269">
        <v>-62.25</v>
      </c>
      <c r="DI4307" s="112" t="s">
        <v>5516</v>
      </c>
      <c r="DJ4307" s="112" t="s">
        <v>5365</v>
      </c>
      <c r="DO4307"/>
    </row>
    <row r="4308" spans="15:119" x14ac:dyDescent="0.25">
      <c r="O4308" s="268" t="s">
        <v>13786</v>
      </c>
      <c r="P4308" s="268" t="s">
        <v>9482</v>
      </c>
      <c r="Q4308" s="269">
        <v>-5.5</v>
      </c>
      <c r="R4308" s="269">
        <v>-6</v>
      </c>
      <c r="S4308" s="269">
        <v>-61.5</v>
      </c>
      <c r="T4308" s="269">
        <v>-62</v>
      </c>
      <c r="DI4308" s="112" t="s">
        <v>5516</v>
      </c>
      <c r="DJ4308" s="112" t="s">
        <v>5568</v>
      </c>
      <c r="DO4308"/>
    </row>
    <row r="4309" spans="15:119" x14ac:dyDescent="0.25">
      <c r="O4309" s="268" t="s">
        <v>13787</v>
      </c>
      <c r="P4309" s="268" t="s">
        <v>9484</v>
      </c>
      <c r="Q4309" s="269">
        <v>-5.5</v>
      </c>
      <c r="R4309" s="269">
        <v>-5.75</v>
      </c>
      <c r="S4309" s="269">
        <v>-61.75</v>
      </c>
      <c r="T4309" s="269">
        <v>-62</v>
      </c>
      <c r="DI4309" s="112" t="s">
        <v>5886</v>
      </c>
      <c r="DJ4309" s="112" t="s">
        <v>5832</v>
      </c>
      <c r="DO4309"/>
    </row>
    <row r="4310" spans="15:119" x14ac:dyDescent="0.25">
      <c r="O4310" s="268" t="s">
        <v>13788</v>
      </c>
      <c r="P4310" s="268" t="s">
        <v>9484</v>
      </c>
      <c r="Q4310" s="269">
        <v>-5.5</v>
      </c>
      <c r="R4310" s="269">
        <v>-5.75</v>
      </c>
      <c r="S4310" s="269">
        <v>-61.5</v>
      </c>
      <c r="T4310" s="269">
        <v>-61.75</v>
      </c>
      <c r="DI4310" s="112" t="s">
        <v>5517</v>
      </c>
      <c r="DJ4310" s="112" t="s">
        <v>5365</v>
      </c>
      <c r="DO4310"/>
    </row>
    <row r="4311" spans="15:119" x14ac:dyDescent="0.25">
      <c r="O4311" s="268" t="s">
        <v>13789</v>
      </c>
      <c r="P4311" s="268" t="s">
        <v>9484</v>
      </c>
      <c r="Q4311" s="269">
        <v>-5.75</v>
      </c>
      <c r="R4311" s="269">
        <v>-6</v>
      </c>
      <c r="S4311" s="269">
        <v>-61.75</v>
      </c>
      <c r="T4311" s="269">
        <v>-62</v>
      </c>
      <c r="DI4311" s="112" t="s">
        <v>8200</v>
      </c>
      <c r="DJ4311" s="112" t="s">
        <v>7908</v>
      </c>
      <c r="DO4311"/>
    </row>
    <row r="4312" spans="15:119" x14ac:dyDescent="0.25">
      <c r="O4312" s="268" t="s">
        <v>13790</v>
      </c>
      <c r="P4312" s="268" t="s">
        <v>9484</v>
      </c>
      <c r="Q4312" s="269">
        <v>-5.75</v>
      </c>
      <c r="R4312" s="269">
        <v>-6</v>
      </c>
      <c r="S4312" s="269">
        <v>-61.5</v>
      </c>
      <c r="T4312" s="269">
        <v>-61.75</v>
      </c>
      <c r="DI4312" s="112" t="s">
        <v>5691</v>
      </c>
      <c r="DJ4312" s="112" t="s">
        <v>5568</v>
      </c>
      <c r="DO4312"/>
    </row>
    <row r="4313" spans="15:119" x14ac:dyDescent="0.25">
      <c r="O4313" s="268" t="s">
        <v>13791</v>
      </c>
      <c r="P4313" s="268" t="s">
        <v>9480</v>
      </c>
      <c r="Q4313" s="269">
        <v>-5</v>
      </c>
      <c r="R4313" s="269">
        <v>-6</v>
      </c>
      <c r="S4313" s="269">
        <v>-60</v>
      </c>
      <c r="T4313" s="269">
        <v>-61.5</v>
      </c>
      <c r="DI4313" s="112" t="s">
        <v>6942</v>
      </c>
      <c r="DJ4313" s="112" t="s">
        <v>6297</v>
      </c>
      <c r="DO4313"/>
    </row>
    <row r="4314" spans="15:119" x14ac:dyDescent="0.25">
      <c r="O4314" s="268" t="s">
        <v>13792</v>
      </c>
      <c r="P4314" s="268" t="s">
        <v>9482</v>
      </c>
      <c r="Q4314" s="269">
        <v>-5</v>
      </c>
      <c r="R4314" s="269">
        <v>-5.5</v>
      </c>
      <c r="S4314" s="269">
        <v>-61</v>
      </c>
      <c r="T4314" s="269">
        <v>-61.5</v>
      </c>
      <c r="DI4314" s="112" t="s">
        <v>6222</v>
      </c>
      <c r="DJ4314" s="112" t="s">
        <v>5901</v>
      </c>
      <c r="DO4314"/>
    </row>
    <row r="4315" spans="15:119" x14ac:dyDescent="0.25">
      <c r="O4315" s="268" t="s">
        <v>13793</v>
      </c>
      <c r="P4315" s="268" t="s">
        <v>9484</v>
      </c>
      <c r="Q4315" s="269">
        <v>-5</v>
      </c>
      <c r="R4315" s="269">
        <v>-5.25</v>
      </c>
      <c r="S4315" s="269">
        <v>-61.25</v>
      </c>
      <c r="T4315" s="269">
        <v>-61.5</v>
      </c>
      <c r="DI4315" s="112" t="s">
        <v>4386</v>
      </c>
      <c r="DJ4315" s="112" t="s">
        <v>4283</v>
      </c>
      <c r="DO4315"/>
    </row>
    <row r="4316" spans="15:119" x14ac:dyDescent="0.25">
      <c r="O4316" s="268" t="s">
        <v>13794</v>
      </c>
      <c r="P4316" s="268" t="s">
        <v>9484</v>
      </c>
      <c r="Q4316" s="269">
        <v>-5</v>
      </c>
      <c r="R4316" s="269">
        <v>-5.25</v>
      </c>
      <c r="S4316" s="269">
        <v>-61</v>
      </c>
      <c r="T4316" s="269">
        <v>-61.25</v>
      </c>
      <c r="DI4316" s="112" t="s">
        <v>1905</v>
      </c>
      <c r="DJ4316" s="112" t="s">
        <v>5023</v>
      </c>
      <c r="DO4316"/>
    </row>
    <row r="4317" spans="15:119" x14ac:dyDescent="0.25">
      <c r="O4317" s="268" t="s">
        <v>13795</v>
      </c>
      <c r="P4317" s="268" t="s">
        <v>9484</v>
      </c>
      <c r="Q4317" s="269">
        <v>-5.25</v>
      </c>
      <c r="R4317" s="269">
        <v>-5.5</v>
      </c>
      <c r="S4317" s="269">
        <v>-61.25</v>
      </c>
      <c r="T4317" s="269">
        <v>-61.5</v>
      </c>
      <c r="DI4317" s="112" t="s">
        <v>7776</v>
      </c>
      <c r="DJ4317" s="112" t="s">
        <v>7290</v>
      </c>
      <c r="DO4317"/>
    </row>
    <row r="4318" spans="15:119" x14ac:dyDescent="0.25">
      <c r="O4318" s="268" t="s">
        <v>13796</v>
      </c>
      <c r="P4318" s="268" t="s">
        <v>9484</v>
      </c>
      <c r="Q4318" s="269">
        <v>-5.25</v>
      </c>
      <c r="R4318" s="269">
        <v>-5.5</v>
      </c>
      <c r="S4318" s="269">
        <v>-61</v>
      </c>
      <c r="T4318" s="269">
        <v>-61.25</v>
      </c>
      <c r="DI4318" s="112" t="s">
        <v>5692</v>
      </c>
      <c r="DJ4318" s="112" t="s">
        <v>5568</v>
      </c>
      <c r="DO4318"/>
    </row>
    <row r="4319" spans="15:119" x14ac:dyDescent="0.25">
      <c r="O4319" s="268" t="s">
        <v>13797</v>
      </c>
      <c r="P4319" s="268" t="s">
        <v>9482</v>
      </c>
      <c r="Q4319" s="269">
        <v>-5</v>
      </c>
      <c r="R4319" s="269">
        <v>-5.5</v>
      </c>
      <c r="S4319" s="269">
        <v>-60.5</v>
      </c>
      <c r="T4319" s="269">
        <v>-61</v>
      </c>
      <c r="DI4319" s="112" t="s">
        <v>7777</v>
      </c>
      <c r="DJ4319" s="112" t="s">
        <v>8277</v>
      </c>
      <c r="DO4319"/>
    </row>
    <row r="4320" spans="15:119" x14ac:dyDescent="0.25">
      <c r="O4320" s="268" t="s">
        <v>13798</v>
      </c>
      <c r="P4320" s="268" t="s">
        <v>9484</v>
      </c>
      <c r="Q4320" s="269">
        <v>-5</v>
      </c>
      <c r="R4320" s="269">
        <v>-5.25</v>
      </c>
      <c r="S4320" s="269">
        <v>-60.75</v>
      </c>
      <c r="T4320" s="269">
        <v>-61</v>
      </c>
      <c r="DI4320" s="112" t="s">
        <v>7777</v>
      </c>
      <c r="DJ4320" s="112" t="s">
        <v>7290</v>
      </c>
      <c r="DO4320"/>
    </row>
    <row r="4321" spans="15:119" x14ac:dyDescent="0.25">
      <c r="O4321" s="268" t="s">
        <v>13799</v>
      </c>
      <c r="P4321" s="268" t="s">
        <v>9484</v>
      </c>
      <c r="Q4321" s="269">
        <v>-5</v>
      </c>
      <c r="R4321" s="269">
        <v>-5.25</v>
      </c>
      <c r="S4321" s="269">
        <v>-60.5</v>
      </c>
      <c r="T4321" s="269">
        <v>-60.75</v>
      </c>
      <c r="DI4321" s="112" t="s">
        <v>7778</v>
      </c>
      <c r="DJ4321" s="112" t="s">
        <v>7290</v>
      </c>
      <c r="DO4321"/>
    </row>
    <row r="4322" spans="15:119" x14ac:dyDescent="0.25">
      <c r="O4322" s="268" t="s">
        <v>13800</v>
      </c>
      <c r="P4322" s="268" t="s">
        <v>9484</v>
      </c>
      <c r="Q4322" s="269">
        <v>-5.25</v>
      </c>
      <c r="R4322" s="269">
        <v>-5.5</v>
      </c>
      <c r="S4322" s="269">
        <v>-60.75</v>
      </c>
      <c r="T4322" s="269">
        <v>-61</v>
      </c>
      <c r="DI4322" s="112" t="s">
        <v>6943</v>
      </c>
      <c r="DJ4322" s="112" t="s">
        <v>6297</v>
      </c>
      <c r="DO4322"/>
    </row>
    <row r="4323" spans="15:119" x14ac:dyDescent="0.25">
      <c r="O4323" s="268" t="s">
        <v>13801</v>
      </c>
      <c r="P4323" s="268" t="s">
        <v>9484</v>
      </c>
      <c r="Q4323" s="269">
        <v>-5.25</v>
      </c>
      <c r="R4323" s="269">
        <v>-5.5</v>
      </c>
      <c r="S4323" s="269">
        <v>-60.5</v>
      </c>
      <c r="T4323" s="269">
        <v>-60.75</v>
      </c>
      <c r="DI4323" s="112" t="s">
        <v>7779</v>
      </c>
      <c r="DJ4323" s="112" t="s">
        <v>7290</v>
      </c>
      <c r="DO4323"/>
    </row>
    <row r="4324" spans="15:119" x14ac:dyDescent="0.25">
      <c r="O4324" s="268" t="s">
        <v>13802</v>
      </c>
      <c r="P4324" s="268" t="s">
        <v>9482</v>
      </c>
      <c r="Q4324" s="269">
        <v>-5</v>
      </c>
      <c r="R4324" s="269">
        <v>-5.5</v>
      </c>
      <c r="S4324" s="269">
        <v>-60</v>
      </c>
      <c r="T4324" s="269">
        <v>-60.5</v>
      </c>
      <c r="DI4324" s="112" t="s">
        <v>9187</v>
      </c>
      <c r="DJ4324" s="112" t="s">
        <v>9078</v>
      </c>
      <c r="DO4324"/>
    </row>
    <row r="4325" spans="15:119" x14ac:dyDescent="0.25">
      <c r="O4325" s="268" t="s">
        <v>13803</v>
      </c>
      <c r="P4325" s="268" t="s">
        <v>9484</v>
      </c>
      <c r="Q4325" s="269">
        <v>-5</v>
      </c>
      <c r="R4325" s="269">
        <v>-5.25</v>
      </c>
      <c r="S4325" s="269">
        <v>-60.25</v>
      </c>
      <c r="T4325" s="269">
        <v>-60.5</v>
      </c>
      <c r="DI4325" s="112" t="s">
        <v>8201</v>
      </c>
      <c r="DJ4325" s="112" t="s">
        <v>7908</v>
      </c>
      <c r="DO4325"/>
    </row>
    <row r="4326" spans="15:119" x14ac:dyDescent="0.25">
      <c r="O4326" s="268" t="s">
        <v>13804</v>
      </c>
      <c r="P4326" s="268" t="s">
        <v>9484</v>
      </c>
      <c r="Q4326" s="269">
        <v>-5</v>
      </c>
      <c r="R4326" s="269">
        <v>-5.25</v>
      </c>
      <c r="S4326" s="269">
        <v>-60</v>
      </c>
      <c r="T4326" s="269">
        <v>-60.25</v>
      </c>
      <c r="DI4326" s="112" t="s">
        <v>8877</v>
      </c>
      <c r="DJ4326" s="112" t="s">
        <v>8536</v>
      </c>
      <c r="DO4326"/>
    </row>
    <row r="4327" spans="15:119" x14ac:dyDescent="0.25">
      <c r="O4327" s="268" t="s">
        <v>13805</v>
      </c>
      <c r="P4327" s="268" t="s">
        <v>9484</v>
      </c>
      <c r="Q4327" s="269">
        <v>-5.25</v>
      </c>
      <c r="R4327" s="269">
        <v>-5.5</v>
      </c>
      <c r="S4327" s="269">
        <v>-60.25</v>
      </c>
      <c r="T4327" s="269">
        <v>-60.5</v>
      </c>
      <c r="DI4327" s="112" t="s">
        <v>8202</v>
      </c>
      <c r="DJ4327" s="112" t="s">
        <v>7908</v>
      </c>
      <c r="DO4327"/>
    </row>
    <row r="4328" spans="15:119" x14ac:dyDescent="0.25">
      <c r="O4328" s="268" t="s">
        <v>13806</v>
      </c>
      <c r="P4328" s="268" t="s">
        <v>9484</v>
      </c>
      <c r="Q4328" s="269">
        <v>-5.25</v>
      </c>
      <c r="R4328" s="269">
        <v>-5.5</v>
      </c>
      <c r="S4328" s="269">
        <v>-60</v>
      </c>
      <c r="T4328" s="269">
        <v>-60.25</v>
      </c>
      <c r="DI4328" s="112" t="s">
        <v>7780</v>
      </c>
      <c r="DJ4328" s="112" t="s">
        <v>7290</v>
      </c>
      <c r="DO4328"/>
    </row>
    <row r="4329" spans="15:119" x14ac:dyDescent="0.25">
      <c r="O4329" s="268" t="s">
        <v>13807</v>
      </c>
      <c r="P4329" s="268" t="s">
        <v>9482</v>
      </c>
      <c r="Q4329" s="269">
        <v>-5.5</v>
      </c>
      <c r="R4329" s="269">
        <v>-6</v>
      </c>
      <c r="S4329" s="269">
        <v>-61</v>
      </c>
      <c r="T4329" s="269">
        <v>-61.5</v>
      </c>
      <c r="DI4329" s="112" t="s">
        <v>8477</v>
      </c>
      <c r="DJ4329" s="112" t="s">
        <v>8277</v>
      </c>
      <c r="DO4329"/>
    </row>
    <row r="4330" spans="15:119" x14ac:dyDescent="0.25">
      <c r="O4330" s="268" t="s">
        <v>13808</v>
      </c>
      <c r="P4330" s="268" t="s">
        <v>9484</v>
      </c>
      <c r="Q4330" s="269">
        <v>-5.5</v>
      </c>
      <c r="R4330" s="269">
        <v>-5.75</v>
      </c>
      <c r="S4330" s="269">
        <v>-61.25</v>
      </c>
      <c r="T4330" s="269">
        <v>-61.5</v>
      </c>
      <c r="DI4330" s="112" t="s">
        <v>6223</v>
      </c>
      <c r="DJ4330" s="112" t="s">
        <v>5901</v>
      </c>
      <c r="DO4330"/>
    </row>
    <row r="4331" spans="15:119" x14ac:dyDescent="0.25">
      <c r="O4331" s="268" t="s">
        <v>13809</v>
      </c>
      <c r="P4331" s="268" t="s">
        <v>9484</v>
      </c>
      <c r="Q4331" s="269">
        <v>-5.5</v>
      </c>
      <c r="R4331" s="269">
        <v>-5.75</v>
      </c>
      <c r="S4331" s="269">
        <v>-61</v>
      </c>
      <c r="T4331" s="269">
        <v>-61.25</v>
      </c>
      <c r="DI4331" s="112" t="s">
        <v>8878</v>
      </c>
      <c r="DJ4331" s="112" t="s">
        <v>8536</v>
      </c>
      <c r="DO4331"/>
    </row>
    <row r="4332" spans="15:119" x14ac:dyDescent="0.25">
      <c r="O4332" s="268" t="s">
        <v>13810</v>
      </c>
      <c r="P4332" s="268" t="s">
        <v>9484</v>
      </c>
      <c r="Q4332" s="269">
        <v>-5.75</v>
      </c>
      <c r="R4332" s="269">
        <v>-6</v>
      </c>
      <c r="S4332" s="269">
        <v>-61.25</v>
      </c>
      <c r="T4332" s="269">
        <v>-61.5</v>
      </c>
      <c r="DI4332" s="112" t="s">
        <v>8879</v>
      </c>
      <c r="DJ4332" s="112" t="s">
        <v>8536</v>
      </c>
      <c r="DO4332"/>
    </row>
    <row r="4333" spans="15:119" x14ac:dyDescent="0.25">
      <c r="O4333" s="268" t="s">
        <v>13811</v>
      </c>
      <c r="P4333" s="268" t="s">
        <v>9484</v>
      </c>
      <c r="Q4333" s="269">
        <v>-5.75</v>
      </c>
      <c r="R4333" s="269">
        <v>-6</v>
      </c>
      <c r="S4333" s="269">
        <v>-61</v>
      </c>
      <c r="T4333" s="269">
        <v>-61.25</v>
      </c>
      <c r="DI4333" s="112" t="s">
        <v>4387</v>
      </c>
      <c r="DJ4333" s="112" t="s">
        <v>4283</v>
      </c>
      <c r="DO4333"/>
    </row>
    <row r="4334" spans="15:119" x14ac:dyDescent="0.25">
      <c r="O4334" s="268" t="s">
        <v>13812</v>
      </c>
      <c r="P4334" s="268" t="s">
        <v>9482</v>
      </c>
      <c r="Q4334" s="269">
        <v>-5.5</v>
      </c>
      <c r="R4334" s="269">
        <v>-6</v>
      </c>
      <c r="S4334" s="269">
        <v>-60.5</v>
      </c>
      <c r="T4334" s="269">
        <v>-61</v>
      </c>
      <c r="DI4334" s="112" t="s">
        <v>4741</v>
      </c>
      <c r="DJ4334" s="112" t="s">
        <v>4583</v>
      </c>
      <c r="DO4334"/>
    </row>
    <row r="4335" spans="15:119" x14ac:dyDescent="0.25">
      <c r="O4335" s="268" t="s">
        <v>13813</v>
      </c>
      <c r="P4335" s="268" t="s">
        <v>9484</v>
      </c>
      <c r="Q4335" s="269">
        <v>-5.5</v>
      </c>
      <c r="R4335" s="269">
        <v>-5.75</v>
      </c>
      <c r="S4335" s="269">
        <v>-60.75</v>
      </c>
      <c r="T4335" s="269">
        <v>-61</v>
      </c>
      <c r="DI4335" s="112" t="s">
        <v>4555</v>
      </c>
      <c r="DJ4335" s="112" t="s">
        <v>4444</v>
      </c>
      <c r="DO4335"/>
    </row>
    <row r="4336" spans="15:119" x14ac:dyDescent="0.25">
      <c r="O4336" s="268" t="s">
        <v>13814</v>
      </c>
      <c r="P4336" s="268" t="s">
        <v>9484</v>
      </c>
      <c r="Q4336" s="269">
        <v>-5.5</v>
      </c>
      <c r="R4336" s="269">
        <v>-5.75</v>
      </c>
      <c r="S4336" s="269">
        <v>-60.5</v>
      </c>
      <c r="T4336" s="269">
        <v>-60.75</v>
      </c>
      <c r="DI4336" s="112" t="s">
        <v>8880</v>
      </c>
      <c r="DJ4336" s="112" t="s">
        <v>8536</v>
      </c>
      <c r="DO4336"/>
    </row>
    <row r="4337" spans="15:119" x14ac:dyDescent="0.25">
      <c r="O4337" s="268" t="s">
        <v>13815</v>
      </c>
      <c r="P4337" s="268" t="s">
        <v>9484</v>
      </c>
      <c r="Q4337" s="269">
        <v>-5.75</v>
      </c>
      <c r="R4337" s="269">
        <v>-6</v>
      </c>
      <c r="S4337" s="269">
        <v>-60.75</v>
      </c>
      <c r="T4337" s="269">
        <v>-61</v>
      </c>
      <c r="DI4337" s="112" t="s">
        <v>9397</v>
      </c>
      <c r="DJ4337" s="112" t="s">
        <v>9212</v>
      </c>
      <c r="DO4337"/>
    </row>
    <row r="4338" spans="15:119" x14ac:dyDescent="0.25">
      <c r="O4338" s="268" t="s">
        <v>13816</v>
      </c>
      <c r="P4338" s="268" t="s">
        <v>9484</v>
      </c>
      <c r="Q4338" s="269">
        <v>-5.75</v>
      </c>
      <c r="R4338" s="269">
        <v>-6</v>
      </c>
      <c r="S4338" s="269">
        <v>-60.5</v>
      </c>
      <c r="T4338" s="269">
        <v>-60.75</v>
      </c>
      <c r="DI4338" s="112" t="s">
        <v>4556</v>
      </c>
      <c r="DJ4338" s="112" t="s">
        <v>4444</v>
      </c>
      <c r="DO4338"/>
    </row>
    <row r="4339" spans="15:119" x14ac:dyDescent="0.25">
      <c r="O4339" s="268" t="s">
        <v>13817</v>
      </c>
      <c r="P4339" s="268" t="s">
        <v>9482</v>
      </c>
      <c r="Q4339" s="269">
        <v>-5.5</v>
      </c>
      <c r="R4339" s="269">
        <v>-6</v>
      </c>
      <c r="S4339" s="269">
        <v>-60</v>
      </c>
      <c r="T4339" s="269">
        <v>-60.5</v>
      </c>
      <c r="DI4339" s="112" t="s">
        <v>7781</v>
      </c>
      <c r="DJ4339" s="112" t="s">
        <v>7290</v>
      </c>
      <c r="DO4339"/>
    </row>
    <row r="4340" spans="15:119" x14ac:dyDescent="0.25">
      <c r="O4340" s="268" t="s">
        <v>13818</v>
      </c>
      <c r="P4340" s="268" t="s">
        <v>9484</v>
      </c>
      <c r="Q4340" s="269">
        <v>-5.5</v>
      </c>
      <c r="R4340" s="269">
        <v>-5.75</v>
      </c>
      <c r="S4340" s="269">
        <v>-60.25</v>
      </c>
      <c r="T4340" s="269">
        <v>-60.5</v>
      </c>
      <c r="DI4340" s="112" t="s">
        <v>8478</v>
      </c>
      <c r="DJ4340" s="112" t="s">
        <v>8277</v>
      </c>
      <c r="DO4340"/>
    </row>
    <row r="4341" spans="15:119" x14ac:dyDescent="0.25">
      <c r="O4341" s="268" t="s">
        <v>13819</v>
      </c>
      <c r="P4341" s="268" t="s">
        <v>9484</v>
      </c>
      <c r="Q4341" s="269">
        <v>-5.5</v>
      </c>
      <c r="R4341" s="269">
        <v>-5.75</v>
      </c>
      <c r="S4341" s="269">
        <v>-60</v>
      </c>
      <c r="T4341" s="269">
        <v>-60.25</v>
      </c>
      <c r="DI4341" s="112" t="s">
        <v>5693</v>
      </c>
      <c r="DJ4341" s="112" t="s">
        <v>5568</v>
      </c>
      <c r="DO4341"/>
    </row>
    <row r="4342" spans="15:119" x14ac:dyDescent="0.25">
      <c r="O4342" s="268" t="s">
        <v>13820</v>
      </c>
      <c r="P4342" s="268" t="s">
        <v>9484</v>
      </c>
      <c r="Q4342" s="269">
        <v>-5.75</v>
      </c>
      <c r="R4342" s="269">
        <v>-6</v>
      </c>
      <c r="S4342" s="269">
        <v>-60.25</v>
      </c>
      <c r="T4342" s="269">
        <v>-60.5</v>
      </c>
      <c r="DI4342" s="112" t="s">
        <v>7782</v>
      </c>
      <c r="DJ4342" s="112" t="s">
        <v>7290</v>
      </c>
      <c r="DO4342"/>
    </row>
    <row r="4343" spans="15:119" x14ac:dyDescent="0.25">
      <c r="O4343" s="268" t="s">
        <v>13821</v>
      </c>
      <c r="P4343" s="268" t="s">
        <v>9484</v>
      </c>
      <c r="Q4343" s="269">
        <v>-5.75</v>
      </c>
      <c r="R4343" s="269">
        <v>-6</v>
      </c>
      <c r="S4343" s="269">
        <v>-60</v>
      </c>
      <c r="T4343" s="269">
        <v>-60.25</v>
      </c>
      <c r="DI4343" s="112" t="s">
        <v>7783</v>
      </c>
      <c r="DJ4343" s="112" t="s">
        <v>7290</v>
      </c>
      <c r="DO4343"/>
    </row>
    <row r="4344" spans="15:119" x14ac:dyDescent="0.25">
      <c r="O4344" s="268" t="s">
        <v>13822</v>
      </c>
      <c r="P4344" s="268" t="s">
        <v>9478</v>
      </c>
      <c r="Q4344" s="269">
        <v>-6</v>
      </c>
      <c r="R4344" s="269">
        <v>-8</v>
      </c>
      <c r="S4344" s="269">
        <v>-63</v>
      </c>
      <c r="T4344" s="269">
        <v>-66</v>
      </c>
      <c r="DI4344" s="112" t="s">
        <v>8203</v>
      </c>
      <c r="DJ4344" s="112" t="s">
        <v>7908</v>
      </c>
      <c r="DO4344"/>
    </row>
    <row r="4345" spans="15:119" x14ac:dyDescent="0.25">
      <c r="O4345" s="268" t="s">
        <v>13823</v>
      </c>
      <c r="P4345" s="268" t="s">
        <v>9480</v>
      </c>
      <c r="Q4345" s="269">
        <v>-6</v>
      </c>
      <c r="R4345" s="269">
        <v>-7</v>
      </c>
      <c r="S4345" s="269">
        <v>-64.5</v>
      </c>
      <c r="T4345" s="269">
        <v>-66</v>
      </c>
      <c r="DI4345" s="112" t="s">
        <v>6224</v>
      </c>
      <c r="DJ4345" s="112" t="s">
        <v>5901</v>
      </c>
      <c r="DO4345"/>
    </row>
    <row r="4346" spans="15:119" x14ac:dyDescent="0.25">
      <c r="O4346" s="268" t="s">
        <v>13824</v>
      </c>
      <c r="P4346" s="268" t="s">
        <v>9482</v>
      </c>
      <c r="Q4346" s="269">
        <v>-6</v>
      </c>
      <c r="R4346" s="269">
        <v>-6.5</v>
      </c>
      <c r="S4346" s="269">
        <v>-65.5</v>
      </c>
      <c r="T4346" s="269">
        <v>-66</v>
      </c>
      <c r="DI4346" s="112" t="s">
        <v>6224</v>
      </c>
      <c r="DJ4346" s="112" t="s">
        <v>6297</v>
      </c>
      <c r="DO4346"/>
    </row>
    <row r="4347" spans="15:119" x14ac:dyDescent="0.25">
      <c r="O4347" s="268" t="s">
        <v>13825</v>
      </c>
      <c r="P4347" s="268" t="s">
        <v>9484</v>
      </c>
      <c r="Q4347" s="269">
        <v>-6</v>
      </c>
      <c r="R4347" s="269">
        <v>-6.25</v>
      </c>
      <c r="S4347" s="269">
        <v>-65.75</v>
      </c>
      <c r="T4347" s="269">
        <v>-66</v>
      </c>
      <c r="DI4347" s="112" t="s">
        <v>9398</v>
      </c>
      <c r="DJ4347" s="112" t="s">
        <v>9212</v>
      </c>
      <c r="DO4347"/>
    </row>
    <row r="4348" spans="15:119" x14ac:dyDescent="0.25">
      <c r="O4348" s="268" t="s">
        <v>13826</v>
      </c>
      <c r="P4348" s="268" t="s">
        <v>9484</v>
      </c>
      <c r="Q4348" s="269">
        <v>-6</v>
      </c>
      <c r="R4348" s="269">
        <v>-6.25</v>
      </c>
      <c r="S4348" s="269">
        <v>-65.5</v>
      </c>
      <c r="T4348" s="269">
        <v>-65.75</v>
      </c>
      <c r="DI4348" s="112" t="s">
        <v>6944</v>
      </c>
      <c r="DJ4348" s="112" t="s">
        <v>6297</v>
      </c>
      <c r="DO4348"/>
    </row>
    <row r="4349" spans="15:119" ht="30" x14ac:dyDescent="0.25">
      <c r="O4349" s="268" t="s">
        <v>13827</v>
      </c>
      <c r="P4349" s="268" t="s">
        <v>9484</v>
      </c>
      <c r="Q4349" s="269">
        <v>-6.25</v>
      </c>
      <c r="R4349" s="269">
        <v>-6.5</v>
      </c>
      <c r="S4349" s="269">
        <v>-65.75</v>
      </c>
      <c r="T4349" s="269">
        <v>-66</v>
      </c>
      <c r="DI4349" s="112" t="s">
        <v>6945</v>
      </c>
      <c r="DJ4349" s="112" t="s">
        <v>6297</v>
      </c>
      <c r="DO4349"/>
    </row>
    <row r="4350" spans="15:119" x14ac:dyDescent="0.25">
      <c r="O4350" s="268" t="s">
        <v>13828</v>
      </c>
      <c r="P4350" s="268" t="s">
        <v>9484</v>
      </c>
      <c r="Q4350" s="269">
        <v>-6.25</v>
      </c>
      <c r="R4350" s="269">
        <v>-6.5</v>
      </c>
      <c r="S4350" s="269">
        <v>-65.5</v>
      </c>
      <c r="T4350" s="269">
        <v>-65.75</v>
      </c>
      <c r="DI4350" s="112" t="s">
        <v>7784</v>
      </c>
      <c r="DJ4350" s="112" t="s">
        <v>7290</v>
      </c>
      <c r="DO4350"/>
    </row>
    <row r="4351" spans="15:119" x14ac:dyDescent="0.25">
      <c r="O4351" s="268" t="s">
        <v>13829</v>
      </c>
      <c r="P4351" s="268" t="s">
        <v>9482</v>
      </c>
      <c r="Q4351" s="269">
        <v>-6</v>
      </c>
      <c r="R4351" s="269">
        <v>-6.5</v>
      </c>
      <c r="S4351" s="269">
        <v>-65</v>
      </c>
      <c r="T4351" s="269">
        <v>-65.5</v>
      </c>
      <c r="DI4351" s="112" t="s">
        <v>4388</v>
      </c>
      <c r="DJ4351" s="112" t="s">
        <v>4283</v>
      </c>
      <c r="DO4351"/>
    </row>
    <row r="4352" spans="15:119" x14ac:dyDescent="0.25">
      <c r="O4352" s="268" t="s">
        <v>13830</v>
      </c>
      <c r="P4352" s="268" t="s">
        <v>9484</v>
      </c>
      <c r="Q4352" s="269">
        <v>-6</v>
      </c>
      <c r="R4352" s="269">
        <v>-6.25</v>
      </c>
      <c r="S4352" s="269">
        <v>-65.25</v>
      </c>
      <c r="T4352" s="269">
        <v>-65.5</v>
      </c>
      <c r="DI4352" s="112" t="s">
        <v>8881</v>
      </c>
      <c r="DJ4352" s="112" t="s">
        <v>8536</v>
      </c>
      <c r="DO4352"/>
    </row>
    <row r="4353" spans="15:119" x14ac:dyDescent="0.25">
      <c r="O4353" s="268" t="s">
        <v>13831</v>
      </c>
      <c r="P4353" s="268" t="s">
        <v>9484</v>
      </c>
      <c r="Q4353" s="269">
        <v>-6</v>
      </c>
      <c r="R4353" s="269">
        <v>-6.25</v>
      </c>
      <c r="S4353" s="269">
        <v>-65</v>
      </c>
      <c r="T4353" s="269">
        <v>-65.25</v>
      </c>
      <c r="DI4353" s="112" t="s">
        <v>6946</v>
      </c>
      <c r="DJ4353" s="112" t="s">
        <v>6297</v>
      </c>
      <c r="DO4353"/>
    </row>
    <row r="4354" spans="15:119" x14ac:dyDescent="0.25">
      <c r="O4354" s="268" t="s">
        <v>13832</v>
      </c>
      <c r="P4354" s="268" t="s">
        <v>9484</v>
      </c>
      <c r="Q4354" s="269">
        <v>-6.25</v>
      </c>
      <c r="R4354" s="269">
        <v>-6.5</v>
      </c>
      <c r="S4354" s="269">
        <v>-65.25</v>
      </c>
      <c r="T4354" s="269">
        <v>-65.5</v>
      </c>
      <c r="DI4354" s="112" t="s">
        <v>7785</v>
      </c>
      <c r="DJ4354" s="112" t="s">
        <v>7290</v>
      </c>
      <c r="DO4354"/>
    </row>
    <row r="4355" spans="15:119" x14ac:dyDescent="0.25">
      <c r="O4355" s="268" t="s">
        <v>13833</v>
      </c>
      <c r="P4355" s="268" t="s">
        <v>9484</v>
      </c>
      <c r="Q4355" s="269">
        <v>-6.25</v>
      </c>
      <c r="R4355" s="269">
        <v>-6.5</v>
      </c>
      <c r="S4355" s="269">
        <v>-65</v>
      </c>
      <c r="T4355" s="269">
        <v>-65.25</v>
      </c>
      <c r="DI4355" s="112" t="s">
        <v>6225</v>
      </c>
      <c r="DJ4355" s="112" t="s">
        <v>5901</v>
      </c>
      <c r="DO4355"/>
    </row>
    <row r="4356" spans="15:119" x14ac:dyDescent="0.25">
      <c r="O4356" s="268" t="s">
        <v>13834</v>
      </c>
      <c r="P4356" s="268" t="s">
        <v>9482</v>
      </c>
      <c r="Q4356" s="269">
        <v>-6</v>
      </c>
      <c r="R4356" s="269">
        <v>-6.5</v>
      </c>
      <c r="S4356" s="269">
        <v>-64.5</v>
      </c>
      <c r="T4356" s="269">
        <v>-65</v>
      </c>
      <c r="DI4356" s="112" t="s">
        <v>9177</v>
      </c>
      <c r="DJ4356" s="112" t="s">
        <v>9078</v>
      </c>
      <c r="DO4356"/>
    </row>
    <row r="4357" spans="15:119" x14ac:dyDescent="0.25">
      <c r="O4357" s="268" t="s">
        <v>13835</v>
      </c>
      <c r="P4357" s="268" t="s">
        <v>9484</v>
      </c>
      <c r="Q4357" s="269">
        <v>-6</v>
      </c>
      <c r="R4357" s="269">
        <v>-6.25</v>
      </c>
      <c r="S4357" s="269">
        <v>-64.75</v>
      </c>
      <c r="T4357" s="269">
        <v>-65</v>
      </c>
      <c r="DI4357" s="112" t="s">
        <v>5518</v>
      </c>
      <c r="DJ4357" s="112" t="s">
        <v>5365</v>
      </c>
      <c r="DO4357"/>
    </row>
    <row r="4358" spans="15:119" x14ac:dyDescent="0.25">
      <c r="O4358" s="268" t="s">
        <v>13836</v>
      </c>
      <c r="P4358" s="268" t="s">
        <v>9484</v>
      </c>
      <c r="Q4358" s="269">
        <v>-6</v>
      </c>
      <c r="R4358" s="269">
        <v>-6.25</v>
      </c>
      <c r="S4358" s="269">
        <v>-64.5</v>
      </c>
      <c r="T4358" s="269">
        <v>-64.75</v>
      </c>
      <c r="DI4358" s="112" t="s">
        <v>5518</v>
      </c>
      <c r="DJ4358" s="112" t="s">
        <v>8277</v>
      </c>
      <c r="DO4358"/>
    </row>
    <row r="4359" spans="15:119" x14ac:dyDescent="0.25">
      <c r="O4359" s="268" t="s">
        <v>13837</v>
      </c>
      <c r="P4359" s="268" t="s">
        <v>9484</v>
      </c>
      <c r="Q4359" s="269">
        <v>-6.25</v>
      </c>
      <c r="R4359" s="269">
        <v>-6.5</v>
      </c>
      <c r="S4359" s="269">
        <v>-64.75</v>
      </c>
      <c r="T4359" s="269">
        <v>-65</v>
      </c>
      <c r="DI4359" s="112" t="s">
        <v>8204</v>
      </c>
      <c r="DJ4359" s="112" t="s">
        <v>7908</v>
      </c>
      <c r="DO4359"/>
    </row>
    <row r="4360" spans="15:119" x14ac:dyDescent="0.25">
      <c r="O4360" s="268" t="s">
        <v>13838</v>
      </c>
      <c r="P4360" s="268" t="s">
        <v>9484</v>
      </c>
      <c r="Q4360" s="269">
        <v>-6.25</v>
      </c>
      <c r="R4360" s="269">
        <v>-6.5</v>
      </c>
      <c r="S4360" s="269">
        <v>-64.5</v>
      </c>
      <c r="T4360" s="269">
        <v>-64.75</v>
      </c>
      <c r="DI4360" s="112" t="s">
        <v>8882</v>
      </c>
      <c r="DJ4360" s="112" t="s">
        <v>8536</v>
      </c>
      <c r="DO4360"/>
    </row>
    <row r="4361" spans="15:119" x14ac:dyDescent="0.25">
      <c r="O4361" s="268" t="s">
        <v>13839</v>
      </c>
      <c r="P4361" s="268" t="s">
        <v>9482</v>
      </c>
      <c r="Q4361" s="269">
        <v>-6.5</v>
      </c>
      <c r="R4361" s="269">
        <v>-7</v>
      </c>
      <c r="S4361" s="269">
        <v>-65.5</v>
      </c>
      <c r="T4361" s="269">
        <v>-66</v>
      </c>
      <c r="DI4361" s="112" t="s">
        <v>7786</v>
      </c>
      <c r="DJ4361" s="112" t="s">
        <v>7290</v>
      </c>
      <c r="DO4361"/>
    </row>
    <row r="4362" spans="15:119" x14ac:dyDescent="0.25">
      <c r="O4362" s="268" t="s">
        <v>13840</v>
      </c>
      <c r="P4362" s="268" t="s">
        <v>9484</v>
      </c>
      <c r="Q4362" s="269">
        <v>-6.5</v>
      </c>
      <c r="R4362" s="269">
        <v>-6.75</v>
      </c>
      <c r="S4362" s="269">
        <v>-65.75</v>
      </c>
      <c r="T4362" s="269">
        <v>-66</v>
      </c>
      <c r="DI4362" s="112" t="s">
        <v>8883</v>
      </c>
      <c r="DJ4362" s="112" t="s">
        <v>8536</v>
      </c>
      <c r="DO4362"/>
    </row>
    <row r="4363" spans="15:119" x14ac:dyDescent="0.25">
      <c r="O4363" s="268" t="s">
        <v>13841</v>
      </c>
      <c r="P4363" s="268" t="s">
        <v>9484</v>
      </c>
      <c r="Q4363" s="269">
        <v>-6.5</v>
      </c>
      <c r="R4363" s="269">
        <v>-6.75</v>
      </c>
      <c r="S4363" s="269">
        <v>-65.5</v>
      </c>
      <c r="T4363" s="269">
        <v>-65.75</v>
      </c>
      <c r="DI4363" s="112" t="s">
        <v>5322</v>
      </c>
      <c r="DJ4363" s="112" t="s">
        <v>5365</v>
      </c>
      <c r="DO4363"/>
    </row>
    <row r="4364" spans="15:119" x14ac:dyDescent="0.25">
      <c r="O4364" s="268" t="s">
        <v>13842</v>
      </c>
      <c r="P4364" s="268" t="s">
        <v>9484</v>
      </c>
      <c r="Q4364" s="269">
        <v>-6.75</v>
      </c>
      <c r="R4364" s="269">
        <v>-7</v>
      </c>
      <c r="S4364" s="269">
        <v>-65.75</v>
      </c>
      <c r="T4364" s="269">
        <v>-66</v>
      </c>
      <c r="DI4364" s="112" t="s">
        <v>5322</v>
      </c>
      <c r="DJ4364" s="112" t="s">
        <v>5568</v>
      </c>
      <c r="DO4364"/>
    </row>
    <row r="4365" spans="15:119" x14ac:dyDescent="0.25">
      <c r="O4365" s="268" t="s">
        <v>13843</v>
      </c>
      <c r="P4365" s="268" t="s">
        <v>9484</v>
      </c>
      <c r="Q4365" s="269">
        <v>-6.75</v>
      </c>
      <c r="R4365" s="269">
        <v>-7</v>
      </c>
      <c r="S4365" s="269">
        <v>-65.5</v>
      </c>
      <c r="T4365" s="269">
        <v>-65.75</v>
      </c>
      <c r="DI4365" s="112" t="s">
        <v>5322</v>
      </c>
      <c r="DJ4365" s="112" t="s">
        <v>5203</v>
      </c>
      <c r="DO4365"/>
    </row>
    <row r="4366" spans="15:119" x14ac:dyDescent="0.25">
      <c r="O4366" s="268" t="s">
        <v>13844</v>
      </c>
      <c r="P4366" s="268" t="s">
        <v>9482</v>
      </c>
      <c r="Q4366" s="269">
        <v>-6.5</v>
      </c>
      <c r="R4366" s="269">
        <v>-7</v>
      </c>
      <c r="S4366" s="269">
        <v>-65</v>
      </c>
      <c r="T4366" s="269">
        <v>-65.5</v>
      </c>
      <c r="DI4366" s="112" t="s">
        <v>6226</v>
      </c>
      <c r="DJ4366" s="112" t="s">
        <v>5901</v>
      </c>
      <c r="DO4366"/>
    </row>
    <row r="4367" spans="15:119" ht="30" x14ac:dyDescent="0.25">
      <c r="O4367" s="268" t="s">
        <v>13845</v>
      </c>
      <c r="P4367" s="268" t="s">
        <v>9484</v>
      </c>
      <c r="Q4367" s="269">
        <v>-6.5</v>
      </c>
      <c r="R4367" s="269">
        <v>-6.75</v>
      </c>
      <c r="S4367" s="269">
        <v>-65.25</v>
      </c>
      <c r="T4367" s="269">
        <v>-65.5</v>
      </c>
      <c r="DI4367" s="112" t="s">
        <v>5694</v>
      </c>
      <c r="DJ4367" s="112" t="s">
        <v>5568</v>
      </c>
      <c r="DO4367"/>
    </row>
    <row r="4368" spans="15:119" x14ac:dyDescent="0.25">
      <c r="O4368" s="268" t="s">
        <v>13846</v>
      </c>
      <c r="P4368" s="268" t="s">
        <v>9484</v>
      </c>
      <c r="Q4368" s="269">
        <v>-6.5</v>
      </c>
      <c r="R4368" s="269">
        <v>-6.75</v>
      </c>
      <c r="S4368" s="269">
        <v>-65</v>
      </c>
      <c r="T4368" s="269">
        <v>-65.25</v>
      </c>
      <c r="DI4368" s="112" t="s">
        <v>7787</v>
      </c>
      <c r="DJ4368" s="112" t="s">
        <v>7290</v>
      </c>
      <c r="DO4368"/>
    </row>
    <row r="4369" spans="15:119" x14ac:dyDescent="0.25">
      <c r="O4369" s="268" t="s">
        <v>13847</v>
      </c>
      <c r="P4369" s="268" t="s">
        <v>9484</v>
      </c>
      <c r="Q4369" s="269">
        <v>-6.75</v>
      </c>
      <c r="R4369" s="269">
        <v>-7</v>
      </c>
      <c r="S4369" s="269">
        <v>-65.25</v>
      </c>
      <c r="T4369" s="269">
        <v>-65.5</v>
      </c>
      <c r="DI4369" s="112" t="s">
        <v>7788</v>
      </c>
      <c r="DJ4369" s="112" t="s">
        <v>7290</v>
      </c>
      <c r="DO4369"/>
    </row>
    <row r="4370" spans="15:119" x14ac:dyDescent="0.25">
      <c r="O4370" s="268" t="s">
        <v>13848</v>
      </c>
      <c r="P4370" s="268" t="s">
        <v>9484</v>
      </c>
      <c r="Q4370" s="269">
        <v>-6.75</v>
      </c>
      <c r="R4370" s="269">
        <v>-7</v>
      </c>
      <c r="S4370" s="269">
        <v>-65</v>
      </c>
      <c r="T4370" s="269">
        <v>-65.25</v>
      </c>
      <c r="DI4370" s="112" t="s">
        <v>6227</v>
      </c>
      <c r="DJ4370" s="112" t="s">
        <v>5901</v>
      </c>
      <c r="DO4370"/>
    </row>
    <row r="4371" spans="15:119" x14ac:dyDescent="0.25">
      <c r="O4371" s="268" t="s">
        <v>13849</v>
      </c>
      <c r="P4371" s="268" t="s">
        <v>9482</v>
      </c>
      <c r="Q4371" s="269">
        <v>-6.5</v>
      </c>
      <c r="R4371" s="269">
        <v>-7</v>
      </c>
      <c r="S4371" s="269">
        <v>-64.5</v>
      </c>
      <c r="T4371" s="269">
        <v>-65</v>
      </c>
      <c r="DI4371" s="112" t="s">
        <v>7789</v>
      </c>
      <c r="DJ4371" s="112" t="s">
        <v>7290</v>
      </c>
      <c r="DO4371"/>
    </row>
    <row r="4372" spans="15:119" x14ac:dyDescent="0.25">
      <c r="O4372" s="268" t="s">
        <v>13850</v>
      </c>
      <c r="P4372" s="268" t="s">
        <v>9484</v>
      </c>
      <c r="Q4372" s="269">
        <v>-6.5</v>
      </c>
      <c r="R4372" s="269">
        <v>-6.75</v>
      </c>
      <c r="S4372" s="269">
        <v>-64.75</v>
      </c>
      <c r="T4372" s="269">
        <v>-65</v>
      </c>
      <c r="DI4372" s="112" t="s">
        <v>9399</v>
      </c>
      <c r="DJ4372" s="112" t="s">
        <v>9212</v>
      </c>
      <c r="DO4372"/>
    </row>
    <row r="4373" spans="15:119" x14ac:dyDescent="0.25">
      <c r="O4373" s="268" t="s">
        <v>13851</v>
      </c>
      <c r="P4373" s="268" t="s">
        <v>9484</v>
      </c>
      <c r="Q4373" s="269">
        <v>-6.5</v>
      </c>
      <c r="R4373" s="269">
        <v>-6.75</v>
      </c>
      <c r="S4373" s="269">
        <v>-64.5</v>
      </c>
      <c r="T4373" s="269">
        <v>-64.75</v>
      </c>
      <c r="DI4373" s="112" t="s">
        <v>6947</v>
      </c>
      <c r="DJ4373" s="112" t="s">
        <v>6297</v>
      </c>
      <c r="DO4373"/>
    </row>
    <row r="4374" spans="15:119" ht="30" x14ac:dyDescent="0.25">
      <c r="O4374" s="268" t="s">
        <v>13852</v>
      </c>
      <c r="P4374" s="268" t="s">
        <v>9484</v>
      </c>
      <c r="Q4374" s="269">
        <v>-6.75</v>
      </c>
      <c r="R4374" s="269">
        <v>-7</v>
      </c>
      <c r="S4374" s="269">
        <v>-64.75</v>
      </c>
      <c r="T4374" s="269">
        <v>-65</v>
      </c>
      <c r="DI4374" s="112" t="s">
        <v>8205</v>
      </c>
      <c r="DJ4374" s="112" t="s">
        <v>7908</v>
      </c>
      <c r="DO4374"/>
    </row>
    <row r="4375" spans="15:119" x14ac:dyDescent="0.25">
      <c r="O4375" s="268" t="s">
        <v>13853</v>
      </c>
      <c r="P4375" s="268" t="s">
        <v>9484</v>
      </c>
      <c r="Q4375" s="269">
        <v>-6.75</v>
      </c>
      <c r="R4375" s="269">
        <v>-7</v>
      </c>
      <c r="S4375" s="269">
        <v>-64.5</v>
      </c>
      <c r="T4375" s="269">
        <v>-64.75</v>
      </c>
      <c r="DI4375" s="112" t="s">
        <v>6948</v>
      </c>
      <c r="DJ4375" s="112" t="s">
        <v>6297</v>
      </c>
      <c r="DO4375"/>
    </row>
    <row r="4376" spans="15:119" x14ac:dyDescent="0.25">
      <c r="O4376" s="268" t="s">
        <v>13854</v>
      </c>
      <c r="P4376" s="268" t="s">
        <v>9480</v>
      </c>
      <c r="Q4376" s="269">
        <v>-6</v>
      </c>
      <c r="R4376" s="269">
        <v>-7</v>
      </c>
      <c r="S4376" s="269">
        <v>-63</v>
      </c>
      <c r="T4376" s="269">
        <v>-64.5</v>
      </c>
      <c r="DI4376" s="112" t="s">
        <v>4389</v>
      </c>
      <c r="DJ4376" s="112" t="s">
        <v>4283</v>
      </c>
      <c r="DO4376"/>
    </row>
    <row r="4377" spans="15:119" x14ac:dyDescent="0.25">
      <c r="O4377" s="268" t="s">
        <v>13855</v>
      </c>
      <c r="P4377" s="268" t="s">
        <v>9482</v>
      </c>
      <c r="Q4377" s="269">
        <v>-6</v>
      </c>
      <c r="R4377" s="269">
        <v>-6.5</v>
      </c>
      <c r="S4377" s="269">
        <v>-64</v>
      </c>
      <c r="T4377" s="269">
        <v>-64.5</v>
      </c>
      <c r="DI4377" s="112" t="s">
        <v>5695</v>
      </c>
      <c r="DJ4377" s="112" t="s">
        <v>5568</v>
      </c>
      <c r="DO4377"/>
    </row>
    <row r="4378" spans="15:119" x14ac:dyDescent="0.25">
      <c r="O4378" s="268" t="s">
        <v>13856</v>
      </c>
      <c r="P4378" s="268" t="s">
        <v>9484</v>
      </c>
      <c r="Q4378" s="269">
        <v>-6</v>
      </c>
      <c r="R4378" s="269">
        <v>-6.25</v>
      </c>
      <c r="S4378" s="269">
        <v>-64.25</v>
      </c>
      <c r="T4378" s="269">
        <v>-64.5</v>
      </c>
      <c r="DI4378" s="112" t="s">
        <v>6949</v>
      </c>
      <c r="DJ4378" s="112" t="s">
        <v>6297</v>
      </c>
      <c r="DO4378"/>
    </row>
    <row r="4379" spans="15:119" x14ac:dyDescent="0.25">
      <c r="O4379" s="268" t="s">
        <v>13857</v>
      </c>
      <c r="P4379" s="268" t="s">
        <v>9484</v>
      </c>
      <c r="Q4379" s="269">
        <v>-6</v>
      </c>
      <c r="R4379" s="269">
        <v>-6.25</v>
      </c>
      <c r="S4379" s="269">
        <v>-64</v>
      </c>
      <c r="T4379" s="269">
        <v>-64.25</v>
      </c>
      <c r="DI4379" s="112" t="s">
        <v>4972</v>
      </c>
      <c r="DJ4379" s="112" t="s">
        <v>4800</v>
      </c>
      <c r="DO4379"/>
    </row>
    <row r="4380" spans="15:119" x14ac:dyDescent="0.25">
      <c r="O4380" s="268" t="s">
        <v>13858</v>
      </c>
      <c r="P4380" s="268" t="s">
        <v>9484</v>
      </c>
      <c r="Q4380" s="269">
        <v>-6.25</v>
      </c>
      <c r="R4380" s="269">
        <v>-6.5</v>
      </c>
      <c r="S4380" s="269">
        <v>-64.25</v>
      </c>
      <c r="T4380" s="269">
        <v>-64.5</v>
      </c>
      <c r="DI4380" s="112" t="s">
        <v>7790</v>
      </c>
      <c r="DJ4380" s="112" t="s">
        <v>7290</v>
      </c>
      <c r="DO4380"/>
    </row>
    <row r="4381" spans="15:119" x14ac:dyDescent="0.25">
      <c r="O4381" s="268" t="s">
        <v>13859</v>
      </c>
      <c r="P4381" s="268" t="s">
        <v>9484</v>
      </c>
      <c r="Q4381" s="269">
        <v>-6.25</v>
      </c>
      <c r="R4381" s="269">
        <v>-6.5</v>
      </c>
      <c r="S4381" s="269">
        <v>-64</v>
      </c>
      <c r="T4381" s="269">
        <v>-64.25</v>
      </c>
      <c r="DI4381" s="112" t="s">
        <v>8884</v>
      </c>
      <c r="DJ4381" s="112" t="s">
        <v>8536</v>
      </c>
      <c r="DO4381"/>
    </row>
    <row r="4382" spans="15:119" x14ac:dyDescent="0.25">
      <c r="O4382" s="268" t="s">
        <v>13860</v>
      </c>
      <c r="P4382" s="268" t="s">
        <v>9482</v>
      </c>
      <c r="Q4382" s="269">
        <v>-6</v>
      </c>
      <c r="R4382" s="269">
        <v>-6.5</v>
      </c>
      <c r="S4382" s="269">
        <v>-63.5</v>
      </c>
      <c r="T4382" s="269">
        <v>-64</v>
      </c>
      <c r="DI4382" s="112" t="s">
        <v>9186</v>
      </c>
      <c r="DJ4382" s="112" t="s">
        <v>9078</v>
      </c>
      <c r="DO4382"/>
    </row>
    <row r="4383" spans="15:119" x14ac:dyDescent="0.25">
      <c r="O4383" s="268" t="s">
        <v>13861</v>
      </c>
      <c r="P4383" s="268" t="s">
        <v>9484</v>
      </c>
      <c r="Q4383" s="269">
        <v>-6</v>
      </c>
      <c r="R4383" s="269">
        <v>-6.25</v>
      </c>
      <c r="S4383" s="269">
        <v>-63.75</v>
      </c>
      <c r="T4383" s="269">
        <v>-64</v>
      </c>
      <c r="DI4383" s="112" t="s">
        <v>4973</v>
      </c>
      <c r="DJ4383" s="112" t="s">
        <v>4800</v>
      </c>
      <c r="DO4383"/>
    </row>
    <row r="4384" spans="15:119" x14ac:dyDescent="0.25">
      <c r="O4384" s="268" t="s">
        <v>13862</v>
      </c>
      <c r="P4384" s="268" t="s">
        <v>9484</v>
      </c>
      <c r="Q4384" s="269">
        <v>-6</v>
      </c>
      <c r="R4384" s="269">
        <v>-6.25</v>
      </c>
      <c r="S4384" s="269">
        <v>-63.5</v>
      </c>
      <c r="T4384" s="269">
        <v>-63.75</v>
      </c>
      <c r="DI4384" s="112" t="s">
        <v>6950</v>
      </c>
      <c r="DJ4384" s="112" t="s">
        <v>6297</v>
      </c>
      <c r="DO4384"/>
    </row>
    <row r="4385" spans="15:119" x14ac:dyDescent="0.25">
      <c r="O4385" s="268" t="s">
        <v>13863</v>
      </c>
      <c r="P4385" s="268" t="s">
        <v>9484</v>
      </c>
      <c r="Q4385" s="269">
        <v>-6.25</v>
      </c>
      <c r="R4385" s="269">
        <v>-6.5</v>
      </c>
      <c r="S4385" s="269">
        <v>-63.75</v>
      </c>
      <c r="T4385" s="269">
        <v>-64</v>
      </c>
      <c r="DI4385" s="112" t="s">
        <v>7791</v>
      </c>
      <c r="DJ4385" s="112" t="s">
        <v>7290</v>
      </c>
      <c r="DO4385"/>
    </row>
    <row r="4386" spans="15:119" x14ac:dyDescent="0.25">
      <c r="O4386" s="268" t="s">
        <v>13864</v>
      </c>
      <c r="P4386" s="268" t="s">
        <v>9484</v>
      </c>
      <c r="Q4386" s="269">
        <v>-6.25</v>
      </c>
      <c r="R4386" s="269">
        <v>-6.5</v>
      </c>
      <c r="S4386" s="269">
        <v>-63.5</v>
      </c>
      <c r="T4386" s="269">
        <v>-63.75</v>
      </c>
      <c r="DI4386" s="112" t="s">
        <v>8206</v>
      </c>
      <c r="DJ4386" s="112" t="s">
        <v>7908</v>
      </c>
      <c r="DO4386"/>
    </row>
    <row r="4387" spans="15:119" x14ac:dyDescent="0.25">
      <c r="O4387" s="268" t="s">
        <v>13865</v>
      </c>
      <c r="P4387" s="268" t="s">
        <v>9482</v>
      </c>
      <c r="Q4387" s="269">
        <v>-6</v>
      </c>
      <c r="R4387" s="269">
        <v>-6.5</v>
      </c>
      <c r="S4387" s="269">
        <v>-63</v>
      </c>
      <c r="T4387" s="269">
        <v>-63.5</v>
      </c>
      <c r="DI4387" s="112" t="s">
        <v>9400</v>
      </c>
      <c r="DJ4387" s="112" t="s">
        <v>9212</v>
      </c>
      <c r="DO4387"/>
    </row>
    <row r="4388" spans="15:119" x14ac:dyDescent="0.25">
      <c r="O4388" s="268" t="s">
        <v>13866</v>
      </c>
      <c r="P4388" s="268" t="s">
        <v>9484</v>
      </c>
      <c r="Q4388" s="269">
        <v>-6</v>
      </c>
      <c r="R4388" s="269">
        <v>-6.25</v>
      </c>
      <c r="S4388" s="269">
        <v>-63.25</v>
      </c>
      <c r="T4388" s="269">
        <v>-63.5</v>
      </c>
      <c r="DI4388" s="112" t="s">
        <v>6951</v>
      </c>
      <c r="DJ4388" s="112" t="s">
        <v>6297</v>
      </c>
      <c r="DO4388"/>
    </row>
    <row r="4389" spans="15:119" x14ac:dyDescent="0.25">
      <c r="O4389" s="268" t="s">
        <v>13867</v>
      </c>
      <c r="P4389" s="268" t="s">
        <v>9484</v>
      </c>
      <c r="Q4389" s="269">
        <v>-6</v>
      </c>
      <c r="R4389" s="269">
        <v>-6.25</v>
      </c>
      <c r="S4389" s="269">
        <v>-63</v>
      </c>
      <c r="T4389" s="269">
        <v>-63.25</v>
      </c>
      <c r="DI4389" s="112" t="s">
        <v>4557</v>
      </c>
      <c r="DJ4389" s="112" t="s">
        <v>4444</v>
      </c>
      <c r="DO4389"/>
    </row>
    <row r="4390" spans="15:119" x14ac:dyDescent="0.25">
      <c r="O4390" s="268" t="s">
        <v>13868</v>
      </c>
      <c r="P4390" s="268" t="s">
        <v>9484</v>
      </c>
      <c r="Q4390" s="269">
        <v>-6.25</v>
      </c>
      <c r="R4390" s="269">
        <v>-6.5</v>
      </c>
      <c r="S4390" s="269">
        <v>-63.25</v>
      </c>
      <c r="T4390" s="269">
        <v>-63.5</v>
      </c>
      <c r="DI4390" s="112" t="s">
        <v>7792</v>
      </c>
      <c r="DJ4390" s="112" t="s">
        <v>7290</v>
      </c>
      <c r="DO4390"/>
    </row>
    <row r="4391" spans="15:119" x14ac:dyDescent="0.25">
      <c r="O4391" s="268" t="s">
        <v>13869</v>
      </c>
      <c r="P4391" s="268" t="s">
        <v>9484</v>
      </c>
      <c r="Q4391" s="269">
        <v>-6.25</v>
      </c>
      <c r="R4391" s="269">
        <v>-6.5</v>
      </c>
      <c r="S4391" s="269">
        <v>-63</v>
      </c>
      <c r="T4391" s="269">
        <v>-63.25</v>
      </c>
      <c r="DI4391" s="112" t="s">
        <v>4974</v>
      </c>
      <c r="DJ4391" s="112" t="s">
        <v>5568</v>
      </c>
      <c r="DO4391"/>
    </row>
    <row r="4392" spans="15:119" x14ac:dyDescent="0.25">
      <c r="O4392" s="268" t="s">
        <v>13870</v>
      </c>
      <c r="P4392" s="268" t="s">
        <v>9482</v>
      </c>
      <c r="Q4392" s="269">
        <v>-6.5</v>
      </c>
      <c r="R4392" s="269">
        <v>-7</v>
      </c>
      <c r="S4392" s="269">
        <v>-64</v>
      </c>
      <c r="T4392" s="269">
        <v>-64.5</v>
      </c>
      <c r="DI4392" s="112" t="s">
        <v>4974</v>
      </c>
      <c r="DJ4392" s="112" t="s">
        <v>4800</v>
      </c>
      <c r="DO4392"/>
    </row>
    <row r="4393" spans="15:119" ht="30" x14ac:dyDescent="0.25">
      <c r="O4393" s="268" t="s">
        <v>13871</v>
      </c>
      <c r="P4393" s="268" t="s">
        <v>9484</v>
      </c>
      <c r="Q4393" s="269">
        <v>-6.5</v>
      </c>
      <c r="R4393" s="269">
        <v>-6.75</v>
      </c>
      <c r="S4393" s="269">
        <v>-64.25</v>
      </c>
      <c r="T4393" s="269">
        <v>-64.5</v>
      </c>
      <c r="DI4393" s="112" t="s">
        <v>4742</v>
      </c>
      <c r="DJ4393" s="112" t="s">
        <v>4583</v>
      </c>
      <c r="DO4393"/>
    </row>
    <row r="4394" spans="15:119" x14ac:dyDescent="0.25">
      <c r="O4394" s="268" t="s">
        <v>13872</v>
      </c>
      <c r="P4394" s="268" t="s">
        <v>9484</v>
      </c>
      <c r="Q4394" s="269">
        <v>-6.5</v>
      </c>
      <c r="R4394" s="269">
        <v>-6.75</v>
      </c>
      <c r="S4394" s="269">
        <v>-64</v>
      </c>
      <c r="T4394" s="269">
        <v>-64.25</v>
      </c>
      <c r="DI4394" s="112" t="s">
        <v>7793</v>
      </c>
      <c r="DJ4394" s="112" t="s">
        <v>7290</v>
      </c>
      <c r="DO4394"/>
    </row>
    <row r="4395" spans="15:119" x14ac:dyDescent="0.25">
      <c r="O4395" s="268" t="s">
        <v>13873</v>
      </c>
      <c r="P4395" s="268" t="s">
        <v>9484</v>
      </c>
      <c r="Q4395" s="269">
        <v>-6.75</v>
      </c>
      <c r="R4395" s="269">
        <v>-7</v>
      </c>
      <c r="S4395" s="269">
        <v>-64.25</v>
      </c>
      <c r="T4395" s="269">
        <v>-64.5</v>
      </c>
      <c r="DI4395" s="112" t="s">
        <v>4743</v>
      </c>
      <c r="DJ4395" s="112" t="s">
        <v>4583</v>
      </c>
      <c r="DO4395"/>
    </row>
    <row r="4396" spans="15:119" x14ac:dyDescent="0.25">
      <c r="O4396" s="268" t="s">
        <v>13874</v>
      </c>
      <c r="P4396" s="268" t="s">
        <v>9484</v>
      </c>
      <c r="Q4396" s="269">
        <v>-6.75</v>
      </c>
      <c r="R4396" s="269">
        <v>-7</v>
      </c>
      <c r="S4396" s="269">
        <v>-64</v>
      </c>
      <c r="T4396" s="269">
        <v>-64.25</v>
      </c>
      <c r="DI4396" s="112" t="s">
        <v>4743</v>
      </c>
      <c r="DJ4396" s="112" t="s">
        <v>5365</v>
      </c>
      <c r="DO4396"/>
    </row>
    <row r="4397" spans="15:119" x14ac:dyDescent="0.25">
      <c r="O4397" s="268" t="s">
        <v>13875</v>
      </c>
      <c r="P4397" s="268" t="s">
        <v>9482</v>
      </c>
      <c r="Q4397" s="269">
        <v>-6.5</v>
      </c>
      <c r="R4397" s="269">
        <v>-7</v>
      </c>
      <c r="S4397" s="269">
        <v>-63.5</v>
      </c>
      <c r="T4397" s="269">
        <v>-64</v>
      </c>
      <c r="DI4397" s="112" t="s">
        <v>4743</v>
      </c>
      <c r="DJ4397" s="112" t="s">
        <v>7908</v>
      </c>
      <c r="DO4397"/>
    </row>
    <row r="4398" spans="15:119" x14ac:dyDescent="0.25">
      <c r="O4398" s="268" t="s">
        <v>13876</v>
      </c>
      <c r="P4398" s="268" t="s">
        <v>9484</v>
      </c>
      <c r="Q4398" s="269">
        <v>-6.5</v>
      </c>
      <c r="R4398" s="269">
        <v>-6.75</v>
      </c>
      <c r="S4398" s="269">
        <v>-63.75</v>
      </c>
      <c r="T4398" s="269">
        <v>-64</v>
      </c>
      <c r="DI4398" s="112" t="s">
        <v>4743</v>
      </c>
      <c r="DJ4398" s="112" t="s">
        <v>8277</v>
      </c>
      <c r="DO4398"/>
    </row>
    <row r="4399" spans="15:119" x14ac:dyDescent="0.25">
      <c r="O4399" s="268" t="s">
        <v>13877</v>
      </c>
      <c r="P4399" s="268" t="s">
        <v>9484</v>
      </c>
      <c r="Q4399" s="269">
        <v>-6.5</v>
      </c>
      <c r="R4399" s="269">
        <v>-6.75</v>
      </c>
      <c r="S4399" s="269">
        <v>-63.5</v>
      </c>
      <c r="T4399" s="269">
        <v>-63.75</v>
      </c>
      <c r="DI4399" s="112" t="s">
        <v>9401</v>
      </c>
      <c r="DJ4399" s="112" t="s">
        <v>9212</v>
      </c>
      <c r="DO4399"/>
    </row>
    <row r="4400" spans="15:119" x14ac:dyDescent="0.25">
      <c r="O4400" s="268" t="s">
        <v>13878</v>
      </c>
      <c r="P4400" s="268" t="s">
        <v>9484</v>
      </c>
      <c r="Q4400" s="269">
        <v>-6.75</v>
      </c>
      <c r="R4400" s="269">
        <v>-7</v>
      </c>
      <c r="S4400" s="269">
        <v>-63.75</v>
      </c>
      <c r="T4400" s="269">
        <v>-64</v>
      </c>
      <c r="DI4400" s="112" t="s">
        <v>6952</v>
      </c>
      <c r="DJ4400" s="112" t="s">
        <v>6297</v>
      </c>
      <c r="DO4400"/>
    </row>
    <row r="4401" spans="15:119" x14ac:dyDescent="0.25">
      <c r="O4401" s="268" t="s">
        <v>13879</v>
      </c>
      <c r="P4401" s="268" t="s">
        <v>9484</v>
      </c>
      <c r="Q4401" s="269">
        <v>-6.75</v>
      </c>
      <c r="R4401" s="269">
        <v>-7</v>
      </c>
      <c r="S4401" s="269">
        <v>-63.5</v>
      </c>
      <c r="T4401" s="269">
        <v>-63.75</v>
      </c>
      <c r="DI4401" s="112" t="s">
        <v>4744</v>
      </c>
      <c r="DJ4401" s="112" t="s">
        <v>5901</v>
      </c>
      <c r="DO4401"/>
    </row>
    <row r="4402" spans="15:119" x14ac:dyDescent="0.25">
      <c r="O4402" s="268" t="s">
        <v>13880</v>
      </c>
      <c r="P4402" s="268" t="s">
        <v>9482</v>
      </c>
      <c r="Q4402" s="269">
        <v>-6.5</v>
      </c>
      <c r="R4402" s="269">
        <v>-7</v>
      </c>
      <c r="S4402" s="269">
        <v>-63</v>
      </c>
      <c r="T4402" s="269">
        <v>-63.5</v>
      </c>
      <c r="DI4402" s="112" t="s">
        <v>4744</v>
      </c>
      <c r="DJ4402" s="112" t="s">
        <v>4583</v>
      </c>
      <c r="DO4402"/>
    </row>
    <row r="4403" spans="15:119" x14ac:dyDescent="0.25">
      <c r="O4403" s="268" t="s">
        <v>13881</v>
      </c>
      <c r="P4403" s="268" t="s">
        <v>9484</v>
      </c>
      <c r="Q4403" s="269">
        <v>-6.5</v>
      </c>
      <c r="R4403" s="269">
        <v>-6.75</v>
      </c>
      <c r="S4403" s="269">
        <v>-63.25</v>
      </c>
      <c r="T4403" s="269">
        <v>-63.5</v>
      </c>
      <c r="DI4403" s="112" t="s">
        <v>4744</v>
      </c>
      <c r="DJ4403" s="112" t="s">
        <v>5365</v>
      </c>
      <c r="DO4403"/>
    </row>
    <row r="4404" spans="15:119" x14ac:dyDescent="0.25">
      <c r="O4404" s="268" t="s">
        <v>13882</v>
      </c>
      <c r="P4404" s="268" t="s">
        <v>9484</v>
      </c>
      <c r="Q4404" s="269">
        <v>-6.5</v>
      </c>
      <c r="R4404" s="269">
        <v>-6.75</v>
      </c>
      <c r="S4404" s="269">
        <v>-63</v>
      </c>
      <c r="T4404" s="269">
        <v>-63.25</v>
      </c>
      <c r="DI4404" s="112" t="s">
        <v>4744</v>
      </c>
      <c r="DJ4404" s="112" t="s">
        <v>7908</v>
      </c>
      <c r="DO4404"/>
    </row>
    <row r="4405" spans="15:119" x14ac:dyDescent="0.25">
      <c r="O4405" s="268" t="s">
        <v>13883</v>
      </c>
      <c r="P4405" s="268" t="s">
        <v>9484</v>
      </c>
      <c r="Q4405" s="269">
        <v>-6.75</v>
      </c>
      <c r="R4405" s="269">
        <v>-7</v>
      </c>
      <c r="S4405" s="269">
        <v>-63.25</v>
      </c>
      <c r="T4405" s="269">
        <v>-63.5</v>
      </c>
      <c r="DI4405" s="112" t="s">
        <v>7794</v>
      </c>
      <c r="DJ4405" s="112" t="s">
        <v>9212</v>
      </c>
      <c r="DO4405"/>
    </row>
    <row r="4406" spans="15:119" x14ac:dyDescent="0.25">
      <c r="O4406" s="268" t="s">
        <v>13884</v>
      </c>
      <c r="P4406" s="268" t="s">
        <v>9484</v>
      </c>
      <c r="Q4406" s="269">
        <v>-6.75</v>
      </c>
      <c r="R4406" s="269">
        <v>-7</v>
      </c>
      <c r="S4406" s="269">
        <v>-63</v>
      </c>
      <c r="T4406" s="269">
        <v>-63.25</v>
      </c>
      <c r="DI4406" s="112" t="s">
        <v>7794</v>
      </c>
      <c r="DJ4406" s="112" t="s">
        <v>7290</v>
      </c>
      <c r="DO4406"/>
    </row>
    <row r="4407" spans="15:119" x14ac:dyDescent="0.25">
      <c r="O4407" s="268" t="s">
        <v>13885</v>
      </c>
      <c r="P4407" s="268" t="s">
        <v>9480</v>
      </c>
      <c r="Q4407" s="269">
        <v>-7</v>
      </c>
      <c r="R4407" s="269">
        <v>-8</v>
      </c>
      <c r="S4407" s="269">
        <v>-64.5</v>
      </c>
      <c r="T4407" s="269">
        <v>-66</v>
      </c>
      <c r="DI4407" s="112" t="s">
        <v>8207</v>
      </c>
      <c r="DJ4407" s="112" t="s">
        <v>7908</v>
      </c>
      <c r="DO4407"/>
    </row>
    <row r="4408" spans="15:119" x14ac:dyDescent="0.25">
      <c r="O4408" s="268" t="s">
        <v>13886</v>
      </c>
      <c r="P4408" s="268" t="s">
        <v>9482</v>
      </c>
      <c r="Q4408" s="269">
        <v>-7</v>
      </c>
      <c r="R4408" s="269">
        <v>-7.5</v>
      </c>
      <c r="S4408" s="269">
        <v>-65.5</v>
      </c>
      <c r="T4408" s="269">
        <v>-66</v>
      </c>
      <c r="DI4408" s="112" t="s">
        <v>4390</v>
      </c>
      <c r="DJ4408" s="112" t="s">
        <v>4283</v>
      </c>
      <c r="DO4408"/>
    </row>
    <row r="4409" spans="15:119" x14ac:dyDescent="0.25">
      <c r="O4409" s="268" t="s">
        <v>13887</v>
      </c>
      <c r="P4409" s="268" t="s">
        <v>9484</v>
      </c>
      <c r="Q4409" s="269">
        <v>-7</v>
      </c>
      <c r="R4409" s="269">
        <v>-7.25</v>
      </c>
      <c r="S4409" s="269">
        <v>-65.75</v>
      </c>
      <c r="T4409" s="269">
        <v>-66</v>
      </c>
      <c r="DI4409" s="112" t="s">
        <v>4253</v>
      </c>
      <c r="DJ4409" s="112" t="s">
        <v>4204</v>
      </c>
      <c r="DO4409"/>
    </row>
    <row r="4410" spans="15:119" x14ac:dyDescent="0.25">
      <c r="O4410" s="268" t="s">
        <v>13888</v>
      </c>
      <c r="P4410" s="268" t="s">
        <v>9484</v>
      </c>
      <c r="Q4410" s="269">
        <v>-7</v>
      </c>
      <c r="R4410" s="269">
        <v>-7.25</v>
      </c>
      <c r="S4410" s="269">
        <v>-65.5</v>
      </c>
      <c r="T4410" s="269">
        <v>-65.75</v>
      </c>
      <c r="DI4410" s="112" t="s">
        <v>8208</v>
      </c>
      <c r="DJ4410" s="112" t="s">
        <v>7908</v>
      </c>
      <c r="DO4410"/>
    </row>
    <row r="4411" spans="15:119" x14ac:dyDescent="0.25">
      <c r="O4411" s="268" t="s">
        <v>13889</v>
      </c>
      <c r="P4411" s="268" t="s">
        <v>9484</v>
      </c>
      <c r="Q4411" s="269">
        <v>-7.25</v>
      </c>
      <c r="R4411" s="269">
        <v>-7.5</v>
      </c>
      <c r="S4411" s="269">
        <v>-65.75</v>
      </c>
      <c r="T4411" s="269">
        <v>-66</v>
      </c>
      <c r="DI4411" s="112" t="s">
        <v>6953</v>
      </c>
      <c r="DJ4411" s="112" t="s">
        <v>6297</v>
      </c>
      <c r="DO4411"/>
    </row>
    <row r="4412" spans="15:119" x14ac:dyDescent="0.25">
      <c r="O4412" s="268" t="s">
        <v>13890</v>
      </c>
      <c r="P4412" s="268" t="s">
        <v>9484</v>
      </c>
      <c r="Q4412" s="269">
        <v>-7.25</v>
      </c>
      <c r="R4412" s="269">
        <v>-7.5</v>
      </c>
      <c r="S4412" s="269">
        <v>-65.5</v>
      </c>
      <c r="T4412" s="269">
        <v>-65.75</v>
      </c>
      <c r="DI4412" s="112" t="s">
        <v>7186</v>
      </c>
      <c r="DJ4412" s="112" t="s">
        <v>7127</v>
      </c>
      <c r="DO4412"/>
    </row>
    <row r="4413" spans="15:119" x14ac:dyDescent="0.25">
      <c r="O4413" s="268" t="s">
        <v>13891</v>
      </c>
      <c r="P4413" s="268" t="s">
        <v>9482</v>
      </c>
      <c r="Q4413" s="269">
        <v>-7</v>
      </c>
      <c r="R4413" s="269">
        <v>-7.5</v>
      </c>
      <c r="S4413" s="269">
        <v>-65</v>
      </c>
      <c r="T4413" s="269">
        <v>-65.5</v>
      </c>
      <c r="DI4413" s="112" t="s">
        <v>7795</v>
      </c>
      <c r="DJ4413" s="112" t="s">
        <v>7908</v>
      </c>
      <c r="DO4413"/>
    </row>
    <row r="4414" spans="15:119" x14ac:dyDescent="0.25">
      <c r="O4414" s="268" t="s">
        <v>13892</v>
      </c>
      <c r="P4414" s="268" t="s">
        <v>9484</v>
      </c>
      <c r="Q4414" s="269">
        <v>-7</v>
      </c>
      <c r="R4414" s="269">
        <v>-7.25</v>
      </c>
      <c r="S4414" s="269">
        <v>-65.25</v>
      </c>
      <c r="T4414" s="269">
        <v>-65.5</v>
      </c>
      <c r="DI4414" s="112" t="s">
        <v>7795</v>
      </c>
      <c r="DJ4414" s="112" t="s">
        <v>7290</v>
      </c>
      <c r="DO4414"/>
    </row>
    <row r="4415" spans="15:119" x14ac:dyDescent="0.25">
      <c r="O4415" s="268" t="s">
        <v>13893</v>
      </c>
      <c r="P4415" s="268" t="s">
        <v>9484</v>
      </c>
      <c r="Q4415" s="269">
        <v>-7</v>
      </c>
      <c r="R4415" s="269">
        <v>-7.25</v>
      </c>
      <c r="S4415" s="269">
        <v>-65</v>
      </c>
      <c r="T4415" s="269">
        <v>-65.25</v>
      </c>
      <c r="DI4415" s="112" t="s">
        <v>4975</v>
      </c>
      <c r="DJ4415" s="112" t="s">
        <v>4800</v>
      </c>
      <c r="DO4415"/>
    </row>
    <row r="4416" spans="15:119" x14ac:dyDescent="0.25">
      <c r="O4416" s="268" t="s">
        <v>13894</v>
      </c>
      <c r="P4416" s="268" t="s">
        <v>9484</v>
      </c>
      <c r="Q4416" s="269">
        <v>-7.25</v>
      </c>
      <c r="R4416" s="269">
        <v>-7.5</v>
      </c>
      <c r="S4416" s="269">
        <v>-65.25</v>
      </c>
      <c r="T4416" s="269">
        <v>-65.5</v>
      </c>
      <c r="DI4416" s="112" t="s">
        <v>4745</v>
      </c>
      <c r="DJ4416" s="112" t="s">
        <v>5901</v>
      </c>
      <c r="DO4416"/>
    </row>
    <row r="4417" spans="15:119" x14ac:dyDescent="0.25">
      <c r="O4417" s="268" t="s">
        <v>13895</v>
      </c>
      <c r="P4417" s="268" t="s">
        <v>9484</v>
      </c>
      <c r="Q4417" s="269">
        <v>-7.25</v>
      </c>
      <c r="R4417" s="269">
        <v>-7.5</v>
      </c>
      <c r="S4417" s="269">
        <v>-65</v>
      </c>
      <c r="T4417" s="269">
        <v>-65.25</v>
      </c>
      <c r="DI4417" s="112" t="s">
        <v>4745</v>
      </c>
      <c r="DJ4417" s="112" t="s">
        <v>4583</v>
      </c>
      <c r="DO4417"/>
    </row>
    <row r="4418" spans="15:119" x14ac:dyDescent="0.25">
      <c r="O4418" s="268" t="s">
        <v>13896</v>
      </c>
      <c r="P4418" s="268" t="s">
        <v>9482</v>
      </c>
      <c r="Q4418" s="269">
        <v>-7</v>
      </c>
      <c r="R4418" s="269">
        <v>-7.5</v>
      </c>
      <c r="S4418" s="269">
        <v>-64.5</v>
      </c>
      <c r="T4418" s="269">
        <v>-65</v>
      </c>
      <c r="DI4418" s="112" t="s">
        <v>4745</v>
      </c>
      <c r="DJ4418" s="112" t="s">
        <v>6297</v>
      </c>
      <c r="DO4418"/>
    </row>
    <row r="4419" spans="15:119" x14ac:dyDescent="0.25">
      <c r="O4419" s="268" t="s">
        <v>13897</v>
      </c>
      <c r="P4419" s="268" t="s">
        <v>9484</v>
      </c>
      <c r="Q4419" s="269">
        <v>-7</v>
      </c>
      <c r="R4419" s="269">
        <v>-7.25</v>
      </c>
      <c r="S4419" s="269">
        <v>-64.75</v>
      </c>
      <c r="T4419" s="269">
        <v>-65</v>
      </c>
      <c r="DI4419" s="112" t="s">
        <v>4745</v>
      </c>
      <c r="DJ4419" s="112" t="s">
        <v>5365</v>
      </c>
      <c r="DO4419"/>
    </row>
    <row r="4420" spans="15:119" x14ac:dyDescent="0.25">
      <c r="O4420" s="268" t="s">
        <v>13898</v>
      </c>
      <c r="P4420" s="268" t="s">
        <v>9484</v>
      </c>
      <c r="Q4420" s="269">
        <v>-7</v>
      </c>
      <c r="R4420" s="269">
        <v>-7.25</v>
      </c>
      <c r="S4420" s="269">
        <v>-64.5</v>
      </c>
      <c r="T4420" s="269">
        <v>-64.75</v>
      </c>
      <c r="DI4420" s="112" t="s">
        <v>5887</v>
      </c>
      <c r="DJ4420" s="112" t="s">
        <v>5832</v>
      </c>
      <c r="DO4420"/>
    </row>
    <row r="4421" spans="15:119" x14ac:dyDescent="0.25">
      <c r="O4421" s="268" t="s">
        <v>13899</v>
      </c>
      <c r="P4421" s="268" t="s">
        <v>9484</v>
      </c>
      <c r="Q4421" s="269">
        <v>-7.25</v>
      </c>
      <c r="R4421" s="269">
        <v>-7.5</v>
      </c>
      <c r="S4421" s="269">
        <v>-64.75</v>
      </c>
      <c r="T4421" s="269">
        <v>-65</v>
      </c>
      <c r="DI4421" s="112" t="s">
        <v>5813</v>
      </c>
      <c r="DJ4421" s="112" t="s">
        <v>5735</v>
      </c>
      <c r="DO4421"/>
    </row>
    <row r="4422" spans="15:119" x14ac:dyDescent="0.25">
      <c r="O4422" s="268" t="s">
        <v>13900</v>
      </c>
      <c r="P4422" s="268" t="s">
        <v>9484</v>
      </c>
      <c r="Q4422" s="269">
        <v>-7.25</v>
      </c>
      <c r="R4422" s="269">
        <v>-7.5</v>
      </c>
      <c r="S4422" s="269">
        <v>-64.5</v>
      </c>
      <c r="T4422" s="269">
        <v>-64.75</v>
      </c>
      <c r="DI4422" s="112" t="s">
        <v>532</v>
      </c>
      <c r="DJ4422" s="112" t="s">
        <v>10</v>
      </c>
      <c r="DO4422"/>
    </row>
    <row r="4423" spans="15:119" x14ac:dyDescent="0.25">
      <c r="O4423" s="268" t="s">
        <v>13901</v>
      </c>
      <c r="P4423" s="268" t="s">
        <v>9482</v>
      </c>
      <c r="Q4423" s="269">
        <v>-7.5</v>
      </c>
      <c r="R4423" s="269">
        <v>-8</v>
      </c>
      <c r="S4423" s="269">
        <v>-65.5</v>
      </c>
      <c r="T4423" s="269">
        <v>-66</v>
      </c>
      <c r="DI4423" s="112" t="s">
        <v>4391</v>
      </c>
      <c r="DJ4423" s="112" t="s">
        <v>4283</v>
      </c>
      <c r="DO4423"/>
    </row>
    <row r="4424" spans="15:119" x14ac:dyDescent="0.25">
      <c r="O4424" s="268" t="s">
        <v>13902</v>
      </c>
      <c r="P4424" s="268" t="s">
        <v>9484</v>
      </c>
      <c r="Q4424" s="269">
        <v>-7.5</v>
      </c>
      <c r="R4424" s="269">
        <v>-7.75</v>
      </c>
      <c r="S4424" s="269">
        <v>-65.75</v>
      </c>
      <c r="T4424" s="269">
        <v>-66</v>
      </c>
      <c r="DI4424" s="112" t="s">
        <v>4746</v>
      </c>
      <c r="DJ4424" s="112" t="s">
        <v>4583</v>
      </c>
      <c r="DO4424"/>
    </row>
    <row r="4425" spans="15:119" x14ac:dyDescent="0.25">
      <c r="O4425" s="268" t="s">
        <v>13903</v>
      </c>
      <c r="P4425" s="268" t="s">
        <v>9484</v>
      </c>
      <c r="Q4425" s="269">
        <v>-7.5</v>
      </c>
      <c r="R4425" s="269">
        <v>-7.75</v>
      </c>
      <c r="S4425" s="269">
        <v>-65.5</v>
      </c>
      <c r="T4425" s="269">
        <v>-65.75</v>
      </c>
      <c r="DI4425" s="112" t="s">
        <v>6954</v>
      </c>
      <c r="DJ4425" s="112" t="s">
        <v>6297</v>
      </c>
      <c r="DO4425"/>
    </row>
    <row r="4426" spans="15:119" x14ac:dyDescent="0.25">
      <c r="O4426" s="268" t="s">
        <v>13904</v>
      </c>
      <c r="P4426" s="268" t="s">
        <v>9484</v>
      </c>
      <c r="Q4426" s="269">
        <v>-7.75</v>
      </c>
      <c r="R4426" s="269">
        <v>-8</v>
      </c>
      <c r="S4426" s="269">
        <v>-65.75</v>
      </c>
      <c r="T4426" s="269">
        <v>-66</v>
      </c>
      <c r="DI4426" s="112" t="s">
        <v>8886</v>
      </c>
      <c r="DJ4426" s="112" t="s">
        <v>8536</v>
      </c>
      <c r="DO4426"/>
    </row>
    <row r="4427" spans="15:119" x14ac:dyDescent="0.25">
      <c r="O4427" s="268" t="s">
        <v>13905</v>
      </c>
      <c r="P4427" s="268" t="s">
        <v>9484</v>
      </c>
      <c r="Q4427" s="269">
        <v>-7.75</v>
      </c>
      <c r="R4427" s="269">
        <v>-8</v>
      </c>
      <c r="S4427" s="269">
        <v>-65.5</v>
      </c>
      <c r="T4427" s="269">
        <v>-65.75</v>
      </c>
      <c r="DI4427" s="112" t="s">
        <v>5302</v>
      </c>
      <c r="DJ4427" s="112" t="s">
        <v>5203</v>
      </c>
      <c r="DO4427"/>
    </row>
    <row r="4428" spans="15:119" x14ac:dyDescent="0.25">
      <c r="O4428" s="268" t="s">
        <v>13906</v>
      </c>
      <c r="P4428" s="268" t="s">
        <v>9482</v>
      </c>
      <c r="Q4428" s="269">
        <v>-7.5</v>
      </c>
      <c r="R4428" s="269">
        <v>-8</v>
      </c>
      <c r="S4428" s="269">
        <v>-65</v>
      </c>
      <c r="T4428" s="269">
        <v>-65.5</v>
      </c>
      <c r="DI4428" s="112" t="s">
        <v>5302</v>
      </c>
      <c r="DJ4428" s="112" t="s">
        <v>8536</v>
      </c>
      <c r="DO4428"/>
    </row>
    <row r="4429" spans="15:119" x14ac:dyDescent="0.25">
      <c r="O4429" s="268" t="s">
        <v>13907</v>
      </c>
      <c r="P4429" s="268" t="s">
        <v>9484</v>
      </c>
      <c r="Q4429" s="269">
        <v>-7.5</v>
      </c>
      <c r="R4429" s="269">
        <v>-7.75</v>
      </c>
      <c r="S4429" s="269">
        <v>-65.25</v>
      </c>
      <c r="T4429" s="269">
        <v>-65.5</v>
      </c>
      <c r="DI4429" s="112" t="s">
        <v>5696</v>
      </c>
      <c r="DJ4429" s="112" t="s">
        <v>5568</v>
      </c>
      <c r="DO4429"/>
    </row>
    <row r="4430" spans="15:119" x14ac:dyDescent="0.25">
      <c r="O4430" s="268" t="s">
        <v>13908</v>
      </c>
      <c r="P4430" s="268" t="s">
        <v>9484</v>
      </c>
      <c r="Q4430" s="269">
        <v>-7.5</v>
      </c>
      <c r="R4430" s="269">
        <v>-7.75</v>
      </c>
      <c r="S4430" s="269">
        <v>-65</v>
      </c>
      <c r="T4430" s="269">
        <v>-65.25</v>
      </c>
      <c r="DI4430" s="112" t="s">
        <v>7796</v>
      </c>
      <c r="DJ4430" s="112" t="s">
        <v>7290</v>
      </c>
      <c r="DO4430"/>
    </row>
    <row r="4431" spans="15:119" x14ac:dyDescent="0.25">
      <c r="O4431" s="268" t="s">
        <v>13909</v>
      </c>
      <c r="P4431" s="268" t="s">
        <v>9484</v>
      </c>
      <c r="Q4431" s="269">
        <v>-7.75</v>
      </c>
      <c r="R4431" s="269">
        <v>-8</v>
      </c>
      <c r="S4431" s="269">
        <v>-65.25</v>
      </c>
      <c r="T4431" s="269">
        <v>-65.5</v>
      </c>
      <c r="DI4431" s="112" t="s">
        <v>6229</v>
      </c>
      <c r="DJ4431" s="112" t="s">
        <v>5901</v>
      </c>
      <c r="DO4431"/>
    </row>
    <row r="4432" spans="15:119" x14ac:dyDescent="0.25">
      <c r="O4432" s="268" t="s">
        <v>13910</v>
      </c>
      <c r="P4432" s="268" t="s">
        <v>9484</v>
      </c>
      <c r="Q4432" s="269">
        <v>-7.75</v>
      </c>
      <c r="R4432" s="269">
        <v>-8</v>
      </c>
      <c r="S4432" s="269">
        <v>-65</v>
      </c>
      <c r="T4432" s="269">
        <v>-65.25</v>
      </c>
      <c r="DI4432" s="112" t="s">
        <v>4392</v>
      </c>
      <c r="DJ4432" s="112" t="s">
        <v>4283</v>
      </c>
      <c r="DO4432"/>
    </row>
    <row r="4433" spans="15:119" x14ac:dyDescent="0.25">
      <c r="O4433" s="268" t="s">
        <v>13911</v>
      </c>
      <c r="P4433" s="268" t="s">
        <v>9482</v>
      </c>
      <c r="Q4433" s="269">
        <v>-7.5</v>
      </c>
      <c r="R4433" s="269">
        <v>-8</v>
      </c>
      <c r="S4433" s="269">
        <v>-64.5</v>
      </c>
      <c r="T4433" s="269">
        <v>-65</v>
      </c>
      <c r="DI4433" s="112" t="s">
        <v>6955</v>
      </c>
      <c r="DJ4433" s="112" t="s">
        <v>6297</v>
      </c>
      <c r="DO4433"/>
    </row>
    <row r="4434" spans="15:119" x14ac:dyDescent="0.25">
      <c r="O4434" s="268" t="s">
        <v>13912</v>
      </c>
      <c r="P4434" s="268" t="s">
        <v>9484</v>
      </c>
      <c r="Q4434" s="269">
        <v>-7.5</v>
      </c>
      <c r="R4434" s="269">
        <v>-7.75</v>
      </c>
      <c r="S4434" s="269">
        <v>-64.75</v>
      </c>
      <c r="T4434" s="269">
        <v>-65</v>
      </c>
      <c r="DI4434" s="112" t="s">
        <v>7187</v>
      </c>
      <c r="DJ4434" s="112" t="s">
        <v>7127</v>
      </c>
      <c r="DO4434"/>
    </row>
    <row r="4435" spans="15:119" x14ac:dyDescent="0.25">
      <c r="O4435" s="268" t="s">
        <v>13913</v>
      </c>
      <c r="P4435" s="268" t="s">
        <v>9484</v>
      </c>
      <c r="Q4435" s="269">
        <v>-7.5</v>
      </c>
      <c r="R4435" s="269">
        <v>-7.75</v>
      </c>
      <c r="S4435" s="269">
        <v>-64.5</v>
      </c>
      <c r="T4435" s="269">
        <v>-64.75</v>
      </c>
      <c r="DI4435" s="112" t="s">
        <v>5697</v>
      </c>
      <c r="DJ4435" s="112" t="s">
        <v>5568</v>
      </c>
      <c r="DO4435"/>
    </row>
    <row r="4436" spans="15:119" x14ac:dyDescent="0.25">
      <c r="O4436" s="268" t="s">
        <v>13914</v>
      </c>
      <c r="P4436" s="268" t="s">
        <v>9484</v>
      </c>
      <c r="Q4436" s="269">
        <v>-7.75</v>
      </c>
      <c r="R4436" s="269">
        <v>-8</v>
      </c>
      <c r="S4436" s="269">
        <v>-64.75</v>
      </c>
      <c r="T4436" s="269">
        <v>-65</v>
      </c>
      <c r="DI4436" s="112" t="s">
        <v>8885</v>
      </c>
      <c r="DJ4436" s="112" t="s">
        <v>8536</v>
      </c>
      <c r="DO4436"/>
    </row>
    <row r="4437" spans="15:119" x14ac:dyDescent="0.25">
      <c r="O4437" s="268" t="s">
        <v>13915</v>
      </c>
      <c r="P4437" s="268" t="s">
        <v>9484</v>
      </c>
      <c r="Q4437" s="269">
        <v>-7.75</v>
      </c>
      <c r="R4437" s="269">
        <v>-8</v>
      </c>
      <c r="S4437" s="269">
        <v>-64.5</v>
      </c>
      <c r="T4437" s="269">
        <v>-64.75</v>
      </c>
      <c r="DI4437" s="112" t="s">
        <v>8209</v>
      </c>
      <c r="DJ4437" s="112" t="s">
        <v>7908</v>
      </c>
      <c r="DO4437"/>
    </row>
    <row r="4438" spans="15:119" x14ac:dyDescent="0.25">
      <c r="O4438" s="268" t="s">
        <v>13916</v>
      </c>
      <c r="P4438" s="268" t="s">
        <v>9480</v>
      </c>
      <c r="Q4438" s="269">
        <v>-7</v>
      </c>
      <c r="R4438" s="269">
        <v>-8</v>
      </c>
      <c r="S4438" s="269">
        <v>-63</v>
      </c>
      <c r="T4438" s="269">
        <v>-64.5</v>
      </c>
      <c r="DI4438" s="112" t="s">
        <v>4393</v>
      </c>
      <c r="DJ4438" s="112" t="s">
        <v>4283</v>
      </c>
      <c r="DO4438"/>
    </row>
    <row r="4439" spans="15:119" x14ac:dyDescent="0.25">
      <c r="O4439" s="268" t="s">
        <v>13917</v>
      </c>
      <c r="P4439" s="268" t="s">
        <v>9482</v>
      </c>
      <c r="Q4439" s="269">
        <v>-7</v>
      </c>
      <c r="R4439" s="269">
        <v>-7.5</v>
      </c>
      <c r="S4439" s="269">
        <v>-64</v>
      </c>
      <c r="T4439" s="269">
        <v>-64.5</v>
      </c>
      <c r="DI4439" s="112" t="s">
        <v>6956</v>
      </c>
      <c r="DJ4439" s="112" t="s">
        <v>6297</v>
      </c>
      <c r="DO4439"/>
    </row>
    <row r="4440" spans="15:119" x14ac:dyDescent="0.25">
      <c r="O4440" s="268" t="s">
        <v>13918</v>
      </c>
      <c r="P4440" s="268" t="s">
        <v>9484</v>
      </c>
      <c r="Q4440" s="269">
        <v>-7</v>
      </c>
      <c r="R4440" s="269">
        <v>-7.25</v>
      </c>
      <c r="S4440" s="269">
        <v>-64.25</v>
      </c>
      <c r="T4440" s="269">
        <v>-64.5</v>
      </c>
      <c r="DI4440" s="112" t="s">
        <v>6957</v>
      </c>
      <c r="DJ4440" s="112" t="s">
        <v>6297</v>
      </c>
      <c r="DO4440"/>
    </row>
    <row r="4441" spans="15:119" x14ac:dyDescent="0.25">
      <c r="O4441" s="268" t="s">
        <v>13919</v>
      </c>
      <c r="P4441" s="268" t="s">
        <v>9484</v>
      </c>
      <c r="Q4441" s="269">
        <v>-7</v>
      </c>
      <c r="R4441" s="269">
        <v>-7.25</v>
      </c>
      <c r="S4441" s="269">
        <v>-64</v>
      </c>
      <c r="T4441" s="269">
        <v>-64.25</v>
      </c>
      <c r="DI4441" s="112" t="s">
        <v>4558</v>
      </c>
      <c r="DJ4441" s="112" t="s">
        <v>4444</v>
      </c>
      <c r="DO4441"/>
    </row>
    <row r="4442" spans="15:119" x14ac:dyDescent="0.25">
      <c r="O4442" s="268" t="s">
        <v>13920</v>
      </c>
      <c r="P4442" s="268" t="s">
        <v>9484</v>
      </c>
      <c r="Q4442" s="269">
        <v>-7.25</v>
      </c>
      <c r="R4442" s="269">
        <v>-7.5</v>
      </c>
      <c r="S4442" s="269">
        <v>-64.25</v>
      </c>
      <c r="T4442" s="269">
        <v>-64.5</v>
      </c>
      <c r="DI4442" s="112" t="s">
        <v>7267</v>
      </c>
      <c r="DJ4442" s="112" t="s">
        <v>7203</v>
      </c>
      <c r="DO4442"/>
    </row>
    <row r="4443" spans="15:119" x14ac:dyDescent="0.25">
      <c r="O4443" s="268" t="s">
        <v>13921</v>
      </c>
      <c r="P4443" s="268" t="s">
        <v>9484</v>
      </c>
      <c r="Q4443" s="269">
        <v>-7.25</v>
      </c>
      <c r="R4443" s="269">
        <v>-7.5</v>
      </c>
      <c r="S4443" s="269">
        <v>-64</v>
      </c>
      <c r="T4443" s="269">
        <v>-64.25</v>
      </c>
      <c r="DI4443" s="112" t="s">
        <v>8210</v>
      </c>
      <c r="DJ4443" s="112" t="s">
        <v>7908</v>
      </c>
      <c r="DO4443"/>
    </row>
    <row r="4444" spans="15:119" x14ac:dyDescent="0.25">
      <c r="O4444" s="268" t="s">
        <v>13922</v>
      </c>
      <c r="P4444" s="268" t="s">
        <v>9482</v>
      </c>
      <c r="Q4444" s="269">
        <v>-7</v>
      </c>
      <c r="R4444" s="269">
        <v>-7.5</v>
      </c>
      <c r="S4444" s="269">
        <v>-63.5</v>
      </c>
      <c r="T4444" s="269">
        <v>-64</v>
      </c>
      <c r="DI4444" s="112" t="s">
        <v>7797</v>
      </c>
      <c r="DJ4444" s="112" t="s">
        <v>7290</v>
      </c>
      <c r="DO4444"/>
    </row>
    <row r="4445" spans="15:119" x14ac:dyDescent="0.25">
      <c r="O4445" s="268" t="s">
        <v>13923</v>
      </c>
      <c r="P4445" s="268" t="s">
        <v>9484</v>
      </c>
      <c r="Q4445" s="269">
        <v>-7</v>
      </c>
      <c r="R4445" s="269">
        <v>-7.25</v>
      </c>
      <c r="S4445" s="269">
        <v>-63.75</v>
      </c>
      <c r="T4445" s="269">
        <v>-64</v>
      </c>
      <c r="DI4445" s="112" t="s">
        <v>8211</v>
      </c>
      <c r="DJ4445" s="112" t="s">
        <v>7908</v>
      </c>
      <c r="DO4445"/>
    </row>
    <row r="4446" spans="15:119" x14ac:dyDescent="0.25">
      <c r="O4446" s="268" t="s">
        <v>13924</v>
      </c>
      <c r="P4446" s="268" t="s">
        <v>9484</v>
      </c>
      <c r="Q4446" s="269">
        <v>-7</v>
      </c>
      <c r="R4446" s="269">
        <v>-7.25</v>
      </c>
      <c r="S4446" s="269">
        <v>-63.5</v>
      </c>
      <c r="T4446" s="269">
        <v>-63.75</v>
      </c>
      <c r="DI4446" s="112" t="s">
        <v>5177</v>
      </c>
      <c r="DJ4446" s="112" t="s">
        <v>5023</v>
      </c>
      <c r="DO4446"/>
    </row>
    <row r="4447" spans="15:119" ht="30" x14ac:dyDescent="0.25">
      <c r="O4447" s="268" t="s">
        <v>13925</v>
      </c>
      <c r="P4447" s="268" t="s">
        <v>9484</v>
      </c>
      <c r="Q4447" s="269">
        <v>-7.25</v>
      </c>
      <c r="R4447" s="269">
        <v>-7.5</v>
      </c>
      <c r="S4447" s="269">
        <v>-63.75</v>
      </c>
      <c r="T4447" s="269">
        <v>-64</v>
      </c>
      <c r="DI4447" s="112" t="s">
        <v>4747</v>
      </c>
      <c r="DJ4447" s="112" t="s">
        <v>4583</v>
      </c>
      <c r="DO4447"/>
    </row>
    <row r="4448" spans="15:119" x14ac:dyDescent="0.25">
      <c r="O4448" s="268" t="s">
        <v>13926</v>
      </c>
      <c r="P4448" s="268" t="s">
        <v>9484</v>
      </c>
      <c r="Q4448" s="269">
        <v>-7.25</v>
      </c>
      <c r="R4448" s="269">
        <v>-7.5</v>
      </c>
      <c r="S4448" s="269">
        <v>-63.5</v>
      </c>
      <c r="T4448" s="269">
        <v>-63.75</v>
      </c>
      <c r="DI4448" s="112" t="s">
        <v>4748</v>
      </c>
      <c r="DJ4448" s="112" t="s">
        <v>4583</v>
      </c>
      <c r="DO4448"/>
    </row>
    <row r="4449" spans="15:119" x14ac:dyDescent="0.25">
      <c r="O4449" s="268" t="s">
        <v>13927</v>
      </c>
      <c r="P4449" s="268" t="s">
        <v>9482</v>
      </c>
      <c r="Q4449" s="269">
        <v>-7</v>
      </c>
      <c r="R4449" s="269">
        <v>-7.5</v>
      </c>
      <c r="S4449" s="269">
        <v>-63</v>
      </c>
      <c r="T4449" s="269">
        <v>-63.5</v>
      </c>
      <c r="DI4449" s="112" t="s">
        <v>4748</v>
      </c>
      <c r="DJ4449" s="112" t="s">
        <v>5365</v>
      </c>
      <c r="DO4449"/>
    </row>
    <row r="4450" spans="15:119" x14ac:dyDescent="0.25">
      <c r="O4450" s="268" t="s">
        <v>13928</v>
      </c>
      <c r="P4450" s="268" t="s">
        <v>9484</v>
      </c>
      <c r="Q4450" s="269">
        <v>-7</v>
      </c>
      <c r="R4450" s="269">
        <v>-7.25</v>
      </c>
      <c r="S4450" s="269">
        <v>-63.25</v>
      </c>
      <c r="T4450" s="269">
        <v>-63.5</v>
      </c>
      <c r="DI4450" s="112" t="s">
        <v>6968</v>
      </c>
      <c r="DJ4450" s="112" t="s">
        <v>6297</v>
      </c>
      <c r="DO4450"/>
    </row>
    <row r="4451" spans="15:119" x14ac:dyDescent="0.25">
      <c r="O4451" s="268" t="s">
        <v>13929</v>
      </c>
      <c r="P4451" s="268" t="s">
        <v>9484</v>
      </c>
      <c r="Q4451" s="269">
        <v>-7</v>
      </c>
      <c r="R4451" s="269">
        <v>-7.25</v>
      </c>
      <c r="S4451" s="269">
        <v>-63</v>
      </c>
      <c r="T4451" s="269">
        <v>-63.25</v>
      </c>
      <c r="DI4451" s="112" t="s">
        <v>6231</v>
      </c>
      <c r="DJ4451" s="112" t="s">
        <v>5901</v>
      </c>
      <c r="DO4451"/>
    </row>
    <row r="4452" spans="15:119" x14ac:dyDescent="0.25">
      <c r="O4452" s="268" t="s">
        <v>13930</v>
      </c>
      <c r="P4452" s="268" t="s">
        <v>9484</v>
      </c>
      <c r="Q4452" s="269">
        <v>-7.25</v>
      </c>
      <c r="R4452" s="269">
        <v>-7.5</v>
      </c>
      <c r="S4452" s="269">
        <v>-63.25</v>
      </c>
      <c r="T4452" s="269">
        <v>-63.5</v>
      </c>
      <c r="DI4452" s="112" t="s">
        <v>6971</v>
      </c>
      <c r="DJ4452" s="112" t="s">
        <v>6297</v>
      </c>
      <c r="DO4452"/>
    </row>
    <row r="4453" spans="15:119" x14ac:dyDescent="0.25">
      <c r="O4453" s="268" t="s">
        <v>13931</v>
      </c>
      <c r="P4453" s="268" t="s">
        <v>9484</v>
      </c>
      <c r="Q4453" s="269">
        <v>-7.25</v>
      </c>
      <c r="R4453" s="269">
        <v>-7.5</v>
      </c>
      <c r="S4453" s="269">
        <v>-63</v>
      </c>
      <c r="T4453" s="269">
        <v>-63.25</v>
      </c>
      <c r="DI4453" s="112" t="s">
        <v>6969</v>
      </c>
      <c r="DJ4453" s="112" t="s">
        <v>6297</v>
      </c>
      <c r="DO4453"/>
    </row>
    <row r="4454" spans="15:119" x14ac:dyDescent="0.25">
      <c r="O4454" s="268" t="s">
        <v>13932</v>
      </c>
      <c r="P4454" s="268" t="s">
        <v>9482</v>
      </c>
      <c r="Q4454" s="269">
        <v>-7.5</v>
      </c>
      <c r="R4454" s="269">
        <v>-8</v>
      </c>
      <c r="S4454" s="269">
        <v>-64</v>
      </c>
      <c r="T4454" s="269">
        <v>-64.5</v>
      </c>
      <c r="DI4454" s="112" t="s">
        <v>6970</v>
      </c>
      <c r="DJ4454" s="112" t="s">
        <v>6297</v>
      </c>
      <c r="DO4454"/>
    </row>
    <row r="4455" spans="15:119" x14ac:dyDescent="0.25">
      <c r="O4455" s="268" t="s">
        <v>13933</v>
      </c>
      <c r="P4455" s="268" t="s">
        <v>9484</v>
      </c>
      <c r="Q4455" s="269">
        <v>-7.5</v>
      </c>
      <c r="R4455" s="269">
        <v>-7.75</v>
      </c>
      <c r="S4455" s="269">
        <v>-64.25</v>
      </c>
      <c r="T4455" s="269">
        <v>-64.5</v>
      </c>
      <c r="DI4455" s="112" t="s">
        <v>9402</v>
      </c>
      <c r="DJ4455" s="112" t="s">
        <v>9212</v>
      </c>
      <c r="DO4455"/>
    </row>
    <row r="4456" spans="15:119" x14ac:dyDescent="0.25">
      <c r="O4456" s="268" t="s">
        <v>13934</v>
      </c>
      <c r="P4456" s="268" t="s">
        <v>9484</v>
      </c>
      <c r="Q4456" s="269">
        <v>-7.5</v>
      </c>
      <c r="R4456" s="269">
        <v>-7.75</v>
      </c>
      <c r="S4456" s="269">
        <v>-64</v>
      </c>
      <c r="T4456" s="269">
        <v>-64.25</v>
      </c>
      <c r="DI4456" s="112" t="s">
        <v>6972</v>
      </c>
      <c r="DJ4456" s="112" t="s">
        <v>6297</v>
      </c>
      <c r="DO4456"/>
    </row>
    <row r="4457" spans="15:119" ht="30" x14ac:dyDescent="0.25">
      <c r="O4457" s="268" t="s">
        <v>13935</v>
      </c>
      <c r="P4457" s="268" t="s">
        <v>9484</v>
      </c>
      <c r="Q4457" s="269">
        <v>-7.75</v>
      </c>
      <c r="R4457" s="269">
        <v>-8</v>
      </c>
      <c r="S4457" s="269">
        <v>-64.25</v>
      </c>
      <c r="T4457" s="269">
        <v>-64.5</v>
      </c>
      <c r="DI4457" s="112" t="s">
        <v>9403</v>
      </c>
      <c r="DJ4457" s="112" t="s">
        <v>9212</v>
      </c>
      <c r="DO4457"/>
    </row>
    <row r="4458" spans="15:119" x14ac:dyDescent="0.25">
      <c r="O4458" s="268" t="s">
        <v>13936</v>
      </c>
      <c r="P4458" s="268" t="s">
        <v>9484</v>
      </c>
      <c r="Q4458" s="269">
        <v>-7.75</v>
      </c>
      <c r="R4458" s="269">
        <v>-8</v>
      </c>
      <c r="S4458" s="269">
        <v>-64</v>
      </c>
      <c r="T4458" s="269">
        <v>-64.25</v>
      </c>
      <c r="DI4458" s="112" t="s">
        <v>7800</v>
      </c>
      <c r="DJ4458" s="112" t="s">
        <v>7290</v>
      </c>
      <c r="DO4458"/>
    </row>
    <row r="4459" spans="15:119" x14ac:dyDescent="0.25">
      <c r="O4459" s="268" t="s">
        <v>13937</v>
      </c>
      <c r="P4459" s="268" t="s">
        <v>9482</v>
      </c>
      <c r="Q4459" s="269">
        <v>-7.5</v>
      </c>
      <c r="R4459" s="269">
        <v>-8</v>
      </c>
      <c r="S4459" s="269">
        <v>-63.5</v>
      </c>
      <c r="T4459" s="269">
        <v>-64</v>
      </c>
      <c r="DI4459" s="112" t="s">
        <v>9066</v>
      </c>
      <c r="DJ4459" s="112" t="s">
        <v>9008</v>
      </c>
      <c r="DO4459"/>
    </row>
    <row r="4460" spans="15:119" ht="30" x14ac:dyDescent="0.25">
      <c r="O4460" s="268" t="s">
        <v>13938</v>
      </c>
      <c r="P4460" s="268" t="s">
        <v>9484</v>
      </c>
      <c r="Q4460" s="269">
        <v>-7.5</v>
      </c>
      <c r="R4460" s="269">
        <v>-7.75</v>
      </c>
      <c r="S4460" s="269">
        <v>-63.75</v>
      </c>
      <c r="T4460" s="269">
        <v>-64</v>
      </c>
      <c r="DI4460" s="112" t="s">
        <v>7801</v>
      </c>
      <c r="DJ4460" s="112" t="s">
        <v>7290</v>
      </c>
      <c r="DO4460"/>
    </row>
    <row r="4461" spans="15:119" x14ac:dyDescent="0.25">
      <c r="O4461" s="268" t="s">
        <v>13939</v>
      </c>
      <c r="P4461" s="268" t="s">
        <v>9484</v>
      </c>
      <c r="Q4461" s="269">
        <v>-7.5</v>
      </c>
      <c r="R4461" s="269">
        <v>-7.75</v>
      </c>
      <c r="S4461" s="269">
        <v>-63.5</v>
      </c>
      <c r="T4461" s="269">
        <v>-63.75</v>
      </c>
      <c r="DI4461" s="112" t="s">
        <v>6973</v>
      </c>
      <c r="DJ4461" s="112" t="s">
        <v>6297</v>
      </c>
      <c r="DO4461"/>
    </row>
    <row r="4462" spans="15:119" x14ac:dyDescent="0.25">
      <c r="O4462" s="268" t="s">
        <v>13940</v>
      </c>
      <c r="P4462" s="268" t="s">
        <v>9484</v>
      </c>
      <c r="Q4462" s="269">
        <v>-7.75</v>
      </c>
      <c r="R4462" s="269">
        <v>-8</v>
      </c>
      <c r="S4462" s="269">
        <v>-63.75</v>
      </c>
      <c r="T4462" s="269">
        <v>-64</v>
      </c>
      <c r="DI4462" s="112" t="s">
        <v>4559</v>
      </c>
      <c r="DJ4462" s="112" t="s">
        <v>4444</v>
      </c>
      <c r="DO4462"/>
    </row>
    <row r="4463" spans="15:119" x14ac:dyDescent="0.25">
      <c r="O4463" s="268" t="s">
        <v>13941</v>
      </c>
      <c r="P4463" s="268" t="s">
        <v>9484</v>
      </c>
      <c r="Q4463" s="269">
        <v>-7.75</v>
      </c>
      <c r="R4463" s="269">
        <v>-8</v>
      </c>
      <c r="S4463" s="269">
        <v>-63.5</v>
      </c>
      <c r="T4463" s="269">
        <v>-63.75</v>
      </c>
      <c r="DI4463" s="112" t="s">
        <v>9188</v>
      </c>
      <c r="DJ4463" s="112" t="s">
        <v>9078</v>
      </c>
      <c r="DO4463"/>
    </row>
    <row r="4464" spans="15:119" x14ac:dyDescent="0.25">
      <c r="O4464" s="268" t="s">
        <v>13942</v>
      </c>
      <c r="P4464" s="268" t="s">
        <v>9482</v>
      </c>
      <c r="Q4464" s="269">
        <v>-7.5</v>
      </c>
      <c r="R4464" s="269">
        <v>-8</v>
      </c>
      <c r="S4464" s="269">
        <v>-63</v>
      </c>
      <c r="T4464" s="269">
        <v>-63.5</v>
      </c>
      <c r="DI4464" s="112" t="s">
        <v>8889</v>
      </c>
      <c r="DJ4464" s="112" t="s">
        <v>8536</v>
      </c>
      <c r="DO4464"/>
    </row>
    <row r="4465" spans="15:119" x14ac:dyDescent="0.25">
      <c r="O4465" s="268" t="s">
        <v>13943</v>
      </c>
      <c r="P4465" s="268" t="s">
        <v>9484</v>
      </c>
      <c r="Q4465" s="269">
        <v>-7.5</v>
      </c>
      <c r="R4465" s="269">
        <v>-7.75</v>
      </c>
      <c r="S4465" s="269">
        <v>-63.25</v>
      </c>
      <c r="T4465" s="269">
        <v>-63.5</v>
      </c>
      <c r="DI4465" s="112" t="s">
        <v>6974</v>
      </c>
      <c r="DJ4465" s="112" t="s">
        <v>6297</v>
      </c>
      <c r="DO4465"/>
    </row>
    <row r="4466" spans="15:119" x14ac:dyDescent="0.25">
      <c r="O4466" s="268" t="s">
        <v>13944</v>
      </c>
      <c r="P4466" s="268" t="s">
        <v>9484</v>
      </c>
      <c r="Q4466" s="269">
        <v>-7.5</v>
      </c>
      <c r="R4466" s="269">
        <v>-7.75</v>
      </c>
      <c r="S4466" s="269">
        <v>-63</v>
      </c>
      <c r="T4466" s="269">
        <v>-63.25</v>
      </c>
      <c r="DI4466" s="112" t="s">
        <v>9404</v>
      </c>
      <c r="DJ4466" s="112" t="s">
        <v>9212</v>
      </c>
      <c r="DO4466"/>
    </row>
    <row r="4467" spans="15:119" x14ac:dyDescent="0.25">
      <c r="O4467" s="268" t="s">
        <v>13945</v>
      </c>
      <c r="P4467" s="268" t="s">
        <v>9484</v>
      </c>
      <c r="Q4467" s="269">
        <v>-7.75</v>
      </c>
      <c r="R4467" s="269">
        <v>-8</v>
      </c>
      <c r="S4467" s="269">
        <v>-63.25</v>
      </c>
      <c r="T4467" s="269">
        <v>-63.5</v>
      </c>
      <c r="DI4467" s="112" t="s">
        <v>5889</v>
      </c>
      <c r="DJ4467" s="112" t="s">
        <v>8277</v>
      </c>
      <c r="DO4467"/>
    </row>
    <row r="4468" spans="15:119" x14ac:dyDescent="0.25">
      <c r="O4468" s="268" t="s">
        <v>13946</v>
      </c>
      <c r="P4468" s="268" t="s">
        <v>9484</v>
      </c>
      <c r="Q4468" s="269">
        <v>-7.75</v>
      </c>
      <c r="R4468" s="269">
        <v>-8</v>
      </c>
      <c r="S4468" s="269">
        <v>-63</v>
      </c>
      <c r="T4468" s="269">
        <v>-63.25</v>
      </c>
      <c r="DI4468" s="112" t="s">
        <v>5889</v>
      </c>
      <c r="DJ4468" s="112" t="s">
        <v>5832</v>
      </c>
      <c r="DO4468"/>
    </row>
    <row r="4469" spans="15:119" x14ac:dyDescent="0.25">
      <c r="O4469" s="268" t="s">
        <v>13947</v>
      </c>
      <c r="P4469" s="268" t="s">
        <v>9478</v>
      </c>
      <c r="Q4469" s="269">
        <v>-6</v>
      </c>
      <c r="R4469" s="269">
        <v>-8</v>
      </c>
      <c r="S4469" s="269">
        <v>-60</v>
      </c>
      <c r="T4469" s="269">
        <v>-63</v>
      </c>
      <c r="DI4469" s="112" t="s">
        <v>7802</v>
      </c>
      <c r="DJ4469" s="112" t="s">
        <v>7290</v>
      </c>
      <c r="DO4469"/>
    </row>
    <row r="4470" spans="15:119" x14ac:dyDescent="0.25">
      <c r="O4470" s="268" t="s">
        <v>13948</v>
      </c>
      <c r="P4470" s="268" t="s">
        <v>9480</v>
      </c>
      <c r="Q4470" s="269">
        <v>-6</v>
      </c>
      <c r="R4470" s="269">
        <v>-7</v>
      </c>
      <c r="S4470" s="269">
        <v>-61.5</v>
      </c>
      <c r="T4470" s="269">
        <v>-63</v>
      </c>
      <c r="DI4470" s="112" t="s">
        <v>4977</v>
      </c>
      <c r="DJ4470" s="112" t="s">
        <v>4800</v>
      </c>
      <c r="DO4470"/>
    </row>
    <row r="4471" spans="15:119" x14ac:dyDescent="0.25">
      <c r="O4471" s="268" t="s">
        <v>13949</v>
      </c>
      <c r="P4471" s="268" t="s">
        <v>9482</v>
      </c>
      <c r="Q4471" s="269">
        <v>-6</v>
      </c>
      <c r="R4471" s="269">
        <v>-6.5</v>
      </c>
      <c r="S4471" s="269">
        <v>-62.5</v>
      </c>
      <c r="T4471" s="269">
        <v>-63</v>
      </c>
      <c r="DI4471" s="112" t="s">
        <v>4197</v>
      </c>
      <c r="DJ4471" s="112" t="s">
        <v>4181</v>
      </c>
      <c r="DO4471"/>
    </row>
    <row r="4472" spans="15:119" x14ac:dyDescent="0.25">
      <c r="O4472" s="268" t="s">
        <v>13950</v>
      </c>
      <c r="P4472" s="268" t="s">
        <v>9484</v>
      </c>
      <c r="Q4472" s="269">
        <v>-6</v>
      </c>
      <c r="R4472" s="269">
        <v>-6.25</v>
      </c>
      <c r="S4472" s="269">
        <v>-62.75</v>
      </c>
      <c r="T4472" s="269">
        <v>-63</v>
      </c>
      <c r="DI4472" s="112" t="s">
        <v>8479</v>
      </c>
      <c r="DJ4472" s="112" t="s">
        <v>8277</v>
      </c>
      <c r="DO4472"/>
    </row>
    <row r="4473" spans="15:119" x14ac:dyDescent="0.25">
      <c r="O4473" s="268" t="s">
        <v>13951</v>
      </c>
      <c r="P4473" s="268" t="s">
        <v>9484</v>
      </c>
      <c r="Q4473" s="269">
        <v>-6</v>
      </c>
      <c r="R4473" s="269">
        <v>-6.25</v>
      </c>
      <c r="S4473" s="269">
        <v>-62.5</v>
      </c>
      <c r="T4473" s="269">
        <v>-62.75</v>
      </c>
      <c r="DI4473" s="112" t="s">
        <v>4560</v>
      </c>
      <c r="DJ4473" s="112" t="s">
        <v>4444</v>
      </c>
      <c r="DO4473"/>
    </row>
    <row r="4474" spans="15:119" x14ac:dyDescent="0.25">
      <c r="O4474" s="268" t="s">
        <v>13952</v>
      </c>
      <c r="P4474" s="268" t="s">
        <v>9484</v>
      </c>
      <c r="Q4474" s="269">
        <v>-6.25</v>
      </c>
      <c r="R4474" s="269">
        <v>-6.5</v>
      </c>
      <c r="S4474" s="269">
        <v>-62.75</v>
      </c>
      <c r="T4474" s="269">
        <v>-63</v>
      </c>
      <c r="DI4474" s="112" t="s">
        <v>7803</v>
      </c>
      <c r="DJ4474" s="112" t="s">
        <v>7290</v>
      </c>
      <c r="DO4474"/>
    </row>
    <row r="4475" spans="15:119" x14ac:dyDescent="0.25">
      <c r="O4475" s="268" t="s">
        <v>13953</v>
      </c>
      <c r="P4475" s="268" t="s">
        <v>9484</v>
      </c>
      <c r="Q4475" s="269">
        <v>-6.25</v>
      </c>
      <c r="R4475" s="269">
        <v>-6.5</v>
      </c>
      <c r="S4475" s="269">
        <v>-62.5</v>
      </c>
      <c r="T4475" s="269">
        <v>-62.75</v>
      </c>
      <c r="DI4475" s="112" t="s">
        <v>7188</v>
      </c>
      <c r="DJ4475" s="112" t="s">
        <v>7127</v>
      </c>
      <c r="DO4475"/>
    </row>
    <row r="4476" spans="15:119" x14ac:dyDescent="0.25">
      <c r="O4476" s="268" t="s">
        <v>13954</v>
      </c>
      <c r="P4476" s="268" t="s">
        <v>9482</v>
      </c>
      <c r="Q4476" s="269">
        <v>-6</v>
      </c>
      <c r="R4476" s="269">
        <v>-6.5</v>
      </c>
      <c r="S4476" s="269">
        <v>-62</v>
      </c>
      <c r="T4476" s="269">
        <v>-62.5</v>
      </c>
      <c r="DI4476" s="112" t="s">
        <v>5521</v>
      </c>
      <c r="DJ4476" s="112" t="s">
        <v>5901</v>
      </c>
      <c r="DO4476"/>
    </row>
    <row r="4477" spans="15:119" x14ac:dyDescent="0.25">
      <c r="O4477" s="268" t="s">
        <v>13955</v>
      </c>
      <c r="P4477" s="268" t="s">
        <v>9484</v>
      </c>
      <c r="Q4477" s="269">
        <v>-6</v>
      </c>
      <c r="R4477" s="269">
        <v>-6.25</v>
      </c>
      <c r="S4477" s="269">
        <v>-62.25</v>
      </c>
      <c r="T4477" s="269">
        <v>-62.5</v>
      </c>
      <c r="DI4477" s="112" t="s">
        <v>5521</v>
      </c>
      <c r="DJ4477" s="112" t="s">
        <v>5365</v>
      </c>
      <c r="DO4477"/>
    </row>
    <row r="4478" spans="15:119" x14ac:dyDescent="0.25">
      <c r="O4478" s="268" t="s">
        <v>13956</v>
      </c>
      <c r="P4478" s="268" t="s">
        <v>9484</v>
      </c>
      <c r="Q4478" s="269">
        <v>-6</v>
      </c>
      <c r="R4478" s="269">
        <v>-6.25</v>
      </c>
      <c r="S4478" s="269">
        <v>-62</v>
      </c>
      <c r="T4478" s="269">
        <v>-62.25</v>
      </c>
      <c r="DI4478" s="112" t="s">
        <v>8890</v>
      </c>
      <c r="DJ4478" s="112" t="s">
        <v>8536</v>
      </c>
      <c r="DO4478"/>
    </row>
    <row r="4479" spans="15:119" x14ac:dyDescent="0.25">
      <c r="O4479" s="268" t="s">
        <v>13957</v>
      </c>
      <c r="P4479" s="268" t="s">
        <v>9484</v>
      </c>
      <c r="Q4479" s="269">
        <v>-6.25</v>
      </c>
      <c r="R4479" s="269">
        <v>-6.5</v>
      </c>
      <c r="S4479" s="269">
        <v>-62.25</v>
      </c>
      <c r="T4479" s="269">
        <v>-62.5</v>
      </c>
      <c r="DI4479" s="112" t="s">
        <v>9405</v>
      </c>
      <c r="DJ4479" s="112" t="s">
        <v>9212</v>
      </c>
      <c r="DO4479"/>
    </row>
    <row r="4480" spans="15:119" x14ac:dyDescent="0.25">
      <c r="O4480" s="268" t="s">
        <v>13958</v>
      </c>
      <c r="P4480" s="268" t="s">
        <v>9484</v>
      </c>
      <c r="Q4480" s="269">
        <v>-6.25</v>
      </c>
      <c r="R4480" s="269">
        <v>-6.5</v>
      </c>
      <c r="S4480" s="269">
        <v>-62</v>
      </c>
      <c r="T4480" s="269">
        <v>-62.25</v>
      </c>
      <c r="DI4480" s="112" t="s">
        <v>8213</v>
      </c>
      <c r="DJ4480" s="112" t="s">
        <v>7908</v>
      </c>
      <c r="DO4480"/>
    </row>
    <row r="4481" spans="15:119" ht="30" x14ac:dyDescent="0.25">
      <c r="O4481" s="268" t="s">
        <v>13959</v>
      </c>
      <c r="P4481" s="268" t="s">
        <v>9482</v>
      </c>
      <c r="Q4481" s="269">
        <v>-6</v>
      </c>
      <c r="R4481" s="269">
        <v>-6.5</v>
      </c>
      <c r="S4481" s="269">
        <v>-61.5</v>
      </c>
      <c r="T4481" s="269">
        <v>-62</v>
      </c>
      <c r="DI4481" s="112" t="s">
        <v>4561</v>
      </c>
      <c r="DJ4481" s="112" t="s">
        <v>4444</v>
      </c>
      <c r="DO4481"/>
    </row>
    <row r="4482" spans="15:119" x14ac:dyDescent="0.25">
      <c r="O4482" s="268" t="s">
        <v>13960</v>
      </c>
      <c r="P4482" s="268" t="s">
        <v>9484</v>
      </c>
      <c r="Q4482" s="269">
        <v>-6</v>
      </c>
      <c r="R4482" s="269">
        <v>-6.25</v>
      </c>
      <c r="S4482" s="269">
        <v>-61.75</v>
      </c>
      <c r="T4482" s="269">
        <v>-62</v>
      </c>
      <c r="DI4482" s="112" t="s">
        <v>5698</v>
      </c>
      <c r="DJ4482" s="112" t="s">
        <v>9078</v>
      </c>
      <c r="DO4482"/>
    </row>
    <row r="4483" spans="15:119" x14ac:dyDescent="0.25">
      <c r="O4483" s="268" t="s">
        <v>13961</v>
      </c>
      <c r="P4483" s="268" t="s">
        <v>9484</v>
      </c>
      <c r="Q4483" s="269">
        <v>-6</v>
      </c>
      <c r="R4483" s="269">
        <v>-6.25</v>
      </c>
      <c r="S4483" s="269">
        <v>-61.5</v>
      </c>
      <c r="T4483" s="269">
        <v>-61.75</v>
      </c>
      <c r="DI4483" s="112" t="s">
        <v>5698</v>
      </c>
      <c r="DJ4483" s="112" t="s">
        <v>5568</v>
      </c>
      <c r="DO4483"/>
    </row>
    <row r="4484" spans="15:119" x14ac:dyDescent="0.25">
      <c r="O4484" s="268" t="s">
        <v>13962</v>
      </c>
      <c r="P4484" s="268" t="s">
        <v>9484</v>
      </c>
      <c r="Q4484" s="269">
        <v>-6.25</v>
      </c>
      <c r="R4484" s="269">
        <v>-6.5</v>
      </c>
      <c r="S4484" s="269">
        <v>-61.75</v>
      </c>
      <c r="T4484" s="269">
        <v>-62</v>
      </c>
      <c r="DI4484" s="112" t="s">
        <v>5698</v>
      </c>
      <c r="DJ4484" s="112" t="s">
        <v>8277</v>
      </c>
      <c r="DO4484"/>
    </row>
    <row r="4485" spans="15:119" x14ac:dyDescent="0.25">
      <c r="O4485" s="268" t="s">
        <v>13963</v>
      </c>
      <c r="P4485" s="268" t="s">
        <v>9484</v>
      </c>
      <c r="Q4485" s="269">
        <v>-6.25</v>
      </c>
      <c r="R4485" s="269">
        <v>-6.5</v>
      </c>
      <c r="S4485" s="269">
        <v>-61.5</v>
      </c>
      <c r="T4485" s="269">
        <v>-61.75</v>
      </c>
      <c r="DI4485" s="112" t="s">
        <v>9406</v>
      </c>
      <c r="DJ4485" s="112" t="s">
        <v>9212</v>
      </c>
      <c r="DO4485"/>
    </row>
    <row r="4486" spans="15:119" x14ac:dyDescent="0.25">
      <c r="O4486" s="268" t="s">
        <v>13964</v>
      </c>
      <c r="P4486" s="268" t="s">
        <v>9482</v>
      </c>
      <c r="Q4486" s="269">
        <v>-6.5</v>
      </c>
      <c r="R4486" s="269">
        <v>-7</v>
      </c>
      <c r="S4486" s="269">
        <v>-62.5</v>
      </c>
      <c r="T4486" s="269">
        <v>-63</v>
      </c>
      <c r="DI4486" s="112" t="s">
        <v>8214</v>
      </c>
      <c r="DJ4486" s="112" t="s">
        <v>7908</v>
      </c>
      <c r="DO4486"/>
    </row>
    <row r="4487" spans="15:119" ht="30" x14ac:dyDescent="0.25">
      <c r="O4487" s="268" t="s">
        <v>13965</v>
      </c>
      <c r="P4487" s="268" t="s">
        <v>9484</v>
      </c>
      <c r="Q4487" s="269">
        <v>-6.5</v>
      </c>
      <c r="R4487" s="269">
        <v>-6.75</v>
      </c>
      <c r="S4487" s="269">
        <v>-62.75</v>
      </c>
      <c r="T4487" s="269">
        <v>-63</v>
      </c>
      <c r="DI4487" s="112" t="s">
        <v>8480</v>
      </c>
      <c r="DJ4487" s="112" t="s">
        <v>8277</v>
      </c>
      <c r="DO4487"/>
    </row>
    <row r="4488" spans="15:119" ht="30" x14ac:dyDescent="0.25">
      <c r="O4488" s="268" t="s">
        <v>13966</v>
      </c>
      <c r="P4488" s="268" t="s">
        <v>9484</v>
      </c>
      <c r="Q4488" s="269">
        <v>-6.5</v>
      </c>
      <c r="R4488" s="269">
        <v>-6.75</v>
      </c>
      <c r="S4488" s="269">
        <v>-62.5</v>
      </c>
      <c r="T4488" s="269">
        <v>-62.75</v>
      </c>
      <c r="DI4488" s="112" t="s">
        <v>4562</v>
      </c>
      <c r="DJ4488" s="112" t="s">
        <v>4444</v>
      </c>
      <c r="DO4488"/>
    </row>
    <row r="4489" spans="15:119" x14ac:dyDescent="0.25">
      <c r="O4489" s="268" t="s">
        <v>13967</v>
      </c>
      <c r="P4489" s="268" t="s">
        <v>9484</v>
      </c>
      <c r="Q4489" s="269">
        <v>-6.75</v>
      </c>
      <c r="R4489" s="269">
        <v>-7</v>
      </c>
      <c r="S4489" s="269">
        <v>-62.75</v>
      </c>
      <c r="T4489" s="269">
        <v>-63</v>
      </c>
      <c r="DI4489" s="112" t="s">
        <v>6975</v>
      </c>
      <c r="DJ4489" s="112" t="s">
        <v>6297</v>
      </c>
      <c r="DO4489"/>
    </row>
    <row r="4490" spans="15:119" x14ac:dyDescent="0.25">
      <c r="O4490" s="268" t="s">
        <v>13968</v>
      </c>
      <c r="P4490" s="268" t="s">
        <v>9484</v>
      </c>
      <c r="Q4490" s="269">
        <v>-6.75</v>
      </c>
      <c r="R4490" s="269">
        <v>-7</v>
      </c>
      <c r="S4490" s="269">
        <v>-62.5</v>
      </c>
      <c r="T4490" s="269">
        <v>-62.75</v>
      </c>
      <c r="DI4490" s="112" t="s">
        <v>8891</v>
      </c>
      <c r="DJ4490" s="112" t="s">
        <v>8536</v>
      </c>
      <c r="DO4490"/>
    </row>
    <row r="4491" spans="15:119" x14ac:dyDescent="0.25">
      <c r="O4491" s="268" t="s">
        <v>13969</v>
      </c>
      <c r="P4491" s="268" t="s">
        <v>9482</v>
      </c>
      <c r="Q4491" s="269">
        <v>-6.5</v>
      </c>
      <c r="R4491" s="269">
        <v>-7</v>
      </c>
      <c r="S4491" s="269">
        <v>-62</v>
      </c>
      <c r="T4491" s="269">
        <v>-62.5</v>
      </c>
      <c r="DI4491" s="112" t="s">
        <v>6228</v>
      </c>
      <c r="DJ4491" s="112" t="s">
        <v>5901</v>
      </c>
      <c r="DO4491"/>
    </row>
    <row r="4492" spans="15:119" x14ac:dyDescent="0.25">
      <c r="O4492" s="268" t="s">
        <v>13970</v>
      </c>
      <c r="P4492" s="268" t="s">
        <v>9484</v>
      </c>
      <c r="Q4492" s="269">
        <v>-6.5</v>
      </c>
      <c r="R4492" s="269">
        <v>-6.75</v>
      </c>
      <c r="S4492" s="269">
        <v>-62.25</v>
      </c>
      <c r="T4492" s="269">
        <v>-62.5</v>
      </c>
      <c r="DI4492" s="112" t="s">
        <v>4440</v>
      </c>
      <c r="DJ4492" s="112" t="s">
        <v>4427</v>
      </c>
      <c r="DO4492"/>
    </row>
    <row r="4493" spans="15:119" x14ac:dyDescent="0.25">
      <c r="O4493" s="268" t="s">
        <v>13971</v>
      </c>
      <c r="P4493" s="268" t="s">
        <v>9484</v>
      </c>
      <c r="Q4493" s="269">
        <v>-6.5</v>
      </c>
      <c r="R4493" s="269">
        <v>-6.75</v>
      </c>
      <c r="S4493" s="269">
        <v>-62</v>
      </c>
      <c r="T4493" s="269">
        <v>-62.25</v>
      </c>
      <c r="DI4493" s="112" t="s">
        <v>4440</v>
      </c>
      <c r="DJ4493" s="112" t="s">
        <v>5901</v>
      </c>
      <c r="DO4493"/>
    </row>
    <row r="4494" spans="15:119" x14ac:dyDescent="0.25">
      <c r="O4494" s="268" t="s">
        <v>13972</v>
      </c>
      <c r="P4494" s="268" t="s">
        <v>9484</v>
      </c>
      <c r="Q4494" s="269">
        <v>-6.75</v>
      </c>
      <c r="R4494" s="269">
        <v>-7</v>
      </c>
      <c r="S4494" s="269">
        <v>-62.25</v>
      </c>
      <c r="T4494" s="269">
        <v>-62.5</v>
      </c>
      <c r="DI4494" s="112" t="s">
        <v>8887</v>
      </c>
      <c r="DJ4494" s="112" t="s">
        <v>8536</v>
      </c>
      <c r="DO4494"/>
    </row>
    <row r="4495" spans="15:119" x14ac:dyDescent="0.25">
      <c r="O4495" s="268" t="s">
        <v>13973</v>
      </c>
      <c r="P4495" s="268" t="s">
        <v>9484</v>
      </c>
      <c r="Q4495" s="269">
        <v>-6.75</v>
      </c>
      <c r="R4495" s="269">
        <v>-7</v>
      </c>
      <c r="S4495" s="269">
        <v>-62</v>
      </c>
      <c r="T4495" s="269">
        <v>-62.25</v>
      </c>
      <c r="DI4495" s="112" t="s">
        <v>7798</v>
      </c>
      <c r="DJ4495" s="112" t="s">
        <v>7290</v>
      </c>
      <c r="DO4495"/>
    </row>
    <row r="4496" spans="15:119" x14ac:dyDescent="0.25">
      <c r="O4496" s="268" t="s">
        <v>13974</v>
      </c>
      <c r="P4496" s="268" t="s">
        <v>9482</v>
      </c>
      <c r="Q4496" s="269">
        <v>-6.5</v>
      </c>
      <c r="R4496" s="269">
        <v>-7</v>
      </c>
      <c r="S4496" s="269">
        <v>-61.5</v>
      </c>
      <c r="T4496" s="269">
        <v>-62</v>
      </c>
      <c r="DI4496" s="112" t="s">
        <v>6958</v>
      </c>
      <c r="DJ4496" s="112" t="s">
        <v>6297</v>
      </c>
      <c r="DO4496"/>
    </row>
    <row r="4497" spans="15:119" x14ac:dyDescent="0.25">
      <c r="O4497" s="268" t="s">
        <v>13975</v>
      </c>
      <c r="P4497" s="268" t="s">
        <v>9484</v>
      </c>
      <c r="Q4497" s="269">
        <v>-6.5</v>
      </c>
      <c r="R4497" s="269">
        <v>-6.75</v>
      </c>
      <c r="S4497" s="269">
        <v>-61.75</v>
      </c>
      <c r="T4497" s="269">
        <v>-62</v>
      </c>
      <c r="DI4497" s="112" t="s">
        <v>6959</v>
      </c>
      <c r="DJ4497" s="112" t="s">
        <v>6297</v>
      </c>
      <c r="DO4497"/>
    </row>
    <row r="4498" spans="15:119" x14ac:dyDescent="0.25">
      <c r="O4498" s="268" t="s">
        <v>13976</v>
      </c>
      <c r="P4498" s="268" t="s">
        <v>9484</v>
      </c>
      <c r="Q4498" s="269">
        <v>-6.5</v>
      </c>
      <c r="R4498" s="269">
        <v>-6.75</v>
      </c>
      <c r="S4498" s="269">
        <v>-61.5</v>
      </c>
      <c r="T4498" s="269">
        <v>-61.75</v>
      </c>
      <c r="DI4498" s="112" t="s">
        <v>5519</v>
      </c>
      <c r="DJ4498" s="112" t="s">
        <v>5365</v>
      </c>
      <c r="DO4498"/>
    </row>
    <row r="4499" spans="15:119" x14ac:dyDescent="0.25">
      <c r="O4499" s="268" t="s">
        <v>13977</v>
      </c>
      <c r="P4499" s="268" t="s">
        <v>9484</v>
      </c>
      <c r="Q4499" s="269">
        <v>-6.75</v>
      </c>
      <c r="R4499" s="269">
        <v>-7</v>
      </c>
      <c r="S4499" s="269">
        <v>-61.75</v>
      </c>
      <c r="T4499" s="269">
        <v>-62</v>
      </c>
      <c r="DI4499" s="112" t="s">
        <v>7799</v>
      </c>
      <c r="DJ4499" s="112" t="s">
        <v>7290</v>
      </c>
      <c r="DO4499"/>
    </row>
    <row r="4500" spans="15:119" x14ac:dyDescent="0.25">
      <c r="O4500" s="268" t="s">
        <v>13978</v>
      </c>
      <c r="P4500" s="268" t="s">
        <v>9484</v>
      </c>
      <c r="Q4500" s="269">
        <v>-6.75</v>
      </c>
      <c r="R4500" s="269">
        <v>-7</v>
      </c>
      <c r="S4500" s="269">
        <v>-61.5</v>
      </c>
      <c r="T4500" s="269">
        <v>-61.75</v>
      </c>
      <c r="DI4500" s="112" t="s">
        <v>6960</v>
      </c>
      <c r="DJ4500" s="112" t="s">
        <v>6297</v>
      </c>
      <c r="DO4500"/>
    </row>
    <row r="4501" spans="15:119" x14ac:dyDescent="0.25">
      <c r="O4501" s="268" t="s">
        <v>13979</v>
      </c>
      <c r="P4501" s="268" t="s">
        <v>9480</v>
      </c>
      <c r="Q4501" s="269">
        <v>-6</v>
      </c>
      <c r="R4501" s="269">
        <v>-7</v>
      </c>
      <c r="S4501" s="269">
        <v>-60</v>
      </c>
      <c r="T4501" s="269">
        <v>-61.5</v>
      </c>
      <c r="DI4501" s="112" t="s">
        <v>5175</v>
      </c>
      <c r="DJ4501" s="112" t="s">
        <v>5023</v>
      </c>
      <c r="DO4501"/>
    </row>
    <row r="4502" spans="15:119" x14ac:dyDescent="0.25">
      <c r="O4502" s="268" t="s">
        <v>13980</v>
      </c>
      <c r="P4502" s="268" t="s">
        <v>9482</v>
      </c>
      <c r="Q4502" s="269">
        <v>-6</v>
      </c>
      <c r="R4502" s="269">
        <v>-6.5</v>
      </c>
      <c r="S4502" s="269">
        <v>-61</v>
      </c>
      <c r="T4502" s="269">
        <v>-61.5</v>
      </c>
      <c r="DI4502" s="112" t="s">
        <v>4394</v>
      </c>
      <c r="DJ4502" s="112" t="s">
        <v>4283</v>
      </c>
      <c r="DO4502"/>
    </row>
    <row r="4503" spans="15:119" x14ac:dyDescent="0.25">
      <c r="O4503" s="268" t="s">
        <v>13981</v>
      </c>
      <c r="P4503" s="268" t="s">
        <v>9484</v>
      </c>
      <c r="Q4503" s="269">
        <v>-6</v>
      </c>
      <c r="R4503" s="269">
        <v>-6.25</v>
      </c>
      <c r="S4503" s="269">
        <v>-61.25</v>
      </c>
      <c r="T4503" s="269">
        <v>-61.5</v>
      </c>
      <c r="DI4503" s="112" t="s">
        <v>5176</v>
      </c>
      <c r="DJ4503" s="112" t="s">
        <v>5023</v>
      </c>
      <c r="DO4503"/>
    </row>
    <row r="4504" spans="15:119" x14ac:dyDescent="0.25">
      <c r="O4504" s="268" t="s">
        <v>13982</v>
      </c>
      <c r="P4504" s="268" t="s">
        <v>9484</v>
      </c>
      <c r="Q4504" s="269">
        <v>-6</v>
      </c>
      <c r="R4504" s="269">
        <v>-6.25</v>
      </c>
      <c r="S4504" s="269">
        <v>-61</v>
      </c>
      <c r="T4504" s="269">
        <v>-61.25</v>
      </c>
      <c r="DI4504" s="112" t="s">
        <v>6961</v>
      </c>
      <c r="DJ4504" s="112" t="s">
        <v>6297</v>
      </c>
      <c r="DO4504"/>
    </row>
    <row r="4505" spans="15:119" x14ac:dyDescent="0.25">
      <c r="O4505" s="268" t="s">
        <v>13983</v>
      </c>
      <c r="P4505" s="268" t="s">
        <v>9484</v>
      </c>
      <c r="Q4505" s="269">
        <v>-6.25</v>
      </c>
      <c r="R4505" s="269">
        <v>-6.5</v>
      </c>
      <c r="S4505" s="269">
        <v>-61.25</v>
      </c>
      <c r="T4505" s="269">
        <v>-61.5</v>
      </c>
      <c r="DI4505" s="112" t="s">
        <v>6962</v>
      </c>
      <c r="DJ4505" s="112" t="s">
        <v>6297</v>
      </c>
      <c r="DO4505"/>
    </row>
    <row r="4506" spans="15:119" x14ac:dyDescent="0.25">
      <c r="O4506" s="268" t="s">
        <v>13984</v>
      </c>
      <c r="P4506" s="268" t="s">
        <v>9484</v>
      </c>
      <c r="Q4506" s="269">
        <v>-6.25</v>
      </c>
      <c r="R4506" s="269">
        <v>-6.5</v>
      </c>
      <c r="S4506" s="269">
        <v>-61</v>
      </c>
      <c r="T4506" s="269">
        <v>-61.25</v>
      </c>
      <c r="DI4506" s="112" t="s">
        <v>5814</v>
      </c>
      <c r="DJ4506" s="112" t="s">
        <v>5735</v>
      </c>
      <c r="DO4506"/>
    </row>
    <row r="4507" spans="15:119" x14ac:dyDescent="0.25">
      <c r="O4507" s="268" t="s">
        <v>13985</v>
      </c>
      <c r="P4507" s="268" t="s">
        <v>9482</v>
      </c>
      <c r="Q4507" s="269">
        <v>-6</v>
      </c>
      <c r="R4507" s="269">
        <v>-6.5</v>
      </c>
      <c r="S4507" s="269">
        <v>-60.5</v>
      </c>
      <c r="T4507" s="269">
        <v>-61</v>
      </c>
      <c r="DI4507" s="112" t="s">
        <v>8212</v>
      </c>
      <c r="DJ4507" s="112" t="s">
        <v>7908</v>
      </c>
      <c r="DO4507"/>
    </row>
    <row r="4508" spans="15:119" x14ac:dyDescent="0.25">
      <c r="O4508" s="268" t="s">
        <v>13986</v>
      </c>
      <c r="P4508" s="268" t="s">
        <v>9484</v>
      </c>
      <c r="Q4508" s="269">
        <v>-6</v>
      </c>
      <c r="R4508" s="269">
        <v>-6.25</v>
      </c>
      <c r="S4508" s="269">
        <v>-60.75</v>
      </c>
      <c r="T4508" s="269">
        <v>-61</v>
      </c>
      <c r="DI4508" s="112" t="s">
        <v>6963</v>
      </c>
      <c r="DJ4508" s="112" t="s">
        <v>6297</v>
      </c>
      <c r="DO4508"/>
    </row>
    <row r="4509" spans="15:119" x14ac:dyDescent="0.25">
      <c r="O4509" s="268" t="s">
        <v>13987</v>
      </c>
      <c r="P4509" s="268" t="s">
        <v>9484</v>
      </c>
      <c r="Q4509" s="269">
        <v>-6</v>
      </c>
      <c r="R4509" s="269">
        <v>-6.25</v>
      </c>
      <c r="S4509" s="269">
        <v>-60.5</v>
      </c>
      <c r="T4509" s="269">
        <v>-60.75</v>
      </c>
      <c r="DI4509" s="112" t="s">
        <v>8888</v>
      </c>
      <c r="DJ4509" s="112" t="s">
        <v>8536</v>
      </c>
      <c r="DO4509"/>
    </row>
    <row r="4510" spans="15:119" x14ac:dyDescent="0.25">
      <c r="O4510" s="268" t="s">
        <v>13988</v>
      </c>
      <c r="P4510" s="268" t="s">
        <v>9484</v>
      </c>
      <c r="Q4510" s="269">
        <v>-6.25</v>
      </c>
      <c r="R4510" s="269">
        <v>-6.5</v>
      </c>
      <c r="S4510" s="269">
        <v>-60.75</v>
      </c>
      <c r="T4510" s="269">
        <v>-61</v>
      </c>
      <c r="DI4510" s="112" t="s">
        <v>6964</v>
      </c>
      <c r="DJ4510" s="112" t="s">
        <v>6297</v>
      </c>
      <c r="DO4510"/>
    </row>
    <row r="4511" spans="15:119" x14ac:dyDescent="0.25">
      <c r="O4511" s="268" t="s">
        <v>13989</v>
      </c>
      <c r="P4511" s="268" t="s">
        <v>9484</v>
      </c>
      <c r="Q4511" s="269">
        <v>-6.25</v>
      </c>
      <c r="R4511" s="269">
        <v>-6.5</v>
      </c>
      <c r="S4511" s="269">
        <v>-60.5</v>
      </c>
      <c r="T4511" s="269">
        <v>-60.75</v>
      </c>
      <c r="DI4511" s="112" t="s">
        <v>4749</v>
      </c>
      <c r="DJ4511" s="112" t="s">
        <v>4583</v>
      </c>
      <c r="DO4511"/>
    </row>
    <row r="4512" spans="15:119" x14ac:dyDescent="0.25">
      <c r="O4512" s="268" t="s">
        <v>13990</v>
      </c>
      <c r="P4512" s="268" t="s">
        <v>9482</v>
      </c>
      <c r="Q4512" s="269">
        <v>-6</v>
      </c>
      <c r="R4512" s="269">
        <v>-6.5</v>
      </c>
      <c r="S4512" s="269">
        <v>-60</v>
      </c>
      <c r="T4512" s="269">
        <v>-60.5</v>
      </c>
      <c r="DI4512" s="112" t="s">
        <v>5323</v>
      </c>
      <c r="DJ4512" s="112" t="s">
        <v>5203</v>
      </c>
      <c r="DO4512"/>
    </row>
    <row r="4513" spans="15:119" x14ac:dyDescent="0.25">
      <c r="O4513" s="268" t="s">
        <v>13991</v>
      </c>
      <c r="P4513" s="268" t="s">
        <v>9484</v>
      </c>
      <c r="Q4513" s="269">
        <v>-6</v>
      </c>
      <c r="R4513" s="269">
        <v>-6.25</v>
      </c>
      <c r="S4513" s="269">
        <v>-60.25</v>
      </c>
      <c r="T4513" s="269">
        <v>-60.5</v>
      </c>
      <c r="DI4513" s="112" t="s">
        <v>5815</v>
      </c>
      <c r="DJ4513" s="112" t="s">
        <v>5735</v>
      </c>
      <c r="DO4513"/>
    </row>
    <row r="4514" spans="15:119" x14ac:dyDescent="0.25">
      <c r="O4514" s="268" t="s">
        <v>13992</v>
      </c>
      <c r="P4514" s="268" t="s">
        <v>9484</v>
      </c>
      <c r="Q4514" s="269">
        <v>-6</v>
      </c>
      <c r="R4514" s="269">
        <v>-6.25</v>
      </c>
      <c r="S4514" s="269">
        <v>-60</v>
      </c>
      <c r="T4514" s="269">
        <v>-60.25</v>
      </c>
      <c r="DI4514" s="112" t="s">
        <v>6965</v>
      </c>
      <c r="DJ4514" s="112" t="s">
        <v>6297</v>
      </c>
      <c r="DO4514"/>
    </row>
    <row r="4515" spans="15:119" x14ac:dyDescent="0.25">
      <c r="O4515" s="268" t="s">
        <v>13993</v>
      </c>
      <c r="P4515" s="268" t="s">
        <v>9484</v>
      </c>
      <c r="Q4515" s="269">
        <v>-6.25</v>
      </c>
      <c r="R4515" s="269">
        <v>-6.5</v>
      </c>
      <c r="S4515" s="269">
        <v>-60.25</v>
      </c>
      <c r="T4515" s="269">
        <v>-60.5</v>
      </c>
      <c r="DI4515" s="112" t="s">
        <v>4976</v>
      </c>
      <c r="DJ4515" s="112" t="s">
        <v>4800</v>
      </c>
      <c r="DO4515"/>
    </row>
    <row r="4516" spans="15:119" x14ac:dyDescent="0.25">
      <c r="O4516" s="268" t="s">
        <v>13994</v>
      </c>
      <c r="P4516" s="268" t="s">
        <v>9484</v>
      </c>
      <c r="Q4516" s="269">
        <v>-6.25</v>
      </c>
      <c r="R4516" s="269">
        <v>-6.5</v>
      </c>
      <c r="S4516" s="269">
        <v>-60</v>
      </c>
      <c r="T4516" s="269">
        <v>-60.25</v>
      </c>
      <c r="DI4516" s="112" t="s">
        <v>6966</v>
      </c>
      <c r="DJ4516" s="112" t="s">
        <v>6297</v>
      </c>
      <c r="DO4516"/>
    </row>
    <row r="4517" spans="15:119" x14ac:dyDescent="0.25">
      <c r="O4517" s="268" t="s">
        <v>13995</v>
      </c>
      <c r="P4517" s="268" t="s">
        <v>9482</v>
      </c>
      <c r="Q4517" s="269">
        <v>-6.5</v>
      </c>
      <c r="R4517" s="269">
        <v>-7</v>
      </c>
      <c r="S4517" s="269">
        <v>-61</v>
      </c>
      <c r="T4517" s="269">
        <v>-61.5</v>
      </c>
      <c r="DI4517" s="112" t="s">
        <v>5888</v>
      </c>
      <c r="DJ4517" s="112" t="s">
        <v>5832</v>
      </c>
      <c r="DO4517"/>
    </row>
    <row r="4518" spans="15:119" x14ac:dyDescent="0.25">
      <c r="O4518" s="268" t="s">
        <v>13996</v>
      </c>
      <c r="P4518" s="268" t="s">
        <v>9484</v>
      </c>
      <c r="Q4518" s="269">
        <v>-6.5</v>
      </c>
      <c r="R4518" s="269">
        <v>-6.75</v>
      </c>
      <c r="S4518" s="269">
        <v>-61.25</v>
      </c>
      <c r="T4518" s="269">
        <v>-61.5</v>
      </c>
      <c r="DI4518" s="112" t="s">
        <v>5324</v>
      </c>
      <c r="DJ4518" s="112" t="s">
        <v>5203</v>
      </c>
      <c r="DO4518"/>
    </row>
    <row r="4519" spans="15:119" x14ac:dyDescent="0.25">
      <c r="O4519" s="268" t="s">
        <v>13997</v>
      </c>
      <c r="P4519" s="268" t="s">
        <v>9484</v>
      </c>
      <c r="Q4519" s="269">
        <v>-6.5</v>
      </c>
      <c r="R4519" s="269">
        <v>-6.75</v>
      </c>
      <c r="S4519" s="269">
        <v>-61</v>
      </c>
      <c r="T4519" s="269">
        <v>-61.25</v>
      </c>
      <c r="DI4519" s="112" t="s">
        <v>5520</v>
      </c>
      <c r="DJ4519" s="112" t="s">
        <v>5365</v>
      </c>
      <c r="DO4519"/>
    </row>
    <row r="4520" spans="15:119" x14ac:dyDescent="0.25">
      <c r="O4520" s="268" t="s">
        <v>13998</v>
      </c>
      <c r="P4520" s="268" t="s">
        <v>9484</v>
      </c>
      <c r="Q4520" s="269">
        <v>-6.75</v>
      </c>
      <c r="R4520" s="269">
        <v>-7</v>
      </c>
      <c r="S4520" s="269">
        <v>-61.25</v>
      </c>
      <c r="T4520" s="269">
        <v>-61.5</v>
      </c>
      <c r="DI4520" s="112" t="s">
        <v>6967</v>
      </c>
      <c r="DJ4520" s="112" t="s">
        <v>6297</v>
      </c>
      <c r="DO4520"/>
    </row>
    <row r="4521" spans="15:119" x14ac:dyDescent="0.25">
      <c r="O4521" s="268" t="s">
        <v>13999</v>
      </c>
      <c r="P4521" s="268" t="s">
        <v>9484</v>
      </c>
      <c r="Q4521" s="269">
        <v>-6.75</v>
      </c>
      <c r="R4521" s="269">
        <v>-7</v>
      </c>
      <c r="S4521" s="269">
        <v>-61</v>
      </c>
      <c r="T4521" s="269">
        <v>-61.25</v>
      </c>
      <c r="DI4521" s="112" t="s">
        <v>6230</v>
      </c>
      <c r="DJ4521" s="112" t="s">
        <v>5901</v>
      </c>
      <c r="DO4521"/>
    </row>
    <row r="4522" spans="15:119" x14ac:dyDescent="0.25">
      <c r="O4522" s="268" t="s">
        <v>14000</v>
      </c>
      <c r="P4522" s="268" t="s">
        <v>9482</v>
      </c>
      <c r="Q4522" s="269">
        <v>-6.5</v>
      </c>
      <c r="R4522" s="269">
        <v>-7</v>
      </c>
      <c r="S4522" s="269">
        <v>-60.5</v>
      </c>
      <c r="T4522" s="269">
        <v>-61</v>
      </c>
      <c r="DI4522" s="112" t="s">
        <v>4395</v>
      </c>
      <c r="DJ4522" s="112" t="s">
        <v>4283</v>
      </c>
      <c r="DO4522"/>
    </row>
    <row r="4523" spans="15:119" x14ac:dyDescent="0.25">
      <c r="O4523" s="268" t="s">
        <v>14001</v>
      </c>
      <c r="P4523" s="268" t="s">
        <v>9484</v>
      </c>
      <c r="Q4523" s="269">
        <v>-6.5</v>
      </c>
      <c r="R4523" s="269">
        <v>-6.75</v>
      </c>
      <c r="S4523" s="269">
        <v>-60.75</v>
      </c>
      <c r="T4523" s="269">
        <v>-61</v>
      </c>
      <c r="DI4523" s="112" t="s">
        <v>4395</v>
      </c>
      <c r="DJ4523" s="112" t="s">
        <v>5365</v>
      </c>
      <c r="DO4523"/>
    </row>
    <row r="4524" spans="15:119" x14ac:dyDescent="0.25">
      <c r="O4524" s="268" t="s">
        <v>14002</v>
      </c>
      <c r="P4524" s="268" t="s">
        <v>9484</v>
      </c>
      <c r="Q4524" s="269">
        <v>-6.5</v>
      </c>
      <c r="R4524" s="269">
        <v>-6.75</v>
      </c>
      <c r="S4524" s="269">
        <v>-60.5</v>
      </c>
      <c r="T4524" s="269">
        <v>-60.75</v>
      </c>
      <c r="DI4524" s="112" t="s">
        <v>4396</v>
      </c>
      <c r="DJ4524" s="112" t="s">
        <v>4283</v>
      </c>
      <c r="DO4524"/>
    </row>
    <row r="4525" spans="15:119" x14ac:dyDescent="0.25">
      <c r="O4525" s="268" t="s">
        <v>14003</v>
      </c>
      <c r="P4525" s="268" t="s">
        <v>9484</v>
      </c>
      <c r="Q4525" s="269">
        <v>-6.75</v>
      </c>
      <c r="R4525" s="269">
        <v>-7</v>
      </c>
      <c r="S4525" s="269">
        <v>-60.75</v>
      </c>
      <c r="T4525" s="269">
        <v>-61</v>
      </c>
      <c r="DI4525" s="112" t="s">
        <v>8892</v>
      </c>
      <c r="DJ4525" s="112" t="s">
        <v>8536</v>
      </c>
      <c r="DO4525"/>
    </row>
    <row r="4526" spans="15:119" x14ac:dyDescent="0.25">
      <c r="O4526" s="268" t="s">
        <v>14004</v>
      </c>
      <c r="P4526" s="268" t="s">
        <v>9484</v>
      </c>
      <c r="Q4526" s="269">
        <v>-6.75</v>
      </c>
      <c r="R4526" s="269">
        <v>-7</v>
      </c>
      <c r="S4526" s="269">
        <v>-60.5</v>
      </c>
      <c r="T4526" s="269">
        <v>-60.75</v>
      </c>
      <c r="DI4526" s="112" t="s">
        <v>8481</v>
      </c>
      <c r="DJ4526" s="112" t="s">
        <v>8277</v>
      </c>
      <c r="DO4526"/>
    </row>
    <row r="4527" spans="15:119" x14ac:dyDescent="0.25">
      <c r="O4527" s="268" t="s">
        <v>14005</v>
      </c>
      <c r="P4527" s="268" t="s">
        <v>9482</v>
      </c>
      <c r="Q4527" s="269">
        <v>-6.5</v>
      </c>
      <c r="R4527" s="269">
        <v>-7</v>
      </c>
      <c r="S4527" s="269">
        <v>-60</v>
      </c>
      <c r="T4527" s="269">
        <v>-60.5</v>
      </c>
      <c r="DI4527" s="112" t="s">
        <v>9178</v>
      </c>
      <c r="DJ4527" s="112" t="s">
        <v>9078</v>
      </c>
      <c r="DO4527"/>
    </row>
    <row r="4528" spans="15:119" x14ac:dyDescent="0.25">
      <c r="O4528" s="268" t="s">
        <v>14006</v>
      </c>
      <c r="P4528" s="268" t="s">
        <v>9484</v>
      </c>
      <c r="Q4528" s="269">
        <v>-6.5</v>
      </c>
      <c r="R4528" s="269">
        <v>-6.75</v>
      </c>
      <c r="S4528" s="269">
        <v>-60.25</v>
      </c>
      <c r="T4528" s="269">
        <v>-60.5</v>
      </c>
      <c r="DI4528" s="112" t="s">
        <v>6232</v>
      </c>
      <c r="DJ4528" s="112" t="s">
        <v>5901</v>
      </c>
      <c r="DO4528"/>
    </row>
    <row r="4529" spans="15:119" ht="30" x14ac:dyDescent="0.25">
      <c r="O4529" s="268" t="s">
        <v>14007</v>
      </c>
      <c r="P4529" s="268" t="s">
        <v>9484</v>
      </c>
      <c r="Q4529" s="269">
        <v>-6.5</v>
      </c>
      <c r="R4529" s="269">
        <v>-6.75</v>
      </c>
      <c r="S4529" s="269">
        <v>-60</v>
      </c>
      <c r="T4529" s="269">
        <v>-60.25</v>
      </c>
      <c r="DI4529" s="112" t="s">
        <v>8482</v>
      </c>
      <c r="DJ4529" s="112" t="s">
        <v>8277</v>
      </c>
      <c r="DO4529"/>
    </row>
    <row r="4530" spans="15:119" x14ac:dyDescent="0.25">
      <c r="O4530" s="268" t="s">
        <v>14008</v>
      </c>
      <c r="P4530" s="268" t="s">
        <v>14009</v>
      </c>
      <c r="Q4530" s="269">
        <v>-6.625</v>
      </c>
      <c r="R4530" s="269">
        <v>-6.75</v>
      </c>
      <c r="S4530" s="269">
        <v>-60.125</v>
      </c>
      <c r="T4530" s="269">
        <v>-60.25</v>
      </c>
      <c r="DI4530" s="112" t="s">
        <v>5890</v>
      </c>
      <c r="DJ4530" s="112" t="s">
        <v>5832</v>
      </c>
      <c r="DO4530"/>
    </row>
    <row r="4531" spans="15:119" ht="30" x14ac:dyDescent="0.25">
      <c r="O4531" s="268" t="s">
        <v>14010</v>
      </c>
      <c r="P4531" s="268" t="s">
        <v>9484</v>
      </c>
      <c r="Q4531" s="269">
        <v>-6.75</v>
      </c>
      <c r="R4531" s="269">
        <v>-7</v>
      </c>
      <c r="S4531" s="269">
        <v>-60.25</v>
      </c>
      <c r="T4531" s="269">
        <v>-60.5</v>
      </c>
      <c r="DI4531" s="112" t="s">
        <v>4750</v>
      </c>
      <c r="DJ4531" s="112" t="s">
        <v>4583</v>
      </c>
      <c r="DO4531"/>
    </row>
    <row r="4532" spans="15:119" x14ac:dyDescent="0.25">
      <c r="O4532" s="268" t="s">
        <v>14011</v>
      </c>
      <c r="P4532" s="268" t="s">
        <v>9484</v>
      </c>
      <c r="Q4532" s="269">
        <v>-6.75</v>
      </c>
      <c r="R4532" s="269">
        <v>-7</v>
      </c>
      <c r="S4532" s="269">
        <v>-60</v>
      </c>
      <c r="T4532" s="269">
        <v>-60.25</v>
      </c>
      <c r="DI4532" s="112" t="s">
        <v>7804</v>
      </c>
      <c r="DJ4532" s="112" t="s">
        <v>7290</v>
      </c>
      <c r="DO4532"/>
    </row>
    <row r="4533" spans="15:119" x14ac:dyDescent="0.25">
      <c r="O4533" s="268" t="s">
        <v>14012</v>
      </c>
      <c r="P4533" s="268" t="s">
        <v>9480</v>
      </c>
      <c r="Q4533" s="269">
        <v>-7</v>
      </c>
      <c r="R4533" s="269">
        <v>-8</v>
      </c>
      <c r="S4533" s="269">
        <v>-61.5</v>
      </c>
      <c r="T4533" s="269">
        <v>-63</v>
      </c>
      <c r="DI4533" s="112" t="s">
        <v>5522</v>
      </c>
      <c r="DJ4533" s="112" t="s">
        <v>5365</v>
      </c>
      <c r="DO4533"/>
    </row>
    <row r="4534" spans="15:119" x14ac:dyDescent="0.25">
      <c r="O4534" s="268" t="s">
        <v>14013</v>
      </c>
      <c r="P4534" s="268" t="s">
        <v>9482</v>
      </c>
      <c r="Q4534" s="269">
        <v>-7</v>
      </c>
      <c r="R4534" s="269">
        <v>-7.5</v>
      </c>
      <c r="S4534" s="269">
        <v>-62.5</v>
      </c>
      <c r="T4534" s="269">
        <v>-63</v>
      </c>
      <c r="DI4534" s="112" t="s">
        <v>5522</v>
      </c>
      <c r="DJ4534" s="112" t="s">
        <v>7290</v>
      </c>
      <c r="DO4534"/>
    </row>
    <row r="4535" spans="15:119" x14ac:dyDescent="0.25">
      <c r="O4535" s="268" t="s">
        <v>14014</v>
      </c>
      <c r="P4535" s="268" t="s">
        <v>9484</v>
      </c>
      <c r="Q4535" s="269">
        <v>-7</v>
      </c>
      <c r="R4535" s="269">
        <v>-7.25</v>
      </c>
      <c r="S4535" s="269">
        <v>-62.75</v>
      </c>
      <c r="T4535" s="269">
        <v>-63</v>
      </c>
      <c r="DI4535" s="112" t="s">
        <v>8893</v>
      </c>
      <c r="DJ4535" s="112" t="s">
        <v>8536</v>
      </c>
      <c r="DO4535"/>
    </row>
    <row r="4536" spans="15:119" x14ac:dyDescent="0.25">
      <c r="O4536" s="268" t="s">
        <v>14015</v>
      </c>
      <c r="P4536" s="268" t="s">
        <v>9484</v>
      </c>
      <c r="Q4536" s="269">
        <v>-7</v>
      </c>
      <c r="R4536" s="269">
        <v>-7.25</v>
      </c>
      <c r="S4536" s="269">
        <v>-62.5</v>
      </c>
      <c r="T4536" s="269">
        <v>-62.75</v>
      </c>
      <c r="DI4536" s="112" t="s">
        <v>5325</v>
      </c>
      <c r="DJ4536" s="112" t="s">
        <v>5203</v>
      </c>
      <c r="DO4536"/>
    </row>
    <row r="4537" spans="15:119" x14ac:dyDescent="0.25">
      <c r="O4537" s="268" t="s">
        <v>14016</v>
      </c>
      <c r="P4537" s="268" t="s">
        <v>9484</v>
      </c>
      <c r="Q4537" s="269">
        <v>-7.25</v>
      </c>
      <c r="R4537" s="269">
        <v>-7.5</v>
      </c>
      <c r="S4537" s="269">
        <v>-62.75</v>
      </c>
      <c r="T4537" s="269">
        <v>-63</v>
      </c>
      <c r="DI4537" s="112" t="s">
        <v>7805</v>
      </c>
      <c r="DJ4537" s="112" t="s">
        <v>7290</v>
      </c>
      <c r="DO4537"/>
    </row>
    <row r="4538" spans="15:119" x14ac:dyDescent="0.25">
      <c r="O4538" s="268" t="s">
        <v>14017</v>
      </c>
      <c r="P4538" s="268" t="s">
        <v>9484</v>
      </c>
      <c r="Q4538" s="269">
        <v>-7.25</v>
      </c>
      <c r="R4538" s="269">
        <v>-7.5</v>
      </c>
      <c r="S4538" s="269">
        <v>-62.5</v>
      </c>
      <c r="T4538" s="269">
        <v>-62.75</v>
      </c>
      <c r="DI4538" s="112" t="s">
        <v>9407</v>
      </c>
      <c r="DJ4538" s="112" t="s">
        <v>9212</v>
      </c>
      <c r="DO4538"/>
    </row>
    <row r="4539" spans="15:119" ht="30" x14ac:dyDescent="0.25">
      <c r="O4539" s="268" t="s">
        <v>14018</v>
      </c>
      <c r="P4539" s="268" t="s">
        <v>9482</v>
      </c>
      <c r="Q4539" s="269">
        <v>-7</v>
      </c>
      <c r="R4539" s="269">
        <v>-7.5</v>
      </c>
      <c r="S4539" s="269">
        <v>-62</v>
      </c>
      <c r="T4539" s="269">
        <v>-62.5</v>
      </c>
      <c r="DI4539" s="112" t="s">
        <v>8895</v>
      </c>
      <c r="DJ4539" s="112" t="s">
        <v>8536</v>
      </c>
      <c r="DO4539"/>
    </row>
    <row r="4540" spans="15:119" x14ac:dyDescent="0.25">
      <c r="O4540" s="268" t="s">
        <v>14019</v>
      </c>
      <c r="P4540" s="268" t="s">
        <v>9484</v>
      </c>
      <c r="Q4540" s="269">
        <v>-7</v>
      </c>
      <c r="R4540" s="269">
        <v>-7.25</v>
      </c>
      <c r="S4540" s="269">
        <v>-62.25</v>
      </c>
      <c r="T4540" s="269">
        <v>-62.5</v>
      </c>
      <c r="DI4540" s="112" t="s">
        <v>8215</v>
      </c>
      <c r="DJ4540" s="112" t="s">
        <v>7908</v>
      </c>
      <c r="DO4540"/>
    </row>
    <row r="4541" spans="15:119" ht="30" x14ac:dyDescent="0.25">
      <c r="O4541" s="268" t="s">
        <v>14020</v>
      </c>
      <c r="P4541" s="268" t="s">
        <v>9484</v>
      </c>
      <c r="Q4541" s="269">
        <v>-7</v>
      </c>
      <c r="R4541" s="269">
        <v>-7.25</v>
      </c>
      <c r="S4541" s="269">
        <v>-62</v>
      </c>
      <c r="T4541" s="269">
        <v>-62.25</v>
      </c>
      <c r="DI4541" s="112" t="s">
        <v>8896</v>
      </c>
      <c r="DJ4541" s="112" t="s">
        <v>8536</v>
      </c>
      <c r="DO4541"/>
    </row>
    <row r="4542" spans="15:119" x14ac:dyDescent="0.25">
      <c r="O4542" s="268" t="s">
        <v>14021</v>
      </c>
      <c r="P4542" s="268" t="s">
        <v>9484</v>
      </c>
      <c r="Q4542" s="269">
        <v>-7.25</v>
      </c>
      <c r="R4542" s="269">
        <v>-7.5</v>
      </c>
      <c r="S4542" s="269">
        <v>-62.25</v>
      </c>
      <c r="T4542" s="269">
        <v>-62.5</v>
      </c>
      <c r="DI4542" s="112" t="s">
        <v>9408</v>
      </c>
      <c r="DJ4542" s="112" t="s">
        <v>9212</v>
      </c>
      <c r="DO4542"/>
    </row>
    <row r="4543" spans="15:119" x14ac:dyDescent="0.25">
      <c r="O4543" s="268" t="s">
        <v>14022</v>
      </c>
      <c r="P4543" s="268" t="s">
        <v>9484</v>
      </c>
      <c r="Q4543" s="269">
        <v>-7.25</v>
      </c>
      <c r="R4543" s="269">
        <v>-7.5</v>
      </c>
      <c r="S4543" s="269">
        <v>-62</v>
      </c>
      <c r="T4543" s="269">
        <v>-62.25</v>
      </c>
      <c r="DI4543" s="112" t="s">
        <v>6233</v>
      </c>
      <c r="DJ4543" s="112" t="s">
        <v>5901</v>
      </c>
      <c r="DO4543"/>
    </row>
    <row r="4544" spans="15:119" x14ac:dyDescent="0.25">
      <c r="O4544" s="268" t="s">
        <v>14023</v>
      </c>
      <c r="P4544" s="268" t="s">
        <v>9482</v>
      </c>
      <c r="Q4544" s="269">
        <v>-7</v>
      </c>
      <c r="R4544" s="269">
        <v>-7.5</v>
      </c>
      <c r="S4544" s="269">
        <v>-61.5</v>
      </c>
      <c r="T4544" s="269">
        <v>-62</v>
      </c>
      <c r="DI4544" s="112" t="s">
        <v>4978</v>
      </c>
      <c r="DJ4544" s="112" t="s">
        <v>4800</v>
      </c>
      <c r="DO4544"/>
    </row>
    <row r="4545" spans="15:119" x14ac:dyDescent="0.25">
      <c r="O4545" s="268" t="s">
        <v>14024</v>
      </c>
      <c r="P4545" s="268" t="s">
        <v>9484</v>
      </c>
      <c r="Q4545" s="269">
        <v>-7</v>
      </c>
      <c r="R4545" s="269">
        <v>-7.25</v>
      </c>
      <c r="S4545" s="269">
        <v>-61.75</v>
      </c>
      <c r="T4545" s="269">
        <v>-62</v>
      </c>
      <c r="DI4545" s="112" t="s">
        <v>7268</v>
      </c>
      <c r="DJ4545" s="112" t="s">
        <v>7203</v>
      </c>
      <c r="DO4545"/>
    </row>
    <row r="4546" spans="15:119" x14ac:dyDescent="0.25">
      <c r="O4546" s="268" t="s">
        <v>14025</v>
      </c>
      <c r="P4546" s="268" t="s">
        <v>9484</v>
      </c>
      <c r="Q4546" s="269">
        <v>-7</v>
      </c>
      <c r="R4546" s="269">
        <v>-7.25</v>
      </c>
      <c r="S4546" s="269">
        <v>-61.5</v>
      </c>
      <c r="T4546" s="269">
        <v>-61.75</v>
      </c>
      <c r="DI4546" s="112" t="s">
        <v>7806</v>
      </c>
      <c r="DJ4546" s="112" t="s">
        <v>7290</v>
      </c>
      <c r="DO4546"/>
    </row>
    <row r="4547" spans="15:119" ht="30" x14ac:dyDescent="0.25">
      <c r="O4547" s="268" t="s">
        <v>14026</v>
      </c>
      <c r="P4547" s="268" t="s">
        <v>9484</v>
      </c>
      <c r="Q4547" s="269">
        <v>-7.25</v>
      </c>
      <c r="R4547" s="269">
        <v>-7.5</v>
      </c>
      <c r="S4547" s="269">
        <v>-61.75</v>
      </c>
      <c r="T4547" s="269">
        <v>-62</v>
      </c>
      <c r="DI4547" s="112" t="s">
        <v>6976</v>
      </c>
      <c r="DJ4547" s="112" t="s">
        <v>6297</v>
      </c>
      <c r="DO4547"/>
    </row>
    <row r="4548" spans="15:119" ht="30" x14ac:dyDescent="0.25">
      <c r="O4548" s="268" t="s">
        <v>14027</v>
      </c>
      <c r="P4548" s="268" t="s">
        <v>9484</v>
      </c>
      <c r="Q4548" s="269">
        <v>-7.25</v>
      </c>
      <c r="R4548" s="269">
        <v>-7.5</v>
      </c>
      <c r="S4548" s="269">
        <v>-61.5</v>
      </c>
      <c r="T4548" s="269">
        <v>-61.75</v>
      </c>
      <c r="DI4548" s="112" t="s">
        <v>7807</v>
      </c>
      <c r="DJ4548" s="112" t="s">
        <v>7290</v>
      </c>
      <c r="DO4548"/>
    </row>
    <row r="4549" spans="15:119" ht="30" x14ac:dyDescent="0.25">
      <c r="O4549" s="268" t="s">
        <v>14028</v>
      </c>
      <c r="P4549" s="268" t="s">
        <v>9482</v>
      </c>
      <c r="Q4549" s="269">
        <v>-7.5</v>
      </c>
      <c r="R4549" s="269">
        <v>-8</v>
      </c>
      <c r="S4549" s="269">
        <v>-62.5</v>
      </c>
      <c r="T4549" s="269">
        <v>-63</v>
      </c>
      <c r="DI4549" s="112" t="s">
        <v>6977</v>
      </c>
      <c r="DJ4549" s="112" t="s">
        <v>6297</v>
      </c>
      <c r="DO4549"/>
    </row>
    <row r="4550" spans="15:119" x14ac:dyDescent="0.25">
      <c r="O4550" s="268" t="s">
        <v>14029</v>
      </c>
      <c r="P4550" s="268" t="s">
        <v>9484</v>
      </c>
      <c r="Q4550" s="269">
        <v>-7.5</v>
      </c>
      <c r="R4550" s="269">
        <v>-7.75</v>
      </c>
      <c r="S4550" s="269">
        <v>-62.75</v>
      </c>
      <c r="T4550" s="269">
        <v>-63</v>
      </c>
      <c r="DI4550" s="112" t="s">
        <v>8216</v>
      </c>
      <c r="DJ4550" s="112" t="s">
        <v>7908</v>
      </c>
      <c r="DO4550"/>
    </row>
    <row r="4551" spans="15:119" ht="30" x14ac:dyDescent="0.25">
      <c r="O4551" s="268" t="s">
        <v>14030</v>
      </c>
      <c r="P4551" s="268" t="s">
        <v>9484</v>
      </c>
      <c r="Q4551" s="269">
        <v>-7.5</v>
      </c>
      <c r="R4551" s="269">
        <v>-7.75</v>
      </c>
      <c r="S4551" s="269">
        <v>-62.5</v>
      </c>
      <c r="T4551" s="269">
        <v>-62.75</v>
      </c>
      <c r="DI4551" s="112" t="s">
        <v>9409</v>
      </c>
      <c r="DJ4551" s="112" t="s">
        <v>9212</v>
      </c>
      <c r="DO4551"/>
    </row>
    <row r="4552" spans="15:119" x14ac:dyDescent="0.25">
      <c r="O4552" s="268" t="s">
        <v>14031</v>
      </c>
      <c r="P4552" s="268" t="s">
        <v>9484</v>
      </c>
      <c r="Q4552" s="269">
        <v>-7.75</v>
      </c>
      <c r="R4552" s="269">
        <v>-8</v>
      </c>
      <c r="S4552" s="269">
        <v>-62.75</v>
      </c>
      <c r="T4552" s="269">
        <v>-63</v>
      </c>
      <c r="DI4552" s="112" t="s">
        <v>6978</v>
      </c>
      <c r="DJ4552" s="112" t="s">
        <v>6297</v>
      </c>
      <c r="DO4552"/>
    </row>
    <row r="4553" spans="15:119" x14ac:dyDescent="0.25">
      <c r="O4553" s="268" t="s">
        <v>14032</v>
      </c>
      <c r="P4553" s="268" t="s">
        <v>9484</v>
      </c>
      <c r="Q4553" s="269">
        <v>-7.75</v>
      </c>
      <c r="R4553" s="269">
        <v>-8</v>
      </c>
      <c r="S4553" s="269">
        <v>-62.5</v>
      </c>
      <c r="T4553" s="269">
        <v>-62.75</v>
      </c>
      <c r="DI4553" s="112" t="s">
        <v>4254</v>
      </c>
      <c r="DJ4553" s="112" t="s">
        <v>4204</v>
      </c>
      <c r="DO4553"/>
    </row>
    <row r="4554" spans="15:119" x14ac:dyDescent="0.25">
      <c r="O4554" s="268" t="s">
        <v>14033</v>
      </c>
      <c r="P4554" s="268" t="s">
        <v>9482</v>
      </c>
      <c r="Q4554" s="269">
        <v>-7.5</v>
      </c>
      <c r="R4554" s="269">
        <v>-8</v>
      </c>
      <c r="S4554" s="269">
        <v>-62</v>
      </c>
      <c r="T4554" s="269">
        <v>-62.5</v>
      </c>
      <c r="DI4554" s="112" t="s">
        <v>6979</v>
      </c>
      <c r="DJ4554" s="112" t="s">
        <v>6297</v>
      </c>
      <c r="DO4554"/>
    </row>
    <row r="4555" spans="15:119" x14ac:dyDescent="0.25">
      <c r="O4555" s="268" t="s">
        <v>14034</v>
      </c>
      <c r="P4555" s="268" t="s">
        <v>9484</v>
      </c>
      <c r="Q4555" s="269">
        <v>-7.5</v>
      </c>
      <c r="R4555" s="269">
        <v>-7.75</v>
      </c>
      <c r="S4555" s="269">
        <v>-62.25</v>
      </c>
      <c r="T4555" s="269">
        <v>-62.5</v>
      </c>
      <c r="DI4555" s="112" t="s">
        <v>6980</v>
      </c>
      <c r="DJ4555" s="112" t="s">
        <v>6297</v>
      </c>
      <c r="DO4555"/>
    </row>
    <row r="4556" spans="15:119" x14ac:dyDescent="0.25">
      <c r="O4556" s="268" t="s">
        <v>14035</v>
      </c>
      <c r="P4556" s="268" t="s">
        <v>9484</v>
      </c>
      <c r="Q4556" s="269">
        <v>-7.5</v>
      </c>
      <c r="R4556" s="269">
        <v>-7.75</v>
      </c>
      <c r="S4556" s="269">
        <v>-62</v>
      </c>
      <c r="T4556" s="269">
        <v>-62.25</v>
      </c>
      <c r="DI4556" s="112" t="s">
        <v>7808</v>
      </c>
      <c r="DJ4556" s="112" t="s">
        <v>7290</v>
      </c>
      <c r="DO4556"/>
    </row>
    <row r="4557" spans="15:119" x14ac:dyDescent="0.25">
      <c r="O4557" s="268" t="s">
        <v>14036</v>
      </c>
      <c r="P4557" s="268" t="s">
        <v>9484</v>
      </c>
      <c r="Q4557" s="269">
        <v>-7.75</v>
      </c>
      <c r="R4557" s="269">
        <v>-8</v>
      </c>
      <c r="S4557" s="269">
        <v>-62.25</v>
      </c>
      <c r="T4557" s="269">
        <v>-62.5</v>
      </c>
      <c r="DI4557" s="112" t="s">
        <v>9189</v>
      </c>
      <c r="DJ4557" s="112" t="s">
        <v>9078</v>
      </c>
      <c r="DO4557"/>
    </row>
    <row r="4558" spans="15:119" ht="30" x14ac:dyDescent="0.25">
      <c r="O4558" s="268" t="s">
        <v>14037</v>
      </c>
      <c r="P4558" s="268" t="s">
        <v>9484</v>
      </c>
      <c r="Q4558" s="269">
        <v>-7.75</v>
      </c>
      <c r="R4558" s="269">
        <v>-8</v>
      </c>
      <c r="S4558" s="269">
        <v>-62</v>
      </c>
      <c r="T4558" s="269">
        <v>-62.25</v>
      </c>
      <c r="DI4558" s="112" t="s">
        <v>9190</v>
      </c>
      <c r="DJ4558" s="112" t="s">
        <v>9078</v>
      </c>
      <c r="DO4558"/>
    </row>
    <row r="4559" spans="15:119" x14ac:dyDescent="0.25">
      <c r="O4559" s="268" t="s">
        <v>14038</v>
      </c>
      <c r="P4559" s="268" t="s">
        <v>9482</v>
      </c>
      <c r="Q4559" s="269">
        <v>-7.5</v>
      </c>
      <c r="R4559" s="269">
        <v>-8</v>
      </c>
      <c r="S4559" s="269">
        <v>-61.5</v>
      </c>
      <c r="T4559" s="269">
        <v>-62</v>
      </c>
      <c r="DI4559" s="112" t="s">
        <v>6981</v>
      </c>
      <c r="DJ4559" s="112" t="s">
        <v>6297</v>
      </c>
      <c r="DO4559"/>
    </row>
    <row r="4560" spans="15:119" x14ac:dyDescent="0.25">
      <c r="O4560" s="268" t="s">
        <v>14039</v>
      </c>
      <c r="P4560" s="268" t="s">
        <v>9484</v>
      </c>
      <c r="Q4560" s="269">
        <v>-7.5</v>
      </c>
      <c r="R4560" s="269">
        <v>-7.75</v>
      </c>
      <c r="S4560" s="269">
        <v>-61.75</v>
      </c>
      <c r="T4560" s="269">
        <v>-62</v>
      </c>
      <c r="DI4560" s="112" t="s">
        <v>8894</v>
      </c>
      <c r="DJ4560" s="112" t="s">
        <v>8536</v>
      </c>
      <c r="DO4560"/>
    </row>
    <row r="4561" spans="15:119" x14ac:dyDescent="0.25">
      <c r="O4561" s="268" t="s">
        <v>14040</v>
      </c>
      <c r="P4561" s="268" t="s">
        <v>9484</v>
      </c>
      <c r="Q4561" s="269">
        <v>-7.5</v>
      </c>
      <c r="R4561" s="269">
        <v>-7.75</v>
      </c>
      <c r="S4561" s="269">
        <v>-61.5</v>
      </c>
      <c r="T4561" s="269">
        <v>-61.75</v>
      </c>
      <c r="DI4561" s="112" t="s">
        <v>8217</v>
      </c>
      <c r="DJ4561" s="112" t="s">
        <v>7908</v>
      </c>
      <c r="DO4561"/>
    </row>
    <row r="4562" spans="15:119" x14ac:dyDescent="0.25">
      <c r="O4562" s="268" t="s">
        <v>14041</v>
      </c>
      <c r="P4562" s="268" t="s">
        <v>9484</v>
      </c>
      <c r="Q4562" s="269">
        <v>-7.75</v>
      </c>
      <c r="R4562" s="269">
        <v>-8</v>
      </c>
      <c r="S4562" s="269">
        <v>-61.75</v>
      </c>
      <c r="T4562" s="269">
        <v>-62</v>
      </c>
      <c r="DI4562" s="112" t="s">
        <v>7809</v>
      </c>
      <c r="DJ4562" s="112" t="s">
        <v>7290</v>
      </c>
      <c r="DO4562"/>
    </row>
    <row r="4563" spans="15:119" ht="30" x14ac:dyDescent="0.25">
      <c r="O4563" s="268" t="s">
        <v>14042</v>
      </c>
      <c r="P4563" s="268" t="s">
        <v>14009</v>
      </c>
      <c r="Q4563" s="269">
        <v>-7.875</v>
      </c>
      <c r="R4563" s="269">
        <v>-8</v>
      </c>
      <c r="S4563" s="269">
        <v>-61.75</v>
      </c>
      <c r="T4563" s="269">
        <v>-61.875</v>
      </c>
      <c r="DI4563" s="112" t="s">
        <v>8897</v>
      </c>
      <c r="DJ4563" s="112" t="s">
        <v>8536</v>
      </c>
      <c r="DO4563"/>
    </row>
    <row r="4564" spans="15:119" x14ac:dyDescent="0.25">
      <c r="O4564" s="268" t="s">
        <v>14043</v>
      </c>
      <c r="P4564" s="268" t="s">
        <v>9484</v>
      </c>
      <c r="Q4564" s="269">
        <v>-7.75</v>
      </c>
      <c r="R4564" s="269">
        <v>-8</v>
      </c>
      <c r="S4564" s="269">
        <v>-61.5</v>
      </c>
      <c r="T4564" s="269">
        <v>-61.75</v>
      </c>
      <c r="DI4564" s="112" t="s">
        <v>6982</v>
      </c>
      <c r="DJ4564" s="112" t="s">
        <v>6297</v>
      </c>
      <c r="DO4564"/>
    </row>
    <row r="4565" spans="15:119" ht="30" x14ac:dyDescent="0.25">
      <c r="O4565" s="268" t="s">
        <v>14044</v>
      </c>
      <c r="P4565" s="268" t="s">
        <v>9480</v>
      </c>
      <c r="Q4565" s="269">
        <v>-7</v>
      </c>
      <c r="R4565" s="269">
        <v>-8</v>
      </c>
      <c r="S4565" s="269">
        <v>-60</v>
      </c>
      <c r="T4565" s="269">
        <v>-61.5</v>
      </c>
      <c r="DI4565" s="112" t="s">
        <v>6983</v>
      </c>
      <c r="DJ4565" s="112" t="s">
        <v>6297</v>
      </c>
      <c r="DO4565"/>
    </row>
    <row r="4566" spans="15:119" ht="30" x14ac:dyDescent="0.25">
      <c r="O4566" s="268" t="s">
        <v>14045</v>
      </c>
      <c r="P4566" s="268" t="s">
        <v>9482</v>
      </c>
      <c r="Q4566" s="269">
        <v>-7</v>
      </c>
      <c r="R4566" s="269">
        <v>-7.5</v>
      </c>
      <c r="S4566" s="269">
        <v>-61</v>
      </c>
      <c r="T4566" s="269">
        <v>-61.5</v>
      </c>
      <c r="DI4566" s="112" t="s">
        <v>8218</v>
      </c>
      <c r="DJ4566" s="112" t="s">
        <v>7908</v>
      </c>
      <c r="DO4566"/>
    </row>
    <row r="4567" spans="15:119" x14ac:dyDescent="0.25">
      <c r="O4567" s="268" t="s">
        <v>14046</v>
      </c>
      <c r="P4567" s="268" t="s">
        <v>9484</v>
      </c>
      <c r="Q4567" s="269">
        <v>-7</v>
      </c>
      <c r="R4567" s="269">
        <v>-7.25</v>
      </c>
      <c r="S4567" s="269">
        <v>-61.25</v>
      </c>
      <c r="T4567" s="269">
        <v>-61.5</v>
      </c>
      <c r="DI4567" s="112" t="s">
        <v>4397</v>
      </c>
      <c r="DJ4567" s="112" t="s">
        <v>4283</v>
      </c>
      <c r="DO4567"/>
    </row>
    <row r="4568" spans="15:119" x14ac:dyDescent="0.25">
      <c r="O4568" s="268" t="s">
        <v>14047</v>
      </c>
      <c r="P4568" s="268" t="s">
        <v>9484</v>
      </c>
      <c r="Q4568" s="269">
        <v>-7</v>
      </c>
      <c r="R4568" s="269">
        <v>-7.25</v>
      </c>
      <c r="S4568" s="269">
        <v>-61</v>
      </c>
      <c r="T4568" s="269">
        <v>-61.25</v>
      </c>
      <c r="DI4568" s="112" t="s">
        <v>4751</v>
      </c>
      <c r="DJ4568" s="112" t="s">
        <v>4583</v>
      </c>
      <c r="DO4568"/>
    </row>
    <row r="4569" spans="15:119" ht="30" x14ac:dyDescent="0.25">
      <c r="O4569" s="268" t="s">
        <v>14048</v>
      </c>
      <c r="P4569" s="268" t="s">
        <v>9484</v>
      </c>
      <c r="Q4569" s="269">
        <v>-7.25</v>
      </c>
      <c r="R4569" s="269">
        <v>-7.5</v>
      </c>
      <c r="S4569" s="269">
        <v>-61.25</v>
      </c>
      <c r="T4569" s="269">
        <v>-61.5</v>
      </c>
      <c r="DI4569" s="112" t="s">
        <v>4979</v>
      </c>
      <c r="DJ4569" s="112" t="s">
        <v>4800</v>
      </c>
      <c r="DO4569"/>
    </row>
    <row r="4570" spans="15:119" x14ac:dyDescent="0.25">
      <c r="O4570" s="268" t="s">
        <v>14049</v>
      </c>
      <c r="P4570" s="268" t="s">
        <v>9484</v>
      </c>
      <c r="Q4570" s="269">
        <v>-7.25</v>
      </c>
      <c r="R4570" s="269">
        <v>-7.5</v>
      </c>
      <c r="S4570" s="269">
        <v>-61</v>
      </c>
      <c r="T4570" s="269">
        <v>-61.25</v>
      </c>
      <c r="DI4570" s="112" t="s">
        <v>8898</v>
      </c>
      <c r="DJ4570" s="112" t="s">
        <v>8536</v>
      </c>
      <c r="DO4570"/>
    </row>
    <row r="4571" spans="15:119" x14ac:dyDescent="0.25">
      <c r="O4571" s="268" t="s">
        <v>14050</v>
      </c>
      <c r="P4571" s="268" t="s">
        <v>9482</v>
      </c>
      <c r="Q4571" s="269">
        <v>-7</v>
      </c>
      <c r="R4571" s="269">
        <v>-7.5</v>
      </c>
      <c r="S4571" s="269">
        <v>-60.5</v>
      </c>
      <c r="T4571" s="269">
        <v>-61</v>
      </c>
      <c r="DI4571" s="112" t="s">
        <v>8899</v>
      </c>
      <c r="DJ4571" s="112" t="s">
        <v>8536</v>
      </c>
      <c r="DO4571"/>
    </row>
    <row r="4572" spans="15:119" x14ac:dyDescent="0.25">
      <c r="O4572" s="268" t="s">
        <v>14051</v>
      </c>
      <c r="P4572" s="268" t="s">
        <v>9484</v>
      </c>
      <c r="Q4572" s="269">
        <v>-7</v>
      </c>
      <c r="R4572" s="269">
        <v>-7.25</v>
      </c>
      <c r="S4572" s="269">
        <v>-60.75</v>
      </c>
      <c r="T4572" s="269">
        <v>-61</v>
      </c>
      <c r="DI4572" s="112" t="s">
        <v>6234</v>
      </c>
      <c r="DJ4572" s="112" t="s">
        <v>5901</v>
      </c>
      <c r="DO4572"/>
    </row>
    <row r="4573" spans="15:119" x14ac:dyDescent="0.25">
      <c r="O4573" s="268" t="s">
        <v>14052</v>
      </c>
      <c r="P4573" s="268" t="s">
        <v>9484</v>
      </c>
      <c r="Q4573" s="269">
        <v>-7</v>
      </c>
      <c r="R4573" s="269">
        <v>-7.25</v>
      </c>
      <c r="S4573" s="269">
        <v>-60.5</v>
      </c>
      <c r="T4573" s="269">
        <v>-60.75</v>
      </c>
      <c r="DI4573" s="112" t="s">
        <v>7810</v>
      </c>
      <c r="DJ4573" s="112" t="s">
        <v>7290</v>
      </c>
      <c r="DO4573"/>
    </row>
    <row r="4574" spans="15:119" x14ac:dyDescent="0.25">
      <c r="O4574" s="268" t="s">
        <v>14053</v>
      </c>
      <c r="P4574" s="268" t="s">
        <v>9484</v>
      </c>
      <c r="Q4574" s="269">
        <v>-7.25</v>
      </c>
      <c r="R4574" s="269">
        <v>-7.5</v>
      </c>
      <c r="S4574" s="269">
        <v>-60.75</v>
      </c>
      <c r="T4574" s="269">
        <v>-61</v>
      </c>
      <c r="DI4574" s="112" t="s">
        <v>8900</v>
      </c>
      <c r="DJ4574" s="112" t="s">
        <v>8536</v>
      </c>
      <c r="DO4574"/>
    </row>
    <row r="4575" spans="15:119" x14ac:dyDescent="0.25">
      <c r="O4575" s="268" t="s">
        <v>14054</v>
      </c>
      <c r="P4575" s="268" t="s">
        <v>9484</v>
      </c>
      <c r="Q4575" s="269">
        <v>-7.25</v>
      </c>
      <c r="R4575" s="269">
        <v>-7.5</v>
      </c>
      <c r="S4575" s="269">
        <v>-60.5</v>
      </c>
      <c r="T4575" s="269">
        <v>-60.75</v>
      </c>
      <c r="DI4575" s="112" t="s">
        <v>6984</v>
      </c>
      <c r="DJ4575" s="112" t="s">
        <v>6297</v>
      </c>
      <c r="DO4575"/>
    </row>
    <row r="4576" spans="15:119" x14ac:dyDescent="0.25">
      <c r="O4576" s="268" t="s">
        <v>14055</v>
      </c>
      <c r="P4576" s="268" t="s">
        <v>9482</v>
      </c>
      <c r="Q4576" s="269">
        <v>-7</v>
      </c>
      <c r="R4576" s="269">
        <v>-7.5</v>
      </c>
      <c r="S4576" s="269">
        <v>-60</v>
      </c>
      <c r="T4576" s="269">
        <v>-60.5</v>
      </c>
      <c r="DI4576" s="112" t="s">
        <v>8219</v>
      </c>
      <c r="DJ4576" s="112" t="s">
        <v>7908</v>
      </c>
      <c r="DO4576"/>
    </row>
    <row r="4577" spans="15:119" x14ac:dyDescent="0.25">
      <c r="O4577" s="268" t="s">
        <v>14056</v>
      </c>
      <c r="P4577" s="268" t="s">
        <v>9484</v>
      </c>
      <c r="Q4577" s="269">
        <v>-7</v>
      </c>
      <c r="R4577" s="269">
        <v>-7.25</v>
      </c>
      <c r="S4577" s="269">
        <v>-60.25</v>
      </c>
      <c r="T4577" s="269">
        <v>-60.5</v>
      </c>
      <c r="DI4577" s="112" t="s">
        <v>4980</v>
      </c>
      <c r="DJ4577" s="112" t="s">
        <v>4800</v>
      </c>
      <c r="DO4577"/>
    </row>
    <row r="4578" spans="15:119" x14ac:dyDescent="0.25">
      <c r="O4578" s="268" t="s">
        <v>14057</v>
      </c>
      <c r="P4578" s="268" t="s">
        <v>9484</v>
      </c>
      <c r="Q4578" s="269">
        <v>-7</v>
      </c>
      <c r="R4578" s="269">
        <v>-7.25</v>
      </c>
      <c r="S4578" s="269">
        <v>-60</v>
      </c>
      <c r="T4578" s="269">
        <v>-60.25</v>
      </c>
      <c r="DI4578" s="112" t="s">
        <v>7811</v>
      </c>
      <c r="DJ4578" s="112" t="s">
        <v>7290</v>
      </c>
      <c r="DO4578"/>
    </row>
    <row r="4579" spans="15:119" x14ac:dyDescent="0.25">
      <c r="O4579" s="268" t="s">
        <v>14058</v>
      </c>
      <c r="P4579" s="268" t="s">
        <v>14009</v>
      </c>
      <c r="Q4579" s="269">
        <v>-7</v>
      </c>
      <c r="R4579" s="269">
        <v>-7.125</v>
      </c>
      <c r="S4579" s="269">
        <v>-60</v>
      </c>
      <c r="T4579" s="269">
        <v>-60.125</v>
      </c>
      <c r="DI4579" s="112" t="s">
        <v>7812</v>
      </c>
      <c r="DJ4579" s="112" t="s">
        <v>7290</v>
      </c>
      <c r="DO4579"/>
    </row>
    <row r="4580" spans="15:119" x14ac:dyDescent="0.25">
      <c r="O4580" s="268" t="s">
        <v>14059</v>
      </c>
      <c r="P4580" s="268" t="s">
        <v>9484</v>
      </c>
      <c r="Q4580" s="269">
        <v>-7.25</v>
      </c>
      <c r="R4580" s="269">
        <v>-7.5</v>
      </c>
      <c r="S4580" s="269">
        <v>-60.25</v>
      </c>
      <c r="T4580" s="269">
        <v>-60.5</v>
      </c>
      <c r="DI4580" s="112" t="s">
        <v>6985</v>
      </c>
      <c r="DJ4580" s="112" t="s">
        <v>6297</v>
      </c>
      <c r="DO4580"/>
    </row>
    <row r="4581" spans="15:119" x14ac:dyDescent="0.25">
      <c r="O4581" s="268" t="s">
        <v>14060</v>
      </c>
      <c r="P4581" s="268" t="s">
        <v>9484</v>
      </c>
      <c r="Q4581" s="269">
        <v>-7.25</v>
      </c>
      <c r="R4581" s="269">
        <v>-7.5</v>
      </c>
      <c r="S4581" s="269">
        <v>-60</v>
      </c>
      <c r="T4581" s="269">
        <v>-60.25</v>
      </c>
      <c r="DI4581" s="112" t="s">
        <v>5178</v>
      </c>
      <c r="DJ4581" s="112" t="s">
        <v>5023</v>
      </c>
      <c r="DO4581"/>
    </row>
    <row r="4582" spans="15:119" ht="30" x14ac:dyDescent="0.25">
      <c r="O4582" s="268" t="s">
        <v>14061</v>
      </c>
      <c r="P4582" s="268" t="s">
        <v>9482</v>
      </c>
      <c r="Q4582" s="269">
        <v>-7.5</v>
      </c>
      <c r="R4582" s="269">
        <v>-8</v>
      </c>
      <c r="S4582" s="269">
        <v>-61</v>
      </c>
      <c r="T4582" s="269">
        <v>-61.5</v>
      </c>
      <c r="DI4582" s="112" t="s">
        <v>4752</v>
      </c>
      <c r="DJ4582" s="112" t="s">
        <v>4583</v>
      </c>
      <c r="DO4582"/>
    </row>
    <row r="4583" spans="15:119" x14ac:dyDescent="0.25">
      <c r="O4583" s="268" t="s">
        <v>14062</v>
      </c>
      <c r="P4583" s="268" t="s">
        <v>9484</v>
      </c>
      <c r="Q4583" s="269">
        <v>-7.5</v>
      </c>
      <c r="R4583" s="269">
        <v>-7.75</v>
      </c>
      <c r="S4583" s="269">
        <v>-61.25</v>
      </c>
      <c r="T4583" s="269">
        <v>-61.5</v>
      </c>
      <c r="DI4583" s="112" t="s">
        <v>5699</v>
      </c>
      <c r="DJ4583" s="112" t="s">
        <v>5568</v>
      </c>
      <c r="DO4583"/>
    </row>
    <row r="4584" spans="15:119" x14ac:dyDescent="0.25">
      <c r="O4584" s="268" t="s">
        <v>14063</v>
      </c>
      <c r="P4584" s="268" t="s">
        <v>9484</v>
      </c>
      <c r="Q4584" s="269">
        <v>-7.5</v>
      </c>
      <c r="R4584" s="269">
        <v>-7.75</v>
      </c>
      <c r="S4584" s="269">
        <v>-61</v>
      </c>
      <c r="T4584" s="269">
        <v>-61.25</v>
      </c>
      <c r="DI4584" s="112" t="s">
        <v>5523</v>
      </c>
      <c r="DJ4584" s="112" t="s">
        <v>5365</v>
      </c>
      <c r="DO4584"/>
    </row>
    <row r="4585" spans="15:119" x14ac:dyDescent="0.25">
      <c r="O4585" s="268" t="s">
        <v>14064</v>
      </c>
      <c r="P4585" s="268" t="s">
        <v>9484</v>
      </c>
      <c r="Q4585" s="269">
        <v>-7.75</v>
      </c>
      <c r="R4585" s="269">
        <v>-8</v>
      </c>
      <c r="S4585" s="269">
        <v>-61.25</v>
      </c>
      <c r="T4585" s="269">
        <v>-61.5</v>
      </c>
      <c r="DI4585" s="112" t="s">
        <v>4753</v>
      </c>
      <c r="DJ4585" s="112" t="s">
        <v>4583</v>
      </c>
      <c r="DO4585"/>
    </row>
    <row r="4586" spans="15:119" x14ac:dyDescent="0.25">
      <c r="O4586" s="268" t="s">
        <v>14065</v>
      </c>
      <c r="P4586" s="268" t="s">
        <v>9484</v>
      </c>
      <c r="Q4586" s="269">
        <v>-7.75</v>
      </c>
      <c r="R4586" s="269">
        <v>-8</v>
      </c>
      <c r="S4586" s="269">
        <v>-61</v>
      </c>
      <c r="T4586" s="269">
        <v>-61.25</v>
      </c>
      <c r="DI4586" s="112" t="s">
        <v>4753</v>
      </c>
      <c r="DJ4586" s="112" t="s">
        <v>5365</v>
      </c>
      <c r="DO4586"/>
    </row>
    <row r="4587" spans="15:119" x14ac:dyDescent="0.25">
      <c r="O4587" s="268" t="s">
        <v>14066</v>
      </c>
      <c r="P4587" s="268" t="s">
        <v>9482</v>
      </c>
      <c r="Q4587" s="269">
        <v>-7.5</v>
      </c>
      <c r="R4587" s="269">
        <v>-8</v>
      </c>
      <c r="S4587" s="269">
        <v>-60.5</v>
      </c>
      <c r="T4587" s="269">
        <v>-61</v>
      </c>
      <c r="DI4587" s="112" t="s">
        <v>6986</v>
      </c>
      <c r="DJ4587" s="112" t="s">
        <v>6297</v>
      </c>
      <c r="DO4587"/>
    </row>
    <row r="4588" spans="15:119" x14ac:dyDescent="0.25">
      <c r="O4588" s="268" t="s">
        <v>14067</v>
      </c>
      <c r="P4588" s="268" t="s">
        <v>9484</v>
      </c>
      <c r="Q4588" s="269">
        <v>-7.5</v>
      </c>
      <c r="R4588" s="269">
        <v>-7.75</v>
      </c>
      <c r="S4588" s="269">
        <v>-60.75</v>
      </c>
      <c r="T4588" s="269">
        <v>-61</v>
      </c>
      <c r="DI4588" s="112" t="s">
        <v>5326</v>
      </c>
      <c r="DJ4588" s="112" t="s">
        <v>5203</v>
      </c>
      <c r="DO4588"/>
    </row>
    <row r="4589" spans="15:119" x14ac:dyDescent="0.25">
      <c r="O4589" s="268" t="s">
        <v>14068</v>
      </c>
      <c r="P4589" s="268" t="s">
        <v>9484</v>
      </c>
      <c r="Q4589" s="269">
        <v>-7.5</v>
      </c>
      <c r="R4589" s="269">
        <v>-7.75</v>
      </c>
      <c r="S4589" s="269">
        <v>-60.5</v>
      </c>
      <c r="T4589" s="269">
        <v>-60.75</v>
      </c>
      <c r="DI4589" s="112" t="s">
        <v>7813</v>
      </c>
      <c r="DJ4589" s="112" t="s">
        <v>7290</v>
      </c>
      <c r="DO4589"/>
    </row>
    <row r="4590" spans="15:119" x14ac:dyDescent="0.25">
      <c r="O4590" s="268" t="s">
        <v>14069</v>
      </c>
      <c r="P4590" s="268" t="s">
        <v>9484</v>
      </c>
      <c r="Q4590" s="269">
        <v>-7.75</v>
      </c>
      <c r="R4590" s="269">
        <v>-8</v>
      </c>
      <c r="S4590" s="269">
        <v>-60.75</v>
      </c>
      <c r="T4590" s="269">
        <v>-61</v>
      </c>
      <c r="DI4590" s="112" t="s">
        <v>8484</v>
      </c>
      <c r="DJ4590" s="112" t="s">
        <v>8277</v>
      </c>
      <c r="DO4590"/>
    </row>
    <row r="4591" spans="15:119" x14ac:dyDescent="0.25">
      <c r="O4591" s="268" t="s">
        <v>14070</v>
      </c>
      <c r="P4591" s="268" t="s">
        <v>9484</v>
      </c>
      <c r="Q4591" s="269">
        <v>-7.75</v>
      </c>
      <c r="R4591" s="269">
        <v>-8</v>
      </c>
      <c r="S4591" s="269">
        <v>-60.5</v>
      </c>
      <c r="T4591" s="269">
        <v>-60.75</v>
      </c>
      <c r="DI4591" s="112" t="s">
        <v>4563</v>
      </c>
      <c r="DJ4591" s="112" t="s">
        <v>4444</v>
      </c>
      <c r="DO4591"/>
    </row>
    <row r="4592" spans="15:119" x14ac:dyDescent="0.25">
      <c r="O4592" s="268" t="s">
        <v>14071</v>
      </c>
      <c r="P4592" s="268" t="s">
        <v>9482</v>
      </c>
      <c r="Q4592" s="269">
        <v>-7.5</v>
      </c>
      <c r="R4592" s="269">
        <v>-8</v>
      </c>
      <c r="S4592" s="269">
        <v>-60</v>
      </c>
      <c r="T4592" s="269">
        <v>-60.5</v>
      </c>
      <c r="DI4592" s="112" t="s">
        <v>5327</v>
      </c>
      <c r="DJ4592" s="112" t="s">
        <v>5203</v>
      </c>
      <c r="DO4592"/>
    </row>
    <row r="4593" spans="15:119" x14ac:dyDescent="0.25">
      <c r="O4593" s="268" t="s">
        <v>14072</v>
      </c>
      <c r="P4593" s="268" t="s">
        <v>9484</v>
      </c>
      <c r="Q4593" s="269">
        <v>-7.5</v>
      </c>
      <c r="R4593" s="269">
        <v>-7.75</v>
      </c>
      <c r="S4593" s="269">
        <v>-60.25</v>
      </c>
      <c r="T4593" s="269">
        <v>-60.5</v>
      </c>
      <c r="DI4593" s="112" t="s">
        <v>5700</v>
      </c>
      <c r="DJ4593" s="112" t="s">
        <v>5568</v>
      </c>
      <c r="DO4593"/>
    </row>
    <row r="4594" spans="15:119" x14ac:dyDescent="0.25">
      <c r="O4594" s="268" t="s">
        <v>14073</v>
      </c>
      <c r="P4594" s="268" t="s">
        <v>9484</v>
      </c>
      <c r="Q4594" s="269">
        <v>-7.5</v>
      </c>
      <c r="R4594" s="269">
        <v>-7.75</v>
      </c>
      <c r="S4594" s="269">
        <v>-60</v>
      </c>
      <c r="T4594" s="269">
        <v>-60.25</v>
      </c>
      <c r="DI4594" s="112" t="s">
        <v>8483</v>
      </c>
      <c r="DJ4594" s="112" t="s">
        <v>8277</v>
      </c>
      <c r="DO4594"/>
    </row>
    <row r="4595" spans="15:119" x14ac:dyDescent="0.25">
      <c r="O4595" s="268" t="s">
        <v>14074</v>
      </c>
      <c r="P4595" s="268" t="s">
        <v>9484</v>
      </c>
      <c r="Q4595" s="269">
        <v>-7.75</v>
      </c>
      <c r="R4595" s="269">
        <v>-8</v>
      </c>
      <c r="S4595" s="269">
        <v>-60.25</v>
      </c>
      <c r="T4595" s="269">
        <v>-60.5</v>
      </c>
      <c r="DI4595" s="112" t="s">
        <v>4754</v>
      </c>
      <c r="DJ4595" s="112" t="s">
        <v>4583</v>
      </c>
      <c r="DO4595"/>
    </row>
    <row r="4596" spans="15:119" x14ac:dyDescent="0.25">
      <c r="O4596" s="268" t="s">
        <v>14075</v>
      </c>
      <c r="P4596" s="268" t="s">
        <v>9484</v>
      </c>
      <c r="Q4596" s="269">
        <v>-7.75</v>
      </c>
      <c r="R4596" s="269">
        <v>-8</v>
      </c>
      <c r="S4596" s="269">
        <v>-60</v>
      </c>
      <c r="T4596" s="269">
        <v>-60.25</v>
      </c>
      <c r="DI4596" s="112" t="s">
        <v>7814</v>
      </c>
      <c r="DJ4596" s="112" t="s">
        <v>7290</v>
      </c>
      <c r="DO4596"/>
    </row>
    <row r="4597" spans="15:119" x14ac:dyDescent="0.25">
      <c r="O4597" s="268" t="s">
        <v>14076</v>
      </c>
      <c r="P4597" s="268" t="s">
        <v>9476</v>
      </c>
      <c r="Q4597" s="269">
        <v>-4</v>
      </c>
      <c r="R4597" s="269">
        <v>-8</v>
      </c>
      <c r="S4597" s="269">
        <v>-54</v>
      </c>
      <c r="T4597" s="269">
        <v>-60</v>
      </c>
      <c r="DI4597" s="112" t="s">
        <v>8485</v>
      </c>
      <c r="DJ4597" s="112" t="s">
        <v>8277</v>
      </c>
      <c r="DO4597"/>
    </row>
    <row r="4598" spans="15:119" x14ac:dyDescent="0.25">
      <c r="O4598" s="268" t="s">
        <v>14077</v>
      </c>
      <c r="P4598" s="268" t="s">
        <v>9478</v>
      </c>
      <c r="Q4598" s="269">
        <v>-4</v>
      </c>
      <c r="R4598" s="269">
        <v>-6</v>
      </c>
      <c r="S4598" s="269">
        <v>-57</v>
      </c>
      <c r="T4598" s="269">
        <v>-60</v>
      </c>
      <c r="DI4598" s="112" t="s">
        <v>8901</v>
      </c>
      <c r="DJ4598" s="112" t="s">
        <v>8536</v>
      </c>
      <c r="DO4598"/>
    </row>
    <row r="4599" spans="15:119" x14ac:dyDescent="0.25">
      <c r="O4599" s="268" t="s">
        <v>14078</v>
      </c>
      <c r="P4599" s="268" t="s">
        <v>9480</v>
      </c>
      <c r="Q4599" s="269">
        <v>-4</v>
      </c>
      <c r="R4599" s="269">
        <v>-5</v>
      </c>
      <c r="S4599" s="269">
        <v>-58.5</v>
      </c>
      <c r="T4599" s="269">
        <v>-60</v>
      </c>
      <c r="DI4599" s="112" t="s">
        <v>5816</v>
      </c>
      <c r="DJ4599" s="112" t="s">
        <v>5735</v>
      </c>
      <c r="DO4599"/>
    </row>
    <row r="4600" spans="15:119" x14ac:dyDescent="0.25">
      <c r="O4600" s="268" t="s">
        <v>14079</v>
      </c>
      <c r="P4600" s="268" t="s">
        <v>9482</v>
      </c>
      <c r="Q4600" s="269">
        <v>-4</v>
      </c>
      <c r="R4600" s="269">
        <v>-4.5</v>
      </c>
      <c r="S4600" s="269">
        <v>-59.5</v>
      </c>
      <c r="T4600" s="269">
        <v>-60</v>
      </c>
      <c r="DI4600" s="112" t="s">
        <v>6987</v>
      </c>
      <c r="DJ4600" s="112" t="s">
        <v>6297</v>
      </c>
      <c r="DO4600"/>
    </row>
    <row r="4601" spans="15:119" x14ac:dyDescent="0.25">
      <c r="O4601" s="268" t="s">
        <v>14080</v>
      </c>
      <c r="P4601" s="268" t="s">
        <v>9484</v>
      </c>
      <c r="Q4601" s="269">
        <v>-4</v>
      </c>
      <c r="R4601" s="269">
        <v>-4.25</v>
      </c>
      <c r="S4601" s="269">
        <v>-59.75</v>
      </c>
      <c r="T4601" s="269">
        <v>-60</v>
      </c>
      <c r="DI4601" s="112" t="s">
        <v>4981</v>
      </c>
      <c r="DJ4601" s="112" t="s">
        <v>4800</v>
      </c>
      <c r="DO4601"/>
    </row>
    <row r="4602" spans="15:119" x14ac:dyDescent="0.25">
      <c r="O4602" s="268" t="s">
        <v>14081</v>
      </c>
      <c r="P4602" s="268" t="s">
        <v>9484</v>
      </c>
      <c r="Q4602" s="269">
        <v>-4</v>
      </c>
      <c r="R4602" s="269">
        <v>-4.25</v>
      </c>
      <c r="S4602" s="269">
        <v>-59.5</v>
      </c>
      <c r="T4602" s="269">
        <v>-59.75</v>
      </c>
      <c r="DI4602" s="112" t="s">
        <v>4398</v>
      </c>
      <c r="DJ4602" s="112" t="s">
        <v>4283</v>
      </c>
      <c r="DO4602"/>
    </row>
    <row r="4603" spans="15:119" x14ac:dyDescent="0.25">
      <c r="O4603" s="268" t="s">
        <v>14082</v>
      </c>
      <c r="P4603" s="268" t="s">
        <v>9484</v>
      </c>
      <c r="Q4603" s="269">
        <v>-4.25</v>
      </c>
      <c r="R4603" s="269">
        <v>-4.5</v>
      </c>
      <c r="S4603" s="269">
        <v>-59.75</v>
      </c>
      <c r="T4603" s="269">
        <v>-60</v>
      </c>
      <c r="DI4603" s="112" t="s">
        <v>7815</v>
      </c>
      <c r="DJ4603" s="112" t="s">
        <v>7290</v>
      </c>
      <c r="DO4603"/>
    </row>
    <row r="4604" spans="15:119" x14ac:dyDescent="0.25">
      <c r="O4604" s="268" t="s">
        <v>14083</v>
      </c>
      <c r="P4604" s="268" t="s">
        <v>9484</v>
      </c>
      <c r="Q4604" s="269">
        <v>-4.25</v>
      </c>
      <c r="R4604" s="269">
        <v>-4.5</v>
      </c>
      <c r="S4604" s="269">
        <v>-59.5</v>
      </c>
      <c r="T4604" s="269">
        <v>-59.75</v>
      </c>
      <c r="DI4604" s="112" t="s">
        <v>5701</v>
      </c>
      <c r="DJ4604" s="112" t="s">
        <v>5568</v>
      </c>
      <c r="DO4604"/>
    </row>
    <row r="4605" spans="15:119" x14ac:dyDescent="0.25">
      <c r="O4605" s="268" t="s">
        <v>14084</v>
      </c>
      <c r="P4605" s="268" t="s">
        <v>9482</v>
      </c>
      <c r="Q4605" s="269">
        <v>-4</v>
      </c>
      <c r="R4605" s="269">
        <v>-4.5</v>
      </c>
      <c r="S4605" s="269">
        <v>-59</v>
      </c>
      <c r="T4605" s="269">
        <v>-59.5</v>
      </c>
      <c r="DI4605" s="112" t="s">
        <v>7816</v>
      </c>
      <c r="DJ4605" s="112" t="s">
        <v>8277</v>
      </c>
      <c r="DO4605"/>
    </row>
    <row r="4606" spans="15:119" x14ac:dyDescent="0.25">
      <c r="O4606" s="268" t="s">
        <v>14085</v>
      </c>
      <c r="P4606" s="268" t="s">
        <v>9484</v>
      </c>
      <c r="Q4606" s="269">
        <v>-4</v>
      </c>
      <c r="R4606" s="269">
        <v>-4.25</v>
      </c>
      <c r="S4606" s="269">
        <v>-59.25</v>
      </c>
      <c r="T4606" s="269">
        <v>-59.5</v>
      </c>
      <c r="DI4606" s="112" t="s">
        <v>7816</v>
      </c>
      <c r="DJ4606" s="112" t="s">
        <v>7290</v>
      </c>
      <c r="DO4606"/>
    </row>
    <row r="4607" spans="15:119" x14ac:dyDescent="0.25">
      <c r="O4607" s="268" t="s">
        <v>14086</v>
      </c>
      <c r="P4607" s="268" t="s">
        <v>9484</v>
      </c>
      <c r="Q4607" s="269">
        <v>-4</v>
      </c>
      <c r="R4607" s="269">
        <v>-4.25</v>
      </c>
      <c r="S4607" s="269">
        <v>-59</v>
      </c>
      <c r="T4607" s="269">
        <v>-59.25</v>
      </c>
      <c r="DI4607" s="112" t="s">
        <v>8220</v>
      </c>
      <c r="DJ4607" s="112" t="s">
        <v>7908</v>
      </c>
      <c r="DO4607"/>
    </row>
    <row r="4608" spans="15:119" x14ac:dyDescent="0.25">
      <c r="O4608" s="268" t="s">
        <v>14087</v>
      </c>
      <c r="P4608" s="268" t="s">
        <v>9484</v>
      </c>
      <c r="Q4608" s="269">
        <v>-4.25</v>
      </c>
      <c r="R4608" s="269">
        <v>-4.5</v>
      </c>
      <c r="S4608" s="269">
        <v>-59.25</v>
      </c>
      <c r="T4608" s="269">
        <v>-59.5</v>
      </c>
      <c r="DI4608" s="112" t="s">
        <v>5891</v>
      </c>
      <c r="DJ4608" s="112" t="s">
        <v>5832</v>
      </c>
      <c r="DO4608"/>
    </row>
    <row r="4609" spans="15:119" x14ac:dyDescent="0.25">
      <c r="O4609" s="268" t="s">
        <v>14088</v>
      </c>
      <c r="P4609" s="268" t="s">
        <v>9484</v>
      </c>
      <c r="Q4609" s="269">
        <v>-4.25</v>
      </c>
      <c r="R4609" s="269">
        <v>-4.5</v>
      </c>
      <c r="S4609" s="269">
        <v>-59</v>
      </c>
      <c r="T4609" s="269">
        <v>-59.25</v>
      </c>
      <c r="DI4609" s="112" t="s">
        <v>8486</v>
      </c>
      <c r="DJ4609" s="112" t="s">
        <v>8277</v>
      </c>
      <c r="DO4609"/>
    </row>
    <row r="4610" spans="15:119" x14ac:dyDescent="0.25">
      <c r="O4610" s="268" t="s">
        <v>14089</v>
      </c>
      <c r="P4610" s="268" t="s">
        <v>9482</v>
      </c>
      <c r="Q4610" s="269">
        <v>-4</v>
      </c>
      <c r="R4610" s="269">
        <v>-4.5</v>
      </c>
      <c r="S4610" s="269">
        <v>-58.5</v>
      </c>
      <c r="T4610" s="269">
        <v>-59</v>
      </c>
      <c r="DI4610" s="112" t="s">
        <v>6235</v>
      </c>
      <c r="DJ4610" s="112" t="s">
        <v>5901</v>
      </c>
      <c r="DO4610"/>
    </row>
    <row r="4611" spans="15:119" x14ac:dyDescent="0.25">
      <c r="O4611" s="268" t="s">
        <v>14090</v>
      </c>
      <c r="P4611" s="268" t="s">
        <v>9484</v>
      </c>
      <c r="Q4611" s="269">
        <v>-4</v>
      </c>
      <c r="R4611" s="269">
        <v>-4.25</v>
      </c>
      <c r="S4611" s="269">
        <v>-58.75</v>
      </c>
      <c r="T4611" s="269">
        <v>-59</v>
      </c>
      <c r="DI4611" s="112" t="s">
        <v>5892</v>
      </c>
      <c r="DJ4611" s="112" t="s">
        <v>5901</v>
      </c>
      <c r="DO4611"/>
    </row>
    <row r="4612" spans="15:119" x14ac:dyDescent="0.25">
      <c r="O4612" s="268" t="s">
        <v>14091</v>
      </c>
      <c r="P4612" s="268" t="s">
        <v>9484</v>
      </c>
      <c r="Q4612" s="269">
        <v>-4</v>
      </c>
      <c r="R4612" s="269">
        <v>-4.25</v>
      </c>
      <c r="S4612" s="269">
        <v>-58.5</v>
      </c>
      <c r="T4612" s="269">
        <v>-58.75</v>
      </c>
      <c r="DI4612" s="112" t="s">
        <v>5892</v>
      </c>
      <c r="DJ4612" s="112" t="s">
        <v>9212</v>
      </c>
      <c r="DO4612"/>
    </row>
    <row r="4613" spans="15:119" x14ac:dyDescent="0.25">
      <c r="O4613" s="268" t="s">
        <v>14092</v>
      </c>
      <c r="P4613" s="268" t="s">
        <v>9484</v>
      </c>
      <c r="Q4613" s="269">
        <v>-4.25</v>
      </c>
      <c r="R4613" s="269">
        <v>-4.5</v>
      </c>
      <c r="S4613" s="269">
        <v>-58.75</v>
      </c>
      <c r="T4613" s="269">
        <v>-59</v>
      </c>
      <c r="DI4613" s="112" t="s">
        <v>5892</v>
      </c>
      <c r="DJ4613" s="112" t="s">
        <v>8277</v>
      </c>
      <c r="DO4613"/>
    </row>
    <row r="4614" spans="15:119" x14ac:dyDescent="0.25">
      <c r="O4614" s="268" t="s">
        <v>14093</v>
      </c>
      <c r="P4614" s="268" t="s">
        <v>9484</v>
      </c>
      <c r="Q4614" s="269">
        <v>-4.25</v>
      </c>
      <c r="R4614" s="269">
        <v>-4.5</v>
      </c>
      <c r="S4614" s="269">
        <v>-58.5</v>
      </c>
      <c r="T4614" s="269">
        <v>-58.75</v>
      </c>
      <c r="DI4614" s="112" t="s">
        <v>5892</v>
      </c>
      <c r="DJ4614" s="112" t="s">
        <v>5832</v>
      </c>
      <c r="DO4614"/>
    </row>
    <row r="4615" spans="15:119" x14ac:dyDescent="0.25">
      <c r="O4615" s="268" t="s">
        <v>14094</v>
      </c>
      <c r="P4615" s="268" t="s">
        <v>9482</v>
      </c>
      <c r="Q4615" s="269">
        <v>-4.5</v>
      </c>
      <c r="R4615" s="269">
        <v>-5</v>
      </c>
      <c r="S4615" s="269">
        <v>-59.5</v>
      </c>
      <c r="T4615" s="269">
        <v>-60</v>
      </c>
      <c r="DI4615" s="112" t="s">
        <v>6988</v>
      </c>
      <c r="DJ4615" s="112" t="s">
        <v>6297</v>
      </c>
      <c r="DO4615"/>
    </row>
    <row r="4616" spans="15:119" x14ac:dyDescent="0.25">
      <c r="O4616" s="268" t="s">
        <v>14095</v>
      </c>
      <c r="P4616" s="268" t="s">
        <v>9484</v>
      </c>
      <c r="Q4616" s="269">
        <v>-4.5</v>
      </c>
      <c r="R4616" s="269">
        <v>-4.75</v>
      </c>
      <c r="S4616" s="269">
        <v>-59.75</v>
      </c>
      <c r="T4616" s="269">
        <v>-60</v>
      </c>
      <c r="DI4616" s="112" t="s">
        <v>5525</v>
      </c>
      <c r="DJ4616" s="112" t="s">
        <v>5365</v>
      </c>
      <c r="DO4616"/>
    </row>
    <row r="4617" spans="15:119" ht="30" x14ac:dyDescent="0.25">
      <c r="O4617" s="268" t="s">
        <v>14096</v>
      </c>
      <c r="P4617" s="268" t="s">
        <v>9484</v>
      </c>
      <c r="Q4617" s="269">
        <v>-4.5</v>
      </c>
      <c r="R4617" s="269">
        <v>-4.75</v>
      </c>
      <c r="S4617" s="269">
        <v>-59.5</v>
      </c>
      <c r="T4617" s="269">
        <v>-59.75</v>
      </c>
      <c r="DI4617" s="112" t="s">
        <v>4399</v>
      </c>
      <c r="DJ4617" s="112" t="s">
        <v>4283</v>
      </c>
      <c r="DO4617"/>
    </row>
    <row r="4618" spans="15:119" x14ac:dyDescent="0.25">
      <c r="O4618" s="268" t="s">
        <v>14097</v>
      </c>
      <c r="P4618" s="268" t="s">
        <v>9484</v>
      </c>
      <c r="Q4618" s="269">
        <v>-4.75</v>
      </c>
      <c r="R4618" s="269">
        <v>-5</v>
      </c>
      <c r="S4618" s="269">
        <v>-59.75</v>
      </c>
      <c r="T4618" s="269">
        <v>-60</v>
      </c>
      <c r="DI4618" s="112" t="s">
        <v>4755</v>
      </c>
      <c r="DJ4618" s="112" t="s">
        <v>4583</v>
      </c>
      <c r="DO4618"/>
    </row>
    <row r="4619" spans="15:119" x14ac:dyDescent="0.25">
      <c r="O4619" s="268" t="s">
        <v>14098</v>
      </c>
      <c r="P4619" s="268" t="s">
        <v>9484</v>
      </c>
      <c r="Q4619" s="269">
        <v>-4.75</v>
      </c>
      <c r="R4619" s="269">
        <v>-5</v>
      </c>
      <c r="S4619" s="269">
        <v>-59.5</v>
      </c>
      <c r="T4619" s="269">
        <v>-59.75</v>
      </c>
      <c r="DI4619" s="112" t="s">
        <v>4400</v>
      </c>
      <c r="DJ4619" s="112" t="s">
        <v>4283</v>
      </c>
      <c r="DO4619"/>
    </row>
    <row r="4620" spans="15:119" x14ac:dyDescent="0.25">
      <c r="O4620" s="268" t="s">
        <v>14099</v>
      </c>
      <c r="P4620" s="268" t="s">
        <v>9482</v>
      </c>
      <c r="Q4620" s="269">
        <v>-4.5</v>
      </c>
      <c r="R4620" s="269">
        <v>-5</v>
      </c>
      <c r="S4620" s="269">
        <v>-59</v>
      </c>
      <c r="T4620" s="269">
        <v>-59.5</v>
      </c>
      <c r="DI4620" s="112" t="s">
        <v>5524</v>
      </c>
      <c r="DJ4620" s="112" t="s">
        <v>5365</v>
      </c>
      <c r="DO4620"/>
    </row>
    <row r="4621" spans="15:119" ht="30" x14ac:dyDescent="0.25">
      <c r="O4621" s="268" t="s">
        <v>14100</v>
      </c>
      <c r="P4621" s="268" t="s">
        <v>9484</v>
      </c>
      <c r="Q4621" s="269">
        <v>-4.5</v>
      </c>
      <c r="R4621" s="269">
        <v>-4.75</v>
      </c>
      <c r="S4621" s="269">
        <v>-59.25</v>
      </c>
      <c r="T4621" s="269">
        <v>-59.5</v>
      </c>
      <c r="DI4621" s="112" t="s">
        <v>4756</v>
      </c>
      <c r="DJ4621" s="112" t="s">
        <v>4583</v>
      </c>
      <c r="DO4621"/>
    </row>
    <row r="4622" spans="15:119" x14ac:dyDescent="0.25">
      <c r="O4622" s="268" t="s">
        <v>14101</v>
      </c>
      <c r="P4622" s="268" t="s">
        <v>9484</v>
      </c>
      <c r="Q4622" s="269">
        <v>-4.5</v>
      </c>
      <c r="R4622" s="269">
        <v>-4.75</v>
      </c>
      <c r="S4622" s="269">
        <v>-59</v>
      </c>
      <c r="T4622" s="269">
        <v>-59.25</v>
      </c>
      <c r="DI4622" s="112" t="s">
        <v>7189</v>
      </c>
      <c r="DJ4622" s="112" t="s">
        <v>7127</v>
      </c>
      <c r="DO4622"/>
    </row>
    <row r="4623" spans="15:119" x14ac:dyDescent="0.25">
      <c r="O4623" s="268" t="s">
        <v>14102</v>
      </c>
      <c r="P4623" s="268" t="s">
        <v>9484</v>
      </c>
      <c r="Q4623" s="269">
        <v>-4.75</v>
      </c>
      <c r="R4623" s="269">
        <v>-5</v>
      </c>
      <c r="S4623" s="269">
        <v>-59.25</v>
      </c>
      <c r="T4623" s="269">
        <v>-59.5</v>
      </c>
      <c r="DI4623" s="112" t="s">
        <v>6989</v>
      </c>
      <c r="DJ4623" s="112" t="s">
        <v>6297</v>
      </c>
      <c r="DO4623"/>
    </row>
    <row r="4624" spans="15:119" x14ac:dyDescent="0.25">
      <c r="O4624" s="268" t="s">
        <v>14103</v>
      </c>
      <c r="P4624" s="268" t="s">
        <v>9484</v>
      </c>
      <c r="Q4624" s="269">
        <v>-4.75</v>
      </c>
      <c r="R4624" s="269">
        <v>-5</v>
      </c>
      <c r="S4624" s="269">
        <v>-59</v>
      </c>
      <c r="T4624" s="269">
        <v>-59.25</v>
      </c>
      <c r="DI4624" s="112" t="s">
        <v>8902</v>
      </c>
      <c r="DJ4624" s="112" t="s">
        <v>8536</v>
      </c>
      <c r="DO4624"/>
    </row>
    <row r="4625" spans="15:119" x14ac:dyDescent="0.25">
      <c r="O4625" s="268" t="s">
        <v>14104</v>
      </c>
      <c r="P4625" s="268" t="s">
        <v>9482</v>
      </c>
      <c r="Q4625" s="269">
        <v>-4.5</v>
      </c>
      <c r="R4625" s="269">
        <v>-5</v>
      </c>
      <c r="S4625" s="269">
        <v>-58.5</v>
      </c>
      <c r="T4625" s="269">
        <v>-59</v>
      </c>
      <c r="DI4625" s="112" t="s">
        <v>6238</v>
      </c>
      <c r="DJ4625" s="112" t="s">
        <v>5901</v>
      </c>
      <c r="DO4625"/>
    </row>
    <row r="4626" spans="15:119" x14ac:dyDescent="0.25">
      <c r="O4626" s="268" t="s">
        <v>14105</v>
      </c>
      <c r="P4626" s="268" t="s">
        <v>9484</v>
      </c>
      <c r="Q4626" s="269">
        <v>-4.5</v>
      </c>
      <c r="R4626" s="269">
        <v>-4.75</v>
      </c>
      <c r="S4626" s="269">
        <v>-58.75</v>
      </c>
      <c r="T4626" s="269">
        <v>-59</v>
      </c>
      <c r="DI4626" s="112" t="s">
        <v>550</v>
      </c>
      <c r="DJ4626" s="112" t="s">
        <v>10</v>
      </c>
      <c r="DO4626"/>
    </row>
    <row r="4627" spans="15:119" x14ac:dyDescent="0.25">
      <c r="O4627" s="268" t="s">
        <v>14106</v>
      </c>
      <c r="P4627" s="268" t="s">
        <v>9484</v>
      </c>
      <c r="Q4627" s="269">
        <v>-4.5</v>
      </c>
      <c r="R4627" s="269">
        <v>-4.75</v>
      </c>
      <c r="S4627" s="269">
        <v>-58.5</v>
      </c>
      <c r="T4627" s="269">
        <v>-58.75</v>
      </c>
      <c r="DI4627" s="112" t="s">
        <v>6236</v>
      </c>
      <c r="DJ4627" s="112" t="s">
        <v>5901</v>
      </c>
      <c r="DO4627"/>
    </row>
    <row r="4628" spans="15:119" x14ac:dyDescent="0.25">
      <c r="O4628" s="268" t="s">
        <v>14107</v>
      </c>
      <c r="P4628" s="268" t="s">
        <v>9484</v>
      </c>
      <c r="Q4628" s="269">
        <v>-4.75</v>
      </c>
      <c r="R4628" s="269">
        <v>-5</v>
      </c>
      <c r="S4628" s="269">
        <v>-58.75</v>
      </c>
      <c r="T4628" s="269">
        <v>-59</v>
      </c>
      <c r="DI4628" s="112" t="s">
        <v>4757</v>
      </c>
      <c r="DJ4628" s="112" t="s">
        <v>4583</v>
      </c>
      <c r="DO4628"/>
    </row>
    <row r="4629" spans="15:119" x14ac:dyDescent="0.25">
      <c r="O4629" s="268" t="s">
        <v>14108</v>
      </c>
      <c r="P4629" s="268" t="s">
        <v>9484</v>
      </c>
      <c r="Q4629" s="269">
        <v>-4.75</v>
      </c>
      <c r="R4629" s="269">
        <v>-5</v>
      </c>
      <c r="S4629" s="269">
        <v>-58.5</v>
      </c>
      <c r="T4629" s="269">
        <v>-58.75</v>
      </c>
      <c r="DI4629" s="112" t="s">
        <v>6990</v>
      </c>
      <c r="DJ4629" s="112" t="s">
        <v>6297</v>
      </c>
      <c r="DO4629"/>
    </row>
    <row r="4630" spans="15:119" x14ac:dyDescent="0.25">
      <c r="O4630" s="268" t="s">
        <v>14109</v>
      </c>
      <c r="P4630" s="268" t="s">
        <v>9480</v>
      </c>
      <c r="Q4630" s="269">
        <v>-4</v>
      </c>
      <c r="R4630" s="269">
        <v>-5</v>
      </c>
      <c r="S4630" s="269">
        <v>-57</v>
      </c>
      <c r="T4630" s="269">
        <v>-58.5</v>
      </c>
      <c r="DI4630" s="112" t="s">
        <v>9191</v>
      </c>
      <c r="DJ4630" s="112" t="s">
        <v>9078</v>
      </c>
      <c r="DO4630"/>
    </row>
    <row r="4631" spans="15:119" x14ac:dyDescent="0.25">
      <c r="O4631" s="268" t="s">
        <v>14110</v>
      </c>
      <c r="P4631" s="268" t="s">
        <v>9482</v>
      </c>
      <c r="Q4631" s="269">
        <v>-4</v>
      </c>
      <c r="R4631" s="269">
        <v>-4.5</v>
      </c>
      <c r="S4631" s="269">
        <v>-58</v>
      </c>
      <c r="T4631" s="269">
        <v>-58.5</v>
      </c>
      <c r="DI4631" s="112" t="s">
        <v>6237</v>
      </c>
      <c r="DJ4631" s="112" t="s">
        <v>5901</v>
      </c>
      <c r="DO4631"/>
    </row>
    <row r="4632" spans="15:119" x14ac:dyDescent="0.25">
      <c r="O4632" s="268" t="s">
        <v>14111</v>
      </c>
      <c r="P4632" s="268" t="s">
        <v>9484</v>
      </c>
      <c r="Q4632" s="269">
        <v>-4</v>
      </c>
      <c r="R4632" s="269">
        <v>-4.25</v>
      </c>
      <c r="S4632" s="269">
        <v>-58.25</v>
      </c>
      <c r="T4632" s="269">
        <v>-58.5</v>
      </c>
      <c r="DI4632" s="112" t="s">
        <v>4982</v>
      </c>
      <c r="DJ4632" s="112" t="s">
        <v>4800</v>
      </c>
      <c r="DO4632"/>
    </row>
    <row r="4633" spans="15:119" x14ac:dyDescent="0.25">
      <c r="O4633" s="268" t="s">
        <v>14112</v>
      </c>
      <c r="P4633" s="268" t="s">
        <v>9484</v>
      </c>
      <c r="Q4633" s="269">
        <v>-4</v>
      </c>
      <c r="R4633" s="269">
        <v>-4.25</v>
      </c>
      <c r="S4633" s="269">
        <v>-58</v>
      </c>
      <c r="T4633" s="269">
        <v>-58.25</v>
      </c>
      <c r="DI4633" s="112" t="s">
        <v>4564</v>
      </c>
      <c r="DJ4633" s="112" t="s">
        <v>4444</v>
      </c>
      <c r="DO4633"/>
    </row>
    <row r="4634" spans="15:119" x14ac:dyDescent="0.25">
      <c r="O4634" s="268" t="s">
        <v>14113</v>
      </c>
      <c r="P4634" s="268" t="s">
        <v>9484</v>
      </c>
      <c r="Q4634" s="269">
        <v>-4.25</v>
      </c>
      <c r="R4634" s="269">
        <v>-4.5</v>
      </c>
      <c r="S4634" s="269">
        <v>-58.25</v>
      </c>
      <c r="T4634" s="269">
        <v>-58.5</v>
      </c>
      <c r="DI4634" s="112" t="s">
        <v>4401</v>
      </c>
      <c r="DJ4634" s="112" t="s">
        <v>4283</v>
      </c>
      <c r="DO4634"/>
    </row>
    <row r="4635" spans="15:119" x14ac:dyDescent="0.25">
      <c r="O4635" s="268" t="s">
        <v>14114</v>
      </c>
      <c r="P4635" s="268" t="s">
        <v>9484</v>
      </c>
      <c r="Q4635" s="269">
        <v>-4.25</v>
      </c>
      <c r="R4635" s="269">
        <v>-4.5</v>
      </c>
      <c r="S4635" s="269">
        <v>-58</v>
      </c>
      <c r="T4635" s="269">
        <v>-58.25</v>
      </c>
      <c r="DI4635" s="112" t="s">
        <v>5328</v>
      </c>
      <c r="DJ4635" s="112" t="s">
        <v>5203</v>
      </c>
      <c r="DO4635"/>
    </row>
    <row r="4636" spans="15:119" x14ac:dyDescent="0.25">
      <c r="O4636" s="268" t="s">
        <v>14115</v>
      </c>
      <c r="P4636" s="268" t="s">
        <v>9482</v>
      </c>
      <c r="Q4636" s="269">
        <v>-4</v>
      </c>
      <c r="R4636" s="269">
        <v>-4.5</v>
      </c>
      <c r="S4636" s="269">
        <v>-57.5</v>
      </c>
      <c r="T4636" s="269">
        <v>-58</v>
      </c>
      <c r="DI4636" s="112" t="s">
        <v>7270</v>
      </c>
      <c r="DJ4636" s="112" t="s">
        <v>7203</v>
      </c>
      <c r="DO4636"/>
    </row>
    <row r="4637" spans="15:119" x14ac:dyDescent="0.25">
      <c r="O4637" s="268" t="s">
        <v>14116</v>
      </c>
      <c r="P4637" s="268" t="s">
        <v>9484</v>
      </c>
      <c r="Q4637" s="269">
        <v>-4</v>
      </c>
      <c r="R4637" s="269">
        <v>-4.25</v>
      </c>
      <c r="S4637" s="269">
        <v>-57.75</v>
      </c>
      <c r="T4637" s="269">
        <v>-58</v>
      </c>
      <c r="DI4637" s="112" t="s">
        <v>5526</v>
      </c>
      <c r="DJ4637" s="112" t="s">
        <v>6297</v>
      </c>
      <c r="DO4637"/>
    </row>
    <row r="4638" spans="15:119" x14ac:dyDescent="0.25">
      <c r="O4638" s="268" t="s">
        <v>14117</v>
      </c>
      <c r="P4638" s="268" t="s">
        <v>9484</v>
      </c>
      <c r="Q4638" s="269">
        <v>-4</v>
      </c>
      <c r="R4638" s="269">
        <v>-4.25</v>
      </c>
      <c r="S4638" s="269">
        <v>-57.5</v>
      </c>
      <c r="T4638" s="269">
        <v>-57.75</v>
      </c>
      <c r="DI4638" s="112" t="s">
        <v>5526</v>
      </c>
      <c r="DJ4638" s="112" t="s">
        <v>5365</v>
      </c>
      <c r="DO4638"/>
    </row>
    <row r="4639" spans="15:119" x14ac:dyDescent="0.25">
      <c r="O4639" s="268" t="s">
        <v>14118</v>
      </c>
      <c r="P4639" s="268" t="s">
        <v>9484</v>
      </c>
      <c r="Q4639" s="269">
        <v>-4.25</v>
      </c>
      <c r="R4639" s="269">
        <v>-4.5</v>
      </c>
      <c r="S4639" s="269">
        <v>-57.75</v>
      </c>
      <c r="T4639" s="269">
        <v>-58</v>
      </c>
      <c r="DI4639" s="112" t="s">
        <v>5526</v>
      </c>
      <c r="DJ4639" s="112" t="s">
        <v>5832</v>
      </c>
      <c r="DO4639"/>
    </row>
    <row r="4640" spans="15:119" x14ac:dyDescent="0.25">
      <c r="O4640" s="268" t="s">
        <v>14119</v>
      </c>
      <c r="P4640" s="268" t="s">
        <v>9484</v>
      </c>
      <c r="Q4640" s="269">
        <v>-4.25</v>
      </c>
      <c r="R4640" s="269">
        <v>-4.5</v>
      </c>
      <c r="S4640" s="269">
        <v>-57.5</v>
      </c>
      <c r="T4640" s="269">
        <v>-57.75</v>
      </c>
      <c r="DI4640" s="112" t="s">
        <v>5526</v>
      </c>
      <c r="DJ4640" s="112" t="s">
        <v>7290</v>
      </c>
      <c r="DO4640"/>
    </row>
    <row r="4641" spans="15:119" x14ac:dyDescent="0.25">
      <c r="O4641" s="268" t="s">
        <v>14120</v>
      </c>
      <c r="P4641" s="268" t="s">
        <v>9482</v>
      </c>
      <c r="Q4641" s="269">
        <v>-4</v>
      </c>
      <c r="R4641" s="269">
        <v>-4.5</v>
      </c>
      <c r="S4641" s="269">
        <v>-57</v>
      </c>
      <c r="T4641" s="269">
        <v>-57.5</v>
      </c>
      <c r="DI4641" s="112" t="s">
        <v>8903</v>
      </c>
      <c r="DJ4641" s="112" t="s">
        <v>8536</v>
      </c>
      <c r="DO4641"/>
    </row>
    <row r="4642" spans="15:119" ht="30" x14ac:dyDescent="0.25">
      <c r="O4642" s="268" t="s">
        <v>14121</v>
      </c>
      <c r="P4642" s="268" t="s">
        <v>9484</v>
      </c>
      <c r="Q4642" s="269">
        <v>-4</v>
      </c>
      <c r="R4642" s="269">
        <v>-4.25</v>
      </c>
      <c r="S4642" s="269">
        <v>-57.25</v>
      </c>
      <c r="T4642" s="269">
        <v>-57.5</v>
      </c>
      <c r="DI4642" s="112" t="s">
        <v>4983</v>
      </c>
      <c r="DJ4642" s="112" t="s">
        <v>4800</v>
      </c>
      <c r="DO4642"/>
    </row>
    <row r="4643" spans="15:119" x14ac:dyDescent="0.25">
      <c r="O4643" s="268" t="s">
        <v>14122</v>
      </c>
      <c r="P4643" s="268" t="s">
        <v>9484</v>
      </c>
      <c r="Q4643" s="269">
        <v>-4</v>
      </c>
      <c r="R4643" s="269">
        <v>-4.25</v>
      </c>
      <c r="S4643" s="269">
        <v>-57</v>
      </c>
      <c r="T4643" s="269">
        <v>-57.25</v>
      </c>
      <c r="DI4643" s="112" t="s">
        <v>9410</v>
      </c>
      <c r="DJ4643" s="112" t="s">
        <v>9212</v>
      </c>
      <c r="DO4643"/>
    </row>
    <row r="4644" spans="15:119" ht="30" x14ac:dyDescent="0.25">
      <c r="O4644" s="268" t="s">
        <v>14123</v>
      </c>
      <c r="P4644" s="268" t="s">
        <v>9484</v>
      </c>
      <c r="Q4644" s="269">
        <v>-4.25</v>
      </c>
      <c r="R4644" s="269">
        <v>-4.5</v>
      </c>
      <c r="S4644" s="269">
        <v>-57.25</v>
      </c>
      <c r="T4644" s="269">
        <v>-57.5</v>
      </c>
      <c r="DI4644" s="112" t="s">
        <v>7269</v>
      </c>
      <c r="DJ4644" s="112" t="s">
        <v>7203</v>
      </c>
      <c r="DO4644"/>
    </row>
    <row r="4645" spans="15:119" x14ac:dyDescent="0.25">
      <c r="O4645" s="268" t="s">
        <v>14124</v>
      </c>
      <c r="P4645" s="268" t="s">
        <v>9484</v>
      </c>
      <c r="Q4645" s="269">
        <v>-4.25</v>
      </c>
      <c r="R4645" s="269">
        <v>-4.5</v>
      </c>
      <c r="S4645" s="269">
        <v>-57</v>
      </c>
      <c r="T4645" s="269">
        <v>-57.25</v>
      </c>
      <c r="DI4645" s="112" t="s">
        <v>6991</v>
      </c>
      <c r="DJ4645" s="112" t="s">
        <v>6297</v>
      </c>
      <c r="DO4645"/>
    </row>
    <row r="4646" spans="15:119" x14ac:dyDescent="0.25">
      <c r="O4646" s="268" t="s">
        <v>14125</v>
      </c>
      <c r="P4646" s="268" t="s">
        <v>9482</v>
      </c>
      <c r="Q4646" s="269">
        <v>-4.5</v>
      </c>
      <c r="R4646" s="269">
        <v>-5</v>
      </c>
      <c r="S4646" s="269">
        <v>-58</v>
      </c>
      <c r="T4646" s="269">
        <v>-58.5</v>
      </c>
      <c r="DI4646" s="112" t="s">
        <v>6991</v>
      </c>
      <c r="DJ4646" s="112" t="s">
        <v>8536</v>
      </c>
      <c r="DO4646"/>
    </row>
    <row r="4647" spans="15:119" x14ac:dyDescent="0.25">
      <c r="O4647" s="268" t="s">
        <v>14126</v>
      </c>
      <c r="P4647" s="268" t="s">
        <v>9484</v>
      </c>
      <c r="Q4647" s="269">
        <v>-4.5</v>
      </c>
      <c r="R4647" s="269">
        <v>-4.75</v>
      </c>
      <c r="S4647" s="269">
        <v>-58.25</v>
      </c>
      <c r="T4647" s="269">
        <v>-58.5</v>
      </c>
      <c r="DI4647" s="112" t="s">
        <v>6992</v>
      </c>
      <c r="DJ4647" s="112" t="s">
        <v>6297</v>
      </c>
      <c r="DO4647"/>
    </row>
    <row r="4648" spans="15:119" x14ac:dyDescent="0.25">
      <c r="O4648" s="268" t="s">
        <v>14127</v>
      </c>
      <c r="P4648" s="268" t="s">
        <v>9484</v>
      </c>
      <c r="Q4648" s="269">
        <v>-4.5</v>
      </c>
      <c r="R4648" s="269">
        <v>-4.75</v>
      </c>
      <c r="S4648" s="269">
        <v>-58</v>
      </c>
      <c r="T4648" s="269">
        <v>-58.25</v>
      </c>
      <c r="DI4648" s="112" t="s">
        <v>4758</v>
      </c>
      <c r="DJ4648" s="112" t="s">
        <v>4583</v>
      </c>
      <c r="DO4648"/>
    </row>
    <row r="4649" spans="15:119" x14ac:dyDescent="0.25">
      <c r="O4649" s="268" t="s">
        <v>14128</v>
      </c>
      <c r="P4649" s="268" t="s">
        <v>9484</v>
      </c>
      <c r="Q4649" s="269">
        <v>-4.75</v>
      </c>
      <c r="R4649" s="269">
        <v>-5</v>
      </c>
      <c r="S4649" s="269">
        <v>-58.25</v>
      </c>
      <c r="T4649" s="269">
        <v>-58.5</v>
      </c>
      <c r="DI4649" s="112" t="s">
        <v>6239</v>
      </c>
      <c r="DJ4649" s="112" t="s">
        <v>5901</v>
      </c>
      <c r="DO4649"/>
    </row>
    <row r="4650" spans="15:119" x14ac:dyDescent="0.25">
      <c r="O4650" s="268" t="s">
        <v>14129</v>
      </c>
      <c r="P4650" s="268" t="s">
        <v>9484</v>
      </c>
      <c r="Q4650" s="269">
        <v>-4.75</v>
      </c>
      <c r="R4650" s="269">
        <v>-5</v>
      </c>
      <c r="S4650" s="269">
        <v>-58</v>
      </c>
      <c r="T4650" s="269">
        <v>-58.25</v>
      </c>
      <c r="DI4650" s="112" t="s">
        <v>6993</v>
      </c>
      <c r="DJ4650" s="112" t="s">
        <v>6297</v>
      </c>
      <c r="DO4650"/>
    </row>
    <row r="4651" spans="15:119" x14ac:dyDescent="0.25">
      <c r="O4651" s="268" t="s">
        <v>14130</v>
      </c>
      <c r="P4651" s="268" t="s">
        <v>9482</v>
      </c>
      <c r="Q4651" s="269">
        <v>-4.5</v>
      </c>
      <c r="R4651" s="269">
        <v>-5</v>
      </c>
      <c r="S4651" s="269">
        <v>-57.5</v>
      </c>
      <c r="T4651" s="269">
        <v>-58</v>
      </c>
      <c r="DI4651" s="112" t="s">
        <v>166</v>
      </c>
      <c r="DJ4651" s="112" t="s">
        <v>10</v>
      </c>
      <c r="DO4651"/>
    </row>
    <row r="4652" spans="15:119" ht="30" x14ac:dyDescent="0.25">
      <c r="O4652" s="268" t="s">
        <v>14131</v>
      </c>
      <c r="P4652" s="268" t="s">
        <v>9484</v>
      </c>
      <c r="Q4652" s="269">
        <v>-4.5</v>
      </c>
      <c r="R4652" s="269">
        <v>-4.75</v>
      </c>
      <c r="S4652" s="269">
        <v>-57.75</v>
      </c>
      <c r="T4652" s="269">
        <v>-58</v>
      </c>
      <c r="DI4652" s="112" t="s">
        <v>4759</v>
      </c>
      <c r="DJ4652" s="112" t="s">
        <v>4583</v>
      </c>
      <c r="DO4652"/>
    </row>
    <row r="4653" spans="15:119" x14ac:dyDescent="0.25">
      <c r="O4653" s="268" t="s">
        <v>14132</v>
      </c>
      <c r="P4653" s="268" t="s">
        <v>9484</v>
      </c>
      <c r="Q4653" s="269">
        <v>-4.5</v>
      </c>
      <c r="R4653" s="269">
        <v>-4.75</v>
      </c>
      <c r="S4653" s="269">
        <v>-57.5</v>
      </c>
      <c r="T4653" s="269">
        <v>-57.75</v>
      </c>
      <c r="DI4653" s="112" t="s">
        <v>5329</v>
      </c>
      <c r="DJ4653" s="112" t="s">
        <v>5203</v>
      </c>
      <c r="DO4653"/>
    </row>
    <row r="4654" spans="15:119" x14ac:dyDescent="0.25">
      <c r="O4654" s="268" t="s">
        <v>14133</v>
      </c>
      <c r="P4654" s="268" t="s">
        <v>9484</v>
      </c>
      <c r="Q4654" s="269">
        <v>-4.75</v>
      </c>
      <c r="R4654" s="269">
        <v>-5</v>
      </c>
      <c r="S4654" s="269">
        <v>-57.75</v>
      </c>
      <c r="T4654" s="269">
        <v>-58</v>
      </c>
      <c r="DI4654" s="112" t="s">
        <v>4402</v>
      </c>
      <c r="DJ4654" s="112" t="s">
        <v>4283</v>
      </c>
      <c r="DO4654"/>
    </row>
    <row r="4655" spans="15:119" x14ac:dyDescent="0.25">
      <c r="O4655" s="268" t="s">
        <v>14134</v>
      </c>
      <c r="P4655" s="268" t="s">
        <v>9484</v>
      </c>
      <c r="Q4655" s="269">
        <v>-4.75</v>
      </c>
      <c r="R4655" s="269">
        <v>-5</v>
      </c>
      <c r="S4655" s="269">
        <v>-57.5</v>
      </c>
      <c r="T4655" s="269">
        <v>-57.75</v>
      </c>
      <c r="DI4655" s="112" t="s">
        <v>4984</v>
      </c>
      <c r="DJ4655" s="112" t="s">
        <v>4800</v>
      </c>
      <c r="DO4655"/>
    </row>
    <row r="4656" spans="15:119" x14ac:dyDescent="0.25">
      <c r="O4656" s="268" t="s">
        <v>14135</v>
      </c>
      <c r="P4656" s="268" t="s">
        <v>9482</v>
      </c>
      <c r="Q4656" s="269">
        <v>-4.5</v>
      </c>
      <c r="R4656" s="269">
        <v>-5</v>
      </c>
      <c r="S4656" s="269">
        <v>-57</v>
      </c>
      <c r="T4656" s="269">
        <v>-57.5</v>
      </c>
      <c r="DI4656" s="112" t="s">
        <v>8487</v>
      </c>
      <c r="DJ4656" s="112" t="s">
        <v>8277</v>
      </c>
      <c r="DO4656"/>
    </row>
    <row r="4657" spans="15:119" x14ac:dyDescent="0.25">
      <c r="O4657" s="268" t="s">
        <v>14136</v>
      </c>
      <c r="P4657" s="268" t="s">
        <v>9484</v>
      </c>
      <c r="Q4657" s="269">
        <v>-4.5</v>
      </c>
      <c r="R4657" s="269">
        <v>-4.75</v>
      </c>
      <c r="S4657" s="269">
        <v>-57.25</v>
      </c>
      <c r="T4657" s="269">
        <v>-57.5</v>
      </c>
      <c r="DI4657" s="112" t="s">
        <v>6240</v>
      </c>
      <c r="DJ4657" s="112" t="s">
        <v>5901</v>
      </c>
      <c r="DO4657"/>
    </row>
    <row r="4658" spans="15:119" x14ac:dyDescent="0.25">
      <c r="O4658" s="268" t="s">
        <v>14137</v>
      </c>
      <c r="P4658" s="268" t="s">
        <v>9484</v>
      </c>
      <c r="Q4658" s="269">
        <v>-4.5</v>
      </c>
      <c r="R4658" s="269">
        <v>-4.75</v>
      </c>
      <c r="S4658" s="269">
        <v>-57</v>
      </c>
      <c r="T4658" s="269">
        <v>-57.25</v>
      </c>
      <c r="DI4658" s="112" t="s">
        <v>6240</v>
      </c>
      <c r="DJ4658" s="112" t="s">
        <v>8536</v>
      </c>
      <c r="DO4658"/>
    </row>
    <row r="4659" spans="15:119" x14ac:dyDescent="0.25">
      <c r="O4659" s="268" t="s">
        <v>14138</v>
      </c>
      <c r="P4659" s="268" t="s">
        <v>9484</v>
      </c>
      <c r="Q4659" s="269">
        <v>-4.75</v>
      </c>
      <c r="R4659" s="269">
        <v>-5</v>
      </c>
      <c r="S4659" s="269">
        <v>-57.25</v>
      </c>
      <c r="T4659" s="269">
        <v>-57.5</v>
      </c>
      <c r="DI4659" s="112" t="s">
        <v>4255</v>
      </c>
      <c r="DJ4659" s="112" t="s">
        <v>4204</v>
      </c>
      <c r="DO4659"/>
    </row>
    <row r="4660" spans="15:119" x14ac:dyDescent="0.25">
      <c r="O4660" s="268" t="s">
        <v>14139</v>
      </c>
      <c r="P4660" s="268" t="s">
        <v>9484</v>
      </c>
      <c r="Q4660" s="269">
        <v>-4.75</v>
      </c>
      <c r="R4660" s="269">
        <v>-5</v>
      </c>
      <c r="S4660" s="269">
        <v>-57</v>
      </c>
      <c r="T4660" s="269">
        <v>-57.25</v>
      </c>
      <c r="DI4660" s="112" t="s">
        <v>7190</v>
      </c>
      <c r="DJ4660" s="112" t="s">
        <v>7127</v>
      </c>
      <c r="DO4660"/>
    </row>
    <row r="4661" spans="15:119" x14ac:dyDescent="0.25">
      <c r="O4661" s="268" t="s">
        <v>14140</v>
      </c>
      <c r="P4661" s="268" t="s">
        <v>9480</v>
      </c>
      <c r="Q4661" s="269">
        <v>-5</v>
      </c>
      <c r="R4661" s="269">
        <v>-6</v>
      </c>
      <c r="S4661" s="269">
        <v>-58.5</v>
      </c>
      <c r="T4661" s="269">
        <v>-60</v>
      </c>
      <c r="DI4661" s="112" t="s">
        <v>9067</v>
      </c>
      <c r="DJ4661" s="112" t="s">
        <v>9008</v>
      </c>
      <c r="DO4661"/>
    </row>
    <row r="4662" spans="15:119" x14ac:dyDescent="0.25">
      <c r="O4662" s="268" t="s">
        <v>14141</v>
      </c>
      <c r="P4662" s="268" t="s">
        <v>9482</v>
      </c>
      <c r="Q4662" s="269">
        <v>-5</v>
      </c>
      <c r="R4662" s="269">
        <v>-5.5</v>
      </c>
      <c r="S4662" s="269">
        <v>-59.5</v>
      </c>
      <c r="T4662" s="269">
        <v>-60</v>
      </c>
      <c r="DI4662" s="112" t="s">
        <v>6994</v>
      </c>
      <c r="DJ4662" s="112" t="s">
        <v>6297</v>
      </c>
      <c r="DO4662"/>
    </row>
    <row r="4663" spans="15:119" x14ac:dyDescent="0.25">
      <c r="O4663" s="268" t="s">
        <v>14142</v>
      </c>
      <c r="P4663" s="268" t="s">
        <v>9484</v>
      </c>
      <c r="Q4663" s="269">
        <v>-5</v>
      </c>
      <c r="R4663" s="269">
        <v>-5.25</v>
      </c>
      <c r="S4663" s="269">
        <v>-59.75</v>
      </c>
      <c r="T4663" s="269">
        <v>-60</v>
      </c>
      <c r="DI4663" s="112" t="s">
        <v>6995</v>
      </c>
      <c r="DJ4663" s="112" t="s">
        <v>6297</v>
      </c>
      <c r="DO4663"/>
    </row>
    <row r="4664" spans="15:119" x14ac:dyDescent="0.25">
      <c r="O4664" s="268" t="s">
        <v>14143</v>
      </c>
      <c r="P4664" s="268" t="s">
        <v>9484</v>
      </c>
      <c r="Q4664" s="269">
        <v>-5</v>
      </c>
      <c r="R4664" s="269">
        <v>-5.25</v>
      </c>
      <c r="S4664" s="269">
        <v>-59.5</v>
      </c>
      <c r="T4664" s="269">
        <v>-59.75</v>
      </c>
      <c r="DI4664" s="112" t="s">
        <v>4403</v>
      </c>
      <c r="DJ4664" s="112" t="s">
        <v>4283</v>
      </c>
      <c r="DO4664"/>
    </row>
    <row r="4665" spans="15:119" x14ac:dyDescent="0.25">
      <c r="O4665" s="268" t="s">
        <v>14144</v>
      </c>
      <c r="P4665" s="268" t="s">
        <v>9484</v>
      </c>
      <c r="Q4665" s="269">
        <v>-5.25</v>
      </c>
      <c r="R4665" s="269">
        <v>-5.5</v>
      </c>
      <c r="S4665" s="269">
        <v>-59.75</v>
      </c>
      <c r="T4665" s="269">
        <v>-60</v>
      </c>
      <c r="DI4665" s="112" t="s">
        <v>6996</v>
      </c>
      <c r="DJ4665" s="112" t="s">
        <v>6297</v>
      </c>
      <c r="DO4665"/>
    </row>
    <row r="4666" spans="15:119" x14ac:dyDescent="0.25">
      <c r="O4666" s="268" t="s">
        <v>14145</v>
      </c>
      <c r="P4666" s="268" t="s">
        <v>9484</v>
      </c>
      <c r="Q4666" s="269">
        <v>-5.25</v>
      </c>
      <c r="R4666" s="269">
        <v>-5.5</v>
      </c>
      <c r="S4666" s="269">
        <v>-59.5</v>
      </c>
      <c r="T4666" s="269">
        <v>-59.75</v>
      </c>
      <c r="DI4666" s="112" t="s">
        <v>7271</v>
      </c>
      <c r="DJ4666" s="112" t="s">
        <v>7203</v>
      </c>
      <c r="DO4666"/>
    </row>
    <row r="4667" spans="15:119" x14ac:dyDescent="0.25">
      <c r="O4667" s="268" t="s">
        <v>14146</v>
      </c>
      <c r="P4667" s="268" t="s">
        <v>9482</v>
      </c>
      <c r="Q4667" s="269">
        <v>-5</v>
      </c>
      <c r="R4667" s="269">
        <v>-5.5</v>
      </c>
      <c r="S4667" s="269">
        <v>-59</v>
      </c>
      <c r="T4667" s="269">
        <v>-59.5</v>
      </c>
      <c r="DI4667" s="112" t="s">
        <v>6997</v>
      </c>
      <c r="DJ4667" s="112" t="s">
        <v>6297</v>
      </c>
      <c r="DO4667"/>
    </row>
    <row r="4668" spans="15:119" x14ac:dyDescent="0.25">
      <c r="O4668" s="268" t="s">
        <v>14147</v>
      </c>
      <c r="P4668" s="268" t="s">
        <v>9484</v>
      </c>
      <c r="Q4668" s="269">
        <v>-5</v>
      </c>
      <c r="R4668" s="269">
        <v>-5.25</v>
      </c>
      <c r="S4668" s="269">
        <v>-59.25</v>
      </c>
      <c r="T4668" s="269">
        <v>-59.5</v>
      </c>
      <c r="DI4668" s="112" t="s">
        <v>5179</v>
      </c>
      <c r="DJ4668" s="112" t="s">
        <v>5023</v>
      </c>
      <c r="DO4668"/>
    </row>
    <row r="4669" spans="15:119" x14ac:dyDescent="0.25">
      <c r="O4669" s="268" t="s">
        <v>14148</v>
      </c>
      <c r="P4669" s="268" t="s">
        <v>9484</v>
      </c>
      <c r="Q4669" s="269">
        <v>-5</v>
      </c>
      <c r="R4669" s="269">
        <v>-5.25</v>
      </c>
      <c r="S4669" s="269">
        <v>-59</v>
      </c>
      <c r="T4669" s="269">
        <v>-59.25</v>
      </c>
      <c r="DI4669" s="112" t="s">
        <v>5179</v>
      </c>
      <c r="DJ4669" s="112" t="s">
        <v>5203</v>
      </c>
      <c r="DO4669"/>
    </row>
    <row r="4670" spans="15:119" x14ac:dyDescent="0.25">
      <c r="O4670" s="268" t="s">
        <v>14149</v>
      </c>
      <c r="P4670" s="268" t="s">
        <v>9484</v>
      </c>
      <c r="Q4670" s="269">
        <v>-5.25</v>
      </c>
      <c r="R4670" s="269">
        <v>-5.5</v>
      </c>
      <c r="S4670" s="269">
        <v>-59.25</v>
      </c>
      <c r="T4670" s="269">
        <v>-59.5</v>
      </c>
      <c r="DI4670" s="112" t="s">
        <v>4985</v>
      </c>
      <c r="DJ4670" s="112" t="s">
        <v>4800</v>
      </c>
      <c r="DO4670"/>
    </row>
    <row r="4671" spans="15:119" x14ac:dyDescent="0.25">
      <c r="O4671" s="268" t="s">
        <v>14150</v>
      </c>
      <c r="P4671" s="268" t="s">
        <v>9484</v>
      </c>
      <c r="Q4671" s="269">
        <v>-5.25</v>
      </c>
      <c r="R4671" s="269">
        <v>-5.5</v>
      </c>
      <c r="S4671" s="269">
        <v>-59</v>
      </c>
      <c r="T4671" s="269">
        <v>-59.25</v>
      </c>
      <c r="DI4671" s="112" t="s">
        <v>6998</v>
      </c>
      <c r="DJ4671" s="112" t="s">
        <v>6297</v>
      </c>
      <c r="DO4671"/>
    </row>
    <row r="4672" spans="15:119" x14ac:dyDescent="0.25">
      <c r="O4672" s="268" t="s">
        <v>14151</v>
      </c>
      <c r="P4672" s="268" t="s">
        <v>9482</v>
      </c>
      <c r="Q4672" s="269">
        <v>-5</v>
      </c>
      <c r="R4672" s="269">
        <v>-5.5</v>
      </c>
      <c r="S4672" s="269">
        <v>-58.5</v>
      </c>
      <c r="T4672" s="269">
        <v>-59</v>
      </c>
      <c r="DI4672" s="112" t="s">
        <v>4986</v>
      </c>
      <c r="DJ4672" s="112" t="s">
        <v>4800</v>
      </c>
      <c r="DO4672"/>
    </row>
    <row r="4673" spans="15:119" ht="30" x14ac:dyDescent="0.25">
      <c r="O4673" s="268" t="s">
        <v>14152</v>
      </c>
      <c r="P4673" s="268" t="s">
        <v>9484</v>
      </c>
      <c r="Q4673" s="269">
        <v>-5</v>
      </c>
      <c r="R4673" s="269">
        <v>-5.25</v>
      </c>
      <c r="S4673" s="269">
        <v>-58.75</v>
      </c>
      <c r="T4673" s="269">
        <v>-59</v>
      </c>
      <c r="DI4673" s="112" t="s">
        <v>6999</v>
      </c>
      <c r="DJ4673" s="112" t="s">
        <v>6297</v>
      </c>
      <c r="DO4673"/>
    </row>
    <row r="4674" spans="15:119" x14ac:dyDescent="0.25">
      <c r="O4674" s="268" t="s">
        <v>14153</v>
      </c>
      <c r="P4674" s="268" t="s">
        <v>9484</v>
      </c>
      <c r="Q4674" s="269">
        <v>-5</v>
      </c>
      <c r="R4674" s="269">
        <v>-5.25</v>
      </c>
      <c r="S4674" s="269">
        <v>-58.5</v>
      </c>
      <c r="T4674" s="269">
        <v>-58.75</v>
      </c>
      <c r="DI4674" s="112" t="s">
        <v>6573</v>
      </c>
      <c r="DJ4674" s="112" t="s">
        <v>6297</v>
      </c>
      <c r="DO4674"/>
    </row>
    <row r="4675" spans="15:119" x14ac:dyDescent="0.25">
      <c r="O4675" s="268" t="s">
        <v>14154</v>
      </c>
      <c r="P4675" s="268" t="s">
        <v>9484</v>
      </c>
      <c r="Q4675" s="269">
        <v>-5.25</v>
      </c>
      <c r="R4675" s="269">
        <v>-5.5</v>
      </c>
      <c r="S4675" s="269">
        <v>-58.75</v>
      </c>
      <c r="T4675" s="269">
        <v>-59</v>
      </c>
      <c r="DI4675" s="112" t="s">
        <v>7000</v>
      </c>
      <c r="DJ4675" s="112" t="s">
        <v>6297</v>
      </c>
      <c r="DO4675"/>
    </row>
    <row r="4676" spans="15:119" x14ac:dyDescent="0.25">
      <c r="O4676" s="268" t="s">
        <v>14155</v>
      </c>
      <c r="P4676" s="268" t="s">
        <v>9484</v>
      </c>
      <c r="Q4676" s="269">
        <v>-5.25</v>
      </c>
      <c r="R4676" s="269">
        <v>-5.5</v>
      </c>
      <c r="S4676" s="269">
        <v>-58.5</v>
      </c>
      <c r="T4676" s="269">
        <v>-58.75</v>
      </c>
      <c r="DI4676" s="112" t="s">
        <v>6241</v>
      </c>
      <c r="DJ4676" s="112" t="s">
        <v>5901</v>
      </c>
      <c r="DO4676"/>
    </row>
    <row r="4677" spans="15:119" x14ac:dyDescent="0.25">
      <c r="O4677" s="268" t="s">
        <v>14156</v>
      </c>
      <c r="P4677" s="268" t="s">
        <v>9482</v>
      </c>
      <c r="Q4677" s="269">
        <v>-5.5</v>
      </c>
      <c r="R4677" s="269">
        <v>-6</v>
      </c>
      <c r="S4677" s="269">
        <v>-59.5</v>
      </c>
      <c r="T4677" s="269">
        <v>-60</v>
      </c>
      <c r="DI4677" s="112" t="s">
        <v>7001</v>
      </c>
      <c r="DJ4677" s="112" t="s">
        <v>6297</v>
      </c>
      <c r="DO4677"/>
    </row>
    <row r="4678" spans="15:119" x14ac:dyDescent="0.25">
      <c r="O4678" s="268" t="s">
        <v>14157</v>
      </c>
      <c r="P4678" s="268" t="s">
        <v>9484</v>
      </c>
      <c r="Q4678" s="269">
        <v>-5.5</v>
      </c>
      <c r="R4678" s="269">
        <v>-5.75</v>
      </c>
      <c r="S4678" s="269">
        <v>-59.75</v>
      </c>
      <c r="T4678" s="269">
        <v>-60</v>
      </c>
      <c r="DI4678" s="112" t="s">
        <v>8904</v>
      </c>
      <c r="DJ4678" s="112" t="s">
        <v>8536</v>
      </c>
      <c r="DO4678"/>
    </row>
    <row r="4679" spans="15:119" x14ac:dyDescent="0.25">
      <c r="O4679" s="268" t="s">
        <v>14158</v>
      </c>
      <c r="P4679" s="268" t="s">
        <v>9484</v>
      </c>
      <c r="Q4679" s="269">
        <v>-5.5</v>
      </c>
      <c r="R4679" s="269">
        <v>-5.75</v>
      </c>
      <c r="S4679" s="269">
        <v>-59.5</v>
      </c>
      <c r="T4679" s="269">
        <v>-59.75</v>
      </c>
      <c r="DI4679" s="112" t="s">
        <v>8221</v>
      </c>
      <c r="DJ4679" s="112" t="s">
        <v>7908</v>
      </c>
      <c r="DO4679"/>
    </row>
    <row r="4680" spans="15:119" x14ac:dyDescent="0.25">
      <c r="O4680" s="268" t="s">
        <v>14159</v>
      </c>
      <c r="P4680" s="268" t="s">
        <v>9484</v>
      </c>
      <c r="Q4680" s="269">
        <v>-5.75</v>
      </c>
      <c r="R4680" s="269">
        <v>-6</v>
      </c>
      <c r="S4680" s="269">
        <v>-59.75</v>
      </c>
      <c r="T4680" s="269">
        <v>-60</v>
      </c>
      <c r="DI4680" s="112" t="s">
        <v>5702</v>
      </c>
      <c r="DJ4680" s="112" t="s">
        <v>5568</v>
      </c>
      <c r="DO4680"/>
    </row>
    <row r="4681" spans="15:119" x14ac:dyDescent="0.25">
      <c r="O4681" s="268" t="s">
        <v>14160</v>
      </c>
      <c r="P4681" s="268" t="s">
        <v>9484</v>
      </c>
      <c r="Q4681" s="269">
        <v>-5.75</v>
      </c>
      <c r="R4681" s="269">
        <v>-6</v>
      </c>
      <c r="S4681" s="269">
        <v>-59.5</v>
      </c>
      <c r="T4681" s="269">
        <v>-59.75</v>
      </c>
      <c r="DI4681" s="112" t="s">
        <v>5702</v>
      </c>
      <c r="DJ4681" s="112" t="s">
        <v>7908</v>
      </c>
      <c r="DO4681"/>
    </row>
    <row r="4682" spans="15:119" x14ac:dyDescent="0.25">
      <c r="O4682" s="268" t="s">
        <v>14161</v>
      </c>
      <c r="P4682" s="268" t="s">
        <v>9482</v>
      </c>
      <c r="Q4682" s="269">
        <v>-5.5</v>
      </c>
      <c r="R4682" s="269">
        <v>-6</v>
      </c>
      <c r="S4682" s="269">
        <v>-59</v>
      </c>
      <c r="T4682" s="269">
        <v>-59.5</v>
      </c>
      <c r="DI4682" s="112" t="s">
        <v>4760</v>
      </c>
      <c r="DJ4682" s="112" t="s">
        <v>4583</v>
      </c>
      <c r="DO4682"/>
    </row>
    <row r="4683" spans="15:119" x14ac:dyDescent="0.25">
      <c r="O4683" s="268" t="s">
        <v>14162</v>
      </c>
      <c r="P4683" s="268" t="s">
        <v>9484</v>
      </c>
      <c r="Q4683" s="269">
        <v>-5.5</v>
      </c>
      <c r="R4683" s="269">
        <v>-5.75</v>
      </c>
      <c r="S4683" s="269">
        <v>-59.25</v>
      </c>
      <c r="T4683" s="269">
        <v>-59.5</v>
      </c>
      <c r="DI4683" s="112" t="s">
        <v>4760</v>
      </c>
      <c r="DJ4683" s="112" t="s">
        <v>8277</v>
      </c>
      <c r="DO4683"/>
    </row>
    <row r="4684" spans="15:119" x14ac:dyDescent="0.25">
      <c r="O4684" s="268" t="s">
        <v>14163</v>
      </c>
      <c r="P4684" s="268" t="s">
        <v>9484</v>
      </c>
      <c r="Q4684" s="269">
        <v>-5.5</v>
      </c>
      <c r="R4684" s="269">
        <v>-5.75</v>
      </c>
      <c r="S4684" s="269">
        <v>-59</v>
      </c>
      <c r="T4684" s="269">
        <v>-59.25</v>
      </c>
      <c r="DI4684" s="112" t="s">
        <v>7002</v>
      </c>
      <c r="DJ4684" s="112" t="s">
        <v>6297</v>
      </c>
      <c r="DO4684"/>
    </row>
    <row r="4685" spans="15:119" x14ac:dyDescent="0.25">
      <c r="O4685" s="268" t="s">
        <v>14164</v>
      </c>
      <c r="P4685" s="268" t="s">
        <v>9484</v>
      </c>
      <c r="Q4685" s="269">
        <v>-5.75</v>
      </c>
      <c r="R4685" s="269">
        <v>-6</v>
      </c>
      <c r="S4685" s="269">
        <v>-59.25</v>
      </c>
      <c r="T4685" s="269">
        <v>-59.5</v>
      </c>
      <c r="DI4685" s="112" t="s">
        <v>4279</v>
      </c>
      <c r="DJ4685" s="112" t="s">
        <v>4267</v>
      </c>
      <c r="DO4685"/>
    </row>
    <row r="4686" spans="15:119" x14ac:dyDescent="0.25">
      <c r="O4686" s="268" t="s">
        <v>14165</v>
      </c>
      <c r="P4686" s="268" t="s">
        <v>9484</v>
      </c>
      <c r="Q4686" s="269">
        <v>-5.75</v>
      </c>
      <c r="R4686" s="269">
        <v>-6</v>
      </c>
      <c r="S4686" s="269">
        <v>-59</v>
      </c>
      <c r="T4686" s="269">
        <v>-59.25</v>
      </c>
      <c r="DI4686" s="112" t="s">
        <v>7272</v>
      </c>
      <c r="DJ4686" s="112" t="s">
        <v>7203</v>
      </c>
      <c r="DO4686"/>
    </row>
    <row r="4687" spans="15:119" x14ac:dyDescent="0.25">
      <c r="O4687" s="268" t="s">
        <v>14166</v>
      </c>
      <c r="P4687" s="268" t="s">
        <v>9482</v>
      </c>
      <c r="Q4687" s="269">
        <v>-5.5</v>
      </c>
      <c r="R4687" s="269">
        <v>-6</v>
      </c>
      <c r="S4687" s="269">
        <v>-58.5</v>
      </c>
      <c r="T4687" s="269">
        <v>-59</v>
      </c>
      <c r="DI4687" s="112" t="s">
        <v>7817</v>
      </c>
      <c r="DJ4687" s="112" t="s">
        <v>7290</v>
      </c>
      <c r="DO4687"/>
    </row>
    <row r="4688" spans="15:119" x14ac:dyDescent="0.25">
      <c r="O4688" s="268" t="s">
        <v>14167</v>
      </c>
      <c r="P4688" s="268" t="s">
        <v>9484</v>
      </c>
      <c r="Q4688" s="269">
        <v>-5.5</v>
      </c>
      <c r="R4688" s="269">
        <v>-5.75</v>
      </c>
      <c r="S4688" s="269">
        <v>-58.75</v>
      </c>
      <c r="T4688" s="269">
        <v>-59</v>
      </c>
      <c r="DI4688" s="112" t="s">
        <v>4987</v>
      </c>
      <c r="DJ4688" s="112" t="s">
        <v>4800</v>
      </c>
      <c r="DO4688"/>
    </row>
    <row r="4689" spans="15:119" x14ac:dyDescent="0.25">
      <c r="O4689" s="268" t="s">
        <v>14168</v>
      </c>
      <c r="P4689" s="268" t="s">
        <v>9484</v>
      </c>
      <c r="Q4689" s="269">
        <v>-5.5</v>
      </c>
      <c r="R4689" s="269">
        <v>-5.75</v>
      </c>
      <c r="S4689" s="269">
        <v>-58.5</v>
      </c>
      <c r="T4689" s="269">
        <v>-58.75</v>
      </c>
      <c r="DI4689" s="112" t="s">
        <v>4988</v>
      </c>
      <c r="DJ4689" s="112" t="s">
        <v>4800</v>
      </c>
      <c r="DO4689"/>
    </row>
    <row r="4690" spans="15:119" x14ac:dyDescent="0.25">
      <c r="O4690" s="268" t="s">
        <v>14169</v>
      </c>
      <c r="P4690" s="268" t="s">
        <v>9484</v>
      </c>
      <c r="Q4690" s="269">
        <v>-5.75</v>
      </c>
      <c r="R4690" s="269">
        <v>-6</v>
      </c>
      <c r="S4690" s="269">
        <v>-58.75</v>
      </c>
      <c r="T4690" s="269">
        <v>-59</v>
      </c>
      <c r="DI4690" s="112" t="s">
        <v>7003</v>
      </c>
      <c r="DJ4690" s="112" t="s">
        <v>6297</v>
      </c>
      <c r="DO4690"/>
    </row>
    <row r="4691" spans="15:119" x14ac:dyDescent="0.25">
      <c r="O4691" s="268" t="s">
        <v>14170</v>
      </c>
      <c r="P4691" s="268" t="s">
        <v>9484</v>
      </c>
      <c r="Q4691" s="269">
        <v>-5.75</v>
      </c>
      <c r="R4691" s="269">
        <v>-6</v>
      </c>
      <c r="S4691" s="269">
        <v>-58.5</v>
      </c>
      <c r="T4691" s="269">
        <v>-58.75</v>
      </c>
      <c r="DI4691" s="112" t="s">
        <v>7004</v>
      </c>
      <c r="DJ4691" s="112" t="s">
        <v>6297</v>
      </c>
      <c r="DO4691"/>
    </row>
    <row r="4692" spans="15:119" x14ac:dyDescent="0.25">
      <c r="O4692" s="268" t="s">
        <v>14171</v>
      </c>
      <c r="P4692" s="268" t="s">
        <v>9480</v>
      </c>
      <c r="Q4692" s="269">
        <v>-5</v>
      </c>
      <c r="R4692" s="269">
        <v>-6</v>
      </c>
      <c r="S4692" s="269">
        <v>-57</v>
      </c>
      <c r="T4692" s="269">
        <v>-58.5</v>
      </c>
      <c r="DI4692" s="112" t="s">
        <v>9412</v>
      </c>
      <c r="DJ4692" s="112" t="s">
        <v>9212</v>
      </c>
      <c r="DO4692"/>
    </row>
    <row r="4693" spans="15:119" x14ac:dyDescent="0.25">
      <c r="O4693" s="268" t="s">
        <v>14172</v>
      </c>
      <c r="P4693" s="268" t="s">
        <v>9482</v>
      </c>
      <c r="Q4693" s="269">
        <v>-5</v>
      </c>
      <c r="R4693" s="269">
        <v>-5.5</v>
      </c>
      <c r="S4693" s="269">
        <v>-58</v>
      </c>
      <c r="T4693" s="269">
        <v>-58.5</v>
      </c>
      <c r="DI4693" s="112" t="s">
        <v>4404</v>
      </c>
      <c r="DJ4693" s="112" t="s">
        <v>4283</v>
      </c>
      <c r="DO4693"/>
    </row>
    <row r="4694" spans="15:119" x14ac:dyDescent="0.25">
      <c r="O4694" s="268" t="s">
        <v>14173</v>
      </c>
      <c r="P4694" s="268" t="s">
        <v>9484</v>
      </c>
      <c r="Q4694" s="269">
        <v>-5</v>
      </c>
      <c r="R4694" s="269">
        <v>-5.25</v>
      </c>
      <c r="S4694" s="269">
        <v>-58.25</v>
      </c>
      <c r="T4694" s="269">
        <v>-58.5</v>
      </c>
      <c r="DI4694" s="112" t="s">
        <v>7005</v>
      </c>
      <c r="DJ4694" s="112" t="s">
        <v>6297</v>
      </c>
      <c r="DO4694"/>
    </row>
    <row r="4695" spans="15:119" x14ac:dyDescent="0.25">
      <c r="O4695" s="268" t="s">
        <v>14174</v>
      </c>
      <c r="P4695" s="268" t="s">
        <v>9484</v>
      </c>
      <c r="Q4695" s="269">
        <v>-5</v>
      </c>
      <c r="R4695" s="269">
        <v>-5.25</v>
      </c>
      <c r="S4695" s="269">
        <v>-58</v>
      </c>
      <c r="T4695" s="269">
        <v>-58.25</v>
      </c>
      <c r="DI4695" s="112" t="s">
        <v>4989</v>
      </c>
      <c r="DJ4695" s="112" t="s">
        <v>4800</v>
      </c>
      <c r="DO4695"/>
    </row>
    <row r="4696" spans="15:119" x14ac:dyDescent="0.25">
      <c r="O4696" s="268" t="s">
        <v>14175</v>
      </c>
      <c r="P4696" s="268" t="s">
        <v>9484</v>
      </c>
      <c r="Q4696" s="269">
        <v>-5.25</v>
      </c>
      <c r="R4696" s="269">
        <v>-5.5</v>
      </c>
      <c r="S4696" s="269">
        <v>-58.25</v>
      </c>
      <c r="T4696" s="269">
        <v>-58.5</v>
      </c>
      <c r="DI4696" s="112" t="s">
        <v>8905</v>
      </c>
      <c r="DJ4696" s="112" t="s">
        <v>8536</v>
      </c>
      <c r="DO4696"/>
    </row>
    <row r="4697" spans="15:119" x14ac:dyDescent="0.25">
      <c r="O4697" s="268" t="s">
        <v>14176</v>
      </c>
      <c r="P4697" s="268" t="s">
        <v>9484</v>
      </c>
      <c r="Q4697" s="269">
        <v>-5.25</v>
      </c>
      <c r="R4697" s="269">
        <v>-5.5</v>
      </c>
      <c r="S4697" s="269">
        <v>-58</v>
      </c>
      <c r="T4697" s="269">
        <v>-58.25</v>
      </c>
      <c r="DI4697" s="112" t="s">
        <v>4990</v>
      </c>
      <c r="DJ4697" s="112" t="s">
        <v>4800</v>
      </c>
      <c r="DO4697"/>
    </row>
    <row r="4698" spans="15:119" x14ac:dyDescent="0.25">
      <c r="O4698" s="268" t="s">
        <v>14177</v>
      </c>
      <c r="P4698" s="268" t="s">
        <v>9482</v>
      </c>
      <c r="Q4698" s="269">
        <v>-5</v>
      </c>
      <c r="R4698" s="269">
        <v>-5.5</v>
      </c>
      <c r="S4698" s="269">
        <v>-57.5</v>
      </c>
      <c r="T4698" s="269">
        <v>-58</v>
      </c>
      <c r="DI4698" s="112" t="s">
        <v>9411</v>
      </c>
      <c r="DJ4698" s="112" t="s">
        <v>9212</v>
      </c>
      <c r="DO4698"/>
    </row>
    <row r="4699" spans="15:119" x14ac:dyDescent="0.25">
      <c r="O4699" s="268" t="s">
        <v>14178</v>
      </c>
      <c r="P4699" s="268" t="s">
        <v>9484</v>
      </c>
      <c r="Q4699" s="269">
        <v>-5</v>
      </c>
      <c r="R4699" s="269">
        <v>-5.25</v>
      </c>
      <c r="S4699" s="269">
        <v>-57.75</v>
      </c>
      <c r="T4699" s="269">
        <v>-58</v>
      </c>
      <c r="DI4699" s="112" t="s">
        <v>7818</v>
      </c>
      <c r="DJ4699" s="112" t="s">
        <v>7290</v>
      </c>
      <c r="DO4699"/>
    </row>
    <row r="4700" spans="15:119" x14ac:dyDescent="0.25">
      <c r="O4700" s="268" t="s">
        <v>14179</v>
      </c>
      <c r="P4700" s="268" t="s">
        <v>9484</v>
      </c>
      <c r="Q4700" s="269">
        <v>-5</v>
      </c>
      <c r="R4700" s="269">
        <v>-5.25</v>
      </c>
      <c r="S4700" s="269">
        <v>-57.5</v>
      </c>
      <c r="T4700" s="269">
        <v>-57.75</v>
      </c>
      <c r="DI4700" s="112" t="s">
        <v>7006</v>
      </c>
      <c r="DJ4700" s="112" t="s">
        <v>6297</v>
      </c>
      <c r="DO4700"/>
    </row>
    <row r="4701" spans="15:119" x14ac:dyDescent="0.25">
      <c r="O4701" s="268" t="s">
        <v>14180</v>
      </c>
      <c r="P4701" s="268" t="s">
        <v>9484</v>
      </c>
      <c r="Q4701" s="269">
        <v>-5.25</v>
      </c>
      <c r="R4701" s="269">
        <v>-5.5</v>
      </c>
      <c r="S4701" s="269">
        <v>-57.75</v>
      </c>
      <c r="T4701" s="269">
        <v>-58</v>
      </c>
      <c r="DI4701" s="112" t="s">
        <v>7819</v>
      </c>
      <c r="DJ4701" s="112" t="s">
        <v>7290</v>
      </c>
      <c r="DO4701"/>
    </row>
    <row r="4702" spans="15:119" x14ac:dyDescent="0.25">
      <c r="O4702" s="268" t="s">
        <v>14181</v>
      </c>
      <c r="P4702" s="268" t="s">
        <v>9484</v>
      </c>
      <c r="Q4702" s="269">
        <v>-5.25</v>
      </c>
      <c r="R4702" s="269">
        <v>-5.5</v>
      </c>
      <c r="S4702" s="269">
        <v>-57.5</v>
      </c>
      <c r="T4702" s="269">
        <v>-57.75</v>
      </c>
      <c r="DI4702" s="112" t="s">
        <v>7273</v>
      </c>
      <c r="DJ4702" s="112" t="s">
        <v>7203</v>
      </c>
      <c r="DO4702"/>
    </row>
    <row r="4703" spans="15:119" x14ac:dyDescent="0.25">
      <c r="O4703" s="268" t="s">
        <v>14182</v>
      </c>
      <c r="P4703" s="268" t="s">
        <v>9482</v>
      </c>
      <c r="Q4703" s="269">
        <v>-5</v>
      </c>
      <c r="R4703" s="269">
        <v>-5.5</v>
      </c>
      <c r="S4703" s="269">
        <v>-57</v>
      </c>
      <c r="T4703" s="269">
        <v>-57.5</v>
      </c>
      <c r="DI4703" s="112" t="s">
        <v>4405</v>
      </c>
      <c r="DJ4703" s="112" t="s">
        <v>4283</v>
      </c>
      <c r="DO4703"/>
    </row>
    <row r="4704" spans="15:119" x14ac:dyDescent="0.25">
      <c r="O4704" s="268" t="s">
        <v>14183</v>
      </c>
      <c r="P4704" s="268" t="s">
        <v>9484</v>
      </c>
      <c r="Q4704" s="269">
        <v>-5</v>
      </c>
      <c r="R4704" s="269">
        <v>-5.25</v>
      </c>
      <c r="S4704" s="269">
        <v>-57.25</v>
      </c>
      <c r="T4704" s="269">
        <v>-57.5</v>
      </c>
      <c r="DI4704" s="112" t="s">
        <v>7007</v>
      </c>
      <c r="DJ4704" s="112" t="s">
        <v>6297</v>
      </c>
      <c r="DO4704"/>
    </row>
    <row r="4705" spans="15:119" x14ac:dyDescent="0.25">
      <c r="O4705" s="268" t="s">
        <v>14184</v>
      </c>
      <c r="P4705" s="268" t="s">
        <v>9484</v>
      </c>
      <c r="Q4705" s="269">
        <v>-5</v>
      </c>
      <c r="R4705" s="269">
        <v>-5.25</v>
      </c>
      <c r="S4705" s="269">
        <v>-57</v>
      </c>
      <c r="T4705" s="269">
        <v>-57.25</v>
      </c>
      <c r="DI4705" s="112" t="s">
        <v>4406</v>
      </c>
      <c r="DJ4705" s="112" t="s">
        <v>4283</v>
      </c>
      <c r="DO4705"/>
    </row>
    <row r="4706" spans="15:119" x14ac:dyDescent="0.25">
      <c r="O4706" s="268" t="s">
        <v>14185</v>
      </c>
      <c r="P4706" s="268" t="s">
        <v>9484</v>
      </c>
      <c r="Q4706" s="269">
        <v>-5.25</v>
      </c>
      <c r="R4706" s="269">
        <v>-5.5</v>
      </c>
      <c r="S4706" s="269">
        <v>-57.25</v>
      </c>
      <c r="T4706" s="269">
        <v>-57.5</v>
      </c>
      <c r="DI4706" s="112" t="s">
        <v>4991</v>
      </c>
      <c r="DJ4706" s="112" t="s">
        <v>4800</v>
      </c>
      <c r="DO4706"/>
    </row>
    <row r="4707" spans="15:119" x14ac:dyDescent="0.25">
      <c r="O4707" s="268" t="s">
        <v>14186</v>
      </c>
      <c r="P4707" s="268" t="s">
        <v>9484</v>
      </c>
      <c r="Q4707" s="269">
        <v>-5.25</v>
      </c>
      <c r="R4707" s="269">
        <v>-5.5</v>
      </c>
      <c r="S4707" s="269">
        <v>-57</v>
      </c>
      <c r="T4707" s="269">
        <v>-57.25</v>
      </c>
      <c r="DI4707" s="112" t="s">
        <v>8222</v>
      </c>
      <c r="DJ4707" s="112" t="s">
        <v>7908</v>
      </c>
      <c r="DO4707"/>
    </row>
    <row r="4708" spans="15:119" x14ac:dyDescent="0.25">
      <c r="O4708" s="268" t="s">
        <v>14187</v>
      </c>
      <c r="P4708" s="268" t="s">
        <v>9482</v>
      </c>
      <c r="Q4708" s="269">
        <v>-5.5</v>
      </c>
      <c r="R4708" s="269">
        <v>-6</v>
      </c>
      <c r="S4708" s="269">
        <v>-58</v>
      </c>
      <c r="T4708" s="269">
        <v>-58.5</v>
      </c>
      <c r="DI4708" s="112" t="s">
        <v>5527</v>
      </c>
      <c r="DJ4708" s="112" t="s">
        <v>5365</v>
      </c>
      <c r="DO4708"/>
    </row>
    <row r="4709" spans="15:119" x14ac:dyDescent="0.25">
      <c r="O4709" s="268" t="s">
        <v>14188</v>
      </c>
      <c r="P4709" s="268" t="s">
        <v>9484</v>
      </c>
      <c r="Q4709" s="269">
        <v>-5.5</v>
      </c>
      <c r="R4709" s="269">
        <v>-5.75</v>
      </c>
      <c r="S4709" s="269">
        <v>-58.25</v>
      </c>
      <c r="T4709" s="269">
        <v>-58.5</v>
      </c>
      <c r="DI4709" s="112" t="s">
        <v>4761</v>
      </c>
      <c r="DJ4709" s="112" t="s">
        <v>4583</v>
      </c>
      <c r="DO4709"/>
    </row>
    <row r="4710" spans="15:119" x14ac:dyDescent="0.25">
      <c r="O4710" s="268" t="s">
        <v>14189</v>
      </c>
      <c r="P4710" s="268" t="s">
        <v>9484</v>
      </c>
      <c r="Q4710" s="269">
        <v>-5.5</v>
      </c>
      <c r="R4710" s="269">
        <v>-5.75</v>
      </c>
      <c r="S4710" s="269">
        <v>-58</v>
      </c>
      <c r="T4710" s="269">
        <v>-58.25</v>
      </c>
      <c r="DI4710" s="112" t="s">
        <v>8489</v>
      </c>
      <c r="DJ4710" s="112" t="s">
        <v>8277</v>
      </c>
      <c r="DO4710"/>
    </row>
    <row r="4711" spans="15:119" x14ac:dyDescent="0.25">
      <c r="O4711" s="268" t="s">
        <v>14190</v>
      </c>
      <c r="P4711" s="268" t="s">
        <v>9484</v>
      </c>
      <c r="Q4711" s="269">
        <v>-5.75</v>
      </c>
      <c r="R4711" s="269">
        <v>-6</v>
      </c>
      <c r="S4711" s="269">
        <v>-58.25</v>
      </c>
      <c r="T4711" s="269">
        <v>-58.5</v>
      </c>
      <c r="DI4711" s="112" t="s">
        <v>8223</v>
      </c>
      <c r="DJ4711" s="112" t="s">
        <v>7908</v>
      </c>
      <c r="DO4711"/>
    </row>
    <row r="4712" spans="15:119" x14ac:dyDescent="0.25">
      <c r="O4712" s="268" t="s">
        <v>14191</v>
      </c>
      <c r="P4712" s="268" t="s">
        <v>9484</v>
      </c>
      <c r="Q4712" s="269">
        <v>-5.75</v>
      </c>
      <c r="R4712" s="269">
        <v>-6</v>
      </c>
      <c r="S4712" s="269">
        <v>-58</v>
      </c>
      <c r="T4712" s="269">
        <v>-58.25</v>
      </c>
      <c r="DI4712" s="112" t="s">
        <v>5180</v>
      </c>
      <c r="DJ4712" s="112" t="s">
        <v>5023</v>
      </c>
      <c r="DO4712"/>
    </row>
    <row r="4713" spans="15:119" x14ac:dyDescent="0.25">
      <c r="O4713" s="268" t="s">
        <v>14192</v>
      </c>
      <c r="P4713" s="268" t="s">
        <v>9482</v>
      </c>
      <c r="Q4713" s="269">
        <v>-5.5</v>
      </c>
      <c r="R4713" s="269">
        <v>-6</v>
      </c>
      <c r="S4713" s="269">
        <v>-57.5</v>
      </c>
      <c r="T4713" s="269">
        <v>-58</v>
      </c>
      <c r="DI4713" s="112" t="s">
        <v>7008</v>
      </c>
      <c r="DJ4713" s="112" t="s">
        <v>6297</v>
      </c>
      <c r="DO4713"/>
    </row>
    <row r="4714" spans="15:119" x14ac:dyDescent="0.25">
      <c r="O4714" s="268" t="s">
        <v>14193</v>
      </c>
      <c r="P4714" s="268" t="s">
        <v>9484</v>
      </c>
      <c r="Q4714" s="269">
        <v>-5.5</v>
      </c>
      <c r="R4714" s="269">
        <v>-5.75</v>
      </c>
      <c r="S4714" s="269">
        <v>-57.75</v>
      </c>
      <c r="T4714" s="269">
        <v>-58</v>
      </c>
      <c r="DI4714" s="112" t="s">
        <v>7009</v>
      </c>
      <c r="DJ4714" s="112" t="s">
        <v>6297</v>
      </c>
      <c r="DO4714"/>
    </row>
    <row r="4715" spans="15:119" x14ac:dyDescent="0.25">
      <c r="O4715" s="268" t="s">
        <v>14194</v>
      </c>
      <c r="P4715" s="268" t="s">
        <v>9484</v>
      </c>
      <c r="Q4715" s="269">
        <v>-5.5</v>
      </c>
      <c r="R4715" s="269">
        <v>-5.75</v>
      </c>
      <c r="S4715" s="269">
        <v>-57.5</v>
      </c>
      <c r="T4715" s="269">
        <v>-57.75</v>
      </c>
      <c r="DI4715" s="112" t="s">
        <v>8488</v>
      </c>
      <c r="DJ4715" s="112" t="s">
        <v>8277</v>
      </c>
      <c r="DO4715"/>
    </row>
    <row r="4716" spans="15:119" x14ac:dyDescent="0.25">
      <c r="O4716" s="268" t="s">
        <v>14195</v>
      </c>
      <c r="P4716" s="268" t="s">
        <v>9484</v>
      </c>
      <c r="Q4716" s="269">
        <v>-5.75</v>
      </c>
      <c r="R4716" s="269">
        <v>-6</v>
      </c>
      <c r="S4716" s="269">
        <v>-57.75</v>
      </c>
      <c r="T4716" s="269">
        <v>-58</v>
      </c>
      <c r="DI4716" s="112" t="s">
        <v>7010</v>
      </c>
      <c r="DJ4716" s="112" t="s">
        <v>6297</v>
      </c>
      <c r="DO4716"/>
    </row>
    <row r="4717" spans="15:119" x14ac:dyDescent="0.25">
      <c r="O4717" s="268" t="s">
        <v>14196</v>
      </c>
      <c r="P4717" s="268" t="s">
        <v>9484</v>
      </c>
      <c r="Q4717" s="269">
        <v>-5.75</v>
      </c>
      <c r="R4717" s="269">
        <v>-6</v>
      </c>
      <c r="S4717" s="269">
        <v>-57.5</v>
      </c>
      <c r="T4717" s="269">
        <v>-57.75</v>
      </c>
      <c r="DI4717" s="112" t="s">
        <v>7011</v>
      </c>
      <c r="DJ4717" s="112" t="s">
        <v>6297</v>
      </c>
      <c r="DO4717"/>
    </row>
    <row r="4718" spans="15:119" x14ac:dyDescent="0.25">
      <c r="O4718" s="268" t="s">
        <v>14197</v>
      </c>
      <c r="P4718" s="268" t="s">
        <v>9482</v>
      </c>
      <c r="Q4718" s="269">
        <v>-5.5</v>
      </c>
      <c r="R4718" s="269">
        <v>-6</v>
      </c>
      <c r="S4718" s="269">
        <v>-57</v>
      </c>
      <c r="T4718" s="269">
        <v>-57.5</v>
      </c>
      <c r="DI4718" s="112" t="s">
        <v>4762</v>
      </c>
      <c r="DJ4718" s="112" t="s">
        <v>4583</v>
      </c>
      <c r="DO4718"/>
    </row>
    <row r="4719" spans="15:119" x14ac:dyDescent="0.25">
      <c r="O4719" s="268" t="s">
        <v>14198</v>
      </c>
      <c r="P4719" s="268" t="s">
        <v>9484</v>
      </c>
      <c r="Q4719" s="269">
        <v>-5.5</v>
      </c>
      <c r="R4719" s="269">
        <v>-5.75</v>
      </c>
      <c r="S4719" s="269">
        <v>-57.25</v>
      </c>
      <c r="T4719" s="269">
        <v>-57.5</v>
      </c>
      <c r="DI4719" s="112" t="s">
        <v>4762</v>
      </c>
      <c r="DJ4719" s="112" t="s">
        <v>6297</v>
      </c>
      <c r="DO4719"/>
    </row>
    <row r="4720" spans="15:119" x14ac:dyDescent="0.25">
      <c r="O4720" s="268" t="s">
        <v>14199</v>
      </c>
      <c r="P4720" s="268" t="s">
        <v>9484</v>
      </c>
      <c r="Q4720" s="269">
        <v>-5.5</v>
      </c>
      <c r="R4720" s="269">
        <v>-5.75</v>
      </c>
      <c r="S4720" s="269">
        <v>-57</v>
      </c>
      <c r="T4720" s="269">
        <v>-57.25</v>
      </c>
      <c r="DI4720" s="112" t="s">
        <v>7820</v>
      </c>
      <c r="DJ4720" s="112" t="s">
        <v>7290</v>
      </c>
      <c r="DO4720"/>
    </row>
    <row r="4721" spans="15:119" x14ac:dyDescent="0.25">
      <c r="O4721" s="268" t="s">
        <v>14200</v>
      </c>
      <c r="P4721" s="268" t="s">
        <v>9484</v>
      </c>
      <c r="Q4721" s="269">
        <v>-5.75</v>
      </c>
      <c r="R4721" s="269">
        <v>-6</v>
      </c>
      <c r="S4721" s="269">
        <v>-57.25</v>
      </c>
      <c r="T4721" s="269">
        <v>-57.5</v>
      </c>
      <c r="DI4721" s="112" t="s">
        <v>4992</v>
      </c>
      <c r="DJ4721" s="112" t="s">
        <v>4800</v>
      </c>
      <c r="DO4721"/>
    </row>
    <row r="4722" spans="15:119" x14ac:dyDescent="0.25">
      <c r="O4722" s="268" t="s">
        <v>14201</v>
      </c>
      <c r="P4722" s="268" t="s">
        <v>9484</v>
      </c>
      <c r="Q4722" s="269">
        <v>-5.75</v>
      </c>
      <c r="R4722" s="269">
        <v>-6</v>
      </c>
      <c r="S4722" s="269">
        <v>-57</v>
      </c>
      <c r="T4722" s="269">
        <v>-57.25</v>
      </c>
      <c r="DI4722" s="112" t="s">
        <v>8906</v>
      </c>
      <c r="DJ4722" s="112" t="s">
        <v>8536</v>
      </c>
      <c r="DO4722"/>
    </row>
    <row r="4723" spans="15:119" x14ac:dyDescent="0.25">
      <c r="O4723" s="268" t="s">
        <v>14202</v>
      </c>
      <c r="P4723" s="268" t="s">
        <v>9478</v>
      </c>
      <c r="Q4723" s="269">
        <v>-4</v>
      </c>
      <c r="R4723" s="269">
        <v>-6</v>
      </c>
      <c r="S4723" s="269">
        <v>-54</v>
      </c>
      <c r="T4723" s="269">
        <v>-57</v>
      </c>
      <c r="DI4723" s="112" t="s">
        <v>5373</v>
      </c>
      <c r="DJ4723" s="112" t="s">
        <v>5365</v>
      </c>
      <c r="DO4723"/>
    </row>
    <row r="4724" spans="15:119" x14ac:dyDescent="0.25">
      <c r="O4724" s="268" t="s">
        <v>14203</v>
      </c>
      <c r="P4724" s="268" t="s">
        <v>9480</v>
      </c>
      <c r="Q4724" s="269">
        <v>-4</v>
      </c>
      <c r="R4724" s="269">
        <v>-5</v>
      </c>
      <c r="S4724" s="269">
        <v>-55.5</v>
      </c>
      <c r="T4724" s="269">
        <v>-57</v>
      </c>
      <c r="DI4724" s="112" t="s">
        <v>5330</v>
      </c>
      <c r="DJ4724" s="112" t="s">
        <v>5203</v>
      </c>
      <c r="DO4724"/>
    </row>
    <row r="4725" spans="15:119" x14ac:dyDescent="0.25">
      <c r="O4725" s="268" t="s">
        <v>14204</v>
      </c>
      <c r="P4725" s="268" t="s">
        <v>9482</v>
      </c>
      <c r="Q4725" s="269">
        <v>-4</v>
      </c>
      <c r="R4725" s="269">
        <v>-4.5</v>
      </c>
      <c r="S4725" s="269">
        <v>-56.5</v>
      </c>
      <c r="T4725" s="269">
        <v>-57</v>
      </c>
      <c r="DI4725" s="112" t="s">
        <v>4763</v>
      </c>
      <c r="DJ4725" s="112" t="s">
        <v>4583</v>
      </c>
      <c r="DO4725"/>
    </row>
    <row r="4726" spans="15:119" x14ac:dyDescent="0.25">
      <c r="O4726" s="268" t="s">
        <v>14205</v>
      </c>
      <c r="P4726" s="268" t="s">
        <v>9484</v>
      </c>
      <c r="Q4726" s="269">
        <v>-4</v>
      </c>
      <c r="R4726" s="269">
        <v>-4.25</v>
      </c>
      <c r="S4726" s="269">
        <v>-56.75</v>
      </c>
      <c r="T4726" s="269">
        <v>-57</v>
      </c>
      <c r="DI4726" s="112" t="s">
        <v>8490</v>
      </c>
      <c r="DJ4726" s="112" t="s">
        <v>8277</v>
      </c>
      <c r="DO4726"/>
    </row>
    <row r="4727" spans="15:119" x14ac:dyDescent="0.25">
      <c r="O4727" s="268" t="s">
        <v>14206</v>
      </c>
      <c r="P4727" s="268" t="s">
        <v>9484</v>
      </c>
      <c r="Q4727" s="269">
        <v>-4</v>
      </c>
      <c r="R4727" s="269">
        <v>-4.25</v>
      </c>
      <c r="S4727" s="269">
        <v>-56.5</v>
      </c>
      <c r="T4727" s="269">
        <v>-56.75</v>
      </c>
      <c r="DI4727" s="112" t="s">
        <v>5528</v>
      </c>
      <c r="DJ4727" s="112" t="s">
        <v>5365</v>
      </c>
      <c r="DO4727"/>
    </row>
    <row r="4728" spans="15:119" x14ac:dyDescent="0.25">
      <c r="O4728" s="268" t="s">
        <v>14207</v>
      </c>
      <c r="P4728" s="268" t="s">
        <v>9484</v>
      </c>
      <c r="Q4728" s="269">
        <v>-4.25</v>
      </c>
      <c r="R4728" s="269">
        <v>-4.5</v>
      </c>
      <c r="S4728" s="269">
        <v>-56.75</v>
      </c>
      <c r="T4728" s="269">
        <v>-57</v>
      </c>
      <c r="DI4728" s="112" t="s">
        <v>8224</v>
      </c>
      <c r="DJ4728" s="112" t="s">
        <v>7908</v>
      </c>
      <c r="DO4728"/>
    </row>
    <row r="4729" spans="15:119" x14ac:dyDescent="0.25">
      <c r="O4729" s="268" t="s">
        <v>14208</v>
      </c>
      <c r="P4729" s="268" t="s">
        <v>9484</v>
      </c>
      <c r="Q4729" s="269">
        <v>-4.25</v>
      </c>
      <c r="R4729" s="269">
        <v>-4.5</v>
      </c>
      <c r="S4729" s="269">
        <v>-56.5</v>
      </c>
      <c r="T4729" s="269">
        <v>-56.75</v>
      </c>
      <c r="DI4729" s="112" t="s">
        <v>4764</v>
      </c>
      <c r="DJ4729" s="112" t="s">
        <v>4583</v>
      </c>
      <c r="DO4729"/>
    </row>
    <row r="4730" spans="15:119" x14ac:dyDescent="0.25">
      <c r="O4730" s="268" t="s">
        <v>14209</v>
      </c>
      <c r="P4730" s="268" t="s">
        <v>9482</v>
      </c>
      <c r="Q4730" s="269">
        <v>-4</v>
      </c>
      <c r="R4730" s="269">
        <v>-4.5</v>
      </c>
      <c r="S4730" s="269">
        <v>-56</v>
      </c>
      <c r="T4730" s="269">
        <v>-56.5</v>
      </c>
      <c r="DI4730" s="112" t="s">
        <v>7012</v>
      </c>
      <c r="DJ4730" s="112" t="s">
        <v>6297</v>
      </c>
      <c r="DO4730"/>
    </row>
    <row r="4731" spans="15:119" x14ac:dyDescent="0.25">
      <c r="O4731" s="268" t="s">
        <v>14210</v>
      </c>
      <c r="P4731" s="268" t="s">
        <v>9484</v>
      </c>
      <c r="Q4731" s="269">
        <v>-4</v>
      </c>
      <c r="R4731" s="269">
        <v>-4.25</v>
      </c>
      <c r="S4731" s="269">
        <v>-56.25</v>
      </c>
      <c r="T4731" s="269">
        <v>-56.5</v>
      </c>
      <c r="DI4731" s="112" t="s">
        <v>7013</v>
      </c>
      <c r="DJ4731" s="112" t="s">
        <v>6297</v>
      </c>
      <c r="DO4731"/>
    </row>
    <row r="4732" spans="15:119" x14ac:dyDescent="0.25">
      <c r="O4732" s="268" t="s">
        <v>14211</v>
      </c>
      <c r="P4732" s="268" t="s">
        <v>9484</v>
      </c>
      <c r="Q4732" s="269">
        <v>-4</v>
      </c>
      <c r="R4732" s="269">
        <v>-4.25</v>
      </c>
      <c r="S4732" s="269">
        <v>-56</v>
      </c>
      <c r="T4732" s="269">
        <v>-56.25</v>
      </c>
      <c r="DI4732" s="112" t="s">
        <v>8491</v>
      </c>
      <c r="DJ4732" s="112" t="s">
        <v>8277</v>
      </c>
      <c r="DO4732"/>
    </row>
    <row r="4733" spans="15:119" x14ac:dyDescent="0.25">
      <c r="O4733" s="268" t="s">
        <v>14212</v>
      </c>
      <c r="P4733" s="268" t="s">
        <v>9484</v>
      </c>
      <c r="Q4733" s="269">
        <v>-4.25</v>
      </c>
      <c r="R4733" s="269">
        <v>-4.5</v>
      </c>
      <c r="S4733" s="269">
        <v>-56.25</v>
      </c>
      <c r="T4733" s="269">
        <v>-56.5</v>
      </c>
      <c r="DI4733" s="112" t="s">
        <v>7821</v>
      </c>
      <c r="DJ4733" s="112" t="s">
        <v>7290</v>
      </c>
      <c r="DO4733"/>
    </row>
    <row r="4734" spans="15:119" x14ac:dyDescent="0.25">
      <c r="O4734" s="268" t="s">
        <v>14213</v>
      </c>
      <c r="P4734" s="268" t="s">
        <v>9484</v>
      </c>
      <c r="Q4734" s="269">
        <v>-4.25</v>
      </c>
      <c r="R4734" s="269">
        <v>-4.5</v>
      </c>
      <c r="S4734" s="269">
        <v>-56</v>
      </c>
      <c r="T4734" s="269">
        <v>-56.25</v>
      </c>
      <c r="DI4734" s="112" t="s">
        <v>7014</v>
      </c>
      <c r="DJ4734" s="112" t="s">
        <v>6297</v>
      </c>
      <c r="DO4734"/>
    </row>
    <row r="4735" spans="15:119" x14ac:dyDescent="0.25">
      <c r="O4735" s="268" t="s">
        <v>14214</v>
      </c>
      <c r="P4735" s="268" t="s">
        <v>9482</v>
      </c>
      <c r="Q4735" s="269">
        <v>-4</v>
      </c>
      <c r="R4735" s="269">
        <v>-4.5</v>
      </c>
      <c r="S4735" s="269">
        <v>-55.5</v>
      </c>
      <c r="T4735" s="269">
        <v>-56</v>
      </c>
      <c r="DI4735" s="112" t="s">
        <v>5703</v>
      </c>
      <c r="DJ4735" s="112" t="s">
        <v>5568</v>
      </c>
      <c r="DO4735"/>
    </row>
    <row r="4736" spans="15:119" x14ac:dyDescent="0.25">
      <c r="O4736" s="268" t="s">
        <v>14215</v>
      </c>
      <c r="P4736" s="268" t="s">
        <v>9484</v>
      </c>
      <c r="Q4736" s="269">
        <v>-4</v>
      </c>
      <c r="R4736" s="269">
        <v>-4.25</v>
      </c>
      <c r="S4736" s="269">
        <v>-55.75</v>
      </c>
      <c r="T4736" s="269">
        <v>-56</v>
      </c>
      <c r="DI4736" s="112" t="s">
        <v>8907</v>
      </c>
      <c r="DJ4736" s="112" t="s">
        <v>8536</v>
      </c>
      <c r="DO4736"/>
    </row>
    <row r="4737" spans="15:119" x14ac:dyDescent="0.25">
      <c r="O4737" s="268" t="s">
        <v>14216</v>
      </c>
      <c r="P4737" s="268" t="s">
        <v>9484</v>
      </c>
      <c r="Q4737" s="269">
        <v>-4</v>
      </c>
      <c r="R4737" s="269">
        <v>-4.25</v>
      </c>
      <c r="S4737" s="269">
        <v>-55.5</v>
      </c>
      <c r="T4737" s="269">
        <v>-55.75</v>
      </c>
      <c r="DI4737" s="112" t="s">
        <v>8226</v>
      </c>
      <c r="DJ4737" s="112" t="s">
        <v>7908</v>
      </c>
      <c r="DO4737"/>
    </row>
    <row r="4738" spans="15:119" x14ac:dyDescent="0.25">
      <c r="O4738" s="268" t="s">
        <v>14217</v>
      </c>
      <c r="P4738" s="268" t="s">
        <v>9484</v>
      </c>
      <c r="Q4738" s="269">
        <v>-4.25</v>
      </c>
      <c r="R4738" s="269">
        <v>-4.5</v>
      </c>
      <c r="S4738" s="269">
        <v>-55.75</v>
      </c>
      <c r="T4738" s="269">
        <v>-56</v>
      </c>
      <c r="DI4738" s="112" t="s">
        <v>8225</v>
      </c>
      <c r="DJ4738" s="112" t="s">
        <v>7908</v>
      </c>
      <c r="DO4738"/>
    </row>
    <row r="4739" spans="15:119" x14ac:dyDescent="0.25">
      <c r="O4739" s="268" t="s">
        <v>14218</v>
      </c>
      <c r="P4739" s="268" t="s">
        <v>9484</v>
      </c>
      <c r="Q4739" s="269">
        <v>-4.25</v>
      </c>
      <c r="R4739" s="269">
        <v>-4.5</v>
      </c>
      <c r="S4739" s="269">
        <v>-55.5</v>
      </c>
      <c r="T4739" s="269">
        <v>-55.75</v>
      </c>
      <c r="DI4739" s="112" t="s">
        <v>8227</v>
      </c>
      <c r="DJ4739" s="112" t="s">
        <v>7908</v>
      </c>
      <c r="DO4739"/>
    </row>
    <row r="4740" spans="15:119" x14ac:dyDescent="0.25">
      <c r="O4740" s="268" t="s">
        <v>14219</v>
      </c>
      <c r="P4740" s="268" t="s">
        <v>9482</v>
      </c>
      <c r="Q4740" s="269">
        <v>-4.5</v>
      </c>
      <c r="R4740" s="269">
        <v>-5</v>
      </c>
      <c r="S4740" s="269">
        <v>-56.5</v>
      </c>
      <c r="T4740" s="269">
        <v>-57</v>
      </c>
      <c r="DI4740" s="112" t="s">
        <v>8492</v>
      </c>
      <c r="DJ4740" s="112" t="s">
        <v>8277</v>
      </c>
      <c r="DO4740"/>
    </row>
    <row r="4741" spans="15:119" x14ac:dyDescent="0.25">
      <c r="O4741" s="268" t="s">
        <v>14220</v>
      </c>
      <c r="P4741" s="268" t="s">
        <v>9484</v>
      </c>
      <c r="Q4741" s="269">
        <v>-4.5</v>
      </c>
      <c r="R4741" s="269">
        <v>-4.75</v>
      </c>
      <c r="S4741" s="269">
        <v>-56.75</v>
      </c>
      <c r="T4741" s="269">
        <v>-57</v>
      </c>
      <c r="DI4741" s="112" t="s">
        <v>7015</v>
      </c>
      <c r="DJ4741" s="112" t="s">
        <v>6297</v>
      </c>
      <c r="DO4741"/>
    </row>
    <row r="4742" spans="15:119" x14ac:dyDescent="0.25">
      <c r="O4742" s="268" t="s">
        <v>14221</v>
      </c>
      <c r="P4742" s="268" t="s">
        <v>9484</v>
      </c>
      <c r="Q4742" s="269">
        <v>-4.5</v>
      </c>
      <c r="R4742" s="269">
        <v>-4.75</v>
      </c>
      <c r="S4742" s="269">
        <v>-56.5</v>
      </c>
      <c r="T4742" s="269">
        <v>-56.75</v>
      </c>
      <c r="DI4742" s="112" t="s">
        <v>7822</v>
      </c>
      <c r="DJ4742" s="112" t="s">
        <v>7290</v>
      </c>
      <c r="DO4742"/>
    </row>
    <row r="4743" spans="15:119" x14ac:dyDescent="0.25">
      <c r="O4743" s="268" t="s">
        <v>14222</v>
      </c>
      <c r="P4743" s="268" t="s">
        <v>9484</v>
      </c>
      <c r="Q4743" s="269">
        <v>-4.75</v>
      </c>
      <c r="R4743" s="269">
        <v>-5</v>
      </c>
      <c r="S4743" s="269">
        <v>-56.75</v>
      </c>
      <c r="T4743" s="269">
        <v>-57</v>
      </c>
      <c r="DI4743" s="112" t="s">
        <v>8228</v>
      </c>
      <c r="DJ4743" s="112" t="s">
        <v>7908</v>
      </c>
      <c r="DO4743"/>
    </row>
    <row r="4744" spans="15:119" x14ac:dyDescent="0.25">
      <c r="O4744" s="268" t="s">
        <v>14223</v>
      </c>
      <c r="P4744" s="268" t="s">
        <v>9484</v>
      </c>
      <c r="Q4744" s="269">
        <v>-4.75</v>
      </c>
      <c r="R4744" s="269">
        <v>-5</v>
      </c>
      <c r="S4744" s="269">
        <v>-56.5</v>
      </c>
      <c r="T4744" s="269">
        <v>-56.75</v>
      </c>
      <c r="DI4744" s="112" t="s">
        <v>5704</v>
      </c>
      <c r="DJ4744" s="112" t="s">
        <v>5568</v>
      </c>
      <c r="DO4744"/>
    </row>
    <row r="4745" spans="15:119" x14ac:dyDescent="0.25">
      <c r="O4745" s="268" t="s">
        <v>14224</v>
      </c>
      <c r="P4745" s="268" t="s">
        <v>9482</v>
      </c>
      <c r="Q4745" s="269">
        <v>-4.5</v>
      </c>
      <c r="R4745" s="269">
        <v>-5</v>
      </c>
      <c r="S4745" s="269">
        <v>-56</v>
      </c>
      <c r="T4745" s="269">
        <v>-56.5</v>
      </c>
      <c r="DI4745" s="112" t="s">
        <v>5529</v>
      </c>
      <c r="DJ4745" s="112" t="s">
        <v>5365</v>
      </c>
      <c r="DO4745"/>
    </row>
    <row r="4746" spans="15:119" x14ac:dyDescent="0.25">
      <c r="O4746" s="268" t="s">
        <v>14225</v>
      </c>
      <c r="P4746" s="268" t="s">
        <v>9484</v>
      </c>
      <c r="Q4746" s="269">
        <v>-4.5</v>
      </c>
      <c r="R4746" s="269">
        <v>-4.75</v>
      </c>
      <c r="S4746" s="269">
        <v>-56.25</v>
      </c>
      <c r="T4746" s="269">
        <v>-56.5</v>
      </c>
      <c r="DI4746" s="112" t="s">
        <v>5817</v>
      </c>
      <c r="DJ4746" s="112" t="s">
        <v>5735</v>
      </c>
      <c r="DO4746"/>
    </row>
    <row r="4747" spans="15:119" x14ac:dyDescent="0.25">
      <c r="O4747" s="268" t="s">
        <v>14226</v>
      </c>
      <c r="P4747" s="268" t="s">
        <v>9484</v>
      </c>
      <c r="Q4747" s="269">
        <v>-4.5</v>
      </c>
      <c r="R4747" s="269">
        <v>-4.75</v>
      </c>
      <c r="S4747" s="269">
        <v>-56</v>
      </c>
      <c r="T4747" s="269">
        <v>-56.25</v>
      </c>
      <c r="DI4747" s="112" t="s">
        <v>7016</v>
      </c>
      <c r="DJ4747" s="112" t="s">
        <v>6297</v>
      </c>
      <c r="DO4747"/>
    </row>
    <row r="4748" spans="15:119" x14ac:dyDescent="0.25">
      <c r="O4748" s="268" t="s">
        <v>14227</v>
      </c>
      <c r="P4748" s="268" t="s">
        <v>9484</v>
      </c>
      <c r="Q4748" s="269">
        <v>-4.75</v>
      </c>
      <c r="R4748" s="269">
        <v>-5</v>
      </c>
      <c r="S4748" s="269">
        <v>-56.25</v>
      </c>
      <c r="T4748" s="269">
        <v>-56.5</v>
      </c>
      <c r="DI4748" s="112" t="s">
        <v>7017</v>
      </c>
      <c r="DJ4748" s="112" t="s">
        <v>6297</v>
      </c>
      <c r="DO4748"/>
    </row>
    <row r="4749" spans="15:119" x14ac:dyDescent="0.25">
      <c r="O4749" s="268" t="s">
        <v>14228</v>
      </c>
      <c r="P4749" s="268" t="s">
        <v>9484</v>
      </c>
      <c r="Q4749" s="269">
        <v>-4.75</v>
      </c>
      <c r="R4749" s="269">
        <v>-5</v>
      </c>
      <c r="S4749" s="269">
        <v>-56</v>
      </c>
      <c r="T4749" s="269">
        <v>-56.25</v>
      </c>
      <c r="DI4749" s="112" t="s">
        <v>5818</v>
      </c>
      <c r="DJ4749" s="112" t="s">
        <v>5735</v>
      </c>
      <c r="DO4749"/>
    </row>
    <row r="4750" spans="15:119" x14ac:dyDescent="0.25">
      <c r="O4750" s="268" t="s">
        <v>14229</v>
      </c>
      <c r="P4750" s="268" t="s">
        <v>9482</v>
      </c>
      <c r="Q4750" s="269">
        <v>-4.5</v>
      </c>
      <c r="R4750" s="269">
        <v>-5</v>
      </c>
      <c r="S4750" s="269">
        <v>-55.5</v>
      </c>
      <c r="T4750" s="269">
        <v>-56</v>
      </c>
      <c r="DI4750" s="112" t="s">
        <v>7018</v>
      </c>
      <c r="DJ4750" s="112" t="s">
        <v>6297</v>
      </c>
      <c r="DO4750"/>
    </row>
    <row r="4751" spans="15:119" x14ac:dyDescent="0.25">
      <c r="O4751" s="268" t="s">
        <v>14230</v>
      </c>
      <c r="P4751" s="268" t="s">
        <v>9484</v>
      </c>
      <c r="Q4751" s="269">
        <v>-4.5</v>
      </c>
      <c r="R4751" s="269">
        <v>-4.75</v>
      </c>
      <c r="S4751" s="269">
        <v>-55.75</v>
      </c>
      <c r="T4751" s="269">
        <v>-56</v>
      </c>
      <c r="DI4751" s="112" t="s">
        <v>6242</v>
      </c>
      <c r="DJ4751" s="112" t="s">
        <v>5901</v>
      </c>
      <c r="DO4751"/>
    </row>
    <row r="4752" spans="15:119" x14ac:dyDescent="0.25">
      <c r="O4752" s="268" t="s">
        <v>14231</v>
      </c>
      <c r="P4752" s="268" t="s">
        <v>9484</v>
      </c>
      <c r="Q4752" s="269">
        <v>-4.5</v>
      </c>
      <c r="R4752" s="269">
        <v>-4.75</v>
      </c>
      <c r="S4752" s="269">
        <v>-55.5</v>
      </c>
      <c r="T4752" s="269">
        <v>-55.75</v>
      </c>
      <c r="DI4752" s="112" t="s">
        <v>8908</v>
      </c>
      <c r="DJ4752" s="112" t="s">
        <v>8536</v>
      </c>
      <c r="DO4752"/>
    </row>
    <row r="4753" spans="15:119" x14ac:dyDescent="0.25">
      <c r="O4753" s="268" t="s">
        <v>14232</v>
      </c>
      <c r="P4753" s="268" t="s">
        <v>9484</v>
      </c>
      <c r="Q4753" s="269">
        <v>-4.75</v>
      </c>
      <c r="R4753" s="269">
        <v>-5</v>
      </c>
      <c r="S4753" s="269">
        <v>-55.75</v>
      </c>
      <c r="T4753" s="269">
        <v>-56</v>
      </c>
      <c r="DI4753" s="112" t="s">
        <v>8229</v>
      </c>
      <c r="DJ4753" s="112" t="s">
        <v>7908</v>
      </c>
      <c r="DO4753"/>
    </row>
    <row r="4754" spans="15:119" x14ac:dyDescent="0.25">
      <c r="O4754" s="268" t="s">
        <v>14233</v>
      </c>
      <c r="P4754" s="268" t="s">
        <v>9484</v>
      </c>
      <c r="Q4754" s="269">
        <v>-4.75</v>
      </c>
      <c r="R4754" s="269">
        <v>-5</v>
      </c>
      <c r="S4754" s="269">
        <v>-55.5</v>
      </c>
      <c r="T4754" s="269">
        <v>-55.75</v>
      </c>
      <c r="DI4754" s="112" t="s">
        <v>5530</v>
      </c>
      <c r="DJ4754" s="112" t="s">
        <v>5365</v>
      </c>
      <c r="DO4754"/>
    </row>
    <row r="4755" spans="15:119" x14ac:dyDescent="0.25">
      <c r="O4755" s="268" t="s">
        <v>14234</v>
      </c>
      <c r="P4755" s="268" t="s">
        <v>9480</v>
      </c>
      <c r="Q4755" s="269">
        <v>-4</v>
      </c>
      <c r="R4755" s="269">
        <v>-5</v>
      </c>
      <c r="S4755" s="269">
        <v>-54</v>
      </c>
      <c r="T4755" s="269">
        <v>-55.5</v>
      </c>
      <c r="DI4755" s="112" t="s">
        <v>5531</v>
      </c>
      <c r="DJ4755" s="112" t="s">
        <v>5365</v>
      </c>
      <c r="DO4755"/>
    </row>
    <row r="4756" spans="15:119" x14ac:dyDescent="0.25">
      <c r="O4756" s="268" t="s">
        <v>14235</v>
      </c>
      <c r="P4756" s="268" t="s">
        <v>9482</v>
      </c>
      <c r="Q4756" s="269">
        <v>-4</v>
      </c>
      <c r="R4756" s="269">
        <v>-4.5</v>
      </c>
      <c r="S4756" s="269">
        <v>-55</v>
      </c>
      <c r="T4756" s="269">
        <v>-55.5</v>
      </c>
      <c r="DI4756" s="112" t="s">
        <v>5331</v>
      </c>
      <c r="DJ4756" s="112" t="s">
        <v>5203</v>
      </c>
      <c r="DO4756"/>
    </row>
    <row r="4757" spans="15:119" x14ac:dyDescent="0.25">
      <c r="O4757" s="268" t="s">
        <v>14236</v>
      </c>
      <c r="P4757" s="268" t="s">
        <v>9484</v>
      </c>
      <c r="Q4757" s="269">
        <v>-4</v>
      </c>
      <c r="R4757" s="269">
        <v>-4.25</v>
      </c>
      <c r="S4757" s="269">
        <v>-55.25</v>
      </c>
      <c r="T4757" s="269">
        <v>-55.5</v>
      </c>
      <c r="DI4757" s="112" t="s">
        <v>5533</v>
      </c>
      <c r="DJ4757" s="112" t="s">
        <v>5365</v>
      </c>
      <c r="DO4757"/>
    </row>
    <row r="4758" spans="15:119" x14ac:dyDescent="0.25">
      <c r="O4758" s="268" t="s">
        <v>14237</v>
      </c>
      <c r="P4758" s="268" t="s">
        <v>9484</v>
      </c>
      <c r="Q4758" s="269">
        <v>-4</v>
      </c>
      <c r="R4758" s="269">
        <v>-4.25</v>
      </c>
      <c r="S4758" s="269">
        <v>-55</v>
      </c>
      <c r="T4758" s="269">
        <v>-55.25</v>
      </c>
      <c r="DI4758" s="112" t="s">
        <v>5534</v>
      </c>
      <c r="DJ4758" s="112" t="s">
        <v>5365</v>
      </c>
      <c r="DO4758"/>
    </row>
    <row r="4759" spans="15:119" x14ac:dyDescent="0.25">
      <c r="O4759" s="268" t="s">
        <v>14238</v>
      </c>
      <c r="P4759" s="268" t="s">
        <v>9484</v>
      </c>
      <c r="Q4759" s="269">
        <v>-4.25</v>
      </c>
      <c r="R4759" s="269">
        <v>-4.5</v>
      </c>
      <c r="S4759" s="269">
        <v>-55.25</v>
      </c>
      <c r="T4759" s="269">
        <v>-55.5</v>
      </c>
      <c r="DI4759" s="112" t="s">
        <v>4765</v>
      </c>
      <c r="DJ4759" s="112" t="s">
        <v>4583</v>
      </c>
      <c r="DO4759"/>
    </row>
    <row r="4760" spans="15:119" x14ac:dyDescent="0.25">
      <c r="O4760" s="268" t="s">
        <v>14239</v>
      </c>
      <c r="P4760" s="268" t="s">
        <v>9484</v>
      </c>
      <c r="Q4760" s="269">
        <v>-4.25</v>
      </c>
      <c r="R4760" s="269">
        <v>-4.5</v>
      </c>
      <c r="S4760" s="269">
        <v>-55</v>
      </c>
      <c r="T4760" s="269">
        <v>-55.25</v>
      </c>
      <c r="DI4760" s="112" t="s">
        <v>7274</v>
      </c>
      <c r="DJ4760" s="112" t="s">
        <v>7203</v>
      </c>
      <c r="DO4760"/>
    </row>
    <row r="4761" spans="15:119" x14ac:dyDescent="0.25">
      <c r="O4761" s="268" t="s">
        <v>14240</v>
      </c>
      <c r="P4761" s="268" t="s">
        <v>9482</v>
      </c>
      <c r="Q4761" s="269">
        <v>-4</v>
      </c>
      <c r="R4761" s="269">
        <v>-4.5</v>
      </c>
      <c r="S4761" s="269">
        <v>-54.5</v>
      </c>
      <c r="T4761" s="269">
        <v>-55</v>
      </c>
      <c r="DI4761" s="112" t="s">
        <v>7019</v>
      </c>
      <c r="DJ4761" s="112" t="s">
        <v>6297</v>
      </c>
      <c r="DO4761"/>
    </row>
    <row r="4762" spans="15:119" x14ac:dyDescent="0.25">
      <c r="O4762" s="268" t="s">
        <v>14241</v>
      </c>
      <c r="P4762" s="268" t="s">
        <v>9484</v>
      </c>
      <c r="Q4762" s="269">
        <v>-4</v>
      </c>
      <c r="R4762" s="269">
        <v>-4.25</v>
      </c>
      <c r="S4762" s="269">
        <v>-54.75</v>
      </c>
      <c r="T4762" s="269">
        <v>-55</v>
      </c>
      <c r="DI4762" s="112" t="s">
        <v>7823</v>
      </c>
      <c r="DJ4762" s="112" t="s">
        <v>7290</v>
      </c>
      <c r="DO4762"/>
    </row>
    <row r="4763" spans="15:119" x14ac:dyDescent="0.25">
      <c r="O4763" s="268" t="s">
        <v>14242</v>
      </c>
      <c r="P4763" s="268" t="s">
        <v>9484</v>
      </c>
      <c r="Q4763" s="269">
        <v>-4</v>
      </c>
      <c r="R4763" s="269">
        <v>-4.25</v>
      </c>
      <c r="S4763" s="269">
        <v>-54.5</v>
      </c>
      <c r="T4763" s="269">
        <v>-54.75</v>
      </c>
      <c r="DI4763" s="112" t="s">
        <v>5705</v>
      </c>
      <c r="DJ4763" s="112" t="s">
        <v>5568</v>
      </c>
      <c r="DO4763"/>
    </row>
    <row r="4764" spans="15:119" x14ac:dyDescent="0.25">
      <c r="O4764" s="268" t="s">
        <v>14243</v>
      </c>
      <c r="P4764" s="268" t="s">
        <v>9484</v>
      </c>
      <c r="Q4764" s="269">
        <v>-4.25</v>
      </c>
      <c r="R4764" s="269">
        <v>-4.5</v>
      </c>
      <c r="S4764" s="269">
        <v>-54.75</v>
      </c>
      <c r="T4764" s="269">
        <v>-55</v>
      </c>
      <c r="DI4764" s="112" t="s">
        <v>5535</v>
      </c>
      <c r="DJ4764" s="112" t="s">
        <v>5365</v>
      </c>
      <c r="DO4764"/>
    </row>
    <row r="4765" spans="15:119" x14ac:dyDescent="0.25">
      <c r="O4765" s="268" t="s">
        <v>14244</v>
      </c>
      <c r="P4765" s="268" t="s">
        <v>9484</v>
      </c>
      <c r="Q4765" s="269">
        <v>-4.25</v>
      </c>
      <c r="R4765" s="269">
        <v>-4.5</v>
      </c>
      <c r="S4765" s="269">
        <v>-54.5</v>
      </c>
      <c r="T4765" s="269">
        <v>-54.75</v>
      </c>
      <c r="DI4765" s="112" t="s">
        <v>5536</v>
      </c>
      <c r="DJ4765" s="112" t="s">
        <v>5365</v>
      </c>
      <c r="DO4765"/>
    </row>
    <row r="4766" spans="15:119" x14ac:dyDescent="0.25">
      <c r="O4766" s="268" t="s">
        <v>14245</v>
      </c>
      <c r="P4766" s="268" t="s">
        <v>9482</v>
      </c>
      <c r="Q4766" s="269">
        <v>-4</v>
      </c>
      <c r="R4766" s="269">
        <v>-4.5</v>
      </c>
      <c r="S4766" s="269">
        <v>-54</v>
      </c>
      <c r="T4766" s="269">
        <v>-54.5</v>
      </c>
      <c r="DI4766" s="112" t="s">
        <v>7191</v>
      </c>
      <c r="DJ4766" s="112" t="s">
        <v>7127</v>
      </c>
      <c r="DO4766"/>
    </row>
    <row r="4767" spans="15:119" x14ac:dyDescent="0.25">
      <c r="O4767" s="268" t="s">
        <v>14246</v>
      </c>
      <c r="P4767" s="268" t="s">
        <v>9484</v>
      </c>
      <c r="Q4767" s="269">
        <v>-4</v>
      </c>
      <c r="R4767" s="269">
        <v>-4.25</v>
      </c>
      <c r="S4767" s="269">
        <v>-54.25</v>
      </c>
      <c r="T4767" s="269">
        <v>-54.5</v>
      </c>
      <c r="DI4767" s="112" t="s">
        <v>5332</v>
      </c>
      <c r="DJ4767" s="112" t="s">
        <v>5203</v>
      </c>
      <c r="DO4767"/>
    </row>
    <row r="4768" spans="15:119" x14ac:dyDescent="0.25">
      <c r="O4768" s="268" t="s">
        <v>14247</v>
      </c>
      <c r="P4768" s="268" t="s">
        <v>9484</v>
      </c>
      <c r="Q4768" s="269">
        <v>-4</v>
      </c>
      <c r="R4768" s="269">
        <v>-4.25</v>
      </c>
      <c r="S4768" s="269">
        <v>-54</v>
      </c>
      <c r="T4768" s="269">
        <v>-54.25</v>
      </c>
      <c r="DI4768" s="112" t="s">
        <v>8493</v>
      </c>
      <c r="DJ4768" s="112" t="s">
        <v>8277</v>
      </c>
      <c r="DO4768"/>
    </row>
    <row r="4769" spans="15:119" x14ac:dyDescent="0.25">
      <c r="O4769" s="268" t="s">
        <v>14248</v>
      </c>
      <c r="P4769" s="268" t="s">
        <v>9484</v>
      </c>
      <c r="Q4769" s="269">
        <v>-4.25</v>
      </c>
      <c r="R4769" s="269">
        <v>-4.5</v>
      </c>
      <c r="S4769" s="269">
        <v>-54.25</v>
      </c>
      <c r="T4769" s="269">
        <v>-54.5</v>
      </c>
      <c r="DI4769" s="112" t="s">
        <v>8494</v>
      </c>
      <c r="DJ4769" s="112" t="s">
        <v>8277</v>
      </c>
      <c r="DO4769"/>
    </row>
    <row r="4770" spans="15:119" x14ac:dyDescent="0.25">
      <c r="O4770" s="268" t="s">
        <v>14249</v>
      </c>
      <c r="P4770" s="268" t="s">
        <v>9484</v>
      </c>
      <c r="Q4770" s="269">
        <v>-4.25</v>
      </c>
      <c r="R4770" s="269">
        <v>-4.5</v>
      </c>
      <c r="S4770" s="269">
        <v>-54</v>
      </c>
      <c r="T4770" s="269">
        <v>-54.25</v>
      </c>
      <c r="DI4770" s="112" t="s">
        <v>4993</v>
      </c>
      <c r="DJ4770" s="112" t="s">
        <v>6297</v>
      </c>
      <c r="DO4770"/>
    </row>
    <row r="4771" spans="15:119" x14ac:dyDescent="0.25">
      <c r="O4771" s="268" t="s">
        <v>14250</v>
      </c>
      <c r="P4771" s="268" t="s">
        <v>9482</v>
      </c>
      <c r="Q4771" s="269">
        <v>-4.5</v>
      </c>
      <c r="R4771" s="269">
        <v>-5</v>
      </c>
      <c r="S4771" s="269">
        <v>-55</v>
      </c>
      <c r="T4771" s="269">
        <v>-55.5</v>
      </c>
      <c r="DI4771" s="112" t="s">
        <v>4993</v>
      </c>
      <c r="DJ4771" s="112" t="s">
        <v>4800</v>
      </c>
      <c r="DO4771"/>
    </row>
    <row r="4772" spans="15:119" x14ac:dyDescent="0.25">
      <c r="O4772" s="268" t="s">
        <v>14251</v>
      </c>
      <c r="P4772" s="268" t="s">
        <v>9484</v>
      </c>
      <c r="Q4772" s="269">
        <v>-4.5</v>
      </c>
      <c r="R4772" s="269">
        <v>-4.75</v>
      </c>
      <c r="S4772" s="269">
        <v>-55.25</v>
      </c>
      <c r="T4772" s="269">
        <v>-55.5</v>
      </c>
      <c r="DI4772" s="112" t="s">
        <v>5706</v>
      </c>
      <c r="DJ4772" s="112" t="s">
        <v>5568</v>
      </c>
      <c r="DO4772"/>
    </row>
    <row r="4773" spans="15:119" x14ac:dyDescent="0.25">
      <c r="O4773" s="268" t="s">
        <v>14252</v>
      </c>
      <c r="P4773" s="268" t="s">
        <v>9484</v>
      </c>
      <c r="Q4773" s="269">
        <v>-4.5</v>
      </c>
      <c r="R4773" s="269">
        <v>-4.75</v>
      </c>
      <c r="S4773" s="269">
        <v>-55</v>
      </c>
      <c r="T4773" s="269">
        <v>-55.25</v>
      </c>
      <c r="DI4773" s="112" t="s">
        <v>7020</v>
      </c>
      <c r="DJ4773" s="112" t="s">
        <v>6297</v>
      </c>
      <c r="DO4773"/>
    </row>
    <row r="4774" spans="15:119" x14ac:dyDescent="0.25">
      <c r="O4774" s="268" t="s">
        <v>14253</v>
      </c>
      <c r="P4774" s="268" t="s">
        <v>9484</v>
      </c>
      <c r="Q4774" s="269">
        <v>-4.75</v>
      </c>
      <c r="R4774" s="269">
        <v>-5</v>
      </c>
      <c r="S4774" s="269">
        <v>-55.25</v>
      </c>
      <c r="T4774" s="269">
        <v>-55.5</v>
      </c>
      <c r="DI4774" s="112" t="s">
        <v>8909</v>
      </c>
      <c r="DJ4774" s="112" t="s">
        <v>8536</v>
      </c>
      <c r="DO4774"/>
    </row>
    <row r="4775" spans="15:119" x14ac:dyDescent="0.25">
      <c r="O4775" s="268" t="s">
        <v>14254</v>
      </c>
      <c r="P4775" s="268" t="s">
        <v>9484</v>
      </c>
      <c r="Q4775" s="269">
        <v>-4.75</v>
      </c>
      <c r="R4775" s="269">
        <v>-5</v>
      </c>
      <c r="S4775" s="269">
        <v>-55</v>
      </c>
      <c r="T4775" s="269">
        <v>-55.25</v>
      </c>
      <c r="DI4775" s="112" t="s">
        <v>8910</v>
      </c>
      <c r="DJ4775" s="112" t="s">
        <v>8536</v>
      </c>
      <c r="DO4775"/>
    </row>
    <row r="4776" spans="15:119" x14ac:dyDescent="0.25">
      <c r="O4776" s="268" t="s">
        <v>14255</v>
      </c>
      <c r="P4776" s="268" t="s">
        <v>9482</v>
      </c>
      <c r="Q4776" s="269">
        <v>-4.5</v>
      </c>
      <c r="R4776" s="269">
        <v>-5</v>
      </c>
      <c r="S4776" s="269">
        <v>-54.5</v>
      </c>
      <c r="T4776" s="269">
        <v>-55</v>
      </c>
      <c r="DI4776" s="112" t="s">
        <v>8911</v>
      </c>
      <c r="DJ4776" s="112" t="s">
        <v>8536</v>
      </c>
      <c r="DO4776"/>
    </row>
    <row r="4777" spans="15:119" x14ac:dyDescent="0.25">
      <c r="O4777" s="268" t="s">
        <v>14256</v>
      </c>
      <c r="P4777" s="268" t="s">
        <v>9484</v>
      </c>
      <c r="Q4777" s="269">
        <v>-4.5</v>
      </c>
      <c r="R4777" s="269">
        <v>-4.75</v>
      </c>
      <c r="S4777" s="269">
        <v>-54.75</v>
      </c>
      <c r="T4777" s="269">
        <v>-55</v>
      </c>
      <c r="DI4777" s="112" t="s">
        <v>6243</v>
      </c>
      <c r="DJ4777" s="112" t="s">
        <v>5901</v>
      </c>
      <c r="DO4777"/>
    </row>
    <row r="4778" spans="15:119" x14ac:dyDescent="0.25">
      <c r="O4778" s="268" t="s">
        <v>14257</v>
      </c>
      <c r="P4778" s="268" t="s">
        <v>9484</v>
      </c>
      <c r="Q4778" s="269">
        <v>-4.5</v>
      </c>
      <c r="R4778" s="269">
        <v>-4.75</v>
      </c>
      <c r="S4778" s="269">
        <v>-54.5</v>
      </c>
      <c r="T4778" s="269">
        <v>-54.75</v>
      </c>
      <c r="DI4778" s="112" t="s">
        <v>7021</v>
      </c>
      <c r="DJ4778" s="112" t="s">
        <v>6297</v>
      </c>
      <c r="DO4778"/>
    </row>
    <row r="4779" spans="15:119" x14ac:dyDescent="0.25">
      <c r="O4779" s="268" t="s">
        <v>14258</v>
      </c>
      <c r="P4779" s="268" t="s">
        <v>9484</v>
      </c>
      <c r="Q4779" s="269">
        <v>-4.75</v>
      </c>
      <c r="R4779" s="269">
        <v>-5</v>
      </c>
      <c r="S4779" s="269">
        <v>-54.75</v>
      </c>
      <c r="T4779" s="269">
        <v>-55</v>
      </c>
      <c r="DI4779" s="112" t="s">
        <v>7022</v>
      </c>
      <c r="DJ4779" s="112" t="s">
        <v>6297</v>
      </c>
      <c r="DO4779"/>
    </row>
    <row r="4780" spans="15:119" x14ac:dyDescent="0.25">
      <c r="O4780" s="268" t="s">
        <v>14259</v>
      </c>
      <c r="P4780" s="268" t="s">
        <v>9484</v>
      </c>
      <c r="Q4780" s="269">
        <v>-4.75</v>
      </c>
      <c r="R4780" s="269">
        <v>-5</v>
      </c>
      <c r="S4780" s="269">
        <v>-54.5</v>
      </c>
      <c r="T4780" s="269">
        <v>-54.75</v>
      </c>
      <c r="DI4780" s="112" t="s">
        <v>8912</v>
      </c>
      <c r="DJ4780" s="112" t="s">
        <v>8536</v>
      </c>
      <c r="DO4780"/>
    </row>
    <row r="4781" spans="15:119" x14ac:dyDescent="0.25">
      <c r="O4781" s="268" t="s">
        <v>14260</v>
      </c>
      <c r="P4781" s="268" t="s">
        <v>9482</v>
      </c>
      <c r="Q4781" s="269">
        <v>-4.5</v>
      </c>
      <c r="R4781" s="269">
        <v>-5</v>
      </c>
      <c r="S4781" s="269">
        <v>-54</v>
      </c>
      <c r="T4781" s="269">
        <v>-54.5</v>
      </c>
      <c r="DI4781" s="112" t="s">
        <v>8913</v>
      </c>
      <c r="DJ4781" s="112" t="s">
        <v>8536</v>
      </c>
      <c r="DO4781"/>
    </row>
    <row r="4782" spans="15:119" x14ac:dyDescent="0.25">
      <c r="O4782" s="268" t="s">
        <v>14261</v>
      </c>
      <c r="P4782" s="268" t="s">
        <v>9484</v>
      </c>
      <c r="Q4782" s="269">
        <v>-4.5</v>
      </c>
      <c r="R4782" s="269">
        <v>-4.75</v>
      </c>
      <c r="S4782" s="269">
        <v>-54.25</v>
      </c>
      <c r="T4782" s="269">
        <v>-54.5</v>
      </c>
      <c r="DI4782" s="112" t="s">
        <v>4994</v>
      </c>
      <c r="DJ4782" s="112" t="s">
        <v>4800</v>
      </c>
      <c r="DO4782"/>
    </row>
    <row r="4783" spans="15:119" x14ac:dyDescent="0.25">
      <c r="O4783" s="268" t="s">
        <v>14262</v>
      </c>
      <c r="P4783" s="268" t="s">
        <v>9484</v>
      </c>
      <c r="Q4783" s="269">
        <v>-4.5</v>
      </c>
      <c r="R4783" s="269">
        <v>-4.75</v>
      </c>
      <c r="S4783" s="269">
        <v>-54</v>
      </c>
      <c r="T4783" s="269">
        <v>-54.25</v>
      </c>
      <c r="DI4783" s="112" t="s">
        <v>4995</v>
      </c>
      <c r="DJ4783" s="112" t="s">
        <v>4800</v>
      </c>
      <c r="DO4783"/>
    </row>
    <row r="4784" spans="15:119" x14ac:dyDescent="0.25">
      <c r="O4784" s="268" t="s">
        <v>14263</v>
      </c>
      <c r="P4784" s="268" t="s">
        <v>9484</v>
      </c>
      <c r="Q4784" s="269">
        <v>-4.75</v>
      </c>
      <c r="R4784" s="269">
        <v>-5</v>
      </c>
      <c r="S4784" s="269">
        <v>-54.25</v>
      </c>
      <c r="T4784" s="269">
        <v>-54.5</v>
      </c>
      <c r="DI4784" s="112" t="s">
        <v>9179</v>
      </c>
      <c r="DJ4784" s="112" t="s">
        <v>9078</v>
      </c>
      <c r="DO4784"/>
    </row>
    <row r="4785" spans="15:119" x14ac:dyDescent="0.25">
      <c r="O4785" s="268" t="s">
        <v>14264</v>
      </c>
      <c r="P4785" s="268" t="s">
        <v>9484</v>
      </c>
      <c r="Q4785" s="269">
        <v>-4.75</v>
      </c>
      <c r="R4785" s="269">
        <v>-5</v>
      </c>
      <c r="S4785" s="269">
        <v>-54</v>
      </c>
      <c r="T4785" s="269">
        <v>-54.25</v>
      </c>
      <c r="DI4785" s="112" t="s">
        <v>9180</v>
      </c>
      <c r="DJ4785" s="112" t="s">
        <v>9078</v>
      </c>
      <c r="DO4785"/>
    </row>
    <row r="4786" spans="15:119" x14ac:dyDescent="0.25">
      <c r="O4786" s="268" t="s">
        <v>14265</v>
      </c>
      <c r="P4786" s="268" t="s">
        <v>9480</v>
      </c>
      <c r="Q4786" s="269">
        <v>-5</v>
      </c>
      <c r="R4786" s="269">
        <v>-6</v>
      </c>
      <c r="S4786" s="269">
        <v>-55.5</v>
      </c>
      <c r="T4786" s="269">
        <v>-57</v>
      </c>
      <c r="DI4786" s="112" t="s">
        <v>7824</v>
      </c>
      <c r="DJ4786" s="112" t="s">
        <v>7290</v>
      </c>
      <c r="DO4786"/>
    </row>
    <row r="4787" spans="15:119" x14ac:dyDescent="0.25">
      <c r="O4787" s="268" t="s">
        <v>14266</v>
      </c>
      <c r="P4787" s="268" t="s">
        <v>9482</v>
      </c>
      <c r="Q4787" s="269">
        <v>-5</v>
      </c>
      <c r="R4787" s="269">
        <v>-5.5</v>
      </c>
      <c r="S4787" s="269">
        <v>-56.5</v>
      </c>
      <c r="T4787" s="269">
        <v>-57</v>
      </c>
      <c r="DI4787" s="112" t="s">
        <v>7825</v>
      </c>
      <c r="DJ4787" s="112" t="s">
        <v>7290</v>
      </c>
      <c r="DO4787"/>
    </row>
    <row r="4788" spans="15:119" x14ac:dyDescent="0.25">
      <c r="O4788" s="268" t="s">
        <v>14267</v>
      </c>
      <c r="P4788" s="268" t="s">
        <v>9484</v>
      </c>
      <c r="Q4788" s="269">
        <v>-5</v>
      </c>
      <c r="R4788" s="269">
        <v>-5.25</v>
      </c>
      <c r="S4788" s="269">
        <v>-56.75</v>
      </c>
      <c r="T4788" s="269">
        <v>-57</v>
      </c>
      <c r="DI4788" s="112" t="s">
        <v>5537</v>
      </c>
      <c r="DJ4788" s="112" t="s">
        <v>5365</v>
      </c>
      <c r="DO4788"/>
    </row>
    <row r="4789" spans="15:119" x14ac:dyDescent="0.25">
      <c r="O4789" s="268" t="s">
        <v>14268</v>
      </c>
      <c r="P4789" s="268" t="s">
        <v>9484</v>
      </c>
      <c r="Q4789" s="269">
        <v>-5</v>
      </c>
      <c r="R4789" s="269">
        <v>-5.25</v>
      </c>
      <c r="S4789" s="269">
        <v>-56.5</v>
      </c>
      <c r="T4789" s="269">
        <v>-56.75</v>
      </c>
      <c r="DI4789" s="112" t="s">
        <v>5333</v>
      </c>
      <c r="DJ4789" s="112" t="s">
        <v>5203</v>
      </c>
      <c r="DO4789"/>
    </row>
    <row r="4790" spans="15:119" x14ac:dyDescent="0.25">
      <c r="O4790" s="268" t="s">
        <v>14269</v>
      </c>
      <c r="P4790" s="268" t="s">
        <v>9484</v>
      </c>
      <c r="Q4790" s="269">
        <v>-5.25</v>
      </c>
      <c r="R4790" s="269">
        <v>-5.5</v>
      </c>
      <c r="S4790" s="269">
        <v>-56.75</v>
      </c>
      <c r="T4790" s="269">
        <v>-57</v>
      </c>
      <c r="DI4790" s="112" t="s">
        <v>8914</v>
      </c>
      <c r="DJ4790" s="112" t="s">
        <v>8536</v>
      </c>
      <c r="DO4790"/>
    </row>
    <row r="4791" spans="15:119" ht="30" x14ac:dyDescent="0.25">
      <c r="O4791" s="268" t="s">
        <v>14270</v>
      </c>
      <c r="P4791" s="268" t="s">
        <v>9484</v>
      </c>
      <c r="Q4791" s="269">
        <v>-5.25</v>
      </c>
      <c r="R4791" s="269">
        <v>-5.5</v>
      </c>
      <c r="S4791" s="269">
        <v>-56.5</v>
      </c>
      <c r="T4791" s="269">
        <v>-56.75</v>
      </c>
      <c r="DI4791" s="112" t="s">
        <v>7275</v>
      </c>
      <c r="DJ4791" s="112" t="s">
        <v>7203</v>
      </c>
      <c r="DO4791"/>
    </row>
    <row r="4792" spans="15:119" x14ac:dyDescent="0.25">
      <c r="O4792" s="268" t="s">
        <v>14271</v>
      </c>
      <c r="P4792" s="268" t="s">
        <v>9482</v>
      </c>
      <c r="Q4792" s="269">
        <v>-5</v>
      </c>
      <c r="R4792" s="269">
        <v>-5.5</v>
      </c>
      <c r="S4792" s="269">
        <v>-56</v>
      </c>
      <c r="T4792" s="269">
        <v>-56.5</v>
      </c>
      <c r="DI4792" s="112" t="s">
        <v>9181</v>
      </c>
      <c r="DJ4792" s="112" t="s">
        <v>9078</v>
      </c>
      <c r="DO4792"/>
    </row>
    <row r="4793" spans="15:119" x14ac:dyDescent="0.25">
      <c r="O4793" s="268" t="s">
        <v>14272</v>
      </c>
      <c r="P4793" s="268" t="s">
        <v>9484</v>
      </c>
      <c r="Q4793" s="269">
        <v>-5</v>
      </c>
      <c r="R4793" s="269">
        <v>-5.25</v>
      </c>
      <c r="S4793" s="269">
        <v>-56.25</v>
      </c>
      <c r="T4793" s="269">
        <v>-56.5</v>
      </c>
      <c r="DI4793" s="112" t="s">
        <v>8915</v>
      </c>
      <c r="DJ4793" s="112" t="s">
        <v>8536</v>
      </c>
      <c r="DO4793"/>
    </row>
    <row r="4794" spans="15:119" x14ac:dyDescent="0.25">
      <c r="O4794" s="268" t="s">
        <v>14273</v>
      </c>
      <c r="P4794" s="268" t="s">
        <v>9484</v>
      </c>
      <c r="Q4794" s="269">
        <v>-5</v>
      </c>
      <c r="R4794" s="269">
        <v>-5.25</v>
      </c>
      <c r="S4794" s="269">
        <v>-56</v>
      </c>
      <c r="T4794" s="269">
        <v>-56.25</v>
      </c>
      <c r="DI4794" s="112" t="s">
        <v>4766</v>
      </c>
      <c r="DJ4794" s="112" t="s">
        <v>4583</v>
      </c>
      <c r="DO4794"/>
    </row>
    <row r="4795" spans="15:119" x14ac:dyDescent="0.25">
      <c r="O4795" s="268" t="s">
        <v>14274</v>
      </c>
      <c r="P4795" s="268" t="s">
        <v>9484</v>
      </c>
      <c r="Q4795" s="269">
        <v>-5.25</v>
      </c>
      <c r="R4795" s="269">
        <v>-5.5</v>
      </c>
      <c r="S4795" s="269">
        <v>-56.25</v>
      </c>
      <c r="T4795" s="269">
        <v>-56.5</v>
      </c>
      <c r="DI4795" s="112" t="s">
        <v>7826</v>
      </c>
      <c r="DJ4795" s="112" t="s">
        <v>7290</v>
      </c>
      <c r="DO4795"/>
    </row>
    <row r="4796" spans="15:119" x14ac:dyDescent="0.25">
      <c r="O4796" s="268" t="s">
        <v>14275</v>
      </c>
      <c r="P4796" s="268" t="s">
        <v>9484</v>
      </c>
      <c r="Q4796" s="269">
        <v>-5.25</v>
      </c>
      <c r="R4796" s="269">
        <v>-5.5</v>
      </c>
      <c r="S4796" s="269">
        <v>-56</v>
      </c>
      <c r="T4796" s="269">
        <v>-56.25</v>
      </c>
      <c r="DI4796" s="112" t="s">
        <v>5538</v>
      </c>
      <c r="DJ4796" s="112" t="s">
        <v>5365</v>
      </c>
      <c r="DO4796"/>
    </row>
    <row r="4797" spans="15:119" x14ac:dyDescent="0.25">
      <c r="O4797" s="268" t="s">
        <v>14276</v>
      </c>
      <c r="P4797" s="268" t="s">
        <v>9482</v>
      </c>
      <c r="Q4797" s="269">
        <v>-5</v>
      </c>
      <c r="R4797" s="269">
        <v>-5.5</v>
      </c>
      <c r="S4797" s="269">
        <v>-55.5</v>
      </c>
      <c r="T4797" s="269">
        <v>-56</v>
      </c>
      <c r="DI4797" s="112" t="s">
        <v>8230</v>
      </c>
      <c r="DJ4797" s="112" t="s">
        <v>7908</v>
      </c>
      <c r="DO4797"/>
    </row>
    <row r="4798" spans="15:119" ht="30" x14ac:dyDescent="0.25">
      <c r="O4798" s="268" t="s">
        <v>14277</v>
      </c>
      <c r="P4798" s="268" t="s">
        <v>9484</v>
      </c>
      <c r="Q4798" s="269">
        <v>-5</v>
      </c>
      <c r="R4798" s="269">
        <v>-5.25</v>
      </c>
      <c r="S4798" s="269">
        <v>-55.75</v>
      </c>
      <c r="T4798" s="269">
        <v>-56</v>
      </c>
      <c r="DI4798" s="112" t="s">
        <v>9173</v>
      </c>
      <c r="DJ4798" s="112" t="s">
        <v>9078</v>
      </c>
      <c r="DO4798"/>
    </row>
    <row r="4799" spans="15:119" x14ac:dyDescent="0.25">
      <c r="O4799" s="268" t="s">
        <v>14278</v>
      </c>
      <c r="P4799" s="268" t="s">
        <v>9484</v>
      </c>
      <c r="Q4799" s="269">
        <v>-5</v>
      </c>
      <c r="R4799" s="269">
        <v>-5.25</v>
      </c>
      <c r="S4799" s="269">
        <v>-55.5</v>
      </c>
      <c r="T4799" s="269">
        <v>-55.75</v>
      </c>
      <c r="DI4799" s="112" t="s">
        <v>5532</v>
      </c>
      <c r="DJ4799" s="112" t="s">
        <v>5365</v>
      </c>
      <c r="DO4799"/>
    </row>
    <row r="4800" spans="15:119" x14ac:dyDescent="0.25">
      <c r="O4800" s="268" t="s">
        <v>14279</v>
      </c>
      <c r="P4800" s="268" t="s">
        <v>9484</v>
      </c>
      <c r="Q4800" s="269">
        <v>-5.25</v>
      </c>
      <c r="R4800" s="269">
        <v>-5.5</v>
      </c>
      <c r="S4800" s="269">
        <v>-55.75</v>
      </c>
      <c r="T4800" s="269">
        <v>-56</v>
      </c>
      <c r="DI4800" s="112" t="s">
        <v>4996</v>
      </c>
      <c r="DJ4800" s="112" t="s">
        <v>4800</v>
      </c>
      <c r="DO4800"/>
    </row>
    <row r="4801" spans="15:119" x14ac:dyDescent="0.25">
      <c r="O4801" s="268" t="s">
        <v>14280</v>
      </c>
      <c r="P4801" s="268" t="s">
        <v>14009</v>
      </c>
      <c r="Q4801" s="269">
        <v>-5.25</v>
      </c>
      <c r="R4801" s="269">
        <v>-5.375</v>
      </c>
      <c r="S4801" s="269">
        <v>-55.75</v>
      </c>
      <c r="T4801" s="269">
        <v>-55.875</v>
      </c>
      <c r="DI4801" s="112" t="s">
        <v>8916</v>
      </c>
      <c r="DJ4801" s="112" t="s">
        <v>8536</v>
      </c>
      <c r="DO4801"/>
    </row>
    <row r="4802" spans="15:119" x14ac:dyDescent="0.25">
      <c r="O4802" s="268" t="s">
        <v>14281</v>
      </c>
      <c r="P4802" s="268" t="s">
        <v>14009</v>
      </c>
      <c r="Q4802" s="269">
        <v>-5.375</v>
      </c>
      <c r="R4802" s="269">
        <v>-5.5</v>
      </c>
      <c r="S4802" s="269">
        <v>-55.75</v>
      </c>
      <c r="T4802" s="269">
        <v>-55.875</v>
      </c>
      <c r="DI4802" s="112" t="s">
        <v>7023</v>
      </c>
      <c r="DJ4802" s="112" t="s">
        <v>6297</v>
      </c>
      <c r="DO4802"/>
    </row>
    <row r="4803" spans="15:119" x14ac:dyDescent="0.25">
      <c r="O4803" s="268" t="s">
        <v>14282</v>
      </c>
      <c r="P4803" s="268" t="s">
        <v>9484</v>
      </c>
      <c r="Q4803" s="269">
        <v>-5.25</v>
      </c>
      <c r="R4803" s="269">
        <v>-5.5</v>
      </c>
      <c r="S4803" s="269">
        <v>-55.5</v>
      </c>
      <c r="T4803" s="269">
        <v>-55.75</v>
      </c>
      <c r="DI4803" s="112" t="s">
        <v>5707</v>
      </c>
      <c r="DJ4803" s="112" t="s">
        <v>5568</v>
      </c>
      <c r="DO4803"/>
    </row>
    <row r="4804" spans="15:119" x14ac:dyDescent="0.25">
      <c r="O4804" s="268" t="s">
        <v>14283</v>
      </c>
      <c r="P4804" s="268" t="s">
        <v>14009</v>
      </c>
      <c r="Q4804" s="269">
        <v>-5.25</v>
      </c>
      <c r="R4804" s="269">
        <v>-5.375</v>
      </c>
      <c r="S4804" s="269">
        <v>-55.625</v>
      </c>
      <c r="T4804" s="269">
        <v>-55.75</v>
      </c>
      <c r="DI4804" s="112" t="s">
        <v>7827</v>
      </c>
      <c r="DJ4804" s="112" t="s">
        <v>7290</v>
      </c>
      <c r="DO4804"/>
    </row>
    <row r="4805" spans="15:119" x14ac:dyDescent="0.25">
      <c r="O4805" s="268" t="s">
        <v>14284</v>
      </c>
      <c r="P4805" s="268" t="s">
        <v>14009</v>
      </c>
      <c r="Q4805" s="269">
        <v>-5.375</v>
      </c>
      <c r="R4805" s="269">
        <v>-5.5</v>
      </c>
      <c r="S4805" s="269">
        <v>-55.625</v>
      </c>
      <c r="T4805" s="269">
        <v>-55.75</v>
      </c>
      <c r="DI4805" s="112" t="s">
        <v>8495</v>
      </c>
      <c r="DJ4805" s="112" t="s">
        <v>8277</v>
      </c>
      <c r="DO4805"/>
    </row>
    <row r="4806" spans="15:119" x14ac:dyDescent="0.25">
      <c r="O4806" s="268" t="s">
        <v>14285</v>
      </c>
      <c r="P4806" s="268" t="s">
        <v>9482</v>
      </c>
      <c r="Q4806" s="269">
        <v>-5.5</v>
      </c>
      <c r="R4806" s="269">
        <v>-6</v>
      </c>
      <c r="S4806" s="269">
        <v>-56.5</v>
      </c>
      <c r="T4806" s="269">
        <v>-57</v>
      </c>
      <c r="DI4806" s="112" t="s">
        <v>4997</v>
      </c>
      <c r="DJ4806" s="112" t="s">
        <v>4800</v>
      </c>
      <c r="DO4806"/>
    </row>
    <row r="4807" spans="15:119" x14ac:dyDescent="0.25">
      <c r="O4807" s="268" t="s">
        <v>14286</v>
      </c>
      <c r="P4807" s="268" t="s">
        <v>9484</v>
      </c>
      <c r="Q4807" s="269">
        <v>-5.5</v>
      </c>
      <c r="R4807" s="269">
        <v>-5.75</v>
      </c>
      <c r="S4807" s="269">
        <v>-56.75</v>
      </c>
      <c r="T4807" s="269">
        <v>-57</v>
      </c>
      <c r="DI4807" s="112" t="s">
        <v>8917</v>
      </c>
      <c r="DJ4807" s="112" t="s">
        <v>8536</v>
      </c>
      <c r="DO4807"/>
    </row>
    <row r="4808" spans="15:119" x14ac:dyDescent="0.25">
      <c r="O4808" s="268" t="s">
        <v>14287</v>
      </c>
      <c r="P4808" s="268" t="s">
        <v>9484</v>
      </c>
      <c r="Q4808" s="269">
        <v>-5.5</v>
      </c>
      <c r="R4808" s="269">
        <v>-5.75</v>
      </c>
      <c r="S4808" s="269">
        <v>-56.5</v>
      </c>
      <c r="T4808" s="269">
        <v>-56.75</v>
      </c>
      <c r="DI4808" s="112" t="s">
        <v>8496</v>
      </c>
      <c r="DJ4808" s="112" t="s">
        <v>8277</v>
      </c>
      <c r="DO4808"/>
    </row>
    <row r="4809" spans="15:119" x14ac:dyDescent="0.25">
      <c r="O4809" s="268" t="s">
        <v>14288</v>
      </c>
      <c r="P4809" s="268" t="s">
        <v>9484</v>
      </c>
      <c r="Q4809" s="269">
        <v>-5.75</v>
      </c>
      <c r="R4809" s="269">
        <v>-6</v>
      </c>
      <c r="S4809" s="269">
        <v>-56.75</v>
      </c>
      <c r="T4809" s="269">
        <v>-57</v>
      </c>
      <c r="DI4809" s="112" t="s">
        <v>4767</v>
      </c>
      <c r="DJ4809" s="112" t="s">
        <v>4583</v>
      </c>
      <c r="DO4809"/>
    </row>
    <row r="4810" spans="15:119" x14ac:dyDescent="0.25">
      <c r="O4810" s="268" t="s">
        <v>14289</v>
      </c>
      <c r="P4810" s="268" t="s">
        <v>9484</v>
      </c>
      <c r="Q4810" s="269">
        <v>-5.75</v>
      </c>
      <c r="R4810" s="269">
        <v>-6</v>
      </c>
      <c r="S4810" s="269">
        <v>-56.5</v>
      </c>
      <c r="T4810" s="269">
        <v>-56.75</v>
      </c>
      <c r="DI4810" s="112" t="s">
        <v>9413</v>
      </c>
      <c r="DJ4810" s="112" t="s">
        <v>9212</v>
      </c>
      <c r="DO4810"/>
    </row>
    <row r="4811" spans="15:119" x14ac:dyDescent="0.25">
      <c r="O4811" s="268" t="s">
        <v>14290</v>
      </c>
      <c r="P4811" s="268" t="s">
        <v>9482</v>
      </c>
      <c r="Q4811" s="269">
        <v>-5.5</v>
      </c>
      <c r="R4811" s="269">
        <v>-6</v>
      </c>
      <c r="S4811" s="269">
        <v>-56</v>
      </c>
      <c r="T4811" s="269">
        <v>-56.5</v>
      </c>
      <c r="DI4811" s="112" t="s">
        <v>5181</v>
      </c>
      <c r="DJ4811" s="112" t="s">
        <v>5023</v>
      </c>
      <c r="DO4811"/>
    </row>
    <row r="4812" spans="15:119" x14ac:dyDescent="0.25">
      <c r="O4812" s="268" t="s">
        <v>14291</v>
      </c>
      <c r="P4812" s="268" t="s">
        <v>9484</v>
      </c>
      <c r="Q4812" s="269">
        <v>-5.5</v>
      </c>
      <c r="R4812" s="269">
        <v>-5.75</v>
      </c>
      <c r="S4812" s="269">
        <v>-56.25</v>
      </c>
      <c r="T4812" s="269">
        <v>-56.5</v>
      </c>
      <c r="DI4812" s="112" t="s">
        <v>7828</v>
      </c>
      <c r="DJ4812" s="112" t="s">
        <v>7290</v>
      </c>
      <c r="DO4812"/>
    </row>
    <row r="4813" spans="15:119" x14ac:dyDescent="0.25">
      <c r="O4813" s="268" t="s">
        <v>14292</v>
      </c>
      <c r="P4813" s="268" t="s">
        <v>9484</v>
      </c>
      <c r="Q4813" s="269">
        <v>-5.5</v>
      </c>
      <c r="R4813" s="269">
        <v>-5.75</v>
      </c>
      <c r="S4813" s="269">
        <v>-56</v>
      </c>
      <c r="T4813" s="269">
        <v>-56.25</v>
      </c>
      <c r="DI4813" s="112" t="s">
        <v>4998</v>
      </c>
      <c r="DJ4813" s="112" t="s">
        <v>4800</v>
      </c>
      <c r="DO4813"/>
    </row>
    <row r="4814" spans="15:119" x14ac:dyDescent="0.25">
      <c r="O4814" s="268" t="s">
        <v>14293</v>
      </c>
      <c r="P4814" s="268" t="s">
        <v>9484</v>
      </c>
      <c r="Q4814" s="269">
        <v>-5.75</v>
      </c>
      <c r="R4814" s="269">
        <v>-6</v>
      </c>
      <c r="S4814" s="269">
        <v>-56.25</v>
      </c>
      <c r="T4814" s="269">
        <v>-56.5</v>
      </c>
      <c r="DI4814" s="112" t="s">
        <v>5819</v>
      </c>
      <c r="DJ4814" s="112" t="s">
        <v>5735</v>
      </c>
      <c r="DO4814"/>
    </row>
    <row r="4815" spans="15:119" ht="30" x14ac:dyDescent="0.25">
      <c r="O4815" s="268" t="s">
        <v>14294</v>
      </c>
      <c r="P4815" s="268" t="s">
        <v>9484</v>
      </c>
      <c r="Q4815" s="269">
        <v>-5.75</v>
      </c>
      <c r="R4815" s="269">
        <v>-6</v>
      </c>
      <c r="S4815" s="269">
        <v>-56</v>
      </c>
      <c r="T4815" s="269">
        <v>-56.25</v>
      </c>
      <c r="DI4815" s="112" t="s">
        <v>4768</v>
      </c>
      <c r="DJ4815" s="112" t="s">
        <v>4583</v>
      </c>
      <c r="DO4815"/>
    </row>
    <row r="4816" spans="15:119" x14ac:dyDescent="0.25">
      <c r="O4816" s="268" t="s">
        <v>14295</v>
      </c>
      <c r="P4816" s="268" t="s">
        <v>9482</v>
      </c>
      <c r="Q4816" s="269">
        <v>-5.5</v>
      </c>
      <c r="R4816" s="269">
        <v>-6</v>
      </c>
      <c r="S4816" s="269">
        <v>-55.5</v>
      </c>
      <c r="T4816" s="269">
        <v>-56</v>
      </c>
      <c r="DI4816" s="112" t="s">
        <v>4280</v>
      </c>
      <c r="DJ4816" s="112" t="s">
        <v>4267</v>
      </c>
      <c r="DO4816"/>
    </row>
    <row r="4817" spans="15:119" x14ac:dyDescent="0.25">
      <c r="O4817" s="268" t="s">
        <v>14296</v>
      </c>
      <c r="P4817" s="268" t="s">
        <v>9484</v>
      </c>
      <c r="Q4817" s="269">
        <v>-5.5</v>
      </c>
      <c r="R4817" s="269">
        <v>-5.75</v>
      </c>
      <c r="S4817" s="269">
        <v>-55.75</v>
      </c>
      <c r="T4817" s="269">
        <v>-56</v>
      </c>
      <c r="DI4817" s="112" t="s">
        <v>9414</v>
      </c>
      <c r="DJ4817" s="112" t="s">
        <v>9212</v>
      </c>
      <c r="DO4817"/>
    </row>
    <row r="4818" spans="15:119" x14ac:dyDescent="0.25">
      <c r="O4818" s="268" t="s">
        <v>14297</v>
      </c>
      <c r="P4818" s="268" t="s">
        <v>9484</v>
      </c>
      <c r="Q4818" s="269">
        <v>-5.5</v>
      </c>
      <c r="R4818" s="269">
        <v>-5.75</v>
      </c>
      <c r="S4818" s="269">
        <v>-55.5</v>
      </c>
      <c r="T4818" s="269">
        <v>-55.75</v>
      </c>
      <c r="DI4818" s="112" t="s">
        <v>8918</v>
      </c>
      <c r="DJ4818" s="112" t="s">
        <v>8536</v>
      </c>
      <c r="DO4818"/>
    </row>
    <row r="4819" spans="15:119" x14ac:dyDescent="0.25">
      <c r="O4819" s="268" t="s">
        <v>14298</v>
      </c>
      <c r="P4819" s="268" t="s">
        <v>9484</v>
      </c>
      <c r="Q4819" s="269">
        <v>-5.75</v>
      </c>
      <c r="R4819" s="269">
        <v>-6</v>
      </c>
      <c r="S4819" s="269">
        <v>-55.75</v>
      </c>
      <c r="T4819" s="269">
        <v>-56</v>
      </c>
      <c r="DI4819" s="112" t="s">
        <v>5539</v>
      </c>
      <c r="DJ4819" s="112" t="s">
        <v>5365</v>
      </c>
      <c r="DO4819"/>
    </row>
    <row r="4820" spans="15:119" x14ac:dyDescent="0.25">
      <c r="O4820" s="268" t="s">
        <v>14299</v>
      </c>
      <c r="P4820" s="268" t="s">
        <v>9484</v>
      </c>
      <c r="Q4820" s="269">
        <v>-5.75</v>
      </c>
      <c r="R4820" s="269">
        <v>-6</v>
      </c>
      <c r="S4820" s="269">
        <v>-55.5</v>
      </c>
      <c r="T4820" s="269">
        <v>-55.75</v>
      </c>
      <c r="DI4820" s="112" t="s">
        <v>8231</v>
      </c>
      <c r="DJ4820" s="112" t="s">
        <v>7908</v>
      </c>
      <c r="DO4820"/>
    </row>
    <row r="4821" spans="15:119" x14ac:dyDescent="0.25">
      <c r="O4821" s="268" t="s">
        <v>14300</v>
      </c>
      <c r="P4821" s="268" t="s">
        <v>9480</v>
      </c>
      <c r="Q4821" s="269">
        <v>-5</v>
      </c>
      <c r="R4821" s="269">
        <v>-6</v>
      </c>
      <c r="S4821" s="269">
        <v>-54</v>
      </c>
      <c r="T4821" s="269">
        <v>-55.5</v>
      </c>
      <c r="DI4821" s="112" t="s">
        <v>7829</v>
      </c>
      <c r="DJ4821" s="112" t="s">
        <v>7290</v>
      </c>
      <c r="DO4821"/>
    </row>
    <row r="4822" spans="15:119" x14ac:dyDescent="0.25">
      <c r="O4822" s="268" t="s">
        <v>14301</v>
      </c>
      <c r="P4822" s="268" t="s">
        <v>9482</v>
      </c>
      <c r="Q4822" s="269">
        <v>-5</v>
      </c>
      <c r="R4822" s="269">
        <v>-5.5</v>
      </c>
      <c r="S4822" s="269">
        <v>-55</v>
      </c>
      <c r="T4822" s="269">
        <v>-55.5</v>
      </c>
      <c r="DI4822" s="112" t="s">
        <v>8919</v>
      </c>
      <c r="DJ4822" s="112" t="s">
        <v>8536</v>
      </c>
      <c r="DO4822"/>
    </row>
    <row r="4823" spans="15:119" x14ac:dyDescent="0.25">
      <c r="O4823" s="268" t="s">
        <v>14302</v>
      </c>
      <c r="P4823" s="268" t="s">
        <v>9484</v>
      </c>
      <c r="Q4823" s="269">
        <v>-5</v>
      </c>
      <c r="R4823" s="269">
        <v>-5.25</v>
      </c>
      <c r="S4823" s="269">
        <v>-55.25</v>
      </c>
      <c r="T4823" s="269">
        <v>-55.5</v>
      </c>
      <c r="DI4823" s="112" t="s">
        <v>8497</v>
      </c>
      <c r="DJ4823" s="112" t="s">
        <v>8536</v>
      </c>
      <c r="DO4823"/>
    </row>
    <row r="4824" spans="15:119" x14ac:dyDescent="0.25">
      <c r="O4824" s="268" t="s">
        <v>14303</v>
      </c>
      <c r="P4824" s="268" t="s">
        <v>9484</v>
      </c>
      <c r="Q4824" s="269">
        <v>-5</v>
      </c>
      <c r="R4824" s="269">
        <v>-5.25</v>
      </c>
      <c r="S4824" s="269">
        <v>-55</v>
      </c>
      <c r="T4824" s="269">
        <v>-55.25</v>
      </c>
      <c r="DI4824" s="112" t="s">
        <v>8497</v>
      </c>
      <c r="DJ4824" s="112" t="s">
        <v>8277</v>
      </c>
      <c r="DO4824"/>
    </row>
    <row r="4825" spans="15:119" x14ac:dyDescent="0.25">
      <c r="O4825" s="268" t="s">
        <v>14304</v>
      </c>
      <c r="P4825" s="268" t="s">
        <v>9484</v>
      </c>
      <c r="Q4825" s="269">
        <v>-5.25</v>
      </c>
      <c r="R4825" s="269">
        <v>-5.5</v>
      </c>
      <c r="S4825" s="269">
        <v>-55.25</v>
      </c>
      <c r="T4825" s="269">
        <v>-55.5</v>
      </c>
      <c r="DI4825" s="112" t="s">
        <v>8920</v>
      </c>
      <c r="DJ4825" s="112" t="s">
        <v>8536</v>
      </c>
      <c r="DO4825"/>
    </row>
    <row r="4826" spans="15:119" x14ac:dyDescent="0.25">
      <c r="O4826" s="268" t="s">
        <v>14305</v>
      </c>
      <c r="P4826" s="268" t="s">
        <v>9484</v>
      </c>
      <c r="Q4826" s="269">
        <v>-5.25</v>
      </c>
      <c r="R4826" s="269">
        <v>-5.5</v>
      </c>
      <c r="S4826" s="269">
        <v>-55</v>
      </c>
      <c r="T4826" s="269">
        <v>-55.25</v>
      </c>
      <c r="DI4826" s="112" t="s">
        <v>7192</v>
      </c>
      <c r="DJ4826" s="112" t="s">
        <v>7127</v>
      </c>
      <c r="DO4826"/>
    </row>
    <row r="4827" spans="15:119" x14ac:dyDescent="0.25">
      <c r="O4827" s="268" t="s">
        <v>14306</v>
      </c>
      <c r="P4827" s="268" t="s">
        <v>9482</v>
      </c>
      <c r="Q4827" s="269">
        <v>-5</v>
      </c>
      <c r="R4827" s="269">
        <v>-5.5</v>
      </c>
      <c r="S4827" s="269">
        <v>-54.5</v>
      </c>
      <c r="T4827" s="269">
        <v>-55</v>
      </c>
      <c r="DI4827" s="112" t="s">
        <v>4769</v>
      </c>
      <c r="DJ4827" s="112" t="s">
        <v>4583</v>
      </c>
      <c r="DO4827"/>
    </row>
    <row r="4828" spans="15:119" x14ac:dyDescent="0.25">
      <c r="O4828" s="268" t="s">
        <v>14307</v>
      </c>
      <c r="P4828" s="268" t="s">
        <v>9484</v>
      </c>
      <c r="Q4828" s="269">
        <v>-5</v>
      </c>
      <c r="R4828" s="269">
        <v>-5.25</v>
      </c>
      <c r="S4828" s="269">
        <v>-54.75</v>
      </c>
      <c r="T4828" s="269">
        <v>-55</v>
      </c>
      <c r="DI4828" s="112" t="s">
        <v>8232</v>
      </c>
      <c r="DJ4828" s="112" t="s">
        <v>7908</v>
      </c>
      <c r="DO4828"/>
    </row>
    <row r="4829" spans="15:119" x14ac:dyDescent="0.25">
      <c r="O4829" s="268" t="s">
        <v>14308</v>
      </c>
      <c r="P4829" s="268" t="s">
        <v>9484</v>
      </c>
      <c r="Q4829" s="269">
        <v>-5</v>
      </c>
      <c r="R4829" s="269">
        <v>-5.25</v>
      </c>
      <c r="S4829" s="269">
        <v>-54.5</v>
      </c>
      <c r="T4829" s="269">
        <v>-54.75</v>
      </c>
      <c r="DI4829" s="112" t="s">
        <v>5334</v>
      </c>
      <c r="DJ4829" s="112" t="s">
        <v>5203</v>
      </c>
      <c r="DO4829"/>
    </row>
    <row r="4830" spans="15:119" x14ac:dyDescent="0.25">
      <c r="O4830" s="268" t="s">
        <v>14309</v>
      </c>
      <c r="P4830" s="268" t="s">
        <v>9484</v>
      </c>
      <c r="Q4830" s="269">
        <v>-5.25</v>
      </c>
      <c r="R4830" s="269">
        <v>-5.5</v>
      </c>
      <c r="S4830" s="269">
        <v>-54.75</v>
      </c>
      <c r="T4830" s="269">
        <v>-55</v>
      </c>
      <c r="DI4830" s="112" t="s">
        <v>7830</v>
      </c>
      <c r="DJ4830" s="112" t="s">
        <v>7290</v>
      </c>
      <c r="DO4830"/>
    </row>
    <row r="4831" spans="15:119" ht="30" x14ac:dyDescent="0.25">
      <c r="O4831" s="268" t="s">
        <v>14310</v>
      </c>
      <c r="P4831" s="268" t="s">
        <v>9484</v>
      </c>
      <c r="Q4831" s="269">
        <v>-5.25</v>
      </c>
      <c r="R4831" s="269">
        <v>-5.5</v>
      </c>
      <c r="S4831" s="269">
        <v>-54.5</v>
      </c>
      <c r="T4831" s="269">
        <v>-54.75</v>
      </c>
      <c r="DI4831" s="112" t="s">
        <v>4999</v>
      </c>
      <c r="DJ4831" s="112" t="s">
        <v>4800</v>
      </c>
      <c r="DO4831"/>
    </row>
    <row r="4832" spans="15:119" x14ac:dyDescent="0.25">
      <c r="O4832" s="268" t="s">
        <v>14311</v>
      </c>
      <c r="P4832" s="268" t="s">
        <v>9482</v>
      </c>
      <c r="Q4832" s="269">
        <v>-5</v>
      </c>
      <c r="R4832" s="269">
        <v>-5.5</v>
      </c>
      <c r="S4832" s="269">
        <v>-54</v>
      </c>
      <c r="T4832" s="269">
        <v>-54.5</v>
      </c>
      <c r="DI4832" s="112" t="s">
        <v>8498</v>
      </c>
      <c r="DJ4832" s="112" t="s">
        <v>8277</v>
      </c>
      <c r="DO4832"/>
    </row>
    <row r="4833" spans="15:119" x14ac:dyDescent="0.25">
      <c r="O4833" s="268" t="s">
        <v>14312</v>
      </c>
      <c r="P4833" s="268" t="s">
        <v>9484</v>
      </c>
      <c r="Q4833" s="269">
        <v>-5</v>
      </c>
      <c r="R4833" s="269">
        <v>-5.25</v>
      </c>
      <c r="S4833" s="269">
        <v>-54.25</v>
      </c>
      <c r="T4833" s="269">
        <v>-54.5</v>
      </c>
      <c r="DI4833" s="112" t="s">
        <v>6244</v>
      </c>
      <c r="DJ4833" s="112" t="s">
        <v>5901</v>
      </c>
      <c r="DO4833"/>
    </row>
    <row r="4834" spans="15:119" x14ac:dyDescent="0.25">
      <c r="O4834" s="268" t="s">
        <v>14313</v>
      </c>
      <c r="P4834" s="268" t="s">
        <v>9484</v>
      </c>
      <c r="Q4834" s="269">
        <v>-5</v>
      </c>
      <c r="R4834" s="269">
        <v>-5.25</v>
      </c>
      <c r="S4834" s="269">
        <v>-54</v>
      </c>
      <c r="T4834" s="269">
        <v>-54.25</v>
      </c>
      <c r="DI4834" s="112" t="s">
        <v>8921</v>
      </c>
      <c r="DJ4834" s="112" t="s">
        <v>8536</v>
      </c>
      <c r="DO4834"/>
    </row>
    <row r="4835" spans="15:119" x14ac:dyDescent="0.25">
      <c r="O4835" s="268" t="s">
        <v>14314</v>
      </c>
      <c r="P4835" s="268" t="s">
        <v>9484</v>
      </c>
      <c r="Q4835" s="269">
        <v>-5.25</v>
      </c>
      <c r="R4835" s="269">
        <v>-5.5</v>
      </c>
      <c r="S4835" s="269">
        <v>-54.25</v>
      </c>
      <c r="T4835" s="269">
        <v>-54.5</v>
      </c>
      <c r="DI4835" s="112" t="s">
        <v>5540</v>
      </c>
      <c r="DJ4835" s="112" t="s">
        <v>5365</v>
      </c>
      <c r="DO4835"/>
    </row>
    <row r="4836" spans="15:119" x14ac:dyDescent="0.25">
      <c r="O4836" s="268" t="s">
        <v>14315</v>
      </c>
      <c r="P4836" s="268" t="s">
        <v>9484</v>
      </c>
      <c r="Q4836" s="269">
        <v>-5.25</v>
      </c>
      <c r="R4836" s="269">
        <v>-5.5</v>
      </c>
      <c r="S4836" s="269">
        <v>-54</v>
      </c>
      <c r="T4836" s="269">
        <v>-54.25</v>
      </c>
      <c r="DI4836" s="112" t="s">
        <v>5893</v>
      </c>
      <c r="DJ4836" s="112" t="s">
        <v>5832</v>
      </c>
      <c r="DO4836"/>
    </row>
    <row r="4837" spans="15:119" x14ac:dyDescent="0.25">
      <c r="O4837" s="268" t="s">
        <v>14316</v>
      </c>
      <c r="P4837" s="268" t="s">
        <v>9482</v>
      </c>
      <c r="Q4837" s="269">
        <v>-5.5</v>
      </c>
      <c r="R4837" s="269">
        <v>-6</v>
      </c>
      <c r="S4837" s="269">
        <v>-55</v>
      </c>
      <c r="T4837" s="269">
        <v>-55.5</v>
      </c>
      <c r="DI4837" s="112" t="s">
        <v>7024</v>
      </c>
      <c r="DJ4837" s="112" t="s">
        <v>6297</v>
      </c>
      <c r="DO4837"/>
    </row>
    <row r="4838" spans="15:119" x14ac:dyDescent="0.25">
      <c r="O4838" s="268" t="s">
        <v>14317</v>
      </c>
      <c r="P4838" s="268" t="s">
        <v>9484</v>
      </c>
      <c r="Q4838" s="269">
        <v>-5.5</v>
      </c>
      <c r="R4838" s="269">
        <v>-5.75</v>
      </c>
      <c r="S4838" s="269">
        <v>-55.25</v>
      </c>
      <c r="T4838" s="269">
        <v>-55.5</v>
      </c>
      <c r="DI4838" s="112" t="s">
        <v>9415</v>
      </c>
      <c r="DJ4838" s="112" t="s">
        <v>9212</v>
      </c>
      <c r="DO4838"/>
    </row>
    <row r="4839" spans="15:119" x14ac:dyDescent="0.25">
      <c r="O4839" s="268" t="s">
        <v>14318</v>
      </c>
      <c r="P4839" s="268" t="s">
        <v>9484</v>
      </c>
      <c r="Q4839" s="269">
        <v>-5.5</v>
      </c>
      <c r="R4839" s="269">
        <v>-5.75</v>
      </c>
      <c r="S4839" s="269">
        <v>-55</v>
      </c>
      <c r="T4839" s="269">
        <v>-55.25</v>
      </c>
      <c r="DI4839" s="112" t="s">
        <v>5000</v>
      </c>
      <c r="DJ4839" s="112" t="s">
        <v>4800</v>
      </c>
      <c r="DO4839"/>
    </row>
    <row r="4840" spans="15:119" x14ac:dyDescent="0.25">
      <c r="O4840" s="268" t="s">
        <v>14319</v>
      </c>
      <c r="P4840" s="268" t="s">
        <v>9484</v>
      </c>
      <c r="Q4840" s="269">
        <v>-5.75</v>
      </c>
      <c r="R4840" s="269">
        <v>-6</v>
      </c>
      <c r="S4840" s="269">
        <v>-55.25</v>
      </c>
      <c r="T4840" s="269">
        <v>-55.5</v>
      </c>
      <c r="DI4840" s="112" t="s">
        <v>5335</v>
      </c>
      <c r="DJ4840" s="112" t="s">
        <v>5203</v>
      </c>
      <c r="DO4840"/>
    </row>
    <row r="4841" spans="15:119" x14ac:dyDescent="0.25">
      <c r="O4841" s="268" t="s">
        <v>14320</v>
      </c>
      <c r="P4841" s="268" t="s">
        <v>9484</v>
      </c>
      <c r="Q4841" s="269">
        <v>-5.75</v>
      </c>
      <c r="R4841" s="269">
        <v>-6</v>
      </c>
      <c r="S4841" s="269">
        <v>-55</v>
      </c>
      <c r="T4841" s="269">
        <v>-55.25</v>
      </c>
      <c r="DI4841" s="112" t="s">
        <v>4407</v>
      </c>
      <c r="DJ4841" s="112" t="s">
        <v>4283</v>
      </c>
      <c r="DO4841"/>
    </row>
    <row r="4842" spans="15:119" x14ac:dyDescent="0.25">
      <c r="O4842" s="268" t="s">
        <v>14321</v>
      </c>
      <c r="P4842" s="268" t="s">
        <v>9482</v>
      </c>
      <c r="Q4842" s="269">
        <v>-5.5</v>
      </c>
      <c r="R4842" s="269">
        <v>-6</v>
      </c>
      <c r="S4842" s="269">
        <v>-54.5</v>
      </c>
      <c r="T4842" s="269">
        <v>-55</v>
      </c>
      <c r="DI4842" s="112" t="s">
        <v>160</v>
      </c>
      <c r="DJ4842" s="112" t="s">
        <v>10</v>
      </c>
      <c r="DO4842"/>
    </row>
    <row r="4843" spans="15:119" x14ac:dyDescent="0.25">
      <c r="O4843" s="268" t="s">
        <v>14322</v>
      </c>
      <c r="P4843" s="268" t="s">
        <v>9484</v>
      </c>
      <c r="Q4843" s="269">
        <v>-5.5</v>
      </c>
      <c r="R4843" s="269">
        <v>-5.75</v>
      </c>
      <c r="S4843" s="269">
        <v>-54.75</v>
      </c>
      <c r="T4843" s="269">
        <v>-55</v>
      </c>
      <c r="DI4843" s="112" t="s">
        <v>8233</v>
      </c>
      <c r="DJ4843" s="112" t="s">
        <v>7908</v>
      </c>
      <c r="DO4843"/>
    </row>
    <row r="4844" spans="15:119" x14ac:dyDescent="0.25">
      <c r="O4844" s="268" t="s">
        <v>14323</v>
      </c>
      <c r="P4844" s="268" t="s">
        <v>9484</v>
      </c>
      <c r="Q4844" s="269">
        <v>-5.5</v>
      </c>
      <c r="R4844" s="269">
        <v>-5.75</v>
      </c>
      <c r="S4844" s="269">
        <v>-54.5</v>
      </c>
      <c r="T4844" s="269">
        <v>-54.75</v>
      </c>
      <c r="DI4844" s="112" t="s">
        <v>8499</v>
      </c>
      <c r="DJ4844" s="112" t="s">
        <v>8277</v>
      </c>
      <c r="DO4844"/>
    </row>
    <row r="4845" spans="15:119" ht="30" x14ac:dyDescent="0.25">
      <c r="O4845" s="268" t="s">
        <v>14324</v>
      </c>
      <c r="P4845" s="268" t="s">
        <v>9484</v>
      </c>
      <c r="Q4845" s="269">
        <v>-5.75</v>
      </c>
      <c r="R4845" s="269">
        <v>-6</v>
      </c>
      <c r="S4845" s="269">
        <v>-54.75</v>
      </c>
      <c r="T4845" s="269">
        <v>-55</v>
      </c>
      <c r="DI4845" s="112" t="s">
        <v>9416</v>
      </c>
      <c r="DJ4845" s="112" t="s">
        <v>9212</v>
      </c>
      <c r="DO4845"/>
    </row>
    <row r="4846" spans="15:119" x14ac:dyDescent="0.25">
      <c r="O4846" s="268" t="s">
        <v>14325</v>
      </c>
      <c r="P4846" s="268" t="s">
        <v>9484</v>
      </c>
      <c r="Q4846" s="269">
        <v>-5.75</v>
      </c>
      <c r="R4846" s="269">
        <v>-6</v>
      </c>
      <c r="S4846" s="269">
        <v>-54.5</v>
      </c>
      <c r="T4846" s="269">
        <v>-54.75</v>
      </c>
      <c r="DI4846" s="112" t="s">
        <v>5001</v>
      </c>
      <c r="DJ4846" s="112" t="s">
        <v>4800</v>
      </c>
      <c r="DO4846"/>
    </row>
    <row r="4847" spans="15:119" x14ac:dyDescent="0.25">
      <c r="O4847" s="268" t="s">
        <v>14326</v>
      </c>
      <c r="P4847" s="268" t="s">
        <v>9482</v>
      </c>
      <c r="Q4847" s="269">
        <v>-5.5</v>
      </c>
      <c r="R4847" s="269">
        <v>-6</v>
      </c>
      <c r="S4847" s="269">
        <v>-54</v>
      </c>
      <c r="T4847" s="269">
        <v>-54.5</v>
      </c>
      <c r="DI4847" s="112" t="s">
        <v>4565</v>
      </c>
      <c r="DJ4847" s="112" t="s">
        <v>4444</v>
      </c>
      <c r="DO4847"/>
    </row>
    <row r="4848" spans="15:119" x14ac:dyDescent="0.25">
      <c r="O4848" s="268" t="s">
        <v>14327</v>
      </c>
      <c r="P4848" s="268" t="s">
        <v>9484</v>
      </c>
      <c r="Q4848" s="269">
        <v>-5.5</v>
      </c>
      <c r="R4848" s="269">
        <v>-5.75</v>
      </c>
      <c r="S4848" s="269">
        <v>-54.25</v>
      </c>
      <c r="T4848" s="269">
        <v>-54.5</v>
      </c>
      <c r="DI4848" s="112" t="s">
        <v>5820</v>
      </c>
      <c r="DJ4848" s="112" t="s">
        <v>5735</v>
      </c>
      <c r="DO4848"/>
    </row>
    <row r="4849" spans="15:119" x14ac:dyDescent="0.25">
      <c r="O4849" s="268" t="s">
        <v>14328</v>
      </c>
      <c r="P4849" s="268" t="s">
        <v>9484</v>
      </c>
      <c r="Q4849" s="269">
        <v>-5.5</v>
      </c>
      <c r="R4849" s="269">
        <v>-5.75</v>
      </c>
      <c r="S4849" s="269">
        <v>-54</v>
      </c>
      <c r="T4849" s="269">
        <v>-54.25</v>
      </c>
      <c r="DI4849" s="112" t="s">
        <v>5821</v>
      </c>
      <c r="DJ4849" s="112" t="s">
        <v>5735</v>
      </c>
      <c r="DO4849"/>
    </row>
    <row r="4850" spans="15:119" x14ac:dyDescent="0.25">
      <c r="O4850" s="268" t="s">
        <v>14329</v>
      </c>
      <c r="P4850" s="268" t="s">
        <v>9484</v>
      </c>
      <c r="Q4850" s="269">
        <v>-5.75</v>
      </c>
      <c r="R4850" s="269">
        <v>-6</v>
      </c>
      <c r="S4850" s="269">
        <v>-54.25</v>
      </c>
      <c r="T4850" s="269">
        <v>-54.5</v>
      </c>
      <c r="DI4850" s="112" t="s">
        <v>8922</v>
      </c>
      <c r="DJ4850" s="112" t="s">
        <v>8536</v>
      </c>
      <c r="DO4850"/>
    </row>
    <row r="4851" spans="15:119" x14ac:dyDescent="0.25">
      <c r="O4851" s="268" t="s">
        <v>14330</v>
      </c>
      <c r="P4851" s="268" t="s">
        <v>9484</v>
      </c>
      <c r="Q4851" s="269">
        <v>-5.75</v>
      </c>
      <c r="R4851" s="269">
        <v>-6</v>
      </c>
      <c r="S4851" s="269">
        <v>-54</v>
      </c>
      <c r="T4851" s="269">
        <v>-54.25</v>
      </c>
      <c r="DI4851" s="112" t="s">
        <v>9417</v>
      </c>
      <c r="DJ4851" s="112" t="s">
        <v>9212</v>
      </c>
      <c r="DO4851"/>
    </row>
    <row r="4852" spans="15:119" x14ac:dyDescent="0.25">
      <c r="O4852" s="268" t="s">
        <v>14331</v>
      </c>
      <c r="P4852" s="268" t="s">
        <v>9478</v>
      </c>
      <c r="Q4852" s="269">
        <v>-6</v>
      </c>
      <c r="R4852" s="269">
        <v>-8</v>
      </c>
      <c r="S4852" s="269">
        <v>-57</v>
      </c>
      <c r="T4852" s="269">
        <v>-60</v>
      </c>
      <c r="DI4852" s="112" t="s">
        <v>7831</v>
      </c>
      <c r="DJ4852" s="112" t="s">
        <v>7290</v>
      </c>
      <c r="DO4852"/>
    </row>
    <row r="4853" spans="15:119" x14ac:dyDescent="0.25">
      <c r="O4853" s="268" t="s">
        <v>14332</v>
      </c>
      <c r="P4853" s="268" t="s">
        <v>9480</v>
      </c>
      <c r="Q4853" s="269">
        <v>-6</v>
      </c>
      <c r="R4853" s="269">
        <v>-7</v>
      </c>
      <c r="S4853" s="269">
        <v>-58.5</v>
      </c>
      <c r="T4853" s="269">
        <v>-60</v>
      </c>
      <c r="DI4853" s="112" t="s">
        <v>8923</v>
      </c>
      <c r="DJ4853" s="112" t="s">
        <v>8536</v>
      </c>
      <c r="DO4853"/>
    </row>
    <row r="4854" spans="15:119" x14ac:dyDescent="0.25">
      <c r="O4854" s="268" t="s">
        <v>14333</v>
      </c>
      <c r="P4854" s="268" t="s">
        <v>9482</v>
      </c>
      <c r="Q4854" s="269">
        <v>-6</v>
      </c>
      <c r="R4854" s="269">
        <v>-6.5</v>
      </c>
      <c r="S4854" s="269">
        <v>-59.5</v>
      </c>
      <c r="T4854" s="269">
        <v>-60</v>
      </c>
      <c r="DI4854" s="112" t="s">
        <v>4256</v>
      </c>
      <c r="DJ4854" s="112" t="s">
        <v>4204</v>
      </c>
      <c r="DO4854"/>
    </row>
    <row r="4855" spans="15:119" x14ac:dyDescent="0.25">
      <c r="O4855" s="268" t="s">
        <v>14334</v>
      </c>
      <c r="P4855" s="268" t="s">
        <v>9484</v>
      </c>
      <c r="Q4855" s="269">
        <v>-6</v>
      </c>
      <c r="R4855" s="269">
        <v>-6.25</v>
      </c>
      <c r="S4855" s="269">
        <v>-59.75</v>
      </c>
      <c r="T4855" s="269">
        <v>-60</v>
      </c>
      <c r="DI4855" s="112" t="s">
        <v>5336</v>
      </c>
      <c r="DJ4855" s="112" t="s">
        <v>5203</v>
      </c>
      <c r="DO4855"/>
    </row>
    <row r="4856" spans="15:119" x14ac:dyDescent="0.25">
      <c r="O4856" s="268" t="s">
        <v>14335</v>
      </c>
      <c r="P4856" s="268" t="s">
        <v>9484</v>
      </c>
      <c r="Q4856" s="269">
        <v>-6</v>
      </c>
      <c r="R4856" s="269">
        <v>-6.25</v>
      </c>
      <c r="S4856" s="269">
        <v>-59.5</v>
      </c>
      <c r="T4856" s="269">
        <v>-59.75</v>
      </c>
      <c r="DI4856" s="112" t="s">
        <v>5337</v>
      </c>
      <c r="DJ4856" s="112" t="s">
        <v>5203</v>
      </c>
      <c r="DO4856"/>
    </row>
    <row r="4857" spans="15:119" x14ac:dyDescent="0.25">
      <c r="O4857" s="268" t="s">
        <v>14336</v>
      </c>
      <c r="P4857" s="268" t="s">
        <v>9484</v>
      </c>
      <c r="Q4857" s="269">
        <v>-6.25</v>
      </c>
      <c r="R4857" s="269">
        <v>-6.5</v>
      </c>
      <c r="S4857" s="269">
        <v>-59.75</v>
      </c>
      <c r="T4857" s="269">
        <v>-60</v>
      </c>
      <c r="DI4857" s="112" t="s">
        <v>5337</v>
      </c>
      <c r="DJ4857" s="112" t="s">
        <v>7290</v>
      </c>
      <c r="DO4857"/>
    </row>
    <row r="4858" spans="15:119" x14ac:dyDescent="0.25">
      <c r="O4858" s="268" t="s">
        <v>14337</v>
      </c>
      <c r="P4858" s="268" t="s">
        <v>9484</v>
      </c>
      <c r="Q4858" s="269">
        <v>-6.25</v>
      </c>
      <c r="R4858" s="269">
        <v>-6.5</v>
      </c>
      <c r="S4858" s="269">
        <v>-59.5</v>
      </c>
      <c r="T4858" s="269">
        <v>-59.75</v>
      </c>
      <c r="DI4858" s="112" t="s">
        <v>4770</v>
      </c>
      <c r="DJ4858" s="112" t="s">
        <v>4583</v>
      </c>
      <c r="DO4858"/>
    </row>
    <row r="4859" spans="15:119" x14ac:dyDescent="0.25">
      <c r="O4859" s="268" t="s">
        <v>14338</v>
      </c>
      <c r="P4859" s="268" t="s">
        <v>9482</v>
      </c>
      <c r="Q4859" s="269">
        <v>-6</v>
      </c>
      <c r="R4859" s="269">
        <v>-6.5</v>
      </c>
      <c r="S4859" s="269">
        <v>-59</v>
      </c>
      <c r="T4859" s="269">
        <v>-59.5</v>
      </c>
      <c r="DI4859" s="112" t="s">
        <v>7276</v>
      </c>
      <c r="DJ4859" s="112" t="s">
        <v>7203</v>
      </c>
      <c r="DO4859"/>
    </row>
    <row r="4860" spans="15:119" x14ac:dyDescent="0.25">
      <c r="O4860" s="268" t="s">
        <v>14339</v>
      </c>
      <c r="P4860" s="268" t="s">
        <v>9484</v>
      </c>
      <c r="Q4860" s="269">
        <v>-6</v>
      </c>
      <c r="R4860" s="269">
        <v>-6.25</v>
      </c>
      <c r="S4860" s="269">
        <v>-59.25</v>
      </c>
      <c r="T4860" s="269">
        <v>-59.5</v>
      </c>
      <c r="DI4860" s="112" t="s">
        <v>9182</v>
      </c>
      <c r="DJ4860" s="112" t="s">
        <v>9078</v>
      </c>
      <c r="DO4860"/>
    </row>
    <row r="4861" spans="15:119" x14ac:dyDescent="0.25">
      <c r="O4861" s="268" t="s">
        <v>14340</v>
      </c>
      <c r="P4861" s="268" t="s">
        <v>9484</v>
      </c>
      <c r="Q4861" s="269">
        <v>-6</v>
      </c>
      <c r="R4861" s="269">
        <v>-6.25</v>
      </c>
      <c r="S4861" s="269">
        <v>-59</v>
      </c>
      <c r="T4861" s="269">
        <v>-59.25</v>
      </c>
      <c r="DI4861" s="112" t="s">
        <v>8924</v>
      </c>
      <c r="DJ4861" s="112" t="s">
        <v>8536</v>
      </c>
      <c r="DO4861"/>
    </row>
    <row r="4862" spans="15:119" x14ac:dyDescent="0.25">
      <c r="O4862" s="268" t="s">
        <v>14341</v>
      </c>
      <c r="P4862" s="268" t="s">
        <v>9484</v>
      </c>
      <c r="Q4862" s="269">
        <v>-6.25</v>
      </c>
      <c r="R4862" s="269">
        <v>-6.5</v>
      </c>
      <c r="S4862" s="269">
        <v>-59.25</v>
      </c>
      <c r="T4862" s="269">
        <v>-59.5</v>
      </c>
      <c r="DI4862" s="112" t="s">
        <v>7025</v>
      </c>
      <c r="DJ4862" s="112" t="s">
        <v>6297</v>
      </c>
      <c r="DO4862"/>
    </row>
    <row r="4863" spans="15:119" x14ac:dyDescent="0.25">
      <c r="O4863" s="268" t="s">
        <v>14342</v>
      </c>
      <c r="P4863" s="268" t="s">
        <v>9484</v>
      </c>
      <c r="Q4863" s="269">
        <v>-6.25</v>
      </c>
      <c r="R4863" s="269">
        <v>-6.5</v>
      </c>
      <c r="S4863" s="269">
        <v>-59</v>
      </c>
      <c r="T4863" s="269">
        <v>-59.25</v>
      </c>
      <c r="DI4863" s="112" t="s">
        <v>8925</v>
      </c>
      <c r="DJ4863" s="112" t="s">
        <v>8536</v>
      </c>
      <c r="DO4863"/>
    </row>
    <row r="4864" spans="15:119" x14ac:dyDescent="0.25">
      <c r="O4864" s="268" t="s">
        <v>14343</v>
      </c>
      <c r="P4864" s="268" t="s">
        <v>9482</v>
      </c>
      <c r="Q4864" s="269">
        <v>-6</v>
      </c>
      <c r="R4864" s="269">
        <v>-6.5</v>
      </c>
      <c r="S4864" s="269">
        <v>-58.5</v>
      </c>
      <c r="T4864" s="269">
        <v>-59</v>
      </c>
      <c r="DI4864" s="112" t="s">
        <v>8500</v>
      </c>
      <c r="DJ4864" s="112" t="s">
        <v>8277</v>
      </c>
      <c r="DO4864"/>
    </row>
    <row r="4865" spans="15:119" x14ac:dyDescent="0.25">
      <c r="O4865" s="268" t="s">
        <v>14344</v>
      </c>
      <c r="P4865" s="268" t="s">
        <v>9484</v>
      </c>
      <c r="Q4865" s="269">
        <v>-6</v>
      </c>
      <c r="R4865" s="269">
        <v>-6.25</v>
      </c>
      <c r="S4865" s="269">
        <v>-58.75</v>
      </c>
      <c r="T4865" s="269">
        <v>-59</v>
      </c>
      <c r="DI4865" s="112" t="s">
        <v>8926</v>
      </c>
      <c r="DJ4865" s="112" t="s">
        <v>8536</v>
      </c>
      <c r="DO4865"/>
    </row>
    <row r="4866" spans="15:119" x14ac:dyDescent="0.25">
      <c r="O4866" s="268" t="s">
        <v>14345</v>
      </c>
      <c r="P4866" s="268" t="s">
        <v>9484</v>
      </c>
      <c r="Q4866" s="269">
        <v>-6</v>
      </c>
      <c r="R4866" s="269">
        <v>-6.25</v>
      </c>
      <c r="S4866" s="269">
        <v>-58.5</v>
      </c>
      <c r="T4866" s="269">
        <v>-58.75</v>
      </c>
      <c r="DI4866" s="112" t="s">
        <v>8234</v>
      </c>
      <c r="DJ4866" s="112" t="s">
        <v>7908</v>
      </c>
      <c r="DO4866"/>
    </row>
    <row r="4867" spans="15:119" x14ac:dyDescent="0.25">
      <c r="O4867" s="268" t="s">
        <v>14346</v>
      </c>
      <c r="P4867" s="268" t="s">
        <v>9484</v>
      </c>
      <c r="Q4867" s="269">
        <v>-6.25</v>
      </c>
      <c r="R4867" s="269">
        <v>-6.5</v>
      </c>
      <c r="S4867" s="269">
        <v>-58.75</v>
      </c>
      <c r="T4867" s="269">
        <v>-59</v>
      </c>
      <c r="DI4867" s="112" t="s">
        <v>8235</v>
      </c>
      <c r="DJ4867" s="112" t="s">
        <v>7908</v>
      </c>
      <c r="DO4867"/>
    </row>
    <row r="4868" spans="15:119" x14ac:dyDescent="0.25">
      <c r="O4868" s="268" t="s">
        <v>14347</v>
      </c>
      <c r="P4868" s="268" t="s">
        <v>9484</v>
      </c>
      <c r="Q4868" s="269">
        <v>-6.25</v>
      </c>
      <c r="R4868" s="269">
        <v>-6.5</v>
      </c>
      <c r="S4868" s="269">
        <v>-58.5</v>
      </c>
      <c r="T4868" s="269">
        <v>-58.75</v>
      </c>
      <c r="DI4868" s="112" t="s">
        <v>8236</v>
      </c>
      <c r="DJ4868" s="112" t="s">
        <v>7908</v>
      </c>
      <c r="DO4868"/>
    </row>
    <row r="4869" spans="15:119" x14ac:dyDescent="0.25">
      <c r="O4869" s="268" t="s">
        <v>14348</v>
      </c>
      <c r="P4869" s="268" t="s">
        <v>9482</v>
      </c>
      <c r="Q4869" s="269">
        <v>-6.5</v>
      </c>
      <c r="R4869" s="269">
        <v>-7</v>
      </c>
      <c r="S4869" s="269">
        <v>-59.5</v>
      </c>
      <c r="T4869" s="269">
        <v>-60</v>
      </c>
      <c r="DI4869" s="112" t="s">
        <v>5002</v>
      </c>
      <c r="DJ4869" s="112" t="s">
        <v>4800</v>
      </c>
      <c r="DO4869"/>
    </row>
    <row r="4870" spans="15:119" x14ac:dyDescent="0.25">
      <c r="O4870" s="268" t="s">
        <v>14349</v>
      </c>
      <c r="P4870" s="268" t="s">
        <v>9484</v>
      </c>
      <c r="Q4870" s="269">
        <v>-6.5</v>
      </c>
      <c r="R4870" s="269">
        <v>-6.75</v>
      </c>
      <c r="S4870" s="269">
        <v>-59.75</v>
      </c>
      <c r="T4870" s="269">
        <v>-60</v>
      </c>
      <c r="DI4870" s="112" t="s">
        <v>7027</v>
      </c>
      <c r="DJ4870" s="112" t="s">
        <v>6297</v>
      </c>
      <c r="DO4870"/>
    </row>
    <row r="4871" spans="15:119" x14ac:dyDescent="0.25">
      <c r="O4871" s="268" t="s">
        <v>14350</v>
      </c>
      <c r="P4871" s="268" t="s">
        <v>9484</v>
      </c>
      <c r="Q4871" s="269">
        <v>-6.5</v>
      </c>
      <c r="R4871" s="269">
        <v>-6.75</v>
      </c>
      <c r="S4871" s="269">
        <v>-59.5</v>
      </c>
      <c r="T4871" s="269">
        <v>-59.75</v>
      </c>
      <c r="DI4871" s="112" t="s">
        <v>8927</v>
      </c>
      <c r="DJ4871" s="112" t="s">
        <v>8536</v>
      </c>
      <c r="DO4871"/>
    </row>
    <row r="4872" spans="15:119" x14ac:dyDescent="0.25">
      <c r="O4872" s="268" t="s">
        <v>14351</v>
      </c>
      <c r="P4872" s="268" t="s">
        <v>9484</v>
      </c>
      <c r="Q4872" s="269">
        <v>-6.75</v>
      </c>
      <c r="R4872" s="269">
        <v>-7</v>
      </c>
      <c r="S4872" s="269">
        <v>-59.75</v>
      </c>
      <c r="T4872" s="269">
        <v>-60</v>
      </c>
      <c r="DI4872" s="112" t="s">
        <v>7832</v>
      </c>
      <c r="DJ4872" s="112" t="s">
        <v>7290</v>
      </c>
      <c r="DO4872"/>
    </row>
    <row r="4873" spans="15:119" x14ac:dyDescent="0.25">
      <c r="O4873" s="268" t="s">
        <v>14352</v>
      </c>
      <c r="P4873" s="268" t="s">
        <v>9484</v>
      </c>
      <c r="Q4873" s="269">
        <v>-6.75</v>
      </c>
      <c r="R4873" s="269">
        <v>-7</v>
      </c>
      <c r="S4873" s="269">
        <v>-59.5</v>
      </c>
      <c r="T4873" s="269">
        <v>-59.75</v>
      </c>
      <c r="DI4873" s="112" t="s">
        <v>4771</v>
      </c>
      <c r="DJ4873" s="112" t="s">
        <v>4583</v>
      </c>
      <c r="DO4873"/>
    </row>
    <row r="4874" spans="15:119" x14ac:dyDescent="0.25">
      <c r="O4874" s="268" t="s">
        <v>14353</v>
      </c>
      <c r="P4874" s="268" t="s">
        <v>9482</v>
      </c>
      <c r="Q4874" s="269">
        <v>-6.5</v>
      </c>
      <c r="R4874" s="269">
        <v>-7</v>
      </c>
      <c r="S4874" s="269">
        <v>-59</v>
      </c>
      <c r="T4874" s="269">
        <v>-59.5</v>
      </c>
      <c r="DI4874" s="112" t="s">
        <v>7026</v>
      </c>
      <c r="DJ4874" s="112" t="s">
        <v>6297</v>
      </c>
      <c r="DO4874"/>
    </row>
    <row r="4875" spans="15:119" x14ac:dyDescent="0.25">
      <c r="O4875" s="268" t="s">
        <v>14354</v>
      </c>
      <c r="P4875" s="268" t="s">
        <v>9484</v>
      </c>
      <c r="Q4875" s="269">
        <v>-6.5</v>
      </c>
      <c r="R4875" s="269">
        <v>-6.75</v>
      </c>
      <c r="S4875" s="269">
        <v>-59.25</v>
      </c>
      <c r="T4875" s="269">
        <v>-59.5</v>
      </c>
      <c r="DI4875" s="112" t="s">
        <v>5338</v>
      </c>
      <c r="DJ4875" s="112" t="s">
        <v>5203</v>
      </c>
      <c r="DO4875"/>
    </row>
    <row r="4876" spans="15:119" ht="30" x14ac:dyDescent="0.25">
      <c r="O4876" s="268" t="s">
        <v>14355</v>
      </c>
      <c r="P4876" s="268" t="s">
        <v>9484</v>
      </c>
      <c r="Q4876" s="269">
        <v>-6.5</v>
      </c>
      <c r="R4876" s="269">
        <v>-6.75</v>
      </c>
      <c r="S4876" s="269">
        <v>-59</v>
      </c>
      <c r="T4876" s="269">
        <v>-59.25</v>
      </c>
      <c r="DI4876" s="112" t="s">
        <v>4772</v>
      </c>
      <c r="DJ4876" s="112" t="s">
        <v>4583</v>
      </c>
      <c r="DO4876"/>
    </row>
    <row r="4877" spans="15:119" ht="30" x14ac:dyDescent="0.25">
      <c r="O4877" s="268" t="s">
        <v>14356</v>
      </c>
      <c r="P4877" s="268" t="s">
        <v>9484</v>
      </c>
      <c r="Q4877" s="269">
        <v>-6.75</v>
      </c>
      <c r="R4877" s="269">
        <v>-7</v>
      </c>
      <c r="S4877" s="269">
        <v>-59.25</v>
      </c>
      <c r="T4877" s="269">
        <v>-59.5</v>
      </c>
      <c r="DI4877" s="112" t="s">
        <v>4773</v>
      </c>
      <c r="DJ4877" s="112" t="s">
        <v>4583</v>
      </c>
      <c r="DO4877"/>
    </row>
    <row r="4878" spans="15:119" x14ac:dyDescent="0.25">
      <c r="O4878" s="268" t="s">
        <v>14357</v>
      </c>
      <c r="P4878" s="268" t="s">
        <v>9484</v>
      </c>
      <c r="Q4878" s="269">
        <v>-6.75</v>
      </c>
      <c r="R4878" s="269">
        <v>-7</v>
      </c>
      <c r="S4878" s="269">
        <v>-59</v>
      </c>
      <c r="T4878" s="269">
        <v>-59.25</v>
      </c>
      <c r="DI4878" s="112" t="s">
        <v>5003</v>
      </c>
      <c r="DJ4878" s="112" t="s">
        <v>4800</v>
      </c>
      <c r="DO4878"/>
    </row>
    <row r="4879" spans="15:119" x14ac:dyDescent="0.25">
      <c r="O4879" s="268" t="s">
        <v>14358</v>
      </c>
      <c r="P4879" s="268" t="s">
        <v>9482</v>
      </c>
      <c r="Q4879" s="269">
        <v>-6.5</v>
      </c>
      <c r="R4879" s="269">
        <v>-7</v>
      </c>
      <c r="S4879" s="269">
        <v>-58.5</v>
      </c>
      <c r="T4879" s="269">
        <v>-59</v>
      </c>
      <c r="DI4879" s="112" t="s">
        <v>4774</v>
      </c>
      <c r="DJ4879" s="112" t="s">
        <v>4583</v>
      </c>
      <c r="DO4879"/>
    </row>
    <row r="4880" spans="15:119" x14ac:dyDescent="0.25">
      <c r="O4880" s="268" t="s">
        <v>14359</v>
      </c>
      <c r="P4880" s="268" t="s">
        <v>9484</v>
      </c>
      <c r="Q4880" s="269">
        <v>-6.5</v>
      </c>
      <c r="R4880" s="269">
        <v>-6.75</v>
      </c>
      <c r="S4880" s="269">
        <v>-58.75</v>
      </c>
      <c r="T4880" s="269">
        <v>-59</v>
      </c>
      <c r="DI4880" s="112" t="s">
        <v>7028</v>
      </c>
      <c r="DJ4880" s="112" t="s">
        <v>6297</v>
      </c>
      <c r="DO4880"/>
    </row>
    <row r="4881" spans="15:119" x14ac:dyDescent="0.25">
      <c r="O4881" s="268" t="s">
        <v>14360</v>
      </c>
      <c r="P4881" s="268" t="s">
        <v>9484</v>
      </c>
      <c r="Q4881" s="269">
        <v>-6.5</v>
      </c>
      <c r="R4881" s="269">
        <v>-6.75</v>
      </c>
      <c r="S4881" s="269">
        <v>-58.5</v>
      </c>
      <c r="T4881" s="269">
        <v>-58.75</v>
      </c>
      <c r="DI4881" s="112" t="s">
        <v>7833</v>
      </c>
      <c r="DJ4881" s="112" t="s">
        <v>7290</v>
      </c>
      <c r="DO4881"/>
    </row>
    <row r="4882" spans="15:119" x14ac:dyDescent="0.25">
      <c r="O4882" s="268" t="s">
        <v>14361</v>
      </c>
      <c r="P4882" s="268" t="s">
        <v>9484</v>
      </c>
      <c r="Q4882" s="269">
        <v>-6.75</v>
      </c>
      <c r="R4882" s="269">
        <v>-7</v>
      </c>
      <c r="S4882" s="269">
        <v>-58.75</v>
      </c>
      <c r="T4882" s="269">
        <v>-59</v>
      </c>
      <c r="DI4882" s="112" t="s">
        <v>7029</v>
      </c>
      <c r="DJ4882" s="112" t="s">
        <v>6297</v>
      </c>
      <c r="DO4882"/>
    </row>
    <row r="4883" spans="15:119" x14ac:dyDescent="0.25">
      <c r="O4883" s="268" t="s">
        <v>14362</v>
      </c>
      <c r="P4883" s="268" t="s">
        <v>9484</v>
      </c>
      <c r="Q4883" s="269">
        <v>-6.75</v>
      </c>
      <c r="R4883" s="269">
        <v>-7</v>
      </c>
      <c r="S4883" s="269">
        <v>-58.5</v>
      </c>
      <c r="T4883" s="269">
        <v>-58.75</v>
      </c>
      <c r="DI4883" s="112" t="s">
        <v>7193</v>
      </c>
      <c r="DJ4883" s="112" t="s">
        <v>7127</v>
      </c>
      <c r="DO4883"/>
    </row>
    <row r="4884" spans="15:119" ht="30" x14ac:dyDescent="0.25">
      <c r="O4884" s="268" t="s">
        <v>14363</v>
      </c>
      <c r="P4884" s="268" t="s">
        <v>9480</v>
      </c>
      <c r="Q4884" s="269">
        <v>-6</v>
      </c>
      <c r="R4884" s="269">
        <v>-7</v>
      </c>
      <c r="S4884" s="269">
        <v>-57</v>
      </c>
      <c r="T4884" s="269">
        <v>-58.5</v>
      </c>
      <c r="DI4884" s="112" t="s">
        <v>4566</v>
      </c>
      <c r="DJ4884" s="112" t="s">
        <v>4444</v>
      </c>
      <c r="DO4884"/>
    </row>
    <row r="4885" spans="15:119" x14ac:dyDescent="0.25">
      <c r="O4885" s="268" t="s">
        <v>14364</v>
      </c>
      <c r="P4885" s="268" t="s">
        <v>9482</v>
      </c>
      <c r="Q4885" s="269">
        <v>-6</v>
      </c>
      <c r="R4885" s="269">
        <v>-6.5</v>
      </c>
      <c r="S4885" s="269">
        <v>-58</v>
      </c>
      <c r="T4885" s="269">
        <v>-58.5</v>
      </c>
      <c r="DI4885" s="112" t="s">
        <v>5822</v>
      </c>
      <c r="DJ4885" s="112" t="s">
        <v>5735</v>
      </c>
      <c r="DO4885"/>
    </row>
    <row r="4886" spans="15:119" x14ac:dyDescent="0.25">
      <c r="O4886" s="268" t="s">
        <v>14365</v>
      </c>
      <c r="P4886" s="268" t="s">
        <v>9484</v>
      </c>
      <c r="Q4886" s="269">
        <v>-6</v>
      </c>
      <c r="R4886" s="269">
        <v>-6.25</v>
      </c>
      <c r="S4886" s="269">
        <v>-58.25</v>
      </c>
      <c r="T4886" s="269">
        <v>-58.5</v>
      </c>
      <c r="DI4886" s="112" t="s">
        <v>5822</v>
      </c>
      <c r="DJ4886" s="112" t="s">
        <v>7290</v>
      </c>
      <c r="DO4886"/>
    </row>
    <row r="4887" spans="15:119" ht="30" x14ac:dyDescent="0.25">
      <c r="O4887" s="268" t="s">
        <v>14366</v>
      </c>
      <c r="P4887" s="268" t="s">
        <v>9484</v>
      </c>
      <c r="Q4887" s="269">
        <v>-6</v>
      </c>
      <c r="R4887" s="269">
        <v>-6.25</v>
      </c>
      <c r="S4887" s="269">
        <v>-58</v>
      </c>
      <c r="T4887" s="269">
        <v>-58.25</v>
      </c>
      <c r="DI4887" s="112" t="s">
        <v>8237</v>
      </c>
      <c r="DJ4887" s="112" t="s">
        <v>7908</v>
      </c>
      <c r="DO4887"/>
    </row>
    <row r="4888" spans="15:119" ht="30" x14ac:dyDescent="0.25">
      <c r="O4888" s="268" t="s">
        <v>14367</v>
      </c>
      <c r="P4888" s="268" t="s">
        <v>9484</v>
      </c>
      <c r="Q4888" s="269">
        <v>-6.25</v>
      </c>
      <c r="R4888" s="269">
        <v>-6.5</v>
      </c>
      <c r="S4888" s="269">
        <v>-58.25</v>
      </c>
      <c r="T4888" s="269">
        <v>-58.5</v>
      </c>
      <c r="DI4888" s="112" t="s">
        <v>7030</v>
      </c>
      <c r="DJ4888" s="112" t="s">
        <v>6297</v>
      </c>
      <c r="DO4888"/>
    </row>
    <row r="4889" spans="15:119" ht="30" x14ac:dyDescent="0.25">
      <c r="O4889" s="268" t="s">
        <v>14368</v>
      </c>
      <c r="P4889" s="268" t="s">
        <v>9484</v>
      </c>
      <c r="Q4889" s="269">
        <v>-6.25</v>
      </c>
      <c r="R4889" s="269">
        <v>-6.5</v>
      </c>
      <c r="S4889" s="269">
        <v>-58</v>
      </c>
      <c r="T4889" s="269">
        <v>-58.25</v>
      </c>
      <c r="DI4889" s="112" t="s">
        <v>4408</v>
      </c>
      <c r="DJ4889" s="112" t="s">
        <v>4283</v>
      </c>
      <c r="DO4889"/>
    </row>
    <row r="4890" spans="15:119" x14ac:dyDescent="0.25">
      <c r="O4890" s="268" t="s">
        <v>14369</v>
      </c>
      <c r="P4890" s="268" t="s">
        <v>9482</v>
      </c>
      <c r="Q4890" s="269">
        <v>-6</v>
      </c>
      <c r="R4890" s="269">
        <v>-6.5</v>
      </c>
      <c r="S4890" s="269">
        <v>-57.5</v>
      </c>
      <c r="T4890" s="269">
        <v>-58</v>
      </c>
      <c r="DI4890" s="112" t="s">
        <v>7834</v>
      </c>
      <c r="DJ4890" s="112" t="s">
        <v>7290</v>
      </c>
      <c r="DO4890"/>
    </row>
    <row r="4891" spans="15:119" ht="30" x14ac:dyDescent="0.25">
      <c r="O4891" s="268" t="s">
        <v>14370</v>
      </c>
      <c r="P4891" s="268" t="s">
        <v>9484</v>
      </c>
      <c r="Q4891" s="269">
        <v>-6</v>
      </c>
      <c r="R4891" s="269">
        <v>-6.25</v>
      </c>
      <c r="S4891" s="269">
        <v>-57.75</v>
      </c>
      <c r="T4891" s="269">
        <v>-58</v>
      </c>
      <c r="DI4891" s="112" t="s">
        <v>7031</v>
      </c>
      <c r="DJ4891" s="112" t="s">
        <v>6297</v>
      </c>
      <c r="DO4891"/>
    </row>
    <row r="4892" spans="15:119" ht="30" x14ac:dyDescent="0.25">
      <c r="O4892" s="268" t="s">
        <v>14371</v>
      </c>
      <c r="P4892" s="268" t="s">
        <v>9484</v>
      </c>
      <c r="Q4892" s="269">
        <v>-6</v>
      </c>
      <c r="R4892" s="269">
        <v>-6.25</v>
      </c>
      <c r="S4892" s="269">
        <v>-57.5</v>
      </c>
      <c r="T4892" s="269">
        <v>-57.75</v>
      </c>
      <c r="DI4892" s="112" t="s">
        <v>5541</v>
      </c>
      <c r="DJ4892" s="112" t="s">
        <v>5365</v>
      </c>
      <c r="DO4892"/>
    </row>
    <row r="4893" spans="15:119" x14ac:dyDescent="0.25">
      <c r="O4893" s="268" t="s">
        <v>14372</v>
      </c>
      <c r="P4893" s="268" t="s">
        <v>9484</v>
      </c>
      <c r="Q4893" s="269">
        <v>-6.25</v>
      </c>
      <c r="R4893" s="269">
        <v>-6.5</v>
      </c>
      <c r="S4893" s="269">
        <v>-57.75</v>
      </c>
      <c r="T4893" s="269">
        <v>-58</v>
      </c>
      <c r="DI4893" s="112" t="s">
        <v>7277</v>
      </c>
      <c r="DJ4893" s="112" t="s">
        <v>7203</v>
      </c>
      <c r="DO4893"/>
    </row>
    <row r="4894" spans="15:119" x14ac:dyDescent="0.25">
      <c r="O4894" s="268" t="s">
        <v>14373</v>
      </c>
      <c r="P4894" s="268" t="s">
        <v>9484</v>
      </c>
      <c r="Q4894" s="269">
        <v>-6.25</v>
      </c>
      <c r="R4894" s="269">
        <v>-6.5</v>
      </c>
      <c r="S4894" s="269">
        <v>-57.5</v>
      </c>
      <c r="T4894" s="269">
        <v>-57.75</v>
      </c>
      <c r="DI4894" s="112" t="s">
        <v>7032</v>
      </c>
      <c r="DJ4894" s="112" t="s">
        <v>6297</v>
      </c>
      <c r="DO4894"/>
    </row>
    <row r="4895" spans="15:119" x14ac:dyDescent="0.25">
      <c r="O4895" s="268" t="s">
        <v>14374</v>
      </c>
      <c r="P4895" s="268" t="s">
        <v>9482</v>
      </c>
      <c r="Q4895" s="269">
        <v>-6</v>
      </c>
      <c r="R4895" s="269">
        <v>-6.5</v>
      </c>
      <c r="S4895" s="269">
        <v>-57</v>
      </c>
      <c r="T4895" s="269">
        <v>-57.5</v>
      </c>
      <c r="DI4895" s="112" t="s">
        <v>8928</v>
      </c>
      <c r="DJ4895" s="112" t="s">
        <v>8536</v>
      </c>
      <c r="DO4895"/>
    </row>
    <row r="4896" spans="15:119" ht="30" x14ac:dyDescent="0.25">
      <c r="O4896" s="268" t="s">
        <v>14375</v>
      </c>
      <c r="P4896" s="268" t="s">
        <v>9484</v>
      </c>
      <c r="Q4896" s="269">
        <v>-6</v>
      </c>
      <c r="R4896" s="269">
        <v>-6.25</v>
      </c>
      <c r="S4896" s="269">
        <v>-57.25</v>
      </c>
      <c r="T4896" s="269">
        <v>-57.5</v>
      </c>
      <c r="DI4896" s="112" t="s">
        <v>7033</v>
      </c>
      <c r="DJ4896" s="112" t="s">
        <v>6297</v>
      </c>
      <c r="DO4896"/>
    </row>
    <row r="4897" spans="15:119" x14ac:dyDescent="0.25">
      <c r="O4897" s="268" t="s">
        <v>14376</v>
      </c>
      <c r="P4897" s="268" t="s">
        <v>9484</v>
      </c>
      <c r="Q4897" s="269">
        <v>-6</v>
      </c>
      <c r="R4897" s="269">
        <v>-6.25</v>
      </c>
      <c r="S4897" s="269">
        <v>-57</v>
      </c>
      <c r="T4897" s="269">
        <v>-57.25</v>
      </c>
      <c r="DI4897" s="112" t="s">
        <v>7034</v>
      </c>
      <c r="DJ4897" s="112" t="s">
        <v>6297</v>
      </c>
      <c r="DO4897"/>
    </row>
    <row r="4898" spans="15:119" x14ac:dyDescent="0.25">
      <c r="O4898" s="268" t="s">
        <v>14377</v>
      </c>
      <c r="P4898" s="268" t="s">
        <v>9484</v>
      </c>
      <c r="Q4898" s="269">
        <v>-6.25</v>
      </c>
      <c r="R4898" s="269">
        <v>-6.5</v>
      </c>
      <c r="S4898" s="269">
        <v>-57.25</v>
      </c>
      <c r="T4898" s="269">
        <v>-57.5</v>
      </c>
      <c r="DI4898" s="112" t="s">
        <v>7035</v>
      </c>
      <c r="DJ4898" s="112" t="s">
        <v>6297</v>
      </c>
      <c r="DO4898"/>
    </row>
    <row r="4899" spans="15:119" x14ac:dyDescent="0.25">
      <c r="O4899" s="268" t="s">
        <v>14378</v>
      </c>
      <c r="P4899" s="268" t="s">
        <v>9484</v>
      </c>
      <c r="Q4899" s="269">
        <v>-6.25</v>
      </c>
      <c r="R4899" s="269">
        <v>-6.5</v>
      </c>
      <c r="S4899" s="269">
        <v>-57</v>
      </c>
      <c r="T4899" s="269">
        <v>-57.25</v>
      </c>
      <c r="DI4899" s="112" t="s">
        <v>6245</v>
      </c>
      <c r="DJ4899" s="112" t="s">
        <v>5901</v>
      </c>
      <c r="DO4899"/>
    </row>
    <row r="4900" spans="15:119" ht="30" x14ac:dyDescent="0.25">
      <c r="O4900" s="268" t="s">
        <v>14379</v>
      </c>
      <c r="P4900" s="268" t="s">
        <v>9482</v>
      </c>
      <c r="Q4900" s="269">
        <v>-6.5</v>
      </c>
      <c r="R4900" s="269">
        <v>-7</v>
      </c>
      <c r="S4900" s="269">
        <v>-58</v>
      </c>
      <c r="T4900" s="269">
        <v>-58.5</v>
      </c>
      <c r="DI4900" s="112" t="s">
        <v>7036</v>
      </c>
      <c r="DJ4900" s="112" t="s">
        <v>6297</v>
      </c>
      <c r="DO4900"/>
    </row>
    <row r="4901" spans="15:119" ht="30" x14ac:dyDescent="0.25">
      <c r="O4901" s="268" t="s">
        <v>14380</v>
      </c>
      <c r="P4901" s="268" t="s">
        <v>9484</v>
      </c>
      <c r="Q4901" s="269">
        <v>-6.5</v>
      </c>
      <c r="R4901" s="269">
        <v>-6.75</v>
      </c>
      <c r="S4901" s="269">
        <v>-58.25</v>
      </c>
      <c r="T4901" s="269">
        <v>-58.5</v>
      </c>
      <c r="DI4901" s="112" t="s">
        <v>7037</v>
      </c>
      <c r="DJ4901" s="112" t="s">
        <v>6297</v>
      </c>
      <c r="DO4901"/>
    </row>
    <row r="4902" spans="15:119" ht="30" x14ac:dyDescent="0.25">
      <c r="O4902" s="268" t="s">
        <v>14381</v>
      </c>
      <c r="P4902" s="268" t="s">
        <v>9484</v>
      </c>
      <c r="Q4902" s="269">
        <v>-6.5</v>
      </c>
      <c r="R4902" s="269">
        <v>-6.75</v>
      </c>
      <c r="S4902" s="269">
        <v>-58</v>
      </c>
      <c r="T4902" s="269">
        <v>-58.25</v>
      </c>
      <c r="DI4902" s="112" t="s">
        <v>4567</v>
      </c>
      <c r="DJ4902" s="112" t="s">
        <v>4444</v>
      </c>
      <c r="DO4902"/>
    </row>
    <row r="4903" spans="15:119" x14ac:dyDescent="0.25">
      <c r="O4903" s="268" t="s">
        <v>14382</v>
      </c>
      <c r="P4903" s="268" t="s">
        <v>9484</v>
      </c>
      <c r="Q4903" s="269">
        <v>-6.75</v>
      </c>
      <c r="R4903" s="269">
        <v>-7</v>
      </c>
      <c r="S4903" s="269">
        <v>-58.25</v>
      </c>
      <c r="T4903" s="269">
        <v>-58.5</v>
      </c>
      <c r="DI4903" s="112" t="s">
        <v>4257</v>
      </c>
      <c r="DJ4903" s="112" t="s">
        <v>4204</v>
      </c>
      <c r="DO4903"/>
    </row>
    <row r="4904" spans="15:119" ht="30" x14ac:dyDescent="0.25">
      <c r="O4904" s="268" t="s">
        <v>14383</v>
      </c>
      <c r="P4904" s="268" t="s">
        <v>9484</v>
      </c>
      <c r="Q4904" s="269">
        <v>-6.75</v>
      </c>
      <c r="R4904" s="269">
        <v>-7</v>
      </c>
      <c r="S4904" s="269">
        <v>-58</v>
      </c>
      <c r="T4904" s="269">
        <v>-58.25</v>
      </c>
      <c r="DI4904" s="112" t="s">
        <v>5542</v>
      </c>
      <c r="DJ4904" s="112" t="s">
        <v>5365</v>
      </c>
      <c r="DO4904"/>
    </row>
    <row r="4905" spans="15:119" x14ac:dyDescent="0.25">
      <c r="O4905" s="268" t="s">
        <v>14384</v>
      </c>
      <c r="P4905" s="268" t="s">
        <v>9482</v>
      </c>
      <c r="Q4905" s="269">
        <v>-6.5</v>
      </c>
      <c r="R4905" s="269">
        <v>-7</v>
      </c>
      <c r="S4905" s="269">
        <v>-57.5</v>
      </c>
      <c r="T4905" s="269">
        <v>-58</v>
      </c>
      <c r="DI4905" s="112" t="s">
        <v>8929</v>
      </c>
      <c r="DJ4905" s="112" t="s">
        <v>8536</v>
      </c>
      <c r="DO4905"/>
    </row>
    <row r="4906" spans="15:119" x14ac:dyDescent="0.25">
      <c r="O4906" s="268" t="s">
        <v>14385</v>
      </c>
      <c r="P4906" s="268" t="s">
        <v>9484</v>
      </c>
      <c r="Q4906" s="269">
        <v>-6.5</v>
      </c>
      <c r="R4906" s="269">
        <v>-6.75</v>
      </c>
      <c r="S4906" s="269">
        <v>-57.75</v>
      </c>
      <c r="T4906" s="269">
        <v>-58</v>
      </c>
      <c r="DI4906" s="112" t="s">
        <v>7835</v>
      </c>
      <c r="DJ4906" s="112" t="s">
        <v>9212</v>
      </c>
      <c r="DO4906"/>
    </row>
    <row r="4907" spans="15:119" x14ac:dyDescent="0.25">
      <c r="O4907" s="268" t="s">
        <v>14386</v>
      </c>
      <c r="P4907" s="268" t="s">
        <v>9484</v>
      </c>
      <c r="Q4907" s="269">
        <v>-6.5</v>
      </c>
      <c r="R4907" s="269">
        <v>-6.75</v>
      </c>
      <c r="S4907" s="269">
        <v>-57.5</v>
      </c>
      <c r="T4907" s="269">
        <v>-57.75</v>
      </c>
      <c r="DI4907" s="112" t="s">
        <v>7835</v>
      </c>
      <c r="DJ4907" s="112" t="s">
        <v>7290</v>
      </c>
      <c r="DO4907"/>
    </row>
    <row r="4908" spans="15:119" x14ac:dyDescent="0.25">
      <c r="O4908" s="268" t="s">
        <v>14387</v>
      </c>
      <c r="P4908" s="268" t="s">
        <v>9484</v>
      </c>
      <c r="Q4908" s="269">
        <v>-6.75</v>
      </c>
      <c r="R4908" s="269">
        <v>-7</v>
      </c>
      <c r="S4908" s="269">
        <v>-57.75</v>
      </c>
      <c r="T4908" s="269">
        <v>-58</v>
      </c>
      <c r="DI4908" s="112" t="s">
        <v>7040</v>
      </c>
      <c r="DJ4908" s="112" t="s">
        <v>6297</v>
      </c>
      <c r="DO4908"/>
    </row>
    <row r="4909" spans="15:119" x14ac:dyDescent="0.25">
      <c r="O4909" s="268" t="s">
        <v>14388</v>
      </c>
      <c r="P4909" s="268" t="s">
        <v>9484</v>
      </c>
      <c r="Q4909" s="269">
        <v>-6.75</v>
      </c>
      <c r="R4909" s="269">
        <v>-7</v>
      </c>
      <c r="S4909" s="269">
        <v>-57.5</v>
      </c>
      <c r="T4909" s="269">
        <v>-57.75</v>
      </c>
      <c r="DI4909" s="112" t="s">
        <v>7038</v>
      </c>
      <c r="DJ4909" s="112" t="s">
        <v>6297</v>
      </c>
      <c r="DO4909"/>
    </row>
    <row r="4910" spans="15:119" x14ac:dyDescent="0.25">
      <c r="O4910" s="268" t="s">
        <v>14389</v>
      </c>
      <c r="P4910" s="268" t="s">
        <v>9482</v>
      </c>
      <c r="Q4910" s="269">
        <v>-6.5</v>
      </c>
      <c r="R4910" s="269">
        <v>-7</v>
      </c>
      <c r="S4910" s="269">
        <v>-57</v>
      </c>
      <c r="T4910" s="269">
        <v>-57.5</v>
      </c>
      <c r="DI4910" s="112" t="s">
        <v>7039</v>
      </c>
      <c r="DJ4910" s="112" t="s">
        <v>6297</v>
      </c>
      <c r="DO4910"/>
    </row>
    <row r="4911" spans="15:119" x14ac:dyDescent="0.25">
      <c r="O4911" s="268" t="s">
        <v>14390</v>
      </c>
      <c r="P4911" s="268" t="s">
        <v>9484</v>
      </c>
      <c r="Q4911" s="269">
        <v>-6.5</v>
      </c>
      <c r="R4911" s="269">
        <v>-6.75</v>
      </c>
      <c r="S4911" s="269">
        <v>-57.25</v>
      </c>
      <c r="T4911" s="269">
        <v>-57.5</v>
      </c>
      <c r="DI4911" s="112" t="s">
        <v>5339</v>
      </c>
      <c r="DJ4911" s="112" t="s">
        <v>7908</v>
      </c>
      <c r="DO4911"/>
    </row>
    <row r="4912" spans="15:119" x14ac:dyDescent="0.25">
      <c r="O4912" s="268" t="s">
        <v>14391</v>
      </c>
      <c r="P4912" s="268" t="s">
        <v>9484</v>
      </c>
      <c r="Q4912" s="269">
        <v>-6.5</v>
      </c>
      <c r="R4912" s="269">
        <v>-6.75</v>
      </c>
      <c r="S4912" s="269">
        <v>-57</v>
      </c>
      <c r="T4912" s="269">
        <v>-57.25</v>
      </c>
      <c r="DI4912" s="112" t="s">
        <v>5339</v>
      </c>
      <c r="DJ4912" s="112" t="s">
        <v>5203</v>
      </c>
      <c r="DO4912"/>
    </row>
    <row r="4913" spans="15:119" x14ac:dyDescent="0.25">
      <c r="O4913" s="268" t="s">
        <v>14392</v>
      </c>
      <c r="P4913" s="268" t="s">
        <v>9484</v>
      </c>
      <c r="Q4913" s="269">
        <v>-6.75</v>
      </c>
      <c r="R4913" s="269">
        <v>-7</v>
      </c>
      <c r="S4913" s="269">
        <v>-57.25</v>
      </c>
      <c r="T4913" s="269">
        <v>-57.5</v>
      </c>
      <c r="DI4913" s="112" t="s">
        <v>8930</v>
      </c>
      <c r="DJ4913" s="112" t="s">
        <v>8536</v>
      </c>
      <c r="DO4913"/>
    </row>
    <row r="4914" spans="15:119" x14ac:dyDescent="0.25">
      <c r="O4914" s="268" t="s">
        <v>14393</v>
      </c>
      <c r="P4914" s="268" t="s">
        <v>9484</v>
      </c>
      <c r="Q4914" s="269">
        <v>-6.75</v>
      </c>
      <c r="R4914" s="269">
        <v>-7</v>
      </c>
      <c r="S4914" s="269">
        <v>-57</v>
      </c>
      <c r="T4914" s="269">
        <v>-57.25</v>
      </c>
      <c r="DI4914" s="112" t="s">
        <v>8931</v>
      </c>
      <c r="DJ4914" s="112" t="s">
        <v>8536</v>
      </c>
      <c r="DO4914"/>
    </row>
    <row r="4915" spans="15:119" ht="30" x14ac:dyDescent="0.25">
      <c r="O4915" s="268" t="s">
        <v>14394</v>
      </c>
      <c r="P4915" s="268" t="s">
        <v>9480</v>
      </c>
      <c r="Q4915" s="269">
        <v>-7</v>
      </c>
      <c r="R4915" s="269">
        <v>-8</v>
      </c>
      <c r="S4915" s="269">
        <v>-58.5</v>
      </c>
      <c r="T4915" s="269">
        <v>-60</v>
      </c>
      <c r="DI4915" s="112" t="s">
        <v>4568</v>
      </c>
      <c r="DJ4915" s="112" t="s">
        <v>4444</v>
      </c>
      <c r="DO4915"/>
    </row>
    <row r="4916" spans="15:119" x14ac:dyDescent="0.25">
      <c r="O4916" s="268" t="s">
        <v>14395</v>
      </c>
      <c r="P4916" s="268" t="s">
        <v>9482</v>
      </c>
      <c r="Q4916" s="269">
        <v>-7</v>
      </c>
      <c r="R4916" s="269">
        <v>-7.5</v>
      </c>
      <c r="S4916" s="269">
        <v>-59.5</v>
      </c>
      <c r="T4916" s="269">
        <v>-60</v>
      </c>
      <c r="DI4916" s="112" t="s">
        <v>8932</v>
      </c>
      <c r="DJ4916" s="112" t="s">
        <v>8536</v>
      </c>
      <c r="DO4916"/>
    </row>
    <row r="4917" spans="15:119" x14ac:dyDescent="0.25">
      <c r="O4917" s="268" t="s">
        <v>14396</v>
      </c>
      <c r="P4917" s="268" t="s">
        <v>9484</v>
      </c>
      <c r="Q4917" s="269">
        <v>-7</v>
      </c>
      <c r="R4917" s="269">
        <v>-7.25</v>
      </c>
      <c r="S4917" s="269">
        <v>-59.75</v>
      </c>
      <c r="T4917" s="269">
        <v>-60</v>
      </c>
      <c r="DI4917" s="112" t="s">
        <v>8933</v>
      </c>
      <c r="DJ4917" s="112" t="s">
        <v>8536</v>
      </c>
      <c r="DO4917"/>
    </row>
    <row r="4918" spans="15:119" x14ac:dyDescent="0.25">
      <c r="O4918" s="268" t="s">
        <v>14397</v>
      </c>
      <c r="P4918" s="268" t="s">
        <v>9484</v>
      </c>
      <c r="Q4918" s="269">
        <v>-7</v>
      </c>
      <c r="R4918" s="269">
        <v>-7.25</v>
      </c>
      <c r="S4918" s="269">
        <v>-59.5</v>
      </c>
      <c r="T4918" s="269">
        <v>-59.75</v>
      </c>
      <c r="DI4918" s="112" t="s">
        <v>5340</v>
      </c>
      <c r="DJ4918" s="112" t="s">
        <v>5203</v>
      </c>
      <c r="DO4918"/>
    </row>
    <row r="4919" spans="15:119" x14ac:dyDescent="0.25">
      <c r="O4919" s="268" t="s">
        <v>14398</v>
      </c>
      <c r="P4919" s="268" t="s">
        <v>9484</v>
      </c>
      <c r="Q4919" s="269">
        <v>-7.25</v>
      </c>
      <c r="R4919" s="269">
        <v>-7.5</v>
      </c>
      <c r="S4919" s="269">
        <v>-59.75</v>
      </c>
      <c r="T4919" s="269">
        <v>-60</v>
      </c>
      <c r="DI4919" s="112" t="s">
        <v>7836</v>
      </c>
      <c r="DJ4919" s="112" t="s">
        <v>7290</v>
      </c>
      <c r="DO4919"/>
    </row>
    <row r="4920" spans="15:119" x14ac:dyDescent="0.25">
      <c r="O4920" s="268" t="s">
        <v>14399</v>
      </c>
      <c r="P4920" s="268" t="s">
        <v>9484</v>
      </c>
      <c r="Q4920" s="269">
        <v>-7.25</v>
      </c>
      <c r="R4920" s="269">
        <v>-7.5</v>
      </c>
      <c r="S4920" s="269">
        <v>-59.5</v>
      </c>
      <c r="T4920" s="269">
        <v>-59.75</v>
      </c>
      <c r="DI4920" s="112" t="s">
        <v>7041</v>
      </c>
      <c r="DJ4920" s="112" t="s">
        <v>6297</v>
      </c>
      <c r="DO4920"/>
    </row>
    <row r="4921" spans="15:119" x14ac:dyDescent="0.25">
      <c r="O4921" s="268" t="s">
        <v>14400</v>
      </c>
      <c r="P4921" s="268" t="s">
        <v>9482</v>
      </c>
      <c r="Q4921" s="269">
        <v>-7</v>
      </c>
      <c r="R4921" s="269">
        <v>-7.5</v>
      </c>
      <c r="S4921" s="269">
        <v>-59</v>
      </c>
      <c r="T4921" s="269">
        <v>-59.5</v>
      </c>
      <c r="DI4921" s="112" t="s">
        <v>8934</v>
      </c>
      <c r="DJ4921" s="112" t="s">
        <v>8536</v>
      </c>
      <c r="DO4921"/>
    </row>
    <row r="4922" spans="15:119" x14ac:dyDescent="0.25">
      <c r="O4922" s="268" t="s">
        <v>14401</v>
      </c>
      <c r="P4922" s="268" t="s">
        <v>9484</v>
      </c>
      <c r="Q4922" s="269">
        <v>-7</v>
      </c>
      <c r="R4922" s="269">
        <v>-7.25</v>
      </c>
      <c r="S4922" s="269">
        <v>-59.25</v>
      </c>
      <c r="T4922" s="269">
        <v>-59.5</v>
      </c>
      <c r="DI4922" s="112" t="s">
        <v>4775</v>
      </c>
      <c r="DJ4922" s="112" t="s">
        <v>4583</v>
      </c>
      <c r="DO4922"/>
    </row>
    <row r="4923" spans="15:119" x14ac:dyDescent="0.25">
      <c r="O4923" s="268" t="s">
        <v>14402</v>
      </c>
      <c r="P4923" s="268" t="s">
        <v>9484</v>
      </c>
      <c r="Q4923" s="269">
        <v>-7</v>
      </c>
      <c r="R4923" s="269">
        <v>-7.25</v>
      </c>
      <c r="S4923" s="269">
        <v>-59</v>
      </c>
      <c r="T4923" s="269">
        <v>-59.25</v>
      </c>
      <c r="DI4923" s="112" t="s">
        <v>4775</v>
      </c>
      <c r="DJ4923" s="112" t="s">
        <v>5568</v>
      </c>
      <c r="DO4923"/>
    </row>
    <row r="4924" spans="15:119" x14ac:dyDescent="0.25">
      <c r="O4924" s="268" t="s">
        <v>14403</v>
      </c>
      <c r="P4924" s="268" t="s">
        <v>9484</v>
      </c>
      <c r="Q4924" s="269">
        <v>-7.25</v>
      </c>
      <c r="R4924" s="269">
        <v>-7.5</v>
      </c>
      <c r="S4924" s="269">
        <v>-59.25</v>
      </c>
      <c r="T4924" s="269">
        <v>-59.5</v>
      </c>
      <c r="DI4924" s="112" t="s">
        <v>5543</v>
      </c>
      <c r="DJ4924" s="112" t="s">
        <v>5365</v>
      </c>
      <c r="DO4924"/>
    </row>
    <row r="4925" spans="15:119" x14ac:dyDescent="0.25">
      <c r="O4925" s="268" t="s">
        <v>14404</v>
      </c>
      <c r="P4925" s="268" t="s">
        <v>9484</v>
      </c>
      <c r="Q4925" s="269">
        <v>-7.25</v>
      </c>
      <c r="R4925" s="269">
        <v>-7.5</v>
      </c>
      <c r="S4925" s="269">
        <v>-59</v>
      </c>
      <c r="T4925" s="269">
        <v>-59.25</v>
      </c>
      <c r="DI4925" s="112" t="s">
        <v>6246</v>
      </c>
      <c r="DJ4925" s="112" t="s">
        <v>5901</v>
      </c>
      <c r="DO4925"/>
    </row>
    <row r="4926" spans="15:119" x14ac:dyDescent="0.25">
      <c r="O4926" s="268" t="s">
        <v>14405</v>
      </c>
      <c r="P4926" s="268" t="s">
        <v>9482</v>
      </c>
      <c r="Q4926" s="269">
        <v>-7</v>
      </c>
      <c r="R4926" s="269">
        <v>-7.5</v>
      </c>
      <c r="S4926" s="269">
        <v>-58.5</v>
      </c>
      <c r="T4926" s="269">
        <v>-59</v>
      </c>
      <c r="DI4926" s="112" t="s">
        <v>9192</v>
      </c>
      <c r="DJ4926" s="112" t="s">
        <v>9078</v>
      </c>
      <c r="DO4926"/>
    </row>
    <row r="4927" spans="15:119" x14ac:dyDescent="0.25">
      <c r="O4927" s="268" t="s">
        <v>14406</v>
      </c>
      <c r="P4927" s="268" t="s">
        <v>9484</v>
      </c>
      <c r="Q4927" s="269">
        <v>-7</v>
      </c>
      <c r="R4927" s="269">
        <v>-7.25</v>
      </c>
      <c r="S4927" s="269">
        <v>-58.75</v>
      </c>
      <c r="T4927" s="269">
        <v>-59</v>
      </c>
      <c r="DI4927" s="112" t="s">
        <v>8935</v>
      </c>
      <c r="DJ4927" s="112" t="s">
        <v>8536</v>
      </c>
      <c r="DO4927"/>
    </row>
    <row r="4928" spans="15:119" x14ac:dyDescent="0.25">
      <c r="O4928" s="268" t="s">
        <v>14407</v>
      </c>
      <c r="P4928" s="268" t="s">
        <v>9484</v>
      </c>
      <c r="Q4928" s="269">
        <v>-7</v>
      </c>
      <c r="R4928" s="269">
        <v>-7.25</v>
      </c>
      <c r="S4928" s="269">
        <v>-58.5</v>
      </c>
      <c r="T4928" s="269">
        <v>-58.75</v>
      </c>
      <c r="DI4928" s="112" t="s">
        <v>8238</v>
      </c>
      <c r="DJ4928" s="112" t="s">
        <v>7908</v>
      </c>
      <c r="DO4928"/>
    </row>
    <row r="4929" spans="15:119" x14ac:dyDescent="0.25">
      <c r="O4929" s="268" t="s">
        <v>14408</v>
      </c>
      <c r="P4929" s="268" t="s">
        <v>9484</v>
      </c>
      <c r="Q4929" s="269">
        <v>-7.25</v>
      </c>
      <c r="R4929" s="269">
        <v>-7.5</v>
      </c>
      <c r="S4929" s="269">
        <v>-58.75</v>
      </c>
      <c r="T4929" s="269">
        <v>-59</v>
      </c>
      <c r="DI4929" s="112" t="s">
        <v>4409</v>
      </c>
      <c r="DJ4929" s="112" t="s">
        <v>4283</v>
      </c>
      <c r="DO4929"/>
    </row>
    <row r="4930" spans="15:119" x14ac:dyDescent="0.25">
      <c r="O4930" s="268" t="s">
        <v>14409</v>
      </c>
      <c r="P4930" s="268" t="s">
        <v>9484</v>
      </c>
      <c r="Q4930" s="269">
        <v>-7.25</v>
      </c>
      <c r="R4930" s="269">
        <v>-7.5</v>
      </c>
      <c r="S4930" s="269">
        <v>-58.5</v>
      </c>
      <c r="T4930" s="269">
        <v>-58.75</v>
      </c>
      <c r="DI4930" s="112" t="s">
        <v>4409</v>
      </c>
      <c r="DJ4930" s="112" t="s">
        <v>7203</v>
      </c>
      <c r="DO4930"/>
    </row>
    <row r="4931" spans="15:119" x14ac:dyDescent="0.25">
      <c r="O4931" s="268" t="s">
        <v>14410</v>
      </c>
      <c r="P4931" s="268" t="s">
        <v>9482</v>
      </c>
      <c r="Q4931" s="269">
        <v>-7.5</v>
      </c>
      <c r="R4931" s="269">
        <v>-8</v>
      </c>
      <c r="S4931" s="269">
        <v>-59.5</v>
      </c>
      <c r="T4931" s="269">
        <v>-60</v>
      </c>
      <c r="DI4931" s="112" t="s">
        <v>8936</v>
      </c>
      <c r="DJ4931" s="112" t="s">
        <v>8536</v>
      </c>
      <c r="DO4931"/>
    </row>
    <row r="4932" spans="15:119" x14ac:dyDescent="0.25">
      <c r="O4932" s="268" t="s">
        <v>14411</v>
      </c>
      <c r="P4932" s="268" t="s">
        <v>9484</v>
      </c>
      <c r="Q4932" s="269">
        <v>-7.5</v>
      </c>
      <c r="R4932" s="269">
        <v>-7.75</v>
      </c>
      <c r="S4932" s="269">
        <v>-59.75</v>
      </c>
      <c r="T4932" s="269">
        <v>-60</v>
      </c>
      <c r="DI4932" s="112" t="s">
        <v>7042</v>
      </c>
      <c r="DJ4932" s="112" t="s">
        <v>6297</v>
      </c>
      <c r="DO4932"/>
    </row>
    <row r="4933" spans="15:119" x14ac:dyDescent="0.25">
      <c r="O4933" s="268" t="s">
        <v>14412</v>
      </c>
      <c r="P4933" s="268" t="s">
        <v>9484</v>
      </c>
      <c r="Q4933" s="269">
        <v>-7.5</v>
      </c>
      <c r="R4933" s="269">
        <v>-7.75</v>
      </c>
      <c r="S4933" s="269">
        <v>-59.5</v>
      </c>
      <c r="T4933" s="269">
        <v>-59.75</v>
      </c>
      <c r="DI4933" s="112" t="s">
        <v>7278</v>
      </c>
      <c r="DJ4933" s="112" t="s">
        <v>7203</v>
      </c>
      <c r="DO4933"/>
    </row>
    <row r="4934" spans="15:119" x14ac:dyDescent="0.25">
      <c r="O4934" s="268" t="s">
        <v>14413</v>
      </c>
      <c r="P4934" s="268" t="s">
        <v>9484</v>
      </c>
      <c r="Q4934" s="269">
        <v>-7.75</v>
      </c>
      <c r="R4934" s="269">
        <v>-8</v>
      </c>
      <c r="S4934" s="269">
        <v>-59.75</v>
      </c>
      <c r="T4934" s="269">
        <v>-60</v>
      </c>
      <c r="DI4934" s="112" t="s">
        <v>8239</v>
      </c>
      <c r="DJ4934" s="112" t="s">
        <v>7908</v>
      </c>
      <c r="DO4934"/>
    </row>
    <row r="4935" spans="15:119" x14ac:dyDescent="0.25">
      <c r="O4935" s="268" t="s">
        <v>14414</v>
      </c>
      <c r="P4935" s="268" t="s">
        <v>9484</v>
      </c>
      <c r="Q4935" s="269">
        <v>-7.75</v>
      </c>
      <c r="R4935" s="269">
        <v>-8</v>
      </c>
      <c r="S4935" s="269">
        <v>-59.5</v>
      </c>
      <c r="T4935" s="269">
        <v>-59.75</v>
      </c>
      <c r="DI4935" s="112" t="s">
        <v>8239</v>
      </c>
      <c r="DJ4935" s="112" t="s">
        <v>8536</v>
      </c>
      <c r="DO4935"/>
    </row>
    <row r="4936" spans="15:119" x14ac:dyDescent="0.25">
      <c r="O4936" s="268" t="s">
        <v>14415</v>
      </c>
      <c r="P4936" s="268" t="s">
        <v>9482</v>
      </c>
      <c r="Q4936" s="269">
        <v>-7.5</v>
      </c>
      <c r="R4936" s="269">
        <v>-8</v>
      </c>
      <c r="S4936" s="269">
        <v>-59</v>
      </c>
      <c r="T4936" s="269">
        <v>-59.5</v>
      </c>
      <c r="DI4936" s="112" t="s">
        <v>7837</v>
      </c>
      <c r="DJ4936" s="112" t="s">
        <v>7290</v>
      </c>
      <c r="DO4936"/>
    </row>
    <row r="4937" spans="15:119" x14ac:dyDescent="0.25">
      <c r="O4937" s="268" t="s">
        <v>14416</v>
      </c>
      <c r="P4937" s="268" t="s">
        <v>9484</v>
      </c>
      <c r="Q4937" s="269">
        <v>-7.5</v>
      </c>
      <c r="R4937" s="269">
        <v>-7.75</v>
      </c>
      <c r="S4937" s="269">
        <v>-59.25</v>
      </c>
      <c r="T4937" s="269">
        <v>-59.5</v>
      </c>
      <c r="DI4937" s="112" t="s">
        <v>7043</v>
      </c>
      <c r="DJ4937" s="112" t="s">
        <v>6297</v>
      </c>
      <c r="DO4937"/>
    </row>
    <row r="4938" spans="15:119" x14ac:dyDescent="0.25">
      <c r="O4938" s="268" t="s">
        <v>14417</v>
      </c>
      <c r="P4938" s="268" t="s">
        <v>9484</v>
      </c>
      <c r="Q4938" s="269">
        <v>-7.5</v>
      </c>
      <c r="R4938" s="269">
        <v>-7.75</v>
      </c>
      <c r="S4938" s="269">
        <v>-59</v>
      </c>
      <c r="T4938" s="269">
        <v>-59.25</v>
      </c>
      <c r="DI4938" s="112" t="s">
        <v>7838</v>
      </c>
      <c r="DJ4938" s="112" t="s">
        <v>7290</v>
      </c>
      <c r="DO4938"/>
    </row>
    <row r="4939" spans="15:119" x14ac:dyDescent="0.25">
      <c r="O4939" s="268" t="s">
        <v>14418</v>
      </c>
      <c r="P4939" s="268" t="s">
        <v>9484</v>
      </c>
      <c r="Q4939" s="269">
        <v>-7.75</v>
      </c>
      <c r="R4939" s="269">
        <v>-8</v>
      </c>
      <c r="S4939" s="269">
        <v>-59.25</v>
      </c>
      <c r="T4939" s="269">
        <v>-59.5</v>
      </c>
      <c r="DI4939" s="112" t="s">
        <v>7044</v>
      </c>
      <c r="DJ4939" s="112" t="s">
        <v>6297</v>
      </c>
      <c r="DO4939"/>
    </row>
    <row r="4940" spans="15:119" x14ac:dyDescent="0.25">
      <c r="O4940" s="268" t="s">
        <v>14419</v>
      </c>
      <c r="P4940" s="268" t="s">
        <v>9484</v>
      </c>
      <c r="Q4940" s="269">
        <v>-7.75</v>
      </c>
      <c r="R4940" s="269">
        <v>-8</v>
      </c>
      <c r="S4940" s="269">
        <v>-59</v>
      </c>
      <c r="T4940" s="269">
        <v>-59.25</v>
      </c>
      <c r="DI4940" s="112" t="s">
        <v>6247</v>
      </c>
      <c r="DJ4940" s="112" t="s">
        <v>5901</v>
      </c>
      <c r="DO4940"/>
    </row>
    <row r="4941" spans="15:119" x14ac:dyDescent="0.25">
      <c r="O4941" s="268" t="s">
        <v>14420</v>
      </c>
      <c r="P4941" s="268" t="s">
        <v>9482</v>
      </c>
      <c r="Q4941" s="269">
        <v>-7.5</v>
      </c>
      <c r="R4941" s="269">
        <v>-8</v>
      </c>
      <c r="S4941" s="269">
        <v>-58.5</v>
      </c>
      <c r="T4941" s="269">
        <v>-59</v>
      </c>
      <c r="DI4941" s="112" t="s">
        <v>5823</v>
      </c>
      <c r="DJ4941" s="112" t="s">
        <v>5735</v>
      </c>
      <c r="DO4941"/>
    </row>
    <row r="4942" spans="15:119" x14ac:dyDescent="0.25">
      <c r="O4942" s="268" t="s">
        <v>14421</v>
      </c>
      <c r="P4942" s="268" t="s">
        <v>9484</v>
      </c>
      <c r="Q4942" s="269">
        <v>-7.5</v>
      </c>
      <c r="R4942" s="269">
        <v>-7.75</v>
      </c>
      <c r="S4942" s="269">
        <v>-58.75</v>
      </c>
      <c r="T4942" s="269">
        <v>-59</v>
      </c>
      <c r="DI4942" s="112" t="s">
        <v>4776</v>
      </c>
      <c r="DJ4942" s="112" t="s">
        <v>4583</v>
      </c>
      <c r="DO4942"/>
    </row>
    <row r="4943" spans="15:119" x14ac:dyDescent="0.25">
      <c r="O4943" s="268" t="s">
        <v>14422</v>
      </c>
      <c r="P4943" s="268" t="s">
        <v>9484</v>
      </c>
      <c r="Q4943" s="269">
        <v>-7.5</v>
      </c>
      <c r="R4943" s="269">
        <v>-7.75</v>
      </c>
      <c r="S4943" s="269">
        <v>-58.5</v>
      </c>
      <c r="T4943" s="269">
        <v>-58.75</v>
      </c>
      <c r="DI4943" s="112" t="s">
        <v>6248</v>
      </c>
      <c r="DJ4943" s="112" t="s">
        <v>5901</v>
      </c>
      <c r="DO4943"/>
    </row>
    <row r="4944" spans="15:119" x14ac:dyDescent="0.25">
      <c r="O4944" s="268" t="s">
        <v>14423</v>
      </c>
      <c r="P4944" s="268" t="s">
        <v>9484</v>
      </c>
      <c r="Q4944" s="269">
        <v>-7.75</v>
      </c>
      <c r="R4944" s="269">
        <v>-8</v>
      </c>
      <c r="S4944" s="269">
        <v>-58.75</v>
      </c>
      <c r="T4944" s="269">
        <v>-59</v>
      </c>
      <c r="DI4944" s="112" t="s">
        <v>8240</v>
      </c>
      <c r="DJ4944" s="112" t="s">
        <v>7908</v>
      </c>
      <c r="DO4944"/>
    </row>
    <row r="4945" spans="15:119" x14ac:dyDescent="0.25">
      <c r="O4945" s="268" t="s">
        <v>14424</v>
      </c>
      <c r="P4945" s="268" t="s">
        <v>9484</v>
      </c>
      <c r="Q4945" s="269">
        <v>-7.75</v>
      </c>
      <c r="R4945" s="269">
        <v>-8</v>
      </c>
      <c r="S4945" s="269">
        <v>-58.5</v>
      </c>
      <c r="T4945" s="269">
        <v>-58.75</v>
      </c>
      <c r="DI4945" s="112" t="s">
        <v>8501</v>
      </c>
      <c r="DJ4945" s="112" t="s">
        <v>8277</v>
      </c>
      <c r="DO4945"/>
    </row>
    <row r="4946" spans="15:119" x14ac:dyDescent="0.25">
      <c r="O4946" s="268" t="s">
        <v>14425</v>
      </c>
      <c r="P4946" s="268" t="s">
        <v>9480</v>
      </c>
      <c r="Q4946" s="269">
        <v>-7</v>
      </c>
      <c r="R4946" s="269">
        <v>-8</v>
      </c>
      <c r="S4946" s="269">
        <v>-57</v>
      </c>
      <c r="T4946" s="269">
        <v>-58.5</v>
      </c>
      <c r="DI4946" s="112" t="s">
        <v>6249</v>
      </c>
      <c r="DJ4946" s="112" t="s">
        <v>5901</v>
      </c>
      <c r="DO4946"/>
    </row>
    <row r="4947" spans="15:119" x14ac:dyDescent="0.25">
      <c r="O4947" s="268" t="s">
        <v>14426</v>
      </c>
      <c r="P4947" s="268" t="s">
        <v>9482</v>
      </c>
      <c r="Q4947" s="269">
        <v>-7</v>
      </c>
      <c r="R4947" s="269">
        <v>-7.5</v>
      </c>
      <c r="S4947" s="269">
        <v>-58</v>
      </c>
      <c r="T4947" s="269">
        <v>-58.5</v>
      </c>
      <c r="DI4947" s="112" t="s">
        <v>8502</v>
      </c>
      <c r="DJ4947" s="112" t="s">
        <v>8277</v>
      </c>
      <c r="DO4947"/>
    </row>
    <row r="4948" spans="15:119" x14ac:dyDescent="0.25">
      <c r="O4948" s="268" t="s">
        <v>14427</v>
      </c>
      <c r="P4948" s="268" t="s">
        <v>9484</v>
      </c>
      <c r="Q4948" s="269">
        <v>-7</v>
      </c>
      <c r="R4948" s="269">
        <v>-7.25</v>
      </c>
      <c r="S4948" s="269">
        <v>-58.25</v>
      </c>
      <c r="T4948" s="269">
        <v>-58.5</v>
      </c>
      <c r="DI4948" s="112" t="s">
        <v>6250</v>
      </c>
      <c r="DJ4948" s="112" t="s">
        <v>5901</v>
      </c>
      <c r="DO4948"/>
    </row>
    <row r="4949" spans="15:119" x14ac:dyDescent="0.25">
      <c r="O4949" s="268" t="s">
        <v>14428</v>
      </c>
      <c r="P4949" s="268" t="s">
        <v>9484</v>
      </c>
      <c r="Q4949" s="269">
        <v>-7</v>
      </c>
      <c r="R4949" s="269">
        <v>-7.25</v>
      </c>
      <c r="S4949" s="269">
        <v>-58</v>
      </c>
      <c r="T4949" s="269">
        <v>-58.25</v>
      </c>
      <c r="DI4949" s="112" t="s">
        <v>8503</v>
      </c>
      <c r="DJ4949" s="112" t="s">
        <v>8277</v>
      </c>
      <c r="DO4949"/>
    </row>
    <row r="4950" spans="15:119" x14ac:dyDescent="0.25">
      <c r="O4950" s="268" t="s">
        <v>14429</v>
      </c>
      <c r="P4950" s="268" t="s">
        <v>9484</v>
      </c>
      <c r="Q4950" s="269">
        <v>-7.25</v>
      </c>
      <c r="R4950" s="269">
        <v>-7.5</v>
      </c>
      <c r="S4950" s="269">
        <v>-58.25</v>
      </c>
      <c r="T4950" s="269">
        <v>-58.5</v>
      </c>
      <c r="DI4950" s="112" t="s">
        <v>7839</v>
      </c>
      <c r="DJ4950" s="112" t="s">
        <v>7290</v>
      </c>
      <c r="DO4950"/>
    </row>
    <row r="4951" spans="15:119" x14ac:dyDescent="0.25">
      <c r="O4951" s="268" t="s">
        <v>14430</v>
      </c>
      <c r="P4951" s="268" t="s">
        <v>9484</v>
      </c>
      <c r="Q4951" s="269">
        <v>-7.25</v>
      </c>
      <c r="R4951" s="269">
        <v>-7.5</v>
      </c>
      <c r="S4951" s="269">
        <v>-58</v>
      </c>
      <c r="T4951" s="269">
        <v>-58.25</v>
      </c>
      <c r="DI4951" s="112" t="s">
        <v>5004</v>
      </c>
      <c r="DJ4951" s="112" t="s">
        <v>4800</v>
      </c>
      <c r="DO4951"/>
    </row>
    <row r="4952" spans="15:119" x14ac:dyDescent="0.25">
      <c r="O4952" s="268" t="s">
        <v>14431</v>
      </c>
      <c r="P4952" s="268" t="s">
        <v>9482</v>
      </c>
      <c r="Q4952" s="269">
        <v>-7</v>
      </c>
      <c r="R4952" s="269">
        <v>-7.5</v>
      </c>
      <c r="S4952" s="269">
        <v>-57.5</v>
      </c>
      <c r="T4952" s="269">
        <v>-58</v>
      </c>
      <c r="DI4952" s="112" t="s">
        <v>6251</v>
      </c>
      <c r="DJ4952" s="112" t="s">
        <v>5901</v>
      </c>
      <c r="DO4952"/>
    </row>
    <row r="4953" spans="15:119" x14ac:dyDescent="0.25">
      <c r="O4953" s="268" t="s">
        <v>14432</v>
      </c>
      <c r="P4953" s="268" t="s">
        <v>9484</v>
      </c>
      <c r="Q4953" s="269">
        <v>-7</v>
      </c>
      <c r="R4953" s="269">
        <v>-7.25</v>
      </c>
      <c r="S4953" s="269">
        <v>-57.75</v>
      </c>
      <c r="T4953" s="269">
        <v>-58</v>
      </c>
      <c r="DI4953" s="112" t="s">
        <v>5005</v>
      </c>
      <c r="DJ4953" s="112" t="s">
        <v>4800</v>
      </c>
      <c r="DO4953"/>
    </row>
    <row r="4954" spans="15:119" x14ac:dyDescent="0.25">
      <c r="O4954" s="268" t="s">
        <v>14433</v>
      </c>
      <c r="P4954" s="268" t="s">
        <v>9484</v>
      </c>
      <c r="Q4954" s="269">
        <v>-7</v>
      </c>
      <c r="R4954" s="269">
        <v>-7.25</v>
      </c>
      <c r="S4954" s="269">
        <v>-57.5</v>
      </c>
      <c r="T4954" s="269">
        <v>-57.75</v>
      </c>
      <c r="DI4954" s="112" t="s">
        <v>8937</v>
      </c>
      <c r="DJ4954" s="112" t="s">
        <v>8536</v>
      </c>
      <c r="DO4954"/>
    </row>
    <row r="4955" spans="15:119" x14ac:dyDescent="0.25">
      <c r="O4955" s="268" t="s">
        <v>14434</v>
      </c>
      <c r="P4955" s="268" t="s">
        <v>9484</v>
      </c>
      <c r="Q4955" s="269">
        <v>-7.25</v>
      </c>
      <c r="R4955" s="269">
        <v>-7.5</v>
      </c>
      <c r="S4955" s="269">
        <v>-57.75</v>
      </c>
      <c r="T4955" s="269">
        <v>-58</v>
      </c>
      <c r="DI4955" s="112" t="s">
        <v>8938</v>
      </c>
      <c r="DJ4955" s="112" t="s">
        <v>8536</v>
      </c>
      <c r="DO4955"/>
    </row>
    <row r="4956" spans="15:119" x14ac:dyDescent="0.25">
      <c r="O4956" s="268" t="s">
        <v>14435</v>
      </c>
      <c r="P4956" s="268" t="s">
        <v>9484</v>
      </c>
      <c r="Q4956" s="269">
        <v>-7.25</v>
      </c>
      <c r="R4956" s="269">
        <v>-7.5</v>
      </c>
      <c r="S4956" s="269">
        <v>-57.5</v>
      </c>
      <c r="T4956" s="269">
        <v>-57.75</v>
      </c>
      <c r="DI4956" s="112" t="s">
        <v>8939</v>
      </c>
      <c r="DJ4956" s="112" t="s">
        <v>8536</v>
      </c>
      <c r="DO4956"/>
    </row>
    <row r="4957" spans="15:119" x14ac:dyDescent="0.25">
      <c r="O4957" s="268" t="s">
        <v>14436</v>
      </c>
      <c r="P4957" s="268" t="s">
        <v>9482</v>
      </c>
      <c r="Q4957" s="269">
        <v>-7</v>
      </c>
      <c r="R4957" s="269">
        <v>-7.5</v>
      </c>
      <c r="S4957" s="269">
        <v>-57</v>
      </c>
      <c r="T4957" s="269">
        <v>-57.5</v>
      </c>
      <c r="DI4957" s="112" t="s">
        <v>8940</v>
      </c>
      <c r="DJ4957" s="112" t="s">
        <v>8536</v>
      </c>
      <c r="DO4957"/>
    </row>
    <row r="4958" spans="15:119" x14ac:dyDescent="0.25">
      <c r="O4958" s="268" t="s">
        <v>14437</v>
      </c>
      <c r="P4958" s="268" t="s">
        <v>9484</v>
      </c>
      <c r="Q4958" s="269">
        <v>-7</v>
      </c>
      <c r="R4958" s="269">
        <v>-7.25</v>
      </c>
      <c r="S4958" s="269">
        <v>-57.25</v>
      </c>
      <c r="T4958" s="269">
        <v>-57.5</v>
      </c>
      <c r="DI4958" s="112" t="s">
        <v>9069</v>
      </c>
      <c r="DJ4958" s="112" t="s">
        <v>9008</v>
      </c>
      <c r="DO4958"/>
    </row>
    <row r="4959" spans="15:119" x14ac:dyDescent="0.25">
      <c r="O4959" s="268" t="s">
        <v>14438</v>
      </c>
      <c r="P4959" s="268" t="s">
        <v>9484</v>
      </c>
      <c r="Q4959" s="269">
        <v>-7</v>
      </c>
      <c r="R4959" s="269">
        <v>-7.25</v>
      </c>
      <c r="S4959" s="269">
        <v>-57</v>
      </c>
      <c r="T4959" s="269">
        <v>-57.25</v>
      </c>
      <c r="DI4959" s="112" t="s">
        <v>7046</v>
      </c>
      <c r="DJ4959" s="112" t="s">
        <v>6297</v>
      </c>
      <c r="DO4959"/>
    </row>
    <row r="4960" spans="15:119" x14ac:dyDescent="0.25">
      <c r="O4960" s="268" t="s">
        <v>14439</v>
      </c>
      <c r="P4960" s="268" t="s">
        <v>9484</v>
      </c>
      <c r="Q4960" s="269">
        <v>-7.25</v>
      </c>
      <c r="R4960" s="269">
        <v>-7.5</v>
      </c>
      <c r="S4960" s="269">
        <v>-57.25</v>
      </c>
      <c r="T4960" s="269">
        <v>-57.5</v>
      </c>
      <c r="DI4960" s="112" t="s">
        <v>4199</v>
      </c>
      <c r="DJ4960" s="112" t="s">
        <v>4181</v>
      </c>
      <c r="DO4960"/>
    </row>
    <row r="4961" spans="15:119" x14ac:dyDescent="0.25">
      <c r="O4961" s="268" t="s">
        <v>14440</v>
      </c>
      <c r="P4961" s="268" t="s">
        <v>9484</v>
      </c>
      <c r="Q4961" s="269">
        <v>-7.25</v>
      </c>
      <c r="R4961" s="269">
        <v>-7.5</v>
      </c>
      <c r="S4961" s="269">
        <v>-57</v>
      </c>
      <c r="T4961" s="269">
        <v>-57.25</v>
      </c>
      <c r="DI4961" s="112" t="s">
        <v>4777</v>
      </c>
      <c r="DJ4961" s="112" t="s">
        <v>4583</v>
      </c>
      <c r="DO4961"/>
    </row>
    <row r="4962" spans="15:119" x14ac:dyDescent="0.25">
      <c r="O4962" s="268" t="s">
        <v>14441</v>
      </c>
      <c r="P4962" s="268" t="s">
        <v>9482</v>
      </c>
      <c r="Q4962" s="269">
        <v>-7.5</v>
      </c>
      <c r="R4962" s="269">
        <v>-8</v>
      </c>
      <c r="S4962" s="269">
        <v>-58</v>
      </c>
      <c r="T4962" s="269">
        <v>-58.5</v>
      </c>
      <c r="DI4962" s="112" t="s">
        <v>7047</v>
      </c>
      <c r="DJ4962" s="112" t="s">
        <v>6297</v>
      </c>
      <c r="DO4962"/>
    </row>
    <row r="4963" spans="15:119" x14ac:dyDescent="0.25">
      <c r="O4963" s="268" t="s">
        <v>14442</v>
      </c>
      <c r="P4963" s="268" t="s">
        <v>9484</v>
      </c>
      <c r="Q4963" s="269">
        <v>-7.5</v>
      </c>
      <c r="R4963" s="269">
        <v>-7.75</v>
      </c>
      <c r="S4963" s="269">
        <v>-58.25</v>
      </c>
      <c r="T4963" s="269">
        <v>-58.5</v>
      </c>
      <c r="DI4963" s="112" t="s">
        <v>9418</v>
      </c>
      <c r="DJ4963" s="112" t="s">
        <v>9212</v>
      </c>
      <c r="DO4963"/>
    </row>
    <row r="4964" spans="15:119" x14ac:dyDescent="0.25">
      <c r="O4964" s="268" t="s">
        <v>14443</v>
      </c>
      <c r="P4964" s="268" t="s">
        <v>9484</v>
      </c>
      <c r="Q4964" s="269">
        <v>-7.5</v>
      </c>
      <c r="R4964" s="269">
        <v>-7.75</v>
      </c>
      <c r="S4964" s="269">
        <v>-58</v>
      </c>
      <c r="T4964" s="269">
        <v>-58.25</v>
      </c>
      <c r="DI4964" s="112" t="s">
        <v>7048</v>
      </c>
      <c r="DJ4964" s="112" t="s">
        <v>6297</v>
      </c>
      <c r="DO4964"/>
    </row>
    <row r="4965" spans="15:119" x14ac:dyDescent="0.25">
      <c r="O4965" s="268" t="s">
        <v>14444</v>
      </c>
      <c r="P4965" s="268" t="s">
        <v>9484</v>
      </c>
      <c r="Q4965" s="269">
        <v>-7.75</v>
      </c>
      <c r="R4965" s="269">
        <v>-8</v>
      </c>
      <c r="S4965" s="269">
        <v>-58.25</v>
      </c>
      <c r="T4965" s="269">
        <v>-58.5</v>
      </c>
      <c r="DI4965" s="112" t="s">
        <v>5341</v>
      </c>
      <c r="DJ4965" s="112" t="s">
        <v>5203</v>
      </c>
      <c r="DO4965"/>
    </row>
    <row r="4966" spans="15:119" x14ac:dyDescent="0.25">
      <c r="O4966" s="268" t="s">
        <v>14445</v>
      </c>
      <c r="P4966" s="268" t="s">
        <v>9484</v>
      </c>
      <c r="Q4966" s="269">
        <v>-7.75</v>
      </c>
      <c r="R4966" s="269">
        <v>-8</v>
      </c>
      <c r="S4966" s="269">
        <v>-58</v>
      </c>
      <c r="T4966" s="269">
        <v>-58.25</v>
      </c>
      <c r="DI4966" s="112" t="s">
        <v>7049</v>
      </c>
      <c r="DJ4966" s="112" t="s">
        <v>6297</v>
      </c>
      <c r="DO4966"/>
    </row>
    <row r="4967" spans="15:119" ht="30" x14ac:dyDescent="0.25">
      <c r="O4967" s="268" t="s">
        <v>14446</v>
      </c>
      <c r="P4967" s="268" t="s">
        <v>9482</v>
      </c>
      <c r="Q4967" s="269">
        <v>-7.5</v>
      </c>
      <c r="R4967" s="269">
        <v>-8</v>
      </c>
      <c r="S4967" s="269">
        <v>-57.5</v>
      </c>
      <c r="T4967" s="269">
        <v>-58</v>
      </c>
      <c r="DI4967" s="112" t="s">
        <v>5342</v>
      </c>
      <c r="DJ4967" s="112" t="s">
        <v>5203</v>
      </c>
      <c r="DO4967"/>
    </row>
    <row r="4968" spans="15:119" x14ac:dyDescent="0.25">
      <c r="O4968" s="268" t="s">
        <v>14447</v>
      </c>
      <c r="P4968" s="268" t="s">
        <v>9484</v>
      </c>
      <c r="Q4968" s="269">
        <v>-7.5</v>
      </c>
      <c r="R4968" s="269">
        <v>-7.75</v>
      </c>
      <c r="S4968" s="269">
        <v>-57.75</v>
      </c>
      <c r="T4968" s="269">
        <v>-58</v>
      </c>
      <c r="DI4968" s="112" t="s">
        <v>4198</v>
      </c>
      <c r="DJ4968" s="112" t="s">
        <v>4181</v>
      </c>
      <c r="DO4968"/>
    </row>
    <row r="4969" spans="15:119" x14ac:dyDescent="0.25">
      <c r="O4969" s="268" t="s">
        <v>14448</v>
      </c>
      <c r="P4969" s="268" t="s">
        <v>9484</v>
      </c>
      <c r="Q4969" s="269">
        <v>-7.5</v>
      </c>
      <c r="R4969" s="269">
        <v>-7.75</v>
      </c>
      <c r="S4969" s="269">
        <v>-57.5</v>
      </c>
      <c r="T4969" s="269">
        <v>-57.75</v>
      </c>
      <c r="DI4969" s="112" t="s">
        <v>7050</v>
      </c>
      <c r="DJ4969" s="112" t="s">
        <v>6297</v>
      </c>
      <c r="DO4969"/>
    </row>
    <row r="4970" spans="15:119" x14ac:dyDescent="0.25">
      <c r="O4970" s="268" t="s">
        <v>14449</v>
      </c>
      <c r="P4970" s="268" t="s">
        <v>9484</v>
      </c>
      <c r="Q4970" s="269">
        <v>-7.75</v>
      </c>
      <c r="R4970" s="269">
        <v>-8</v>
      </c>
      <c r="S4970" s="269">
        <v>-57.75</v>
      </c>
      <c r="T4970" s="269">
        <v>-58</v>
      </c>
      <c r="DI4970" s="112" t="s">
        <v>4410</v>
      </c>
      <c r="DJ4970" s="112" t="s">
        <v>4283</v>
      </c>
      <c r="DO4970"/>
    </row>
    <row r="4971" spans="15:119" x14ac:dyDescent="0.25">
      <c r="O4971" s="268" t="s">
        <v>14450</v>
      </c>
      <c r="P4971" s="268" t="s">
        <v>9484</v>
      </c>
      <c r="Q4971" s="269">
        <v>-7.75</v>
      </c>
      <c r="R4971" s="269">
        <v>-8</v>
      </c>
      <c r="S4971" s="269">
        <v>-57.5</v>
      </c>
      <c r="T4971" s="269">
        <v>-57.75</v>
      </c>
      <c r="DI4971" s="112" t="s">
        <v>4778</v>
      </c>
      <c r="DJ4971" s="112" t="s">
        <v>4583</v>
      </c>
      <c r="DO4971"/>
    </row>
    <row r="4972" spans="15:119" ht="30" x14ac:dyDescent="0.25">
      <c r="O4972" s="268" t="s">
        <v>14451</v>
      </c>
      <c r="P4972" s="268" t="s">
        <v>9482</v>
      </c>
      <c r="Q4972" s="269">
        <v>-7.5</v>
      </c>
      <c r="R4972" s="269">
        <v>-8</v>
      </c>
      <c r="S4972" s="269">
        <v>-57</v>
      </c>
      <c r="T4972" s="269">
        <v>-57.5</v>
      </c>
      <c r="DI4972" s="112" t="s">
        <v>7051</v>
      </c>
      <c r="DJ4972" s="112" t="s">
        <v>6297</v>
      </c>
      <c r="DO4972"/>
    </row>
    <row r="4973" spans="15:119" x14ac:dyDescent="0.25">
      <c r="O4973" s="268" t="s">
        <v>14452</v>
      </c>
      <c r="P4973" s="268" t="s">
        <v>9484</v>
      </c>
      <c r="Q4973" s="269">
        <v>-7.5</v>
      </c>
      <c r="R4973" s="269">
        <v>-7.75</v>
      </c>
      <c r="S4973" s="269">
        <v>-57.25</v>
      </c>
      <c r="T4973" s="269">
        <v>-57.5</v>
      </c>
      <c r="DI4973" s="112" t="s">
        <v>5182</v>
      </c>
      <c r="DJ4973" s="112" t="s">
        <v>5023</v>
      </c>
      <c r="DO4973"/>
    </row>
    <row r="4974" spans="15:119" x14ac:dyDescent="0.25">
      <c r="O4974" s="268" t="s">
        <v>14453</v>
      </c>
      <c r="P4974" s="268" t="s">
        <v>9484</v>
      </c>
      <c r="Q4974" s="269">
        <v>-7.5</v>
      </c>
      <c r="R4974" s="269">
        <v>-7.75</v>
      </c>
      <c r="S4974" s="269">
        <v>-57</v>
      </c>
      <c r="T4974" s="269">
        <v>-57.25</v>
      </c>
      <c r="DI4974" s="112" t="s">
        <v>5824</v>
      </c>
      <c r="DJ4974" s="112" t="s">
        <v>5735</v>
      </c>
      <c r="DO4974"/>
    </row>
    <row r="4975" spans="15:119" x14ac:dyDescent="0.25">
      <c r="O4975" s="268" t="s">
        <v>14454</v>
      </c>
      <c r="P4975" s="268" t="s">
        <v>9484</v>
      </c>
      <c r="Q4975" s="269">
        <v>-7.75</v>
      </c>
      <c r="R4975" s="269">
        <v>-8</v>
      </c>
      <c r="S4975" s="269">
        <v>-57.25</v>
      </c>
      <c r="T4975" s="269">
        <v>-57.5</v>
      </c>
      <c r="DI4975" s="112" t="s">
        <v>5183</v>
      </c>
      <c r="DJ4975" s="112" t="s">
        <v>5023</v>
      </c>
      <c r="DO4975"/>
    </row>
    <row r="4976" spans="15:119" x14ac:dyDescent="0.25">
      <c r="O4976" s="268" t="s">
        <v>14455</v>
      </c>
      <c r="P4976" s="268" t="s">
        <v>9484</v>
      </c>
      <c r="Q4976" s="269">
        <v>-7.75</v>
      </c>
      <c r="R4976" s="269">
        <v>-8</v>
      </c>
      <c r="S4976" s="269">
        <v>-57</v>
      </c>
      <c r="T4976" s="269">
        <v>-57.25</v>
      </c>
      <c r="DI4976" s="112" t="s">
        <v>8941</v>
      </c>
      <c r="DJ4976" s="112" t="s">
        <v>8536</v>
      </c>
      <c r="DO4976"/>
    </row>
    <row r="4977" spans="15:119" x14ac:dyDescent="0.25">
      <c r="O4977" s="268" t="s">
        <v>14456</v>
      </c>
      <c r="P4977" s="268" t="s">
        <v>9478</v>
      </c>
      <c r="Q4977" s="269">
        <v>-6</v>
      </c>
      <c r="R4977" s="269">
        <v>-8</v>
      </c>
      <c r="S4977" s="269">
        <v>-54</v>
      </c>
      <c r="T4977" s="269">
        <v>-57</v>
      </c>
      <c r="DI4977" s="112" t="s">
        <v>8241</v>
      </c>
      <c r="DJ4977" s="112" t="s">
        <v>7908</v>
      </c>
      <c r="DO4977"/>
    </row>
    <row r="4978" spans="15:119" x14ac:dyDescent="0.25">
      <c r="O4978" s="268" t="s">
        <v>14457</v>
      </c>
      <c r="P4978" s="268" t="s">
        <v>9480</v>
      </c>
      <c r="Q4978" s="269">
        <v>-6</v>
      </c>
      <c r="R4978" s="269">
        <v>-7</v>
      </c>
      <c r="S4978" s="269">
        <v>-55.5</v>
      </c>
      <c r="T4978" s="269">
        <v>-57</v>
      </c>
      <c r="DI4978" s="112" t="s">
        <v>6252</v>
      </c>
      <c r="DJ4978" s="112" t="s">
        <v>5901</v>
      </c>
      <c r="DO4978"/>
    </row>
    <row r="4979" spans="15:119" x14ac:dyDescent="0.25">
      <c r="O4979" s="268" t="s">
        <v>14458</v>
      </c>
      <c r="P4979" s="268" t="s">
        <v>9482</v>
      </c>
      <c r="Q4979" s="269">
        <v>-6</v>
      </c>
      <c r="R4979" s="269">
        <v>-6.5</v>
      </c>
      <c r="S4979" s="269">
        <v>-56.5</v>
      </c>
      <c r="T4979" s="269">
        <v>-57</v>
      </c>
      <c r="DI4979" s="112" t="s">
        <v>7052</v>
      </c>
      <c r="DJ4979" s="112" t="s">
        <v>6297</v>
      </c>
      <c r="DO4979"/>
    </row>
    <row r="4980" spans="15:119" x14ac:dyDescent="0.25">
      <c r="O4980" s="268" t="s">
        <v>14459</v>
      </c>
      <c r="P4980" s="268" t="s">
        <v>9484</v>
      </c>
      <c r="Q4980" s="269">
        <v>-6</v>
      </c>
      <c r="R4980" s="269">
        <v>-6.25</v>
      </c>
      <c r="S4980" s="269">
        <v>-56.75</v>
      </c>
      <c r="T4980" s="269">
        <v>-57</v>
      </c>
      <c r="DI4980" s="112" t="s">
        <v>7053</v>
      </c>
      <c r="DJ4980" s="112" t="s">
        <v>6297</v>
      </c>
      <c r="DO4980"/>
    </row>
    <row r="4981" spans="15:119" x14ac:dyDescent="0.25">
      <c r="O4981" s="268" t="s">
        <v>14460</v>
      </c>
      <c r="P4981" s="268" t="s">
        <v>9484</v>
      </c>
      <c r="Q4981" s="269">
        <v>-6</v>
      </c>
      <c r="R4981" s="269">
        <v>-6.25</v>
      </c>
      <c r="S4981" s="269">
        <v>-56.5</v>
      </c>
      <c r="T4981" s="269">
        <v>-56.75</v>
      </c>
      <c r="DI4981" s="112" t="s">
        <v>7054</v>
      </c>
      <c r="DJ4981" s="112" t="s">
        <v>6297</v>
      </c>
      <c r="DO4981"/>
    </row>
    <row r="4982" spans="15:119" x14ac:dyDescent="0.25">
      <c r="O4982" s="268" t="s">
        <v>14461</v>
      </c>
      <c r="P4982" s="268" t="s">
        <v>9484</v>
      </c>
      <c r="Q4982" s="269">
        <v>-6.25</v>
      </c>
      <c r="R4982" s="269">
        <v>-6.5</v>
      </c>
      <c r="S4982" s="269">
        <v>-56.75</v>
      </c>
      <c r="T4982" s="269">
        <v>-57</v>
      </c>
      <c r="DI4982" s="112" t="s">
        <v>8942</v>
      </c>
      <c r="DJ4982" s="112" t="s">
        <v>8536</v>
      </c>
      <c r="DO4982"/>
    </row>
    <row r="4983" spans="15:119" x14ac:dyDescent="0.25">
      <c r="O4983" s="268" t="s">
        <v>14462</v>
      </c>
      <c r="P4983" s="268" t="s">
        <v>9484</v>
      </c>
      <c r="Q4983" s="269">
        <v>-6.25</v>
      </c>
      <c r="R4983" s="269">
        <v>-6.5</v>
      </c>
      <c r="S4983" s="269">
        <v>-56.5</v>
      </c>
      <c r="T4983" s="269">
        <v>-56.75</v>
      </c>
      <c r="DI4983" s="112" t="s">
        <v>6254</v>
      </c>
      <c r="DJ4983" s="112" t="s">
        <v>5901</v>
      </c>
      <c r="DO4983"/>
    </row>
    <row r="4984" spans="15:119" x14ac:dyDescent="0.25">
      <c r="O4984" s="268" t="s">
        <v>14463</v>
      </c>
      <c r="P4984" s="268" t="s">
        <v>9482</v>
      </c>
      <c r="Q4984" s="269">
        <v>-6</v>
      </c>
      <c r="R4984" s="269">
        <v>-6.5</v>
      </c>
      <c r="S4984" s="269">
        <v>-56</v>
      </c>
      <c r="T4984" s="269">
        <v>-56.5</v>
      </c>
      <c r="DI4984" s="112" t="s">
        <v>8943</v>
      </c>
      <c r="DJ4984" s="112" t="s">
        <v>8536</v>
      </c>
      <c r="DO4984"/>
    </row>
    <row r="4985" spans="15:119" x14ac:dyDescent="0.25">
      <c r="O4985" s="268" t="s">
        <v>14464</v>
      </c>
      <c r="P4985" s="268" t="s">
        <v>9484</v>
      </c>
      <c r="Q4985" s="269">
        <v>-6</v>
      </c>
      <c r="R4985" s="269">
        <v>-6.25</v>
      </c>
      <c r="S4985" s="269">
        <v>-56.25</v>
      </c>
      <c r="T4985" s="269">
        <v>-56.5</v>
      </c>
      <c r="DI4985" s="112" t="s">
        <v>112</v>
      </c>
      <c r="DJ4985" s="112" t="s">
        <v>6297</v>
      </c>
      <c r="DO4985"/>
    </row>
    <row r="4986" spans="15:119" x14ac:dyDescent="0.25">
      <c r="O4986" s="268" t="s">
        <v>14465</v>
      </c>
      <c r="P4986" s="268" t="s">
        <v>9484</v>
      </c>
      <c r="Q4986" s="269">
        <v>-6</v>
      </c>
      <c r="R4986" s="269">
        <v>-6.25</v>
      </c>
      <c r="S4986" s="269">
        <v>-56</v>
      </c>
      <c r="T4986" s="269">
        <v>-56.25</v>
      </c>
      <c r="DI4986" s="112" t="s">
        <v>5544</v>
      </c>
      <c r="DJ4986" s="112" t="s">
        <v>5365</v>
      </c>
      <c r="DO4986"/>
    </row>
    <row r="4987" spans="15:119" x14ac:dyDescent="0.25">
      <c r="O4987" s="268" t="s">
        <v>14466</v>
      </c>
      <c r="P4987" s="268" t="s">
        <v>9484</v>
      </c>
      <c r="Q4987" s="269">
        <v>-6.25</v>
      </c>
      <c r="R4987" s="269">
        <v>-6.5</v>
      </c>
      <c r="S4987" s="269">
        <v>-56.25</v>
      </c>
      <c r="T4987" s="269">
        <v>-56.5</v>
      </c>
      <c r="DI4987" s="112" t="s">
        <v>167</v>
      </c>
      <c r="DJ4987" s="112" t="s">
        <v>10</v>
      </c>
      <c r="DO4987"/>
    </row>
    <row r="4988" spans="15:119" x14ac:dyDescent="0.25">
      <c r="O4988" s="268" t="s">
        <v>14467</v>
      </c>
      <c r="P4988" s="268" t="s">
        <v>9484</v>
      </c>
      <c r="Q4988" s="269">
        <v>-6.25</v>
      </c>
      <c r="R4988" s="269">
        <v>-6.5</v>
      </c>
      <c r="S4988" s="269">
        <v>-56</v>
      </c>
      <c r="T4988" s="269">
        <v>-56.25</v>
      </c>
      <c r="DI4988" s="112" t="s">
        <v>8944</v>
      </c>
      <c r="DJ4988" s="112" t="s">
        <v>8536</v>
      </c>
      <c r="DO4988"/>
    </row>
    <row r="4989" spans="15:119" x14ac:dyDescent="0.25">
      <c r="O4989" s="268" t="s">
        <v>14468</v>
      </c>
      <c r="P4989" s="268" t="s">
        <v>9482</v>
      </c>
      <c r="Q4989" s="269">
        <v>-6</v>
      </c>
      <c r="R4989" s="269">
        <v>-6.5</v>
      </c>
      <c r="S4989" s="269">
        <v>-55.5</v>
      </c>
      <c r="T4989" s="269">
        <v>-56</v>
      </c>
      <c r="DI4989" s="112" t="s">
        <v>7055</v>
      </c>
      <c r="DJ4989" s="112" t="s">
        <v>6297</v>
      </c>
      <c r="DO4989"/>
    </row>
    <row r="4990" spans="15:119" x14ac:dyDescent="0.25">
      <c r="O4990" s="268" t="s">
        <v>14469</v>
      </c>
      <c r="P4990" s="268" t="s">
        <v>9484</v>
      </c>
      <c r="Q4990" s="269">
        <v>-6</v>
      </c>
      <c r="R4990" s="269">
        <v>-6.25</v>
      </c>
      <c r="S4990" s="269">
        <v>-55.75</v>
      </c>
      <c r="T4990" s="269">
        <v>-56</v>
      </c>
      <c r="DI4990" s="112" t="s">
        <v>7279</v>
      </c>
      <c r="DJ4990" s="112" t="s">
        <v>7203</v>
      </c>
      <c r="DO4990"/>
    </row>
    <row r="4991" spans="15:119" x14ac:dyDescent="0.25">
      <c r="O4991" s="268" t="s">
        <v>14470</v>
      </c>
      <c r="P4991" s="268" t="s">
        <v>9484</v>
      </c>
      <c r="Q4991" s="269">
        <v>-6</v>
      </c>
      <c r="R4991" s="269">
        <v>-6.25</v>
      </c>
      <c r="S4991" s="269">
        <v>-55.5</v>
      </c>
      <c r="T4991" s="269">
        <v>-55.75</v>
      </c>
      <c r="DI4991" s="112" t="s">
        <v>7194</v>
      </c>
      <c r="DJ4991" s="112" t="s">
        <v>7127</v>
      </c>
      <c r="DO4991"/>
    </row>
    <row r="4992" spans="15:119" x14ac:dyDescent="0.25">
      <c r="O4992" s="268" t="s">
        <v>14471</v>
      </c>
      <c r="P4992" s="268" t="s">
        <v>9484</v>
      </c>
      <c r="Q4992" s="269">
        <v>-6.25</v>
      </c>
      <c r="R4992" s="269">
        <v>-6.5</v>
      </c>
      <c r="S4992" s="269">
        <v>-55.75</v>
      </c>
      <c r="T4992" s="269">
        <v>-56</v>
      </c>
      <c r="DI4992" s="112" t="s">
        <v>8504</v>
      </c>
      <c r="DJ4992" s="112" t="s">
        <v>8277</v>
      </c>
      <c r="DO4992"/>
    </row>
    <row r="4993" spans="15:119" x14ac:dyDescent="0.25">
      <c r="O4993" s="268" t="s">
        <v>14472</v>
      </c>
      <c r="P4993" s="268" t="s">
        <v>9484</v>
      </c>
      <c r="Q4993" s="269">
        <v>-6.25</v>
      </c>
      <c r="R4993" s="269">
        <v>-6.5</v>
      </c>
      <c r="S4993" s="269">
        <v>-55.5</v>
      </c>
      <c r="T4993" s="269">
        <v>-55.75</v>
      </c>
      <c r="DI4993" s="112" t="s">
        <v>7840</v>
      </c>
      <c r="DJ4993" s="112" t="s">
        <v>7290</v>
      </c>
      <c r="DO4993"/>
    </row>
    <row r="4994" spans="15:119" x14ac:dyDescent="0.25">
      <c r="O4994" s="268" t="s">
        <v>14473</v>
      </c>
      <c r="P4994" s="268" t="s">
        <v>9482</v>
      </c>
      <c r="Q4994" s="269">
        <v>-6.5</v>
      </c>
      <c r="R4994" s="269">
        <v>-7</v>
      </c>
      <c r="S4994" s="269">
        <v>-56.5</v>
      </c>
      <c r="T4994" s="269">
        <v>-57</v>
      </c>
      <c r="DI4994" s="112" t="s">
        <v>7056</v>
      </c>
      <c r="DJ4994" s="112" t="s">
        <v>6297</v>
      </c>
      <c r="DO4994"/>
    </row>
    <row r="4995" spans="15:119" x14ac:dyDescent="0.25">
      <c r="O4995" s="268" t="s">
        <v>14474</v>
      </c>
      <c r="P4995" s="268" t="s">
        <v>9484</v>
      </c>
      <c r="Q4995" s="269">
        <v>-6.5</v>
      </c>
      <c r="R4995" s="269">
        <v>-6.75</v>
      </c>
      <c r="S4995" s="269">
        <v>-56.75</v>
      </c>
      <c r="T4995" s="269">
        <v>-57</v>
      </c>
      <c r="DI4995" s="112" t="s">
        <v>5545</v>
      </c>
      <c r="DJ4995" s="112" t="s">
        <v>5365</v>
      </c>
      <c r="DO4995"/>
    </row>
    <row r="4996" spans="15:119" x14ac:dyDescent="0.25">
      <c r="O4996" s="268" t="s">
        <v>14475</v>
      </c>
      <c r="P4996" s="268" t="s">
        <v>9484</v>
      </c>
      <c r="Q4996" s="269">
        <v>-6.5</v>
      </c>
      <c r="R4996" s="269">
        <v>-6.75</v>
      </c>
      <c r="S4996" s="269">
        <v>-56.5</v>
      </c>
      <c r="T4996" s="269">
        <v>-56.75</v>
      </c>
      <c r="DI4996" s="112" t="s">
        <v>5546</v>
      </c>
      <c r="DJ4996" s="112" t="s">
        <v>5365</v>
      </c>
      <c r="DO4996"/>
    </row>
    <row r="4997" spans="15:119" x14ac:dyDescent="0.25">
      <c r="O4997" s="268" t="s">
        <v>14476</v>
      </c>
      <c r="P4997" s="268" t="s">
        <v>9484</v>
      </c>
      <c r="Q4997" s="269">
        <v>-6.75</v>
      </c>
      <c r="R4997" s="269">
        <v>-7</v>
      </c>
      <c r="S4997" s="269">
        <v>-56.75</v>
      </c>
      <c r="T4997" s="269">
        <v>-57</v>
      </c>
      <c r="DI4997" s="112" t="s">
        <v>7057</v>
      </c>
      <c r="DJ4997" s="112" t="s">
        <v>6297</v>
      </c>
      <c r="DO4997"/>
    </row>
    <row r="4998" spans="15:119" x14ac:dyDescent="0.25">
      <c r="O4998" s="268" t="s">
        <v>14477</v>
      </c>
      <c r="P4998" s="268" t="s">
        <v>9484</v>
      </c>
      <c r="Q4998" s="269">
        <v>-6.75</v>
      </c>
      <c r="R4998" s="269">
        <v>-7</v>
      </c>
      <c r="S4998" s="269">
        <v>-56.5</v>
      </c>
      <c r="T4998" s="269">
        <v>-56.75</v>
      </c>
      <c r="DI4998" s="112" t="s">
        <v>5343</v>
      </c>
      <c r="DJ4998" s="112" t="s">
        <v>5203</v>
      </c>
      <c r="DO4998"/>
    </row>
    <row r="4999" spans="15:119" x14ac:dyDescent="0.25">
      <c r="O4999" s="268" t="s">
        <v>14478</v>
      </c>
      <c r="P4999" s="268" t="s">
        <v>9482</v>
      </c>
      <c r="Q4999" s="269">
        <v>-6.5</v>
      </c>
      <c r="R4999" s="269">
        <v>-7</v>
      </c>
      <c r="S4999" s="269">
        <v>-56</v>
      </c>
      <c r="T4999" s="269">
        <v>-56.5</v>
      </c>
      <c r="DI4999" s="112" t="s">
        <v>5344</v>
      </c>
      <c r="DJ4999" s="112" t="s">
        <v>5203</v>
      </c>
      <c r="DO4999"/>
    </row>
    <row r="5000" spans="15:119" x14ac:dyDescent="0.25">
      <c r="O5000" s="268" t="s">
        <v>14479</v>
      </c>
      <c r="P5000" s="268" t="s">
        <v>9484</v>
      </c>
      <c r="Q5000" s="269">
        <v>-6.5</v>
      </c>
      <c r="R5000" s="269">
        <v>-6.75</v>
      </c>
      <c r="S5000" s="269">
        <v>-56.25</v>
      </c>
      <c r="T5000" s="269">
        <v>-56.5</v>
      </c>
      <c r="DI5000" s="112" t="s">
        <v>4426</v>
      </c>
      <c r="DJ5000" s="112" t="s">
        <v>4427</v>
      </c>
      <c r="DO5000"/>
    </row>
    <row r="5001" spans="15:119" x14ac:dyDescent="0.25">
      <c r="O5001" s="268" t="s">
        <v>14480</v>
      </c>
      <c r="P5001" s="268" t="s">
        <v>9484</v>
      </c>
      <c r="Q5001" s="269">
        <v>-6.5</v>
      </c>
      <c r="R5001" s="269">
        <v>-6.75</v>
      </c>
      <c r="S5001" s="269">
        <v>-56</v>
      </c>
      <c r="T5001" s="269">
        <v>-56.25</v>
      </c>
      <c r="DI5001" s="112" t="s">
        <v>6253</v>
      </c>
      <c r="DJ5001" s="112" t="s">
        <v>5901</v>
      </c>
      <c r="DO5001"/>
    </row>
    <row r="5002" spans="15:119" x14ac:dyDescent="0.25">
      <c r="O5002" s="268" t="s">
        <v>14481</v>
      </c>
      <c r="P5002" s="268" t="s">
        <v>9484</v>
      </c>
      <c r="Q5002" s="269">
        <v>-6.75</v>
      </c>
      <c r="R5002" s="269">
        <v>-7</v>
      </c>
      <c r="S5002" s="269">
        <v>-56.25</v>
      </c>
      <c r="T5002" s="269">
        <v>-56.5</v>
      </c>
      <c r="DI5002" s="112" t="s">
        <v>7059</v>
      </c>
      <c r="DJ5002" s="112" t="s">
        <v>6297</v>
      </c>
      <c r="DO5002"/>
    </row>
    <row r="5003" spans="15:119" x14ac:dyDescent="0.25">
      <c r="O5003" s="268" t="s">
        <v>14482</v>
      </c>
      <c r="P5003" s="268" t="s">
        <v>9484</v>
      </c>
      <c r="Q5003" s="269">
        <v>-6.75</v>
      </c>
      <c r="R5003" s="269">
        <v>-7</v>
      </c>
      <c r="S5003" s="269">
        <v>-56</v>
      </c>
      <c r="T5003" s="269">
        <v>-56.25</v>
      </c>
      <c r="DI5003" s="112" t="s">
        <v>7058</v>
      </c>
      <c r="DJ5003" s="112" t="s">
        <v>6297</v>
      </c>
      <c r="DO5003"/>
    </row>
    <row r="5004" spans="15:119" x14ac:dyDescent="0.25">
      <c r="O5004" s="268" t="s">
        <v>14483</v>
      </c>
      <c r="P5004" s="268" t="s">
        <v>9482</v>
      </c>
      <c r="Q5004" s="269">
        <v>-6.5</v>
      </c>
      <c r="R5004" s="269">
        <v>-7</v>
      </c>
      <c r="S5004" s="269">
        <v>-55.5</v>
      </c>
      <c r="T5004" s="269">
        <v>-56</v>
      </c>
      <c r="DI5004" s="112" t="s">
        <v>6255</v>
      </c>
      <c r="DJ5004" s="112" t="s">
        <v>5901</v>
      </c>
      <c r="DO5004"/>
    </row>
    <row r="5005" spans="15:119" x14ac:dyDescent="0.25">
      <c r="O5005" s="268" t="s">
        <v>14484</v>
      </c>
      <c r="P5005" s="268" t="s">
        <v>9484</v>
      </c>
      <c r="Q5005" s="269">
        <v>-6.5</v>
      </c>
      <c r="R5005" s="269">
        <v>-6.75</v>
      </c>
      <c r="S5005" s="269">
        <v>-55.75</v>
      </c>
      <c r="T5005" s="269">
        <v>-56</v>
      </c>
      <c r="DI5005" s="112" t="s">
        <v>5547</v>
      </c>
      <c r="DJ5005" s="112" t="s">
        <v>5365</v>
      </c>
      <c r="DO5005"/>
    </row>
    <row r="5006" spans="15:119" x14ac:dyDescent="0.25">
      <c r="O5006" s="268" t="s">
        <v>14485</v>
      </c>
      <c r="P5006" s="268" t="s">
        <v>9484</v>
      </c>
      <c r="Q5006" s="269">
        <v>-6.5</v>
      </c>
      <c r="R5006" s="269">
        <v>-6.75</v>
      </c>
      <c r="S5006" s="269">
        <v>-55.5</v>
      </c>
      <c r="T5006" s="269">
        <v>-55.75</v>
      </c>
      <c r="DI5006" s="112" t="s">
        <v>7842</v>
      </c>
      <c r="DJ5006" s="112" t="s">
        <v>7290</v>
      </c>
      <c r="DO5006"/>
    </row>
    <row r="5007" spans="15:119" x14ac:dyDescent="0.25">
      <c r="O5007" s="268" t="s">
        <v>14486</v>
      </c>
      <c r="P5007" s="268" t="s">
        <v>9484</v>
      </c>
      <c r="Q5007" s="269">
        <v>-6.75</v>
      </c>
      <c r="R5007" s="269">
        <v>-7</v>
      </c>
      <c r="S5007" s="269">
        <v>-55.75</v>
      </c>
      <c r="T5007" s="269">
        <v>-56</v>
      </c>
      <c r="DI5007" s="112" t="s">
        <v>5345</v>
      </c>
      <c r="DJ5007" s="112" t="s">
        <v>5203</v>
      </c>
      <c r="DO5007"/>
    </row>
    <row r="5008" spans="15:119" x14ac:dyDescent="0.25">
      <c r="O5008" s="268" t="s">
        <v>14487</v>
      </c>
      <c r="P5008" s="268" t="s">
        <v>9484</v>
      </c>
      <c r="Q5008" s="269">
        <v>-6.75</v>
      </c>
      <c r="R5008" s="269">
        <v>-7</v>
      </c>
      <c r="S5008" s="269">
        <v>-55.5</v>
      </c>
      <c r="T5008" s="269">
        <v>-55.75</v>
      </c>
      <c r="DI5008" s="112" t="s">
        <v>9193</v>
      </c>
      <c r="DJ5008" s="112" t="s">
        <v>9078</v>
      </c>
      <c r="DO5008"/>
    </row>
    <row r="5009" spans="15:119" x14ac:dyDescent="0.25">
      <c r="O5009" s="268" t="s">
        <v>14488</v>
      </c>
      <c r="P5009" s="268" t="s">
        <v>9480</v>
      </c>
      <c r="Q5009" s="269">
        <v>-6</v>
      </c>
      <c r="R5009" s="269">
        <v>-7</v>
      </c>
      <c r="S5009" s="269">
        <v>-54</v>
      </c>
      <c r="T5009" s="269">
        <v>-55.5</v>
      </c>
      <c r="DI5009" s="112" t="s">
        <v>6256</v>
      </c>
      <c r="DJ5009" s="112" t="s">
        <v>5901</v>
      </c>
      <c r="DO5009"/>
    </row>
    <row r="5010" spans="15:119" x14ac:dyDescent="0.25">
      <c r="O5010" s="268" t="s">
        <v>14489</v>
      </c>
      <c r="P5010" s="268" t="s">
        <v>9482</v>
      </c>
      <c r="Q5010" s="269">
        <v>-6</v>
      </c>
      <c r="R5010" s="269">
        <v>-6.5</v>
      </c>
      <c r="S5010" s="269">
        <v>-55</v>
      </c>
      <c r="T5010" s="269">
        <v>-55.5</v>
      </c>
      <c r="DI5010" s="112" t="s">
        <v>5548</v>
      </c>
      <c r="DJ5010" s="112" t="s">
        <v>5365</v>
      </c>
      <c r="DO5010"/>
    </row>
    <row r="5011" spans="15:119" x14ac:dyDescent="0.25">
      <c r="O5011" s="268" t="s">
        <v>14490</v>
      </c>
      <c r="P5011" s="268" t="s">
        <v>9484</v>
      </c>
      <c r="Q5011" s="269">
        <v>-6</v>
      </c>
      <c r="R5011" s="269">
        <v>-6.25</v>
      </c>
      <c r="S5011" s="269">
        <v>-55.25</v>
      </c>
      <c r="T5011" s="269">
        <v>-55.5</v>
      </c>
      <c r="DI5011" s="112" t="s">
        <v>5708</v>
      </c>
      <c r="DJ5011" s="112" t="s">
        <v>5568</v>
      </c>
      <c r="DO5011"/>
    </row>
    <row r="5012" spans="15:119" x14ac:dyDescent="0.25">
      <c r="O5012" s="268" t="s">
        <v>14491</v>
      </c>
      <c r="P5012" s="268" t="s">
        <v>9484</v>
      </c>
      <c r="Q5012" s="269">
        <v>-6</v>
      </c>
      <c r="R5012" s="269">
        <v>-6.25</v>
      </c>
      <c r="S5012" s="269">
        <v>-55</v>
      </c>
      <c r="T5012" s="269">
        <v>-55.25</v>
      </c>
      <c r="DI5012" s="112" t="s">
        <v>7841</v>
      </c>
      <c r="DJ5012" s="112" t="s">
        <v>7290</v>
      </c>
      <c r="DO5012"/>
    </row>
    <row r="5013" spans="15:119" x14ac:dyDescent="0.25">
      <c r="O5013" s="268" t="s">
        <v>14492</v>
      </c>
      <c r="P5013" s="268" t="s">
        <v>9484</v>
      </c>
      <c r="Q5013" s="269">
        <v>-6.25</v>
      </c>
      <c r="R5013" s="269">
        <v>-6.5</v>
      </c>
      <c r="S5013" s="269">
        <v>-55.25</v>
      </c>
      <c r="T5013" s="269">
        <v>-55.5</v>
      </c>
      <c r="DI5013" s="112" t="s">
        <v>7060</v>
      </c>
      <c r="DJ5013" s="112" t="s">
        <v>6297</v>
      </c>
      <c r="DO5013"/>
    </row>
    <row r="5014" spans="15:119" x14ac:dyDescent="0.25">
      <c r="O5014" s="268" t="s">
        <v>14493</v>
      </c>
      <c r="P5014" s="268" t="s">
        <v>9484</v>
      </c>
      <c r="Q5014" s="269">
        <v>-6.25</v>
      </c>
      <c r="R5014" s="269">
        <v>-6.5</v>
      </c>
      <c r="S5014" s="269">
        <v>-55</v>
      </c>
      <c r="T5014" s="269">
        <v>-55.25</v>
      </c>
      <c r="DI5014" s="112" t="s">
        <v>4779</v>
      </c>
      <c r="DJ5014" s="112" t="s">
        <v>4583</v>
      </c>
      <c r="DO5014"/>
    </row>
    <row r="5015" spans="15:119" x14ac:dyDescent="0.25">
      <c r="O5015" s="268" t="s">
        <v>14494</v>
      </c>
      <c r="P5015" s="268" t="s">
        <v>9482</v>
      </c>
      <c r="Q5015" s="269">
        <v>-6</v>
      </c>
      <c r="R5015" s="269">
        <v>-6.5</v>
      </c>
      <c r="S5015" s="269">
        <v>-54.5</v>
      </c>
      <c r="T5015" s="269">
        <v>-55</v>
      </c>
      <c r="DI5015" s="112" t="s">
        <v>9419</v>
      </c>
      <c r="DJ5015" s="112" t="s">
        <v>9212</v>
      </c>
      <c r="DO5015"/>
    </row>
    <row r="5016" spans="15:119" x14ac:dyDescent="0.25">
      <c r="O5016" s="268" t="s">
        <v>14495</v>
      </c>
      <c r="P5016" s="268" t="s">
        <v>9484</v>
      </c>
      <c r="Q5016" s="269">
        <v>-6</v>
      </c>
      <c r="R5016" s="269">
        <v>-6.25</v>
      </c>
      <c r="S5016" s="269">
        <v>-54.75</v>
      </c>
      <c r="T5016" s="269">
        <v>-55</v>
      </c>
      <c r="DI5016" s="112" t="s">
        <v>7061</v>
      </c>
      <c r="DJ5016" s="112" t="s">
        <v>6297</v>
      </c>
      <c r="DO5016"/>
    </row>
    <row r="5017" spans="15:119" x14ac:dyDescent="0.25">
      <c r="O5017" s="268" t="s">
        <v>14496</v>
      </c>
      <c r="P5017" s="268" t="s">
        <v>9484</v>
      </c>
      <c r="Q5017" s="269">
        <v>-6</v>
      </c>
      <c r="R5017" s="269">
        <v>-6.25</v>
      </c>
      <c r="S5017" s="269">
        <v>-54.5</v>
      </c>
      <c r="T5017" s="269">
        <v>-54.75</v>
      </c>
      <c r="DI5017" s="112" t="s">
        <v>8242</v>
      </c>
      <c r="DJ5017" s="112" t="s">
        <v>7908</v>
      </c>
      <c r="DO5017"/>
    </row>
    <row r="5018" spans="15:119" x14ac:dyDescent="0.25">
      <c r="O5018" s="268" t="s">
        <v>14497</v>
      </c>
      <c r="P5018" s="268" t="s">
        <v>9484</v>
      </c>
      <c r="Q5018" s="269">
        <v>-6.25</v>
      </c>
      <c r="R5018" s="269">
        <v>-6.5</v>
      </c>
      <c r="S5018" s="269">
        <v>-54.75</v>
      </c>
      <c r="T5018" s="269">
        <v>-55</v>
      </c>
      <c r="DI5018" s="112" t="s">
        <v>7062</v>
      </c>
      <c r="DJ5018" s="112" t="s">
        <v>6297</v>
      </c>
      <c r="DO5018"/>
    </row>
    <row r="5019" spans="15:119" x14ac:dyDescent="0.25">
      <c r="O5019" s="268" t="s">
        <v>14498</v>
      </c>
      <c r="P5019" s="268" t="s">
        <v>9484</v>
      </c>
      <c r="Q5019" s="269">
        <v>-6.25</v>
      </c>
      <c r="R5019" s="269">
        <v>-6.5</v>
      </c>
      <c r="S5019" s="269">
        <v>-54.5</v>
      </c>
      <c r="T5019" s="269">
        <v>-54.75</v>
      </c>
      <c r="DI5019" s="112" t="s">
        <v>5549</v>
      </c>
      <c r="DJ5019" s="112" t="s">
        <v>5365</v>
      </c>
      <c r="DO5019"/>
    </row>
    <row r="5020" spans="15:119" x14ac:dyDescent="0.25">
      <c r="O5020" s="268" t="s">
        <v>14499</v>
      </c>
      <c r="P5020" s="268" t="s">
        <v>9482</v>
      </c>
      <c r="Q5020" s="269">
        <v>-6</v>
      </c>
      <c r="R5020" s="269">
        <v>-6.5</v>
      </c>
      <c r="S5020" s="269">
        <v>-54</v>
      </c>
      <c r="T5020" s="269">
        <v>-54.5</v>
      </c>
      <c r="DI5020" s="112" t="s">
        <v>5346</v>
      </c>
      <c r="DJ5020" s="112" t="s">
        <v>5901</v>
      </c>
      <c r="DO5020"/>
    </row>
    <row r="5021" spans="15:119" x14ac:dyDescent="0.25">
      <c r="O5021" s="268" t="s">
        <v>14500</v>
      </c>
      <c r="P5021" s="268" t="s">
        <v>9484</v>
      </c>
      <c r="Q5021" s="269">
        <v>-6</v>
      </c>
      <c r="R5021" s="269">
        <v>-6.25</v>
      </c>
      <c r="S5021" s="269">
        <v>-54.25</v>
      </c>
      <c r="T5021" s="269">
        <v>-54.5</v>
      </c>
      <c r="DI5021" s="112" t="s">
        <v>5346</v>
      </c>
      <c r="DJ5021" s="112" t="s">
        <v>5203</v>
      </c>
      <c r="DO5021"/>
    </row>
    <row r="5022" spans="15:119" x14ac:dyDescent="0.25">
      <c r="O5022" s="268" t="s">
        <v>14501</v>
      </c>
      <c r="P5022" s="268" t="s">
        <v>9484</v>
      </c>
      <c r="Q5022" s="269">
        <v>-6</v>
      </c>
      <c r="R5022" s="269">
        <v>-6.25</v>
      </c>
      <c r="S5022" s="269">
        <v>-54</v>
      </c>
      <c r="T5022" s="269">
        <v>-54.25</v>
      </c>
      <c r="DI5022" s="112" t="s">
        <v>5347</v>
      </c>
      <c r="DJ5022" s="112" t="s">
        <v>5203</v>
      </c>
      <c r="DO5022"/>
    </row>
    <row r="5023" spans="15:119" x14ac:dyDescent="0.25">
      <c r="O5023" s="268" t="s">
        <v>14502</v>
      </c>
      <c r="P5023" s="268" t="s">
        <v>9484</v>
      </c>
      <c r="Q5023" s="269">
        <v>-6.25</v>
      </c>
      <c r="R5023" s="269">
        <v>-6.5</v>
      </c>
      <c r="S5023" s="269">
        <v>-54.25</v>
      </c>
      <c r="T5023" s="269">
        <v>-54.5</v>
      </c>
      <c r="DI5023" s="112" t="s">
        <v>5709</v>
      </c>
      <c r="DJ5023" s="112" t="s">
        <v>5568</v>
      </c>
      <c r="DO5023"/>
    </row>
    <row r="5024" spans="15:119" x14ac:dyDescent="0.25">
      <c r="O5024" s="268" t="s">
        <v>14503</v>
      </c>
      <c r="P5024" s="268" t="s">
        <v>9484</v>
      </c>
      <c r="Q5024" s="269">
        <v>-6.25</v>
      </c>
      <c r="R5024" s="269">
        <v>-6.5</v>
      </c>
      <c r="S5024" s="269">
        <v>-54</v>
      </c>
      <c r="T5024" s="269">
        <v>-54.25</v>
      </c>
      <c r="DI5024" s="112" t="s">
        <v>7063</v>
      </c>
      <c r="DJ5024" s="112" t="s">
        <v>6297</v>
      </c>
      <c r="DO5024"/>
    </row>
    <row r="5025" spans="15:119" x14ac:dyDescent="0.25">
      <c r="O5025" s="268" t="s">
        <v>14504</v>
      </c>
      <c r="P5025" s="268" t="s">
        <v>9482</v>
      </c>
      <c r="Q5025" s="269">
        <v>-6.5</v>
      </c>
      <c r="R5025" s="269">
        <v>-7</v>
      </c>
      <c r="S5025" s="269">
        <v>-55</v>
      </c>
      <c r="T5025" s="269">
        <v>-55.5</v>
      </c>
      <c r="DI5025" s="112" t="s">
        <v>6257</v>
      </c>
      <c r="DJ5025" s="112" t="s">
        <v>5901</v>
      </c>
      <c r="DO5025"/>
    </row>
    <row r="5026" spans="15:119" x14ac:dyDescent="0.25">
      <c r="O5026" s="268" t="s">
        <v>14505</v>
      </c>
      <c r="P5026" s="268" t="s">
        <v>9484</v>
      </c>
      <c r="Q5026" s="269">
        <v>-6.5</v>
      </c>
      <c r="R5026" s="269">
        <v>-6.75</v>
      </c>
      <c r="S5026" s="269">
        <v>-55.25</v>
      </c>
      <c r="T5026" s="269">
        <v>-55.5</v>
      </c>
      <c r="DI5026" s="112" t="s">
        <v>8243</v>
      </c>
      <c r="DJ5026" s="112" t="s">
        <v>7908</v>
      </c>
      <c r="DO5026"/>
    </row>
    <row r="5027" spans="15:119" x14ac:dyDescent="0.25">
      <c r="O5027" s="268" t="s">
        <v>14506</v>
      </c>
      <c r="P5027" s="268" t="s">
        <v>9484</v>
      </c>
      <c r="Q5027" s="269">
        <v>-6.5</v>
      </c>
      <c r="R5027" s="269">
        <v>-6.75</v>
      </c>
      <c r="S5027" s="269">
        <v>-55</v>
      </c>
      <c r="T5027" s="269">
        <v>-55.25</v>
      </c>
      <c r="DI5027" s="112" t="s">
        <v>5710</v>
      </c>
      <c r="DJ5027" s="112" t="s">
        <v>5568</v>
      </c>
      <c r="DO5027"/>
    </row>
    <row r="5028" spans="15:119" x14ac:dyDescent="0.25">
      <c r="O5028" s="268" t="s">
        <v>14507</v>
      </c>
      <c r="P5028" s="268" t="s">
        <v>9484</v>
      </c>
      <c r="Q5028" s="269">
        <v>-6.75</v>
      </c>
      <c r="R5028" s="269">
        <v>-7</v>
      </c>
      <c r="S5028" s="269">
        <v>-55.25</v>
      </c>
      <c r="T5028" s="269">
        <v>-55.5</v>
      </c>
      <c r="DI5028" s="112" t="s">
        <v>8244</v>
      </c>
      <c r="DJ5028" s="112" t="s">
        <v>7908</v>
      </c>
      <c r="DO5028"/>
    </row>
    <row r="5029" spans="15:119" x14ac:dyDescent="0.25">
      <c r="O5029" s="268" t="s">
        <v>14508</v>
      </c>
      <c r="P5029" s="268" t="s">
        <v>9484</v>
      </c>
      <c r="Q5029" s="269">
        <v>-6.75</v>
      </c>
      <c r="R5029" s="269">
        <v>-7</v>
      </c>
      <c r="S5029" s="269">
        <v>-55</v>
      </c>
      <c r="T5029" s="269">
        <v>-55.25</v>
      </c>
      <c r="DI5029" s="112" t="s">
        <v>8945</v>
      </c>
      <c r="DJ5029" s="112" t="s">
        <v>8536</v>
      </c>
      <c r="DO5029"/>
    </row>
    <row r="5030" spans="15:119" x14ac:dyDescent="0.25">
      <c r="O5030" s="268" t="s">
        <v>14509</v>
      </c>
      <c r="P5030" s="268" t="s">
        <v>9482</v>
      </c>
      <c r="Q5030" s="269">
        <v>-6.5</v>
      </c>
      <c r="R5030" s="269">
        <v>-7</v>
      </c>
      <c r="S5030" s="269">
        <v>-54.5</v>
      </c>
      <c r="T5030" s="269">
        <v>-55</v>
      </c>
      <c r="DI5030" s="112" t="s">
        <v>8946</v>
      </c>
      <c r="DJ5030" s="112" t="s">
        <v>8536</v>
      </c>
      <c r="DO5030"/>
    </row>
    <row r="5031" spans="15:119" x14ac:dyDescent="0.25">
      <c r="O5031" s="268" t="s">
        <v>14510</v>
      </c>
      <c r="P5031" s="268" t="s">
        <v>9484</v>
      </c>
      <c r="Q5031" s="269">
        <v>-6.5</v>
      </c>
      <c r="R5031" s="269">
        <v>-6.75</v>
      </c>
      <c r="S5031" s="269">
        <v>-54.75</v>
      </c>
      <c r="T5031" s="269">
        <v>-55</v>
      </c>
      <c r="DI5031" s="112" t="s">
        <v>5550</v>
      </c>
      <c r="DJ5031" s="112" t="s">
        <v>5365</v>
      </c>
      <c r="DO5031"/>
    </row>
    <row r="5032" spans="15:119" x14ac:dyDescent="0.25">
      <c r="O5032" s="268" t="s">
        <v>14511</v>
      </c>
      <c r="P5032" s="268" t="s">
        <v>9484</v>
      </c>
      <c r="Q5032" s="269">
        <v>-6.5</v>
      </c>
      <c r="R5032" s="269">
        <v>-6.75</v>
      </c>
      <c r="S5032" s="269">
        <v>-54.5</v>
      </c>
      <c r="T5032" s="269">
        <v>-54.75</v>
      </c>
      <c r="DI5032" s="112" t="s">
        <v>5550</v>
      </c>
      <c r="DJ5032" s="112" t="s">
        <v>7290</v>
      </c>
      <c r="DO5032"/>
    </row>
    <row r="5033" spans="15:119" x14ac:dyDescent="0.25">
      <c r="O5033" s="268" t="s">
        <v>14512</v>
      </c>
      <c r="P5033" s="268" t="s">
        <v>9484</v>
      </c>
      <c r="Q5033" s="269">
        <v>-6.75</v>
      </c>
      <c r="R5033" s="269">
        <v>-7</v>
      </c>
      <c r="S5033" s="269">
        <v>-54.75</v>
      </c>
      <c r="T5033" s="269">
        <v>-55</v>
      </c>
      <c r="DI5033" s="112" t="s">
        <v>7843</v>
      </c>
      <c r="DJ5033" s="112" t="s">
        <v>7290</v>
      </c>
      <c r="DO5033"/>
    </row>
    <row r="5034" spans="15:119" x14ac:dyDescent="0.25">
      <c r="O5034" s="268" t="s">
        <v>14513</v>
      </c>
      <c r="P5034" s="268" t="s">
        <v>9484</v>
      </c>
      <c r="Q5034" s="269">
        <v>-6.75</v>
      </c>
      <c r="R5034" s="269">
        <v>-7</v>
      </c>
      <c r="S5034" s="269">
        <v>-54.5</v>
      </c>
      <c r="T5034" s="269">
        <v>-54.75</v>
      </c>
      <c r="DI5034" s="112" t="s">
        <v>8947</v>
      </c>
      <c r="DJ5034" s="112" t="s">
        <v>8536</v>
      </c>
      <c r="DO5034"/>
    </row>
    <row r="5035" spans="15:119" x14ac:dyDescent="0.25">
      <c r="O5035" s="268" t="s">
        <v>14514</v>
      </c>
      <c r="P5035" s="268" t="s">
        <v>9482</v>
      </c>
      <c r="Q5035" s="269">
        <v>-6.5</v>
      </c>
      <c r="R5035" s="269">
        <v>-7</v>
      </c>
      <c r="S5035" s="269">
        <v>-54</v>
      </c>
      <c r="T5035" s="269">
        <v>-54.5</v>
      </c>
      <c r="DI5035" s="112" t="s">
        <v>7064</v>
      </c>
      <c r="DJ5035" s="112" t="s">
        <v>6297</v>
      </c>
      <c r="DO5035"/>
    </row>
    <row r="5036" spans="15:119" x14ac:dyDescent="0.25">
      <c r="O5036" s="268" t="s">
        <v>14515</v>
      </c>
      <c r="P5036" s="268" t="s">
        <v>9484</v>
      </c>
      <c r="Q5036" s="269">
        <v>-6.5</v>
      </c>
      <c r="R5036" s="269">
        <v>-6.75</v>
      </c>
      <c r="S5036" s="269">
        <v>-54.25</v>
      </c>
      <c r="T5036" s="269">
        <v>-54.5</v>
      </c>
      <c r="DI5036" s="112" t="s">
        <v>9068</v>
      </c>
      <c r="DJ5036" s="112" t="s">
        <v>9008</v>
      </c>
      <c r="DO5036"/>
    </row>
    <row r="5037" spans="15:119" x14ac:dyDescent="0.25">
      <c r="O5037" s="268" t="s">
        <v>14516</v>
      </c>
      <c r="P5037" s="268" t="s">
        <v>9484</v>
      </c>
      <c r="Q5037" s="269">
        <v>-6.5</v>
      </c>
      <c r="R5037" s="269">
        <v>-6.75</v>
      </c>
      <c r="S5037" s="269">
        <v>-54</v>
      </c>
      <c r="T5037" s="269">
        <v>-54.25</v>
      </c>
      <c r="DI5037" s="112" t="s">
        <v>7045</v>
      </c>
      <c r="DJ5037" s="112" t="s">
        <v>6297</v>
      </c>
      <c r="DO5037"/>
    </row>
    <row r="5038" spans="15:119" x14ac:dyDescent="0.25">
      <c r="O5038" s="268" t="s">
        <v>14517</v>
      </c>
      <c r="P5038" s="268" t="s">
        <v>9484</v>
      </c>
      <c r="Q5038" s="269">
        <v>-6.75</v>
      </c>
      <c r="R5038" s="269">
        <v>-7</v>
      </c>
      <c r="S5038" s="269">
        <v>-54.25</v>
      </c>
      <c r="T5038" s="269">
        <v>-54.5</v>
      </c>
      <c r="DI5038" s="112" t="s">
        <v>8948</v>
      </c>
      <c r="DJ5038" s="112" t="s">
        <v>8536</v>
      </c>
      <c r="DO5038"/>
    </row>
    <row r="5039" spans="15:119" x14ac:dyDescent="0.25">
      <c r="O5039" s="268" t="s">
        <v>14518</v>
      </c>
      <c r="P5039" s="268" t="s">
        <v>9484</v>
      </c>
      <c r="Q5039" s="269">
        <v>-6.75</v>
      </c>
      <c r="R5039" s="269">
        <v>-7</v>
      </c>
      <c r="S5039" s="269">
        <v>-54</v>
      </c>
      <c r="T5039" s="269">
        <v>-54.25</v>
      </c>
      <c r="DI5039" s="112" t="s">
        <v>5348</v>
      </c>
      <c r="DJ5039" s="112" t="s">
        <v>5203</v>
      </c>
      <c r="DO5039"/>
    </row>
    <row r="5040" spans="15:119" x14ac:dyDescent="0.25">
      <c r="O5040" s="268" t="s">
        <v>14519</v>
      </c>
      <c r="P5040" s="268" t="s">
        <v>9480</v>
      </c>
      <c r="Q5040" s="269">
        <v>-7</v>
      </c>
      <c r="R5040" s="269">
        <v>-8</v>
      </c>
      <c r="S5040" s="269">
        <v>-55.5</v>
      </c>
      <c r="T5040" s="269">
        <v>-57</v>
      </c>
      <c r="DI5040" s="112" t="s">
        <v>7844</v>
      </c>
      <c r="DJ5040" s="112" t="s">
        <v>7290</v>
      </c>
      <c r="DO5040"/>
    </row>
    <row r="5041" spans="15:119" x14ac:dyDescent="0.25">
      <c r="O5041" s="268" t="s">
        <v>14520</v>
      </c>
      <c r="P5041" s="268" t="s">
        <v>9482</v>
      </c>
      <c r="Q5041" s="269">
        <v>-7</v>
      </c>
      <c r="R5041" s="269">
        <v>-7.5</v>
      </c>
      <c r="S5041" s="269">
        <v>-56.5</v>
      </c>
      <c r="T5041" s="269">
        <v>-57</v>
      </c>
      <c r="DI5041" s="112" t="s">
        <v>8505</v>
      </c>
      <c r="DJ5041" s="112" t="s">
        <v>8277</v>
      </c>
      <c r="DO5041"/>
    </row>
    <row r="5042" spans="15:119" x14ac:dyDescent="0.25">
      <c r="O5042" s="268" t="s">
        <v>14521</v>
      </c>
      <c r="P5042" s="268" t="s">
        <v>9484</v>
      </c>
      <c r="Q5042" s="269">
        <v>-7</v>
      </c>
      <c r="R5042" s="269">
        <v>-7.25</v>
      </c>
      <c r="S5042" s="269">
        <v>-56.75</v>
      </c>
      <c r="T5042" s="269">
        <v>-57</v>
      </c>
      <c r="DI5042" s="112" t="s">
        <v>9070</v>
      </c>
      <c r="DJ5042" s="112" t="s">
        <v>9008</v>
      </c>
      <c r="DO5042"/>
    </row>
    <row r="5043" spans="15:119" x14ac:dyDescent="0.25">
      <c r="O5043" s="268" t="s">
        <v>14522</v>
      </c>
      <c r="P5043" s="268" t="s">
        <v>9484</v>
      </c>
      <c r="Q5043" s="269">
        <v>-7</v>
      </c>
      <c r="R5043" s="269">
        <v>-7.25</v>
      </c>
      <c r="S5043" s="269">
        <v>-56.5</v>
      </c>
      <c r="T5043" s="269">
        <v>-56.75</v>
      </c>
      <c r="DI5043" s="112" t="s">
        <v>5006</v>
      </c>
      <c r="DJ5043" s="112" t="s">
        <v>4800</v>
      </c>
      <c r="DO5043"/>
    </row>
    <row r="5044" spans="15:119" x14ac:dyDescent="0.25">
      <c r="O5044" s="268" t="s">
        <v>14523</v>
      </c>
      <c r="P5044" s="268" t="s">
        <v>9484</v>
      </c>
      <c r="Q5044" s="269">
        <v>-7.25</v>
      </c>
      <c r="R5044" s="269">
        <v>-7.5</v>
      </c>
      <c r="S5044" s="269">
        <v>-56.75</v>
      </c>
      <c r="T5044" s="269">
        <v>-57</v>
      </c>
      <c r="DI5044" s="112" t="s">
        <v>7280</v>
      </c>
      <c r="DJ5044" s="112" t="s">
        <v>7203</v>
      </c>
      <c r="DO5044"/>
    </row>
    <row r="5045" spans="15:119" x14ac:dyDescent="0.25">
      <c r="O5045" s="268" t="s">
        <v>14524</v>
      </c>
      <c r="P5045" s="268" t="s">
        <v>9484</v>
      </c>
      <c r="Q5045" s="269">
        <v>-7.25</v>
      </c>
      <c r="R5045" s="269">
        <v>-7.5</v>
      </c>
      <c r="S5045" s="269">
        <v>-56.5</v>
      </c>
      <c r="T5045" s="269">
        <v>-56.75</v>
      </c>
      <c r="DI5045" s="112" t="s">
        <v>9420</v>
      </c>
      <c r="DJ5045" s="112" t="s">
        <v>9212</v>
      </c>
      <c r="DO5045"/>
    </row>
    <row r="5046" spans="15:119" x14ac:dyDescent="0.25">
      <c r="O5046" s="268" t="s">
        <v>14525</v>
      </c>
      <c r="P5046" s="268" t="s">
        <v>9482</v>
      </c>
      <c r="Q5046" s="269">
        <v>-7</v>
      </c>
      <c r="R5046" s="269">
        <v>-7.5</v>
      </c>
      <c r="S5046" s="269">
        <v>-56</v>
      </c>
      <c r="T5046" s="269">
        <v>-56.5</v>
      </c>
      <c r="DI5046" s="112" t="s">
        <v>4569</v>
      </c>
      <c r="DJ5046" s="112" t="s">
        <v>4444</v>
      </c>
      <c r="DO5046"/>
    </row>
    <row r="5047" spans="15:119" x14ac:dyDescent="0.25">
      <c r="O5047" s="268" t="s">
        <v>14526</v>
      </c>
      <c r="P5047" s="268" t="s">
        <v>9484</v>
      </c>
      <c r="Q5047" s="269">
        <v>-7</v>
      </c>
      <c r="R5047" s="269">
        <v>-7.25</v>
      </c>
      <c r="S5047" s="269">
        <v>-56.25</v>
      </c>
      <c r="T5047" s="269">
        <v>-56.5</v>
      </c>
      <c r="DI5047" s="112" t="s">
        <v>8949</v>
      </c>
      <c r="DJ5047" s="112" t="s">
        <v>8536</v>
      </c>
      <c r="DO5047"/>
    </row>
    <row r="5048" spans="15:119" x14ac:dyDescent="0.25">
      <c r="O5048" s="268" t="s">
        <v>14527</v>
      </c>
      <c r="P5048" s="268" t="s">
        <v>9484</v>
      </c>
      <c r="Q5048" s="269">
        <v>-7</v>
      </c>
      <c r="R5048" s="269">
        <v>-7.25</v>
      </c>
      <c r="S5048" s="269">
        <v>-56</v>
      </c>
      <c r="T5048" s="269">
        <v>-56.25</v>
      </c>
      <c r="DI5048" s="112" t="s">
        <v>7065</v>
      </c>
      <c r="DJ5048" s="112" t="s">
        <v>6297</v>
      </c>
      <c r="DO5048"/>
    </row>
    <row r="5049" spans="15:119" x14ac:dyDescent="0.25">
      <c r="O5049" s="268" t="s">
        <v>14528</v>
      </c>
      <c r="P5049" s="268" t="s">
        <v>9484</v>
      </c>
      <c r="Q5049" s="269">
        <v>-7.25</v>
      </c>
      <c r="R5049" s="269">
        <v>-7.5</v>
      </c>
      <c r="S5049" s="269">
        <v>-56.25</v>
      </c>
      <c r="T5049" s="269">
        <v>-56.5</v>
      </c>
      <c r="DI5049" s="112" t="s">
        <v>7845</v>
      </c>
      <c r="DJ5049" s="112" t="s">
        <v>7290</v>
      </c>
      <c r="DO5049"/>
    </row>
    <row r="5050" spans="15:119" x14ac:dyDescent="0.25">
      <c r="O5050" s="268" t="s">
        <v>14529</v>
      </c>
      <c r="P5050" s="268" t="s">
        <v>9484</v>
      </c>
      <c r="Q5050" s="269">
        <v>-7.25</v>
      </c>
      <c r="R5050" s="269">
        <v>-7.5</v>
      </c>
      <c r="S5050" s="269">
        <v>-56</v>
      </c>
      <c r="T5050" s="269">
        <v>-56.25</v>
      </c>
      <c r="DI5050" s="112" t="s">
        <v>4258</v>
      </c>
      <c r="DJ5050" s="112" t="s">
        <v>4204</v>
      </c>
      <c r="DO5050"/>
    </row>
    <row r="5051" spans="15:119" x14ac:dyDescent="0.25">
      <c r="O5051" s="268" t="s">
        <v>14530</v>
      </c>
      <c r="P5051" s="268" t="s">
        <v>9482</v>
      </c>
      <c r="Q5051" s="269">
        <v>-7</v>
      </c>
      <c r="R5051" s="269">
        <v>-7.5</v>
      </c>
      <c r="S5051" s="269">
        <v>-55.5</v>
      </c>
      <c r="T5051" s="269">
        <v>-56</v>
      </c>
      <c r="DI5051" s="112" t="s">
        <v>7066</v>
      </c>
      <c r="DJ5051" s="112" t="s">
        <v>6297</v>
      </c>
      <c r="DO5051"/>
    </row>
    <row r="5052" spans="15:119" x14ac:dyDescent="0.25">
      <c r="O5052" s="268" t="s">
        <v>14531</v>
      </c>
      <c r="P5052" s="268" t="s">
        <v>9484</v>
      </c>
      <c r="Q5052" s="269">
        <v>-7</v>
      </c>
      <c r="R5052" s="269">
        <v>-7.25</v>
      </c>
      <c r="S5052" s="269">
        <v>-55.75</v>
      </c>
      <c r="T5052" s="269">
        <v>-56</v>
      </c>
      <c r="DI5052" s="112" t="s">
        <v>5894</v>
      </c>
      <c r="DJ5052" s="112" t="s">
        <v>5832</v>
      </c>
      <c r="DO5052"/>
    </row>
    <row r="5053" spans="15:119" x14ac:dyDescent="0.25">
      <c r="O5053" s="268" t="s">
        <v>14532</v>
      </c>
      <c r="P5053" s="268" t="s">
        <v>9484</v>
      </c>
      <c r="Q5053" s="269">
        <v>-7</v>
      </c>
      <c r="R5053" s="269">
        <v>-7.25</v>
      </c>
      <c r="S5053" s="269">
        <v>-55.5</v>
      </c>
      <c r="T5053" s="269">
        <v>-55.75</v>
      </c>
      <c r="DI5053" s="112" t="s">
        <v>7067</v>
      </c>
      <c r="DJ5053" s="112" t="s">
        <v>6297</v>
      </c>
      <c r="DO5053"/>
    </row>
    <row r="5054" spans="15:119" x14ac:dyDescent="0.25">
      <c r="O5054" s="268" t="s">
        <v>14533</v>
      </c>
      <c r="P5054" s="268" t="s">
        <v>9484</v>
      </c>
      <c r="Q5054" s="269">
        <v>-7.25</v>
      </c>
      <c r="R5054" s="269">
        <v>-7.5</v>
      </c>
      <c r="S5054" s="269">
        <v>-55.75</v>
      </c>
      <c r="T5054" s="269">
        <v>-56</v>
      </c>
      <c r="DI5054" s="112" t="s">
        <v>5007</v>
      </c>
      <c r="DJ5054" s="112" t="s">
        <v>4800</v>
      </c>
      <c r="DO5054"/>
    </row>
    <row r="5055" spans="15:119" x14ac:dyDescent="0.25">
      <c r="O5055" s="268" t="s">
        <v>14534</v>
      </c>
      <c r="P5055" s="268" t="s">
        <v>9484</v>
      </c>
      <c r="Q5055" s="269">
        <v>-7.25</v>
      </c>
      <c r="R5055" s="269">
        <v>-7.5</v>
      </c>
      <c r="S5055" s="269">
        <v>-55.5</v>
      </c>
      <c r="T5055" s="269">
        <v>-55.75</v>
      </c>
      <c r="DI5055" s="112" t="s">
        <v>6258</v>
      </c>
      <c r="DJ5055" s="112" t="s">
        <v>5901</v>
      </c>
      <c r="DO5055"/>
    </row>
    <row r="5056" spans="15:119" x14ac:dyDescent="0.25">
      <c r="O5056" s="268" t="s">
        <v>14535</v>
      </c>
      <c r="P5056" s="268" t="s">
        <v>9482</v>
      </c>
      <c r="Q5056" s="269">
        <v>-7.5</v>
      </c>
      <c r="R5056" s="269">
        <v>-8</v>
      </c>
      <c r="S5056" s="269">
        <v>-56.5</v>
      </c>
      <c r="T5056" s="269">
        <v>-57</v>
      </c>
      <c r="DI5056" s="112" t="s">
        <v>9421</v>
      </c>
      <c r="DJ5056" s="112" t="s">
        <v>9212</v>
      </c>
      <c r="DO5056"/>
    </row>
    <row r="5057" spans="15:119" x14ac:dyDescent="0.25">
      <c r="O5057" s="268" t="s">
        <v>14536</v>
      </c>
      <c r="P5057" s="268" t="s">
        <v>9484</v>
      </c>
      <c r="Q5057" s="269">
        <v>-7.5</v>
      </c>
      <c r="R5057" s="269">
        <v>-7.75</v>
      </c>
      <c r="S5057" s="269">
        <v>-56.75</v>
      </c>
      <c r="T5057" s="269">
        <v>-57</v>
      </c>
      <c r="DI5057" s="112" t="s">
        <v>7068</v>
      </c>
      <c r="DJ5057" s="112" t="s">
        <v>6297</v>
      </c>
      <c r="DO5057"/>
    </row>
    <row r="5058" spans="15:119" x14ac:dyDescent="0.25">
      <c r="O5058" s="268" t="s">
        <v>14537</v>
      </c>
      <c r="P5058" s="268" t="s">
        <v>9484</v>
      </c>
      <c r="Q5058" s="269">
        <v>-7.5</v>
      </c>
      <c r="R5058" s="269">
        <v>-7.75</v>
      </c>
      <c r="S5058" s="269">
        <v>-56.5</v>
      </c>
      <c r="T5058" s="269">
        <v>-56.75</v>
      </c>
      <c r="DI5058" s="112" t="s">
        <v>5008</v>
      </c>
      <c r="DJ5058" s="112" t="s">
        <v>4800</v>
      </c>
      <c r="DO5058"/>
    </row>
    <row r="5059" spans="15:119" x14ac:dyDescent="0.25">
      <c r="O5059" s="268" t="s">
        <v>14538</v>
      </c>
      <c r="P5059" s="268" t="s">
        <v>9484</v>
      </c>
      <c r="Q5059" s="269">
        <v>-7.75</v>
      </c>
      <c r="R5059" s="269">
        <v>-8</v>
      </c>
      <c r="S5059" s="269">
        <v>-56.75</v>
      </c>
      <c r="T5059" s="269">
        <v>-57</v>
      </c>
      <c r="DI5059" s="112" t="s">
        <v>8950</v>
      </c>
      <c r="DJ5059" s="112" t="s">
        <v>8536</v>
      </c>
      <c r="DO5059"/>
    </row>
    <row r="5060" spans="15:119" x14ac:dyDescent="0.25">
      <c r="O5060" s="268" t="s">
        <v>14539</v>
      </c>
      <c r="P5060" s="268" t="s">
        <v>9484</v>
      </c>
      <c r="Q5060" s="269">
        <v>-7.75</v>
      </c>
      <c r="R5060" s="269">
        <v>-8</v>
      </c>
      <c r="S5060" s="269">
        <v>-56.5</v>
      </c>
      <c r="T5060" s="269">
        <v>-56.75</v>
      </c>
      <c r="DI5060" s="112" t="s">
        <v>9194</v>
      </c>
      <c r="DJ5060" s="112" t="s">
        <v>9078</v>
      </c>
      <c r="DO5060"/>
    </row>
    <row r="5061" spans="15:119" x14ac:dyDescent="0.25">
      <c r="O5061" s="268" t="s">
        <v>14540</v>
      </c>
      <c r="P5061" s="268" t="s">
        <v>9482</v>
      </c>
      <c r="Q5061" s="269">
        <v>-7.5</v>
      </c>
      <c r="R5061" s="269">
        <v>-8</v>
      </c>
      <c r="S5061" s="269">
        <v>-56</v>
      </c>
      <c r="T5061" s="269">
        <v>-56.5</v>
      </c>
      <c r="DI5061" s="112" t="s">
        <v>8245</v>
      </c>
      <c r="DJ5061" s="112" t="s">
        <v>7908</v>
      </c>
      <c r="DO5061"/>
    </row>
    <row r="5062" spans="15:119" x14ac:dyDescent="0.25">
      <c r="O5062" s="268" t="s">
        <v>14541</v>
      </c>
      <c r="P5062" s="268" t="s">
        <v>9484</v>
      </c>
      <c r="Q5062" s="269">
        <v>-7.5</v>
      </c>
      <c r="R5062" s="269">
        <v>-7.75</v>
      </c>
      <c r="S5062" s="269">
        <v>-56.25</v>
      </c>
      <c r="T5062" s="269">
        <v>-56.5</v>
      </c>
      <c r="DI5062" s="112" t="s">
        <v>5711</v>
      </c>
      <c r="DJ5062" s="112" t="s">
        <v>5568</v>
      </c>
      <c r="DO5062"/>
    </row>
    <row r="5063" spans="15:119" x14ac:dyDescent="0.25">
      <c r="O5063" s="268" t="s">
        <v>14542</v>
      </c>
      <c r="P5063" s="268" t="s">
        <v>9484</v>
      </c>
      <c r="Q5063" s="269">
        <v>-7.5</v>
      </c>
      <c r="R5063" s="269">
        <v>-7.75</v>
      </c>
      <c r="S5063" s="269">
        <v>-56</v>
      </c>
      <c r="T5063" s="269">
        <v>-56.25</v>
      </c>
      <c r="DI5063" s="112" t="s">
        <v>5895</v>
      </c>
      <c r="DJ5063" s="112" t="s">
        <v>5832</v>
      </c>
      <c r="DO5063"/>
    </row>
    <row r="5064" spans="15:119" x14ac:dyDescent="0.25">
      <c r="O5064" s="268" t="s">
        <v>14543</v>
      </c>
      <c r="P5064" s="268" t="s">
        <v>9484</v>
      </c>
      <c r="Q5064" s="269">
        <v>-7.75</v>
      </c>
      <c r="R5064" s="269">
        <v>-8</v>
      </c>
      <c r="S5064" s="269">
        <v>-56.25</v>
      </c>
      <c r="T5064" s="269">
        <v>-56.5</v>
      </c>
      <c r="DI5064" s="112" t="s">
        <v>9422</v>
      </c>
      <c r="DJ5064" s="112" t="s">
        <v>9212</v>
      </c>
      <c r="DO5064"/>
    </row>
    <row r="5065" spans="15:119" x14ac:dyDescent="0.25">
      <c r="O5065" s="268" t="s">
        <v>14544</v>
      </c>
      <c r="P5065" s="268" t="s">
        <v>9484</v>
      </c>
      <c r="Q5065" s="269">
        <v>-7.75</v>
      </c>
      <c r="R5065" s="269">
        <v>-8</v>
      </c>
      <c r="S5065" s="269">
        <v>-56</v>
      </c>
      <c r="T5065" s="269">
        <v>-56.25</v>
      </c>
      <c r="DI5065" s="112" t="s">
        <v>6259</v>
      </c>
      <c r="DJ5065" s="112" t="s">
        <v>5901</v>
      </c>
      <c r="DO5065"/>
    </row>
    <row r="5066" spans="15:119" x14ac:dyDescent="0.25">
      <c r="O5066" s="268" t="s">
        <v>14545</v>
      </c>
      <c r="P5066" s="268" t="s">
        <v>9482</v>
      </c>
      <c r="Q5066" s="269">
        <v>-7.5</v>
      </c>
      <c r="R5066" s="269">
        <v>-8</v>
      </c>
      <c r="S5066" s="269">
        <v>-55.5</v>
      </c>
      <c r="T5066" s="269">
        <v>-56</v>
      </c>
      <c r="DI5066" s="112" t="s">
        <v>6260</v>
      </c>
      <c r="DJ5066" s="112" t="s">
        <v>5901</v>
      </c>
      <c r="DO5066"/>
    </row>
    <row r="5067" spans="15:119" x14ac:dyDescent="0.25">
      <c r="O5067" s="268" t="s">
        <v>14546</v>
      </c>
      <c r="P5067" s="268" t="s">
        <v>9484</v>
      </c>
      <c r="Q5067" s="269">
        <v>-7.5</v>
      </c>
      <c r="R5067" s="269">
        <v>-7.75</v>
      </c>
      <c r="S5067" s="269">
        <v>-55.75</v>
      </c>
      <c r="T5067" s="269">
        <v>-56</v>
      </c>
      <c r="DI5067" s="112" t="s">
        <v>4780</v>
      </c>
      <c r="DJ5067" s="112" t="s">
        <v>4583</v>
      </c>
      <c r="DO5067"/>
    </row>
    <row r="5068" spans="15:119" x14ac:dyDescent="0.25">
      <c r="O5068" s="268" t="s">
        <v>14547</v>
      </c>
      <c r="P5068" s="268" t="s">
        <v>9484</v>
      </c>
      <c r="Q5068" s="269">
        <v>-7.5</v>
      </c>
      <c r="R5068" s="269">
        <v>-7.75</v>
      </c>
      <c r="S5068" s="269">
        <v>-55.5</v>
      </c>
      <c r="T5068" s="269">
        <v>-55.75</v>
      </c>
      <c r="DI5068" s="112" t="s">
        <v>4780</v>
      </c>
      <c r="DJ5068" s="112" t="s">
        <v>5203</v>
      </c>
      <c r="DO5068"/>
    </row>
    <row r="5069" spans="15:119" x14ac:dyDescent="0.25">
      <c r="O5069" s="268" t="s">
        <v>14548</v>
      </c>
      <c r="P5069" s="268" t="s">
        <v>9484</v>
      </c>
      <c r="Q5069" s="269">
        <v>-7.75</v>
      </c>
      <c r="R5069" s="269">
        <v>-8</v>
      </c>
      <c r="S5069" s="269">
        <v>-55.75</v>
      </c>
      <c r="T5069" s="269">
        <v>-56</v>
      </c>
      <c r="DI5069" s="112" t="s">
        <v>4570</v>
      </c>
      <c r="DJ5069" s="112" t="s">
        <v>4444</v>
      </c>
      <c r="DO5069"/>
    </row>
    <row r="5070" spans="15:119" x14ac:dyDescent="0.25">
      <c r="O5070" s="268" t="s">
        <v>14549</v>
      </c>
      <c r="P5070" s="268" t="s">
        <v>9484</v>
      </c>
      <c r="Q5070" s="269">
        <v>-7.75</v>
      </c>
      <c r="R5070" s="269">
        <v>-8</v>
      </c>
      <c r="S5070" s="269">
        <v>-55.5</v>
      </c>
      <c r="T5070" s="269">
        <v>-55.75</v>
      </c>
      <c r="DI5070" s="112" t="s">
        <v>6261</v>
      </c>
      <c r="DJ5070" s="112" t="s">
        <v>5901</v>
      </c>
      <c r="DO5070"/>
    </row>
    <row r="5071" spans="15:119" x14ac:dyDescent="0.25">
      <c r="O5071" s="268" t="s">
        <v>14550</v>
      </c>
      <c r="P5071" s="268" t="s">
        <v>9480</v>
      </c>
      <c r="Q5071" s="269">
        <v>-7</v>
      </c>
      <c r="R5071" s="269">
        <v>-8</v>
      </c>
      <c r="S5071" s="269">
        <v>-54</v>
      </c>
      <c r="T5071" s="269">
        <v>-55.5</v>
      </c>
      <c r="DI5071" s="112" t="s">
        <v>6261</v>
      </c>
      <c r="DJ5071" s="112" t="s">
        <v>8536</v>
      </c>
      <c r="DO5071"/>
    </row>
    <row r="5072" spans="15:119" x14ac:dyDescent="0.25">
      <c r="O5072" s="268" t="s">
        <v>14551</v>
      </c>
      <c r="P5072" s="268" t="s">
        <v>9482</v>
      </c>
      <c r="Q5072" s="269">
        <v>-7</v>
      </c>
      <c r="R5072" s="269">
        <v>-7.5</v>
      </c>
      <c r="S5072" s="269">
        <v>-55</v>
      </c>
      <c r="T5072" s="269">
        <v>-55.5</v>
      </c>
      <c r="DI5072" s="112" t="s">
        <v>5551</v>
      </c>
      <c r="DJ5072" s="112" t="s">
        <v>5365</v>
      </c>
      <c r="DO5072"/>
    </row>
    <row r="5073" spans="15:119" x14ac:dyDescent="0.25">
      <c r="O5073" s="268" t="s">
        <v>14552</v>
      </c>
      <c r="P5073" s="268" t="s">
        <v>9484</v>
      </c>
      <c r="Q5073" s="269">
        <v>-7</v>
      </c>
      <c r="R5073" s="269">
        <v>-7.25</v>
      </c>
      <c r="S5073" s="269">
        <v>-55.25</v>
      </c>
      <c r="T5073" s="269">
        <v>-55.5</v>
      </c>
      <c r="DI5073" s="112" t="s">
        <v>5184</v>
      </c>
      <c r="DJ5073" s="112" t="s">
        <v>5023</v>
      </c>
      <c r="DO5073"/>
    </row>
    <row r="5074" spans="15:119" x14ac:dyDescent="0.25">
      <c r="O5074" s="268" t="s">
        <v>14553</v>
      </c>
      <c r="P5074" s="268" t="s">
        <v>9484</v>
      </c>
      <c r="Q5074" s="269">
        <v>-7</v>
      </c>
      <c r="R5074" s="269">
        <v>-7.25</v>
      </c>
      <c r="S5074" s="269">
        <v>-55</v>
      </c>
      <c r="T5074" s="269">
        <v>-55.25</v>
      </c>
      <c r="DI5074" s="112" t="s">
        <v>7069</v>
      </c>
      <c r="DJ5074" s="112" t="s">
        <v>6297</v>
      </c>
      <c r="DO5074"/>
    </row>
    <row r="5075" spans="15:119" x14ac:dyDescent="0.25">
      <c r="O5075" s="268" t="s">
        <v>14554</v>
      </c>
      <c r="P5075" s="268" t="s">
        <v>9484</v>
      </c>
      <c r="Q5075" s="269">
        <v>-7.25</v>
      </c>
      <c r="R5075" s="269">
        <v>-7.5</v>
      </c>
      <c r="S5075" s="269">
        <v>-55.25</v>
      </c>
      <c r="T5075" s="269">
        <v>-55.5</v>
      </c>
      <c r="DI5075" s="112" t="s">
        <v>7846</v>
      </c>
      <c r="DJ5075" s="112" t="s">
        <v>7290</v>
      </c>
      <c r="DO5075"/>
    </row>
    <row r="5076" spans="15:119" x14ac:dyDescent="0.25">
      <c r="O5076" s="268" t="s">
        <v>14555</v>
      </c>
      <c r="P5076" s="268" t="s">
        <v>9484</v>
      </c>
      <c r="Q5076" s="269">
        <v>-7.25</v>
      </c>
      <c r="R5076" s="269">
        <v>-7.5</v>
      </c>
      <c r="S5076" s="269">
        <v>-55</v>
      </c>
      <c r="T5076" s="269">
        <v>-55.25</v>
      </c>
      <c r="DI5076" s="112" t="s">
        <v>5009</v>
      </c>
      <c r="DJ5076" s="112" t="s">
        <v>4800</v>
      </c>
      <c r="DO5076"/>
    </row>
    <row r="5077" spans="15:119" x14ac:dyDescent="0.25">
      <c r="O5077" s="268" t="s">
        <v>14556</v>
      </c>
      <c r="P5077" s="268" t="s">
        <v>9482</v>
      </c>
      <c r="Q5077" s="269">
        <v>-7</v>
      </c>
      <c r="R5077" s="269">
        <v>-7.5</v>
      </c>
      <c r="S5077" s="269">
        <v>-54.5</v>
      </c>
      <c r="T5077" s="269">
        <v>-55</v>
      </c>
      <c r="DI5077" s="112" t="s">
        <v>5552</v>
      </c>
      <c r="DJ5077" s="112" t="s">
        <v>5365</v>
      </c>
      <c r="DO5077"/>
    </row>
    <row r="5078" spans="15:119" x14ac:dyDescent="0.25">
      <c r="O5078" s="268" t="s">
        <v>14557</v>
      </c>
      <c r="P5078" s="268" t="s">
        <v>9484</v>
      </c>
      <c r="Q5078" s="269">
        <v>-7</v>
      </c>
      <c r="R5078" s="269">
        <v>-7.25</v>
      </c>
      <c r="S5078" s="269">
        <v>-54.75</v>
      </c>
      <c r="T5078" s="269">
        <v>-55</v>
      </c>
      <c r="DI5078" s="112" t="s">
        <v>5553</v>
      </c>
      <c r="DJ5078" s="112" t="s">
        <v>5365</v>
      </c>
      <c r="DO5078"/>
    </row>
    <row r="5079" spans="15:119" x14ac:dyDescent="0.25">
      <c r="O5079" s="268" t="s">
        <v>14558</v>
      </c>
      <c r="P5079" s="268" t="s">
        <v>9484</v>
      </c>
      <c r="Q5079" s="269">
        <v>-7</v>
      </c>
      <c r="R5079" s="269">
        <v>-7.25</v>
      </c>
      <c r="S5079" s="269">
        <v>-54.5</v>
      </c>
      <c r="T5079" s="269">
        <v>-54.75</v>
      </c>
      <c r="DI5079" s="112" t="s">
        <v>5553</v>
      </c>
      <c r="DJ5079" s="112" t="s">
        <v>8536</v>
      </c>
      <c r="DO5079"/>
    </row>
    <row r="5080" spans="15:119" x14ac:dyDescent="0.25">
      <c r="O5080" s="268" t="s">
        <v>14559</v>
      </c>
      <c r="P5080" s="268" t="s">
        <v>9484</v>
      </c>
      <c r="Q5080" s="269">
        <v>-7.25</v>
      </c>
      <c r="R5080" s="269">
        <v>-7.5</v>
      </c>
      <c r="S5080" s="269">
        <v>-54.75</v>
      </c>
      <c r="T5080" s="269">
        <v>-55</v>
      </c>
      <c r="DI5080" s="112" t="s">
        <v>7070</v>
      </c>
      <c r="DJ5080" s="112" t="s">
        <v>6297</v>
      </c>
      <c r="DO5080"/>
    </row>
    <row r="5081" spans="15:119" x14ac:dyDescent="0.25">
      <c r="O5081" s="268" t="s">
        <v>14560</v>
      </c>
      <c r="P5081" s="268" t="s">
        <v>9484</v>
      </c>
      <c r="Q5081" s="269">
        <v>-7.25</v>
      </c>
      <c r="R5081" s="269">
        <v>-7.5</v>
      </c>
      <c r="S5081" s="269">
        <v>-54.5</v>
      </c>
      <c r="T5081" s="269">
        <v>-54.75</v>
      </c>
      <c r="DI5081" s="112" t="s">
        <v>5713</v>
      </c>
      <c r="DJ5081" s="112" t="s">
        <v>5568</v>
      </c>
      <c r="DO5081"/>
    </row>
    <row r="5082" spans="15:119" x14ac:dyDescent="0.25">
      <c r="O5082" s="268" t="s">
        <v>14561</v>
      </c>
      <c r="P5082" s="268" t="s">
        <v>9482</v>
      </c>
      <c r="Q5082" s="269">
        <v>-7</v>
      </c>
      <c r="R5082" s="269">
        <v>-7.5</v>
      </c>
      <c r="S5082" s="269">
        <v>-54</v>
      </c>
      <c r="T5082" s="269">
        <v>-54.5</v>
      </c>
      <c r="DI5082" s="112" t="s">
        <v>5185</v>
      </c>
      <c r="DJ5082" s="112" t="s">
        <v>5023</v>
      </c>
      <c r="DO5082"/>
    </row>
    <row r="5083" spans="15:119" x14ac:dyDescent="0.25">
      <c r="O5083" s="268" t="s">
        <v>14562</v>
      </c>
      <c r="P5083" s="268" t="s">
        <v>9484</v>
      </c>
      <c r="Q5083" s="269">
        <v>-7</v>
      </c>
      <c r="R5083" s="269">
        <v>-7.25</v>
      </c>
      <c r="S5083" s="269">
        <v>-54.25</v>
      </c>
      <c r="T5083" s="269">
        <v>-54.5</v>
      </c>
      <c r="DI5083" s="112" t="s">
        <v>8506</v>
      </c>
      <c r="DJ5083" s="112" t="s">
        <v>8277</v>
      </c>
      <c r="DO5083"/>
    </row>
    <row r="5084" spans="15:119" x14ac:dyDescent="0.25">
      <c r="O5084" s="268" t="s">
        <v>14563</v>
      </c>
      <c r="P5084" s="268" t="s">
        <v>9484</v>
      </c>
      <c r="Q5084" s="269">
        <v>-7</v>
      </c>
      <c r="R5084" s="269">
        <v>-7.25</v>
      </c>
      <c r="S5084" s="269">
        <v>-54</v>
      </c>
      <c r="T5084" s="269">
        <v>-54.25</v>
      </c>
      <c r="DI5084" s="112" t="s">
        <v>9071</v>
      </c>
      <c r="DJ5084" s="112" t="s">
        <v>9008</v>
      </c>
      <c r="DO5084"/>
    </row>
    <row r="5085" spans="15:119" x14ac:dyDescent="0.25">
      <c r="O5085" s="268" t="s">
        <v>14564</v>
      </c>
      <c r="P5085" s="268" t="s">
        <v>9484</v>
      </c>
      <c r="Q5085" s="269">
        <v>-7.25</v>
      </c>
      <c r="R5085" s="269">
        <v>-7.5</v>
      </c>
      <c r="S5085" s="269">
        <v>-54.25</v>
      </c>
      <c r="T5085" s="269">
        <v>-54.5</v>
      </c>
      <c r="DI5085" s="112" t="s">
        <v>7195</v>
      </c>
      <c r="DJ5085" s="112" t="s">
        <v>7127</v>
      </c>
      <c r="DO5085"/>
    </row>
    <row r="5086" spans="15:119" x14ac:dyDescent="0.25">
      <c r="O5086" s="268" t="s">
        <v>14565</v>
      </c>
      <c r="P5086" s="268" t="s">
        <v>9484</v>
      </c>
      <c r="Q5086" s="269">
        <v>-7.25</v>
      </c>
      <c r="R5086" s="269">
        <v>-7.5</v>
      </c>
      <c r="S5086" s="269">
        <v>-54</v>
      </c>
      <c r="T5086" s="269">
        <v>-54.25</v>
      </c>
      <c r="DI5086" s="112" t="s">
        <v>7847</v>
      </c>
      <c r="DJ5086" s="112" t="s">
        <v>7290</v>
      </c>
      <c r="DO5086"/>
    </row>
    <row r="5087" spans="15:119" x14ac:dyDescent="0.25">
      <c r="O5087" s="268" t="s">
        <v>14566</v>
      </c>
      <c r="P5087" s="268" t="s">
        <v>9482</v>
      </c>
      <c r="Q5087" s="269">
        <v>-7.5</v>
      </c>
      <c r="R5087" s="269">
        <v>-8</v>
      </c>
      <c r="S5087" s="269">
        <v>-55</v>
      </c>
      <c r="T5087" s="269">
        <v>-55.5</v>
      </c>
      <c r="DI5087" s="112" t="s">
        <v>9195</v>
      </c>
      <c r="DJ5087" s="112" t="s">
        <v>9078</v>
      </c>
      <c r="DO5087"/>
    </row>
    <row r="5088" spans="15:119" x14ac:dyDescent="0.25">
      <c r="O5088" s="268" t="s">
        <v>14567</v>
      </c>
      <c r="P5088" s="268" t="s">
        <v>9484</v>
      </c>
      <c r="Q5088" s="269">
        <v>-7.5</v>
      </c>
      <c r="R5088" s="269">
        <v>-7.75</v>
      </c>
      <c r="S5088" s="269">
        <v>-55.25</v>
      </c>
      <c r="T5088" s="269">
        <v>-55.5</v>
      </c>
      <c r="DI5088" s="112" t="s">
        <v>5554</v>
      </c>
      <c r="DJ5088" s="112" t="s">
        <v>5365</v>
      </c>
      <c r="DO5088"/>
    </row>
    <row r="5089" spans="15:119" x14ac:dyDescent="0.25">
      <c r="O5089" s="268" t="s">
        <v>14568</v>
      </c>
      <c r="P5089" s="268" t="s">
        <v>9484</v>
      </c>
      <c r="Q5089" s="269">
        <v>-7.5</v>
      </c>
      <c r="R5089" s="269">
        <v>-7.75</v>
      </c>
      <c r="S5089" s="269">
        <v>-55</v>
      </c>
      <c r="T5089" s="269">
        <v>-55.25</v>
      </c>
      <c r="DI5089" s="112" t="s">
        <v>4411</v>
      </c>
      <c r="DJ5089" s="112" t="s">
        <v>4283</v>
      </c>
      <c r="DO5089"/>
    </row>
    <row r="5090" spans="15:119" x14ac:dyDescent="0.25">
      <c r="O5090" s="268" t="s">
        <v>14569</v>
      </c>
      <c r="P5090" s="268" t="s">
        <v>9484</v>
      </c>
      <c r="Q5090" s="269">
        <v>-7.75</v>
      </c>
      <c r="R5090" s="269">
        <v>-8</v>
      </c>
      <c r="S5090" s="269">
        <v>-55.25</v>
      </c>
      <c r="T5090" s="269">
        <v>-55.5</v>
      </c>
      <c r="DI5090" s="112" t="s">
        <v>5555</v>
      </c>
      <c r="DJ5090" s="112" t="s">
        <v>5365</v>
      </c>
      <c r="DO5090"/>
    </row>
    <row r="5091" spans="15:119" x14ac:dyDescent="0.25">
      <c r="O5091" s="268" t="s">
        <v>14570</v>
      </c>
      <c r="P5091" s="268" t="s">
        <v>9484</v>
      </c>
      <c r="Q5091" s="269">
        <v>-7.75</v>
      </c>
      <c r="R5091" s="269">
        <v>-8</v>
      </c>
      <c r="S5091" s="269">
        <v>-55</v>
      </c>
      <c r="T5091" s="269">
        <v>-55.25</v>
      </c>
      <c r="DI5091" s="112" t="s">
        <v>6262</v>
      </c>
      <c r="DJ5091" s="112" t="s">
        <v>5901</v>
      </c>
      <c r="DO5091"/>
    </row>
    <row r="5092" spans="15:119" x14ac:dyDescent="0.25">
      <c r="O5092" s="268" t="s">
        <v>14571</v>
      </c>
      <c r="P5092" s="268" t="s">
        <v>9482</v>
      </c>
      <c r="Q5092" s="269">
        <v>-7.5</v>
      </c>
      <c r="R5092" s="269">
        <v>-8</v>
      </c>
      <c r="S5092" s="269">
        <v>-54.5</v>
      </c>
      <c r="T5092" s="269">
        <v>-55</v>
      </c>
      <c r="DI5092" s="112" t="s">
        <v>4571</v>
      </c>
      <c r="DJ5092" s="112" t="s">
        <v>4444</v>
      </c>
      <c r="DO5092"/>
    </row>
    <row r="5093" spans="15:119" x14ac:dyDescent="0.25">
      <c r="O5093" s="268" t="s">
        <v>14572</v>
      </c>
      <c r="P5093" s="268" t="s">
        <v>9484</v>
      </c>
      <c r="Q5093" s="269">
        <v>-7.5</v>
      </c>
      <c r="R5093" s="269">
        <v>-7.75</v>
      </c>
      <c r="S5093" s="269">
        <v>-54.75</v>
      </c>
      <c r="T5093" s="269">
        <v>-55</v>
      </c>
      <c r="DI5093" s="112" t="s">
        <v>4781</v>
      </c>
      <c r="DJ5093" s="112" t="s">
        <v>4583</v>
      </c>
      <c r="DO5093"/>
    </row>
    <row r="5094" spans="15:119" x14ac:dyDescent="0.25">
      <c r="O5094" s="268" t="s">
        <v>14573</v>
      </c>
      <c r="P5094" s="268" t="s">
        <v>9484</v>
      </c>
      <c r="Q5094" s="269">
        <v>-7.5</v>
      </c>
      <c r="R5094" s="269">
        <v>-7.75</v>
      </c>
      <c r="S5094" s="269">
        <v>-54.5</v>
      </c>
      <c r="T5094" s="269">
        <v>-54.75</v>
      </c>
      <c r="DI5094" s="112" t="s">
        <v>4782</v>
      </c>
      <c r="DJ5094" s="112" t="s">
        <v>4583</v>
      </c>
      <c r="DO5094"/>
    </row>
    <row r="5095" spans="15:119" x14ac:dyDescent="0.25">
      <c r="O5095" s="268" t="s">
        <v>14574</v>
      </c>
      <c r="P5095" s="268" t="s">
        <v>9484</v>
      </c>
      <c r="Q5095" s="269">
        <v>-7.75</v>
      </c>
      <c r="R5095" s="269">
        <v>-8</v>
      </c>
      <c r="S5095" s="269">
        <v>-54.75</v>
      </c>
      <c r="T5095" s="269">
        <v>-55</v>
      </c>
      <c r="DI5095" s="112" t="s">
        <v>7848</v>
      </c>
      <c r="DJ5095" s="112" t="s">
        <v>7290</v>
      </c>
      <c r="DO5095"/>
    </row>
    <row r="5096" spans="15:119" x14ac:dyDescent="0.25">
      <c r="O5096" s="268" t="s">
        <v>14575</v>
      </c>
      <c r="P5096" s="268" t="s">
        <v>9484</v>
      </c>
      <c r="Q5096" s="269">
        <v>-7.75</v>
      </c>
      <c r="R5096" s="269">
        <v>-8</v>
      </c>
      <c r="S5096" s="269">
        <v>-54.5</v>
      </c>
      <c r="T5096" s="269">
        <v>-54.75</v>
      </c>
      <c r="DI5096" s="112" t="s">
        <v>8507</v>
      </c>
      <c r="DJ5096" s="112" t="s">
        <v>8277</v>
      </c>
      <c r="DO5096"/>
    </row>
    <row r="5097" spans="15:119" x14ac:dyDescent="0.25">
      <c r="O5097" s="268" t="s">
        <v>14576</v>
      </c>
      <c r="P5097" s="268" t="s">
        <v>9482</v>
      </c>
      <c r="Q5097" s="269">
        <v>-7.5</v>
      </c>
      <c r="R5097" s="269">
        <v>-8</v>
      </c>
      <c r="S5097" s="269">
        <v>-54</v>
      </c>
      <c r="T5097" s="269">
        <v>-54.5</v>
      </c>
      <c r="DI5097" s="112" t="s">
        <v>8246</v>
      </c>
      <c r="DJ5097" s="112" t="s">
        <v>7908</v>
      </c>
      <c r="DO5097"/>
    </row>
    <row r="5098" spans="15:119" x14ac:dyDescent="0.25">
      <c r="O5098" s="268" t="s">
        <v>14577</v>
      </c>
      <c r="P5098" s="268" t="s">
        <v>9484</v>
      </c>
      <c r="Q5098" s="269">
        <v>-7.5</v>
      </c>
      <c r="R5098" s="269">
        <v>-7.75</v>
      </c>
      <c r="S5098" s="269">
        <v>-54.25</v>
      </c>
      <c r="T5098" s="269">
        <v>-54.5</v>
      </c>
      <c r="DI5098" s="112" t="s">
        <v>7849</v>
      </c>
      <c r="DJ5098" s="112" t="s">
        <v>7290</v>
      </c>
      <c r="DO5098"/>
    </row>
    <row r="5099" spans="15:119" x14ac:dyDescent="0.25">
      <c r="O5099" s="268" t="s">
        <v>14578</v>
      </c>
      <c r="P5099" s="268" t="s">
        <v>9484</v>
      </c>
      <c r="Q5099" s="269">
        <v>-7.5</v>
      </c>
      <c r="R5099" s="269">
        <v>-7.75</v>
      </c>
      <c r="S5099" s="269">
        <v>-54</v>
      </c>
      <c r="T5099" s="269">
        <v>-54.25</v>
      </c>
      <c r="DI5099" s="112" t="s">
        <v>5556</v>
      </c>
      <c r="DJ5099" s="112" t="s">
        <v>5365</v>
      </c>
      <c r="DO5099"/>
    </row>
    <row r="5100" spans="15:119" x14ac:dyDescent="0.25">
      <c r="O5100" s="268" t="s">
        <v>14579</v>
      </c>
      <c r="P5100" s="268" t="s">
        <v>9484</v>
      </c>
      <c r="Q5100" s="269">
        <v>-7.75</v>
      </c>
      <c r="R5100" s="269">
        <v>-8</v>
      </c>
      <c r="S5100" s="269">
        <v>-54.25</v>
      </c>
      <c r="T5100" s="269">
        <v>-54.5</v>
      </c>
      <c r="DI5100" s="112" t="s">
        <v>7281</v>
      </c>
      <c r="DJ5100" s="112" t="s">
        <v>7203</v>
      </c>
      <c r="DO5100"/>
    </row>
    <row r="5101" spans="15:119" x14ac:dyDescent="0.25">
      <c r="O5101" s="268" t="s">
        <v>14580</v>
      </c>
      <c r="P5101" s="268" t="s">
        <v>9484</v>
      </c>
      <c r="Q5101" s="269">
        <v>-7.75</v>
      </c>
      <c r="R5101" s="269">
        <v>-8</v>
      </c>
      <c r="S5101" s="269">
        <v>-54</v>
      </c>
      <c r="T5101" s="269">
        <v>-54.25</v>
      </c>
      <c r="DI5101" s="112" t="s">
        <v>5714</v>
      </c>
      <c r="DJ5101" s="112" t="s">
        <v>5568</v>
      </c>
      <c r="DO5101"/>
    </row>
    <row r="5102" spans="15:119" x14ac:dyDescent="0.25">
      <c r="O5102" s="268" t="s">
        <v>14581</v>
      </c>
      <c r="P5102" s="268" t="s">
        <v>9476</v>
      </c>
      <c r="Q5102" s="269">
        <v>-4</v>
      </c>
      <c r="R5102" s="269">
        <v>-8</v>
      </c>
      <c r="S5102" s="269">
        <v>-48</v>
      </c>
      <c r="T5102" s="269">
        <v>-54</v>
      </c>
      <c r="DI5102" s="112" t="s">
        <v>5010</v>
      </c>
      <c r="DJ5102" s="112" t="s">
        <v>4800</v>
      </c>
      <c r="DO5102"/>
    </row>
    <row r="5103" spans="15:119" x14ac:dyDescent="0.25">
      <c r="O5103" s="268" t="s">
        <v>14582</v>
      </c>
      <c r="P5103" s="268" t="s">
        <v>9478</v>
      </c>
      <c r="Q5103" s="269">
        <v>-4</v>
      </c>
      <c r="R5103" s="269">
        <v>-6</v>
      </c>
      <c r="S5103" s="269">
        <v>-51</v>
      </c>
      <c r="T5103" s="269">
        <v>-54</v>
      </c>
      <c r="DI5103" s="112" t="s">
        <v>7851</v>
      </c>
      <c r="DJ5103" s="112" t="s">
        <v>7290</v>
      </c>
      <c r="DO5103"/>
    </row>
    <row r="5104" spans="15:119" x14ac:dyDescent="0.25">
      <c r="O5104" s="268" t="s">
        <v>14583</v>
      </c>
      <c r="P5104" s="268" t="s">
        <v>9480</v>
      </c>
      <c r="Q5104" s="269">
        <v>-4</v>
      </c>
      <c r="R5104" s="269">
        <v>-5</v>
      </c>
      <c r="S5104" s="269">
        <v>-52.5</v>
      </c>
      <c r="T5104" s="269">
        <v>-54</v>
      </c>
      <c r="DI5104" s="112" t="s">
        <v>7850</v>
      </c>
      <c r="DJ5104" s="112" t="s">
        <v>7290</v>
      </c>
      <c r="DO5104"/>
    </row>
    <row r="5105" spans="15:119" x14ac:dyDescent="0.25">
      <c r="O5105" s="268" t="s">
        <v>14584</v>
      </c>
      <c r="P5105" s="268" t="s">
        <v>9482</v>
      </c>
      <c r="Q5105" s="269">
        <v>-4</v>
      </c>
      <c r="R5105" s="269">
        <v>-4.5</v>
      </c>
      <c r="S5105" s="269">
        <v>-53.5</v>
      </c>
      <c r="T5105" s="269">
        <v>-54</v>
      </c>
      <c r="DI5105" s="112" t="s">
        <v>8951</v>
      </c>
      <c r="DJ5105" s="112" t="s">
        <v>8536</v>
      </c>
      <c r="DO5105"/>
    </row>
    <row r="5106" spans="15:119" x14ac:dyDescent="0.25">
      <c r="O5106" s="268" t="s">
        <v>14585</v>
      </c>
      <c r="P5106" s="268" t="s">
        <v>9484</v>
      </c>
      <c r="Q5106" s="269">
        <v>-4</v>
      </c>
      <c r="R5106" s="269">
        <v>-4.25</v>
      </c>
      <c r="S5106" s="269">
        <v>-53.75</v>
      </c>
      <c r="T5106" s="269">
        <v>-54</v>
      </c>
      <c r="DI5106" s="112" t="s">
        <v>9196</v>
      </c>
      <c r="DJ5106" s="112" t="s">
        <v>9078</v>
      </c>
      <c r="DO5106"/>
    </row>
    <row r="5107" spans="15:119" x14ac:dyDescent="0.25">
      <c r="O5107" s="268" t="s">
        <v>14586</v>
      </c>
      <c r="P5107" s="268" t="s">
        <v>9484</v>
      </c>
      <c r="Q5107" s="269">
        <v>-4</v>
      </c>
      <c r="R5107" s="269">
        <v>-4.25</v>
      </c>
      <c r="S5107" s="269">
        <v>-53.5</v>
      </c>
      <c r="T5107" s="269">
        <v>-53.75</v>
      </c>
      <c r="DI5107" s="112" t="s">
        <v>7852</v>
      </c>
      <c r="DJ5107" s="112" t="s">
        <v>7290</v>
      </c>
      <c r="DO5107"/>
    </row>
    <row r="5108" spans="15:119" x14ac:dyDescent="0.25">
      <c r="O5108" s="268" t="s">
        <v>14587</v>
      </c>
      <c r="P5108" s="268" t="s">
        <v>9484</v>
      </c>
      <c r="Q5108" s="269">
        <v>-4.25</v>
      </c>
      <c r="R5108" s="269">
        <v>-4.5</v>
      </c>
      <c r="S5108" s="269">
        <v>-53.75</v>
      </c>
      <c r="T5108" s="269">
        <v>-54</v>
      </c>
      <c r="DI5108" s="112" t="s">
        <v>4259</v>
      </c>
      <c r="DJ5108" s="112" t="s">
        <v>4204</v>
      </c>
      <c r="DO5108"/>
    </row>
    <row r="5109" spans="15:119" x14ac:dyDescent="0.25">
      <c r="O5109" s="268" t="s">
        <v>14588</v>
      </c>
      <c r="P5109" s="268" t="s">
        <v>9484</v>
      </c>
      <c r="Q5109" s="269">
        <v>-4.25</v>
      </c>
      <c r="R5109" s="269">
        <v>-4.5</v>
      </c>
      <c r="S5109" s="269">
        <v>-53.5</v>
      </c>
      <c r="T5109" s="269">
        <v>-53.75</v>
      </c>
      <c r="DI5109" s="112" t="s">
        <v>4259</v>
      </c>
      <c r="DJ5109" s="112" t="s">
        <v>7290</v>
      </c>
      <c r="DO5109"/>
    </row>
    <row r="5110" spans="15:119" x14ac:dyDescent="0.25">
      <c r="O5110" s="268" t="s">
        <v>14589</v>
      </c>
      <c r="P5110" s="268" t="s">
        <v>9482</v>
      </c>
      <c r="Q5110" s="269">
        <v>-4</v>
      </c>
      <c r="R5110" s="269">
        <v>-4.5</v>
      </c>
      <c r="S5110" s="269">
        <v>-53</v>
      </c>
      <c r="T5110" s="269">
        <v>-53.5</v>
      </c>
      <c r="DI5110" s="112" t="s">
        <v>5715</v>
      </c>
      <c r="DJ5110" s="112" t="s">
        <v>5568</v>
      </c>
      <c r="DO5110"/>
    </row>
    <row r="5111" spans="15:119" x14ac:dyDescent="0.25">
      <c r="O5111" s="268" t="s">
        <v>14590</v>
      </c>
      <c r="P5111" s="268" t="s">
        <v>9484</v>
      </c>
      <c r="Q5111" s="269">
        <v>-4</v>
      </c>
      <c r="R5111" s="269">
        <v>-4.25</v>
      </c>
      <c r="S5111" s="269">
        <v>-53.25</v>
      </c>
      <c r="T5111" s="269">
        <v>-53.5</v>
      </c>
      <c r="DI5111" s="112" t="s">
        <v>7853</v>
      </c>
      <c r="DJ5111" s="112" t="s">
        <v>7290</v>
      </c>
      <c r="DO5111"/>
    </row>
    <row r="5112" spans="15:119" x14ac:dyDescent="0.25">
      <c r="O5112" s="268" t="s">
        <v>14591</v>
      </c>
      <c r="P5112" s="268" t="s">
        <v>9484</v>
      </c>
      <c r="Q5112" s="269">
        <v>-4</v>
      </c>
      <c r="R5112" s="269">
        <v>-4.25</v>
      </c>
      <c r="S5112" s="269">
        <v>-53</v>
      </c>
      <c r="T5112" s="269">
        <v>-53.25</v>
      </c>
      <c r="DI5112" s="112" t="s">
        <v>6263</v>
      </c>
      <c r="DJ5112" s="112" t="s">
        <v>5901</v>
      </c>
      <c r="DO5112"/>
    </row>
    <row r="5113" spans="15:119" x14ac:dyDescent="0.25">
      <c r="O5113" s="268" t="s">
        <v>14592</v>
      </c>
      <c r="P5113" s="268" t="s">
        <v>9484</v>
      </c>
      <c r="Q5113" s="269">
        <v>-4.25</v>
      </c>
      <c r="R5113" s="269">
        <v>-4.5</v>
      </c>
      <c r="S5113" s="269">
        <v>-53.25</v>
      </c>
      <c r="T5113" s="269">
        <v>-53.5</v>
      </c>
      <c r="DI5113" s="112" t="s">
        <v>5349</v>
      </c>
      <c r="DJ5113" s="112" t="s">
        <v>5203</v>
      </c>
      <c r="DO5113"/>
    </row>
    <row r="5114" spans="15:119" x14ac:dyDescent="0.25">
      <c r="O5114" s="268" t="s">
        <v>14593</v>
      </c>
      <c r="P5114" s="268" t="s">
        <v>9484</v>
      </c>
      <c r="Q5114" s="269">
        <v>-4.25</v>
      </c>
      <c r="R5114" s="269">
        <v>-4.5</v>
      </c>
      <c r="S5114" s="269">
        <v>-53</v>
      </c>
      <c r="T5114" s="269">
        <v>-53.25</v>
      </c>
      <c r="DI5114" s="112" t="s">
        <v>7071</v>
      </c>
      <c r="DJ5114" s="112" t="s">
        <v>6297</v>
      </c>
      <c r="DO5114"/>
    </row>
    <row r="5115" spans="15:119" x14ac:dyDescent="0.25">
      <c r="O5115" s="268" t="s">
        <v>14594</v>
      </c>
      <c r="P5115" s="268" t="s">
        <v>9482</v>
      </c>
      <c r="Q5115" s="269">
        <v>-4</v>
      </c>
      <c r="R5115" s="269">
        <v>-4.5</v>
      </c>
      <c r="S5115" s="269">
        <v>-52.5</v>
      </c>
      <c r="T5115" s="269">
        <v>-53</v>
      </c>
      <c r="DI5115" s="112" t="s">
        <v>5186</v>
      </c>
      <c r="DJ5115" s="112" t="s">
        <v>5023</v>
      </c>
      <c r="DO5115"/>
    </row>
    <row r="5116" spans="15:119" x14ac:dyDescent="0.25">
      <c r="O5116" s="268" t="s">
        <v>14595</v>
      </c>
      <c r="P5116" s="268" t="s">
        <v>9484</v>
      </c>
      <c r="Q5116" s="269">
        <v>-4</v>
      </c>
      <c r="R5116" s="269">
        <v>-4.25</v>
      </c>
      <c r="S5116" s="269">
        <v>-52.75</v>
      </c>
      <c r="T5116" s="269">
        <v>-53</v>
      </c>
      <c r="DI5116" s="112" t="s">
        <v>5716</v>
      </c>
      <c r="DJ5116" s="112" t="s">
        <v>5568</v>
      </c>
      <c r="DO5116"/>
    </row>
    <row r="5117" spans="15:119" x14ac:dyDescent="0.25">
      <c r="O5117" s="268" t="s">
        <v>14596</v>
      </c>
      <c r="P5117" s="268" t="s">
        <v>9484</v>
      </c>
      <c r="Q5117" s="269">
        <v>-4</v>
      </c>
      <c r="R5117" s="269">
        <v>-4.25</v>
      </c>
      <c r="S5117" s="269">
        <v>-52.5</v>
      </c>
      <c r="T5117" s="269">
        <v>-52.75</v>
      </c>
      <c r="DI5117" s="112" t="s">
        <v>5717</v>
      </c>
      <c r="DJ5117" s="112" t="s">
        <v>5568</v>
      </c>
      <c r="DO5117"/>
    </row>
    <row r="5118" spans="15:119" x14ac:dyDescent="0.25">
      <c r="O5118" s="268" t="s">
        <v>14597</v>
      </c>
      <c r="P5118" s="268" t="s">
        <v>9484</v>
      </c>
      <c r="Q5118" s="269">
        <v>-4.25</v>
      </c>
      <c r="R5118" s="269">
        <v>-4.5</v>
      </c>
      <c r="S5118" s="269">
        <v>-52.75</v>
      </c>
      <c r="T5118" s="269">
        <v>-53</v>
      </c>
      <c r="DI5118" s="112" t="s">
        <v>7854</v>
      </c>
      <c r="DJ5118" s="112" t="s">
        <v>7290</v>
      </c>
      <c r="DO5118"/>
    </row>
    <row r="5119" spans="15:119" x14ac:dyDescent="0.25">
      <c r="O5119" s="268" t="s">
        <v>14598</v>
      </c>
      <c r="P5119" s="268" t="s">
        <v>9484</v>
      </c>
      <c r="Q5119" s="269">
        <v>-4.25</v>
      </c>
      <c r="R5119" s="269">
        <v>-4.5</v>
      </c>
      <c r="S5119" s="269">
        <v>-52.5</v>
      </c>
      <c r="T5119" s="269">
        <v>-52.75</v>
      </c>
      <c r="DI5119" s="112" t="s">
        <v>9072</v>
      </c>
      <c r="DJ5119" s="112" t="s">
        <v>9008</v>
      </c>
      <c r="DO5119"/>
    </row>
    <row r="5120" spans="15:119" x14ac:dyDescent="0.25">
      <c r="O5120" s="268" t="s">
        <v>14599</v>
      </c>
      <c r="P5120" s="268" t="s">
        <v>9482</v>
      </c>
      <c r="Q5120" s="269">
        <v>-4.5</v>
      </c>
      <c r="R5120" s="269">
        <v>-5</v>
      </c>
      <c r="S5120" s="269">
        <v>-53.5</v>
      </c>
      <c r="T5120" s="269">
        <v>-54</v>
      </c>
      <c r="DI5120" s="112" t="s">
        <v>7855</v>
      </c>
      <c r="DJ5120" s="112" t="s">
        <v>7290</v>
      </c>
      <c r="DO5120"/>
    </row>
    <row r="5121" spans="15:119" x14ac:dyDescent="0.25">
      <c r="O5121" s="268" t="s">
        <v>14600</v>
      </c>
      <c r="P5121" s="268" t="s">
        <v>9484</v>
      </c>
      <c r="Q5121" s="269">
        <v>-4.5</v>
      </c>
      <c r="R5121" s="269">
        <v>-4.75</v>
      </c>
      <c r="S5121" s="269">
        <v>-53.75</v>
      </c>
      <c r="T5121" s="269">
        <v>-54</v>
      </c>
      <c r="DI5121" s="112" t="s">
        <v>4572</v>
      </c>
      <c r="DJ5121" s="112" t="s">
        <v>4444</v>
      </c>
      <c r="DO5121"/>
    </row>
    <row r="5122" spans="15:119" x14ac:dyDescent="0.25">
      <c r="O5122" s="268" t="s">
        <v>14601</v>
      </c>
      <c r="P5122" s="268" t="s">
        <v>9484</v>
      </c>
      <c r="Q5122" s="269">
        <v>-4.5</v>
      </c>
      <c r="R5122" s="269">
        <v>-4.75</v>
      </c>
      <c r="S5122" s="269">
        <v>-53.5</v>
      </c>
      <c r="T5122" s="269">
        <v>-53.75</v>
      </c>
      <c r="DI5122" s="112" t="s">
        <v>7856</v>
      </c>
      <c r="DJ5122" s="112" t="s">
        <v>7290</v>
      </c>
      <c r="DO5122"/>
    </row>
    <row r="5123" spans="15:119" x14ac:dyDescent="0.25">
      <c r="O5123" s="268" t="s">
        <v>14602</v>
      </c>
      <c r="P5123" s="268" t="s">
        <v>9484</v>
      </c>
      <c r="Q5123" s="269">
        <v>-4.75</v>
      </c>
      <c r="R5123" s="269">
        <v>-5</v>
      </c>
      <c r="S5123" s="269">
        <v>-53.75</v>
      </c>
      <c r="T5123" s="269">
        <v>-54</v>
      </c>
      <c r="DI5123" s="112" t="s">
        <v>4412</v>
      </c>
      <c r="DJ5123" s="112" t="s">
        <v>4283</v>
      </c>
      <c r="DO5123"/>
    </row>
    <row r="5124" spans="15:119" x14ac:dyDescent="0.25">
      <c r="O5124" s="268" t="s">
        <v>14603</v>
      </c>
      <c r="P5124" s="268" t="s">
        <v>9484</v>
      </c>
      <c r="Q5124" s="269">
        <v>-4.75</v>
      </c>
      <c r="R5124" s="269">
        <v>-5</v>
      </c>
      <c r="S5124" s="269">
        <v>-53.5</v>
      </c>
      <c r="T5124" s="269">
        <v>-53.75</v>
      </c>
      <c r="DI5124" s="112" t="s">
        <v>8508</v>
      </c>
      <c r="DJ5124" s="112" t="s">
        <v>8277</v>
      </c>
      <c r="DO5124"/>
    </row>
    <row r="5125" spans="15:119" x14ac:dyDescent="0.25">
      <c r="O5125" s="268" t="s">
        <v>14604</v>
      </c>
      <c r="P5125" s="268" t="s">
        <v>9482</v>
      </c>
      <c r="Q5125" s="269">
        <v>-4.5</v>
      </c>
      <c r="R5125" s="269">
        <v>-5</v>
      </c>
      <c r="S5125" s="269">
        <v>-53</v>
      </c>
      <c r="T5125" s="269">
        <v>-53.5</v>
      </c>
      <c r="DI5125" s="112" t="s">
        <v>7072</v>
      </c>
      <c r="DJ5125" s="112" t="s">
        <v>6297</v>
      </c>
      <c r="DO5125"/>
    </row>
    <row r="5126" spans="15:119" x14ac:dyDescent="0.25">
      <c r="O5126" s="268" t="s">
        <v>14605</v>
      </c>
      <c r="P5126" s="268" t="s">
        <v>9484</v>
      </c>
      <c r="Q5126" s="269">
        <v>-4.5</v>
      </c>
      <c r="R5126" s="269">
        <v>-4.75</v>
      </c>
      <c r="S5126" s="269">
        <v>-53.25</v>
      </c>
      <c r="T5126" s="269">
        <v>-53.5</v>
      </c>
      <c r="DI5126" s="112" t="s">
        <v>4573</v>
      </c>
      <c r="DJ5126" s="112" t="s">
        <v>4444</v>
      </c>
      <c r="DO5126"/>
    </row>
    <row r="5127" spans="15:119" x14ac:dyDescent="0.25">
      <c r="O5127" s="268" t="s">
        <v>14606</v>
      </c>
      <c r="P5127" s="268" t="s">
        <v>9484</v>
      </c>
      <c r="Q5127" s="269">
        <v>-4.5</v>
      </c>
      <c r="R5127" s="269">
        <v>-4.75</v>
      </c>
      <c r="S5127" s="269">
        <v>-53</v>
      </c>
      <c r="T5127" s="269">
        <v>-53.25</v>
      </c>
      <c r="DI5127" s="112" t="s">
        <v>5350</v>
      </c>
      <c r="DJ5127" s="112" t="s">
        <v>5203</v>
      </c>
      <c r="DO5127"/>
    </row>
    <row r="5128" spans="15:119" x14ac:dyDescent="0.25">
      <c r="O5128" s="268" t="s">
        <v>14607</v>
      </c>
      <c r="P5128" s="268" t="s">
        <v>9484</v>
      </c>
      <c r="Q5128" s="269">
        <v>-4.75</v>
      </c>
      <c r="R5128" s="269">
        <v>-5</v>
      </c>
      <c r="S5128" s="269">
        <v>-53.25</v>
      </c>
      <c r="T5128" s="269">
        <v>-53.5</v>
      </c>
      <c r="DI5128" s="112" t="s">
        <v>7857</v>
      </c>
      <c r="DJ5128" s="112" t="s">
        <v>7290</v>
      </c>
      <c r="DO5128"/>
    </row>
    <row r="5129" spans="15:119" x14ac:dyDescent="0.25">
      <c r="O5129" s="268" t="s">
        <v>14608</v>
      </c>
      <c r="P5129" s="268" t="s">
        <v>9484</v>
      </c>
      <c r="Q5129" s="269">
        <v>-4.75</v>
      </c>
      <c r="R5129" s="269">
        <v>-5</v>
      </c>
      <c r="S5129" s="269">
        <v>-53</v>
      </c>
      <c r="T5129" s="269">
        <v>-53.25</v>
      </c>
      <c r="DI5129" s="112" t="s">
        <v>4574</v>
      </c>
      <c r="DJ5129" s="112" t="s">
        <v>4444</v>
      </c>
      <c r="DO5129"/>
    </row>
    <row r="5130" spans="15:119" x14ac:dyDescent="0.25">
      <c r="O5130" s="268" t="s">
        <v>14609</v>
      </c>
      <c r="P5130" s="268" t="s">
        <v>9482</v>
      </c>
      <c r="Q5130" s="269">
        <v>-4.5</v>
      </c>
      <c r="R5130" s="269">
        <v>-5</v>
      </c>
      <c r="S5130" s="269">
        <v>-52.5</v>
      </c>
      <c r="T5130" s="269">
        <v>-53</v>
      </c>
      <c r="DI5130" s="112" t="s">
        <v>5718</v>
      </c>
      <c r="DJ5130" s="112" t="s">
        <v>5568</v>
      </c>
      <c r="DO5130"/>
    </row>
    <row r="5131" spans="15:119" x14ac:dyDescent="0.25">
      <c r="O5131" s="268" t="s">
        <v>14610</v>
      </c>
      <c r="P5131" s="268" t="s">
        <v>9484</v>
      </c>
      <c r="Q5131" s="269">
        <v>-4.5</v>
      </c>
      <c r="R5131" s="269">
        <v>-4.75</v>
      </c>
      <c r="S5131" s="269">
        <v>-52.75</v>
      </c>
      <c r="T5131" s="269">
        <v>-53</v>
      </c>
      <c r="DI5131" s="112" t="s">
        <v>8247</v>
      </c>
      <c r="DJ5131" s="112" t="s">
        <v>7908</v>
      </c>
      <c r="DO5131"/>
    </row>
    <row r="5132" spans="15:119" x14ac:dyDescent="0.25">
      <c r="O5132" s="268" t="s">
        <v>14611</v>
      </c>
      <c r="P5132" s="268" t="s">
        <v>9484</v>
      </c>
      <c r="Q5132" s="269">
        <v>-4.5</v>
      </c>
      <c r="R5132" s="269">
        <v>-4.75</v>
      </c>
      <c r="S5132" s="269">
        <v>-52.5</v>
      </c>
      <c r="T5132" s="269">
        <v>-52.75</v>
      </c>
      <c r="DI5132" s="112" t="s">
        <v>7858</v>
      </c>
      <c r="DJ5132" s="112" t="s">
        <v>7290</v>
      </c>
      <c r="DO5132"/>
    </row>
    <row r="5133" spans="15:119" x14ac:dyDescent="0.25">
      <c r="O5133" s="268" t="s">
        <v>14612</v>
      </c>
      <c r="P5133" s="268" t="s">
        <v>9484</v>
      </c>
      <c r="Q5133" s="269">
        <v>-4.75</v>
      </c>
      <c r="R5133" s="269">
        <v>-5</v>
      </c>
      <c r="S5133" s="269">
        <v>-52.75</v>
      </c>
      <c r="T5133" s="269">
        <v>-53</v>
      </c>
      <c r="DI5133" s="112" t="s">
        <v>8248</v>
      </c>
      <c r="DJ5133" s="112" t="s">
        <v>7908</v>
      </c>
      <c r="DO5133"/>
    </row>
    <row r="5134" spans="15:119" x14ac:dyDescent="0.25">
      <c r="O5134" s="268" t="s">
        <v>14613</v>
      </c>
      <c r="P5134" s="268" t="s">
        <v>9484</v>
      </c>
      <c r="Q5134" s="269">
        <v>-4.75</v>
      </c>
      <c r="R5134" s="269">
        <v>-5</v>
      </c>
      <c r="S5134" s="269">
        <v>-52.5</v>
      </c>
      <c r="T5134" s="269">
        <v>-52.75</v>
      </c>
      <c r="DI5134" s="112" t="s">
        <v>5187</v>
      </c>
      <c r="DJ5134" s="112" t="s">
        <v>5023</v>
      </c>
      <c r="DO5134"/>
    </row>
    <row r="5135" spans="15:119" x14ac:dyDescent="0.25">
      <c r="O5135" s="268" t="s">
        <v>14614</v>
      </c>
      <c r="P5135" s="268" t="s">
        <v>9480</v>
      </c>
      <c r="Q5135" s="269">
        <v>-4</v>
      </c>
      <c r="R5135" s="269">
        <v>-5</v>
      </c>
      <c r="S5135" s="269">
        <v>-51</v>
      </c>
      <c r="T5135" s="269">
        <v>-52.5</v>
      </c>
      <c r="DI5135" s="112" t="s">
        <v>5011</v>
      </c>
      <c r="DJ5135" s="112" t="s">
        <v>4800</v>
      </c>
      <c r="DO5135"/>
    </row>
    <row r="5136" spans="15:119" x14ac:dyDescent="0.25">
      <c r="O5136" s="268" t="s">
        <v>14615</v>
      </c>
      <c r="P5136" s="268" t="s">
        <v>9482</v>
      </c>
      <c r="Q5136" s="269">
        <v>-4</v>
      </c>
      <c r="R5136" s="269">
        <v>-4.5</v>
      </c>
      <c r="S5136" s="269">
        <v>-52</v>
      </c>
      <c r="T5136" s="269">
        <v>-52.5</v>
      </c>
      <c r="DI5136" s="112" t="s">
        <v>7859</v>
      </c>
      <c r="DJ5136" s="112" t="s">
        <v>7290</v>
      </c>
      <c r="DO5136"/>
    </row>
    <row r="5137" spans="15:119" x14ac:dyDescent="0.25">
      <c r="O5137" s="268" t="s">
        <v>14616</v>
      </c>
      <c r="P5137" s="268" t="s">
        <v>9484</v>
      </c>
      <c r="Q5137" s="269">
        <v>-4</v>
      </c>
      <c r="R5137" s="269">
        <v>-4.25</v>
      </c>
      <c r="S5137" s="269">
        <v>-52.25</v>
      </c>
      <c r="T5137" s="269">
        <v>-52.5</v>
      </c>
      <c r="DI5137" s="112" t="s">
        <v>8509</v>
      </c>
      <c r="DJ5137" s="112" t="s">
        <v>8277</v>
      </c>
      <c r="DO5137"/>
    </row>
    <row r="5138" spans="15:119" x14ac:dyDescent="0.25">
      <c r="O5138" s="268" t="s">
        <v>14617</v>
      </c>
      <c r="P5138" s="268" t="s">
        <v>9484</v>
      </c>
      <c r="Q5138" s="269">
        <v>-4</v>
      </c>
      <c r="R5138" s="269">
        <v>-4.25</v>
      </c>
      <c r="S5138" s="269">
        <v>-52</v>
      </c>
      <c r="T5138" s="269">
        <v>-52.25</v>
      </c>
      <c r="DI5138" s="112" t="s">
        <v>5351</v>
      </c>
      <c r="DJ5138" s="112" t="s">
        <v>5203</v>
      </c>
      <c r="DO5138"/>
    </row>
    <row r="5139" spans="15:119" x14ac:dyDescent="0.25">
      <c r="O5139" s="268" t="s">
        <v>14618</v>
      </c>
      <c r="P5139" s="268" t="s">
        <v>9484</v>
      </c>
      <c r="Q5139" s="269">
        <v>-4.25</v>
      </c>
      <c r="R5139" s="269">
        <v>-4.5</v>
      </c>
      <c r="S5139" s="269">
        <v>-52.25</v>
      </c>
      <c r="T5139" s="269">
        <v>-52.5</v>
      </c>
      <c r="DI5139" s="112" t="s">
        <v>9197</v>
      </c>
      <c r="DJ5139" s="112" t="s">
        <v>9078</v>
      </c>
      <c r="DO5139"/>
    </row>
    <row r="5140" spans="15:119" x14ac:dyDescent="0.25">
      <c r="O5140" s="268" t="s">
        <v>14619</v>
      </c>
      <c r="P5140" s="268" t="s">
        <v>9484</v>
      </c>
      <c r="Q5140" s="269">
        <v>-4.25</v>
      </c>
      <c r="R5140" s="269">
        <v>-4.5</v>
      </c>
      <c r="S5140" s="269">
        <v>-52</v>
      </c>
      <c r="T5140" s="269">
        <v>-52.25</v>
      </c>
      <c r="DI5140" s="112" t="s">
        <v>7282</v>
      </c>
      <c r="DJ5140" s="112" t="s">
        <v>7203</v>
      </c>
      <c r="DO5140"/>
    </row>
    <row r="5141" spans="15:119" x14ac:dyDescent="0.25">
      <c r="O5141" s="268" t="s">
        <v>14620</v>
      </c>
      <c r="P5141" s="268" t="s">
        <v>9482</v>
      </c>
      <c r="Q5141" s="269">
        <v>-4</v>
      </c>
      <c r="R5141" s="269">
        <v>-4.5</v>
      </c>
      <c r="S5141" s="269">
        <v>-51.5</v>
      </c>
      <c r="T5141" s="269">
        <v>-52</v>
      </c>
      <c r="DI5141" s="112" t="s">
        <v>6264</v>
      </c>
      <c r="DJ5141" s="112" t="s">
        <v>5901</v>
      </c>
      <c r="DO5141"/>
    </row>
    <row r="5142" spans="15:119" x14ac:dyDescent="0.25">
      <c r="O5142" s="268" t="s">
        <v>14621</v>
      </c>
      <c r="P5142" s="268" t="s">
        <v>9484</v>
      </c>
      <c r="Q5142" s="269">
        <v>-4</v>
      </c>
      <c r="R5142" s="269">
        <v>-4.25</v>
      </c>
      <c r="S5142" s="269">
        <v>-51.75</v>
      </c>
      <c r="T5142" s="269">
        <v>-52</v>
      </c>
      <c r="DI5142" s="112" t="s">
        <v>5825</v>
      </c>
      <c r="DJ5142" s="112" t="s">
        <v>5735</v>
      </c>
      <c r="DO5142"/>
    </row>
    <row r="5143" spans="15:119" x14ac:dyDescent="0.25">
      <c r="O5143" s="268" t="s">
        <v>14622</v>
      </c>
      <c r="P5143" s="268" t="s">
        <v>9484</v>
      </c>
      <c r="Q5143" s="269">
        <v>-4</v>
      </c>
      <c r="R5143" s="269">
        <v>-4.25</v>
      </c>
      <c r="S5143" s="269">
        <v>-51.5</v>
      </c>
      <c r="T5143" s="269">
        <v>-51.75</v>
      </c>
      <c r="DI5143" s="112" t="s">
        <v>5012</v>
      </c>
      <c r="DJ5143" s="112" t="s">
        <v>4800</v>
      </c>
      <c r="DO5143"/>
    </row>
    <row r="5144" spans="15:119" x14ac:dyDescent="0.25">
      <c r="O5144" s="268" t="s">
        <v>14623</v>
      </c>
      <c r="P5144" s="268" t="s">
        <v>9484</v>
      </c>
      <c r="Q5144" s="269">
        <v>-4.25</v>
      </c>
      <c r="R5144" s="269">
        <v>-4.5</v>
      </c>
      <c r="S5144" s="269">
        <v>-51.75</v>
      </c>
      <c r="T5144" s="269">
        <v>-52</v>
      </c>
      <c r="DI5144" s="112" t="s">
        <v>6265</v>
      </c>
      <c r="DJ5144" s="112" t="s">
        <v>5901</v>
      </c>
      <c r="DO5144"/>
    </row>
    <row r="5145" spans="15:119" x14ac:dyDescent="0.25">
      <c r="O5145" s="268" t="s">
        <v>14624</v>
      </c>
      <c r="P5145" s="268" t="s">
        <v>9484</v>
      </c>
      <c r="Q5145" s="269">
        <v>-4.25</v>
      </c>
      <c r="R5145" s="269">
        <v>-4.5</v>
      </c>
      <c r="S5145" s="269">
        <v>-51.5</v>
      </c>
      <c r="T5145" s="269">
        <v>-51.75</v>
      </c>
      <c r="DI5145" s="112" t="s">
        <v>6266</v>
      </c>
      <c r="DJ5145" s="112" t="s">
        <v>5901</v>
      </c>
      <c r="DO5145"/>
    </row>
    <row r="5146" spans="15:119" x14ac:dyDescent="0.25">
      <c r="O5146" s="268" t="s">
        <v>14625</v>
      </c>
      <c r="P5146" s="268" t="s">
        <v>9482</v>
      </c>
      <c r="Q5146" s="269">
        <v>-4</v>
      </c>
      <c r="R5146" s="269">
        <v>-4.5</v>
      </c>
      <c r="S5146" s="269">
        <v>-51</v>
      </c>
      <c r="T5146" s="269">
        <v>-51.5</v>
      </c>
      <c r="DI5146" s="112" t="s">
        <v>7073</v>
      </c>
      <c r="DJ5146" s="112" t="s">
        <v>6297</v>
      </c>
      <c r="DO5146"/>
    </row>
    <row r="5147" spans="15:119" x14ac:dyDescent="0.25">
      <c r="O5147" s="268" t="s">
        <v>14626</v>
      </c>
      <c r="P5147" s="268" t="s">
        <v>9484</v>
      </c>
      <c r="Q5147" s="269">
        <v>-4</v>
      </c>
      <c r="R5147" s="269">
        <v>-4.25</v>
      </c>
      <c r="S5147" s="269">
        <v>-51.25</v>
      </c>
      <c r="T5147" s="269">
        <v>-51.5</v>
      </c>
      <c r="DI5147" s="112" t="s">
        <v>4260</v>
      </c>
      <c r="DJ5147" s="112" t="s">
        <v>4204</v>
      </c>
      <c r="DO5147"/>
    </row>
    <row r="5148" spans="15:119" x14ac:dyDescent="0.25">
      <c r="O5148" s="268" t="s">
        <v>14627</v>
      </c>
      <c r="P5148" s="268" t="s">
        <v>9484</v>
      </c>
      <c r="Q5148" s="269">
        <v>-4</v>
      </c>
      <c r="R5148" s="269">
        <v>-4.25</v>
      </c>
      <c r="S5148" s="269">
        <v>-51</v>
      </c>
      <c r="T5148" s="269">
        <v>-51.25</v>
      </c>
      <c r="DI5148" s="112" t="s">
        <v>8249</v>
      </c>
      <c r="DJ5148" s="112" t="s">
        <v>7908</v>
      </c>
      <c r="DO5148"/>
    </row>
    <row r="5149" spans="15:119" x14ac:dyDescent="0.25">
      <c r="O5149" s="268" t="s">
        <v>14628</v>
      </c>
      <c r="P5149" s="268" t="s">
        <v>9484</v>
      </c>
      <c r="Q5149" s="269">
        <v>-4.25</v>
      </c>
      <c r="R5149" s="269">
        <v>-4.5</v>
      </c>
      <c r="S5149" s="269">
        <v>-51.25</v>
      </c>
      <c r="T5149" s="269">
        <v>-51.5</v>
      </c>
      <c r="DI5149" s="112" t="s">
        <v>8249</v>
      </c>
      <c r="DJ5149" s="112" t="s">
        <v>8536</v>
      </c>
      <c r="DO5149"/>
    </row>
    <row r="5150" spans="15:119" x14ac:dyDescent="0.25">
      <c r="O5150" s="268" t="s">
        <v>14629</v>
      </c>
      <c r="P5150" s="268" t="s">
        <v>9484</v>
      </c>
      <c r="Q5150" s="269">
        <v>-4.25</v>
      </c>
      <c r="R5150" s="269">
        <v>-4.5</v>
      </c>
      <c r="S5150" s="269">
        <v>-51</v>
      </c>
      <c r="T5150" s="269">
        <v>-51.25</v>
      </c>
      <c r="DI5150" s="112" t="s">
        <v>8952</v>
      </c>
      <c r="DJ5150" s="112" t="s">
        <v>8536</v>
      </c>
      <c r="DO5150"/>
    </row>
    <row r="5151" spans="15:119" x14ac:dyDescent="0.25">
      <c r="O5151" s="268" t="s">
        <v>14630</v>
      </c>
      <c r="P5151" s="268" t="s">
        <v>9482</v>
      </c>
      <c r="Q5151" s="269">
        <v>-4.5</v>
      </c>
      <c r="R5151" s="269">
        <v>-5</v>
      </c>
      <c r="S5151" s="269">
        <v>-52</v>
      </c>
      <c r="T5151" s="269">
        <v>-52.5</v>
      </c>
      <c r="DI5151" s="112" t="s">
        <v>5558</v>
      </c>
      <c r="DJ5151" s="112" t="s">
        <v>5901</v>
      </c>
      <c r="DO5151"/>
    </row>
    <row r="5152" spans="15:119" x14ac:dyDescent="0.25">
      <c r="O5152" s="268" t="s">
        <v>14631</v>
      </c>
      <c r="P5152" s="268" t="s">
        <v>9484</v>
      </c>
      <c r="Q5152" s="269">
        <v>-4.5</v>
      </c>
      <c r="R5152" s="269">
        <v>-4.75</v>
      </c>
      <c r="S5152" s="269">
        <v>-52.25</v>
      </c>
      <c r="T5152" s="269">
        <v>-52.5</v>
      </c>
      <c r="DI5152" s="112" t="s">
        <v>5558</v>
      </c>
      <c r="DJ5152" s="112" t="s">
        <v>5365</v>
      </c>
      <c r="DO5152"/>
    </row>
    <row r="5153" spans="15:119" x14ac:dyDescent="0.25">
      <c r="O5153" s="268" t="s">
        <v>14632</v>
      </c>
      <c r="P5153" s="268" t="s">
        <v>9484</v>
      </c>
      <c r="Q5153" s="269">
        <v>-4.5</v>
      </c>
      <c r="R5153" s="269">
        <v>-4.75</v>
      </c>
      <c r="S5153" s="269">
        <v>-52</v>
      </c>
      <c r="T5153" s="269">
        <v>-52.25</v>
      </c>
      <c r="DI5153" s="112" t="s">
        <v>8953</v>
      </c>
      <c r="DJ5153" s="112" t="s">
        <v>8536</v>
      </c>
      <c r="DO5153"/>
    </row>
    <row r="5154" spans="15:119" x14ac:dyDescent="0.25">
      <c r="O5154" s="268" t="s">
        <v>14633</v>
      </c>
      <c r="P5154" s="268" t="s">
        <v>9484</v>
      </c>
      <c r="Q5154" s="269">
        <v>-4.75</v>
      </c>
      <c r="R5154" s="269">
        <v>-5</v>
      </c>
      <c r="S5154" s="269">
        <v>-52.25</v>
      </c>
      <c r="T5154" s="269">
        <v>-52.5</v>
      </c>
      <c r="DI5154" s="112" t="s">
        <v>7074</v>
      </c>
      <c r="DJ5154" s="112" t="s">
        <v>6297</v>
      </c>
      <c r="DO5154"/>
    </row>
    <row r="5155" spans="15:119" x14ac:dyDescent="0.25">
      <c r="O5155" s="268" t="s">
        <v>14634</v>
      </c>
      <c r="P5155" s="268" t="s">
        <v>9484</v>
      </c>
      <c r="Q5155" s="269">
        <v>-4.75</v>
      </c>
      <c r="R5155" s="269">
        <v>-5</v>
      </c>
      <c r="S5155" s="269">
        <v>-52</v>
      </c>
      <c r="T5155" s="269">
        <v>-52.25</v>
      </c>
      <c r="DI5155" s="112" t="s">
        <v>7074</v>
      </c>
      <c r="DJ5155" s="112" t="s">
        <v>7908</v>
      </c>
      <c r="DO5155"/>
    </row>
    <row r="5156" spans="15:119" x14ac:dyDescent="0.25">
      <c r="O5156" s="268" t="s">
        <v>14635</v>
      </c>
      <c r="P5156" s="268" t="s">
        <v>9482</v>
      </c>
      <c r="Q5156" s="269">
        <v>-4.5</v>
      </c>
      <c r="R5156" s="269">
        <v>-5</v>
      </c>
      <c r="S5156" s="269">
        <v>-51.5</v>
      </c>
      <c r="T5156" s="269">
        <v>-52</v>
      </c>
      <c r="DI5156" s="112" t="s">
        <v>7860</v>
      </c>
      <c r="DJ5156" s="112" t="s">
        <v>7290</v>
      </c>
      <c r="DO5156"/>
    </row>
    <row r="5157" spans="15:119" x14ac:dyDescent="0.25">
      <c r="O5157" s="268" t="s">
        <v>14636</v>
      </c>
      <c r="P5157" s="268" t="s">
        <v>9484</v>
      </c>
      <c r="Q5157" s="269">
        <v>-4.5</v>
      </c>
      <c r="R5157" s="269">
        <v>-4.75</v>
      </c>
      <c r="S5157" s="269">
        <v>-51.75</v>
      </c>
      <c r="T5157" s="269">
        <v>-52</v>
      </c>
      <c r="DI5157" s="112" t="s">
        <v>7075</v>
      </c>
      <c r="DJ5157" s="112" t="s">
        <v>6297</v>
      </c>
      <c r="DO5157"/>
    </row>
    <row r="5158" spans="15:119" x14ac:dyDescent="0.25">
      <c r="O5158" s="268" t="s">
        <v>14637</v>
      </c>
      <c r="P5158" s="268" t="s">
        <v>9484</v>
      </c>
      <c r="Q5158" s="269">
        <v>-4.5</v>
      </c>
      <c r="R5158" s="269">
        <v>-4.75</v>
      </c>
      <c r="S5158" s="269">
        <v>-51.5</v>
      </c>
      <c r="T5158" s="269">
        <v>-51.75</v>
      </c>
      <c r="DI5158" s="112" t="s">
        <v>6267</v>
      </c>
      <c r="DJ5158" s="112" t="s">
        <v>5901</v>
      </c>
      <c r="DO5158"/>
    </row>
    <row r="5159" spans="15:119" x14ac:dyDescent="0.25">
      <c r="O5159" s="268" t="s">
        <v>14638</v>
      </c>
      <c r="P5159" s="268" t="s">
        <v>9484</v>
      </c>
      <c r="Q5159" s="269">
        <v>-4.75</v>
      </c>
      <c r="R5159" s="269">
        <v>-5</v>
      </c>
      <c r="S5159" s="269">
        <v>-51.75</v>
      </c>
      <c r="T5159" s="269">
        <v>-52</v>
      </c>
      <c r="DI5159" s="112" t="s">
        <v>7861</v>
      </c>
      <c r="DJ5159" s="112" t="s">
        <v>7290</v>
      </c>
      <c r="DO5159"/>
    </row>
    <row r="5160" spans="15:119" x14ac:dyDescent="0.25">
      <c r="O5160" s="268" t="s">
        <v>14639</v>
      </c>
      <c r="P5160" s="268" t="s">
        <v>9484</v>
      </c>
      <c r="Q5160" s="269">
        <v>-4.75</v>
      </c>
      <c r="R5160" s="269">
        <v>-5</v>
      </c>
      <c r="S5160" s="269">
        <v>-51.5</v>
      </c>
      <c r="T5160" s="269">
        <v>-51.75</v>
      </c>
      <c r="DI5160" s="112" t="s">
        <v>9198</v>
      </c>
      <c r="DJ5160" s="112" t="s">
        <v>9078</v>
      </c>
      <c r="DO5160"/>
    </row>
    <row r="5161" spans="15:119" x14ac:dyDescent="0.25">
      <c r="O5161" s="268" t="s">
        <v>14640</v>
      </c>
      <c r="P5161" s="268" t="s">
        <v>9482</v>
      </c>
      <c r="Q5161" s="269">
        <v>-4.5</v>
      </c>
      <c r="R5161" s="269">
        <v>-5</v>
      </c>
      <c r="S5161" s="269">
        <v>-51</v>
      </c>
      <c r="T5161" s="269">
        <v>-51.5</v>
      </c>
      <c r="DI5161" s="112" t="s">
        <v>8954</v>
      </c>
      <c r="DJ5161" s="112" t="s">
        <v>8536</v>
      </c>
      <c r="DO5161"/>
    </row>
    <row r="5162" spans="15:119" x14ac:dyDescent="0.25">
      <c r="O5162" s="268" t="s">
        <v>14641</v>
      </c>
      <c r="P5162" s="268" t="s">
        <v>9484</v>
      </c>
      <c r="Q5162" s="269">
        <v>-4.5</v>
      </c>
      <c r="R5162" s="269">
        <v>-4.75</v>
      </c>
      <c r="S5162" s="269">
        <v>-51.25</v>
      </c>
      <c r="T5162" s="269">
        <v>-51.5</v>
      </c>
      <c r="DI5162" s="112" t="s">
        <v>7076</v>
      </c>
      <c r="DJ5162" s="112" t="s">
        <v>6297</v>
      </c>
      <c r="DO5162"/>
    </row>
    <row r="5163" spans="15:119" x14ac:dyDescent="0.25">
      <c r="O5163" s="268" t="s">
        <v>14642</v>
      </c>
      <c r="P5163" s="268" t="s">
        <v>9484</v>
      </c>
      <c r="Q5163" s="269">
        <v>-4.5</v>
      </c>
      <c r="R5163" s="269">
        <v>-4.75</v>
      </c>
      <c r="S5163" s="269">
        <v>-51</v>
      </c>
      <c r="T5163" s="269">
        <v>-51.25</v>
      </c>
      <c r="DI5163" s="112" t="s">
        <v>7862</v>
      </c>
      <c r="DJ5163" s="112" t="s">
        <v>7290</v>
      </c>
      <c r="DO5163"/>
    </row>
    <row r="5164" spans="15:119" x14ac:dyDescent="0.25">
      <c r="O5164" s="268" t="s">
        <v>14643</v>
      </c>
      <c r="P5164" s="268" t="s">
        <v>9484</v>
      </c>
      <c r="Q5164" s="269">
        <v>-4.75</v>
      </c>
      <c r="R5164" s="269">
        <v>-5</v>
      </c>
      <c r="S5164" s="269">
        <v>-51.25</v>
      </c>
      <c r="T5164" s="269">
        <v>-51.5</v>
      </c>
      <c r="DI5164" s="112" t="s">
        <v>9423</v>
      </c>
      <c r="DJ5164" s="112" t="s">
        <v>9212</v>
      </c>
      <c r="DO5164"/>
    </row>
    <row r="5165" spans="15:119" x14ac:dyDescent="0.25">
      <c r="O5165" s="268" t="s">
        <v>14644</v>
      </c>
      <c r="P5165" s="268" t="s">
        <v>9484</v>
      </c>
      <c r="Q5165" s="269">
        <v>-4.75</v>
      </c>
      <c r="R5165" s="269">
        <v>-5</v>
      </c>
      <c r="S5165" s="269">
        <v>-51</v>
      </c>
      <c r="T5165" s="269">
        <v>-51.25</v>
      </c>
      <c r="DI5165" s="112" t="s">
        <v>5826</v>
      </c>
      <c r="DJ5165" s="112" t="s">
        <v>5735</v>
      </c>
      <c r="DO5165"/>
    </row>
    <row r="5166" spans="15:119" x14ac:dyDescent="0.25">
      <c r="O5166" s="268" t="s">
        <v>14645</v>
      </c>
      <c r="P5166" s="268" t="s">
        <v>9480</v>
      </c>
      <c r="Q5166" s="269">
        <v>-5</v>
      </c>
      <c r="R5166" s="269">
        <v>-6</v>
      </c>
      <c r="S5166" s="269">
        <v>-52.5</v>
      </c>
      <c r="T5166" s="269">
        <v>-54</v>
      </c>
      <c r="DI5166" s="112" t="s">
        <v>8955</v>
      </c>
      <c r="DJ5166" s="112" t="s">
        <v>8536</v>
      </c>
      <c r="DO5166"/>
    </row>
    <row r="5167" spans="15:119" x14ac:dyDescent="0.25">
      <c r="O5167" s="268" t="s">
        <v>14646</v>
      </c>
      <c r="P5167" s="268" t="s">
        <v>9482</v>
      </c>
      <c r="Q5167" s="269">
        <v>-5</v>
      </c>
      <c r="R5167" s="269">
        <v>-5.5</v>
      </c>
      <c r="S5167" s="269">
        <v>-53.5</v>
      </c>
      <c r="T5167" s="269">
        <v>-54</v>
      </c>
      <c r="DI5167" s="112" t="s">
        <v>7863</v>
      </c>
      <c r="DJ5167" s="112" t="s">
        <v>7290</v>
      </c>
      <c r="DO5167"/>
    </row>
    <row r="5168" spans="15:119" x14ac:dyDescent="0.25">
      <c r="O5168" s="268" t="s">
        <v>14647</v>
      </c>
      <c r="P5168" s="268" t="s">
        <v>9484</v>
      </c>
      <c r="Q5168" s="269">
        <v>-5</v>
      </c>
      <c r="R5168" s="269">
        <v>-5.25</v>
      </c>
      <c r="S5168" s="269">
        <v>-53.75</v>
      </c>
      <c r="T5168" s="269">
        <v>-54</v>
      </c>
      <c r="DI5168" s="112" t="s">
        <v>5719</v>
      </c>
      <c r="DJ5168" s="112" t="s">
        <v>5568</v>
      </c>
      <c r="DO5168"/>
    </row>
    <row r="5169" spans="15:119" x14ac:dyDescent="0.25">
      <c r="O5169" s="268" t="s">
        <v>14648</v>
      </c>
      <c r="P5169" s="268" t="s">
        <v>9484</v>
      </c>
      <c r="Q5169" s="269">
        <v>-5</v>
      </c>
      <c r="R5169" s="269">
        <v>-5.25</v>
      </c>
      <c r="S5169" s="269">
        <v>-53.5</v>
      </c>
      <c r="T5169" s="269">
        <v>-53.75</v>
      </c>
      <c r="DI5169" s="112" t="s">
        <v>7864</v>
      </c>
      <c r="DJ5169" s="112" t="s">
        <v>7290</v>
      </c>
      <c r="DO5169"/>
    </row>
    <row r="5170" spans="15:119" x14ac:dyDescent="0.25">
      <c r="O5170" s="268" t="s">
        <v>14649</v>
      </c>
      <c r="P5170" s="268" t="s">
        <v>9484</v>
      </c>
      <c r="Q5170" s="269">
        <v>-5.25</v>
      </c>
      <c r="R5170" s="269">
        <v>-5.5</v>
      </c>
      <c r="S5170" s="269">
        <v>-53.75</v>
      </c>
      <c r="T5170" s="269">
        <v>-54</v>
      </c>
      <c r="DI5170" s="112" t="s">
        <v>7865</v>
      </c>
      <c r="DJ5170" s="112" t="s">
        <v>7290</v>
      </c>
      <c r="DO5170"/>
    </row>
    <row r="5171" spans="15:119" x14ac:dyDescent="0.25">
      <c r="O5171" s="268" t="s">
        <v>14650</v>
      </c>
      <c r="P5171" s="268" t="s">
        <v>9484</v>
      </c>
      <c r="Q5171" s="269">
        <v>-5.25</v>
      </c>
      <c r="R5171" s="269">
        <v>-5.5</v>
      </c>
      <c r="S5171" s="269">
        <v>-53.5</v>
      </c>
      <c r="T5171" s="269">
        <v>-53.75</v>
      </c>
      <c r="DI5171" s="112" t="s">
        <v>8956</v>
      </c>
      <c r="DJ5171" s="112" t="s">
        <v>8536</v>
      </c>
      <c r="DO5171"/>
    </row>
    <row r="5172" spans="15:119" x14ac:dyDescent="0.25">
      <c r="O5172" s="268" t="s">
        <v>14651</v>
      </c>
      <c r="P5172" s="268" t="s">
        <v>9482</v>
      </c>
      <c r="Q5172" s="269">
        <v>-5</v>
      </c>
      <c r="R5172" s="269">
        <v>-5.5</v>
      </c>
      <c r="S5172" s="269">
        <v>-53</v>
      </c>
      <c r="T5172" s="269">
        <v>-53.5</v>
      </c>
      <c r="DI5172" s="112" t="s">
        <v>9073</v>
      </c>
      <c r="DJ5172" s="112" t="s">
        <v>9008</v>
      </c>
      <c r="DO5172"/>
    </row>
    <row r="5173" spans="15:119" x14ac:dyDescent="0.25">
      <c r="O5173" s="268" t="s">
        <v>14652</v>
      </c>
      <c r="P5173" s="268" t="s">
        <v>9484</v>
      </c>
      <c r="Q5173" s="269">
        <v>-5</v>
      </c>
      <c r="R5173" s="269">
        <v>-5.25</v>
      </c>
      <c r="S5173" s="269">
        <v>-53.25</v>
      </c>
      <c r="T5173" s="269">
        <v>-53.5</v>
      </c>
      <c r="DI5173" s="112" t="s">
        <v>7866</v>
      </c>
      <c r="DJ5173" s="112" t="s">
        <v>7290</v>
      </c>
      <c r="DO5173"/>
    </row>
    <row r="5174" spans="15:119" x14ac:dyDescent="0.25">
      <c r="O5174" s="268" t="s">
        <v>14653</v>
      </c>
      <c r="P5174" s="268" t="s">
        <v>9484</v>
      </c>
      <c r="Q5174" s="269">
        <v>-5</v>
      </c>
      <c r="R5174" s="269">
        <v>-5.25</v>
      </c>
      <c r="S5174" s="269">
        <v>-53</v>
      </c>
      <c r="T5174" s="269">
        <v>-53.25</v>
      </c>
      <c r="DI5174" s="112" t="s">
        <v>4200</v>
      </c>
      <c r="DJ5174" s="112" t="s">
        <v>4181</v>
      </c>
      <c r="DO5174"/>
    </row>
    <row r="5175" spans="15:119" x14ac:dyDescent="0.25">
      <c r="O5175" s="268" t="s">
        <v>14654</v>
      </c>
      <c r="P5175" s="268" t="s">
        <v>9484</v>
      </c>
      <c r="Q5175" s="269">
        <v>-5.25</v>
      </c>
      <c r="R5175" s="269">
        <v>-5.5</v>
      </c>
      <c r="S5175" s="269">
        <v>-53.25</v>
      </c>
      <c r="T5175" s="269">
        <v>-53.5</v>
      </c>
      <c r="DI5175" s="112" t="s">
        <v>5188</v>
      </c>
      <c r="DJ5175" s="112" t="s">
        <v>5023</v>
      </c>
      <c r="DO5175"/>
    </row>
    <row r="5176" spans="15:119" x14ac:dyDescent="0.25">
      <c r="O5176" s="268" t="s">
        <v>14655</v>
      </c>
      <c r="P5176" s="268" t="s">
        <v>9484</v>
      </c>
      <c r="Q5176" s="269">
        <v>-5.25</v>
      </c>
      <c r="R5176" s="269">
        <v>-5.5</v>
      </c>
      <c r="S5176" s="269">
        <v>-53</v>
      </c>
      <c r="T5176" s="269">
        <v>-53.25</v>
      </c>
      <c r="DI5176" s="112" t="s">
        <v>4441</v>
      </c>
      <c r="DJ5176" s="112" t="s">
        <v>4427</v>
      </c>
      <c r="DO5176"/>
    </row>
    <row r="5177" spans="15:119" x14ac:dyDescent="0.25">
      <c r="O5177" s="268" t="s">
        <v>14656</v>
      </c>
      <c r="P5177" s="268" t="s">
        <v>9482</v>
      </c>
      <c r="Q5177" s="269">
        <v>-5</v>
      </c>
      <c r="R5177" s="269">
        <v>-5.5</v>
      </c>
      <c r="S5177" s="269">
        <v>-52.5</v>
      </c>
      <c r="T5177" s="269">
        <v>-53</v>
      </c>
      <c r="DI5177" s="112" t="s">
        <v>7867</v>
      </c>
      <c r="DJ5177" s="112" t="s">
        <v>7290</v>
      </c>
      <c r="DO5177"/>
    </row>
    <row r="5178" spans="15:119" x14ac:dyDescent="0.25">
      <c r="O5178" s="268" t="s">
        <v>14657</v>
      </c>
      <c r="P5178" s="268" t="s">
        <v>9484</v>
      </c>
      <c r="Q5178" s="269">
        <v>-5</v>
      </c>
      <c r="R5178" s="269">
        <v>-5.25</v>
      </c>
      <c r="S5178" s="269">
        <v>-52.75</v>
      </c>
      <c r="T5178" s="269">
        <v>-53</v>
      </c>
      <c r="DI5178" s="112" t="s">
        <v>7077</v>
      </c>
      <c r="DJ5178" s="112" t="s">
        <v>6297</v>
      </c>
      <c r="DO5178"/>
    </row>
    <row r="5179" spans="15:119" x14ac:dyDescent="0.25">
      <c r="O5179" s="268" t="s">
        <v>14658</v>
      </c>
      <c r="P5179" s="268" t="s">
        <v>9484</v>
      </c>
      <c r="Q5179" s="269">
        <v>-5</v>
      </c>
      <c r="R5179" s="269">
        <v>-5.25</v>
      </c>
      <c r="S5179" s="269">
        <v>-52.5</v>
      </c>
      <c r="T5179" s="269">
        <v>-52.75</v>
      </c>
      <c r="DI5179" s="112" t="s">
        <v>4783</v>
      </c>
      <c r="DJ5179" s="112" t="s">
        <v>4583</v>
      </c>
      <c r="DO5179"/>
    </row>
    <row r="5180" spans="15:119" x14ac:dyDescent="0.25">
      <c r="O5180" s="268" t="s">
        <v>14659</v>
      </c>
      <c r="P5180" s="268" t="s">
        <v>9484</v>
      </c>
      <c r="Q5180" s="269">
        <v>-5.25</v>
      </c>
      <c r="R5180" s="269">
        <v>-5.5</v>
      </c>
      <c r="S5180" s="269">
        <v>-52.75</v>
      </c>
      <c r="T5180" s="269">
        <v>-53</v>
      </c>
      <c r="DI5180" s="112" t="s">
        <v>7868</v>
      </c>
      <c r="DJ5180" s="112" t="s">
        <v>7290</v>
      </c>
      <c r="DO5180"/>
    </row>
    <row r="5181" spans="15:119" x14ac:dyDescent="0.25">
      <c r="O5181" s="268" t="s">
        <v>14660</v>
      </c>
      <c r="P5181" s="268" t="s">
        <v>9484</v>
      </c>
      <c r="Q5181" s="269">
        <v>-5.25</v>
      </c>
      <c r="R5181" s="269">
        <v>-5.5</v>
      </c>
      <c r="S5181" s="269">
        <v>-52.5</v>
      </c>
      <c r="T5181" s="269">
        <v>-52.75</v>
      </c>
      <c r="DI5181" s="112" t="s">
        <v>5189</v>
      </c>
      <c r="DJ5181" s="112" t="s">
        <v>5023</v>
      </c>
      <c r="DO5181"/>
    </row>
    <row r="5182" spans="15:119" x14ac:dyDescent="0.25">
      <c r="O5182" s="268" t="s">
        <v>14661</v>
      </c>
      <c r="P5182" s="268" t="s">
        <v>9482</v>
      </c>
      <c r="Q5182" s="269">
        <v>-5.5</v>
      </c>
      <c r="R5182" s="269">
        <v>-6</v>
      </c>
      <c r="S5182" s="269">
        <v>-53.5</v>
      </c>
      <c r="T5182" s="269">
        <v>-54</v>
      </c>
      <c r="DI5182" s="112" t="s">
        <v>7869</v>
      </c>
      <c r="DJ5182" s="112" t="s">
        <v>7290</v>
      </c>
      <c r="DO5182"/>
    </row>
    <row r="5183" spans="15:119" x14ac:dyDescent="0.25">
      <c r="O5183" s="268" t="s">
        <v>14662</v>
      </c>
      <c r="P5183" s="268" t="s">
        <v>9484</v>
      </c>
      <c r="Q5183" s="269">
        <v>-5.5</v>
      </c>
      <c r="R5183" s="269">
        <v>-5.75</v>
      </c>
      <c r="S5183" s="269">
        <v>-53.75</v>
      </c>
      <c r="T5183" s="269">
        <v>-54</v>
      </c>
      <c r="DI5183" s="112" t="s">
        <v>5559</v>
      </c>
      <c r="DJ5183" s="112" t="s">
        <v>5365</v>
      </c>
      <c r="DO5183"/>
    </row>
    <row r="5184" spans="15:119" x14ac:dyDescent="0.25">
      <c r="O5184" s="268" t="s">
        <v>14663</v>
      </c>
      <c r="P5184" s="268" t="s">
        <v>9484</v>
      </c>
      <c r="Q5184" s="269">
        <v>-5.5</v>
      </c>
      <c r="R5184" s="269">
        <v>-5.75</v>
      </c>
      <c r="S5184" s="269">
        <v>-53.5</v>
      </c>
      <c r="T5184" s="269">
        <v>-53.75</v>
      </c>
      <c r="DI5184" s="112" t="s">
        <v>5559</v>
      </c>
      <c r="DJ5184" s="112" t="s">
        <v>8536</v>
      </c>
      <c r="DO5184"/>
    </row>
    <row r="5185" spans="15:119" x14ac:dyDescent="0.25">
      <c r="O5185" s="268" t="s">
        <v>14664</v>
      </c>
      <c r="P5185" s="268" t="s">
        <v>9484</v>
      </c>
      <c r="Q5185" s="269">
        <v>-5.75</v>
      </c>
      <c r="R5185" s="269">
        <v>-6</v>
      </c>
      <c r="S5185" s="269">
        <v>-53.75</v>
      </c>
      <c r="T5185" s="269">
        <v>-54</v>
      </c>
      <c r="DI5185" s="112" t="s">
        <v>4261</v>
      </c>
      <c r="DJ5185" s="112" t="s">
        <v>4204</v>
      </c>
      <c r="DO5185"/>
    </row>
    <row r="5186" spans="15:119" x14ac:dyDescent="0.25">
      <c r="O5186" s="268" t="s">
        <v>14665</v>
      </c>
      <c r="P5186" s="268" t="s">
        <v>9484</v>
      </c>
      <c r="Q5186" s="269">
        <v>-5.75</v>
      </c>
      <c r="R5186" s="269">
        <v>-6</v>
      </c>
      <c r="S5186" s="269">
        <v>-53.5</v>
      </c>
      <c r="T5186" s="269">
        <v>-53.75</v>
      </c>
      <c r="DI5186" s="112" t="s">
        <v>5560</v>
      </c>
      <c r="DJ5186" s="112" t="s">
        <v>5365</v>
      </c>
      <c r="DO5186"/>
    </row>
    <row r="5187" spans="15:119" x14ac:dyDescent="0.25">
      <c r="O5187" s="268" t="s">
        <v>14666</v>
      </c>
      <c r="P5187" s="268" t="s">
        <v>9482</v>
      </c>
      <c r="Q5187" s="269">
        <v>-5.5</v>
      </c>
      <c r="R5187" s="269">
        <v>-6</v>
      </c>
      <c r="S5187" s="269">
        <v>-53</v>
      </c>
      <c r="T5187" s="269">
        <v>-53.5</v>
      </c>
      <c r="DI5187" s="112" t="s">
        <v>6268</v>
      </c>
      <c r="DJ5187" s="112" t="s">
        <v>5901</v>
      </c>
      <c r="DO5187"/>
    </row>
    <row r="5188" spans="15:119" x14ac:dyDescent="0.25">
      <c r="O5188" s="268" t="s">
        <v>14667</v>
      </c>
      <c r="P5188" s="268" t="s">
        <v>9484</v>
      </c>
      <c r="Q5188" s="269">
        <v>-5.5</v>
      </c>
      <c r="R5188" s="269">
        <v>-5.75</v>
      </c>
      <c r="S5188" s="269">
        <v>-53.25</v>
      </c>
      <c r="T5188" s="269">
        <v>-53.5</v>
      </c>
      <c r="DI5188" s="112" t="s">
        <v>8250</v>
      </c>
      <c r="DJ5188" s="112" t="s">
        <v>7908</v>
      </c>
      <c r="DO5188"/>
    </row>
    <row r="5189" spans="15:119" x14ac:dyDescent="0.25">
      <c r="O5189" s="268" t="s">
        <v>14668</v>
      </c>
      <c r="P5189" s="268" t="s">
        <v>9484</v>
      </c>
      <c r="Q5189" s="269">
        <v>-5.5</v>
      </c>
      <c r="R5189" s="269">
        <v>-5.75</v>
      </c>
      <c r="S5189" s="269">
        <v>-53</v>
      </c>
      <c r="T5189" s="269">
        <v>-53.25</v>
      </c>
      <c r="DI5189" s="112" t="s">
        <v>7078</v>
      </c>
      <c r="DJ5189" s="112" t="s">
        <v>6297</v>
      </c>
      <c r="DO5189"/>
    </row>
    <row r="5190" spans="15:119" x14ac:dyDescent="0.25">
      <c r="O5190" s="268" t="s">
        <v>14669</v>
      </c>
      <c r="P5190" s="268" t="s">
        <v>9484</v>
      </c>
      <c r="Q5190" s="269">
        <v>-5.75</v>
      </c>
      <c r="R5190" s="269">
        <v>-6</v>
      </c>
      <c r="S5190" s="269">
        <v>-53.25</v>
      </c>
      <c r="T5190" s="269">
        <v>-53.5</v>
      </c>
      <c r="DI5190" s="112" t="s">
        <v>551</v>
      </c>
      <c r="DJ5190" s="112" t="s">
        <v>10</v>
      </c>
      <c r="DO5190"/>
    </row>
    <row r="5191" spans="15:119" x14ac:dyDescent="0.25">
      <c r="O5191" s="268" t="s">
        <v>14670</v>
      </c>
      <c r="P5191" s="268" t="s">
        <v>9484</v>
      </c>
      <c r="Q5191" s="269">
        <v>-5.75</v>
      </c>
      <c r="R5191" s="269">
        <v>-6</v>
      </c>
      <c r="S5191" s="269">
        <v>-53</v>
      </c>
      <c r="T5191" s="269">
        <v>-53.25</v>
      </c>
      <c r="DI5191" s="112" t="s">
        <v>5190</v>
      </c>
      <c r="DJ5191" s="112" t="s">
        <v>5023</v>
      </c>
      <c r="DO5191"/>
    </row>
    <row r="5192" spans="15:119" x14ac:dyDescent="0.25">
      <c r="O5192" s="268" t="s">
        <v>14671</v>
      </c>
      <c r="P5192" s="268" t="s">
        <v>9482</v>
      </c>
      <c r="Q5192" s="269">
        <v>-5.5</v>
      </c>
      <c r="R5192" s="269">
        <v>-6</v>
      </c>
      <c r="S5192" s="269">
        <v>-52.5</v>
      </c>
      <c r="T5192" s="269">
        <v>-53</v>
      </c>
      <c r="DI5192" s="112" t="s">
        <v>7870</v>
      </c>
      <c r="DJ5192" s="112" t="s">
        <v>7290</v>
      </c>
      <c r="DO5192"/>
    </row>
    <row r="5193" spans="15:119" x14ac:dyDescent="0.25">
      <c r="O5193" s="268" t="s">
        <v>14672</v>
      </c>
      <c r="P5193" s="268" t="s">
        <v>9484</v>
      </c>
      <c r="Q5193" s="269">
        <v>-5.5</v>
      </c>
      <c r="R5193" s="269">
        <v>-5.75</v>
      </c>
      <c r="S5193" s="269">
        <v>-52.75</v>
      </c>
      <c r="T5193" s="269">
        <v>-53</v>
      </c>
      <c r="DI5193" s="112" t="s">
        <v>8251</v>
      </c>
      <c r="DJ5193" s="112" t="s">
        <v>7908</v>
      </c>
      <c r="DO5193"/>
    </row>
    <row r="5194" spans="15:119" x14ac:dyDescent="0.25">
      <c r="O5194" s="268" t="s">
        <v>14673</v>
      </c>
      <c r="P5194" s="268" t="s">
        <v>9484</v>
      </c>
      <c r="Q5194" s="269">
        <v>-5.5</v>
      </c>
      <c r="R5194" s="269">
        <v>-5.75</v>
      </c>
      <c r="S5194" s="269">
        <v>-52.5</v>
      </c>
      <c r="T5194" s="269">
        <v>-52.75</v>
      </c>
      <c r="DI5194" s="112" t="s">
        <v>5896</v>
      </c>
      <c r="DJ5194" s="112" t="s">
        <v>5832</v>
      </c>
      <c r="DO5194"/>
    </row>
    <row r="5195" spans="15:119" x14ac:dyDescent="0.25">
      <c r="O5195" s="268" t="s">
        <v>14674</v>
      </c>
      <c r="P5195" s="268" t="s">
        <v>9484</v>
      </c>
      <c r="Q5195" s="269">
        <v>-5.75</v>
      </c>
      <c r="R5195" s="269">
        <v>-6</v>
      </c>
      <c r="S5195" s="269">
        <v>-52.75</v>
      </c>
      <c r="T5195" s="269">
        <v>-53</v>
      </c>
      <c r="DI5195" s="112" t="s">
        <v>5352</v>
      </c>
      <c r="DJ5195" s="112" t="s">
        <v>5203</v>
      </c>
      <c r="DO5195"/>
    </row>
    <row r="5196" spans="15:119" x14ac:dyDescent="0.25">
      <c r="O5196" s="268" t="s">
        <v>14675</v>
      </c>
      <c r="P5196" s="268" t="s">
        <v>9484</v>
      </c>
      <c r="Q5196" s="269">
        <v>-5.75</v>
      </c>
      <c r="R5196" s="269">
        <v>-6</v>
      </c>
      <c r="S5196" s="269">
        <v>-52.5</v>
      </c>
      <c r="T5196" s="269">
        <v>-52.75</v>
      </c>
      <c r="DI5196" s="112" t="s">
        <v>5353</v>
      </c>
      <c r="DJ5196" s="112" t="s">
        <v>5203</v>
      </c>
      <c r="DO5196"/>
    </row>
    <row r="5197" spans="15:119" x14ac:dyDescent="0.25">
      <c r="O5197" s="268" t="s">
        <v>14676</v>
      </c>
      <c r="P5197" s="268" t="s">
        <v>9480</v>
      </c>
      <c r="Q5197" s="269">
        <v>-5</v>
      </c>
      <c r="R5197" s="269">
        <v>-6</v>
      </c>
      <c r="S5197" s="269">
        <v>-51</v>
      </c>
      <c r="T5197" s="269">
        <v>-52.5</v>
      </c>
      <c r="DI5197" s="112" t="s">
        <v>8957</v>
      </c>
      <c r="DJ5197" s="112" t="s">
        <v>8536</v>
      </c>
      <c r="DO5197"/>
    </row>
    <row r="5198" spans="15:119" x14ac:dyDescent="0.25">
      <c r="O5198" s="268" t="s">
        <v>14677</v>
      </c>
      <c r="P5198" s="268" t="s">
        <v>9482</v>
      </c>
      <c r="Q5198" s="269">
        <v>-5</v>
      </c>
      <c r="R5198" s="269">
        <v>-5.5</v>
      </c>
      <c r="S5198" s="269">
        <v>-52</v>
      </c>
      <c r="T5198" s="269">
        <v>-52.5</v>
      </c>
      <c r="DI5198" s="112" t="s">
        <v>5561</v>
      </c>
      <c r="DJ5198" s="112" t="s">
        <v>5365</v>
      </c>
      <c r="DO5198"/>
    </row>
    <row r="5199" spans="15:119" x14ac:dyDescent="0.25">
      <c r="O5199" s="268" t="s">
        <v>14678</v>
      </c>
      <c r="P5199" s="268" t="s">
        <v>9484</v>
      </c>
      <c r="Q5199" s="269">
        <v>-5</v>
      </c>
      <c r="R5199" s="269">
        <v>-5.25</v>
      </c>
      <c r="S5199" s="269">
        <v>-52.25</v>
      </c>
      <c r="T5199" s="269">
        <v>-52.5</v>
      </c>
      <c r="DI5199" s="112" t="s">
        <v>6269</v>
      </c>
      <c r="DJ5199" s="112" t="s">
        <v>5901</v>
      </c>
      <c r="DO5199"/>
    </row>
    <row r="5200" spans="15:119" x14ac:dyDescent="0.25">
      <c r="O5200" s="268" t="s">
        <v>14679</v>
      </c>
      <c r="P5200" s="268" t="s">
        <v>9484</v>
      </c>
      <c r="Q5200" s="269">
        <v>-5</v>
      </c>
      <c r="R5200" s="269">
        <v>-5.25</v>
      </c>
      <c r="S5200" s="269">
        <v>-52</v>
      </c>
      <c r="T5200" s="269">
        <v>-52.25</v>
      </c>
      <c r="DI5200" s="112" t="s">
        <v>6269</v>
      </c>
      <c r="DJ5200" s="112" t="s">
        <v>7290</v>
      </c>
      <c r="DO5200"/>
    </row>
    <row r="5201" spans="15:119" x14ac:dyDescent="0.25">
      <c r="O5201" s="268" t="s">
        <v>14680</v>
      </c>
      <c r="P5201" s="268" t="s">
        <v>9484</v>
      </c>
      <c r="Q5201" s="269">
        <v>-5.25</v>
      </c>
      <c r="R5201" s="269">
        <v>-5.5</v>
      </c>
      <c r="S5201" s="269">
        <v>-52.25</v>
      </c>
      <c r="T5201" s="269">
        <v>-52.5</v>
      </c>
      <c r="DI5201" s="112" t="s">
        <v>6270</v>
      </c>
      <c r="DJ5201" s="112" t="s">
        <v>5901</v>
      </c>
      <c r="DO5201"/>
    </row>
    <row r="5202" spans="15:119" x14ac:dyDescent="0.25">
      <c r="O5202" s="268" t="s">
        <v>14681</v>
      </c>
      <c r="P5202" s="268" t="s">
        <v>9484</v>
      </c>
      <c r="Q5202" s="269">
        <v>-5.25</v>
      </c>
      <c r="R5202" s="269">
        <v>-5.5</v>
      </c>
      <c r="S5202" s="269">
        <v>-52</v>
      </c>
      <c r="T5202" s="269">
        <v>-52.25</v>
      </c>
      <c r="DI5202" s="112" t="s">
        <v>7079</v>
      </c>
      <c r="DJ5202" s="112" t="s">
        <v>6297</v>
      </c>
      <c r="DO5202"/>
    </row>
    <row r="5203" spans="15:119" x14ac:dyDescent="0.25">
      <c r="O5203" s="268" t="s">
        <v>14682</v>
      </c>
      <c r="P5203" s="268" t="s">
        <v>9482</v>
      </c>
      <c r="Q5203" s="269">
        <v>-5</v>
      </c>
      <c r="R5203" s="269">
        <v>-5.5</v>
      </c>
      <c r="S5203" s="269">
        <v>-51.5</v>
      </c>
      <c r="T5203" s="269">
        <v>-52</v>
      </c>
      <c r="DI5203" s="112" t="s">
        <v>6271</v>
      </c>
      <c r="DJ5203" s="112" t="s">
        <v>5901</v>
      </c>
      <c r="DO5203"/>
    </row>
    <row r="5204" spans="15:119" x14ac:dyDescent="0.25">
      <c r="O5204" s="268" t="s">
        <v>14683</v>
      </c>
      <c r="P5204" s="268" t="s">
        <v>9484</v>
      </c>
      <c r="Q5204" s="269">
        <v>-5</v>
      </c>
      <c r="R5204" s="269">
        <v>-5.25</v>
      </c>
      <c r="S5204" s="269">
        <v>-51.75</v>
      </c>
      <c r="T5204" s="269">
        <v>-52</v>
      </c>
      <c r="DI5204" s="112" t="s">
        <v>5827</v>
      </c>
      <c r="DJ5204" s="112" t="s">
        <v>5735</v>
      </c>
      <c r="DO5204"/>
    </row>
    <row r="5205" spans="15:119" x14ac:dyDescent="0.25">
      <c r="O5205" s="268" t="s">
        <v>14684</v>
      </c>
      <c r="P5205" s="268" t="s">
        <v>9484</v>
      </c>
      <c r="Q5205" s="269">
        <v>-5</v>
      </c>
      <c r="R5205" s="269">
        <v>-5.25</v>
      </c>
      <c r="S5205" s="269">
        <v>-51.5</v>
      </c>
      <c r="T5205" s="269">
        <v>-51.75</v>
      </c>
      <c r="DI5205" s="112" t="s">
        <v>9074</v>
      </c>
      <c r="DJ5205" s="112" t="s">
        <v>9008</v>
      </c>
      <c r="DO5205"/>
    </row>
    <row r="5206" spans="15:119" x14ac:dyDescent="0.25">
      <c r="O5206" s="268" t="s">
        <v>14685</v>
      </c>
      <c r="P5206" s="268" t="s">
        <v>9484</v>
      </c>
      <c r="Q5206" s="269">
        <v>-5.25</v>
      </c>
      <c r="R5206" s="269">
        <v>-5.5</v>
      </c>
      <c r="S5206" s="269">
        <v>-51.75</v>
      </c>
      <c r="T5206" s="269">
        <v>-52</v>
      </c>
      <c r="DI5206" s="112" t="s">
        <v>5013</v>
      </c>
      <c r="DJ5206" s="112" t="s">
        <v>4800</v>
      </c>
      <c r="DO5206"/>
    </row>
    <row r="5207" spans="15:119" x14ac:dyDescent="0.25">
      <c r="O5207" s="268" t="s">
        <v>14686</v>
      </c>
      <c r="P5207" s="268" t="s">
        <v>9484</v>
      </c>
      <c r="Q5207" s="269">
        <v>-5.25</v>
      </c>
      <c r="R5207" s="269">
        <v>-5.5</v>
      </c>
      <c r="S5207" s="269">
        <v>-51.5</v>
      </c>
      <c r="T5207" s="269">
        <v>-51.75</v>
      </c>
      <c r="DI5207" s="112" t="s">
        <v>9424</v>
      </c>
      <c r="DJ5207" s="112" t="s">
        <v>9212</v>
      </c>
      <c r="DO5207"/>
    </row>
    <row r="5208" spans="15:119" x14ac:dyDescent="0.25">
      <c r="O5208" s="268" t="s">
        <v>14687</v>
      </c>
      <c r="P5208" s="268" t="s">
        <v>9482</v>
      </c>
      <c r="Q5208" s="269">
        <v>-5</v>
      </c>
      <c r="R5208" s="269">
        <v>-5.5</v>
      </c>
      <c r="S5208" s="269">
        <v>-51</v>
      </c>
      <c r="T5208" s="269">
        <v>-51.5</v>
      </c>
      <c r="DI5208" s="112" t="s">
        <v>7283</v>
      </c>
      <c r="DJ5208" s="112" t="s">
        <v>7203</v>
      </c>
      <c r="DO5208"/>
    </row>
    <row r="5209" spans="15:119" x14ac:dyDescent="0.25">
      <c r="O5209" s="268" t="s">
        <v>14688</v>
      </c>
      <c r="P5209" s="268" t="s">
        <v>9484</v>
      </c>
      <c r="Q5209" s="269">
        <v>-5</v>
      </c>
      <c r="R5209" s="269">
        <v>-5.25</v>
      </c>
      <c r="S5209" s="269">
        <v>-51.25</v>
      </c>
      <c r="T5209" s="269">
        <v>-51.5</v>
      </c>
      <c r="DI5209" s="112" t="s">
        <v>5720</v>
      </c>
      <c r="DJ5209" s="112" t="s">
        <v>5568</v>
      </c>
      <c r="DO5209"/>
    </row>
    <row r="5210" spans="15:119" x14ac:dyDescent="0.25">
      <c r="O5210" s="268" t="s">
        <v>14689</v>
      </c>
      <c r="P5210" s="268" t="s">
        <v>9484</v>
      </c>
      <c r="Q5210" s="269">
        <v>-5</v>
      </c>
      <c r="R5210" s="269">
        <v>-5.25</v>
      </c>
      <c r="S5210" s="269">
        <v>-51</v>
      </c>
      <c r="T5210" s="269">
        <v>-51.25</v>
      </c>
      <c r="DI5210" s="112" t="s">
        <v>9425</v>
      </c>
      <c r="DJ5210" s="112" t="s">
        <v>9212</v>
      </c>
      <c r="DO5210"/>
    </row>
    <row r="5211" spans="15:119" x14ac:dyDescent="0.25">
      <c r="O5211" s="268" t="s">
        <v>14690</v>
      </c>
      <c r="P5211" s="268" t="s">
        <v>9484</v>
      </c>
      <c r="Q5211" s="269">
        <v>-5.25</v>
      </c>
      <c r="R5211" s="269">
        <v>-5.5</v>
      </c>
      <c r="S5211" s="269">
        <v>-51.25</v>
      </c>
      <c r="T5211" s="269">
        <v>-51.5</v>
      </c>
      <c r="DI5211" s="112" t="s">
        <v>4413</v>
      </c>
      <c r="DJ5211" s="112" t="s">
        <v>4283</v>
      </c>
      <c r="DO5211"/>
    </row>
    <row r="5212" spans="15:119" x14ac:dyDescent="0.25">
      <c r="O5212" s="268" t="s">
        <v>14691</v>
      </c>
      <c r="P5212" s="268" t="s">
        <v>9484</v>
      </c>
      <c r="Q5212" s="269">
        <v>-5.25</v>
      </c>
      <c r="R5212" s="269">
        <v>-5.5</v>
      </c>
      <c r="S5212" s="269">
        <v>-51</v>
      </c>
      <c r="T5212" s="269">
        <v>-51.25</v>
      </c>
      <c r="DI5212" s="112" t="s">
        <v>8252</v>
      </c>
      <c r="DJ5212" s="112" t="s">
        <v>7908</v>
      </c>
      <c r="DO5212"/>
    </row>
    <row r="5213" spans="15:119" x14ac:dyDescent="0.25">
      <c r="O5213" s="268" t="s">
        <v>14692</v>
      </c>
      <c r="P5213" s="268" t="s">
        <v>9482</v>
      </c>
      <c r="Q5213" s="269">
        <v>-5.5</v>
      </c>
      <c r="R5213" s="269">
        <v>-6</v>
      </c>
      <c r="S5213" s="269">
        <v>-52</v>
      </c>
      <c r="T5213" s="269">
        <v>-52.5</v>
      </c>
      <c r="DI5213" s="112" t="s">
        <v>8958</v>
      </c>
      <c r="DJ5213" s="112" t="s">
        <v>8536</v>
      </c>
      <c r="DO5213"/>
    </row>
    <row r="5214" spans="15:119" x14ac:dyDescent="0.25">
      <c r="O5214" s="268" t="s">
        <v>14693</v>
      </c>
      <c r="P5214" s="268" t="s">
        <v>9484</v>
      </c>
      <c r="Q5214" s="269">
        <v>-5.5</v>
      </c>
      <c r="R5214" s="269">
        <v>-5.75</v>
      </c>
      <c r="S5214" s="269">
        <v>-52.25</v>
      </c>
      <c r="T5214" s="269">
        <v>-52.5</v>
      </c>
      <c r="DI5214" s="112" t="s">
        <v>5721</v>
      </c>
      <c r="DJ5214" s="112" t="s">
        <v>5901</v>
      </c>
      <c r="DO5214"/>
    </row>
    <row r="5215" spans="15:119" x14ac:dyDescent="0.25">
      <c r="O5215" s="268" t="s">
        <v>14694</v>
      </c>
      <c r="P5215" s="268" t="s">
        <v>9484</v>
      </c>
      <c r="Q5215" s="269">
        <v>-5.5</v>
      </c>
      <c r="R5215" s="269">
        <v>-5.75</v>
      </c>
      <c r="S5215" s="269">
        <v>-52</v>
      </c>
      <c r="T5215" s="269">
        <v>-52.25</v>
      </c>
      <c r="DI5215" s="112" t="s">
        <v>5721</v>
      </c>
      <c r="DJ5215" s="112" t="s">
        <v>5568</v>
      </c>
      <c r="DO5215"/>
    </row>
    <row r="5216" spans="15:119" x14ac:dyDescent="0.25">
      <c r="O5216" s="268" t="s">
        <v>14695</v>
      </c>
      <c r="P5216" s="268" t="s">
        <v>9484</v>
      </c>
      <c r="Q5216" s="269">
        <v>-5.75</v>
      </c>
      <c r="R5216" s="269">
        <v>-6</v>
      </c>
      <c r="S5216" s="269">
        <v>-52.25</v>
      </c>
      <c r="T5216" s="269">
        <v>-52.5</v>
      </c>
      <c r="DI5216" s="112" t="s">
        <v>9199</v>
      </c>
      <c r="DJ5216" s="112" t="s">
        <v>9078</v>
      </c>
      <c r="DO5216"/>
    </row>
    <row r="5217" spans="15:119" x14ac:dyDescent="0.25">
      <c r="O5217" s="268" t="s">
        <v>14696</v>
      </c>
      <c r="P5217" s="268" t="s">
        <v>9484</v>
      </c>
      <c r="Q5217" s="269">
        <v>-5.75</v>
      </c>
      <c r="R5217" s="269">
        <v>-6</v>
      </c>
      <c r="S5217" s="269">
        <v>-52</v>
      </c>
      <c r="T5217" s="269">
        <v>-52.25</v>
      </c>
      <c r="DI5217" s="112" t="s">
        <v>8253</v>
      </c>
      <c r="DJ5217" s="112" t="s">
        <v>7908</v>
      </c>
      <c r="DO5217"/>
    </row>
    <row r="5218" spans="15:119" x14ac:dyDescent="0.25">
      <c r="O5218" s="268" t="s">
        <v>14697</v>
      </c>
      <c r="P5218" s="268" t="s">
        <v>9482</v>
      </c>
      <c r="Q5218" s="269">
        <v>-5.5</v>
      </c>
      <c r="R5218" s="269">
        <v>-6</v>
      </c>
      <c r="S5218" s="269">
        <v>-51.5</v>
      </c>
      <c r="T5218" s="269">
        <v>-52</v>
      </c>
      <c r="DI5218" s="112" t="s">
        <v>7871</v>
      </c>
      <c r="DJ5218" s="112" t="s">
        <v>7908</v>
      </c>
      <c r="DO5218"/>
    </row>
    <row r="5219" spans="15:119" x14ac:dyDescent="0.25">
      <c r="O5219" s="268" t="s">
        <v>14698</v>
      </c>
      <c r="P5219" s="268" t="s">
        <v>9484</v>
      </c>
      <c r="Q5219" s="269">
        <v>-5.5</v>
      </c>
      <c r="R5219" s="269">
        <v>-5.75</v>
      </c>
      <c r="S5219" s="269">
        <v>-51.75</v>
      </c>
      <c r="T5219" s="269">
        <v>-52</v>
      </c>
      <c r="DI5219" s="112" t="s">
        <v>7871</v>
      </c>
      <c r="DJ5219" s="112" t="s">
        <v>7290</v>
      </c>
      <c r="DO5219"/>
    </row>
    <row r="5220" spans="15:119" x14ac:dyDescent="0.25">
      <c r="O5220" s="268" t="s">
        <v>14699</v>
      </c>
      <c r="P5220" s="268" t="s">
        <v>9484</v>
      </c>
      <c r="Q5220" s="269">
        <v>-5.5</v>
      </c>
      <c r="R5220" s="269">
        <v>-5.75</v>
      </c>
      <c r="S5220" s="269">
        <v>-51.5</v>
      </c>
      <c r="T5220" s="269">
        <v>-51.75</v>
      </c>
      <c r="DI5220" s="112" t="s">
        <v>4414</v>
      </c>
      <c r="DJ5220" s="112" t="s">
        <v>4283</v>
      </c>
      <c r="DO5220"/>
    </row>
    <row r="5221" spans="15:119" x14ac:dyDescent="0.25">
      <c r="O5221" s="268" t="s">
        <v>14700</v>
      </c>
      <c r="P5221" s="268" t="s">
        <v>9484</v>
      </c>
      <c r="Q5221" s="269">
        <v>-5.75</v>
      </c>
      <c r="R5221" s="269">
        <v>-6</v>
      </c>
      <c r="S5221" s="269">
        <v>-51.75</v>
      </c>
      <c r="T5221" s="269">
        <v>-52</v>
      </c>
      <c r="DI5221" s="112" t="s">
        <v>9200</v>
      </c>
      <c r="DJ5221" s="112" t="s">
        <v>9078</v>
      </c>
      <c r="DO5221"/>
    </row>
    <row r="5222" spans="15:119" x14ac:dyDescent="0.25">
      <c r="O5222" s="268" t="s">
        <v>14701</v>
      </c>
      <c r="P5222" s="268" t="s">
        <v>9484</v>
      </c>
      <c r="Q5222" s="269">
        <v>-5.75</v>
      </c>
      <c r="R5222" s="269">
        <v>-6</v>
      </c>
      <c r="S5222" s="269">
        <v>-51.5</v>
      </c>
      <c r="T5222" s="269">
        <v>-51.75</v>
      </c>
      <c r="DI5222" s="112" t="s">
        <v>8959</v>
      </c>
      <c r="DJ5222" s="112" t="s">
        <v>8536</v>
      </c>
      <c r="DO5222"/>
    </row>
    <row r="5223" spans="15:119" x14ac:dyDescent="0.25">
      <c r="O5223" s="268" t="s">
        <v>14702</v>
      </c>
      <c r="P5223" s="268" t="s">
        <v>9482</v>
      </c>
      <c r="Q5223" s="269">
        <v>-5.5</v>
      </c>
      <c r="R5223" s="269">
        <v>-6</v>
      </c>
      <c r="S5223" s="269">
        <v>-51</v>
      </c>
      <c r="T5223" s="269">
        <v>-51.5</v>
      </c>
      <c r="DI5223" s="112" t="s">
        <v>552</v>
      </c>
      <c r="DJ5223" s="112" t="s">
        <v>10</v>
      </c>
      <c r="DO5223"/>
    </row>
    <row r="5224" spans="15:119" x14ac:dyDescent="0.25">
      <c r="O5224" s="268" t="s">
        <v>14703</v>
      </c>
      <c r="P5224" s="268" t="s">
        <v>9484</v>
      </c>
      <c r="Q5224" s="269">
        <v>-5.5</v>
      </c>
      <c r="R5224" s="269">
        <v>-5.75</v>
      </c>
      <c r="S5224" s="269">
        <v>-51.25</v>
      </c>
      <c r="T5224" s="269">
        <v>-51.5</v>
      </c>
      <c r="DI5224" s="112" t="s">
        <v>5191</v>
      </c>
      <c r="DJ5224" s="112" t="s">
        <v>5023</v>
      </c>
      <c r="DO5224"/>
    </row>
    <row r="5225" spans="15:119" x14ac:dyDescent="0.25">
      <c r="O5225" s="268" t="s">
        <v>14704</v>
      </c>
      <c r="P5225" s="268" t="s">
        <v>9484</v>
      </c>
      <c r="Q5225" s="269">
        <v>-5.5</v>
      </c>
      <c r="R5225" s="269">
        <v>-5.75</v>
      </c>
      <c r="S5225" s="269">
        <v>-51</v>
      </c>
      <c r="T5225" s="269">
        <v>-51.25</v>
      </c>
      <c r="DI5225" s="112" t="s">
        <v>8254</v>
      </c>
      <c r="DJ5225" s="112" t="s">
        <v>7908</v>
      </c>
      <c r="DO5225"/>
    </row>
    <row r="5226" spans="15:119" x14ac:dyDescent="0.25">
      <c r="O5226" s="268" t="s">
        <v>14705</v>
      </c>
      <c r="P5226" s="268" t="s">
        <v>9484</v>
      </c>
      <c r="Q5226" s="269">
        <v>-5.75</v>
      </c>
      <c r="R5226" s="269">
        <v>-6</v>
      </c>
      <c r="S5226" s="269">
        <v>-51.25</v>
      </c>
      <c r="T5226" s="269">
        <v>-51.5</v>
      </c>
      <c r="DI5226" s="112" t="s">
        <v>5320</v>
      </c>
      <c r="DJ5226" s="112" t="s">
        <v>5203</v>
      </c>
      <c r="DO5226"/>
    </row>
    <row r="5227" spans="15:119" x14ac:dyDescent="0.25">
      <c r="O5227" s="268" t="s">
        <v>14706</v>
      </c>
      <c r="P5227" s="268" t="s">
        <v>9484</v>
      </c>
      <c r="Q5227" s="269">
        <v>-5.75</v>
      </c>
      <c r="R5227" s="269">
        <v>-6</v>
      </c>
      <c r="S5227" s="269">
        <v>-51</v>
      </c>
      <c r="T5227" s="269">
        <v>-51.25</v>
      </c>
      <c r="DI5227" s="112" t="s">
        <v>5354</v>
      </c>
      <c r="DJ5227" s="112" t="s">
        <v>5203</v>
      </c>
      <c r="DO5227"/>
    </row>
    <row r="5228" spans="15:119" x14ac:dyDescent="0.25">
      <c r="O5228" s="268" t="s">
        <v>14707</v>
      </c>
      <c r="P5228" s="268" t="s">
        <v>9478</v>
      </c>
      <c r="Q5228" s="269">
        <v>-4</v>
      </c>
      <c r="R5228" s="269">
        <v>-6</v>
      </c>
      <c r="S5228" s="269">
        <v>-48</v>
      </c>
      <c r="T5228" s="269">
        <v>-51</v>
      </c>
      <c r="DI5228" s="112" t="s">
        <v>7872</v>
      </c>
      <c r="DJ5228" s="112" t="s">
        <v>7290</v>
      </c>
      <c r="DO5228"/>
    </row>
    <row r="5229" spans="15:119" x14ac:dyDescent="0.25">
      <c r="O5229" s="268" t="s">
        <v>14708</v>
      </c>
      <c r="P5229" s="268" t="s">
        <v>9480</v>
      </c>
      <c r="Q5229" s="269">
        <v>-4</v>
      </c>
      <c r="R5229" s="269">
        <v>-5</v>
      </c>
      <c r="S5229" s="269">
        <v>-49.5</v>
      </c>
      <c r="T5229" s="269">
        <v>-51</v>
      </c>
      <c r="DI5229" s="112" t="s">
        <v>8510</v>
      </c>
      <c r="DJ5229" s="112" t="s">
        <v>8277</v>
      </c>
      <c r="DO5229"/>
    </row>
    <row r="5230" spans="15:119" x14ac:dyDescent="0.25">
      <c r="O5230" s="268" t="s">
        <v>14709</v>
      </c>
      <c r="P5230" s="268" t="s">
        <v>9482</v>
      </c>
      <c r="Q5230" s="269">
        <v>-4</v>
      </c>
      <c r="R5230" s="269">
        <v>-4.5</v>
      </c>
      <c r="S5230" s="269">
        <v>-50.5</v>
      </c>
      <c r="T5230" s="269">
        <v>-51</v>
      </c>
      <c r="DI5230" s="112" t="s">
        <v>8511</v>
      </c>
      <c r="DJ5230" s="112" t="s">
        <v>8277</v>
      </c>
      <c r="DO5230"/>
    </row>
    <row r="5231" spans="15:119" x14ac:dyDescent="0.25">
      <c r="O5231" s="268" t="s">
        <v>14710</v>
      </c>
      <c r="P5231" s="268" t="s">
        <v>9484</v>
      </c>
      <c r="Q5231" s="269">
        <v>-4</v>
      </c>
      <c r="R5231" s="269">
        <v>-4.25</v>
      </c>
      <c r="S5231" s="269">
        <v>-50.75</v>
      </c>
      <c r="T5231" s="269">
        <v>-51</v>
      </c>
      <c r="DI5231" s="112" t="s">
        <v>8255</v>
      </c>
      <c r="DJ5231" s="112" t="s">
        <v>7908</v>
      </c>
      <c r="DO5231"/>
    </row>
    <row r="5232" spans="15:119" x14ac:dyDescent="0.25">
      <c r="O5232" s="268" t="s">
        <v>14711</v>
      </c>
      <c r="P5232" s="268" t="s">
        <v>9484</v>
      </c>
      <c r="Q5232" s="269">
        <v>-4</v>
      </c>
      <c r="R5232" s="269">
        <v>-4.25</v>
      </c>
      <c r="S5232" s="269">
        <v>-50.5</v>
      </c>
      <c r="T5232" s="269">
        <v>-50.75</v>
      </c>
      <c r="DI5232" s="112" t="s">
        <v>5722</v>
      </c>
      <c r="DJ5232" s="112" t="s">
        <v>5568</v>
      </c>
      <c r="DO5232"/>
    </row>
    <row r="5233" spans="15:119" x14ac:dyDescent="0.25">
      <c r="O5233" s="268" t="s">
        <v>14712</v>
      </c>
      <c r="P5233" s="268" t="s">
        <v>9484</v>
      </c>
      <c r="Q5233" s="269">
        <v>-4.25</v>
      </c>
      <c r="R5233" s="269">
        <v>-4.5</v>
      </c>
      <c r="S5233" s="269">
        <v>-50.75</v>
      </c>
      <c r="T5233" s="269">
        <v>-51</v>
      </c>
      <c r="DI5233" s="112" t="s">
        <v>5355</v>
      </c>
      <c r="DJ5233" s="112" t="s">
        <v>5203</v>
      </c>
      <c r="DO5233"/>
    </row>
    <row r="5234" spans="15:119" x14ac:dyDescent="0.25">
      <c r="O5234" s="268" t="s">
        <v>14713</v>
      </c>
      <c r="P5234" s="268" t="s">
        <v>9484</v>
      </c>
      <c r="Q5234" s="269">
        <v>-4.25</v>
      </c>
      <c r="R5234" s="269">
        <v>-4.5</v>
      </c>
      <c r="S5234" s="269">
        <v>-50.5</v>
      </c>
      <c r="T5234" s="269">
        <v>-50.75</v>
      </c>
      <c r="DI5234" s="112" t="s">
        <v>8512</v>
      </c>
      <c r="DJ5234" s="112" t="s">
        <v>8277</v>
      </c>
      <c r="DO5234"/>
    </row>
    <row r="5235" spans="15:119" x14ac:dyDescent="0.25">
      <c r="O5235" s="268" t="s">
        <v>14714</v>
      </c>
      <c r="P5235" s="268" t="s">
        <v>9482</v>
      </c>
      <c r="Q5235" s="269">
        <v>-4</v>
      </c>
      <c r="R5235" s="269">
        <v>-4.5</v>
      </c>
      <c r="S5235" s="269">
        <v>-50</v>
      </c>
      <c r="T5235" s="269">
        <v>-50.5</v>
      </c>
      <c r="DI5235" s="112" t="s">
        <v>4784</v>
      </c>
      <c r="DJ5235" s="112" t="s">
        <v>4583</v>
      </c>
      <c r="DO5235"/>
    </row>
    <row r="5236" spans="15:119" x14ac:dyDescent="0.25">
      <c r="O5236" s="268" t="s">
        <v>14715</v>
      </c>
      <c r="P5236" s="268" t="s">
        <v>9484</v>
      </c>
      <c r="Q5236" s="269">
        <v>-4</v>
      </c>
      <c r="R5236" s="269">
        <v>-4.25</v>
      </c>
      <c r="S5236" s="269">
        <v>-50.25</v>
      </c>
      <c r="T5236" s="269">
        <v>-50.5</v>
      </c>
      <c r="DI5236" s="112" t="s">
        <v>8513</v>
      </c>
      <c r="DJ5236" s="112" t="s">
        <v>8277</v>
      </c>
      <c r="DO5236"/>
    </row>
    <row r="5237" spans="15:119" x14ac:dyDescent="0.25">
      <c r="O5237" s="268" t="s">
        <v>14716</v>
      </c>
      <c r="P5237" s="268" t="s">
        <v>9484</v>
      </c>
      <c r="Q5237" s="269">
        <v>-4</v>
      </c>
      <c r="R5237" s="269">
        <v>-4.25</v>
      </c>
      <c r="S5237" s="269">
        <v>-50</v>
      </c>
      <c r="T5237" s="269">
        <v>-50.25</v>
      </c>
      <c r="DI5237" s="112" t="s">
        <v>8514</v>
      </c>
      <c r="DJ5237" s="112" t="s">
        <v>8277</v>
      </c>
      <c r="DO5237"/>
    </row>
    <row r="5238" spans="15:119" x14ac:dyDescent="0.25">
      <c r="O5238" s="268" t="s">
        <v>14717</v>
      </c>
      <c r="P5238" s="268" t="s">
        <v>9484</v>
      </c>
      <c r="Q5238" s="269">
        <v>-4.25</v>
      </c>
      <c r="R5238" s="269">
        <v>-4.5</v>
      </c>
      <c r="S5238" s="269">
        <v>-50.25</v>
      </c>
      <c r="T5238" s="269">
        <v>-50.5</v>
      </c>
      <c r="DI5238" s="112" t="s">
        <v>7873</v>
      </c>
      <c r="DJ5238" s="112" t="s">
        <v>7290</v>
      </c>
      <c r="DO5238"/>
    </row>
    <row r="5239" spans="15:119" x14ac:dyDescent="0.25">
      <c r="O5239" s="268" t="s">
        <v>14718</v>
      </c>
      <c r="P5239" s="268" t="s">
        <v>9484</v>
      </c>
      <c r="Q5239" s="269">
        <v>-4.25</v>
      </c>
      <c r="R5239" s="269">
        <v>-4.5</v>
      </c>
      <c r="S5239" s="269">
        <v>-50</v>
      </c>
      <c r="T5239" s="269">
        <v>-50.25</v>
      </c>
      <c r="DI5239" s="112" t="s">
        <v>4785</v>
      </c>
      <c r="DJ5239" s="112" t="s">
        <v>4583</v>
      </c>
      <c r="DO5239"/>
    </row>
    <row r="5240" spans="15:119" x14ac:dyDescent="0.25">
      <c r="O5240" s="268" t="s">
        <v>14719</v>
      </c>
      <c r="P5240" s="268" t="s">
        <v>9482</v>
      </c>
      <c r="Q5240" s="269">
        <v>-4</v>
      </c>
      <c r="R5240" s="269">
        <v>-4.5</v>
      </c>
      <c r="S5240" s="269">
        <v>-49.5</v>
      </c>
      <c r="T5240" s="269">
        <v>-50</v>
      </c>
      <c r="DI5240" s="112" t="s">
        <v>7080</v>
      </c>
      <c r="DJ5240" s="112" t="s">
        <v>6297</v>
      </c>
      <c r="DO5240"/>
    </row>
    <row r="5241" spans="15:119" x14ac:dyDescent="0.25">
      <c r="O5241" s="268" t="s">
        <v>14720</v>
      </c>
      <c r="P5241" s="268" t="s">
        <v>9484</v>
      </c>
      <c r="Q5241" s="269">
        <v>-4</v>
      </c>
      <c r="R5241" s="269">
        <v>-4.25</v>
      </c>
      <c r="S5241" s="269">
        <v>-49.75</v>
      </c>
      <c r="T5241" s="269">
        <v>-50</v>
      </c>
      <c r="DI5241" s="112" t="s">
        <v>8960</v>
      </c>
      <c r="DJ5241" s="112" t="s">
        <v>8536</v>
      </c>
      <c r="DO5241"/>
    </row>
    <row r="5242" spans="15:119" x14ac:dyDescent="0.25">
      <c r="O5242" s="268" t="s">
        <v>14721</v>
      </c>
      <c r="P5242" s="268" t="s">
        <v>9484</v>
      </c>
      <c r="Q5242" s="269">
        <v>-4</v>
      </c>
      <c r="R5242" s="269">
        <v>-4.25</v>
      </c>
      <c r="S5242" s="269">
        <v>-49.5</v>
      </c>
      <c r="T5242" s="269">
        <v>-49.75</v>
      </c>
      <c r="DI5242" s="112" t="s">
        <v>7081</v>
      </c>
      <c r="DJ5242" s="112" t="s">
        <v>6297</v>
      </c>
      <c r="DO5242"/>
    </row>
    <row r="5243" spans="15:119" x14ac:dyDescent="0.25">
      <c r="O5243" s="268" t="s">
        <v>14722</v>
      </c>
      <c r="P5243" s="268" t="s">
        <v>9484</v>
      </c>
      <c r="Q5243" s="269">
        <v>-4.25</v>
      </c>
      <c r="R5243" s="269">
        <v>-4.5</v>
      </c>
      <c r="S5243" s="269">
        <v>-49.75</v>
      </c>
      <c r="T5243" s="269">
        <v>-50</v>
      </c>
      <c r="DI5243" s="112" t="s">
        <v>8961</v>
      </c>
      <c r="DJ5243" s="112" t="s">
        <v>8536</v>
      </c>
      <c r="DO5243"/>
    </row>
    <row r="5244" spans="15:119" x14ac:dyDescent="0.25">
      <c r="O5244" s="268" t="s">
        <v>14723</v>
      </c>
      <c r="P5244" s="268" t="s">
        <v>9484</v>
      </c>
      <c r="Q5244" s="269">
        <v>-4.25</v>
      </c>
      <c r="R5244" s="269">
        <v>-4.5</v>
      </c>
      <c r="S5244" s="269">
        <v>-49.5</v>
      </c>
      <c r="T5244" s="269">
        <v>-49.75</v>
      </c>
      <c r="DI5244" s="112" t="s">
        <v>7082</v>
      </c>
      <c r="DJ5244" s="112" t="s">
        <v>6297</v>
      </c>
      <c r="DO5244"/>
    </row>
    <row r="5245" spans="15:119" x14ac:dyDescent="0.25">
      <c r="O5245" s="268" t="s">
        <v>14724</v>
      </c>
      <c r="P5245" s="268" t="s">
        <v>9482</v>
      </c>
      <c r="Q5245" s="269">
        <v>-4.5</v>
      </c>
      <c r="R5245" s="269">
        <v>-5</v>
      </c>
      <c r="S5245" s="269">
        <v>-50.5</v>
      </c>
      <c r="T5245" s="269">
        <v>-51</v>
      </c>
      <c r="DI5245" s="112" t="s">
        <v>5897</v>
      </c>
      <c r="DJ5245" s="112" t="s">
        <v>5832</v>
      </c>
      <c r="DO5245"/>
    </row>
    <row r="5246" spans="15:119" x14ac:dyDescent="0.25">
      <c r="O5246" s="268" t="s">
        <v>14725</v>
      </c>
      <c r="P5246" s="268" t="s">
        <v>9484</v>
      </c>
      <c r="Q5246" s="269">
        <v>-4.5</v>
      </c>
      <c r="R5246" s="269">
        <v>-4.75</v>
      </c>
      <c r="S5246" s="269">
        <v>-50.75</v>
      </c>
      <c r="T5246" s="269">
        <v>-51</v>
      </c>
      <c r="DI5246" s="112" t="s">
        <v>4576</v>
      </c>
      <c r="DJ5246" s="112" t="s">
        <v>4444</v>
      </c>
      <c r="DO5246"/>
    </row>
    <row r="5247" spans="15:119" x14ac:dyDescent="0.25">
      <c r="O5247" s="268" t="s">
        <v>14726</v>
      </c>
      <c r="P5247" s="268" t="s">
        <v>9484</v>
      </c>
      <c r="Q5247" s="269">
        <v>-4.5</v>
      </c>
      <c r="R5247" s="269">
        <v>-4.75</v>
      </c>
      <c r="S5247" s="269">
        <v>-50.5</v>
      </c>
      <c r="T5247" s="269">
        <v>-50.75</v>
      </c>
      <c r="DI5247" s="112" t="s">
        <v>4577</v>
      </c>
      <c r="DJ5247" s="112" t="s">
        <v>4444</v>
      </c>
      <c r="DO5247"/>
    </row>
    <row r="5248" spans="15:119" x14ac:dyDescent="0.25">
      <c r="O5248" s="268" t="s">
        <v>14727</v>
      </c>
      <c r="P5248" s="268" t="s">
        <v>9484</v>
      </c>
      <c r="Q5248" s="269">
        <v>-4.75</v>
      </c>
      <c r="R5248" s="269">
        <v>-5</v>
      </c>
      <c r="S5248" s="269">
        <v>-50.75</v>
      </c>
      <c r="T5248" s="269">
        <v>-51</v>
      </c>
      <c r="DI5248" s="112" t="s">
        <v>7083</v>
      </c>
      <c r="DJ5248" s="112" t="s">
        <v>6297</v>
      </c>
      <c r="DO5248"/>
    </row>
    <row r="5249" spans="15:119" x14ac:dyDescent="0.25">
      <c r="O5249" s="268" t="s">
        <v>14728</v>
      </c>
      <c r="P5249" s="268" t="s">
        <v>9484</v>
      </c>
      <c r="Q5249" s="269">
        <v>-4.75</v>
      </c>
      <c r="R5249" s="269">
        <v>-5</v>
      </c>
      <c r="S5249" s="269">
        <v>-50.5</v>
      </c>
      <c r="T5249" s="269">
        <v>-50.75</v>
      </c>
      <c r="DI5249" s="112" t="s">
        <v>7084</v>
      </c>
      <c r="DJ5249" s="112" t="s">
        <v>6297</v>
      </c>
      <c r="DO5249"/>
    </row>
    <row r="5250" spans="15:119" x14ac:dyDescent="0.25">
      <c r="O5250" s="268" t="s">
        <v>14729</v>
      </c>
      <c r="P5250" s="268" t="s">
        <v>9482</v>
      </c>
      <c r="Q5250" s="269">
        <v>-4.5</v>
      </c>
      <c r="R5250" s="269">
        <v>-5</v>
      </c>
      <c r="S5250" s="269">
        <v>-50</v>
      </c>
      <c r="T5250" s="269">
        <v>-50.5</v>
      </c>
      <c r="DI5250" s="112" t="s">
        <v>7085</v>
      </c>
      <c r="DJ5250" s="112" t="s">
        <v>6297</v>
      </c>
      <c r="DO5250"/>
    </row>
    <row r="5251" spans="15:119" x14ac:dyDescent="0.25">
      <c r="O5251" s="268" t="s">
        <v>14730</v>
      </c>
      <c r="P5251" s="268" t="s">
        <v>9484</v>
      </c>
      <c r="Q5251" s="269">
        <v>-4.5</v>
      </c>
      <c r="R5251" s="269">
        <v>-4.75</v>
      </c>
      <c r="S5251" s="269">
        <v>-50.25</v>
      </c>
      <c r="T5251" s="269">
        <v>-50.5</v>
      </c>
      <c r="DI5251" s="112" t="s">
        <v>7085</v>
      </c>
      <c r="DJ5251" s="112" t="s">
        <v>7908</v>
      </c>
      <c r="DO5251"/>
    </row>
    <row r="5252" spans="15:119" x14ac:dyDescent="0.25">
      <c r="O5252" s="268" t="s">
        <v>14731</v>
      </c>
      <c r="P5252" s="268" t="s">
        <v>9484</v>
      </c>
      <c r="Q5252" s="269">
        <v>-4.5</v>
      </c>
      <c r="R5252" s="269">
        <v>-4.75</v>
      </c>
      <c r="S5252" s="269">
        <v>-50</v>
      </c>
      <c r="T5252" s="269">
        <v>-50.25</v>
      </c>
      <c r="DI5252" s="112" t="s">
        <v>5898</v>
      </c>
      <c r="DJ5252" s="112" t="s">
        <v>5832</v>
      </c>
      <c r="DO5252"/>
    </row>
    <row r="5253" spans="15:119" x14ac:dyDescent="0.25">
      <c r="O5253" s="268" t="s">
        <v>14732</v>
      </c>
      <c r="P5253" s="268" t="s">
        <v>9484</v>
      </c>
      <c r="Q5253" s="269">
        <v>-4.75</v>
      </c>
      <c r="R5253" s="269">
        <v>-5</v>
      </c>
      <c r="S5253" s="269">
        <v>-50.25</v>
      </c>
      <c r="T5253" s="269">
        <v>-50.5</v>
      </c>
      <c r="DI5253" s="112" t="s">
        <v>8256</v>
      </c>
      <c r="DJ5253" s="112" t="s">
        <v>7908</v>
      </c>
      <c r="DO5253"/>
    </row>
    <row r="5254" spans="15:119" x14ac:dyDescent="0.25">
      <c r="O5254" s="268" t="s">
        <v>14733</v>
      </c>
      <c r="P5254" s="268" t="s">
        <v>9484</v>
      </c>
      <c r="Q5254" s="269">
        <v>-4.75</v>
      </c>
      <c r="R5254" s="269">
        <v>-5</v>
      </c>
      <c r="S5254" s="269">
        <v>-50</v>
      </c>
      <c r="T5254" s="269">
        <v>-50.25</v>
      </c>
      <c r="DI5254" s="112" t="s">
        <v>7086</v>
      </c>
      <c r="DJ5254" s="112" t="s">
        <v>6297</v>
      </c>
      <c r="DO5254"/>
    </row>
    <row r="5255" spans="15:119" x14ac:dyDescent="0.25">
      <c r="O5255" s="268" t="s">
        <v>14734</v>
      </c>
      <c r="P5255" s="268" t="s">
        <v>9482</v>
      </c>
      <c r="Q5255" s="269">
        <v>-4.5</v>
      </c>
      <c r="R5255" s="269">
        <v>-5</v>
      </c>
      <c r="S5255" s="269">
        <v>-49.5</v>
      </c>
      <c r="T5255" s="269">
        <v>-50</v>
      </c>
      <c r="DI5255" s="112" t="s">
        <v>4415</v>
      </c>
      <c r="DJ5255" s="112" t="s">
        <v>4283</v>
      </c>
      <c r="DO5255"/>
    </row>
    <row r="5256" spans="15:119" x14ac:dyDescent="0.25">
      <c r="O5256" s="268" t="s">
        <v>14735</v>
      </c>
      <c r="P5256" s="268" t="s">
        <v>9484</v>
      </c>
      <c r="Q5256" s="269">
        <v>-4.5</v>
      </c>
      <c r="R5256" s="269">
        <v>-4.75</v>
      </c>
      <c r="S5256" s="269">
        <v>-49.75</v>
      </c>
      <c r="T5256" s="269">
        <v>-50</v>
      </c>
      <c r="DI5256" s="112" t="s">
        <v>4262</v>
      </c>
      <c r="DJ5256" s="112" t="s">
        <v>4204</v>
      </c>
      <c r="DO5256"/>
    </row>
    <row r="5257" spans="15:119" x14ac:dyDescent="0.25">
      <c r="O5257" s="268" t="s">
        <v>14736</v>
      </c>
      <c r="P5257" s="268" t="s">
        <v>9484</v>
      </c>
      <c r="Q5257" s="269">
        <v>-4.5</v>
      </c>
      <c r="R5257" s="269">
        <v>-4.75</v>
      </c>
      <c r="S5257" s="269">
        <v>-49.5</v>
      </c>
      <c r="T5257" s="269">
        <v>-49.75</v>
      </c>
      <c r="DI5257" s="112" t="s">
        <v>5723</v>
      </c>
      <c r="DJ5257" s="112" t="s">
        <v>5568</v>
      </c>
      <c r="DO5257"/>
    </row>
    <row r="5258" spans="15:119" x14ac:dyDescent="0.25">
      <c r="O5258" s="268" t="s">
        <v>14737</v>
      </c>
      <c r="P5258" s="268" t="s">
        <v>9484</v>
      </c>
      <c r="Q5258" s="269">
        <v>-4.75</v>
      </c>
      <c r="R5258" s="269">
        <v>-5</v>
      </c>
      <c r="S5258" s="269">
        <v>-49.75</v>
      </c>
      <c r="T5258" s="269">
        <v>-50</v>
      </c>
      <c r="DI5258" s="112" t="s">
        <v>9201</v>
      </c>
      <c r="DJ5258" s="112" t="s">
        <v>9078</v>
      </c>
      <c r="DO5258"/>
    </row>
    <row r="5259" spans="15:119" x14ac:dyDescent="0.25">
      <c r="O5259" s="268" t="s">
        <v>14738</v>
      </c>
      <c r="P5259" s="268" t="s">
        <v>9484</v>
      </c>
      <c r="Q5259" s="269">
        <v>-4.75</v>
      </c>
      <c r="R5259" s="269">
        <v>-5</v>
      </c>
      <c r="S5259" s="269">
        <v>-49.5</v>
      </c>
      <c r="T5259" s="269">
        <v>-49.75</v>
      </c>
      <c r="DI5259" s="112" t="s">
        <v>8962</v>
      </c>
      <c r="DJ5259" s="112" t="s">
        <v>8536</v>
      </c>
      <c r="DO5259"/>
    </row>
    <row r="5260" spans="15:119" x14ac:dyDescent="0.25">
      <c r="O5260" s="268" t="s">
        <v>14739</v>
      </c>
      <c r="P5260" s="268" t="s">
        <v>9480</v>
      </c>
      <c r="Q5260" s="269">
        <v>-4</v>
      </c>
      <c r="R5260" s="269">
        <v>-5</v>
      </c>
      <c r="S5260" s="269">
        <v>-48</v>
      </c>
      <c r="T5260" s="269">
        <v>-49.5</v>
      </c>
      <c r="DI5260" s="112" t="s">
        <v>7874</v>
      </c>
      <c r="DJ5260" s="112" t="s">
        <v>7290</v>
      </c>
      <c r="DO5260"/>
    </row>
    <row r="5261" spans="15:119" x14ac:dyDescent="0.25">
      <c r="O5261" s="268" t="s">
        <v>14740</v>
      </c>
      <c r="P5261" s="268" t="s">
        <v>9482</v>
      </c>
      <c r="Q5261" s="269">
        <v>-4</v>
      </c>
      <c r="R5261" s="269">
        <v>-4.5</v>
      </c>
      <c r="S5261" s="269">
        <v>-49</v>
      </c>
      <c r="T5261" s="269">
        <v>-49.5</v>
      </c>
      <c r="DI5261" s="112" t="s">
        <v>8963</v>
      </c>
      <c r="DJ5261" s="112" t="s">
        <v>8536</v>
      </c>
      <c r="DO5261"/>
    </row>
    <row r="5262" spans="15:119" x14ac:dyDescent="0.25">
      <c r="O5262" s="268" t="s">
        <v>14741</v>
      </c>
      <c r="P5262" s="268" t="s">
        <v>9484</v>
      </c>
      <c r="Q5262" s="269">
        <v>-4</v>
      </c>
      <c r="R5262" s="269">
        <v>-4.25</v>
      </c>
      <c r="S5262" s="269">
        <v>-49.25</v>
      </c>
      <c r="T5262" s="269">
        <v>-49.5</v>
      </c>
      <c r="DI5262" s="112" t="s">
        <v>7875</v>
      </c>
      <c r="DJ5262" s="112" t="s">
        <v>7290</v>
      </c>
      <c r="DO5262"/>
    </row>
    <row r="5263" spans="15:119" x14ac:dyDescent="0.25">
      <c r="O5263" s="268" t="s">
        <v>14742</v>
      </c>
      <c r="P5263" s="268" t="s">
        <v>9484</v>
      </c>
      <c r="Q5263" s="269">
        <v>-4</v>
      </c>
      <c r="R5263" s="269">
        <v>-4.25</v>
      </c>
      <c r="S5263" s="269">
        <v>-49</v>
      </c>
      <c r="T5263" s="269">
        <v>-49.25</v>
      </c>
      <c r="DI5263" s="112" t="s">
        <v>5356</v>
      </c>
      <c r="DJ5263" s="112" t="s">
        <v>5203</v>
      </c>
      <c r="DO5263"/>
    </row>
    <row r="5264" spans="15:119" x14ac:dyDescent="0.25">
      <c r="O5264" s="268" t="s">
        <v>14743</v>
      </c>
      <c r="P5264" s="268" t="s">
        <v>9484</v>
      </c>
      <c r="Q5264" s="269">
        <v>-4.25</v>
      </c>
      <c r="R5264" s="269">
        <v>-4.5</v>
      </c>
      <c r="S5264" s="269">
        <v>-49.25</v>
      </c>
      <c r="T5264" s="269">
        <v>-49.5</v>
      </c>
      <c r="DI5264" s="112" t="s">
        <v>7876</v>
      </c>
      <c r="DJ5264" s="112" t="s">
        <v>7290</v>
      </c>
      <c r="DO5264"/>
    </row>
    <row r="5265" spans="15:119" x14ac:dyDescent="0.25">
      <c r="O5265" s="268" t="s">
        <v>14744</v>
      </c>
      <c r="P5265" s="268" t="s">
        <v>9484</v>
      </c>
      <c r="Q5265" s="269">
        <v>-4.25</v>
      </c>
      <c r="R5265" s="269">
        <v>-4.5</v>
      </c>
      <c r="S5265" s="269">
        <v>-49</v>
      </c>
      <c r="T5265" s="269">
        <v>-49.25</v>
      </c>
      <c r="DI5265" s="112" t="s">
        <v>4416</v>
      </c>
      <c r="DJ5265" s="112" t="s">
        <v>4283</v>
      </c>
      <c r="DO5265"/>
    </row>
    <row r="5266" spans="15:119" x14ac:dyDescent="0.25">
      <c r="O5266" s="268" t="s">
        <v>14745</v>
      </c>
      <c r="P5266" s="268" t="s">
        <v>9482</v>
      </c>
      <c r="Q5266" s="269">
        <v>-4</v>
      </c>
      <c r="R5266" s="269">
        <v>-4.5</v>
      </c>
      <c r="S5266" s="269">
        <v>-48.5</v>
      </c>
      <c r="T5266" s="269">
        <v>-49</v>
      </c>
      <c r="DI5266" s="112" t="s">
        <v>5724</v>
      </c>
      <c r="DJ5266" s="112" t="s">
        <v>5568</v>
      </c>
      <c r="DO5266"/>
    </row>
    <row r="5267" spans="15:119" x14ac:dyDescent="0.25">
      <c r="O5267" s="268" t="s">
        <v>14746</v>
      </c>
      <c r="P5267" s="268" t="s">
        <v>9484</v>
      </c>
      <c r="Q5267" s="269">
        <v>-4</v>
      </c>
      <c r="R5267" s="269">
        <v>-4.25</v>
      </c>
      <c r="S5267" s="269">
        <v>-48.75</v>
      </c>
      <c r="T5267" s="269">
        <v>-49</v>
      </c>
      <c r="DI5267" s="112" t="s">
        <v>5828</v>
      </c>
      <c r="DJ5267" s="112" t="s">
        <v>5735</v>
      </c>
      <c r="DO5267"/>
    </row>
    <row r="5268" spans="15:119" x14ac:dyDescent="0.25">
      <c r="O5268" s="268" t="s">
        <v>14747</v>
      </c>
      <c r="P5268" s="268" t="s">
        <v>9484</v>
      </c>
      <c r="Q5268" s="269">
        <v>-4</v>
      </c>
      <c r="R5268" s="269">
        <v>-4.25</v>
      </c>
      <c r="S5268" s="269">
        <v>-48.5</v>
      </c>
      <c r="T5268" s="269">
        <v>-48.75</v>
      </c>
      <c r="DI5268" s="112" t="s">
        <v>4417</v>
      </c>
      <c r="DJ5268" s="112" t="s">
        <v>4283</v>
      </c>
      <c r="DO5268"/>
    </row>
    <row r="5269" spans="15:119" x14ac:dyDescent="0.25">
      <c r="O5269" s="268" t="s">
        <v>14748</v>
      </c>
      <c r="P5269" s="268" t="s">
        <v>9484</v>
      </c>
      <c r="Q5269" s="269">
        <v>-4.25</v>
      </c>
      <c r="R5269" s="269">
        <v>-4.5</v>
      </c>
      <c r="S5269" s="269">
        <v>-48.75</v>
      </c>
      <c r="T5269" s="269">
        <v>-49</v>
      </c>
      <c r="DI5269" s="112" t="s">
        <v>5192</v>
      </c>
      <c r="DJ5269" s="112" t="s">
        <v>5023</v>
      </c>
      <c r="DO5269"/>
    </row>
    <row r="5270" spans="15:119" x14ac:dyDescent="0.25">
      <c r="O5270" s="268" t="s">
        <v>14749</v>
      </c>
      <c r="P5270" s="268" t="s">
        <v>9484</v>
      </c>
      <c r="Q5270" s="269">
        <v>-4.25</v>
      </c>
      <c r="R5270" s="269">
        <v>-4.5</v>
      </c>
      <c r="S5270" s="269">
        <v>-48.5</v>
      </c>
      <c r="T5270" s="269">
        <v>-48.75</v>
      </c>
      <c r="DI5270" s="112" t="s">
        <v>7284</v>
      </c>
      <c r="DJ5270" s="112" t="s">
        <v>7203</v>
      </c>
      <c r="DO5270"/>
    </row>
    <row r="5271" spans="15:119" x14ac:dyDescent="0.25">
      <c r="O5271" s="268" t="s">
        <v>14750</v>
      </c>
      <c r="P5271" s="268" t="s">
        <v>9482</v>
      </c>
      <c r="Q5271" s="269">
        <v>-4</v>
      </c>
      <c r="R5271" s="269">
        <v>-4.5</v>
      </c>
      <c r="S5271" s="269">
        <v>-48</v>
      </c>
      <c r="T5271" s="269">
        <v>-48.5</v>
      </c>
      <c r="DI5271" s="112" t="s">
        <v>8964</v>
      </c>
      <c r="DJ5271" s="112" t="s">
        <v>8536</v>
      </c>
      <c r="DO5271"/>
    </row>
    <row r="5272" spans="15:119" x14ac:dyDescent="0.25">
      <c r="O5272" s="268" t="s">
        <v>14751</v>
      </c>
      <c r="P5272" s="268" t="s">
        <v>9484</v>
      </c>
      <c r="Q5272" s="269">
        <v>-4</v>
      </c>
      <c r="R5272" s="269">
        <v>-4.25</v>
      </c>
      <c r="S5272" s="269">
        <v>-48.25</v>
      </c>
      <c r="T5272" s="269">
        <v>-48.5</v>
      </c>
      <c r="DI5272" s="112" t="s">
        <v>8965</v>
      </c>
      <c r="DJ5272" s="112" t="s">
        <v>8536</v>
      </c>
      <c r="DO5272"/>
    </row>
    <row r="5273" spans="15:119" x14ac:dyDescent="0.25">
      <c r="O5273" s="268" t="s">
        <v>14752</v>
      </c>
      <c r="P5273" s="268" t="s">
        <v>9484</v>
      </c>
      <c r="Q5273" s="269">
        <v>-4</v>
      </c>
      <c r="R5273" s="269">
        <v>-4.25</v>
      </c>
      <c r="S5273" s="269">
        <v>-48</v>
      </c>
      <c r="T5273" s="269">
        <v>-48.25</v>
      </c>
      <c r="DI5273" s="112" t="s">
        <v>6272</v>
      </c>
      <c r="DJ5273" s="112" t="s">
        <v>5901</v>
      </c>
      <c r="DO5273"/>
    </row>
    <row r="5274" spans="15:119" x14ac:dyDescent="0.25">
      <c r="O5274" s="268" t="s">
        <v>14753</v>
      </c>
      <c r="P5274" s="268" t="s">
        <v>9484</v>
      </c>
      <c r="Q5274" s="269">
        <v>-4.25</v>
      </c>
      <c r="R5274" s="269">
        <v>-4.5</v>
      </c>
      <c r="S5274" s="269">
        <v>-48.25</v>
      </c>
      <c r="T5274" s="269">
        <v>-48.5</v>
      </c>
      <c r="DI5274" s="112" t="s">
        <v>7877</v>
      </c>
      <c r="DJ5274" s="112" t="s">
        <v>7290</v>
      </c>
      <c r="DO5274"/>
    </row>
    <row r="5275" spans="15:119" x14ac:dyDescent="0.25">
      <c r="O5275" s="268" t="s">
        <v>14754</v>
      </c>
      <c r="P5275" s="268" t="s">
        <v>9484</v>
      </c>
      <c r="Q5275" s="269">
        <v>-4.25</v>
      </c>
      <c r="R5275" s="269">
        <v>-4.5</v>
      </c>
      <c r="S5275" s="269">
        <v>-48</v>
      </c>
      <c r="T5275" s="269">
        <v>-48.25</v>
      </c>
      <c r="DI5275" s="112" t="s">
        <v>8966</v>
      </c>
      <c r="DJ5275" s="112" t="s">
        <v>8536</v>
      </c>
      <c r="DO5275"/>
    </row>
    <row r="5276" spans="15:119" x14ac:dyDescent="0.25">
      <c r="O5276" s="268" t="s">
        <v>14755</v>
      </c>
      <c r="P5276" s="268" t="s">
        <v>9482</v>
      </c>
      <c r="Q5276" s="269">
        <v>-4.5</v>
      </c>
      <c r="R5276" s="269">
        <v>-5</v>
      </c>
      <c r="S5276" s="269">
        <v>-49</v>
      </c>
      <c r="T5276" s="269">
        <v>-49.5</v>
      </c>
      <c r="DI5276" s="112" t="s">
        <v>8515</v>
      </c>
      <c r="DJ5276" s="112" t="s">
        <v>8277</v>
      </c>
      <c r="DO5276"/>
    </row>
    <row r="5277" spans="15:119" x14ac:dyDescent="0.25">
      <c r="O5277" s="268" t="s">
        <v>14756</v>
      </c>
      <c r="P5277" s="268" t="s">
        <v>9484</v>
      </c>
      <c r="Q5277" s="269">
        <v>-4.5</v>
      </c>
      <c r="R5277" s="269">
        <v>-4.75</v>
      </c>
      <c r="S5277" s="269">
        <v>-49.25</v>
      </c>
      <c r="T5277" s="269">
        <v>-49.5</v>
      </c>
      <c r="DI5277" s="112" t="s">
        <v>8257</v>
      </c>
      <c r="DJ5277" s="112" t="s">
        <v>7908</v>
      </c>
      <c r="DO5277"/>
    </row>
    <row r="5278" spans="15:119" x14ac:dyDescent="0.25">
      <c r="O5278" s="268" t="s">
        <v>14757</v>
      </c>
      <c r="P5278" s="268" t="s">
        <v>9484</v>
      </c>
      <c r="Q5278" s="269">
        <v>-4.5</v>
      </c>
      <c r="R5278" s="269">
        <v>-4.75</v>
      </c>
      <c r="S5278" s="269">
        <v>-49</v>
      </c>
      <c r="T5278" s="269">
        <v>-49.25</v>
      </c>
      <c r="DI5278" s="112" t="s">
        <v>8967</v>
      </c>
      <c r="DJ5278" s="112" t="s">
        <v>8536</v>
      </c>
      <c r="DO5278"/>
    </row>
    <row r="5279" spans="15:119" x14ac:dyDescent="0.25">
      <c r="O5279" s="268" t="s">
        <v>14758</v>
      </c>
      <c r="P5279" s="268" t="s">
        <v>9484</v>
      </c>
      <c r="Q5279" s="269">
        <v>-4.75</v>
      </c>
      <c r="R5279" s="269">
        <v>-5</v>
      </c>
      <c r="S5279" s="269">
        <v>-49.25</v>
      </c>
      <c r="T5279" s="269">
        <v>-49.5</v>
      </c>
      <c r="DI5279" s="112" t="s">
        <v>7087</v>
      </c>
      <c r="DJ5279" s="112" t="s">
        <v>6297</v>
      </c>
      <c r="DO5279"/>
    </row>
    <row r="5280" spans="15:119" x14ac:dyDescent="0.25">
      <c r="O5280" s="268" t="s">
        <v>14759</v>
      </c>
      <c r="P5280" s="268" t="s">
        <v>9484</v>
      </c>
      <c r="Q5280" s="269">
        <v>-4.75</v>
      </c>
      <c r="R5280" s="269">
        <v>-5</v>
      </c>
      <c r="S5280" s="269">
        <v>-49</v>
      </c>
      <c r="T5280" s="269">
        <v>-49.25</v>
      </c>
      <c r="DI5280" s="112" t="s">
        <v>8968</v>
      </c>
      <c r="DJ5280" s="112" t="s">
        <v>8536</v>
      </c>
      <c r="DO5280"/>
    </row>
    <row r="5281" spans="15:119" x14ac:dyDescent="0.25">
      <c r="O5281" s="268" t="s">
        <v>14760</v>
      </c>
      <c r="P5281" s="268" t="s">
        <v>9482</v>
      </c>
      <c r="Q5281" s="269">
        <v>-4.5</v>
      </c>
      <c r="R5281" s="269">
        <v>-5</v>
      </c>
      <c r="S5281" s="269">
        <v>-48.5</v>
      </c>
      <c r="T5281" s="269">
        <v>-49</v>
      </c>
      <c r="DI5281" s="112" t="s">
        <v>8969</v>
      </c>
      <c r="DJ5281" s="112" t="s">
        <v>8536</v>
      </c>
      <c r="DO5281"/>
    </row>
    <row r="5282" spans="15:119" x14ac:dyDescent="0.25">
      <c r="O5282" s="268" t="s">
        <v>14761</v>
      </c>
      <c r="P5282" s="268" t="s">
        <v>9484</v>
      </c>
      <c r="Q5282" s="269">
        <v>-4.5</v>
      </c>
      <c r="R5282" s="269">
        <v>-4.75</v>
      </c>
      <c r="S5282" s="269">
        <v>-48.75</v>
      </c>
      <c r="T5282" s="269">
        <v>-49</v>
      </c>
      <c r="DI5282" s="112" t="s">
        <v>8970</v>
      </c>
      <c r="DJ5282" s="112" t="s">
        <v>8536</v>
      </c>
      <c r="DO5282"/>
    </row>
    <row r="5283" spans="15:119" x14ac:dyDescent="0.25">
      <c r="O5283" s="268" t="s">
        <v>14762</v>
      </c>
      <c r="P5283" s="268" t="s">
        <v>9484</v>
      </c>
      <c r="Q5283" s="269">
        <v>-4.5</v>
      </c>
      <c r="R5283" s="269">
        <v>-4.75</v>
      </c>
      <c r="S5283" s="269">
        <v>-48.5</v>
      </c>
      <c r="T5283" s="269">
        <v>-48.75</v>
      </c>
      <c r="DI5283" s="112" t="s">
        <v>7878</v>
      </c>
      <c r="DJ5283" s="112" t="s">
        <v>7290</v>
      </c>
      <c r="DO5283"/>
    </row>
    <row r="5284" spans="15:119" x14ac:dyDescent="0.25">
      <c r="O5284" s="268" t="s">
        <v>14763</v>
      </c>
      <c r="P5284" s="268" t="s">
        <v>9484</v>
      </c>
      <c r="Q5284" s="269">
        <v>-4.75</v>
      </c>
      <c r="R5284" s="269">
        <v>-5</v>
      </c>
      <c r="S5284" s="269">
        <v>-48.75</v>
      </c>
      <c r="T5284" s="269">
        <v>-49</v>
      </c>
      <c r="DI5284" s="112" t="s">
        <v>9075</v>
      </c>
      <c r="DJ5284" s="112" t="s">
        <v>9008</v>
      </c>
      <c r="DO5284"/>
    </row>
    <row r="5285" spans="15:119" x14ac:dyDescent="0.25">
      <c r="O5285" s="268" t="s">
        <v>14764</v>
      </c>
      <c r="P5285" s="268" t="s">
        <v>9484</v>
      </c>
      <c r="Q5285" s="269">
        <v>-4.75</v>
      </c>
      <c r="R5285" s="269">
        <v>-5</v>
      </c>
      <c r="S5285" s="269">
        <v>-48.5</v>
      </c>
      <c r="T5285" s="269">
        <v>-48.75</v>
      </c>
      <c r="DI5285" s="112" t="s">
        <v>7088</v>
      </c>
      <c r="DJ5285" s="112" t="s">
        <v>6297</v>
      </c>
      <c r="DO5285"/>
    </row>
    <row r="5286" spans="15:119" x14ac:dyDescent="0.25">
      <c r="O5286" s="268" t="s">
        <v>14765</v>
      </c>
      <c r="P5286" s="268" t="s">
        <v>9482</v>
      </c>
      <c r="Q5286" s="269">
        <v>-4.5</v>
      </c>
      <c r="R5286" s="269">
        <v>-5</v>
      </c>
      <c r="S5286" s="269">
        <v>-48</v>
      </c>
      <c r="T5286" s="269">
        <v>-48.5</v>
      </c>
      <c r="DI5286" s="112" t="s">
        <v>8971</v>
      </c>
      <c r="DJ5286" s="112" t="s">
        <v>8536</v>
      </c>
      <c r="DO5286"/>
    </row>
    <row r="5287" spans="15:119" x14ac:dyDescent="0.25">
      <c r="O5287" s="268" t="s">
        <v>14766</v>
      </c>
      <c r="P5287" s="268" t="s">
        <v>9484</v>
      </c>
      <c r="Q5287" s="269">
        <v>-4.5</v>
      </c>
      <c r="R5287" s="269">
        <v>-4.75</v>
      </c>
      <c r="S5287" s="269">
        <v>-48.25</v>
      </c>
      <c r="T5287" s="269">
        <v>-48.5</v>
      </c>
      <c r="DI5287" s="112" t="s">
        <v>8972</v>
      </c>
      <c r="DJ5287" s="112" t="s">
        <v>8536</v>
      </c>
      <c r="DO5287"/>
    </row>
    <row r="5288" spans="15:119" x14ac:dyDescent="0.25">
      <c r="O5288" s="268" t="s">
        <v>14767</v>
      </c>
      <c r="P5288" s="268" t="s">
        <v>9484</v>
      </c>
      <c r="Q5288" s="269">
        <v>-4.5</v>
      </c>
      <c r="R5288" s="269">
        <v>-4.75</v>
      </c>
      <c r="S5288" s="269">
        <v>-48</v>
      </c>
      <c r="T5288" s="269">
        <v>-48.25</v>
      </c>
      <c r="DI5288" s="112" t="s">
        <v>7089</v>
      </c>
      <c r="DJ5288" s="112" t="s">
        <v>6297</v>
      </c>
      <c r="DO5288"/>
    </row>
    <row r="5289" spans="15:119" x14ac:dyDescent="0.25">
      <c r="O5289" s="268" t="s">
        <v>14768</v>
      </c>
      <c r="P5289" s="268" t="s">
        <v>9484</v>
      </c>
      <c r="Q5289" s="269">
        <v>-4.75</v>
      </c>
      <c r="R5289" s="269">
        <v>-5</v>
      </c>
      <c r="S5289" s="269">
        <v>-48.25</v>
      </c>
      <c r="T5289" s="269">
        <v>-48.5</v>
      </c>
      <c r="DI5289" s="112" t="s">
        <v>9426</v>
      </c>
      <c r="DJ5289" s="112" t="s">
        <v>9212</v>
      </c>
      <c r="DO5289"/>
    </row>
    <row r="5290" spans="15:119" x14ac:dyDescent="0.25">
      <c r="O5290" s="268" t="s">
        <v>14769</v>
      </c>
      <c r="P5290" s="268" t="s">
        <v>9484</v>
      </c>
      <c r="Q5290" s="269">
        <v>-4.75</v>
      </c>
      <c r="R5290" s="269">
        <v>-5</v>
      </c>
      <c r="S5290" s="269">
        <v>-48</v>
      </c>
      <c r="T5290" s="269">
        <v>-48.25</v>
      </c>
      <c r="DI5290" s="112" t="s">
        <v>7285</v>
      </c>
      <c r="DJ5290" s="112" t="s">
        <v>7203</v>
      </c>
      <c r="DO5290"/>
    </row>
    <row r="5291" spans="15:119" x14ac:dyDescent="0.25">
      <c r="O5291" s="268" t="s">
        <v>14770</v>
      </c>
      <c r="P5291" s="268" t="s">
        <v>9480</v>
      </c>
      <c r="Q5291" s="269">
        <v>-5</v>
      </c>
      <c r="R5291" s="269">
        <v>-6</v>
      </c>
      <c r="S5291" s="269">
        <v>-49.5</v>
      </c>
      <c r="T5291" s="269">
        <v>-51</v>
      </c>
      <c r="DI5291" s="112" t="s">
        <v>8516</v>
      </c>
      <c r="DJ5291" s="112" t="s">
        <v>8277</v>
      </c>
      <c r="DO5291"/>
    </row>
    <row r="5292" spans="15:119" x14ac:dyDescent="0.25">
      <c r="O5292" s="268" t="s">
        <v>14771</v>
      </c>
      <c r="P5292" s="268" t="s">
        <v>9482</v>
      </c>
      <c r="Q5292" s="269">
        <v>-5</v>
      </c>
      <c r="R5292" s="269">
        <v>-5.5</v>
      </c>
      <c r="S5292" s="269">
        <v>-50.5</v>
      </c>
      <c r="T5292" s="269">
        <v>-51</v>
      </c>
      <c r="DI5292" s="112" t="s">
        <v>8517</v>
      </c>
      <c r="DJ5292" s="112" t="s">
        <v>8277</v>
      </c>
      <c r="DO5292"/>
    </row>
    <row r="5293" spans="15:119" x14ac:dyDescent="0.25">
      <c r="O5293" s="268" t="s">
        <v>14772</v>
      </c>
      <c r="P5293" s="268" t="s">
        <v>9484</v>
      </c>
      <c r="Q5293" s="269">
        <v>-5</v>
      </c>
      <c r="R5293" s="269">
        <v>-5.25</v>
      </c>
      <c r="S5293" s="269">
        <v>-50.75</v>
      </c>
      <c r="T5293" s="269">
        <v>-51</v>
      </c>
      <c r="DI5293" s="112" t="s">
        <v>8518</v>
      </c>
      <c r="DJ5293" s="112" t="s">
        <v>8277</v>
      </c>
      <c r="DO5293"/>
    </row>
    <row r="5294" spans="15:119" x14ac:dyDescent="0.25">
      <c r="O5294" s="268" t="s">
        <v>14773</v>
      </c>
      <c r="P5294" s="268" t="s">
        <v>9484</v>
      </c>
      <c r="Q5294" s="269">
        <v>-5</v>
      </c>
      <c r="R5294" s="269">
        <v>-5.25</v>
      </c>
      <c r="S5294" s="269">
        <v>-50.5</v>
      </c>
      <c r="T5294" s="269">
        <v>-50.75</v>
      </c>
      <c r="DI5294" s="112" t="s">
        <v>5725</v>
      </c>
      <c r="DJ5294" s="112" t="s">
        <v>9212</v>
      </c>
      <c r="DO5294"/>
    </row>
    <row r="5295" spans="15:119" x14ac:dyDescent="0.25">
      <c r="O5295" s="268" t="s">
        <v>14774</v>
      </c>
      <c r="P5295" s="268" t="s">
        <v>9484</v>
      </c>
      <c r="Q5295" s="269">
        <v>-5.25</v>
      </c>
      <c r="R5295" s="269">
        <v>-5.5</v>
      </c>
      <c r="S5295" s="269">
        <v>-50.75</v>
      </c>
      <c r="T5295" s="269">
        <v>-51</v>
      </c>
      <c r="DI5295" s="112" t="s">
        <v>5725</v>
      </c>
      <c r="DJ5295" s="112" t="s">
        <v>5568</v>
      </c>
      <c r="DO5295"/>
    </row>
    <row r="5296" spans="15:119" x14ac:dyDescent="0.25">
      <c r="O5296" s="268" t="s">
        <v>14775</v>
      </c>
      <c r="P5296" s="268" t="s">
        <v>9484</v>
      </c>
      <c r="Q5296" s="269">
        <v>-5.25</v>
      </c>
      <c r="R5296" s="269">
        <v>-5.5</v>
      </c>
      <c r="S5296" s="269">
        <v>-50.5</v>
      </c>
      <c r="T5296" s="269">
        <v>-50.75</v>
      </c>
      <c r="DI5296" s="112" t="s">
        <v>8973</v>
      </c>
      <c r="DJ5296" s="112" t="s">
        <v>8536</v>
      </c>
      <c r="DO5296"/>
    </row>
    <row r="5297" spans="15:119" x14ac:dyDescent="0.25">
      <c r="O5297" s="268" t="s">
        <v>14776</v>
      </c>
      <c r="P5297" s="268" t="s">
        <v>9482</v>
      </c>
      <c r="Q5297" s="269">
        <v>-5</v>
      </c>
      <c r="R5297" s="269">
        <v>-5.5</v>
      </c>
      <c r="S5297" s="269">
        <v>-50</v>
      </c>
      <c r="T5297" s="269">
        <v>-50.5</v>
      </c>
      <c r="DI5297" s="112" t="s">
        <v>5562</v>
      </c>
      <c r="DJ5297" s="112" t="s">
        <v>5365</v>
      </c>
      <c r="DO5297"/>
    </row>
    <row r="5298" spans="15:119" x14ac:dyDescent="0.25">
      <c r="O5298" s="268" t="s">
        <v>14777</v>
      </c>
      <c r="P5298" s="268" t="s">
        <v>9484</v>
      </c>
      <c r="Q5298" s="269">
        <v>-5</v>
      </c>
      <c r="R5298" s="269">
        <v>-5.25</v>
      </c>
      <c r="S5298" s="269">
        <v>-50.25</v>
      </c>
      <c r="T5298" s="269">
        <v>-50.5</v>
      </c>
      <c r="DI5298" s="112" t="s">
        <v>5562</v>
      </c>
      <c r="DJ5298" s="112" t="s">
        <v>5568</v>
      </c>
      <c r="DO5298"/>
    </row>
    <row r="5299" spans="15:119" x14ac:dyDescent="0.25">
      <c r="O5299" s="268" t="s">
        <v>14778</v>
      </c>
      <c r="P5299" s="268" t="s">
        <v>9484</v>
      </c>
      <c r="Q5299" s="269">
        <v>-5</v>
      </c>
      <c r="R5299" s="269">
        <v>-5.25</v>
      </c>
      <c r="S5299" s="269">
        <v>-50</v>
      </c>
      <c r="T5299" s="269">
        <v>-50.25</v>
      </c>
      <c r="DI5299" s="112" t="s">
        <v>5562</v>
      </c>
      <c r="DJ5299" s="112" t="s">
        <v>8536</v>
      </c>
      <c r="DO5299"/>
    </row>
    <row r="5300" spans="15:119" x14ac:dyDescent="0.25">
      <c r="O5300" s="268" t="s">
        <v>14779</v>
      </c>
      <c r="P5300" s="268" t="s">
        <v>9484</v>
      </c>
      <c r="Q5300" s="269">
        <v>-5.25</v>
      </c>
      <c r="R5300" s="269">
        <v>-5.5</v>
      </c>
      <c r="S5300" s="269">
        <v>-50.25</v>
      </c>
      <c r="T5300" s="269">
        <v>-50.5</v>
      </c>
      <c r="DI5300" s="112" t="s">
        <v>5357</v>
      </c>
      <c r="DJ5300" s="112" t="s">
        <v>5203</v>
      </c>
      <c r="DO5300"/>
    </row>
    <row r="5301" spans="15:119" x14ac:dyDescent="0.25">
      <c r="O5301" s="268" t="s">
        <v>14780</v>
      </c>
      <c r="P5301" s="268" t="s">
        <v>9484</v>
      </c>
      <c r="Q5301" s="269">
        <v>-5.25</v>
      </c>
      <c r="R5301" s="269">
        <v>-5.5</v>
      </c>
      <c r="S5301" s="269">
        <v>-50</v>
      </c>
      <c r="T5301" s="269">
        <v>-50.25</v>
      </c>
      <c r="DI5301" s="112" t="s">
        <v>4786</v>
      </c>
      <c r="DJ5301" s="112" t="s">
        <v>4583</v>
      </c>
      <c r="DO5301"/>
    </row>
    <row r="5302" spans="15:119" x14ac:dyDescent="0.25">
      <c r="O5302" s="268" t="s">
        <v>14781</v>
      </c>
      <c r="P5302" s="268" t="s">
        <v>9482</v>
      </c>
      <c r="Q5302" s="269">
        <v>-5</v>
      </c>
      <c r="R5302" s="269">
        <v>-5.5</v>
      </c>
      <c r="S5302" s="269">
        <v>-49.5</v>
      </c>
      <c r="T5302" s="269">
        <v>-50</v>
      </c>
      <c r="DI5302" s="112" t="s">
        <v>9427</v>
      </c>
      <c r="DJ5302" s="112" t="s">
        <v>9212</v>
      </c>
      <c r="DO5302"/>
    </row>
    <row r="5303" spans="15:119" x14ac:dyDescent="0.25">
      <c r="O5303" s="268" t="s">
        <v>14782</v>
      </c>
      <c r="P5303" s="268" t="s">
        <v>9484</v>
      </c>
      <c r="Q5303" s="269">
        <v>-5</v>
      </c>
      <c r="R5303" s="269">
        <v>-5.25</v>
      </c>
      <c r="S5303" s="269">
        <v>-49.75</v>
      </c>
      <c r="T5303" s="269">
        <v>-50</v>
      </c>
      <c r="DI5303" s="112" t="s">
        <v>8519</v>
      </c>
      <c r="DJ5303" s="112" t="s">
        <v>8277</v>
      </c>
      <c r="DO5303"/>
    </row>
    <row r="5304" spans="15:119" x14ac:dyDescent="0.25">
      <c r="O5304" s="268" t="s">
        <v>14783</v>
      </c>
      <c r="P5304" s="268" t="s">
        <v>9484</v>
      </c>
      <c r="Q5304" s="269">
        <v>-5</v>
      </c>
      <c r="R5304" s="269">
        <v>-5.25</v>
      </c>
      <c r="S5304" s="269">
        <v>-49.5</v>
      </c>
      <c r="T5304" s="269">
        <v>-49.75</v>
      </c>
      <c r="DI5304" s="112" t="s">
        <v>8520</v>
      </c>
      <c r="DJ5304" s="112" t="s">
        <v>8277</v>
      </c>
      <c r="DO5304"/>
    </row>
    <row r="5305" spans="15:119" x14ac:dyDescent="0.25">
      <c r="O5305" s="268" t="s">
        <v>14784</v>
      </c>
      <c r="P5305" s="268" t="s">
        <v>9484</v>
      </c>
      <c r="Q5305" s="269">
        <v>-5.25</v>
      </c>
      <c r="R5305" s="269">
        <v>-5.5</v>
      </c>
      <c r="S5305" s="269">
        <v>-49.75</v>
      </c>
      <c r="T5305" s="269">
        <v>-50</v>
      </c>
      <c r="DI5305" s="112" t="s">
        <v>6273</v>
      </c>
      <c r="DJ5305" s="112" t="s">
        <v>5901</v>
      </c>
      <c r="DO5305"/>
    </row>
    <row r="5306" spans="15:119" x14ac:dyDescent="0.25">
      <c r="O5306" s="268" t="s">
        <v>14785</v>
      </c>
      <c r="P5306" s="268" t="s">
        <v>9484</v>
      </c>
      <c r="Q5306" s="269">
        <v>-5.25</v>
      </c>
      <c r="R5306" s="269">
        <v>-5.5</v>
      </c>
      <c r="S5306" s="269">
        <v>-49.5</v>
      </c>
      <c r="T5306" s="269">
        <v>-49.75</v>
      </c>
      <c r="DI5306" s="112" t="s">
        <v>4418</v>
      </c>
      <c r="DJ5306" s="112" t="s">
        <v>4283</v>
      </c>
      <c r="DO5306"/>
    </row>
    <row r="5307" spans="15:119" x14ac:dyDescent="0.25">
      <c r="O5307" s="268" t="s">
        <v>14786</v>
      </c>
      <c r="P5307" s="268" t="s">
        <v>9482</v>
      </c>
      <c r="Q5307" s="269">
        <v>-5.5</v>
      </c>
      <c r="R5307" s="269">
        <v>-6</v>
      </c>
      <c r="S5307" s="269">
        <v>-50.5</v>
      </c>
      <c r="T5307" s="269">
        <v>-51</v>
      </c>
      <c r="DI5307" s="112" t="s">
        <v>8974</v>
      </c>
      <c r="DJ5307" s="112" t="s">
        <v>8536</v>
      </c>
      <c r="DO5307"/>
    </row>
    <row r="5308" spans="15:119" x14ac:dyDescent="0.25">
      <c r="O5308" s="268" t="s">
        <v>14787</v>
      </c>
      <c r="P5308" s="268" t="s">
        <v>9484</v>
      </c>
      <c r="Q5308" s="269">
        <v>-5.5</v>
      </c>
      <c r="R5308" s="269">
        <v>-5.75</v>
      </c>
      <c r="S5308" s="269">
        <v>-50.75</v>
      </c>
      <c r="T5308" s="269">
        <v>-51</v>
      </c>
      <c r="DI5308" s="112" t="s">
        <v>4419</v>
      </c>
      <c r="DJ5308" s="112" t="s">
        <v>4283</v>
      </c>
      <c r="DO5308"/>
    </row>
    <row r="5309" spans="15:119" x14ac:dyDescent="0.25">
      <c r="O5309" s="268" t="s">
        <v>14788</v>
      </c>
      <c r="P5309" s="268" t="s">
        <v>9484</v>
      </c>
      <c r="Q5309" s="269">
        <v>-5.5</v>
      </c>
      <c r="R5309" s="269">
        <v>-5.75</v>
      </c>
      <c r="S5309" s="269">
        <v>-50.5</v>
      </c>
      <c r="T5309" s="269">
        <v>-50.75</v>
      </c>
      <c r="DI5309" s="112" t="s">
        <v>4787</v>
      </c>
      <c r="DJ5309" s="112" t="s">
        <v>4583</v>
      </c>
      <c r="DO5309"/>
    </row>
    <row r="5310" spans="15:119" x14ac:dyDescent="0.25">
      <c r="O5310" s="268" t="s">
        <v>14789</v>
      </c>
      <c r="P5310" s="268" t="s">
        <v>9484</v>
      </c>
      <c r="Q5310" s="269">
        <v>-5.75</v>
      </c>
      <c r="R5310" s="269">
        <v>-6</v>
      </c>
      <c r="S5310" s="269">
        <v>-50.75</v>
      </c>
      <c r="T5310" s="269">
        <v>-51</v>
      </c>
      <c r="DI5310" s="112" t="s">
        <v>7879</v>
      </c>
      <c r="DJ5310" s="112" t="s">
        <v>7290</v>
      </c>
      <c r="DO5310"/>
    </row>
    <row r="5311" spans="15:119" x14ac:dyDescent="0.25">
      <c r="O5311" s="268" t="s">
        <v>14790</v>
      </c>
      <c r="P5311" s="268" t="s">
        <v>9484</v>
      </c>
      <c r="Q5311" s="269">
        <v>-5.75</v>
      </c>
      <c r="R5311" s="269">
        <v>-6</v>
      </c>
      <c r="S5311" s="269">
        <v>-50.5</v>
      </c>
      <c r="T5311" s="269">
        <v>-50.75</v>
      </c>
      <c r="DI5311" s="112" t="s">
        <v>7090</v>
      </c>
      <c r="DJ5311" s="112" t="s">
        <v>6297</v>
      </c>
      <c r="DO5311"/>
    </row>
    <row r="5312" spans="15:119" x14ac:dyDescent="0.25">
      <c r="O5312" s="268" t="s">
        <v>14791</v>
      </c>
      <c r="P5312" s="268" t="s">
        <v>9482</v>
      </c>
      <c r="Q5312" s="269">
        <v>-5.5</v>
      </c>
      <c r="R5312" s="269">
        <v>-6</v>
      </c>
      <c r="S5312" s="269">
        <v>-50</v>
      </c>
      <c r="T5312" s="269">
        <v>-50.5</v>
      </c>
      <c r="DI5312" s="112" t="s">
        <v>8521</v>
      </c>
      <c r="DJ5312" s="112" t="s">
        <v>8277</v>
      </c>
      <c r="DO5312"/>
    </row>
    <row r="5313" spans="15:119" x14ac:dyDescent="0.25">
      <c r="O5313" s="268" t="s">
        <v>14792</v>
      </c>
      <c r="P5313" s="268" t="s">
        <v>9484</v>
      </c>
      <c r="Q5313" s="269">
        <v>-5.5</v>
      </c>
      <c r="R5313" s="269">
        <v>-5.75</v>
      </c>
      <c r="S5313" s="269">
        <v>-50.25</v>
      </c>
      <c r="T5313" s="269">
        <v>-50.5</v>
      </c>
      <c r="DI5313" s="112" t="s">
        <v>8975</v>
      </c>
      <c r="DJ5313" s="112" t="s">
        <v>8536</v>
      </c>
      <c r="DO5313"/>
    </row>
    <row r="5314" spans="15:119" x14ac:dyDescent="0.25">
      <c r="O5314" s="268" t="s">
        <v>14793</v>
      </c>
      <c r="P5314" s="268" t="s">
        <v>9484</v>
      </c>
      <c r="Q5314" s="269">
        <v>-5.5</v>
      </c>
      <c r="R5314" s="269">
        <v>-5.75</v>
      </c>
      <c r="S5314" s="269">
        <v>-50</v>
      </c>
      <c r="T5314" s="269">
        <v>-50.25</v>
      </c>
      <c r="DI5314" s="112" t="s">
        <v>8258</v>
      </c>
      <c r="DJ5314" s="112" t="s">
        <v>7908</v>
      </c>
      <c r="DO5314"/>
    </row>
    <row r="5315" spans="15:119" x14ac:dyDescent="0.25">
      <c r="O5315" s="268" t="s">
        <v>14794</v>
      </c>
      <c r="P5315" s="268" t="s">
        <v>9484</v>
      </c>
      <c r="Q5315" s="269">
        <v>-5.75</v>
      </c>
      <c r="R5315" s="269">
        <v>-6</v>
      </c>
      <c r="S5315" s="269">
        <v>-50.25</v>
      </c>
      <c r="T5315" s="269">
        <v>-50.5</v>
      </c>
      <c r="DI5315" s="112" t="s">
        <v>8259</v>
      </c>
      <c r="DJ5315" s="112" t="s">
        <v>7908</v>
      </c>
      <c r="DO5315"/>
    </row>
    <row r="5316" spans="15:119" x14ac:dyDescent="0.25">
      <c r="O5316" s="268" t="s">
        <v>14795</v>
      </c>
      <c r="P5316" s="268" t="s">
        <v>9484</v>
      </c>
      <c r="Q5316" s="269">
        <v>-5.75</v>
      </c>
      <c r="R5316" s="269">
        <v>-6</v>
      </c>
      <c r="S5316" s="269">
        <v>-50</v>
      </c>
      <c r="T5316" s="269">
        <v>-50.25</v>
      </c>
      <c r="DI5316" s="112" t="s">
        <v>4788</v>
      </c>
      <c r="DJ5316" s="112" t="s">
        <v>4583</v>
      </c>
      <c r="DO5316"/>
    </row>
    <row r="5317" spans="15:119" x14ac:dyDescent="0.25">
      <c r="O5317" s="268" t="s">
        <v>14796</v>
      </c>
      <c r="P5317" s="268" t="s">
        <v>9482</v>
      </c>
      <c r="Q5317" s="269">
        <v>-5.5</v>
      </c>
      <c r="R5317" s="269">
        <v>-6</v>
      </c>
      <c r="S5317" s="269">
        <v>-49.5</v>
      </c>
      <c r="T5317" s="269">
        <v>-50</v>
      </c>
      <c r="DI5317" s="112" t="s">
        <v>7880</v>
      </c>
      <c r="DJ5317" s="112" t="s">
        <v>7290</v>
      </c>
      <c r="DO5317"/>
    </row>
    <row r="5318" spans="15:119" x14ac:dyDescent="0.25">
      <c r="O5318" s="268" t="s">
        <v>14797</v>
      </c>
      <c r="P5318" s="268" t="s">
        <v>9484</v>
      </c>
      <c r="Q5318" s="269">
        <v>-5.5</v>
      </c>
      <c r="R5318" s="269">
        <v>-5.75</v>
      </c>
      <c r="S5318" s="269">
        <v>-49.75</v>
      </c>
      <c r="T5318" s="269">
        <v>-50</v>
      </c>
      <c r="DI5318" s="112" t="s">
        <v>7091</v>
      </c>
      <c r="DJ5318" s="112" t="s">
        <v>6297</v>
      </c>
      <c r="DO5318"/>
    </row>
    <row r="5319" spans="15:119" x14ac:dyDescent="0.25">
      <c r="O5319" s="268" t="s">
        <v>14798</v>
      </c>
      <c r="P5319" s="268" t="s">
        <v>9484</v>
      </c>
      <c r="Q5319" s="269">
        <v>-5.5</v>
      </c>
      <c r="R5319" s="269">
        <v>-5.75</v>
      </c>
      <c r="S5319" s="269">
        <v>-49.5</v>
      </c>
      <c r="T5319" s="269">
        <v>-49.75</v>
      </c>
      <c r="DI5319" s="112" t="s">
        <v>5726</v>
      </c>
      <c r="DJ5319" s="112" t="s">
        <v>5568</v>
      </c>
      <c r="DO5319"/>
    </row>
    <row r="5320" spans="15:119" x14ac:dyDescent="0.25">
      <c r="O5320" s="268" t="s">
        <v>14799</v>
      </c>
      <c r="P5320" s="268" t="s">
        <v>9484</v>
      </c>
      <c r="Q5320" s="269">
        <v>-5.75</v>
      </c>
      <c r="R5320" s="269">
        <v>-6</v>
      </c>
      <c r="S5320" s="269">
        <v>-49.75</v>
      </c>
      <c r="T5320" s="269">
        <v>-50</v>
      </c>
      <c r="DI5320" s="112" t="s">
        <v>8976</v>
      </c>
      <c r="DJ5320" s="112" t="s">
        <v>8536</v>
      </c>
      <c r="DO5320"/>
    </row>
    <row r="5321" spans="15:119" x14ac:dyDescent="0.25">
      <c r="O5321" s="268" t="s">
        <v>14800</v>
      </c>
      <c r="P5321" s="268" t="s">
        <v>9484</v>
      </c>
      <c r="Q5321" s="269">
        <v>-5.75</v>
      </c>
      <c r="R5321" s="269">
        <v>-6</v>
      </c>
      <c r="S5321" s="269">
        <v>-49.5</v>
      </c>
      <c r="T5321" s="269">
        <v>-49.75</v>
      </c>
      <c r="DI5321" s="112" t="s">
        <v>8977</v>
      </c>
      <c r="DJ5321" s="112" t="s">
        <v>8536</v>
      </c>
      <c r="DO5321"/>
    </row>
    <row r="5322" spans="15:119" x14ac:dyDescent="0.25">
      <c r="O5322" s="268" t="s">
        <v>14801</v>
      </c>
      <c r="P5322" s="268" t="s">
        <v>9480</v>
      </c>
      <c r="Q5322" s="269">
        <v>-5</v>
      </c>
      <c r="R5322" s="269">
        <v>-6</v>
      </c>
      <c r="S5322" s="269">
        <v>-48</v>
      </c>
      <c r="T5322" s="269">
        <v>-49.5</v>
      </c>
      <c r="DI5322" s="112" t="s">
        <v>8978</v>
      </c>
      <c r="DJ5322" s="112" t="s">
        <v>8536</v>
      </c>
      <c r="DO5322"/>
    </row>
    <row r="5323" spans="15:119" x14ac:dyDescent="0.25">
      <c r="O5323" s="268" t="s">
        <v>14802</v>
      </c>
      <c r="P5323" s="268" t="s">
        <v>9482</v>
      </c>
      <c r="Q5323" s="269">
        <v>-5</v>
      </c>
      <c r="R5323" s="269">
        <v>-5.5</v>
      </c>
      <c r="S5323" s="269">
        <v>-49</v>
      </c>
      <c r="T5323" s="269">
        <v>-49.5</v>
      </c>
      <c r="DI5323" s="112" t="s">
        <v>8979</v>
      </c>
      <c r="DJ5323" s="112" t="s">
        <v>8536</v>
      </c>
      <c r="DO5323"/>
    </row>
    <row r="5324" spans="15:119" x14ac:dyDescent="0.25">
      <c r="O5324" s="268" t="s">
        <v>14803</v>
      </c>
      <c r="P5324" s="268" t="s">
        <v>9484</v>
      </c>
      <c r="Q5324" s="269">
        <v>-5</v>
      </c>
      <c r="R5324" s="269">
        <v>-5.25</v>
      </c>
      <c r="S5324" s="269">
        <v>-49.25</v>
      </c>
      <c r="T5324" s="269">
        <v>-49.5</v>
      </c>
      <c r="DI5324" s="112" t="s">
        <v>5727</v>
      </c>
      <c r="DJ5324" s="112" t="s">
        <v>5568</v>
      </c>
      <c r="DO5324"/>
    </row>
    <row r="5325" spans="15:119" x14ac:dyDescent="0.25">
      <c r="O5325" s="268" t="s">
        <v>14804</v>
      </c>
      <c r="P5325" s="268" t="s">
        <v>9484</v>
      </c>
      <c r="Q5325" s="269">
        <v>-5</v>
      </c>
      <c r="R5325" s="269">
        <v>-5.25</v>
      </c>
      <c r="S5325" s="269">
        <v>-49</v>
      </c>
      <c r="T5325" s="269">
        <v>-49.25</v>
      </c>
      <c r="DI5325" s="112" t="s">
        <v>8260</v>
      </c>
      <c r="DJ5325" s="112" t="s">
        <v>7908</v>
      </c>
      <c r="DO5325"/>
    </row>
    <row r="5326" spans="15:119" x14ac:dyDescent="0.25">
      <c r="O5326" s="268" t="s">
        <v>14805</v>
      </c>
      <c r="P5326" s="268" t="s">
        <v>9484</v>
      </c>
      <c r="Q5326" s="269">
        <v>-5.25</v>
      </c>
      <c r="R5326" s="269">
        <v>-5.5</v>
      </c>
      <c r="S5326" s="269">
        <v>-49.25</v>
      </c>
      <c r="T5326" s="269">
        <v>-49.5</v>
      </c>
      <c r="DI5326" s="112" t="s">
        <v>7881</v>
      </c>
      <c r="DJ5326" s="112" t="s">
        <v>7290</v>
      </c>
      <c r="DO5326"/>
    </row>
    <row r="5327" spans="15:119" x14ac:dyDescent="0.25">
      <c r="O5327" s="268" t="s">
        <v>14806</v>
      </c>
      <c r="P5327" s="268" t="s">
        <v>9484</v>
      </c>
      <c r="Q5327" s="269">
        <v>-5.25</v>
      </c>
      <c r="R5327" s="269">
        <v>-5.5</v>
      </c>
      <c r="S5327" s="269">
        <v>-49</v>
      </c>
      <c r="T5327" s="269">
        <v>-49.25</v>
      </c>
      <c r="DI5327" s="112" t="s">
        <v>4578</v>
      </c>
      <c r="DJ5327" s="112" t="s">
        <v>4444</v>
      </c>
      <c r="DO5327"/>
    </row>
    <row r="5328" spans="15:119" x14ac:dyDescent="0.25">
      <c r="O5328" s="268" t="s">
        <v>14807</v>
      </c>
      <c r="P5328" s="268" t="s">
        <v>9482</v>
      </c>
      <c r="Q5328" s="269">
        <v>-5</v>
      </c>
      <c r="R5328" s="269">
        <v>-5.5</v>
      </c>
      <c r="S5328" s="269">
        <v>-48.5</v>
      </c>
      <c r="T5328" s="269">
        <v>-49</v>
      </c>
      <c r="DI5328" s="112" t="s">
        <v>4579</v>
      </c>
      <c r="DJ5328" s="112" t="s">
        <v>4444</v>
      </c>
      <c r="DO5328"/>
    </row>
    <row r="5329" spans="15:119" x14ac:dyDescent="0.25">
      <c r="O5329" s="268" t="s">
        <v>14808</v>
      </c>
      <c r="P5329" s="268" t="s">
        <v>9484</v>
      </c>
      <c r="Q5329" s="269">
        <v>-5</v>
      </c>
      <c r="R5329" s="269">
        <v>-5.25</v>
      </c>
      <c r="S5329" s="269">
        <v>-48.75</v>
      </c>
      <c r="T5329" s="269">
        <v>-49</v>
      </c>
      <c r="DI5329" s="112" t="s">
        <v>4789</v>
      </c>
      <c r="DJ5329" s="112" t="s">
        <v>4583</v>
      </c>
      <c r="DO5329"/>
    </row>
    <row r="5330" spans="15:119" x14ac:dyDescent="0.25">
      <c r="O5330" s="268" t="s">
        <v>14809</v>
      </c>
      <c r="P5330" s="268" t="s">
        <v>9484</v>
      </c>
      <c r="Q5330" s="269">
        <v>-5</v>
      </c>
      <c r="R5330" s="269">
        <v>-5.25</v>
      </c>
      <c r="S5330" s="269">
        <v>-48.5</v>
      </c>
      <c r="T5330" s="269">
        <v>-48.75</v>
      </c>
      <c r="DI5330" s="112" t="s">
        <v>4790</v>
      </c>
      <c r="DJ5330" s="112" t="s">
        <v>4583</v>
      </c>
      <c r="DO5330"/>
    </row>
    <row r="5331" spans="15:119" x14ac:dyDescent="0.25">
      <c r="O5331" s="268" t="s">
        <v>14810</v>
      </c>
      <c r="P5331" s="268" t="s">
        <v>9484</v>
      </c>
      <c r="Q5331" s="269">
        <v>-5.25</v>
      </c>
      <c r="R5331" s="269">
        <v>-5.5</v>
      </c>
      <c r="S5331" s="269">
        <v>-48.75</v>
      </c>
      <c r="T5331" s="269">
        <v>-49</v>
      </c>
      <c r="DI5331" s="112" t="s">
        <v>7882</v>
      </c>
      <c r="DJ5331" s="112" t="s">
        <v>7290</v>
      </c>
      <c r="DO5331"/>
    </row>
    <row r="5332" spans="15:119" x14ac:dyDescent="0.25">
      <c r="O5332" s="268" t="s">
        <v>14811</v>
      </c>
      <c r="P5332" s="268" t="s">
        <v>9484</v>
      </c>
      <c r="Q5332" s="269">
        <v>-5.25</v>
      </c>
      <c r="R5332" s="269">
        <v>-5.5</v>
      </c>
      <c r="S5332" s="269">
        <v>-48.5</v>
      </c>
      <c r="T5332" s="269">
        <v>-48.75</v>
      </c>
      <c r="DI5332" s="112" t="s">
        <v>117</v>
      </c>
      <c r="DJ5332" s="112" t="s">
        <v>6297</v>
      </c>
      <c r="DO5332"/>
    </row>
    <row r="5333" spans="15:119" x14ac:dyDescent="0.25">
      <c r="O5333" s="268" t="s">
        <v>14812</v>
      </c>
      <c r="P5333" s="268" t="s">
        <v>9482</v>
      </c>
      <c r="Q5333" s="269">
        <v>-5</v>
      </c>
      <c r="R5333" s="269">
        <v>-5.5</v>
      </c>
      <c r="S5333" s="269">
        <v>-48</v>
      </c>
      <c r="T5333" s="269">
        <v>-48.5</v>
      </c>
      <c r="DI5333" s="112" t="s">
        <v>117</v>
      </c>
      <c r="DJ5333" s="112" t="s">
        <v>7290</v>
      </c>
      <c r="DO5333"/>
    </row>
    <row r="5334" spans="15:119" x14ac:dyDescent="0.25">
      <c r="O5334" s="268" t="s">
        <v>14813</v>
      </c>
      <c r="P5334" s="268" t="s">
        <v>9484</v>
      </c>
      <c r="Q5334" s="269">
        <v>-5</v>
      </c>
      <c r="R5334" s="269">
        <v>-5.25</v>
      </c>
      <c r="S5334" s="269">
        <v>-48.25</v>
      </c>
      <c r="T5334" s="269">
        <v>-48.5</v>
      </c>
      <c r="DI5334" s="112" t="s">
        <v>8980</v>
      </c>
      <c r="DJ5334" s="112" t="s">
        <v>8536</v>
      </c>
      <c r="DO5334"/>
    </row>
    <row r="5335" spans="15:119" x14ac:dyDescent="0.25">
      <c r="O5335" s="268" t="s">
        <v>14814</v>
      </c>
      <c r="P5335" s="268" t="s">
        <v>9484</v>
      </c>
      <c r="Q5335" s="269">
        <v>-5</v>
      </c>
      <c r="R5335" s="269">
        <v>-5.25</v>
      </c>
      <c r="S5335" s="269">
        <v>-48</v>
      </c>
      <c r="T5335" s="269">
        <v>-48.25</v>
      </c>
      <c r="DI5335" s="112" t="s">
        <v>5193</v>
      </c>
      <c r="DJ5335" s="112" t="s">
        <v>5023</v>
      </c>
      <c r="DO5335"/>
    </row>
    <row r="5336" spans="15:119" x14ac:dyDescent="0.25">
      <c r="O5336" s="268" t="s">
        <v>14815</v>
      </c>
      <c r="P5336" s="268" t="s">
        <v>9484</v>
      </c>
      <c r="Q5336" s="269">
        <v>-5.25</v>
      </c>
      <c r="R5336" s="269">
        <v>-5.5</v>
      </c>
      <c r="S5336" s="269">
        <v>-48.25</v>
      </c>
      <c r="T5336" s="269">
        <v>-48.5</v>
      </c>
      <c r="DI5336" s="112" t="s">
        <v>9428</v>
      </c>
      <c r="DJ5336" s="112" t="s">
        <v>9212</v>
      </c>
      <c r="DO5336"/>
    </row>
    <row r="5337" spans="15:119" x14ac:dyDescent="0.25">
      <c r="O5337" s="268" t="s">
        <v>14816</v>
      </c>
      <c r="P5337" s="268" t="s">
        <v>9484</v>
      </c>
      <c r="Q5337" s="269">
        <v>-5.25</v>
      </c>
      <c r="R5337" s="269">
        <v>-5.5</v>
      </c>
      <c r="S5337" s="269">
        <v>-48</v>
      </c>
      <c r="T5337" s="269">
        <v>-48.25</v>
      </c>
      <c r="DI5337" s="112" t="s">
        <v>9429</v>
      </c>
      <c r="DJ5337" s="112" t="s">
        <v>9212</v>
      </c>
      <c r="DO5337"/>
    </row>
    <row r="5338" spans="15:119" x14ac:dyDescent="0.25">
      <c r="O5338" s="268" t="s">
        <v>14817</v>
      </c>
      <c r="P5338" s="268" t="s">
        <v>9482</v>
      </c>
      <c r="Q5338" s="269">
        <v>-5.5</v>
      </c>
      <c r="R5338" s="269">
        <v>-6</v>
      </c>
      <c r="S5338" s="269">
        <v>-49</v>
      </c>
      <c r="T5338" s="269">
        <v>-49.5</v>
      </c>
      <c r="DI5338" s="112" t="s">
        <v>8261</v>
      </c>
      <c r="DJ5338" s="112" t="s">
        <v>7908</v>
      </c>
      <c r="DO5338"/>
    </row>
    <row r="5339" spans="15:119" x14ac:dyDescent="0.25">
      <c r="O5339" s="268" t="s">
        <v>14818</v>
      </c>
      <c r="P5339" s="268" t="s">
        <v>9484</v>
      </c>
      <c r="Q5339" s="269">
        <v>-5.5</v>
      </c>
      <c r="R5339" s="269">
        <v>-5.75</v>
      </c>
      <c r="S5339" s="269">
        <v>-49.25</v>
      </c>
      <c r="T5339" s="269">
        <v>-49.5</v>
      </c>
      <c r="DI5339" s="112" t="s">
        <v>8261</v>
      </c>
      <c r="DJ5339" s="112" t="s">
        <v>8277</v>
      </c>
      <c r="DO5339"/>
    </row>
    <row r="5340" spans="15:119" x14ac:dyDescent="0.25">
      <c r="O5340" s="268" t="s">
        <v>14819</v>
      </c>
      <c r="P5340" s="268" t="s">
        <v>9484</v>
      </c>
      <c r="Q5340" s="269">
        <v>-5.5</v>
      </c>
      <c r="R5340" s="269">
        <v>-5.75</v>
      </c>
      <c r="S5340" s="269">
        <v>-49</v>
      </c>
      <c r="T5340" s="269">
        <v>-49.25</v>
      </c>
      <c r="DI5340" s="112" t="s">
        <v>7092</v>
      </c>
      <c r="DJ5340" s="112" t="s">
        <v>6297</v>
      </c>
      <c r="DO5340"/>
    </row>
    <row r="5341" spans="15:119" x14ac:dyDescent="0.25">
      <c r="O5341" s="268" t="s">
        <v>14820</v>
      </c>
      <c r="P5341" s="268" t="s">
        <v>9484</v>
      </c>
      <c r="Q5341" s="269">
        <v>-5.75</v>
      </c>
      <c r="R5341" s="269">
        <v>-6</v>
      </c>
      <c r="S5341" s="269">
        <v>-49.25</v>
      </c>
      <c r="T5341" s="269">
        <v>-49.5</v>
      </c>
      <c r="DI5341" s="112" t="s">
        <v>4791</v>
      </c>
      <c r="DJ5341" s="112" t="s">
        <v>4583</v>
      </c>
      <c r="DO5341"/>
    </row>
    <row r="5342" spans="15:119" x14ac:dyDescent="0.25">
      <c r="O5342" s="268" t="s">
        <v>14821</v>
      </c>
      <c r="P5342" s="268" t="s">
        <v>9484</v>
      </c>
      <c r="Q5342" s="269">
        <v>-5.75</v>
      </c>
      <c r="R5342" s="269">
        <v>-6</v>
      </c>
      <c r="S5342" s="269">
        <v>-49</v>
      </c>
      <c r="T5342" s="269">
        <v>-49.25</v>
      </c>
      <c r="DI5342" s="112" t="s">
        <v>4263</v>
      </c>
      <c r="DJ5342" s="112" t="s">
        <v>4204</v>
      </c>
      <c r="DO5342"/>
    </row>
    <row r="5343" spans="15:119" x14ac:dyDescent="0.25">
      <c r="O5343" s="268" t="s">
        <v>14822</v>
      </c>
      <c r="P5343" s="268" t="s">
        <v>9482</v>
      </c>
      <c r="Q5343" s="269">
        <v>-5.5</v>
      </c>
      <c r="R5343" s="269">
        <v>-6</v>
      </c>
      <c r="S5343" s="269">
        <v>-48.5</v>
      </c>
      <c r="T5343" s="269">
        <v>-49</v>
      </c>
      <c r="DI5343" s="112" t="s">
        <v>6274</v>
      </c>
      <c r="DJ5343" s="112" t="s">
        <v>5901</v>
      </c>
      <c r="DO5343"/>
    </row>
    <row r="5344" spans="15:119" x14ac:dyDescent="0.25">
      <c r="O5344" s="268" t="s">
        <v>14823</v>
      </c>
      <c r="P5344" s="268" t="s">
        <v>9484</v>
      </c>
      <c r="Q5344" s="269">
        <v>-5.5</v>
      </c>
      <c r="R5344" s="269">
        <v>-5.75</v>
      </c>
      <c r="S5344" s="269">
        <v>-48.75</v>
      </c>
      <c r="T5344" s="269">
        <v>-49</v>
      </c>
      <c r="DI5344" s="112" t="s">
        <v>7093</v>
      </c>
      <c r="DJ5344" s="112" t="s">
        <v>6297</v>
      </c>
      <c r="DO5344"/>
    </row>
    <row r="5345" spans="15:119" x14ac:dyDescent="0.25">
      <c r="O5345" s="268" t="s">
        <v>14824</v>
      </c>
      <c r="P5345" s="268" t="s">
        <v>9484</v>
      </c>
      <c r="Q5345" s="269">
        <v>-5.5</v>
      </c>
      <c r="R5345" s="269">
        <v>-5.75</v>
      </c>
      <c r="S5345" s="269">
        <v>-48.5</v>
      </c>
      <c r="T5345" s="269">
        <v>-48.75</v>
      </c>
      <c r="DI5345" s="112" t="s">
        <v>7094</v>
      </c>
      <c r="DJ5345" s="112" t="s">
        <v>6297</v>
      </c>
      <c r="DO5345"/>
    </row>
    <row r="5346" spans="15:119" x14ac:dyDescent="0.25">
      <c r="O5346" s="268" t="s">
        <v>14825</v>
      </c>
      <c r="P5346" s="268" t="s">
        <v>9484</v>
      </c>
      <c r="Q5346" s="269">
        <v>-5.75</v>
      </c>
      <c r="R5346" s="269">
        <v>-6</v>
      </c>
      <c r="S5346" s="269">
        <v>-48.75</v>
      </c>
      <c r="T5346" s="269">
        <v>-49</v>
      </c>
      <c r="DI5346" s="112" t="s">
        <v>6275</v>
      </c>
      <c r="DJ5346" s="112" t="s">
        <v>5901</v>
      </c>
      <c r="DO5346"/>
    </row>
    <row r="5347" spans="15:119" x14ac:dyDescent="0.25">
      <c r="O5347" s="268" t="s">
        <v>14826</v>
      </c>
      <c r="P5347" s="268" t="s">
        <v>9484</v>
      </c>
      <c r="Q5347" s="269">
        <v>-5.75</v>
      </c>
      <c r="R5347" s="269">
        <v>-6</v>
      </c>
      <c r="S5347" s="269">
        <v>-48.5</v>
      </c>
      <c r="T5347" s="269">
        <v>-48.75</v>
      </c>
      <c r="DI5347" s="112" t="s">
        <v>6276</v>
      </c>
      <c r="DJ5347" s="112" t="s">
        <v>5901</v>
      </c>
      <c r="DO5347"/>
    </row>
    <row r="5348" spans="15:119" x14ac:dyDescent="0.25">
      <c r="O5348" s="268" t="s">
        <v>14827</v>
      </c>
      <c r="P5348" s="268" t="s">
        <v>9482</v>
      </c>
      <c r="Q5348" s="269">
        <v>-5.5</v>
      </c>
      <c r="R5348" s="269">
        <v>-6</v>
      </c>
      <c r="S5348" s="269">
        <v>-48</v>
      </c>
      <c r="T5348" s="269">
        <v>-48.5</v>
      </c>
      <c r="DI5348" s="112" t="s">
        <v>5194</v>
      </c>
      <c r="DJ5348" s="112" t="s">
        <v>5023</v>
      </c>
      <c r="DO5348"/>
    </row>
    <row r="5349" spans="15:119" x14ac:dyDescent="0.25">
      <c r="O5349" s="268" t="s">
        <v>14828</v>
      </c>
      <c r="P5349" s="268" t="s">
        <v>9484</v>
      </c>
      <c r="Q5349" s="269">
        <v>-5.5</v>
      </c>
      <c r="R5349" s="269">
        <v>-5.75</v>
      </c>
      <c r="S5349" s="269">
        <v>-48.25</v>
      </c>
      <c r="T5349" s="269">
        <v>-48.5</v>
      </c>
      <c r="DI5349" s="112" t="s">
        <v>7095</v>
      </c>
      <c r="DJ5349" s="112" t="s">
        <v>6297</v>
      </c>
      <c r="DO5349"/>
    </row>
    <row r="5350" spans="15:119" x14ac:dyDescent="0.25">
      <c r="O5350" s="268" t="s">
        <v>14829</v>
      </c>
      <c r="P5350" s="268" t="s">
        <v>9484</v>
      </c>
      <c r="Q5350" s="269">
        <v>-5.5</v>
      </c>
      <c r="R5350" s="269">
        <v>-5.75</v>
      </c>
      <c r="S5350" s="269">
        <v>-48</v>
      </c>
      <c r="T5350" s="269">
        <v>-48.25</v>
      </c>
      <c r="DI5350" s="112" t="s">
        <v>7883</v>
      </c>
      <c r="DJ5350" s="112" t="s">
        <v>7290</v>
      </c>
      <c r="DO5350"/>
    </row>
    <row r="5351" spans="15:119" x14ac:dyDescent="0.25">
      <c r="O5351" s="268" t="s">
        <v>14830</v>
      </c>
      <c r="P5351" s="268" t="s">
        <v>9484</v>
      </c>
      <c r="Q5351" s="269">
        <v>-5.75</v>
      </c>
      <c r="R5351" s="269">
        <v>-6</v>
      </c>
      <c r="S5351" s="269">
        <v>-48.25</v>
      </c>
      <c r="T5351" s="269">
        <v>-48.5</v>
      </c>
      <c r="DI5351" s="112" t="s">
        <v>6277</v>
      </c>
      <c r="DJ5351" s="112" t="s">
        <v>5901</v>
      </c>
      <c r="DO5351"/>
    </row>
    <row r="5352" spans="15:119" x14ac:dyDescent="0.25">
      <c r="O5352" s="268" t="s">
        <v>14831</v>
      </c>
      <c r="P5352" s="268" t="s">
        <v>9484</v>
      </c>
      <c r="Q5352" s="269">
        <v>-5.75</v>
      </c>
      <c r="R5352" s="269">
        <v>-6</v>
      </c>
      <c r="S5352" s="269">
        <v>-48</v>
      </c>
      <c r="T5352" s="269">
        <v>-48.25</v>
      </c>
      <c r="DI5352" s="112" t="s">
        <v>7884</v>
      </c>
      <c r="DJ5352" s="112" t="s">
        <v>7290</v>
      </c>
      <c r="DO5352"/>
    </row>
    <row r="5353" spans="15:119" x14ac:dyDescent="0.25">
      <c r="O5353" s="268" t="s">
        <v>14832</v>
      </c>
      <c r="P5353" s="268" t="s">
        <v>9478</v>
      </c>
      <c r="Q5353" s="269">
        <v>-6</v>
      </c>
      <c r="R5353" s="269">
        <v>-8</v>
      </c>
      <c r="S5353" s="269">
        <v>-51</v>
      </c>
      <c r="T5353" s="269">
        <v>-54</v>
      </c>
      <c r="DI5353" s="112" t="s">
        <v>7096</v>
      </c>
      <c r="DJ5353" s="112" t="s">
        <v>6297</v>
      </c>
      <c r="DO5353"/>
    </row>
    <row r="5354" spans="15:119" x14ac:dyDescent="0.25">
      <c r="O5354" s="268" t="s">
        <v>14833</v>
      </c>
      <c r="P5354" s="268" t="s">
        <v>9480</v>
      </c>
      <c r="Q5354" s="269">
        <v>-6</v>
      </c>
      <c r="R5354" s="269">
        <v>-7</v>
      </c>
      <c r="S5354" s="269">
        <v>-52.5</v>
      </c>
      <c r="T5354" s="269">
        <v>-54</v>
      </c>
      <c r="DI5354" s="112" t="s">
        <v>7097</v>
      </c>
      <c r="DJ5354" s="112" t="s">
        <v>6297</v>
      </c>
      <c r="DO5354"/>
    </row>
    <row r="5355" spans="15:119" x14ac:dyDescent="0.25">
      <c r="O5355" s="268" t="s">
        <v>14834</v>
      </c>
      <c r="P5355" s="268" t="s">
        <v>9482</v>
      </c>
      <c r="Q5355" s="269">
        <v>-6</v>
      </c>
      <c r="R5355" s="269">
        <v>-6.5</v>
      </c>
      <c r="S5355" s="269">
        <v>-53.5</v>
      </c>
      <c r="T5355" s="269">
        <v>-54</v>
      </c>
      <c r="DI5355" s="112" t="s">
        <v>7885</v>
      </c>
      <c r="DJ5355" s="112" t="s">
        <v>7290</v>
      </c>
      <c r="DO5355"/>
    </row>
    <row r="5356" spans="15:119" x14ac:dyDescent="0.25">
      <c r="O5356" s="268" t="s">
        <v>14835</v>
      </c>
      <c r="P5356" s="268" t="s">
        <v>9484</v>
      </c>
      <c r="Q5356" s="269">
        <v>-6</v>
      </c>
      <c r="R5356" s="269">
        <v>-6.25</v>
      </c>
      <c r="S5356" s="269">
        <v>-53.75</v>
      </c>
      <c r="T5356" s="269">
        <v>-54</v>
      </c>
      <c r="DI5356" s="112" t="s">
        <v>8262</v>
      </c>
      <c r="DJ5356" s="112" t="s">
        <v>7908</v>
      </c>
      <c r="DO5356"/>
    </row>
    <row r="5357" spans="15:119" x14ac:dyDescent="0.25">
      <c r="O5357" s="268" t="s">
        <v>14836</v>
      </c>
      <c r="P5357" s="268" t="s">
        <v>9484</v>
      </c>
      <c r="Q5357" s="269">
        <v>-6</v>
      </c>
      <c r="R5357" s="269">
        <v>-6.25</v>
      </c>
      <c r="S5357" s="269">
        <v>-53.5</v>
      </c>
      <c r="T5357" s="269">
        <v>-53.75</v>
      </c>
      <c r="DI5357" s="112" t="s">
        <v>8981</v>
      </c>
      <c r="DJ5357" s="112" t="s">
        <v>8536</v>
      </c>
      <c r="DO5357"/>
    </row>
    <row r="5358" spans="15:119" x14ac:dyDescent="0.25">
      <c r="O5358" s="268" t="s">
        <v>14837</v>
      </c>
      <c r="P5358" s="268" t="s">
        <v>9484</v>
      </c>
      <c r="Q5358" s="269">
        <v>-6.25</v>
      </c>
      <c r="R5358" s="269">
        <v>-6.5</v>
      </c>
      <c r="S5358" s="269">
        <v>-53.75</v>
      </c>
      <c r="T5358" s="269">
        <v>-54</v>
      </c>
      <c r="DI5358" s="112" t="s">
        <v>7886</v>
      </c>
      <c r="DJ5358" s="112" t="s">
        <v>7290</v>
      </c>
      <c r="DO5358"/>
    </row>
    <row r="5359" spans="15:119" x14ac:dyDescent="0.25">
      <c r="O5359" s="268" t="s">
        <v>14838</v>
      </c>
      <c r="P5359" s="268" t="s">
        <v>9484</v>
      </c>
      <c r="Q5359" s="269">
        <v>-6.25</v>
      </c>
      <c r="R5359" s="269">
        <v>-6.5</v>
      </c>
      <c r="S5359" s="269">
        <v>-53.5</v>
      </c>
      <c r="T5359" s="269">
        <v>-53.75</v>
      </c>
      <c r="DI5359" s="112" t="s">
        <v>6278</v>
      </c>
      <c r="DJ5359" s="112" t="s">
        <v>5901</v>
      </c>
      <c r="DO5359"/>
    </row>
    <row r="5360" spans="15:119" x14ac:dyDescent="0.25">
      <c r="O5360" s="268" t="s">
        <v>14839</v>
      </c>
      <c r="P5360" s="268" t="s">
        <v>9482</v>
      </c>
      <c r="Q5360" s="269">
        <v>-6</v>
      </c>
      <c r="R5360" s="269">
        <v>-6.5</v>
      </c>
      <c r="S5360" s="269">
        <v>-53</v>
      </c>
      <c r="T5360" s="269">
        <v>-53.5</v>
      </c>
      <c r="DI5360" s="112" t="s">
        <v>4281</v>
      </c>
      <c r="DJ5360" s="112" t="s">
        <v>4267</v>
      </c>
      <c r="DO5360"/>
    </row>
    <row r="5361" spans="15:119" x14ac:dyDescent="0.25">
      <c r="O5361" s="268" t="s">
        <v>14840</v>
      </c>
      <c r="P5361" s="268" t="s">
        <v>9484</v>
      </c>
      <c r="Q5361" s="269">
        <v>-6</v>
      </c>
      <c r="R5361" s="269">
        <v>-6.25</v>
      </c>
      <c r="S5361" s="269">
        <v>-53.25</v>
      </c>
      <c r="T5361" s="269">
        <v>-53.5</v>
      </c>
      <c r="DI5361" s="112" t="s">
        <v>9430</v>
      </c>
      <c r="DJ5361" s="112" t="s">
        <v>9212</v>
      </c>
      <c r="DO5361"/>
    </row>
    <row r="5362" spans="15:119" x14ac:dyDescent="0.25">
      <c r="O5362" s="268" t="s">
        <v>14841</v>
      </c>
      <c r="P5362" s="268" t="s">
        <v>9484</v>
      </c>
      <c r="Q5362" s="269">
        <v>-6</v>
      </c>
      <c r="R5362" s="269">
        <v>-6.25</v>
      </c>
      <c r="S5362" s="269">
        <v>-53</v>
      </c>
      <c r="T5362" s="269">
        <v>-53.25</v>
      </c>
      <c r="DI5362" s="112" t="s">
        <v>5563</v>
      </c>
      <c r="DJ5362" s="112" t="s">
        <v>5365</v>
      </c>
      <c r="DO5362"/>
    </row>
    <row r="5363" spans="15:119" x14ac:dyDescent="0.25">
      <c r="O5363" s="268" t="s">
        <v>14842</v>
      </c>
      <c r="P5363" s="268" t="s">
        <v>9484</v>
      </c>
      <c r="Q5363" s="269">
        <v>-6.25</v>
      </c>
      <c r="R5363" s="269">
        <v>-6.5</v>
      </c>
      <c r="S5363" s="269">
        <v>-53.25</v>
      </c>
      <c r="T5363" s="269">
        <v>-53.5</v>
      </c>
      <c r="DI5363" s="112" t="s">
        <v>4420</v>
      </c>
      <c r="DJ5363" s="112" t="s">
        <v>4283</v>
      </c>
      <c r="DO5363"/>
    </row>
    <row r="5364" spans="15:119" x14ac:dyDescent="0.25">
      <c r="O5364" s="268" t="s">
        <v>14843</v>
      </c>
      <c r="P5364" s="268" t="s">
        <v>9484</v>
      </c>
      <c r="Q5364" s="269">
        <v>-6.25</v>
      </c>
      <c r="R5364" s="269">
        <v>-6.5</v>
      </c>
      <c r="S5364" s="269">
        <v>-53</v>
      </c>
      <c r="T5364" s="269">
        <v>-53.25</v>
      </c>
      <c r="DI5364" s="112" t="s">
        <v>5195</v>
      </c>
      <c r="DJ5364" s="112" t="s">
        <v>5023</v>
      </c>
      <c r="DO5364"/>
    </row>
    <row r="5365" spans="15:119" x14ac:dyDescent="0.25">
      <c r="O5365" s="268" t="s">
        <v>14844</v>
      </c>
      <c r="P5365" s="268" t="s">
        <v>9482</v>
      </c>
      <c r="Q5365" s="269">
        <v>-6</v>
      </c>
      <c r="R5365" s="269">
        <v>-6.5</v>
      </c>
      <c r="S5365" s="269">
        <v>-52.5</v>
      </c>
      <c r="T5365" s="269">
        <v>-53</v>
      </c>
      <c r="DI5365" s="112" t="s">
        <v>5358</v>
      </c>
      <c r="DJ5365" s="112" t="s">
        <v>5203</v>
      </c>
      <c r="DO5365"/>
    </row>
    <row r="5366" spans="15:119" x14ac:dyDescent="0.25">
      <c r="O5366" s="268" t="s">
        <v>14845</v>
      </c>
      <c r="P5366" s="268" t="s">
        <v>9484</v>
      </c>
      <c r="Q5366" s="269">
        <v>-6</v>
      </c>
      <c r="R5366" s="269">
        <v>-6.25</v>
      </c>
      <c r="S5366" s="269">
        <v>-52.75</v>
      </c>
      <c r="T5366" s="269">
        <v>-53</v>
      </c>
      <c r="DI5366" s="112" t="s">
        <v>5899</v>
      </c>
      <c r="DJ5366" s="112" t="s">
        <v>5832</v>
      </c>
      <c r="DO5366"/>
    </row>
    <row r="5367" spans="15:119" x14ac:dyDescent="0.25">
      <c r="O5367" s="268" t="s">
        <v>14846</v>
      </c>
      <c r="P5367" s="268" t="s">
        <v>9484</v>
      </c>
      <c r="Q5367" s="269">
        <v>-6</v>
      </c>
      <c r="R5367" s="269">
        <v>-6.25</v>
      </c>
      <c r="S5367" s="269">
        <v>-52.5</v>
      </c>
      <c r="T5367" s="269">
        <v>-52.75</v>
      </c>
      <c r="DI5367" s="112" t="s">
        <v>6279</v>
      </c>
      <c r="DJ5367" s="112" t="s">
        <v>5901</v>
      </c>
      <c r="DO5367"/>
    </row>
    <row r="5368" spans="15:119" x14ac:dyDescent="0.25">
      <c r="O5368" s="268" t="s">
        <v>14847</v>
      </c>
      <c r="P5368" s="268" t="s">
        <v>9484</v>
      </c>
      <c r="Q5368" s="269">
        <v>-6.25</v>
      </c>
      <c r="R5368" s="269">
        <v>-6.5</v>
      </c>
      <c r="S5368" s="269">
        <v>-52.75</v>
      </c>
      <c r="T5368" s="269">
        <v>-53</v>
      </c>
      <c r="DI5368" s="112" t="s">
        <v>7098</v>
      </c>
      <c r="DJ5368" s="112" t="s">
        <v>6297</v>
      </c>
      <c r="DO5368"/>
    </row>
    <row r="5369" spans="15:119" x14ac:dyDescent="0.25">
      <c r="O5369" s="268" t="s">
        <v>14848</v>
      </c>
      <c r="P5369" s="268" t="s">
        <v>9484</v>
      </c>
      <c r="Q5369" s="269">
        <v>-6.25</v>
      </c>
      <c r="R5369" s="269">
        <v>-6.5</v>
      </c>
      <c r="S5369" s="269">
        <v>-52.5</v>
      </c>
      <c r="T5369" s="269">
        <v>-52.75</v>
      </c>
      <c r="DI5369" s="112" t="s">
        <v>5564</v>
      </c>
      <c r="DJ5369" s="112" t="s">
        <v>5365</v>
      </c>
      <c r="DO5369"/>
    </row>
    <row r="5370" spans="15:119" x14ac:dyDescent="0.25">
      <c r="O5370" s="268" t="s">
        <v>14849</v>
      </c>
      <c r="P5370" s="268" t="s">
        <v>9482</v>
      </c>
      <c r="Q5370" s="269">
        <v>-6.5</v>
      </c>
      <c r="R5370" s="269">
        <v>-7</v>
      </c>
      <c r="S5370" s="269">
        <v>-53.5</v>
      </c>
      <c r="T5370" s="269">
        <v>-54</v>
      </c>
      <c r="DI5370" s="112" t="s">
        <v>5196</v>
      </c>
      <c r="DJ5370" s="112" t="s">
        <v>5023</v>
      </c>
      <c r="DO5370"/>
    </row>
    <row r="5371" spans="15:119" x14ac:dyDescent="0.25">
      <c r="O5371" s="268" t="s">
        <v>14850</v>
      </c>
      <c r="P5371" s="268" t="s">
        <v>9484</v>
      </c>
      <c r="Q5371" s="269">
        <v>-6.5</v>
      </c>
      <c r="R5371" s="269">
        <v>-6.75</v>
      </c>
      <c r="S5371" s="269">
        <v>-53.75</v>
      </c>
      <c r="T5371" s="269">
        <v>-54</v>
      </c>
      <c r="DI5371" s="112" t="s">
        <v>8263</v>
      </c>
      <c r="DJ5371" s="112" t="s">
        <v>7908</v>
      </c>
      <c r="DO5371"/>
    </row>
    <row r="5372" spans="15:119" x14ac:dyDescent="0.25">
      <c r="O5372" s="268" t="s">
        <v>14851</v>
      </c>
      <c r="P5372" s="268" t="s">
        <v>9484</v>
      </c>
      <c r="Q5372" s="269">
        <v>-6.5</v>
      </c>
      <c r="R5372" s="269">
        <v>-6.75</v>
      </c>
      <c r="S5372" s="269">
        <v>-53.5</v>
      </c>
      <c r="T5372" s="269">
        <v>-53.75</v>
      </c>
      <c r="DI5372" s="112" t="s">
        <v>6280</v>
      </c>
      <c r="DJ5372" s="112" t="s">
        <v>5901</v>
      </c>
      <c r="DO5372"/>
    </row>
    <row r="5373" spans="15:119" x14ac:dyDescent="0.25">
      <c r="O5373" s="268" t="s">
        <v>14852</v>
      </c>
      <c r="P5373" s="268" t="s">
        <v>9484</v>
      </c>
      <c r="Q5373" s="269">
        <v>-6.75</v>
      </c>
      <c r="R5373" s="269">
        <v>-7</v>
      </c>
      <c r="S5373" s="269">
        <v>-53.75</v>
      </c>
      <c r="T5373" s="269">
        <v>-54</v>
      </c>
      <c r="DI5373" s="112" t="s">
        <v>7099</v>
      </c>
      <c r="DJ5373" s="112" t="s">
        <v>6297</v>
      </c>
      <c r="DO5373"/>
    </row>
    <row r="5374" spans="15:119" x14ac:dyDescent="0.25">
      <c r="O5374" s="268" t="s">
        <v>14853</v>
      </c>
      <c r="P5374" s="268" t="s">
        <v>9484</v>
      </c>
      <c r="Q5374" s="269">
        <v>-6.75</v>
      </c>
      <c r="R5374" s="269">
        <v>-7</v>
      </c>
      <c r="S5374" s="269">
        <v>-53.5</v>
      </c>
      <c r="T5374" s="269">
        <v>-53.75</v>
      </c>
      <c r="DI5374" s="112" t="s">
        <v>5014</v>
      </c>
      <c r="DJ5374" s="112" t="s">
        <v>4800</v>
      </c>
      <c r="DO5374"/>
    </row>
    <row r="5375" spans="15:119" x14ac:dyDescent="0.25">
      <c r="O5375" s="268" t="s">
        <v>14854</v>
      </c>
      <c r="P5375" s="268" t="s">
        <v>9482</v>
      </c>
      <c r="Q5375" s="269">
        <v>-6.5</v>
      </c>
      <c r="R5375" s="269">
        <v>-7</v>
      </c>
      <c r="S5375" s="269">
        <v>-53</v>
      </c>
      <c r="T5375" s="269">
        <v>-53.5</v>
      </c>
      <c r="DI5375" s="112" t="s">
        <v>8982</v>
      </c>
      <c r="DJ5375" s="112" t="s">
        <v>8536</v>
      </c>
      <c r="DO5375"/>
    </row>
    <row r="5376" spans="15:119" x14ac:dyDescent="0.25">
      <c r="O5376" s="268" t="s">
        <v>14855</v>
      </c>
      <c r="P5376" s="268" t="s">
        <v>9484</v>
      </c>
      <c r="Q5376" s="269">
        <v>-6.5</v>
      </c>
      <c r="R5376" s="269">
        <v>-6.75</v>
      </c>
      <c r="S5376" s="269">
        <v>-53.25</v>
      </c>
      <c r="T5376" s="269">
        <v>-53.5</v>
      </c>
      <c r="DI5376" s="112" t="s">
        <v>8264</v>
      </c>
      <c r="DJ5376" s="112" t="s">
        <v>7908</v>
      </c>
      <c r="DO5376"/>
    </row>
    <row r="5377" spans="15:119" x14ac:dyDescent="0.25">
      <c r="O5377" s="268" t="s">
        <v>14856</v>
      </c>
      <c r="P5377" s="268" t="s">
        <v>9484</v>
      </c>
      <c r="Q5377" s="269">
        <v>-6.5</v>
      </c>
      <c r="R5377" s="269">
        <v>-6.75</v>
      </c>
      <c r="S5377" s="269">
        <v>-53</v>
      </c>
      <c r="T5377" s="269">
        <v>-53.25</v>
      </c>
      <c r="DI5377" s="112" t="s">
        <v>7100</v>
      </c>
      <c r="DJ5377" s="112" t="s">
        <v>6297</v>
      </c>
      <c r="DO5377"/>
    </row>
    <row r="5378" spans="15:119" x14ac:dyDescent="0.25">
      <c r="O5378" s="268" t="s">
        <v>14857</v>
      </c>
      <c r="P5378" s="268" t="s">
        <v>9484</v>
      </c>
      <c r="Q5378" s="269">
        <v>-6.75</v>
      </c>
      <c r="R5378" s="269">
        <v>-7</v>
      </c>
      <c r="S5378" s="269">
        <v>-53.25</v>
      </c>
      <c r="T5378" s="269">
        <v>-53.5</v>
      </c>
      <c r="DI5378" s="112" t="s">
        <v>8522</v>
      </c>
      <c r="DJ5378" s="112" t="s">
        <v>8277</v>
      </c>
      <c r="DO5378"/>
    </row>
    <row r="5379" spans="15:119" x14ac:dyDescent="0.25">
      <c r="O5379" s="268" t="s">
        <v>14858</v>
      </c>
      <c r="P5379" s="268" t="s">
        <v>9484</v>
      </c>
      <c r="Q5379" s="269">
        <v>-6.75</v>
      </c>
      <c r="R5379" s="269">
        <v>-7</v>
      </c>
      <c r="S5379" s="269">
        <v>-53</v>
      </c>
      <c r="T5379" s="269">
        <v>-53.25</v>
      </c>
      <c r="DI5379" s="112" t="s">
        <v>9202</v>
      </c>
      <c r="DJ5379" s="112" t="s">
        <v>9078</v>
      </c>
      <c r="DO5379"/>
    </row>
    <row r="5380" spans="15:119" x14ac:dyDescent="0.25">
      <c r="O5380" s="268" t="s">
        <v>14859</v>
      </c>
      <c r="P5380" s="268" t="s">
        <v>9482</v>
      </c>
      <c r="Q5380" s="269">
        <v>-6.5</v>
      </c>
      <c r="R5380" s="269">
        <v>-7</v>
      </c>
      <c r="S5380" s="269">
        <v>-52.5</v>
      </c>
      <c r="T5380" s="269">
        <v>-53</v>
      </c>
      <c r="DI5380" s="112" t="s">
        <v>5829</v>
      </c>
      <c r="DJ5380" s="112" t="s">
        <v>5735</v>
      </c>
      <c r="DO5380"/>
    </row>
    <row r="5381" spans="15:119" x14ac:dyDescent="0.25">
      <c r="O5381" s="268" t="s">
        <v>14860</v>
      </c>
      <c r="P5381" s="268" t="s">
        <v>9484</v>
      </c>
      <c r="Q5381" s="269">
        <v>-6.5</v>
      </c>
      <c r="R5381" s="269">
        <v>-6.75</v>
      </c>
      <c r="S5381" s="269">
        <v>-52.75</v>
      </c>
      <c r="T5381" s="269">
        <v>-53</v>
      </c>
      <c r="DI5381" s="112" t="s">
        <v>7887</v>
      </c>
      <c r="DJ5381" s="112" t="s">
        <v>7290</v>
      </c>
      <c r="DO5381"/>
    </row>
    <row r="5382" spans="15:119" x14ac:dyDescent="0.25">
      <c r="O5382" s="268" t="s">
        <v>14861</v>
      </c>
      <c r="P5382" s="268" t="s">
        <v>9484</v>
      </c>
      <c r="Q5382" s="269">
        <v>-6.5</v>
      </c>
      <c r="R5382" s="269">
        <v>-6.75</v>
      </c>
      <c r="S5382" s="269">
        <v>-52.5</v>
      </c>
      <c r="T5382" s="269">
        <v>-52.75</v>
      </c>
      <c r="DI5382" s="112" t="s">
        <v>8265</v>
      </c>
      <c r="DJ5382" s="112" t="s">
        <v>7908</v>
      </c>
      <c r="DO5382"/>
    </row>
    <row r="5383" spans="15:119" x14ac:dyDescent="0.25">
      <c r="O5383" s="268" t="s">
        <v>14862</v>
      </c>
      <c r="P5383" s="268" t="s">
        <v>9484</v>
      </c>
      <c r="Q5383" s="269">
        <v>-6.75</v>
      </c>
      <c r="R5383" s="269">
        <v>-7</v>
      </c>
      <c r="S5383" s="269">
        <v>-52.75</v>
      </c>
      <c r="T5383" s="269">
        <v>-53</v>
      </c>
      <c r="DI5383" s="112" t="s">
        <v>8983</v>
      </c>
      <c r="DJ5383" s="112" t="s">
        <v>8536</v>
      </c>
      <c r="DO5383"/>
    </row>
    <row r="5384" spans="15:119" x14ac:dyDescent="0.25">
      <c r="O5384" s="268" t="s">
        <v>14863</v>
      </c>
      <c r="P5384" s="268" t="s">
        <v>9484</v>
      </c>
      <c r="Q5384" s="269">
        <v>-6.75</v>
      </c>
      <c r="R5384" s="269">
        <v>-7</v>
      </c>
      <c r="S5384" s="269">
        <v>-52.5</v>
      </c>
      <c r="T5384" s="269">
        <v>-52.75</v>
      </c>
      <c r="DI5384" s="112" t="s">
        <v>5359</v>
      </c>
      <c r="DJ5384" s="112" t="s">
        <v>5203</v>
      </c>
      <c r="DO5384"/>
    </row>
    <row r="5385" spans="15:119" x14ac:dyDescent="0.25">
      <c r="O5385" s="268" t="s">
        <v>14864</v>
      </c>
      <c r="P5385" s="268" t="s">
        <v>9480</v>
      </c>
      <c r="Q5385" s="269">
        <v>-6</v>
      </c>
      <c r="R5385" s="269">
        <v>-7</v>
      </c>
      <c r="S5385" s="269">
        <v>-51</v>
      </c>
      <c r="T5385" s="269">
        <v>-52.5</v>
      </c>
      <c r="DI5385" s="112" t="s">
        <v>8266</v>
      </c>
      <c r="DJ5385" s="112" t="s">
        <v>7908</v>
      </c>
      <c r="DO5385"/>
    </row>
    <row r="5386" spans="15:119" x14ac:dyDescent="0.25">
      <c r="O5386" s="268" t="s">
        <v>14865</v>
      </c>
      <c r="P5386" s="268" t="s">
        <v>9482</v>
      </c>
      <c r="Q5386" s="269">
        <v>-6</v>
      </c>
      <c r="R5386" s="269">
        <v>-6.5</v>
      </c>
      <c r="S5386" s="269">
        <v>-52</v>
      </c>
      <c r="T5386" s="269">
        <v>-52.5</v>
      </c>
      <c r="DI5386" s="112" t="s">
        <v>6281</v>
      </c>
      <c r="DJ5386" s="112" t="s">
        <v>5901</v>
      </c>
      <c r="DO5386"/>
    </row>
    <row r="5387" spans="15:119" x14ac:dyDescent="0.25">
      <c r="O5387" s="268" t="s">
        <v>14866</v>
      </c>
      <c r="P5387" s="268" t="s">
        <v>9484</v>
      </c>
      <c r="Q5387" s="269">
        <v>-6</v>
      </c>
      <c r="R5387" s="269">
        <v>-6.25</v>
      </c>
      <c r="S5387" s="269">
        <v>-52.25</v>
      </c>
      <c r="T5387" s="269">
        <v>-52.5</v>
      </c>
      <c r="DI5387" s="112" t="s">
        <v>7888</v>
      </c>
      <c r="DJ5387" s="112" t="s">
        <v>7290</v>
      </c>
      <c r="DO5387"/>
    </row>
    <row r="5388" spans="15:119" x14ac:dyDescent="0.25">
      <c r="O5388" s="268" t="s">
        <v>14867</v>
      </c>
      <c r="P5388" s="268" t="s">
        <v>9484</v>
      </c>
      <c r="Q5388" s="269">
        <v>-6</v>
      </c>
      <c r="R5388" s="269">
        <v>-6.25</v>
      </c>
      <c r="S5388" s="269">
        <v>-52</v>
      </c>
      <c r="T5388" s="269">
        <v>-52.25</v>
      </c>
      <c r="DI5388" s="112" t="s">
        <v>4792</v>
      </c>
      <c r="DJ5388" s="112" t="s">
        <v>4583</v>
      </c>
      <c r="DO5388"/>
    </row>
    <row r="5389" spans="15:119" x14ac:dyDescent="0.25">
      <c r="O5389" s="268" t="s">
        <v>14868</v>
      </c>
      <c r="P5389" s="268" t="s">
        <v>9484</v>
      </c>
      <c r="Q5389" s="269">
        <v>-6.25</v>
      </c>
      <c r="R5389" s="269">
        <v>-6.5</v>
      </c>
      <c r="S5389" s="269">
        <v>-52.25</v>
      </c>
      <c r="T5389" s="269">
        <v>-52.5</v>
      </c>
      <c r="DI5389" s="112" t="s">
        <v>7889</v>
      </c>
      <c r="DJ5389" s="112" t="s">
        <v>7290</v>
      </c>
      <c r="DO5389"/>
    </row>
    <row r="5390" spans="15:119" x14ac:dyDescent="0.25">
      <c r="O5390" s="268" t="s">
        <v>14869</v>
      </c>
      <c r="P5390" s="268" t="s">
        <v>9484</v>
      </c>
      <c r="Q5390" s="269">
        <v>-6.25</v>
      </c>
      <c r="R5390" s="269">
        <v>-6.5</v>
      </c>
      <c r="S5390" s="269">
        <v>-52</v>
      </c>
      <c r="T5390" s="269">
        <v>-52.25</v>
      </c>
      <c r="DI5390" s="112" t="s">
        <v>9431</v>
      </c>
      <c r="DJ5390" s="112" t="s">
        <v>9212</v>
      </c>
      <c r="DO5390"/>
    </row>
    <row r="5391" spans="15:119" x14ac:dyDescent="0.25">
      <c r="O5391" s="268" t="s">
        <v>14870</v>
      </c>
      <c r="P5391" s="268" t="s">
        <v>9482</v>
      </c>
      <c r="Q5391" s="269">
        <v>-6</v>
      </c>
      <c r="R5391" s="269">
        <v>-6.5</v>
      </c>
      <c r="S5391" s="269">
        <v>-51.5</v>
      </c>
      <c r="T5391" s="269">
        <v>-52</v>
      </c>
      <c r="DI5391" s="112" t="s">
        <v>9432</v>
      </c>
      <c r="DJ5391" s="112" t="s">
        <v>9212</v>
      </c>
      <c r="DO5391"/>
    </row>
    <row r="5392" spans="15:119" x14ac:dyDescent="0.25">
      <c r="O5392" s="268" t="s">
        <v>14871</v>
      </c>
      <c r="P5392" s="268" t="s">
        <v>9484</v>
      </c>
      <c r="Q5392" s="269">
        <v>-6</v>
      </c>
      <c r="R5392" s="269">
        <v>-6.25</v>
      </c>
      <c r="S5392" s="269">
        <v>-51.75</v>
      </c>
      <c r="T5392" s="269">
        <v>-52</v>
      </c>
      <c r="DI5392" s="112" t="s">
        <v>7101</v>
      </c>
      <c r="DJ5392" s="112" t="s">
        <v>6297</v>
      </c>
      <c r="DO5392"/>
    </row>
    <row r="5393" spans="15:119" x14ac:dyDescent="0.25">
      <c r="O5393" s="268" t="s">
        <v>14872</v>
      </c>
      <c r="P5393" s="268" t="s">
        <v>9484</v>
      </c>
      <c r="Q5393" s="269">
        <v>-6</v>
      </c>
      <c r="R5393" s="269">
        <v>-6.25</v>
      </c>
      <c r="S5393" s="269">
        <v>-51.5</v>
      </c>
      <c r="T5393" s="269">
        <v>-51.75</v>
      </c>
      <c r="DI5393" s="112" t="s">
        <v>4421</v>
      </c>
      <c r="DJ5393" s="112" t="s">
        <v>4283</v>
      </c>
      <c r="DO5393"/>
    </row>
    <row r="5394" spans="15:119" x14ac:dyDescent="0.25">
      <c r="O5394" s="268" t="s">
        <v>14873</v>
      </c>
      <c r="P5394" s="268" t="s">
        <v>9484</v>
      </c>
      <c r="Q5394" s="269">
        <v>-6.25</v>
      </c>
      <c r="R5394" s="269">
        <v>-6.5</v>
      </c>
      <c r="S5394" s="269">
        <v>-51.75</v>
      </c>
      <c r="T5394" s="269">
        <v>-52</v>
      </c>
      <c r="DI5394" s="112" t="s">
        <v>8523</v>
      </c>
      <c r="DJ5394" s="112" t="s">
        <v>8277</v>
      </c>
      <c r="DO5394"/>
    </row>
    <row r="5395" spans="15:119" x14ac:dyDescent="0.25">
      <c r="O5395" s="268" t="s">
        <v>14874</v>
      </c>
      <c r="P5395" s="268" t="s">
        <v>9484</v>
      </c>
      <c r="Q5395" s="269">
        <v>-6.25</v>
      </c>
      <c r="R5395" s="269">
        <v>-6.5</v>
      </c>
      <c r="S5395" s="269">
        <v>-51.5</v>
      </c>
      <c r="T5395" s="269">
        <v>-51.75</v>
      </c>
      <c r="DI5395" s="112" t="s">
        <v>5197</v>
      </c>
      <c r="DJ5395" s="112" t="s">
        <v>5023</v>
      </c>
      <c r="DO5395"/>
    </row>
    <row r="5396" spans="15:119" x14ac:dyDescent="0.25">
      <c r="O5396" s="268" t="s">
        <v>14875</v>
      </c>
      <c r="P5396" s="268" t="s">
        <v>9482</v>
      </c>
      <c r="Q5396" s="269">
        <v>-6</v>
      </c>
      <c r="R5396" s="269">
        <v>-6.5</v>
      </c>
      <c r="S5396" s="269">
        <v>-51</v>
      </c>
      <c r="T5396" s="269">
        <v>-51.5</v>
      </c>
      <c r="DI5396" s="112" t="s">
        <v>7102</v>
      </c>
      <c r="DJ5396" s="112" t="s">
        <v>6297</v>
      </c>
      <c r="DO5396"/>
    </row>
    <row r="5397" spans="15:119" x14ac:dyDescent="0.25">
      <c r="O5397" s="268" t="s">
        <v>14876</v>
      </c>
      <c r="P5397" s="268" t="s">
        <v>9484</v>
      </c>
      <c r="Q5397" s="269">
        <v>-6</v>
      </c>
      <c r="R5397" s="269">
        <v>-6.25</v>
      </c>
      <c r="S5397" s="269">
        <v>-51.25</v>
      </c>
      <c r="T5397" s="269">
        <v>-51.5</v>
      </c>
      <c r="DI5397" s="112" t="s">
        <v>4264</v>
      </c>
      <c r="DJ5397" s="112" t="s">
        <v>4204</v>
      </c>
      <c r="DO5397"/>
    </row>
    <row r="5398" spans="15:119" x14ac:dyDescent="0.25">
      <c r="O5398" s="268" t="s">
        <v>14877</v>
      </c>
      <c r="P5398" s="268" t="s">
        <v>9484</v>
      </c>
      <c r="Q5398" s="269">
        <v>-6</v>
      </c>
      <c r="R5398" s="269">
        <v>-6.25</v>
      </c>
      <c r="S5398" s="269">
        <v>-51</v>
      </c>
      <c r="T5398" s="269">
        <v>-51.25</v>
      </c>
      <c r="DI5398" s="112" t="s">
        <v>6282</v>
      </c>
      <c r="DJ5398" s="112" t="s">
        <v>5901</v>
      </c>
      <c r="DO5398"/>
    </row>
    <row r="5399" spans="15:119" x14ac:dyDescent="0.25">
      <c r="O5399" s="268" t="s">
        <v>14878</v>
      </c>
      <c r="P5399" s="268" t="s">
        <v>9484</v>
      </c>
      <c r="Q5399" s="269">
        <v>-6.25</v>
      </c>
      <c r="R5399" s="269">
        <v>-6.5</v>
      </c>
      <c r="S5399" s="269">
        <v>-51.25</v>
      </c>
      <c r="T5399" s="269">
        <v>-51.5</v>
      </c>
      <c r="DI5399" s="112" t="s">
        <v>5015</v>
      </c>
      <c r="DJ5399" s="112" t="s">
        <v>4800</v>
      </c>
      <c r="DO5399"/>
    </row>
    <row r="5400" spans="15:119" x14ac:dyDescent="0.25">
      <c r="O5400" s="268" t="s">
        <v>14879</v>
      </c>
      <c r="P5400" s="268" t="s">
        <v>9484</v>
      </c>
      <c r="Q5400" s="269">
        <v>-6.25</v>
      </c>
      <c r="R5400" s="269">
        <v>-6.5</v>
      </c>
      <c r="S5400" s="269">
        <v>-51</v>
      </c>
      <c r="T5400" s="269">
        <v>-51.25</v>
      </c>
      <c r="DI5400" s="112" t="s">
        <v>7103</v>
      </c>
      <c r="DJ5400" s="112" t="s">
        <v>6297</v>
      </c>
      <c r="DO5400"/>
    </row>
    <row r="5401" spans="15:119" x14ac:dyDescent="0.25">
      <c r="O5401" s="268" t="s">
        <v>14880</v>
      </c>
      <c r="P5401" s="268" t="s">
        <v>9482</v>
      </c>
      <c r="Q5401" s="269">
        <v>-6.5</v>
      </c>
      <c r="R5401" s="269">
        <v>-7</v>
      </c>
      <c r="S5401" s="269">
        <v>-52</v>
      </c>
      <c r="T5401" s="269">
        <v>-52.5</v>
      </c>
      <c r="DI5401" s="112" t="s">
        <v>4265</v>
      </c>
      <c r="DJ5401" s="112" t="s">
        <v>4204</v>
      </c>
      <c r="DO5401"/>
    </row>
    <row r="5402" spans="15:119" x14ac:dyDescent="0.25">
      <c r="O5402" s="268" t="s">
        <v>14881</v>
      </c>
      <c r="P5402" s="268" t="s">
        <v>9484</v>
      </c>
      <c r="Q5402" s="269">
        <v>-6.5</v>
      </c>
      <c r="R5402" s="269">
        <v>-6.75</v>
      </c>
      <c r="S5402" s="269">
        <v>-52.25</v>
      </c>
      <c r="T5402" s="269">
        <v>-52.5</v>
      </c>
      <c r="DI5402" s="112" t="s">
        <v>8984</v>
      </c>
      <c r="DJ5402" s="112" t="s">
        <v>8536</v>
      </c>
      <c r="DO5402"/>
    </row>
    <row r="5403" spans="15:119" x14ac:dyDescent="0.25">
      <c r="O5403" s="268" t="s">
        <v>14882</v>
      </c>
      <c r="P5403" s="268" t="s">
        <v>9484</v>
      </c>
      <c r="Q5403" s="269">
        <v>-6.5</v>
      </c>
      <c r="R5403" s="269">
        <v>-6.75</v>
      </c>
      <c r="S5403" s="269">
        <v>-52</v>
      </c>
      <c r="T5403" s="269">
        <v>-52.25</v>
      </c>
      <c r="DI5403" s="112" t="s">
        <v>5198</v>
      </c>
      <c r="DJ5403" s="112" t="s">
        <v>5023</v>
      </c>
      <c r="DO5403"/>
    </row>
    <row r="5404" spans="15:119" x14ac:dyDescent="0.25">
      <c r="O5404" s="268" t="s">
        <v>14883</v>
      </c>
      <c r="P5404" s="268" t="s">
        <v>9484</v>
      </c>
      <c r="Q5404" s="269">
        <v>-6.75</v>
      </c>
      <c r="R5404" s="269">
        <v>-7</v>
      </c>
      <c r="S5404" s="269">
        <v>-52.25</v>
      </c>
      <c r="T5404" s="269">
        <v>-52.5</v>
      </c>
      <c r="DI5404" s="112" t="s">
        <v>553</v>
      </c>
      <c r="DJ5404" s="112" t="s">
        <v>10</v>
      </c>
      <c r="DO5404"/>
    </row>
    <row r="5405" spans="15:119" x14ac:dyDescent="0.25">
      <c r="O5405" s="268" t="s">
        <v>14884</v>
      </c>
      <c r="P5405" s="268" t="s">
        <v>9484</v>
      </c>
      <c r="Q5405" s="269">
        <v>-6.75</v>
      </c>
      <c r="R5405" s="269">
        <v>-7</v>
      </c>
      <c r="S5405" s="269">
        <v>-52</v>
      </c>
      <c r="T5405" s="269">
        <v>-52.25</v>
      </c>
      <c r="DI5405" s="112" t="s">
        <v>8524</v>
      </c>
      <c r="DJ5405" s="112" t="s">
        <v>8277</v>
      </c>
      <c r="DO5405"/>
    </row>
    <row r="5406" spans="15:119" x14ac:dyDescent="0.25">
      <c r="O5406" s="268" t="s">
        <v>14885</v>
      </c>
      <c r="P5406" s="268" t="s">
        <v>9482</v>
      </c>
      <c r="Q5406" s="269">
        <v>-6.5</v>
      </c>
      <c r="R5406" s="269">
        <v>-7</v>
      </c>
      <c r="S5406" s="269">
        <v>-51.5</v>
      </c>
      <c r="T5406" s="269">
        <v>-52</v>
      </c>
      <c r="DI5406" s="112" t="s">
        <v>7890</v>
      </c>
      <c r="DJ5406" s="112" t="s">
        <v>7290</v>
      </c>
      <c r="DO5406"/>
    </row>
    <row r="5407" spans="15:119" x14ac:dyDescent="0.25">
      <c r="O5407" s="268" t="s">
        <v>14886</v>
      </c>
      <c r="P5407" s="268" t="s">
        <v>9484</v>
      </c>
      <c r="Q5407" s="269">
        <v>-6.5</v>
      </c>
      <c r="R5407" s="269">
        <v>-6.75</v>
      </c>
      <c r="S5407" s="269">
        <v>-51.75</v>
      </c>
      <c r="T5407" s="269">
        <v>-52</v>
      </c>
      <c r="DI5407" s="112" t="s">
        <v>8525</v>
      </c>
      <c r="DJ5407" s="112" t="s">
        <v>8277</v>
      </c>
      <c r="DO5407"/>
    </row>
    <row r="5408" spans="15:119" x14ac:dyDescent="0.25">
      <c r="O5408" s="268" t="s">
        <v>14887</v>
      </c>
      <c r="P5408" s="268" t="s">
        <v>9484</v>
      </c>
      <c r="Q5408" s="269">
        <v>-6.5</v>
      </c>
      <c r="R5408" s="269">
        <v>-6.75</v>
      </c>
      <c r="S5408" s="269">
        <v>-51.5</v>
      </c>
      <c r="T5408" s="269">
        <v>-51.75</v>
      </c>
      <c r="DI5408" s="112" t="s">
        <v>9433</v>
      </c>
      <c r="DJ5408" s="112" t="s">
        <v>9212</v>
      </c>
      <c r="DO5408"/>
    </row>
    <row r="5409" spans="15:119" x14ac:dyDescent="0.25">
      <c r="O5409" s="268" t="s">
        <v>14888</v>
      </c>
      <c r="P5409" s="268" t="s">
        <v>9484</v>
      </c>
      <c r="Q5409" s="269">
        <v>-6.75</v>
      </c>
      <c r="R5409" s="269">
        <v>-7</v>
      </c>
      <c r="S5409" s="269">
        <v>-51.75</v>
      </c>
      <c r="T5409" s="269">
        <v>-52</v>
      </c>
      <c r="DI5409" s="112" t="s">
        <v>6283</v>
      </c>
      <c r="DJ5409" s="112" t="s">
        <v>5901</v>
      </c>
      <c r="DO5409"/>
    </row>
    <row r="5410" spans="15:119" x14ac:dyDescent="0.25">
      <c r="O5410" s="268" t="s">
        <v>14889</v>
      </c>
      <c r="P5410" s="268" t="s">
        <v>9484</v>
      </c>
      <c r="Q5410" s="269">
        <v>-6.75</v>
      </c>
      <c r="R5410" s="269">
        <v>-7</v>
      </c>
      <c r="S5410" s="269">
        <v>-51.5</v>
      </c>
      <c r="T5410" s="269">
        <v>-51.75</v>
      </c>
      <c r="DI5410" s="112" t="s">
        <v>8985</v>
      </c>
      <c r="DJ5410" s="112" t="s">
        <v>8536</v>
      </c>
      <c r="DO5410"/>
    </row>
    <row r="5411" spans="15:119" x14ac:dyDescent="0.25">
      <c r="O5411" s="268" t="s">
        <v>14890</v>
      </c>
      <c r="P5411" s="268" t="s">
        <v>9482</v>
      </c>
      <c r="Q5411" s="269">
        <v>-6.5</v>
      </c>
      <c r="R5411" s="269">
        <v>-7</v>
      </c>
      <c r="S5411" s="269">
        <v>-51</v>
      </c>
      <c r="T5411" s="269">
        <v>-51.5</v>
      </c>
      <c r="DI5411" s="112" t="s">
        <v>9203</v>
      </c>
      <c r="DJ5411" s="112" t="s">
        <v>9078</v>
      </c>
      <c r="DO5411"/>
    </row>
    <row r="5412" spans="15:119" x14ac:dyDescent="0.25">
      <c r="O5412" s="268" t="s">
        <v>14891</v>
      </c>
      <c r="P5412" s="268" t="s">
        <v>9484</v>
      </c>
      <c r="Q5412" s="269">
        <v>-6.5</v>
      </c>
      <c r="R5412" s="269">
        <v>-6.75</v>
      </c>
      <c r="S5412" s="269">
        <v>-51.25</v>
      </c>
      <c r="T5412" s="269">
        <v>-51.5</v>
      </c>
      <c r="DI5412" s="112" t="s">
        <v>554</v>
      </c>
      <c r="DJ5412" s="112" t="s">
        <v>10</v>
      </c>
      <c r="DO5412"/>
    </row>
    <row r="5413" spans="15:119" x14ac:dyDescent="0.25">
      <c r="O5413" s="268" t="s">
        <v>14892</v>
      </c>
      <c r="P5413" s="268" t="s">
        <v>9484</v>
      </c>
      <c r="Q5413" s="269">
        <v>-6.5</v>
      </c>
      <c r="R5413" s="269">
        <v>-6.75</v>
      </c>
      <c r="S5413" s="269">
        <v>-51</v>
      </c>
      <c r="T5413" s="269">
        <v>-51.25</v>
      </c>
      <c r="DI5413" s="112" t="s">
        <v>555</v>
      </c>
      <c r="DJ5413" s="112" t="s">
        <v>10</v>
      </c>
      <c r="DO5413"/>
    </row>
    <row r="5414" spans="15:119" x14ac:dyDescent="0.25">
      <c r="O5414" s="268" t="s">
        <v>14893</v>
      </c>
      <c r="P5414" s="268" t="s">
        <v>9484</v>
      </c>
      <c r="Q5414" s="269">
        <v>-6.75</v>
      </c>
      <c r="R5414" s="269">
        <v>-7</v>
      </c>
      <c r="S5414" s="269">
        <v>-51.25</v>
      </c>
      <c r="T5414" s="269">
        <v>-51.5</v>
      </c>
      <c r="DI5414" s="112" t="s">
        <v>8987</v>
      </c>
      <c r="DJ5414" s="112" t="s">
        <v>8536</v>
      </c>
      <c r="DO5414"/>
    </row>
    <row r="5415" spans="15:119" x14ac:dyDescent="0.25">
      <c r="O5415" s="268" t="s">
        <v>14894</v>
      </c>
      <c r="P5415" s="268" t="s">
        <v>9484</v>
      </c>
      <c r="Q5415" s="269">
        <v>-6.75</v>
      </c>
      <c r="R5415" s="269">
        <v>-7</v>
      </c>
      <c r="S5415" s="269">
        <v>-51</v>
      </c>
      <c r="T5415" s="269">
        <v>-51.25</v>
      </c>
      <c r="DI5415" s="112" t="s">
        <v>8988</v>
      </c>
      <c r="DJ5415" s="112" t="s">
        <v>8536</v>
      </c>
      <c r="DO5415"/>
    </row>
    <row r="5416" spans="15:119" x14ac:dyDescent="0.25">
      <c r="O5416" s="268" t="s">
        <v>14895</v>
      </c>
      <c r="P5416" s="268" t="s">
        <v>9480</v>
      </c>
      <c r="Q5416" s="269">
        <v>-7</v>
      </c>
      <c r="R5416" s="269">
        <v>-8</v>
      </c>
      <c r="S5416" s="269">
        <v>-52.5</v>
      </c>
      <c r="T5416" s="269">
        <v>-54</v>
      </c>
      <c r="DI5416" s="112" t="s">
        <v>8986</v>
      </c>
      <c r="DJ5416" s="112" t="s">
        <v>8536</v>
      </c>
      <c r="DO5416"/>
    </row>
    <row r="5417" spans="15:119" x14ac:dyDescent="0.25">
      <c r="O5417" s="268" t="s">
        <v>14896</v>
      </c>
      <c r="P5417" s="268" t="s">
        <v>9482</v>
      </c>
      <c r="Q5417" s="269">
        <v>-7</v>
      </c>
      <c r="R5417" s="269">
        <v>-7.5</v>
      </c>
      <c r="S5417" s="269">
        <v>-53.5</v>
      </c>
      <c r="T5417" s="269">
        <v>-54</v>
      </c>
      <c r="DI5417" s="112" t="s">
        <v>6284</v>
      </c>
      <c r="DJ5417" s="112" t="s">
        <v>5901</v>
      </c>
      <c r="DO5417"/>
    </row>
    <row r="5418" spans="15:119" x14ac:dyDescent="0.25">
      <c r="O5418" s="268" t="s">
        <v>14897</v>
      </c>
      <c r="P5418" s="268" t="s">
        <v>9484</v>
      </c>
      <c r="Q5418" s="269">
        <v>-7</v>
      </c>
      <c r="R5418" s="269">
        <v>-7.25</v>
      </c>
      <c r="S5418" s="269">
        <v>-53.75</v>
      </c>
      <c r="T5418" s="269">
        <v>-54</v>
      </c>
      <c r="DI5418" s="112" t="s">
        <v>6284</v>
      </c>
      <c r="DJ5418" s="112" t="s">
        <v>7203</v>
      </c>
      <c r="DO5418"/>
    </row>
    <row r="5419" spans="15:119" x14ac:dyDescent="0.25">
      <c r="O5419" s="268" t="s">
        <v>14898</v>
      </c>
      <c r="P5419" s="268" t="s">
        <v>9484</v>
      </c>
      <c r="Q5419" s="269">
        <v>-7</v>
      </c>
      <c r="R5419" s="269">
        <v>-7.25</v>
      </c>
      <c r="S5419" s="269">
        <v>-53.5</v>
      </c>
      <c r="T5419" s="269">
        <v>-53.75</v>
      </c>
      <c r="DI5419" s="112" t="s">
        <v>5016</v>
      </c>
      <c r="DJ5419" s="112" t="s">
        <v>4800</v>
      </c>
      <c r="DO5419"/>
    </row>
    <row r="5420" spans="15:119" x14ac:dyDescent="0.25">
      <c r="O5420" s="268" t="s">
        <v>14899</v>
      </c>
      <c r="P5420" s="268" t="s">
        <v>9484</v>
      </c>
      <c r="Q5420" s="269">
        <v>-7.25</v>
      </c>
      <c r="R5420" s="269">
        <v>-7.5</v>
      </c>
      <c r="S5420" s="269">
        <v>-53.75</v>
      </c>
      <c r="T5420" s="269">
        <v>-54</v>
      </c>
      <c r="DI5420" s="112" t="s">
        <v>6285</v>
      </c>
      <c r="DJ5420" s="112" t="s">
        <v>5901</v>
      </c>
      <c r="DO5420"/>
    </row>
    <row r="5421" spans="15:119" x14ac:dyDescent="0.25">
      <c r="O5421" s="268" t="s">
        <v>14900</v>
      </c>
      <c r="P5421" s="268" t="s">
        <v>9484</v>
      </c>
      <c r="Q5421" s="269">
        <v>-7.25</v>
      </c>
      <c r="R5421" s="269">
        <v>-7.5</v>
      </c>
      <c r="S5421" s="269">
        <v>-53.5</v>
      </c>
      <c r="T5421" s="269">
        <v>-53.75</v>
      </c>
      <c r="DI5421" s="112" t="s">
        <v>7891</v>
      </c>
      <c r="DJ5421" s="112" t="s">
        <v>7290</v>
      </c>
      <c r="DO5421"/>
    </row>
    <row r="5422" spans="15:119" x14ac:dyDescent="0.25">
      <c r="O5422" s="268" t="s">
        <v>14901</v>
      </c>
      <c r="P5422" s="268" t="s">
        <v>9482</v>
      </c>
      <c r="Q5422" s="269">
        <v>-7</v>
      </c>
      <c r="R5422" s="269">
        <v>-7.5</v>
      </c>
      <c r="S5422" s="269">
        <v>-53</v>
      </c>
      <c r="T5422" s="269">
        <v>-53.5</v>
      </c>
      <c r="DI5422" s="112" t="s">
        <v>7892</v>
      </c>
      <c r="DJ5422" s="112" t="s">
        <v>7290</v>
      </c>
      <c r="DO5422"/>
    </row>
    <row r="5423" spans="15:119" x14ac:dyDescent="0.25">
      <c r="O5423" s="268" t="s">
        <v>14902</v>
      </c>
      <c r="P5423" s="268" t="s">
        <v>9484</v>
      </c>
      <c r="Q5423" s="269">
        <v>-7</v>
      </c>
      <c r="R5423" s="269">
        <v>-7.25</v>
      </c>
      <c r="S5423" s="269">
        <v>-53.25</v>
      </c>
      <c r="T5423" s="269">
        <v>-53.5</v>
      </c>
      <c r="DI5423" s="112" t="s">
        <v>7893</v>
      </c>
      <c r="DJ5423" s="112" t="s">
        <v>7290</v>
      </c>
      <c r="DO5423"/>
    </row>
    <row r="5424" spans="15:119" x14ac:dyDescent="0.25">
      <c r="O5424" s="268" t="s">
        <v>14903</v>
      </c>
      <c r="P5424" s="268" t="s">
        <v>9484</v>
      </c>
      <c r="Q5424" s="269">
        <v>-7</v>
      </c>
      <c r="R5424" s="269">
        <v>-7.25</v>
      </c>
      <c r="S5424" s="269">
        <v>-53</v>
      </c>
      <c r="T5424" s="269">
        <v>-53.25</v>
      </c>
      <c r="DI5424" s="112" t="s">
        <v>9434</v>
      </c>
      <c r="DJ5424" s="112" t="s">
        <v>9212</v>
      </c>
      <c r="DO5424"/>
    </row>
    <row r="5425" spans="15:119" x14ac:dyDescent="0.25">
      <c r="O5425" s="268" t="s">
        <v>14904</v>
      </c>
      <c r="P5425" s="268" t="s">
        <v>9484</v>
      </c>
      <c r="Q5425" s="269">
        <v>-7.25</v>
      </c>
      <c r="R5425" s="269">
        <v>-7.5</v>
      </c>
      <c r="S5425" s="269">
        <v>-53.25</v>
      </c>
      <c r="T5425" s="269">
        <v>-53.5</v>
      </c>
      <c r="DI5425" s="112" t="s">
        <v>8989</v>
      </c>
      <c r="DJ5425" s="112" t="s">
        <v>8536</v>
      </c>
      <c r="DO5425"/>
    </row>
    <row r="5426" spans="15:119" x14ac:dyDescent="0.25">
      <c r="O5426" s="268" t="s">
        <v>14905</v>
      </c>
      <c r="P5426" s="268" t="s">
        <v>9484</v>
      </c>
      <c r="Q5426" s="269">
        <v>-7.25</v>
      </c>
      <c r="R5426" s="269">
        <v>-7.5</v>
      </c>
      <c r="S5426" s="269">
        <v>-53</v>
      </c>
      <c r="T5426" s="269">
        <v>-53.25</v>
      </c>
      <c r="DI5426" s="112" t="s">
        <v>8526</v>
      </c>
      <c r="DJ5426" s="112" t="s">
        <v>8277</v>
      </c>
      <c r="DO5426"/>
    </row>
    <row r="5427" spans="15:119" x14ac:dyDescent="0.25">
      <c r="O5427" s="268" t="s">
        <v>14906</v>
      </c>
      <c r="P5427" s="268" t="s">
        <v>9482</v>
      </c>
      <c r="Q5427" s="269">
        <v>-7</v>
      </c>
      <c r="R5427" s="269">
        <v>-7.5</v>
      </c>
      <c r="S5427" s="269">
        <v>-52.5</v>
      </c>
      <c r="T5427" s="269">
        <v>-53</v>
      </c>
      <c r="DI5427" s="112" t="s">
        <v>7894</v>
      </c>
      <c r="DJ5427" s="112" t="s">
        <v>8277</v>
      </c>
      <c r="DO5427"/>
    </row>
    <row r="5428" spans="15:119" x14ac:dyDescent="0.25">
      <c r="O5428" s="268" t="s">
        <v>14907</v>
      </c>
      <c r="P5428" s="268" t="s">
        <v>9484</v>
      </c>
      <c r="Q5428" s="269">
        <v>-7</v>
      </c>
      <c r="R5428" s="269">
        <v>-7.25</v>
      </c>
      <c r="S5428" s="269">
        <v>-52.75</v>
      </c>
      <c r="T5428" s="269">
        <v>-53</v>
      </c>
      <c r="DI5428" s="112" t="s">
        <v>7894</v>
      </c>
      <c r="DJ5428" s="112" t="s">
        <v>7290</v>
      </c>
      <c r="DO5428"/>
    </row>
    <row r="5429" spans="15:119" x14ac:dyDescent="0.25">
      <c r="O5429" s="268" t="s">
        <v>14908</v>
      </c>
      <c r="P5429" s="268" t="s">
        <v>9484</v>
      </c>
      <c r="Q5429" s="269">
        <v>-7</v>
      </c>
      <c r="R5429" s="269">
        <v>-7.25</v>
      </c>
      <c r="S5429" s="269">
        <v>-52.5</v>
      </c>
      <c r="T5429" s="269">
        <v>-52.75</v>
      </c>
      <c r="DI5429" s="112" t="s">
        <v>7104</v>
      </c>
      <c r="DJ5429" s="112" t="s">
        <v>6297</v>
      </c>
      <c r="DO5429"/>
    </row>
    <row r="5430" spans="15:119" x14ac:dyDescent="0.25">
      <c r="O5430" s="268" t="s">
        <v>14909</v>
      </c>
      <c r="P5430" s="268" t="s">
        <v>9484</v>
      </c>
      <c r="Q5430" s="269">
        <v>-7.25</v>
      </c>
      <c r="R5430" s="269">
        <v>-7.5</v>
      </c>
      <c r="S5430" s="269">
        <v>-52.75</v>
      </c>
      <c r="T5430" s="269">
        <v>-53</v>
      </c>
      <c r="DI5430" s="112" t="s">
        <v>7196</v>
      </c>
      <c r="DJ5430" s="112" t="s">
        <v>7127</v>
      </c>
      <c r="DO5430"/>
    </row>
    <row r="5431" spans="15:119" x14ac:dyDescent="0.25">
      <c r="O5431" s="268" t="s">
        <v>14910</v>
      </c>
      <c r="P5431" s="268" t="s">
        <v>9484</v>
      </c>
      <c r="Q5431" s="269">
        <v>-7.25</v>
      </c>
      <c r="R5431" s="269">
        <v>-7.5</v>
      </c>
      <c r="S5431" s="269">
        <v>-52.5</v>
      </c>
      <c r="T5431" s="269">
        <v>-52.75</v>
      </c>
      <c r="DI5431" s="112" t="s">
        <v>7105</v>
      </c>
      <c r="DJ5431" s="112" t="s">
        <v>6297</v>
      </c>
      <c r="DO5431"/>
    </row>
    <row r="5432" spans="15:119" x14ac:dyDescent="0.25">
      <c r="O5432" s="268" t="s">
        <v>14911</v>
      </c>
      <c r="P5432" s="268" t="s">
        <v>9482</v>
      </c>
      <c r="Q5432" s="269">
        <v>-7.5</v>
      </c>
      <c r="R5432" s="269">
        <v>-8</v>
      </c>
      <c r="S5432" s="269">
        <v>-53.5</v>
      </c>
      <c r="T5432" s="269">
        <v>-54</v>
      </c>
      <c r="DI5432" s="112" t="s">
        <v>7105</v>
      </c>
      <c r="DJ5432" s="112" t="s">
        <v>8277</v>
      </c>
      <c r="DO5432"/>
    </row>
    <row r="5433" spans="15:119" x14ac:dyDescent="0.25">
      <c r="O5433" s="268" t="s">
        <v>14912</v>
      </c>
      <c r="P5433" s="268" t="s">
        <v>9484</v>
      </c>
      <c r="Q5433" s="269">
        <v>-7.5</v>
      </c>
      <c r="R5433" s="269">
        <v>-7.75</v>
      </c>
      <c r="S5433" s="269">
        <v>-53.75</v>
      </c>
      <c r="T5433" s="269">
        <v>-54</v>
      </c>
      <c r="DI5433" s="112" t="s">
        <v>4793</v>
      </c>
      <c r="DJ5433" s="112" t="s">
        <v>4583</v>
      </c>
      <c r="DO5433"/>
    </row>
    <row r="5434" spans="15:119" ht="30" x14ac:dyDescent="0.25">
      <c r="O5434" s="268" t="s">
        <v>14913</v>
      </c>
      <c r="P5434" s="268" t="s">
        <v>9484</v>
      </c>
      <c r="Q5434" s="269">
        <v>-7.5</v>
      </c>
      <c r="R5434" s="269">
        <v>-7.75</v>
      </c>
      <c r="S5434" s="269">
        <v>-53.5</v>
      </c>
      <c r="T5434" s="269">
        <v>-53.75</v>
      </c>
      <c r="DI5434" s="112" t="s">
        <v>7106</v>
      </c>
      <c r="DJ5434" s="112" t="s">
        <v>6297</v>
      </c>
      <c r="DO5434"/>
    </row>
    <row r="5435" spans="15:119" x14ac:dyDescent="0.25">
      <c r="O5435" s="268" t="s">
        <v>14914</v>
      </c>
      <c r="P5435" s="268" t="s">
        <v>9484</v>
      </c>
      <c r="Q5435" s="269">
        <v>-7.75</v>
      </c>
      <c r="R5435" s="269">
        <v>-8</v>
      </c>
      <c r="S5435" s="269">
        <v>-53.75</v>
      </c>
      <c r="T5435" s="269">
        <v>-54</v>
      </c>
      <c r="DI5435" s="112" t="s">
        <v>7895</v>
      </c>
      <c r="DJ5435" s="112" t="s">
        <v>7290</v>
      </c>
      <c r="DO5435"/>
    </row>
    <row r="5436" spans="15:119" x14ac:dyDescent="0.25">
      <c r="O5436" s="268" t="s">
        <v>14915</v>
      </c>
      <c r="P5436" s="268" t="s">
        <v>9484</v>
      </c>
      <c r="Q5436" s="269">
        <v>-7.75</v>
      </c>
      <c r="R5436" s="269">
        <v>-8</v>
      </c>
      <c r="S5436" s="269">
        <v>-53.5</v>
      </c>
      <c r="T5436" s="269">
        <v>-53.75</v>
      </c>
      <c r="DI5436" s="112" t="s">
        <v>7896</v>
      </c>
      <c r="DJ5436" s="112" t="s">
        <v>7290</v>
      </c>
      <c r="DO5436"/>
    </row>
    <row r="5437" spans="15:119" x14ac:dyDescent="0.25">
      <c r="O5437" s="268" t="s">
        <v>14916</v>
      </c>
      <c r="P5437" s="268" t="s">
        <v>9482</v>
      </c>
      <c r="Q5437" s="269">
        <v>-7.5</v>
      </c>
      <c r="R5437" s="269">
        <v>-8</v>
      </c>
      <c r="S5437" s="269">
        <v>-53</v>
      </c>
      <c r="T5437" s="269">
        <v>-53.5</v>
      </c>
      <c r="DI5437" s="112" t="s">
        <v>7107</v>
      </c>
      <c r="DJ5437" s="112" t="s">
        <v>6297</v>
      </c>
      <c r="DO5437"/>
    </row>
    <row r="5438" spans="15:119" x14ac:dyDescent="0.25">
      <c r="O5438" s="268" t="s">
        <v>14917</v>
      </c>
      <c r="P5438" s="268" t="s">
        <v>9484</v>
      </c>
      <c r="Q5438" s="269">
        <v>-7.5</v>
      </c>
      <c r="R5438" s="269">
        <v>-7.75</v>
      </c>
      <c r="S5438" s="269">
        <v>-53.25</v>
      </c>
      <c r="T5438" s="269">
        <v>-53.5</v>
      </c>
      <c r="DI5438" s="112" t="s">
        <v>9435</v>
      </c>
      <c r="DJ5438" s="112" t="s">
        <v>9212</v>
      </c>
      <c r="DO5438"/>
    </row>
    <row r="5439" spans="15:119" x14ac:dyDescent="0.25">
      <c r="O5439" s="268" t="s">
        <v>14918</v>
      </c>
      <c r="P5439" s="268" t="s">
        <v>9484</v>
      </c>
      <c r="Q5439" s="269">
        <v>-7.5</v>
      </c>
      <c r="R5439" s="269">
        <v>-7.75</v>
      </c>
      <c r="S5439" s="269">
        <v>-53</v>
      </c>
      <c r="T5439" s="269">
        <v>-53.25</v>
      </c>
      <c r="DI5439" s="112" t="s">
        <v>7108</v>
      </c>
      <c r="DJ5439" s="112" t="s">
        <v>6297</v>
      </c>
      <c r="DO5439"/>
    </row>
    <row r="5440" spans="15:119" x14ac:dyDescent="0.25">
      <c r="O5440" s="268" t="s">
        <v>14919</v>
      </c>
      <c r="P5440" s="268" t="s">
        <v>9484</v>
      </c>
      <c r="Q5440" s="269">
        <v>-7.75</v>
      </c>
      <c r="R5440" s="269">
        <v>-8</v>
      </c>
      <c r="S5440" s="269">
        <v>-53.25</v>
      </c>
      <c r="T5440" s="269">
        <v>-53.5</v>
      </c>
      <c r="DI5440" s="112" t="s">
        <v>5199</v>
      </c>
      <c r="DJ5440" s="112" t="s">
        <v>5023</v>
      </c>
      <c r="DO5440"/>
    </row>
    <row r="5441" spans="15:119" x14ac:dyDescent="0.25">
      <c r="O5441" s="268" t="s">
        <v>14920</v>
      </c>
      <c r="P5441" s="268" t="s">
        <v>9484</v>
      </c>
      <c r="Q5441" s="269">
        <v>-7.75</v>
      </c>
      <c r="R5441" s="269">
        <v>-8</v>
      </c>
      <c r="S5441" s="269">
        <v>-53</v>
      </c>
      <c r="T5441" s="269">
        <v>-53.25</v>
      </c>
      <c r="DI5441" s="112" t="s">
        <v>7286</v>
      </c>
      <c r="DJ5441" s="112" t="s">
        <v>7203</v>
      </c>
      <c r="DO5441"/>
    </row>
    <row r="5442" spans="15:119" x14ac:dyDescent="0.25">
      <c r="O5442" s="268" t="s">
        <v>14921</v>
      </c>
      <c r="P5442" s="268" t="s">
        <v>9482</v>
      </c>
      <c r="Q5442" s="269">
        <v>-7.5</v>
      </c>
      <c r="R5442" s="269">
        <v>-8</v>
      </c>
      <c r="S5442" s="269">
        <v>-52.5</v>
      </c>
      <c r="T5442" s="269">
        <v>-53</v>
      </c>
      <c r="DI5442" s="112" t="s">
        <v>5360</v>
      </c>
      <c r="DJ5442" s="112" t="s">
        <v>5365</v>
      </c>
      <c r="DO5442"/>
    </row>
    <row r="5443" spans="15:119" x14ac:dyDescent="0.25">
      <c r="O5443" s="268" t="s">
        <v>14922</v>
      </c>
      <c r="P5443" s="268" t="s">
        <v>9484</v>
      </c>
      <c r="Q5443" s="269">
        <v>-7.5</v>
      </c>
      <c r="R5443" s="269">
        <v>-7.75</v>
      </c>
      <c r="S5443" s="269">
        <v>-52.75</v>
      </c>
      <c r="T5443" s="269">
        <v>-53</v>
      </c>
      <c r="DI5443" s="112" t="s">
        <v>5360</v>
      </c>
      <c r="DJ5443" s="112" t="s">
        <v>5203</v>
      </c>
      <c r="DO5443"/>
    </row>
    <row r="5444" spans="15:119" x14ac:dyDescent="0.25">
      <c r="O5444" s="268" t="s">
        <v>14923</v>
      </c>
      <c r="P5444" s="268" t="s">
        <v>9484</v>
      </c>
      <c r="Q5444" s="269">
        <v>-7.5</v>
      </c>
      <c r="R5444" s="269">
        <v>-7.75</v>
      </c>
      <c r="S5444" s="269">
        <v>-52.5</v>
      </c>
      <c r="T5444" s="269">
        <v>-52.75</v>
      </c>
      <c r="DI5444" s="112" t="s">
        <v>5200</v>
      </c>
      <c r="DJ5444" s="112" t="s">
        <v>5023</v>
      </c>
      <c r="DO5444"/>
    </row>
    <row r="5445" spans="15:119" x14ac:dyDescent="0.25">
      <c r="O5445" s="268" t="s">
        <v>14924</v>
      </c>
      <c r="P5445" s="268" t="s">
        <v>9484</v>
      </c>
      <c r="Q5445" s="269">
        <v>-7.75</v>
      </c>
      <c r="R5445" s="269">
        <v>-8</v>
      </c>
      <c r="S5445" s="269">
        <v>-52.75</v>
      </c>
      <c r="T5445" s="269">
        <v>-53</v>
      </c>
      <c r="DI5445" s="112" t="s">
        <v>5017</v>
      </c>
      <c r="DJ5445" s="112" t="s">
        <v>4800</v>
      </c>
      <c r="DO5445"/>
    </row>
    <row r="5446" spans="15:119" x14ac:dyDescent="0.25">
      <c r="O5446" s="268" t="s">
        <v>14925</v>
      </c>
      <c r="P5446" s="268" t="s">
        <v>9484</v>
      </c>
      <c r="Q5446" s="269">
        <v>-7.75</v>
      </c>
      <c r="R5446" s="269">
        <v>-8</v>
      </c>
      <c r="S5446" s="269">
        <v>-52.5</v>
      </c>
      <c r="T5446" s="269">
        <v>-52.75</v>
      </c>
      <c r="DI5446" s="112" t="s">
        <v>7109</v>
      </c>
      <c r="DJ5446" s="112" t="s">
        <v>6297</v>
      </c>
      <c r="DO5446"/>
    </row>
    <row r="5447" spans="15:119" x14ac:dyDescent="0.25">
      <c r="O5447" s="268" t="s">
        <v>14926</v>
      </c>
      <c r="P5447" s="268" t="s">
        <v>9480</v>
      </c>
      <c r="Q5447" s="269">
        <v>-7</v>
      </c>
      <c r="R5447" s="269">
        <v>-8</v>
      </c>
      <c r="S5447" s="269">
        <v>-51</v>
      </c>
      <c r="T5447" s="269">
        <v>-52.5</v>
      </c>
      <c r="DI5447" s="112" t="s">
        <v>6286</v>
      </c>
      <c r="DJ5447" s="112" t="s">
        <v>5901</v>
      </c>
      <c r="DO5447"/>
    </row>
    <row r="5448" spans="15:119" x14ac:dyDescent="0.25">
      <c r="O5448" s="268" t="s">
        <v>14927</v>
      </c>
      <c r="P5448" s="268" t="s">
        <v>9482</v>
      </c>
      <c r="Q5448" s="269">
        <v>-7</v>
      </c>
      <c r="R5448" s="269">
        <v>-7.5</v>
      </c>
      <c r="S5448" s="269">
        <v>-52</v>
      </c>
      <c r="T5448" s="269">
        <v>-52.5</v>
      </c>
      <c r="DI5448" s="112" t="s">
        <v>6287</v>
      </c>
      <c r="DJ5448" s="112" t="s">
        <v>5901</v>
      </c>
      <c r="DO5448"/>
    </row>
    <row r="5449" spans="15:119" x14ac:dyDescent="0.25">
      <c r="O5449" s="268" t="s">
        <v>14928</v>
      </c>
      <c r="P5449" s="268" t="s">
        <v>9484</v>
      </c>
      <c r="Q5449" s="269">
        <v>-7</v>
      </c>
      <c r="R5449" s="269">
        <v>-7.25</v>
      </c>
      <c r="S5449" s="269">
        <v>-52.25</v>
      </c>
      <c r="T5449" s="269">
        <v>-52.5</v>
      </c>
      <c r="DI5449" s="112" t="s">
        <v>9204</v>
      </c>
      <c r="DJ5449" s="112" t="s">
        <v>9078</v>
      </c>
      <c r="DO5449"/>
    </row>
    <row r="5450" spans="15:119" x14ac:dyDescent="0.25">
      <c r="O5450" s="268" t="s">
        <v>14929</v>
      </c>
      <c r="P5450" s="268" t="s">
        <v>9484</v>
      </c>
      <c r="Q5450" s="269">
        <v>-7</v>
      </c>
      <c r="R5450" s="269">
        <v>-7.25</v>
      </c>
      <c r="S5450" s="269">
        <v>-52</v>
      </c>
      <c r="T5450" s="269">
        <v>-52.25</v>
      </c>
      <c r="DI5450" s="112" t="s">
        <v>5018</v>
      </c>
      <c r="DJ5450" s="112" t="s">
        <v>4800</v>
      </c>
      <c r="DO5450"/>
    </row>
    <row r="5451" spans="15:119" x14ac:dyDescent="0.25">
      <c r="O5451" s="268" t="s">
        <v>14930</v>
      </c>
      <c r="P5451" s="268" t="s">
        <v>9484</v>
      </c>
      <c r="Q5451" s="269">
        <v>-7.25</v>
      </c>
      <c r="R5451" s="269">
        <v>-7.5</v>
      </c>
      <c r="S5451" s="269">
        <v>-52.25</v>
      </c>
      <c r="T5451" s="269">
        <v>-52.5</v>
      </c>
      <c r="DI5451" s="112" t="s">
        <v>6288</v>
      </c>
      <c r="DJ5451" s="112" t="s">
        <v>5901</v>
      </c>
      <c r="DO5451"/>
    </row>
    <row r="5452" spans="15:119" x14ac:dyDescent="0.25">
      <c r="O5452" s="268" t="s">
        <v>14931</v>
      </c>
      <c r="P5452" s="268" t="s">
        <v>9484</v>
      </c>
      <c r="Q5452" s="269">
        <v>-7.25</v>
      </c>
      <c r="R5452" s="269">
        <v>-7.5</v>
      </c>
      <c r="S5452" s="269">
        <v>-52</v>
      </c>
      <c r="T5452" s="269">
        <v>-52.25</v>
      </c>
      <c r="DI5452" s="112" t="s">
        <v>7897</v>
      </c>
      <c r="DJ5452" s="112" t="s">
        <v>7290</v>
      </c>
      <c r="DO5452"/>
    </row>
    <row r="5453" spans="15:119" x14ac:dyDescent="0.25">
      <c r="O5453" s="268" t="s">
        <v>14932</v>
      </c>
      <c r="P5453" s="268" t="s">
        <v>9482</v>
      </c>
      <c r="Q5453" s="269">
        <v>-7</v>
      </c>
      <c r="R5453" s="269">
        <v>-7.5</v>
      </c>
      <c r="S5453" s="269">
        <v>-51.5</v>
      </c>
      <c r="T5453" s="269">
        <v>-52</v>
      </c>
      <c r="DI5453" s="112" t="s">
        <v>6289</v>
      </c>
      <c r="DJ5453" s="112" t="s">
        <v>5901</v>
      </c>
      <c r="DO5453"/>
    </row>
    <row r="5454" spans="15:119" x14ac:dyDescent="0.25">
      <c r="O5454" s="268" t="s">
        <v>14933</v>
      </c>
      <c r="P5454" s="268" t="s">
        <v>9484</v>
      </c>
      <c r="Q5454" s="269">
        <v>-7</v>
      </c>
      <c r="R5454" s="269">
        <v>-7.25</v>
      </c>
      <c r="S5454" s="269">
        <v>-51.75</v>
      </c>
      <c r="T5454" s="269">
        <v>-52</v>
      </c>
      <c r="DI5454" s="112" t="s">
        <v>7110</v>
      </c>
      <c r="DJ5454" s="112" t="s">
        <v>6297</v>
      </c>
      <c r="DO5454"/>
    </row>
    <row r="5455" spans="15:119" x14ac:dyDescent="0.25">
      <c r="O5455" s="268" t="s">
        <v>14934</v>
      </c>
      <c r="P5455" s="268" t="s">
        <v>9484</v>
      </c>
      <c r="Q5455" s="269">
        <v>-7</v>
      </c>
      <c r="R5455" s="269">
        <v>-7.25</v>
      </c>
      <c r="S5455" s="269">
        <v>-51.5</v>
      </c>
      <c r="T5455" s="269">
        <v>-51.75</v>
      </c>
      <c r="DI5455" s="112" t="s">
        <v>7287</v>
      </c>
      <c r="DJ5455" s="112" t="s">
        <v>7203</v>
      </c>
      <c r="DO5455"/>
    </row>
    <row r="5456" spans="15:119" x14ac:dyDescent="0.25">
      <c r="O5456" s="268" t="s">
        <v>14935</v>
      </c>
      <c r="P5456" s="268" t="s">
        <v>9484</v>
      </c>
      <c r="Q5456" s="269">
        <v>-7.25</v>
      </c>
      <c r="R5456" s="269">
        <v>-7.5</v>
      </c>
      <c r="S5456" s="269">
        <v>-51.75</v>
      </c>
      <c r="T5456" s="269">
        <v>-52</v>
      </c>
      <c r="DI5456" s="112" t="s">
        <v>7111</v>
      </c>
      <c r="DJ5456" s="112" t="s">
        <v>6297</v>
      </c>
      <c r="DO5456"/>
    </row>
    <row r="5457" spans="15:119" x14ac:dyDescent="0.25">
      <c r="O5457" s="268" t="s">
        <v>14936</v>
      </c>
      <c r="P5457" s="268" t="s">
        <v>9484</v>
      </c>
      <c r="Q5457" s="269">
        <v>-7.25</v>
      </c>
      <c r="R5457" s="269">
        <v>-7.5</v>
      </c>
      <c r="S5457" s="269">
        <v>-51.5</v>
      </c>
      <c r="T5457" s="269">
        <v>-51.75</v>
      </c>
      <c r="DI5457" s="112" t="s">
        <v>8990</v>
      </c>
      <c r="DJ5457" s="112" t="s">
        <v>8536</v>
      </c>
      <c r="DO5457"/>
    </row>
    <row r="5458" spans="15:119" x14ac:dyDescent="0.25">
      <c r="O5458" s="268" t="s">
        <v>14937</v>
      </c>
      <c r="P5458" s="268" t="s">
        <v>9482</v>
      </c>
      <c r="Q5458" s="269">
        <v>-7</v>
      </c>
      <c r="R5458" s="269">
        <v>-7.5</v>
      </c>
      <c r="S5458" s="269">
        <v>-51</v>
      </c>
      <c r="T5458" s="269">
        <v>-51.5</v>
      </c>
      <c r="DI5458" s="112" t="s">
        <v>7197</v>
      </c>
      <c r="DJ5458" s="112" t="s">
        <v>7127</v>
      </c>
      <c r="DO5458"/>
    </row>
    <row r="5459" spans="15:119" x14ac:dyDescent="0.25">
      <c r="O5459" s="268" t="s">
        <v>14938</v>
      </c>
      <c r="P5459" s="268" t="s">
        <v>9484</v>
      </c>
      <c r="Q5459" s="269">
        <v>-7</v>
      </c>
      <c r="R5459" s="269">
        <v>-7.25</v>
      </c>
      <c r="S5459" s="269">
        <v>-51.25</v>
      </c>
      <c r="T5459" s="269">
        <v>-51.5</v>
      </c>
      <c r="DI5459" s="112" t="s">
        <v>5361</v>
      </c>
      <c r="DJ5459" s="112" t="s">
        <v>5203</v>
      </c>
      <c r="DO5459"/>
    </row>
    <row r="5460" spans="15:119" x14ac:dyDescent="0.25">
      <c r="O5460" s="268" t="s">
        <v>14939</v>
      </c>
      <c r="P5460" s="268" t="s">
        <v>9484</v>
      </c>
      <c r="Q5460" s="269">
        <v>-7</v>
      </c>
      <c r="R5460" s="269">
        <v>-7.25</v>
      </c>
      <c r="S5460" s="269">
        <v>-51</v>
      </c>
      <c r="T5460" s="269">
        <v>-51.25</v>
      </c>
      <c r="DI5460" s="112" t="s">
        <v>8268</v>
      </c>
      <c r="DJ5460" s="112" t="s">
        <v>7908</v>
      </c>
      <c r="DO5460"/>
    </row>
    <row r="5461" spans="15:119" x14ac:dyDescent="0.25">
      <c r="O5461" s="268" t="s">
        <v>14940</v>
      </c>
      <c r="P5461" s="268" t="s">
        <v>9484</v>
      </c>
      <c r="Q5461" s="269">
        <v>-7.25</v>
      </c>
      <c r="R5461" s="269">
        <v>-7.5</v>
      </c>
      <c r="S5461" s="269">
        <v>-51.25</v>
      </c>
      <c r="T5461" s="269">
        <v>-51.5</v>
      </c>
      <c r="DI5461" s="112" t="s">
        <v>5728</v>
      </c>
      <c r="DJ5461" s="112" t="s">
        <v>5568</v>
      </c>
      <c r="DO5461"/>
    </row>
    <row r="5462" spans="15:119" x14ac:dyDescent="0.25">
      <c r="O5462" s="268" t="s">
        <v>14941</v>
      </c>
      <c r="P5462" s="268" t="s">
        <v>9484</v>
      </c>
      <c r="Q5462" s="269">
        <v>-7.25</v>
      </c>
      <c r="R5462" s="269">
        <v>-7.5</v>
      </c>
      <c r="S5462" s="269">
        <v>-51</v>
      </c>
      <c r="T5462" s="269">
        <v>-51.25</v>
      </c>
      <c r="DI5462" s="112" t="s">
        <v>9205</v>
      </c>
      <c r="DJ5462" s="112" t="s">
        <v>9078</v>
      </c>
      <c r="DO5462"/>
    </row>
    <row r="5463" spans="15:119" x14ac:dyDescent="0.25">
      <c r="O5463" s="268" t="s">
        <v>14942</v>
      </c>
      <c r="P5463" s="268" t="s">
        <v>9482</v>
      </c>
      <c r="Q5463" s="269">
        <v>-7.5</v>
      </c>
      <c r="R5463" s="269">
        <v>-8</v>
      </c>
      <c r="S5463" s="269">
        <v>-52</v>
      </c>
      <c r="T5463" s="269">
        <v>-52.5</v>
      </c>
      <c r="DI5463" s="112" t="s">
        <v>5362</v>
      </c>
      <c r="DJ5463" s="112" t="s">
        <v>5901</v>
      </c>
      <c r="DO5463"/>
    </row>
    <row r="5464" spans="15:119" x14ac:dyDescent="0.25">
      <c r="O5464" s="268" t="s">
        <v>14943</v>
      </c>
      <c r="P5464" s="268" t="s">
        <v>9484</v>
      </c>
      <c r="Q5464" s="269">
        <v>-7.5</v>
      </c>
      <c r="R5464" s="269">
        <v>-7.75</v>
      </c>
      <c r="S5464" s="269">
        <v>-52.25</v>
      </c>
      <c r="T5464" s="269">
        <v>-52.5</v>
      </c>
      <c r="DI5464" s="112" t="s">
        <v>5362</v>
      </c>
      <c r="DJ5464" s="112" t="s">
        <v>5203</v>
      </c>
      <c r="DO5464"/>
    </row>
    <row r="5465" spans="15:119" x14ac:dyDescent="0.25">
      <c r="O5465" s="268" t="s">
        <v>14944</v>
      </c>
      <c r="P5465" s="268" t="s">
        <v>9484</v>
      </c>
      <c r="Q5465" s="269">
        <v>-7.5</v>
      </c>
      <c r="R5465" s="269">
        <v>-7.75</v>
      </c>
      <c r="S5465" s="269">
        <v>-52</v>
      </c>
      <c r="T5465" s="269">
        <v>-52.25</v>
      </c>
      <c r="DI5465" s="112" t="s">
        <v>5362</v>
      </c>
      <c r="DJ5465" s="112" t="s">
        <v>8536</v>
      </c>
      <c r="DO5465"/>
    </row>
    <row r="5466" spans="15:119" x14ac:dyDescent="0.25">
      <c r="O5466" s="268" t="s">
        <v>14945</v>
      </c>
      <c r="P5466" s="268" t="s">
        <v>9484</v>
      </c>
      <c r="Q5466" s="269">
        <v>-7.75</v>
      </c>
      <c r="R5466" s="269">
        <v>-8</v>
      </c>
      <c r="S5466" s="269">
        <v>-52.25</v>
      </c>
      <c r="T5466" s="269">
        <v>-52.5</v>
      </c>
      <c r="DI5466" s="112" t="s">
        <v>5362</v>
      </c>
      <c r="DJ5466" s="112" t="s">
        <v>7290</v>
      </c>
      <c r="DO5466"/>
    </row>
    <row r="5467" spans="15:119" x14ac:dyDescent="0.25">
      <c r="O5467" s="268" t="s">
        <v>14946</v>
      </c>
      <c r="P5467" s="268" t="s">
        <v>9484</v>
      </c>
      <c r="Q5467" s="269">
        <v>-7.75</v>
      </c>
      <c r="R5467" s="269">
        <v>-8</v>
      </c>
      <c r="S5467" s="269">
        <v>-52</v>
      </c>
      <c r="T5467" s="269">
        <v>-52.25</v>
      </c>
      <c r="DI5467" s="112" t="s">
        <v>8269</v>
      </c>
      <c r="DJ5467" s="112" t="s">
        <v>7908</v>
      </c>
      <c r="DO5467"/>
    </row>
    <row r="5468" spans="15:119" x14ac:dyDescent="0.25">
      <c r="O5468" s="268" t="s">
        <v>14947</v>
      </c>
      <c r="P5468" s="268" t="s">
        <v>9482</v>
      </c>
      <c r="Q5468" s="269">
        <v>-7.5</v>
      </c>
      <c r="R5468" s="269">
        <v>-8</v>
      </c>
      <c r="S5468" s="269">
        <v>-51.5</v>
      </c>
      <c r="T5468" s="269">
        <v>-52</v>
      </c>
      <c r="DI5468" s="112" t="s">
        <v>5019</v>
      </c>
      <c r="DJ5468" s="112" t="s">
        <v>4800</v>
      </c>
      <c r="DO5468"/>
    </row>
    <row r="5469" spans="15:119" x14ac:dyDescent="0.25">
      <c r="O5469" s="268" t="s">
        <v>14948</v>
      </c>
      <c r="P5469" s="268" t="s">
        <v>9484</v>
      </c>
      <c r="Q5469" s="269">
        <v>-7.5</v>
      </c>
      <c r="R5469" s="269">
        <v>-7.75</v>
      </c>
      <c r="S5469" s="269">
        <v>-51.75</v>
      </c>
      <c r="T5469" s="269">
        <v>-52</v>
      </c>
      <c r="DI5469" s="112" t="s">
        <v>8991</v>
      </c>
      <c r="DJ5469" s="112" t="s">
        <v>8536</v>
      </c>
      <c r="DO5469"/>
    </row>
    <row r="5470" spans="15:119" x14ac:dyDescent="0.25">
      <c r="O5470" s="268" t="s">
        <v>14949</v>
      </c>
      <c r="P5470" s="268" t="s">
        <v>9484</v>
      </c>
      <c r="Q5470" s="269">
        <v>-7.5</v>
      </c>
      <c r="R5470" s="269">
        <v>-7.75</v>
      </c>
      <c r="S5470" s="269">
        <v>-51.5</v>
      </c>
      <c r="T5470" s="269">
        <v>-51.75</v>
      </c>
      <c r="DI5470" s="112" t="s">
        <v>5729</v>
      </c>
      <c r="DJ5470" s="112" t="s">
        <v>5568</v>
      </c>
      <c r="DO5470"/>
    </row>
    <row r="5471" spans="15:119" x14ac:dyDescent="0.25">
      <c r="O5471" s="268" t="s">
        <v>14950</v>
      </c>
      <c r="P5471" s="268" t="s">
        <v>9484</v>
      </c>
      <c r="Q5471" s="269">
        <v>-7.75</v>
      </c>
      <c r="R5471" s="269">
        <v>-8</v>
      </c>
      <c r="S5471" s="269">
        <v>-51.75</v>
      </c>
      <c r="T5471" s="269">
        <v>-52</v>
      </c>
      <c r="DI5471" s="112" t="s">
        <v>7112</v>
      </c>
      <c r="DJ5471" s="112" t="s">
        <v>6297</v>
      </c>
      <c r="DO5471"/>
    </row>
    <row r="5472" spans="15:119" x14ac:dyDescent="0.25">
      <c r="O5472" s="268" t="s">
        <v>14951</v>
      </c>
      <c r="P5472" s="268" t="s">
        <v>9484</v>
      </c>
      <c r="Q5472" s="269">
        <v>-7.75</v>
      </c>
      <c r="R5472" s="269">
        <v>-8</v>
      </c>
      <c r="S5472" s="269">
        <v>-51.5</v>
      </c>
      <c r="T5472" s="269">
        <v>-51.75</v>
      </c>
      <c r="DI5472" s="112" t="s">
        <v>8270</v>
      </c>
      <c r="DJ5472" s="112" t="s">
        <v>7908</v>
      </c>
      <c r="DO5472"/>
    </row>
    <row r="5473" spans="15:119" x14ac:dyDescent="0.25">
      <c r="O5473" s="268" t="s">
        <v>14952</v>
      </c>
      <c r="P5473" s="268" t="s">
        <v>9482</v>
      </c>
      <c r="Q5473" s="269">
        <v>-7.5</v>
      </c>
      <c r="R5473" s="269">
        <v>-8</v>
      </c>
      <c r="S5473" s="269">
        <v>-51</v>
      </c>
      <c r="T5473" s="269">
        <v>-51.5</v>
      </c>
      <c r="DI5473" s="112" t="s">
        <v>6290</v>
      </c>
      <c r="DJ5473" s="112" t="s">
        <v>5901</v>
      </c>
      <c r="DO5473"/>
    </row>
    <row r="5474" spans="15:119" x14ac:dyDescent="0.25">
      <c r="O5474" s="268" t="s">
        <v>14953</v>
      </c>
      <c r="P5474" s="268" t="s">
        <v>9484</v>
      </c>
      <c r="Q5474" s="269">
        <v>-7.5</v>
      </c>
      <c r="R5474" s="269">
        <v>-7.75</v>
      </c>
      <c r="S5474" s="269">
        <v>-51.25</v>
      </c>
      <c r="T5474" s="269">
        <v>-51.5</v>
      </c>
      <c r="DI5474" s="112" t="s">
        <v>7113</v>
      </c>
      <c r="DJ5474" s="112" t="s">
        <v>6297</v>
      </c>
      <c r="DO5474"/>
    </row>
    <row r="5475" spans="15:119" x14ac:dyDescent="0.25">
      <c r="O5475" s="268" t="s">
        <v>14954</v>
      </c>
      <c r="P5475" s="268" t="s">
        <v>9484</v>
      </c>
      <c r="Q5475" s="269">
        <v>-7.5</v>
      </c>
      <c r="R5475" s="269">
        <v>-7.75</v>
      </c>
      <c r="S5475" s="269">
        <v>-51</v>
      </c>
      <c r="T5475" s="269">
        <v>-51.25</v>
      </c>
      <c r="DI5475" s="112" t="s">
        <v>7114</v>
      </c>
      <c r="DJ5475" s="112" t="s">
        <v>6297</v>
      </c>
      <c r="DO5475"/>
    </row>
    <row r="5476" spans="15:119" x14ac:dyDescent="0.25">
      <c r="O5476" s="268" t="s">
        <v>14955</v>
      </c>
      <c r="P5476" s="268" t="s">
        <v>9484</v>
      </c>
      <c r="Q5476" s="269">
        <v>-7.75</v>
      </c>
      <c r="R5476" s="269">
        <v>-8</v>
      </c>
      <c r="S5476" s="269">
        <v>-51.25</v>
      </c>
      <c r="T5476" s="269">
        <v>-51.5</v>
      </c>
      <c r="DI5476" s="112" t="s">
        <v>7115</v>
      </c>
      <c r="DJ5476" s="112" t="s">
        <v>6297</v>
      </c>
      <c r="DO5476"/>
    </row>
    <row r="5477" spans="15:119" x14ac:dyDescent="0.25">
      <c r="O5477" s="268" t="s">
        <v>14956</v>
      </c>
      <c r="P5477" s="268" t="s">
        <v>9484</v>
      </c>
      <c r="Q5477" s="269">
        <v>-7.75</v>
      </c>
      <c r="R5477" s="269">
        <v>-8</v>
      </c>
      <c r="S5477" s="269">
        <v>-51</v>
      </c>
      <c r="T5477" s="269">
        <v>-51.25</v>
      </c>
      <c r="DI5477" s="112" t="s">
        <v>5730</v>
      </c>
      <c r="DJ5477" s="112" t="s">
        <v>5568</v>
      </c>
      <c r="DO5477"/>
    </row>
    <row r="5478" spans="15:119" x14ac:dyDescent="0.25">
      <c r="O5478" s="268" t="s">
        <v>14957</v>
      </c>
      <c r="P5478" s="268" t="s">
        <v>9478</v>
      </c>
      <c r="Q5478" s="269">
        <v>-6</v>
      </c>
      <c r="R5478" s="269">
        <v>-8</v>
      </c>
      <c r="S5478" s="269">
        <v>-48</v>
      </c>
      <c r="T5478" s="269">
        <v>-51</v>
      </c>
      <c r="DI5478" s="112" t="s">
        <v>5731</v>
      </c>
      <c r="DJ5478" s="112" t="s">
        <v>5568</v>
      </c>
      <c r="DO5478"/>
    </row>
    <row r="5479" spans="15:119" x14ac:dyDescent="0.25">
      <c r="O5479" s="268" t="s">
        <v>14958</v>
      </c>
      <c r="P5479" s="268" t="s">
        <v>9480</v>
      </c>
      <c r="Q5479" s="269">
        <v>-6</v>
      </c>
      <c r="R5479" s="269">
        <v>-7</v>
      </c>
      <c r="S5479" s="269">
        <v>-49.5</v>
      </c>
      <c r="T5479" s="269">
        <v>-51</v>
      </c>
      <c r="DI5479" s="112" t="s">
        <v>7116</v>
      </c>
      <c r="DJ5479" s="112" t="s">
        <v>6297</v>
      </c>
      <c r="DO5479"/>
    </row>
    <row r="5480" spans="15:119" x14ac:dyDescent="0.25">
      <c r="O5480" s="268" t="s">
        <v>14959</v>
      </c>
      <c r="P5480" s="268" t="s">
        <v>9482</v>
      </c>
      <c r="Q5480" s="269">
        <v>-6</v>
      </c>
      <c r="R5480" s="269">
        <v>-6.5</v>
      </c>
      <c r="S5480" s="269">
        <v>-50.5</v>
      </c>
      <c r="T5480" s="269">
        <v>-51</v>
      </c>
      <c r="DI5480" s="112" t="s">
        <v>8992</v>
      </c>
      <c r="DJ5480" s="112" t="s">
        <v>8536</v>
      </c>
      <c r="DO5480"/>
    </row>
    <row r="5481" spans="15:119" x14ac:dyDescent="0.25">
      <c r="O5481" s="268" t="s">
        <v>14960</v>
      </c>
      <c r="P5481" s="268" t="s">
        <v>9484</v>
      </c>
      <c r="Q5481" s="269">
        <v>-6</v>
      </c>
      <c r="R5481" s="269">
        <v>-6.25</v>
      </c>
      <c r="S5481" s="269">
        <v>-50.75</v>
      </c>
      <c r="T5481" s="269">
        <v>-51</v>
      </c>
      <c r="DI5481" s="112" t="s">
        <v>8993</v>
      </c>
      <c r="DJ5481" s="112" t="s">
        <v>8536</v>
      </c>
      <c r="DO5481"/>
    </row>
    <row r="5482" spans="15:119" x14ac:dyDescent="0.25">
      <c r="O5482" s="268" t="s">
        <v>14961</v>
      </c>
      <c r="P5482" s="268" t="s">
        <v>9484</v>
      </c>
      <c r="Q5482" s="269">
        <v>-6</v>
      </c>
      <c r="R5482" s="269">
        <v>-6.25</v>
      </c>
      <c r="S5482" s="269">
        <v>-50.5</v>
      </c>
      <c r="T5482" s="269">
        <v>-50.75</v>
      </c>
      <c r="DI5482" s="112" t="s">
        <v>8994</v>
      </c>
      <c r="DJ5482" s="112" t="s">
        <v>8536</v>
      </c>
      <c r="DO5482"/>
    </row>
    <row r="5483" spans="15:119" x14ac:dyDescent="0.25">
      <c r="O5483" s="268" t="s">
        <v>14962</v>
      </c>
      <c r="P5483" s="268" t="s">
        <v>9484</v>
      </c>
      <c r="Q5483" s="269">
        <v>-6.25</v>
      </c>
      <c r="R5483" s="269">
        <v>-6.5</v>
      </c>
      <c r="S5483" s="269">
        <v>-50.75</v>
      </c>
      <c r="T5483" s="269">
        <v>-51</v>
      </c>
      <c r="DI5483" s="112" t="s">
        <v>4794</v>
      </c>
      <c r="DJ5483" s="112" t="s">
        <v>7127</v>
      </c>
      <c r="DO5483"/>
    </row>
    <row r="5484" spans="15:119" x14ac:dyDescent="0.25">
      <c r="O5484" s="268" t="s">
        <v>14963</v>
      </c>
      <c r="P5484" s="268" t="s">
        <v>9484</v>
      </c>
      <c r="Q5484" s="269">
        <v>-6.25</v>
      </c>
      <c r="R5484" s="269">
        <v>-6.5</v>
      </c>
      <c r="S5484" s="269">
        <v>-50.5</v>
      </c>
      <c r="T5484" s="269">
        <v>-50.75</v>
      </c>
      <c r="DI5484" s="112" t="s">
        <v>4794</v>
      </c>
      <c r="DJ5484" s="112" t="s">
        <v>4583</v>
      </c>
      <c r="DO5484"/>
    </row>
    <row r="5485" spans="15:119" x14ac:dyDescent="0.25">
      <c r="O5485" s="268" t="s">
        <v>14964</v>
      </c>
      <c r="P5485" s="268" t="s">
        <v>9482</v>
      </c>
      <c r="Q5485" s="269">
        <v>-6</v>
      </c>
      <c r="R5485" s="269">
        <v>-6.5</v>
      </c>
      <c r="S5485" s="269">
        <v>-50</v>
      </c>
      <c r="T5485" s="269">
        <v>-50.5</v>
      </c>
      <c r="DI5485" s="112" t="s">
        <v>9436</v>
      </c>
      <c r="DJ5485" s="112" t="s">
        <v>9212</v>
      </c>
      <c r="DO5485"/>
    </row>
    <row r="5486" spans="15:119" x14ac:dyDescent="0.25">
      <c r="O5486" s="268" t="s">
        <v>14965</v>
      </c>
      <c r="P5486" s="268" t="s">
        <v>9484</v>
      </c>
      <c r="Q5486" s="269">
        <v>-6</v>
      </c>
      <c r="R5486" s="269">
        <v>-6.25</v>
      </c>
      <c r="S5486" s="269">
        <v>-50.25</v>
      </c>
      <c r="T5486" s="269">
        <v>-50.5</v>
      </c>
      <c r="DI5486" s="112" t="s">
        <v>5732</v>
      </c>
      <c r="DJ5486" s="112" t="s">
        <v>5568</v>
      </c>
      <c r="DO5486"/>
    </row>
    <row r="5487" spans="15:119" x14ac:dyDescent="0.25">
      <c r="O5487" s="268" t="s">
        <v>14966</v>
      </c>
      <c r="P5487" s="268" t="s">
        <v>9484</v>
      </c>
      <c r="Q5487" s="269">
        <v>-6</v>
      </c>
      <c r="R5487" s="269">
        <v>-6.25</v>
      </c>
      <c r="S5487" s="269">
        <v>-50</v>
      </c>
      <c r="T5487" s="269">
        <v>-50.25</v>
      </c>
      <c r="DI5487" s="112" t="s">
        <v>8995</v>
      </c>
      <c r="DJ5487" s="112" t="s">
        <v>8536</v>
      </c>
      <c r="DO5487"/>
    </row>
    <row r="5488" spans="15:119" x14ac:dyDescent="0.25">
      <c r="O5488" s="268" t="s">
        <v>14967</v>
      </c>
      <c r="P5488" s="268" t="s">
        <v>9484</v>
      </c>
      <c r="Q5488" s="269">
        <v>-6.25</v>
      </c>
      <c r="R5488" s="269">
        <v>-6.5</v>
      </c>
      <c r="S5488" s="269">
        <v>-50.25</v>
      </c>
      <c r="T5488" s="269">
        <v>-50.5</v>
      </c>
      <c r="DI5488" s="112" t="s">
        <v>9076</v>
      </c>
      <c r="DJ5488" s="112" t="s">
        <v>9008</v>
      </c>
      <c r="DO5488"/>
    </row>
    <row r="5489" spans="15:119" x14ac:dyDescent="0.25">
      <c r="O5489" s="268" t="s">
        <v>14968</v>
      </c>
      <c r="P5489" s="268" t="s">
        <v>9484</v>
      </c>
      <c r="Q5489" s="269">
        <v>-6.25</v>
      </c>
      <c r="R5489" s="269">
        <v>-6.5</v>
      </c>
      <c r="S5489" s="269">
        <v>-50</v>
      </c>
      <c r="T5489" s="269">
        <v>-50.25</v>
      </c>
      <c r="DI5489" s="112" t="s">
        <v>9437</v>
      </c>
      <c r="DJ5489" s="112" t="s">
        <v>9212</v>
      </c>
      <c r="DO5489"/>
    </row>
    <row r="5490" spans="15:119" x14ac:dyDescent="0.25">
      <c r="O5490" s="268" t="s">
        <v>14969</v>
      </c>
      <c r="P5490" s="268" t="s">
        <v>9482</v>
      </c>
      <c r="Q5490" s="269">
        <v>-6</v>
      </c>
      <c r="R5490" s="269">
        <v>-6.5</v>
      </c>
      <c r="S5490" s="269">
        <v>-49.5</v>
      </c>
      <c r="T5490" s="269">
        <v>-50</v>
      </c>
      <c r="DI5490" s="112" t="s">
        <v>5830</v>
      </c>
      <c r="DJ5490" s="112" t="s">
        <v>5735</v>
      </c>
      <c r="DO5490"/>
    </row>
    <row r="5491" spans="15:119" x14ac:dyDescent="0.25">
      <c r="O5491" s="268" t="s">
        <v>14970</v>
      </c>
      <c r="P5491" s="268" t="s">
        <v>9484</v>
      </c>
      <c r="Q5491" s="269">
        <v>-6</v>
      </c>
      <c r="R5491" s="269">
        <v>-6.25</v>
      </c>
      <c r="S5491" s="269">
        <v>-49.75</v>
      </c>
      <c r="T5491" s="269">
        <v>-50</v>
      </c>
      <c r="DI5491" s="112" t="s">
        <v>5830</v>
      </c>
      <c r="DJ5491" s="112" t="s">
        <v>6297</v>
      </c>
      <c r="DO5491"/>
    </row>
    <row r="5492" spans="15:119" x14ac:dyDescent="0.25">
      <c r="O5492" s="268" t="s">
        <v>14971</v>
      </c>
      <c r="P5492" s="268" t="s">
        <v>9484</v>
      </c>
      <c r="Q5492" s="269">
        <v>-6</v>
      </c>
      <c r="R5492" s="269">
        <v>-6.25</v>
      </c>
      <c r="S5492" s="269">
        <v>-49.5</v>
      </c>
      <c r="T5492" s="269">
        <v>-49.75</v>
      </c>
      <c r="DI5492" s="112" t="s">
        <v>5363</v>
      </c>
      <c r="DJ5492" s="112" t="s">
        <v>5203</v>
      </c>
      <c r="DO5492"/>
    </row>
    <row r="5493" spans="15:119" x14ac:dyDescent="0.25">
      <c r="O5493" s="268" t="s">
        <v>14972</v>
      </c>
      <c r="P5493" s="268" t="s">
        <v>9484</v>
      </c>
      <c r="Q5493" s="269">
        <v>-6.25</v>
      </c>
      <c r="R5493" s="269">
        <v>-6.5</v>
      </c>
      <c r="S5493" s="269">
        <v>-49.75</v>
      </c>
      <c r="T5493" s="269">
        <v>-50</v>
      </c>
      <c r="DI5493" s="112" t="s">
        <v>5201</v>
      </c>
      <c r="DJ5493" s="112" t="s">
        <v>5023</v>
      </c>
      <c r="DO5493"/>
    </row>
    <row r="5494" spans="15:119" x14ac:dyDescent="0.25">
      <c r="O5494" s="268" t="s">
        <v>14973</v>
      </c>
      <c r="P5494" s="268" t="s">
        <v>9484</v>
      </c>
      <c r="Q5494" s="269">
        <v>-6.25</v>
      </c>
      <c r="R5494" s="269">
        <v>-6.5</v>
      </c>
      <c r="S5494" s="269">
        <v>-49.5</v>
      </c>
      <c r="T5494" s="269">
        <v>-49.75</v>
      </c>
      <c r="DI5494" s="112" t="s">
        <v>8996</v>
      </c>
      <c r="DJ5494" s="112" t="s">
        <v>8536</v>
      </c>
      <c r="DO5494"/>
    </row>
    <row r="5495" spans="15:119" x14ac:dyDescent="0.25">
      <c r="O5495" s="268" t="s">
        <v>14974</v>
      </c>
      <c r="P5495" s="268" t="s">
        <v>9482</v>
      </c>
      <c r="Q5495" s="269">
        <v>-6.5</v>
      </c>
      <c r="R5495" s="269">
        <v>-7</v>
      </c>
      <c r="S5495" s="269">
        <v>-50.5</v>
      </c>
      <c r="T5495" s="269">
        <v>-51</v>
      </c>
      <c r="DI5495" s="112" t="s">
        <v>8527</v>
      </c>
      <c r="DJ5495" s="112" t="s">
        <v>8277</v>
      </c>
      <c r="DO5495"/>
    </row>
    <row r="5496" spans="15:119" x14ac:dyDescent="0.25">
      <c r="O5496" s="268" t="s">
        <v>14975</v>
      </c>
      <c r="P5496" s="268" t="s">
        <v>9484</v>
      </c>
      <c r="Q5496" s="269">
        <v>-6.5</v>
      </c>
      <c r="R5496" s="269">
        <v>-6.75</v>
      </c>
      <c r="S5496" s="269">
        <v>-50.75</v>
      </c>
      <c r="T5496" s="269">
        <v>-51</v>
      </c>
      <c r="DI5496" s="112" t="s">
        <v>8528</v>
      </c>
      <c r="DJ5496" s="112" t="s">
        <v>8277</v>
      </c>
      <c r="DO5496"/>
    </row>
    <row r="5497" spans="15:119" x14ac:dyDescent="0.25">
      <c r="O5497" s="268" t="s">
        <v>14976</v>
      </c>
      <c r="P5497" s="268" t="s">
        <v>9484</v>
      </c>
      <c r="Q5497" s="269">
        <v>-6.5</v>
      </c>
      <c r="R5497" s="269">
        <v>-6.75</v>
      </c>
      <c r="S5497" s="269">
        <v>-50.5</v>
      </c>
      <c r="T5497" s="269">
        <v>-50.75</v>
      </c>
      <c r="DI5497" s="112" t="s">
        <v>7117</v>
      </c>
      <c r="DJ5497" s="112" t="s">
        <v>6297</v>
      </c>
      <c r="DO5497"/>
    </row>
    <row r="5498" spans="15:119" x14ac:dyDescent="0.25">
      <c r="O5498" s="268" t="s">
        <v>14977</v>
      </c>
      <c r="P5498" s="268" t="s">
        <v>9484</v>
      </c>
      <c r="Q5498" s="269">
        <v>-6.75</v>
      </c>
      <c r="R5498" s="269">
        <v>-7</v>
      </c>
      <c r="S5498" s="269">
        <v>-50.75</v>
      </c>
      <c r="T5498" s="269">
        <v>-51</v>
      </c>
      <c r="DI5498" s="112" t="s">
        <v>5565</v>
      </c>
      <c r="DJ5498" s="112" t="s">
        <v>5365</v>
      </c>
      <c r="DO5498"/>
    </row>
    <row r="5499" spans="15:119" x14ac:dyDescent="0.25">
      <c r="O5499" s="268" t="s">
        <v>14978</v>
      </c>
      <c r="P5499" s="268" t="s">
        <v>9484</v>
      </c>
      <c r="Q5499" s="269">
        <v>-6.75</v>
      </c>
      <c r="R5499" s="269">
        <v>-7</v>
      </c>
      <c r="S5499" s="269">
        <v>-50.5</v>
      </c>
      <c r="T5499" s="269">
        <v>-50.75</v>
      </c>
      <c r="DI5499" s="112" t="s">
        <v>4422</v>
      </c>
      <c r="DJ5499" s="112" t="s">
        <v>4283</v>
      </c>
      <c r="DO5499"/>
    </row>
    <row r="5500" spans="15:119" x14ac:dyDescent="0.25">
      <c r="O5500" s="268" t="s">
        <v>14979</v>
      </c>
      <c r="P5500" s="268" t="s">
        <v>9482</v>
      </c>
      <c r="Q5500" s="269">
        <v>-6.5</v>
      </c>
      <c r="R5500" s="269">
        <v>-7</v>
      </c>
      <c r="S5500" s="269">
        <v>-50</v>
      </c>
      <c r="T5500" s="269">
        <v>-50.5</v>
      </c>
      <c r="DI5500" s="112" t="s">
        <v>8271</v>
      </c>
      <c r="DJ5500" s="112" t="s">
        <v>7908</v>
      </c>
      <c r="DO5500"/>
    </row>
    <row r="5501" spans="15:119" ht="30" x14ac:dyDescent="0.25">
      <c r="O5501" s="268" t="s">
        <v>14980</v>
      </c>
      <c r="P5501" s="268" t="s">
        <v>9484</v>
      </c>
      <c r="Q5501" s="269">
        <v>-6.5</v>
      </c>
      <c r="R5501" s="269">
        <v>-6.75</v>
      </c>
      <c r="S5501" s="269">
        <v>-50.25</v>
      </c>
      <c r="T5501" s="269">
        <v>-50.5</v>
      </c>
      <c r="DI5501" s="112" t="s">
        <v>9139</v>
      </c>
      <c r="DJ5501" s="112" t="s">
        <v>9078</v>
      </c>
      <c r="DO5501"/>
    </row>
    <row r="5502" spans="15:119" x14ac:dyDescent="0.25">
      <c r="O5502" s="268" t="s">
        <v>14981</v>
      </c>
      <c r="P5502" s="268" t="s">
        <v>9484</v>
      </c>
      <c r="Q5502" s="269">
        <v>-6.5</v>
      </c>
      <c r="R5502" s="269">
        <v>-6.75</v>
      </c>
      <c r="S5502" s="269">
        <v>-50</v>
      </c>
      <c r="T5502" s="269">
        <v>-50.25</v>
      </c>
      <c r="DI5502" s="112" t="s">
        <v>9438</v>
      </c>
      <c r="DJ5502" s="112" t="s">
        <v>9212</v>
      </c>
      <c r="DO5502"/>
    </row>
    <row r="5503" spans="15:119" x14ac:dyDescent="0.25">
      <c r="O5503" s="268" t="s">
        <v>14982</v>
      </c>
      <c r="P5503" s="268" t="s">
        <v>9484</v>
      </c>
      <c r="Q5503" s="269">
        <v>-6.75</v>
      </c>
      <c r="R5503" s="269">
        <v>-7</v>
      </c>
      <c r="S5503" s="269">
        <v>-50.25</v>
      </c>
      <c r="T5503" s="269">
        <v>-50.5</v>
      </c>
      <c r="DI5503" s="112" t="s">
        <v>5364</v>
      </c>
      <c r="DJ5503" s="112" t="s">
        <v>5203</v>
      </c>
      <c r="DO5503"/>
    </row>
    <row r="5504" spans="15:119" x14ac:dyDescent="0.25">
      <c r="O5504" s="268" t="s">
        <v>14983</v>
      </c>
      <c r="P5504" s="268" t="s">
        <v>9484</v>
      </c>
      <c r="Q5504" s="269">
        <v>-6.75</v>
      </c>
      <c r="R5504" s="269">
        <v>-7</v>
      </c>
      <c r="S5504" s="269">
        <v>-50</v>
      </c>
      <c r="T5504" s="269">
        <v>-50.25</v>
      </c>
      <c r="DI5504" s="112" t="s">
        <v>8997</v>
      </c>
      <c r="DJ5504" s="112" t="s">
        <v>8536</v>
      </c>
      <c r="DO5504"/>
    </row>
    <row r="5505" spans="15:119" x14ac:dyDescent="0.25">
      <c r="O5505" s="268" t="s">
        <v>14984</v>
      </c>
      <c r="P5505" s="268" t="s">
        <v>9482</v>
      </c>
      <c r="Q5505" s="269">
        <v>-6.5</v>
      </c>
      <c r="R5505" s="269">
        <v>-7</v>
      </c>
      <c r="S5505" s="269">
        <v>-49.5</v>
      </c>
      <c r="T5505" s="269">
        <v>-50</v>
      </c>
      <c r="DI5505" s="112" t="s">
        <v>8998</v>
      </c>
      <c r="DJ5505" s="112" t="s">
        <v>8536</v>
      </c>
      <c r="DO5505"/>
    </row>
    <row r="5506" spans="15:119" x14ac:dyDescent="0.25">
      <c r="O5506" s="268" t="s">
        <v>14985</v>
      </c>
      <c r="P5506" s="268" t="s">
        <v>9484</v>
      </c>
      <c r="Q5506" s="269">
        <v>-6.5</v>
      </c>
      <c r="R5506" s="269">
        <v>-6.75</v>
      </c>
      <c r="S5506" s="269">
        <v>-49.75</v>
      </c>
      <c r="T5506" s="269">
        <v>-50</v>
      </c>
      <c r="DI5506" s="112" t="s">
        <v>8999</v>
      </c>
      <c r="DJ5506" s="112" t="s">
        <v>8536</v>
      </c>
      <c r="DO5506"/>
    </row>
    <row r="5507" spans="15:119" x14ac:dyDescent="0.25">
      <c r="O5507" s="268" t="s">
        <v>14986</v>
      </c>
      <c r="P5507" s="268" t="s">
        <v>9484</v>
      </c>
      <c r="Q5507" s="269">
        <v>-6.5</v>
      </c>
      <c r="R5507" s="269">
        <v>-6.75</v>
      </c>
      <c r="S5507" s="269">
        <v>-49.5</v>
      </c>
      <c r="T5507" s="269">
        <v>-49.75</v>
      </c>
      <c r="DI5507" s="112" t="s">
        <v>5020</v>
      </c>
      <c r="DJ5507" s="112" t="s">
        <v>4800</v>
      </c>
      <c r="DO5507"/>
    </row>
    <row r="5508" spans="15:119" x14ac:dyDescent="0.25">
      <c r="O5508" s="268" t="s">
        <v>14987</v>
      </c>
      <c r="P5508" s="268" t="s">
        <v>9484</v>
      </c>
      <c r="Q5508" s="269">
        <v>-6.75</v>
      </c>
      <c r="R5508" s="269">
        <v>-7</v>
      </c>
      <c r="S5508" s="269">
        <v>-49.75</v>
      </c>
      <c r="T5508" s="269">
        <v>-50</v>
      </c>
      <c r="DI5508" s="112" t="s">
        <v>9000</v>
      </c>
      <c r="DJ5508" s="112" t="s">
        <v>8536</v>
      </c>
      <c r="DO5508"/>
    </row>
    <row r="5509" spans="15:119" x14ac:dyDescent="0.25">
      <c r="O5509" s="268" t="s">
        <v>14988</v>
      </c>
      <c r="P5509" s="268" t="s">
        <v>9484</v>
      </c>
      <c r="Q5509" s="269">
        <v>-6.75</v>
      </c>
      <c r="R5509" s="269">
        <v>-7</v>
      </c>
      <c r="S5509" s="269">
        <v>-49.5</v>
      </c>
      <c r="T5509" s="269">
        <v>-49.75</v>
      </c>
      <c r="DI5509" s="112" t="s">
        <v>4795</v>
      </c>
      <c r="DJ5509" s="112" t="s">
        <v>4583</v>
      </c>
      <c r="DO5509"/>
    </row>
    <row r="5510" spans="15:119" x14ac:dyDescent="0.25">
      <c r="O5510" s="268" t="s">
        <v>14989</v>
      </c>
      <c r="P5510" s="268" t="s">
        <v>9480</v>
      </c>
      <c r="Q5510" s="269">
        <v>-6</v>
      </c>
      <c r="R5510" s="269">
        <v>-7</v>
      </c>
      <c r="S5510" s="269">
        <v>-48</v>
      </c>
      <c r="T5510" s="269">
        <v>-49.5</v>
      </c>
      <c r="DI5510" s="112" t="s">
        <v>7198</v>
      </c>
      <c r="DJ5510" s="112" t="s">
        <v>7127</v>
      </c>
      <c r="DO5510"/>
    </row>
    <row r="5511" spans="15:119" x14ac:dyDescent="0.25">
      <c r="O5511" s="268" t="s">
        <v>14990</v>
      </c>
      <c r="P5511" s="268" t="s">
        <v>9482</v>
      </c>
      <c r="Q5511" s="269">
        <v>-6</v>
      </c>
      <c r="R5511" s="269">
        <v>-6.5</v>
      </c>
      <c r="S5511" s="269">
        <v>-49</v>
      </c>
      <c r="T5511" s="269">
        <v>-49.5</v>
      </c>
      <c r="DI5511" s="112" t="s">
        <v>9439</v>
      </c>
      <c r="DJ5511" s="112" t="s">
        <v>9212</v>
      </c>
      <c r="DO5511"/>
    </row>
    <row r="5512" spans="15:119" x14ac:dyDescent="0.25">
      <c r="O5512" s="268" t="s">
        <v>14991</v>
      </c>
      <c r="P5512" s="268" t="s">
        <v>9484</v>
      </c>
      <c r="Q5512" s="269">
        <v>-6</v>
      </c>
      <c r="R5512" s="269">
        <v>-6.25</v>
      </c>
      <c r="S5512" s="269">
        <v>-49.25</v>
      </c>
      <c r="T5512" s="269">
        <v>-49.5</v>
      </c>
      <c r="DI5512" s="112" t="s">
        <v>9206</v>
      </c>
      <c r="DJ5512" s="112" t="s">
        <v>9078</v>
      </c>
      <c r="DO5512"/>
    </row>
    <row r="5513" spans="15:119" x14ac:dyDescent="0.25">
      <c r="O5513" s="268" t="s">
        <v>14992</v>
      </c>
      <c r="P5513" s="268" t="s">
        <v>9484</v>
      </c>
      <c r="Q5513" s="269">
        <v>-6</v>
      </c>
      <c r="R5513" s="269">
        <v>-6.25</v>
      </c>
      <c r="S5513" s="269">
        <v>-49</v>
      </c>
      <c r="T5513" s="269">
        <v>-49.25</v>
      </c>
      <c r="DI5513" s="112" t="s">
        <v>7199</v>
      </c>
      <c r="DJ5513" s="112" t="s">
        <v>7127</v>
      </c>
      <c r="DO5513"/>
    </row>
    <row r="5514" spans="15:119" x14ac:dyDescent="0.25">
      <c r="O5514" s="268" t="s">
        <v>14993</v>
      </c>
      <c r="P5514" s="268" t="s">
        <v>9484</v>
      </c>
      <c r="Q5514" s="269">
        <v>-6.25</v>
      </c>
      <c r="R5514" s="269">
        <v>-6.5</v>
      </c>
      <c r="S5514" s="269">
        <v>-49.25</v>
      </c>
      <c r="T5514" s="269">
        <v>-49.5</v>
      </c>
      <c r="DI5514" s="112" t="s">
        <v>7200</v>
      </c>
      <c r="DJ5514" s="112" t="s">
        <v>7127</v>
      </c>
      <c r="DO5514"/>
    </row>
    <row r="5515" spans="15:119" x14ac:dyDescent="0.25">
      <c r="O5515" s="268" t="s">
        <v>14994</v>
      </c>
      <c r="P5515" s="268" t="s">
        <v>9484</v>
      </c>
      <c r="Q5515" s="269">
        <v>-6.25</v>
      </c>
      <c r="R5515" s="269">
        <v>-6.5</v>
      </c>
      <c r="S5515" s="269">
        <v>-49</v>
      </c>
      <c r="T5515" s="269">
        <v>-49.25</v>
      </c>
      <c r="DI5515" s="112" t="s">
        <v>533</v>
      </c>
      <c r="DJ5515" s="112" t="s">
        <v>10</v>
      </c>
      <c r="DO5515"/>
    </row>
    <row r="5516" spans="15:119" x14ac:dyDescent="0.25">
      <c r="O5516" s="268" t="s">
        <v>14995</v>
      </c>
      <c r="P5516" s="268" t="s">
        <v>9482</v>
      </c>
      <c r="Q5516" s="269">
        <v>-6</v>
      </c>
      <c r="R5516" s="269">
        <v>-6.5</v>
      </c>
      <c r="S5516" s="269">
        <v>-48.5</v>
      </c>
      <c r="T5516" s="269">
        <v>-49</v>
      </c>
      <c r="DI5516" s="112" t="s">
        <v>7898</v>
      </c>
      <c r="DJ5516" s="112" t="s">
        <v>7290</v>
      </c>
      <c r="DO5516"/>
    </row>
    <row r="5517" spans="15:119" x14ac:dyDescent="0.25">
      <c r="O5517" s="268" t="s">
        <v>14996</v>
      </c>
      <c r="P5517" s="268" t="s">
        <v>9484</v>
      </c>
      <c r="Q5517" s="269">
        <v>-6</v>
      </c>
      <c r="R5517" s="269">
        <v>-6.25</v>
      </c>
      <c r="S5517" s="269">
        <v>-48.75</v>
      </c>
      <c r="T5517" s="269">
        <v>-49</v>
      </c>
      <c r="DI5517" s="112" t="s">
        <v>7899</v>
      </c>
      <c r="DJ5517" s="112" t="s">
        <v>7290</v>
      </c>
      <c r="DO5517"/>
    </row>
    <row r="5518" spans="15:119" x14ac:dyDescent="0.25">
      <c r="O5518" s="268" t="s">
        <v>14997</v>
      </c>
      <c r="P5518" s="268" t="s">
        <v>9484</v>
      </c>
      <c r="Q5518" s="269">
        <v>-6</v>
      </c>
      <c r="R5518" s="269">
        <v>-6.25</v>
      </c>
      <c r="S5518" s="269">
        <v>-48.5</v>
      </c>
      <c r="T5518" s="269">
        <v>-48.75</v>
      </c>
      <c r="DI5518" s="112" t="s">
        <v>7119</v>
      </c>
      <c r="DJ5518" s="112" t="s">
        <v>6297</v>
      </c>
      <c r="DO5518"/>
    </row>
    <row r="5519" spans="15:119" x14ac:dyDescent="0.25">
      <c r="O5519" s="268" t="s">
        <v>14998</v>
      </c>
      <c r="P5519" s="268" t="s">
        <v>9484</v>
      </c>
      <c r="Q5519" s="269">
        <v>-6.25</v>
      </c>
      <c r="R5519" s="269">
        <v>-6.5</v>
      </c>
      <c r="S5519" s="269">
        <v>-48.75</v>
      </c>
      <c r="T5519" s="269">
        <v>-49</v>
      </c>
      <c r="DI5519" s="112" t="s">
        <v>7120</v>
      </c>
      <c r="DJ5519" s="112" t="s">
        <v>6297</v>
      </c>
      <c r="DO5519"/>
    </row>
    <row r="5520" spans="15:119" x14ac:dyDescent="0.25">
      <c r="O5520" s="268" t="s">
        <v>14999</v>
      </c>
      <c r="P5520" s="268" t="s">
        <v>9484</v>
      </c>
      <c r="Q5520" s="269">
        <v>-6.25</v>
      </c>
      <c r="R5520" s="269">
        <v>-6.5</v>
      </c>
      <c r="S5520" s="269">
        <v>-48.5</v>
      </c>
      <c r="T5520" s="269">
        <v>-48.75</v>
      </c>
      <c r="DI5520" s="112" t="s">
        <v>7121</v>
      </c>
      <c r="DJ5520" s="112" t="s">
        <v>6297</v>
      </c>
      <c r="DO5520"/>
    </row>
    <row r="5521" spans="15:119" x14ac:dyDescent="0.25">
      <c r="O5521" s="268" t="s">
        <v>15000</v>
      </c>
      <c r="P5521" s="268" t="s">
        <v>9482</v>
      </c>
      <c r="Q5521" s="269">
        <v>-6</v>
      </c>
      <c r="R5521" s="269">
        <v>-6.5</v>
      </c>
      <c r="S5521" s="269">
        <v>-48</v>
      </c>
      <c r="T5521" s="269">
        <v>-48.5</v>
      </c>
      <c r="DI5521" s="112" t="s">
        <v>7122</v>
      </c>
      <c r="DJ5521" s="112" t="s">
        <v>6297</v>
      </c>
      <c r="DO5521"/>
    </row>
    <row r="5522" spans="15:119" x14ac:dyDescent="0.25">
      <c r="O5522" s="268" t="s">
        <v>15001</v>
      </c>
      <c r="P5522" s="268" t="s">
        <v>9484</v>
      </c>
      <c r="Q5522" s="269">
        <v>-6</v>
      </c>
      <c r="R5522" s="269">
        <v>-6.25</v>
      </c>
      <c r="S5522" s="269">
        <v>-48.25</v>
      </c>
      <c r="T5522" s="269">
        <v>-48.5</v>
      </c>
      <c r="DI5522" s="112" t="s">
        <v>8273</v>
      </c>
      <c r="DJ5522" s="112" t="s">
        <v>7908</v>
      </c>
      <c r="DO5522"/>
    </row>
    <row r="5523" spans="15:119" x14ac:dyDescent="0.25">
      <c r="O5523" s="268" t="s">
        <v>15002</v>
      </c>
      <c r="P5523" s="268" t="s">
        <v>9484</v>
      </c>
      <c r="Q5523" s="269">
        <v>-6</v>
      </c>
      <c r="R5523" s="269">
        <v>-6.25</v>
      </c>
      <c r="S5523" s="269">
        <v>-48</v>
      </c>
      <c r="T5523" s="269">
        <v>-48.25</v>
      </c>
      <c r="DI5523" s="112" t="s">
        <v>7123</v>
      </c>
      <c r="DJ5523" s="112" t="s">
        <v>6297</v>
      </c>
      <c r="DO5523"/>
    </row>
    <row r="5524" spans="15:119" x14ac:dyDescent="0.25">
      <c r="O5524" s="268" t="s">
        <v>15003</v>
      </c>
      <c r="P5524" s="268" t="s">
        <v>9484</v>
      </c>
      <c r="Q5524" s="269">
        <v>-6.25</v>
      </c>
      <c r="R5524" s="269">
        <v>-6.5</v>
      </c>
      <c r="S5524" s="269">
        <v>-48.25</v>
      </c>
      <c r="T5524" s="269">
        <v>-48.5</v>
      </c>
      <c r="DI5524" s="112" t="s">
        <v>4423</v>
      </c>
      <c r="DJ5524" s="112" t="s">
        <v>4283</v>
      </c>
      <c r="DO5524"/>
    </row>
    <row r="5525" spans="15:119" x14ac:dyDescent="0.25">
      <c r="O5525" s="268" t="s">
        <v>15004</v>
      </c>
      <c r="P5525" s="268" t="s">
        <v>9484</v>
      </c>
      <c r="Q5525" s="269">
        <v>-6.25</v>
      </c>
      <c r="R5525" s="269">
        <v>-6.5</v>
      </c>
      <c r="S5525" s="269">
        <v>-48</v>
      </c>
      <c r="T5525" s="269">
        <v>-48.25</v>
      </c>
      <c r="DI5525" s="112" t="s">
        <v>9001</v>
      </c>
      <c r="DJ5525" s="112" t="s">
        <v>8536</v>
      </c>
      <c r="DO5525"/>
    </row>
    <row r="5526" spans="15:119" x14ac:dyDescent="0.25">
      <c r="O5526" s="268" t="s">
        <v>15005</v>
      </c>
      <c r="P5526" s="268" t="s">
        <v>9482</v>
      </c>
      <c r="Q5526" s="269">
        <v>-6.5</v>
      </c>
      <c r="R5526" s="269">
        <v>-7</v>
      </c>
      <c r="S5526" s="269">
        <v>-49</v>
      </c>
      <c r="T5526" s="269">
        <v>-49.5</v>
      </c>
      <c r="DI5526" s="112" t="s">
        <v>7900</v>
      </c>
      <c r="DJ5526" s="112" t="s">
        <v>7290</v>
      </c>
      <c r="DO5526"/>
    </row>
    <row r="5527" spans="15:119" x14ac:dyDescent="0.25">
      <c r="O5527" s="268" t="s">
        <v>15006</v>
      </c>
      <c r="P5527" s="268" t="s">
        <v>9484</v>
      </c>
      <c r="Q5527" s="269">
        <v>-6.5</v>
      </c>
      <c r="R5527" s="269">
        <v>-6.75</v>
      </c>
      <c r="S5527" s="269">
        <v>-49.25</v>
      </c>
      <c r="T5527" s="269">
        <v>-49.5</v>
      </c>
      <c r="DI5527" s="112" t="s">
        <v>9002</v>
      </c>
      <c r="DJ5527" s="112" t="s">
        <v>8536</v>
      </c>
      <c r="DO5527"/>
    </row>
    <row r="5528" spans="15:119" x14ac:dyDescent="0.25">
      <c r="O5528" s="268" t="s">
        <v>15007</v>
      </c>
      <c r="P5528" s="268" t="s">
        <v>9484</v>
      </c>
      <c r="Q5528" s="269">
        <v>-6.5</v>
      </c>
      <c r="R5528" s="269">
        <v>-6.75</v>
      </c>
      <c r="S5528" s="269">
        <v>-49</v>
      </c>
      <c r="T5528" s="269">
        <v>-49.25</v>
      </c>
      <c r="DI5528" s="112" t="s">
        <v>9003</v>
      </c>
      <c r="DJ5528" s="112" t="s">
        <v>8536</v>
      </c>
      <c r="DO5528"/>
    </row>
    <row r="5529" spans="15:119" x14ac:dyDescent="0.25">
      <c r="O5529" s="268" t="s">
        <v>15008</v>
      </c>
      <c r="P5529" s="268" t="s">
        <v>9484</v>
      </c>
      <c r="Q5529" s="269">
        <v>-6.75</v>
      </c>
      <c r="R5529" s="269">
        <v>-7</v>
      </c>
      <c r="S5529" s="269">
        <v>-49.25</v>
      </c>
      <c r="T5529" s="269">
        <v>-49.5</v>
      </c>
      <c r="DI5529" s="112" t="s">
        <v>5433</v>
      </c>
      <c r="DJ5529" s="112" t="s">
        <v>5365</v>
      </c>
      <c r="DO5529"/>
    </row>
    <row r="5530" spans="15:119" x14ac:dyDescent="0.25">
      <c r="O5530" s="268" t="s">
        <v>15009</v>
      </c>
      <c r="P5530" s="268" t="s">
        <v>9484</v>
      </c>
      <c r="Q5530" s="269">
        <v>-6.75</v>
      </c>
      <c r="R5530" s="269">
        <v>-7</v>
      </c>
      <c r="S5530" s="269">
        <v>-49</v>
      </c>
      <c r="T5530" s="269">
        <v>-49.25</v>
      </c>
      <c r="DI5530" s="112" t="s">
        <v>8529</v>
      </c>
      <c r="DJ5530" s="112" t="s">
        <v>8277</v>
      </c>
      <c r="DO5530"/>
    </row>
    <row r="5531" spans="15:119" x14ac:dyDescent="0.25">
      <c r="O5531" s="268" t="s">
        <v>15010</v>
      </c>
      <c r="P5531" s="268" t="s">
        <v>9482</v>
      </c>
      <c r="Q5531" s="269">
        <v>-6.5</v>
      </c>
      <c r="R5531" s="269">
        <v>-7</v>
      </c>
      <c r="S5531" s="269">
        <v>-48.5</v>
      </c>
      <c r="T5531" s="269">
        <v>-49</v>
      </c>
      <c r="DI5531" s="112" t="s">
        <v>7201</v>
      </c>
      <c r="DJ5531" s="112" t="s">
        <v>7127</v>
      </c>
      <c r="DO5531"/>
    </row>
    <row r="5532" spans="15:119" x14ac:dyDescent="0.25">
      <c r="O5532" s="268" t="s">
        <v>15011</v>
      </c>
      <c r="P5532" s="268" t="s">
        <v>9484</v>
      </c>
      <c r="Q5532" s="269">
        <v>-6.5</v>
      </c>
      <c r="R5532" s="269">
        <v>-6.75</v>
      </c>
      <c r="S5532" s="269">
        <v>-48.75</v>
      </c>
      <c r="T5532" s="269">
        <v>-49</v>
      </c>
      <c r="DI5532" s="112" t="s">
        <v>7901</v>
      </c>
      <c r="DJ5532" s="112" t="s">
        <v>7290</v>
      </c>
      <c r="DO5532"/>
    </row>
    <row r="5533" spans="15:119" x14ac:dyDescent="0.25">
      <c r="O5533" s="268" t="s">
        <v>15012</v>
      </c>
      <c r="P5533" s="268" t="s">
        <v>9484</v>
      </c>
      <c r="Q5533" s="269">
        <v>-6.5</v>
      </c>
      <c r="R5533" s="269">
        <v>-6.75</v>
      </c>
      <c r="S5533" s="269">
        <v>-48.5</v>
      </c>
      <c r="T5533" s="269">
        <v>-48.75</v>
      </c>
      <c r="DI5533" s="112" t="s">
        <v>6291</v>
      </c>
      <c r="DJ5533" s="112" t="s">
        <v>5901</v>
      </c>
      <c r="DO5533"/>
    </row>
    <row r="5534" spans="15:119" x14ac:dyDescent="0.25">
      <c r="O5534" s="268" t="s">
        <v>15013</v>
      </c>
      <c r="P5534" s="268" t="s">
        <v>9484</v>
      </c>
      <c r="Q5534" s="269">
        <v>-6.75</v>
      </c>
      <c r="R5534" s="269">
        <v>-7</v>
      </c>
      <c r="S5534" s="269">
        <v>-48.75</v>
      </c>
      <c r="T5534" s="269">
        <v>-49</v>
      </c>
      <c r="DI5534" s="112" t="s">
        <v>9004</v>
      </c>
      <c r="DJ5534" s="112" t="s">
        <v>8536</v>
      </c>
      <c r="DO5534"/>
    </row>
    <row r="5535" spans="15:119" x14ac:dyDescent="0.25">
      <c r="O5535" s="268" t="s">
        <v>15014</v>
      </c>
      <c r="P5535" s="268" t="s">
        <v>9484</v>
      </c>
      <c r="Q5535" s="269">
        <v>-6.75</v>
      </c>
      <c r="R5535" s="269">
        <v>-7</v>
      </c>
      <c r="S5535" s="269">
        <v>-48.5</v>
      </c>
      <c r="T5535" s="269">
        <v>-48.75</v>
      </c>
      <c r="DI5535" s="112" t="s">
        <v>5733</v>
      </c>
      <c r="DJ5535" s="112" t="s">
        <v>5568</v>
      </c>
      <c r="DO5535"/>
    </row>
    <row r="5536" spans="15:119" x14ac:dyDescent="0.25">
      <c r="O5536" s="268" t="s">
        <v>15015</v>
      </c>
      <c r="P5536" s="268" t="s">
        <v>9482</v>
      </c>
      <c r="Q5536" s="269">
        <v>-6.5</v>
      </c>
      <c r="R5536" s="269">
        <v>-7</v>
      </c>
      <c r="S5536" s="269">
        <v>-48</v>
      </c>
      <c r="T5536" s="269">
        <v>-48.5</v>
      </c>
      <c r="DI5536" s="112" t="s">
        <v>4442</v>
      </c>
      <c r="DJ5536" s="112" t="s">
        <v>4427</v>
      </c>
      <c r="DO5536"/>
    </row>
    <row r="5537" spans="15:119" x14ac:dyDescent="0.25">
      <c r="O5537" s="268" t="s">
        <v>15016</v>
      </c>
      <c r="P5537" s="268" t="s">
        <v>9484</v>
      </c>
      <c r="Q5537" s="269">
        <v>-6.5</v>
      </c>
      <c r="R5537" s="269">
        <v>-6.75</v>
      </c>
      <c r="S5537" s="269">
        <v>-48.25</v>
      </c>
      <c r="T5537" s="269">
        <v>-48.5</v>
      </c>
      <c r="DI5537" s="112" t="s">
        <v>4796</v>
      </c>
      <c r="DJ5537" s="112" t="s">
        <v>4583</v>
      </c>
      <c r="DO5537"/>
    </row>
    <row r="5538" spans="15:119" x14ac:dyDescent="0.25">
      <c r="O5538" s="268" t="s">
        <v>15017</v>
      </c>
      <c r="P5538" s="268" t="s">
        <v>9484</v>
      </c>
      <c r="Q5538" s="269">
        <v>-6.5</v>
      </c>
      <c r="R5538" s="269">
        <v>-6.75</v>
      </c>
      <c r="S5538" s="269">
        <v>-48</v>
      </c>
      <c r="T5538" s="269">
        <v>-48.25</v>
      </c>
      <c r="DI5538" s="112" t="s">
        <v>4424</v>
      </c>
      <c r="DJ5538" s="112" t="s">
        <v>4283</v>
      </c>
      <c r="DO5538"/>
    </row>
    <row r="5539" spans="15:119" x14ac:dyDescent="0.25">
      <c r="O5539" s="268" t="s">
        <v>15018</v>
      </c>
      <c r="P5539" s="268" t="s">
        <v>9484</v>
      </c>
      <c r="Q5539" s="269">
        <v>-6.75</v>
      </c>
      <c r="R5539" s="269">
        <v>-7</v>
      </c>
      <c r="S5539" s="269">
        <v>-48.25</v>
      </c>
      <c r="T5539" s="269">
        <v>-48.5</v>
      </c>
      <c r="DI5539" s="112" t="s">
        <v>8274</v>
      </c>
      <c r="DJ5539" s="112" t="s">
        <v>7908</v>
      </c>
      <c r="DO5539"/>
    </row>
    <row r="5540" spans="15:119" x14ac:dyDescent="0.25">
      <c r="O5540" s="268" t="s">
        <v>15019</v>
      </c>
      <c r="P5540" s="268" t="s">
        <v>9484</v>
      </c>
      <c r="Q5540" s="269">
        <v>-6.75</v>
      </c>
      <c r="R5540" s="269">
        <v>-7</v>
      </c>
      <c r="S5540" s="269">
        <v>-48</v>
      </c>
      <c r="T5540" s="269">
        <v>-48.25</v>
      </c>
      <c r="DI5540" s="112" t="s">
        <v>4797</v>
      </c>
      <c r="DJ5540" s="112" t="s">
        <v>4583</v>
      </c>
      <c r="DO5540"/>
    </row>
    <row r="5541" spans="15:119" x14ac:dyDescent="0.25">
      <c r="O5541" s="268" t="s">
        <v>15020</v>
      </c>
      <c r="P5541" s="268" t="s">
        <v>9480</v>
      </c>
      <c r="Q5541" s="269">
        <v>-7</v>
      </c>
      <c r="R5541" s="269">
        <v>-8</v>
      </c>
      <c r="S5541" s="269">
        <v>-49.5</v>
      </c>
      <c r="T5541" s="269">
        <v>-51</v>
      </c>
      <c r="DI5541" s="112" t="s">
        <v>7124</v>
      </c>
      <c r="DJ5541" s="112" t="s">
        <v>6297</v>
      </c>
      <c r="DO5541"/>
    </row>
    <row r="5542" spans="15:119" x14ac:dyDescent="0.25">
      <c r="O5542" s="268" t="s">
        <v>15021</v>
      </c>
      <c r="P5542" s="268" t="s">
        <v>9482</v>
      </c>
      <c r="Q5542" s="269">
        <v>-7</v>
      </c>
      <c r="R5542" s="269">
        <v>-7.5</v>
      </c>
      <c r="S5542" s="269">
        <v>-50.5</v>
      </c>
      <c r="T5542" s="269">
        <v>-51</v>
      </c>
      <c r="DI5542" s="112" t="s">
        <v>7288</v>
      </c>
      <c r="DJ5542" s="112" t="s">
        <v>7203</v>
      </c>
      <c r="DO5542"/>
    </row>
    <row r="5543" spans="15:119" x14ac:dyDescent="0.25">
      <c r="O5543" s="268" t="s">
        <v>15022</v>
      </c>
      <c r="P5543" s="268" t="s">
        <v>9484</v>
      </c>
      <c r="Q5543" s="269">
        <v>-7</v>
      </c>
      <c r="R5543" s="269">
        <v>-7.25</v>
      </c>
      <c r="S5543" s="269">
        <v>-50.75</v>
      </c>
      <c r="T5543" s="269">
        <v>-51</v>
      </c>
      <c r="DI5543" s="112" t="s">
        <v>7902</v>
      </c>
      <c r="DJ5543" s="112" t="s">
        <v>7290</v>
      </c>
      <c r="DO5543"/>
    </row>
    <row r="5544" spans="15:119" x14ac:dyDescent="0.25">
      <c r="O5544" s="268" t="s">
        <v>15023</v>
      </c>
      <c r="P5544" s="268" t="s">
        <v>9484</v>
      </c>
      <c r="Q5544" s="269">
        <v>-7</v>
      </c>
      <c r="R5544" s="269">
        <v>-7.25</v>
      </c>
      <c r="S5544" s="269">
        <v>-50.5</v>
      </c>
      <c r="T5544" s="269">
        <v>-50.75</v>
      </c>
      <c r="DI5544" s="112" t="s">
        <v>7903</v>
      </c>
      <c r="DJ5544" s="112" t="s">
        <v>7290</v>
      </c>
      <c r="DO5544"/>
    </row>
    <row r="5545" spans="15:119" x14ac:dyDescent="0.25">
      <c r="O5545" s="268" t="s">
        <v>15024</v>
      </c>
      <c r="P5545" s="268" t="s">
        <v>9484</v>
      </c>
      <c r="Q5545" s="269">
        <v>-7.25</v>
      </c>
      <c r="R5545" s="269">
        <v>-7.5</v>
      </c>
      <c r="S5545" s="269">
        <v>-50.75</v>
      </c>
      <c r="T5545" s="269">
        <v>-51</v>
      </c>
      <c r="DI5545" s="112" t="s">
        <v>6292</v>
      </c>
      <c r="DJ5545" s="112" t="s">
        <v>5901</v>
      </c>
      <c r="DO5545"/>
    </row>
    <row r="5546" spans="15:119" x14ac:dyDescent="0.25">
      <c r="O5546" s="268" t="s">
        <v>15025</v>
      </c>
      <c r="P5546" s="268" t="s">
        <v>9484</v>
      </c>
      <c r="Q5546" s="269">
        <v>-7.25</v>
      </c>
      <c r="R5546" s="269">
        <v>-7.5</v>
      </c>
      <c r="S5546" s="269">
        <v>-50.5</v>
      </c>
      <c r="T5546" s="269">
        <v>-50.75</v>
      </c>
      <c r="DI5546" s="112" t="s">
        <v>5021</v>
      </c>
      <c r="DJ5546" s="112" t="s">
        <v>4800</v>
      </c>
      <c r="DO5546"/>
    </row>
    <row r="5547" spans="15:119" x14ac:dyDescent="0.25">
      <c r="O5547" s="268" t="s">
        <v>15026</v>
      </c>
      <c r="P5547" s="268" t="s">
        <v>9482</v>
      </c>
      <c r="Q5547" s="269">
        <v>-7</v>
      </c>
      <c r="R5547" s="269">
        <v>-7.5</v>
      </c>
      <c r="S5547" s="269">
        <v>-50</v>
      </c>
      <c r="T5547" s="269">
        <v>-50.5</v>
      </c>
      <c r="DI5547" s="112" t="s">
        <v>4580</v>
      </c>
      <c r="DJ5547" s="112" t="s">
        <v>4444</v>
      </c>
      <c r="DO5547"/>
    </row>
    <row r="5548" spans="15:119" x14ac:dyDescent="0.25">
      <c r="O5548" s="268" t="s">
        <v>15027</v>
      </c>
      <c r="P5548" s="268" t="s">
        <v>9484</v>
      </c>
      <c r="Q5548" s="269">
        <v>-7</v>
      </c>
      <c r="R5548" s="269">
        <v>-7.25</v>
      </c>
      <c r="S5548" s="269">
        <v>-50.25</v>
      </c>
      <c r="T5548" s="269">
        <v>-50.5</v>
      </c>
      <c r="DI5548" s="112" t="s">
        <v>6293</v>
      </c>
      <c r="DJ5548" s="112" t="s">
        <v>5901</v>
      </c>
      <c r="DO5548"/>
    </row>
    <row r="5549" spans="15:119" x14ac:dyDescent="0.25">
      <c r="O5549" s="268" t="s">
        <v>15028</v>
      </c>
      <c r="P5549" s="268" t="s">
        <v>9484</v>
      </c>
      <c r="Q5549" s="269">
        <v>-7</v>
      </c>
      <c r="R5549" s="269">
        <v>-7.25</v>
      </c>
      <c r="S5549" s="269">
        <v>-50</v>
      </c>
      <c r="T5549" s="269">
        <v>-50.25</v>
      </c>
      <c r="DI5549" s="112" t="s">
        <v>7125</v>
      </c>
      <c r="DJ5549" s="112" t="s">
        <v>6297</v>
      </c>
      <c r="DO5549"/>
    </row>
    <row r="5550" spans="15:119" x14ac:dyDescent="0.25">
      <c r="O5550" s="268" t="s">
        <v>15029</v>
      </c>
      <c r="P5550" s="268" t="s">
        <v>9484</v>
      </c>
      <c r="Q5550" s="269">
        <v>-7.25</v>
      </c>
      <c r="R5550" s="269">
        <v>-7.5</v>
      </c>
      <c r="S5550" s="269">
        <v>-50.25</v>
      </c>
      <c r="T5550" s="269">
        <v>-50.5</v>
      </c>
      <c r="DI5550" s="112" t="s">
        <v>8267</v>
      </c>
      <c r="DJ5550" s="112" t="s">
        <v>7908</v>
      </c>
      <c r="DO5550"/>
    </row>
    <row r="5551" spans="15:119" x14ac:dyDescent="0.25">
      <c r="O5551" s="268" t="s">
        <v>15030</v>
      </c>
      <c r="P5551" s="268" t="s">
        <v>9484</v>
      </c>
      <c r="Q5551" s="269">
        <v>-7.25</v>
      </c>
      <c r="R5551" s="269">
        <v>-7.5</v>
      </c>
      <c r="S5551" s="269">
        <v>-50</v>
      </c>
      <c r="T5551" s="269">
        <v>-50.25</v>
      </c>
      <c r="DI5551" s="112" t="s">
        <v>6294</v>
      </c>
      <c r="DJ5551" s="112" t="s">
        <v>5901</v>
      </c>
      <c r="DO5551"/>
    </row>
    <row r="5552" spans="15:119" x14ac:dyDescent="0.25">
      <c r="O5552" s="268" t="s">
        <v>15031</v>
      </c>
      <c r="P5552" s="268" t="s">
        <v>9482</v>
      </c>
      <c r="Q5552" s="269">
        <v>-7</v>
      </c>
      <c r="R5552" s="269">
        <v>-7.5</v>
      </c>
      <c r="S5552" s="269">
        <v>-49.5</v>
      </c>
      <c r="T5552" s="269">
        <v>-50</v>
      </c>
      <c r="DI5552" s="112" t="s">
        <v>9005</v>
      </c>
      <c r="DJ5552" s="112" t="s">
        <v>8536</v>
      </c>
      <c r="DO5552"/>
    </row>
    <row r="5553" spans="15:119" x14ac:dyDescent="0.25">
      <c r="O5553" s="268" t="s">
        <v>15032</v>
      </c>
      <c r="P5553" s="268" t="s">
        <v>9484</v>
      </c>
      <c r="Q5553" s="269">
        <v>-7</v>
      </c>
      <c r="R5553" s="269">
        <v>-7.25</v>
      </c>
      <c r="S5553" s="269">
        <v>-49.75</v>
      </c>
      <c r="T5553" s="269">
        <v>-50</v>
      </c>
      <c r="DI5553" s="112" t="s">
        <v>8530</v>
      </c>
      <c r="DJ5553" s="112" t="s">
        <v>8277</v>
      </c>
      <c r="DO5553"/>
    </row>
    <row r="5554" spans="15:119" x14ac:dyDescent="0.25">
      <c r="O5554" s="268" t="s">
        <v>15033</v>
      </c>
      <c r="P5554" s="268" t="s">
        <v>9484</v>
      </c>
      <c r="Q5554" s="269">
        <v>-7</v>
      </c>
      <c r="R5554" s="269">
        <v>-7.25</v>
      </c>
      <c r="S5554" s="269">
        <v>-49.5</v>
      </c>
      <c r="T5554" s="269">
        <v>-49.75</v>
      </c>
      <c r="DI5554" s="112" t="s">
        <v>4581</v>
      </c>
      <c r="DJ5554" s="112" t="s">
        <v>4444</v>
      </c>
      <c r="DO5554"/>
    </row>
    <row r="5555" spans="15:119" x14ac:dyDescent="0.25">
      <c r="O5555" s="268" t="s">
        <v>15034</v>
      </c>
      <c r="P5555" s="268" t="s">
        <v>9484</v>
      </c>
      <c r="Q5555" s="269">
        <v>-7.25</v>
      </c>
      <c r="R5555" s="269">
        <v>-7.5</v>
      </c>
      <c r="S5555" s="269">
        <v>-49.75</v>
      </c>
      <c r="T5555" s="269">
        <v>-50</v>
      </c>
      <c r="DI5555" s="112" t="s">
        <v>8275</v>
      </c>
      <c r="DJ5555" s="112" t="s">
        <v>7908</v>
      </c>
      <c r="DO5555"/>
    </row>
    <row r="5556" spans="15:119" x14ac:dyDescent="0.25">
      <c r="O5556" s="268" t="s">
        <v>15035</v>
      </c>
      <c r="P5556" s="268" t="s">
        <v>9484</v>
      </c>
      <c r="Q5556" s="269">
        <v>-7.25</v>
      </c>
      <c r="R5556" s="269">
        <v>-7.5</v>
      </c>
      <c r="S5556" s="269">
        <v>-49.5</v>
      </c>
      <c r="T5556" s="269">
        <v>-49.75</v>
      </c>
      <c r="DI5556" s="112" t="s">
        <v>9006</v>
      </c>
      <c r="DJ5556" s="112" t="s">
        <v>8536</v>
      </c>
      <c r="DO5556"/>
    </row>
    <row r="5557" spans="15:119" x14ac:dyDescent="0.25">
      <c r="O5557" s="268" t="s">
        <v>15036</v>
      </c>
      <c r="P5557" s="268" t="s">
        <v>9482</v>
      </c>
      <c r="Q5557" s="269">
        <v>-7.5</v>
      </c>
      <c r="R5557" s="269">
        <v>-8</v>
      </c>
      <c r="S5557" s="269">
        <v>-50.5</v>
      </c>
      <c r="T5557" s="269">
        <v>-51</v>
      </c>
      <c r="DI5557" s="112" t="s">
        <v>8531</v>
      </c>
      <c r="DJ5557" s="112" t="s">
        <v>8277</v>
      </c>
      <c r="DO5557"/>
    </row>
    <row r="5558" spans="15:119" x14ac:dyDescent="0.25">
      <c r="O5558" s="268" t="s">
        <v>15037</v>
      </c>
      <c r="P5558" s="268" t="s">
        <v>9484</v>
      </c>
      <c r="Q5558" s="269">
        <v>-7.5</v>
      </c>
      <c r="R5558" s="269">
        <v>-7.75</v>
      </c>
      <c r="S5558" s="269">
        <v>-50.75</v>
      </c>
      <c r="T5558" s="269">
        <v>-51</v>
      </c>
      <c r="DI5558" s="112" t="s">
        <v>4201</v>
      </c>
      <c r="DJ5558" s="112" t="s">
        <v>4181</v>
      </c>
      <c r="DO5558"/>
    </row>
    <row r="5559" spans="15:119" x14ac:dyDescent="0.25">
      <c r="O5559" s="268" t="s">
        <v>15038</v>
      </c>
      <c r="P5559" s="268" t="s">
        <v>9484</v>
      </c>
      <c r="Q5559" s="269">
        <v>-7.5</v>
      </c>
      <c r="R5559" s="269">
        <v>-7.75</v>
      </c>
      <c r="S5559" s="269">
        <v>-50.5</v>
      </c>
      <c r="T5559" s="269">
        <v>-50.75</v>
      </c>
      <c r="DI5559" s="112" t="s">
        <v>8532</v>
      </c>
      <c r="DJ5559" s="112" t="s">
        <v>8277</v>
      </c>
      <c r="DO5559"/>
    </row>
    <row r="5560" spans="15:119" x14ac:dyDescent="0.25">
      <c r="O5560" s="268" t="s">
        <v>15039</v>
      </c>
      <c r="P5560" s="268" t="s">
        <v>9484</v>
      </c>
      <c r="Q5560" s="269">
        <v>-7.75</v>
      </c>
      <c r="R5560" s="269">
        <v>-8</v>
      </c>
      <c r="S5560" s="269">
        <v>-50.75</v>
      </c>
      <c r="T5560" s="269">
        <v>-51</v>
      </c>
      <c r="DI5560" s="112" t="s">
        <v>8533</v>
      </c>
      <c r="DJ5560" s="112" t="s">
        <v>8277</v>
      </c>
      <c r="DO5560"/>
    </row>
    <row r="5561" spans="15:119" x14ac:dyDescent="0.25">
      <c r="O5561" s="268" t="s">
        <v>15040</v>
      </c>
      <c r="P5561" s="268" t="s">
        <v>9484</v>
      </c>
      <c r="Q5561" s="269">
        <v>-7.75</v>
      </c>
      <c r="R5561" s="269">
        <v>-8</v>
      </c>
      <c r="S5561" s="269">
        <v>-50.5</v>
      </c>
      <c r="T5561" s="269">
        <v>-50.75</v>
      </c>
      <c r="DI5561" s="112" t="s">
        <v>5734</v>
      </c>
      <c r="DJ5561" s="112" t="s">
        <v>5568</v>
      </c>
      <c r="DO5561"/>
    </row>
    <row r="5562" spans="15:119" x14ac:dyDescent="0.25">
      <c r="O5562" s="268" t="s">
        <v>15041</v>
      </c>
      <c r="P5562" s="268" t="s">
        <v>9482</v>
      </c>
      <c r="Q5562" s="269">
        <v>-7.5</v>
      </c>
      <c r="R5562" s="269">
        <v>-8</v>
      </c>
      <c r="S5562" s="269">
        <v>-50</v>
      </c>
      <c r="T5562" s="269">
        <v>-50.5</v>
      </c>
      <c r="DI5562" s="112" t="s">
        <v>4425</v>
      </c>
      <c r="DJ5562" s="112" t="s">
        <v>4283</v>
      </c>
      <c r="DO5562"/>
    </row>
    <row r="5563" spans="15:119" x14ac:dyDescent="0.25">
      <c r="O5563" s="268" t="s">
        <v>15042</v>
      </c>
      <c r="P5563" s="268" t="s">
        <v>9484</v>
      </c>
      <c r="Q5563" s="269">
        <v>-7.5</v>
      </c>
      <c r="R5563" s="269">
        <v>-7.75</v>
      </c>
      <c r="S5563" s="269">
        <v>-50.25</v>
      </c>
      <c r="T5563" s="269">
        <v>-50.5</v>
      </c>
      <c r="DI5563" s="112" t="s">
        <v>6295</v>
      </c>
      <c r="DJ5563" s="112" t="s">
        <v>5901</v>
      </c>
      <c r="DO5563"/>
    </row>
    <row r="5564" spans="15:119" x14ac:dyDescent="0.25">
      <c r="O5564" s="268" t="s">
        <v>15043</v>
      </c>
      <c r="P5564" s="268" t="s">
        <v>9484</v>
      </c>
      <c r="Q5564" s="269">
        <v>-7.5</v>
      </c>
      <c r="R5564" s="269">
        <v>-7.75</v>
      </c>
      <c r="S5564" s="269">
        <v>-50</v>
      </c>
      <c r="T5564" s="269">
        <v>-50.25</v>
      </c>
      <c r="DI5564" s="112" t="s">
        <v>5566</v>
      </c>
      <c r="DJ5564" s="112" t="s">
        <v>5365</v>
      </c>
      <c r="DO5564"/>
    </row>
    <row r="5565" spans="15:119" x14ac:dyDescent="0.25">
      <c r="O5565" s="268" t="s">
        <v>15044</v>
      </c>
      <c r="P5565" s="268" t="s">
        <v>9484</v>
      </c>
      <c r="Q5565" s="269">
        <v>-7.75</v>
      </c>
      <c r="R5565" s="269">
        <v>-8</v>
      </c>
      <c r="S5565" s="269">
        <v>-50.25</v>
      </c>
      <c r="T5565" s="269">
        <v>-50.5</v>
      </c>
      <c r="DI5565" s="112" t="s">
        <v>7904</v>
      </c>
      <c r="DJ5565" s="112" t="s">
        <v>7290</v>
      </c>
      <c r="DO5565"/>
    </row>
    <row r="5566" spans="15:119" x14ac:dyDescent="0.25">
      <c r="O5566" s="268" t="s">
        <v>15045</v>
      </c>
      <c r="P5566" s="268" t="s">
        <v>9484</v>
      </c>
      <c r="Q5566" s="269">
        <v>-7.75</v>
      </c>
      <c r="R5566" s="269">
        <v>-8</v>
      </c>
      <c r="S5566" s="269">
        <v>-50</v>
      </c>
      <c r="T5566" s="269">
        <v>-50.25</v>
      </c>
      <c r="DI5566" s="112" t="s">
        <v>4798</v>
      </c>
      <c r="DJ5566" s="112" t="s">
        <v>4583</v>
      </c>
      <c r="DO5566"/>
    </row>
    <row r="5567" spans="15:119" x14ac:dyDescent="0.25">
      <c r="O5567" s="268" t="s">
        <v>15046</v>
      </c>
      <c r="P5567" s="268" t="s">
        <v>9482</v>
      </c>
      <c r="Q5567" s="269">
        <v>-7.5</v>
      </c>
      <c r="R5567" s="269">
        <v>-8</v>
      </c>
      <c r="S5567" s="269">
        <v>-49.5</v>
      </c>
      <c r="T5567" s="269">
        <v>-50</v>
      </c>
      <c r="DI5567" s="113" t="s">
        <v>8534</v>
      </c>
      <c r="DJ5567" s="113" t="s">
        <v>8277</v>
      </c>
      <c r="DO5567"/>
    </row>
    <row r="5568" spans="15:119" x14ac:dyDescent="0.25">
      <c r="O5568" s="268" t="s">
        <v>15047</v>
      </c>
      <c r="P5568" s="268" t="s">
        <v>9484</v>
      </c>
      <c r="Q5568" s="269">
        <v>-7.5</v>
      </c>
      <c r="R5568" s="269">
        <v>-7.75</v>
      </c>
      <c r="S5568" s="269">
        <v>-49.75</v>
      </c>
      <c r="T5568" s="269">
        <v>-50</v>
      </c>
      <c r="DO5568"/>
    </row>
    <row r="5569" spans="15:119" x14ac:dyDescent="0.25">
      <c r="O5569" s="268" t="s">
        <v>15048</v>
      </c>
      <c r="P5569" s="268" t="s">
        <v>9484</v>
      </c>
      <c r="Q5569" s="269">
        <v>-7.5</v>
      </c>
      <c r="R5569" s="269">
        <v>-7.75</v>
      </c>
      <c r="S5569" s="269">
        <v>-49.5</v>
      </c>
      <c r="T5569" s="269">
        <v>-49.75</v>
      </c>
      <c r="DO5569"/>
    </row>
    <row r="5570" spans="15:119" x14ac:dyDescent="0.25">
      <c r="O5570" s="268" t="s">
        <v>15049</v>
      </c>
      <c r="P5570" s="268" t="s">
        <v>9484</v>
      </c>
      <c r="Q5570" s="269">
        <v>-7.75</v>
      </c>
      <c r="R5570" s="269">
        <v>-8</v>
      </c>
      <c r="S5570" s="269">
        <v>-49.75</v>
      </c>
      <c r="T5570" s="269">
        <v>-50</v>
      </c>
      <c r="DO5570"/>
    </row>
    <row r="5571" spans="15:119" x14ac:dyDescent="0.25">
      <c r="O5571" s="268" t="s">
        <v>15050</v>
      </c>
      <c r="P5571" s="268" t="s">
        <v>9484</v>
      </c>
      <c r="Q5571" s="269">
        <v>-7.75</v>
      </c>
      <c r="R5571" s="269">
        <v>-8</v>
      </c>
      <c r="S5571" s="269">
        <v>-49.5</v>
      </c>
      <c r="T5571" s="269">
        <v>-49.75</v>
      </c>
      <c r="DO5571"/>
    </row>
    <row r="5572" spans="15:119" x14ac:dyDescent="0.25">
      <c r="O5572" s="268" t="s">
        <v>15051</v>
      </c>
      <c r="P5572" s="268" t="s">
        <v>9480</v>
      </c>
      <c r="Q5572" s="269">
        <v>-7</v>
      </c>
      <c r="R5572" s="269">
        <v>-8</v>
      </c>
      <c r="S5572" s="269">
        <v>-48</v>
      </c>
      <c r="T5572" s="269">
        <v>-49.5</v>
      </c>
      <c r="DO5572"/>
    </row>
    <row r="5573" spans="15:119" x14ac:dyDescent="0.25">
      <c r="O5573" s="268" t="s">
        <v>15052</v>
      </c>
      <c r="P5573" s="268" t="s">
        <v>9482</v>
      </c>
      <c r="Q5573" s="269">
        <v>-7</v>
      </c>
      <c r="R5573" s="269">
        <v>-7.5</v>
      </c>
      <c r="S5573" s="269">
        <v>-49</v>
      </c>
      <c r="T5573" s="269">
        <v>-49.5</v>
      </c>
      <c r="DO5573"/>
    </row>
    <row r="5574" spans="15:119" x14ac:dyDescent="0.25">
      <c r="O5574" s="268" t="s">
        <v>15053</v>
      </c>
      <c r="P5574" s="268" t="s">
        <v>9484</v>
      </c>
      <c r="Q5574" s="269">
        <v>-7</v>
      </c>
      <c r="R5574" s="269">
        <v>-7.25</v>
      </c>
      <c r="S5574" s="269">
        <v>-49.25</v>
      </c>
      <c r="T5574" s="269">
        <v>-49.5</v>
      </c>
      <c r="DO5574"/>
    </row>
    <row r="5575" spans="15:119" x14ac:dyDescent="0.25">
      <c r="O5575" s="268" t="s">
        <v>15054</v>
      </c>
      <c r="P5575" s="268" t="s">
        <v>9484</v>
      </c>
      <c r="Q5575" s="269">
        <v>-7</v>
      </c>
      <c r="R5575" s="269">
        <v>-7.25</v>
      </c>
      <c r="S5575" s="269">
        <v>-49</v>
      </c>
      <c r="T5575" s="269">
        <v>-49.25</v>
      </c>
      <c r="DO5575"/>
    </row>
    <row r="5576" spans="15:119" x14ac:dyDescent="0.25">
      <c r="O5576" s="268" t="s">
        <v>15055</v>
      </c>
      <c r="P5576" s="268" t="s">
        <v>9484</v>
      </c>
      <c r="Q5576" s="269">
        <v>-7.25</v>
      </c>
      <c r="R5576" s="269">
        <v>-7.5</v>
      </c>
      <c r="S5576" s="269">
        <v>-49.25</v>
      </c>
      <c r="T5576" s="269">
        <v>-49.5</v>
      </c>
      <c r="DO5576"/>
    </row>
    <row r="5577" spans="15:119" x14ac:dyDescent="0.25">
      <c r="O5577" s="268" t="s">
        <v>15056</v>
      </c>
      <c r="P5577" s="268" t="s">
        <v>9484</v>
      </c>
      <c r="Q5577" s="269">
        <v>-7.25</v>
      </c>
      <c r="R5577" s="269">
        <v>-7.5</v>
      </c>
      <c r="S5577" s="269">
        <v>-49</v>
      </c>
      <c r="T5577" s="269">
        <v>-49.25</v>
      </c>
      <c r="DO5577"/>
    </row>
    <row r="5578" spans="15:119" x14ac:dyDescent="0.25">
      <c r="O5578" s="268" t="s">
        <v>15057</v>
      </c>
      <c r="P5578" s="268" t="s">
        <v>9482</v>
      </c>
      <c r="Q5578" s="269">
        <v>-7</v>
      </c>
      <c r="R5578" s="269">
        <v>-7.5</v>
      </c>
      <c r="S5578" s="269">
        <v>-48.5</v>
      </c>
      <c r="T5578" s="269">
        <v>-49</v>
      </c>
      <c r="DO5578"/>
    </row>
    <row r="5579" spans="15:119" x14ac:dyDescent="0.25">
      <c r="O5579" s="268" t="s">
        <v>15058</v>
      </c>
      <c r="P5579" s="268" t="s">
        <v>9484</v>
      </c>
      <c r="Q5579" s="269">
        <v>-7</v>
      </c>
      <c r="R5579" s="269">
        <v>-7.25</v>
      </c>
      <c r="S5579" s="269">
        <v>-48.75</v>
      </c>
      <c r="T5579" s="269">
        <v>-49</v>
      </c>
      <c r="DO5579"/>
    </row>
    <row r="5580" spans="15:119" x14ac:dyDescent="0.25">
      <c r="O5580" s="268" t="s">
        <v>15059</v>
      </c>
      <c r="P5580" s="268" t="s">
        <v>9484</v>
      </c>
      <c r="Q5580" s="269">
        <v>-7</v>
      </c>
      <c r="R5580" s="269">
        <v>-7.25</v>
      </c>
      <c r="S5580" s="269">
        <v>-48.5</v>
      </c>
      <c r="T5580" s="269">
        <v>-48.75</v>
      </c>
      <c r="DO5580"/>
    </row>
    <row r="5581" spans="15:119" x14ac:dyDescent="0.25">
      <c r="O5581" s="268" t="s">
        <v>15060</v>
      </c>
      <c r="P5581" s="268" t="s">
        <v>9484</v>
      </c>
      <c r="Q5581" s="269">
        <v>-7.25</v>
      </c>
      <c r="R5581" s="269">
        <v>-7.5</v>
      </c>
      <c r="S5581" s="269">
        <v>-48.75</v>
      </c>
      <c r="T5581" s="269">
        <v>-49</v>
      </c>
      <c r="DO5581"/>
    </row>
    <row r="5582" spans="15:119" x14ac:dyDescent="0.25">
      <c r="O5582" s="268" t="s">
        <v>15061</v>
      </c>
      <c r="P5582" s="268" t="s">
        <v>9484</v>
      </c>
      <c r="Q5582" s="269">
        <v>-7.25</v>
      </c>
      <c r="R5582" s="269">
        <v>-7.5</v>
      </c>
      <c r="S5582" s="269">
        <v>-48.5</v>
      </c>
      <c r="T5582" s="269">
        <v>-48.75</v>
      </c>
      <c r="DO5582"/>
    </row>
    <row r="5583" spans="15:119" x14ac:dyDescent="0.25">
      <c r="O5583" s="268" t="s">
        <v>15062</v>
      </c>
      <c r="P5583" s="268" t="s">
        <v>9482</v>
      </c>
      <c r="Q5583" s="269">
        <v>-7</v>
      </c>
      <c r="R5583" s="269">
        <v>-7.5</v>
      </c>
      <c r="S5583" s="269">
        <v>-48</v>
      </c>
      <c r="T5583" s="269">
        <v>-48.5</v>
      </c>
      <c r="DO5583"/>
    </row>
    <row r="5584" spans="15:119" x14ac:dyDescent="0.25">
      <c r="O5584" s="268" t="s">
        <v>15063</v>
      </c>
      <c r="P5584" s="268" t="s">
        <v>9484</v>
      </c>
      <c r="Q5584" s="269">
        <v>-7</v>
      </c>
      <c r="R5584" s="269">
        <v>-7.25</v>
      </c>
      <c r="S5584" s="269">
        <v>-48.25</v>
      </c>
      <c r="T5584" s="269">
        <v>-48.5</v>
      </c>
      <c r="DO5584"/>
    </row>
    <row r="5585" spans="15:119" x14ac:dyDescent="0.25">
      <c r="O5585" s="268" t="s">
        <v>15064</v>
      </c>
      <c r="P5585" s="268" t="s">
        <v>9484</v>
      </c>
      <c r="Q5585" s="269">
        <v>-7</v>
      </c>
      <c r="R5585" s="269">
        <v>-7.25</v>
      </c>
      <c r="S5585" s="269">
        <v>-48</v>
      </c>
      <c r="T5585" s="269">
        <v>-48.25</v>
      </c>
      <c r="DO5585"/>
    </row>
    <row r="5586" spans="15:119" x14ac:dyDescent="0.25">
      <c r="O5586" s="268" t="s">
        <v>15065</v>
      </c>
      <c r="P5586" s="268" t="s">
        <v>9484</v>
      </c>
      <c r="Q5586" s="269">
        <v>-7.25</v>
      </c>
      <c r="R5586" s="269">
        <v>-7.5</v>
      </c>
      <c r="S5586" s="269">
        <v>-48.25</v>
      </c>
      <c r="T5586" s="269">
        <v>-48.5</v>
      </c>
      <c r="DO5586"/>
    </row>
    <row r="5587" spans="15:119" x14ac:dyDescent="0.25">
      <c r="O5587" s="268" t="s">
        <v>15066</v>
      </c>
      <c r="P5587" s="268" t="s">
        <v>9484</v>
      </c>
      <c r="Q5587" s="269">
        <v>-7.25</v>
      </c>
      <c r="R5587" s="269">
        <v>-7.5</v>
      </c>
      <c r="S5587" s="269">
        <v>-48</v>
      </c>
      <c r="T5587" s="269">
        <v>-48.25</v>
      </c>
      <c r="DO5587"/>
    </row>
    <row r="5588" spans="15:119" x14ac:dyDescent="0.25">
      <c r="O5588" s="268" t="s">
        <v>15067</v>
      </c>
      <c r="P5588" s="268" t="s">
        <v>9482</v>
      </c>
      <c r="Q5588" s="269">
        <v>-7.5</v>
      </c>
      <c r="R5588" s="269">
        <v>-8</v>
      </c>
      <c r="S5588" s="269">
        <v>-49</v>
      </c>
      <c r="T5588" s="269">
        <v>-49.5</v>
      </c>
      <c r="DO5588"/>
    </row>
    <row r="5589" spans="15:119" x14ac:dyDescent="0.25">
      <c r="O5589" s="268" t="s">
        <v>15068</v>
      </c>
      <c r="P5589" s="268" t="s">
        <v>9484</v>
      </c>
      <c r="Q5589" s="269">
        <v>-7.5</v>
      </c>
      <c r="R5589" s="269">
        <v>-7.75</v>
      </c>
      <c r="S5589" s="269">
        <v>-49.25</v>
      </c>
      <c r="T5589" s="269">
        <v>-49.5</v>
      </c>
      <c r="DO5589"/>
    </row>
    <row r="5590" spans="15:119" x14ac:dyDescent="0.25">
      <c r="O5590" s="268" t="s">
        <v>15069</v>
      </c>
      <c r="P5590" s="268" t="s">
        <v>9484</v>
      </c>
      <c r="Q5590" s="269">
        <v>-7.5</v>
      </c>
      <c r="R5590" s="269">
        <v>-7.75</v>
      </c>
      <c r="S5590" s="269">
        <v>-49</v>
      </c>
      <c r="T5590" s="269">
        <v>-49.25</v>
      </c>
      <c r="DO5590"/>
    </row>
    <row r="5591" spans="15:119" x14ac:dyDescent="0.25">
      <c r="O5591" s="268" t="s">
        <v>15070</v>
      </c>
      <c r="P5591" s="268" t="s">
        <v>9484</v>
      </c>
      <c r="Q5591" s="269">
        <v>-7.75</v>
      </c>
      <c r="R5591" s="269">
        <v>-8</v>
      </c>
      <c r="S5591" s="269">
        <v>-49.25</v>
      </c>
      <c r="T5591" s="269">
        <v>-49.5</v>
      </c>
      <c r="DO5591"/>
    </row>
    <row r="5592" spans="15:119" x14ac:dyDescent="0.25">
      <c r="O5592" s="268" t="s">
        <v>15071</v>
      </c>
      <c r="P5592" s="268" t="s">
        <v>9484</v>
      </c>
      <c r="Q5592" s="269">
        <v>-7.75</v>
      </c>
      <c r="R5592" s="269">
        <v>-8</v>
      </c>
      <c r="S5592" s="269">
        <v>-49</v>
      </c>
      <c r="T5592" s="269">
        <v>-49.25</v>
      </c>
      <c r="DO5592"/>
    </row>
    <row r="5593" spans="15:119" x14ac:dyDescent="0.25">
      <c r="O5593" s="268" t="s">
        <v>15072</v>
      </c>
      <c r="P5593" s="268" t="s">
        <v>9482</v>
      </c>
      <c r="Q5593" s="269">
        <v>-7.5</v>
      </c>
      <c r="R5593" s="269">
        <v>-8</v>
      </c>
      <c r="S5593" s="269">
        <v>-48.5</v>
      </c>
      <c r="T5593" s="269">
        <v>-49</v>
      </c>
      <c r="DO5593"/>
    </row>
    <row r="5594" spans="15:119" x14ac:dyDescent="0.25">
      <c r="O5594" s="268" t="s">
        <v>15073</v>
      </c>
      <c r="P5594" s="268" t="s">
        <v>9484</v>
      </c>
      <c r="Q5594" s="269">
        <v>-7.5</v>
      </c>
      <c r="R5594" s="269">
        <v>-7.75</v>
      </c>
      <c r="S5594" s="269">
        <v>-48.75</v>
      </c>
      <c r="T5594" s="269">
        <v>-49</v>
      </c>
      <c r="DO5594"/>
    </row>
    <row r="5595" spans="15:119" x14ac:dyDescent="0.25">
      <c r="O5595" s="268" t="s">
        <v>15074</v>
      </c>
      <c r="P5595" s="268" t="s">
        <v>9484</v>
      </c>
      <c r="Q5595" s="269">
        <v>-7.5</v>
      </c>
      <c r="R5595" s="269">
        <v>-7.75</v>
      </c>
      <c r="S5595" s="269">
        <v>-48.5</v>
      </c>
      <c r="T5595" s="269">
        <v>-48.75</v>
      </c>
      <c r="DO5595"/>
    </row>
    <row r="5596" spans="15:119" x14ac:dyDescent="0.25">
      <c r="O5596" s="268" t="s">
        <v>15075</v>
      </c>
      <c r="P5596" s="268" t="s">
        <v>9484</v>
      </c>
      <c r="Q5596" s="269">
        <v>-7.75</v>
      </c>
      <c r="R5596" s="269">
        <v>-8</v>
      </c>
      <c r="S5596" s="269">
        <v>-48.75</v>
      </c>
      <c r="T5596" s="269">
        <v>-49</v>
      </c>
      <c r="DO5596"/>
    </row>
    <row r="5597" spans="15:119" x14ac:dyDescent="0.25">
      <c r="O5597" s="268" t="s">
        <v>15076</v>
      </c>
      <c r="P5597" s="268" t="s">
        <v>9484</v>
      </c>
      <c r="Q5597" s="269">
        <v>-7.75</v>
      </c>
      <c r="R5597" s="269">
        <v>-8</v>
      </c>
      <c r="S5597" s="269">
        <v>-48.5</v>
      </c>
      <c r="T5597" s="269">
        <v>-48.75</v>
      </c>
      <c r="DO5597"/>
    </row>
    <row r="5598" spans="15:119" x14ac:dyDescent="0.25">
      <c r="O5598" s="268" t="s">
        <v>15077</v>
      </c>
      <c r="P5598" s="268" t="s">
        <v>9482</v>
      </c>
      <c r="Q5598" s="269">
        <v>-7.5</v>
      </c>
      <c r="R5598" s="269">
        <v>-8</v>
      </c>
      <c r="S5598" s="269">
        <v>-48</v>
      </c>
      <c r="T5598" s="269">
        <v>-48.5</v>
      </c>
      <c r="DO5598"/>
    </row>
    <row r="5599" spans="15:119" x14ac:dyDescent="0.25">
      <c r="O5599" s="268" t="s">
        <v>15078</v>
      </c>
      <c r="P5599" s="268" t="s">
        <v>9484</v>
      </c>
      <c r="Q5599" s="269">
        <v>-7.5</v>
      </c>
      <c r="R5599" s="269">
        <v>-7.75</v>
      </c>
      <c r="S5599" s="269">
        <v>-48.25</v>
      </c>
      <c r="T5599" s="269">
        <v>-48.5</v>
      </c>
      <c r="DO5599"/>
    </row>
    <row r="5600" spans="15:119" x14ac:dyDescent="0.25">
      <c r="O5600" s="268" t="s">
        <v>15079</v>
      </c>
      <c r="P5600" s="268" t="s">
        <v>9484</v>
      </c>
      <c r="Q5600" s="269">
        <v>-7.5</v>
      </c>
      <c r="R5600" s="269">
        <v>-7.75</v>
      </c>
      <c r="S5600" s="269">
        <v>-48</v>
      </c>
      <c r="T5600" s="269">
        <v>-48.25</v>
      </c>
      <c r="DO5600"/>
    </row>
    <row r="5601" spans="15:119" x14ac:dyDescent="0.25">
      <c r="O5601" s="268" t="s">
        <v>15080</v>
      </c>
      <c r="P5601" s="268" t="s">
        <v>9484</v>
      </c>
      <c r="Q5601" s="269">
        <v>-7.75</v>
      </c>
      <c r="R5601" s="269">
        <v>-8</v>
      </c>
      <c r="S5601" s="269">
        <v>-48.25</v>
      </c>
      <c r="T5601" s="269">
        <v>-48.5</v>
      </c>
      <c r="DO5601"/>
    </row>
    <row r="5602" spans="15:119" x14ac:dyDescent="0.25">
      <c r="O5602" s="268" t="s">
        <v>15081</v>
      </c>
      <c r="P5602" s="268" t="s">
        <v>9484</v>
      </c>
      <c r="Q5602" s="269">
        <v>-7.75</v>
      </c>
      <c r="R5602" s="269">
        <v>-8</v>
      </c>
      <c r="S5602" s="269">
        <v>-48</v>
      </c>
      <c r="T5602" s="269">
        <v>-48.25</v>
      </c>
      <c r="DO5602"/>
    </row>
    <row r="5603" spans="15:119" x14ac:dyDescent="0.25">
      <c r="O5603" s="268" t="s">
        <v>15082</v>
      </c>
      <c r="P5603" s="268" t="s">
        <v>9476</v>
      </c>
      <c r="Q5603" s="269">
        <v>-4</v>
      </c>
      <c r="R5603" s="269">
        <v>-8</v>
      </c>
      <c r="S5603" s="269">
        <v>-42</v>
      </c>
      <c r="T5603" s="269">
        <v>-48</v>
      </c>
      <c r="DO5603"/>
    </row>
    <row r="5604" spans="15:119" x14ac:dyDescent="0.25">
      <c r="O5604" s="268" t="s">
        <v>15083</v>
      </c>
      <c r="P5604" s="268" t="s">
        <v>9478</v>
      </c>
      <c r="Q5604" s="269">
        <v>-4</v>
      </c>
      <c r="R5604" s="269">
        <v>-6</v>
      </c>
      <c r="S5604" s="269">
        <v>-45</v>
      </c>
      <c r="T5604" s="269">
        <v>-48</v>
      </c>
      <c r="DO5604"/>
    </row>
    <row r="5605" spans="15:119" x14ac:dyDescent="0.25">
      <c r="O5605" s="268" t="s">
        <v>15084</v>
      </c>
      <c r="P5605" s="268" t="s">
        <v>9480</v>
      </c>
      <c r="Q5605" s="269">
        <v>-4</v>
      </c>
      <c r="R5605" s="269">
        <v>-5</v>
      </c>
      <c r="S5605" s="269">
        <v>-46.5</v>
      </c>
      <c r="T5605" s="269">
        <v>-48</v>
      </c>
      <c r="DO5605"/>
    </row>
    <row r="5606" spans="15:119" x14ac:dyDescent="0.25">
      <c r="O5606" s="268" t="s">
        <v>15085</v>
      </c>
      <c r="P5606" s="268" t="s">
        <v>9482</v>
      </c>
      <c r="Q5606" s="269">
        <v>-4</v>
      </c>
      <c r="R5606" s="269">
        <v>-4.5</v>
      </c>
      <c r="S5606" s="269">
        <v>-47.5</v>
      </c>
      <c r="T5606" s="269">
        <v>-48</v>
      </c>
      <c r="DO5606"/>
    </row>
    <row r="5607" spans="15:119" x14ac:dyDescent="0.25">
      <c r="O5607" s="268" t="s">
        <v>15086</v>
      </c>
      <c r="P5607" s="268" t="s">
        <v>9484</v>
      </c>
      <c r="Q5607" s="269">
        <v>-4</v>
      </c>
      <c r="R5607" s="269">
        <v>-4.25</v>
      </c>
      <c r="S5607" s="269">
        <v>-47.75</v>
      </c>
      <c r="T5607" s="269">
        <v>-48</v>
      </c>
      <c r="DO5607"/>
    </row>
    <row r="5608" spans="15:119" x14ac:dyDescent="0.25">
      <c r="O5608" s="268" t="s">
        <v>15087</v>
      </c>
      <c r="P5608" s="268" t="s">
        <v>9484</v>
      </c>
      <c r="Q5608" s="269">
        <v>-4</v>
      </c>
      <c r="R5608" s="269">
        <v>-4.25</v>
      </c>
      <c r="S5608" s="269">
        <v>-47.5</v>
      </c>
      <c r="T5608" s="269">
        <v>-47.75</v>
      </c>
      <c r="DO5608"/>
    </row>
    <row r="5609" spans="15:119" x14ac:dyDescent="0.25">
      <c r="O5609" s="268" t="s">
        <v>15088</v>
      </c>
      <c r="P5609" s="268" t="s">
        <v>9484</v>
      </c>
      <c r="Q5609" s="269">
        <v>-4.25</v>
      </c>
      <c r="R5609" s="269">
        <v>-4.5</v>
      </c>
      <c r="S5609" s="269">
        <v>-47.75</v>
      </c>
      <c r="T5609" s="269">
        <v>-48</v>
      </c>
      <c r="DO5609"/>
    </row>
    <row r="5610" spans="15:119" x14ac:dyDescent="0.25">
      <c r="O5610" s="268" t="s">
        <v>15089</v>
      </c>
      <c r="P5610" s="268" t="s">
        <v>9484</v>
      </c>
      <c r="Q5610" s="269">
        <v>-4.25</v>
      </c>
      <c r="R5610" s="269">
        <v>-4.5</v>
      </c>
      <c r="S5610" s="269">
        <v>-47.5</v>
      </c>
      <c r="T5610" s="269">
        <v>-47.75</v>
      </c>
      <c r="DO5610"/>
    </row>
    <row r="5611" spans="15:119" x14ac:dyDescent="0.25">
      <c r="O5611" s="268" t="s">
        <v>15090</v>
      </c>
      <c r="P5611" s="268" t="s">
        <v>9482</v>
      </c>
      <c r="Q5611" s="269">
        <v>-4</v>
      </c>
      <c r="R5611" s="269">
        <v>-4.5</v>
      </c>
      <c r="S5611" s="269">
        <v>-47</v>
      </c>
      <c r="T5611" s="269">
        <v>-47.5</v>
      </c>
      <c r="DO5611"/>
    </row>
    <row r="5612" spans="15:119" x14ac:dyDescent="0.25">
      <c r="O5612" s="268" t="s">
        <v>15091</v>
      </c>
      <c r="P5612" s="268" t="s">
        <v>9484</v>
      </c>
      <c r="Q5612" s="269">
        <v>-4</v>
      </c>
      <c r="R5612" s="269">
        <v>-4.25</v>
      </c>
      <c r="S5612" s="269">
        <v>-47.25</v>
      </c>
      <c r="T5612" s="269">
        <v>-47.5</v>
      </c>
      <c r="DO5612"/>
    </row>
    <row r="5613" spans="15:119" x14ac:dyDescent="0.25">
      <c r="O5613" s="268" t="s">
        <v>15092</v>
      </c>
      <c r="P5613" s="268" t="s">
        <v>9484</v>
      </c>
      <c r="Q5613" s="269">
        <v>-4</v>
      </c>
      <c r="R5613" s="269">
        <v>-4.25</v>
      </c>
      <c r="S5613" s="269">
        <v>-47</v>
      </c>
      <c r="T5613" s="269">
        <v>-47.25</v>
      </c>
      <c r="DO5613"/>
    </row>
    <row r="5614" spans="15:119" x14ac:dyDescent="0.25">
      <c r="O5614" s="268" t="s">
        <v>15093</v>
      </c>
      <c r="P5614" s="268" t="s">
        <v>9484</v>
      </c>
      <c r="Q5614" s="269">
        <v>-4.25</v>
      </c>
      <c r="R5614" s="269">
        <v>-4.5</v>
      </c>
      <c r="S5614" s="269">
        <v>-47.25</v>
      </c>
      <c r="T5614" s="269">
        <v>-47.5</v>
      </c>
      <c r="DO5614"/>
    </row>
    <row r="5615" spans="15:119" x14ac:dyDescent="0.25">
      <c r="O5615" s="268" t="s">
        <v>15094</v>
      </c>
      <c r="P5615" s="268" t="s">
        <v>9484</v>
      </c>
      <c r="Q5615" s="269">
        <v>-4.25</v>
      </c>
      <c r="R5615" s="269">
        <v>-4.5</v>
      </c>
      <c r="S5615" s="269">
        <v>-47</v>
      </c>
      <c r="T5615" s="269">
        <v>-47.25</v>
      </c>
      <c r="DO5615"/>
    </row>
    <row r="5616" spans="15:119" x14ac:dyDescent="0.25">
      <c r="O5616" s="268" t="s">
        <v>15095</v>
      </c>
      <c r="P5616" s="268" t="s">
        <v>9482</v>
      </c>
      <c r="Q5616" s="269">
        <v>-4</v>
      </c>
      <c r="R5616" s="269">
        <v>-4.5</v>
      </c>
      <c r="S5616" s="269">
        <v>-46.5</v>
      </c>
      <c r="T5616" s="269">
        <v>-47</v>
      </c>
      <c r="DO5616"/>
    </row>
    <row r="5617" spans="15:119" x14ac:dyDescent="0.25">
      <c r="O5617" s="268" t="s">
        <v>15096</v>
      </c>
      <c r="P5617" s="268" t="s">
        <v>9484</v>
      </c>
      <c r="Q5617" s="269">
        <v>-4</v>
      </c>
      <c r="R5617" s="269">
        <v>-4.25</v>
      </c>
      <c r="S5617" s="269">
        <v>-46.75</v>
      </c>
      <c r="T5617" s="269">
        <v>-47</v>
      </c>
      <c r="DO5617"/>
    </row>
    <row r="5618" spans="15:119" x14ac:dyDescent="0.25">
      <c r="O5618" s="268" t="s">
        <v>15097</v>
      </c>
      <c r="P5618" s="268" t="s">
        <v>9484</v>
      </c>
      <c r="Q5618" s="269">
        <v>-4</v>
      </c>
      <c r="R5618" s="269">
        <v>-4.25</v>
      </c>
      <c r="S5618" s="269">
        <v>-46.5</v>
      </c>
      <c r="T5618" s="269">
        <v>-46.75</v>
      </c>
      <c r="DO5618"/>
    </row>
    <row r="5619" spans="15:119" x14ac:dyDescent="0.25">
      <c r="O5619" s="268" t="s">
        <v>15098</v>
      </c>
      <c r="P5619" s="268" t="s">
        <v>9484</v>
      </c>
      <c r="Q5619" s="269">
        <v>-4.25</v>
      </c>
      <c r="R5619" s="269">
        <v>-4.5</v>
      </c>
      <c r="S5619" s="269">
        <v>-46.75</v>
      </c>
      <c r="T5619" s="269">
        <v>-47</v>
      </c>
      <c r="DO5619"/>
    </row>
    <row r="5620" spans="15:119" x14ac:dyDescent="0.25">
      <c r="O5620" s="268" t="s">
        <v>15099</v>
      </c>
      <c r="P5620" s="268" t="s">
        <v>9484</v>
      </c>
      <c r="Q5620" s="269">
        <v>-4.25</v>
      </c>
      <c r="R5620" s="269">
        <v>-4.5</v>
      </c>
      <c r="S5620" s="269">
        <v>-46.5</v>
      </c>
      <c r="T5620" s="269">
        <v>-46.75</v>
      </c>
      <c r="DO5620"/>
    </row>
    <row r="5621" spans="15:119" x14ac:dyDescent="0.25">
      <c r="O5621" s="268" t="s">
        <v>15100</v>
      </c>
      <c r="P5621" s="268" t="s">
        <v>9482</v>
      </c>
      <c r="Q5621" s="269">
        <v>-4.5</v>
      </c>
      <c r="R5621" s="269">
        <v>-5</v>
      </c>
      <c r="S5621" s="269">
        <v>-47.5</v>
      </c>
      <c r="T5621" s="269">
        <v>-48</v>
      </c>
      <c r="DO5621"/>
    </row>
    <row r="5622" spans="15:119" x14ac:dyDescent="0.25">
      <c r="O5622" s="268" t="s">
        <v>15101</v>
      </c>
      <c r="P5622" s="268" t="s">
        <v>9484</v>
      </c>
      <c r="Q5622" s="269">
        <v>-4.5</v>
      </c>
      <c r="R5622" s="269">
        <v>-4.75</v>
      </c>
      <c r="S5622" s="269">
        <v>-47.75</v>
      </c>
      <c r="T5622" s="269">
        <v>-48</v>
      </c>
      <c r="DO5622"/>
    </row>
    <row r="5623" spans="15:119" x14ac:dyDescent="0.25">
      <c r="O5623" s="268" t="s">
        <v>15102</v>
      </c>
      <c r="P5623" s="268" t="s">
        <v>9484</v>
      </c>
      <c r="Q5623" s="269">
        <v>-4.5</v>
      </c>
      <c r="R5623" s="269">
        <v>-4.75</v>
      </c>
      <c r="S5623" s="269">
        <v>-47.5</v>
      </c>
      <c r="T5623" s="269">
        <v>-47.75</v>
      </c>
      <c r="DO5623"/>
    </row>
    <row r="5624" spans="15:119" x14ac:dyDescent="0.25">
      <c r="O5624" s="268" t="s">
        <v>15103</v>
      </c>
      <c r="P5624" s="268" t="s">
        <v>9484</v>
      </c>
      <c r="Q5624" s="269">
        <v>-4.75</v>
      </c>
      <c r="R5624" s="269">
        <v>-5</v>
      </c>
      <c r="S5624" s="269">
        <v>-47.75</v>
      </c>
      <c r="T5624" s="269">
        <v>-48</v>
      </c>
      <c r="DO5624"/>
    </row>
    <row r="5625" spans="15:119" x14ac:dyDescent="0.25">
      <c r="O5625" s="268" t="s">
        <v>15104</v>
      </c>
      <c r="P5625" s="268" t="s">
        <v>9484</v>
      </c>
      <c r="Q5625" s="269">
        <v>-4.75</v>
      </c>
      <c r="R5625" s="269">
        <v>-5</v>
      </c>
      <c r="S5625" s="269">
        <v>-47.5</v>
      </c>
      <c r="T5625" s="269">
        <v>-47.75</v>
      </c>
      <c r="DO5625"/>
    </row>
    <row r="5626" spans="15:119" x14ac:dyDescent="0.25">
      <c r="O5626" s="268" t="s">
        <v>15105</v>
      </c>
      <c r="P5626" s="268" t="s">
        <v>9482</v>
      </c>
      <c r="Q5626" s="269">
        <v>-4.5</v>
      </c>
      <c r="R5626" s="269">
        <v>-5</v>
      </c>
      <c r="S5626" s="269">
        <v>-47</v>
      </c>
      <c r="T5626" s="269">
        <v>-47.5</v>
      </c>
      <c r="DO5626"/>
    </row>
    <row r="5627" spans="15:119" x14ac:dyDescent="0.25">
      <c r="O5627" s="268" t="s">
        <v>15106</v>
      </c>
      <c r="P5627" s="268" t="s">
        <v>9484</v>
      </c>
      <c r="Q5627" s="269">
        <v>-4.5</v>
      </c>
      <c r="R5627" s="269">
        <v>-4.75</v>
      </c>
      <c r="S5627" s="269">
        <v>-47.25</v>
      </c>
      <c r="T5627" s="269">
        <v>-47.5</v>
      </c>
      <c r="DO5627"/>
    </row>
    <row r="5628" spans="15:119" x14ac:dyDescent="0.25">
      <c r="O5628" s="268" t="s">
        <v>15107</v>
      </c>
      <c r="P5628" s="268" t="s">
        <v>9484</v>
      </c>
      <c r="Q5628" s="269">
        <v>-4.5</v>
      </c>
      <c r="R5628" s="269">
        <v>-4.75</v>
      </c>
      <c r="S5628" s="269">
        <v>-47</v>
      </c>
      <c r="T5628" s="269">
        <v>-47.25</v>
      </c>
      <c r="DO5628"/>
    </row>
    <row r="5629" spans="15:119" x14ac:dyDescent="0.25">
      <c r="O5629" s="268" t="s">
        <v>15108</v>
      </c>
      <c r="P5629" s="268" t="s">
        <v>9484</v>
      </c>
      <c r="Q5629" s="269">
        <v>-4.75</v>
      </c>
      <c r="R5629" s="269">
        <v>-5</v>
      </c>
      <c r="S5629" s="269">
        <v>-47.25</v>
      </c>
      <c r="T5629" s="269">
        <v>-47.5</v>
      </c>
      <c r="DO5629"/>
    </row>
    <row r="5630" spans="15:119" x14ac:dyDescent="0.25">
      <c r="O5630" s="268" t="s">
        <v>15109</v>
      </c>
      <c r="P5630" s="268" t="s">
        <v>9484</v>
      </c>
      <c r="Q5630" s="269">
        <v>-4.75</v>
      </c>
      <c r="R5630" s="269">
        <v>-5</v>
      </c>
      <c r="S5630" s="269">
        <v>-47</v>
      </c>
      <c r="T5630" s="269">
        <v>-47.25</v>
      </c>
      <c r="DO5630"/>
    </row>
    <row r="5631" spans="15:119" x14ac:dyDescent="0.25">
      <c r="O5631" s="268" t="s">
        <v>15110</v>
      </c>
      <c r="P5631" s="268" t="s">
        <v>9482</v>
      </c>
      <c r="Q5631" s="269">
        <v>-4.5</v>
      </c>
      <c r="R5631" s="269">
        <v>-5</v>
      </c>
      <c r="S5631" s="269">
        <v>-46.5</v>
      </c>
      <c r="T5631" s="269">
        <v>-47</v>
      </c>
      <c r="DO5631"/>
    </row>
    <row r="5632" spans="15:119" x14ac:dyDescent="0.25">
      <c r="O5632" s="268" t="s">
        <v>15111</v>
      </c>
      <c r="P5632" s="268" t="s">
        <v>9484</v>
      </c>
      <c r="Q5632" s="269">
        <v>-4.5</v>
      </c>
      <c r="R5632" s="269">
        <v>-4.75</v>
      </c>
      <c r="S5632" s="269">
        <v>-46.75</v>
      </c>
      <c r="T5632" s="269">
        <v>-47</v>
      </c>
      <c r="DO5632"/>
    </row>
    <row r="5633" spans="15:119" x14ac:dyDescent="0.25">
      <c r="O5633" s="268" t="s">
        <v>15112</v>
      </c>
      <c r="P5633" s="268" t="s">
        <v>9484</v>
      </c>
      <c r="Q5633" s="269">
        <v>-4.5</v>
      </c>
      <c r="R5633" s="269">
        <v>-4.75</v>
      </c>
      <c r="S5633" s="269">
        <v>-46.5</v>
      </c>
      <c r="T5633" s="269">
        <v>-46.75</v>
      </c>
      <c r="DO5633"/>
    </row>
    <row r="5634" spans="15:119" x14ac:dyDescent="0.25">
      <c r="O5634" s="268" t="s">
        <v>15113</v>
      </c>
      <c r="P5634" s="268" t="s">
        <v>9484</v>
      </c>
      <c r="Q5634" s="269">
        <v>-4.75</v>
      </c>
      <c r="R5634" s="269">
        <v>-5</v>
      </c>
      <c r="S5634" s="269">
        <v>-46.75</v>
      </c>
      <c r="T5634" s="269">
        <v>-47</v>
      </c>
      <c r="DO5634"/>
    </row>
    <row r="5635" spans="15:119" x14ac:dyDescent="0.25">
      <c r="O5635" s="268" t="s">
        <v>15114</v>
      </c>
      <c r="P5635" s="268" t="s">
        <v>9484</v>
      </c>
      <c r="Q5635" s="269">
        <v>-4.75</v>
      </c>
      <c r="R5635" s="269">
        <v>-5</v>
      </c>
      <c r="S5635" s="269">
        <v>-46.5</v>
      </c>
      <c r="T5635" s="269">
        <v>-46.75</v>
      </c>
      <c r="DO5635"/>
    </row>
    <row r="5636" spans="15:119" x14ac:dyDescent="0.25">
      <c r="O5636" s="268" t="s">
        <v>15115</v>
      </c>
      <c r="P5636" s="268" t="s">
        <v>9480</v>
      </c>
      <c r="Q5636" s="269">
        <v>-4</v>
      </c>
      <c r="R5636" s="269">
        <v>-5</v>
      </c>
      <c r="S5636" s="269">
        <v>-45</v>
      </c>
      <c r="T5636" s="269">
        <v>-46.5</v>
      </c>
      <c r="DO5636"/>
    </row>
    <row r="5637" spans="15:119" x14ac:dyDescent="0.25">
      <c r="O5637" s="268" t="s">
        <v>15116</v>
      </c>
      <c r="P5637" s="268" t="s">
        <v>9482</v>
      </c>
      <c r="Q5637" s="269">
        <v>-4</v>
      </c>
      <c r="R5637" s="269">
        <v>-4.5</v>
      </c>
      <c r="S5637" s="269">
        <v>-46</v>
      </c>
      <c r="T5637" s="269">
        <v>-46.5</v>
      </c>
      <c r="DO5637"/>
    </row>
    <row r="5638" spans="15:119" x14ac:dyDescent="0.25">
      <c r="O5638" s="268" t="s">
        <v>15117</v>
      </c>
      <c r="P5638" s="268" t="s">
        <v>9484</v>
      </c>
      <c r="Q5638" s="269">
        <v>-4</v>
      </c>
      <c r="R5638" s="269">
        <v>-4.25</v>
      </c>
      <c r="S5638" s="269">
        <v>-46.25</v>
      </c>
      <c r="T5638" s="269">
        <v>-46.5</v>
      </c>
      <c r="DO5638"/>
    </row>
    <row r="5639" spans="15:119" x14ac:dyDescent="0.25">
      <c r="O5639" s="268" t="s">
        <v>15118</v>
      </c>
      <c r="P5639" s="268" t="s">
        <v>9484</v>
      </c>
      <c r="Q5639" s="269">
        <v>-4</v>
      </c>
      <c r="R5639" s="269">
        <v>-4.25</v>
      </c>
      <c r="S5639" s="269">
        <v>-46</v>
      </c>
      <c r="T5639" s="269">
        <v>-46.25</v>
      </c>
      <c r="DO5639"/>
    </row>
    <row r="5640" spans="15:119" x14ac:dyDescent="0.25">
      <c r="O5640" s="268" t="s">
        <v>15119</v>
      </c>
      <c r="P5640" s="268" t="s">
        <v>9484</v>
      </c>
      <c r="Q5640" s="269">
        <v>-4.25</v>
      </c>
      <c r="R5640" s="269">
        <v>-4.5</v>
      </c>
      <c r="S5640" s="269">
        <v>-46.25</v>
      </c>
      <c r="T5640" s="269">
        <v>-46.5</v>
      </c>
      <c r="DO5640"/>
    </row>
    <row r="5641" spans="15:119" x14ac:dyDescent="0.25">
      <c r="O5641" s="268" t="s">
        <v>15120</v>
      </c>
      <c r="P5641" s="268" t="s">
        <v>9484</v>
      </c>
      <c r="Q5641" s="269">
        <v>-4.25</v>
      </c>
      <c r="R5641" s="269">
        <v>-4.5</v>
      </c>
      <c r="S5641" s="269">
        <v>-46</v>
      </c>
      <c r="T5641" s="269">
        <v>-46.25</v>
      </c>
      <c r="DO5641"/>
    </row>
    <row r="5642" spans="15:119" x14ac:dyDescent="0.25">
      <c r="O5642" s="268" t="s">
        <v>15121</v>
      </c>
      <c r="P5642" s="268" t="s">
        <v>9482</v>
      </c>
      <c r="Q5642" s="269">
        <v>-4</v>
      </c>
      <c r="R5642" s="269">
        <v>-4.5</v>
      </c>
      <c r="S5642" s="269">
        <v>-45.5</v>
      </c>
      <c r="T5642" s="269">
        <v>-46</v>
      </c>
      <c r="DO5642"/>
    </row>
    <row r="5643" spans="15:119" x14ac:dyDescent="0.25">
      <c r="O5643" s="268" t="s">
        <v>15122</v>
      </c>
      <c r="P5643" s="268" t="s">
        <v>9484</v>
      </c>
      <c r="Q5643" s="269">
        <v>-4</v>
      </c>
      <c r="R5643" s="269">
        <v>-4.25</v>
      </c>
      <c r="S5643" s="269">
        <v>-45.75</v>
      </c>
      <c r="T5643" s="269">
        <v>-46</v>
      </c>
      <c r="DO5643"/>
    </row>
    <row r="5644" spans="15:119" x14ac:dyDescent="0.25">
      <c r="O5644" s="268" t="s">
        <v>15123</v>
      </c>
      <c r="P5644" s="268" t="s">
        <v>9484</v>
      </c>
      <c r="Q5644" s="269">
        <v>-4</v>
      </c>
      <c r="R5644" s="269">
        <v>-4.25</v>
      </c>
      <c r="S5644" s="269">
        <v>-45.5</v>
      </c>
      <c r="T5644" s="269">
        <v>-45.75</v>
      </c>
      <c r="DO5644"/>
    </row>
    <row r="5645" spans="15:119" x14ac:dyDescent="0.25">
      <c r="O5645" s="268" t="s">
        <v>15124</v>
      </c>
      <c r="P5645" s="268" t="s">
        <v>9484</v>
      </c>
      <c r="Q5645" s="269">
        <v>-4.25</v>
      </c>
      <c r="R5645" s="269">
        <v>-4.5</v>
      </c>
      <c r="S5645" s="269">
        <v>-45.75</v>
      </c>
      <c r="T5645" s="269">
        <v>-46</v>
      </c>
      <c r="DO5645"/>
    </row>
    <row r="5646" spans="15:119" x14ac:dyDescent="0.25">
      <c r="O5646" s="268" t="s">
        <v>15125</v>
      </c>
      <c r="P5646" s="268" t="s">
        <v>9484</v>
      </c>
      <c r="Q5646" s="269">
        <v>-4.25</v>
      </c>
      <c r="R5646" s="269">
        <v>-4.5</v>
      </c>
      <c r="S5646" s="269">
        <v>-45.5</v>
      </c>
      <c r="T5646" s="269">
        <v>-45.75</v>
      </c>
      <c r="DO5646"/>
    </row>
    <row r="5647" spans="15:119" x14ac:dyDescent="0.25">
      <c r="O5647" s="268" t="s">
        <v>15126</v>
      </c>
      <c r="P5647" s="268" t="s">
        <v>9482</v>
      </c>
      <c r="Q5647" s="269">
        <v>-4</v>
      </c>
      <c r="R5647" s="269">
        <v>-4.5</v>
      </c>
      <c r="S5647" s="269">
        <v>-45</v>
      </c>
      <c r="T5647" s="269">
        <v>-45.5</v>
      </c>
      <c r="DO5647"/>
    </row>
    <row r="5648" spans="15:119" x14ac:dyDescent="0.25">
      <c r="O5648" s="268" t="s">
        <v>15127</v>
      </c>
      <c r="P5648" s="268" t="s">
        <v>9484</v>
      </c>
      <c r="Q5648" s="269">
        <v>-4</v>
      </c>
      <c r="R5648" s="269">
        <v>-4.25</v>
      </c>
      <c r="S5648" s="269">
        <v>-45.25</v>
      </c>
      <c r="T5648" s="269">
        <v>-45.5</v>
      </c>
      <c r="DO5648"/>
    </row>
    <row r="5649" spans="15:119" x14ac:dyDescent="0.25">
      <c r="O5649" s="268" t="s">
        <v>15128</v>
      </c>
      <c r="P5649" s="268" t="s">
        <v>9484</v>
      </c>
      <c r="Q5649" s="269">
        <v>-4</v>
      </c>
      <c r="R5649" s="269">
        <v>-4.25</v>
      </c>
      <c r="S5649" s="269">
        <v>-45</v>
      </c>
      <c r="T5649" s="269">
        <v>-45.25</v>
      </c>
      <c r="DO5649"/>
    </row>
    <row r="5650" spans="15:119" x14ac:dyDescent="0.25">
      <c r="O5650" s="268" t="s">
        <v>15129</v>
      </c>
      <c r="P5650" s="268" t="s">
        <v>9484</v>
      </c>
      <c r="Q5650" s="269">
        <v>-4.25</v>
      </c>
      <c r="R5650" s="269">
        <v>-4.5</v>
      </c>
      <c r="S5650" s="269">
        <v>-45.25</v>
      </c>
      <c r="T5650" s="269">
        <v>-45.5</v>
      </c>
      <c r="DO5650"/>
    </row>
    <row r="5651" spans="15:119" x14ac:dyDescent="0.25">
      <c r="O5651" s="268" t="s">
        <v>15130</v>
      </c>
      <c r="P5651" s="268" t="s">
        <v>9484</v>
      </c>
      <c r="Q5651" s="269">
        <v>-4.25</v>
      </c>
      <c r="R5651" s="269">
        <v>-4.5</v>
      </c>
      <c r="S5651" s="269">
        <v>-45</v>
      </c>
      <c r="T5651" s="269">
        <v>-45.25</v>
      </c>
      <c r="DO5651"/>
    </row>
    <row r="5652" spans="15:119" x14ac:dyDescent="0.25">
      <c r="O5652" s="268" t="s">
        <v>15131</v>
      </c>
      <c r="P5652" s="268" t="s">
        <v>9482</v>
      </c>
      <c r="Q5652" s="269">
        <v>-4.5</v>
      </c>
      <c r="R5652" s="269">
        <v>-5</v>
      </c>
      <c r="S5652" s="269">
        <v>-46</v>
      </c>
      <c r="T5652" s="269">
        <v>-46.5</v>
      </c>
      <c r="DO5652"/>
    </row>
    <row r="5653" spans="15:119" x14ac:dyDescent="0.25">
      <c r="O5653" s="268" t="s">
        <v>15132</v>
      </c>
      <c r="P5653" s="268" t="s">
        <v>9484</v>
      </c>
      <c r="Q5653" s="269">
        <v>-4.5</v>
      </c>
      <c r="R5653" s="269">
        <v>-4.75</v>
      </c>
      <c r="S5653" s="269">
        <v>-46.25</v>
      </c>
      <c r="T5653" s="269">
        <v>-46.5</v>
      </c>
      <c r="DO5653"/>
    </row>
    <row r="5654" spans="15:119" x14ac:dyDescent="0.25">
      <c r="O5654" s="268" t="s">
        <v>15133</v>
      </c>
      <c r="P5654" s="268" t="s">
        <v>9484</v>
      </c>
      <c r="Q5654" s="269">
        <v>-4.5</v>
      </c>
      <c r="R5654" s="269">
        <v>-4.75</v>
      </c>
      <c r="S5654" s="269">
        <v>-46</v>
      </c>
      <c r="T5654" s="269">
        <v>-46.25</v>
      </c>
      <c r="DO5654"/>
    </row>
    <row r="5655" spans="15:119" x14ac:dyDescent="0.25">
      <c r="O5655" s="268" t="s">
        <v>15134</v>
      </c>
      <c r="P5655" s="268" t="s">
        <v>9484</v>
      </c>
      <c r="Q5655" s="269">
        <v>-4.75</v>
      </c>
      <c r="R5655" s="269">
        <v>-5</v>
      </c>
      <c r="S5655" s="269">
        <v>-46.25</v>
      </c>
      <c r="T5655" s="269">
        <v>-46.5</v>
      </c>
      <c r="DO5655"/>
    </row>
    <row r="5656" spans="15:119" x14ac:dyDescent="0.25">
      <c r="O5656" s="268" t="s">
        <v>15135</v>
      </c>
      <c r="P5656" s="268" t="s">
        <v>9484</v>
      </c>
      <c r="Q5656" s="269">
        <v>-4.75</v>
      </c>
      <c r="R5656" s="269">
        <v>-5</v>
      </c>
      <c r="S5656" s="269">
        <v>-46</v>
      </c>
      <c r="T5656" s="269">
        <v>-46.25</v>
      </c>
      <c r="DO5656"/>
    </row>
    <row r="5657" spans="15:119" x14ac:dyDescent="0.25">
      <c r="O5657" s="268" t="s">
        <v>15136</v>
      </c>
      <c r="P5657" s="268" t="s">
        <v>9482</v>
      </c>
      <c r="Q5657" s="269">
        <v>-4.5</v>
      </c>
      <c r="R5657" s="269">
        <v>-5</v>
      </c>
      <c r="S5657" s="269">
        <v>-45.5</v>
      </c>
      <c r="T5657" s="269">
        <v>-46</v>
      </c>
      <c r="DO5657"/>
    </row>
    <row r="5658" spans="15:119" x14ac:dyDescent="0.25">
      <c r="O5658" s="268" t="s">
        <v>15137</v>
      </c>
      <c r="P5658" s="268" t="s">
        <v>9484</v>
      </c>
      <c r="Q5658" s="269">
        <v>-4.5</v>
      </c>
      <c r="R5658" s="269">
        <v>-4.75</v>
      </c>
      <c r="S5658" s="269">
        <v>-45.75</v>
      </c>
      <c r="T5658" s="269">
        <v>-46</v>
      </c>
      <c r="DO5658"/>
    </row>
    <row r="5659" spans="15:119" x14ac:dyDescent="0.25">
      <c r="O5659" s="268" t="s">
        <v>15138</v>
      </c>
      <c r="P5659" s="268" t="s">
        <v>9484</v>
      </c>
      <c r="Q5659" s="269">
        <v>-4.5</v>
      </c>
      <c r="R5659" s="269">
        <v>-4.75</v>
      </c>
      <c r="S5659" s="269">
        <v>-45.5</v>
      </c>
      <c r="T5659" s="269">
        <v>-45.75</v>
      </c>
      <c r="DO5659"/>
    </row>
    <row r="5660" spans="15:119" x14ac:dyDescent="0.25">
      <c r="O5660" s="268" t="s">
        <v>15139</v>
      </c>
      <c r="P5660" s="268" t="s">
        <v>9484</v>
      </c>
      <c r="Q5660" s="269">
        <v>-4.75</v>
      </c>
      <c r="R5660" s="269">
        <v>-5</v>
      </c>
      <c r="S5660" s="269">
        <v>-45.75</v>
      </c>
      <c r="T5660" s="269">
        <v>-46</v>
      </c>
      <c r="DO5660"/>
    </row>
    <row r="5661" spans="15:119" x14ac:dyDescent="0.25">
      <c r="O5661" s="268" t="s">
        <v>15140</v>
      </c>
      <c r="P5661" s="268" t="s">
        <v>9484</v>
      </c>
      <c r="Q5661" s="269">
        <v>-4.75</v>
      </c>
      <c r="R5661" s="269">
        <v>-5</v>
      </c>
      <c r="S5661" s="269">
        <v>-45.5</v>
      </c>
      <c r="T5661" s="269">
        <v>-45.75</v>
      </c>
      <c r="DO5661"/>
    </row>
    <row r="5662" spans="15:119" x14ac:dyDescent="0.25">
      <c r="O5662" s="268" t="s">
        <v>15141</v>
      </c>
      <c r="P5662" s="268" t="s">
        <v>9482</v>
      </c>
      <c r="Q5662" s="269">
        <v>-4.5</v>
      </c>
      <c r="R5662" s="269">
        <v>-5</v>
      </c>
      <c r="S5662" s="269">
        <v>-45</v>
      </c>
      <c r="T5662" s="269">
        <v>-45.5</v>
      </c>
      <c r="DO5662"/>
    </row>
    <row r="5663" spans="15:119" x14ac:dyDescent="0.25">
      <c r="O5663" s="268" t="s">
        <v>15142</v>
      </c>
      <c r="P5663" s="268" t="s">
        <v>9484</v>
      </c>
      <c r="Q5663" s="269">
        <v>-4.5</v>
      </c>
      <c r="R5663" s="269">
        <v>-4.75</v>
      </c>
      <c r="S5663" s="269">
        <v>-45.25</v>
      </c>
      <c r="T5663" s="269">
        <v>-45.5</v>
      </c>
      <c r="DO5663"/>
    </row>
    <row r="5664" spans="15:119" x14ac:dyDescent="0.25">
      <c r="O5664" s="268" t="s">
        <v>15143</v>
      </c>
      <c r="P5664" s="268" t="s">
        <v>9484</v>
      </c>
      <c r="Q5664" s="269">
        <v>-4.5</v>
      </c>
      <c r="R5664" s="269">
        <v>-4.75</v>
      </c>
      <c r="S5664" s="269">
        <v>-45</v>
      </c>
      <c r="T5664" s="269">
        <v>-45.25</v>
      </c>
      <c r="DO5664"/>
    </row>
    <row r="5665" spans="15:119" x14ac:dyDescent="0.25">
      <c r="O5665" s="268" t="s">
        <v>15144</v>
      </c>
      <c r="P5665" s="268" t="s">
        <v>9484</v>
      </c>
      <c r="Q5665" s="269">
        <v>-4.75</v>
      </c>
      <c r="R5665" s="269">
        <v>-5</v>
      </c>
      <c r="S5665" s="269">
        <v>-45.25</v>
      </c>
      <c r="T5665" s="269">
        <v>-45.5</v>
      </c>
      <c r="DO5665"/>
    </row>
    <row r="5666" spans="15:119" x14ac:dyDescent="0.25">
      <c r="O5666" s="268" t="s">
        <v>15145</v>
      </c>
      <c r="P5666" s="268" t="s">
        <v>9484</v>
      </c>
      <c r="Q5666" s="269">
        <v>-4.75</v>
      </c>
      <c r="R5666" s="269">
        <v>-5</v>
      </c>
      <c r="S5666" s="269">
        <v>-45</v>
      </c>
      <c r="T5666" s="269">
        <v>-45.25</v>
      </c>
      <c r="DO5666"/>
    </row>
    <row r="5667" spans="15:119" x14ac:dyDescent="0.25">
      <c r="O5667" s="268" t="s">
        <v>15146</v>
      </c>
      <c r="P5667" s="268" t="s">
        <v>9480</v>
      </c>
      <c r="Q5667" s="269">
        <v>-5</v>
      </c>
      <c r="R5667" s="269">
        <v>-6</v>
      </c>
      <c r="S5667" s="269">
        <v>-46.5</v>
      </c>
      <c r="T5667" s="269">
        <v>-48</v>
      </c>
      <c r="DO5667"/>
    </row>
    <row r="5668" spans="15:119" x14ac:dyDescent="0.25">
      <c r="O5668" s="268" t="s">
        <v>15147</v>
      </c>
      <c r="P5668" s="268" t="s">
        <v>9482</v>
      </c>
      <c r="Q5668" s="269">
        <v>-5</v>
      </c>
      <c r="R5668" s="269">
        <v>-5.5</v>
      </c>
      <c r="S5668" s="269">
        <v>-47.5</v>
      </c>
      <c r="T5668" s="269">
        <v>-48</v>
      </c>
      <c r="DO5668"/>
    </row>
    <row r="5669" spans="15:119" x14ac:dyDescent="0.25">
      <c r="O5669" s="268" t="s">
        <v>15148</v>
      </c>
      <c r="P5669" s="268" t="s">
        <v>9484</v>
      </c>
      <c r="Q5669" s="269">
        <v>-5</v>
      </c>
      <c r="R5669" s="269">
        <v>-5.25</v>
      </c>
      <c r="S5669" s="269">
        <v>-47.75</v>
      </c>
      <c r="T5669" s="269">
        <v>-48</v>
      </c>
      <c r="DO5669"/>
    </row>
    <row r="5670" spans="15:119" x14ac:dyDescent="0.25">
      <c r="O5670" s="268" t="s">
        <v>15149</v>
      </c>
      <c r="P5670" s="268" t="s">
        <v>9484</v>
      </c>
      <c r="Q5670" s="269">
        <v>-5</v>
      </c>
      <c r="R5670" s="269">
        <v>-5.25</v>
      </c>
      <c r="S5670" s="269">
        <v>-47.5</v>
      </c>
      <c r="T5670" s="269">
        <v>-47.75</v>
      </c>
      <c r="DO5670"/>
    </row>
    <row r="5671" spans="15:119" x14ac:dyDescent="0.25">
      <c r="O5671" s="268" t="s">
        <v>15150</v>
      </c>
      <c r="P5671" s="268" t="s">
        <v>9484</v>
      </c>
      <c r="Q5671" s="269">
        <v>-5.25</v>
      </c>
      <c r="R5671" s="269">
        <v>-5.5</v>
      </c>
      <c r="S5671" s="269">
        <v>-47.75</v>
      </c>
      <c r="T5671" s="269">
        <v>-48</v>
      </c>
      <c r="DO5671"/>
    </row>
    <row r="5672" spans="15:119" x14ac:dyDescent="0.25">
      <c r="O5672" s="268" t="s">
        <v>15151</v>
      </c>
      <c r="P5672" s="268" t="s">
        <v>9484</v>
      </c>
      <c r="Q5672" s="269">
        <v>-5.25</v>
      </c>
      <c r="R5672" s="269">
        <v>-5.5</v>
      </c>
      <c r="S5672" s="269">
        <v>-47.5</v>
      </c>
      <c r="T5672" s="269">
        <v>-47.75</v>
      </c>
      <c r="DO5672"/>
    </row>
    <row r="5673" spans="15:119" x14ac:dyDescent="0.25">
      <c r="O5673" s="268" t="s">
        <v>15152</v>
      </c>
      <c r="P5673" s="268" t="s">
        <v>9482</v>
      </c>
      <c r="Q5673" s="269">
        <v>-5</v>
      </c>
      <c r="R5673" s="269">
        <v>-5.5</v>
      </c>
      <c r="S5673" s="269">
        <v>-47</v>
      </c>
      <c r="T5673" s="269">
        <v>-47.5</v>
      </c>
      <c r="DO5673"/>
    </row>
    <row r="5674" spans="15:119" x14ac:dyDescent="0.25">
      <c r="O5674" s="268" t="s">
        <v>15153</v>
      </c>
      <c r="P5674" s="268" t="s">
        <v>9484</v>
      </c>
      <c r="Q5674" s="269">
        <v>-5</v>
      </c>
      <c r="R5674" s="269">
        <v>-5.25</v>
      </c>
      <c r="S5674" s="269">
        <v>-47.25</v>
      </c>
      <c r="T5674" s="269">
        <v>-47.5</v>
      </c>
      <c r="DO5674"/>
    </row>
    <row r="5675" spans="15:119" x14ac:dyDescent="0.25">
      <c r="O5675" s="268" t="s">
        <v>15154</v>
      </c>
      <c r="P5675" s="268" t="s">
        <v>9484</v>
      </c>
      <c r="Q5675" s="269">
        <v>-5</v>
      </c>
      <c r="R5675" s="269">
        <v>-5.25</v>
      </c>
      <c r="S5675" s="269">
        <v>-47</v>
      </c>
      <c r="T5675" s="269">
        <v>-47.25</v>
      </c>
      <c r="DO5675"/>
    </row>
    <row r="5676" spans="15:119" x14ac:dyDescent="0.25">
      <c r="O5676" s="268" t="s">
        <v>15155</v>
      </c>
      <c r="P5676" s="268" t="s">
        <v>9484</v>
      </c>
      <c r="Q5676" s="269">
        <v>-5.25</v>
      </c>
      <c r="R5676" s="269">
        <v>-5.5</v>
      </c>
      <c r="S5676" s="269">
        <v>-47.25</v>
      </c>
      <c r="T5676" s="269">
        <v>-47.5</v>
      </c>
      <c r="DO5676"/>
    </row>
    <row r="5677" spans="15:119" x14ac:dyDescent="0.25">
      <c r="O5677" s="268" t="s">
        <v>15156</v>
      </c>
      <c r="P5677" s="268" t="s">
        <v>9484</v>
      </c>
      <c r="Q5677" s="269">
        <v>-5.25</v>
      </c>
      <c r="R5677" s="269">
        <v>-5.5</v>
      </c>
      <c r="S5677" s="269">
        <v>-47</v>
      </c>
      <c r="T5677" s="269">
        <v>-47.25</v>
      </c>
      <c r="DO5677"/>
    </row>
    <row r="5678" spans="15:119" x14ac:dyDescent="0.25">
      <c r="O5678" s="268" t="s">
        <v>15157</v>
      </c>
      <c r="P5678" s="268" t="s">
        <v>9482</v>
      </c>
      <c r="Q5678" s="269">
        <v>-5</v>
      </c>
      <c r="R5678" s="269">
        <v>-5.5</v>
      </c>
      <c r="S5678" s="269">
        <v>-46.5</v>
      </c>
      <c r="T5678" s="269">
        <v>-47</v>
      </c>
      <c r="DO5678"/>
    </row>
    <row r="5679" spans="15:119" x14ac:dyDescent="0.25">
      <c r="O5679" s="268" t="s">
        <v>15158</v>
      </c>
      <c r="P5679" s="268" t="s">
        <v>9484</v>
      </c>
      <c r="Q5679" s="269">
        <v>-5</v>
      </c>
      <c r="R5679" s="269">
        <v>-5.25</v>
      </c>
      <c r="S5679" s="269">
        <v>-46.75</v>
      </c>
      <c r="T5679" s="269">
        <v>-47</v>
      </c>
      <c r="DO5679"/>
    </row>
    <row r="5680" spans="15:119" x14ac:dyDescent="0.25">
      <c r="O5680" s="268" t="s">
        <v>15159</v>
      </c>
      <c r="P5680" s="268" t="s">
        <v>9484</v>
      </c>
      <c r="Q5680" s="269">
        <v>-5</v>
      </c>
      <c r="R5680" s="269">
        <v>-5.25</v>
      </c>
      <c r="S5680" s="269">
        <v>-46.5</v>
      </c>
      <c r="T5680" s="269">
        <v>-46.75</v>
      </c>
      <c r="DO5680"/>
    </row>
    <row r="5681" spans="15:119" x14ac:dyDescent="0.25">
      <c r="O5681" s="268" t="s">
        <v>15160</v>
      </c>
      <c r="P5681" s="268" t="s">
        <v>9484</v>
      </c>
      <c r="Q5681" s="269">
        <v>-5.25</v>
      </c>
      <c r="R5681" s="269">
        <v>-5.5</v>
      </c>
      <c r="S5681" s="269">
        <v>-46.75</v>
      </c>
      <c r="T5681" s="269">
        <v>-47</v>
      </c>
      <c r="DO5681"/>
    </row>
    <row r="5682" spans="15:119" x14ac:dyDescent="0.25">
      <c r="O5682" s="268" t="s">
        <v>15161</v>
      </c>
      <c r="P5682" s="268" t="s">
        <v>9484</v>
      </c>
      <c r="Q5682" s="269">
        <v>-5.25</v>
      </c>
      <c r="R5682" s="269">
        <v>-5.5</v>
      </c>
      <c r="S5682" s="269">
        <v>-46.5</v>
      </c>
      <c r="T5682" s="269">
        <v>-46.75</v>
      </c>
      <c r="DO5682"/>
    </row>
    <row r="5683" spans="15:119" x14ac:dyDescent="0.25">
      <c r="O5683" s="268" t="s">
        <v>15162</v>
      </c>
      <c r="P5683" s="268" t="s">
        <v>9482</v>
      </c>
      <c r="Q5683" s="269">
        <v>-5.5</v>
      </c>
      <c r="R5683" s="269">
        <v>-6</v>
      </c>
      <c r="S5683" s="269">
        <v>-47.5</v>
      </c>
      <c r="T5683" s="269">
        <v>-48</v>
      </c>
      <c r="DO5683"/>
    </row>
    <row r="5684" spans="15:119" x14ac:dyDescent="0.25">
      <c r="O5684" s="268" t="s">
        <v>15163</v>
      </c>
      <c r="P5684" s="268" t="s">
        <v>9484</v>
      </c>
      <c r="Q5684" s="269">
        <v>-5.5</v>
      </c>
      <c r="R5684" s="269">
        <v>-5.75</v>
      </c>
      <c r="S5684" s="269">
        <v>-47.75</v>
      </c>
      <c r="T5684" s="269">
        <v>-48</v>
      </c>
      <c r="DO5684"/>
    </row>
    <row r="5685" spans="15:119" x14ac:dyDescent="0.25">
      <c r="O5685" s="268" t="s">
        <v>15164</v>
      </c>
      <c r="P5685" s="268" t="s">
        <v>9484</v>
      </c>
      <c r="Q5685" s="269">
        <v>-5.5</v>
      </c>
      <c r="R5685" s="269">
        <v>-5.75</v>
      </c>
      <c r="S5685" s="269">
        <v>-47.5</v>
      </c>
      <c r="T5685" s="269">
        <v>-47.75</v>
      </c>
      <c r="DO5685"/>
    </row>
    <row r="5686" spans="15:119" x14ac:dyDescent="0.25">
      <c r="O5686" s="268" t="s">
        <v>15165</v>
      </c>
      <c r="P5686" s="268" t="s">
        <v>9484</v>
      </c>
      <c r="Q5686" s="269">
        <v>-5.75</v>
      </c>
      <c r="R5686" s="269">
        <v>-6</v>
      </c>
      <c r="S5686" s="269">
        <v>-47.75</v>
      </c>
      <c r="T5686" s="269">
        <v>-48</v>
      </c>
      <c r="DO5686"/>
    </row>
    <row r="5687" spans="15:119" x14ac:dyDescent="0.25">
      <c r="O5687" s="268" t="s">
        <v>15166</v>
      </c>
      <c r="P5687" s="268" t="s">
        <v>9484</v>
      </c>
      <c r="Q5687" s="269">
        <v>-5.75</v>
      </c>
      <c r="R5687" s="269">
        <v>-6</v>
      </c>
      <c r="S5687" s="269">
        <v>-47.5</v>
      </c>
      <c r="T5687" s="269">
        <v>-47.75</v>
      </c>
      <c r="DO5687"/>
    </row>
    <row r="5688" spans="15:119" x14ac:dyDescent="0.25">
      <c r="O5688" s="268" t="s">
        <v>15167</v>
      </c>
      <c r="P5688" s="268" t="s">
        <v>9482</v>
      </c>
      <c r="Q5688" s="269">
        <v>-5.5</v>
      </c>
      <c r="R5688" s="269">
        <v>-6</v>
      </c>
      <c r="S5688" s="269">
        <v>-47</v>
      </c>
      <c r="T5688" s="269">
        <v>-47.5</v>
      </c>
      <c r="DO5688"/>
    </row>
    <row r="5689" spans="15:119" x14ac:dyDescent="0.25">
      <c r="O5689" s="268" t="s">
        <v>15168</v>
      </c>
      <c r="P5689" s="268" t="s">
        <v>9484</v>
      </c>
      <c r="Q5689" s="269">
        <v>-5.5</v>
      </c>
      <c r="R5689" s="269">
        <v>-5.75</v>
      </c>
      <c r="S5689" s="269">
        <v>-47.25</v>
      </c>
      <c r="T5689" s="269">
        <v>-47.5</v>
      </c>
      <c r="DO5689"/>
    </row>
    <row r="5690" spans="15:119" x14ac:dyDescent="0.25">
      <c r="O5690" s="268" t="s">
        <v>15169</v>
      </c>
      <c r="P5690" s="268" t="s">
        <v>9484</v>
      </c>
      <c r="Q5690" s="269">
        <v>-5.5</v>
      </c>
      <c r="R5690" s="269">
        <v>-5.75</v>
      </c>
      <c r="S5690" s="269">
        <v>-47</v>
      </c>
      <c r="T5690" s="269">
        <v>-47.25</v>
      </c>
      <c r="DO5690"/>
    </row>
    <row r="5691" spans="15:119" x14ac:dyDescent="0.25">
      <c r="O5691" s="268" t="s">
        <v>15170</v>
      </c>
      <c r="P5691" s="268" t="s">
        <v>9484</v>
      </c>
      <c r="Q5691" s="269">
        <v>-5.75</v>
      </c>
      <c r="R5691" s="269">
        <v>-6</v>
      </c>
      <c r="S5691" s="269">
        <v>-47.25</v>
      </c>
      <c r="T5691" s="269">
        <v>-47.5</v>
      </c>
      <c r="DO5691"/>
    </row>
    <row r="5692" spans="15:119" x14ac:dyDescent="0.25">
      <c r="O5692" s="268" t="s">
        <v>15171</v>
      </c>
      <c r="P5692" s="268" t="s">
        <v>9484</v>
      </c>
      <c r="Q5692" s="269">
        <v>-5.75</v>
      </c>
      <c r="R5692" s="269">
        <v>-6</v>
      </c>
      <c r="S5692" s="269">
        <v>-47</v>
      </c>
      <c r="T5692" s="269">
        <v>-47.25</v>
      </c>
      <c r="DO5692"/>
    </row>
    <row r="5693" spans="15:119" x14ac:dyDescent="0.25">
      <c r="O5693" s="268" t="s">
        <v>15172</v>
      </c>
      <c r="P5693" s="268" t="s">
        <v>9482</v>
      </c>
      <c r="Q5693" s="269">
        <v>-5.5</v>
      </c>
      <c r="R5693" s="269">
        <v>-6</v>
      </c>
      <c r="S5693" s="269">
        <v>-46.5</v>
      </c>
      <c r="T5693" s="269">
        <v>-47</v>
      </c>
      <c r="DO5693"/>
    </row>
    <row r="5694" spans="15:119" x14ac:dyDescent="0.25">
      <c r="O5694" s="268" t="s">
        <v>15173</v>
      </c>
      <c r="P5694" s="268" t="s">
        <v>9484</v>
      </c>
      <c r="Q5694" s="269">
        <v>-5.5</v>
      </c>
      <c r="R5694" s="269">
        <v>-5.75</v>
      </c>
      <c r="S5694" s="269">
        <v>-46.75</v>
      </c>
      <c r="T5694" s="269">
        <v>-47</v>
      </c>
      <c r="DO5694"/>
    </row>
    <row r="5695" spans="15:119" x14ac:dyDescent="0.25">
      <c r="O5695" s="268" t="s">
        <v>15174</v>
      </c>
      <c r="P5695" s="268" t="s">
        <v>9484</v>
      </c>
      <c r="Q5695" s="269">
        <v>-5.5</v>
      </c>
      <c r="R5695" s="269">
        <v>-5.75</v>
      </c>
      <c r="S5695" s="269">
        <v>-46.5</v>
      </c>
      <c r="T5695" s="269">
        <v>-46.75</v>
      </c>
      <c r="DO5695"/>
    </row>
    <row r="5696" spans="15:119" x14ac:dyDescent="0.25">
      <c r="O5696" s="268" t="s">
        <v>15175</v>
      </c>
      <c r="P5696" s="268" t="s">
        <v>9484</v>
      </c>
      <c r="Q5696" s="269">
        <v>-5.75</v>
      </c>
      <c r="R5696" s="269">
        <v>-6</v>
      </c>
      <c r="S5696" s="269">
        <v>-46.75</v>
      </c>
      <c r="T5696" s="269">
        <v>-47</v>
      </c>
      <c r="DO5696"/>
    </row>
    <row r="5697" spans="15:119" x14ac:dyDescent="0.25">
      <c r="O5697" s="268" t="s">
        <v>15176</v>
      </c>
      <c r="P5697" s="268" t="s">
        <v>9484</v>
      </c>
      <c r="Q5697" s="269">
        <v>-5.75</v>
      </c>
      <c r="R5697" s="269">
        <v>-6</v>
      </c>
      <c r="S5697" s="269">
        <v>-46.5</v>
      </c>
      <c r="T5697" s="269">
        <v>-46.75</v>
      </c>
      <c r="DO5697"/>
    </row>
    <row r="5698" spans="15:119" x14ac:dyDescent="0.25">
      <c r="O5698" s="268" t="s">
        <v>15177</v>
      </c>
      <c r="P5698" s="268" t="s">
        <v>9480</v>
      </c>
      <c r="Q5698" s="269">
        <v>-5</v>
      </c>
      <c r="R5698" s="269">
        <v>-6</v>
      </c>
      <c r="S5698" s="269">
        <v>-45</v>
      </c>
      <c r="T5698" s="269">
        <v>-46.5</v>
      </c>
      <c r="DO5698"/>
    </row>
    <row r="5699" spans="15:119" x14ac:dyDescent="0.25">
      <c r="O5699" s="268" t="s">
        <v>15178</v>
      </c>
      <c r="P5699" s="268" t="s">
        <v>9482</v>
      </c>
      <c r="Q5699" s="269">
        <v>-5</v>
      </c>
      <c r="R5699" s="269">
        <v>-5.5</v>
      </c>
      <c r="S5699" s="269">
        <v>-46</v>
      </c>
      <c r="T5699" s="269">
        <v>-46.5</v>
      </c>
      <c r="DO5699"/>
    </row>
    <row r="5700" spans="15:119" x14ac:dyDescent="0.25">
      <c r="O5700" s="268" t="s">
        <v>15179</v>
      </c>
      <c r="P5700" s="268" t="s">
        <v>9484</v>
      </c>
      <c r="Q5700" s="269">
        <v>-5</v>
      </c>
      <c r="R5700" s="269">
        <v>-5.25</v>
      </c>
      <c r="S5700" s="269">
        <v>-46.25</v>
      </c>
      <c r="T5700" s="269">
        <v>-46.5</v>
      </c>
      <c r="DO5700"/>
    </row>
    <row r="5701" spans="15:119" x14ac:dyDescent="0.25">
      <c r="O5701" s="268" t="s">
        <v>15180</v>
      </c>
      <c r="P5701" s="268" t="s">
        <v>9484</v>
      </c>
      <c r="Q5701" s="269">
        <v>-5</v>
      </c>
      <c r="R5701" s="269">
        <v>-5.25</v>
      </c>
      <c r="S5701" s="269">
        <v>-46</v>
      </c>
      <c r="T5701" s="269">
        <v>-46.25</v>
      </c>
      <c r="DO5701"/>
    </row>
    <row r="5702" spans="15:119" x14ac:dyDescent="0.25">
      <c r="O5702" s="268" t="s">
        <v>15181</v>
      </c>
      <c r="P5702" s="268" t="s">
        <v>9484</v>
      </c>
      <c r="Q5702" s="269">
        <v>-5.25</v>
      </c>
      <c r="R5702" s="269">
        <v>-5.5</v>
      </c>
      <c r="S5702" s="269">
        <v>-46.25</v>
      </c>
      <c r="T5702" s="269">
        <v>-46.5</v>
      </c>
      <c r="DO5702"/>
    </row>
    <row r="5703" spans="15:119" x14ac:dyDescent="0.25">
      <c r="O5703" s="268" t="s">
        <v>15182</v>
      </c>
      <c r="P5703" s="268" t="s">
        <v>9484</v>
      </c>
      <c r="Q5703" s="269">
        <v>-5.25</v>
      </c>
      <c r="R5703" s="269">
        <v>-5.5</v>
      </c>
      <c r="S5703" s="269">
        <v>-46</v>
      </c>
      <c r="T5703" s="269">
        <v>-46.25</v>
      </c>
      <c r="DO5703"/>
    </row>
    <row r="5704" spans="15:119" x14ac:dyDescent="0.25">
      <c r="O5704" s="268" t="s">
        <v>15183</v>
      </c>
      <c r="P5704" s="268" t="s">
        <v>9482</v>
      </c>
      <c r="Q5704" s="269">
        <v>-5</v>
      </c>
      <c r="R5704" s="269">
        <v>-5.5</v>
      </c>
      <c r="S5704" s="269">
        <v>-45.5</v>
      </c>
      <c r="T5704" s="269">
        <v>-46</v>
      </c>
      <c r="DO5704"/>
    </row>
    <row r="5705" spans="15:119" x14ac:dyDescent="0.25">
      <c r="O5705" s="268" t="s">
        <v>15184</v>
      </c>
      <c r="P5705" s="268" t="s">
        <v>9484</v>
      </c>
      <c r="Q5705" s="269">
        <v>-5</v>
      </c>
      <c r="R5705" s="269">
        <v>-5.25</v>
      </c>
      <c r="S5705" s="269">
        <v>-45.75</v>
      </c>
      <c r="T5705" s="269">
        <v>-46</v>
      </c>
      <c r="DO5705"/>
    </row>
    <row r="5706" spans="15:119" x14ac:dyDescent="0.25">
      <c r="O5706" s="268" t="s">
        <v>15185</v>
      </c>
      <c r="P5706" s="268" t="s">
        <v>9484</v>
      </c>
      <c r="Q5706" s="269">
        <v>-5</v>
      </c>
      <c r="R5706" s="269">
        <v>-5.25</v>
      </c>
      <c r="S5706" s="269">
        <v>-45.5</v>
      </c>
      <c r="T5706" s="269">
        <v>-45.75</v>
      </c>
      <c r="DO5706"/>
    </row>
    <row r="5707" spans="15:119" x14ac:dyDescent="0.25">
      <c r="O5707" s="268" t="s">
        <v>15186</v>
      </c>
      <c r="P5707" s="268" t="s">
        <v>9484</v>
      </c>
      <c r="Q5707" s="269">
        <v>-5.25</v>
      </c>
      <c r="R5707" s="269">
        <v>-5.5</v>
      </c>
      <c r="S5707" s="269">
        <v>-45.75</v>
      </c>
      <c r="T5707" s="269">
        <v>-46</v>
      </c>
      <c r="DO5707"/>
    </row>
    <row r="5708" spans="15:119" x14ac:dyDescent="0.25">
      <c r="O5708" s="268" t="s">
        <v>15187</v>
      </c>
      <c r="P5708" s="268" t="s">
        <v>9484</v>
      </c>
      <c r="Q5708" s="269">
        <v>-5.25</v>
      </c>
      <c r="R5708" s="269">
        <v>-5.5</v>
      </c>
      <c r="S5708" s="269">
        <v>-45.5</v>
      </c>
      <c r="T5708" s="269">
        <v>-45.75</v>
      </c>
      <c r="DO5708"/>
    </row>
    <row r="5709" spans="15:119" x14ac:dyDescent="0.25">
      <c r="O5709" s="268" t="s">
        <v>15188</v>
      </c>
      <c r="P5709" s="268" t="s">
        <v>9482</v>
      </c>
      <c r="Q5709" s="269">
        <v>-5</v>
      </c>
      <c r="R5709" s="269">
        <v>-5.5</v>
      </c>
      <c r="S5709" s="269">
        <v>-45</v>
      </c>
      <c r="T5709" s="269">
        <v>-45.5</v>
      </c>
      <c r="DO5709"/>
    </row>
    <row r="5710" spans="15:119" x14ac:dyDescent="0.25">
      <c r="O5710" s="268" t="s">
        <v>15189</v>
      </c>
      <c r="P5710" s="268" t="s">
        <v>9484</v>
      </c>
      <c r="Q5710" s="269">
        <v>-5</v>
      </c>
      <c r="R5710" s="269">
        <v>-5.25</v>
      </c>
      <c r="S5710" s="269">
        <v>-45.25</v>
      </c>
      <c r="T5710" s="269">
        <v>-45.5</v>
      </c>
      <c r="DO5710"/>
    </row>
    <row r="5711" spans="15:119" x14ac:dyDescent="0.25">
      <c r="O5711" s="268" t="s">
        <v>15190</v>
      </c>
      <c r="P5711" s="268" t="s">
        <v>9484</v>
      </c>
      <c r="Q5711" s="269">
        <v>-5</v>
      </c>
      <c r="R5711" s="269">
        <v>-5.25</v>
      </c>
      <c r="S5711" s="269">
        <v>-45</v>
      </c>
      <c r="T5711" s="269">
        <v>-45.25</v>
      </c>
      <c r="DO5711"/>
    </row>
    <row r="5712" spans="15:119" x14ac:dyDescent="0.25">
      <c r="O5712" s="268" t="s">
        <v>15191</v>
      </c>
      <c r="P5712" s="268" t="s">
        <v>9484</v>
      </c>
      <c r="Q5712" s="269">
        <v>-5.25</v>
      </c>
      <c r="R5712" s="269">
        <v>-5.5</v>
      </c>
      <c r="S5712" s="269">
        <v>-45.25</v>
      </c>
      <c r="T5712" s="269">
        <v>-45.5</v>
      </c>
      <c r="DO5712"/>
    </row>
    <row r="5713" spans="15:119" x14ac:dyDescent="0.25">
      <c r="O5713" s="268" t="s">
        <v>15192</v>
      </c>
      <c r="P5713" s="268" t="s">
        <v>9484</v>
      </c>
      <c r="Q5713" s="269">
        <v>-5.25</v>
      </c>
      <c r="R5713" s="269">
        <v>-5.5</v>
      </c>
      <c r="S5713" s="269">
        <v>-45</v>
      </c>
      <c r="T5713" s="269">
        <v>-45.25</v>
      </c>
      <c r="DO5713"/>
    </row>
    <row r="5714" spans="15:119" x14ac:dyDescent="0.25">
      <c r="O5714" s="268" t="s">
        <v>15193</v>
      </c>
      <c r="P5714" s="268" t="s">
        <v>9482</v>
      </c>
      <c r="Q5714" s="269">
        <v>-5.5</v>
      </c>
      <c r="R5714" s="269">
        <v>-6</v>
      </c>
      <c r="S5714" s="269">
        <v>-46</v>
      </c>
      <c r="T5714" s="269">
        <v>-46.5</v>
      </c>
      <c r="DO5714"/>
    </row>
    <row r="5715" spans="15:119" x14ac:dyDescent="0.25">
      <c r="O5715" s="268" t="s">
        <v>15194</v>
      </c>
      <c r="P5715" s="268" t="s">
        <v>9484</v>
      </c>
      <c r="Q5715" s="269">
        <v>-5.5</v>
      </c>
      <c r="R5715" s="269">
        <v>-5.75</v>
      </c>
      <c r="S5715" s="269">
        <v>-46.25</v>
      </c>
      <c r="T5715" s="269">
        <v>-46.5</v>
      </c>
      <c r="DO5715"/>
    </row>
    <row r="5716" spans="15:119" x14ac:dyDescent="0.25">
      <c r="O5716" s="268" t="s">
        <v>15195</v>
      </c>
      <c r="P5716" s="268" t="s">
        <v>9484</v>
      </c>
      <c r="Q5716" s="269">
        <v>-5.5</v>
      </c>
      <c r="R5716" s="269">
        <v>-5.75</v>
      </c>
      <c r="S5716" s="269">
        <v>-46</v>
      </c>
      <c r="T5716" s="269">
        <v>-46.25</v>
      </c>
      <c r="DO5716"/>
    </row>
    <row r="5717" spans="15:119" x14ac:dyDescent="0.25">
      <c r="O5717" s="268" t="s">
        <v>15196</v>
      </c>
      <c r="P5717" s="268" t="s">
        <v>9484</v>
      </c>
      <c r="Q5717" s="269">
        <v>-5.75</v>
      </c>
      <c r="R5717" s="269">
        <v>-6</v>
      </c>
      <c r="S5717" s="269">
        <v>-46.25</v>
      </c>
      <c r="T5717" s="269">
        <v>-46.5</v>
      </c>
      <c r="DO5717"/>
    </row>
    <row r="5718" spans="15:119" x14ac:dyDescent="0.25">
      <c r="O5718" s="268" t="s">
        <v>15197</v>
      </c>
      <c r="P5718" s="268" t="s">
        <v>9484</v>
      </c>
      <c r="Q5718" s="269">
        <v>-5.75</v>
      </c>
      <c r="R5718" s="269">
        <v>-6</v>
      </c>
      <c r="S5718" s="269">
        <v>-46</v>
      </c>
      <c r="T5718" s="269">
        <v>-46.25</v>
      </c>
      <c r="DO5718"/>
    </row>
    <row r="5719" spans="15:119" x14ac:dyDescent="0.25">
      <c r="O5719" s="268" t="s">
        <v>15198</v>
      </c>
      <c r="P5719" s="268" t="s">
        <v>9482</v>
      </c>
      <c r="Q5719" s="269">
        <v>-5.5</v>
      </c>
      <c r="R5719" s="269">
        <v>-6</v>
      </c>
      <c r="S5719" s="269">
        <v>-45.5</v>
      </c>
      <c r="T5719" s="269">
        <v>-46</v>
      </c>
      <c r="DO5719"/>
    </row>
    <row r="5720" spans="15:119" x14ac:dyDescent="0.25">
      <c r="O5720" s="268" t="s">
        <v>15199</v>
      </c>
      <c r="P5720" s="268" t="s">
        <v>9484</v>
      </c>
      <c r="Q5720" s="269">
        <v>-5.5</v>
      </c>
      <c r="R5720" s="269">
        <v>-5.75</v>
      </c>
      <c r="S5720" s="269">
        <v>-45.75</v>
      </c>
      <c r="T5720" s="269">
        <v>-46</v>
      </c>
      <c r="DO5720"/>
    </row>
    <row r="5721" spans="15:119" x14ac:dyDescent="0.25">
      <c r="O5721" s="268" t="s">
        <v>15200</v>
      </c>
      <c r="P5721" s="268" t="s">
        <v>9484</v>
      </c>
      <c r="Q5721" s="269">
        <v>-5.5</v>
      </c>
      <c r="R5721" s="269">
        <v>-5.75</v>
      </c>
      <c r="S5721" s="269">
        <v>-45.5</v>
      </c>
      <c r="T5721" s="269">
        <v>-45.75</v>
      </c>
      <c r="DO5721"/>
    </row>
    <row r="5722" spans="15:119" x14ac:dyDescent="0.25">
      <c r="O5722" s="268" t="s">
        <v>15201</v>
      </c>
      <c r="P5722" s="268" t="s">
        <v>9484</v>
      </c>
      <c r="Q5722" s="269">
        <v>-5.75</v>
      </c>
      <c r="R5722" s="269">
        <v>-6</v>
      </c>
      <c r="S5722" s="269">
        <v>-45.75</v>
      </c>
      <c r="T5722" s="269">
        <v>-46</v>
      </c>
      <c r="DO5722"/>
    </row>
    <row r="5723" spans="15:119" x14ac:dyDescent="0.25">
      <c r="O5723" s="268" t="s">
        <v>15202</v>
      </c>
      <c r="P5723" s="268" t="s">
        <v>9484</v>
      </c>
      <c r="Q5723" s="269">
        <v>-5.75</v>
      </c>
      <c r="R5723" s="269">
        <v>-6</v>
      </c>
      <c r="S5723" s="269">
        <v>-45.5</v>
      </c>
      <c r="T5723" s="269">
        <v>-45.75</v>
      </c>
      <c r="DO5723"/>
    </row>
    <row r="5724" spans="15:119" x14ac:dyDescent="0.25">
      <c r="O5724" s="268" t="s">
        <v>15203</v>
      </c>
      <c r="P5724" s="268" t="s">
        <v>9482</v>
      </c>
      <c r="Q5724" s="269">
        <v>-5.5</v>
      </c>
      <c r="R5724" s="269">
        <v>-6</v>
      </c>
      <c r="S5724" s="269">
        <v>-45</v>
      </c>
      <c r="T5724" s="269">
        <v>-45.5</v>
      </c>
      <c r="DO5724"/>
    </row>
    <row r="5725" spans="15:119" x14ac:dyDescent="0.25">
      <c r="O5725" s="268" t="s">
        <v>15204</v>
      </c>
      <c r="P5725" s="268" t="s">
        <v>9484</v>
      </c>
      <c r="Q5725" s="269">
        <v>-5.5</v>
      </c>
      <c r="R5725" s="269">
        <v>-5.75</v>
      </c>
      <c r="S5725" s="269">
        <v>-45.25</v>
      </c>
      <c r="T5725" s="269">
        <v>-45.5</v>
      </c>
      <c r="DO5725"/>
    </row>
    <row r="5726" spans="15:119" x14ac:dyDescent="0.25">
      <c r="O5726" s="268" t="s">
        <v>15205</v>
      </c>
      <c r="P5726" s="268" t="s">
        <v>9484</v>
      </c>
      <c r="Q5726" s="269">
        <v>-5.5</v>
      </c>
      <c r="R5726" s="269">
        <v>-5.75</v>
      </c>
      <c r="S5726" s="269">
        <v>-45</v>
      </c>
      <c r="T5726" s="269">
        <v>-45.25</v>
      </c>
      <c r="DO5726"/>
    </row>
    <row r="5727" spans="15:119" x14ac:dyDescent="0.25">
      <c r="O5727" s="268" t="s">
        <v>15206</v>
      </c>
      <c r="P5727" s="268" t="s">
        <v>9484</v>
      </c>
      <c r="Q5727" s="269">
        <v>-5.75</v>
      </c>
      <c r="R5727" s="269">
        <v>-6</v>
      </c>
      <c r="S5727" s="269">
        <v>-45.25</v>
      </c>
      <c r="T5727" s="269">
        <v>-45.5</v>
      </c>
      <c r="DO5727"/>
    </row>
    <row r="5728" spans="15:119" x14ac:dyDescent="0.25">
      <c r="O5728" s="268" t="s">
        <v>15207</v>
      </c>
      <c r="P5728" s="268" t="s">
        <v>9484</v>
      </c>
      <c r="Q5728" s="269">
        <v>-5.75</v>
      </c>
      <c r="R5728" s="269">
        <v>-6</v>
      </c>
      <c r="S5728" s="269">
        <v>-45</v>
      </c>
      <c r="T5728" s="269">
        <v>-45.25</v>
      </c>
      <c r="DO5728"/>
    </row>
    <row r="5729" spans="15:119" x14ac:dyDescent="0.25">
      <c r="O5729" s="268" t="s">
        <v>15208</v>
      </c>
      <c r="P5729" s="268" t="s">
        <v>9478</v>
      </c>
      <c r="Q5729" s="269">
        <v>-4</v>
      </c>
      <c r="R5729" s="269">
        <v>-6</v>
      </c>
      <c r="S5729" s="269">
        <v>-42</v>
      </c>
      <c r="T5729" s="269">
        <v>-45</v>
      </c>
      <c r="DO5729"/>
    </row>
    <row r="5730" spans="15:119" x14ac:dyDescent="0.25">
      <c r="O5730" s="268" t="s">
        <v>15209</v>
      </c>
      <c r="P5730" s="268" t="s">
        <v>9480</v>
      </c>
      <c r="Q5730" s="269">
        <v>-4</v>
      </c>
      <c r="R5730" s="269">
        <v>-5</v>
      </c>
      <c r="S5730" s="269">
        <v>-43.5</v>
      </c>
      <c r="T5730" s="269">
        <v>-45</v>
      </c>
      <c r="DO5730"/>
    </row>
    <row r="5731" spans="15:119" x14ac:dyDescent="0.25">
      <c r="O5731" s="268" t="s">
        <v>15210</v>
      </c>
      <c r="P5731" s="268" t="s">
        <v>9482</v>
      </c>
      <c r="Q5731" s="269">
        <v>-4</v>
      </c>
      <c r="R5731" s="269">
        <v>-4.5</v>
      </c>
      <c r="S5731" s="269">
        <v>-44.5</v>
      </c>
      <c r="T5731" s="269">
        <v>-45</v>
      </c>
      <c r="DO5731"/>
    </row>
    <row r="5732" spans="15:119" x14ac:dyDescent="0.25">
      <c r="O5732" s="268" t="s">
        <v>15211</v>
      </c>
      <c r="P5732" s="268" t="s">
        <v>9484</v>
      </c>
      <c r="Q5732" s="269">
        <v>-4</v>
      </c>
      <c r="R5732" s="269">
        <v>-4.25</v>
      </c>
      <c r="S5732" s="269">
        <v>-44.75</v>
      </c>
      <c r="T5732" s="269">
        <v>-45</v>
      </c>
      <c r="DO5732"/>
    </row>
    <row r="5733" spans="15:119" x14ac:dyDescent="0.25">
      <c r="O5733" s="268" t="s">
        <v>15212</v>
      </c>
      <c r="P5733" s="268" t="s">
        <v>9484</v>
      </c>
      <c r="Q5733" s="269">
        <v>-4</v>
      </c>
      <c r="R5733" s="269">
        <v>-4.25</v>
      </c>
      <c r="S5733" s="269">
        <v>-44.5</v>
      </c>
      <c r="T5733" s="269">
        <v>-44.75</v>
      </c>
      <c r="DO5733"/>
    </row>
    <row r="5734" spans="15:119" x14ac:dyDescent="0.25">
      <c r="O5734" s="268" t="s">
        <v>15213</v>
      </c>
      <c r="P5734" s="268" t="s">
        <v>9484</v>
      </c>
      <c r="Q5734" s="269">
        <v>-4.25</v>
      </c>
      <c r="R5734" s="269">
        <v>-4.5</v>
      </c>
      <c r="S5734" s="269">
        <v>-44.75</v>
      </c>
      <c r="T5734" s="269">
        <v>-45</v>
      </c>
      <c r="DO5734"/>
    </row>
    <row r="5735" spans="15:119" x14ac:dyDescent="0.25">
      <c r="O5735" s="268" t="s">
        <v>15214</v>
      </c>
      <c r="P5735" s="268" t="s">
        <v>9484</v>
      </c>
      <c r="Q5735" s="269">
        <v>-4.25</v>
      </c>
      <c r="R5735" s="269">
        <v>-4.5</v>
      </c>
      <c r="S5735" s="269">
        <v>-44.5</v>
      </c>
      <c r="T5735" s="269">
        <v>-44.75</v>
      </c>
      <c r="DO5735"/>
    </row>
    <row r="5736" spans="15:119" x14ac:dyDescent="0.25">
      <c r="O5736" s="268" t="s">
        <v>15215</v>
      </c>
      <c r="P5736" s="268" t="s">
        <v>9482</v>
      </c>
      <c r="Q5736" s="269">
        <v>-4</v>
      </c>
      <c r="R5736" s="269">
        <v>-4.5</v>
      </c>
      <c r="S5736" s="269">
        <v>-44</v>
      </c>
      <c r="T5736" s="269">
        <v>-44.5</v>
      </c>
      <c r="DO5736"/>
    </row>
    <row r="5737" spans="15:119" x14ac:dyDescent="0.25">
      <c r="O5737" s="268" t="s">
        <v>15216</v>
      </c>
      <c r="P5737" s="268" t="s">
        <v>9484</v>
      </c>
      <c r="Q5737" s="269">
        <v>-4</v>
      </c>
      <c r="R5737" s="269">
        <v>-4.25</v>
      </c>
      <c r="S5737" s="269">
        <v>-44.25</v>
      </c>
      <c r="T5737" s="269">
        <v>-44.5</v>
      </c>
      <c r="DO5737"/>
    </row>
    <row r="5738" spans="15:119" x14ac:dyDescent="0.25">
      <c r="O5738" s="268" t="s">
        <v>15217</v>
      </c>
      <c r="P5738" s="268" t="s">
        <v>9484</v>
      </c>
      <c r="Q5738" s="269">
        <v>-4</v>
      </c>
      <c r="R5738" s="269">
        <v>-4.25</v>
      </c>
      <c r="S5738" s="269">
        <v>-44</v>
      </c>
      <c r="T5738" s="269">
        <v>-44.25</v>
      </c>
      <c r="DO5738"/>
    </row>
    <row r="5739" spans="15:119" x14ac:dyDescent="0.25">
      <c r="O5739" s="268" t="s">
        <v>15218</v>
      </c>
      <c r="P5739" s="268" t="s">
        <v>9484</v>
      </c>
      <c r="Q5739" s="269">
        <v>-4.25</v>
      </c>
      <c r="R5739" s="269">
        <v>-4.5</v>
      </c>
      <c r="S5739" s="269">
        <v>-44.25</v>
      </c>
      <c r="T5739" s="269">
        <v>-44.5</v>
      </c>
      <c r="DO5739"/>
    </row>
    <row r="5740" spans="15:119" x14ac:dyDescent="0.25">
      <c r="O5740" s="268" t="s">
        <v>15219</v>
      </c>
      <c r="P5740" s="268" t="s">
        <v>9484</v>
      </c>
      <c r="Q5740" s="269">
        <v>-4.25</v>
      </c>
      <c r="R5740" s="269">
        <v>-4.5</v>
      </c>
      <c r="S5740" s="269">
        <v>-44</v>
      </c>
      <c r="T5740" s="269">
        <v>-44.25</v>
      </c>
      <c r="DO5740"/>
    </row>
    <row r="5741" spans="15:119" x14ac:dyDescent="0.25">
      <c r="O5741" s="268" t="s">
        <v>15220</v>
      </c>
      <c r="P5741" s="268" t="s">
        <v>9482</v>
      </c>
      <c r="Q5741" s="269">
        <v>-4</v>
      </c>
      <c r="R5741" s="269">
        <v>-4.5</v>
      </c>
      <c r="S5741" s="269">
        <v>-43.5</v>
      </c>
      <c r="T5741" s="269">
        <v>-44</v>
      </c>
      <c r="DO5741"/>
    </row>
    <row r="5742" spans="15:119" x14ac:dyDescent="0.25">
      <c r="O5742" s="268" t="s">
        <v>15221</v>
      </c>
      <c r="P5742" s="268" t="s">
        <v>9484</v>
      </c>
      <c r="Q5742" s="269">
        <v>-4</v>
      </c>
      <c r="R5742" s="269">
        <v>-4.25</v>
      </c>
      <c r="S5742" s="269">
        <v>-43.75</v>
      </c>
      <c r="T5742" s="269">
        <v>-44</v>
      </c>
      <c r="DO5742"/>
    </row>
    <row r="5743" spans="15:119" x14ac:dyDescent="0.25">
      <c r="O5743" s="268" t="s">
        <v>15222</v>
      </c>
      <c r="P5743" s="268" t="s">
        <v>9484</v>
      </c>
      <c r="Q5743" s="269">
        <v>-4</v>
      </c>
      <c r="R5743" s="269">
        <v>-4.25</v>
      </c>
      <c r="S5743" s="269">
        <v>-43.5</v>
      </c>
      <c r="T5743" s="269">
        <v>-43.75</v>
      </c>
      <c r="DO5743"/>
    </row>
    <row r="5744" spans="15:119" x14ac:dyDescent="0.25">
      <c r="O5744" s="268" t="s">
        <v>15223</v>
      </c>
      <c r="P5744" s="268" t="s">
        <v>9484</v>
      </c>
      <c r="Q5744" s="269">
        <v>-4.25</v>
      </c>
      <c r="R5744" s="269">
        <v>-4.5</v>
      </c>
      <c r="S5744" s="269">
        <v>-43.75</v>
      </c>
      <c r="T5744" s="269">
        <v>-44</v>
      </c>
      <c r="DO5744"/>
    </row>
    <row r="5745" spans="15:119" x14ac:dyDescent="0.25">
      <c r="O5745" s="268" t="s">
        <v>15224</v>
      </c>
      <c r="P5745" s="268" t="s">
        <v>9484</v>
      </c>
      <c r="Q5745" s="269">
        <v>-4.25</v>
      </c>
      <c r="R5745" s="269">
        <v>-4.5</v>
      </c>
      <c r="S5745" s="269">
        <v>-43.5</v>
      </c>
      <c r="T5745" s="269">
        <v>-43.75</v>
      </c>
      <c r="DO5745"/>
    </row>
    <row r="5746" spans="15:119" x14ac:dyDescent="0.25">
      <c r="O5746" s="268" t="s">
        <v>15225</v>
      </c>
      <c r="P5746" s="268" t="s">
        <v>9482</v>
      </c>
      <c r="Q5746" s="269">
        <v>-4.5</v>
      </c>
      <c r="R5746" s="269">
        <v>-5</v>
      </c>
      <c r="S5746" s="269">
        <v>-44.5</v>
      </c>
      <c r="T5746" s="269">
        <v>-45</v>
      </c>
      <c r="DO5746"/>
    </row>
    <row r="5747" spans="15:119" x14ac:dyDescent="0.25">
      <c r="O5747" s="268" t="s">
        <v>15226</v>
      </c>
      <c r="P5747" s="268" t="s">
        <v>9484</v>
      </c>
      <c r="Q5747" s="269">
        <v>-4.5</v>
      </c>
      <c r="R5747" s="269">
        <v>-4.75</v>
      </c>
      <c r="S5747" s="269">
        <v>-44.75</v>
      </c>
      <c r="T5747" s="269">
        <v>-45</v>
      </c>
      <c r="DO5747"/>
    </row>
    <row r="5748" spans="15:119" x14ac:dyDescent="0.25">
      <c r="O5748" s="268" t="s">
        <v>15227</v>
      </c>
      <c r="P5748" s="268" t="s">
        <v>9484</v>
      </c>
      <c r="Q5748" s="269">
        <v>-4.5</v>
      </c>
      <c r="R5748" s="269">
        <v>-4.75</v>
      </c>
      <c r="S5748" s="269">
        <v>-44.5</v>
      </c>
      <c r="T5748" s="269">
        <v>-44.75</v>
      </c>
      <c r="DO5748"/>
    </row>
    <row r="5749" spans="15:119" x14ac:dyDescent="0.25">
      <c r="O5749" s="268" t="s">
        <v>15228</v>
      </c>
      <c r="P5749" s="268" t="s">
        <v>9484</v>
      </c>
      <c r="Q5749" s="269">
        <v>-4.75</v>
      </c>
      <c r="R5749" s="269">
        <v>-5</v>
      </c>
      <c r="S5749" s="269">
        <v>-44.75</v>
      </c>
      <c r="T5749" s="269">
        <v>-45</v>
      </c>
      <c r="DO5749"/>
    </row>
    <row r="5750" spans="15:119" x14ac:dyDescent="0.25">
      <c r="O5750" s="268" t="s">
        <v>15229</v>
      </c>
      <c r="P5750" s="268" t="s">
        <v>9484</v>
      </c>
      <c r="Q5750" s="269">
        <v>-4.75</v>
      </c>
      <c r="R5750" s="269">
        <v>-5</v>
      </c>
      <c r="S5750" s="269">
        <v>-44.5</v>
      </c>
      <c r="T5750" s="269">
        <v>-44.75</v>
      </c>
      <c r="DO5750"/>
    </row>
    <row r="5751" spans="15:119" x14ac:dyDescent="0.25">
      <c r="O5751" s="268" t="s">
        <v>15230</v>
      </c>
      <c r="P5751" s="268" t="s">
        <v>9482</v>
      </c>
      <c r="Q5751" s="269">
        <v>-4.5</v>
      </c>
      <c r="R5751" s="269">
        <v>-5</v>
      </c>
      <c r="S5751" s="269">
        <v>-44</v>
      </c>
      <c r="T5751" s="269">
        <v>-44.5</v>
      </c>
      <c r="DO5751"/>
    </row>
    <row r="5752" spans="15:119" x14ac:dyDescent="0.25">
      <c r="O5752" s="268" t="s">
        <v>15231</v>
      </c>
      <c r="P5752" s="268" t="s">
        <v>9484</v>
      </c>
      <c r="Q5752" s="269">
        <v>-4.5</v>
      </c>
      <c r="R5752" s="269">
        <v>-4.75</v>
      </c>
      <c r="S5752" s="269">
        <v>-44.25</v>
      </c>
      <c r="T5752" s="269">
        <v>-44.5</v>
      </c>
      <c r="DO5752"/>
    </row>
    <row r="5753" spans="15:119" x14ac:dyDescent="0.25">
      <c r="O5753" s="268" t="s">
        <v>15232</v>
      </c>
      <c r="P5753" s="268" t="s">
        <v>9484</v>
      </c>
      <c r="Q5753" s="269">
        <v>-4.5</v>
      </c>
      <c r="R5753" s="269">
        <v>-4.75</v>
      </c>
      <c r="S5753" s="269">
        <v>-44</v>
      </c>
      <c r="T5753" s="269">
        <v>-44.25</v>
      </c>
      <c r="DO5753"/>
    </row>
    <row r="5754" spans="15:119" x14ac:dyDescent="0.25">
      <c r="O5754" s="268" t="s">
        <v>15233</v>
      </c>
      <c r="P5754" s="268" t="s">
        <v>9484</v>
      </c>
      <c r="Q5754" s="269">
        <v>-4.75</v>
      </c>
      <c r="R5754" s="269">
        <v>-5</v>
      </c>
      <c r="S5754" s="269">
        <v>-44.25</v>
      </c>
      <c r="T5754" s="269">
        <v>-44.5</v>
      </c>
      <c r="DO5754"/>
    </row>
    <row r="5755" spans="15:119" x14ac:dyDescent="0.25">
      <c r="O5755" s="268" t="s">
        <v>15234</v>
      </c>
      <c r="P5755" s="268" t="s">
        <v>9484</v>
      </c>
      <c r="Q5755" s="269">
        <v>-4.75</v>
      </c>
      <c r="R5755" s="269">
        <v>-5</v>
      </c>
      <c r="S5755" s="269">
        <v>-44</v>
      </c>
      <c r="T5755" s="269">
        <v>-44.25</v>
      </c>
      <c r="DO5755"/>
    </row>
    <row r="5756" spans="15:119" x14ac:dyDescent="0.25">
      <c r="O5756" s="268" t="s">
        <v>15235</v>
      </c>
      <c r="P5756" s="268" t="s">
        <v>9482</v>
      </c>
      <c r="Q5756" s="269">
        <v>-4.5</v>
      </c>
      <c r="R5756" s="269">
        <v>-5</v>
      </c>
      <c r="S5756" s="269">
        <v>-43.5</v>
      </c>
      <c r="T5756" s="269">
        <v>-44</v>
      </c>
      <c r="DO5756"/>
    </row>
    <row r="5757" spans="15:119" x14ac:dyDescent="0.25">
      <c r="O5757" s="268" t="s">
        <v>15236</v>
      </c>
      <c r="P5757" s="268" t="s">
        <v>9484</v>
      </c>
      <c r="Q5757" s="269">
        <v>-4.5</v>
      </c>
      <c r="R5757" s="269">
        <v>-4.75</v>
      </c>
      <c r="S5757" s="269">
        <v>-43.75</v>
      </c>
      <c r="T5757" s="269">
        <v>-44</v>
      </c>
      <c r="DO5757"/>
    </row>
    <row r="5758" spans="15:119" x14ac:dyDescent="0.25">
      <c r="O5758" s="268" t="s">
        <v>15237</v>
      </c>
      <c r="P5758" s="268" t="s">
        <v>9484</v>
      </c>
      <c r="Q5758" s="269">
        <v>-4.5</v>
      </c>
      <c r="R5758" s="269">
        <v>-4.75</v>
      </c>
      <c r="S5758" s="269">
        <v>-43.5</v>
      </c>
      <c r="T5758" s="269">
        <v>-43.75</v>
      </c>
      <c r="DO5758"/>
    </row>
    <row r="5759" spans="15:119" x14ac:dyDescent="0.25">
      <c r="O5759" s="268" t="s">
        <v>15238</v>
      </c>
      <c r="P5759" s="268" t="s">
        <v>9484</v>
      </c>
      <c r="Q5759" s="269">
        <v>-4.75</v>
      </c>
      <c r="R5759" s="269">
        <v>-5</v>
      </c>
      <c r="S5759" s="269">
        <v>-43.75</v>
      </c>
      <c r="T5759" s="269">
        <v>-44</v>
      </c>
      <c r="DO5759"/>
    </row>
    <row r="5760" spans="15:119" x14ac:dyDescent="0.25">
      <c r="O5760" s="268" t="s">
        <v>15239</v>
      </c>
      <c r="P5760" s="268" t="s">
        <v>9484</v>
      </c>
      <c r="Q5760" s="269">
        <v>-4.75</v>
      </c>
      <c r="R5760" s="269">
        <v>-5</v>
      </c>
      <c r="S5760" s="269">
        <v>-43.5</v>
      </c>
      <c r="T5760" s="269">
        <v>-43.75</v>
      </c>
      <c r="DO5760"/>
    </row>
    <row r="5761" spans="15:119" x14ac:dyDescent="0.25">
      <c r="O5761" s="268" t="s">
        <v>15240</v>
      </c>
      <c r="P5761" s="268" t="s">
        <v>9480</v>
      </c>
      <c r="Q5761" s="269">
        <v>-4</v>
      </c>
      <c r="R5761" s="269">
        <v>-5</v>
      </c>
      <c r="S5761" s="269">
        <v>-42</v>
      </c>
      <c r="T5761" s="269">
        <v>-43.5</v>
      </c>
      <c r="DO5761"/>
    </row>
    <row r="5762" spans="15:119" x14ac:dyDescent="0.25">
      <c r="O5762" s="268" t="s">
        <v>15241</v>
      </c>
      <c r="P5762" s="268" t="s">
        <v>9482</v>
      </c>
      <c r="Q5762" s="269">
        <v>-4</v>
      </c>
      <c r="R5762" s="269">
        <v>-4.5</v>
      </c>
      <c r="S5762" s="269">
        <v>-43</v>
      </c>
      <c r="T5762" s="269">
        <v>-43.5</v>
      </c>
      <c r="DO5762"/>
    </row>
    <row r="5763" spans="15:119" x14ac:dyDescent="0.25">
      <c r="O5763" s="268" t="s">
        <v>15242</v>
      </c>
      <c r="P5763" s="268" t="s">
        <v>9484</v>
      </c>
      <c r="Q5763" s="269">
        <v>-4</v>
      </c>
      <c r="R5763" s="269">
        <v>-4.25</v>
      </c>
      <c r="S5763" s="269">
        <v>-43.25</v>
      </c>
      <c r="T5763" s="269">
        <v>-43.5</v>
      </c>
      <c r="DO5763"/>
    </row>
    <row r="5764" spans="15:119" x14ac:dyDescent="0.25">
      <c r="O5764" s="268" t="s">
        <v>15243</v>
      </c>
      <c r="P5764" s="268" t="s">
        <v>9484</v>
      </c>
      <c r="Q5764" s="269">
        <v>-4</v>
      </c>
      <c r="R5764" s="269">
        <v>-4.25</v>
      </c>
      <c r="S5764" s="269">
        <v>-43</v>
      </c>
      <c r="T5764" s="269">
        <v>-43.25</v>
      </c>
      <c r="DO5764"/>
    </row>
    <row r="5765" spans="15:119" x14ac:dyDescent="0.25">
      <c r="O5765" s="268" t="s">
        <v>15244</v>
      </c>
      <c r="P5765" s="268" t="s">
        <v>9484</v>
      </c>
      <c r="Q5765" s="269">
        <v>-4.25</v>
      </c>
      <c r="R5765" s="269">
        <v>-4.5</v>
      </c>
      <c r="S5765" s="269">
        <v>-43.25</v>
      </c>
      <c r="T5765" s="269">
        <v>-43.5</v>
      </c>
      <c r="DO5765"/>
    </row>
    <row r="5766" spans="15:119" x14ac:dyDescent="0.25">
      <c r="O5766" s="268" t="s">
        <v>15245</v>
      </c>
      <c r="P5766" s="268" t="s">
        <v>9484</v>
      </c>
      <c r="Q5766" s="269">
        <v>-4.25</v>
      </c>
      <c r="R5766" s="269">
        <v>-4.5</v>
      </c>
      <c r="S5766" s="269">
        <v>-43</v>
      </c>
      <c r="T5766" s="269">
        <v>-43.25</v>
      </c>
      <c r="DO5766"/>
    </row>
    <row r="5767" spans="15:119" x14ac:dyDescent="0.25">
      <c r="O5767" s="268" t="s">
        <v>15246</v>
      </c>
      <c r="P5767" s="268" t="s">
        <v>9482</v>
      </c>
      <c r="Q5767" s="269">
        <v>-4</v>
      </c>
      <c r="R5767" s="269">
        <v>-4.5</v>
      </c>
      <c r="S5767" s="269">
        <v>-42.5</v>
      </c>
      <c r="T5767" s="269">
        <v>-43</v>
      </c>
      <c r="DO5767"/>
    </row>
    <row r="5768" spans="15:119" x14ac:dyDescent="0.25">
      <c r="O5768" s="268" t="s">
        <v>15247</v>
      </c>
      <c r="P5768" s="268" t="s">
        <v>9484</v>
      </c>
      <c r="Q5768" s="269">
        <v>-4</v>
      </c>
      <c r="R5768" s="269">
        <v>-4.25</v>
      </c>
      <c r="S5768" s="269">
        <v>-42.75</v>
      </c>
      <c r="T5768" s="269">
        <v>-43</v>
      </c>
      <c r="DO5768"/>
    </row>
    <row r="5769" spans="15:119" x14ac:dyDescent="0.25">
      <c r="O5769" s="268" t="s">
        <v>15248</v>
      </c>
      <c r="P5769" s="268" t="s">
        <v>9484</v>
      </c>
      <c r="Q5769" s="269">
        <v>-4</v>
      </c>
      <c r="R5769" s="269">
        <v>-4.25</v>
      </c>
      <c r="S5769" s="269">
        <v>-42.5</v>
      </c>
      <c r="T5769" s="269">
        <v>-42.75</v>
      </c>
      <c r="DO5769"/>
    </row>
    <row r="5770" spans="15:119" x14ac:dyDescent="0.25">
      <c r="O5770" s="268" t="s">
        <v>15249</v>
      </c>
      <c r="P5770" s="268" t="s">
        <v>9484</v>
      </c>
      <c r="Q5770" s="269">
        <v>-4.25</v>
      </c>
      <c r="R5770" s="269">
        <v>-4.5</v>
      </c>
      <c r="S5770" s="269">
        <v>-42.75</v>
      </c>
      <c r="T5770" s="269">
        <v>-43</v>
      </c>
      <c r="DO5770"/>
    </row>
    <row r="5771" spans="15:119" x14ac:dyDescent="0.25">
      <c r="O5771" s="268" t="s">
        <v>15250</v>
      </c>
      <c r="P5771" s="268" t="s">
        <v>9484</v>
      </c>
      <c r="Q5771" s="269">
        <v>-4.25</v>
      </c>
      <c r="R5771" s="269">
        <v>-4.5</v>
      </c>
      <c r="S5771" s="269">
        <v>-42.5</v>
      </c>
      <c r="T5771" s="269">
        <v>-42.75</v>
      </c>
      <c r="DO5771"/>
    </row>
    <row r="5772" spans="15:119" x14ac:dyDescent="0.25">
      <c r="O5772" s="268" t="s">
        <v>15251</v>
      </c>
      <c r="P5772" s="268" t="s">
        <v>9482</v>
      </c>
      <c r="Q5772" s="269">
        <v>-4</v>
      </c>
      <c r="R5772" s="269">
        <v>-4.5</v>
      </c>
      <c r="S5772" s="269">
        <v>-42</v>
      </c>
      <c r="T5772" s="269">
        <v>-42.5</v>
      </c>
      <c r="DO5772"/>
    </row>
    <row r="5773" spans="15:119" x14ac:dyDescent="0.25">
      <c r="O5773" s="268" t="s">
        <v>15252</v>
      </c>
      <c r="P5773" s="268" t="s">
        <v>9484</v>
      </c>
      <c r="Q5773" s="269">
        <v>-4</v>
      </c>
      <c r="R5773" s="269">
        <v>-4.25</v>
      </c>
      <c r="S5773" s="269">
        <v>-42.25</v>
      </c>
      <c r="T5773" s="269">
        <v>-42.5</v>
      </c>
      <c r="DO5773"/>
    </row>
    <row r="5774" spans="15:119" x14ac:dyDescent="0.25">
      <c r="O5774" s="268" t="s">
        <v>15253</v>
      </c>
      <c r="P5774" s="268" t="s">
        <v>9484</v>
      </c>
      <c r="Q5774" s="269">
        <v>-4</v>
      </c>
      <c r="R5774" s="269">
        <v>-4.25</v>
      </c>
      <c r="S5774" s="269">
        <v>-42</v>
      </c>
      <c r="T5774" s="269">
        <v>-42.25</v>
      </c>
      <c r="DO5774"/>
    </row>
    <row r="5775" spans="15:119" x14ac:dyDescent="0.25">
      <c r="O5775" s="268" t="s">
        <v>15254</v>
      </c>
      <c r="P5775" s="268" t="s">
        <v>9484</v>
      </c>
      <c r="Q5775" s="269">
        <v>-4.25</v>
      </c>
      <c r="R5775" s="269">
        <v>-4.5</v>
      </c>
      <c r="S5775" s="269">
        <v>-42.25</v>
      </c>
      <c r="T5775" s="269">
        <v>-42.5</v>
      </c>
      <c r="DO5775"/>
    </row>
    <row r="5776" spans="15:119" x14ac:dyDescent="0.25">
      <c r="O5776" s="268" t="s">
        <v>15255</v>
      </c>
      <c r="P5776" s="268" t="s">
        <v>9484</v>
      </c>
      <c r="Q5776" s="269">
        <v>-4.25</v>
      </c>
      <c r="R5776" s="269">
        <v>-4.5</v>
      </c>
      <c r="S5776" s="269">
        <v>-42</v>
      </c>
      <c r="T5776" s="269">
        <v>-42.25</v>
      </c>
      <c r="DO5776"/>
    </row>
    <row r="5777" spans="15:119" x14ac:dyDescent="0.25">
      <c r="O5777" s="268" t="s">
        <v>15256</v>
      </c>
      <c r="P5777" s="268" t="s">
        <v>9482</v>
      </c>
      <c r="Q5777" s="269">
        <v>-4.5</v>
      </c>
      <c r="R5777" s="269">
        <v>-5</v>
      </c>
      <c r="S5777" s="269">
        <v>-43</v>
      </c>
      <c r="T5777" s="269">
        <v>-43.5</v>
      </c>
      <c r="DO5777"/>
    </row>
    <row r="5778" spans="15:119" x14ac:dyDescent="0.25">
      <c r="O5778" s="268" t="s">
        <v>15257</v>
      </c>
      <c r="P5778" s="268" t="s">
        <v>9484</v>
      </c>
      <c r="Q5778" s="269">
        <v>-4.5</v>
      </c>
      <c r="R5778" s="269">
        <v>-4.75</v>
      </c>
      <c r="S5778" s="269">
        <v>-43.25</v>
      </c>
      <c r="T5778" s="269">
        <v>-43.5</v>
      </c>
      <c r="DO5778"/>
    </row>
    <row r="5779" spans="15:119" x14ac:dyDescent="0.25">
      <c r="O5779" s="268" t="s">
        <v>15258</v>
      </c>
      <c r="P5779" s="268" t="s">
        <v>9484</v>
      </c>
      <c r="Q5779" s="269">
        <v>-4.5</v>
      </c>
      <c r="R5779" s="269">
        <v>-4.75</v>
      </c>
      <c r="S5779" s="269">
        <v>-43</v>
      </c>
      <c r="T5779" s="269">
        <v>-43.25</v>
      </c>
      <c r="DO5779"/>
    </row>
    <row r="5780" spans="15:119" x14ac:dyDescent="0.25">
      <c r="O5780" s="268" t="s">
        <v>15259</v>
      </c>
      <c r="P5780" s="268" t="s">
        <v>9484</v>
      </c>
      <c r="Q5780" s="269">
        <v>-4.75</v>
      </c>
      <c r="R5780" s="269">
        <v>-5</v>
      </c>
      <c r="S5780" s="269">
        <v>-43.25</v>
      </c>
      <c r="T5780" s="269">
        <v>-43.5</v>
      </c>
      <c r="DO5780"/>
    </row>
    <row r="5781" spans="15:119" x14ac:dyDescent="0.25">
      <c r="O5781" s="268" t="s">
        <v>15260</v>
      </c>
      <c r="P5781" s="268" t="s">
        <v>9484</v>
      </c>
      <c r="Q5781" s="269">
        <v>-4.75</v>
      </c>
      <c r="R5781" s="269">
        <v>-5</v>
      </c>
      <c r="S5781" s="269">
        <v>-43</v>
      </c>
      <c r="T5781" s="269">
        <v>-43.25</v>
      </c>
      <c r="DO5781"/>
    </row>
    <row r="5782" spans="15:119" x14ac:dyDescent="0.25">
      <c r="O5782" s="268" t="s">
        <v>15261</v>
      </c>
      <c r="P5782" s="268" t="s">
        <v>9482</v>
      </c>
      <c r="Q5782" s="269">
        <v>-4.5</v>
      </c>
      <c r="R5782" s="269">
        <v>-5</v>
      </c>
      <c r="S5782" s="269">
        <v>-42.5</v>
      </c>
      <c r="T5782" s="269">
        <v>-43</v>
      </c>
      <c r="DO5782"/>
    </row>
    <row r="5783" spans="15:119" x14ac:dyDescent="0.25">
      <c r="O5783" s="268" t="s">
        <v>15262</v>
      </c>
      <c r="P5783" s="268" t="s">
        <v>9484</v>
      </c>
      <c r="Q5783" s="269">
        <v>-4.5</v>
      </c>
      <c r="R5783" s="269">
        <v>-4.75</v>
      </c>
      <c r="S5783" s="269">
        <v>-42.75</v>
      </c>
      <c r="T5783" s="269">
        <v>-43</v>
      </c>
      <c r="DO5783"/>
    </row>
    <row r="5784" spans="15:119" x14ac:dyDescent="0.25">
      <c r="O5784" s="268" t="s">
        <v>15263</v>
      </c>
      <c r="P5784" s="268" t="s">
        <v>9484</v>
      </c>
      <c r="Q5784" s="269">
        <v>-4.5</v>
      </c>
      <c r="R5784" s="269">
        <v>-4.75</v>
      </c>
      <c r="S5784" s="269">
        <v>-42.5</v>
      </c>
      <c r="T5784" s="269">
        <v>-42.75</v>
      </c>
      <c r="DO5784"/>
    </row>
    <row r="5785" spans="15:119" x14ac:dyDescent="0.25">
      <c r="O5785" s="268" t="s">
        <v>15264</v>
      </c>
      <c r="P5785" s="268" t="s">
        <v>9484</v>
      </c>
      <c r="Q5785" s="269">
        <v>-4.75</v>
      </c>
      <c r="R5785" s="269">
        <v>-5</v>
      </c>
      <c r="S5785" s="269">
        <v>-42.75</v>
      </c>
      <c r="T5785" s="269">
        <v>-43</v>
      </c>
      <c r="DO5785"/>
    </row>
    <row r="5786" spans="15:119" x14ac:dyDescent="0.25">
      <c r="O5786" s="268" t="s">
        <v>15265</v>
      </c>
      <c r="P5786" s="268" t="s">
        <v>9484</v>
      </c>
      <c r="Q5786" s="269">
        <v>-4.75</v>
      </c>
      <c r="R5786" s="269">
        <v>-5</v>
      </c>
      <c r="S5786" s="269">
        <v>-42.5</v>
      </c>
      <c r="T5786" s="269">
        <v>-42.75</v>
      </c>
      <c r="DO5786"/>
    </row>
    <row r="5787" spans="15:119" x14ac:dyDescent="0.25">
      <c r="O5787" s="268" t="s">
        <v>15266</v>
      </c>
      <c r="P5787" s="268" t="s">
        <v>9482</v>
      </c>
      <c r="Q5787" s="269">
        <v>-4.5</v>
      </c>
      <c r="R5787" s="269">
        <v>-5</v>
      </c>
      <c r="S5787" s="269">
        <v>-42</v>
      </c>
      <c r="T5787" s="269">
        <v>-42.5</v>
      </c>
      <c r="DO5787"/>
    </row>
    <row r="5788" spans="15:119" x14ac:dyDescent="0.25">
      <c r="O5788" s="268" t="s">
        <v>15267</v>
      </c>
      <c r="P5788" s="268" t="s">
        <v>9484</v>
      </c>
      <c r="Q5788" s="269">
        <v>-4.5</v>
      </c>
      <c r="R5788" s="269">
        <v>-4.75</v>
      </c>
      <c r="S5788" s="269">
        <v>-42.25</v>
      </c>
      <c r="T5788" s="269">
        <v>-42.5</v>
      </c>
      <c r="DO5788"/>
    </row>
    <row r="5789" spans="15:119" x14ac:dyDescent="0.25">
      <c r="O5789" s="268" t="s">
        <v>15268</v>
      </c>
      <c r="P5789" s="268" t="s">
        <v>9484</v>
      </c>
      <c r="Q5789" s="269">
        <v>-4.5</v>
      </c>
      <c r="R5789" s="269">
        <v>-4.75</v>
      </c>
      <c r="S5789" s="269">
        <v>-42</v>
      </c>
      <c r="T5789" s="269">
        <v>-42.25</v>
      </c>
      <c r="DO5789"/>
    </row>
    <row r="5790" spans="15:119" x14ac:dyDescent="0.25">
      <c r="O5790" s="268" t="s">
        <v>15269</v>
      </c>
      <c r="P5790" s="268" t="s">
        <v>9484</v>
      </c>
      <c r="Q5790" s="269">
        <v>-4.75</v>
      </c>
      <c r="R5790" s="269">
        <v>-5</v>
      </c>
      <c r="S5790" s="269">
        <v>-42.25</v>
      </c>
      <c r="T5790" s="269">
        <v>-42.5</v>
      </c>
      <c r="DO5790"/>
    </row>
    <row r="5791" spans="15:119" x14ac:dyDescent="0.25">
      <c r="O5791" s="268" t="s">
        <v>15270</v>
      </c>
      <c r="P5791" s="268" t="s">
        <v>9484</v>
      </c>
      <c r="Q5791" s="269">
        <v>-4.75</v>
      </c>
      <c r="R5791" s="269">
        <v>-5</v>
      </c>
      <c r="S5791" s="269">
        <v>-42</v>
      </c>
      <c r="T5791" s="269">
        <v>-42.25</v>
      </c>
      <c r="DO5791"/>
    </row>
    <row r="5792" spans="15:119" x14ac:dyDescent="0.25">
      <c r="O5792" s="268" t="s">
        <v>15271</v>
      </c>
      <c r="P5792" s="268" t="s">
        <v>9480</v>
      </c>
      <c r="Q5792" s="269">
        <v>-5</v>
      </c>
      <c r="R5792" s="269">
        <v>-6</v>
      </c>
      <c r="S5792" s="269">
        <v>-43.5</v>
      </c>
      <c r="T5792" s="269">
        <v>-45</v>
      </c>
      <c r="DO5792"/>
    </row>
    <row r="5793" spans="15:119" x14ac:dyDescent="0.25">
      <c r="O5793" s="268" t="s">
        <v>15272</v>
      </c>
      <c r="P5793" s="268" t="s">
        <v>9482</v>
      </c>
      <c r="Q5793" s="269">
        <v>-5</v>
      </c>
      <c r="R5793" s="269">
        <v>-5.5</v>
      </c>
      <c r="S5793" s="269">
        <v>-44.5</v>
      </c>
      <c r="T5793" s="269">
        <v>-45</v>
      </c>
      <c r="DO5793"/>
    </row>
    <row r="5794" spans="15:119" x14ac:dyDescent="0.25">
      <c r="O5794" s="268" t="s">
        <v>15273</v>
      </c>
      <c r="P5794" s="268" t="s">
        <v>9484</v>
      </c>
      <c r="Q5794" s="269">
        <v>-5</v>
      </c>
      <c r="R5794" s="269">
        <v>-5.25</v>
      </c>
      <c r="S5794" s="269">
        <v>-44.75</v>
      </c>
      <c r="T5794" s="269">
        <v>-45</v>
      </c>
      <c r="DO5794"/>
    </row>
    <row r="5795" spans="15:119" x14ac:dyDescent="0.25">
      <c r="O5795" s="268" t="s">
        <v>15274</v>
      </c>
      <c r="P5795" s="268" t="s">
        <v>9484</v>
      </c>
      <c r="Q5795" s="269">
        <v>-5</v>
      </c>
      <c r="R5795" s="269">
        <v>-5.25</v>
      </c>
      <c r="S5795" s="269">
        <v>-44.5</v>
      </c>
      <c r="T5795" s="269">
        <v>-44.75</v>
      </c>
      <c r="DO5795"/>
    </row>
    <row r="5796" spans="15:119" x14ac:dyDescent="0.25">
      <c r="O5796" s="268" t="s">
        <v>15275</v>
      </c>
      <c r="P5796" s="268" t="s">
        <v>9484</v>
      </c>
      <c r="Q5796" s="269">
        <v>-5.25</v>
      </c>
      <c r="R5796" s="269">
        <v>-5.5</v>
      </c>
      <c r="S5796" s="269">
        <v>-44.75</v>
      </c>
      <c r="T5796" s="269">
        <v>-45</v>
      </c>
      <c r="DO5796"/>
    </row>
    <row r="5797" spans="15:119" x14ac:dyDescent="0.25">
      <c r="O5797" s="268" t="s">
        <v>15276</v>
      </c>
      <c r="P5797" s="268" t="s">
        <v>9484</v>
      </c>
      <c r="Q5797" s="269">
        <v>-5.25</v>
      </c>
      <c r="R5797" s="269">
        <v>-5.5</v>
      </c>
      <c r="S5797" s="269">
        <v>-44.5</v>
      </c>
      <c r="T5797" s="269">
        <v>-44.75</v>
      </c>
      <c r="DO5797"/>
    </row>
    <row r="5798" spans="15:119" x14ac:dyDescent="0.25">
      <c r="O5798" s="268" t="s">
        <v>15277</v>
      </c>
      <c r="P5798" s="268" t="s">
        <v>9482</v>
      </c>
      <c r="Q5798" s="269">
        <v>-5</v>
      </c>
      <c r="R5798" s="269">
        <v>-5.5</v>
      </c>
      <c r="S5798" s="269">
        <v>-44</v>
      </c>
      <c r="T5798" s="269">
        <v>-44.5</v>
      </c>
      <c r="DO5798"/>
    </row>
    <row r="5799" spans="15:119" x14ac:dyDescent="0.25">
      <c r="O5799" s="268" t="s">
        <v>15278</v>
      </c>
      <c r="P5799" s="268" t="s">
        <v>9484</v>
      </c>
      <c r="Q5799" s="269">
        <v>-5</v>
      </c>
      <c r="R5799" s="269">
        <v>-5.25</v>
      </c>
      <c r="S5799" s="269">
        <v>-44.25</v>
      </c>
      <c r="T5799" s="269">
        <v>-44.5</v>
      </c>
      <c r="DO5799"/>
    </row>
    <row r="5800" spans="15:119" x14ac:dyDescent="0.25">
      <c r="O5800" s="268" t="s">
        <v>15279</v>
      </c>
      <c r="P5800" s="268" t="s">
        <v>9484</v>
      </c>
      <c r="Q5800" s="269">
        <v>-5</v>
      </c>
      <c r="R5800" s="269">
        <v>-5.25</v>
      </c>
      <c r="S5800" s="269">
        <v>-44</v>
      </c>
      <c r="T5800" s="269">
        <v>-44.25</v>
      </c>
      <c r="DO5800"/>
    </row>
    <row r="5801" spans="15:119" x14ac:dyDescent="0.25">
      <c r="O5801" s="268" t="s">
        <v>15280</v>
      </c>
      <c r="P5801" s="268" t="s">
        <v>9484</v>
      </c>
      <c r="Q5801" s="269">
        <v>-5.25</v>
      </c>
      <c r="R5801" s="269">
        <v>-5.5</v>
      </c>
      <c r="S5801" s="269">
        <v>-44.25</v>
      </c>
      <c r="T5801" s="269">
        <v>-44.5</v>
      </c>
      <c r="DO5801"/>
    </row>
    <row r="5802" spans="15:119" x14ac:dyDescent="0.25">
      <c r="O5802" s="268" t="s">
        <v>15281</v>
      </c>
      <c r="P5802" s="268" t="s">
        <v>9484</v>
      </c>
      <c r="Q5802" s="269">
        <v>-5.25</v>
      </c>
      <c r="R5802" s="269">
        <v>-5.5</v>
      </c>
      <c r="S5802" s="269">
        <v>-44</v>
      </c>
      <c r="T5802" s="269">
        <v>-44.25</v>
      </c>
      <c r="DO5802"/>
    </row>
    <row r="5803" spans="15:119" x14ac:dyDescent="0.25">
      <c r="O5803" s="268" t="s">
        <v>15282</v>
      </c>
      <c r="P5803" s="268" t="s">
        <v>9482</v>
      </c>
      <c r="Q5803" s="269">
        <v>-5</v>
      </c>
      <c r="R5803" s="269">
        <v>-5.5</v>
      </c>
      <c r="S5803" s="269">
        <v>-43.5</v>
      </c>
      <c r="T5803" s="269">
        <v>-44</v>
      </c>
      <c r="DO5803"/>
    </row>
    <row r="5804" spans="15:119" x14ac:dyDescent="0.25">
      <c r="O5804" s="268" t="s">
        <v>15283</v>
      </c>
      <c r="P5804" s="268" t="s">
        <v>9484</v>
      </c>
      <c r="Q5804" s="269">
        <v>-5</v>
      </c>
      <c r="R5804" s="269">
        <v>-5.25</v>
      </c>
      <c r="S5804" s="269">
        <v>-43.75</v>
      </c>
      <c r="T5804" s="269">
        <v>-44</v>
      </c>
      <c r="DO5804"/>
    </row>
    <row r="5805" spans="15:119" x14ac:dyDescent="0.25">
      <c r="O5805" s="268" t="s">
        <v>15284</v>
      </c>
      <c r="P5805" s="268" t="s">
        <v>9484</v>
      </c>
      <c r="Q5805" s="269">
        <v>-5</v>
      </c>
      <c r="R5805" s="269">
        <v>-5.25</v>
      </c>
      <c r="S5805" s="269">
        <v>-43.5</v>
      </c>
      <c r="T5805" s="269">
        <v>-43.75</v>
      </c>
      <c r="DO5805"/>
    </row>
    <row r="5806" spans="15:119" x14ac:dyDescent="0.25">
      <c r="O5806" s="268" t="s">
        <v>15285</v>
      </c>
      <c r="P5806" s="268" t="s">
        <v>9484</v>
      </c>
      <c r="Q5806" s="269">
        <v>-5.25</v>
      </c>
      <c r="R5806" s="269">
        <v>-5.5</v>
      </c>
      <c r="S5806" s="269">
        <v>-43.75</v>
      </c>
      <c r="T5806" s="269">
        <v>-44</v>
      </c>
      <c r="DO5806"/>
    </row>
    <row r="5807" spans="15:119" x14ac:dyDescent="0.25">
      <c r="O5807" s="268" t="s">
        <v>15286</v>
      </c>
      <c r="P5807" s="268" t="s">
        <v>9484</v>
      </c>
      <c r="Q5807" s="269">
        <v>-5.25</v>
      </c>
      <c r="R5807" s="269">
        <v>-5.5</v>
      </c>
      <c r="S5807" s="269">
        <v>-43.5</v>
      </c>
      <c r="T5807" s="269">
        <v>-43.75</v>
      </c>
      <c r="DO5807"/>
    </row>
    <row r="5808" spans="15:119" x14ac:dyDescent="0.25">
      <c r="O5808" s="268" t="s">
        <v>15287</v>
      </c>
      <c r="P5808" s="268" t="s">
        <v>9482</v>
      </c>
      <c r="Q5808" s="269">
        <v>-5.5</v>
      </c>
      <c r="R5808" s="269">
        <v>-6</v>
      </c>
      <c r="S5808" s="269">
        <v>-44.5</v>
      </c>
      <c r="T5808" s="269">
        <v>-45</v>
      </c>
      <c r="DO5808"/>
    </row>
    <row r="5809" spans="15:119" x14ac:dyDescent="0.25">
      <c r="O5809" s="268" t="s">
        <v>15288</v>
      </c>
      <c r="P5809" s="268" t="s">
        <v>9484</v>
      </c>
      <c r="Q5809" s="269">
        <v>-5.5</v>
      </c>
      <c r="R5809" s="269">
        <v>-5.75</v>
      </c>
      <c r="S5809" s="269">
        <v>-44.75</v>
      </c>
      <c r="T5809" s="269">
        <v>-45</v>
      </c>
      <c r="DO5809"/>
    </row>
    <row r="5810" spans="15:119" x14ac:dyDescent="0.25">
      <c r="O5810" s="268" t="s">
        <v>15289</v>
      </c>
      <c r="P5810" s="268" t="s">
        <v>9484</v>
      </c>
      <c r="Q5810" s="269">
        <v>-5.5</v>
      </c>
      <c r="R5810" s="269">
        <v>-5.75</v>
      </c>
      <c r="S5810" s="269">
        <v>-44.5</v>
      </c>
      <c r="T5810" s="269">
        <v>-44.75</v>
      </c>
      <c r="DO5810"/>
    </row>
    <row r="5811" spans="15:119" x14ac:dyDescent="0.25">
      <c r="O5811" s="268" t="s">
        <v>15290</v>
      </c>
      <c r="P5811" s="268" t="s">
        <v>9484</v>
      </c>
      <c r="Q5811" s="269">
        <v>-5.75</v>
      </c>
      <c r="R5811" s="269">
        <v>-6</v>
      </c>
      <c r="S5811" s="269">
        <v>-44.75</v>
      </c>
      <c r="T5811" s="269">
        <v>-45</v>
      </c>
      <c r="DO5811"/>
    </row>
    <row r="5812" spans="15:119" x14ac:dyDescent="0.25">
      <c r="O5812" s="268" t="s">
        <v>15291</v>
      </c>
      <c r="P5812" s="268" t="s">
        <v>9484</v>
      </c>
      <c r="Q5812" s="269">
        <v>-5.75</v>
      </c>
      <c r="R5812" s="269">
        <v>-6</v>
      </c>
      <c r="S5812" s="269">
        <v>-44.5</v>
      </c>
      <c r="T5812" s="269">
        <v>-44.75</v>
      </c>
      <c r="DO5812"/>
    </row>
    <row r="5813" spans="15:119" x14ac:dyDescent="0.25">
      <c r="O5813" s="268" t="s">
        <v>15292</v>
      </c>
      <c r="P5813" s="268" t="s">
        <v>9482</v>
      </c>
      <c r="Q5813" s="269">
        <v>-5.5</v>
      </c>
      <c r="R5813" s="269">
        <v>-6</v>
      </c>
      <c r="S5813" s="269">
        <v>-44</v>
      </c>
      <c r="T5813" s="269">
        <v>-44.5</v>
      </c>
      <c r="DO5813"/>
    </row>
    <row r="5814" spans="15:119" x14ac:dyDescent="0.25">
      <c r="O5814" s="268" t="s">
        <v>15293</v>
      </c>
      <c r="P5814" s="268" t="s">
        <v>9484</v>
      </c>
      <c r="Q5814" s="269">
        <v>-5.5</v>
      </c>
      <c r="R5814" s="269">
        <v>-5.75</v>
      </c>
      <c r="S5814" s="269">
        <v>-44.25</v>
      </c>
      <c r="T5814" s="269">
        <v>-44.5</v>
      </c>
      <c r="DO5814"/>
    </row>
    <row r="5815" spans="15:119" x14ac:dyDescent="0.25">
      <c r="O5815" s="268" t="s">
        <v>15294</v>
      </c>
      <c r="P5815" s="268" t="s">
        <v>9484</v>
      </c>
      <c r="Q5815" s="269">
        <v>-5.5</v>
      </c>
      <c r="R5815" s="269">
        <v>-5.75</v>
      </c>
      <c r="S5815" s="269">
        <v>-44</v>
      </c>
      <c r="T5815" s="269">
        <v>-44.25</v>
      </c>
      <c r="DO5815"/>
    </row>
    <row r="5816" spans="15:119" x14ac:dyDescent="0.25">
      <c r="O5816" s="268" t="s">
        <v>15295</v>
      </c>
      <c r="P5816" s="268" t="s">
        <v>9484</v>
      </c>
      <c r="Q5816" s="269">
        <v>-5.75</v>
      </c>
      <c r="R5816" s="269">
        <v>-6</v>
      </c>
      <c r="S5816" s="269">
        <v>-44.25</v>
      </c>
      <c r="T5816" s="269">
        <v>-44.5</v>
      </c>
      <c r="DO5816"/>
    </row>
    <row r="5817" spans="15:119" x14ac:dyDescent="0.25">
      <c r="O5817" s="268" t="s">
        <v>15296</v>
      </c>
      <c r="P5817" s="268" t="s">
        <v>9484</v>
      </c>
      <c r="Q5817" s="269">
        <v>-5.75</v>
      </c>
      <c r="R5817" s="269">
        <v>-6</v>
      </c>
      <c r="S5817" s="269">
        <v>-44</v>
      </c>
      <c r="T5817" s="269">
        <v>-44.25</v>
      </c>
      <c r="DO5817"/>
    </row>
    <row r="5818" spans="15:119" x14ac:dyDescent="0.25">
      <c r="O5818" s="268" t="s">
        <v>15297</v>
      </c>
      <c r="P5818" s="268" t="s">
        <v>9482</v>
      </c>
      <c r="Q5818" s="269">
        <v>-5.5</v>
      </c>
      <c r="R5818" s="269">
        <v>-6</v>
      </c>
      <c r="S5818" s="269">
        <v>-43.5</v>
      </c>
      <c r="T5818" s="269">
        <v>-44</v>
      </c>
      <c r="DO5818"/>
    </row>
    <row r="5819" spans="15:119" x14ac:dyDescent="0.25">
      <c r="O5819" s="268" t="s">
        <v>15298</v>
      </c>
      <c r="P5819" s="268" t="s">
        <v>9484</v>
      </c>
      <c r="Q5819" s="269">
        <v>-5.5</v>
      </c>
      <c r="R5819" s="269">
        <v>-5.75</v>
      </c>
      <c r="S5819" s="269">
        <v>-43.75</v>
      </c>
      <c r="T5819" s="269">
        <v>-44</v>
      </c>
      <c r="DO5819"/>
    </row>
    <row r="5820" spans="15:119" x14ac:dyDescent="0.25">
      <c r="O5820" s="268" t="s">
        <v>15299</v>
      </c>
      <c r="P5820" s="268" t="s">
        <v>9484</v>
      </c>
      <c r="Q5820" s="269">
        <v>-5.5</v>
      </c>
      <c r="R5820" s="269">
        <v>-5.75</v>
      </c>
      <c r="S5820" s="269">
        <v>-43.5</v>
      </c>
      <c r="T5820" s="269">
        <v>-43.75</v>
      </c>
      <c r="DO5820"/>
    </row>
    <row r="5821" spans="15:119" x14ac:dyDescent="0.25">
      <c r="O5821" s="268" t="s">
        <v>15300</v>
      </c>
      <c r="P5821" s="268" t="s">
        <v>9484</v>
      </c>
      <c r="Q5821" s="269">
        <v>-5.75</v>
      </c>
      <c r="R5821" s="269">
        <v>-6</v>
      </c>
      <c r="S5821" s="269">
        <v>-43.75</v>
      </c>
      <c r="T5821" s="269">
        <v>-44</v>
      </c>
      <c r="DO5821"/>
    </row>
    <row r="5822" spans="15:119" x14ac:dyDescent="0.25">
      <c r="O5822" s="268" t="s">
        <v>15301</v>
      </c>
      <c r="P5822" s="268" t="s">
        <v>9484</v>
      </c>
      <c r="Q5822" s="269">
        <v>-5.75</v>
      </c>
      <c r="R5822" s="269">
        <v>-6</v>
      </c>
      <c r="S5822" s="269">
        <v>-43.5</v>
      </c>
      <c r="T5822" s="269">
        <v>-43.75</v>
      </c>
      <c r="DO5822"/>
    </row>
    <row r="5823" spans="15:119" x14ac:dyDescent="0.25">
      <c r="O5823" s="268" t="s">
        <v>15302</v>
      </c>
      <c r="P5823" s="268" t="s">
        <v>9480</v>
      </c>
      <c r="Q5823" s="269">
        <v>-5</v>
      </c>
      <c r="R5823" s="269">
        <v>-6</v>
      </c>
      <c r="S5823" s="269">
        <v>-42</v>
      </c>
      <c r="T5823" s="269">
        <v>-43.5</v>
      </c>
      <c r="DO5823"/>
    </row>
    <row r="5824" spans="15:119" x14ac:dyDescent="0.25">
      <c r="O5824" s="268" t="s">
        <v>15303</v>
      </c>
      <c r="P5824" s="268" t="s">
        <v>9482</v>
      </c>
      <c r="Q5824" s="269">
        <v>-5</v>
      </c>
      <c r="R5824" s="269">
        <v>-5.5</v>
      </c>
      <c r="S5824" s="269">
        <v>-43</v>
      </c>
      <c r="T5824" s="269">
        <v>-43.5</v>
      </c>
      <c r="DO5824"/>
    </row>
    <row r="5825" spans="15:119" x14ac:dyDescent="0.25">
      <c r="O5825" s="268" t="s">
        <v>15304</v>
      </c>
      <c r="P5825" s="268" t="s">
        <v>9484</v>
      </c>
      <c r="Q5825" s="269">
        <v>-5</v>
      </c>
      <c r="R5825" s="269">
        <v>-5.25</v>
      </c>
      <c r="S5825" s="269">
        <v>-43.25</v>
      </c>
      <c r="T5825" s="269">
        <v>-43.5</v>
      </c>
      <c r="DO5825"/>
    </row>
    <row r="5826" spans="15:119" x14ac:dyDescent="0.25">
      <c r="O5826" s="268" t="s">
        <v>15305</v>
      </c>
      <c r="P5826" s="268" t="s">
        <v>9484</v>
      </c>
      <c r="Q5826" s="269">
        <v>-5</v>
      </c>
      <c r="R5826" s="269">
        <v>-5.25</v>
      </c>
      <c r="S5826" s="269">
        <v>-43</v>
      </c>
      <c r="T5826" s="269">
        <v>-43.25</v>
      </c>
      <c r="DO5826"/>
    </row>
    <row r="5827" spans="15:119" x14ac:dyDescent="0.25">
      <c r="O5827" s="268" t="s">
        <v>15306</v>
      </c>
      <c r="P5827" s="268" t="s">
        <v>9484</v>
      </c>
      <c r="Q5827" s="269">
        <v>-5.25</v>
      </c>
      <c r="R5827" s="269">
        <v>-5.5</v>
      </c>
      <c r="S5827" s="269">
        <v>-43.25</v>
      </c>
      <c r="T5827" s="269">
        <v>-43.5</v>
      </c>
      <c r="DO5827"/>
    </row>
    <row r="5828" spans="15:119" x14ac:dyDescent="0.25">
      <c r="O5828" s="268" t="s">
        <v>15307</v>
      </c>
      <c r="P5828" s="268" t="s">
        <v>9484</v>
      </c>
      <c r="Q5828" s="269">
        <v>-5.25</v>
      </c>
      <c r="R5828" s="269">
        <v>-5.5</v>
      </c>
      <c r="S5828" s="269">
        <v>-43</v>
      </c>
      <c r="T5828" s="269">
        <v>-43.25</v>
      </c>
      <c r="DO5828"/>
    </row>
    <row r="5829" spans="15:119" x14ac:dyDescent="0.25">
      <c r="O5829" s="268" t="s">
        <v>15308</v>
      </c>
      <c r="P5829" s="268" t="s">
        <v>9482</v>
      </c>
      <c r="Q5829" s="269">
        <v>-5</v>
      </c>
      <c r="R5829" s="269">
        <v>-5.5</v>
      </c>
      <c r="S5829" s="269">
        <v>-42.5</v>
      </c>
      <c r="T5829" s="269">
        <v>-43</v>
      </c>
      <c r="DO5829"/>
    </row>
    <row r="5830" spans="15:119" x14ac:dyDescent="0.25">
      <c r="O5830" s="268" t="s">
        <v>15309</v>
      </c>
      <c r="P5830" s="268" t="s">
        <v>9484</v>
      </c>
      <c r="Q5830" s="269">
        <v>-5</v>
      </c>
      <c r="R5830" s="269">
        <v>-5.25</v>
      </c>
      <c r="S5830" s="269">
        <v>-42.75</v>
      </c>
      <c r="T5830" s="269">
        <v>-43</v>
      </c>
      <c r="DO5830"/>
    </row>
    <row r="5831" spans="15:119" x14ac:dyDescent="0.25">
      <c r="O5831" s="268" t="s">
        <v>15310</v>
      </c>
      <c r="P5831" s="268" t="s">
        <v>9484</v>
      </c>
      <c r="Q5831" s="269">
        <v>-5</v>
      </c>
      <c r="R5831" s="269">
        <v>-5.25</v>
      </c>
      <c r="S5831" s="269">
        <v>-42.5</v>
      </c>
      <c r="T5831" s="269">
        <v>-42.75</v>
      </c>
      <c r="DO5831"/>
    </row>
    <row r="5832" spans="15:119" x14ac:dyDescent="0.25">
      <c r="O5832" s="268" t="s">
        <v>15311</v>
      </c>
      <c r="P5832" s="268" t="s">
        <v>9484</v>
      </c>
      <c r="Q5832" s="269">
        <v>-5.25</v>
      </c>
      <c r="R5832" s="269">
        <v>-5.5</v>
      </c>
      <c r="S5832" s="269">
        <v>-42.75</v>
      </c>
      <c r="T5832" s="269">
        <v>-43</v>
      </c>
      <c r="DO5832"/>
    </row>
    <row r="5833" spans="15:119" x14ac:dyDescent="0.25">
      <c r="O5833" s="268" t="s">
        <v>15312</v>
      </c>
      <c r="P5833" s="268" t="s">
        <v>9484</v>
      </c>
      <c r="Q5833" s="269">
        <v>-5.25</v>
      </c>
      <c r="R5833" s="269">
        <v>-5.5</v>
      </c>
      <c r="S5833" s="269">
        <v>-42.5</v>
      </c>
      <c r="T5833" s="269">
        <v>-42.75</v>
      </c>
      <c r="DO5833"/>
    </row>
    <row r="5834" spans="15:119" x14ac:dyDescent="0.25">
      <c r="O5834" s="268" t="s">
        <v>15313</v>
      </c>
      <c r="P5834" s="268" t="s">
        <v>9482</v>
      </c>
      <c r="Q5834" s="269">
        <v>-5</v>
      </c>
      <c r="R5834" s="269">
        <v>-5.5</v>
      </c>
      <c r="S5834" s="269">
        <v>-42</v>
      </c>
      <c r="T5834" s="269">
        <v>-42.5</v>
      </c>
      <c r="DO5834"/>
    </row>
    <row r="5835" spans="15:119" x14ac:dyDescent="0.25">
      <c r="O5835" s="268" t="s">
        <v>15314</v>
      </c>
      <c r="P5835" s="268" t="s">
        <v>9484</v>
      </c>
      <c r="Q5835" s="269">
        <v>-5</v>
      </c>
      <c r="R5835" s="269">
        <v>-5.25</v>
      </c>
      <c r="S5835" s="269">
        <v>-42.25</v>
      </c>
      <c r="T5835" s="269">
        <v>-42.5</v>
      </c>
      <c r="DO5835"/>
    </row>
    <row r="5836" spans="15:119" x14ac:dyDescent="0.25">
      <c r="O5836" s="268" t="s">
        <v>15315</v>
      </c>
      <c r="P5836" s="268" t="s">
        <v>9484</v>
      </c>
      <c r="Q5836" s="269">
        <v>-5</v>
      </c>
      <c r="R5836" s="269">
        <v>-5.25</v>
      </c>
      <c r="S5836" s="269">
        <v>-42</v>
      </c>
      <c r="T5836" s="269">
        <v>-42.25</v>
      </c>
      <c r="DO5836"/>
    </row>
    <row r="5837" spans="15:119" x14ac:dyDescent="0.25">
      <c r="O5837" s="268" t="s">
        <v>15316</v>
      </c>
      <c r="P5837" s="268" t="s">
        <v>9484</v>
      </c>
      <c r="Q5837" s="269">
        <v>-5.25</v>
      </c>
      <c r="R5837" s="269">
        <v>-5.5</v>
      </c>
      <c r="S5837" s="269">
        <v>-42.25</v>
      </c>
      <c r="T5837" s="269">
        <v>-42.5</v>
      </c>
      <c r="DO5837"/>
    </row>
    <row r="5838" spans="15:119" x14ac:dyDescent="0.25">
      <c r="O5838" s="268" t="s">
        <v>15317</v>
      </c>
      <c r="P5838" s="268" t="s">
        <v>9484</v>
      </c>
      <c r="Q5838" s="269">
        <v>-5.25</v>
      </c>
      <c r="R5838" s="269">
        <v>-5.5</v>
      </c>
      <c r="S5838" s="269">
        <v>-42</v>
      </c>
      <c r="T5838" s="269">
        <v>-42.25</v>
      </c>
      <c r="DO5838"/>
    </row>
    <row r="5839" spans="15:119" x14ac:dyDescent="0.25">
      <c r="O5839" s="268" t="s">
        <v>15318</v>
      </c>
      <c r="P5839" s="268" t="s">
        <v>9482</v>
      </c>
      <c r="Q5839" s="269">
        <v>-5.5</v>
      </c>
      <c r="R5839" s="269">
        <v>-6</v>
      </c>
      <c r="S5839" s="269">
        <v>-43</v>
      </c>
      <c r="T5839" s="269">
        <v>-43.5</v>
      </c>
      <c r="DO5839"/>
    </row>
    <row r="5840" spans="15:119" x14ac:dyDescent="0.25">
      <c r="O5840" s="268" t="s">
        <v>15319</v>
      </c>
      <c r="P5840" s="268" t="s">
        <v>9484</v>
      </c>
      <c r="Q5840" s="269">
        <v>-5.5</v>
      </c>
      <c r="R5840" s="269">
        <v>-5.75</v>
      </c>
      <c r="S5840" s="269">
        <v>-43.25</v>
      </c>
      <c r="T5840" s="269">
        <v>-43.5</v>
      </c>
      <c r="DO5840"/>
    </row>
    <row r="5841" spans="15:119" x14ac:dyDescent="0.25">
      <c r="O5841" s="268" t="s">
        <v>15320</v>
      </c>
      <c r="P5841" s="268" t="s">
        <v>9484</v>
      </c>
      <c r="Q5841" s="269">
        <v>-5.5</v>
      </c>
      <c r="R5841" s="269">
        <v>-5.75</v>
      </c>
      <c r="S5841" s="269">
        <v>-43</v>
      </c>
      <c r="T5841" s="269">
        <v>-43.25</v>
      </c>
      <c r="DO5841"/>
    </row>
    <row r="5842" spans="15:119" x14ac:dyDescent="0.25">
      <c r="O5842" s="268" t="s">
        <v>15321</v>
      </c>
      <c r="P5842" s="268" t="s">
        <v>9484</v>
      </c>
      <c r="Q5842" s="269">
        <v>-5.75</v>
      </c>
      <c r="R5842" s="269">
        <v>-6</v>
      </c>
      <c r="S5842" s="269">
        <v>-43.25</v>
      </c>
      <c r="T5842" s="269">
        <v>-43.5</v>
      </c>
      <c r="DO5842"/>
    </row>
    <row r="5843" spans="15:119" x14ac:dyDescent="0.25">
      <c r="O5843" s="268" t="s">
        <v>15322</v>
      </c>
      <c r="P5843" s="268" t="s">
        <v>9484</v>
      </c>
      <c r="Q5843" s="269">
        <v>-5.75</v>
      </c>
      <c r="R5843" s="269">
        <v>-6</v>
      </c>
      <c r="S5843" s="269">
        <v>-43</v>
      </c>
      <c r="T5843" s="269">
        <v>-43.25</v>
      </c>
      <c r="DO5843"/>
    </row>
    <row r="5844" spans="15:119" x14ac:dyDescent="0.25">
      <c r="O5844" s="268" t="s">
        <v>15323</v>
      </c>
      <c r="P5844" s="268" t="s">
        <v>9482</v>
      </c>
      <c r="Q5844" s="269">
        <v>-5.5</v>
      </c>
      <c r="R5844" s="269">
        <v>-6</v>
      </c>
      <c r="S5844" s="269">
        <v>-42.5</v>
      </c>
      <c r="T5844" s="269">
        <v>-43</v>
      </c>
      <c r="DO5844"/>
    </row>
    <row r="5845" spans="15:119" x14ac:dyDescent="0.25">
      <c r="O5845" s="268" t="s">
        <v>15324</v>
      </c>
      <c r="P5845" s="268" t="s">
        <v>9484</v>
      </c>
      <c r="Q5845" s="269">
        <v>-5.5</v>
      </c>
      <c r="R5845" s="269">
        <v>-5.75</v>
      </c>
      <c r="S5845" s="269">
        <v>-42.75</v>
      </c>
      <c r="T5845" s="269">
        <v>-43</v>
      </c>
      <c r="DO5845"/>
    </row>
    <row r="5846" spans="15:119" x14ac:dyDescent="0.25">
      <c r="O5846" s="268" t="s">
        <v>15325</v>
      </c>
      <c r="P5846" s="268" t="s">
        <v>9484</v>
      </c>
      <c r="Q5846" s="269">
        <v>-5.5</v>
      </c>
      <c r="R5846" s="269">
        <v>-5.75</v>
      </c>
      <c r="S5846" s="269">
        <v>-42.5</v>
      </c>
      <c r="T5846" s="269">
        <v>-42.75</v>
      </c>
      <c r="DO5846"/>
    </row>
    <row r="5847" spans="15:119" x14ac:dyDescent="0.25">
      <c r="O5847" s="268" t="s">
        <v>15326</v>
      </c>
      <c r="P5847" s="268" t="s">
        <v>9484</v>
      </c>
      <c r="Q5847" s="269">
        <v>-5.75</v>
      </c>
      <c r="R5847" s="269">
        <v>-6</v>
      </c>
      <c r="S5847" s="269">
        <v>-42.75</v>
      </c>
      <c r="T5847" s="269">
        <v>-43</v>
      </c>
      <c r="DO5847"/>
    </row>
    <row r="5848" spans="15:119" x14ac:dyDescent="0.25">
      <c r="O5848" s="268" t="s">
        <v>15327</v>
      </c>
      <c r="P5848" s="268" t="s">
        <v>9484</v>
      </c>
      <c r="Q5848" s="269">
        <v>-5.75</v>
      </c>
      <c r="R5848" s="269">
        <v>-6</v>
      </c>
      <c r="S5848" s="269">
        <v>-42.5</v>
      </c>
      <c r="T5848" s="269">
        <v>-42.75</v>
      </c>
      <c r="DO5848"/>
    </row>
    <row r="5849" spans="15:119" x14ac:dyDescent="0.25">
      <c r="O5849" s="268" t="s">
        <v>15328</v>
      </c>
      <c r="P5849" s="268" t="s">
        <v>9482</v>
      </c>
      <c r="Q5849" s="269">
        <v>-5.5</v>
      </c>
      <c r="R5849" s="269">
        <v>-6</v>
      </c>
      <c r="S5849" s="269">
        <v>-42</v>
      </c>
      <c r="T5849" s="269">
        <v>-42.5</v>
      </c>
      <c r="DO5849"/>
    </row>
    <row r="5850" spans="15:119" x14ac:dyDescent="0.25">
      <c r="O5850" s="268" t="s">
        <v>15329</v>
      </c>
      <c r="P5850" s="268" t="s">
        <v>9484</v>
      </c>
      <c r="Q5850" s="269">
        <v>-5.5</v>
      </c>
      <c r="R5850" s="269">
        <v>-5.75</v>
      </c>
      <c r="S5850" s="269">
        <v>-42.25</v>
      </c>
      <c r="T5850" s="269">
        <v>-42.5</v>
      </c>
      <c r="DO5850"/>
    </row>
    <row r="5851" spans="15:119" x14ac:dyDescent="0.25">
      <c r="O5851" s="268" t="s">
        <v>15330</v>
      </c>
      <c r="P5851" s="268" t="s">
        <v>9484</v>
      </c>
      <c r="Q5851" s="269">
        <v>-5.5</v>
      </c>
      <c r="R5851" s="269">
        <v>-5.75</v>
      </c>
      <c r="S5851" s="269">
        <v>-42</v>
      </c>
      <c r="T5851" s="269">
        <v>-42.25</v>
      </c>
      <c r="DO5851"/>
    </row>
    <row r="5852" spans="15:119" x14ac:dyDescent="0.25">
      <c r="O5852" s="268" t="s">
        <v>15331</v>
      </c>
      <c r="P5852" s="268" t="s">
        <v>9484</v>
      </c>
      <c r="Q5852" s="269">
        <v>-5.75</v>
      </c>
      <c r="R5852" s="269">
        <v>-6</v>
      </c>
      <c r="S5852" s="269">
        <v>-42.25</v>
      </c>
      <c r="T5852" s="269">
        <v>-42.5</v>
      </c>
      <c r="DO5852"/>
    </row>
    <row r="5853" spans="15:119" x14ac:dyDescent="0.25">
      <c r="O5853" s="268" t="s">
        <v>15332</v>
      </c>
      <c r="P5853" s="268" t="s">
        <v>9484</v>
      </c>
      <c r="Q5853" s="269">
        <v>-5.75</v>
      </c>
      <c r="R5853" s="269">
        <v>-6</v>
      </c>
      <c r="S5853" s="269">
        <v>-42</v>
      </c>
      <c r="T5853" s="269">
        <v>-42.25</v>
      </c>
      <c r="DO5853"/>
    </row>
    <row r="5854" spans="15:119" x14ac:dyDescent="0.25">
      <c r="O5854" s="268" t="s">
        <v>15333</v>
      </c>
      <c r="P5854" s="268" t="s">
        <v>9478</v>
      </c>
      <c r="Q5854" s="269">
        <v>-6</v>
      </c>
      <c r="R5854" s="269">
        <v>-8</v>
      </c>
      <c r="S5854" s="269">
        <v>-45</v>
      </c>
      <c r="T5854" s="269">
        <v>-48</v>
      </c>
      <c r="DO5854"/>
    </row>
    <row r="5855" spans="15:119" x14ac:dyDescent="0.25">
      <c r="O5855" s="268" t="s">
        <v>15334</v>
      </c>
      <c r="P5855" s="268" t="s">
        <v>9480</v>
      </c>
      <c r="Q5855" s="269">
        <v>-6</v>
      </c>
      <c r="R5855" s="269">
        <v>-7</v>
      </c>
      <c r="S5855" s="269">
        <v>-46.5</v>
      </c>
      <c r="T5855" s="269">
        <v>-48</v>
      </c>
      <c r="DO5855"/>
    </row>
    <row r="5856" spans="15:119" x14ac:dyDescent="0.25">
      <c r="O5856" s="268" t="s">
        <v>15335</v>
      </c>
      <c r="P5856" s="268" t="s">
        <v>9482</v>
      </c>
      <c r="Q5856" s="269">
        <v>-6</v>
      </c>
      <c r="R5856" s="269">
        <v>-6.5</v>
      </c>
      <c r="S5856" s="269">
        <v>-47.5</v>
      </c>
      <c r="T5856" s="269">
        <v>-48</v>
      </c>
      <c r="DO5856"/>
    </row>
    <row r="5857" spans="15:119" x14ac:dyDescent="0.25">
      <c r="O5857" s="268" t="s">
        <v>15336</v>
      </c>
      <c r="P5857" s="268" t="s">
        <v>9484</v>
      </c>
      <c r="Q5857" s="269">
        <v>-6</v>
      </c>
      <c r="R5857" s="269">
        <v>-6.25</v>
      </c>
      <c r="S5857" s="269">
        <v>-47.75</v>
      </c>
      <c r="T5857" s="269">
        <v>-48</v>
      </c>
      <c r="DO5857"/>
    </row>
    <row r="5858" spans="15:119" x14ac:dyDescent="0.25">
      <c r="O5858" s="268" t="s">
        <v>15337</v>
      </c>
      <c r="P5858" s="268" t="s">
        <v>9484</v>
      </c>
      <c r="Q5858" s="269">
        <v>-6</v>
      </c>
      <c r="R5858" s="269">
        <v>-6.25</v>
      </c>
      <c r="S5858" s="269">
        <v>-47.5</v>
      </c>
      <c r="T5858" s="269">
        <v>-47.75</v>
      </c>
      <c r="DO5858"/>
    </row>
    <row r="5859" spans="15:119" x14ac:dyDescent="0.25">
      <c r="O5859" s="268" t="s">
        <v>15338</v>
      </c>
      <c r="P5859" s="268" t="s">
        <v>9484</v>
      </c>
      <c r="Q5859" s="269">
        <v>-6.25</v>
      </c>
      <c r="R5859" s="269">
        <v>-6.5</v>
      </c>
      <c r="S5859" s="269">
        <v>-47.75</v>
      </c>
      <c r="T5859" s="269">
        <v>-48</v>
      </c>
      <c r="DO5859"/>
    </row>
    <row r="5860" spans="15:119" x14ac:dyDescent="0.25">
      <c r="O5860" s="268" t="s">
        <v>15339</v>
      </c>
      <c r="P5860" s="268" t="s">
        <v>9484</v>
      </c>
      <c r="Q5860" s="269">
        <v>-6.25</v>
      </c>
      <c r="R5860" s="269">
        <v>-6.5</v>
      </c>
      <c r="S5860" s="269">
        <v>-47.5</v>
      </c>
      <c r="T5860" s="269">
        <v>-47.75</v>
      </c>
      <c r="DO5860"/>
    </row>
    <row r="5861" spans="15:119" x14ac:dyDescent="0.25">
      <c r="O5861" s="268" t="s">
        <v>15340</v>
      </c>
      <c r="P5861" s="268" t="s">
        <v>9482</v>
      </c>
      <c r="Q5861" s="269">
        <v>-6</v>
      </c>
      <c r="R5861" s="269">
        <v>-6.5</v>
      </c>
      <c r="S5861" s="269">
        <v>-47</v>
      </c>
      <c r="T5861" s="269">
        <v>-47.5</v>
      </c>
      <c r="DO5861"/>
    </row>
    <row r="5862" spans="15:119" x14ac:dyDescent="0.25">
      <c r="O5862" s="268" t="s">
        <v>15341</v>
      </c>
      <c r="P5862" s="268" t="s">
        <v>9484</v>
      </c>
      <c r="Q5862" s="269">
        <v>-6</v>
      </c>
      <c r="R5862" s="269">
        <v>-6.25</v>
      </c>
      <c r="S5862" s="269">
        <v>-47.25</v>
      </c>
      <c r="T5862" s="269">
        <v>-47.5</v>
      </c>
      <c r="DO5862"/>
    </row>
    <row r="5863" spans="15:119" x14ac:dyDescent="0.25">
      <c r="O5863" s="268" t="s">
        <v>15342</v>
      </c>
      <c r="P5863" s="268" t="s">
        <v>9484</v>
      </c>
      <c r="Q5863" s="269">
        <v>-6</v>
      </c>
      <c r="R5863" s="269">
        <v>-6.25</v>
      </c>
      <c r="S5863" s="269">
        <v>-47</v>
      </c>
      <c r="T5863" s="269">
        <v>-47.25</v>
      </c>
      <c r="DO5863"/>
    </row>
    <row r="5864" spans="15:119" x14ac:dyDescent="0.25">
      <c r="O5864" s="268" t="s">
        <v>15343</v>
      </c>
      <c r="P5864" s="268" t="s">
        <v>9484</v>
      </c>
      <c r="Q5864" s="269">
        <v>-6.25</v>
      </c>
      <c r="R5864" s="269">
        <v>-6.5</v>
      </c>
      <c r="S5864" s="269">
        <v>-47.25</v>
      </c>
      <c r="T5864" s="269">
        <v>-47.5</v>
      </c>
      <c r="DO5864"/>
    </row>
    <row r="5865" spans="15:119" x14ac:dyDescent="0.25">
      <c r="O5865" s="268" t="s">
        <v>15344</v>
      </c>
      <c r="P5865" s="268" t="s">
        <v>9484</v>
      </c>
      <c r="Q5865" s="269">
        <v>-6.25</v>
      </c>
      <c r="R5865" s="269">
        <v>-6.5</v>
      </c>
      <c r="S5865" s="269">
        <v>-47</v>
      </c>
      <c r="T5865" s="269">
        <v>-47.25</v>
      </c>
      <c r="DO5865"/>
    </row>
    <row r="5866" spans="15:119" x14ac:dyDescent="0.25">
      <c r="O5866" s="268" t="s">
        <v>15345</v>
      </c>
      <c r="P5866" s="268" t="s">
        <v>9482</v>
      </c>
      <c r="Q5866" s="269">
        <v>-6</v>
      </c>
      <c r="R5866" s="269">
        <v>-6.5</v>
      </c>
      <c r="S5866" s="269">
        <v>-46.5</v>
      </c>
      <c r="T5866" s="269">
        <v>-47</v>
      </c>
      <c r="DO5866"/>
    </row>
    <row r="5867" spans="15:119" x14ac:dyDescent="0.25">
      <c r="O5867" s="268" t="s">
        <v>15346</v>
      </c>
      <c r="P5867" s="268" t="s">
        <v>9484</v>
      </c>
      <c r="Q5867" s="269">
        <v>-6</v>
      </c>
      <c r="R5867" s="269">
        <v>-6.25</v>
      </c>
      <c r="S5867" s="269">
        <v>-46.75</v>
      </c>
      <c r="T5867" s="269">
        <v>-47</v>
      </c>
      <c r="DO5867"/>
    </row>
    <row r="5868" spans="15:119" x14ac:dyDescent="0.25">
      <c r="O5868" s="268" t="s">
        <v>15347</v>
      </c>
      <c r="P5868" s="268" t="s">
        <v>9484</v>
      </c>
      <c r="Q5868" s="269">
        <v>-6</v>
      </c>
      <c r="R5868" s="269">
        <v>-6.25</v>
      </c>
      <c r="S5868" s="269">
        <v>-46.5</v>
      </c>
      <c r="T5868" s="269">
        <v>-46.75</v>
      </c>
      <c r="DO5868"/>
    </row>
    <row r="5869" spans="15:119" x14ac:dyDescent="0.25">
      <c r="O5869" s="268" t="s">
        <v>15348</v>
      </c>
      <c r="P5869" s="268" t="s">
        <v>9484</v>
      </c>
      <c r="Q5869" s="269">
        <v>-6.25</v>
      </c>
      <c r="R5869" s="269">
        <v>-6.5</v>
      </c>
      <c r="S5869" s="269">
        <v>-46.75</v>
      </c>
      <c r="T5869" s="269">
        <v>-47</v>
      </c>
      <c r="DO5869"/>
    </row>
    <row r="5870" spans="15:119" x14ac:dyDescent="0.25">
      <c r="O5870" s="268" t="s">
        <v>15349</v>
      </c>
      <c r="P5870" s="268" t="s">
        <v>9484</v>
      </c>
      <c r="Q5870" s="269">
        <v>-6.25</v>
      </c>
      <c r="R5870" s="269">
        <v>-6.5</v>
      </c>
      <c r="S5870" s="269">
        <v>-46.5</v>
      </c>
      <c r="T5870" s="269">
        <v>-46.75</v>
      </c>
      <c r="DO5870"/>
    </row>
    <row r="5871" spans="15:119" x14ac:dyDescent="0.25">
      <c r="O5871" s="268" t="s">
        <v>15350</v>
      </c>
      <c r="P5871" s="268" t="s">
        <v>9482</v>
      </c>
      <c r="Q5871" s="269">
        <v>-6.5</v>
      </c>
      <c r="R5871" s="269">
        <v>-7</v>
      </c>
      <c r="S5871" s="269">
        <v>-47.5</v>
      </c>
      <c r="T5871" s="269">
        <v>-48</v>
      </c>
      <c r="DO5871"/>
    </row>
    <row r="5872" spans="15:119" x14ac:dyDescent="0.25">
      <c r="O5872" s="268" t="s">
        <v>15351</v>
      </c>
      <c r="P5872" s="268" t="s">
        <v>9484</v>
      </c>
      <c r="Q5872" s="269">
        <v>-6.5</v>
      </c>
      <c r="R5872" s="269">
        <v>-6.75</v>
      </c>
      <c r="S5872" s="269">
        <v>-47.75</v>
      </c>
      <c r="T5872" s="269">
        <v>-48</v>
      </c>
      <c r="DO5872"/>
    </row>
    <row r="5873" spans="15:119" x14ac:dyDescent="0.25">
      <c r="O5873" s="268" t="s">
        <v>15352</v>
      </c>
      <c r="P5873" s="268" t="s">
        <v>9484</v>
      </c>
      <c r="Q5873" s="269">
        <v>-6.5</v>
      </c>
      <c r="R5873" s="269">
        <v>-6.75</v>
      </c>
      <c r="S5873" s="269">
        <v>-47.5</v>
      </c>
      <c r="T5873" s="269">
        <v>-47.75</v>
      </c>
      <c r="DO5873"/>
    </row>
    <row r="5874" spans="15:119" x14ac:dyDescent="0.25">
      <c r="O5874" s="268" t="s">
        <v>15353</v>
      </c>
      <c r="P5874" s="268" t="s">
        <v>9484</v>
      </c>
      <c r="Q5874" s="269">
        <v>-6.75</v>
      </c>
      <c r="R5874" s="269">
        <v>-7</v>
      </c>
      <c r="S5874" s="269">
        <v>-47.75</v>
      </c>
      <c r="T5874" s="269">
        <v>-48</v>
      </c>
      <c r="DO5874"/>
    </row>
    <row r="5875" spans="15:119" x14ac:dyDescent="0.25">
      <c r="O5875" s="268" t="s">
        <v>15354</v>
      </c>
      <c r="P5875" s="268" t="s">
        <v>9484</v>
      </c>
      <c r="Q5875" s="269">
        <v>-6.75</v>
      </c>
      <c r="R5875" s="269">
        <v>-7</v>
      </c>
      <c r="S5875" s="269">
        <v>-47.5</v>
      </c>
      <c r="T5875" s="269">
        <v>-47.75</v>
      </c>
      <c r="DO5875"/>
    </row>
    <row r="5876" spans="15:119" x14ac:dyDescent="0.25">
      <c r="O5876" s="268" t="s">
        <v>15355</v>
      </c>
      <c r="P5876" s="268" t="s">
        <v>9482</v>
      </c>
      <c r="Q5876" s="269">
        <v>-6.5</v>
      </c>
      <c r="R5876" s="269">
        <v>-7</v>
      </c>
      <c r="S5876" s="269">
        <v>-47</v>
      </c>
      <c r="T5876" s="269">
        <v>-47.5</v>
      </c>
      <c r="DO5876"/>
    </row>
    <row r="5877" spans="15:119" x14ac:dyDescent="0.25">
      <c r="O5877" s="268" t="s">
        <v>15356</v>
      </c>
      <c r="P5877" s="268" t="s">
        <v>9484</v>
      </c>
      <c r="Q5877" s="269">
        <v>-6.5</v>
      </c>
      <c r="R5877" s="269">
        <v>-6.75</v>
      </c>
      <c r="S5877" s="269">
        <v>-47.25</v>
      </c>
      <c r="T5877" s="269">
        <v>-47.5</v>
      </c>
      <c r="DO5877"/>
    </row>
    <row r="5878" spans="15:119" x14ac:dyDescent="0.25">
      <c r="O5878" s="268" t="s">
        <v>15357</v>
      </c>
      <c r="P5878" s="268" t="s">
        <v>9484</v>
      </c>
      <c r="Q5878" s="269">
        <v>-6.5</v>
      </c>
      <c r="R5878" s="269">
        <v>-6.75</v>
      </c>
      <c r="S5878" s="269">
        <v>-47</v>
      </c>
      <c r="T5878" s="269">
        <v>-47.25</v>
      </c>
      <c r="DO5878"/>
    </row>
    <row r="5879" spans="15:119" x14ac:dyDescent="0.25">
      <c r="O5879" s="268" t="s">
        <v>15358</v>
      </c>
      <c r="P5879" s="268" t="s">
        <v>9484</v>
      </c>
      <c r="Q5879" s="269">
        <v>-6.75</v>
      </c>
      <c r="R5879" s="269">
        <v>-7</v>
      </c>
      <c r="S5879" s="269">
        <v>-47.25</v>
      </c>
      <c r="T5879" s="269">
        <v>-47.5</v>
      </c>
      <c r="DO5879"/>
    </row>
    <row r="5880" spans="15:119" x14ac:dyDescent="0.25">
      <c r="O5880" s="268" t="s">
        <v>15359</v>
      </c>
      <c r="P5880" s="268" t="s">
        <v>9484</v>
      </c>
      <c r="Q5880" s="269">
        <v>-6.75</v>
      </c>
      <c r="R5880" s="269">
        <v>-7</v>
      </c>
      <c r="S5880" s="269">
        <v>-47</v>
      </c>
      <c r="T5880" s="269">
        <v>-47.25</v>
      </c>
      <c r="DO5880"/>
    </row>
    <row r="5881" spans="15:119" x14ac:dyDescent="0.25">
      <c r="O5881" s="268" t="s">
        <v>15360</v>
      </c>
      <c r="P5881" s="268" t="s">
        <v>9482</v>
      </c>
      <c r="Q5881" s="269">
        <v>-6.5</v>
      </c>
      <c r="R5881" s="269">
        <v>-7</v>
      </c>
      <c r="S5881" s="269">
        <v>-46.5</v>
      </c>
      <c r="T5881" s="269">
        <v>-47</v>
      </c>
      <c r="DO5881"/>
    </row>
    <row r="5882" spans="15:119" x14ac:dyDescent="0.25">
      <c r="O5882" s="268" t="s">
        <v>15361</v>
      </c>
      <c r="P5882" s="268" t="s">
        <v>9484</v>
      </c>
      <c r="Q5882" s="269">
        <v>-6.5</v>
      </c>
      <c r="R5882" s="269">
        <v>-6.75</v>
      </c>
      <c r="S5882" s="269">
        <v>-46.75</v>
      </c>
      <c r="T5882" s="269">
        <v>-47</v>
      </c>
      <c r="DO5882"/>
    </row>
    <row r="5883" spans="15:119" x14ac:dyDescent="0.25">
      <c r="O5883" s="268" t="s">
        <v>15362</v>
      </c>
      <c r="P5883" s="268" t="s">
        <v>9484</v>
      </c>
      <c r="Q5883" s="269">
        <v>-6.5</v>
      </c>
      <c r="R5883" s="269">
        <v>-6.75</v>
      </c>
      <c r="S5883" s="269">
        <v>-46.5</v>
      </c>
      <c r="T5883" s="269">
        <v>-46.75</v>
      </c>
      <c r="DO5883"/>
    </row>
    <row r="5884" spans="15:119" x14ac:dyDescent="0.25">
      <c r="O5884" s="268" t="s">
        <v>15363</v>
      </c>
      <c r="P5884" s="268" t="s">
        <v>9484</v>
      </c>
      <c r="Q5884" s="269">
        <v>-6.75</v>
      </c>
      <c r="R5884" s="269">
        <v>-7</v>
      </c>
      <c r="S5884" s="269">
        <v>-46.75</v>
      </c>
      <c r="T5884" s="269">
        <v>-47</v>
      </c>
      <c r="DO5884"/>
    </row>
    <row r="5885" spans="15:119" x14ac:dyDescent="0.25">
      <c r="O5885" s="268" t="s">
        <v>15364</v>
      </c>
      <c r="P5885" s="268" t="s">
        <v>9484</v>
      </c>
      <c r="Q5885" s="269">
        <v>-6.75</v>
      </c>
      <c r="R5885" s="269">
        <v>-7</v>
      </c>
      <c r="S5885" s="269">
        <v>-46.5</v>
      </c>
      <c r="T5885" s="269">
        <v>-46.75</v>
      </c>
      <c r="DO5885"/>
    </row>
    <row r="5886" spans="15:119" x14ac:dyDescent="0.25">
      <c r="O5886" s="268" t="s">
        <v>15365</v>
      </c>
      <c r="P5886" s="268" t="s">
        <v>9480</v>
      </c>
      <c r="Q5886" s="269">
        <v>-6</v>
      </c>
      <c r="R5886" s="269">
        <v>-7</v>
      </c>
      <c r="S5886" s="269">
        <v>-45</v>
      </c>
      <c r="T5886" s="269">
        <v>-46.5</v>
      </c>
      <c r="DO5886"/>
    </row>
    <row r="5887" spans="15:119" x14ac:dyDescent="0.25">
      <c r="O5887" s="268" t="s">
        <v>15366</v>
      </c>
      <c r="P5887" s="268" t="s">
        <v>9482</v>
      </c>
      <c r="Q5887" s="269">
        <v>-6</v>
      </c>
      <c r="R5887" s="269">
        <v>-6.5</v>
      </c>
      <c r="S5887" s="269">
        <v>-46</v>
      </c>
      <c r="T5887" s="269">
        <v>-46.5</v>
      </c>
      <c r="DO5887"/>
    </row>
    <row r="5888" spans="15:119" x14ac:dyDescent="0.25">
      <c r="O5888" s="268" t="s">
        <v>15367</v>
      </c>
      <c r="P5888" s="268" t="s">
        <v>9484</v>
      </c>
      <c r="Q5888" s="269">
        <v>-6</v>
      </c>
      <c r="R5888" s="269">
        <v>-6.25</v>
      </c>
      <c r="S5888" s="269">
        <v>-46.25</v>
      </c>
      <c r="T5888" s="269">
        <v>-46.5</v>
      </c>
      <c r="DO5888"/>
    </row>
    <row r="5889" spans="15:119" x14ac:dyDescent="0.25">
      <c r="O5889" s="268" t="s">
        <v>15368</v>
      </c>
      <c r="P5889" s="268" t="s">
        <v>9484</v>
      </c>
      <c r="Q5889" s="269">
        <v>-6</v>
      </c>
      <c r="R5889" s="269">
        <v>-6.25</v>
      </c>
      <c r="S5889" s="269">
        <v>-46</v>
      </c>
      <c r="T5889" s="269">
        <v>-46.25</v>
      </c>
      <c r="DO5889"/>
    </row>
    <row r="5890" spans="15:119" x14ac:dyDescent="0.25">
      <c r="O5890" s="268" t="s">
        <v>15369</v>
      </c>
      <c r="P5890" s="268" t="s">
        <v>9484</v>
      </c>
      <c r="Q5890" s="269">
        <v>-6.25</v>
      </c>
      <c r="R5890" s="269">
        <v>-6.5</v>
      </c>
      <c r="S5890" s="269">
        <v>-46.25</v>
      </c>
      <c r="T5890" s="269">
        <v>-46.5</v>
      </c>
      <c r="DO5890"/>
    </row>
    <row r="5891" spans="15:119" x14ac:dyDescent="0.25">
      <c r="O5891" s="268" t="s">
        <v>15370</v>
      </c>
      <c r="P5891" s="268" t="s">
        <v>9484</v>
      </c>
      <c r="Q5891" s="269">
        <v>-6.25</v>
      </c>
      <c r="R5891" s="269">
        <v>-6.5</v>
      </c>
      <c r="S5891" s="269">
        <v>-46</v>
      </c>
      <c r="T5891" s="269">
        <v>-46.25</v>
      </c>
      <c r="DO5891"/>
    </row>
    <row r="5892" spans="15:119" x14ac:dyDescent="0.25">
      <c r="O5892" s="268" t="s">
        <v>15371</v>
      </c>
      <c r="P5892" s="268" t="s">
        <v>9482</v>
      </c>
      <c r="Q5892" s="269">
        <v>-6</v>
      </c>
      <c r="R5892" s="269">
        <v>-6.5</v>
      </c>
      <c r="S5892" s="269">
        <v>-45.5</v>
      </c>
      <c r="T5892" s="269">
        <v>-46</v>
      </c>
      <c r="DO5892"/>
    </row>
    <row r="5893" spans="15:119" x14ac:dyDescent="0.25">
      <c r="O5893" s="268" t="s">
        <v>15372</v>
      </c>
      <c r="P5893" s="268" t="s">
        <v>9484</v>
      </c>
      <c r="Q5893" s="269">
        <v>-6</v>
      </c>
      <c r="R5893" s="269">
        <v>-6.25</v>
      </c>
      <c r="S5893" s="269">
        <v>-45.75</v>
      </c>
      <c r="T5893" s="269">
        <v>-46</v>
      </c>
      <c r="DO5893"/>
    </row>
    <row r="5894" spans="15:119" x14ac:dyDescent="0.25">
      <c r="O5894" s="268" t="s">
        <v>15373</v>
      </c>
      <c r="P5894" s="268" t="s">
        <v>9484</v>
      </c>
      <c r="Q5894" s="269">
        <v>-6</v>
      </c>
      <c r="R5894" s="269">
        <v>-6.25</v>
      </c>
      <c r="S5894" s="269">
        <v>-45.5</v>
      </c>
      <c r="T5894" s="269">
        <v>-45.75</v>
      </c>
      <c r="DO5894"/>
    </row>
    <row r="5895" spans="15:119" x14ac:dyDescent="0.25">
      <c r="O5895" s="268" t="s">
        <v>15374</v>
      </c>
      <c r="P5895" s="268" t="s">
        <v>9484</v>
      </c>
      <c r="Q5895" s="269">
        <v>-6.25</v>
      </c>
      <c r="R5895" s="269">
        <v>-6.5</v>
      </c>
      <c r="S5895" s="269">
        <v>-45.75</v>
      </c>
      <c r="T5895" s="269">
        <v>-46</v>
      </c>
      <c r="DO5895"/>
    </row>
    <row r="5896" spans="15:119" x14ac:dyDescent="0.25">
      <c r="O5896" s="268" t="s">
        <v>15375</v>
      </c>
      <c r="P5896" s="268" t="s">
        <v>9484</v>
      </c>
      <c r="Q5896" s="269">
        <v>-6.25</v>
      </c>
      <c r="R5896" s="269">
        <v>-6.5</v>
      </c>
      <c r="S5896" s="269">
        <v>-45.5</v>
      </c>
      <c r="T5896" s="269">
        <v>-45.75</v>
      </c>
      <c r="DO5896"/>
    </row>
    <row r="5897" spans="15:119" x14ac:dyDescent="0.25">
      <c r="O5897" s="268" t="s">
        <v>15376</v>
      </c>
      <c r="P5897" s="268" t="s">
        <v>9482</v>
      </c>
      <c r="Q5897" s="269">
        <v>-6</v>
      </c>
      <c r="R5897" s="269">
        <v>-6.5</v>
      </c>
      <c r="S5897" s="269">
        <v>-45</v>
      </c>
      <c r="T5897" s="269">
        <v>-45.5</v>
      </c>
      <c r="DO5897"/>
    </row>
    <row r="5898" spans="15:119" x14ac:dyDescent="0.25">
      <c r="O5898" s="268" t="s">
        <v>15377</v>
      </c>
      <c r="P5898" s="268" t="s">
        <v>9484</v>
      </c>
      <c r="Q5898" s="269">
        <v>-6</v>
      </c>
      <c r="R5898" s="269">
        <v>-6.25</v>
      </c>
      <c r="S5898" s="269">
        <v>-45.25</v>
      </c>
      <c r="T5898" s="269">
        <v>-45.5</v>
      </c>
      <c r="DO5898"/>
    </row>
    <row r="5899" spans="15:119" x14ac:dyDescent="0.25">
      <c r="O5899" s="268" t="s">
        <v>15378</v>
      </c>
      <c r="P5899" s="268" t="s">
        <v>9484</v>
      </c>
      <c r="Q5899" s="269">
        <v>-6</v>
      </c>
      <c r="R5899" s="269">
        <v>-6.25</v>
      </c>
      <c r="S5899" s="269">
        <v>-45</v>
      </c>
      <c r="T5899" s="269">
        <v>-45.25</v>
      </c>
      <c r="DO5899"/>
    </row>
    <row r="5900" spans="15:119" x14ac:dyDescent="0.25">
      <c r="O5900" s="268" t="s">
        <v>15379</v>
      </c>
      <c r="P5900" s="268" t="s">
        <v>9484</v>
      </c>
      <c r="Q5900" s="269">
        <v>-6.25</v>
      </c>
      <c r="R5900" s="269">
        <v>-6.5</v>
      </c>
      <c r="S5900" s="269">
        <v>-45.25</v>
      </c>
      <c r="T5900" s="269">
        <v>-45.5</v>
      </c>
      <c r="DO5900"/>
    </row>
    <row r="5901" spans="15:119" x14ac:dyDescent="0.25">
      <c r="O5901" s="268" t="s">
        <v>15380</v>
      </c>
      <c r="P5901" s="268" t="s">
        <v>9484</v>
      </c>
      <c r="Q5901" s="269">
        <v>-6.25</v>
      </c>
      <c r="R5901" s="269">
        <v>-6.5</v>
      </c>
      <c r="S5901" s="269">
        <v>-45</v>
      </c>
      <c r="T5901" s="269">
        <v>-45.25</v>
      </c>
      <c r="DO5901"/>
    </row>
    <row r="5902" spans="15:119" x14ac:dyDescent="0.25">
      <c r="O5902" s="268" t="s">
        <v>15381</v>
      </c>
      <c r="P5902" s="268" t="s">
        <v>9482</v>
      </c>
      <c r="Q5902" s="269">
        <v>-6.5</v>
      </c>
      <c r="R5902" s="269">
        <v>-7</v>
      </c>
      <c r="S5902" s="269">
        <v>-46</v>
      </c>
      <c r="T5902" s="269">
        <v>-46.5</v>
      </c>
      <c r="DO5902"/>
    </row>
    <row r="5903" spans="15:119" x14ac:dyDescent="0.25">
      <c r="O5903" s="268" t="s">
        <v>15382</v>
      </c>
      <c r="P5903" s="268" t="s">
        <v>9484</v>
      </c>
      <c r="Q5903" s="269">
        <v>-6.5</v>
      </c>
      <c r="R5903" s="269">
        <v>-6.75</v>
      </c>
      <c r="S5903" s="269">
        <v>-46.25</v>
      </c>
      <c r="T5903" s="269">
        <v>-46.5</v>
      </c>
      <c r="DO5903"/>
    </row>
    <row r="5904" spans="15:119" x14ac:dyDescent="0.25">
      <c r="O5904" s="268" t="s">
        <v>15383</v>
      </c>
      <c r="P5904" s="268" t="s">
        <v>9484</v>
      </c>
      <c r="Q5904" s="269">
        <v>-6.5</v>
      </c>
      <c r="R5904" s="269">
        <v>-6.75</v>
      </c>
      <c r="S5904" s="269">
        <v>-46</v>
      </c>
      <c r="T5904" s="269">
        <v>-46.25</v>
      </c>
      <c r="DO5904"/>
    </row>
    <row r="5905" spans="15:119" x14ac:dyDescent="0.25">
      <c r="O5905" s="268" t="s">
        <v>15384</v>
      </c>
      <c r="P5905" s="268" t="s">
        <v>9484</v>
      </c>
      <c r="Q5905" s="269">
        <v>-6.75</v>
      </c>
      <c r="R5905" s="269">
        <v>-7</v>
      </c>
      <c r="S5905" s="269">
        <v>-46.25</v>
      </c>
      <c r="T5905" s="269">
        <v>-46.5</v>
      </c>
      <c r="DO5905"/>
    </row>
    <row r="5906" spans="15:119" x14ac:dyDescent="0.25">
      <c r="O5906" s="268" t="s">
        <v>15385</v>
      </c>
      <c r="P5906" s="268" t="s">
        <v>9484</v>
      </c>
      <c r="Q5906" s="269">
        <v>-6.75</v>
      </c>
      <c r="R5906" s="269">
        <v>-7</v>
      </c>
      <c r="S5906" s="269">
        <v>-46</v>
      </c>
      <c r="T5906" s="269">
        <v>-46.25</v>
      </c>
      <c r="DO5906"/>
    </row>
    <row r="5907" spans="15:119" x14ac:dyDescent="0.25">
      <c r="O5907" s="268" t="s">
        <v>15386</v>
      </c>
      <c r="P5907" s="268" t="s">
        <v>9482</v>
      </c>
      <c r="Q5907" s="269">
        <v>-6.5</v>
      </c>
      <c r="R5907" s="269">
        <v>-7</v>
      </c>
      <c r="S5907" s="269">
        <v>-45.5</v>
      </c>
      <c r="T5907" s="269">
        <v>-46</v>
      </c>
      <c r="DO5907"/>
    </row>
    <row r="5908" spans="15:119" x14ac:dyDescent="0.25">
      <c r="O5908" s="268" t="s">
        <v>15387</v>
      </c>
      <c r="P5908" s="268" t="s">
        <v>9484</v>
      </c>
      <c r="Q5908" s="269">
        <v>-6.5</v>
      </c>
      <c r="R5908" s="269">
        <v>-6.75</v>
      </c>
      <c r="S5908" s="269">
        <v>-45.75</v>
      </c>
      <c r="T5908" s="269">
        <v>-46</v>
      </c>
      <c r="DO5908"/>
    </row>
    <row r="5909" spans="15:119" x14ac:dyDescent="0.25">
      <c r="O5909" s="268" t="s">
        <v>15388</v>
      </c>
      <c r="P5909" s="268" t="s">
        <v>9484</v>
      </c>
      <c r="Q5909" s="269">
        <v>-6.5</v>
      </c>
      <c r="R5909" s="269">
        <v>-6.75</v>
      </c>
      <c r="S5909" s="269">
        <v>-45.5</v>
      </c>
      <c r="T5909" s="269">
        <v>-45.75</v>
      </c>
      <c r="DO5909"/>
    </row>
    <row r="5910" spans="15:119" x14ac:dyDescent="0.25">
      <c r="O5910" s="268" t="s">
        <v>15389</v>
      </c>
      <c r="P5910" s="268" t="s">
        <v>9484</v>
      </c>
      <c r="Q5910" s="269">
        <v>-6.75</v>
      </c>
      <c r="R5910" s="269">
        <v>-7</v>
      </c>
      <c r="S5910" s="269">
        <v>-45.75</v>
      </c>
      <c r="T5910" s="269">
        <v>-46</v>
      </c>
      <c r="DO5910"/>
    </row>
    <row r="5911" spans="15:119" x14ac:dyDescent="0.25">
      <c r="O5911" s="268" t="s">
        <v>15390</v>
      </c>
      <c r="P5911" s="268" t="s">
        <v>9484</v>
      </c>
      <c r="Q5911" s="269">
        <v>-6.75</v>
      </c>
      <c r="R5911" s="269">
        <v>-7</v>
      </c>
      <c r="S5911" s="269">
        <v>-45.5</v>
      </c>
      <c r="T5911" s="269">
        <v>-45.75</v>
      </c>
      <c r="DO5911"/>
    </row>
    <row r="5912" spans="15:119" x14ac:dyDescent="0.25">
      <c r="O5912" s="268" t="s">
        <v>15391</v>
      </c>
      <c r="P5912" s="268" t="s">
        <v>9482</v>
      </c>
      <c r="Q5912" s="269">
        <v>-6.5</v>
      </c>
      <c r="R5912" s="269">
        <v>-7</v>
      </c>
      <c r="S5912" s="269">
        <v>-45</v>
      </c>
      <c r="T5912" s="269">
        <v>-45.5</v>
      </c>
      <c r="DO5912"/>
    </row>
    <row r="5913" spans="15:119" x14ac:dyDescent="0.25">
      <c r="O5913" s="268" t="s">
        <v>15392</v>
      </c>
      <c r="P5913" s="268" t="s">
        <v>9484</v>
      </c>
      <c r="Q5913" s="269">
        <v>-6.5</v>
      </c>
      <c r="R5913" s="269">
        <v>-6.75</v>
      </c>
      <c r="S5913" s="269">
        <v>-45.25</v>
      </c>
      <c r="T5913" s="269">
        <v>-45.5</v>
      </c>
      <c r="DO5913"/>
    </row>
    <row r="5914" spans="15:119" x14ac:dyDescent="0.25">
      <c r="O5914" s="268" t="s">
        <v>15393</v>
      </c>
      <c r="P5914" s="268" t="s">
        <v>9484</v>
      </c>
      <c r="Q5914" s="269">
        <v>-6.5</v>
      </c>
      <c r="R5914" s="269">
        <v>-6.75</v>
      </c>
      <c r="S5914" s="269">
        <v>-45</v>
      </c>
      <c r="T5914" s="269">
        <v>-45.25</v>
      </c>
      <c r="DO5914"/>
    </row>
    <row r="5915" spans="15:119" x14ac:dyDescent="0.25">
      <c r="O5915" s="268" t="s">
        <v>15394</v>
      </c>
      <c r="P5915" s="268" t="s">
        <v>9484</v>
      </c>
      <c r="Q5915" s="269">
        <v>-6.75</v>
      </c>
      <c r="R5915" s="269">
        <v>-7</v>
      </c>
      <c r="S5915" s="269">
        <v>-45.25</v>
      </c>
      <c r="T5915" s="269">
        <v>-45.5</v>
      </c>
      <c r="DO5915"/>
    </row>
    <row r="5916" spans="15:119" x14ac:dyDescent="0.25">
      <c r="O5916" s="268" t="s">
        <v>15395</v>
      </c>
      <c r="P5916" s="268" t="s">
        <v>9484</v>
      </c>
      <c r="Q5916" s="269">
        <v>-6.75</v>
      </c>
      <c r="R5916" s="269">
        <v>-7</v>
      </c>
      <c r="S5916" s="269">
        <v>-45</v>
      </c>
      <c r="T5916" s="269">
        <v>-45.25</v>
      </c>
      <c r="DO5916"/>
    </row>
    <row r="5917" spans="15:119" x14ac:dyDescent="0.25">
      <c r="O5917" s="268" t="s">
        <v>15396</v>
      </c>
      <c r="P5917" s="268" t="s">
        <v>9480</v>
      </c>
      <c r="Q5917" s="269">
        <v>-7</v>
      </c>
      <c r="R5917" s="269">
        <v>-8</v>
      </c>
      <c r="S5917" s="269">
        <v>-46.5</v>
      </c>
      <c r="T5917" s="269">
        <v>-48</v>
      </c>
      <c r="DO5917"/>
    </row>
    <row r="5918" spans="15:119" x14ac:dyDescent="0.25">
      <c r="O5918" s="268" t="s">
        <v>15397</v>
      </c>
      <c r="P5918" s="268" t="s">
        <v>9482</v>
      </c>
      <c r="Q5918" s="269">
        <v>-7</v>
      </c>
      <c r="R5918" s="269">
        <v>-7.5</v>
      </c>
      <c r="S5918" s="269">
        <v>-47.5</v>
      </c>
      <c r="T5918" s="269">
        <v>-48</v>
      </c>
      <c r="DO5918"/>
    </row>
    <row r="5919" spans="15:119" x14ac:dyDescent="0.25">
      <c r="O5919" s="268" t="s">
        <v>15398</v>
      </c>
      <c r="P5919" s="268" t="s">
        <v>9484</v>
      </c>
      <c r="Q5919" s="269">
        <v>-7</v>
      </c>
      <c r="R5919" s="269">
        <v>-7.25</v>
      </c>
      <c r="S5919" s="269">
        <v>-47.75</v>
      </c>
      <c r="T5919" s="269">
        <v>-48</v>
      </c>
      <c r="DO5919"/>
    </row>
    <row r="5920" spans="15:119" x14ac:dyDescent="0.25">
      <c r="O5920" s="268" t="s">
        <v>15399</v>
      </c>
      <c r="P5920" s="268" t="s">
        <v>9484</v>
      </c>
      <c r="Q5920" s="269">
        <v>-7</v>
      </c>
      <c r="R5920" s="269">
        <v>-7.25</v>
      </c>
      <c r="S5920" s="269">
        <v>-47.5</v>
      </c>
      <c r="T5920" s="269">
        <v>-47.75</v>
      </c>
      <c r="DO5920"/>
    </row>
    <row r="5921" spans="15:119" x14ac:dyDescent="0.25">
      <c r="O5921" s="268" t="s">
        <v>15400</v>
      </c>
      <c r="P5921" s="268" t="s">
        <v>9484</v>
      </c>
      <c r="Q5921" s="269">
        <v>-7.25</v>
      </c>
      <c r="R5921" s="269">
        <v>-7.5</v>
      </c>
      <c r="S5921" s="269">
        <v>-47.75</v>
      </c>
      <c r="T5921" s="269">
        <v>-48</v>
      </c>
      <c r="DO5921"/>
    </row>
    <row r="5922" spans="15:119" x14ac:dyDescent="0.25">
      <c r="O5922" s="268" t="s">
        <v>15401</v>
      </c>
      <c r="P5922" s="268" t="s">
        <v>9484</v>
      </c>
      <c r="Q5922" s="269">
        <v>-7.25</v>
      </c>
      <c r="R5922" s="269">
        <v>-7.5</v>
      </c>
      <c r="S5922" s="269">
        <v>-47.5</v>
      </c>
      <c r="T5922" s="269">
        <v>-47.75</v>
      </c>
      <c r="DO5922"/>
    </row>
    <row r="5923" spans="15:119" x14ac:dyDescent="0.25">
      <c r="O5923" s="268" t="s">
        <v>15402</v>
      </c>
      <c r="P5923" s="268" t="s">
        <v>9482</v>
      </c>
      <c r="Q5923" s="269">
        <v>-7</v>
      </c>
      <c r="R5923" s="269">
        <v>-7.5</v>
      </c>
      <c r="S5923" s="269">
        <v>-47</v>
      </c>
      <c r="T5923" s="269">
        <v>-47.5</v>
      </c>
      <c r="DO5923"/>
    </row>
    <row r="5924" spans="15:119" x14ac:dyDescent="0.25">
      <c r="O5924" s="268" t="s">
        <v>15403</v>
      </c>
      <c r="P5924" s="268" t="s">
        <v>9484</v>
      </c>
      <c r="Q5924" s="269">
        <v>-7</v>
      </c>
      <c r="R5924" s="269">
        <v>-7.25</v>
      </c>
      <c r="S5924" s="269">
        <v>-47.25</v>
      </c>
      <c r="T5924" s="269">
        <v>-47.5</v>
      </c>
      <c r="DO5924"/>
    </row>
    <row r="5925" spans="15:119" x14ac:dyDescent="0.25">
      <c r="O5925" s="268" t="s">
        <v>15404</v>
      </c>
      <c r="P5925" s="268" t="s">
        <v>9484</v>
      </c>
      <c r="Q5925" s="269">
        <v>-7</v>
      </c>
      <c r="R5925" s="269">
        <v>-7.25</v>
      </c>
      <c r="S5925" s="269">
        <v>-47</v>
      </c>
      <c r="T5925" s="269">
        <v>-47.25</v>
      </c>
      <c r="DO5925"/>
    </row>
    <row r="5926" spans="15:119" x14ac:dyDescent="0.25">
      <c r="O5926" s="268" t="s">
        <v>15405</v>
      </c>
      <c r="P5926" s="268" t="s">
        <v>9484</v>
      </c>
      <c r="Q5926" s="269">
        <v>-7.25</v>
      </c>
      <c r="R5926" s="269">
        <v>-7.5</v>
      </c>
      <c r="S5926" s="269">
        <v>-47.25</v>
      </c>
      <c r="T5926" s="269">
        <v>-47.5</v>
      </c>
      <c r="DO5926"/>
    </row>
    <row r="5927" spans="15:119" x14ac:dyDescent="0.25">
      <c r="O5927" s="268" t="s">
        <v>15406</v>
      </c>
      <c r="P5927" s="268" t="s">
        <v>9484</v>
      </c>
      <c r="Q5927" s="269">
        <v>-7.25</v>
      </c>
      <c r="R5927" s="269">
        <v>-7.5</v>
      </c>
      <c r="S5927" s="269">
        <v>-47</v>
      </c>
      <c r="T5927" s="269">
        <v>-47.25</v>
      </c>
      <c r="DO5927"/>
    </row>
    <row r="5928" spans="15:119" x14ac:dyDescent="0.25">
      <c r="O5928" s="268" t="s">
        <v>15407</v>
      </c>
      <c r="P5928" s="268" t="s">
        <v>9482</v>
      </c>
      <c r="Q5928" s="269">
        <v>-7</v>
      </c>
      <c r="R5928" s="269">
        <v>-7.5</v>
      </c>
      <c r="S5928" s="269">
        <v>-46.5</v>
      </c>
      <c r="T5928" s="269">
        <v>-47</v>
      </c>
      <c r="DO5928"/>
    </row>
    <row r="5929" spans="15:119" x14ac:dyDescent="0.25">
      <c r="O5929" s="268" t="s">
        <v>15408</v>
      </c>
      <c r="P5929" s="268" t="s">
        <v>9484</v>
      </c>
      <c r="Q5929" s="269">
        <v>-7</v>
      </c>
      <c r="R5929" s="269">
        <v>-7.25</v>
      </c>
      <c r="S5929" s="269">
        <v>-46.75</v>
      </c>
      <c r="T5929" s="269">
        <v>-47</v>
      </c>
      <c r="DO5929"/>
    </row>
    <row r="5930" spans="15:119" x14ac:dyDescent="0.25">
      <c r="O5930" s="268" t="s">
        <v>15409</v>
      </c>
      <c r="P5930" s="268" t="s">
        <v>9484</v>
      </c>
      <c r="Q5930" s="269">
        <v>-7</v>
      </c>
      <c r="R5930" s="269">
        <v>-7.25</v>
      </c>
      <c r="S5930" s="269">
        <v>-46.5</v>
      </c>
      <c r="T5930" s="269">
        <v>-46.75</v>
      </c>
      <c r="DO5930"/>
    </row>
    <row r="5931" spans="15:119" x14ac:dyDescent="0.25">
      <c r="O5931" s="268" t="s">
        <v>15410</v>
      </c>
      <c r="P5931" s="268" t="s">
        <v>9484</v>
      </c>
      <c r="Q5931" s="269">
        <v>-7.25</v>
      </c>
      <c r="R5931" s="269">
        <v>-7.5</v>
      </c>
      <c r="S5931" s="269">
        <v>-46.75</v>
      </c>
      <c r="T5931" s="269">
        <v>-47</v>
      </c>
      <c r="DO5931"/>
    </row>
    <row r="5932" spans="15:119" x14ac:dyDescent="0.25">
      <c r="O5932" s="268" t="s">
        <v>15411</v>
      </c>
      <c r="P5932" s="268" t="s">
        <v>9484</v>
      </c>
      <c r="Q5932" s="269">
        <v>-7.25</v>
      </c>
      <c r="R5932" s="269">
        <v>-7.5</v>
      </c>
      <c r="S5932" s="269">
        <v>-46.5</v>
      </c>
      <c r="T5932" s="269">
        <v>-46.75</v>
      </c>
      <c r="DO5932"/>
    </row>
    <row r="5933" spans="15:119" x14ac:dyDescent="0.25">
      <c r="O5933" s="268" t="s">
        <v>15412</v>
      </c>
      <c r="P5933" s="268" t="s">
        <v>9482</v>
      </c>
      <c r="Q5933" s="269">
        <v>-7.5</v>
      </c>
      <c r="R5933" s="269">
        <v>-8</v>
      </c>
      <c r="S5933" s="269">
        <v>-47.5</v>
      </c>
      <c r="T5933" s="269">
        <v>-48</v>
      </c>
      <c r="DO5933"/>
    </row>
    <row r="5934" spans="15:119" x14ac:dyDescent="0.25">
      <c r="O5934" s="268" t="s">
        <v>15413</v>
      </c>
      <c r="P5934" s="268" t="s">
        <v>9484</v>
      </c>
      <c r="Q5934" s="269">
        <v>-7.5</v>
      </c>
      <c r="R5934" s="269">
        <v>-7.75</v>
      </c>
      <c r="S5934" s="269">
        <v>-47.75</v>
      </c>
      <c r="T5934" s="269">
        <v>-48</v>
      </c>
      <c r="DO5934"/>
    </row>
    <row r="5935" spans="15:119" x14ac:dyDescent="0.25">
      <c r="O5935" s="268" t="s">
        <v>15414</v>
      </c>
      <c r="P5935" s="268" t="s">
        <v>9484</v>
      </c>
      <c r="Q5935" s="269">
        <v>-7.5</v>
      </c>
      <c r="R5935" s="269">
        <v>-7.75</v>
      </c>
      <c r="S5935" s="269">
        <v>-47.5</v>
      </c>
      <c r="T5935" s="269">
        <v>-47.75</v>
      </c>
      <c r="DO5935"/>
    </row>
    <row r="5936" spans="15:119" x14ac:dyDescent="0.25">
      <c r="O5936" s="268" t="s">
        <v>15415</v>
      </c>
      <c r="P5936" s="268" t="s">
        <v>9484</v>
      </c>
      <c r="Q5936" s="269">
        <v>-7.75</v>
      </c>
      <c r="R5936" s="269">
        <v>-8</v>
      </c>
      <c r="S5936" s="269">
        <v>-47.75</v>
      </c>
      <c r="T5936" s="269">
        <v>-48</v>
      </c>
      <c r="DO5936"/>
    </row>
    <row r="5937" spans="15:119" x14ac:dyDescent="0.25">
      <c r="O5937" s="268" t="s">
        <v>15416</v>
      </c>
      <c r="P5937" s="268" t="s">
        <v>9484</v>
      </c>
      <c r="Q5937" s="269">
        <v>-7.75</v>
      </c>
      <c r="R5937" s="269">
        <v>-8</v>
      </c>
      <c r="S5937" s="269">
        <v>-47.5</v>
      </c>
      <c r="T5937" s="269">
        <v>-47.75</v>
      </c>
      <c r="DO5937"/>
    </row>
    <row r="5938" spans="15:119" x14ac:dyDescent="0.25">
      <c r="O5938" s="268" t="s">
        <v>15417</v>
      </c>
      <c r="P5938" s="268" t="s">
        <v>9482</v>
      </c>
      <c r="Q5938" s="269">
        <v>-7.5</v>
      </c>
      <c r="R5938" s="269">
        <v>-8</v>
      </c>
      <c r="S5938" s="269">
        <v>-47</v>
      </c>
      <c r="T5938" s="269">
        <v>-47.5</v>
      </c>
      <c r="DO5938"/>
    </row>
    <row r="5939" spans="15:119" x14ac:dyDescent="0.25">
      <c r="O5939" s="268" t="s">
        <v>15418</v>
      </c>
      <c r="P5939" s="268" t="s">
        <v>9484</v>
      </c>
      <c r="Q5939" s="269">
        <v>-7.5</v>
      </c>
      <c r="R5939" s="269">
        <v>-7.75</v>
      </c>
      <c r="S5939" s="269">
        <v>-47.25</v>
      </c>
      <c r="T5939" s="269">
        <v>-47.5</v>
      </c>
      <c r="DO5939"/>
    </row>
    <row r="5940" spans="15:119" x14ac:dyDescent="0.25">
      <c r="O5940" s="268" t="s">
        <v>15419</v>
      </c>
      <c r="P5940" s="268" t="s">
        <v>9484</v>
      </c>
      <c r="Q5940" s="269">
        <v>-7.5</v>
      </c>
      <c r="R5940" s="269">
        <v>-7.75</v>
      </c>
      <c r="S5940" s="269">
        <v>-47</v>
      </c>
      <c r="T5940" s="269">
        <v>-47.25</v>
      </c>
      <c r="DO5940"/>
    </row>
    <row r="5941" spans="15:119" x14ac:dyDescent="0.25">
      <c r="O5941" s="268" t="s">
        <v>15420</v>
      </c>
      <c r="P5941" s="268" t="s">
        <v>9484</v>
      </c>
      <c r="Q5941" s="269">
        <v>-7.75</v>
      </c>
      <c r="R5941" s="269">
        <v>-8</v>
      </c>
      <c r="S5941" s="269">
        <v>-47.25</v>
      </c>
      <c r="T5941" s="269">
        <v>-47.5</v>
      </c>
      <c r="DO5941"/>
    </row>
    <row r="5942" spans="15:119" x14ac:dyDescent="0.25">
      <c r="O5942" s="268" t="s">
        <v>15421</v>
      </c>
      <c r="P5942" s="268" t="s">
        <v>9484</v>
      </c>
      <c r="Q5942" s="269">
        <v>-7.75</v>
      </c>
      <c r="R5942" s="269">
        <v>-8</v>
      </c>
      <c r="S5942" s="269">
        <v>-47</v>
      </c>
      <c r="T5942" s="269">
        <v>-47.25</v>
      </c>
      <c r="DO5942"/>
    </row>
    <row r="5943" spans="15:119" x14ac:dyDescent="0.25">
      <c r="O5943" s="268" t="s">
        <v>15422</v>
      </c>
      <c r="P5943" s="268" t="s">
        <v>9482</v>
      </c>
      <c r="Q5943" s="269">
        <v>-7.5</v>
      </c>
      <c r="R5943" s="269">
        <v>-8</v>
      </c>
      <c r="S5943" s="269">
        <v>-46.5</v>
      </c>
      <c r="T5943" s="269">
        <v>-47</v>
      </c>
      <c r="DO5943"/>
    </row>
    <row r="5944" spans="15:119" x14ac:dyDescent="0.25">
      <c r="O5944" s="268" t="s">
        <v>15423</v>
      </c>
      <c r="P5944" s="268" t="s">
        <v>9484</v>
      </c>
      <c r="Q5944" s="269">
        <v>-7.5</v>
      </c>
      <c r="R5944" s="269">
        <v>-7.75</v>
      </c>
      <c r="S5944" s="269">
        <v>-46.75</v>
      </c>
      <c r="T5944" s="269">
        <v>-47</v>
      </c>
      <c r="DO5944"/>
    </row>
    <row r="5945" spans="15:119" x14ac:dyDescent="0.25">
      <c r="O5945" s="268" t="s">
        <v>15424</v>
      </c>
      <c r="P5945" s="268" t="s">
        <v>9484</v>
      </c>
      <c r="Q5945" s="269">
        <v>-7.5</v>
      </c>
      <c r="R5945" s="269">
        <v>-7.75</v>
      </c>
      <c r="S5945" s="269">
        <v>-46.5</v>
      </c>
      <c r="T5945" s="269">
        <v>-46.75</v>
      </c>
      <c r="DO5945"/>
    </row>
    <row r="5946" spans="15:119" x14ac:dyDescent="0.25">
      <c r="O5946" s="268" t="s">
        <v>15425</v>
      </c>
      <c r="P5946" s="268" t="s">
        <v>9484</v>
      </c>
      <c r="Q5946" s="269">
        <v>-7.75</v>
      </c>
      <c r="R5946" s="269">
        <v>-8</v>
      </c>
      <c r="S5946" s="269">
        <v>-46.75</v>
      </c>
      <c r="T5946" s="269">
        <v>-47</v>
      </c>
      <c r="DO5946"/>
    </row>
    <row r="5947" spans="15:119" x14ac:dyDescent="0.25">
      <c r="O5947" s="268" t="s">
        <v>15426</v>
      </c>
      <c r="P5947" s="268" t="s">
        <v>9484</v>
      </c>
      <c r="Q5947" s="269">
        <v>-7.75</v>
      </c>
      <c r="R5947" s="269">
        <v>-8</v>
      </c>
      <c r="S5947" s="269">
        <v>-46.5</v>
      </c>
      <c r="T5947" s="269">
        <v>-46.75</v>
      </c>
      <c r="DO5947"/>
    </row>
    <row r="5948" spans="15:119" x14ac:dyDescent="0.25">
      <c r="O5948" s="268" t="s">
        <v>15427</v>
      </c>
      <c r="P5948" s="268" t="s">
        <v>9480</v>
      </c>
      <c r="Q5948" s="269">
        <v>-7</v>
      </c>
      <c r="R5948" s="269">
        <v>-8</v>
      </c>
      <c r="S5948" s="269">
        <v>-45</v>
      </c>
      <c r="T5948" s="269">
        <v>-46.5</v>
      </c>
      <c r="DO5948"/>
    </row>
    <row r="5949" spans="15:119" x14ac:dyDescent="0.25">
      <c r="O5949" s="268" t="s">
        <v>15428</v>
      </c>
      <c r="P5949" s="268" t="s">
        <v>9482</v>
      </c>
      <c r="Q5949" s="269">
        <v>-7</v>
      </c>
      <c r="R5949" s="269">
        <v>-7.5</v>
      </c>
      <c r="S5949" s="269">
        <v>-46</v>
      </c>
      <c r="T5949" s="269">
        <v>-46.5</v>
      </c>
      <c r="DO5949"/>
    </row>
    <row r="5950" spans="15:119" x14ac:dyDescent="0.25">
      <c r="O5950" s="268" t="s">
        <v>15429</v>
      </c>
      <c r="P5950" s="268" t="s">
        <v>9484</v>
      </c>
      <c r="Q5950" s="269">
        <v>-7</v>
      </c>
      <c r="R5950" s="269">
        <v>-7.25</v>
      </c>
      <c r="S5950" s="269">
        <v>-46.25</v>
      </c>
      <c r="T5950" s="269">
        <v>-46.5</v>
      </c>
      <c r="DO5950"/>
    </row>
    <row r="5951" spans="15:119" x14ac:dyDescent="0.25">
      <c r="O5951" s="268" t="s">
        <v>15430</v>
      </c>
      <c r="P5951" s="268" t="s">
        <v>9484</v>
      </c>
      <c r="Q5951" s="269">
        <v>-7</v>
      </c>
      <c r="R5951" s="269">
        <v>-7.25</v>
      </c>
      <c r="S5951" s="269">
        <v>-46</v>
      </c>
      <c r="T5951" s="269">
        <v>-46.25</v>
      </c>
      <c r="DO5951"/>
    </row>
    <row r="5952" spans="15:119" x14ac:dyDescent="0.25">
      <c r="O5952" s="268" t="s">
        <v>15431</v>
      </c>
      <c r="P5952" s="268" t="s">
        <v>9484</v>
      </c>
      <c r="Q5952" s="269">
        <v>-7.25</v>
      </c>
      <c r="R5952" s="269">
        <v>-7.5</v>
      </c>
      <c r="S5952" s="269">
        <v>-46.25</v>
      </c>
      <c r="T5952" s="269">
        <v>-46.5</v>
      </c>
      <c r="DO5952"/>
    </row>
    <row r="5953" spans="15:119" x14ac:dyDescent="0.25">
      <c r="O5953" s="268" t="s">
        <v>15432</v>
      </c>
      <c r="P5953" s="268" t="s">
        <v>9484</v>
      </c>
      <c r="Q5953" s="269">
        <v>-7.25</v>
      </c>
      <c r="R5953" s="269">
        <v>-7.5</v>
      </c>
      <c r="S5953" s="269">
        <v>-46</v>
      </c>
      <c r="T5953" s="269">
        <v>-46.25</v>
      </c>
      <c r="DO5953"/>
    </row>
    <row r="5954" spans="15:119" x14ac:dyDescent="0.25">
      <c r="O5954" s="268" t="s">
        <v>15433</v>
      </c>
      <c r="P5954" s="268" t="s">
        <v>9482</v>
      </c>
      <c r="Q5954" s="269">
        <v>-7</v>
      </c>
      <c r="R5954" s="269">
        <v>-7.5</v>
      </c>
      <c r="S5954" s="269">
        <v>-45.5</v>
      </c>
      <c r="T5954" s="269">
        <v>-46</v>
      </c>
      <c r="DO5954"/>
    </row>
    <row r="5955" spans="15:119" x14ac:dyDescent="0.25">
      <c r="O5955" s="268" t="s">
        <v>15434</v>
      </c>
      <c r="P5955" s="268" t="s">
        <v>9484</v>
      </c>
      <c r="Q5955" s="269">
        <v>-7</v>
      </c>
      <c r="R5955" s="269">
        <v>-7.25</v>
      </c>
      <c r="S5955" s="269">
        <v>-45.75</v>
      </c>
      <c r="T5955" s="269">
        <v>-46</v>
      </c>
      <c r="DO5955"/>
    </row>
    <row r="5956" spans="15:119" x14ac:dyDescent="0.25">
      <c r="O5956" s="268" t="s">
        <v>15435</v>
      </c>
      <c r="P5956" s="268" t="s">
        <v>9484</v>
      </c>
      <c r="Q5956" s="269">
        <v>-7</v>
      </c>
      <c r="R5956" s="269">
        <v>-7.25</v>
      </c>
      <c r="S5956" s="269">
        <v>-45.5</v>
      </c>
      <c r="T5956" s="269">
        <v>-45.75</v>
      </c>
      <c r="DO5956"/>
    </row>
    <row r="5957" spans="15:119" x14ac:dyDescent="0.25">
      <c r="O5957" s="268" t="s">
        <v>15436</v>
      </c>
      <c r="P5957" s="268" t="s">
        <v>9484</v>
      </c>
      <c r="Q5957" s="269">
        <v>-7.25</v>
      </c>
      <c r="R5957" s="269">
        <v>-7.5</v>
      </c>
      <c r="S5957" s="269">
        <v>-45.75</v>
      </c>
      <c r="T5957" s="269">
        <v>-46</v>
      </c>
      <c r="DO5957"/>
    </row>
    <row r="5958" spans="15:119" x14ac:dyDescent="0.25">
      <c r="O5958" s="268" t="s">
        <v>15437</v>
      </c>
      <c r="P5958" s="268" t="s">
        <v>9484</v>
      </c>
      <c r="Q5958" s="269">
        <v>-7.25</v>
      </c>
      <c r="R5958" s="269">
        <v>-7.5</v>
      </c>
      <c r="S5958" s="269">
        <v>-45.5</v>
      </c>
      <c r="T5958" s="269">
        <v>-45.75</v>
      </c>
      <c r="DO5958"/>
    </row>
    <row r="5959" spans="15:119" x14ac:dyDescent="0.25">
      <c r="O5959" s="268" t="s">
        <v>15438</v>
      </c>
      <c r="P5959" s="268" t="s">
        <v>9482</v>
      </c>
      <c r="Q5959" s="269">
        <v>-7</v>
      </c>
      <c r="R5959" s="269">
        <v>-7.5</v>
      </c>
      <c r="S5959" s="269">
        <v>-45</v>
      </c>
      <c r="T5959" s="269">
        <v>-45.5</v>
      </c>
      <c r="DO5959"/>
    </row>
    <row r="5960" spans="15:119" x14ac:dyDescent="0.25">
      <c r="O5960" s="268" t="s">
        <v>15439</v>
      </c>
      <c r="P5960" s="268" t="s">
        <v>9484</v>
      </c>
      <c r="Q5960" s="269">
        <v>-7</v>
      </c>
      <c r="R5960" s="269">
        <v>-7.25</v>
      </c>
      <c r="S5960" s="269">
        <v>-45.25</v>
      </c>
      <c r="T5960" s="269">
        <v>-45.5</v>
      </c>
      <c r="DO5960"/>
    </row>
    <row r="5961" spans="15:119" x14ac:dyDescent="0.25">
      <c r="O5961" s="268" t="s">
        <v>15440</v>
      </c>
      <c r="P5961" s="268" t="s">
        <v>9484</v>
      </c>
      <c r="Q5961" s="269">
        <v>-7</v>
      </c>
      <c r="R5961" s="269">
        <v>-7.25</v>
      </c>
      <c r="S5961" s="269">
        <v>-45</v>
      </c>
      <c r="T5961" s="269">
        <v>-45.25</v>
      </c>
      <c r="DO5961"/>
    </row>
    <row r="5962" spans="15:119" x14ac:dyDescent="0.25">
      <c r="O5962" s="268" t="s">
        <v>15441</v>
      </c>
      <c r="P5962" s="268" t="s">
        <v>9484</v>
      </c>
      <c r="Q5962" s="269">
        <v>-7.25</v>
      </c>
      <c r="R5962" s="269">
        <v>-7.5</v>
      </c>
      <c r="S5962" s="269">
        <v>-45.25</v>
      </c>
      <c r="T5962" s="269">
        <v>-45.5</v>
      </c>
      <c r="DO5962"/>
    </row>
    <row r="5963" spans="15:119" x14ac:dyDescent="0.25">
      <c r="O5963" s="268" t="s">
        <v>15442</v>
      </c>
      <c r="P5963" s="268" t="s">
        <v>9484</v>
      </c>
      <c r="Q5963" s="269">
        <v>-7.25</v>
      </c>
      <c r="R5963" s="269">
        <v>-7.5</v>
      </c>
      <c r="S5963" s="269">
        <v>-45</v>
      </c>
      <c r="T5963" s="269">
        <v>-45.25</v>
      </c>
      <c r="DO5963"/>
    </row>
    <row r="5964" spans="15:119" x14ac:dyDescent="0.25">
      <c r="O5964" s="268" t="s">
        <v>15443</v>
      </c>
      <c r="P5964" s="268" t="s">
        <v>9482</v>
      </c>
      <c r="Q5964" s="269">
        <v>-7.5</v>
      </c>
      <c r="R5964" s="269">
        <v>-8</v>
      </c>
      <c r="S5964" s="269">
        <v>-46</v>
      </c>
      <c r="T5964" s="269">
        <v>-46.5</v>
      </c>
      <c r="DO5964"/>
    </row>
    <row r="5965" spans="15:119" x14ac:dyDescent="0.25">
      <c r="O5965" s="268" t="s">
        <v>15444</v>
      </c>
      <c r="P5965" s="268" t="s">
        <v>9484</v>
      </c>
      <c r="Q5965" s="269">
        <v>-7.5</v>
      </c>
      <c r="R5965" s="269">
        <v>-7.75</v>
      </c>
      <c r="S5965" s="269">
        <v>-46.25</v>
      </c>
      <c r="T5965" s="269">
        <v>-46.5</v>
      </c>
      <c r="DO5965"/>
    </row>
    <row r="5966" spans="15:119" x14ac:dyDescent="0.25">
      <c r="O5966" s="268" t="s">
        <v>15445</v>
      </c>
      <c r="P5966" s="268" t="s">
        <v>9484</v>
      </c>
      <c r="Q5966" s="269">
        <v>-7.5</v>
      </c>
      <c r="R5966" s="269">
        <v>-7.75</v>
      </c>
      <c r="S5966" s="269">
        <v>-46</v>
      </c>
      <c r="T5966" s="269">
        <v>-46.25</v>
      </c>
      <c r="DO5966"/>
    </row>
    <row r="5967" spans="15:119" x14ac:dyDescent="0.25">
      <c r="O5967" s="268" t="s">
        <v>15446</v>
      </c>
      <c r="P5967" s="268" t="s">
        <v>9484</v>
      </c>
      <c r="Q5967" s="269">
        <v>-7.75</v>
      </c>
      <c r="R5967" s="269">
        <v>-8</v>
      </c>
      <c r="S5967" s="269">
        <v>-46.25</v>
      </c>
      <c r="T5967" s="269">
        <v>-46.5</v>
      </c>
      <c r="DO5967"/>
    </row>
    <row r="5968" spans="15:119" x14ac:dyDescent="0.25">
      <c r="O5968" s="268" t="s">
        <v>15447</v>
      </c>
      <c r="P5968" s="268" t="s">
        <v>9484</v>
      </c>
      <c r="Q5968" s="269">
        <v>-7.75</v>
      </c>
      <c r="R5968" s="269">
        <v>-8</v>
      </c>
      <c r="S5968" s="269">
        <v>-46</v>
      </c>
      <c r="T5968" s="269">
        <v>-46.25</v>
      </c>
      <c r="DO5968"/>
    </row>
    <row r="5969" spans="15:119" x14ac:dyDescent="0.25">
      <c r="O5969" s="268" t="s">
        <v>15448</v>
      </c>
      <c r="P5969" s="268" t="s">
        <v>9482</v>
      </c>
      <c r="Q5969" s="269">
        <v>-7.5</v>
      </c>
      <c r="R5969" s="269">
        <v>-8</v>
      </c>
      <c r="S5969" s="269">
        <v>-45.5</v>
      </c>
      <c r="T5969" s="269">
        <v>-46</v>
      </c>
      <c r="DO5969"/>
    </row>
    <row r="5970" spans="15:119" x14ac:dyDescent="0.25">
      <c r="O5970" s="268" t="s">
        <v>15449</v>
      </c>
      <c r="P5970" s="268" t="s">
        <v>9484</v>
      </c>
      <c r="Q5970" s="269">
        <v>-7.5</v>
      </c>
      <c r="R5970" s="269">
        <v>-7.75</v>
      </c>
      <c r="S5970" s="269">
        <v>-45.75</v>
      </c>
      <c r="T5970" s="269">
        <v>-46</v>
      </c>
      <c r="DO5970"/>
    </row>
    <row r="5971" spans="15:119" x14ac:dyDescent="0.25">
      <c r="O5971" s="268" t="s">
        <v>15450</v>
      </c>
      <c r="P5971" s="268" t="s">
        <v>9484</v>
      </c>
      <c r="Q5971" s="269">
        <v>-7.5</v>
      </c>
      <c r="R5971" s="269">
        <v>-7.75</v>
      </c>
      <c r="S5971" s="269">
        <v>-45.5</v>
      </c>
      <c r="T5971" s="269">
        <v>-45.75</v>
      </c>
      <c r="DO5971"/>
    </row>
    <row r="5972" spans="15:119" x14ac:dyDescent="0.25">
      <c r="O5972" s="268" t="s">
        <v>15451</v>
      </c>
      <c r="P5972" s="268" t="s">
        <v>9484</v>
      </c>
      <c r="Q5972" s="269">
        <v>-7.75</v>
      </c>
      <c r="R5972" s="269">
        <v>-8</v>
      </c>
      <c r="S5972" s="269">
        <v>-45.75</v>
      </c>
      <c r="T5972" s="269">
        <v>-46</v>
      </c>
      <c r="DO5972"/>
    </row>
    <row r="5973" spans="15:119" x14ac:dyDescent="0.25">
      <c r="O5973" s="268" t="s">
        <v>15452</v>
      </c>
      <c r="P5973" s="268" t="s">
        <v>9484</v>
      </c>
      <c r="Q5973" s="269">
        <v>-7.75</v>
      </c>
      <c r="R5973" s="269">
        <v>-8</v>
      </c>
      <c r="S5973" s="269">
        <v>-45.5</v>
      </c>
      <c r="T5973" s="269">
        <v>-45.75</v>
      </c>
      <c r="DO5973"/>
    </row>
    <row r="5974" spans="15:119" x14ac:dyDescent="0.25">
      <c r="O5974" s="268" t="s">
        <v>15453</v>
      </c>
      <c r="P5974" s="268" t="s">
        <v>9482</v>
      </c>
      <c r="Q5974" s="269">
        <v>-7.5</v>
      </c>
      <c r="R5974" s="269">
        <v>-8</v>
      </c>
      <c r="S5974" s="269">
        <v>-45</v>
      </c>
      <c r="T5974" s="269">
        <v>-45.5</v>
      </c>
      <c r="DO5974"/>
    </row>
    <row r="5975" spans="15:119" x14ac:dyDescent="0.25">
      <c r="O5975" s="268" t="s">
        <v>15454</v>
      </c>
      <c r="P5975" s="268" t="s">
        <v>9484</v>
      </c>
      <c r="Q5975" s="269">
        <v>-7.5</v>
      </c>
      <c r="R5975" s="269">
        <v>-7.75</v>
      </c>
      <c r="S5975" s="269">
        <v>-45.25</v>
      </c>
      <c r="T5975" s="269">
        <v>-45.5</v>
      </c>
      <c r="DO5975"/>
    </row>
    <row r="5976" spans="15:119" x14ac:dyDescent="0.25">
      <c r="O5976" s="268" t="s">
        <v>15455</v>
      </c>
      <c r="P5976" s="268" t="s">
        <v>9484</v>
      </c>
      <c r="Q5976" s="269">
        <v>-7.5</v>
      </c>
      <c r="R5976" s="269">
        <v>-7.75</v>
      </c>
      <c r="S5976" s="269">
        <v>-45</v>
      </c>
      <c r="T5976" s="269">
        <v>-45.25</v>
      </c>
      <c r="DO5976"/>
    </row>
    <row r="5977" spans="15:119" x14ac:dyDescent="0.25">
      <c r="O5977" s="268" t="s">
        <v>15456</v>
      </c>
      <c r="P5977" s="268" t="s">
        <v>9484</v>
      </c>
      <c r="Q5977" s="269">
        <v>-7.75</v>
      </c>
      <c r="R5977" s="269">
        <v>-8</v>
      </c>
      <c r="S5977" s="269">
        <v>-45.25</v>
      </c>
      <c r="T5977" s="269">
        <v>-45.5</v>
      </c>
      <c r="DO5977"/>
    </row>
    <row r="5978" spans="15:119" x14ac:dyDescent="0.25">
      <c r="O5978" s="268" t="s">
        <v>15457</v>
      </c>
      <c r="P5978" s="268" t="s">
        <v>9484</v>
      </c>
      <c r="Q5978" s="269">
        <v>-7.75</v>
      </c>
      <c r="R5978" s="269">
        <v>-8</v>
      </c>
      <c r="S5978" s="269">
        <v>-45</v>
      </c>
      <c r="T5978" s="269">
        <v>-45.25</v>
      </c>
      <c r="DO5978"/>
    </row>
    <row r="5979" spans="15:119" x14ac:dyDescent="0.25">
      <c r="O5979" s="268" t="s">
        <v>15458</v>
      </c>
      <c r="P5979" s="268" t="s">
        <v>9478</v>
      </c>
      <c r="Q5979" s="269">
        <v>-6</v>
      </c>
      <c r="R5979" s="269">
        <v>-8</v>
      </c>
      <c r="S5979" s="269">
        <v>-42</v>
      </c>
      <c r="T5979" s="269">
        <v>-45</v>
      </c>
      <c r="DO5979"/>
    </row>
    <row r="5980" spans="15:119" x14ac:dyDescent="0.25">
      <c r="O5980" s="268" t="s">
        <v>15459</v>
      </c>
      <c r="P5980" s="268" t="s">
        <v>9480</v>
      </c>
      <c r="Q5980" s="269">
        <v>-6</v>
      </c>
      <c r="R5980" s="269">
        <v>-7</v>
      </c>
      <c r="S5980" s="269">
        <v>-43.5</v>
      </c>
      <c r="T5980" s="269">
        <v>-45</v>
      </c>
      <c r="DO5980"/>
    </row>
    <row r="5981" spans="15:119" x14ac:dyDescent="0.25">
      <c r="O5981" s="268" t="s">
        <v>15460</v>
      </c>
      <c r="P5981" s="268" t="s">
        <v>9482</v>
      </c>
      <c r="Q5981" s="269">
        <v>-6</v>
      </c>
      <c r="R5981" s="269">
        <v>-6.5</v>
      </c>
      <c r="S5981" s="269">
        <v>-44.5</v>
      </c>
      <c r="T5981" s="269">
        <v>-45</v>
      </c>
      <c r="DO5981"/>
    </row>
    <row r="5982" spans="15:119" x14ac:dyDescent="0.25">
      <c r="O5982" s="268" t="s">
        <v>15461</v>
      </c>
      <c r="P5982" s="268" t="s">
        <v>9484</v>
      </c>
      <c r="Q5982" s="269">
        <v>-6</v>
      </c>
      <c r="R5982" s="269">
        <v>-6.25</v>
      </c>
      <c r="S5982" s="269">
        <v>-44.75</v>
      </c>
      <c r="T5982" s="269">
        <v>-45</v>
      </c>
      <c r="DO5982"/>
    </row>
    <row r="5983" spans="15:119" x14ac:dyDescent="0.25">
      <c r="O5983" s="268" t="s">
        <v>15462</v>
      </c>
      <c r="P5983" s="268" t="s">
        <v>9484</v>
      </c>
      <c r="Q5983" s="269">
        <v>-6</v>
      </c>
      <c r="R5983" s="269">
        <v>-6.25</v>
      </c>
      <c r="S5983" s="269">
        <v>-44.5</v>
      </c>
      <c r="T5983" s="269">
        <v>-44.75</v>
      </c>
      <c r="DO5983"/>
    </row>
    <row r="5984" spans="15:119" x14ac:dyDescent="0.25">
      <c r="O5984" s="268" t="s">
        <v>15463</v>
      </c>
      <c r="P5984" s="268" t="s">
        <v>9484</v>
      </c>
      <c r="Q5984" s="269">
        <v>-6.25</v>
      </c>
      <c r="R5984" s="269">
        <v>-6.5</v>
      </c>
      <c r="S5984" s="269">
        <v>-44.75</v>
      </c>
      <c r="T5984" s="269">
        <v>-45</v>
      </c>
      <c r="DO5984"/>
    </row>
    <row r="5985" spans="15:119" x14ac:dyDescent="0.25">
      <c r="O5985" s="268" t="s">
        <v>15464</v>
      </c>
      <c r="P5985" s="268" t="s">
        <v>9484</v>
      </c>
      <c r="Q5985" s="269">
        <v>-6.25</v>
      </c>
      <c r="R5985" s="269">
        <v>-6.5</v>
      </c>
      <c r="S5985" s="269">
        <v>-44.5</v>
      </c>
      <c r="T5985" s="269">
        <v>-44.75</v>
      </c>
      <c r="DO5985"/>
    </row>
    <row r="5986" spans="15:119" x14ac:dyDescent="0.25">
      <c r="O5986" s="268" t="s">
        <v>15465</v>
      </c>
      <c r="P5986" s="268" t="s">
        <v>9482</v>
      </c>
      <c r="Q5986" s="269">
        <v>-6</v>
      </c>
      <c r="R5986" s="269">
        <v>-6.5</v>
      </c>
      <c r="S5986" s="269">
        <v>-44</v>
      </c>
      <c r="T5986" s="269">
        <v>-44.5</v>
      </c>
      <c r="DO5986"/>
    </row>
    <row r="5987" spans="15:119" x14ac:dyDescent="0.25">
      <c r="O5987" s="268" t="s">
        <v>15466</v>
      </c>
      <c r="P5987" s="268" t="s">
        <v>9484</v>
      </c>
      <c r="Q5987" s="269">
        <v>-6</v>
      </c>
      <c r="R5987" s="269">
        <v>-6.25</v>
      </c>
      <c r="S5987" s="269">
        <v>-44.25</v>
      </c>
      <c r="T5987" s="269">
        <v>-44.5</v>
      </c>
      <c r="DO5987"/>
    </row>
    <row r="5988" spans="15:119" x14ac:dyDescent="0.25">
      <c r="O5988" s="268" t="s">
        <v>15467</v>
      </c>
      <c r="P5988" s="268" t="s">
        <v>9484</v>
      </c>
      <c r="Q5988" s="269">
        <v>-6</v>
      </c>
      <c r="R5988" s="269">
        <v>-6.25</v>
      </c>
      <c r="S5988" s="269">
        <v>-44</v>
      </c>
      <c r="T5988" s="269">
        <v>-44.25</v>
      </c>
      <c r="DO5988"/>
    </row>
    <row r="5989" spans="15:119" x14ac:dyDescent="0.25">
      <c r="O5989" s="268" t="s">
        <v>15468</v>
      </c>
      <c r="P5989" s="268" t="s">
        <v>9484</v>
      </c>
      <c r="Q5989" s="269">
        <v>-6.25</v>
      </c>
      <c r="R5989" s="269">
        <v>-6.5</v>
      </c>
      <c r="S5989" s="269">
        <v>-44.25</v>
      </c>
      <c r="T5989" s="269">
        <v>-44.5</v>
      </c>
      <c r="DO5989"/>
    </row>
    <row r="5990" spans="15:119" x14ac:dyDescent="0.25">
      <c r="O5990" s="268" t="s">
        <v>15469</v>
      </c>
      <c r="P5990" s="268" t="s">
        <v>9484</v>
      </c>
      <c r="Q5990" s="269">
        <v>-6.25</v>
      </c>
      <c r="R5990" s="269">
        <v>-6.5</v>
      </c>
      <c r="S5990" s="269">
        <v>-44</v>
      </c>
      <c r="T5990" s="269">
        <v>-44.25</v>
      </c>
      <c r="DO5990"/>
    </row>
    <row r="5991" spans="15:119" x14ac:dyDescent="0.25">
      <c r="O5991" s="268" t="s">
        <v>15470</v>
      </c>
      <c r="P5991" s="268" t="s">
        <v>9482</v>
      </c>
      <c r="Q5991" s="269">
        <v>-6</v>
      </c>
      <c r="R5991" s="269">
        <v>-6.5</v>
      </c>
      <c r="S5991" s="269">
        <v>-43.5</v>
      </c>
      <c r="T5991" s="269">
        <v>-44</v>
      </c>
      <c r="DO5991"/>
    </row>
    <row r="5992" spans="15:119" x14ac:dyDescent="0.25">
      <c r="O5992" s="268" t="s">
        <v>15471</v>
      </c>
      <c r="P5992" s="268" t="s">
        <v>9484</v>
      </c>
      <c r="Q5992" s="269">
        <v>-6</v>
      </c>
      <c r="R5992" s="269">
        <v>-6.25</v>
      </c>
      <c r="S5992" s="269">
        <v>-43.75</v>
      </c>
      <c r="T5992" s="269">
        <v>-44</v>
      </c>
      <c r="DO5992"/>
    </row>
    <row r="5993" spans="15:119" x14ac:dyDescent="0.25">
      <c r="O5993" s="268" t="s">
        <v>15472</v>
      </c>
      <c r="P5993" s="268" t="s">
        <v>9484</v>
      </c>
      <c r="Q5993" s="269">
        <v>-6</v>
      </c>
      <c r="R5993" s="269">
        <v>-6.25</v>
      </c>
      <c r="S5993" s="269">
        <v>-43.5</v>
      </c>
      <c r="T5993" s="269">
        <v>-43.75</v>
      </c>
      <c r="DO5993"/>
    </row>
    <row r="5994" spans="15:119" x14ac:dyDescent="0.25">
      <c r="O5994" s="268" t="s">
        <v>15473</v>
      </c>
      <c r="P5994" s="268" t="s">
        <v>9484</v>
      </c>
      <c r="Q5994" s="269">
        <v>-6.25</v>
      </c>
      <c r="R5994" s="269">
        <v>-6.5</v>
      </c>
      <c r="S5994" s="269">
        <v>-43.75</v>
      </c>
      <c r="T5994" s="269">
        <v>-44</v>
      </c>
      <c r="DO5994"/>
    </row>
    <row r="5995" spans="15:119" x14ac:dyDescent="0.25">
      <c r="O5995" s="268" t="s">
        <v>15474</v>
      </c>
      <c r="P5995" s="268" t="s">
        <v>9484</v>
      </c>
      <c r="Q5995" s="269">
        <v>-6.25</v>
      </c>
      <c r="R5995" s="269">
        <v>-6.5</v>
      </c>
      <c r="S5995" s="269">
        <v>-43.5</v>
      </c>
      <c r="T5995" s="269">
        <v>-43.75</v>
      </c>
      <c r="DO5995"/>
    </row>
    <row r="5996" spans="15:119" x14ac:dyDescent="0.25">
      <c r="O5996" s="268" t="s">
        <v>15475</v>
      </c>
      <c r="P5996" s="268" t="s">
        <v>9482</v>
      </c>
      <c r="Q5996" s="269">
        <v>-6.5</v>
      </c>
      <c r="R5996" s="269">
        <v>-7</v>
      </c>
      <c r="S5996" s="269">
        <v>-44.5</v>
      </c>
      <c r="T5996" s="269">
        <v>-45</v>
      </c>
      <c r="DO5996"/>
    </row>
    <row r="5997" spans="15:119" x14ac:dyDescent="0.25">
      <c r="O5997" s="268" t="s">
        <v>15476</v>
      </c>
      <c r="P5997" s="268" t="s">
        <v>9484</v>
      </c>
      <c r="Q5997" s="269">
        <v>-6.5</v>
      </c>
      <c r="R5997" s="269">
        <v>-6.75</v>
      </c>
      <c r="S5997" s="269">
        <v>-44.75</v>
      </c>
      <c r="T5997" s="269">
        <v>-45</v>
      </c>
      <c r="DO5997"/>
    </row>
    <row r="5998" spans="15:119" x14ac:dyDescent="0.25">
      <c r="O5998" s="268" t="s">
        <v>15477</v>
      </c>
      <c r="P5998" s="268" t="s">
        <v>9484</v>
      </c>
      <c r="Q5998" s="269">
        <v>-6.5</v>
      </c>
      <c r="R5998" s="269">
        <v>-6.75</v>
      </c>
      <c r="S5998" s="269">
        <v>-44.5</v>
      </c>
      <c r="T5998" s="269">
        <v>-44.75</v>
      </c>
      <c r="DO5998"/>
    </row>
    <row r="5999" spans="15:119" x14ac:dyDescent="0.25">
      <c r="O5999" s="268" t="s">
        <v>15478</v>
      </c>
      <c r="P5999" s="268" t="s">
        <v>9484</v>
      </c>
      <c r="Q5999" s="269">
        <v>-6.75</v>
      </c>
      <c r="R5999" s="269">
        <v>-7</v>
      </c>
      <c r="S5999" s="269">
        <v>-44.75</v>
      </c>
      <c r="T5999" s="269">
        <v>-45</v>
      </c>
      <c r="DO5999"/>
    </row>
    <row r="6000" spans="15:119" x14ac:dyDescent="0.25">
      <c r="O6000" s="268" t="s">
        <v>15479</v>
      </c>
      <c r="P6000" s="268" t="s">
        <v>9484</v>
      </c>
      <c r="Q6000" s="269">
        <v>-6.75</v>
      </c>
      <c r="R6000" s="269">
        <v>-7</v>
      </c>
      <c r="S6000" s="269">
        <v>-44.5</v>
      </c>
      <c r="T6000" s="269">
        <v>-44.75</v>
      </c>
      <c r="DO6000"/>
    </row>
    <row r="6001" spans="15:119" x14ac:dyDescent="0.25">
      <c r="O6001" s="268" t="s">
        <v>15480</v>
      </c>
      <c r="P6001" s="268" t="s">
        <v>9482</v>
      </c>
      <c r="Q6001" s="269">
        <v>-6.5</v>
      </c>
      <c r="R6001" s="269">
        <v>-7</v>
      </c>
      <c r="S6001" s="269">
        <v>-44</v>
      </c>
      <c r="T6001" s="269">
        <v>-44.5</v>
      </c>
      <c r="DO6001"/>
    </row>
    <row r="6002" spans="15:119" x14ac:dyDescent="0.25">
      <c r="O6002" s="268" t="s">
        <v>15481</v>
      </c>
      <c r="P6002" s="268" t="s">
        <v>9484</v>
      </c>
      <c r="Q6002" s="269">
        <v>-6.5</v>
      </c>
      <c r="R6002" s="269">
        <v>-6.75</v>
      </c>
      <c r="S6002" s="269">
        <v>-44.25</v>
      </c>
      <c r="T6002" s="269">
        <v>-44.5</v>
      </c>
      <c r="DO6002"/>
    </row>
    <row r="6003" spans="15:119" x14ac:dyDescent="0.25">
      <c r="O6003" s="268" t="s">
        <v>15482</v>
      </c>
      <c r="P6003" s="268" t="s">
        <v>9484</v>
      </c>
      <c r="Q6003" s="269">
        <v>-6.5</v>
      </c>
      <c r="R6003" s="269">
        <v>-6.75</v>
      </c>
      <c r="S6003" s="269">
        <v>-44</v>
      </c>
      <c r="T6003" s="269">
        <v>-44.25</v>
      </c>
      <c r="DO6003"/>
    </row>
    <row r="6004" spans="15:119" x14ac:dyDescent="0.25">
      <c r="O6004" s="268" t="s">
        <v>15483</v>
      </c>
      <c r="P6004" s="268" t="s">
        <v>9484</v>
      </c>
      <c r="Q6004" s="269">
        <v>-6.75</v>
      </c>
      <c r="R6004" s="269">
        <v>-7</v>
      </c>
      <c r="S6004" s="269">
        <v>-44.25</v>
      </c>
      <c r="T6004" s="269">
        <v>-44.5</v>
      </c>
      <c r="DO6004"/>
    </row>
    <row r="6005" spans="15:119" x14ac:dyDescent="0.25">
      <c r="O6005" s="268" t="s">
        <v>15484</v>
      </c>
      <c r="P6005" s="268" t="s">
        <v>9484</v>
      </c>
      <c r="Q6005" s="269">
        <v>-6.75</v>
      </c>
      <c r="R6005" s="269">
        <v>-7</v>
      </c>
      <c r="S6005" s="269">
        <v>-44</v>
      </c>
      <c r="T6005" s="269">
        <v>-44.25</v>
      </c>
      <c r="DO6005"/>
    </row>
    <row r="6006" spans="15:119" x14ac:dyDescent="0.25">
      <c r="O6006" s="268" t="s">
        <v>15485</v>
      </c>
      <c r="P6006" s="268" t="s">
        <v>9482</v>
      </c>
      <c r="Q6006" s="269">
        <v>-6.5</v>
      </c>
      <c r="R6006" s="269">
        <v>-7</v>
      </c>
      <c r="S6006" s="269">
        <v>-43.5</v>
      </c>
      <c r="T6006" s="269">
        <v>-44</v>
      </c>
      <c r="DO6006"/>
    </row>
    <row r="6007" spans="15:119" x14ac:dyDescent="0.25">
      <c r="O6007" s="268" t="s">
        <v>15486</v>
      </c>
      <c r="P6007" s="268" t="s">
        <v>9484</v>
      </c>
      <c r="Q6007" s="269">
        <v>-6.5</v>
      </c>
      <c r="R6007" s="269">
        <v>-6.75</v>
      </c>
      <c r="S6007" s="269">
        <v>-43.75</v>
      </c>
      <c r="T6007" s="269">
        <v>-44</v>
      </c>
      <c r="DO6007"/>
    </row>
    <row r="6008" spans="15:119" x14ac:dyDescent="0.25">
      <c r="O6008" s="268" t="s">
        <v>15487</v>
      </c>
      <c r="P6008" s="268" t="s">
        <v>9484</v>
      </c>
      <c r="Q6008" s="269">
        <v>-6.5</v>
      </c>
      <c r="R6008" s="269">
        <v>-6.75</v>
      </c>
      <c r="S6008" s="269">
        <v>-43.5</v>
      </c>
      <c r="T6008" s="269">
        <v>-43.75</v>
      </c>
      <c r="DO6008"/>
    </row>
    <row r="6009" spans="15:119" x14ac:dyDescent="0.25">
      <c r="O6009" s="268" t="s">
        <v>15488</v>
      </c>
      <c r="P6009" s="268" t="s">
        <v>9484</v>
      </c>
      <c r="Q6009" s="269">
        <v>-6.75</v>
      </c>
      <c r="R6009" s="269">
        <v>-7</v>
      </c>
      <c r="S6009" s="269">
        <v>-43.75</v>
      </c>
      <c r="T6009" s="269">
        <v>-44</v>
      </c>
      <c r="DO6009"/>
    </row>
    <row r="6010" spans="15:119" x14ac:dyDescent="0.25">
      <c r="O6010" s="268" t="s">
        <v>15489</v>
      </c>
      <c r="P6010" s="268" t="s">
        <v>9484</v>
      </c>
      <c r="Q6010" s="269">
        <v>-6.75</v>
      </c>
      <c r="R6010" s="269">
        <v>-7</v>
      </c>
      <c r="S6010" s="269">
        <v>-43.5</v>
      </c>
      <c r="T6010" s="269">
        <v>-43.75</v>
      </c>
      <c r="DO6010"/>
    </row>
    <row r="6011" spans="15:119" x14ac:dyDescent="0.25">
      <c r="O6011" s="268" t="s">
        <v>15490</v>
      </c>
      <c r="P6011" s="268" t="s">
        <v>9480</v>
      </c>
      <c r="Q6011" s="269">
        <v>-6</v>
      </c>
      <c r="R6011" s="269">
        <v>-7</v>
      </c>
      <c r="S6011" s="269">
        <v>-42</v>
      </c>
      <c r="T6011" s="269">
        <v>-43.5</v>
      </c>
      <c r="DO6011"/>
    </row>
    <row r="6012" spans="15:119" x14ac:dyDescent="0.25">
      <c r="O6012" s="268" t="s">
        <v>15491</v>
      </c>
      <c r="P6012" s="268" t="s">
        <v>9482</v>
      </c>
      <c r="Q6012" s="269">
        <v>-6</v>
      </c>
      <c r="R6012" s="269">
        <v>-6.5</v>
      </c>
      <c r="S6012" s="269">
        <v>-43</v>
      </c>
      <c r="T6012" s="269">
        <v>-43.5</v>
      </c>
      <c r="DO6012"/>
    </row>
    <row r="6013" spans="15:119" x14ac:dyDescent="0.25">
      <c r="O6013" s="268" t="s">
        <v>15492</v>
      </c>
      <c r="P6013" s="268" t="s">
        <v>9484</v>
      </c>
      <c r="Q6013" s="269">
        <v>-6</v>
      </c>
      <c r="R6013" s="269">
        <v>-6.25</v>
      </c>
      <c r="S6013" s="269">
        <v>-43.25</v>
      </c>
      <c r="T6013" s="269">
        <v>-43.5</v>
      </c>
      <c r="DO6013"/>
    </row>
    <row r="6014" spans="15:119" x14ac:dyDescent="0.25">
      <c r="O6014" s="268" t="s">
        <v>15493</v>
      </c>
      <c r="P6014" s="268" t="s">
        <v>9484</v>
      </c>
      <c r="Q6014" s="269">
        <v>-6</v>
      </c>
      <c r="R6014" s="269">
        <v>-6.25</v>
      </c>
      <c r="S6014" s="269">
        <v>-43</v>
      </c>
      <c r="T6014" s="269">
        <v>-43.25</v>
      </c>
      <c r="DO6014"/>
    </row>
    <row r="6015" spans="15:119" x14ac:dyDescent="0.25">
      <c r="O6015" s="268" t="s">
        <v>15494</v>
      </c>
      <c r="P6015" s="268" t="s">
        <v>9484</v>
      </c>
      <c r="Q6015" s="269">
        <v>-6.25</v>
      </c>
      <c r="R6015" s="269">
        <v>-6.5</v>
      </c>
      <c r="S6015" s="269">
        <v>-43.25</v>
      </c>
      <c r="T6015" s="269">
        <v>-43.5</v>
      </c>
      <c r="DO6015"/>
    </row>
    <row r="6016" spans="15:119" x14ac:dyDescent="0.25">
      <c r="O6016" s="268" t="s">
        <v>15495</v>
      </c>
      <c r="P6016" s="268" t="s">
        <v>9484</v>
      </c>
      <c r="Q6016" s="269">
        <v>-6.25</v>
      </c>
      <c r="R6016" s="269">
        <v>-6.5</v>
      </c>
      <c r="S6016" s="269">
        <v>-43</v>
      </c>
      <c r="T6016" s="269">
        <v>-43.25</v>
      </c>
      <c r="DO6016"/>
    </row>
    <row r="6017" spans="15:119" x14ac:dyDescent="0.25">
      <c r="O6017" s="268" t="s">
        <v>15496</v>
      </c>
      <c r="P6017" s="268" t="s">
        <v>9482</v>
      </c>
      <c r="Q6017" s="269">
        <v>-6</v>
      </c>
      <c r="R6017" s="269">
        <v>-6.5</v>
      </c>
      <c r="S6017" s="269">
        <v>-42.5</v>
      </c>
      <c r="T6017" s="269">
        <v>-43</v>
      </c>
      <c r="DO6017"/>
    </row>
    <row r="6018" spans="15:119" x14ac:dyDescent="0.25">
      <c r="O6018" s="268" t="s">
        <v>15497</v>
      </c>
      <c r="P6018" s="268" t="s">
        <v>9484</v>
      </c>
      <c r="Q6018" s="269">
        <v>-6</v>
      </c>
      <c r="R6018" s="269">
        <v>-6.25</v>
      </c>
      <c r="S6018" s="269">
        <v>-42.75</v>
      </c>
      <c r="T6018" s="269">
        <v>-43</v>
      </c>
      <c r="DO6018"/>
    </row>
    <row r="6019" spans="15:119" x14ac:dyDescent="0.25">
      <c r="O6019" s="268" t="s">
        <v>15498</v>
      </c>
      <c r="P6019" s="268" t="s">
        <v>9484</v>
      </c>
      <c r="Q6019" s="269">
        <v>-6</v>
      </c>
      <c r="R6019" s="269">
        <v>-6.25</v>
      </c>
      <c r="S6019" s="269">
        <v>-42.5</v>
      </c>
      <c r="T6019" s="269">
        <v>-42.75</v>
      </c>
      <c r="DO6019"/>
    </row>
    <row r="6020" spans="15:119" x14ac:dyDescent="0.25">
      <c r="O6020" s="268" t="s">
        <v>15499</v>
      </c>
      <c r="P6020" s="268" t="s">
        <v>9484</v>
      </c>
      <c r="Q6020" s="269">
        <v>-6.25</v>
      </c>
      <c r="R6020" s="269">
        <v>-6.5</v>
      </c>
      <c r="S6020" s="269">
        <v>-42.75</v>
      </c>
      <c r="T6020" s="269">
        <v>-43</v>
      </c>
      <c r="DO6020"/>
    </row>
    <row r="6021" spans="15:119" x14ac:dyDescent="0.25">
      <c r="O6021" s="268" t="s">
        <v>15500</v>
      </c>
      <c r="P6021" s="268" t="s">
        <v>9484</v>
      </c>
      <c r="Q6021" s="269">
        <v>-6.25</v>
      </c>
      <c r="R6021" s="269">
        <v>-6.5</v>
      </c>
      <c r="S6021" s="269">
        <v>-42.5</v>
      </c>
      <c r="T6021" s="269">
        <v>-42.75</v>
      </c>
      <c r="DO6021"/>
    </row>
    <row r="6022" spans="15:119" x14ac:dyDescent="0.25">
      <c r="O6022" s="268" t="s">
        <v>15501</v>
      </c>
      <c r="P6022" s="268" t="s">
        <v>9482</v>
      </c>
      <c r="Q6022" s="269">
        <v>-6</v>
      </c>
      <c r="R6022" s="269">
        <v>-6.5</v>
      </c>
      <c r="S6022" s="269">
        <v>-42</v>
      </c>
      <c r="T6022" s="269">
        <v>-42.5</v>
      </c>
      <c r="DO6022"/>
    </row>
    <row r="6023" spans="15:119" x14ac:dyDescent="0.25">
      <c r="O6023" s="268" t="s">
        <v>15502</v>
      </c>
      <c r="P6023" s="268" t="s">
        <v>9484</v>
      </c>
      <c r="Q6023" s="269">
        <v>-6</v>
      </c>
      <c r="R6023" s="269">
        <v>-6.25</v>
      </c>
      <c r="S6023" s="269">
        <v>-42.25</v>
      </c>
      <c r="T6023" s="269">
        <v>-42.5</v>
      </c>
      <c r="DO6023"/>
    </row>
    <row r="6024" spans="15:119" x14ac:dyDescent="0.25">
      <c r="O6024" s="268" t="s">
        <v>15503</v>
      </c>
      <c r="P6024" s="268" t="s">
        <v>9484</v>
      </c>
      <c r="Q6024" s="269">
        <v>-6</v>
      </c>
      <c r="R6024" s="269">
        <v>-6.25</v>
      </c>
      <c r="S6024" s="269">
        <v>-42</v>
      </c>
      <c r="T6024" s="269">
        <v>-42.25</v>
      </c>
      <c r="DO6024"/>
    </row>
    <row r="6025" spans="15:119" x14ac:dyDescent="0.25">
      <c r="O6025" s="268" t="s">
        <v>15504</v>
      </c>
      <c r="P6025" s="268" t="s">
        <v>9484</v>
      </c>
      <c r="Q6025" s="269">
        <v>-6.25</v>
      </c>
      <c r="R6025" s="269">
        <v>-6.5</v>
      </c>
      <c r="S6025" s="269">
        <v>-42.25</v>
      </c>
      <c r="T6025" s="269">
        <v>-42.5</v>
      </c>
      <c r="DO6025"/>
    </row>
    <row r="6026" spans="15:119" x14ac:dyDescent="0.25">
      <c r="O6026" s="268" t="s">
        <v>15505</v>
      </c>
      <c r="P6026" s="268" t="s">
        <v>9484</v>
      </c>
      <c r="Q6026" s="269">
        <v>-6.25</v>
      </c>
      <c r="R6026" s="269">
        <v>-6.5</v>
      </c>
      <c r="S6026" s="269">
        <v>-42</v>
      </c>
      <c r="T6026" s="269">
        <v>-42.25</v>
      </c>
      <c r="DO6026"/>
    </row>
    <row r="6027" spans="15:119" x14ac:dyDescent="0.25">
      <c r="O6027" s="268" t="s">
        <v>15506</v>
      </c>
      <c r="P6027" s="268" t="s">
        <v>9482</v>
      </c>
      <c r="Q6027" s="269">
        <v>-6.5</v>
      </c>
      <c r="R6027" s="269">
        <v>-7</v>
      </c>
      <c r="S6027" s="269">
        <v>-43</v>
      </c>
      <c r="T6027" s="269">
        <v>-43.5</v>
      </c>
      <c r="DO6027"/>
    </row>
    <row r="6028" spans="15:119" x14ac:dyDescent="0.25">
      <c r="O6028" s="268" t="s">
        <v>15507</v>
      </c>
      <c r="P6028" s="268" t="s">
        <v>9484</v>
      </c>
      <c r="Q6028" s="269">
        <v>-6.5</v>
      </c>
      <c r="R6028" s="269">
        <v>-6.75</v>
      </c>
      <c r="S6028" s="269">
        <v>-43.25</v>
      </c>
      <c r="T6028" s="269">
        <v>-43.5</v>
      </c>
      <c r="DO6028"/>
    </row>
    <row r="6029" spans="15:119" x14ac:dyDescent="0.25">
      <c r="O6029" s="268" t="s">
        <v>15508</v>
      </c>
      <c r="P6029" s="268" t="s">
        <v>9484</v>
      </c>
      <c r="Q6029" s="269">
        <v>-6.5</v>
      </c>
      <c r="R6029" s="269">
        <v>-6.75</v>
      </c>
      <c r="S6029" s="269">
        <v>-43</v>
      </c>
      <c r="T6029" s="269">
        <v>-43.25</v>
      </c>
      <c r="DO6029"/>
    </row>
    <row r="6030" spans="15:119" x14ac:dyDescent="0.25">
      <c r="O6030" s="268" t="s">
        <v>15509</v>
      </c>
      <c r="P6030" s="268" t="s">
        <v>9484</v>
      </c>
      <c r="Q6030" s="269">
        <v>-6.75</v>
      </c>
      <c r="R6030" s="269">
        <v>-7</v>
      </c>
      <c r="S6030" s="269">
        <v>-43.25</v>
      </c>
      <c r="T6030" s="269">
        <v>-43.5</v>
      </c>
      <c r="DO6030"/>
    </row>
    <row r="6031" spans="15:119" x14ac:dyDescent="0.25">
      <c r="O6031" s="268" t="s">
        <v>15510</v>
      </c>
      <c r="P6031" s="268" t="s">
        <v>9484</v>
      </c>
      <c r="Q6031" s="269">
        <v>-6.75</v>
      </c>
      <c r="R6031" s="269">
        <v>-7</v>
      </c>
      <c r="S6031" s="269">
        <v>-43</v>
      </c>
      <c r="T6031" s="269">
        <v>-43.25</v>
      </c>
      <c r="DO6031"/>
    </row>
    <row r="6032" spans="15:119" x14ac:dyDescent="0.25">
      <c r="O6032" s="268" t="s">
        <v>15511</v>
      </c>
      <c r="P6032" s="268" t="s">
        <v>9482</v>
      </c>
      <c r="Q6032" s="269">
        <v>-6.5</v>
      </c>
      <c r="R6032" s="269">
        <v>-7</v>
      </c>
      <c r="S6032" s="269">
        <v>-42.5</v>
      </c>
      <c r="T6032" s="269">
        <v>-43</v>
      </c>
      <c r="DO6032"/>
    </row>
    <row r="6033" spans="15:119" x14ac:dyDescent="0.25">
      <c r="O6033" s="268" t="s">
        <v>15512</v>
      </c>
      <c r="P6033" s="268" t="s">
        <v>9484</v>
      </c>
      <c r="Q6033" s="269">
        <v>-6.5</v>
      </c>
      <c r="R6033" s="269">
        <v>-6.75</v>
      </c>
      <c r="S6033" s="269">
        <v>-42.75</v>
      </c>
      <c r="T6033" s="269">
        <v>-43</v>
      </c>
      <c r="DO6033"/>
    </row>
    <row r="6034" spans="15:119" x14ac:dyDescent="0.25">
      <c r="O6034" s="268" t="s">
        <v>15513</v>
      </c>
      <c r="P6034" s="268" t="s">
        <v>9484</v>
      </c>
      <c r="Q6034" s="269">
        <v>-6.5</v>
      </c>
      <c r="R6034" s="269">
        <v>-6.75</v>
      </c>
      <c r="S6034" s="269">
        <v>-42.5</v>
      </c>
      <c r="T6034" s="269">
        <v>-42.75</v>
      </c>
      <c r="DO6034"/>
    </row>
    <row r="6035" spans="15:119" x14ac:dyDescent="0.25">
      <c r="O6035" s="268" t="s">
        <v>15514</v>
      </c>
      <c r="P6035" s="268" t="s">
        <v>9484</v>
      </c>
      <c r="Q6035" s="269">
        <v>-6.75</v>
      </c>
      <c r="R6035" s="269">
        <v>-7</v>
      </c>
      <c r="S6035" s="269">
        <v>-42.75</v>
      </c>
      <c r="T6035" s="269">
        <v>-43</v>
      </c>
      <c r="DO6035"/>
    </row>
    <row r="6036" spans="15:119" x14ac:dyDescent="0.25">
      <c r="O6036" s="268" t="s">
        <v>15515</v>
      </c>
      <c r="P6036" s="268" t="s">
        <v>9484</v>
      </c>
      <c r="Q6036" s="269">
        <v>-6.75</v>
      </c>
      <c r="R6036" s="269">
        <v>-7</v>
      </c>
      <c r="S6036" s="269">
        <v>-42.5</v>
      </c>
      <c r="T6036" s="269">
        <v>-42.75</v>
      </c>
      <c r="DO6036"/>
    </row>
    <row r="6037" spans="15:119" x14ac:dyDescent="0.25">
      <c r="O6037" s="268" t="s">
        <v>15516</v>
      </c>
      <c r="P6037" s="268" t="s">
        <v>9482</v>
      </c>
      <c r="Q6037" s="269">
        <v>-6.5</v>
      </c>
      <c r="R6037" s="269">
        <v>-7</v>
      </c>
      <c r="S6037" s="269">
        <v>-42</v>
      </c>
      <c r="T6037" s="269">
        <v>-42.5</v>
      </c>
      <c r="DO6037"/>
    </row>
    <row r="6038" spans="15:119" x14ac:dyDescent="0.25">
      <c r="O6038" s="268" t="s">
        <v>15517</v>
      </c>
      <c r="P6038" s="268" t="s">
        <v>9484</v>
      </c>
      <c r="Q6038" s="269">
        <v>-6.5</v>
      </c>
      <c r="R6038" s="269">
        <v>-6.75</v>
      </c>
      <c r="S6038" s="269">
        <v>-42.25</v>
      </c>
      <c r="T6038" s="269">
        <v>-42.5</v>
      </c>
      <c r="DO6038"/>
    </row>
    <row r="6039" spans="15:119" x14ac:dyDescent="0.25">
      <c r="O6039" s="268" t="s">
        <v>15518</v>
      </c>
      <c r="P6039" s="268" t="s">
        <v>9484</v>
      </c>
      <c r="Q6039" s="269">
        <v>-6.5</v>
      </c>
      <c r="R6039" s="269">
        <v>-6.75</v>
      </c>
      <c r="S6039" s="269">
        <v>-42</v>
      </c>
      <c r="T6039" s="269">
        <v>-42.25</v>
      </c>
      <c r="DO6039"/>
    </row>
    <row r="6040" spans="15:119" x14ac:dyDescent="0.25">
      <c r="O6040" s="268" t="s">
        <v>15519</v>
      </c>
      <c r="P6040" s="268" t="s">
        <v>9484</v>
      </c>
      <c r="Q6040" s="269">
        <v>-6.75</v>
      </c>
      <c r="R6040" s="269">
        <v>-7</v>
      </c>
      <c r="S6040" s="269">
        <v>-42.25</v>
      </c>
      <c r="T6040" s="269">
        <v>-42.5</v>
      </c>
      <c r="DO6040"/>
    </row>
    <row r="6041" spans="15:119" x14ac:dyDescent="0.25">
      <c r="O6041" s="268" t="s">
        <v>15520</v>
      </c>
      <c r="P6041" s="268" t="s">
        <v>9484</v>
      </c>
      <c r="Q6041" s="269">
        <v>-6.75</v>
      </c>
      <c r="R6041" s="269">
        <v>-7</v>
      </c>
      <c r="S6041" s="269">
        <v>-42</v>
      </c>
      <c r="T6041" s="269">
        <v>-42.25</v>
      </c>
      <c r="DO6041"/>
    </row>
    <row r="6042" spans="15:119" x14ac:dyDescent="0.25">
      <c r="O6042" s="268" t="s">
        <v>15521</v>
      </c>
      <c r="P6042" s="268" t="s">
        <v>9480</v>
      </c>
      <c r="Q6042" s="269">
        <v>-7</v>
      </c>
      <c r="R6042" s="269">
        <v>-8</v>
      </c>
      <c r="S6042" s="269">
        <v>-43.5</v>
      </c>
      <c r="T6042" s="269">
        <v>-45</v>
      </c>
      <c r="DO6042"/>
    </row>
    <row r="6043" spans="15:119" x14ac:dyDescent="0.25">
      <c r="O6043" s="268" t="s">
        <v>15522</v>
      </c>
      <c r="P6043" s="268" t="s">
        <v>9482</v>
      </c>
      <c r="Q6043" s="269">
        <v>-7</v>
      </c>
      <c r="R6043" s="269">
        <v>-7.5</v>
      </c>
      <c r="S6043" s="269">
        <v>-44.5</v>
      </c>
      <c r="T6043" s="269">
        <v>-45</v>
      </c>
      <c r="DO6043"/>
    </row>
    <row r="6044" spans="15:119" x14ac:dyDescent="0.25">
      <c r="O6044" s="268" t="s">
        <v>15523</v>
      </c>
      <c r="P6044" s="268" t="s">
        <v>9484</v>
      </c>
      <c r="Q6044" s="269">
        <v>-7</v>
      </c>
      <c r="R6044" s="269">
        <v>-7.25</v>
      </c>
      <c r="S6044" s="269">
        <v>-44.75</v>
      </c>
      <c r="T6044" s="269">
        <v>-45</v>
      </c>
      <c r="DO6044"/>
    </row>
    <row r="6045" spans="15:119" x14ac:dyDescent="0.25">
      <c r="O6045" s="268" t="s">
        <v>15524</v>
      </c>
      <c r="P6045" s="268" t="s">
        <v>9484</v>
      </c>
      <c r="Q6045" s="269">
        <v>-7</v>
      </c>
      <c r="R6045" s="269">
        <v>-7.25</v>
      </c>
      <c r="S6045" s="269">
        <v>-44.5</v>
      </c>
      <c r="T6045" s="269">
        <v>-44.75</v>
      </c>
      <c r="DO6045"/>
    </row>
    <row r="6046" spans="15:119" x14ac:dyDescent="0.25">
      <c r="O6046" s="268" t="s">
        <v>15525</v>
      </c>
      <c r="P6046" s="268" t="s">
        <v>9484</v>
      </c>
      <c r="Q6046" s="269">
        <v>-7.25</v>
      </c>
      <c r="R6046" s="269">
        <v>-7.5</v>
      </c>
      <c r="S6046" s="269">
        <v>-44.75</v>
      </c>
      <c r="T6046" s="269">
        <v>-45</v>
      </c>
      <c r="DO6046"/>
    </row>
    <row r="6047" spans="15:119" x14ac:dyDescent="0.25">
      <c r="O6047" s="268" t="s">
        <v>15526</v>
      </c>
      <c r="P6047" s="268" t="s">
        <v>9484</v>
      </c>
      <c r="Q6047" s="269">
        <v>-7.25</v>
      </c>
      <c r="R6047" s="269">
        <v>-7.5</v>
      </c>
      <c r="S6047" s="269">
        <v>-44.5</v>
      </c>
      <c r="T6047" s="269">
        <v>-44.75</v>
      </c>
      <c r="DO6047"/>
    </row>
    <row r="6048" spans="15:119" x14ac:dyDescent="0.25">
      <c r="O6048" s="268" t="s">
        <v>15527</v>
      </c>
      <c r="P6048" s="268" t="s">
        <v>9482</v>
      </c>
      <c r="Q6048" s="269">
        <v>-7</v>
      </c>
      <c r="R6048" s="269">
        <v>-7.5</v>
      </c>
      <c r="S6048" s="269">
        <v>-44</v>
      </c>
      <c r="T6048" s="269">
        <v>-44.5</v>
      </c>
      <c r="DO6048"/>
    </row>
    <row r="6049" spans="15:119" x14ac:dyDescent="0.25">
      <c r="O6049" s="268" t="s">
        <v>15528</v>
      </c>
      <c r="P6049" s="268" t="s">
        <v>9484</v>
      </c>
      <c r="Q6049" s="269">
        <v>-7</v>
      </c>
      <c r="R6049" s="269">
        <v>-7.25</v>
      </c>
      <c r="S6049" s="269">
        <v>-44.25</v>
      </c>
      <c r="T6049" s="269">
        <v>-44.5</v>
      </c>
      <c r="DO6049"/>
    </row>
    <row r="6050" spans="15:119" x14ac:dyDescent="0.25">
      <c r="O6050" s="268" t="s">
        <v>15529</v>
      </c>
      <c r="P6050" s="268" t="s">
        <v>9484</v>
      </c>
      <c r="Q6050" s="269">
        <v>-7</v>
      </c>
      <c r="R6050" s="269">
        <v>-7.25</v>
      </c>
      <c r="S6050" s="269">
        <v>-44</v>
      </c>
      <c r="T6050" s="269">
        <v>-44.25</v>
      </c>
      <c r="DO6050"/>
    </row>
    <row r="6051" spans="15:119" x14ac:dyDescent="0.25">
      <c r="O6051" s="268" t="s">
        <v>15530</v>
      </c>
      <c r="P6051" s="268" t="s">
        <v>9484</v>
      </c>
      <c r="Q6051" s="269">
        <v>-7.25</v>
      </c>
      <c r="R6051" s="269">
        <v>-7.5</v>
      </c>
      <c r="S6051" s="269">
        <v>-44.25</v>
      </c>
      <c r="T6051" s="269">
        <v>-44.5</v>
      </c>
      <c r="DO6051"/>
    </row>
    <row r="6052" spans="15:119" x14ac:dyDescent="0.25">
      <c r="O6052" s="268" t="s">
        <v>15531</v>
      </c>
      <c r="P6052" s="268" t="s">
        <v>9484</v>
      </c>
      <c r="Q6052" s="269">
        <v>-7.25</v>
      </c>
      <c r="R6052" s="269">
        <v>-7.5</v>
      </c>
      <c r="S6052" s="269">
        <v>-44</v>
      </c>
      <c r="T6052" s="269">
        <v>-44.25</v>
      </c>
      <c r="DO6052"/>
    </row>
    <row r="6053" spans="15:119" x14ac:dyDescent="0.25">
      <c r="O6053" s="268" t="s">
        <v>15532</v>
      </c>
      <c r="P6053" s="268" t="s">
        <v>9482</v>
      </c>
      <c r="Q6053" s="269">
        <v>-7</v>
      </c>
      <c r="R6053" s="269">
        <v>-7.5</v>
      </c>
      <c r="S6053" s="269">
        <v>-43.5</v>
      </c>
      <c r="T6053" s="269">
        <v>-44</v>
      </c>
      <c r="DO6053"/>
    </row>
    <row r="6054" spans="15:119" x14ac:dyDescent="0.25">
      <c r="O6054" s="268" t="s">
        <v>15533</v>
      </c>
      <c r="P6054" s="268" t="s">
        <v>9484</v>
      </c>
      <c r="Q6054" s="269">
        <v>-7</v>
      </c>
      <c r="R6054" s="269">
        <v>-7.25</v>
      </c>
      <c r="S6054" s="269">
        <v>-43.75</v>
      </c>
      <c r="T6054" s="269">
        <v>-44</v>
      </c>
      <c r="DO6054"/>
    </row>
    <row r="6055" spans="15:119" x14ac:dyDescent="0.25">
      <c r="O6055" s="268" t="s">
        <v>15534</v>
      </c>
      <c r="P6055" s="268" t="s">
        <v>9484</v>
      </c>
      <c r="Q6055" s="269">
        <v>-7</v>
      </c>
      <c r="R6055" s="269">
        <v>-7.25</v>
      </c>
      <c r="S6055" s="269">
        <v>-43.5</v>
      </c>
      <c r="T6055" s="269">
        <v>-43.75</v>
      </c>
      <c r="DO6055"/>
    </row>
    <row r="6056" spans="15:119" x14ac:dyDescent="0.25">
      <c r="O6056" s="268" t="s">
        <v>15535</v>
      </c>
      <c r="P6056" s="268" t="s">
        <v>9484</v>
      </c>
      <c r="Q6056" s="269">
        <v>-7.25</v>
      </c>
      <c r="R6056" s="269">
        <v>-7.5</v>
      </c>
      <c r="S6056" s="269">
        <v>-43.75</v>
      </c>
      <c r="T6056" s="269">
        <v>-44</v>
      </c>
      <c r="DO6056"/>
    </row>
    <row r="6057" spans="15:119" x14ac:dyDescent="0.25">
      <c r="O6057" s="268" t="s">
        <v>15536</v>
      </c>
      <c r="P6057" s="268" t="s">
        <v>9484</v>
      </c>
      <c r="Q6057" s="269">
        <v>-7.25</v>
      </c>
      <c r="R6057" s="269">
        <v>-7.5</v>
      </c>
      <c r="S6057" s="269">
        <v>-43.5</v>
      </c>
      <c r="T6057" s="269">
        <v>-43.75</v>
      </c>
      <c r="DO6057"/>
    </row>
    <row r="6058" spans="15:119" x14ac:dyDescent="0.25">
      <c r="O6058" s="268" t="s">
        <v>15537</v>
      </c>
      <c r="P6058" s="268" t="s">
        <v>9482</v>
      </c>
      <c r="Q6058" s="269">
        <v>-7.5</v>
      </c>
      <c r="R6058" s="269">
        <v>-8</v>
      </c>
      <c r="S6058" s="269">
        <v>-44.5</v>
      </c>
      <c r="T6058" s="269">
        <v>-45</v>
      </c>
      <c r="DO6058"/>
    </row>
    <row r="6059" spans="15:119" x14ac:dyDescent="0.25">
      <c r="O6059" s="268" t="s">
        <v>15538</v>
      </c>
      <c r="P6059" s="268" t="s">
        <v>9484</v>
      </c>
      <c r="Q6059" s="269">
        <v>-7.5</v>
      </c>
      <c r="R6059" s="269">
        <v>-7.75</v>
      </c>
      <c r="S6059" s="269">
        <v>-44.75</v>
      </c>
      <c r="T6059" s="269">
        <v>-45</v>
      </c>
      <c r="DO6059"/>
    </row>
    <row r="6060" spans="15:119" x14ac:dyDescent="0.25">
      <c r="O6060" s="268" t="s">
        <v>15539</v>
      </c>
      <c r="P6060" s="268" t="s">
        <v>9484</v>
      </c>
      <c r="Q6060" s="269">
        <v>-7.5</v>
      </c>
      <c r="R6060" s="269">
        <v>-7.75</v>
      </c>
      <c r="S6060" s="269">
        <v>-44.5</v>
      </c>
      <c r="T6060" s="269">
        <v>-44.75</v>
      </c>
      <c r="DO6060"/>
    </row>
    <row r="6061" spans="15:119" x14ac:dyDescent="0.25">
      <c r="O6061" s="268" t="s">
        <v>15540</v>
      </c>
      <c r="P6061" s="268" t="s">
        <v>9484</v>
      </c>
      <c r="Q6061" s="269">
        <v>-7.75</v>
      </c>
      <c r="R6061" s="269">
        <v>-8</v>
      </c>
      <c r="S6061" s="269">
        <v>-44.75</v>
      </c>
      <c r="T6061" s="269">
        <v>-45</v>
      </c>
      <c r="DO6061"/>
    </row>
    <row r="6062" spans="15:119" x14ac:dyDescent="0.25">
      <c r="O6062" s="268" t="s">
        <v>15541</v>
      </c>
      <c r="P6062" s="268" t="s">
        <v>9484</v>
      </c>
      <c r="Q6062" s="269">
        <v>-7.75</v>
      </c>
      <c r="R6062" s="269">
        <v>-8</v>
      </c>
      <c r="S6062" s="269">
        <v>-44.5</v>
      </c>
      <c r="T6062" s="269">
        <v>-44.75</v>
      </c>
      <c r="DO6062"/>
    </row>
    <row r="6063" spans="15:119" x14ac:dyDescent="0.25">
      <c r="O6063" s="268" t="s">
        <v>15542</v>
      </c>
      <c r="P6063" s="268" t="s">
        <v>9482</v>
      </c>
      <c r="Q6063" s="269">
        <v>-7.5</v>
      </c>
      <c r="R6063" s="269">
        <v>-8</v>
      </c>
      <c r="S6063" s="269">
        <v>-44</v>
      </c>
      <c r="T6063" s="269">
        <v>-44.5</v>
      </c>
      <c r="DO6063"/>
    </row>
    <row r="6064" spans="15:119" x14ac:dyDescent="0.25">
      <c r="O6064" s="268" t="s">
        <v>15543</v>
      </c>
      <c r="P6064" s="268" t="s">
        <v>9484</v>
      </c>
      <c r="Q6064" s="269">
        <v>-7.5</v>
      </c>
      <c r="R6064" s="269">
        <v>-7.75</v>
      </c>
      <c r="S6064" s="269">
        <v>-44.25</v>
      </c>
      <c r="T6064" s="269">
        <v>-44.5</v>
      </c>
      <c r="DO6064"/>
    </row>
    <row r="6065" spans="15:119" x14ac:dyDescent="0.25">
      <c r="O6065" s="268" t="s">
        <v>15544</v>
      </c>
      <c r="P6065" s="268" t="s">
        <v>9484</v>
      </c>
      <c r="Q6065" s="269">
        <v>-7.5</v>
      </c>
      <c r="R6065" s="269">
        <v>-7.75</v>
      </c>
      <c r="S6065" s="269">
        <v>-44</v>
      </c>
      <c r="T6065" s="269">
        <v>-44.25</v>
      </c>
      <c r="DO6065"/>
    </row>
    <row r="6066" spans="15:119" x14ac:dyDescent="0.25">
      <c r="O6066" s="268" t="s">
        <v>15545</v>
      </c>
      <c r="P6066" s="268" t="s">
        <v>9484</v>
      </c>
      <c r="Q6066" s="269">
        <v>-7.75</v>
      </c>
      <c r="R6066" s="269">
        <v>-8</v>
      </c>
      <c r="S6066" s="269">
        <v>-44.25</v>
      </c>
      <c r="T6066" s="269">
        <v>-44.5</v>
      </c>
      <c r="DO6066"/>
    </row>
    <row r="6067" spans="15:119" x14ac:dyDescent="0.25">
      <c r="O6067" s="268" t="s">
        <v>15546</v>
      </c>
      <c r="P6067" s="268" t="s">
        <v>9484</v>
      </c>
      <c r="Q6067" s="269">
        <v>-7.75</v>
      </c>
      <c r="R6067" s="269">
        <v>-8</v>
      </c>
      <c r="S6067" s="269">
        <v>-44</v>
      </c>
      <c r="T6067" s="269">
        <v>-44.25</v>
      </c>
      <c r="DO6067"/>
    </row>
    <row r="6068" spans="15:119" x14ac:dyDescent="0.25">
      <c r="O6068" s="268" t="s">
        <v>15547</v>
      </c>
      <c r="P6068" s="268" t="s">
        <v>9482</v>
      </c>
      <c r="Q6068" s="269">
        <v>-7.5</v>
      </c>
      <c r="R6068" s="269">
        <v>-8</v>
      </c>
      <c r="S6068" s="269">
        <v>-43.5</v>
      </c>
      <c r="T6068" s="269">
        <v>-44</v>
      </c>
      <c r="DO6068"/>
    </row>
    <row r="6069" spans="15:119" x14ac:dyDescent="0.25">
      <c r="O6069" s="268" t="s">
        <v>15548</v>
      </c>
      <c r="P6069" s="268" t="s">
        <v>9484</v>
      </c>
      <c r="Q6069" s="269">
        <v>-7.5</v>
      </c>
      <c r="R6069" s="269">
        <v>-7.75</v>
      </c>
      <c r="S6069" s="269">
        <v>-43.75</v>
      </c>
      <c r="T6069" s="269">
        <v>-44</v>
      </c>
      <c r="DO6069"/>
    </row>
    <row r="6070" spans="15:119" x14ac:dyDescent="0.25">
      <c r="O6070" s="268" t="s">
        <v>15549</v>
      </c>
      <c r="P6070" s="268" t="s">
        <v>9484</v>
      </c>
      <c r="Q6070" s="269">
        <v>-7.5</v>
      </c>
      <c r="R6070" s="269">
        <v>-7.75</v>
      </c>
      <c r="S6070" s="269">
        <v>-43.5</v>
      </c>
      <c r="T6070" s="269">
        <v>-43.75</v>
      </c>
      <c r="DO6070"/>
    </row>
    <row r="6071" spans="15:119" x14ac:dyDescent="0.25">
      <c r="O6071" s="268" t="s">
        <v>15550</v>
      </c>
      <c r="P6071" s="268" t="s">
        <v>9484</v>
      </c>
      <c r="Q6071" s="269">
        <v>-7.75</v>
      </c>
      <c r="R6071" s="269">
        <v>-8</v>
      </c>
      <c r="S6071" s="269">
        <v>-43.75</v>
      </c>
      <c r="T6071" s="269">
        <v>-44</v>
      </c>
      <c r="DO6071"/>
    </row>
    <row r="6072" spans="15:119" x14ac:dyDescent="0.25">
      <c r="O6072" s="268" t="s">
        <v>15551</v>
      </c>
      <c r="P6072" s="268" t="s">
        <v>9484</v>
      </c>
      <c r="Q6072" s="269">
        <v>-7.75</v>
      </c>
      <c r="R6072" s="269">
        <v>-8</v>
      </c>
      <c r="S6072" s="269">
        <v>-43.5</v>
      </c>
      <c r="T6072" s="269">
        <v>-43.75</v>
      </c>
      <c r="DO6072"/>
    </row>
    <row r="6073" spans="15:119" x14ac:dyDescent="0.25">
      <c r="O6073" s="268" t="s">
        <v>15552</v>
      </c>
      <c r="P6073" s="268" t="s">
        <v>9480</v>
      </c>
      <c r="Q6073" s="269">
        <v>-7</v>
      </c>
      <c r="R6073" s="269">
        <v>-8</v>
      </c>
      <c r="S6073" s="269">
        <v>-42</v>
      </c>
      <c r="T6073" s="269">
        <v>-43.5</v>
      </c>
      <c r="DO6073"/>
    </row>
    <row r="6074" spans="15:119" x14ac:dyDescent="0.25">
      <c r="O6074" s="268" t="s">
        <v>15553</v>
      </c>
      <c r="P6074" s="268" t="s">
        <v>9482</v>
      </c>
      <c r="Q6074" s="269">
        <v>-7</v>
      </c>
      <c r="R6074" s="269">
        <v>-7.5</v>
      </c>
      <c r="S6074" s="269">
        <v>-43</v>
      </c>
      <c r="T6074" s="269">
        <v>-43.5</v>
      </c>
      <c r="DO6074"/>
    </row>
    <row r="6075" spans="15:119" x14ac:dyDescent="0.25">
      <c r="O6075" s="268" t="s">
        <v>15554</v>
      </c>
      <c r="P6075" s="268" t="s">
        <v>9484</v>
      </c>
      <c r="Q6075" s="269">
        <v>-7</v>
      </c>
      <c r="R6075" s="269">
        <v>-7.25</v>
      </c>
      <c r="S6075" s="269">
        <v>-43.25</v>
      </c>
      <c r="T6075" s="269">
        <v>-43.5</v>
      </c>
      <c r="DO6075"/>
    </row>
    <row r="6076" spans="15:119" x14ac:dyDescent="0.25">
      <c r="O6076" s="268" t="s">
        <v>15555</v>
      </c>
      <c r="P6076" s="268" t="s">
        <v>9484</v>
      </c>
      <c r="Q6076" s="269">
        <v>-7</v>
      </c>
      <c r="R6076" s="269">
        <v>-7.25</v>
      </c>
      <c r="S6076" s="269">
        <v>-43</v>
      </c>
      <c r="T6076" s="269">
        <v>-43.25</v>
      </c>
      <c r="DO6076"/>
    </row>
    <row r="6077" spans="15:119" x14ac:dyDescent="0.25">
      <c r="O6077" s="268" t="s">
        <v>15556</v>
      </c>
      <c r="P6077" s="268" t="s">
        <v>9484</v>
      </c>
      <c r="Q6077" s="269">
        <v>-7.25</v>
      </c>
      <c r="R6077" s="269">
        <v>-7.5</v>
      </c>
      <c r="S6077" s="269">
        <v>-43.25</v>
      </c>
      <c r="T6077" s="269">
        <v>-43.5</v>
      </c>
      <c r="DO6077"/>
    </row>
    <row r="6078" spans="15:119" x14ac:dyDescent="0.25">
      <c r="O6078" s="268" t="s">
        <v>15557</v>
      </c>
      <c r="P6078" s="268" t="s">
        <v>9484</v>
      </c>
      <c r="Q6078" s="269">
        <v>-7.25</v>
      </c>
      <c r="R6078" s="269">
        <v>-7.5</v>
      </c>
      <c r="S6078" s="269">
        <v>-43</v>
      </c>
      <c r="T6078" s="269">
        <v>-43.25</v>
      </c>
      <c r="DO6078"/>
    </row>
    <row r="6079" spans="15:119" x14ac:dyDescent="0.25">
      <c r="O6079" s="268" t="s">
        <v>15558</v>
      </c>
      <c r="P6079" s="268" t="s">
        <v>9482</v>
      </c>
      <c r="Q6079" s="269">
        <v>-7</v>
      </c>
      <c r="R6079" s="269">
        <v>-7.5</v>
      </c>
      <c r="S6079" s="269">
        <v>-42.5</v>
      </c>
      <c r="T6079" s="269">
        <v>-43</v>
      </c>
      <c r="DO6079"/>
    </row>
    <row r="6080" spans="15:119" x14ac:dyDescent="0.25">
      <c r="O6080" s="268" t="s">
        <v>15559</v>
      </c>
      <c r="P6080" s="268" t="s">
        <v>9484</v>
      </c>
      <c r="Q6080" s="269">
        <v>-7</v>
      </c>
      <c r="R6080" s="269">
        <v>-7.25</v>
      </c>
      <c r="S6080" s="269">
        <v>-42.75</v>
      </c>
      <c r="T6080" s="269">
        <v>-43</v>
      </c>
      <c r="DO6080"/>
    </row>
    <row r="6081" spans="15:119" x14ac:dyDescent="0.25">
      <c r="O6081" s="268" t="s">
        <v>15560</v>
      </c>
      <c r="P6081" s="268" t="s">
        <v>9484</v>
      </c>
      <c r="Q6081" s="269">
        <v>-7</v>
      </c>
      <c r="R6081" s="269">
        <v>-7.25</v>
      </c>
      <c r="S6081" s="269">
        <v>-42.5</v>
      </c>
      <c r="T6081" s="269">
        <v>-42.75</v>
      </c>
      <c r="DO6081"/>
    </row>
    <row r="6082" spans="15:119" x14ac:dyDescent="0.25">
      <c r="O6082" s="268" t="s">
        <v>15561</v>
      </c>
      <c r="P6082" s="268" t="s">
        <v>9484</v>
      </c>
      <c r="Q6082" s="269">
        <v>-7.25</v>
      </c>
      <c r="R6082" s="269">
        <v>-7.5</v>
      </c>
      <c r="S6082" s="269">
        <v>-42.75</v>
      </c>
      <c r="T6082" s="269">
        <v>-43</v>
      </c>
      <c r="DO6082"/>
    </row>
    <row r="6083" spans="15:119" x14ac:dyDescent="0.25">
      <c r="O6083" s="268" t="s">
        <v>15562</v>
      </c>
      <c r="P6083" s="268" t="s">
        <v>9484</v>
      </c>
      <c r="Q6083" s="269">
        <v>-7.25</v>
      </c>
      <c r="R6083" s="269">
        <v>-7.5</v>
      </c>
      <c r="S6083" s="269">
        <v>-42.5</v>
      </c>
      <c r="T6083" s="269">
        <v>-42.75</v>
      </c>
      <c r="DO6083"/>
    </row>
    <row r="6084" spans="15:119" x14ac:dyDescent="0.25">
      <c r="O6084" s="268" t="s">
        <v>15563</v>
      </c>
      <c r="P6084" s="268" t="s">
        <v>9482</v>
      </c>
      <c r="Q6084" s="269">
        <v>-7</v>
      </c>
      <c r="R6084" s="269">
        <v>-7.5</v>
      </c>
      <c r="S6084" s="269">
        <v>-42</v>
      </c>
      <c r="T6084" s="269">
        <v>-42.5</v>
      </c>
      <c r="DO6084"/>
    </row>
    <row r="6085" spans="15:119" x14ac:dyDescent="0.25">
      <c r="O6085" s="268" t="s">
        <v>15564</v>
      </c>
      <c r="P6085" s="268" t="s">
        <v>9484</v>
      </c>
      <c r="Q6085" s="269">
        <v>-7</v>
      </c>
      <c r="R6085" s="269">
        <v>-7.25</v>
      </c>
      <c r="S6085" s="269">
        <v>-42.25</v>
      </c>
      <c r="T6085" s="269">
        <v>-42.5</v>
      </c>
      <c r="DO6085"/>
    </row>
    <row r="6086" spans="15:119" x14ac:dyDescent="0.25">
      <c r="O6086" s="268" t="s">
        <v>15565</v>
      </c>
      <c r="P6086" s="268" t="s">
        <v>9484</v>
      </c>
      <c r="Q6086" s="269">
        <v>-7</v>
      </c>
      <c r="R6086" s="269">
        <v>-7.25</v>
      </c>
      <c r="S6086" s="269">
        <v>-42</v>
      </c>
      <c r="T6086" s="269">
        <v>-42.25</v>
      </c>
      <c r="DO6086"/>
    </row>
    <row r="6087" spans="15:119" x14ac:dyDescent="0.25">
      <c r="O6087" s="268" t="s">
        <v>15566</v>
      </c>
      <c r="P6087" s="268" t="s">
        <v>9484</v>
      </c>
      <c r="Q6087" s="269">
        <v>-7.25</v>
      </c>
      <c r="R6087" s="269">
        <v>-7.5</v>
      </c>
      <c r="S6087" s="269">
        <v>-42.25</v>
      </c>
      <c r="T6087" s="269">
        <v>-42.5</v>
      </c>
      <c r="DO6087"/>
    </row>
    <row r="6088" spans="15:119" x14ac:dyDescent="0.25">
      <c r="O6088" s="268" t="s">
        <v>15567</v>
      </c>
      <c r="P6088" s="268" t="s">
        <v>9484</v>
      </c>
      <c r="Q6088" s="269">
        <v>-7.25</v>
      </c>
      <c r="R6088" s="269">
        <v>-7.5</v>
      </c>
      <c r="S6088" s="269">
        <v>-42</v>
      </c>
      <c r="T6088" s="269">
        <v>-42.25</v>
      </c>
      <c r="DO6088"/>
    </row>
    <row r="6089" spans="15:119" x14ac:dyDescent="0.25">
      <c r="O6089" s="268" t="s">
        <v>15568</v>
      </c>
      <c r="P6089" s="268" t="s">
        <v>9482</v>
      </c>
      <c r="Q6089" s="269">
        <v>-7.5</v>
      </c>
      <c r="R6089" s="269">
        <v>-8</v>
      </c>
      <c r="S6089" s="269">
        <v>-43</v>
      </c>
      <c r="T6089" s="269">
        <v>-43.5</v>
      </c>
      <c r="DO6089"/>
    </row>
    <row r="6090" spans="15:119" x14ac:dyDescent="0.25">
      <c r="O6090" s="268" t="s">
        <v>15569</v>
      </c>
      <c r="P6090" s="268" t="s">
        <v>9484</v>
      </c>
      <c r="Q6090" s="269">
        <v>-7.5</v>
      </c>
      <c r="R6090" s="269">
        <v>-7.75</v>
      </c>
      <c r="S6090" s="269">
        <v>-43.25</v>
      </c>
      <c r="T6090" s="269">
        <v>-43.5</v>
      </c>
      <c r="DO6090"/>
    </row>
    <row r="6091" spans="15:119" x14ac:dyDescent="0.25">
      <c r="O6091" s="268" t="s">
        <v>15570</v>
      </c>
      <c r="P6091" s="268" t="s">
        <v>9484</v>
      </c>
      <c r="Q6091" s="269">
        <v>-7.5</v>
      </c>
      <c r="R6091" s="269">
        <v>-7.75</v>
      </c>
      <c r="S6091" s="269">
        <v>-43</v>
      </c>
      <c r="T6091" s="269">
        <v>-43.25</v>
      </c>
      <c r="DO6091"/>
    </row>
    <row r="6092" spans="15:119" x14ac:dyDescent="0.25">
      <c r="O6092" s="268" t="s">
        <v>15571</v>
      </c>
      <c r="P6092" s="268" t="s">
        <v>9484</v>
      </c>
      <c r="Q6092" s="269">
        <v>-7.75</v>
      </c>
      <c r="R6092" s="269">
        <v>-8</v>
      </c>
      <c r="S6092" s="269">
        <v>-43.25</v>
      </c>
      <c r="T6092" s="269">
        <v>-43.5</v>
      </c>
      <c r="DO6092"/>
    </row>
    <row r="6093" spans="15:119" x14ac:dyDescent="0.25">
      <c r="O6093" s="268" t="s">
        <v>15572</v>
      </c>
      <c r="P6093" s="268" t="s">
        <v>9484</v>
      </c>
      <c r="Q6093" s="269">
        <v>-7.75</v>
      </c>
      <c r="R6093" s="269">
        <v>-8</v>
      </c>
      <c r="S6093" s="269">
        <v>-43</v>
      </c>
      <c r="T6093" s="269">
        <v>-43.25</v>
      </c>
      <c r="DO6093"/>
    </row>
    <row r="6094" spans="15:119" x14ac:dyDescent="0.25">
      <c r="O6094" s="268" t="s">
        <v>15573</v>
      </c>
      <c r="P6094" s="268" t="s">
        <v>9482</v>
      </c>
      <c r="Q6094" s="269">
        <v>-7.5</v>
      </c>
      <c r="R6094" s="269">
        <v>-8</v>
      </c>
      <c r="S6094" s="269">
        <v>-42.5</v>
      </c>
      <c r="T6094" s="269">
        <v>-43</v>
      </c>
      <c r="DO6094"/>
    </row>
    <row r="6095" spans="15:119" x14ac:dyDescent="0.25">
      <c r="O6095" s="268" t="s">
        <v>15574</v>
      </c>
      <c r="P6095" s="268" t="s">
        <v>9484</v>
      </c>
      <c r="Q6095" s="269">
        <v>-7.5</v>
      </c>
      <c r="R6095" s="269">
        <v>-7.75</v>
      </c>
      <c r="S6095" s="269">
        <v>-42.75</v>
      </c>
      <c r="T6095" s="269">
        <v>-43</v>
      </c>
      <c r="DO6095"/>
    </row>
    <row r="6096" spans="15:119" x14ac:dyDescent="0.25">
      <c r="O6096" s="268" t="s">
        <v>15575</v>
      </c>
      <c r="P6096" s="268" t="s">
        <v>9484</v>
      </c>
      <c r="Q6096" s="269">
        <v>-7.5</v>
      </c>
      <c r="R6096" s="269">
        <v>-7.75</v>
      </c>
      <c r="S6096" s="269">
        <v>-42.5</v>
      </c>
      <c r="T6096" s="269">
        <v>-42.75</v>
      </c>
      <c r="DO6096"/>
    </row>
    <row r="6097" spans="15:119" x14ac:dyDescent="0.25">
      <c r="O6097" s="268" t="s">
        <v>15576</v>
      </c>
      <c r="P6097" s="268" t="s">
        <v>9484</v>
      </c>
      <c r="Q6097" s="269">
        <v>-7.75</v>
      </c>
      <c r="R6097" s="269">
        <v>-8</v>
      </c>
      <c r="S6097" s="269">
        <v>-42.75</v>
      </c>
      <c r="T6097" s="269">
        <v>-43</v>
      </c>
      <c r="DO6097"/>
    </row>
    <row r="6098" spans="15:119" x14ac:dyDescent="0.25">
      <c r="O6098" s="268" t="s">
        <v>15577</v>
      </c>
      <c r="P6098" s="268" t="s">
        <v>9484</v>
      </c>
      <c r="Q6098" s="269">
        <v>-7.75</v>
      </c>
      <c r="R6098" s="269">
        <v>-8</v>
      </c>
      <c r="S6098" s="269">
        <v>-42.5</v>
      </c>
      <c r="T6098" s="269">
        <v>-42.75</v>
      </c>
      <c r="DO6098"/>
    </row>
    <row r="6099" spans="15:119" x14ac:dyDescent="0.25">
      <c r="O6099" s="268" t="s">
        <v>15578</v>
      </c>
      <c r="P6099" s="268" t="s">
        <v>9482</v>
      </c>
      <c r="Q6099" s="269">
        <v>-7.5</v>
      </c>
      <c r="R6099" s="269">
        <v>-8</v>
      </c>
      <c r="S6099" s="269">
        <v>-42</v>
      </c>
      <c r="T6099" s="269">
        <v>-42.5</v>
      </c>
      <c r="DO6099"/>
    </row>
    <row r="6100" spans="15:119" x14ac:dyDescent="0.25">
      <c r="O6100" s="268" t="s">
        <v>15579</v>
      </c>
      <c r="P6100" s="268" t="s">
        <v>9484</v>
      </c>
      <c r="Q6100" s="269">
        <v>-7.5</v>
      </c>
      <c r="R6100" s="269">
        <v>-7.75</v>
      </c>
      <c r="S6100" s="269">
        <v>-42.25</v>
      </c>
      <c r="T6100" s="269">
        <v>-42.5</v>
      </c>
      <c r="DO6100"/>
    </row>
    <row r="6101" spans="15:119" x14ac:dyDescent="0.25">
      <c r="O6101" s="268" t="s">
        <v>15580</v>
      </c>
      <c r="P6101" s="268" t="s">
        <v>9484</v>
      </c>
      <c r="Q6101" s="269">
        <v>-7.5</v>
      </c>
      <c r="R6101" s="269">
        <v>-7.75</v>
      </c>
      <c r="S6101" s="269">
        <v>-42</v>
      </c>
      <c r="T6101" s="269">
        <v>-42.25</v>
      </c>
      <c r="DO6101"/>
    </row>
    <row r="6102" spans="15:119" x14ac:dyDescent="0.25">
      <c r="O6102" s="268" t="s">
        <v>15581</v>
      </c>
      <c r="P6102" s="268" t="s">
        <v>9484</v>
      </c>
      <c r="Q6102" s="269">
        <v>-7.75</v>
      </c>
      <c r="R6102" s="269">
        <v>-8</v>
      </c>
      <c r="S6102" s="269">
        <v>-42.25</v>
      </c>
      <c r="T6102" s="269">
        <v>-42.5</v>
      </c>
      <c r="DO6102"/>
    </row>
    <row r="6103" spans="15:119" x14ac:dyDescent="0.25">
      <c r="O6103" s="268" t="s">
        <v>15582</v>
      </c>
      <c r="P6103" s="268" t="s">
        <v>9484</v>
      </c>
      <c r="Q6103" s="269">
        <v>-7.75</v>
      </c>
      <c r="R6103" s="269">
        <v>-8</v>
      </c>
      <c r="S6103" s="269">
        <v>-42</v>
      </c>
      <c r="T6103" s="269">
        <v>-42.25</v>
      </c>
      <c r="DO6103"/>
    </row>
    <row r="6104" spans="15:119" x14ac:dyDescent="0.25">
      <c r="O6104" s="268" t="s">
        <v>15583</v>
      </c>
      <c r="P6104" s="268" t="s">
        <v>9476</v>
      </c>
      <c r="Q6104" s="269">
        <v>-4</v>
      </c>
      <c r="R6104" s="269">
        <v>-8</v>
      </c>
      <c r="S6104" s="269">
        <v>-36</v>
      </c>
      <c r="T6104" s="269">
        <v>-42</v>
      </c>
      <c r="DO6104"/>
    </row>
    <row r="6105" spans="15:119" x14ac:dyDescent="0.25">
      <c r="O6105" s="268" t="s">
        <v>15584</v>
      </c>
      <c r="P6105" s="268" t="s">
        <v>9478</v>
      </c>
      <c r="Q6105" s="269">
        <v>-4</v>
      </c>
      <c r="R6105" s="269">
        <v>-6</v>
      </c>
      <c r="S6105" s="269">
        <v>-39</v>
      </c>
      <c r="T6105" s="269">
        <v>-42</v>
      </c>
      <c r="DO6105"/>
    </row>
    <row r="6106" spans="15:119" x14ac:dyDescent="0.25">
      <c r="O6106" s="268" t="s">
        <v>15585</v>
      </c>
      <c r="P6106" s="268" t="s">
        <v>9480</v>
      </c>
      <c r="Q6106" s="269">
        <v>-4</v>
      </c>
      <c r="R6106" s="269">
        <v>-5</v>
      </c>
      <c r="S6106" s="269">
        <v>-40.5</v>
      </c>
      <c r="T6106" s="269">
        <v>-42</v>
      </c>
      <c r="DO6106"/>
    </row>
    <row r="6107" spans="15:119" x14ac:dyDescent="0.25">
      <c r="O6107" s="268" t="s">
        <v>15586</v>
      </c>
      <c r="P6107" s="268" t="s">
        <v>9482</v>
      </c>
      <c r="Q6107" s="269">
        <v>-4</v>
      </c>
      <c r="R6107" s="269">
        <v>-4.5</v>
      </c>
      <c r="S6107" s="269">
        <v>-41.5</v>
      </c>
      <c r="T6107" s="269">
        <v>-42</v>
      </c>
      <c r="DO6107"/>
    </row>
    <row r="6108" spans="15:119" x14ac:dyDescent="0.25">
      <c r="O6108" s="268" t="s">
        <v>15587</v>
      </c>
      <c r="P6108" s="268" t="s">
        <v>9484</v>
      </c>
      <c r="Q6108" s="269">
        <v>-4</v>
      </c>
      <c r="R6108" s="269">
        <v>-4.25</v>
      </c>
      <c r="S6108" s="269">
        <v>-41.75</v>
      </c>
      <c r="T6108" s="269">
        <v>-42</v>
      </c>
      <c r="DO6108"/>
    </row>
    <row r="6109" spans="15:119" x14ac:dyDescent="0.25">
      <c r="O6109" s="268" t="s">
        <v>15588</v>
      </c>
      <c r="P6109" s="268" t="s">
        <v>9484</v>
      </c>
      <c r="Q6109" s="269">
        <v>-4</v>
      </c>
      <c r="R6109" s="269">
        <v>-4.25</v>
      </c>
      <c r="S6109" s="269">
        <v>-41.5</v>
      </c>
      <c r="T6109" s="269">
        <v>-41.75</v>
      </c>
      <c r="DO6109"/>
    </row>
    <row r="6110" spans="15:119" x14ac:dyDescent="0.25">
      <c r="O6110" s="268" t="s">
        <v>15589</v>
      </c>
      <c r="P6110" s="268" t="s">
        <v>9484</v>
      </c>
      <c r="Q6110" s="269">
        <v>-4.25</v>
      </c>
      <c r="R6110" s="269">
        <v>-4.5</v>
      </c>
      <c r="S6110" s="269">
        <v>-41.75</v>
      </c>
      <c r="T6110" s="269">
        <v>-42</v>
      </c>
      <c r="DO6110"/>
    </row>
    <row r="6111" spans="15:119" x14ac:dyDescent="0.25">
      <c r="O6111" s="268" t="s">
        <v>15590</v>
      </c>
      <c r="P6111" s="268" t="s">
        <v>9484</v>
      </c>
      <c r="Q6111" s="269">
        <v>-4.25</v>
      </c>
      <c r="R6111" s="269">
        <v>-4.5</v>
      </c>
      <c r="S6111" s="269">
        <v>-41.5</v>
      </c>
      <c r="T6111" s="269">
        <v>-41.75</v>
      </c>
      <c r="DO6111"/>
    </row>
    <row r="6112" spans="15:119" x14ac:dyDescent="0.25">
      <c r="O6112" s="268" t="s">
        <v>15591</v>
      </c>
      <c r="P6112" s="268" t="s">
        <v>9482</v>
      </c>
      <c r="Q6112" s="269">
        <v>-4</v>
      </c>
      <c r="R6112" s="269">
        <v>-4.5</v>
      </c>
      <c r="S6112" s="269">
        <v>-41</v>
      </c>
      <c r="T6112" s="269">
        <v>-41.5</v>
      </c>
      <c r="DO6112"/>
    </row>
    <row r="6113" spans="15:119" x14ac:dyDescent="0.25">
      <c r="O6113" s="268" t="s">
        <v>15592</v>
      </c>
      <c r="P6113" s="268" t="s">
        <v>9484</v>
      </c>
      <c r="Q6113" s="269">
        <v>-4</v>
      </c>
      <c r="R6113" s="269">
        <v>-4.25</v>
      </c>
      <c r="S6113" s="269">
        <v>-41.25</v>
      </c>
      <c r="T6113" s="269">
        <v>-41.5</v>
      </c>
      <c r="DO6113"/>
    </row>
    <row r="6114" spans="15:119" x14ac:dyDescent="0.25">
      <c r="O6114" s="268" t="s">
        <v>15593</v>
      </c>
      <c r="P6114" s="268" t="s">
        <v>9484</v>
      </c>
      <c r="Q6114" s="269">
        <v>-4</v>
      </c>
      <c r="R6114" s="269">
        <v>-4.25</v>
      </c>
      <c r="S6114" s="269">
        <v>-41</v>
      </c>
      <c r="T6114" s="269">
        <v>-41.25</v>
      </c>
      <c r="DO6114"/>
    </row>
    <row r="6115" spans="15:119" x14ac:dyDescent="0.25">
      <c r="O6115" s="268" t="s">
        <v>15594</v>
      </c>
      <c r="P6115" s="268" t="s">
        <v>9484</v>
      </c>
      <c r="Q6115" s="269">
        <v>-4.25</v>
      </c>
      <c r="R6115" s="269">
        <v>-4.5</v>
      </c>
      <c r="S6115" s="269">
        <v>-41.25</v>
      </c>
      <c r="T6115" s="269">
        <v>-41.5</v>
      </c>
      <c r="DO6115"/>
    </row>
    <row r="6116" spans="15:119" x14ac:dyDescent="0.25">
      <c r="O6116" s="268" t="s">
        <v>15595</v>
      </c>
      <c r="P6116" s="268" t="s">
        <v>9484</v>
      </c>
      <c r="Q6116" s="269">
        <v>-4.25</v>
      </c>
      <c r="R6116" s="269">
        <v>-4.5</v>
      </c>
      <c r="S6116" s="269">
        <v>-41</v>
      </c>
      <c r="T6116" s="269">
        <v>-41.25</v>
      </c>
      <c r="DO6116"/>
    </row>
    <row r="6117" spans="15:119" x14ac:dyDescent="0.25">
      <c r="O6117" s="268" t="s">
        <v>15596</v>
      </c>
      <c r="P6117" s="268" t="s">
        <v>9482</v>
      </c>
      <c r="Q6117" s="269">
        <v>-4</v>
      </c>
      <c r="R6117" s="269">
        <v>-4.5</v>
      </c>
      <c r="S6117" s="269">
        <v>-40.5</v>
      </c>
      <c r="T6117" s="269">
        <v>-41</v>
      </c>
      <c r="DO6117"/>
    </row>
    <row r="6118" spans="15:119" x14ac:dyDescent="0.25">
      <c r="O6118" s="268" t="s">
        <v>15597</v>
      </c>
      <c r="P6118" s="268" t="s">
        <v>9484</v>
      </c>
      <c r="Q6118" s="269">
        <v>-4</v>
      </c>
      <c r="R6118" s="269">
        <v>-4.25</v>
      </c>
      <c r="S6118" s="269">
        <v>-40.75</v>
      </c>
      <c r="T6118" s="269">
        <v>-41</v>
      </c>
      <c r="DO6118"/>
    </row>
    <row r="6119" spans="15:119" x14ac:dyDescent="0.25">
      <c r="O6119" s="268" t="s">
        <v>15598</v>
      </c>
      <c r="P6119" s="268" t="s">
        <v>9484</v>
      </c>
      <c r="Q6119" s="269">
        <v>-4</v>
      </c>
      <c r="R6119" s="269">
        <v>-4.25</v>
      </c>
      <c r="S6119" s="269">
        <v>-40.5</v>
      </c>
      <c r="T6119" s="269">
        <v>-40.75</v>
      </c>
      <c r="DO6119"/>
    </row>
    <row r="6120" spans="15:119" x14ac:dyDescent="0.25">
      <c r="O6120" s="268" t="s">
        <v>15599</v>
      </c>
      <c r="P6120" s="268" t="s">
        <v>9484</v>
      </c>
      <c r="Q6120" s="269">
        <v>-4.25</v>
      </c>
      <c r="R6120" s="269">
        <v>-4.5</v>
      </c>
      <c r="S6120" s="269">
        <v>-40.75</v>
      </c>
      <c r="T6120" s="269">
        <v>-41</v>
      </c>
      <c r="DO6120"/>
    </row>
    <row r="6121" spans="15:119" x14ac:dyDescent="0.25">
      <c r="O6121" s="268" t="s">
        <v>15600</v>
      </c>
      <c r="P6121" s="268" t="s">
        <v>9484</v>
      </c>
      <c r="Q6121" s="269">
        <v>-4.25</v>
      </c>
      <c r="R6121" s="269">
        <v>-4.5</v>
      </c>
      <c r="S6121" s="269">
        <v>-40.5</v>
      </c>
      <c r="T6121" s="269">
        <v>-40.75</v>
      </c>
      <c r="DO6121"/>
    </row>
    <row r="6122" spans="15:119" x14ac:dyDescent="0.25">
      <c r="O6122" s="268" t="s">
        <v>15601</v>
      </c>
      <c r="P6122" s="268" t="s">
        <v>9482</v>
      </c>
      <c r="Q6122" s="269">
        <v>-4.5</v>
      </c>
      <c r="R6122" s="269">
        <v>-5</v>
      </c>
      <c r="S6122" s="269">
        <v>-41.5</v>
      </c>
      <c r="T6122" s="269">
        <v>-42</v>
      </c>
      <c r="DO6122"/>
    </row>
    <row r="6123" spans="15:119" x14ac:dyDescent="0.25">
      <c r="O6123" s="268" t="s">
        <v>15602</v>
      </c>
      <c r="P6123" s="268" t="s">
        <v>9484</v>
      </c>
      <c r="Q6123" s="269">
        <v>-4.5</v>
      </c>
      <c r="R6123" s="269">
        <v>-4.75</v>
      </c>
      <c r="S6123" s="269">
        <v>-41.75</v>
      </c>
      <c r="T6123" s="269">
        <v>-42</v>
      </c>
      <c r="DO6123"/>
    </row>
    <row r="6124" spans="15:119" x14ac:dyDescent="0.25">
      <c r="O6124" s="268" t="s">
        <v>15603</v>
      </c>
      <c r="P6124" s="268" t="s">
        <v>9484</v>
      </c>
      <c r="Q6124" s="269">
        <v>-4.5</v>
      </c>
      <c r="R6124" s="269">
        <v>-4.75</v>
      </c>
      <c r="S6124" s="269">
        <v>-41.5</v>
      </c>
      <c r="T6124" s="269">
        <v>-41.75</v>
      </c>
      <c r="DO6124"/>
    </row>
    <row r="6125" spans="15:119" x14ac:dyDescent="0.25">
      <c r="O6125" s="268" t="s">
        <v>15604</v>
      </c>
      <c r="P6125" s="268" t="s">
        <v>9484</v>
      </c>
      <c r="Q6125" s="269">
        <v>-4.75</v>
      </c>
      <c r="R6125" s="269">
        <v>-5</v>
      </c>
      <c r="S6125" s="269">
        <v>-41.75</v>
      </c>
      <c r="T6125" s="269">
        <v>-42</v>
      </c>
      <c r="DO6125"/>
    </row>
    <row r="6126" spans="15:119" x14ac:dyDescent="0.25">
      <c r="O6126" s="268" t="s">
        <v>15605</v>
      </c>
      <c r="P6126" s="268" t="s">
        <v>9484</v>
      </c>
      <c r="Q6126" s="269">
        <v>-4.75</v>
      </c>
      <c r="R6126" s="269">
        <v>-5</v>
      </c>
      <c r="S6126" s="269">
        <v>-41.5</v>
      </c>
      <c r="T6126" s="269">
        <v>-41.75</v>
      </c>
      <c r="DO6126"/>
    </row>
    <row r="6127" spans="15:119" x14ac:dyDescent="0.25">
      <c r="O6127" s="268" t="s">
        <v>15606</v>
      </c>
      <c r="P6127" s="268" t="s">
        <v>9482</v>
      </c>
      <c r="Q6127" s="269">
        <v>-4.5</v>
      </c>
      <c r="R6127" s="269">
        <v>-5</v>
      </c>
      <c r="S6127" s="269">
        <v>-41</v>
      </c>
      <c r="T6127" s="269">
        <v>-41.5</v>
      </c>
      <c r="DO6127"/>
    </row>
    <row r="6128" spans="15:119" x14ac:dyDescent="0.25">
      <c r="O6128" s="268" t="s">
        <v>15607</v>
      </c>
      <c r="P6128" s="268" t="s">
        <v>9484</v>
      </c>
      <c r="Q6128" s="269">
        <v>-4.5</v>
      </c>
      <c r="R6128" s="269">
        <v>-4.75</v>
      </c>
      <c r="S6128" s="269">
        <v>-41.25</v>
      </c>
      <c r="T6128" s="269">
        <v>-41.5</v>
      </c>
      <c r="DO6128"/>
    </row>
    <row r="6129" spans="15:119" x14ac:dyDescent="0.25">
      <c r="O6129" s="268" t="s">
        <v>15608</v>
      </c>
      <c r="P6129" s="268" t="s">
        <v>9484</v>
      </c>
      <c r="Q6129" s="269">
        <v>-4.5</v>
      </c>
      <c r="R6129" s="269">
        <v>-4.75</v>
      </c>
      <c r="S6129" s="269">
        <v>-41</v>
      </c>
      <c r="T6129" s="269">
        <v>-41.25</v>
      </c>
      <c r="DO6129"/>
    </row>
    <row r="6130" spans="15:119" x14ac:dyDescent="0.25">
      <c r="O6130" s="268" t="s">
        <v>15609</v>
      </c>
      <c r="P6130" s="268" t="s">
        <v>9484</v>
      </c>
      <c r="Q6130" s="269">
        <v>-4.75</v>
      </c>
      <c r="R6130" s="269">
        <v>-5</v>
      </c>
      <c r="S6130" s="269">
        <v>-41.25</v>
      </c>
      <c r="T6130" s="269">
        <v>-41.5</v>
      </c>
      <c r="DO6130"/>
    </row>
    <row r="6131" spans="15:119" x14ac:dyDescent="0.25">
      <c r="O6131" s="268" t="s">
        <v>15610</v>
      </c>
      <c r="P6131" s="268" t="s">
        <v>9484</v>
      </c>
      <c r="Q6131" s="269">
        <v>-4.75</v>
      </c>
      <c r="R6131" s="269">
        <v>-5</v>
      </c>
      <c r="S6131" s="269">
        <v>-41</v>
      </c>
      <c r="T6131" s="269">
        <v>-41.25</v>
      </c>
      <c r="DO6131"/>
    </row>
    <row r="6132" spans="15:119" x14ac:dyDescent="0.25">
      <c r="O6132" s="268" t="s">
        <v>15611</v>
      </c>
      <c r="P6132" s="268" t="s">
        <v>9482</v>
      </c>
      <c r="Q6132" s="269">
        <v>-4.5</v>
      </c>
      <c r="R6132" s="269">
        <v>-5</v>
      </c>
      <c r="S6132" s="269">
        <v>-40.5</v>
      </c>
      <c r="T6132" s="269">
        <v>-41</v>
      </c>
      <c r="DO6132"/>
    </row>
    <row r="6133" spans="15:119" x14ac:dyDescent="0.25">
      <c r="O6133" s="268" t="s">
        <v>15612</v>
      </c>
      <c r="P6133" s="268" t="s">
        <v>9484</v>
      </c>
      <c r="Q6133" s="269">
        <v>-4.5</v>
      </c>
      <c r="R6133" s="269">
        <v>-4.75</v>
      </c>
      <c r="S6133" s="269">
        <v>-40.75</v>
      </c>
      <c r="T6133" s="269">
        <v>-41</v>
      </c>
      <c r="DO6133"/>
    </row>
    <row r="6134" spans="15:119" x14ac:dyDescent="0.25">
      <c r="O6134" s="268" t="s">
        <v>15613</v>
      </c>
      <c r="P6134" s="268" t="s">
        <v>9484</v>
      </c>
      <c r="Q6134" s="269">
        <v>-4.5</v>
      </c>
      <c r="R6134" s="269">
        <v>-4.75</v>
      </c>
      <c r="S6134" s="269">
        <v>-40.5</v>
      </c>
      <c r="T6134" s="269">
        <v>-40.75</v>
      </c>
      <c r="DO6134"/>
    </row>
    <row r="6135" spans="15:119" x14ac:dyDescent="0.25">
      <c r="O6135" s="268" t="s">
        <v>15614</v>
      </c>
      <c r="P6135" s="268" t="s">
        <v>9484</v>
      </c>
      <c r="Q6135" s="269">
        <v>-4.75</v>
      </c>
      <c r="R6135" s="269">
        <v>-5</v>
      </c>
      <c r="S6135" s="269">
        <v>-40.75</v>
      </c>
      <c r="T6135" s="269">
        <v>-41</v>
      </c>
      <c r="DO6135"/>
    </row>
    <row r="6136" spans="15:119" x14ac:dyDescent="0.25">
      <c r="O6136" s="268" t="s">
        <v>15615</v>
      </c>
      <c r="P6136" s="268" t="s">
        <v>9484</v>
      </c>
      <c r="Q6136" s="269">
        <v>-4.75</v>
      </c>
      <c r="R6136" s="269">
        <v>-5</v>
      </c>
      <c r="S6136" s="269">
        <v>-40.5</v>
      </c>
      <c r="T6136" s="269">
        <v>-40.75</v>
      </c>
      <c r="DO6136"/>
    </row>
    <row r="6137" spans="15:119" x14ac:dyDescent="0.25">
      <c r="O6137" s="268" t="s">
        <v>15616</v>
      </c>
      <c r="P6137" s="268" t="s">
        <v>9480</v>
      </c>
      <c r="Q6137" s="269">
        <v>-4</v>
      </c>
      <c r="R6137" s="269">
        <v>-5</v>
      </c>
      <c r="S6137" s="269">
        <v>-39</v>
      </c>
      <c r="T6137" s="269">
        <v>-40.5</v>
      </c>
      <c r="DO6137"/>
    </row>
    <row r="6138" spans="15:119" x14ac:dyDescent="0.25">
      <c r="O6138" s="268" t="s">
        <v>15617</v>
      </c>
      <c r="P6138" s="268" t="s">
        <v>9482</v>
      </c>
      <c r="Q6138" s="269">
        <v>-4</v>
      </c>
      <c r="R6138" s="269">
        <v>-4.5</v>
      </c>
      <c r="S6138" s="269">
        <v>-40</v>
      </c>
      <c r="T6138" s="269">
        <v>-40.5</v>
      </c>
      <c r="DO6138"/>
    </row>
    <row r="6139" spans="15:119" x14ac:dyDescent="0.25">
      <c r="O6139" s="268" t="s">
        <v>15618</v>
      </c>
      <c r="P6139" s="268" t="s">
        <v>9484</v>
      </c>
      <c r="Q6139" s="269">
        <v>-4</v>
      </c>
      <c r="R6139" s="269">
        <v>-4.25</v>
      </c>
      <c r="S6139" s="269">
        <v>-40.25</v>
      </c>
      <c r="T6139" s="269">
        <v>-40.5</v>
      </c>
      <c r="DO6139"/>
    </row>
    <row r="6140" spans="15:119" x14ac:dyDescent="0.25">
      <c r="O6140" s="268" t="s">
        <v>15619</v>
      </c>
      <c r="P6140" s="268" t="s">
        <v>9484</v>
      </c>
      <c r="Q6140" s="269">
        <v>-4</v>
      </c>
      <c r="R6140" s="269">
        <v>-4.25</v>
      </c>
      <c r="S6140" s="269">
        <v>-40</v>
      </c>
      <c r="T6140" s="269">
        <v>-40.25</v>
      </c>
      <c r="DO6140"/>
    </row>
    <row r="6141" spans="15:119" x14ac:dyDescent="0.25">
      <c r="O6141" s="268" t="s">
        <v>15620</v>
      </c>
      <c r="P6141" s="268" t="s">
        <v>9484</v>
      </c>
      <c r="Q6141" s="269">
        <v>-4.25</v>
      </c>
      <c r="R6141" s="269">
        <v>-4.5</v>
      </c>
      <c r="S6141" s="269">
        <v>-40.25</v>
      </c>
      <c r="T6141" s="269">
        <v>-40.5</v>
      </c>
      <c r="DO6141"/>
    </row>
    <row r="6142" spans="15:119" x14ac:dyDescent="0.25">
      <c r="O6142" s="268" t="s">
        <v>15621</v>
      </c>
      <c r="P6142" s="268" t="s">
        <v>9484</v>
      </c>
      <c r="Q6142" s="269">
        <v>-4.25</v>
      </c>
      <c r="R6142" s="269">
        <v>-4.5</v>
      </c>
      <c r="S6142" s="269">
        <v>-40</v>
      </c>
      <c r="T6142" s="269">
        <v>-40.25</v>
      </c>
      <c r="DO6142"/>
    </row>
    <row r="6143" spans="15:119" x14ac:dyDescent="0.25">
      <c r="O6143" s="268" t="s">
        <v>15622</v>
      </c>
      <c r="P6143" s="268" t="s">
        <v>9482</v>
      </c>
      <c r="Q6143" s="269">
        <v>-4</v>
      </c>
      <c r="R6143" s="269">
        <v>-4.5</v>
      </c>
      <c r="S6143" s="269">
        <v>-39.5</v>
      </c>
      <c r="T6143" s="269">
        <v>-40</v>
      </c>
      <c r="DO6143"/>
    </row>
    <row r="6144" spans="15:119" x14ac:dyDescent="0.25">
      <c r="O6144" s="268" t="s">
        <v>15623</v>
      </c>
      <c r="P6144" s="268" t="s">
        <v>9484</v>
      </c>
      <c r="Q6144" s="269">
        <v>-4</v>
      </c>
      <c r="R6144" s="269">
        <v>-4.25</v>
      </c>
      <c r="S6144" s="269">
        <v>-39.75</v>
      </c>
      <c r="T6144" s="269">
        <v>-40</v>
      </c>
      <c r="DO6144"/>
    </row>
    <row r="6145" spans="15:119" x14ac:dyDescent="0.25">
      <c r="O6145" s="268" t="s">
        <v>15624</v>
      </c>
      <c r="P6145" s="268" t="s">
        <v>9484</v>
      </c>
      <c r="Q6145" s="269">
        <v>-4</v>
      </c>
      <c r="R6145" s="269">
        <v>-4.25</v>
      </c>
      <c r="S6145" s="269">
        <v>-39.5</v>
      </c>
      <c r="T6145" s="269">
        <v>-39.75</v>
      </c>
      <c r="DO6145"/>
    </row>
    <row r="6146" spans="15:119" x14ac:dyDescent="0.25">
      <c r="O6146" s="268" t="s">
        <v>15625</v>
      </c>
      <c r="P6146" s="268" t="s">
        <v>9484</v>
      </c>
      <c r="Q6146" s="269">
        <v>-4.25</v>
      </c>
      <c r="R6146" s="269">
        <v>-4.5</v>
      </c>
      <c r="S6146" s="269">
        <v>-39.75</v>
      </c>
      <c r="T6146" s="269">
        <v>-40</v>
      </c>
      <c r="DO6146"/>
    </row>
    <row r="6147" spans="15:119" x14ac:dyDescent="0.25">
      <c r="O6147" s="268" t="s">
        <v>15626</v>
      </c>
      <c r="P6147" s="268" t="s">
        <v>9484</v>
      </c>
      <c r="Q6147" s="269">
        <v>-4.25</v>
      </c>
      <c r="R6147" s="269">
        <v>-4.5</v>
      </c>
      <c r="S6147" s="269">
        <v>-39.5</v>
      </c>
      <c r="T6147" s="269">
        <v>-39.75</v>
      </c>
      <c r="DO6147"/>
    </row>
    <row r="6148" spans="15:119" x14ac:dyDescent="0.25">
      <c r="O6148" s="268" t="s">
        <v>15627</v>
      </c>
      <c r="P6148" s="268" t="s">
        <v>9482</v>
      </c>
      <c r="Q6148" s="269">
        <v>-4</v>
      </c>
      <c r="R6148" s="269">
        <v>-4.5</v>
      </c>
      <c r="S6148" s="269">
        <v>-39</v>
      </c>
      <c r="T6148" s="269">
        <v>-39.5</v>
      </c>
      <c r="DO6148"/>
    </row>
    <row r="6149" spans="15:119" x14ac:dyDescent="0.25">
      <c r="O6149" s="268" t="s">
        <v>15628</v>
      </c>
      <c r="P6149" s="268" t="s">
        <v>9484</v>
      </c>
      <c r="Q6149" s="269">
        <v>-4</v>
      </c>
      <c r="R6149" s="269">
        <v>-4.25</v>
      </c>
      <c r="S6149" s="269">
        <v>-39.25</v>
      </c>
      <c r="T6149" s="269">
        <v>-39.5</v>
      </c>
      <c r="DO6149"/>
    </row>
    <row r="6150" spans="15:119" x14ac:dyDescent="0.25">
      <c r="O6150" s="268" t="s">
        <v>15629</v>
      </c>
      <c r="P6150" s="268" t="s">
        <v>9484</v>
      </c>
      <c r="Q6150" s="269">
        <v>-4</v>
      </c>
      <c r="R6150" s="269">
        <v>-4.25</v>
      </c>
      <c r="S6150" s="269">
        <v>-39</v>
      </c>
      <c r="T6150" s="269">
        <v>-39.25</v>
      </c>
      <c r="DO6150"/>
    </row>
    <row r="6151" spans="15:119" x14ac:dyDescent="0.25">
      <c r="O6151" s="268" t="s">
        <v>15630</v>
      </c>
      <c r="P6151" s="268" t="s">
        <v>9484</v>
      </c>
      <c r="Q6151" s="269">
        <v>-4.25</v>
      </c>
      <c r="R6151" s="269">
        <v>-4.5</v>
      </c>
      <c r="S6151" s="269">
        <v>-39.25</v>
      </c>
      <c r="T6151" s="269">
        <v>-39.5</v>
      </c>
      <c r="DO6151"/>
    </row>
    <row r="6152" spans="15:119" x14ac:dyDescent="0.25">
      <c r="O6152" s="268" t="s">
        <v>15631</v>
      </c>
      <c r="P6152" s="268" t="s">
        <v>9484</v>
      </c>
      <c r="Q6152" s="269">
        <v>-4.25</v>
      </c>
      <c r="R6152" s="269">
        <v>-4.5</v>
      </c>
      <c r="S6152" s="269">
        <v>-39</v>
      </c>
      <c r="T6152" s="269">
        <v>-39.25</v>
      </c>
      <c r="DO6152"/>
    </row>
    <row r="6153" spans="15:119" x14ac:dyDescent="0.25">
      <c r="O6153" s="268" t="s">
        <v>15632</v>
      </c>
      <c r="P6153" s="268" t="s">
        <v>9482</v>
      </c>
      <c r="Q6153" s="269">
        <v>-4.5</v>
      </c>
      <c r="R6153" s="269">
        <v>-5</v>
      </c>
      <c r="S6153" s="269">
        <v>-40</v>
      </c>
      <c r="T6153" s="269">
        <v>-40.5</v>
      </c>
      <c r="DO6153"/>
    </row>
    <row r="6154" spans="15:119" x14ac:dyDescent="0.25">
      <c r="O6154" s="268" t="s">
        <v>15633</v>
      </c>
      <c r="P6154" s="268" t="s">
        <v>9484</v>
      </c>
      <c r="Q6154" s="269">
        <v>-4.5</v>
      </c>
      <c r="R6154" s="269">
        <v>-4.75</v>
      </c>
      <c r="S6154" s="269">
        <v>-40.25</v>
      </c>
      <c r="T6154" s="269">
        <v>-40.5</v>
      </c>
      <c r="DO6154"/>
    </row>
    <row r="6155" spans="15:119" x14ac:dyDescent="0.25">
      <c r="O6155" s="268" t="s">
        <v>15634</v>
      </c>
      <c r="P6155" s="268" t="s">
        <v>9484</v>
      </c>
      <c r="Q6155" s="269">
        <v>-4.5</v>
      </c>
      <c r="R6155" s="269">
        <v>-4.75</v>
      </c>
      <c r="S6155" s="269">
        <v>-40</v>
      </c>
      <c r="T6155" s="269">
        <v>-40.25</v>
      </c>
      <c r="DO6155"/>
    </row>
    <row r="6156" spans="15:119" x14ac:dyDescent="0.25">
      <c r="O6156" s="268" t="s">
        <v>15635</v>
      </c>
      <c r="P6156" s="268" t="s">
        <v>9484</v>
      </c>
      <c r="Q6156" s="269">
        <v>-4.75</v>
      </c>
      <c r="R6156" s="269">
        <v>-5</v>
      </c>
      <c r="S6156" s="269">
        <v>-40.25</v>
      </c>
      <c r="T6156" s="269">
        <v>-40.5</v>
      </c>
      <c r="DO6156"/>
    </row>
    <row r="6157" spans="15:119" x14ac:dyDescent="0.25">
      <c r="O6157" s="268" t="s">
        <v>15636</v>
      </c>
      <c r="P6157" s="268" t="s">
        <v>9484</v>
      </c>
      <c r="Q6157" s="269">
        <v>-4.75</v>
      </c>
      <c r="R6157" s="269">
        <v>-5</v>
      </c>
      <c r="S6157" s="269">
        <v>-40</v>
      </c>
      <c r="T6157" s="269">
        <v>-40.25</v>
      </c>
      <c r="DO6157"/>
    </row>
    <row r="6158" spans="15:119" x14ac:dyDescent="0.25">
      <c r="O6158" s="268" t="s">
        <v>15637</v>
      </c>
      <c r="P6158" s="268" t="s">
        <v>9482</v>
      </c>
      <c r="Q6158" s="269">
        <v>-4.5</v>
      </c>
      <c r="R6158" s="269">
        <v>-5</v>
      </c>
      <c r="S6158" s="269">
        <v>-39.5</v>
      </c>
      <c r="T6158" s="269">
        <v>-40</v>
      </c>
      <c r="DO6158"/>
    </row>
    <row r="6159" spans="15:119" x14ac:dyDescent="0.25">
      <c r="O6159" s="268" t="s">
        <v>15638</v>
      </c>
      <c r="P6159" s="268" t="s">
        <v>9484</v>
      </c>
      <c r="Q6159" s="269">
        <v>-4.5</v>
      </c>
      <c r="R6159" s="269">
        <v>-4.75</v>
      </c>
      <c r="S6159" s="269">
        <v>-39.75</v>
      </c>
      <c r="T6159" s="269">
        <v>-40</v>
      </c>
      <c r="DO6159"/>
    </row>
    <row r="6160" spans="15:119" x14ac:dyDescent="0.25">
      <c r="O6160" s="268" t="s">
        <v>15639</v>
      </c>
      <c r="P6160" s="268" t="s">
        <v>9484</v>
      </c>
      <c r="Q6160" s="269">
        <v>-4.5</v>
      </c>
      <c r="R6160" s="269">
        <v>-4.75</v>
      </c>
      <c r="S6160" s="269">
        <v>-39.5</v>
      </c>
      <c r="T6160" s="269">
        <v>-39.75</v>
      </c>
      <c r="DO6160"/>
    </row>
    <row r="6161" spans="15:119" x14ac:dyDescent="0.25">
      <c r="O6161" s="268" t="s">
        <v>15640</v>
      </c>
      <c r="P6161" s="268" t="s">
        <v>9484</v>
      </c>
      <c r="Q6161" s="269">
        <v>-4.75</v>
      </c>
      <c r="R6161" s="269">
        <v>-5</v>
      </c>
      <c r="S6161" s="269">
        <v>-39.75</v>
      </c>
      <c r="T6161" s="269">
        <v>-40</v>
      </c>
      <c r="DO6161"/>
    </row>
    <row r="6162" spans="15:119" x14ac:dyDescent="0.25">
      <c r="O6162" s="268" t="s">
        <v>15641</v>
      </c>
      <c r="P6162" s="268" t="s">
        <v>9484</v>
      </c>
      <c r="Q6162" s="269">
        <v>-4.75</v>
      </c>
      <c r="R6162" s="269">
        <v>-5</v>
      </c>
      <c r="S6162" s="269">
        <v>-39.5</v>
      </c>
      <c r="T6162" s="269">
        <v>-39.75</v>
      </c>
      <c r="DO6162"/>
    </row>
    <row r="6163" spans="15:119" x14ac:dyDescent="0.25">
      <c r="O6163" s="268" t="s">
        <v>15642</v>
      </c>
      <c r="P6163" s="268" t="s">
        <v>9482</v>
      </c>
      <c r="Q6163" s="269">
        <v>-4.5</v>
      </c>
      <c r="R6163" s="269">
        <v>-5</v>
      </c>
      <c r="S6163" s="269">
        <v>-39</v>
      </c>
      <c r="T6163" s="269">
        <v>-39.5</v>
      </c>
      <c r="DO6163"/>
    </row>
    <row r="6164" spans="15:119" x14ac:dyDescent="0.25">
      <c r="O6164" s="268" t="s">
        <v>15643</v>
      </c>
      <c r="P6164" s="268" t="s">
        <v>9484</v>
      </c>
      <c r="Q6164" s="269">
        <v>-4.5</v>
      </c>
      <c r="R6164" s="269">
        <v>-4.75</v>
      </c>
      <c r="S6164" s="269">
        <v>-39.25</v>
      </c>
      <c r="T6164" s="269">
        <v>-39.5</v>
      </c>
      <c r="DO6164"/>
    </row>
    <row r="6165" spans="15:119" x14ac:dyDescent="0.25">
      <c r="O6165" s="268" t="s">
        <v>15644</v>
      </c>
      <c r="P6165" s="268" t="s">
        <v>9484</v>
      </c>
      <c r="Q6165" s="269">
        <v>-4.5</v>
      </c>
      <c r="R6165" s="269">
        <v>-4.75</v>
      </c>
      <c r="S6165" s="269">
        <v>-39</v>
      </c>
      <c r="T6165" s="269">
        <v>-39.25</v>
      </c>
      <c r="DO6165"/>
    </row>
    <row r="6166" spans="15:119" x14ac:dyDescent="0.25">
      <c r="O6166" s="268" t="s">
        <v>15645</v>
      </c>
      <c r="P6166" s="268" t="s">
        <v>9484</v>
      </c>
      <c r="Q6166" s="269">
        <v>-4.75</v>
      </c>
      <c r="R6166" s="269">
        <v>-5</v>
      </c>
      <c r="S6166" s="269">
        <v>-39.25</v>
      </c>
      <c r="T6166" s="269">
        <v>-39.5</v>
      </c>
      <c r="DO6166"/>
    </row>
    <row r="6167" spans="15:119" x14ac:dyDescent="0.25">
      <c r="O6167" s="268" t="s">
        <v>15646</v>
      </c>
      <c r="P6167" s="268" t="s">
        <v>9484</v>
      </c>
      <c r="Q6167" s="269">
        <v>-4.75</v>
      </c>
      <c r="R6167" s="269">
        <v>-5</v>
      </c>
      <c r="S6167" s="269">
        <v>-39</v>
      </c>
      <c r="T6167" s="269">
        <v>-39.25</v>
      </c>
      <c r="DO6167"/>
    </row>
    <row r="6168" spans="15:119" x14ac:dyDescent="0.25">
      <c r="O6168" s="268" t="s">
        <v>15647</v>
      </c>
      <c r="P6168" s="268" t="s">
        <v>9480</v>
      </c>
      <c r="Q6168" s="269">
        <v>-5</v>
      </c>
      <c r="R6168" s="269">
        <v>-6</v>
      </c>
      <c r="S6168" s="269">
        <v>-40.5</v>
      </c>
      <c r="T6168" s="269">
        <v>-42</v>
      </c>
      <c r="DO6168"/>
    </row>
    <row r="6169" spans="15:119" x14ac:dyDescent="0.25">
      <c r="O6169" s="268" t="s">
        <v>15648</v>
      </c>
      <c r="P6169" s="268" t="s">
        <v>9482</v>
      </c>
      <c r="Q6169" s="269">
        <v>-5</v>
      </c>
      <c r="R6169" s="269">
        <v>-5.5</v>
      </c>
      <c r="S6169" s="269">
        <v>-41.5</v>
      </c>
      <c r="T6169" s="269">
        <v>-42</v>
      </c>
      <c r="DO6169"/>
    </row>
    <row r="6170" spans="15:119" x14ac:dyDescent="0.25">
      <c r="O6170" s="268" t="s">
        <v>15649</v>
      </c>
      <c r="P6170" s="268" t="s">
        <v>9484</v>
      </c>
      <c r="Q6170" s="269">
        <v>-5</v>
      </c>
      <c r="R6170" s="269">
        <v>-5.25</v>
      </c>
      <c r="S6170" s="269">
        <v>-41.75</v>
      </c>
      <c r="T6170" s="269">
        <v>-42</v>
      </c>
      <c r="DO6170"/>
    </row>
    <row r="6171" spans="15:119" x14ac:dyDescent="0.25">
      <c r="O6171" s="268" t="s">
        <v>15650</v>
      </c>
      <c r="P6171" s="268" t="s">
        <v>9484</v>
      </c>
      <c r="Q6171" s="269">
        <v>-5</v>
      </c>
      <c r="R6171" s="269">
        <v>-5.25</v>
      </c>
      <c r="S6171" s="269">
        <v>-41.5</v>
      </c>
      <c r="T6171" s="269">
        <v>-41.75</v>
      </c>
      <c r="DO6171"/>
    </row>
    <row r="6172" spans="15:119" x14ac:dyDescent="0.25">
      <c r="O6172" s="268" t="s">
        <v>15651</v>
      </c>
      <c r="P6172" s="268" t="s">
        <v>9484</v>
      </c>
      <c r="Q6172" s="269">
        <v>-5.25</v>
      </c>
      <c r="R6172" s="269">
        <v>-5.5</v>
      </c>
      <c r="S6172" s="269">
        <v>-41.75</v>
      </c>
      <c r="T6172" s="269">
        <v>-42</v>
      </c>
      <c r="DO6172"/>
    </row>
    <row r="6173" spans="15:119" x14ac:dyDescent="0.25">
      <c r="O6173" s="268" t="s">
        <v>15652</v>
      </c>
      <c r="P6173" s="268" t="s">
        <v>9484</v>
      </c>
      <c r="Q6173" s="269">
        <v>-5.25</v>
      </c>
      <c r="R6173" s="269">
        <v>-5.5</v>
      </c>
      <c r="S6173" s="269">
        <v>-41.5</v>
      </c>
      <c r="T6173" s="269">
        <v>-41.75</v>
      </c>
      <c r="DO6173"/>
    </row>
    <row r="6174" spans="15:119" x14ac:dyDescent="0.25">
      <c r="O6174" s="268" t="s">
        <v>15653</v>
      </c>
      <c r="P6174" s="268" t="s">
        <v>9482</v>
      </c>
      <c r="Q6174" s="269">
        <v>-5</v>
      </c>
      <c r="R6174" s="269">
        <v>-5.5</v>
      </c>
      <c r="S6174" s="269">
        <v>-41</v>
      </c>
      <c r="T6174" s="269">
        <v>-41.5</v>
      </c>
      <c r="DO6174"/>
    </row>
    <row r="6175" spans="15:119" x14ac:dyDescent="0.25">
      <c r="O6175" s="268" t="s">
        <v>15654</v>
      </c>
      <c r="P6175" s="268" t="s">
        <v>9484</v>
      </c>
      <c r="Q6175" s="269">
        <v>-5</v>
      </c>
      <c r="R6175" s="269">
        <v>-5.25</v>
      </c>
      <c r="S6175" s="269">
        <v>-41.25</v>
      </c>
      <c r="T6175" s="269">
        <v>-41.5</v>
      </c>
      <c r="DO6175"/>
    </row>
    <row r="6176" spans="15:119" x14ac:dyDescent="0.25">
      <c r="O6176" s="268" t="s">
        <v>15655</v>
      </c>
      <c r="P6176" s="268" t="s">
        <v>9484</v>
      </c>
      <c r="Q6176" s="269">
        <v>-5</v>
      </c>
      <c r="R6176" s="269">
        <v>-5.25</v>
      </c>
      <c r="S6176" s="269">
        <v>-41</v>
      </c>
      <c r="T6176" s="269">
        <v>-41.25</v>
      </c>
      <c r="DO6176"/>
    </row>
    <row r="6177" spans="15:119" x14ac:dyDescent="0.25">
      <c r="O6177" s="268" t="s">
        <v>15656</v>
      </c>
      <c r="P6177" s="268" t="s">
        <v>9484</v>
      </c>
      <c r="Q6177" s="269">
        <v>-5.25</v>
      </c>
      <c r="R6177" s="269">
        <v>-5.5</v>
      </c>
      <c r="S6177" s="269">
        <v>-41.25</v>
      </c>
      <c r="T6177" s="269">
        <v>-41.5</v>
      </c>
      <c r="DO6177"/>
    </row>
    <row r="6178" spans="15:119" x14ac:dyDescent="0.25">
      <c r="O6178" s="268" t="s">
        <v>15657</v>
      </c>
      <c r="P6178" s="268" t="s">
        <v>9484</v>
      </c>
      <c r="Q6178" s="269">
        <v>-5.25</v>
      </c>
      <c r="R6178" s="269">
        <v>-5.5</v>
      </c>
      <c r="S6178" s="269">
        <v>-41</v>
      </c>
      <c r="T6178" s="269">
        <v>-41.25</v>
      </c>
      <c r="DO6178"/>
    </row>
    <row r="6179" spans="15:119" x14ac:dyDescent="0.25">
      <c r="O6179" s="268" t="s">
        <v>15658</v>
      </c>
      <c r="P6179" s="268" t="s">
        <v>9482</v>
      </c>
      <c r="Q6179" s="269">
        <v>-5</v>
      </c>
      <c r="R6179" s="269">
        <v>-5.5</v>
      </c>
      <c r="S6179" s="269">
        <v>-40.5</v>
      </c>
      <c r="T6179" s="269">
        <v>-41</v>
      </c>
      <c r="DO6179"/>
    </row>
    <row r="6180" spans="15:119" x14ac:dyDescent="0.25">
      <c r="O6180" s="268" t="s">
        <v>15659</v>
      </c>
      <c r="P6180" s="268" t="s">
        <v>9484</v>
      </c>
      <c r="Q6180" s="269">
        <v>-5</v>
      </c>
      <c r="R6180" s="269">
        <v>-5.25</v>
      </c>
      <c r="S6180" s="269">
        <v>-40.75</v>
      </c>
      <c r="T6180" s="269">
        <v>-41</v>
      </c>
      <c r="DO6180"/>
    </row>
    <row r="6181" spans="15:119" x14ac:dyDescent="0.25">
      <c r="O6181" s="268" t="s">
        <v>15660</v>
      </c>
      <c r="P6181" s="268" t="s">
        <v>9484</v>
      </c>
      <c r="Q6181" s="269">
        <v>-5</v>
      </c>
      <c r="R6181" s="269">
        <v>-5.25</v>
      </c>
      <c r="S6181" s="269">
        <v>-40.5</v>
      </c>
      <c r="T6181" s="269">
        <v>-40.75</v>
      </c>
      <c r="DO6181"/>
    </row>
    <row r="6182" spans="15:119" x14ac:dyDescent="0.25">
      <c r="O6182" s="268" t="s">
        <v>15661</v>
      </c>
      <c r="P6182" s="268" t="s">
        <v>9484</v>
      </c>
      <c r="Q6182" s="269">
        <v>-5.25</v>
      </c>
      <c r="R6182" s="269">
        <v>-5.5</v>
      </c>
      <c r="S6182" s="269">
        <v>-40.75</v>
      </c>
      <c r="T6182" s="269">
        <v>-41</v>
      </c>
      <c r="DO6182"/>
    </row>
    <row r="6183" spans="15:119" x14ac:dyDescent="0.25">
      <c r="O6183" s="268" t="s">
        <v>15662</v>
      </c>
      <c r="P6183" s="268" t="s">
        <v>9484</v>
      </c>
      <c r="Q6183" s="269">
        <v>-5.25</v>
      </c>
      <c r="R6183" s="269">
        <v>-5.5</v>
      </c>
      <c r="S6183" s="269">
        <v>-40.5</v>
      </c>
      <c r="T6183" s="269">
        <v>-40.75</v>
      </c>
      <c r="DO6183"/>
    </row>
    <row r="6184" spans="15:119" x14ac:dyDescent="0.25">
      <c r="O6184" s="268" t="s">
        <v>15663</v>
      </c>
      <c r="P6184" s="268" t="s">
        <v>9482</v>
      </c>
      <c r="Q6184" s="269">
        <v>-5.5</v>
      </c>
      <c r="R6184" s="269">
        <v>-6</v>
      </c>
      <c r="S6184" s="269">
        <v>-41.5</v>
      </c>
      <c r="T6184" s="269">
        <v>-42</v>
      </c>
      <c r="DO6184"/>
    </row>
    <row r="6185" spans="15:119" x14ac:dyDescent="0.25">
      <c r="O6185" s="268" t="s">
        <v>15664</v>
      </c>
      <c r="P6185" s="268" t="s">
        <v>9484</v>
      </c>
      <c r="Q6185" s="269">
        <v>-5.5</v>
      </c>
      <c r="R6185" s="269">
        <v>-5.75</v>
      </c>
      <c r="S6185" s="269">
        <v>-41.75</v>
      </c>
      <c r="T6185" s="269">
        <v>-42</v>
      </c>
      <c r="DO6185"/>
    </row>
    <row r="6186" spans="15:119" x14ac:dyDescent="0.25">
      <c r="O6186" s="268" t="s">
        <v>15665</v>
      </c>
      <c r="P6186" s="268" t="s">
        <v>9484</v>
      </c>
      <c r="Q6186" s="269">
        <v>-5.5</v>
      </c>
      <c r="R6186" s="269">
        <v>-5.75</v>
      </c>
      <c r="S6186" s="269">
        <v>-41.5</v>
      </c>
      <c r="T6186" s="269">
        <v>-41.75</v>
      </c>
      <c r="DO6186"/>
    </row>
    <row r="6187" spans="15:119" x14ac:dyDescent="0.25">
      <c r="O6187" s="268" t="s">
        <v>15666</v>
      </c>
      <c r="P6187" s="268" t="s">
        <v>9484</v>
      </c>
      <c r="Q6187" s="269">
        <v>-5.75</v>
      </c>
      <c r="R6187" s="269">
        <v>-6</v>
      </c>
      <c r="S6187" s="269">
        <v>-41.75</v>
      </c>
      <c r="T6187" s="269">
        <v>-42</v>
      </c>
      <c r="DO6187"/>
    </row>
    <row r="6188" spans="15:119" x14ac:dyDescent="0.25">
      <c r="O6188" s="268" t="s">
        <v>15667</v>
      </c>
      <c r="P6188" s="268" t="s">
        <v>9484</v>
      </c>
      <c r="Q6188" s="269">
        <v>-5.75</v>
      </c>
      <c r="R6188" s="269">
        <v>-6</v>
      </c>
      <c r="S6188" s="269">
        <v>-41.5</v>
      </c>
      <c r="T6188" s="269">
        <v>-41.75</v>
      </c>
      <c r="DO6188"/>
    </row>
    <row r="6189" spans="15:119" x14ac:dyDescent="0.25">
      <c r="O6189" s="268" t="s">
        <v>15668</v>
      </c>
      <c r="P6189" s="268" t="s">
        <v>9482</v>
      </c>
      <c r="Q6189" s="269">
        <v>-5.5</v>
      </c>
      <c r="R6189" s="269">
        <v>-6</v>
      </c>
      <c r="S6189" s="269">
        <v>-41</v>
      </c>
      <c r="T6189" s="269">
        <v>-41.5</v>
      </c>
      <c r="DO6189"/>
    </row>
    <row r="6190" spans="15:119" x14ac:dyDescent="0.25">
      <c r="O6190" s="268" t="s">
        <v>15669</v>
      </c>
      <c r="P6190" s="268" t="s">
        <v>9484</v>
      </c>
      <c r="Q6190" s="269">
        <v>-5.5</v>
      </c>
      <c r="R6190" s="269">
        <v>-5.75</v>
      </c>
      <c r="S6190" s="269">
        <v>-41.25</v>
      </c>
      <c r="T6190" s="269">
        <v>-41.5</v>
      </c>
      <c r="DO6190"/>
    </row>
    <row r="6191" spans="15:119" x14ac:dyDescent="0.25">
      <c r="O6191" s="268" t="s">
        <v>15670</v>
      </c>
      <c r="P6191" s="268" t="s">
        <v>9484</v>
      </c>
      <c r="Q6191" s="269">
        <v>-5.5</v>
      </c>
      <c r="R6191" s="269">
        <v>-5.75</v>
      </c>
      <c r="S6191" s="269">
        <v>-41</v>
      </c>
      <c r="T6191" s="269">
        <v>-41.25</v>
      </c>
      <c r="DO6191"/>
    </row>
    <row r="6192" spans="15:119" x14ac:dyDescent="0.25">
      <c r="O6192" s="268" t="s">
        <v>15671</v>
      </c>
      <c r="P6192" s="268" t="s">
        <v>9484</v>
      </c>
      <c r="Q6192" s="269">
        <v>-5.75</v>
      </c>
      <c r="R6192" s="269">
        <v>-6</v>
      </c>
      <c r="S6192" s="269">
        <v>-41.25</v>
      </c>
      <c r="T6192" s="269">
        <v>-41.5</v>
      </c>
      <c r="DO6192"/>
    </row>
    <row r="6193" spans="15:119" x14ac:dyDescent="0.25">
      <c r="O6193" s="268" t="s">
        <v>15672</v>
      </c>
      <c r="P6193" s="268" t="s">
        <v>9484</v>
      </c>
      <c r="Q6193" s="269">
        <v>-5.75</v>
      </c>
      <c r="R6193" s="269">
        <v>-6</v>
      </c>
      <c r="S6193" s="269">
        <v>-41</v>
      </c>
      <c r="T6193" s="269">
        <v>-41.25</v>
      </c>
      <c r="DO6193"/>
    </row>
    <row r="6194" spans="15:119" x14ac:dyDescent="0.25">
      <c r="O6194" s="268" t="s">
        <v>15673</v>
      </c>
      <c r="P6194" s="268" t="s">
        <v>9482</v>
      </c>
      <c r="Q6194" s="269">
        <v>-5.5</v>
      </c>
      <c r="R6194" s="269">
        <v>-6</v>
      </c>
      <c r="S6194" s="269">
        <v>-40.5</v>
      </c>
      <c r="T6194" s="269">
        <v>-41</v>
      </c>
      <c r="DO6194"/>
    </row>
    <row r="6195" spans="15:119" x14ac:dyDescent="0.25">
      <c r="O6195" s="268" t="s">
        <v>15674</v>
      </c>
      <c r="P6195" s="268" t="s">
        <v>9484</v>
      </c>
      <c r="Q6195" s="269">
        <v>-5.5</v>
      </c>
      <c r="R6195" s="269">
        <v>-5.75</v>
      </c>
      <c r="S6195" s="269">
        <v>-40.75</v>
      </c>
      <c r="T6195" s="269">
        <v>-41</v>
      </c>
      <c r="DO6195"/>
    </row>
    <row r="6196" spans="15:119" x14ac:dyDescent="0.25">
      <c r="O6196" s="268" t="s">
        <v>15675</v>
      </c>
      <c r="P6196" s="268" t="s">
        <v>9484</v>
      </c>
      <c r="Q6196" s="269">
        <v>-5.5</v>
      </c>
      <c r="R6196" s="269">
        <v>-5.75</v>
      </c>
      <c r="S6196" s="269">
        <v>-40.5</v>
      </c>
      <c r="T6196" s="269">
        <v>-40.75</v>
      </c>
      <c r="DO6196"/>
    </row>
    <row r="6197" spans="15:119" x14ac:dyDescent="0.25">
      <c r="O6197" s="268" t="s">
        <v>15676</v>
      </c>
      <c r="P6197" s="268" t="s">
        <v>9484</v>
      </c>
      <c r="Q6197" s="269">
        <v>-5.75</v>
      </c>
      <c r="R6197" s="269">
        <v>-6</v>
      </c>
      <c r="S6197" s="269">
        <v>-40.75</v>
      </c>
      <c r="T6197" s="269">
        <v>-41</v>
      </c>
      <c r="DO6197"/>
    </row>
    <row r="6198" spans="15:119" x14ac:dyDescent="0.25">
      <c r="O6198" s="268" t="s">
        <v>15677</v>
      </c>
      <c r="P6198" s="268" t="s">
        <v>9484</v>
      </c>
      <c r="Q6198" s="269">
        <v>-5.75</v>
      </c>
      <c r="R6198" s="269">
        <v>-6</v>
      </c>
      <c r="S6198" s="269">
        <v>-40.5</v>
      </c>
      <c r="T6198" s="269">
        <v>-40.75</v>
      </c>
      <c r="DO6198"/>
    </row>
    <row r="6199" spans="15:119" x14ac:dyDescent="0.25">
      <c r="O6199" s="268" t="s">
        <v>15678</v>
      </c>
      <c r="P6199" s="268" t="s">
        <v>9480</v>
      </c>
      <c r="Q6199" s="269">
        <v>-5</v>
      </c>
      <c r="R6199" s="269">
        <v>-6</v>
      </c>
      <c r="S6199" s="269">
        <v>-39</v>
      </c>
      <c r="T6199" s="269">
        <v>-40.5</v>
      </c>
      <c r="DO6199"/>
    </row>
    <row r="6200" spans="15:119" x14ac:dyDescent="0.25">
      <c r="O6200" s="268" t="s">
        <v>15679</v>
      </c>
      <c r="P6200" s="268" t="s">
        <v>9482</v>
      </c>
      <c r="Q6200" s="269">
        <v>-5</v>
      </c>
      <c r="R6200" s="269">
        <v>-5.5</v>
      </c>
      <c r="S6200" s="269">
        <v>-40</v>
      </c>
      <c r="T6200" s="269">
        <v>-40.5</v>
      </c>
      <c r="DO6200"/>
    </row>
    <row r="6201" spans="15:119" x14ac:dyDescent="0.25">
      <c r="O6201" s="268" t="s">
        <v>15680</v>
      </c>
      <c r="P6201" s="268" t="s">
        <v>9484</v>
      </c>
      <c r="Q6201" s="269">
        <v>-5</v>
      </c>
      <c r="R6201" s="269">
        <v>-5.25</v>
      </c>
      <c r="S6201" s="269">
        <v>-40.25</v>
      </c>
      <c r="T6201" s="269">
        <v>-40.5</v>
      </c>
      <c r="DO6201"/>
    </row>
    <row r="6202" spans="15:119" x14ac:dyDescent="0.25">
      <c r="O6202" s="268" t="s">
        <v>15681</v>
      </c>
      <c r="P6202" s="268" t="s">
        <v>9484</v>
      </c>
      <c r="Q6202" s="269">
        <v>-5</v>
      </c>
      <c r="R6202" s="269">
        <v>-5.25</v>
      </c>
      <c r="S6202" s="269">
        <v>-40</v>
      </c>
      <c r="T6202" s="269">
        <v>-40.25</v>
      </c>
      <c r="DO6202"/>
    </row>
    <row r="6203" spans="15:119" x14ac:dyDescent="0.25">
      <c r="O6203" s="268" t="s">
        <v>15682</v>
      </c>
      <c r="P6203" s="268" t="s">
        <v>9484</v>
      </c>
      <c r="Q6203" s="269">
        <v>-5.25</v>
      </c>
      <c r="R6203" s="269">
        <v>-5.5</v>
      </c>
      <c r="S6203" s="269">
        <v>-40.25</v>
      </c>
      <c r="T6203" s="269">
        <v>-40.5</v>
      </c>
      <c r="DO6203"/>
    </row>
    <row r="6204" spans="15:119" x14ac:dyDescent="0.25">
      <c r="O6204" s="268" t="s">
        <v>15683</v>
      </c>
      <c r="P6204" s="268" t="s">
        <v>9484</v>
      </c>
      <c r="Q6204" s="269">
        <v>-5.25</v>
      </c>
      <c r="R6204" s="269">
        <v>-5.5</v>
      </c>
      <c r="S6204" s="269">
        <v>-40</v>
      </c>
      <c r="T6204" s="269">
        <v>-40.25</v>
      </c>
      <c r="DO6204"/>
    </row>
    <row r="6205" spans="15:119" x14ac:dyDescent="0.25">
      <c r="O6205" s="268" t="s">
        <v>15684</v>
      </c>
      <c r="P6205" s="268" t="s">
        <v>9482</v>
      </c>
      <c r="Q6205" s="269">
        <v>-5</v>
      </c>
      <c r="R6205" s="269">
        <v>-5.5</v>
      </c>
      <c r="S6205" s="269">
        <v>-39.5</v>
      </c>
      <c r="T6205" s="269">
        <v>-40</v>
      </c>
      <c r="DO6205"/>
    </row>
    <row r="6206" spans="15:119" x14ac:dyDescent="0.25">
      <c r="O6206" s="268" t="s">
        <v>15685</v>
      </c>
      <c r="P6206" s="268" t="s">
        <v>9484</v>
      </c>
      <c r="Q6206" s="269">
        <v>-5</v>
      </c>
      <c r="R6206" s="269">
        <v>-5.25</v>
      </c>
      <c r="S6206" s="269">
        <v>-39.75</v>
      </c>
      <c r="T6206" s="269">
        <v>-40</v>
      </c>
      <c r="DO6206"/>
    </row>
    <row r="6207" spans="15:119" x14ac:dyDescent="0.25">
      <c r="O6207" s="268" t="s">
        <v>15686</v>
      </c>
      <c r="P6207" s="268" t="s">
        <v>9484</v>
      </c>
      <c r="Q6207" s="269">
        <v>-5</v>
      </c>
      <c r="R6207" s="269">
        <v>-5.25</v>
      </c>
      <c r="S6207" s="269">
        <v>-39.5</v>
      </c>
      <c r="T6207" s="269">
        <v>-39.75</v>
      </c>
      <c r="DO6207"/>
    </row>
    <row r="6208" spans="15:119" x14ac:dyDescent="0.25">
      <c r="O6208" s="268" t="s">
        <v>15687</v>
      </c>
      <c r="P6208" s="268" t="s">
        <v>9484</v>
      </c>
      <c r="Q6208" s="269">
        <v>-5.25</v>
      </c>
      <c r="R6208" s="269">
        <v>-5.5</v>
      </c>
      <c r="S6208" s="269">
        <v>-39.75</v>
      </c>
      <c r="T6208" s="269">
        <v>-40</v>
      </c>
      <c r="DO6208"/>
    </row>
    <row r="6209" spans="15:119" x14ac:dyDescent="0.25">
      <c r="O6209" s="268" t="s">
        <v>15688</v>
      </c>
      <c r="P6209" s="268" t="s">
        <v>9484</v>
      </c>
      <c r="Q6209" s="269">
        <v>-5.25</v>
      </c>
      <c r="R6209" s="269">
        <v>-5.5</v>
      </c>
      <c r="S6209" s="269">
        <v>-39.5</v>
      </c>
      <c r="T6209" s="269">
        <v>-39.75</v>
      </c>
      <c r="DO6209"/>
    </row>
    <row r="6210" spans="15:119" x14ac:dyDescent="0.25">
      <c r="O6210" s="268" t="s">
        <v>15689</v>
      </c>
      <c r="P6210" s="268" t="s">
        <v>9482</v>
      </c>
      <c r="Q6210" s="269">
        <v>-5</v>
      </c>
      <c r="R6210" s="269">
        <v>-5.5</v>
      </c>
      <c r="S6210" s="269">
        <v>-39</v>
      </c>
      <c r="T6210" s="269">
        <v>-39.5</v>
      </c>
      <c r="DO6210"/>
    </row>
    <row r="6211" spans="15:119" x14ac:dyDescent="0.25">
      <c r="O6211" s="268" t="s">
        <v>15690</v>
      </c>
      <c r="P6211" s="268" t="s">
        <v>9484</v>
      </c>
      <c r="Q6211" s="269">
        <v>-5</v>
      </c>
      <c r="R6211" s="269">
        <v>-5.25</v>
      </c>
      <c r="S6211" s="269">
        <v>-39.25</v>
      </c>
      <c r="T6211" s="269">
        <v>-39.5</v>
      </c>
      <c r="DO6211"/>
    </row>
    <row r="6212" spans="15:119" x14ac:dyDescent="0.25">
      <c r="O6212" s="268" t="s">
        <v>15691</v>
      </c>
      <c r="P6212" s="268" t="s">
        <v>9484</v>
      </c>
      <c r="Q6212" s="269">
        <v>-5</v>
      </c>
      <c r="R6212" s="269">
        <v>-5.25</v>
      </c>
      <c r="S6212" s="269">
        <v>-39</v>
      </c>
      <c r="T6212" s="269">
        <v>-39.25</v>
      </c>
      <c r="DO6212"/>
    </row>
    <row r="6213" spans="15:119" x14ac:dyDescent="0.25">
      <c r="O6213" s="268" t="s">
        <v>15692</v>
      </c>
      <c r="P6213" s="268" t="s">
        <v>9484</v>
      </c>
      <c r="Q6213" s="269">
        <v>-5.25</v>
      </c>
      <c r="R6213" s="269">
        <v>-5.5</v>
      </c>
      <c r="S6213" s="269">
        <v>-39.25</v>
      </c>
      <c r="T6213" s="269">
        <v>-39.5</v>
      </c>
      <c r="DO6213"/>
    </row>
    <row r="6214" spans="15:119" x14ac:dyDescent="0.25">
      <c r="O6214" s="268" t="s">
        <v>15693</v>
      </c>
      <c r="P6214" s="268" t="s">
        <v>9484</v>
      </c>
      <c r="Q6214" s="269">
        <v>-5.25</v>
      </c>
      <c r="R6214" s="269">
        <v>-5.5</v>
      </c>
      <c r="S6214" s="269">
        <v>-39</v>
      </c>
      <c r="T6214" s="269">
        <v>-39.25</v>
      </c>
      <c r="DO6214"/>
    </row>
    <row r="6215" spans="15:119" x14ac:dyDescent="0.25">
      <c r="O6215" s="268" t="s">
        <v>15694</v>
      </c>
      <c r="P6215" s="268" t="s">
        <v>9482</v>
      </c>
      <c r="Q6215" s="269">
        <v>-5.5</v>
      </c>
      <c r="R6215" s="269">
        <v>-6</v>
      </c>
      <c r="S6215" s="269">
        <v>-40</v>
      </c>
      <c r="T6215" s="269">
        <v>-40.5</v>
      </c>
      <c r="DO6215"/>
    </row>
    <row r="6216" spans="15:119" x14ac:dyDescent="0.25">
      <c r="O6216" s="268" t="s">
        <v>15695</v>
      </c>
      <c r="P6216" s="268" t="s">
        <v>9484</v>
      </c>
      <c r="Q6216" s="269">
        <v>-5.5</v>
      </c>
      <c r="R6216" s="269">
        <v>-5.75</v>
      </c>
      <c r="S6216" s="269">
        <v>-40.25</v>
      </c>
      <c r="T6216" s="269">
        <v>-40.5</v>
      </c>
      <c r="DO6216"/>
    </row>
    <row r="6217" spans="15:119" x14ac:dyDescent="0.25">
      <c r="O6217" s="268" t="s">
        <v>15696</v>
      </c>
      <c r="P6217" s="268" t="s">
        <v>9484</v>
      </c>
      <c r="Q6217" s="269">
        <v>-5.5</v>
      </c>
      <c r="R6217" s="269">
        <v>-5.75</v>
      </c>
      <c r="S6217" s="269">
        <v>-40</v>
      </c>
      <c r="T6217" s="269">
        <v>-40.25</v>
      </c>
      <c r="DO6217"/>
    </row>
    <row r="6218" spans="15:119" x14ac:dyDescent="0.25">
      <c r="O6218" s="268" t="s">
        <v>15697</v>
      </c>
      <c r="P6218" s="268" t="s">
        <v>9484</v>
      </c>
      <c r="Q6218" s="269">
        <v>-5.75</v>
      </c>
      <c r="R6218" s="269">
        <v>-6</v>
      </c>
      <c r="S6218" s="269">
        <v>-40.25</v>
      </c>
      <c r="T6218" s="269">
        <v>-40.5</v>
      </c>
      <c r="DO6218"/>
    </row>
    <row r="6219" spans="15:119" x14ac:dyDescent="0.25">
      <c r="O6219" s="268" t="s">
        <v>15698</v>
      </c>
      <c r="P6219" s="268" t="s">
        <v>9484</v>
      </c>
      <c r="Q6219" s="269">
        <v>-5.75</v>
      </c>
      <c r="R6219" s="269">
        <v>-6</v>
      </c>
      <c r="S6219" s="269">
        <v>-40</v>
      </c>
      <c r="T6219" s="269">
        <v>-40.25</v>
      </c>
      <c r="DO6219"/>
    </row>
    <row r="6220" spans="15:119" x14ac:dyDescent="0.25">
      <c r="O6220" s="268" t="s">
        <v>15699</v>
      </c>
      <c r="P6220" s="268" t="s">
        <v>9482</v>
      </c>
      <c r="Q6220" s="269">
        <v>-5.5</v>
      </c>
      <c r="R6220" s="269">
        <v>-6</v>
      </c>
      <c r="S6220" s="269">
        <v>-39.5</v>
      </c>
      <c r="T6220" s="269">
        <v>-40</v>
      </c>
      <c r="DO6220"/>
    </row>
    <row r="6221" spans="15:119" x14ac:dyDescent="0.25">
      <c r="O6221" s="268" t="s">
        <v>15700</v>
      </c>
      <c r="P6221" s="268" t="s">
        <v>9484</v>
      </c>
      <c r="Q6221" s="269">
        <v>-5.5</v>
      </c>
      <c r="R6221" s="269">
        <v>-5.75</v>
      </c>
      <c r="S6221" s="269">
        <v>-39.75</v>
      </c>
      <c r="T6221" s="269">
        <v>-40</v>
      </c>
      <c r="DO6221"/>
    </row>
    <row r="6222" spans="15:119" x14ac:dyDescent="0.25">
      <c r="O6222" s="268" t="s">
        <v>15701</v>
      </c>
      <c r="P6222" s="268" t="s">
        <v>9484</v>
      </c>
      <c r="Q6222" s="269">
        <v>-5.5</v>
      </c>
      <c r="R6222" s="269">
        <v>-5.75</v>
      </c>
      <c r="S6222" s="269">
        <v>-39.5</v>
      </c>
      <c r="T6222" s="269">
        <v>-39.75</v>
      </c>
      <c r="DO6222"/>
    </row>
    <row r="6223" spans="15:119" x14ac:dyDescent="0.25">
      <c r="O6223" s="268" t="s">
        <v>15702</v>
      </c>
      <c r="P6223" s="268" t="s">
        <v>9484</v>
      </c>
      <c r="Q6223" s="269">
        <v>-5.75</v>
      </c>
      <c r="R6223" s="269">
        <v>-6</v>
      </c>
      <c r="S6223" s="269">
        <v>-39.75</v>
      </c>
      <c r="T6223" s="269">
        <v>-40</v>
      </c>
      <c r="DO6223"/>
    </row>
    <row r="6224" spans="15:119" x14ac:dyDescent="0.25">
      <c r="O6224" s="268" t="s">
        <v>15703</v>
      </c>
      <c r="P6224" s="268" t="s">
        <v>9484</v>
      </c>
      <c r="Q6224" s="269">
        <v>-5.75</v>
      </c>
      <c r="R6224" s="269">
        <v>-6</v>
      </c>
      <c r="S6224" s="269">
        <v>-39.5</v>
      </c>
      <c r="T6224" s="269">
        <v>-39.75</v>
      </c>
      <c r="DO6224"/>
    </row>
    <row r="6225" spans="15:119" x14ac:dyDescent="0.25">
      <c r="O6225" s="268" t="s">
        <v>15704</v>
      </c>
      <c r="P6225" s="268" t="s">
        <v>9482</v>
      </c>
      <c r="Q6225" s="269">
        <v>-5.5</v>
      </c>
      <c r="R6225" s="269">
        <v>-6</v>
      </c>
      <c r="S6225" s="269">
        <v>-39</v>
      </c>
      <c r="T6225" s="269">
        <v>-39.5</v>
      </c>
      <c r="DO6225"/>
    </row>
    <row r="6226" spans="15:119" x14ac:dyDescent="0.25">
      <c r="O6226" s="268" t="s">
        <v>15705</v>
      </c>
      <c r="P6226" s="268" t="s">
        <v>9484</v>
      </c>
      <c r="Q6226" s="269">
        <v>-5.5</v>
      </c>
      <c r="R6226" s="269">
        <v>-5.75</v>
      </c>
      <c r="S6226" s="269">
        <v>-39.25</v>
      </c>
      <c r="T6226" s="269">
        <v>-39.5</v>
      </c>
      <c r="DO6226"/>
    </row>
    <row r="6227" spans="15:119" x14ac:dyDescent="0.25">
      <c r="O6227" s="268" t="s">
        <v>15706</v>
      </c>
      <c r="P6227" s="268" t="s">
        <v>9484</v>
      </c>
      <c r="Q6227" s="269">
        <v>-5.5</v>
      </c>
      <c r="R6227" s="269">
        <v>-5.75</v>
      </c>
      <c r="S6227" s="269">
        <v>-39</v>
      </c>
      <c r="T6227" s="269">
        <v>-39.25</v>
      </c>
      <c r="DO6227"/>
    </row>
    <row r="6228" spans="15:119" x14ac:dyDescent="0.25">
      <c r="O6228" s="268" t="s">
        <v>15707</v>
      </c>
      <c r="P6228" s="268" t="s">
        <v>9484</v>
      </c>
      <c r="Q6228" s="269">
        <v>-5.75</v>
      </c>
      <c r="R6228" s="269">
        <v>-6</v>
      </c>
      <c r="S6228" s="269">
        <v>-39.25</v>
      </c>
      <c r="T6228" s="269">
        <v>-39.5</v>
      </c>
      <c r="DO6228"/>
    </row>
    <row r="6229" spans="15:119" x14ac:dyDescent="0.25">
      <c r="O6229" s="268" t="s">
        <v>15708</v>
      </c>
      <c r="P6229" s="268" t="s">
        <v>9484</v>
      </c>
      <c r="Q6229" s="269">
        <v>-5.75</v>
      </c>
      <c r="R6229" s="269">
        <v>-6</v>
      </c>
      <c r="S6229" s="269">
        <v>-39</v>
      </c>
      <c r="T6229" s="269">
        <v>-39.25</v>
      </c>
      <c r="DO6229"/>
    </row>
    <row r="6230" spans="15:119" x14ac:dyDescent="0.25">
      <c r="O6230" s="268" t="s">
        <v>15709</v>
      </c>
      <c r="P6230" s="268" t="s">
        <v>9478</v>
      </c>
      <c r="Q6230" s="269">
        <v>-4</v>
      </c>
      <c r="R6230" s="269">
        <v>-6</v>
      </c>
      <c r="S6230" s="269">
        <v>-36</v>
      </c>
      <c r="T6230" s="269">
        <v>-39</v>
      </c>
      <c r="DO6230"/>
    </row>
    <row r="6231" spans="15:119" x14ac:dyDescent="0.25">
      <c r="O6231" s="268" t="s">
        <v>15710</v>
      </c>
      <c r="P6231" s="268" t="s">
        <v>9480</v>
      </c>
      <c r="Q6231" s="269">
        <v>-4</v>
      </c>
      <c r="R6231" s="269">
        <v>-5</v>
      </c>
      <c r="S6231" s="269">
        <v>-37.5</v>
      </c>
      <c r="T6231" s="269">
        <v>-39</v>
      </c>
      <c r="DO6231"/>
    </row>
    <row r="6232" spans="15:119" x14ac:dyDescent="0.25">
      <c r="O6232" s="268" t="s">
        <v>15711</v>
      </c>
      <c r="P6232" s="268" t="s">
        <v>9482</v>
      </c>
      <c r="Q6232" s="269">
        <v>-4</v>
      </c>
      <c r="R6232" s="269">
        <v>-4.5</v>
      </c>
      <c r="S6232" s="269">
        <v>-38.5</v>
      </c>
      <c r="T6232" s="269">
        <v>-39</v>
      </c>
      <c r="DO6232"/>
    </row>
    <row r="6233" spans="15:119" x14ac:dyDescent="0.25">
      <c r="O6233" s="268" t="s">
        <v>15712</v>
      </c>
      <c r="P6233" s="268" t="s">
        <v>9484</v>
      </c>
      <c r="Q6233" s="269">
        <v>-4</v>
      </c>
      <c r="R6233" s="269">
        <v>-4.25</v>
      </c>
      <c r="S6233" s="269">
        <v>-38.75</v>
      </c>
      <c r="T6233" s="269">
        <v>-39</v>
      </c>
      <c r="DO6233"/>
    </row>
    <row r="6234" spans="15:119" x14ac:dyDescent="0.25">
      <c r="O6234" s="268" t="s">
        <v>15713</v>
      </c>
      <c r="P6234" s="268" t="s">
        <v>9484</v>
      </c>
      <c r="Q6234" s="269">
        <v>-4</v>
      </c>
      <c r="R6234" s="269">
        <v>-4.25</v>
      </c>
      <c r="S6234" s="269">
        <v>-38.5</v>
      </c>
      <c r="T6234" s="269">
        <v>-38.75</v>
      </c>
      <c r="DO6234"/>
    </row>
    <row r="6235" spans="15:119" x14ac:dyDescent="0.25">
      <c r="O6235" s="268" t="s">
        <v>15714</v>
      </c>
      <c r="P6235" s="268" t="s">
        <v>9484</v>
      </c>
      <c r="Q6235" s="269">
        <v>-4.25</v>
      </c>
      <c r="R6235" s="269">
        <v>-4.5</v>
      </c>
      <c r="S6235" s="269">
        <v>-38.75</v>
      </c>
      <c r="T6235" s="269">
        <v>-39</v>
      </c>
      <c r="DO6235"/>
    </row>
    <row r="6236" spans="15:119" x14ac:dyDescent="0.25">
      <c r="O6236" s="268" t="s">
        <v>15715</v>
      </c>
      <c r="P6236" s="268" t="s">
        <v>9484</v>
      </c>
      <c r="Q6236" s="269">
        <v>-4.25</v>
      </c>
      <c r="R6236" s="269">
        <v>-4.5</v>
      </c>
      <c r="S6236" s="269">
        <v>-38.5</v>
      </c>
      <c r="T6236" s="269">
        <v>-38.75</v>
      </c>
      <c r="DO6236"/>
    </row>
    <row r="6237" spans="15:119" x14ac:dyDescent="0.25">
      <c r="O6237" s="268" t="s">
        <v>15716</v>
      </c>
      <c r="P6237" s="268" t="s">
        <v>9482</v>
      </c>
      <c r="Q6237" s="269">
        <v>-4</v>
      </c>
      <c r="R6237" s="269">
        <v>-4.5</v>
      </c>
      <c r="S6237" s="269">
        <v>-38</v>
      </c>
      <c r="T6237" s="269">
        <v>-38.5</v>
      </c>
      <c r="DO6237"/>
    </row>
    <row r="6238" spans="15:119" x14ac:dyDescent="0.25">
      <c r="O6238" s="268" t="s">
        <v>15717</v>
      </c>
      <c r="P6238" s="268" t="s">
        <v>9484</v>
      </c>
      <c r="Q6238" s="269">
        <v>-4</v>
      </c>
      <c r="R6238" s="269">
        <v>-4.25</v>
      </c>
      <c r="S6238" s="269">
        <v>-38.25</v>
      </c>
      <c r="T6238" s="269">
        <v>-38.5</v>
      </c>
      <c r="DO6238"/>
    </row>
    <row r="6239" spans="15:119" x14ac:dyDescent="0.25">
      <c r="O6239" s="268" t="s">
        <v>15718</v>
      </c>
      <c r="P6239" s="268" t="s">
        <v>9484</v>
      </c>
      <c r="Q6239" s="269">
        <v>-4</v>
      </c>
      <c r="R6239" s="269">
        <v>-4.25</v>
      </c>
      <c r="S6239" s="269">
        <v>-38</v>
      </c>
      <c r="T6239" s="269">
        <v>-38.25</v>
      </c>
      <c r="DO6239"/>
    </row>
    <row r="6240" spans="15:119" x14ac:dyDescent="0.25">
      <c r="O6240" s="268" t="s">
        <v>15719</v>
      </c>
      <c r="P6240" s="268" t="s">
        <v>9484</v>
      </c>
      <c r="Q6240" s="269">
        <v>-4.25</v>
      </c>
      <c r="R6240" s="269">
        <v>-4.5</v>
      </c>
      <c r="S6240" s="269">
        <v>-38.25</v>
      </c>
      <c r="T6240" s="269">
        <v>-38.5</v>
      </c>
      <c r="DO6240"/>
    </row>
    <row r="6241" spans="15:119" x14ac:dyDescent="0.25">
      <c r="O6241" s="268" t="s">
        <v>15720</v>
      </c>
      <c r="P6241" s="268" t="s">
        <v>9484</v>
      </c>
      <c r="Q6241" s="269">
        <v>-4.25</v>
      </c>
      <c r="R6241" s="269">
        <v>-4.5</v>
      </c>
      <c r="S6241" s="269">
        <v>-38</v>
      </c>
      <c r="T6241" s="269">
        <v>-38.25</v>
      </c>
      <c r="DO6241"/>
    </row>
    <row r="6242" spans="15:119" x14ac:dyDescent="0.25">
      <c r="O6242" s="268" t="s">
        <v>15721</v>
      </c>
      <c r="P6242" s="268" t="s">
        <v>9482</v>
      </c>
      <c r="Q6242" s="269">
        <v>-4</v>
      </c>
      <c r="R6242" s="269">
        <v>-4.5</v>
      </c>
      <c r="S6242" s="269">
        <v>-37.5</v>
      </c>
      <c r="T6242" s="269">
        <v>-38</v>
      </c>
      <c r="DO6242"/>
    </row>
    <row r="6243" spans="15:119" x14ac:dyDescent="0.25">
      <c r="O6243" s="268" t="s">
        <v>15722</v>
      </c>
      <c r="P6243" s="268" t="s">
        <v>9484</v>
      </c>
      <c r="Q6243" s="269">
        <v>-4.25</v>
      </c>
      <c r="R6243" s="269">
        <v>-4.5</v>
      </c>
      <c r="S6243" s="269">
        <v>-37.75</v>
      </c>
      <c r="T6243" s="269">
        <v>-38</v>
      </c>
      <c r="DO6243"/>
    </row>
    <row r="6244" spans="15:119" x14ac:dyDescent="0.25">
      <c r="O6244" s="268" t="s">
        <v>15723</v>
      </c>
      <c r="P6244" s="268" t="s">
        <v>9484</v>
      </c>
      <c r="Q6244" s="269">
        <v>-4.25</v>
      </c>
      <c r="R6244" s="269">
        <v>-4.5</v>
      </c>
      <c r="S6244" s="269">
        <v>-37.5</v>
      </c>
      <c r="T6244" s="269">
        <v>-37.75</v>
      </c>
      <c r="DO6244"/>
    </row>
    <row r="6245" spans="15:119" x14ac:dyDescent="0.25">
      <c r="O6245" s="268" t="s">
        <v>15724</v>
      </c>
      <c r="P6245" s="268" t="s">
        <v>9482</v>
      </c>
      <c r="Q6245" s="269">
        <v>-4.5</v>
      </c>
      <c r="R6245" s="269">
        <v>-5</v>
      </c>
      <c r="S6245" s="269">
        <v>-38.5</v>
      </c>
      <c r="T6245" s="269">
        <v>-39</v>
      </c>
      <c r="DO6245"/>
    </row>
    <row r="6246" spans="15:119" x14ac:dyDescent="0.25">
      <c r="O6246" s="268" t="s">
        <v>15725</v>
      </c>
      <c r="P6246" s="268" t="s">
        <v>9484</v>
      </c>
      <c r="Q6246" s="269">
        <v>-4.5</v>
      </c>
      <c r="R6246" s="269">
        <v>-4.75</v>
      </c>
      <c r="S6246" s="269">
        <v>-38.75</v>
      </c>
      <c r="T6246" s="269">
        <v>-39</v>
      </c>
      <c r="DO6246"/>
    </row>
    <row r="6247" spans="15:119" x14ac:dyDescent="0.25">
      <c r="O6247" s="268" t="s">
        <v>15726</v>
      </c>
      <c r="P6247" s="268" t="s">
        <v>9484</v>
      </c>
      <c r="Q6247" s="269">
        <v>-4.5</v>
      </c>
      <c r="R6247" s="269">
        <v>-4.75</v>
      </c>
      <c r="S6247" s="269">
        <v>-38.5</v>
      </c>
      <c r="T6247" s="269">
        <v>-38.75</v>
      </c>
      <c r="DO6247"/>
    </row>
    <row r="6248" spans="15:119" x14ac:dyDescent="0.25">
      <c r="O6248" s="268" t="s">
        <v>15727</v>
      </c>
      <c r="P6248" s="268" t="s">
        <v>9484</v>
      </c>
      <c r="Q6248" s="269">
        <v>-4.75</v>
      </c>
      <c r="R6248" s="269">
        <v>-5</v>
      </c>
      <c r="S6248" s="269">
        <v>-38.75</v>
      </c>
      <c r="T6248" s="269">
        <v>-39</v>
      </c>
      <c r="DO6248"/>
    </row>
    <row r="6249" spans="15:119" x14ac:dyDescent="0.25">
      <c r="O6249" s="268" t="s">
        <v>15728</v>
      </c>
      <c r="P6249" s="268" t="s">
        <v>9484</v>
      </c>
      <c r="Q6249" s="269">
        <v>-4.75</v>
      </c>
      <c r="R6249" s="269">
        <v>-5</v>
      </c>
      <c r="S6249" s="269">
        <v>-38.5</v>
      </c>
      <c r="T6249" s="269">
        <v>-38.75</v>
      </c>
      <c r="DO6249"/>
    </row>
    <row r="6250" spans="15:119" x14ac:dyDescent="0.25">
      <c r="O6250" s="268" t="s">
        <v>15729</v>
      </c>
      <c r="P6250" s="268" t="s">
        <v>9482</v>
      </c>
      <c r="Q6250" s="269">
        <v>-4.5</v>
      </c>
      <c r="R6250" s="269">
        <v>-5</v>
      </c>
      <c r="S6250" s="269">
        <v>-38</v>
      </c>
      <c r="T6250" s="269">
        <v>-38.5</v>
      </c>
      <c r="DO6250"/>
    </row>
    <row r="6251" spans="15:119" x14ac:dyDescent="0.25">
      <c r="O6251" s="268" t="s">
        <v>15730</v>
      </c>
      <c r="P6251" s="268" t="s">
        <v>9484</v>
      </c>
      <c r="Q6251" s="269">
        <v>-4.5</v>
      </c>
      <c r="R6251" s="269">
        <v>-4.75</v>
      </c>
      <c r="S6251" s="269">
        <v>-38.25</v>
      </c>
      <c r="T6251" s="269">
        <v>-38.5</v>
      </c>
      <c r="DO6251"/>
    </row>
    <row r="6252" spans="15:119" x14ac:dyDescent="0.25">
      <c r="O6252" s="268" t="s">
        <v>15731</v>
      </c>
      <c r="P6252" s="268" t="s">
        <v>9484</v>
      </c>
      <c r="Q6252" s="269">
        <v>-4.5</v>
      </c>
      <c r="R6252" s="269">
        <v>-4.75</v>
      </c>
      <c r="S6252" s="269">
        <v>-38</v>
      </c>
      <c r="T6252" s="269">
        <v>-38.25</v>
      </c>
      <c r="DO6252"/>
    </row>
    <row r="6253" spans="15:119" x14ac:dyDescent="0.25">
      <c r="O6253" s="268" t="s">
        <v>15732</v>
      </c>
      <c r="P6253" s="268" t="s">
        <v>9484</v>
      </c>
      <c r="Q6253" s="269">
        <v>-4.75</v>
      </c>
      <c r="R6253" s="269">
        <v>-5</v>
      </c>
      <c r="S6253" s="269">
        <v>-38.25</v>
      </c>
      <c r="T6253" s="269">
        <v>-38.5</v>
      </c>
      <c r="DO6253"/>
    </row>
    <row r="6254" spans="15:119" x14ac:dyDescent="0.25">
      <c r="O6254" s="268" t="s">
        <v>15733</v>
      </c>
      <c r="P6254" s="268" t="s">
        <v>9484</v>
      </c>
      <c r="Q6254" s="269">
        <v>-4.75</v>
      </c>
      <c r="R6254" s="269">
        <v>-5</v>
      </c>
      <c r="S6254" s="269">
        <v>-38</v>
      </c>
      <c r="T6254" s="269">
        <v>-38.25</v>
      </c>
      <c r="DO6254"/>
    </row>
    <row r="6255" spans="15:119" x14ac:dyDescent="0.25">
      <c r="O6255" s="268" t="s">
        <v>15734</v>
      </c>
      <c r="P6255" s="268" t="s">
        <v>9482</v>
      </c>
      <c r="Q6255" s="269">
        <v>-4.5</v>
      </c>
      <c r="R6255" s="269">
        <v>-5</v>
      </c>
      <c r="S6255" s="269">
        <v>-37.5</v>
      </c>
      <c r="T6255" s="269">
        <v>-38</v>
      </c>
      <c r="DO6255"/>
    </row>
    <row r="6256" spans="15:119" x14ac:dyDescent="0.25">
      <c r="O6256" s="268" t="s">
        <v>15735</v>
      </c>
      <c r="P6256" s="268" t="s">
        <v>9484</v>
      </c>
      <c r="Q6256" s="269">
        <v>-4.5</v>
      </c>
      <c r="R6256" s="269">
        <v>-4.75</v>
      </c>
      <c r="S6256" s="269">
        <v>-37.75</v>
      </c>
      <c r="T6256" s="269">
        <v>-38</v>
      </c>
      <c r="DO6256"/>
    </row>
    <row r="6257" spans="15:119" x14ac:dyDescent="0.25">
      <c r="O6257" s="268" t="s">
        <v>15736</v>
      </c>
      <c r="P6257" s="268" t="s">
        <v>9484</v>
      </c>
      <c r="Q6257" s="269">
        <v>-4.5</v>
      </c>
      <c r="R6257" s="269">
        <v>-4.75</v>
      </c>
      <c r="S6257" s="269">
        <v>-37.5</v>
      </c>
      <c r="T6257" s="269">
        <v>-37.75</v>
      </c>
      <c r="DO6257"/>
    </row>
    <row r="6258" spans="15:119" x14ac:dyDescent="0.25">
      <c r="O6258" s="268" t="s">
        <v>15737</v>
      </c>
      <c r="P6258" s="268" t="s">
        <v>9484</v>
      </c>
      <c r="Q6258" s="269">
        <v>-4.75</v>
      </c>
      <c r="R6258" s="269">
        <v>-5</v>
      </c>
      <c r="S6258" s="269">
        <v>-37.75</v>
      </c>
      <c r="T6258" s="269">
        <v>-38</v>
      </c>
      <c r="DO6258"/>
    </row>
    <row r="6259" spans="15:119" x14ac:dyDescent="0.25">
      <c r="O6259" s="268" t="s">
        <v>15738</v>
      </c>
      <c r="P6259" s="268" t="s">
        <v>9484</v>
      </c>
      <c r="Q6259" s="269">
        <v>-4.75</v>
      </c>
      <c r="R6259" s="269">
        <v>-5</v>
      </c>
      <c r="S6259" s="269">
        <v>-37.5</v>
      </c>
      <c r="T6259" s="269">
        <v>-37.75</v>
      </c>
      <c r="DO6259"/>
    </row>
    <row r="6260" spans="15:119" x14ac:dyDescent="0.25">
      <c r="O6260" s="268" t="s">
        <v>15739</v>
      </c>
      <c r="P6260" s="268" t="s">
        <v>9480</v>
      </c>
      <c r="Q6260" s="269">
        <v>-4</v>
      </c>
      <c r="R6260" s="269">
        <v>-5</v>
      </c>
      <c r="S6260" s="269">
        <v>-36</v>
      </c>
      <c r="T6260" s="269">
        <v>-37.5</v>
      </c>
      <c r="DO6260"/>
    </row>
    <row r="6261" spans="15:119" x14ac:dyDescent="0.25">
      <c r="O6261" s="268" t="s">
        <v>15740</v>
      </c>
      <c r="P6261" s="268" t="s">
        <v>9482</v>
      </c>
      <c r="Q6261" s="269">
        <v>-4.5</v>
      </c>
      <c r="R6261" s="269">
        <v>-5</v>
      </c>
      <c r="S6261" s="269">
        <v>-37</v>
      </c>
      <c r="T6261" s="269">
        <v>-37.5</v>
      </c>
      <c r="DO6261"/>
    </row>
    <row r="6262" spans="15:119" x14ac:dyDescent="0.25">
      <c r="O6262" s="268" t="s">
        <v>15741</v>
      </c>
      <c r="P6262" s="268" t="s">
        <v>9484</v>
      </c>
      <c r="Q6262" s="269">
        <v>-4.5</v>
      </c>
      <c r="R6262" s="269">
        <v>-4.75</v>
      </c>
      <c r="S6262" s="269">
        <v>-37.25</v>
      </c>
      <c r="T6262" s="269">
        <v>-37.5</v>
      </c>
      <c r="DO6262"/>
    </row>
    <row r="6263" spans="15:119" x14ac:dyDescent="0.25">
      <c r="O6263" s="268" t="s">
        <v>15742</v>
      </c>
      <c r="P6263" s="268" t="s">
        <v>9484</v>
      </c>
      <c r="Q6263" s="269">
        <v>-4.75</v>
      </c>
      <c r="R6263" s="269">
        <v>-5</v>
      </c>
      <c r="S6263" s="269">
        <v>-37.25</v>
      </c>
      <c r="T6263" s="269">
        <v>-37.5</v>
      </c>
      <c r="DO6263"/>
    </row>
    <row r="6264" spans="15:119" x14ac:dyDescent="0.25">
      <c r="O6264" s="268" t="s">
        <v>15743</v>
      </c>
      <c r="P6264" s="268" t="s">
        <v>9484</v>
      </c>
      <c r="Q6264" s="269">
        <v>-4.75</v>
      </c>
      <c r="R6264" s="269">
        <v>-5</v>
      </c>
      <c r="S6264" s="269">
        <v>-37</v>
      </c>
      <c r="T6264" s="269">
        <v>-37.25</v>
      </c>
      <c r="DO6264"/>
    </row>
    <row r="6265" spans="15:119" x14ac:dyDescent="0.25">
      <c r="O6265" s="268" t="s">
        <v>15744</v>
      </c>
      <c r="P6265" s="268" t="s">
        <v>9482</v>
      </c>
      <c r="Q6265" s="269">
        <v>-4.5</v>
      </c>
      <c r="R6265" s="269">
        <v>-5</v>
      </c>
      <c r="S6265" s="269">
        <v>-36.5</v>
      </c>
      <c r="T6265" s="269">
        <v>-37</v>
      </c>
      <c r="DO6265"/>
    </row>
    <row r="6266" spans="15:119" x14ac:dyDescent="0.25">
      <c r="O6266" s="268" t="s">
        <v>15745</v>
      </c>
      <c r="P6266" s="268" t="s">
        <v>9484</v>
      </c>
      <c r="Q6266" s="269">
        <v>-4.75</v>
      </c>
      <c r="R6266" s="269">
        <v>-5</v>
      </c>
      <c r="S6266" s="269">
        <v>-36.75</v>
      </c>
      <c r="T6266" s="269">
        <v>-37</v>
      </c>
      <c r="DO6266"/>
    </row>
    <row r="6267" spans="15:119" x14ac:dyDescent="0.25">
      <c r="O6267" s="268" t="s">
        <v>15746</v>
      </c>
      <c r="P6267" s="268" t="s">
        <v>9480</v>
      </c>
      <c r="Q6267" s="269">
        <v>-5</v>
      </c>
      <c r="R6267" s="269">
        <v>-6</v>
      </c>
      <c r="S6267" s="269">
        <v>-37.5</v>
      </c>
      <c r="T6267" s="269">
        <v>-39</v>
      </c>
      <c r="DO6267"/>
    </row>
    <row r="6268" spans="15:119" x14ac:dyDescent="0.25">
      <c r="O6268" s="268" t="s">
        <v>15747</v>
      </c>
      <c r="P6268" s="268" t="s">
        <v>9482</v>
      </c>
      <c r="Q6268" s="269">
        <v>-5</v>
      </c>
      <c r="R6268" s="269">
        <v>-5.5</v>
      </c>
      <c r="S6268" s="269">
        <v>-38.5</v>
      </c>
      <c r="T6268" s="269">
        <v>-39</v>
      </c>
      <c r="DO6268"/>
    </row>
    <row r="6269" spans="15:119" x14ac:dyDescent="0.25">
      <c r="O6269" s="268" t="s">
        <v>15748</v>
      </c>
      <c r="P6269" s="268" t="s">
        <v>9484</v>
      </c>
      <c r="Q6269" s="269">
        <v>-5</v>
      </c>
      <c r="R6269" s="269">
        <v>-5.25</v>
      </c>
      <c r="S6269" s="269">
        <v>-38.75</v>
      </c>
      <c r="T6269" s="269">
        <v>-39</v>
      </c>
      <c r="DO6269"/>
    </row>
    <row r="6270" spans="15:119" x14ac:dyDescent="0.25">
      <c r="O6270" s="268" t="s">
        <v>15749</v>
      </c>
      <c r="P6270" s="268" t="s">
        <v>9484</v>
      </c>
      <c r="Q6270" s="269">
        <v>-5</v>
      </c>
      <c r="R6270" s="269">
        <v>-5.25</v>
      </c>
      <c r="S6270" s="269">
        <v>-38.5</v>
      </c>
      <c r="T6270" s="269">
        <v>-38.75</v>
      </c>
      <c r="DO6270"/>
    </row>
    <row r="6271" spans="15:119" x14ac:dyDescent="0.25">
      <c r="O6271" s="268" t="s">
        <v>15750</v>
      </c>
      <c r="P6271" s="268" t="s">
        <v>9484</v>
      </c>
      <c r="Q6271" s="269">
        <v>-5.25</v>
      </c>
      <c r="R6271" s="269">
        <v>-5.5</v>
      </c>
      <c r="S6271" s="269">
        <v>-38.75</v>
      </c>
      <c r="T6271" s="269">
        <v>-39</v>
      </c>
      <c r="DO6271"/>
    </row>
    <row r="6272" spans="15:119" x14ac:dyDescent="0.25">
      <c r="O6272" s="268" t="s">
        <v>15751</v>
      </c>
      <c r="P6272" s="268" t="s">
        <v>9484</v>
      </c>
      <c r="Q6272" s="269">
        <v>-5.25</v>
      </c>
      <c r="R6272" s="269">
        <v>-5.5</v>
      </c>
      <c r="S6272" s="269">
        <v>-38.5</v>
      </c>
      <c r="T6272" s="269">
        <v>-38.75</v>
      </c>
      <c r="DO6272"/>
    </row>
    <row r="6273" spans="15:119" x14ac:dyDescent="0.25">
      <c r="O6273" s="268" t="s">
        <v>15752</v>
      </c>
      <c r="P6273" s="268" t="s">
        <v>9482</v>
      </c>
      <c r="Q6273" s="269">
        <v>-5</v>
      </c>
      <c r="R6273" s="269">
        <v>-5.5</v>
      </c>
      <c r="S6273" s="269">
        <v>-38</v>
      </c>
      <c r="T6273" s="269">
        <v>-38.5</v>
      </c>
      <c r="DO6273"/>
    </row>
    <row r="6274" spans="15:119" x14ac:dyDescent="0.25">
      <c r="O6274" s="268" t="s">
        <v>15753</v>
      </c>
      <c r="P6274" s="268" t="s">
        <v>9484</v>
      </c>
      <c r="Q6274" s="269">
        <v>-5</v>
      </c>
      <c r="R6274" s="269">
        <v>-5.25</v>
      </c>
      <c r="S6274" s="269">
        <v>-38.25</v>
      </c>
      <c r="T6274" s="269">
        <v>-38.5</v>
      </c>
      <c r="DO6274"/>
    </row>
    <row r="6275" spans="15:119" x14ac:dyDescent="0.25">
      <c r="O6275" s="268" t="s">
        <v>15754</v>
      </c>
      <c r="P6275" s="268" t="s">
        <v>9484</v>
      </c>
      <c r="Q6275" s="269">
        <v>-5</v>
      </c>
      <c r="R6275" s="269">
        <v>-5.25</v>
      </c>
      <c r="S6275" s="269">
        <v>-38</v>
      </c>
      <c r="T6275" s="269">
        <v>-38.25</v>
      </c>
      <c r="DO6275"/>
    </row>
    <row r="6276" spans="15:119" x14ac:dyDescent="0.25">
      <c r="O6276" s="268" t="s">
        <v>15755</v>
      </c>
      <c r="P6276" s="268" t="s">
        <v>9484</v>
      </c>
      <c r="Q6276" s="269">
        <v>-5.25</v>
      </c>
      <c r="R6276" s="269">
        <v>-5.5</v>
      </c>
      <c r="S6276" s="269">
        <v>-38.25</v>
      </c>
      <c r="T6276" s="269">
        <v>-38.5</v>
      </c>
      <c r="DO6276"/>
    </row>
    <row r="6277" spans="15:119" x14ac:dyDescent="0.25">
      <c r="O6277" s="268" t="s">
        <v>15756</v>
      </c>
      <c r="P6277" s="268" t="s">
        <v>9484</v>
      </c>
      <c r="Q6277" s="269">
        <v>-5.25</v>
      </c>
      <c r="R6277" s="269">
        <v>-5.5</v>
      </c>
      <c r="S6277" s="269">
        <v>-38</v>
      </c>
      <c r="T6277" s="269">
        <v>-38.25</v>
      </c>
      <c r="DO6277"/>
    </row>
    <row r="6278" spans="15:119" x14ac:dyDescent="0.25">
      <c r="O6278" s="268" t="s">
        <v>15757</v>
      </c>
      <c r="P6278" s="268" t="s">
        <v>9482</v>
      </c>
      <c r="Q6278" s="269">
        <v>-5</v>
      </c>
      <c r="R6278" s="269">
        <v>-5.5</v>
      </c>
      <c r="S6278" s="269">
        <v>-37.5</v>
      </c>
      <c r="T6278" s="269">
        <v>-38</v>
      </c>
      <c r="DO6278"/>
    </row>
    <row r="6279" spans="15:119" x14ac:dyDescent="0.25">
      <c r="O6279" s="268" t="s">
        <v>15758</v>
      </c>
      <c r="P6279" s="268" t="s">
        <v>9484</v>
      </c>
      <c r="Q6279" s="269">
        <v>-5</v>
      </c>
      <c r="R6279" s="269">
        <v>-5.25</v>
      </c>
      <c r="S6279" s="269">
        <v>-37.75</v>
      </c>
      <c r="T6279" s="269">
        <v>-38</v>
      </c>
      <c r="DO6279"/>
    </row>
    <row r="6280" spans="15:119" x14ac:dyDescent="0.25">
      <c r="O6280" s="268" t="s">
        <v>15759</v>
      </c>
      <c r="P6280" s="268" t="s">
        <v>9484</v>
      </c>
      <c r="Q6280" s="269">
        <v>-5</v>
      </c>
      <c r="R6280" s="269">
        <v>-5.25</v>
      </c>
      <c r="S6280" s="269">
        <v>-37.5</v>
      </c>
      <c r="T6280" s="269">
        <v>-37.75</v>
      </c>
      <c r="DO6280"/>
    </row>
    <row r="6281" spans="15:119" x14ac:dyDescent="0.25">
      <c r="O6281" s="268" t="s">
        <v>15760</v>
      </c>
      <c r="P6281" s="268" t="s">
        <v>9484</v>
      </c>
      <c r="Q6281" s="269">
        <v>-5.25</v>
      </c>
      <c r="R6281" s="269">
        <v>-5.5</v>
      </c>
      <c r="S6281" s="269">
        <v>-37.75</v>
      </c>
      <c r="T6281" s="269">
        <v>-38</v>
      </c>
      <c r="DO6281"/>
    </row>
    <row r="6282" spans="15:119" x14ac:dyDescent="0.25">
      <c r="O6282" s="268" t="s">
        <v>15761</v>
      </c>
      <c r="P6282" s="268" t="s">
        <v>9484</v>
      </c>
      <c r="Q6282" s="269">
        <v>-5.25</v>
      </c>
      <c r="R6282" s="269">
        <v>-5.5</v>
      </c>
      <c r="S6282" s="269">
        <v>-37.5</v>
      </c>
      <c r="T6282" s="269">
        <v>-37.75</v>
      </c>
      <c r="DO6282"/>
    </row>
    <row r="6283" spans="15:119" x14ac:dyDescent="0.25">
      <c r="O6283" s="268" t="s">
        <v>15762</v>
      </c>
      <c r="P6283" s="268" t="s">
        <v>9482</v>
      </c>
      <c r="Q6283" s="269">
        <v>-5.5</v>
      </c>
      <c r="R6283" s="269">
        <v>-6</v>
      </c>
      <c r="S6283" s="269">
        <v>-38.5</v>
      </c>
      <c r="T6283" s="269">
        <v>-39</v>
      </c>
      <c r="DO6283"/>
    </row>
    <row r="6284" spans="15:119" x14ac:dyDescent="0.25">
      <c r="O6284" s="268" t="s">
        <v>15763</v>
      </c>
      <c r="P6284" s="268" t="s">
        <v>9484</v>
      </c>
      <c r="Q6284" s="269">
        <v>-5.5</v>
      </c>
      <c r="R6284" s="269">
        <v>-5.75</v>
      </c>
      <c r="S6284" s="269">
        <v>-38.75</v>
      </c>
      <c r="T6284" s="269">
        <v>-39</v>
      </c>
      <c r="DO6284"/>
    </row>
    <row r="6285" spans="15:119" x14ac:dyDescent="0.25">
      <c r="O6285" s="268" t="s">
        <v>15764</v>
      </c>
      <c r="P6285" s="268" t="s">
        <v>9484</v>
      </c>
      <c r="Q6285" s="269">
        <v>-5.5</v>
      </c>
      <c r="R6285" s="269">
        <v>-5.75</v>
      </c>
      <c r="S6285" s="269">
        <v>-38.5</v>
      </c>
      <c r="T6285" s="269">
        <v>-38.75</v>
      </c>
      <c r="DO6285"/>
    </row>
    <row r="6286" spans="15:119" x14ac:dyDescent="0.25">
      <c r="O6286" s="268" t="s">
        <v>15765</v>
      </c>
      <c r="P6286" s="268" t="s">
        <v>9484</v>
      </c>
      <c r="Q6286" s="269">
        <v>-5.75</v>
      </c>
      <c r="R6286" s="269">
        <v>-6</v>
      </c>
      <c r="S6286" s="269">
        <v>-38.75</v>
      </c>
      <c r="T6286" s="269">
        <v>-39</v>
      </c>
      <c r="DO6286"/>
    </row>
    <row r="6287" spans="15:119" x14ac:dyDescent="0.25">
      <c r="O6287" s="268" t="s">
        <v>15766</v>
      </c>
      <c r="P6287" s="268" t="s">
        <v>9484</v>
      </c>
      <c r="Q6287" s="269">
        <v>-5.75</v>
      </c>
      <c r="R6287" s="269">
        <v>-6</v>
      </c>
      <c r="S6287" s="269">
        <v>-38.5</v>
      </c>
      <c r="T6287" s="269">
        <v>-38.75</v>
      </c>
      <c r="DO6287"/>
    </row>
    <row r="6288" spans="15:119" x14ac:dyDescent="0.25">
      <c r="O6288" s="268" t="s">
        <v>15767</v>
      </c>
      <c r="P6288" s="268" t="s">
        <v>9482</v>
      </c>
      <c r="Q6288" s="269">
        <v>-5.5</v>
      </c>
      <c r="R6288" s="269">
        <v>-6</v>
      </c>
      <c r="S6288" s="269">
        <v>-38</v>
      </c>
      <c r="T6288" s="269">
        <v>-38.5</v>
      </c>
      <c r="DO6288"/>
    </row>
    <row r="6289" spans="15:119" x14ac:dyDescent="0.25">
      <c r="O6289" s="268" t="s">
        <v>15768</v>
      </c>
      <c r="P6289" s="268" t="s">
        <v>9484</v>
      </c>
      <c r="Q6289" s="269">
        <v>-5.5</v>
      </c>
      <c r="R6289" s="269">
        <v>-5.75</v>
      </c>
      <c r="S6289" s="269">
        <v>-38.25</v>
      </c>
      <c r="T6289" s="269">
        <v>-38.5</v>
      </c>
      <c r="DO6289"/>
    </row>
    <row r="6290" spans="15:119" x14ac:dyDescent="0.25">
      <c r="O6290" s="268" t="s">
        <v>15769</v>
      </c>
      <c r="P6290" s="268" t="s">
        <v>9484</v>
      </c>
      <c r="Q6290" s="269">
        <v>-5.5</v>
      </c>
      <c r="R6290" s="269">
        <v>-5.75</v>
      </c>
      <c r="S6290" s="269">
        <v>-38</v>
      </c>
      <c r="T6290" s="269">
        <v>-38.25</v>
      </c>
      <c r="DO6290"/>
    </row>
    <row r="6291" spans="15:119" x14ac:dyDescent="0.25">
      <c r="O6291" s="268" t="s">
        <v>15770</v>
      </c>
      <c r="P6291" s="268" t="s">
        <v>9484</v>
      </c>
      <c r="Q6291" s="269">
        <v>-5.75</v>
      </c>
      <c r="R6291" s="269">
        <v>-6</v>
      </c>
      <c r="S6291" s="269">
        <v>-38.25</v>
      </c>
      <c r="T6291" s="269">
        <v>-38.5</v>
      </c>
      <c r="DO6291"/>
    </row>
    <row r="6292" spans="15:119" x14ac:dyDescent="0.25">
      <c r="O6292" s="268" t="s">
        <v>15771</v>
      </c>
      <c r="P6292" s="268" t="s">
        <v>9484</v>
      </c>
      <c r="Q6292" s="269">
        <v>-5.75</v>
      </c>
      <c r="R6292" s="269">
        <v>-6</v>
      </c>
      <c r="S6292" s="269">
        <v>-38</v>
      </c>
      <c r="T6292" s="269">
        <v>-38.25</v>
      </c>
      <c r="DO6292"/>
    </row>
    <row r="6293" spans="15:119" x14ac:dyDescent="0.25">
      <c r="O6293" s="268" t="s">
        <v>15772</v>
      </c>
      <c r="P6293" s="268" t="s">
        <v>9482</v>
      </c>
      <c r="Q6293" s="269">
        <v>-5.5</v>
      </c>
      <c r="R6293" s="269">
        <v>-6</v>
      </c>
      <c r="S6293" s="269">
        <v>-37.5</v>
      </c>
      <c r="T6293" s="269">
        <v>-38</v>
      </c>
      <c r="DO6293"/>
    </row>
    <row r="6294" spans="15:119" x14ac:dyDescent="0.25">
      <c r="O6294" s="268" t="s">
        <v>15773</v>
      </c>
      <c r="P6294" s="268" t="s">
        <v>9484</v>
      </c>
      <c r="Q6294" s="269">
        <v>-5.5</v>
      </c>
      <c r="R6294" s="269">
        <v>-5.75</v>
      </c>
      <c r="S6294" s="269">
        <v>-37.75</v>
      </c>
      <c r="T6294" s="269">
        <v>-38</v>
      </c>
      <c r="DO6294"/>
    </row>
    <row r="6295" spans="15:119" x14ac:dyDescent="0.25">
      <c r="O6295" s="268" t="s">
        <v>15774</v>
      </c>
      <c r="P6295" s="268" t="s">
        <v>9484</v>
      </c>
      <c r="Q6295" s="269">
        <v>-5.5</v>
      </c>
      <c r="R6295" s="269">
        <v>-5.75</v>
      </c>
      <c r="S6295" s="269">
        <v>-37.5</v>
      </c>
      <c r="T6295" s="269">
        <v>-37.75</v>
      </c>
      <c r="DO6295"/>
    </row>
    <row r="6296" spans="15:119" x14ac:dyDescent="0.25">
      <c r="O6296" s="268" t="s">
        <v>15775</v>
      </c>
      <c r="P6296" s="268" t="s">
        <v>9484</v>
      </c>
      <c r="Q6296" s="269">
        <v>-5.75</v>
      </c>
      <c r="R6296" s="269">
        <v>-6</v>
      </c>
      <c r="S6296" s="269">
        <v>-37.75</v>
      </c>
      <c r="T6296" s="269">
        <v>-38</v>
      </c>
      <c r="DO6296"/>
    </row>
    <row r="6297" spans="15:119" x14ac:dyDescent="0.25">
      <c r="O6297" s="268" t="s">
        <v>15776</v>
      </c>
      <c r="P6297" s="268" t="s">
        <v>9484</v>
      </c>
      <c r="Q6297" s="269">
        <v>-5.75</v>
      </c>
      <c r="R6297" s="269">
        <v>-6</v>
      </c>
      <c r="S6297" s="269">
        <v>-37.5</v>
      </c>
      <c r="T6297" s="269">
        <v>-37.75</v>
      </c>
      <c r="DO6297"/>
    </row>
    <row r="6298" spans="15:119" x14ac:dyDescent="0.25">
      <c r="O6298" s="268" t="s">
        <v>15777</v>
      </c>
      <c r="P6298" s="268" t="s">
        <v>9480</v>
      </c>
      <c r="Q6298" s="269">
        <v>-5</v>
      </c>
      <c r="R6298" s="269">
        <v>-6</v>
      </c>
      <c r="S6298" s="269">
        <v>-36</v>
      </c>
      <c r="T6298" s="269">
        <v>-37.5</v>
      </c>
      <c r="DO6298"/>
    </row>
    <row r="6299" spans="15:119" x14ac:dyDescent="0.25">
      <c r="O6299" s="268" t="s">
        <v>15778</v>
      </c>
      <c r="P6299" s="268" t="s">
        <v>9482</v>
      </c>
      <c r="Q6299" s="269">
        <v>-5</v>
      </c>
      <c r="R6299" s="269">
        <v>-5.5</v>
      </c>
      <c r="S6299" s="269">
        <v>-37</v>
      </c>
      <c r="T6299" s="269">
        <v>-37.5</v>
      </c>
      <c r="DO6299"/>
    </row>
    <row r="6300" spans="15:119" x14ac:dyDescent="0.25">
      <c r="O6300" s="268" t="s">
        <v>15779</v>
      </c>
      <c r="P6300" s="268" t="s">
        <v>9484</v>
      </c>
      <c r="Q6300" s="269">
        <v>-5</v>
      </c>
      <c r="R6300" s="269">
        <v>-5.25</v>
      </c>
      <c r="S6300" s="269">
        <v>-37.25</v>
      </c>
      <c r="T6300" s="269">
        <v>-37.5</v>
      </c>
      <c r="DO6300"/>
    </row>
    <row r="6301" spans="15:119" x14ac:dyDescent="0.25">
      <c r="O6301" s="268" t="s">
        <v>15780</v>
      </c>
      <c r="P6301" s="268" t="s">
        <v>9484</v>
      </c>
      <c r="Q6301" s="269">
        <v>-5</v>
      </c>
      <c r="R6301" s="269">
        <v>-5.25</v>
      </c>
      <c r="S6301" s="269">
        <v>-37</v>
      </c>
      <c r="T6301" s="269">
        <v>-37.25</v>
      </c>
      <c r="DO6301"/>
    </row>
    <row r="6302" spans="15:119" x14ac:dyDescent="0.25">
      <c r="O6302" s="268" t="s">
        <v>15781</v>
      </c>
      <c r="P6302" s="268" t="s">
        <v>9484</v>
      </c>
      <c r="Q6302" s="269">
        <v>-5.25</v>
      </c>
      <c r="R6302" s="269">
        <v>-5.5</v>
      </c>
      <c r="S6302" s="269">
        <v>-37.25</v>
      </c>
      <c r="T6302" s="269">
        <v>-37.5</v>
      </c>
      <c r="DO6302"/>
    </row>
    <row r="6303" spans="15:119" x14ac:dyDescent="0.25">
      <c r="O6303" s="268" t="s">
        <v>15782</v>
      </c>
      <c r="P6303" s="268" t="s">
        <v>9484</v>
      </c>
      <c r="Q6303" s="269">
        <v>-5.25</v>
      </c>
      <c r="R6303" s="269">
        <v>-5.5</v>
      </c>
      <c r="S6303" s="269">
        <v>-37</v>
      </c>
      <c r="T6303" s="269">
        <v>-37.25</v>
      </c>
      <c r="DO6303"/>
    </row>
    <row r="6304" spans="15:119" x14ac:dyDescent="0.25">
      <c r="O6304" s="268" t="s">
        <v>15783</v>
      </c>
      <c r="P6304" s="268" t="s">
        <v>9482</v>
      </c>
      <c r="Q6304" s="269">
        <v>-5</v>
      </c>
      <c r="R6304" s="269">
        <v>-5.5</v>
      </c>
      <c r="S6304" s="269">
        <v>-36.5</v>
      </c>
      <c r="T6304" s="269">
        <v>-37</v>
      </c>
      <c r="DO6304"/>
    </row>
    <row r="6305" spans="15:119" x14ac:dyDescent="0.25">
      <c r="O6305" s="268" t="s">
        <v>15784</v>
      </c>
      <c r="P6305" s="268" t="s">
        <v>9484</v>
      </c>
      <c r="Q6305" s="269">
        <v>-5</v>
      </c>
      <c r="R6305" s="269">
        <v>-5.25</v>
      </c>
      <c r="S6305" s="269">
        <v>-36.75</v>
      </c>
      <c r="T6305" s="269">
        <v>-37</v>
      </c>
      <c r="DO6305"/>
    </row>
    <row r="6306" spans="15:119" x14ac:dyDescent="0.25">
      <c r="O6306" s="268" t="s">
        <v>15785</v>
      </c>
      <c r="P6306" s="268" t="s">
        <v>9484</v>
      </c>
      <c r="Q6306" s="269">
        <v>-5</v>
      </c>
      <c r="R6306" s="269">
        <v>-5.25</v>
      </c>
      <c r="S6306" s="269">
        <v>-36.5</v>
      </c>
      <c r="T6306" s="269">
        <v>-36.75</v>
      </c>
      <c r="DO6306"/>
    </row>
    <row r="6307" spans="15:119" x14ac:dyDescent="0.25">
      <c r="O6307" s="268" t="s">
        <v>15786</v>
      </c>
      <c r="P6307" s="268" t="s">
        <v>9484</v>
      </c>
      <c r="Q6307" s="269">
        <v>-5.25</v>
      </c>
      <c r="R6307" s="269">
        <v>-5.5</v>
      </c>
      <c r="S6307" s="269">
        <v>-36.75</v>
      </c>
      <c r="T6307" s="269">
        <v>-37</v>
      </c>
      <c r="DO6307"/>
    </row>
    <row r="6308" spans="15:119" x14ac:dyDescent="0.25">
      <c r="O6308" s="268" t="s">
        <v>15787</v>
      </c>
      <c r="P6308" s="268" t="s">
        <v>9484</v>
      </c>
      <c r="Q6308" s="269">
        <v>-5.25</v>
      </c>
      <c r="R6308" s="269">
        <v>-5.5</v>
      </c>
      <c r="S6308" s="269">
        <v>-36.5</v>
      </c>
      <c r="T6308" s="269">
        <v>-36.75</v>
      </c>
      <c r="DO6308"/>
    </row>
    <row r="6309" spans="15:119" x14ac:dyDescent="0.25">
      <c r="O6309" s="268" t="s">
        <v>15788</v>
      </c>
      <c r="P6309" s="268" t="s">
        <v>9482</v>
      </c>
      <c r="Q6309" s="269">
        <v>-5</v>
      </c>
      <c r="R6309" s="269">
        <v>-5.5</v>
      </c>
      <c r="S6309" s="269">
        <v>-36</v>
      </c>
      <c r="T6309" s="269">
        <v>-36.5</v>
      </c>
      <c r="DO6309"/>
    </row>
    <row r="6310" spans="15:119" x14ac:dyDescent="0.25">
      <c r="O6310" s="268" t="s">
        <v>15789</v>
      </c>
      <c r="P6310" s="268" t="s">
        <v>9484</v>
      </c>
      <c r="Q6310" s="269">
        <v>-5</v>
      </c>
      <c r="R6310" s="269">
        <v>-5.25</v>
      </c>
      <c r="S6310" s="269">
        <v>-36.25</v>
      </c>
      <c r="T6310" s="269">
        <v>-36.5</v>
      </c>
      <c r="DO6310"/>
    </row>
    <row r="6311" spans="15:119" x14ac:dyDescent="0.25">
      <c r="O6311" s="268" t="s">
        <v>15790</v>
      </c>
      <c r="P6311" s="268" t="s">
        <v>9484</v>
      </c>
      <c r="Q6311" s="269">
        <v>-5</v>
      </c>
      <c r="R6311" s="269">
        <v>-5.25</v>
      </c>
      <c r="S6311" s="269">
        <v>-36</v>
      </c>
      <c r="T6311" s="269">
        <v>-36.25</v>
      </c>
      <c r="DO6311"/>
    </row>
    <row r="6312" spans="15:119" x14ac:dyDescent="0.25">
      <c r="O6312" s="268" t="s">
        <v>15791</v>
      </c>
      <c r="P6312" s="268" t="s">
        <v>9484</v>
      </c>
      <c r="Q6312" s="269">
        <v>-5.25</v>
      </c>
      <c r="R6312" s="269">
        <v>-5.5</v>
      </c>
      <c r="S6312" s="269">
        <v>-36.25</v>
      </c>
      <c r="T6312" s="269">
        <v>-36.5</v>
      </c>
      <c r="DO6312"/>
    </row>
    <row r="6313" spans="15:119" x14ac:dyDescent="0.25">
      <c r="O6313" s="268" t="s">
        <v>15792</v>
      </c>
      <c r="P6313" s="268" t="s">
        <v>9484</v>
      </c>
      <c r="Q6313" s="269">
        <v>-5.25</v>
      </c>
      <c r="R6313" s="269">
        <v>-5.5</v>
      </c>
      <c r="S6313" s="269">
        <v>-36</v>
      </c>
      <c r="T6313" s="269">
        <v>-36.25</v>
      </c>
      <c r="DO6313"/>
    </row>
    <row r="6314" spans="15:119" x14ac:dyDescent="0.25">
      <c r="O6314" s="268" t="s">
        <v>15793</v>
      </c>
      <c r="P6314" s="268" t="s">
        <v>9482</v>
      </c>
      <c r="Q6314" s="269">
        <v>-5.5</v>
      </c>
      <c r="R6314" s="269">
        <v>-6</v>
      </c>
      <c r="S6314" s="269">
        <v>-37</v>
      </c>
      <c r="T6314" s="269">
        <v>-37.5</v>
      </c>
      <c r="DO6314"/>
    </row>
    <row r="6315" spans="15:119" x14ac:dyDescent="0.25">
      <c r="O6315" s="268" t="s">
        <v>15794</v>
      </c>
      <c r="P6315" s="268" t="s">
        <v>9484</v>
      </c>
      <c r="Q6315" s="269">
        <v>-5.5</v>
      </c>
      <c r="R6315" s="269">
        <v>-5.75</v>
      </c>
      <c r="S6315" s="269">
        <v>-37.25</v>
      </c>
      <c r="T6315" s="269">
        <v>-37.5</v>
      </c>
      <c r="DO6315"/>
    </row>
    <row r="6316" spans="15:119" x14ac:dyDescent="0.25">
      <c r="O6316" s="268" t="s">
        <v>15795</v>
      </c>
      <c r="P6316" s="268" t="s">
        <v>9484</v>
      </c>
      <c r="Q6316" s="269">
        <v>-5.5</v>
      </c>
      <c r="R6316" s="269">
        <v>-5.75</v>
      </c>
      <c r="S6316" s="269">
        <v>-37</v>
      </c>
      <c r="T6316" s="269">
        <v>-37.25</v>
      </c>
      <c r="DO6316"/>
    </row>
    <row r="6317" spans="15:119" x14ac:dyDescent="0.25">
      <c r="O6317" s="268" t="s">
        <v>15796</v>
      </c>
      <c r="P6317" s="268" t="s">
        <v>9484</v>
      </c>
      <c r="Q6317" s="269">
        <v>-5.75</v>
      </c>
      <c r="R6317" s="269">
        <v>-6</v>
      </c>
      <c r="S6317" s="269">
        <v>-37.25</v>
      </c>
      <c r="T6317" s="269">
        <v>-37.5</v>
      </c>
      <c r="DO6317"/>
    </row>
    <row r="6318" spans="15:119" x14ac:dyDescent="0.25">
      <c r="O6318" s="268" t="s">
        <v>15797</v>
      </c>
      <c r="P6318" s="268" t="s">
        <v>9484</v>
      </c>
      <c r="Q6318" s="269">
        <v>-5.75</v>
      </c>
      <c r="R6318" s="269">
        <v>-6</v>
      </c>
      <c r="S6318" s="269">
        <v>-37</v>
      </c>
      <c r="T6318" s="269">
        <v>-37.25</v>
      </c>
      <c r="DO6318"/>
    </row>
    <row r="6319" spans="15:119" x14ac:dyDescent="0.25">
      <c r="O6319" s="268" t="s">
        <v>15798</v>
      </c>
      <c r="P6319" s="268" t="s">
        <v>9482</v>
      </c>
      <c r="Q6319" s="269">
        <v>-5.5</v>
      </c>
      <c r="R6319" s="269">
        <v>-6</v>
      </c>
      <c r="S6319" s="269">
        <v>-36.5</v>
      </c>
      <c r="T6319" s="269">
        <v>-37</v>
      </c>
      <c r="DO6319"/>
    </row>
    <row r="6320" spans="15:119" x14ac:dyDescent="0.25">
      <c r="O6320" s="268" t="s">
        <v>15799</v>
      </c>
      <c r="P6320" s="268" t="s">
        <v>9484</v>
      </c>
      <c r="Q6320" s="269">
        <v>-5.5</v>
      </c>
      <c r="R6320" s="269">
        <v>-5.75</v>
      </c>
      <c r="S6320" s="269">
        <v>-36.75</v>
      </c>
      <c r="T6320" s="269">
        <v>-37</v>
      </c>
      <c r="DO6320"/>
    </row>
    <row r="6321" spans="15:119" x14ac:dyDescent="0.25">
      <c r="O6321" s="268" t="s">
        <v>15800</v>
      </c>
      <c r="P6321" s="268" t="s">
        <v>9484</v>
      </c>
      <c r="Q6321" s="269">
        <v>-5.5</v>
      </c>
      <c r="R6321" s="269">
        <v>-5.75</v>
      </c>
      <c r="S6321" s="269">
        <v>-36.5</v>
      </c>
      <c r="T6321" s="269">
        <v>-36.75</v>
      </c>
      <c r="DO6321"/>
    </row>
    <row r="6322" spans="15:119" x14ac:dyDescent="0.25">
      <c r="O6322" s="268" t="s">
        <v>15801</v>
      </c>
      <c r="P6322" s="268" t="s">
        <v>9484</v>
      </c>
      <c r="Q6322" s="269">
        <v>-5.75</v>
      </c>
      <c r="R6322" s="269">
        <v>-6</v>
      </c>
      <c r="S6322" s="269">
        <v>-36.75</v>
      </c>
      <c r="T6322" s="269">
        <v>-37</v>
      </c>
      <c r="DO6322"/>
    </row>
    <row r="6323" spans="15:119" x14ac:dyDescent="0.25">
      <c r="O6323" s="268" t="s">
        <v>15802</v>
      </c>
      <c r="P6323" s="268" t="s">
        <v>9484</v>
      </c>
      <c r="Q6323" s="269">
        <v>-5.75</v>
      </c>
      <c r="R6323" s="269">
        <v>-6</v>
      </c>
      <c r="S6323" s="269">
        <v>-36.5</v>
      </c>
      <c r="T6323" s="269">
        <v>-36.75</v>
      </c>
      <c r="DO6323"/>
    </row>
    <row r="6324" spans="15:119" x14ac:dyDescent="0.25">
      <c r="O6324" s="268" t="s">
        <v>15803</v>
      </c>
      <c r="P6324" s="268" t="s">
        <v>9482</v>
      </c>
      <c r="Q6324" s="269">
        <v>-5.5</v>
      </c>
      <c r="R6324" s="269">
        <v>-6</v>
      </c>
      <c r="S6324" s="269">
        <v>-36</v>
      </c>
      <c r="T6324" s="269">
        <v>-36.5</v>
      </c>
      <c r="DO6324"/>
    </row>
    <row r="6325" spans="15:119" x14ac:dyDescent="0.25">
      <c r="O6325" s="268" t="s">
        <v>15804</v>
      </c>
      <c r="P6325" s="268" t="s">
        <v>9484</v>
      </c>
      <c r="Q6325" s="269">
        <v>-5.5</v>
      </c>
      <c r="R6325" s="269">
        <v>-5.75</v>
      </c>
      <c r="S6325" s="269">
        <v>-36.25</v>
      </c>
      <c r="T6325" s="269">
        <v>-36.5</v>
      </c>
      <c r="DO6325"/>
    </row>
    <row r="6326" spans="15:119" x14ac:dyDescent="0.25">
      <c r="O6326" s="268" t="s">
        <v>15805</v>
      </c>
      <c r="P6326" s="268" t="s">
        <v>9484</v>
      </c>
      <c r="Q6326" s="269">
        <v>-5.5</v>
      </c>
      <c r="R6326" s="269">
        <v>-5.75</v>
      </c>
      <c r="S6326" s="269">
        <v>-36</v>
      </c>
      <c r="T6326" s="269">
        <v>-36.25</v>
      </c>
      <c r="DO6326"/>
    </row>
    <row r="6327" spans="15:119" x14ac:dyDescent="0.25">
      <c r="O6327" s="268" t="s">
        <v>15806</v>
      </c>
      <c r="P6327" s="268" t="s">
        <v>9484</v>
      </c>
      <c r="Q6327" s="269">
        <v>-5.75</v>
      </c>
      <c r="R6327" s="269">
        <v>-6</v>
      </c>
      <c r="S6327" s="269">
        <v>-36.25</v>
      </c>
      <c r="T6327" s="269">
        <v>-36.5</v>
      </c>
      <c r="DO6327"/>
    </row>
    <row r="6328" spans="15:119" x14ac:dyDescent="0.25">
      <c r="O6328" s="268" t="s">
        <v>15807</v>
      </c>
      <c r="P6328" s="268" t="s">
        <v>9484</v>
      </c>
      <c r="Q6328" s="269">
        <v>-5.75</v>
      </c>
      <c r="R6328" s="269">
        <v>-6</v>
      </c>
      <c r="S6328" s="269">
        <v>-36</v>
      </c>
      <c r="T6328" s="269">
        <v>-36.25</v>
      </c>
      <c r="DO6328"/>
    </row>
    <row r="6329" spans="15:119" x14ac:dyDescent="0.25">
      <c r="O6329" s="268" t="s">
        <v>15808</v>
      </c>
      <c r="P6329" s="268" t="s">
        <v>9478</v>
      </c>
      <c r="Q6329" s="269">
        <v>-6</v>
      </c>
      <c r="R6329" s="269">
        <v>-8</v>
      </c>
      <c r="S6329" s="269">
        <v>-39</v>
      </c>
      <c r="T6329" s="269">
        <v>-42</v>
      </c>
      <c r="DO6329"/>
    </row>
    <row r="6330" spans="15:119" x14ac:dyDescent="0.25">
      <c r="O6330" s="268" t="s">
        <v>15809</v>
      </c>
      <c r="P6330" s="268" t="s">
        <v>9480</v>
      </c>
      <c r="Q6330" s="269">
        <v>-6</v>
      </c>
      <c r="R6330" s="269">
        <v>-7</v>
      </c>
      <c r="S6330" s="269">
        <v>-40.5</v>
      </c>
      <c r="T6330" s="269">
        <v>-42</v>
      </c>
      <c r="DO6330"/>
    </row>
    <row r="6331" spans="15:119" x14ac:dyDescent="0.25">
      <c r="O6331" s="268" t="s">
        <v>15810</v>
      </c>
      <c r="P6331" s="268" t="s">
        <v>9482</v>
      </c>
      <c r="Q6331" s="269">
        <v>-6</v>
      </c>
      <c r="R6331" s="269">
        <v>-6.5</v>
      </c>
      <c r="S6331" s="269">
        <v>-41.5</v>
      </c>
      <c r="T6331" s="269">
        <v>-42</v>
      </c>
      <c r="DO6331"/>
    </row>
    <row r="6332" spans="15:119" x14ac:dyDescent="0.25">
      <c r="O6332" s="268" t="s">
        <v>15811</v>
      </c>
      <c r="P6332" s="268" t="s">
        <v>9484</v>
      </c>
      <c r="Q6332" s="269">
        <v>-6</v>
      </c>
      <c r="R6332" s="269">
        <v>-6.25</v>
      </c>
      <c r="S6332" s="269">
        <v>-41.75</v>
      </c>
      <c r="T6332" s="269">
        <v>-42</v>
      </c>
      <c r="DO6332"/>
    </row>
    <row r="6333" spans="15:119" x14ac:dyDescent="0.25">
      <c r="O6333" s="268" t="s">
        <v>15812</v>
      </c>
      <c r="P6333" s="268" t="s">
        <v>9484</v>
      </c>
      <c r="Q6333" s="269">
        <v>-6</v>
      </c>
      <c r="R6333" s="269">
        <v>-6.25</v>
      </c>
      <c r="S6333" s="269">
        <v>-41.5</v>
      </c>
      <c r="T6333" s="269">
        <v>-41.75</v>
      </c>
      <c r="DO6333"/>
    </row>
    <row r="6334" spans="15:119" x14ac:dyDescent="0.25">
      <c r="O6334" s="268" t="s">
        <v>15813</v>
      </c>
      <c r="P6334" s="268" t="s">
        <v>9484</v>
      </c>
      <c r="Q6334" s="269">
        <v>-6.25</v>
      </c>
      <c r="R6334" s="269">
        <v>-6.5</v>
      </c>
      <c r="S6334" s="269">
        <v>-41.75</v>
      </c>
      <c r="T6334" s="269">
        <v>-42</v>
      </c>
      <c r="DO6334"/>
    </row>
    <row r="6335" spans="15:119" x14ac:dyDescent="0.25">
      <c r="O6335" s="268" t="s">
        <v>15814</v>
      </c>
      <c r="P6335" s="268" t="s">
        <v>9484</v>
      </c>
      <c r="Q6335" s="269">
        <v>-6.25</v>
      </c>
      <c r="R6335" s="269">
        <v>-6.5</v>
      </c>
      <c r="S6335" s="269">
        <v>-41.5</v>
      </c>
      <c r="T6335" s="269">
        <v>-41.75</v>
      </c>
      <c r="DO6335"/>
    </row>
    <row r="6336" spans="15:119" x14ac:dyDescent="0.25">
      <c r="O6336" s="268" t="s">
        <v>15815</v>
      </c>
      <c r="P6336" s="268" t="s">
        <v>9482</v>
      </c>
      <c r="Q6336" s="269">
        <v>-6</v>
      </c>
      <c r="R6336" s="269">
        <v>-6.5</v>
      </c>
      <c r="S6336" s="269">
        <v>-41</v>
      </c>
      <c r="T6336" s="269">
        <v>-41.5</v>
      </c>
      <c r="DO6336"/>
    </row>
    <row r="6337" spans="15:119" x14ac:dyDescent="0.25">
      <c r="O6337" s="268" t="s">
        <v>15816</v>
      </c>
      <c r="P6337" s="268" t="s">
        <v>9484</v>
      </c>
      <c r="Q6337" s="269">
        <v>-6</v>
      </c>
      <c r="R6337" s="269">
        <v>-6.25</v>
      </c>
      <c r="S6337" s="269">
        <v>-41.25</v>
      </c>
      <c r="T6337" s="269">
        <v>-41.5</v>
      </c>
      <c r="DO6337"/>
    </row>
    <row r="6338" spans="15:119" x14ac:dyDescent="0.25">
      <c r="O6338" s="268" t="s">
        <v>15817</v>
      </c>
      <c r="P6338" s="268" t="s">
        <v>9484</v>
      </c>
      <c r="Q6338" s="269">
        <v>-6</v>
      </c>
      <c r="R6338" s="269">
        <v>-6.25</v>
      </c>
      <c r="S6338" s="269">
        <v>-41</v>
      </c>
      <c r="T6338" s="269">
        <v>-41.25</v>
      </c>
      <c r="DO6338"/>
    </row>
    <row r="6339" spans="15:119" x14ac:dyDescent="0.25">
      <c r="O6339" s="268" t="s">
        <v>15818</v>
      </c>
      <c r="P6339" s="268" t="s">
        <v>9484</v>
      </c>
      <c r="Q6339" s="269">
        <v>-6.25</v>
      </c>
      <c r="R6339" s="269">
        <v>-6.5</v>
      </c>
      <c r="S6339" s="269">
        <v>-41.25</v>
      </c>
      <c r="T6339" s="269">
        <v>-41.5</v>
      </c>
      <c r="DO6339"/>
    </row>
    <row r="6340" spans="15:119" x14ac:dyDescent="0.25">
      <c r="O6340" s="268" t="s">
        <v>15819</v>
      </c>
      <c r="P6340" s="268" t="s">
        <v>9484</v>
      </c>
      <c r="Q6340" s="269">
        <v>-6.25</v>
      </c>
      <c r="R6340" s="269">
        <v>-6.5</v>
      </c>
      <c r="S6340" s="269">
        <v>-41</v>
      </c>
      <c r="T6340" s="269">
        <v>-41.25</v>
      </c>
      <c r="DO6340"/>
    </row>
    <row r="6341" spans="15:119" x14ac:dyDescent="0.25">
      <c r="O6341" s="268" t="s">
        <v>15820</v>
      </c>
      <c r="P6341" s="268" t="s">
        <v>9482</v>
      </c>
      <c r="Q6341" s="269">
        <v>-6</v>
      </c>
      <c r="R6341" s="269">
        <v>-6.5</v>
      </c>
      <c r="S6341" s="269">
        <v>-40.5</v>
      </c>
      <c r="T6341" s="269">
        <v>-41</v>
      </c>
      <c r="DO6341"/>
    </row>
    <row r="6342" spans="15:119" x14ac:dyDescent="0.25">
      <c r="O6342" s="268" t="s">
        <v>15821</v>
      </c>
      <c r="P6342" s="268" t="s">
        <v>9484</v>
      </c>
      <c r="Q6342" s="269">
        <v>-6</v>
      </c>
      <c r="R6342" s="269">
        <v>-6.25</v>
      </c>
      <c r="S6342" s="269">
        <v>-40.75</v>
      </c>
      <c r="T6342" s="269">
        <v>-41</v>
      </c>
      <c r="DO6342"/>
    </row>
    <row r="6343" spans="15:119" x14ac:dyDescent="0.25">
      <c r="O6343" s="268" t="s">
        <v>15822</v>
      </c>
      <c r="P6343" s="268" t="s">
        <v>9484</v>
      </c>
      <c r="Q6343" s="269">
        <v>-6</v>
      </c>
      <c r="R6343" s="269">
        <v>-6.25</v>
      </c>
      <c r="S6343" s="269">
        <v>-40.5</v>
      </c>
      <c r="T6343" s="269">
        <v>-40.75</v>
      </c>
      <c r="DO6343"/>
    </row>
    <row r="6344" spans="15:119" x14ac:dyDescent="0.25">
      <c r="O6344" s="268" t="s">
        <v>15823</v>
      </c>
      <c r="P6344" s="268" t="s">
        <v>9484</v>
      </c>
      <c r="Q6344" s="269">
        <v>-6.25</v>
      </c>
      <c r="R6344" s="269">
        <v>-6.5</v>
      </c>
      <c r="S6344" s="269">
        <v>-40.75</v>
      </c>
      <c r="T6344" s="269">
        <v>-41</v>
      </c>
      <c r="DO6344"/>
    </row>
    <row r="6345" spans="15:119" x14ac:dyDescent="0.25">
      <c r="O6345" s="268" t="s">
        <v>15824</v>
      </c>
      <c r="P6345" s="268" t="s">
        <v>9484</v>
      </c>
      <c r="Q6345" s="269">
        <v>-6.25</v>
      </c>
      <c r="R6345" s="269">
        <v>-6.5</v>
      </c>
      <c r="S6345" s="269">
        <v>-40.5</v>
      </c>
      <c r="T6345" s="269">
        <v>-40.75</v>
      </c>
      <c r="DO6345"/>
    </row>
    <row r="6346" spans="15:119" x14ac:dyDescent="0.25">
      <c r="O6346" s="268" t="s">
        <v>15825</v>
      </c>
      <c r="P6346" s="268" t="s">
        <v>9482</v>
      </c>
      <c r="Q6346" s="269">
        <v>-6.5</v>
      </c>
      <c r="R6346" s="269">
        <v>-7</v>
      </c>
      <c r="S6346" s="269">
        <v>-41.5</v>
      </c>
      <c r="T6346" s="269">
        <v>-42</v>
      </c>
      <c r="DO6346"/>
    </row>
    <row r="6347" spans="15:119" x14ac:dyDescent="0.25">
      <c r="O6347" s="268" t="s">
        <v>15826</v>
      </c>
      <c r="P6347" s="268" t="s">
        <v>9484</v>
      </c>
      <c r="Q6347" s="269">
        <v>-6.5</v>
      </c>
      <c r="R6347" s="269">
        <v>-6.75</v>
      </c>
      <c r="S6347" s="269">
        <v>-41.75</v>
      </c>
      <c r="T6347" s="269">
        <v>-42</v>
      </c>
      <c r="DO6347"/>
    </row>
    <row r="6348" spans="15:119" x14ac:dyDescent="0.25">
      <c r="O6348" s="268" t="s">
        <v>15827</v>
      </c>
      <c r="P6348" s="268" t="s">
        <v>9484</v>
      </c>
      <c r="Q6348" s="269">
        <v>-6.5</v>
      </c>
      <c r="R6348" s="269">
        <v>-6.75</v>
      </c>
      <c r="S6348" s="269">
        <v>-41.5</v>
      </c>
      <c r="T6348" s="269">
        <v>-41.75</v>
      </c>
      <c r="DO6348"/>
    </row>
    <row r="6349" spans="15:119" x14ac:dyDescent="0.25">
      <c r="O6349" s="268" t="s">
        <v>15828</v>
      </c>
      <c r="P6349" s="268" t="s">
        <v>9484</v>
      </c>
      <c r="Q6349" s="269">
        <v>-6.75</v>
      </c>
      <c r="R6349" s="269">
        <v>-7</v>
      </c>
      <c r="S6349" s="269">
        <v>-41.75</v>
      </c>
      <c r="T6349" s="269">
        <v>-42</v>
      </c>
      <c r="DO6349"/>
    </row>
    <row r="6350" spans="15:119" x14ac:dyDescent="0.25">
      <c r="O6350" s="268" t="s">
        <v>15829</v>
      </c>
      <c r="P6350" s="268" t="s">
        <v>9484</v>
      </c>
      <c r="Q6350" s="269">
        <v>-6.75</v>
      </c>
      <c r="R6350" s="269">
        <v>-7</v>
      </c>
      <c r="S6350" s="269">
        <v>-41.5</v>
      </c>
      <c r="T6350" s="269">
        <v>-41.75</v>
      </c>
      <c r="DO6350"/>
    </row>
    <row r="6351" spans="15:119" x14ac:dyDescent="0.25">
      <c r="O6351" s="268" t="s">
        <v>15830</v>
      </c>
      <c r="P6351" s="268" t="s">
        <v>9482</v>
      </c>
      <c r="Q6351" s="269">
        <v>-6.5</v>
      </c>
      <c r="R6351" s="269">
        <v>-7</v>
      </c>
      <c r="S6351" s="269">
        <v>-41</v>
      </c>
      <c r="T6351" s="269">
        <v>-41.5</v>
      </c>
      <c r="DO6351"/>
    </row>
    <row r="6352" spans="15:119" x14ac:dyDescent="0.25">
      <c r="O6352" s="268" t="s">
        <v>15831</v>
      </c>
      <c r="P6352" s="268" t="s">
        <v>9484</v>
      </c>
      <c r="Q6352" s="269">
        <v>-6.5</v>
      </c>
      <c r="R6352" s="269">
        <v>-6.75</v>
      </c>
      <c r="S6352" s="269">
        <v>-41.25</v>
      </c>
      <c r="T6352" s="269">
        <v>-41.5</v>
      </c>
      <c r="DO6352"/>
    </row>
    <row r="6353" spans="15:119" x14ac:dyDescent="0.25">
      <c r="O6353" s="268" t="s">
        <v>15832</v>
      </c>
      <c r="P6353" s="268" t="s">
        <v>9484</v>
      </c>
      <c r="Q6353" s="269">
        <v>-6.5</v>
      </c>
      <c r="R6353" s="269">
        <v>-6.75</v>
      </c>
      <c r="S6353" s="269">
        <v>-41</v>
      </c>
      <c r="T6353" s="269">
        <v>-41.25</v>
      </c>
      <c r="DO6353"/>
    </row>
    <row r="6354" spans="15:119" x14ac:dyDescent="0.25">
      <c r="O6354" s="268" t="s">
        <v>15833</v>
      </c>
      <c r="P6354" s="268" t="s">
        <v>9484</v>
      </c>
      <c r="Q6354" s="269">
        <v>-6.75</v>
      </c>
      <c r="R6354" s="269">
        <v>-7</v>
      </c>
      <c r="S6354" s="269">
        <v>-41.25</v>
      </c>
      <c r="T6354" s="269">
        <v>-41.5</v>
      </c>
      <c r="DO6354"/>
    </row>
    <row r="6355" spans="15:119" x14ac:dyDescent="0.25">
      <c r="O6355" s="268" t="s">
        <v>15834</v>
      </c>
      <c r="P6355" s="268" t="s">
        <v>9484</v>
      </c>
      <c r="Q6355" s="269">
        <v>-6.75</v>
      </c>
      <c r="R6355" s="269">
        <v>-7</v>
      </c>
      <c r="S6355" s="269">
        <v>-41</v>
      </c>
      <c r="T6355" s="269">
        <v>-41.25</v>
      </c>
      <c r="DO6355"/>
    </row>
    <row r="6356" spans="15:119" x14ac:dyDescent="0.25">
      <c r="O6356" s="268" t="s">
        <v>15835</v>
      </c>
      <c r="P6356" s="268" t="s">
        <v>9482</v>
      </c>
      <c r="Q6356" s="269">
        <v>-6.5</v>
      </c>
      <c r="R6356" s="269">
        <v>-7</v>
      </c>
      <c r="S6356" s="269">
        <v>-40.5</v>
      </c>
      <c r="T6356" s="269">
        <v>-41</v>
      </c>
      <c r="DO6356"/>
    </row>
    <row r="6357" spans="15:119" x14ac:dyDescent="0.25">
      <c r="O6357" s="268" t="s">
        <v>15836</v>
      </c>
      <c r="P6357" s="268" t="s">
        <v>9484</v>
      </c>
      <c r="Q6357" s="269">
        <v>-6.5</v>
      </c>
      <c r="R6357" s="269">
        <v>-6.75</v>
      </c>
      <c r="S6357" s="269">
        <v>-40.75</v>
      </c>
      <c r="T6357" s="269">
        <v>-41</v>
      </c>
      <c r="DO6357"/>
    </row>
    <row r="6358" spans="15:119" x14ac:dyDescent="0.25">
      <c r="O6358" s="268" t="s">
        <v>15837</v>
      </c>
      <c r="P6358" s="268" t="s">
        <v>9484</v>
      </c>
      <c r="Q6358" s="269">
        <v>-6.5</v>
      </c>
      <c r="R6358" s="269">
        <v>-6.75</v>
      </c>
      <c r="S6358" s="269">
        <v>-40.5</v>
      </c>
      <c r="T6358" s="269">
        <v>-40.75</v>
      </c>
      <c r="DO6358"/>
    </row>
    <row r="6359" spans="15:119" x14ac:dyDescent="0.25">
      <c r="O6359" s="268" t="s">
        <v>15838</v>
      </c>
      <c r="P6359" s="268" t="s">
        <v>9484</v>
      </c>
      <c r="Q6359" s="269">
        <v>-6.75</v>
      </c>
      <c r="R6359" s="269">
        <v>-7</v>
      </c>
      <c r="S6359" s="269">
        <v>-40.75</v>
      </c>
      <c r="T6359" s="269">
        <v>-41</v>
      </c>
      <c r="DO6359"/>
    </row>
    <row r="6360" spans="15:119" x14ac:dyDescent="0.25">
      <c r="O6360" s="268" t="s">
        <v>15839</v>
      </c>
      <c r="P6360" s="268" t="s">
        <v>9484</v>
      </c>
      <c r="Q6360" s="269">
        <v>-6.75</v>
      </c>
      <c r="R6360" s="269">
        <v>-7</v>
      </c>
      <c r="S6360" s="269">
        <v>-40.5</v>
      </c>
      <c r="T6360" s="269">
        <v>-40.75</v>
      </c>
      <c r="DO6360"/>
    </row>
    <row r="6361" spans="15:119" x14ac:dyDescent="0.25">
      <c r="O6361" s="268" t="s">
        <v>15840</v>
      </c>
      <c r="P6361" s="268" t="s">
        <v>9480</v>
      </c>
      <c r="Q6361" s="269">
        <v>-6</v>
      </c>
      <c r="R6361" s="269">
        <v>-7</v>
      </c>
      <c r="S6361" s="269">
        <v>-39</v>
      </c>
      <c r="T6361" s="269">
        <v>-40.5</v>
      </c>
      <c r="DO6361"/>
    </row>
    <row r="6362" spans="15:119" x14ac:dyDescent="0.25">
      <c r="O6362" s="268" t="s">
        <v>15841</v>
      </c>
      <c r="P6362" s="268" t="s">
        <v>9482</v>
      </c>
      <c r="Q6362" s="269">
        <v>-6</v>
      </c>
      <c r="R6362" s="269">
        <v>-6.5</v>
      </c>
      <c r="S6362" s="269">
        <v>-40</v>
      </c>
      <c r="T6362" s="269">
        <v>-40.5</v>
      </c>
      <c r="DO6362"/>
    </row>
    <row r="6363" spans="15:119" x14ac:dyDescent="0.25">
      <c r="O6363" s="268" t="s">
        <v>15842</v>
      </c>
      <c r="P6363" s="268" t="s">
        <v>9484</v>
      </c>
      <c r="Q6363" s="269">
        <v>-6</v>
      </c>
      <c r="R6363" s="269">
        <v>-6.25</v>
      </c>
      <c r="S6363" s="269">
        <v>-40.25</v>
      </c>
      <c r="T6363" s="269">
        <v>-40.5</v>
      </c>
      <c r="DO6363"/>
    </row>
    <row r="6364" spans="15:119" x14ac:dyDescent="0.25">
      <c r="O6364" s="268" t="s">
        <v>15843</v>
      </c>
      <c r="P6364" s="268" t="s">
        <v>9484</v>
      </c>
      <c r="Q6364" s="269">
        <v>-6</v>
      </c>
      <c r="R6364" s="269">
        <v>-6.25</v>
      </c>
      <c r="S6364" s="269">
        <v>-40</v>
      </c>
      <c r="T6364" s="269">
        <v>-40.25</v>
      </c>
      <c r="DO6364"/>
    </row>
    <row r="6365" spans="15:119" x14ac:dyDescent="0.25">
      <c r="O6365" s="268" t="s">
        <v>15844</v>
      </c>
      <c r="P6365" s="268" t="s">
        <v>9484</v>
      </c>
      <c r="Q6365" s="269">
        <v>-6.25</v>
      </c>
      <c r="R6365" s="269">
        <v>-6.5</v>
      </c>
      <c r="S6365" s="269">
        <v>-40.25</v>
      </c>
      <c r="T6365" s="269">
        <v>-40.5</v>
      </c>
      <c r="DO6365"/>
    </row>
    <row r="6366" spans="15:119" x14ac:dyDescent="0.25">
      <c r="O6366" s="268" t="s">
        <v>15845</v>
      </c>
      <c r="P6366" s="268" t="s">
        <v>9484</v>
      </c>
      <c r="Q6366" s="269">
        <v>-6.25</v>
      </c>
      <c r="R6366" s="269">
        <v>-6.5</v>
      </c>
      <c r="S6366" s="269">
        <v>-40</v>
      </c>
      <c r="T6366" s="269">
        <v>-40.25</v>
      </c>
      <c r="DO6366"/>
    </row>
    <row r="6367" spans="15:119" x14ac:dyDescent="0.25">
      <c r="O6367" s="268" t="s">
        <v>15846</v>
      </c>
      <c r="P6367" s="268" t="s">
        <v>9482</v>
      </c>
      <c r="Q6367" s="269">
        <v>-6</v>
      </c>
      <c r="R6367" s="269">
        <v>-6.5</v>
      </c>
      <c r="S6367" s="269">
        <v>-39.5</v>
      </c>
      <c r="T6367" s="269">
        <v>-40</v>
      </c>
      <c r="DO6367"/>
    </row>
    <row r="6368" spans="15:119" x14ac:dyDescent="0.25">
      <c r="O6368" s="268" t="s">
        <v>15847</v>
      </c>
      <c r="P6368" s="268" t="s">
        <v>9484</v>
      </c>
      <c r="Q6368" s="269">
        <v>-6</v>
      </c>
      <c r="R6368" s="269">
        <v>-6.25</v>
      </c>
      <c r="S6368" s="269">
        <v>-39.75</v>
      </c>
      <c r="T6368" s="269">
        <v>-40</v>
      </c>
      <c r="DO6368"/>
    </row>
    <row r="6369" spans="15:119" x14ac:dyDescent="0.25">
      <c r="O6369" s="268" t="s">
        <v>15848</v>
      </c>
      <c r="P6369" s="268" t="s">
        <v>9484</v>
      </c>
      <c r="Q6369" s="269">
        <v>-6</v>
      </c>
      <c r="R6369" s="269">
        <v>-6.25</v>
      </c>
      <c r="S6369" s="269">
        <v>-39.5</v>
      </c>
      <c r="T6369" s="269">
        <v>-39.75</v>
      </c>
      <c r="DO6369"/>
    </row>
    <row r="6370" spans="15:119" x14ac:dyDescent="0.25">
      <c r="O6370" s="268" t="s">
        <v>15849</v>
      </c>
      <c r="P6370" s="268" t="s">
        <v>9484</v>
      </c>
      <c r="Q6370" s="269">
        <v>-6.25</v>
      </c>
      <c r="R6370" s="269">
        <v>-6.5</v>
      </c>
      <c r="S6370" s="269">
        <v>-39.75</v>
      </c>
      <c r="T6370" s="269">
        <v>-40</v>
      </c>
      <c r="DO6370"/>
    </row>
    <row r="6371" spans="15:119" x14ac:dyDescent="0.25">
      <c r="O6371" s="268" t="s">
        <v>15850</v>
      </c>
      <c r="P6371" s="268" t="s">
        <v>9484</v>
      </c>
      <c r="Q6371" s="269">
        <v>-6.25</v>
      </c>
      <c r="R6371" s="269">
        <v>-6.5</v>
      </c>
      <c r="S6371" s="269">
        <v>-39.5</v>
      </c>
      <c r="T6371" s="269">
        <v>-39.75</v>
      </c>
      <c r="DO6371"/>
    </row>
    <row r="6372" spans="15:119" x14ac:dyDescent="0.25">
      <c r="O6372" s="268" t="s">
        <v>15851</v>
      </c>
      <c r="P6372" s="268" t="s">
        <v>9482</v>
      </c>
      <c r="Q6372" s="269">
        <v>-6</v>
      </c>
      <c r="R6372" s="269">
        <v>-6.5</v>
      </c>
      <c r="S6372" s="269">
        <v>-39</v>
      </c>
      <c r="T6372" s="269">
        <v>-39.5</v>
      </c>
      <c r="DO6372"/>
    </row>
    <row r="6373" spans="15:119" x14ac:dyDescent="0.25">
      <c r="O6373" s="268" t="s">
        <v>15852</v>
      </c>
      <c r="P6373" s="268" t="s">
        <v>9484</v>
      </c>
      <c r="Q6373" s="269">
        <v>-6</v>
      </c>
      <c r="R6373" s="269">
        <v>-6.25</v>
      </c>
      <c r="S6373" s="269">
        <v>-39.25</v>
      </c>
      <c r="T6373" s="269">
        <v>-39.5</v>
      </c>
      <c r="DO6373"/>
    </row>
    <row r="6374" spans="15:119" x14ac:dyDescent="0.25">
      <c r="O6374" s="268" t="s">
        <v>15853</v>
      </c>
      <c r="P6374" s="268" t="s">
        <v>9484</v>
      </c>
      <c r="Q6374" s="269">
        <v>-6</v>
      </c>
      <c r="R6374" s="269">
        <v>-6.25</v>
      </c>
      <c r="S6374" s="269">
        <v>-39</v>
      </c>
      <c r="T6374" s="269">
        <v>-39.25</v>
      </c>
      <c r="DO6374"/>
    </row>
    <row r="6375" spans="15:119" x14ac:dyDescent="0.25">
      <c r="O6375" s="268" t="s">
        <v>15854</v>
      </c>
      <c r="P6375" s="268" t="s">
        <v>9484</v>
      </c>
      <c r="Q6375" s="269">
        <v>-6.25</v>
      </c>
      <c r="R6375" s="269">
        <v>-6.5</v>
      </c>
      <c r="S6375" s="269">
        <v>-39.25</v>
      </c>
      <c r="T6375" s="269">
        <v>-39.5</v>
      </c>
      <c r="DO6375"/>
    </row>
    <row r="6376" spans="15:119" x14ac:dyDescent="0.25">
      <c r="O6376" s="268" t="s">
        <v>15855</v>
      </c>
      <c r="P6376" s="268" t="s">
        <v>9484</v>
      </c>
      <c r="Q6376" s="269">
        <v>-6.25</v>
      </c>
      <c r="R6376" s="269">
        <v>-6.5</v>
      </c>
      <c r="S6376" s="269">
        <v>-39</v>
      </c>
      <c r="T6376" s="269">
        <v>-39.25</v>
      </c>
      <c r="DO6376"/>
    </row>
    <row r="6377" spans="15:119" x14ac:dyDescent="0.25">
      <c r="O6377" s="268" t="s">
        <v>15856</v>
      </c>
      <c r="P6377" s="268" t="s">
        <v>9482</v>
      </c>
      <c r="Q6377" s="269">
        <v>-6.5</v>
      </c>
      <c r="R6377" s="269">
        <v>-7</v>
      </c>
      <c r="S6377" s="269">
        <v>-40</v>
      </c>
      <c r="T6377" s="269">
        <v>-40.5</v>
      </c>
      <c r="DO6377"/>
    </row>
    <row r="6378" spans="15:119" x14ac:dyDescent="0.25">
      <c r="O6378" s="268" t="s">
        <v>15857</v>
      </c>
      <c r="P6378" s="268" t="s">
        <v>9484</v>
      </c>
      <c r="Q6378" s="269">
        <v>-6.5</v>
      </c>
      <c r="R6378" s="269">
        <v>-6.75</v>
      </c>
      <c r="S6378" s="269">
        <v>-40.25</v>
      </c>
      <c r="T6378" s="269">
        <v>-40.5</v>
      </c>
      <c r="DO6378"/>
    </row>
    <row r="6379" spans="15:119" x14ac:dyDescent="0.25">
      <c r="O6379" s="268" t="s">
        <v>15858</v>
      </c>
      <c r="P6379" s="268" t="s">
        <v>9484</v>
      </c>
      <c r="Q6379" s="269">
        <v>-6.5</v>
      </c>
      <c r="R6379" s="269">
        <v>-6.75</v>
      </c>
      <c r="S6379" s="269">
        <v>-40</v>
      </c>
      <c r="T6379" s="269">
        <v>-40.25</v>
      </c>
      <c r="DO6379"/>
    </row>
    <row r="6380" spans="15:119" x14ac:dyDescent="0.25">
      <c r="O6380" s="268" t="s">
        <v>15859</v>
      </c>
      <c r="P6380" s="268" t="s">
        <v>9484</v>
      </c>
      <c r="Q6380" s="269">
        <v>-6.75</v>
      </c>
      <c r="R6380" s="269">
        <v>-7</v>
      </c>
      <c r="S6380" s="269">
        <v>-40.25</v>
      </c>
      <c r="T6380" s="269">
        <v>-40.5</v>
      </c>
      <c r="DO6380"/>
    </row>
    <row r="6381" spans="15:119" x14ac:dyDescent="0.25">
      <c r="O6381" s="268" t="s">
        <v>15860</v>
      </c>
      <c r="P6381" s="268" t="s">
        <v>9484</v>
      </c>
      <c r="Q6381" s="269">
        <v>-6.75</v>
      </c>
      <c r="R6381" s="269">
        <v>-7</v>
      </c>
      <c r="S6381" s="269">
        <v>-40</v>
      </c>
      <c r="T6381" s="269">
        <v>-40.25</v>
      </c>
      <c r="DO6381"/>
    </row>
    <row r="6382" spans="15:119" x14ac:dyDescent="0.25">
      <c r="O6382" s="268" t="s">
        <v>15861</v>
      </c>
      <c r="P6382" s="268" t="s">
        <v>9482</v>
      </c>
      <c r="Q6382" s="269">
        <v>-6.5</v>
      </c>
      <c r="R6382" s="269">
        <v>-7</v>
      </c>
      <c r="S6382" s="269">
        <v>-39.5</v>
      </c>
      <c r="T6382" s="269">
        <v>-40</v>
      </c>
      <c r="DO6382"/>
    </row>
    <row r="6383" spans="15:119" x14ac:dyDescent="0.25">
      <c r="O6383" s="268" t="s">
        <v>15862</v>
      </c>
      <c r="P6383" s="268" t="s">
        <v>9484</v>
      </c>
      <c r="Q6383" s="269">
        <v>-6.5</v>
      </c>
      <c r="R6383" s="269">
        <v>-6.75</v>
      </c>
      <c r="S6383" s="269">
        <v>-39.75</v>
      </c>
      <c r="T6383" s="269">
        <v>-40</v>
      </c>
      <c r="DO6383"/>
    </row>
    <row r="6384" spans="15:119" x14ac:dyDescent="0.25">
      <c r="O6384" s="268" t="s">
        <v>15863</v>
      </c>
      <c r="P6384" s="268" t="s">
        <v>9484</v>
      </c>
      <c r="Q6384" s="269">
        <v>-6.5</v>
      </c>
      <c r="R6384" s="269">
        <v>-6.75</v>
      </c>
      <c r="S6384" s="269">
        <v>-39.5</v>
      </c>
      <c r="T6384" s="269">
        <v>-39.75</v>
      </c>
      <c r="DO6384"/>
    </row>
    <row r="6385" spans="15:119" x14ac:dyDescent="0.25">
      <c r="O6385" s="268" t="s">
        <v>15864</v>
      </c>
      <c r="P6385" s="268" t="s">
        <v>9484</v>
      </c>
      <c r="Q6385" s="269">
        <v>-6.75</v>
      </c>
      <c r="R6385" s="269">
        <v>-7</v>
      </c>
      <c r="S6385" s="269">
        <v>-39.75</v>
      </c>
      <c r="T6385" s="269">
        <v>-40</v>
      </c>
      <c r="DO6385"/>
    </row>
    <row r="6386" spans="15:119" x14ac:dyDescent="0.25">
      <c r="O6386" s="268" t="s">
        <v>15865</v>
      </c>
      <c r="P6386" s="268" t="s">
        <v>9484</v>
      </c>
      <c r="Q6386" s="269">
        <v>-6.75</v>
      </c>
      <c r="R6386" s="269">
        <v>-7</v>
      </c>
      <c r="S6386" s="269">
        <v>-39.5</v>
      </c>
      <c r="T6386" s="269">
        <v>-39.75</v>
      </c>
      <c r="DO6386"/>
    </row>
    <row r="6387" spans="15:119" x14ac:dyDescent="0.25">
      <c r="O6387" s="268" t="s">
        <v>15866</v>
      </c>
      <c r="P6387" s="268" t="s">
        <v>9482</v>
      </c>
      <c r="Q6387" s="269">
        <v>-6.5</v>
      </c>
      <c r="R6387" s="269">
        <v>-7</v>
      </c>
      <c r="S6387" s="269">
        <v>-39</v>
      </c>
      <c r="T6387" s="269">
        <v>-39.5</v>
      </c>
      <c r="DO6387"/>
    </row>
    <row r="6388" spans="15:119" x14ac:dyDescent="0.25">
      <c r="O6388" s="268" t="s">
        <v>15867</v>
      </c>
      <c r="P6388" s="268" t="s">
        <v>9484</v>
      </c>
      <c r="Q6388" s="269">
        <v>-6.5</v>
      </c>
      <c r="R6388" s="269">
        <v>-6.75</v>
      </c>
      <c r="S6388" s="269">
        <v>-39.25</v>
      </c>
      <c r="T6388" s="269">
        <v>-39.5</v>
      </c>
      <c r="DO6388"/>
    </row>
    <row r="6389" spans="15:119" x14ac:dyDescent="0.25">
      <c r="O6389" s="268" t="s">
        <v>15868</v>
      </c>
      <c r="P6389" s="268" t="s">
        <v>9484</v>
      </c>
      <c r="Q6389" s="269">
        <v>-6.5</v>
      </c>
      <c r="R6389" s="269">
        <v>-6.75</v>
      </c>
      <c r="S6389" s="269">
        <v>-39</v>
      </c>
      <c r="T6389" s="269">
        <v>-39.25</v>
      </c>
      <c r="DO6389"/>
    </row>
    <row r="6390" spans="15:119" x14ac:dyDescent="0.25">
      <c r="O6390" s="268" t="s">
        <v>15869</v>
      </c>
      <c r="P6390" s="268" t="s">
        <v>9484</v>
      </c>
      <c r="Q6390" s="269">
        <v>-6.75</v>
      </c>
      <c r="R6390" s="269">
        <v>-7</v>
      </c>
      <c r="S6390" s="269">
        <v>-39.25</v>
      </c>
      <c r="T6390" s="269">
        <v>-39.5</v>
      </c>
      <c r="DO6390"/>
    </row>
    <row r="6391" spans="15:119" x14ac:dyDescent="0.25">
      <c r="O6391" s="268" t="s">
        <v>15870</v>
      </c>
      <c r="P6391" s="268" t="s">
        <v>9484</v>
      </c>
      <c r="Q6391" s="269">
        <v>-6.75</v>
      </c>
      <c r="R6391" s="269">
        <v>-7</v>
      </c>
      <c r="S6391" s="269">
        <v>-39</v>
      </c>
      <c r="T6391" s="269">
        <v>-39.25</v>
      </c>
      <c r="DO6391"/>
    </row>
    <row r="6392" spans="15:119" x14ac:dyDescent="0.25">
      <c r="O6392" s="268" t="s">
        <v>15871</v>
      </c>
      <c r="P6392" s="268" t="s">
        <v>9480</v>
      </c>
      <c r="Q6392" s="269">
        <v>-7</v>
      </c>
      <c r="R6392" s="269">
        <v>-8</v>
      </c>
      <c r="S6392" s="269">
        <v>-40.5</v>
      </c>
      <c r="T6392" s="269">
        <v>-42</v>
      </c>
      <c r="DO6392"/>
    </row>
    <row r="6393" spans="15:119" x14ac:dyDescent="0.25">
      <c r="O6393" s="268" t="s">
        <v>15872</v>
      </c>
      <c r="P6393" s="268" t="s">
        <v>9482</v>
      </c>
      <c r="Q6393" s="269">
        <v>-7</v>
      </c>
      <c r="R6393" s="269">
        <v>-7.5</v>
      </c>
      <c r="S6393" s="269">
        <v>-41.5</v>
      </c>
      <c r="T6393" s="269">
        <v>-42</v>
      </c>
      <c r="DO6393"/>
    </row>
    <row r="6394" spans="15:119" x14ac:dyDescent="0.25">
      <c r="O6394" s="268" t="s">
        <v>15873</v>
      </c>
      <c r="P6394" s="268" t="s">
        <v>9484</v>
      </c>
      <c r="Q6394" s="269">
        <v>-7</v>
      </c>
      <c r="R6394" s="269">
        <v>-7.25</v>
      </c>
      <c r="S6394" s="269">
        <v>-41.75</v>
      </c>
      <c r="T6394" s="269">
        <v>-42</v>
      </c>
      <c r="DO6394"/>
    </row>
    <row r="6395" spans="15:119" x14ac:dyDescent="0.25">
      <c r="O6395" s="268" t="s">
        <v>15874</v>
      </c>
      <c r="P6395" s="268" t="s">
        <v>9484</v>
      </c>
      <c r="Q6395" s="269">
        <v>-7</v>
      </c>
      <c r="R6395" s="269">
        <v>-7.25</v>
      </c>
      <c r="S6395" s="269">
        <v>-41.5</v>
      </c>
      <c r="T6395" s="269">
        <v>-41.75</v>
      </c>
      <c r="DO6395"/>
    </row>
    <row r="6396" spans="15:119" x14ac:dyDescent="0.25">
      <c r="O6396" s="268" t="s">
        <v>15875</v>
      </c>
      <c r="P6396" s="268" t="s">
        <v>9484</v>
      </c>
      <c r="Q6396" s="269">
        <v>-7.25</v>
      </c>
      <c r="R6396" s="269">
        <v>-7.5</v>
      </c>
      <c r="S6396" s="269">
        <v>-41.75</v>
      </c>
      <c r="T6396" s="269">
        <v>-42</v>
      </c>
      <c r="DO6396"/>
    </row>
    <row r="6397" spans="15:119" x14ac:dyDescent="0.25">
      <c r="O6397" s="268" t="s">
        <v>15876</v>
      </c>
      <c r="P6397" s="268" t="s">
        <v>9484</v>
      </c>
      <c r="Q6397" s="269">
        <v>-7.25</v>
      </c>
      <c r="R6397" s="269">
        <v>-7.5</v>
      </c>
      <c r="S6397" s="269">
        <v>-41.5</v>
      </c>
      <c r="T6397" s="269">
        <v>-41.75</v>
      </c>
      <c r="DO6397"/>
    </row>
    <row r="6398" spans="15:119" x14ac:dyDescent="0.25">
      <c r="O6398" s="268" t="s">
        <v>15877</v>
      </c>
      <c r="P6398" s="268" t="s">
        <v>9482</v>
      </c>
      <c r="Q6398" s="269">
        <v>-7</v>
      </c>
      <c r="R6398" s="269">
        <v>-7.5</v>
      </c>
      <c r="S6398" s="269">
        <v>-41</v>
      </c>
      <c r="T6398" s="269">
        <v>-41.5</v>
      </c>
      <c r="DO6398"/>
    </row>
    <row r="6399" spans="15:119" x14ac:dyDescent="0.25">
      <c r="O6399" s="268" t="s">
        <v>15878</v>
      </c>
      <c r="P6399" s="268" t="s">
        <v>9484</v>
      </c>
      <c r="Q6399" s="269">
        <v>-7</v>
      </c>
      <c r="R6399" s="269">
        <v>-7.25</v>
      </c>
      <c r="S6399" s="269">
        <v>-41.25</v>
      </c>
      <c r="T6399" s="269">
        <v>-41.5</v>
      </c>
      <c r="DO6399"/>
    </row>
    <row r="6400" spans="15:119" x14ac:dyDescent="0.25">
      <c r="O6400" s="268" t="s">
        <v>15879</v>
      </c>
      <c r="P6400" s="268" t="s">
        <v>9484</v>
      </c>
      <c r="Q6400" s="269">
        <v>-7</v>
      </c>
      <c r="R6400" s="269">
        <v>-7.25</v>
      </c>
      <c r="S6400" s="269">
        <v>-41</v>
      </c>
      <c r="T6400" s="269">
        <v>-41.25</v>
      </c>
      <c r="DO6400"/>
    </row>
    <row r="6401" spans="15:119" x14ac:dyDescent="0.25">
      <c r="O6401" s="268" t="s">
        <v>15880</v>
      </c>
      <c r="P6401" s="268" t="s">
        <v>9484</v>
      </c>
      <c r="Q6401" s="269">
        <v>-7.25</v>
      </c>
      <c r="R6401" s="269">
        <v>-7.5</v>
      </c>
      <c r="S6401" s="269">
        <v>-41.25</v>
      </c>
      <c r="T6401" s="269">
        <v>-41.5</v>
      </c>
      <c r="DO6401"/>
    </row>
    <row r="6402" spans="15:119" x14ac:dyDescent="0.25">
      <c r="O6402" s="268" t="s">
        <v>15881</v>
      </c>
      <c r="P6402" s="268" t="s">
        <v>9484</v>
      </c>
      <c r="Q6402" s="269">
        <v>-7.25</v>
      </c>
      <c r="R6402" s="269">
        <v>-7.5</v>
      </c>
      <c r="S6402" s="269">
        <v>-41</v>
      </c>
      <c r="T6402" s="269">
        <v>-41.25</v>
      </c>
      <c r="DO6402"/>
    </row>
    <row r="6403" spans="15:119" x14ac:dyDescent="0.25">
      <c r="O6403" s="268" t="s">
        <v>15882</v>
      </c>
      <c r="P6403" s="268" t="s">
        <v>9482</v>
      </c>
      <c r="Q6403" s="269">
        <v>-7</v>
      </c>
      <c r="R6403" s="269">
        <v>-7.5</v>
      </c>
      <c r="S6403" s="269">
        <v>-40.5</v>
      </c>
      <c r="T6403" s="269">
        <v>-41</v>
      </c>
      <c r="DO6403"/>
    </row>
    <row r="6404" spans="15:119" x14ac:dyDescent="0.25">
      <c r="O6404" s="268" t="s">
        <v>15883</v>
      </c>
      <c r="P6404" s="268" t="s">
        <v>9484</v>
      </c>
      <c r="Q6404" s="269">
        <v>-7</v>
      </c>
      <c r="R6404" s="269">
        <v>-7.25</v>
      </c>
      <c r="S6404" s="269">
        <v>-40.75</v>
      </c>
      <c r="T6404" s="269">
        <v>-41</v>
      </c>
      <c r="DO6404"/>
    </row>
    <row r="6405" spans="15:119" x14ac:dyDescent="0.25">
      <c r="O6405" s="268" t="s">
        <v>15884</v>
      </c>
      <c r="P6405" s="268" t="s">
        <v>9484</v>
      </c>
      <c r="Q6405" s="269">
        <v>-7</v>
      </c>
      <c r="R6405" s="269">
        <v>-7.25</v>
      </c>
      <c r="S6405" s="269">
        <v>-40.5</v>
      </c>
      <c r="T6405" s="269">
        <v>-40.75</v>
      </c>
      <c r="DO6405"/>
    </row>
    <row r="6406" spans="15:119" x14ac:dyDescent="0.25">
      <c r="O6406" s="268" t="s">
        <v>15885</v>
      </c>
      <c r="P6406" s="268" t="s">
        <v>9484</v>
      </c>
      <c r="Q6406" s="269">
        <v>-7.25</v>
      </c>
      <c r="R6406" s="269">
        <v>-7.5</v>
      </c>
      <c r="S6406" s="269">
        <v>-40.75</v>
      </c>
      <c r="T6406" s="269">
        <v>-41</v>
      </c>
      <c r="DO6406"/>
    </row>
    <row r="6407" spans="15:119" x14ac:dyDescent="0.25">
      <c r="O6407" s="268" t="s">
        <v>15886</v>
      </c>
      <c r="P6407" s="268" t="s">
        <v>9484</v>
      </c>
      <c r="Q6407" s="269">
        <v>-7.25</v>
      </c>
      <c r="R6407" s="269">
        <v>-7.5</v>
      </c>
      <c r="S6407" s="269">
        <v>-40.5</v>
      </c>
      <c r="T6407" s="269">
        <v>-40.75</v>
      </c>
      <c r="DO6407"/>
    </row>
    <row r="6408" spans="15:119" x14ac:dyDescent="0.25">
      <c r="O6408" s="268" t="s">
        <v>15887</v>
      </c>
      <c r="P6408" s="268" t="s">
        <v>14009</v>
      </c>
      <c r="Q6408" s="269">
        <v>-7.25</v>
      </c>
      <c r="R6408" s="269">
        <v>-7.375</v>
      </c>
      <c r="S6408" s="269">
        <v>-40.5</v>
      </c>
      <c r="T6408" s="269">
        <v>-40.625</v>
      </c>
      <c r="DO6408"/>
    </row>
    <row r="6409" spans="15:119" x14ac:dyDescent="0.25">
      <c r="O6409" s="268" t="s">
        <v>15888</v>
      </c>
      <c r="P6409" s="268" t="s">
        <v>14009</v>
      </c>
      <c r="Q6409" s="269">
        <v>-7.25</v>
      </c>
      <c r="R6409" s="269">
        <v>-7.375</v>
      </c>
      <c r="S6409" s="269">
        <v>-40.625</v>
      </c>
      <c r="T6409" s="269">
        <v>-40.75</v>
      </c>
      <c r="DO6409"/>
    </row>
    <row r="6410" spans="15:119" x14ac:dyDescent="0.25">
      <c r="O6410" s="268" t="s">
        <v>15889</v>
      </c>
      <c r="P6410" s="268" t="s">
        <v>14009</v>
      </c>
      <c r="Q6410" s="269">
        <v>-7.375</v>
      </c>
      <c r="R6410" s="269">
        <v>-7.5</v>
      </c>
      <c r="S6410" s="269">
        <v>-40.625</v>
      </c>
      <c r="T6410" s="269">
        <v>-40.75</v>
      </c>
      <c r="DO6410"/>
    </row>
    <row r="6411" spans="15:119" x14ac:dyDescent="0.25">
      <c r="O6411" s="268" t="s">
        <v>15890</v>
      </c>
      <c r="P6411" s="268" t="s">
        <v>9482</v>
      </c>
      <c r="Q6411" s="269">
        <v>-7.5</v>
      </c>
      <c r="R6411" s="269">
        <v>-8</v>
      </c>
      <c r="S6411" s="269">
        <v>-41.5</v>
      </c>
      <c r="T6411" s="269">
        <v>-42</v>
      </c>
      <c r="DO6411"/>
    </row>
    <row r="6412" spans="15:119" x14ac:dyDescent="0.25">
      <c r="O6412" s="268" t="s">
        <v>15891</v>
      </c>
      <c r="P6412" s="268" t="s">
        <v>9484</v>
      </c>
      <c r="Q6412" s="269">
        <v>-7.5</v>
      </c>
      <c r="R6412" s="269">
        <v>-7.75</v>
      </c>
      <c r="S6412" s="269">
        <v>-41.75</v>
      </c>
      <c r="T6412" s="269">
        <v>-42</v>
      </c>
      <c r="DO6412"/>
    </row>
    <row r="6413" spans="15:119" x14ac:dyDescent="0.25">
      <c r="O6413" s="268" t="s">
        <v>15892</v>
      </c>
      <c r="P6413" s="268" t="s">
        <v>9484</v>
      </c>
      <c r="Q6413" s="269">
        <v>-7.5</v>
      </c>
      <c r="R6413" s="269">
        <v>-7.75</v>
      </c>
      <c r="S6413" s="269">
        <v>-41.5</v>
      </c>
      <c r="T6413" s="269">
        <v>-41.75</v>
      </c>
      <c r="DO6413"/>
    </row>
    <row r="6414" spans="15:119" x14ac:dyDescent="0.25">
      <c r="O6414" s="268" t="s">
        <v>15893</v>
      </c>
      <c r="P6414" s="268" t="s">
        <v>9484</v>
      </c>
      <c r="Q6414" s="269">
        <v>-7.75</v>
      </c>
      <c r="R6414" s="269">
        <v>-8</v>
      </c>
      <c r="S6414" s="269">
        <v>-41.75</v>
      </c>
      <c r="T6414" s="269">
        <v>-42</v>
      </c>
      <c r="DO6414"/>
    </row>
    <row r="6415" spans="15:119" x14ac:dyDescent="0.25">
      <c r="O6415" s="268" t="s">
        <v>15894</v>
      </c>
      <c r="P6415" s="268" t="s">
        <v>9484</v>
      </c>
      <c r="Q6415" s="269">
        <v>-7.75</v>
      </c>
      <c r="R6415" s="269">
        <v>-8</v>
      </c>
      <c r="S6415" s="269">
        <v>-41.5</v>
      </c>
      <c r="T6415" s="269">
        <v>-41.75</v>
      </c>
      <c r="DO6415"/>
    </row>
    <row r="6416" spans="15:119" x14ac:dyDescent="0.25">
      <c r="O6416" s="268" t="s">
        <v>15895</v>
      </c>
      <c r="P6416" s="268" t="s">
        <v>9482</v>
      </c>
      <c r="Q6416" s="269">
        <v>-7.5</v>
      </c>
      <c r="R6416" s="269">
        <v>-8</v>
      </c>
      <c r="S6416" s="269">
        <v>-41</v>
      </c>
      <c r="T6416" s="269">
        <v>-41.5</v>
      </c>
      <c r="DO6416"/>
    </row>
    <row r="6417" spans="15:119" x14ac:dyDescent="0.25">
      <c r="O6417" s="268" t="s">
        <v>15896</v>
      </c>
      <c r="P6417" s="268" t="s">
        <v>9484</v>
      </c>
      <c r="Q6417" s="269">
        <v>-7.5</v>
      </c>
      <c r="R6417" s="269">
        <v>-7.75</v>
      </c>
      <c r="S6417" s="269">
        <v>-41.25</v>
      </c>
      <c r="T6417" s="269">
        <v>-41.5</v>
      </c>
      <c r="DO6417"/>
    </row>
    <row r="6418" spans="15:119" x14ac:dyDescent="0.25">
      <c r="O6418" s="268" t="s">
        <v>15897</v>
      </c>
      <c r="P6418" s="268" t="s">
        <v>9484</v>
      </c>
      <c r="Q6418" s="269">
        <v>-7.5</v>
      </c>
      <c r="R6418" s="269">
        <v>-7.75</v>
      </c>
      <c r="S6418" s="269">
        <v>-41</v>
      </c>
      <c r="T6418" s="269">
        <v>-41.25</v>
      </c>
      <c r="DO6418"/>
    </row>
    <row r="6419" spans="15:119" x14ac:dyDescent="0.25">
      <c r="O6419" s="268" t="s">
        <v>15898</v>
      </c>
      <c r="P6419" s="268" t="s">
        <v>9484</v>
      </c>
      <c r="Q6419" s="269">
        <v>-7.75</v>
      </c>
      <c r="R6419" s="269">
        <v>-8</v>
      </c>
      <c r="S6419" s="269">
        <v>-41.25</v>
      </c>
      <c r="T6419" s="269">
        <v>-41.5</v>
      </c>
      <c r="DO6419"/>
    </row>
    <row r="6420" spans="15:119" x14ac:dyDescent="0.25">
      <c r="O6420" s="268" t="s">
        <v>15899</v>
      </c>
      <c r="P6420" s="268" t="s">
        <v>9484</v>
      </c>
      <c r="Q6420" s="269">
        <v>-7.75</v>
      </c>
      <c r="R6420" s="269">
        <v>-8</v>
      </c>
      <c r="S6420" s="269">
        <v>-41</v>
      </c>
      <c r="T6420" s="269">
        <v>-41.25</v>
      </c>
      <c r="DO6420"/>
    </row>
    <row r="6421" spans="15:119" x14ac:dyDescent="0.25">
      <c r="O6421" s="268" t="s">
        <v>15900</v>
      </c>
      <c r="P6421" s="268" t="s">
        <v>9482</v>
      </c>
      <c r="Q6421" s="269">
        <v>-7.5</v>
      </c>
      <c r="R6421" s="269">
        <v>-8</v>
      </c>
      <c r="S6421" s="269">
        <v>-40.5</v>
      </c>
      <c r="T6421" s="269">
        <v>-41</v>
      </c>
      <c r="DO6421"/>
    </row>
    <row r="6422" spans="15:119" x14ac:dyDescent="0.25">
      <c r="O6422" s="268" t="s">
        <v>15901</v>
      </c>
      <c r="P6422" s="268" t="s">
        <v>9484</v>
      </c>
      <c r="Q6422" s="269">
        <v>-7.5</v>
      </c>
      <c r="R6422" s="269">
        <v>-7.75</v>
      </c>
      <c r="S6422" s="269">
        <v>-40.75</v>
      </c>
      <c r="T6422" s="269">
        <v>-41</v>
      </c>
      <c r="DO6422"/>
    </row>
    <row r="6423" spans="15:119" x14ac:dyDescent="0.25">
      <c r="O6423" s="268" t="s">
        <v>15902</v>
      </c>
      <c r="P6423" s="268" t="s">
        <v>14009</v>
      </c>
      <c r="Q6423" s="269">
        <v>-7.5</v>
      </c>
      <c r="R6423" s="269">
        <v>-7.625</v>
      </c>
      <c r="S6423" s="269">
        <v>-40.75</v>
      </c>
      <c r="T6423" s="269">
        <v>-40.875</v>
      </c>
      <c r="DO6423"/>
    </row>
    <row r="6424" spans="15:119" x14ac:dyDescent="0.25">
      <c r="O6424" s="268" t="s">
        <v>15903</v>
      </c>
      <c r="P6424" s="268" t="s">
        <v>14009</v>
      </c>
      <c r="Q6424" s="269">
        <v>-7.625</v>
      </c>
      <c r="R6424" s="269">
        <v>-7.75</v>
      </c>
      <c r="S6424" s="269">
        <v>-40.75</v>
      </c>
      <c r="T6424" s="269">
        <v>-40.875</v>
      </c>
      <c r="DO6424"/>
    </row>
    <row r="6425" spans="15:119" x14ac:dyDescent="0.25">
      <c r="O6425" s="268" t="s">
        <v>15904</v>
      </c>
      <c r="P6425" s="268" t="s">
        <v>9484</v>
      </c>
      <c r="Q6425" s="269">
        <v>-7.5</v>
      </c>
      <c r="R6425" s="269">
        <v>-7.75</v>
      </c>
      <c r="S6425" s="269">
        <v>-40.5</v>
      </c>
      <c r="T6425" s="269">
        <v>-40.75</v>
      </c>
      <c r="DO6425"/>
    </row>
    <row r="6426" spans="15:119" x14ac:dyDescent="0.25">
      <c r="O6426" s="268" t="s">
        <v>15905</v>
      </c>
      <c r="P6426" s="268" t="s">
        <v>14009</v>
      </c>
      <c r="Q6426" s="269">
        <v>-7.5</v>
      </c>
      <c r="R6426" s="269">
        <v>-7.625</v>
      </c>
      <c r="S6426" s="269">
        <v>-40.625</v>
      </c>
      <c r="T6426" s="269">
        <v>-40.75</v>
      </c>
      <c r="DO6426"/>
    </row>
    <row r="6427" spans="15:119" x14ac:dyDescent="0.25">
      <c r="O6427" s="268" t="s">
        <v>15906</v>
      </c>
      <c r="P6427" s="268" t="s">
        <v>14009</v>
      </c>
      <c r="Q6427" s="269">
        <v>-7.625</v>
      </c>
      <c r="R6427" s="269">
        <v>-7.75</v>
      </c>
      <c r="S6427" s="269">
        <v>-40.5</v>
      </c>
      <c r="T6427" s="269">
        <v>-40.625</v>
      </c>
      <c r="DO6427"/>
    </row>
    <row r="6428" spans="15:119" x14ac:dyDescent="0.25">
      <c r="O6428" s="268" t="s">
        <v>15907</v>
      </c>
      <c r="P6428" s="268" t="s">
        <v>14009</v>
      </c>
      <c r="Q6428" s="269">
        <v>-7.625</v>
      </c>
      <c r="R6428" s="269">
        <v>-7.75</v>
      </c>
      <c r="S6428" s="269">
        <v>-40.625</v>
      </c>
      <c r="T6428" s="269">
        <v>-40.75</v>
      </c>
      <c r="DO6428"/>
    </row>
    <row r="6429" spans="15:119" x14ac:dyDescent="0.25">
      <c r="O6429" s="268" t="s">
        <v>15908</v>
      </c>
      <c r="P6429" s="268" t="s">
        <v>9484</v>
      </c>
      <c r="Q6429" s="269">
        <v>-7.75</v>
      </c>
      <c r="R6429" s="269">
        <v>-8</v>
      </c>
      <c r="S6429" s="269">
        <v>-40.75</v>
      </c>
      <c r="T6429" s="269">
        <v>-41</v>
      </c>
      <c r="DO6429"/>
    </row>
    <row r="6430" spans="15:119" x14ac:dyDescent="0.25">
      <c r="O6430" s="268" t="s">
        <v>15909</v>
      </c>
      <c r="P6430" s="268" t="s">
        <v>14009</v>
      </c>
      <c r="Q6430" s="269">
        <v>-7.75</v>
      </c>
      <c r="R6430" s="269">
        <v>-7.875</v>
      </c>
      <c r="S6430" s="269">
        <v>-40.75</v>
      </c>
      <c r="T6430" s="269">
        <v>-40.875</v>
      </c>
      <c r="DO6430"/>
    </row>
    <row r="6431" spans="15:119" x14ac:dyDescent="0.25">
      <c r="O6431" s="268" t="s">
        <v>15910</v>
      </c>
      <c r="P6431" s="268" t="s">
        <v>9484</v>
      </c>
      <c r="Q6431" s="269">
        <v>-7.75</v>
      </c>
      <c r="R6431" s="269">
        <v>-8</v>
      </c>
      <c r="S6431" s="269">
        <v>-40.5</v>
      </c>
      <c r="T6431" s="269">
        <v>-40.75</v>
      </c>
      <c r="DO6431"/>
    </row>
    <row r="6432" spans="15:119" x14ac:dyDescent="0.25">
      <c r="O6432" s="268" t="s">
        <v>15911</v>
      </c>
      <c r="P6432" s="268" t="s">
        <v>14009</v>
      </c>
      <c r="Q6432" s="269">
        <v>-7.75</v>
      </c>
      <c r="R6432" s="269">
        <v>-7.875</v>
      </c>
      <c r="S6432" s="269">
        <v>-40.5</v>
      </c>
      <c r="T6432" s="269">
        <v>-40.625</v>
      </c>
      <c r="DO6432"/>
    </row>
    <row r="6433" spans="15:119" x14ac:dyDescent="0.25">
      <c r="O6433" s="268" t="s">
        <v>15912</v>
      </c>
      <c r="P6433" s="268" t="s">
        <v>14009</v>
      </c>
      <c r="Q6433" s="269">
        <v>-7.75</v>
      </c>
      <c r="R6433" s="269">
        <v>-7.875</v>
      </c>
      <c r="S6433" s="269">
        <v>-40.625</v>
      </c>
      <c r="T6433" s="269">
        <v>-40.75</v>
      </c>
      <c r="DO6433"/>
    </row>
    <row r="6434" spans="15:119" x14ac:dyDescent="0.25">
      <c r="O6434" s="268" t="s">
        <v>15913</v>
      </c>
      <c r="P6434" s="268" t="s">
        <v>9480</v>
      </c>
      <c r="Q6434" s="269">
        <v>-7</v>
      </c>
      <c r="R6434" s="269">
        <v>-8</v>
      </c>
      <c r="S6434" s="269">
        <v>-39</v>
      </c>
      <c r="T6434" s="269">
        <v>-40.5</v>
      </c>
      <c r="DO6434"/>
    </row>
    <row r="6435" spans="15:119" x14ac:dyDescent="0.25">
      <c r="O6435" s="268" t="s">
        <v>15914</v>
      </c>
      <c r="P6435" s="268" t="s">
        <v>9482</v>
      </c>
      <c r="Q6435" s="269">
        <v>-7</v>
      </c>
      <c r="R6435" s="269">
        <v>-7.5</v>
      </c>
      <c r="S6435" s="269">
        <v>-40</v>
      </c>
      <c r="T6435" s="269">
        <v>-40.5</v>
      </c>
      <c r="DO6435"/>
    </row>
    <row r="6436" spans="15:119" x14ac:dyDescent="0.25">
      <c r="O6436" s="268" t="s">
        <v>15915</v>
      </c>
      <c r="P6436" s="268" t="s">
        <v>9484</v>
      </c>
      <c r="Q6436" s="269">
        <v>-7</v>
      </c>
      <c r="R6436" s="269">
        <v>-7.25</v>
      </c>
      <c r="S6436" s="269">
        <v>-40.25</v>
      </c>
      <c r="T6436" s="269">
        <v>-40.5</v>
      </c>
      <c r="DO6436"/>
    </row>
    <row r="6437" spans="15:119" x14ac:dyDescent="0.25">
      <c r="O6437" s="268" t="s">
        <v>15916</v>
      </c>
      <c r="P6437" s="268" t="s">
        <v>9484</v>
      </c>
      <c r="Q6437" s="269">
        <v>-7</v>
      </c>
      <c r="R6437" s="269">
        <v>-7.25</v>
      </c>
      <c r="S6437" s="269">
        <v>-40</v>
      </c>
      <c r="T6437" s="269">
        <v>-40.25</v>
      </c>
      <c r="DO6437"/>
    </row>
    <row r="6438" spans="15:119" x14ac:dyDescent="0.25">
      <c r="O6438" s="268" t="s">
        <v>15917</v>
      </c>
      <c r="P6438" s="268" t="s">
        <v>14009</v>
      </c>
      <c r="Q6438" s="269">
        <v>-7.125</v>
      </c>
      <c r="R6438" s="269">
        <v>-7.25</v>
      </c>
      <c r="S6438" s="269">
        <v>-40</v>
      </c>
      <c r="T6438" s="269">
        <v>-40.125</v>
      </c>
      <c r="DO6438"/>
    </row>
    <row r="6439" spans="15:119" x14ac:dyDescent="0.25">
      <c r="O6439" s="268" t="s">
        <v>15918</v>
      </c>
      <c r="P6439" s="268" t="s">
        <v>9484</v>
      </c>
      <c r="Q6439" s="269">
        <v>-7.25</v>
      </c>
      <c r="R6439" s="269">
        <v>-7.5</v>
      </c>
      <c r="S6439" s="269">
        <v>-40.25</v>
      </c>
      <c r="T6439" s="269">
        <v>-40.5</v>
      </c>
      <c r="DO6439"/>
    </row>
    <row r="6440" spans="15:119" x14ac:dyDescent="0.25">
      <c r="O6440" s="268" t="s">
        <v>15919</v>
      </c>
      <c r="P6440" s="268" t="s">
        <v>9484</v>
      </c>
      <c r="Q6440" s="269">
        <v>-7.25</v>
      </c>
      <c r="R6440" s="269">
        <v>-7.5</v>
      </c>
      <c r="S6440" s="269">
        <v>-40</v>
      </c>
      <c r="T6440" s="269">
        <v>-40.25</v>
      </c>
      <c r="DO6440"/>
    </row>
    <row r="6441" spans="15:119" x14ac:dyDescent="0.25">
      <c r="O6441" s="268" t="s">
        <v>15920</v>
      </c>
      <c r="P6441" s="268" t="s">
        <v>9482</v>
      </c>
      <c r="Q6441" s="269">
        <v>-7</v>
      </c>
      <c r="R6441" s="269">
        <v>-7.5</v>
      </c>
      <c r="S6441" s="269">
        <v>-39.5</v>
      </c>
      <c r="T6441" s="269">
        <v>-40</v>
      </c>
      <c r="DO6441"/>
    </row>
    <row r="6442" spans="15:119" x14ac:dyDescent="0.25">
      <c r="O6442" s="268" t="s">
        <v>15921</v>
      </c>
      <c r="P6442" s="268" t="s">
        <v>9484</v>
      </c>
      <c r="Q6442" s="269">
        <v>-7</v>
      </c>
      <c r="R6442" s="269">
        <v>-7.25</v>
      </c>
      <c r="S6442" s="269">
        <v>-39.75</v>
      </c>
      <c r="T6442" s="269">
        <v>-40</v>
      </c>
      <c r="DO6442"/>
    </row>
    <row r="6443" spans="15:119" x14ac:dyDescent="0.25">
      <c r="O6443" s="268" t="s">
        <v>15922</v>
      </c>
      <c r="P6443" s="268" t="s">
        <v>14009</v>
      </c>
      <c r="Q6443" s="269">
        <v>-7</v>
      </c>
      <c r="R6443" s="269">
        <v>-7.125</v>
      </c>
      <c r="S6443" s="269">
        <v>-39.75</v>
      </c>
      <c r="T6443" s="269">
        <v>-39.875</v>
      </c>
      <c r="DO6443"/>
    </row>
    <row r="6444" spans="15:119" x14ac:dyDescent="0.25">
      <c r="O6444" s="268" t="s">
        <v>15923</v>
      </c>
      <c r="P6444" s="268" t="s">
        <v>14009</v>
      </c>
      <c r="Q6444" s="269">
        <v>-7.125</v>
      </c>
      <c r="R6444" s="269">
        <v>-7.25</v>
      </c>
      <c r="S6444" s="269">
        <v>-39.75</v>
      </c>
      <c r="T6444" s="269">
        <v>-39.875</v>
      </c>
      <c r="DO6444"/>
    </row>
    <row r="6445" spans="15:119" x14ac:dyDescent="0.25">
      <c r="O6445" s="268" t="s">
        <v>15924</v>
      </c>
      <c r="P6445" s="268" t="s">
        <v>14009</v>
      </c>
      <c r="Q6445" s="269">
        <v>-7.125</v>
      </c>
      <c r="R6445" s="269">
        <v>-7.25</v>
      </c>
      <c r="S6445" s="269">
        <v>-39.875</v>
      </c>
      <c r="T6445" s="269">
        <v>-40</v>
      </c>
      <c r="DO6445"/>
    </row>
    <row r="6446" spans="15:119" x14ac:dyDescent="0.25">
      <c r="O6446" s="268" t="s">
        <v>15925</v>
      </c>
      <c r="P6446" s="268" t="s">
        <v>9484</v>
      </c>
      <c r="Q6446" s="269">
        <v>-7</v>
      </c>
      <c r="R6446" s="269">
        <v>-7.25</v>
      </c>
      <c r="S6446" s="269">
        <v>-39.5</v>
      </c>
      <c r="T6446" s="269">
        <v>-39.75</v>
      </c>
      <c r="DO6446"/>
    </row>
    <row r="6447" spans="15:119" x14ac:dyDescent="0.25">
      <c r="O6447" s="268" t="s">
        <v>15926</v>
      </c>
      <c r="P6447" s="268" t="s">
        <v>14009</v>
      </c>
      <c r="Q6447" s="269">
        <v>-7</v>
      </c>
      <c r="R6447" s="269">
        <v>-7.125</v>
      </c>
      <c r="S6447" s="269">
        <v>-39.5</v>
      </c>
      <c r="T6447" s="269">
        <v>-39.625</v>
      </c>
      <c r="DO6447"/>
    </row>
    <row r="6448" spans="15:119" x14ac:dyDescent="0.25">
      <c r="O6448" s="268" t="s">
        <v>15927</v>
      </c>
      <c r="P6448" s="268" t="s">
        <v>14009</v>
      </c>
      <c r="Q6448" s="269">
        <v>-7</v>
      </c>
      <c r="R6448" s="269">
        <v>-7.125</v>
      </c>
      <c r="S6448" s="269">
        <v>-39.625</v>
      </c>
      <c r="T6448" s="269">
        <v>-39.75</v>
      </c>
      <c r="DO6448"/>
    </row>
    <row r="6449" spans="15:119" x14ac:dyDescent="0.25">
      <c r="O6449" s="268" t="s">
        <v>15928</v>
      </c>
      <c r="P6449" s="268" t="s">
        <v>14009</v>
      </c>
      <c r="Q6449" s="269">
        <v>-7.125</v>
      </c>
      <c r="R6449" s="269">
        <v>-7.25</v>
      </c>
      <c r="S6449" s="269">
        <v>-39.5</v>
      </c>
      <c r="T6449" s="269">
        <v>-39.625</v>
      </c>
      <c r="DO6449"/>
    </row>
    <row r="6450" spans="15:119" x14ac:dyDescent="0.25">
      <c r="O6450" s="268" t="s">
        <v>15929</v>
      </c>
      <c r="P6450" s="268" t="s">
        <v>9484</v>
      </c>
      <c r="Q6450" s="269">
        <v>-7.25</v>
      </c>
      <c r="R6450" s="269">
        <v>-7.5</v>
      </c>
      <c r="S6450" s="269">
        <v>-39.75</v>
      </c>
      <c r="T6450" s="269">
        <v>-40</v>
      </c>
      <c r="DO6450"/>
    </row>
    <row r="6451" spans="15:119" x14ac:dyDescent="0.25">
      <c r="O6451" s="268" t="s">
        <v>15930</v>
      </c>
      <c r="P6451" s="268" t="s">
        <v>14009</v>
      </c>
      <c r="Q6451" s="269">
        <v>-7.25</v>
      </c>
      <c r="R6451" s="269">
        <v>-7.375</v>
      </c>
      <c r="S6451" s="269">
        <v>-39.75</v>
      </c>
      <c r="T6451" s="269">
        <v>-39.875</v>
      </c>
      <c r="DO6451"/>
    </row>
    <row r="6452" spans="15:119" x14ac:dyDescent="0.25">
      <c r="O6452" s="268" t="s">
        <v>15931</v>
      </c>
      <c r="P6452" s="268" t="s">
        <v>14009</v>
      </c>
      <c r="Q6452" s="269">
        <v>-7.375</v>
      </c>
      <c r="R6452" s="269">
        <v>-7.5</v>
      </c>
      <c r="S6452" s="269">
        <v>-39.75</v>
      </c>
      <c r="T6452" s="269">
        <v>-39.875</v>
      </c>
      <c r="DO6452"/>
    </row>
    <row r="6453" spans="15:119" x14ac:dyDescent="0.25">
      <c r="O6453" s="268" t="s">
        <v>15932</v>
      </c>
      <c r="P6453" s="268" t="s">
        <v>9484</v>
      </c>
      <c r="Q6453" s="269">
        <v>-7.25</v>
      </c>
      <c r="R6453" s="269">
        <v>-7.5</v>
      </c>
      <c r="S6453" s="269">
        <v>-39.5</v>
      </c>
      <c r="T6453" s="269">
        <v>-39.75</v>
      </c>
      <c r="DO6453"/>
    </row>
    <row r="6454" spans="15:119" x14ac:dyDescent="0.25">
      <c r="O6454" s="268" t="s">
        <v>15933</v>
      </c>
      <c r="P6454" s="268" t="s">
        <v>9482</v>
      </c>
      <c r="Q6454" s="269">
        <v>-7</v>
      </c>
      <c r="R6454" s="269">
        <v>-7.5</v>
      </c>
      <c r="S6454" s="269">
        <v>-39</v>
      </c>
      <c r="T6454" s="269">
        <v>-39.5</v>
      </c>
      <c r="DO6454"/>
    </row>
    <row r="6455" spans="15:119" x14ac:dyDescent="0.25">
      <c r="O6455" s="268" t="s">
        <v>15934</v>
      </c>
      <c r="P6455" s="268" t="s">
        <v>9484</v>
      </c>
      <c r="Q6455" s="269">
        <v>-7</v>
      </c>
      <c r="R6455" s="269">
        <v>-7.25</v>
      </c>
      <c r="S6455" s="269">
        <v>-39.25</v>
      </c>
      <c r="T6455" s="269">
        <v>-39.5</v>
      </c>
      <c r="DO6455"/>
    </row>
    <row r="6456" spans="15:119" x14ac:dyDescent="0.25">
      <c r="O6456" s="268" t="s">
        <v>15935</v>
      </c>
      <c r="P6456" s="268" t="s">
        <v>14009</v>
      </c>
      <c r="Q6456" s="269">
        <v>-7.125</v>
      </c>
      <c r="R6456" s="269">
        <v>-7.25</v>
      </c>
      <c r="S6456" s="269">
        <v>-39.375</v>
      </c>
      <c r="T6456" s="269">
        <v>-39.5</v>
      </c>
      <c r="DO6456"/>
    </row>
    <row r="6457" spans="15:119" x14ac:dyDescent="0.25">
      <c r="O6457" s="268" t="s">
        <v>15936</v>
      </c>
      <c r="P6457" s="268" t="s">
        <v>9484</v>
      </c>
      <c r="Q6457" s="269">
        <v>-7</v>
      </c>
      <c r="R6457" s="269">
        <v>-7.25</v>
      </c>
      <c r="S6457" s="269">
        <v>-39</v>
      </c>
      <c r="T6457" s="269">
        <v>-39.25</v>
      </c>
      <c r="DO6457"/>
    </row>
    <row r="6458" spans="15:119" x14ac:dyDescent="0.25">
      <c r="O6458" s="268" t="s">
        <v>15937</v>
      </c>
      <c r="P6458" s="268" t="s">
        <v>9484</v>
      </c>
      <c r="Q6458" s="269">
        <v>-7.25</v>
      </c>
      <c r="R6458" s="269">
        <v>-7.5</v>
      </c>
      <c r="S6458" s="269">
        <v>-39.25</v>
      </c>
      <c r="T6458" s="269">
        <v>-39.5</v>
      </c>
      <c r="DO6458"/>
    </row>
    <row r="6459" spans="15:119" x14ac:dyDescent="0.25">
      <c r="O6459" s="268" t="s">
        <v>15938</v>
      </c>
      <c r="P6459" s="268" t="s">
        <v>14009</v>
      </c>
      <c r="Q6459" s="269">
        <v>-7.25</v>
      </c>
      <c r="R6459" s="269">
        <v>-7.375</v>
      </c>
      <c r="S6459" s="269">
        <v>-39.25</v>
      </c>
      <c r="T6459" s="269">
        <v>-39.375</v>
      </c>
      <c r="DO6459"/>
    </row>
    <row r="6460" spans="15:119" x14ac:dyDescent="0.25">
      <c r="O6460" s="268" t="s">
        <v>15939</v>
      </c>
      <c r="P6460" s="268" t="s">
        <v>14009</v>
      </c>
      <c r="Q6460" s="269">
        <v>-7.25</v>
      </c>
      <c r="R6460" s="269">
        <v>-7.375</v>
      </c>
      <c r="S6460" s="269">
        <v>-39.375</v>
      </c>
      <c r="T6460" s="269">
        <v>-39.5</v>
      </c>
      <c r="DO6460"/>
    </row>
    <row r="6461" spans="15:119" x14ac:dyDescent="0.25">
      <c r="O6461" s="268" t="s">
        <v>15940</v>
      </c>
      <c r="P6461" s="268" t="s">
        <v>14009</v>
      </c>
      <c r="Q6461" s="269">
        <v>-7.375</v>
      </c>
      <c r="R6461" s="269">
        <v>-7.5</v>
      </c>
      <c r="S6461" s="269">
        <v>-39.25</v>
      </c>
      <c r="T6461" s="269">
        <v>-39.375</v>
      </c>
      <c r="DO6461"/>
    </row>
    <row r="6462" spans="15:119" x14ac:dyDescent="0.25">
      <c r="O6462" s="268" t="s">
        <v>15941</v>
      </c>
      <c r="P6462" s="268" t="s">
        <v>9484</v>
      </c>
      <c r="Q6462" s="269">
        <v>-7.25</v>
      </c>
      <c r="R6462" s="269">
        <v>-7.5</v>
      </c>
      <c r="S6462" s="269">
        <v>-39</v>
      </c>
      <c r="T6462" s="269">
        <v>-39.25</v>
      </c>
      <c r="DO6462"/>
    </row>
    <row r="6463" spans="15:119" x14ac:dyDescent="0.25">
      <c r="O6463" s="268" t="s">
        <v>15942</v>
      </c>
      <c r="P6463" s="268" t="s">
        <v>14009</v>
      </c>
      <c r="Q6463" s="269">
        <v>-7.25</v>
      </c>
      <c r="R6463" s="269">
        <v>-7.375</v>
      </c>
      <c r="S6463" s="269">
        <v>-39</v>
      </c>
      <c r="T6463" s="269">
        <v>-39.125</v>
      </c>
      <c r="DO6463"/>
    </row>
    <row r="6464" spans="15:119" x14ac:dyDescent="0.25">
      <c r="O6464" s="268" t="s">
        <v>15943</v>
      </c>
      <c r="P6464" s="268" t="s">
        <v>14009</v>
      </c>
      <c r="Q6464" s="269">
        <v>-7.375</v>
      </c>
      <c r="R6464" s="269">
        <v>-7.5</v>
      </c>
      <c r="S6464" s="269">
        <v>-39</v>
      </c>
      <c r="T6464" s="269">
        <v>-39.125</v>
      </c>
      <c r="DO6464"/>
    </row>
    <row r="6465" spans="15:119" x14ac:dyDescent="0.25">
      <c r="O6465" s="268" t="s">
        <v>15944</v>
      </c>
      <c r="P6465" s="268" t="s">
        <v>14009</v>
      </c>
      <c r="Q6465" s="269">
        <v>-7.375</v>
      </c>
      <c r="R6465" s="269">
        <v>-7.5</v>
      </c>
      <c r="S6465" s="269">
        <v>-39.125</v>
      </c>
      <c r="T6465" s="269">
        <v>-39.25</v>
      </c>
      <c r="DO6465"/>
    </row>
    <row r="6466" spans="15:119" x14ac:dyDescent="0.25">
      <c r="O6466" s="268" t="s">
        <v>15945</v>
      </c>
      <c r="P6466" s="268" t="s">
        <v>9482</v>
      </c>
      <c r="Q6466" s="269">
        <v>-7.5</v>
      </c>
      <c r="R6466" s="269">
        <v>-8</v>
      </c>
      <c r="S6466" s="269">
        <v>-40</v>
      </c>
      <c r="T6466" s="269">
        <v>-40.5</v>
      </c>
      <c r="DO6466"/>
    </row>
    <row r="6467" spans="15:119" x14ac:dyDescent="0.25">
      <c r="O6467" s="268" t="s">
        <v>15946</v>
      </c>
      <c r="P6467" s="268" t="s">
        <v>9484</v>
      </c>
      <c r="Q6467" s="269">
        <v>-7.5</v>
      </c>
      <c r="R6467" s="269">
        <v>-7.75</v>
      </c>
      <c r="S6467" s="269">
        <v>-40.25</v>
      </c>
      <c r="T6467" s="269">
        <v>-40.5</v>
      </c>
      <c r="DO6467"/>
    </row>
    <row r="6468" spans="15:119" x14ac:dyDescent="0.25">
      <c r="O6468" s="268" t="s">
        <v>15947</v>
      </c>
      <c r="P6468" s="268" t="s">
        <v>14009</v>
      </c>
      <c r="Q6468" s="269">
        <v>-7.5</v>
      </c>
      <c r="R6468" s="269">
        <v>-7.625</v>
      </c>
      <c r="S6468" s="269">
        <v>-40.375</v>
      </c>
      <c r="T6468" s="269">
        <v>-40.5</v>
      </c>
      <c r="DO6468"/>
    </row>
    <row r="6469" spans="15:119" x14ac:dyDescent="0.25">
      <c r="O6469" s="268" t="s">
        <v>15948</v>
      </c>
      <c r="P6469" s="268" t="s">
        <v>14009</v>
      </c>
      <c r="Q6469" s="269">
        <v>-7.625</v>
      </c>
      <c r="R6469" s="269">
        <v>-7.75</v>
      </c>
      <c r="S6469" s="269">
        <v>-40.25</v>
      </c>
      <c r="T6469" s="269">
        <v>-40.375</v>
      </c>
      <c r="DO6469"/>
    </row>
    <row r="6470" spans="15:119" x14ac:dyDescent="0.25">
      <c r="O6470" s="268" t="s">
        <v>15949</v>
      </c>
      <c r="P6470" s="268" t="s">
        <v>14009</v>
      </c>
      <c r="Q6470" s="269">
        <v>-7.625</v>
      </c>
      <c r="R6470" s="269">
        <v>-7.75</v>
      </c>
      <c r="S6470" s="269">
        <v>-40.375</v>
      </c>
      <c r="T6470" s="269">
        <v>-40.5</v>
      </c>
      <c r="DO6470"/>
    </row>
    <row r="6471" spans="15:119" x14ac:dyDescent="0.25">
      <c r="O6471" s="268" t="s">
        <v>15950</v>
      </c>
      <c r="P6471" s="268" t="s">
        <v>9484</v>
      </c>
      <c r="Q6471" s="269">
        <v>-7.5</v>
      </c>
      <c r="R6471" s="269">
        <v>-7.75</v>
      </c>
      <c r="S6471" s="269">
        <v>-40</v>
      </c>
      <c r="T6471" s="269">
        <v>-40.25</v>
      </c>
      <c r="DO6471"/>
    </row>
    <row r="6472" spans="15:119" x14ac:dyDescent="0.25">
      <c r="O6472" s="268" t="s">
        <v>15951</v>
      </c>
      <c r="P6472" s="268" t="s">
        <v>14009</v>
      </c>
      <c r="Q6472" s="269">
        <v>-7.5</v>
      </c>
      <c r="R6472" s="269">
        <v>-7.625</v>
      </c>
      <c r="S6472" s="269">
        <v>-40</v>
      </c>
      <c r="T6472" s="269">
        <v>-40.125</v>
      </c>
      <c r="DO6472"/>
    </row>
    <row r="6473" spans="15:119" x14ac:dyDescent="0.25">
      <c r="O6473" s="268" t="s">
        <v>15952</v>
      </c>
      <c r="P6473" s="268" t="s">
        <v>14009</v>
      </c>
      <c r="Q6473" s="269">
        <v>-7.5</v>
      </c>
      <c r="R6473" s="269">
        <v>-7.625</v>
      </c>
      <c r="S6473" s="269">
        <v>-40.125</v>
      </c>
      <c r="T6473" s="269">
        <v>-40.25</v>
      </c>
      <c r="DO6473"/>
    </row>
    <row r="6474" spans="15:119" x14ac:dyDescent="0.25">
      <c r="O6474" s="268" t="s">
        <v>15953</v>
      </c>
      <c r="P6474" s="268" t="s">
        <v>14009</v>
      </c>
      <c r="Q6474" s="269">
        <v>-7.625</v>
      </c>
      <c r="R6474" s="269">
        <v>-7.75</v>
      </c>
      <c r="S6474" s="269">
        <v>-40</v>
      </c>
      <c r="T6474" s="269">
        <v>-40.125</v>
      </c>
      <c r="DO6474"/>
    </row>
    <row r="6475" spans="15:119" x14ac:dyDescent="0.25">
      <c r="O6475" s="268" t="s">
        <v>15954</v>
      </c>
      <c r="P6475" s="268" t="s">
        <v>9484</v>
      </c>
      <c r="Q6475" s="269">
        <v>-7.75</v>
      </c>
      <c r="R6475" s="269">
        <v>-8</v>
      </c>
      <c r="S6475" s="269">
        <v>-40.25</v>
      </c>
      <c r="T6475" s="269">
        <v>-40.5</v>
      </c>
      <c r="DO6475"/>
    </row>
    <row r="6476" spans="15:119" x14ac:dyDescent="0.25">
      <c r="O6476" s="268" t="s">
        <v>15955</v>
      </c>
      <c r="P6476" s="268" t="s">
        <v>14009</v>
      </c>
      <c r="Q6476" s="269">
        <v>-7.75</v>
      </c>
      <c r="R6476" s="269">
        <v>-7.875</v>
      </c>
      <c r="S6476" s="269">
        <v>-40.375</v>
      </c>
      <c r="T6476" s="269">
        <v>-40.5</v>
      </c>
      <c r="DO6476"/>
    </row>
    <row r="6477" spans="15:119" x14ac:dyDescent="0.25">
      <c r="O6477" s="268" t="s">
        <v>15956</v>
      </c>
      <c r="P6477" s="268" t="s">
        <v>9484</v>
      </c>
      <c r="Q6477" s="269">
        <v>-7.75</v>
      </c>
      <c r="R6477" s="269">
        <v>-8</v>
      </c>
      <c r="S6477" s="269">
        <v>-40</v>
      </c>
      <c r="T6477" s="269">
        <v>-40.25</v>
      </c>
      <c r="DO6477"/>
    </row>
    <row r="6478" spans="15:119" x14ac:dyDescent="0.25">
      <c r="O6478" s="268" t="s">
        <v>15957</v>
      </c>
      <c r="P6478" s="268" t="s">
        <v>9482</v>
      </c>
      <c r="Q6478" s="269">
        <v>-7.5</v>
      </c>
      <c r="R6478" s="269">
        <v>-8</v>
      </c>
      <c r="S6478" s="269">
        <v>-39.5</v>
      </c>
      <c r="T6478" s="269">
        <v>-40</v>
      </c>
      <c r="DO6478"/>
    </row>
    <row r="6479" spans="15:119" x14ac:dyDescent="0.25">
      <c r="O6479" s="268" t="s">
        <v>15958</v>
      </c>
      <c r="P6479" s="268" t="s">
        <v>9484</v>
      </c>
      <c r="Q6479" s="269">
        <v>-7.5</v>
      </c>
      <c r="R6479" s="269">
        <v>-7.75</v>
      </c>
      <c r="S6479" s="269">
        <v>-39.75</v>
      </c>
      <c r="T6479" s="269">
        <v>-40</v>
      </c>
      <c r="DO6479"/>
    </row>
    <row r="6480" spans="15:119" x14ac:dyDescent="0.25">
      <c r="O6480" s="268" t="s">
        <v>15959</v>
      </c>
      <c r="P6480" s="268" t="s">
        <v>14009</v>
      </c>
      <c r="Q6480" s="269">
        <v>-7.5</v>
      </c>
      <c r="R6480" s="269">
        <v>-7.625</v>
      </c>
      <c r="S6480" s="269">
        <v>-39.75</v>
      </c>
      <c r="T6480" s="269">
        <v>-39.875</v>
      </c>
      <c r="DO6480"/>
    </row>
    <row r="6481" spans="15:119" x14ac:dyDescent="0.25">
      <c r="O6481" s="268" t="s">
        <v>15960</v>
      </c>
      <c r="P6481" s="268" t="s">
        <v>9484</v>
      </c>
      <c r="Q6481" s="269">
        <v>-7.5</v>
      </c>
      <c r="R6481" s="269">
        <v>-7.75</v>
      </c>
      <c r="S6481" s="269">
        <v>-39.5</v>
      </c>
      <c r="T6481" s="269">
        <v>-39.75</v>
      </c>
      <c r="DO6481"/>
    </row>
    <row r="6482" spans="15:119" x14ac:dyDescent="0.25">
      <c r="O6482" s="268" t="s">
        <v>15961</v>
      </c>
      <c r="P6482" s="268" t="s">
        <v>9484</v>
      </c>
      <c r="Q6482" s="269">
        <v>-7.75</v>
      </c>
      <c r="R6482" s="269">
        <v>-8</v>
      </c>
      <c r="S6482" s="269">
        <v>-39.75</v>
      </c>
      <c r="T6482" s="269">
        <v>-40</v>
      </c>
      <c r="DO6482"/>
    </row>
    <row r="6483" spans="15:119" x14ac:dyDescent="0.25">
      <c r="O6483" s="268" t="s">
        <v>15962</v>
      </c>
      <c r="P6483" s="268" t="s">
        <v>9484</v>
      </c>
      <c r="Q6483" s="269">
        <v>-7.75</v>
      </c>
      <c r="R6483" s="269">
        <v>-8</v>
      </c>
      <c r="S6483" s="269">
        <v>-39.5</v>
      </c>
      <c r="T6483" s="269">
        <v>-39.75</v>
      </c>
      <c r="DO6483"/>
    </row>
    <row r="6484" spans="15:119" x14ac:dyDescent="0.25">
      <c r="O6484" s="268" t="s">
        <v>15963</v>
      </c>
      <c r="P6484" s="268" t="s">
        <v>9482</v>
      </c>
      <c r="Q6484" s="269">
        <v>-7.5</v>
      </c>
      <c r="R6484" s="269">
        <v>-8</v>
      </c>
      <c r="S6484" s="269">
        <v>-39</v>
      </c>
      <c r="T6484" s="269">
        <v>-39.5</v>
      </c>
      <c r="DO6484"/>
    </row>
    <row r="6485" spans="15:119" x14ac:dyDescent="0.25">
      <c r="O6485" s="268" t="s">
        <v>15964</v>
      </c>
      <c r="P6485" s="268" t="s">
        <v>9484</v>
      </c>
      <c r="Q6485" s="269">
        <v>-7.5</v>
      </c>
      <c r="R6485" s="269">
        <v>-7.75</v>
      </c>
      <c r="S6485" s="269">
        <v>-39.25</v>
      </c>
      <c r="T6485" s="269">
        <v>-39.5</v>
      </c>
      <c r="DO6485"/>
    </row>
    <row r="6486" spans="15:119" x14ac:dyDescent="0.25">
      <c r="O6486" s="268" t="s">
        <v>15965</v>
      </c>
      <c r="P6486" s="268" t="s">
        <v>14009</v>
      </c>
      <c r="Q6486" s="269">
        <v>-7.5</v>
      </c>
      <c r="R6486" s="269">
        <v>-7.625</v>
      </c>
      <c r="S6486" s="269">
        <v>-39.25</v>
      </c>
      <c r="T6486" s="269">
        <v>-39.375</v>
      </c>
      <c r="DO6486"/>
    </row>
    <row r="6487" spans="15:119" x14ac:dyDescent="0.25">
      <c r="O6487" s="268" t="s">
        <v>15966</v>
      </c>
      <c r="P6487" s="268" t="s">
        <v>14009</v>
      </c>
      <c r="Q6487" s="269">
        <v>-7.5</v>
      </c>
      <c r="R6487" s="269">
        <v>-7.625</v>
      </c>
      <c r="S6487" s="269">
        <v>-39.375</v>
      </c>
      <c r="T6487" s="269">
        <v>-39.5</v>
      </c>
      <c r="DO6487"/>
    </row>
    <row r="6488" spans="15:119" x14ac:dyDescent="0.25">
      <c r="O6488" s="268" t="s">
        <v>15967</v>
      </c>
      <c r="P6488" s="268" t="s">
        <v>14009</v>
      </c>
      <c r="Q6488" s="269">
        <v>-7.625</v>
      </c>
      <c r="R6488" s="269">
        <v>-7.75</v>
      </c>
      <c r="S6488" s="269">
        <v>-39.25</v>
      </c>
      <c r="T6488" s="269">
        <v>-39.375</v>
      </c>
      <c r="DO6488"/>
    </row>
    <row r="6489" spans="15:119" x14ac:dyDescent="0.25">
      <c r="O6489" s="268" t="s">
        <v>15968</v>
      </c>
      <c r="P6489" s="268" t="s">
        <v>14009</v>
      </c>
      <c r="Q6489" s="269">
        <v>-7.625</v>
      </c>
      <c r="R6489" s="269">
        <v>-7.75</v>
      </c>
      <c r="S6489" s="269">
        <v>-39.375</v>
      </c>
      <c r="T6489" s="269">
        <v>-39.5</v>
      </c>
      <c r="DO6489"/>
    </row>
    <row r="6490" spans="15:119" x14ac:dyDescent="0.25">
      <c r="O6490" s="268" t="s">
        <v>15969</v>
      </c>
      <c r="P6490" s="268" t="s">
        <v>9484</v>
      </c>
      <c r="Q6490" s="269">
        <v>-7.5</v>
      </c>
      <c r="R6490" s="269">
        <v>-7.75</v>
      </c>
      <c r="S6490" s="269">
        <v>-39</v>
      </c>
      <c r="T6490" s="269">
        <v>-39.25</v>
      </c>
      <c r="DO6490"/>
    </row>
    <row r="6491" spans="15:119" x14ac:dyDescent="0.25">
      <c r="O6491" s="268" t="s">
        <v>15970</v>
      </c>
      <c r="P6491" s="268" t="s">
        <v>14009</v>
      </c>
      <c r="Q6491" s="269">
        <v>-7.5</v>
      </c>
      <c r="R6491" s="269">
        <v>-7.625</v>
      </c>
      <c r="S6491" s="269">
        <v>-39</v>
      </c>
      <c r="T6491" s="269">
        <v>-39.125</v>
      </c>
      <c r="DO6491"/>
    </row>
    <row r="6492" spans="15:119" x14ac:dyDescent="0.25">
      <c r="O6492" s="268" t="s">
        <v>15971</v>
      </c>
      <c r="P6492" s="268" t="s">
        <v>14009</v>
      </c>
      <c r="Q6492" s="269">
        <v>-7.5</v>
      </c>
      <c r="R6492" s="269">
        <v>-7.625</v>
      </c>
      <c r="S6492" s="269">
        <v>-39.125</v>
      </c>
      <c r="T6492" s="269">
        <v>-39.25</v>
      </c>
      <c r="DO6492"/>
    </row>
    <row r="6493" spans="15:119" x14ac:dyDescent="0.25">
      <c r="O6493" s="268" t="s">
        <v>15972</v>
      </c>
      <c r="P6493" s="268" t="s">
        <v>14009</v>
      </c>
      <c r="Q6493" s="269">
        <v>-7.625</v>
      </c>
      <c r="R6493" s="269">
        <v>-7.75</v>
      </c>
      <c r="S6493" s="269">
        <v>-39.125</v>
      </c>
      <c r="T6493" s="269">
        <v>-39.25</v>
      </c>
      <c r="DO6493"/>
    </row>
    <row r="6494" spans="15:119" x14ac:dyDescent="0.25">
      <c r="O6494" s="268" t="s">
        <v>15973</v>
      </c>
      <c r="P6494" s="268" t="s">
        <v>9484</v>
      </c>
      <c r="Q6494" s="269">
        <v>-7.75</v>
      </c>
      <c r="R6494" s="269">
        <v>-8</v>
      </c>
      <c r="S6494" s="269">
        <v>-39.25</v>
      </c>
      <c r="T6494" s="269">
        <v>-39.5</v>
      </c>
      <c r="DO6494"/>
    </row>
    <row r="6495" spans="15:119" x14ac:dyDescent="0.25">
      <c r="O6495" s="268" t="s">
        <v>15974</v>
      </c>
      <c r="P6495" s="268" t="s">
        <v>9484</v>
      </c>
      <c r="Q6495" s="269">
        <v>-7.75</v>
      </c>
      <c r="R6495" s="269">
        <v>-8</v>
      </c>
      <c r="S6495" s="269">
        <v>-39</v>
      </c>
      <c r="T6495" s="269">
        <v>-39.25</v>
      </c>
      <c r="DO6495"/>
    </row>
    <row r="6496" spans="15:119" x14ac:dyDescent="0.25">
      <c r="O6496" s="268" t="s">
        <v>15975</v>
      </c>
      <c r="P6496" s="268" t="s">
        <v>9478</v>
      </c>
      <c r="Q6496" s="269">
        <v>-6</v>
      </c>
      <c r="R6496" s="269">
        <v>-8</v>
      </c>
      <c r="S6496" s="269">
        <v>-36</v>
      </c>
      <c r="T6496" s="269">
        <v>-39</v>
      </c>
      <c r="DO6496"/>
    </row>
    <row r="6497" spans="15:119" x14ac:dyDescent="0.25">
      <c r="O6497" s="268" t="s">
        <v>15976</v>
      </c>
      <c r="P6497" s="268" t="s">
        <v>9480</v>
      </c>
      <c r="Q6497" s="269">
        <v>-6</v>
      </c>
      <c r="R6497" s="269">
        <v>-7</v>
      </c>
      <c r="S6497" s="269">
        <v>-37.5</v>
      </c>
      <c r="T6497" s="269">
        <v>-39</v>
      </c>
      <c r="DO6497"/>
    </row>
    <row r="6498" spans="15:119" x14ac:dyDescent="0.25">
      <c r="O6498" s="268" t="s">
        <v>15977</v>
      </c>
      <c r="P6498" s="268" t="s">
        <v>9482</v>
      </c>
      <c r="Q6498" s="269">
        <v>-6</v>
      </c>
      <c r="R6498" s="269">
        <v>-6.5</v>
      </c>
      <c r="S6498" s="269">
        <v>-38.5</v>
      </c>
      <c r="T6498" s="269">
        <v>-39</v>
      </c>
      <c r="DO6498"/>
    </row>
    <row r="6499" spans="15:119" x14ac:dyDescent="0.25">
      <c r="O6499" s="268" t="s">
        <v>15978</v>
      </c>
      <c r="P6499" s="268" t="s">
        <v>9484</v>
      </c>
      <c r="Q6499" s="269">
        <v>-6</v>
      </c>
      <c r="R6499" s="269">
        <v>-6.25</v>
      </c>
      <c r="S6499" s="269">
        <v>-38.75</v>
      </c>
      <c r="T6499" s="269">
        <v>-39</v>
      </c>
      <c r="DO6499"/>
    </row>
    <row r="6500" spans="15:119" x14ac:dyDescent="0.25">
      <c r="O6500" s="268" t="s">
        <v>15979</v>
      </c>
      <c r="P6500" s="268" t="s">
        <v>9484</v>
      </c>
      <c r="Q6500" s="269">
        <v>-6</v>
      </c>
      <c r="R6500" s="269">
        <v>-6.25</v>
      </c>
      <c r="S6500" s="269">
        <v>-38.5</v>
      </c>
      <c r="T6500" s="269">
        <v>-38.75</v>
      </c>
      <c r="DO6500"/>
    </row>
    <row r="6501" spans="15:119" x14ac:dyDescent="0.25">
      <c r="O6501" s="268" t="s">
        <v>15980</v>
      </c>
      <c r="P6501" s="268" t="s">
        <v>9484</v>
      </c>
      <c r="Q6501" s="269">
        <v>-6.25</v>
      </c>
      <c r="R6501" s="269">
        <v>-6.5</v>
      </c>
      <c r="S6501" s="269">
        <v>-38.75</v>
      </c>
      <c r="T6501" s="269">
        <v>-39</v>
      </c>
      <c r="DO6501"/>
    </row>
    <row r="6502" spans="15:119" x14ac:dyDescent="0.25">
      <c r="O6502" s="268" t="s">
        <v>15981</v>
      </c>
      <c r="P6502" s="268" t="s">
        <v>9484</v>
      </c>
      <c r="Q6502" s="269">
        <v>-6.25</v>
      </c>
      <c r="R6502" s="269">
        <v>-6.5</v>
      </c>
      <c r="S6502" s="269">
        <v>-38.5</v>
      </c>
      <c r="T6502" s="269">
        <v>-38.75</v>
      </c>
      <c r="DO6502"/>
    </row>
    <row r="6503" spans="15:119" x14ac:dyDescent="0.25">
      <c r="O6503" s="268" t="s">
        <v>15982</v>
      </c>
      <c r="P6503" s="268" t="s">
        <v>9482</v>
      </c>
      <c r="Q6503" s="269">
        <v>-6</v>
      </c>
      <c r="R6503" s="269">
        <v>-6.5</v>
      </c>
      <c r="S6503" s="269">
        <v>-38</v>
      </c>
      <c r="T6503" s="269">
        <v>-38.5</v>
      </c>
      <c r="DO6503"/>
    </row>
    <row r="6504" spans="15:119" x14ac:dyDescent="0.25">
      <c r="O6504" s="268" t="s">
        <v>15983</v>
      </c>
      <c r="P6504" s="268" t="s">
        <v>9484</v>
      </c>
      <c r="Q6504" s="269">
        <v>-6</v>
      </c>
      <c r="R6504" s="269">
        <v>-6.25</v>
      </c>
      <c r="S6504" s="269">
        <v>-38.25</v>
      </c>
      <c r="T6504" s="269">
        <v>-38.5</v>
      </c>
      <c r="DO6504"/>
    </row>
    <row r="6505" spans="15:119" x14ac:dyDescent="0.25">
      <c r="O6505" s="268" t="s">
        <v>15984</v>
      </c>
      <c r="P6505" s="268" t="s">
        <v>9484</v>
      </c>
      <c r="Q6505" s="269">
        <v>-6</v>
      </c>
      <c r="R6505" s="269">
        <v>-6.25</v>
      </c>
      <c r="S6505" s="269">
        <v>-38</v>
      </c>
      <c r="T6505" s="269">
        <v>-38.25</v>
      </c>
      <c r="DO6505"/>
    </row>
    <row r="6506" spans="15:119" x14ac:dyDescent="0.25">
      <c r="O6506" s="268" t="s">
        <v>15985</v>
      </c>
      <c r="P6506" s="268" t="s">
        <v>9484</v>
      </c>
      <c r="Q6506" s="269">
        <v>-6.25</v>
      </c>
      <c r="R6506" s="269">
        <v>-6.5</v>
      </c>
      <c r="S6506" s="269">
        <v>-38.25</v>
      </c>
      <c r="T6506" s="269">
        <v>-38.5</v>
      </c>
      <c r="DO6506"/>
    </row>
    <row r="6507" spans="15:119" x14ac:dyDescent="0.25">
      <c r="O6507" s="268" t="s">
        <v>15986</v>
      </c>
      <c r="P6507" s="268" t="s">
        <v>9484</v>
      </c>
      <c r="Q6507" s="269">
        <v>-6.25</v>
      </c>
      <c r="R6507" s="269">
        <v>-6.5</v>
      </c>
      <c r="S6507" s="269">
        <v>-38</v>
      </c>
      <c r="T6507" s="269">
        <v>-38.25</v>
      </c>
      <c r="DO6507"/>
    </row>
    <row r="6508" spans="15:119" x14ac:dyDescent="0.25">
      <c r="O6508" s="268" t="s">
        <v>15987</v>
      </c>
      <c r="P6508" s="268" t="s">
        <v>9482</v>
      </c>
      <c r="Q6508" s="269">
        <v>-6</v>
      </c>
      <c r="R6508" s="269">
        <v>-6.5</v>
      </c>
      <c r="S6508" s="269">
        <v>-37.5</v>
      </c>
      <c r="T6508" s="269">
        <v>-38</v>
      </c>
      <c r="DO6508"/>
    </row>
    <row r="6509" spans="15:119" x14ac:dyDescent="0.25">
      <c r="O6509" s="268" t="s">
        <v>15988</v>
      </c>
      <c r="P6509" s="268" t="s">
        <v>9484</v>
      </c>
      <c r="Q6509" s="269">
        <v>-6</v>
      </c>
      <c r="R6509" s="269">
        <v>-6.25</v>
      </c>
      <c r="S6509" s="269">
        <v>-37.75</v>
      </c>
      <c r="T6509" s="269">
        <v>-38</v>
      </c>
      <c r="DO6509"/>
    </row>
    <row r="6510" spans="15:119" x14ac:dyDescent="0.25">
      <c r="O6510" s="268" t="s">
        <v>15989</v>
      </c>
      <c r="P6510" s="268" t="s">
        <v>9484</v>
      </c>
      <c r="Q6510" s="269">
        <v>-6</v>
      </c>
      <c r="R6510" s="269">
        <v>-6.25</v>
      </c>
      <c r="S6510" s="269">
        <v>-37.5</v>
      </c>
      <c r="T6510" s="269">
        <v>-37.75</v>
      </c>
      <c r="DO6510"/>
    </row>
    <row r="6511" spans="15:119" x14ac:dyDescent="0.25">
      <c r="O6511" s="268" t="s">
        <v>15990</v>
      </c>
      <c r="P6511" s="268" t="s">
        <v>9484</v>
      </c>
      <c r="Q6511" s="269">
        <v>-6.25</v>
      </c>
      <c r="R6511" s="269">
        <v>-6.5</v>
      </c>
      <c r="S6511" s="269">
        <v>-37.75</v>
      </c>
      <c r="T6511" s="269">
        <v>-38</v>
      </c>
      <c r="DO6511"/>
    </row>
    <row r="6512" spans="15:119" x14ac:dyDescent="0.25">
      <c r="O6512" s="268" t="s">
        <v>15991</v>
      </c>
      <c r="P6512" s="268" t="s">
        <v>9484</v>
      </c>
      <c r="Q6512" s="269">
        <v>-6.25</v>
      </c>
      <c r="R6512" s="269">
        <v>-6.5</v>
      </c>
      <c r="S6512" s="269">
        <v>-37.5</v>
      </c>
      <c r="T6512" s="269">
        <v>-37.75</v>
      </c>
      <c r="DO6512"/>
    </row>
    <row r="6513" spans="15:119" x14ac:dyDescent="0.25">
      <c r="O6513" s="268" t="s">
        <v>15992</v>
      </c>
      <c r="P6513" s="268" t="s">
        <v>9482</v>
      </c>
      <c r="Q6513" s="269">
        <v>-6.5</v>
      </c>
      <c r="R6513" s="269">
        <v>-7</v>
      </c>
      <c r="S6513" s="269">
        <v>-38.5</v>
      </c>
      <c r="T6513" s="269">
        <v>-39</v>
      </c>
      <c r="DO6513"/>
    </row>
    <row r="6514" spans="15:119" x14ac:dyDescent="0.25">
      <c r="O6514" s="268" t="s">
        <v>15993</v>
      </c>
      <c r="P6514" s="268" t="s">
        <v>9484</v>
      </c>
      <c r="Q6514" s="269">
        <v>-6.5</v>
      </c>
      <c r="R6514" s="269">
        <v>-6.75</v>
      </c>
      <c r="S6514" s="269">
        <v>-38.75</v>
      </c>
      <c r="T6514" s="269">
        <v>-39</v>
      </c>
      <c r="DO6514"/>
    </row>
    <row r="6515" spans="15:119" x14ac:dyDescent="0.25">
      <c r="O6515" s="268" t="s">
        <v>15994</v>
      </c>
      <c r="P6515" s="268" t="s">
        <v>9484</v>
      </c>
      <c r="Q6515" s="269">
        <v>-6.5</v>
      </c>
      <c r="R6515" s="269">
        <v>-6.75</v>
      </c>
      <c r="S6515" s="269">
        <v>-38.5</v>
      </c>
      <c r="T6515" s="269">
        <v>-38.75</v>
      </c>
      <c r="DO6515"/>
    </row>
    <row r="6516" spans="15:119" x14ac:dyDescent="0.25">
      <c r="O6516" s="268" t="s">
        <v>15995</v>
      </c>
      <c r="P6516" s="268" t="s">
        <v>9484</v>
      </c>
      <c r="Q6516" s="269">
        <v>-6.75</v>
      </c>
      <c r="R6516" s="269">
        <v>-7</v>
      </c>
      <c r="S6516" s="269">
        <v>-38.75</v>
      </c>
      <c r="T6516" s="269">
        <v>-39</v>
      </c>
      <c r="DO6516"/>
    </row>
    <row r="6517" spans="15:119" x14ac:dyDescent="0.25">
      <c r="O6517" s="268" t="s">
        <v>15996</v>
      </c>
      <c r="P6517" s="268" t="s">
        <v>9484</v>
      </c>
      <c r="Q6517" s="269">
        <v>-6.75</v>
      </c>
      <c r="R6517" s="269">
        <v>-7</v>
      </c>
      <c r="S6517" s="269">
        <v>-38.5</v>
      </c>
      <c r="T6517" s="269">
        <v>-38.75</v>
      </c>
      <c r="DO6517"/>
    </row>
    <row r="6518" spans="15:119" x14ac:dyDescent="0.25">
      <c r="O6518" s="268" t="s">
        <v>15997</v>
      </c>
      <c r="P6518" s="268" t="s">
        <v>9482</v>
      </c>
      <c r="Q6518" s="269">
        <v>-6.5</v>
      </c>
      <c r="R6518" s="269">
        <v>-7</v>
      </c>
      <c r="S6518" s="269">
        <v>-38</v>
      </c>
      <c r="T6518" s="269">
        <v>-38.5</v>
      </c>
      <c r="DO6518"/>
    </row>
    <row r="6519" spans="15:119" x14ac:dyDescent="0.25">
      <c r="O6519" s="268" t="s">
        <v>15998</v>
      </c>
      <c r="P6519" s="268" t="s">
        <v>9484</v>
      </c>
      <c r="Q6519" s="269">
        <v>-6.5</v>
      </c>
      <c r="R6519" s="269">
        <v>-6.75</v>
      </c>
      <c r="S6519" s="269">
        <v>-38.25</v>
      </c>
      <c r="T6519" s="269">
        <v>-38.5</v>
      </c>
      <c r="DO6519"/>
    </row>
    <row r="6520" spans="15:119" x14ac:dyDescent="0.25">
      <c r="O6520" s="268" t="s">
        <v>15999</v>
      </c>
      <c r="P6520" s="268" t="s">
        <v>9484</v>
      </c>
      <c r="Q6520" s="269">
        <v>-6.5</v>
      </c>
      <c r="R6520" s="269">
        <v>-6.75</v>
      </c>
      <c r="S6520" s="269">
        <v>-38</v>
      </c>
      <c r="T6520" s="269">
        <v>-38.25</v>
      </c>
      <c r="DO6520"/>
    </row>
    <row r="6521" spans="15:119" x14ac:dyDescent="0.25">
      <c r="O6521" s="268" t="s">
        <v>16000</v>
      </c>
      <c r="P6521" s="268" t="s">
        <v>9484</v>
      </c>
      <c r="Q6521" s="269">
        <v>-6.75</v>
      </c>
      <c r="R6521" s="269">
        <v>-7</v>
      </c>
      <c r="S6521" s="269">
        <v>-38.25</v>
      </c>
      <c r="T6521" s="269">
        <v>-38.5</v>
      </c>
      <c r="DO6521"/>
    </row>
    <row r="6522" spans="15:119" x14ac:dyDescent="0.25">
      <c r="O6522" s="268" t="s">
        <v>16001</v>
      </c>
      <c r="P6522" s="268" t="s">
        <v>9484</v>
      </c>
      <c r="Q6522" s="269">
        <v>-6.75</v>
      </c>
      <c r="R6522" s="269">
        <v>-7</v>
      </c>
      <c r="S6522" s="269">
        <v>-38</v>
      </c>
      <c r="T6522" s="269">
        <v>-38.25</v>
      </c>
      <c r="DO6522"/>
    </row>
    <row r="6523" spans="15:119" x14ac:dyDescent="0.25">
      <c r="O6523" s="268" t="s">
        <v>16002</v>
      </c>
      <c r="P6523" s="268" t="s">
        <v>9482</v>
      </c>
      <c r="Q6523" s="269">
        <v>-6.5</v>
      </c>
      <c r="R6523" s="269">
        <v>-7</v>
      </c>
      <c r="S6523" s="269">
        <v>-37.5</v>
      </c>
      <c r="T6523" s="269">
        <v>-38</v>
      </c>
      <c r="DO6523"/>
    </row>
    <row r="6524" spans="15:119" x14ac:dyDescent="0.25">
      <c r="O6524" s="268" t="s">
        <v>16003</v>
      </c>
      <c r="P6524" s="268" t="s">
        <v>9484</v>
      </c>
      <c r="Q6524" s="269">
        <v>-6.5</v>
      </c>
      <c r="R6524" s="269">
        <v>-6.75</v>
      </c>
      <c r="S6524" s="269">
        <v>-37.75</v>
      </c>
      <c r="T6524" s="269">
        <v>-38</v>
      </c>
      <c r="DO6524"/>
    </row>
    <row r="6525" spans="15:119" x14ac:dyDescent="0.25">
      <c r="O6525" s="268" t="s">
        <v>16004</v>
      </c>
      <c r="P6525" s="268" t="s">
        <v>9484</v>
      </c>
      <c r="Q6525" s="269">
        <v>-6.5</v>
      </c>
      <c r="R6525" s="269">
        <v>-6.75</v>
      </c>
      <c r="S6525" s="269">
        <v>-37.5</v>
      </c>
      <c r="T6525" s="269">
        <v>-37.75</v>
      </c>
      <c r="DO6525"/>
    </row>
    <row r="6526" spans="15:119" x14ac:dyDescent="0.25">
      <c r="O6526" s="268" t="s">
        <v>16005</v>
      </c>
      <c r="P6526" s="268" t="s">
        <v>9484</v>
      </c>
      <c r="Q6526" s="269">
        <v>-6.75</v>
      </c>
      <c r="R6526" s="269">
        <v>-7</v>
      </c>
      <c r="S6526" s="269">
        <v>-37.75</v>
      </c>
      <c r="T6526" s="269">
        <v>-38</v>
      </c>
      <c r="DO6526"/>
    </row>
    <row r="6527" spans="15:119" x14ac:dyDescent="0.25">
      <c r="O6527" s="268" t="s">
        <v>16006</v>
      </c>
      <c r="P6527" s="268" t="s">
        <v>9484</v>
      </c>
      <c r="Q6527" s="269">
        <v>-6.75</v>
      </c>
      <c r="R6527" s="269">
        <v>-7</v>
      </c>
      <c r="S6527" s="269">
        <v>-37.5</v>
      </c>
      <c r="T6527" s="269">
        <v>-37.75</v>
      </c>
      <c r="DO6527"/>
    </row>
    <row r="6528" spans="15:119" x14ac:dyDescent="0.25">
      <c r="O6528" s="268" t="s">
        <v>16007</v>
      </c>
      <c r="P6528" s="268" t="s">
        <v>9480</v>
      </c>
      <c r="Q6528" s="269">
        <v>-6</v>
      </c>
      <c r="R6528" s="269">
        <v>-7</v>
      </c>
      <c r="S6528" s="269">
        <v>-36</v>
      </c>
      <c r="T6528" s="269">
        <v>-37.5</v>
      </c>
      <c r="DO6528"/>
    </row>
    <row r="6529" spans="15:119" x14ac:dyDescent="0.25">
      <c r="O6529" s="268" t="s">
        <v>16008</v>
      </c>
      <c r="P6529" s="268" t="s">
        <v>9482</v>
      </c>
      <c r="Q6529" s="269">
        <v>-6</v>
      </c>
      <c r="R6529" s="269">
        <v>-6.5</v>
      </c>
      <c r="S6529" s="269">
        <v>-37</v>
      </c>
      <c r="T6529" s="269">
        <v>-37.5</v>
      </c>
      <c r="DO6529"/>
    </row>
    <row r="6530" spans="15:119" x14ac:dyDescent="0.25">
      <c r="O6530" s="268" t="s">
        <v>16009</v>
      </c>
      <c r="P6530" s="268" t="s">
        <v>9484</v>
      </c>
      <c r="Q6530" s="269">
        <v>-6</v>
      </c>
      <c r="R6530" s="269">
        <v>-6.25</v>
      </c>
      <c r="S6530" s="269">
        <v>-37.25</v>
      </c>
      <c r="T6530" s="269">
        <v>-37.5</v>
      </c>
      <c r="DO6530"/>
    </row>
    <row r="6531" spans="15:119" x14ac:dyDescent="0.25">
      <c r="O6531" s="268" t="s">
        <v>16010</v>
      </c>
      <c r="P6531" s="268" t="s">
        <v>9484</v>
      </c>
      <c r="Q6531" s="269">
        <v>-6</v>
      </c>
      <c r="R6531" s="269">
        <v>-6.25</v>
      </c>
      <c r="S6531" s="269">
        <v>-37</v>
      </c>
      <c r="T6531" s="269">
        <v>-37.25</v>
      </c>
      <c r="DO6531"/>
    </row>
    <row r="6532" spans="15:119" x14ac:dyDescent="0.25">
      <c r="O6532" s="268" t="s">
        <v>16011</v>
      </c>
      <c r="P6532" s="268" t="s">
        <v>9484</v>
      </c>
      <c r="Q6532" s="269">
        <v>-6.25</v>
      </c>
      <c r="R6532" s="269">
        <v>-6.5</v>
      </c>
      <c r="S6532" s="269">
        <v>-37.25</v>
      </c>
      <c r="T6532" s="269">
        <v>-37.5</v>
      </c>
      <c r="DO6532"/>
    </row>
    <row r="6533" spans="15:119" x14ac:dyDescent="0.25">
      <c r="O6533" s="268" t="s">
        <v>16012</v>
      </c>
      <c r="P6533" s="268" t="s">
        <v>9484</v>
      </c>
      <c r="Q6533" s="269">
        <v>-6.25</v>
      </c>
      <c r="R6533" s="269">
        <v>-6.5</v>
      </c>
      <c r="S6533" s="269">
        <v>-37</v>
      </c>
      <c r="T6533" s="269">
        <v>-37.25</v>
      </c>
      <c r="DO6533"/>
    </row>
    <row r="6534" spans="15:119" x14ac:dyDescent="0.25">
      <c r="O6534" s="268" t="s">
        <v>16013</v>
      </c>
      <c r="P6534" s="268" t="s">
        <v>9482</v>
      </c>
      <c r="Q6534" s="269">
        <v>-6</v>
      </c>
      <c r="R6534" s="269">
        <v>-6.5</v>
      </c>
      <c r="S6534" s="269">
        <v>-36.5</v>
      </c>
      <c r="T6534" s="269">
        <v>-37</v>
      </c>
      <c r="DO6534"/>
    </row>
    <row r="6535" spans="15:119" x14ac:dyDescent="0.25">
      <c r="O6535" s="268" t="s">
        <v>16014</v>
      </c>
      <c r="P6535" s="268" t="s">
        <v>9484</v>
      </c>
      <c r="Q6535" s="269">
        <v>-6</v>
      </c>
      <c r="R6535" s="269">
        <v>-6.25</v>
      </c>
      <c r="S6535" s="269">
        <v>-36.75</v>
      </c>
      <c r="T6535" s="269">
        <v>-37</v>
      </c>
      <c r="DO6535"/>
    </row>
    <row r="6536" spans="15:119" x14ac:dyDescent="0.25">
      <c r="O6536" s="268" t="s">
        <v>16015</v>
      </c>
      <c r="P6536" s="268" t="s">
        <v>9484</v>
      </c>
      <c r="Q6536" s="269">
        <v>-6</v>
      </c>
      <c r="R6536" s="269">
        <v>-6.25</v>
      </c>
      <c r="S6536" s="269">
        <v>-36.5</v>
      </c>
      <c r="T6536" s="269">
        <v>-36.75</v>
      </c>
      <c r="DO6536"/>
    </row>
    <row r="6537" spans="15:119" x14ac:dyDescent="0.25">
      <c r="O6537" s="268" t="s">
        <v>16016</v>
      </c>
      <c r="P6537" s="268" t="s">
        <v>9484</v>
      </c>
      <c r="Q6537" s="269">
        <v>-6.25</v>
      </c>
      <c r="R6537" s="269">
        <v>-6.5</v>
      </c>
      <c r="S6537" s="269">
        <v>-36.75</v>
      </c>
      <c r="T6537" s="269">
        <v>-37</v>
      </c>
      <c r="DO6537"/>
    </row>
    <row r="6538" spans="15:119" x14ac:dyDescent="0.25">
      <c r="O6538" s="268" t="s">
        <v>16017</v>
      </c>
      <c r="P6538" s="268" t="s">
        <v>9484</v>
      </c>
      <c r="Q6538" s="269">
        <v>-6.25</v>
      </c>
      <c r="R6538" s="269">
        <v>-6.5</v>
      </c>
      <c r="S6538" s="269">
        <v>-36.5</v>
      </c>
      <c r="T6538" s="269">
        <v>-36.75</v>
      </c>
      <c r="DO6538"/>
    </row>
    <row r="6539" spans="15:119" x14ac:dyDescent="0.25">
      <c r="O6539" s="268" t="s">
        <v>16018</v>
      </c>
      <c r="P6539" s="268" t="s">
        <v>9482</v>
      </c>
      <c r="Q6539" s="269">
        <v>-6</v>
      </c>
      <c r="R6539" s="269">
        <v>-6.5</v>
      </c>
      <c r="S6539" s="269">
        <v>-36</v>
      </c>
      <c r="T6539" s="269">
        <v>-36.5</v>
      </c>
      <c r="DO6539"/>
    </row>
    <row r="6540" spans="15:119" x14ac:dyDescent="0.25">
      <c r="O6540" s="268" t="s">
        <v>16019</v>
      </c>
      <c r="P6540" s="268" t="s">
        <v>9484</v>
      </c>
      <c r="Q6540" s="269">
        <v>-6</v>
      </c>
      <c r="R6540" s="269">
        <v>-6.25</v>
      </c>
      <c r="S6540" s="269">
        <v>-36.25</v>
      </c>
      <c r="T6540" s="269">
        <v>-36.5</v>
      </c>
      <c r="DO6540"/>
    </row>
    <row r="6541" spans="15:119" x14ac:dyDescent="0.25">
      <c r="O6541" s="268" t="s">
        <v>16020</v>
      </c>
      <c r="P6541" s="268" t="s">
        <v>9484</v>
      </c>
      <c r="Q6541" s="269">
        <v>-6</v>
      </c>
      <c r="R6541" s="269">
        <v>-6.25</v>
      </c>
      <c r="S6541" s="269">
        <v>-36</v>
      </c>
      <c r="T6541" s="269">
        <v>-36.25</v>
      </c>
      <c r="DO6541"/>
    </row>
    <row r="6542" spans="15:119" x14ac:dyDescent="0.25">
      <c r="O6542" s="268" t="s">
        <v>16021</v>
      </c>
      <c r="P6542" s="268" t="s">
        <v>9484</v>
      </c>
      <c r="Q6542" s="269">
        <v>-6.25</v>
      </c>
      <c r="R6542" s="269">
        <v>-6.5</v>
      </c>
      <c r="S6542" s="269">
        <v>-36.25</v>
      </c>
      <c r="T6542" s="269">
        <v>-36.5</v>
      </c>
      <c r="DO6542"/>
    </row>
    <row r="6543" spans="15:119" x14ac:dyDescent="0.25">
      <c r="O6543" s="268" t="s">
        <v>16022</v>
      </c>
      <c r="P6543" s="268" t="s">
        <v>9484</v>
      </c>
      <c r="Q6543" s="269">
        <v>-6.25</v>
      </c>
      <c r="R6543" s="269">
        <v>-6.5</v>
      </c>
      <c r="S6543" s="269">
        <v>-36</v>
      </c>
      <c r="T6543" s="269">
        <v>-36.25</v>
      </c>
      <c r="DO6543"/>
    </row>
    <row r="6544" spans="15:119" x14ac:dyDescent="0.25">
      <c r="O6544" s="268" t="s">
        <v>16023</v>
      </c>
      <c r="P6544" s="268" t="s">
        <v>9482</v>
      </c>
      <c r="Q6544" s="269">
        <v>-6.5</v>
      </c>
      <c r="R6544" s="269">
        <v>-7</v>
      </c>
      <c r="S6544" s="269">
        <v>-37</v>
      </c>
      <c r="T6544" s="269">
        <v>-37.5</v>
      </c>
      <c r="DO6544"/>
    </row>
    <row r="6545" spans="15:119" x14ac:dyDescent="0.25">
      <c r="O6545" s="268" t="s">
        <v>16024</v>
      </c>
      <c r="P6545" s="268" t="s">
        <v>9484</v>
      </c>
      <c r="Q6545" s="269">
        <v>-6.5</v>
      </c>
      <c r="R6545" s="269">
        <v>-6.75</v>
      </c>
      <c r="S6545" s="269">
        <v>-37.25</v>
      </c>
      <c r="T6545" s="269">
        <v>-37.5</v>
      </c>
      <c r="DO6545"/>
    </row>
    <row r="6546" spans="15:119" x14ac:dyDescent="0.25">
      <c r="O6546" s="268" t="s">
        <v>16025</v>
      </c>
      <c r="P6546" s="268" t="s">
        <v>9484</v>
      </c>
      <c r="Q6546" s="269">
        <v>-6.5</v>
      </c>
      <c r="R6546" s="269">
        <v>-6.75</v>
      </c>
      <c r="S6546" s="269">
        <v>-37</v>
      </c>
      <c r="T6546" s="269">
        <v>-37.25</v>
      </c>
      <c r="DO6546"/>
    </row>
    <row r="6547" spans="15:119" x14ac:dyDescent="0.25">
      <c r="O6547" s="268" t="s">
        <v>16026</v>
      </c>
      <c r="P6547" s="268" t="s">
        <v>9484</v>
      </c>
      <c r="Q6547" s="269">
        <v>-6.75</v>
      </c>
      <c r="R6547" s="269">
        <v>-7</v>
      </c>
      <c r="S6547" s="269">
        <v>-37.25</v>
      </c>
      <c r="T6547" s="269">
        <v>-37.5</v>
      </c>
      <c r="DO6547"/>
    </row>
    <row r="6548" spans="15:119" x14ac:dyDescent="0.25">
      <c r="O6548" s="268" t="s">
        <v>16027</v>
      </c>
      <c r="P6548" s="268" t="s">
        <v>9484</v>
      </c>
      <c r="Q6548" s="269">
        <v>-6.75</v>
      </c>
      <c r="R6548" s="269">
        <v>-7</v>
      </c>
      <c r="S6548" s="269">
        <v>-37</v>
      </c>
      <c r="T6548" s="269">
        <v>-37.25</v>
      </c>
      <c r="DO6548"/>
    </row>
    <row r="6549" spans="15:119" x14ac:dyDescent="0.25">
      <c r="O6549" s="268" t="s">
        <v>16028</v>
      </c>
      <c r="P6549" s="268" t="s">
        <v>9482</v>
      </c>
      <c r="Q6549" s="269">
        <v>-6.5</v>
      </c>
      <c r="R6549" s="269">
        <v>-7</v>
      </c>
      <c r="S6549" s="269">
        <v>-36.5</v>
      </c>
      <c r="T6549" s="269">
        <v>-37</v>
      </c>
      <c r="DO6549"/>
    </row>
    <row r="6550" spans="15:119" x14ac:dyDescent="0.25">
      <c r="O6550" s="268" t="s">
        <v>16029</v>
      </c>
      <c r="P6550" s="268" t="s">
        <v>9484</v>
      </c>
      <c r="Q6550" s="269">
        <v>-6.5</v>
      </c>
      <c r="R6550" s="269">
        <v>-6.75</v>
      </c>
      <c r="S6550" s="269">
        <v>-36.75</v>
      </c>
      <c r="T6550" s="269">
        <v>-37</v>
      </c>
      <c r="DO6550"/>
    </row>
    <row r="6551" spans="15:119" x14ac:dyDescent="0.25">
      <c r="O6551" s="268" t="s">
        <v>16030</v>
      </c>
      <c r="P6551" s="268" t="s">
        <v>9484</v>
      </c>
      <c r="Q6551" s="269">
        <v>-6.5</v>
      </c>
      <c r="R6551" s="269">
        <v>-6.75</v>
      </c>
      <c r="S6551" s="269">
        <v>-36.5</v>
      </c>
      <c r="T6551" s="269">
        <v>-36.75</v>
      </c>
      <c r="DO6551"/>
    </row>
    <row r="6552" spans="15:119" x14ac:dyDescent="0.25">
      <c r="O6552" s="268" t="s">
        <v>16031</v>
      </c>
      <c r="P6552" s="268" t="s">
        <v>9484</v>
      </c>
      <c r="Q6552" s="269">
        <v>-6.75</v>
      </c>
      <c r="R6552" s="269">
        <v>-7</v>
      </c>
      <c r="S6552" s="269">
        <v>-36.75</v>
      </c>
      <c r="T6552" s="269">
        <v>-37</v>
      </c>
      <c r="DO6552"/>
    </row>
    <row r="6553" spans="15:119" x14ac:dyDescent="0.25">
      <c r="O6553" s="268" t="s">
        <v>16032</v>
      </c>
      <c r="P6553" s="268" t="s">
        <v>9484</v>
      </c>
      <c r="Q6553" s="269">
        <v>-6.75</v>
      </c>
      <c r="R6553" s="269">
        <v>-7</v>
      </c>
      <c r="S6553" s="269">
        <v>-36.5</v>
      </c>
      <c r="T6553" s="269">
        <v>-36.75</v>
      </c>
      <c r="DO6553"/>
    </row>
    <row r="6554" spans="15:119" x14ac:dyDescent="0.25">
      <c r="O6554" s="268" t="s">
        <v>16033</v>
      </c>
      <c r="P6554" s="268" t="s">
        <v>9482</v>
      </c>
      <c r="Q6554" s="269">
        <v>-6.5</v>
      </c>
      <c r="R6554" s="269">
        <v>-7</v>
      </c>
      <c r="S6554" s="269">
        <v>-36</v>
      </c>
      <c r="T6554" s="269">
        <v>-36.5</v>
      </c>
      <c r="DO6554"/>
    </row>
    <row r="6555" spans="15:119" x14ac:dyDescent="0.25">
      <c r="O6555" s="268" t="s">
        <v>16034</v>
      </c>
      <c r="P6555" s="268" t="s">
        <v>9484</v>
      </c>
      <c r="Q6555" s="269">
        <v>-6.5</v>
      </c>
      <c r="R6555" s="269">
        <v>-6.75</v>
      </c>
      <c r="S6555" s="269">
        <v>-36.25</v>
      </c>
      <c r="T6555" s="269">
        <v>-36.5</v>
      </c>
      <c r="DO6555"/>
    </row>
    <row r="6556" spans="15:119" x14ac:dyDescent="0.25">
      <c r="O6556" s="268" t="s">
        <v>16035</v>
      </c>
      <c r="P6556" s="268" t="s">
        <v>9484</v>
      </c>
      <c r="Q6556" s="269">
        <v>-6.5</v>
      </c>
      <c r="R6556" s="269">
        <v>-6.75</v>
      </c>
      <c r="S6556" s="269">
        <v>-36</v>
      </c>
      <c r="T6556" s="269">
        <v>-36.25</v>
      </c>
      <c r="DO6556"/>
    </row>
    <row r="6557" spans="15:119" x14ac:dyDescent="0.25">
      <c r="O6557" s="268" t="s">
        <v>16036</v>
      </c>
      <c r="P6557" s="268" t="s">
        <v>9484</v>
      </c>
      <c r="Q6557" s="269">
        <v>-6.75</v>
      </c>
      <c r="R6557" s="269">
        <v>-7</v>
      </c>
      <c r="S6557" s="269">
        <v>-36.25</v>
      </c>
      <c r="T6557" s="269">
        <v>-36.5</v>
      </c>
      <c r="DO6557"/>
    </row>
    <row r="6558" spans="15:119" x14ac:dyDescent="0.25">
      <c r="O6558" s="268" t="s">
        <v>16037</v>
      </c>
      <c r="P6558" s="268" t="s">
        <v>9484</v>
      </c>
      <c r="Q6558" s="269">
        <v>-6.75</v>
      </c>
      <c r="R6558" s="269">
        <v>-7</v>
      </c>
      <c r="S6558" s="269">
        <v>-36</v>
      </c>
      <c r="T6558" s="269">
        <v>-36.25</v>
      </c>
      <c r="DO6558"/>
    </row>
    <row r="6559" spans="15:119" x14ac:dyDescent="0.25">
      <c r="O6559" s="268" t="s">
        <v>16038</v>
      </c>
      <c r="P6559" s="268" t="s">
        <v>9480</v>
      </c>
      <c r="Q6559" s="269">
        <v>-7</v>
      </c>
      <c r="R6559" s="269">
        <v>-8</v>
      </c>
      <c r="S6559" s="269">
        <v>-37.5</v>
      </c>
      <c r="T6559" s="269">
        <v>-39</v>
      </c>
      <c r="DO6559"/>
    </row>
    <row r="6560" spans="15:119" x14ac:dyDescent="0.25">
      <c r="O6560" s="268" t="s">
        <v>16039</v>
      </c>
      <c r="P6560" s="268" t="s">
        <v>9482</v>
      </c>
      <c r="Q6560" s="269">
        <v>-7</v>
      </c>
      <c r="R6560" s="269">
        <v>-7.5</v>
      </c>
      <c r="S6560" s="269">
        <v>-38.5</v>
      </c>
      <c r="T6560" s="269">
        <v>-39</v>
      </c>
      <c r="DO6560"/>
    </row>
    <row r="6561" spans="15:119" x14ac:dyDescent="0.25">
      <c r="O6561" s="268" t="s">
        <v>16040</v>
      </c>
      <c r="P6561" s="268" t="s">
        <v>9484</v>
      </c>
      <c r="Q6561" s="269">
        <v>-7</v>
      </c>
      <c r="R6561" s="269">
        <v>-7.25</v>
      </c>
      <c r="S6561" s="269">
        <v>-38.75</v>
      </c>
      <c r="T6561" s="269">
        <v>-39</v>
      </c>
      <c r="DO6561"/>
    </row>
    <row r="6562" spans="15:119" x14ac:dyDescent="0.25">
      <c r="O6562" s="268" t="s">
        <v>16041</v>
      </c>
      <c r="P6562" s="268" t="s">
        <v>9484</v>
      </c>
      <c r="Q6562" s="269">
        <v>-7</v>
      </c>
      <c r="R6562" s="269">
        <v>-7.25</v>
      </c>
      <c r="S6562" s="269">
        <v>-38.5</v>
      </c>
      <c r="T6562" s="269">
        <v>-38.75</v>
      </c>
      <c r="DO6562"/>
    </row>
    <row r="6563" spans="15:119" x14ac:dyDescent="0.25">
      <c r="O6563" s="268" t="s">
        <v>16042</v>
      </c>
      <c r="P6563" s="268" t="s">
        <v>9484</v>
      </c>
      <c r="Q6563" s="269">
        <v>-7.25</v>
      </c>
      <c r="R6563" s="269">
        <v>-7.5</v>
      </c>
      <c r="S6563" s="269">
        <v>-38.75</v>
      </c>
      <c r="T6563" s="269">
        <v>-39</v>
      </c>
      <c r="DO6563"/>
    </row>
    <row r="6564" spans="15:119" x14ac:dyDescent="0.25">
      <c r="O6564" s="268" t="s">
        <v>16043</v>
      </c>
      <c r="P6564" s="268" t="s">
        <v>9484</v>
      </c>
      <c r="Q6564" s="269">
        <v>-7.25</v>
      </c>
      <c r="R6564" s="269">
        <v>-7.5</v>
      </c>
      <c r="S6564" s="269">
        <v>-38.5</v>
      </c>
      <c r="T6564" s="269">
        <v>-38.75</v>
      </c>
      <c r="DO6564"/>
    </row>
    <row r="6565" spans="15:119" x14ac:dyDescent="0.25">
      <c r="O6565" s="268" t="s">
        <v>16044</v>
      </c>
      <c r="P6565" s="268" t="s">
        <v>9482</v>
      </c>
      <c r="Q6565" s="269">
        <v>-7</v>
      </c>
      <c r="R6565" s="269">
        <v>-7.5</v>
      </c>
      <c r="S6565" s="269">
        <v>-38</v>
      </c>
      <c r="T6565" s="269">
        <v>-38.5</v>
      </c>
      <c r="DO6565"/>
    </row>
    <row r="6566" spans="15:119" x14ac:dyDescent="0.25">
      <c r="O6566" s="268" t="s">
        <v>16045</v>
      </c>
      <c r="P6566" s="268" t="s">
        <v>9484</v>
      </c>
      <c r="Q6566" s="269">
        <v>-7</v>
      </c>
      <c r="R6566" s="269">
        <v>-7.25</v>
      </c>
      <c r="S6566" s="269">
        <v>-38.25</v>
      </c>
      <c r="T6566" s="269">
        <v>-38.5</v>
      </c>
      <c r="DO6566"/>
    </row>
    <row r="6567" spans="15:119" x14ac:dyDescent="0.25">
      <c r="O6567" s="268" t="s">
        <v>16046</v>
      </c>
      <c r="P6567" s="268" t="s">
        <v>9484</v>
      </c>
      <c r="Q6567" s="269">
        <v>-7</v>
      </c>
      <c r="R6567" s="269">
        <v>-7.25</v>
      </c>
      <c r="S6567" s="269">
        <v>-38</v>
      </c>
      <c r="T6567" s="269">
        <v>-38.25</v>
      </c>
      <c r="DO6567"/>
    </row>
    <row r="6568" spans="15:119" x14ac:dyDescent="0.25">
      <c r="O6568" s="268" t="s">
        <v>16047</v>
      </c>
      <c r="P6568" s="268" t="s">
        <v>9484</v>
      </c>
      <c r="Q6568" s="269">
        <v>-7.25</v>
      </c>
      <c r="R6568" s="269">
        <v>-7.5</v>
      </c>
      <c r="S6568" s="269">
        <v>-38.25</v>
      </c>
      <c r="T6568" s="269">
        <v>-38.5</v>
      </c>
      <c r="DO6568"/>
    </row>
    <row r="6569" spans="15:119" x14ac:dyDescent="0.25">
      <c r="O6569" s="268" t="s">
        <v>16048</v>
      </c>
      <c r="P6569" s="268" t="s">
        <v>9484</v>
      </c>
      <c r="Q6569" s="269">
        <v>-7.25</v>
      </c>
      <c r="R6569" s="269">
        <v>-7.5</v>
      </c>
      <c r="S6569" s="269">
        <v>-38</v>
      </c>
      <c r="T6569" s="269">
        <v>-38.25</v>
      </c>
      <c r="DO6569"/>
    </row>
    <row r="6570" spans="15:119" x14ac:dyDescent="0.25">
      <c r="O6570" s="268" t="s">
        <v>16049</v>
      </c>
      <c r="P6570" s="268" t="s">
        <v>9482</v>
      </c>
      <c r="Q6570" s="269">
        <v>-7</v>
      </c>
      <c r="R6570" s="269">
        <v>-7.5</v>
      </c>
      <c r="S6570" s="269">
        <v>-37.5</v>
      </c>
      <c r="T6570" s="269">
        <v>-38</v>
      </c>
      <c r="DO6570"/>
    </row>
    <row r="6571" spans="15:119" x14ac:dyDescent="0.25">
      <c r="O6571" s="268" t="s">
        <v>16050</v>
      </c>
      <c r="P6571" s="268" t="s">
        <v>9484</v>
      </c>
      <c r="Q6571" s="269">
        <v>-7</v>
      </c>
      <c r="R6571" s="269">
        <v>-7.25</v>
      </c>
      <c r="S6571" s="269">
        <v>-37.75</v>
      </c>
      <c r="T6571" s="269">
        <v>-38</v>
      </c>
      <c r="DO6571"/>
    </row>
    <row r="6572" spans="15:119" x14ac:dyDescent="0.25">
      <c r="O6572" s="268" t="s">
        <v>16051</v>
      </c>
      <c r="P6572" s="268" t="s">
        <v>9484</v>
      </c>
      <c r="Q6572" s="269">
        <v>-7</v>
      </c>
      <c r="R6572" s="269">
        <v>-7.25</v>
      </c>
      <c r="S6572" s="269">
        <v>-37.5</v>
      </c>
      <c r="T6572" s="269">
        <v>-37.75</v>
      </c>
      <c r="DO6572"/>
    </row>
    <row r="6573" spans="15:119" x14ac:dyDescent="0.25">
      <c r="O6573" s="268" t="s">
        <v>16052</v>
      </c>
      <c r="P6573" s="268" t="s">
        <v>9484</v>
      </c>
      <c r="Q6573" s="269">
        <v>-7.25</v>
      </c>
      <c r="R6573" s="269">
        <v>-7.5</v>
      </c>
      <c r="S6573" s="269">
        <v>-37.75</v>
      </c>
      <c r="T6573" s="269">
        <v>-38</v>
      </c>
      <c r="DO6573"/>
    </row>
    <row r="6574" spans="15:119" x14ac:dyDescent="0.25">
      <c r="O6574" s="268" t="s">
        <v>16053</v>
      </c>
      <c r="P6574" s="268" t="s">
        <v>9484</v>
      </c>
      <c r="Q6574" s="269">
        <v>-7.25</v>
      </c>
      <c r="R6574" s="269">
        <v>-7.5</v>
      </c>
      <c r="S6574" s="269">
        <v>-37.5</v>
      </c>
      <c r="T6574" s="269">
        <v>-37.75</v>
      </c>
      <c r="DO6574"/>
    </row>
    <row r="6575" spans="15:119" x14ac:dyDescent="0.25">
      <c r="O6575" s="268" t="s">
        <v>16054</v>
      </c>
      <c r="P6575" s="268" t="s">
        <v>9482</v>
      </c>
      <c r="Q6575" s="269">
        <v>-7.5</v>
      </c>
      <c r="R6575" s="269">
        <v>-8</v>
      </c>
      <c r="S6575" s="269">
        <v>-38.5</v>
      </c>
      <c r="T6575" s="269">
        <v>-39</v>
      </c>
      <c r="DO6575"/>
    </row>
    <row r="6576" spans="15:119" x14ac:dyDescent="0.25">
      <c r="O6576" s="268" t="s">
        <v>16055</v>
      </c>
      <c r="P6576" s="268" t="s">
        <v>9484</v>
      </c>
      <c r="Q6576" s="269">
        <v>-7.5</v>
      </c>
      <c r="R6576" s="269">
        <v>-7.75</v>
      </c>
      <c r="S6576" s="269">
        <v>-38.75</v>
      </c>
      <c r="T6576" s="269">
        <v>-39</v>
      </c>
      <c r="DO6576"/>
    </row>
    <row r="6577" spans="15:119" x14ac:dyDescent="0.25">
      <c r="O6577" s="268" t="s">
        <v>16056</v>
      </c>
      <c r="P6577" s="268" t="s">
        <v>9484</v>
      </c>
      <c r="Q6577" s="269">
        <v>-7.5</v>
      </c>
      <c r="R6577" s="269">
        <v>-7.75</v>
      </c>
      <c r="S6577" s="269">
        <v>-38.5</v>
      </c>
      <c r="T6577" s="269">
        <v>-38.75</v>
      </c>
      <c r="DO6577"/>
    </row>
    <row r="6578" spans="15:119" x14ac:dyDescent="0.25">
      <c r="O6578" s="268" t="s">
        <v>16057</v>
      </c>
      <c r="P6578" s="268" t="s">
        <v>9484</v>
      </c>
      <c r="Q6578" s="269">
        <v>-7.75</v>
      </c>
      <c r="R6578" s="269">
        <v>-8</v>
      </c>
      <c r="S6578" s="269">
        <v>-38.75</v>
      </c>
      <c r="T6578" s="269">
        <v>-39</v>
      </c>
      <c r="DO6578"/>
    </row>
    <row r="6579" spans="15:119" x14ac:dyDescent="0.25">
      <c r="O6579" s="268" t="s">
        <v>16058</v>
      </c>
      <c r="P6579" s="268" t="s">
        <v>9484</v>
      </c>
      <c r="Q6579" s="269">
        <v>-7.75</v>
      </c>
      <c r="R6579" s="269">
        <v>-8</v>
      </c>
      <c r="S6579" s="269">
        <v>-38.5</v>
      </c>
      <c r="T6579" s="269">
        <v>-38.75</v>
      </c>
      <c r="DO6579"/>
    </row>
    <row r="6580" spans="15:119" x14ac:dyDescent="0.25">
      <c r="O6580" s="268" t="s">
        <v>16059</v>
      </c>
      <c r="P6580" s="268" t="s">
        <v>9482</v>
      </c>
      <c r="Q6580" s="269">
        <v>-7.5</v>
      </c>
      <c r="R6580" s="269">
        <v>-8</v>
      </c>
      <c r="S6580" s="269">
        <v>-38</v>
      </c>
      <c r="T6580" s="269">
        <v>-38.5</v>
      </c>
      <c r="DO6580"/>
    </row>
    <row r="6581" spans="15:119" x14ac:dyDescent="0.25">
      <c r="O6581" s="268" t="s">
        <v>16060</v>
      </c>
      <c r="P6581" s="268" t="s">
        <v>9484</v>
      </c>
      <c r="Q6581" s="269">
        <v>-7.5</v>
      </c>
      <c r="R6581" s="269">
        <v>-7.75</v>
      </c>
      <c r="S6581" s="269">
        <v>-38.25</v>
      </c>
      <c r="T6581" s="269">
        <v>-38.5</v>
      </c>
      <c r="DO6581"/>
    </row>
    <row r="6582" spans="15:119" x14ac:dyDescent="0.25">
      <c r="O6582" s="268" t="s">
        <v>16061</v>
      </c>
      <c r="P6582" s="268" t="s">
        <v>9484</v>
      </c>
      <c r="Q6582" s="269">
        <v>-7.5</v>
      </c>
      <c r="R6582" s="269">
        <v>-7.75</v>
      </c>
      <c r="S6582" s="269">
        <v>-38</v>
      </c>
      <c r="T6582" s="269">
        <v>-38.25</v>
      </c>
      <c r="DO6582"/>
    </row>
    <row r="6583" spans="15:119" x14ac:dyDescent="0.25">
      <c r="O6583" s="268" t="s">
        <v>16062</v>
      </c>
      <c r="P6583" s="268" t="s">
        <v>9484</v>
      </c>
      <c r="Q6583" s="269">
        <v>-7.75</v>
      </c>
      <c r="R6583" s="269">
        <v>-8</v>
      </c>
      <c r="S6583" s="269">
        <v>-38.25</v>
      </c>
      <c r="T6583" s="269">
        <v>-38.5</v>
      </c>
      <c r="DO6583"/>
    </row>
    <row r="6584" spans="15:119" x14ac:dyDescent="0.25">
      <c r="O6584" s="268" t="s">
        <v>16063</v>
      </c>
      <c r="P6584" s="268" t="s">
        <v>9484</v>
      </c>
      <c r="Q6584" s="269">
        <v>-7.75</v>
      </c>
      <c r="R6584" s="269">
        <v>-8</v>
      </c>
      <c r="S6584" s="269">
        <v>-38</v>
      </c>
      <c r="T6584" s="269">
        <v>-38.25</v>
      </c>
      <c r="DO6584"/>
    </row>
    <row r="6585" spans="15:119" x14ac:dyDescent="0.25">
      <c r="O6585" s="268" t="s">
        <v>16064</v>
      </c>
      <c r="P6585" s="268" t="s">
        <v>9482</v>
      </c>
      <c r="Q6585" s="269">
        <v>-7.5</v>
      </c>
      <c r="R6585" s="269">
        <v>-8</v>
      </c>
      <c r="S6585" s="269">
        <v>-37.5</v>
      </c>
      <c r="T6585" s="269">
        <v>-38</v>
      </c>
      <c r="DO6585"/>
    </row>
    <row r="6586" spans="15:119" x14ac:dyDescent="0.25">
      <c r="O6586" s="268" t="s">
        <v>16065</v>
      </c>
      <c r="P6586" s="268" t="s">
        <v>9484</v>
      </c>
      <c r="Q6586" s="269">
        <v>-7.5</v>
      </c>
      <c r="R6586" s="269">
        <v>-7.75</v>
      </c>
      <c r="S6586" s="269">
        <v>-37.75</v>
      </c>
      <c r="T6586" s="269">
        <v>-38</v>
      </c>
      <c r="DO6586"/>
    </row>
    <row r="6587" spans="15:119" x14ac:dyDescent="0.25">
      <c r="O6587" s="268" t="s">
        <v>16066</v>
      </c>
      <c r="P6587" s="268" t="s">
        <v>9484</v>
      </c>
      <c r="Q6587" s="269">
        <v>-7.5</v>
      </c>
      <c r="R6587" s="269">
        <v>-7.75</v>
      </c>
      <c r="S6587" s="269">
        <v>-37.5</v>
      </c>
      <c r="T6587" s="269">
        <v>-37.75</v>
      </c>
      <c r="DO6587"/>
    </row>
    <row r="6588" spans="15:119" x14ac:dyDescent="0.25">
      <c r="O6588" s="268" t="s">
        <v>16067</v>
      </c>
      <c r="P6588" s="268" t="s">
        <v>9484</v>
      </c>
      <c r="Q6588" s="269">
        <v>-7.75</v>
      </c>
      <c r="R6588" s="269">
        <v>-8</v>
      </c>
      <c r="S6588" s="269">
        <v>-37.75</v>
      </c>
      <c r="T6588" s="269">
        <v>-38</v>
      </c>
      <c r="DO6588"/>
    </row>
    <row r="6589" spans="15:119" x14ac:dyDescent="0.25">
      <c r="O6589" s="268" t="s">
        <v>16068</v>
      </c>
      <c r="P6589" s="268" t="s">
        <v>9484</v>
      </c>
      <c r="Q6589" s="269">
        <v>-7.75</v>
      </c>
      <c r="R6589" s="269">
        <v>-8</v>
      </c>
      <c r="S6589" s="269">
        <v>-37.5</v>
      </c>
      <c r="T6589" s="269">
        <v>-37.75</v>
      </c>
      <c r="DO6589"/>
    </row>
    <row r="6590" spans="15:119" x14ac:dyDescent="0.25">
      <c r="O6590" s="268" t="s">
        <v>16069</v>
      </c>
      <c r="P6590" s="268" t="s">
        <v>9480</v>
      </c>
      <c r="Q6590" s="269">
        <v>-7</v>
      </c>
      <c r="R6590" s="269">
        <v>-8</v>
      </c>
      <c r="S6590" s="269">
        <v>-36</v>
      </c>
      <c r="T6590" s="269">
        <v>-37.5</v>
      </c>
      <c r="DO6590"/>
    </row>
    <row r="6591" spans="15:119" x14ac:dyDescent="0.25">
      <c r="O6591" s="268" t="s">
        <v>16070</v>
      </c>
      <c r="P6591" s="268" t="s">
        <v>9482</v>
      </c>
      <c r="Q6591" s="269">
        <v>-7</v>
      </c>
      <c r="R6591" s="269">
        <v>-7.5</v>
      </c>
      <c r="S6591" s="269">
        <v>-37</v>
      </c>
      <c r="T6591" s="269">
        <v>-37.5</v>
      </c>
      <c r="DO6591"/>
    </row>
    <row r="6592" spans="15:119" x14ac:dyDescent="0.25">
      <c r="O6592" s="268" t="s">
        <v>16071</v>
      </c>
      <c r="P6592" s="268" t="s">
        <v>9484</v>
      </c>
      <c r="Q6592" s="269">
        <v>-7</v>
      </c>
      <c r="R6592" s="269">
        <v>-7.25</v>
      </c>
      <c r="S6592" s="269">
        <v>-37.25</v>
      </c>
      <c r="T6592" s="269">
        <v>-37.5</v>
      </c>
      <c r="DO6592"/>
    </row>
    <row r="6593" spans="15:119" x14ac:dyDescent="0.25">
      <c r="O6593" s="268" t="s">
        <v>16072</v>
      </c>
      <c r="P6593" s="268" t="s">
        <v>9484</v>
      </c>
      <c r="Q6593" s="269">
        <v>-7</v>
      </c>
      <c r="R6593" s="269">
        <v>-7.25</v>
      </c>
      <c r="S6593" s="269">
        <v>-37</v>
      </c>
      <c r="T6593" s="269">
        <v>-37.25</v>
      </c>
      <c r="DO6593"/>
    </row>
    <row r="6594" spans="15:119" x14ac:dyDescent="0.25">
      <c r="O6594" s="268" t="s">
        <v>16073</v>
      </c>
      <c r="P6594" s="268" t="s">
        <v>9484</v>
      </c>
      <c r="Q6594" s="269">
        <v>-7.25</v>
      </c>
      <c r="R6594" s="269">
        <v>-7.5</v>
      </c>
      <c r="S6594" s="269">
        <v>-37.25</v>
      </c>
      <c r="T6594" s="269">
        <v>-37.5</v>
      </c>
      <c r="DO6594"/>
    </row>
    <row r="6595" spans="15:119" x14ac:dyDescent="0.25">
      <c r="O6595" s="268" t="s">
        <v>16074</v>
      </c>
      <c r="P6595" s="268" t="s">
        <v>9484</v>
      </c>
      <c r="Q6595" s="269">
        <v>-7.25</v>
      </c>
      <c r="R6595" s="269">
        <v>-7.5</v>
      </c>
      <c r="S6595" s="269">
        <v>-37</v>
      </c>
      <c r="T6595" s="269">
        <v>-37.25</v>
      </c>
      <c r="DO6595"/>
    </row>
    <row r="6596" spans="15:119" x14ac:dyDescent="0.25">
      <c r="O6596" s="268" t="s">
        <v>16075</v>
      </c>
      <c r="P6596" s="268" t="s">
        <v>9482</v>
      </c>
      <c r="Q6596" s="269">
        <v>-7</v>
      </c>
      <c r="R6596" s="269">
        <v>-7.5</v>
      </c>
      <c r="S6596" s="269">
        <v>-36.5</v>
      </c>
      <c r="T6596" s="269">
        <v>-37</v>
      </c>
      <c r="DO6596"/>
    </row>
    <row r="6597" spans="15:119" x14ac:dyDescent="0.25">
      <c r="O6597" s="268" t="s">
        <v>16076</v>
      </c>
      <c r="P6597" s="268" t="s">
        <v>9484</v>
      </c>
      <c r="Q6597" s="269">
        <v>-7</v>
      </c>
      <c r="R6597" s="269">
        <v>-7.25</v>
      </c>
      <c r="S6597" s="269">
        <v>-36.75</v>
      </c>
      <c r="T6597" s="269">
        <v>-37</v>
      </c>
      <c r="DO6597"/>
    </row>
    <row r="6598" spans="15:119" x14ac:dyDescent="0.25">
      <c r="O6598" s="268" t="s">
        <v>16077</v>
      </c>
      <c r="P6598" s="268" t="s">
        <v>9484</v>
      </c>
      <c r="Q6598" s="269">
        <v>-7</v>
      </c>
      <c r="R6598" s="269">
        <v>-7.25</v>
      </c>
      <c r="S6598" s="269">
        <v>-36.5</v>
      </c>
      <c r="T6598" s="269">
        <v>-36.75</v>
      </c>
      <c r="DO6598"/>
    </row>
    <row r="6599" spans="15:119" x14ac:dyDescent="0.25">
      <c r="O6599" s="268" t="s">
        <v>16078</v>
      </c>
      <c r="P6599" s="268" t="s">
        <v>9484</v>
      </c>
      <c r="Q6599" s="269">
        <v>-7.25</v>
      </c>
      <c r="R6599" s="269">
        <v>-7.5</v>
      </c>
      <c r="S6599" s="269">
        <v>-36.75</v>
      </c>
      <c r="T6599" s="269">
        <v>-37</v>
      </c>
      <c r="DO6599"/>
    </row>
    <row r="6600" spans="15:119" x14ac:dyDescent="0.25">
      <c r="O6600" s="268" t="s">
        <v>16079</v>
      </c>
      <c r="P6600" s="268" t="s">
        <v>9484</v>
      </c>
      <c r="Q6600" s="269">
        <v>-7.25</v>
      </c>
      <c r="R6600" s="269">
        <v>-7.5</v>
      </c>
      <c r="S6600" s="269">
        <v>-36.5</v>
      </c>
      <c r="T6600" s="269">
        <v>-36.75</v>
      </c>
      <c r="DO6600"/>
    </row>
    <row r="6601" spans="15:119" x14ac:dyDescent="0.25">
      <c r="O6601" s="268" t="s">
        <v>16080</v>
      </c>
      <c r="P6601" s="268" t="s">
        <v>9482</v>
      </c>
      <c r="Q6601" s="269">
        <v>-7</v>
      </c>
      <c r="R6601" s="269">
        <v>-7.5</v>
      </c>
      <c r="S6601" s="269">
        <v>-36</v>
      </c>
      <c r="T6601" s="269">
        <v>-36.5</v>
      </c>
      <c r="DO6601"/>
    </row>
    <row r="6602" spans="15:119" x14ac:dyDescent="0.25">
      <c r="O6602" s="268" t="s">
        <v>16081</v>
      </c>
      <c r="P6602" s="268" t="s">
        <v>9484</v>
      </c>
      <c r="Q6602" s="269">
        <v>-7</v>
      </c>
      <c r="R6602" s="269">
        <v>-7.25</v>
      </c>
      <c r="S6602" s="269">
        <v>-36.25</v>
      </c>
      <c r="T6602" s="269">
        <v>-36.5</v>
      </c>
      <c r="DO6602"/>
    </row>
    <row r="6603" spans="15:119" x14ac:dyDescent="0.25">
      <c r="O6603" s="268" t="s">
        <v>16082</v>
      </c>
      <c r="P6603" s="268" t="s">
        <v>9484</v>
      </c>
      <c r="Q6603" s="269">
        <v>-7</v>
      </c>
      <c r="R6603" s="269">
        <v>-7.25</v>
      </c>
      <c r="S6603" s="269">
        <v>-36</v>
      </c>
      <c r="T6603" s="269">
        <v>-36.25</v>
      </c>
      <c r="DO6603"/>
    </row>
    <row r="6604" spans="15:119" x14ac:dyDescent="0.25">
      <c r="O6604" s="268" t="s">
        <v>16083</v>
      </c>
      <c r="P6604" s="268" t="s">
        <v>9484</v>
      </c>
      <c r="Q6604" s="269">
        <v>-7.25</v>
      </c>
      <c r="R6604" s="269">
        <v>-7.5</v>
      </c>
      <c r="S6604" s="269">
        <v>-36.25</v>
      </c>
      <c r="T6604" s="269">
        <v>-36.5</v>
      </c>
      <c r="DO6604"/>
    </row>
    <row r="6605" spans="15:119" x14ac:dyDescent="0.25">
      <c r="O6605" s="268" t="s">
        <v>16084</v>
      </c>
      <c r="P6605" s="268" t="s">
        <v>9484</v>
      </c>
      <c r="Q6605" s="269">
        <v>-7.25</v>
      </c>
      <c r="R6605" s="269">
        <v>-7.5</v>
      </c>
      <c r="S6605" s="269">
        <v>-36</v>
      </c>
      <c r="T6605" s="269">
        <v>-36.25</v>
      </c>
      <c r="DO6605"/>
    </row>
    <row r="6606" spans="15:119" x14ac:dyDescent="0.25">
      <c r="O6606" s="268" t="s">
        <v>16085</v>
      </c>
      <c r="P6606" s="268" t="s">
        <v>9482</v>
      </c>
      <c r="Q6606" s="269">
        <v>-7.5</v>
      </c>
      <c r="R6606" s="269">
        <v>-8</v>
      </c>
      <c r="S6606" s="269">
        <v>-37</v>
      </c>
      <c r="T6606" s="269">
        <v>-37.5</v>
      </c>
      <c r="DO6606"/>
    </row>
    <row r="6607" spans="15:119" x14ac:dyDescent="0.25">
      <c r="O6607" s="268" t="s">
        <v>16086</v>
      </c>
      <c r="P6607" s="268" t="s">
        <v>9484</v>
      </c>
      <c r="Q6607" s="269">
        <v>-7.5</v>
      </c>
      <c r="R6607" s="269">
        <v>-7.75</v>
      </c>
      <c r="S6607" s="269">
        <v>-37.25</v>
      </c>
      <c r="T6607" s="269">
        <v>-37.5</v>
      </c>
      <c r="DO6607"/>
    </row>
    <row r="6608" spans="15:119" x14ac:dyDescent="0.25">
      <c r="O6608" s="268" t="s">
        <v>16087</v>
      </c>
      <c r="P6608" s="268" t="s">
        <v>9484</v>
      </c>
      <c r="Q6608" s="269">
        <v>-7.5</v>
      </c>
      <c r="R6608" s="269">
        <v>-7.75</v>
      </c>
      <c r="S6608" s="269">
        <v>-37</v>
      </c>
      <c r="T6608" s="269">
        <v>-37.25</v>
      </c>
      <c r="DO6608"/>
    </row>
    <row r="6609" spans="15:119" x14ac:dyDescent="0.25">
      <c r="O6609" s="268" t="s">
        <v>16088</v>
      </c>
      <c r="P6609" s="268" t="s">
        <v>9484</v>
      </c>
      <c r="Q6609" s="269">
        <v>-7.75</v>
      </c>
      <c r="R6609" s="269">
        <v>-8</v>
      </c>
      <c r="S6609" s="269">
        <v>-37.25</v>
      </c>
      <c r="T6609" s="269">
        <v>-37.5</v>
      </c>
      <c r="DO6609"/>
    </row>
    <row r="6610" spans="15:119" x14ac:dyDescent="0.25">
      <c r="O6610" s="268" t="s">
        <v>16089</v>
      </c>
      <c r="P6610" s="268" t="s">
        <v>9484</v>
      </c>
      <c r="Q6610" s="269">
        <v>-7.75</v>
      </c>
      <c r="R6610" s="269">
        <v>-8</v>
      </c>
      <c r="S6610" s="269">
        <v>-37</v>
      </c>
      <c r="T6610" s="269">
        <v>-37.25</v>
      </c>
      <c r="DO6610"/>
    </row>
    <row r="6611" spans="15:119" x14ac:dyDescent="0.25">
      <c r="O6611" s="268" t="s">
        <v>16090</v>
      </c>
      <c r="P6611" s="268" t="s">
        <v>9482</v>
      </c>
      <c r="Q6611" s="269">
        <v>-7.5</v>
      </c>
      <c r="R6611" s="269">
        <v>-8</v>
      </c>
      <c r="S6611" s="269">
        <v>-36.5</v>
      </c>
      <c r="T6611" s="269">
        <v>-37</v>
      </c>
      <c r="DO6611"/>
    </row>
    <row r="6612" spans="15:119" x14ac:dyDescent="0.25">
      <c r="O6612" s="268" t="s">
        <v>16091</v>
      </c>
      <c r="P6612" s="268" t="s">
        <v>9484</v>
      </c>
      <c r="Q6612" s="269">
        <v>-7.5</v>
      </c>
      <c r="R6612" s="269">
        <v>-7.75</v>
      </c>
      <c r="S6612" s="269">
        <v>-36.75</v>
      </c>
      <c r="T6612" s="269">
        <v>-37</v>
      </c>
      <c r="DO6612"/>
    </row>
    <row r="6613" spans="15:119" x14ac:dyDescent="0.25">
      <c r="O6613" s="268" t="s">
        <v>16092</v>
      </c>
      <c r="P6613" s="268" t="s">
        <v>9484</v>
      </c>
      <c r="Q6613" s="269">
        <v>-7.5</v>
      </c>
      <c r="R6613" s="269">
        <v>-7.75</v>
      </c>
      <c r="S6613" s="269">
        <v>-36.5</v>
      </c>
      <c r="T6613" s="269">
        <v>-36.75</v>
      </c>
      <c r="DO6613"/>
    </row>
    <row r="6614" spans="15:119" x14ac:dyDescent="0.25">
      <c r="O6614" s="268" t="s">
        <v>16093</v>
      </c>
      <c r="P6614" s="268" t="s">
        <v>9484</v>
      </c>
      <c r="Q6614" s="269">
        <v>-7.75</v>
      </c>
      <c r="R6614" s="269">
        <v>-8</v>
      </c>
      <c r="S6614" s="269">
        <v>-36.75</v>
      </c>
      <c r="T6614" s="269">
        <v>-37</v>
      </c>
      <c r="DO6614"/>
    </row>
    <row r="6615" spans="15:119" x14ac:dyDescent="0.25">
      <c r="O6615" s="268" t="s">
        <v>16094</v>
      </c>
      <c r="P6615" s="268" t="s">
        <v>9484</v>
      </c>
      <c r="Q6615" s="269">
        <v>-7.75</v>
      </c>
      <c r="R6615" s="269">
        <v>-8</v>
      </c>
      <c r="S6615" s="269">
        <v>-36.5</v>
      </c>
      <c r="T6615" s="269">
        <v>-36.75</v>
      </c>
      <c r="DO6615"/>
    </row>
    <row r="6616" spans="15:119" x14ac:dyDescent="0.25">
      <c r="O6616" s="268" t="s">
        <v>16095</v>
      </c>
      <c r="P6616" s="268" t="s">
        <v>9482</v>
      </c>
      <c r="Q6616" s="269">
        <v>-7.5</v>
      </c>
      <c r="R6616" s="269">
        <v>-8</v>
      </c>
      <c r="S6616" s="269">
        <v>-36</v>
      </c>
      <c r="T6616" s="269">
        <v>-36.5</v>
      </c>
      <c r="DO6616"/>
    </row>
    <row r="6617" spans="15:119" x14ac:dyDescent="0.25">
      <c r="O6617" s="268" t="s">
        <v>16096</v>
      </c>
      <c r="P6617" s="268" t="s">
        <v>9484</v>
      </c>
      <c r="Q6617" s="269">
        <v>-7.5</v>
      </c>
      <c r="R6617" s="269">
        <v>-7.75</v>
      </c>
      <c r="S6617" s="269">
        <v>-36.25</v>
      </c>
      <c r="T6617" s="269">
        <v>-36.5</v>
      </c>
      <c r="DO6617"/>
    </row>
    <row r="6618" spans="15:119" x14ac:dyDescent="0.25">
      <c r="O6618" s="268" t="s">
        <v>16097</v>
      </c>
      <c r="P6618" s="268" t="s">
        <v>9484</v>
      </c>
      <c r="Q6618" s="269">
        <v>-7.5</v>
      </c>
      <c r="R6618" s="269">
        <v>-7.75</v>
      </c>
      <c r="S6618" s="269">
        <v>-36</v>
      </c>
      <c r="T6618" s="269">
        <v>-36.25</v>
      </c>
      <c r="DO6618"/>
    </row>
    <row r="6619" spans="15:119" x14ac:dyDescent="0.25">
      <c r="O6619" s="268" t="s">
        <v>16098</v>
      </c>
      <c r="P6619" s="268" t="s">
        <v>9484</v>
      </c>
      <c r="Q6619" s="269">
        <v>-7.75</v>
      </c>
      <c r="R6619" s="269">
        <v>-8</v>
      </c>
      <c r="S6619" s="269">
        <v>-36.25</v>
      </c>
      <c r="T6619" s="269">
        <v>-36.5</v>
      </c>
      <c r="DO6619"/>
    </row>
    <row r="6620" spans="15:119" x14ac:dyDescent="0.25">
      <c r="O6620" s="268" t="s">
        <v>16099</v>
      </c>
      <c r="P6620" s="268" t="s">
        <v>9484</v>
      </c>
      <c r="Q6620" s="269">
        <v>-7.75</v>
      </c>
      <c r="R6620" s="269">
        <v>-8</v>
      </c>
      <c r="S6620" s="269">
        <v>-36</v>
      </c>
      <c r="T6620" s="269">
        <v>-36.25</v>
      </c>
      <c r="DO6620"/>
    </row>
    <row r="6621" spans="15:119" x14ac:dyDescent="0.25">
      <c r="O6621" s="268" t="s">
        <v>16100</v>
      </c>
      <c r="P6621" s="268" t="s">
        <v>9476</v>
      </c>
      <c r="Q6621" s="269">
        <v>-4</v>
      </c>
      <c r="R6621" s="269">
        <v>-8</v>
      </c>
      <c r="S6621" s="269">
        <v>-30</v>
      </c>
      <c r="T6621" s="269">
        <v>-36</v>
      </c>
      <c r="DO6621"/>
    </row>
    <row r="6622" spans="15:119" x14ac:dyDescent="0.25">
      <c r="O6622" s="268" t="s">
        <v>16101</v>
      </c>
      <c r="P6622" s="268" t="s">
        <v>9478</v>
      </c>
      <c r="Q6622" s="269">
        <v>-4</v>
      </c>
      <c r="R6622" s="269">
        <v>-6</v>
      </c>
      <c r="S6622" s="269">
        <v>-33</v>
      </c>
      <c r="T6622" s="269">
        <v>-36</v>
      </c>
      <c r="DO6622"/>
    </row>
    <row r="6623" spans="15:119" x14ac:dyDescent="0.25">
      <c r="O6623" s="268" t="s">
        <v>16102</v>
      </c>
      <c r="P6623" s="268" t="s">
        <v>9480</v>
      </c>
      <c r="Q6623" s="269">
        <v>-5</v>
      </c>
      <c r="R6623" s="269">
        <v>-6</v>
      </c>
      <c r="S6623" s="269">
        <v>-34.5</v>
      </c>
      <c r="T6623" s="269">
        <v>-36</v>
      </c>
      <c r="DO6623"/>
    </row>
    <row r="6624" spans="15:119" x14ac:dyDescent="0.25">
      <c r="O6624" s="268" t="s">
        <v>16103</v>
      </c>
      <c r="P6624" s="268" t="s">
        <v>9482</v>
      </c>
      <c r="Q6624" s="269">
        <v>-5</v>
      </c>
      <c r="R6624" s="269">
        <v>-5.5</v>
      </c>
      <c r="S6624" s="269">
        <v>-35.5</v>
      </c>
      <c r="T6624" s="269">
        <v>-36</v>
      </c>
      <c r="DO6624"/>
    </row>
    <row r="6625" spans="15:119" x14ac:dyDescent="0.25">
      <c r="O6625" s="268" t="s">
        <v>16104</v>
      </c>
      <c r="P6625" s="268" t="s">
        <v>9484</v>
      </c>
      <c r="Q6625" s="269">
        <v>-5</v>
      </c>
      <c r="R6625" s="269">
        <v>-5.25</v>
      </c>
      <c r="S6625" s="269">
        <v>-35.75</v>
      </c>
      <c r="T6625" s="269">
        <v>-36</v>
      </c>
      <c r="DO6625"/>
    </row>
    <row r="6626" spans="15:119" x14ac:dyDescent="0.25">
      <c r="O6626" s="268" t="s">
        <v>16105</v>
      </c>
      <c r="P6626" s="268" t="s">
        <v>9484</v>
      </c>
      <c r="Q6626" s="269">
        <v>-5</v>
      </c>
      <c r="R6626" s="269">
        <v>-5.25</v>
      </c>
      <c r="S6626" s="269">
        <v>-35.5</v>
      </c>
      <c r="T6626" s="269">
        <v>-35.75</v>
      </c>
      <c r="DO6626"/>
    </row>
    <row r="6627" spans="15:119" x14ac:dyDescent="0.25">
      <c r="O6627" s="268" t="s">
        <v>16106</v>
      </c>
      <c r="P6627" s="268" t="s">
        <v>9484</v>
      </c>
      <c r="Q6627" s="269">
        <v>-5.25</v>
      </c>
      <c r="R6627" s="269">
        <v>-5.5</v>
      </c>
      <c r="S6627" s="269">
        <v>-35.75</v>
      </c>
      <c r="T6627" s="269">
        <v>-36</v>
      </c>
      <c r="DO6627"/>
    </row>
    <row r="6628" spans="15:119" x14ac:dyDescent="0.25">
      <c r="O6628" s="268" t="s">
        <v>16107</v>
      </c>
      <c r="P6628" s="268" t="s">
        <v>9484</v>
      </c>
      <c r="Q6628" s="269">
        <v>-5.25</v>
      </c>
      <c r="R6628" s="269">
        <v>-5.5</v>
      </c>
      <c r="S6628" s="269">
        <v>-35.5</v>
      </c>
      <c r="T6628" s="269">
        <v>-35.75</v>
      </c>
      <c r="DO6628"/>
    </row>
    <row r="6629" spans="15:119" x14ac:dyDescent="0.25">
      <c r="O6629" s="268" t="s">
        <v>16108</v>
      </c>
      <c r="P6629" s="268" t="s">
        <v>9482</v>
      </c>
      <c r="Q6629" s="269">
        <v>-5</v>
      </c>
      <c r="R6629" s="269">
        <v>-5.5</v>
      </c>
      <c r="S6629" s="269">
        <v>-35</v>
      </c>
      <c r="T6629" s="269">
        <v>-35.5</v>
      </c>
      <c r="DO6629"/>
    </row>
    <row r="6630" spans="15:119" x14ac:dyDescent="0.25">
      <c r="O6630" s="268" t="s">
        <v>16109</v>
      </c>
      <c r="P6630" s="268" t="s">
        <v>9484</v>
      </c>
      <c r="Q6630" s="269">
        <v>-5</v>
      </c>
      <c r="R6630" s="269">
        <v>-5.25</v>
      </c>
      <c r="S6630" s="269">
        <v>-35.25</v>
      </c>
      <c r="T6630" s="269">
        <v>-35.5</v>
      </c>
      <c r="DO6630"/>
    </row>
    <row r="6631" spans="15:119" x14ac:dyDescent="0.25">
      <c r="O6631" s="268" t="s">
        <v>16110</v>
      </c>
      <c r="P6631" s="268" t="s">
        <v>9484</v>
      </c>
      <c r="Q6631" s="269">
        <v>-5.25</v>
      </c>
      <c r="R6631" s="269">
        <v>-5.5</v>
      </c>
      <c r="S6631" s="269">
        <v>-35.25</v>
      </c>
      <c r="T6631" s="269">
        <v>-35.5</v>
      </c>
      <c r="DO6631"/>
    </row>
    <row r="6632" spans="15:119" x14ac:dyDescent="0.25">
      <c r="O6632" s="268" t="s">
        <v>16111</v>
      </c>
      <c r="P6632" s="268" t="s">
        <v>9482</v>
      </c>
      <c r="Q6632" s="269">
        <v>-5.5</v>
      </c>
      <c r="R6632" s="269">
        <v>-6</v>
      </c>
      <c r="S6632" s="269">
        <v>-35.5</v>
      </c>
      <c r="T6632" s="269">
        <v>-36</v>
      </c>
      <c r="DO6632"/>
    </row>
    <row r="6633" spans="15:119" x14ac:dyDescent="0.25">
      <c r="O6633" s="268" t="s">
        <v>16112</v>
      </c>
      <c r="P6633" s="268" t="s">
        <v>9484</v>
      </c>
      <c r="Q6633" s="269">
        <v>-5.5</v>
      </c>
      <c r="R6633" s="269">
        <v>-5.75</v>
      </c>
      <c r="S6633" s="269">
        <v>-35.75</v>
      </c>
      <c r="T6633" s="269">
        <v>-36</v>
      </c>
      <c r="DO6633"/>
    </row>
    <row r="6634" spans="15:119" x14ac:dyDescent="0.25">
      <c r="O6634" s="268" t="s">
        <v>16113</v>
      </c>
      <c r="P6634" s="268" t="s">
        <v>9484</v>
      </c>
      <c r="Q6634" s="269">
        <v>-5.5</v>
      </c>
      <c r="R6634" s="269">
        <v>-5.75</v>
      </c>
      <c r="S6634" s="269">
        <v>-35.5</v>
      </c>
      <c r="T6634" s="269">
        <v>-35.75</v>
      </c>
      <c r="DO6634"/>
    </row>
    <row r="6635" spans="15:119" x14ac:dyDescent="0.25">
      <c r="O6635" s="268" t="s">
        <v>16114</v>
      </c>
      <c r="P6635" s="268" t="s">
        <v>9484</v>
      </c>
      <c r="Q6635" s="269">
        <v>-5.75</v>
      </c>
      <c r="R6635" s="269">
        <v>-6</v>
      </c>
      <c r="S6635" s="269">
        <v>-35.75</v>
      </c>
      <c r="T6635" s="269">
        <v>-36</v>
      </c>
      <c r="DO6635"/>
    </row>
    <row r="6636" spans="15:119" x14ac:dyDescent="0.25">
      <c r="O6636" s="268" t="s">
        <v>16115</v>
      </c>
      <c r="P6636" s="268" t="s">
        <v>9484</v>
      </c>
      <c r="Q6636" s="269">
        <v>-5.75</v>
      </c>
      <c r="R6636" s="269">
        <v>-6</v>
      </c>
      <c r="S6636" s="269">
        <v>-35.5</v>
      </c>
      <c r="T6636" s="269">
        <v>-35.75</v>
      </c>
      <c r="DO6636"/>
    </row>
    <row r="6637" spans="15:119" x14ac:dyDescent="0.25">
      <c r="O6637" s="268" t="s">
        <v>16116</v>
      </c>
      <c r="P6637" s="268" t="s">
        <v>9482</v>
      </c>
      <c r="Q6637" s="269">
        <v>-5.5</v>
      </c>
      <c r="R6637" s="269">
        <v>-6</v>
      </c>
      <c r="S6637" s="269">
        <v>-35</v>
      </c>
      <c r="T6637" s="269">
        <v>-35.5</v>
      </c>
      <c r="DO6637"/>
    </row>
    <row r="6638" spans="15:119" x14ac:dyDescent="0.25">
      <c r="O6638" s="268" t="s">
        <v>16117</v>
      </c>
      <c r="P6638" s="268" t="s">
        <v>9484</v>
      </c>
      <c r="Q6638" s="269">
        <v>-5.5</v>
      </c>
      <c r="R6638" s="269">
        <v>-5.75</v>
      </c>
      <c r="S6638" s="269">
        <v>-35.25</v>
      </c>
      <c r="T6638" s="269">
        <v>-35.5</v>
      </c>
      <c r="DO6638"/>
    </row>
    <row r="6639" spans="15:119" x14ac:dyDescent="0.25">
      <c r="O6639" s="268" t="s">
        <v>16118</v>
      </c>
      <c r="P6639" s="268" t="s">
        <v>9484</v>
      </c>
      <c r="Q6639" s="269">
        <v>-5.5</v>
      </c>
      <c r="R6639" s="269">
        <v>-5.75</v>
      </c>
      <c r="S6639" s="269">
        <v>-35</v>
      </c>
      <c r="T6639" s="269">
        <v>-35.25</v>
      </c>
      <c r="DO6639"/>
    </row>
    <row r="6640" spans="15:119" x14ac:dyDescent="0.25">
      <c r="O6640" s="268" t="s">
        <v>16119</v>
      </c>
      <c r="P6640" s="268" t="s">
        <v>9484</v>
      </c>
      <c r="Q6640" s="269">
        <v>-5.75</v>
      </c>
      <c r="R6640" s="269">
        <v>-6</v>
      </c>
      <c r="S6640" s="269">
        <v>-35.25</v>
      </c>
      <c r="T6640" s="269">
        <v>-35.5</v>
      </c>
      <c r="DO6640"/>
    </row>
    <row r="6641" spans="15:119" x14ac:dyDescent="0.25">
      <c r="O6641" s="268" t="s">
        <v>16120</v>
      </c>
      <c r="P6641" s="268" t="s">
        <v>9484</v>
      </c>
      <c r="Q6641" s="269">
        <v>-5.75</v>
      </c>
      <c r="R6641" s="269">
        <v>-6</v>
      </c>
      <c r="S6641" s="269">
        <v>-35</v>
      </c>
      <c r="T6641" s="269">
        <v>-35.25</v>
      </c>
      <c r="DO6641"/>
    </row>
    <row r="6642" spans="15:119" x14ac:dyDescent="0.25">
      <c r="O6642" s="268" t="s">
        <v>16121</v>
      </c>
      <c r="P6642" s="268" t="s">
        <v>9478</v>
      </c>
      <c r="Q6642" s="269">
        <v>-6</v>
      </c>
      <c r="R6642" s="269">
        <v>-8</v>
      </c>
      <c r="S6642" s="269">
        <v>-33</v>
      </c>
      <c r="T6642" s="269">
        <v>-36</v>
      </c>
      <c r="DO6642"/>
    </row>
    <row r="6643" spans="15:119" x14ac:dyDescent="0.25">
      <c r="O6643" s="268" t="s">
        <v>16122</v>
      </c>
      <c r="P6643" s="268" t="s">
        <v>9480</v>
      </c>
      <c r="Q6643" s="269">
        <v>-6</v>
      </c>
      <c r="R6643" s="269">
        <v>-7</v>
      </c>
      <c r="S6643" s="269">
        <v>-34.5</v>
      </c>
      <c r="T6643" s="269">
        <v>-36</v>
      </c>
      <c r="DO6643"/>
    </row>
    <row r="6644" spans="15:119" x14ac:dyDescent="0.25">
      <c r="O6644" s="268" t="s">
        <v>16123</v>
      </c>
      <c r="P6644" s="268" t="s">
        <v>9482</v>
      </c>
      <c r="Q6644" s="269">
        <v>-6</v>
      </c>
      <c r="R6644" s="269">
        <v>-6.5</v>
      </c>
      <c r="S6644" s="269">
        <v>-35.5</v>
      </c>
      <c r="T6644" s="269">
        <v>-36</v>
      </c>
      <c r="DO6644"/>
    </row>
    <row r="6645" spans="15:119" x14ac:dyDescent="0.25">
      <c r="O6645" s="268" t="s">
        <v>16124</v>
      </c>
      <c r="P6645" s="268" t="s">
        <v>9484</v>
      </c>
      <c r="Q6645" s="269">
        <v>-6</v>
      </c>
      <c r="R6645" s="269">
        <v>-6.25</v>
      </c>
      <c r="S6645" s="269">
        <v>-35.75</v>
      </c>
      <c r="T6645" s="269">
        <v>-36</v>
      </c>
      <c r="DO6645"/>
    </row>
    <row r="6646" spans="15:119" x14ac:dyDescent="0.25">
      <c r="O6646" s="268" t="s">
        <v>16125</v>
      </c>
      <c r="P6646" s="268" t="s">
        <v>9484</v>
      </c>
      <c r="Q6646" s="269">
        <v>-6</v>
      </c>
      <c r="R6646" s="269">
        <v>-6.25</v>
      </c>
      <c r="S6646" s="269">
        <v>-35.5</v>
      </c>
      <c r="T6646" s="269">
        <v>-35.75</v>
      </c>
      <c r="DO6646"/>
    </row>
    <row r="6647" spans="15:119" x14ac:dyDescent="0.25">
      <c r="O6647" s="268" t="s">
        <v>16126</v>
      </c>
      <c r="P6647" s="268" t="s">
        <v>9484</v>
      </c>
      <c r="Q6647" s="269">
        <v>-6.25</v>
      </c>
      <c r="R6647" s="269">
        <v>-6.5</v>
      </c>
      <c r="S6647" s="269">
        <v>-35.75</v>
      </c>
      <c r="T6647" s="269">
        <v>-36</v>
      </c>
      <c r="DO6647"/>
    </row>
    <row r="6648" spans="15:119" x14ac:dyDescent="0.25">
      <c r="O6648" s="268" t="s">
        <v>16127</v>
      </c>
      <c r="P6648" s="268" t="s">
        <v>9484</v>
      </c>
      <c r="Q6648" s="269">
        <v>-6.25</v>
      </c>
      <c r="R6648" s="269">
        <v>-6.5</v>
      </c>
      <c r="S6648" s="269">
        <v>-35.5</v>
      </c>
      <c r="T6648" s="269">
        <v>-35.75</v>
      </c>
      <c r="DO6648"/>
    </row>
    <row r="6649" spans="15:119" x14ac:dyDescent="0.25">
      <c r="O6649" s="268" t="s">
        <v>16128</v>
      </c>
      <c r="P6649" s="268" t="s">
        <v>9482</v>
      </c>
      <c r="Q6649" s="269">
        <v>-6</v>
      </c>
      <c r="R6649" s="269">
        <v>-6.5</v>
      </c>
      <c r="S6649" s="269">
        <v>-35</v>
      </c>
      <c r="T6649" s="269">
        <v>-35.5</v>
      </c>
      <c r="DO6649"/>
    </row>
    <row r="6650" spans="15:119" x14ac:dyDescent="0.25">
      <c r="O6650" s="268" t="s">
        <v>16129</v>
      </c>
      <c r="P6650" s="268" t="s">
        <v>9484</v>
      </c>
      <c r="Q6650" s="269">
        <v>-6</v>
      </c>
      <c r="R6650" s="269">
        <v>-6.25</v>
      </c>
      <c r="S6650" s="269">
        <v>-35.25</v>
      </c>
      <c r="T6650" s="269">
        <v>-35.5</v>
      </c>
      <c r="DO6650"/>
    </row>
    <row r="6651" spans="15:119" x14ac:dyDescent="0.25">
      <c r="O6651" s="268" t="s">
        <v>16130</v>
      </c>
      <c r="P6651" s="268" t="s">
        <v>9484</v>
      </c>
      <c r="Q6651" s="269">
        <v>-6</v>
      </c>
      <c r="R6651" s="269">
        <v>-6.25</v>
      </c>
      <c r="S6651" s="269">
        <v>-35</v>
      </c>
      <c r="T6651" s="269">
        <v>-35.25</v>
      </c>
      <c r="DO6651"/>
    </row>
    <row r="6652" spans="15:119" x14ac:dyDescent="0.25">
      <c r="O6652" s="268" t="s">
        <v>16131</v>
      </c>
      <c r="P6652" s="268" t="s">
        <v>9484</v>
      </c>
      <c r="Q6652" s="269">
        <v>-6.25</v>
      </c>
      <c r="R6652" s="269">
        <v>-6.5</v>
      </c>
      <c r="S6652" s="269">
        <v>-35.25</v>
      </c>
      <c r="T6652" s="269">
        <v>-35.5</v>
      </c>
      <c r="DO6652"/>
    </row>
    <row r="6653" spans="15:119" x14ac:dyDescent="0.25">
      <c r="O6653" s="268" t="s">
        <v>16132</v>
      </c>
      <c r="P6653" s="268" t="s">
        <v>9484</v>
      </c>
      <c r="Q6653" s="269">
        <v>-6.25</v>
      </c>
      <c r="R6653" s="269">
        <v>-6.5</v>
      </c>
      <c r="S6653" s="269">
        <v>-35</v>
      </c>
      <c r="T6653" s="269">
        <v>-35.25</v>
      </c>
      <c r="DO6653"/>
    </row>
    <row r="6654" spans="15:119" x14ac:dyDescent="0.25">
      <c r="O6654" s="268" t="s">
        <v>16133</v>
      </c>
      <c r="P6654" s="268" t="s">
        <v>9482</v>
      </c>
      <c r="Q6654" s="269">
        <v>-6</v>
      </c>
      <c r="R6654" s="269">
        <v>-6.5</v>
      </c>
      <c r="S6654" s="269">
        <v>-34.5</v>
      </c>
      <c r="T6654" s="269">
        <v>-35</v>
      </c>
      <c r="DO6654"/>
    </row>
    <row r="6655" spans="15:119" x14ac:dyDescent="0.25">
      <c r="O6655" s="268" t="s">
        <v>16134</v>
      </c>
      <c r="P6655" s="268" t="s">
        <v>9484</v>
      </c>
      <c r="Q6655" s="269">
        <v>-6.25</v>
      </c>
      <c r="R6655" s="269">
        <v>-6.5</v>
      </c>
      <c r="S6655" s="269">
        <v>-34.75</v>
      </c>
      <c r="T6655" s="269">
        <v>-35</v>
      </c>
      <c r="DO6655"/>
    </row>
    <row r="6656" spans="15:119" x14ac:dyDescent="0.25">
      <c r="O6656" s="268" t="s">
        <v>16135</v>
      </c>
      <c r="P6656" s="268" t="s">
        <v>9482</v>
      </c>
      <c r="Q6656" s="269">
        <v>-6.5</v>
      </c>
      <c r="R6656" s="269">
        <v>-7</v>
      </c>
      <c r="S6656" s="269">
        <v>-35.5</v>
      </c>
      <c r="T6656" s="269">
        <v>-36</v>
      </c>
      <c r="DO6656"/>
    </row>
    <row r="6657" spans="15:119" x14ac:dyDescent="0.25">
      <c r="O6657" s="268" t="s">
        <v>16136</v>
      </c>
      <c r="P6657" s="268" t="s">
        <v>9484</v>
      </c>
      <c r="Q6657" s="269">
        <v>-6.5</v>
      </c>
      <c r="R6657" s="269">
        <v>-6.75</v>
      </c>
      <c r="S6657" s="269">
        <v>-35.75</v>
      </c>
      <c r="T6657" s="269">
        <v>-36</v>
      </c>
      <c r="DO6657"/>
    </row>
    <row r="6658" spans="15:119" x14ac:dyDescent="0.25">
      <c r="O6658" s="268" t="s">
        <v>16137</v>
      </c>
      <c r="P6658" s="268" t="s">
        <v>9484</v>
      </c>
      <c r="Q6658" s="269">
        <v>-6.5</v>
      </c>
      <c r="R6658" s="269">
        <v>-6.75</v>
      </c>
      <c r="S6658" s="269">
        <v>-35.5</v>
      </c>
      <c r="T6658" s="269">
        <v>-35.75</v>
      </c>
      <c r="DO6658"/>
    </row>
    <row r="6659" spans="15:119" x14ac:dyDescent="0.25">
      <c r="O6659" s="268" t="s">
        <v>16138</v>
      </c>
      <c r="P6659" s="268" t="s">
        <v>9484</v>
      </c>
      <c r="Q6659" s="269">
        <v>-6.75</v>
      </c>
      <c r="R6659" s="269">
        <v>-7</v>
      </c>
      <c r="S6659" s="269">
        <v>-35.75</v>
      </c>
      <c r="T6659" s="269">
        <v>-36</v>
      </c>
      <c r="DO6659"/>
    </row>
    <row r="6660" spans="15:119" x14ac:dyDescent="0.25">
      <c r="O6660" s="268" t="s">
        <v>16139</v>
      </c>
      <c r="P6660" s="268" t="s">
        <v>9484</v>
      </c>
      <c r="Q6660" s="269">
        <v>-6.75</v>
      </c>
      <c r="R6660" s="269">
        <v>-7</v>
      </c>
      <c r="S6660" s="269">
        <v>-35.5</v>
      </c>
      <c r="T6660" s="269">
        <v>-35.75</v>
      </c>
      <c r="DO6660"/>
    </row>
    <row r="6661" spans="15:119" x14ac:dyDescent="0.25">
      <c r="O6661" s="268" t="s">
        <v>16140</v>
      </c>
      <c r="P6661" s="268" t="s">
        <v>9482</v>
      </c>
      <c r="Q6661" s="269">
        <v>-6.5</v>
      </c>
      <c r="R6661" s="269">
        <v>-7</v>
      </c>
      <c r="S6661" s="269">
        <v>-35</v>
      </c>
      <c r="T6661" s="269">
        <v>-35.5</v>
      </c>
      <c r="DO6661"/>
    </row>
    <row r="6662" spans="15:119" x14ac:dyDescent="0.25">
      <c r="O6662" s="268" t="s">
        <v>16141</v>
      </c>
      <c r="P6662" s="268" t="s">
        <v>9484</v>
      </c>
      <c r="Q6662" s="269">
        <v>-6.5</v>
      </c>
      <c r="R6662" s="269">
        <v>-6.75</v>
      </c>
      <c r="S6662" s="269">
        <v>-35.25</v>
      </c>
      <c r="T6662" s="269">
        <v>-35.5</v>
      </c>
      <c r="DO6662"/>
    </row>
    <row r="6663" spans="15:119" x14ac:dyDescent="0.25">
      <c r="O6663" s="268" t="s">
        <v>16142</v>
      </c>
      <c r="P6663" s="268" t="s">
        <v>9484</v>
      </c>
      <c r="Q6663" s="269">
        <v>-6.5</v>
      </c>
      <c r="R6663" s="269">
        <v>-6.75</v>
      </c>
      <c r="S6663" s="269">
        <v>-35</v>
      </c>
      <c r="T6663" s="269">
        <v>-35.25</v>
      </c>
      <c r="DO6663"/>
    </row>
    <row r="6664" spans="15:119" x14ac:dyDescent="0.25">
      <c r="O6664" s="268" t="s">
        <v>16143</v>
      </c>
      <c r="P6664" s="268" t="s">
        <v>9484</v>
      </c>
      <c r="Q6664" s="269">
        <v>-6.75</v>
      </c>
      <c r="R6664" s="269">
        <v>-7</v>
      </c>
      <c r="S6664" s="269">
        <v>-35.25</v>
      </c>
      <c r="T6664" s="269">
        <v>-35.5</v>
      </c>
      <c r="DO6664"/>
    </row>
    <row r="6665" spans="15:119" x14ac:dyDescent="0.25">
      <c r="O6665" s="268" t="s">
        <v>16144</v>
      </c>
      <c r="P6665" s="268" t="s">
        <v>9484</v>
      </c>
      <c r="Q6665" s="269">
        <v>-6.75</v>
      </c>
      <c r="R6665" s="269">
        <v>-7</v>
      </c>
      <c r="S6665" s="269">
        <v>-35</v>
      </c>
      <c r="T6665" s="269">
        <v>-35.25</v>
      </c>
      <c r="DO6665"/>
    </row>
    <row r="6666" spans="15:119" x14ac:dyDescent="0.25">
      <c r="O6666" s="268" t="s">
        <v>16145</v>
      </c>
      <c r="P6666" s="268" t="s">
        <v>9482</v>
      </c>
      <c r="Q6666" s="269">
        <v>-6.5</v>
      </c>
      <c r="R6666" s="269">
        <v>-7</v>
      </c>
      <c r="S6666" s="269">
        <v>-34.5</v>
      </c>
      <c r="T6666" s="269">
        <v>-35</v>
      </c>
      <c r="DO6666"/>
    </row>
    <row r="6667" spans="15:119" x14ac:dyDescent="0.25">
      <c r="O6667" s="268" t="s">
        <v>16146</v>
      </c>
      <c r="P6667" s="268" t="s">
        <v>9484</v>
      </c>
      <c r="Q6667" s="269">
        <v>-6.5</v>
      </c>
      <c r="R6667" s="269">
        <v>-6.75</v>
      </c>
      <c r="S6667" s="269">
        <v>-34.75</v>
      </c>
      <c r="T6667" s="269">
        <v>-35</v>
      </c>
      <c r="DO6667"/>
    </row>
    <row r="6668" spans="15:119" x14ac:dyDescent="0.25">
      <c r="O6668" s="268" t="s">
        <v>16147</v>
      </c>
      <c r="P6668" s="268" t="s">
        <v>9484</v>
      </c>
      <c r="Q6668" s="269">
        <v>-6.75</v>
      </c>
      <c r="R6668" s="269">
        <v>-7</v>
      </c>
      <c r="S6668" s="269">
        <v>-34.75</v>
      </c>
      <c r="T6668" s="269">
        <v>-35</v>
      </c>
      <c r="DO6668"/>
    </row>
    <row r="6669" spans="15:119" x14ac:dyDescent="0.25">
      <c r="O6669" s="268" t="s">
        <v>16148</v>
      </c>
      <c r="P6669" s="268" t="s">
        <v>9480</v>
      </c>
      <c r="Q6669" s="269">
        <v>-7</v>
      </c>
      <c r="R6669" s="269">
        <v>-8</v>
      </c>
      <c r="S6669" s="269">
        <v>-34.5</v>
      </c>
      <c r="T6669" s="269">
        <v>-36</v>
      </c>
      <c r="DO6669"/>
    </row>
    <row r="6670" spans="15:119" x14ac:dyDescent="0.25">
      <c r="O6670" s="268" t="s">
        <v>16149</v>
      </c>
      <c r="P6670" s="268" t="s">
        <v>9482</v>
      </c>
      <c r="Q6670" s="269">
        <v>-7</v>
      </c>
      <c r="R6670" s="269">
        <v>-7.5</v>
      </c>
      <c r="S6670" s="269">
        <v>-35.5</v>
      </c>
      <c r="T6670" s="269">
        <v>-36</v>
      </c>
      <c r="DO6670"/>
    </row>
    <row r="6671" spans="15:119" x14ac:dyDescent="0.25">
      <c r="O6671" s="268" t="s">
        <v>16150</v>
      </c>
      <c r="P6671" s="268" t="s">
        <v>9484</v>
      </c>
      <c r="Q6671" s="269">
        <v>-7</v>
      </c>
      <c r="R6671" s="269">
        <v>-7.25</v>
      </c>
      <c r="S6671" s="269">
        <v>-35.75</v>
      </c>
      <c r="T6671" s="269">
        <v>-36</v>
      </c>
      <c r="DO6671"/>
    </row>
    <row r="6672" spans="15:119" x14ac:dyDescent="0.25">
      <c r="O6672" s="268" t="s">
        <v>16151</v>
      </c>
      <c r="P6672" s="268" t="s">
        <v>9484</v>
      </c>
      <c r="Q6672" s="269">
        <v>-7</v>
      </c>
      <c r="R6672" s="269">
        <v>-7.25</v>
      </c>
      <c r="S6672" s="269">
        <v>-35.5</v>
      </c>
      <c r="T6672" s="269">
        <v>-35.75</v>
      </c>
      <c r="DO6672"/>
    </row>
    <row r="6673" spans="15:119" x14ac:dyDescent="0.25">
      <c r="O6673" s="268" t="s">
        <v>16152</v>
      </c>
      <c r="P6673" s="268" t="s">
        <v>9484</v>
      </c>
      <c r="Q6673" s="269">
        <v>-7.25</v>
      </c>
      <c r="R6673" s="269">
        <v>-7.5</v>
      </c>
      <c r="S6673" s="269">
        <v>-35.75</v>
      </c>
      <c r="T6673" s="269">
        <v>-36</v>
      </c>
      <c r="DO6673"/>
    </row>
    <row r="6674" spans="15:119" x14ac:dyDescent="0.25">
      <c r="O6674" s="268" t="s">
        <v>16153</v>
      </c>
      <c r="P6674" s="268" t="s">
        <v>9484</v>
      </c>
      <c r="Q6674" s="269">
        <v>-7.25</v>
      </c>
      <c r="R6674" s="269">
        <v>-7.5</v>
      </c>
      <c r="S6674" s="269">
        <v>-35.5</v>
      </c>
      <c r="T6674" s="269">
        <v>-35.75</v>
      </c>
      <c r="DO6674"/>
    </row>
    <row r="6675" spans="15:119" x14ac:dyDescent="0.25">
      <c r="O6675" s="268" t="s">
        <v>16154</v>
      </c>
      <c r="P6675" s="268" t="s">
        <v>9482</v>
      </c>
      <c r="Q6675" s="269">
        <v>-7</v>
      </c>
      <c r="R6675" s="269">
        <v>-7.5</v>
      </c>
      <c r="S6675" s="269">
        <v>-35</v>
      </c>
      <c r="T6675" s="269">
        <v>-35.5</v>
      </c>
      <c r="DO6675"/>
    </row>
    <row r="6676" spans="15:119" x14ac:dyDescent="0.25">
      <c r="O6676" s="268" t="s">
        <v>16155</v>
      </c>
      <c r="P6676" s="268" t="s">
        <v>9484</v>
      </c>
      <c r="Q6676" s="269">
        <v>-7</v>
      </c>
      <c r="R6676" s="269">
        <v>-7.25</v>
      </c>
      <c r="S6676" s="269">
        <v>-35.25</v>
      </c>
      <c r="T6676" s="269">
        <v>-35.5</v>
      </c>
      <c r="DO6676"/>
    </row>
    <row r="6677" spans="15:119" x14ac:dyDescent="0.25">
      <c r="O6677" s="268" t="s">
        <v>16156</v>
      </c>
      <c r="P6677" s="268" t="s">
        <v>9484</v>
      </c>
      <c r="Q6677" s="269">
        <v>-7</v>
      </c>
      <c r="R6677" s="269">
        <v>-7.25</v>
      </c>
      <c r="S6677" s="269">
        <v>-35</v>
      </c>
      <c r="T6677" s="269">
        <v>-35.25</v>
      </c>
      <c r="DO6677"/>
    </row>
    <row r="6678" spans="15:119" x14ac:dyDescent="0.25">
      <c r="O6678" s="268" t="s">
        <v>16157</v>
      </c>
      <c r="P6678" s="268" t="s">
        <v>9484</v>
      </c>
      <c r="Q6678" s="269">
        <v>-7.25</v>
      </c>
      <c r="R6678" s="269">
        <v>-7.5</v>
      </c>
      <c r="S6678" s="269">
        <v>-35.25</v>
      </c>
      <c r="T6678" s="269">
        <v>-35.5</v>
      </c>
      <c r="DO6678"/>
    </row>
    <row r="6679" spans="15:119" x14ac:dyDescent="0.25">
      <c r="O6679" s="268" t="s">
        <v>16158</v>
      </c>
      <c r="P6679" s="268" t="s">
        <v>9484</v>
      </c>
      <c r="Q6679" s="269">
        <v>-7.25</v>
      </c>
      <c r="R6679" s="269">
        <v>-7.5</v>
      </c>
      <c r="S6679" s="269">
        <v>-35</v>
      </c>
      <c r="T6679" s="269">
        <v>-35.25</v>
      </c>
      <c r="DO6679"/>
    </row>
    <row r="6680" spans="15:119" x14ac:dyDescent="0.25">
      <c r="O6680" s="268" t="s">
        <v>16159</v>
      </c>
      <c r="P6680" s="268" t="s">
        <v>9482</v>
      </c>
      <c r="Q6680" s="269">
        <v>-7</v>
      </c>
      <c r="R6680" s="269">
        <v>-7.5</v>
      </c>
      <c r="S6680" s="269">
        <v>-34.5</v>
      </c>
      <c r="T6680" s="269">
        <v>-35</v>
      </c>
      <c r="DO6680"/>
    </row>
    <row r="6681" spans="15:119" x14ac:dyDescent="0.25">
      <c r="O6681" s="268" t="s">
        <v>16160</v>
      </c>
      <c r="P6681" s="268" t="s">
        <v>9484</v>
      </c>
      <c r="Q6681" s="269">
        <v>-7</v>
      </c>
      <c r="R6681" s="269">
        <v>-7.25</v>
      </c>
      <c r="S6681" s="269">
        <v>-34.75</v>
      </c>
      <c r="T6681" s="269">
        <v>-35</v>
      </c>
      <c r="DO6681"/>
    </row>
    <row r="6682" spans="15:119" x14ac:dyDescent="0.25">
      <c r="O6682" s="268" t="s">
        <v>16161</v>
      </c>
      <c r="P6682" s="268" t="s">
        <v>9484</v>
      </c>
      <c r="Q6682" s="269">
        <v>-7.25</v>
      </c>
      <c r="R6682" s="269">
        <v>-7.5</v>
      </c>
      <c r="S6682" s="269">
        <v>-34.75</v>
      </c>
      <c r="T6682" s="269">
        <v>-35</v>
      </c>
      <c r="DO6682"/>
    </row>
    <row r="6683" spans="15:119" x14ac:dyDescent="0.25">
      <c r="O6683" s="268" t="s">
        <v>16162</v>
      </c>
      <c r="P6683" s="268" t="s">
        <v>9482</v>
      </c>
      <c r="Q6683" s="269">
        <v>-7.5</v>
      </c>
      <c r="R6683" s="269">
        <v>-8</v>
      </c>
      <c r="S6683" s="269">
        <v>-35.5</v>
      </c>
      <c r="T6683" s="269">
        <v>-36</v>
      </c>
      <c r="DO6683"/>
    </row>
    <row r="6684" spans="15:119" x14ac:dyDescent="0.25">
      <c r="O6684" s="268" t="s">
        <v>16163</v>
      </c>
      <c r="P6684" s="268" t="s">
        <v>9484</v>
      </c>
      <c r="Q6684" s="269">
        <v>-7.5</v>
      </c>
      <c r="R6684" s="269">
        <v>-7.75</v>
      </c>
      <c r="S6684" s="269">
        <v>-35.75</v>
      </c>
      <c r="T6684" s="269">
        <v>-36</v>
      </c>
      <c r="DO6684"/>
    </row>
    <row r="6685" spans="15:119" x14ac:dyDescent="0.25">
      <c r="O6685" s="268" t="s">
        <v>16164</v>
      </c>
      <c r="P6685" s="268" t="s">
        <v>9484</v>
      </c>
      <c r="Q6685" s="269">
        <v>-7.5</v>
      </c>
      <c r="R6685" s="269">
        <v>-7.75</v>
      </c>
      <c r="S6685" s="269">
        <v>-35.5</v>
      </c>
      <c r="T6685" s="269">
        <v>-35.75</v>
      </c>
      <c r="DO6685"/>
    </row>
    <row r="6686" spans="15:119" x14ac:dyDescent="0.25">
      <c r="O6686" s="268" t="s">
        <v>16165</v>
      </c>
      <c r="P6686" s="268" t="s">
        <v>9484</v>
      </c>
      <c r="Q6686" s="269">
        <v>-7.75</v>
      </c>
      <c r="R6686" s="269">
        <v>-8</v>
      </c>
      <c r="S6686" s="269">
        <v>-35.75</v>
      </c>
      <c r="T6686" s="269">
        <v>-36</v>
      </c>
      <c r="DO6686"/>
    </row>
    <row r="6687" spans="15:119" x14ac:dyDescent="0.25">
      <c r="O6687" s="268" t="s">
        <v>16166</v>
      </c>
      <c r="P6687" s="268" t="s">
        <v>9484</v>
      </c>
      <c r="Q6687" s="269">
        <v>-7.75</v>
      </c>
      <c r="R6687" s="269">
        <v>-8</v>
      </c>
      <c r="S6687" s="269">
        <v>-35.5</v>
      </c>
      <c r="T6687" s="269">
        <v>-35.75</v>
      </c>
      <c r="DO6687"/>
    </row>
    <row r="6688" spans="15:119" x14ac:dyDescent="0.25">
      <c r="O6688" s="268" t="s">
        <v>16167</v>
      </c>
      <c r="P6688" s="268" t="s">
        <v>9482</v>
      </c>
      <c r="Q6688" s="269">
        <v>-7.5</v>
      </c>
      <c r="R6688" s="269">
        <v>-8</v>
      </c>
      <c r="S6688" s="269">
        <v>-35</v>
      </c>
      <c r="T6688" s="269">
        <v>-35.5</v>
      </c>
      <c r="DO6688"/>
    </row>
    <row r="6689" spans="15:119" x14ac:dyDescent="0.25">
      <c r="O6689" s="268" t="s">
        <v>16168</v>
      </c>
      <c r="P6689" s="268" t="s">
        <v>9484</v>
      </c>
      <c r="Q6689" s="269">
        <v>-7.5</v>
      </c>
      <c r="R6689" s="269">
        <v>-7.75</v>
      </c>
      <c r="S6689" s="269">
        <v>-35.25</v>
      </c>
      <c r="T6689" s="269">
        <v>-35.5</v>
      </c>
      <c r="DO6689"/>
    </row>
    <row r="6690" spans="15:119" x14ac:dyDescent="0.25">
      <c r="O6690" s="268" t="s">
        <v>16169</v>
      </c>
      <c r="P6690" s="268" t="s">
        <v>9484</v>
      </c>
      <c r="Q6690" s="269">
        <v>-7.5</v>
      </c>
      <c r="R6690" s="269">
        <v>-7.75</v>
      </c>
      <c r="S6690" s="269">
        <v>-35</v>
      </c>
      <c r="T6690" s="269">
        <v>-35.25</v>
      </c>
      <c r="DO6690"/>
    </row>
    <row r="6691" spans="15:119" x14ac:dyDescent="0.25">
      <c r="O6691" s="268" t="s">
        <v>16170</v>
      </c>
      <c r="P6691" s="268" t="s">
        <v>9484</v>
      </c>
      <c r="Q6691" s="269">
        <v>-7.75</v>
      </c>
      <c r="R6691" s="269">
        <v>-8</v>
      </c>
      <c r="S6691" s="269">
        <v>-35.25</v>
      </c>
      <c r="T6691" s="269">
        <v>-35.5</v>
      </c>
      <c r="DO6691"/>
    </row>
    <row r="6692" spans="15:119" x14ac:dyDescent="0.25">
      <c r="O6692" s="268" t="s">
        <v>16171</v>
      </c>
      <c r="P6692" s="268" t="s">
        <v>9484</v>
      </c>
      <c r="Q6692" s="269">
        <v>-7.75</v>
      </c>
      <c r="R6692" s="269">
        <v>-8</v>
      </c>
      <c r="S6692" s="269">
        <v>-35</v>
      </c>
      <c r="T6692" s="269">
        <v>-35.25</v>
      </c>
      <c r="DO6692"/>
    </row>
    <row r="6693" spans="15:119" x14ac:dyDescent="0.25">
      <c r="O6693" s="268" t="s">
        <v>16172</v>
      </c>
      <c r="P6693" s="268" t="s">
        <v>9482</v>
      </c>
      <c r="Q6693" s="269">
        <v>-7.5</v>
      </c>
      <c r="R6693" s="269">
        <v>-8</v>
      </c>
      <c r="S6693" s="269">
        <v>-34.5</v>
      </c>
      <c r="T6693" s="269">
        <v>-35</v>
      </c>
      <c r="DO6693"/>
    </row>
    <row r="6694" spans="15:119" x14ac:dyDescent="0.25">
      <c r="O6694" s="268" t="s">
        <v>16173</v>
      </c>
      <c r="P6694" s="268" t="s">
        <v>9484</v>
      </c>
      <c r="Q6694" s="269">
        <v>-7.5</v>
      </c>
      <c r="R6694" s="269">
        <v>-7.75</v>
      </c>
      <c r="S6694" s="269">
        <v>-34.75</v>
      </c>
      <c r="T6694" s="269">
        <v>-35</v>
      </c>
      <c r="DO6694"/>
    </row>
    <row r="6695" spans="15:119" x14ac:dyDescent="0.25">
      <c r="O6695" s="268" t="s">
        <v>16174</v>
      </c>
      <c r="P6695" s="268" t="s">
        <v>9484</v>
      </c>
      <c r="Q6695" s="269">
        <v>-7.75</v>
      </c>
      <c r="R6695" s="269">
        <v>-8</v>
      </c>
      <c r="S6695" s="269">
        <v>-34.75</v>
      </c>
      <c r="T6695" s="269">
        <v>-35</v>
      </c>
      <c r="DO6695"/>
    </row>
    <row r="6696" spans="15:119" x14ac:dyDescent="0.25">
      <c r="O6696" s="268" t="s">
        <v>16175</v>
      </c>
      <c r="P6696" s="268" t="s">
        <v>9476</v>
      </c>
      <c r="Q6696" s="269">
        <v>-8</v>
      </c>
      <c r="R6696" s="269">
        <v>-12</v>
      </c>
      <c r="S6696" s="269">
        <v>-72</v>
      </c>
      <c r="T6696" s="269">
        <v>-78</v>
      </c>
      <c r="DO6696"/>
    </row>
    <row r="6697" spans="15:119" x14ac:dyDescent="0.25">
      <c r="O6697" s="268" t="s">
        <v>16176</v>
      </c>
      <c r="P6697" s="268" t="s">
        <v>9478</v>
      </c>
      <c r="Q6697" s="269">
        <v>-8</v>
      </c>
      <c r="R6697" s="269">
        <v>-10</v>
      </c>
      <c r="S6697" s="269">
        <v>-72</v>
      </c>
      <c r="T6697" s="269">
        <v>-75</v>
      </c>
      <c r="DO6697"/>
    </row>
    <row r="6698" spans="15:119" x14ac:dyDescent="0.25">
      <c r="O6698" s="268" t="s">
        <v>16177</v>
      </c>
      <c r="P6698" s="268" t="s">
        <v>9480</v>
      </c>
      <c r="Q6698" s="269">
        <v>-8</v>
      </c>
      <c r="R6698" s="269">
        <v>-9</v>
      </c>
      <c r="S6698" s="269">
        <v>-73.5</v>
      </c>
      <c r="T6698" s="269">
        <v>-75</v>
      </c>
      <c r="DO6698"/>
    </row>
    <row r="6699" spans="15:119" x14ac:dyDescent="0.25">
      <c r="O6699" s="268" t="s">
        <v>16178</v>
      </c>
      <c r="P6699" s="268" t="s">
        <v>9482</v>
      </c>
      <c r="Q6699" s="269">
        <v>-8</v>
      </c>
      <c r="R6699" s="269">
        <v>-8.5</v>
      </c>
      <c r="S6699" s="269">
        <v>-73.5</v>
      </c>
      <c r="T6699" s="269">
        <v>-74</v>
      </c>
      <c r="DO6699"/>
    </row>
    <row r="6700" spans="15:119" x14ac:dyDescent="0.25">
      <c r="O6700" s="268" t="s">
        <v>16179</v>
      </c>
      <c r="P6700" s="268" t="s">
        <v>9484</v>
      </c>
      <c r="Q6700" s="269">
        <v>-8</v>
      </c>
      <c r="R6700" s="269">
        <v>-8.25</v>
      </c>
      <c r="S6700" s="269">
        <v>-73.5</v>
      </c>
      <c r="T6700" s="269">
        <v>-73.75</v>
      </c>
      <c r="DO6700"/>
    </row>
    <row r="6701" spans="15:119" x14ac:dyDescent="0.25">
      <c r="O6701" s="268" t="s">
        <v>16180</v>
      </c>
      <c r="P6701" s="268" t="s">
        <v>9484</v>
      </c>
      <c r="Q6701" s="269">
        <v>-8.25</v>
      </c>
      <c r="R6701" s="269">
        <v>-8.5</v>
      </c>
      <c r="S6701" s="269">
        <v>-73.5</v>
      </c>
      <c r="T6701" s="269">
        <v>-73.75</v>
      </c>
      <c r="DO6701"/>
    </row>
    <row r="6702" spans="15:119" x14ac:dyDescent="0.25">
      <c r="O6702" s="268" t="s">
        <v>16181</v>
      </c>
      <c r="P6702" s="268" t="s">
        <v>9480</v>
      </c>
      <c r="Q6702" s="269">
        <v>-8</v>
      </c>
      <c r="R6702" s="269">
        <v>-9</v>
      </c>
      <c r="S6702" s="269">
        <v>-72</v>
      </c>
      <c r="T6702" s="269">
        <v>-73.5</v>
      </c>
      <c r="DO6702"/>
    </row>
    <row r="6703" spans="15:119" x14ac:dyDescent="0.25">
      <c r="O6703" s="268" t="s">
        <v>16182</v>
      </c>
      <c r="P6703" s="268" t="s">
        <v>9482</v>
      </c>
      <c r="Q6703" s="269">
        <v>-8</v>
      </c>
      <c r="R6703" s="269">
        <v>-8.5</v>
      </c>
      <c r="S6703" s="269">
        <v>-73</v>
      </c>
      <c r="T6703" s="269">
        <v>-73.5</v>
      </c>
      <c r="DO6703"/>
    </row>
    <row r="6704" spans="15:119" x14ac:dyDescent="0.25">
      <c r="O6704" s="268" t="s">
        <v>16183</v>
      </c>
      <c r="P6704" s="268" t="s">
        <v>9484</v>
      </c>
      <c r="Q6704" s="269">
        <v>-8</v>
      </c>
      <c r="R6704" s="269">
        <v>-8.25</v>
      </c>
      <c r="S6704" s="269">
        <v>-73.25</v>
      </c>
      <c r="T6704" s="269">
        <v>-73.5</v>
      </c>
      <c r="DO6704"/>
    </row>
    <row r="6705" spans="15:119" x14ac:dyDescent="0.25">
      <c r="O6705" s="268" t="s">
        <v>16184</v>
      </c>
      <c r="P6705" s="268" t="s">
        <v>9484</v>
      </c>
      <c r="Q6705" s="269">
        <v>-8</v>
      </c>
      <c r="R6705" s="269">
        <v>-8.25</v>
      </c>
      <c r="S6705" s="269">
        <v>-73</v>
      </c>
      <c r="T6705" s="269">
        <v>-73.25</v>
      </c>
      <c r="DO6705"/>
    </row>
    <row r="6706" spans="15:119" x14ac:dyDescent="0.25">
      <c r="O6706" s="268" t="s">
        <v>16185</v>
      </c>
      <c r="P6706" s="268" t="s">
        <v>9484</v>
      </c>
      <c r="Q6706" s="269">
        <v>-8.25</v>
      </c>
      <c r="R6706" s="269">
        <v>-8.5</v>
      </c>
      <c r="S6706" s="269">
        <v>-73.25</v>
      </c>
      <c r="T6706" s="269">
        <v>-73.5</v>
      </c>
      <c r="DO6706"/>
    </row>
    <row r="6707" spans="15:119" x14ac:dyDescent="0.25">
      <c r="O6707" s="268" t="s">
        <v>16186</v>
      </c>
      <c r="P6707" s="268" t="s">
        <v>9484</v>
      </c>
      <c r="Q6707" s="269">
        <v>-8.25</v>
      </c>
      <c r="R6707" s="269">
        <v>-8.5</v>
      </c>
      <c r="S6707" s="269">
        <v>-73</v>
      </c>
      <c r="T6707" s="269">
        <v>-73.25</v>
      </c>
      <c r="DO6707"/>
    </row>
    <row r="6708" spans="15:119" x14ac:dyDescent="0.25">
      <c r="O6708" s="268" t="s">
        <v>16187</v>
      </c>
      <c r="P6708" s="268" t="s">
        <v>9482</v>
      </c>
      <c r="Q6708" s="269">
        <v>-8</v>
      </c>
      <c r="R6708" s="269">
        <v>-8.5</v>
      </c>
      <c r="S6708" s="269">
        <v>-72.5</v>
      </c>
      <c r="T6708" s="269">
        <v>-73</v>
      </c>
      <c r="DO6708"/>
    </row>
    <row r="6709" spans="15:119" x14ac:dyDescent="0.25">
      <c r="O6709" s="268" t="s">
        <v>16188</v>
      </c>
      <c r="P6709" s="268" t="s">
        <v>9484</v>
      </c>
      <c r="Q6709" s="269">
        <v>-8</v>
      </c>
      <c r="R6709" s="269">
        <v>-8.25</v>
      </c>
      <c r="S6709" s="269">
        <v>-72.75</v>
      </c>
      <c r="T6709" s="269">
        <v>-73</v>
      </c>
      <c r="DO6709"/>
    </row>
    <row r="6710" spans="15:119" x14ac:dyDescent="0.25">
      <c r="O6710" s="268" t="s">
        <v>16189</v>
      </c>
      <c r="P6710" s="268" t="s">
        <v>9484</v>
      </c>
      <c r="Q6710" s="269">
        <v>-8</v>
      </c>
      <c r="R6710" s="269">
        <v>-8.25</v>
      </c>
      <c r="S6710" s="269">
        <v>-72.5</v>
      </c>
      <c r="T6710" s="269">
        <v>-72.75</v>
      </c>
      <c r="DO6710"/>
    </row>
    <row r="6711" spans="15:119" x14ac:dyDescent="0.25">
      <c r="O6711" s="268" t="s">
        <v>16190</v>
      </c>
      <c r="P6711" s="268" t="s">
        <v>9484</v>
      </c>
      <c r="Q6711" s="269">
        <v>-8.25</v>
      </c>
      <c r="R6711" s="269">
        <v>-8.5</v>
      </c>
      <c r="S6711" s="269">
        <v>-72.75</v>
      </c>
      <c r="T6711" s="269">
        <v>-73</v>
      </c>
      <c r="DO6711"/>
    </row>
    <row r="6712" spans="15:119" x14ac:dyDescent="0.25">
      <c r="O6712" s="268" t="s">
        <v>16191</v>
      </c>
      <c r="P6712" s="268" t="s">
        <v>9484</v>
      </c>
      <c r="Q6712" s="269">
        <v>-8.25</v>
      </c>
      <c r="R6712" s="269">
        <v>-8.5</v>
      </c>
      <c r="S6712" s="269">
        <v>-72.5</v>
      </c>
      <c r="T6712" s="269">
        <v>-72.75</v>
      </c>
      <c r="DO6712"/>
    </row>
    <row r="6713" spans="15:119" x14ac:dyDescent="0.25">
      <c r="O6713" s="268" t="s">
        <v>16192</v>
      </c>
      <c r="P6713" s="268" t="s">
        <v>9482</v>
      </c>
      <c r="Q6713" s="269">
        <v>-8</v>
      </c>
      <c r="R6713" s="269">
        <v>-8.5</v>
      </c>
      <c r="S6713" s="269">
        <v>-72</v>
      </c>
      <c r="T6713" s="269">
        <v>-72.5</v>
      </c>
      <c r="DO6713"/>
    </row>
    <row r="6714" spans="15:119" x14ac:dyDescent="0.25">
      <c r="O6714" s="268" t="s">
        <v>16193</v>
      </c>
      <c r="P6714" s="268" t="s">
        <v>9484</v>
      </c>
      <c r="Q6714" s="269">
        <v>-8</v>
      </c>
      <c r="R6714" s="269">
        <v>-8.25</v>
      </c>
      <c r="S6714" s="269">
        <v>-72.25</v>
      </c>
      <c r="T6714" s="269">
        <v>-72.5</v>
      </c>
      <c r="DO6714"/>
    </row>
    <row r="6715" spans="15:119" x14ac:dyDescent="0.25">
      <c r="O6715" s="268" t="s">
        <v>16194</v>
      </c>
      <c r="P6715" s="268" t="s">
        <v>9484</v>
      </c>
      <c r="Q6715" s="269">
        <v>-8</v>
      </c>
      <c r="R6715" s="269">
        <v>-8.25</v>
      </c>
      <c r="S6715" s="269">
        <v>-72</v>
      </c>
      <c r="T6715" s="269">
        <v>-72.25</v>
      </c>
      <c r="DO6715"/>
    </row>
    <row r="6716" spans="15:119" x14ac:dyDescent="0.25">
      <c r="O6716" s="268" t="s">
        <v>16195</v>
      </c>
      <c r="P6716" s="268" t="s">
        <v>9484</v>
      </c>
      <c r="Q6716" s="269">
        <v>-8.25</v>
      </c>
      <c r="R6716" s="269">
        <v>-8.5</v>
      </c>
      <c r="S6716" s="269">
        <v>-72.25</v>
      </c>
      <c r="T6716" s="269">
        <v>-72.5</v>
      </c>
      <c r="DO6716"/>
    </row>
    <row r="6717" spans="15:119" x14ac:dyDescent="0.25">
      <c r="O6717" s="268" t="s">
        <v>16196</v>
      </c>
      <c r="P6717" s="268" t="s">
        <v>9484</v>
      </c>
      <c r="Q6717" s="269">
        <v>-8.25</v>
      </c>
      <c r="R6717" s="269">
        <v>-8.5</v>
      </c>
      <c r="S6717" s="269">
        <v>-72</v>
      </c>
      <c r="T6717" s="269">
        <v>-72.25</v>
      </c>
      <c r="DO6717"/>
    </row>
    <row r="6718" spans="15:119" x14ac:dyDescent="0.25">
      <c r="O6718" s="268" t="s">
        <v>16197</v>
      </c>
      <c r="P6718" s="268" t="s">
        <v>9482</v>
      </c>
      <c r="Q6718" s="269">
        <v>-8.5</v>
      </c>
      <c r="R6718" s="269">
        <v>-9</v>
      </c>
      <c r="S6718" s="269">
        <v>-73</v>
      </c>
      <c r="T6718" s="269">
        <v>-73.5</v>
      </c>
      <c r="DO6718"/>
    </row>
    <row r="6719" spans="15:119" x14ac:dyDescent="0.25">
      <c r="O6719" s="268" t="s">
        <v>16198</v>
      </c>
      <c r="P6719" s="268" t="s">
        <v>9484</v>
      </c>
      <c r="Q6719" s="269">
        <v>-8.5</v>
      </c>
      <c r="R6719" s="269">
        <v>-8.75</v>
      </c>
      <c r="S6719" s="269">
        <v>-73.25</v>
      </c>
      <c r="T6719" s="269">
        <v>-73.5</v>
      </c>
      <c r="DO6719"/>
    </row>
    <row r="6720" spans="15:119" x14ac:dyDescent="0.25">
      <c r="O6720" s="268" t="s">
        <v>16199</v>
      </c>
      <c r="P6720" s="268" t="s">
        <v>9484</v>
      </c>
      <c r="Q6720" s="269">
        <v>-8.5</v>
      </c>
      <c r="R6720" s="269">
        <v>-8.75</v>
      </c>
      <c r="S6720" s="269">
        <v>-73</v>
      </c>
      <c r="T6720" s="269">
        <v>-73.25</v>
      </c>
      <c r="DO6720"/>
    </row>
    <row r="6721" spans="15:119" x14ac:dyDescent="0.25">
      <c r="O6721" s="268" t="s">
        <v>16200</v>
      </c>
      <c r="P6721" s="268" t="s">
        <v>9484</v>
      </c>
      <c r="Q6721" s="269">
        <v>-8.75</v>
      </c>
      <c r="R6721" s="269">
        <v>-9</v>
      </c>
      <c r="S6721" s="269">
        <v>-73</v>
      </c>
      <c r="T6721" s="269">
        <v>-73.25</v>
      </c>
      <c r="DO6721"/>
    </row>
    <row r="6722" spans="15:119" x14ac:dyDescent="0.25">
      <c r="O6722" s="268" t="s">
        <v>16201</v>
      </c>
      <c r="P6722" s="268" t="s">
        <v>9482</v>
      </c>
      <c r="Q6722" s="269">
        <v>-8.5</v>
      </c>
      <c r="R6722" s="269">
        <v>-9</v>
      </c>
      <c r="S6722" s="269">
        <v>-72.5</v>
      </c>
      <c r="T6722" s="269">
        <v>-73</v>
      </c>
      <c r="DO6722"/>
    </row>
    <row r="6723" spans="15:119" x14ac:dyDescent="0.25">
      <c r="O6723" s="268" t="s">
        <v>16202</v>
      </c>
      <c r="P6723" s="268" t="s">
        <v>9484</v>
      </c>
      <c r="Q6723" s="269">
        <v>-8.5</v>
      </c>
      <c r="R6723" s="269">
        <v>-8.75</v>
      </c>
      <c r="S6723" s="269">
        <v>-72.75</v>
      </c>
      <c r="T6723" s="269">
        <v>-73</v>
      </c>
      <c r="DO6723"/>
    </row>
    <row r="6724" spans="15:119" x14ac:dyDescent="0.25">
      <c r="O6724" s="268" t="s">
        <v>16203</v>
      </c>
      <c r="P6724" s="268" t="s">
        <v>9484</v>
      </c>
      <c r="Q6724" s="269">
        <v>-8.5</v>
      </c>
      <c r="R6724" s="269">
        <v>-8.75</v>
      </c>
      <c r="S6724" s="269">
        <v>-72.5</v>
      </c>
      <c r="T6724" s="269">
        <v>-72.75</v>
      </c>
      <c r="DO6724"/>
    </row>
    <row r="6725" spans="15:119" x14ac:dyDescent="0.25">
      <c r="O6725" s="268" t="s">
        <v>16204</v>
      </c>
      <c r="P6725" s="268" t="s">
        <v>9484</v>
      </c>
      <c r="Q6725" s="269">
        <v>-8.75</v>
      </c>
      <c r="R6725" s="269">
        <v>-9</v>
      </c>
      <c r="S6725" s="269">
        <v>-72.75</v>
      </c>
      <c r="T6725" s="269">
        <v>-73</v>
      </c>
      <c r="DO6725"/>
    </row>
    <row r="6726" spans="15:119" x14ac:dyDescent="0.25">
      <c r="O6726" s="268" t="s">
        <v>16205</v>
      </c>
      <c r="P6726" s="268" t="s">
        <v>9484</v>
      </c>
      <c r="Q6726" s="269">
        <v>-8.75</v>
      </c>
      <c r="R6726" s="269">
        <v>-9</v>
      </c>
      <c r="S6726" s="269">
        <v>-72.5</v>
      </c>
      <c r="T6726" s="269">
        <v>-72.75</v>
      </c>
      <c r="DO6726"/>
    </row>
    <row r="6727" spans="15:119" x14ac:dyDescent="0.25">
      <c r="O6727" s="268" t="s">
        <v>16206</v>
      </c>
      <c r="P6727" s="268" t="s">
        <v>9482</v>
      </c>
      <c r="Q6727" s="269">
        <v>-8.5</v>
      </c>
      <c r="R6727" s="269">
        <v>-9</v>
      </c>
      <c r="S6727" s="269">
        <v>-72</v>
      </c>
      <c r="T6727" s="269">
        <v>-72.5</v>
      </c>
      <c r="DO6727"/>
    </row>
    <row r="6728" spans="15:119" x14ac:dyDescent="0.25">
      <c r="O6728" s="268" t="s">
        <v>16207</v>
      </c>
      <c r="P6728" s="268" t="s">
        <v>9484</v>
      </c>
      <c r="Q6728" s="269">
        <v>-8.5</v>
      </c>
      <c r="R6728" s="269">
        <v>-8.75</v>
      </c>
      <c r="S6728" s="269">
        <v>-72.25</v>
      </c>
      <c r="T6728" s="269">
        <v>-72.5</v>
      </c>
      <c r="DO6728"/>
    </row>
    <row r="6729" spans="15:119" x14ac:dyDescent="0.25">
      <c r="O6729" s="268" t="s">
        <v>16208</v>
      </c>
      <c r="P6729" s="268" t="s">
        <v>9484</v>
      </c>
      <c r="Q6729" s="269">
        <v>-8.5</v>
      </c>
      <c r="R6729" s="269">
        <v>-8.75</v>
      </c>
      <c r="S6729" s="269">
        <v>-72</v>
      </c>
      <c r="T6729" s="269">
        <v>-72.25</v>
      </c>
      <c r="DO6729"/>
    </row>
    <row r="6730" spans="15:119" x14ac:dyDescent="0.25">
      <c r="O6730" s="268" t="s">
        <v>16209</v>
      </c>
      <c r="P6730" s="268" t="s">
        <v>9484</v>
      </c>
      <c r="Q6730" s="269">
        <v>-8.75</v>
      </c>
      <c r="R6730" s="269">
        <v>-9</v>
      </c>
      <c r="S6730" s="269">
        <v>-72.25</v>
      </c>
      <c r="T6730" s="269">
        <v>-72.5</v>
      </c>
      <c r="DO6730"/>
    </row>
    <row r="6731" spans="15:119" x14ac:dyDescent="0.25">
      <c r="O6731" s="268" t="s">
        <v>16210</v>
      </c>
      <c r="P6731" s="268" t="s">
        <v>9484</v>
      </c>
      <c r="Q6731" s="269">
        <v>-8.75</v>
      </c>
      <c r="R6731" s="269">
        <v>-9</v>
      </c>
      <c r="S6731" s="269">
        <v>-72</v>
      </c>
      <c r="T6731" s="269">
        <v>-72.25</v>
      </c>
      <c r="DO6731"/>
    </row>
    <row r="6732" spans="15:119" x14ac:dyDescent="0.25">
      <c r="O6732" s="268" t="s">
        <v>16211</v>
      </c>
      <c r="P6732" s="268" t="s">
        <v>9480</v>
      </c>
      <c r="Q6732" s="269">
        <v>-9</v>
      </c>
      <c r="R6732" s="269">
        <v>-10</v>
      </c>
      <c r="S6732" s="269">
        <v>-72</v>
      </c>
      <c r="T6732" s="269">
        <v>-73.5</v>
      </c>
      <c r="DO6732"/>
    </row>
    <row r="6733" spans="15:119" x14ac:dyDescent="0.25">
      <c r="O6733" s="268" t="s">
        <v>16212</v>
      </c>
      <c r="P6733" s="268" t="s">
        <v>9482</v>
      </c>
      <c r="Q6733" s="269">
        <v>-9</v>
      </c>
      <c r="R6733" s="269">
        <v>-9.5</v>
      </c>
      <c r="S6733" s="269">
        <v>-73</v>
      </c>
      <c r="T6733" s="269">
        <v>-73.5</v>
      </c>
      <c r="DO6733"/>
    </row>
    <row r="6734" spans="15:119" x14ac:dyDescent="0.25">
      <c r="O6734" s="268" t="s">
        <v>16213</v>
      </c>
      <c r="P6734" s="268" t="s">
        <v>9484</v>
      </c>
      <c r="Q6734" s="269">
        <v>-9</v>
      </c>
      <c r="R6734" s="269">
        <v>-9.25</v>
      </c>
      <c r="S6734" s="269">
        <v>-73</v>
      </c>
      <c r="T6734" s="269">
        <v>-73.25</v>
      </c>
      <c r="DO6734"/>
    </row>
    <row r="6735" spans="15:119" x14ac:dyDescent="0.25">
      <c r="O6735" s="268" t="s">
        <v>16214</v>
      </c>
      <c r="P6735" s="268" t="s">
        <v>9484</v>
      </c>
      <c r="Q6735" s="269">
        <v>-9.25</v>
      </c>
      <c r="R6735" s="269">
        <v>-9.5</v>
      </c>
      <c r="S6735" s="269">
        <v>-73</v>
      </c>
      <c r="T6735" s="269">
        <v>-73.25</v>
      </c>
      <c r="DO6735"/>
    </row>
    <row r="6736" spans="15:119" x14ac:dyDescent="0.25">
      <c r="O6736" s="268" t="s">
        <v>16215</v>
      </c>
      <c r="P6736" s="268" t="s">
        <v>9482</v>
      </c>
      <c r="Q6736" s="269">
        <v>-9</v>
      </c>
      <c r="R6736" s="269">
        <v>-9.5</v>
      </c>
      <c r="S6736" s="269">
        <v>-72.5</v>
      </c>
      <c r="T6736" s="269">
        <v>-73</v>
      </c>
      <c r="DO6736"/>
    </row>
    <row r="6737" spans="15:119" x14ac:dyDescent="0.25">
      <c r="O6737" s="268" t="s">
        <v>16216</v>
      </c>
      <c r="P6737" s="268" t="s">
        <v>9484</v>
      </c>
      <c r="Q6737" s="269">
        <v>-9</v>
      </c>
      <c r="R6737" s="269">
        <v>-9.25</v>
      </c>
      <c r="S6737" s="269">
        <v>-72.75</v>
      </c>
      <c r="T6737" s="269">
        <v>-73</v>
      </c>
      <c r="DO6737"/>
    </row>
    <row r="6738" spans="15:119" x14ac:dyDescent="0.25">
      <c r="O6738" s="268" t="s">
        <v>16217</v>
      </c>
      <c r="P6738" s="268" t="s">
        <v>9484</v>
      </c>
      <c r="Q6738" s="269">
        <v>-9</v>
      </c>
      <c r="R6738" s="269">
        <v>-9.25</v>
      </c>
      <c r="S6738" s="269">
        <v>-72.5</v>
      </c>
      <c r="T6738" s="269">
        <v>-72.75</v>
      </c>
      <c r="DO6738"/>
    </row>
    <row r="6739" spans="15:119" x14ac:dyDescent="0.25">
      <c r="O6739" s="268" t="s">
        <v>16218</v>
      </c>
      <c r="P6739" s="268" t="s">
        <v>9484</v>
      </c>
      <c r="Q6739" s="269">
        <v>-9.25</v>
      </c>
      <c r="R6739" s="269">
        <v>-9.5</v>
      </c>
      <c r="S6739" s="269">
        <v>-72.75</v>
      </c>
      <c r="T6739" s="269">
        <v>-73</v>
      </c>
      <c r="DO6739"/>
    </row>
    <row r="6740" spans="15:119" x14ac:dyDescent="0.25">
      <c r="O6740" s="268" t="s">
        <v>16219</v>
      </c>
      <c r="P6740" s="268" t="s">
        <v>9484</v>
      </c>
      <c r="Q6740" s="269">
        <v>-9.25</v>
      </c>
      <c r="R6740" s="269">
        <v>-9.5</v>
      </c>
      <c r="S6740" s="269">
        <v>-72.5</v>
      </c>
      <c r="T6740" s="269">
        <v>-72.75</v>
      </c>
      <c r="DO6740"/>
    </row>
    <row r="6741" spans="15:119" x14ac:dyDescent="0.25">
      <c r="O6741" s="268" t="s">
        <v>16220</v>
      </c>
      <c r="P6741" s="268" t="s">
        <v>9482</v>
      </c>
      <c r="Q6741" s="269">
        <v>-9</v>
      </c>
      <c r="R6741" s="269">
        <v>-9.5</v>
      </c>
      <c r="S6741" s="269">
        <v>-72</v>
      </c>
      <c r="T6741" s="269">
        <v>-72.5</v>
      </c>
      <c r="DO6741"/>
    </row>
    <row r="6742" spans="15:119" x14ac:dyDescent="0.25">
      <c r="O6742" s="268" t="s">
        <v>16221</v>
      </c>
      <c r="P6742" s="268" t="s">
        <v>9484</v>
      </c>
      <c r="Q6742" s="269">
        <v>-9</v>
      </c>
      <c r="R6742" s="269">
        <v>-9.25</v>
      </c>
      <c r="S6742" s="269">
        <v>-72.25</v>
      </c>
      <c r="T6742" s="269">
        <v>-72.5</v>
      </c>
      <c r="DO6742"/>
    </row>
    <row r="6743" spans="15:119" x14ac:dyDescent="0.25">
      <c r="O6743" s="268" t="s">
        <v>16222</v>
      </c>
      <c r="P6743" s="268" t="s">
        <v>9484</v>
      </c>
      <c r="Q6743" s="269">
        <v>-9</v>
      </c>
      <c r="R6743" s="269">
        <v>-9.25</v>
      </c>
      <c r="S6743" s="269">
        <v>-72</v>
      </c>
      <c r="T6743" s="269">
        <v>-72.25</v>
      </c>
      <c r="DO6743"/>
    </row>
    <row r="6744" spans="15:119" x14ac:dyDescent="0.25">
      <c r="O6744" s="268" t="s">
        <v>16223</v>
      </c>
      <c r="P6744" s="268" t="s">
        <v>9484</v>
      </c>
      <c r="Q6744" s="269">
        <v>-9.25</v>
      </c>
      <c r="R6744" s="269">
        <v>-9.5</v>
      </c>
      <c r="S6744" s="269">
        <v>-72.25</v>
      </c>
      <c r="T6744" s="269">
        <v>-72.5</v>
      </c>
      <c r="DO6744"/>
    </row>
    <row r="6745" spans="15:119" x14ac:dyDescent="0.25">
      <c r="O6745" s="268" t="s">
        <v>16224</v>
      </c>
      <c r="P6745" s="268" t="s">
        <v>9484</v>
      </c>
      <c r="Q6745" s="269">
        <v>-9.25</v>
      </c>
      <c r="R6745" s="269">
        <v>-9.5</v>
      </c>
      <c r="S6745" s="269">
        <v>-72</v>
      </c>
      <c r="T6745" s="269">
        <v>-72.25</v>
      </c>
      <c r="DO6745"/>
    </row>
    <row r="6746" spans="15:119" x14ac:dyDescent="0.25">
      <c r="O6746" s="268" t="s">
        <v>16225</v>
      </c>
      <c r="P6746" s="268" t="s">
        <v>9482</v>
      </c>
      <c r="Q6746" s="269">
        <v>-9.5</v>
      </c>
      <c r="R6746" s="269">
        <v>-10</v>
      </c>
      <c r="S6746" s="269">
        <v>-72</v>
      </c>
      <c r="T6746" s="269">
        <v>-72.5</v>
      </c>
      <c r="DO6746"/>
    </row>
    <row r="6747" spans="15:119" x14ac:dyDescent="0.25">
      <c r="O6747" s="268" t="s">
        <v>16226</v>
      </c>
      <c r="P6747" s="268" t="s">
        <v>9484</v>
      </c>
      <c r="Q6747" s="269">
        <v>-9.5</v>
      </c>
      <c r="R6747" s="269">
        <v>-9.75</v>
      </c>
      <c r="S6747" s="269">
        <v>-72.25</v>
      </c>
      <c r="T6747" s="269">
        <v>-72.5</v>
      </c>
      <c r="DO6747"/>
    </row>
    <row r="6748" spans="15:119" x14ac:dyDescent="0.25">
      <c r="O6748" s="268" t="s">
        <v>16227</v>
      </c>
      <c r="P6748" s="268" t="s">
        <v>9484</v>
      </c>
      <c r="Q6748" s="269">
        <v>-9.5</v>
      </c>
      <c r="R6748" s="269">
        <v>-9.75</v>
      </c>
      <c r="S6748" s="269">
        <v>-72</v>
      </c>
      <c r="T6748" s="269">
        <v>-72.25</v>
      </c>
      <c r="DO6748"/>
    </row>
    <row r="6749" spans="15:119" x14ac:dyDescent="0.25">
      <c r="O6749" s="268" t="s">
        <v>16228</v>
      </c>
      <c r="P6749" s="268" t="s">
        <v>9484</v>
      </c>
      <c r="Q6749" s="269">
        <v>-9.75</v>
      </c>
      <c r="R6749" s="269">
        <v>-10</v>
      </c>
      <c r="S6749" s="269">
        <v>-72.25</v>
      </c>
      <c r="T6749" s="269">
        <v>-72.5</v>
      </c>
      <c r="DO6749"/>
    </row>
    <row r="6750" spans="15:119" x14ac:dyDescent="0.25">
      <c r="O6750" s="268" t="s">
        <v>16229</v>
      </c>
      <c r="P6750" s="268" t="s">
        <v>9484</v>
      </c>
      <c r="Q6750" s="269">
        <v>-9.75</v>
      </c>
      <c r="R6750" s="269">
        <v>-10</v>
      </c>
      <c r="S6750" s="269">
        <v>-72</v>
      </c>
      <c r="T6750" s="269">
        <v>-72.25</v>
      </c>
      <c r="DO6750"/>
    </row>
    <row r="6751" spans="15:119" x14ac:dyDescent="0.25">
      <c r="O6751" s="268" t="s">
        <v>16230</v>
      </c>
      <c r="P6751" s="268" t="s">
        <v>9476</v>
      </c>
      <c r="Q6751" s="269">
        <v>-8</v>
      </c>
      <c r="R6751" s="269">
        <v>-12</v>
      </c>
      <c r="S6751" s="269">
        <v>-66</v>
      </c>
      <c r="T6751" s="269">
        <v>-72</v>
      </c>
      <c r="DO6751"/>
    </row>
    <row r="6752" spans="15:119" x14ac:dyDescent="0.25">
      <c r="O6752" s="268" t="s">
        <v>16231</v>
      </c>
      <c r="P6752" s="268" t="s">
        <v>9478</v>
      </c>
      <c r="Q6752" s="269">
        <v>-8</v>
      </c>
      <c r="R6752" s="269">
        <v>-10</v>
      </c>
      <c r="S6752" s="269">
        <v>-69</v>
      </c>
      <c r="T6752" s="269">
        <v>-72</v>
      </c>
      <c r="DO6752"/>
    </row>
    <row r="6753" spans="15:119" x14ac:dyDescent="0.25">
      <c r="O6753" s="268" t="s">
        <v>16232</v>
      </c>
      <c r="P6753" s="268" t="s">
        <v>9480</v>
      </c>
      <c r="Q6753" s="269">
        <v>-8</v>
      </c>
      <c r="R6753" s="269">
        <v>-9</v>
      </c>
      <c r="S6753" s="269">
        <v>-70.5</v>
      </c>
      <c r="T6753" s="269">
        <v>-72</v>
      </c>
      <c r="DO6753"/>
    </row>
    <row r="6754" spans="15:119" x14ac:dyDescent="0.25">
      <c r="O6754" s="268" t="s">
        <v>16233</v>
      </c>
      <c r="P6754" s="268" t="s">
        <v>9482</v>
      </c>
      <c r="Q6754" s="269">
        <v>-8</v>
      </c>
      <c r="R6754" s="269">
        <v>-8.5</v>
      </c>
      <c r="S6754" s="269">
        <v>-71.5</v>
      </c>
      <c r="T6754" s="269">
        <v>-72</v>
      </c>
      <c r="DO6754"/>
    </row>
    <row r="6755" spans="15:119" x14ac:dyDescent="0.25">
      <c r="O6755" s="268" t="s">
        <v>16234</v>
      </c>
      <c r="P6755" s="268" t="s">
        <v>9484</v>
      </c>
      <c r="Q6755" s="269">
        <v>-8</v>
      </c>
      <c r="R6755" s="269">
        <v>-8.25</v>
      </c>
      <c r="S6755" s="269">
        <v>-71.75</v>
      </c>
      <c r="T6755" s="269">
        <v>-72</v>
      </c>
      <c r="DO6755"/>
    </row>
    <row r="6756" spans="15:119" x14ac:dyDescent="0.25">
      <c r="O6756" s="268" t="s">
        <v>16235</v>
      </c>
      <c r="P6756" s="268" t="s">
        <v>9484</v>
      </c>
      <c r="Q6756" s="269">
        <v>-8</v>
      </c>
      <c r="R6756" s="269">
        <v>-8.25</v>
      </c>
      <c r="S6756" s="269">
        <v>-71.5</v>
      </c>
      <c r="T6756" s="269">
        <v>-71.75</v>
      </c>
      <c r="DO6756"/>
    </row>
    <row r="6757" spans="15:119" x14ac:dyDescent="0.25">
      <c r="O6757" s="268" t="s">
        <v>16236</v>
      </c>
      <c r="P6757" s="268" t="s">
        <v>9484</v>
      </c>
      <c r="Q6757" s="269">
        <v>-8.25</v>
      </c>
      <c r="R6757" s="269">
        <v>-8.5</v>
      </c>
      <c r="S6757" s="269">
        <v>-71.75</v>
      </c>
      <c r="T6757" s="269">
        <v>-72</v>
      </c>
      <c r="DO6757"/>
    </row>
    <row r="6758" spans="15:119" x14ac:dyDescent="0.25">
      <c r="O6758" s="268" t="s">
        <v>16237</v>
      </c>
      <c r="P6758" s="268" t="s">
        <v>9484</v>
      </c>
      <c r="Q6758" s="269">
        <v>-8.25</v>
      </c>
      <c r="R6758" s="269">
        <v>-8.5</v>
      </c>
      <c r="S6758" s="269">
        <v>-71.5</v>
      </c>
      <c r="T6758" s="269">
        <v>-71.75</v>
      </c>
      <c r="DO6758"/>
    </row>
    <row r="6759" spans="15:119" x14ac:dyDescent="0.25">
      <c r="O6759" s="268" t="s">
        <v>16238</v>
      </c>
      <c r="P6759" s="268" t="s">
        <v>9482</v>
      </c>
      <c r="Q6759" s="269">
        <v>-8</v>
      </c>
      <c r="R6759" s="269">
        <v>-8.5</v>
      </c>
      <c r="S6759" s="269">
        <v>-71</v>
      </c>
      <c r="T6759" s="269">
        <v>-71.5</v>
      </c>
      <c r="DO6759"/>
    </row>
    <row r="6760" spans="15:119" x14ac:dyDescent="0.25">
      <c r="O6760" s="268" t="s">
        <v>16239</v>
      </c>
      <c r="P6760" s="268" t="s">
        <v>9484</v>
      </c>
      <c r="Q6760" s="269">
        <v>-8</v>
      </c>
      <c r="R6760" s="269">
        <v>-8.25</v>
      </c>
      <c r="S6760" s="269">
        <v>-71.25</v>
      </c>
      <c r="T6760" s="269">
        <v>-71.5</v>
      </c>
      <c r="DO6760"/>
    </row>
    <row r="6761" spans="15:119" x14ac:dyDescent="0.25">
      <c r="O6761" s="268" t="s">
        <v>16240</v>
      </c>
      <c r="P6761" s="268" t="s">
        <v>9484</v>
      </c>
      <c r="Q6761" s="269">
        <v>-8</v>
      </c>
      <c r="R6761" s="269">
        <v>-8.25</v>
      </c>
      <c r="S6761" s="269">
        <v>-71</v>
      </c>
      <c r="T6761" s="269">
        <v>-71.25</v>
      </c>
      <c r="DO6761"/>
    </row>
    <row r="6762" spans="15:119" x14ac:dyDescent="0.25">
      <c r="O6762" s="268" t="s">
        <v>16241</v>
      </c>
      <c r="P6762" s="268" t="s">
        <v>9484</v>
      </c>
      <c r="Q6762" s="269">
        <v>-8.25</v>
      </c>
      <c r="R6762" s="269">
        <v>-8.5</v>
      </c>
      <c r="S6762" s="269">
        <v>-71.25</v>
      </c>
      <c r="T6762" s="269">
        <v>-71.5</v>
      </c>
      <c r="DO6762"/>
    </row>
    <row r="6763" spans="15:119" x14ac:dyDescent="0.25">
      <c r="O6763" s="268" t="s">
        <v>16242</v>
      </c>
      <c r="P6763" s="268" t="s">
        <v>9484</v>
      </c>
      <c r="Q6763" s="269">
        <v>-8.25</v>
      </c>
      <c r="R6763" s="269">
        <v>-8.5</v>
      </c>
      <c r="S6763" s="269">
        <v>-71</v>
      </c>
      <c r="T6763" s="269">
        <v>-71.25</v>
      </c>
      <c r="DO6763"/>
    </row>
    <row r="6764" spans="15:119" x14ac:dyDescent="0.25">
      <c r="O6764" s="268" t="s">
        <v>16243</v>
      </c>
      <c r="P6764" s="268" t="s">
        <v>9482</v>
      </c>
      <c r="Q6764" s="269">
        <v>-8</v>
      </c>
      <c r="R6764" s="269">
        <v>-8.5</v>
      </c>
      <c r="S6764" s="269">
        <v>-70.5</v>
      </c>
      <c r="T6764" s="269">
        <v>-71</v>
      </c>
      <c r="DO6764"/>
    </row>
    <row r="6765" spans="15:119" x14ac:dyDescent="0.25">
      <c r="O6765" s="268" t="s">
        <v>16244</v>
      </c>
      <c r="P6765" s="268" t="s">
        <v>9484</v>
      </c>
      <c r="Q6765" s="269">
        <v>-8</v>
      </c>
      <c r="R6765" s="269">
        <v>-8.25</v>
      </c>
      <c r="S6765" s="269">
        <v>-70.75</v>
      </c>
      <c r="T6765" s="269">
        <v>-71</v>
      </c>
      <c r="DO6765"/>
    </row>
    <row r="6766" spans="15:119" x14ac:dyDescent="0.25">
      <c r="O6766" s="268" t="s">
        <v>16245</v>
      </c>
      <c r="P6766" s="268" t="s">
        <v>9484</v>
      </c>
      <c r="Q6766" s="269">
        <v>-8</v>
      </c>
      <c r="R6766" s="269">
        <v>-8.25</v>
      </c>
      <c r="S6766" s="269">
        <v>-70.5</v>
      </c>
      <c r="T6766" s="269">
        <v>-70.75</v>
      </c>
      <c r="DO6766"/>
    </row>
    <row r="6767" spans="15:119" x14ac:dyDescent="0.25">
      <c r="O6767" s="268" t="s">
        <v>16246</v>
      </c>
      <c r="P6767" s="268" t="s">
        <v>9484</v>
      </c>
      <c r="Q6767" s="269">
        <v>-8.25</v>
      </c>
      <c r="R6767" s="269">
        <v>-8.5</v>
      </c>
      <c r="S6767" s="269">
        <v>-70.75</v>
      </c>
      <c r="T6767" s="269">
        <v>-71</v>
      </c>
      <c r="DO6767"/>
    </row>
    <row r="6768" spans="15:119" x14ac:dyDescent="0.25">
      <c r="O6768" s="268" t="s">
        <v>16247</v>
      </c>
      <c r="P6768" s="268" t="s">
        <v>9484</v>
      </c>
      <c r="Q6768" s="269">
        <v>-8.25</v>
      </c>
      <c r="R6768" s="269">
        <v>-8.5</v>
      </c>
      <c r="S6768" s="269">
        <v>-70.5</v>
      </c>
      <c r="T6768" s="269">
        <v>-70.75</v>
      </c>
      <c r="DO6768"/>
    </row>
    <row r="6769" spans="15:119" x14ac:dyDescent="0.25">
      <c r="O6769" s="268" t="s">
        <v>16248</v>
      </c>
      <c r="P6769" s="268" t="s">
        <v>9482</v>
      </c>
      <c r="Q6769" s="269">
        <v>-8.5</v>
      </c>
      <c r="R6769" s="269">
        <v>-9</v>
      </c>
      <c r="S6769" s="269">
        <v>-71.5</v>
      </c>
      <c r="T6769" s="269">
        <v>-72</v>
      </c>
      <c r="DO6769"/>
    </row>
    <row r="6770" spans="15:119" x14ac:dyDescent="0.25">
      <c r="O6770" s="268" t="s">
        <v>16249</v>
      </c>
      <c r="P6770" s="268" t="s">
        <v>9484</v>
      </c>
      <c r="Q6770" s="269">
        <v>-8.5</v>
      </c>
      <c r="R6770" s="269">
        <v>-8.75</v>
      </c>
      <c r="S6770" s="269">
        <v>-71.75</v>
      </c>
      <c r="T6770" s="269">
        <v>-72</v>
      </c>
      <c r="DO6770"/>
    </row>
    <row r="6771" spans="15:119" x14ac:dyDescent="0.25">
      <c r="O6771" s="268" t="s">
        <v>16250</v>
      </c>
      <c r="P6771" s="268" t="s">
        <v>9484</v>
      </c>
      <c r="Q6771" s="269">
        <v>-8.5</v>
      </c>
      <c r="R6771" s="269">
        <v>-8.75</v>
      </c>
      <c r="S6771" s="269">
        <v>-71.5</v>
      </c>
      <c r="T6771" s="269">
        <v>-71.75</v>
      </c>
      <c r="DO6771"/>
    </row>
    <row r="6772" spans="15:119" x14ac:dyDescent="0.25">
      <c r="O6772" s="268" t="s">
        <v>16251</v>
      </c>
      <c r="P6772" s="268" t="s">
        <v>9484</v>
      </c>
      <c r="Q6772" s="269">
        <v>-8.75</v>
      </c>
      <c r="R6772" s="269">
        <v>-9</v>
      </c>
      <c r="S6772" s="269">
        <v>-71.75</v>
      </c>
      <c r="T6772" s="269">
        <v>-72</v>
      </c>
      <c r="DO6772"/>
    </row>
    <row r="6773" spans="15:119" x14ac:dyDescent="0.25">
      <c r="O6773" s="268" t="s">
        <v>16252</v>
      </c>
      <c r="P6773" s="268" t="s">
        <v>9484</v>
      </c>
      <c r="Q6773" s="269">
        <v>-8.75</v>
      </c>
      <c r="R6773" s="269">
        <v>-9</v>
      </c>
      <c r="S6773" s="269">
        <v>-71.5</v>
      </c>
      <c r="T6773" s="269">
        <v>-71.75</v>
      </c>
      <c r="DO6773"/>
    </row>
    <row r="6774" spans="15:119" x14ac:dyDescent="0.25">
      <c r="O6774" s="268" t="s">
        <v>16253</v>
      </c>
      <c r="P6774" s="268" t="s">
        <v>9482</v>
      </c>
      <c r="Q6774" s="269">
        <v>-8.5</v>
      </c>
      <c r="R6774" s="269">
        <v>-9</v>
      </c>
      <c r="S6774" s="269">
        <v>-71</v>
      </c>
      <c r="T6774" s="269">
        <v>-71.5</v>
      </c>
      <c r="DO6774"/>
    </row>
    <row r="6775" spans="15:119" x14ac:dyDescent="0.25">
      <c r="O6775" s="268" t="s">
        <v>16254</v>
      </c>
      <c r="P6775" s="268" t="s">
        <v>9484</v>
      </c>
      <c r="Q6775" s="269">
        <v>-8.5</v>
      </c>
      <c r="R6775" s="269">
        <v>-8.75</v>
      </c>
      <c r="S6775" s="269">
        <v>-71.25</v>
      </c>
      <c r="T6775" s="269">
        <v>-71.5</v>
      </c>
      <c r="DO6775"/>
    </row>
    <row r="6776" spans="15:119" x14ac:dyDescent="0.25">
      <c r="O6776" s="268" t="s">
        <v>16255</v>
      </c>
      <c r="P6776" s="268" t="s">
        <v>9484</v>
      </c>
      <c r="Q6776" s="269">
        <v>-8.5</v>
      </c>
      <c r="R6776" s="269">
        <v>-8.75</v>
      </c>
      <c r="S6776" s="269">
        <v>-71</v>
      </c>
      <c r="T6776" s="269">
        <v>-71.25</v>
      </c>
      <c r="DO6776"/>
    </row>
    <row r="6777" spans="15:119" x14ac:dyDescent="0.25">
      <c r="O6777" s="268" t="s">
        <v>16256</v>
      </c>
      <c r="P6777" s="268" t="s">
        <v>9484</v>
      </c>
      <c r="Q6777" s="269">
        <v>-8.75</v>
      </c>
      <c r="R6777" s="269">
        <v>-9</v>
      </c>
      <c r="S6777" s="269">
        <v>-71.25</v>
      </c>
      <c r="T6777" s="269">
        <v>-71.5</v>
      </c>
      <c r="DO6777"/>
    </row>
    <row r="6778" spans="15:119" x14ac:dyDescent="0.25">
      <c r="O6778" s="268" t="s">
        <v>16257</v>
      </c>
      <c r="P6778" s="268" t="s">
        <v>9484</v>
      </c>
      <c r="Q6778" s="269">
        <v>-8.75</v>
      </c>
      <c r="R6778" s="269">
        <v>-9</v>
      </c>
      <c r="S6778" s="269">
        <v>-71</v>
      </c>
      <c r="T6778" s="269">
        <v>-71.25</v>
      </c>
      <c r="DO6778"/>
    </row>
    <row r="6779" spans="15:119" x14ac:dyDescent="0.25">
      <c r="O6779" s="268" t="s">
        <v>16258</v>
      </c>
      <c r="P6779" s="268" t="s">
        <v>9482</v>
      </c>
      <c r="Q6779" s="269">
        <v>-8.5</v>
      </c>
      <c r="R6779" s="269">
        <v>-9</v>
      </c>
      <c r="S6779" s="269">
        <v>-70.5</v>
      </c>
      <c r="T6779" s="269">
        <v>-71</v>
      </c>
      <c r="DO6779"/>
    </row>
    <row r="6780" spans="15:119" x14ac:dyDescent="0.25">
      <c r="O6780" s="268" t="s">
        <v>16259</v>
      </c>
      <c r="P6780" s="268" t="s">
        <v>9484</v>
      </c>
      <c r="Q6780" s="269">
        <v>-8.5</v>
      </c>
      <c r="R6780" s="269">
        <v>-8.75</v>
      </c>
      <c r="S6780" s="269">
        <v>-70.75</v>
      </c>
      <c r="T6780" s="269">
        <v>-71</v>
      </c>
      <c r="DO6780"/>
    </row>
    <row r="6781" spans="15:119" x14ac:dyDescent="0.25">
      <c r="O6781" s="268" t="s">
        <v>16260</v>
      </c>
      <c r="P6781" s="268" t="s">
        <v>9484</v>
      </c>
      <c r="Q6781" s="269">
        <v>-8.5</v>
      </c>
      <c r="R6781" s="269">
        <v>-8.75</v>
      </c>
      <c r="S6781" s="269">
        <v>-70.5</v>
      </c>
      <c r="T6781" s="269">
        <v>-70.75</v>
      </c>
      <c r="DO6781"/>
    </row>
    <row r="6782" spans="15:119" x14ac:dyDescent="0.25">
      <c r="O6782" s="268" t="s">
        <v>16261</v>
      </c>
      <c r="P6782" s="268" t="s">
        <v>9484</v>
      </c>
      <c r="Q6782" s="269">
        <v>-8.75</v>
      </c>
      <c r="R6782" s="269">
        <v>-9</v>
      </c>
      <c r="S6782" s="269">
        <v>-70.75</v>
      </c>
      <c r="T6782" s="269">
        <v>-71</v>
      </c>
      <c r="DO6782"/>
    </row>
    <row r="6783" spans="15:119" x14ac:dyDescent="0.25">
      <c r="O6783" s="268" t="s">
        <v>16262</v>
      </c>
      <c r="P6783" s="268" t="s">
        <v>9484</v>
      </c>
      <c r="Q6783" s="269">
        <v>-8.75</v>
      </c>
      <c r="R6783" s="269">
        <v>-9</v>
      </c>
      <c r="S6783" s="269">
        <v>-70.5</v>
      </c>
      <c r="T6783" s="269">
        <v>-70.75</v>
      </c>
      <c r="DO6783"/>
    </row>
    <row r="6784" spans="15:119" x14ac:dyDescent="0.25">
      <c r="O6784" s="268" t="s">
        <v>16263</v>
      </c>
      <c r="P6784" s="268" t="s">
        <v>9480</v>
      </c>
      <c r="Q6784" s="269">
        <v>-8</v>
      </c>
      <c r="R6784" s="269">
        <v>-9</v>
      </c>
      <c r="S6784" s="269">
        <v>-69</v>
      </c>
      <c r="T6784" s="269">
        <v>-70.5</v>
      </c>
      <c r="DO6784"/>
    </row>
    <row r="6785" spans="15:119" x14ac:dyDescent="0.25">
      <c r="O6785" s="268" t="s">
        <v>16264</v>
      </c>
      <c r="P6785" s="268" t="s">
        <v>9482</v>
      </c>
      <c r="Q6785" s="269">
        <v>-8</v>
      </c>
      <c r="R6785" s="269">
        <v>-8.5</v>
      </c>
      <c r="S6785" s="269">
        <v>-70</v>
      </c>
      <c r="T6785" s="269">
        <v>-70.5</v>
      </c>
      <c r="DO6785"/>
    </row>
    <row r="6786" spans="15:119" x14ac:dyDescent="0.25">
      <c r="O6786" s="268" t="s">
        <v>16265</v>
      </c>
      <c r="P6786" s="268" t="s">
        <v>9484</v>
      </c>
      <c r="Q6786" s="269">
        <v>-8</v>
      </c>
      <c r="R6786" s="269">
        <v>-8.25</v>
      </c>
      <c r="S6786" s="269">
        <v>-70.25</v>
      </c>
      <c r="T6786" s="269">
        <v>-70.5</v>
      </c>
      <c r="DO6786"/>
    </row>
    <row r="6787" spans="15:119" x14ac:dyDescent="0.25">
      <c r="O6787" s="268" t="s">
        <v>16266</v>
      </c>
      <c r="P6787" s="268" t="s">
        <v>9484</v>
      </c>
      <c r="Q6787" s="269">
        <v>-8</v>
      </c>
      <c r="R6787" s="269">
        <v>-8.25</v>
      </c>
      <c r="S6787" s="269">
        <v>-70</v>
      </c>
      <c r="T6787" s="269">
        <v>-70.25</v>
      </c>
      <c r="DO6787"/>
    </row>
    <row r="6788" spans="15:119" x14ac:dyDescent="0.25">
      <c r="O6788" s="268" t="s">
        <v>16267</v>
      </c>
      <c r="P6788" s="268" t="s">
        <v>9484</v>
      </c>
      <c r="Q6788" s="269">
        <v>-8.25</v>
      </c>
      <c r="R6788" s="269">
        <v>-8.5</v>
      </c>
      <c r="S6788" s="269">
        <v>-70.25</v>
      </c>
      <c r="T6788" s="269">
        <v>-70.5</v>
      </c>
      <c r="DO6788"/>
    </row>
    <row r="6789" spans="15:119" x14ac:dyDescent="0.25">
      <c r="O6789" s="268" t="s">
        <v>16268</v>
      </c>
      <c r="P6789" s="268" t="s">
        <v>9484</v>
      </c>
      <c r="Q6789" s="269">
        <v>-8.25</v>
      </c>
      <c r="R6789" s="269">
        <v>-8.5</v>
      </c>
      <c r="S6789" s="269">
        <v>-70</v>
      </c>
      <c r="T6789" s="269">
        <v>-70.25</v>
      </c>
      <c r="DO6789"/>
    </row>
    <row r="6790" spans="15:119" x14ac:dyDescent="0.25">
      <c r="O6790" s="268" t="s">
        <v>16269</v>
      </c>
      <c r="P6790" s="268" t="s">
        <v>9482</v>
      </c>
      <c r="Q6790" s="269">
        <v>-8</v>
      </c>
      <c r="R6790" s="269">
        <v>-8.5</v>
      </c>
      <c r="S6790" s="269">
        <v>-69.5</v>
      </c>
      <c r="T6790" s="269">
        <v>-70</v>
      </c>
      <c r="DO6790"/>
    </row>
    <row r="6791" spans="15:119" x14ac:dyDescent="0.25">
      <c r="O6791" s="268" t="s">
        <v>16270</v>
      </c>
      <c r="P6791" s="268" t="s">
        <v>9484</v>
      </c>
      <c r="Q6791" s="269">
        <v>-8</v>
      </c>
      <c r="R6791" s="269">
        <v>-8.25</v>
      </c>
      <c r="S6791" s="269">
        <v>-69.75</v>
      </c>
      <c r="T6791" s="269">
        <v>-70</v>
      </c>
      <c r="DO6791"/>
    </row>
    <row r="6792" spans="15:119" x14ac:dyDescent="0.25">
      <c r="O6792" s="268" t="s">
        <v>16271</v>
      </c>
      <c r="P6792" s="268" t="s">
        <v>9484</v>
      </c>
      <c r="Q6792" s="269">
        <v>-8</v>
      </c>
      <c r="R6792" s="269">
        <v>-8.25</v>
      </c>
      <c r="S6792" s="269">
        <v>-69.5</v>
      </c>
      <c r="T6792" s="269">
        <v>-69.75</v>
      </c>
      <c r="DO6792"/>
    </row>
    <row r="6793" spans="15:119" x14ac:dyDescent="0.25">
      <c r="O6793" s="268" t="s">
        <v>16272</v>
      </c>
      <c r="P6793" s="268" t="s">
        <v>9484</v>
      </c>
      <c r="Q6793" s="269">
        <v>-8.25</v>
      </c>
      <c r="R6793" s="269">
        <v>-8.5</v>
      </c>
      <c r="S6793" s="269">
        <v>-69.75</v>
      </c>
      <c r="T6793" s="269">
        <v>-70</v>
      </c>
      <c r="DO6793"/>
    </row>
    <row r="6794" spans="15:119" x14ac:dyDescent="0.25">
      <c r="O6794" s="268" t="s">
        <v>16273</v>
      </c>
      <c r="P6794" s="268" t="s">
        <v>9484</v>
      </c>
      <c r="Q6794" s="269">
        <v>-8.25</v>
      </c>
      <c r="R6794" s="269">
        <v>-8.5</v>
      </c>
      <c r="S6794" s="269">
        <v>-69.5</v>
      </c>
      <c r="T6794" s="269">
        <v>-69.75</v>
      </c>
      <c r="DO6794"/>
    </row>
    <row r="6795" spans="15:119" x14ac:dyDescent="0.25">
      <c r="O6795" s="268" t="s">
        <v>16274</v>
      </c>
      <c r="P6795" s="268" t="s">
        <v>9482</v>
      </c>
      <c r="Q6795" s="269">
        <v>-8</v>
      </c>
      <c r="R6795" s="269">
        <v>-8.5</v>
      </c>
      <c r="S6795" s="269">
        <v>-69</v>
      </c>
      <c r="T6795" s="269">
        <v>-69.5</v>
      </c>
      <c r="DO6795"/>
    </row>
    <row r="6796" spans="15:119" x14ac:dyDescent="0.25">
      <c r="O6796" s="268" t="s">
        <v>16275</v>
      </c>
      <c r="P6796" s="268" t="s">
        <v>9484</v>
      </c>
      <c r="Q6796" s="269">
        <v>-8</v>
      </c>
      <c r="R6796" s="269">
        <v>-8.25</v>
      </c>
      <c r="S6796" s="269">
        <v>-69.25</v>
      </c>
      <c r="T6796" s="269">
        <v>-69.5</v>
      </c>
      <c r="DO6796"/>
    </row>
    <row r="6797" spans="15:119" x14ac:dyDescent="0.25">
      <c r="O6797" s="268" t="s">
        <v>16276</v>
      </c>
      <c r="P6797" s="268" t="s">
        <v>9484</v>
      </c>
      <c r="Q6797" s="269">
        <v>-8</v>
      </c>
      <c r="R6797" s="269">
        <v>-8.25</v>
      </c>
      <c r="S6797" s="269">
        <v>-69</v>
      </c>
      <c r="T6797" s="269">
        <v>-69.25</v>
      </c>
      <c r="DO6797"/>
    </row>
    <row r="6798" spans="15:119" x14ac:dyDescent="0.25">
      <c r="O6798" s="268" t="s">
        <v>16277</v>
      </c>
      <c r="P6798" s="268" t="s">
        <v>9484</v>
      </c>
      <c r="Q6798" s="269">
        <v>-8.25</v>
      </c>
      <c r="R6798" s="269">
        <v>-8.5</v>
      </c>
      <c r="S6798" s="269">
        <v>-69.25</v>
      </c>
      <c r="T6798" s="269">
        <v>-69.5</v>
      </c>
      <c r="DO6798"/>
    </row>
    <row r="6799" spans="15:119" x14ac:dyDescent="0.25">
      <c r="O6799" s="268" t="s">
        <v>16278</v>
      </c>
      <c r="P6799" s="268" t="s">
        <v>9484</v>
      </c>
      <c r="Q6799" s="269">
        <v>-8.25</v>
      </c>
      <c r="R6799" s="269">
        <v>-8.5</v>
      </c>
      <c r="S6799" s="269">
        <v>-69</v>
      </c>
      <c r="T6799" s="269">
        <v>-69.25</v>
      </c>
      <c r="DO6799"/>
    </row>
    <row r="6800" spans="15:119" x14ac:dyDescent="0.25">
      <c r="O6800" s="268" t="s">
        <v>16279</v>
      </c>
      <c r="P6800" s="268" t="s">
        <v>9482</v>
      </c>
      <c r="Q6800" s="269">
        <v>-8.5</v>
      </c>
      <c r="R6800" s="269">
        <v>-9</v>
      </c>
      <c r="S6800" s="269">
        <v>-70</v>
      </c>
      <c r="T6800" s="269">
        <v>-70.5</v>
      </c>
      <c r="DO6800"/>
    </row>
    <row r="6801" spans="15:119" x14ac:dyDescent="0.25">
      <c r="O6801" s="268" t="s">
        <v>16280</v>
      </c>
      <c r="P6801" s="268" t="s">
        <v>9484</v>
      </c>
      <c r="Q6801" s="269">
        <v>-8.5</v>
      </c>
      <c r="R6801" s="269">
        <v>-8.75</v>
      </c>
      <c r="S6801" s="269">
        <v>-70.25</v>
      </c>
      <c r="T6801" s="269">
        <v>-70.5</v>
      </c>
      <c r="DO6801"/>
    </row>
    <row r="6802" spans="15:119" x14ac:dyDescent="0.25">
      <c r="O6802" s="268" t="s">
        <v>16281</v>
      </c>
      <c r="P6802" s="268" t="s">
        <v>9484</v>
      </c>
      <c r="Q6802" s="269">
        <v>-8.5</v>
      </c>
      <c r="R6802" s="269">
        <v>-8.75</v>
      </c>
      <c r="S6802" s="269">
        <v>-70</v>
      </c>
      <c r="T6802" s="269">
        <v>-70.25</v>
      </c>
      <c r="DO6802"/>
    </row>
    <row r="6803" spans="15:119" x14ac:dyDescent="0.25">
      <c r="O6803" s="268" t="s">
        <v>16282</v>
      </c>
      <c r="P6803" s="268" t="s">
        <v>9484</v>
      </c>
      <c r="Q6803" s="269">
        <v>-8.75</v>
      </c>
      <c r="R6803" s="269">
        <v>-9</v>
      </c>
      <c r="S6803" s="269">
        <v>-70.25</v>
      </c>
      <c r="T6803" s="269">
        <v>-70.5</v>
      </c>
      <c r="DO6803"/>
    </row>
    <row r="6804" spans="15:119" x14ac:dyDescent="0.25">
      <c r="O6804" s="268" t="s">
        <v>16283</v>
      </c>
      <c r="P6804" s="268" t="s">
        <v>9484</v>
      </c>
      <c r="Q6804" s="269">
        <v>-8.75</v>
      </c>
      <c r="R6804" s="269">
        <v>-9</v>
      </c>
      <c r="S6804" s="269">
        <v>-70</v>
      </c>
      <c r="T6804" s="269">
        <v>-70.25</v>
      </c>
      <c r="DO6804"/>
    </row>
    <row r="6805" spans="15:119" x14ac:dyDescent="0.25">
      <c r="O6805" s="268" t="s">
        <v>16284</v>
      </c>
      <c r="P6805" s="268" t="s">
        <v>9482</v>
      </c>
      <c r="Q6805" s="269">
        <v>-8.5</v>
      </c>
      <c r="R6805" s="269">
        <v>-9</v>
      </c>
      <c r="S6805" s="269">
        <v>-69.5</v>
      </c>
      <c r="T6805" s="269">
        <v>-70</v>
      </c>
      <c r="DO6805"/>
    </row>
    <row r="6806" spans="15:119" x14ac:dyDescent="0.25">
      <c r="O6806" s="268" t="s">
        <v>16285</v>
      </c>
      <c r="P6806" s="268" t="s">
        <v>9484</v>
      </c>
      <c r="Q6806" s="269">
        <v>-8.5</v>
      </c>
      <c r="R6806" s="269">
        <v>-8.75</v>
      </c>
      <c r="S6806" s="269">
        <v>-69.75</v>
      </c>
      <c r="T6806" s="269">
        <v>-70</v>
      </c>
      <c r="DO6806"/>
    </row>
    <row r="6807" spans="15:119" x14ac:dyDescent="0.25">
      <c r="O6807" s="268" t="s">
        <v>16286</v>
      </c>
      <c r="P6807" s="268" t="s">
        <v>9484</v>
      </c>
      <c r="Q6807" s="269">
        <v>-8.5</v>
      </c>
      <c r="R6807" s="269">
        <v>-8.75</v>
      </c>
      <c r="S6807" s="269">
        <v>-69.5</v>
      </c>
      <c r="T6807" s="269">
        <v>-69.75</v>
      </c>
      <c r="DO6807"/>
    </row>
    <row r="6808" spans="15:119" x14ac:dyDescent="0.25">
      <c r="O6808" s="268" t="s">
        <v>16287</v>
      </c>
      <c r="P6808" s="268" t="s">
        <v>9484</v>
      </c>
      <c r="Q6808" s="269">
        <v>-8.75</v>
      </c>
      <c r="R6808" s="269">
        <v>-9</v>
      </c>
      <c r="S6808" s="269">
        <v>-69.75</v>
      </c>
      <c r="T6808" s="269">
        <v>-70</v>
      </c>
      <c r="DO6808"/>
    </row>
    <row r="6809" spans="15:119" x14ac:dyDescent="0.25">
      <c r="O6809" s="268" t="s">
        <v>16288</v>
      </c>
      <c r="P6809" s="268" t="s">
        <v>9484</v>
      </c>
      <c r="Q6809" s="269">
        <v>-8.75</v>
      </c>
      <c r="R6809" s="269">
        <v>-9</v>
      </c>
      <c r="S6809" s="269">
        <v>-69.5</v>
      </c>
      <c r="T6809" s="269">
        <v>-69.75</v>
      </c>
      <c r="DO6809"/>
    </row>
    <row r="6810" spans="15:119" x14ac:dyDescent="0.25">
      <c r="O6810" s="268" t="s">
        <v>16289</v>
      </c>
      <c r="P6810" s="268" t="s">
        <v>9482</v>
      </c>
      <c r="Q6810" s="269">
        <v>-8.5</v>
      </c>
      <c r="R6810" s="269">
        <v>-9</v>
      </c>
      <c r="S6810" s="269">
        <v>-69</v>
      </c>
      <c r="T6810" s="269">
        <v>-69.5</v>
      </c>
      <c r="DO6810"/>
    </row>
    <row r="6811" spans="15:119" x14ac:dyDescent="0.25">
      <c r="O6811" s="268" t="s">
        <v>16290</v>
      </c>
      <c r="P6811" s="268" t="s">
        <v>9484</v>
      </c>
      <c r="Q6811" s="269">
        <v>-8.5</v>
      </c>
      <c r="R6811" s="269">
        <v>-8.75</v>
      </c>
      <c r="S6811" s="269">
        <v>-69.25</v>
      </c>
      <c r="T6811" s="269">
        <v>-69.5</v>
      </c>
      <c r="DO6811"/>
    </row>
    <row r="6812" spans="15:119" x14ac:dyDescent="0.25">
      <c r="O6812" s="268" t="s">
        <v>16291</v>
      </c>
      <c r="P6812" s="268" t="s">
        <v>9484</v>
      </c>
      <c r="Q6812" s="269">
        <v>-8.5</v>
      </c>
      <c r="R6812" s="269">
        <v>-8.75</v>
      </c>
      <c r="S6812" s="269">
        <v>-69</v>
      </c>
      <c r="T6812" s="269">
        <v>-69.25</v>
      </c>
      <c r="DO6812"/>
    </row>
    <row r="6813" spans="15:119" x14ac:dyDescent="0.25">
      <c r="O6813" s="268" t="s">
        <v>16292</v>
      </c>
      <c r="P6813" s="268" t="s">
        <v>9484</v>
      </c>
      <c r="Q6813" s="269">
        <v>-8.75</v>
      </c>
      <c r="R6813" s="269">
        <v>-9</v>
      </c>
      <c r="S6813" s="269">
        <v>-69.25</v>
      </c>
      <c r="T6813" s="269">
        <v>-69.5</v>
      </c>
      <c r="DO6813"/>
    </row>
    <row r="6814" spans="15:119" x14ac:dyDescent="0.25">
      <c r="O6814" s="268" t="s">
        <v>16293</v>
      </c>
      <c r="P6814" s="268" t="s">
        <v>9484</v>
      </c>
      <c r="Q6814" s="269">
        <v>-8.75</v>
      </c>
      <c r="R6814" s="269">
        <v>-9</v>
      </c>
      <c r="S6814" s="269">
        <v>-69</v>
      </c>
      <c r="T6814" s="269">
        <v>-69.25</v>
      </c>
      <c r="DO6814"/>
    </row>
    <row r="6815" spans="15:119" x14ac:dyDescent="0.25">
      <c r="O6815" s="268" t="s">
        <v>16294</v>
      </c>
      <c r="P6815" s="268" t="s">
        <v>9480</v>
      </c>
      <c r="Q6815" s="269">
        <v>-9</v>
      </c>
      <c r="R6815" s="269">
        <v>-10</v>
      </c>
      <c r="S6815" s="269">
        <v>-70.5</v>
      </c>
      <c r="T6815" s="269">
        <v>-72</v>
      </c>
      <c r="DO6815"/>
    </row>
    <row r="6816" spans="15:119" x14ac:dyDescent="0.25">
      <c r="O6816" s="268" t="s">
        <v>16295</v>
      </c>
      <c r="P6816" s="268" t="s">
        <v>9482</v>
      </c>
      <c r="Q6816" s="269">
        <v>-9</v>
      </c>
      <c r="R6816" s="269">
        <v>-9.5</v>
      </c>
      <c r="S6816" s="269">
        <v>-71.5</v>
      </c>
      <c r="T6816" s="269">
        <v>-72</v>
      </c>
      <c r="DO6816"/>
    </row>
    <row r="6817" spans="15:119" x14ac:dyDescent="0.25">
      <c r="O6817" s="268" t="s">
        <v>16296</v>
      </c>
      <c r="P6817" s="268" t="s">
        <v>9484</v>
      </c>
      <c r="Q6817" s="269">
        <v>-9</v>
      </c>
      <c r="R6817" s="269">
        <v>-9.25</v>
      </c>
      <c r="S6817" s="269">
        <v>-71.75</v>
      </c>
      <c r="T6817" s="269">
        <v>-72</v>
      </c>
      <c r="DO6817"/>
    </row>
    <row r="6818" spans="15:119" x14ac:dyDescent="0.25">
      <c r="O6818" s="268" t="s">
        <v>16297</v>
      </c>
      <c r="P6818" s="268" t="s">
        <v>9484</v>
      </c>
      <c r="Q6818" s="269">
        <v>-9</v>
      </c>
      <c r="R6818" s="269">
        <v>-9.25</v>
      </c>
      <c r="S6818" s="269">
        <v>-71.5</v>
      </c>
      <c r="T6818" s="269">
        <v>-71.75</v>
      </c>
      <c r="DO6818"/>
    </row>
    <row r="6819" spans="15:119" x14ac:dyDescent="0.25">
      <c r="O6819" s="268" t="s">
        <v>16298</v>
      </c>
      <c r="P6819" s="268" t="s">
        <v>9484</v>
      </c>
      <c r="Q6819" s="269">
        <v>-9.25</v>
      </c>
      <c r="R6819" s="269">
        <v>-9.5</v>
      </c>
      <c r="S6819" s="269">
        <v>-71.75</v>
      </c>
      <c r="T6819" s="269">
        <v>-72</v>
      </c>
      <c r="DO6819"/>
    </row>
    <row r="6820" spans="15:119" x14ac:dyDescent="0.25">
      <c r="O6820" s="268" t="s">
        <v>16299</v>
      </c>
      <c r="P6820" s="268" t="s">
        <v>9484</v>
      </c>
      <c r="Q6820" s="269">
        <v>-9.25</v>
      </c>
      <c r="R6820" s="269">
        <v>-9.5</v>
      </c>
      <c r="S6820" s="269">
        <v>-71.5</v>
      </c>
      <c r="T6820" s="269">
        <v>-71.75</v>
      </c>
      <c r="DO6820"/>
    </row>
    <row r="6821" spans="15:119" x14ac:dyDescent="0.25">
      <c r="O6821" s="268" t="s">
        <v>16300</v>
      </c>
      <c r="P6821" s="268" t="s">
        <v>9482</v>
      </c>
      <c r="Q6821" s="269">
        <v>-9</v>
      </c>
      <c r="R6821" s="269">
        <v>-9.5</v>
      </c>
      <c r="S6821" s="269">
        <v>-71</v>
      </c>
      <c r="T6821" s="269">
        <v>-71.5</v>
      </c>
      <c r="DO6821"/>
    </row>
    <row r="6822" spans="15:119" x14ac:dyDescent="0.25">
      <c r="O6822" s="268" t="s">
        <v>16301</v>
      </c>
      <c r="P6822" s="268" t="s">
        <v>9484</v>
      </c>
      <c r="Q6822" s="269">
        <v>-9</v>
      </c>
      <c r="R6822" s="269">
        <v>-9.25</v>
      </c>
      <c r="S6822" s="269">
        <v>-71.25</v>
      </c>
      <c r="T6822" s="269">
        <v>-71.5</v>
      </c>
      <c r="DO6822"/>
    </row>
    <row r="6823" spans="15:119" x14ac:dyDescent="0.25">
      <c r="O6823" s="268" t="s">
        <v>16302</v>
      </c>
      <c r="P6823" s="268" t="s">
        <v>9484</v>
      </c>
      <c r="Q6823" s="269">
        <v>-9</v>
      </c>
      <c r="R6823" s="269">
        <v>-9.25</v>
      </c>
      <c r="S6823" s="269">
        <v>-71</v>
      </c>
      <c r="T6823" s="269">
        <v>-71.25</v>
      </c>
      <c r="DO6823"/>
    </row>
    <row r="6824" spans="15:119" x14ac:dyDescent="0.25">
      <c r="O6824" s="268" t="s">
        <v>16303</v>
      </c>
      <c r="P6824" s="268" t="s">
        <v>9484</v>
      </c>
      <c r="Q6824" s="269">
        <v>-9.25</v>
      </c>
      <c r="R6824" s="269">
        <v>-9.5</v>
      </c>
      <c r="S6824" s="269">
        <v>-71.25</v>
      </c>
      <c r="T6824" s="269">
        <v>-71.5</v>
      </c>
      <c r="DO6824"/>
    </row>
    <row r="6825" spans="15:119" x14ac:dyDescent="0.25">
      <c r="O6825" s="268" t="s">
        <v>16304</v>
      </c>
      <c r="P6825" s="268" t="s">
        <v>9484</v>
      </c>
      <c r="Q6825" s="269">
        <v>-9.25</v>
      </c>
      <c r="R6825" s="269">
        <v>-9.5</v>
      </c>
      <c r="S6825" s="269">
        <v>-71</v>
      </c>
      <c r="T6825" s="269">
        <v>-71.25</v>
      </c>
      <c r="DO6825"/>
    </row>
    <row r="6826" spans="15:119" x14ac:dyDescent="0.25">
      <c r="O6826" s="268" t="s">
        <v>16305</v>
      </c>
      <c r="P6826" s="268" t="s">
        <v>9482</v>
      </c>
      <c r="Q6826" s="269">
        <v>-9</v>
      </c>
      <c r="R6826" s="269">
        <v>-9.5</v>
      </c>
      <c r="S6826" s="269">
        <v>-70.5</v>
      </c>
      <c r="T6826" s="269">
        <v>-71</v>
      </c>
      <c r="DO6826"/>
    </row>
    <row r="6827" spans="15:119" x14ac:dyDescent="0.25">
      <c r="O6827" s="268" t="s">
        <v>16306</v>
      </c>
      <c r="P6827" s="268" t="s">
        <v>9484</v>
      </c>
      <c r="Q6827" s="269">
        <v>-9</v>
      </c>
      <c r="R6827" s="269">
        <v>-9.25</v>
      </c>
      <c r="S6827" s="269">
        <v>-70.75</v>
      </c>
      <c r="T6827" s="269">
        <v>-71</v>
      </c>
      <c r="DO6827"/>
    </row>
    <row r="6828" spans="15:119" x14ac:dyDescent="0.25">
      <c r="O6828" s="268" t="s">
        <v>16307</v>
      </c>
      <c r="P6828" s="268" t="s">
        <v>9484</v>
      </c>
      <c r="Q6828" s="269">
        <v>-9</v>
      </c>
      <c r="R6828" s="269">
        <v>-9.25</v>
      </c>
      <c r="S6828" s="269">
        <v>-70.5</v>
      </c>
      <c r="T6828" s="269">
        <v>-70.75</v>
      </c>
      <c r="DO6828"/>
    </row>
    <row r="6829" spans="15:119" x14ac:dyDescent="0.25">
      <c r="O6829" s="268" t="s">
        <v>16308</v>
      </c>
      <c r="P6829" s="268" t="s">
        <v>9484</v>
      </c>
      <c r="Q6829" s="269">
        <v>-9.25</v>
      </c>
      <c r="R6829" s="269">
        <v>-9.5</v>
      </c>
      <c r="S6829" s="269">
        <v>-70.75</v>
      </c>
      <c r="T6829" s="269">
        <v>-71</v>
      </c>
      <c r="DO6829"/>
    </row>
    <row r="6830" spans="15:119" x14ac:dyDescent="0.25">
      <c r="O6830" s="268" t="s">
        <v>16309</v>
      </c>
      <c r="P6830" s="268" t="s">
        <v>9484</v>
      </c>
      <c r="Q6830" s="269">
        <v>-9.25</v>
      </c>
      <c r="R6830" s="269">
        <v>-9.5</v>
      </c>
      <c r="S6830" s="269">
        <v>-70.5</v>
      </c>
      <c r="T6830" s="269">
        <v>-70.75</v>
      </c>
      <c r="DO6830"/>
    </row>
    <row r="6831" spans="15:119" x14ac:dyDescent="0.25">
      <c r="O6831" s="268" t="s">
        <v>16310</v>
      </c>
      <c r="P6831" s="268" t="s">
        <v>9482</v>
      </c>
      <c r="Q6831" s="269">
        <v>-9.5</v>
      </c>
      <c r="R6831" s="269">
        <v>-10</v>
      </c>
      <c r="S6831" s="269">
        <v>-71.5</v>
      </c>
      <c r="T6831" s="269">
        <v>-72</v>
      </c>
      <c r="DO6831"/>
    </row>
    <row r="6832" spans="15:119" x14ac:dyDescent="0.25">
      <c r="O6832" s="268" t="s">
        <v>16311</v>
      </c>
      <c r="P6832" s="268" t="s">
        <v>9484</v>
      </c>
      <c r="Q6832" s="269">
        <v>-9.5</v>
      </c>
      <c r="R6832" s="269">
        <v>-9.75</v>
      </c>
      <c r="S6832" s="269">
        <v>-71.75</v>
      </c>
      <c r="T6832" s="269">
        <v>-72</v>
      </c>
      <c r="DO6832"/>
    </row>
    <row r="6833" spans="15:119" x14ac:dyDescent="0.25">
      <c r="O6833" s="268" t="s">
        <v>16312</v>
      </c>
      <c r="P6833" s="268" t="s">
        <v>9484</v>
      </c>
      <c r="Q6833" s="269">
        <v>-9.5</v>
      </c>
      <c r="R6833" s="269">
        <v>-9.75</v>
      </c>
      <c r="S6833" s="269">
        <v>-71.5</v>
      </c>
      <c r="T6833" s="269">
        <v>-71.75</v>
      </c>
      <c r="DO6833"/>
    </row>
    <row r="6834" spans="15:119" x14ac:dyDescent="0.25">
      <c r="O6834" s="268" t="s">
        <v>16313</v>
      </c>
      <c r="P6834" s="268" t="s">
        <v>9484</v>
      </c>
      <c r="Q6834" s="269">
        <v>-9.75</v>
      </c>
      <c r="R6834" s="269">
        <v>-10</v>
      </c>
      <c r="S6834" s="269">
        <v>-71.75</v>
      </c>
      <c r="T6834" s="269">
        <v>-72</v>
      </c>
      <c r="DO6834"/>
    </row>
    <row r="6835" spans="15:119" x14ac:dyDescent="0.25">
      <c r="O6835" s="268" t="s">
        <v>16314</v>
      </c>
      <c r="P6835" s="268" t="s">
        <v>9484</v>
      </c>
      <c r="Q6835" s="269">
        <v>-9.75</v>
      </c>
      <c r="R6835" s="269">
        <v>-10</v>
      </c>
      <c r="S6835" s="269">
        <v>-71.5</v>
      </c>
      <c r="T6835" s="269">
        <v>-71.75</v>
      </c>
      <c r="DO6835"/>
    </row>
    <row r="6836" spans="15:119" x14ac:dyDescent="0.25">
      <c r="O6836" s="268" t="s">
        <v>16315</v>
      </c>
      <c r="P6836" s="268" t="s">
        <v>9482</v>
      </c>
      <c r="Q6836" s="269">
        <v>-9.5</v>
      </c>
      <c r="R6836" s="269">
        <v>-10</v>
      </c>
      <c r="S6836" s="269">
        <v>-71</v>
      </c>
      <c r="T6836" s="269">
        <v>-71.5</v>
      </c>
      <c r="DO6836"/>
    </row>
    <row r="6837" spans="15:119" x14ac:dyDescent="0.25">
      <c r="O6837" s="268" t="s">
        <v>16316</v>
      </c>
      <c r="P6837" s="268" t="s">
        <v>9484</v>
      </c>
      <c r="Q6837" s="269">
        <v>-9.5</v>
      </c>
      <c r="R6837" s="269">
        <v>-9.75</v>
      </c>
      <c r="S6837" s="269">
        <v>-71.25</v>
      </c>
      <c r="T6837" s="269">
        <v>-71.5</v>
      </c>
      <c r="DO6837"/>
    </row>
    <row r="6838" spans="15:119" x14ac:dyDescent="0.25">
      <c r="O6838" s="268" t="s">
        <v>16317</v>
      </c>
      <c r="P6838" s="268" t="s">
        <v>9484</v>
      </c>
      <c r="Q6838" s="269">
        <v>-9.5</v>
      </c>
      <c r="R6838" s="269">
        <v>-9.75</v>
      </c>
      <c r="S6838" s="269">
        <v>-71</v>
      </c>
      <c r="T6838" s="269">
        <v>-71.25</v>
      </c>
      <c r="DO6838"/>
    </row>
    <row r="6839" spans="15:119" x14ac:dyDescent="0.25">
      <c r="O6839" s="268" t="s">
        <v>16318</v>
      </c>
      <c r="P6839" s="268" t="s">
        <v>9484</v>
      </c>
      <c r="Q6839" s="269">
        <v>-9.75</v>
      </c>
      <c r="R6839" s="269">
        <v>-10</v>
      </c>
      <c r="S6839" s="269">
        <v>-71.25</v>
      </c>
      <c r="T6839" s="269">
        <v>-71.5</v>
      </c>
      <c r="DO6839"/>
    </row>
    <row r="6840" spans="15:119" x14ac:dyDescent="0.25">
      <c r="O6840" s="268" t="s">
        <v>16319</v>
      </c>
      <c r="P6840" s="268" t="s">
        <v>9484</v>
      </c>
      <c r="Q6840" s="269">
        <v>-9.75</v>
      </c>
      <c r="R6840" s="269">
        <v>-10</v>
      </c>
      <c r="S6840" s="269">
        <v>-71</v>
      </c>
      <c r="T6840" s="269">
        <v>-71.25</v>
      </c>
      <c r="DO6840"/>
    </row>
    <row r="6841" spans="15:119" x14ac:dyDescent="0.25">
      <c r="O6841" s="268" t="s">
        <v>16320</v>
      </c>
      <c r="P6841" s="268" t="s">
        <v>9482</v>
      </c>
      <c r="Q6841" s="269">
        <v>-9.5</v>
      </c>
      <c r="R6841" s="269">
        <v>-10</v>
      </c>
      <c r="S6841" s="269">
        <v>-70.5</v>
      </c>
      <c r="T6841" s="269">
        <v>-71</v>
      </c>
      <c r="DO6841"/>
    </row>
    <row r="6842" spans="15:119" x14ac:dyDescent="0.25">
      <c r="O6842" s="268" t="s">
        <v>16321</v>
      </c>
      <c r="P6842" s="268" t="s">
        <v>9484</v>
      </c>
      <c r="Q6842" s="269">
        <v>-9.5</v>
      </c>
      <c r="R6842" s="269">
        <v>-9.75</v>
      </c>
      <c r="S6842" s="269">
        <v>-70.75</v>
      </c>
      <c r="T6842" s="269">
        <v>-71</v>
      </c>
      <c r="DO6842"/>
    </row>
    <row r="6843" spans="15:119" x14ac:dyDescent="0.25">
      <c r="O6843" s="268" t="s">
        <v>16322</v>
      </c>
      <c r="P6843" s="268" t="s">
        <v>9484</v>
      </c>
      <c r="Q6843" s="269">
        <v>-9.5</v>
      </c>
      <c r="R6843" s="269">
        <v>-9.75</v>
      </c>
      <c r="S6843" s="269">
        <v>-70.5</v>
      </c>
      <c r="T6843" s="269">
        <v>-70.75</v>
      </c>
      <c r="DO6843"/>
    </row>
    <row r="6844" spans="15:119" x14ac:dyDescent="0.25">
      <c r="O6844" s="268" t="s">
        <v>16323</v>
      </c>
      <c r="P6844" s="268" t="s">
        <v>9484</v>
      </c>
      <c r="Q6844" s="269">
        <v>-9.75</v>
      </c>
      <c r="R6844" s="269">
        <v>-10</v>
      </c>
      <c r="S6844" s="269">
        <v>-70.75</v>
      </c>
      <c r="T6844" s="269">
        <v>-71</v>
      </c>
      <c r="DO6844"/>
    </row>
    <row r="6845" spans="15:119" x14ac:dyDescent="0.25">
      <c r="O6845" s="268" t="s">
        <v>16324</v>
      </c>
      <c r="P6845" s="268" t="s">
        <v>9484</v>
      </c>
      <c r="Q6845" s="269">
        <v>-9.75</v>
      </c>
      <c r="R6845" s="269">
        <v>-10</v>
      </c>
      <c r="S6845" s="269">
        <v>-70.5</v>
      </c>
      <c r="T6845" s="269">
        <v>-70.75</v>
      </c>
      <c r="DO6845"/>
    </row>
    <row r="6846" spans="15:119" x14ac:dyDescent="0.25">
      <c r="O6846" s="268" t="s">
        <v>16325</v>
      </c>
      <c r="P6846" s="268" t="s">
        <v>9480</v>
      </c>
      <c r="Q6846" s="269">
        <v>-9</v>
      </c>
      <c r="R6846" s="269">
        <v>-10</v>
      </c>
      <c r="S6846" s="269">
        <v>-69</v>
      </c>
      <c r="T6846" s="269">
        <v>-70.5</v>
      </c>
      <c r="DO6846"/>
    </row>
    <row r="6847" spans="15:119" x14ac:dyDescent="0.25">
      <c r="O6847" s="268" t="s">
        <v>16326</v>
      </c>
      <c r="P6847" s="268" t="s">
        <v>9482</v>
      </c>
      <c r="Q6847" s="269">
        <v>-9</v>
      </c>
      <c r="R6847" s="269">
        <v>-9.5</v>
      </c>
      <c r="S6847" s="269">
        <v>-70</v>
      </c>
      <c r="T6847" s="269">
        <v>-70.5</v>
      </c>
      <c r="DO6847"/>
    </row>
    <row r="6848" spans="15:119" x14ac:dyDescent="0.25">
      <c r="O6848" s="268" t="s">
        <v>16327</v>
      </c>
      <c r="P6848" s="268" t="s">
        <v>9484</v>
      </c>
      <c r="Q6848" s="269">
        <v>-9</v>
      </c>
      <c r="R6848" s="269">
        <v>-9.25</v>
      </c>
      <c r="S6848" s="269">
        <v>-70.25</v>
      </c>
      <c r="T6848" s="269">
        <v>-70.5</v>
      </c>
      <c r="DO6848"/>
    </row>
    <row r="6849" spans="15:119" x14ac:dyDescent="0.25">
      <c r="O6849" s="268" t="s">
        <v>16328</v>
      </c>
      <c r="P6849" s="268" t="s">
        <v>9484</v>
      </c>
      <c r="Q6849" s="269">
        <v>-9</v>
      </c>
      <c r="R6849" s="269">
        <v>-9.25</v>
      </c>
      <c r="S6849" s="269">
        <v>-70</v>
      </c>
      <c r="T6849" s="269">
        <v>-70.25</v>
      </c>
      <c r="DO6849"/>
    </row>
    <row r="6850" spans="15:119" x14ac:dyDescent="0.25">
      <c r="O6850" s="268" t="s">
        <v>16329</v>
      </c>
      <c r="P6850" s="268" t="s">
        <v>9484</v>
      </c>
      <c r="Q6850" s="269">
        <v>-9.25</v>
      </c>
      <c r="R6850" s="269">
        <v>-9.5</v>
      </c>
      <c r="S6850" s="269">
        <v>-70.25</v>
      </c>
      <c r="T6850" s="269">
        <v>-70.5</v>
      </c>
      <c r="DO6850"/>
    </row>
    <row r="6851" spans="15:119" x14ac:dyDescent="0.25">
      <c r="O6851" s="268" t="s">
        <v>16330</v>
      </c>
      <c r="P6851" s="268" t="s">
        <v>9484</v>
      </c>
      <c r="Q6851" s="269">
        <v>-9.25</v>
      </c>
      <c r="R6851" s="269">
        <v>-9.5</v>
      </c>
      <c r="S6851" s="269">
        <v>-70</v>
      </c>
      <c r="T6851" s="269">
        <v>-70.25</v>
      </c>
      <c r="DO6851"/>
    </row>
    <row r="6852" spans="15:119" x14ac:dyDescent="0.25">
      <c r="O6852" s="268" t="s">
        <v>16331</v>
      </c>
      <c r="P6852" s="268" t="s">
        <v>9482</v>
      </c>
      <c r="Q6852" s="269">
        <v>-9</v>
      </c>
      <c r="R6852" s="269">
        <v>-9.5</v>
      </c>
      <c r="S6852" s="269">
        <v>-69.5</v>
      </c>
      <c r="T6852" s="269">
        <v>-70</v>
      </c>
      <c r="DO6852"/>
    </row>
    <row r="6853" spans="15:119" x14ac:dyDescent="0.25">
      <c r="O6853" s="268" t="s">
        <v>16332</v>
      </c>
      <c r="P6853" s="268" t="s">
        <v>9484</v>
      </c>
      <c r="Q6853" s="269">
        <v>-9</v>
      </c>
      <c r="R6853" s="269">
        <v>-9.25</v>
      </c>
      <c r="S6853" s="269">
        <v>-69.75</v>
      </c>
      <c r="T6853" s="269">
        <v>-70</v>
      </c>
      <c r="DO6853"/>
    </row>
    <row r="6854" spans="15:119" x14ac:dyDescent="0.25">
      <c r="O6854" s="268" t="s">
        <v>16333</v>
      </c>
      <c r="P6854" s="268" t="s">
        <v>9484</v>
      </c>
      <c r="Q6854" s="269">
        <v>-9</v>
      </c>
      <c r="R6854" s="269">
        <v>-9.25</v>
      </c>
      <c r="S6854" s="269">
        <v>-69.5</v>
      </c>
      <c r="T6854" s="269">
        <v>-69.75</v>
      </c>
      <c r="DO6854"/>
    </row>
    <row r="6855" spans="15:119" x14ac:dyDescent="0.25">
      <c r="O6855" s="268" t="s">
        <v>16334</v>
      </c>
      <c r="P6855" s="268" t="s">
        <v>9484</v>
      </c>
      <c r="Q6855" s="269">
        <v>-9.25</v>
      </c>
      <c r="R6855" s="269">
        <v>-9.5</v>
      </c>
      <c r="S6855" s="269">
        <v>-69.75</v>
      </c>
      <c r="T6855" s="269">
        <v>-70</v>
      </c>
      <c r="DO6855"/>
    </row>
    <row r="6856" spans="15:119" x14ac:dyDescent="0.25">
      <c r="O6856" s="268" t="s">
        <v>16335</v>
      </c>
      <c r="P6856" s="268" t="s">
        <v>9484</v>
      </c>
      <c r="Q6856" s="269">
        <v>-9.25</v>
      </c>
      <c r="R6856" s="269">
        <v>-9.5</v>
      </c>
      <c r="S6856" s="269">
        <v>-69.5</v>
      </c>
      <c r="T6856" s="269">
        <v>-69.75</v>
      </c>
      <c r="DO6856"/>
    </row>
    <row r="6857" spans="15:119" x14ac:dyDescent="0.25">
      <c r="O6857" s="268" t="s">
        <v>16336</v>
      </c>
      <c r="P6857" s="268" t="s">
        <v>9482</v>
      </c>
      <c r="Q6857" s="269">
        <v>-9</v>
      </c>
      <c r="R6857" s="269">
        <v>-9.5</v>
      </c>
      <c r="S6857" s="269">
        <v>-69</v>
      </c>
      <c r="T6857" s="269">
        <v>-69.5</v>
      </c>
      <c r="DO6857"/>
    </row>
    <row r="6858" spans="15:119" x14ac:dyDescent="0.25">
      <c r="O6858" s="268" t="s">
        <v>16337</v>
      </c>
      <c r="P6858" s="268" t="s">
        <v>9484</v>
      </c>
      <c r="Q6858" s="269">
        <v>-9</v>
      </c>
      <c r="R6858" s="269">
        <v>-9.25</v>
      </c>
      <c r="S6858" s="269">
        <v>-69.25</v>
      </c>
      <c r="T6858" s="269">
        <v>-69.5</v>
      </c>
      <c r="DO6858"/>
    </row>
    <row r="6859" spans="15:119" x14ac:dyDescent="0.25">
      <c r="O6859" s="268" t="s">
        <v>16338</v>
      </c>
      <c r="P6859" s="268" t="s">
        <v>9484</v>
      </c>
      <c r="Q6859" s="269">
        <v>-9</v>
      </c>
      <c r="R6859" s="269">
        <v>-9.25</v>
      </c>
      <c r="S6859" s="269">
        <v>-69</v>
      </c>
      <c r="T6859" s="269">
        <v>-69.25</v>
      </c>
      <c r="DO6859"/>
    </row>
    <row r="6860" spans="15:119" x14ac:dyDescent="0.25">
      <c r="O6860" s="268" t="s">
        <v>16339</v>
      </c>
      <c r="P6860" s="268" t="s">
        <v>9484</v>
      </c>
      <c r="Q6860" s="269">
        <v>-9.25</v>
      </c>
      <c r="R6860" s="269">
        <v>-9.5</v>
      </c>
      <c r="S6860" s="269">
        <v>-69.25</v>
      </c>
      <c r="T6860" s="269">
        <v>-69.5</v>
      </c>
      <c r="DO6860"/>
    </row>
    <row r="6861" spans="15:119" x14ac:dyDescent="0.25">
      <c r="O6861" s="268" t="s">
        <v>16340</v>
      </c>
      <c r="P6861" s="268" t="s">
        <v>9484</v>
      </c>
      <c r="Q6861" s="269">
        <v>-9.25</v>
      </c>
      <c r="R6861" s="269">
        <v>-9.5</v>
      </c>
      <c r="S6861" s="269">
        <v>-69</v>
      </c>
      <c r="T6861" s="269">
        <v>-69.25</v>
      </c>
      <c r="DO6861"/>
    </row>
    <row r="6862" spans="15:119" x14ac:dyDescent="0.25">
      <c r="O6862" s="268" t="s">
        <v>16341</v>
      </c>
      <c r="P6862" s="268" t="s">
        <v>9482</v>
      </c>
      <c r="Q6862" s="269">
        <v>-9.5</v>
      </c>
      <c r="R6862" s="269">
        <v>-10</v>
      </c>
      <c r="S6862" s="269">
        <v>-70</v>
      </c>
      <c r="T6862" s="269">
        <v>-70.5</v>
      </c>
      <c r="DO6862"/>
    </row>
    <row r="6863" spans="15:119" x14ac:dyDescent="0.25">
      <c r="O6863" s="268" t="s">
        <v>16342</v>
      </c>
      <c r="P6863" s="268" t="s">
        <v>9484</v>
      </c>
      <c r="Q6863" s="269">
        <v>-9.5</v>
      </c>
      <c r="R6863" s="269">
        <v>-9.75</v>
      </c>
      <c r="S6863" s="269">
        <v>-70.25</v>
      </c>
      <c r="T6863" s="269">
        <v>-70.5</v>
      </c>
      <c r="DO6863"/>
    </row>
    <row r="6864" spans="15:119" x14ac:dyDescent="0.25">
      <c r="O6864" s="268" t="s">
        <v>16343</v>
      </c>
      <c r="P6864" s="268" t="s">
        <v>9484</v>
      </c>
      <c r="Q6864" s="269">
        <v>-9.5</v>
      </c>
      <c r="R6864" s="269">
        <v>-9.75</v>
      </c>
      <c r="S6864" s="269">
        <v>-70</v>
      </c>
      <c r="T6864" s="269">
        <v>-70.25</v>
      </c>
      <c r="DO6864"/>
    </row>
    <row r="6865" spans="15:119" x14ac:dyDescent="0.25">
      <c r="O6865" s="268" t="s">
        <v>16344</v>
      </c>
      <c r="P6865" s="268" t="s">
        <v>9484</v>
      </c>
      <c r="Q6865" s="269">
        <v>-9.75</v>
      </c>
      <c r="R6865" s="269">
        <v>-10</v>
      </c>
      <c r="S6865" s="269">
        <v>-70.25</v>
      </c>
      <c r="T6865" s="269">
        <v>-70.5</v>
      </c>
      <c r="DO6865"/>
    </row>
    <row r="6866" spans="15:119" x14ac:dyDescent="0.25">
      <c r="O6866" s="268" t="s">
        <v>16345</v>
      </c>
      <c r="P6866" s="268" t="s">
        <v>9484</v>
      </c>
      <c r="Q6866" s="269">
        <v>-9.75</v>
      </c>
      <c r="R6866" s="269">
        <v>-10</v>
      </c>
      <c r="S6866" s="269">
        <v>-70</v>
      </c>
      <c r="T6866" s="269">
        <v>-70.25</v>
      </c>
      <c r="DO6866"/>
    </row>
    <row r="6867" spans="15:119" x14ac:dyDescent="0.25">
      <c r="O6867" s="268" t="s">
        <v>16346</v>
      </c>
      <c r="P6867" s="268" t="s">
        <v>9482</v>
      </c>
      <c r="Q6867" s="269">
        <v>-9.5</v>
      </c>
      <c r="R6867" s="269">
        <v>-10</v>
      </c>
      <c r="S6867" s="269">
        <v>-69.5</v>
      </c>
      <c r="T6867" s="269">
        <v>-70</v>
      </c>
      <c r="DO6867"/>
    </row>
    <row r="6868" spans="15:119" x14ac:dyDescent="0.25">
      <c r="O6868" s="268" t="s">
        <v>16347</v>
      </c>
      <c r="P6868" s="268" t="s">
        <v>9484</v>
      </c>
      <c r="Q6868" s="269">
        <v>-9.5</v>
      </c>
      <c r="R6868" s="269">
        <v>-9.75</v>
      </c>
      <c r="S6868" s="269">
        <v>-69.75</v>
      </c>
      <c r="T6868" s="269">
        <v>-70</v>
      </c>
      <c r="DO6868"/>
    </row>
    <row r="6869" spans="15:119" x14ac:dyDescent="0.25">
      <c r="O6869" s="268" t="s">
        <v>16348</v>
      </c>
      <c r="P6869" s="268" t="s">
        <v>9484</v>
      </c>
      <c r="Q6869" s="269">
        <v>-9.5</v>
      </c>
      <c r="R6869" s="269">
        <v>-9.75</v>
      </c>
      <c r="S6869" s="269">
        <v>-69.5</v>
      </c>
      <c r="T6869" s="269">
        <v>-69.75</v>
      </c>
      <c r="DO6869"/>
    </row>
    <row r="6870" spans="15:119" x14ac:dyDescent="0.25">
      <c r="O6870" s="268" t="s">
        <v>16349</v>
      </c>
      <c r="P6870" s="268" t="s">
        <v>9484</v>
      </c>
      <c r="Q6870" s="269">
        <v>-9.75</v>
      </c>
      <c r="R6870" s="269">
        <v>-10</v>
      </c>
      <c r="S6870" s="269">
        <v>-69.75</v>
      </c>
      <c r="T6870" s="269">
        <v>-70</v>
      </c>
      <c r="DO6870"/>
    </row>
    <row r="6871" spans="15:119" x14ac:dyDescent="0.25">
      <c r="O6871" s="268" t="s">
        <v>16350</v>
      </c>
      <c r="P6871" s="268" t="s">
        <v>9484</v>
      </c>
      <c r="Q6871" s="269">
        <v>-9.75</v>
      </c>
      <c r="R6871" s="269">
        <v>-10</v>
      </c>
      <c r="S6871" s="269">
        <v>-69.5</v>
      </c>
      <c r="T6871" s="269">
        <v>-69.75</v>
      </c>
      <c r="DO6871"/>
    </row>
    <row r="6872" spans="15:119" x14ac:dyDescent="0.25">
      <c r="O6872" s="268" t="s">
        <v>16351</v>
      </c>
      <c r="P6872" s="268" t="s">
        <v>9482</v>
      </c>
      <c r="Q6872" s="269">
        <v>-9.5</v>
      </c>
      <c r="R6872" s="269">
        <v>-10</v>
      </c>
      <c r="S6872" s="269">
        <v>-69</v>
      </c>
      <c r="T6872" s="269">
        <v>-69.5</v>
      </c>
      <c r="DO6872"/>
    </row>
    <row r="6873" spans="15:119" x14ac:dyDescent="0.25">
      <c r="O6873" s="268" t="s">
        <v>16352</v>
      </c>
      <c r="P6873" s="268" t="s">
        <v>9484</v>
      </c>
      <c r="Q6873" s="269">
        <v>-9.5</v>
      </c>
      <c r="R6873" s="269">
        <v>-9.75</v>
      </c>
      <c r="S6873" s="269">
        <v>-69.25</v>
      </c>
      <c r="T6873" s="269">
        <v>-69.5</v>
      </c>
      <c r="DO6873"/>
    </row>
    <row r="6874" spans="15:119" x14ac:dyDescent="0.25">
      <c r="O6874" s="268" t="s">
        <v>16353</v>
      </c>
      <c r="P6874" s="268" t="s">
        <v>9484</v>
      </c>
      <c r="Q6874" s="269">
        <v>-9.5</v>
      </c>
      <c r="R6874" s="269">
        <v>-9.75</v>
      </c>
      <c r="S6874" s="269">
        <v>-69</v>
      </c>
      <c r="T6874" s="269">
        <v>-69.25</v>
      </c>
      <c r="DO6874"/>
    </row>
    <row r="6875" spans="15:119" x14ac:dyDescent="0.25">
      <c r="O6875" s="268" t="s">
        <v>16354</v>
      </c>
      <c r="P6875" s="268" t="s">
        <v>9484</v>
      </c>
      <c r="Q6875" s="269">
        <v>-9.75</v>
      </c>
      <c r="R6875" s="269">
        <v>-10</v>
      </c>
      <c r="S6875" s="269">
        <v>-69.25</v>
      </c>
      <c r="T6875" s="269">
        <v>-69.5</v>
      </c>
      <c r="DO6875"/>
    </row>
    <row r="6876" spans="15:119" x14ac:dyDescent="0.25">
      <c r="O6876" s="268" t="s">
        <v>16355</v>
      </c>
      <c r="P6876" s="268" t="s">
        <v>9484</v>
      </c>
      <c r="Q6876" s="269">
        <v>-9.75</v>
      </c>
      <c r="R6876" s="269">
        <v>-10</v>
      </c>
      <c r="S6876" s="269">
        <v>-69</v>
      </c>
      <c r="T6876" s="269">
        <v>-69.25</v>
      </c>
      <c r="DO6876"/>
    </row>
    <row r="6877" spans="15:119" x14ac:dyDescent="0.25">
      <c r="O6877" s="268" t="s">
        <v>16356</v>
      </c>
      <c r="P6877" s="268" t="s">
        <v>9478</v>
      </c>
      <c r="Q6877" s="269">
        <v>-8</v>
      </c>
      <c r="R6877" s="269">
        <v>-10</v>
      </c>
      <c r="S6877" s="269">
        <v>-66</v>
      </c>
      <c r="T6877" s="269">
        <v>-69</v>
      </c>
      <c r="DO6877"/>
    </row>
    <row r="6878" spans="15:119" x14ac:dyDescent="0.25">
      <c r="O6878" s="268" t="s">
        <v>16357</v>
      </c>
      <c r="P6878" s="268" t="s">
        <v>9480</v>
      </c>
      <c r="Q6878" s="269">
        <v>-8</v>
      </c>
      <c r="R6878" s="269">
        <v>-9</v>
      </c>
      <c r="S6878" s="269">
        <v>-67.5</v>
      </c>
      <c r="T6878" s="269">
        <v>-69</v>
      </c>
      <c r="DO6878"/>
    </row>
    <row r="6879" spans="15:119" x14ac:dyDescent="0.25">
      <c r="O6879" s="268" t="s">
        <v>16358</v>
      </c>
      <c r="P6879" s="268" t="s">
        <v>9482</v>
      </c>
      <c r="Q6879" s="269">
        <v>-8</v>
      </c>
      <c r="R6879" s="269">
        <v>-8.5</v>
      </c>
      <c r="S6879" s="269">
        <v>-68.5</v>
      </c>
      <c r="T6879" s="269">
        <v>-69</v>
      </c>
      <c r="DO6879"/>
    </row>
    <row r="6880" spans="15:119" x14ac:dyDescent="0.25">
      <c r="O6880" s="268" t="s">
        <v>16359</v>
      </c>
      <c r="P6880" s="268" t="s">
        <v>9484</v>
      </c>
      <c r="Q6880" s="269">
        <v>-8</v>
      </c>
      <c r="R6880" s="269">
        <v>-8.25</v>
      </c>
      <c r="S6880" s="269">
        <v>-68.75</v>
      </c>
      <c r="T6880" s="269">
        <v>-69</v>
      </c>
      <c r="DO6880"/>
    </row>
    <row r="6881" spans="15:119" x14ac:dyDescent="0.25">
      <c r="O6881" s="268" t="s">
        <v>16360</v>
      </c>
      <c r="P6881" s="268" t="s">
        <v>9484</v>
      </c>
      <c r="Q6881" s="269">
        <v>-8</v>
      </c>
      <c r="R6881" s="269">
        <v>-8.25</v>
      </c>
      <c r="S6881" s="269">
        <v>-68.5</v>
      </c>
      <c r="T6881" s="269">
        <v>-68.75</v>
      </c>
      <c r="DO6881"/>
    </row>
    <row r="6882" spans="15:119" x14ac:dyDescent="0.25">
      <c r="O6882" s="268" t="s">
        <v>16361</v>
      </c>
      <c r="P6882" s="268" t="s">
        <v>9484</v>
      </c>
      <c r="Q6882" s="269">
        <v>-8.25</v>
      </c>
      <c r="R6882" s="269">
        <v>-8.5</v>
      </c>
      <c r="S6882" s="269">
        <v>-68.75</v>
      </c>
      <c r="T6882" s="269">
        <v>-69</v>
      </c>
      <c r="DO6882"/>
    </row>
    <row r="6883" spans="15:119" x14ac:dyDescent="0.25">
      <c r="O6883" s="268" t="s">
        <v>16362</v>
      </c>
      <c r="P6883" s="268" t="s">
        <v>9484</v>
      </c>
      <c r="Q6883" s="269">
        <v>-8.25</v>
      </c>
      <c r="R6883" s="269">
        <v>-8.5</v>
      </c>
      <c r="S6883" s="269">
        <v>-68.5</v>
      </c>
      <c r="T6883" s="269">
        <v>-68.75</v>
      </c>
      <c r="DO6883"/>
    </row>
    <row r="6884" spans="15:119" x14ac:dyDescent="0.25">
      <c r="O6884" s="268" t="s">
        <v>16363</v>
      </c>
      <c r="P6884" s="268" t="s">
        <v>9482</v>
      </c>
      <c r="Q6884" s="269">
        <v>-8</v>
      </c>
      <c r="R6884" s="269">
        <v>-8.5</v>
      </c>
      <c r="S6884" s="269">
        <v>-68</v>
      </c>
      <c r="T6884" s="269">
        <v>-68.5</v>
      </c>
      <c r="DO6884"/>
    </row>
    <row r="6885" spans="15:119" x14ac:dyDescent="0.25">
      <c r="O6885" s="268" t="s">
        <v>16364</v>
      </c>
      <c r="P6885" s="268" t="s">
        <v>9484</v>
      </c>
      <c r="Q6885" s="269">
        <v>-8</v>
      </c>
      <c r="R6885" s="269">
        <v>-8.25</v>
      </c>
      <c r="S6885" s="269">
        <v>-68.25</v>
      </c>
      <c r="T6885" s="269">
        <v>-68.5</v>
      </c>
      <c r="DO6885"/>
    </row>
    <row r="6886" spans="15:119" x14ac:dyDescent="0.25">
      <c r="O6886" s="268" t="s">
        <v>16365</v>
      </c>
      <c r="P6886" s="268" t="s">
        <v>9484</v>
      </c>
      <c r="Q6886" s="269">
        <v>-8</v>
      </c>
      <c r="R6886" s="269">
        <v>-8.25</v>
      </c>
      <c r="S6886" s="269">
        <v>-68</v>
      </c>
      <c r="T6886" s="269">
        <v>-68.25</v>
      </c>
      <c r="DO6886"/>
    </row>
    <row r="6887" spans="15:119" x14ac:dyDescent="0.25">
      <c r="O6887" s="268" t="s">
        <v>16366</v>
      </c>
      <c r="P6887" s="268" t="s">
        <v>9484</v>
      </c>
      <c r="Q6887" s="269">
        <v>-8.25</v>
      </c>
      <c r="R6887" s="269">
        <v>-8.5</v>
      </c>
      <c r="S6887" s="269">
        <v>-68.25</v>
      </c>
      <c r="T6887" s="269">
        <v>-68.5</v>
      </c>
      <c r="DO6887"/>
    </row>
    <row r="6888" spans="15:119" x14ac:dyDescent="0.25">
      <c r="O6888" s="268" t="s">
        <v>16367</v>
      </c>
      <c r="P6888" s="268" t="s">
        <v>9484</v>
      </c>
      <c r="Q6888" s="269">
        <v>-8.25</v>
      </c>
      <c r="R6888" s="269">
        <v>-8.5</v>
      </c>
      <c r="S6888" s="269">
        <v>-68</v>
      </c>
      <c r="T6888" s="269">
        <v>-68.25</v>
      </c>
      <c r="DO6888"/>
    </row>
    <row r="6889" spans="15:119" x14ac:dyDescent="0.25">
      <c r="O6889" s="268" t="s">
        <v>16368</v>
      </c>
      <c r="P6889" s="268" t="s">
        <v>9482</v>
      </c>
      <c r="Q6889" s="269">
        <v>-8</v>
      </c>
      <c r="R6889" s="269">
        <v>-8.5</v>
      </c>
      <c r="S6889" s="269">
        <v>-67.5</v>
      </c>
      <c r="T6889" s="269">
        <v>-68</v>
      </c>
      <c r="DO6889"/>
    </row>
    <row r="6890" spans="15:119" x14ac:dyDescent="0.25">
      <c r="O6890" s="268" t="s">
        <v>16369</v>
      </c>
      <c r="P6890" s="268" t="s">
        <v>9484</v>
      </c>
      <c r="Q6890" s="269">
        <v>-8</v>
      </c>
      <c r="R6890" s="269">
        <v>-8.25</v>
      </c>
      <c r="S6890" s="269">
        <v>-67.75</v>
      </c>
      <c r="T6890" s="269">
        <v>-68</v>
      </c>
      <c r="DO6890"/>
    </row>
    <row r="6891" spans="15:119" x14ac:dyDescent="0.25">
      <c r="O6891" s="268" t="s">
        <v>16370</v>
      </c>
      <c r="P6891" s="268" t="s">
        <v>9484</v>
      </c>
      <c r="Q6891" s="269">
        <v>-8</v>
      </c>
      <c r="R6891" s="269">
        <v>-8.25</v>
      </c>
      <c r="S6891" s="269">
        <v>-67.5</v>
      </c>
      <c r="T6891" s="269">
        <v>-67.75</v>
      </c>
      <c r="DO6891"/>
    </row>
    <row r="6892" spans="15:119" x14ac:dyDescent="0.25">
      <c r="O6892" s="268" t="s">
        <v>16371</v>
      </c>
      <c r="P6892" s="268" t="s">
        <v>9484</v>
      </c>
      <c r="Q6892" s="269">
        <v>-8.25</v>
      </c>
      <c r="R6892" s="269">
        <v>-8.5</v>
      </c>
      <c r="S6892" s="269">
        <v>-67.75</v>
      </c>
      <c r="T6892" s="269">
        <v>-68</v>
      </c>
      <c r="DO6892"/>
    </row>
    <row r="6893" spans="15:119" x14ac:dyDescent="0.25">
      <c r="O6893" s="268" t="s">
        <v>16372</v>
      </c>
      <c r="P6893" s="268" t="s">
        <v>9484</v>
      </c>
      <c r="Q6893" s="269">
        <v>-8.25</v>
      </c>
      <c r="R6893" s="269">
        <v>-8.5</v>
      </c>
      <c r="S6893" s="269">
        <v>-67.5</v>
      </c>
      <c r="T6893" s="269">
        <v>-67.75</v>
      </c>
      <c r="DO6893"/>
    </row>
    <row r="6894" spans="15:119" x14ac:dyDescent="0.25">
      <c r="O6894" s="268" t="s">
        <v>16373</v>
      </c>
      <c r="P6894" s="268" t="s">
        <v>9482</v>
      </c>
      <c r="Q6894" s="269">
        <v>-8.5</v>
      </c>
      <c r="R6894" s="269">
        <v>-9</v>
      </c>
      <c r="S6894" s="269">
        <v>-68.5</v>
      </c>
      <c r="T6894" s="269">
        <v>-69</v>
      </c>
      <c r="DO6894"/>
    </row>
    <row r="6895" spans="15:119" x14ac:dyDescent="0.25">
      <c r="O6895" s="268" t="s">
        <v>16374</v>
      </c>
      <c r="P6895" s="268" t="s">
        <v>9484</v>
      </c>
      <c r="Q6895" s="269">
        <v>-8.5</v>
      </c>
      <c r="R6895" s="269">
        <v>-8.75</v>
      </c>
      <c r="S6895" s="269">
        <v>-68.75</v>
      </c>
      <c r="T6895" s="269">
        <v>-69</v>
      </c>
      <c r="DO6895"/>
    </row>
    <row r="6896" spans="15:119" x14ac:dyDescent="0.25">
      <c r="O6896" s="268" t="s">
        <v>16375</v>
      </c>
      <c r="P6896" s="268" t="s">
        <v>9484</v>
      </c>
      <c r="Q6896" s="269">
        <v>-8.5</v>
      </c>
      <c r="R6896" s="269">
        <v>-8.75</v>
      </c>
      <c r="S6896" s="269">
        <v>-68.5</v>
      </c>
      <c r="T6896" s="269">
        <v>-68.75</v>
      </c>
      <c r="DO6896"/>
    </row>
    <row r="6897" spans="15:119" x14ac:dyDescent="0.25">
      <c r="O6897" s="268" t="s">
        <v>16376</v>
      </c>
      <c r="P6897" s="268" t="s">
        <v>9484</v>
      </c>
      <c r="Q6897" s="269">
        <v>-8.75</v>
      </c>
      <c r="R6897" s="269">
        <v>-9</v>
      </c>
      <c r="S6897" s="269">
        <v>-68.75</v>
      </c>
      <c r="T6897" s="269">
        <v>-69</v>
      </c>
      <c r="DO6897"/>
    </row>
    <row r="6898" spans="15:119" x14ac:dyDescent="0.25">
      <c r="O6898" s="268" t="s">
        <v>16377</v>
      </c>
      <c r="P6898" s="268" t="s">
        <v>9484</v>
      </c>
      <c r="Q6898" s="269">
        <v>-8.75</v>
      </c>
      <c r="R6898" s="269">
        <v>-9</v>
      </c>
      <c r="S6898" s="269">
        <v>-68.5</v>
      </c>
      <c r="T6898" s="269">
        <v>-68.75</v>
      </c>
      <c r="DO6898"/>
    </row>
    <row r="6899" spans="15:119" x14ac:dyDescent="0.25">
      <c r="O6899" s="268" t="s">
        <v>16378</v>
      </c>
      <c r="P6899" s="268" t="s">
        <v>9482</v>
      </c>
      <c r="Q6899" s="269">
        <v>-8.5</v>
      </c>
      <c r="R6899" s="269">
        <v>-9</v>
      </c>
      <c r="S6899" s="269">
        <v>-68</v>
      </c>
      <c r="T6899" s="269">
        <v>-68.5</v>
      </c>
      <c r="DO6899"/>
    </row>
    <row r="6900" spans="15:119" x14ac:dyDescent="0.25">
      <c r="O6900" s="268" t="s">
        <v>16379</v>
      </c>
      <c r="P6900" s="268" t="s">
        <v>9484</v>
      </c>
      <c r="Q6900" s="269">
        <v>-8.5</v>
      </c>
      <c r="R6900" s="269">
        <v>-8.75</v>
      </c>
      <c r="S6900" s="269">
        <v>-68.25</v>
      </c>
      <c r="T6900" s="269">
        <v>-68.5</v>
      </c>
      <c r="DO6900"/>
    </row>
    <row r="6901" spans="15:119" x14ac:dyDescent="0.25">
      <c r="O6901" s="268" t="s">
        <v>16380</v>
      </c>
      <c r="P6901" s="268" t="s">
        <v>9484</v>
      </c>
      <c r="Q6901" s="269">
        <v>-8.5</v>
      </c>
      <c r="R6901" s="269">
        <v>-8.75</v>
      </c>
      <c r="S6901" s="269">
        <v>-68</v>
      </c>
      <c r="T6901" s="269">
        <v>-68.25</v>
      </c>
      <c r="DO6901"/>
    </row>
    <row r="6902" spans="15:119" x14ac:dyDescent="0.25">
      <c r="O6902" s="268" t="s">
        <v>16381</v>
      </c>
      <c r="P6902" s="268" t="s">
        <v>9484</v>
      </c>
      <c r="Q6902" s="269">
        <v>-8.75</v>
      </c>
      <c r="R6902" s="269">
        <v>-9</v>
      </c>
      <c r="S6902" s="269">
        <v>-68.25</v>
      </c>
      <c r="T6902" s="269">
        <v>-68.5</v>
      </c>
      <c r="DO6902"/>
    </row>
    <row r="6903" spans="15:119" x14ac:dyDescent="0.25">
      <c r="O6903" s="268" t="s">
        <v>16382</v>
      </c>
      <c r="P6903" s="268" t="s">
        <v>9484</v>
      </c>
      <c r="Q6903" s="269">
        <v>-8.75</v>
      </c>
      <c r="R6903" s="269">
        <v>-9</v>
      </c>
      <c r="S6903" s="269">
        <v>-68</v>
      </c>
      <c r="T6903" s="269">
        <v>-68.25</v>
      </c>
      <c r="DO6903"/>
    </row>
    <row r="6904" spans="15:119" x14ac:dyDescent="0.25">
      <c r="O6904" s="268" t="s">
        <v>16383</v>
      </c>
      <c r="P6904" s="268" t="s">
        <v>9482</v>
      </c>
      <c r="Q6904" s="269">
        <v>-8.5</v>
      </c>
      <c r="R6904" s="269">
        <v>-9</v>
      </c>
      <c r="S6904" s="269">
        <v>-67.5</v>
      </c>
      <c r="T6904" s="269">
        <v>-68</v>
      </c>
      <c r="DO6904"/>
    </row>
    <row r="6905" spans="15:119" x14ac:dyDescent="0.25">
      <c r="O6905" s="268" t="s">
        <v>16384</v>
      </c>
      <c r="P6905" s="268" t="s">
        <v>9484</v>
      </c>
      <c r="Q6905" s="269">
        <v>-8.5</v>
      </c>
      <c r="R6905" s="269">
        <v>-8.75</v>
      </c>
      <c r="S6905" s="269">
        <v>-67.75</v>
      </c>
      <c r="T6905" s="269">
        <v>-68</v>
      </c>
      <c r="DO6905"/>
    </row>
    <row r="6906" spans="15:119" x14ac:dyDescent="0.25">
      <c r="O6906" s="268" t="s">
        <v>16385</v>
      </c>
      <c r="P6906" s="268" t="s">
        <v>9484</v>
      </c>
      <c r="Q6906" s="269">
        <v>-8.5</v>
      </c>
      <c r="R6906" s="269">
        <v>-8.75</v>
      </c>
      <c r="S6906" s="269">
        <v>-67.5</v>
      </c>
      <c r="T6906" s="269">
        <v>-67.75</v>
      </c>
      <c r="DO6906"/>
    </row>
    <row r="6907" spans="15:119" x14ac:dyDescent="0.25">
      <c r="O6907" s="268" t="s">
        <v>16386</v>
      </c>
      <c r="P6907" s="268" t="s">
        <v>9484</v>
      </c>
      <c r="Q6907" s="269">
        <v>-8.75</v>
      </c>
      <c r="R6907" s="269">
        <v>-9</v>
      </c>
      <c r="S6907" s="269">
        <v>-67.75</v>
      </c>
      <c r="T6907" s="269">
        <v>-68</v>
      </c>
      <c r="DO6907"/>
    </row>
    <row r="6908" spans="15:119" x14ac:dyDescent="0.25">
      <c r="O6908" s="268" t="s">
        <v>16387</v>
      </c>
      <c r="P6908" s="268" t="s">
        <v>9484</v>
      </c>
      <c r="Q6908" s="269">
        <v>-8.75</v>
      </c>
      <c r="R6908" s="269">
        <v>-9</v>
      </c>
      <c r="S6908" s="269">
        <v>-67.5</v>
      </c>
      <c r="T6908" s="269">
        <v>-67.75</v>
      </c>
      <c r="DO6908"/>
    </row>
    <row r="6909" spans="15:119" x14ac:dyDescent="0.25">
      <c r="O6909" s="268" t="s">
        <v>16388</v>
      </c>
      <c r="P6909" s="268" t="s">
        <v>9480</v>
      </c>
      <c r="Q6909" s="269">
        <v>-8</v>
      </c>
      <c r="R6909" s="269">
        <v>-9</v>
      </c>
      <c r="S6909" s="269">
        <v>-66</v>
      </c>
      <c r="T6909" s="269">
        <v>-67.5</v>
      </c>
      <c r="DO6909"/>
    </row>
    <row r="6910" spans="15:119" x14ac:dyDescent="0.25">
      <c r="O6910" s="268" t="s">
        <v>16389</v>
      </c>
      <c r="P6910" s="268" t="s">
        <v>9482</v>
      </c>
      <c r="Q6910" s="269">
        <v>-8</v>
      </c>
      <c r="R6910" s="269">
        <v>-8.5</v>
      </c>
      <c r="S6910" s="269">
        <v>-67</v>
      </c>
      <c r="T6910" s="269">
        <v>-67.5</v>
      </c>
      <c r="DO6910"/>
    </row>
    <row r="6911" spans="15:119" x14ac:dyDescent="0.25">
      <c r="O6911" s="268" t="s">
        <v>16390</v>
      </c>
      <c r="P6911" s="268" t="s">
        <v>9484</v>
      </c>
      <c r="Q6911" s="269">
        <v>-8</v>
      </c>
      <c r="R6911" s="269">
        <v>-8.25</v>
      </c>
      <c r="S6911" s="269">
        <v>-67.25</v>
      </c>
      <c r="T6911" s="269">
        <v>-67.5</v>
      </c>
      <c r="DO6911"/>
    </row>
    <row r="6912" spans="15:119" x14ac:dyDescent="0.25">
      <c r="O6912" s="268" t="s">
        <v>16391</v>
      </c>
      <c r="P6912" s="268" t="s">
        <v>9484</v>
      </c>
      <c r="Q6912" s="269">
        <v>-8</v>
      </c>
      <c r="R6912" s="269">
        <v>-8.25</v>
      </c>
      <c r="S6912" s="269">
        <v>-67</v>
      </c>
      <c r="T6912" s="269">
        <v>-67.25</v>
      </c>
      <c r="DO6912"/>
    </row>
    <row r="6913" spans="15:119" x14ac:dyDescent="0.25">
      <c r="O6913" s="268" t="s">
        <v>16392</v>
      </c>
      <c r="P6913" s="268" t="s">
        <v>9484</v>
      </c>
      <c r="Q6913" s="269">
        <v>-8.25</v>
      </c>
      <c r="R6913" s="269">
        <v>-8.5</v>
      </c>
      <c r="S6913" s="269">
        <v>-67.25</v>
      </c>
      <c r="T6913" s="269">
        <v>-67.5</v>
      </c>
      <c r="DO6913"/>
    </row>
    <row r="6914" spans="15:119" x14ac:dyDescent="0.25">
      <c r="O6914" s="268" t="s">
        <v>16393</v>
      </c>
      <c r="P6914" s="268" t="s">
        <v>9484</v>
      </c>
      <c r="Q6914" s="269">
        <v>-8.25</v>
      </c>
      <c r="R6914" s="269">
        <v>-8.5</v>
      </c>
      <c r="S6914" s="269">
        <v>-67</v>
      </c>
      <c r="T6914" s="269">
        <v>-67.25</v>
      </c>
      <c r="DO6914"/>
    </row>
    <row r="6915" spans="15:119" x14ac:dyDescent="0.25">
      <c r="O6915" s="268" t="s">
        <v>16394</v>
      </c>
      <c r="P6915" s="268" t="s">
        <v>9482</v>
      </c>
      <c r="Q6915" s="269">
        <v>-8</v>
      </c>
      <c r="R6915" s="269">
        <v>-8.5</v>
      </c>
      <c r="S6915" s="269">
        <v>-66.5</v>
      </c>
      <c r="T6915" s="269">
        <v>-67</v>
      </c>
      <c r="DO6915"/>
    </row>
    <row r="6916" spans="15:119" x14ac:dyDescent="0.25">
      <c r="O6916" s="268" t="s">
        <v>16395</v>
      </c>
      <c r="P6916" s="268" t="s">
        <v>9484</v>
      </c>
      <c r="Q6916" s="269">
        <v>-8</v>
      </c>
      <c r="R6916" s="269">
        <v>-8.25</v>
      </c>
      <c r="S6916" s="269">
        <v>-66.75</v>
      </c>
      <c r="T6916" s="269">
        <v>-67</v>
      </c>
      <c r="DO6916"/>
    </row>
    <row r="6917" spans="15:119" x14ac:dyDescent="0.25">
      <c r="O6917" s="268" t="s">
        <v>16396</v>
      </c>
      <c r="P6917" s="268" t="s">
        <v>9484</v>
      </c>
      <c r="Q6917" s="269">
        <v>-8</v>
      </c>
      <c r="R6917" s="269">
        <v>-8.25</v>
      </c>
      <c r="S6917" s="269">
        <v>-66.5</v>
      </c>
      <c r="T6917" s="269">
        <v>-66.75</v>
      </c>
      <c r="DO6917"/>
    </row>
    <row r="6918" spans="15:119" x14ac:dyDescent="0.25">
      <c r="O6918" s="268" t="s">
        <v>16397</v>
      </c>
      <c r="P6918" s="268" t="s">
        <v>9484</v>
      </c>
      <c r="Q6918" s="269">
        <v>-8.25</v>
      </c>
      <c r="R6918" s="269">
        <v>-8.5</v>
      </c>
      <c r="S6918" s="269">
        <v>-66.75</v>
      </c>
      <c r="T6918" s="269">
        <v>-67</v>
      </c>
      <c r="DO6918"/>
    </row>
    <row r="6919" spans="15:119" x14ac:dyDescent="0.25">
      <c r="O6919" s="268" t="s">
        <v>16398</v>
      </c>
      <c r="P6919" s="268" t="s">
        <v>9484</v>
      </c>
      <c r="Q6919" s="269">
        <v>-8.25</v>
      </c>
      <c r="R6919" s="269">
        <v>-8.5</v>
      </c>
      <c r="S6919" s="269">
        <v>-66.5</v>
      </c>
      <c r="T6919" s="269">
        <v>-66.75</v>
      </c>
      <c r="DO6919"/>
    </row>
    <row r="6920" spans="15:119" x14ac:dyDescent="0.25">
      <c r="O6920" s="268" t="s">
        <v>16399</v>
      </c>
      <c r="P6920" s="268" t="s">
        <v>9482</v>
      </c>
      <c r="Q6920" s="269">
        <v>-8</v>
      </c>
      <c r="R6920" s="269">
        <v>-8.5</v>
      </c>
      <c r="S6920" s="269">
        <v>-66</v>
      </c>
      <c r="T6920" s="269">
        <v>-66.5</v>
      </c>
      <c r="DO6920"/>
    </row>
    <row r="6921" spans="15:119" x14ac:dyDescent="0.25">
      <c r="O6921" s="268" t="s">
        <v>16400</v>
      </c>
      <c r="P6921" s="268" t="s">
        <v>9484</v>
      </c>
      <c r="Q6921" s="269">
        <v>-8</v>
      </c>
      <c r="R6921" s="269">
        <v>-8.25</v>
      </c>
      <c r="S6921" s="269">
        <v>-66.25</v>
      </c>
      <c r="T6921" s="269">
        <v>-66.5</v>
      </c>
      <c r="DO6921"/>
    </row>
    <row r="6922" spans="15:119" x14ac:dyDescent="0.25">
      <c r="O6922" s="268" t="s">
        <v>16401</v>
      </c>
      <c r="P6922" s="268" t="s">
        <v>9484</v>
      </c>
      <c r="Q6922" s="269">
        <v>-8</v>
      </c>
      <c r="R6922" s="269">
        <v>-8.25</v>
      </c>
      <c r="S6922" s="269">
        <v>-66</v>
      </c>
      <c r="T6922" s="269">
        <v>-66.25</v>
      </c>
      <c r="DO6922"/>
    </row>
    <row r="6923" spans="15:119" x14ac:dyDescent="0.25">
      <c r="O6923" s="268" t="s">
        <v>16402</v>
      </c>
      <c r="P6923" s="268" t="s">
        <v>9484</v>
      </c>
      <c r="Q6923" s="269">
        <v>-8.25</v>
      </c>
      <c r="R6923" s="269">
        <v>-8.5</v>
      </c>
      <c r="S6923" s="269">
        <v>-66.25</v>
      </c>
      <c r="T6923" s="269">
        <v>-66.5</v>
      </c>
      <c r="DO6923"/>
    </row>
    <row r="6924" spans="15:119" x14ac:dyDescent="0.25">
      <c r="O6924" s="268" t="s">
        <v>16403</v>
      </c>
      <c r="P6924" s="268" t="s">
        <v>9484</v>
      </c>
      <c r="Q6924" s="269">
        <v>-8.25</v>
      </c>
      <c r="R6924" s="269">
        <v>-8.5</v>
      </c>
      <c r="S6924" s="269">
        <v>-66</v>
      </c>
      <c r="T6924" s="269">
        <v>-66.25</v>
      </c>
      <c r="DO6924"/>
    </row>
    <row r="6925" spans="15:119" x14ac:dyDescent="0.25">
      <c r="O6925" s="268" t="s">
        <v>16404</v>
      </c>
      <c r="P6925" s="268" t="s">
        <v>9482</v>
      </c>
      <c r="Q6925" s="269">
        <v>-8.5</v>
      </c>
      <c r="R6925" s="269">
        <v>-9</v>
      </c>
      <c r="S6925" s="269">
        <v>-67</v>
      </c>
      <c r="T6925" s="269">
        <v>-67.5</v>
      </c>
      <c r="DO6925"/>
    </row>
    <row r="6926" spans="15:119" x14ac:dyDescent="0.25">
      <c r="O6926" s="268" t="s">
        <v>16405</v>
      </c>
      <c r="P6926" s="268" t="s">
        <v>9484</v>
      </c>
      <c r="Q6926" s="269">
        <v>-8.5</v>
      </c>
      <c r="R6926" s="269">
        <v>-8.75</v>
      </c>
      <c r="S6926" s="269">
        <v>-67.25</v>
      </c>
      <c r="T6926" s="269">
        <v>-67.5</v>
      </c>
      <c r="DO6926"/>
    </row>
    <row r="6927" spans="15:119" x14ac:dyDescent="0.25">
      <c r="O6927" s="268" t="s">
        <v>16406</v>
      </c>
      <c r="P6927" s="268" t="s">
        <v>9484</v>
      </c>
      <c r="Q6927" s="269">
        <v>-8.5</v>
      </c>
      <c r="R6927" s="269">
        <v>-8.75</v>
      </c>
      <c r="S6927" s="269">
        <v>-67</v>
      </c>
      <c r="T6927" s="269">
        <v>-67.25</v>
      </c>
      <c r="DO6927"/>
    </row>
    <row r="6928" spans="15:119" x14ac:dyDescent="0.25">
      <c r="O6928" s="268" t="s">
        <v>16407</v>
      </c>
      <c r="P6928" s="268" t="s">
        <v>9484</v>
      </c>
      <c r="Q6928" s="269">
        <v>-8.75</v>
      </c>
      <c r="R6928" s="269">
        <v>-9</v>
      </c>
      <c r="S6928" s="269">
        <v>-67.25</v>
      </c>
      <c r="T6928" s="269">
        <v>-67.5</v>
      </c>
      <c r="DO6928"/>
    </row>
    <row r="6929" spans="15:119" x14ac:dyDescent="0.25">
      <c r="O6929" s="268" t="s">
        <v>16408</v>
      </c>
      <c r="P6929" s="268" t="s">
        <v>9484</v>
      </c>
      <c r="Q6929" s="269">
        <v>-8.75</v>
      </c>
      <c r="R6929" s="269">
        <v>-9</v>
      </c>
      <c r="S6929" s="269">
        <v>-67</v>
      </c>
      <c r="T6929" s="269">
        <v>-67.25</v>
      </c>
      <c r="DO6929"/>
    </row>
    <row r="6930" spans="15:119" x14ac:dyDescent="0.25">
      <c r="O6930" s="268" t="s">
        <v>16409</v>
      </c>
      <c r="P6930" s="268" t="s">
        <v>9482</v>
      </c>
      <c r="Q6930" s="269">
        <v>-8.5</v>
      </c>
      <c r="R6930" s="269">
        <v>-9</v>
      </c>
      <c r="S6930" s="269">
        <v>-66.5</v>
      </c>
      <c r="T6930" s="269">
        <v>-67</v>
      </c>
      <c r="DO6930"/>
    </row>
    <row r="6931" spans="15:119" x14ac:dyDescent="0.25">
      <c r="O6931" s="268" t="s">
        <v>16410</v>
      </c>
      <c r="P6931" s="268" t="s">
        <v>9484</v>
      </c>
      <c r="Q6931" s="269">
        <v>-8.5</v>
      </c>
      <c r="R6931" s="269">
        <v>-8.75</v>
      </c>
      <c r="S6931" s="269">
        <v>-66.75</v>
      </c>
      <c r="T6931" s="269">
        <v>-67</v>
      </c>
      <c r="DO6931"/>
    </row>
    <row r="6932" spans="15:119" x14ac:dyDescent="0.25">
      <c r="O6932" s="268" t="s">
        <v>16411</v>
      </c>
      <c r="P6932" s="268" t="s">
        <v>9484</v>
      </c>
      <c r="Q6932" s="269">
        <v>-8.5</v>
      </c>
      <c r="R6932" s="269">
        <v>-8.75</v>
      </c>
      <c r="S6932" s="269">
        <v>-66.5</v>
      </c>
      <c r="T6932" s="269">
        <v>-66.75</v>
      </c>
      <c r="DO6932"/>
    </row>
    <row r="6933" spans="15:119" x14ac:dyDescent="0.25">
      <c r="O6933" s="268" t="s">
        <v>16412</v>
      </c>
      <c r="P6933" s="268" t="s">
        <v>9484</v>
      </c>
      <c r="Q6933" s="269">
        <v>-8.75</v>
      </c>
      <c r="R6933" s="269">
        <v>-9</v>
      </c>
      <c r="S6933" s="269">
        <v>-66.75</v>
      </c>
      <c r="T6933" s="269">
        <v>-67</v>
      </c>
      <c r="DO6933"/>
    </row>
    <row r="6934" spans="15:119" x14ac:dyDescent="0.25">
      <c r="O6934" s="268" t="s">
        <v>16413</v>
      </c>
      <c r="P6934" s="268" t="s">
        <v>9484</v>
      </c>
      <c r="Q6934" s="269">
        <v>-8.75</v>
      </c>
      <c r="R6934" s="269">
        <v>-9</v>
      </c>
      <c r="S6934" s="269">
        <v>-66.5</v>
      </c>
      <c r="T6934" s="269">
        <v>-66.75</v>
      </c>
      <c r="DO6934"/>
    </row>
    <row r="6935" spans="15:119" x14ac:dyDescent="0.25">
      <c r="O6935" s="268" t="s">
        <v>16414</v>
      </c>
      <c r="P6935" s="268" t="s">
        <v>9482</v>
      </c>
      <c r="Q6935" s="269">
        <v>-8.5</v>
      </c>
      <c r="R6935" s="269">
        <v>-9</v>
      </c>
      <c r="S6935" s="269">
        <v>-66</v>
      </c>
      <c r="T6935" s="269">
        <v>-66.5</v>
      </c>
      <c r="DO6935"/>
    </row>
    <row r="6936" spans="15:119" x14ac:dyDescent="0.25">
      <c r="O6936" s="268" t="s">
        <v>16415</v>
      </c>
      <c r="P6936" s="268" t="s">
        <v>9484</v>
      </c>
      <c r="Q6936" s="269">
        <v>-8.5</v>
      </c>
      <c r="R6936" s="269">
        <v>-8.75</v>
      </c>
      <c r="S6936" s="269">
        <v>-66.25</v>
      </c>
      <c r="T6936" s="269">
        <v>-66.5</v>
      </c>
      <c r="DO6936"/>
    </row>
    <row r="6937" spans="15:119" x14ac:dyDescent="0.25">
      <c r="O6937" s="268" t="s">
        <v>16416</v>
      </c>
      <c r="P6937" s="268" t="s">
        <v>9484</v>
      </c>
      <c r="Q6937" s="269">
        <v>-8.5</v>
      </c>
      <c r="R6937" s="269">
        <v>-8.75</v>
      </c>
      <c r="S6937" s="269">
        <v>-66</v>
      </c>
      <c r="T6937" s="269">
        <v>-66.25</v>
      </c>
      <c r="DO6937"/>
    </row>
    <row r="6938" spans="15:119" x14ac:dyDescent="0.25">
      <c r="O6938" s="268" t="s">
        <v>16417</v>
      </c>
      <c r="P6938" s="268" t="s">
        <v>9484</v>
      </c>
      <c r="Q6938" s="269">
        <v>-8.75</v>
      </c>
      <c r="R6938" s="269">
        <v>-9</v>
      </c>
      <c r="S6938" s="269">
        <v>-66.25</v>
      </c>
      <c r="T6938" s="269">
        <v>-66.5</v>
      </c>
      <c r="DO6938"/>
    </row>
    <row r="6939" spans="15:119" x14ac:dyDescent="0.25">
      <c r="O6939" s="268" t="s">
        <v>16418</v>
      </c>
      <c r="P6939" s="268" t="s">
        <v>9484</v>
      </c>
      <c r="Q6939" s="269">
        <v>-8.75</v>
      </c>
      <c r="R6939" s="269">
        <v>-9</v>
      </c>
      <c r="S6939" s="269">
        <v>-66</v>
      </c>
      <c r="T6939" s="269">
        <v>-66.25</v>
      </c>
      <c r="DO6939"/>
    </row>
    <row r="6940" spans="15:119" x14ac:dyDescent="0.25">
      <c r="O6940" s="268" t="s">
        <v>16419</v>
      </c>
      <c r="P6940" s="268" t="s">
        <v>9480</v>
      </c>
      <c r="Q6940" s="269">
        <v>-9</v>
      </c>
      <c r="R6940" s="269">
        <v>-10</v>
      </c>
      <c r="S6940" s="269">
        <v>-67.5</v>
      </c>
      <c r="T6940" s="269">
        <v>-69</v>
      </c>
      <c r="DO6940"/>
    </row>
    <row r="6941" spans="15:119" x14ac:dyDescent="0.25">
      <c r="O6941" s="268" t="s">
        <v>16420</v>
      </c>
      <c r="P6941" s="268" t="s">
        <v>9482</v>
      </c>
      <c r="Q6941" s="269">
        <v>-9</v>
      </c>
      <c r="R6941" s="269">
        <v>-9.5</v>
      </c>
      <c r="S6941" s="269">
        <v>-68.5</v>
      </c>
      <c r="T6941" s="269">
        <v>-69</v>
      </c>
      <c r="DO6941"/>
    </row>
    <row r="6942" spans="15:119" x14ac:dyDescent="0.25">
      <c r="O6942" s="268" t="s">
        <v>16421</v>
      </c>
      <c r="P6942" s="268" t="s">
        <v>9484</v>
      </c>
      <c r="Q6942" s="269">
        <v>-9</v>
      </c>
      <c r="R6942" s="269">
        <v>-9.25</v>
      </c>
      <c r="S6942" s="269">
        <v>-68.75</v>
      </c>
      <c r="T6942" s="269">
        <v>-69</v>
      </c>
      <c r="DO6942"/>
    </row>
    <row r="6943" spans="15:119" x14ac:dyDescent="0.25">
      <c r="O6943" s="268" t="s">
        <v>16422</v>
      </c>
      <c r="P6943" s="268" t="s">
        <v>9484</v>
      </c>
      <c r="Q6943" s="269">
        <v>-9</v>
      </c>
      <c r="R6943" s="269">
        <v>-9.25</v>
      </c>
      <c r="S6943" s="269">
        <v>-68.5</v>
      </c>
      <c r="T6943" s="269">
        <v>-68.75</v>
      </c>
      <c r="DO6943"/>
    </row>
    <row r="6944" spans="15:119" x14ac:dyDescent="0.25">
      <c r="O6944" s="268" t="s">
        <v>16423</v>
      </c>
      <c r="P6944" s="268" t="s">
        <v>9484</v>
      </c>
      <c r="Q6944" s="269">
        <v>-9.25</v>
      </c>
      <c r="R6944" s="269">
        <v>-9.5</v>
      </c>
      <c r="S6944" s="269">
        <v>-68.75</v>
      </c>
      <c r="T6944" s="269">
        <v>-69</v>
      </c>
      <c r="DO6944"/>
    </row>
    <row r="6945" spans="15:119" x14ac:dyDescent="0.25">
      <c r="O6945" s="268" t="s">
        <v>16424</v>
      </c>
      <c r="P6945" s="268" t="s">
        <v>9484</v>
      </c>
      <c r="Q6945" s="269">
        <v>-9.25</v>
      </c>
      <c r="R6945" s="269">
        <v>-9.5</v>
      </c>
      <c r="S6945" s="269">
        <v>-68.5</v>
      </c>
      <c r="T6945" s="269">
        <v>-68.75</v>
      </c>
      <c r="DO6945"/>
    </row>
    <row r="6946" spans="15:119" x14ac:dyDescent="0.25">
      <c r="O6946" s="268" t="s">
        <v>16425</v>
      </c>
      <c r="P6946" s="268" t="s">
        <v>9482</v>
      </c>
      <c r="Q6946" s="269">
        <v>-9</v>
      </c>
      <c r="R6946" s="269">
        <v>-9.5</v>
      </c>
      <c r="S6946" s="269">
        <v>-68</v>
      </c>
      <c r="T6946" s="269">
        <v>-68.5</v>
      </c>
      <c r="DO6946"/>
    </row>
    <row r="6947" spans="15:119" x14ac:dyDescent="0.25">
      <c r="O6947" s="268" t="s">
        <v>16426</v>
      </c>
      <c r="P6947" s="268" t="s">
        <v>9484</v>
      </c>
      <c r="Q6947" s="269">
        <v>-9</v>
      </c>
      <c r="R6947" s="269">
        <v>-9.25</v>
      </c>
      <c r="S6947" s="269">
        <v>-68.25</v>
      </c>
      <c r="T6947" s="269">
        <v>-68.5</v>
      </c>
      <c r="DO6947"/>
    </row>
    <row r="6948" spans="15:119" x14ac:dyDescent="0.25">
      <c r="O6948" s="268" t="s">
        <v>16427</v>
      </c>
      <c r="P6948" s="268" t="s">
        <v>9484</v>
      </c>
      <c r="Q6948" s="269">
        <v>-9</v>
      </c>
      <c r="R6948" s="269">
        <v>-9.25</v>
      </c>
      <c r="S6948" s="269">
        <v>-68</v>
      </c>
      <c r="T6948" s="269">
        <v>-68.25</v>
      </c>
      <c r="DO6948"/>
    </row>
    <row r="6949" spans="15:119" x14ac:dyDescent="0.25">
      <c r="O6949" s="268" t="s">
        <v>16428</v>
      </c>
      <c r="P6949" s="268" t="s">
        <v>9484</v>
      </c>
      <c r="Q6949" s="269">
        <v>-9.25</v>
      </c>
      <c r="R6949" s="269">
        <v>-9.5</v>
      </c>
      <c r="S6949" s="269">
        <v>-68.25</v>
      </c>
      <c r="T6949" s="269">
        <v>-68.5</v>
      </c>
      <c r="DO6949"/>
    </row>
    <row r="6950" spans="15:119" x14ac:dyDescent="0.25">
      <c r="O6950" s="268" t="s">
        <v>16429</v>
      </c>
      <c r="P6950" s="268" t="s">
        <v>9484</v>
      </c>
      <c r="Q6950" s="269">
        <v>-9.25</v>
      </c>
      <c r="R6950" s="269">
        <v>-9.5</v>
      </c>
      <c r="S6950" s="269">
        <v>-68</v>
      </c>
      <c r="T6950" s="269">
        <v>-68.25</v>
      </c>
      <c r="DO6950"/>
    </row>
    <row r="6951" spans="15:119" x14ac:dyDescent="0.25">
      <c r="O6951" s="268" t="s">
        <v>16430</v>
      </c>
      <c r="P6951" s="268" t="s">
        <v>9482</v>
      </c>
      <c r="Q6951" s="269">
        <v>-9</v>
      </c>
      <c r="R6951" s="269">
        <v>-9.5</v>
      </c>
      <c r="S6951" s="269">
        <v>-67.5</v>
      </c>
      <c r="T6951" s="269">
        <v>-68</v>
      </c>
      <c r="DO6951"/>
    </row>
    <row r="6952" spans="15:119" x14ac:dyDescent="0.25">
      <c r="O6952" s="268" t="s">
        <v>16431</v>
      </c>
      <c r="P6952" s="268" t="s">
        <v>9484</v>
      </c>
      <c r="Q6952" s="269">
        <v>-9</v>
      </c>
      <c r="R6952" s="269">
        <v>-9.25</v>
      </c>
      <c r="S6952" s="269">
        <v>-67.75</v>
      </c>
      <c r="T6952" s="269">
        <v>-68</v>
      </c>
      <c r="DO6952"/>
    </row>
    <row r="6953" spans="15:119" x14ac:dyDescent="0.25">
      <c r="O6953" s="268" t="s">
        <v>16432</v>
      </c>
      <c r="P6953" s="268" t="s">
        <v>9484</v>
      </c>
      <c r="Q6953" s="269">
        <v>-9</v>
      </c>
      <c r="R6953" s="269">
        <v>-9.25</v>
      </c>
      <c r="S6953" s="269">
        <v>-67.5</v>
      </c>
      <c r="T6953" s="269">
        <v>-67.75</v>
      </c>
      <c r="DO6953"/>
    </row>
    <row r="6954" spans="15:119" x14ac:dyDescent="0.25">
      <c r="O6954" s="268" t="s">
        <v>16433</v>
      </c>
      <c r="P6954" s="268" t="s">
        <v>9484</v>
      </c>
      <c r="Q6954" s="269">
        <v>-9.25</v>
      </c>
      <c r="R6954" s="269">
        <v>-9.5</v>
      </c>
      <c r="S6954" s="269">
        <v>-67.75</v>
      </c>
      <c r="T6954" s="269">
        <v>-68</v>
      </c>
      <c r="DO6954"/>
    </row>
    <row r="6955" spans="15:119" x14ac:dyDescent="0.25">
      <c r="O6955" s="268" t="s">
        <v>16434</v>
      </c>
      <c r="P6955" s="268" t="s">
        <v>9484</v>
      </c>
      <c r="Q6955" s="269">
        <v>-9.25</v>
      </c>
      <c r="R6955" s="269">
        <v>-9.5</v>
      </c>
      <c r="S6955" s="269">
        <v>-67.5</v>
      </c>
      <c r="T6955" s="269">
        <v>-67.75</v>
      </c>
      <c r="DO6955"/>
    </row>
    <row r="6956" spans="15:119" x14ac:dyDescent="0.25">
      <c r="O6956" s="268" t="s">
        <v>16435</v>
      </c>
      <c r="P6956" s="268" t="s">
        <v>9482</v>
      </c>
      <c r="Q6956" s="269">
        <v>-9.5</v>
      </c>
      <c r="R6956" s="269">
        <v>-10</v>
      </c>
      <c r="S6956" s="269">
        <v>-68.5</v>
      </c>
      <c r="T6956" s="269">
        <v>-69</v>
      </c>
      <c r="DO6956"/>
    </row>
    <row r="6957" spans="15:119" x14ac:dyDescent="0.25">
      <c r="O6957" s="268" t="s">
        <v>16436</v>
      </c>
      <c r="P6957" s="268" t="s">
        <v>9484</v>
      </c>
      <c r="Q6957" s="269">
        <v>-9.5</v>
      </c>
      <c r="R6957" s="269">
        <v>-9.75</v>
      </c>
      <c r="S6957" s="269">
        <v>-68.75</v>
      </c>
      <c r="T6957" s="269">
        <v>-69</v>
      </c>
      <c r="DO6957"/>
    </row>
    <row r="6958" spans="15:119" x14ac:dyDescent="0.25">
      <c r="O6958" s="268" t="s">
        <v>16437</v>
      </c>
      <c r="P6958" s="268" t="s">
        <v>9484</v>
      </c>
      <c r="Q6958" s="269">
        <v>-9.5</v>
      </c>
      <c r="R6958" s="269">
        <v>-9.75</v>
      </c>
      <c r="S6958" s="269">
        <v>-68.5</v>
      </c>
      <c r="T6958" s="269">
        <v>-68.75</v>
      </c>
      <c r="DO6958"/>
    </row>
    <row r="6959" spans="15:119" x14ac:dyDescent="0.25">
      <c r="O6959" s="268" t="s">
        <v>16438</v>
      </c>
      <c r="P6959" s="268" t="s">
        <v>9484</v>
      </c>
      <c r="Q6959" s="269">
        <v>-9.75</v>
      </c>
      <c r="R6959" s="269">
        <v>-10</v>
      </c>
      <c r="S6959" s="269">
        <v>-68.75</v>
      </c>
      <c r="T6959" s="269">
        <v>-69</v>
      </c>
      <c r="DO6959"/>
    </row>
    <row r="6960" spans="15:119" x14ac:dyDescent="0.25">
      <c r="O6960" s="268" t="s">
        <v>16439</v>
      </c>
      <c r="P6960" s="268" t="s">
        <v>9484</v>
      </c>
      <c r="Q6960" s="269">
        <v>-9.75</v>
      </c>
      <c r="R6960" s="269">
        <v>-10</v>
      </c>
      <c r="S6960" s="269">
        <v>-68.5</v>
      </c>
      <c r="T6960" s="269">
        <v>-68.75</v>
      </c>
      <c r="DO6960"/>
    </row>
    <row r="6961" spans="15:119" x14ac:dyDescent="0.25">
      <c r="O6961" s="268" t="s">
        <v>16440</v>
      </c>
      <c r="P6961" s="268" t="s">
        <v>9482</v>
      </c>
      <c r="Q6961" s="269">
        <v>-9.5</v>
      </c>
      <c r="R6961" s="269">
        <v>-10</v>
      </c>
      <c r="S6961" s="269">
        <v>-68</v>
      </c>
      <c r="T6961" s="269">
        <v>-68.5</v>
      </c>
      <c r="DO6961"/>
    </row>
    <row r="6962" spans="15:119" x14ac:dyDescent="0.25">
      <c r="O6962" s="268" t="s">
        <v>16441</v>
      </c>
      <c r="P6962" s="268" t="s">
        <v>9484</v>
      </c>
      <c r="Q6962" s="269">
        <v>-9.5</v>
      </c>
      <c r="R6962" s="269">
        <v>-9.75</v>
      </c>
      <c r="S6962" s="269">
        <v>-68.25</v>
      </c>
      <c r="T6962" s="269">
        <v>-68.5</v>
      </c>
      <c r="DO6962"/>
    </row>
    <row r="6963" spans="15:119" x14ac:dyDescent="0.25">
      <c r="O6963" s="268" t="s">
        <v>16442</v>
      </c>
      <c r="P6963" s="268" t="s">
        <v>9484</v>
      </c>
      <c r="Q6963" s="269">
        <v>-9.5</v>
      </c>
      <c r="R6963" s="269">
        <v>-9.75</v>
      </c>
      <c r="S6963" s="269">
        <v>-68</v>
      </c>
      <c r="T6963" s="269">
        <v>-68.25</v>
      </c>
      <c r="DO6963"/>
    </row>
    <row r="6964" spans="15:119" x14ac:dyDescent="0.25">
      <c r="O6964" s="268" t="s">
        <v>16443</v>
      </c>
      <c r="P6964" s="268" t="s">
        <v>9484</v>
      </c>
      <c r="Q6964" s="269">
        <v>-9.75</v>
      </c>
      <c r="R6964" s="269">
        <v>-10</v>
      </c>
      <c r="S6964" s="269">
        <v>-68.25</v>
      </c>
      <c r="T6964" s="269">
        <v>-68.5</v>
      </c>
      <c r="DO6964"/>
    </row>
    <row r="6965" spans="15:119" x14ac:dyDescent="0.25">
      <c r="O6965" s="268" t="s">
        <v>16444</v>
      </c>
      <c r="P6965" s="268" t="s">
        <v>9484</v>
      </c>
      <c r="Q6965" s="269">
        <v>-9.75</v>
      </c>
      <c r="R6965" s="269">
        <v>-10</v>
      </c>
      <c r="S6965" s="269">
        <v>-68</v>
      </c>
      <c r="T6965" s="269">
        <v>-68.25</v>
      </c>
      <c r="DO6965"/>
    </row>
    <row r="6966" spans="15:119" x14ac:dyDescent="0.25">
      <c r="O6966" s="268" t="s">
        <v>16445</v>
      </c>
      <c r="P6966" s="268" t="s">
        <v>9482</v>
      </c>
      <c r="Q6966" s="269">
        <v>-9.5</v>
      </c>
      <c r="R6966" s="269">
        <v>-10</v>
      </c>
      <c r="S6966" s="269">
        <v>-67.5</v>
      </c>
      <c r="T6966" s="269">
        <v>-68</v>
      </c>
      <c r="DO6966"/>
    </row>
    <row r="6967" spans="15:119" x14ac:dyDescent="0.25">
      <c r="O6967" s="268" t="s">
        <v>16446</v>
      </c>
      <c r="P6967" s="268" t="s">
        <v>9484</v>
      </c>
      <c r="Q6967" s="269">
        <v>-9.5</v>
      </c>
      <c r="R6967" s="269">
        <v>-9.75</v>
      </c>
      <c r="S6967" s="269">
        <v>-67.75</v>
      </c>
      <c r="T6967" s="269">
        <v>-68</v>
      </c>
      <c r="DO6967"/>
    </row>
    <row r="6968" spans="15:119" x14ac:dyDescent="0.25">
      <c r="O6968" s="268" t="s">
        <v>16447</v>
      </c>
      <c r="P6968" s="268" t="s">
        <v>9484</v>
      </c>
      <c r="Q6968" s="269">
        <v>-9.5</v>
      </c>
      <c r="R6968" s="269">
        <v>-9.75</v>
      </c>
      <c r="S6968" s="269">
        <v>-67.5</v>
      </c>
      <c r="T6968" s="269">
        <v>-67.75</v>
      </c>
      <c r="DO6968"/>
    </row>
    <row r="6969" spans="15:119" x14ac:dyDescent="0.25">
      <c r="O6969" s="268" t="s">
        <v>16448</v>
      </c>
      <c r="P6969" s="268" t="s">
        <v>9484</v>
      </c>
      <c r="Q6969" s="269">
        <v>-9.75</v>
      </c>
      <c r="R6969" s="269">
        <v>-10</v>
      </c>
      <c r="S6969" s="269">
        <v>-67.75</v>
      </c>
      <c r="T6969" s="269">
        <v>-68</v>
      </c>
      <c r="DO6969"/>
    </row>
    <row r="6970" spans="15:119" x14ac:dyDescent="0.25">
      <c r="O6970" s="268" t="s">
        <v>16449</v>
      </c>
      <c r="P6970" s="268" t="s">
        <v>9484</v>
      </c>
      <c r="Q6970" s="269">
        <v>-9.75</v>
      </c>
      <c r="R6970" s="269">
        <v>-10</v>
      </c>
      <c r="S6970" s="269">
        <v>-67.5</v>
      </c>
      <c r="T6970" s="269">
        <v>-67.75</v>
      </c>
      <c r="DO6970"/>
    </row>
    <row r="6971" spans="15:119" x14ac:dyDescent="0.25">
      <c r="O6971" s="268" t="s">
        <v>16450</v>
      </c>
      <c r="P6971" s="268" t="s">
        <v>9480</v>
      </c>
      <c r="Q6971" s="269">
        <v>-9</v>
      </c>
      <c r="R6971" s="269">
        <v>-10</v>
      </c>
      <c r="S6971" s="269">
        <v>-66</v>
      </c>
      <c r="T6971" s="269">
        <v>-67.5</v>
      </c>
      <c r="DO6971"/>
    </row>
    <row r="6972" spans="15:119" x14ac:dyDescent="0.25">
      <c r="O6972" s="268" t="s">
        <v>16451</v>
      </c>
      <c r="P6972" s="268" t="s">
        <v>9482</v>
      </c>
      <c r="Q6972" s="269">
        <v>-9</v>
      </c>
      <c r="R6972" s="269">
        <v>-9.5</v>
      </c>
      <c r="S6972" s="269">
        <v>-67</v>
      </c>
      <c r="T6972" s="269">
        <v>-67.5</v>
      </c>
      <c r="DO6972"/>
    </row>
    <row r="6973" spans="15:119" x14ac:dyDescent="0.25">
      <c r="O6973" s="268" t="s">
        <v>16452</v>
      </c>
      <c r="P6973" s="268" t="s">
        <v>9484</v>
      </c>
      <c r="Q6973" s="269">
        <v>-9</v>
      </c>
      <c r="R6973" s="269">
        <v>-9.25</v>
      </c>
      <c r="S6973" s="269">
        <v>-67.25</v>
      </c>
      <c r="T6973" s="269">
        <v>-67.5</v>
      </c>
      <c r="DO6973"/>
    </row>
    <row r="6974" spans="15:119" x14ac:dyDescent="0.25">
      <c r="O6974" s="268" t="s">
        <v>16453</v>
      </c>
      <c r="P6974" s="268" t="s">
        <v>9484</v>
      </c>
      <c r="Q6974" s="269">
        <v>-9</v>
      </c>
      <c r="R6974" s="269">
        <v>-9.25</v>
      </c>
      <c r="S6974" s="269">
        <v>-67</v>
      </c>
      <c r="T6974" s="269">
        <v>-67.25</v>
      </c>
      <c r="DO6974"/>
    </row>
    <row r="6975" spans="15:119" x14ac:dyDescent="0.25">
      <c r="O6975" s="268" t="s">
        <v>16454</v>
      </c>
      <c r="P6975" s="268" t="s">
        <v>9484</v>
      </c>
      <c r="Q6975" s="269">
        <v>-9.25</v>
      </c>
      <c r="R6975" s="269">
        <v>-9.5</v>
      </c>
      <c r="S6975" s="269">
        <v>-67.25</v>
      </c>
      <c r="T6975" s="269">
        <v>-67.5</v>
      </c>
      <c r="DO6975"/>
    </row>
    <row r="6976" spans="15:119" x14ac:dyDescent="0.25">
      <c r="O6976" s="268" t="s">
        <v>16455</v>
      </c>
      <c r="P6976" s="268" t="s">
        <v>9484</v>
      </c>
      <c r="Q6976" s="269">
        <v>-9.25</v>
      </c>
      <c r="R6976" s="269">
        <v>-9.5</v>
      </c>
      <c r="S6976" s="269">
        <v>-67</v>
      </c>
      <c r="T6976" s="269">
        <v>-67.25</v>
      </c>
      <c r="DO6976"/>
    </row>
    <row r="6977" spans="15:119" x14ac:dyDescent="0.25">
      <c r="O6977" s="268" t="s">
        <v>16456</v>
      </c>
      <c r="P6977" s="268" t="s">
        <v>9482</v>
      </c>
      <c r="Q6977" s="269">
        <v>-9</v>
      </c>
      <c r="R6977" s="269">
        <v>-9.5</v>
      </c>
      <c r="S6977" s="269">
        <v>-66.5</v>
      </c>
      <c r="T6977" s="269">
        <v>-67</v>
      </c>
      <c r="DO6977"/>
    </row>
    <row r="6978" spans="15:119" x14ac:dyDescent="0.25">
      <c r="O6978" s="268" t="s">
        <v>16457</v>
      </c>
      <c r="P6978" s="268" t="s">
        <v>9484</v>
      </c>
      <c r="Q6978" s="269">
        <v>-9</v>
      </c>
      <c r="R6978" s="269">
        <v>-9.25</v>
      </c>
      <c r="S6978" s="269">
        <v>-66.75</v>
      </c>
      <c r="T6978" s="269">
        <v>-67</v>
      </c>
      <c r="DO6978"/>
    </row>
    <row r="6979" spans="15:119" x14ac:dyDescent="0.25">
      <c r="O6979" s="268" t="s">
        <v>16458</v>
      </c>
      <c r="P6979" s="268" t="s">
        <v>9484</v>
      </c>
      <c r="Q6979" s="269">
        <v>-9</v>
      </c>
      <c r="R6979" s="269">
        <v>-9.25</v>
      </c>
      <c r="S6979" s="269">
        <v>-66.5</v>
      </c>
      <c r="T6979" s="269">
        <v>-66.75</v>
      </c>
      <c r="DO6979"/>
    </row>
    <row r="6980" spans="15:119" x14ac:dyDescent="0.25">
      <c r="O6980" s="268" t="s">
        <v>16459</v>
      </c>
      <c r="P6980" s="268" t="s">
        <v>9484</v>
      </c>
      <c r="Q6980" s="269">
        <v>-9.25</v>
      </c>
      <c r="R6980" s="269">
        <v>-9.5</v>
      </c>
      <c r="S6980" s="269">
        <v>-66.75</v>
      </c>
      <c r="T6980" s="269">
        <v>-67</v>
      </c>
      <c r="DO6980"/>
    </row>
    <row r="6981" spans="15:119" x14ac:dyDescent="0.25">
      <c r="O6981" s="268" t="s">
        <v>16460</v>
      </c>
      <c r="P6981" s="268" t="s">
        <v>9484</v>
      </c>
      <c r="Q6981" s="269">
        <v>-9.25</v>
      </c>
      <c r="R6981" s="269">
        <v>-9.5</v>
      </c>
      <c r="S6981" s="269">
        <v>-66.5</v>
      </c>
      <c r="T6981" s="269">
        <v>-66.75</v>
      </c>
      <c r="DO6981"/>
    </row>
    <row r="6982" spans="15:119" x14ac:dyDescent="0.25">
      <c r="O6982" s="268" t="s">
        <v>16461</v>
      </c>
      <c r="P6982" s="268" t="s">
        <v>9482</v>
      </c>
      <c r="Q6982" s="269">
        <v>-9</v>
      </c>
      <c r="R6982" s="269">
        <v>-9.5</v>
      </c>
      <c r="S6982" s="269">
        <v>-66</v>
      </c>
      <c r="T6982" s="269">
        <v>-66.5</v>
      </c>
      <c r="DO6982"/>
    </row>
    <row r="6983" spans="15:119" x14ac:dyDescent="0.25">
      <c r="O6983" s="268" t="s">
        <v>16462</v>
      </c>
      <c r="P6983" s="268" t="s">
        <v>9484</v>
      </c>
      <c r="Q6983" s="269">
        <v>-9</v>
      </c>
      <c r="R6983" s="269">
        <v>-9.25</v>
      </c>
      <c r="S6983" s="269">
        <v>-66.25</v>
      </c>
      <c r="T6983" s="269">
        <v>-66.5</v>
      </c>
      <c r="DO6983"/>
    </row>
    <row r="6984" spans="15:119" x14ac:dyDescent="0.25">
      <c r="O6984" s="268" t="s">
        <v>16463</v>
      </c>
      <c r="P6984" s="268" t="s">
        <v>9484</v>
      </c>
      <c r="Q6984" s="269">
        <v>-9</v>
      </c>
      <c r="R6984" s="269">
        <v>-9.25</v>
      </c>
      <c r="S6984" s="269">
        <v>-66</v>
      </c>
      <c r="T6984" s="269">
        <v>-66.25</v>
      </c>
      <c r="DO6984"/>
    </row>
    <row r="6985" spans="15:119" x14ac:dyDescent="0.25">
      <c r="O6985" s="268" t="s">
        <v>16464</v>
      </c>
      <c r="P6985" s="268" t="s">
        <v>9484</v>
      </c>
      <c r="Q6985" s="269">
        <v>-9.25</v>
      </c>
      <c r="R6985" s="269">
        <v>-9.5</v>
      </c>
      <c r="S6985" s="269">
        <v>-66.25</v>
      </c>
      <c r="T6985" s="269">
        <v>-66.5</v>
      </c>
      <c r="DO6985"/>
    </row>
    <row r="6986" spans="15:119" x14ac:dyDescent="0.25">
      <c r="O6986" s="268" t="s">
        <v>16465</v>
      </c>
      <c r="P6986" s="268" t="s">
        <v>9484</v>
      </c>
      <c r="Q6986" s="269">
        <v>-9.25</v>
      </c>
      <c r="R6986" s="269">
        <v>-9.5</v>
      </c>
      <c r="S6986" s="269">
        <v>-66</v>
      </c>
      <c r="T6986" s="269">
        <v>-66.25</v>
      </c>
      <c r="DO6986"/>
    </row>
    <row r="6987" spans="15:119" x14ac:dyDescent="0.25">
      <c r="O6987" s="268" t="s">
        <v>16466</v>
      </c>
      <c r="P6987" s="268" t="s">
        <v>9482</v>
      </c>
      <c r="Q6987" s="269">
        <v>-9.5</v>
      </c>
      <c r="R6987" s="269">
        <v>-10</v>
      </c>
      <c r="S6987" s="269">
        <v>-67</v>
      </c>
      <c r="T6987" s="269">
        <v>-67.5</v>
      </c>
      <c r="DO6987"/>
    </row>
    <row r="6988" spans="15:119" x14ac:dyDescent="0.25">
      <c r="O6988" s="268" t="s">
        <v>16467</v>
      </c>
      <c r="P6988" s="268" t="s">
        <v>9484</v>
      </c>
      <c r="Q6988" s="269">
        <v>-9.5</v>
      </c>
      <c r="R6988" s="269">
        <v>-9.75</v>
      </c>
      <c r="S6988" s="269">
        <v>-67.25</v>
      </c>
      <c r="T6988" s="269">
        <v>-67.5</v>
      </c>
      <c r="DO6988"/>
    </row>
    <row r="6989" spans="15:119" x14ac:dyDescent="0.25">
      <c r="O6989" s="268" t="s">
        <v>16468</v>
      </c>
      <c r="P6989" s="268" t="s">
        <v>9484</v>
      </c>
      <c r="Q6989" s="269">
        <v>-9.5</v>
      </c>
      <c r="R6989" s="269">
        <v>-9.75</v>
      </c>
      <c r="S6989" s="269">
        <v>-67</v>
      </c>
      <c r="T6989" s="269">
        <v>-67.25</v>
      </c>
      <c r="DO6989"/>
    </row>
    <row r="6990" spans="15:119" x14ac:dyDescent="0.25">
      <c r="O6990" s="268" t="s">
        <v>16469</v>
      </c>
      <c r="P6990" s="268" t="s">
        <v>9484</v>
      </c>
      <c r="Q6990" s="269">
        <v>-9.75</v>
      </c>
      <c r="R6990" s="269">
        <v>-10</v>
      </c>
      <c r="S6990" s="269">
        <v>-67.25</v>
      </c>
      <c r="T6990" s="269">
        <v>-67.5</v>
      </c>
      <c r="DO6990"/>
    </row>
    <row r="6991" spans="15:119" x14ac:dyDescent="0.25">
      <c r="O6991" s="268" t="s">
        <v>16470</v>
      </c>
      <c r="P6991" s="268" t="s">
        <v>9484</v>
      </c>
      <c r="Q6991" s="269">
        <v>-9.75</v>
      </c>
      <c r="R6991" s="269">
        <v>-10</v>
      </c>
      <c r="S6991" s="269">
        <v>-67</v>
      </c>
      <c r="T6991" s="269">
        <v>-67.25</v>
      </c>
      <c r="DO6991"/>
    </row>
    <row r="6992" spans="15:119" x14ac:dyDescent="0.25">
      <c r="O6992" s="268" t="s">
        <v>16471</v>
      </c>
      <c r="P6992" s="268" t="s">
        <v>9482</v>
      </c>
      <c r="Q6992" s="269">
        <v>-9.5</v>
      </c>
      <c r="R6992" s="269">
        <v>-10</v>
      </c>
      <c r="S6992" s="269">
        <v>-66.5</v>
      </c>
      <c r="T6992" s="269">
        <v>-67</v>
      </c>
      <c r="DO6992"/>
    </row>
    <row r="6993" spans="15:119" x14ac:dyDescent="0.25">
      <c r="O6993" s="268" t="s">
        <v>16472</v>
      </c>
      <c r="P6993" s="268" t="s">
        <v>9484</v>
      </c>
      <c r="Q6993" s="269">
        <v>-9.5</v>
      </c>
      <c r="R6993" s="269">
        <v>-9.75</v>
      </c>
      <c r="S6993" s="269">
        <v>-66.75</v>
      </c>
      <c r="T6993" s="269">
        <v>-67</v>
      </c>
      <c r="DO6993"/>
    </row>
    <row r="6994" spans="15:119" x14ac:dyDescent="0.25">
      <c r="O6994" s="268" t="s">
        <v>16473</v>
      </c>
      <c r="P6994" s="268" t="s">
        <v>9484</v>
      </c>
      <c r="Q6994" s="269">
        <v>-9.5</v>
      </c>
      <c r="R6994" s="269">
        <v>-9.75</v>
      </c>
      <c r="S6994" s="269">
        <v>-66.5</v>
      </c>
      <c r="T6994" s="269">
        <v>-66.75</v>
      </c>
      <c r="DO6994"/>
    </row>
    <row r="6995" spans="15:119" x14ac:dyDescent="0.25">
      <c r="O6995" s="268" t="s">
        <v>16474</v>
      </c>
      <c r="P6995" s="268" t="s">
        <v>9484</v>
      </c>
      <c r="Q6995" s="269">
        <v>-9.75</v>
      </c>
      <c r="R6995" s="269">
        <v>-10</v>
      </c>
      <c r="S6995" s="269">
        <v>-66.75</v>
      </c>
      <c r="T6995" s="269">
        <v>-67</v>
      </c>
      <c r="DO6995"/>
    </row>
    <row r="6996" spans="15:119" x14ac:dyDescent="0.25">
      <c r="O6996" s="268" t="s">
        <v>16475</v>
      </c>
      <c r="P6996" s="268" t="s">
        <v>9484</v>
      </c>
      <c r="Q6996" s="269">
        <v>-9.75</v>
      </c>
      <c r="R6996" s="269">
        <v>-10</v>
      </c>
      <c r="S6996" s="269">
        <v>-66.5</v>
      </c>
      <c r="T6996" s="269">
        <v>-66.75</v>
      </c>
      <c r="DO6996"/>
    </row>
    <row r="6997" spans="15:119" x14ac:dyDescent="0.25">
      <c r="O6997" s="268" t="s">
        <v>16476</v>
      </c>
      <c r="P6997" s="268" t="s">
        <v>9482</v>
      </c>
      <c r="Q6997" s="269">
        <v>-9.5</v>
      </c>
      <c r="R6997" s="269">
        <v>-10</v>
      </c>
      <c r="S6997" s="269">
        <v>-66</v>
      </c>
      <c r="T6997" s="269">
        <v>-66.5</v>
      </c>
      <c r="DO6997"/>
    </row>
    <row r="6998" spans="15:119" x14ac:dyDescent="0.25">
      <c r="O6998" s="268" t="s">
        <v>16477</v>
      </c>
      <c r="P6998" s="268" t="s">
        <v>9484</v>
      </c>
      <c r="Q6998" s="269">
        <v>-9.5</v>
      </c>
      <c r="R6998" s="269">
        <v>-9.75</v>
      </c>
      <c r="S6998" s="269">
        <v>-66.25</v>
      </c>
      <c r="T6998" s="269">
        <v>-66.5</v>
      </c>
      <c r="DO6998"/>
    </row>
    <row r="6999" spans="15:119" x14ac:dyDescent="0.25">
      <c r="O6999" s="268" t="s">
        <v>16478</v>
      </c>
      <c r="P6999" s="268" t="s">
        <v>9484</v>
      </c>
      <c r="Q6999" s="269">
        <v>-9.5</v>
      </c>
      <c r="R6999" s="269">
        <v>-9.75</v>
      </c>
      <c r="S6999" s="269">
        <v>-66</v>
      </c>
      <c r="T6999" s="269">
        <v>-66.25</v>
      </c>
      <c r="DO6999"/>
    </row>
    <row r="7000" spans="15:119" x14ac:dyDescent="0.25">
      <c r="O7000" s="268" t="s">
        <v>16479</v>
      </c>
      <c r="P7000" s="268" t="s">
        <v>9484</v>
      </c>
      <c r="Q7000" s="269">
        <v>-9.75</v>
      </c>
      <c r="R7000" s="269">
        <v>-10</v>
      </c>
      <c r="S7000" s="269">
        <v>-66.25</v>
      </c>
      <c r="T7000" s="269">
        <v>-66.5</v>
      </c>
      <c r="DO7000"/>
    </row>
    <row r="7001" spans="15:119" x14ac:dyDescent="0.25">
      <c r="O7001" s="268" t="s">
        <v>16480</v>
      </c>
      <c r="P7001" s="268" t="s">
        <v>9484</v>
      </c>
      <c r="Q7001" s="269">
        <v>-9.75</v>
      </c>
      <c r="R7001" s="269">
        <v>-10</v>
      </c>
      <c r="S7001" s="269">
        <v>-66</v>
      </c>
      <c r="T7001" s="269">
        <v>-66.25</v>
      </c>
      <c r="DO7001"/>
    </row>
    <row r="7002" spans="15:119" x14ac:dyDescent="0.25">
      <c r="O7002" s="268" t="s">
        <v>16481</v>
      </c>
      <c r="P7002" s="268" t="s">
        <v>9478</v>
      </c>
      <c r="Q7002" s="269">
        <v>-10</v>
      </c>
      <c r="R7002" s="269">
        <v>-12</v>
      </c>
      <c r="S7002" s="269">
        <v>-69</v>
      </c>
      <c r="T7002" s="269">
        <v>-72</v>
      </c>
      <c r="DO7002"/>
    </row>
    <row r="7003" spans="15:119" x14ac:dyDescent="0.25">
      <c r="O7003" s="268" t="s">
        <v>16482</v>
      </c>
      <c r="P7003" s="268" t="s">
        <v>9480</v>
      </c>
      <c r="Q7003" s="269">
        <v>-10</v>
      </c>
      <c r="R7003" s="269">
        <v>-11</v>
      </c>
      <c r="S7003" s="269">
        <v>-70.5</v>
      </c>
      <c r="T7003" s="269">
        <v>-72</v>
      </c>
      <c r="DO7003"/>
    </row>
    <row r="7004" spans="15:119" x14ac:dyDescent="0.25">
      <c r="O7004" s="268" t="s">
        <v>16483</v>
      </c>
      <c r="P7004" s="268" t="s">
        <v>9482</v>
      </c>
      <c r="Q7004" s="269">
        <v>-10</v>
      </c>
      <c r="R7004" s="269">
        <v>-10.5</v>
      </c>
      <c r="S7004" s="269">
        <v>-70.5</v>
      </c>
      <c r="T7004" s="269">
        <v>-71</v>
      </c>
      <c r="DO7004"/>
    </row>
    <row r="7005" spans="15:119" x14ac:dyDescent="0.25">
      <c r="O7005" s="268" t="s">
        <v>16484</v>
      </c>
      <c r="P7005" s="268" t="s">
        <v>9484</v>
      </c>
      <c r="Q7005" s="269">
        <v>-10</v>
      </c>
      <c r="R7005" s="269">
        <v>-10.25</v>
      </c>
      <c r="S7005" s="269">
        <v>-70.5</v>
      </c>
      <c r="T7005" s="269">
        <v>-70.75</v>
      </c>
      <c r="DO7005"/>
    </row>
    <row r="7006" spans="15:119" x14ac:dyDescent="0.25">
      <c r="O7006" s="268" t="s">
        <v>16485</v>
      </c>
      <c r="P7006" s="268" t="s">
        <v>9484</v>
      </c>
      <c r="Q7006" s="269">
        <v>-10.25</v>
      </c>
      <c r="R7006" s="269">
        <v>-10.5</v>
      </c>
      <c r="S7006" s="269">
        <v>-70.5</v>
      </c>
      <c r="T7006" s="269">
        <v>-70.75</v>
      </c>
      <c r="DO7006"/>
    </row>
    <row r="7007" spans="15:119" x14ac:dyDescent="0.25">
      <c r="O7007" s="268" t="s">
        <v>16486</v>
      </c>
      <c r="P7007" s="268" t="s">
        <v>9482</v>
      </c>
      <c r="Q7007" s="269">
        <v>-10.5</v>
      </c>
      <c r="R7007" s="269">
        <v>-11</v>
      </c>
      <c r="S7007" s="269">
        <v>-70.5</v>
      </c>
      <c r="T7007" s="269">
        <v>-71</v>
      </c>
      <c r="DO7007"/>
    </row>
    <row r="7008" spans="15:119" x14ac:dyDescent="0.25">
      <c r="O7008" s="268" t="s">
        <v>16487</v>
      </c>
      <c r="P7008" s="268" t="s">
        <v>9484</v>
      </c>
      <c r="Q7008" s="269">
        <v>-10.5</v>
      </c>
      <c r="R7008" s="269">
        <v>-10.75</v>
      </c>
      <c r="S7008" s="269">
        <v>-70.5</v>
      </c>
      <c r="T7008" s="269">
        <v>-70.75</v>
      </c>
      <c r="DO7008"/>
    </row>
    <row r="7009" spans="15:119" x14ac:dyDescent="0.25">
      <c r="O7009" s="268" t="s">
        <v>16488</v>
      </c>
      <c r="P7009" s="268" t="s">
        <v>9484</v>
      </c>
      <c r="Q7009" s="269">
        <v>-10.75</v>
      </c>
      <c r="R7009" s="269">
        <v>-11</v>
      </c>
      <c r="S7009" s="269">
        <v>-70.5</v>
      </c>
      <c r="T7009" s="269">
        <v>-70.75</v>
      </c>
      <c r="DO7009"/>
    </row>
    <row r="7010" spans="15:119" x14ac:dyDescent="0.25">
      <c r="O7010" s="268" t="s">
        <v>16489</v>
      </c>
      <c r="P7010" s="268" t="s">
        <v>9480</v>
      </c>
      <c r="Q7010" s="269">
        <v>-10</v>
      </c>
      <c r="R7010" s="269">
        <v>-11</v>
      </c>
      <c r="S7010" s="269">
        <v>-69</v>
      </c>
      <c r="T7010" s="269">
        <v>-70.5</v>
      </c>
      <c r="DO7010"/>
    </row>
    <row r="7011" spans="15:119" x14ac:dyDescent="0.25">
      <c r="O7011" s="268" t="s">
        <v>16490</v>
      </c>
      <c r="P7011" s="268" t="s">
        <v>9482</v>
      </c>
      <c r="Q7011" s="269">
        <v>-10</v>
      </c>
      <c r="R7011" s="269">
        <v>-10.5</v>
      </c>
      <c r="S7011" s="269">
        <v>-70</v>
      </c>
      <c r="T7011" s="269">
        <v>-70.5</v>
      </c>
      <c r="DO7011"/>
    </row>
    <row r="7012" spans="15:119" x14ac:dyDescent="0.25">
      <c r="O7012" s="268" t="s">
        <v>16491</v>
      </c>
      <c r="P7012" s="268" t="s">
        <v>9484</v>
      </c>
      <c r="Q7012" s="269">
        <v>-10</v>
      </c>
      <c r="R7012" s="269">
        <v>-10.25</v>
      </c>
      <c r="S7012" s="269">
        <v>-70.25</v>
      </c>
      <c r="T7012" s="269">
        <v>-70.5</v>
      </c>
      <c r="DO7012"/>
    </row>
    <row r="7013" spans="15:119" x14ac:dyDescent="0.25">
      <c r="O7013" s="268" t="s">
        <v>16492</v>
      </c>
      <c r="P7013" s="268" t="s">
        <v>9484</v>
      </c>
      <c r="Q7013" s="269">
        <v>-10</v>
      </c>
      <c r="R7013" s="269">
        <v>-10.25</v>
      </c>
      <c r="S7013" s="269">
        <v>-70</v>
      </c>
      <c r="T7013" s="269">
        <v>-70.25</v>
      </c>
      <c r="DO7013"/>
    </row>
    <row r="7014" spans="15:119" x14ac:dyDescent="0.25">
      <c r="O7014" s="268" t="s">
        <v>16493</v>
      </c>
      <c r="P7014" s="268" t="s">
        <v>9484</v>
      </c>
      <c r="Q7014" s="269">
        <v>-10.25</v>
      </c>
      <c r="R7014" s="269">
        <v>-10.5</v>
      </c>
      <c r="S7014" s="269">
        <v>-70.25</v>
      </c>
      <c r="T7014" s="269">
        <v>-70.5</v>
      </c>
      <c r="DO7014"/>
    </row>
    <row r="7015" spans="15:119" x14ac:dyDescent="0.25">
      <c r="O7015" s="268" t="s">
        <v>16494</v>
      </c>
      <c r="P7015" s="268" t="s">
        <v>9484</v>
      </c>
      <c r="Q7015" s="269">
        <v>-10.25</v>
      </c>
      <c r="R7015" s="269">
        <v>-10.5</v>
      </c>
      <c r="S7015" s="269">
        <v>-70</v>
      </c>
      <c r="T7015" s="269">
        <v>-70.25</v>
      </c>
      <c r="DO7015"/>
    </row>
    <row r="7016" spans="15:119" x14ac:dyDescent="0.25">
      <c r="O7016" s="268" t="s">
        <v>16495</v>
      </c>
      <c r="P7016" s="268" t="s">
        <v>9482</v>
      </c>
      <c r="Q7016" s="269">
        <v>-10</v>
      </c>
      <c r="R7016" s="269">
        <v>-10.5</v>
      </c>
      <c r="S7016" s="269">
        <v>-69.5</v>
      </c>
      <c r="T7016" s="269">
        <v>-70</v>
      </c>
      <c r="DO7016"/>
    </row>
    <row r="7017" spans="15:119" x14ac:dyDescent="0.25">
      <c r="O7017" s="268" t="s">
        <v>16496</v>
      </c>
      <c r="P7017" s="268" t="s">
        <v>9484</v>
      </c>
      <c r="Q7017" s="269">
        <v>-10</v>
      </c>
      <c r="R7017" s="269">
        <v>-10.25</v>
      </c>
      <c r="S7017" s="269">
        <v>-69.75</v>
      </c>
      <c r="T7017" s="269">
        <v>-70</v>
      </c>
      <c r="DO7017"/>
    </row>
    <row r="7018" spans="15:119" x14ac:dyDescent="0.25">
      <c r="O7018" s="268" t="s">
        <v>16497</v>
      </c>
      <c r="P7018" s="268" t="s">
        <v>9484</v>
      </c>
      <c r="Q7018" s="269">
        <v>-10</v>
      </c>
      <c r="R7018" s="269">
        <v>-10.25</v>
      </c>
      <c r="S7018" s="269">
        <v>-69.5</v>
      </c>
      <c r="T7018" s="269">
        <v>-69.75</v>
      </c>
      <c r="DO7018"/>
    </row>
    <row r="7019" spans="15:119" x14ac:dyDescent="0.25">
      <c r="O7019" s="268" t="s">
        <v>16498</v>
      </c>
      <c r="P7019" s="268" t="s">
        <v>9484</v>
      </c>
      <c r="Q7019" s="269">
        <v>-10.25</v>
      </c>
      <c r="R7019" s="269">
        <v>-10.5</v>
      </c>
      <c r="S7019" s="269">
        <v>-69.75</v>
      </c>
      <c r="T7019" s="269">
        <v>-70</v>
      </c>
      <c r="DO7019"/>
    </row>
    <row r="7020" spans="15:119" x14ac:dyDescent="0.25">
      <c r="O7020" s="268" t="s">
        <v>16499</v>
      </c>
      <c r="P7020" s="268" t="s">
        <v>9484</v>
      </c>
      <c r="Q7020" s="269">
        <v>-10.25</v>
      </c>
      <c r="R7020" s="269">
        <v>-10.5</v>
      </c>
      <c r="S7020" s="269">
        <v>-69.5</v>
      </c>
      <c r="T7020" s="269">
        <v>-69.75</v>
      </c>
      <c r="DO7020"/>
    </row>
    <row r="7021" spans="15:119" x14ac:dyDescent="0.25">
      <c r="O7021" s="268" t="s">
        <v>16500</v>
      </c>
      <c r="P7021" s="268" t="s">
        <v>9482</v>
      </c>
      <c r="Q7021" s="269">
        <v>-10</v>
      </c>
      <c r="R7021" s="269">
        <v>-10.5</v>
      </c>
      <c r="S7021" s="269">
        <v>-69</v>
      </c>
      <c r="T7021" s="269">
        <v>-69.5</v>
      </c>
      <c r="DO7021"/>
    </row>
    <row r="7022" spans="15:119" x14ac:dyDescent="0.25">
      <c r="O7022" s="268" t="s">
        <v>16501</v>
      </c>
      <c r="P7022" s="268" t="s">
        <v>9484</v>
      </c>
      <c r="Q7022" s="269">
        <v>-10</v>
      </c>
      <c r="R7022" s="269">
        <v>-10.25</v>
      </c>
      <c r="S7022" s="269">
        <v>-69.25</v>
      </c>
      <c r="T7022" s="269">
        <v>-69.5</v>
      </c>
      <c r="DO7022"/>
    </row>
    <row r="7023" spans="15:119" x14ac:dyDescent="0.25">
      <c r="O7023" s="268" t="s">
        <v>16502</v>
      </c>
      <c r="P7023" s="268" t="s">
        <v>9484</v>
      </c>
      <c r="Q7023" s="269">
        <v>-10</v>
      </c>
      <c r="R7023" s="269">
        <v>-10.25</v>
      </c>
      <c r="S7023" s="269">
        <v>-69</v>
      </c>
      <c r="T7023" s="269">
        <v>-69.25</v>
      </c>
      <c r="DO7023"/>
    </row>
    <row r="7024" spans="15:119" x14ac:dyDescent="0.25">
      <c r="O7024" s="268" t="s">
        <v>16503</v>
      </c>
      <c r="P7024" s="268" t="s">
        <v>9484</v>
      </c>
      <c r="Q7024" s="269">
        <v>-10.25</v>
      </c>
      <c r="R7024" s="269">
        <v>-10.5</v>
      </c>
      <c r="S7024" s="269">
        <v>-69.25</v>
      </c>
      <c r="T7024" s="269">
        <v>-69.5</v>
      </c>
      <c r="DO7024"/>
    </row>
    <row r="7025" spans="15:119" x14ac:dyDescent="0.25">
      <c r="O7025" s="268" t="s">
        <v>16504</v>
      </c>
      <c r="P7025" s="268" t="s">
        <v>9484</v>
      </c>
      <c r="Q7025" s="269">
        <v>-10.25</v>
      </c>
      <c r="R7025" s="269">
        <v>-10.5</v>
      </c>
      <c r="S7025" s="269">
        <v>-69</v>
      </c>
      <c r="T7025" s="269">
        <v>-69.25</v>
      </c>
      <c r="DO7025"/>
    </row>
    <row r="7026" spans="15:119" x14ac:dyDescent="0.25">
      <c r="O7026" s="268" t="s">
        <v>16505</v>
      </c>
      <c r="P7026" s="268" t="s">
        <v>9482</v>
      </c>
      <c r="Q7026" s="269">
        <v>-10.5</v>
      </c>
      <c r="R7026" s="269">
        <v>-11</v>
      </c>
      <c r="S7026" s="269">
        <v>-70</v>
      </c>
      <c r="T7026" s="269">
        <v>-70.5</v>
      </c>
      <c r="DO7026"/>
    </row>
    <row r="7027" spans="15:119" x14ac:dyDescent="0.25">
      <c r="O7027" s="268" t="s">
        <v>16506</v>
      </c>
      <c r="P7027" s="268" t="s">
        <v>9484</v>
      </c>
      <c r="Q7027" s="269">
        <v>-10.5</v>
      </c>
      <c r="R7027" s="269">
        <v>-10.75</v>
      </c>
      <c r="S7027" s="269">
        <v>-70.25</v>
      </c>
      <c r="T7027" s="269">
        <v>-70.5</v>
      </c>
      <c r="DO7027"/>
    </row>
    <row r="7028" spans="15:119" x14ac:dyDescent="0.25">
      <c r="O7028" s="268" t="s">
        <v>16507</v>
      </c>
      <c r="P7028" s="268" t="s">
        <v>9484</v>
      </c>
      <c r="Q7028" s="269">
        <v>-10.5</v>
      </c>
      <c r="R7028" s="269">
        <v>-10.75</v>
      </c>
      <c r="S7028" s="269">
        <v>-70</v>
      </c>
      <c r="T7028" s="269">
        <v>-70.25</v>
      </c>
      <c r="DO7028"/>
    </row>
    <row r="7029" spans="15:119" x14ac:dyDescent="0.25">
      <c r="O7029" s="268" t="s">
        <v>16508</v>
      </c>
      <c r="P7029" s="268" t="s">
        <v>9484</v>
      </c>
      <c r="Q7029" s="269">
        <v>-10.75</v>
      </c>
      <c r="R7029" s="269">
        <v>-11</v>
      </c>
      <c r="S7029" s="269">
        <v>-70.25</v>
      </c>
      <c r="T7029" s="269">
        <v>-70.5</v>
      </c>
      <c r="DO7029"/>
    </row>
    <row r="7030" spans="15:119" x14ac:dyDescent="0.25">
      <c r="O7030" s="268" t="s">
        <v>16509</v>
      </c>
      <c r="P7030" s="268" t="s">
        <v>9484</v>
      </c>
      <c r="Q7030" s="269">
        <v>-10.75</v>
      </c>
      <c r="R7030" s="269">
        <v>-11</v>
      </c>
      <c r="S7030" s="269">
        <v>-70</v>
      </c>
      <c r="T7030" s="269">
        <v>-70.25</v>
      </c>
      <c r="DO7030"/>
    </row>
    <row r="7031" spans="15:119" x14ac:dyDescent="0.25">
      <c r="O7031" s="268" t="s">
        <v>16510</v>
      </c>
      <c r="P7031" s="268" t="s">
        <v>9482</v>
      </c>
      <c r="Q7031" s="269">
        <v>-10.5</v>
      </c>
      <c r="R7031" s="269">
        <v>-11</v>
      </c>
      <c r="S7031" s="269">
        <v>-69.5</v>
      </c>
      <c r="T7031" s="269">
        <v>-70</v>
      </c>
      <c r="DO7031"/>
    </row>
    <row r="7032" spans="15:119" x14ac:dyDescent="0.25">
      <c r="O7032" s="268" t="s">
        <v>16511</v>
      </c>
      <c r="P7032" s="268" t="s">
        <v>9484</v>
      </c>
      <c r="Q7032" s="269">
        <v>-10.5</v>
      </c>
      <c r="R7032" s="269">
        <v>-10.75</v>
      </c>
      <c r="S7032" s="269">
        <v>-69.75</v>
      </c>
      <c r="T7032" s="269">
        <v>-70</v>
      </c>
      <c r="DO7032"/>
    </row>
    <row r="7033" spans="15:119" x14ac:dyDescent="0.25">
      <c r="O7033" s="268" t="s">
        <v>16512</v>
      </c>
      <c r="P7033" s="268" t="s">
        <v>9484</v>
      </c>
      <c r="Q7033" s="269">
        <v>-10.5</v>
      </c>
      <c r="R7033" s="269">
        <v>-10.75</v>
      </c>
      <c r="S7033" s="269">
        <v>-69.5</v>
      </c>
      <c r="T7033" s="269">
        <v>-69.75</v>
      </c>
      <c r="DO7033"/>
    </row>
    <row r="7034" spans="15:119" x14ac:dyDescent="0.25">
      <c r="O7034" s="268" t="s">
        <v>16513</v>
      </c>
      <c r="P7034" s="268" t="s">
        <v>9484</v>
      </c>
      <c r="Q7034" s="269">
        <v>-10.75</v>
      </c>
      <c r="R7034" s="269">
        <v>-11</v>
      </c>
      <c r="S7034" s="269">
        <v>-69.75</v>
      </c>
      <c r="T7034" s="269">
        <v>-70</v>
      </c>
      <c r="DO7034"/>
    </row>
    <row r="7035" spans="15:119" x14ac:dyDescent="0.25">
      <c r="O7035" s="268" t="s">
        <v>16514</v>
      </c>
      <c r="P7035" s="268" t="s">
        <v>9484</v>
      </c>
      <c r="Q7035" s="269">
        <v>-10.75</v>
      </c>
      <c r="R7035" s="269">
        <v>-11</v>
      </c>
      <c r="S7035" s="269">
        <v>-69.5</v>
      </c>
      <c r="T7035" s="269">
        <v>-69.75</v>
      </c>
      <c r="DO7035"/>
    </row>
    <row r="7036" spans="15:119" x14ac:dyDescent="0.25">
      <c r="O7036" s="268" t="s">
        <v>16515</v>
      </c>
      <c r="P7036" s="268" t="s">
        <v>9482</v>
      </c>
      <c r="Q7036" s="269">
        <v>-10.5</v>
      </c>
      <c r="R7036" s="269">
        <v>-11</v>
      </c>
      <c r="S7036" s="269">
        <v>-69</v>
      </c>
      <c r="T7036" s="269">
        <v>-69.5</v>
      </c>
      <c r="DO7036"/>
    </row>
    <row r="7037" spans="15:119" x14ac:dyDescent="0.25">
      <c r="O7037" s="268" t="s">
        <v>16516</v>
      </c>
      <c r="P7037" s="268" t="s">
        <v>9484</v>
      </c>
      <c r="Q7037" s="269">
        <v>-10.5</v>
      </c>
      <c r="R7037" s="269">
        <v>-10.75</v>
      </c>
      <c r="S7037" s="269">
        <v>-69.25</v>
      </c>
      <c r="T7037" s="269">
        <v>-69.5</v>
      </c>
      <c r="DO7037"/>
    </row>
    <row r="7038" spans="15:119" x14ac:dyDescent="0.25">
      <c r="O7038" s="268" t="s">
        <v>16517</v>
      </c>
      <c r="P7038" s="268" t="s">
        <v>9484</v>
      </c>
      <c r="Q7038" s="269">
        <v>-10.5</v>
      </c>
      <c r="R7038" s="269">
        <v>-10.75</v>
      </c>
      <c r="S7038" s="269">
        <v>-69</v>
      </c>
      <c r="T7038" s="269">
        <v>-69.25</v>
      </c>
      <c r="DO7038"/>
    </row>
    <row r="7039" spans="15:119" x14ac:dyDescent="0.25">
      <c r="O7039" s="268" t="s">
        <v>16518</v>
      </c>
      <c r="P7039" s="268" t="s">
        <v>9484</v>
      </c>
      <c r="Q7039" s="269">
        <v>-10.75</v>
      </c>
      <c r="R7039" s="269">
        <v>-11</v>
      </c>
      <c r="S7039" s="269">
        <v>-69.25</v>
      </c>
      <c r="T7039" s="269">
        <v>-69.5</v>
      </c>
      <c r="DO7039"/>
    </row>
    <row r="7040" spans="15:119" x14ac:dyDescent="0.25">
      <c r="O7040" s="268" t="s">
        <v>16519</v>
      </c>
      <c r="P7040" s="268" t="s">
        <v>9484</v>
      </c>
      <c r="Q7040" s="269">
        <v>-10.75</v>
      </c>
      <c r="R7040" s="269">
        <v>-11</v>
      </c>
      <c r="S7040" s="269">
        <v>-69</v>
      </c>
      <c r="T7040" s="269">
        <v>-69.25</v>
      </c>
      <c r="DO7040"/>
    </row>
    <row r="7041" spans="15:119" x14ac:dyDescent="0.25">
      <c r="O7041" s="268" t="s">
        <v>16520</v>
      </c>
      <c r="P7041" s="268" t="s">
        <v>9480</v>
      </c>
      <c r="Q7041" s="269">
        <v>-11</v>
      </c>
      <c r="R7041" s="269">
        <v>-12</v>
      </c>
      <c r="S7041" s="269">
        <v>-69</v>
      </c>
      <c r="T7041" s="269">
        <v>-70.5</v>
      </c>
      <c r="DO7041"/>
    </row>
    <row r="7042" spans="15:119" x14ac:dyDescent="0.25">
      <c r="O7042" s="268" t="s">
        <v>16521</v>
      </c>
      <c r="P7042" s="268" t="s">
        <v>9482</v>
      </c>
      <c r="Q7042" s="269">
        <v>-11</v>
      </c>
      <c r="R7042" s="269">
        <v>-11.5</v>
      </c>
      <c r="S7042" s="269">
        <v>-70</v>
      </c>
      <c r="T7042" s="269">
        <v>-70.5</v>
      </c>
      <c r="DO7042"/>
    </row>
    <row r="7043" spans="15:119" x14ac:dyDescent="0.25">
      <c r="O7043" s="268" t="s">
        <v>16522</v>
      </c>
      <c r="P7043" s="268" t="s">
        <v>9484</v>
      </c>
      <c r="Q7043" s="269">
        <v>-11</v>
      </c>
      <c r="R7043" s="269">
        <v>-11.25</v>
      </c>
      <c r="S7043" s="269">
        <v>-70.25</v>
      </c>
      <c r="T7043" s="269">
        <v>-70.5</v>
      </c>
      <c r="DO7043"/>
    </row>
    <row r="7044" spans="15:119" x14ac:dyDescent="0.25">
      <c r="O7044" s="268" t="s">
        <v>16523</v>
      </c>
      <c r="P7044" s="268" t="s">
        <v>9484</v>
      </c>
      <c r="Q7044" s="269">
        <v>-11</v>
      </c>
      <c r="R7044" s="269">
        <v>-11.25</v>
      </c>
      <c r="S7044" s="269">
        <v>-70</v>
      </c>
      <c r="T7044" s="269">
        <v>-70.25</v>
      </c>
      <c r="DO7044"/>
    </row>
    <row r="7045" spans="15:119" x14ac:dyDescent="0.25">
      <c r="O7045" s="268" t="s">
        <v>16524</v>
      </c>
      <c r="P7045" s="268" t="s">
        <v>9478</v>
      </c>
      <c r="Q7045" s="269">
        <v>-10</v>
      </c>
      <c r="R7045" s="269">
        <v>-12</v>
      </c>
      <c r="S7045" s="269">
        <v>-66</v>
      </c>
      <c r="T7045" s="269">
        <v>-69</v>
      </c>
      <c r="DO7045"/>
    </row>
    <row r="7046" spans="15:119" x14ac:dyDescent="0.25">
      <c r="O7046" s="268" t="s">
        <v>16525</v>
      </c>
      <c r="P7046" s="268" t="s">
        <v>9480</v>
      </c>
      <c r="Q7046" s="269">
        <v>-10</v>
      </c>
      <c r="R7046" s="269">
        <v>-11</v>
      </c>
      <c r="S7046" s="269">
        <v>-67.5</v>
      </c>
      <c r="T7046" s="269">
        <v>-69</v>
      </c>
      <c r="DO7046"/>
    </row>
    <row r="7047" spans="15:119" x14ac:dyDescent="0.25">
      <c r="O7047" s="268" t="s">
        <v>16526</v>
      </c>
      <c r="P7047" s="268" t="s">
        <v>9482</v>
      </c>
      <c r="Q7047" s="269">
        <v>-10</v>
      </c>
      <c r="R7047" s="269">
        <v>-10.5</v>
      </c>
      <c r="S7047" s="269">
        <v>-68.5</v>
      </c>
      <c r="T7047" s="269">
        <v>-69</v>
      </c>
      <c r="DO7047"/>
    </row>
    <row r="7048" spans="15:119" x14ac:dyDescent="0.25">
      <c r="O7048" s="268" t="s">
        <v>16527</v>
      </c>
      <c r="P7048" s="268" t="s">
        <v>9484</v>
      </c>
      <c r="Q7048" s="269">
        <v>-10</v>
      </c>
      <c r="R7048" s="269">
        <v>-10.25</v>
      </c>
      <c r="S7048" s="269">
        <v>-68.75</v>
      </c>
      <c r="T7048" s="269">
        <v>-69</v>
      </c>
      <c r="DO7048"/>
    </row>
    <row r="7049" spans="15:119" x14ac:dyDescent="0.25">
      <c r="O7049" s="268" t="s">
        <v>16528</v>
      </c>
      <c r="P7049" s="268" t="s">
        <v>9484</v>
      </c>
      <c r="Q7049" s="269">
        <v>-10</v>
      </c>
      <c r="R7049" s="269">
        <v>-10.25</v>
      </c>
      <c r="S7049" s="269">
        <v>-68.5</v>
      </c>
      <c r="T7049" s="269">
        <v>-68.75</v>
      </c>
      <c r="DO7049"/>
    </row>
    <row r="7050" spans="15:119" x14ac:dyDescent="0.25">
      <c r="O7050" s="268" t="s">
        <v>16529</v>
      </c>
      <c r="P7050" s="268" t="s">
        <v>9484</v>
      </c>
      <c r="Q7050" s="269">
        <v>-10.25</v>
      </c>
      <c r="R7050" s="269">
        <v>-10.5</v>
      </c>
      <c r="S7050" s="269">
        <v>-68.75</v>
      </c>
      <c r="T7050" s="269">
        <v>-69</v>
      </c>
      <c r="DO7050"/>
    </row>
    <row r="7051" spans="15:119" x14ac:dyDescent="0.25">
      <c r="O7051" s="268" t="s">
        <v>16530</v>
      </c>
      <c r="P7051" s="268" t="s">
        <v>9484</v>
      </c>
      <c r="Q7051" s="269">
        <v>-10.25</v>
      </c>
      <c r="R7051" s="269">
        <v>-10.5</v>
      </c>
      <c r="S7051" s="269">
        <v>-68.5</v>
      </c>
      <c r="T7051" s="269">
        <v>-68.75</v>
      </c>
      <c r="DO7051"/>
    </row>
    <row r="7052" spans="15:119" x14ac:dyDescent="0.25">
      <c r="O7052" s="268" t="s">
        <v>16531</v>
      </c>
      <c r="P7052" s="268" t="s">
        <v>9482</v>
      </c>
      <c r="Q7052" s="269">
        <v>-10</v>
      </c>
      <c r="R7052" s="269">
        <v>-10.5</v>
      </c>
      <c r="S7052" s="269">
        <v>-68</v>
      </c>
      <c r="T7052" s="269">
        <v>-68.5</v>
      </c>
      <c r="DO7052"/>
    </row>
    <row r="7053" spans="15:119" x14ac:dyDescent="0.25">
      <c r="O7053" s="268" t="s">
        <v>16532</v>
      </c>
      <c r="P7053" s="268" t="s">
        <v>9484</v>
      </c>
      <c r="Q7053" s="269">
        <v>-10</v>
      </c>
      <c r="R7053" s="269">
        <v>-10.25</v>
      </c>
      <c r="S7053" s="269">
        <v>-68.25</v>
      </c>
      <c r="T7053" s="269">
        <v>-68.5</v>
      </c>
      <c r="DO7053"/>
    </row>
    <row r="7054" spans="15:119" x14ac:dyDescent="0.25">
      <c r="O7054" s="268" t="s">
        <v>16533</v>
      </c>
      <c r="P7054" s="268" t="s">
        <v>9484</v>
      </c>
      <c r="Q7054" s="269">
        <v>-10</v>
      </c>
      <c r="R7054" s="269">
        <v>-10.25</v>
      </c>
      <c r="S7054" s="269">
        <v>-68</v>
      </c>
      <c r="T7054" s="269">
        <v>-68.25</v>
      </c>
      <c r="DO7054"/>
    </row>
    <row r="7055" spans="15:119" x14ac:dyDescent="0.25">
      <c r="O7055" s="268" t="s">
        <v>16534</v>
      </c>
      <c r="P7055" s="268" t="s">
        <v>9484</v>
      </c>
      <c r="Q7055" s="269">
        <v>-10.25</v>
      </c>
      <c r="R7055" s="269">
        <v>-10.5</v>
      </c>
      <c r="S7055" s="269">
        <v>-68.25</v>
      </c>
      <c r="T7055" s="269">
        <v>-68.5</v>
      </c>
      <c r="DO7055"/>
    </row>
    <row r="7056" spans="15:119" x14ac:dyDescent="0.25">
      <c r="O7056" s="268" t="s">
        <v>16535</v>
      </c>
      <c r="P7056" s="268" t="s">
        <v>9484</v>
      </c>
      <c r="Q7056" s="269">
        <v>-10.25</v>
      </c>
      <c r="R7056" s="269">
        <v>-10.5</v>
      </c>
      <c r="S7056" s="269">
        <v>-68</v>
      </c>
      <c r="T7056" s="269">
        <v>-68.25</v>
      </c>
      <c r="DO7056"/>
    </row>
    <row r="7057" spans="15:119" x14ac:dyDescent="0.25">
      <c r="O7057" s="268" t="s">
        <v>16536</v>
      </c>
      <c r="P7057" s="268" t="s">
        <v>9482</v>
      </c>
      <c r="Q7057" s="269">
        <v>-10</v>
      </c>
      <c r="R7057" s="269">
        <v>-10.5</v>
      </c>
      <c r="S7057" s="269">
        <v>-67.5</v>
      </c>
      <c r="T7057" s="269">
        <v>-68</v>
      </c>
      <c r="DO7057"/>
    </row>
    <row r="7058" spans="15:119" x14ac:dyDescent="0.25">
      <c r="O7058" s="268" t="s">
        <v>16537</v>
      </c>
      <c r="P7058" s="268" t="s">
        <v>9484</v>
      </c>
      <c r="Q7058" s="269">
        <v>-10</v>
      </c>
      <c r="R7058" s="269">
        <v>-10.25</v>
      </c>
      <c r="S7058" s="269">
        <v>-67.75</v>
      </c>
      <c r="T7058" s="269">
        <v>-68</v>
      </c>
      <c r="DO7058"/>
    </row>
    <row r="7059" spans="15:119" x14ac:dyDescent="0.25">
      <c r="O7059" s="268" t="s">
        <v>16538</v>
      </c>
      <c r="P7059" s="268" t="s">
        <v>9484</v>
      </c>
      <c r="Q7059" s="269">
        <v>-10</v>
      </c>
      <c r="R7059" s="269">
        <v>-10.25</v>
      </c>
      <c r="S7059" s="269">
        <v>-67.5</v>
      </c>
      <c r="T7059" s="269">
        <v>-67.75</v>
      </c>
      <c r="DO7059"/>
    </row>
    <row r="7060" spans="15:119" x14ac:dyDescent="0.25">
      <c r="O7060" s="268" t="s">
        <v>16539</v>
      </c>
      <c r="P7060" s="268" t="s">
        <v>9484</v>
      </c>
      <c r="Q7060" s="269">
        <v>-10.25</v>
      </c>
      <c r="R7060" s="269">
        <v>-10.5</v>
      </c>
      <c r="S7060" s="269">
        <v>-67.75</v>
      </c>
      <c r="T7060" s="269">
        <v>-68</v>
      </c>
      <c r="DO7060"/>
    </row>
    <row r="7061" spans="15:119" x14ac:dyDescent="0.25">
      <c r="O7061" s="268" t="s">
        <v>16540</v>
      </c>
      <c r="P7061" s="268" t="s">
        <v>9484</v>
      </c>
      <c r="Q7061" s="269">
        <v>-10.25</v>
      </c>
      <c r="R7061" s="269">
        <v>-10.5</v>
      </c>
      <c r="S7061" s="269">
        <v>-67.5</v>
      </c>
      <c r="T7061" s="269">
        <v>-67.75</v>
      </c>
      <c r="DO7061"/>
    </row>
    <row r="7062" spans="15:119" x14ac:dyDescent="0.25">
      <c r="O7062" s="268" t="s">
        <v>16541</v>
      </c>
      <c r="P7062" s="268" t="s">
        <v>9482</v>
      </c>
      <c r="Q7062" s="269">
        <v>-10.5</v>
      </c>
      <c r="R7062" s="269">
        <v>-11</v>
      </c>
      <c r="S7062" s="269">
        <v>-68.5</v>
      </c>
      <c r="T7062" s="269">
        <v>-69</v>
      </c>
      <c r="DO7062"/>
    </row>
    <row r="7063" spans="15:119" x14ac:dyDescent="0.25">
      <c r="O7063" s="268" t="s">
        <v>16542</v>
      </c>
      <c r="P7063" s="268" t="s">
        <v>9484</v>
      </c>
      <c r="Q7063" s="269">
        <v>-10.5</v>
      </c>
      <c r="R7063" s="269">
        <v>-10.75</v>
      </c>
      <c r="S7063" s="269">
        <v>-68.75</v>
      </c>
      <c r="T7063" s="269">
        <v>-69</v>
      </c>
      <c r="DO7063"/>
    </row>
    <row r="7064" spans="15:119" x14ac:dyDescent="0.25">
      <c r="O7064" s="268" t="s">
        <v>16543</v>
      </c>
      <c r="P7064" s="268" t="s">
        <v>9484</v>
      </c>
      <c r="Q7064" s="269">
        <v>-10.5</v>
      </c>
      <c r="R7064" s="269">
        <v>-10.75</v>
      </c>
      <c r="S7064" s="269">
        <v>-68.5</v>
      </c>
      <c r="T7064" s="269">
        <v>-68.75</v>
      </c>
      <c r="DO7064"/>
    </row>
    <row r="7065" spans="15:119" x14ac:dyDescent="0.25">
      <c r="O7065" s="268" t="s">
        <v>16544</v>
      </c>
      <c r="P7065" s="268" t="s">
        <v>9484</v>
      </c>
      <c r="Q7065" s="269">
        <v>-10.75</v>
      </c>
      <c r="R7065" s="269">
        <v>-11</v>
      </c>
      <c r="S7065" s="269">
        <v>-68.75</v>
      </c>
      <c r="T7065" s="269">
        <v>-69</v>
      </c>
      <c r="DO7065"/>
    </row>
    <row r="7066" spans="15:119" x14ac:dyDescent="0.25">
      <c r="O7066" s="268" t="s">
        <v>16545</v>
      </c>
      <c r="P7066" s="268" t="s">
        <v>9484</v>
      </c>
      <c r="Q7066" s="269">
        <v>-10.75</v>
      </c>
      <c r="R7066" s="269">
        <v>-11</v>
      </c>
      <c r="S7066" s="269">
        <v>-68.5</v>
      </c>
      <c r="T7066" s="269">
        <v>-68.75</v>
      </c>
      <c r="DO7066"/>
    </row>
    <row r="7067" spans="15:119" x14ac:dyDescent="0.25">
      <c r="O7067" s="268" t="s">
        <v>16546</v>
      </c>
      <c r="P7067" s="268" t="s">
        <v>9482</v>
      </c>
      <c r="Q7067" s="269">
        <v>-10.5</v>
      </c>
      <c r="R7067" s="269">
        <v>-11</v>
      </c>
      <c r="S7067" s="269">
        <v>-68</v>
      </c>
      <c r="T7067" s="269">
        <v>-68.5</v>
      </c>
      <c r="DO7067"/>
    </row>
    <row r="7068" spans="15:119" x14ac:dyDescent="0.25">
      <c r="O7068" s="268" t="s">
        <v>16547</v>
      </c>
      <c r="P7068" s="268" t="s">
        <v>9484</v>
      </c>
      <c r="Q7068" s="269">
        <v>-10.5</v>
      </c>
      <c r="R7068" s="269">
        <v>-10.75</v>
      </c>
      <c r="S7068" s="269">
        <v>-68.25</v>
      </c>
      <c r="T7068" s="269">
        <v>-68.5</v>
      </c>
      <c r="DO7068"/>
    </row>
    <row r="7069" spans="15:119" x14ac:dyDescent="0.25">
      <c r="O7069" s="268" t="s">
        <v>16548</v>
      </c>
      <c r="P7069" s="268" t="s">
        <v>9484</v>
      </c>
      <c r="Q7069" s="269">
        <v>-10.5</v>
      </c>
      <c r="R7069" s="269">
        <v>-10.75</v>
      </c>
      <c r="S7069" s="269">
        <v>-68</v>
      </c>
      <c r="T7069" s="269">
        <v>-68.25</v>
      </c>
      <c r="DO7069"/>
    </row>
    <row r="7070" spans="15:119" x14ac:dyDescent="0.25">
      <c r="O7070" s="268" t="s">
        <v>16549</v>
      </c>
      <c r="P7070" s="268" t="s">
        <v>9484</v>
      </c>
      <c r="Q7070" s="269">
        <v>-10.75</v>
      </c>
      <c r="R7070" s="269">
        <v>-11</v>
      </c>
      <c r="S7070" s="269">
        <v>-68.25</v>
      </c>
      <c r="T7070" s="269">
        <v>-68.5</v>
      </c>
      <c r="DO7070"/>
    </row>
    <row r="7071" spans="15:119" x14ac:dyDescent="0.25">
      <c r="O7071" s="268" t="s">
        <v>16550</v>
      </c>
      <c r="P7071" s="268" t="s">
        <v>9484</v>
      </c>
      <c r="Q7071" s="269">
        <v>-10.75</v>
      </c>
      <c r="R7071" s="269">
        <v>-11</v>
      </c>
      <c r="S7071" s="269">
        <v>-68</v>
      </c>
      <c r="T7071" s="269">
        <v>-68.25</v>
      </c>
      <c r="DO7071"/>
    </row>
    <row r="7072" spans="15:119" x14ac:dyDescent="0.25">
      <c r="O7072" s="268" t="s">
        <v>16551</v>
      </c>
      <c r="P7072" s="268" t="s">
        <v>9482</v>
      </c>
      <c r="Q7072" s="269">
        <v>-10.5</v>
      </c>
      <c r="R7072" s="269">
        <v>-11</v>
      </c>
      <c r="S7072" s="269">
        <v>-67.5</v>
      </c>
      <c r="T7072" s="269">
        <v>-68</v>
      </c>
      <c r="DO7072"/>
    </row>
    <row r="7073" spans="15:119" x14ac:dyDescent="0.25">
      <c r="O7073" s="268" t="s">
        <v>16552</v>
      </c>
      <c r="P7073" s="268" t="s">
        <v>9484</v>
      </c>
      <c r="Q7073" s="269">
        <v>-10.5</v>
      </c>
      <c r="R7073" s="269">
        <v>-10.75</v>
      </c>
      <c r="S7073" s="269">
        <v>-67.75</v>
      </c>
      <c r="T7073" s="269">
        <v>-68</v>
      </c>
      <c r="DO7073"/>
    </row>
    <row r="7074" spans="15:119" x14ac:dyDescent="0.25">
      <c r="O7074" s="268" t="s">
        <v>16553</v>
      </c>
      <c r="P7074" s="268" t="s">
        <v>9484</v>
      </c>
      <c r="Q7074" s="269">
        <v>-10.5</v>
      </c>
      <c r="R7074" s="269">
        <v>-10.75</v>
      </c>
      <c r="S7074" s="269">
        <v>-67.5</v>
      </c>
      <c r="T7074" s="269">
        <v>-67.75</v>
      </c>
      <c r="DO7074"/>
    </row>
    <row r="7075" spans="15:119" x14ac:dyDescent="0.25">
      <c r="O7075" s="268" t="s">
        <v>16554</v>
      </c>
      <c r="P7075" s="268" t="s">
        <v>9480</v>
      </c>
      <c r="Q7075" s="269">
        <v>-10</v>
      </c>
      <c r="R7075" s="269">
        <v>-11</v>
      </c>
      <c r="S7075" s="269">
        <v>-66</v>
      </c>
      <c r="T7075" s="269">
        <v>-67.5</v>
      </c>
      <c r="DO7075"/>
    </row>
    <row r="7076" spans="15:119" x14ac:dyDescent="0.25">
      <c r="O7076" s="268" t="s">
        <v>16555</v>
      </c>
      <c r="P7076" s="268" t="s">
        <v>9482</v>
      </c>
      <c r="Q7076" s="269">
        <v>-10</v>
      </c>
      <c r="R7076" s="269">
        <v>-10.5</v>
      </c>
      <c r="S7076" s="269">
        <v>-67</v>
      </c>
      <c r="T7076" s="269">
        <v>-67.5</v>
      </c>
      <c r="DO7076"/>
    </row>
    <row r="7077" spans="15:119" x14ac:dyDescent="0.25">
      <c r="O7077" s="268" t="s">
        <v>16556</v>
      </c>
      <c r="P7077" s="268" t="s">
        <v>9484</v>
      </c>
      <c r="Q7077" s="269">
        <v>-10</v>
      </c>
      <c r="R7077" s="269">
        <v>-10.25</v>
      </c>
      <c r="S7077" s="269">
        <v>-67.25</v>
      </c>
      <c r="T7077" s="269">
        <v>-67.5</v>
      </c>
      <c r="DO7077"/>
    </row>
    <row r="7078" spans="15:119" x14ac:dyDescent="0.25">
      <c r="O7078" s="268" t="s">
        <v>16557</v>
      </c>
      <c r="P7078" s="268" t="s">
        <v>9484</v>
      </c>
      <c r="Q7078" s="269">
        <v>-10</v>
      </c>
      <c r="R7078" s="269">
        <v>-10.25</v>
      </c>
      <c r="S7078" s="269">
        <v>-67</v>
      </c>
      <c r="T7078" s="269">
        <v>-67.25</v>
      </c>
      <c r="DO7078"/>
    </row>
    <row r="7079" spans="15:119" x14ac:dyDescent="0.25">
      <c r="O7079" s="268" t="s">
        <v>16558</v>
      </c>
      <c r="P7079" s="268" t="s">
        <v>9484</v>
      </c>
      <c r="Q7079" s="269">
        <v>-10.25</v>
      </c>
      <c r="R7079" s="269">
        <v>-10.5</v>
      </c>
      <c r="S7079" s="269">
        <v>-67.25</v>
      </c>
      <c r="T7079" s="269">
        <v>-67.5</v>
      </c>
      <c r="DO7079"/>
    </row>
    <row r="7080" spans="15:119" x14ac:dyDescent="0.25">
      <c r="O7080" s="268" t="s">
        <v>16559</v>
      </c>
      <c r="P7080" s="268" t="s">
        <v>9484</v>
      </c>
      <c r="Q7080" s="269">
        <v>-10.25</v>
      </c>
      <c r="R7080" s="269">
        <v>-10.5</v>
      </c>
      <c r="S7080" s="269">
        <v>-67</v>
      </c>
      <c r="T7080" s="269">
        <v>-67.25</v>
      </c>
      <c r="DO7080"/>
    </row>
    <row r="7081" spans="15:119" x14ac:dyDescent="0.25">
      <c r="O7081" s="268" t="s">
        <v>16560</v>
      </c>
      <c r="P7081" s="268" t="s">
        <v>9482</v>
      </c>
      <c r="Q7081" s="269">
        <v>-10</v>
      </c>
      <c r="R7081" s="269">
        <v>-10.5</v>
      </c>
      <c r="S7081" s="269">
        <v>-66.5</v>
      </c>
      <c r="T7081" s="269">
        <v>-67</v>
      </c>
      <c r="DO7081"/>
    </row>
    <row r="7082" spans="15:119" x14ac:dyDescent="0.25">
      <c r="O7082" s="268" t="s">
        <v>16561</v>
      </c>
      <c r="P7082" s="268" t="s">
        <v>9484</v>
      </c>
      <c r="Q7082" s="269">
        <v>-10</v>
      </c>
      <c r="R7082" s="269">
        <v>-10.25</v>
      </c>
      <c r="S7082" s="269">
        <v>-66.75</v>
      </c>
      <c r="T7082" s="269">
        <v>-67</v>
      </c>
      <c r="DO7082"/>
    </row>
    <row r="7083" spans="15:119" x14ac:dyDescent="0.25">
      <c r="O7083" s="268" t="s">
        <v>16562</v>
      </c>
      <c r="P7083" s="268" t="s">
        <v>9480</v>
      </c>
      <c r="Q7083" s="269">
        <v>-11</v>
      </c>
      <c r="R7083" s="269">
        <v>-12</v>
      </c>
      <c r="S7083" s="269">
        <v>-67.5</v>
      </c>
      <c r="T7083" s="269">
        <v>-69</v>
      </c>
      <c r="DO7083"/>
    </row>
    <row r="7084" spans="15:119" x14ac:dyDescent="0.25">
      <c r="O7084" s="268" t="s">
        <v>16563</v>
      </c>
      <c r="P7084" s="268" t="s">
        <v>9482</v>
      </c>
      <c r="Q7084" s="269">
        <v>-11</v>
      </c>
      <c r="R7084" s="269">
        <v>-11.5</v>
      </c>
      <c r="S7084" s="269">
        <v>-68.5</v>
      </c>
      <c r="T7084" s="269">
        <v>-69</v>
      </c>
      <c r="DO7084"/>
    </row>
    <row r="7085" spans="15:119" x14ac:dyDescent="0.25">
      <c r="O7085" s="268" t="s">
        <v>16564</v>
      </c>
      <c r="P7085" s="268" t="s">
        <v>9484</v>
      </c>
      <c r="Q7085" s="269">
        <v>-11</v>
      </c>
      <c r="R7085" s="269">
        <v>-11.25</v>
      </c>
      <c r="S7085" s="269">
        <v>-68.75</v>
      </c>
      <c r="T7085" s="269">
        <v>-69</v>
      </c>
      <c r="DO7085"/>
    </row>
    <row r="7086" spans="15:119" x14ac:dyDescent="0.25">
      <c r="O7086" s="268" t="s">
        <v>16565</v>
      </c>
      <c r="P7086" s="268" t="s">
        <v>9484</v>
      </c>
      <c r="Q7086" s="269">
        <v>-11</v>
      </c>
      <c r="R7086" s="269">
        <v>-11.25</v>
      </c>
      <c r="S7086" s="269">
        <v>-68.5</v>
      </c>
      <c r="T7086" s="269">
        <v>-68.75</v>
      </c>
      <c r="DO7086"/>
    </row>
    <row r="7087" spans="15:119" x14ac:dyDescent="0.25">
      <c r="O7087" s="268" t="s">
        <v>16566</v>
      </c>
      <c r="P7087" s="268" t="s">
        <v>9482</v>
      </c>
      <c r="Q7087" s="269">
        <v>-11</v>
      </c>
      <c r="R7087" s="269">
        <v>-11.5</v>
      </c>
      <c r="S7087" s="269">
        <v>-68</v>
      </c>
      <c r="T7087" s="269">
        <v>-68.5</v>
      </c>
      <c r="DO7087"/>
    </row>
    <row r="7088" spans="15:119" x14ac:dyDescent="0.25">
      <c r="O7088" s="268" t="s">
        <v>16567</v>
      </c>
      <c r="P7088" s="268" t="s">
        <v>9484</v>
      </c>
      <c r="Q7088" s="269">
        <v>-11</v>
      </c>
      <c r="R7088" s="269">
        <v>-11.25</v>
      </c>
      <c r="S7088" s="269">
        <v>-68.25</v>
      </c>
      <c r="T7088" s="269">
        <v>-68.5</v>
      </c>
      <c r="DO7088"/>
    </row>
    <row r="7089" spans="15:119" x14ac:dyDescent="0.25">
      <c r="O7089" s="268" t="s">
        <v>16568</v>
      </c>
      <c r="P7089" s="268" t="s">
        <v>9476</v>
      </c>
      <c r="Q7089" s="269">
        <v>-8</v>
      </c>
      <c r="R7089" s="269">
        <v>-12</v>
      </c>
      <c r="S7089" s="269">
        <v>-60</v>
      </c>
      <c r="T7089" s="269">
        <v>-66</v>
      </c>
      <c r="DO7089"/>
    </row>
    <row r="7090" spans="15:119" x14ac:dyDescent="0.25">
      <c r="O7090" s="268" t="s">
        <v>16569</v>
      </c>
      <c r="P7090" s="268" t="s">
        <v>9478</v>
      </c>
      <c r="Q7090" s="269">
        <v>-8</v>
      </c>
      <c r="R7090" s="269">
        <v>-10</v>
      </c>
      <c r="S7090" s="269">
        <v>-63</v>
      </c>
      <c r="T7090" s="269">
        <v>-66</v>
      </c>
      <c r="DO7090"/>
    </row>
    <row r="7091" spans="15:119" x14ac:dyDescent="0.25">
      <c r="O7091" s="268" t="s">
        <v>16570</v>
      </c>
      <c r="P7091" s="268" t="s">
        <v>9480</v>
      </c>
      <c r="Q7091" s="269">
        <v>-8</v>
      </c>
      <c r="R7091" s="269">
        <v>-9</v>
      </c>
      <c r="S7091" s="269">
        <v>-64.5</v>
      </c>
      <c r="T7091" s="269">
        <v>-66</v>
      </c>
      <c r="DO7091"/>
    </row>
    <row r="7092" spans="15:119" x14ac:dyDescent="0.25">
      <c r="O7092" s="268" t="s">
        <v>16571</v>
      </c>
      <c r="P7092" s="268" t="s">
        <v>9482</v>
      </c>
      <c r="Q7092" s="269">
        <v>-8</v>
      </c>
      <c r="R7092" s="269">
        <v>-8.5</v>
      </c>
      <c r="S7092" s="269">
        <v>-65.5</v>
      </c>
      <c r="T7092" s="269">
        <v>-66</v>
      </c>
      <c r="DO7092"/>
    </row>
    <row r="7093" spans="15:119" x14ac:dyDescent="0.25">
      <c r="O7093" s="268" t="s">
        <v>16572</v>
      </c>
      <c r="P7093" s="268" t="s">
        <v>9484</v>
      </c>
      <c r="Q7093" s="269">
        <v>-8</v>
      </c>
      <c r="R7093" s="269">
        <v>-8.25</v>
      </c>
      <c r="S7093" s="269">
        <v>-65.75</v>
      </c>
      <c r="T7093" s="269">
        <v>-66</v>
      </c>
      <c r="DO7093"/>
    </row>
    <row r="7094" spans="15:119" x14ac:dyDescent="0.25">
      <c r="O7094" s="268" t="s">
        <v>16573</v>
      </c>
      <c r="P7094" s="268" t="s">
        <v>9484</v>
      </c>
      <c r="Q7094" s="269">
        <v>-8</v>
      </c>
      <c r="R7094" s="269">
        <v>-8.25</v>
      </c>
      <c r="S7094" s="269">
        <v>-65.5</v>
      </c>
      <c r="T7094" s="269">
        <v>-65.75</v>
      </c>
      <c r="DO7094"/>
    </row>
    <row r="7095" spans="15:119" x14ac:dyDescent="0.25">
      <c r="O7095" s="268" t="s">
        <v>16574</v>
      </c>
      <c r="P7095" s="268" t="s">
        <v>9484</v>
      </c>
      <c r="Q7095" s="269">
        <v>-8.25</v>
      </c>
      <c r="R7095" s="269">
        <v>-8.5</v>
      </c>
      <c r="S7095" s="269">
        <v>-65.75</v>
      </c>
      <c r="T7095" s="269">
        <v>-66</v>
      </c>
      <c r="DO7095"/>
    </row>
    <row r="7096" spans="15:119" x14ac:dyDescent="0.25">
      <c r="O7096" s="268" t="s">
        <v>16575</v>
      </c>
      <c r="P7096" s="268" t="s">
        <v>9484</v>
      </c>
      <c r="Q7096" s="269">
        <v>-8.25</v>
      </c>
      <c r="R7096" s="269">
        <v>-8.5</v>
      </c>
      <c r="S7096" s="269">
        <v>-65.5</v>
      </c>
      <c r="T7096" s="269">
        <v>-65.75</v>
      </c>
      <c r="DO7096"/>
    </row>
    <row r="7097" spans="15:119" x14ac:dyDescent="0.25">
      <c r="O7097" s="268" t="s">
        <v>16576</v>
      </c>
      <c r="P7097" s="268" t="s">
        <v>9482</v>
      </c>
      <c r="Q7097" s="269">
        <v>-8</v>
      </c>
      <c r="R7097" s="269">
        <v>-8.5</v>
      </c>
      <c r="S7097" s="269">
        <v>-65</v>
      </c>
      <c r="T7097" s="269">
        <v>-65.5</v>
      </c>
      <c r="DO7097"/>
    </row>
    <row r="7098" spans="15:119" x14ac:dyDescent="0.25">
      <c r="O7098" s="268" t="s">
        <v>16577</v>
      </c>
      <c r="P7098" s="268" t="s">
        <v>9484</v>
      </c>
      <c r="Q7098" s="269">
        <v>-8</v>
      </c>
      <c r="R7098" s="269">
        <v>-8.25</v>
      </c>
      <c r="S7098" s="269">
        <v>-65.25</v>
      </c>
      <c r="T7098" s="269">
        <v>-65.5</v>
      </c>
      <c r="DO7098"/>
    </row>
    <row r="7099" spans="15:119" x14ac:dyDescent="0.25">
      <c r="O7099" s="268" t="s">
        <v>16578</v>
      </c>
      <c r="P7099" s="268" t="s">
        <v>9484</v>
      </c>
      <c r="Q7099" s="269">
        <v>-8</v>
      </c>
      <c r="R7099" s="269">
        <v>-8.25</v>
      </c>
      <c r="S7099" s="269">
        <v>-65</v>
      </c>
      <c r="T7099" s="269">
        <v>-65.25</v>
      </c>
      <c r="DO7099"/>
    </row>
    <row r="7100" spans="15:119" x14ac:dyDescent="0.25">
      <c r="O7100" s="268" t="s">
        <v>16579</v>
      </c>
      <c r="P7100" s="268" t="s">
        <v>9484</v>
      </c>
      <c r="Q7100" s="269">
        <v>-8.25</v>
      </c>
      <c r="R7100" s="269">
        <v>-8.5</v>
      </c>
      <c r="S7100" s="269">
        <v>-65.25</v>
      </c>
      <c r="T7100" s="269">
        <v>-65.5</v>
      </c>
      <c r="DO7100"/>
    </row>
    <row r="7101" spans="15:119" x14ac:dyDescent="0.25">
      <c r="O7101" s="268" t="s">
        <v>16580</v>
      </c>
      <c r="P7101" s="268" t="s">
        <v>9484</v>
      </c>
      <c r="Q7101" s="269">
        <v>-8.25</v>
      </c>
      <c r="R7101" s="269">
        <v>-8.5</v>
      </c>
      <c r="S7101" s="269">
        <v>-65</v>
      </c>
      <c r="T7101" s="269">
        <v>-65.25</v>
      </c>
      <c r="DO7101"/>
    </row>
    <row r="7102" spans="15:119" x14ac:dyDescent="0.25">
      <c r="O7102" s="268" t="s">
        <v>16581</v>
      </c>
      <c r="P7102" s="268" t="s">
        <v>9482</v>
      </c>
      <c r="Q7102" s="269">
        <v>-8</v>
      </c>
      <c r="R7102" s="269">
        <v>-8.5</v>
      </c>
      <c r="S7102" s="269">
        <v>-64.5</v>
      </c>
      <c r="T7102" s="269">
        <v>-65</v>
      </c>
      <c r="DO7102"/>
    </row>
    <row r="7103" spans="15:119" x14ac:dyDescent="0.25">
      <c r="O7103" s="268" t="s">
        <v>16582</v>
      </c>
      <c r="P7103" s="268" t="s">
        <v>9484</v>
      </c>
      <c r="Q7103" s="269">
        <v>-8</v>
      </c>
      <c r="R7103" s="269">
        <v>-8.25</v>
      </c>
      <c r="S7103" s="269">
        <v>-64.75</v>
      </c>
      <c r="T7103" s="269">
        <v>-65</v>
      </c>
      <c r="DO7103"/>
    </row>
    <row r="7104" spans="15:119" x14ac:dyDescent="0.25">
      <c r="O7104" s="268" t="s">
        <v>16583</v>
      </c>
      <c r="P7104" s="268" t="s">
        <v>9484</v>
      </c>
      <c r="Q7104" s="269">
        <v>-8</v>
      </c>
      <c r="R7104" s="269">
        <v>-8.25</v>
      </c>
      <c r="S7104" s="269">
        <v>-64.5</v>
      </c>
      <c r="T7104" s="269">
        <v>-64.75</v>
      </c>
      <c r="DO7104"/>
    </row>
    <row r="7105" spans="15:119" x14ac:dyDescent="0.25">
      <c r="O7105" s="268" t="s">
        <v>16584</v>
      </c>
      <c r="P7105" s="268" t="s">
        <v>9484</v>
      </c>
      <c r="Q7105" s="269">
        <v>-8.25</v>
      </c>
      <c r="R7105" s="269">
        <v>-8.5</v>
      </c>
      <c r="S7105" s="269">
        <v>-64.75</v>
      </c>
      <c r="T7105" s="269">
        <v>-65</v>
      </c>
      <c r="DO7105"/>
    </row>
    <row r="7106" spans="15:119" x14ac:dyDescent="0.25">
      <c r="O7106" s="268" t="s">
        <v>16585</v>
      </c>
      <c r="P7106" s="268" t="s">
        <v>9484</v>
      </c>
      <c r="Q7106" s="269">
        <v>-8.25</v>
      </c>
      <c r="R7106" s="269">
        <v>-8.5</v>
      </c>
      <c r="S7106" s="269">
        <v>-64.5</v>
      </c>
      <c r="T7106" s="269">
        <v>-64.75</v>
      </c>
      <c r="DO7106"/>
    </row>
    <row r="7107" spans="15:119" x14ac:dyDescent="0.25">
      <c r="O7107" s="268" t="s">
        <v>16586</v>
      </c>
      <c r="P7107" s="268" t="s">
        <v>9482</v>
      </c>
      <c r="Q7107" s="269">
        <v>-8.5</v>
      </c>
      <c r="R7107" s="269">
        <v>-9</v>
      </c>
      <c r="S7107" s="269">
        <v>-65.5</v>
      </c>
      <c r="T7107" s="269">
        <v>-66</v>
      </c>
      <c r="DO7107"/>
    </row>
    <row r="7108" spans="15:119" x14ac:dyDescent="0.25">
      <c r="O7108" s="268" t="s">
        <v>16587</v>
      </c>
      <c r="P7108" s="268" t="s">
        <v>9484</v>
      </c>
      <c r="Q7108" s="269">
        <v>-8.5</v>
      </c>
      <c r="R7108" s="269">
        <v>-8.75</v>
      </c>
      <c r="S7108" s="269">
        <v>-65.75</v>
      </c>
      <c r="T7108" s="269">
        <v>-66</v>
      </c>
      <c r="DO7108"/>
    </row>
    <row r="7109" spans="15:119" x14ac:dyDescent="0.25">
      <c r="O7109" s="268" t="s">
        <v>16588</v>
      </c>
      <c r="P7109" s="268" t="s">
        <v>9484</v>
      </c>
      <c r="Q7109" s="269">
        <v>-8.5</v>
      </c>
      <c r="R7109" s="269">
        <v>-8.75</v>
      </c>
      <c r="S7109" s="269">
        <v>-65.5</v>
      </c>
      <c r="T7109" s="269">
        <v>-65.75</v>
      </c>
      <c r="DO7109"/>
    </row>
    <row r="7110" spans="15:119" x14ac:dyDescent="0.25">
      <c r="O7110" s="268" t="s">
        <v>16589</v>
      </c>
      <c r="P7110" s="268" t="s">
        <v>9484</v>
      </c>
      <c r="Q7110" s="269">
        <v>-8.75</v>
      </c>
      <c r="R7110" s="269">
        <v>-9</v>
      </c>
      <c r="S7110" s="269">
        <v>-65.75</v>
      </c>
      <c r="T7110" s="269">
        <v>-66</v>
      </c>
      <c r="DO7110"/>
    </row>
    <row r="7111" spans="15:119" x14ac:dyDescent="0.25">
      <c r="O7111" s="268" t="s">
        <v>16590</v>
      </c>
      <c r="P7111" s="268" t="s">
        <v>9484</v>
      </c>
      <c r="Q7111" s="269">
        <v>-8.75</v>
      </c>
      <c r="R7111" s="269">
        <v>-9</v>
      </c>
      <c r="S7111" s="269">
        <v>-65.5</v>
      </c>
      <c r="T7111" s="269">
        <v>-65.75</v>
      </c>
      <c r="DO7111"/>
    </row>
    <row r="7112" spans="15:119" x14ac:dyDescent="0.25">
      <c r="O7112" s="268" t="s">
        <v>16591</v>
      </c>
      <c r="P7112" s="268" t="s">
        <v>9482</v>
      </c>
      <c r="Q7112" s="269">
        <v>-8.5</v>
      </c>
      <c r="R7112" s="269">
        <v>-9</v>
      </c>
      <c r="S7112" s="269">
        <v>-65</v>
      </c>
      <c r="T7112" s="269">
        <v>-65.5</v>
      </c>
      <c r="DO7112"/>
    </row>
    <row r="7113" spans="15:119" x14ac:dyDescent="0.25">
      <c r="O7113" s="268" t="s">
        <v>16592</v>
      </c>
      <c r="P7113" s="268" t="s">
        <v>9484</v>
      </c>
      <c r="Q7113" s="269">
        <v>-8.5</v>
      </c>
      <c r="R7113" s="269">
        <v>-8.75</v>
      </c>
      <c r="S7113" s="269">
        <v>-65.25</v>
      </c>
      <c r="T7113" s="269">
        <v>-65.5</v>
      </c>
      <c r="DO7113"/>
    </row>
    <row r="7114" spans="15:119" x14ac:dyDescent="0.25">
      <c r="O7114" s="268" t="s">
        <v>16593</v>
      </c>
      <c r="P7114" s="268" t="s">
        <v>9484</v>
      </c>
      <c r="Q7114" s="269">
        <v>-8.5</v>
      </c>
      <c r="R7114" s="269">
        <v>-8.75</v>
      </c>
      <c r="S7114" s="269">
        <v>-65</v>
      </c>
      <c r="T7114" s="269">
        <v>-65.25</v>
      </c>
      <c r="DO7114"/>
    </row>
    <row r="7115" spans="15:119" x14ac:dyDescent="0.25">
      <c r="O7115" s="268" t="s">
        <v>16594</v>
      </c>
      <c r="P7115" s="268" t="s">
        <v>9484</v>
      </c>
      <c r="Q7115" s="269">
        <v>-8.75</v>
      </c>
      <c r="R7115" s="269">
        <v>-9</v>
      </c>
      <c r="S7115" s="269">
        <v>-65.25</v>
      </c>
      <c r="T7115" s="269">
        <v>-65.5</v>
      </c>
      <c r="DO7115"/>
    </row>
    <row r="7116" spans="15:119" x14ac:dyDescent="0.25">
      <c r="O7116" s="268" t="s">
        <v>16595</v>
      </c>
      <c r="P7116" s="268" t="s">
        <v>9484</v>
      </c>
      <c r="Q7116" s="269">
        <v>-8.75</v>
      </c>
      <c r="R7116" s="269">
        <v>-9</v>
      </c>
      <c r="S7116" s="269">
        <v>-65</v>
      </c>
      <c r="T7116" s="269">
        <v>-65.25</v>
      </c>
      <c r="DO7116"/>
    </row>
    <row r="7117" spans="15:119" x14ac:dyDescent="0.25">
      <c r="O7117" s="268" t="s">
        <v>16596</v>
      </c>
      <c r="P7117" s="268" t="s">
        <v>9482</v>
      </c>
      <c r="Q7117" s="269">
        <v>-8.5</v>
      </c>
      <c r="R7117" s="269">
        <v>-9</v>
      </c>
      <c r="S7117" s="269">
        <v>-64.5</v>
      </c>
      <c r="T7117" s="269">
        <v>-65</v>
      </c>
      <c r="DO7117"/>
    </row>
    <row r="7118" spans="15:119" x14ac:dyDescent="0.25">
      <c r="O7118" s="268" t="s">
        <v>16597</v>
      </c>
      <c r="P7118" s="268" t="s">
        <v>9484</v>
      </c>
      <c r="Q7118" s="269">
        <v>-8.5</v>
      </c>
      <c r="R7118" s="269">
        <v>-8.75</v>
      </c>
      <c r="S7118" s="269">
        <v>-64.75</v>
      </c>
      <c r="T7118" s="269">
        <v>-65</v>
      </c>
      <c r="DO7118"/>
    </row>
    <row r="7119" spans="15:119" x14ac:dyDescent="0.25">
      <c r="O7119" s="268" t="s">
        <v>16598</v>
      </c>
      <c r="P7119" s="268" t="s">
        <v>9484</v>
      </c>
      <c r="Q7119" s="269">
        <v>-8.5</v>
      </c>
      <c r="R7119" s="269">
        <v>-8.75</v>
      </c>
      <c r="S7119" s="269">
        <v>-64.5</v>
      </c>
      <c r="T7119" s="269">
        <v>-64.75</v>
      </c>
      <c r="DO7119"/>
    </row>
    <row r="7120" spans="15:119" x14ac:dyDescent="0.25">
      <c r="O7120" s="268" t="s">
        <v>16599</v>
      </c>
      <c r="P7120" s="268" t="s">
        <v>9484</v>
      </c>
      <c r="Q7120" s="269">
        <v>-8.75</v>
      </c>
      <c r="R7120" s="269">
        <v>-9</v>
      </c>
      <c r="S7120" s="269">
        <v>-64.75</v>
      </c>
      <c r="T7120" s="269">
        <v>-65</v>
      </c>
      <c r="DO7120"/>
    </row>
    <row r="7121" spans="15:119" x14ac:dyDescent="0.25">
      <c r="O7121" s="268" t="s">
        <v>16600</v>
      </c>
      <c r="P7121" s="268" t="s">
        <v>9484</v>
      </c>
      <c r="Q7121" s="269">
        <v>-8.75</v>
      </c>
      <c r="R7121" s="269">
        <v>-9</v>
      </c>
      <c r="S7121" s="269">
        <v>-64.5</v>
      </c>
      <c r="T7121" s="269">
        <v>-64.75</v>
      </c>
      <c r="DO7121"/>
    </row>
    <row r="7122" spans="15:119" x14ac:dyDescent="0.25">
      <c r="O7122" s="268" t="s">
        <v>16601</v>
      </c>
      <c r="P7122" s="268" t="s">
        <v>9480</v>
      </c>
      <c r="Q7122" s="269">
        <v>-8</v>
      </c>
      <c r="R7122" s="269">
        <v>-9</v>
      </c>
      <c r="S7122" s="269">
        <v>-63</v>
      </c>
      <c r="T7122" s="269">
        <v>-64.5</v>
      </c>
      <c r="DO7122"/>
    </row>
    <row r="7123" spans="15:119" x14ac:dyDescent="0.25">
      <c r="O7123" s="268" t="s">
        <v>16602</v>
      </c>
      <c r="P7123" s="268" t="s">
        <v>9482</v>
      </c>
      <c r="Q7123" s="269">
        <v>-8</v>
      </c>
      <c r="R7123" s="269">
        <v>-8.5</v>
      </c>
      <c r="S7123" s="269">
        <v>-64</v>
      </c>
      <c r="T7123" s="269">
        <v>-64.5</v>
      </c>
      <c r="DO7123"/>
    </row>
    <row r="7124" spans="15:119" x14ac:dyDescent="0.25">
      <c r="O7124" s="268" t="s">
        <v>16603</v>
      </c>
      <c r="P7124" s="268" t="s">
        <v>9484</v>
      </c>
      <c r="Q7124" s="269">
        <v>-8</v>
      </c>
      <c r="R7124" s="269">
        <v>-8.25</v>
      </c>
      <c r="S7124" s="269">
        <v>-64.25</v>
      </c>
      <c r="T7124" s="269">
        <v>-64.5</v>
      </c>
      <c r="DO7124"/>
    </row>
    <row r="7125" spans="15:119" x14ac:dyDescent="0.25">
      <c r="O7125" s="268" t="s">
        <v>16604</v>
      </c>
      <c r="P7125" s="268" t="s">
        <v>9484</v>
      </c>
      <c r="Q7125" s="269">
        <v>-8</v>
      </c>
      <c r="R7125" s="269">
        <v>-8.25</v>
      </c>
      <c r="S7125" s="269">
        <v>-64</v>
      </c>
      <c r="T7125" s="269">
        <v>-64.25</v>
      </c>
      <c r="DO7125"/>
    </row>
    <row r="7126" spans="15:119" x14ac:dyDescent="0.25">
      <c r="O7126" s="268" t="s">
        <v>16605</v>
      </c>
      <c r="P7126" s="268" t="s">
        <v>9484</v>
      </c>
      <c r="Q7126" s="269">
        <v>-8.25</v>
      </c>
      <c r="R7126" s="269">
        <v>-8.5</v>
      </c>
      <c r="S7126" s="269">
        <v>-64.25</v>
      </c>
      <c r="T7126" s="269">
        <v>-64.5</v>
      </c>
      <c r="DO7126"/>
    </row>
    <row r="7127" spans="15:119" x14ac:dyDescent="0.25">
      <c r="O7127" s="268" t="s">
        <v>16606</v>
      </c>
      <c r="P7127" s="268" t="s">
        <v>9484</v>
      </c>
      <c r="Q7127" s="269">
        <v>-8.25</v>
      </c>
      <c r="R7127" s="269">
        <v>-8.5</v>
      </c>
      <c r="S7127" s="269">
        <v>-64</v>
      </c>
      <c r="T7127" s="269">
        <v>-64.25</v>
      </c>
      <c r="DO7127"/>
    </row>
    <row r="7128" spans="15:119" x14ac:dyDescent="0.25">
      <c r="O7128" s="268" t="s">
        <v>16607</v>
      </c>
      <c r="P7128" s="268" t="s">
        <v>9482</v>
      </c>
      <c r="Q7128" s="269">
        <v>-8</v>
      </c>
      <c r="R7128" s="269">
        <v>-8.5</v>
      </c>
      <c r="S7128" s="269">
        <v>-63.5</v>
      </c>
      <c r="T7128" s="269">
        <v>-64</v>
      </c>
      <c r="DO7128"/>
    </row>
    <row r="7129" spans="15:119" x14ac:dyDescent="0.25">
      <c r="O7129" s="268" t="s">
        <v>16608</v>
      </c>
      <c r="P7129" s="268" t="s">
        <v>9484</v>
      </c>
      <c r="Q7129" s="269">
        <v>-8</v>
      </c>
      <c r="R7129" s="269">
        <v>-8.25</v>
      </c>
      <c r="S7129" s="269">
        <v>-63.75</v>
      </c>
      <c r="T7129" s="269">
        <v>-64</v>
      </c>
      <c r="DO7129"/>
    </row>
    <row r="7130" spans="15:119" x14ac:dyDescent="0.25">
      <c r="O7130" s="268" t="s">
        <v>16609</v>
      </c>
      <c r="P7130" s="268" t="s">
        <v>9484</v>
      </c>
      <c r="Q7130" s="269">
        <v>-8</v>
      </c>
      <c r="R7130" s="269">
        <v>-8.25</v>
      </c>
      <c r="S7130" s="269">
        <v>-63.5</v>
      </c>
      <c r="T7130" s="269">
        <v>-63.75</v>
      </c>
      <c r="DO7130"/>
    </row>
    <row r="7131" spans="15:119" x14ac:dyDescent="0.25">
      <c r="O7131" s="268" t="s">
        <v>16610</v>
      </c>
      <c r="P7131" s="268" t="s">
        <v>9484</v>
      </c>
      <c r="Q7131" s="269">
        <v>-8.25</v>
      </c>
      <c r="R7131" s="269">
        <v>-8.5</v>
      </c>
      <c r="S7131" s="269">
        <v>-63.75</v>
      </c>
      <c r="T7131" s="269">
        <v>-64</v>
      </c>
      <c r="DO7131"/>
    </row>
    <row r="7132" spans="15:119" x14ac:dyDescent="0.25">
      <c r="O7132" s="268" t="s">
        <v>16611</v>
      </c>
      <c r="P7132" s="268" t="s">
        <v>9484</v>
      </c>
      <c r="Q7132" s="269">
        <v>-8.25</v>
      </c>
      <c r="R7132" s="269">
        <v>-8.5</v>
      </c>
      <c r="S7132" s="269">
        <v>-63.5</v>
      </c>
      <c r="T7132" s="269">
        <v>-63.75</v>
      </c>
      <c r="DO7132"/>
    </row>
    <row r="7133" spans="15:119" x14ac:dyDescent="0.25">
      <c r="O7133" s="268" t="s">
        <v>16612</v>
      </c>
      <c r="P7133" s="268" t="s">
        <v>9482</v>
      </c>
      <c r="Q7133" s="269">
        <v>-8</v>
      </c>
      <c r="R7133" s="269">
        <v>-8.5</v>
      </c>
      <c r="S7133" s="269">
        <v>-63</v>
      </c>
      <c r="T7133" s="269">
        <v>-63.5</v>
      </c>
      <c r="DO7133"/>
    </row>
    <row r="7134" spans="15:119" x14ac:dyDescent="0.25">
      <c r="O7134" s="268" t="s">
        <v>16613</v>
      </c>
      <c r="P7134" s="268" t="s">
        <v>9484</v>
      </c>
      <c r="Q7134" s="269">
        <v>-8</v>
      </c>
      <c r="R7134" s="269">
        <v>-8.25</v>
      </c>
      <c r="S7134" s="269">
        <v>-63.25</v>
      </c>
      <c r="T7134" s="269">
        <v>-63.5</v>
      </c>
      <c r="DO7134"/>
    </row>
    <row r="7135" spans="15:119" x14ac:dyDescent="0.25">
      <c r="O7135" s="268" t="s">
        <v>16614</v>
      </c>
      <c r="P7135" s="268" t="s">
        <v>9484</v>
      </c>
      <c r="Q7135" s="269">
        <v>-8</v>
      </c>
      <c r="R7135" s="269">
        <v>-8.25</v>
      </c>
      <c r="S7135" s="269">
        <v>-63</v>
      </c>
      <c r="T7135" s="269">
        <v>-63.25</v>
      </c>
      <c r="DO7135"/>
    </row>
    <row r="7136" spans="15:119" x14ac:dyDescent="0.25">
      <c r="O7136" s="268" t="s">
        <v>16615</v>
      </c>
      <c r="P7136" s="268" t="s">
        <v>9484</v>
      </c>
      <c r="Q7136" s="269">
        <v>-8.25</v>
      </c>
      <c r="R7136" s="269">
        <v>-8.5</v>
      </c>
      <c r="S7136" s="269">
        <v>-63.25</v>
      </c>
      <c r="T7136" s="269">
        <v>-63.5</v>
      </c>
      <c r="DO7136"/>
    </row>
    <row r="7137" spans="15:119" x14ac:dyDescent="0.25">
      <c r="O7137" s="268" t="s">
        <v>16616</v>
      </c>
      <c r="P7137" s="268" t="s">
        <v>9484</v>
      </c>
      <c r="Q7137" s="269">
        <v>-8.25</v>
      </c>
      <c r="R7137" s="269">
        <v>-8.5</v>
      </c>
      <c r="S7137" s="269">
        <v>-63</v>
      </c>
      <c r="T7137" s="269">
        <v>-63.25</v>
      </c>
      <c r="DO7137"/>
    </row>
    <row r="7138" spans="15:119" x14ac:dyDescent="0.25">
      <c r="O7138" s="268" t="s">
        <v>16617</v>
      </c>
      <c r="P7138" s="268" t="s">
        <v>9482</v>
      </c>
      <c r="Q7138" s="269">
        <v>-8.5</v>
      </c>
      <c r="R7138" s="269">
        <v>-9</v>
      </c>
      <c r="S7138" s="269">
        <v>-64</v>
      </c>
      <c r="T7138" s="269">
        <v>-64.5</v>
      </c>
      <c r="DO7138"/>
    </row>
    <row r="7139" spans="15:119" x14ac:dyDescent="0.25">
      <c r="O7139" s="268" t="s">
        <v>16618</v>
      </c>
      <c r="P7139" s="268" t="s">
        <v>9484</v>
      </c>
      <c r="Q7139" s="269">
        <v>-8.5</v>
      </c>
      <c r="R7139" s="269">
        <v>-8.75</v>
      </c>
      <c r="S7139" s="269">
        <v>-64.25</v>
      </c>
      <c r="T7139" s="269">
        <v>-64.5</v>
      </c>
      <c r="DO7139"/>
    </row>
    <row r="7140" spans="15:119" x14ac:dyDescent="0.25">
      <c r="O7140" s="268" t="s">
        <v>16619</v>
      </c>
      <c r="P7140" s="268" t="s">
        <v>9484</v>
      </c>
      <c r="Q7140" s="269">
        <v>-8.5</v>
      </c>
      <c r="R7140" s="269">
        <v>-8.75</v>
      </c>
      <c r="S7140" s="269">
        <v>-64</v>
      </c>
      <c r="T7140" s="269">
        <v>-64.25</v>
      </c>
      <c r="DO7140"/>
    </row>
    <row r="7141" spans="15:119" x14ac:dyDescent="0.25">
      <c r="O7141" s="268" t="s">
        <v>16620</v>
      </c>
      <c r="P7141" s="268" t="s">
        <v>9484</v>
      </c>
      <c r="Q7141" s="269">
        <v>-8.75</v>
      </c>
      <c r="R7141" s="269">
        <v>-9</v>
      </c>
      <c r="S7141" s="269">
        <v>-64.25</v>
      </c>
      <c r="T7141" s="269">
        <v>-64.5</v>
      </c>
      <c r="DO7141"/>
    </row>
    <row r="7142" spans="15:119" x14ac:dyDescent="0.25">
      <c r="O7142" s="268" t="s">
        <v>16621</v>
      </c>
      <c r="P7142" s="268" t="s">
        <v>9484</v>
      </c>
      <c r="Q7142" s="269">
        <v>-8.75</v>
      </c>
      <c r="R7142" s="269">
        <v>-9</v>
      </c>
      <c r="S7142" s="269">
        <v>-64</v>
      </c>
      <c r="T7142" s="269">
        <v>-64.25</v>
      </c>
      <c r="DO7142"/>
    </row>
    <row r="7143" spans="15:119" x14ac:dyDescent="0.25">
      <c r="O7143" s="268" t="s">
        <v>16622</v>
      </c>
      <c r="P7143" s="268" t="s">
        <v>9482</v>
      </c>
      <c r="Q7143" s="269">
        <v>-8.5</v>
      </c>
      <c r="R7143" s="269">
        <v>-9</v>
      </c>
      <c r="S7143" s="269">
        <v>-63.5</v>
      </c>
      <c r="T7143" s="269">
        <v>-64</v>
      </c>
      <c r="DO7143"/>
    </row>
    <row r="7144" spans="15:119" x14ac:dyDescent="0.25">
      <c r="O7144" s="268" t="s">
        <v>16623</v>
      </c>
      <c r="P7144" s="268" t="s">
        <v>9484</v>
      </c>
      <c r="Q7144" s="269">
        <v>-8.5</v>
      </c>
      <c r="R7144" s="269">
        <v>-8.75</v>
      </c>
      <c r="S7144" s="269">
        <v>-63.75</v>
      </c>
      <c r="T7144" s="269">
        <v>-64</v>
      </c>
      <c r="DO7144"/>
    </row>
    <row r="7145" spans="15:119" x14ac:dyDescent="0.25">
      <c r="O7145" s="268" t="s">
        <v>16624</v>
      </c>
      <c r="P7145" s="268" t="s">
        <v>9484</v>
      </c>
      <c r="Q7145" s="269">
        <v>-8.5</v>
      </c>
      <c r="R7145" s="269">
        <v>-8.75</v>
      </c>
      <c r="S7145" s="269">
        <v>-63.5</v>
      </c>
      <c r="T7145" s="269">
        <v>-63.75</v>
      </c>
      <c r="DO7145"/>
    </row>
    <row r="7146" spans="15:119" x14ac:dyDescent="0.25">
      <c r="O7146" s="268" t="s">
        <v>16625</v>
      </c>
      <c r="P7146" s="268" t="s">
        <v>9484</v>
      </c>
      <c r="Q7146" s="269">
        <v>-8.75</v>
      </c>
      <c r="R7146" s="269">
        <v>-9</v>
      </c>
      <c r="S7146" s="269">
        <v>-63.75</v>
      </c>
      <c r="T7146" s="269">
        <v>-64</v>
      </c>
      <c r="DO7146"/>
    </row>
    <row r="7147" spans="15:119" x14ac:dyDescent="0.25">
      <c r="O7147" s="268" t="s">
        <v>16626</v>
      </c>
      <c r="P7147" s="268" t="s">
        <v>9484</v>
      </c>
      <c r="Q7147" s="269">
        <v>-8.75</v>
      </c>
      <c r="R7147" s="269">
        <v>-9</v>
      </c>
      <c r="S7147" s="269">
        <v>-63.5</v>
      </c>
      <c r="T7147" s="269">
        <v>-63.75</v>
      </c>
      <c r="DO7147"/>
    </row>
    <row r="7148" spans="15:119" x14ac:dyDescent="0.25">
      <c r="O7148" s="268" t="s">
        <v>16627</v>
      </c>
      <c r="P7148" s="268" t="s">
        <v>9482</v>
      </c>
      <c r="Q7148" s="269">
        <v>-8.5</v>
      </c>
      <c r="R7148" s="269">
        <v>-9</v>
      </c>
      <c r="S7148" s="269">
        <v>-63</v>
      </c>
      <c r="T7148" s="269">
        <v>-63.5</v>
      </c>
      <c r="DO7148"/>
    </row>
    <row r="7149" spans="15:119" x14ac:dyDescent="0.25">
      <c r="O7149" s="268" t="s">
        <v>16628</v>
      </c>
      <c r="P7149" s="268" t="s">
        <v>9484</v>
      </c>
      <c r="Q7149" s="269">
        <v>-8.5</v>
      </c>
      <c r="R7149" s="269">
        <v>-8.75</v>
      </c>
      <c r="S7149" s="269">
        <v>-63.25</v>
      </c>
      <c r="T7149" s="269">
        <v>-63.5</v>
      </c>
      <c r="DO7149"/>
    </row>
    <row r="7150" spans="15:119" x14ac:dyDescent="0.25">
      <c r="O7150" s="268" t="s">
        <v>16629</v>
      </c>
      <c r="P7150" s="268" t="s">
        <v>9484</v>
      </c>
      <c r="Q7150" s="269">
        <v>-8.5</v>
      </c>
      <c r="R7150" s="269">
        <v>-8.75</v>
      </c>
      <c r="S7150" s="269">
        <v>-63</v>
      </c>
      <c r="T7150" s="269">
        <v>-63.25</v>
      </c>
      <c r="DO7150"/>
    </row>
    <row r="7151" spans="15:119" x14ac:dyDescent="0.25">
      <c r="O7151" s="268" t="s">
        <v>16630</v>
      </c>
      <c r="P7151" s="268" t="s">
        <v>9484</v>
      </c>
      <c r="Q7151" s="269">
        <v>-8.75</v>
      </c>
      <c r="R7151" s="269">
        <v>-9</v>
      </c>
      <c r="S7151" s="269">
        <v>-63.25</v>
      </c>
      <c r="T7151" s="269">
        <v>-63.5</v>
      </c>
      <c r="DO7151"/>
    </row>
    <row r="7152" spans="15:119" x14ac:dyDescent="0.25">
      <c r="O7152" s="268" t="s">
        <v>16631</v>
      </c>
      <c r="P7152" s="268" t="s">
        <v>9484</v>
      </c>
      <c r="Q7152" s="269">
        <v>-8.75</v>
      </c>
      <c r="R7152" s="269">
        <v>-9</v>
      </c>
      <c r="S7152" s="269">
        <v>-63</v>
      </c>
      <c r="T7152" s="269">
        <v>-63.25</v>
      </c>
      <c r="DO7152"/>
    </row>
    <row r="7153" spans="15:119" x14ac:dyDescent="0.25">
      <c r="O7153" s="268" t="s">
        <v>16632</v>
      </c>
      <c r="P7153" s="268" t="s">
        <v>9480</v>
      </c>
      <c r="Q7153" s="269">
        <v>-9</v>
      </c>
      <c r="R7153" s="269">
        <v>-10</v>
      </c>
      <c r="S7153" s="269">
        <v>-64.5</v>
      </c>
      <c r="T7153" s="269">
        <v>-66</v>
      </c>
      <c r="DO7153"/>
    </row>
    <row r="7154" spans="15:119" x14ac:dyDescent="0.25">
      <c r="O7154" s="268" t="s">
        <v>16633</v>
      </c>
      <c r="P7154" s="268" t="s">
        <v>9482</v>
      </c>
      <c r="Q7154" s="269">
        <v>-9</v>
      </c>
      <c r="R7154" s="269">
        <v>-9.5</v>
      </c>
      <c r="S7154" s="269">
        <v>-65.5</v>
      </c>
      <c r="T7154" s="269">
        <v>-66</v>
      </c>
      <c r="DO7154"/>
    </row>
    <row r="7155" spans="15:119" x14ac:dyDescent="0.25">
      <c r="O7155" s="268" t="s">
        <v>16634</v>
      </c>
      <c r="P7155" s="268" t="s">
        <v>9484</v>
      </c>
      <c r="Q7155" s="269">
        <v>-9</v>
      </c>
      <c r="R7155" s="269">
        <v>-9.25</v>
      </c>
      <c r="S7155" s="269">
        <v>-65.75</v>
      </c>
      <c r="T7155" s="269">
        <v>-66</v>
      </c>
      <c r="DO7155"/>
    </row>
    <row r="7156" spans="15:119" x14ac:dyDescent="0.25">
      <c r="O7156" s="268" t="s">
        <v>16635</v>
      </c>
      <c r="P7156" s="268" t="s">
        <v>9484</v>
      </c>
      <c r="Q7156" s="269">
        <v>-9</v>
      </c>
      <c r="R7156" s="269">
        <v>-9.25</v>
      </c>
      <c r="S7156" s="269">
        <v>-65.5</v>
      </c>
      <c r="T7156" s="269">
        <v>-65.75</v>
      </c>
      <c r="DO7156"/>
    </row>
    <row r="7157" spans="15:119" x14ac:dyDescent="0.25">
      <c r="O7157" s="268" t="s">
        <v>16636</v>
      </c>
      <c r="P7157" s="268" t="s">
        <v>9484</v>
      </c>
      <c r="Q7157" s="269">
        <v>-9.25</v>
      </c>
      <c r="R7157" s="269">
        <v>-9.5</v>
      </c>
      <c r="S7157" s="269">
        <v>-65.75</v>
      </c>
      <c r="T7157" s="269">
        <v>-66</v>
      </c>
      <c r="DO7157"/>
    </row>
    <row r="7158" spans="15:119" x14ac:dyDescent="0.25">
      <c r="O7158" s="268" t="s">
        <v>16637</v>
      </c>
      <c r="P7158" s="268" t="s">
        <v>9484</v>
      </c>
      <c r="Q7158" s="269">
        <v>-9.25</v>
      </c>
      <c r="R7158" s="269">
        <v>-9.5</v>
      </c>
      <c r="S7158" s="269">
        <v>-65.5</v>
      </c>
      <c r="T7158" s="269">
        <v>-65.75</v>
      </c>
      <c r="DO7158"/>
    </row>
    <row r="7159" spans="15:119" x14ac:dyDescent="0.25">
      <c r="O7159" s="268" t="s">
        <v>16638</v>
      </c>
      <c r="P7159" s="268" t="s">
        <v>9482</v>
      </c>
      <c r="Q7159" s="269">
        <v>-9</v>
      </c>
      <c r="R7159" s="269">
        <v>-9.5</v>
      </c>
      <c r="S7159" s="269">
        <v>-65</v>
      </c>
      <c r="T7159" s="269">
        <v>-65.5</v>
      </c>
      <c r="DO7159"/>
    </row>
    <row r="7160" spans="15:119" x14ac:dyDescent="0.25">
      <c r="O7160" s="268" t="s">
        <v>16639</v>
      </c>
      <c r="P7160" s="268" t="s">
        <v>9484</v>
      </c>
      <c r="Q7160" s="269">
        <v>-9</v>
      </c>
      <c r="R7160" s="269">
        <v>-9.25</v>
      </c>
      <c r="S7160" s="269">
        <v>-65.25</v>
      </c>
      <c r="T7160" s="269">
        <v>-65.5</v>
      </c>
      <c r="DO7160"/>
    </row>
    <row r="7161" spans="15:119" x14ac:dyDescent="0.25">
      <c r="O7161" s="268" t="s">
        <v>16640</v>
      </c>
      <c r="P7161" s="268" t="s">
        <v>9484</v>
      </c>
      <c r="Q7161" s="269">
        <v>-9</v>
      </c>
      <c r="R7161" s="269">
        <v>-9.25</v>
      </c>
      <c r="S7161" s="269">
        <v>-65</v>
      </c>
      <c r="T7161" s="269">
        <v>-65.25</v>
      </c>
      <c r="DO7161"/>
    </row>
    <row r="7162" spans="15:119" x14ac:dyDescent="0.25">
      <c r="O7162" s="268" t="s">
        <v>16641</v>
      </c>
      <c r="P7162" s="268" t="s">
        <v>9484</v>
      </c>
      <c r="Q7162" s="269">
        <v>-9.25</v>
      </c>
      <c r="R7162" s="269">
        <v>-9.5</v>
      </c>
      <c r="S7162" s="269">
        <v>-65.25</v>
      </c>
      <c r="T7162" s="269">
        <v>-65.5</v>
      </c>
      <c r="DO7162"/>
    </row>
    <row r="7163" spans="15:119" x14ac:dyDescent="0.25">
      <c r="O7163" s="268" t="s">
        <v>16642</v>
      </c>
      <c r="P7163" s="268" t="s">
        <v>9484</v>
      </c>
      <c r="Q7163" s="269">
        <v>-9.25</v>
      </c>
      <c r="R7163" s="269">
        <v>-9.5</v>
      </c>
      <c r="S7163" s="269">
        <v>-65</v>
      </c>
      <c r="T7163" s="269">
        <v>-65.25</v>
      </c>
      <c r="DO7163"/>
    </row>
    <row r="7164" spans="15:119" x14ac:dyDescent="0.25">
      <c r="O7164" s="268" t="s">
        <v>16643</v>
      </c>
      <c r="P7164" s="268" t="s">
        <v>9482</v>
      </c>
      <c r="Q7164" s="269">
        <v>-9</v>
      </c>
      <c r="R7164" s="269">
        <v>-9.5</v>
      </c>
      <c r="S7164" s="269">
        <v>-64.5</v>
      </c>
      <c r="T7164" s="269">
        <v>-65</v>
      </c>
      <c r="DO7164"/>
    </row>
    <row r="7165" spans="15:119" x14ac:dyDescent="0.25">
      <c r="O7165" s="268" t="s">
        <v>16644</v>
      </c>
      <c r="P7165" s="268" t="s">
        <v>9484</v>
      </c>
      <c r="Q7165" s="269">
        <v>-9</v>
      </c>
      <c r="R7165" s="269">
        <v>-9.25</v>
      </c>
      <c r="S7165" s="269">
        <v>-64.75</v>
      </c>
      <c r="T7165" s="269">
        <v>-65</v>
      </c>
      <c r="DO7165"/>
    </row>
    <row r="7166" spans="15:119" x14ac:dyDescent="0.25">
      <c r="O7166" s="268" t="s">
        <v>16645</v>
      </c>
      <c r="P7166" s="268" t="s">
        <v>9484</v>
      </c>
      <c r="Q7166" s="269">
        <v>-9</v>
      </c>
      <c r="R7166" s="269">
        <v>-9.25</v>
      </c>
      <c r="S7166" s="269">
        <v>-64.5</v>
      </c>
      <c r="T7166" s="269">
        <v>-64.75</v>
      </c>
      <c r="DO7166"/>
    </row>
    <row r="7167" spans="15:119" x14ac:dyDescent="0.25">
      <c r="O7167" s="268" t="s">
        <v>16646</v>
      </c>
      <c r="P7167" s="268" t="s">
        <v>9484</v>
      </c>
      <c r="Q7167" s="269">
        <v>-9.25</v>
      </c>
      <c r="R7167" s="269">
        <v>-9.5</v>
      </c>
      <c r="S7167" s="269">
        <v>-64.75</v>
      </c>
      <c r="T7167" s="269">
        <v>-65</v>
      </c>
      <c r="DO7167"/>
    </row>
    <row r="7168" spans="15:119" x14ac:dyDescent="0.25">
      <c r="O7168" s="268" t="s">
        <v>16647</v>
      </c>
      <c r="P7168" s="268" t="s">
        <v>9484</v>
      </c>
      <c r="Q7168" s="269">
        <v>-9.25</v>
      </c>
      <c r="R7168" s="269">
        <v>-9.5</v>
      </c>
      <c r="S7168" s="269">
        <v>-64.5</v>
      </c>
      <c r="T7168" s="269">
        <v>-64.75</v>
      </c>
      <c r="DO7168"/>
    </row>
    <row r="7169" spans="15:119" x14ac:dyDescent="0.25">
      <c r="O7169" s="268" t="s">
        <v>16648</v>
      </c>
      <c r="P7169" s="268" t="s">
        <v>9482</v>
      </c>
      <c r="Q7169" s="269">
        <v>-9.5</v>
      </c>
      <c r="R7169" s="269">
        <v>-10</v>
      </c>
      <c r="S7169" s="269">
        <v>-65.5</v>
      </c>
      <c r="T7169" s="269">
        <v>-66</v>
      </c>
      <c r="DO7169"/>
    </row>
    <row r="7170" spans="15:119" x14ac:dyDescent="0.25">
      <c r="O7170" s="268" t="s">
        <v>16649</v>
      </c>
      <c r="P7170" s="268" t="s">
        <v>9484</v>
      </c>
      <c r="Q7170" s="269">
        <v>-9.5</v>
      </c>
      <c r="R7170" s="269">
        <v>-9.75</v>
      </c>
      <c r="S7170" s="269">
        <v>-65.75</v>
      </c>
      <c r="T7170" s="269">
        <v>-66</v>
      </c>
      <c r="DO7170"/>
    </row>
    <row r="7171" spans="15:119" x14ac:dyDescent="0.25">
      <c r="O7171" s="268" t="s">
        <v>16650</v>
      </c>
      <c r="P7171" s="268" t="s">
        <v>9484</v>
      </c>
      <c r="Q7171" s="269">
        <v>-9.5</v>
      </c>
      <c r="R7171" s="269">
        <v>-9.75</v>
      </c>
      <c r="S7171" s="269">
        <v>-65.5</v>
      </c>
      <c r="T7171" s="269">
        <v>-65.75</v>
      </c>
      <c r="DO7171"/>
    </row>
    <row r="7172" spans="15:119" x14ac:dyDescent="0.25">
      <c r="O7172" s="268" t="s">
        <v>16651</v>
      </c>
      <c r="P7172" s="268" t="s">
        <v>9484</v>
      </c>
      <c r="Q7172" s="269">
        <v>-9.75</v>
      </c>
      <c r="R7172" s="269">
        <v>-10</v>
      </c>
      <c r="S7172" s="269">
        <v>-65.75</v>
      </c>
      <c r="T7172" s="269">
        <v>-66</v>
      </c>
      <c r="DO7172"/>
    </row>
    <row r="7173" spans="15:119" x14ac:dyDescent="0.25">
      <c r="O7173" s="268" t="s">
        <v>16652</v>
      </c>
      <c r="P7173" s="268" t="s">
        <v>9484</v>
      </c>
      <c r="Q7173" s="269">
        <v>-9.75</v>
      </c>
      <c r="R7173" s="269">
        <v>-10</v>
      </c>
      <c r="S7173" s="269">
        <v>-65.5</v>
      </c>
      <c r="T7173" s="269">
        <v>-65.75</v>
      </c>
      <c r="DO7173"/>
    </row>
    <row r="7174" spans="15:119" x14ac:dyDescent="0.25">
      <c r="O7174" s="268" t="s">
        <v>16653</v>
      </c>
      <c r="P7174" s="268" t="s">
        <v>9482</v>
      </c>
      <c r="Q7174" s="269">
        <v>-9.5</v>
      </c>
      <c r="R7174" s="269">
        <v>-10</v>
      </c>
      <c r="S7174" s="269">
        <v>-65</v>
      </c>
      <c r="T7174" s="269">
        <v>-65.5</v>
      </c>
      <c r="DO7174"/>
    </row>
    <row r="7175" spans="15:119" x14ac:dyDescent="0.25">
      <c r="O7175" s="268" t="s">
        <v>16654</v>
      </c>
      <c r="P7175" s="268" t="s">
        <v>9484</v>
      </c>
      <c r="Q7175" s="269">
        <v>-9.5</v>
      </c>
      <c r="R7175" s="269">
        <v>-9.75</v>
      </c>
      <c r="S7175" s="269">
        <v>-65.25</v>
      </c>
      <c r="T7175" s="269">
        <v>-65.5</v>
      </c>
      <c r="DO7175"/>
    </row>
    <row r="7176" spans="15:119" x14ac:dyDescent="0.25">
      <c r="O7176" s="268" t="s">
        <v>16655</v>
      </c>
      <c r="P7176" s="268" t="s">
        <v>9484</v>
      </c>
      <c r="Q7176" s="269">
        <v>-9.5</v>
      </c>
      <c r="R7176" s="269">
        <v>-9.75</v>
      </c>
      <c r="S7176" s="269">
        <v>-65</v>
      </c>
      <c r="T7176" s="269">
        <v>-65.25</v>
      </c>
      <c r="DO7176"/>
    </row>
    <row r="7177" spans="15:119" x14ac:dyDescent="0.25">
      <c r="O7177" s="268" t="s">
        <v>16656</v>
      </c>
      <c r="P7177" s="268" t="s">
        <v>9484</v>
      </c>
      <c r="Q7177" s="269">
        <v>-9.75</v>
      </c>
      <c r="R7177" s="269">
        <v>-10</v>
      </c>
      <c r="S7177" s="269">
        <v>-65.25</v>
      </c>
      <c r="T7177" s="269">
        <v>-65.5</v>
      </c>
      <c r="DO7177"/>
    </row>
    <row r="7178" spans="15:119" x14ac:dyDescent="0.25">
      <c r="O7178" s="268" t="s">
        <v>16657</v>
      </c>
      <c r="P7178" s="268" t="s">
        <v>9484</v>
      </c>
      <c r="Q7178" s="269">
        <v>-9.75</v>
      </c>
      <c r="R7178" s="269">
        <v>-10</v>
      </c>
      <c r="S7178" s="269">
        <v>-65</v>
      </c>
      <c r="T7178" s="269">
        <v>-65.25</v>
      </c>
      <c r="DO7178"/>
    </row>
    <row r="7179" spans="15:119" x14ac:dyDescent="0.25">
      <c r="O7179" s="268" t="s">
        <v>16658</v>
      </c>
      <c r="P7179" s="268" t="s">
        <v>9482</v>
      </c>
      <c r="Q7179" s="269">
        <v>-9.5</v>
      </c>
      <c r="R7179" s="269">
        <v>-10</v>
      </c>
      <c r="S7179" s="269">
        <v>-64.5</v>
      </c>
      <c r="T7179" s="269">
        <v>-65</v>
      </c>
      <c r="DO7179"/>
    </row>
    <row r="7180" spans="15:119" x14ac:dyDescent="0.25">
      <c r="O7180" s="268" t="s">
        <v>16659</v>
      </c>
      <c r="P7180" s="268" t="s">
        <v>9484</v>
      </c>
      <c r="Q7180" s="269">
        <v>-9.5</v>
      </c>
      <c r="R7180" s="269">
        <v>-9.75</v>
      </c>
      <c r="S7180" s="269">
        <v>-64.75</v>
      </c>
      <c r="T7180" s="269">
        <v>-65</v>
      </c>
      <c r="DO7180"/>
    </row>
    <row r="7181" spans="15:119" x14ac:dyDescent="0.25">
      <c r="O7181" s="268" t="s">
        <v>16660</v>
      </c>
      <c r="P7181" s="268" t="s">
        <v>9484</v>
      </c>
      <c r="Q7181" s="269">
        <v>-9.5</v>
      </c>
      <c r="R7181" s="269">
        <v>-9.75</v>
      </c>
      <c r="S7181" s="269">
        <v>-64.5</v>
      </c>
      <c r="T7181" s="269">
        <v>-64.75</v>
      </c>
      <c r="DO7181"/>
    </row>
    <row r="7182" spans="15:119" x14ac:dyDescent="0.25">
      <c r="O7182" s="268" t="s">
        <v>16661</v>
      </c>
      <c r="P7182" s="268" t="s">
        <v>9484</v>
      </c>
      <c r="Q7182" s="269">
        <v>-9.75</v>
      </c>
      <c r="R7182" s="269">
        <v>-10</v>
      </c>
      <c r="S7182" s="269">
        <v>-64.75</v>
      </c>
      <c r="T7182" s="269">
        <v>-65</v>
      </c>
      <c r="DO7182"/>
    </row>
    <row r="7183" spans="15:119" x14ac:dyDescent="0.25">
      <c r="O7183" s="268" t="s">
        <v>16662</v>
      </c>
      <c r="P7183" s="268" t="s">
        <v>9484</v>
      </c>
      <c r="Q7183" s="269">
        <v>-9.75</v>
      </c>
      <c r="R7183" s="269">
        <v>-10</v>
      </c>
      <c r="S7183" s="269">
        <v>-64.5</v>
      </c>
      <c r="T7183" s="269">
        <v>-64.75</v>
      </c>
      <c r="DO7183"/>
    </row>
    <row r="7184" spans="15:119" x14ac:dyDescent="0.25">
      <c r="O7184" s="268" t="s">
        <v>16663</v>
      </c>
      <c r="P7184" s="268" t="s">
        <v>9480</v>
      </c>
      <c r="Q7184" s="269">
        <v>-9</v>
      </c>
      <c r="R7184" s="269">
        <v>-10</v>
      </c>
      <c r="S7184" s="269">
        <v>-63</v>
      </c>
      <c r="T7184" s="269">
        <v>-64.5</v>
      </c>
      <c r="DO7184"/>
    </row>
    <row r="7185" spans="15:119" x14ac:dyDescent="0.25">
      <c r="O7185" s="268" t="s">
        <v>16664</v>
      </c>
      <c r="P7185" s="268" t="s">
        <v>9482</v>
      </c>
      <c r="Q7185" s="269">
        <v>-9</v>
      </c>
      <c r="R7185" s="269">
        <v>-9.5</v>
      </c>
      <c r="S7185" s="269">
        <v>-64</v>
      </c>
      <c r="T7185" s="269">
        <v>-64.5</v>
      </c>
      <c r="DO7185"/>
    </row>
    <row r="7186" spans="15:119" x14ac:dyDescent="0.25">
      <c r="O7186" s="268" t="s">
        <v>16665</v>
      </c>
      <c r="P7186" s="268" t="s">
        <v>9484</v>
      </c>
      <c r="Q7186" s="269">
        <v>-9</v>
      </c>
      <c r="R7186" s="269">
        <v>-9.25</v>
      </c>
      <c r="S7186" s="269">
        <v>-64.25</v>
      </c>
      <c r="T7186" s="269">
        <v>-64.5</v>
      </c>
      <c r="DO7186"/>
    </row>
    <row r="7187" spans="15:119" x14ac:dyDescent="0.25">
      <c r="O7187" s="268" t="s">
        <v>16666</v>
      </c>
      <c r="P7187" s="268" t="s">
        <v>9484</v>
      </c>
      <c r="Q7187" s="269">
        <v>-9</v>
      </c>
      <c r="R7187" s="269">
        <v>-9.25</v>
      </c>
      <c r="S7187" s="269">
        <v>-64</v>
      </c>
      <c r="T7187" s="269">
        <v>-64.25</v>
      </c>
      <c r="DO7187"/>
    </row>
    <row r="7188" spans="15:119" x14ac:dyDescent="0.25">
      <c r="O7188" s="268" t="s">
        <v>16667</v>
      </c>
      <c r="P7188" s="268" t="s">
        <v>9484</v>
      </c>
      <c r="Q7188" s="269">
        <v>-9.25</v>
      </c>
      <c r="R7188" s="269">
        <v>-9.5</v>
      </c>
      <c r="S7188" s="269">
        <v>-64.25</v>
      </c>
      <c r="T7188" s="269">
        <v>-64.5</v>
      </c>
      <c r="DO7188"/>
    </row>
    <row r="7189" spans="15:119" x14ac:dyDescent="0.25">
      <c r="O7189" s="268" t="s">
        <v>16668</v>
      </c>
      <c r="P7189" s="268" t="s">
        <v>9484</v>
      </c>
      <c r="Q7189" s="269">
        <v>-9.25</v>
      </c>
      <c r="R7189" s="269">
        <v>-9.5</v>
      </c>
      <c r="S7189" s="269">
        <v>-64</v>
      </c>
      <c r="T7189" s="269">
        <v>-64.25</v>
      </c>
      <c r="DO7189"/>
    </row>
    <row r="7190" spans="15:119" x14ac:dyDescent="0.25">
      <c r="O7190" s="268" t="s">
        <v>16669</v>
      </c>
      <c r="P7190" s="268" t="s">
        <v>9482</v>
      </c>
      <c r="Q7190" s="269">
        <v>-9</v>
      </c>
      <c r="R7190" s="269">
        <v>-9.5</v>
      </c>
      <c r="S7190" s="269">
        <v>-63.5</v>
      </c>
      <c r="T7190" s="269">
        <v>-64</v>
      </c>
      <c r="DO7190"/>
    </row>
    <row r="7191" spans="15:119" x14ac:dyDescent="0.25">
      <c r="O7191" s="268" t="s">
        <v>16670</v>
      </c>
      <c r="P7191" s="268" t="s">
        <v>9484</v>
      </c>
      <c r="Q7191" s="269">
        <v>-9</v>
      </c>
      <c r="R7191" s="269">
        <v>-9.25</v>
      </c>
      <c r="S7191" s="269">
        <v>-63.75</v>
      </c>
      <c r="T7191" s="269">
        <v>-64</v>
      </c>
      <c r="DO7191"/>
    </row>
    <row r="7192" spans="15:119" x14ac:dyDescent="0.25">
      <c r="O7192" s="268" t="s">
        <v>16671</v>
      </c>
      <c r="P7192" s="268" t="s">
        <v>9484</v>
      </c>
      <c r="Q7192" s="269">
        <v>-9</v>
      </c>
      <c r="R7192" s="269">
        <v>-9.25</v>
      </c>
      <c r="S7192" s="269">
        <v>-63.5</v>
      </c>
      <c r="T7192" s="269">
        <v>-63.75</v>
      </c>
      <c r="DO7192"/>
    </row>
    <row r="7193" spans="15:119" x14ac:dyDescent="0.25">
      <c r="O7193" s="268" t="s">
        <v>16672</v>
      </c>
      <c r="P7193" s="268" t="s">
        <v>9484</v>
      </c>
      <c r="Q7193" s="269">
        <v>-9.25</v>
      </c>
      <c r="R7193" s="269">
        <v>-9.5</v>
      </c>
      <c r="S7193" s="269">
        <v>-63.75</v>
      </c>
      <c r="T7193" s="269">
        <v>-64</v>
      </c>
      <c r="DO7193"/>
    </row>
    <row r="7194" spans="15:119" x14ac:dyDescent="0.25">
      <c r="O7194" s="268" t="s">
        <v>16673</v>
      </c>
      <c r="P7194" s="268" t="s">
        <v>9484</v>
      </c>
      <c r="Q7194" s="269">
        <v>-9.25</v>
      </c>
      <c r="R7194" s="269">
        <v>-9.5</v>
      </c>
      <c r="S7194" s="269">
        <v>-63.5</v>
      </c>
      <c r="T7194" s="269">
        <v>-63.75</v>
      </c>
      <c r="DO7194"/>
    </row>
    <row r="7195" spans="15:119" x14ac:dyDescent="0.25">
      <c r="O7195" s="268" t="s">
        <v>16674</v>
      </c>
      <c r="P7195" s="268" t="s">
        <v>9482</v>
      </c>
      <c r="Q7195" s="269">
        <v>-9</v>
      </c>
      <c r="R7195" s="269">
        <v>-9.5</v>
      </c>
      <c r="S7195" s="269">
        <v>-63</v>
      </c>
      <c r="T7195" s="269">
        <v>-63.5</v>
      </c>
      <c r="DO7195"/>
    </row>
    <row r="7196" spans="15:119" x14ac:dyDescent="0.25">
      <c r="O7196" s="268" t="s">
        <v>16675</v>
      </c>
      <c r="P7196" s="268" t="s">
        <v>9484</v>
      </c>
      <c r="Q7196" s="269">
        <v>-9</v>
      </c>
      <c r="R7196" s="269">
        <v>-9.25</v>
      </c>
      <c r="S7196" s="269">
        <v>-63.25</v>
      </c>
      <c r="T7196" s="269">
        <v>-63.5</v>
      </c>
      <c r="DO7196"/>
    </row>
    <row r="7197" spans="15:119" x14ac:dyDescent="0.25">
      <c r="O7197" s="268" t="s">
        <v>16676</v>
      </c>
      <c r="P7197" s="268" t="s">
        <v>9484</v>
      </c>
      <c r="Q7197" s="269">
        <v>-9</v>
      </c>
      <c r="R7197" s="269">
        <v>-9.25</v>
      </c>
      <c r="S7197" s="269">
        <v>-63</v>
      </c>
      <c r="T7197" s="269">
        <v>-63.25</v>
      </c>
      <c r="DO7197"/>
    </row>
    <row r="7198" spans="15:119" x14ac:dyDescent="0.25">
      <c r="O7198" s="268" t="s">
        <v>16677</v>
      </c>
      <c r="P7198" s="268" t="s">
        <v>9484</v>
      </c>
      <c r="Q7198" s="269">
        <v>-9.25</v>
      </c>
      <c r="R7198" s="269">
        <v>-9.5</v>
      </c>
      <c r="S7198" s="269">
        <v>-63.25</v>
      </c>
      <c r="T7198" s="269">
        <v>-63.5</v>
      </c>
      <c r="DO7198"/>
    </row>
    <row r="7199" spans="15:119" x14ac:dyDescent="0.25">
      <c r="O7199" s="268" t="s">
        <v>16678</v>
      </c>
      <c r="P7199" s="268" t="s">
        <v>9484</v>
      </c>
      <c r="Q7199" s="269">
        <v>-9.25</v>
      </c>
      <c r="R7199" s="269">
        <v>-9.5</v>
      </c>
      <c r="S7199" s="269">
        <v>-63</v>
      </c>
      <c r="T7199" s="269">
        <v>-63.25</v>
      </c>
      <c r="DO7199"/>
    </row>
    <row r="7200" spans="15:119" x14ac:dyDescent="0.25">
      <c r="O7200" s="268" t="s">
        <v>16679</v>
      </c>
      <c r="P7200" s="268" t="s">
        <v>9482</v>
      </c>
      <c r="Q7200" s="269">
        <v>-9.5</v>
      </c>
      <c r="R7200" s="269">
        <v>-10</v>
      </c>
      <c r="S7200" s="269">
        <v>-64</v>
      </c>
      <c r="T7200" s="269">
        <v>-64.5</v>
      </c>
      <c r="DO7200"/>
    </row>
    <row r="7201" spans="15:119" x14ac:dyDescent="0.25">
      <c r="O7201" s="268" t="s">
        <v>16680</v>
      </c>
      <c r="P7201" s="268" t="s">
        <v>9484</v>
      </c>
      <c r="Q7201" s="269">
        <v>-9.5</v>
      </c>
      <c r="R7201" s="269">
        <v>-9.75</v>
      </c>
      <c r="S7201" s="269">
        <v>-64.25</v>
      </c>
      <c r="T7201" s="269">
        <v>-64.5</v>
      </c>
      <c r="DO7201"/>
    </row>
    <row r="7202" spans="15:119" x14ac:dyDescent="0.25">
      <c r="O7202" s="268" t="s">
        <v>16681</v>
      </c>
      <c r="P7202" s="268" t="s">
        <v>9484</v>
      </c>
      <c r="Q7202" s="269">
        <v>-9.5</v>
      </c>
      <c r="R7202" s="269">
        <v>-9.75</v>
      </c>
      <c r="S7202" s="269">
        <v>-64</v>
      </c>
      <c r="T7202" s="269">
        <v>-64.25</v>
      </c>
      <c r="DO7202"/>
    </row>
    <row r="7203" spans="15:119" x14ac:dyDescent="0.25">
      <c r="O7203" s="268" t="s">
        <v>16682</v>
      </c>
      <c r="P7203" s="268" t="s">
        <v>9484</v>
      </c>
      <c r="Q7203" s="269">
        <v>-9.75</v>
      </c>
      <c r="R7203" s="269">
        <v>-10</v>
      </c>
      <c r="S7203" s="269">
        <v>-64.25</v>
      </c>
      <c r="T7203" s="269">
        <v>-64.5</v>
      </c>
      <c r="DO7203"/>
    </row>
    <row r="7204" spans="15:119" x14ac:dyDescent="0.25">
      <c r="O7204" s="268" t="s">
        <v>16683</v>
      </c>
      <c r="P7204" s="268" t="s">
        <v>9484</v>
      </c>
      <c r="Q7204" s="269">
        <v>-9.75</v>
      </c>
      <c r="R7204" s="269">
        <v>-10</v>
      </c>
      <c r="S7204" s="269">
        <v>-64</v>
      </c>
      <c r="T7204" s="269">
        <v>-64.25</v>
      </c>
      <c r="DO7204"/>
    </row>
    <row r="7205" spans="15:119" x14ac:dyDescent="0.25">
      <c r="O7205" s="268" t="s">
        <v>16684</v>
      </c>
      <c r="P7205" s="268" t="s">
        <v>9482</v>
      </c>
      <c r="Q7205" s="269">
        <v>-9.5</v>
      </c>
      <c r="R7205" s="269">
        <v>-10</v>
      </c>
      <c r="S7205" s="269">
        <v>-63.5</v>
      </c>
      <c r="T7205" s="269">
        <v>-64</v>
      </c>
      <c r="DO7205"/>
    </row>
    <row r="7206" spans="15:119" x14ac:dyDescent="0.25">
      <c r="O7206" s="268" t="s">
        <v>16685</v>
      </c>
      <c r="P7206" s="268" t="s">
        <v>9484</v>
      </c>
      <c r="Q7206" s="269">
        <v>-9.5</v>
      </c>
      <c r="R7206" s="269">
        <v>-9.75</v>
      </c>
      <c r="S7206" s="269">
        <v>-63.75</v>
      </c>
      <c r="T7206" s="269">
        <v>-64</v>
      </c>
      <c r="DO7206"/>
    </row>
    <row r="7207" spans="15:119" x14ac:dyDescent="0.25">
      <c r="O7207" s="268" t="s">
        <v>16686</v>
      </c>
      <c r="P7207" s="268" t="s">
        <v>9484</v>
      </c>
      <c r="Q7207" s="269">
        <v>-9.5</v>
      </c>
      <c r="R7207" s="269">
        <v>-9.75</v>
      </c>
      <c r="S7207" s="269">
        <v>-63.5</v>
      </c>
      <c r="T7207" s="269">
        <v>-63.75</v>
      </c>
      <c r="DO7207"/>
    </row>
    <row r="7208" spans="15:119" x14ac:dyDescent="0.25">
      <c r="O7208" s="268" t="s">
        <v>16687</v>
      </c>
      <c r="P7208" s="268" t="s">
        <v>9484</v>
      </c>
      <c r="Q7208" s="269">
        <v>-9.75</v>
      </c>
      <c r="R7208" s="269">
        <v>-10</v>
      </c>
      <c r="S7208" s="269">
        <v>-63.75</v>
      </c>
      <c r="T7208" s="269">
        <v>-64</v>
      </c>
      <c r="DO7208"/>
    </row>
    <row r="7209" spans="15:119" x14ac:dyDescent="0.25">
      <c r="O7209" s="268" t="s">
        <v>16688</v>
      </c>
      <c r="P7209" s="268" t="s">
        <v>9484</v>
      </c>
      <c r="Q7209" s="269">
        <v>-9.75</v>
      </c>
      <c r="R7209" s="269">
        <v>-10</v>
      </c>
      <c r="S7209" s="269">
        <v>-63.5</v>
      </c>
      <c r="T7209" s="269">
        <v>-63.75</v>
      </c>
      <c r="DO7209"/>
    </row>
    <row r="7210" spans="15:119" x14ac:dyDescent="0.25">
      <c r="O7210" s="268" t="s">
        <v>16689</v>
      </c>
      <c r="P7210" s="268" t="s">
        <v>9482</v>
      </c>
      <c r="Q7210" s="269">
        <v>-9.5</v>
      </c>
      <c r="R7210" s="269">
        <v>-10</v>
      </c>
      <c r="S7210" s="269">
        <v>-63</v>
      </c>
      <c r="T7210" s="269">
        <v>-63.5</v>
      </c>
      <c r="DO7210"/>
    </row>
    <row r="7211" spans="15:119" x14ac:dyDescent="0.25">
      <c r="O7211" s="268" t="s">
        <v>16690</v>
      </c>
      <c r="P7211" s="268" t="s">
        <v>9484</v>
      </c>
      <c r="Q7211" s="269">
        <v>-9.5</v>
      </c>
      <c r="R7211" s="269">
        <v>-9.75</v>
      </c>
      <c r="S7211" s="269">
        <v>-63.25</v>
      </c>
      <c r="T7211" s="269">
        <v>-63.5</v>
      </c>
      <c r="DO7211"/>
    </row>
    <row r="7212" spans="15:119" x14ac:dyDescent="0.25">
      <c r="O7212" s="268" t="s">
        <v>16691</v>
      </c>
      <c r="P7212" s="268" t="s">
        <v>9484</v>
      </c>
      <c r="Q7212" s="269">
        <v>-9.5</v>
      </c>
      <c r="R7212" s="269">
        <v>-9.75</v>
      </c>
      <c r="S7212" s="269">
        <v>-63</v>
      </c>
      <c r="T7212" s="269">
        <v>-63.25</v>
      </c>
      <c r="DO7212"/>
    </row>
    <row r="7213" spans="15:119" x14ac:dyDescent="0.25">
      <c r="O7213" s="268" t="s">
        <v>16692</v>
      </c>
      <c r="P7213" s="268" t="s">
        <v>9484</v>
      </c>
      <c r="Q7213" s="269">
        <v>-9.75</v>
      </c>
      <c r="R7213" s="269">
        <v>-10</v>
      </c>
      <c r="S7213" s="269">
        <v>-63.25</v>
      </c>
      <c r="T7213" s="269">
        <v>-63.5</v>
      </c>
      <c r="DO7213"/>
    </row>
    <row r="7214" spans="15:119" x14ac:dyDescent="0.25">
      <c r="O7214" s="268" t="s">
        <v>16693</v>
      </c>
      <c r="P7214" s="268" t="s">
        <v>9484</v>
      </c>
      <c r="Q7214" s="269">
        <v>-9.75</v>
      </c>
      <c r="R7214" s="269">
        <v>-10</v>
      </c>
      <c r="S7214" s="269">
        <v>-63</v>
      </c>
      <c r="T7214" s="269">
        <v>-63.25</v>
      </c>
      <c r="DO7214"/>
    </row>
    <row r="7215" spans="15:119" x14ac:dyDescent="0.25">
      <c r="O7215" s="268" t="s">
        <v>16694</v>
      </c>
      <c r="P7215" s="268" t="s">
        <v>9478</v>
      </c>
      <c r="Q7215" s="269">
        <v>-8</v>
      </c>
      <c r="R7215" s="269">
        <v>-10</v>
      </c>
      <c r="S7215" s="269">
        <v>-60</v>
      </c>
      <c r="T7215" s="269">
        <v>-63</v>
      </c>
      <c r="DO7215"/>
    </row>
    <row r="7216" spans="15:119" x14ac:dyDescent="0.25">
      <c r="O7216" s="268" t="s">
        <v>16695</v>
      </c>
      <c r="P7216" s="268" t="s">
        <v>9480</v>
      </c>
      <c r="Q7216" s="269">
        <v>-8</v>
      </c>
      <c r="R7216" s="269">
        <v>-9</v>
      </c>
      <c r="S7216" s="269">
        <v>-61.5</v>
      </c>
      <c r="T7216" s="269">
        <v>-63</v>
      </c>
      <c r="DO7216"/>
    </row>
    <row r="7217" spans="15:119" x14ac:dyDescent="0.25">
      <c r="O7217" s="268" t="s">
        <v>16696</v>
      </c>
      <c r="P7217" s="268" t="s">
        <v>9482</v>
      </c>
      <c r="Q7217" s="269">
        <v>-8</v>
      </c>
      <c r="R7217" s="269">
        <v>-8.5</v>
      </c>
      <c r="S7217" s="269">
        <v>-62.5</v>
      </c>
      <c r="T7217" s="269">
        <v>-63</v>
      </c>
      <c r="DO7217"/>
    </row>
    <row r="7218" spans="15:119" x14ac:dyDescent="0.25">
      <c r="O7218" s="268" t="s">
        <v>16697</v>
      </c>
      <c r="P7218" s="268" t="s">
        <v>9484</v>
      </c>
      <c r="Q7218" s="269">
        <v>-8</v>
      </c>
      <c r="R7218" s="269">
        <v>-8.25</v>
      </c>
      <c r="S7218" s="269">
        <v>-62.75</v>
      </c>
      <c r="T7218" s="269">
        <v>-63</v>
      </c>
      <c r="DO7218"/>
    </row>
    <row r="7219" spans="15:119" x14ac:dyDescent="0.25">
      <c r="O7219" s="268" t="s">
        <v>16698</v>
      </c>
      <c r="P7219" s="268" t="s">
        <v>9484</v>
      </c>
      <c r="Q7219" s="269">
        <v>-8</v>
      </c>
      <c r="R7219" s="269">
        <v>-8.25</v>
      </c>
      <c r="S7219" s="269">
        <v>-62.5</v>
      </c>
      <c r="T7219" s="269">
        <v>-62.75</v>
      </c>
      <c r="DO7219"/>
    </row>
    <row r="7220" spans="15:119" x14ac:dyDescent="0.25">
      <c r="O7220" s="268" t="s">
        <v>16699</v>
      </c>
      <c r="P7220" s="268" t="s">
        <v>9484</v>
      </c>
      <c r="Q7220" s="269">
        <v>-8.25</v>
      </c>
      <c r="R7220" s="269">
        <v>-8.5</v>
      </c>
      <c r="S7220" s="269">
        <v>-62.75</v>
      </c>
      <c r="T7220" s="269">
        <v>-63</v>
      </c>
      <c r="DO7220"/>
    </row>
    <row r="7221" spans="15:119" x14ac:dyDescent="0.25">
      <c r="O7221" s="268" t="s">
        <v>16700</v>
      </c>
      <c r="P7221" s="268" t="s">
        <v>9484</v>
      </c>
      <c r="Q7221" s="269">
        <v>-8.25</v>
      </c>
      <c r="R7221" s="269">
        <v>-8.5</v>
      </c>
      <c r="S7221" s="269">
        <v>-62.5</v>
      </c>
      <c r="T7221" s="269">
        <v>-62.75</v>
      </c>
      <c r="DO7221"/>
    </row>
    <row r="7222" spans="15:119" x14ac:dyDescent="0.25">
      <c r="O7222" s="268" t="s">
        <v>16701</v>
      </c>
      <c r="P7222" s="268" t="s">
        <v>9482</v>
      </c>
      <c r="Q7222" s="269">
        <v>-8</v>
      </c>
      <c r="R7222" s="269">
        <v>-8.5</v>
      </c>
      <c r="S7222" s="269">
        <v>-62</v>
      </c>
      <c r="T7222" s="269">
        <v>-62.5</v>
      </c>
      <c r="DO7222"/>
    </row>
    <row r="7223" spans="15:119" x14ac:dyDescent="0.25">
      <c r="O7223" s="268" t="s">
        <v>16702</v>
      </c>
      <c r="P7223" s="268" t="s">
        <v>9484</v>
      </c>
      <c r="Q7223" s="269">
        <v>-8</v>
      </c>
      <c r="R7223" s="269">
        <v>-8.25</v>
      </c>
      <c r="S7223" s="269">
        <v>-62.25</v>
      </c>
      <c r="T7223" s="269">
        <v>-62.5</v>
      </c>
      <c r="DO7223"/>
    </row>
    <row r="7224" spans="15:119" x14ac:dyDescent="0.25">
      <c r="O7224" s="268" t="s">
        <v>16703</v>
      </c>
      <c r="P7224" s="268" t="s">
        <v>9484</v>
      </c>
      <c r="Q7224" s="269">
        <v>-8</v>
      </c>
      <c r="R7224" s="269">
        <v>-8.25</v>
      </c>
      <c r="S7224" s="269">
        <v>-62</v>
      </c>
      <c r="T7224" s="269">
        <v>-62.25</v>
      </c>
      <c r="DO7224"/>
    </row>
    <row r="7225" spans="15:119" x14ac:dyDescent="0.25">
      <c r="O7225" s="268" t="s">
        <v>16704</v>
      </c>
      <c r="P7225" s="268" t="s">
        <v>9484</v>
      </c>
      <c r="Q7225" s="269">
        <v>-8.25</v>
      </c>
      <c r="R7225" s="269">
        <v>-8.5</v>
      </c>
      <c r="S7225" s="269">
        <v>-62.25</v>
      </c>
      <c r="T7225" s="269">
        <v>-62.5</v>
      </c>
      <c r="DO7225"/>
    </row>
    <row r="7226" spans="15:119" x14ac:dyDescent="0.25">
      <c r="O7226" s="268" t="s">
        <v>16705</v>
      </c>
      <c r="P7226" s="268" t="s">
        <v>9484</v>
      </c>
      <c r="Q7226" s="269">
        <v>-8.25</v>
      </c>
      <c r="R7226" s="269">
        <v>-8.5</v>
      </c>
      <c r="S7226" s="269">
        <v>-62</v>
      </c>
      <c r="T7226" s="269">
        <v>-62.25</v>
      </c>
      <c r="DO7226"/>
    </row>
    <row r="7227" spans="15:119" x14ac:dyDescent="0.25">
      <c r="O7227" s="268" t="s">
        <v>16706</v>
      </c>
      <c r="P7227" s="268" t="s">
        <v>9482</v>
      </c>
      <c r="Q7227" s="269">
        <v>-8</v>
      </c>
      <c r="R7227" s="269">
        <v>-8.5</v>
      </c>
      <c r="S7227" s="269">
        <v>-61.5</v>
      </c>
      <c r="T7227" s="269">
        <v>-62</v>
      </c>
      <c r="DO7227"/>
    </row>
    <row r="7228" spans="15:119" x14ac:dyDescent="0.25">
      <c r="O7228" s="268" t="s">
        <v>16707</v>
      </c>
      <c r="P7228" s="268" t="s">
        <v>9484</v>
      </c>
      <c r="Q7228" s="269">
        <v>-8</v>
      </c>
      <c r="R7228" s="269">
        <v>-8.25</v>
      </c>
      <c r="S7228" s="269">
        <v>-61.75</v>
      </c>
      <c r="T7228" s="269">
        <v>-62</v>
      </c>
      <c r="DO7228"/>
    </row>
    <row r="7229" spans="15:119" x14ac:dyDescent="0.25">
      <c r="O7229" s="268" t="s">
        <v>16708</v>
      </c>
      <c r="P7229" s="268" t="s">
        <v>9484</v>
      </c>
      <c r="Q7229" s="269">
        <v>-8</v>
      </c>
      <c r="R7229" s="269">
        <v>-8.25</v>
      </c>
      <c r="S7229" s="269">
        <v>-61.5</v>
      </c>
      <c r="T7229" s="269">
        <v>-61.75</v>
      </c>
      <c r="DO7229"/>
    </row>
    <row r="7230" spans="15:119" x14ac:dyDescent="0.25">
      <c r="O7230" s="268" t="s">
        <v>16709</v>
      </c>
      <c r="P7230" s="268" t="s">
        <v>9484</v>
      </c>
      <c r="Q7230" s="269">
        <v>-8.25</v>
      </c>
      <c r="R7230" s="269">
        <v>-8.5</v>
      </c>
      <c r="S7230" s="269">
        <v>-61.75</v>
      </c>
      <c r="T7230" s="269">
        <v>-62</v>
      </c>
      <c r="DO7230"/>
    </row>
    <row r="7231" spans="15:119" x14ac:dyDescent="0.25">
      <c r="O7231" s="268" t="s">
        <v>16710</v>
      </c>
      <c r="P7231" s="268" t="s">
        <v>9484</v>
      </c>
      <c r="Q7231" s="269">
        <v>-8.25</v>
      </c>
      <c r="R7231" s="269">
        <v>-8.5</v>
      </c>
      <c r="S7231" s="269">
        <v>-61.5</v>
      </c>
      <c r="T7231" s="269">
        <v>-61.75</v>
      </c>
      <c r="DO7231"/>
    </row>
    <row r="7232" spans="15:119" x14ac:dyDescent="0.25">
      <c r="O7232" s="268" t="s">
        <v>16711</v>
      </c>
      <c r="P7232" s="268" t="s">
        <v>9482</v>
      </c>
      <c r="Q7232" s="269">
        <v>-8.5</v>
      </c>
      <c r="R7232" s="269">
        <v>-9</v>
      </c>
      <c r="S7232" s="269">
        <v>-62.5</v>
      </c>
      <c r="T7232" s="269">
        <v>-63</v>
      </c>
      <c r="DO7232"/>
    </row>
    <row r="7233" spans="15:119" x14ac:dyDescent="0.25">
      <c r="O7233" s="268" t="s">
        <v>16712</v>
      </c>
      <c r="P7233" s="268" t="s">
        <v>9484</v>
      </c>
      <c r="Q7233" s="269">
        <v>-8.5</v>
      </c>
      <c r="R7233" s="269">
        <v>-8.75</v>
      </c>
      <c r="S7233" s="269">
        <v>-62.75</v>
      </c>
      <c r="T7233" s="269">
        <v>-63</v>
      </c>
      <c r="DO7233"/>
    </row>
    <row r="7234" spans="15:119" x14ac:dyDescent="0.25">
      <c r="O7234" s="268" t="s">
        <v>16713</v>
      </c>
      <c r="P7234" s="268" t="s">
        <v>9484</v>
      </c>
      <c r="Q7234" s="269">
        <v>-8.5</v>
      </c>
      <c r="R7234" s="269">
        <v>-8.75</v>
      </c>
      <c r="S7234" s="269">
        <v>-62.5</v>
      </c>
      <c r="T7234" s="269">
        <v>-62.75</v>
      </c>
      <c r="DO7234"/>
    </row>
    <row r="7235" spans="15:119" x14ac:dyDescent="0.25">
      <c r="O7235" s="268" t="s">
        <v>16714</v>
      </c>
      <c r="P7235" s="268" t="s">
        <v>9484</v>
      </c>
      <c r="Q7235" s="269">
        <v>-8.75</v>
      </c>
      <c r="R7235" s="269">
        <v>-9</v>
      </c>
      <c r="S7235" s="269">
        <v>-62.75</v>
      </c>
      <c r="T7235" s="269">
        <v>-63</v>
      </c>
      <c r="DO7235"/>
    </row>
    <row r="7236" spans="15:119" x14ac:dyDescent="0.25">
      <c r="O7236" s="268" t="s">
        <v>16715</v>
      </c>
      <c r="P7236" s="268" t="s">
        <v>9484</v>
      </c>
      <c r="Q7236" s="269">
        <v>-8.75</v>
      </c>
      <c r="R7236" s="269">
        <v>-9</v>
      </c>
      <c r="S7236" s="269">
        <v>-62.5</v>
      </c>
      <c r="T7236" s="269">
        <v>-62.75</v>
      </c>
      <c r="DO7236"/>
    </row>
    <row r="7237" spans="15:119" x14ac:dyDescent="0.25">
      <c r="O7237" s="268" t="s">
        <v>16716</v>
      </c>
      <c r="P7237" s="268" t="s">
        <v>9482</v>
      </c>
      <c r="Q7237" s="269">
        <v>-8.5</v>
      </c>
      <c r="R7237" s="269">
        <v>-9</v>
      </c>
      <c r="S7237" s="269">
        <v>-62</v>
      </c>
      <c r="T7237" s="269">
        <v>-62.5</v>
      </c>
      <c r="DO7237"/>
    </row>
    <row r="7238" spans="15:119" x14ac:dyDescent="0.25">
      <c r="O7238" s="268" t="s">
        <v>16717</v>
      </c>
      <c r="P7238" s="268" t="s">
        <v>9484</v>
      </c>
      <c r="Q7238" s="269">
        <v>-8.5</v>
      </c>
      <c r="R7238" s="269">
        <v>-8.75</v>
      </c>
      <c r="S7238" s="269">
        <v>-62.25</v>
      </c>
      <c r="T7238" s="269">
        <v>-62.5</v>
      </c>
      <c r="DO7238"/>
    </row>
    <row r="7239" spans="15:119" x14ac:dyDescent="0.25">
      <c r="O7239" s="268" t="s">
        <v>16718</v>
      </c>
      <c r="P7239" s="268" t="s">
        <v>9484</v>
      </c>
      <c r="Q7239" s="269">
        <v>-8.5</v>
      </c>
      <c r="R7239" s="269">
        <v>-8.75</v>
      </c>
      <c r="S7239" s="269">
        <v>-62</v>
      </c>
      <c r="T7239" s="269">
        <v>-62.25</v>
      </c>
      <c r="DO7239"/>
    </row>
    <row r="7240" spans="15:119" x14ac:dyDescent="0.25">
      <c r="O7240" s="268" t="s">
        <v>16719</v>
      </c>
      <c r="P7240" s="268" t="s">
        <v>9484</v>
      </c>
      <c r="Q7240" s="269">
        <v>-8.75</v>
      </c>
      <c r="R7240" s="269">
        <v>-9</v>
      </c>
      <c r="S7240" s="269">
        <v>-62.25</v>
      </c>
      <c r="T7240" s="269">
        <v>-62.5</v>
      </c>
      <c r="DO7240"/>
    </row>
    <row r="7241" spans="15:119" x14ac:dyDescent="0.25">
      <c r="O7241" s="268" t="s">
        <v>16720</v>
      </c>
      <c r="P7241" s="268" t="s">
        <v>9484</v>
      </c>
      <c r="Q7241" s="269">
        <v>-8.75</v>
      </c>
      <c r="R7241" s="269">
        <v>-9</v>
      </c>
      <c r="S7241" s="269">
        <v>-62</v>
      </c>
      <c r="T7241" s="269">
        <v>-62.25</v>
      </c>
      <c r="DO7241"/>
    </row>
    <row r="7242" spans="15:119" x14ac:dyDescent="0.25">
      <c r="O7242" s="268" t="s">
        <v>16721</v>
      </c>
      <c r="P7242" s="268" t="s">
        <v>9482</v>
      </c>
      <c r="Q7242" s="269">
        <v>-8.5</v>
      </c>
      <c r="R7242" s="269">
        <v>-9</v>
      </c>
      <c r="S7242" s="269">
        <v>-61.5</v>
      </c>
      <c r="T7242" s="269">
        <v>-62</v>
      </c>
      <c r="DO7242"/>
    </row>
    <row r="7243" spans="15:119" x14ac:dyDescent="0.25">
      <c r="O7243" s="268" t="s">
        <v>16722</v>
      </c>
      <c r="P7243" s="268" t="s">
        <v>9484</v>
      </c>
      <c r="Q7243" s="269">
        <v>-8.5</v>
      </c>
      <c r="R7243" s="269">
        <v>-8.75</v>
      </c>
      <c r="S7243" s="269">
        <v>-61.75</v>
      </c>
      <c r="T7243" s="269">
        <v>-62</v>
      </c>
      <c r="DO7243"/>
    </row>
    <row r="7244" spans="15:119" x14ac:dyDescent="0.25">
      <c r="O7244" s="268" t="s">
        <v>16723</v>
      </c>
      <c r="P7244" s="268" t="s">
        <v>9484</v>
      </c>
      <c r="Q7244" s="269">
        <v>-8.5</v>
      </c>
      <c r="R7244" s="269">
        <v>-8.75</v>
      </c>
      <c r="S7244" s="269">
        <v>-61.5</v>
      </c>
      <c r="T7244" s="269">
        <v>-61.75</v>
      </c>
      <c r="DO7244"/>
    </row>
    <row r="7245" spans="15:119" x14ac:dyDescent="0.25">
      <c r="O7245" s="268" t="s">
        <v>16724</v>
      </c>
      <c r="P7245" s="268" t="s">
        <v>9484</v>
      </c>
      <c r="Q7245" s="269">
        <v>-8.75</v>
      </c>
      <c r="R7245" s="269">
        <v>-9</v>
      </c>
      <c r="S7245" s="269">
        <v>-61.75</v>
      </c>
      <c r="T7245" s="269">
        <v>-62</v>
      </c>
      <c r="DO7245"/>
    </row>
    <row r="7246" spans="15:119" x14ac:dyDescent="0.25">
      <c r="O7246" s="268" t="s">
        <v>16725</v>
      </c>
      <c r="P7246" s="268" t="s">
        <v>9484</v>
      </c>
      <c r="Q7246" s="269">
        <v>-8.75</v>
      </c>
      <c r="R7246" s="269">
        <v>-9</v>
      </c>
      <c r="S7246" s="269">
        <v>-61.5</v>
      </c>
      <c r="T7246" s="269">
        <v>-61.75</v>
      </c>
      <c r="DO7246"/>
    </row>
    <row r="7247" spans="15:119" x14ac:dyDescent="0.25">
      <c r="O7247" s="268" t="s">
        <v>16726</v>
      </c>
      <c r="P7247" s="268" t="s">
        <v>9480</v>
      </c>
      <c r="Q7247" s="269">
        <v>-8</v>
      </c>
      <c r="R7247" s="269">
        <v>-9</v>
      </c>
      <c r="S7247" s="269">
        <v>-60</v>
      </c>
      <c r="T7247" s="269">
        <v>-61.5</v>
      </c>
      <c r="DO7247"/>
    </row>
    <row r="7248" spans="15:119" x14ac:dyDescent="0.25">
      <c r="O7248" s="268" t="s">
        <v>16727</v>
      </c>
      <c r="P7248" s="268" t="s">
        <v>9482</v>
      </c>
      <c r="Q7248" s="269">
        <v>-8</v>
      </c>
      <c r="R7248" s="269">
        <v>-8.5</v>
      </c>
      <c r="S7248" s="269">
        <v>-61</v>
      </c>
      <c r="T7248" s="269">
        <v>-61.5</v>
      </c>
      <c r="DO7248"/>
    </row>
    <row r="7249" spans="15:119" x14ac:dyDescent="0.25">
      <c r="O7249" s="268" t="s">
        <v>16728</v>
      </c>
      <c r="P7249" s="268" t="s">
        <v>9484</v>
      </c>
      <c r="Q7249" s="269">
        <v>-8</v>
      </c>
      <c r="R7249" s="269">
        <v>-8.25</v>
      </c>
      <c r="S7249" s="269">
        <v>-61.25</v>
      </c>
      <c r="T7249" s="269">
        <v>-61.5</v>
      </c>
      <c r="DO7249"/>
    </row>
    <row r="7250" spans="15:119" x14ac:dyDescent="0.25">
      <c r="O7250" s="268" t="s">
        <v>16729</v>
      </c>
      <c r="P7250" s="268" t="s">
        <v>9484</v>
      </c>
      <c r="Q7250" s="269">
        <v>-8</v>
      </c>
      <c r="R7250" s="269">
        <v>-8.25</v>
      </c>
      <c r="S7250" s="269">
        <v>-61</v>
      </c>
      <c r="T7250" s="269">
        <v>-61.25</v>
      </c>
      <c r="DO7250"/>
    </row>
    <row r="7251" spans="15:119" x14ac:dyDescent="0.25">
      <c r="O7251" s="268" t="s">
        <v>16730</v>
      </c>
      <c r="P7251" s="268" t="s">
        <v>9484</v>
      </c>
      <c r="Q7251" s="269">
        <v>-8.25</v>
      </c>
      <c r="R7251" s="269">
        <v>-8.5</v>
      </c>
      <c r="S7251" s="269">
        <v>-61.25</v>
      </c>
      <c r="T7251" s="269">
        <v>-61.5</v>
      </c>
      <c r="DO7251"/>
    </row>
    <row r="7252" spans="15:119" x14ac:dyDescent="0.25">
      <c r="O7252" s="268" t="s">
        <v>16731</v>
      </c>
      <c r="P7252" s="268" t="s">
        <v>9484</v>
      </c>
      <c r="Q7252" s="269">
        <v>-8.25</v>
      </c>
      <c r="R7252" s="269">
        <v>-8.5</v>
      </c>
      <c r="S7252" s="269">
        <v>-61</v>
      </c>
      <c r="T7252" s="269">
        <v>-61.25</v>
      </c>
      <c r="DO7252"/>
    </row>
    <row r="7253" spans="15:119" x14ac:dyDescent="0.25">
      <c r="O7253" s="268" t="s">
        <v>16732</v>
      </c>
      <c r="P7253" s="268" t="s">
        <v>9482</v>
      </c>
      <c r="Q7253" s="269">
        <v>-8</v>
      </c>
      <c r="R7253" s="269">
        <v>-8.5</v>
      </c>
      <c r="S7253" s="269">
        <v>-60.5</v>
      </c>
      <c r="T7253" s="269">
        <v>-61</v>
      </c>
      <c r="DO7253"/>
    </row>
    <row r="7254" spans="15:119" x14ac:dyDescent="0.25">
      <c r="O7254" s="268" t="s">
        <v>16733</v>
      </c>
      <c r="P7254" s="268" t="s">
        <v>9484</v>
      </c>
      <c r="Q7254" s="269">
        <v>-8</v>
      </c>
      <c r="R7254" s="269">
        <v>-8.25</v>
      </c>
      <c r="S7254" s="269">
        <v>-60.75</v>
      </c>
      <c r="T7254" s="269">
        <v>-61</v>
      </c>
      <c r="DO7254"/>
    </row>
    <row r="7255" spans="15:119" x14ac:dyDescent="0.25">
      <c r="O7255" s="268" t="s">
        <v>16734</v>
      </c>
      <c r="P7255" s="268" t="s">
        <v>9484</v>
      </c>
      <c r="Q7255" s="269">
        <v>-8</v>
      </c>
      <c r="R7255" s="269">
        <v>-8.25</v>
      </c>
      <c r="S7255" s="269">
        <v>-60.5</v>
      </c>
      <c r="T7255" s="269">
        <v>-60.75</v>
      </c>
      <c r="DO7255"/>
    </row>
    <row r="7256" spans="15:119" x14ac:dyDescent="0.25">
      <c r="O7256" s="268" t="s">
        <v>16735</v>
      </c>
      <c r="P7256" s="268" t="s">
        <v>9484</v>
      </c>
      <c r="Q7256" s="269">
        <v>-8.25</v>
      </c>
      <c r="R7256" s="269">
        <v>-8.5</v>
      </c>
      <c r="S7256" s="269">
        <v>-60.75</v>
      </c>
      <c r="T7256" s="269">
        <v>-61</v>
      </c>
      <c r="DO7256"/>
    </row>
    <row r="7257" spans="15:119" x14ac:dyDescent="0.25">
      <c r="O7257" s="268" t="s">
        <v>16736</v>
      </c>
      <c r="P7257" s="268" t="s">
        <v>14009</v>
      </c>
      <c r="Q7257" s="269">
        <v>-8.375</v>
      </c>
      <c r="R7257" s="269">
        <v>-8.5</v>
      </c>
      <c r="S7257" s="269">
        <v>-60.875</v>
      </c>
      <c r="T7257" s="269">
        <v>-61</v>
      </c>
      <c r="DO7257"/>
    </row>
    <row r="7258" spans="15:119" x14ac:dyDescent="0.25">
      <c r="O7258" s="268" t="s">
        <v>16737</v>
      </c>
      <c r="P7258" s="268" t="s">
        <v>9484</v>
      </c>
      <c r="Q7258" s="269">
        <v>-8.25</v>
      </c>
      <c r="R7258" s="269">
        <v>-8.5</v>
      </c>
      <c r="S7258" s="269">
        <v>-60.5</v>
      </c>
      <c r="T7258" s="269">
        <v>-60.75</v>
      </c>
      <c r="DO7258"/>
    </row>
    <row r="7259" spans="15:119" x14ac:dyDescent="0.25">
      <c r="O7259" s="268" t="s">
        <v>16738</v>
      </c>
      <c r="P7259" s="268" t="s">
        <v>9482</v>
      </c>
      <c r="Q7259" s="269">
        <v>-8</v>
      </c>
      <c r="R7259" s="269">
        <v>-8.5</v>
      </c>
      <c r="S7259" s="269">
        <v>-60</v>
      </c>
      <c r="T7259" s="269">
        <v>-60.5</v>
      </c>
      <c r="DO7259"/>
    </row>
    <row r="7260" spans="15:119" x14ac:dyDescent="0.25">
      <c r="O7260" s="268" t="s">
        <v>16739</v>
      </c>
      <c r="P7260" s="268" t="s">
        <v>9484</v>
      </c>
      <c r="Q7260" s="269">
        <v>-8</v>
      </c>
      <c r="R7260" s="269">
        <v>-8.25</v>
      </c>
      <c r="S7260" s="269">
        <v>-60.25</v>
      </c>
      <c r="T7260" s="269">
        <v>-60.5</v>
      </c>
      <c r="DO7260"/>
    </row>
    <row r="7261" spans="15:119" x14ac:dyDescent="0.25">
      <c r="O7261" s="268" t="s">
        <v>16740</v>
      </c>
      <c r="P7261" s="268" t="s">
        <v>9484</v>
      </c>
      <c r="Q7261" s="269">
        <v>-8</v>
      </c>
      <c r="R7261" s="269">
        <v>-8.25</v>
      </c>
      <c r="S7261" s="269">
        <v>-60</v>
      </c>
      <c r="T7261" s="269">
        <v>-60.25</v>
      </c>
      <c r="DO7261"/>
    </row>
    <row r="7262" spans="15:119" x14ac:dyDescent="0.25">
      <c r="O7262" s="268" t="s">
        <v>16741</v>
      </c>
      <c r="P7262" s="268" t="s">
        <v>9484</v>
      </c>
      <c r="Q7262" s="269">
        <v>-8.25</v>
      </c>
      <c r="R7262" s="269">
        <v>-8.5</v>
      </c>
      <c r="S7262" s="269">
        <v>-60.25</v>
      </c>
      <c r="T7262" s="269">
        <v>-60.5</v>
      </c>
      <c r="DO7262"/>
    </row>
    <row r="7263" spans="15:119" x14ac:dyDescent="0.25">
      <c r="O7263" s="268" t="s">
        <v>16742</v>
      </c>
      <c r="P7263" s="268" t="s">
        <v>9484</v>
      </c>
      <c r="Q7263" s="269">
        <v>-8.25</v>
      </c>
      <c r="R7263" s="269">
        <v>-8.5</v>
      </c>
      <c r="S7263" s="269">
        <v>-60</v>
      </c>
      <c r="T7263" s="269">
        <v>-60.25</v>
      </c>
      <c r="DO7263"/>
    </row>
    <row r="7264" spans="15:119" x14ac:dyDescent="0.25">
      <c r="O7264" s="268" t="s">
        <v>16743</v>
      </c>
      <c r="P7264" s="268" t="s">
        <v>9482</v>
      </c>
      <c r="Q7264" s="269">
        <v>-8.5</v>
      </c>
      <c r="R7264" s="269">
        <v>-9</v>
      </c>
      <c r="S7264" s="269">
        <v>-61</v>
      </c>
      <c r="T7264" s="269">
        <v>-61.5</v>
      </c>
      <c r="DO7264"/>
    </row>
    <row r="7265" spans="15:119" x14ac:dyDescent="0.25">
      <c r="O7265" s="268" t="s">
        <v>16744</v>
      </c>
      <c r="P7265" s="268" t="s">
        <v>9484</v>
      </c>
      <c r="Q7265" s="269">
        <v>-8.5</v>
      </c>
      <c r="R7265" s="269">
        <v>-8.75</v>
      </c>
      <c r="S7265" s="269">
        <v>-61.25</v>
      </c>
      <c r="T7265" s="269">
        <v>-61.5</v>
      </c>
      <c r="DO7265"/>
    </row>
    <row r="7266" spans="15:119" x14ac:dyDescent="0.25">
      <c r="O7266" s="268" t="s">
        <v>16745</v>
      </c>
      <c r="P7266" s="268" t="s">
        <v>9484</v>
      </c>
      <c r="Q7266" s="269">
        <v>-8.5</v>
      </c>
      <c r="R7266" s="269">
        <v>-8.75</v>
      </c>
      <c r="S7266" s="269">
        <v>-61</v>
      </c>
      <c r="T7266" s="269">
        <v>-61.25</v>
      </c>
      <c r="DO7266"/>
    </row>
    <row r="7267" spans="15:119" x14ac:dyDescent="0.25">
      <c r="O7267" s="268" t="s">
        <v>16746</v>
      </c>
      <c r="P7267" s="268" t="s">
        <v>9484</v>
      </c>
      <c r="Q7267" s="269">
        <v>-8.75</v>
      </c>
      <c r="R7267" s="269">
        <v>-9</v>
      </c>
      <c r="S7267" s="269">
        <v>-61.25</v>
      </c>
      <c r="T7267" s="269">
        <v>-61.5</v>
      </c>
      <c r="DO7267"/>
    </row>
    <row r="7268" spans="15:119" x14ac:dyDescent="0.25">
      <c r="O7268" s="268" t="s">
        <v>16747</v>
      </c>
      <c r="P7268" s="268" t="s">
        <v>9484</v>
      </c>
      <c r="Q7268" s="269">
        <v>-8.75</v>
      </c>
      <c r="R7268" s="269">
        <v>-9</v>
      </c>
      <c r="S7268" s="269">
        <v>-61</v>
      </c>
      <c r="T7268" s="269">
        <v>-61.25</v>
      </c>
      <c r="DO7268"/>
    </row>
    <row r="7269" spans="15:119" x14ac:dyDescent="0.25">
      <c r="O7269" s="268" t="s">
        <v>16748</v>
      </c>
      <c r="P7269" s="268" t="s">
        <v>9482</v>
      </c>
      <c r="Q7269" s="269">
        <v>-8.5</v>
      </c>
      <c r="R7269" s="269">
        <v>-9</v>
      </c>
      <c r="S7269" s="269">
        <v>-60.5</v>
      </c>
      <c r="T7269" s="269">
        <v>-61</v>
      </c>
      <c r="DO7269"/>
    </row>
    <row r="7270" spans="15:119" x14ac:dyDescent="0.25">
      <c r="O7270" s="268" t="s">
        <v>16749</v>
      </c>
      <c r="P7270" s="268" t="s">
        <v>9484</v>
      </c>
      <c r="Q7270" s="269">
        <v>-8.5</v>
      </c>
      <c r="R7270" s="269">
        <v>-8.75</v>
      </c>
      <c r="S7270" s="269">
        <v>-60.75</v>
      </c>
      <c r="T7270" s="269">
        <v>-61</v>
      </c>
      <c r="DO7270"/>
    </row>
    <row r="7271" spans="15:119" x14ac:dyDescent="0.25">
      <c r="O7271" s="268" t="s">
        <v>16750</v>
      </c>
      <c r="P7271" s="268" t="s">
        <v>9484</v>
      </c>
      <c r="Q7271" s="269">
        <v>-8.5</v>
      </c>
      <c r="R7271" s="269">
        <v>-8.75</v>
      </c>
      <c r="S7271" s="269">
        <v>-60.5</v>
      </c>
      <c r="T7271" s="269">
        <v>-60.75</v>
      </c>
      <c r="DO7271"/>
    </row>
    <row r="7272" spans="15:119" x14ac:dyDescent="0.25">
      <c r="O7272" s="268" t="s">
        <v>16751</v>
      </c>
      <c r="P7272" s="268" t="s">
        <v>9484</v>
      </c>
      <c r="Q7272" s="269">
        <v>-8.75</v>
      </c>
      <c r="R7272" s="269">
        <v>-9</v>
      </c>
      <c r="S7272" s="269">
        <v>-60.75</v>
      </c>
      <c r="T7272" s="269">
        <v>-61</v>
      </c>
      <c r="DO7272"/>
    </row>
    <row r="7273" spans="15:119" x14ac:dyDescent="0.25">
      <c r="O7273" s="268" t="s">
        <v>16752</v>
      </c>
      <c r="P7273" s="268" t="s">
        <v>9484</v>
      </c>
      <c r="Q7273" s="269">
        <v>-8.75</v>
      </c>
      <c r="R7273" s="269">
        <v>-9</v>
      </c>
      <c r="S7273" s="269">
        <v>-60.5</v>
      </c>
      <c r="T7273" s="269">
        <v>-60.75</v>
      </c>
      <c r="DO7273"/>
    </row>
    <row r="7274" spans="15:119" x14ac:dyDescent="0.25">
      <c r="O7274" s="268" t="s">
        <v>16753</v>
      </c>
      <c r="P7274" s="268" t="s">
        <v>9482</v>
      </c>
      <c r="Q7274" s="269">
        <v>-8.5</v>
      </c>
      <c r="R7274" s="269">
        <v>-9</v>
      </c>
      <c r="S7274" s="269">
        <v>-60</v>
      </c>
      <c r="T7274" s="269">
        <v>-60.5</v>
      </c>
      <c r="DO7274"/>
    </row>
    <row r="7275" spans="15:119" x14ac:dyDescent="0.25">
      <c r="O7275" s="268" t="s">
        <v>16754</v>
      </c>
      <c r="P7275" s="268" t="s">
        <v>9484</v>
      </c>
      <c r="Q7275" s="269">
        <v>-8.5</v>
      </c>
      <c r="R7275" s="269">
        <v>-8.75</v>
      </c>
      <c r="S7275" s="269">
        <v>-60.25</v>
      </c>
      <c r="T7275" s="269">
        <v>-60.5</v>
      </c>
      <c r="DO7275"/>
    </row>
    <row r="7276" spans="15:119" x14ac:dyDescent="0.25">
      <c r="O7276" s="268" t="s">
        <v>16755</v>
      </c>
      <c r="P7276" s="268" t="s">
        <v>9484</v>
      </c>
      <c r="Q7276" s="269">
        <v>-8.5</v>
      </c>
      <c r="R7276" s="269">
        <v>-8.75</v>
      </c>
      <c r="S7276" s="269">
        <v>-60</v>
      </c>
      <c r="T7276" s="269">
        <v>-60.25</v>
      </c>
      <c r="DO7276"/>
    </row>
    <row r="7277" spans="15:119" x14ac:dyDescent="0.25">
      <c r="O7277" s="268" t="s">
        <v>16756</v>
      </c>
      <c r="P7277" s="268" t="s">
        <v>9484</v>
      </c>
      <c r="Q7277" s="269">
        <v>-8.75</v>
      </c>
      <c r="R7277" s="269">
        <v>-9</v>
      </c>
      <c r="S7277" s="269">
        <v>-60.25</v>
      </c>
      <c r="T7277" s="269">
        <v>-60.5</v>
      </c>
      <c r="DO7277"/>
    </row>
    <row r="7278" spans="15:119" x14ac:dyDescent="0.25">
      <c r="O7278" s="268" t="s">
        <v>16757</v>
      </c>
      <c r="P7278" s="268" t="s">
        <v>9484</v>
      </c>
      <c r="Q7278" s="269">
        <v>-8.75</v>
      </c>
      <c r="R7278" s="269">
        <v>-9</v>
      </c>
      <c r="S7278" s="269">
        <v>-60</v>
      </c>
      <c r="T7278" s="269">
        <v>-60.25</v>
      </c>
      <c r="DO7278"/>
    </row>
    <row r="7279" spans="15:119" x14ac:dyDescent="0.25">
      <c r="O7279" s="268" t="s">
        <v>16758</v>
      </c>
      <c r="P7279" s="268" t="s">
        <v>9480</v>
      </c>
      <c r="Q7279" s="269">
        <v>-9</v>
      </c>
      <c r="R7279" s="269">
        <v>-10</v>
      </c>
      <c r="S7279" s="269">
        <v>-61.5</v>
      </c>
      <c r="T7279" s="269">
        <v>-63</v>
      </c>
      <c r="DO7279"/>
    </row>
    <row r="7280" spans="15:119" x14ac:dyDescent="0.25">
      <c r="O7280" s="268" t="s">
        <v>16759</v>
      </c>
      <c r="P7280" s="268" t="s">
        <v>9482</v>
      </c>
      <c r="Q7280" s="269">
        <v>-9</v>
      </c>
      <c r="R7280" s="269">
        <v>-9.5</v>
      </c>
      <c r="S7280" s="269">
        <v>-62.5</v>
      </c>
      <c r="T7280" s="269">
        <v>-63</v>
      </c>
      <c r="DO7280"/>
    </row>
    <row r="7281" spans="15:119" x14ac:dyDescent="0.25">
      <c r="O7281" s="268" t="s">
        <v>16760</v>
      </c>
      <c r="P7281" s="268" t="s">
        <v>9484</v>
      </c>
      <c r="Q7281" s="269">
        <v>-9</v>
      </c>
      <c r="R7281" s="269">
        <v>-9.25</v>
      </c>
      <c r="S7281" s="269">
        <v>-62.75</v>
      </c>
      <c r="T7281" s="269">
        <v>-63</v>
      </c>
      <c r="DO7281"/>
    </row>
    <row r="7282" spans="15:119" x14ac:dyDescent="0.25">
      <c r="O7282" s="268" t="s">
        <v>16761</v>
      </c>
      <c r="P7282" s="268" t="s">
        <v>9484</v>
      </c>
      <c r="Q7282" s="269">
        <v>-9</v>
      </c>
      <c r="R7282" s="269">
        <v>-9.25</v>
      </c>
      <c r="S7282" s="269">
        <v>-62.5</v>
      </c>
      <c r="T7282" s="269">
        <v>-62.75</v>
      </c>
      <c r="DO7282"/>
    </row>
    <row r="7283" spans="15:119" x14ac:dyDescent="0.25">
      <c r="O7283" s="268" t="s">
        <v>16762</v>
      </c>
      <c r="P7283" s="268" t="s">
        <v>9484</v>
      </c>
      <c r="Q7283" s="269">
        <v>-9.25</v>
      </c>
      <c r="R7283" s="269">
        <v>-9.5</v>
      </c>
      <c r="S7283" s="269">
        <v>-62.75</v>
      </c>
      <c r="T7283" s="269">
        <v>-63</v>
      </c>
      <c r="DO7283"/>
    </row>
    <row r="7284" spans="15:119" x14ac:dyDescent="0.25">
      <c r="O7284" s="268" t="s">
        <v>16763</v>
      </c>
      <c r="P7284" s="268" t="s">
        <v>9484</v>
      </c>
      <c r="Q7284" s="269">
        <v>-9.25</v>
      </c>
      <c r="R7284" s="269">
        <v>-9.5</v>
      </c>
      <c r="S7284" s="269">
        <v>-62.5</v>
      </c>
      <c r="T7284" s="269">
        <v>-62.75</v>
      </c>
      <c r="DO7284"/>
    </row>
    <row r="7285" spans="15:119" x14ac:dyDescent="0.25">
      <c r="O7285" s="268" t="s">
        <v>16764</v>
      </c>
      <c r="P7285" s="268" t="s">
        <v>9482</v>
      </c>
      <c r="Q7285" s="269">
        <v>-9</v>
      </c>
      <c r="R7285" s="269">
        <v>-9.5</v>
      </c>
      <c r="S7285" s="269">
        <v>-62</v>
      </c>
      <c r="T7285" s="269">
        <v>-62.5</v>
      </c>
      <c r="DO7285"/>
    </row>
    <row r="7286" spans="15:119" x14ac:dyDescent="0.25">
      <c r="O7286" s="268" t="s">
        <v>16765</v>
      </c>
      <c r="P7286" s="268" t="s">
        <v>9484</v>
      </c>
      <c r="Q7286" s="269">
        <v>-9</v>
      </c>
      <c r="R7286" s="269">
        <v>-9.25</v>
      </c>
      <c r="S7286" s="269">
        <v>-62.25</v>
      </c>
      <c r="T7286" s="269">
        <v>-62.5</v>
      </c>
      <c r="DO7286"/>
    </row>
    <row r="7287" spans="15:119" x14ac:dyDescent="0.25">
      <c r="O7287" s="268" t="s">
        <v>16766</v>
      </c>
      <c r="P7287" s="268" t="s">
        <v>9484</v>
      </c>
      <c r="Q7287" s="269">
        <v>-9</v>
      </c>
      <c r="R7287" s="269">
        <v>-9.25</v>
      </c>
      <c r="S7287" s="269">
        <v>-62</v>
      </c>
      <c r="T7287" s="269">
        <v>-62.25</v>
      </c>
      <c r="DO7287"/>
    </row>
    <row r="7288" spans="15:119" x14ac:dyDescent="0.25">
      <c r="O7288" s="268" t="s">
        <v>16767</v>
      </c>
      <c r="P7288" s="268" t="s">
        <v>9484</v>
      </c>
      <c r="Q7288" s="269">
        <v>-9.25</v>
      </c>
      <c r="R7288" s="269">
        <v>-9.5</v>
      </c>
      <c r="S7288" s="269">
        <v>-62.25</v>
      </c>
      <c r="T7288" s="269">
        <v>-62.5</v>
      </c>
      <c r="DO7288"/>
    </row>
    <row r="7289" spans="15:119" x14ac:dyDescent="0.25">
      <c r="O7289" s="268" t="s">
        <v>16768</v>
      </c>
      <c r="P7289" s="268" t="s">
        <v>9484</v>
      </c>
      <c r="Q7289" s="269">
        <v>-9.25</v>
      </c>
      <c r="R7289" s="269">
        <v>-9.5</v>
      </c>
      <c r="S7289" s="269">
        <v>-62</v>
      </c>
      <c r="T7289" s="269">
        <v>-62.25</v>
      </c>
      <c r="DO7289"/>
    </row>
    <row r="7290" spans="15:119" x14ac:dyDescent="0.25">
      <c r="O7290" s="268" t="s">
        <v>16769</v>
      </c>
      <c r="P7290" s="268" t="s">
        <v>9482</v>
      </c>
      <c r="Q7290" s="269">
        <v>-9</v>
      </c>
      <c r="R7290" s="269">
        <v>-9.5</v>
      </c>
      <c r="S7290" s="269">
        <v>-61.5</v>
      </c>
      <c r="T7290" s="269">
        <v>-62</v>
      </c>
      <c r="DO7290"/>
    </row>
    <row r="7291" spans="15:119" x14ac:dyDescent="0.25">
      <c r="O7291" s="268" t="s">
        <v>16770</v>
      </c>
      <c r="P7291" s="268" t="s">
        <v>9484</v>
      </c>
      <c r="Q7291" s="269">
        <v>-9</v>
      </c>
      <c r="R7291" s="269">
        <v>-9.25</v>
      </c>
      <c r="S7291" s="269">
        <v>-61.75</v>
      </c>
      <c r="T7291" s="269">
        <v>-62</v>
      </c>
      <c r="DO7291"/>
    </row>
    <row r="7292" spans="15:119" x14ac:dyDescent="0.25">
      <c r="O7292" s="268" t="s">
        <v>16771</v>
      </c>
      <c r="P7292" s="268" t="s">
        <v>9484</v>
      </c>
      <c r="Q7292" s="269">
        <v>-9</v>
      </c>
      <c r="R7292" s="269">
        <v>-9.25</v>
      </c>
      <c r="S7292" s="269">
        <v>-61.5</v>
      </c>
      <c r="T7292" s="269">
        <v>-61.75</v>
      </c>
      <c r="DO7292"/>
    </row>
    <row r="7293" spans="15:119" x14ac:dyDescent="0.25">
      <c r="O7293" s="268" t="s">
        <v>16772</v>
      </c>
      <c r="P7293" s="268" t="s">
        <v>9484</v>
      </c>
      <c r="Q7293" s="269">
        <v>-9.25</v>
      </c>
      <c r="R7293" s="269">
        <v>-9.5</v>
      </c>
      <c r="S7293" s="269">
        <v>-61.75</v>
      </c>
      <c r="T7293" s="269">
        <v>-62</v>
      </c>
      <c r="DO7293"/>
    </row>
    <row r="7294" spans="15:119" x14ac:dyDescent="0.25">
      <c r="O7294" s="268" t="s">
        <v>16773</v>
      </c>
      <c r="P7294" s="268" t="s">
        <v>9484</v>
      </c>
      <c r="Q7294" s="269">
        <v>-9.25</v>
      </c>
      <c r="R7294" s="269">
        <v>-9.5</v>
      </c>
      <c r="S7294" s="269">
        <v>-61.5</v>
      </c>
      <c r="T7294" s="269">
        <v>-61.75</v>
      </c>
      <c r="DO7294"/>
    </row>
    <row r="7295" spans="15:119" x14ac:dyDescent="0.25">
      <c r="O7295" s="268" t="s">
        <v>16774</v>
      </c>
      <c r="P7295" s="268" t="s">
        <v>9482</v>
      </c>
      <c r="Q7295" s="269">
        <v>-9.5</v>
      </c>
      <c r="R7295" s="269">
        <v>-10</v>
      </c>
      <c r="S7295" s="269">
        <v>-62.5</v>
      </c>
      <c r="T7295" s="269">
        <v>-63</v>
      </c>
      <c r="DO7295"/>
    </row>
    <row r="7296" spans="15:119" x14ac:dyDescent="0.25">
      <c r="O7296" s="268" t="s">
        <v>16775</v>
      </c>
      <c r="P7296" s="268" t="s">
        <v>9484</v>
      </c>
      <c r="Q7296" s="269">
        <v>-9.5</v>
      </c>
      <c r="R7296" s="269">
        <v>-9.75</v>
      </c>
      <c r="S7296" s="269">
        <v>-62.75</v>
      </c>
      <c r="T7296" s="269">
        <v>-63</v>
      </c>
      <c r="DO7296"/>
    </row>
    <row r="7297" spans="15:119" x14ac:dyDescent="0.25">
      <c r="O7297" s="268" t="s">
        <v>16776</v>
      </c>
      <c r="P7297" s="268" t="s">
        <v>9484</v>
      </c>
      <c r="Q7297" s="269">
        <v>-9.5</v>
      </c>
      <c r="R7297" s="269">
        <v>-9.75</v>
      </c>
      <c r="S7297" s="269">
        <v>-62.5</v>
      </c>
      <c r="T7297" s="269">
        <v>-62.75</v>
      </c>
      <c r="DO7297"/>
    </row>
    <row r="7298" spans="15:119" x14ac:dyDescent="0.25">
      <c r="O7298" s="268" t="s">
        <v>16777</v>
      </c>
      <c r="P7298" s="268" t="s">
        <v>9484</v>
      </c>
      <c r="Q7298" s="269">
        <v>-9.75</v>
      </c>
      <c r="R7298" s="269">
        <v>-10</v>
      </c>
      <c r="S7298" s="269">
        <v>-62.75</v>
      </c>
      <c r="T7298" s="269">
        <v>-63</v>
      </c>
      <c r="DO7298"/>
    </row>
    <row r="7299" spans="15:119" x14ac:dyDescent="0.25">
      <c r="O7299" s="268" t="s">
        <v>16778</v>
      </c>
      <c r="P7299" s="268" t="s">
        <v>9484</v>
      </c>
      <c r="Q7299" s="269">
        <v>-9.75</v>
      </c>
      <c r="R7299" s="269">
        <v>-10</v>
      </c>
      <c r="S7299" s="269">
        <v>-62.5</v>
      </c>
      <c r="T7299" s="269">
        <v>-62.75</v>
      </c>
      <c r="DO7299"/>
    </row>
    <row r="7300" spans="15:119" x14ac:dyDescent="0.25">
      <c r="O7300" s="268" t="s">
        <v>16779</v>
      </c>
      <c r="P7300" s="268" t="s">
        <v>9482</v>
      </c>
      <c r="Q7300" s="269">
        <v>-9.5</v>
      </c>
      <c r="R7300" s="269">
        <v>-10</v>
      </c>
      <c r="S7300" s="269">
        <v>-62</v>
      </c>
      <c r="T7300" s="269">
        <v>-62.5</v>
      </c>
      <c r="DO7300"/>
    </row>
    <row r="7301" spans="15:119" x14ac:dyDescent="0.25">
      <c r="O7301" s="268" t="s">
        <v>16780</v>
      </c>
      <c r="P7301" s="268" t="s">
        <v>9484</v>
      </c>
      <c r="Q7301" s="269">
        <v>-9.5</v>
      </c>
      <c r="R7301" s="269">
        <v>-9.75</v>
      </c>
      <c r="S7301" s="269">
        <v>-62.25</v>
      </c>
      <c r="T7301" s="269">
        <v>-62.5</v>
      </c>
      <c r="DO7301"/>
    </row>
    <row r="7302" spans="15:119" x14ac:dyDescent="0.25">
      <c r="O7302" s="268" t="s">
        <v>16781</v>
      </c>
      <c r="P7302" s="268" t="s">
        <v>9484</v>
      </c>
      <c r="Q7302" s="269">
        <v>-9.5</v>
      </c>
      <c r="R7302" s="269">
        <v>-9.75</v>
      </c>
      <c r="S7302" s="269">
        <v>-62</v>
      </c>
      <c r="T7302" s="269">
        <v>-62.25</v>
      </c>
      <c r="DO7302"/>
    </row>
    <row r="7303" spans="15:119" x14ac:dyDescent="0.25">
      <c r="O7303" s="268" t="s">
        <v>16782</v>
      </c>
      <c r="P7303" s="268" t="s">
        <v>9484</v>
      </c>
      <c r="Q7303" s="269">
        <v>-9.75</v>
      </c>
      <c r="R7303" s="269">
        <v>-10</v>
      </c>
      <c r="S7303" s="269">
        <v>-62.25</v>
      </c>
      <c r="T7303" s="269">
        <v>-62.5</v>
      </c>
      <c r="DO7303"/>
    </row>
    <row r="7304" spans="15:119" x14ac:dyDescent="0.25">
      <c r="O7304" s="268" t="s">
        <v>16783</v>
      </c>
      <c r="P7304" s="268" t="s">
        <v>9484</v>
      </c>
      <c r="Q7304" s="269">
        <v>-9.75</v>
      </c>
      <c r="R7304" s="269">
        <v>-10</v>
      </c>
      <c r="S7304" s="269">
        <v>-62</v>
      </c>
      <c r="T7304" s="269">
        <v>-62.25</v>
      </c>
      <c r="DO7304"/>
    </row>
    <row r="7305" spans="15:119" x14ac:dyDescent="0.25">
      <c r="O7305" s="268" t="s">
        <v>16784</v>
      </c>
      <c r="P7305" s="268" t="s">
        <v>9482</v>
      </c>
      <c r="Q7305" s="269">
        <v>-9.5</v>
      </c>
      <c r="R7305" s="269">
        <v>-10</v>
      </c>
      <c r="S7305" s="269">
        <v>-61.5</v>
      </c>
      <c r="T7305" s="269">
        <v>-62</v>
      </c>
      <c r="DO7305"/>
    </row>
    <row r="7306" spans="15:119" x14ac:dyDescent="0.25">
      <c r="O7306" s="268" t="s">
        <v>16785</v>
      </c>
      <c r="P7306" s="268" t="s">
        <v>9484</v>
      </c>
      <c r="Q7306" s="269">
        <v>-9.5</v>
      </c>
      <c r="R7306" s="269">
        <v>-9.75</v>
      </c>
      <c r="S7306" s="269">
        <v>-61.75</v>
      </c>
      <c r="T7306" s="269">
        <v>-62</v>
      </c>
      <c r="DO7306"/>
    </row>
    <row r="7307" spans="15:119" x14ac:dyDescent="0.25">
      <c r="O7307" s="268" t="s">
        <v>16786</v>
      </c>
      <c r="P7307" s="268" t="s">
        <v>9484</v>
      </c>
      <c r="Q7307" s="269">
        <v>-9.5</v>
      </c>
      <c r="R7307" s="269">
        <v>-9.75</v>
      </c>
      <c r="S7307" s="269">
        <v>-61.5</v>
      </c>
      <c r="T7307" s="269">
        <v>-61.75</v>
      </c>
      <c r="DO7307"/>
    </row>
    <row r="7308" spans="15:119" x14ac:dyDescent="0.25">
      <c r="O7308" s="268" t="s">
        <v>16787</v>
      </c>
      <c r="P7308" s="268" t="s">
        <v>9484</v>
      </c>
      <c r="Q7308" s="269">
        <v>-9.75</v>
      </c>
      <c r="R7308" s="269">
        <v>-10</v>
      </c>
      <c r="S7308" s="269">
        <v>-61.75</v>
      </c>
      <c r="T7308" s="269">
        <v>-62</v>
      </c>
      <c r="DO7308"/>
    </row>
    <row r="7309" spans="15:119" x14ac:dyDescent="0.25">
      <c r="O7309" s="268" t="s">
        <v>16788</v>
      </c>
      <c r="P7309" s="268" t="s">
        <v>9484</v>
      </c>
      <c r="Q7309" s="269">
        <v>-9.75</v>
      </c>
      <c r="R7309" s="269">
        <v>-10</v>
      </c>
      <c r="S7309" s="269">
        <v>-61.5</v>
      </c>
      <c r="T7309" s="269">
        <v>-61.75</v>
      </c>
      <c r="DO7309"/>
    </row>
    <row r="7310" spans="15:119" x14ac:dyDescent="0.25">
      <c r="O7310" s="268" t="s">
        <v>16789</v>
      </c>
      <c r="P7310" s="268" t="s">
        <v>9480</v>
      </c>
      <c r="Q7310" s="269">
        <v>-9</v>
      </c>
      <c r="R7310" s="269">
        <v>-10</v>
      </c>
      <c r="S7310" s="269">
        <v>-60</v>
      </c>
      <c r="T7310" s="269">
        <v>-61.5</v>
      </c>
      <c r="DO7310"/>
    </row>
    <row r="7311" spans="15:119" x14ac:dyDescent="0.25">
      <c r="O7311" s="268" t="s">
        <v>16790</v>
      </c>
      <c r="P7311" s="268" t="s">
        <v>9482</v>
      </c>
      <c r="Q7311" s="269">
        <v>-9</v>
      </c>
      <c r="R7311" s="269">
        <v>-9.5</v>
      </c>
      <c r="S7311" s="269">
        <v>-61</v>
      </c>
      <c r="T7311" s="269">
        <v>-61.5</v>
      </c>
      <c r="DO7311"/>
    </row>
    <row r="7312" spans="15:119" x14ac:dyDescent="0.25">
      <c r="O7312" s="268" t="s">
        <v>16791</v>
      </c>
      <c r="P7312" s="268" t="s">
        <v>9484</v>
      </c>
      <c r="Q7312" s="269">
        <v>-9</v>
      </c>
      <c r="R7312" s="269">
        <v>-9.25</v>
      </c>
      <c r="S7312" s="269">
        <v>-61.25</v>
      </c>
      <c r="T7312" s="269">
        <v>-61.5</v>
      </c>
      <c r="DO7312"/>
    </row>
    <row r="7313" spans="15:119" x14ac:dyDescent="0.25">
      <c r="O7313" s="268" t="s">
        <v>16792</v>
      </c>
      <c r="P7313" s="268" t="s">
        <v>9484</v>
      </c>
      <c r="Q7313" s="269">
        <v>-9</v>
      </c>
      <c r="R7313" s="269">
        <v>-9.25</v>
      </c>
      <c r="S7313" s="269">
        <v>-61</v>
      </c>
      <c r="T7313" s="269">
        <v>-61.25</v>
      </c>
      <c r="DO7313"/>
    </row>
    <row r="7314" spans="15:119" x14ac:dyDescent="0.25">
      <c r="O7314" s="268" t="s">
        <v>16793</v>
      </c>
      <c r="P7314" s="268" t="s">
        <v>9484</v>
      </c>
      <c r="Q7314" s="269">
        <v>-9.25</v>
      </c>
      <c r="R7314" s="269">
        <v>-9.5</v>
      </c>
      <c r="S7314" s="269">
        <v>-61.25</v>
      </c>
      <c r="T7314" s="269">
        <v>-61.5</v>
      </c>
      <c r="DO7314"/>
    </row>
    <row r="7315" spans="15:119" x14ac:dyDescent="0.25">
      <c r="O7315" s="268" t="s">
        <v>16794</v>
      </c>
      <c r="P7315" s="268" t="s">
        <v>9484</v>
      </c>
      <c r="Q7315" s="269">
        <v>-9.25</v>
      </c>
      <c r="R7315" s="269">
        <v>-9.5</v>
      </c>
      <c r="S7315" s="269">
        <v>-61</v>
      </c>
      <c r="T7315" s="269">
        <v>-61.25</v>
      </c>
      <c r="DO7315"/>
    </row>
    <row r="7316" spans="15:119" x14ac:dyDescent="0.25">
      <c r="O7316" s="268" t="s">
        <v>16795</v>
      </c>
      <c r="P7316" s="268" t="s">
        <v>9482</v>
      </c>
      <c r="Q7316" s="269">
        <v>-9</v>
      </c>
      <c r="R7316" s="269">
        <v>-9.5</v>
      </c>
      <c r="S7316" s="269">
        <v>-60.5</v>
      </c>
      <c r="T7316" s="269">
        <v>-61</v>
      </c>
      <c r="DO7316"/>
    </row>
    <row r="7317" spans="15:119" x14ac:dyDescent="0.25">
      <c r="O7317" s="268" t="s">
        <v>16796</v>
      </c>
      <c r="P7317" s="268" t="s">
        <v>9484</v>
      </c>
      <c r="Q7317" s="269">
        <v>-9</v>
      </c>
      <c r="R7317" s="269">
        <v>-9.25</v>
      </c>
      <c r="S7317" s="269">
        <v>-60.75</v>
      </c>
      <c r="T7317" s="269">
        <v>-61</v>
      </c>
      <c r="DO7317"/>
    </row>
    <row r="7318" spans="15:119" x14ac:dyDescent="0.25">
      <c r="O7318" s="268" t="s">
        <v>16797</v>
      </c>
      <c r="P7318" s="268" t="s">
        <v>9484</v>
      </c>
      <c r="Q7318" s="269">
        <v>-9</v>
      </c>
      <c r="R7318" s="269">
        <v>-9.25</v>
      </c>
      <c r="S7318" s="269">
        <v>-60.5</v>
      </c>
      <c r="T7318" s="269">
        <v>-60.75</v>
      </c>
      <c r="DO7318"/>
    </row>
    <row r="7319" spans="15:119" x14ac:dyDescent="0.25">
      <c r="O7319" s="268" t="s">
        <v>16798</v>
      </c>
      <c r="P7319" s="268" t="s">
        <v>9484</v>
      </c>
      <c r="Q7319" s="269">
        <v>-9.25</v>
      </c>
      <c r="R7319" s="269">
        <v>-9.5</v>
      </c>
      <c r="S7319" s="269">
        <v>-60.75</v>
      </c>
      <c r="T7319" s="269">
        <v>-61</v>
      </c>
      <c r="DO7319"/>
    </row>
    <row r="7320" spans="15:119" x14ac:dyDescent="0.25">
      <c r="O7320" s="268" t="s">
        <v>16799</v>
      </c>
      <c r="P7320" s="268" t="s">
        <v>9484</v>
      </c>
      <c r="Q7320" s="269">
        <v>-9.25</v>
      </c>
      <c r="R7320" s="269">
        <v>-9.5</v>
      </c>
      <c r="S7320" s="269">
        <v>-60.5</v>
      </c>
      <c r="T7320" s="269">
        <v>-60.75</v>
      </c>
      <c r="DO7320"/>
    </row>
    <row r="7321" spans="15:119" x14ac:dyDescent="0.25">
      <c r="O7321" s="268" t="s">
        <v>16800</v>
      </c>
      <c r="P7321" s="268" t="s">
        <v>9482</v>
      </c>
      <c r="Q7321" s="269">
        <v>-9</v>
      </c>
      <c r="R7321" s="269">
        <v>-9.5</v>
      </c>
      <c r="S7321" s="269">
        <v>-60</v>
      </c>
      <c r="T7321" s="269">
        <v>-60.5</v>
      </c>
      <c r="DO7321"/>
    </row>
    <row r="7322" spans="15:119" x14ac:dyDescent="0.25">
      <c r="O7322" s="268" t="s">
        <v>16801</v>
      </c>
      <c r="P7322" s="268" t="s">
        <v>9484</v>
      </c>
      <c r="Q7322" s="269">
        <v>-9</v>
      </c>
      <c r="R7322" s="269">
        <v>-9.25</v>
      </c>
      <c r="S7322" s="269">
        <v>-60.25</v>
      </c>
      <c r="T7322" s="269">
        <v>-60.5</v>
      </c>
      <c r="DO7322"/>
    </row>
    <row r="7323" spans="15:119" x14ac:dyDescent="0.25">
      <c r="O7323" s="268" t="s">
        <v>16802</v>
      </c>
      <c r="P7323" s="268" t="s">
        <v>9484</v>
      </c>
      <c r="Q7323" s="269">
        <v>-9</v>
      </c>
      <c r="R7323" s="269">
        <v>-9.25</v>
      </c>
      <c r="S7323" s="269">
        <v>-60</v>
      </c>
      <c r="T7323" s="269">
        <v>-60.25</v>
      </c>
      <c r="DO7323"/>
    </row>
    <row r="7324" spans="15:119" x14ac:dyDescent="0.25">
      <c r="O7324" s="268" t="s">
        <v>16803</v>
      </c>
      <c r="P7324" s="268" t="s">
        <v>9484</v>
      </c>
      <c r="Q7324" s="269">
        <v>-9.25</v>
      </c>
      <c r="R7324" s="269">
        <v>-9.5</v>
      </c>
      <c r="S7324" s="269">
        <v>-60.25</v>
      </c>
      <c r="T7324" s="269">
        <v>-60.5</v>
      </c>
      <c r="DO7324"/>
    </row>
    <row r="7325" spans="15:119" x14ac:dyDescent="0.25">
      <c r="O7325" s="268" t="s">
        <v>16804</v>
      </c>
      <c r="P7325" s="268" t="s">
        <v>9484</v>
      </c>
      <c r="Q7325" s="269">
        <v>-9.25</v>
      </c>
      <c r="R7325" s="269">
        <v>-9.5</v>
      </c>
      <c r="S7325" s="269">
        <v>-60</v>
      </c>
      <c r="T7325" s="269">
        <v>-60.25</v>
      </c>
      <c r="DO7325"/>
    </row>
    <row r="7326" spans="15:119" x14ac:dyDescent="0.25">
      <c r="O7326" s="268" t="s">
        <v>16805</v>
      </c>
      <c r="P7326" s="268" t="s">
        <v>9482</v>
      </c>
      <c r="Q7326" s="269">
        <v>-9.5</v>
      </c>
      <c r="R7326" s="269">
        <v>-10</v>
      </c>
      <c r="S7326" s="269">
        <v>-61</v>
      </c>
      <c r="T7326" s="269">
        <v>-61.5</v>
      </c>
      <c r="DO7326"/>
    </row>
    <row r="7327" spans="15:119" x14ac:dyDescent="0.25">
      <c r="O7327" s="268" t="s">
        <v>16806</v>
      </c>
      <c r="P7327" s="268" t="s">
        <v>9484</v>
      </c>
      <c r="Q7327" s="269">
        <v>-9.5</v>
      </c>
      <c r="R7327" s="269">
        <v>-9.75</v>
      </c>
      <c r="S7327" s="269">
        <v>-61.25</v>
      </c>
      <c r="T7327" s="269">
        <v>-61.5</v>
      </c>
      <c r="DO7327"/>
    </row>
    <row r="7328" spans="15:119" x14ac:dyDescent="0.25">
      <c r="O7328" s="268" t="s">
        <v>16807</v>
      </c>
      <c r="P7328" s="268" t="s">
        <v>9484</v>
      </c>
      <c r="Q7328" s="269">
        <v>-9.5</v>
      </c>
      <c r="R7328" s="269">
        <v>-9.75</v>
      </c>
      <c r="S7328" s="269">
        <v>-61</v>
      </c>
      <c r="T7328" s="269">
        <v>-61.25</v>
      </c>
      <c r="DO7328"/>
    </row>
    <row r="7329" spans="15:119" x14ac:dyDescent="0.25">
      <c r="O7329" s="268" t="s">
        <v>16808</v>
      </c>
      <c r="P7329" s="268" t="s">
        <v>9484</v>
      </c>
      <c r="Q7329" s="269">
        <v>-9.75</v>
      </c>
      <c r="R7329" s="269">
        <v>-10</v>
      </c>
      <c r="S7329" s="269">
        <v>-61.25</v>
      </c>
      <c r="T7329" s="269">
        <v>-61.5</v>
      </c>
      <c r="DO7329"/>
    </row>
    <row r="7330" spans="15:119" x14ac:dyDescent="0.25">
      <c r="O7330" s="268" t="s">
        <v>16809</v>
      </c>
      <c r="P7330" s="268" t="s">
        <v>9484</v>
      </c>
      <c r="Q7330" s="269">
        <v>-9.75</v>
      </c>
      <c r="R7330" s="269">
        <v>-10</v>
      </c>
      <c r="S7330" s="269">
        <v>-61</v>
      </c>
      <c r="T7330" s="269">
        <v>-61.25</v>
      </c>
      <c r="DO7330"/>
    </row>
    <row r="7331" spans="15:119" x14ac:dyDescent="0.25">
      <c r="O7331" s="268" t="s">
        <v>16810</v>
      </c>
      <c r="P7331" s="268" t="s">
        <v>9482</v>
      </c>
      <c r="Q7331" s="269">
        <v>-9.5</v>
      </c>
      <c r="R7331" s="269">
        <v>-10</v>
      </c>
      <c r="S7331" s="269">
        <v>-60.5</v>
      </c>
      <c r="T7331" s="269">
        <v>-61</v>
      </c>
      <c r="DO7331"/>
    </row>
    <row r="7332" spans="15:119" x14ac:dyDescent="0.25">
      <c r="O7332" s="268" t="s">
        <v>16811</v>
      </c>
      <c r="P7332" s="268" t="s">
        <v>9484</v>
      </c>
      <c r="Q7332" s="269">
        <v>-9.5</v>
      </c>
      <c r="R7332" s="269">
        <v>-9.75</v>
      </c>
      <c r="S7332" s="269">
        <v>-60.75</v>
      </c>
      <c r="T7332" s="269">
        <v>-61</v>
      </c>
      <c r="DO7332"/>
    </row>
    <row r="7333" spans="15:119" x14ac:dyDescent="0.25">
      <c r="O7333" s="268" t="s">
        <v>16812</v>
      </c>
      <c r="P7333" s="268" t="s">
        <v>9484</v>
      </c>
      <c r="Q7333" s="269">
        <v>-9.5</v>
      </c>
      <c r="R7333" s="269">
        <v>-9.75</v>
      </c>
      <c r="S7333" s="269">
        <v>-60.5</v>
      </c>
      <c r="T7333" s="269">
        <v>-60.75</v>
      </c>
      <c r="DO7333"/>
    </row>
    <row r="7334" spans="15:119" x14ac:dyDescent="0.25">
      <c r="O7334" s="268" t="s">
        <v>16813</v>
      </c>
      <c r="P7334" s="268" t="s">
        <v>9484</v>
      </c>
      <c r="Q7334" s="269">
        <v>-9.75</v>
      </c>
      <c r="R7334" s="269">
        <v>-10</v>
      </c>
      <c r="S7334" s="269">
        <v>-60.75</v>
      </c>
      <c r="T7334" s="269">
        <v>-61</v>
      </c>
      <c r="DO7334"/>
    </row>
    <row r="7335" spans="15:119" x14ac:dyDescent="0.25">
      <c r="O7335" s="268" t="s">
        <v>16814</v>
      </c>
      <c r="P7335" s="268" t="s">
        <v>9484</v>
      </c>
      <c r="Q7335" s="269">
        <v>-9.75</v>
      </c>
      <c r="R7335" s="269">
        <v>-10</v>
      </c>
      <c r="S7335" s="269">
        <v>-60.5</v>
      </c>
      <c r="T7335" s="269">
        <v>-60.75</v>
      </c>
      <c r="DO7335"/>
    </row>
    <row r="7336" spans="15:119" x14ac:dyDescent="0.25">
      <c r="O7336" s="268" t="s">
        <v>16815</v>
      </c>
      <c r="P7336" s="268" t="s">
        <v>9482</v>
      </c>
      <c r="Q7336" s="269">
        <v>-9.5</v>
      </c>
      <c r="R7336" s="269">
        <v>-10</v>
      </c>
      <c r="S7336" s="269">
        <v>-60</v>
      </c>
      <c r="T7336" s="269">
        <v>-60.5</v>
      </c>
      <c r="DO7336"/>
    </row>
    <row r="7337" spans="15:119" x14ac:dyDescent="0.25">
      <c r="O7337" s="268" t="s">
        <v>16816</v>
      </c>
      <c r="P7337" s="268" t="s">
        <v>9484</v>
      </c>
      <c r="Q7337" s="269">
        <v>-9.5</v>
      </c>
      <c r="R7337" s="269">
        <v>-9.75</v>
      </c>
      <c r="S7337" s="269">
        <v>-60.25</v>
      </c>
      <c r="T7337" s="269">
        <v>-60.5</v>
      </c>
      <c r="DO7337"/>
    </row>
    <row r="7338" spans="15:119" x14ac:dyDescent="0.25">
      <c r="O7338" s="268" t="s">
        <v>16817</v>
      </c>
      <c r="P7338" s="268" t="s">
        <v>9484</v>
      </c>
      <c r="Q7338" s="269">
        <v>-9.5</v>
      </c>
      <c r="R7338" s="269">
        <v>-9.75</v>
      </c>
      <c r="S7338" s="269">
        <v>-60</v>
      </c>
      <c r="T7338" s="269">
        <v>-60.25</v>
      </c>
      <c r="DO7338"/>
    </row>
    <row r="7339" spans="15:119" x14ac:dyDescent="0.25">
      <c r="O7339" s="268" t="s">
        <v>16818</v>
      </c>
      <c r="P7339" s="268" t="s">
        <v>9484</v>
      </c>
      <c r="Q7339" s="269">
        <v>-9.75</v>
      </c>
      <c r="R7339" s="269">
        <v>-10</v>
      </c>
      <c r="S7339" s="269">
        <v>-60.25</v>
      </c>
      <c r="T7339" s="269">
        <v>-60.5</v>
      </c>
      <c r="DO7339"/>
    </row>
    <row r="7340" spans="15:119" x14ac:dyDescent="0.25">
      <c r="O7340" s="268" t="s">
        <v>16819</v>
      </c>
      <c r="P7340" s="268" t="s">
        <v>9484</v>
      </c>
      <c r="Q7340" s="269">
        <v>-9.75</v>
      </c>
      <c r="R7340" s="269">
        <v>-10</v>
      </c>
      <c r="S7340" s="269">
        <v>-60</v>
      </c>
      <c r="T7340" s="269">
        <v>-60.25</v>
      </c>
      <c r="DO7340"/>
    </row>
    <row r="7341" spans="15:119" x14ac:dyDescent="0.25">
      <c r="O7341" s="268" t="s">
        <v>16820</v>
      </c>
      <c r="P7341" s="268" t="s">
        <v>9478</v>
      </c>
      <c r="Q7341" s="269">
        <v>-10</v>
      </c>
      <c r="R7341" s="269">
        <v>-12</v>
      </c>
      <c r="S7341" s="269">
        <v>-63</v>
      </c>
      <c r="T7341" s="269">
        <v>-66</v>
      </c>
      <c r="DO7341"/>
    </row>
    <row r="7342" spans="15:119" x14ac:dyDescent="0.25">
      <c r="O7342" s="268" t="s">
        <v>16821</v>
      </c>
      <c r="P7342" s="268" t="s">
        <v>9480</v>
      </c>
      <c r="Q7342" s="269">
        <v>-10</v>
      </c>
      <c r="R7342" s="269">
        <v>-11</v>
      </c>
      <c r="S7342" s="269">
        <v>-64.5</v>
      </c>
      <c r="T7342" s="269">
        <v>-66</v>
      </c>
      <c r="DO7342"/>
    </row>
    <row r="7343" spans="15:119" x14ac:dyDescent="0.25">
      <c r="O7343" s="268" t="s">
        <v>16822</v>
      </c>
      <c r="P7343" s="268" t="s">
        <v>9482</v>
      </c>
      <c r="Q7343" s="269">
        <v>-10</v>
      </c>
      <c r="R7343" s="269">
        <v>-10.5</v>
      </c>
      <c r="S7343" s="269">
        <v>-65</v>
      </c>
      <c r="T7343" s="269">
        <v>-65.5</v>
      </c>
      <c r="DO7343"/>
    </row>
    <row r="7344" spans="15:119" x14ac:dyDescent="0.25">
      <c r="O7344" s="268" t="s">
        <v>16823</v>
      </c>
      <c r="P7344" s="268" t="s">
        <v>9484</v>
      </c>
      <c r="Q7344" s="269">
        <v>-10</v>
      </c>
      <c r="R7344" s="269">
        <v>-10.25</v>
      </c>
      <c r="S7344" s="269">
        <v>-65.25</v>
      </c>
      <c r="T7344" s="269">
        <v>-65.5</v>
      </c>
      <c r="DO7344"/>
    </row>
    <row r="7345" spans="15:119" x14ac:dyDescent="0.25">
      <c r="O7345" s="268" t="s">
        <v>16824</v>
      </c>
      <c r="P7345" s="268" t="s">
        <v>9484</v>
      </c>
      <c r="Q7345" s="269">
        <v>-10</v>
      </c>
      <c r="R7345" s="269">
        <v>-10.25</v>
      </c>
      <c r="S7345" s="269">
        <v>-65</v>
      </c>
      <c r="T7345" s="269">
        <v>-65.25</v>
      </c>
      <c r="DO7345"/>
    </row>
    <row r="7346" spans="15:119" x14ac:dyDescent="0.25">
      <c r="O7346" s="268" t="s">
        <v>16825</v>
      </c>
      <c r="P7346" s="268" t="s">
        <v>9484</v>
      </c>
      <c r="Q7346" s="269">
        <v>-10.25</v>
      </c>
      <c r="R7346" s="269">
        <v>-10.5</v>
      </c>
      <c r="S7346" s="269">
        <v>-65.25</v>
      </c>
      <c r="T7346" s="269">
        <v>-65.5</v>
      </c>
      <c r="DO7346"/>
    </row>
    <row r="7347" spans="15:119" x14ac:dyDescent="0.25">
      <c r="O7347" s="268" t="s">
        <v>16826</v>
      </c>
      <c r="P7347" s="268" t="s">
        <v>9484</v>
      </c>
      <c r="Q7347" s="269">
        <v>-10.25</v>
      </c>
      <c r="R7347" s="269">
        <v>-10.5</v>
      </c>
      <c r="S7347" s="269">
        <v>-65</v>
      </c>
      <c r="T7347" s="269">
        <v>-65.25</v>
      </c>
      <c r="DO7347"/>
    </row>
    <row r="7348" spans="15:119" x14ac:dyDescent="0.25">
      <c r="O7348" s="268" t="s">
        <v>16827</v>
      </c>
      <c r="P7348" s="268" t="s">
        <v>9482</v>
      </c>
      <c r="Q7348" s="269">
        <v>-10</v>
      </c>
      <c r="R7348" s="269">
        <v>-10.5</v>
      </c>
      <c r="S7348" s="269">
        <v>-64.5</v>
      </c>
      <c r="T7348" s="269">
        <v>-65</v>
      </c>
      <c r="DO7348"/>
    </row>
    <row r="7349" spans="15:119" x14ac:dyDescent="0.25">
      <c r="O7349" s="268" t="s">
        <v>16828</v>
      </c>
      <c r="P7349" s="268" t="s">
        <v>9484</v>
      </c>
      <c r="Q7349" s="269">
        <v>-10</v>
      </c>
      <c r="R7349" s="269">
        <v>-10.25</v>
      </c>
      <c r="S7349" s="269">
        <v>-64.75</v>
      </c>
      <c r="T7349" s="269">
        <v>-65</v>
      </c>
      <c r="DO7349"/>
    </row>
    <row r="7350" spans="15:119" x14ac:dyDescent="0.25">
      <c r="O7350" s="268" t="s">
        <v>16829</v>
      </c>
      <c r="P7350" s="268" t="s">
        <v>9484</v>
      </c>
      <c r="Q7350" s="269">
        <v>-10</v>
      </c>
      <c r="R7350" s="269">
        <v>-10.25</v>
      </c>
      <c r="S7350" s="269">
        <v>-64.5</v>
      </c>
      <c r="T7350" s="269">
        <v>-64.75</v>
      </c>
      <c r="DO7350"/>
    </row>
    <row r="7351" spans="15:119" x14ac:dyDescent="0.25">
      <c r="O7351" s="268" t="s">
        <v>16830</v>
      </c>
      <c r="P7351" s="268" t="s">
        <v>9484</v>
      </c>
      <c r="Q7351" s="269">
        <v>-10.25</v>
      </c>
      <c r="R7351" s="269">
        <v>-10.5</v>
      </c>
      <c r="S7351" s="269">
        <v>-64.75</v>
      </c>
      <c r="T7351" s="269">
        <v>-65</v>
      </c>
      <c r="DO7351"/>
    </row>
    <row r="7352" spans="15:119" x14ac:dyDescent="0.25">
      <c r="O7352" s="268" t="s">
        <v>16831</v>
      </c>
      <c r="P7352" s="268" t="s">
        <v>9484</v>
      </c>
      <c r="Q7352" s="269">
        <v>-10.25</v>
      </c>
      <c r="R7352" s="269">
        <v>-10.5</v>
      </c>
      <c r="S7352" s="269">
        <v>-64.5</v>
      </c>
      <c r="T7352" s="269">
        <v>-64.75</v>
      </c>
      <c r="DO7352"/>
    </row>
    <row r="7353" spans="15:119" x14ac:dyDescent="0.25">
      <c r="O7353" s="268" t="s">
        <v>16832</v>
      </c>
      <c r="P7353" s="268" t="s">
        <v>9482</v>
      </c>
      <c r="Q7353" s="269">
        <v>-10.5</v>
      </c>
      <c r="R7353" s="269">
        <v>-11</v>
      </c>
      <c r="S7353" s="269">
        <v>-65</v>
      </c>
      <c r="T7353" s="269">
        <v>-65.5</v>
      </c>
      <c r="DO7353"/>
    </row>
    <row r="7354" spans="15:119" x14ac:dyDescent="0.25">
      <c r="O7354" s="268" t="s">
        <v>16833</v>
      </c>
      <c r="P7354" s="268" t="s">
        <v>9484</v>
      </c>
      <c r="Q7354" s="269">
        <v>-10.5</v>
      </c>
      <c r="R7354" s="269">
        <v>-10.75</v>
      </c>
      <c r="S7354" s="269">
        <v>-65.25</v>
      </c>
      <c r="T7354" s="269">
        <v>-65.5</v>
      </c>
      <c r="DO7354"/>
    </row>
    <row r="7355" spans="15:119" x14ac:dyDescent="0.25">
      <c r="O7355" s="268" t="s">
        <v>16834</v>
      </c>
      <c r="P7355" s="268" t="s">
        <v>9484</v>
      </c>
      <c r="Q7355" s="269">
        <v>-10.5</v>
      </c>
      <c r="R7355" s="269">
        <v>-10.75</v>
      </c>
      <c r="S7355" s="269">
        <v>-65</v>
      </c>
      <c r="T7355" s="269">
        <v>-65.25</v>
      </c>
      <c r="DO7355"/>
    </row>
    <row r="7356" spans="15:119" x14ac:dyDescent="0.25">
      <c r="O7356" s="268" t="s">
        <v>16835</v>
      </c>
      <c r="P7356" s="268" t="s">
        <v>9484</v>
      </c>
      <c r="Q7356" s="269">
        <v>-10.75</v>
      </c>
      <c r="R7356" s="269">
        <v>-11</v>
      </c>
      <c r="S7356" s="269">
        <v>-65.25</v>
      </c>
      <c r="T7356" s="269">
        <v>-65.5</v>
      </c>
      <c r="DO7356"/>
    </row>
    <row r="7357" spans="15:119" x14ac:dyDescent="0.25">
      <c r="O7357" s="268" t="s">
        <v>16836</v>
      </c>
      <c r="P7357" s="268" t="s">
        <v>9484</v>
      </c>
      <c r="Q7357" s="269">
        <v>-10.75</v>
      </c>
      <c r="R7357" s="269">
        <v>-11</v>
      </c>
      <c r="S7357" s="269">
        <v>-65</v>
      </c>
      <c r="T7357" s="269">
        <v>-65.25</v>
      </c>
      <c r="DO7357"/>
    </row>
    <row r="7358" spans="15:119" x14ac:dyDescent="0.25">
      <c r="O7358" s="268" t="s">
        <v>16837</v>
      </c>
      <c r="P7358" s="268" t="s">
        <v>9482</v>
      </c>
      <c r="Q7358" s="269">
        <v>-10.5</v>
      </c>
      <c r="R7358" s="269">
        <v>-11</v>
      </c>
      <c r="S7358" s="269">
        <v>-64.5</v>
      </c>
      <c r="T7358" s="269">
        <v>-65</v>
      </c>
      <c r="DO7358"/>
    </row>
    <row r="7359" spans="15:119" x14ac:dyDescent="0.25">
      <c r="O7359" s="268" t="s">
        <v>16838</v>
      </c>
      <c r="P7359" s="268" t="s">
        <v>9484</v>
      </c>
      <c r="Q7359" s="269">
        <v>-10.5</v>
      </c>
      <c r="R7359" s="269">
        <v>-10.75</v>
      </c>
      <c r="S7359" s="269">
        <v>-64.75</v>
      </c>
      <c r="T7359" s="269">
        <v>-65</v>
      </c>
      <c r="DO7359"/>
    </row>
    <row r="7360" spans="15:119" x14ac:dyDescent="0.25">
      <c r="O7360" s="268" t="s">
        <v>16839</v>
      </c>
      <c r="P7360" s="268" t="s">
        <v>9484</v>
      </c>
      <c r="Q7360" s="269">
        <v>-10.5</v>
      </c>
      <c r="R7360" s="269">
        <v>-10.75</v>
      </c>
      <c r="S7360" s="269">
        <v>-64.5</v>
      </c>
      <c r="T7360" s="269">
        <v>-64.75</v>
      </c>
      <c r="DO7360"/>
    </row>
    <row r="7361" spans="15:119" x14ac:dyDescent="0.25">
      <c r="O7361" s="268" t="s">
        <v>16840</v>
      </c>
      <c r="P7361" s="268" t="s">
        <v>9484</v>
      </c>
      <c r="Q7361" s="269">
        <v>-10.75</v>
      </c>
      <c r="R7361" s="269">
        <v>-11</v>
      </c>
      <c r="S7361" s="269">
        <v>-64.75</v>
      </c>
      <c r="T7361" s="269">
        <v>-65</v>
      </c>
      <c r="DO7361"/>
    </row>
    <row r="7362" spans="15:119" x14ac:dyDescent="0.25">
      <c r="O7362" s="268" t="s">
        <v>16841</v>
      </c>
      <c r="P7362" s="268" t="s">
        <v>9484</v>
      </c>
      <c r="Q7362" s="269">
        <v>-10.75</v>
      </c>
      <c r="R7362" s="269">
        <v>-11</v>
      </c>
      <c r="S7362" s="269">
        <v>-64.5</v>
      </c>
      <c r="T7362" s="269">
        <v>-64.75</v>
      </c>
      <c r="DO7362"/>
    </row>
    <row r="7363" spans="15:119" x14ac:dyDescent="0.25">
      <c r="O7363" s="268" t="s">
        <v>16842</v>
      </c>
      <c r="P7363" s="268" t="s">
        <v>9480</v>
      </c>
      <c r="Q7363" s="269">
        <v>-10</v>
      </c>
      <c r="R7363" s="269">
        <v>-11</v>
      </c>
      <c r="S7363" s="269">
        <v>-63</v>
      </c>
      <c r="T7363" s="269">
        <v>-64.5</v>
      </c>
      <c r="DO7363"/>
    </row>
    <row r="7364" spans="15:119" x14ac:dyDescent="0.25">
      <c r="O7364" s="268" t="s">
        <v>16843</v>
      </c>
      <c r="P7364" s="268" t="s">
        <v>9482</v>
      </c>
      <c r="Q7364" s="269">
        <v>-10</v>
      </c>
      <c r="R7364" s="269">
        <v>-10.5</v>
      </c>
      <c r="S7364" s="269">
        <v>-64</v>
      </c>
      <c r="T7364" s="269">
        <v>-64.5</v>
      </c>
      <c r="DO7364"/>
    </row>
    <row r="7365" spans="15:119" x14ac:dyDescent="0.25">
      <c r="O7365" s="268" t="s">
        <v>16844</v>
      </c>
      <c r="P7365" s="268" t="s">
        <v>9484</v>
      </c>
      <c r="Q7365" s="269">
        <v>-10</v>
      </c>
      <c r="R7365" s="269">
        <v>-10.25</v>
      </c>
      <c r="S7365" s="269">
        <v>-64.25</v>
      </c>
      <c r="T7365" s="269">
        <v>-64.5</v>
      </c>
      <c r="DO7365"/>
    </row>
    <row r="7366" spans="15:119" x14ac:dyDescent="0.25">
      <c r="O7366" s="268" t="s">
        <v>16845</v>
      </c>
      <c r="P7366" s="268" t="s">
        <v>9484</v>
      </c>
      <c r="Q7366" s="269">
        <v>-10</v>
      </c>
      <c r="R7366" s="269">
        <v>-10.25</v>
      </c>
      <c r="S7366" s="269">
        <v>-64</v>
      </c>
      <c r="T7366" s="269">
        <v>-64.25</v>
      </c>
      <c r="DO7366"/>
    </row>
    <row r="7367" spans="15:119" x14ac:dyDescent="0.25">
      <c r="O7367" s="268" t="s">
        <v>16846</v>
      </c>
      <c r="P7367" s="268" t="s">
        <v>9484</v>
      </c>
      <c r="Q7367" s="269">
        <v>-10.25</v>
      </c>
      <c r="R7367" s="269">
        <v>-10.5</v>
      </c>
      <c r="S7367" s="269">
        <v>-64.25</v>
      </c>
      <c r="T7367" s="269">
        <v>-64.5</v>
      </c>
      <c r="DO7367"/>
    </row>
    <row r="7368" spans="15:119" x14ac:dyDescent="0.25">
      <c r="O7368" s="268" t="s">
        <v>16847</v>
      </c>
      <c r="P7368" s="268" t="s">
        <v>9484</v>
      </c>
      <c r="Q7368" s="269">
        <v>-10.25</v>
      </c>
      <c r="R7368" s="269">
        <v>-10.5</v>
      </c>
      <c r="S7368" s="269">
        <v>-64</v>
      </c>
      <c r="T7368" s="269">
        <v>-64.25</v>
      </c>
      <c r="DO7368"/>
    </row>
    <row r="7369" spans="15:119" x14ac:dyDescent="0.25">
      <c r="O7369" s="268" t="s">
        <v>16848</v>
      </c>
      <c r="P7369" s="268" t="s">
        <v>9482</v>
      </c>
      <c r="Q7369" s="269">
        <v>-10</v>
      </c>
      <c r="R7369" s="269">
        <v>-10.5</v>
      </c>
      <c r="S7369" s="269">
        <v>-63.5</v>
      </c>
      <c r="T7369" s="269">
        <v>-64</v>
      </c>
      <c r="DO7369"/>
    </row>
    <row r="7370" spans="15:119" x14ac:dyDescent="0.25">
      <c r="O7370" s="268" t="s">
        <v>16849</v>
      </c>
      <c r="P7370" s="268" t="s">
        <v>9484</v>
      </c>
      <c r="Q7370" s="269">
        <v>-10</v>
      </c>
      <c r="R7370" s="269">
        <v>-10.25</v>
      </c>
      <c r="S7370" s="269">
        <v>-63.75</v>
      </c>
      <c r="T7370" s="269">
        <v>-64</v>
      </c>
      <c r="DO7370"/>
    </row>
    <row r="7371" spans="15:119" x14ac:dyDescent="0.25">
      <c r="O7371" s="268" t="s">
        <v>16850</v>
      </c>
      <c r="P7371" s="268" t="s">
        <v>9484</v>
      </c>
      <c r="Q7371" s="269">
        <v>-10</v>
      </c>
      <c r="R7371" s="269">
        <v>-10.25</v>
      </c>
      <c r="S7371" s="269">
        <v>-63.5</v>
      </c>
      <c r="T7371" s="269">
        <v>-63.75</v>
      </c>
      <c r="DO7371"/>
    </row>
    <row r="7372" spans="15:119" x14ac:dyDescent="0.25">
      <c r="O7372" s="268" t="s">
        <v>16851</v>
      </c>
      <c r="P7372" s="268" t="s">
        <v>9484</v>
      </c>
      <c r="Q7372" s="269">
        <v>-10.25</v>
      </c>
      <c r="R7372" s="269">
        <v>-10.5</v>
      </c>
      <c r="S7372" s="269">
        <v>-63.75</v>
      </c>
      <c r="T7372" s="269">
        <v>-64</v>
      </c>
      <c r="DO7372"/>
    </row>
    <row r="7373" spans="15:119" x14ac:dyDescent="0.25">
      <c r="O7373" s="268" t="s">
        <v>16852</v>
      </c>
      <c r="P7373" s="268" t="s">
        <v>9484</v>
      </c>
      <c r="Q7373" s="269">
        <v>-10.25</v>
      </c>
      <c r="R7373" s="269">
        <v>-10.5</v>
      </c>
      <c r="S7373" s="269">
        <v>-63.5</v>
      </c>
      <c r="T7373" s="269">
        <v>-63.75</v>
      </c>
      <c r="DO7373"/>
    </row>
    <row r="7374" spans="15:119" x14ac:dyDescent="0.25">
      <c r="O7374" s="268" t="s">
        <v>16853</v>
      </c>
      <c r="P7374" s="268" t="s">
        <v>9482</v>
      </c>
      <c r="Q7374" s="269">
        <v>-10</v>
      </c>
      <c r="R7374" s="269">
        <v>-10.5</v>
      </c>
      <c r="S7374" s="269">
        <v>-63</v>
      </c>
      <c r="T7374" s="269">
        <v>-63.5</v>
      </c>
      <c r="DO7374"/>
    </row>
    <row r="7375" spans="15:119" x14ac:dyDescent="0.25">
      <c r="O7375" s="268" t="s">
        <v>16854</v>
      </c>
      <c r="P7375" s="268" t="s">
        <v>9484</v>
      </c>
      <c r="Q7375" s="269">
        <v>-10</v>
      </c>
      <c r="R7375" s="269">
        <v>-10.25</v>
      </c>
      <c r="S7375" s="269">
        <v>-63.25</v>
      </c>
      <c r="T7375" s="269">
        <v>-63.5</v>
      </c>
      <c r="DO7375"/>
    </row>
    <row r="7376" spans="15:119" x14ac:dyDescent="0.25">
      <c r="O7376" s="268" t="s">
        <v>16855</v>
      </c>
      <c r="P7376" s="268" t="s">
        <v>9484</v>
      </c>
      <c r="Q7376" s="269">
        <v>-10</v>
      </c>
      <c r="R7376" s="269">
        <v>-10.25</v>
      </c>
      <c r="S7376" s="269">
        <v>-63</v>
      </c>
      <c r="T7376" s="269">
        <v>-63.25</v>
      </c>
      <c r="DO7376"/>
    </row>
    <row r="7377" spans="15:119" x14ac:dyDescent="0.25">
      <c r="O7377" s="268" t="s">
        <v>16856</v>
      </c>
      <c r="P7377" s="268" t="s">
        <v>9484</v>
      </c>
      <c r="Q7377" s="269">
        <v>-10.25</v>
      </c>
      <c r="R7377" s="269">
        <v>-10.5</v>
      </c>
      <c r="S7377" s="269">
        <v>-63.25</v>
      </c>
      <c r="T7377" s="269">
        <v>-63.5</v>
      </c>
      <c r="DO7377"/>
    </row>
    <row r="7378" spans="15:119" x14ac:dyDescent="0.25">
      <c r="O7378" s="268" t="s">
        <v>16857</v>
      </c>
      <c r="P7378" s="268" t="s">
        <v>9484</v>
      </c>
      <c r="Q7378" s="269">
        <v>-10.25</v>
      </c>
      <c r="R7378" s="269">
        <v>-10.5</v>
      </c>
      <c r="S7378" s="269">
        <v>-63</v>
      </c>
      <c r="T7378" s="269">
        <v>-63.25</v>
      </c>
      <c r="DO7378"/>
    </row>
    <row r="7379" spans="15:119" x14ac:dyDescent="0.25">
      <c r="O7379" s="268" t="s">
        <v>16858</v>
      </c>
      <c r="P7379" s="268" t="s">
        <v>9482</v>
      </c>
      <c r="Q7379" s="269">
        <v>-10.5</v>
      </c>
      <c r="R7379" s="269">
        <v>-11</v>
      </c>
      <c r="S7379" s="269">
        <v>-64</v>
      </c>
      <c r="T7379" s="269">
        <v>-64.5</v>
      </c>
      <c r="DO7379"/>
    </row>
    <row r="7380" spans="15:119" x14ac:dyDescent="0.25">
      <c r="O7380" s="268" t="s">
        <v>16859</v>
      </c>
      <c r="P7380" s="268" t="s">
        <v>9484</v>
      </c>
      <c r="Q7380" s="269">
        <v>-10.5</v>
      </c>
      <c r="R7380" s="269">
        <v>-10.75</v>
      </c>
      <c r="S7380" s="269">
        <v>-64.25</v>
      </c>
      <c r="T7380" s="269">
        <v>-64.5</v>
      </c>
      <c r="DO7380"/>
    </row>
    <row r="7381" spans="15:119" x14ac:dyDescent="0.25">
      <c r="O7381" s="268" t="s">
        <v>16860</v>
      </c>
      <c r="P7381" s="268" t="s">
        <v>9484</v>
      </c>
      <c r="Q7381" s="269">
        <v>-10.5</v>
      </c>
      <c r="R7381" s="269">
        <v>-10.75</v>
      </c>
      <c r="S7381" s="269">
        <v>-64</v>
      </c>
      <c r="T7381" s="269">
        <v>-64.25</v>
      </c>
      <c r="DO7381"/>
    </row>
    <row r="7382" spans="15:119" x14ac:dyDescent="0.25">
      <c r="O7382" s="268" t="s">
        <v>16861</v>
      </c>
      <c r="P7382" s="268" t="s">
        <v>9484</v>
      </c>
      <c r="Q7382" s="269">
        <v>-10.75</v>
      </c>
      <c r="R7382" s="269">
        <v>-11</v>
      </c>
      <c r="S7382" s="269">
        <v>-64.25</v>
      </c>
      <c r="T7382" s="269">
        <v>-64.5</v>
      </c>
      <c r="DO7382"/>
    </row>
    <row r="7383" spans="15:119" x14ac:dyDescent="0.25">
      <c r="O7383" s="268" t="s">
        <v>16862</v>
      </c>
      <c r="P7383" s="268" t="s">
        <v>9484</v>
      </c>
      <c r="Q7383" s="269">
        <v>-10.75</v>
      </c>
      <c r="R7383" s="269">
        <v>-11</v>
      </c>
      <c r="S7383" s="269">
        <v>-64</v>
      </c>
      <c r="T7383" s="269">
        <v>-64.25</v>
      </c>
      <c r="DO7383"/>
    </row>
    <row r="7384" spans="15:119" x14ac:dyDescent="0.25">
      <c r="O7384" s="268" t="s">
        <v>16863</v>
      </c>
      <c r="P7384" s="268" t="s">
        <v>9482</v>
      </c>
      <c r="Q7384" s="269">
        <v>-10.5</v>
      </c>
      <c r="R7384" s="269">
        <v>-11</v>
      </c>
      <c r="S7384" s="269">
        <v>-63.5</v>
      </c>
      <c r="T7384" s="269">
        <v>-64</v>
      </c>
      <c r="DO7384"/>
    </row>
    <row r="7385" spans="15:119" x14ac:dyDescent="0.25">
      <c r="O7385" s="268" t="s">
        <v>16864</v>
      </c>
      <c r="P7385" s="268" t="s">
        <v>9484</v>
      </c>
      <c r="Q7385" s="269">
        <v>-10.5</v>
      </c>
      <c r="R7385" s="269">
        <v>-10.75</v>
      </c>
      <c r="S7385" s="269">
        <v>-63.75</v>
      </c>
      <c r="T7385" s="269">
        <v>-64</v>
      </c>
      <c r="DO7385"/>
    </row>
    <row r="7386" spans="15:119" x14ac:dyDescent="0.25">
      <c r="O7386" s="268" t="s">
        <v>16865</v>
      </c>
      <c r="P7386" s="268" t="s">
        <v>9484</v>
      </c>
      <c r="Q7386" s="269">
        <v>-10.5</v>
      </c>
      <c r="R7386" s="269">
        <v>-10.75</v>
      </c>
      <c r="S7386" s="269">
        <v>-63.5</v>
      </c>
      <c r="T7386" s="269">
        <v>-63.75</v>
      </c>
      <c r="DO7386"/>
    </row>
    <row r="7387" spans="15:119" x14ac:dyDescent="0.25">
      <c r="O7387" s="268" t="s">
        <v>16866</v>
      </c>
      <c r="P7387" s="268" t="s">
        <v>9484</v>
      </c>
      <c r="Q7387" s="269">
        <v>-10.75</v>
      </c>
      <c r="R7387" s="269">
        <v>-11</v>
      </c>
      <c r="S7387" s="269">
        <v>-63.75</v>
      </c>
      <c r="T7387" s="269">
        <v>-64</v>
      </c>
      <c r="DO7387"/>
    </row>
    <row r="7388" spans="15:119" x14ac:dyDescent="0.25">
      <c r="O7388" s="268" t="s">
        <v>16867</v>
      </c>
      <c r="P7388" s="268" t="s">
        <v>9484</v>
      </c>
      <c r="Q7388" s="269">
        <v>-10.75</v>
      </c>
      <c r="R7388" s="269">
        <v>-11</v>
      </c>
      <c r="S7388" s="269">
        <v>-63.5</v>
      </c>
      <c r="T7388" s="269">
        <v>-63.75</v>
      </c>
      <c r="DO7388"/>
    </row>
    <row r="7389" spans="15:119" x14ac:dyDescent="0.25">
      <c r="O7389" s="268" t="s">
        <v>16868</v>
      </c>
      <c r="P7389" s="268" t="s">
        <v>9482</v>
      </c>
      <c r="Q7389" s="269">
        <v>-10.5</v>
      </c>
      <c r="R7389" s="269">
        <v>-11</v>
      </c>
      <c r="S7389" s="269">
        <v>-63</v>
      </c>
      <c r="T7389" s="269">
        <v>-63.5</v>
      </c>
      <c r="DO7389"/>
    </row>
    <row r="7390" spans="15:119" x14ac:dyDescent="0.25">
      <c r="O7390" s="268" t="s">
        <v>16869</v>
      </c>
      <c r="P7390" s="268" t="s">
        <v>9484</v>
      </c>
      <c r="Q7390" s="269">
        <v>-10.5</v>
      </c>
      <c r="R7390" s="269">
        <v>-10.75</v>
      </c>
      <c r="S7390" s="269">
        <v>-63.25</v>
      </c>
      <c r="T7390" s="269">
        <v>-63.5</v>
      </c>
      <c r="DO7390"/>
    </row>
    <row r="7391" spans="15:119" x14ac:dyDescent="0.25">
      <c r="O7391" s="268" t="s">
        <v>16870</v>
      </c>
      <c r="P7391" s="268" t="s">
        <v>9484</v>
      </c>
      <c r="Q7391" s="269">
        <v>-10.5</v>
      </c>
      <c r="R7391" s="269">
        <v>-10.75</v>
      </c>
      <c r="S7391" s="269">
        <v>-63</v>
      </c>
      <c r="T7391" s="269">
        <v>-63.25</v>
      </c>
      <c r="DO7391"/>
    </row>
    <row r="7392" spans="15:119" x14ac:dyDescent="0.25">
      <c r="O7392" s="268" t="s">
        <v>16871</v>
      </c>
      <c r="P7392" s="268" t="s">
        <v>9484</v>
      </c>
      <c r="Q7392" s="269">
        <v>-10.75</v>
      </c>
      <c r="R7392" s="269">
        <v>-11</v>
      </c>
      <c r="S7392" s="269">
        <v>-63.25</v>
      </c>
      <c r="T7392" s="269">
        <v>-63.5</v>
      </c>
      <c r="DO7392"/>
    </row>
    <row r="7393" spans="15:119" x14ac:dyDescent="0.25">
      <c r="O7393" s="268" t="s">
        <v>16872</v>
      </c>
      <c r="P7393" s="268" t="s">
        <v>9484</v>
      </c>
      <c r="Q7393" s="269">
        <v>-10.75</v>
      </c>
      <c r="R7393" s="269">
        <v>-11</v>
      </c>
      <c r="S7393" s="269">
        <v>-63</v>
      </c>
      <c r="T7393" s="269">
        <v>-63.25</v>
      </c>
      <c r="DO7393"/>
    </row>
    <row r="7394" spans="15:119" x14ac:dyDescent="0.25">
      <c r="O7394" s="268" t="s">
        <v>16873</v>
      </c>
      <c r="P7394" s="268" t="s">
        <v>9480</v>
      </c>
      <c r="Q7394" s="269">
        <v>-11</v>
      </c>
      <c r="R7394" s="269">
        <v>-12</v>
      </c>
      <c r="S7394" s="269">
        <v>-64.5</v>
      </c>
      <c r="T7394" s="269">
        <v>-66</v>
      </c>
      <c r="DO7394"/>
    </row>
    <row r="7395" spans="15:119" x14ac:dyDescent="0.25">
      <c r="O7395" s="268" t="s">
        <v>16874</v>
      </c>
      <c r="P7395" s="268" t="s">
        <v>9482</v>
      </c>
      <c r="Q7395" s="269">
        <v>-11</v>
      </c>
      <c r="R7395" s="269">
        <v>-11.5</v>
      </c>
      <c r="S7395" s="269">
        <v>-65</v>
      </c>
      <c r="T7395" s="269">
        <v>-65.5</v>
      </c>
      <c r="DO7395"/>
    </row>
    <row r="7396" spans="15:119" x14ac:dyDescent="0.25">
      <c r="O7396" s="268" t="s">
        <v>16875</v>
      </c>
      <c r="P7396" s="268" t="s">
        <v>9484</v>
      </c>
      <c r="Q7396" s="269">
        <v>-11</v>
      </c>
      <c r="R7396" s="269">
        <v>-11.25</v>
      </c>
      <c r="S7396" s="269">
        <v>-65.25</v>
      </c>
      <c r="T7396" s="269">
        <v>-65.5</v>
      </c>
      <c r="DO7396"/>
    </row>
    <row r="7397" spans="15:119" x14ac:dyDescent="0.25">
      <c r="O7397" s="268" t="s">
        <v>16876</v>
      </c>
      <c r="P7397" s="268" t="s">
        <v>9484</v>
      </c>
      <c r="Q7397" s="269">
        <v>-11</v>
      </c>
      <c r="R7397" s="269">
        <v>-11.25</v>
      </c>
      <c r="S7397" s="269">
        <v>-65</v>
      </c>
      <c r="T7397" s="269">
        <v>-65.25</v>
      </c>
      <c r="DO7397"/>
    </row>
    <row r="7398" spans="15:119" x14ac:dyDescent="0.25">
      <c r="O7398" s="268" t="s">
        <v>16877</v>
      </c>
      <c r="P7398" s="268" t="s">
        <v>9484</v>
      </c>
      <c r="Q7398" s="269">
        <v>-11.25</v>
      </c>
      <c r="R7398" s="269">
        <v>-11.5</v>
      </c>
      <c r="S7398" s="269">
        <v>-65.25</v>
      </c>
      <c r="T7398" s="269">
        <v>-65.5</v>
      </c>
      <c r="DO7398"/>
    </row>
    <row r="7399" spans="15:119" x14ac:dyDescent="0.25">
      <c r="O7399" s="268" t="s">
        <v>16878</v>
      </c>
      <c r="P7399" s="268" t="s">
        <v>9484</v>
      </c>
      <c r="Q7399" s="269">
        <v>-11.25</v>
      </c>
      <c r="R7399" s="269">
        <v>-11.5</v>
      </c>
      <c r="S7399" s="269">
        <v>-65</v>
      </c>
      <c r="T7399" s="269">
        <v>-65.25</v>
      </c>
      <c r="DO7399"/>
    </row>
    <row r="7400" spans="15:119" x14ac:dyDescent="0.25">
      <c r="O7400" s="268" t="s">
        <v>16879</v>
      </c>
      <c r="P7400" s="268" t="s">
        <v>9482</v>
      </c>
      <c r="Q7400" s="269">
        <v>-11</v>
      </c>
      <c r="R7400" s="269">
        <v>-11.5</v>
      </c>
      <c r="S7400" s="269">
        <v>-64.5</v>
      </c>
      <c r="T7400" s="269">
        <v>-65</v>
      </c>
      <c r="DO7400"/>
    </row>
    <row r="7401" spans="15:119" x14ac:dyDescent="0.25">
      <c r="O7401" s="268" t="s">
        <v>16880</v>
      </c>
      <c r="P7401" s="268" t="s">
        <v>9484</v>
      </c>
      <c r="Q7401" s="269">
        <v>-11</v>
      </c>
      <c r="R7401" s="269">
        <v>-11.25</v>
      </c>
      <c r="S7401" s="269">
        <v>-64.75</v>
      </c>
      <c r="T7401" s="269">
        <v>-65</v>
      </c>
      <c r="DO7401"/>
    </row>
    <row r="7402" spans="15:119" x14ac:dyDescent="0.25">
      <c r="O7402" s="268" t="s">
        <v>16881</v>
      </c>
      <c r="P7402" s="268" t="s">
        <v>9484</v>
      </c>
      <c r="Q7402" s="269">
        <v>-11</v>
      </c>
      <c r="R7402" s="269">
        <v>-11.25</v>
      </c>
      <c r="S7402" s="269">
        <v>-64.5</v>
      </c>
      <c r="T7402" s="269">
        <v>-64.75</v>
      </c>
      <c r="DO7402"/>
    </row>
    <row r="7403" spans="15:119" x14ac:dyDescent="0.25">
      <c r="O7403" s="268" t="s">
        <v>16882</v>
      </c>
      <c r="P7403" s="268" t="s">
        <v>9484</v>
      </c>
      <c r="Q7403" s="269">
        <v>-11.25</v>
      </c>
      <c r="R7403" s="269">
        <v>-11.5</v>
      </c>
      <c r="S7403" s="269">
        <v>-64.75</v>
      </c>
      <c r="T7403" s="269">
        <v>-65</v>
      </c>
      <c r="DO7403"/>
    </row>
    <row r="7404" spans="15:119" x14ac:dyDescent="0.25">
      <c r="O7404" s="268" t="s">
        <v>16883</v>
      </c>
      <c r="P7404" s="268" t="s">
        <v>9484</v>
      </c>
      <c r="Q7404" s="269">
        <v>-11.25</v>
      </c>
      <c r="R7404" s="269">
        <v>-11.5</v>
      </c>
      <c r="S7404" s="269">
        <v>-64.5</v>
      </c>
      <c r="T7404" s="269">
        <v>-64.75</v>
      </c>
      <c r="DO7404"/>
    </row>
    <row r="7405" spans="15:119" x14ac:dyDescent="0.25">
      <c r="O7405" s="268" t="s">
        <v>16884</v>
      </c>
      <c r="P7405" s="268" t="s">
        <v>9482</v>
      </c>
      <c r="Q7405" s="269">
        <v>-11.5</v>
      </c>
      <c r="R7405" s="269">
        <v>-12</v>
      </c>
      <c r="S7405" s="269">
        <v>-65</v>
      </c>
      <c r="T7405" s="269">
        <v>-65.5</v>
      </c>
      <c r="DO7405"/>
    </row>
    <row r="7406" spans="15:119" x14ac:dyDescent="0.25">
      <c r="O7406" s="268" t="s">
        <v>16885</v>
      </c>
      <c r="P7406" s="268" t="s">
        <v>9484</v>
      </c>
      <c r="Q7406" s="269">
        <v>-11.5</v>
      </c>
      <c r="R7406" s="269">
        <v>-11.75</v>
      </c>
      <c r="S7406" s="269">
        <v>-65.25</v>
      </c>
      <c r="T7406" s="269">
        <v>-65.5</v>
      </c>
      <c r="DO7406"/>
    </row>
    <row r="7407" spans="15:119" x14ac:dyDescent="0.25">
      <c r="O7407" s="268" t="s">
        <v>16886</v>
      </c>
      <c r="P7407" s="268" t="s">
        <v>9484</v>
      </c>
      <c r="Q7407" s="269">
        <v>-11.5</v>
      </c>
      <c r="R7407" s="269">
        <v>-11.75</v>
      </c>
      <c r="S7407" s="269">
        <v>-65</v>
      </c>
      <c r="T7407" s="269">
        <v>-65.25</v>
      </c>
      <c r="DO7407"/>
    </row>
    <row r="7408" spans="15:119" x14ac:dyDescent="0.25">
      <c r="O7408" s="268" t="s">
        <v>16887</v>
      </c>
      <c r="P7408" s="268" t="s">
        <v>9484</v>
      </c>
      <c r="Q7408" s="269">
        <v>-11.75</v>
      </c>
      <c r="R7408" s="269">
        <v>-12</v>
      </c>
      <c r="S7408" s="269">
        <v>-65</v>
      </c>
      <c r="T7408" s="269">
        <v>-65.25</v>
      </c>
      <c r="DO7408"/>
    </row>
    <row r="7409" spans="15:119" x14ac:dyDescent="0.25">
      <c r="O7409" s="268" t="s">
        <v>16888</v>
      </c>
      <c r="P7409" s="268" t="s">
        <v>9482</v>
      </c>
      <c r="Q7409" s="269">
        <v>-11.5</v>
      </c>
      <c r="R7409" s="269">
        <v>-12</v>
      </c>
      <c r="S7409" s="269">
        <v>-64.5</v>
      </c>
      <c r="T7409" s="269">
        <v>-65</v>
      </c>
      <c r="DO7409"/>
    </row>
    <row r="7410" spans="15:119" x14ac:dyDescent="0.25">
      <c r="O7410" s="268" t="s">
        <v>16889</v>
      </c>
      <c r="P7410" s="268" t="s">
        <v>9484</v>
      </c>
      <c r="Q7410" s="269">
        <v>-11.5</v>
      </c>
      <c r="R7410" s="269">
        <v>-11.75</v>
      </c>
      <c r="S7410" s="269">
        <v>-64.75</v>
      </c>
      <c r="T7410" s="269">
        <v>-65</v>
      </c>
      <c r="DO7410"/>
    </row>
    <row r="7411" spans="15:119" x14ac:dyDescent="0.25">
      <c r="O7411" s="268" t="s">
        <v>16890</v>
      </c>
      <c r="P7411" s="268" t="s">
        <v>9484</v>
      </c>
      <c r="Q7411" s="269">
        <v>-11.5</v>
      </c>
      <c r="R7411" s="269">
        <v>-11.75</v>
      </c>
      <c r="S7411" s="269">
        <v>-64.5</v>
      </c>
      <c r="T7411" s="269">
        <v>-64.75</v>
      </c>
      <c r="DO7411"/>
    </row>
    <row r="7412" spans="15:119" x14ac:dyDescent="0.25">
      <c r="O7412" s="268" t="s">
        <v>16891</v>
      </c>
      <c r="P7412" s="268" t="s">
        <v>9484</v>
      </c>
      <c r="Q7412" s="269">
        <v>-11.75</v>
      </c>
      <c r="R7412" s="269">
        <v>-12</v>
      </c>
      <c r="S7412" s="269">
        <v>-64.75</v>
      </c>
      <c r="T7412" s="269">
        <v>-65</v>
      </c>
      <c r="DO7412"/>
    </row>
    <row r="7413" spans="15:119" x14ac:dyDescent="0.25">
      <c r="O7413" s="268" t="s">
        <v>16892</v>
      </c>
      <c r="P7413" s="268" t="s">
        <v>9484</v>
      </c>
      <c r="Q7413" s="269">
        <v>-11.75</v>
      </c>
      <c r="R7413" s="269">
        <v>-12</v>
      </c>
      <c r="S7413" s="269">
        <v>-64.5</v>
      </c>
      <c r="T7413" s="269">
        <v>-64.75</v>
      </c>
      <c r="DO7413"/>
    </row>
    <row r="7414" spans="15:119" x14ac:dyDescent="0.25">
      <c r="O7414" s="268" t="s">
        <v>16893</v>
      </c>
      <c r="P7414" s="268" t="s">
        <v>9480</v>
      </c>
      <c r="Q7414" s="269">
        <v>-11</v>
      </c>
      <c r="R7414" s="269">
        <v>-12</v>
      </c>
      <c r="S7414" s="269">
        <v>-63</v>
      </c>
      <c r="T7414" s="269">
        <v>-64.5</v>
      </c>
      <c r="DO7414"/>
    </row>
    <row r="7415" spans="15:119" x14ac:dyDescent="0.25">
      <c r="O7415" s="268" t="s">
        <v>16894</v>
      </c>
      <c r="P7415" s="268" t="s">
        <v>9482</v>
      </c>
      <c r="Q7415" s="269">
        <v>-11</v>
      </c>
      <c r="R7415" s="269">
        <v>-11.5</v>
      </c>
      <c r="S7415" s="269">
        <v>-64</v>
      </c>
      <c r="T7415" s="269">
        <v>-64.5</v>
      </c>
      <c r="DO7415"/>
    </row>
    <row r="7416" spans="15:119" x14ac:dyDescent="0.25">
      <c r="O7416" s="268" t="s">
        <v>16895</v>
      </c>
      <c r="P7416" s="268" t="s">
        <v>9484</v>
      </c>
      <c r="Q7416" s="269">
        <v>-11</v>
      </c>
      <c r="R7416" s="269">
        <v>-11.25</v>
      </c>
      <c r="S7416" s="269">
        <v>-64.25</v>
      </c>
      <c r="T7416" s="269">
        <v>-64.5</v>
      </c>
      <c r="DO7416"/>
    </row>
    <row r="7417" spans="15:119" x14ac:dyDescent="0.25">
      <c r="O7417" s="268" t="s">
        <v>16896</v>
      </c>
      <c r="P7417" s="268" t="s">
        <v>9484</v>
      </c>
      <c r="Q7417" s="269">
        <v>-11</v>
      </c>
      <c r="R7417" s="269">
        <v>-11.25</v>
      </c>
      <c r="S7417" s="269">
        <v>-64</v>
      </c>
      <c r="T7417" s="269">
        <v>-64.25</v>
      </c>
      <c r="DO7417"/>
    </row>
    <row r="7418" spans="15:119" x14ac:dyDescent="0.25">
      <c r="O7418" s="268" t="s">
        <v>16897</v>
      </c>
      <c r="P7418" s="268" t="s">
        <v>9484</v>
      </c>
      <c r="Q7418" s="269">
        <v>-11.25</v>
      </c>
      <c r="R7418" s="269">
        <v>-11.5</v>
      </c>
      <c r="S7418" s="269">
        <v>-64.25</v>
      </c>
      <c r="T7418" s="269">
        <v>-64.5</v>
      </c>
      <c r="DO7418"/>
    </row>
    <row r="7419" spans="15:119" x14ac:dyDescent="0.25">
      <c r="O7419" s="268" t="s">
        <v>16898</v>
      </c>
      <c r="P7419" s="268" t="s">
        <v>9484</v>
      </c>
      <c r="Q7419" s="269">
        <v>-11.25</v>
      </c>
      <c r="R7419" s="269">
        <v>-11.5</v>
      </c>
      <c r="S7419" s="269">
        <v>-64</v>
      </c>
      <c r="T7419" s="269">
        <v>-64.25</v>
      </c>
      <c r="DO7419"/>
    </row>
    <row r="7420" spans="15:119" x14ac:dyDescent="0.25">
      <c r="O7420" s="268" t="s">
        <v>16899</v>
      </c>
      <c r="P7420" s="268" t="s">
        <v>9482</v>
      </c>
      <c r="Q7420" s="269">
        <v>-11</v>
      </c>
      <c r="R7420" s="269">
        <v>-11.5</v>
      </c>
      <c r="S7420" s="269">
        <v>-63.5</v>
      </c>
      <c r="T7420" s="269">
        <v>-64</v>
      </c>
      <c r="DO7420"/>
    </row>
    <row r="7421" spans="15:119" x14ac:dyDescent="0.25">
      <c r="O7421" s="268" t="s">
        <v>16900</v>
      </c>
      <c r="P7421" s="268" t="s">
        <v>9484</v>
      </c>
      <c r="Q7421" s="269">
        <v>-11</v>
      </c>
      <c r="R7421" s="269">
        <v>-11.25</v>
      </c>
      <c r="S7421" s="269">
        <v>-63.75</v>
      </c>
      <c r="T7421" s="269">
        <v>-64</v>
      </c>
      <c r="DO7421"/>
    </row>
    <row r="7422" spans="15:119" x14ac:dyDescent="0.25">
      <c r="O7422" s="268" t="s">
        <v>16901</v>
      </c>
      <c r="P7422" s="268" t="s">
        <v>9484</v>
      </c>
      <c r="Q7422" s="269">
        <v>-11</v>
      </c>
      <c r="R7422" s="269">
        <v>-11.25</v>
      </c>
      <c r="S7422" s="269">
        <v>-63.5</v>
      </c>
      <c r="T7422" s="269">
        <v>-63.75</v>
      </c>
      <c r="DO7422"/>
    </row>
    <row r="7423" spans="15:119" x14ac:dyDescent="0.25">
      <c r="O7423" s="268" t="s">
        <v>16902</v>
      </c>
      <c r="P7423" s="268" t="s">
        <v>9484</v>
      </c>
      <c r="Q7423" s="269">
        <v>-11.25</v>
      </c>
      <c r="R7423" s="269">
        <v>-11.5</v>
      </c>
      <c r="S7423" s="269">
        <v>-63.75</v>
      </c>
      <c r="T7423" s="269">
        <v>-64</v>
      </c>
      <c r="DO7423"/>
    </row>
    <row r="7424" spans="15:119" x14ac:dyDescent="0.25">
      <c r="O7424" s="268" t="s">
        <v>16903</v>
      </c>
      <c r="P7424" s="268" t="s">
        <v>9484</v>
      </c>
      <c r="Q7424" s="269">
        <v>-11.25</v>
      </c>
      <c r="R7424" s="269">
        <v>-11.5</v>
      </c>
      <c r="S7424" s="269">
        <v>-63.5</v>
      </c>
      <c r="T7424" s="269">
        <v>-63.75</v>
      </c>
      <c r="DO7424"/>
    </row>
    <row r="7425" spans="15:119" x14ac:dyDescent="0.25">
      <c r="O7425" s="268" t="s">
        <v>16904</v>
      </c>
      <c r="P7425" s="268" t="s">
        <v>9482</v>
      </c>
      <c r="Q7425" s="269">
        <v>-11</v>
      </c>
      <c r="R7425" s="269">
        <v>-11.5</v>
      </c>
      <c r="S7425" s="269">
        <v>-63</v>
      </c>
      <c r="T7425" s="269">
        <v>-63.5</v>
      </c>
      <c r="DO7425"/>
    </row>
    <row r="7426" spans="15:119" x14ac:dyDescent="0.25">
      <c r="O7426" s="268" t="s">
        <v>16905</v>
      </c>
      <c r="P7426" s="268" t="s">
        <v>9484</v>
      </c>
      <c r="Q7426" s="269">
        <v>-11</v>
      </c>
      <c r="R7426" s="269">
        <v>-11.25</v>
      </c>
      <c r="S7426" s="269">
        <v>-63.25</v>
      </c>
      <c r="T7426" s="269">
        <v>-63.5</v>
      </c>
      <c r="DO7426"/>
    </row>
    <row r="7427" spans="15:119" x14ac:dyDescent="0.25">
      <c r="O7427" s="268" t="s">
        <v>16906</v>
      </c>
      <c r="P7427" s="268" t="s">
        <v>9484</v>
      </c>
      <c r="Q7427" s="269">
        <v>-11</v>
      </c>
      <c r="R7427" s="269">
        <v>-11.25</v>
      </c>
      <c r="S7427" s="269">
        <v>-63</v>
      </c>
      <c r="T7427" s="269">
        <v>-63.25</v>
      </c>
      <c r="DO7427"/>
    </row>
    <row r="7428" spans="15:119" x14ac:dyDescent="0.25">
      <c r="O7428" s="268" t="s">
        <v>16907</v>
      </c>
      <c r="P7428" s="268" t="s">
        <v>9484</v>
      </c>
      <c r="Q7428" s="269">
        <v>-11.25</v>
      </c>
      <c r="R7428" s="269">
        <v>-11.5</v>
      </c>
      <c r="S7428" s="269">
        <v>-63.25</v>
      </c>
      <c r="T7428" s="269">
        <v>-63.5</v>
      </c>
      <c r="DO7428"/>
    </row>
    <row r="7429" spans="15:119" x14ac:dyDescent="0.25">
      <c r="O7429" s="268" t="s">
        <v>16908</v>
      </c>
      <c r="P7429" s="268" t="s">
        <v>9484</v>
      </c>
      <c r="Q7429" s="269">
        <v>-11.25</v>
      </c>
      <c r="R7429" s="269">
        <v>-11.5</v>
      </c>
      <c r="S7429" s="269">
        <v>-63</v>
      </c>
      <c r="T7429" s="269">
        <v>-63.25</v>
      </c>
      <c r="DO7429"/>
    </row>
    <row r="7430" spans="15:119" x14ac:dyDescent="0.25">
      <c r="O7430" s="268" t="s">
        <v>16909</v>
      </c>
      <c r="P7430" s="268" t="s">
        <v>9482</v>
      </c>
      <c r="Q7430" s="269">
        <v>-11.5</v>
      </c>
      <c r="R7430" s="269">
        <v>-12</v>
      </c>
      <c r="S7430" s="269">
        <v>-64</v>
      </c>
      <c r="T7430" s="269">
        <v>-64.5</v>
      </c>
      <c r="DO7430"/>
    </row>
    <row r="7431" spans="15:119" x14ac:dyDescent="0.25">
      <c r="O7431" s="268" t="s">
        <v>16910</v>
      </c>
      <c r="P7431" s="268" t="s">
        <v>9484</v>
      </c>
      <c r="Q7431" s="269">
        <v>-11.5</v>
      </c>
      <c r="R7431" s="269">
        <v>-11.75</v>
      </c>
      <c r="S7431" s="269">
        <v>-64.25</v>
      </c>
      <c r="T7431" s="269">
        <v>-64.5</v>
      </c>
      <c r="DO7431"/>
    </row>
    <row r="7432" spans="15:119" x14ac:dyDescent="0.25">
      <c r="O7432" s="268" t="s">
        <v>16911</v>
      </c>
      <c r="P7432" s="268" t="s">
        <v>9484</v>
      </c>
      <c r="Q7432" s="269">
        <v>-11.5</v>
      </c>
      <c r="R7432" s="269">
        <v>-11.75</v>
      </c>
      <c r="S7432" s="269">
        <v>-64</v>
      </c>
      <c r="T7432" s="269">
        <v>-64.25</v>
      </c>
      <c r="DO7432"/>
    </row>
    <row r="7433" spans="15:119" x14ac:dyDescent="0.25">
      <c r="O7433" s="268" t="s">
        <v>16912</v>
      </c>
      <c r="P7433" s="268" t="s">
        <v>9484</v>
      </c>
      <c r="Q7433" s="269">
        <v>-11.75</v>
      </c>
      <c r="R7433" s="269">
        <v>-12</v>
      </c>
      <c r="S7433" s="269">
        <v>-64.25</v>
      </c>
      <c r="T7433" s="269">
        <v>-64.5</v>
      </c>
      <c r="DO7433"/>
    </row>
    <row r="7434" spans="15:119" x14ac:dyDescent="0.25">
      <c r="O7434" s="268" t="s">
        <v>16913</v>
      </c>
      <c r="P7434" s="268" t="s">
        <v>9484</v>
      </c>
      <c r="Q7434" s="269">
        <v>-11.75</v>
      </c>
      <c r="R7434" s="269">
        <v>-12</v>
      </c>
      <c r="S7434" s="269">
        <v>-64</v>
      </c>
      <c r="T7434" s="269">
        <v>-64.25</v>
      </c>
      <c r="DO7434"/>
    </row>
    <row r="7435" spans="15:119" x14ac:dyDescent="0.25">
      <c r="O7435" s="268" t="s">
        <v>16914</v>
      </c>
      <c r="P7435" s="268" t="s">
        <v>9482</v>
      </c>
      <c r="Q7435" s="269">
        <v>-11.5</v>
      </c>
      <c r="R7435" s="269">
        <v>-12</v>
      </c>
      <c r="S7435" s="269">
        <v>-63.5</v>
      </c>
      <c r="T7435" s="269">
        <v>-64</v>
      </c>
      <c r="DO7435"/>
    </row>
    <row r="7436" spans="15:119" x14ac:dyDescent="0.25">
      <c r="O7436" s="268" t="s">
        <v>16915</v>
      </c>
      <c r="P7436" s="268" t="s">
        <v>9484</v>
      </c>
      <c r="Q7436" s="269">
        <v>-11.5</v>
      </c>
      <c r="R7436" s="269">
        <v>-11.75</v>
      </c>
      <c r="S7436" s="269">
        <v>-63.75</v>
      </c>
      <c r="T7436" s="269">
        <v>-64</v>
      </c>
      <c r="DO7436"/>
    </row>
    <row r="7437" spans="15:119" x14ac:dyDescent="0.25">
      <c r="O7437" s="268" t="s">
        <v>16916</v>
      </c>
      <c r="P7437" s="268" t="s">
        <v>9484</v>
      </c>
      <c r="Q7437" s="269">
        <v>-11.5</v>
      </c>
      <c r="R7437" s="269">
        <v>-11.75</v>
      </c>
      <c r="S7437" s="269">
        <v>-63.5</v>
      </c>
      <c r="T7437" s="269">
        <v>-63.75</v>
      </c>
      <c r="DO7437"/>
    </row>
    <row r="7438" spans="15:119" x14ac:dyDescent="0.25">
      <c r="O7438" s="268" t="s">
        <v>16917</v>
      </c>
      <c r="P7438" s="268" t="s">
        <v>9484</v>
      </c>
      <c r="Q7438" s="269">
        <v>-11.75</v>
      </c>
      <c r="R7438" s="269">
        <v>-12</v>
      </c>
      <c r="S7438" s="269">
        <v>-63.75</v>
      </c>
      <c r="T7438" s="269">
        <v>-64</v>
      </c>
      <c r="DO7438"/>
    </row>
    <row r="7439" spans="15:119" x14ac:dyDescent="0.25">
      <c r="O7439" s="268" t="s">
        <v>16918</v>
      </c>
      <c r="P7439" s="268" t="s">
        <v>9484</v>
      </c>
      <c r="Q7439" s="269">
        <v>-11.75</v>
      </c>
      <c r="R7439" s="269">
        <v>-12</v>
      </c>
      <c r="S7439" s="269">
        <v>-63.5</v>
      </c>
      <c r="T7439" s="269">
        <v>-63.75</v>
      </c>
      <c r="DO7439"/>
    </row>
    <row r="7440" spans="15:119" x14ac:dyDescent="0.25">
      <c r="O7440" s="268" t="s">
        <v>16919</v>
      </c>
      <c r="P7440" s="268" t="s">
        <v>9482</v>
      </c>
      <c r="Q7440" s="269">
        <v>-11.5</v>
      </c>
      <c r="R7440" s="269">
        <v>-12</v>
      </c>
      <c r="S7440" s="269">
        <v>-63</v>
      </c>
      <c r="T7440" s="269">
        <v>-63.5</v>
      </c>
      <c r="DO7440"/>
    </row>
    <row r="7441" spans="15:119" x14ac:dyDescent="0.25">
      <c r="O7441" s="268" t="s">
        <v>16920</v>
      </c>
      <c r="P7441" s="268" t="s">
        <v>9484</v>
      </c>
      <c r="Q7441" s="269">
        <v>-11.5</v>
      </c>
      <c r="R7441" s="269">
        <v>-11.75</v>
      </c>
      <c r="S7441" s="269">
        <v>-63.25</v>
      </c>
      <c r="T7441" s="269">
        <v>-63.5</v>
      </c>
      <c r="DO7441"/>
    </row>
    <row r="7442" spans="15:119" x14ac:dyDescent="0.25">
      <c r="O7442" s="268" t="s">
        <v>16921</v>
      </c>
      <c r="P7442" s="268" t="s">
        <v>9484</v>
      </c>
      <c r="Q7442" s="269">
        <v>-11.5</v>
      </c>
      <c r="R7442" s="269">
        <v>-11.75</v>
      </c>
      <c r="S7442" s="269">
        <v>-63</v>
      </c>
      <c r="T7442" s="269">
        <v>-63.25</v>
      </c>
      <c r="DO7442"/>
    </row>
    <row r="7443" spans="15:119" x14ac:dyDescent="0.25">
      <c r="O7443" s="268" t="s">
        <v>16922</v>
      </c>
      <c r="P7443" s="268" t="s">
        <v>9484</v>
      </c>
      <c r="Q7443" s="269">
        <v>-11.75</v>
      </c>
      <c r="R7443" s="269">
        <v>-12</v>
      </c>
      <c r="S7443" s="269">
        <v>-63.25</v>
      </c>
      <c r="T7443" s="269">
        <v>-63.5</v>
      </c>
      <c r="DO7443"/>
    </row>
    <row r="7444" spans="15:119" x14ac:dyDescent="0.25">
      <c r="O7444" s="268" t="s">
        <v>16923</v>
      </c>
      <c r="P7444" s="268" t="s">
        <v>9484</v>
      </c>
      <c r="Q7444" s="269">
        <v>-11.75</v>
      </c>
      <c r="R7444" s="269">
        <v>-12</v>
      </c>
      <c r="S7444" s="269">
        <v>-63</v>
      </c>
      <c r="T7444" s="269">
        <v>-63.25</v>
      </c>
      <c r="DO7444"/>
    </row>
    <row r="7445" spans="15:119" x14ac:dyDescent="0.25">
      <c r="O7445" s="268" t="s">
        <v>16924</v>
      </c>
      <c r="P7445" s="268" t="s">
        <v>9478</v>
      </c>
      <c r="Q7445" s="269">
        <v>-10</v>
      </c>
      <c r="R7445" s="269">
        <v>-12</v>
      </c>
      <c r="S7445" s="269">
        <v>-60</v>
      </c>
      <c r="T7445" s="269">
        <v>-63</v>
      </c>
      <c r="DO7445"/>
    </row>
    <row r="7446" spans="15:119" x14ac:dyDescent="0.25">
      <c r="O7446" s="268" t="s">
        <v>16925</v>
      </c>
      <c r="P7446" s="268" t="s">
        <v>9480</v>
      </c>
      <c r="Q7446" s="269">
        <v>-10</v>
      </c>
      <c r="R7446" s="269">
        <v>-11</v>
      </c>
      <c r="S7446" s="269">
        <v>-61.5</v>
      </c>
      <c r="T7446" s="269">
        <v>-63</v>
      </c>
      <c r="DO7446"/>
    </row>
    <row r="7447" spans="15:119" x14ac:dyDescent="0.25">
      <c r="O7447" s="268" t="s">
        <v>16926</v>
      </c>
      <c r="P7447" s="268" t="s">
        <v>9482</v>
      </c>
      <c r="Q7447" s="269">
        <v>-10</v>
      </c>
      <c r="R7447" s="269">
        <v>-10.5</v>
      </c>
      <c r="S7447" s="269">
        <v>-62.5</v>
      </c>
      <c r="T7447" s="269">
        <v>-63</v>
      </c>
      <c r="DO7447"/>
    </row>
    <row r="7448" spans="15:119" x14ac:dyDescent="0.25">
      <c r="O7448" s="268" t="s">
        <v>16927</v>
      </c>
      <c r="P7448" s="268" t="s">
        <v>9484</v>
      </c>
      <c r="Q7448" s="269">
        <v>-10</v>
      </c>
      <c r="R7448" s="269">
        <v>-10.25</v>
      </c>
      <c r="S7448" s="269">
        <v>-62.75</v>
      </c>
      <c r="T7448" s="269">
        <v>-63</v>
      </c>
      <c r="DO7448"/>
    </row>
    <row r="7449" spans="15:119" x14ac:dyDescent="0.25">
      <c r="O7449" s="268" t="s">
        <v>16928</v>
      </c>
      <c r="P7449" s="268" t="s">
        <v>9484</v>
      </c>
      <c r="Q7449" s="269">
        <v>-10</v>
      </c>
      <c r="R7449" s="269">
        <v>-10.25</v>
      </c>
      <c r="S7449" s="269">
        <v>-62.5</v>
      </c>
      <c r="T7449" s="269">
        <v>-62.75</v>
      </c>
      <c r="DO7449"/>
    </row>
    <row r="7450" spans="15:119" x14ac:dyDescent="0.25">
      <c r="O7450" s="268" t="s">
        <v>16929</v>
      </c>
      <c r="P7450" s="268" t="s">
        <v>9484</v>
      </c>
      <c r="Q7450" s="269">
        <v>-10.25</v>
      </c>
      <c r="R7450" s="269">
        <v>-10.5</v>
      </c>
      <c r="S7450" s="269">
        <v>-62.75</v>
      </c>
      <c r="T7450" s="269">
        <v>-63</v>
      </c>
      <c r="DO7450"/>
    </row>
    <row r="7451" spans="15:119" x14ac:dyDescent="0.25">
      <c r="O7451" s="268" t="s">
        <v>16930</v>
      </c>
      <c r="P7451" s="268" t="s">
        <v>9484</v>
      </c>
      <c r="Q7451" s="269">
        <v>-10.25</v>
      </c>
      <c r="R7451" s="269">
        <v>-10.5</v>
      </c>
      <c r="S7451" s="269">
        <v>-62.5</v>
      </c>
      <c r="T7451" s="269">
        <v>-62.75</v>
      </c>
      <c r="DO7451"/>
    </row>
    <row r="7452" spans="15:119" x14ac:dyDescent="0.25">
      <c r="O7452" s="268" t="s">
        <v>16931</v>
      </c>
      <c r="P7452" s="268" t="s">
        <v>9482</v>
      </c>
      <c r="Q7452" s="269">
        <v>-10</v>
      </c>
      <c r="R7452" s="269">
        <v>-10.5</v>
      </c>
      <c r="S7452" s="269">
        <v>-62</v>
      </c>
      <c r="T7452" s="269">
        <v>-62.5</v>
      </c>
      <c r="DO7452"/>
    </row>
    <row r="7453" spans="15:119" x14ac:dyDescent="0.25">
      <c r="O7453" s="268" t="s">
        <v>16932</v>
      </c>
      <c r="P7453" s="268" t="s">
        <v>9484</v>
      </c>
      <c r="Q7453" s="269">
        <v>-10</v>
      </c>
      <c r="R7453" s="269">
        <v>-10.25</v>
      </c>
      <c r="S7453" s="269">
        <v>-62.25</v>
      </c>
      <c r="T7453" s="269">
        <v>-62.5</v>
      </c>
      <c r="DO7453"/>
    </row>
    <row r="7454" spans="15:119" x14ac:dyDescent="0.25">
      <c r="O7454" s="268" t="s">
        <v>16933</v>
      </c>
      <c r="P7454" s="268" t="s">
        <v>9484</v>
      </c>
      <c r="Q7454" s="269">
        <v>-10</v>
      </c>
      <c r="R7454" s="269">
        <v>-10.25</v>
      </c>
      <c r="S7454" s="269">
        <v>-62</v>
      </c>
      <c r="T7454" s="269">
        <v>-62.25</v>
      </c>
      <c r="DO7454"/>
    </row>
    <row r="7455" spans="15:119" x14ac:dyDescent="0.25">
      <c r="O7455" s="268" t="s">
        <v>16934</v>
      </c>
      <c r="P7455" s="268" t="s">
        <v>9484</v>
      </c>
      <c r="Q7455" s="269">
        <v>-10.25</v>
      </c>
      <c r="R7455" s="269">
        <v>-10.5</v>
      </c>
      <c r="S7455" s="269">
        <v>-62.25</v>
      </c>
      <c r="T7455" s="269">
        <v>-62.5</v>
      </c>
      <c r="DO7455"/>
    </row>
    <row r="7456" spans="15:119" x14ac:dyDescent="0.25">
      <c r="O7456" s="268" t="s">
        <v>16935</v>
      </c>
      <c r="P7456" s="268" t="s">
        <v>9484</v>
      </c>
      <c r="Q7456" s="269">
        <v>-10.25</v>
      </c>
      <c r="R7456" s="269">
        <v>-10.5</v>
      </c>
      <c r="S7456" s="269">
        <v>-62</v>
      </c>
      <c r="T7456" s="269">
        <v>-62.25</v>
      </c>
      <c r="DO7456"/>
    </row>
    <row r="7457" spans="15:119" x14ac:dyDescent="0.25">
      <c r="O7457" s="268" t="s">
        <v>16936</v>
      </c>
      <c r="P7457" s="268" t="s">
        <v>9482</v>
      </c>
      <c r="Q7457" s="269">
        <v>-10</v>
      </c>
      <c r="R7457" s="269">
        <v>-10.5</v>
      </c>
      <c r="S7457" s="269">
        <v>-61.5</v>
      </c>
      <c r="T7457" s="269">
        <v>-62</v>
      </c>
      <c r="DO7457"/>
    </row>
    <row r="7458" spans="15:119" x14ac:dyDescent="0.25">
      <c r="O7458" s="268" t="s">
        <v>16937</v>
      </c>
      <c r="P7458" s="268" t="s">
        <v>9484</v>
      </c>
      <c r="Q7458" s="269">
        <v>-10</v>
      </c>
      <c r="R7458" s="269">
        <v>-10.25</v>
      </c>
      <c r="S7458" s="269">
        <v>-61.75</v>
      </c>
      <c r="T7458" s="269">
        <v>-62</v>
      </c>
      <c r="DO7458"/>
    </row>
    <row r="7459" spans="15:119" x14ac:dyDescent="0.25">
      <c r="O7459" s="268" t="s">
        <v>16938</v>
      </c>
      <c r="P7459" s="268" t="s">
        <v>9484</v>
      </c>
      <c r="Q7459" s="269">
        <v>-10</v>
      </c>
      <c r="R7459" s="269">
        <v>-10.25</v>
      </c>
      <c r="S7459" s="269">
        <v>-61.5</v>
      </c>
      <c r="T7459" s="269">
        <v>-61.75</v>
      </c>
      <c r="DO7459"/>
    </row>
    <row r="7460" spans="15:119" x14ac:dyDescent="0.25">
      <c r="O7460" s="268" t="s">
        <v>16939</v>
      </c>
      <c r="P7460" s="268" t="s">
        <v>9484</v>
      </c>
      <c r="Q7460" s="269">
        <v>-10.25</v>
      </c>
      <c r="R7460" s="269">
        <v>-10.5</v>
      </c>
      <c r="S7460" s="269">
        <v>-61.75</v>
      </c>
      <c r="T7460" s="269">
        <v>-62</v>
      </c>
      <c r="DO7460"/>
    </row>
    <row r="7461" spans="15:119" x14ac:dyDescent="0.25">
      <c r="O7461" s="268" t="s">
        <v>16940</v>
      </c>
      <c r="P7461" s="268" t="s">
        <v>9484</v>
      </c>
      <c r="Q7461" s="269">
        <v>-10.25</v>
      </c>
      <c r="R7461" s="269">
        <v>-10.5</v>
      </c>
      <c r="S7461" s="269">
        <v>-61.5</v>
      </c>
      <c r="T7461" s="269">
        <v>-61.75</v>
      </c>
      <c r="DO7461"/>
    </row>
    <row r="7462" spans="15:119" x14ac:dyDescent="0.25">
      <c r="O7462" s="268" t="s">
        <v>16941</v>
      </c>
      <c r="P7462" s="268" t="s">
        <v>9482</v>
      </c>
      <c r="Q7462" s="269">
        <v>-10.5</v>
      </c>
      <c r="R7462" s="269">
        <v>-11</v>
      </c>
      <c r="S7462" s="269">
        <v>-62.5</v>
      </c>
      <c r="T7462" s="269">
        <v>-63</v>
      </c>
      <c r="DO7462"/>
    </row>
    <row r="7463" spans="15:119" x14ac:dyDescent="0.25">
      <c r="O7463" s="268" t="s">
        <v>16942</v>
      </c>
      <c r="P7463" s="268" t="s">
        <v>9484</v>
      </c>
      <c r="Q7463" s="269">
        <v>-10.5</v>
      </c>
      <c r="R7463" s="269">
        <v>-10.75</v>
      </c>
      <c r="S7463" s="269">
        <v>-62.75</v>
      </c>
      <c r="T7463" s="269">
        <v>-63</v>
      </c>
      <c r="DO7463"/>
    </row>
    <row r="7464" spans="15:119" x14ac:dyDescent="0.25">
      <c r="O7464" s="268" t="s">
        <v>16943</v>
      </c>
      <c r="P7464" s="268" t="s">
        <v>9484</v>
      </c>
      <c r="Q7464" s="269">
        <v>-10.5</v>
      </c>
      <c r="R7464" s="269">
        <v>-10.75</v>
      </c>
      <c r="S7464" s="269">
        <v>-62.5</v>
      </c>
      <c r="T7464" s="269">
        <v>-62.75</v>
      </c>
      <c r="DO7464"/>
    </row>
    <row r="7465" spans="15:119" x14ac:dyDescent="0.25">
      <c r="O7465" s="268" t="s">
        <v>16944</v>
      </c>
      <c r="P7465" s="268" t="s">
        <v>9484</v>
      </c>
      <c r="Q7465" s="269">
        <v>-10.75</v>
      </c>
      <c r="R7465" s="269">
        <v>-11</v>
      </c>
      <c r="S7465" s="269">
        <v>-62.75</v>
      </c>
      <c r="T7465" s="269">
        <v>-63</v>
      </c>
      <c r="DO7465"/>
    </row>
    <row r="7466" spans="15:119" x14ac:dyDescent="0.25">
      <c r="O7466" s="268" t="s">
        <v>16945</v>
      </c>
      <c r="P7466" s="268" t="s">
        <v>9484</v>
      </c>
      <c r="Q7466" s="269">
        <v>-10.75</v>
      </c>
      <c r="R7466" s="269">
        <v>-11</v>
      </c>
      <c r="S7466" s="269">
        <v>-62.5</v>
      </c>
      <c r="T7466" s="269">
        <v>-62.75</v>
      </c>
      <c r="DO7466"/>
    </row>
    <row r="7467" spans="15:119" x14ac:dyDescent="0.25">
      <c r="O7467" s="268" t="s">
        <v>16946</v>
      </c>
      <c r="P7467" s="268" t="s">
        <v>9482</v>
      </c>
      <c r="Q7467" s="269">
        <v>-10.5</v>
      </c>
      <c r="R7467" s="269">
        <v>-11</v>
      </c>
      <c r="S7467" s="269">
        <v>-62</v>
      </c>
      <c r="T7467" s="269">
        <v>-62.5</v>
      </c>
      <c r="DO7467"/>
    </row>
    <row r="7468" spans="15:119" x14ac:dyDescent="0.25">
      <c r="O7468" s="268" t="s">
        <v>16947</v>
      </c>
      <c r="P7468" s="268" t="s">
        <v>9484</v>
      </c>
      <c r="Q7468" s="269">
        <v>-10.5</v>
      </c>
      <c r="R7468" s="269">
        <v>-10.75</v>
      </c>
      <c r="S7468" s="269">
        <v>-62.25</v>
      </c>
      <c r="T7468" s="269">
        <v>-62.5</v>
      </c>
      <c r="DO7468"/>
    </row>
    <row r="7469" spans="15:119" x14ac:dyDescent="0.25">
      <c r="O7469" s="268" t="s">
        <v>16948</v>
      </c>
      <c r="P7469" s="268" t="s">
        <v>9484</v>
      </c>
      <c r="Q7469" s="269">
        <v>-10.5</v>
      </c>
      <c r="R7469" s="269">
        <v>-10.75</v>
      </c>
      <c r="S7469" s="269">
        <v>-62</v>
      </c>
      <c r="T7469" s="269">
        <v>-62.25</v>
      </c>
      <c r="DO7469"/>
    </row>
    <row r="7470" spans="15:119" x14ac:dyDescent="0.25">
      <c r="O7470" s="268" t="s">
        <v>16949</v>
      </c>
      <c r="P7470" s="268" t="s">
        <v>9484</v>
      </c>
      <c r="Q7470" s="269">
        <v>-10.75</v>
      </c>
      <c r="R7470" s="269">
        <v>-11</v>
      </c>
      <c r="S7470" s="269">
        <v>-62.25</v>
      </c>
      <c r="T7470" s="269">
        <v>-62.5</v>
      </c>
      <c r="DO7470"/>
    </row>
    <row r="7471" spans="15:119" x14ac:dyDescent="0.25">
      <c r="O7471" s="268" t="s">
        <v>16950</v>
      </c>
      <c r="P7471" s="268" t="s">
        <v>9484</v>
      </c>
      <c r="Q7471" s="269">
        <v>-10.75</v>
      </c>
      <c r="R7471" s="269">
        <v>-11</v>
      </c>
      <c r="S7471" s="269">
        <v>-62</v>
      </c>
      <c r="T7471" s="269">
        <v>-62.25</v>
      </c>
      <c r="DO7471"/>
    </row>
    <row r="7472" spans="15:119" x14ac:dyDescent="0.25">
      <c r="O7472" s="268" t="s">
        <v>16951</v>
      </c>
      <c r="P7472" s="268" t="s">
        <v>9482</v>
      </c>
      <c r="Q7472" s="269">
        <v>-10.5</v>
      </c>
      <c r="R7472" s="269">
        <v>-11</v>
      </c>
      <c r="S7472" s="269">
        <v>-61.5</v>
      </c>
      <c r="T7472" s="269">
        <v>-62</v>
      </c>
      <c r="DO7472"/>
    </row>
    <row r="7473" spans="15:119" x14ac:dyDescent="0.25">
      <c r="O7473" s="268" t="s">
        <v>16952</v>
      </c>
      <c r="P7473" s="268" t="s">
        <v>9484</v>
      </c>
      <c r="Q7473" s="269">
        <v>-10.5</v>
      </c>
      <c r="R7473" s="269">
        <v>-10.75</v>
      </c>
      <c r="S7473" s="269">
        <v>-61.75</v>
      </c>
      <c r="T7473" s="269">
        <v>-62</v>
      </c>
      <c r="DO7473"/>
    </row>
    <row r="7474" spans="15:119" x14ac:dyDescent="0.25">
      <c r="O7474" s="268" t="s">
        <v>16953</v>
      </c>
      <c r="P7474" s="268" t="s">
        <v>9484</v>
      </c>
      <c r="Q7474" s="269">
        <v>-10.5</v>
      </c>
      <c r="R7474" s="269">
        <v>-10.75</v>
      </c>
      <c r="S7474" s="269">
        <v>-61.5</v>
      </c>
      <c r="T7474" s="269">
        <v>-61.75</v>
      </c>
      <c r="DO7474"/>
    </row>
    <row r="7475" spans="15:119" x14ac:dyDescent="0.25">
      <c r="O7475" s="268" t="s">
        <v>16954</v>
      </c>
      <c r="P7475" s="268" t="s">
        <v>9484</v>
      </c>
      <c r="Q7475" s="269">
        <v>-10.75</v>
      </c>
      <c r="R7475" s="269">
        <v>-11</v>
      </c>
      <c r="S7475" s="269">
        <v>-61.75</v>
      </c>
      <c r="T7475" s="269">
        <v>-62</v>
      </c>
      <c r="DO7475"/>
    </row>
    <row r="7476" spans="15:119" x14ac:dyDescent="0.25">
      <c r="O7476" s="268" t="s">
        <v>16955</v>
      </c>
      <c r="P7476" s="268" t="s">
        <v>9484</v>
      </c>
      <c r="Q7476" s="269">
        <v>-10.75</v>
      </c>
      <c r="R7476" s="269">
        <v>-11</v>
      </c>
      <c r="S7476" s="269">
        <v>-61.5</v>
      </c>
      <c r="T7476" s="269">
        <v>-61.75</v>
      </c>
      <c r="DO7476"/>
    </row>
    <row r="7477" spans="15:119" x14ac:dyDescent="0.25">
      <c r="O7477" s="268" t="s">
        <v>16956</v>
      </c>
      <c r="P7477" s="268" t="s">
        <v>9480</v>
      </c>
      <c r="Q7477" s="269">
        <v>-10</v>
      </c>
      <c r="R7477" s="269">
        <v>-11</v>
      </c>
      <c r="S7477" s="269">
        <v>-60</v>
      </c>
      <c r="T7477" s="269">
        <v>-61.5</v>
      </c>
      <c r="DO7477"/>
    </row>
    <row r="7478" spans="15:119" x14ac:dyDescent="0.25">
      <c r="O7478" s="268" t="s">
        <v>16957</v>
      </c>
      <c r="P7478" s="268" t="s">
        <v>9482</v>
      </c>
      <c r="Q7478" s="269">
        <v>-10</v>
      </c>
      <c r="R7478" s="269">
        <v>-10.5</v>
      </c>
      <c r="S7478" s="269">
        <v>-61</v>
      </c>
      <c r="T7478" s="269">
        <v>-61.5</v>
      </c>
      <c r="DO7478"/>
    </row>
    <row r="7479" spans="15:119" x14ac:dyDescent="0.25">
      <c r="O7479" s="268" t="s">
        <v>16958</v>
      </c>
      <c r="P7479" s="268" t="s">
        <v>9484</v>
      </c>
      <c r="Q7479" s="269">
        <v>-10</v>
      </c>
      <c r="R7479" s="269">
        <v>-10.25</v>
      </c>
      <c r="S7479" s="269">
        <v>-61.25</v>
      </c>
      <c r="T7479" s="269">
        <v>-61.5</v>
      </c>
      <c r="DO7479"/>
    </row>
    <row r="7480" spans="15:119" x14ac:dyDescent="0.25">
      <c r="O7480" s="268" t="s">
        <v>16959</v>
      </c>
      <c r="P7480" s="268" t="s">
        <v>9484</v>
      </c>
      <c r="Q7480" s="269">
        <v>-10</v>
      </c>
      <c r="R7480" s="269">
        <v>-10.25</v>
      </c>
      <c r="S7480" s="269">
        <v>-61</v>
      </c>
      <c r="T7480" s="269">
        <v>-61.25</v>
      </c>
      <c r="DO7480"/>
    </row>
    <row r="7481" spans="15:119" x14ac:dyDescent="0.25">
      <c r="O7481" s="268" t="s">
        <v>16960</v>
      </c>
      <c r="P7481" s="268" t="s">
        <v>9484</v>
      </c>
      <c r="Q7481" s="269">
        <v>-10.25</v>
      </c>
      <c r="R7481" s="269">
        <v>-10.5</v>
      </c>
      <c r="S7481" s="269">
        <v>-61.25</v>
      </c>
      <c r="T7481" s="269">
        <v>-61.5</v>
      </c>
      <c r="DO7481"/>
    </row>
    <row r="7482" spans="15:119" x14ac:dyDescent="0.25">
      <c r="O7482" s="268" t="s">
        <v>16961</v>
      </c>
      <c r="P7482" s="268" t="s">
        <v>9484</v>
      </c>
      <c r="Q7482" s="269">
        <v>-10.25</v>
      </c>
      <c r="R7482" s="269">
        <v>-10.5</v>
      </c>
      <c r="S7482" s="269">
        <v>-61</v>
      </c>
      <c r="T7482" s="269">
        <v>-61.25</v>
      </c>
      <c r="DO7482"/>
    </row>
    <row r="7483" spans="15:119" x14ac:dyDescent="0.25">
      <c r="O7483" s="268" t="s">
        <v>16962</v>
      </c>
      <c r="P7483" s="268" t="s">
        <v>9482</v>
      </c>
      <c r="Q7483" s="269">
        <v>-10</v>
      </c>
      <c r="R7483" s="269">
        <v>-10.5</v>
      </c>
      <c r="S7483" s="269">
        <v>-60.5</v>
      </c>
      <c r="T7483" s="269">
        <v>-61</v>
      </c>
      <c r="DO7483"/>
    </row>
    <row r="7484" spans="15:119" x14ac:dyDescent="0.25">
      <c r="O7484" s="268" t="s">
        <v>16963</v>
      </c>
      <c r="P7484" s="268" t="s">
        <v>9484</v>
      </c>
      <c r="Q7484" s="269">
        <v>-10</v>
      </c>
      <c r="R7484" s="269">
        <v>-10.25</v>
      </c>
      <c r="S7484" s="269">
        <v>-60.75</v>
      </c>
      <c r="T7484" s="269">
        <v>-61</v>
      </c>
      <c r="DO7484"/>
    </row>
    <row r="7485" spans="15:119" x14ac:dyDescent="0.25">
      <c r="O7485" s="268" t="s">
        <v>16964</v>
      </c>
      <c r="P7485" s="268" t="s">
        <v>9484</v>
      </c>
      <c r="Q7485" s="269">
        <v>-10</v>
      </c>
      <c r="R7485" s="269">
        <v>-10.25</v>
      </c>
      <c r="S7485" s="269">
        <v>-60.5</v>
      </c>
      <c r="T7485" s="269">
        <v>-60.75</v>
      </c>
      <c r="DO7485"/>
    </row>
    <row r="7486" spans="15:119" x14ac:dyDescent="0.25">
      <c r="O7486" s="268" t="s">
        <v>16965</v>
      </c>
      <c r="P7486" s="268" t="s">
        <v>9484</v>
      </c>
      <c r="Q7486" s="269">
        <v>-10.25</v>
      </c>
      <c r="R7486" s="269">
        <v>-10.5</v>
      </c>
      <c r="S7486" s="269">
        <v>-60.75</v>
      </c>
      <c r="T7486" s="269">
        <v>-61</v>
      </c>
      <c r="DO7486"/>
    </row>
    <row r="7487" spans="15:119" x14ac:dyDescent="0.25">
      <c r="O7487" s="268" t="s">
        <v>16966</v>
      </c>
      <c r="P7487" s="268" t="s">
        <v>9484</v>
      </c>
      <c r="Q7487" s="269">
        <v>-10.25</v>
      </c>
      <c r="R7487" s="269">
        <v>-10.5</v>
      </c>
      <c r="S7487" s="269">
        <v>-60.5</v>
      </c>
      <c r="T7487" s="269">
        <v>-60.75</v>
      </c>
      <c r="DO7487"/>
    </row>
    <row r="7488" spans="15:119" x14ac:dyDescent="0.25">
      <c r="O7488" s="268" t="s">
        <v>16967</v>
      </c>
      <c r="P7488" s="268" t="s">
        <v>9482</v>
      </c>
      <c r="Q7488" s="269">
        <v>-10</v>
      </c>
      <c r="R7488" s="269">
        <v>-10.5</v>
      </c>
      <c r="S7488" s="269">
        <v>-60</v>
      </c>
      <c r="T7488" s="269">
        <v>-60.5</v>
      </c>
      <c r="DO7488"/>
    </row>
    <row r="7489" spans="15:119" x14ac:dyDescent="0.25">
      <c r="O7489" s="268" t="s">
        <v>16968</v>
      </c>
      <c r="P7489" s="268" t="s">
        <v>9484</v>
      </c>
      <c r="Q7489" s="269">
        <v>-10</v>
      </c>
      <c r="R7489" s="269">
        <v>-10.25</v>
      </c>
      <c r="S7489" s="269">
        <v>-60.25</v>
      </c>
      <c r="T7489" s="269">
        <v>-60.5</v>
      </c>
      <c r="DO7489"/>
    </row>
    <row r="7490" spans="15:119" x14ac:dyDescent="0.25">
      <c r="O7490" s="268" t="s">
        <v>16969</v>
      </c>
      <c r="P7490" s="268" t="s">
        <v>9484</v>
      </c>
      <c r="Q7490" s="269">
        <v>-10</v>
      </c>
      <c r="R7490" s="269">
        <v>-10.25</v>
      </c>
      <c r="S7490" s="269">
        <v>-60</v>
      </c>
      <c r="T7490" s="269">
        <v>-60.25</v>
      </c>
      <c r="DO7490"/>
    </row>
    <row r="7491" spans="15:119" x14ac:dyDescent="0.25">
      <c r="O7491" s="268" t="s">
        <v>16970</v>
      </c>
      <c r="P7491" s="268" t="s">
        <v>9484</v>
      </c>
      <c r="Q7491" s="269">
        <v>-10.25</v>
      </c>
      <c r="R7491" s="269">
        <v>-10.5</v>
      </c>
      <c r="S7491" s="269">
        <v>-60.25</v>
      </c>
      <c r="T7491" s="269">
        <v>-60.5</v>
      </c>
      <c r="DO7491"/>
    </row>
    <row r="7492" spans="15:119" x14ac:dyDescent="0.25">
      <c r="O7492" s="268" t="s">
        <v>16971</v>
      </c>
      <c r="P7492" s="268" t="s">
        <v>9484</v>
      </c>
      <c r="Q7492" s="269">
        <v>-10.25</v>
      </c>
      <c r="R7492" s="269">
        <v>-10.5</v>
      </c>
      <c r="S7492" s="269">
        <v>-60</v>
      </c>
      <c r="T7492" s="269">
        <v>-60.25</v>
      </c>
      <c r="DO7492"/>
    </row>
    <row r="7493" spans="15:119" x14ac:dyDescent="0.25">
      <c r="O7493" s="268" t="s">
        <v>16972</v>
      </c>
      <c r="P7493" s="268" t="s">
        <v>9482</v>
      </c>
      <c r="Q7493" s="269">
        <v>-10.5</v>
      </c>
      <c r="R7493" s="269">
        <v>-11</v>
      </c>
      <c r="S7493" s="269">
        <v>-61</v>
      </c>
      <c r="T7493" s="269">
        <v>-61.5</v>
      </c>
      <c r="DO7493"/>
    </row>
    <row r="7494" spans="15:119" x14ac:dyDescent="0.25">
      <c r="O7494" s="268" t="s">
        <v>16973</v>
      </c>
      <c r="P7494" s="268" t="s">
        <v>9484</v>
      </c>
      <c r="Q7494" s="269">
        <v>-10.5</v>
      </c>
      <c r="R7494" s="269">
        <v>-10.75</v>
      </c>
      <c r="S7494" s="269">
        <v>-61.25</v>
      </c>
      <c r="T7494" s="269">
        <v>-61.5</v>
      </c>
      <c r="DO7494"/>
    </row>
    <row r="7495" spans="15:119" x14ac:dyDescent="0.25">
      <c r="O7495" s="268" t="s">
        <v>16974</v>
      </c>
      <c r="P7495" s="268" t="s">
        <v>9484</v>
      </c>
      <c r="Q7495" s="269">
        <v>-10.5</v>
      </c>
      <c r="R7495" s="269">
        <v>-10.75</v>
      </c>
      <c r="S7495" s="269">
        <v>-61</v>
      </c>
      <c r="T7495" s="269">
        <v>-61.25</v>
      </c>
      <c r="DO7495"/>
    </row>
    <row r="7496" spans="15:119" x14ac:dyDescent="0.25">
      <c r="O7496" s="268" t="s">
        <v>16975</v>
      </c>
      <c r="P7496" s="268" t="s">
        <v>9484</v>
      </c>
      <c r="Q7496" s="269">
        <v>-10.75</v>
      </c>
      <c r="R7496" s="269">
        <v>-11</v>
      </c>
      <c r="S7496" s="269">
        <v>-61.25</v>
      </c>
      <c r="T7496" s="269">
        <v>-61.5</v>
      </c>
      <c r="DO7496"/>
    </row>
    <row r="7497" spans="15:119" x14ac:dyDescent="0.25">
      <c r="O7497" s="268" t="s">
        <v>16976</v>
      </c>
      <c r="P7497" s="268" t="s">
        <v>9484</v>
      </c>
      <c r="Q7497" s="269">
        <v>-10.75</v>
      </c>
      <c r="R7497" s="269">
        <v>-11</v>
      </c>
      <c r="S7497" s="269">
        <v>-61</v>
      </c>
      <c r="T7497" s="269">
        <v>-61.25</v>
      </c>
      <c r="DO7497"/>
    </row>
    <row r="7498" spans="15:119" x14ac:dyDescent="0.25">
      <c r="O7498" s="268" t="s">
        <v>16977</v>
      </c>
      <c r="P7498" s="268" t="s">
        <v>9482</v>
      </c>
      <c r="Q7498" s="269">
        <v>-10.5</v>
      </c>
      <c r="R7498" s="269">
        <v>-11</v>
      </c>
      <c r="S7498" s="269">
        <v>-60.5</v>
      </c>
      <c r="T7498" s="269">
        <v>-61</v>
      </c>
      <c r="DO7498"/>
    </row>
    <row r="7499" spans="15:119" x14ac:dyDescent="0.25">
      <c r="O7499" s="268" t="s">
        <v>16978</v>
      </c>
      <c r="P7499" s="268" t="s">
        <v>9484</v>
      </c>
      <c r="Q7499" s="269">
        <v>-10.5</v>
      </c>
      <c r="R7499" s="269">
        <v>-10.75</v>
      </c>
      <c r="S7499" s="269">
        <v>-60.75</v>
      </c>
      <c r="T7499" s="269">
        <v>-61</v>
      </c>
      <c r="DO7499"/>
    </row>
    <row r="7500" spans="15:119" x14ac:dyDescent="0.25">
      <c r="O7500" s="268" t="s">
        <v>16979</v>
      </c>
      <c r="P7500" s="268" t="s">
        <v>9484</v>
      </c>
      <c r="Q7500" s="269">
        <v>-10.5</v>
      </c>
      <c r="R7500" s="269">
        <v>-10.75</v>
      </c>
      <c r="S7500" s="269">
        <v>-60.5</v>
      </c>
      <c r="T7500" s="269">
        <v>-60.75</v>
      </c>
      <c r="DO7500"/>
    </row>
    <row r="7501" spans="15:119" x14ac:dyDescent="0.25">
      <c r="O7501" s="268" t="s">
        <v>16980</v>
      </c>
      <c r="P7501" s="268" t="s">
        <v>9484</v>
      </c>
      <c r="Q7501" s="269">
        <v>-10.75</v>
      </c>
      <c r="R7501" s="269">
        <v>-11</v>
      </c>
      <c r="S7501" s="269">
        <v>-60.75</v>
      </c>
      <c r="T7501" s="269">
        <v>-61</v>
      </c>
      <c r="DO7501"/>
    </row>
    <row r="7502" spans="15:119" x14ac:dyDescent="0.25">
      <c r="O7502" s="268" t="s">
        <v>16981</v>
      </c>
      <c r="P7502" s="268" t="s">
        <v>9484</v>
      </c>
      <c r="Q7502" s="269">
        <v>-10.75</v>
      </c>
      <c r="R7502" s="269">
        <v>-11</v>
      </c>
      <c r="S7502" s="269">
        <v>-60.5</v>
      </c>
      <c r="T7502" s="269">
        <v>-60.75</v>
      </c>
      <c r="DO7502"/>
    </row>
    <row r="7503" spans="15:119" x14ac:dyDescent="0.25">
      <c r="O7503" s="268" t="s">
        <v>16982</v>
      </c>
      <c r="P7503" s="268" t="s">
        <v>9482</v>
      </c>
      <c r="Q7503" s="269">
        <v>-10.5</v>
      </c>
      <c r="R7503" s="269">
        <v>-11</v>
      </c>
      <c r="S7503" s="269">
        <v>-60</v>
      </c>
      <c r="T7503" s="269">
        <v>-60.5</v>
      </c>
      <c r="DO7503"/>
    </row>
    <row r="7504" spans="15:119" x14ac:dyDescent="0.25">
      <c r="O7504" s="268" t="s">
        <v>16983</v>
      </c>
      <c r="P7504" s="268" t="s">
        <v>9484</v>
      </c>
      <c r="Q7504" s="269">
        <v>-10.5</v>
      </c>
      <c r="R7504" s="269">
        <v>-10.75</v>
      </c>
      <c r="S7504" s="269">
        <v>-60.25</v>
      </c>
      <c r="T7504" s="269">
        <v>-60.5</v>
      </c>
      <c r="DO7504"/>
    </row>
    <row r="7505" spans="15:119" x14ac:dyDescent="0.25">
      <c r="O7505" s="268" t="s">
        <v>16984</v>
      </c>
      <c r="P7505" s="268" t="s">
        <v>9484</v>
      </c>
      <c r="Q7505" s="269">
        <v>-10.5</v>
      </c>
      <c r="R7505" s="269">
        <v>-10.75</v>
      </c>
      <c r="S7505" s="269">
        <v>-60</v>
      </c>
      <c r="T7505" s="269">
        <v>-60.25</v>
      </c>
      <c r="DO7505"/>
    </row>
    <row r="7506" spans="15:119" x14ac:dyDescent="0.25">
      <c r="O7506" s="268" t="s">
        <v>16985</v>
      </c>
      <c r="P7506" s="268" t="s">
        <v>9484</v>
      </c>
      <c r="Q7506" s="269">
        <v>-10.75</v>
      </c>
      <c r="R7506" s="269">
        <v>-11</v>
      </c>
      <c r="S7506" s="269">
        <v>-60.25</v>
      </c>
      <c r="T7506" s="269">
        <v>-60.5</v>
      </c>
      <c r="DO7506"/>
    </row>
    <row r="7507" spans="15:119" x14ac:dyDescent="0.25">
      <c r="O7507" s="268" t="s">
        <v>16986</v>
      </c>
      <c r="P7507" s="268" t="s">
        <v>9484</v>
      </c>
      <c r="Q7507" s="269">
        <v>-10.75</v>
      </c>
      <c r="R7507" s="269">
        <v>-11</v>
      </c>
      <c r="S7507" s="269">
        <v>-60</v>
      </c>
      <c r="T7507" s="269">
        <v>-60.25</v>
      </c>
      <c r="DO7507"/>
    </row>
    <row r="7508" spans="15:119" x14ac:dyDescent="0.25">
      <c r="O7508" s="268" t="s">
        <v>16987</v>
      </c>
      <c r="P7508" s="268" t="s">
        <v>9480</v>
      </c>
      <c r="Q7508" s="269">
        <v>-11</v>
      </c>
      <c r="R7508" s="269">
        <v>-12</v>
      </c>
      <c r="S7508" s="269">
        <v>-61.5</v>
      </c>
      <c r="T7508" s="269">
        <v>-63</v>
      </c>
      <c r="DO7508"/>
    </row>
    <row r="7509" spans="15:119" x14ac:dyDescent="0.25">
      <c r="O7509" s="268" t="s">
        <v>16988</v>
      </c>
      <c r="P7509" s="268" t="s">
        <v>9482</v>
      </c>
      <c r="Q7509" s="269">
        <v>-11</v>
      </c>
      <c r="R7509" s="269">
        <v>-11.5</v>
      </c>
      <c r="S7509" s="269">
        <v>-62.5</v>
      </c>
      <c r="T7509" s="269">
        <v>-63</v>
      </c>
      <c r="DO7509"/>
    </row>
    <row r="7510" spans="15:119" x14ac:dyDescent="0.25">
      <c r="O7510" s="268" t="s">
        <v>16989</v>
      </c>
      <c r="P7510" s="268" t="s">
        <v>9484</v>
      </c>
      <c r="Q7510" s="269">
        <v>-11</v>
      </c>
      <c r="R7510" s="269">
        <v>-11.25</v>
      </c>
      <c r="S7510" s="269">
        <v>-62.75</v>
      </c>
      <c r="T7510" s="269">
        <v>-63</v>
      </c>
      <c r="DO7510"/>
    </row>
    <row r="7511" spans="15:119" x14ac:dyDescent="0.25">
      <c r="O7511" s="268" t="s">
        <v>16990</v>
      </c>
      <c r="P7511" s="268" t="s">
        <v>9484</v>
      </c>
      <c r="Q7511" s="269">
        <v>-11</v>
      </c>
      <c r="R7511" s="269">
        <v>-11.25</v>
      </c>
      <c r="S7511" s="269">
        <v>-62.5</v>
      </c>
      <c r="T7511" s="269">
        <v>-62.75</v>
      </c>
      <c r="DO7511"/>
    </row>
    <row r="7512" spans="15:119" x14ac:dyDescent="0.25">
      <c r="O7512" s="268" t="s">
        <v>16991</v>
      </c>
      <c r="P7512" s="268" t="s">
        <v>9484</v>
      </c>
      <c r="Q7512" s="269">
        <v>-11.25</v>
      </c>
      <c r="R7512" s="269">
        <v>-11.5</v>
      </c>
      <c r="S7512" s="269">
        <v>-62.75</v>
      </c>
      <c r="T7512" s="269">
        <v>-63</v>
      </c>
      <c r="DO7512"/>
    </row>
    <row r="7513" spans="15:119" x14ac:dyDescent="0.25">
      <c r="O7513" s="268" t="s">
        <v>16992</v>
      </c>
      <c r="P7513" s="268" t="s">
        <v>9484</v>
      </c>
      <c r="Q7513" s="269">
        <v>-11.25</v>
      </c>
      <c r="R7513" s="269">
        <v>-11.5</v>
      </c>
      <c r="S7513" s="269">
        <v>-62.5</v>
      </c>
      <c r="T7513" s="269">
        <v>-62.75</v>
      </c>
      <c r="DO7513"/>
    </row>
    <row r="7514" spans="15:119" x14ac:dyDescent="0.25">
      <c r="O7514" s="268" t="s">
        <v>16993</v>
      </c>
      <c r="P7514" s="268" t="s">
        <v>9482</v>
      </c>
      <c r="Q7514" s="269">
        <v>-11</v>
      </c>
      <c r="R7514" s="269">
        <v>-11.5</v>
      </c>
      <c r="S7514" s="269">
        <v>-62</v>
      </c>
      <c r="T7514" s="269">
        <v>-62.5</v>
      </c>
      <c r="DO7514"/>
    </row>
    <row r="7515" spans="15:119" x14ac:dyDescent="0.25">
      <c r="O7515" s="268" t="s">
        <v>16994</v>
      </c>
      <c r="P7515" s="268" t="s">
        <v>9484</v>
      </c>
      <c r="Q7515" s="269">
        <v>-11</v>
      </c>
      <c r="R7515" s="269">
        <v>-11.25</v>
      </c>
      <c r="S7515" s="269">
        <v>-62.25</v>
      </c>
      <c r="T7515" s="269">
        <v>-62.5</v>
      </c>
      <c r="DO7515"/>
    </row>
    <row r="7516" spans="15:119" x14ac:dyDescent="0.25">
      <c r="O7516" s="268" t="s">
        <v>16995</v>
      </c>
      <c r="P7516" s="268" t="s">
        <v>9484</v>
      </c>
      <c r="Q7516" s="269">
        <v>-11</v>
      </c>
      <c r="R7516" s="269">
        <v>-11.25</v>
      </c>
      <c r="S7516" s="269">
        <v>-62</v>
      </c>
      <c r="T7516" s="269">
        <v>-62.25</v>
      </c>
      <c r="DO7516"/>
    </row>
    <row r="7517" spans="15:119" x14ac:dyDescent="0.25">
      <c r="O7517" s="268" t="s">
        <v>16996</v>
      </c>
      <c r="P7517" s="268" t="s">
        <v>9484</v>
      </c>
      <c r="Q7517" s="269">
        <v>-11.25</v>
      </c>
      <c r="R7517" s="269">
        <v>-11.5</v>
      </c>
      <c r="S7517" s="269">
        <v>-62.25</v>
      </c>
      <c r="T7517" s="269">
        <v>-62.5</v>
      </c>
      <c r="DO7517"/>
    </row>
    <row r="7518" spans="15:119" x14ac:dyDescent="0.25">
      <c r="O7518" s="268" t="s">
        <v>16997</v>
      </c>
      <c r="P7518" s="268" t="s">
        <v>9484</v>
      </c>
      <c r="Q7518" s="269">
        <v>-11.25</v>
      </c>
      <c r="R7518" s="269">
        <v>-11.5</v>
      </c>
      <c r="S7518" s="269">
        <v>-62</v>
      </c>
      <c r="T7518" s="269">
        <v>-62.25</v>
      </c>
      <c r="DO7518"/>
    </row>
    <row r="7519" spans="15:119" x14ac:dyDescent="0.25">
      <c r="O7519" s="268" t="s">
        <v>16998</v>
      </c>
      <c r="P7519" s="268" t="s">
        <v>9482</v>
      </c>
      <c r="Q7519" s="269">
        <v>-11</v>
      </c>
      <c r="R7519" s="269">
        <v>-11.5</v>
      </c>
      <c r="S7519" s="269">
        <v>-61.5</v>
      </c>
      <c r="T7519" s="269">
        <v>-62</v>
      </c>
      <c r="DO7519"/>
    </row>
    <row r="7520" spans="15:119" x14ac:dyDescent="0.25">
      <c r="O7520" s="268" t="s">
        <v>16999</v>
      </c>
      <c r="P7520" s="268" t="s">
        <v>9484</v>
      </c>
      <c r="Q7520" s="269">
        <v>-11</v>
      </c>
      <c r="R7520" s="269">
        <v>-11.25</v>
      </c>
      <c r="S7520" s="269">
        <v>-61.75</v>
      </c>
      <c r="T7520" s="269">
        <v>-62</v>
      </c>
      <c r="DO7520"/>
    </row>
    <row r="7521" spans="15:119" x14ac:dyDescent="0.25">
      <c r="O7521" s="268" t="s">
        <v>17000</v>
      </c>
      <c r="P7521" s="268" t="s">
        <v>9484</v>
      </c>
      <c r="Q7521" s="269">
        <v>-11</v>
      </c>
      <c r="R7521" s="269">
        <v>-11.25</v>
      </c>
      <c r="S7521" s="269">
        <v>-61.5</v>
      </c>
      <c r="T7521" s="269">
        <v>-61.75</v>
      </c>
      <c r="DO7521"/>
    </row>
    <row r="7522" spans="15:119" x14ac:dyDescent="0.25">
      <c r="O7522" s="268" t="s">
        <v>17001</v>
      </c>
      <c r="P7522" s="268" t="s">
        <v>9484</v>
      </c>
      <c r="Q7522" s="269">
        <v>-11.25</v>
      </c>
      <c r="R7522" s="269">
        <v>-11.5</v>
      </c>
      <c r="S7522" s="269">
        <v>-61.75</v>
      </c>
      <c r="T7522" s="269">
        <v>-62</v>
      </c>
      <c r="DO7522"/>
    </row>
    <row r="7523" spans="15:119" x14ac:dyDescent="0.25">
      <c r="O7523" s="268" t="s">
        <v>17002</v>
      </c>
      <c r="P7523" s="268" t="s">
        <v>9484</v>
      </c>
      <c r="Q7523" s="269">
        <v>-11.25</v>
      </c>
      <c r="R7523" s="269">
        <v>-11.5</v>
      </c>
      <c r="S7523" s="269">
        <v>-61.5</v>
      </c>
      <c r="T7523" s="269">
        <v>-61.75</v>
      </c>
      <c r="DO7523"/>
    </row>
    <row r="7524" spans="15:119" x14ac:dyDescent="0.25">
      <c r="O7524" s="268" t="s">
        <v>17003</v>
      </c>
      <c r="P7524" s="268" t="s">
        <v>9482</v>
      </c>
      <c r="Q7524" s="269">
        <v>-11.5</v>
      </c>
      <c r="R7524" s="269">
        <v>-12</v>
      </c>
      <c r="S7524" s="269">
        <v>-62.5</v>
      </c>
      <c r="T7524" s="269">
        <v>-63</v>
      </c>
      <c r="DO7524"/>
    </row>
    <row r="7525" spans="15:119" x14ac:dyDescent="0.25">
      <c r="O7525" s="268" t="s">
        <v>17004</v>
      </c>
      <c r="P7525" s="268" t="s">
        <v>9484</v>
      </c>
      <c r="Q7525" s="269">
        <v>-11.5</v>
      </c>
      <c r="R7525" s="269">
        <v>-11.75</v>
      </c>
      <c r="S7525" s="269">
        <v>-62.75</v>
      </c>
      <c r="T7525" s="269">
        <v>-63</v>
      </c>
      <c r="DO7525"/>
    </row>
    <row r="7526" spans="15:119" x14ac:dyDescent="0.25">
      <c r="O7526" s="268" t="s">
        <v>17005</v>
      </c>
      <c r="P7526" s="268" t="s">
        <v>9484</v>
      </c>
      <c r="Q7526" s="269">
        <v>-11.5</v>
      </c>
      <c r="R7526" s="269">
        <v>-11.75</v>
      </c>
      <c r="S7526" s="269">
        <v>-62.5</v>
      </c>
      <c r="T7526" s="269">
        <v>-62.75</v>
      </c>
      <c r="DO7526"/>
    </row>
    <row r="7527" spans="15:119" x14ac:dyDescent="0.25">
      <c r="O7527" s="268" t="s">
        <v>17006</v>
      </c>
      <c r="P7527" s="268" t="s">
        <v>9484</v>
      </c>
      <c r="Q7527" s="269">
        <v>-11.75</v>
      </c>
      <c r="R7527" s="269">
        <v>-12</v>
      </c>
      <c r="S7527" s="269">
        <v>-62.75</v>
      </c>
      <c r="T7527" s="269">
        <v>-63</v>
      </c>
      <c r="DO7527"/>
    </row>
    <row r="7528" spans="15:119" x14ac:dyDescent="0.25">
      <c r="O7528" s="268" t="s">
        <v>17007</v>
      </c>
      <c r="P7528" s="268" t="s">
        <v>9484</v>
      </c>
      <c r="Q7528" s="269">
        <v>-11.75</v>
      </c>
      <c r="R7528" s="269">
        <v>-12</v>
      </c>
      <c r="S7528" s="269">
        <v>-62.5</v>
      </c>
      <c r="T7528" s="269">
        <v>-62.75</v>
      </c>
      <c r="DO7528"/>
    </row>
    <row r="7529" spans="15:119" x14ac:dyDescent="0.25">
      <c r="O7529" s="268" t="s">
        <v>4105</v>
      </c>
      <c r="P7529" s="268" t="s">
        <v>9482</v>
      </c>
      <c r="Q7529" s="269">
        <v>-11.5</v>
      </c>
      <c r="R7529" s="269">
        <v>-12</v>
      </c>
      <c r="S7529" s="269">
        <v>-62</v>
      </c>
      <c r="T7529" s="269">
        <v>-62.5</v>
      </c>
      <c r="DO7529"/>
    </row>
    <row r="7530" spans="15:119" x14ac:dyDescent="0.25">
      <c r="O7530" s="268" t="s">
        <v>17008</v>
      </c>
      <c r="P7530" s="268" t="s">
        <v>9484</v>
      </c>
      <c r="Q7530" s="269">
        <v>-11.5</v>
      </c>
      <c r="R7530" s="269">
        <v>-11.75</v>
      </c>
      <c r="S7530" s="269">
        <v>-62.25</v>
      </c>
      <c r="T7530" s="269">
        <v>-62.5</v>
      </c>
      <c r="DO7530"/>
    </row>
    <row r="7531" spans="15:119" x14ac:dyDescent="0.25">
      <c r="O7531" s="268" t="s">
        <v>17009</v>
      </c>
      <c r="P7531" s="268" t="s">
        <v>9484</v>
      </c>
      <c r="Q7531" s="269">
        <v>-11.5</v>
      </c>
      <c r="R7531" s="269">
        <v>-11.75</v>
      </c>
      <c r="S7531" s="269">
        <v>-62</v>
      </c>
      <c r="T7531" s="269">
        <v>-62.25</v>
      </c>
      <c r="DO7531"/>
    </row>
    <row r="7532" spans="15:119" x14ac:dyDescent="0.25">
      <c r="O7532" s="268" t="s">
        <v>17010</v>
      </c>
      <c r="P7532" s="268" t="s">
        <v>9484</v>
      </c>
      <c r="Q7532" s="269">
        <v>-11.75</v>
      </c>
      <c r="R7532" s="269">
        <v>-12</v>
      </c>
      <c r="S7532" s="269">
        <v>-62.25</v>
      </c>
      <c r="T7532" s="269">
        <v>-62.5</v>
      </c>
      <c r="DO7532"/>
    </row>
    <row r="7533" spans="15:119" x14ac:dyDescent="0.25">
      <c r="O7533" s="268" t="s">
        <v>17011</v>
      </c>
      <c r="P7533" s="268" t="s">
        <v>9484</v>
      </c>
      <c r="Q7533" s="269">
        <v>-11.75</v>
      </c>
      <c r="R7533" s="269">
        <v>-12</v>
      </c>
      <c r="S7533" s="269">
        <v>-62</v>
      </c>
      <c r="T7533" s="269">
        <v>-62.25</v>
      </c>
      <c r="DO7533"/>
    </row>
    <row r="7534" spans="15:119" x14ac:dyDescent="0.25">
      <c r="O7534" s="268" t="s">
        <v>17012</v>
      </c>
      <c r="P7534" s="268" t="s">
        <v>9482</v>
      </c>
      <c r="Q7534" s="269">
        <v>-11.5</v>
      </c>
      <c r="R7534" s="269">
        <v>-12</v>
      </c>
      <c r="S7534" s="269">
        <v>-61.5</v>
      </c>
      <c r="T7534" s="269">
        <v>-62</v>
      </c>
      <c r="DO7534"/>
    </row>
    <row r="7535" spans="15:119" x14ac:dyDescent="0.25">
      <c r="O7535" s="268" t="s">
        <v>17013</v>
      </c>
      <c r="P7535" s="268" t="s">
        <v>9484</v>
      </c>
      <c r="Q7535" s="269">
        <v>-11.5</v>
      </c>
      <c r="R7535" s="269">
        <v>-11.75</v>
      </c>
      <c r="S7535" s="269">
        <v>-61.75</v>
      </c>
      <c r="T7535" s="269">
        <v>-62</v>
      </c>
      <c r="DO7535"/>
    </row>
    <row r="7536" spans="15:119" x14ac:dyDescent="0.25">
      <c r="O7536" s="268" t="s">
        <v>17014</v>
      </c>
      <c r="P7536" s="268" t="s">
        <v>9484</v>
      </c>
      <c r="Q7536" s="269">
        <v>-11.5</v>
      </c>
      <c r="R7536" s="269">
        <v>-11.75</v>
      </c>
      <c r="S7536" s="269">
        <v>-61.5</v>
      </c>
      <c r="T7536" s="269">
        <v>-61.75</v>
      </c>
      <c r="DO7536"/>
    </row>
    <row r="7537" spans="15:119" x14ac:dyDescent="0.25">
      <c r="O7537" s="268" t="s">
        <v>17015</v>
      </c>
      <c r="P7537" s="268" t="s">
        <v>9484</v>
      </c>
      <c r="Q7537" s="269">
        <v>-11.75</v>
      </c>
      <c r="R7537" s="269">
        <v>-12</v>
      </c>
      <c r="S7537" s="269">
        <v>-61.75</v>
      </c>
      <c r="T7537" s="269">
        <v>-62</v>
      </c>
      <c r="DO7537"/>
    </row>
    <row r="7538" spans="15:119" x14ac:dyDescent="0.25">
      <c r="O7538" s="268" t="s">
        <v>17016</v>
      </c>
      <c r="P7538" s="268" t="s">
        <v>9484</v>
      </c>
      <c r="Q7538" s="269">
        <v>-11.75</v>
      </c>
      <c r="R7538" s="269">
        <v>-12</v>
      </c>
      <c r="S7538" s="269">
        <v>-61.5</v>
      </c>
      <c r="T7538" s="269">
        <v>-61.75</v>
      </c>
      <c r="DO7538"/>
    </row>
    <row r="7539" spans="15:119" x14ac:dyDescent="0.25">
      <c r="O7539" s="268" t="s">
        <v>17017</v>
      </c>
      <c r="P7539" s="268" t="s">
        <v>9480</v>
      </c>
      <c r="Q7539" s="269">
        <v>-11</v>
      </c>
      <c r="R7539" s="269">
        <v>-12</v>
      </c>
      <c r="S7539" s="269">
        <v>-60</v>
      </c>
      <c r="T7539" s="269">
        <v>-61.5</v>
      </c>
      <c r="DO7539"/>
    </row>
    <row r="7540" spans="15:119" x14ac:dyDescent="0.25">
      <c r="O7540" s="268" t="s">
        <v>17018</v>
      </c>
      <c r="P7540" s="268" t="s">
        <v>9482</v>
      </c>
      <c r="Q7540" s="269">
        <v>-11</v>
      </c>
      <c r="R7540" s="269">
        <v>-11.5</v>
      </c>
      <c r="S7540" s="269">
        <v>-61</v>
      </c>
      <c r="T7540" s="269">
        <v>-61.5</v>
      </c>
      <c r="DO7540"/>
    </row>
    <row r="7541" spans="15:119" x14ac:dyDescent="0.25">
      <c r="O7541" s="268" t="s">
        <v>17019</v>
      </c>
      <c r="P7541" s="268" t="s">
        <v>9484</v>
      </c>
      <c r="Q7541" s="269">
        <v>-11</v>
      </c>
      <c r="R7541" s="269">
        <v>-11.25</v>
      </c>
      <c r="S7541" s="269">
        <v>-61.25</v>
      </c>
      <c r="T7541" s="269">
        <v>-61.5</v>
      </c>
      <c r="DO7541"/>
    </row>
    <row r="7542" spans="15:119" x14ac:dyDescent="0.25">
      <c r="O7542" s="268" t="s">
        <v>17020</v>
      </c>
      <c r="P7542" s="268" t="s">
        <v>9484</v>
      </c>
      <c r="Q7542" s="269">
        <v>-11</v>
      </c>
      <c r="R7542" s="269">
        <v>-11.25</v>
      </c>
      <c r="S7542" s="269">
        <v>-61</v>
      </c>
      <c r="T7542" s="269">
        <v>-61.25</v>
      </c>
      <c r="DO7542"/>
    </row>
    <row r="7543" spans="15:119" x14ac:dyDescent="0.25">
      <c r="O7543" s="268" t="s">
        <v>17021</v>
      </c>
      <c r="P7543" s="268" t="s">
        <v>9484</v>
      </c>
      <c r="Q7543" s="269">
        <v>-11.25</v>
      </c>
      <c r="R7543" s="269">
        <v>-11.5</v>
      </c>
      <c r="S7543" s="269">
        <v>-61.25</v>
      </c>
      <c r="T7543" s="269">
        <v>-61.5</v>
      </c>
      <c r="DO7543"/>
    </row>
    <row r="7544" spans="15:119" x14ac:dyDescent="0.25">
      <c r="O7544" s="268" t="s">
        <v>17022</v>
      </c>
      <c r="P7544" s="268" t="s">
        <v>9484</v>
      </c>
      <c r="Q7544" s="269">
        <v>-11.25</v>
      </c>
      <c r="R7544" s="269">
        <v>-11.5</v>
      </c>
      <c r="S7544" s="269">
        <v>-61</v>
      </c>
      <c r="T7544" s="269">
        <v>-61.25</v>
      </c>
      <c r="DO7544"/>
    </row>
    <row r="7545" spans="15:119" x14ac:dyDescent="0.25">
      <c r="O7545" s="268" t="s">
        <v>17023</v>
      </c>
      <c r="P7545" s="268" t="s">
        <v>9482</v>
      </c>
      <c r="Q7545" s="269">
        <v>-11</v>
      </c>
      <c r="R7545" s="269">
        <v>-11.5</v>
      </c>
      <c r="S7545" s="269">
        <v>-60.5</v>
      </c>
      <c r="T7545" s="269">
        <v>-61</v>
      </c>
      <c r="DO7545"/>
    </row>
    <row r="7546" spans="15:119" x14ac:dyDescent="0.25">
      <c r="O7546" s="268" t="s">
        <v>17024</v>
      </c>
      <c r="P7546" s="268" t="s">
        <v>9484</v>
      </c>
      <c r="Q7546" s="269">
        <v>-11</v>
      </c>
      <c r="R7546" s="269">
        <v>-11.25</v>
      </c>
      <c r="S7546" s="269">
        <v>-60.75</v>
      </c>
      <c r="T7546" s="269">
        <v>-61</v>
      </c>
      <c r="DO7546"/>
    </row>
    <row r="7547" spans="15:119" x14ac:dyDescent="0.25">
      <c r="O7547" s="268" t="s">
        <v>17025</v>
      </c>
      <c r="P7547" s="268" t="s">
        <v>9484</v>
      </c>
      <c r="Q7547" s="269">
        <v>-11</v>
      </c>
      <c r="R7547" s="269">
        <v>-11.25</v>
      </c>
      <c r="S7547" s="269">
        <v>-60.5</v>
      </c>
      <c r="T7547" s="269">
        <v>-60.75</v>
      </c>
      <c r="DO7547"/>
    </row>
    <row r="7548" spans="15:119" x14ac:dyDescent="0.25">
      <c r="O7548" s="268" t="s">
        <v>17026</v>
      </c>
      <c r="P7548" s="268" t="s">
        <v>9484</v>
      </c>
      <c r="Q7548" s="269">
        <v>-11.25</v>
      </c>
      <c r="R7548" s="269">
        <v>-11.5</v>
      </c>
      <c r="S7548" s="269">
        <v>-60.75</v>
      </c>
      <c r="T7548" s="269">
        <v>-61</v>
      </c>
      <c r="DO7548"/>
    </row>
    <row r="7549" spans="15:119" x14ac:dyDescent="0.25">
      <c r="O7549" s="268" t="s">
        <v>17027</v>
      </c>
      <c r="P7549" s="268" t="s">
        <v>9484</v>
      </c>
      <c r="Q7549" s="269">
        <v>-11.25</v>
      </c>
      <c r="R7549" s="269">
        <v>-11.5</v>
      </c>
      <c r="S7549" s="269">
        <v>-60.5</v>
      </c>
      <c r="T7549" s="269">
        <v>-60.75</v>
      </c>
      <c r="DO7549"/>
    </row>
    <row r="7550" spans="15:119" x14ac:dyDescent="0.25">
      <c r="O7550" s="268" t="s">
        <v>17028</v>
      </c>
      <c r="P7550" s="268" t="s">
        <v>9482</v>
      </c>
      <c r="Q7550" s="269">
        <v>-11</v>
      </c>
      <c r="R7550" s="269">
        <v>-11.5</v>
      </c>
      <c r="S7550" s="269">
        <v>-60</v>
      </c>
      <c r="T7550" s="269">
        <v>-60.5</v>
      </c>
      <c r="DO7550"/>
    </row>
    <row r="7551" spans="15:119" x14ac:dyDescent="0.25">
      <c r="O7551" s="268" t="s">
        <v>17029</v>
      </c>
      <c r="P7551" s="268" t="s">
        <v>9484</v>
      </c>
      <c r="Q7551" s="269">
        <v>-11</v>
      </c>
      <c r="R7551" s="269">
        <v>-11.25</v>
      </c>
      <c r="S7551" s="269">
        <v>-60.25</v>
      </c>
      <c r="T7551" s="269">
        <v>-60.5</v>
      </c>
      <c r="DO7551"/>
    </row>
    <row r="7552" spans="15:119" x14ac:dyDescent="0.25">
      <c r="O7552" s="268" t="s">
        <v>17030</v>
      </c>
      <c r="P7552" s="268" t="s">
        <v>9484</v>
      </c>
      <c r="Q7552" s="269">
        <v>-11</v>
      </c>
      <c r="R7552" s="269">
        <v>-11.25</v>
      </c>
      <c r="S7552" s="269">
        <v>-60</v>
      </c>
      <c r="T7552" s="269">
        <v>-60.25</v>
      </c>
      <c r="DO7552"/>
    </row>
    <row r="7553" spans="15:119" x14ac:dyDescent="0.25">
      <c r="O7553" s="268" t="s">
        <v>17031</v>
      </c>
      <c r="P7553" s="268" t="s">
        <v>9484</v>
      </c>
      <c r="Q7553" s="269">
        <v>-11.25</v>
      </c>
      <c r="R7553" s="269">
        <v>-11.5</v>
      </c>
      <c r="S7553" s="269">
        <v>-60.25</v>
      </c>
      <c r="T7553" s="269">
        <v>-60.5</v>
      </c>
      <c r="DO7553"/>
    </row>
    <row r="7554" spans="15:119" x14ac:dyDescent="0.25">
      <c r="O7554" s="268" t="s">
        <v>17032</v>
      </c>
      <c r="P7554" s="268" t="s">
        <v>9484</v>
      </c>
      <c r="Q7554" s="269">
        <v>-11.25</v>
      </c>
      <c r="R7554" s="269">
        <v>-11.5</v>
      </c>
      <c r="S7554" s="269">
        <v>-60</v>
      </c>
      <c r="T7554" s="269">
        <v>-60.25</v>
      </c>
      <c r="DO7554"/>
    </row>
    <row r="7555" spans="15:119" x14ac:dyDescent="0.25">
      <c r="O7555" s="268" t="s">
        <v>17033</v>
      </c>
      <c r="P7555" s="268" t="s">
        <v>9482</v>
      </c>
      <c r="Q7555" s="269">
        <v>-11.5</v>
      </c>
      <c r="R7555" s="269">
        <v>-12</v>
      </c>
      <c r="S7555" s="269">
        <v>-61</v>
      </c>
      <c r="T7555" s="269">
        <v>-61.5</v>
      </c>
      <c r="DO7555"/>
    </row>
    <row r="7556" spans="15:119" x14ac:dyDescent="0.25">
      <c r="O7556" s="268" t="s">
        <v>17034</v>
      </c>
      <c r="P7556" s="268" t="s">
        <v>9484</v>
      </c>
      <c r="Q7556" s="269">
        <v>-11.5</v>
      </c>
      <c r="R7556" s="269">
        <v>-11.75</v>
      </c>
      <c r="S7556" s="269">
        <v>-61.25</v>
      </c>
      <c r="T7556" s="269">
        <v>-61.5</v>
      </c>
      <c r="DO7556"/>
    </row>
    <row r="7557" spans="15:119" x14ac:dyDescent="0.25">
      <c r="O7557" s="268" t="s">
        <v>17035</v>
      </c>
      <c r="P7557" s="268" t="s">
        <v>9484</v>
      </c>
      <c r="Q7557" s="269">
        <v>-11.5</v>
      </c>
      <c r="R7557" s="269">
        <v>-11.75</v>
      </c>
      <c r="S7557" s="269">
        <v>-61</v>
      </c>
      <c r="T7557" s="269">
        <v>-61.25</v>
      </c>
      <c r="DO7557"/>
    </row>
    <row r="7558" spans="15:119" x14ac:dyDescent="0.25">
      <c r="O7558" s="268" t="s">
        <v>17036</v>
      </c>
      <c r="P7558" s="268" t="s">
        <v>9484</v>
      </c>
      <c r="Q7558" s="269">
        <v>-11.75</v>
      </c>
      <c r="R7558" s="269">
        <v>-12</v>
      </c>
      <c r="S7558" s="269">
        <v>-61.25</v>
      </c>
      <c r="T7558" s="269">
        <v>-61.5</v>
      </c>
      <c r="DO7558"/>
    </row>
    <row r="7559" spans="15:119" x14ac:dyDescent="0.25">
      <c r="O7559" s="268" t="s">
        <v>17037</v>
      </c>
      <c r="P7559" s="268" t="s">
        <v>9484</v>
      </c>
      <c r="Q7559" s="269">
        <v>-11.75</v>
      </c>
      <c r="R7559" s="269">
        <v>-12</v>
      </c>
      <c r="S7559" s="269">
        <v>-61</v>
      </c>
      <c r="T7559" s="269">
        <v>-61.25</v>
      </c>
      <c r="DO7559"/>
    </row>
    <row r="7560" spans="15:119" x14ac:dyDescent="0.25">
      <c r="O7560" s="268" t="s">
        <v>17038</v>
      </c>
      <c r="P7560" s="268" t="s">
        <v>9482</v>
      </c>
      <c r="Q7560" s="269">
        <v>-11.5</v>
      </c>
      <c r="R7560" s="269">
        <v>-12</v>
      </c>
      <c r="S7560" s="269">
        <v>-60.5</v>
      </c>
      <c r="T7560" s="269">
        <v>-61</v>
      </c>
      <c r="DO7560"/>
    </row>
    <row r="7561" spans="15:119" x14ac:dyDescent="0.25">
      <c r="O7561" s="268" t="s">
        <v>17039</v>
      </c>
      <c r="P7561" s="268" t="s">
        <v>9484</v>
      </c>
      <c r="Q7561" s="269">
        <v>-11.5</v>
      </c>
      <c r="R7561" s="269">
        <v>-11.75</v>
      </c>
      <c r="S7561" s="269">
        <v>-60.75</v>
      </c>
      <c r="T7561" s="269">
        <v>-61</v>
      </c>
      <c r="DO7561"/>
    </row>
    <row r="7562" spans="15:119" x14ac:dyDescent="0.25">
      <c r="O7562" s="268" t="s">
        <v>17040</v>
      </c>
      <c r="P7562" s="268" t="s">
        <v>9484</v>
      </c>
      <c r="Q7562" s="269">
        <v>-11.5</v>
      </c>
      <c r="R7562" s="269">
        <v>-11.75</v>
      </c>
      <c r="S7562" s="269">
        <v>-60.5</v>
      </c>
      <c r="T7562" s="269">
        <v>-60.75</v>
      </c>
      <c r="DO7562"/>
    </row>
    <row r="7563" spans="15:119" x14ac:dyDescent="0.25">
      <c r="O7563" s="268" t="s">
        <v>17041</v>
      </c>
      <c r="P7563" s="268" t="s">
        <v>9484</v>
      </c>
      <c r="Q7563" s="269">
        <v>-11.75</v>
      </c>
      <c r="R7563" s="269">
        <v>-12</v>
      </c>
      <c r="S7563" s="269">
        <v>-60.75</v>
      </c>
      <c r="T7563" s="269">
        <v>-61</v>
      </c>
      <c r="DO7563"/>
    </row>
    <row r="7564" spans="15:119" x14ac:dyDescent="0.25">
      <c r="O7564" s="268" t="s">
        <v>17042</v>
      </c>
      <c r="P7564" s="268" t="s">
        <v>9484</v>
      </c>
      <c r="Q7564" s="269">
        <v>-11.75</v>
      </c>
      <c r="R7564" s="269">
        <v>-12</v>
      </c>
      <c r="S7564" s="269">
        <v>-60.5</v>
      </c>
      <c r="T7564" s="269">
        <v>-60.75</v>
      </c>
      <c r="DO7564"/>
    </row>
    <row r="7565" spans="15:119" x14ac:dyDescent="0.25">
      <c r="O7565" s="268" t="s">
        <v>17043</v>
      </c>
      <c r="P7565" s="268" t="s">
        <v>9482</v>
      </c>
      <c r="Q7565" s="269">
        <v>-11.5</v>
      </c>
      <c r="R7565" s="269">
        <v>-12</v>
      </c>
      <c r="S7565" s="269">
        <v>-60</v>
      </c>
      <c r="T7565" s="269">
        <v>-60.5</v>
      </c>
      <c r="DO7565"/>
    </row>
    <row r="7566" spans="15:119" x14ac:dyDescent="0.25">
      <c r="O7566" s="268" t="s">
        <v>17044</v>
      </c>
      <c r="P7566" s="268" t="s">
        <v>9484</v>
      </c>
      <c r="Q7566" s="269">
        <v>-11.5</v>
      </c>
      <c r="R7566" s="269">
        <v>-11.75</v>
      </c>
      <c r="S7566" s="269">
        <v>-60.25</v>
      </c>
      <c r="T7566" s="269">
        <v>-60.5</v>
      </c>
      <c r="DO7566"/>
    </row>
    <row r="7567" spans="15:119" x14ac:dyDescent="0.25">
      <c r="O7567" s="268" t="s">
        <v>17045</v>
      </c>
      <c r="P7567" s="268" t="s">
        <v>9484</v>
      </c>
      <c r="Q7567" s="269">
        <v>-11.5</v>
      </c>
      <c r="R7567" s="269">
        <v>-11.75</v>
      </c>
      <c r="S7567" s="269">
        <v>-60</v>
      </c>
      <c r="T7567" s="269">
        <v>-60.25</v>
      </c>
      <c r="DO7567"/>
    </row>
    <row r="7568" spans="15:119" x14ac:dyDescent="0.25">
      <c r="O7568" s="268" t="s">
        <v>17046</v>
      </c>
      <c r="P7568" s="268" t="s">
        <v>9484</v>
      </c>
      <c r="Q7568" s="269">
        <v>-11.75</v>
      </c>
      <c r="R7568" s="269">
        <v>-12</v>
      </c>
      <c r="S7568" s="269">
        <v>-60.25</v>
      </c>
      <c r="T7568" s="269">
        <v>-60.5</v>
      </c>
      <c r="DO7568"/>
    </row>
    <row r="7569" spans="15:119" x14ac:dyDescent="0.25">
      <c r="O7569" s="268" t="s">
        <v>17047</v>
      </c>
      <c r="P7569" s="268" t="s">
        <v>9484</v>
      </c>
      <c r="Q7569" s="269">
        <v>-11.75</v>
      </c>
      <c r="R7569" s="269">
        <v>-12</v>
      </c>
      <c r="S7569" s="269">
        <v>-60</v>
      </c>
      <c r="T7569" s="269">
        <v>-60.25</v>
      </c>
      <c r="DO7569"/>
    </row>
    <row r="7570" spans="15:119" x14ac:dyDescent="0.25">
      <c r="O7570" s="268" t="s">
        <v>17048</v>
      </c>
      <c r="P7570" s="268" t="s">
        <v>9476</v>
      </c>
      <c r="Q7570" s="269">
        <v>-8</v>
      </c>
      <c r="R7570" s="269">
        <v>-12</v>
      </c>
      <c r="S7570" s="269">
        <v>-54</v>
      </c>
      <c r="T7570" s="269">
        <v>-60</v>
      </c>
      <c r="DO7570"/>
    </row>
    <row r="7571" spans="15:119" x14ac:dyDescent="0.25">
      <c r="O7571" s="268" t="s">
        <v>17049</v>
      </c>
      <c r="P7571" s="268" t="s">
        <v>9478</v>
      </c>
      <c r="Q7571" s="269">
        <v>-8</v>
      </c>
      <c r="R7571" s="269">
        <v>-10</v>
      </c>
      <c r="S7571" s="269">
        <v>-57</v>
      </c>
      <c r="T7571" s="269">
        <v>-60</v>
      </c>
      <c r="DO7571"/>
    </row>
    <row r="7572" spans="15:119" x14ac:dyDescent="0.25">
      <c r="O7572" s="268" t="s">
        <v>17050</v>
      </c>
      <c r="P7572" s="268" t="s">
        <v>9480</v>
      </c>
      <c r="Q7572" s="269">
        <v>-8</v>
      </c>
      <c r="R7572" s="269">
        <v>-9</v>
      </c>
      <c r="S7572" s="269">
        <v>-58.5</v>
      </c>
      <c r="T7572" s="269">
        <v>-60</v>
      </c>
      <c r="DO7572"/>
    </row>
    <row r="7573" spans="15:119" x14ac:dyDescent="0.25">
      <c r="O7573" s="268" t="s">
        <v>17051</v>
      </c>
      <c r="P7573" s="268" t="s">
        <v>9482</v>
      </c>
      <c r="Q7573" s="269">
        <v>-8</v>
      </c>
      <c r="R7573" s="269">
        <v>-8.5</v>
      </c>
      <c r="S7573" s="269">
        <v>-59.5</v>
      </c>
      <c r="T7573" s="269">
        <v>-60</v>
      </c>
      <c r="DO7573"/>
    </row>
    <row r="7574" spans="15:119" x14ac:dyDescent="0.25">
      <c r="O7574" s="268" t="s">
        <v>17052</v>
      </c>
      <c r="P7574" s="268" t="s">
        <v>9484</v>
      </c>
      <c r="Q7574" s="269">
        <v>-8</v>
      </c>
      <c r="R7574" s="269">
        <v>-8.25</v>
      </c>
      <c r="S7574" s="269">
        <v>-59.75</v>
      </c>
      <c r="T7574" s="269">
        <v>-60</v>
      </c>
      <c r="DO7574"/>
    </row>
    <row r="7575" spans="15:119" x14ac:dyDescent="0.25">
      <c r="O7575" s="268" t="s">
        <v>17053</v>
      </c>
      <c r="P7575" s="268" t="s">
        <v>9484</v>
      </c>
      <c r="Q7575" s="269">
        <v>-8</v>
      </c>
      <c r="R7575" s="269">
        <v>-8.25</v>
      </c>
      <c r="S7575" s="269">
        <v>-59.5</v>
      </c>
      <c r="T7575" s="269">
        <v>-59.75</v>
      </c>
      <c r="DO7575"/>
    </row>
    <row r="7576" spans="15:119" x14ac:dyDescent="0.25">
      <c r="O7576" s="268" t="s">
        <v>17054</v>
      </c>
      <c r="P7576" s="268" t="s">
        <v>9484</v>
      </c>
      <c r="Q7576" s="269">
        <v>-8.25</v>
      </c>
      <c r="R7576" s="269">
        <v>-8.5</v>
      </c>
      <c r="S7576" s="269">
        <v>-59.75</v>
      </c>
      <c r="T7576" s="269">
        <v>-60</v>
      </c>
      <c r="DO7576"/>
    </row>
    <row r="7577" spans="15:119" x14ac:dyDescent="0.25">
      <c r="O7577" s="268" t="s">
        <v>17055</v>
      </c>
      <c r="P7577" s="268" t="s">
        <v>9484</v>
      </c>
      <c r="Q7577" s="269">
        <v>-8.25</v>
      </c>
      <c r="R7577" s="269">
        <v>-8.5</v>
      </c>
      <c r="S7577" s="269">
        <v>-59.5</v>
      </c>
      <c r="T7577" s="269">
        <v>-59.75</v>
      </c>
      <c r="DO7577"/>
    </row>
    <row r="7578" spans="15:119" x14ac:dyDescent="0.25">
      <c r="O7578" s="268" t="s">
        <v>17056</v>
      </c>
      <c r="P7578" s="268" t="s">
        <v>9482</v>
      </c>
      <c r="Q7578" s="269">
        <v>-8</v>
      </c>
      <c r="R7578" s="269">
        <v>-8.5</v>
      </c>
      <c r="S7578" s="269">
        <v>-59</v>
      </c>
      <c r="T7578" s="269">
        <v>-59.5</v>
      </c>
      <c r="DO7578"/>
    </row>
    <row r="7579" spans="15:119" x14ac:dyDescent="0.25">
      <c r="O7579" s="268" t="s">
        <v>17057</v>
      </c>
      <c r="P7579" s="268" t="s">
        <v>9484</v>
      </c>
      <c r="Q7579" s="269">
        <v>-8</v>
      </c>
      <c r="R7579" s="269">
        <v>-8.25</v>
      </c>
      <c r="S7579" s="269">
        <v>-59.25</v>
      </c>
      <c r="T7579" s="269">
        <v>-59.5</v>
      </c>
      <c r="DO7579"/>
    </row>
    <row r="7580" spans="15:119" x14ac:dyDescent="0.25">
      <c r="O7580" s="268" t="s">
        <v>17058</v>
      </c>
      <c r="P7580" s="268" t="s">
        <v>9484</v>
      </c>
      <c r="Q7580" s="269">
        <v>-8</v>
      </c>
      <c r="R7580" s="269">
        <v>-8.25</v>
      </c>
      <c r="S7580" s="269">
        <v>-59</v>
      </c>
      <c r="T7580" s="269">
        <v>-59.25</v>
      </c>
      <c r="DO7580"/>
    </row>
    <row r="7581" spans="15:119" x14ac:dyDescent="0.25">
      <c r="O7581" s="268" t="s">
        <v>17059</v>
      </c>
      <c r="P7581" s="268" t="s">
        <v>9484</v>
      </c>
      <c r="Q7581" s="269">
        <v>-8.25</v>
      </c>
      <c r="R7581" s="269">
        <v>-8.5</v>
      </c>
      <c r="S7581" s="269">
        <v>-59.25</v>
      </c>
      <c r="T7581" s="269">
        <v>-59.5</v>
      </c>
      <c r="DO7581"/>
    </row>
    <row r="7582" spans="15:119" x14ac:dyDescent="0.25">
      <c r="O7582" s="268" t="s">
        <v>17060</v>
      </c>
      <c r="P7582" s="268" t="s">
        <v>9484</v>
      </c>
      <c r="Q7582" s="269">
        <v>-8.25</v>
      </c>
      <c r="R7582" s="269">
        <v>-8.5</v>
      </c>
      <c r="S7582" s="269">
        <v>-59</v>
      </c>
      <c r="T7582" s="269">
        <v>-59.25</v>
      </c>
      <c r="DO7582"/>
    </row>
    <row r="7583" spans="15:119" x14ac:dyDescent="0.25">
      <c r="O7583" s="268" t="s">
        <v>17061</v>
      </c>
      <c r="P7583" s="268" t="s">
        <v>9482</v>
      </c>
      <c r="Q7583" s="269">
        <v>-8</v>
      </c>
      <c r="R7583" s="269">
        <v>-8.5</v>
      </c>
      <c r="S7583" s="269">
        <v>-58.5</v>
      </c>
      <c r="T7583" s="269">
        <v>-59</v>
      </c>
      <c r="DO7583"/>
    </row>
    <row r="7584" spans="15:119" x14ac:dyDescent="0.25">
      <c r="O7584" s="268" t="s">
        <v>17062</v>
      </c>
      <c r="P7584" s="268" t="s">
        <v>9484</v>
      </c>
      <c r="Q7584" s="269">
        <v>-8</v>
      </c>
      <c r="R7584" s="269">
        <v>-8.25</v>
      </c>
      <c r="S7584" s="269">
        <v>-58.75</v>
      </c>
      <c r="T7584" s="269">
        <v>-59</v>
      </c>
      <c r="DO7584"/>
    </row>
    <row r="7585" spans="15:119" x14ac:dyDescent="0.25">
      <c r="O7585" s="268" t="s">
        <v>17063</v>
      </c>
      <c r="P7585" s="268" t="s">
        <v>9484</v>
      </c>
      <c r="Q7585" s="269">
        <v>-8</v>
      </c>
      <c r="R7585" s="269">
        <v>-8.25</v>
      </c>
      <c r="S7585" s="269">
        <v>-58.5</v>
      </c>
      <c r="T7585" s="269">
        <v>-58.75</v>
      </c>
      <c r="DO7585"/>
    </row>
    <row r="7586" spans="15:119" x14ac:dyDescent="0.25">
      <c r="O7586" s="268" t="s">
        <v>17064</v>
      </c>
      <c r="P7586" s="268" t="s">
        <v>9484</v>
      </c>
      <c r="Q7586" s="269">
        <v>-8.25</v>
      </c>
      <c r="R7586" s="269">
        <v>-8.5</v>
      </c>
      <c r="S7586" s="269">
        <v>-58.75</v>
      </c>
      <c r="T7586" s="269">
        <v>-59</v>
      </c>
      <c r="DO7586"/>
    </row>
    <row r="7587" spans="15:119" x14ac:dyDescent="0.25">
      <c r="O7587" s="268" t="s">
        <v>17065</v>
      </c>
      <c r="P7587" s="268" t="s">
        <v>9484</v>
      </c>
      <c r="Q7587" s="269">
        <v>-8.25</v>
      </c>
      <c r="R7587" s="269">
        <v>-8.5</v>
      </c>
      <c r="S7587" s="269">
        <v>-58.5</v>
      </c>
      <c r="T7587" s="269">
        <v>-58.75</v>
      </c>
      <c r="DO7587"/>
    </row>
    <row r="7588" spans="15:119" x14ac:dyDescent="0.25">
      <c r="O7588" s="268" t="s">
        <v>17066</v>
      </c>
      <c r="P7588" s="268" t="s">
        <v>9482</v>
      </c>
      <c r="Q7588" s="269">
        <v>-8.5</v>
      </c>
      <c r="R7588" s="269">
        <v>-9</v>
      </c>
      <c r="S7588" s="269">
        <v>-59.5</v>
      </c>
      <c r="T7588" s="269">
        <v>-60</v>
      </c>
      <c r="DO7588"/>
    </row>
    <row r="7589" spans="15:119" x14ac:dyDescent="0.25">
      <c r="O7589" s="268" t="s">
        <v>17067</v>
      </c>
      <c r="P7589" s="268" t="s">
        <v>9484</v>
      </c>
      <c r="Q7589" s="269">
        <v>-8.5</v>
      </c>
      <c r="R7589" s="269">
        <v>-8.75</v>
      </c>
      <c r="S7589" s="269">
        <v>-59.75</v>
      </c>
      <c r="T7589" s="269">
        <v>-60</v>
      </c>
      <c r="DO7589"/>
    </row>
    <row r="7590" spans="15:119" x14ac:dyDescent="0.25">
      <c r="O7590" s="268" t="s">
        <v>17068</v>
      </c>
      <c r="P7590" s="268" t="s">
        <v>9484</v>
      </c>
      <c r="Q7590" s="269">
        <v>-8.5</v>
      </c>
      <c r="R7590" s="269">
        <v>-8.75</v>
      </c>
      <c r="S7590" s="269">
        <v>-59.5</v>
      </c>
      <c r="T7590" s="269">
        <v>-59.75</v>
      </c>
      <c r="DO7590"/>
    </row>
    <row r="7591" spans="15:119" x14ac:dyDescent="0.25">
      <c r="O7591" s="268" t="s">
        <v>17069</v>
      </c>
      <c r="P7591" s="268" t="s">
        <v>9484</v>
      </c>
      <c r="Q7591" s="269">
        <v>-8.75</v>
      </c>
      <c r="R7591" s="269">
        <v>-9</v>
      </c>
      <c r="S7591" s="269">
        <v>-59.75</v>
      </c>
      <c r="T7591" s="269">
        <v>-60</v>
      </c>
      <c r="DO7591"/>
    </row>
    <row r="7592" spans="15:119" x14ac:dyDescent="0.25">
      <c r="O7592" s="268" t="s">
        <v>17070</v>
      </c>
      <c r="P7592" s="268" t="s">
        <v>9484</v>
      </c>
      <c r="Q7592" s="269">
        <v>-8.75</v>
      </c>
      <c r="R7592" s="269">
        <v>-9</v>
      </c>
      <c r="S7592" s="269">
        <v>-59.5</v>
      </c>
      <c r="T7592" s="269">
        <v>-59.75</v>
      </c>
      <c r="DO7592"/>
    </row>
    <row r="7593" spans="15:119" x14ac:dyDescent="0.25">
      <c r="O7593" s="268" t="s">
        <v>17071</v>
      </c>
      <c r="P7593" s="268" t="s">
        <v>9482</v>
      </c>
      <c r="Q7593" s="269">
        <v>-8.5</v>
      </c>
      <c r="R7593" s="269">
        <v>-9</v>
      </c>
      <c r="S7593" s="269">
        <v>-59</v>
      </c>
      <c r="T7593" s="269">
        <v>-59.5</v>
      </c>
      <c r="DO7593"/>
    </row>
    <row r="7594" spans="15:119" x14ac:dyDescent="0.25">
      <c r="O7594" s="268" t="s">
        <v>17072</v>
      </c>
      <c r="P7594" s="268" t="s">
        <v>9484</v>
      </c>
      <c r="Q7594" s="269">
        <v>-8.5</v>
      </c>
      <c r="R7594" s="269">
        <v>-8.75</v>
      </c>
      <c r="S7594" s="269">
        <v>-59.25</v>
      </c>
      <c r="T7594" s="269">
        <v>-59.5</v>
      </c>
      <c r="DO7594"/>
    </row>
    <row r="7595" spans="15:119" x14ac:dyDescent="0.25">
      <c r="O7595" s="268" t="s">
        <v>17073</v>
      </c>
      <c r="P7595" s="268" t="s">
        <v>9484</v>
      </c>
      <c r="Q7595" s="269">
        <v>-8.5</v>
      </c>
      <c r="R7595" s="269">
        <v>-8.75</v>
      </c>
      <c r="S7595" s="269">
        <v>-59</v>
      </c>
      <c r="T7595" s="269">
        <v>-59.25</v>
      </c>
      <c r="DO7595"/>
    </row>
    <row r="7596" spans="15:119" x14ac:dyDescent="0.25">
      <c r="O7596" s="268" t="s">
        <v>17074</v>
      </c>
      <c r="P7596" s="268" t="s">
        <v>9484</v>
      </c>
      <c r="Q7596" s="269">
        <v>-8.75</v>
      </c>
      <c r="R7596" s="269">
        <v>-9</v>
      </c>
      <c r="S7596" s="269">
        <v>-59.25</v>
      </c>
      <c r="T7596" s="269">
        <v>-59.5</v>
      </c>
      <c r="DO7596"/>
    </row>
    <row r="7597" spans="15:119" x14ac:dyDescent="0.25">
      <c r="O7597" s="268" t="s">
        <v>17075</v>
      </c>
      <c r="P7597" s="268" t="s">
        <v>9484</v>
      </c>
      <c r="Q7597" s="269">
        <v>-8.75</v>
      </c>
      <c r="R7597" s="269">
        <v>-9</v>
      </c>
      <c r="S7597" s="269">
        <v>-59</v>
      </c>
      <c r="T7597" s="269">
        <v>-59.25</v>
      </c>
      <c r="DO7597"/>
    </row>
    <row r="7598" spans="15:119" x14ac:dyDescent="0.25">
      <c r="O7598" s="268" t="s">
        <v>17076</v>
      </c>
      <c r="P7598" s="268" t="s">
        <v>9482</v>
      </c>
      <c r="Q7598" s="269">
        <v>-8.5</v>
      </c>
      <c r="R7598" s="269">
        <v>-9</v>
      </c>
      <c r="S7598" s="269">
        <v>-58.5</v>
      </c>
      <c r="T7598" s="269">
        <v>-59</v>
      </c>
      <c r="DO7598"/>
    </row>
    <row r="7599" spans="15:119" x14ac:dyDescent="0.25">
      <c r="O7599" s="268" t="s">
        <v>17077</v>
      </c>
      <c r="P7599" s="268" t="s">
        <v>9484</v>
      </c>
      <c r="Q7599" s="269">
        <v>-8.5</v>
      </c>
      <c r="R7599" s="269">
        <v>-8.75</v>
      </c>
      <c r="S7599" s="269">
        <v>-58.75</v>
      </c>
      <c r="T7599" s="269">
        <v>-59</v>
      </c>
      <c r="DO7599"/>
    </row>
    <row r="7600" spans="15:119" x14ac:dyDescent="0.25">
      <c r="O7600" s="268" t="s">
        <v>17078</v>
      </c>
      <c r="P7600" s="268" t="s">
        <v>9484</v>
      </c>
      <c r="Q7600" s="269">
        <v>-8.5</v>
      </c>
      <c r="R7600" s="269">
        <v>-8.75</v>
      </c>
      <c r="S7600" s="269">
        <v>-58.5</v>
      </c>
      <c r="T7600" s="269">
        <v>-58.75</v>
      </c>
      <c r="DO7600"/>
    </row>
    <row r="7601" spans="15:119" x14ac:dyDescent="0.25">
      <c r="O7601" s="268" t="s">
        <v>17079</v>
      </c>
      <c r="P7601" s="268" t="s">
        <v>9484</v>
      </c>
      <c r="Q7601" s="269">
        <v>-8.75</v>
      </c>
      <c r="R7601" s="269">
        <v>-9</v>
      </c>
      <c r="S7601" s="269">
        <v>-58.75</v>
      </c>
      <c r="T7601" s="269">
        <v>-59</v>
      </c>
      <c r="DO7601"/>
    </row>
    <row r="7602" spans="15:119" x14ac:dyDescent="0.25">
      <c r="O7602" s="268" t="s">
        <v>17080</v>
      </c>
      <c r="P7602" s="268" t="s">
        <v>9484</v>
      </c>
      <c r="Q7602" s="269">
        <v>-8.75</v>
      </c>
      <c r="R7602" s="269">
        <v>-9</v>
      </c>
      <c r="S7602" s="269">
        <v>-58.5</v>
      </c>
      <c r="T7602" s="269">
        <v>-58.75</v>
      </c>
      <c r="DO7602"/>
    </row>
    <row r="7603" spans="15:119" x14ac:dyDescent="0.25">
      <c r="O7603" s="268" t="s">
        <v>17081</v>
      </c>
      <c r="P7603" s="268" t="s">
        <v>9480</v>
      </c>
      <c r="Q7603" s="269">
        <v>-8</v>
      </c>
      <c r="R7603" s="269">
        <v>-9</v>
      </c>
      <c r="S7603" s="269">
        <v>-57</v>
      </c>
      <c r="T7603" s="269">
        <v>-58.5</v>
      </c>
      <c r="DO7603"/>
    </row>
    <row r="7604" spans="15:119" x14ac:dyDescent="0.25">
      <c r="O7604" s="268" t="s">
        <v>17082</v>
      </c>
      <c r="P7604" s="268" t="s">
        <v>9482</v>
      </c>
      <c r="Q7604" s="269">
        <v>-8</v>
      </c>
      <c r="R7604" s="269">
        <v>-8.5</v>
      </c>
      <c r="S7604" s="269">
        <v>-58</v>
      </c>
      <c r="T7604" s="269">
        <v>-58.5</v>
      </c>
      <c r="DO7604"/>
    </row>
    <row r="7605" spans="15:119" x14ac:dyDescent="0.25">
      <c r="O7605" s="268" t="s">
        <v>17083</v>
      </c>
      <c r="P7605" s="268" t="s">
        <v>9484</v>
      </c>
      <c r="Q7605" s="269">
        <v>-8</v>
      </c>
      <c r="R7605" s="269">
        <v>-8.25</v>
      </c>
      <c r="S7605" s="269">
        <v>-58.25</v>
      </c>
      <c r="T7605" s="269">
        <v>-58.5</v>
      </c>
      <c r="DO7605"/>
    </row>
    <row r="7606" spans="15:119" x14ac:dyDescent="0.25">
      <c r="O7606" s="268" t="s">
        <v>17084</v>
      </c>
      <c r="P7606" s="268" t="s">
        <v>9484</v>
      </c>
      <c r="Q7606" s="269">
        <v>-8</v>
      </c>
      <c r="R7606" s="269">
        <v>-8.25</v>
      </c>
      <c r="S7606" s="269">
        <v>-58</v>
      </c>
      <c r="T7606" s="269">
        <v>-58.25</v>
      </c>
      <c r="DO7606"/>
    </row>
    <row r="7607" spans="15:119" x14ac:dyDescent="0.25">
      <c r="O7607" s="268" t="s">
        <v>17085</v>
      </c>
      <c r="P7607" s="268" t="s">
        <v>9484</v>
      </c>
      <c r="Q7607" s="269">
        <v>-8.25</v>
      </c>
      <c r="R7607" s="269">
        <v>-8.5</v>
      </c>
      <c r="S7607" s="269">
        <v>-58.25</v>
      </c>
      <c r="T7607" s="269">
        <v>-58.5</v>
      </c>
      <c r="DO7607"/>
    </row>
    <row r="7608" spans="15:119" x14ac:dyDescent="0.25">
      <c r="O7608" s="268" t="s">
        <v>17086</v>
      </c>
      <c r="P7608" s="268" t="s">
        <v>9484</v>
      </c>
      <c r="Q7608" s="269">
        <v>-8.25</v>
      </c>
      <c r="R7608" s="269">
        <v>-8.5</v>
      </c>
      <c r="S7608" s="269">
        <v>-58</v>
      </c>
      <c r="T7608" s="269">
        <v>-58.25</v>
      </c>
      <c r="DO7608"/>
    </row>
    <row r="7609" spans="15:119" x14ac:dyDescent="0.25">
      <c r="O7609" s="268" t="s">
        <v>17087</v>
      </c>
      <c r="P7609" s="268" t="s">
        <v>9482</v>
      </c>
      <c r="Q7609" s="269">
        <v>-8</v>
      </c>
      <c r="R7609" s="269">
        <v>-8.5</v>
      </c>
      <c r="S7609" s="269">
        <v>-57.5</v>
      </c>
      <c r="T7609" s="269">
        <v>-58</v>
      </c>
      <c r="DO7609"/>
    </row>
    <row r="7610" spans="15:119" x14ac:dyDescent="0.25">
      <c r="O7610" s="268" t="s">
        <v>17088</v>
      </c>
      <c r="P7610" s="268" t="s">
        <v>9484</v>
      </c>
      <c r="Q7610" s="269">
        <v>-8</v>
      </c>
      <c r="R7610" s="269">
        <v>-8.25</v>
      </c>
      <c r="S7610" s="269">
        <v>-57.75</v>
      </c>
      <c r="T7610" s="269">
        <v>-58</v>
      </c>
      <c r="DO7610"/>
    </row>
    <row r="7611" spans="15:119" x14ac:dyDescent="0.25">
      <c r="O7611" s="268" t="s">
        <v>17089</v>
      </c>
      <c r="P7611" s="268" t="s">
        <v>9484</v>
      </c>
      <c r="Q7611" s="269">
        <v>-8</v>
      </c>
      <c r="R7611" s="269">
        <v>-8.25</v>
      </c>
      <c r="S7611" s="269">
        <v>-57.5</v>
      </c>
      <c r="T7611" s="269">
        <v>-57.75</v>
      </c>
      <c r="DO7611"/>
    </row>
    <row r="7612" spans="15:119" x14ac:dyDescent="0.25">
      <c r="O7612" s="268" t="s">
        <v>17090</v>
      </c>
      <c r="P7612" s="268" t="s">
        <v>9484</v>
      </c>
      <c r="Q7612" s="269">
        <v>-8.25</v>
      </c>
      <c r="R7612" s="269">
        <v>-8.5</v>
      </c>
      <c r="S7612" s="269">
        <v>-57.75</v>
      </c>
      <c r="T7612" s="269">
        <v>-58</v>
      </c>
      <c r="DO7612"/>
    </row>
    <row r="7613" spans="15:119" x14ac:dyDescent="0.25">
      <c r="O7613" s="268" t="s">
        <v>17091</v>
      </c>
      <c r="P7613" s="268" t="s">
        <v>9484</v>
      </c>
      <c r="Q7613" s="269">
        <v>-8.25</v>
      </c>
      <c r="R7613" s="269">
        <v>-8.5</v>
      </c>
      <c r="S7613" s="269">
        <v>-57.5</v>
      </c>
      <c r="T7613" s="269">
        <v>-57.75</v>
      </c>
      <c r="DO7613"/>
    </row>
    <row r="7614" spans="15:119" x14ac:dyDescent="0.25">
      <c r="O7614" s="268" t="s">
        <v>17092</v>
      </c>
      <c r="P7614" s="268" t="s">
        <v>9482</v>
      </c>
      <c r="Q7614" s="269">
        <v>-8</v>
      </c>
      <c r="R7614" s="269">
        <v>-8.5</v>
      </c>
      <c r="S7614" s="269">
        <v>-57</v>
      </c>
      <c r="T7614" s="269">
        <v>-57.5</v>
      </c>
      <c r="DO7614"/>
    </row>
    <row r="7615" spans="15:119" x14ac:dyDescent="0.25">
      <c r="O7615" s="268" t="s">
        <v>17093</v>
      </c>
      <c r="P7615" s="268" t="s">
        <v>9484</v>
      </c>
      <c r="Q7615" s="269">
        <v>-8</v>
      </c>
      <c r="R7615" s="269">
        <v>-8.25</v>
      </c>
      <c r="S7615" s="269">
        <v>-57.25</v>
      </c>
      <c r="T7615" s="269">
        <v>-57.5</v>
      </c>
      <c r="DO7615"/>
    </row>
    <row r="7616" spans="15:119" x14ac:dyDescent="0.25">
      <c r="O7616" s="268" t="s">
        <v>17094</v>
      </c>
      <c r="P7616" s="268" t="s">
        <v>9484</v>
      </c>
      <c r="Q7616" s="269">
        <v>-8</v>
      </c>
      <c r="R7616" s="269">
        <v>-8.25</v>
      </c>
      <c r="S7616" s="269">
        <v>-57</v>
      </c>
      <c r="T7616" s="269">
        <v>-57.25</v>
      </c>
      <c r="DO7616"/>
    </row>
    <row r="7617" spans="15:119" x14ac:dyDescent="0.25">
      <c r="O7617" s="268" t="s">
        <v>17095</v>
      </c>
      <c r="P7617" s="268" t="s">
        <v>9484</v>
      </c>
      <c r="Q7617" s="269">
        <v>-8.25</v>
      </c>
      <c r="R7617" s="269">
        <v>-8.5</v>
      </c>
      <c r="S7617" s="269">
        <v>-57.25</v>
      </c>
      <c r="T7617" s="269">
        <v>-57.5</v>
      </c>
      <c r="DO7617"/>
    </row>
    <row r="7618" spans="15:119" x14ac:dyDescent="0.25">
      <c r="O7618" s="268" t="s">
        <v>17096</v>
      </c>
      <c r="P7618" s="268" t="s">
        <v>9484</v>
      </c>
      <c r="Q7618" s="269">
        <v>-8.25</v>
      </c>
      <c r="R7618" s="269">
        <v>-8.5</v>
      </c>
      <c r="S7618" s="269">
        <v>-57</v>
      </c>
      <c r="T7618" s="269">
        <v>-57.25</v>
      </c>
      <c r="DO7618"/>
    </row>
    <row r="7619" spans="15:119" x14ac:dyDescent="0.25">
      <c r="O7619" s="268" t="s">
        <v>17097</v>
      </c>
      <c r="P7619" s="268" t="s">
        <v>9482</v>
      </c>
      <c r="Q7619" s="269">
        <v>-8.5</v>
      </c>
      <c r="R7619" s="269">
        <v>-9</v>
      </c>
      <c r="S7619" s="269">
        <v>-58</v>
      </c>
      <c r="T7619" s="269">
        <v>-58.5</v>
      </c>
      <c r="DO7619"/>
    </row>
    <row r="7620" spans="15:119" x14ac:dyDescent="0.25">
      <c r="O7620" s="268" t="s">
        <v>17098</v>
      </c>
      <c r="P7620" s="268" t="s">
        <v>9484</v>
      </c>
      <c r="Q7620" s="269">
        <v>-8.5</v>
      </c>
      <c r="R7620" s="269">
        <v>-8.75</v>
      </c>
      <c r="S7620" s="269">
        <v>-58.25</v>
      </c>
      <c r="T7620" s="269">
        <v>-58.5</v>
      </c>
      <c r="DO7620"/>
    </row>
    <row r="7621" spans="15:119" x14ac:dyDescent="0.25">
      <c r="O7621" s="268" t="s">
        <v>17099</v>
      </c>
      <c r="P7621" s="268" t="s">
        <v>9484</v>
      </c>
      <c r="Q7621" s="269">
        <v>-8.5</v>
      </c>
      <c r="R7621" s="269">
        <v>-8.75</v>
      </c>
      <c r="S7621" s="269">
        <v>-58</v>
      </c>
      <c r="T7621" s="269">
        <v>-58.25</v>
      </c>
      <c r="DO7621"/>
    </row>
    <row r="7622" spans="15:119" x14ac:dyDescent="0.25">
      <c r="O7622" s="268" t="s">
        <v>17100</v>
      </c>
      <c r="P7622" s="268" t="s">
        <v>9484</v>
      </c>
      <c r="Q7622" s="269">
        <v>-8.75</v>
      </c>
      <c r="R7622" s="269">
        <v>-9</v>
      </c>
      <c r="S7622" s="269">
        <v>-58.25</v>
      </c>
      <c r="T7622" s="269">
        <v>-58.5</v>
      </c>
      <c r="DO7622"/>
    </row>
    <row r="7623" spans="15:119" x14ac:dyDescent="0.25">
      <c r="O7623" s="268" t="s">
        <v>17101</v>
      </c>
      <c r="P7623" s="268" t="s">
        <v>9484</v>
      </c>
      <c r="Q7623" s="269">
        <v>-8.75</v>
      </c>
      <c r="R7623" s="269">
        <v>-9</v>
      </c>
      <c r="S7623" s="269">
        <v>-58</v>
      </c>
      <c r="T7623" s="269">
        <v>-58.25</v>
      </c>
      <c r="DO7623"/>
    </row>
    <row r="7624" spans="15:119" x14ac:dyDescent="0.25">
      <c r="O7624" s="268" t="s">
        <v>17102</v>
      </c>
      <c r="P7624" s="268" t="s">
        <v>9482</v>
      </c>
      <c r="Q7624" s="269">
        <v>-8.5</v>
      </c>
      <c r="R7624" s="269">
        <v>-9</v>
      </c>
      <c r="S7624" s="269">
        <v>-57.5</v>
      </c>
      <c r="T7624" s="269">
        <v>-58</v>
      </c>
      <c r="DO7624"/>
    </row>
    <row r="7625" spans="15:119" x14ac:dyDescent="0.25">
      <c r="O7625" s="268" t="s">
        <v>17103</v>
      </c>
      <c r="P7625" s="268" t="s">
        <v>9484</v>
      </c>
      <c r="Q7625" s="269">
        <v>-8.5</v>
      </c>
      <c r="R7625" s="269">
        <v>-8.75</v>
      </c>
      <c r="S7625" s="269">
        <v>-57.75</v>
      </c>
      <c r="T7625" s="269">
        <v>-58</v>
      </c>
      <c r="DO7625"/>
    </row>
    <row r="7626" spans="15:119" x14ac:dyDescent="0.25">
      <c r="O7626" s="268" t="s">
        <v>17104</v>
      </c>
      <c r="P7626" s="268" t="s">
        <v>9484</v>
      </c>
      <c r="Q7626" s="269">
        <v>-8.5</v>
      </c>
      <c r="R7626" s="269">
        <v>-8.75</v>
      </c>
      <c r="S7626" s="269">
        <v>-57.5</v>
      </c>
      <c r="T7626" s="269">
        <v>-57.75</v>
      </c>
      <c r="DO7626"/>
    </row>
    <row r="7627" spans="15:119" x14ac:dyDescent="0.25">
      <c r="O7627" s="268" t="s">
        <v>17105</v>
      </c>
      <c r="P7627" s="268" t="s">
        <v>9484</v>
      </c>
      <c r="Q7627" s="269">
        <v>-8.75</v>
      </c>
      <c r="R7627" s="269">
        <v>-9</v>
      </c>
      <c r="S7627" s="269">
        <v>-57.75</v>
      </c>
      <c r="T7627" s="269">
        <v>-58</v>
      </c>
      <c r="DO7627"/>
    </row>
    <row r="7628" spans="15:119" x14ac:dyDescent="0.25">
      <c r="O7628" s="268" t="s">
        <v>17106</v>
      </c>
      <c r="P7628" s="268" t="s">
        <v>9484</v>
      </c>
      <c r="Q7628" s="269">
        <v>-8.75</v>
      </c>
      <c r="R7628" s="269">
        <v>-9</v>
      </c>
      <c r="S7628" s="269">
        <v>-57.5</v>
      </c>
      <c r="T7628" s="269">
        <v>-57.75</v>
      </c>
      <c r="DO7628"/>
    </row>
    <row r="7629" spans="15:119" x14ac:dyDescent="0.25">
      <c r="O7629" s="268" t="s">
        <v>17107</v>
      </c>
      <c r="P7629" s="268" t="s">
        <v>9482</v>
      </c>
      <c r="Q7629" s="269">
        <v>-8.5</v>
      </c>
      <c r="R7629" s="269">
        <v>-9</v>
      </c>
      <c r="S7629" s="269">
        <v>-57</v>
      </c>
      <c r="T7629" s="269">
        <v>-57.5</v>
      </c>
      <c r="DO7629"/>
    </row>
    <row r="7630" spans="15:119" x14ac:dyDescent="0.25">
      <c r="O7630" s="268" t="s">
        <v>17108</v>
      </c>
      <c r="P7630" s="268" t="s">
        <v>9484</v>
      </c>
      <c r="Q7630" s="269">
        <v>-8.5</v>
      </c>
      <c r="R7630" s="269">
        <v>-8.75</v>
      </c>
      <c r="S7630" s="269">
        <v>-57.25</v>
      </c>
      <c r="T7630" s="269">
        <v>-57.5</v>
      </c>
      <c r="DO7630"/>
    </row>
    <row r="7631" spans="15:119" x14ac:dyDescent="0.25">
      <c r="O7631" s="268" t="s">
        <v>17109</v>
      </c>
      <c r="P7631" s="268" t="s">
        <v>9484</v>
      </c>
      <c r="Q7631" s="269">
        <v>-8.5</v>
      </c>
      <c r="R7631" s="269">
        <v>-8.75</v>
      </c>
      <c r="S7631" s="269">
        <v>-57</v>
      </c>
      <c r="T7631" s="269">
        <v>-57.25</v>
      </c>
      <c r="DO7631"/>
    </row>
    <row r="7632" spans="15:119" x14ac:dyDescent="0.25">
      <c r="O7632" s="268" t="s">
        <v>17110</v>
      </c>
      <c r="P7632" s="268" t="s">
        <v>9484</v>
      </c>
      <c r="Q7632" s="269">
        <v>-8.75</v>
      </c>
      <c r="R7632" s="269">
        <v>-9</v>
      </c>
      <c r="S7632" s="269">
        <v>-57.25</v>
      </c>
      <c r="T7632" s="269">
        <v>-57.5</v>
      </c>
      <c r="DO7632"/>
    </row>
    <row r="7633" spans="15:119" x14ac:dyDescent="0.25">
      <c r="O7633" s="268" t="s">
        <v>17111</v>
      </c>
      <c r="P7633" s="268" t="s">
        <v>9484</v>
      </c>
      <c r="Q7633" s="269">
        <v>-8.75</v>
      </c>
      <c r="R7633" s="269">
        <v>-9</v>
      </c>
      <c r="S7633" s="269">
        <v>-57</v>
      </c>
      <c r="T7633" s="269">
        <v>-57.25</v>
      </c>
      <c r="DO7633"/>
    </row>
    <row r="7634" spans="15:119" x14ac:dyDescent="0.25">
      <c r="O7634" s="268" t="s">
        <v>17112</v>
      </c>
      <c r="P7634" s="268" t="s">
        <v>9480</v>
      </c>
      <c r="Q7634" s="269">
        <v>-9</v>
      </c>
      <c r="R7634" s="269">
        <v>-10</v>
      </c>
      <c r="S7634" s="269">
        <v>-58.5</v>
      </c>
      <c r="T7634" s="269">
        <v>-60</v>
      </c>
      <c r="DO7634"/>
    </row>
    <row r="7635" spans="15:119" x14ac:dyDescent="0.25">
      <c r="O7635" s="268" t="s">
        <v>17113</v>
      </c>
      <c r="P7635" s="268" t="s">
        <v>9482</v>
      </c>
      <c r="Q7635" s="269">
        <v>-9</v>
      </c>
      <c r="R7635" s="269">
        <v>-9.5</v>
      </c>
      <c r="S7635" s="269">
        <v>-59.5</v>
      </c>
      <c r="T7635" s="269">
        <v>-60</v>
      </c>
      <c r="DO7635"/>
    </row>
    <row r="7636" spans="15:119" x14ac:dyDescent="0.25">
      <c r="O7636" s="268" t="s">
        <v>17114</v>
      </c>
      <c r="P7636" s="268" t="s">
        <v>9484</v>
      </c>
      <c r="Q7636" s="269">
        <v>-9</v>
      </c>
      <c r="R7636" s="269">
        <v>-9.25</v>
      </c>
      <c r="S7636" s="269">
        <v>-59.75</v>
      </c>
      <c r="T7636" s="269">
        <v>-60</v>
      </c>
      <c r="DO7636"/>
    </row>
    <row r="7637" spans="15:119" x14ac:dyDescent="0.25">
      <c r="O7637" s="268" t="s">
        <v>17115</v>
      </c>
      <c r="P7637" s="268" t="s">
        <v>9484</v>
      </c>
      <c r="Q7637" s="269">
        <v>-9</v>
      </c>
      <c r="R7637" s="269">
        <v>-9.25</v>
      </c>
      <c r="S7637" s="269">
        <v>-59.5</v>
      </c>
      <c r="T7637" s="269">
        <v>-59.75</v>
      </c>
      <c r="DO7637"/>
    </row>
    <row r="7638" spans="15:119" x14ac:dyDescent="0.25">
      <c r="O7638" s="268" t="s">
        <v>17116</v>
      </c>
      <c r="P7638" s="268" t="s">
        <v>9484</v>
      </c>
      <c r="Q7638" s="269">
        <v>-9.25</v>
      </c>
      <c r="R7638" s="269">
        <v>-9.5</v>
      </c>
      <c r="S7638" s="269">
        <v>-59.75</v>
      </c>
      <c r="T7638" s="269">
        <v>-60</v>
      </c>
      <c r="DO7638"/>
    </row>
    <row r="7639" spans="15:119" x14ac:dyDescent="0.25">
      <c r="O7639" s="268" t="s">
        <v>17117</v>
      </c>
      <c r="P7639" s="268" t="s">
        <v>9484</v>
      </c>
      <c r="Q7639" s="269">
        <v>-9.25</v>
      </c>
      <c r="R7639" s="269">
        <v>-9.5</v>
      </c>
      <c r="S7639" s="269">
        <v>-59.5</v>
      </c>
      <c r="T7639" s="269">
        <v>-59.75</v>
      </c>
      <c r="DO7639"/>
    </row>
    <row r="7640" spans="15:119" x14ac:dyDescent="0.25">
      <c r="O7640" s="268" t="s">
        <v>17118</v>
      </c>
      <c r="P7640" s="268" t="s">
        <v>9482</v>
      </c>
      <c r="Q7640" s="269">
        <v>-9</v>
      </c>
      <c r="R7640" s="269">
        <v>-9.5</v>
      </c>
      <c r="S7640" s="269">
        <v>-59</v>
      </c>
      <c r="T7640" s="269">
        <v>-59.5</v>
      </c>
      <c r="DO7640"/>
    </row>
    <row r="7641" spans="15:119" x14ac:dyDescent="0.25">
      <c r="O7641" s="268" t="s">
        <v>17119</v>
      </c>
      <c r="P7641" s="268" t="s">
        <v>9484</v>
      </c>
      <c r="Q7641" s="269">
        <v>-9</v>
      </c>
      <c r="R7641" s="269">
        <v>-9.25</v>
      </c>
      <c r="S7641" s="269">
        <v>-59.25</v>
      </c>
      <c r="T7641" s="269">
        <v>-59.5</v>
      </c>
      <c r="DO7641"/>
    </row>
    <row r="7642" spans="15:119" x14ac:dyDescent="0.25">
      <c r="O7642" s="268" t="s">
        <v>17120</v>
      </c>
      <c r="P7642" s="268" t="s">
        <v>9484</v>
      </c>
      <c r="Q7642" s="269">
        <v>-9</v>
      </c>
      <c r="R7642" s="269">
        <v>-9.25</v>
      </c>
      <c r="S7642" s="269">
        <v>-59</v>
      </c>
      <c r="T7642" s="269">
        <v>-59.25</v>
      </c>
      <c r="DO7642"/>
    </row>
    <row r="7643" spans="15:119" x14ac:dyDescent="0.25">
      <c r="O7643" s="268" t="s">
        <v>17121</v>
      </c>
      <c r="P7643" s="268" t="s">
        <v>9484</v>
      </c>
      <c r="Q7643" s="269">
        <v>-9.25</v>
      </c>
      <c r="R7643" s="269">
        <v>-9.5</v>
      </c>
      <c r="S7643" s="269">
        <v>-59.25</v>
      </c>
      <c r="T7643" s="269">
        <v>-59.5</v>
      </c>
      <c r="DO7643"/>
    </row>
    <row r="7644" spans="15:119" x14ac:dyDescent="0.25">
      <c r="O7644" s="268" t="s">
        <v>17122</v>
      </c>
      <c r="P7644" s="268" t="s">
        <v>9484</v>
      </c>
      <c r="Q7644" s="269">
        <v>-9.25</v>
      </c>
      <c r="R7644" s="269">
        <v>-9.5</v>
      </c>
      <c r="S7644" s="269">
        <v>-59</v>
      </c>
      <c r="T7644" s="269">
        <v>-59.25</v>
      </c>
      <c r="DO7644"/>
    </row>
    <row r="7645" spans="15:119" x14ac:dyDescent="0.25">
      <c r="O7645" s="268" t="s">
        <v>17123</v>
      </c>
      <c r="P7645" s="268" t="s">
        <v>9482</v>
      </c>
      <c r="Q7645" s="269">
        <v>-9</v>
      </c>
      <c r="R7645" s="269">
        <v>-9.5</v>
      </c>
      <c r="S7645" s="269">
        <v>-58.5</v>
      </c>
      <c r="T7645" s="269">
        <v>-59</v>
      </c>
      <c r="DO7645"/>
    </row>
    <row r="7646" spans="15:119" x14ac:dyDescent="0.25">
      <c r="O7646" s="268" t="s">
        <v>17124</v>
      </c>
      <c r="P7646" s="268" t="s">
        <v>9484</v>
      </c>
      <c r="Q7646" s="269">
        <v>-9</v>
      </c>
      <c r="R7646" s="269">
        <v>-9.25</v>
      </c>
      <c r="S7646" s="269">
        <v>-58.75</v>
      </c>
      <c r="T7646" s="269">
        <v>-59</v>
      </c>
      <c r="DO7646"/>
    </row>
    <row r="7647" spans="15:119" x14ac:dyDescent="0.25">
      <c r="O7647" s="268" t="s">
        <v>17125</v>
      </c>
      <c r="P7647" s="268" t="s">
        <v>9484</v>
      </c>
      <c r="Q7647" s="269">
        <v>-9</v>
      </c>
      <c r="R7647" s="269">
        <v>-9.25</v>
      </c>
      <c r="S7647" s="269">
        <v>-58.5</v>
      </c>
      <c r="T7647" s="269">
        <v>-58.75</v>
      </c>
      <c r="DO7647"/>
    </row>
    <row r="7648" spans="15:119" x14ac:dyDescent="0.25">
      <c r="O7648" s="268" t="s">
        <v>17126</v>
      </c>
      <c r="P7648" s="268" t="s">
        <v>9484</v>
      </c>
      <c r="Q7648" s="269">
        <v>-9.25</v>
      </c>
      <c r="R7648" s="269">
        <v>-9.5</v>
      </c>
      <c r="S7648" s="269">
        <v>-58.75</v>
      </c>
      <c r="T7648" s="269">
        <v>-59</v>
      </c>
      <c r="DO7648"/>
    </row>
    <row r="7649" spans="15:119" x14ac:dyDescent="0.25">
      <c r="O7649" s="268" t="s">
        <v>17127</v>
      </c>
      <c r="P7649" s="268" t="s">
        <v>9484</v>
      </c>
      <c r="Q7649" s="269">
        <v>-9.25</v>
      </c>
      <c r="R7649" s="269">
        <v>-9.5</v>
      </c>
      <c r="S7649" s="269">
        <v>-58.5</v>
      </c>
      <c r="T7649" s="269">
        <v>-58.75</v>
      </c>
      <c r="DO7649"/>
    </row>
    <row r="7650" spans="15:119" x14ac:dyDescent="0.25">
      <c r="O7650" s="268" t="s">
        <v>17128</v>
      </c>
      <c r="P7650" s="268" t="s">
        <v>9482</v>
      </c>
      <c r="Q7650" s="269">
        <v>-9.5</v>
      </c>
      <c r="R7650" s="269">
        <v>-10</v>
      </c>
      <c r="S7650" s="269">
        <v>-59.5</v>
      </c>
      <c r="T7650" s="269">
        <v>-60</v>
      </c>
      <c r="DO7650"/>
    </row>
    <row r="7651" spans="15:119" x14ac:dyDescent="0.25">
      <c r="O7651" s="268" t="s">
        <v>17129</v>
      </c>
      <c r="P7651" s="268" t="s">
        <v>9484</v>
      </c>
      <c r="Q7651" s="269">
        <v>-9.5</v>
      </c>
      <c r="R7651" s="269">
        <v>-9.75</v>
      </c>
      <c r="S7651" s="269">
        <v>-59.75</v>
      </c>
      <c r="T7651" s="269">
        <v>-60</v>
      </c>
      <c r="DO7651"/>
    </row>
    <row r="7652" spans="15:119" x14ac:dyDescent="0.25">
      <c r="O7652" s="268" t="s">
        <v>17130</v>
      </c>
      <c r="P7652" s="268" t="s">
        <v>9484</v>
      </c>
      <c r="Q7652" s="269">
        <v>-9.5</v>
      </c>
      <c r="R7652" s="269">
        <v>-9.75</v>
      </c>
      <c r="S7652" s="269">
        <v>-59.5</v>
      </c>
      <c r="T7652" s="269">
        <v>-59.75</v>
      </c>
      <c r="DO7652"/>
    </row>
    <row r="7653" spans="15:119" x14ac:dyDescent="0.25">
      <c r="O7653" s="268" t="s">
        <v>17131</v>
      </c>
      <c r="P7653" s="268" t="s">
        <v>9484</v>
      </c>
      <c r="Q7653" s="269">
        <v>-9.75</v>
      </c>
      <c r="R7653" s="269">
        <v>-10</v>
      </c>
      <c r="S7653" s="269">
        <v>-59.75</v>
      </c>
      <c r="T7653" s="269">
        <v>-60</v>
      </c>
      <c r="DO7653"/>
    </row>
    <row r="7654" spans="15:119" x14ac:dyDescent="0.25">
      <c r="O7654" s="268" t="s">
        <v>17132</v>
      </c>
      <c r="P7654" s="268" t="s">
        <v>9484</v>
      </c>
      <c r="Q7654" s="269">
        <v>-9.75</v>
      </c>
      <c r="R7654" s="269">
        <v>-10</v>
      </c>
      <c r="S7654" s="269">
        <v>-59.5</v>
      </c>
      <c r="T7654" s="269">
        <v>-59.75</v>
      </c>
      <c r="DO7654"/>
    </row>
    <row r="7655" spans="15:119" x14ac:dyDescent="0.25">
      <c r="O7655" s="268" t="s">
        <v>17133</v>
      </c>
      <c r="P7655" s="268" t="s">
        <v>9482</v>
      </c>
      <c r="Q7655" s="269">
        <v>-9.5</v>
      </c>
      <c r="R7655" s="269">
        <v>-10</v>
      </c>
      <c r="S7655" s="269">
        <v>-59</v>
      </c>
      <c r="T7655" s="269">
        <v>-59.5</v>
      </c>
      <c r="DO7655"/>
    </row>
    <row r="7656" spans="15:119" x14ac:dyDescent="0.25">
      <c r="O7656" s="268" t="s">
        <v>17134</v>
      </c>
      <c r="P7656" s="268" t="s">
        <v>9484</v>
      </c>
      <c r="Q7656" s="269">
        <v>-9.5</v>
      </c>
      <c r="R7656" s="269">
        <v>-9.75</v>
      </c>
      <c r="S7656" s="269">
        <v>-59.25</v>
      </c>
      <c r="T7656" s="269">
        <v>-59.5</v>
      </c>
      <c r="DO7656"/>
    </row>
    <row r="7657" spans="15:119" x14ac:dyDescent="0.25">
      <c r="O7657" s="268" t="s">
        <v>17135</v>
      </c>
      <c r="P7657" s="268" t="s">
        <v>9484</v>
      </c>
      <c r="Q7657" s="269">
        <v>-9.5</v>
      </c>
      <c r="R7657" s="269">
        <v>-9.75</v>
      </c>
      <c r="S7657" s="269">
        <v>-59</v>
      </c>
      <c r="T7657" s="269">
        <v>-59.25</v>
      </c>
      <c r="DO7657"/>
    </row>
    <row r="7658" spans="15:119" x14ac:dyDescent="0.25">
      <c r="O7658" s="268" t="s">
        <v>17136</v>
      </c>
      <c r="P7658" s="268" t="s">
        <v>9484</v>
      </c>
      <c r="Q7658" s="269">
        <v>-9.75</v>
      </c>
      <c r="R7658" s="269">
        <v>-10</v>
      </c>
      <c r="S7658" s="269">
        <v>-59.25</v>
      </c>
      <c r="T7658" s="269">
        <v>-59.5</v>
      </c>
      <c r="DO7658"/>
    </row>
    <row r="7659" spans="15:119" x14ac:dyDescent="0.25">
      <c r="O7659" s="268" t="s">
        <v>17137</v>
      </c>
      <c r="P7659" s="268" t="s">
        <v>9484</v>
      </c>
      <c r="Q7659" s="269">
        <v>-9.75</v>
      </c>
      <c r="R7659" s="269">
        <v>-10</v>
      </c>
      <c r="S7659" s="269">
        <v>-59</v>
      </c>
      <c r="T7659" s="269">
        <v>-59.25</v>
      </c>
      <c r="DO7659"/>
    </row>
    <row r="7660" spans="15:119" x14ac:dyDescent="0.25">
      <c r="O7660" s="268" t="s">
        <v>17138</v>
      </c>
      <c r="P7660" s="268" t="s">
        <v>9482</v>
      </c>
      <c r="Q7660" s="269">
        <v>-9.5</v>
      </c>
      <c r="R7660" s="269">
        <v>-10</v>
      </c>
      <c r="S7660" s="269">
        <v>-58.5</v>
      </c>
      <c r="T7660" s="269">
        <v>-59</v>
      </c>
      <c r="DO7660"/>
    </row>
    <row r="7661" spans="15:119" x14ac:dyDescent="0.25">
      <c r="O7661" s="268" t="s">
        <v>17139</v>
      </c>
      <c r="P7661" s="268" t="s">
        <v>9484</v>
      </c>
      <c r="Q7661" s="269">
        <v>-9.5</v>
      </c>
      <c r="R7661" s="269">
        <v>-9.75</v>
      </c>
      <c r="S7661" s="269">
        <v>-58.75</v>
      </c>
      <c r="T7661" s="269">
        <v>-59</v>
      </c>
      <c r="DO7661"/>
    </row>
    <row r="7662" spans="15:119" x14ac:dyDescent="0.25">
      <c r="O7662" s="268" t="s">
        <v>17140</v>
      </c>
      <c r="P7662" s="268" t="s">
        <v>9484</v>
      </c>
      <c r="Q7662" s="269">
        <v>-9.5</v>
      </c>
      <c r="R7662" s="269">
        <v>-9.75</v>
      </c>
      <c r="S7662" s="269">
        <v>-58.5</v>
      </c>
      <c r="T7662" s="269">
        <v>-58.75</v>
      </c>
      <c r="DO7662"/>
    </row>
    <row r="7663" spans="15:119" x14ac:dyDescent="0.25">
      <c r="O7663" s="268" t="s">
        <v>17141</v>
      </c>
      <c r="P7663" s="268" t="s">
        <v>9484</v>
      </c>
      <c r="Q7663" s="269">
        <v>-9.75</v>
      </c>
      <c r="R7663" s="269">
        <v>-10</v>
      </c>
      <c r="S7663" s="269">
        <v>-58.75</v>
      </c>
      <c r="T7663" s="269">
        <v>-59</v>
      </c>
      <c r="DO7663"/>
    </row>
    <row r="7664" spans="15:119" x14ac:dyDescent="0.25">
      <c r="O7664" s="268" t="s">
        <v>17142</v>
      </c>
      <c r="P7664" s="268" t="s">
        <v>9484</v>
      </c>
      <c r="Q7664" s="269">
        <v>-9.75</v>
      </c>
      <c r="R7664" s="269">
        <v>-10</v>
      </c>
      <c r="S7664" s="269">
        <v>-58.5</v>
      </c>
      <c r="T7664" s="269">
        <v>-58.75</v>
      </c>
      <c r="DO7664"/>
    </row>
    <row r="7665" spans="15:119" x14ac:dyDescent="0.25">
      <c r="O7665" s="268" t="s">
        <v>17143</v>
      </c>
      <c r="P7665" s="268" t="s">
        <v>9480</v>
      </c>
      <c r="Q7665" s="269">
        <v>-9</v>
      </c>
      <c r="R7665" s="269">
        <v>-10</v>
      </c>
      <c r="S7665" s="269">
        <v>-57</v>
      </c>
      <c r="T7665" s="269">
        <v>-58.5</v>
      </c>
      <c r="DO7665"/>
    </row>
    <row r="7666" spans="15:119" x14ac:dyDescent="0.25">
      <c r="O7666" s="268" t="s">
        <v>17144</v>
      </c>
      <c r="P7666" s="268" t="s">
        <v>9482</v>
      </c>
      <c r="Q7666" s="269">
        <v>-9</v>
      </c>
      <c r="R7666" s="269">
        <v>-9.5</v>
      </c>
      <c r="S7666" s="269">
        <v>-58</v>
      </c>
      <c r="T7666" s="269">
        <v>-58.5</v>
      </c>
      <c r="DO7666"/>
    </row>
    <row r="7667" spans="15:119" x14ac:dyDescent="0.25">
      <c r="O7667" s="268" t="s">
        <v>17145</v>
      </c>
      <c r="P7667" s="268" t="s">
        <v>9484</v>
      </c>
      <c r="Q7667" s="269">
        <v>-9</v>
      </c>
      <c r="R7667" s="269">
        <v>-9.25</v>
      </c>
      <c r="S7667" s="269">
        <v>-58.25</v>
      </c>
      <c r="T7667" s="269">
        <v>-58.5</v>
      </c>
      <c r="DO7667"/>
    </row>
    <row r="7668" spans="15:119" x14ac:dyDescent="0.25">
      <c r="O7668" s="268" t="s">
        <v>17146</v>
      </c>
      <c r="P7668" s="268" t="s">
        <v>9484</v>
      </c>
      <c r="Q7668" s="269">
        <v>-9</v>
      </c>
      <c r="R7668" s="269">
        <v>-9.25</v>
      </c>
      <c r="S7668" s="269">
        <v>-58</v>
      </c>
      <c r="T7668" s="269">
        <v>-58.25</v>
      </c>
      <c r="DO7668"/>
    </row>
    <row r="7669" spans="15:119" x14ac:dyDescent="0.25">
      <c r="O7669" s="268" t="s">
        <v>17147</v>
      </c>
      <c r="P7669" s="268" t="s">
        <v>9484</v>
      </c>
      <c r="Q7669" s="269">
        <v>-9.25</v>
      </c>
      <c r="R7669" s="269">
        <v>-9.5</v>
      </c>
      <c r="S7669" s="269">
        <v>-58.25</v>
      </c>
      <c r="T7669" s="269">
        <v>-58.5</v>
      </c>
      <c r="DO7669"/>
    </row>
    <row r="7670" spans="15:119" x14ac:dyDescent="0.25">
      <c r="O7670" s="268" t="s">
        <v>17148</v>
      </c>
      <c r="P7670" s="268" t="s">
        <v>9484</v>
      </c>
      <c r="Q7670" s="269">
        <v>-9.25</v>
      </c>
      <c r="R7670" s="269">
        <v>-9.5</v>
      </c>
      <c r="S7670" s="269">
        <v>-58</v>
      </c>
      <c r="T7670" s="269">
        <v>-58.25</v>
      </c>
      <c r="DO7670"/>
    </row>
    <row r="7671" spans="15:119" x14ac:dyDescent="0.25">
      <c r="O7671" s="268" t="s">
        <v>17149</v>
      </c>
      <c r="P7671" s="268" t="s">
        <v>9482</v>
      </c>
      <c r="Q7671" s="269">
        <v>-9</v>
      </c>
      <c r="R7671" s="269">
        <v>-9.5</v>
      </c>
      <c r="S7671" s="269">
        <v>-57.5</v>
      </c>
      <c r="T7671" s="269">
        <v>-58</v>
      </c>
      <c r="DO7671"/>
    </row>
    <row r="7672" spans="15:119" x14ac:dyDescent="0.25">
      <c r="O7672" s="268" t="s">
        <v>17150</v>
      </c>
      <c r="P7672" s="268" t="s">
        <v>9484</v>
      </c>
      <c r="Q7672" s="269">
        <v>-9</v>
      </c>
      <c r="R7672" s="269">
        <v>-9.25</v>
      </c>
      <c r="S7672" s="269">
        <v>-57.75</v>
      </c>
      <c r="T7672" s="269">
        <v>-58</v>
      </c>
      <c r="DO7672"/>
    </row>
    <row r="7673" spans="15:119" x14ac:dyDescent="0.25">
      <c r="O7673" s="268" t="s">
        <v>17151</v>
      </c>
      <c r="P7673" s="268" t="s">
        <v>9484</v>
      </c>
      <c r="Q7673" s="269">
        <v>-9</v>
      </c>
      <c r="R7673" s="269">
        <v>-9.25</v>
      </c>
      <c r="S7673" s="269">
        <v>-57.5</v>
      </c>
      <c r="T7673" s="269">
        <v>-57.75</v>
      </c>
      <c r="DO7673"/>
    </row>
    <row r="7674" spans="15:119" x14ac:dyDescent="0.25">
      <c r="O7674" s="268" t="s">
        <v>17152</v>
      </c>
      <c r="P7674" s="268" t="s">
        <v>9484</v>
      </c>
      <c r="Q7674" s="269">
        <v>-9.25</v>
      </c>
      <c r="R7674" s="269">
        <v>-9.5</v>
      </c>
      <c r="S7674" s="269">
        <v>-57.75</v>
      </c>
      <c r="T7674" s="269">
        <v>-58</v>
      </c>
      <c r="DO7674"/>
    </row>
    <row r="7675" spans="15:119" x14ac:dyDescent="0.25">
      <c r="O7675" s="268" t="s">
        <v>17153</v>
      </c>
      <c r="P7675" s="268" t="s">
        <v>9484</v>
      </c>
      <c r="Q7675" s="269">
        <v>-9.25</v>
      </c>
      <c r="R7675" s="269">
        <v>-9.5</v>
      </c>
      <c r="S7675" s="269">
        <v>-57.5</v>
      </c>
      <c r="T7675" s="269">
        <v>-57.75</v>
      </c>
      <c r="DO7675"/>
    </row>
    <row r="7676" spans="15:119" x14ac:dyDescent="0.25">
      <c r="O7676" s="268" t="s">
        <v>17154</v>
      </c>
      <c r="P7676" s="268" t="s">
        <v>9482</v>
      </c>
      <c r="Q7676" s="269">
        <v>-9</v>
      </c>
      <c r="R7676" s="269">
        <v>-9.5</v>
      </c>
      <c r="S7676" s="269">
        <v>-57</v>
      </c>
      <c r="T7676" s="269">
        <v>-57.5</v>
      </c>
      <c r="DO7676"/>
    </row>
    <row r="7677" spans="15:119" x14ac:dyDescent="0.25">
      <c r="O7677" s="268" t="s">
        <v>17155</v>
      </c>
      <c r="P7677" s="268" t="s">
        <v>9484</v>
      </c>
      <c r="Q7677" s="269">
        <v>-9</v>
      </c>
      <c r="R7677" s="269">
        <v>-9.25</v>
      </c>
      <c r="S7677" s="269">
        <v>-57.25</v>
      </c>
      <c r="T7677" s="269">
        <v>-57.5</v>
      </c>
      <c r="DO7677"/>
    </row>
    <row r="7678" spans="15:119" x14ac:dyDescent="0.25">
      <c r="O7678" s="268" t="s">
        <v>17156</v>
      </c>
      <c r="P7678" s="268" t="s">
        <v>9484</v>
      </c>
      <c r="Q7678" s="269">
        <v>-9</v>
      </c>
      <c r="R7678" s="269">
        <v>-9.25</v>
      </c>
      <c r="S7678" s="269">
        <v>-57</v>
      </c>
      <c r="T7678" s="269">
        <v>-57.25</v>
      </c>
      <c r="DO7678"/>
    </row>
    <row r="7679" spans="15:119" x14ac:dyDescent="0.25">
      <c r="O7679" s="268" t="s">
        <v>17157</v>
      </c>
      <c r="P7679" s="268" t="s">
        <v>9484</v>
      </c>
      <c r="Q7679" s="269">
        <v>-9.25</v>
      </c>
      <c r="R7679" s="269">
        <v>-9.5</v>
      </c>
      <c r="S7679" s="269">
        <v>-57.25</v>
      </c>
      <c r="T7679" s="269">
        <v>-57.5</v>
      </c>
      <c r="DO7679"/>
    </row>
    <row r="7680" spans="15:119" x14ac:dyDescent="0.25">
      <c r="O7680" s="268" t="s">
        <v>17158</v>
      </c>
      <c r="P7680" s="268" t="s">
        <v>9484</v>
      </c>
      <c r="Q7680" s="269">
        <v>-9.25</v>
      </c>
      <c r="R7680" s="269">
        <v>-9.5</v>
      </c>
      <c r="S7680" s="269">
        <v>-57</v>
      </c>
      <c r="T7680" s="269">
        <v>-57.25</v>
      </c>
      <c r="DO7680"/>
    </row>
    <row r="7681" spans="15:119" x14ac:dyDescent="0.25">
      <c r="O7681" s="268" t="s">
        <v>17159</v>
      </c>
      <c r="P7681" s="268" t="s">
        <v>9482</v>
      </c>
      <c r="Q7681" s="269">
        <v>-9.5</v>
      </c>
      <c r="R7681" s="269">
        <v>-10</v>
      </c>
      <c r="S7681" s="269">
        <v>-58</v>
      </c>
      <c r="T7681" s="269">
        <v>-58.5</v>
      </c>
      <c r="DO7681"/>
    </row>
    <row r="7682" spans="15:119" x14ac:dyDescent="0.25">
      <c r="O7682" s="268" t="s">
        <v>17160</v>
      </c>
      <c r="P7682" s="268" t="s">
        <v>9484</v>
      </c>
      <c r="Q7682" s="269">
        <v>-9.5</v>
      </c>
      <c r="R7682" s="269">
        <v>-9.75</v>
      </c>
      <c r="S7682" s="269">
        <v>-58.25</v>
      </c>
      <c r="T7682" s="269">
        <v>-58.5</v>
      </c>
      <c r="DO7682"/>
    </row>
    <row r="7683" spans="15:119" x14ac:dyDescent="0.25">
      <c r="O7683" s="268" t="s">
        <v>17161</v>
      </c>
      <c r="P7683" s="268" t="s">
        <v>9484</v>
      </c>
      <c r="Q7683" s="269">
        <v>-9.5</v>
      </c>
      <c r="R7683" s="269">
        <v>-9.75</v>
      </c>
      <c r="S7683" s="269">
        <v>-58</v>
      </c>
      <c r="T7683" s="269">
        <v>-58.25</v>
      </c>
      <c r="DO7683"/>
    </row>
    <row r="7684" spans="15:119" x14ac:dyDescent="0.25">
      <c r="O7684" s="268" t="s">
        <v>17162</v>
      </c>
      <c r="P7684" s="268" t="s">
        <v>9484</v>
      </c>
      <c r="Q7684" s="269">
        <v>-9.75</v>
      </c>
      <c r="R7684" s="269">
        <v>-10</v>
      </c>
      <c r="S7684" s="269">
        <v>-58.25</v>
      </c>
      <c r="T7684" s="269">
        <v>-58.5</v>
      </c>
      <c r="DO7684"/>
    </row>
    <row r="7685" spans="15:119" x14ac:dyDescent="0.25">
      <c r="O7685" s="268" t="s">
        <v>17163</v>
      </c>
      <c r="P7685" s="268" t="s">
        <v>9484</v>
      </c>
      <c r="Q7685" s="269">
        <v>-9.75</v>
      </c>
      <c r="R7685" s="269">
        <v>-10</v>
      </c>
      <c r="S7685" s="269">
        <v>-58</v>
      </c>
      <c r="T7685" s="269">
        <v>-58.25</v>
      </c>
      <c r="DO7685"/>
    </row>
    <row r="7686" spans="15:119" x14ac:dyDescent="0.25">
      <c r="O7686" s="268" t="s">
        <v>17164</v>
      </c>
      <c r="P7686" s="268" t="s">
        <v>9482</v>
      </c>
      <c r="Q7686" s="269">
        <v>-9.5</v>
      </c>
      <c r="R7686" s="269">
        <v>-10</v>
      </c>
      <c r="S7686" s="269">
        <v>-57.5</v>
      </c>
      <c r="T7686" s="269">
        <v>-58</v>
      </c>
      <c r="DO7686"/>
    </row>
    <row r="7687" spans="15:119" x14ac:dyDescent="0.25">
      <c r="O7687" s="268" t="s">
        <v>17165</v>
      </c>
      <c r="P7687" s="268" t="s">
        <v>9484</v>
      </c>
      <c r="Q7687" s="269">
        <v>-9.5</v>
      </c>
      <c r="R7687" s="269">
        <v>-9.75</v>
      </c>
      <c r="S7687" s="269">
        <v>-57.75</v>
      </c>
      <c r="T7687" s="269">
        <v>-58</v>
      </c>
      <c r="DO7687"/>
    </row>
    <row r="7688" spans="15:119" x14ac:dyDescent="0.25">
      <c r="O7688" s="268" t="s">
        <v>17166</v>
      </c>
      <c r="P7688" s="268" t="s">
        <v>9484</v>
      </c>
      <c r="Q7688" s="269">
        <v>-9.5</v>
      </c>
      <c r="R7688" s="269">
        <v>-9.75</v>
      </c>
      <c r="S7688" s="269">
        <v>-57.5</v>
      </c>
      <c r="T7688" s="269">
        <v>-57.75</v>
      </c>
      <c r="DO7688"/>
    </row>
    <row r="7689" spans="15:119" x14ac:dyDescent="0.25">
      <c r="O7689" s="268" t="s">
        <v>17167</v>
      </c>
      <c r="P7689" s="268" t="s">
        <v>9484</v>
      </c>
      <c r="Q7689" s="269">
        <v>-9.75</v>
      </c>
      <c r="R7689" s="269">
        <v>-10</v>
      </c>
      <c r="S7689" s="269">
        <v>-57.75</v>
      </c>
      <c r="T7689" s="269">
        <v>-58</v>
      </c>
      <c r="DO7689"/>
    </row>
    <row r="7690" spans="15:119" x14ac:dyDescent="0.25">
      <c r="O7690" s="268" t="s">
        <v>17168</v>
      </c>
      <c r="P7690" s="268" t="s">
        <v>9484</v>
      </c>
      <c r="Q7690" s="269">
        <v>-9.75</v>
      </c>
      <c r="R7690" s="269">
        <v>-10</v>
      </c>
      <c r="S7690" s="269">
        <v>-57.5</v>
      </c>
      <c r="T7690" s="269">
        <v>-57.75</v>
      </c>
      <c r="DO7690"/>
    </row>
    <row r="7691" spans="15:119" x14ac:dyDescent="0.25">
      <c r="O7691" s="268" t="s">
        <v>17169</v>
      </c>
      <c r="P7691" s="268" t="s">
        <v>9482</v>
      </c>
      <c r="Q7691" s="269">
        <v>-9.5</v>
      </c>
      <c r="R7691" s="269">
        <v>-10</v>
      </c>
      <c r="S7691" s="269">
        <v>-57</v>
      </c>
      <c r="T7691" s="269">
        <v>-57.5</v>
      </c>
      <c r="DO7691"/>
    </row>
    <row r="7692" spans="15:119" x14ac:dyDescent="0.25">
      <c r="O7692" s="268" t="s">
        <v>17170</v>
      </c>
      <c r="P7692" s="268" t="s">
        <v>9484</v>
      </c>
      <c r="Q7692" s="269">
        <v>-9.5</v>
      </c>
      <c r="R7692" s="269">
        <v>-9.75</v>
      </c>
      <c r="S7692" s="269">
        <v>-57.25</v>
      </c>
      <c r="T7692" s="269">
        <v>-57.5</v>
      </c>
      <c r="DO7692"/>
    </row>
    <row r="7693" spans="15:119" x14ac:dyDescent="0.25">
      <c r="O7693" s="268" t="s">
        <v>17171</v>
      </c>
      <c r="P7693" s="268" t="s">
        <v>9484</v>
      </c>
      <c r="Q7693" s="269">
        <v>-9.5</v>
      </c>
      <c r="R7693" s="269">
        <v>-9.75</v>
      </c>
      <c r="S7693" s="269">
        <v>-57</v>
      </c>
      <c r="T7693" s="269">
        <v>-57.25</v>
      </c>
      <c r="DO7693"/>
    </row>
    <row r="7694" spans="15:119" x14ac:dyDescent="0.25">
      <c r="O7694" s="268" t="s">
        <v>17172</v>
      </c>
      <c r="P7694" s="268" t="s">
        <v>9484</v>
      </c>
      <c r="Q7694" s="269">
        <v>-9.75</v>
      </c>
      <c r="R7694" s="269">
        <v>-10</v>
      </c>
      <c r="S7694" s="269">
        <v>-57.25</v>
      </c>
      <c r="T7694" s="269">
        <v>-57.5</v>
      </c>
      <c r="DO7694"/>
    </row>
    <row r="7695" spans="15:119" x14ac:dyDescent="0.25">
      <c r="O7695" s="268" t="s">
        <v>17173</v>
      </c>
      <c r="P7695" s="268" t="s">
        <v>9484</v>
      </c>
      <c r="Q7695" s="269">
        <v>-9.75</v>
      </c>
      <c r="R7695" s="269">
        <v>-10</v>
      </c>
      <c r="S7695" s="269">
        <v>-57</v>
      </c>
      <c r="T7695" s="269">
        <v>-57.25</v>
      </c>
      <c r="DO7695"/>
    </row>
    <row r="7696" spans="15:119" x14ac:dyDescent="0.25">
      <c r="O7696" s="268" t="s">
        <v>17174</v>
      </c>
      <c r="P7696" s="268" t="s">
        <v>9478</v>
      </c>
      <c r="Q7696" s="269">
        <v>-8</v>
      </c>
      <c r="R7696" s="269">
        <v>-10</v>
      </c>
      <c r="S7696" s="269">
        <v>-54</v>
      </c>
      <c r="T7696" s="269">
        <v>-57</v>
      </c>
      <c r="DO7696"/>
    </row>
    <row r="7697" spans="15:119" x14ac:dyDescent="0.25">
      <c r="O7697" s="268" t="s">
        <v>17175</v>
      </c>
      <c r="P7697" s="268" t="s">
        <v>9480</v>
      </c>
      <c r="Q7697" s="269">
        <v>-8</v>
      </c>
      <c r="R7697" s="269">
        <v>-9</v>
      </c>
      <c r="S7697" s="269">
        <v>-55.5</v>
      </c>
      <c r="T7697" s="269">
        <v>-57</v>
      </c>
      <c r="DO7697"/>
    </row>
    <row r="7698" spans="15:119" x14ac:dyDescent="0.25">
      <c r="O7698" s="268" t="s">
        <v>17176</v>
      </c>
      <c r="P7698" s="268" t="s">
        <v>9482</v>
      </c>
      <c r="Q7698" s="269">
        <v>-8</v>
      </c>
      <c r="R7698" s="269">
        <v>-8.5</v>
      </c>
      <c r="S7698" s="269">
        <v>-56.5</v>
      </c>
      <c r="T7698" s="269">
        <v>-57</v>
      </c>
      <c r="DO7698"/>
    </row>
    <row r="7699" spans="15:119" x14ac:dyDescent="0.25">
      <c r="O7699" s="268" t="s">
        <v>17177</v>
      </c>
      <c r="P7699" s="268" t="s">
        <v>9484</v>
      </c>
      <c r="Q7699" s="269">
        <v>-8</v>
      </c>
      <c r="R7699" s="269">
        <v>-8.25</v>
      </c>
      <c r="S7699" s="269">
        <v>-56.75</v>
      </c>
      <c r="T7699" s="269">
        <v>-57</v>
      </c>
      <c r="DO7699"/>
    </row>
    <row r="7700" spans="15:119" x14ac:dyDescent="0.25">
      <c r="O7700" s="268" t="s">
        <v>17178</v>
      </c>
      <c r="P7700" s="268" t="s">
        <v>9484</v>
      </c>
      <c r="Q7700" s="269">
        <v>-8</v>
      </c>
      <c r="R7700" s="269">
        <v>-8.25</v>
      </c>
      <c r="S7700" s="269">
        <v>-56.5</v>
      </c>
      <c r="T7700" s="269">
        <v>-56.75</v>
      </c>
      <c r="DO7700"/>
    </row>
    <row r="7701" spans="15:119" x14ac:dyDescent="0.25">
      <c r="O7701" s="268" t="s">
        <v>17179</v>
      </c>
      <c r="P7701" s="268" t="s">
        <v>9484</v>
      </c>
      <c r="Q7701" s="269">
        <v>-8.25</v>
      </c>
      <c r="R7701" s="269">
        <v>-8.5</v>
      </c>
      <c r="S7701" s="269">
        <v>-56.75</v>
      </c>
      <c r="T7701" s="269">
        <v>-57</v>
      </c>
      <c r="DO7701"/>
    </row>
    <row r="7702" spans="15:119" x14ac:dyDescent="0.25">
      <c r="O7702" s="268" t="s">
        <v>17180</v>
      </c>
      <c r="P7702" s="268" t="s">
        <v>9484</v>
      </c>
      <c r="Q7702" s="269">
        <v>-8.25</v>
      </c>
      <c r="R7702" s="269">
        <v>-8.5</v>
      </c>
      <c r="S7702" s="269">
        <v>-56.5</v>
      </c>
      <c r="T7702" s="269">
        <v>-56.75</v>
      </c>
      <c r="DO7702"/>
    </row>
    <row r="7703" spans="15:119" x14ac:dyDescent="0.25">
      <c r="O7703" s="268" t="s">
        <v>17181</v>
      </c>
      <c r="P7703" s="268" t="s">
        <v>9482</v>
      </c>
      <c r="Q7703" s="269">
        <v>-8</v>
      </c>
      <c r="R7703" s="269">
        <v>-8.5</v>
      </c>
      <c r="S7703" s="269">
        <v>-56</v>
      </c>
      <c r="T7703" s="269">
        <v>-56.5</v>
      </c>
      <c r="DO7703"/>
    </row>
    <row r="7704" spans="15:119" x14ac:dyDescent="0.25">
      <c r="O7704" s="268" t="s">
        <v>17182</v>
      </c>
      <c r="P7704" s="268" t="s">
        <v>9484</v>
      </c>
      <c r="Q7704" s="269">
        <v>-8</v>
      </c>
      <c r="R7704" s="269">
        <v>-8.25</v>
      </c>
      <c r="S7704" s="269">
        <v>-56.25</v>
      </c>
      <c r="T7704" s="269">
        <v>-56.5</v>
      </c>
      <c r="DO7704"/>
    </row>
    <row r="7705" spans="15:119" x14ac:dyDescent="0.25">
      <c r="O7705" s="268" t="s">
        <v>17183</v>
      </c>
      <c r="P7705" s="268" t="s">
        <v>9484</v>
      </c>
      <c r="Q7705" s="269">
        <v>-8</v>
      </c>
      <c r="R7705" s="269">
        <v>-8.25</v>
      </c>
      <c r="S7705" s="269">
        <v>-56</v>
      </c>
      <c r="T7705" s="269">
        <v>-56.25</v>
      </c>
      <c r="DO7705"/>
    </row>
    <row r="7706" spans="15:119" x14ac:dyDescent="0.25">
      <c r="O7706" s="268" t="s">
        <v>17184</v>
      </c>
      <c r="P7706" s="268" t="s">
        <v>9484</v>
      </c>
      <c r="Q7706" s="269">
        <v>-8.25</v>
      </c>
      <c r="R7706" s="269">
        <v>-8.5</v>
      </c>
      <c r="S7706" s="269">
        <v>-56.25</v>
      </c>
      <c r="T7706" s="269">
        <v>-56.5</v>
      </c>
      <c r="DO7706"/>
    </row>
    <row r="7707" spans="15:119" x14ac:dyDescent="0.25">
      <c r="O7707" s="268" t="s">
        <v>17185</v>
      </c>
      <c r="P7707" s="268" t="s">
        <v>9484</v>
      </c>
      <c r="Q7707" s="269">
        <v>-8.25</v>
      </c>
      <c r="R7707" s="269">
        <v>-8.5</v>
      </c>
      <c r="S7707" s="269">
        <v>-56</v>
      </c>
      <c r="T7707" s="269">
        <v>-56.25</v>
      </c>
      <c r="DO7707"/>
    </row>
    <row r="7708" spans="15:119" x14ac:dyDescent="0.25">
      <c r="O7708" s="268" t="s">
        <v>17186</v>
      </c>
      <c r="P7708" s="268" t="s">
        <v>9482</v>
      </c>
      <c r="Q7708" s="269">
        <v>-8</v>
      </c>
      <c r="R7708" s="269">
        <v>-8.5</v>
      </c>
      <c r="S7708" s="269">
        <v>-55.5</v>
      </c>
      <c r="T7708" s="269">
        <v>-56</v>
      </c>
      <c r="DO7708"/>
    </row>
    <row r="7709" spans="15:119" x14ac:dyDescent="0.25">
      <c r="O7709" s="268" t="s">
        <v>17187</v>
      </c>
      <c r="P7709" s="268" t="s">
        <v>9484</v>
      </c>
      <c r="Q7709" s="269">
        <v>-8</v>
      </c>
      <c r="R7709" s="269">
        <v>-8.25</v>
      </c>
      <c r="S7709" s="269">
        <v>-55.75</v>
      </c>
      <c r="T7709" s="269">
        <v>-56</v>
      </c>
      <c r="DO7709"/>
    </row>
    <row r="7710" spans="15:119" x14ac:dyDescent="0.25">
      <c r="O7710" s="268" t="s">
        <v>17188</v>
      </c>
      <c r="P7710" s="268" t="s">
        <v>9484</v>
      </c>
      <c r="Q7710" s="269">
        <v>-8</v>
      </c>
      <c r="R7710" s="269">
        <v>-8.25</v>
      </c>
      <c r="S7710" s="269">
        <v>-55.5</v>
      </c>
      <c r="T7710" s="269">
        <v>-55.75</v>
      </c>
      <c r="DO7710"/>
    </row>
    <row r="7711" spans="15:119" x14ac:dyDescent="0.25">
      <c r="O7711" s="268" t="s">
        <v>17189</v>
      </c>
      <c r="P7711" s="268" t="s">
        <v>9484</v>
      </c>
      <c r="Q7711" s="269">
        <v>-8.25</v>
      </c>
      <c r="R7711" s="269">
        <v>-8.5</v>
      </c>
      <c r="S7711" s="269">
        <v>-55.75</v>
      </c>
      <c r="T7711" s="269">
        <v>-56</v>
      </c>
      <c r="DO7711"/>
    </row>
    <row r="7712" spans="15:119" x14ac:dyDescent="0.25">
      <c r="O7712" s="268" t="s">
        <v>17190</v>
      </c>
      <c r="P7712" s="268" t="s">
        <v>9484</v>
      </c>
      <c r="Q7712" s="269">
        <v>-8.25</v>
      </c>
      <c r="R7712" s="269">
        <v>-8.5</v>
      </c>
      <c r="S7712" s="269">
        <v>-55.5</v>
      </c>
      <c r="T7712" s="269">
        <v>-55.75</v>
      </c>
      <c r="DO7712"/>
    </row>
    <row r="7713" spans="15:119" x14ac:dyDescent="0.25">
      <c r="O7713" s="268" t="s">
        <v>17191</v>
      </c>
      <c r="P7713" s="268" t="s">
        <v>9482</v>
      </c>
      <c r="Q7713" s="269">
        <v>-8.5</v>
      </c>
      <c r="R7713" s="269">
        <v>-9</v>
      </c>
      <c r="S7713" s="269">
        <v>-56.5</v>
      </c>
      <c r="T7713" s="269">
        <v>-57</v>
      </c>
      <c r="DO7713"/>
    </row>
    <row r="7714" spans="15:119" x14ac:dyDescent="0.25">
      <c r="O7714" s="268" t="s">
        <v>17192</v>
      </c>
      <c r="P7714" s="268" t="s">
        <v>9484</v>
      </c>
      <c r="Q7714" s="269">
        <v>-8.5</v>
      </c>
      <c r="R7714" s="269">
        <v>-8.75</v>
      </c>
      <c r="S7714" s="269">
        <v>-56.75</v>
      </c>
      <c r="T7714" s="269">
        <v>-57</v>
      </c>
      <c r="DO7714"/>
    </row>
    <row r="7715" spans="15:119" x14ac:dyDescent="0.25">
      <c r="O7715" s="268" t="s">
        <v>17193</v>
      </c>
      <c r="P7715" s="268" t="s">
        <v>9484</v>
      </c>
      <c r="Q7715" s="269">
        <v>-8.5</v>
      </c>
      <c r="R7715" s="269">
        <v>-8.75</v>
      </c>
      <c r="S7715" s="269">
        <v>-56.5</v>
      </c>
      <c r="T7715" s="269">
        <v>-56.75</v>
      </c>
      <c r="DO7715"/>
    </row>
    <row r="7716" spans="15:119" x14ac:dyDescent="0.25">
      <c r="O7716" s="268" t="s">
        <v>17194</v>
      </c>
      <c r="P7716" s="268" t="s">
        <v>9484</v>
      </c>
      <c r="Q7716" s="269">
        <v>-8.75</v>
      </c>
      <c r="R7716" s="269">
        <v>-9</v>
      </c>
      <c r="S7716" s="269">
        <v>-56.75</v>
      </c>
      <c r="T7716" s="269">
        <v>-57</v>
      </c>
      <c r="DO7716"/>
    </row>
    <row r="7717" spans="15:119" x14ac:dyDescent="0.25">
      <c r="O7717" s="268" t="s">
        <v>17195</v>
      </c>
      <c r="P7717" s="268" t="s">
        <v>9484</v>
      </c>
      <c r="Q7717" s="269">
        <v>-8.75</v>
      </c>
      <c r="R7717" s="269">
        <v>-9</v>
      </c>
      <c r="S7717" s="269">
        <v>-56.5</v>
      </c>
      <c r="T7717" s="269">
        <v>-56.75</v>
      </c>
      <c r="DO7717"/>
    </row>
    <row r="7718" spans="15:119" x14ac:dyDescent="0.25">
      <c r="O7718" s="268" t="s">
        <v>17196</v>
      </c>
      <c r="P7718" s="268" t="s">
        <v>9482</v>
      </c>
      <c r="Q7718" s="269">
        <v>-8.5</v>
      </c>
      <c r="R7718" s="269">
        <v>-9</v>
      </c>
      <c r="S7718" s="269">
        <v>-56</v>
      </c>
      <c r="T7718" s="269">
        <v>-56.5</v>
      </c>
      <c r="DO7718"/>
    </row>
    <row r="7719" spans="15:119" x14ac:dyDescent="0.25">
      <c r="O7719" s="268" t="s">
        <v>17197</v>
      </c>
      <c r="P7719" s="268" t="s">
        <v>9484</v>
      </c>
      <c r="Q7719" s="269">
        <v>-8.5</v>
      </c>
      <c r="R7719" s="269">
        <v>-8.75</v>
      </c>
      <c r="S7719" s="269">
        <v>-56.25</v>
      </c>
      <c r="T7719" s="269">
        <v>-56.5</v>
      </c>
      <c r="DO7719"/>
    </row>
    <row r="7720" spans="15:119" x14ac:dyDescent="0.25">
      <c r="O7720" s="268" t="s">
        <v>17198</v>
      </c>
      <c r="P7720" s="268" t="s">
        <v>9484</v>
      </c>
      <c r="Q7720" s="269">
        <v>-8.5</v>
      </c>
      <c r="R7720" s="269">
        <v>-8.75</v>
      </c>
      <c r="S7720" s="269">
        <v>-56</v>
      </c>
      <c r="T7720" s="269">
        <v>-56.25</v>
      </c>
      <c r="DO7720"/>
    </row>
    <row r="7721" spans="15:119" x14ac:dyDescent="0.25">
      <c r="O7721" s="268" t="s">
        <v>17199</v>
      </c>
      <c r="P7721" s="268" t="s">
        <v>9484</v>
      </c>
      <c r="Q7721" s="269">
        <v>-8.75</v>
      </c>
      <c r="R7721" s="269">
        <v>-9</v>
      </c>
      <c r="S7721" s="269">
        <v>-56.25</v>
      </c>
      <c r="T7721" s="269">
        <v>-56.5</v>
      </c>
      <c r="DO7721"/>
    </row>
    <row r="7722" spans="15:119" x14ac:dyDescent="0.25">
      <c r="O7722" s="268" t="s">
        <v>17200</v>
      </c>
      <c r="P7722" s="268" t="s">
        <v>9484</v>
      </c>
      <c r="Q7722" s="269">
        <v>-8.75</v>
      </c>
      <c r="R7722" s="269">
        <v>-9</v>
      </c>
      <c r="S7722" s="269">
        <v>-56</v>
      </c>
      <c r="T7722" s="269">
        <v>-56.25</v>
      </c>
      <c r="DO7722"/>
    </row>
    <row r="7723" spans="15:119" x14ac:dyDescent="0.25">
      <c r="O7723" s="268" t="s">
        <v>17201</v>
      </c>
      <c r="P7723" s="268" t="s">
        <v>9482</v>
      </c>
      <c r="Q7723" s="269">
        <v>-8.5</v>
      </c>
      <c r="R7723" s="269">
        <v>-9</v>
      </c>
      <c r="S7723" s="269">
        <v>-55.5</v>
      </c>
      <c r="T7723" s="269">
        <v>-56</v>
      </c>
      <c r="DO7723"/>
    </row>
    <row r="7724" spans="15:119" x14ac:dyDescent="0.25">
      <c r="O7724" s="268" t="s">
        <v>17202</v>
      </c>
      <c r="P7724" s="268" t="s">
        <v>9484</v>
      </c>
      <c r="Q7724" s="269">
        <v>-8.5</v>
      </c>
      <c r="R7724" s="269">
        <v>-8.75</v>
      </c>
      <c r="S7724" s="269">
        <v>-55.75</v>
      </c>
      <c r="T7724" s="269">
        <v>-56</v>
      </c>
      <c r="DO7724"/>
    </row>
    <row r="7725" spans="15:119" x14ac:dyDescent="0.25">
      <c r="O7725" s="268" t="s">
        <v>17203</v>
      </c>
      <c r="P7725" s="268" t="s">
        <v>9484</v>
      </c>
      <c r="Q7725" s="269">
        <v>-8.5</v>
      </c>
      <c r="R7725" s="269">
        <v>-8.75</v>
      </c>
      <c r="S7725" s="269">
        <v>-55.5</v>
      </c>
      <c r="T7725" s="269">
        <v>-55.75</v>
      </c>
      <c r="DO7725"/>
    </row>
    <row r="7726" spans="15:119" x14ac:dyDescent="0.25">
      <c r="O7726" s="268" t="s">
        <v>17204</v>
      </c>
      <c r="P7726" s="268" t="s">
        <v>9484</v>
      </c>
      <c r="Q7726" s="269">
        <v>-8.75</v>
      </c>
      <c r="R7726" s="269">
        <v>-9</v>
      </c>
      <c r="S7726" s="269">
        <v>-55.75</v>
      </c>
      <c r="T7726" s="269">
        <v>-56</v>
      </c>
      <c r="DO7726"/>
    </row>
    <row r="7727" spans="15:119" x14ac:dyDescent="0.25">
      <c r="O7727" s="268" t="s">
        <v>17205</v>
      </c>
      <c r="P7727" s="268" t="s">
        <v>9484</v>
      </c>
      <c r="Q7727" s="269">
        <v>-8.75</v>
      </c>
      <c r="R7727" s="269">
        <v>-9</v>
      </c>
      <c r="S7727" s="269">
        <v>-55.5</v>
      </c>
      <c r="T7727" s="269">
        <v>-55.75</v>
      </c>
      <c r="DO7727"/>
    </row>
    <row r="7728" spans="15:119" x14ac:dyDescent="0.25">
      <c r="O7728" s="268" t="s">
        <v>17206</v>
      </c>
      <c r="P7728" s="268" t="s">
        <v>9480</v>
      </c>
      <c r="Q7728" s="269">
        <v>-8</v>
      </c>
      <c r="R7728" s="269">
        <v>-9</v>
      </c>
      <c r="S7728" s="269">
        <v>-54</v>
      </c>
      <c r="T7728" s="269">
        <v>-55.5</v>
      </c>
      <c r="DO7728"/>
    </row>
    <row r="7729" spans="15:119" x14ac:dyDescent="0.25">
      <c r="O7729" s="268" t="s">
        <v>17207</v>
      </c>
      <c r="P7729" s="268" t="s">
        <v>9482</v>
      </c>
      <c r="Q7729" s="269">
        <v>-8</v>
      </c>
      <c r="R7729" s="269">
        <v>-8.5</v>
      </c>
      <c r="S7729" s="269">
        <v>-55</v>
      </c>
      <c r="T7729" s="269">
        <v>-55.5</v>
      </c>
      <c r="DO7729"/>
    </row>
    <row r="7730" spans="15:119" x14ac:dyDescent="0.25">
      <c r="O7730" s="268" t="s">
        <v>17208</v>
      </c>
      <c r="P7730" s="268" t="s">
        <v>9484</v>
      </c>
      <c r="Q7730" s="269">
        <v>-8</v>
      </c>
      <c r="R7730" s="269">
        <v>-8.25</v>
      </c>
      <c r="S7730" s="269">
        <v>-55.25</v>
      </c>
      <c r="T7730" s="269">
        <v>-55.5</v>
      </c>
      <c r="DO7730"/>
    </row>
    <row r="7731" spans="15:119" x14ac:dyDescent="0.25">
      <c r="O7731" s="268" t="s">
        <v>17209</v>
      </c>
      <c r="P7731" s="268" t="s">
        <v>9484</v>
      </c>
      <c r="Q7731" s="269">
        <v>-8</v>
      </c>
      <c r="R7731" s="269">
        <v>-8.25</v>
      </c>
      <c r="S7731" s="269">
        <v>-55</v>
      </c>
      <c r="T7731" s="269">
        <v>-55.25</v>
      </c>
      <c r="DO7731"/>
    </row>
    <row r="7732" spans="15:119" x14ac:dyDescent="0.25">
      <c r="O7732" s="268" t="s">
        <v>17210</v>
      </c>
      <c r="P7732" s="268" t="s">
        <v>9484</v>
      </c>
      <c r="Q7732" s="269">
        <v>-8.25</v>
      </c>
      <c r="R7732" s="269">
        <v>-8.5</v>
      </c>
      <c r="S7732" s="269">
        <v>-55.25</v>
      </c>
      <c r="T7732" s="269">
        <v>-55.5</v>
      </c>
      <c r="DO7732"/>
    </row>
    <row r="7733" spans="15:119" x14ac:dyDescent="0.25">
      <c r="O7733" s="268" t="s">
        <v>17211</v>
      </c>
      <c r="P7733" s="268" t="s">
        <v>9484</v>
      </c>
      <c r="Q7733" s="269">
        <v>-8.25</v>
      </c>
      <c r="R7733" s="269">
        <v>-8.5</v>
      </c>
      <c r="S7733" s="269">
        <v>-55</v>
      </c>
      <c r="T7733" s="269">
        <v>-55.25</v>
      </c>
      <c r="DO7733"/>
    </row>
    <row r="7734" spans="15:119" x14ac:dyDescent="0.25">
      <c r="O7734" s="268" t="s">
        <v>17212</v>
      </c>
      <c r="P7734" s="268" t="s">
        <v>9482</v>
      </c>
      <c r="Q7734" s="269">
        <v>-8</v>
      </c>
      <c r="R7734" s="269">
        <v>-8.5</v>
      </c>
      <c r="S7734" s="269">
        <v>-54.5</v>
      </c>
      <c r="T7734" s="269">
        <v>-55</v>
      </c>
      <c r="DO7734"/>
    </row>
    <row r="7735" spans="15:119" x14ac:dyDescent="0.25">
      <c r="O7735" s="268" t="s">
        <v>17213</v>
      </c>
      <c r="P7735" s="268" t="s">
        <v>9484</v>
      </c>
      <c r="Q7735" s="269">
        <v>-8</v>
      </c>
      <c r="R7735" s="269">
        <v>-8.25</v>
      </c>
      <c r="S7735" s="269">
        <v>-54.75</v>
      </c>
      <c r="T7735" s="269">
        <v>-55</v>
      </c>
      <c r="DO7735"/>
    </row>
    <row r="7736" spans="15:119" x14ac:dyDescent="0.25">
      <c r="O7736" s="268" t="s">
        <v>17214</v>
      </c>
      <c r="P7736" s="268" t="s">
        <v>9484</v>
      </c>
      <c r="Q7736" s="269">
        <v>-8</v>
      </c>
      <c r="R7736" s="269">
        <v>-8.25</v>
      </c>
      <c r="S7736" s="269">
        <v>-54.5</v>
      </c>
      <c r="T7736" s="269">
        <v>-54.75</v>
      </c>
      <c r="DO7736"/>
    </row>
    <row r="7737" spans="15:119" x14ac:dyDescent="0.25">
      <c r="O7737" s="268" t="s">
        <v>17215</v>
      </c>
      <c r="P7737" s="268" t="s">
        <v>9484</v>
      </c>
      <c r="Q7737" s="269">
        <v>-8.25</v>
      </c>
      <c r="R7737" s="269">
        <v>-8.5</v>
      </c>
      <c r="S7737" s="269">
        <v>-54.75</v>
      </c>
      <c r="T7737" s="269">
        <v>-55</v>
      </c>
      <c r="DO7737"/>
    </row>
    <row r="7738" spans="15:119" x14ac:dyDescent="0.25">
      <c r="O7738" s="268" t="s">
        <v>17216</v>
      </c>
      <c r="P7738" s="268" t="s">
        <v>9484</v>
      </c>
      <c r="Q7738" s="269">
        <v>-8.25</v>
      </c>
      <c r="R7738" s="269">
        <v>-8.5</v>
      </c>
      <c r="S7738" s="269">
        <v>-54.5</v>
      </c>
      <c r="T7738" s="269">
        <v>-54.75</v>
      </c>
      <c r="DO7738"/>
    </row>
    <row r="7739" spans="15:119" x14ac:dyDescent="0.25">
      <c r="O7739" s="268" t="s">
        <v>17217</v>
      </c>
      <c r="P7739" s="268" t="s">
        <v>9482</v>
      </c>
      <c r="Q7739" s="269">
        <v>-8</v>
      </c>
      <c r="R7739" s="269">
        <v>-8.5</v>
      </c>
      <c r="S7739" s="269">
        <v>-54</v>
      </c>
      <c r="T7739" s="269">
        <v>-54.5</v>
      </c>
      <c r="DO7739"/>
    </row>
    <row r="7740" spans="15:119" x14ac:dyDescent="0.25">
      <c r="O7740" s="268" t="s">
        <v>17218</v>
      </c>
      <c r="P7740" s="268" t="s">
        <v>9484</v>
      </c>
      <c r="Q7740" s="269">
        <v>-8</v>
      </c>
      <c r="R7740" s="269">
        <v>-8.25</v>
      </c>
      <c r="S7740" s="269">
        <v>-54.25</v>
      </c>
      <c r="T7740" s="269">
        <v>-54.5</v>
      </c>
      <c r="DO7740"/>
    </row>
    <row r="7741" spans="15:119" x14ac:dyDescent="0.25">
      <c r="O7741" s="268" t="s">
        <v>17219</v>
      </c>
      <c r="P7741" s="268" t="s">
        <v>9484</v>
      </c>
      <c r="Q7741" s="269">
        <v>-8</v>
      </c>
      <c r="R7741" s="269">
        <v>-8.25</v>
      </c>
      <c r="S7741" s="269">
        <v>-54</v>
      </c>
      <c r="T7741" s="269">
        <v>-54.25</v>
      </c>
      <c r="DO7741"/>
    </row>
    <row r="7742" spans="15:119" x14ac:dyDescent="0.25">
      <c r="O7742" s="268" t="s">
        <v>17220</v>
      </c>
      <c r="P7742" s="268" t="s">
        <v>9484</v>
      </c>
      <c r="Q7742" s="269">
        <v>-8.25</v>
      </c>
      <c r="R7742" s="269">
        <v>-8.5</v>
      </c>
      <c r="S7742" s="269">
        <v>-54.25</v>
      </c>
      <c r="T7742" s="269">
        <v>-54.5</v>
      </c>
      <c r="DO7742"/>
    </row>
    <row r="7743" spans="15:119" x14ac:dyDescent="0.25">
      <c r="O7743" s="268" t="s">
        <v>17221</v>
      </c>
      <c r="P7743" s="268" t="s">
        <v>9484</v>
      </c>
      <c r="Q7743" s="269">
        <v>-8.25</v>
      </c>
      <c r="R7743" s="269">
        <v>-8.5</v>
      </c>
      <c r="S7743" s="269">
        <v>-54</v>
      </c>
      <c r="T7743" s="269">
        <v>-54.25</v>
      </c>
      <c r="DO7743"/>
    </row>
    <row r="7744" spans="15:119" x14ac:dyDescent="0.25">
      <c r="O7744" s="268" t="s">
        <v>17222</v>
      </c>
      <c r="P7744" s="268" t="s">
        <v>9482</v>
      </c>
      <c r="Q7744" s="269">
        <v>-8.5</v>
      </c>
      <c r="R7744" s="269">
        <v>-9</v>
      </c>
      <c r="S7744" s="269">
        <v>-55</v>
      </c>
      <c r="T7744" s="269">
        <v>-55.5</v>
      </c>
      <c r="DO7744"/>
    </row>
    <row r="7745" spans="15:119" x14ac:dyDescent="0.25">
      <c r="O7745" s="268" t="s">
        <v>17223</v>
      </c>
      <c r="P7745" s="268" t="s">
        <v>9484</v>
      </c>
      <c r="Q7745" s="269">
        <v>-8.5</v>
      </c>
      <c r="R7745" s="269">
        <v>-8.75</v>
      </c>
      <c r="S7745" s="269">
        <v>-55.25</v>
      </c>
      <c r="T7745" s="269">
        <v>-55.5</v>
      </c>
      <c r="DO7745"/>
    </row>
    <row r="7746" spans="15:119" x14ac:dyDescent="0.25">
      <c r="O7746" s="268" t="s">
        <v>17224</v>
      </c>
      <c r="P7746" s="268" t="s">
        <v>9484</v>
      </c>
      <c r="Q7746" s="269">
        <v>-8.5</v>
      </c>
      <c r="R7746" s="269">
        <v>-8.75</v>
      </c>
      <c r="S7746" s="269">
        <v>-55</v>
      </c>
      <c r="T7746" s="269">
        <v>-55.25</v>
      </c>
      <c r="DO7746"/>
    </row>
    <row r="7747" spans="15:119" x14ac:dyDescent="0.25">
      <c r="O7747" s="268" t="s">
        <v>17225</v>
      </c>
      <c r="P7747" s="268" t="s">
        <v>9484</v>
      </c>
      <c r="Q7747" s="269">
        <v>-8.75</v>
      </c>
      <c r="R7747" s="269">
        <v>-9</v>
      </c>
      <c r="S7747" s="269">
        <v>-55.25</v>
      </c>
      <c r="T7747" s="269">
        <v>-55.5</v>
      </c>
      <c r="DO7747"/>
    </row>
    <row r="7748" spans="15:119" x14ac:dyDescent="0.25">
      <c r="O7748" s="268" t="s">
        <v>17226</v>
      </c>
      <c r="P7748" s="268" t="s">
        <v>9484</v>
      </c>
      <c r="Q7748" s="269">
        <v>-8.75</v>
      </c>
      <c r="R7748" s="269">
        <v>-9</v>
      </c>
      <c r="S7748" s="269">
        <v>-55</v>
      </c>
      <c r="T7748" s="269">
        <v>-55.25</v>
      </c>
      <c r="DO7748"/>
    </row>
    <row r="7749" spans="15:119" x14ac:dyDescent="0.25">
      <c r="O7749" s="268" t="s">
        <v>17227</v>
      </c>
      <c r="P7749" s="268" t="s">
        <v>9482</v>
      </c>
      <c r="Q7749" s="269">
        <v>-8.5</v>
      </c>
      <c r="R7749" s="269">
        <v>-9</v>
      </c>
      <c r="S7749" s="269">
        <v>-54.5</v>
      </c>
      <c r="T7749" s="269">
        <v>-55</v>
      </c>
      <c r="DO7749"/>
    </row>
    <row r="7750" spans="15:119" x14ac:dyDescent="0.25">
      <c r="O7750" s="268" t="s">
        <v>17228</v>
      </c>
      <c r="P7750" s="268" t="s">
        <v>9484</v>
      </c>
      <c r="Q7750" s="269">
        <v>-8.5</v>
      </c>
      <c r="R7750" s="269">
        <v>-8.75</v>
      </c>
      <c r="S7750" s="269">
        <v>-54.75</v>
      </c>
      <c r="T7750" s="269">
        <v>-55</v>
      </c>
      <c r="DO7750"/>
    </row>
    <row r="7751" spans="15:119" x14ac:dyDescent="0.25">
      <c r="O7751" s="268" t="s">
        <v>17229</v>
      </c>
      <c r="P7751" s="268" t="s">
        <v>9484</v>
      </c>
      <c r="Q7751" s="269">
        <v>-8.5</v>
      </c>
      <c r="R7751" s="269">
        <v>-8.75</v>
      </c>
      <c r="S7751" s="269">
        <v>-54.5</v>
      </c>
      <c r="T7751" s="269">
        <v>-54.75</v>
      </c>
      <c r="DO7751"/>
    </row>
    <row r="7752" spans="15:119" x14ac:dyDescent="0.25">
      <c r="O7752" s="268" t="s">
        <v>17230</v>
      </c>
      <c r="P7752" s="268" t="s">
        <v>9484</v>
      </c>
      <c r="Q7752" s="269">
        <v>-8.75</v>
      </c>
      <c r="R7752" s="269">
        <v>-9</v>
      </c>
      <c r="S7752" s="269">
        <v>-54.75</v>
      </c>
      <c r="T7752" s="269">
        <v>-55</v>
      </c>
      <c r="DO7752"/>
    </row>
    <row r="7753" spans="15:119" x14ac:dyDescent="0.25">
      <c r="O7753" s="268" t="s">
        <v>17231</v>
      </c>
      <c r="P7753" s="268" t="s">
        <v>9484</v>
      </c>
      <c r="Q7753" s="269">
        <v>-8.75</v>
      </c>
      <c r="R7753" s="269">
        <v>-9</v>
      </c>
      <c r="S7753" s="269">
        <v>-54.5</v>
      </c>
      <c r="T7753" s="269">
        <v>-54.75</v>
      </c>
      <c r="DO7753"/>
    </row>
    <row r="7754" spans="15:119" x14ac:dyDescent="0.25">
      <c r="O7754" s="268" t="s">
        <v>17232</v>
      </c>
      <c r="P7754" s="268" t="s">
        <v>9482</v>
      </c>
      <c r="Q7754" s="269">
        <v>-8.5</v>
      </c>
      <c r="R7754" s="269">
        <v>-9</v>
      </c>
      <c r="S7754" s="269">
        <v>-54</v>
      </c>
      <c r="T7754" s="269">
        <v>-54.5</v>
      </c>
      <c r="DO7754"/>
    </row>
    <row r="7755" spans="15:119" x14ac:dyDescent="0.25">
      <c r="O7755" s="268" t="s">
        <v>17233</v>
      </c>
      <c r="P7755" s="268" t="s">
        <v>9484</v>
      </c>
      <c r="Q7755" s="269">
        <v>-8.5</v>
      </c>
      <c r="R7755" s="269">
        <v>-8.75</v>
      </c>
      <c r="S7755" s="269">
        <v>-54.25</v>
      </c>
      <c r="T7755" s="269">
        <v>-54.5</v>
      </c>
      <c r="DO7755"/>
    </row>
    <row r="7756" spans="15:119" x14ac:dyDescent="0.25">
      <c r="O7756" s="268" t="s">
        <v>17234</v>
      </c>
      <c r="P7756" s="268" t="s">
        <v>9484</v>
      </c>
      <c r="Q7756" s="269">
        <v>-8.5</v>
      </c>
      <c r="R7756" s="269">
        <v>-8.75</v>
      </c>
      <c r="S7756" s="269">
        <v>-54</v>
      </c>
      <c r="T7756" s="269">
        <v>-54.25</v>
      </c>
      <c r="DO7756"/>
    </row>
    <row r="7757" spans="15:119" x14ac:dyDescent="0.25">
      <c r="O7757" s="268" t="s">
        <v>17235</v>
      </c>
      <c r="P7757" s="268" t="s">
        <v>9484</v>
      </c>
      <c r="Q7757" s="269">
        <v>-8.75</v>
      </c>
      <c r="R7757" s="269">
        <v>-9</v>
      </c>
      <c r="S7757" s="269">
        <v>-54.25</v>
      </c>
      <c r="T7757" s="269">
        <v>-54.5</v>
      </c>
      <c r="DO7757"/>
    </row>
    <row r="7758" spans="15:119" x14ac:dyDescent="0.25">
      <c r="O7758" s="268" t="s">
        <v>17236</v>
      </c>
      <c r="P7758" s="268" t="s">
        <v>9484</v>
      </c>
      <c r="Q7758" s="269">
        <v>-8.75</v>
      </c>
      <c r="R7758" s="269">
        <v>-9</v>
      </c>
      <c r="S7758" s="269">
        <v>-54</v>
      </c>
      <c r="T7758" s="269">
        <v>-54.25</v>
      </c>
      <c r="DO7758"/>
    </row>
    <row r="7759" spans="15:119" x14ac:dyDescent="0.25">
      <c r="O7759" s="268" t="s">
        <v>17237</v>
      </c>
      <c r="P7759" s="268" t="s">
        <v>9480</v>
      </c>
      <c r="Q7759" s="269">
        <v>-9</v>
      </c>
      <c r="R7759" s="269">
        <v>-10</v>
      </c>
      <c r="S7759" s="269">
        <v>-55.5</v>
      </c>
      <c r="T7759" s="269">
        <v>-57</v>
      </c>
      <c r="DO7759"/>
    </row>
    <row r="7760" spans="15:119" x14ac:dyDescent="0.25">
      <c r="O7760" s="268" t="s">
        <v>17238</v>
      </c>
      <c r="P7760" s="268" t="s">
        <v>9482</v>
      </c>
      <c r="Q7760" s="269">
        <v>-9</v>
      </c>
      <c r="R7760" s="269">
        <v>-9.5</v>
      </c>
      <c r="S7760" s="269">
        <v>-56.5</v>
      </c>
      <c r="T7760" s="269">
        <v>-57</v>
      </c>
      <c r="DO7760"/>
    </row>
    <row r="7761" spans="15:119" x14ac:dyDescent="0.25">
      <c r="O7761" s="268" t="s">
        <v>17239</v>
      </c>
      <c r="P7761" s="268" t="s">
        <v>9484</v>
      </c>
      <c r="Q7761" s="269">
        <v>-9</v>
      </c>
      <c r="R7761" s="269">
        <v>-9.25</v>
      </c>
      <c r="S7761" s="269">
        <v>-56.75</v>
      </c>
      <c r="T7761" s="269">
        <v>-57</v>
      </c>
      <c r="DO7761"/>
    </row>
    <row r="7762" spans="15:119" x14ac:dyDescent="0.25">
      <c r="O7762" s="268" t="s">
        <v>17240</v>
      </c>
      <c r="P7762" s="268" t="s">
        <v>9484</v>
      </c>
      <c r="Q7762" s="269">
        <v>-9</v>
      </c>
      <c r="R7762" s="269">
        <v>-9.25</v>
      </c>
      <c r="S7762" s="269">
        <v>-56.5</v>
      </c>
      <c r="T7762" s="269">
        <v>-56.75</v>
      </c>
      <c r="DO7762"/>
    </row>
    <row r="7763" spans="15:119" x14ac:dyDescent="0.25">
      <c r="O7763" s="268" t="s">
        <v>17241</v>
      </c>
      <c r="P7763" s="268" t="s">
        <v>9484</v>
      </c>
      <c r="Q7763" s="269">
        <v>-9.25</v>
      </c>
      <c r="R7763" s="269">
        <v>-9.5</v>
      </c>
      <c r="S7763" s="269">
        <v>-56.75</v>
      </c>
      <c r="T7763" s="269">
        <v>-57</v>
      </c>
      <c r="DO7763"/>
    </row>
    <row r="7764" spans="15:119" x14ac:dyDescent="0.25">
      <c r="O7764" s="268" t="s">
        <v>17242</v>
      </c>
      <c r="P7764" s="268" t="s">
        <v>9484</v>
      </c>
      <c r="Q7764" s="269">
        <v>-9.25</v>
      </c>
      <c r="R7764" s="269">
        <v>-9.5</v>
      </c>
      <c r="S7764" s="269">
        <v>-56.5</v>
      </c>
      <c r="T7764" s="269">
        <v>-56.75</v>
      </c>
      <c r="DO7764"/>
    </row>
    <row r="7765" spans="15:119" x14ac:dyDescent="0.25">
      <c r="O7765" s="268" t="s">
        <v>17243</v>
      </c>
      <c r="P7765" s="268" t="s">
        <v>9482</v>
      </c>
      <c r="Q7765" s="269">
        <v>-9</v>
      </c>
      <c r="R7765" s="269">
        <v>-9.5</v>
      </c>
      <c r="S7765" s="269">
        <v>-56</v>
      </c>
      <c r="T7765" s="269">
        <v>-56.5</v>
      </c>
      <c r="DO7765"/>
    </row>
    <row r="7766" spans="15:119" x14ac:dyDescent="0.25">
      <c r="O7766" s="268" t="s">
        <v>17244</v>
      </c>
      <c r="P7766" s="268" t="s">
        <v>9484</v>
      </c>
      <c r="Q7766" s="269">
        <v>-9</v>
      </c>
      <c r="R7766" s="269">
        <v>-9.25</v>
      </c>
      <c r="S7766" s="269">
        <v>-56.25</v>
      </c>
      <c r="T7766" s="269">
        <v>-56.5</v>
      </c>
      <c r="DO7766"/>
    </row>
    <row r="7767" spans="15:119" x14ac:dyDescent="0.25">
      <c r="O7767" s="268" t="s">
        <v>17245</v>
      </c>
      <c r="P7767" s="268" t="s">
        <v>9484</v>
      </c>
      <c r="Q7767" s="269">
        <v>-9</v>
      </c>
      <c r="R7767" s="269">
        <v>-9.25</v>
      </c>
      <c r="S7767" s="269">
        <v>-56</v>
      </c>
      <c r="T7767" s="269">
        <v>-56.25</v>
      </c>
      <c r="DO7767"/>
    </row>
    <row r="7768" spans="15:119" x14ac:dyDescent="0.25">
      <c r="O7768" s="268" t="s">
        <v>17246</v>
      </c>
      <c r="P7768" s="268" t="s">
        <v>9484</v>
      </c>
      <c r="Q7768" s="269">
        <v>-9.25</v>
      </c>
      <c r="R7768" s="269">
        <v>-9.5</v>
      </c>
      <c r="S7768" s="269">
        <v>-56.25</v>
      </c>
      <c r="T7768" s="269">
        <v>-56.5</v>
      </c>
      <c r="DO7768"/>
    </row>
    <row r="7769" spans="15:119" x14ac:dyDescent="0.25">
      <c r="O7769" s="268" t="s">
        <v>17247</v>
      </c>
      <c r="P7769" s="268" t="s">
        <v>9484</v>
      </c>
      <c r="Q7769" s="269">
        <v>-9.25</v>
      </c>
      <c r="R7769" s="269">
        <v>-9.5</v>
      </c>
      <c r="S7769" s="269">
        <v>-56</v>
      </c>
      <c r="T7769" s="269">
        <v>-56.25</v>
      </c>
      <c r="DO7769"/>
    </row>
    <row r="7770" spans="15:119" x14ac:dyDescent="0.25">
      <c r="O7770" s="268" t="s">
        <v>17248</v>
      </c>
      <c r="P7770" s="268" t="s">
        <v>9482</v>
      </c>
      <c r="Q7770" s="269">
        <v>-9</v>
      </c>
      <c r="R7770" s="269">
        <v>-9.5</v>
      </c>
      <c r="S7770" s="269">
        <v>-55.5</v>
      </c>
      <c r="T7770" s="269">
        <v>-56</v>
      </c>
      <c r="DO7770"/>
    </row>
    <row r="7771" spans="15:119" x14ac:dyDescent="0.25">
      <c r="O7771" s="268" t="s">
        <v>17249</v>
      </c>
      <c r="P7771" s="268" t="s">
        <v>9484</v>
      </c>
      <c r="Q7771" s="269">
        <v>-9</v>
      </c>
      <c r="R7771" s="269">
        <v>-9.25</v>
      </c>
      <c r="S7771" s="269">
        <v>-55.75</v>
      </c>
      <c r="T7771" s="269">
        <v>-56</v>
      </c>
      <c r="DO7771"/>
    </row>
    <row r="7772" spans="15:119" x14ac:dyDescent="0.25">
      <c r="O7772" s="268" t="s">
        <v>17250</v>
      </c>
      <c r="P7772" s="268" t="s">
        <v>9484</v>
      </c>
      <c r="Q7772" s="269">
        <v>-9</v>
      </c>
      <c r="R7772" s="269">
        <v>-9.25</v>
      </c>
      <c r="S7772" s="269">
        <v>-55.5</v>
      </c>
      <c r="T7772" s="269">
        <v>-55.75</v>
      </c>
      <c r="DO7772"/>
    </row>
    <row r="7773" spans="15:119" x14ac:dyDescent="0.25">
      <c r="O7773" s="268" t="s">
        <v>17251</v>
      </c>
      <c r="P7773" s="268" t="s">
        <v>9484</v>
      </c>
      <c r="Q7773" s="269">
        <v>-9.25</v>
      </c>
      <c r="R7773" s="269">
        <v>-9.5</v>
      </c>
      <c r="S7773" s="269">
        <v>-55.75</v>
      </c>
      <c r="T7773" s="269">
        <v>-56</v>
      </c>
      <c r="DO7773"/>
    </row>
    <row r="7774" spans="15:119" x14ac:dyDescent="0.25">
      <c r="O7774" s="268" t="s">
        <v>17252</v>
      </c>
      <c r="P7774" s="268" t="s">
        <v>9484</v>
      </c>
      <c r="Q7774" s="269">
        <v>-9.25</v>
      </c>
      <c r="R7774" s="269">
        <v>-9.5</v>
      </c>
      <c r="S7774" s="269">
        <v>-55.5</v>
      </c>
      <c r="T7774" s="269">
        <v>-55.75</v>
      </c>
      <c r="DO7774"/>
    </row>
    <row r="7775" spans="15:119" x14ac:dyDescent="0.25">
      <c r="O7775" s="268" t="s">
        <v>17253</v>
      </c>
      <c r="P7775" s="268" t="s">
        <v>9482</v>
      </c>
      <c r="Q7775" s="269">
        <v>-9.5</v>
      </c>
      <c r="R7775" s="269">
        <v>-10</v>
      </c>
      <c r="S7775" s="269">
        <v>-56.5</v>
      </c>
      <c r="T7775" s="269">
        <v>-57</v>
      </c>
      <c r="DO7775"/>
    </row>
    <row r="7776" spans="15:119" x14ac:dyDescent="0.25">
      <c r="O7776" s="268" t="s">
        <v>17254</v>
      </c>
      <c r="P7776" s="268" t="s">
        <v>9484</v>
      </c>
      <c r="Q7776" s="269">
        <v>-9.5</v>
      </c>
      <c r="R7776" s="269">
        <v>-9.75</v>
      </c>
      <c r="S7776" s="269">
        <v>-56.75</v>
      </c>
      <c r="T7776" s="269">
        <v>-57</v>
      </c>
      <c r="DO7776"/>
    </row>
    <row r="7777" spans="15:119" x14ac:dyDescent="0.25">
      <c r="O7777" s="268" t="s">
        <v>17255</v>
      </c>
      <c r="P7777" s="268" t="s">
        <v>9484</v>
      </c>
      <c r="Q7777" s="269">
        <v>-9.5</v>
      </c>
      <c r="R7777" s="269">
        <v>-9.75</v>
      </c>
      <c r="S7777" s="269">
        <v>-56.5</v>
      </c>
      <c r="T7777" s="269">
        <v>-56.75</v>
      </c>
      <c r="DO7777"/>
    </row>
    <row r="7778" spans="15:119" x14ac:dyDescent="0.25">
      <c r="O7778" s="268" t="s">
        <v>17256</v>
      </c>
      <c r="P7778" s="268" t="s">
        <v>9484</v>
      </c>
      <c r="Q7778" s="269">
        <v>-9.75</v>
      </c>
      <c r="R7778" s="269">
        <v>-10</v>
      </c>
      <c r="S7778" s="269">
        <v>-56.75</v>
      </c>
      <c r="T7778" s="269">
        <v>-57</v>
      </c>
      <c r="DO7778"/>
    </row>
    <row r="7779" spans="15:119" x14ac:dyDescent="0.25">
      <c r="O7779" s="268" t="s">
        <v>17257</v>
      </c>
      <c r="P7779" s="268" t="s">
        <v>9484</v>
      </c>
      <c r="Q7779" s="269">
        <v>-9.75</v>
      </c>
      <c r="R7779" s="269">
        <v>-10</v>
      </c>
      <c r="S7779" s="269">
        <v>-56.5</v>
      </c>
      <c r="T7779" s="269">
        <v>-56.75</v>
      </c>
      <c r="DO7779"/>
    </row>
    <row r="7780" spans="15:119" x14ac:dyDescent="0.25">
      <c r="O7780" s="268" t="s">
        <v>17258</v>
      </c>
      <c r="P7780" s="268" t="s">
        <v>9482</v>
      </c>
      <c r="Q7780" s="269">
        <v>-9.5</v>
      </c>
      <c r="R7780" s="269">
        <v>-10</v>
      </c>
      <c r="S7780" s="269">
        <v>-56</v>
      </c>
      <c r="T7780" s="269">
        <v>-56.5</v>
      </c>
      <c r="DO7780"/>
    </row>
    <row r="7781" spans="15:119" x14ac:dyDescent="0.25">
      <c r="O7781" s="268" t="s">
        <v>17259</v>
      </c>
      <c r="P7781" s="268" t="s">
        <v>9484</v>
      </c>
      <c r="Q7781" s="269">
        <v>-9.5</v>
      </c>
      <c r="R7781" s="269">
        <v>-9.75</v>
      </c>
      <c r="S7781" s="269">
        <v>-56.25</v>
      </c>
      <c r="T7781" s="269">
        <v>-56.5</v>
      </c>
      <c r="DO7781"/>
    </row>
    <row r="7782" spans="15:119" x14ac:dyDescent="0.25">
      <c r="O7782" s="268" t="s">
        <v>17260</v>
      </c>
      <c r="P7782" s="268" t="s">
        <v>9484</v>
      </c>
      <c r="Q7782" s="269">
        <v>-9.5</v>
      </c>
      <c r="R7782" s="269">
        <v>-9.75</v>
      </c>
      <c r="S7782" s="269">
        <v>-56</v>
      </c>
      <c r="T7782" s="269">
        <v>-56.25</v>
      </c>
      <c r="DO7782"/>
    </row>
    <row r="7783" spans="15:119" x14ac:dyDescent="0.25">
      <c r="O7783" s="268" t="s">
        <v>17261</v>
      </c>
      <c r="P7783" s="268" t="s">
        <v>9484</v>
      </c>
      <c r="Q7783" s="269">
        <v>-9.75</v>
      </c>
      <c r="R7783" s="269">
        <v>-10</v>
      </c>
      <c r="S7783" s="269">
        <v>-56.25</v>
      </c>
      <c r="T7783" s="269">
        <v>-56.5</v>
      </c>
      <c r="DO7783"/>
    </row>
    <row r="7784" spans="15:119" x14ac:dyDescent="0.25">
      <c r="O7784" s="268" t="s">
        <v>17262</v>
      </c>
      <c r="P7784" s="268" t="s">
        <v>9484</v>
      </c>
      <c r="Q7784" s="269">
        <v>-9.75</v>
      </c>
      <c r="R7784" s="269">
        <v>-10</v>
      </c>
      <c r="S7784" s="269">
        <v>-56</v>
      </c>
      <c r="T7784" s="269">
        <v>-56.25</v>
      </c>
      <c r="DO7784"/>
    </row>
    <row r="7785" spans="15:119" x14ac:dyDescent="0.25">
      <c r="O7785" s="268" t="s">
        <v>17263</v>
      </c>
      <c r="P7785" s="268" t="s">
        <v>9482</v>
      </c>
      <c r="Q7785" s="269">
        <v>-9.5</v>
      </c>
      <c r="R7785" s="269">
        <v>-10</v>
      </c>
      <c r="S7785" s="269">
        <v>-55.5</v>
      </c>
      <c r="T7785" s="269">
        <v>-56</v>
      </c>
      <c r="DO7785"/>
    </row>
    <row r="7786" spans="15:119" x14ac:dyDescent="0.25">
      <c r="O7786" s="268" t="s">
        <v>17264</v>
      </c>
      <c r="P7786" s="268" t="s">
        <v>9484</v>
      </c>
      <c r="Q7786" s="269">
        <v>-9.5</v>
      </c>
      <c r="R7786" s="269">
        <v>-9.75</v>
      </c>
      <c r="S7786" s="269">
        <v>-55.75</v>
      </c>
      <c r="T7786" s="269">
        <v>-56</v>
      </c>
      <c r="DO7786"/>
    </row>
    <row r="7787" spans="15:119" x14ac:dyDescent="0.25">
      <c r="O7787" s="268" t="s">
        <v>17265</v>
      </c>
      <c r="P7787" s="268" t="s">
        <v>9484</v>
      </c>
      <c r="Q7787" s="269">
        <v>-9.5</v>
      </c>
      <c r="R7787" s="269">
        <v>-9.75</v>
      </c>
      <c r="S7787" s="269">
        <v>-55.5</v>
      </c>
      <c r="T7787" s="269">
        <v>-55.75</v>
      </c>
      <c r="DO7787"/>
    </row>
    <row r="7788" spans="15:119" x14ac:dyDescent="0.25">
      <c r="O7788" s="268" t="s">
        <v>17266</v>
      </c>
      <c r="P7788" s="268" t="s">
        <v>9484</v>
      </c>
      <c r="Q7788" s="269">
        <v>-9.75</v>
      </c>
      <c r="R7788" s="269">
        <v>-10</v>
      </c>
      <c r="S7788" s="269">
        <v>-55.75</v>
      </c>
      <c r="T7788" s="269">
        <v>-56</v>
      </c>
      <c r="DO7788"/>
    </row>
    <row r="7789" spans="15:119" x14ac:dyDescent="0.25">
      <c r="O7789" s="268" t="s">
        <v>17267</v>
      </c>
      <c r="P7789" s="268" t="s">
        <v>9484</v>
      </c>
      <c r="Q7789" s="269">
        <v>-9.75</v>
      </c>
      <c r="R7789" s="269">
        <v>-10</v>
      </c>
      <c r="S7789" s="269">
        <v>-55.5</v>
      </c>
      <c r="T7789" s="269">
        <v>-55.75</v>
      </c>
      <c r="DO7789"/>
    </row>
    <row r="7790" spans="15:119" x14ac:dyDescent="0.25">
      <c r="O7790" s="268" t="s">
        <v>17268</v>
      </c>
      <c r="P7790" s="268" t="s">
        <v>9480</v>
      </c>
      <c r="Q7790" s="269">
        <v>-9</v>
      </c>
      <c r="R7790" s="269">
        <v>-10</v>
      </c>
      <c r="S7790" s="269">
        <v>-54</v>
      </c>
      <c r="T7790" s="269">
        <v>-55.5</v>
      </c>
      <c r="DO7790"/>
    </row>
    <row r="7791" spans="15:119" x14ac:dyDescent="0.25">
      <c r="O7791" s="268" t="s">
        <v>17269</v>
      </c>
      <c r="P7791" s="268" t="s">
        <v>9482</v>
      </c>
      <c r="Q7791" s="269">
        <v>-9</v>
      </c>
      <c r="R7791" s="269">
        <v>-9.5</v>
      </c>
      <c r="S7791" s="269">
        <v>-55</v>
      </c>
      <c r="T7791" s="269">
        <v>-55.5</v>
      </c>
      <c r="DO7791"/>
    </row>
    <row r="7792" spans="15:119" x14ac:dyDescent="0.25">
      <c r="O7792" s="268" t="s">
        <v>17270</v>
      </c>
      <c r="P7792" s="268" t="s">
        <v>9484</v>
      </c>
      <c r="Q7792" s="269">
        <v>-9</v>
      </c>
      <c r="R7792" s="269">
        <v>-9.25</v>
      </c>
      <c r="S7792" s="269">
        <v>-55.25</v>
      </c>
      <c r="T7792" s="269">
        <v>-55.5</v>
      </c>
      <c r="DO7792"/>
    </row>
    <row r="7793" spans="15:119" x14ac:dyDescent="0.25">
      <c r="O7793" s="268" t="s">
        <v>17271</v>
      </c>
      <c r="P7793" s="268" t="s">
        <v>9484</v>
      </c>
      <c r="Q7793" s="269">
        <v>-9</v>
      </c>
      <c r="R7793" s="269">
        <v>-9.25</v>
      </c>
      <c r="S7793" s="269">
        <v>-55</v>
      </c>
      <c r="T7793" s="269">
        <v>-55.25</v>
      </c>
      <c r="DO7793"/>
    </row>
    <row r="7794" spans="15:119" x14ac:dyDescent="0.25">
      <c r="O7794" s="268" t="s">
        <v>17272</v>
      </c>
      <c r="P7794" s="268" t="s">
        <v>9484</v>
      </c>
      <c r="Q7794" s="269">
        <v>-9.25</v>
      </c>
      <c r="R7794" s="269">
        <v>-9.5</v>
      </c>
      <c r="S7794" s="269">
        <v>-55.25</v>
      </c>
      <c r="T7794" s="269">
        <v>-55.5</v>
      </c>
      <c r="DO7794"/>
    </row>
    <row r="7795" spans="15:119" x14ac:dyDescent="0.25">
      <c r="O7795" s="268" t="s">
        <v>17273</v>
      </c>
      <c r="P7795" s="268" t="s">
        <v>9484</v>
      </c>
      <c r="Q7795" s="269">
        <v>-9.25</v>
      </c>
      <c r="R7795" s="269">
        <v>-9.5</v>
      </c>
      <c r="S7795" s="269">
        <v>-55</v>
      </c>
      <c r="T7795" s="269">
        <v>-55.25</v>
      </c>
      <c r="DO7795"/>
    </row>
    <row r="7796" spans="15:119" x14ac:dyDescent="0.25">
      <c r="O7796" s="268" t="s">
        <v>17274</v>
      </c>
      <c r="P7796" s="268" t="s">
        <v>9482</v>
      </c>
      <c r="Q7796" s="269">
        <v>-9</v>
      </c>
      <c r="R7796" s="269">
        <v>-9.5</v>
      </c>
      <c r="S7796" s="269">
        <v>-54.5</v>
      </c>
      <c r="T7796" s="269">
        <v>-55</v>
      </c>
      <c r="DO7796"/>
    </row>
    <row r="7797" spans="15:119" x14ac:dyDescent="0.25">
      <c r="O7797" s="268" t="s">
        <v>17275</v>
      </c>
      <c r="P7797" s="268" t="s">
        <v>9484</v>
      </c>
      <c r="Q7797" s="269">
        <v>-9</v>
      </c>
      <c r="R7797" s="269">
        <v>-9.25</v>
      </c>
      <c r="S7797" s="269">
        <v>-54.75</v>
      </c>
      <c r="T7797" s="269">
        <v>-55</v>
      </c>
      <c r="DO7797"/>
    </row>
    <row r="7798" spans="15:119" x14ac:dyDescent="0.25">
      <c r="O7798" s="268" t="s">
        <v>17276</v>
      </c>
      <c r="P7798" s="268" t="s">
        <v>9484</v>
      </c>
      <c r="Q7798" s="269">
        <v>-9</v>
      </c>
      <c r="R7798" s="269">
        <v>-9.25</v>
      </c>
      <c r="S7798" s="269">
        <v>-54.5</v>
      </c>
      <c r="T7798" s="269">
        <v>-54.75</v>
      </c>
      <c r="DO7798"/>
    </row>
    <row r="7799" spans="15:119" x14ac:dyDescent="0.25">
      <c r="O7799" s="268" t="s">
        <v>17277</v>
      </c>
      <c r="P7799" s="268" t="s">
        <v>9484</v>
      </c>
      <c r="Q7799" s="269">
        <v>-9.25</v>
      </c>
      <c r="R7799" s="269">
        <v>-9.5</v>
      </c>
      <c r="S7799" s="269">
        <v>-54.75</v>
      </c>
      <c r="T7799" s="269">
        <v>-55</v>
      </c>
      <c r="DO7799"/>
    </row>
    <row r="7800" spans="15:119" x14ac:dyDescent="0.25">
      <c r="O7800" s="268" t="s">
        <v>17278</v>
      </c>
      <c r="P7800" s="268" t="s">
        <v>9484</v>
      </c>
      <c r="Q7800" s="269">
        <v>-9.25</v>
      </c>
      <c r="R7800" s="269">
        <v>-9.5</v>
      </c>
      <c r="S7800" s="269">
        <v>-54.5</v>
      </c>
      <c r="T7800" s="269">
        <v>-54.75</v>
      </c>
      <c r="DO7800"/>
    </row>
    <row r="7801" spans="15:119" x14ac:dyDescent="0.25">
      <c r="O7801" s="268" t="s">
        <v>17279</v>
      </c>
      <c r="P7801" s="268" t="s">
        <v>9482</v>
      </c>
      <c r="Q7801" s="269">
        <v>-9</v>
      </c>
      <c r="R7801" s="269">
        <v>-9.5</v>
      </c>
      <c r="S7801" s="269">
        <v>-54</v>
      </c>
      <c r="T7801" s="269">
        <v>-54.5</v>
      </c>
      <c r="DO7801"/>
    </row>
    <row r="7802" spans="15:119" x14ac:dyDescent="0.25">
      <c r="O7802" s="268" t="s">
        <v>17280</v>
      </c>
      <c r="P7802" s="268" t="s">
        <v>9484</v>
      </c>
      <c r="Q7802" s="269">
        <v>-9</v>
      </c>
      <c r="R7802" s="269">
        <v>-9.25</v>
      </c>
      <c r="S7802" s="269">
        <v>-54.25</v>
      </c>
      <c r="T7802" s="269">
        <v>-54.5</v>
      </c>
      <c r="DO7802"/>
    </row>
    <row r="7803" spans="15:119" x14ac:dyDescent="0.25">
      <c r="O7803" s="268" t="s">
        <v>17281</v>
      </c>
      <c r="P7803" s="268" t="s">
        <v>9484</v>
      </c>
      <c r="Q7803" s="269">
        <v>-9</v>
      </c>
      <c r="R7803" s="269">
        <v>-9.25</v>
      </c>
      <c r="S7803" s="269">
        <v>-54</v>
      </c>
      <c r="T7803" s="269">
        <v>-54.25</v>
      </c>
      <c r="DO7803"/>
    </row>
    <row r="7804" spans="15:119" x14ac:dyDescent="0.25">
      <c r="O7804" s="268" t="s">
        <v>17282</v>
      </c>
      <c r="P7804" s="268" t="s">
        <v>9484</v>
      </c>
      <c r="Q7804" s="269">
        <v>-9.25</v>
      </c>
      <c r="R7804" s="269">
        <v>-9.5</v>
      </c>
      <c r="S7804" s="269">
        <v>-54.25</v>
      </c>
      <c r="T7804" s="269">
        <v>-54.5</v>
      </c>
      <c r="DO7804"/>
    </row>
    <row r="7805" spans="15:119" x14ac:dyDescent="0.25">
      <c r="O7805" s="268" t="s">
        <v>17283</v>
      </c>
      <c r="P7805" s="268" t="s">
        <v>9484</v>
      </c>
      <c r="Q7805" s="269">
        <v>-9.25</v>
      </c>
      <c r="R7805" s="269">
        <v>-9.5</v>
      </c>
      <c r="S7805" s="269">
        <v>-54</v>
      </c>
      <c r="T7805" s="269">
        <v>-54.25</v>
      </c>
      <c r="DO7805"/>
    </row>
    <row r="7806" spans="15:119" x14ac:dyDescent="0.25">
      <c r="O7806" s="268" t="s">
        <v>17284</v>
      </c>
      <c r="P7806" s="268" t="s">
        <v>9482</v>
      </c>
      <c r="Q7806" s="269">
        <v>-9.5</v>
      </c>
      <c r="R7806" s="269">
        <v>-10</v>
      </c>
      <c r="S7806" s="269">
        <v>-55</v>
      </c>
      <c r="T7806" s="269">
        <v>-55.5</v>
      </c>
      <c r="DO7806"/>
    </row>
    <row r="7807" spans="15:119" x14ac:dyDescent="0.25">
      <c r="O7807" s="268" t="s">
        <v>17285</v>
      </c>
      <c r="P7807" s="268" t="s">
        <v>9484</v>
      </c>
      <c r="Q7807" s="269">
        <v>-9.5</v>
      </c>
      <c r="R7807" s="269">
        <v>-9.75</v>
      </c>
      <c r="S7807" s="269">
        <v>-55.25</v>
      </c>
      <c r="T7807" s="269">
        <v>-55.5</v>
      </c>
      <c r="DO7807"/>
    </row>
    <row r="7808" spans="15:119" x14ac:dyDescent="0.25">
      <c r="O7808" s="268" t="s">
        <v>17286</v>
      </c>
      <c r="P7808" s="268" t="s">
        <v>9484</v>
      </c>
      <c r="Q7808" s="269">
        <v>-9.5</v>
      </c>
      <c r="R7808" s="269">
        <v>-9.75</v>
      </c>
      <c r="S7808" s="269">
        <v>-55</v>
      </c>
      <c r="T7808" s="269">
        <v>-55.25</v>
      </c>
      <c r="DO7808"/>
    </row>
    <row r="7809" spans="15:119" x14ac:dyDescent="0.25">
      <c r="O7809" s="268" t="s">
        <v>17287</v>
      </c>
      <c r="P7809" s="268" t="s">
        <v>9484</v>
      </c>
      <c r="Q7809" s="269">
        <v>-9.75</v>
      </c>
      <c r="R7809" s="269">
        <v>-10</v>
      </c>
      <c r="S7809" s="269">
        <v>-55.25</v>
      </c>
      <c r="T7809" s="269">
        <v>-55.5</v>
      </c>
      <c r="DO7809"/>
    </row>
    <row r="7810" spans="15:119" x14ac:dyDescent="0.25">
      <c r="O7810" s="268" t="s">
        <v>17288</v>
      </c>
      <c r="P7810" s="268" t="s">
        <v>9484</v>
      </c>
      <c r="Q7810" s="269">
        <v>-9.75</v>
      </c>
      <c r="R7810" s="269">
        <v>-10</v>
      </c>
      <c r="S7810" s="269">
        <v>-55</v>
      </c>
      <c r="T7810" s="269">
        <v>-55.25</v>
      </c>
      <c r="DO7810"/>
    </row>
    <row r="7811" spans="15:119" x14ac:dyDescent="0.25">
      <c r="O7811" s="268" t="s">
        <v>17289</v>
      </c>
      <c r="P7811" s="268" t="s">
        <v>9482</v>
      </c>
      <c r="Q7811" s="269">
        <v>-9.5</v>
      </c>
      <c r="R7811" s="269">
        <v>-10</v>
      </c>
      <c r="S7811" s="269">
        <v>-54.5</v>
      </c>
      <c r="T7811" s="269">
        <v>-55</v>
      </c>
      <c r="DO7811"/>
    </row>
    <row r="7812" spans="15:119" x14ac:dyDescent="0.25">
      <c r="O7812" s="268" t="s">
        <v>17290</v>
      </c>
      <c r="P7812" s="268" t="s">
        <v>9484</v>
      </c>
      <c r="Q7812" s="269">
        <v>-9.5</v>
      </c>
      <c r="R7812" s="269">
        <v>-9.75</v>
      </c>
      <c r="S7812" s="269">
        <v>-54.75</v>
      </c>
      <c r="T7812" s="269">
        <v>-55</v>
      </c>
      <c r="DO7812"/>
    </row>
    <row r="7813" spans="15:119" x14ac:dyDescent="0.25">
      <c r="O7813" s="268" t="s">
        <v>17291</v>
      </c>
      <c r="P7813" s="268" t="s">
        <v>9484</v>
      </c>
      <c r="Q7813" s="269">
        <v>-9.5</v>
      </c>
      <c r="R7813" s="269">
        <v>-9.75</v>
      </c>
      <c r="S7813" s="269">
        <v>-54.5</v>
      </c>
      <c r="T7813" s="269">
        <v>-54.75</v>
      </c>
      <c r="DO7813"/>
    </row>
    <row r="7814" spans="15:119" x14ac:dyDescent="0.25">
      <c r="O7814" s="268" t="s">
        <v>17292</v>
      </c>
      <c r="P7814" s="268" t="s">
        <v>9484</v>
      </c>
      <c r="Q7814" s="269">
        <v>-9.75</v>
      </c>
      <c r="R7814" s="269">
        <v>-10</v>
      </c>
      <c r="S7814" s="269">
        <v>-54.75</v>
      </c>
      <c r="T7814" s="269">
        <v>-55</v>
      </c>
      <c r="DO7814"/>
    </row>
    <row r="7815" spans="15:119" x14ac:dyDescent="0.25">
      <c r="O7815" s="268" t="s">
        <v>17293</v>
      </c>
      <c r="P7815" s="268" t="s">
        <v>9484</v>
      </c>
      <c r="Q7815" s="269">
        <v>-9.75</v>
      </c>
      <c r="R7815" s="269">
        <v>-10</v>
      </c>
      <c r="S7815" s="269">
        <v>-54.5</v>
      </c>
      <c r="T7815" s="269">
        <v>-54.75</v>
      </c>
      <c r="DO7815"/>
    </row>
    <row r="7816" spans="15:119" x14ac:dyDescent="0.25">
      <c r="O7816" s="268" t="s">
        <v>17294</v>
      </c>
      <c r="P7816" s="268" t="s">
        <v>9482</v>
      </c>
      <c r="Q7816" s="269">
        <v>-9.5</v>
      </c>
      <c r="R7816" s="269">
        <v>-10</v>
      </c>
      <c r="S7816" s="269">
        <v>-54</v>
      </c>
      <c r="T7816" s="269">
        <v>-54.5</v>
      </c>
      <c r="DO7816"/>
    </row>
    <row r="7817" spans="15:119" x14ac:dyDescent="0.25">
      <c r="O7817" s="268" t="s">
        <v>17295</v>
      </c>
      <c r="P7817" s="268" t="s">
        <v>9484</v>
      </c>
      <c r="Q7817" s="269">
        <v>-9.5</v>
      </c>
      <c r="R7817" s="269">
        <v>-9.75</v>
      </c>
      <c r="S7817" s="269">
        <v>-54.25</v>
      </c>
      <c r="T7817" s="269">
        <v>-54.5</v>
      </c>
      <c r="DO7817"/>
    </row>
    <row r="7818" spans="15:119" x14ac:dyDescent="0.25">
      <c r="O7818" s="268" t="s">
        <v>17296</v>
      </c>
      <c r="P7818" s="268" t="s">
        <v>9484</v>
      </c>
      <c r="Q7818" s="269">
        <v>-9.5</v>
      </c>
      <c r="R7818" s="269">
        <v>-9.75</v>
      </c>
      <c r="S7818" s="269">
        <v>-54</v>
      </c>
      <c r="T7818" s="269">
        <v>-54.25</v>
      </c>
      <c r="DO7818"/>
    </row>
    <row r="7819" spans="15:119" x14ac:dyDescent="0.25">
      <c r="O7819" s="268" t="s">
        <v>17297</v>
      </c>
      <c r="P7819" s="268" t="s">
        <v>9484</v>
      </c>
      <c r="Q7819" s="269">
        <v>-9.75</v>
      </c>
      <c r="R7819" s="269">
        <v>-10</v>
      </c>
      <c r="S7819" s="269">
        <v>-54.25</v>
      </c>
      <c r="T7819" s="269">
        <v>-54.5</v>
      </c>
      <c r="DO7819"/>
    </row>
    <row r="7820" spans="15:119" x14ac:dyDescent="0.25">
      <c r="O7820" s="268" t="s">
        <v>17298</v>
      </c>
      <c r="P7820" s="268" t="s">
        <v>9484</v>
      </c>
      <c r="Q7820" s="269">
        <v>-9.75</v>
      </c>
      <c r="R7820" s="269">
        <v>-10</v>
      </c>
      <c r="S7820" s="269">
        <v>-54</v>
      </c>
      <c r="T7820" s="269">
        <v>-54.25</v>
      </c>
      <c r="DO7820"/>
    </row>
    <row r="7821" spans="15:119" x14ac:dyDescent="0.25">
      <c r="O7821" s="268" t="s">
        <v>17299</v>
      </c>
      <c r="P7821" s="268" t="s">
        <v>9478</v>
      </c>
      <c r="Q7821" s="269">
        <v>-10</v>
      </c>
      <c r="R7821" s="269">
        <v>-12</v>
      </c>
      <c r="S7821" s="269">
        <v>-57</v>
      </c>
      <c r="T7821" s="269">
        <v>-60</v>
      </c>
      <c r="DO7821"/>
    </row>
    <row r="7822" spans="15:119" x14ac:dyDescent="0.25">
      <c r="O7822" s="268" t="s">
        <v>17300</v>
      </c>
      <c r="P7822" s="268" t="s">
        <v>9480</v>
      </c>
      <c r="Q7822" s="269">
        <v>-10</v>
      </c>
      <c r="R7822" s="269">
        <v>-11</v>
      </c>
      <c r="S7822" s="269">
        <v>-58.5</v>
      </c>
      <c r="T7822" s="269">
        <v>-60</v>
      </c>
      <c r="DO7822"/>
    </row>
    <row r="7823" spans="15:119" x14ac:dyDescent="0.25">
      <c r="O7823" s="268" t="s">
        <v>17301</v>
      </c>
      <c r="P7823" s="268" t="s">
        <v>9482</v>
      </c>
      <c r="Q7823" s="269">
        <v>-10</v>
      </c>
      <c r="R7823" s="269">
        <v>-10.5</v>
      </c>
      <c r="S7823" s="269">
        <v>-59.5</v>
      </c>
      <c r="T7823" s="269">
        <v>-60</v>
      </c>
      <c r="DO7823"/>
    </row>
    <row r="7824" spans="15:119" x14ac:dyDescent="0.25">
      <c r="O7824" s="268" t="s">
        <v>17302</v>
      </c>
      <c r="P7824" s="268" t="s">
        <v>9484</v>
      </c>
      <c r="Q7824" s="269">
        <v>-10</v>
      </c>
      <c r="R7824" s="269">
        <v>-10.25</v>
      </c>
      <c r="S7824" s="269">
        <v>-59.75</v>
      </c>
      <c r="T7824" s="269">
        <v>-60</v>
      </c>
      <c r="DO7824"/>
    </row>
    <row r="7825" spans="15:119" x14ac:dyDescent="0.25">
      <c r="O7825" s="268" t="s">
        <v>17303</v>
      </c>
      <c r="P7825" s="268" t="s">
        <v>9484</v>
      </c>
      <c r="Q7825" s="269">
        <v>-10</v>
      </c>
      <c r="R7825" s="269">
        <v>-10.25</v>
      </c>
      <c r="S7825" s="269">
        <v>-59.5</v>
      </c>
      <c r="T7825" s="269">
        <v>-59.75</v>
      </c>
      <c r="DO7825"/>
    </row>
    <row r="7826" spans="15:119" x14ac:dyDescent="0.25">
      <c r="O7826" s="268" t="s">
        <v>17304</v>
      </c>
      <c r="P7826" s="268" t="s">
        <v>9484</v>
      </c>
      <c r="Q7826" s="269">
        <v>-10.25</v>
      </c>
      <c r="R7826" s="269">
        <v>-10.5</v>
      </c>
      <c r="S7826" s="269">
        <v>-59.75</v>
      </c>
      <c r="T7826" s="269">
        <v>-60</v>
      </c>
      <c r="DO7826"/>
    </row>
    <row r="7827" spans="15:119" x14ac:dyDescent="0.25">
      <c r="O7827" s="268" t="s">
        <v>17305</v>
      </c>
      <c r="P7827" s="268" t="s">
        <v>9484</v>
      </c>
      <c r="Q7827" s="269">
        <v>-10.25</v>
      </c>
      <c r="R7827" s="269">
        <v>-10.5</v>
      </c>
      <c r="S7827" s="269">
        <v>-59.5</v>
      </c>
      <c r="T7827" s="269">
        <v>-59.75</v>
      </c>
      <c r="DO7827"/>
    </row>
    <row r="7828" spans="15:119" x14ac:dyDescent="0.25">
      <c r="O7828" s="268" t="s">
        <v>17306</v>
      </c>
      <c r="P7828" s="268" t="s">
        <v>9482</v>
      </c>
      <c r="Q7828" s="269">
        <v>-10</v>
      </c>
      <c r="R7828" s="269">
        <v>-10.5</v>
      </c>
      <c r="S7828" s="269">
        <v>-59</v>
      </c>
      <c r="T7828" s="269">
        <v>-59.5</v>
      </c>
      <c r="DO7828"/>
    </row>
    <row r="7829" spans="15:119" x14ac:dyDescent="0.25">
      <c r="O7829" s="268" t="s">
        <v>17307</v>
      </c>
      <c r="P7829" s="268" t="s">
        <v>9484</v>
      </c>
      <c r="Q7829" s="269">
        <v>-10</v>
      </c>
      <c r="R7829" s="269">
        <v>-10.25</v>
      </c>
      <c r="S7829" s="269">
        <v>-59.25</v>
      </c>
      <c r="T7829" s="269">
        <v>-59.5</v>
      </c>
      <c r="DO7829"/>
    </row>
    <row r="7830" spans="15:119" x14ac:dyDescent="0.25">
      <c r="O7830" s="268" t="s">
        <v>17308</v>
      </c>
      <c r="P7830" s="268" t="s">
        <v>9484</v>
      </c>
      <c r="Q7830" s="269">
        <v>-10</v>
      </c>
      <c r="R7830" s="269">
        <v>-10.25</v>
      </c>
      <c r="S7830" s="269">
        <v>-59</v>
      </c>
      <c r="T7830" s="269">
        <v>-59.25</v>
      </c>
      <c r="DO7830"/>
    </row>
    <row r="7831" spans="15:119" x14ac:dyDescent="0.25">
      <c r="O7831" s="268" t="s">
        <v>17309</v>
      </c>
      <c r="P7831" s="268" t="s">
        <v>9484</v>
      </c>
      <c r="Q7831" s="269">
        <v>-10.25</v>
      </c>
      <c r="R7831" s="269">
        <v>-10.5</v>
      </c>
      <c r="S7831" s="269">
        <v>-59.25</v>
      </c>
      <c r="T7831" s="269">
        <v>-59.5</v>
      </c>
      <c r="DO7831"/>
    </row>
    <row r="7832" spans="15:119" x14ac:dyDescent="0.25">
      <c r="O7832" s="268" t="s">
        <v>17310</v>
      </c>
      <c r="P7832" s="268" t="s">
        <v>9484</v>
      </c>
      <c r="Q7832" s="269">
        <v>-10.25</v>
      </c>
      <c r="R7832" s="269">
        <v>-10.5</v>
      </c>
      <c r="S7832" s="269">
        <v>-59</v>
      </c>
      <c r="T7832" s="269">
        <v>-59.25</v>
      </c>
      <c r="DO7832"/>
    </row>
    <row r="7833" spans="15:119" x14ac:dyDescent="0.25">
      <c r="O7833" s="268" t="s">
        <v>17311</v>
      </c>
      <c r="P7833" s="268" t="s">
        <v>9482</v>
      </c>
      <c r="Q7833" s="269">
        <v>-10</v>
      </c>
      <c r="R7833" s="269">
        <v>-10.5</v>
      </c>
      <c r="S7833" s="269">
        <v>-58.5</v>
      </c>
      <c r="T7833" s="269">
        <v>-59</v>
      </c>
      <c r="DO7833"/>
    </row>
    <row r="7834" spans="15:119" x14ac:dyDescent="0.25">
      <c r="O7834" s="268" t="s">
        <v>17312</v>
      </c>
      <c r="P7834" s="268" t="s">
        <v>9484</v>
      </c>
      <c r="Q7834" s="269">
        <v>-10</v>
      </c>
      <c r="R7834" s="269">
        <v>-10.25</v>
      </c>
      <c r="S7834" s="269">
        <v>-58.75</v>
      </c>
      <c r="T7834" s="269">
        <v>-59</v>
      </c>
      <c r="DO7834"/>
    </row>
    <row r="7835" spans="15:119" x14ac:dyDescent="0.25">
      <c r="O7835" s="268" t="s">
        <v>17313</v>
      </c>
      <c r="P7835" s="268" t="s">
        <v>9484</v>
      </c>
      <c r="Q7835" s="269">
        <v>-10</v>
      </c>
      <c r="R7835" s="269">
        <v>-10.25</v>
      </c>
      <c r="S7835" s="269">
        <v>-58.5</v>
      </c>
      <c r="T7835" s="269">
        <v>-58.75</v>
      </c>
      <c r="DO7835"/>
    </row>
    <row r="7836" spans="15:119" x14ac:dyDescent="0.25">
      <c r="O7836" s="268" t="s">
        <v>17314</v>
      </c>
      <c r="P7836" s="268" t="s">
        <v>9484</v>
      </c>
      <c r="Q7836" s="269">
        <v>-10.25</v>
      </c>
      <c r="R7836" s="269">
        <v>-10.5</v>
      </c>
      <c r="S7836" s="269">
        <v>-58.75</v>
      </c>
      <c r="T7836" s="269">
        <v>-59</v>
      </c>
      <c r="DO7836"/>
    </row>
    <row r="7837" spans="15:119" x14ac:dyDescent="0.25">
      <c r="O7837" s="268" t="s">
        <v>17315</v>
      </c>
      <c r="P7837" s="268" t="s">
        <v>9484</v>
      </c>
      <c r="Q7837" s="269">
        <v>-10.25</v>
      </c>
      <c r="R7837" s="269">
        <v>-10.5</v>
      </c>
      <c r="S7837" s="269">
        <v>-58.5</v>
      </c>
      <c r="T7837" s="269">
        <v>-58.75</v>
      </c>
      <c r="DO7837"/>
    </row>
    <row r="7838" spans="15:119" x14ac:dyDescent="0.25">
      <c r="O7838" s="268" t="s">
        <v>17316</v>
      </c>
      <c r="P7838" s="268" t="s">
        <v>9482</v>
      </c>
      <c r="Q7838" s="269">
        <v>-10.5</v>
      </c>
      <c r="R7838" s="269">
        <v>-11</v>
      </c>
      <c r="S7838" s="269">
        <v>-59.5</v>
      </c>
      <c r="T7838" s="269">
        <v>-60</v>
      </c>
      <c r="DO7838"/>
    </row>
    <row r="7839" spans="15:119" x14ac:dyDescent="0.25">
      <c r="O7839" s="268" t="s">
        <v>17317</v>
      </c>
      <c r="P7839" s="268" t="s">
        <v>9484</v>
      </c>
      <c r="Q7839" s="269">
        <v>-10.5</v>
      </c>
      <c r="R7839" s="269">
        <v>-10.75</v>
      </c>
      <c r="S7839" s="269">
        <v>-59.75</v>
      </c>
      <c r="T7839" s="269">
        <v>-60</v>
      </c>
      <c r="DO7839"/>
    </row>
    <row r="7840" spans="15:119" x14ac:dyDescent="0.25">
      <c r="O7840" s="268" t="s">
        <v>17318</v>
      </c>
      <c r="P7840" s="268" t="s">
        <v>9484</v>
      </c>
      <c r="Q7840" s="269">
        <v>-10.5</v>
      </c>
      <c r="R7840" s="269">
        <v>-10.75</v>
      </c>
      <c r="S7840" s="269">
        <v>-59.5</v>
      </c>
      <c r="T7840" s="269">
        <v>-59.75</v>
      </c>
      <c r="DO7840"/>
    </row>
    <row r="7841" spans="15:119" x14ac:dyDescent="0.25">
      <c r="O7841" s="268" t="s">
        <v>17319</v>
      </c>
      <c r="P7841" s="268" t="s">
        <v>9484</v>
      </c>
      <c r="Q7841" s="269">
        <v>-10.75</v>
      </c>
      <c r="R7841" s="269">
        <v>-11</v>
      </c>
      <c r="S7841" s="269">
        <v>-59.75</v>
      </c>
      <c r="T7841" s="269">
        <v>-60</v>
      </c>
      <c r="DO7841"/>
    </row>
    <row r="7842" spans="15:119" x14ac:dyDescent="0.25">
      <c r="O7842" s="268" t="s">
        <v>17320</v>
      </c>
      <c r="P7842" s="268" t="s">
        <v>9484</v>
      </c>
      <c r="Q7842" s="269">
        <v>-10.75</v>
      </c>
      <c r="R7842" s="269">
        <v>-11</v>
      </c>
      <c r="S7842" s="269">
        <v>-59.5</v>
      </c>
      <c r="T7842" s="269">
        <v>-59.75</v>
      </c>
      <c r="DO7842"/>
    </row>
    <row r="7843" spans="15:119" x14ac:dyDescent="0.25">
      <c r="O7843" s="268" t="s">
        <v>17321</v>
      </c>
      <c r="P7843" s="268" t="s">
        <v>9482</v>
      </c>
      <c r="Q7843" s="269">
        <v>-10.5</v>
      </c>
      <c r="R7843" s="269">
        <v>-11</v>
      </c>
      <c r="S7843" s="269">
        <v>-59</v>
      </c>
      <c r="T7843" s="269">
        <v>-59.5</v>
      </c>
      <c r="DO7843"/>
    </row>
    <row r="7844" spans="15:119" x14ac:dyDescent="0.25">
      <c r="O7844" s="268" t="s">
        <v>17322</v>
      </c>
      <c r="P7844" s="268" t="s">
        <v>9484</v>
      </c>
      <c r="Q7844" s="269">
        <v>-10.5</v>
      </c>
      <c r="R7844" s="269">
        <v>-10.75</v>
      </c>
      <c r="S7844" s="269">
        <v>-59.25</v>
      </c>
      <c r="T7844" s="269">
        <v>-59.5</v>
      </c>
      <c r="DO7844"/>
    </row>
    <row r="7845" spans="15:119" x14ac:dyDescent="0.25">
      <c r="O7845" s="268" t="s">
        <v>17323</v>
      </c>
      <c r="P7845" s="268" t="s">
        <v>9484</v>
      </c>
      <c r="Q7845" s="269">
        <v>-10.5</v>
      </c>
      <c r="R7845" s="269">
        <v>-10.75</v>
      </c>
      <c r="S7845" s="269">
        <v>-59</v>
      </c>
      <c r="T7845" s="269">
        <v>-59.25</v>
      </c>
      <c r="DO7845"/>
    </row>
    <row r="7846" spans="15:119" x14ac:dyDescent="0.25">
      <c r="O7846" s="268" t="s">
        <v>17324</v>
      </c>
      <c r="P7846" s="268" t="s">
        <v>9484</v>
      </c>
      <c r="Q7846" s="269">
        <v>-10.75</v>
      </c>
      <c r="R7846" s="269">
        <v>-11</v>
      </c>
      <c r="S7846" s="269">
        <v>-59.25</v>
      </c>
      <c r="T7846" s="269">
        <v>-59.5</v>
      </c>
      <c r="DO7846"/>
    </row>
    <row r="7847" spans="15:119" x14ac:dyDescent="0.25">
      <c r="O7847" s="268" t="s">
        <v>17325</v>
      </c>
      <c r="P7847" s="268" t="s">
        <v>9484</v>
      </c>
      <c r="Q7847" s="269">
        <v>-10.75</v>
      </c>
      <c r="R7847" s="269">
        <v>-11</v>
      </c>
      <c r="S7847" s="269">
        <v>-59</v>
      </c>
      <c r="T7847" s="269">
        <v>-59.25</v>
      </c>
      <c r="DO7847"/>
    </row>
    <row r="7848" spans="15:119" x14ac:dyDescent="0.25">
      <c r="O7848" s="268" t="s">
        <v>17326</v>
      </c>
      <c r="P7848" s="268" t="s">
        <v>9482</v>
      </c>
      <c r="Q7848" s="269">
        <v>-10.5</v>
      </c>
      <c r="R7848" s="269">
        <v>-11</v>
      </c>
      <c r="S7848" s="269">
        <v>-58.5</v>
      </c>
      <c r="T7848" s="269">
        <v>-59</v>
      </c>
      <c r="DO7848"/>
    </row>
    <row r="7849" spans="15:119" x14ac:dyDescent="0.25">
      <c r="O7849" s="268" t="s">
        <v>17327</v>
      </c>
      <c r="P7849" s="268" t="s">
        <v>9484</v>
      </c>
      <c r="Q7849" s="269">
        <v>-10.5</v>
      </c>
      <c r="R7849" s="269">
        <v>-10.75</v>
      </c>
      <c r="S7849" s="269">
        <v>-58.75</v>
      </c>
      <c r="T7849" s="269">
        <v>-59</v>
      </c>
      <c r="DO7849"/>
    </row>
    <row r="7850" spans="15:119" x14ac:dyDescent="0.25">
      <c r="O7850" s="268" t="s">
        <v>17328</v>
      </c>
      <c r="P7850" s="268" t="s">
        <v>9484</v>
      </c>
      <c r="Q7850" s="269">
        <v>-10.5</v>
      </c>
      <c r="R7850" s="269">
        <v>-10.75</v>
      </c>
      <c r="S7850" s="269">
        <v>-58.5</v>
      </c>
      <c r="T7850" s="269">
        <v>-58.75</v>
      </c>
      <c r="DO7850"/>
    </row>
    <row r="7851" spans="15:119" x14ac:dyDescent="0.25">
      <c r="O7851" s="268" t="s">
        <v>17329</v>
      </c>
      <c r="P7851" s="268" t="s">
        <v>9484</v>
      </c>
      <c r="Q7851" s="269">
        <v>-10.75</v>
      </c>
      <c r="R7851" s="269">
        <v>-11</v>
      </c>
      <c r="S7851" s="269">
        <v>-58.75</v>
      </c>
      <c r="T7851" s="269">
        <v>-59</v>
      </c>
      <c r="DO7851"/>
    </row>
    <row r="7852" spans="15:119" x14ac:dyDescent="0.25">
      <c r="O7852" s="268" t="s">
        <v>17330</v>
      </c>
      <c r="P7852" s="268" t="s">
        <v>9484</v>
      </c>
      <c r="Q7852" s="269">
        <v>-10.75</v>
      </c>
      <c r="R7852" s="269">
        <v>-11</v>
      </c>
      <c r="S7852" s="269">
        <v>-58.5</v>
      </c>
      <c r="T7852" s="269">
        <v>-58.75</v>
      </c>
      <c r="DO7852"/>
    </row>
    <row r="7853" spans="15:119" x14ac:dyDescent="0.25">
      <c r="O7853" s="268" t="s">
        <v>17331</v>
      </c>
      <c r="P7853" s="268" t="s">
        <v>9480</v>
      </c>
      <c r="Q7853" s="269">
        <v>-10</v>
      </c>
      <c r="R7853" s="269">
        <v>-11</v>
      </c>
      <c r="S7853" s="269">
        <v>-57</v>
      </c>
      <c r="T7853" s="269">
        <v>-58.5</v>
      </c>
      <c r="DO7853"/>
    </row>
    <row r="7854" spans="15:119" x14ac:dyDescent="0.25">
      <c r="O7854" s="268" t="s">
        <v>17332</v>
      </c>
      <c r="P7854" s="268" t="s">
        <v>9482</v>
      </c>
      <c r="Q7854" s="269">
        <v>-10</v>
      </c>
      <c r="R7854" s="269">
        <v>-10.5</v>
      </c>
      <c r="S7854" s="269">
        <v>-58</v>
      </c>
      <c r="T7854" s="269">
        <v>-58.5</v>
      </c>
      <c r="DO7854"/>
    </row>
    <row r="7855" spans="15:119" x14ac:dyDescent="0.25">
      <c r="O7855" s="268" t="s">
        <v>17333</v>
      </c>
      <c r="P7855" s="268" t="s">
        <v>9484</v>
      </c>
      <c r="Q7855" s="269">
        <v>-10</v>
      </c>
      <c r="R7855" s="269">
        <v>-10.25</v>
      </c>
      <c r="S7855" s="269">
        <v>-58.25</v>
      </c>
      <c r="T7855" s="269">
        <v>-58.5</v>
      </c>
      <c r="DO7855"/>
    </row>
    <row r="7856" spans="15:119" x14ac:dyDescent="0.25">
      <c r="O7856" s="268" t="s">
        <v>17334</v>
      </c>
      <c r="P7856" s="268" t="s">
        <v>9484</v>
      </c>
      <c r="Q7856" s="269">
        <v>-10</v>
      </c>
      <c r="R7856" s="269">
        <v>-10.25</v>
      </c>
      <c r="S7856" s="269">
        <v>-58</v>
      </c>
      <c r="T7856" s="269">
        <v>-58.25</v>
      </c>
      <c r="DO7856"/>
    </row>
    <row r="7857" spans="15:119" x14ac:dyDescent="0.25">
      <c r="O7857" s="268" t="s">
        <v>17335</v>
      </c>
      <c r="P7857" s="268" t="s">
        <v>9484</v>
      </c>
      <c r="Q7857" s="269">
        <v>-10.25</v>
      </c>
      <c r="R7857" s="269">
        <v>-10.5</v>
      </c>
      <c r="S7857" s="269">
        <v>-58.25</v>
      </c>
      <c r="T7857" s="269">
        <v>-58.5</v>
      </c>
      <c r="DO7857"/>
    </row>
    <row r="7858" spans="15:119" x14ac:dyDescent="0.25">
      <c r="O7858" s="268" t="s">
        <v>17336</v>
      </c>
      <c r="P7858" s="268" t="s">
        <v>9484</v>
      </c>
      <c r="Q7858" s="269">
        <v>-10.25</v>
      </c>
      <c r="R7858" s="269">
        <v>-10.5</v>
      </c>
      <c r="S7858" s="269">
        <v>-58</v>
      </c>
      <c r="T7858" s="269">
        <v>-58.25</v>
      </c>
      <c r="DO7858"/>
    </row>
    <row r="7859" spans="15:119" x14ac:dyDescent="0.25">
      <c r="O7859" s="268" t="s">
        <v>17337</v>
      </c>
      <c r="P7859" s="268" t="s">
        <v>9482</v>
      </c>
      <c r="Q7859" s="269">
        <v>-10</v>
      </c>
      <c r="R7859" s="269">
        <v>-10.5</v>
      </c>
      <c r="S7859" s="269">
        <v>-57.5</v>
      </c>
      <c r="T7859" s="269">
        <v>-58</v>
      </c>
      <c r="DO7859"/>
    </row>
    <row r="7860" spans="15:119" x14ac:dyDescent="0.25">
      <c r="O7860" s="268" t="s">
        <v>17338</v>
      </c>
      <c r="P7860" s="268" t="s">
        <v>9484</v>
      </c>
      <c r="Q7860" s="269">
        <v>-10</v>
      </c>
      <c r="R7860" s="269">
        <v>-10.25</v>
      </c>
      <c r="S7860" s="269">
        <v>-57.75</v>
      </c>
      <c r="T7860" s="269">
        <v>-58</v>
      </c>
      <c r="DO7860"/>
    </row>
    <row r="7861" spans="15:119" x14ac:dyDescent="0.25">
      <c r="O7861" s="268" t="s">
        <v>17339</v>
      </c>
      <c r="P7861" s="268" t="s">
        <v>9484</v>
      </c>
      <c r="Q7861" s="269">
        <v>-10</v>
      </c>
      <c r="R7861" s="269">
        <v>-10.25</v>
      </c>
      <c r="S7861" s="269">
        <v>-57.5</v>
      </c>
      <c r="T7861" s="269">
        <v>-57.75</v>
      </c>
      <c r="DO7861"/>
    </row>
    <row r="7862" spans="15:119" x14ac:dyDescent="0.25">
      <c r="O7862" s="268" t="s">
        <v>17340</v>
      </c>
      <c r="P7862" s="268" t="s">
        <v>9484</v>
      </c>
      <c r="Q7862" s="269">
        <v>-10.25</v>
      </c>
      <c r="R7862" s="269">
        <v>-10.5</v>
      </c>
      <c r="S7862" s="269">
        <v>-57.75</v>
      </c>
      <c r="T7862" s="269">
        <v>-58</v>
      </c>
      <c r="DO7862"/>
    </row>
    <row r="7863" spans="15:119" x14ac:dyDescent="0.25">
      <c r="O7863" s="268" t="s">
        <v>17341</v>
      </c>
      <c r="P7863" s="268" t="s">
        <v>9484</v>
      </c>
      <c r="Q7863" s="269">
        <v>-10.25</v>
      </c>
      <c r="R7863" s="269">
        <v>-10.5</v>
      </c>
      <c r="S7863" s="269">
        <v>-57.5</v>
      </c>
      <c r="T7863" s="269">
        <v>-57.75</v>
      </c>
      <c r="DO7863"/>
    </row>
    <row r="7864" spans="15:119" x14ac:dyDescent="0.25">
      <c r="O7864" s="268" t="s">
        <v>17342</v>
      </c>
      <c r="P7864" s="268" t="s">
        <v>9482</v>
      </c>
      <c r="Q7864" s="269">
        <v>-10</v>
      </c>
      <c r="R7864" s="269">
        <v>-10.5</v>
      </c>
      <c r="S7864" s="269">
        <v>-57</v>
      </c>
      <c r="T7864" s="269">
        <v>-57.5</v>
      </c>
      <c r="DO7864"/>
    </row>
    <row r="7865" spans="15:119" x14ac:dyDescent="0.25">
      <c r="O7865" s="268" t="s">
        <v>17343</v>
      </c>
      <c r="P7865" s="268" t="s">
        <v>9484</v>
      </c>
      <c r="Q7865" s="269">
        <v>-10</v>
      </c>
      <c r="R7865" s="269">
        <v>-10.25</v>
      </c>
      <c r="S7865" s="269">
        <v>-57.25</v>
      </c>
      <c r="T7865" s="269">
        <v>-57.5</v>
      </c>
      <c r="DO7865"/>
    </row>
    <row r="7866" spans="15:119" x14ac:dyDescent="0.25">
      <c r="O7866" s="268" t="s">
        <v>17344</v>
      </c>
      <c r="P7866" s="268" t="s">
        <v>9484</v>
      </c>
      <c r="Q7866" s="269">
        <v>-10</v>
      </c>
      <c r="R7866" s="269">
        <v>-10.25</v>
      </c>
      <c r="S7866" s="269">
        <v>-57</v>
      </c>
      <c r="T7866" s="269">
        <v>-57.25</v>
      </c>
      <c r="DO7866"/>
    </row>
    <row r="7867" spans="15:119" x14ac:dyDescent="0.25">
      <c r="O7867" s="268" t="s">
        <v>17345</v>
      </c>
      <c r="P7867" s="268" t="s">
        <v>9484</v>
      </c>
      <c r="Q7867" s="269">
        <v>-10.25</v>
      </c>
      <c r="R7867" s="269">
        <v>-10.5</v>
      </c>
      <c r="S7867" s="269">
        <v>-57.25</v>
      </c>
      <c r="T7867" s="269">
        <v>-57.5</v>
      </c>
      <c r="DO7867"/>
    </row>
    <row r="7868" spans="15:119" x14ac:dyDescent="0.25">
      <c r="O7868" s="268" t="s">
        <v>17346</v>
      </c>
      <c r="P7868" s="268" t="s">
        <v>9484</v>
      </c>
      <c r="Q7868" s="269">
        <v>-10.25</v>
      </c>
      <c r="R7868" s="269">
        <v>-10.5</v>
      </c>
      <c r="S7868" s="269">
        <v>-57</v>
      </c>
      <c r="T7868" s="269">
        <v>-57.25</v>
      </c>
      <c r="DO7868"/>
    </row>
    <row r="7869" spans="15:119" x14ac:dyDescent="0.25">
      <c r="O7869" s="268" t="s">
        <v>17347</v>
      </c>
      <c r="P7869" s="268" t="s">
        <v>9482</v>
      </c>
      <c r="Q7869" s="269">
        <v>-10.5</v>
      </c>
      <c r="R7869" s="269">
        <v>-11</v>
      </c>
      <c r="S7869" s="269">
        <v>-58</v>
      </c>
      <c r="T7869" s="269">
        <v>-58.5</v>
      </c>
      <c r="DO7869"/>
    </row>
    <row r="7870" spans="15:119" x14ac:dyDescent="0.25">
      <c r="O7870" s="268" t="s">
        <v>17348</v>
      </c>
      <c r="P7870" s="268" t="s">
        <v>9484</v>
      </c>
      <c r="Q7870" s="269">
        <v>-10.5</v>
      </c>
      <c r="R7870" s="269">
        <v>-10.75</v>
      </c>
      <c r="S7870" s="269">
        <v>-58.25</v>
      </c>
      <c r="T7870" s="269">
        <v>-58.5</v>
      </c>
      <c r="DO7870"/>
    </row>
    <row r="7871" spans="15:119" x14ac:dyDescent="0.25">
      <c r="O7871" s="268" t="s">
        <v>17349</v>
      </c>
      <c r="P7871" s="268" t="s">
        <v>9484</v>
      </c>
      <c r="Q7871" s="269">
        <v>-10.5</v>
      </c>
      <c r="R7871" s="269">
        <v>-10.75</v>
      </c>
      <c r="S7871" s="269">
        <v>-58</v>
      </c>
      <c r="T7871" s="269">
        <v>-58.25</v>
      </c>
      <c r="DO7871"/>
    </row>
    <row r="7872" spans="15:119" x14ac:dyDescent="0.25">
      <c r="O7872" s="268" t="s">
        <v>17350</v>
      </c>
      <c r="P7872" s="268" t="s">
        <v>9484</v>
      </c>
      <c r="Q7872" s="269">
        <v>-10.75</v>
      </c>
      <c r="R7872" s="269">
        <v>-11</v>
      </c>
      <c r="S7872" s="269">
        <v>-58.25</v>
      </c>
      <c r="T7872" s="269">
        <v>-58.5</v>
      </c>
      <c r="DO7872"/>
    </row>
    <row r="7873" spans="15:119" x14ac:dyDescent="0.25">
      <c r="O7873" s="268" t="s">
        <v>17351</v>
      </c>
      <c r="P7873" s="268" t="s">
        <v>9484</v>
      </c>
      <c r="Q7873" s="269">
        <v>-10.75</v>
      </c>
      <c r="R7873" s="269">
        <v>-11</v>
      </c>
      <c r="S7873" s="269">
        <v>-58</v>
      </c>
      <c r="T7873" s="269">
        <v>-58.25</v>
      </c>
      <c r="DO7873"/>
    </row>
    <row r="7874" spans="15:119" x14ac:dyDescent="0.25">
      <c r="O7874" s="268" t="s">
        <v>17352</v>
      </c>
      <c r="P7874" s="268" t="s">
        <v>9482</v>
      </c>
      <c r="Q7874" s="269">
        <v>-10.5</v>
      </c>
      <c r="R7874" s="269">
        <v>-11</v>
      </c>
      <c r="S7874" s="269">
        <v>-57.5</v>
      </c>
      <c r="T7874" s="269">
        <v>-58</v>
      </c>
      <c r="DO7874"/>
    </row>
    <row r="7875" spans="15:119" x14ac:dyDescent="0.25">
      <c r="O7875" s="268" t="s">
        <v>17353</v>
      </c>
      <c r="P7875" s="268" t="s">
        <v>9484</v>
      </c>
      <c r="Q7875" s="269">
        <v>-10.5</v>
      </c>
      <c r="R7875" s="269">
        <v>-10.75</v>
      </c>
      <c r="S7875" s="269">
        <v>-57.75</v>
      </c>
      <c r="T7875" s="269">
        <v>-58</v>
      </c>
      <c r="DO7875"/>
    </row>
    <row r="7876" spans="15:119" x14ac:dyDescent="0.25">
      <c r="O7876" s="268" t="s">
        <v>17354</v>
      </c>
      <c r="P7876" s="268" t="s">
        <v>9484</v>
      </c>
      <c r="Q7876" s="269">
        <v>-10.5</v>
      </c>
      <c r="R7876" s="269">
        <v>-10.75</v>
      </c>
      <c r="S7876" s="269">
        <v>-57.5</v>
      </c>
      <c r="T7876" s="269">
        <v>-57.75</v>
      </c>
      <c r="DO7876"/>
    </row>
    <row r="7877" spans="15:119" x14ac:dyDescent="0.25">
      <c r="O7877" s="268" t="s">
        <v>17355</v>
      </c>
      <c r="P7877" s="268" t="s">
        <v>9484</v>
      </c>
      <c r="Q7877" s="269">
        <v>-10.75</v>
      </c>
      <c r="R7877" s="269">
        <v>-11</v>
      </c>
      <c r="S7877" s="269">
        <v>-57.75</v>
      </c>
      <c r="T7877" s="269">
        <v>-58</v>
      </c>
      <c r="DO7877"/>
    </row>
    <row r="7878" spans="15:119" x14ac:dyDescent="0.25">
      <c r="O7878" s="268" t="s">
        <v>17356</v>
      </c>
      <c r="P7878" s="268" t="s">
        <v>9484</v>
      </c>
      <c r="Q7878" s="269">
        <v>-10.75</v>
      </c>
      <c r="R7878" s="269">
        <v>-11</v>
      </c>
      <c r="S7878" s="269">
        <v>-57.5</v>
      </c>
      <c r="T7878" s="269">
        <v>-57.75</v>
      </c>
      <c r="DO7878"/>
    </row>
    <row r="7879" spans="15:119" x14ac:dyDescent="0.25">
      <c r="O7879" s="268" t="s">
        <v>17357</v>
      </c>
      <c r="P7879" s="268" t="s">
        <v>9482</v>
      </c>
      <c r="Q7879" s="269">
        <v>-10.5</v>
      </c>
      <c r="R7879" s="269">
        <v>-11</v>
      </c>
      <c r="S7879" s="269">
        <v>-57</v>
      </c>
      <c r="T7879" s="269">
        <v>-57.5</v>
      </c>
      <c r="DO7879"/>
    </row>
    <row r="7880" spans="15:119" x14ac:dyDescent="0.25">
      <c r="O7880" s="268" t="s">
        <v>17358</v>
      </c>
      <c r="P7880" s="268" t="s">
        <v>9484</v>
      </c>
      <c r="Q7880" s="269">
        <v>-10.5</v>
      </c>
      <c r="R7880" s="269">
        <v>-10.75</v>
      </c>
      <c r="S7880" s="269">
        <v>-57.25</v>
      </c>
      <c r="T7880" s="269">
        <v>-57.5</v>
      </c>
      <c r="DO7880"/>
    </row>
    <row r="7881" spans="15:119" x14ac:dyDescent="0.25">
      <c r="O7881" s="268" t="s">
        <v>17359</v>
      </c>
      <c r="P7881" s="268" t="s">
        <v>9484</v>
      </c>
      <c r="Q7881" s="269">
        <v>-10.5</v>
      </c>
      <c r="R7881" s="269">
        <v>-10.75</v>
      </c>
      <c r="S7881" s="269">
        <v>-57</v>
      </c>
      <c r="T7881" s="269">
        <v>-57.25</v>
      </c>
      <c r="DO7881"/>
    </row>
    <row r="7882" spans="15:119" x14ac:dyDescent="0.25">
      <c r="O7882" s="268" t="s">
        <v>17360</v>
      </c>
      <c r="P7882" s="268" t="s">
        <v>9484</v>
      </c>
      <c r="Q7882" s="269">
        <v>-10.75</v>
      </c>
      <c r="R7882" s="269">
        <v>-11</v>
      </c>
      <c r="S7882" s="269">
        <v>-57.25</v>
      </c>
      <c r="T7882" s="269">
        <v>-57.5</v>
      </c>
      <c r="DO7882"/>
    </row>
    <row r="7883" spans="15:119" x14ac:dyDescent="0.25">
      <c r="O7883" s="268" t="s">
        <v>17361</v>
      </c>
      <c r="P7883" s="268" t="s">
        <v>9484</v>
      </c>
      <c r="Q7883" s="269">
        <v>-10.75</v>
      </c>
      <c r="R7883" s="269">
        <v>-11</v>
      </c>
      <c r="S7883" s="269">
        <v>-57</v>
      </c>
      <c r="T7883" s="269">
        <v>-57.25</v>
      </c>
      <c r="DO7883"/>
    </row>
    <row r="7884" spans="15:119" x14ac:dyDescent="0.25">
      <c r="O7884" s="268" t="s">
        <v>17362</v>
      </c>
      <c r="P7884" s="268" t="s">
        <v>9480</v>
      </c>
      <c r="Q7884" s="269">
        <v>-11</v>
      </c>
      <c r="R7884" s="269">
        <v>-12</v>
      </c>
      <c r="S7884" s="269">
        <v>-58.5</v>
      </c>
      <c r="T7884" s="269">
        <v>-60</v>
      </c>
      <c r="DO7884"/>
    </row>
    <row r="7885" spans="15:119" x14ac:dyDescent="0.25">
      <c r="O7885" s="268" t="s">
        <v>17363</v>
      </c>
      <c r="P7885" s="268" t="s">
        <v>9482</v>
      </c>
      <c r="Q7885" s="269">
        <v>-11</v>
      </c>
      <c r="R7885" s="269">
        <v>-11.5</v>
      </c>
      <c r="S7885" s="269">
        <v>-59.5</v>
      </c>
      <c r="T7885" s="269">
        <v>-60</v>
      </c>
      <c r="DO7885"/>
    </row>
    <row r="7886" spans="15:119" x14ac:dyDescent="0.25">
      <c r="O7886" s="268" t="s">
        <v>17364</v>
      </c>
      <c r="P7886" s="268" t="s">
        <v>9484</v>
      </c>
      <c r="Q7886" s="269">
        <v>-11</v>
      </c>
      <c r="R7886" s="269">
        <v>-11.25</v>
      </c>
      <c r="S7886" s="269">
        <v>-59.75</v>
      </c>
      <c r="T7886" s="269">
        <v>-60</v>
      </c>
      <c r="DO7886"/>
    </row>
    <row r="7887" spans="15:119" x14ac:dyDescent="0.25">
      <c r="O7887" s="268" t="s">
        <v>17365</v>
      </c>
      <c r="P7887" s="268" t="s">
        <v>9484</v>
      </c>
      <c r="Q7887" s="269">
        <v>-11</v>
      </c>
      <c r="R7887" s="269">
        <v>-11.25</v>
      </c>
      <c r="S7887" s="269">
        <v>-59.5</v>
      </c>
      <c r="T7887" s="269">
        <v>-59.75</v>
      </c>
      <c r="DO7887"/>
    </row>
    <row r="7888" spans="15:119" x14ac:dyDescent="0.25">
      <c r="O7888" s="268" t="s">
        <v>17366</v>
      </c>
      <c r="P7888" s="268" t="s">
        <v>9484</v>
      </c>
      <c r="Q7888" s="269">
        <v>-11.25</v>
      </c>
      <c r="R7888" s="269">
        <v>-11.5</v>
      </c>
      <c r="S7888" s="269">
        <v>-59.75</v>
      </c>
      <c r="T7888" s="269">
        <v>-60</v>
      </c>
      <c r="DO7888"/>
    </row>
    <row r="7889" spans="15:119" x14ac:dyDescent="0.25">
      <c r="O7889" s="268" t="s">
        <v>17367</v>
      </c>
      <c r="P7889" s="268" t="s">
        <v>9484</v>
      </c>
      <c r="Q7889" s="269">
        <v>-11.25</v>
      </c>
      <c r="R7889" s="269">
        <v>-11.5</v>
      </c>
      <c r="S7889" s="269">
        <v>-59.5</v>
      </c>
      <c r="T7889" s="269">
        <v>-59.75</v>
      </c>
      <c r="DO7889"/>
    </row>
    <row r="7890" spans="15:119" x14ac:dyDescent="0.25">
      <c r="O7890" s="268" t="s">
        <v>17368</v>
      </c>
      <c r="P7890" s="268" t="s">
        <v>9482</v>
      </c>
      <c r="Q7890" s="269">
        <v>-11</v>
      </c>
      <c r="R7890" s="269">
        <v>-11.5</v>
      </c>
      <c r="S7890" s="269">
        <v>-59</v>
      </c>
      <c r="T7890" s="269">
        <v>-59.5</v>
      </c>
      <c r="DO7890"/>
    </row>
    <row r="7891" spans="15:119" x14ac:dyDescent="0.25">
      <c r="O7891" s="268" t="s">
        <v>17369</v>
      </c>
      <c r="P7891" s="268" t="s">
        <v>9484</v>
      </c>
      <c r="Q7891" s="269">
        <v>-11</v>
      </c>
      <c r="R7891" s="269">
        <v>-11.25</v>
      </c>
      <c r="S7891" s="269">
        <v>-59.25</v>
      </c>
      <c r="T7891" s="269">
        <v>-59.5</v>
      </c>
      <c r="DO7891"/>
    </row>
    <row r="7892" spans="15:119" x14ac:dyDescent="0.25">
      <c r="O7892" s="268" t="s">
        <v>17370</v>
      </c>
      <c r="P7892" s="268" t="s">
        <v>9484</v>
      </c>
      <c r="Q7892" s="269">
        <v>-11</v>
      </c>
      <c r="R7892" s="269">
        <v>-11.25</v>
      </c>
      <c r="S7892" s="269">
        <v>-59</v>
      </c>
      <c r="T7892" s="269">
        <v>-59.25</v>
      </c>
      <c r="DO7892"/>
    </row>
    <row r="7893" spans="15:119" x14ac:dyDescent="0.25">
      <c r="O7893" s="268" t="s">
        <v>17371</v>
      </c>
      <c r="P7893" s="268" t="s">
        <v>9484</v>
      </c>
      <c r="Q7893" s="269">
        <v>-11.25</v>
      </c>
      <c r="R7893" s="269">
        <v>-11.5</v>
      </c>
      <c r="S7893" s="269">
        <v>-59.25</v>
      </c>
      <c r="T7893" s="269">
        <v>-59.5</v>
      </c>
      <c r="DO7893"/>
    </row>
    <row r="7894" spans="15:119" x14ac:dyDescent="0.25">
      <c r="O7894" s="268" t="s">
        <v>17372</v>
      </c>
      <c r="P7894" s="268" t="s">
        <v>9484</v>
      </c>
      <c r="Q7894" s="269">
        <v>-11.25</v>
      </c>
      <c r="R7894" s="269">
        <v>-11.5</v>
      </c>
      <c r="S7894" s="269">
        <v>-59</v>
      </c>
      <c r="T7894" s="269">
        <v>-59.25</v>
      </c>
      <c r="DO7894"/>
    </row>
    <row r="7895" spans="15:119" x14ac:dyDescent="0.25">
      <c r="O7895" s="268" t="s">
        <v>17373</v>
      </c>
      <c r="P7895" s="268" t="s">
        <v>9482</v>
      </c>
      <c r="Q7895" s="269">
        <v>-11</v>
      </c>
      <c r="R7895" s="269">
        <v>-11.5</v>
      </c>
      <c r="S7895" s="269">
        <v>-58.5</v>
      </c>
      <c r="T7895" s="269">
        <v>-59</v>
      </c>
      <c r="DO7895"/>
    </row>
    <row r="7896" spans="15:119" x14ac:dyDescent="0.25">
      <c r="O7896" s="268" t="s">
        <v>17374</v>
      </c>
      <c r="P7896" s="268" t="s">
        <v>9484</v>
      </c>
      <c r="Q7896" s="269">
        <v>-11</v>
      </c>
      <c r="R7896" s="269">
        <v>-11.25</v>
      </c>
      <c r="S7896" s="269">
        <v>-58.75</v>
      </c>
      <c r="T7896" s="269">
        <v>-59</v>
      </c>
      <c r="DO7896"/>
    </row>
    <row r="7897" spans="15:119" x14ac:dyDescent="0.25">
      <c r="O7897" s="268" t="s">
        <v>17375</v>
      </c>
      <c r="P7897" s="268" t="s">
        <v>9484</v>
      </c>
      <c r="Q7897" s="269">
        <v>-11</v>
      </c>
      <c r="R7897" s="269">
        <v>-11.25</v>
      </c>
      <c r="S7897" s="269">
        <v>-58.5</v>
      </c>
      <c r="T7897" s="269">
        <v>-58.75</v>
      </c>
      <c r="DO7897"/>
    </row>
    <row r="7898" spans="15:119" x14ac:dyDescent="0.25">
      <c r="O7898" s="268" t="s">
        <v>17376</v>
      </c>
      <c r="P7898" s="268" t="s">
        <v>9484</v>
      </c>
      <c r="Q7898" s="269">
        <v>-11.25</v>
      </c>
      <c r="R7898" s="269">
        <v>-11.5</v>
      </c>
      <c r="S7898" s="269">
        <v>-58.75</v>
      </c>
      <c r="T7898" s="269">
        <v>-59</v>
      </c>
      <c r="DO7898"/>
    </row>
    <row r="7899" spans="15:119" x14ac:dyDescent="0.25">
      <c r="O7899" s="268" t="s">
        <v>17377</v>
      </c>
      <c r="P7899" s="268" t="s">
        <v>9484</v>
      </c>
      <c r="Q7899" s="269">
        <v>-11.25</v>
      </c>
      <c r="R7899" s="269">
        <v>-11.5</v>
      </c>
      <c r="S7899" s="269">
        <v>-58.5</v>
      </c>
      <c r="T7899" s="269">
        <v>-58.75</v>
      </c>
      <c r="DO7899"/>
    </row>
    <row r="7900" spans="15:119" x14ac:dyDescent="0.25">
      <c r="O7900" s="268" t="s">
        <v>17378</v>
      </c>
      <c r="P7900" s="268" t="s">
        <v>9482</v>
      </c>
      <c r="Q7900" s="269">
        <v>-11.5</v>
      </c>
      <c r="R7900" s="269">
        <v>-12</v>
      </c>
      <c r="S7900" s="269">
        <v>-59.5</v>
      </c>
      <c r="T7900" s="269">
        <v>-60</v>
      </c>
      <c r="DO7900"/>
    </row>
    <row r="7901" spans="15:119" x14ac:dyDescent="0.25">
      <c r="O7901" s="268" t="s">
        <v>17379</v>
      </c>
      <c r="P7901" s="268" t="s">
        <v>9484</v>
      </c>
      <c r="Q7901" s="269">
        <v>-11.5</v>
      </c>
      <c r="R7901" s="269">
        <v>-11.75</v>
      </c>
      <c r="S7901" s="269">
        <v>-59.75</v>
      </c>
      <c r="T7901" s="269">
        <v>-60</v>
      </c>
      <c r="DO7901"/>
    </row>
    <row r="7902" spans="15:119" x14ac:dyDescent="0.25">
      <c r="O7902" s="268" t="s">
        <v>17380</v>
      </c>
      <c r="P7902" s="268" t="s">
        <v>9484</v>
      </c>
      <c r="Q7902" s="269">
        <v>-11.5</v>
      </c>
      <c r="R7902" s="269">
        <v>-11.75</v>
      </c>
      <c r="S7902" s="269">
        <v>-59.5</v>
      </c>
      <c r="T7902" s="269">
        <v>-59.75</v>
      </c>
      <c r="DO7902"/>
    </row>
    <row r="7903" spans="15:119" x14ac:dyDescent="0.25">
      <c r="O7903" s="268" t="s">
        <v>17381</v>
      </c>
      <c r="P7903" s="268" t="s">
        <v>9484</v>
      </c>
      <c r="Q7903" s="269">
        <v>-11.75</v>
      </c>
      <c r="R7903" s="269">
        <v>-12</v>
      </c>
      <c r="S7903" s="269">
        <v>-59.75</v>
      </c>
      <c r="T7903" s="269">
        <v>-60</v>
      </c>
      <c r="DO7903"/>
    </row>
    <row r="7904" spans="15:119" x14ac:dyDescent="0.25">
      <c r="O7904" s="268" t="s">
        <v>17382</v>
      </c>
      <c r="P7904" s="268" t="s">
        <v>9484</v>
      </c>
      <c r="Q7904" s="269">
        <v>-11.75</v>
      </c>
      <c r="R7904" s="269">
        <v>-12</v>
      </c>
      <c r="S7904" s="269">
        <v>-59.5</v>
      </c>
      <c r="T7904" s="269">
        <v>-59.75</v>
      </c>
      <c r="DO7904"/>
    </row>
    <row r="7905" spans="15:119" x14ac:dyDescent="0.25">
      <c r="O7905" s="268" t="s">
        <v>17383</v>
      </c>
      <c r="P7905" s="268" t="s">
        <v>9482</v>
      </c>
      <c r="Q7905" s="269">
        <v>-11.5</v>
      </c>
      <c r="R7905" s="269">
        <v>-12</v>
      </c>
      <c r="S7905" s="269">
        <v>-59</v>
      </c>
      <c r="T7905" s="269">
        <v>-59.5</v>
      </c>
      <c r="DO7905"/>
    </row>
    <row r="7906" spans="15:119" x14ac:dyDescent="0.25">
      <c r="O7906" s="268" t="s">
        <v>17384</v>
      </c>
      <c r="P7906" s="268" t="s">
        <v>9484</v>
      </c>
      <c r="Q7906" s="269">
        <v>-11.5</v>
      </c>
      <c r="R7906" s="269">
        <v>-11.75</v>
      </c>
      <c r="S7906" s="269">
        <v>-59.25</v>
      </c>
      <c r="T7906" s="269">
        <v>-59.5</v>
      </c>
      <c r="DO7906"/>
    </row>
    <row r="7907" spans="15:119" x14ac:dyDescent="0.25">
      <c r="O7907" s="268" t="s">
        <v>17385</v>
      </c>
      <c r="P7907" s="268" t="s">
        <v>9484</v>
      </c>
      <c r="Q7907" s="269">
        <v>-11.5</v>
      </c>
      <c r="R7907" s="269">
        <v>-11.75</v>
      </c>
      <c r="S7907" s="269">
        <v>-59</v>
      </c>
      <c r="T7907" s="269">
        <v>-59.25</v>
      </c>
      <c r="DO7907"/>
    </row>
    <row r="7908" spans="15:119" x14ac:dyDescent="0.25">
      <c r="O7908" s="268" t="s">
        <v>17386</v>
      </c>
      <c r="P7908" s="268" t="s">
        <v>9484</v>
      </c>
      <c r="Q7908" s="269">
        <v>-11.75</v>
      </c>
      <c r="R7908" s="269">
        <v>-12</v>
      </c>
      <c r="S7908" s="269">
        <v>-59.25</v>
      </c>
      <c r="T7908" s="269">
        <v>-59.5</v>
      </c>
      <c r="DO7908"/>
    </row>
    <row r="7909" spans="15:119" x14ac:dyDescent="0.25">
      <c r="O7909" s="268" t="s">
        <v>17387</v>
      </c>
      <c r="P7909" s="268" t="s">
        <v>9484</v>
      </c>
      <c r="Q7909" s="269">
        <v>-11.75</v>
      </c>
      <c r="R7909" s="269">
        <v>-12</v>
      </c>
      <c r="S7909" s="269">
        <v>-59</v>
      </c>
      <c r="T7909" s="269">
        <v>-59.25</v>
      </c>
      <c r="DO7909"/>
    </row>
    <row r="7910" spans="15:119" x14ac:dyDescent="0.25">
      <c r="O7910" s="268" t="s">
        <v>17388</v>
      </c>
      <c r="P7910" s="268" t="s">
        <v>9482</v>
      </c>
      <c r="Q7910" s="269">
        <v>-11.5</v>
      </c>
      <c r="R7910" s="269">
        <v>-12</v>
      </c>
      <c r="S7910" s="269">
        <v>-58.5</v>
      </c>
      <c r="T7910" s="269">
        <v>-59</v>
      </c>
      <c r="DO7910"/>
    </row>
    <row r="7911" spans="15:119" x14ac:dyDescent="0.25">
      <c r="O7911" s="268" t="s">
        <v>17389</v>
      </c>
      <c r="P7911" s="268" t="s">
        <v>9484</v>
      </c>
      <c r="Q7911" s="269">
        <v>-11.5</v>
      </c>
      <c r="R7911" s="269">
        <v>-11.75</v>
      </c>
      <c r="S7911" s="269">
        <v>-58.75</v>
      </c>
      <c r="T7911" s="269">
        <v>-59</v>
      </c>
      <c r="DO7911"/>
    </row>
    <row r="7912" spans="15:119" x14ac:dyDescent="0.25">
      <c r="O7912" s="268" t="s">
        <v>17390</v>
      </c>
      <c r="P7912" s="268" t="s">
        <v>9484</v>
      </c>
      <c r="Q7912" s="269">
        <v>-11.5</v>
      </c>
      <c r="R7912" s="269">
        <v>-11.75</v>
      </c>
      <c r="S7912" s="269">
        <v>-58.5</v>
      </c>
      <c r="T7912" s="269">
        <v>-58.75</v>
      </c>
      <c r="DO7912"/>
    </row>
    <row r="7913" spans="15:119" x14ac:dyDescent="0.25">
      <c r="O7913" s="268" t="s">
        <v>17391</v>
      </c>
      <c r="P7913" s="268" t="s">
        <v>9484</v>
      </c>
      <c r="Q7913" s="269">
        <v>-11.75</v>
      </c>
      <c r="R7913" s="269">
        <v>-12</v>
      </c>
      <c r="S7913" s="269">
        <v>-58.75</v>
      </c>
      <c r="T7913" s="269">
        <v>-59</v>
      </c>
      <c r="DO7913"/>
    </row>
    <row r="7914" spans="15:119" x14ac:dyDescent="0.25">
      <c r="O7914" s="268" t="s">
        <v>17392</v>
      </c>
      <c r="P7914" s="268" t="s">
        <v>9484</v>
      </c>
      <c r="Q7914" s="269">
        <v>-11.75</v>
      </c>
      <c r="R7914" s="269">
        <v>-12</v>
      </c>
      <c r="S7914" s="269">
        <v>-58.5</v>
      </c>
      <c r="T7914" s="269">
        <v>-58.75</v>
      </c>
      <c r="DO7914"/>
    </row>
    <row r="7915" spans="15:119" x14ac:dyDescent="0.25">
      <c r="O7915" s="268" t="s">
        <v>17393</v>
      </c>
      <c r="P7915" s="268" t="s">
        <v>9480</v>
      </c>
      <c r="Q7915" s="269">
        <v>-11</v>
      </c>
      <c r="R7915" s="269">
        <v>-12</v>
      </c>
      <c r="S7915" s="269">
        <v>-57</v>
      </c>
      <c r="T7915" s="269">
        <v>-58.5</v>
      </c>
      <c r="DO7915"/>
    </row>
    <row r="7916" spans="15:119" x14ac:dyDescent="0.25">
      <c r="O7916" s="268" t="s">
        <v>17394</v>
      </c>
      <c r="P7916" s="268" t="s">
        <v>9482</v>
      </c>
      <c r="Q7916" s="269">
        <v>-11</v>
      </c>
      <c r="R7916" s="269">
        <v>-11.5</v>
      </c>
      <c r="S7916" s="269">
        <v>-58</v>
      </c>
      <c r="T7916" s="269">
        <v>-58.5</v>
      </c>
      <c r="DO7916"/>
    </row>
    <row r="7917" spans="15:119" x14ac:dyDescent="0.25">
      <c r="O7917" s="268" t="s">
        <v>17395</v>
      </c>
      <c r="P7917" s="268" t="s">
        <v>9484</v>
      </c>
      <c r="Q7917" s="269">
        <v>-11</v>
      </c>
      <c r="R7917" s="269">
        <v>-11.25</v>
      </c>
      <c r="S7917" s="269">
        <v>-58.25</v>
      </c>
      <c r="T7917" s="269">
        <v>-58.5</v>
      </c>
      <c r="DO7917"/>
    </row>
    <row r="7918" spans="15:119" x14ac:dyDescent="0.25">
      <c r="O7918" s="268" t="s">
        <v>17396</v>
      </c>
      <c r="P7918" s="268" t="s">
        <v>9484</v>
      </c>
      <c r="Q7918" s="269">
        <v>-11</v>
      </c>
      <c r="R7918" s="269">
        <v>-11.25</v>
      </c>
      <c r="S7918" s="269">
        <v>-58</v>
      </c>
      <c r="T7918" s="269">
        <v>-58.25</v>
      </c>
      <c r="DO7918"/>
    </row>
    <row r="7919" spans="15:119" x14ac:dyDescent="0.25">
      <c r="O7919" s="268" t="s">
        <v>17397</v>
      </c>
      <c r="P7919" s="268" t="s">
        <v>9484</v>
      </c>
      <c r="Q7919" s="269">
        <v>-11.25</v>
      </c>
      <c r="R7919" s="269">
        <v>-11.5</v>
      </c>
      <c r="S7919" s="269">
        <v>-58.25</v>
      </c>
      <c r="T7919" s="269">
        <v>-58.5</v>
      </c>
      <c r="DO7919"/>
    </row>
    <row r="7920" spans="15:119" x14ac:dyDescent="0.25">
      <c r="O7920" s="268" t="s">
        <v>17398</v>
      </c>
      <c r="P7920" s="268" t="s">
        <v>9484</v>
      </c>
      <c r="Q7920" s="269">
        <v>-11.25</v>
      </c>
      <c r="R7920" s="269">
        <v>-11.5</v>
      </c>
      <c r="S7920" s="269">
        <v>-58</v>
      </c>
      <c r="T7920" s="269">
        <v>-58.25</v>
      </c>
      <c r="DO7920"/>
    </row>
    <row r="7921" spans="15:119" x14ac:dyDescent="0.25">
      <c r="O7921" s="268" t="s">
        <v>17399</v>
      </c>
      <c r="P7921" s="268" t="s">
        <v>9482</v>
      </c>
      <c r="Q7921" s="269">
        <v>-11</v>
      </c>
      <c r="R7921" s="269">
        <v>-11.5</v>
      </c>
      <c r="S7921" s="269">
        <v>-57.5</v>
      </c>
      <c r="T7921" s="269">
        <v>-58</v>
      </c>
      <c r="DO7921"/>
    </row>
    <row r="7922" spans="15:119" x14ac:dyDescent="0.25">
      <c r="O7922" s="268" t="s">
        <v>17400</v>
      </c>
      <c r="P7922" s="268" t="s">
        <v>9484</v>
      </c>
      <c r="Q7922" s="269">
        <v>-11</v>
      </c>
      <c r="R7922" s="269">
        <v>-11.25</v>
      </c>
      <c r="S7922" s="269">
        <v>-57.75</v>
      </c>
      <c r="T7922" s="269">
        <v>-58</v>
      </c>
      <c r="DO7922"/>
    </row>
    <row r="7923" spans="15:119" x14ac:dyDescent="0.25">
      <c r="O7923" s="268" t="s">
        <v>17401</v>
      </c>
      <c r="P7923" s="268" t="s">
        <v>9484</v>
      </c>
      <c r="Q7923" s="269">
        <v>-11</v>
      </c>
      <c r="R7923" s="269">
        <v>-11.25</v>
      </c>
      <c r="S7923" s="269">
        <v>-57.5</v>
      </c>
      <c r="T7923" s="269">
        <v>-57.75</v>
      </c>
      <c r="DO7923"/>
    </row>
    <row r="7924" spans="15:119" x14ac:dyDescent="0.25">
      <c r="O7924" s="268" t="s">
        <v>17402</v>
      </c>
      <c r="P7924" s="268" t="s">
        <v>9484</v>
      </c>
      <c r="Q7924" s="269">
        <v>-11.25</v>
      </c>
      <c r="R7924" s="269">
        <v>-11.5</v>
      </c>
      <c r="S7924" s="269">
        <v>-57.75</v>
      </c>
      <c r="T7924" s="269">
        <v>-58</v>
      </c>
      <c r="DO7924"/>
    </row>
    <row r="7925" spans="15:119" x14ac:dyDescent="0.25">
      <c r="O7925" s="268" t="s">
        <v>17403</v>
      </c>
      <c r="P7925" s="268" t="s">
        <v>9484</v>
      </c>
      <c r="Q7925" s="269">
        <v>-11.25</v>
      </c>
      <c r="R7925" s="269">
        <v>-11.5</v>
      </c>
      <c r="S7925" s="269">
        <v>-57.5</v>
      </c>
      <c r="T7925" s="269">
        <v>-57.75</v>
      </c>
      <c r="DO7925"/>
    </row>
    <row r="7926" spans="15:119" x14ac:dyDescent="0.25">
      <c r="O7926" s="268" t="s">
        <v>17404</v>
      </c>
      <c r="P7926" s="268" t="s">
        <v>9482</v>
      </c>
      <c r="Q7926" s="269">
        <v>-11</v>
      </c>
      <c r="R7926" s="269">
        <v>-11.5</v>
      </c>
      <c r="S7926" s="269">
        <v>-57</v>
      </c>
      <c r="T7926" s="269">
        <v>-57.5</v>
      </c>
      <c r="DO7926"/>
    </row>
    <row r="7927" spans="15:119" x14ac:dyDescent="0.25">
      <c r="O7927" s="268" t="s">
        <v>17405</v>
      </c>
      <c r="P7927" s="268" t="s">
        <v>9484</v>
      </c>
      <c r="Q7927" s="269">
        <v>-11</v>
      </c>
      <c r="R7927" s="269">
        <v>-11.25</v>
      </c>
      <c r="S7927" s="269">
        <v>-57.25</v>
      </c>
      <c r="T7927" s="269">
        <v>-57.5</v>
      </c>
      <c r="DO7927"/>
    </row>
    <row r="7928" spans="15:119" x14ac:dyDescent="0.25">
      <c r="O7928" s="268" t="s">
        <v>17406</v>
      </c>
      <c r="P7928" s="268" t="s">
        <v>9484</v>
      </c>
      <c r="Q7928" s="269">
        <v>-11</v>
      </c>
      <c r="R7928" s="269">
        <v>-11.25</v>
      </c>
      <c r="S7928" s="269">
        <v>-57</v>
      </c>
      <c r="T7928" s="269">
        <v>-57.25</v>
      </c>
      <c r="DO7928"/>
    </row>
    <row r="7929" spans="15:119" x14ac:dyDescent="0.25">
      <c r="O7929" s="268" t="s">
        <v>17407</v>
      </c>
      <c r="P7929" s="268" t="s">
        <v>9484</v>
      </c>
      <c r="Q7929" s="269">
        <v>-11.25</v>
      </c>
      <c r="R7929" s="269">
        <v>-11.5</v>
      </c>
      <c r="S7929" s="269">
        <v>-57.25</v>
      </c>
      <c r="T7929" s="269">
        <v>-57.5</v>
      </c>
      <c r="DO7929"/>
    </row>
    <row r="7930" spans="15:119" x14ac:dyDescent="0.25">
      <c r="O7930" s="268" t="s">
        <v>17408</v>
      </c>
      <c r="P7930" s="268" t="s">
        <v>9484</v>
      </c>
      <c r="Q7930" s="269">
        <v>-11.25</v>
      </c>
      <c r="R7930" s="269">
        <v>-11.5</v>
      </c>
      <c r="S7930" s="269">
        <v>-57</v>
      </c>
      <c r="T7930" s="269">
        <v>-57.25</v>
      </c>
      <c r="DO7930"/>
    </row>
    <row r="7931" spans="15:119" x14ac:dyDescent="0.25">
      <c r="O7931" s="268" t="s">
        <v>17409</v>
      </c>
      <c r="P7931" s="268" t="s">
        <v>9482</v>
      </c>
      <c r="Q7931" s="269">
        <v>-11.5</v>
      </c>
      <c r="R7931" s="269">
        <v>-12</v>
      </c>
      <c r="S7931" s="269">
        <v>-58</v>
      </c>
      <c r="T7931" s="269">
        <v>-58.5</v>
      </c>
      <c r="DO7931"/>
    </row>
    <row r="7932" spans="15:119" x14ac:dyDescent="0.25">
      <c r="O7932" s="268" t="s">
        <v>17410</v>
      </c>
      <c r="P7932" s="268" t="s">
        <v>9484</v>
      </c>
      <c r="Q7932" s="269">
        <v>-11.5</v>
      </c>
      <c r="R7932" s="269">
        <v>-11.75</v>
      </c>
      <c r="S7932" s="269">
        <v>-58.25</v>
      </c>
      <c r="T7932" s="269">
        <v>-58.5</v>
      </c>
      <c r="DO7932"/>
    </row>
    <row r="7933" spans="15:119" x14ac:dyDescent="0.25">
      <c r="O7933" s="268" t="s">
        <v>17411</v>
      </c>
      <c r="P7933" s="268" t="s">
        <v>9484</v>
      </c>
      <c r="Q7933" s="269">
        <v>-11.5</v>
      </c>
      <c r="R7933" s="269">
        <v>-11.75</v>
      </c>
      <c r="S7933" s="269">
        <v>-58</v>
      </c>
      <c r="T7933" s="269">
        <v>-58.25</v>
      </c>
      <c r="DO7933"/>
    </row>
    <row r="7934" spans="15:119" x14ac:dyDescent="0.25">
      <c r="O7934" s="268" t="s">
        <v>17412</v>
      </c>
      <c r="P7934" s="268" t="s">
        <v>9484</v>
      </c>
      <c r="Q7934" s="269">
        <v>-11.75</v>
      </c>
      <c r="R7934" s="269">
        <v>-12</v>
      </c>
      <c r="S7934" s="269">
        <v>-58.25</v>
      </c>
      <c r="T7934" s="269">
        <v>-58.5</v>
      </c>
      <c r="DO7934"/>
    </row>
    <row r="7935" spans="15:119" x14ac:dyDescent="0.25">
      <c r="O7935" s="268" t="s">
        <v>17413</v>
      </c>
      <c r="P7935" s="268" t="s">
        <v>9484</v>
      </c>
      <c r="Q7935" s="269">
        <v>-11.75</v>
      </c>
      <c r="R7935" s="269">
        <v>-12</v>
      </c>
      <c r="S7935" s="269">
        <v>-58</v>
      </c>
      <c r="T7935" s="269">
        <v>-58.25</v>
      </c>
      <c r="DO7935"/>
    </row>
    <row r="7936" spans="15:119" x14ac:dyDescent="0.25">
      <c r="O7936" s="268" t="s">
        <v>17414</v>
      </c>
      <c r="P7936" s="268" t="s">
        <v>9482</v>
      </c>
      <c r="Q7936" s="269">
        <v>-11.5</v>
      </c>
      <c r="R7936" s="269">
        <v>-12</v>
      </c>
      <c r="S7936" s="269">
        <v>-57.5</v>
      </c>
      <c r="T7936" s="269">
        <v>-58</v>
      </c>
      <c r="DO7936"/>
    </row>
    <row r="7937" spans="15:119" x14ac:dyDescent="0.25">
      <c r="O7937" s="268" t="s">
        <v>17415</v>
      </c>
      <c r="P7937" s="268" t="s">
        <v>9484</v>
      </c>
      <c r="Q7937" s="269">
        <v>-11.5</v>
      </c>
      <c r="R7937" s="269">
        <v>-11.75</v>
      </c>
      <c r="S7937" s="269">
        <v>-57.75</v>
      </c>
      <c r="T7937" s="269">
        <v>-58</v>
      </c>
      <c r="DO7937"/>
    </row>
    <row r="7938" spans="15:119" x14ac:dyDescent="0.25">
      <c r="O7938" s="268" t="s">
        <v>17416</v>
      </c>
      <c r="P7938" s="268" t="s">
        <v>9484</v>
      </c>
      <c r="Q7938" s="269">
        <v>-11.5</v>
      </c>
      <c r="R7938" s="269">
        <v>-11.75</v>
      </c>
      <c r="S7938" s="269">
        <v>-57.5</v>
      </c>
      <c r="T7938" s="269">
        <v>-57.75</v>
      </c>
      <c r="DO7938"/>
    </row>
    <row r="7939" spans="15:119" x14ac:dyDescent="0.25">
      <c r="O7939" s="268" t="s">
        <v>17417</v>
      </c>
      <c r="P7939" s="268" t="s">
        <v>9484</v>
      </c>
      <c r="Q7939" s="269">
        <v>-11.75</v>
      </c>
      <c r="R7939" s="269">
        <v>-12</v>
      </c>
      <c r="S7939" s="269">
        <v>-57.75</v>
      </c>
      <c r="T7939" s="269">
        <v>-58</v>
      </c>
      <c r="DO7939"/>
    </row>
    <row r="7940" spans="15:119" x14ac:dyDescent="0.25">
      <c r="O7940" s="268" t="s">
        <v>17418</v>
      </c>
      <c r="P7940" s="268" t="s">
        <v>9484</v>
      </c>
      <c r="Q7940" s="269">
        <v>-11.75</v>
      </c>
      <c r="R7940" s="269">
        <v>-12</v>
      </c>
      <c r="S7940" s="269">
        <v>-57.5</v>
      </c>
      <c r="T7940" s="269">
        <v>-57.75</v>
      </c>
      <c r="DO7940"/>
    </row>
    <row r="7941" spans="15:119" x14ac:dyDescent="0.25">
      <c r="O7941" s="268" t="s">
        <v>17419</v>
      </c>
      <c r="P7941" s="268" t="s">
        <v>9482</v>
      </c>
      <c r="Q7941" s="269">
        <v>-11.5</v>
      </c>
      <c r="R7941" s="269">
        <v>-12</v>
      </c>
      <c r="S7941" s="269">
        <v>-57</v>
      </c>
      <c r="T7941" s="269">
        <v>-57.5</v>
      </c>
      <c r="DO7941"/>
    </row>
    <row r="7942" spans="15:119" x14ac:dyDescent="0.25">
      <c r="O7942" s="268" t="s">
        <v>17420</v>
      </c>
      <c r="P7942" s="268" t="s">
        <v>9484</v>
      </c>
      <c r="Q7942" s="269">
        <v>-11.5</v>
      </c>
      <c r="R7942" s="269">
        <v>-11.75</v>
      </c>
      <c r="S7942" s="269">
        <v>-57.25</v>
      </c>
      <c r="T7942" s="269">
        <v>-57.5</v>
      </c>
      <c r="DO7942"/>
    </row>
    <row r="7943" spans="15:119" x14ac:dyDescent="0.25">
      <c r="O7943" s="268" t="s">
        <v>17421</v>
      </c>
      <c r="P7943" s="268" t="s">
        <v>9484</v>
      </c>
      <c r="Q7943" s="269">
        <v>-11.5</v>
      </c>
      <c r="R7943" s="269">
        <v>-11.75</v>
      </c>
      <c r="S7943" s="269">
        <v>-57</v>
      </c>
      <c r="T7943" s="269">
        <v>-57.25</v>
      </c>
      <c r="DO7943"/>
    </row>
    <row r="7944" spans="15:119" x14ac:dyDescent="0.25">
      <c r="O7944" s="268" t="s">
        <v>17422</v>
      </c>
      <c r="P7944" s="268" t="s">
        <v>9484</v>
      </c>
      <c r="Q7944" s="269">
        <v>-11.75</v>
      </c>
      <c r="R7944" s="269">
        <v>-12</v>
      </c>
      <c r="S7944" s="269">
        <v>-57.25</v>
      </c>
      <c r="T7944" s="269">
        <v>-57.5</v>
      </c>
      <c r="DO7944"/>
    </row>
    <row r="7945" spans="15:119" x14ac:dyDescent="0.25">
      <c r="O7945" s="268" t="s">
        <v>17423</v>
      </c>
      <c r="P7945" s="268" t="s">
        <v>9484</v>
      </c>
      <c r="Q7945" s="269">
        <v>-11.75</v>
      </c>
      <c r="R7945" s="269">
        <v>-12</v>
      </c>
      <c r="S7945" s="269">
        <v>-57</v>
      </c>
      <c r="T7945" s="269">
        <v>-57.25</v>
      </c>
      <c r="DO7945"/>
    </row>
    <row r="7946" spans="15:119" x14ac:dyDescent="0.25">
      <c r="O7946" s="268" t="s">
        <v>17424</v>
      </c>
      <c r="P7946" s="268" t="s">
        <v>9478</v>
      </c>
      <c r="Q7946" s="269">
        <v>-10</v>
      </c>
      <c r="R7946" s="269">
        <v>-12</v>
      </c>
      <c r="S7946" s="269">
        <v>-54</v>
      </c>
      <c r="T7946" s="269">
        <v>-57</v>
      </c>
      <c r="DO7946"/>
    </row>
    <row r="7947" spans="15:119" x14ac:dyDescent="0.25">
      <c r="O7947" s="268" t="s">
        <v>17425</v>
      </c>
      <c r="P7947" s="268" t="s">
        <v>9480</v>
      </c>
      <c r="Q7947" s="269">
        <v>-10</v>
      </c>
      <c r="R7947" s="269">
        <v>-11</v>
      </c>
      <c r="S7947" s="269">
        <v>-55.5</v>
      </c>
      <c r="T7947" s="269">
        <v>-57</v>
      </c>
      <c r="DO7947"/>
    </row>
    <row r="7948" spans="15:119" x14ac:dyDescent="0.25">
      <c r="O7948" s="268" t="s">
        <v>17426</v>
      </c>
      <c r="P7948" s="268" t="s">
        <v>9482</v>
      </c>
      <c r="Q7948" s="269">
        <v>-10</v>
      </c>
      <c r="R7948" s="269">
        <v>-10.5</v>
      </c>
      <c r="S7948" s="269">
        <v>-56.5</v>
      </c>
      <c r="T7948" s="269">
        <v>-57</v>
      </c>
      <c r="DO7948"/>
    </row>
    <row r="7949" spans="15:119" x14ac:dyDescent="0.25">
      <c r="O7949" s="268" t="s">
        <v>17427</v>
      </c>
      <c r="P7949" s="268" t="s">
        <v>9484</v>
      </c>
      <c r="Q7949" s="269">
        <v>-10</v>
      </c>
      <c r="R7949" s="269">
        <v>-10.25</v>
      </c>
      <c r="S7949" s="269">
        <v>-56.75</v>
      </c>
      <c r="T7949" s="269">
        <v>-57</v>
      </c>
      <c r="DO7949"/>
    </row>
    <row r="7950" spans="15:119" x14ac:dyDescent="0.25">
      <c r="O7950" s="268" t="s">
        <v>17428</v>
      </c>
      <c r="P7950" s="268" t="s">
        <v>9484</v>
      </c>
      <c r="Q7950" s="269">
        <v>-10</v>
      </c>
      <c r="R7950" s="269">
        <v>-10.25</v>
      </c>
      <c r="S7950" s="269">
        <v>-56.5</v>
      </c>
      <c r="T7950" s="269">
        <v>-56.75</v>
      </c>
      <c r="DO7950"/>
    </row>
    <row r="7951" spans="15:119" x14ac:dyDescent="0.25">
      <c r="O7951" s="268" t="s">
        <v>17429</v>
      </c>
      <c r="P7951" s="268" t="s">
        <v>9484</v>
      </c>
      <c r="Q7951" s="269">
        <v>-10.25</v>
      </c>
      <c r="R7951" s="269">
        <v>-10.5</v>
      </c>
      <c r="S7951" s="269">
        <v>-56.75</v>
      </c>
      <c r="T7951" s="269">
        <v>-57</v>
      </c>
      <c r="DO7951"/>
    </row>
    <row r="7952" spans="15:119" x14ac:dyDescent="0.25">
      <c r="O7952" s="268" t="s">
        <v>17430</v>
      </c>
      <c r="P7952" s="268" t="s">
        <v>9484</v>
      </c>
      <c r="Q7952" s="269">
        <v>-10.25</v>
      </c>
      <c r="R7952" s="269">
        <v>-10.5</v>
      </c>
      <c r="S7952" s="269">
        <v>-56.5</v>
      </c>
      <c r="T7952" s="269">
        <v>-56.75</v>
      </c>
      <c r="DO7952"/>
    </row>
    <row r="7953" spans="15:119" x14ac:dyDescent="0.25">
      <c r="O7953" s="268" t="s">
        <v>17431</v>
      </c>
      <c r="P7953" s="268" t="s">
        <v>9482</v>
      </c>
      <c r="Q7953" s="269">
        <v>-10</v>
      </c>
      <c r="R7953" s="269">
        <v>-10.5</v>
      </c>
      <c r="S7953" s="269">
        <v>-56</v>
      </c>
      <c r="T7953" s="269">
        <v>-56.5</v>
      </c>
      <c r="DO7953"/>
    </row>
    <row r="7954" spans="15:119" x14ac:dyDescent="0.25">
      <c r="O7954" s="268" t="s">
        <v>17432</v>
      </c>
      <c r="P7954" s="268" t="s">
        <v>9484</v>
      </c>
      <c r="Q7954" s="269">
        <v>-10</v>
      </c>
      <c r="R7954" s="269">
        <v>-10.25</v>
      </c>
      <c r="S7954" s="269">
        <v>-56.25</v>
      </c>
      <c r="T7954" s="269">
        <v>-56.5</v>
      </c>
      <c r="DO7954"/>
    </row>
    <row r="7955" spans="15:119" x14ac:dyDescent="0.25">
      <c r="O7955" s="268" t="s">
        <v>17433</v>
      </c>
      <c r="P7955" s="268" t="s">
        <v>9484</v>
      </c>
      <c r="Q7955" s="269">
        <v>-10</v>
      </c>
      <c r="R7955" s="269">
        <v>-10.25</v>
      </c>
      <c r="S7955" s="269">
        <v>-56</v>
      </c>
      <c r="T7955" s="269">
        <v>-56.25</v>
      </c>
      <c r="DO7955"/>
    </row>
    <row r="7956" spans="15:119" x14ac:dyDescent="0.25">
      <c r="O7956" s="268" t="s">
        <v>17434</v>
      </c>
      <c r="P7956" s="268" t="s">
        <v>9484</v>
      </c>
      <c r="Q7956" s="269">
        <v>-10.25</v>
      </c>
      <c r="R7956" s="269">
        <v>-10.5</v>
      </c>
      <c r="S7956" s="269">
        <v>-56.25</v>
      </c>
      <c r="T7956" s="269">
        <v>-56.5</v>
      </c>
      <c r="DO7956"/>
    </row>
    <row r="7957" spans="15:119" x14ac:dyDescent="0.25">
      <c r="O7957" s="268" t="s">
        <v>17435</v>
      </c>
      <c r="P7957" s="268" t="s">
        <v>9484</v>
      </c>
      <c r="Q7957" s="269">
        <v>-10.25</v>
      </c>
      <c r="R7957" s="269">
        <v>-10.5</v>
      </c>
      <c r="S7957" s="269">
        <v>-56</v>
      </c>
      <c r="T7957" s="269">
        <v>-56.25</v>
      </c>
      <c r="DO7957"/>
    </row>
    <row r="7958" spans="15:119" x14ac:dyDescent="0.25">
      <c r="O7958" s="268" t="s">
        <v>17436</v>
      </c>
      <c r="P7958" s="268" t="s">
        <v>9482</v>
      </c>
      <c r="Q7958" s="269">
        <v>-10</v>
      </c>
      <c r="R7958" s="269">
        <v>-10.5</v>
      </c>
      <c r="S7958" s="269">
        <v>-55.5</v>
      </c>
      <c r="T7958" s="269">
        <v>-56</v>
      </c>
      <c r="DO7958"/>
    </row>
    <row r="7959" spans="15:119" x14ac:dyDescent="0.25">
      <c r="O7959" s="268" t="s">
        <v>17437</v>
      </c>
      <c r="P7959" s="268" t="s">
        <v>9484</v>
      </c>
      <c r="Q7959" s="269">
        <v>-10</v>
      </c>
      <c r="R7959" s="269">
        <v>-10.25</v>
      </c>
      <c r="S7959" s="269">
        <v>-55.75</v>
      </c>
      <c r="T7959" s="269">
        <v>-56</v>
      </c>
      <c r="DO7959"/>
    </row>
    <row r="7960" spans="15:119" x14ac:dyDescent="0.25">
      <c r="O7960" s="268" t="s">
        <v>17438</v>
      </c>
      <c r="P7960" s="268" t="s">
        <v>9484</v>
      </c>
      <c r="Q7960" s="269">
        <v>-10</v>
      </c>
      <c r="R7960" s="269">
        <v>-10.25</v>
      </c>
      <c r="S7960" s="269">
        <v>-55.5</v>
      </c>
      <c r="T7960" s="269">
        <v>-55.75</v>
      </c>
      <c r="DO7960"/>
    </row>
    <row r="7961" spans="15:119" x14ac:dyDescent="0.25">
      <c r="O7961" s="268" t="s">
        <v>17439</v>
      </c>
      <c r="P7961" s="268" t="s">
        <v>9484</v>
      </c>
      <c r="Q7961" s="269">
        <v>-10.25</v>
      </c>
      <c r="R7961" s="269">
        <v>-10.5</v>
      </c>
      <c r="S7961" s="269">
        <v>-55.75</v>
      </c>
      <c r="T7961" s="269">
        <v>-56</v>
      </c>
      <c r="DO7961"/>
    </row>
    <row r="7962" spans="15:119" x14ac:dyDescent="0.25">
      <c r="O7962" s="268" t="s">
        <v>17440</v>
      </c>
      <c r="P7962" s="268" t="s">
        <v>9484</v>
      </c>
      <c r="Q7962" s="269">
        <v>-10.25</v>
      </c>
      <c r="R7962" s="269">
        <v>-10.5</v>
      </c>
      <c r="S7962" s="269">
        <v>-55.5</v>
      </c>
      <c r="T7962" s="269">
        <v>-55.75</v>
      </c>
      <c r="DO7962"/>
    </row>
    <row r="7963" spans="15:119" x14ac:dyDescent="0.25">
      <c r="O7963" s="268" t="s">
        <v>17441</v>
      </c>
      <c r="P7963" s="268" t="s">
        <v>9482</v>
      </c>
      <c r="Q7963" s="269">
        <v>-10.5</v>
      </c>
      <c r="R7963" s="269">
        <v>-11</v>
      </c>
      <c r="S7963" s="269">
        <v>-56.5</v>
      </c>
      <c r="T7963" s="269">
        <v>-57</v>
      </c>
      <c r="DO7963"/>
    </row>
    <row r="7964" spans="15:119" x14ac:dyDescent="0.25">
      <c r="O7964" s="268" t="s">
        <v>17442</v>
      </c>
      <c r="P7964" s="268" t="s">
        <v>9484</v>
      </c>
      <c r="Q7964" s="269">
        <v>-10.5</v>
      </c>
      <c r="R7964" s="269">
        <v>-10.75</v>
      </c>
      <c r="S7964" s="269">
        <v>-56.75</v>
      </c>
      <c r="T7964" s="269">
        <v>-57</v>
      </c>
      <c r="DO7964"/>
    </row>
    <row r="7965" spans="15:119" x14ac:dyDescent="0.25">
      <c r="O7965" s="268" t="s">
        <v>17443</v>
      </c>
      <c r="P7965" s="268" t="s">
        <v>9484</v>
      </c>
      <c r="Q7965" s="269">
        <v>-10.5</v>
      </c>
      <c r="R7965" s="269">
        <v>-10.75</v>
      </c>
      <c r="S7965" s="269">
        <v>-56.5</v>
      </c>
      <c r="T7965" s="269">
        <v>-56.75</v>
      </c>
      <c r="DO7965"/>
    </row>
    <row r="7966" spans="15:119" x14ac:dyDescent="0.25">
      <c r="O7966" s="268" t="s">
        <v>17444</v>
      </c>
      <c r="P7966" s="268" t="s">
        <v>9484</v>
      </c>
      <c r="Q7966" s="269">
        <v>-10.75</v>
      </c>
      <c r="R7966" s="269">
        <v>-11</v>
      </c>
      <c r="S7966" s="269">
        <v>-56.75</v>
      </c>
      <c r="T7966" s="269">
        <v>-57</v>
      </c>
      <c r="DO7966"/>
    </row>
    <row r="7967" spans="15:119" x14ac:dyDescent="0.25">
      <c r="O7967" s="268" t="s">
        <v>17445</v>
      </c>
      <c r="P7967" s="268" t="s">
        <v>9484</v>
      </c>
      <c r="Q7967" s="269">
        <v>-10.75</v>
      </c>
      <c r="R7967" s="269">
        <v>-11</v>
      </c>
      <c r="S7967" s="269">
        <v>-56.5</v>
      </c>
      <c r="T7967" s="269">
        <v>-56.75</v>
      </c>
      <c r="DO7967"/>
    </row>
    <row r="7968" spans="15:119" x14ac:dyDescent="0.25">
      <c r="O7968" s="268" t="s">
        <v>17446</v>
      </c>
      <c r="P7968" s="268" t="s">
        <v>9482</v>
      </c>
      <c r="Q7968" s="269">
        <v>-10.5</v>
      </c>
      <c r="R7968" s="269">
        <v>-11</v>
      </c>
      <c r="S7968" s="269">
        <v>-56</v>
      </c>
      <c r="T7968" s="269">
        <v>-56.5</v>
      </c>
      <c r="DO7968"/>
    </row>
    <row r="7969" spans="15:119" x14ac:dyDescent="0.25">
      <c r="O7969" s="268" t="s">
        <v>17447</v>
      </c>
      <c r="P7969" s="268" t="s">
        <v>9484</v>
      </c>
      <c r="Q7969" s="269">
        <v>-10.5</v>
      </c>
      <c r="R7969" s="269">
        <v>-10.75</v>
      </c>
      <c r="S7969" s="269">
        <v>-56.25</v>
      </c>
      <c r="T7969" s="269">
        <v>-56.5</v>
      </c>
      <c r="DO7969"/>
    </row>
    <row r="7970" spans="15:119" x14ac:dyDescent="0.25">
      <c r="O7970" s="268" t="s">
        <v>17448</v>
      </c>
      <c r="P7970" s="268" t="s">
        <v>9484</v>
      </c>
      <c r="Q7970" s="269">
        <v>-10.5</v>
      </c>
      <c r="R7970" s="269">
        <v>-10.75</v>
      </c>
      <c r="S7970" s="269">
        <v>-56</v>
      </c>
      <c r="T7970" s="269">
        <v>-56.25</v>
      </c>
      <c r="DO7970"/>
    </row>
    <row r="7971" spans="15:119" x14ac:dyDescent="0.25">
      <c r="O7971" s="268" t="s">
        <v>17449</v>
      </c>
      <c r="P7971" s="268" t="s">
        <v>9484</v>
      </c>
      <c r="Q7971" s="269">
        <v>-10.75</v>
      </c>
      <c r="R7971" s="269">
        <v>-11</v>
      </c>
      <c r="S7971" s="269">
        <v>-56.25</v>
      </c>
      <c r="T7971" s="269">
        <v>-56.5</v>
      </c>
      <c r="DO7971"/>
    </row>
    <row r="7972" spans="15:119" x14ac:dyDescent="0.25">
      <c r="O7972" s="268" t="s">
        <v>17450</v>
      </c>
      <c r="P7972" s="268" t="s">
        <v>9484</v>
      </c>
      <c r="Q7972" s="269">
        <v>-10.75</v>
      </c>
      <c r="R7972" s="269">
        <v>-11</v>
      </c>
      <c r="S7972" s="269">
        <v>-56</v>
      </c>
      <c r="T7972" s="269">
        <v>-56.25</v>
      </c>
      <c r="DO7972"/>
    </row>
    <row r="7973" spans="15:119" x14ac:dyDescent="0.25">
      <c r="O7973" s="268" t="s">
        <v>17451</v>
      </c>
      <c r="P7973" s="268" t="s">
        <v>9482</v>
      </c>
      <c r="Q7973" s="269">
        <v>-10.5</v>
      </c>
      <c r="R7973" s="269">
        <v>-11</v>
      </c>
      <c r="S7973" s="269">
        <v>-55.5</v>
      </c>
      <c r="T7973" s="269">
        <v>-56</v>
      </c>
      <c r="DO7973"/>
    </row>
    <row r="7974" spans="15:119" x14ac:dyDescent="0.25">
      <c r="O7974" s="268" t="s">
        <v>17452</v>
      </c>
      <c r="P7974" s="268" t="s">
        <v>9484</v>
      </c>
      <c r="Q7974" s="269">
        <v>-10.5</v>
      </c>
      <c r="R7974" s="269">
        <v>-10.75</v>
      </c>
      <c r="S7974" s="269">
        <v>-55.75</v>
      </c>
      <c r="T7974" s="269">
        <v>-56</v>
      </c>
      <c r="DO7974"/>
    </row>
    <row r="7975" spans="15:119" x14ac:dyDescent="0.25">
      <c r="O7975" s="268" t="s">
        <v>17453</v>
      </c>
      <c r="P7975" s="268" t="s">
        <v>9484</v>
      </c>
      <c r="Q7975" s="269">
        <v>-10.5</v>
      </c>
      <c r="R7975" s="269">
        <v>-10.75</v>
      </c>
      <c r="S7975" s="269">
        <v>-55.5</v>
      </c>
      <c r="T7975" s="269">
        <v>-55.75</v>
      </c>
      <c r="DO7975"/>
    </row>
    <row r="7976" spans="15:119" x14ac:dyDescent="0.25">
      <c r="O7976" s="268" t="s">
        <v>17454</v>
      </c>
      <c r="P7976" s="268" t="s">
        <v>9484</v>
      </c>
      <c r="Q7976" s="269">
        <v>-10.75</v>
      </c>
      <c r="R7976" s="269">
        <v>-11</v>
      </c>
      <c r="S7976" s="269">
        <v>-55.75</v>
      </c>
      <c r="T7976" s="269">
        <v>-56</v>
      </c>
      <c r="DO7976"/>
    </row>
    <row r="7977" spans="15:119" x14ac:dyDescent="0.25">
      <c r="O7977" s="268" t="s">
        <v>17455</v>
      </c>
      <c r="P7977" s="268" t="s">
        <v>9484</v>
      </c>
      <c r="Q7977" s="269">
        <v>-10.75</v>
      </c>
      <c r="R7977" s="269">
        <v>-11</v>
      </c>
      <c r="S7977" s="269">
        <v>-55.5</v>
      </c>
      <c r="T7977" s="269">
        <v>-55.75</v>
      </c>
      <c r="DO7977"/>
    </row>
    <row r="7978" spans="15:119" x14ac:dyDescent="0.25">
      <c r="O7978" s="268" t="s">
        <v>17456</v>
      </c>
      <c r="P7978" s="268" t="s">
        <v>9480</v>
      </c>
      <c r="Q7978" s="269">
        <v>-10</v>
      </c>
      <c r="R7978" s="269">
        <v>-11</v>
      </c>
      <c r="S7978" s="269">
        <v>-54</v>
      </c>
      <c r="T7978" s="269">
        <v>-55.5</v>
      </c>
      <c r="DO7978"/>
    </row>
    <row r="7979" spans="15:119" x14ac:dyDescent="0.25">
      <c r="O7979" s="268" t="s">
        <v>17457</v>
      </c>
      <c r="P7979" s="268" t="s">
        <v>9482</v>
      </c>
      <c r="Q7979" s="269">
        <v>-10</v>
      </c>
      <c r="R7979" s="269">
        <v>-10.5</v>
      </c>
      <c r="S7979" s="269">
        <v>-55</v>
      </c>
      <c r="T7979" s="269">
        <v>-55.5</v>
      </c>
      <c r="DO7979"/>
    </row>
    <row r="7980" spans="15:119" x14ac:dyDescent="0.25">
      <c r="O7980" s="268" t="s">
        <v>17458</v>
      </c>
      <c r="P7980" s="268" t="s">
        <v>9484</v>
      </c>
      <c r="Q7980" s="269">
        <v>-10</v>
      </c>
      <c r="R7980" s="269">
        <v>-10.25</v>
      </c>
      <c r="S7980" s="269">
        <v>-55.25</v>
      </c>
      <c r="T7980" s="269">
        <v>-55.5</v>
      </c>
      <c r="DO7980"/>
    </row>
    <row r="7981" spans="15:119" x14ac:dyDescent="0.25">
      <c r="O7981" s="268" t="s">
        <v>17459</v>
      </c>
      <c r="P7981" s="268" t="s">
        <v>9484</v>
      </c>
      <c r="Q7981" s="269">
        <v>-10</v>
      </c>
      <c r="R7981" s="269">
        <v>-10.25</v>
      </c>
      <c r="S7981" s="269">
        <v>-55</v>
      </c>
      <c r="T7981" s="269">
        <v>-55.25</v>
      </c>
      <c r="DO7981"/>
    </row>
    <row r="7982" spans="15:119" x14ac:dyDescent="0.25">
      <c r="O7982" s="268" t="s">
        <v>17460</v>
      </c>
      <c r="P7982" s="268" t="s">
        <v>9484</v>
      </c>
      <c r="Q7982" s="269">
        <v>-10.25</v>
      </c>
      <c r="R7982" s="269">
        <v>-10.5</v>
      </c>
      <c r="S7982" s="269">
        <v>-55.25</v>
      </c>
      <c r="T7982" s="269">
        <v>-55.5</v>
      </c>
      <c r="DO7982"/>
    </row>
    <row r="7983" spans="15:119" x14ac:dyDescent="0.25">
      <c r="O7983" s="268" t="s">
        <v>17461</v>
      </c>
      <c r="P7983" s="268" t="s">
        <v>9484</v>
      </c>
      <c r="Q7983" s="269">
        <v>-10.25</v>
      </c>
      <c r="R7983" s="269">
        <v>-10.5</v>
      </c>
      <c r="S7983" s="269">
        <v>-55</v>
      </c>
      <c r="T7983" s="269">
        <v>-55.25</v>
      </c>
      <c r="DO7983"/>
    </row>
    <row r="7984" spans="15:119" x14ac:dyDescent="0.25">
      <c r="O7984" s="268" t="s">
        <v>17462</v>
      </c>
      <c r="P7984" s="268" t="s">
        <v>9482</v>
      </c>
      <c r="Q7984" s="269">
        <v>-10</v>
      </c>
      <c r="R7984" s="269">
        <v>-10.5</v>
      </c>
      <c r="S7984" s="269">
        <v>-54.5</v>
      </c>
      <c r="T7984" s="269">
        <v>-55</v>
      </c>
      <c r="DO7984"/>
    </row>
    <row r="7985" spans="15:119" x14ac:dyDescent="0.25">
      <c r="O7985" s="268" t="s">
        <v>17463</v>
      </c>
      <c r="P7985" s="268" t="s">
        <v>9484</v>
      </c>
      <c r="Q7985" s="269">
        <v>-10</v>
      </c>
      <c r="R7985" s="269">
        <v>-10.25</v>
      </c>
      <c r="S7985" s="269">
        <v>-54.75</v>
      </c>
      <c r="T7985" s="269">
        <v>-55</v>
      </c>
      <c r="DO7985"/>
    </row>
    <row r="7986" spans="15:119" x14ac:dyDescent="0.25">
      <c r="O7986" s="268" t="s">
        <v>17464</v>
      </c>
      <c r="P7986" s="268" t="s">
        <v>9484</v>
      </c>
      <c r="Q7986" s="269">
        <v>-10</v>
      </c>
      <c r="R7986" s="269">
        <v>-10.25</v>
      </c>
      <c r="S7986" s="269">
        <v>-54.5</v>
      </c>
      <c r="T7986" s="269">
        <v>-54.75</v>
      </c>
      <c r="DO7986"/>
    </row>
    <row r="7987" spans="15:119" x14ac:dyDescent="0.25">
      <c r="O7987" s="268" t="s">
        <v>17465</v>
      </c>
      <c r="P7987" s="268" t="s">
        <v>9484</v>
      </c>
      <c r="Q7987" s="269">
        <v>-10.25</v>
      </c>
      <c r="R7987" s="269">
        <v>-10.5</v>
      </c>
      <c r="S7987" s="269">
        <v>-54.75</v>
      </c>
      <c r="T7987" s="269">
        <v>-55</v>
      </c>
      <c r="DO7987"/>
    </row>
    <row r="7988" spans="15:119" x14ac:dyDescent="0.25">
      <c r="O7988" s="268" t="s">
        <v>17466</v>
      </c>
      <c r="P7988" s="268" t="s">
        <v>9484</v>
      </c>
      <c r="Q7988" s="269">
        <v>-10.25</v>
      </c>
      <c r="R7988" s="269">
        <v>-10.5</v>
      </c>
      <c r="S7988" s="269">
        <v>-54.5</v>
      </c>
      <c r="T7988" s="269">
        <v>-54.75</v>
      </c>
      <c r="DO7988"/>
    </row>
    <row r="7989" spans="15:119" x14ac:dyDescent="0.25">
      <c r="O7989" s="268" t="s">
        <v>17467</v>
      </c>
      <c r="P7989" s="268" t="s">
        <v>9482</v>
      </c>
      <c r="Q7989" s="269">
        <v>-10</v>
      </c>
      <c r="R7989" s="269">
        <v>-10.5</v>
      </c>
      <c r="S7989" s="269">
        <v>-54</v>
      </c>
      <c r="T7989" s="269">
        <v>-54.5</v>
      </c>
      <c r="DO7989"/>
    </row>
    <row r="7990" spans="15:119" x14ac:dyDescent="0.25">
      <c r="O7990" s="268" t="s">
        <v>17468</v>
      </c>
      <c r="P7990" s="268" t="s">
        <v>9484</v>
      </c>
      <c r="Q7990" s="269">
        <v>-10</v>
      </c>
      <c r="R7990" s="269">
        <v>-10.25</v>
      </c>
      <c r="S7990" s="269">
        <v>-54.25</v>
      </c>
      <c r="T7990" s="269">
        <v>-54.5</v>
      </c>
      <c r="DO7990"/>
    </row>
    <row r="7991" spans="15:119" x14ac:dyDescent="0.25">
      <c r="O7991" s="268" t="s">
        <v>17469</v>
      </c>
      <c r="P7991" s="268" t="s">
        <v>9484</v>
      </c>
      <c r="Q7991" s="269">
        <v>-10</v>
      </c>
      <c r="R7991" s="269">
        <v>-10.25</v>
      </c>
      <c r="S7991" s="269">
        <v>-54</v>
      </c>
      <c r="T7991" s="269">
        <v>-54.25</v>
      </c>
      <c r="DO7991"/>
    </row>
    <row r="7992" spans="15:119" x14ac:dyDescent="0.25">
      <c r="O7992" s="268" t="s">
        <v>17470</v>
      </c>
      <c r="P7992" s="268" t="s">
        <v>9484</v>
      </c>
      <c r="Q7992" s="269">
        <v>-10.25</v>
      </c>
      <c r="R7992" s="269">
        <v>-10.5</v>
      </c>
      <c r="S7992" s="269">
        <v>-54.25</v>
      </c>
      <c r="T7992" s="269">
        <v>-54.5</v>
      </c>
      <c r="DO7992"/>
    </row>
    <row r="7993" spans="15:119" x14ac:dyDescent="0.25">
      <c r="O7993" s="268" t="s">
        <v>17471</v>
      </c>
      <c r="P7993" s="268" t="s">
        <v>9484</v>
      </c>
      <c r="Q7993" s="269">
        <v>-10.25</v>
      </c>
      <c r="R7993" s="269">
        <v>-10.5</v>
      </c>
      <c r="S7993" s="269">
        <v>-54</v>
      </c>
      <c r="T7993" s="269">
        <v>-54.25</v>
      </c>
      <c r="DO7993"/>
    </row>
    <row r="7994" spans="15:119" x14ac:dyDescent="0.25">
      <c r="O7994" s="268" t="s">
        <v>17472</v>
      </c>
      <c r="P7994" s="268" t="s">
        <v>9482</v>
      </c>
      <c r="Q7994" s="269">
        <v>-10.5</v>
      </c>
      <c r="R7994" s="269">
        <v>-11</v>
      </c>
      <c r="S7994" s="269">
        <v>-55</v>
      </c>
      <c r="T7994" s="269">
        <v>-55.5</v>
      </c>
      <c r="DO7994"/>
    </row>
    <row r="7995" spans="15:119" x14ac:dyDescent="0.25">
      <c r="O7995" s="268" t="s">
        <v>17473</v>
      </c>
      <c r="P7995" s="268" t="s">
        <v>9484</v>
      </c>
      <c r="Q7995" s="269">
        <v>-10.5</v>
      </c>
      <c r="R7995" s="269">
        <v>-10.75</v>
      </c>
      <c r="S7995" s="269">
        <v>-55.25</v>
      </c>
      <c r="T7995" s="269">
        <v>-55.5</v>
      </c>
      <c r="DO7995"/>
    </row>
    <row r="7996" spans="15:119" x14ac:dyDescent="0.25">
      <c r="O7996" s="268" t="s">
        <v>17474</v>
      </c>
      <c r="P7996" s="268" t="s">
        <v>9484</v>
      </c>
      <c r="Q7996" s="269">
        <v>-10.5</v>
      </c>
      <c r="R7996" s="269">
        <v>-10.75</v>
      </c>
      <c r="S7996" s="269">
        <v>-55</v>
      </c>
      <c r="T7996" s="269">
        <v>-55.25</v>
      </c>
      <c r="DO7996"/>
    </row>
    <row r="7997" spans="15:119" x14ac:dyDescent="0.25">
      <c r="O7997" s="268" t="s">
        <v>17475</v>
      </c>
      <c r="P7997" s="268" t="s">
        <v>9484</v>
      </c>
      <c r="Q7997" s="269">
        <v>-10.75</v>
      </c>
      <c r="R7997" s="269">
        <v>-11</v>
      </c>
      <c r="S7997" s="269">
        <v>-55.25</v>
      </c>
      <c r="T7997" s="269">
        <v>-55.5</v>
      </c>
      <c r="DO7997"/>
    </row>
    <row r="7998" spans="15:119" x14ac:dyDescent="0.25">
      <c r="O7998" s="268" t="s">
        <v>17476</v>
      </c>
      <c r="P7998" s="268" t="s">
        <v>9484</v>
      </c>
      <c r="Q7998" s="269">
        <v>-10.75</v>
      </c>
      <c r="R7998" s="269">
        <v>-11</v>
      </c>
      <c r="S7998" s="269">
        <v>-55</v>
      </c>
      <c r="T7998" s="269">
        <v>-55.25</v>
      </c>
      <c r="DO7998"/>
    </row>
    <row r="7999" spans="15:119" x14ac:dyDescent="0.25">
      <c r="O7999" s="268" t="s">
        <v>17477</v>
      </c>
      <c r="P7999" s="268" t="s">
        <v>9482</v>
      </c>
      <c r="Q7999" s="269">
        <v>-10.5</v>
      </c>
      <c r="R7999" s="269">
        <v>-11</v>
      </c>
      <c r="S7999" s="269">
        <v>-54.5</v>
      </c>
      <c r="T7999" s="269">
        <v>-55</v>
      </c>
      <c r="DO7999"/>
    </row>
    <row r="8000" spans="15:119" x14ac:dyDescent="0.25">
      <c r="O8000" s="268" t="s">
        <v>17478</v>
      </c>
      <c r="P8000" s="268" t="s">
        <v>9484</v>
      </c>
      <c r="Q8000" s="269">
        <v>-10.5</v>
      </c>
      <c r="R8000" s="269">
        <v>-10.75</v>
      </c>
      <c r="S8000" s="269">
        <v>-54.75</v>
      </c>
      <c r="T8000" s="269">
        <v>-55</v>
      </c>
      <c r="DO8000"/>
    </row>
    <row r="8001" spans="15:119" x14ac:dyDescent="0.25">
      <c r="O8001" s="268" t="s">
        <v>17479</v>
      </c>
      <c r="P8001" s="268" t="s">
        <v>9484</v>
      </c>
      <c r="Q8001" s="269">
        <v>-10.5</v>
      </c>
      <c r="R8001" s="269">
        <v>-10.75</v>
      </c>
      <c r="S8001" s="269">
        <v>-54.5</v>
      </c>
      <c r="T8001" s="269">
        <v>-54.75</v>
      </c>
      <c r="DO8001"/>
    </row>
    <row r="8002" spans="15:119" x14ac:dyDescent="0.25">
      <c r="O8002" s="268" t="s">
        <v>17480</v>
      </c>
      <c r="P8002" s="268" t="s">
        <v>9484</v>
      </c>
      <c r="Q8002" s="269">
        <v>-10.75</v>
      </c>
      <c r="R8002" s="269">
        <v>-11</v>
      </c>
      <c r="S8002" s="269">
        <v>-54.75</v>
      </c>
      <c r="T8002" s="269">
        <v>-55</v>
      </c>
      <c r="DO8002"/>
    </row>
    <row r="8003" spans="15:119" x14ac:dyDescent="0.25">
      <c r="O8003" s="268" t="s">
        <v>17481</v>
      </c>
      <c r="P8003" s="268" t="s">
        <v>9484</v>
      </c>
      <c r="Q8003" s="269">
        <v>-10.75</v>
      </c>
      <c r="R8003" s="269">
        <v>-11</v>
      </c>
      <c r="S8003" s="269">
        <v>-54.5</v>
      </c>
      <c r="T8003" s="269">
        <v>-54.75</v>
      </c>
      <c r="DO8003"/>
    </row>
    <row r="8004" spans="15:119" x14ac:dyDescent="0.25">
      <c r="O8004" s="268" t="s">
        <v>17482</v>
      </c>
      <c r="P8004" s="268" t="s">
        <v>9482</v>
      </c>
      <c r="Q8004" s="269">
        <v>-10.5</v>
      </c>
      <c r="R8004" s="269">
        <v>-11</v>
      </c>
      <c r="S8004" s="269">
        <v>-54</v>
      </c>
      <c r="T8004" s="269">
        <v>-54.5</v>
      </c>
      <c r="DO8004"/>
    </row>
    <row r="8005" spans="15:119" x14ac:dyDescent="0.25">
      <c r="O8005" s="268" t="s">
        <v>17483</v>
      </c>
      <c r="P8005" s="268" t="s">
        <v>9484</v>
      </c>
      <c r="Q8005" s="269">
        <v>-10.5</v>
      </c>
      <c r="R8005" s="269">
        <v>-10.75</v>
      </c>
      <c r="S8005" s="269">
        <v>-54.25</v>
      </c>
      <c r="T8005" s="269">
        <v>-54.5</v>
      </c>
      <c r="DO8005"/>
    </row>
    <row r="8006" spans="15:119" x14ac:dyDescent="0.25">
      <c r="O8006" s="268" t="s">
        <v>17484</v>
      </c>
      <c r="P8006" s="268" t="s">
        <v>9484</v>
      </c>
      <c r="Q8006" s="269">
        <v>-10.5</v>
      </c>
      <c r="R8006" s="269">
        <v>-10.75</v>
      </c>
      <c r="S8006" s="269">
        <v>-54</v>
      </c>
      <c r="T8006" s="269">
        <v>-54.25</v>
      </c>
      <c r="DO8006"/>
    </row>
    <row r="8007" spans="15:119" x14ac:dyDescent="0.25">
      <c r="O8007" s="268" t="s">
        <v>17485</v>
      </c>
      <c r="P8007" s="268" t="s">
        <v>9484</v>
      </c>
      <c r="Q8007" s="269">
        <v>-10.75</v>
      </c>
      <c r="R8007" s="269">
        <v>-11</v>
      </c>
      <c r="S8007" s="269">
        <v>-54.25</v>
      </c>
      <c r="T8007" s="269">
        <v>-54.5</v>
      </c>
      <c r="DO8007"/>
    </row>
    <row r="8008" spans="15:119" x14ac:dyDescent="0.25">
      <c r="O8008" s="268" t="s">
        <v>17486</v>
      </c>
      <c r="P8008" s="268" t="s">
        <v>9484</v>
      </c>
      <c r="Q8008" s="269">
        <v>-10.75</v>
      </c>
      <c r="R8008" s="269">
        <v>-11</v>
      </c>
      <c r="S8008" s="269">
        <v>-54</v>
      </c>
      <c r="T8008" s="269">
        <v>-54.25</v>
      </c>
      <c r="DO8008"/>
    </row>
    <row r="8009" spans="15:119" x14ac:dyDescent="0.25">
      <c r="O8009" s="268" t="s">
        <v>17487</v>
      </c>
      <c r="P8009" s="268" t="s">
        <v>9480</v>
      </c>
      <c r="Q8009" s="269">
        <v>-11</v>
      </c>
      <c r="R8009" s="269">
        <v>-12</v>
      </c>
      <c r="S8009" s="269">
        <v>-55.5</v>
      </c>
      <c r="T8009" s="269">
        <v>-57</v>
      </c>
      <c r="DO8009"/>
    </row>
    <row r="8010" spans="15:119" x14ac:dyDescent="0.25">
      <c r="O8010" s="268" t="s">
        <v>17488</v>
      </c>
      <c r="P8010" s="268" t="s">
        <v>9482</v>
      </c>
      <c r="Q8010" s="269">
        <v>-11</v>
      </c>
      <c r="R8010" s="269">
        <v>-11.5</v>
      </c>
      <c r="S8010" s="269">
        <v>-56.5</v>
      </c>
      <c r="T8010" s="269">
        <v>-57</v>
      </c>
      <c r="DO8010"/>
    </row>
    <row r="8011" spans="15:119" x14ac:dyDescent="0.25">
      <c r="O8011" s="268" t="s">
        <v>17489</v>
      </c>
      <c r="P8011" s="268" t="s">
        <v>9484</v>
      </c>
      <c r="Q8011" s="269">
        <v>-11</v>
      </c>
      <c r="R8011" s="269">
        <v>-11.25</v>
      </c>
      <c r="S8011" s="269">
        <v>-56.75</v>
      </c>
      <c r="T8011" s="269">
        <v>-57</v>
      </c>
      <c r="DO8011"/>
    </row>
    <row r="8012" spans="15:119" x14ac:dyDescent="0.25">
      <c r="O8012" s="268" t="s">
        <v>17490</v>
      </c>
      <c r="P8012" s="268" t="s">
        <v>9484</v>
      </c>
      <c r="Q8012" s="269">
        <v>-11</v>
      </c>
      <c r="R8012" s="269">
        <v>-11.25</v>
      </c>
      <c r="S8012" s="269">
        <v>-56.5</v>
      </c>
      <c r="T8012" s="269">
        <v>-56.75</v>
      </c>
      <c r="DO8012"/>
    </row>
    <row r="8013" spans="15:119" x14ac:dyDescent="0.25">
      <c r="O8013" s="268" t="s">
        <v>17491</v>
      </c>
      <c r="P8013" s="268" t="s">
        <v>9484</v>
      </c>
      <c r="Q8013" s="269">
        <v>-11.25</v>
      </c>
      <c r="R8013" s="269">
        <v>-11.5</v>
      </c>
      <c r="S8013" s="269">
        <v>-56.75</v>
      </c>
      <c r="T8013" s="269">
        <v>-57</v>
      </c>
      <c r="DO8013"/>
    </row>
    <row r="8014" spans="15:119" x14ac:dyDescent="0.25">
      <c r="O8014" s="268" t="s">
        <v>17492</v>
      </c>
      <c r="P8014" s="268" t="s">
        <v>9484</v>
      </c>
      <c r="Q8014" s="269">
        <v>-11.25</v>
      </c>
      <c r="R8014" s="269">
        <v>-11.5</v>
      </c>
      <c r="S8014" s="269">
        <v>-56.5</v>
      </c>
      <c r="T8014" s="269">
        <v>-56.75</v>
      </c>
      <c r="DO8014"/>
    </row>
    <row r="8015" spans="15:119" x14ac:dyDescent="0.25">
      <c r="O8015" s="268" t="s">
        <v>17493</v>
      </c>
      <c r="P8015" s="268" t="s">
        <v>9482</v>
      </c>
      <c r="Q8015" s="269">
        <v>-11</v>
      </c>
      <c r="R8015" s="269">
        <v>-11.5</v>
      </c>
      <c r="S8015" s="269">
        <v>-56</v>
      </c>
      <c r="T8015" s="269">
        <v>-56.5</v>
      </c>
      <c r="DO8015"/>
    </row>
    <row r="8016" spans="15:119" x14ac:dyDescent="0.25">
      <c r="O8016" s="268" t="s">
        <v>17494</v>
      </c>
      <c r="P8016" s="268" t="s">
        <v>9484</v>
      </c>
      <c r="Q8016" s="269">
        <v>-11</v>
      </c>
      <c r="R8016" s="269">
        <v>-11.25</v>
      </c>
      <c r="S8016" s="269">
        <v>-56.25</v>
      </c>
      <c r="T8016" s="269">
        <v>-56.5</v>
      </c>
      <c r="DO8016"/>
    </row>
    <row r="8017" spans="15:119" x14ac:dyDescent="0.25">
      <c r="O8017" s="268" t="s">
        <v>17495</v>
      </c>
      <c r="P8017" s="268" t="s">
        <v>9484</v>
      </c>
      <c r="Q8017" s="269">
        <v>-11</v>
      </c>
      <c r="R8017" s="269">
        <v>-11.25</v>
      </c>
      <c r="S8017" s="269">
        <v>-56</v>
      </c>
      <c r="T8017" s="269">
        <v>-56.25</v>
      </c>
      <c r="DO8017"/>
    </row>
    <row r="8018" spans="15:119" x14ac:dyDescent="0.25">
      <c r="O8018" s="268" t="s">
        <v>17496</v>
      </c>
      <c r="P8018" s="268" t="s">
        <v>9484</v>
      </c>
      <c r="Q8018" s="269">
        <v>-11.25</v>
      </c>
      <c r="R8018" s="269">
        <v>-11.5</v>
      </c>
      <c r="S8018" s="269">
        <v>-56.25</v>
      </c>
      <c r="T8018" s="269">
        <v>-56.5</v>
      </c>
      <c r="DO8018"/>
    </row>
    <row r="8019" spans="15:119" x14ac:dyDescent="0.25">
      <c r="O8019" s="268" t="s">
        <v>17497</v>
      </c>
      <c r="P8019" s="268" t="s">
        <v>9484</v>
      </c>
      <c r="Q8019" s="269">
        <v>-11.25</v>
      </c>
      <c r="R8019" s="269">
        <v>-11.5</v>
      </c>
      <c r="S8019" s="269">
        <v>-56</v>
      </c>
      <c r="T8019" s="269">
        <v>-56.25</v>
      </c>
      <c r="DO8019"/>
    </row>
    <row r="8020" spans="15:119" x14ac:dyDescent="0.25">
      <c r="O8020" s="268" t="s">
        <v>17498</v>
      </c>
      <c r="P8020" s="268" t="s">
        <v>9482</v>
      </c>
      <c r="Q8020" s="269">
        <v>-11</v>
      </c>
      <c r="R8020" s="269">
        <v>-11.5</v>
      </c>
      <c r="S8020" s="269">
        <v>-55.5</v>
      </c>
      <c r="T8020" s="269">
        <v>-56</v>
      </c>
      <c r="DO8020"/>
    </row>
    <row r="8021" spans="15:119" x14ac:dyDescent="0.25">
      <c r="O8021" s="268" t="s">
        <v>17499</v>
      </c>
      <c r="P8021" s="268" t="s">
        <v>9484</v>
      </c>
      <c r="Q8021" s="269">
        <v>-11</v>
      </c>
      <c r="R8021" s="269">
        <v>-11.25</v>
      </c>
      <c r="S8021" s="269">
        <v>-55.75</v>
      </c>
      <c r="T8021" s="269">
        <v>-56</v>
      </c>
      <c r="DO8021"/>
    </row>
    <row r="8022" spans="15:119" x14ac:dyDescent="0.25">
      <c r="O8022" s="268" t="s">
        <v>17500</v>
      </c>
      <c r="P8022" s="268" t="s">
        <v>9484</v>
      </c>
      <c r="Q8022" s="269">
        <v>-11</v>
      </c>
      <c r="R8022" s="269">
        <v>-11.25</v>
      </c>
      <c r="S8022" s="269">
        <v>-55.5</v>
      </c>
      <c r="T8022" s="269">
        <v>-55.75</v>
      </c>
      <c r="DO8022"/>
    </row>
    <row r="8023" spans="15:119" x14ac:dyDescent="0.25">
      <c r="O8023" s="268" t="s">
        <v>17501</v>
      </c>
      <c r="P8023" s="268" t="s">
        <v>9484</v>
      </c>
      <c r="Q8023" s="269">
        <v>-11.25</v>
      </c>
      <c r="R8023" s="269">
        <v>-11.5</v>
      </c>
      <c r="S8023" s="269">
        <v>-55.75</v>
      </c>
      <c r="T8023" s="269">
        <v>-56</v>
      </c>
      <c r="DO8023"/>
    </row>
    <row r="8024" spans="15:119" x14ac:dyDescent="0.25">
      <c r="O8024" s="268" t="s">
        <v>17502</v>
      </c>
      <c r="P8024" s="268" t="s">
        <v>9484</v>
      </c>
      <c r="Q8024" s="269">
        <v>-11.25</v>
      </c>
      <c r="R8024" s="269">
        <v>-11.5</v>
      </c>
      <c r="S8024" s="269">
        <v>-55.5</v>
      </c>
      <c r="T8024" s="269">
        <v>-55.75</v>
      </c>
      <c r="DO8024"/>
    </row>
    <row r="8025" spans="15:119" x14ac:dyDescent="0.25">
      <c r="O8025" s="268" t="s">
        <v>17503</v>
      </c>
      <c r="P8025" s="268" t="s">
        <v>9482</v>
      </c>
      <c r="Q8025" s="269">
        <v>-11.5</v>
      </c>
      <c r="R8025" s="269">
        <v>-12</v>
      </c>
      <c r="S8025" s="269">
        <v>-56.5</v>
      </c>
      <c r="T8025" s="269">
        <v>-57</v>
      </c>
      <c r="DO8025"/>
    </row>
    <row r="8026" spans="15:119" x14ac:dyDescent="0.25">
      <c r="O8026" s="268" t="s">
        <v>17504</v>
      </c>
      <c r="P8026" s="268" t="s">
        <v>9484</v>
      </c>
      <c r="Q8026" s="269">
        <v>-11.5</v>
      </c>
      <c r="R8026" s="269">
        <v>-11.75</v>
      </c>
      <c r="S8026" s="269">
        <v>-56.75</v>
      </c>
      <c r="T8026" s="269">
        <v>-57</v>
      </c>
      <c r="DO8026"/>
    </row>
    <row r="8027" spans="15:119" x14ac:dyDescent="0.25">
      <c r="O8027" s="268" t="s">
        <v>17505</v>
      </c>
      <c r="P8027" s="268" t="s">
        <v>9484</v>
      </c>
      <c r="Q8027" s="269">
        <v>-11.5</v>
      </c>
      <c r="R8027" s="269">
        <v>-11.75</v>
      </c>
      <c r="S8027" s="269">
        <v>-56.5</v>
      </c>
      <c r="T8027" s="269">
        <v>-56.75</v>
      </c>
      <c r="DO8027"/>
    </row>
    <row r="8028" spans="15:119" x14ac:dyDescent="0.25">
      <c r="O8028" s="268" t="s">
        <v>17506</v>
      </c>
      <c r="P8028" s="268" t="s">
        <v>9484</v>
      </c>
      <c r="Q8028" s="269">
        <v>-11.75</v>
      </c>
      <c r="R8028" s="269">
        <v>-12</v>
      </c>
      <c r="S8028" s="269">
        <v>-56.75</v>
      </c>
      <c r="T8028" s="269">
        <v>-57</v>
      </c>
      <c r="DO8028"/>
    </row>
    <row r="8029" spans="15:119" x14ac:dyDescent="0.25">
      <c r="O8029" s="268" t="s">
        <v>17507</v>
      </c>
      <c r="P8029" s="268" t="s">
        <v>9484</v>
      </c>
      <c r="Q8029" s="269">
        <v>-11.75</v>
      </c>
      <c r="R8029" s="269">
        <v>-12</v>
      </c>
      <c r="S8029" s="269">
        <v>-56.5</v>
      </c>
      <c r="T8029" s="269">
        <v>-56.75</v>
      </c>
      <c r="DO8029"/>
    </row>
    <row r="8030" spans="15:119" x14ac:dyDescent="0.25">
      <c r="O8030" s="268" t="s">
        <v>17508</v>
      </c>
      <c r="P8030" s="268" t="s">
        <v>9482</v>
      </c>
      <c r="Q8030" s="269">
        <v>-11.5</v>
      </c>
      <c r="R8030" s="269">
        <v>-12</v>
      </c>
      <c r="S8030" s="269">
        <v>-56</v>
      </c>
      <c r="T8030" s="269">
        <v>-56.5</v>
      </c>
      <c r="DO8030"/>
    </row>
    <row r="8031" spans="15:119" x14ac:dyDescent="0.25">
      <c r="O8031" s="268" t="s">
        <v>17509</v>
      </c>
      <c r="P8031" s="268" t="s">
        <v>9484</v>
      </c>
      <c r="Q8031" s="269">
        <v>-11.5</v>
      </c>
      <c r="R8031" s="269">
        <v>-11.75</v>
      </c>
      <c r="S8031" s="269">
        <v>-56.25</v>
      </c>
      <c r="T8031" s="269">
        <v>-56.5</v>
      </c>
      <c r="DO8031"/>
    </row>
    <row r="8032" spans="15:119" x14ac:dyDescent="0.25">
      <c r="O8032" s="268" t="s">
        <v>17510</v>
      </c>
      <c r="P8032" s="268" t="s">
        <v>9484</v>
      </c>
      <c r="Q8032" s="269">
        <v>-11.5</v>
      </c>
      <c r="R8032" s="269">
        <v>-11.75</v>
      </c>
      <c r="S8032" s="269">
        <v>-56</v>
      </c>
      <c r="T8032" s="269">
        <v>-56.25</v>
      </c>
      <c r="DO8032"/>
    </row>
    <row r="8033" spans="15:119" x14ac:dyDescent="0.25">
      <c r="O8033" s="268" t="s">
        <v>17511</v>
      </c>
      <c r="P8033" s="268" t="s">
        <v>9484</v>
      </c>
      <c r="Q8033" s="269">
        <v>-11.75</v>
      </c>
      <c r="R8033" s="269">
        <v>-12</v>
      </c>
      <c r="S8033" s="269">
        <v>-56.25</v>
      </c>
      <c r="T8033" s="269">
        <v>-56.5</v>
      </c>
      <c r="DO8033"/>
    </row>
    <row r="8034" spans="15:119" x14ac:dyDescent="0.25">
      <c r="O8034" s="268" t="s">
        <v>17512</v>
      </c>
      <c r="P8034" s="268" t="s">
        <v>9484</v>
      </c>
      <c r="Q8034" s="269">
        <v>-11.75</v>
      </c>
      <c r="R8034" s="269">
        <v>-12</v>
      </c>
      <c r="S8034" s="269">
        <v>-56</v>
      </c>
      <c r="T8034" s="269">
        <v>-56.25</v>
      </c>
      <c r="DO8034"/>
    </row>
    <row r="8035" spans="15:119" x14ac:dyDescent="0.25">
      <c r="O8035" s="268" t="s">
        <v>17513</v>
      </c>
      <c r="P8035" s="268" t="s">
        <v>9482</v>
      </c>
      <c r="Q8035" s="269">
        <v>-11.5</v>
      </c>
      <c r="R8035" s="269">
        <v>-12</v>
      </c>
      <c r="S8035" s="269">
        <v>-55.5</v>
      </c>
      <c r="T8035" s="269">
        <v>-56</v>
      </c>
      <c r="DO8035"/>
    </row>
    <row r="8036" spans="15:119" x14ac:dyDescent="0.25">
      <c r="O8036" s="268" t="s">
        <v>17514</v>
      </c>
      <c r="P8036" s="268" t="s">
        <v>9484</v>
      </c>
      <c r="Q8036" s="269">
        <v>-11.5</v>
      </c>
      <c r="R8036" s="269">
        <v>-11.75</v>
      </c>
      <c r="S8036" s="269">
        <v>-55.75</v>
      </c>
      <c r="T8036" s="269">
        <v>-56</v>
      </c>
      <c r="DO8036"/>
    </row>
    <row r="8037" spans="15:119" x14ac:dyDescent="0.25">
      <c r="O8037" s="268" t="s">
        <v>17515</v>
      </c>
      <c r="P8037" s="268" t="s">
        <v>9484</v>
      </c>
      <c r="Q8037" s="269">
        <v>-11.5</v>
      </c>
      <c r="R8037" s="269">
        <v>-11.75</v>
      </c>
      <c r="S8037" s="269">
        <v>-55.5</v>
      </c>
      <c r="T8037" s="269">
        <v>-55.75</v>
      </c>
      <c r="DO8037"/>
    </row>
    <row r="8038" spans="15:119" x14ac:dyDescent="0.25">
      <c r="O8038" s="268" t="s">
        <v>17516</v>
      </c>
      <c r="P8038" s="268" t="s">
        <v>9484</v>
      </c>
      <c r="Q8038" s="269">
        <v>-11.75</v>
      </c>
      <c r="R8038" s="269">
        <v>-12</v>
      </c>
      <c r="S8038" s="269">
        <v>-55.75</v>
      </c>
      <c r="T8038" s="269">
        <v>-56</v>
      </c>
      <c r="DO8038"/>
    </row>
    <row r="8039" spans="15:119" x14ac:dyDescent="0.25">
      <c r="O8039" s="268" t="s">
        <v>17517</v>
      </c>
      <c r="P8039" s="268" t="s">
        <v>9484</v>
      </c>
      <c r="Q8039" s="269">
        <v>-11.75</v>
      </c>
      <c r="R8039" s="269">
        <v>-12</v>
      </c>
      <c r="S8039" s="269">
        <v>-55.5</v>
      </c>
      <c r="T8039" s="269">
        <v>-55.75</v>
      </c>
      <c r="DO8039"/>
    </row>
    <row r="8040" spans="15:119" x14ac:dyDescent="0.25">
      <c r="O8040" s="268" t="s">
        <v>17518</v>
      </c>
      <c r="P8040" s="268" t="s">
        <v>9480</v>
      </c>
      <c r="Q8040" s="269">
        <v>-11</v>
      </c>
      <c r="R8040" s="269">
        <v>-12</v>
      </c>
      <c r="S8040" s="269">
        <v>-54</v>
      </c>
      <c r="T8040" s="269">
        <v>-55.5</v>
      </c>
      <c r="DO8040"/>
    </row>
    <row r="8041" spans="15:119" x14ac:dyDescent="0.25">
      <c r="O8041" s="268" t="s">
        <v>17519</v>
      </c>
      <c r="P8041" s="268" t="s">
        <v>9482</v>
      </c>
      <c r="Q8041" s="269">
        <v>-11</v>
      </c>
      <c r="R8041" s="269">
        <v>-11.5</v>
      </c>
      <c r="S8041" s="269">
        <v>-55</v>
      </c>
      <c r="T8041" s="269">
        <v>-55.5</v>
      </c>
      <c r="DO8041"/>
    </row>
    <row r="8042" spans="15:119" x14ac:dyDescent="0.25">
      <c r="O8042" s="268" t="s">
        <v>17520</v>
      </c>
      <c r="P8042" s="268" t="s">
        <v>9484</v>
      </c>
      <c r="Q8042" s="269">
        <v>-11</v>
      </c>
      <c r="R8042" s="269">
        <v>-11.25</v>
      </c>
      <c r="S8042" s="269">
        <v>-55.25</v>
      </c>
      <c r="T8042" s="269">
        <v>-55.5</v>
      </c>
      <c r="DO8042"/>
    </row>
    <row r="8043" spans="15:119" x14ac:dyDescent="0.25">
      <c r="O8043" s="268" t="s">
        <v>17521</v>
      </c>
      <c r="P8043" s="268" t="s">
        <v>9484</v>
      </c>
      <c r="Q8043" s="269">
        <v>-11</v>
      </c>
      <c r="R8043" s="269">
        <v>-11.25</v>
      </c>
      <c r="S8043" s="269">
        <v>-55</v>
      </c>
      <c r="T8043" s="269">
        <v>-55.25</v>
      </c>
      <c r="DO8043"/>
    </row>
    <row r="8044" spans="15:119" x14ac:dyDescent="0.25">
      <c r="O8044" s="268" t="s">
        <v>17522</v>
      </c>
      <c r="P8044" s="268" t="s">
        <v>9484</v>
      </c>
      <c r="Q8044" s="269">
        <v>-11.25</v>
      </c>
      <c r="R8044" s="269">
        <v>-11.5</v>
      </c>
      <c r="S8044" s="269">
        <v>-55.25</v>
      </c>
      <c r="T8044" s="269">
        <v>-55.5</v>
      </c>
      <c r="DO8044"/>
    </row>
    <row r="8045" spans="15:119" x14ac:dyDescent="0.25">
      <c r="O8045" s="268" t="s">
        <v>17523</v>
      </c>
      <c r="P8045" s="268" t="s">
        <v>9484</v>
      </c>
      <c r="Q8045" s="269">
        <v>-11.25</v>
      </c>
      <c r="R8045" s="269">
        <v>-11.5</v>
      </c>
      <c r="S8045" s="269">
        <v>-55</v>
      </c>
      <c r="T8045" s="269">
        <v>-55.25</v>
      </c>
      <c r="DO8045"/>
    </row>
    <row r="8046" spans="15:119" x14ac:dyDescent="0.25">
      <c r="O8046" s="268" t="s">
        <v>17524</v>
      </c>
      <c r="P8046" s="268" t="s">
        <v>9482</v>
      </c>
      <c r="Q8046" s="269">
        <v>-11</v>
      </c>
      <c r="R8046" s="269">
        <v>-11.5</v>
      </c>
      <c r="S8046" s="269">
        <v>-54.5</v>
      </c>
      <c r="T8046" s="269">
        <v>-55</v>
      </c>
      <c r="DO8046"/>
    </row>
    <row r="8047" spans="15:119" x14ac:dyDescent="0.25">
      <c r="O8047" s="268" t="s">
        <v>17525</v>
      </c>
      <c r="P8047" s="268" t="s">
        <v>9484</v>
      </c>
      <c r="Q8047" s="269">
        <v>-11</v>
      </c>
      <c r="R8047" s="269">
        <v>-11.25</v>
      </c>
      <c r="S8047" s="269">
        <v>-54.75</v>
      </c>
      <c r="T8047" s="269">
        <v>-55</v>
      </c>
      <c r="DO8047"/>
    </row>
    <row r="8048" spans="15:119" x14ac:dyDescent="0.25">
      <c r="O8048" s="268" t="s">
        <v>17526</v>
      </c>
      <c r="P8048" s="268" t="s">
        <v>9484</v>
      </c>
      <c r="Q8048" s="269">
        <v>-11</v>
      </c>
      <c r="R8048" s="269">
        <v>-11.25</v>
      </c>
      <c r="S8048" s="269">
        <v>-54.5</v>
      </c>
      <c r="T8048" s="269">
        <v>-54.75</v>
      </c>
      <c r="DO8048"/>
    </row>
    <row r="8049" spans="15:119" x14ac:dyDescent="0.25">
      <c r="O8049" s="268" t="s">
        <v>17527</v>
      </c>
      <c r="P8049" s="268" t="s">
        <v>9484</v>
      </c>
      <c r="Q8049" s="269">
        <v>-11.25</v>
      </c>
      <c r="R8049" s="269">
        <v>-11.5</v>
      </c>
      <c r="S8049" s="269">
        <v>-54.75</v>
      </c>
      <c r="T8049" s="269">
        <v>-55</v>
      </c>
      <c r="DO8049"/>
    </row>
    <row r="8050" spans="15:119" x14ac:dyDescent="0.25">
      <c r="O8050" s="268" t="s">
        <v>17528</v>
      </c>
      <c r="P8050" s="268" t="s">
        <v>9484</v>
      </c>
      <c r="Q8050" s="269">
        <v>-11.25</v>
      </c>
      <c r="R8050" s="269">
        <v>-11.5</v>
      </c>
      <c r="S8050" s="269">
        <v>-54.5</v>
      </c>
      <c r="T8050" s="269">
        <v>-54.75</v>
      </c>
      <c r="DO8050"/>
    </row>
    <row r="8051" spans="15:119" x14ac:dyDescent="0.25">
      <c r="O8051" s="268" t="s">
        <v>17529</v>
      </c>
      <c r="P8051" s="268" t="s">
        <v>9482</v>
      </c>
      <c r="Q8051" s="269">
        <v>-11</v>
      </c>
      <c r="R8051" s="269">
        <v>-11.5</v>
      </c>
      <c r="S8051" s="269">
        <v>-54</v>
      </c>
      <c r="T8051" s="269">
        <v>-54.5</v>
      </c>
      <c r="DO8051"/>
    </row>
    <row r="8052" spans="15:119" x14ac:dyDescent="0.25">
      <c r="O8052" s="268" t="s">
        <v>17530</v>
      </c>
      <c r="P8052" s="268" t="s">
        <v>9484</v>
      </c>
      <c r="Q8052" s="269">
        <v>-11</v>
      </c>
      <c r="R8052" s="269">
        <v>-11.25</v>
      </c>
      <c r="S8052" s="269">
        <v>-54.25</v>
      </c>
      <c r="T8052" s="269">
        <v>-54.5</v>
      </c>
      <c r="DO8052"/>
    </row>
    <row r="8053" spans="15:119" x14ac:dyDescent="0.25">
      <c r="O8053" s="268" t="s">
        <v>17531</v>
      </c>
      <c r="P8053" s="268" t="s">
        <v>9484</v>
      </c>
      <c r="Q8053" s="269">
        <v>-11</v>
      </c>
      <c r="R8053" s="269">
        <v>-11.25</v>
      </c>
      <c r="S8053" s="269">
        <v>-54</v>
      </c>
      <c r="T8053" s="269">
        <v>-54.25</v>
      </c>
      <c r="DO8053"/>
    </row>
    <row r="8054" spans="15:119" x14ac:dyDescent="0.25">
      <c r="O8054" s="268" t="s">
        <v>17532</v>
      </c>
      <c r="P8054" s="268" t="s">
        <v>9484</v>
      </c>
      <c r="Q8054" s="269">
        <v>-11.25</v>
      </c>
      <c r="R8054" s="269">
        <v>-11.5</v>
      </c>
      <c r="S8054" s="269">
        <v>-54.25</v>
      </c>
      <c r="T8054" s="269">
        <v>-54.5</v>
      </c>
      <c r="DO8054"/>
    </row>
    <row r="8055" spans="15:119" x14ac:dyDescent="0.25">
      <c r="O8055" s="268" t="s">
        <v>17533</v>
      </c>
      <c r="P8055" s="268" t="s">
        <v>9484</v>
      </c>
      <c r="Q8055" s="269">
        <v>-11.25</v>
      </c>
      <c r="R8055" s="269">
        <v>-11.5</v>
      </c>
      <c r="S8055" s="269">
        <v>-54</v>
      </c>
      <c r="T8055" s="269">
        <v>-54.25</v>
      </c>
      <c r="DO8055"/>
    </row>
    <row r="8056" spans="15:119" x14ac:dyDescent="0.25">
      <c r="O8056" s="268" t="s">
        <v>17534</v>
      </c>
      <c r="P8056" s="268" t="s">
        <v>9482</v>
      </c>
      <c r="Q8056" s="269">
        <v>-11.5</v>
      </c>
      <c r="R8056" s="269">
        <v>-12</v>
      </c>
      <c r="S8056" s="269">
        <v>-55</v>
      </c>
      <c r="T8056" s="269">
        <v>-55.5</v>
      </c>
      <c r="DO8056"/>
    </row>
    <row r="8057" spans="15:119" x14ac:dyDescent="0.25">
      <c r="O8057" s="268" t="s">
        <v>17535</v>
      </c>
      <c r="P8057" s="268" t="s">
        <v>9484</v>
      </c>
      <c r="Q8057" s="269">
        <v>-11.5</v>
      </c>
      <c r="R8057" s="269">
        <v>-11.75</v>
      </c>
      <c r="S8057" s="269">
        <v>-55.25</v>
      </c>
      <c r="T8057" s="269">
        <v>-55.5</v>
      </c>
      <c r="DO8057"/>
    </row>
    <row r="8058" spans="15:119" x14ac:dyDescent="0.25">
      <c r="O8058" s="268" t="s">
        <v>17536</v>
      </c>
      <c r="P8058" s="268" t="s">
        <v>9484</v>
      </c>
      <c r="Q8058" s="269">
        <v>-11.5</v>
      </c>
      <c r="R8058" s="269">
        <v>-11.75</v>
      </c>
      <c r="S8058" s="269">
        <v>-55</v>
      </c>
      <c r="T8058" s="269">
        <v>-55.25</v>
      </c>
      <c r="DO8058"/>
    </row>
    <row r="8059" spans="15:119" x14ac:dyDescent="0.25">
      <c r="O8059" s="268" t="s">
        <v>17537</v>
      </c>
      <c r="P8059" s="268" t="s">
        <v>9484</v>
      </c>
      <c r="Q8059" s="269">
        <v>-11.75</v>
      </c>
      <c r="R8059" s="269">
        <v>-12</v>
      </c>
      <c r="S8059" s="269">
        <v>-55.25</v>
      </c>
      <c r="T8059" s="269">
        <v>-55.5</v>
      </c>
      <c r="DO8059"/>
    </row>
    <row r="8060" spans="15:119" x14ac:dyDescent="0.25">
      <c r="O8060" s="268" t="s">
        <v>17538</v>
      </c>
      <c r="P8060" s="268" t="s">
        <v>9484</v>
      </c>
      <c r="Q8060" s="269">
        <v>-11.75</v>
      </c>
      <c r="R8060" s="269">
        <v>-12</v>
      </c>
      <c r="S8060" s="269">
        <v>-55</v>
      </c>
      <c r="T8060" s="269">
        <v>-55.25</v>
      </c>
      <c r="DO8060"/>
    </row>
    <row r="8061" spans="15:119" x14ac:dyDescent="0.25">
      <c r="O8061" s="268" t="s">
        <v>17539</v>
      </c>
      <c r="P8061" s="268" t="s">
        <v>9482</v>
      </c>
      <c r="Q8061" s="269">
        <v>-11.5</v>
      </c>
      <c r="R8061" s="269">
        <v>-12</v>
      </c>
      <c r="S8061" s="269">
        <v>-54.5</v>
      </c>
      <c r="T8061" s="269">
        <v>-55</v>
      </c>
      <c r="DO8061"/>
    </row>
    <row r="8062" spans="15:119" x14ac:dyDescent="0.25">
      <c r="O8062" s="268" t="s">
        <v>17540</v>
      </c>
      <c r="P8062" s="268" t="s">
        <v>9484</v>
      </c>
      <c r="Q8062" s="269">
        <v>-11.5</v>
      </c>
      <c r="R8062" s="269">
        <v>-11.75</v>
      </c>
      <c r="S8062" s="269">
        <v>-54.75</v>
      </c>
      <c r="T8062" s="269">
        <v>-55</v>
      </c>
      <c r="DO8062"/>
    </row>
    <row r="8063" spans="15:119" x14ac:dyDescent="0.25">
      <c r="O8063" s="268" t="s">
        <v>17541</v>
      </c>
      <c r="P8063" s="268" t="s">
        <v>9484</v>
      </c>
      <c r="Q8063" s="269">
        <v>-11.5</v>
      </c>
      <c r="R8063" s="269">
        <v>-11.75</v>
      </c>
      <c r="S8063" s="269">
        <v>-54.5</v>
      </c>
      <c r="T8063" s="269">
        <v>-54.75</v>
      </c>
      <c r="DO8063"/>
    </row>
    <row r="8064" spans="15:119" x14ac:dyDescent="0.25">
      <c r="O8064" s="268" t="s">
        <v>17542</v>
      </c>
      <c r="P8064" s="268" t="s">
        <v>9484</v>
      </c>
      <c r="Q8064" s="269">
        <v>-11.75</v>
      </c>
      <c r="R8064" s="269">
        <v>-12</v>
      </c>
      <c r="S8064" s="269">
        <v>-54.75</v>
      </c>
      <c r="T8064" s="269">
        <v>-55</v>
      </c>
      <c r="DO8064"/>
    </row>
    <row r="8065" spans="15:119" x14ac:dyDescent="0.25">
      <c r="O8065" s="268" t="s">
        <v>17543</v>
      </c>
      <c r="P8065" s="268" t="s">
        <v>9484</v>
      </c>
      <c r="Q8065" s="269">
        <v>-11.75</v>
      </c>
      <c r="R8065" s="269">
        <v>-12</v>
      </c>
      <c r="S8065" s="269">
        <v>-54.5</v>
      </c>
      <c r="T8065" s="269">
        <v>-54.75</v>
      </c>
      <c r="DO8065"/>
    </row>
    <row r="8066" spans="15:119" x14ac:dyDescent="0.25">
      <c r="O8066" s="268" t="s">
        <v>17544</v>
      </c>
      <c r="P8066" s="268" t="s">
        <v>9482</v>
      </c>
      <c r="Q8066" s="269">
        <v>-11.5</v>
      </c>
      <c r="R8066" s="269">
        <v>-12</v>
      </c>
      <c r="S8066" s="269">
        <v>-54</v>
      </c>
      <c r="T8066" s="269">
        <v>-54.5</v>
      </c>
      <c r="DO8066"/>
    </row>
    <row r="8067" spans="15:119" x14ac:dyDescent="0.25">
      <c r="O8067" s="268" t="s">
        <v>17545</v>
      </c>
      <c r="P8067" s="268" t="s">
        <v>9484</v>
      </c>
      <c r="Q8067" s="269">
        <v>-11.5</v>
      </c>
      <c r="R8067" s="269">
        <v>-11.75</v>
      </c>
      <c r="S8067" s="269">
        <v>-54.25</v>
      </c>
      <c r="T8067" s="269">
        <v>-54.5</v>
      </c>
      <c r="DO8067"/>
    </row>
    <row r="8068" spans="15:119" x14ac:dyDescent="0.25">
      <c r="O8068" s="268" t="s">
        <v>17546</v>
      </c>
      <c r="P8068" s="268" t="s">
        <v>9484</v>
      </c>
      <c r="Q8068" s="269">
        <v>-11.5</v>
      </c>
      <c r="R8068" s="269">
        <v>-11.75</v>
      </c>
      <c r="S8068" s="269">
        <v>-54</v>
      </c>
      <c r="T8068" s="269">
        <v>-54.25</v>
      </c>
      <c r="DO8068"/>
    </row>
    <row r="8069" spans="15:119" x14ac:dyDescent="0.25">
      <c r="O8069" s="268" t="s">
        <v>17547</v>
      </c>
      <c r="P8069" s="268" t="s">
        <v>9484</v>
      </c>
      <c r="Q8069" s="269">
        <v>-11.75</v>
      </c>
      <c r="R8069" s="269">
        <v>-12</v>
      </c>
      <c r="S8069" s="269">
        <v>-54.25</v>
      </c>
      <c r="T8069" s="269">
        <v>-54.5</v>
      </c>
      <c r="DO8069"/>
    </row>
    <row r="8070" spans="15:119" x14ac:dyDescent="0.25">
      <c r="O8070" s="268" t="s">
        <v>17548</v>
      </c>
      <c r="P8070" s="268" t="s">
        <v>9484</v>
      </c>
      <c r="Q8070" s="269">
        <v>-11.75</v>
      </c>
      <c r="R8070" s="269">
        <v>-12</v>
      </c>
      <c r="S8070" s="269">
        <v>-54</v>
      </c>
      <c r="T8070" s="269">
        <v>-54.25</v>
      </c>
      <c r="DO8070"/>
    </row>
    <row r="8071" spans="15:119" x14ac:dyDescent="0.25">
      <c r="O8071" s="268" t="s">
        <v>17549</v>
      </c>
      <c r="P8071" s="268" t="s">
        <v>9476</v>
      </c>
      <c r="Q8071" s="269">
        <v>-8</v>
      </c>
      <c r="R8071" s="269">
        <v>-12</v>
      </c>
      <c r="S8071" s="269">
        <v>-48</v>
      </c>
      <c r="T8071" s="269">
        <v>-54</v>
      </c>
      <c r="DO8071"/>
    </row>
    <row r="8072" spans="15:119" x14ac:dyDescent="0.25">
      <c r="O8072" s="268" t="s">
        <v>17550</v>
      </c>
      <c r="P8072" s="268" t="s">
        <v>9478</v>
      </c>
      <c r="Q8072" s="269">
        <v>-8</v>
      </c>
      <c r="R8072" s="269">
        <v>-10</v>
      </c>
      <c r="S8072" s="269">
        <v>-51</v>
      </c>
      <c r="T8072" s="269">
        <v>-54</v>
      </c>
      <c r="DO8072"/>
    </row>
    <row r="8073" spans="15:119" x14ac:dyDescent="0.25">
      <c r="O8073" s="268" t="s">
        <v>17551</v>
      </c>
      <c r="P8073" s="268" t="s">
        <v>9480</v>
      </c>
      <c r="Q8073" s="269">
        <v>-8</v>
      </c>
      <c r="R8073" s="269">
        <v>-9</v>
      </c>
      <c r="S8073" s="269">
        <v>-52.5</v>
      </c>
      <c r="T8073" s="269">
        <v>-54</v>
      </c>
      <c r="DO8073"/>
    </row>
    <row r="8074" spans="15:119" x14ac:dyDescent="0.25">
      <c r="O8074" s="268" t="s">
        <v>17552</v>
      </c>
      <c r="P8074" s="268" t="s">
        <v>9482</v>
      </c>
      <c r="Q8074" s="269">
        <v>-8</v>
      </c>
      <c r="R8074" s="269">
        <v>-8.5</v>
      </c>
      <c r="S8074" s="269">
        <v>-53.5</v>
      </c>
      <c r="T8074" s="269">
        <v>-54</v>
      </c>
      <c r="DO8074"/>
    </row>
    <row r="8075" spans="15:119" x14ac:dyDescent="0.25">
      <c r="O8075" s="268" t="s">
        <v>17553</v>
      </c>
      <c r="P8075" s="268" t="s">
        <v>9484</v>
      </c>
      <c r="Q8075" s="269">
        <v>-8</v>
      </c>
      <c r="R8075" s="269">
        <v>-8.25</v>
      </c>
      <c r="S8075" s="269">
        <v>-53.75</v>
      </c>
      <c r="T8075" s="269">
        <v>-54</v>
      </c>
      <c r="DO8075"/>
    </row>
    <row r="8076" spans="15:119" x14ac:dyDescent="0.25">
      <c r="O8076" s="268" t="s">
        <v>17554</v>
      </c>
      <c r="P8076" s="268" t="s">
        <v>9484</v>
      </c>
      <c r="Q8076" s="269">
        <v>-8</v>
      </c>
      <c r="R8076" s="269">
        <v>-8.25</v>
      </c>
      <c r="S8076" s="269">
        <v>-53.5</v>
      </c>
      <c r="T8076" s="269">
        <v>-53.75</v>
      </c>
      <c r="DO8076"/>
    </row>
    <row r="8077" spans="15:119" x14ac:dyDescent="0.25">
      <c r="O8077" s="268" t="s">
        <v>17555</v>
      </c>
      <c r="P8077" s="268" t="s">
        <v>9484</v>
      </c>
      <c r="Q8077" s="269">
        <v>-8.25</v>
      </c>
      <c r="R8077" s="269">
        <v>-8.5</v>
      </c>
      <c r="S8077" s="269">
        <v>-53.75</v>
      </c>
      <c r="T8077" s="269">
        <v>-54</v>
      </c>
      <c r="DO8077"/>
    </row>
    <row r="8078" spans="15:119" x14ac:dyDescent="0.25">
      <c r="O8078" s="268" t="s">
        <v>17556</v>
      </c>
      <c r="P8078" s="268" t="s">
        <v>9484</v>
      </c>
      <c r="Q8078" s="269">
        <v>-8.25</v>
      </c>
      <c r="R8078" s="269">
        <v>-8.5</v>
      </c>
      <c r="S8078" s="269">
        <v>-53.5</v>
      </c>
      <c r="T8078" s="269">
        <v>-53.75</v>
      </c>
      <c r="DO8078"/>
    </row>
    <row r="8079" spans="15:119" x14ac:dyDescent="0.25">
      <c r="O8079" s="268" t="s">
        <v>17557</v>
      </c>
      <c r="P8079" s="268" t="s">
        <v>9482</v>
      </c>
      <c r="Q8079" s="269">
        <v>-8</v>
      </c>
      <c r="R8079" s="269">
        <v>-8.5</v>
      </c>
      <c r="S8079" s="269">
        <v>-53</v>
      </c>
      <c r="T8079" s="269">
        <v>-53.5</v>
      </c>
      <c r="DO8079"/>
    </row>
    <row r="8080" spans="15:119" x14ac:dyDescent="0.25">
      <c r="O8080" s="268" t="s">
        <v>17558</v>
      </c>
      <c r="P8080" s="268" t="s">
        <v>9484</v>
      </c>
      <c r="Q8080" s="269">
        <v>-8</v>
      </c>
      <c r="R8080" s="269">
        <v>-8.25</v>
      </c>
      <c r="S8080" s="269">
        <v>-53.25</v>
      </c>
      <c r="T8080" s="269">
        <v>-53.5</v>
      </c>
      <c r="DO8080"/>
    </row>
    <row r="8081" spans="15:119" x14ac:dyDescent="0.25">
      <c r="O8081" s="268" t="s">
        <v>17559</v>
      </c>
      <c r="P8081" s="268" t="s">
        <v>9484</v>
      </c>
      <c r="Q8081" s="269">
        <v>-8</v>
      </c>
      <c r="R8081" s="269">
        <v>-8.25</v>
      </c>
      <c r="S8081" s="269">
        <v>-53</v>
      </c>
      <c r="T8081" s="269">
        <v>-53.25</v>
      </c>
      <c r="DO8081"/>
    </row>
    <row r="8082" spans="15:119" x14ac:dyDescent="0.25">
      <c r="O8082" s="268" t="s">
        <v>17560</v>
      </c>
      <c r="P8082" s="268" t="s">
        <v>9484</v>
      </c>
      <c r="Q8082" s="269">
        <v>-8.25</v>
      </c>
      <c r="R8082" s="269">
        <v>-8.5</v>
      </c>
      <c r="S8082" s="269">
        <v>-53.25</v>
      </c>
      <c r="T8082" s="269">
        <v>-53.5</v>
      </c>
      <c r="DO8082"/>
    </row>
    <row r="8083" spans="15:119" x14ac:dyDescent="0.25">
      <c r="O8083" s="268" t="s">
        <v>17561</v>
      </c>
      <c r="P8083" s="268" t="s">
        <v>9484</v>
      </c>
      <c r="Q8083" s="269">
        <v>-8.25</v>
      </c>
      <c r="R8083" s="269">
        <v>-8.5</v>
      </c>
      <c r="S8083" s="269">
        <v>-53</v>
      </c>
      <c r="T8083" s="269">
        <v>-53.25</v>
      </c>
      <c r="DO8083"/>
    </row>
    <row r="8084" spans="15:119" x14ac:dyDescent="0.25">
      <c r="O8084" s="268" t="s">
        <v>17562</v>
      </c>
      <c r="P8084" s="268" t="s">
        <v>9482</v>
      </c>
      <c r="Q8084" s="269">
        <v>-8</v>
      </c>
      <c r="R8084" s="269">
        <v>-8.5</v>
      </c>
      <c r="S8084" s="269">
        <v>-52.5</v>
      </c>
      <c r="T8084" s="269">
        <v>-53</v>
      </c>
      <c r="DO8084"/>
    </row>
    <row r="8085" spans="15:119" x14ac:dyDescent="0.25">
      <c r="O8085" s="268" t="s">
        <v>17563</v>
      </c>
      <c r="P8085" s="268" t="s">
        <v>9484</v>
      </c>
      <c r="Q8085" s="269">
        <v>-8</v>
      </c>
      <c r="R8085" s="269">
        <v>-8.25</v>
      </c>
      <c r="S8085" s="269">
        <v>-52.75</v>
      </c>
      <c r="T8085" s="269">
        <v>-53</v>
      </c>
      <c r="DO8085"/>
    </row>
    <row r="8086" spans="15:119" x14ac:dyDescent="0.25">
      <c r="O8086" s="268" t="s">
        <v>17564</v>
      </c>
      <c r="P8086" s="268" t="s">
        <v>9484</v>
      </c>
      <c r="Q8086" s="269">
        <v>-8</v>
      </c>
      <c r="R8086" s="269">
        <v>-8.25</v>
      </c>
      <c r="S8086" s="269">
        <v>-52.5</v>
      </c>
      <c r="T8086" s="269">
        <v>-52.75</v>
      </c>
      <c r="DO8086"/>
    </row>
    <row r="8087" spans="15:119" x14ac:dyDescent="0.25">
      <c r="O8087" s="268" t="s">
        <v>17565</v>
      </c>
      <c r="P8087" s="268" t="s">
        <v>9484</v>
      </c>
      <c r="Q8087" s="269">
        <v>-8.25</v>
      </c>
      <c r="R8087" s="269">
        <v>-8.5</v>
      </c>
      <c r="S8087" s="269">
        <v>-52.75</v>
      </c>
      <c r="T8087" s="269">
        <v>-53</v>
      </c>
      <c r="DO8087"/>
    </row>
    <row r="8088" spans="15:119" x14ac:dyDescent="0.25">
      <c r="O8088" s="268" t="s">
        <v>17566</v>
      </c>
      <c r="P8088" s="268" t="s">
        <v>9484</v>
      </c>
      <c r="Q8088" s="269">
        <v>-8.25</v>
      </c>
      <c r="R8088" s="269">
        <v>-8.5</v>
      </c>
      <c r="S8088" s="269">
        <v>-52.5</v>
      </c>
      <c r="T8088" s="269">
        <v>-52.75</v>
      </c>
      <c r="DO8088"/>
    </row>
    <row r="8089" spans="15:119" x14ac:dyDescent="0.25">
      <c r="O8089" s="268" t="s">
        <v>17567</v>
      </c>
      <c r="P8089" s="268" t="s">
        <v>9482</v>
      </c>
      <c r="Q8089" s="269">
        <v>-8.5</v>
      </c>
      <c r="R8089" s="269">
        <v>-9</v>
      </c>
      <c r="S8089" s="269">
        <v>-53.5</v>
      </c>
      <c r="T8089" s="269">
        <v>-54</v>
      </c>
      <c r="DO8089"/>
    </row>
    <row r="8090" spans="15:119" x14ac:dyDescent="0.25">
      <c r="O8090" s="268" t="s">
        <v>17568</v>
      </c>
      <c r="P8090" s="268" t="s">
        <v>9484</v>
      </c>
      <c r="Q8090" s="269">
        <v>-8.5</v>
      </c>
      <c r="R8090" s="269">
        <v>-8.75</v>
      </c>
      <c r="S8090" s="269">
        <v>-53.75</v>
      </c>
      <c r="T8090" s="269">
        <v>-54</v>
      </c>
      <c r="DO8090"/>
    </row>
    <row r="8091" spans="15:119" x14ac:dyDescent="0.25">
      <c r="O8091" s="268" t="s">
        <v>17569</v>
      </c>
      <c r="P8091" s="268" t="s">
        <v>9484</v>
      </c>
      <c r="Q8091" s="269">
        <v>-8.5</v>
      </c>
      <c r="R8091" s="269">
        <v>-8.75</v>
      </c>
      <c r="S8091" s="269">
        <v>-53.5</v>
      </c>
      <c r="T8091" s="269">
        <v>-53.75</v>
      </c>
      <c r="DO8091"/>
    </row>
    <row r="8092" spans="15:119" x14ac:dyDescent="0.25">
      <c r="O8092" s="268" t="s">
        <v>17570</v>
      </c>
      <c r="P8092" s="268" t="s">
        <v>9484</v>
      </c>
      <c r="Q8092" s="269">
        <v>-8.75</v>
      </c>
      <c r="R8092" s="269">
        <v>-9</v>
      </c>
      <c r="S8092" s="269">
        <v>-53.75</v>
      </c>
      <c r="T8092" s="269">
        <v>-54</v>
      </c>
      <c r="DO8092"/>
    </row>
    <row r="8093" spans="15:119" x14ac:dyDescent="0.25">
      <c r="O8093" s="268" t="s">
        <v>17571</v>
      </c>
      <c r="P8093" s="268" t="s">
        <v>9484</v>
      </c>
      <c r="Q8093" s="269">
        <v>-8.75</v>
      </c>
      <c r="R8093" s="269">
        <v>-9</v>
      </c>
      <c r="S8093" s="269">
        <v>-53.5</v>
      </c>
      <c r="T8093" s="269">
        <v>-53.75</v>
      </c>
      <c r="DO8093"/>
    </row>
    <row r="8094" spans="15:119" x14ac:dyDescent="0.25">
      <c r="O8094" s="268" t="s">
        <v>17572</v>
      </c>
      <c r="P8094" s="268" t="s">
        <v>9482</v>
      </c>
      <c r="Q8094" s="269">
        <v>-8.5</v>
      </c>
      <c r="R8094" s="269">
        <v>-9</v>
      </c>
      <c r="S8094" s="269">
        <v>-53</v>
      </c>
      <c r="T8094" s="269">
        <v>-53.5</v>
      </c>
      <c r="DO8094"/>
    </row>
    <row r="8095" spans="15:119" x14ac:dyDescent="0.25">
      <c r="O8095" s="268" t="s">
        <v>17573</v>
      </c>
      <c r="P8095" s="268" t="s">
        <v>9484</v>
      </c>
      <c r="Q8095" s="269">
        <v>-8.5</v>
      </c>
      <c r="R8095" s="269">
        <v>-8.75</v>
      </c>
      <c r="S8095" s="269">
        <v>-53.25</v>
      </c>
      <c r="T8095" s="269">
        <v>-53.5</v>
      </c>
      <c r="DO8095"/>
    </row>
    <row r="8096" spans="15:119" x14ac:dyDescent="0.25">
      <c r="O8096" s="268" t="s">
        <v>17574</v>
      </c>
      <c r="P8096" s="268" t="s">
        <v>9484</v>
      </c>
      <c r="Q8096" s="269">
        <v>-8.5</v>
      </c>
      <c r="R8096" s="269">
        <v>-8.75</v>
      </c>
      <c r="S8096" s="269">
        <v>-53</v>
      </c>
      <c r="T8096" s="269">
        <v>-53.25</v>
      </c>
      <c r="DO8096"/>
    </row>
    <row r="8097" spans="15:119" x14ac:dyDescent="0.25">
      <c r="O8097" s="268" t="s">
        <v>17575</v>
      </c>
      <c r="P8097" s="268" t="s">
        <v>9484</v>
      </c>
      <c r="Q8097" s="269">
        <v>-8.75</v>
      </c>
      <c r="R8097" s="269">
        <v>-9</v>
      </c>
      <c r="S8097" s="269">
        <v>-53.25</v>
      </c>
      <c r="T8097" s="269">
        <v>-53.5</v>
      </c>
      <c r="DO8097"/>
    </row>
    <row r="8098" spans="15:119" x14ac:dyDescent="0.25">
      <c r="O8098" s="268" t="s">
        <v>17576</v>
      </c>
      <c r="P8098" s="268" t="s">
        <v>9484</v>
      </c>
      <c r="Q8098" s="269">
        <v>-8.75</v>
      </c>
      <c r="R8098" s="269">
        <v>-9</v>
      </c>
      <c r="S8098" s="269">
        <v>-53</v>
      </c>
      <c r="T8098" s="269">
        <v>-53.25</v>
      </c>
      <c r="DO8098"/>
    </row>
    <row r="8099" spans="15:119" x14ac:dyDescent="0.25">
      <c r="O8099" s="268" t="s">
        <v>17577</v>
      </c>
      <c r="P8099" s="268" t="s">
        <v>9482</v>
      </c>
      <c r="Q8099" s="269">
        <v>-8.5</v>
      </c>
      <c r="R8099" s="269">
        <v>-9</v>
      </c>
      <c r="S8099" s="269">
        <v>-52.5</v>
      </c>
      <c r="T8099" s="269">
        <v>-53</v>
      </c>
      <c r="DO8099"/>
    </row>
    <row r="8100" spans="15:119" x14ac:dyDescent="0.25">
      <c r="O8100" s="268" t="s">
        <v>17578</v>
      </c>
      <c r="P8100" s="268" t="s">
        <v>9484</v>
      </c>
      <c r="Q8100" s="269">
        <v>-8.5</v>
      </c>
      <c r="R8100" s="269">
        <v>-8.75</v>
      </c>
      <c r="S8100" s="269">
        <v>-52.75</v>
      </c>
      <c r="T8100" s="269">
        <v>-53</v>
      </c>
      <c r="DO8100"/>
    </row>
    <row r="8101" spans="15:119" x14ac:dyDescent="0.25">
      <c r="O8101" s="268" t="s">
        <v>17579</v>
      </c>
      <c r="P8101" s="268" t="s">
        <v>9484</v>
      </c>
      <c r="Q8101" s="269">
        <v>-8.5</v>
      </c>
      <c r="R8101" s="269">
        <v>-8.75</v>
      </c>
      <c r="S8101" s="269">
        <v>-52.5</v>
      </c>
      <c r="T8101" s="269">
        <v>-52.75</v>
      </c>
      <c r="DO8101"/>
    </row>
    <row r="8102" spans="15:119" x14ac:dyDescent="0.25">
      <c r="O8102" s="268" t="s">
        <v>17580</v>
      </c>
      <c r="P8102" s="268" t="s">
        <v>9484</v>
      </c>
      <c r="Q8102" s="269">
        <v>-8.75</v>
      </c>
      <c r="R8102" s="269">
        <v>-9</v>
      </c>
      <c r="S8102" s="269">
        <v>-52.75</v>
      </c>
      <c r="T8102" s="269">
        <v>-53</v>
      </c>
      <c r="DO8102"/>
    </row>
    <row r="8103" spans="15:119" x14ac:dyDescent="0.25">
      <c r="O8103" s="268" t="s">
        <v>17581</v>
      </c>
      <c r="P8103" s="268" t="s">
        <v>9484</v>
      </c>
      <c r="Q8103" s="269">
        <v>-8.75</v>
      </c>
      <c r="R8103" s="269">
        <v>-9</v>
      </c>
      <c r="S8103" s="269">
        <v>-52.5</v>
      </c>
      <c r="T8103" s="269">
        <v>-52.75</v>
      </c>
      <c r="DO8103"/>
    </row>
    <row r="8104" spans="15:119" x14ac:dyDescent="0.25">
      <c r="O8104" s="268" t="s">
        <v>17582</v>
      </c>
      <c r="P8104" s="268" t="s">
        <v>9480</v>
      </c>
      <c r="Q8104" s="269">
        <v>-8</v>
      </c>
      <c r="R8104" s="269">
        <v>-9</v>
      </c>
      <c r="S8104" s="269">
        <v>-51</v>
      </c>
      <c r="T8104" s="269">
        <v>-52.5</v>
      </c>
      <c r="DO8104"/>
    </row>
    <row r="8105" spans="15:119" x14ac:dyDescent="0.25">
      <c r="O8105" s="268" t="s">
        <v>17583</v>
      </c>
      <c r="P8105" s="268" t="s">
        <v>9482</v>
      </c>
      <c r="Q8105" s="269">
        <v>-8</v>
      </c>
      <c r="R8105" s="269">
        <v>-8.5</v>
      </c>
      <c r="S8105" s="269">
        <v>-52</v>
      </c>
      <c r="T8105" s="269">
        <v>-52.5</v>
      </c>
      <c r="DO8105"/>
    </row>
    <row r="8106" spans="15:119" x14ac:dyDescent="0.25">
      <c r="O8106" s="268" t="s">
        <v>17584</v>
      </c>
      <c r="P8106" s="268" t="s">
        <v>9484</v>
      </c>
      <c r="Q8106" s="269">
        <v>-8</v>
      </c>
      <c r="R8106" s="269">
        <v>-8.25</v>
      </c>
      <c r="S8106" s="269">
        <v>-52.25</v>
      </c>
      <c r="T8106" s="269">
        <v>-52.5</v>
      </c>
      <c r="DO8106"/>
    </row>
    <row r="8107" spans="15:119" x14ac:dyDescent="0.25">
      <c r="O8107" s="268" t="s">
        <v>17585</v>
      </c>
      <c r="P8107" s="268" t="s">
        <v>9484</v>
      </c>
      <c r="Q8107" s="269">
        <v>-8</v>
      </c>
      <c r="R8107" s="269">
        <v>-8.25</v>
      </c>
      <c r="S8107" s="269">
        <v>-52</v>
      </c>
      <c r="T8107" s="269">
        <v>-52.25</v>
      </c>
      <c r="DO8107"/>
    </row>
    <row r="8108" spans="15:119" x14ac:dyDescent="0.25">
      <c r="O8108" s="268" t="s">
        <v>17586</v>
      </c>
      <c r="P8108" s="268" t="s">
        <v>9484</v>
      </c>
      <c r="Q8108" s="269">
        <v>-8.25</v>
      </c>
      <c r="R8108" s="269">
        <v>-8.5</v>
      </c>
      <c r="S8108" s="269">
        <v>-52.25</v>
      </c>
      <c r="T8108" s="269">
        <v>-52.5</v>
      </c>
      <c r="DO8108"/>
    </row>
    <row r="8109" spans="15:119" x14ac:dyDescent="0.25">
      <c r="O8109" s="268" t="s">
        <v>17587</v>
      </c>
      <c r="P8109" s="268" t="s">
        <v>9484</v>
      </c>
      <c r="Q8109" s="269">
        <v>-8.25</v>
      </c>
      <c r="R8109" s="269">
        <v>-8.5</v>
      </c>
      <c r="S8109" s="269">
        <v>-52</v>
      </c>
      <c r="T8109" s="269">
        <v>-52.25</v>
      </c>
      <c r="DO8109"/>
    </row>
    <row r="8110" spans="15:119" x14ac:dyDescent="0.25">
      <c r="O8110" s="268" t="s">
        <v>17588</v>
      </c>
      <c r="P8110" s="268" t="s">
        <v>9482</v>
      </c>
      <c r="Q8110" s="269">
        <v>-8</v>
      </c>
      <c r="R8110" s="269">
        <v>-8.5</v>
      </c>
      <c r="S8110" s="269">
        <v>-51.5</v>
      </c>
      <c r="T8110" s="269">
        <v>-52</v>
      </c>
      <c r="DO8110"/>
    </row>
    <row r="8111" spans="15:119" x14ac:dyDescent="0.25">
      <c r="O8111" s="268" t="s">
        <v>17589</v>
      </c>
      <c r="P8111" s="268" t="s">
        <v>9484</v>
      </c>
      <c r="Q8111" s="269">
        <v>-8</v>
      </c>
      <c r="R8111" s="269">
        <v>-8.25</v>
      </c>
      <c r="S8111" s="269">
        <v>-51.75</v>
      </c>
      <c r="T8111" s="269">
        <v>-52</v>
      </c>
      <c r="DO8111"/>
    </row>
    <row r="8112" spans="15:119" x14ac:dyDescent="0.25">
      <c r="O8112" s="268" t="s">
        <v>17590</v>
      </c>
      <c r="P8112" s="268" t="s">
        <v>9484</v>
      </c>
      <c r="Q8112" s="269">
        <v>-8</v>
      </c>
      <c r="R8112" s="269">
        <v>-8.25</v>
      </c>
      <c r="S8112" s="269">
        <v>-51.5</v>
      </c>
      <c r="T8112" s="269">
        <v>-51.75</v>
      </c>
      <c r="DO8112"/>
    </row>
    <row r="8113" spans="15:119" x14ac:dyDescent="0.25">
      <c r="O8113" s="268" t="s">
        <v>17591</v>
      </c>
      <c r="P8113" s="268" t="s">
        <v>9484</v>
      </c>
      <c r="Q8113" s="269">
        <v>-8.25</v>
      </c>
      <c r="R8113" s="269">
        <v>-8.5</v>
      </c>
      <c r="S8113" s="269">
        <v>-51.75</v>
      </c>
      <c r="T8113" s="269">
        <v>-52</v>
      </c>
      <c r="DO8113"/>
    </row>
    <row r="8114" spans="15:119" x14ac:dyDescent="0.25">
      <c r="O8114" s="268" t="s">
        <v>17592</v>
      </c>
      <c r="P8114" s="268" t="s">
        <v>9484</v>
      </c>
      <c r="Q8114" s="269">
        <v>-8.25</v>
      </c>
      <c r="R8114" s="269">
        <v>-8.5</v>
      </c>
      <c r="S8114" s="269">
        <v>-51.5</v>
      </c>
      <c r="T8114" s="269">
        <v>-51.75</v>
      </c>
      <c r="DO8114"/>
    </row>
    <row r="8115" spans="15:119" x14ac:dyDescent="0.25">
      <c r="O8115" s="268" t="s">
        <v>17593</v>
      </c>
      <c r="P8115" s="268" t="s">
        <v>9482</v>
      </c>
      <c r="Q8115" s="269">
        <v>-8</v>
      </c>
      <c r="R8115" s="269">
        <v>-8.5</v>
      </c>
      <c r="S8115" s="269">
        <v>-51</v>
      </c>
      <c r="T8115" s="269">
        <v>-51.5</v>
      </c>
      <c r="DO8115"/>
    </row>
    <row r="8116" spans="15:119" x14ac:dyDescent="0.25">
      <c r="O8116" s="268" t="s">
        <v>17594</v>
      </c>
      <c r="P8116" s="268" t="s">
        <v>9484</v>
      </c>
      <c r="Q8116" s="269">
        <v>-8</v>
      </c>
      <c r="R8116" s="269">
        <v>-8.25</v>
      </c>
      <c r="S8116" s="269">
        <v>-51.25</v>
      </c>
      <c r="T8116" s="269">
        <v>-51.5</v>
      </c>
      <c r="DO8116"/>
    </row>
    <row r="8117" spans="15:119" x14ac:dyDescent="0.25">
      <c r="O8117" s="268" t="s">
        <v>17595</v>
      </c>
      <c r="P8117" s="268" t="s">
        <v>9484</v>
      </c>
      <c r="Q8117" s="269">
        <v>-8</v>
      </c>
      <c r="R8117" s="269">
        <v>-8.25</v>
      </c>
      <c r="S8117" s="269">
        <v>-51</v>
      </c>
      <c r="T8117" s="269">
        <v>-51.25</v>
      </c>
      <c r="DO8117"/>
    </row>
    <row r="8118" spans="15:119" x14ac:dyDescent="0.25">
      <c r="O8118" s="268" t="s">
        <v>17596</v>
      </c>
      <c r="P8118" s="268" t="s">
        <v>9484</v>
      </c>
      <c r="Q8118" s="269">
        <v>-8.25</v>
      </c>
      <c r="R8118" s="269">
        <v>-8.5</v>
      </c>
      <c r="S8118" s="269">
        <v>-51.25</v>
      </c>
      <c r="T8118" s="269">
        <v>-51.5</v>
      </c>
      <c r="DO8118"/>
    </row>
    <row r="8119" spans="15:119" x14ac:dyDescent="0.25">
      <c r="O8119" s="268" t="s">
        <v>17597</v>
      </c>
      <c r="P8119" s="268" t="s">
        <v>9484</v>
      </c>
      <c r="Q8119" s="269">
        <v>-8.25</v>
      </c>
      <c r="R8119" s="269">
        <v>-8.5</v>
      </c>
      <c r="S8119" s="269">
        <v>-51</v>
      </c>
      <c r="T8119" s="269">
        <v>-51.25</v>
      </c>
      <c r="DO8119"/>
    </row>
    <row r="8120" spans="15:119" x14ac:dyDescent="0.25">
      <c r="O8120" s="268" t="s">
        <v>17598</v>
      </c>
      <c r="P8120" s="268" t="s">
        <v>9482</v>
      </c>
      <c r="Q8120" s="269">
        <v>-8.5</v>
      </c>
      <c r="R8120" s="269">
        <v>-9</v>
      </c>
      <c r="S8120" s="269">
        <v>-52</v>
      </c>
      <c r="T8120" s="269">
        <v>-52.5</v>
      </c>
      <c r="DO8120"/>
    </row>
    <row r="8121" spans="15:119" x14ac:dyDescent="0.25">
      <c r="O8121" s="268" t="s">
        <v>17599</v>
      </c>
      <c r="P8121" s="268" t="s">
        <v>9484</v>
      </c>
      <c r="Q8121" s="269">
        <v>-8.5</v>
      </c>
      <c r="R8121" s="269">
        <v>-8.75</v>
      </c>
      <c r="S8121" s="269">
        <v>-52.25</v>
      </c>
      <c r="T8121" s="269">
        <v>-52.5</v>
      </c>
      <c r="DO8121"/>
    </row>
    <row r="8122" spans="15:119" x14ac:dyDescent="0.25">
      <c r="O8122" s="268" t="s">
        <v>17600</v>
      </c>
      <c r="P8122" s="268" t="s">
        <v>9484</v>
      </c>
      <c r="Q8122" s="269">
        <v>-8.5</v>
      </c>
      <c r="R8122" s="269">
        <v>-8.75</v>
      </c>
      <c r="S8122" s="269">
        <v>-52</v>
      </c>
      <c r="T8122" s="269">
        <v>-52.25</v>
      </c>
      <c r="DO8122"/>
    </row>
    <row r="8123" spans="15:119" x14ac:dyDescent="0.25">
      <c r="O8123" s="268" t="s">
        <v>17601</v>
      </c>
      <c r="P8123" s="268" t="s">
        <v>9484</v>
      </c>
      <c r="Q8123" s="269">
        <v>-8.75</v>
      </c>
      <c r="R8123" s="269">
        <v>-9</v>
      </c>
      <c r="S8123" s="269">
        <v>-52.25</v>
      </c>
      <c r="T8123" s="269">
        <v>-52.5</v>
      </c>
      <c r="DO8123"/>
    </row>
    <row r="8124" spans="15:119" x14ac:dyDescent="0.25">
      <c r="O8124" s="268" t="s">
        <v>17602</v>
      </c>
      <c r="P8124" s="268" t="s">
        <v>9484</v>
      </c>
      <c r="Q8124" s="269">
        <v>-8.75</v>
      </c>
      <c r="R8124" s="269">
        <v>-9</v>
      </c>
      <c r="S8124" s="269">
        <v>-52</v>
      </c>
      <c r="T8124" s="269">
        <v>-52.25</v>
      </c>
      <c r="DO8124"/>
    </row>
    <row r="8125" spans="15:119" x14ac:dyDescent="0.25">
      <c r="O8125" s="268" t="s">
        <v>17603</v>
      </c>
      <c r="P8125" s="268" t="s">
        <v>9482</v>
      </c>
      <c r="Q8125" s="269">
        <v>-8.5</v>
      </c>
      <c r="R8125" s="269">
        <v>-9</v>
      </c>
      <c r="S8125" s="269">
        <v>-51.5</v>
      </c>
      <c r="T8125" s="269">
        <v>-52</v>
      </c>
      <c r="DO8125"/>
    </row>
    <row r="8126" spans="15:119" x14ac:dyDescent="0.25">
      <c r="O8126" s="268" t="s">
        <v>17604</v>
      </c>
      <c r="P8126" s="268" t="s">
        <v>9484</v>
      </c>
      <c r="Q8126" s="269">
        <v>-8.5</v>
      </c>
      <c r="R8126" s="269">
        <v>-8.75</v>
      </c>
      <c r="S8126" s="269">
        <v>-51.75</v>
      </c>
      <c r="T8126" s="269">
        <v>-52</v>
      </c>
      <c r="DO8126"/>
    </row>
    <row r="8127" spans="15:119" x14ac:dyDescent="0.25">
      <c r="O8127" s="268" t="s">
        <v>17605</v>
      </c>
      <c r="P8127" s="268" t="s">
        <v>9484</v>
      </c>
      <c r="Q8127" s="269">
        <v>-8.5</v>
      </c>
      <c r="R8127" s="269">
        <v>-8.75</v>
      </c>
      <c r="S8127" s="269">
        <v>-51.5</v>
      </c>
      <c r="T8127" s="269">
        <v>-51.75</v>
      </c>
      <c r="DO8127"/>
    </row>
    <row r="8128" spans="15:119" x14ac:dyDescent="0.25">
      <c r="O8128" s="268" t="s">
        <v>17606</v>
      </c>
      <c r="P8128" s="268" t="s">
        <v>9484</v>
      </c>
      <c r="Q8128" s="269">
        <v>-8.75</v>
      </c>
      <c r="R8128" s="269">
        <v>-9</v>
      </c>
      <c r="S8128" s="269">
        <v>-51.75</v>
      </c>
      <c r="T8128" s="269">
        <v>-52</v>
      </c>
      <c r="DO8128"/>
    </row>
    <row r="8129" spans="15:119" x14ac:dyDescent="0.25">
      <c r="O8129" s="268" t="s">
        <v>17607</v>
      </c>
      <c r="P8129" s="268" t="s">
        <v>9484</v>
      </c>
      <c r="Q8129" s="269">
        <v>-8.75</v>
      </c>
      <c r="R8129" s="269">
        <v>-9</v>
      </c>
      <c r="S8129" s="269">
        <v>-51.5</v>
      </c>
      <c r="T8129" s="269">
        <v>-51.75</v>
      </c>
      <c r="DO8129"/>
    </row>
    <row r="8130" spans="15:119" x14ac:dyDescent="0.25">
      <c r="O8130" s="268" t="s">
        <v>17608</v>
      </c>
      <c r="P8130" s="268" t="s">
        <v>9482</v>
      </c>
      <c r="Q8130" s="269">
        <v>-8.5</v>
      </c>
      <c r="R8130" s="269">
        <v>-9</v>
      </c>
      <c r="S8130" s="269">
        <v>-51</v>
      </c>
      <c r="T8130" s="269">
        <v>-51.5</v>
      </c>
      <c r="DO8130"/>
    </row>
    <row r="8131" spans="15:119" x14ac:dyDescent="0.25">
      <c r="O8131" s="268" t="s">
        <v>17609</v>
      </c>
      <c r="P8131" s="268" t="s">
        <v>9484</v>
      </c>
      <c r="Q8131" s="269">
        <v>-8.5</v>
      </c>
      <c r="R8131" s="269">
        <v>-8.75</v>
      </c>
      <c r="S8131" s="269">
        <v>-51.25</v>
      </c>
      <c r="T8131" s="269">
        <v>-51.5</v>
      </c>
      <c r="DO8131"/>
    </row>
    <row r="8132" spans="15:119" x14ac:dyDescent="0.25">
      <c r="O8132" s="268" t="s">
        <v>17610</v>
      </c>
      <c r="P8132" s="268" t="s">
        <v>9484</v>
      </c>
      <c r="Q8132" s="269">
        <v>-8.5</v>
      </c>
      <c r="R8132" s="269">
        <v>-8.75</v>
      </c>
      <c r="S8132" s="269">
        <v>-51</v>
      </c>
      <c r="T8132" s="269">
        <v>-51.25</v>
      </c>
      <c r="DO8132"/>
    </row>
    <row r="8133" spans="15:119" x14ac:dyDescent="0.25">
      <c r="O8133" s="268" t="s">
        <v>17611</v>
      </c>
      <c r="P8133" s="268" t="s">
        <v>9484</v>
      </c>
      <c r="Q8133" s="269">
        <v>-8.75</v>
      </c>
      <c r="R8133" s="269">
        <v>-9</v>
      </c>
      <c r="S8133" s="269">
        <v>-51.25</v>
      </c>
      <c r="T8133" s="269">
        <v>-51.5</v>
      </c>
      <c r="DO8133"/>
    </row>
    <row r="8134" spans="15:119" x14ac:dyDescent="0.25">
      <c r="O8134" s="268" t="s">
        <v>17612</v>
      </c>
      <c r="P8134" s="268" t="s">
        <v>9484</v>
      </c>
      <c r="Q8134" s="269">
        <v>-8.75</v>
      </c>
      <c r="R8134" s="269">
        <v>-9</v>
      </c>
      <c r="S8134" s="269">
        <v>-51</v>
      </c>
      <c r="T8134" s="269">
        <v>-51.25</v>
      </c>
      <c r="DO8134"/>
    </row>
    <row r="8135" spans="15:119" x14ac:dyDescent="0.25">
      <c r="O8135" s="268" t="s">
        <v>17613</v>
      </c>
      <c r="P8135" s="268" t="s">
        <v>9480</v>
      </c>
      <c r="Q8135" s="269">
        <v>-9</v>
      </c>
      <c r="R8135" s="269">
        <v>-10</v>
      </c>
      <c r="S8135" s="269">
        <v>-52.5</v>
      </c>
      <c r="T8135" s="269">
        <v>-54</v>
      </c>
      <c r="DO8135"/>
    </row>
    <row r="8136" spans="15:119" x14ac:dyDescent="0.25">
      <c r="O8136" s="268" t="s">
        <v>17614</v>
      </c>
      <c r="P8136" s="268" t="s">
        <v>9482</v>
      </c>
      <c r="Q8136" s="269">
        <v>-9</v>
      </c>
      <c r="R8136" s="269">
        <v>-9.5</v>
      </c>
      <c r="S8136" s="269">
        <v>-53.5</v>
      </c>
      <c r="T8136" s="269">
        <v>-54</v>
      </c>
      <c r="DO8136"/>
    </row>
    <row r="8137" spans="15:119" x14ac:dyDescent="0.25">
      <c r="O8137" s="268" t="s">
        <v>17615</v>
      </c>
      <c r="P8137" s="268" t="s">
        <v>9484</v>
      </c>
      <c r="Q8137" s="269">
        <v>-9</v>
      </c>
      <c r="R8137" s="269">
        <v>-9.25</v>
      </c>
      <c r="S8137" s="269">
        <v>-53.75</v>
      </c>
      <c r="T8137" s="269">
        <v>-54</v>
      </c>
      <c r="DO8137"/>
    </row>
    <row r="8138" spans="15:119" x14ac:dyDescent="0.25">
      <c r="O8138" s="268" t="s">
        <v>17616</v>
      </c>
      <c r="P8138" s="268" t="s">
        <v>9484</v>
      </c>
      <c r="Q8138" s="269">
        <v>-9</v>
      </c>
      <c r="R8138" s="269">
        <v>-9.25</v>
      </c>
      <c r="S8138" s="269">
        <v>-53.5</v>
      </c>
      <c r="T8138" s="269">
        <v>-53.75</v>
      </c>
      <c r="DO8138"/>
    </row>
    <row r="8139" spans="15:119" x14ac:dyDescent="0.25">
      <c r="O8139" s="268" t="s">
        <v>17617</v>
      </c>
      <c r="P8139" s="268" t="s">
        <v>9484</v>
      </c>
      <c r="Q8139" s="269">
        <v>-9.25</v>
      </c>
      <c r="R8139" s="269">
        <v>-9.5</v>
      </c>
      <c r="S8139" s="269">
        <v>-53.75</v>
      </c>
      <c r="T8139" s="269">
        <v>-54</v>
      </c>
      <c r="DO8139"/>
    </row>
    <row r="8140" spans="15:119" x14ac:dyDescent="0.25">
      <c r="O8140" s="268" t="s">
        <v>17618</v>
      </c>
      <c r="P8140" s="268" t="s">
        <v>9484</v>
      </c>
      <c r="Q8140" s="269">
        <v>-9.25</v>
      </c>
      <c r="R8140" s="269">
        <v>-9.5</v>
      </c>
      <c r="S8140" s="269">
        <v>-53.5</v>
      </c>
      <c r="T8140" s="269">
        <v>-53.75</v>
      </c>
      <c r="DO8140"/>
    </row>
    <row r="8141" spans="15:119" x14ac:dyDescent="0.25">
      <c r="O8141" s="268" t="s">
        <v>17619</v>
      </c>
      <c r="P8141" s="268" t="s">
        <v>9482</v>
      </c>
      <c r="Q8141" s="269">
        <v>-9</v>
      </c>
      <c r="R8141" s="269">
        <v>-9.5</v>
      </c>
      <c r="S8141" s="269">
        <v>-53</v>
      </c>
      <c r="T8141" s="269">
        <v>-53.5</v>
      </c>
      <c r="DO8141"/>
    </row>
    <row r="8142" spans="15:119" x14ac:dyDescent="0.25">
      <c r="O8142" s="268" t="s">
        <v>17620</v>
      </c>
      <c r="P8142" s="268" t="s">
        <v>9484</v>
      </c>
      <c r="Q8142" s="269">
        <v>-9</v>
      </c>
      <c r="R8142" s="269">
        <v>-9.25</v>
      </c>
      <c r="S8142" s="269">
        <v>-53.25</v>
      </c>
      <c r="T8142" s="269">
        <v>-53.5</v>
      </c>
      <c r="DO8142"/>
    </row>
    <row r="8143" spans="15:119" x14ac:dyDescent="0.25">
      <c r="O8143" s="268" t="s">
        <v>17621</v>
      </c>
      <c r="P8143" s="268" t="s">
        <v>9484</v>
      </c>
      <c r="Q8143" s="269">
        <v>-9</v>
      </c>
      <c r="R8143" s="269">
        <v>-9.25</v>
      </c>
      <c r="S8143" s="269">
        <v>-53</v>
      </c>
      <c r="T8143" s="269">
        <v>-53.25</v>
      </c>
      <c r="DO8143"/>
    </row>
    <row r="8144" spans="15:119" x14ac:dyDescent="0.25">
      <c r="O8144" s="268" t="s">
        <v>17622</v>
      </c>
      <c r="P8144" s="268" t="s">
        <v>9484</v>
      </c>
      <c r="Q8144" s="269">
        <v>-9.25</v>
      </c>
      <c r="R8144" s="269">
        <v>-9.5</v>
      </c>
      <c r="S8144" s="269">
        <v>-53.25</v>
      </c>
      <c r="T8144" s="269">
        <v>-53.5</v>
      </c>
      <c r="DO8144"/>
    </row>
    <row r="8145" spans="15:119" x14ac:dyDescent="0.25">
      <c r="O8145" s="268" t="s">
        <v>17623</v>
      </c>
      <c r="P8145" s="268" t="s">
        <v>9484</v>
      </c>
      <c r="Q8145" s="269">
        <v>-9.25</v>
      </c>
      <c r="R8145" s="269">
        <v>-9.5</v>
      </c>
      <c r="S8145" s="269">
        <v>-53</v>
      </c>
      <c r="T8145" s="269">
        <v>-53.25</v>
      </c>
      <c r="DO8145"/>
    </row>
    <row r="8146" spans="15:119" x14ac:dyDescent="0.25">
      <c r="O8146" s="268" t="s">
        <v>17624</v>
      </c>
      <c r="P8146" s="268" t="s">
        <v>9482</v>
      </c>
      <c r="Q8146" s="269">
        <v>-9</v>
      </c>
      <c r="R8146" s="269">
        <v>-9.5</v>
      </c>
      <c r="S8146" s="269">
        <v>-52.5</v>
      </c>
      <c r="T8146" s="269">
        <v>-53</v>
      </c>
      <c r="DO8146"/>
    </row>
    <row r="8147" spans="15:119" x14ac:dyDescent="0.25">
      <c r="O8147" s="268" t="s">
        <v>17625</v>
      </c>
      <c r="P8147" s="268" t="s">
        <v>9484</v>
      </c>
      <c r="Q8147" s="269">
        <v>-9</v>
      </c>
      <c r="R8147" s="269">
        <v>-9.25</v>
      </c>
      <c r="S8147" s="269">
        <v>-52.75</v>
      </c>
      <c r="T8147" s="269">
        <v>-53</v>
      </c>
      <c r="DO8147"/>
    </row>
    <row r="8148" spans="15:119" x14ac:dyDescent="0.25">
      <c r="O8148" s="268" t="s">
        <v>17626</v>
      </c>
      <c r="P8148" s="268" t="s">
        <v>9484</v>
      </c>
      <c r="Q8148" s="269">
        <v>-9</v>
      </c>
      <c r="R8148" s="269">
        <v>-9.25</v>
      </c>
      <c r="S8148" s="269">
        <v>-52.5</v>
      </c>
      <c r="T8148" s="269">
        <v>-52.75</v>
      </c>
      <c r="DO8148"/>
    </row>
    <row r="8149" spans="15:119" x14ac:dyDescent="0.25">
      <c r="O8149" s="268" t="s">
        <v>17627</v>
      </c>
      <c r="P8149" s="268" t="s">
        <v>9484</v>
      </c>
      <c r="Q8149" s="269">
        <v>-9.25</v>
      </c>
      <c r="R8149" s="269">
        <v>-9.5</v>
      </c>
      <c r="S8149" s="269">
        <v>-52.75</v>
      </c>
      <c r="T8149" s="269">
        <v>-53</v>
      </c>
      <c r="DO8149"/>
    </row>
    <row r="8150" spans="15:119" x14ac:dyDescent="0.25">
      <c r="O8150" s="268" t="s">
        <v>17628</v>
      </c>
      <c r="P8150" s="268" t="s">
        <v>9484</v>
      </c>
      <c r="Q8150" s="269">
        <v>-9.25</v>
      </c>
      <c r="R8150" s="269">
        <v>-9.5</v>
      </c>
      <c r="S8150" s="269">
        <v>-52.5</v>
      </c>
      <c r="T8150" s="269">
        <v>-52.75</v>
      </c>
      <c r="DO8150"/>
    </row>
    <row r="8151" spans="15:119" x14ac:dyDescent="0.25">
      <c r="O8151" s="268" t="s">
        <v>17629</v>
      </c>
      <c r="P8151" s="268" t="s">
        <v>9482</v>
      </c>
      <c r="Q8151" s="269">
        <v>-9.5</v>
      </c>
      <c r="R8151" s="269">
        <v>-10</v>
      </c>
      <c r="S8151" s="269">
        <v>-53.5</v>
      </c>
      <c r="T8151" s="269">
        <v>-54</v>
      </c>
      <c r="DO8151"/>
    </row>
    <row r="8152" spans="15:119" x14ac:dyDescent="0.25">
      <c r="O8152" s="268" t="s">
        <v>17630</v>
      </c>
      <c r="P8152" s="268" t="s">
        <v>9484</v>
      </c>
      <c r="Q8152" s="269">
        <v>-9.5</v>
      </c>
      <c r="R8152" s="269">
        <v>-9.75</v>
      </c>
      <c r="S8152" s="269">
        <v>-53.75</v>
      </c>
      <c r="T8152" s="269">
        <v>-54</v>
      </c>
      <c r="DO8152"/>
    </row>
    <row r="8153" spans="15:119" x14ac:dyDescent="0.25">
      <c r="O8153" s="268" t="s">
        <v>17631</v>
      </c>
      <c r="P8153" s="268" t="s">
        <v>9484</v>
      </c>
      <c r="Q8153" s="269">
        <v>-9.5</v>
      </c>
      <c r="R8153" s="269">
        <v>-9.75</v>
      </c>
      <c r="S8153" s="269">
        <v>-53.5</v>
      </c>
      <c r="T8153" s="269">
        <v>-53.75</v>
      </c>
      <c r="DO8153"/>
    </row>
    <row r="8154" spans="15:119" x14ac:dyDescent="0.25">
      <c r="O8154" s="268" t="s">
        <v>17632</v>
      </c>
      <c r="P8154" s="268" t="s">
        <v>9484</v>
      </c>
      <c r="Q8154" s="269">
        <v>-9.75</v>
      </c>
      <c r="R8154" s="269">
        <v>-10</v>
      </c>
      <c r="S8154" s="269">
        <v>-53.75</v>
      </c>
      <c r="T8154" s="269">
        <v>-54</v>
      </c>
      <c r="DO8154"/>
    </row>
    <row r="8155" spans="15:119" x14ac:dyDescent="0.25">
      <c r="O8155" s="268" t="s">
        <v>17633</v>
      </c>
      <c r="P8155" s="268" t="s">
        <v>9484</v>
      </c>
      <c r="Q8155" s="269">
        <v>-9.75</v>
      </c>
      <c r="R8155" s="269">
        <v>-10</v>
      </c>
      <c r="S8155" s="269">
        <v>-53.5</v>
      </c>
      <c r="T8155" s="269">
        <v>-53.75</v>
      </c>
      <c r="DO8155"/>
    </row>
    <row r="8156" spans="15:119" x14ac:dyDescent="0.25">
      <c r="O8156" s="268" t="s">
        <v>17634</v>
      </c>
      <c r="P8156" s="268" t="s">
        <v>9482</v>
      </c>
      <c r="Q8156" s="269">
        <v>-9.5</v>
      </c>
      <c r="R8156" s="269">
        <v>-10</v>
      </c>
      <c r="S8156" s="269">
        <v>-53</v>
      </c>
      <c r="T8156" s="269">
        <v>-53.5</v>
      </c>
      <c r="DO8156"/>
    </row>
    <row r="8157" spans="15:119" x14ac:dyDescent="0.25">
      <c r="O8157" s="268" t="s">
        <v>17635</v>
      </c>
      <c r="P8157" s="268" t="s">
        <v>9484</v>
      </c>
      <c r="Q8157" s="269">
        <v>-9.5</v>
      </c>
      <c r="R8157" s="269">
        <v>-9.75</v>
      </c>
      <c r="S8157" s="269">
        <v>-53.25</v>
      </c>
      <c r="T8157" s="269">
        <v>-53.5</v>
      </c>
      <c r="DO8157"/>
    </row>
    <row r="8158" spans="15:119" x14ac:dyDescent="0.25">
      <c r="O8158" s="268" t="s">
        <v>17636</v>
      </c>
      <c r="P8158" s="268" t="s">
        <v>9484</v>
      </c>
      <c r="Q8158" s="269">
        <v>-9.5</v>
      </c>
      <c r="R8158" s="269">
        <v>-9.75</v>
      </c>
      <c r="S8158" s="269">
        <v>-53</v>
      </c>
      <c r="T8158" s="269">
        <v>-53.25</v>
      </c>
      <c r="DO8158"/>
    </row>
    <row r="8159" spans="15:119" x14ac:dyDescent="0.25">
      <c r="O8159" s="268" t="s">
        <v>17637</v>
      </c>
      <c r="P8159" s="268" t="s">
        <v>9484</v>
      </c>
      <c r="Q8159" s="269">
        <v>-9.75</v>
      </c>
      <c r="R8159" s="269">
        <v>-10</v>
      </c>
      <c r="S8159" s="269">
        <v>-53.25</v>
      </c>
      <c r="T8159" s="269">
        <v>-53.5</v>
      </c>
      <c r="DO8159"/>
    </row>
    <row r="8160" spans="15:119" x14ac:dyDescent="0.25">
      <c r="O8160" s="268" t="s">
        <v>17638</v>
      </c>
      <c r="P8160" s="268" t="s">
        <v>9484</v>
      </c>
      <c r="Q8160" s="269">
        <v>-9.75</v>
      </c>
      <c r="R8160" s="269">
        <v>-10</v>
      </c>
      <c r="S8160" s="269">
        <v>-53</v>
      </c>
      <c r="T8160" s="269">
        <v>-53.25</v>
      </c>
      <c r="DO8160"/>
    </row>
    <row r="8161" spans="15:119" x14ac:dyDescent="0.25">
      <c r="O8161" s="268" t="s">
        <v>17639</v>
      </c>
      <c r="P8161" s="268" t="s">
        <v>9482</v>
      </c>
      <c r="Q8161" s="269">
        <v>-9.5</v>
      </c>
      <c r="R8161" s="269">
        <v>-10</v>
      </c>
      <c r="S8161" s="269">
        <v>-52.5</v>
      </c>
      <c r="T8161" s="269">
        <v>-53</v>
      </c>
      <c r="DO8161"/>
    </row>
    <row r="8162" spans="15:119" x14ac:dyDescent="0.25">
      <c r="O8162" s="268" t="s">
        <v>17640</v>
      </c>
      <c r="P8162" s="268" t="s">
        <v>9484</v>
      </c>
      <c r="Q8162" s="269">
        <v>-9.5</v>
      </c>
      <c r="R8162" s="269">
        <v>-9.75</v>
      </c>
      <c r="S8162" s="269">
        <v>-52.75</v>
      </c>
      <c r="T8162" s="269">
        <v>-53</v>
      </c>
      <c r="DO8162"/>
    </row>
    <row r="8163" spans="15:119" x14ac:dyDescent="0.25">
      <c r="O8163" s="268" t="s">
        <v>17641</v>
      </c>
      <c r="P8163" s="268" t="s">
        <v>9484</v>
      </c>
      <c r="Q8163" s="269">
        <v>-9.5</v>
      </c>
      <c r="R8163" s="269">
        <v>-9.75</v>
      </c>
      <c r="S8163" s="269">
        <v>-52.5</v>
      </c>
      <c r="T8163" s="269">
        <v>-52.75</v>
      </c>
      <c r="DO8163"/>
    </row>
    <row r="8164" spans="15:119" x14ac:dyDescent="0.25">
      <c r="O8164" s="268" t="s">
        <v>17642</v>
      </c>
      <c r="P8164" s="268" t="s">
        <v>9484</v>
      </c>
      <c r="Q8164" s="269">
        <v>-9.75</v>
      </c>
      <c r="R8164" s="269">
        <v>-10</v>
      </c>
      <c r="S8164" s="269">
        <v>-52.75</v>
      </c>
      <c r="T8164" s="269">
        <v>-53</v>
      </c>
      <c r="DO8164"/>
    </row>
    <row r="8165" spans="15:119" x14ac:dyDescent="0.25">
      <c r="O8165" s="268" t="s">
        <v>17643</v>
      </c>
      <c r="P8165" s="268" t="s">
        <v>9484</v>
      </c>
      <c r="Q8165" s="269">
        <v>-9.75</v>
      </c>
      <c r="R8165" s="269">
        <v>-10</v>
      </c>
      <c r="S8165" s="269">
        <v>-52.5</v>
      </c>
      <c r="T8165" s="269">
        <v>-52.75</v>
      </c>
      <c r="DO8165"/>
    </row>
    <row r="8166" spans="15:119" x14ac:dyDescent="0.25">
      <c r="O8166" s="268" t="s">
        <v>17644</v>
      </c>
      <c r="P8166" s="268" t="s">
        <v>9480</v>
      </c>
      <c r="Q8166" s="269">
        <v>-9</v>
      </c>
      <c r="R8166" s="269">
        <v>-10</v>
      </c>
      <c r="S8166" s="269">
        <v>-51</v>
      </c>
      <c r="T8166" s="269">
        <v>-52.5</v>
      </c>
      <c r="DO8166"/>
    </row>
    <row r="8167" spans="15:119" x14ac:dyDescent="0.25">
      <c r="O8167" s="268" t="s">
        <v>17645</v>
      </c>
      <c r="P8167" s="268" t="s">
        <v>9482</v>
      </c>
      <c r="Q8167" s="269">
        <v>-9</v>
      </c>
      <c r="R8167" s="269">
        <v>-9.5</v>
      </c>
      <c r="S8167" s="269">
        <v>-52</v>
      </c>
      <c r="T8167" s="269">
        <v>-52.5</v>
      </c>
      <c r="DO8167"/>
    </row>
    <row r="8168" spans="15:119" x14ac:dyDescent="0.25">
      <c r="O8168" s="268" t="s">
        <v>17646</v>
      </c>
      <c r="P8168" s="268" t="s">
        <v>9484</v>
      </c>
      <c r="Q8168" s="269">
        <v>-9</v>
      </c>
      <c r="R8168" s="269">
        <v>-9.25</v>
      </c>
      <c r="S8168" s="269">
        <v>-52.25</v>
      </c>
      <c r="T8168" s="269">
        <v>-52.5</v>
      </c>
      <c r="DO8168"/>
    </row>
    <row r="8169" spans="15:119" x14ac:dyDescent="0.25">
      <c r="O8169" s="268" t="s">
        <v>17647</v>
      </c>
      <c r="P8169" s="268" t="s">
        <v>9484</v>
      </c>
      <c r="Q8169" s="269">
        <v>-9</v>
      </c>
      <c r="R8169" s="269">
        <v>-9.25</v>
      </c>
      <c r="S8169" s="269">
        <v>-52</v>
      </c>
      <c r="T8169" s="269">
        <v>-52.25</v>
      </c>
      <c r="DO8169"/>
    </row>
    <row r="8170" spans="15:119" x14ac:dyDescent="0.25">
      <c r="O8170" s="268" t="s">
        <v>17648</v>
      </c>
      <c r="P8170" s="268" t="s">
        <v>9484</v>
      </c>
      <c r="Q8170" s="269">
        <v>-9.25</v>
      </c>
      <c r="R8170" s="269">
        <v>-9.5</v>
      </c>
      <c r="S8170" s="269">
        <v>-52.25</v>
      </c>
      <c r="T8170" s="269">
        <v>-52.5</v>
      </c>
      <c r="DO8170"/>
    </row>
    <row r="8171" spans="15:119" x14ac:dyDescent="0.25">
      <c r="O8171" s="268" t="s">
        <v>17649</v>
      </c>
      <c r="P8171" s="268" t="s">
        <v>9484</v>
      </c>
      <c r="Q8171" s="269">
        <v>-9.25</v>
      </c>
      <c r="R8171" s="269">
        <v>-9.5</v>
      </c>
      <c r="S8171" s="269">
        <v>-52</v>
      </c>
      <c r="T8171" s="269">
        <v>-52.25</v>
      </c>
      <c r="DO8171"/>
    </row>
    <row r="8172" spans="15:119" x14ac:dyDescent="0.25">
      <c r="O8172" s="268" t="s">
        <v>17650</v>
      </c>
      <c r="P8172" s="268" t="s">
        <v>9482</v>
      </c>
      <c r="Q8172" s="269">
        <v>-9</v>
      </c>
      <c r="R8172" s="269">
        <v>-9.5</v>
      </c>
      <c r="S8172" s="269">
        <v>-51.5</v>
      </c>
      <c r="T8172" s="269">
        <v>-52</v>
      </c>
      <c r="DO8172"/>
    </row>
    <row r="8173" spans="15:119" x14ac:dyDescent="0.25">
      <c r="O8173" s="268" t="s">
        <v>17651</v>
      </c>
      <c r="P8173" s="268" t="s">
        <v>9484</v>
      </c>
      <c r="Q8173" s="269">
        <v>-9</v>
      </c>
      <c r="R8173" s="269">
        <v>-9.25</v>
      </c>
      <c r="S8173" s="269">
        <v>-51.75</v>
      </c>
      <c r="T8173" s="269">
        <v>-52</v>
      </c>
      <c r="DO8173"/>
    </row>
    <row r="8174" spans="15:119" x14ac:dyDescent="0.25">
      <c r="O8174" s="268" t="s">
        <v>17652</v>
      </c>
      <c r="P8174" s="268" t="s">
        <v>9484</v>
      </c>
      <c r="Q8174" s="269">
        <v>-9</v>
      </c>
      <c r="R8174" s="269">
        <v>-9.25</v>
      </c>
      <c r="S8174" s="269">
        <v>-51.5</v>
      </c>
      <c r="T8174" s="269">
        <v>-51.75</v>
      </c>
      <c r="DO8174"/>
    </row>
    <row r="8175" spans="15:119" x14ac:dyDescent="0.25">
      <c r="O8175" s="268" t="s">
        <v>17653</v>
      </c>
      <c r="P8175" s="268" t="s">
        <v>9484</v>
      </c>
      <c r="Q8175" s="269">
        <v>-9.25</v>
      </c>
      <c r="R8175" s="269">
        <v>-9.5</v>
      </c>
      <c r="S8175" s="269">
        <v>-51.75</v>
      </c>
      <c r="T8175" s="269">
        <v>-52</v>
      </c>
      <c r="DO8175"/>
    </row>
    <row r="8176" spans="15:119" x14ac:dyDescent="0.25">
      <c r="O8176" s="268" t="s">
        <v>17654</v>
      </c>
      <c r="P8176" s="268" t="s">
        <v>9484</v>
      </c>
      <c r="Q8176" s="269">
        <v>-9.25</v>
      </c>
      <c r="R8176" s="269">
        <v>-9.5</v>
      </c>
      <c r="S8176" s="269">
        <v>-51.5</v>
      </c>
      <c r="T8176" s="269">
        <v>-51.75</v>
      </c>
      <c r="DO8176"/>
    </row>
    <row r="8177" spans="15:119" x14ac:dyDescent="0.25">
      <c r="O8177" s="268" t="s">
        <v>17655</v>
      </c>
      <c r="P8177" s="268" t="s">
        <v>9482</v>
      </c>
      <c r="Q8177" s="269">
        <v>-9</v>
      </c>
      <c r="R8177" s="269">
        <v>-9.5</v>
      </c>
      <c r="S8177" s="269">
        <v>-51</v>
      </c>
      <c r="T8177" s="269">
        <v>-51.5</v>
      </c>
      <c r="DO8177"/>
    </row>
    <row r="8178" spans="15:119" x14ac:dyDescent="0.25">
      <c r="O8178" s="268" t="s">
        <v>17656</v>
      </c>
      <c r="P8178" s="268" t="s">
        <v>9484</v>
      </c>
      <c r="Q8178" s="269">
        <v>-9</v>
      </c>
      <c r="R8178" s="269">
        <v>-9.25</v>
      </c>
      <c r="S8178" s="269">
        <v>-51.25</v>
      </c>
      <c r="T8178" s="269">
        <v>-51.5</v>
      </c>
      <c r="DO8178"/>
    </row>
    <row r="8179" spans="15:119" x14ac:dyDescent="0.25">
      <c r="O8179" s="268" t="s">
        <v>17657</v>
      </c>
      <c r="P8179" s="268" t="s">
        <v>9484</v>
      </c>
      <c r="Q8179" s="269">
        <v>-9</v>
      </c>
      <c r="R8179" s="269">
        <v>-9.25</v>
      </c>
      <c r="S8179" s="269">
        <v>-51</v>
      </c>
      <c r="T8179" s="269">
        <v>-51.25</v>
      </c>
      <c r="DO8179"/>
    </row>
    <row r="8180" spans="15:119" x14ac:dyDescent="0.25">
      <c r="O8180" s="268" t="s">
        <v>17658</v>
      </c>
      <c r="P8180" s="268" t="s">
        <v>9484</v>
      </c>
      <c r="Q8180" s="269">
        <v>-9.25</v>
      </c>
      <c r="R8180" s="269">
        <v>-9.5</v>
      </c>
      <c r="S8180" s="269">
        <v>-51.25</v>
      </c>
      <c r="T8180" s="269">
        <v>-51.5</v>
      </c>
      <c r="DO8180"/>
    </row>
    <row r="8181" spans="15:119" x14ac:dyDescent="0.25">
      <c r="O8181" s="268" t="s">
        <v>17659</v>
      </c>
      <c r="P8181" s="268" t="s">
        <v>9484</v>
      </c>
      <c r="Q8181" s="269">
        <v>-9.25</v>
      </c>
      <c r="R8181" s="269">
        <v>-9.5</v>
      </c>
      <c r="S8181" s="269">
        <v>-51</v>
      </c>
      <c r="T8181" s="269">
        <v>-51.25</v>
      </c>
      <c r="DO8181"/>
    </row>
    <row r="8182" spans="15:119" x14ac:dyDescent="0.25">
      <c r="O8182" s="268" t="s">
        <v>17660</v>
      </c>
      <c r="P8182" s="268" t="s">
        <v>9482</v>
      </c>
      <c r="Q8182" s="269">
        <v>-9.5</v>
      </c>
      <c r="R8182" s="269">
        <v>-10</v>
      </c>
      <c r="S8182" s="269">
        <v>-52</v>
      </c>
      <c r="T8182" s="269">
        <v>-52.5</v>
      </c>
      <c r="DO8182"/>
    </row>
    <row r="8183" spans="15:119" x14ac:dyDescent="0.25">
      <c r="O8183" s="268" t="s">
        <v>17661</v>
      </c>
      <c r="P8183" s="268" t="s">
        <v>9484</v>
      </c>
      <c r="Q8183" s="269">
        <v>-9.5</v>
      </c>
      <c r="R8183" s="269">
        <v>-9.75</v>
      </c>
      <c r="S8183" s="269">
        <v>-52.25</v>
      </c>
      <c r="T8183" s="269">
        <v>-52.5</v>
      </c>
      <c r="DO8183"/>
    </row>
    <row r="8184" spans="15:119" x14ac:dyDescent="0.25">
      <c r="O8184" s="268" t="s">
        <v>17662</v>
      </c>
      <c r="P8184" s="268" t="s">
        <v>9484</v>
      </c>
      <c r="Q8184" s="269">
        <v>-9.5</v>
      </c>
      <c r="R8184" s="269">
        <v>-9.75</v>
      </c>
      <c r="S8184" s="269">
        <v>-52</v>
      </c>
      <c r="T8184" s="269">
        <v>-52.25</v>
      </c>
      <c r="DO8184"/>
    </row>
    <row r="8185" spans="15:119" x14ac:dyDescent="0.25">
      <c r="O8185" s="268" t="s">
        <v>17663</v>
      </c>
      <c r="P8185" s="268" t="s">
        <v>9484</v>
      </c>
      <c r="Q8185" s="269">
        <v>-9.75</v>
      </c>
      <c r="R8185" s="269">
        <v>-10</v>
      </c>
      <c r="S8185" s="269">
        <v>-52.25</v>
      </c>
      <c r="T8185" s="269">
        <v>-52.5</v>
      </c>
      <c r="DO8185"/>
    </row>
    <row r="8186" spans="15:119" x14ac:dyDescent="0.25">
      <c r="O8186" s="268" t="s">
        <v>17664</v>
      </c>
      <c r="P8186" s="268" t="s">
        <v>9484</v>
      </c>
      <c r="Q8186" s="269">
        <v>-9.75</v>
      </c>
      <c r="R8186" s="269">
        <v>-10</v>
      </c>
      <c r="S8186" s="269">
        <v>-52</v>
      </c>
      <c r="T8186" s="269">
        <v>-52.25</v>
      </c>
      <c r="DO8186"/>
    </row>
    <row r="8187" spans="15:119" x14ac:dyDescent="0.25">
      <c r="O8187" s="268" t="s">
        <v>17665</v>
      </c>
      <c r="P8187" s="268" t="s">
        <v>9482</v>
      </c>
      <c r="Q8187" s="269">
        <v>-9.5</v>
      </c>
      <c r="R8187" s="269">
        <v>-10</v>
      </c>
      <c r="S8187" s="269">
        <v>-51.5</v>
      </c>
      <c r="T8187" s="269">
        <v>-52</v>
      </c>
      <c r="DO8187"/>
    </row>
    <row r="8188" spans="15:119" x14ac:dyDescent="0.25">
      <c r="O8188" s="268" t="s">
        <v>17666</v>
      </c>
      <c r="P8188" s="268" t="s">
        <v>9484</v>
      </c>
      <c r="Q8188" s="269">
        <v>-9.5</v>
      </c>
      <c r="R8188" s="269">
        <v>-9.75</v>
      </c>
      <c r="S8188" s="269">
        <v>-51.75</v>
      </c>
      <c r="T8188" s="269">
        <v>-52</v>
      </c>
      <c r="DO8188"/>
    </row>
    <row r="8189" spans="15:119" x14ac:dyDescent="0.25">
      <c r="O8189" s="268" t="s">
        <v>17667</v>
      </c>
      <c r="P8189" s="268" t="s">
        <v>9484</v>
      </c>
      <c r="Q8189" s="269">
        <v>-9.5</v>
      </c>
      <c r="R8189" s="269">
        <v>-9.75</v>
      </c>
      <c r="S8189" s="269">
        <v>-51.5</v>
      </c>
      <c r="T8189" s="269">
        <v>-51.75</v>
      </c>
      <c r="DO8189"/>
    </row>
    <row r="8190" spans="15:119" x14ac:dyDescent="0.25">
      <c r="O8190" s="268" t="s">
        <v>17668</v>
      </c>
      <c r="P8190" s="268" t="s">
        <v>9484</v>
      </c>
      <c r="Q8190" s="269">
        <v>-9.75</v>
      </c>
      <c r="R8190" s="269">
        <v>-10</v>
      </c>
      <c r="S8190" s="269">
        <v>-51.75</v>
      </c>
      <c r="T8190" s="269">
        <v>-52</v>
      </c>
      <c r="DO8190"/>
    </row>
    <row r="8191" spans="15:119" x14ac:dyDescent="0.25">
      <c r="O8191" s="268" t="s">
        <v>17669</v>
      </c>
      <c r="P8191" s="268" t="s">
        <v>9484</v>
      </c>
      <c r="Q8191" s="269">
        <v>-9.75</v>
      </c>
      <c r="R8191" s="269">
        <v>-10</v>
      </c>
      <c r="S8191" s="269">
        <v>-51.5</v>
      </c>
      <c r="T8191" s="269">
        <v>-51.75</v>
      </c>
      <c r="DO8191"/>
    </row>
    <row r="8192" spans="15:119" x14ac:dyDescent="0.25">
      <c r="O8192" s="268" t="s">
        <v>17670</v>
      </c>
      <c r="P8192" s="268" t="s">
        <v>9482</v>
      </c>
      <c r="Q8192" s="269">
        <v>-9.5</v>
      </c>
      <c r="R8192" s="269">
        <v>-10</v>
      </c>
      <c r="S8192" s="269">
        <v>-51</v>
      </c>
      <c r="T8192" s="269">
        <v>-51.5</v>
      </c>
      <c r="DO8192"/>
    </row>
    <row r="8193" spans="15:119" x14ac:dyDescent="0.25">
      <c r="O8193" s="268" t="s">
        <v>17671</v>
      </c>
      <c r="P8193" s="268" t="s">
        <v>9484</v>
      </c>
      <c r="Q8193" s="269">
        <v>-9.5</v>
      </c>
      <c r="R8193" s="269">
        <v>-9.75</v>
      </c>
      <c r="S8193" s="269">
        <v>-51.25</v>
      </c>
      <c r="T8193" s="269">
        <v>-51.5</v>
      </c>
      <c r="DO8193"/>
    </row>
    <row r="8194" spans="15:119" x14ac:dyDescent="0.25">
      <c r="O8194" s="268" t="s">
        <v>17672</v>
      </c>
      <c r="P8194" s="268" t="s">
        <v>9484</v>
      </c>
      <c r="Q8194" s="269">
        <v>-9.5</v>
      </c>
      <c r="R8194" s="269">
        <v>-9.75</v>
      </c>
      <c r="S8194" s="269">
        <v>-51</v>
      </c>
      <c r="T8194" s="269">
        <v>-51.25</v>
      </c>
      <c r="DO8194"/>
    </row>
    <row r="8195" spans="15:119" x14ac:dyDescent="0.25">
      <c r="O8195" s="268" t="s">
        <v>17673</v>
      </c>
      <c r="P8195" s="268" t="s">
        <v>9484</v>
      </c>
      <c r="Q8195" s="269">
        <v>-9.75</v>
      </c>
      <c r="R8195" s="269">
        <v>-10</v>
      </c>
      <c r="S8195" s="269">
        <v>-51.25</v>
      </c>
      <c r="T8195" s="269">
        <v>-51.5</v>
      </c>
      <c r="DO8195"/>
    </row>
    <row r="8196" spans="15:119" x14ac:dyDescent="0.25">
      <c r="O8196" s="268" t="s">
        <v>17674</v>
      </c>
      <c r="P8196" s="268" t="s">
        <v>9484</v>
      </c>
      <c r="Q8196" s="269">
        <v>-9.75</v>
      </c>
      <c r="R8196" s="269">
        <v>-10</v>
      </c>
      <c r="S8196" s="269">
        <v>-51</v>
      </c>
      <c r="T8196" s="269">
        <v>-51.25</v>
      </c>
      <c r="DO8196"/>
    </row>
    <row r="8197" spans="15:119" x14ac:dyDescent="0.25">
      <c r="O8197" s="268" t="s">
        <v>17675</v>
      </c>
      <c r="P8197" s="268" t="s">
        <v>9478</v>
      </c>
      <c r="Q8197" s="269">
        <v>-8</v>
      </c>
      <c r="R8197" s="269">
        <v>-10</v>
      </c>
      <c r="S8197" s="269">
        <v>-48</v>
      </c>
      <c r="T8197" s="269">
        <v>-51</v>
      </c>
      <c r="DO8197"/>
    </row>
    <row r="8198" spans="15:119" x14ac:dyDescent="0.25">
      <c r="O8198" s="268" t="s">
        <v>17676</v>
      </c>
      <c r="P8198" s="268" t="s">
        <v>9480</v>
      </c>
      <c r="Q8198" s="269">
        <v>-8</v>
      </c>
      <c r="R8198" s="269">
        <v>-9</v>
      </c>
      <c r="S8198" s="269">
        <v>-49.5</v>
      </c>
      <c r="T8198" s="269">
        <v>-51</v>
      </c>
      <c r="DO8198"/>
    </row>
    <row r="8199" spans="15:119" x14ac:dyDescent="0.25">
      <c r="O8199" s="268" t="s">
        <v>17677</v>
      </c>
      <c r="P8199" s="268" t="s">
        <v>9482</v>
      </c>
      <c r="Q8199" s="269">
        <v>-8</v>
      </c>
      <c r="R8199" s="269">
        <v>-8.5</v>
      </c>
      <c r="S8199" s="269">
        <v>-50.5</v>
      </c>
      <c r="T8199" s="269">
        <v>-51</v>
      </c>
      <c r="DO8199"/>
    </row>
    <row r="8200" spans="15:119" x14ac:dyDescent="0.25">
      <c r="O8200" s="268" t="s">
        <v>17678</v>
      </c>
      <c r="P8200" s="268" t="s">
        <v>9484</v>
      </c>
      <c r="Q8200" s="269">
        <v>-8</v>
      </c>
      <c r="R8200" s="269">
        <v>-8.25</v>
      </c>
      <c r="S8200" s="269">
        <v>-50.75</v>
      </c>
      <c r="T8200" s="269">
        <v>-51</v>
      </c>
      <c r="DO8200"/>
    </row>
    <row r="8201" spans="15:119" x14ac:dyDescent="0.25">
      <c r="O8201" s="268" t="s">
        <v>17679</v>
      </c>
      <c r="P8201" s="268" t="s">
        <v>9484</v>
      </c>
      <c r="Q8201" s="269">
        <v>-8</v>
      </c>
      <c r="R8201" s="269">
        <v>-8.25</v>
      </c>
      <c r="S8201" s="269">
        <v>-50.5</v>
      </c>
      <c r="T8201" s="269">
        <v>-50.75</v>
      </c>
      <c r="DO8201"/>
    </row>
    <row r="8202" spans="15:119" x14ac:dyDescent="0.25">
      <c r="O8202" s="268" t="s">
        <v>17680</v>
      </c>
      <c r="P8202" s="268" t="s">
        <v>9484</v>
      </c>
      <c r="Q8202" s="269">
        <v>-8.25</v>
      </c>
      <c r="R8202" s="269">
        <v>-8.5</v>
      </c>
      <c r="S8202" s="269">
        <v>-50.75</v>
      </c>
      <c r="T8202" s="269">
        <v>-51</v>
      </c>
      <c r="DO8202"/>
    </row>
    <row r="8203" spans="15:119" x14ac:dyDescent="0.25">
      <c r="O8203" s="268" t="s">
        <v>17681</v>
      </c>
      <c r="P8203" s="268" t="s">
        <v>9484</v>
      </c>
      <c r="Q8203" s="269">
        <v>-8.25</v>
      </c>
      <c r="R8203" s="269">
        <v>-8.5</v>
      </c>
      <c r="S8203" s="269">
        <v>-50.5</v>
      </c>
      <c r="T8203" s="269">
        <v>-50.75</v>
      </c>
      <c r="DO8203"/>
    </row>
    <row r="8204" spans="15:119" x14ac:dyDescent="0.25">
      <c r="O8204" s="268" t="s">
        <v>17682</v>
      </c>
      <c r="P8204" s="268" t="s">
        <v>9482</v>
      </c>
      <c r="Q8204" s="269">
        <v>-8</v>
      </c>
      <c r="R8204" s="269">
        <v>-8.5</v>
      </c>
      <c r="S8204" s="269">
        <v>-50</v>
      </c>
      <c r="T8204" s="269">
        <v>-50.5</v>
      </c>
      <c r="DO8204"/>
    </row>
    <row r="8205" spans="15:119" x14ac:dyDescent="0.25">
      <c r="O8205" s="268" t="s">
        <v>17683</v>
      </c>
      <c r="P8205" s="268" t="s">
        <v>9484</v>
      </c>
      <c r="Q8205" s="269">
        <v>-8</v>
      </c>
      <c r="R8205" s="269">
        <v>-8.25</v>
      </c>
      <c r="S8205" s="269">
        <v>-50.25</v>
      </c>
      <c r="T8205" s="269">
        <v>-50.5</v>
      </c>
      <c r="DO8205"/>
    </row>
    <row r="8206" spans="15:119" x14ac:dyDescent="0.25">
      <c r="O8206" s="268" t="s">
        <v>17684</v>
      </c>
      <c r="P8206" s="268" t="s">
        <v>9484</v>
      </c>
      <c r="Q8206" s="269">
        <v>-8</v>
      </c>
      <c r="R8206" s="269">
        <v>-8.25</v>
      </c>
      <c r="S8206" s="269">
        <v>-50</v>
      </c>
      <c r="T8206" s="269">
        <v>-50.25</v>
      </c>
      <c r="DO8206"/>
    </row>
    <row r="8207" spans="15:119" x14ac:dyDescent="0.25">
      <c r="O8207" s="268" t="s">
        <v>17685</v>
      </c>
      <c r="P8207" s="268" t="s">
        <v>9484</v>
      </c>
      <c r="Q8207" s="269">
        <v>-8.25</v>
      </c>
      <c r="R8207" s="269">
        <v>-8.5</v>
      </c>
      <c r="S8207" s="269">
        <v>-50.25</v>
      </c>
      <c r="T8207" s="269">
        <v>-50.5</v>
      </c>
      <c r="DO8207"/>
    </row>
    <row r="8208" spans="15:119" x14ac:dyDescent="0.25">
      <c r="O8208" s="268" t="s">
        <v>17686</v>
      </c>
      <c r="P8208" s="268" t="s">
        <v>9484</v>
      </c>
      <c r="Q8208" s="269">
        <v>-8.25</v>
      </c>
      <c r="R8208" s="269">
        <v>-8.5</v>
      </c>
      <c r="S8208" s="269">
        <v>-50</v>
      </c>
      <c r="T8208" s="269">
        <v>-50.25</v>
      </c>
      <c r="DO8208"/>
    </row>
    <row r="8209" spans="15:119" x14ac:dyDescent="0.25">
      <c r="O8209" s="268" t="s">
        <v>17687</v>
      </c>
      <c r="P8209" s="268" t="s">
        <v>9482</v>
      </c>
      <c r="Q8209" s="269">
        <v>-8</v>
      </c>
      <c r="R8209" s="269">
        <v>-8.5</v>
      </c>
      <c r="S8209" s="269">
        <v>-49.5</v>
      </c>
      <c r="T8209" s="269">
        <v>-50</v>
      </c>
      <c r="DO8209"/>
    </row>
    <row r="8210" spans="15:119" x14ac:dyDescent="0.25">
      <c r="O8210" s="268" t="s">
        <v>17688</v>
      </c>
      <c r="P8210" s="268" t="s">
        <v>9484</v>
      </c>
      <c r="Q8210" s="269">
        <v>-8</v>
      </c>
      <c r="R8210" s="269">
        <v>-8.25</v>
      </c>
      <c r="S8210" s="269">
        <v>-49.75</v>
      </c>
      <c r="T8210" s="269">
        <v>-50</v>
      </c>
      <c r="DO8210"/>
    </row>
    <row r="8211" spans="15:119" x14ac:dyDescent="0.25">
      <c r="O8211" s="268" t="s">
        <v>17689</v>
      </c>
      <c r="P8211" s="268" t="s">
        <v>9484</v>
      </c>
      <c r="Q8211" s="269">
        <v>-8</v>
      </c>
      <c r="R8211" s="269">
        <v>-8.25</v>
      </c>
      <c r="S8211" s="269">
        <v>-49.5</v>
      </c>
      <c r="T8211" s="269">
        <v>-49.75</v>
      </c>
      <c r="DO8211"/>
    </row>
    <row r="8212" spans="15:119" x14ac:dyDescent="0.25">
      <c r="O8212" s="268" t="s">
        <v>17690</v>
      </c>
      <c r="P8212" s="268" t="s">
        <v>9484</v>
      </c>
      <c r="Q8212" s="269">
        <v>-8.25</v>
      </c>
      <c r="R8212" s="269">
        <v>-8.5</v>
      </c>
      <c r="S8212" s="269">
        <v>-49.75</v>
      </c>
      <c r="T8212" s="269">
        <v>-50</v>
      </c>
      <c r="DO8212"/>
    </row>
    <row r="8213" spans="15:119" x14ac:dyDescent="0.25">
      <c r="O8213" s="268" t="s">
        <v>17691</v>
      </c>
      <c r="P8213" s="268" t="s">
        <v>9484</v>
      </c>
      <c r="Q8213" s="269">
        <v>-8.25</v>
      </c>
      <c r="R8213" s="269">
        <v>-8.5</v>
      </c>
      <c r="S8213" s="269">
        <v>-49.5</v>
      </c>
      <c r="T8213" s="269">
        <v>-49.75</v>
      </c>
      <c r="DO8213"/>
    </row>
    <row r="8214" spans="15:119" x14ac:dyDescent="0.25">
      <c r="O8214" s="268" t="s">
        <v>17692</v>
      </c>
      <c r="P8214" s="268" t="s">
        <v>9482</v>
      </c>
      <c r="Q8214" s="269">
        <v>-8.5</v>
      </c>
      <c r="R8214" s="269">
        <v>-9</v>
      </c>
      <c r="S8214" s="269">
        <v>-50.5</v>
      </c>
      <c r="T8214" s="269">
        <v>-51</v>
      </c>
      <c r="DO8214"/>
    </row>
    <row r="8215" spans="15:119" x14ac:dyDescent="0.25">
      <c r="O8215" s="268" t="s">
        <v>17693</v>
      </c>
      <c r="P8215" s="268" t="s">
        <v>9484</v>
      </c>
      <c r="Q8215" s="269">
        <v>-8.5</v>
      </c>
      <c r="R8215" s="269">
        <v>-8.75</v>
      </c>
      <c r="S8215" s="269">
        <v>-50.75</v>
      </c>
      <c r="T8215" s="269">
        <v>-51</v>
      </c>
      <c r="DO8215"/>
    </row>
    <row r="8216" spans="15:119" x14ac:dyDescent="0.25">
      <c r="O8216" s="268" t="s">
        <v>17694</v>
      </c>
      <c r="P8216" s="268" t="s">
        <v>9484</v>
      </c>
      <c r="Q8216" s="269">
        <v>-8.5</v>
      </c>
      <c r="R8216" s="269">
        <v>-8.75</v>
      </c>
      <c r="S8216" s="269">
        <v>-50.5</v>
      </c>
      <c r="T8216" s="269">
        <v>-50.75</v>
      </c>
      <c r="DO8216"/>
    </row>
    <row r="8217" spans="15:119" x14ac:dyDescent="0.25">
      <c r="O8217" s="268" t="s">
        <v>17695</v>
      </c>
      <c r="P8217" s="268" t="s">
        <v>9484</v>
      </c>
      <c r="Q8217" s="269">
        <v>-8.75</v>
      </c>
      <c r="R8217" s="269">
        <v>-9</v>
      </c>
      <c r="S8217" s="269">
        <v>-50.75</v>
      </c>
      <c r="T8217" s="269">
        <v>-51</v>
      </c>
      <c r="DO8217"/>
    </row>
    <row r="8218" spans="15:119" x14ac:dyDescent="0.25">
      <c r="O8218" s="268" t="s">
        <v>17696</v>
      </c>
      <c r="P8218" s="268" t="s">
        <v>9484</v>
      </c>
      <c r="Q8218" s="269">
        <v>-8.75</v>
      </c>
      <c r="R8218" s="269">
        <v>-9</v>
      </c>
      <c r="S8218" s="269">
        <v>-50.5</v>
      </c>
      <c r="T8218" s="269">
        <v>-50.75</v>
      </c>
      <c r="DO8218"/>
    </row>
    <row r="8219" spans="15:119" x14ac:dyDescent="0.25">
      <c r="O8219" s="268" t="s">
        <v>17697</v>
      </c>
      <c r="P8219" s="268" t="s">
        <v>9482</v>
      </c>
      <c r="Q8219" s="269">
        <v>-8.5</v>
      </c>
      <c r="R8219" s="269">
        <v>-9</v>
      </c>
      <c r="S8219" s="269">
        <v>-50</v>
      </c>
      <c r="T8219" s="269">
        <v>-50.5</v>
      </c>
      <c r="DO8219"/>
    </row>
    <row r="8220" spans="15:119" x14ac:dyDescent="0.25">
      <c r="O8220" s="268" t="s">
        <v>17698</v>
      </c>
      <c r="P8220" s="268" t="s">
        <v>9484</v>
      </c>
      <c r="Q8220" s="269">
        <v>-8.5</v>
      </c>
      <c r="R8220" s="269">
        <v>-8.75</v>
      </c>
      <c r="S8220" s="269">
        <v>-50.25</v>
      </c>
      <c r="T8220" s="269">
        <v>-50.5</v>
      </c>
      <c r="DO8220"/>
    </row>
    <row r="8221" spans="15:119" x14ac:dyDescent="0.25">
      <c r="O8221" s="268" t="s">
        <v>17699</v>
      </c>
      <c r="P8221" s="268" t="s">
        <v>9484</v>
      </c>
      <c r="Q8221" s="269">
        <v>-8.5</v>
      </c>
      <c r="R8221" s="269">
        <v>-8.75</v>
      </c>
      <c r="S8221" s="269">
        <v>-50</v>
      </c>
      <c r="T8221" s="269">
        <v>-50.25</v>
      </c>
      <c r="DO8221"/>
    </row>
    <row r="8222" spans="15:119" x14ac:dyDescent="0.25">
      <c r="O8222" s="268" t="s">
        <v>17700</v>
      </c>
      <c r="P8222" s="268" t="s">
        <v>9484</v>
      </c>
      <c r="Q8222" s="269">
        <v>-8.75</v>
      </c>
      <c r="R8222" s="269">
        <v>-9</v>
      </c>
      <c r="S8222" s="269">
        <v>-50.25</v>
      </c>
      <c r="T8222" s="269">
        <v>-50.5</v>
      </c>
      <c r="DO8222"/>
    </row>
    <row r="8223" spans="15:119" x14ac:dyDescent="0.25">
      <c r="O8223" s="268" t="s">
        <v>17701</v>
      </c>
      <c r="P8223" s="268" t="s">
        <v>9484</v>
      </c>
      <c r="Q8223" s="269">
        <v>-8.75</v>
      </c>
      <c r="R8223" s="269">
        <v>-9</v>
      </c>
      <c r="S8223" s="269">
        <v>-50</v>
      </c>
      <c r="T8223" s="269">
        <v>-50.25</v>
      </c>
      <c r="DO8223"/>
    </row>
    <row r="8224" spans="15:119" x14ac:dyDescent="0.25">
      <c r="O8224" s="268" t="s">
        <v>17702</v>
      </c>
      <c r="P8224" s="268" t="s">
        <v>9482</v>
      </c>
      <c r="Q8224" s="269">
        <v>-8.5</v>
      </c>
      <c r="R8224" s="269">
        <v>-9</v>
      </c>
      <c r="S8224" s="269">
        <v>-49.5</v>
      </c>
      <c r="T8224" s="269">
        <v>-50</v>
      </c>
      <c r="DO8224"/>
    </row>
    <row r="8225" spans="15:119" x14ac:dyDescent="0.25">
      <c r="O8225" s="268" t="s">
        <v>17703</v>
      </c>
      <c r="P8225" s="268" t="s">
        <v>9484</v>
      </c>
      <c r="Q8225" s="269">
        <v>-8.5</v>
      </c>
      <c r="R8225" s="269">
        <v>-8.75</v>
      </c>
      <c r="S8225" s="269">
        <v>-49.75</v>
      </c>
      <c r="T8225" s="269">
        <v>-50</v>
      </c>
      <c r="DO8225"/>
    </row>
    <row r="8226" spans="15:119" x14ac:dyDescent="0.25">
      <c r="O8226" s="268" t="s">
        <v>17704</v>
      </c>
      <c r="P8226" s="268" t="s">
        <v>9484</v>
      </c>
      <c r="Q8226" s="269">
        <v>-8.5</v>
      </c>
      <c r="R8226" s="269">
        <v>-8.75</v>
      </c>
      <c r="S8226" s="269">
        <v>-49.5</v>
      </c>
      <c r="T8226" s="269">
        <v>-49.75</v>
      </c>
      <c r="DO8226"/>
    </row>
    <row r="8227" spans="15:119" x14ac:dyDescent="0.25">
      <c r="O8227" s="268" t="s">
        <v>17705</v>
      </c>
      <c r="P8227" s="268" t="s">
        <v>9484</v>
      </c>
      <c r="Q8227" s="269">
        <v>-8.75</v>
      </c>
      <c r="R8227" s="269">
        <v>-9</v>
      </c>
      <c r="S8227" s="269">
        <v>-49.75</v>
      </c>
      <c r="T8227" s="269">
        <v>-50</v>
      </c>
      <c r="DO8227"/>
    </row>
    <row r="8228" spans="15:119" x14ac:dyDescent="0.25">
      <c r="O8228" s="268" t="s">
        <v>17706</v>
      </c>
      <c r="P8228" s="268" t="s">
        <v>9484</v>
      </c>
      <c r="Q8228" s="269">
        <v>-8.75</v>
      </c>
      <c r="R8228" s="269">
        <v>-9</v>
      </c>
      <c r="S8228" s="269">
        <v>-49.5</v>
      </c>
      <c r="T8228" s="269">
        <v>-49.75</v>
      </c>
      <c r="DO8228"/>
    </row>
    <row r="8229" spans="15:119" x14ac:dyDescent="0.25">
      <c r="O8229" s="268" t="s">
        <v>17707</v>
      </c>
      <c r="P8229" s="268" t="s">
        <v>9480</v>
      </c>
      <c r="Q8229" s="269">
        <v>-8</v>
      </c>
      <c r="R8229" s="269">
        <v>-9</v>
      </c>
      <c r="S8229" s="269">
        <v>-48</v>
      </c>
      <c r="T8229" s="269">
        <v>-49.5</v>
      </c>
      <c r="DO8229"/>
    </row>
    <row r="8230" spans="15:119" x14ac:dyDescent="0.25">
      <c r="O8230" s="268" t="s">
        <v>17708</v>
      </c>
      <c r="P8230" s="268" t="s">
        <v>9482</v>
      </c>
      <c r="Q8230" s="269">
        <v>-8</v>
      </c>
      <c r="R8230" s="269">
        <v>-8.5</v>
      </c>
      <c r="S8230" s="269">
        <v>-49</v>
      </c>
      <c r="T8230" s="269">
        <v>-49.5</v>
      </c>
      <c r="DO8230"/>
    </row>
    <row r="8231" spans="15:119" x14ac:dyDescent="0.25">
      <c r="O8231" s="268" t="s">
        <v>17709</v>
      </c>
      <c r="P8231" s="268" t="s">
        <v>9484</v>
      </c>
      <c r="Q8231" s="269">
        <v>-8</v>
      </c>
      <c r="R8231" s="269">
        <v>-8.25</v>
      </c>
      <c r="S8231" s="269">
        <v>-49.25</v>
      </c>
      <c r="T8231" s="269">
        <v>-49.5</v>
      </c>
      <c r="DO8231"/>
    </row>
    <row r="8232" spans="15:119" x14ac:dyDescent="0.25">
      <c r="O8232" s="268" t="s">
        <v>17710</v>
      </c>
      <c r="P8232" s="268" t="s">
        <v>9484</v>
      </c>
      <c r="Q8232" s="269">
        <v>-8</v>
      </c>
      <c r="R8232" s="269">
        <v>-8.25</v>
      </c>
      <c r="S8232" s="269">
        <v>-49</v>
      </c>
      <c r="T8232" s="269">
        <v>-49.25</v>
      </c>
      <c r="DO8232"/>
    </row>
    <row r="8233" spans="15:119" x14ac:dyDescent="0.25">
      <c r="O8233" s="268" t="s">
        <v>17711</v>
      </c>
      <c r="P8233" s="268" t="s">
        <v>9484</v>
      </c>
      <c r="Q8233" s="269">
        <v>-8.25</v>
      </c>
      <c r="R8233" s="269">
        <v>-8.5</v>
      </c>
      <c r="S8233" s="269">
        <v>-49.25</v>
      </c>
      <c r="T8233" s="269">
        <v>-49.5</v>
      </c>
      <c r="DO8233"/>
    </row>
    <row r="8234" spans="15:119" x14ac:dyDescent="0.25">
      <c r="O8234" s="268" t="s">
        <v>17712</v>
      </c>
      <c r="P8234" s="268" t="s">
        <v>9484</v>
      </c>
      <c r="Q8234" s="269">
        <v>-8.25</v>
      </c>
      <c r="R8234" s="269">
        <v>-8.5</v>
      </c>
      <c r="S8234" s="269">
        <v>-49</v>
      </c>
      <c r="T8234" s="269">
        <v>-49.25</v>
      </c>
      <c r="DO8234"/>
    </row>
    <row r="8235" spans="15:119" x14ac:dyDescent="0.25">
      <c r="O8235" s="268" t="s">
        <v>17713</v>
      </c>
      <c r="P8235" s="268" t="s">
        <v>9482</v>
      </c>
      <c r="Q8235" s="269">
        <v>-8</v>
      </c>
      <c r="R8235" s="269">
        <v>-8.5</v>
      </c>
      <c r="S8235" s="269">
        <v>-48.5</v>
      </c>
      <c r="T8235" s="269">
        <v>-49</v>
      </c>
      <c r="DO8235"/>
    </row>
    <row r="8236" spans="15:119" x14ac:dyDescent="0.25">
      <c r="O8236" s="268" t="s">
        <v>17714</v>
      </c>
      <c r="P8236" s="268" t="s">
        <v>9484</v>
      </c>
      <c r="Q8236" s="269">
        <v>-8</v>
      </c>
      <c r="R8236" s="269">
        <v>-8.25</v>
      </c>
      <c r="S8236" s="269">
        <v>-48.75</v>
      </c>
      <c r="T8236" s="269">
        <v>-49</v>
      </c>
      <c r="DO8236"/>
    </row>
    <row r="8237" spans="15:119" x14ac:dyDescent="0.25">
      <c r="O8237" s="268" t="s">
        <v>17715</v>
      </c>
      <c r="P8237" s="268" t="s">
        <v>9484</v>
      </c>
      <c r="Q8237" s="269">
        <v>-8</v>
      </c>
      <c r="R8237" s="269">
        <v>-8.25</v>
      </c>
      <c r="S8237" s="269">
        <v>-48.5</v>
      </c>
      <c r="T8237" s="269">
        <v>-48.75</v>
      </c>
      <c r="DO8237"/>
    </row>
    <row r="8238" spans="15:119" x14ac:dyDescent="0.25">
      <c r="O8238" s="268" t="s">
        <v>17716</v>
      </c>
      <c r="P8238" s="268" t="s">
        <v>9484</v>
      </c>
      <c r="Q8238" s="269">
        <v>-8.25</v>
      </c>
      <c r="R8238" s="269">
        <v>-8.5</v>
      </c>
      <c r="S8238" s="269">
        <v>-48.75</v>
      </c>
      <c r="T8238" s="269">
        <v>-49</v>
      </c>
      <c r="DO8238"/>
    </row>
    <row r="8239" spans="15:119" x14ac:dyDescent="0.25">
      <c r="O8239" s="268" t="s">
        <v>17717</v>
      </c>
      <c r="P8239" s="268" t="s">
        <v>9484</v>
      </c>
      <c r="Q8239" s="269">
        <v>-8.25</v>
      </c>
      <c r="R8239" s="269">
        <v>-8.5</v>
      </c>
      <c r="S8239" s="269">
        <v>-48.5</v>
      </c>
      <c r="T8239" s="269">
        <v>-48.75</v>
      </c>
      <c r="DO8239"/>
    </row>
    <row r="8240" spans="15:119" x14ac:dyDescent="0.25">
      <c r="O8240" s="268" t="s">
        <v>17718</v>
      </c>
      <c r="P8240" s="268" t="s">
        <v>9482</v>
      </c>
      <c r="Q8240" s="269">
        <v>-8</v>
      </c>
      <c r="R8240" s="269">
        <v>-8.5</v>
      </c>
      <c r="S8240" s="269">
        <v>-48</v>
      </c>
      <c r="T8240" s="269">
        <v>-48.5</v>
      </c>
      <c r="DO8240"/>
    </row>
    <row r="8241" spans="15:119" x14ac:dyDescent="0.25">
      <c r="O8241" s="268" t="s">
        <v>17719</v>
      </c>
      <c r="P8241" s="268" t="s">
        <v>9484</v>
      </c>
      <c r="Q8241" s="269">
        <v>-8</v>
      </c>
      <c r="R8241" s="269">
        <v>-8.25</v>
      </c>
      <c r="S8241" s="269">
        <v>-48.25</v>
      </c>
      <c r="T8241" s="269">
        <v>-48.5</v>
      </c>
      <c r="DO8241"/>
    </row>
    <row r="8242" spans="15:119" x14ac:dyDescent="0.25">
      <c r="O8242" s="268" t="s">
        <v>17720</v>
      </c>
      <c r="P8242" s="268" t="s">
        <v>9484</v>
      </c>
      <c r="Q8242" s="269">
        <v>-8</v>
      </c>
      <c r="R8242" s="269">
        <v>-8.25</v>
      </c>
      <c r="S8242" s="269">
        <v>-48</v>
      </c>
      <c r="T8242" s="269">
        <v>-48.25</v>
      </c>
      <c r="DO8242"/>
    </row>
    <row r="8243" spans="15:119" x14ac:dyDescent="0.25">
      <c r="O8243" s="268" t="s">
        <v>17721</v>
      </c>
      <c r="P8243" s="268" t="s">
        <v>9484</v>
      </c>
      <c r="Q8243" s="269">
        <v>-8.25</v>
      </c>
      <c r="R8243" s="269">
        <v>-8.5</v>
      </c>
      <c r="S8243" s="269">
        <v>-48.25</v>
      </c>
      <c r="T8243" s="269">
        <v>-48.5</v>
      </c>
      <c r="DO8243"/>
    </row>
    <row r="8244" spans="15:119" x14ac:dyDescent="0.25">
      <c r="O8244" s="268" t="s">
        <v>17722</v>
      </c>
      <c r="P8244" s="268" t="s">
        <v>9484</v>
      </c>
      <c r="Q8244" s="269">
        <v>-8.25</v>
      </c>
      <c r="R8244" s="269">
        <v>-8.5</v>
      </c>
      <c r="S8244" s="269">
        <v>-48</v>
      </c>
      <c r="T8244" s="269">
        <v>-48.25</v>
      </c>
      <c r="DO8244"/>
    </row>
    <row r="8245" spans="15:119" x14ac:dyDescent="0.25">
      <c r="O8245" s="268" t="s">
        <v>17723</v>
      </c>
      <c r="P8245" s="268" t="s">
        <v>9482</v>
      </c>
      <c r="Q8245" s="269">
        <v>-8.5</v>
      </c>
      <c r="R8245" s="269">
        <v>-9</v>
      </c>
      <c r="S8245" s="269">
        <v>-49</v>
      </c>
      <c r="T8245" s="269">
        <v>-49.5</v>
      </c>
      <c r="DO8245"/>
    </row>
    <row r="8246" spans="15:119" x14ac:dyDescent="0.25">
      <c r="O8246" s="268" t="s">
        <v>17724</v>
      </c>
      <c r="P8246" s="268" t="s">
        <v>9484</v>
      </c>
      <c r="Q8246" s="269">
        <v>-8.5</v>
      </c>
      <c r="R8246" s="269">
        <v>-8.75</v>
      </c>
      <c r="S8246" s="269">
        <v>-49.25</v>
      </c>
      <c r="T8246" s="269">
        <v>-49.5</v>
      </c>
      <c r="DO8246"/>
    </row>
    <row r="8247" spans="15:119" x14ac:dyDescent="0.25">
      <c r="O8247" s="268" t="s">
        <v>17725</v>
      </c>
      <c r="P8247" s="268" t="s">
        <v>9484</v>
      </c>
      <c r="Q8247" s="269">
        <v>-8.5</v>
      </c>
      <c r="R8247" s="269">
        <v>-8.75</v>
      </c>
      <c r="S8247" s="269">
        <v>-49</v>
      </c>
      <c r="T8247" s="269">
        <v>-49.25</v>
      </c>
      <c r="DO8247"/>
    </row>
    <row r="8248" spans="15:119" x14ac:dyDescent="0.25">
      <c r="O8248" s="268" t="s">
        <v>17726</v>
      </c>
      <c r="P8248" s="268" t="s">
        <v>9484</v>
      </c>
      <c r="Q8248" s="269">
        <v>-8.75</v>
      </c>
      <c r="R8248" s="269">
        <v>-9</v>
      </c>
      <c r="S8248" s="269">
        <v>-49.25</v>
      </c>
      <c r="T8248" s="269">
        <v>-49.5</v>
      </c>
      <c r="DO8248"/>
    </row>
    <row r="8249" spans="15:119" x14ac:dyDescent="0.25">
      <c r="O8249" s="268" t="s">
        <v>17727</v>
      </c>
      <c r="P8249" s="268" t="s">
        <v>9484</v>
      </c>
      <c r="Q8249" s="269">
        <v>-8.75</v>
      </c>
      <c r="R8249" s="269">
        <v>-9</v>
      </c>
      <c r="S8249" s="269">
        <v>-49</v>
      </c>
      <c r="T8249" s="269">
        <v>-49.25</v>
      </c>
      <c r="DO8249"/>
    </row>
    <row r="8250" spans="15:119" x14ac:dyDescent="0.25">
      <c r="O8250" s="268" t="s">
        <v>17728</v>
      </c>
      <c r="P8250" s="268" t="s">
        <v>9482</v>
      </c>
      <c r="Q8250" s="269">
        <v>-8.5</v>
      </c>
      <c r="R8250" s="269">
        <v>-9</v>
      </c>
      <c r="S8250" s="269">
        <v>-48.5</v>
      </c>
      <c r="T8250" s="269">
        <v>-49</v>
      </c>
      <c r="DO8250"/>
    </row>
    <row r="8251" spans="15:119" x14ac:dyDescent="0.25">
      <c r="O8251" s="268" t="s">
        <v>17729</v>
      </c>
      <c r="P8251" s="268" t="s">
        <v>9484</v>
      </c>
      <c r="Q8251" s="269">
        <v>-8.5</v>
      </c>
      <c r="R8251" s="269">
        <v>-8.75</v>
      </c>
      <c r="S8251" s="269">
        <v>-48.75</v>
      </c>
      <c r="T8251" s="269">
        <v>-49</v>
      </c>
      <c r="DO8251"/>
    </row>
    <row r="8252" spans="15:119" x14ac:dyDescent="0.25">
      <c r="O8252" s="268" t="s">
        <v>17730</v>
      </c>
      <c r="P8252" s="268" t="s">
        <v>9484</v>
      </c>
      <c r="Q8252" s="269">
        <v>-8.5</v>
      </c>
      <c r="R8252" s="269">
        <v>-8.75</v>
      </c>
      <c r="S8252" s="269">
        <v>-48.5</v>
      </c>
      <c r="T8252" s="269">
        <v>-48.75</v>
      </c>
      <c r="DO8252"/>
    </row>
    <row r="8253" spans="15:119" x14ac:dyDescent="0.25">
      <c r="O8253" s="268" t="s">
        <v>17731</v>
      </c>
      <c r="P8253" s="268" t="s">
        <v>9484</v>
      </c>
      <c r="Q8253" s="269">
        <v>-8.75</v>
      </c>
      <c r="R8253" s="269">
        <v>-9</v>
      </c>
      <c r="S8253" s="269">
        <v>-48.75</v>
      </c>
      <c r="T8253" s="269">
        <v>-49</v>
      </c>
      <c r="DO8253"/>
    </row>
    <row r="8254" spans="15:119" x14ac:dyDescent="0.25">
      <c r="O8254" s="268" t="s">
        <v>17732</v>
      </c>
      <c r="P8254" s="268" t="s">
        <v>9484</v>
      </c>
      <c r="Q8254" s="269">
        <v>-8.75</v>
      </c>
      <c r="R8254" s="269">
        <v>-9</v>
      </c>
      <c r="S8254" s="269">
        <v>-48.5</v>
      </c>
      <c r="T8254" s="269">
        <v>-48.75</v>
      </c>
      <c r="DO8254"/>
    </row>
    <row r="8255" spans="15:119" x14ac:dyDescent="0.25">
      <c r="O8255" s="268" t="s">
        <v>17733</v>
      </c>
      <c r="P8255" s="268" t="s">
        <v>9482</v>
      </c>
      <c r="Q8255" s="269">
        <v>-8.5</v>
      </c>
      <c r="R8255" s="269">
        <v>-9</v>
      </c>
      <c r="S8255" s="269">
        <v>-48</v>
      </c>
      <c r="T8255" s="269">
        <v>-48.5</v>
      </c>
      <c r="DO8255"/>
    </row>
    <row r="8256" spans="15:119" x14ac:dyDescent="0.25">
      <c r="O8256" s="268" t="s">
        <v>17734</v>
      </c>
      <c r="P8256" s="268" t="s">
        <v>9484</v>
      </c>
      <c r="Q8256" s="269">
        <v>-8.5</v>
      </c>
      <c r="R8256" s="269">
        <v>-8.75</v>
      </c>
      <c r="S8256" s="269">
        <v>-48.25</v>
      </c>
      <c r="T8256" s="269">
        <v>-48.5</v>
      </c>
      <c r="DO8256"/>
    </row>
    <row r="8257" spans="15:119" x14ac:dyDescent="0.25">
      <c r="O8257" s="268" t="s">
        <v>17735</v>
      </c>
      <c r="P8257" s="268" t="s">
        <v>9484</v>
      </c>
      <c r="Q8257" s="269">
        <v>-8.5</v>
      </c>
      <c r="R8257" s="269">
        <v>-8.75</v>
      </c>
      <c r="S8257" s="269">
        <v>-48</v>
      </c>
      <c r="T8257" s="269">
        <v>-48.25</v>
      </c>
      <c r="DO8257"/>
    </row>
    <row r="8258" spans="15:119" x14ac:dyDescent="0.25">
      <c r="O8258" s="268" t="s">
        <v>17736</v>
      </c>
      <c r="P8258" s="268" t="s">
        <v>9484</v>
      </c>
      <c r="Q8258" s="269">
        <v>-8.75</v>
      </c>
      <c r="R8258" s="269">
        <v>-9</v>
      </c>
      <c r="S8258" s="269">
        <v>-48.25</v>
      </c>
      <c r="T8258" s="269">
        <v>-48.5</v>
      </c>
      <c r="DO8258"/>
    </row>
    <row r="8259" spans="15:119" x14ac:dyDescent="0.25">
      <c r="O8259" s="268" t="s">
        <v>17737</v>
      </c>
      <c r="P8259" s="268" t="s">
        <v>9484</v>
      </c>
      <c r="Q8259" s="269">
        <v>-8.75</v>
      </c>
      <c r="R8259" s="269">
        <v>-9</v>
      </c>
      <c r="S8259" s="269">
        <v>-48</v>
      </c>
      <c r="T8259" s="269">
        <v>-48.25</v>
      </c>
      <c r="DO8259"/>
    </row>
    <row r="8260" spans="15:119" x14ac:dyDescent="0.25">
      <c r="O8260" s="268" t="s">
        <v>17738</v>
      </c>
      <c r="P8260" s="268" t="s">
        <v>9480</v>
      </c>
      <c r="Q8260" s="269">
        <v>-9</v>
      </c>
      <c r="R8260" s="269">
        <v>-10</v>
      </c>
      <c r="S8260" s="269">
        <v>-49.5</v>
      </c>
      <c r="T8260" s="269">
        <v>-51</v>
      </c>
      <c r="DO8260"/>
    </row>
    <row r="8261" spans="15:119" x14ac:dyDescent="0.25">
      <c r="O8261" s="268" t="s">
        <v>17739</v>
      </c>
      <c r="P8261" s="268" t="s">
        <v>9482</v>
      </c>
      <c r="Q8261" s="269">
        <v>-9</v>
      </c>
      <c r="R8261" s="269">
        <v>-9.5</v>
      </c>
      <c r="S8261" s="269">
        <v>-50.5</v>
      </c>
      <c r="T8261" s="269">
        <v>-51</v>
      </c>
      <c r="DO8261"/>
    </row>
    <row r="8262" spans="15:119" x14ac:dyDescent="0.25">
      <c r="O8262" s="268" t="s">
        <v>17740</v>
      </c>
      <c r="P8262" s="268" t="s">
        <v>9484</v>
      </c>
      <c r="Q8262" s="269">
        <v>-9</v>
      </c>
      <c r="R8262" s="269">
        <v>-9.25</v>
      </c>
      <c r="S8262" s="269">
        <v>-50.75</v>
      </c>
      <c r="T8262" s="269">
        <v>-51</v>
      </c>
      <c r="DO8262"/>
    </row>
    <row r="8263" spans="15:119" x14ac:dyDescent="0.25">
      <c r="O8263" s="268" t="s">
        <v>17741</v>
      </c>
      <c r="P8263" s="268" t="s">
        <v>9484</v>
      </c>
      <c r="Q8263" s="269">
        <v>-9</v>
      </c>
      <c r="R8263" s="269">
        <v>-9.25</v>
      </c>
      <c r="S8263" s="269">
        <v>-50.5</v>
      </c>
      <c r="T8263" s="269">
        <v>-50.75</v>
      </c>
      <c r="DO8263"/>
    </row>
    <row r="8264" spans="15:119" x14ac:dyDescent="0.25">
      <c r="O8264" s="268" t="s">
        <v>17742</v>
      </c>
      <c r="P8264" s="268" t="s">
        <v>9484</v>
      </c>
      <c r="Q8264" s="269">
        <v>-9.25</v>
      </c>
      <c r="R8264" s="269">
        <v>-9.5</v>
      </c>
      <c r="S8264" s="269">
        <v>-50.75</v>
      </c>
      <c r="T8264" s="269">
        <v>-51</v>
      </c>
      <c r="DO8264"/>
    </row>
    <row r="8265" spans="15:119" x14ac:dyDescent="0.25">
      <c r="O8265" s="268" t="s">
        <v>17743</v>
      </c>
      <c r="P8265" s="268" t="s">
        <v>9484</v>
      </c>
      <c r="Q8265" s="269">
        <v>-9.25</v>
      </c>
      <c r="R8265" s="269">
        <v>-9.5</v>
      </c>
      <c r="S8265" s="269">
        <v>-50.5</v>
      </c>
      <c r="T8265" s="269">
        <v>-50.75</v>
      </c>
      <c r="DO8265"/>
    </row>
    <row r="8266" spans="15:119" x14ac:dyDescent="0.25">
      <c r="O8266" s="268" t="s">
        <v>17744</v>
      </c>
      <c r="P8266" s="268" t="s">
        <v>9482</v>
      </c>
      <c r="Q8266" s="269">
        <v>-9</v>
      </c>
      <c r="R8266" s="269">
        <v>-9.5</v>
      </c>
      <c r="S8266" s="269">
        <v>-50</v>
      </c>
      <c r="T8266" s="269">
        <v>-50.5</v>
      </c>
      <c r="DO8266"/>
    </row>
    <row r="8267" spans="15:119" x14ac:dyDescent="0.25">
      <c r="O8267" s="268" t="s">
        <v>17745</v>
      </c>
      <c r="P8267" s="268" t="s">
        <v>9484</v>
      </c>
      <c r="Q8267" s="269">
        <v>-9</v>
      </c>
      <c r="R8267" s="269">
        <v>-9.25</v>
      </c>
      <c r="S8267" s="269">
        <v>-50.25</v>
      </c>
      <c r="T8267" s="269">
        <v>-50.5</v>
      </c>
      <c r="DO8267"/>
    </row>
    <row r="8268" spans="15:119" x14ac:dyDescent="0.25">
      <c r="O8268" s="268" t="s">
        <v>17746</v>
      </c>
      <c r="P8268" s="268" t="s">
        <v>9484</v>
      </c>
      <c r="Q8268" s="269">
        <v>-9</v>
      </c>
      <c r="R8268" s="269">
        <v>-9.25</v>
      </c>
      <c r="S8268" s="269">
        <v>-50</v>
      </c>
      <c r="T8268" s="269">
        <v>-50.25</v>
      </c>
      <c r="DO8268"/>
    </row>
    <row r="8269" spans="15:119" x14ac:dyDescent="0.25">
      <c r="O8269" s="268" t="s">
        <v>17747</v>
      </c>
      <c r="P8269" s="268" t="s">
        <v>9484</v>
      </c>
      <c r="Q8269" s="269">
        <v>-9.25</v>
      </c>
      <c r="R8269" s="269">
        <v>-9.5</v>
      </c>
      <c r="S8269" s="269">
        <v>-50.25</v>
      </c>
      <c r="T8269" s="269">
        <v>-50.5</v>
      </c>
      <c r="DO8269"/>
    </row>
    <row r="8270" spans="15:119" x14ac:dyDescent="0.25">
      <c r="O8270" s="268" t="s">
        <v>17748</v>
      </c>
      <c r="P8270" s="268" t="s">
        <v>9484</v>
      </c>
      <c r="Q8270" s="269">
        <v>-9.25</v>
      </c>
      <c r="R8270" s="269">
        <v>-9.5</v>
      </c>
      <c r="S8270" s="269">
        <v>-50</v>
      </c>
      <c r="T8270" s="269">
        <v>-50.25</v>
      </c>
      <c r="DO8270"/>
    </row>
    <row r="8271" spans="15:119" x14ac:dyDescent="0.25">
      <c r="O8271" s="268" t="s">
        <v>17749</v>
      </c>
      <c r="P8271" s="268" t="s">
        <v>9482</v>
      </c>
      <c r="Q8271" s="269">
        <v>-9</v>
      </c>
      <c r="R8271" s="269">
        <v>-9.5</v>
      </c>
      <c r="S8271" s="269">
        <v>-49.5</v>
      </c>
      <c r="T8271" s="269">
        <v>-50</v>
      </c>
      <c r="DO8271"/>
    </row>
    <row r="8272" spans="15:119" x14ac:dyDescent="0.25">
      <c r="O8272" s="268" t="s">
        <v>17750</v>
      </c>
      <c r="P8272" s="268" t="s">
        <v>9484</v>
      </c>
      <c r="Q8272" s="269">
        <v>-9</v>
      </c>
      <c r="R8272" s="269">
        <v>-9.25</v>
      </c>
      <c r="S8272" s="269">
        <v>-49.75</v>
      </c>
      <c r="T8272" s="269">
        <v>-50</v>
      </c>
      <c r="DO8272"/>
    </row>
    <row r="8273" spans="15:119" x14ac:dyDescent="0.25">
      <c r="O8273" s="268" t="s">
        <v>17751</v>
      </c>
      <c r="P8273" s="268" t="s">
        <v>9484</v>
      </c>
      <c r="Q8273" s="269">
        <v>-9</v>
      </c>
      <c r="R8273" s="269">
        <v>-9.25</v>
      </c>
      <c r="S8273" s="269">
        <v>-49.5</v>
      </c>
      <c r="T8273" s="269">
        <v>-49.75</v>
      </c>
      <c r="DO8273"/>
    </row>
    <row r="8274" spans="15:119" x14ac:dyDescent="0.25">
      <c r="O8274" s="268" t="s">
        <v>17752</v>
      </c>
      <c r="P8274" s="268" t="s">
        <v>9484</v>
      </c>
      <c r="Q8274" s="269">
        <v>-9.25</v>
      </c>
      <c r="R8274" s="269">
        <v>-9.5</v>
      </c>
      <c r="S8274" s="269">
        <v>-49.75</v>
      </c>
      <c r="T8274" s="269">
        <v>-50</v>
      </c>
      <c r="DO8274"/>
    </row>
    <row r="8275" spans="15:119" x14ac:dyDescent="0.25">
      <c r="O8275" s="268" t="s">
        <v>17753</v>
      </c>
      <c r="P8275" s="268" t="s">
        <v>9484</v>
      </c>
      <c r="Q8275" s="269">
        <v>-9.25</v>
      </c>
      <c r="R8275" s="269">
        <v>-9.5</v>
      </c>
      <c r="S8275" s="269">
        <v>-49.5</v>
      </c>
      <c r="T8275" s="269">
        <v>-49.75</v>
      </c>
      <c r="DO8275"/>
    </row>
    <row r="8276" spans="15:119" x14ac:dyDescent="0.25">
      <c r="O8276" s="268" t="s">
        <v>17754</v>
      </c>
      <c r="P8276" s="268" t="s">
        <v>9482</v>
      </c>
      <c r="Q8276" s="269">
        <v>-9.5</v>
      </c>
      <c r="R8276" s="269">
        <v>-10</v>
      </c>
      <c r="S8276" s="269">
        <v>-50.5</v>
      </c>
      <c r="T8276" s="269">
        <v>-51</v>
      </c>
      <c r="DO8276"/>
    </row>
    <row r="8277" spans="15:119" x14ac:dyDescent="0.25">
      <c r="O8277" s="268" t="s">
        <v>17755</v>
      </c>
      <c r="P8277" s="268" t="s">
        <v>9484</v>
      </c>
      <c r="Q8277" s="269">
        <v>-9.5</v>
      </c>
      <c r="R8277" s="269">
        <v>-9.75</v>
      </c>
      <c r="S8277" s="269">
        <v>-50.75</v>
      </c>
      <c r="T8277" s="269">
        <v>-51</v>
      </c>
      <c r="DO8277"/>
    </row>
    <row r="8278" spans="15:119" x14ac:dyDescent="0.25">
      <c r="O8278" s="268" t="s">
        <v>17756</v>
      </c>
      <c r="P8278" s="268" t="s">
        <v>9484</v>
      </c>
      <c r="Q8278" s="269">
        <v>-9.5</v>
      </c>
      <c r="R8278" s="269">
        <v>-9.75</v>
      </c>
      <c r="S8278" s="269">
        <v>-50.5</v>
      </c>
      <c r="T8278" s="269">
        <v>-50.75</v>
      </c>
      <c r="DO8278"/>
    </row>
    <row r="8279" spans="15:119" x14ac:dyDescent="0.25">
      <c r="O8279" s="268" t="s">
        <v>17757</v>
      </c>
      <c r="P8279" s="268" t="s">
        <v>9484</v>
      </c>
      <c r="Q8279" s="269">
        <v>-9.75</v>
      </c>
      <c r="R8279" s="269">
        <v>-10</v>
      </c>
      <c r="S8279" s="269">
        <v>-50.75</v>
      </c>
      <c r="T8279" s="269">
        <v>-51</v>
      </c>
      <c r="DO8279"/>
    </row>
    <row r="8280" spans="15:119" x14ac:dyDescent="0.25">
      <c r="O8280" s="268" t="s">
        <v>17758</v>
      </c>
      <c r="P8280" s="268" t="s">
        <v>9484</v>
      </c>
      <c r="Q8280" s="269">
        <v>-9.75</v>
      </c>
      <c r="R8280" s="269">
        <v>-10</v>
      </c>
      <c r="S8280" s="269">
        <v>-50.5</v>
      </c>
      <c r="T8280" s="269">
        <v>-50.75</v>
      </c>
      <c r="DO8280"/>
    </row>
    <row r="8281" spans="15:119" x14ac:dyDescent="0.25">
      <c r="O8281" s="268" t="s">
        <v>17759</v>
      </c>
      <c r="P8281" s="268" t="s">
        <v>9482</v>
      </c>
      <c r="Q8281" s="269">
        <v>-9.5</v>
      </c>
      <c r="R8281" s="269">
        <v>-10</v>
      </c>
      <c r="S8281" s="269">
        <v>-50</v>
      </c>
      <c r="T8281" s="269">
        <v>-50.5</v>
      </c>
      <c r="DO8281"/>
    </row>
    <row r="8282" spans="15:119" x14ac:dyDescent="0.25">
      <c r="O8282" s="268" t="s">
        <v>17760</v>
      </c>
      <c r="P8282" s="268" t="s">
        <v>9484</v>
      </c>
      <c r="Q8282" s="269">
        <v>-9.5</v>
      </c>
      <c r="R8282" s="269">
        <v>-9.75</v>
      </c>
      <c r="S8282" s="269">
        <v>-50.25</v>
      </c>
      <c r="T8282" s="269">
        <v>-50.5</v>
      </c>
      <c r="DO8282"/>
    </row>
    <row r="8283" spans="15:119" x14ac:dyDescent="0.25">
      <c r="O8283" s="268" t="s">
        <v>17761</v>
      </c>
      <c r="P8283" s="268" t="s">
        <v>9484</v>
      </c>
      <c r="Q8283" s="269">
        <v>-9.5</v>
      </c>
      <c r="R8283" s="269">
        <v>-9.75</v>
      </c>
      <c r="S8283" s="269">
        <v>-50</v>
      </c>
      <c r="T8283" s="269">
        <v>-50.25</v>
      </c>
      <c r="DO8283"/>
    </row>
    <row r="8284" spans="15:119" x14ac:dyDescent="0.25">
      <c r="O8284" s="268" t="s">
        <v>17762</v>
      </c>
      <c r="P8284" s="268" t="s">
        <v>9484</v>
      </c>
      <c r="Q8284" s="269">
        <v>-9.75</v>
      </c>
      <c r="R8284" s="269">
        <v>-10</v>
      </c>
      <c r="S8284" s="269">
        <v>-50.25</v>
      </c>
      <c r="T8284" s="269">
        <v>-50.5</v>
      </c>
      <c r="DO8284"/>
    </row>
    <row r="8285" spans="15:119" x14ac:dyDescent="0.25">
      <c r="O8285" s="268" t="s">
        <v>17763</v>
      </c>
      <c r="P8285" s="268" t="s">
        <v>9484</v>
      </c>
      <c r="Q8285" s="269">
        <v>-9.75</v>
      </c>
      <c r="R8285" s="269">
        <v>-10</v>
      </c>
      <c r="S8285" s="269">
        <v>-50</v>
      </c>
      <c r="T8285" s="269">
        <v>-50.25</v>
      </c>
      <c r="DO8285"/>
    </row>
    <row r="8286" spans="15:119" x14ac:dyDescent="0.25">
      <c r="O8286" s="268" t="s">
        <v>17764</v>
      </c>
      <c r="P8286" s="268" t="s">
        <v>9482</v>
      </c>
      <c r="Q8286" s="269">
        <v>-9.5</v>
      </c>
      <c r="R8286" s="269">
        <v>-10</v>
      </c>
      <c r="S8286" s="269">
        <v>-49.5</v>
      </c>
      <c r="T8286" s="269">
        <v>-50</v>
      </c>
      <c r="DO8286"/>
    </row>
    <row r="8287" spans="15:119" x14ac:dyDescent="0.25">
      <c r="O8287" s="268" t="s">
        <v>17765</v>
      </c>
      <c r="P8287" s="268" t="s">
        <v>9484</v>
      </c>
      <c r="Q8287" s="269">
        <v>-9.5</v>
      </c>
      <c r="R8287" s="269">
        <v>-9.75</v>
      </c>
      <c r="S8287" s="269">
        <v>-49.75</v>
      </c>
      <c r="T8287" s="269">
        <v>-50</v>
      </c>
      <c r="DO8287"/>
    </row>
    <row r="8288" spans="15:119" x14ac:dyDescent="0.25">
      <c r="O8288" s="268" t="s">
        <v>17766</v>
      </c>
      <c r="P8288" s="268" t="s">
        <v>9484</v>
      </c>
      <c r="Q8288" s="269">
        <v>-9.5</v>
      </c>
      <c r="R8288" s="269">
        <v>-9.75</v>
      </c>
      <c r="S8288" s="269">
        <v>-49.5</v>
      </c>
      <c r="T8288" s="269">
        <v>-49.75</v>
      </c>
      <c r="DO8288"/>
    </row>
    <row r="8289" spans="15:119" x14ac:dyDescent="0.25">
      <c r="O8289" s="268" t="s">
        <v>17767</v>
      </c>
      <c r="P8289" s="268" t="s">
        <v>9484</v>
      </c>
      <c r="Q8289" s="269">
        <v>-9.75</v>
      </c>
      <c r="R8289" s="269">
        <v>-10</v>
      </c>
      <c r="S8289" s="269">
        <v>-49.75</v>
      </c>
      <c r="T8289" s="269">
        <v>-50</v>
      </c>
      <c r="DO8289"/>
    </row>
    <row r="8290" spans="15:119" x14ac:dyDescent="0.25">
      <c r="O8290" s="268" t="s">
        <v>17768</v>
      </c>
      <c r="P8290" s="268" t="s">
        <v>9484</v>
      </c>
      <c r="Q8290" s="269">
        <v>-9.75</v>
      </c>
      <c r="R8290" s="269">
        <v>-10</v>
      </c>
      <c r="S8290" s="269">
        <v>-49.5</v>
      </c>
      <c r="T8290" s="269">
        <v>-49.75</v>
      </c>
      <c r="DO8290"/>
    </row>
    <row r="8291" spans="15:119" x14ac:dyDescent="0.25">
      <c r="O8291" s="268" t="s">
        <v>17769</v>
      </c>
      <c r="P8291" s="268" t="s">
        <v>9480</v>
      </c>
      <c r="Q8291" s="269">
        <v>-9</v>
      </c>
      <c r="R8291" s="269">
        <v>-10</v>
      </c>
      <c r="S8291" s="269">
        <v>-48</v>
      </c>
      <c r="T8291" s="269">
        <v>-49.5</v>
      </c>
      <c r="DO8291"/>
    </row>
    <row r="8292" spans="15:119" x14ac:dyDescent="0.25">
      <c r="O8292" s="268" t="s">
        <v>17770</v>
      </c>
      <c r="P8292" s="268" t="s">
        <v>9482</v>
      </c>
      <c r="Q8292" s="269">
        <v>-9</v>
      </c>
      <c r="R8292" s="269">
        <v>-9.5</v>
      </c>
      <c r="S8292" s="269">
        <v>-49</v>
      </c>
      <c r="T8292" s="269">
        <v>-49.5</v>
      </c>
      <c r="DO8292"/>
    </row>
    <row r="8293" spans="15:119" x14ac:dyDescent="0.25">
      <c r="O8293" s="268" t="s">
        <v>17771</v>
      </c>
      <c r="P8293" s="268" t="s">
        <v>9484</v>
      </c>
      <c r="Q8293" s="269">
        <v>-9</v>
      </c>
      <c r="R8293" s="269">
        <v>-9.25</v>
      </c>
      <c r="S8293" s="269">
        <v>-49.25</v>
      </c>
      <c r="T8293" s="269">
        <v>-49.5</v>
      </c>
      <c r="DO8293"/>
    </row>
    <row r="8294" spans="15:119" x14ac:dyDescent="0.25">
      <c r="O8294" s="268" t="s">
        <v>17772</v>
      </c>
      <c r="P8294" s="268" t="s">
        <v>9484</v>
      </c>
      <c r="Q8294" s="269">
        <v>-9</v>
      </c>
      <c r="R8294" s="269">
        <v>-9.25</v>
      </c>
      <c r="S8294" s="269">
        <v>-49</v>
      </c>
      <c r="T8294" s="269">
        <v>-49.25</v>
      </c>
      <c r="DO8294"/>
    </row>
    <row r="8295" spans="15:119" x14ac:dyDescent="0.25">
      <c r="O8295" s="268" t="s">
        <v>17773</v>
      </c>
      <c r="P8295" s="268" t="s">
        <v>9484</v>
      </c>
      <c r="Q8295" s="269">
        <v>-9.25</v>
      </c>
      <c r="R8295" s="269">
        <v>-9.5</v>
      </c>
      <c r="S8295" s="269">
        <v>-49.25</v>
      </c>
      <c r="T8295" s="269">
        <v>-49.5</v>
      </c>
      <c r="DO8295"/>
    </row>
    <row r="8296" spans="15:119" x14ac:dyDescent="0.25">
      <c r="O8296" s="268" t="s">
        <v>17774</v>
      </c>
      <c r="P8296" s="268" t="s">
        <v>9484</v>
      </c>
      <c r="Q8296" s="269">
        <v>-9.25</v>
      </c>
      <c r="R8296" s="269">
        <v>-9.5</v>
      </c>
      <c r="S8296" s="269">
        <v>-49</v>
      </c>
      <c r="T8296" s="269">
        <v>-49.25</v>
      </c>
      <c r="DO8296"/>
    </row>
    <row r="8297" spans="15:119" x14ac:dyDescent="0.25">
      <c r="O8297" s="268" t="s">
        <v>17775</v>
      </c>
      <c r="P8297" s="268" t="s">
        <v>9482</v>
      </c>
      <c r="Q8297" s="269">
        <v>-9</v>
      </c>
      <c r="R8297" s="269">
        <v>-9.5</v>
      </c>
      <c r="S8297" s="269">
        <v>-48.5</v>
      </c>
      <c r="T8297" s="269">
        <v>-49</v>
      </c>
      <c r="DO8297"/>
    </row>
    <row r="8298" spans="15:119" x14ac:dyDescent="0.25">
      <c r="O8298" s="268" t="s">
        <v>17776</v>
      </c>
      <c r="P8298" s="268" t="s">
        <v>9484</v>
      </c>
      <c r="Q8298" s="269">
        <v>-9</v>
      </c>
      <c r="R8298" s="269">
        <v>-9.25</v>
      </c>
      <c r="S8298" s="269">
        <v>-48.75</v>
      </c>
      <c r="T8298" s="269">
        <v>-49</v>
      </c>
      <c r="DO8298"/>
    </row>
    <row r="8299" spans="15:119" x14ac:dyDescent="0.25">
      <c r="O8299" s="268" t="s">
        <v>17777</v>
      </c>
      <c r="P8299" s="268" t="s">
        <v>9484</v>
      </c>
      <c r="Q8299" s="269">
        <v>-9</v>
      </c>
      <c r="R8299" s="269">
        <v>-9.25</v>
      </c>
      <c r="S8299" s="269">
        <v>-48.5</v>
      </c>
      <c r="T8299" s="269">
        <v>-48.75</v>
      </c>
      <c r="DO8299"/>
    </row>
    <row r="8300" spans="15:119" x14ac:dyDescent="0.25">
      <c r="O8300" s="268" t="s">
        <v>17778</v>
      </c>
      <c r="P8300" s="268" t="s">
        <v>9484</v>
      </c>
      <c r="Q8300" s="269">
        <v>-9.25</v>
      </c>
      <c r="R8300" s="269">
        <v>-9.5</v>
      </c>
      <c r="S8300" s="269">
        <v>-48.75</v>
      </c>
      <c r="T8300" s="269">
        <v>-49</v>
      </c>
      <c r="DO8300"/>
    </row>
    <row r="8301" spans="15:119" x14ac:dyDescent="0.25">
      <c r="O8301" s="268" t="s">
        <v>17779</v>
      </c>
      <c r="P8301" s="268" t="s">
        <v>9484</v>
      </c>
      <c r="Q8301" s="269">
        <v>-9.25</v>
      </c>
      <c r="R8301" s="269">
        <v>-9.5</v>
      </c>
      <c r="S8301" s="269">
        <v>-48.5</v>
      </c>
      <c r="T8301" s="269">
        <v>-48.75</v>
      </c>
      <c r="DO8301"/>
    </row>
    <row r="8302" spans="15:119" x14ac:dyDescent="0.25">
      <c r="O8302" s="268" t="s">
        <v>17780</v>
      </c>
      <c r="P8302" s="268" t="s">
        <v>9482</v>
      </c>
      <c r="Q8302" s="269">
        <v>-9</v>
      </c>
      <c r="R8302" s="269">
        <v>-9.5</v>
      </c>
      <c r="S8302" s="269">
        <v>-48</v>
      </c>
      <c r="T8302" s="269">
        <v>-48.5</v>
      </c>
      <c r="DO8302"/>
    </row>
    <row r="8303" spans="15:119" x14ac:dyDescent="0.25">
      <c r="O8303" s="268" t="s">
        <v>17781</v>
      </c>
      <c r="P8303" s="268" t="s">
        <v>9484</v>
      </c>
      <c r="Q8303" s="269">
        <v>-9</v>
      </c>
      <c r="R8303" s="269">
        <v>-9.25</v>
      </c>
      <c r="S8303" s="269">
        <v>-48.25</v>
      </c>
      <c r="T8303" s="269">
        <v>-48.5</v>
      </c>
      <c r="DO8303"/>
    </row>
    <row r="8304" spans="15:119" x14ac:dyDescent="0.25">
      <c r="O8304" s="268" t="s">
        <v>17782</v>
      </c>
      <c r="P8304" s="268" t="s">
        <v>9484</v>
      </c>
      <c r="Q8304" s="269">
        <v>-9</v>
      </c>
      <c r="R8304" s="269">
        <v>-9.25</v>
      </c>
      <c r="S8304" s="269">
        <v>-48</v>
      </c>
      <c r="T8304" s="269">
        <v>-48.25</v>
      </c>
      <c r="DO8304"/>
    </row>
    <row r="8305" spans="15:119" x14ac:dyDescent="0.25">
      <c r="O8305" s="268" t="s">
        <v>17783</v>
      </c>
      <c r="P8305" s="268" t="s">
        <v>9484</v>
      </c>
      <c r="Q8305" s="269">
        <v>-9.25</v>
      </c>
      <c r="R8305" s="269">
        <v>-9.5</v>
      </c>
      <c r="S8305" s="269">
        <v>-48.25</v>
      </c>
      <c r="T8305" s="269">
        <v>-48.5</v>
      </c>
      <c r="DO8305"/>
    </row>
    <row r="8306" spans="15:119" x14ac:dyDescent="0.25">
      <c r="O8306" s="268" t="s">
        <v>17784</v>
      </c>
      <c r="P8306" s="268" t="s">
        <v>9484</v>
      </c>
      <c r="Q8306" s="269">
        <v>-9.25</v>
      </c>
      <c r="R8306" s="269">
        <v>-9.5</v>
      </c>
      <c r="S8306" s="269">
        <v>-48</v>
      </c>
      <c r="T8306" s="269">
        <v>-48.25</v>
      </c>
      <c r="DO8306"/>
    </row>
    <row r="8307" spans="15:119" x14ac:dyDescent="0.25">
      <c r="O8307" s="268" t="s">
        <v>17785</v>
      </c>
      <c r="P8307" s="268" t="s">
        <v>9482</v>
      </c>
      <c r="Q8307" s="269">
        <v>-9.5</v>
      </c>
      <c r="R8307" s="269">
        <v>-10</v>
      </c>
      <c r="S8307" s="269">
        <v>-49</v>
      </c>
      <c r="T8307" s="269">
        <v>-49.5</v>
      </c>
      <c r="DO8307"/>
    </row>
    <row r="8308" spans="15:119" x14ac:dyDescent="0.25">
      <c r="O8308" s="268" t="s">
        <v>17786</v>
      </c>
      <c r="P8308" s="268" t="s">
        <v>9484</v>
      </c>
      <c r="Q8308" s="269">
        <v>-9.5</v>
      </c>
      <c r="R8308" s="269">
        <v>-9.75</v>
      </c>
      <c r="S8308" s="269">
        <v>-49.25</v>
      </c>
      <c r="T8308" s="269">
        <v>-49.5</v>
      </c>
      <c r="DO8308"/>
    </row>
    <row r="8309" spans="15:119" x14ac:dyDescent="0.25">
      <c r="O8309" s="268" t="s">
        <v>17787</v>
      </c>
      <c r="P8309" s="268" t="s">
        <v>9484</v>
      </c>
      <c r="Q8309" s="269">
        <v>-9.5</v>
      </c>
      <c r="R8309" s="269">
        <v>-9.75</v>
      </c>
      <c r="S8309" s="269">
        <v>-49</v>
      </c>
      <c r="T8309" s="269">
        <v>-49.25</v>
      </c>
      <c r="DO8309"/>
    </row>
    <row r="8310" spans="15:119" x14ac:dyDescent="0.25">
      <c r="O8310" s="268" t="s">
        <v>17788</v>
      </c>
      <c r="P8310" s="268" t="s">
        <v>9484</v>
      </c>
      <c r="Q8310" s="269">
        <v>-9.75</v>
      </c>
      <c r="R8310" s="269">
        <v>-10</v>
      </c>
      <c r="S8310" s="269">
        <v>-49.25</v>
      </c>
      <c r="T8310" s="269">
        <v>-49.5</v>
      </c>
      <c r="DO8310"/>
    </row>
    <row r="8311" spans="15:119" x14ac:dyDescent="0.25">
      <c r="O8311" s="268" t="s">
        <v>17789</v>
      </c>
      <c r="P8311" s="268" t="s">
        <v>9484</v>
      </c>
      <c r="Q8311" s="269">
        <v>-9.75</v>
      </c>
      <c r="R8311" s="269">
        <v>-10</v>
      </c>
      <c r="S8311" s="269">
        <v>-49</v>
      </c>
      <c r="T8311" s="269">
        <v>-49.25</v>
      </c>
      <c r="DO8311"/>
    </row>
    <row r="8312" spans="15:119" x14ac:dyDescent="0.25">
      <c r="O8312" s="268" t="s">
        <v>17790</v>
      </c>
      <c r="P8312" s="268" t="s">
        <v>9482</v>
      </c>
      <c r="Q8312" s="269">
        <v>-9.5</v>
      </c>
      <c r="R8312" s="269">
        <v>-10</v>
      </c>
      <c r="S8312" s="269">
        <v>-48.5</v>
      </c>
      <c r="T8312" s="269">
        <v>-49</v>
      </c>
      <c r="DO8312"/>
    </row>
    <row r="8313" spans="15:119" x14ac:dyDescent="0.25">
      <c r="O8313" s="268" t="s">
        <v>17791</v>
      </c>
      <c r="P8313" s="268" t="s">
        <v>9484</v>
      </c>
      <c r="Q8313" s="269">
        <v>-9.5</v>
      </c>
      <c r="R8313" s="269">
        <v>-9.75</v>
      </c>
      <c r="S8313" s="269">
        <v>-48.75</v>
      </c>
      <c r="T8313" s="269">
        <v>-49</v>
      </c>
      <c r="DO8313"/>
    </row>
    <row r="8314" spans="15:119" x14ac:dyDescent="0.25">
      <c r="O8314" s="268" t="s">
        <v>17792</v>
      </c>
      <c r="P8314" s="268" t="s">
        <v>9484</v>
      </c>
      <c r="Q8314" s="269">
        <v>-9.5</v>
      </c>
      <c r="R8314" s="269">
        <v>-9.75</v>
      </c>
      <c r="S8314" s="269">
        <v>-48.5</v>
      </c>
      <c r="T8314" s="269">
        <v>-48.75</v>
      </c>
      <c r="DO8314"/>
    </row>
    <row r="8315" spans="15:119" x14ac:dyDescent="0.25">
      <c r="O8315" s="268" t="s">
        <v>17793</v>
      </c>
      <c r="P8315" s="268" t="s">
        <v>9484</v>
      </c>
      <c r="Q8315" s="269">
        <v>-9.75</v>
      </c>
      <c r="R8315" s="269">
        <v>-10</v>
      </c>
      <c r="S8315" s="269">
        <v>-48.75</v>
      </c>
      <c r="T8315" s="269">
        <v>-49</v>
      </c>
      <c r="DO8315"/>
    </row>
    <row r="8316" spans="15:119" x14ac:dyDescent="0.25">
      <c r="O8316" s="268" t="s">
        <v>17794</v>
      </c>
      <c r="P8316" s="268" t="s">
        <v>9484</v>
      </c>
      <c r="Q8316" s="269">
        <v>-9.75</v>
      </c>
      <c r="R8316" s="269">
        <v>-10</v>
      </c>
      <c r="S8316" s="269">
        <v>-48.5</v>
      </c>
      <c r="T8316" s="269">
        <v>-48.75</v>
      </c>
      <c r="DO8316"/>
    </row>
    <row r="8317" spans="15:119" x14ac:dyDescent="0.25">
      <c r="O8317" s="268" t="s">
        <v>17795</v>
      </c>
      <c r="P8317" s="268" t="s">
        <v>9482</v>
      </c>
      <c r="Q8317" s="269">
        <v>-9.5</v>
      </c>
      <c r="R8317" s="269">
        <v>-10</v>
      </c>
      <c r="S8317" s="269">
        <v>-48</v>
      </c>
      <c r="T8317" s="269">
        <v>-48.5</v>
      </c>
      <c r="DO8317"/>
    </row>
    <row r="8318" spans="15:119" x14ac:dyDescent="0.25">
      <c r="O8318" s="268" t="s">
        <v>17796</v>
      </c>
      <c r="P8318" s="268" t="s">
        <v>9484</v>
      </c>
      <c r="Q8318" s="269">
        <v>-9.5</v>
      </c>
      <c r="R8318" s="269">
        <v>-9.75</v>
      </c>
      <c r="S8318" s="269">
        <v>-48.25</v>
      </c>
      <c r="T8318" s="269">
        <v>-48.5</v>
      </c>
      <c r="DO8318"/>
    </row>
    <row r="8319" spans="15:119" x14ac:dyDescent="0.25">
      <c r="O8319" s="268" t="s">
        <v>17797</v>
      </c>
      <c r="P8319" s="268" t="s">
        <v>9484</v>
      </c>
      <c r="Q8319" s="269">
        <v>-9.5</v>
      </c>
      <c r="R8319" s="269">
        <v>-9.75</v>
      </c>
      <c r="S8319" s="269">
        <v>-48</v>
      </c>
      <c r="T8319" s="269">
        <v>-48.25</v>
      </c>
      <c r="DO8319"/>
    </row>
    <row r="8320" spans="15:119" x14ac:dyDescent="0.25">
      <c r="O8320" s="268" t="s">
        <v>17798</v>
      </c>
      <c r="P8320" s="268" t="s">
        <v>9484</v>
      </c>
      <c r="Q8320" s="269">
        <v>-9.75</v>
      </c>
      <c r="R8320" s="269">
        <v>-10</v>
      </c>
      <c r="S8320" s="269">
        <v>-48.25</v>
      </c>
      <c r="T8320" s="269">
        <v>-48.5</v>
      </c>
      <c r="DO8320"/>
    </row>
    <row r="8321" spans="15:119" x14ac:dyDescent="0.25">
      <c r="O8321" s="268" t="s">
        <v>17799</v>
      </c>
      <c r="P8321" s="268" t="s">
        <v>9484</v>
      </c>
      <c r="Q8321" s="269">
        <v>-9.75</v>
      </c>
      <c r="R8321" s="269">
        <v>-10</v>
      </c>
      <c r="S8321" s="269">
        <v>-48</v>
      </c>
      <c r="T8321" s="269">
        <v>-48.25</v>
      </c>
      <c r="DO8321"/>
    </row>
    <row r="8322" spans="15:119" x14ac:dyDescent="0.25">
      <c r="O8322" s="268" t="s">
        <v>17800</v>
      </c>
      <c r="P8322" s="268" t="s">
        <v>9478</v>
      </c>
      <c r="Q8322" s="269">
        <v>-10</v>
      </c>
      <c r="R8322" s="269">
        <v>-12</v>
      </c>
      <c r="S8322" s="269">
        <v>-51</v>
      </c>
      <c r="T8322" s="269">
        <v>-54</v>
      </c>
      <c r="DO8322"/>
    </row>
    <row r="8323" spans="15:119" x14ac:dyDescent="0.25">
      <c r="O8323" s="268" t="s">
        <v>17801</v>
      </c>
      <c r="P8323" s="268" t="s">
        <v>9480</v>
      </c>
      <c r="Q8323" s="269">
        <v>-10</v>
      </c>
      <c r="R8323" s="269">
        <v>-11</v>
      </c>
      <c r="S8323" s="269">
        <v>-52.5</v>
      </c>
      <c r="T8323" s="269">
        <v>-54</v>
      </c>
      <c r="DO8323"/>
    </row>
    <row r="8324" spans="15:119" x14ac:dyDescent="0.25">
      <c r="O8324" s="268" t="s">
        <v>17802</v>
      </c>
      <c r="P8324" s="268" t="s">
        <v>9482</v>
      </c>
      <c r="Q8324" s="269">
        <v>-10</v>
      </c>
      <c r="R8324" s="269">
        <v>-10.5</v>
      </c>
      <c r="S8324" s="269">
        <v>-53.5</v>
      </c>
      <c r="T8324" s="269">
        <v>-54</v>
      </c>
      <c r="DO8324"/>
    </row>
    <row r="8325" spans="15:119" x14ac:dyDescent="0.25">
      <c r="O8325" s="268" t="s">
        <v>17803</v>
      </c>
      <c r="P8325" s="268" t="s">
        <v>9484</v>
      </c>
      <c r="Q8325" s="269">
        <v>-10</v>
      </c>
      <c r="R8325" s="269">
        <v>-10.25</v>
      </c>
      <c r="S8325" s="269">
        <v>-53.75</v>
      </c>
      <c r="T8325" s="269">
        <v>-54</v>
      </c>
      <c r="DO8325"/>
    </row>
    <row r="8326" spans="15:119" x14ac:dyDescent="0.25">
      <c r="O8326" s="268" t="s">
        <v>17804</v>
      </c>
      <c r="P8326" s="268" t="s">
        <v>9484</v>
      </c>
      <c r="Q8326" s="269">
        <v>-10</v>
      </c>
      <c r="R8326" s="269">
        <v>-10.25</v>
      </c>
      <c r="S8326" s="269">
        <v>-53.5</v>
      </c>
      <c r="T8326" s="269">
        <v>-53.75</v>
      </c>
      <c r="DO8326"/>
    </row>
    <row r="8327" spans="15:119" x14ac:dyDescent="0.25">
      <c r="O8327" s="268" t="s">
        <v>17805</v>
      </c>
      <c r="P8327" s="268" t="s">
        <v>9484</v>
      </c>
      <c r="Q8327" s="269">
        <v>-10.25</v>
      </c>
      <c r="R8327" s="269">
        <v>-10.5</v>
      </c>
      <c r="S8327" s="269">
        <v>-53.75</v>
      </c>
      <c r="T8327" s="269">
        <v>-54</v>
      </c>
      <c r="DO8327"/>
    </row>
    <row r="8328" spans="15:119" x14ac:dyDescent="0.25">
      <c r="O8328" s="268" t="s">
        <v>17806</v>
      </c>
      <c r="P8328" s="268" t="s">
        <v>9484</v>
      </c>
      <c r="Q8328" s="269">
        <v>-10.25</v>
      </c>
      <c r="R8328" s="269">
        <v>-10.5</v>
      </c>
      <c r="S8328" s="269">
        <v>-53.5</v>
      </c>
      <c r="T8328" s="269">
        <v>-53.75</v>
      </c>
      <c r="DO8328"/>
    </row>
    <row r="8329" spans="15:119" x14ac:dyDescent="0.25">
      <c r="O8329" s="268" t="s">
        <v>17807</v>
      </c>
      <c r="P8329" s="268" t="s">
        <v>9482</v>
      </c>
      <c r="Q8329" s="269">
        <v>-10</v>
      </c>
      <c r="R8329" s="269">
        <v>-10.5</v>
      </c>
      <c r="S8329" s="269">
        <v>-53</v>
      </c>
      <c r="T8329" s="269">
        <v>-53.5</v>
      </c>
      <c r="DO8329"/>
    </row>
    <row r="8330" spans="15:119" x14ac:dyDescent="0.25">
      <c r="O8330" s="268" t="s">
        <v>17808</v>
      </c>
      <c r="P8330" s="268" t="s">
        <v>9484</v>
      </c>
      <c r="Q8330" s="269">
        <v>-10</v>
      </c>
      <c r="R8330" s="269">
        <v>-10.25</v>
      </c>
      <c r="S8330" s="269">
        <v>-53.25</v>
      </c>
      <c r="T8330" s="269">
        <v>-53.5</v>
      </c>
      <c r="DO8330"/>
    </row>
    <row r="8331" spans="15:119" x14ac:dyDescent="0.25">
      <c r="O8331" s="268" t="s">
        <v>17809</v>
      </c>
      <c r="P8331" s="268" t="s">
        <v>9484</v>
      </c>
      <c r="Q8331" s="269">
        <v>-10</v>
      </c>
      <c r="R8331" s="269">
        <v>-10.25</v>
      </c>
      <c r="S8331" s="269">
        <v>-53</v>
      </c>
      <c r="T8331" s="269">
        <v>-53.25</v>
      </c>
      <c r="DO8331"/>
    </row>
    <row r="8332" spans="15:119" x14ac:dyDescent="0.25">
      <c r="O8332" s="268" t="s">
        <v>17810</v>
      </c>
      <c r="P8332" s="268" t="s">
        <v>9484</v>
      </c>
      <c r="Q8332" s="269">
        <v>-10.25</v>
      </c>
      <c r="R8332" s="269">
        <v>-10.5</v>
      </c>
      <c r="S8332" s="269">
        <v>-53.25</v>
      </c>
      <c r="T8332" s="269">
        <v>-53.5</v>
      </c>
      <c r="DO8332"/>
    </row>
    <row r="8333" spans="15:119" x14ac:dyDescent="0.25">
      <c r="O8333" s="268" t="s">
        <v>17811</v>
      </c>
      <c r="P8333" s="268" t="s">
        <v>9484</v>
      </c>
      <c r="Q8333" s="269">
        <v>-10.25</v>
      </c>
      <c r="R8333" s="269">
        <v>-10.5</v>
      </c>
      <c r="S8333" s="269">
        <v>-53</v>
      </c>
      <c r="T8333" s="269">
        <v>-53.25</v>
      </c>
      <c r="DO8333"/>
    </row>
    <row r="8334" spans="15:119" x14ac:dyDescent="0.25">
      <c r="O8334" s="268" t="s">
        <v>17812</v>
      </c>
      <c r="P8334" s="268" t="s">
        <v>9482</v>
      </c>
      <c r="Q8334" s="269">
        <v>-10</v>
      </c>
      <c r="R8334" s="269">
        <v>-10.5</v>
      </c>
      <c r="S8334" s="269">
        <v>-52.5</v>
      </c>
      <c r="T8334" s="269">
        <v>-53</v>
      </c>
      <c r="DO8334"/>
    </row>
    <row r="8335" spans="15:119" x14ac:dyDescent="0.25">
      <c r="O8335" s="268" t="s">
        <v>17813</v>
      </c>
      <c r="P8335" s="268" t="s">
        <v>9484</v>
      </c>
      <c r="Q8335" s="269">
        <v>-10</v>
      </c>
      <c r="R8335" s="269">
        <v>-10.25</v>
      </c>
      <c r="S8335" s="269">
        <v>-52.75</v>
      </c>
      <c r="T8335" s="269">
        <v>-53</v>
      </c>
      <c r="DO8335"/>
    </row>
    <row r="8336" spans="15:119" x14ac:dyDescent="0.25">
      <c r="O8336" s="268" t="s">
        <v>17814</v>
      </c>
      <c r="P8336" s="268" t="s">
        <v>9484</v>
      </c>
      <c r="Q8336" s="269">
        <v>-10</v>
      </c>
      <c r="R8336" s="269">
        <v>-10.25</v>
      </c>
      <c r="S8336" s="269">
        <v>-52.5</v>
      </c>
      <c r="T8336" s="269">
        <v>-52.75</v>
      </c>
      <c r="DO8336"/>
    </row>
    <row r="8337" spans="15:119" x14ac:dyDescent="0.25">
      <c r="O8337" s="268" t="s">
        <v>17815</v>
      </c>
      <c r="P8337" s="268" t="s">
        <v>9484</v>
      </c>
      <c r="Q8337" s="269">
        <v>-10.25</v>
      </c>
      <c r="R8337" s="269">
        <v>-10.5</v>
      </c>
      <c r="S8337" s="269">
        <v>-52.75</v>
      </c>
      <c r="T8337" s="269">
        <v>-53</v>
      </c>
      <c r="DO8337"/>
    </row>
    <row r="8338" spans="15:119" x14ac:dyDescent="0.25">
      <c r="O8338" s="268" t="s">
        <v>17816</v>
      </c>
      <c r="P8338" s="268" t="s">
        <v>9484</v>
      </c>
      <c r="Q8338" s="269">
        <v>-10.25</v>
      </c>
      <c r="R8338" s="269">
        <v>-10.5</v>
      </c>
      <c r="S8338" s="269">
        <v>-52.5</v>
      </c>
      <c r="T8338" s="269">
        <v>-52.75</v>
      </c>
      <c r="DO8338"/>
    </row>
    <row r="8339" spans="15:119" x14ac:dyDescent="0.25">
      <c r="O8339" s="268" t="s">
        <v>17817</v>
      </c>
      <c r="P8339" s="268" t="s">
        <v>9482</v>
      </c>
      <c r="Q8339" s="269">
        <v>-10.5</v>
      </c>
      <c r="R8339" s="269">
        <v>-11</v>
      </c>
      <c r="S8339" s="269">
        <v>-53.5</v>
      </c>
      <c r="T8339" s="269">
        <v>-54</v>
      </c>
      <c r="DO8339"/>
    </row>
    <row r="8340" spans="15:119" x14ac:dyDescent="0.25">
      <c r="O8340" s="268" t="s">
        <v>17818</v>
      </c>
      <c r="P8340" s="268" t="s">
        <v>9484</v>
      </c>
      <c r="Q8340" s="269">
        <v>-10.5</v>
      </c>
      <c r="R8340" s="269">
        <v>-10.75</v>
      </c>
      <c r="S8340" s="269">
        <v>-53.75</v>
      </c>
      <c r="T8340" s="269">
        <v>-54</v>
      </c>
      <c r="DO8340"/>
    </row>
    <row r="8341" spans="15:119" x14ac:dyDescent="0.25">
      <c r="O8341" s="268" t="s">
        <v>17819</v>
      </c>
      <c r="P8341" s="268" t="s">
        <v>9484</v>
      </c>
      <c r="Q8341" s="269">
        <v>-10.5</v>
      </c>
      <c r="R8341" s="269">
        <v>-10.75</v>
      </c>
      <c r="S8341" s="269">
        <v>-53.5</v>
      </c>
      <c r="T8341" s="269">
        <v>-53.75</v>
      </c>
      <c r="DO8341"/>
    </row>
    <row r="8342" spans="15:119" x14ac:dyDescent="0.25">
      <c r="O8342" s="268" t="s">
        <v>17820</v>
      </c>
      <c r="P8342" s="268" t="s">
        <v>9484</v>
      </c>
      <c r="Q8342" s="269">
        <v>-10.75</v>
      </c>
      <c r="R8342" s="269">
        <v>-11</v>
      </c>
      <c r="S8342" s="269">
        <v>-53.75</v>
      </c>
      <c r="T8342" s="269">
        <v>-54</v>
      </c>
      <c r="DO8342"/>
    </row>
    <row r="8343" spans="15:119" x14ac:dyDescent="0.25">
      <c r="O8343" s="268" t="s">
        <v>17821</v>
      </c>
      <c r="P8343" s="268" t="s">
        <v>9484</v>
      </c>
      <c r="Q8343" s="269">
        <v>-10.75</v>
      </c>
      <c r="R8343" s="269">
        <v>-11</v>
      </c>
      <c r="S8343" s="269">
        <v>-53.5</v>
      </c>
      <c r="T8343" s="269">
        <v>-53.75</v>
      </c>
      <c r="DO8343"/>
    </row>
    <row r="8344" spans="15:119" x14ac:dyDescent="0.25">
      <c r="O8344" s="268" t="s">
        <v>17822</v>
      </c>
      <c r="P8344" s="268" t="s">
        <v>9482</v>
      </c>
      <c r="Q8344" s="269">
        <v>-10.5</v>
      </c>
      <c r="R8344" s="269">
        <v>-11</v>
      </c>
      <c r="S8344" s="269">
        <v>-53</v>
      </c>
      <c r="T8344" s="269">
        <v>-53.5</v>
      </c>
      <c r="DO8344"/>
    </row>
    <row r="8345" spans="15:119" x14ac:dyDescent="0.25">
      <c r="O8345" s="268" t="s">
        <v>17823</v>
      </c>
      <c r="P8345" s="268" t="s">
        <v>9484</v>
      </c>
      <c r="Q8345" s="269">
        <v>-10.5</v>
      </c>
      <c r="R8345" s="269">
        <v>-10.75</v>
      </c>
      <c r="S8345" s="269">
        <v>-53.25</v>
      </c>
      <c r="T8345" s="269">
        <v>-53.5</v>
      </c>
      <c r="DO8345"/>
    </row>
    <row r="8346" spans="15:119" x14ac:dyDescent="0.25">
      <c r="O8346" s="268" t="s">
        <v>17824</v>
      </c>
      <c r="P8346" s="268" t="s">
        <v>9484</v>
      </c>
      <c r="Q8346" s="269">
        <v>-10.5</v>
      </c>
      <c r="R8346" s="269">
        <v>-10.75</v>
      </c>
      <c r="S8346" s="269">
        <v>-53</v>
      </c>
      <c r="T8346" s="269">
        <v>-53.25</v>
      </c>
      <c r="DO8346"/>
    </row>
    <row r="8347" spans="15:119" x14ac:dyDescent="0.25">
      <c r="O8347" s="268" t="s">
        <v>17825</v>
      </c>
      <c r="P8347" s="268" t="s">
        <v>9484</v>
      </c>
      <c r="Q8347" s="269">
        <v>-10.75</v>
      </c>
      <c r="R8347" s="269">
        <v>-11</v>
      </c>
      <c r="S8347" s="269">
        <v>-53.25</v>
      </c>
      <c r="T8347" s="269">
        <v>-53.5</v>
      </c>
      <c r="DO8347"/>
    </row>
    <row r="8348" spans="15:119" x14ac:dyDescent="0.25">
      <c r="O8348" s="268" t="s">
        <v>17826</v>
      </c>
      <c r="P8348" s="268" t="s">
        <v>9484</v>
      </c>
      <c r="Q8348" s="269">
        <v>-10.75</v>
      </c>
      <c r="R8348" s="269">
        <v>-11</v>
      </c>
      <c r="S8348" s="269">
        <v>-53</v>
      </c>
      <c r="T8348" s="269">
        <v>-53.25</v>
      </c>
      <c r="DO8348"/>
    </row>
    <row r="8349" spans="15:119" x14ac:dyDescent="0.25">
      <c r="O8349" s="268" t="s">
        <v>17827</v>
      </c>
      <c r="P8349" s="268" t="s">
        <v>9482</v>
      </c>
      <c r="Q8349" s="269">
        <v>-10.5</v>
      </c>
      <c r="R8349" s="269">
        <v>-11</v>
      </c>
      <c r="S8349" s="269">
        <v>-52.5</v>
      </c>
      <c r="T8349" s="269">
        <v>-53</v>
      </c>
      <c r="DO8349"/>
    </row>
    <row r="8350" spans="15:119" x14ac:dyDescent="0.25">
      <c r="O8350" s="268" t="s">
        <v>17828</v>
      </c>
      <c r="P8350" s="268" t="s">
        <v>9484</v>
      </c>
      <c r="Q8350" s="269">
        <v>-10.5</v>
      </c>
      <c r="R8350" s="269">
        <v>-10.75</v>
      </c>
      <c r="S8350" s="269">
        <v>-52.75</v>
      </c>
      <c r="T8350" s="269">
        <v>-53</v>
      </c>
      <c r="DO8350"/>
    </row>
    <row r="8351" spans="15:119" x14ac:dyDescent="0.25">
      <c r="O8351" s="268" t="s">
        <v>17829</v>
      </c>
      <c r="P8351" s="268" t="s">
        <v>9484</v>
      </c>
      <c r="Q8351" s="269">
        <v>-10.5</v>
      </c>
      <c r="R8351" s="269">
        <v>-10.75</v>
      </c>
      <c r="S8351" s="269">
        <v>-52.5</v>
      </c>
      <c r="T8351" s="269">
        <v>-52.75</v>
      </c>
      <c r="DO8351"/>
    </row>
    <row r="8352" spans="15:119" x14ac:dyDescent="0.25">
      <c r="O8352" s="268" t="s">
        <v>17830</v>
      </c>
      <c r="P8352" s="268" t="s">
        <v>9484</v>
      </c>
      <c r="Q8352" s="269">
        <v>-10.75</v>
      </c>
      <c r="R8352" s="269">
        <v>-11</v>
      </c>
      <c r="S8352" s="269">
        <v>-52.75</v>
      </c>
      <c r="T8352" s="269">
        <v>-53</v>
      </c>
      <c r="DO8352"/>
    </row>
    <row r="8353" spans="15:119" x14ac:dyDescent="0.25">
      <c r="O8353" s="268" t="s">
        <v>17831</v>
      </c>
      <c r="P8353" s="268" t="s">
        <v>9484</v>
      </c>
      <c r="Q8353" s="269">
        <v>-10.75</v>
      </c>
      <c r="R8353" s="269">
        <v>-11</v>
      </c>
      <c r="S8353" s="269">
        <v>-52.5</v>
      </c>
      <c r="T8353" s="269">
        <v>-52.75</v>
      </c>
      <c r="DO8353"/>
    </row>
    <row r="8354" spans="15:119" x14ac:dyDescent="0.25">
      <c r="O8354" s="268" t="s">
        <v>17832</v>
      </c>
      <c r="P8354" s="268" t="s">
        <v>9480</v>
      </c>
      <c r="Q8354" s="269">
        <v>-10</v>
      </c>
      <c r="R8354" s="269">
        <v>-11</v>
      </c>
      <c r="S8354" s="269">
        <v>-51</v>
      </c>
      <c r="T8354" s="269">
        <v>-52.5</v>
      </c>
      <c r="DO8354"/>
    </row>
    <row r="8355" spans="15:119" x14ac:dyDescent="0.25">
      <c r="O8355" s="268" t="s">
        <v>17833</v>
      </c>
      <c r="P8355" s="268" t="s">
        <v>9482</v>
      </c>
      <c r="Q8355" s="269">
        <v>-10</v>
      </c>
      <c r="R8355" s="269">
        <v>-10.5</v>
      </c>
      <c r="S8355" s="269">
        <v>-52</v>
      </c>
      <c r="T8355" s="269">
        <v>-52.5</v>
      </c>
      <c r="DO8355"/>
    </row>
    <row r="8356" spans="15:119" x14ac:dyDescent="0.25">
      <c r="O8356" s="268" t="s">
        <v>17834</v>
      </c>
      <c r="P8356" s="268" t="s">
        <v>9484</v>
      </c>
      <c r="Q8356" s="269">
        <v>-10</v>
      </c>
      <c r="R8356" s="269">
        <v>-10.25</v>
      </c>
      <c r="S8356" s="269">
        <v>-52.25</v>
      </c>
      <c r="T8356" s="269">
        <v>-52.5</v>
      </c>
      <c r="DO8356"/>
    </row>
    <row r="8357" spans="15:119" x14ac:dyDescent="0.25">
      <c r="O8357" s="268" t="s">
        <v>17835</v>
      </c>
      <c r="P8357" s="268" t="s">
        <v>9484</v>
      </c>
      <c r="Q8357" s="269">
        <v>-10</v>
      </c>
      <c r="R8357" s="269">
        <v>-10.25</v>
      </c>
      <c r="S8357" s="269">
        <v>-52</v>
      </c>
      <c r="T8357" s="269">
        <v>-52.25</v>
      </c>
      <c r="DO8357"/>
    </row>
    <row r="8358" spans="15:119" x14ac:dyDescent="0.25">
      <c r="O8358" s="268" t="s">
        <v>17836</v>
      </c>
      <c r="P8358" s="268" t="s">
        <v>9484</v>
      </c>
      <c r="Q8358" s="269">
        <v>-10.25</v>
      </c>
      <c r="R8358" s="269">
        <v>-10.5</v>
      </c>
      <c r="S8358" s="269">
        <v>-52.25</v>
      </c>
      <c r="T8358" s="269">
        <v>-52.5</v>
      </c>
      <c r="DO8358"/>
    </row>
    <row r="8359" spans="15:119" x14ac:dyDescent="0.25">
      <c r="O8359" s="268" t="s">
        <v>17837</v>
      </c>
      <c r="P8359" s="268" t="s">
        <v>9484</v>
      </c>
      <c r="Q8359" s="269">
        <v>-10.25</v>
      </c>
      <c r="R8359" s="269">
        <v>-10.5</v>
      </c>
      <c r="S8359" s="269">
        <v>-52</v>
      </c>
      <c r="T8359" s="269">
        <v>-52.25</v>
      </c>
      <c r="DO8359"/>
    </row>
    <row r="8360" spans="15:119" x14ac:dyDescent="0.25">
      <c r="O8360" s="268" t="s">
        <v>17838</v>
      </c>
      <c r="P8360" s="268" t="s">
        <v>9482</v>
      </c>
      <c r="Q8360" s="269">
        <v>-10</v>
      </c>
      <c r="R8360" s="269">
        <v>-10.5</v>
      </c>
      <c r="S8360" s="269">
        <v>-51.5</v>
      </c>
      <c r="T8360" s="269">
        <v>-52</v>
      </c>
      <c r="DO8360"/>
    </row>
    <row r="8361" spans="15:119" x14ac:dyDescent="0.25">
      <c r="O8361" s="268" t="s">
        <v>17839</v>
      </c>
      <c r="P8361" s="268" t="s">
        <v>9484</v>
      </c>
      <c r="Q8361" s="269">
        <v>-10</v>
      </c>
      <c r="R8361" s="269">
        <v>-10.25</v>
      </c>
      <c r="S8361" s="269">
        <v>-51.75</v>
      </c>
      <c r="T8361" s="269">
        <v>-52</v>
      </c>
      <c r="DO8361"/>
    </row>
    <row r="8362" spans="15:119" x14ac:dyDescent="0.25">
      <c r="O8362" s="268" t="s">
        <v>17840</v>
      </c>
      <c r="P8362" s="268" t="s">
        <v>9484</v>
      </c>
      <c r="Q8362" s="269">
        <v>-10</v>
      </c>
      <c r="R8362" s="269">
        <v>-10.25</v>
      </c>
      <c r="S8362" s="269">
        <v>-51.5</v>
      </c>
      <c r="T8362" s="269">
        <v>-51.75</v>
      </c>
      <c r="DO8362"/>
    </row>
    <row r="8363" spans="15:119" x14ac:dyDescent="0.25">
      <c r="O8363" s="268" t="s">
        <v>17841</v>
      </c>
      <c r="P8363" s="268" t="s">
        <v>9484</v>
      </c>
      <c r="Q8363" s="269">
        <v>-10.25</v>
      </c>
      <c r="R8363" s="269">
        <v>-10.5</v>
      </c>
      <c r="S8363" s="269">
        <v>-51.75</v>
      </c>
      <c r="T8363" s="269">
        <v>-52</v>
      </c>
      <c r="DO8363"/>
    </row>
    <row r="8364" spans="15:119" x14ac:dyDescent="0.25">
      <c r="O8364" s="268" t="s">
        <v>17842</v>
      </c>
      <c r="P8364" s="268" t="s">
        <v>9484</v>
      </c>
      <c r="Q8364" s="269">
        <v>-10.25</v>
      </c>
      <c r="R8364" s="269">
        <v>-10.5</v>
      </c>
      <c r="S8364" s="269">
        <v>-51.5</v>
      </c>
      <c r="T8364" s="269">
        <v>-51.75</v>
      </c>
      <c r="DO8364"/>
    </row>
    <row r="8365" spans="15:119" x14ac:dyDescent="0.25">
      <c r="O8365" s="268" t="s">
        <v>17843</v>
      </c>
      <c r="P8365" s="268" t="s">
        <v>9482</v>
      </c>
      <c r="Q8365" s="269">
        <v>-10</v>
      </c>
      <c r="R8365" s="269">
        <v>-10.5</v>
      </c>
      <c r="S8365" s="269">
        <v>-51</v>
      </c>
      <c r="T8365" s="269">
        <v>-51.5</v>
      </c>
      <c r="DO8365"/>
    </row>
    <row r="8366" spans="15:119" x14ac:dyDescent="0.25">
      <c r="O8366" s="268" t="s">
        <v>17844</v>
      </c>
      <c r="P8366" s="268" t="s">
        <v>9484</v>
      </c>
      <c r="Q8366" s="269">
        <v>-10</v>
      </c>
      <c r="R8366" s="269">
        <v>-10.25</v>
      </c>
      <c r="S8366" s="269">
        <v>-51.25</v>
      </c>
      <c r="T8366" s="269">
        <v>-51.5</v>
      </c>
      <c r="DO8366"/>
    </row>
    <row r="8367" spans="15:119" x14ac:dyDescent="0.25">
      <c r="O8367" s="268" t="s">
        <v>17845</v>
      </c>
      <c r="P8367" s="268" t="s">
        <v>9484</v>
      </c>
      <c r="Q8367" s="269">
        <v>-10</v>
      </c>
      <c r="R8367" s="269">
        <v>-10.25</v>
      </c>
      <c r="S8367" s="269">
        <v>-51</v>
      </c>
      <c r="T8367" s="269">
        <v>-51.25</v>
      </c>
      <c r="DO8367"/>
    </row>
    <row r="8368" spans="15:119" x14ac:dyDescent="0.25">
      <c r="O8368" s="268" t="s">
        <v>17846</v>
      </c>
      <c r="P8368" s="268" t="s">
        <v>9484</v>
      </c>
      <c r="Q8368" s="269">
        <v>-10.25</v>
      </c>
      <c r="R8368" s="269">
        <v>-10.5</v>
      </c>
      <c r="S8368" s="269">
        <v>-51.25</v>
      </c>
      <c r="T8368" s="269">
        <v>-51.5</v>
      </c>
      <c r="DO8368"/>
    </row>
    <row r="8369" spans="15:119" x14ac:dyDescent="0.25">
      <c r="O8369" s="268" t="s">
        <v>17847</v>
      </c>
      <c r="P8369" s="268" t="s">
        <v>9484</v>
      </c>
      <c r="Q8369" s="269">
        <v>-10.25</v>
      </c>
      <c r="R8369" s="269">
        <v>-10.5</v>
      </c>
      <c r="S8369" s="269">
        <v>-51</v>
      </c>
      <c r="T8369" s="269">
        <v>-51.25</v>
      </c>
      <c r="DO8369"/>
    </row>
    <row r="8370" spans="15:119" x14ac:dyDescent="0.25">
      <c r="O8370" s="268" t="s">
        <v>17848</v>
      </c>
      <c r="P8370" s="268" t="s">
        <v>9482</v>
      </c>
      <c r="Q8370" s="269">
        <v>-10.5</v>
      </c>
      <c r="R8370" s="269">
        <v>-11</v>
      </c>
      <c r="S8370" s="269">
        <v>-52</v>
      </c>
      <c r="T8370" s="269">
        <v>-52.5</v>
      </c>
      <c r="DO8370"/>
    </row>
    <row r="8371" spans="15:119" x14ac:dyDescent="0.25">
      <c r="O8371" s="268" t="s">
        <v>17849</v>
      </c>
      <c r="P8371" s="268" t="s">
        <v>9484</v>
      </c>
      <c r="Q8371" s="269">
        <v>-10.5</v>
      </c>
      <c r="R8371" s="269">
        <v>-10.75</v>
      </c>
      <c r="S8371" s="269">
        <v>-52.25</v>
      </c>
      <c r="T8371" s="269">
        <v>-52.5</v>
      </c>
      <c r="DO8371"/>
    </row>
    <row r="8372" spans="15:119" x14ac:dyDescent="0.25">
      <c r="O8372" s="268" t="s">
        <v>17850</v>
      </c>
      <c r="P8372" s="268" t="s">
        <v>9484</v>
      </c>
      <c r="Q8372" s="269">
        <v>-10.5</v>
      </c>
      <c r="R8372" s="269">
        <v>-10.75</v>
      </c>
      <c r="S8372" s="269">
        <v>-52</v>
      </c>
      <c r="T8372" s="269">
        <v>-52.25</v>
      </c>
      <c r="DO8372"/>
    </row>
    <row r="8373" spans="15:119" x14ac:dyDescent="0.25">
      <c r="O8373" s="268" t="s">
        <v>17851</v>
      </c>
      <c r="P8373" s="268" t="s">
        <v>9484</v>
      </c>
      <c r="Q8373" s="269">
        <v>-10.75</v>
      </c>
      <c r="R8373" s="269">
        <v>-11</v>
      </c>
      <c r="S8373" s="269">
        <v>-52.25</v>
      </c>
      <c r="T8373" s="269">
        <v>-52.5</v>
      </c>
      <c r="DO8373"/>
    </row>
    <row r="8374" spans="15:119" x14ac:dyDescent="0.25">
      <c r="O8374" s="268" t="s">
        <v>17852</v>
      </c>
      <c r="P8374" s="268" t="s">
        <v>9484</v>
      </c>
      <c r="Q8374" s="269">
        <v>-10.75</v>
      </c>
      <c r="R8374" s="269">
        <v>-11</v>
      </c>
      <c r="S8374" s="269">
        <v>-52</v>
      </c>
      <c r="T8374" s="269">
        <v>-52.25</v>
      </c>
      <c r="DO8374"/>
    </row>
    <row r="8375" spans="15:119" x14ac:dyDescent="0.25">
      <c r="O8375" s="268" t="s">
        <v>17853</v>
      </c>
      <c r="P8375" s="268" t="s">
        <v>9482</v>
      </c>
      <c r="Q8375" s="269">
        <v>-10.5</v>
      </c>
      <c r="R8375" s="269">
        <v>-11</v>
      </c>
      <c r="S8375" s="269">
        <v>-51.5</v>
      </c>
      <c r="T8375" s="269">
        <v>-52</v>
      </c>
      <c r="DO8375"/>
    </row>
    <row r="8376" spans="15:119" x14ac:dyDescent="0.25">
      <c r="O8376" s="268" t="s">
        <v>17854</v>
      </c>
      <c r="P8376" s="268" t="s">
        <v>9484</v>
      </c>
      <c r="Q8376" s="269">
        <v>-10.5</v>
      </c>
      <c r="R8376" s="269">
        <v>-10.75</v>
      </c>
      <c r="S8376" s="269">
        <v>-51.75</v>
      </c>
      <c r="T8376" s="269">
        <v>-52</v>
      </c>
      <c r="DO8376"/>
    </row>
    <row r="8377" spans="15:119" x14ac:dyDescent="0.25">
      <c r="O8377" s="268" t="s">
        <v>17855</v>
      </c>
      <c r="P8377" s="268" t="s">
        <v>9484</v>
      </c>
      <c r="Q8377" s="269">
        <v>-10.5</v>
      </c>
      <c r="R8377" s="269">
        <v>-10.75</v>
      </c>
      <c r="S8377" s="269">
        <v>-51.5</v>
      </c>
      <c r="T8377" s="269">
        <v>-51.75</v>
      </c>
      <c r="DO8377"/>
    </row>
    <row r="8378" spans="15:119" x14ac:dyDescent="0.25">
      <c r="O8378" s="268" t="s">
        <v>17856</v>
      </c>
      <c r="P8378" s="268" t="s">
        <v>9484</v>
      </c>
      <c r="Q8378" s="269">
        <v>-10.75</v>
      </c>
      <c r="R8378" s="269">
        <v>-11</v>
      </c>
      <c r="S8378" s="269">
        <v>-51.75</v>
      </c>
      <c r="T8378" s="269">
        <v>-52</v>
      </c>
      <c r="DO8378"/>
    </row>
    <row r="8379" spans="15:119" x14ac:dyDescent="0.25">
      <c r="O8379" s="268" t="s">
        <v>17857</v>
      </c>
      <c r="P8379" s="268" t="s">
        <v>9484</v>
      </c>
      <c r="Q8379" s="269">
        <v>-10.75</v>
      </c>
      <c r="R8379" s="269">
        <v>-11</v>
      </c>
      <c r="S8379" s="269">
        <v>-51.5</v>
      </c>
      <c r="T8379" s="269">
        <v>-51.75</v>
      </c>
      <c r="DO8379"/>
    </row>
    <row r="8380" spans="15:119" x14ac:dyDescent="0.25">
      <c r="O8380" s="268" t="s">
        <v>17858</v>
      </c>
      <c r="P8380" s="268" t="s">
        <v>9482</v>
      </c>
      <c r="Q8380" s="269">
        <v>-10.5</v>
      </c>
      <c r="R8380" s="269">
        <v>-11</v>
      </c>
      <c r="S8380" s="269">
        <v>-51</v>
      </c>
      <c r="T8380" s="269">
        <v>-51.5</v>
      </c>
      <c r="DO8380"/>
    </row>
    <row r="8381" spans="15:119" x14ac:dyDescent="0.25">
      <c r="O8381" s="268" t="s">
        <v>17859</v>
      </c>
      <c r="P8381" s="268" t="s">
        <v>9484</v>
      </c>
      <c r="Q8381" s="269">
        <v>-10.5</v>
      </c>
      <c r="R8381" s="269">
        <v>-10.75</v>
      </c>
      <c r="S8381" s="269">
        <v>-51.25</v>
      </c>
      <c r="T8381" s="269">
        <v>-51.5</v>
      </c>
      <c r="DO8381"/>
    </row>
    <row r="8382" spans="15:119" x14ac:dyDescent="0.25">
      <c r="O8382" s="268" t="s">
        <v>17860</v>
      </c>
      <c r="P8382" s="268" t="s">
        <v>9484</v>
      </c>
      <c r="Q8382" s="269">
        <v>-10.5</v>
      </c>
      <c r="R8382" s="269">
        <v>-10.75</v>
      </c>
      <c r="S8382" s="269">
        <v>-51</v>
      </c>
      <c r="T8382" s="269">
        <v>-51.25</v>
      </c>
      <c r="DO8382"/>
    </row>
    <row r="8383" spans="15:119" x14ac:dyDescent="0.25">
      <c r="O8383" s="268" t="s">
        <v>17861</v>
      </c>
      <c r="P8383" s="268" t="s">
        <v>9484</v>
      </c>
      <c r="Q8383" s="269">
        <v>-10.75</v>
      </c>
      <c r="R8383" s="269">
        <v>-11</v>
      </c>
      <c r="S8383" s="269">
        <v>-51.25</v>
      </c>
      <c r="T8383" s="269">
        <v>-51.5</v>
      </c>
      <c r="DO8383"/>
    </row>
    <row r="8384" spans="15:119" x14ac:dyDescent="0.25">
      <c r="O8384" s="268" t="s">
        <v>17862</v>
      </c>
      <c r="P8384" s="268" t="s">
        <v>9484</v>
      </c>
      <c r="Q8384" s="269">
        <v>-10.75</v>
      </c>
      <c r="R8384" s="269">
        <v>-11</v>
      </c>
      <c r="S8384" s="269">
        <v>-51</v>
      </c>
      <c r="T8384" s="269">
        <v>-51.25</v>
      </c>
      <c r="DO8384"/>
    </row>
    <row r="8385" spans="15:119" x14ac:dyDescent="0.25">
      <c r="O8385" s="268" t="s">
        <v>17863</v>
      </c>
      <c r="P8385" s="268" t="s">
        <v>9480</v>
      </c>
      <c r="Q8385" s="269">
        <v>-11</v>
      </c>
      <c r="R8385" s="269">
        <v>-12</v>
      </c>
      <c r="S8385" s="269">
        <v>-52.5</v>
      </c>
      <c r="T8385" s="269">
        <v>-54</v>
      </c>
      <c r="DO8385"/>
    </row>
    <row r="8386" spans="15:119" x14ac:dyDescent="0.25">
      <c r="O8386" s="268" t="s">
        <v>17864</v>
      </c>
      <c r="P8386" s="268" t="s">
        <v>9482</v>
      </c>
      <c r="Q8386" s="269">
        <v>-11</v>
      </c>
      <c r="R8386" s="269">
        <v>-11.5</v>
      </c>
      <c r="S8386" s="269">
        <v>-53.5</v>
      </c>
      <c r="T8386" s="269">
        <v>-54</v>
      </c>
      <c r="DO8386"/>
    </row>
    <row r="8387" spans="15:119" x14ac:dyDescent="0.25">
      <c r="O8387" s="268" t="s">
        <v>17865</v>
      </c>
      <c r="P8387" s="268" t="s">
        <v>9484</v>
      </c>
      <c r="Q8387" s="269">
        <v>-11</v>
      </c>
      <c r="R8387" s="269">
        <v>-11.25</v>
      </c>
      <c r="S8387" s="269">
        <v>-53.75</v>
      </c>
      <c r="T8387" s="269">
        <v>-54</v>
      </c>
      <c r="DO8387"/>
    </row>
    <row r="8388" spans="15:119" x14ac:dyDescent="0.25">
      <c r="O8388" s="268" t="s">
        <v>17866</v>
      </c>
      <c r="P8388" s="268" t="s">
        <v>9484</v>
      </c>
      <c r="Q8388" s="269">
        <v>-11</v>
      </c>
      <c r="R8388" s="269">
        <v>-11.25</v>
      </c>
      <c r="S8388" s="269">
        <v>-53.5</v>
      </c>
      <c r="T8388" s="269">
        <v>-53.75</v>
      </c>
      <c r="DO8388"/>
    </row>
    <row r="8389" spans="15:119" x14ac:dyDescent="0.25">
      <c r="O8389" s="268" t="s">
        <v>17867</v>
      </c>
      <c r="P8389" s="268" t="s">
        <v>9484</v>
      </c>
      <c r="Q8389" s="269">
        <v>-11.25</v>
      </c>
      <c r="R8389" s="269">
        <v>-11.5</v>
      </c>
      <c r="S8389" s="269">
        <v>-53.75</v>
      </c>
      <c r="T8389" s="269">
        <v>-54</v>
      </c>
      <c r="DO8389"/>
    </row>
    <row r="8390" spans="15:119" x14ac:dyDescent="0.25">
      <c r="O8390" s="268" t="s">
        <v>17868</v>
      </c>
      <c r="P8390" s="268" t="s">
        <v>9484</v>
      </c>
      <c r="Q8390" s="269">
        <v>-11.25</v>
      </c>
      <c r="R8390" s="269">
        <v>-11.5</v>
      </c>
      <c r="S8390" s="269">
        <v>-53.5</v>
      </c>
      <c r="T8390" s="269">
        <v>-53.75</v>
      </c>
      <c r="DO8390"/>
    </row>
    <row r="8391" spans="15:119" x14ac:dyDescent="0.25">
      <c r="O8391" s="268" t="s">
        <v>17869</v>
      </c>
      <c r="P8391" s="268" t="s">
        <v>9482</v>
      </c>
      <c r="Q8391" s="269">
        <v>-11</v>
      </c>
      <c r="R8391" s="269">
        <v>-11.5</v>
      </c>
      <c r="S8391" s="269">
        <v>-53</v>
      </c>
      <c r="T8391" s="269">
        <v>-53.5</v>
      </c>
      <c r="DO8391"/>
    </row>
    <row r="8392" spans="15:119" x14ac:dyDescent="0.25">
      <c r="O8392" s="268" t="s">
        <v>17870</v>
      </c>
      <c r="P8392" s="268" t="s">
        <v>9484</v>
      </c>
      <c r="Q8392" s="269">
        <v>-11</v>
      </c>
      <c r="R8392" s="269">
        <v>-11.25</v>
      </c>
      <c r="S8392" s="269">
        <v>-53.25</v>
      </c>
      <c r="T8392" s="269">
        <v>-53.5</v>
      </c>
      <c r="DO8392"/>
    </row>
    <row r="8393" spans="15:119" x14ac:dyDescent="0.25">
      <c r="O8393" s="268" t="s">
        <v>17871</v>
      </c>
      <c r="P8393" s="268" t="s">
        <v>9484</v>
      </c>
      <c r="Q8393" s="269">
        <v>-11</v>
      </c>
      <c r="R8393" s="269">
        <v>-11.25</v>
      </c>
      <c r="S8393" s="269">
        <v>-53</v>
      </c>
      <c r="T8393" s="269">
        <v>-53.25</v>
      </c>
      <c r="DO8393"/>
    </row>
    <row r="8394" spans="15:119" x14ac:dyDescent="0.25">
      <c r="O8394" s="268" t="s">
        <v>17872</v>
      </c>
      <c r="P8394" s="268" t="s">
        <v>9484</v>
      </c>
      <c r="Q8394" s="269">
        <v>-11.25</v>
      </c>
      <c r="R8394" s="269">
        <v>-11.5</v>
      </c>
      <c r="S8394" s="269">
        <v>-53.25</v>
      </c>
      <c r="T8394" s="269">
        <v>-53.5</v>
      </c>
      <c r="DO8394"/>
    </row>
    <row r="8395" spans="15:119" x14ac:dyDescent="0.25">
      <c r="O8395" s="268" t="s">
        <v>17873</v>
      </c>
      <c r="P8395" s="268" t="s">
        <v>9484</v>
      </c>
      <c r="Q8395" s="269">
        <v>-11.25</v>
      </c>
      <c r="R8395" s="269">
        <v>-11.5</v>
      </c>
      <c r="S8395" s="269">
        <v>-53</v>
      </c>
      <c r="T8395" s="269">
        <v>-53.25</v>
      </c>
      <c r="DO8395"/>
    </row>
    <row r="8396" spans="15:119" x14ac:dyDescent="0.25">
      <c r="O8396" s="268" t="s">
        <v>17874</v>
      </c>
      <c r="P8396" s="268" t="s">
        <v>9482</v>
      </c>
      <c r="Q8396" s="269">
        <v>-11</v>
      </c>
      <c r="R8396" s="269">
        <v>-11.5</v>
      </c>
      <c r="S8396" s="269">
        <v>-52.5</v>
      </c>
      <c r="T8396" s="269">
        <v>-53</v>
      </c>
      <c r="DO8396"/>
    </row>
    <row r="8397" spans="15:119" x14ac:dyDescent="0.25">
      <c r="O8397" s="268" t="s">
        <v>17875</v>
      </c>
      <c r="P8397" s="268" t="s">
        <v>9484</v>
      </c>
      <c r="Q8397" s="269">
        <v>-11</v>
      </c>
      <c r="R8397" s="269">
        <v>-11.25</v>
      </c>
      <c r="S8397" s="269">
        <v>-52.75</v>
      </c>
      <c r="T8397" s="269">
        <v>-53</v>
      </c>
      <c r="DO8397"/>
    </row>
    <row r="8398" spans="15:119" x14ac:dyDescent="0.25">
      <c r="O8398" s="268" t="s">
        <v>17876</v>
      </c>
      <c r="P8398" s="268" t="s">
        <v>9484</v>
      </c>
      <c r="Q8398" s="269">
        <v>-11</v>
      </c>
      <c r="R8398" s="269">
        <v>-11.25</v>
      </c>
      <c r="S8398" s="269">
        <v>-52.5</v>
      </c>
      <c r="T8398" s="269">
        <v>-52.75</v>
      </c>
      <c r="DO8398"/>
    </row>
    <row r="8399" spans="15:119" x14ac:dyDescent="0.25">
      <c r="O8399" s="268" t="s">
        <v>17877</v>
      </c>
      <c r="P8399" s="268" t="s">
        <v>9484</v>
      </c>
      <c r="Q8399" s="269">
        <v>-11.25</v>
      </c>
      <c r="R8399" s="269">
        <v>-11.5</v>
      </c>
      <c r="S8399" s="269">
        <v>-52.75</v>
      </c>
      <c r="T8399" s="269">
        <v>-53</v>
      </c>
      <c r="DO8399"/>
    </row>
    <row r="8400" spans="15:119" x14ac:dyDescent="0.25">
      <c r="O8400" s="268" t="s">
        <v>17878</v>
      </c>
      <c r="P8400" s="268" t="s">
        <v>9484</v>
      </c>
      <c r="Q8400" s="269">
        <v>-11.25</v>
      </c>
      <c r="R8400" s="269">
        <v>-11.5</v>
      </c>
      <c r="S8400" s="269">
        <v>-52.5</v>
      </c>
      <c r="T8400" s="269">
        <v>-52.75</v>
      </c>
      <c r="DO8400"/>
    </row>
    <row r="8401" spans="15:119" x14ac:dyDescent="0.25">
      <c r="O8401" s="268" t="s">
        <v>17879</v>
      </c>
      <c r="P8401" s="268" t="s">
        <v>9482</v>
      </c>
      <c r="Q8401" s="269">
        <v>-11.5</v>
      </c>
      <c r="R8401" s="269">
        <v>-12</v>
      </c>
      <c r="S8401" s="269">
        <v>-53.5</v>
      </c>
      <c r="T8401" s="269">
        <v>-54</v>
      </c>
      <c r="DO8401"/>
    </row>
    <row r="8402" spans="15:119" x14ac:dyDescent="0.25">
      <c r="O8402" s="268" t="s">
        <v>17880</v>
      </c>
      <c r="P8402" s="268" t="s">
        <v>9484</v>
      </c>
      <c r="Q8402" s="269">
        <v>-11.5</v>
      </c>
      <c r="R8402" s="269">
        <v>-11.75</v>
      </c>
      <c r="S8402" s="269">
        <v>-53.75</v>
      </c>
      <c r="T8402" s="269">
        <v>-54</v>
      </c>
      <c r="DO8402"/>
    </row>
    <row r="8403" spans="15:119" x14ac:dyDescent="0.25">
      <c r="O8403" s="268" t="s">
        <v>17881</v>
      </c>
      <c r="P8403" s="268" t="s">
        <v>9484</v>
      </c>
      <c r="Q8403" s="269">
        <v>-11.5</v>
      </c>
      <c r="R8403" s="269">
        <v>-11.75</v>
      </c>
      <c r="S8403" s="269">
        <v>-53.5</v>
      </c>
      <c r="T8403" s="269">
        <v>-53.75</v>
      </c>
      <c r="DO8403"/>
    </row>
    <row r="8404" spans="15:119" x14ac:dyDescent="0.25">
      <c r="O8404" s="268" t="s">
        <v>17882</v>
      </c>
      <c r="P8404" s="268" t="s">
        <v>9484</v>
      </c>
      <c r="Q8404" s="269">
        <v>-11.75</v>
      </c>
      <c r="R8404" s="269">
        <v>-12</v>
      </c>
      <c r="S8404" s="269">
        <v>-53.75</v>
      </c>
      <c r="T8404" s="269">
        <v>-54</v>
      </c>
      <c r="DO8404"/>
    </row>
    <row r="8405" spans="15:119" x14ac:dyDescent="0.25">
      <c r="O8405" s="268" t="s">
        <v>17883</v>
      </c>
      <c r="P8405" s="268" t="s">
        <v>9484</v>
      </c>
      <c r="Q8405" s="269">
        <v>-11.75</v>
      </c>
      <c r="R8405" s="269">
        <v>-12</v>
      </c>
      <c r="S8405" s="269">
        <v>-53.5</v>
      </c>
      <c r="T8405" s="269">
        <v>-53.75</v>
      </c>
      <c r="DO8405"/>
    </row>
    <row r="8406" spans="15:119" x14ac:dyDescent="0.25">
      <c r="O8406" s="268" t="s">
        <v>17884</v>
      </c>
      <c r="P8406" s="268" t="s">
        <v>9482</v>
      </c>
      <c r="Q8406" s="269">
        <v>-11.5</v>
      </c>
      <c r="R8406" s="269">
        <v>-12</v>
      </c>
      <c r="S8406" s="269">
        <v>-53</v>
      </c>
      <c r="T8406" s="269">
        <v>-53.5</v>
      </c>
      <c r="DO8406"/>
    </row>
    <row r="8407" spans="15:119" x14ac:dyDescent="0.25">
      <c r="O8407" s="268" t="s">
        <v>17885</v>
      </c>
      <c r="P8407" s="268" t="s">
        <v>9484</v>
      </c>
      <c r="Q8407" s="269">
        <v>-11.5</v>
      </c>
      <c r="R8407" s="269">
        <v>-11.75</v>
      </c>
      <c r="S8407" s="269">
        <v>-53.25</v>
      </c>
      <c r="T8407" s="269">
        <v>-53.5</v>
      </c>
      <c r="DO8407"/>
    </row>
    <row r="8408" spans="15:119" x14ac:dyDescent="0.25">
      <c r="O8408" s="268" t="s">
        <v>17886</v>
      </c>
      <c r="P8408" s="268" t="s">
        <v>9484</v>
      </c>
      <c r="Q8408" s="269">
        <v>-11.5</v>
      </c>
      <c r="R8408" s="269">
        <v>-11.75</v>
      </c>
      <c r="S8408" s="269">
        <v>-53</v>
      </c>
      <c r="T8408" s="269">
        <v>-53.25</v>
      </c>
      <c r="DO8408"/>
    </row>
    <row r="8409" spans="15:119" x14ac:dyDescent="0.25">
      <c r="O8409" s="268" t="s">
        <v>17887</v>
      </c>
      <c r="P8409" s="268" t="s">
        <v>9484</v>
      </c>
      <c r="Q8409" s="269">
        <v>-11.75</v>
      </c>
      <c r="R8409" s="269">
        <v>-12</v>
      </c>
      <c r="S8409" s="269">
        <v>-53.25</v>
      </c>
      <c r="T8409" s="269">
        <v>-53.5</v>
      </c>
      <c r="DO8409"/>
    </row>
    <row r="8410" spans="15:119" x14ac:dyDescent="0.25">
      <c r="O8410" s="268" t="s">
        <v>17888</v>
      </c>
      <c r="P8410" s="268" t="s">
        <v>9484</v>
      </c>
      <c r="Q8410" s="269">
        <v>-11.75</v>
      </c>
      <c r="R8410" s="269">
        <v>-12</v>
      </c>
      <c r="S8410" s="269">
        <v>-53</v>
      </c>
      <c r="T8410" s="269">
        <v>-53.25</v>
      </c>
      <c r="DO8410"/>
    </row>
    <row r="8411" spans="15:119" x14ac:dyDescent="0.25">
      <c r="O8411" s="268" t="s">
        <v>17889</v>
      </c>
      <c r="P8411" s="268" t="s">
        <v>9482</v>
      </c>
      <c r="Q8411" s="269">
        <v>-11.5</v>
      </c>
      <c r="R8411" s="269">
        <v>-12</v>
      </c>
      <c r="S8411" s="269">
        <v>-52.5</v>
      </c>
      <c r="T8411" s="269">
        <v>-53</v>
      </c>
      <c r="DO8411"/>
    </row>
    <row r="8412" spans="15:119" x14ac:dyDescent="0.25">
      <c r="O8412" s="268" t="s">
        <v>17890</v>
      </c>
      <c r="P8412" s="268" t="s">
        <v>9484</v>
      </c>
      <c r="Q8412" s="269">
        <v>-11.5</v>
      </c>
      <c r="R8412" s="269">
        <v>-11.75</v>
      </c>
      <c r="S8412" s="269">
        <v>-52.75</v>
      </c>
      <c r="T8412" s="269">
        <v>-53</v>
      </c>
      <c r="DO8412"/>
    </row>
    <row r="8413" spans="15:119" x14ac:dyDescent="0.25">
      <c r="O8413" s="268" t="s">
        <v>17891</v>
      </c>
      <c r="P8413" s="268" t="s">
        <v>9484</v>
      </c>
      <c r="Q8413" s="269">
        <v>-11.5</v>
      </c>
      <c r="R8413" s="269">
        <v>-11.75</v>
      </c>
      <c r="S8413" s="269">
        <v>-52.5</v>
      </c>
      <c r="T8413" s="269">
        <v>-52.75</v>
      </c>
      <c r="DO8413"/>
    </row>
    <row r="8414" spans="15:119" x14ac:dyDescent="0.25">
      <c r="O8414" s="268" t="s">
        <v>17892</v>
      </c>
      <c r="P8414" s="268" t="s">
        <v>9484</v>
      </c>
      <c r="Q8414" s="269">
        <v>-11.75</v>
      </c>
      <c r="R8414" s="269">
        <v>-12</v>
      </c>
      <c r="S8414" s="269">
        <v>-52.75</v>
      </c>
      <c r="T8414" s="269">
        <v>-53</v>
      </c>
      <c r="DO8414"/>
    </row>
    <row r="8415" spans="15:119" x14ac:dyDescent="0.25">
      <c r="O8415" s="268" t="s">
        <v>17893</v>
      </c>
      <c r="P8415" s="268" t="s">
        <v>9484</v>
      </c>
      <c r="Q8415" s="269">
        <v>-11.75</v>
      </c>
      <c r="R8415" s="269">
        <v>-12</v>
      </c>
      <c r="S8415" s="269">
        <v>-52.5</v>
      </c>
      <c r="T8415" s="269">
        <v>-52.75</v>
      </c>
      <c r="DO8415"/>
    </row>
    <row r="8416" spans="15:119" x14ac:dyDescent="0.25">
      <c r="O8416" s="268" t="s">
        <v>17894</v>
      </c>
      <c r="P8416" s="268" t="s">
        <v>9480</v>
      </c>
      <c r="Q8416" s="269">
        <v>-11</v>
      </c>
      <c r="R8416" s="269">
        <v>-12</v>
      </c>
      <c r="S8416" s="269">
        <v>-51</v>
      </c>
      <c r="T8416" s="269">
        <v>-52.5</v>
      </c>
      <c r="DO8416"/>
    </row>
    <row r="8417" spans="15:119" x14ac:dyDescent="0.25">
      <c r="O8417" s="268" t="s">
        <v>17895</v>
      </c>
      <c r="P8417" s="268" t="s">
        <v>9482</v>
      </c>
      <c r="Q8417" s="269">
        <v>-11</v>
      </c>
      <c r="R8417" s="269">
        <v>-11.5</v>
      </c>
      <c r="S8417" s="269">
        <v>-52</v>
      </c>
      <c r="T8417" s="269">
        <v>-52.5</v>
      </c>
      <c r="DO8417"/>
    </row>
    <row r="8418" spans="15:119" x14ac:dyDescent="0.25">
      <c r="O8418" s="268" t="s">
        <v>17896</v>
      </c>
      <c r="P8418" s="268" t="s">
        <v>9484</v>
      </c>
      <c r="Q8418" s="269">
        <v>-11</v>
      </c>
      <c r="R8418" s="269">
        <v>-11.25</v>
      </c>
      <c r="S8418" s="269">
        <v>-52.25</v>
      </c>
      <c r="T8418" s="269">
        <v>-52.5</v>
      </c>
      <c r="DO8418"/>
    </row>
    <row r="8419" spans="15:119" x14ac:dyDescent="0.25">
      <c r="O8419" s="268" t="s">
        <v>17897</v>
      </c>
      <c r="P8419" s="268" t="s">
        <v>9484</v>
      </c>
      <c r="Q8419" s="269">
        <v>-11</v>
      </c>
      <c r="R8419" s="269">
        <v>-11.25</v>
      </c>
      <c r="S8419" s="269">
        <v>-52</v>
      </c>
      <c r="T8419" s="269">
        <v>-52.25</v>
      </c>
      <c r="DO8419"/>
    </row>
    <row r="8420" spans="15:119" x14ac:dyDescent="0.25">
      <c r="O8420" s="268" t="s">
        <v>17898</v>
      </c>
      <c r="P8420" s="268" t="s">
        <v>9484</v>
      </c>
      <c r="Q8420" s="269">
        <v>-11.25</v>
      </c>
      <c r="R8420" s="269">
        <v>-11.5</v>
      </c>
      <c r="S8420" s="269">
        <v>-52.25</v>
      </c>
      <c r="T8420" s="269">
        <v>-52.5</v>
      </c>
      <c r="DO8420"/>
    </row>
    <row r="8421" spans="15:119" x14ac:dyDescent="0.25">
      <c r="O8421" s="268" t="s">
        <v>17899</v>
      </c>
      <c r="P8421" s="268" t="s">
        <v>9484</v>
      </c>
      <c r="Q8421" s="269">
        <v>-11.25</v>
      </c>
      <c r="R8421" s="269">
        <v>-11.5</v>
      </c>
      <c r="S8421" s="269">
        <v>-52</v>
      </c>
      <c r="T8421" s="269">
        <v>-52.25</v>
      </c>
      <c r="DO8421"/>
    </row>
    <row r="8422" spans="15:119" x14ac:dyDescent="0.25">
      <c r="O8422" s="268" t="s">
        <v>17900</v>
      </c>
      <c r="P8422" s="268" t="s">
        <v>9482</v>
      </c>
      <c r="Q8422" s="269">
        <v>-11</v>
      </c>
      <c r="R8422" s="269">
        <v>-11.5</v>
      </c>
      <c r="S8422" s="269">
        <v>-51.5</v>
      </c>
      <c r="T8422" s="269">
        <v>-52</v>
      </c>
      <c r="DO8422"/>
    </row>
    <row r="8423" spans="15:119" x14ac:dyDescent="0.25">
      <c r="O8423" s="268" t="s">
        <v>17901</v>
      </c>
      <c r="P8423" s="268" t="s">
        <v>9484</v>
      </c>
      <c r="Q8423" s="269">
        <v>-11</v>
      </c>
      <c r="R8423" s="269">
        <v>-11.25</v>
      </c>
      <c r="S8423" s="269">
        <v>-51.75</v>
      </c>
      <c r="T8423" s="269">
        <v>-52</v>
      </c>
      <c r="DO8423"/>
    </row>
    <row r="8424" spans="15:119" x14ac:dyDescent="0.25">
      <c r="O8424" s="268" t="s">
        <v>17902</v>
      </c>
      <c r="P8424" s="268" t="s">
        <v>9484</v>
      </c>
      <c r="Q8424" s="269">
        <v>-11</v>
      </c>
      <c r="R8424" s="269">
        <v>-11.25</v>
      </c>
      <c r="S8424" s="269">
        <v>-51.5</v>
      </c>
      <c r="T8424" s="269">
        <v>-51.75</v>
      </c>
      <c r="DO8424"/>
    </row>
    <row r="8425" spans="15:119" x14ac:dyDescent="0.25">
      <c r="O8425" s="268" t="s">
        <v>17903</v>
      </c>
      <c r="P8425" s="268" t="s">
        <v>9484</v>
      </c>
      <c r="Q8425" s="269">
        <v>-11.25</v>
      </c>
      <c r="R8425" s="269">
        <v>-11.5</v>
      </c>
      <c r="S8425" s="269">
        <v>-51.75</v>
      </c>
      <c r="T8425" s="269">
        <v>-52</v>
      </c>
      <c r="DO8425"/>
    </row>
    <row r="8426" spans="15:119" x14ac:dyDescent="0.25">
      <c r="O8426" s="268" t="s">
        <v>17904</v>
      </c>
      <c r="P8426" s="268" t="s">
        <v>9484</v>
      </c>
      <c r="Q8426" s="269">
        <v>-11.25</v>
      </c>
      <c r="R8426" s="269">
        <v>-11.5</v>
      </c>
      <c r="S8426" s="269">
        <v>-51.5</v>
      </c>
      <c r="T8426" s="269">
        <v>-51.75</v>
      </c>
      <c r="DO8426"/>
    </row>
    <row r="8427" spans="15:119" x14ac:dyDescent="0.25">
      <c r="O8427" s="268" t="s">
        <v>17905</v>
      </c>
      <c r="P8427" s="268" t="s">
        <v>9482</v>
      </c>
      <c r="Q8427" s="269">
        <v>-11</v>
      </c>
      <c r="R8427" s="269">
        <v>-11.5</v>
      </c>
      <c r="S8427" s="269">
        <v>-51</v>
      </c>
      <c r="T8427" s="269">
        <v>-51.5</v>
      </c>
      <c r="DO8427"/>
    </row>
    <row r="8428" spans="15:119" x14ac:dyDescent="0.25">
      <c r="O8428" s="268" t="s">
        <v>17906</v>
      </c>
      <c r="P8428" s="268" t="s">
        <v>9484</v>
      </c>
      <c r="Q8428" s="269">
        <v>-11</v>
      </c>
      <c r="R8428" s="269">
        <v>-11.25</v>
      </c>
      <c r="S8428" s="269">
        <v>-51.25</v>
      </c>
      <c r="T8428" s="269">
        <v>-51.5</v>
      </c>
      <c r="DO8428"/>
    </row>
    <row r="8429" spans="15:119" x14ac:dyDescent="0.25">
      <c r="O8429" s="268" t="s">
        <v>17907</v>
      </c>
      <c r="P8429" s="268" t="s">
        <v>9484</v>
      </c>
      <c r="Q8429" s="269">
        <v>-11</v>
      </c>
      <c r="R8429" s="269">
        <v>-11.25</v>
      </c>
      <c r="S8429" s="269">
        <v>-51</v>
      </c>
      <c r="T8429" s="269">
        <v>-51.25</v>
      </c>
      <c r="DO8429"/>
    </row>
    <row r="8430" spans="15:119" x14ac:dyDescent="0.25">
      <c r="O8430" s="268" t="s">
        <v>17908</v>
      </c>
      <c r="P8430" s="268" t="s">
        <v>9484</v>
      </c>
      <c r="Q8430" s="269">
        <v>-11.25</v>
      </c>
      <c r="R8430" s="269">
        <v>-11.5</v>
      </c>
      <c r="S8430" s="269">
        <v>-51.25</v>
      </c>
      <c r="T8430" s="269">
        <v>-51.5</v>
      </c>
      <c r="DO8430"/>
    </row>
    <row r="8431" spans="15:119" x14ac:dyDescent="0.25">
      <c r="O8431" s="268" t="s">
        <v>17909</v>
      </c>
      <c r="P8431" s="268" t="s">
        <v>9484</v>
      </c>
      <c r="Q8431" s="269">
        <v>-11.25</v>
      </c>
      <c r="R8431" s="269">
        <v>-11.5</v>
      </c>
      <c r="S8431" s="269">
        <v>-51</v>
      </c>
      <c r="T8431" s="269">
        <v>-51.25</v>
      </c>
      <c r="DO8431"/>
    </row>
    <row r="8432" spans="15:119" x14ac:dyDescent="0.25">
      <c r="O8432" s="268" t="s">
        <v>17910</v>
      </c>
      <c r="P8432" s="268" t="s">
        <v>9482</v>
      </c>
      <c r="Q8432" s="269">
        <v>-11.5</v>
      </c>
      <c r="R8432" s="269">
        <v>-12</v>
      </c>
      <c r="S8432" s="269">
        <v>-52</v>
      </c>
      <c r="T8432" s="269">
        <v>-52.5</v>
      </c>
      <c r="DO8432"/>
    </row>
    <row r="8433" spans="15:119" x14ac:dyDescent="0.25">
      <c r="O8433" s="268" t="s">
        <v>17911</v>
      </c>
      <c r="P8433" s="268" t="s">
        <v>9484</v>
      </c>
      <c r="Q8433" s="269">
        <v>-11.5</v>
      </c>
      <c r="R8433" s="269">
        <v>-11.75</v>
      </c>
      <c r="S8433" s="269">
        <v>-52.25</v>
      </c>
      <c r="T8433" s="269">
        <v>-52.5</v>
      </c>
      <c r="DO8433"/>
    </row>
    <row r="8434" spans="15:119" x14ac:dyDescent="0.25">
      <c r="O8434" s="268" t="s">
        <v>17912</v>
      </c>
      <c r="P8434" s="268" t="s">
        <v>9484</v>
      </c>
      <c r="Q8434" s="269">
        <v>-11.5</v>
      </c>
      <c r="R8434" s="269">
        <v>-11.75</v>
      </c>
      <c r="S8434" s="269">
        <v>-52</v>
      </c>
      <c r="T8434" s="269">
        <v>-52.25</v>
      </c>
      <c r="DO8434"/>
    </row>
    <row r="8435" spans="15:119" x14ac:dyDescent="0.25">
      <c r="O8435" s="268" t="s">
        <v>17913</v>
      </c>
      <c r="P8435" s="268" t="s">
        <v>9484</v>
      </c>
      <c r="Q8435" s="269">
        <v>-11.75</v>
      </c>
      <c r="R8435" s="269">
        <v>-12</v>
      </c>
      <c r="S8435" s="269">
        <v>-52.25</v>
      </c>
      <c r="T8435" s="269">
        <v>-52.5</v>
      </c>
      <c r="DO8435"/>
    </row>
    <row r="8436" spans="15:119" x14ac:dyDescent="0.25">
      <c r="O8436" s="268" t="s">
        <v>17914</v>
      </c>
      <c r="P8436" s="268" t="s">
        <v>9484</v>
      </c>
      <c r="Q8436" s="269">
        <v>-11.75</v>
      </c>
      <c r="R8436" s="269">
        <v>-12</v>
      </c>
      <c r="S8436" s="269">
        <v>-52</v>
      </c>
      <c r="T8436" s="269">
        <v>-52.25</v>
      </c>
      <c r="DO8436"/>
    </row>
    <row r="8437" spans="15:119" x14ac:dyDescent="0.25">
      <c r="O8437" s="268" t="s">
        <v>17915</v>
      </c>
      <c r="P8437" s="268" t="s">
        <v>9482</v>
      </c>
      <c r="Q8437" s="269">
        <v>-11.5</v>
      </c>
      <c r="R8437" s="269">
        <v>-12</v>
      </c>
      <c r="S8437" s="269">
        <v>-51.5</v>
      </c>
      <c r="T8437" s="269">
        <v>-52</v>
      </c>
      <c r="DO8437"/>
    </row>
    <row r="8438" spans="15:119" x14ac:dyDescent="0.25">
      <c r="O8438" s="268" t="s">
        <v>17916</v>
      </c>
      <c r="P8438" s="268" t="s">
        <v>9484</v>
      </c>
      <c r="Q8438" s="269">
        <v>-11.5</v>
      </c>
      <c r="R8438" s="269">
        <v>-11.75</v>
      </c>
      <c r="S8438" s="269">
        <v>-51.75</v>
      </c>
      <c r="T8438" s="269">
        <v>-52</v>
      </c>
      <c r="DO8438"/>
    </row>
    <row r="8439" spans="15:119" x14ac:dyDescent="0.25">
      <c r="O8439" s="268" t="s">
        <v>17917</v>
      </c>
      <c r="P8439" s="268" t="s">
        <v>9484</v>
      </c>
      <c r="Q8439" s="269">
        <v>-11.5</v>
      </c>
      <c r="R8439" s="269">
        <v>-11.75</v>
      </c>
      <c r="S8439" s="269">
        <v>-51.5</v>
      </c>
      <c r="T8439" s="269">
        <v>-51.75</v>
      </c>
      <c r="DO8439"/>
    </row>
    <row r="8440" spans="15:119" x14ac:dyDescent="0.25">
      <c r="O8440" s="268" t="s">
        <v>17918</v>
      </c>
      <c r="P8440" s="268" t="s">
        <v>9484</v>
      </c>
      <c r="Q8440" s="269">
        <v>-11.75</v>
      </c>
      <c r="R8440" s="269">
        <v>-12</v>
      </c>
      <c r="S8440" s="269">
        <v>-51.75</v>
      </c>
      <c r="T8440" s="269">
        <v>-52</v>
      </c>
      <c r="DO8440"/>
    </row>
    <row r="8441" spans="15:119" x14ac:dyDescent="0.25">
      <c r="O8441" s="268" t="s">
        <v>17919</v>
      </c>
      <c r="P8441" s="268" t="s">
        <v>9484</v>
      </c>
      <c r="Q8441" s="269">
        <v>-11.75</v>
      </c>
      <c r="R8441" s="269">
        <v>-12</v>
      </c>
      <c r="S8441" s="269">
        <v>-51.5</v>
      </c>
      <c r="T8441" s="269">
        <v>-51.75</v>
      </c>
      <c r="DO8441"/>
    </row>
    <row r="8442" spans="15:119" x14ac:dyDescent="0.25">
      <c r="O8442" s="268" t="s">
        <v>17920</v>
      </c>
      <c r="P8442" s="268" t="s">
        <v>9482</v>
      </c>
      <c r="Q8442" s="269">
        <v>-11.5</v>
      </c>
      <c r="R8442" s="269">
        <v>-12</v>
      </c>
      <c r="S8442" s="269">
        <v>-51</v>
      </c>
      <c r="T8442" s="269">
        <v>-51.5</v>
      </c>
      <c r="DO8442"/>
    </row>
    <row r="8443" spans="15:119" x14ac:dyDescent="0.25">
      <c r="O8443" s="268" t="s">
        <v>17921</v>
      </c>
      <c r="P8443" s="268" t="s">
        <v>9484</v>
      </c>
      <c r="Q8443" s="269">
        <v>-11.5</v>
      </c>
      <c r="R8443" s="269">
        <v>-11.75</v>
      </c>
      <c r="S8443" s="269">
        <v>-51.25</v>
      </c>
      <c r="T8443" s="269">
        <v>-51.5</v>
      </c>
      <c r="DO8443"/>
    </row>
    <row r="8444" spans="15:119" x14ac:dyDescent="0.25">
      <c r="O8444" s="268" t="s">
        <v>17922</v>
      </c>
      <c r="P8444" s="268" t="s">
        <v>9484</v>
      </c>
      <c r="Q8444" s="269">
        <v>-11.5</v>
      </c>
      <c r="R8444" s="269">
        <v>-11.75</v>
      </c>
      <c r="S8444" s="269">
        <v>-51</v>
      </c>
      <c r="T8444" s="269">
        <v>-51.25</v>
      </c>
      <c r="DO8444"/>
    </row>
    <row r="8445" spans="15:119" x14ac:dyDescent="0.25">
      <c r="O8445" s="268" t="s">
        <v>17923</v>
      </c>
      <c r="P8445" s="268" t="s">
        <v>9484</v>
      </c>
      <c r="Q8445" s="269">
        <v>-11.75</v>
      </c>
      <c r="R8445" s="269">
        <v>-12</v>
      </c>
      <c r="S8445" s="269">
        <v>-51.25</v>
      </c>
      <c r="T8445" s="269">
        <v>-51.5</v>
      </c>
      <c r="DO8445"/>
    </row>
    <row r="8446" spans="15:119" x14ac:dyDescent="0.25">
      <c r="O8446" s="268" t="s">
        <v>17924</v>
      </c>
      <c r="P8446" s="268" t="s">
        <v>9484</v>
      </c>
      <c r="Q8446" s="269">
        <v>-11.75</v>
      </c>
      <c r="R8446" s="269">
        <v>-12</v>
      </c>
      <c r="S8446" s="269">
        <v>-51</v>
      </c>
      <c r="T8446" s="269">
        <v>-51.25</v>
      </c>
      <c r="DO8446"/>
    </row>
    <row r="8447" spans="15:119" x14ac:dyDescent="0.25">
      <c r="O8447" s="268" t="s">
        <v>17925</v>
      </c>
      <c r="P8447" s="268" t="s">
        <v>9478</v>
      </c>
      <c r="Q8447" s="269">
        <v>-10</v>
      </c>
      <c r="R8447" s="269">
        <v>-12</v>
      </c>
      <c r="S8447" s="269">
        <v>-48</v>
      </c>
      <c r="T8447" s="269">
        <v>-51</v>
      </c>
      <c r="DO8447"/>
    </row>
    <row r="8448" spans="15:119" x14ac:dyDescent="0.25">
      <c r="O8448" s="268" t="s">
        <v>17926</v>
      </c>
      <c r="P8448" s="268" t="s">
        <v>9480</v>
      </c>
      <c r="Q8448" s="269">
        <v>-10</v>
      </c>
      <c r="R8448" s="269">
        <v>-11</v>
      </c>
      <c r="S8448" s="269">
        <v>-49.5</v>
      </c>
      <c r="T8448" s="269">
        <v>-51</v>
      </c>
      <c r="DO8448"/>
    </row>
    <row r="8449" spans="15:119" x14ac:dyDescent="0.25">
      <c r="O8449" s="268" t="s">
        <v>17927</v>
      </c>
      <c r="P8449" s="268" t="s">
        <v>9482</v>
      </c>
      <c r="Q8449" s="269">
        <v>-10</v>
      </c>
      <c r="R8449" s="269">
        <v>-10.5</v>
      </c>
      <c r="S8449" s="269">
        <v>-50.5</v>
      </c>
      <c r="T8449" s="269">
        <v>-51</v>
      </c>
      <c r="DO8449"/>
    </row>
    <row r="8450" spans="15:119" x14ac:dyDescent="0.25">
      <c r="O8450" s="268" t="s">
        <v>17928</v>
      </c>
      <c r="P8450" s="268" t="s">
        <v>9484</v>
      </c>
      <c r="Q8450" s="269">
        <v>-10</v>
      </c>
      <c r="R8450" s="269">
        <v>-10.25</v>
      </c>
      <c r="S8450" s="269">
        <v>-50.75</v>
      </c>
      <c r="T8450" s="269">
        <v>-51</v>
      </c>
      <c r="DO8450"/>
    </row>
    <row r="8451" spans="15:119" x14ac:dyDescent="0.25">
      <c r="O8451" s="268" t="s">
        <v>17929</v>
      </c>
      <c r="P8451" s="268" t="s">
        <v>9484</v>
      </c>
      <c r="Q8451" s="269">
        <v>-10</v>
      </c>
      <c r="R8451" s="269">
        <v>-10.25</v>
      </c>
      <c r="S8451" s="269">
        <v>-50.5</v>
      </c>
      <c r="T8451" s="269">
        <v>-50.75</v>
      </c>
      <c r="DO8451"/>
    </row>
    <row r="8452" spans="15:119" x14ac:dyDescent="0.25">
      <c r="O8452" s="268" t="s">
        <v>17930</v>
      </c>
      <c r="P8452" s="268" t="s">
        <v>9484</v>
      </c>
      <c r="Q8452" s="269">
        <v>-10.25</v>
      </c>
      <c r="R8452" s="269">
        <v>-10.5</v>
      </c>
      <c r="S8452" s="269">
        <v>-50.75</v>
      </c>
      <c r="T8452" s="269">
        <v>-51</v>
      </c>
      <c r="DO8452"/>
    </row>
    <row r="8453" spans="15:119" x14ac:dyDescent="0.25">
      <c r="O8453" s="268" t="s">
        <v>17931</v>
      </c>
      <c r="P8453" s="268" t="s">
        <v>9484</v>
      </c>
      <c r="Q8453" s="269">
        <v>-10.25</v>
      </c>
      <c r="R8453" s="269">
        <v>-10.5</v>
      </c>
      <c r="S8453" s="269">
        <v>-50.5</v>
      </c>
      <c r="T8453" s="269">
        <v>-50.75</v>
      </c>
      <c r="DO8453"/>
    </row>
    <row r="8454" spans="15:119" x14ac:dyDescent="0.25">
      <c r="O8454" s="268" t="s">
        <v>17932</v>
      </c>
      <c r="P8454" s="268" t="s">
        <v>9482</v>
      </c>
      <c r="Q8454" s="269">
        <v>-10</v>
      </c>
      <c r="R8454" s="269">
        <v>-10.5</v>
      </c>
      <c r="S8454" s="269">
        <v>-50</v>
      </c>
      <c r="T8454" s="269">
        <v>-50.5</v>
      </c>
      <c r="DO8454"/>
    </row>
    <row r="8455" spans="15:119" x14ac:dyDescent="0.25">
      <c r="O8455" s="268" t="s">
        <v>17933</v>
      </c>
      <c r="P8455" s="268" t="s">
        <v>9484</v>
      </c>
      <c r="Q8455" s="269">
        <v>-10</v>
      </c>
      <c r="R8455" s="269">
        <v>-10.25</v>
      </c>
      <c r="S8455" s="269">
        <v>-50.25</v>
      </c>
      <c r="T8455" s="269">
        <v>-50.5</v>
      </c>
      <c r="DO8455"/>
    </row>
    <row r="8456" spans="15:119" x14ac:dyDescent="0.25">
      <c r="O8456" s="268" t="s">
        <v>17934</v>
      </c>
      <c r="P8456" s="268" t="s">
        <v>9484</v>
      </c>
      <c r="Q8456" s="269">
        <v>-10</v>
      </c>
      <c r="R8456" s="269">
        <v>-10.25</v>
      </c>
      <c r="S8456" s="269">
        <v>-50</v>
      </c>
      <c r="T8456" s="269">
        <v>-50.25</v>
      </c>
      <c r="DO8456"/>
    </row>
    <row r="8457" spans="15:119" x14ac:dyDescent="0.25">
      <c r="O8457" s="268" t="s">
        <v>17935</v>
      </c>
      <c r="P8457" s="268" t="s">
        <v>9484</v>
      </c>
      <c r="Q8457" s="269">
        <v>-10.25</v>
      </c>
      <c r="R8457" s="269">
        <v>-10.5</v>
      </c>
      <c r="S8457" s="269">
        <v>-50.25</v>
      </c>
      <c r="T8457" s="269">
        <v>-50.5</v>
      </c>
      <c r="DO8457"/>
    </row>
    <row r="8458" spans="15:119" x14ac:dyDescent="0.25">
      <c r="O8458" s="268" t="s">
        <v>17936</v>
      </c>
      <c r="P8458" s="268" t="s">
        <v>9484</v>
      </c>
      <c r="Q8458" s="269">
        <v>-10.25</v>
      </c>
      <c r="R8458" s="269">
        <v>-10.5</v>
      </c>
      <c r="S8458" s="269">
        <v>-50</v>
      </c>
      <c r="T8458" s="269">
        <v>-50.25</v>
      </c>
      <c r="DO8458"/>
    </row>
    <row r="8459" spans="15:119" x14ac:dyDescent="0.25">
      <c r="O8459" s="268" t="s">
        <v>17937</v>
      </c>
      <c r="P8459" s="268" t="s">
        <v>9482</v>
      </c>
      <c r="Q8459" s="269">
        <v>-10</v>
      </c>
      <c r="R8459" s="269">
        <v>-10.5</v>
      </c>
      <c r="S8459" s="269">
        <v>-49.5</v>
      </c>
      <c r="T8459" s="269">
        <v>-50</v>
      </c>
      <c r="DO8459"/>
    </row>
    <row r="8460" spans="15:119" x14ac:dyDescent="0.25">
      <c r="O8460" s="268" t="s">
        <v>17938</v>
      </c>
      <c r="P8460" s="268" t="s">
        <v>9484</v>
      </c>
      <c r="Q8460" s="269">
        <v>-10</v>
      </c>
      <c r="R8460" s="269">
        <v>-10.25</v>
      </c>
      <c r="S8460" s="269">
        <v>-49.75</v>
      </c>
      <c r="T8460" s="269">
        <v>-50</v>
      </c>
      <c r="DO8460"/>
    </row>
    <row r="8461" spans="15:119" x14ac:dyDescent="0.25">
      <c r="O8461" s="268" t="s">
        <v>17939</v>
      </c>
      <c r="P8461" s="268" t="s">
        <v>9484</v>
      </c>
      <c r="Q8461" s="269">
        <v>-10</v>
      </c>
      <c r="R8461" s="269">
        <v>-10.25</v>
      </c>
      <c r="S8461" s="269">
        <v>-49.5</v>
      </c>
      <c r="T8461" s="269">
        <v>-49.75</v>
      </c>
      <c r="DO8461"/>
    </row>
    <row r="8462" spans="15:119" x14ac:dyDescent="0.25">
      <c r="O8462" s="268" t="s">
        <v>17940</v>
      </c>
      <c r="P8462" s="268" t="s">
        <v>9484</v>
      </c>
      <c r="Q8462" s="269">
        <v>-10.25</v>
      </c>
      <c r="R8462" s="269">
        <v>-10.5</v>
      </c>
      <c r="S8462" s="269">
        <v>-49.75</v>
      </c>
      <c r="T8462" s="269">
        <v>-50</v>
      </c>
      <c r="DO8462"/>
    </row>
    <row r="8463" spans="15:119" x14ac:dyDescent="0.25">
      <c r="O8463" s="268" t="s">
        <v>17941</v>
      </c>
      <c r="P8463" s="268" t="s">
        <v>9484</v>
      </c>
      <c r="Q8463" s="269">
        <v>-10.25</v>
      </c>
      <c r="R8463" s="269">
        <v>-10.5</v>
      </c>
      <c r="S8463" s="269">
        <v>-49.5</v>
      </c>
      <c r="T8463" s="269">
        <v>-49.75</v>
      </c>
      <c r="DO8463"/>
    </row>
    <row r="8464" spans="15:119" x14ac:dyDescent="0.25">
      <c r="O8464" s="268" t="s">
        <v>17942</v>
      </c>
      <c r="P8464" s="268" t="s">
        <v>9482</v>
      </c>
      <c r="Q8464" s="269">
        <v>-10.5</v>
      </c>
      <c r="R8464" s="269">
        <v>-11</v>
      </c>
      <c r="S8464" s="269">
        <v>-50.5</v>
      </c>
      <c r="T8464" s="269">
        <v>-51</v>
      </c>
      <c r="DO8464"/>
    </row>
    <row r="8465" spans="15:119" x14ac:dyDescent="0.25">
      <c r="O8465" s="268" t="s">
        <v>17943</v>
      </c>
      <c r="P8465" s="268" t="s">
        <v>9484</v>
      </c>
      <c r="Q8465" s="269">
        <v>-10.5</v>
      </c>
      <c r="R8465" s="269">
        <v>-10.75</v>
      </c>
      <c r="S8465" s="269">
        <v>-50.75</v>
      </c>
      <c r="T8465" s="269">
        <v>-51</v>
      </c>
      <c r="DO8465"/>
    </row>
    <row r="8466" spans="15:119" x14ac:dyDescent="0.25">
      <c r="O8466" s="268" t="s">
        <v>17944</v>
      </c>
      <c r="P8466" s="268" t="s">
        <v>9484</v>
      </c>
      <c r="Q8466" s="269">
        <v>-10.5</v>
      </c>
      <c r="R8466" s="269">
        <v>-10.75</v>
      </c>
      <c r="S8466" s="269">
        <v>-50.5</v>
      </c>
      <c r="T8466" s="269">
        <v>-50.75</v>
      </c>
      <c r="DO8466"/>
    </row>
    <row r="8467" spans="15:119" x14ac:dyDescent="0.25">
      <c r="O8467" s="268" t="s">
        <v>17945</v>
      </c>
      <c r="P8467" s="268" t="s">
        <v>9484</v>
      </c>
      <c r="Q8467" s="269">
        <v>-10.75</v>
      </c>
      <c r="R8467" s="269">
        <v>-11</v>
      </c>
      <c r="S8467" s="269">
        <v>-50.75</v>
      </c>
      <c r="T8467" s="269">
        <v>-51</v>
      </c>
      <c r="DO8467"/>
    </row>
    <row r="8468" spans="15:119" x14ac:dyDescent="0.25">
      <c r="O8468" s="268" t="s">
        <v>17946</v>
      </c>
      <c r="P8468" s="268" t="s">
        <v>9484</v>
      </c>
      <c r="Q8468" s="269">
        <v>-10.75</v>
      </c>
      <c r="R8468" s="269">
        <v>-11</v>
      </c>
      <c r="S8468" s="269">
        <v>-50.5</v>
      </c>
      <c r="T8468" s="269">
        <v>-50.75</v>
      </c>
      <c r="DO8468"/>
    </row>
    <row r="8469" spans="15:119" x14ac:dyDescent="0.25">
      <c r="O8469" s="268" t="s">
        <v>17947</v>
      </c>
      <c r="P8469" s="268" t="s">
        <v>9482</v>
      </c>
      <c r="Q8469" s="269">
        <v>-10.5</v>
      </c>
      <c r="R8469" s="269">
        <v>-11</v>
      </c>
      <c r="S8469" s="269">
        <v>-50</v>
      </c>
      <c r="T8469" s="269">
        <v>-50.5</v>
      </c>
      <c r="DO8469"/>
    </row>
    <row r="8470" spans="15:119" x14ac:dyDescent="0.25">
      <c r="O8470" s="268" t="s">
        <v>17948</v>
      </c>
      <c r="P8470" s="268" t="s">
        <v>9484</v>
      </c>
      <c r="Q8470" s="269">
        <v>-10.5</v>
      </c>
      <c r="R8470" s="269">
        <v>-10.75</v>
      </c>
      <c r="S8470" s="269">
        <v>-50.25</v>
      </c>
      <c r="T8470" s="269">
        <v>-50.5</v>
      </c>
      <c r="DO8470"/>
    </row>
    <row r="8471" spans="15:119" x14ac:dyDescent="0.25">
      <c r="O8471" s="268" t="s">
        <v>17949</v>
      </c>
      <c r="P8471" s="268" t="s">
        <v>9484</v>
      </c>
      <c r="Q8471" s="269">
        <v>-10.5</v>
      </c>
      <c r="R8471" s="269">
        <v>-10.75</v>
      </c>
      <c r="S8471" s="269">
        <v>-50</v>
      </c>
      <c r="T8471" s="269">
        <v>-50.25</v>
      </c>
      <c r="DO8471"/>
    </row>
    <row r="8472" spans="15:119" x14ac:dyDescent="0.25">
      <c r="O8472" s="268" t="s">
        <v>17950</v>
      </c>
      <c r="P8472" s="268" t="s">
        <v>9484</v>
      </c>
      <c r="Q8472" s="269">
        <v>-10.75</v>
      </c>
      <c r="R8472" s="269">
        <v>-11</v>
      </c>
      <c r="S8472" s="269">
        <v>-50.25</v>
      </c>
      <c r="T8472" s="269">
        <v>-50.5</v>
      </c>
      <c r="DO8472"/>
    </row>
    <row r="8473" spans="15:119" x14ac:dyDescent="0.25">
      <c r="O8473" s="268" t="s">
        <v>17951</v>
      </c>
      <c r="P8473" s="268" t="s">
        <v>9484</v>
      </c>
      <c r="Q8473" s="269">
        <v>-10.75</v>
      </c>
      <c r="R8473" s="269">
        <v>-11</v>
      </c>
      <c r="S8473" s="269">
        <v>-50</v>
      </c>
      <c r="T8473" s="269">
        <v>-50.25</v>
      </c>
      <c r="DO8473"/>
    </row>
    <row r="8474" spans="15:119" x14ac:dyDescent="0.25">
      <c r="O8474" s="268" t="s">
        <v>17952</v>
      </c>
      <c r="P8474" s="268" t="s">
        <v>9482</v>
      </c>
      <c r="Q8474" s="269">
        <v>-10.5</v>
      </c>
      <c r="R8474" s="269">
        <v>-11</v>
      </c>
      <c r="S8474" s="269">
        <v>-49.5</v>
      </c>
      <c r="T8474" s="269">
        <v>-50</v>
      </c>
      <c r="DO8474"/>
    </row>
    <row r="8475" spans="15:119" x14ac:dyDescent="0.25">
      <c r="O8475" s="268" t="s">
        <v>17953</v>
      </c>
      <c r="P8475" s="268" t="s">
        <v>9484</v>
      </c>
      <c r="Q8475" s="269">
        <v>-10.5</v>
      </c>
      <c r="R8475" s="269">
        <v>-10.75</v>
      </c>
      <c r="S8475" s="269">
        <v>-49.75</v>
      </c>
      <c r="T8475" s="269">
        <v>-50</v>
      </c>
      <c r="DO8475"/>
    </row>
    <row r="8476" spans="15:119" x14ac:dyDescent="0.25">
      <c r="O8476" s="268" t="s">
        <v>17954</v>
      </c>
      <c r="P8476" s="268" t="s">
        <v>9484</v>
      </c>
      <c r="Q8476" s="269">
        <v>-10.5</v>
      </c>
      <c r="R8476" s="269">
        <v>-10.75</v>
      </c>
      <c r="S8476" s="269">
        <v>-49.5</v>
      </c>
      <c r="T8476" s="269">
        <v>-49.75</v>
      </c>
      <c r="DO8476"/>
    </row>
    <row r="8477" spans="15:119" x14ac:dyDescent="0.25">
      <c r="O8477" s="268" t="s">
        <v>17955</v>
      </c>
      <c r="P8477" s="268" t="s">
        <v>9484</v>
      </c>
      <c r="Q8477" s="269">
        <v>-10.75</v>
      </c>
      <c r="R8477" s="269">
        <v>-11</v>
      </c>
      <c r="S8477" s="269">
        <v>-49.75</v>
      </c>
      <c r="T8477" s="269">
        <v>-50</v>
      </c>
      <c r="DO8477"/>
    </row>
    <row r="8478" spans="15:119" x14ac:dyDescent="0.25">
      <c r="O8478" s="268" t="s">
        <v>17956</v>
      </c>
      <c r="P8478" s="268" t="s">
        <v>9484</v>
      </c>
      <c r="Q8478" s="269">
        <v>-10.75</v>
      </c>
      <c r="R8478" s="269">
        <v>-11</v>
      </c>
      <c r="S8478" s="269">
        <v>-49.5</v>
      </c>
      <c r="T8478" s="269">
        <v>-49.75</v>
      </c>
      <c r="DO8478"/>
    </row>
    <row r="8479" spans="15:119" x14ac:dyDescent="0.25">
      <c r="O8479" s="268" t="s">
        <v>17957</v>
      </c>
      <c r="P8479" s="268" t="s">
        <v>9480</v>
      </c>
      <c r="Q8479" s="269">
        <v>-10</v>
      </c>
      <c r="R8479" s="269">
        <v>-11</v>
      </c>
      <c r="S8479" s="269">
        <v>-48</v>
      </c>
      <c r="T8479" s="269">
        <v>-49.5</v>
      </c>
      <c r="DO8479"/>
    </row>
    <row r="8480" spans="15:119" x14ac:dyDescent="0.25">
      <c r="O8480" s="268" t="s">
        <v>17958</v>
      </c>
      <c r="P8480" s="268" t="s">
        <v>9482</v>
      </c>
      <c r="Q8480" s="269">
        <v>-10</v>
      </c>
      <c r="R8480" s="269">
        <v>-10.5</v>
      </c>
      <c r="S8480" s="269">
        <v>-49</v>
      </c>
      <c r="T8480" s="269">
        <v>-49.5</v>
      </c>
      <c r="DO8480"/>
    </row>
    <row r="8481" spans="15:119" x14ac:dyDescent="0.25">
      <c r="O8481" s="268" t="s">
        <v>17959</v>
      </c>
      <c r="P8481" s="268" t="s">
        <v>9484</v>
      </c>
      <c r="Q8481" s="269">
        <v>-10</v>
      </c>
      <c r="R8481" s="269">
        <v>-10.25</v>
      </c>
      <c r="S8481" s="269">
        <v>-49.25</v>
      </c>
      <c r="T8481" s="269">
        <v>-49.5</v>
      </c>
      <c r="DO8481"/>
    </row>
    <row r="8482" spans="15:119" x14ac:dyDescent="0.25">
      <c r="O8482" s="268" t="s">
        <v>17960</v>
      </c>
      <c r="P8482" s="268" t="s">
        <v>9484</v>
      </c>
      <c r="Q8482" s="269">
        <v>-10</v>
      </c>
      <c r="R8482" s="269">
        <v>-10.25</v>
      </c>
      <c r="S8482" s="269">
        <v>-49</v>
      </c>
      <c r="T8482" s="269">
        <v>-49.25</v>
      </c>
      <c r="DO8482"/>
    </row>
    <row r="8483" spans="15:119" x14ac:dyDescent="0.25">
      <c r="O8483" s="268" t="s">
        <v>17961</v>
      </c>
      <c r="P8483" s="268" t="s">
        <v>9484</v>
      </c>
      <c r="Q8483" s="269">
        <v>-10.25</v>
      </c>
      <c r="R8483" s="269">
        <v>-10.5</v>
      </c>
      <c r="S8483" s="269">
        <v>-49.25</v>
      </c>
      <c r="T8483" s="269">
        <v>-49.5</v>
      </c>
      <c r="DO8483"/>
    </row>
    <row r="8484" spans="15:119" x14ac:dyDescent="0.25">
      <c r="O8484" s="268" t="s">
        <v>17962</v>
      </c>
      <c r="P8484" s="268" t="s">
        <v>9484</v>
      </c>
      <c r="Q8484" s="269">
        <v>-10.25</v>
      </c>
      <c r="R8484" s="269">
        <v>-10.5</v>
      </c>
      <c r="S8484" s="269">
        <v>-49</v>
      </c>
      <c r="T8484" s="269">
        <v>-49.25</v>
      </c>
      <c r="DO8484"/>
    </row>
    <row r="8485" spans="15:119" x14ac:dyDescent="0.25">
      <c r="O8485" s="268" t="s">
        <v>17963</v>
      </c>
      <c r="P8485" s="268" t="s">
        <v>9482</v>
      </c>
      <c r="Q8485" s="269">
        <v>-10</v>
      </c>
      <c r="R8485" s="269">
        <v>-10.5</v>
      </c>
      <c r="S8485" s="269">
        <v>-48.5</v>
      </c>
      <c r="T8485" s="269">
        <v>-49</v>
      </c>
      <c r="DO8485"/>
    </row>
    <row r="8486" spans="15:119" x14ac:dyDescent="0.25">
      <c r="O8486" s="268" t="s">
        <v>17964</v>
      </c>
      <c r="P8486" s="268" t="s">
        <v>9484</v>
      </c>
      <c r="Q8486" s="269">
        <v>-10</v>
      </c>
      <c r="R8486" s="269">
        <v>-10.25</v>
      </c>
      <c r="S8486" s="269">
        <v>-48.75</v>
      </c>
      <c r="T8486" s="269">
        <v>-49</v>
      </c>
      <c r="DO8486"/>
    </row>
    <row r="8487" spans="15:119" x14ac:dyDescent="0.25">
      <c r="O8487" s="268" t="s">
        <v>17965</v>
      </c>
      <c r="P8487" s="268" t="s">
        <v>9484</v>
      </c>
      <c r="Q8487" s="269">
        <v>-10</v>
      </c>
      <c r="R8487" s="269">
        <v>-10.25</v>
      </c>
      <c r="S8487" s="269">
        <v>-48.5</v>
      </c>
      <c r="T8487" s="269">
        <v>-48.75</v>
      </c>
      <c r="DO8487"/>
    </row>
    <row r="8488" spans="15:119" x14ac:dyDescent="0.25">
      <c r="O8488" s="268" t="s">
        <v>17966</v>
      </c>
      <c r="P8488" s="268" t="s">
        <v>9484</v>
      </c>
      <c r="Q8488" s="269">
        <v>-10.25</v>
      </c>
      <c r="R8488" s="269">
        <v>-10.5</v>
      </c>
      <c r="S8488" s="269">
        <v>-48.75</v>
      </c>
      <c r="T8488" s="269">
        <v>-49</v>
      </c>
      <c r="DO8488"/>
    </row>
    <row r="8489" spans="15:119" x14ac:dyDescent="0.25">
      <c r="O8489" s="268" t="s">
        <v>17967</v>
      </c>
      <c r="P8489" s="268" t="s">
        <v>9484</v>
      </c>
      <c r="Q8489" s="269">
        <v>-10.25</v>
      </c>
      <c r="R8489" s="269">
        <v>-10.5</v>
      </c>
      <c r="S8489" s="269">
        <v>-48.5</v>
      </c>
      <c r="T8489" s="269">
        <v>-48.75</v>
      </c>
      <c r="DO8489"/>
    </row>
    <row r="8490" spans="15:119" x14ac:dyDescent="0.25">
      <c r="O8490" s="268" t="s">
        <v>17968</v>
      </c>
      <c r="P8490" s="268" t="s">
        <v>9482</v>
      </c>
      <c r="Q8490" s="269">
        <v>-10</v>
      </c>
      <c r="R8490" s="269">
        <v>-10.5</v>
      </c>
      <c r="S8490" s="269">
        <v>-48</v>
      </c>
      <c r="T8490" s="269">
        <v>-48.5</v>
      </c>
      <c r="DO8490"/>
    </row>
    <row r="8491" spans="15:119" x14ac:dyDescent="0.25">
      <c r="O8491" s="268" t="s">
        <v>17969</v>
      </c>
      <c r="P8491" s="268" t="s">
        <v>9484</v>
      </c>
      <c r="Q8491" s="269">
        <v>-10</v>
      </c>
      <c r="R8491" s="269">
        <v>-10.25</v>
      </c>
      <c r="S8491" s="269">
        <v>-48.25</v>
      </c>
      <c r="T8491" s="269">
        <v>-48.5</v>
      </c>
      <c r="DO8491"/>
    </row>
    <row r="8492" spans="15:119" x14ac:dyDescent="0.25">
      <c r="O8492" s="268" t="s">
        <v>17970</v>
      </c>
      <c r="P8492" s="268" t="s">
        <v>9484</v>
      </c>
      <c r="Q8492" s="269">
        <v>-10</v>
      </c>
      <c r="R8492" s="269">
        <v>-10.25</v>
      </c>
      <c r="S8492" s="269">
        <v>-48</v>
      </c>
      <c r="T8492" s="269">
        <v>-48.25</v>
      </c>
      <c r="DO8492"/>
    </row>
    <row r="8493" spans="15:119" x14ac:dyDescent="0.25">
      <c r="O8493" s="268" t="s">
        <v>17971</v>
      </c>
      <c r="P8493" s="268" t="s">
        <v>9484</v>
      </c>
      <c r="Q8493" s="269">
        <v>-10.25</v>
      </c>
      <c r="R8493" s="269">
        <v>-10.5</v>
      </c>
      <c r="S8493" s="269">
        <v>-48.25</v>
      </c>
      <c r="T8493" s="269">
        <v>-48.5</v>
      </c>
      <c r="DO8493"/>
    </row>
    <row r="8494" spans="15:119" x14ac:dyDescent="0.25">
      <c r="O8494" s="268" t="s">
        <v>17972</v>
      </c>
      <c r="P8494" s="268" t="s">
        <v>9484</v>
      </c>
      <c r="Q8494" s="269">
        <v>-10.25</v>
      </c>
      <c r="R8494" s="269">
        <v>-10.5</v>
      </c>
      <c r="S8494" s="269">
        <v>-48</v>
      </c>
      <c r="T8494" s="269">
        <v>-48.25</v>
      </c>
      <c r="DO8494"/>
    </row>
    <row r="8495" spans="15:119" x14ac:dyDescent="0.25">
      <c r="O8495" s="268" t="s">
        <v>17973</v>
      </c>
      <c r="P8495" s="268" t="s">
        <v>9482</v>
      </c>
      <c r="Q8495" s="269">
        <v>-10.5</v>
      </c>
      <c r="R8495" s="269">
        <v>-11</v>
      </c>
      <c r="S8495" s="269">
        <v>-49</v>
      </c>
      <c r="T8495" s="269">
        <v>-49.5</v>
      </c>
      <c r="DO8495"/>
    </row>
    <row r="8496" spans="15:119" x14ac:dyDescent="0.25">
      <c r="O8496" s="268" t="s">
        <v>17974</v>
      </c>
      <c r="P8496" s="268" t="s">
        <v>9484</v>
      </c>
      <c r="Q8496" s="269">
        <v>-10.5</v>
      </c>
      <c r="R8496" s="269">
        <v>-10.75</v>
      </c>
      <c r="S8496" s="269">
        <v>-49.25</v>
      </c>
      <c r="T8496" s="269">
        <v>-49.5</v>
      </c>
      <c r="DO8496"/>
    </row>
    <row r="8497" spans="15:119" x14ac:dyDescent="0.25">
      <c r="O8497" s="268" t="s">
        <v>17975</v>
      </c>
      <c r="P8497" s="268" t="s">
        <v>9484</v>
      </c>
      <c r="Q8497" s="269">
        <v>-10.5</v>
      </c>
      <c r="R8497" s="269">
        <v>-10.75</v>
      </c>
      <c r="S8497" s="269">
        <v>-49</v>
      </c>
      <c r="T8497" s="269">
        <v>-49.25</v>
      </c>
      <c r="DO8497"/>
    </row>
    <row r="8498" spans="15:119" x14ac:dyDescent="0.25">
      <c r="O8498" s="268" t="s">
        <v>17976</v>
      </c>
      <c r="P8498" s="268" t="s">
        <v>9484</v>
      </c>
      <c r="Q8498" s="269">
        <v>-10.75</v>
      </c>
      <c r="R8498" s="269">
        <v>-11</v>
      </c>
      <c r="S8498" s="269">
        <v>-49.25</v>
      </c>
      <c r="T8498" s="269">
        <v>-49.5</v>
      </c>
      <c r="DO8498"/>
    </row>
    <row r="8499" spans="15:119" x14ac:dyDescent="0.25">
      <c r="O8499" s="268" t="s">
        <v>17977</v>
      </c>
      <c r="P8499" s="268" t="s">
        <v>9484</v>
      </c>
      <c r="Q8499" s="269">
        <v>-10.75</v>
      </c>
      <c r="R8499" s="269">
        <v>-11</v>
      </c>
      <c r="S8499" s="269">
        <v>-49</v>
      </c>
      <c r="T8499" s="269">
        <v>-49.25</v>
      </c>
      <c r="DO8499"/>
    </row>
    <row r="8500" spans="15:119" x14ac:dyDescent="0.25">
      <c r="O8500" s="268" t="s">
        <v>17978</v>
      </c>
      <c r="P8500" s="268" t="s">
        <v>9482</v>
      </c>
      <c r="Q8500" s="269">
        <v>-10.5</v>
      </c>
      <c r="R8500" s="269">
        <v>-11</v>
      </c>
      <c r="S8500" s="269">
        <v>-48.5</v>
      </c>
      <c r="T8500" s="269">
        <v>-49</v>
      </c>
      <c r="DO8500"/>
    </row>
    <row r="8501" spans="15:119" x14ac:dyDescent="0.25">
      <c r="O8501" s="268" t="s">
        <v>17979</v>
      </c>
      <c r="P8501" s="268" t="s">
        <v>9484</v>
      </c>
      <c r="Q8501" s="269">
        <v>-10.5</v>
      </c>
      <c r="R8501" s="269">
        <v>-10.75</v>
      </c>
      <c r="S8501" s="269">
        <v>-48.75</v>
      </c>
      <c r="T8501" s="269">
        <v>-49</v>
      </c>
      <c r="DO8501"/>
    </row>
    <row r="8502" spans="15:119" x14ac:dyDescent="0.25">
      <c r="O8502" s="268" t="s">
        <v>17980</v>
      </c>
      <c r="P8502" s="268" t="s">
        <v>9484</v>
      </c>
      <c r="Q8502" s="269">
        <v>-10.5</v>
      </c>
      <c r="R8502" s="269">
        <v>-10.75</v>
      </c>
      <c r="S8502" s="269">
        <v>-48.5</v>
      </c>
      <c r="T8502" s="269">
        <v>-48.75</v>
      </c>
      <c r="DO8502"/>
    </row>
    <row r="8503" spans="15:119" x14ac:dyDescent="0.25">
      <c r="O8503" s="268" t="s">
        <v>17981</v>
      </c>
      <c r="P8503" s="268" t="s">
        <v>9484</v>
      </c>
      <c r="Q8503" s="269">
        <v>-10.75</v>
      </c>
      <c r="R8503" s="269">
        <v>-11</v>
      </c>
      <c r="S8503" s="269">
        <v>-48.75</v>
      </c>
      <c r="T8503" s="269">
        <v>-49</v>
      </c>
      <c r="DO8503"/>
    </row>
    <row r="8504" spans="15:119" x14ac:dyDescent="0.25">
      <c r="O8504" s="268" t="s">
        <v>17982</v>
      </c>
      <c r="P8504" s="268" t="s">
        <v>9484</v>
      </c>
      <c r="Q8504" s="269">
        <v>-10.75</v>
      </c>
      <c r="R8504" s="269">
        <v>-11</v>
      </c>
      <c r="S8504" s="269">
        <v>-48.5</v>
      </c>
      <c r="T8504" s="269">
        <v>-48.75</v>
      </c>
      <c r="DO8504"/>
    </row>
    <row r="8505" spans="15:119" x14ac:dyDescent="0.25">
      <c r="O8505" s="268" t="s">
        <v>17983</v>
      </c>
      <c r="P8505" s="268" t="s">
        <v>9482</v>
      </c>
      <c r="Q8505" s="269">
        <v>-10.5</v>
      </c>
      <c r="R8505" s="269">
        <v>-11</v>
      </c>
      <c r="S8505" s="269">
        <v>-48</v>
      </c>
      <c r="T8505" s="269">
        <v>-48.5</v>
      </c>
      <c r="DO8505"/>
    </row>
    <row r="8506" spans="15:119" x14ac:dyDescent="0.25">
      <c r="O8506" s="268" t="s">
        <v>17984</v>
      </c>
      <c r="P8506" s="268" t="s">
        <v>9484</v>
      </c>
      <c r="Q8506" s="269">
        <v>-10.5</v>
      </c>
      <c r="R8506" s="269">
        <v>-10.75</v>
      </c>
      <c r="S8506" s="269">
        <v>-48.25</v>
      </c>
      <c r="T8506" s="269">
        <v>-48.5</v>
      </c>
      <c r="DO8506"/>
    </row>
    <row r="8507" spans="15:119" x14ac:dyDescent="0.25">
      <c r="O8507" s="268" t="s">
        <v>17985</v>
      </c>
      <c r="P8507" s="268" t="s">
        <v>9484</v>
      </c>
      <c r="Q8507" s="269">
        <v>-10.5</v>
      </c>
      <c r="R8507" s="269">
        <v>-10.75</v>
      </c>
      <c r="S8507" s="269">
        <v>-48</v>
      </c>
      <c r="T8507" s="269">
        <v>-48.25</v>
      </c>
      <c r="DO8507"/>
    </row>
    <row r="8508" spans="15:119" x14ac:dyDescent="0.25">
      <c r="O8508" s="268" t="s">
        <v>17986</v>
      </c>
      <c r="P8508" s="268" t="s">
        <v>9484</v>
      </c>
      <c r="Q8508" s="269">
        <v>-10.75</v>
      </c>
      <c r="R8508" s="269">
        <v>-11</v>
      </c>
      <c r="S8508" s="269">
        <v>-48.25</v>
      </c>
      <c r="T8508" s="269">
        <v>-48.5</v>
      </c>
      <c r="DO8508"/>
    </row>
    <row r="8509" spans="15:119" x14ac:dyDescent="0.25">
      <c r="O8509" s="268" t="s">
        <v>17987</v>
      </c>
      <c r="P8509" s="268" t="s">
        <v>9484</v>
      </c>
      <c r="Q8509" s="269">
        <v>-10.75</v>
      </c>
      <c r="R8509" s="269">
        <v>-11</v>
      </c>
      <c r="S8509" s="269">
        <v>-48</v>
      </c>
      <c r="T8509" s="269">
        <v>-48.25</v>
      </c>
      <c r="DO8509"/>
    </row>
    <row r="8510" spans="15:119" x14ac:dyDescent="0.25">
      <c r="O8510" s="268" t="s">
        <v>17988</v>
      </c>
      <c r="P8510" s="268" t="s">
        <v>9480</v>
      </c>
      <c r="Q8510" s="269">
        <v>-11</v>
      </c>
      <c r="R8510" s="269">
        <v>-12</v>
      </c>
      <c r="S8510" s="269">
        <v>-49.5</v>
      </c>
      <c r="T8510" s="269">
        <v>-51</v>
      </c>
      <c r="DO8510"/>
    </row>
    <row r="8511" spans="15:119" x14ac:dyDescent="0.25">
      <c r="O8511" s="268" t="s">
        <v>17989</v>
      </c>
      <c r="P8511" s="268" t="s">
        <v>9482</v>
      </c>
      <c r="Q8511" s="269">
        <v>-11</v>
      </c>
      <c r="R8511" s="269">
        <v>-11.5</v>
      </c>
      <c r="S8511" s="269">
        <v>-50.5</v>
      </c>
      <c r="T8511" s="269">
        <v>-51</v>
      </c>
      <c r="DO8511"/>
    </row>
    <row r="8512" spans="15:119" x14ac:dyDescent="0.25">
      <c r="O8512" s="268" t="s">
        <v>17990</v>
      </c>
      <c r="P8512" s="268" t="s">
        <v>9484</v>
      </c>
      <c r="Q8512" s="269">
        <v>-11</v>
      </c>
      <c r="R8512" s="269">
        <v>-11.25</v>
      </c>
      <c r="S8512" s="269">
        <v>-50.75</v>
      </c>
      <c r="T8512" s="269">
        <v>-51</v>
      </c>
      <c r="DO8512"/>
    </row>
    <row r="8513" spans="15:119" x14ac:dyDescent="0.25">
      <c r="O8513" s="268" t="s">
        <v>17991</v>
      </c>
      <c r="P8513" s="268" t="s">
        <v>9484</v>
      </c>
      <c r="Q8513" s="269">
        <v>-11</v>
      </c>
      <c r="R8513" s="269">
        <v>-11.25</v>
      </c>
      <c r="S8513" s="269">
        <v>-50.5</v>
      </c>
      <c r="T8513" s="269">
        <v>-50.75</v>
      </c>
      <c r="DO8513"/>
    </row>
    <row r="8514" spans="15:119" x14ac:dyDescent="0.25">
      <c r="O8514" s="268" t="s">
        <v>17992</v>
      </c>
      <c r="P8514" s="268" t="s">
        <v>9484</v>
      </c>
      <c r="Q8514" s="269">
        <v>-11.25</v>
      </c>
      <c r="R8514" s="269">
        <v>-11.5</v>
      </c>
      <c r="S8514" s="269">
        <v>-50.75</v>
      </c>
      <c r="T8514" s="269">
        <v>-51</v>
      </c>
      <c r="DO8514"/>
    </row>
    <row r="8515" spans="15:119" x14ac:dyDescent="0.25">
      <c r="O8515" s="268" t="s">
        <v>17993</v>
      </c>
      <c r="P8515" s="268" t="s">
        <v>9484</v>
      </c>
      <c r="Q8515" s="269">
        <v>-11.25</v>
      </c>
      <c r="R8515" s="269">
        <v>-11.5</v>
      </c>
      <c r="S8515" s="269">
        <v>-50.5</v>
      </c>
      <c r="T8515" s="269">
        <v>-50.75</v>
      </c>
      <c r="DO8515"/>
    </row>
    <row r="8516" spans="15:119" x14ac:dyDescent="0.25">
      <c r="O8516" s="268" t="s">
        <v>17994</v>
      </c>
      <c r="P8516" s="268" t="s">
        <v>9482</v>
      </c>
      <c r="Q8516" s="269">
        <v>-11</v>
      </c>
      <c r="R8516" s="269">
        <v>-11.5</v>
      </c>
      <c r="S8516" s="269">
        <v>-50</v>
      </c>
      <c r="T8516" s="269">
        <v>-50.5</v>
      </c>
      <c r="DO8516"/>
    </row>
    <row r="8517" spans="15:119" x14ac:dyDescent="0.25">
      <c r="O8517" s="268" t="s">
        <v>17995</v>
      </c>
      <c r="P8517" s="268" t="s">
        <v>9484</v>
      </c>
      <c r="Q8517" s="269">
        <v>-11</v>
      </c>
      <c r="R8517" s="269">
        <v>-11.25</v>
      </c>
      <c r="S8517" s="269">
        <v>-50.25</v>
      </c>
      <c r="T8517" s="269">
        <v>-50.5</v>
      </c>
      <c r="DO8517"/>
    </row>
    <row r="8518" spans="15:119" x14ac:dyDescent="0.25">
      <c r="O8518" s="268" t="s">
        <v>17996</v>
      </c>
      <c r="P8518" s="268" t="s">
        <v>9484</v>
      </c>
      <c r="Q8518" s="269">
        <v>-11</v>
      </c>
      <c r="R8518" s="269">
        <v>-11.25</v>
      </c>
      <c r="S8518" s="269">
        <v>-50</v>
      </c>
      <c r="T8518" s="269">
        <v>-50.25</v>
      </c>
      <c r="DO8518"/>
    </row>
    <row r="8519" spans="15:119" x14ac:dyDescent="0.25">
      <c r="O8519" s="268" t="s">
        <v>17997</v>
      </c>
      <c r="P8519" s="268" t="s">
        <v>9484</v>
      </c>
      <c r="Q8519" s="269">
        <v>-11.25</v>
      </c>
      <c r="R8519" s="269">
        <v>-11.5</v>
      </c>
      <c r="S8519" s="269">
        <v>-50.25</v>
      </c>
      <c r="T8519" s="269">
        <v>-50.5</v>
      </c>
      <c r="DO8519"/>
    </row>
    <row r="8520" spans="15:119" x14ac:dyDescent="0.25">
      <c r="O8520" s="268" t="s">
        <v>17998</v>
      </c>
      <c r="P8520" s="268" t="s">
        <v>9484</v>
      </c>
      <c r="Q8520" s="269">
        <v>-11.25</v>
      </c>
      <c r="R8520" s="269">
        <v>-11.5</v>
      </c>
      <c r="S8520" s="269">
        <v>-50</v>
      </c>
      <c r="T8520" s="269">
        <v>-50.25</v>
      </c>
      <c r="DO8520"/>
    </row>
    <row r="8521" spans="15:119" x14ac:dyDescent="0.25">
      <c r="O8521" s="268" t="s">
        <v>17999</v>
      </c>
      <c r="P8521" s="268" t="s">
        <v>9482</v>
      </c>
      <c r="Q8521" s="269">
        <v>-11</v>
      </c>
      <c r="R8521" s="269">
        <v>-11.5</v>
      </c>
      <c r="S8521" s="269">
        <v>-49.5</v>
      </c>
      <c r="T8521" s="269">
        <v>-50</v>
      </c>
      <c r="DO8521"/>
    </row>
    <row r="8522" spans="15:119" x14ac:dyDescent="0.25">
      <c r="O8522" s="268" t="s">
        <v>18000</v>
      </c>
      <c r="P8522" s="268" t="s">
        <v>9484</v>
      </c>
      <c r="Q8522" s="269">
        <v>-11</v>
      </c>
      <c r="R8522" s="269">
        <v>-11.25</v>
      </c>
      <c r="S8522" s="269">
        <v>-49.75</v>
      </c>
      <c r="T8522" s="269">
        <v>-50</v>
      </c>
      <c r="DO8522"/>
    </row>
    <row r="8523" spans="15:119" x14ac:dyDescent="0.25">
      <c r="O8523" s="268" t="s">
        <v>18001</v>
      </c>
      <c r="P8523" s="268" t="s">
        <v>9484</v>
      </c>
      <c r="Q8523" s="269">
        <v>-11</v>
      </c>
      <c r="R8523" s="269">
        <v>-11.25</v>
      </c>
      <c r="S8523" s="269">
        <v>-49.5</v>
      </c>
      <c r="T8523" s="269">
        <v>-49.75</v>
      </c>
      <c r="DO8523"/>
    </row>
    <row r="8524" spans="15:119" x14ac:dyDescent="0.25">
      <c r="O8524" s="268" t="s">
        <v>18002</v>
      </c>
      <c r="P8524" s="268" t="s">
        <v>9484</v>
      </c>
      <c r="Q8524" s="269">
        <v>-11.25</v>
      </c>
      <c r="R8524" s="269">
        <v>-11.5</v>
      </c>
      <c r="S8524" s="269">
        <v>-49.75</v>
      </c>
      <c r="T8524" s="269">
        <v>-50</v>
      </c>
      <c r="DO8524"/>
    </row>
    <row r="8525" spans="15:119" x14ac:dyDescent="0.25">
      <c r="O8525" s="268" t="s">
        <v>18003</v>
      </c>
      <c r="P8525" s="268" t="s">
        <v>9484</v>
      </c>
      <c r="Q8525" s="269">
        <v>-11.25</v>
      </c>
      <c r="R8525" s="269">
        <v>-11.5</v>
      </c>
      <c r="S8525" s="269">
        <v>-49.5</v>
      </c>
      <c r="T8525" s="269">
        <v>-49.75</v>
      </c>
      <c r="DO8525"/>
    </row>
    <row r="8526" spans="15:119" x14ac:dyDescent="0.25">
      <c r="O8526" s="268" t="s">
        <v>18004</v>
      </c>
      <c r="P8526" s="268" t="s">
        <v>9482</v>
      </c>
      <c r="Q8526" s="269">
        <v>-11.5</v>
      </c>
      <c r="R8526" s="269">
        <v>-12</v>
      </c>
      <c r="S8526" s="269">
        <v>-50.5</v>
      </c>
      <c r="T8526" s="269">
        <v>-51</v>
      </c>
      <c r="DO8526"/>
    </row>
    <row r="8527" spans="15:119" x14ac:dyDescent="0.25">
      <c r="O8527" s="268" t="s">
        <v>18005</v>
      </c>
      <c r="P8527" s="268" t="s">
        <v>9484</v>
      </c>
      <c r="Q8527" s="269">
        <v>-11.5</v>
      </c>
      <c r="R8527" s="269">
        <v>-11.75</v>
      </c>
      <c r="S8527" s="269">
        <v>-50.75</v>
      </c>
      <c r="T8527" s="269">
        <v>-51</v>
      </c>
      <c r="DO8527"/>
    </row>
    <row r="8528" spans="15:119" x14ac:dyDescent="0.25">
      <c r="O8528" s="268" t="s">
        <v>18006</v>
      </c>
      <c r="P8528" s="268" t="s">
        <v>9484</v>
      </c>
      <c r="Q8528" s="269">
        <v>-11.5</v>
      </c>
      <c r="R8528" s="269">
        <v>-11.75</v>
      </c>
      <c r="S8528" s="269">
        <v>-50.5</v>
      </c>
      <c r="T8528" s="269">
        <v>-50.75</v>
      </c>
      <c r="DO8528"/>
    </row>
    <row r="8529" spans="15:119" x14ac:dyDescent="0.25">
      <c r="O8529" s="268" t="s">
        <v>18007</v>
      </c>
      <c r="P8529" s="268" t="s">
        <v>9484</v>
      </c>
      <c r="Q8529" s="269">
        <v>-11.75</v>
      </c>
      <c r="R8529" s="269">
        <v>-12</v>
      </c>
      <c r="S8529" s="269">
        <v>-50.75</v>
      </c>
      <c r="T8529" s="269">
        <v>-51</v>
      </c>
      <c r="DO8529"/>
    </row>
    <row r="8530" spans="15:119" x14ac:dyDescent="0.25">
      <c r="O8530" s="268" t="s">
        <v>18008</v>
      </c>
      <c r="P8530" s="268" t="s">
        <v>9484</v>
      </c>
      <c r="Q8530" s="269">
        <v>-11.75</v>
      </c>
      <c r="R8530" s="269">
        <v>-12</v>
      </c>
      <c r="S8530" s="269">
        <v>-50.5</v>
      </c>
      <c r="T8530" s="269">
        <v>-50.75</v>
      </c>
      <c r="DO8530"/>
    </row>
    <row r="8531" spans="15:119" x14ac:dyDescent="0.25">
      <c r="O8531" s="268" t="s">
        <v>18009</v>
      </c>
      <c r="P8531" s="268" t="s">
        <v>9482</v>
      </c>
      <c r="Q8531" s="269">
        <v>-11.5</v>
      </c>
      <c r="R8531" s="269">
        <v>-12</v>
      </c>
      <c r="S8531" s="269">
        <v>-50</v>
      </c>
      <c r="T8531" s="269">
        <v>-50.5</v>
      </c>
      <c r="DO8531"/>
    </row>
    <row r="8532" spans="15:119" x14ac:dyDescent="0.25">
      <c r="O8532" s="268" t="s">
        <v>18010</v>
      </c>
      <c r="P8532" s="268" t="s">
        <v>9484</v>
      </c>
      <c r="Q8532" s="269">
        <v>-11.5</v>
      </c>
      <c r="R8532" s="269">
        <v>-11.75</v>
      </c>
      <c r="S8532" s="269">
        <v>-50.25</v>
      </c>
      <c r="T8532" s="269">
        <v>-50.5</v>
      </c>
      <c r="DO8532"/>
    </row>
    <row r="8533" spans="15:119" x14ac:dyDescent="0.25">
      <c r="O8533" s="268" t="s">
        <v>18011</v>
      </c>
      <c r="P8533" s="268" t="s">
        <v>9484</v>
      </c>
      <c r="Q8533" s="269">
        <v>-11.5</v>
      </c>
      <c r="R8533" s="269">
        <v>-11.75</v>
      </c>
      <c r="S8533" s="269">
        <v>-50</v>
      </c>
      <c r="T8533" s="269">
        <v>-50.25</v>
      </c>
      <c r="DO8533"/>
    </row>
    <row r="8534" spans="15:119" x14ac:dyDescent="0.25">
      <c r="O8534" s="268" t="s">
        <v>18012</v>
      </c>
      <c r="P8534" s="268" t="s">
        <v>9484</v>
      </c>
      <c r="Q8534" s="269">
        <v>-11.75</v>
      </c>
      <c r="R8534" s="269">
        <v>-12</v>
      </c>
      <c r="S8534" s="269">
        <v>-50.25</v>
      </c>
      <c r="T8534" s="269">
        <v>-50.5</v>
      </c>
      <c r="DO8534"/>
    </row>
    <row r="8535" spans="15:119" x14ac:dyDescent="0.25">
      <c r="O8535" s="268" t="s">
        <v>18013</v>
      </c>
      <c r="P8535" s="268" t="s">
        <v>9484</v>
      </c>
      <c r="Q8535" s="269">
        <v>-11.75</v>
      </c>
      <c r="R8535" s="269">
        <v>-12</v>
      </c>
      <c r="S8535" s="269">
        <v>-50</v>
      </c>
      <c r="T8535" s="269">
        <v>-50.25</v>
      </c>
      <c r="DO8535"/>
    </row>
    <row r="8536" spans="15:119" x14ac:dyDescent="0.25">
      <c r="O8536" s="268" t="s">
        <v>18014</v>
      </c>
      <c r="P8536" s="268" t="s">
        <v>9482</v>
      </c>
      <c r="Q8536" s="269">
        <v>-11.5</v>
      </c>
      <c r="R8536" s="269">
        <v>-12</v>
      </c>
      <c r="S8536" s="269">
        <v>-49.5</v>
      </c>
      <c r="T8536" s="269">
        <v>-50</v>
      </c>
      <c r="DO8536"/>
    </row>
    <row r="8537" spans="15:119" x14ac:dyDescent="0.25">
      <c r="O8537" s="268" t="s">
        <v>18015</v>
      </c>
      <c r="P8537" s="268" t="s">
        <v>9484</v>
      </c>
      <c r="Q8537" s="269">
        <v>-11.5</v>
      </c>
      <c r="R8537" s="269">
        <v>-11.75</v>
      </c>
      <c r="S8537" s="269">
        <v>-49.75</v>
      </c>
      <c r="T8537" s="269">
        <v>-50</v>
      </c>
      <c r="DO8537"/>
    </row>
    <row r="8538" spans="15:119" x14ac:dyDescent="0.25">
      <c r="O8538" s="268" t="s">
        <v>18016</v>
      </c>
      <c r="P8538" s="268" t="s">
        <v>9484</v>
      </c>
      <c r="Q8538" s="269">
        <v>-11.5</v>
      </c>
      <c r="R8538" s="269">
        <v>-11.75</v>
      </c>
      <c r="S8538" s="269">
        <v>-49.5</v>
      </c>
      <c r="T8538" s="269">
        <v>-49.75</v>
      </c>
      <c r="DO8538"/>
    </row>
    <row r="8539" spans="15:119" x14ac:dyDescent="0.25">
      <c r="O8539" s="268" t="s">
        <v>18017</v>
      </c>
      <c r="P8539" s="268" t="s">
        <v>9484</v>
      </c>
      <c r="Q8539" s="269">
        <v>-11.75</v>
      </c>
      <c r="R8539" s="269">
        <v>-12</v>
      </c>
      <c r="S8539" s="269">
        <v>-49.75</v>
      </c>
      <c r="T8539" s="269">
        <v>-50</v>
      </c>
      <c r="DO8539"/>
    </row>
    <row r="8540" spans="15:119" x14ac:dyDescent="0.25">
      <c r="O8540" s="268" t="s">
        <v>18018</v>
      </c>
      <c r="P8540" s="268" t="s">
        <v>9484</v>
      </c>
      <c r="Q8540" s="269">
        <v>-11.75</v>
      </c>
      <c r="R8540" s="269">
        <v>-12</v>
      </c>
      <c r="S8540" s="269">
        <v>-49.5</v>
      </c>
      <c r="T8540" s="269">
        <v>-49.75</v>
      </c>
      <c r="DO8540"/>
    </row>
    <row r="8541" spans="15:119" x14ac:dyDescent="0.25">
      <c r="O8541" s="268" t="s">
        <v>18019</v>
      </c>
      <c r="P8541" s="268" t="s">
        <v>9480</v>
      </c>
      <c r="Q8541" s="269">
        <v>-11</v>
      </c>
      <c r="R8541" s="269">
        <v>-12</v>
      </c>
      <c r="S8541" s="269">
        <v>-48</v>
      </c>
      <c r="T8541" s="269">
        <v>-49.5</v>
      </c>
      <c r="DO8541"/>
    </row>
    <row r="8542" spans="15:119" x14ac:dyDescent="0.25">
      <c r="O8542" s="268" t="s">
        <v>18020</v>
      </c>
      <c r="P8542" s="268" t="s">
        <v>9482</v>
      </c>
      <c r="Q8542" s="269">
        <v>-11</v>
      </c>
      <c r="R8542" s="269">
        <v>-11.5</v>
      </c>
      <c r="S8542" s="269">
        <v>-49</v>
      </c>
      <c r="T8542" s="269">
        <v>-49.5</v>
      </c>
      <c r="DO8542"/>
    </row>
    <row r="8543" spans="15:119" x14ac:dyDescent="0.25">
      <c r="O8543" s="268" t="s">
        <v>18021</v>
      </c>
      <c r="P8543" s="268" t="s">
        <v>9484</v>
      </c>
      <c r="Q8543" s="269">
        <v>-11</v>
      </c>
      <c r="R8543" s="269">
        <v>-11.25</v>
      </c>
      <c r="S8543" s="269">
        <v>-49.25</v>
      </c>
      <c r="T8543" s="269">
        <v>-49.5</v>
      </c>
      <c r="DO8543"/>
    </row>
    <row r="8544" spans="15:119" x14ac:dyDescent="0.25">
      <c r="O8544" s="268" t="s">
        <v>18022</v>
      </c>
      <c r="P8544" s="268" t="s">
        <v>9484</v>
      </c>
      <c r="Q8544" s="269">
        <v>-11</v>
      </c>
      <c r="R8544" s="269">
        <v>-11.25</v>
      </c>
      <c r="S8544" s="269">
        <v>-49</v>
      </c>
      <c r="T8544" s="269">
        <v>-49.25</v>
      </c>
      <c r="DO8544"/>
    </row>
    <row r="8545" spans="15:119" x14ac:dyDescent="0.25">
      <c r="O8545" s="268" t="s">
        <v>18023</v>
      </c>
      <c r="P8545" s="268" t="s">
        <v>9484</v>
      </c>
      <c r="Q8545" s="269">
        <v>-11.25</v>
      </c>
      <c r="R8545" s="269">
        <v>-11.5</v>
      </c>
      <c r="S8545" s="269">
        <v>-49.25</v>
      </c>
      <c r="T8545" s="269">
        <v>-49.5</v>
      </c>
      <c r="DO8545"/>
    </row>
    <row r="8546" spans="15:119" x14ac:dyDescent="0.25">
      <c r="O8546" s="268" t="s">
        <v>18024</v>
      </c>
      <c r="P8546" s="268" t="s">
        <v>9484</v>
      </c>
      <c r="Q8546" s="269">
        <v>-11.25</v>
      </c>
      <c r="R8546" s="269">
        <v>-11.5</v>
      </c>
      <c r="S8546" s="269">
        <v>-49</v>
      </c>
      <c r="T8546" s="269">
        <v>-49.25</v>
      </c>
      <c r="DO8546"/>
    </row>
    <row r="8547" spans="15:119" x14ac:dyDescent="0.25">
      <c r="O8547" s="268" t="s">
        <v>18025</v>
      </c>
      <c r="P8547" s="268" t="s">
        <v>9482</v>
      </c>
      <c r="Q8547" s="269">
        <v>-11</v>
      </c>
      <c r="R8547" s="269">
        <v>-11.5</v>
      </c>
      <c r="S8547" s="269">
        <v>-48.5</v>
      </c>
      <c r="T8547" s="269">
        <v>-49</v>
      </c>
      <c r="DO8547"/>
    </row>
    <row r="8548" spans="15:119" x14ac:dyDescent="0.25">
      <c r="O8548" s="268" t="s">
        <v>18026</v>
      </c>
      <c r="P8548" s="268" t="s">
        <v>9484</v>
      </c>
      <c r="Q8548" s="269">
        <v>-11</v>
      </c>
      <c r="R8548" s="269">
        <v>-11.25</v>
      </c>
      <c r="S8548" s="269">
        <v>-48.75</v>
      </c>
      <c r="T8548" s="269">
        <v>-49</v>
      </c>
      <c r="DO8548"/>
    </row>
    <row r="8549" spans="15:119" x14ac:dyDescent="0.25">
      <c r="O8549" s="268" t="s">
        <v>18027</v>
      </c>
      <c r="P8549" s="268" t="s">
        <v>9484</v>
      </c>
      <c r="Q8549" s="269">
        <v>-11</v>
      </c>
      <c r="R8549" s="269">
        <v>-11.25</v>
      </c>
      <c r="S8549" s="269">
        <v>-48.5</v>
      </c>
      <c r="T8549" s="269">
        <v>-48.75</v>
      </c>
      <c r="DO8549"/>
    </row>
    <row r="8550" spans="15:119" x14ac:dyDescent="0.25">
      <c r="O8550" s="268" t="s">
        <v>18028</v>
      </c>
      <c r="P8550" s="268" t="s">
        <v>9484</v>
      </c>
      <c r="Q8550" s="269">
        <v>-11.25</v>
      </c>
      <c r="R8550" s="269">
        <v>-11.5</v>
      </c>
      <c r="S8550" s="269">
        <v>-48.75</v>
      </c>
      <c r="T8550" s="269">
        <v>-49</v>
      </c>
      <c r="DO8550"/>
    </row>
    <row r="8551" spans="15:119" x14ac:dyDescent="0.25">
      <c r="O8551" s="268" t="s">
        <v>18029</v>
      </c>
      <c r="P8551" s="268" t="s">
        <v>9484</v>
      </c>
      <c r="Q8551" s="269">
        <v>-11.25</v>
      </c>
      <c r="R8551" s="269">
        <v>-11.5</v>
      </c>
      <c r="S8551" s="269">
        <v>-48.5</v>
      </c>
      <c r="T8551" s="269">
        <v>-48.75</v>
      </c>
      <c r="DO8551"/>
    </row>
    <row r="8552" spans="15:119" x14ac:dyDescent="0.25">
      <c r="O8552" s="268" t="s">
        <v>18030</v>
      </c>
      <c r="P8552" s="268" t="s">
        <v>9482</v>
      </c>
      <c r="Q8552" s="269">
        <v>-11</v>
      </c>
      <c r="R8552" s="269">
        <v>-11.5</v>
      </c>
      <c r="S8552" s="269">
        <v>-48</v>
      </c>
      <c r="T8552" s="269">
        <v>-48.5</v>
      </c>
      <c r="DO8552"/>
    </row>
    <row r="8553" spans="15:119" x14ac:dyDescent="0.25">
      <c r="O8553" s="268" t="s">
        <v>18031</v>
      </c>
      <c r="P8553" s="268" t="s">
        <v>9484</v>
      </c>
      <c r="Q8553" s="269">
        <v>-11</v>
      </c>
      <c r="R8553" s="269">
        <v>-11.25</v>
      </c>
      <c r="S8553" s="269">
        <v>-48.25</v>
      </c>
      <c r="T8553" s="269">
        <v>-48.5</v>
      </c>
      <c r="DO8553"/>
    </row>
    <row r="8554" spans="15:119" x14ac:dyDescent="0.25">
      <c r="O8554" s="268" t="s">
        <v>18032</v>
      </c>
      <c r="P8554" s="268" t="s">
        <v>9484</v>
      </c>
      <c r="Q8554" s="269">
        <v>-11</v>
      </c>
      <c r="R8554" s="269">
        <v>-11.25</v>
      </c>
      <c r="S8554" s="269">
        <v>-48</v>
      </c>
      <c r="T8554" s="269">
        <v>-48.25</v>
      </c>
      <c r="DO8554"/>
    </row>
    <row r="8555" spans="15:119" x14ac:dyDescent="0.25">
      <c r="O8555" s="268" t="s">
        <v>18033</v>
      </c>
      <c r="P8555" s="268" t="s">
        <v>9484</v>
      </c>
      <c r="Q8555" s="269">
        <v>-11.25</v>
      </c>
      <c r="R8555" s="269">
        <v>-11.5</v>
      </c>
      <c r="S8555" s="269">
        <v>-48.25</v>
      </c>
      <c r="T8555" s="269">
        <v>-48.5</v>
      </c>
      <c r="DO8555"/>
    </row>
    <row r="8556" spans="15:119" x14ac:dyDescent="0.25">
      <c r="O8556" s="268" t="s">
        <v>18034</v>
      </c>
      <c r="P8556" s="268" t="s">
        <v>9484</v>
      </c>
      <c r="Q8556" s="269">
        <v>-11.25</v>
      </c>
      <c r="R8556" s="269">
        <v>-11.5</v>
      </c>
      <c r="S8556" s="269">
        <v>-48</v>
      </c>
      <c r="T8556" s="269">
        <v>-48.25</v>
      </c>
      <c r="DO8556"/>
    </row>
    <row r="8557" spans="15:119" x14ac:dyDescent="0.25">
      <c r="O8557" s="268" t="s">
        <v>18035</v>
      </c>
      <c r="P8557" s="268" t="s">
        <v>9482</v>
      </c>
      <c r="Q8557" s="269">
        <v>-11.5</v>
      </c>
      <c r="R8557" s="269">
        <v>-12</v>
      </c>
      <c r="S8557" s="269">
        <v>-49</v>
      </c>
      <c r="T8557" s="269">
        <v>-49.5</v>
      </c>
      <c r="DO8557"/>
    </row>
    <row r="8558" spans="15:119" x14ac:dyDescent="0.25">
      <c r="O8558" s="268" t="s">
        <v>18036</v>
      </c>
      <c r="P8558" s="268" t="s">
        <v>9484</v>
      </c>
      <c r="Q8558" s="269">
        <v>-11.5</v>
      </c>
      <c r="R8558" s="269">
        <v>-11.75</v>
      </c>
      <c r="S8558" s="269">
        <v>-49.25</v>
      </c>
      <c r="T8558" s="269">
        <v>-49.5</v>
      </c>
      <c r="DO8558"/>
    </row>
    <row r="8559" spans="15:119" x14ac:dyDescent="0.25">
      <c r="O8559" s="268" t="s">
        <v>18037</v>
      </c>
      <c r="P8559" s="268" t="s">
        <v>9484</v>
      </c>
      <c r="Q8559" s="269">
        <v>-11.5</v>
      </c>
      <c r="R8559" s="269">
        <v>-11.75</v>
      </c>
      <c r="S8559" s="269">
        <v>-49</v>
      </c>
      <c r="T8559" s="269">
        <v>-49.25</v>
      </c>
      <c r="DO8559"/>
    </row>
    <row r="8560" spans="15:119" x14ac:dyDescent="0.25">
      <c r="O8560" s="268" t="s">
        <v>18038</v>
      </c>
      <c r="P8560" s="268" t="s">
        <v>9484</v>
      </c>
      <c r="Q8560" s="269">
        <v>-11.75</v>
      </c>
      <c r="R8560" s="269">
        <v>-12</v>
      </c>
      <c r="S8560" s="269">
        <v>-49.25</v>
      </c>
      <c r="T8560" s="269">
        <v>-49.5</v>
      </c>
      <c r="DO8560"/>
    </row>
    <row r="8561" spans="15:119" x14ac:dyDescent="0.25">
      <c r="O8561" s="268" t="s">
        <v>18039</v>
      </c>
      <c r="P8561" s="268" t="s">
        <v>9484</v>
      </c>
      <c r="Q8561" s="269">
        <v>-11.75</v>
      </c>
      <c r="R8561" s="269">
        <v>-12</v>
      </c>
      <c r="S8561" s="269">
        <v>-49</v>
      </c>
      <c r="T8561" s="269">
        <v>-49.25</v>
      </c>
      <c r="DO8561"/>
    </row>
    <row r="8562" spans="15:119" x14ac:dyDescent="0.25">
      <c r="O8562" s="268" t="s">
        <v>18040</v>
      </c>
      <c r="P8562" s="268" t="s">
        <v>9482</v>
      </c>
      <c r="Q8562" s="269">
        <v>-11.5</v>
      </c>
      <c r="R8562" s="269">
        <v>-12</v>
      </c>
      <c r="S8562" s="269">
        <v>-48.5</v>
      </c>
      <c r="T8562" s="269">
        <v>-49</v>
      </c>
      <c r="DO8562"/>
    </row>
    <row r="8563" spans="15:119" x14ac:dyDescent="0.25">
      <c r="O8563" s="268" t="s">
        <v>18041</v>
      </c>
      <c r="P8563" s="268" t="s">
        <v>9484</v>
      </c>
      <c r="Q8563" s="269">
        <v>-11.5</v>
      </c>
      <c r="R8563" s="269">
        <v>-11.75</v>
      </c>
      <c r="S8563" s="269">
        <v>-48.75</v>
      </c>
      <c r="T8563" s="269">
        <v>-49</v>
      </c>
      <c r="DO8563"/>
    </row>
    <row r="8564" spans="15:119" x14ac:dyDescent="0.25">
      <c r="O8564" s="268" t="s">
        <v>18042</v>
      </c>
      <c r="P8564" s="268" t="s">
        <v>9484</v>
      </c>
      <c r="Q8564" s="269">
        <v>-11.5</v>
      </c>
      <c r="R8564" s="269">
        <v>-11.75</v>
      </c>
      <c r="S8564" s="269">
        <v>-48.5</v>
      </c>
      <c r="T8564" s="269">
        <v>-48.75</v>
      </c>
      <c r="DO8564"/>
    </row>
    <row r="8565" spans="15:119" x14ac:dyDescent="0.25">
      <c r="O8565" s="268" t="s">
        <v>18043</v>
      </c>
      <c r="P8565" s="268" t="s">
        <v>9484</v>
      </c>
      <c r="Q8565" s="269">
        <v>-11.75</v>
      </c>
      <c r="R8565" s="269">
        <v>-12</v>
      </c>
      <c r="S8565" s="269">
        <v>-48.75</v>
      </c>
      <c r="T8565" s="269">
        <v>-49</v>
      </c>
      <c r="DO8565"/>
    </row>
    <row r="8566" spans="15:119" x14ac:dyDescent="0.25">
      <c r="O8566" s="268" t="s">
        <v>18044</v>
      </c>
      <c r="P8566" s="268" t="s">
        <v>9484</v>
      </c>
      <c r="Q8566" s="269">
        <v>-11.75</v>
      </c>
      <c r="R8566" s="269">
        <v>-12</v>
      </c>
      <c r="S8566" s="269">
        <v>-48.5</v>
      </c>
      <c r="T8566" s="269">
        <v>-48.75</v>
      </c>
      <c r="DO8566"/>
    </row>
    <row r="8567" spans="15:119" x14ac:dyDescent="0.25">
      <c r="O8567" s="268" t="s">
        <v>18045</v>
      </c>
      <c r="P8567" s="268" t="s">
        <v>9482</v>
      </c>
      <c r="Q8567" s="269">
        <v>-11.5</v>
      </c>
      <c r="R8567" s="269">
        <v>-12</v>
      </c>
      <c r="S8567" s="269">
        <v>-48</v>
      </c>
      <c r="T8567" s="269">
        <v>-48.5</v>
      </c>
      <c r="DO8567"/>
    </row>
    <row r="8568" spans="15:119" x14ac:dyDescent="0.25">
      <c r="O8568" s="268" t="s">
        <v>18046</v>
      </c>
      <c r="P8568" s="268" t="s">
        <v>9484</v>
      </c>
      <c r="Q8568" s="269">
        <v>-11.5</v>
      </c>
      <c r="R8568" s="269">
        <v>-11.75</v>
      </c>
      <c r="S8568" s="269">
        <v>-48.25</v>
      </c>
      <c r="T8568" s="269">
        <v>-48.5</v>
      </c>
      <c r="DO8568"/>
    </row>
    <row r="8569" spans="15:119" x14ac:dyDescent="0.25">
      <c r="O8569" s="268" t="s">
        <v>18047</v>
      </c>
      <c r="P8569" s="268" t="s">
        <v>9484</v>
      </c>
      <c r="Q8569" s="269">
        <v>-11.5</v>
      </c>
      <c r="R8569" s="269">
        <v>-11.75</v>
      </c>
      <c r="S8569" s="269">
        <v>-48</v>
      </c>
      <c r="T8569" s="269">
        <v>-48.25</v>
      </c>
      <c r="DO8569"/>
    </row>
    <row r="8570" spans="15:119" x14ac:dyDescent="0.25">
      <c r="O8570" s="268" t="s">
        <v>18048</v>
      </c>
      <c r="P8570" s="268" t="s">
        <v>9484</v>
      </c>
      <c r="Q8570" s="269">
        <v>-11.75</v>
      </c>
      <c r="R8570" s="269">
        <v>-12</v>
      </c>
      <c r="S8570" s="269">
        <v>-48.25</v>
      </c>
      <c r="T8570" s="269">
        <v>-48.5</v>
      </c>
      <c r="DO8570"/>
    </row>
    <row r="8571" spans="15:119" x14ac:dyDescent="0.25">
      <c r="O8571" s="268" t="s">
        <v>18049</v>
      </c>
      <c r="P8571" s="268" t="s">
        <v>9484</v>
      </c>
      <c r="Q8571" s="269">
        <v>-11.75</v>
      </c>
      <c r="R8571" s="269">
        <v>-12</v>
      </c>
      <c r="S8571" s="269">
        <v>-48</v>
      </c>
      <c r="T8571" s="269">
        <v>-48.25</v>
      </c>
      <c r="DO8571"/>
    </row>
    <row r="8572" spans="15:119" x14ac:dyDescent="0.25">
      <c r="O8572" s="268" t="s">
        <v>18050</v>
      </c>
      <c r="P8572" s="268" t="s">
        <v>9476</v>
      </c>
      <c r="Q8572" s="269">
        <v>-8</v>
      </c>
      <c r="R8572" s="269">
        <v>-12</v>
      </c>
      <c r="S8572" s="269">
        <v>-42</v>
      </c>
      <c r="T8572" s="269">
        <v>-48</v>
      </c>
      <c r="DO8572"/>
    </row>
    <row r="8573" spans="15:119" x14ac:dyDescent="0.25">
      <c r="O8573" s="268" t="s">
        <v>18051</v>
      </c>
      <c r="P8573" s="268" t="s">
        <v>9478</v>
      </c>
      <c r="Q8573" s="269">
        <v>-8</v>
      </c>
      <c r="R8573" s="269">
        <v>-10</v>
      </c>
      <c r="S8573" s="269">
        <v>-45</v>
      </c>
      <c r="T8573" s="269">
        <v>-48</v>
      </c>
      <c r="DO8573"/>
    </row>
    <row r="8574" spans="15:119" x14ac:dyDescent="0.25">
      <c r="O8574" s="268" t="s">
        <v>18052</v>
      </c>
      <c r="P8574" s="268" t="s">
        <v>9480</v>
      </c>
      <c r="Q8574" s="269">
        <v>-8</v>
      </c>
      <c r="R8574" s="269">
        <v>-9</v>
      </c>
      <c r="S8574" s="269">
        <v>-46.5</v>
      </c>
      <c r="T8574" s="269">
        <v>-48</v>
      </c>
      <c r="DO8574"/>
    </row>
    <row r="8575" spans="15:119" x14ac:dyDescent="0.25">
      <c r="O8575" s="268" t="s">
        <v>18053</v>
      </c>
      <c r="P8575" s="268" t="s">
        <v>9482</v>
      </c>
      <c r="Q8575" s="269">
        <v>-8</v>
      </c>
      <c r="R8575" s="269">
        <v>-8.5</v>
      </c>
      <c r="S8575" s="269">
        <v>-47.5</v>
      </c>
      <c r="T8575" s="269">
        <v>-48</v>
      </c>
      <c r="DO8575"/>
    </row>
    <row r="8576" spans="15:119" x14ac:dyDescent="0.25">
      <c r="O8576" s="268" t="s">
        <v>18054</v>
      </c>
      <c r="P8576" s="268" t="s">
        <v>9484</v>
      </c>
      <c r="Q8576" s="269">
        <v>-8</v>
      </c>
      <c r="R8576" s="269">
        <v>-8.25</v>
      </c>
      <c r="S8576" s="269">
        <v>-47.75</v>
      </c>
      <c r="T8576" s="269">
        <v>-48</v>
      </c>
      <c r="DO8576"/>
    </row>
    <row r="8577" spans="15:119" x14ac:dyDescent="0.25">
      <c r="O8577" s="268" t="s">
        <v>18055</v>
      </c>
      <c r="P8577" s="268" t="s">
        <v>9484</v>
      </c>
      <c r="Q8577" s="269">
        <v>-8</v>
      </c>
      <c r="R8577" s="269">
        <v>-8.25</v>
      </c>
      <c r="S8577" s="269">
        <v>-47.5</v>
      </c>
      <c r="T8577" s="269">
        <v>-47.75</v>
      </c>
      <c r="DO8577"/>
    </row>
    <row r="8578" spans="15:119" x14ac:dyDescent="0.25">
      <c r="O8578" s="268" t="s">
        <v>18056</v>
      </c>
      <c r="P8578" s="268" t="s">
        <v>9484</v>
      </c>
      <c r="Q8578" s="269">
        <v>-8.25</v>
      </c>
      <c r="R8578" s="269">
        <v>-8.5</v>
      </c>
      <c r="S8578" s="269">
        <v>-47.75</v>
      </c>
      <c r="T8578" s="269">
        <v>-48</v>
      </c>
      <c r="DO8578"/>
    </row>
    <row r="8579" spans="15:119" x14ac:dyDescent="0.25">
      <c r="O8579" s="268" t="s">
        <v>18057</v>
      </c>
      <c r="P8579" s="268" t="s">
        <v>9484</v>
      </c>
      <c r="Q8579" s="269">
        <v>-8.25</v>
      </c>
      <c r="R8579" s="269">
        <v>-8.5</v>
      </c>
      <c r="S8579" s="269">
        <v>-47.5</v>
      </c>
      <c r="T8579" s="269">
        <v>-47.75</v>
      </c>
      <c r="DO8579"/>
    </row>
    <row r="8580" spans="15:119" x14ac:dyDescent="0.25">
      <c r="O8580" s="268" t="s">
        <v>18058</v>
      </c>
      <c r="P8580" s="268" t="s">
        <v>9482</v>
      </c>
      <c r="Q8580" s="269">
        <v>-8</v>
      </c>
      <c r="R8580" s="269">
        <v>-8.5</v>
      </c>
      <c r="S8580" s="269">
        <v>-47</v>
      </c>
      <c r="T8580" s="269">
        <v>-47.5</v>
      </c>
      <c r="DO8580"/>
    </row>
    <row r="8581" spans="15:119" x14ac:dyDescent="0.25">
      <c r="O8581" s="268" t="s">
        <v>18059</v>
      </c>
      <c r="P8581" s="268" t="s">
        <v>9484</v>
      </c>
      <c r="Q8581" s="269">
        <v>-8</v>
      </c>
      <c r="R8581" s="269">
        <v>-8.25</v>
      </c>
      <c r="S8581" s="269">
        <v>-47.25</v>
      </c>
      <c r="T8581" s="269">
        <v>-47.5</v>
      </c>
      <c r="DO8581"/>
    </row>
    <row r="8582" spans="15:119" x14ac:dyDescent="0.25">
      <c r="O8582" s="268" t="s">
        <v>18060</v>
      </c>
      <c r="P8582" s="268" t="s">
        <v>9484</v>
      </c>
      <c r="Q8582" s="269">
        <v>-8</v>
      </c>
      <c r="R8582" s="269">
        <v>-8.25</v>
      </c>
      <c r="S8582" s="269">
        <v>-47</v>
      </c>
      <c r="T8582" s="269">
        <v>-47.25</v>
      </c>
      <c r="DO8582"/>
    </row>
    <row r="8583" spans="15:119" x14ac:dyDescent="0.25">
      <c r="O8583" s="268" t="s">
        <v>18061</v>
      </c>
      <c r="P8583" s="268" t="s">
        <v>9484</v>
      </c>
      <c r="Q8583" s="269">
        <v>-8.25</v>
      </c>
      <c r="R8583" s="269">
        <v>-8.5</v>
      </c>
      <c r="S8583" s="269">
        <v>-47.25</v>
      </c>
      <c r="T8583" s="269">
        <v>-47.5</v>
      </c>
      <c r="DO8583"/>
    </row>
    <row r="8584" spans="15:119" x14ac:dyDescent="0.25">
      <c r="O8584" s="268" t="s">
        <v>18062</v>
      </c>
      <c r="P8584" s="268" t="s">
        <v>9484</v>
      </c>
      <c r="Q8584" s="269">
        <v>-8.25</v>
      </c>
      <c r="R8584" s="269">
        <v>-8.5</v>
      </c>
      <c r="S8584" s="269">
        <v>-47</v>
      </c>
      <c r="T8584" s="269">
        <v>-47.25</v>
      </c>
      <c r="DO8584"/>
    </row>
    <row r="8585" spans="15:119" x14ac:dyDescent="0.25">
      <c r="O8585" s="268" t="s">
        <v>18063</v>
      </c>
      <c r="P8585" s="268" t="s">
        <v>9482</v>
      </c>
      <c r="Q8585" s="269">
        <v>-8</v>
      </c>
      <c r="R8585" s="269">
        <v>-8.5</v>
      </c>
      <c r="S8585" s="269">
        <v>-46.5</v>
      </c>
      <c r="T8585" s="269">
        <v>-47</v>
      </c>
      <c r="DO8585"/>
    </row>
    <row r="8586" spans="15:119" x14ac:dyDescent="0.25">
      <c r="O8586" s="268" t="s">
        <v>18064</v>
      </c>
      <c r="P8586" s="268" t="s">
        <v>9484</v>
      </c>
      <c r="Q8586" s="269">
        <v>-8</v>
      </c>
      <c r="R8586" s="269">
        <v>-8.25</v>
      </c>
      <c r="S8586" s="269">
        <v>-46.75</v>
      </c>
      <c r="T8586" s="269">
        <v>-47</v>
      </c>
      <c r="DO8586"/>
    </row>
    <row r="8587" spans="15:119" x14ac:dyDescent="0.25">
      <c r="O8587" s="268" t="s">
        <v>18065</v>
      </c>
      <c r="P8587" s="268" t="s">
        <v>9484</v>
      </c>
      <c r="Q8587" s="269">
        <v>-8</v>
      </c>
      <c r="R8587" s="269">
        <v>-8.25</v>
      </c>
      <c r="S8587" s="269">
        <v>-46.5</v>
      </c>
      <c r="T8587" s="269">
        <v>-46.75</v>
      </c>
      <c r="DO8587"/>
    </row>
    <row r="8588" spans="15:119" x14ac:dyDescent="0.25">
      <c r="O8588" s="268" t="s">
        <v>18066</v>
      </c>
      <c r="P8588" s="268" t="s">
        <v>9484</v>
      </c>
      <c r="Q8588" s="269">
        <v>-8.25</v>
      </c>
      <c r="R8588" s="269">
        <v>-8.5</v>
      </c>
      <c r="S8588" s="269">
        <v>-46.75</v>
      </c>
      <c r="T8588" s="269">
        <v>-47</v>
      </c>
      <c r="DO8588"/>
    </row>
    <row r="8589" spans="15:119" x14ac:dyDescent="0.25">
      <c r="O8589" s="268" t="s">
        <v>18067</v>
      </c>
      <c r="P8589" s="268" t="s">
        <v>9484</v>
      </c>
      <c r="Q8589" s="269">
        <v>-8.25</v>
      </c>
      <c r="R8589" s="269">
        <v>-8.5</v>
      </c>
      <c r="S8589" s="269">
        <v>-46.5</v>
      </c>
      <c r="T8589" s="269">
        <v>-46.75</v>
      </c>
      <c r="DO8589"/>
    </row>
    <row r="8590" spans="15:119" x14ac:dyDescent="0.25">
      <c r="O8590" s="268" t="s">
        <v>18068</v>
      </c>
      <c r="P8590" s="268" t="s">
        <v>9482</v>
      </c>
      <c r="Q8590" s="269">
        <v>-8.5</v>
      </c>
      <c r="R8590" s="269">
        <v>-9</v>
      </c>
      <c r="S8590" s="269">
        <v>-47.5</v>
      </c>
      <c r="T8590" s="269">
        <v>-48</v>
      </c>
      <c r="DO8590"/>
    </row>
    <row r="8591" spans="15:119" x14ac:dyDescent="0.25">
      <c r="O8591" s="268" t="s">
        <v>18069</v>
      </c>
      <c r="P8591" s="268" t="s">
        <v>9484</v>
      </c>
      <c r="Q8591" s="269">
        <v>-8.5</v>
      </c>
      <c r="R8591" s="269">
        <v>-8.75</v>
      </c>
      <c r="S8591" s="269">
        <v>-47.75</v>
      </c>
      <c r="T8591" s="269">
        <v>-48</v>
      </c>
      <c r="DO8591"/>
    </row>
    <row r="8592" spans="15:119" x14ac:dyDescent="0.25">
      <c r="O8592" s="268" t="s">
        <v>18070</v>
      </c>
      <c r="P8592" s="268" t="s">
        <v>9484</v>
      </c>
      <c r="Q8592" s="269">
        <v>-8.5</v>
      </c>
      <c r="R8592" s="269">
        <v>-8.75</v>
      </c>
      <c r="S8592" s="269">
        <v>-47.5</v>
      </c>
      <c r="T8592" s="269">
        <v>-47.75</v>
      </c>
      <c r="DO8592"/>
    </row>
    <row r="8593" spans="15:119" x14ac:dyDescent="0.25">
      <c r="O8593" s="268" t="s">
        <v>18071</v>
      </c>
      <c r="P8593" s="268" t="s">
        <v>9484</v>
      </c>
      <c r="Q8593" s="269">
        <v>-8.75</v>
      </c>
      <c r="R8593" s="269">
        <v>-9</v>
      </c>
      <c r="S8593" s="269">
        <v>-47.75</v>
      </c>
      <c r="T8593" s="269">
        <v>-48</v>
      </c>
      <c r="DO8593"/>
    </row>
    <row r="8594" spans="15:119" x14ac:dyDescent="0.25">
      <c r="O8594" s="268" t="s">
        <v>18072</v>
      </c>
      <c r="P8594" s="268" t="s">
        <v>9484</v>
      </c>
      <c r="Q8594" s="269">
        <v>-8.75</v>
      </c>
      <c r="R8594" s="269">
        <v>-9</v>
      </c>
      <c r="S8594" s="269">
        <v>-47.5</v>
      </c>
      <c r="T8594" s="269">
        <v>-47.75</v>
      </c>
      <c r="DO8594"/>
    </row>
    <row r="8595" spans="15:119" x14ac:dyDescent="0.25">
      <c r="O8595" s="268" t="s">
        <v>18073</v>
      </c>
      <c r="P8595" s="268" t="s">
        <v>9482</v>
      </c>
      <c r="Q8595" s="269">
        <v>-8.5</v>
      </c>
      <c r="R8595" s="269">
        <v>-9</v>
      </c>
      <c r="S8595" s="269">
        <v>-47</v>
      </c>
      <c r="T8595" s="269">
        <v>-47.5</v>
      </c>
      <c r="DO8595"/>
    </row>
    <row r="8596" spans="15:119" x14ac:dyDescent="0.25">
      <c r="O8596" s="268" t="s">
        <v>18074</v>
      </c>
      <c r="P8596" s="268" t="s">
        <v>9484</v>
      </c>
      <c r="Q8596" s="269">
        <v>-8.5</v>
      </c>
      <c r="R8596" s="269">
        <v>-8.75</v>
      </c>
      <c r="S8596" s="269">
        <v>-47.25</v>
      </c>
      <c r="T8596" s="269">
        <v>-47.5</v>
      </c>
      <c r="DO8596"/>
    </row>
    <row r="8597" spans="15:119" x14ac:dyDescent="0.25">
      <c r="O8597" s="268" t="s">
        <v>18075</v>
      </c>
      <c r="P8597" s="268" t="s">
        <v>9484</v>
      </c>
      <c r="Q8597" s="269">
        <v>-8.5</v>
      </c>
      <c r="R8597" s="269">
        <v>-8.75</v>
      </c>
      <c r="S8597" s="269">
        <v>-47</v>
      </c>
      <c r="T8597" s="269">
        <v>-47.25</v>
      </c>
      <c r="DO8597"/>
    </row>
    <row r="8598" spans="15:119" x14ac:dyDescent="0.25">
      <c r="O8598" s="268" t="s">
        <v>18076</v>
      </c>
      <c r="P8598" s="268" t="s">
        <v>9484</v>
      </c>
      <c r="Q8598" s="269">
        <v>-8.75</v>
      </c>
      <c r="R8598" s="269">
        <v>-9</v>
      </c>
      <c r="S8598" s="269">
        <v>-47.25</v>
      </c>
      <c r="T8598" s="269">
        <v>-47.5</v>
      </c>
      <c r="DO8598"/>
    </row>
    <row r="8599" spans="15:119" x14ac:dyDescent="0.25">
      <c r="O8599" s="268" t="s">
        <v>18077</v>
      </c>
      <c r="P8599" s="268" t="s">
        <v>9484</v>
      </c>
      <c r="Q8599" s="269">
        <v>-8.75</v>
      </c>
      <c r="R8599" s="269">
        <v>-9</v>
      </c>
      <c r="S8599" s="269">
        <v>-47</v>
      </c>
      <c r="T8599" s="269">
        <v>-47.25</v>
      </c>
      <c r="DO8599"/>
    </row>
    <row r="8600" spans="15:119" x14ac:dyDescent="0.25">
      <c r="O8600" s="268" t="s">
        <v>18078</v>
      </c>
      <c r="P8600" s="268" t="s">
        <v>9482</v>
      </c>
      <c r="Q8600" s="269">
        <v>-8.5</v>
      </c>
      <c r="R8600" s="269">
        <v>-9</v>
      </c>
      <c r="S8600" s="269">
        <v>-46.5</v>
      </c>
      <c r="T8600" s="269">
        <v>-47</v>
      </c>
      <c r="DO8600"/>
    </row>
    <row r="8601" spans="15:119" x14ac:dyDescent="0.25">
      <c r="O8601" s="268" t="s">
        <v>18079</v>
      </c>
      <c r="P8601" s="268" t="s">
        <v>9484</v>
      </c>
      <c r="Q8601" s="269">
        <v>-8.5</v>
      </c>
      <c r="R8601" s="269">
        <v>-8.75</v>
      </c>
      <c r="S8601" s="269">
        <v>-46.75</v>
      </c>
      <c r="T8601" s="269">
        <v>-47</v>
      </c>
      <c r="DO8601"/>
    </row>
    <row r="8602" spans="15:119" x14ac:dyDescent="0.25">
      <c r="O8602" s="268" t="s">
        <v>18080</v>
      </c>
      <c r="P8602" s="268" t="s">
        <v>9484</v>
      </c>
      <c r="Q8602" s="269">
        <v>-8.5</v>
      </c>
      <c r="R8602" s="269">
        <v>-8.75</v>
      </c>
      <c r="S8602" s="269">
        <v>-46.5</v>
      </c>
      <c r="T8602" s="269">
        <v>-46.75</v>
      </c>
      <c r="DO8602"/>
    </row>
    <row r="8603" spans="15:119" x14ac:dyDescent="0.25">
      <c r="O8603" s="268" t="s">
        <v>18081</v>
      </c>
      <c r="P8603" s="268" t="s">
        <v>9484</v>
      </c>
      <c r="Q8603" s="269">
        <v>-8.75</v>
      </c>
      <c r="R8603" s="269">
        <v>-9</v>
      </c>
      <c r="S8603" s="269">
        <v>-46.75</v>
      </c>
      <c r="T8603" s="269">
        <v>-47</v>
      </c>
      <c r="DO8603"/>
    </row>
    <row r="8604" spans="15:119" x14ac:dyDescent="0.25">
      <c r="O8604" s="268" t="s">
        <v>18082</v>
      </c>
      <c r="P8604" s="268" t="s">
        <v>9484</v>
      </c>
      <c r="Q8604" s="269">
        <v>-8.75</v>
      </c>
      <c r="R8604" s="269">
        <v>-9</v>
      </c>
      <c r="S8604" s="269">
        <v>-46.5</v>
      </c>
      <c r="T8604" s="269">
        <v>-46.75</v>
      </c>
      <c r="DO8604"/>
    </row>
    <row r="8605" spans="15:119" x14ac:dyDescent="0.25">
      <c r="O8605" s="268" t="s">
        <v>18083</v>
      </c>
      <c r="P8605" s="268" t="s">
        <v>9480</v>
      </c>
      <c r="Q8605" s="269">
        <v>-8</v>
      </c>
      <c r="R8605" s="269">
        <v>-9</v>
      </c>
      <c r="S8605" s="269">
        <v>-45</v>
      </c>
      <c r="T8605" s="269">
        <v>-46.5</v>
      </c>
      <c r="DO8605"/>
    </row>
    <row r="8606" spans="15:119" x14ac:dyDescent="0.25">
      <c r="O8606" s="268" t="s">
        <v>18084</v>
      </c>
      <c r="P8606" s="268" t="s">
        <v>9482</v>
      </c>
      <c r="Q8606" s="269">
        <v>-8</v>
      </c>
      <c r="R8606" s="269">
        <v>-8.5</v>
      </c>
      <c r="S8606" s="269">
        <v>-46</v>
      </c>
      <c r="T8606" s="269">
        <v>-46.5</v>
      </c>
      <c r="DO8606"/>
    </row>
    <row r="8607" spans="15:119" x14ac:dyDescent="0.25">
      <c r="O8607" s="268" t="s">
        <v>18085</v>
      </c>
      <c r="P8607" s="268" t="s">
        <v>9484</v>
      </c>
      <c r="Q8607" s="269">
        <v>-8</v>
      </c>
      <c r="R8607" s="269">
        <v>-8.25</v>
      </c>
      <c r="S8607" s="269">
        <v>-46.25</v>
      </c>
      <c r="T8607" s="269">
        <v>-46.5</v>
      </c>
      <c r="DO8607"/>
    </row>
    <row r="8608" spans="15:119" x14ac:dyDescent="0.25">
      <c r="O8608" s="268" t="s">
        <v>18086</v>
      </c>
      <c r="P8608" s="268" t="s">
        <v>9484</v>
      </c>
      <c r="Q8608" s="269">
        <v>-8</v>
      </c>
      <c r="R8608" s="269">
        <v>-8.25</v>
      </c>
      <c r="S8608" s="269">
        <v>-46</v>
      </c>
      <c r="T8608" s="269">
        <v>-46.25</v>
      </c>
      <c r="DO8608"/>
    </row>
    <row r="8609" spans="15:119" x14ac:dyDescent="0.25">
      <c r="O8609" s="268" t="s">
        <v>18087</v>
      </c>
      <c r="P8609" s="268" t="s">
        <v>9484</v>
      </c>
      <c r="Q8609" s="269">
        <v>-8.25</v>
      </c>
      <c r="R8609" s="269">
        <v>-8.5</v>
      </c>
      <c r="S8609" s="269">
        <v>-46.25</v>
      </c>
      <c r="T8609" s="269">
        <v>-46.5</v>
      </c>
      <c r="DO8609"/>
    </row>
    <row r="8610" spans="15:119" x14ac:dyDescent="0.25">
      <c r="O8610" s="268" t="s">
        <v>18088</v>
      </c>
      <c r="P8610" s="268" t="s">
        <v>9484</v>
      </c>
      <c r="Q8610" s="269">
        <v>-8.25</v>
      </c>
      <c r="R8610" s="269">
        <v>-8.5</v>
      </c>
      <c r="S8610" s="269">
        <v>-46</v>
      </c>
      <c r="T8610" s="269">
        <v>-46.25</v>
      </c>
      <c r="DO8610"/>
    </row>
    <row r="8611" spans="15:119" x14ac:dyDescent="0.25">
      <c r="O8611" s="268" t="s">
        <v>18089</v>
      </c>
      <c r="P8611" s="268" t="s">
        <v>9482</v>
      </c>
      <c r="Q8611" s="269">
        <v>-8</v>
      </c>
      <c r="R8611" s="269">
        <v>-8.5</v>
      </c>
      <c r="S8611" s="269">
        <v>-45.5</v>
      </c>
      <c r="T8611" s="269">
        <v>-46</v>
      </c>
      <c r="DO8611"/>
    </row>
    <row r="8612" spans="15:119" x14ac:dyDescent="0.25">
      <c r="O8612" s="268" t="s">
        <v>18090</v>
      </c>
      <c r="P8612" s="268" t="s">
        <v>9484</v>
      </c>
      <c r="Q8612" s="269">
        <v>-8</v>
      </c>
      <c r="R8612" s="269">
        <v>-8.25</v>
      </c>
      <c r="S8612" s="269">
        <v>-45.75</v>
      </c>
      <c r="T8612" s="269">
        <v>-46</v>
      </c>
      <c r="DO8612"/>
    </row>
    <row r="8613" spans="15:119" x14ac:dyDescent="0.25">
      <c r="O8613" s="268" t="s">
        <v>18091</v>
      </c>
      <c r="P8613" s="268" t="s">
        <v>9484</v>
      </c>
      <c r="Q8613" s="269">
        <v>-8</v>
      </c>
      <c r="R8613" s="269">
        <v>-8.25</v>
      </c>
      <c r="S8613" s="269">
        <v>-45.5</v>
      </c>
      <c r="T8613" s="269">
        <v>-45.75</v>
      </c>
      <c r="DO8613"/>
    </row>
    <row r="8614" spans="15:119" x14ac:dyDescent="0.25">
      <c r="O8614" s="268" t="s">
        <v>18092</v>
      </c>
      <c r="P8614" s="268" t="s">
        <v>9484</v>
      </c>
      <c r="Q8614" s="269">
        <v>-8.25</v>
      </c>
      <c r="R8614" s="269">
        <v>-8.5</v>
      </c>
      <c r="S8614" s="269">
        <v>-45.75</v>
      </c>
      <c r="T8614" s="269">
        <v>-46</v>
      </c>
      <c r="DO8614"/>
    </row>
    <row r="8615" spans="15:119" x14ac:dyDescent="0.25">
      <c r="O8615" s="268" t="s">
        <v>18093</v>
      </c>
      <c r="P8615" s="268" t="s">
        <v>9484</v>
      </c>
      <c r="Q8615" s="269">
        <v>-8.25</v>
      </c>
      <c r="R8615" s="269">
        <v>-8.5</v>
      </c>
      <c r="S8615" s="269">
        <v>-45.5</v>
      </c>
      <c r="T8615" s="269">
        <v>-45.75</v>
      </c>
      <c r="DO8615"/>
    </row>
    <row r="8616" spans="15:119" x14ac:dyDescent="0.25">
      <c r="O8616" s="268" t="s">
        <v>18094</v>
      </c>
      <c r="P8616" s="268" t="s">
        <v>9482</v>
      </c>
      <c r="Q8616" s="269">
        <v>-8</v>
      </c>
      <c r="R8616" s="269">
        <v>-8.5</v>
      </c>
      <c r="S8616" s="269">
        <v>-45</v>
      </c>
      <c r="T8616" s="269">
        <v>-45.5</v>
      </c>
      <c r="DO8616"/>
    </row>
    <row r="8617" spans="15:119" x14ac:dyDescent="0.25">
      <c r="O8617" s="268" t="s">
        <v>18095</v>
      </c>
      <c r="P8617" s="268" t="s">
        <v>9484</v>
      </c>
      <c r="Q8617" s="269">
        <v>-8</v>
      </c>
      <c r="R8617" s="269">
        <v>-8.25</v>
      </c>
      <c r="S8617" s="269">
        <v>-45.25</v>
      </c>
      <c r="T8617" s="269">
        <v>-45.5</v>
      </c>
      <c r="DO8617"/>
    </row>
    <row r="8618" spans="15:119" x14ac:dyDescent="0.25">
      <c r="O8618" s="268" t="s">
        <v>18096</v>
      </c>
      <c r="P8618" s="268" t="s">
        <v>9484</v>
      </c>
      <c r="Q8618" s="269">
        <v>-8</v>
      </c>
      <c r="R8618" s="269">
        <v>-8.25</v>
      </c>
      <c r="S8618" s="269">
        <v>-45</v>
      </c>
      <c r="T8618" s="269">
        <v>-45.25</v>
      </c>
      <c r="DO8618"/>
    </row>
    <row r="8619" spans="15:119" x14ac:dyDescent="0.25">
      <c r="O8619" s="268" t="s">
        <v>18097</v>
      </c>
      <c r="P8619" s="268" t="s">
        <v>9484</v>
      </c>
      <c r="Q8619" s="269">
        <v>-8.25</v>
      </c>
      <c r="R8619" s="269">
        <v>-8.5</v>
      </c>
      <c r="S8619" s="269">
        <v>-45.25</v>
      </c>
      <c r="T8619" s="269">
        <v>-45.5</v>
      </c>
      <c r="DO8619"/>
    </row>
    <row r="8620" spans="15:119" x14ac:dyDescent="0.25">
      <c r="O8620" s="268" t="s">
        <v>18098</v>
      </c>
      <c r="P8620" s="268" t="s">
        <v>9484</v>
      </c>
      <c r="Q8620" s="269">
        <v>-8.25</v>
      </c>
      <c r="R8620" s="269">
        <v>-8.5</v>
      </c>
      <c r="S8620" s="269">
        <v>-45</v>
      </c>
      <c r="T8620" s="269">
        <v>-45.25</v>
      </c>
      <c r="DO8620"/>
    </row>
    <row r="8621" spans="15:119" x14ac:dyDescent="0.25">
      <c r="O8621" s="268" t="s">
        <v>18099</v>
      </c>
      <c r="P8621" s="268" t="s">
        <v>9482</v>
      </c>
      <c r="Q8621" s="269">
        <v>-8.5</v>
      </c>
      <c r="R8621" s="269">
        <v>-9</v>
      </c>
      <c r="S8621" s="269">
        <v>-46</v>
      </c>
      <c r="T8621" s="269">
        <v>-46.5</v>
      </c>
      <c r="DO8621"/>
    </row>
    <row r="8622" spans="15:119" x14ac:dyDescent="0.25">
      <c r="O8622" s="268" t="s">
        <v>18100</v>
      </c>
      <c r="P8622" s="268" t="s">
        <v>9484</v>
      </c>
      <c r="Q8622" s="269">
        <v>-8.5</v>
      </c>
      <c r="R8622" s="269">
        <v>-8.75</v>
      </c>
      <c r="S8622" s="269">
        <v>-46.25</v>
      </c>
      <c r="T8622" s="269">
        <v>-46.5</v>
      </c>
      <c r="DO8622"/>
    </row>
    <row r="8623" spans="15:119" x14ac:dyDescent="0.25">
      <c r="O8623" s="268" t="s">
        <v>18101</v>
      </c>
      <c r="P8623" s="268" t="s">
        <v>9484</v>
      </c>
      <c r="Q8623" s="269">
        <v>-8.5</v>
      </c>
      <c r="R8623" s="269">
        <v>-8.75</v>
      </c>
      <c r="S8623" s="269">
        <v>-46</v>
      </c>
      <c r="T8623" s="269">
        <v>-46.25</v>
      </c>
      <c r="DO8623"/>
    </row>
    <row r="8624" spans="15:119" x14ac:dyDescent="0.25">
      <c r="O8624" s="268" t="s">
        <v>18102</v>
      </c>
      <c r="P8624" s="268" t="s">
        <v>9484</v>
      </c>
      <c r="Q8624" s="269">
        <v>-8.75</v>
      </c>
      <c r="R8624" s="269">
        <v>-9</v>
      </c>
      <c r="S8624" s="269">
        <v>-46.25</v>
      </c>
      <c r="T8624" s="269">
        <v>-46.5</v>
      </c>
      <c r="DO8624"/>
    </row>
    <row r="8625" spans="15:119" x14ac:dyDescent="0.25">
      <c r="O8625" s="268" t="s">
        <v>18103</v>
      </c>
      <c r="P8625" s="268" t="s">
        <v>9484</v>
      </c>
      <c r="Q8625" s="269">
        <v>-8.75</v>
      </c>
      <c r="R8625" s="269">
        <v>-9</v>
      </c>
      <c r="S8625" s="269">
        <v>-46</v>
      </c>
      <c r="T8625" s="269">
        <v>-46.25</v>
      </c>
      <c r="DO8625"/>
    </row>
    <row r="8626" spans="15:119" x14ac:dyDescent="0.25">
      <c r="O8626" s="268" t="s">
        <v>18104</v>
      </c>
      <c r="P8626" s="268" t="s">
        <v>9482</v>
      </c>
      <c r="Q8626" s="269">
        <v>-8.5</v>
      </c>
      <c r="R8626" s="269">
        <v>-9</v>
      </c>
      <c r="S8626" s="269">
        <v>-45.5</v>
      </c>
      <c r="T8626" s="269">
        <v>-46</v>
      </c>
      <c r="DO8626"/>
    </row>
    <row r="8627" spans="15:119" x14ac:dyDescent="0.25">
      <c r="O8627" s="268" t="s">
        <v>18105</v>
      </c>
      <c r="P8627" s="268" t="s">
        <v>9484</v>
      </c>
      <c r="Q8627" s="269">
        <v>-8.5</v>
      </c>
      <c r="R8627" s="269">
        <v>-8.75</v>
      </c>
      <c r="S8627" s="269">
        <v>-45.75</v>
      </c>
      <c r="T8627" s="269">
        <v>-46</v>
      </c>
      <c r="DO8627"/>
    </row>
    <row r="8628" spans="15:119" x14ac:dyDescent="0.25">
      <c r="O8628" s="268" t="s">
        <v>18106</v>
      </c>
      <c r="P8628" s="268" t="s">
        <v>9484</v>
      </c>
      <c r="Q8628" s="269">
        <v>-8.5</v>
      </c>
      <c r="R8628" s="269">
        <v>-8.75</v>
      </c>
      <c r="S8628" s="269">
        <v>-45.5</v>
      </c>
      <c r="T8628" s="269">
        <v>-45.75</v>
      </c>
      <c r="DO8628"/>
    </row>
    <row r="8629" spans="15:119" x14ac:dyDescent="0.25">
      <c r="O8629" s="268" t="s">
        <v>18107</v>
      </c>
      <c r="P8629" s="268" t="s">
        <v>9484</v>
      </c>
      <c r="Q8629" s="269">
        <v>-8.75</v>
      </c>
      <c r="R8629" s="269">
        <v>-9</v>
      </c>
      <c r="S8629" s="269">
        <v>-45.75</v>
      </c>
      <c r="T8629" s="269">
        <v>-46</v>
      </c>
      <c r="DO8629"/>
    </row>
    <row r="8630" spans="15:119" x14ac:dyDescent="0.25">
      <c r="O8630" s="268" t="s">
        <v>18108</v>
      </c>
      <c r="P8630" s="268" t="s">
        <v>9484</v>
      </c>
      <c r="Q8630" s="269">
        <v>-8.75</v>
      </c>
      <c r="R8630" s="269">
        <v>-9</v>
      </c>
      <c r="S8630" s="269">
        <v>-45.5</v>
      </c>
      <c r="T8630" s="269">
        <v>-45.75</v>
      </c>
      <c r="DO8630"/>
    </row>
    <row r="8631" spans="15:119" x14ac:dyDescent="0.25">
      <c r="O8631" s="268" t="s">
        <v>18109</v>
      </c>
      <c r="P8631" s="268" t="s">
        <v>9482</v>
      </c>
      <c r="Q8631" s="269">
        <v>-8.5</v>
      </c>
      <c r="R8631" s="269">
        <v>-9</v>
      </c>
      <c r="S8631" s="269">
        <v>-45</v>
      </c>
      <c r="T8631" s="269">
        <v>-45.5</v>
      </c>
      <c r="DO8631"/>
    </row>
    <row r="8632" spans="15:119" x14ac:dyDescent="0.25">
      <c r="O8632" s="268" t="s">
        <v>18110</v>
      </c>
      <c r="P8632" s="268" t="s">
        <v>9484</v>
      </c>
      <c r="Q8632" s="269">
        <v>-8.5</v>
      </c>
      <c r="R8632" s="269">
        <v>-8.75</v>
      </c>
      <c r="S8632" s="269">
        <v>-45.25</v>
      </c>
      <c r="T8632" s="269">
        <v>-45.5</v>
      </c>
      <c r="DO8632"/>
    </row>
    <row r="8633" spans="15:119" x14ac:dyDescent="0.25">
      <c r="O8633" s="268" t="s">
        <v>18111</v>
      </c>
      <c r="P8633" s="268" t="s">
        <v>9484</v>
      </c>
      <c r="Q8633" s="269">
        <v>-8.5</v>
      </c>
      <c r="R8633" s="269">
        <v>-8.75</v>
      </c>
      <c r="S8633" s="269">
        <v>-45</v>
      </c>
      <c r="T8633" s="269">
        <v>-45.25</v>
      </c>
      <c r="DO8633"/>
    </row>
    <row r="8634" spans="15:119" x14ac:dyDescent="0.25">
      <c r="O8634" s="268" t="s">
        <v>18112</v>
      </c>
      <c r="P8634" s="268" t="s">
        <v>9484</v>
      </c>
      <c r="Q8634" s="269">
        <v>-8.75</v>
      </c>
      <c r="R8634" s="269">
        <v>-9</v>
      </c>
      <c r="S8634" s="269">
        <v>-45.25</v>
      </c>
      <c r="T8634" s="269">
        <v>-45.5</v>
      </c>
      <c r="DO8634"/>
    </row>
    <row r="8635" spans="15:119" x14ac:dyDescent="0.25">
      <c r="O8635" s="268" t="s">
        <v>18113</v>
      </c>
      <c r="P8635" s="268" t="s">
        <v>9484</v>
      </c>
      <c r="Q8635" s="269">
        <v>-8.75</v>
      </c>
      <c r="R8635" s="269">
        <v>-9</v>
      </c>
      <c r="S8635" s="269">
        <v>-45</v>
      </c>
      <c r="T8635" s="269">
        <v>-45.25</v>
      </c>
      <c r="DO8635"/>
    </row>
    <row r="8636" spans="15:119" x14ac:dyDescent="0.25">
      <c r="O8636" s="268" t="s">
        <v>18114</v>
      </c>
      <c r="P8636" s="268" t="s">
        <v>9480</v>
      </c>
      <c r="Q8636" s="269">
        <v>-9</v>
      </c>
      <c r="R8636" s="269">
        <v>-10</v>
      </c>
      <c r="S8636" s="269">
        <v>-46.5</v>
      </c>
      <c r="T8636" s="269">
        <v>-48</v>
      </c>
      <c r="DO8636"/>
    </row>
    <row r="8637" spans="15:119" x14ac:dyDescent="0.25">
      <c r="O8637" s="268" t="s">
        <v>18115</v>
      </c>
      <c r="P8637" s="268" t="s">
        <v>9482</v>
      </c>
      <c r="Q8637" s="269">
        <v>-9</v>
      </c>
      <c r="R8637" s="269">
        <v>-9.5</v>
      </c>
      <c r="S8637" s="269">
        <v>-47.5</v>
      </c>
      <c r="T8637" s="269">
        <v>-48</v>
      </c>
      <c r="DO8637"/>
    </row>
    <row r="8638" spans="15:119" x14ac:dyDescent="0.25">
      <c r="O8638" s="268" t="s">
        <v>18116</v>
      </c>
      <c r="P8638" s="268" t="s">
        <v>9484</v>
      </c>
      <c r="Q8638" s="269">
        <v>-9</v>
      </c>
      <c r="R8638" s="269">
        <v>-9.25</v>
      </c>
      <c r="S8638" s="269">
        <v>-47.75</v>
      </c>
      <c r="T8638" s="269">
        <v>-48</v>
      </c>
      <c r="DO8638"/>
    </row>
    <row r="8639" spans="15:119" x14ac:dyDescent="0.25">
      <c r="O8639" s="268" t="s">
        <v>18117</v>
      </c>
      <c r="P8639" s="268" t="s">
        <v>9484</v>
      </c>
      <c r="Q8639" s="269">
        <v>-9</v>
      </c>
      <c r="R8639" s="269">
        <v>-9.25</v>
      </c>
      <c r="S8639" s="269">
        <v>-47.5</v>
      </c>
      <c r="T8639" s="269">
        <v>-47.75</v>
      </c>
      <c r="DO8639"/>
    </row>
    <row r="8640" spans="15:119" x14ac:dyDescent="0.25">
      <c r="O8640" s="268" t="s">
        <v>18118</v>
      </c>
      <c r="P8640" s="268" t="s">
        <v>9484</v>
      </c>
      <c r="Q8640" s="269">
        <v>-9.25</v>
      </c>
      <c r="R8640" s="269">
        <v>-9.5</v>
      </c>
      <c r="S8640" s="269">
        <v>-47.75</v>
      </c>
      <c r="T8640" s="269">
        <v>-48</v>
      </c>
      <c r="DO8640"/>
    </row>
    <row r="8641" spans="15:119" x14ac:dyDescent="0.25">
      <c r="O8641" s="268" t="s">
        <v>18119</v>
      </c>
      <c r="P8641" s="268" t="s">
        <v>9484</v>
      </c>
      <c r="Q8641" s="269">
        <v>-9.25</v>
      </c>
      <c r="R8641" s="269">
        <v>-9.5</v>
      </c>
      <c r="S8641" s="269">
        <v>-47.5</v>
      </c>
      <c r="T8641" s="269">
        <v>-47.75</v>
      </c>
      <c r="DO8641"/>
    </row>
    <row r="8642" spans="15:119" x14ac:dyDescent="0.25">
      <c r="O8642" s="268" t="s">
        <v>18120</v>
      </c>
      <c r="P8642" s="268" t="s">
        <v>9482</v>
      </c>
      <c r="Q8642" s="269">
        <v>-9</v>
      </c>
      <c r="R8642" s="269">
        <v>-9.5</v>
      </c>
      <c r="S8642" s="269">
        <v>-47</v>
      </c>
      <c r="T8642" s="269">
        <v>-47.5</v>
      </c>
      <c r="DO8642"/>
    </row>
    <row r="8643" spans="15:119" x14ac:dyDescent="0.25">
      <c r="O8643" s="268" t="s">
        <v>18121</v>
      </c>
      <c r="P8643" s="268" t="s">
        <v>9484</v>
      </c>
      <c r="Q8643" s="269">
        <v>-9</v>
      </c>
      <c r="R8643" s="269">
        <v>-9.25</v>
      </c>
      <c r="S8643" s="269">
        <v>-47.25</v>
      </c>
      <c r="T8643" s="269">
        <v>-47.5</v>
      </c>
      <c r="DO8643"/>
    </row>
    <row r="8644" spans="15:119" x14ac:dyDescent="0.25">
      <c r="O8644" s="268" t="s">
        <v>18122</v>
      </c>
      <c r="P8644" s="268" t="s">
        <v>9484</v>
      </c>
      <c r="Q8644" s="269">
        <v>-9</v>
      </c>
      <c r="R8644" s="269">
        <v>-9.25</v>
      </c>
      <c r="S8644" s="269">
        <v>-47</v>
      </c>
      <c r="T8644" s="269">
        <v>-47.25</v>
      </c>
      <c r="DO8644"/>
    </row>
    <row r="8645" spans="15:119" x14ac:dyDescent="0.25">
      <c r="O8645" s="268" t="s">
        <v>18123</v>
      </c>
      <c r="P8645" s="268" t="s">
        <v>9484</v>
      </c>
      <c r="Q8645" s="269">
        <v>-9.25</v>
      </c>
      <c r="R8645" s="269">
        <v>-9.5</v>
      </c>
      <c r="S8645" s="269">
        <v>-47.25</v>
      </c>
      <c r="T8645" s="269">
        <v>-47.5</v>
      </c>
      <c r="DO8645"/>
    </row>
    <row r="8646" spans="15:119" x14ac:dyDescent="0.25">
      <c r="O8646" s="268" t="s">
        <v>18124</v>
      </c>
      <c r="P8646" s="268" t="s">
        <v>9484</v>
      </c>
      <c r="Q8646" s="269">
        <v>-9.25</v>
      </c>
      <c r="R8646" s="269">
        <v>-9.5</v>
      </c>
      <c r="S8646" s="269">
        <v>-47</v>
      </c>
      <c r="T8646" s="269">
        <v>-47.25</v>
      </c>
      <c r="DO8646"/>
    </row>
    <row r="8647" spans="15:119" x14ac:dyDescent="0.25">
      <c r="O8647" s="268" t="s">
        <v>18125</v>
      </c>
      <c r="P8647" s="268" t="s">
        <v>9482</v>
      </c>
      <c r="Q8647" s="269">
        <v>-9</v>
      </c>
      <c r="R8647" s="269">
        <v>-9.5</v>
      </c>
      <c r="S8647" s="269">
        <v>-46.5</v>
      </c>
      <c r="T8647" s="269">
        <v>-47</v>
      </c>
      <c r="DO8647"/>
    </row>
    <row r="8648" spans="15:119" x14ac:dyDescent="0.25">
      <c r="O8648" s="268" t="s">
        <v>18126</v>
      </c>
      <c r="P8648" s="268" t="s">
        <v>9484</v>
      </c>
      <c r="Q8648" s="269">
        <v>-9</v>
      </c>
      <c r="R8648" s="269">
        <v>-9.25</v>
      </c>
      <c r="S8648" s="269">
        <v>-46.75</v>
      </c>
      <c r="T8648" s="269">
        <v>-47</v>
      </c>
      <c r="DO8648"/>
    </row>
    <row r="8649" spans="15:119" x14ac:dyDescent="0.25">
      <c r="O8649" s="268" t="s">
        <v>18127</v>
      </c>
      <c r="P8649" s="268" t="s">
        <v>9484</v>
      </c>
      <c r="Q8649" s="269">
        <v>-9</v>
      </c>
      <c r="R8649" s="269">
        <v>-9.25</v>
      </c>
      <c r="S8649" s="269">
        <v>-46.5</v>
      </c>
      <c r="T8649" s="269">
        <v>-46.75</v>
      </c>
      <c r="DO8649"/>
    </row>
    <row r="8650" spans="15:119" x14ac:dyDescent="0.25">
      <c r="O8650" s="268" t="s">
        <v>18128</v>
      </c>
      <c r="P8650" s="268" t="s">
        <v>9484</v>
      </c>
      <c r="Q8650" s="269">
        <v>-9.25</v>
      </c>
      <c r="R8650" s="269">
        <v>-9.5</v>
      </c>
      <c r="S8650" s="269">
        <v>-46.75</v>
      </c>
      <c r="T8650" s="269">
        <v>-47</v>
      </c>
      <c r="DO8650"/>
    </row>
    <row r="8651" spans="15:119" x14ac:dyDescent="0.25">
      <c r="O8651" s="268" t="s">
        <v>18129</v>
      </c>
      <c r="P8651" s="268" t="s">
        <v>9484</v>
      </c>
      <c r="Q8651" s="269">
        <v>-9.25</v>
      </c>
      <c r="R8651" s="269">
        <v>-9.5</v>
      </c>
      <c r="S8651" s="269">
        <v>-46.5</v>
      </c>
      <c r="T8651" s="269">
        <v>-46.75</v>
      </c>
      <c r="DO8651"/>
    </row>
    <row r="8652" spans="15:119" x14ac:dyDescent="0.25">
      <c r="O8652" s="268" t="s">
        <v>18130</v>
      </c>
      <c r="P8652" s="268" t="s">
        <v>9482</v>
      </c>
      <c r="Q8652" s="269">
        <v>-9.5</v>
      </c>
      <c r="R8652" s="269">
        <v>-10</v>
      </c>
      <c r="S8652" s="269">
        <v>-47.5</v>
      </c>
      <c r="T8652" s="269">
        <v>-48</v>
      </c>
      <c r="DO8652"/>
    </row>
    <row r="8653" spans="15:119" x14ac:dyDescent="0.25">
      <c r="O8653" s="268" t="s">
        <v>18131</v>
      </c>
      <c r="P8653" s="268" t="s">
        <v>9484</v>
      </c>
      <c r="Q8653" s="269">
        <v>-9.5</v>
      </c>
      <c r="R8653" s="269">
        <v>-9.75</v>
      </c>
      <c r="S8653" s="269">
        <v>-47.75</v>
      </c>
      <c r="T8653" s="269">
        <v>-48</v>
      </c>
      <c r="DO8653"/>
    </row>
    <row r="8654" spans="15:119" x14ac:dyDescent="0.25">
      <c r="O8654" s="268" t="s">
        <v>18132</v>
      </c>
      <c r="P8654" s="268" t="s">
        <v>9484</v>
      </c>
      <c r="Q8654" s="269">
        <v>-9.5</v>
      </c>
      <c r="R8654" s="269">
        <v>-9.75</v>
      </c>
      <c r="S8654" s="269">
        <v>-47.5</v>
      </c>
      <c r="T8654" s="269">
        <v>-47.75</v>
      </c>
      <c r="DO8654"/>
    </row>
    <row r="8655" spans="15:119" x14ac:dyDescent="0.25">
      <c r="O8655" s="268" t="s">
        <v>18133</v>
      </c>
      <c r="P8655" s="268" t="s">
        <v>9484</v>
      </c>
      <c r="Q8655" s="269">
        <v>-9.75</v>
      </c>
      <c r="R8655" s="269">
        <v>-10</v>
      </c>
      <c r="S8655" s="269">
        <v>-47.75</v>
      </c>
      <c r="T8655" s="269">
        <v>-48</v>
      </c>
      <c r="DO8655"/>
    </row>
    <row r="8656" spans="15:119" x14ac:dyDescent="0.25">
      <c r="O8656" s="268" t="s">
        <v>18134</v>
      </c>
      <c r="P8656" s="268" t="s">
        <v>9484</v>
      </c>
      <c r="Q8656" s="269">
        <v>-9.75</v>
      </c>
      <c r="R8656" s="269">
        <v>-10</v>
      </c>
      <c r="S8656" s="269">
        <v>-47.5</v>
      </c>
      <c r="T8656" s="269">
        <v>-47.75</v>
      </c>
      <c r="DO8656"/>
    </row>
    <row r="8657" spans="15:119" x14ac:dyDescent="0.25">
      <c r="O8657" s="268" t="s">
        <v>18135</v>
      </c>
      <c r="P8657" s="268" t="s">
        <v>9482</v>
      </c>
      <c r="Q8657" s="269">
        <v>-9.5</v>
      </c>
      <c r="R8657" s="269">
        <v>-10</v>
      </c>
      <c r="S8657" s="269">
        <v>-47</v>
      </c>
      <c r="T8657" s="269">
        <v>-47.5</v>
      </c>
      <c r="DO8657"/>
    </row>
    <row r="8658" spans="15:119" x14ac:dyDescent="0.25">
      <c r="O8658" s="268" t="s">
        <v>18136</v>
      </c>
      <c r="P8658" s="268" t="s">
        <v>9484</v>
      </c>
      <c r="Q8658" s="269">
        <v>-9.5</v>
      </c>
      <c r="R8658" s="269">
        <v>-9.75</v>
      </c>
      <c r="S8658" s="269">
        <v>-47.25</v>
      </c>
      <c r="T8658" s="269">
        <v>-47.5</v>
      </c>
      <c r="DO8658"/>
    </row>
    <row r="8659" spans="15:119" x14ac:dyDescent="0.25">
      <c r="O8659" s="268" t="s">
        <v>18137</v>
      </c>
      <c r="P8659" s="268" t="s">
        <v>9484</v>
      </c>
      <c r="Q8659" s="269">
        <v>-9.5</v>
      </c>
      <c r="R8659" s="269">
        <v>-9.75</v>
      </c>
      <c r="S8659" s="269">
        <v>-47</v>
      </c>
      <c r="T8659" s="269">
        <v>-47.25</v>
      </c>
      <c r="DO8659"/>
    </row>
    <row r="8660" spans="15:119" x14ac:dyDescent="0.25">
      <c r="O8660" s="268" t="s">
        <v>18138</v>
      </c>
      <c r="P8660" s="268" t="s">
        <v>9484</v>
      </c>
      <c r="Q8660" s="269">
        <v>-9.75</v>
      </c>
      <c r="R8660" s="269">
        <v>-10</v>
      </c>
      <c r="S8660" s="269">
        <v>-47.25</v>
      </c>
      <c r="T8660" s="269">
        <v>-47.5</v>
      </c>
      <c r="DO8660"/>
    </row>
    <row r="8661" spans="15:119" x14ac:dyDescent="0.25">
      <c r="O8661" s="268" t="s">
        <v>18139</v>
      </c>
      <c r="P8661" s="268" t="s">
        <v>9484</v>
      </c>
      <c r="Q8661" s="269">
        <v>-9.75</v>
      </c>
      <c r="R8661" s="269">
        <v>-10</v>
      </c>
      <c r="S8661" s="269">
        <v>-47</v>
      </c>
      <c r="T8661" s="269">
        <v>-47.25</v>
      </c>
      <c r="DO8661"/>
    </row>
    <row r="8662" spans="15:119" x14ac:dyDescent="0.25">
      <c r="O8662" s="268" t="s">
        <v>18140</v>
      </c>
      <c r="P8662" s="268" t="s">
        <v>9482</v>
      </c>
      <c r="Q8662" s="269">
        <v>-9.5</v>
      </c>
      <c r="R8662" s="269">
        <v>-10</v>
      </c>
      <c r="S8662" s="269">
        <v>-46.5</v>
      </c>
      <c r="T8662" s="269">
        <v>-47</v>
      </c>
      <c r="DO8662"/>
    </row>
    <row r="8663" spans="15:119" x14ac:dyDescent="0.25">
      <c r="O8663" s="268" t="s">
        <v>18141</v>
      </c>
      <c r="P8663" s="268" t="s">
        <v>9484</v>
      </c>
      <c r="Q8663" s="269">
        <v>-9.5</v>
      </c>
      <c r="R8663" s="269">
        <v>-9.75</v>
      </c>
      <c r="S8663" s="269">
        <v>-46.75</v>
      </c>
      <c r="T8663" s="269">
        <v>-47</v>
      </c>
      <c r="DO8663"/>
    </row>
    <row r="8664" spans="15:119" x14ac:dyDescent="0.25">
      <c r="O8664" s="268" t="s">
        <v>18142</v>
      </c>
      <c r="P8664" s="268" t="s">
        <v>9484</v>
      </c>
      <c r="Q8664" s="269">
        <v>-9.5</v>
      </c>
      <c r="R8664" s="269">
        <v>-9.75</v>
      </c>
      <c r="S8664" s="269">
        <v>-46.5</v>
      </c>
      <c r="T8664" s="269">
        <v>-46.75</v>
      </c>
      <c r="DO8664"/>
    </row>
    <row r="8665" spans="15:119" x14ac:dyDescent="0.25">
      <c r="O8665" s="268" t="s">
        <v>18143</v>
      </c>
      <c r="P8665" s="268" t="s">
        <v>9484</v>
      </c>
      <c r="Q8665" s="269">
        <v>-9.75</v>
      </c>
      <c r="R8665" s="269">
        <v>-10</v>
      </c>
      <c r="S8665" s="269">
        <v>-46.75</v>
      </c>
      <c r="T8665" s="269">
        <v>-47</v>
      </c>
      <c r="DO8665"/>
    </row>
    <row r="8666" spans="15:119" x14ac:dyDescent="0.25">
      <c r="O8666" s="268" t="s">
        <v>18144</v>
      </c>
      <c r="P8666" s="268" t="s">
        <v>9484</v>
      </c>
      <c r="Q8666" s="269">
        <v>-9.75</v>
      </c>
      <c r="R8666" s="269">
        <v>-10</v>
      </c>
      <c r="S8666" s="269">
        <v>-46.5</v>
      </c>
      <c r="T8666" s="269">
        <v>-46.75</v>
      </c>
      <c r="DO8666"/>
    </row>
    <row r="8667" spans="15:119" x14ac:dyDescent="0.25">
      <c r="O8667" s="268" t="s">
        <v>18145</v>
      </c>
      <c r="P8667" s="268" t="s">
        <v>9480</v>
      </c>
      <c r="Q8667" s="269">
        <v>-9</v>
      </c>
      <c r="R8667" s="269">
        <v>-10</v>
      </c>
      <c r="S8667" s="269">
        <v>-45</v>
      </c>
      <c r="T8667" s="269">
        <v>-46.5</v>
      </c>
      <c r="DO8667"/>
    </row>
    <row r="8668" spans="15:119" x14ac:dyDescent="0.25">
      <c r="O8668" s="268" t="s">
        <v>18146</v>
      </c>
      <c r="P8668" s="268" t="s">
        <v>9482</v>
      </c>
      <c r="Q8668" s="269">
        <v>-9</v>
      </c>
      <c r="R8668" s="269">
        <v>-9.5</v>
      </c>
      <c r="S8668" s="269">
        <v>-46</v>
      </c>
      <c r="T8668" s="269">
        <v>-46.5</v>
      </c>
      <c r="DO8668"/>
    </row>
    <row r="8669" spans="15:119" x14ac:dyDescent="0.25">
      <c r="O8669" s="268" t="s">
        <v>18147</v>
      </c>
      <c r="P8669" s="268" t="s">
        <v>9484</v>
      </c>
      <c r="Q8669" s="269">
        <v>-9</v>
      </c>
      <c r="R8669" s="269">
        <v>-9.25</v>
      </c>
      <c r="S8669" s="269">
        <v>-46.25</v>
      </c>
      <c r="T8669" s="269">
        <v>-46.5</v>
      </c>
      <c r="DO8669"/>
    </row>
    <row r="8670" spans="15:119" x14ac:dyDescent="0.25">
      <c r="O8670" s="268" t="s">
        <v>18148</v>
      </c>
      <c r="P8670" s="268" t="s">
        <v>9484</v>
      </c>
      <c r="Q8670" s="269">
        <v>-9</v>
      </c>
      <c r="R8670" s="269">
        <v>-9.25</v>
      </c>
      <c r="S8670" s="269">
        <v>-46</v>
      </c>
      <c r="T8670" s="269">
        <v>-46.25</v>
      </c>
      <c r="DO8670"/>
    </row>
    <row r="8671" spans="15:119" x14ac:dyDescent="0.25">
      <c r="O8671" s="268" t="s">
        <v>18149</v>
      </c>
      <c r="P8671" s="268" t="s">
        <v>9484</v>
      </c>
      <c r="Q8671" s="269">
        <v>-9.25</v>
      </c>
      <c r="R8671" s="269">
        <v>-9.5</v>
      </c>
      <c r="S8671" s="269">
        <v>-46.25</v>
      </c>
      <c r="T8671" s="269">
        <v>-46.5</v>
      </c>
      <c r="DO8671"/>
    </row>
    <row r="8672" spans="15:119" x14ac:dyDescent="0.25">
      <c r="O8672" s="268" t="s">
        <v>18150</v>
      </c>
      <c r="P8672" s="268" t="s">
        <v>9484</v>
      </c>
      <c r="Q8672" s="269">
        <v>-9.25</v>
      </c>
      <c r="R8672" s="269">
        <v>-9.5</v>
      </c>
      <c r="S8672" s="269">
        <v>-46</v>
      </c>
      <c r="T8672" s="269">
        <v>-46.25</v>
      </c>
      <c r="DO8672"/>
    </row>
    <row r="8673" spans="15:119" x14ac:dyDescent="0.25">
      <c r="O8673" s="268" t="s">
        <v>18151</v>
      </c>
      <c r="P8673" s="268" t="s">
        <v>9482</v>
      </c>
      <c r="Q8673" s="269">
        <v>-9</v>
      </c>
      <c r="R8673" s="269">
        <v>-9.5</v>
      </c>
      <c r="S8673" s="269">
        <v>-45.5</v>
      </c>
      <c r="T8673" s="269">
        <v>-46</v>
      </c>
      <c r="DO8673"/>
    </row>
    <row r="8674" spans="15:119" x14ac:dyDescent="0.25">
      <c r="O8674" s="268" t="s">
        <v>18152</v>
      </c>
      <c r="P8674" s="268" t="s">
        <v>9484</v>
      </c>
      <c r="Q8674" s="269">
        <v>-9</v>
      </c>
      <c r="R8674" s="269">
        <v>-9.25</v>
      </c>
      <c r="S8674" s="269">
        <v>-45.75</v>
      </c>
      <c r="T8674" s="269">
        <v>-46</v>
      </c>
      <c r="DO8674"/>
    </row>
    <row r="8675" spans="15:119" x14ac:dyDescent="0.25">
      <c r="O8675" s="268" t="s">
        <v>18153</v>
      </c>
      <c r="P8675" s="268" t="s">
        <v>9484</v>
      </c>
      <c r="Q8675" s="269">
        <v>-9</v>
      </c>
      <c r="R8675" s="269">
        <v>-9.25</v>
      </c>
      <c r="S8675" s="269">
        <v>-45.5</v>
      </c>
      <c r="T8675" s="269">
        <v>-45.75</v>
      </c>
      <c r="DO8675"/>
    </row>
    <row r="8676" spans="15:119" x14ac:dyDescent="0.25">
      <c r="O8676" s="268" t="s">
        <v>18154</v>
      </c>
      <c r="P8676" s="268" t="s">
        <v>9484</v>
      </c>
      <c r="Q8676" s="269">
        <v>-9.25</v>
      </c>
      <c r="R8676" s="269">
        <v>-9.5</v>
      </c>
      <c r="S8676" s="269">
        <v>-45.75</v>
      </c>
      <c r="T8676" s="269">
        <v>-46</v>
      </c>
      <c r="DO8676"/>
    </row>
    <row r="8677" spans="15:119" x14ac:dyDescent="0.25">
      <c r="O8677" s="268" t="s">
        <v>18155</v>
      </c>
      <c r="P8677" s="268" t="s">
        <v>9484</v>
      </c>
      <c r="Q8677" s="269">
        <v>-9.25</v>
      </c>
      <c r="R8677" s="269">
        <v>-9.5</v>
      </c>
      <c r="S8677" s="269">
        <v>-45.5</v>
      </c>
      <c r="T8677" s="269">
        <v>-45.75</v>
      </c>
      <c r="DO8677"/>
    </row>
    <row r="8678" spans="15:119" x14ac:dyDescent="0.25">
      <c r="O8678" s="268" t="s">
        <v>18156</v>
      </c>
      <c r="P8678" s="268" t="s">
        <v>9482</v>
      </c>
      <c r="Q8678" s="269">
        <v>-9</v>
      </c>
      <c r="R8678" s="269">
        <v>-9.5</v>
      </c>
      <c r="S8678" s="269">
        <v>-45</v>
      </c>
      <c r="T8678" s="269">
        <v>-45.5</v>
      </c>
      <c r="DO8678"/>
    </row>
    <row r="8679" spans="15:119" x14ac:dyDescent="0.25">
      <c r="O8679" s="268" t="s">
        <v>18157</v>
      </c>
      <c r="P8679" s="268" t="s">
        <v>9484</v>
      </c>
      <c r="Q8679" s="269">
        <v>-9</v>
      </c>
      <c r="R8679" s="269">
        <v>-9.25</v>
      </c>
      <c r="S8679" s="269">
        <v>-45.25</v>
      </c>
      <c r="T8679" s="269">
        <v>-45.5</v>
      </c>
      <c r="DO8679"/>
    </row>
    <row r="8680" spans="15:119" x14ac:dyDescent="0.25">
      <c r="O8680" s="268" t="s">
        <v>18158</v>
      </c>
      <c r="P8680" s="268" t="s">
        <v>9484</v>
      </c>
      <c r="Q8680" s="269">
        <v>-9</v>
      </c>
      <c r="R8680" s="269">
        <v>-9.25</v>
      </c>
      <c r="S8680" s="269">
        <v>-45</v>
      </c>
      <c r="T8680" s="269">
        <v>-45.25</v>
      </c>
      <c r="DO8680"/>
    </row>
    <row r="8681" spans="15:119" x14ac:dyDescent="0.25">
      <c r="O8681" s="268" t="s">
        <v>18159</v>
      </c>
      <c r="P8681" s="268" t="s">
        <v>9484</v>
      </c>
      <c r="Q8681" s="269">
        <v>-9.25</v>
      </c>
      <c r="R8681" s="269">
        <v>-9.5</v>
      </c>
      <c r="S8681" s="269">
        <v>-45.25</v>
      </c>
      <c r="T8681" s="269">
        <v>-45.5</v>
      </c>
      <c r="DO8681"/>
    </row>
    <row r="8682" spans="15:119" x14ac:dyDescent="0.25">
      <c r="O8682" s="268" t="s">
        <v>18160</v>
      </c>
      <c r="P8682" s="268" t="s">
        <v>9484</v>
      </c>
      <c r="Q8682" s="269">
        <v>-9.25</v>
      </c>
      <c r="R8682" s="269">
        <v>-9.5</v>
      </c>
      <c r="S8682" s="269">
        <v>-45</v>
      </c>
      <c r="T8682" s="269">
        <v>-45.25</v>
      </c>
      <c r="DO8682"/>
    </row>
    <row r="8683" spans="15:119" x14ac:dyDescent="0.25">
      <c r="O8683" s="268" t="s">
        <v>18161</v>
      </c>
      <c r="P8683" s="268" t="s">
        <v>9482</v>
      </c>
      <c r="Q8683" s="269">
        <v>-9.5</v>
      </c>
      <c r="R8683" s="269">
        <v>-10</v>
      </c>
      <c r="S8683" s="269">
        <v>-46</v>
      </c>
      <c r="T8683" s="269">
        <v>-46.5</v>
      </c>
      <c r="DO8683"/>
    </row>
    <row r="8684" spans="15:119" x14ac:dyDescent="0.25">
      <c r="O8684" s="268" t="s">
        <v>18162</v>
      </c>
      <c r="P8684" s="268" t="s">
        <v>9484</v>
      </c>
      <c r="Q8684" s="269">
        <v>-9.5</v>
      </c>
      <c r="R8684" s="269">
        <v>-9.75</v>
      </c>
      <c r="S8684" s="269">
        <v>-46.25</v>
      </c>
      <c r="T8684" s="269">
        <v>-46.5</v>
      </c>
      <c r="DO8684"/>
    </row>
    <row r="8685" spans="15:119" x14ac:dyDescent="0.25">
      <c r="O8685" s="268" t="s">
        <v>18163</v>
      </c>
      <c r="P8685" s="268" t="s">
        <v>9484</v>
      </c>
      <c r="Q8685" s="269">
        <v>-9.5</v>
      </c>
      <c r="R8685" s="269">
        <v>-9.75</v>
      </c>
      <c r="S8685" s="269">
        <v>-46</v>
      </c>
      <c r="T8685" s="269">
        <v>-46.25</v>
      </c>
      <c r="DO8685"/>
    </row>
    <row r="8686" spans="15:119" x14ac:dyDescent="0.25">
      <c r="O8686" s="268" t="s">
        <v>18164</v>
      </c>
      <c r="P8686" s="268" t="s">
        <v>9484</v>
      </c>
      <c r="Q8686" s="269">
        <v>-9.75</v>
      </c>
      <c r="R8686" s="269">
        <v>-10</v>
      </c>
      <c r="S8686" s="269">
        <v>-46.25</v>
      </c>
      <c r="T8686" s="269">
        <v>-46.5</v>
      </c>
      <c r="DO8686"/>
    </row>
    <row r="8687" spans="15:119" x14ac:dyDescent="0.25">
      <c r="O8687" s="268" t="s">
        <v>18165</v>
      </c>
      <c r="P8687" s="268" t="s">
        <v>9484</v>
      </c>
      <c r="Q8687" s="269">
        <v>-9.75</v>
      </c>
      <c r="R8687" s="269">
        <v>-10</v>
      </c>
      <c r="S8687" s="269">
        <v>-46</v>
      </c>
      <c r="T8687" s="269">
        <v>-46.25</v>
      </c>
      <c r="DO8687"/>
    </row>
    <row r="8688" spans="15:119" x14ac:dyDescent="0.25">
      <c r="O8688" s="268" t="s">
        <v>18166</v>
      </c>
      <c r="P8688" s="268" t="s">
        <v>9482</v>
      </c>
      <c r="Q8688" s="269">
        <v>-9.5</v>
      </c>
      <c r="R8688" s="269">
        <v>-10</v>
      </c>
      <c r="S8688" s="269">
        <v>-45.5</v>
      </c>
      <c r="T8688" s="269">
        <v>-46</v>
      </c>
      <c r="DO8688"/>
    </row>
    <row r="8689" spans="15:119" x14ac:dyDescent="0.25">
      <c r="O8689" s="268" t="s">
        <v>18167</v>
      </c>
      <c r="P8689" s="268" t="s">
        <v>9484</v>
      </c>
      <c r="Q8689" s="269">
        <v>-9.5</v>
      </c>
      <c r="R8689" s="269">
        <v>-9.75</v>
      </c>
      <c r="S8689" s="269">
        <v>-45.75</v>
      </c>
      <c r="T8689" s="269">
        <v>-46</v>
      </c>
      <c r="DO8689"/>
    </row>
    <row r="8690" spans="15:119" x14ac:dyDescent="0.25">
      <c r="O8690" s="268" t="s">
        <v>18168</v>
      </c>
      <c r="P8690" s="268" t="s">
        <v>9484</v>
      </c>
      <c r="Q8690" s="269">
        <v>-9.5</v>
      </c>
      <c r="R8690" s="269">
        <v>-9.75</v>
      </c>
      <c r="S8690" s="269">
        <v>-45.5</v>
      </c>
      <c r="T8690" s="269">
        <v>-45.75</v>
      </c>
      <c r="DO8690"/>
    </row>
    <row r="8691" spans="15:119" x14ac:dyDescent="0.25">
      <c r="O8691" s="268" t="s">
        <v>18169</v>
      </c>
      <c r="P8691" s="268" t="s">
        <v>9484</v>
      </c>
      <c r="Q8691" s="269">
        <v>-9.75</v>
      </c>
      <c r="R8691" s="269">
        <v>-10</v>
      </c>
      <c r="S8691" s="269">
        <v>-45.75</v>
      </c>
      <c r="T8691" s="269">
        <v>-46</v>
      </c>
      <c r="DO8691"/>
    </row>
    <row r="8692" spans="15:119" x14ac:dyDescent="0.25">
      <c r="O8692" s="268" t="s">
        <v>18170</v>
      </c>
      <c r="P8692" s="268" t="s">
        <v>9484</v>
      </c>
      <c r="Q8692" s="269">
        <v>-9.75</v>
      </c>
      <c r="R8692" s="269">
        <v>-10</v>
      </c>
      <c r="S8692" s="269">
        <v>-45.5</v>
      </c>
      <c r="T8692" s="269">
        <v>-45.75</v>
      </c>
      <c r="DO8692"/>
    </row>
    <row r="8693" spans="15:119" x14ac:dyDescent="0.25">
      <c r="O8693" s="268" t="s">
        <v>18171</v>
      </c>
      <c r="P8693" s="268" t="s">
        <v>9482</v>
      </c>
      <c r="Q8693" s="269">
        <v>-9.5</v>
      </c>
      <c r="R8693" s="269">
        <v>-10</v>
      </c>
      <c r="S8693" s="269">
        <v>-45</v>
      </c>
      <c r="T8693" s="269">
        <v>-45.5</v>
      </c>
      <c r="DO8693"/>
    </row>
    <row r="8694" spans="15:119" x14ac:dyDescent="0.25">
      <c r="O8694" s="268" t="s">
        <v>18172</v>
      </c>
      <c r="P8694" s="268" t="s">
        <v>9484</v>
      </c>
      <c r="Q8694" s="269">
        <v>-9.5</v>
      </c>
      <c r="R8694" s="269">
        <v>-9.75</v>
      </c>
      <c r="S8694" s="269">
        <v>-45.25</v>
      </c>
      <c r="T8694" s="269">
        <v>-45.5</v>
      </c>
      <c r="DO8694"/>
    </row>
    <row r="8695" spans="15:119" x14ac:dyDescent="0.25">
      <c r="O8695" s="268" t="s">
        <v>18173</v>
      </c>
      <c r="P8695" s="268" t="s">
        <v>9484</v>
      </c>
      <c r="Q8695" s="269">
        <v>-9.5</v>
      </c>
      <c r="R8695" s="269">
        <v>-9.75</v>
      </c>
      <c r="S8695" s="269">
        <v>-45</v>
      </c>
      <c r="T8695" s="269">
        <v>-45.25</v>
      </c>
      <c r="DO8695"/>
    </row>
    <row r="8696" spans="15:119" x14ac:dyDescent="0.25">
      <c r="O8696" s="268" t="s">
        <v>18174</v>
      </c>
      <c r="P8696" s="268" t="s">
        <v>9484</v>
      </c>
      <c r="Q8696" s="269">
        <v>-9.75</v>
      </c>
      <c r="R8696" s="269">
        <v>-10</v>
      </c>
      <c r="S8696" s="269">
        <v>-45.25</v>
      </c>
      <c r="T8696" s="269">
        <v>-45.5</v>
      </c>
      <c r="DO8696"/>
    </row>
    <row r="8697" spans="15:119" x14ac:dyDescent="0.25">
      <c r="O8697" s="268" t="s">
        <v>18175</v>
      </c>
      <c r="P8697" s="268" t="s">
        <v>9484</v>
      </c>
      <c r="Q8697" s="269">
        <v>-9.75</v>
      </c>
      <c r="R8697" s="269">
        <v>-10</v>
      </c>
      <c r="S8697" s="269">
        <v>-45</v>
      </c>
      <c r="T8697" s="269">
        <v>-45.25</v>
      </c>
      <c r="DO8697"/>
    </row>
    <row r="8698" spans="15:119" x14ac:dyDescent="0.25">
      <c r="O8698" s="268" t="s">
        <v>18176</v>
      </c>
      <c r="P8698" s="268" t="s">
        <v>9478</v>
      </c>
      <c r="Q8698" s="269">
        <v>-8</v>
      </c>
      <c r="R8698" s="269">
        <v>-10</v>
      </c>
      <c r="S8698" s="269">
        <v>-42</v>
      </c>
      <c r="T8698" s="269">
        <v>-45</v>
      </c>
      <c r="DO8698"/>
    </row>
    <row r="8699" spans="15:119" x14ac:dyDescent="0.25">
      <c r="O8699" s="268" t="s">
        <v>18177</v>
      </c>
      <c r="P8699" s="268" t="s">
        <v>9480</v>
      </c>
      <c r="Q8699" s="269">
        <v>-8</v>
      </c>
      <c r="R8699" s="269">
        <v>-9</v>
      </c>
      <c r="S8699" s="269">
        <v>-43.5</v>
      </c>
      <c r="T8699" s="269">
        <v>-45</v>
      </c>
      <c r="DO8699"/>
    </row>
    <row r="8700" spans="15:119" x14ac:dyDescent="0.25">
      <c r="O8700" s="268" t="s">
        <v>18178</v>
      </c>
      <c r="P8700" s="268" t="s">
        <v>9482</v>
      </c>
      <c r="Q8700" s="269">
        <v>-8</v>
      </c>
      <c r="R8700" s="269">
        <v>-8.5</v>
      </c>
      <c r="S8700" s="269">
        <v>-44.5</v>
      </c>
      <c r="T8700" s="269">
        <v>-45</v>
      </c>
      <c r="DO8700"/>
    </row>
    <row r="8701" spans="15:119" x14ac:dyDescent="0.25">
      <c r="O8701" s="268" t="s">
        <v>18179</v>
      </c>
      <c r="P8701" s="268" t="s">
        <v>9484</v>
      </c>
      <c r="Q8701" s="269">
        <v>-8</v>
      </c>
      <c r="R8701" s="269">
        <v>-8.25</v>
      </c>
      <c r="S8701" s="269">
        <v>-44.75</v>
      </c>
      <c r="T8701" s="269">
        <v>-45</v>
      </c>
      <c r="DO8701"/>
    </row>
    <row r="8702" spans="15:119" x14ac:dyDescent="0.25">
      <c r="O8702" s="268" t="s">
        <v>18180</v>
      </c>
      <c r="P8702" s="268" t="s">
        <v>9484</v>
      </c>
      <c r="Q8702" s="269">
        <v>-8</v>
      </c>
      <c r="R8702" s="269">
        <v>-8.25</v>
      </c>
      <c r="S8702" s="269">
        <v>-44.5</v>
      </c>
      <c r="T8702" s="269">
        <v>-44.75</v>
      </c>
      <c r="DO8702"/>
    </row>
    <row r="8703" spans="15:119" x14ac:dyDescent="0.25">
      <c r="O8703" s="268" t="s">
        <v>18181</v>
      </c>
      <c r="P8703" s="268" t="s">
        <v>9484</v>
      </c>
      <c r="Q8703" s="269">
        <v>-8.25</v>
      </c>
      <c r="R8703" s="269">
        <v>-8.5</v>
      </c>
      <c r="S8703" s="269">
        <v>-44.75</v>
      </c>
      <c r="T8703" s="269">
        <v>-45</v>
      </c>
      <c r="DO8703"/>
    </row>
    <row r="8704" spans="15:119" x14ac:dyDescent="0.25">
      <c r="O8704" s="268" t="s">
        <v>18182</v>
      </c>
      <c r="P8704" s="268" t="s">
        <v>9484</v>
      </c>
      <c r="Q8704" s="269">
        <v>-8.25</v>
      </c>
      <c r="R8704" s="269">
        <v>-8.5</v>
      </c>
      <c r="S8704" s="269">
        <v>-44.5</v>
      </c>
      <c r="T8704" s="269">
        <v>-44.75</v>
      </c>
      <c r="DO8704"/>
    </row>
    <row r="8705" spans="15:119" x14ac:dyDescent="0.25">
      <c r="O8705" s="268" t="s">
        <v>18183</v>
      </c>
      <c r="P8705" s="268" t="s">
        <v>9482</v>
      </c>
      <c r="Q8705" s="269">
        <v>-8</v>
      </c>
      <c r="R8705" s="269">
        <v>-8.5</v>
      </c>
      <c r="S8705" s="269">
        <v>-44</v>
      </c>
      <c r="T8705" s="269">
        <v>-44.5</v>
      </c>
      <c r="DO8705"/>
    </row>
    <row r="8706" spans="15:119" x14ac:dyDescent="0.25">
      <c r="O8706" s="268" t="s">
        <v>18184</v>
      </c>
      <c r="P8706" s="268" t="s">
        <v>9484</v>
      </c>
      <c r="Q8706" s="269">
        <v>-8</v>
      </c>
      <c r="R8706" s="269">
        <v>-8.25</v>
      </c>
      <c r="S8706" s="269">
        <v>-44.25</v>
      </c>
      <c r="T8706" s="269">
        <v>-44.5</v>
      </c>
      <c r="DO8706"/>
    </row>
    <row r="8707" spans="15:119" x14ac:dyDescent="0.25">
      <c r="O8707" s="268" t="s">
        <v>18185</v>
      </c>
      <c r="P8707" s="268" t="s">
        <v>9484</v>
      </c>
      <c r="Q8707" s="269">
        <v>-8</v>
      </c>
      <c r="R8707" s="269">
        <v>-8.25</v>
      </c>
      <c r="S8707" s="269">
        <v>-44</v>
      </c>
      <c r="T8707" s="269">
        <v>-44.25</v>
      </c>
      <c r="DO8707"/>
    </row>
    <row r="8708" spans="15:119" x14ac:dyDescent="0.25">
      <c r="O8708" s="268" t="s">
        <v>18186</v>
      </c>
      <c r="P8708" s="268" t="s">
        <v>9484</v>
      </c>
      <c r="Q8708" s="269">
        <v>-8.25</v>
      </c>
      <c r="R8708" s="269">
        <v>-8.5</v>
      </c>
      <c r="S8708" s="269">
        <v>-44.25</v>
      </c>
      <c r="T8708" s="269">
        <v>-44.5</v>
      </c>
      <c r="DO8708"/>
    </row>
    <row r="8709" spans="15:119" x14ac:dyDescent="0.25">
      <c r="O8709" s="268" t="s">
        <v>18187</v>
      </c>
      <c r="P8709" s="268" t="s">
        <v>9484</v>
      </c>
      <c r="Q8709" s="269">
        <v>-8.25</v>
      </c>
      <c r="R8709" s="269">
        <v>-8.5</v>
      </c>
      <c r="S8709" s="269">
        <v>-44</v>
      </c>
      <c r="T8709" s="269">
        <v>-44.25</v>
      </c>
      <c r="DO8709"/>
    </row>
    <row r="8710" spans="15:119" x14ac:dyDescent="0.25">
      <c r="O8710" s="268" t="s">
        <v>18188</v>
      </c>
      <c r="P8710" s="268" t="s">
        <v>9482</v>
      </c>
      <c r="Q8710" s="269">
        <v>-8</v>
      </c>
      <c r="R8710" s="269">
        <v>-8.5</v>
      </c>
      <c r="S8710" s="269">
        <v>-43.5</v>
      </c>
      <c r="T8710" s="269">
        <v>-44</v>
      </c>
      <c r="DO8710"/>
    </row>
    <row r="8711" spans="15:119" x14ac:dyDescent="0.25">
      <c r="O8711" s="268" t="s">
        <v>18189</v>
      </c>
      <c r="P8711" s="268" t="s">
        <v>9484</v>
      </c>
      <c r="Q8711" s="269">
        <v>-8</v>
      </c>
      <c r="R8711" s="269">
        <v>-8.25</v>
      </c>
      <c r="S8711" s="269">
        <v>-43.75</v>
      </c>
      <c r="T8711" s="269">
        <v>-44</v>
      </c>
      <c r="DO8711"/>
    </row>
    <row r="8712" spans="15:119" x14ac:dyDescent="0.25">
      <c r="O8712" s="268" t="s">
        <v>18190</v>
      </c>
      <c r="P8712" s="268" t="s">
        <v>9484</v>
      </c>
      <c r="Q8712" s="269">
        <v>-8</v>
      </c>
      <c r="R8712" s="269">
        <v>-8.25</v>
      </c>
      <c r="S8712" s="269">
        <v>-43.5</v>
      </c>
      <c r="T8712" s="269">
        <v>-43.75</v>
      </c>
      <c r="DO8712"/>
    </row>
    <row r="8713" spans="15:119" x14ac:dyDescent="0.25">
      <c r="O8713" s="268" t="s">
        <v>18191</v>
      </c>
      <c r="P8713" s="268" t="s">
        <v>9484</v>
      </c>
      <c r="Q8713" s="269">
        <v>-8.25</v>
      </c>
      <c r="R8713" s="269">
        <v>-8.5</v>
      </c>
      <c r="S8713" s="269">
        <v>-43.75</v>
      </c>
      <c r="T8713" s="269">
        <v>-44</v>
      </c>
      <c r="DO8713"/>
    </row>
    <row r="8714" spans="15:119" x14ac:dyDescent="0.25">
      <c r="O8714" s="268" t="s">
        <v>18192</v>
      </c>
      <c r="P8714" s="268" t="s">
        <v>9484</v>
      </c>
      <c r="Q8714" s="269">
        <v>-8.25</v>
      </c>
      <c r="R8714" s="269">
        <v>-8.5</v>
      </c>
      <c r="S8714" s="269">
        <v>-43.5</v>
      </c>
      <c r="T8714" s="269">
        <v>-43.75</v>
      </c>
      <c r="DO8714"/>
    </row>
    <row r="8715" spans="15:119" x14ac:dyDescent="0.25">
      <c r="O8715" s="268" t="s">
        <v>18193</v>
      </c>
      <c r="P8715" s="268" t="s">
        <v>9482</v>
      </c>
      <c r="Q8715" s="269">
        <v>-8.5</v>
      </c>
      <c r="R8715" s="269">
        <v>-9</v>
      </c>
      <c r="S8715" s="269">
        <v>-44.5</v>
      </c>
      <c r="T8715" s="269">
        <v>-45</v>
      </c>
      <c r="DO8715"/>
    </row>
    <row r="8716" spans="15:119" x14ac:dyDescent="0.25">
      <c r="O8716" s="268" t="s">
        <v>18194</v>
      </c>
      <c r="P8716" s="268" t="s">
        <v>9484</v>
      </c>
      <c r="Q8716" s="269">
        <v>-8.5</v>
      </c>
      <c r="R8716" s="269">
        <v>-8.75</v>
      </c>
      <c r="S8716" s="269">
        <v>-44.75</v>
      </c>
      <c r="T8716" s="269">
        <v>-45</v>
      </c>
      <c r="DO8716"/>
    </row>
    <row r="8717" spans="15:119" x14ac:dyDescent="0.25">
      <c r="O8717" s="268" t="s">
        <v>18195</v>
      </c>
      <c r="P8717" s="268" t="s">
        <v>9484</v>
      </c>
      <c r="Q8717" s="269">
        <v>-8.5</v>
      </c>
      <c r="R8717" s="269">
        <v>-8.75</v>
      </c>
      <c r="S8717" s="269">
        <v>-44.5</v>
      </c>
      <c r="T8717" s="269">
        <v>-44.75</v>
      </c>
      <c r="DO8717"/>
    </row>
    <row r="8718" spans="15:119" x14ac:dyDescent="0.25">
      <c r="O8718" s="268" t="s">
        <v>18196</v>
      </c>
      <c r="P8718" s="268" t="s">
        <v>9484</v>
      </c>
      <c r="Q8718" s="269">
        <v>-8.75</v>
      </c>
      <c r="R8718" s="269">
        <v>-9</v>
      </c>
      <c r="S8718" s="269">
        <v>-44.75</v>
      </c>
      <c r="T8718" s="269">
        <v>-45</v>
      </c>
      <c r="DO8718"/>
    </row>
    <row r="8719" spans="15:119" x14ac:dyDescent="0.25">
      <c r="O8719" s="268" t="s">
        <v>18197</v>
      </c>
      <c r="P8719" s="268" t="s">
        <v>9484</v>
      </c>
      <c r="Q8719" s="269">
        <v>-8.75</v>
      </c>
      <c r="R8719" s="269">
        <v>-9</v>
      </c>
      <c r="S8719" s="269">
        <v>-44.5</v>
      </c>
      <c r="T8719" s="269">
        <v>-44.75</v>
      </c>
      <c r="DO8719"/>
    </row>
    <row r="8720" spans="15:119" x14ac:dyDescent="0.25">
      <c r="O8720" s="268" t="s">
        <v>18198</v>
      </c>
      <c r="P8720" s="268" t="s">
        <v>9482</v>
      </c>
      <c r="Q8720" s="269">
        <v>-8.5</v>
      </c>
      <c r="R8720" s="269">
        <v>-9</v>
      </c>
      <c r="S8720" s="269">
        <v>-44</v>
      </c>
      <c r="T8720" s="269">
        <v>-44.5</v>
      </c>
      <c r="DO8720"/>
    </row>
    <row r="8721" spans="15:119" x14ac:dyDescent="0.25">
      <c r="O8721" s="268" t="s">
        <v>18199</v>
      </c>
      <c r="P8721" s="268" t="s">
        <v>9484</v>
      </c>
      <c r="Q8721" s="269">
        <v>-8.5</v>
      </c>
      <c r="R8721" s="269">
        <v>-8.75</v>
      </c>
      <c r="S8721" s="269">
        <v>-44.25</v>
      </c>
      <c r="T8721" s="269">
        <v>-44.5</v>
      </c>
      <c r="DO8721"/>
    </row>
    <row r="8722" spans="15:119" x14ac:dyDescent="0.25">
      <c r="O8722" s="268" t="s">
        <v>18200</v>
      </c>
      <c r="P8722" s="268" t="s">
        <v>9484</v>
      </c>
      <c r="Q8722" s="269">
        <v>-8.5</v>
      </c>
      <c r="R8722" s="269">
        <v>-8.75</v>
      </c>
      <c r="S8722" s="269">
        <v>-44</v>
      </c>
      <c r="T8722" s="269">
        <v>-44.25</v>
      </c>
      <c r="DO8722"/>
    </row>
    <row r="8723" spans="15:119" x14ac:dyDescent="0.25">
      <c r="O8723" s="268" t="s">
        <v>18201</v>
      </c>
      <c r="P8723" s="268" t="s">
        <v>9484</v>
      </c>
      <c r="Q8723" s="269">
        <v>-8.75</v>
      </c>
      <c r="R8723" s="269">
        <v>-9</v>
      </c>
      <c r="S8723" s="269">
        <v>-44.25</v>
      </c>
      <c r="T8723" s="269">
        <v>-44.5</v>
      </c>
      <c r="DO8723"/>
    </row>
    <row r="8724" spans="15:119" x14ac:dyDescent="0.25">
      <c r="O8724" s="268" t="s">
        <v>18202</v>
      </c>
      <c r="P8724" s="268" t="s">
        <v>9484</v>
      </c>
      <c r="Q8724" s="269">
        <v>-8.75</v>
      </c>
      <c r="R8724" s="269">
        <v>-9</v>
      </c>
      <c r="S8724" s="269">
        <v>-44</v>
      </c>
      <c r="T8724" s="269">
        <v>-44.25</v>
      </c>
      <c r="DO8724"/>
    </row>
    <row r="8725" spans="15:119" x14ac:dyDescent="0.25">
      <c r="O8725" s="268" t="s">
        <v>18203</v>
      </c>
      <c r="P8725" s="268" t="s">
        <v>9482</v>
      </c>
      <c r="Q8725" s="269">
        <v>-8.5</v>
      </c>
      <c r="R8725" s="269">
        <v>-9</v>
      </c>
      <c r="S8725" s="269">
        <v>-43.5</v>
      </c>
      <c r="T8725" s="269">
        <v>-44</v>
      </c>
      <c r="DO8725"/>
    </row>
    <row r="8726" spans="15:119" x14ac:dyDescent="0.25">
      <c r="O8726" s="268" t="s">
        <v>18204</v>
      </c>
      <c r="P8726" s="268" t="s">
        <v>9484</v>
      </c>
      <c r="Q8726" s="269">
        <v>-8.5</v>
      </c>
      <c r="R8726" s="269">
        <v>-8.75</v>
      </c>
      <c r="S8726" s="269">
        <v>-43.75</v>
      </c>
      <c r="T8726" s="269">
        <v>-44</v>
      </c>
      <c r="DO8726"/>
    </row>
    <row r="8727" spans="15:119" x14ac:dyDescent="0.25">
      <c r="O8727" s="268" t="s">
        <v>18205</v>
      </c>
      <c r="P8727" s="268" t="s">
        <v>9484</v>
      </c>
      <c r="Q8727" s="269">
        <v>-8.5</v>
      </c>
      <c r="R8727" s="269">
        <v>-8.75</v>
      </c>
      <c r="S8727" s="269">
        <v>-43.5</v>
      </c>
      <c r="T8727" s="269">
        <v>-43.75</v>
      </c>
      <c r="DO8727"/>
    </row>
    <row r="8728" spans="15:119" x14ac:dyDescent="0.25">
      <c r="O8728" s="268" t="s">
        <v>18206</v>
      </c>
      <c r="P8728" s="268" t="s">
        <v>9484</v>
      </c>
      <c r="Q8728" s="269">
        <v>-8.75</v>
      </c>
      <c r="R8728" s="269">
        <v>-9</v>
      </c>
      <c r="S8728" s="269">
        <v>-43.75</v>
      </c>
      <c r="T8728" s="269">
        <v>-44</v>
      </c>
      <c r="DO8728"/>
    </row>
    <row r="8729" spans="15:119" x14ac:dyDescent="0.25">
      <c r="O8729" s="268" t="s">
        <v>18207</v>
      </c>
      <c r="P8729" s="268" t="s">
        <v>9484</v>
      </c>
      <c r="Q8729" s="269">
        <v>-8.75</v>
      </c>
      <c r="R8729" s="269">
        <v>-9</v>
      </c>
      <c r="S8729" s="269">
        <v>-43.5</v>
      </c>
      <c r="T8729" s="269">
        <v>-43.75</v>
      </c>
      <c r="DO8729"/>
    </row>
    <row r="8730" spans="15:119" x14ac:dyDescent="0.25">
      <c r="O8730" s="268" t="s">
        <v>18208</v>
      </c>
      <c r="P8730" s="268" t="s">
        <v>9480</v>
      </c>
      <c r="Q8730" s="269">
        <v>-8</v>
      </c>
      <c r="R8730" s="269">
        <v>-9</v>
      </c>
      <c r="S8730" s="269">
        <v>-42</v>
      </c>
      <c r="T8730" s="269">
        <v>-43.5</v>
      </c>
      <c r="DO8730"/>
    </row>
    <row r="8731" spans="15:119" x14ac:dyDescent="0.25">
      <c r="O8731" s="268" t="s">
        <v>18209</v>
      </c>
      <c r="P8731" s="268" t="s">
        <v>9482</v>
      </c>
      <c r="Q8731" s="269">
        <v>-8</v>
      </c>
      <c r="R8731" s="269">
        <v>-8.5</v>
      </c>
      <c r="S8731" s="269">
        <v>-43</v>
      </c>
      <c r="T8731" s="269">
        <v>-43.5</v>
      </c>
      <c r="DO8731"/>
    </row>
    <row r="8732" spans="15:119" x14ac:dyDescent="0.25">
      <c r="O8732" s="268" t="s">
        <v>18210</v>
      </c>
      <c r="P8732" s="268" t="s">
        <v>9484</v>
      </c>
      <c r="Q8732" s="269">
        <v>-8</v>
      </c>
      <c r="R8732" s="269">
        <v>-8.25</v>
      </c>
      <c r="S8732" s="269">
        <v>-43.25</v>
      </c>
      <c r="T8732" s="269">
        <v>-43.5</v>
      </c>
      <c r="DO8732"/>
    </row>
    <row r="8733" spans="15:119" x14ac:dyDescent="0.25">
      <c r="O8733" s="268" t="s">
        <v>18211</v>
      </c>
      <c r="P8733" s="268" t="s">
        <v>9484</v>
      </c>
      <c r="Q8733" s="269">
        <v>-8</v>
      </c>
      <c r="R8733" s="269">
        <v>-8.25</v>
      </c>
      <c r="S8733" s="269">
        <v>-43</v>
      </c>
      <c r="T8733" s="269">
        <v>-43.25</v>
      </c>
      <c r="DO8733"/>
    </row>
    <row r="8734" spans="15:119" x14ac:dyDescent="0.25">
      <c r="O8734" s="268" t="s">
        <v>18212</v>
      </c>
      <c r="P8734" s="268" t="s">
        <v>9484</v>
      </c>
      <c r="Q8734" s="269">
        <v>-8.25</v>
      </c>
      <c r="R8734" s="269">
        <v>-8.5</v>
      </c>
      <c r="S8734" s="269">
        <v>-43.25</v>
      </c>
      <c r="T8734" s="269">
        <v>-43.5</v>
      </c>
      <c r="DO8734"/>
    </row>
    <row r="8735" spans="15:119" x14ac:dyDescent="0.25">
      <c r="O8735" s="268" t="s">
        <v>18213</v>
      </c>
      <c r="P8735" s="268" t="s">
        <v>9484</v>
      </c>
      <c r="Q8735" s="269">
        <v>-8.25</v>
      </c>
      <c r="R8735" s="269">
        <v>-8.5</v>
      </c>
      <c r="S8735" s="269">
        <v>-43</v>
      </c>
      <c r="T8735" s="269">
        <v>-43.25</v>
      </c>
      <c r="DO8735"/>
    </row>
    <row r="8736" spans="15:119" x14ac:dyDescent="0.25">
      <c r="O8736" s="268" t="s">
        <v>18214</v>
      </c>
      <c r="P8736" s="268" t="s">
        <v>9482</v>
      </c>
      <c r="Q8736" s="269">
        <v>-8</v>
      </c>
      <c r="R8736" s="269">
        <v>-8.5</v>
      </c>
      <c r="S8736" s="269">
        <v>-42.5</v>
      </c>
      <c r="T8736" s="269">
        <v>-43</v>
      </c>
      <c r="DO8736"/>
    </row>
    <row r="8737" spans="15:119" x14ac:dyDescent="0.25">
      <c r="O8737" s="268" t="s">
        <v>18215</v>
      </c>
      <c r="P8737" s="268" t="s">
        <v>9484</v>
      </c>
      <c r="Q8737" s="269">
        <v>-8</v>
      </c>
      <c r="R8737" s="269">
        <v>-8.25</v>
      </c>
      <c r="S8737" s="269">
        <v>-42.75</v>
      </c>
      <c r="T8737" s="269">
        <v>-43</v>
      </c>
      <c r="DO8737"/>
    </row>
    <row r="8738" spans="15:119" x14ac:dyDescent="0.25">
      <c r="O8738" s="268" t="s">
        <v>18216</v>
      </c>
      <c r="P8738" s="268" t="s">
        <v>9484</v>
      </c>
      <c r="Q8738" s="269">
        <v>-8</v>
      </c>
      <c r="R8738" s="269">
        <v>-8.25</v>
      </c>
      <c r="S8738" s="269">
        <v>-42.5</v>
      </c>
      <c r="T8738" s="269">
        <v>-42.75</v>
      </c>
      <c r="DO8738"/>
    </row>
    <row r="8739" spans="15:119" x14ac:dyDescent="0.25">
      <c r="O8739" s="268" t="s">
        <v>18217</v>
      </c>
      <c r="P8739" s="268" t="s">
        <v>9484</v>
      </c>
      <c r="Q8739" s="269">
        <v>-8.25</v>
      </c>
      <c r="R8739" s="269">
        <v>-8.5</v>
      </c>
      <c r="S8739" s="269">
        <v>-42.75</v>
      </c>
      <c r="T8739" s="269">
        <v>-43</v>
      </c>
      <c r="DO8739"/>
    </row>
    <row r="8740" spans="15:119" x14ac:dyDescent="0.25">
      <c r="O8740" s="268" t="s">
        <v>18218</v>
      </c>
      <c r="P8740" s="268" t="s">
        <v>9484</v>
      </c>
      <c r="Q8740" s="269">
        <v>-8.25</v>
      </c>
      <c r="R8740" s="269">
        <v>-8.5</v>
      </c>
      <c r="S8740" s="269">
        <v>-42.5</v>
      </c>
      <c r="T8740" s="269">
        <v>-42.75</v>
      </c>
      <c r="DO8740"/>
    </row>
    <row r="8741" spans="15:119" x14ac:dyDescent="0.25">
      <c r="O8741" s="268" t="s">
        <v>18219</v>
      </c>
      <c r="P8741" s="268" t="s">
        <v>9482</v>
      </c>
      <c r="Q8741" s="269">
        <v>-8</v>
      </c>
      <c r="R8741" s="269">
        <v>-8.5</v>
      </c>
      <c r="S8741" s="269">
        <v>-42</v>
      </c>
      <c r="T8741" s="269">
        <v>-42.5</v>
      </c>
      <c r="DO8741"/>
    </row>
    <row r="8742" spans="15:119" x14ac:dyDescent="0.25">
      <c r="O8742" s="268" t="s">
        <v>18220</v>
      </c>
      <c r="P8742" s="268" t="s">
        <v>9484</v>
      </c>
      <c r="Q8742" s="269">
        <v>-8</v>
      </c>
      <c r="R8742" s="269">
        <v>-8.25</v>
      </c>
      <c r="S8742" s="269">
        <v>-42.25</v>
      </c>
      <c r="T8742" s="269">
        <v>-42.5</v>
      </c>
      <c r="DO8742"/>
    </row>
    <row r="8743" spans="15:119" x14ac:dyDescent="0.25">
      <c r="O8743" s="268" t="s">
        <v>18221</v>
      </c>
      <c r="P8743" s="268" t="s">
        <v>9484</v>
      </c>
      <c r="Q8743" s="269">
        <v>-8</v>
      </c>
      <c r="R8743" s="269">
        <v>-8.25</v>
      </c>
      <c r="S8743" s="269">
        <v>-42</v>
      </c>
      <c r="T8743" s="269">
        <v>-42.25</v>
      </c>
      <c r="DO8743"/>
    </row>
    <row r="8744" spans="15:119" x14ac:dyDescent="0.25">
      <c r="O8744" s="268" t="s">
        <v>18222</v>
      </c>
      <c r="P8744" s="268" t="s">
        <v>9484</v>
      </c>
      <c r="Q8744" s="269">
        <v>-8.25</v>
      </c>
      <c r="R8744" s="269">
        <v>-8.5</v>
      </c>
      <c r="S8744" s="269">
        <v>-42.25</v>
      </c>
      <c r="T8744" s="269">
        <v>-42.5</v>
      </c>
      <c r="DO8744"/>
    </row>
    <row r="8745" spans="15:119" x14ac:dyDescent="0.25">
      <c r="O8745" s="268" t="s">
        <v>18223</v>
      </c>
      <c r="P8745" s="268" t="s">
        <v>9484</v>
      </c>
      <c r="Q8745" s="269">
        <v>-8.25</v>
      </c>
      <c r="R8745" s="269">
        <v>-8.5</v>
      </c>
      <c r="S8745" s="269">
        <v>-42</v>
      </c>
      <c r="T8745" s="269">
        <v>-42.25</v>
      </c>
      <c r="DO8745"/>
    </row>
    <row r="8746" spans="15:119" x14ac:dyDescent="0.25">
      <c r="O8746" s="268" t="s">
        <v>18224</v>
      </c>
      <c r="P8746" s="268" t="s">
        <v>9482</v>
      </c>
      <c r="Q8746" s="269">
        <v>-8.5</v>
      </c>
      <c r="R8746" s="269">
        <v>-9</v>
      </c>
      <c r="S8746" s="269">
        <v>-43</v>
      </c>
      <c r="T8746" s="269">
        <v>-43.5</v>
      </c>
      <c r="DO8746"/>
    </row>
    <row r="8747" spans="15:119" x14ac:dyDescent="0.25">
      <c r="O8747" s="268" t="s">
        <v>18225</v>
      </c>
      <c r="P8747" s="268" t="s">
        <v>9484</v>
      </c>
      <c r="Q8747" s="269">
        <v>-8.5</v>
      </c>
      <c r="R8747" s="269">
        <v>-8.75</v>
      </c>
      <c r="S8747" s="269">
        <v>-43.25</v>
      </c>
      <c r="T8747" s="269">
        <v>-43.5</v>
      </c>
      <c r="DO8747"/>
    </row>
    <row r="8748" spans="15:119" x14ac:dyDescent="0.25">
      <c r="O8748" s="268" t="s">
        <v>18226</v>
      </c>
      <c r="P8748" s="268" t="s">
        <v>9484</v>
      </c>
      <c r="Q8748" s="269">
        <v>-8.5</v>
      </c>
      <c r="R8748" s="269">
        <v>-8.75</v>
      </c>
      <c r="S8748" s="269">
        <v>-43</v>
      </c>
      <c r="T8748" s="269">
        <v>-43.25</v>
      </c>
      <c r="DO8748"/>
    </row>
    <row r="8749" spans="15:119" x14ac:dyDescent="0.25">
      <c r="O8749" s="268" t="s">
        <v>18227</v>
      </c>
      <c r="P8749" s="268" t="s">
        <v>9484</v>
      </c>
      <c r="Q8749" s="269">
        <v>-8.75</v>
      </c>
      <c r="R8749" s="269">
        <v>-9</v>
      </c>
      <c r="S8749" s="269">
        <v>-43.25</v>
      </c>
      <c r="T8749" s="269">
        <v>-43.5</v>
      </c>
      <c r="DO8749"/>
    </row>
    <row r="8750" spans="15:119" x14ac:dyDescent="0.25">
      <c r="O8750" s="268" t="s">
        <v>18228</v>
      </c>
      <c r="P8750" s="268" t="s">
        <v>9484</v>
      </c>
      <c r="Q8750" s="269">
        <v>-8.75</v>
      </c>
      <c r="R8750" s="269">
        <v>-9</v>
      </c>
      <c r="S8750" s="269">
        <v>-43</v>
      </c>
      <c r="T8750" s="269">
        <v>-43.25</v>
      </c>
      <c r="DO8750"/>
    </row>
    <row r="8751" spans="15:119" x14ac:dyDescent="0.25">
      <c r="O8751" s="268" t="s">
        <v>18229</v>
      </c>
      <c r="P8751" s="268" t="s">
        <v>9482</v>
      </c>
      <c r="Q8751" s="269">
        <v>-8.5</v>
      </c>
      <c r="R8751" s="269">
        <v>-9</v>
      </c>
      <c r="S8751" s="269">
        <v>-42.5</v>
      </c>
      <c r="T8751" s="269">
        <v>-43</v>
      </c>
      <c r="DO8751"/>
    </row>
    <row r="8752" spans="15:119" x14ac:dyDescent="0.25">
      <c r="O8752" s="268" t="s">
        <v>18230</v>
      </c>
      <c r="P8752" s="268" t="s">
        <v>9484</v>
      </c>
      <c r="Q8752" s="269">
        <v>-8.5</v>
      </c>
      <c r="R8752" s="269">
        <v>-8.75</v>
      </c>
      <c r="S8752" s="269">
        <v>-42.75</v>
      </c>
      <c r="T8752" s="269">
        <v>-43</v>
      </c>
      <c r="DO8752"/>
    </row>
    <row r="8753" spans="15:119" x14ac:dyDescent="0.25">
      <c r="O8753" s="268" t="s">
        <v>18231</v>
      </c>
      <c r="P8753" s="268" t="s">
        <v>9484</v>
      </c>
      <c r="Q8753" s="269">
        <v>-8.5</v>
      </c>
      <c r="R8753" s="269">
        <v>-8.75</v>
      </c>
      <c r="S8753" s="269">
        <v>-42.5</v>
      </c>
      <c r="T8753" s="269">
        <v>-42.75</v>
      </c>
      <c r="DO8753"/>
    </row>
    <row r="8754" spans="15:119" x14ac:dyDescent="0.25">
      <c r="O8754" s="268" t="s">
        <v>18232</v>
      </c>
      <c r="P8754" s="268" t="s">
        <v>9484</v>
      </c>
      <c r="Q8754" s="269">
        <v>-8.75</v>
      </c>
      <c r="R8754" s="269">
        <v>-9</v>
      </c>
      <c r="S8754" s="269">
        <v>-42.75</v>
      </c>
      <c r="T8754" s="269">
        <v>-43</v>
      </c>
      <c r="DO8754"/>
    </row>
    <row r="8755" spans="15:119" x14ac:dyDescent="0.25">
      <c r="O8755" s="268" t="s">
        <v>18233</v>
      </c>
      <c r="P8755" s="268" t="s">
        <v>9484</v>
      </c>
      <c r="Q8755" s="269">
        <v>-8.75</v>
      </c>
      <c r="R8755" s="269">
        <v>-9</v>
      </c>
      <c r="S8755" s="269">
        <v>-42.5</v>
      </c>
      <c r="T8755" s="269">
        <v>-42.75</v>
      </c>
      <c r="DO8755"/>
    </row>
    <row r="8756" spans="15:119" x14ac:dyDescent="0.25">
      <c r="O8756" s="268" t="s">
        <v>18234</v>
      </c>
      <c r="P8756" s="268" t="s">
        <v>9482</v>
      </c>
      <c r="Q8756" s="269">
        <v>-8.5</v>
      </c>
      <c r="R8756" s="269">
        <v>-9</v>
      </c>
      <c r="S8756" s="269">
        <v>-42</v>
      </c>
      <c r="T8756" s="269">
        <v>-42.5</v>
      </c>
      <c r="DO8756"/>
    </row>
    <row r="8757" spans="15:119" x14ac:dyDescent="0.25">
      <c r="O8757" s="268" t="s">
        <v>18235</v>
      </c>
      <c r="P8757" s="268" t="s">
        <v>9484</v>
      </c>
      <c r="Q8757" s="269">
        <v>-8.5</v>
      </c>
      <c r="R8757" s="269">
        <v>-8.75</v>
      </c>
      <c r="S8757" s="269">
        <v>-42.25</v>
      </c>
      <c r="T8757" s="269">
        <v>-42.5</v>
      </c>
      <c r="DO8757"/>
    </row>
    <row r="8758" spans="15:119" x14ac:dyDescent="0.25">
      <c r="O8758" s="268" t="s">
        <v>18236</v>
      </c>
      <c r="P8758" s="268" t="s">
        <v>9484</v>
      </c>
      <c r="Q8758" s="269">
        <v>-8.5</v>
      </c>
      <c r="R8758" s="269">
        <v>-8.75</v>
      </c>
      <c r="S8758" s="269">
        <v>-42</v>
      </c>
      <c r="T8758" s="269">
        <v>-42.25</v>
      </c>
      <c r="DO8758"/>
    </row>
    <row r="8759" spans="15:119" x14ac:dyDescent="0.25">
      <c r="O8759" s="268" t="s">
        <v>18237</v>
      </c>
      <c r="P8759" s="268" t="s">
        <v>9484</v>
      </c>
      <c r="Q8759" s="269">
        <v>-8.75</v>
      </c>
      <c r="R8759" s="269">
        <v>-9</v>
      </c>
      <c r="S8759" s="269">
        <v>-42.25</v>
      </c>
      <c r="T8759" s="269">
        <v>-42.5</v>
      </c>
      <c r="DO8759"/>
    </row>
    <row r="8760" spans="15:119" x14ac:dyDescent="0.25">
      <c r="O8760" s="268" t="s">
        <v>18238</v>
      </c>
      <c r="P8760" s="268" t="s">
        <v>9484</v>
      </c>
      <c r="Q8760" s="269">
        <v>-8.75</v>
      </c>
      <c r="R8760" s="269">
        <v>-9</v>
      </c>
      <c r="S8760" s="269">
        <v>-42</v>
      </c>
      <c r="T8760" s="269">
        <v>-42.25</v>
      </c>
      <c r="DO8760"/>
    </row>
    <row r="8761" spans="15:119" x14ac:dyDescent="0.25">
      <c r="O8761" s="268" t="s">
        <v>18239</v>
      </c>
      <c r="P8761" s="268" t="s">
        <v>9480</v>
      </c>
      <c r="Q8761" s="269">
        <v>-9</v>
      </c>
      <c r="R8761" s="269">
        <v>-10</v>
      </c>
      <c r="S8761" s="269">
        <v>-43.5</v>
      </c>
      <c r="T8761" s="269">
        <v>-45</v>
      </c>
      <c r="DO8761"/>
    </row>
    <row r="8762" spans="15:119" x14ac:dyDescent="0.25">
      <c r="O8762" s="268" t="s">
        <v>18240</v>
      </c>
      <c r="P8762" s="268" t="s">
        <v>9482</v>
      </c>
      <c r="Q8762" s="269">
        <v>-9</v>
      </c>
      <c r="R8762" s="269">
        <v>-9.5</v>
      </c>
      <c r="S8762" s="269">
        <v>-44.5</v>
      </c>
      <c r="T8762" s="269">
        <v>-45</v>
      </c>
      <c r="DO8762"/>
    </row>
    <row r="8763" spans="15:119" x14ac:dyDescent="0.25">
      <c r="O8763" s="268" t="s">
        <v>18241</v>
      </c>
      <c r="P8763" s="268" t="s">
        <v>9484</v>
      </c>
      <c r="Q8763" s="269">
        <v>-9</v>
      </c>
      <c r="R8763" s="269">
        <v>-9.25</v>
      </c>
      <c r="S8763" s="269">
        <v>-44.75</v>
      </c>
      <c r="T8763" s="269">
        <v>-45</v>
      </c>
      <c r="DO8763"/>
    </row>
    <row r="8764" spans="15:119" x14ac:dyDescent="0.25">
      <c r="O8764" s="268" t="s">
        <v>18242</v>
      </c>
      <c r="P8764" s="268" t="s">
        <v>9484</v>
      </c>
      <c r="Q8764" s="269">
        <v>-9</v>
      </c>
      <c r="R8764" s="269">
        <v>-9.25</v>
      </c>
      <c r="S8764" s="269">
        <v>-44.5</v>
      </c>
      <c r="T8764" s="269">
        <v>-44.75</v>
      </c>
      <c r="DO8764"/>
    </row>
    <row r="8765" spans="15:119" x14ac:dyDescent="0.25">
      <c r="O8765" s="268" t="s">
        <v>18243</v>
      </c>
      <c r="P8765" s="268" t="s">
        <v>9484</v>
      </c>
      <c r="Q8765" s="269">
        <v>-9.25</v>
      </c>
      <c r="R8765" s="269">
        <v>-9.5</v>
      </c>
      <c r="S8765" s="269">
        <v>-44.75</v>
      </c>
      <c r="T8765" s="269">
        <v>-45</v>
      </c>
      <c r="DO8765"/>
    </row>
    <row r="8766" spans="15:119" x14ac:dyDescent="0.25">
      <c r="O8766" s="268" t="s">
        <v>18244</v>
      </c>
      <c r="P8766" s="268" t="s">
        <v>9484</v>
      </c>
      <c r="Q8766" s="269">
        <v>-9.25</v>
      </c>
      <c r="R8766" s="269">
        <v>-9.5</v>
      </c>
      <c r="S8766" s="269">
        <v>-44.5</v>
      </c>
      <c r="T8766" s="269">
        <v>-44.75</v>
      </c>
      <c r="DO8766"/>
    </row>
    <row r="8767" spans="15:119" x14ac:dyDescent="0.25">
      <c r="O8767" s="268" t="s">
        <v>18245</v>
      </c>
      <c r="P8767" s="268" t="s">
        <v>9482</v>
      </c>
      <c r="Q8767" s="269">
        <v>-9</v>
      </c>
      <c r="R8767" s="269">
        <v>-9.5</v>
      </c>
      <c r="S8767" s="269">
        <v>-44</v>
      </c>
      <c r="T8767" s="269">
        <v>-44.5</v>
      </c>
      <c r="DO8767"/>
    </row>
    <row r="8768" spans="15:119" x14ac:dyDescent="0.25">
      <c r="O8768" s="268" t="s">
        <v>18246</v>
      </c>
      <c r="P8768" s="268" t="s">
        <v>9484</v>
      </c>
      <c r="Q8768" s="269">
        <v>-9</v>
      </c>
      <c r="R8768" s="269">
        <v>-9.25</v>
      </c>
      <c r="S8768" s="269">
        <v>-44.25</v>
      </c>
      <c r="T8768" s="269">
        <v>-44.5</v>
      </c>
      <c r="DO8768"/>
    </row>
    <row r="8769" spans="15:119" x14ac:dyDescent="0.25">
      <c r="O8769" s="268" t="s">
        <v>18247</v>
      </c>
      <c r="P8769" s="268" t="s">
        <v>9484</v>
      </c>
      <c r="Q8769" s="269">
        <v>-9</v>
      </c>
      <c r="R8769" s="269">
        <v>-9.25</v>
      </c>
      <c r="S8769" s="269">
        <v>-44</v>
      </c>
      <c r="T8769" s="269">
        <v>-44.25</v>
      </c>
      <c r="DO8769"/>
    </row>
    <row r="8770" spans="15:119" x14ac:dyDescent="0.25">
      <c r="O8770" s="268" t="s">
        <v>18248</v>
      </c>
      <c r="P8770" s="268" t="s">
        <v>9484</v>
      </c>
      <c r="Q8770" s="269">
        <v>-9.25</v>
      </c>
      <c r="R8770" s="269">
        <v>-9.5</v>
      </c>
      <c r="S8770" s="269">
        <v>-44.25</v>
      </c>
      <c r="T8770" s="269">
        <v>-44.5</v>
      </c>
      <c r="DO8770"/>
    </row>
    <row r="8771" spans="15:119" x14ac:dyDescent="0.25">
      <c r="O8771" s="268" t="s">
        <v>18249</v>
      </c>
      <c r="P8771" s="268" t="s">
        <v>9484</v>
      </c>
      <c r="Q8771" s="269">
        <v>-9.25</v>
      </c>
      <c r="R8771" s="269">
        <v>-9.5</v>
      </c>
      <c r="S8771" s="269">
        <v>-44</v>
      </c>
      <c r="T8771" s="269">
        <v>-44.25</v>
      </c>
      <c r="DO8771"/>
    </row>
    <row r="8772" spans="15:119" x14ac:dyDescent="0.25">
      <c r="O8772" s="268" t="s">
        <v>18250</v>
      </c>
      <c r="P8772" s="268" t="s">
        <v>9482</v>
      </c>
      <c r="Q8772" s="269">
        <v>-9</v>
      </c>
      <c r="R8772" s="269">
        <v>-9.5</v>
      </c>
      <c r="S8772" s="269">
        <v>-43.5</v>
      </c>
      <c r="T8772" s="269">
        <v>-44</v>
      </c>
      <c r="DO8772"/>
    </row>
    <row r="8773" spans="15:119" x14ac:dyDescent="0.25">
      <c r="O8773" s="268" t="s">
        <v>18251</v>
      </c>
      <c r="P8773" s="268" t="s">
        <v>9484</v>
      </c>
      <c r="Q8773" s="269">
        <v>-9</v>
      </c>
      <c r="R8773" s="269">
        <v>-9.25</v>
      </c>
      <c r="S8773" s="269">
        <v>-43.75</v>
      </c>
      <c r="T8773" s="269">
        <v>-44</v>
      </c>
      <c r="DO8773"/>
    </row>
    <row r="8774" spans="15:119" x14ac:dyDescent="0.25">
      <c r="O8774" s="268" t="s">
        <v>18252</v>
      </c>
      <c r="P8774" s="268" t="s">
        <v>9484</v>
      </c>
      <c r="Q8774" s="269">
        <v>-9</v>
      </c>
      <c r="R8774" s="269">
        <v>-9.25</v>
      </c>
      <c r="S8774" s="269">
        <v>-43.5</v>
      </c>
      <c r="T8774" s="269">
        <v>-43.75</v>
      </c>
      <c r="DO8774"/>
    </row>
    <row r="8775" spans="15:119" x14ac:dyDescent="0.25">
      <c r="O8775" s="268" t="s">
        <v>18253</v>
      </c>
      <c r="P8775" s="268" t="s">
        <v>9484</v>
      </c>
      <c r="Q8775" s="269">
        <v>-9.25</v>
      </c>
      <c r="R8775" s="269">
        <v>-9.5</v>
      </c>
      <c r="S8775" s="269">
        <v>-43.75</v>
      </c>
      <c r="T8775" s="269">
        <v>-44</v>
      </c>
      <c r="DO8775"/>
    </row>
    <row r="8776" spans="15:119" x14ac:dyDescent="0.25">
      <c r="O8776" s="268" t="s">
        <v>18254</v>
      </c>
      <c r="P8776" s="268" t="s">
        <v>9484</v>
      </c>
      <c r="Q8776" s="269">
        <v>-9.25</v>
      </c>
      <c r="R8776" s="269">
        <v>-9.5</v>
      </c>
      <c r="S8776" s="269">
        <v>-43.5</v>
      </c>
      <c r="T8776" s="269">
        <v>-43.75</v>
      </c>
      <c r="DO8776"/>
    </row>
    <row r="8777" spans="15:119" x14ac:dyDescent="0.25">
      <c r="O8777" s="268" t="s">
        <v>18255</v>
      </c>
      <c r="P8777" s="268" t="s">
        <v>9482</v>
      </c>
      <c r="Q8777" s="269">
        <v>-9.5</v>
      </c>
      <c r="R8777" s="269">
        <v>-10</v>
      </c>
      <c r="S8777" s="269">
        <v>-44.5</v>
      </c>
      <c r="T8777" s="269">
        <v>-45</v>
      </c>
      <c r="DO8777"/>
    </row>
    <row r="8778" spans="15:119" x14ac:dyDescent="0.25">
      <c r="O8778" s="268" t="s">
        <v>18256</v>
      </c>
      <c r="P8778" s="268" t="s">
        <v>9484</v>
      </c>
      <c r="Q8778" s="269">
        <v>-9.5</v>
      </c>
      <c r="R8778" s="269">
        <v>-9.75</v>
      </c>
      <c r="S8778" s="269">
        <v>-44.75</v>
      </c>
      <c r="T8778" s="269">
        <v>-45</v>
      </c>
      <c r="DO8778"/>
    </row>
    <row r="8779" spans="15:119" x14ac:dyDescent="0.25">
      <c r="O8779" s="268" t="s">
        <v>18257</v>
      </c>
      <c r="P8779" s="268" t="s">
        <v>9484</v>
      </c>
      <c r="Q8779" s="269">
        <v>-9.5</v>
      </c>
      <c r="R8779" s="269">
        <v>-9.75</v>
      </c>
      <c r="S8779" s="269">
        <v>-44.5</v>
      </c>
      <c r="T8779" s="269">
        <v>-44.75</v>
      </c>
      <c r="DO8779"/>
    </row>
    <row r="8780" spans="15:119" x14ac:dyDescent="0.25">
      <c r="O8780" s="268" t="s">
        <v>18258</v>
      </c>
      <c r="P8780" s="268" t="s">
        <v>9484</v>
      </c>
      <c r="Q8780" s="269">
        <v>-9.75</v>
      </c>
      <c r="R8780" s="269">
        <v>-10</v>
      </c>
      <c r="S8780" s="269">
        <v>-44.75</v>
      </c>
      <c r="T8780" s="269">
        <v>-45</v>
      </c>
      <c r="DO8780"/>
    </row>
    <row r="8781" spans="15:119" x14ac:dyDescent="0.25">
      <c r="O8781" s="268" t="s">
        <v>18259</v>
      </c>
      <c r="P8781" s="268" t="s">
        <v>9484</v>
      </c>
      <c r="Q8781" s="269">
        <v>-9.75</v>
      </c>
      <c r="R8781" s="269">
        <v>-10</v>
      </c>
      <c r="S8781" s="269">
        <v>-44.5</v>
      </c>
      <c r="T8781" s="269">
        <v>-44.75</v>
      </c>
      <c r="DO8781"/>
    </row>
    <row r="8782" spans="15:119" x14ac:dyDescent="0.25">
      <c r="O8782" s="268" t="s">
        <v>18260</v>
      </c>
      <c r="P8782" s="268" t="s">
        <v>9482</v>
      </c>
      <c r="Q8782" s="269">
        <v>-9.5</v>
      </c>
      <c r="R8782" s="269">
        <v>-10</v>
      </c>
      <c r="S8782" s="269">
        <v>-44</v>
      </c>
      <c r="T8782" s="269">
        <v>-44.5</v>
      </c>
      <c r="DO8782"/>
    </row>
    <row r="8783" spans="15:119" x14ac:dyDescent="0.25">
      <c r="O8783" s="268" t="s">
        <v>18261</v>
      </c>
      <c r="P8783" s="268" t="s">
        <v>9484</v>
      </c>
      <c r="Q8783" s="269">
        <v>-9.5</v>
      </c>
      <c r="R8783" s="269">
        <v>-9.75</v>
      </c>
      <c r="S8783" s="269">
        <v>-44.25</v>
      </c>
      <c r="T8783" s="269">
        <v>-44.5</v>
      </c>
      <c r="DO8783"/>
    </row>
    <row r="8784" spans="15:119" x14ac:dyDescent="0.25">
      <c r="O8784" s="268" t="s">
        <v>18262</v>
      </c>
      <c r="P8784" s="268" t="s">
        <v>9484</v>
      </c>
      <c r="Q8784" s="269">
        <v>-9.5</v>
      </c>
      <c r="R8784" s="269">
        <v>-9.75</v>
      </c>
      <c r="S8784" s="269">
        <v>-44</v>
      </c>
      <c r="T8784" s="269">
        <v>-44.25</v>
      </c>
      <c r="DO8784"/>
    </row>
    <row r="8785" spans="15:119" x14ac:dyDescent="0.25">
      <c r="O8785" s="268" t="s">
        <v>18263</v>
      </c>
      <c r="P8785" s="268" t="s">
        <v>9484</v>
      </c>
      <c r="Q8785" s="269">
        <v>-9.75</v>
      </c>
      <c r="R8785" s="269">
        <v>-10</v>
      </c>
      <c r="S8785" s="269">
        <v>-44.25</v>
      </c>
      <c r="T8785" s="269">
        <v>-44.5</v>
      </c>
      <c r="DO8785"/>
    </row>
    <row r="8786" spans="15:119" x14ac:dyDescent="0.25">
      <c r="O8786" s="268" t="s">
        <v>18264</v>
      </c>
      <c r="P8786" s="268" t="s">
        <v>9484</v>
      </c>
      <c r="Q8786" s="269">
        <v>-9.75</v>
      </c>
      <c r="R8786" s="269">
        <v>-10</v>
      </c>
      <c r="S8786" s="269">
        <v>-44</v>
      </c>
      <c r="T8786" s="269">
        <v>-44.25</v>
      </c>
      <c r="DO8786"/>
    </row>
    <row r="8787" spans="15:119" x14ac:dyDescent="0.25">
      <c r="O8787" s="268" t="s">
        <v>18265</v>
      </c>
      <c r="P8787" s="268" t="s">
        <v>9482</v>
      </c>
      <c r="Q8787" s="269">
        <v>-9.5</v>
      </c>
      <c r="R8787" s="269">
        <v>-10</v>
      </c>
      <c r="S8787" s="269">
        <v>-43.5</v>
      </c>
      <c r="T8787" s="269">
        <v>-44</v>
      </c>
      <c r="DO8787"/>
    </row>
    <row r="8788" spans="15:119" x14ac:dyDescent="0.25">
      <c r="O8788" s="268" t="s">
        <v>18266</v>
      </c>
      <c r="P8788" s="268" t="s">
        <v>9484</v>
      </c>
      <c r="Q8788" s="269">
        <v>-9.5</v>
      </c>
      <c r="R8788" s="269">
        <v>-9.75</v>
      </c>
      <c r="S8788" s="269">
        <v>-43.75</v>
      </c>
      <c r="T8788" s="269">
        <v>-44</v>
      </c>
      <c r="DO8788"/>
    </row>
    <row r="8789" spans="15:119" x14ac:dyDescent="0.25">
      <c r="O8789" s="268" t="s">
        <v>18267</v>
      </c>
      <c r="P8789" s="268" t="s">
        <v>9484</v>
      </c>
      <c r="Q8789" s="269">
        <v>-9.5</v>
      </c>
      <c r="R8789" s="269">
        <v>-9.75</v>
      </c>
      <c r="S8789" s="269">
        <v>-43.5</v>
      </c>
      <c r="T8789" s="269">
        <v>-43.75</v>
      </c>
      <c r="DO8789"/>
    </row>
    <row r="8790" spans="15:119" x14ac:dyDescent="0.25">
      <c r="O8790" s="268" t="s">
        <v>18268</v>
      </c>
      <c r="P8790" s="268" t="s">
        <v>9484</v>
      </c>
      <c r="Q8790" s="269">
        <v>-9.75</v>
      </c>
      <c r="R8790" s="269">
        <v>-10</v>
      </c>
      <c r="S8790" s="269">
        <v>-43.75</v>
      </c>
      <c r="T8790" s="269">
        <v>-44</v>
      </c>
      <c r="DO8790"/>
    </row>
    <row r="8791" spans="15:119" x14ac:dyDescent="0.25">
      <c r="O8791" s="268" t="s">
        <v>18269</v>
      </c>
      <c r="P8791" s="268" t="s">
        <v>9484</v>
      </c>
      <c r="Q8791" s="269">
        <v>-9.75</v>
      </c>
      <c r="R8791" s="269">
        <v>-10</v>
      </c>
      <c r="S8791" s="269">
        <v>-43.5</v>
      </c>
      <c r="T8791" s="269">
        <v>-43.75</v>
      </c>
      <c r="DO8791"/>
    </row>
    <row r="8792" spans="15:119" x14ac:dyDescent="0.25">
      <c r="O8792" s="268" t="s">
        <v>18270</v>
      </c>
      <c r="P8792" s="268" t="s">
        <v>9480</v>
      </c>
      <c r="Q8792" s="269">
        <v>-9</v>
      </c>
      <c r="R8792" s="269">
        <v>-10</v>
      </c>
      <c r="S8792" s="269">
        <v>-42</v>
      </c>
      <c r="T8792" s="269">
        <v>-43.5</v>
      </c>
      <c r="DO8792"/>
    </row>
    <row r="8793" spans="15:119" x14ac:dyDescent="0.25">
      <c r="O8793" s="268" t="s">
        <v>18271</v>
      </c>
      <c r="P8793" s="268" t="s">
        <v>9482</v>
      </c>
      <c r="Q8793" s="269">
        <v>-9</v>
      </c>
      <c r="R8793" s="269">
        <v>-9.5</v>
      </c>
      <c r="S8793" s="269">
        <v>-43</v>
      </c>
      <c r="T8793" s="269">
        <v>-43.5</v>
      </c>
      <c r="DO8793"/>
    </row>
    <row r="8794" spans="15:119" x14ac:dyDescent="0.25">
      <c r="O8794" s="268" t="s">
        <v>18272</v>
      </c>
      <c r="P8794" s="268" t="s">
        <v>9484</v>
      </c>
      <c r="Q8794" s="269">
        <v>-9</v>
      </c>
      <c r="R8794" s="269">
        <v>-9.25</v>
      </c>
      <c r="S8794" s="269">
        <v>-43.25</v>
      </c>
      <c r="T8794" s="269">
        <v>-43.5</v>
      </c>
      <c r="DO8794"/>
    </row>
    <row r="8795" spans="15:119" x14ac:dyDescent="0.25">
      <c r="O8795" s="268" t="s">
        <v>18273</v>
      </c>
      <c r="P8795" s="268" t="s">
        <v>9484</v>
      </c>
      <c r="Q8795" s="269">
        <v>-9</v>
      </c>
      <c r="R8795" s="269">
        <v>-9.25</v>
      </c>
      <c r="S8795" s="269">
        <v>-43</v>
      </c>
      <c r="T8795" s="269">
        <v>-43.25</v>
      </c>
      <c r="DO8795"/>
    </row>
    <row r="8796" spans="15:119" x14ac:dyDescent="0.25">
      <c r="O8796" s="268" t="s">
        <v>18274</v>
      </c>
      <c r="P8796" s="268" t="s">
        <v>9484</v>
      </c>
      <c r="Q8796" s="269">
        <v>-9.25</v>
      </c>
      <c r="R8796" s="269">
        <v>-9.5</v>
      </c>
      <c r="S8796" s="269">
        <v>-43.25</v>
      </c>
      <c r="T8796" s="269">
        <v>-43.5</v>
      </c>
      <c r="DO8796"/>
    </row>
    <row r="8797" spans="15:119" x14ac:dyDescent="0.25">
      <c r="O8797" s="268" t="s">
        <v>18275</v>
      </c>
      <c r="P8797" s="268" t="s">
        <v>9484</v>
      </c>
      <c r="Q8797" s="269">
        <v>-9.25</v>
      </c>
      <c r="R8797" s="269">
        <v>-9.5</v>
      </c>
      <c r="S8797" s="269">
        <v>-43</v>
      </c>
      <c r="T8797" s="269">
        <v>-43.25</v>
      </c>
      <c r="DO8797"/>
    </row>
    <row r="8798" spans="15:119" x14ac:dyDescent="0.25">
      <c r="O8798" s="268" t="s">
        <v>18276</v>
      </c>
      <c r="P8798" s="268" t="s">
        <v>9482</v>
      </c>
      <c r="Q8798" s="269">
        <v>-9</v>
      </c>
      <c r="R8798" s="269">
        <v>-9.5</v>
      </c>
      <c r="S8798" s="269">
        <v>-42.5</v>
      </c>
      <c r="T8798" s="269">
        <v>-43</v>
      </c>
      <c r="DO8798"/>
    </row>
    <row r="8799" spans="15:119" x14ac:dyDescent="0.25">
      <c r="O8799" s="268" t="s">
        <v>18277</v>
      </c>
      <c r="P8799" s="268" t="s">
        <v>9484</v>
      </c>
      <c r="Q8799" s="269">
        <v>-9</v>
      </c>
      <c r="R8799" s="269">
        <v>-9.25</v>
      </c>
      <c r="S8799" s="269">
        <v>-42.75</v>
      </c>
      <c r="T8799" s="269">
        <v>-43</v>
      </c>
      <c r="DO8799"/>
    </row>
    <row r="8800" spans="15:119" x14ac:dyDescent="0.25">
      <c r="O8800" s="268" t="s">
        <v>18278</v>
      </c>
      <c r="P8800" s="268" t="s">
        <v>9484</v>
      </c>
      <c r="Q8800" s="269">
        <v>-9</v>
      </c>
      <c r="R8800" s="269">
        <v>-9.25</v>
      </c>
      <c r="S8800" s="269">
        <v>-42.5</v>
      </c>
      <c r="T8800" s="269">
        <v>-42.75</v>
      </c>
      <c r="DO8800"/>
    </row>
    <row r="8801" spans="15:119" x14ac:dyDescent="0.25">
      <c r="O8801" s="268" t="s">
        <v>18279</v>
      </c>
      <c r="P8801" s="268" t="s">
        <v>9484</v>
      </c>
      <c r="Q8801" s="269">
        <v>-9.25</v>
      </c>
      <c r="R8801" s="269">
        <v>-9.5</v>
      </c>
      <c r="S8801" s="269">
        <v>-42.75</v>
      </c>
      <c r="T8801" s="269">
        <v>-43</v>
      </c>
      <c r="DO8801"/>
    </row>
    <row r="8802" spans="15:119" x14ac:dyDescent="0.25">
      <c r="O8802" s="268" t="s">
        <v>18280</v>
      </c>
      <c r="P8802" s="268" t="s">
        <v>9484</v>
      </c>
      <c r="Q8802" s="269">
        <v>-9.25</v>
      </c>
      <c r="R8802" s="269">
        <v>-9.5</v>
      </c>
      <c r="S8802" s="269">
        <v>-42.5</v>
      </c>
      <c r="T8802" s="269">
        <v>-42.75</v>
      </c>
      <c r="DO8802"/>
    </row>
    <row r="8803" spans="15:119" x14ac:dyDescent="0.25">
      <c r="O8803" s="268" t="s">
        <v>18281</v>
      </c>
      <c r="P8803" s="268" t="s">
        <v>9482</v>
      </c>
      <c r="Q8803" s="269">
        <v>-9</v>
      </c>
      <c r="R8803" s="269">
        <v>-9.5</v>
      </c>
      <c r="S8803" s="269">
        <v>-42</v>
      </c>
      <c r="T8803" s="269">
        <v>-42.5</v>
      </c>
      <c r="DO8803"/>
    </row>
    <row r="8804" spans="15:119" x14ac:dyDescent="0.25">
      <c r="O8804" s="268" t="s">
        <v>18282</v>
      </c>
      <c r="P8804" s="268" t="s">
        <v>9484</v>
      </c>
      <c r="Q8804" s="269">
        <v>-9</v>
      </c>
      <c r="R8804" s="269">
        <v>-9.25</v>
      </c>
      <c r="S8804" s="269">
        <v>-42.25</v>
      </c>
      <c r="T8804" s="269">
        <v>-42.5</v>
      </c>
      <c r="DO8804"/>
    </row>
    <row r="8805" spans="15:119" x14ac:dyDescent="0.25">
      <c r="O8805" s="268" t="s">
        <v>18283</v>
      </c>
      <c r="P8805" s="268" t="s">
        <v>9484</v>
      </c>
      <c r="Q8805" s="269">
        <v>-9</v>
      </c>
      <c r="R8805" s="269">
        <v>-9.25</v>
      </c>
      <c r="S8805" s="269">
        <v>-42</v>
      </c>
      <c r="T8805" s="269">
        <v>-42.25</v>
      </c>
      <c r="DO8805"/>
    </row>
    <row r="8806" spans="15:119" x14ac:dyDescent="0.25">
      <c r="O8806" s="268" t="s">
        <v>18284</v>
      </c>
      <c r="P8806" s="268" t="s">
        <v>9484</v>
      </c>
      <c r="Q8806" s="269">
        <v>-9.25</v>
      </c>
      <c r="R8806" s="269">
        <v>-9.5</v>
      </c>
      <c r="S8806" s="269">
        <v>-42.25</v>
      </c>
      <c r="T8806" s="269">
        <v>-42.5</v>
      </c>
      <c r="DO8806"/>
    </row>
    <row r="8807" spans="15:119" x14ac:dyDescent="0.25">
      <c r="O8807" s="268" t="s">
        <v>18285</v>
      </c>
      <c r="P8807" s="268" t="s">
        <v>9484</v>
      </c>
      <c r="Q8807" s="269">
        <v>-9.25</v>
      </c>
      <c r="R8807" s="269">
        <v>-9.5</v>
      </c>
      <c r="S8807" s="269">
        <v>-42</v>
      </c>
      <c r="T8807" s="269">
        <v>-42.25</v>
      </c>
      <c r="DO8807"/>
    </row>
    <row r="8808" spans="15:119" x14ac:dyDescent="0.25">
      <c r="O8808" s="268" t="s">
        <v>18286</v>
      </c>
      <c r="P8808" s="268" t="s">
        <v>9482</v>
      </c>
      <c r="Q8808" s="269">
        <v>-9.5</v>
      </c>
      <c r="R8808" s="269">
        <v>-10</v>
      </c>
      <c r="S8808" s="269">
        <v>-43</v>
      </c>
      <c r="T8808" s="269">
        <v>-43.5</v>
      </c>
      <c r="DO8808"/>
    </row>
    <row r="8809" spans="15:119" x14ac:dyDescent="0.25">
      <c r="O8809" s="268" t="s">
        <v>18287</v>
      </c>
      <c r="P8809" s="268" t="s">
        <v>9484</v>
      </c>
      <c r="Q8809" s="269">
        <v>-9.5</v>
      </c>
      <c r="R8809" s="269">
        <v>-9.75</v>
      </c>
      <c r="S8809" s="269">
        <v>-43.25</v>
      </c>
      <c r="T8809" s="269">
        <v>-43.5</v>
      </c>
      <c r="DO8809"/>
    </row>
    <row r="8810" spans="15:119" x14ac:dyDescent="0.25">
      <c r="O8810" s="268" t="s">
        <v>18288</v>
      </c>
      <c r="P8810" s="268" t="s">
        <v>9484</v>
      </c>
      <c r="Q8810" s="269">
        <v>-9.5</v>
      </c>
      <c r="R8810" s="269">
        <v>-9.75</v>
      </c>
      <c r="S8810" s="269">
        <v>-43</v>
      </c>
      <c r="T8810" s="269">
        <v>-43.25</v>
      </c>
      <c r="DO8810"/>
    </row>
    <row r="8811" spans="15:119" x14ac:dyDescent="0.25">
      <c r="O8811" s="268" t="s">
        <v>18289</v>
      </c>
      <c r="P8811" s="268" t="s">
        <v>9484</v>
      </c>
      <c r="Q8811" s="269">
        <v>-9.75</v>
      </c>
      <c r="R8811" s="269">
        <v>-10</v>
      </c>
      <c r="S8811" s="269">
        <v>-43.25</v>
      </c>
      <c r="T8811" s="269">
        <v>-43.5</v>
      </c>
      <c r="DO8811"/>
    </row>
    <row r="8812" spans="15:119" x14ac:dyDescent="0.25">
      <c r="O8812" s="268" t="s">
        <v>18290</v>
      </c>
      <c r="P8812" s="268" t="s">
        <v>9484</v>
      </c>
      <c r="Q8812" s="269">
        <v>-9.75</v>
      </c>
      <c r="R8812" s="269">
        <v>-10</v>
      </c>
      <c r="S8812" s="269">
        <v>-43</v>
      </c>
      <c r="T8812" s="269">
        <v>-43.25</v>
      </c>
      <c r="DO8812"/>
    </row>
    <row r="8813" spans="15:119" x14ac:dyDescent="0.25">
      <c r="O8813" s="268" t="s">
        <v>18291</v>
      </c>
      <c r="P8813" s="268" t="s">
        <v>9482</v>
      </c>
      <c r="Q8813" s="269">
        <v>-9.5</v>
      </c>
      <c r="R8813" s="269">
        <v>-10</v>
      </c>
      <c r="S8813" s="269">
        <v>-42.5</v>
      </c>
      <c r="T8813" s="269">
        <v>-43</v>
      </c>
      <c r="DO8813"/>
    </row>
    <row r="8814" spans="15:119" x14ac:dyDescent="0.25">
      <c r="O8814" s="268" t="s">
        <v>18292</v>
      </c>
      <c r="P8814" s="268" t="s">
        <v>9484</v>
      </c>
      <c r="Q8814" s="269">
        <v>-9.5</v>
      </c>
      <c r="R8814" s="269">
        <v>-9.75</v>
      </c>
      <c r="S8814" s="269">
        <v>-42.75</v>
      </c>
      <c r="T8814" s="269">
        <v>-43</v>
      </c>
      <c r="DO8814"/>
    </row>
    <row r="8815" spans="15:119" x14ac:dyDescent="0.25">
      <c r="O8815" s="268" t="s">
        <v>18293</v>
      </c>
      <c r="P8815" s="268" t="s">
        <v>9484</v>
      </c>
      <c r="Q8815" s="269">
        <v>-9.5</v>
      </c>
      <c r="R8815" s="269">
        <v>-9.75</v>
      </c>
      <c r="S8815" s="269">
        <v>-42.5</v>
      </c>
      <c r="T8815" s="269">
        <v>-42.75</v>
      </c>
      <c r="DO8815"/>
    </row>
    <row r="8816" spans="15:119" x14ac:dyDescent="0.25">
      <c r="O8816" s="268" t="s">
        <v>18294</v>
      </c>
      <c r="P8816" s="268" t="s">
        <v>9484</v>
      </c>
      <c r="Q8816" s="269">
        <v>-9.75</v>
      </c>
      <c r="R8816" s="269">
        <v>-10</v>
      </c>
      <c r="S8816" s="269">
        <v>-42.75</v>
      </c>
      <c r="T8816" s="269">
        <v>-43</v>
      </c>
      <c r="DO8816"/>
    </row>
    <row r="8817" spans="15:119" x14ac:dyDescent="0.25">
      <c r="O8817" s="268" t="s">
        <v>18295</v>
      </c>
      <c r="P8817" s="268" t="s">
        <v>9484</v>
      </c>
      <c r="Q8817" s="269">
        <v>-9.75</v>
      </c>
      <c r="R8817" s="269">
        <v>-10</v>
      </c>
      <c r="S8817" s="269">
        <v>-42.5</v>
      </c>
      <c r="T8817" s="269">
        <v>-42.75</v>
      </c>
      <c r="DO8817"/>
    </row>
    <row r="8818" spans="15:119" x14ac:dyDescent="0.25">
      <c r="O8818" s="268" t="s">
        <v>18296</v>
      </c>
      <c r="P8818" s="268" t="s">
        <v>9482</v>
      </c>
      <c r="Q8818" s="269">
        <v>-9.5</v>
      </c>
      <c r="R8818" s="269">
        <v>-10</v>
      </c>
      <c r="S8818" s="269">
        <v>-42</v>
      </c>
      <c r="T8818" s="269">
        <v>-42.5</v>
      </c>
      <c r="DO8818"/>
    </row>
    <row r="8819" spans="15:119" x14ac:dyDescent="0.25">
      <c r="O8819" s="268" t="s">
        <v>18297</v>
      </c>
      <c r="P8819" s="268" t="s">
        <v>9484</v>
      </c>
      <c r="Q8819" s="269">
        <v>-9.5</v>
      </c>
      <c r="R8819" s="269">
        <v>-9.75</v>
      </c>
      <c r="S8819" s="269">
        <v>-42.25</v>
      </c>
      <c r="T8819" s="269">
        <v>-42.5</v>
      </c>
      <c r="DO8819"/>
    </row>
    <row r="8820" spans="15:119" x14ac:dyDescent="0.25">
      <c r="O8820" s="268" t="s">
        <v>18298</v>
      </c>
      <c r="P8820" s="268" t="s">
        <v>9484</v>
      </c>
      <c r="Q8820" s="269">
        <v>-9.5</v>
      </c>
      <c r="R8820" s="269">
        <v>-9.75</v>
      </c>
      <c r="S8820" s="269">
        <v>-42</v>
      </c>
      <c r="T8820" s="269">
        <v>-42.25</v>
      </c>
      <c r="DO8820"/>
    </row>
    <row r="8821" spans="15:119" x14ac:dyDescent="0.25">
      <c r="O8821" s="268" t="s">
        <v>18299</v>
      </c>
      <c r="P8821" s="268" t="s">
        <v>9484</v>
      </c>
      <c r="Q8821" s="269">
        <v>-9.75</v>
      </c>
      <c r="R8821" s="269">
        <v>-10</v>
      </c>
      <c r="S8821" s="269">
        <v>-42.25</v>
      </c>
      <c r="T8821" s="269">
        <v>-42.5</v>
      </c>
      <c r="DO8821"/>
    </row>
    <row r="8822" spans="15:119" x14ac:dyDescent="0.25">
      <c r="O8822" s="268" t="s">
        <v>18300</v>
      </c>
      <c r="P8822" s="268" t="s">
        <v>9484</v>
      </c>
      <c r="Q8822" s="269">
        <v>-9.75</v>
      </c>
      <c r="R8822" s="269">
        <v>-10</v>
      </c>
      <c r="S8822" s="269">
        <v>-42</v>
      </c>
      <c r="T8822" s="269">
        <v>-42.25</v>
      </c>
      <c r="DO8822"/>
    </row>
    <row r="8823" spans="15:119" x14ac:dyDescent="0.25">
      <c r="O8823" s="268" t="s">
        <v>18301</v>
      </c>
      <c r="P8823" s="268" t="s">
        <v>9478</v>
      </c>
      <c r="Q8823" s="269">
        <v>-10</v>
      </c>
      <c r="R8823" s="269">
        <v>-12</v>
      </c>
      <c r="S8823" s="269">
        <v>-45</v>
      </c>
      <c r="T8823" s="269">
        <v>-48</v>
      </c>
      <c r="DO8823"/>
    </row>
    <row r="8824" spans="15:119" x14ac:dyDescent="0.25">
      <c r="O8824" s="268" t="s">
        <v>18302</v>
      </c>
      <c r="P8824" s="268" t="s">
        <v>9480</v>
      </c>
      <c r="Q8824" s="269">
        <v>-10</v>
      </c>
      <c r="R8824" s="269">
        <v>-11</v>
      </c>
      <c r="S8824" s="269">
        <v>-46.5</v>
      </c>
      <c r="T8824" s="269">
        <v>-48</v>
      </c>
      <c r="DO8824"/>
    </row>
    <row r="8825" spans="15:119" x14ac:dyDescent="0.25">
      <c r="O8825" s="268" t="s">
        <v>18303</v>
      </c>
      <c r="P8825" s="268" t="s">
        <v>9482</v>
      </c>
      <c r="Q8825" s="269">
        <v>-10</v>
      </c>
      <c r="R8825" s="269">
        <v>-10.5</v>
      </c>
      <c r="S8825" s="269">
        <v>-47.5</v>
      </c>
      <c r="T8825" s="269">
        <v>-48</v>
      </c>
      <c r="DO8825"/>
    </row>
    <row r="8826" spans="15:119" x14ac:dyDescent="0.25">
      <c r="O8826" s="268" t="s">
        <v>18304</v>
      </c>
      <c r="P8826" s="268" t="s">
        <v>9484</v>
      </c>
      <c r="Q8826" s="269">
        <v>-10</v>
      </c>
      <c r="R8826" s="269">
        <v>-10.25</v>
      </c>
      <c r="S8826" s="269">
        <v>-47.75</v>
      </c>
      <c r="T8826" s="269">
        <v>-48</v>
      </c>
      <c r="DO8826"/>
    </row>
    <row r="8827" spans="15:119" x14ac:dyDescent="0.25">
      <c r="O8827" s="268" t="s">
        <v>18305</v>
      </c>
      <c r="P8827" s="268" t="s">
        <v>9484</v>
      </c>
      <c r="Q8827" s="269">
        <v>-10</v>
      </c>
      <c r="R8827" s="269">
        <v>-10.25</v>
      </c>
      <c r="S8827" s="269">
        <v>-47.5</v>
      </c>
      <c r="T8827" s="269">
        <v>-47.75</v>
      </c>
      <c r="DO8827"/>
    </row>
    <row r="8828" spans="15:119" x14ac:dyDescent="0.25">
      <c r="O8828" s="268" t="s">
        <v>18306</v>
      </c>
      <c r="P8828" s="268" t="s">
        <v>9484</v>
      </c>
      <c r="Q8828" s="269">
        <v>-10.25</v>
      </c>
      <c r="R8828" s="269">
        <v>-10.5</v>
      </c>
      <c r="S8828" s="269">
        <v>-47.75</v>
      </c>
      <c r="T8828" s="269">
        <v>-48</v>
      </c>
      <c r="DO8828"/>
    </row>
    <row r="8829" spans="15:119" x14ac:dyDescent="0.25">
      <c r="O8829" s="268" t="s">
        <v>18307</v>
      </c>
      <c r="P8829" s="268" t="s">
        <v>9484</v>
      </c>
      <c r="Q8829" s="269">
        <v>-10.25</v>
      </c>
      <c r="R8829" s="269">
        <v>-10.5</v>
      </c>
      <c r="S8829" s="269">
        <v>-47.5</v>
      </c>
      <c r="T8829" s="269">
        <v>-47.75</v>
      </c>
      <c r="DO8829"/>
    </row>
    <row r="8830" spans="15:119" x14ac:dyDescent="0.25">
      <c r="O8830" s="268" t="s">
        <v>18308</v>
      </c>
      <c r="P8830" s="268" t="s">
        <v>9482</v>
      </c>
      <c r="Q8830" s="269">
        <v>-10</v>
      </c>
      <c r="R8830" s="269">
        <v>-10.5</v>
      </c>
      <c r="S8830" s="269">
        <v>-47</v>
      </c>
      <c r="T8830" s="269">
        <v>-47.5</v>
      </c>
      <c r="DO8830"/>
    </row>
    <row r="8831" spans="15:119" x14ac:dyDescent="0.25">
      <c r="O8831" s="268" t="s">
        <v>18309</v>
      </c>
      <c r="P8831" s="268" t="s">
        <v>9484</v>
      </c>
      <c r="Q8831" s="269">
        <v>-10</v>
      </c>
      <c r="R8831" s="269">
        <v>-10.25</v>
      </c>
      <c r="S8831" s="269">
        <v>-47.25</v>
      </c>
      <c r="T8831" s="269">
        <v>-47.5</v>
      </c>
      <c r="DO8831"/>
    </row>
    <row r="8832" spans="15:119" x14ac:dyDescent="0.25">
      <c r="O8832" s="268" t="s">
        <v>18310</v>
      </c>
      <c r="P8832" s="268" t="s">
        <v>9484</v>
      </c>
      <c r="Q8832" s="269">
        <v>-10</v>
      </c>
      <c r="R8832" s="269">
        <v>-10.25</v>
      </c>
      <c r="S8832" s="269">
        <v>-47</v>
      </c>
      <c r="T8832" s="269">
        <v>-47.25</v>
      </c>
      <c r="DO8832"/>
    </row>
    <row r="8833" spans="15:119" x14ac:dyDescent="0.25">
      <c r="O8833" s="268" t="s">
        <v>18311</v>
      </c>
      <c r="P8833" s="268" t="s">
        <v>9484</v>
      </c>
      <c r="Q8833" s="269">
        <v>-10.25</v>
      </c>
      <c r="R8833" s="269">
        <v>-10.5</v>
      </c>
      <c r="S8833" s="269">
        <v>-47.25</v>
      </c>
      <c r="T8833" s="269">
        <v>-47.5</v>
      </c>
      <c r="DO8833"/>
    </row>
    <row r="8834" spans="15:119" x14ac:dyDescent="0.25">
      <c r="O8834" s="268" t="s">
        <v>18312</v>
      </c>
      <c r="P8834" s="268" t="s">
        <v>9484</v>
      </c>
      <c r="Q8834" s="269">
        <v>-10.25</v>
      </c>
      <c r="R8834" s="269">
        <v>-10.5</v>
      </c>
      <c r="S8834" s="269">
        <v>-47</v>
      </c>
      <c r="T8834" s="269">
        <v>-47.25</v>
      </c>
      <c r="DO8834"/>
    </row>
    <row r="8835" spans="15:119" x14ac:dyDescent="0.25">
      <c r="O8835" s="268" t="s">
        <v>18313</v>
      </c>
      <c r="P8835" s="268" t="s">
        <v>9482</v>
      </c>
      <c r="Q8835" s="269">
        <v>-10</v>
      </c>
      <c r="R8835" s="269">
        <v>-10.5</v>
      </c>
      <c r="S8835" s="269">
        <v>-46.5</v>
      </c>
      <c r="T8835" s="269">
        <v>-47</v>
      </c>
      <c r="DO8835"/>
    </row>
    <row r="8836" spans="15:119" x14ac:dyDescent="0.25">
      <c r="O8836" s="268" t="s">
        <v>18314</v>
      </c>
      <c r="P8836" s="268" t="s">
        <v>9484</v>
      </c>
      <c r="Q8836" s="269">
        <v>-10</v>
      </c>
      <c r="R8836" s="269">
        <v>-10.25</v>
      </c>
      <c r="S8836" s="269">
        <v>-46.75</v>
      </c>
      <c r="T8836" s="269">
        <v>-47</v>
      </c>
      <c r="DO8836"/>
    </row>
    <row r="8837" spans="15:119" x14ac:dyDescent="0.25">
      <c r="O8837" s="268" t="s">
        <v>18315</v>
      </c>
      <c r="P8837" s="268" t="s">
        <v>9484</v>
      </c>
      <c r="Q8837" s="269">
        <v>-10</v>
      </c>
      <c r="R8837" s="269">
        <v>-10.25</v>
      </c>
      <c r="S8837" s="269">
        <v>-46.5</v>
      </c>
      <c r="T8837" s="269">
        <v>-46.75</v>
      </c>
      <c r="DO8837"/>
    </row>
    <row r="8838" spans="15:119" x14ac:dyDescent="0.25">
      <c r="O8838" s="268" t="s">
        <v>18316</v>
      </c>
      <c r="P8838" s="268" t="s">
        <v>9484</v>
      </c>
      <c r="Q8838" s="269">
        <v>-10.25</v>
      </c>
      <c r="R8838" s="269">
        <v>-10.5</v>
      </c>
      <c r="S8838" s="269">
        <v>-46.75</v>
      </c>
      <c r="T8838" s="269">
        <v>-47</v>
      </c>
      <c r="DO8838"/>
    </row>
    <row r="8839" spans="15:119" x14ac:dyDescent="0.25">
      <c r="O8839" s="268" t="s">
        <v>18317</v>
      </c>
      <c r="P8839" s="268" t="s">
        <v>9484</v>
      </c>
      <c r="Q8839" s="269">
        <v>-10.25</v>
      </c>
      <c r="R8839" s="269">
        <v>-10.5</v>
      </c>
      <c r="S8839" s="269">
        <v>-46.5</v>
      </c>
      <c r="T8839" s="269">
        <v>-46.75</v>
      </c>
      <c r="DO8839"/>
    </row>
    <row r="8840" spans="15:119" x14ac:dyDescent="0.25">
      <c r="O8840" s="268" t="s">
        <v>18318</v>
      </c>
      <c r="P8840" s="268" t="s">
        <v>9482</v>
      </c>
      <c r="Q8840" s="269">
        <v>-10.5</v>
      </c>
      <c r="R8840" s="269">
        <v>-11</v>
      </c>
      <c r="S8840" s="269">
        <v>-47.5</v>
      </c>
      <c r="T8840" s="269">
        <v>-48</v>
      </c>
      <c r="DO8840"/>
    </row>
    <row r="8841" spans="15:119" x14ac:dyDescent="0.25">
      <c r="O8841" s="268" t="s">
        <v>18319</v>
      </c>
      <c r="P8841" s="268" t="s">
        <v>9484</v>
      </c>
      <c r="Q8841" s="269">
        <v>-10.5</v>
      </c>
      <c r="R8841" s="269">
        <v>-10.75</v>
      </c>
      <c r="S8841" s="269">
        <v>-47.75</v>
      </c>
      <c r="T8841" s="269">
        <v>-48</v>
      </c>
      <c r="DO8841"/>
    </row>
    <row r="8842" spans="15:119" x14ac:dyDescent="0.25">
      <c r="O8842" s="268" t="s">
        <v>18320</v>
      </c>
      <c r="P8842" s="268" t="s">
        <v>9484</v>
      </c>
      <c r="Q8842" s="269">
        <v>-10.5</v>
      </c>
      <c r="R8842" s="269">
        <v>-10.75</v>
      </c>
      <c r="S8842" s="269">
        <v>-47.5</v>
      </c>
      <c r="T8842" s="269">
        <v>-47.75</v>
      </c>
      <c r="DO8842"/>
    </row>
    <row r="8843" spans="15:119" x14ac:dyDescent="0.25">
      <c r="O8843" s="268" t="s">
        <v>18321</v>
      </c>
      <c r="P8843" s="268" t="s">
        <v>9484</v>
      </c>
      <c r="Q8843" s="269">
        <v>-10.75</v>
      </c>
      <c r="R8843" s="269">
        <v>-11</v>
      </c>
      <c r="S8843" s="269">
        <v>-47.75</v>
      </c>
      <c r="T8843" s="269">
        <v>-48</v>
      </c>
      <c r="DO8843"/>
    </row>
    <row r="8844" spans="15:119" x14ac:dyDescent="0.25">
      <c r="O8844" s="268" t="s">
        <v>18322</v>
      </c>
      <c r="P8844" s="268" t="s">
        <v>9484</v>
      </c>
      <c r="Q8844" s="269">
        <v>-10.75</v>
      </c>
      <c r="R8844" s="269">
        <v>-11</v>
      </c>
      <c r="S8844" s="269">
        <v>-47.5</v>
      </c>
      <c r="T8844" s="269">
        <v>-47.75</v>
      </c>
      <c r="DO8844"/>
    </row>
    <row r="8845" spans="15:119" x14ac:dyDescent="0.25">
      <c r="O8845" s="268" t="s">
        <v>18323</v>
      </c>
      <c r="P8845" s="268" t="s">
        <v>9482</v>
      </c>
      <c r="Q8845" s="269">
        <v>-10.5</v>
      </c>
      <c r="R8845" s="269">
        <v>-11</v>
      </c>
      <c r="S8845" s="269">
        <v>-47</v>
      </c>
      <c r="T8845" s="269">
        <v>-47.5</v>
      </c>
      <c r="DO8845"/>
    </row>
    <row r="8846" spans="15:119" x14ac:dyDescent="0.25">
      <c r="O8846" s="268" t="s">
        <v>18324</v>
      </c>
      <c r="P8846" s="268" t="s">
        <v>9484</v>
      </c>
      <c r="Q8846" s="269">
        <v>-10.5</v>
      </c>
      <c r="R8846" s="269">
        <v>-10.75</v>
      </c>
      <c r="S8846" s="269">
        <v>-47.25</v>
      </c>
      <c r="T8846" s="269">
        <v>-47.5</v>
      </c>
      <c r="DO8846"/>
    </row>
    <row r="8847" spans="15:119" x14ac:dyDescent="0.25">
      <c r="O8847" s="268" t="s">
        <v>18325</v>
      </c>
      <c r="P8847" s="268" t="s">
        <v>9484</v>
      </c>
      <c r="Q8847" s="269">
        <v>-10.5</v>
      </c>
      <c r="R8847" s="269">
        <v>-10.75</v>
      </c>
      <c r="S8847" s="269">
        <v>-47</v>
      </c>
      <c r="T8847" s="269">
        <v>-47.25</v>
      </c>
      <c r="DO8847"/>
    </row>
    <row r="8848" spans="15:119" x14ac:dyDescent="0.25">
      <c r="O8848" s="268" t="s">
        <v>18326</v>
      </c>
      <c r="P8848" s="268" t="s">
        <v>9484</v>
      </c>
      <c r="Q8848" s="269">
        <v>-10.75</v>
      </c>
      <c r="R8848" s="269">
        <v>-11</v>
      </c>
      <c r="S8848" s="269">
        <v>-47.25</v>
      </c>
      <c r="T8848" s="269">
        <v>-47.5</v>
      </c>
      <c r="DO8848"/>
    </row>
    <row r="8849" spans="15:119" x14ac:dyDescent="0.25">
      <c r="O8849" s="268" t="s">
        <v>18327</v>
      </c>
      <c r="P8849" s="268" t="s">
        <v>9484</v>
      </c>
      <c r="Q8849" s="269">
        <v>-10.75</v>
      </c>
      <c r="R8849" s="269">
        <v>-11</v>
      </c>
      <c r="S8849" s="269">
        <v>-47</v>
      </c>
      <c r="T8849" s="269">
        <v>-47.25</v>
      </c>
      <c r="DO8849"/>
    </row>
    <row r="8850" spans="15:119" x14ac:dyDescent="0.25">
      <c r="O8850" s="268" t="s">
        <v>18328</v>
      </c>
      <c r="P8850" s="268" t="s">
        <v>9482</v>
      </c>
      <c r="Q8850" s="269">
        <v>-10.5</v>
      </c>
      <c r="R8850" s="269">
        <v>-11</v>
      </c>
      <c r="S8850" s="269">
        <v>-46.5</v>
      </c>
      <c r="T8850" s="269">
        <v>-47</v>
      </c>
      <c r="DO8850"/>
    </row>
    <row r="8851" spans="15:119" x14ac:dyDescent="0.25">
      <c r="O8851" s="268" t="s">
        <v>18329</v>
      </c>
      <c r="P8851" s="268" t="s">
        <v>9484</v>
      </c>
      <c r="Q8851" s="269">
        <v>-10.5</v>
      </c>
      <c r="R8851" s="269">
        <v>-10.75</v>
      </c>
      <c r="S8851" s="269">
        <v>-46.75</v>
      </c>
      <c r="T8851" s="269">
        <v>-47</v>
      </c>
      <c r="DO8851"/>
    </row>
    <row r="8852" spans="15:119" x14ac:dyDescent="0.25">
      <c r="O8852" s="268" t="s">
        <v>18330</v>
      </c>
      <c r="P8852" s="268" t="s">
        <v>9484</v>
      </c>
      <c r="Q8852" s="269">
        <v>-10.5</v>
      </c>
      <c r="R8852" s="269">
        <v>-10.75</v>
      </c>
      <c r="S8852" s="269">
        <v>-46.5</v>
      </c>
      <c r="T8852" s="269">
        <v>-46.75</v>
      </c>
      <c r="DO8852"/>
    </row>
    <row r="8853" spans="15:119" x14ac:dyDescent="0.25">
      <c r="O8853" s="268" t="s">
        <v>18331</v>
      </c>
      <c r="P8853" s="268" t="s">
        <v>9484</v>
      </c>
      <c r="Q8853" s="269">
        <v>-10.75</v>
      </c>
      <c r="R8853" s="269">
        <v>-11</v>
      </c>
      <c r="S8853" s="269">
        <v>-46.75</v>
      </c>
      <c r="T8853" s="269">
        <v>-47</v>
      </c>
      <c r="DO8853"/>
    </row>
    <row r="8854" spans="15:119" x14ac:dyDescent="0.25">
      <c r="O8854" s="268" t="s">
        <v>18332</v>
      </c>
      <c r="P8854" s="268" t="s">
        <v>9484</v>
      </c>
      <c r="Q8854" s="269">
        <v>-10.75</v>
      </c>
      <c r="R8854" s="269">
        <v>-11</v>
      </c>
      <c r="S8854" s="269">
        <v>-46.5</v>
      </c>
      <c r="T8854" s="269">
        <v>-46.75</v>
      </c>
      <c r="DO8854"/>
    </row>
    <row r="8855" spans="15:119" x14ac:dyDescent="0.25">
      <c r="O8855" s="268" t="s">
        <v>18333</v>
      </c>
      <c r="P8855" s="268" t="s">
        <v>9480</v>
      </c>
      <c r="Q8855" s="269">
        <v>-10</v>
      </c>
      <c r="R8855" s="269">
        <v>-11</v>
      </c>
      <c r="S8855" s="269">
        <v>-45</v>
      </c>
      <c r="T8855" s="269">
        <v>-46.5</v>
      </c>
      <c r="DO8855"/>
    </row>
    <row r="8856" spans="15:119" x14ac:dyDescent="0.25">
      <c r="O8856" s="268" t="s">
        <v>18334</v>
      </c>
      <c r="P8856" s="268" t="s">
        <v>9482</v>
      </c>
      <c r="Q8856" s="269">
        <v>-10</v>
      </c>
      <c r="R8856" s="269">
        <v>-10.5</v>
      </c>
      <c r="S8856" s="269">
        <v>-46</v>
      </c>
      <c r="T8856" s="269">
        <v>-46.5</v>
      </c>
      <c r="DO8856"/>
    </row>
    <row r="8857" spans="15:119" x14ac:dyDescent="0.25">
      <c r="O8857" s="268" t="s">
        <v>18335</v>
      </c>
      <c r="P8857" s="268" t="s">
        <v>9484</v>
      </c>
      <c r="Q8857" s="269">
        <v>-10</v>
      </c>
      <c r="R8857" s="269">
        <v>-10.25</v>
      </c>
      <c r="S8857" s="269">
        <v>-46.25</v>
      </c>
      <c r="T8857" s="269">
        <v>-46.5</v>
      </c>
      <c r="DO8857"/>
    </row>
    <row r="8858" spans="15:119" x14ac:dyDescent="0.25">
      <c r="O8858" s="268" t="s">
        <v>18336</v>
      </c>
      <c r="P8858" s="268" t="s">
        <v>9484</v>
      </c>
      <c r="Q8858" s="269">
        <v>-10</v>
      </c>
      <c r="R8858" s="269">
        <v>-10.25</v>
      </c>
      <c r="S8858" s="269">
        <v>-46</v>
      </c>
      <c r="T8858" s="269">
        <v>-46.25</v>
      </c>
      <c r="DO8858"/>
    </row>
    <row r="8859" spans="15:119" x14ac:dyDescent="0.25">
      <c r="O8859" s="268" t="s">
        <v>18337</v>
      </c>
      <c r="P8859" s="268" t="s">
        <v>9484</v>
      </c>
      <c r="Q8859" s="269">
        <v>-10.25</v>
      </c>
      <c r="R8859" s="269">
        <v>-10.5</v>
      </c>
      <c r="S8859" s="269">
        <v>-46.25</v>
      </c>
      <c r="T8859" s="269">
        <v>-46.5</v>
      </c>
      <c r="DO8859"/>
    </row>
    <row r="8860" spans="15:119" x14ac:dyDescent="0.25">
      <c r="O8860" s="268" t="s">
        <v>18338</v>
      </c>
      <c r="P8860" s="268" t="s">
        <v>9484</v>
      </c>
      <c r="Q8860" s="269">
        <v>-10.25</v>
      </c>
      <c r="R8860" s="269">
        <v>-10.5</v>
      </c>
      <c r="S8860" s="269">
        <v>-46</v>
      </c>
      <c r="T8860" s="269">
        <v>-46.25</v>
      </c>
      <c r="DO8860"/>
    </row>
    <row r="8861" spans="15:119" x14ac:dyDescent="0.25">
      <c r="O8861" s="268" t="s">
        <v>18339</v>
      </c>
      <c r="P8861" s="268" t="s">
        <v>9482</v>
      </c>
      <c r="Q8861" s="269">
        <v>-10</v>
      </c>
      <c r="R8861" s="269">
        <v>-10.5</v>
      </c>
      <c r="S8861" s="269">
        <v>-45.5</v>
      </c>
      <c r="T8861" s="269">
        <v>-46</v>
      </c>
      <c r="DO8861"/>
    </row>
    <row r="8862" spans="15:119" x14ac:dyDescent="0.25">
      <c r="O8862" s="268" t="s">
        <v>18340</v>
      </c>
      <c r="P8862" s="268" t="s">
        <v>9484</v>
      </c>
      <c r="Q8862" s="269">
        <v>-10</v>
      </c>
      <c r="R8862" s="269">
        <v>-10.25</v>
      </c>
      <c r="S8862" s="269">
        <v>-45.75</v>
      </c>
      <c r="T8862" s="269">
        <v>-46</v>
      </c>
      <c r="DO8862"/>
    </row>
    <row r="8863" spans="15:119" x14ac:dyDescent="0.25">
      <c r="O8863" s="268" t="s">
        <v>18341</v>
      </c>
      <c r="P8863" s="268" t="s">
        <v>9484</v>
      </c>
      <c r="Q8863" s="269">
        <v>-10</v>
      </c>
      <c r="R8863" s="269">
        <v>-10.25</v>
      </c>
      <c r="S8863" s="269">
        <v>-45.5</v>
      </c>
      <c r="T8863" s="269">
        <v>-45.75</v>
      </c>
      <c r="DO8863"/>
    </row>
    <row r="8864" spans="15:119" x14ac:dyDescent="0.25">
      <c r="O8864" s="268" t="s">
        <v>18342</v>
      </c>
      <c r="P8864" s="268" t="s">
        <v>9484</v>
      </c>
      <c r="Q8864" s="269">
        <v>-10.25</v>
      </c>
      <c r="R8864" s="269">
        <v>-10.5</v>
      </c>
      <c r="S8864" s="269">
        <v>-45.75</v>
      </c>
      <c r="T8864" s="269">
        <v>-46</v>
      </c>
      <c r="DO8864"/>
    </row>
    <row r="8865" spans="15:119" x14ac:dyDescent="0.25">
      <c r="O8865" s="268" t="s">
        <v>18343</v>
      </c>
      <c r="P8865" s="268" t="s">
        <v>9484</v>
      </c>
      <c r="Q8865" s="269">
        <v>-10.25</v>
      </c>
      <c r="R8865" s="269">
        <v>-10.5</v>
      </c>
      <c r="S8865" s="269">
        <v>-45.5</v>
      </c>
      <c r="T8865" s="269">
        <v>-45.75</v>
      </c>
      <c r="DO8865"/>
    </row>
    <row r="8866" spans="15:119" x14ac:dyDescent="0.25">
      <c r="O8866" s="268" t="s">
        <v>18344</v>
      </c>
      <c r="P8866" s="268" t="s">
        <v>9482</v>
      </c>
      <c r="Q8866" s="269">
        <v>-10</v>
      </c>
      <c r="R8866" s="269">
        <v>-10.5</v>
      </c>
      <c r="S8866" s="269">
        <v>-45</v>
      </c>
      <c r="T8866" s="269">
        <v>-45.5</v>
      </c>
      <c r="DO8866"/>
    </row>
    <row r="8867" spans="15:119" x14ac:dyDescent="0.25">
      <c r="O8867" s="268" t="s">
        <v>18345</v>
      </c>
      <c r="P8867" s="268" t="s">
        <v>9484</v>
      </c>
      <c r="Q8867" s="269">
        <v>-10</v>
      </c>
      <c r="R8867" s="269">
        <v>-10.25</v>
      </c>
      <c r="S8867" s="269">
        <v>-45.25</v>
      </c>
      <c r="T8867" s="269">
        <v>-45.5</v>
      </c>
      <c r="DO8867"/>
    </row>
    <row r="8868" spans="15:119" x14ac:dyDescent="0.25">
      <c r="O8868" s="268" t="s">
        <v>18346</v>
      </c>
      <c r="P8868" s="268" t="s">
        <v>9484</v>
      </c>
      <c r="Q8868" s="269">
        <v>-10</v>
      </c>
      <c r="R8868" s="269">
        <v>-10.25</v>
      </c>
      <c r="S8868" s="269">
        <v>-45</v>
      </c>
      <c r="T8868" s="269">
        <v>-45.25</v>
      </c>
      <c r="DO8868"/>
    </row>
    <row r="8869" spans="15:119" x14ac:dyDescent="0.25">
      <c r="O8869" s="268" t="s">
        <v>18347</v>
      </c>
      <c r="P8869" s="268" t="s">
        <v>9484</v>
      </c>
      <c r="Q8869" s="269">
        <v>-10.25</v>
      </c>
      <c r="R8869" s="269">
        <v>-10.5</v>
      </c>
      <c r="S8869" s="269">
        <v>-45.25</v>
      </c>
      <c r="T8869" s="269">
        <v>-45.5</v>
      </c>
      <c r="DO8869"/>
    </row>
    <row r="8870" spans="15:119" x14ac:dyDescent="0.25">
      <c r="O8870" s="268" t="s">
        <v>18348</v>
      </c>
      <c r="P8870" s="268" t="s">
        <v>9484</v>
      </c>
      <c r="Q8870" s="269">
        <v>-10.25</v>
      </c>
      <c r="R8870" s="269">
        <v>-10.5</v>
      </c>
      <c r="S8870" s="269">
        <v>-45</v>
      </c>
      <c r="T8870" s="269">
        <v>-45.25</v>
      </c>
      <c r="DO8870"/>
    </row>
    <row r="8871" spans="15:119" x14ac:dyDescent="0.25">
      <c r="O8871" s="268" t="s">
        <v>18349</v>
      </c>
      <c r="P8871" s="268" t="s">
        <v>9482</v>
      </c>
      <c r="Q8871" s="269">
        <v>-10.5</v>
      </c>
      <c r="R8871" s="269">
        <v>-11</v>
      </c>
      <c r="S8871" s="269">
        <v>-46</v>
      </c>
      <c r="T8871" s="269">
        <v>-46.5</v>
      </c>
      <c r="DO8871"/>
    </row>
    <row r="8872" spans="15:119" x14ac:dyDescent="0.25">
      <c r="O8872" s="268" t="s">
        <v>18350</v>
      </c>
      <c r="P8872" s="268" t="s">
        <v>9484</v>
      </c>
      <c r="Q8872" s="269">
        <v>-10.5</v>
      </c>
      <c r="R8872" s="269">
        <v>-10.75</v>
      </c>
      <c r="S8872" s="269">
        <v>-46.25</v>
      </c>
      <c r="T8872" s="269">
        <v>-46.5</v>
      </c>
      <c r="DO8872"/>
    </row>
    <row r="8873" spans="15:119" x14ac:dyDescent="0.25">
      <c r="O8873" s="268" t="s">
        <v>18351</v>
      </c>
      <c r="P8873" s="268" t="s">
        <v>9484</v>
      </c>
      <c r="Q8873" s="269">
        <v>-10.5</v>
      </c>
      <c r="R8873" s="269">
        <v>-10.75</v>
      </c>
      <c r="S8873" s="269">
        <v>-46</v>
      </c>
      <c r="T8873" s="269">
        <v>-46.25</v>
      </c>
      <c r="DO8873"/>
    </row>
    <row r="8874" spans="15:119" x14ac:dyDescent="0.25">
      <c r="O8874" s="268" t="s">
        <v>18352</v>
      </c>
      <c r="P8874" s="268" t="s">
        <v>9484</v>
      </c>
      <c r="Q8874" s="269">
        <v>-10.75</v>
      </c>
      <c r="R8874" s="269">
        <v>-11</v>
      </c>
      <c r="S8874" s="269">
        <v>-46.25</v>
      </c>
      <c r="T8874" s="269">
        <v>-46.5</v>
      </c>
      <c r="DO8874"/>
    </row>
    <row r="8875" spans="15:119" x14ac:dyDescent="0.25">
      <c r="O8875" s="268" t="s">
        <v>18353</v>
      </c>
      <c r="P8875" s="268" t="s">
        <v>9484</v>
      </c>
      <c r="Q8875" s="269">
        <v>-10.75</v>
      </c>
      <c r="R8875" s="269">
        <v>-11</v>
      </c>
      <c r="S8875" s="269">
        <v>-46</v>
      </c>
      <c r="T8875" s="269">
        <v>-46.25</v>
      </c>
      <c r="DO8875"/>
    </row>
    <row r="8876" spans="15:119" x14ac:dyDescent="0.25">
      <c r="O8876" s="268" t="s">
        <v>18354</v>
      </c>
      <c r="P8876" s="268" t="s">
        <v>9482</v>
      </c>
      <c r="Q8876" s="269">
        <v>-10.5</v>
      </c>
      <c r="R8876" s="269">
        <v>-11</v>
      </c>
      <c r="S8876" s="269">
        <v>-45.5</v>
      </c>
      <c r="T8876" s="269">
        <v>-46</v>
      </c>
      <c r="DO8876"/>
    </row>
    <row r="8877" spans="15:119" x14ac:dyDescent="0.25">
      <c r="O8877" s="268" t="s">
        <v>18355</v>
      </c>
      <c r="P8877" s="268" t="s">
        <v>9484</v>
      </c>
      <c r="Q8877" s="269">
        <v>-10.5</v>
      </c>
      <c r="R8877" s="269">
        <v>-10.75</v>
      </c>
      <c r="S8877" s="269">
        <v>-45.75</v>
      </c>
      <c r="T8877" s="269">
        <v>-46</v>
      </c>
      <c r="DO8877"/>
    </row>
    <row r="8878" spans="15:119" x14ac:dyDescent="0.25">
      <c r="O8878" s="268" t="s">
        <v>18356</v>
      </c>
      <c r="P8878" s="268" t="s">
        <v>9484</v>
      </c>
      <c r="Q8878" s="269">
        <v>-10.5</v>
      </c>
      <c r="R8878" s="269">
        <v>-10.75</v>
      </c>
      <c r="S8878" s="269">
        <v>-45.5</v>
      </c>
      <c r="T8878" s="269">
        <v>-45.75</v>
      </c>
      <c r="DO8878"/>
    </row>
    <row r="8879" spans="15:119" x14ac:dyDescent="0.25">
      <c r="O8879" s="268" t="s">
        <v>18357</v>
      </c>
      <c r="P8879" s="268" t="s">
        <v>9484</v>
      </c>
      <c r="Q8879" s="269">
        <v>-10.75</v>
      </c>
      <c r="R8879" s="269">
        <v>-11</v>
      </c>
      <c r="S8879" s="269">
        <v>-45.75</v>
      </c>
      <c r="T8879" s="269">
        <v>-46</v>
      </c>
      <c r="DO8879"/>
    </row>
    <row r="8880" spans="15:119" x14ac:dyDescent="0.25">
      <c r="O8880" s="268" t="s">
        <v>18358</v>
      </c>
      <c r="P8880" s="268" t="s">
        <v>9484</v>
      </c>
      <c r="Q8880" s="269">
        <v>-10.75</v>
      </c>
      <c r="R8880" s="269">
        <v>-11</v>
      </c>
      <c r="S8880" s="269">
        <v>-45.5</v>
      </c>
      <c r="T8880" s="269">
        <v>-45.75</v>
      </c>
      <c r="DO8880"/>
    </row>
    <row r="8881" spans="15:119" x14ac:dyDescent="0.25">
      <c r="O8881" s="268" t="s">
        <v>18359</v>
      </c>
      <c r="P8881" s="268" t="s">
        <v>9482</v>
      </c>
      <c r="Q8881" s="269">
        <v>-10.5</v>
      </c>
      <c r="R8881" s="269">
        <v>-11</v>
      </c>
      <c r="S8881" s="269">
        <v>-45</v>
      </c>
      <c r="T8881" s="269">
        <v>-45.5</v>
      </c>
      <c r="DO8881"/>
    </row>
    <row r="8882" spans="15:119" x14ac:dyDescent="0.25">
      <c r="O8882" s="268" t="s">
        <v>18360</v>
      </c>
      <c r="P8882" s="268" t="s">
        <v>9484</v>
      </c>
      <c r="Q8882" s="269">
        <v>-10.5</v>
      </c>
      <c r="R8882" s="269">
        <v>-10.75</v>
      </c>
      <c r="S8882" s="269">
        <v>-45.25</v>
      </c>
      <c r="T8882" s="269">
        <v>-45.5</v>
      </c>
      <c r="DO8882"/>
    </row>
    <row r="8883" spans="15:119" x14ac:dyDescent="0.25">
      <c r="O8883" s="268" t="s">
        <v>18361</v>
      </c>
      <c r="P8883" s="268" t="s">
        <v>9484</v>
      </c>
      <c r="Q8883" s="269">
        <v>-10.5</v>
      </c>
      <c r="R8883" s="269">
        <v>-10.75</v>
      </c>
      <c r="S8883" s="269">
        <v>-45</v>
      </c>
      <c r="T8883" s="269">
        <v>-45.25</v>
      </c>
      <c r="DO8883"/>
    </row>
    <row r="8884" spans="15:119" x14ac:dyDescent="0.25">
      <c r="O8884" s="268" t="s">
        <v>18362</v>
      </c>
      <c r="P8884" s="268" t="s">
        <v>9484</v>
      </c>
      <c r="Q8884" s="269">
        <v>-10.75</v>
      </c>
      <c r="R8884" s="269">
        <v>-11</v>
      </c>
      <c r="S8884" s="269">
        <v>-45.25</v>
      </c>
      <c r="T8884" s="269">
        <v>-45.5</v>
      </c>
      <c r="DO8884"/>
    </row>
    <row r="8885" spans="15:119" x14ac:dyDescent="0.25">
      <c r="O8885" s="268" t="s">
        <v>18363</v>
      </c>
      <c r="P8885" s="268" t="s">
        <v>9484</v>
      </c>
      <c r="Q8885" s="269">
        <v>-10.75</v>
      </c>
      <c r="R8885" s="269">
        <v>-11</v>
      </c>
      <c r="S8885" s="269">
        <v>-45</v>
      </c>
      <c r="T8885" s="269">
        <v>-45.25</v>
      </c>
      <c r="DO8885"/>
    </row>
    <row r="8886" spans="15:119" x14ac:dyDescent="0.25">
      <c r="O8886" s="268" t="s">
        <v>18364</v>
      </c>
      <c r="P8886" s="268" t="s">
        <v>9480</v>
      </c>
      <c r="Q8886" s="269">
        <v>-11</v>
      </c>
      <c r="R8886" s="269">
        <v>-12</v>
      </c>
      <c r="S8886" s="269">
        <v>-46.5</v>
      </c>
      <c r="T8886" s="269">
        <v>-48</v>
      </c>
      <c r="DO8886"/>
    </row>
    <row r="8887" spans="15:119" x14ac:dyDescent="0.25">
      <c r="O8887" s="268" t="s">
        <v>18365</v>
      </c>
      <c r="P8887" s="268" t="s">
        <v>9482</v>
      </c>
      <c r="Q8887" s="269">
        <v>-11</v>
      </c>
      <c r="R8887" s="269">
        <v>-11.5</v>
      </c>
      <c r="S8887" s="269">
        <v>-47.5</v>
      </c>
      <c r="T8887" s="269">
        <v>-48</v>
      </c>
      <c r="DO8887"/>
    </row>
    <row r="8888" spans="15:119" x14ac:dyDescent="0.25">
      <c r="O8888" s="268" t="s">
        <v>18366</v>
      </c>
      <c r="P8888" s="268" t="s">
        <v>9484</v>
      </c>
      <c r="Q8888" s="269">
        <v>-11</v>
      </c>
      <c r="R8888" s="269">
        <v>-11.25</v>
      </c>
      <c r="S8888" s="269">
        <v>-47.75</v>
      </c>
      <c r="T8888" s="269">
        <v>-48</v>
      </c>
      <c r="DO8888"/>
    </row>
    <row r="8889" spans="15:119" x14ac:dyDescent="0.25">
      <c r="O8889" s="268" t="s">
        <v>18367</v>
      </c>
      <c r="P8889" s="268" t="s">
        <v>9484</v>
      </c>
      <c r="Q8889" s="269">
        <v>-11</v>
      </c>
      <c r="R8889" s="269">
        <v>-11.25</v>
      </c>
      <c r="S8889" s="269">
        <v>-47.5</v>
      </c>
      <c r="T8889" s="269">
        <v>-47.75</v>
      </c>
      <c r="DO8889"/>
    </row>
    <row r="8890" spans="15:119" x14ac:dyDescent="0.25">
      <c r="O8890" s="268" t="s">
        <v>18368</v>
      </c>
      <c r="P8890" s="268" t="s">
        <v>9484</v>
      </c>
      <c r="Q8890" s="269">
        <v>-11.25</v>
      </c>
      <c r="R8890" s="269">
        <v>-11.5</v>
      </c>
      <c r="S8890" s="269">
        <v>-47.75</v>
      </c>
      <c r="T8890" s="269">
        <v>-48</v>
      </c>
      <c r="DO8890"/>
    </row>
    <row r="8891" spans="15:119" x14ac:dyDescent="0.25">
      <c r="O8891" s="268" t="s">
        <v>18369</v>
      </c>
      <c r="P8891" s="268" t="s">
        <v>9484</v>
      </c>
      <c r="Q8891" s="269">
        <v>-11.25</v>
      </c>
      <c r="R8891" s="269">
        <v>-11.5</v>
      </c>
      <c r="S8891" s="269">
        <v>-47.5</v>
      </c>
      <c r="T8891" s="269">
        <v>-47.75</v>
      </c>
      <c r="DO8891"/>
    </row>
    <row r="8892" spans="15:119" x14ac:dyDescent="0.25">
      <c r="O8892" s="268" t="s">
        <v>18370</v>
      </c>
      <c r="P8892" s="268" t="s">
        <v>9482</v>
      </c>
      <c r="Q8892" s="269">
        <v>-11</v>
      </c>
      <c r="R8892" s="269">
        <v>-11.5</v>
      </c>
      <c r="S8892" s="269">
        <v>-47</v>
      </c>
      <c r="T8892" s="269">
        <v>-47.5</v>
      </c>
      <c r="DO8892"/>
    </row>
    <row r="8893" spans="15:119" x14ac:dyDescent="0.25">
      <c r="O8893" s="268" t="s">
        <v>18371</v>
      </c>
      <c r="P8893" s="268" t="s">
        <v>9484</v>
      </c>
      <c r="Q8893" s="269">
        <v>-11</v>
      </c>
      <c r="R8893" s="269">
        <v>-11.25</v>
      </c>
      <c r="S8893" s="269">
        <v>-47.25</v>
      </c>
      <c r="T8893" s="269">
        <v>-47.5</v>
      </c>
      <c r="DO8893"/>
    </row>
    <row r="8894" spans="15:119" x14ac:dyDescent="0.25">
      <c r="O8894" s="268" t="s">
        <v>18372</v>
      </c>
      <c r="P8894" s="268" t="s">
        <v>9484</v>
      </c>
      <c r="Q8894" s="269">
        <v>-11</v>
      </c>
      <c r="R8894" s="269">
        <v>-11.25</v>
      </c>
      <c r="S8894" s="269">
        <v>-47</v>
      </c>
      <c r="T8894" s="269">
        <v>-47.25</v>
      </c>
      <c r="DO8894"/>
    </row>
    <row r="8895" spans="15:119" x14ac:dyDescent="0.25">
      <c r="O8895" s="268" t="s">
        <v>18373</v>
      </c>
      <c r="P8895" s="268" t="s">
        <v>9484</v>
      </c>
      <c r="Q8895" s="269">
        <v>-11.25</v>
      </c>
      <c r="R8895" s="269">
        <v>-11.5</v>
      </c>
      <c r="S8895" s="269">
        <v>-47.25</v>
      </c>
      <c r="T8895" s="269">
        <v>-47.5</v>
      </c>
      <c r="DO8895"/>
    </row>
    <row r="8896" spans="15:119" x14ac:dyDescent="0.25">
      <c r="O8896" s="268" t="s">
        <v>18374</v>
      </c>
      <c r="P8896" s="268" t="s">
        <v>9484</v>
      </c>
      <c r="Q8896" s="269">
        <v>-11.25</v>
      </c>
      <c r="R8896" s="269">
        <v>-11.5</v>
      </c>
      <c r="S8896" s="269">
        <v>-47</v>
      </c>
      <c r="T8896" s="269">
        <v>-47.25</v>
      </c>
      <c r="DO8896"/>
    </row>
    <row r="8897" spans="15:119" x14ac:dyDescent="0.25">
      <c r="O8897" s="268" t="s">
        <v>18375</v>
      </c>
      <c r="P8897" s="268" t="s">
        <v>9482</v>
      </c>
      <c r="Q8897" s="269">
        <v>-11</v>
      </c>
      <c r="R8897" s="269">
        <v>-11.5</v>
      </c>
      <c r="S8897" s="269">
        <v>-46.5</v>
      </c>
      <c r="T8897" s="269">
        <v>-47</v>
      </c>
      <c r="DO8897"/>
    </row>
    <row r="8898" spans="15:119" x14ac:dyDescent="0.25">
      <c r="O8898" s="268" t="s">
        <v>18376</v>
      </c>
      <c r="P8898" s="268" t="s">
        <v>9484</v>
      </c>
      <c r="Q8898" s="269">
        <v>-11</v>
      </c>
      <c r="R8898" s="269">
        <v>-11.25</v>
      </c>
      <c r="S8898" s="269">
        <v>-46.75</v>
      </c>
      <c r="T8898" s="269">
        <v>-47</v>
      </c>
      <c r="DO8898"/>
    </row>
    <row r="8899" spans="15:119" x14ac:dyDescent="0.25">
      <c r="O8899" s="268" t="s">
        <v>18377</v>
      </c>
      <c r="P8899" s="268" t="s">
        <v>9484</v>
      </c>
      <c r="Q8899" s="269">
        <v>-11</v>
      </c>
      <c r="R8899" s="269">
        <v>-11.25</v>
      </c>
      <c r="S8899" s="269">
        <v>-46.5</v>
      </c>
      <c r="T8899" s="269">
        <v>-46.75</v>
      </c>
      <c r="DO8899"/>
    </row>
    <row r="8900" spans="15:119" x14ac:dyDescent="0.25">
      <c r="O8900" s="268" t="s">
        <v>18378</v>
      </c>
      <c r="P8900" s="268" t="s">
        <v>9484</v>
      </c>
      <c r="Q8900" s="269">
        <v>-11.25</v>
      </c>
      <c r="R8900" s="269">
        <v>-11.5</v>
      </c>
      <c r="S8900" s="269">
        <v>-46.75</v>
      </c>
      <c r="T8900" s="269">
        <v>-47</v>
      </c>
      <c r="DO8900"/>
    </row>
    <row r="8901" spans="15:119" x14ac:dyDescent="0.25">
      <c r="O8901" s="268" t="s">
        <v>18379</v>
      </c>
      <c r="P8901" s="268" t="s">
        <v>9484</v>
      </c>
      <c r="Q8901" s="269">
        <v>-11.25</v>
      </c>
      <c r="R8901" s="269">
        <v>-11.5</v>
      </c>
      <c r="S8901" s="269">
        <v>-46.5</v>
      </c>
      <c r="T8901" s="269">
        <v>-46.75</v>
      </c>
      <c r="DO8901"/>
    </row>
    <row r="8902" spans="15:119" x14ac:dyDescent="0.25">
      <c r="O8902" s="268" t="s">
        <v>18380</v>
      </c>
      <c r="P8902" s="268" t="s">
        <v>9482</v>
      </c>
      <c r="Q8902" s="269">
        <v>-11.5</v>
      </c>
      <c r="R8902" s="269">
        <v>-12</v>
      </c>
      <c r="S8902" s="269">
        <v>-47.5</v>
      </c>
      <c r="T8902" s="269">
        <v>-48</v>
      </c>
      <c r="DO8902"/>
    </row>
    <row r="8903" spans="15:119" x14ac:dyDescent="0.25">
      <c r="O8903" s="268" t="s">
        <v>18381</v>
      </c>
      <c r="P8903" s="268" t="s">
        <v>9484</v>
      </c>
      <c r="Q8903" s="269">
        <v>-11.5</v>
      </c>
      <c r="R8903" s="269">
        <v>-11.75</v>
      </c>
      <c r="S8903" s="269">
        <v>-47.75</v>
      </c>
      <c r="T8903" s="269">
        <v>-48</v>
      </c>
      <c r="DO8903"/>
    </row>
    <row r="8904" spans="15:119" x14ac:dyDescent="0.25">
      <c r="O8904" s="268" t="s">
        <v>18382</v>
      </c>
      <c r="P8904" s="268" t="s">
        <v>9484</v>
      </c>
      <c r="Q8904" s="269">
        <v>-11.5</v>
      </c>
      <c r="R8904" s="269">
        <v>-11.75</v>
      </c>
      <c r="S8904" s="269">
        <v>-47.5</v>
      </c>
      <c r="T8904" s="269">
        <v>-47.75</v>
      </c>
      <c r="DO8904"/>
    </row>
    <row r="8905" spans="15:119" x14ac:dyDescent="0.25">
      <c r="O8905" s="268" t="s">
        <v>18383</v>
      </c>
      <c r="P8905" s="268" t="s">
        <v>9484</v>
      </c>
      <c r="Q8905" s="269">
        <v>-11.75</v>
      </c>
      <c r="R8905" s="269">
        <v>-12</v>
      </c>
      <c r="S8905" s="269">
        <v>-47.75</v>
      </c>
      <c r="T8905" s="269">
        <v>-48</v>
      </c>
      <c r="DO8905"/>
    </row>
    <row r="8906" spans="15:119" x14ac:dyDescent="0.25">
      <c r="O8906" s="268" t="s">
        <v>18384</v>
      </c>
      <c r="P8906" s="268" t="s">
        <v>9484</v>
      </c>
      <c r="Q8906" s="269">
        <v>-11.75</v>
      </c>
      <c r="R8906" s="269">
        <v>-12</v>
      </c>
      <c r="S8906" s="269">
        <v>-47.5</v>
      </c>
      <c r="T8906" s="269">
        <v>-47.75</v>
      </c>
      <c r="DO8906"/>
    </row>
    <row r="8907" spans="15:119" x14ac:dyDescent="0.25">
      <c r="O8907" s="268" t="s">
        <v>18385</v>
      </c>
      <c r="P8907" s="268" t="s">
        <v>9482</v>
      </c>
      <c r="Q8907" s="269">
        <v>-11.5</v>
      </c>
      <c r="R8907" s="269">
        <v>-12</v>
      </c>
      <c r="S8907" s="269">
        <v>-47</v>
      </c>
      <c r="T8907" s="269">
        <v>-47.5</v>
      </c>
      <c r="DO8907"/>
    </row>
    <row r="8908" spans="15:119" x14ac:dyDescent="0.25">
      <c r="O8908" s="268" t="s">
        <v>18386</v>
      </c>
      <c r="P8908" s="268" t="s">
        <v>9484</v>
      </c>
      <c r="Q8908" s="269">
        <v>-11.5</v>
      </c>
      <c r="R8908" s="269">
        <v>-11.75</v>
      </c>
      <c r="S8908" s="269">
        <v>-47.25</v>
      </c>
      <c r="T8908" s="269">
        <v>-47.5</v>
      </c>
      <c r="DO8908"/>
    </row>
    <row r="8909" spans="15:119" x14ac:dyDescent="0.25">
      <c r="O8909" s="268" t="s">
        <v>18387</v>
      </c>
      <c r="P8909" s="268" t="s">
        <v>9484</v>
      </c>
      <c r="Q8909" s="269">
        <v>-11.5</v>
      </c>
      <c r="R8909" s="269">
        <v>-11.75</v>
      </c>
      <c r="S8909" s="269">
        <v>-47</v>
      </c>
      <c r="T8909" s="269">
        <v>-47.25</v>
      </c>
      <c r="DO8909"/>
    </row>
    <row r="8910" spans="15:119" x14ac:dyDescent="0.25">
      <c r="O8910" s="268" t="s">
        <v>18388</v>
      </c>
      <c r="P8910" s="268" t="s">
        <v>9484</v>
      </c>
      <c r="Q8910" s="269">
        <v>-11.75</v>
      </c>
      <c r="R8910" s="269">
        <v>-12</v>
      </c>
      <c r="S8910" s="269">
        <v>-47.25</v>
      </c>
      <c r="T8910" s="269">
        <v>-47.5</v>
      </c>
      <c r="DO8910"/>
    </row>
    <row r="8911" spans="15:119" x14ac:dyDescent="0.25">
      <c r="O8911" s="268" t="s">
        <v>18389</v>
      </c>
      <c r="P8911" s="268" t="s">
        <v>9484</v>
      </c>
      <c r="Q8911" s="269">
        <v>-11.75</v>
      </c>
      <c r="R8911" s="269">
        <v>-12</v>
      </c>
      <c r="S8911" s="269">
        <v>-47</v>
      </c>
      <c r="T8911" s="269">
        <v>-47.25</v>
      </c>
      <c r="DO8911"/>
    </row>
    <row r="8912" spans="15:119" x14ac:dyDescent="0.25">
      <c r="O8912" s="268" t="s">
        <v>18390</v>
      </c>
      <c r="P8912" s="268" t="s">
        <v>9482</v>
      </c>
      <c r="Q8912" s="269">
        <v>-11.5</v>
      </c>
      <c r="R8912" s="269">
        <v>-12</v>
      </c>
      <c r="S8912" s="269">
        <v>-46.5</v>
      </c>
      <c r="T8912" s="269">
        <v>-47</v>
      </c>
      <c r="DO8912"/>
    </row>
    <row r="8913" spans="15:119" x14ac:dyDescent="0.25">
      <c r="O8913" s="268" t="s">
        <v>18391</v>
      </c>
      <c r="P8913" s="268" t="s">
        <v>9484</v>
      </c>
      <c r="Q8913" s="269">
        <v>-11.5</v>
      </c>
      <c r="R8913" s="269">
        <v>-11.75</v>
      </c>
      <c r="S8913" s="269">
        <v>-46.75</v>
      </c>
      <c r="T8913" s="269">
        <v>-47</v>
      </c>
      <c r="DO8913"/>
    </row>
    <row r="8914" spans="15:119" x14ac:dyDescent="0.25">
      <c r="O8914" s="268" t="s">
        <v>18392</v>
      </c>
      <c r="P8914" s="268" t="s">
        <v>9484</v>
      </c>
      <c r="Q8914" s="269">
        <v>-11.5</v>
      </c>
      <c r="R8914" s="269">
        <v>-11.75</v>
      </c>
      <c r="S8914" s="269">
        <v>-46.5</v>
      </c>
      <c r="T8914" s="269">
        <v>-46.75</v>
      </c>
      <c r="DO8914"/>
    </row>
    <row r="8915" spans="15:119" x14ac:dyDescent="0.25">
      <c r="O8915" s="268" t="s">
        <v>18393</v>
      </c>
      <c r="P8915" s="268" t="s">
        <v>9484</v>
      </c>
      <c r="Q8915" s="269">
        <v>-11.75</v>
      </c>
      <c r="R8915" s="269">
        <v>-12</v>
      </c>
      <c r="S8915" s="269">
        <v>-46.75</v>
      </c>
      <c r="T8915" s="269">
        <v>-47</v>
      </c>
      <c r="DO8915"/>
    </row>
    <row r="8916" spans="15:119" x14ac:dyDescent="0.25">
      <c r="O8916" s="268" t="s">
        <v>18394</v>
      </c>
      <c r="P8916" s="268" t="s">
        <v>9484</v>
      </c>
      <c r="Q8916" s="269">
        <v>-11.75</v>
      </c>
      <c r="R8916" s="269">
        <v>-12</v>
      </c>
      <c r="S8916" s="269">
        <v>-46.5</v>
      </c>
      <c r="T8916" s="269">
        <v>-46.75</v>
      </c>
      <c r="DO8916"/>
    </row>
    <row r="8917" spans="15:119" x14ac:dyDescent="0.25">
      <c r="O8917" s="268" t="s">
        <v>18395</v>
      </c>
      <c r="P8917" s="268" t="s">
        <v>9480</v>
      </c>
      <c r="Q8917" s="269">
        <v>-11</v>
      </c>
      <c r="R8917" s="269">
        <v>-12</v>
      </c>
      <c r="S8917" s="269">
        <v>-45</v>
      </c>
      <c r="T8917" s="269">
        <v>-46.5</v>
      </c>
      <c r="DO8917"/>
    </row>
    <row r="8918" spans="15:119" x14ac:dyDescent="0.25">
      <c r="O8918" s="268" t="s">
        <v>18396</v>
      </c>
      <c r="P8918" s="268" t="s">
        <v>9482</v>
      </c>
      <c r="Q8918" s="269">
        <v>-11</v>
      </c>
      <c r="R8918" s="269">
        <v>-11.5</v>
      </c>
      <c r="S8918" s="269">
        <v>-46</v>
      </c>
      <c r="T8918" s="269">
        <v>-46.5</v>
      </c>
      <c r="DO8918"/>
    </row>
    <row r="8919" spans="15:119" x14ac:dyDescent="0.25">
      <c r="O8919" s="268" t="s">
        <v>18397</v>
      </c>
      <c r="P8919" s="268" t="s">
        <v>9484</v>
      </c>
      <c r="Q8919" s="269">
        <v>-11</v>
      </c>
      <c r="R8919" s="269">
        <v>-11.25</v>
      </c>
      <c r="S8919" s="269">
        <v>-46.25</v>
      </c>
      <c r="T8919" s="269">
        <v>-46.5</v>
      </c>
      <c r="DO8919"/>
    </row>
    <row r="8920" spans="15:119" x14ac:dyDescent="0.25">
      <c r="O8920" s="268" t="s">
        <v>18398</v>
      </c>
      <c r="P8920" s="268" t="s">
        <v>9484</v>
      </c>
      <c r="Q8920" s="269">
        <v>-11</v>
      </c>
      <c r="R8920" s="269">
        <v>-11.25</v>
      </c>
      <c r="S8920" s="269">
        <v>-46</v>
      </c>
      <c r="T8920" s="269">
        <v>-46.25</v>
      </c>
      <c r="DO8920"/>
    </row>
    <row r="8921" spans="15:119" x14ac:dyDescent="0.25">
      <c r="O8921" s="268" t="s">
        <v>18399</v>
      </c>
      <c r="P8921" s="268" t="s">
        <v>9484</v>
      </c>
      <c r="Q8921" s="269">
        <v>-11.25</v>
      </c>
      <c r="R8921" s="269">
        <v>-11.5</v>
      </c>
      <c r="S8921" s="269">
        <v>-46.25</v>
      </c>
      <c r="T8921" s="269">
        <v>-46.5</v>
      </c>
      <c r="DO8921"/>
    </row>
    <row r="8922" spans="15:119" x14ac:dyDescent="0.25">
      <c r="O8922" s="268" t="s">
        <v>18400</v>
      </c>
      <c r="P8922" s="268" t="s">
        <v>9484</v>
      </c>
      <c r="Q8922" s="269">
        <v>-11.25</v>
      </c>
      <c r="R8922" s="269">
        <v>-11.5</v>
      </c>
      <c r="S8922" s="269">
        <v>-46</v>
      </c>
      <c r="T8922" s="269">
        <v>-46.25</v>
      </c>
      <c r="DO8922"/>
    </row>
    <row r="8923" spans="15:119" x14ac:dyDescent="0.25">
      <c r="O8923" s="268" t="s">
        <v>18401</v>
      </c>
      <c r="P8923" s="268" t="s">
        <v>9482</v>
      </c>
      <c r="Q8923" s="269">
        <v>-11</v>
      </c>
      <c r="R8923" s="269">
        <v>-11.5</v>
      </c>
      <c r="S8923" s="269">
        <v>-45.5</v>
      </c>
      <c r="T8923" s="269">
        <v>-46</v>
      </c>
      <c r="DO8923"/>
    </row>
    <row r="8924" spans="15:119" x14ac:dyDescent="0.25">
      <c r="O8924" s="268" t="s">
        <v>18402</v>
      </c>
      <c r="P8924" s="268" t="s">
        <v>9484</v>
      </c>
      <c r="Q8924" s="269">
        <v>-11</v>
      </c>
      <c r="R8924" s="269">
        <v>-11.25</v>
      </c>
      <c r="S8924" s="269">
        <v>-45.75</v>
      </c>
      <c r="T8924" s="269">
        <v>-46</v>
      </c>
      <c r="DO8924"/>
    </row>
    <row r="8925" spans="15:119" x14ac:dyDescent="0.25">
      <c r="O8925" s="268" t="s">
        <v>18403</v>
      </c>
      <c r="P8925" s="268" t="s">
        <v>9484</v>
      </c>
      <c r="Q8925" s="269">
        <v>-11</v>
      </c>
      <c r="R8925" s="269">
        <v>-11.25</v>
      </c>
      <c r="S8925" s="269">
        <v>-45.5</v>
      </c>
      <c r="T8925" s="269">
        <v>-45.75</v>
      </c>
      <c r="DO8925"/>
    </row>
    <row r="8926" spans="15:119" x14ac:dyDescent="0.25">
      <c r="O8926" s="268" t="s">
        <v>18404</v>
      </c>
      <c r="P8926" s="268" t="s">
        <v>9484</v>
      </c>
      <c r="Q8926" s="269">
        <v>-11.25</v>
      </c>
      <c r="R8926" s="269">
        <v>-11.5</v>
      </c>
      <c r="S8926" s="269">
        <v>-45.75</v>
      </c>
      <c r="T8926" s="269">
        <v>-46</v>
      </c>
      <c r="DO8926"/>
    </row>
    <row r="8927" spans="15:119" x14ac:dyDescent="0.25">
      <c r="O8927" s="268" t="s">
        <v>18405</v>
      </c>
      <c r="P8927" s="268" t="s">
        <v>9484</v>
      </c>
      <c r="Q8927" s="269">
        <v>-11.25</v>
      </c>
      <c r="R8927" s="269">
        <v>-11.5</v>
      </c>
      <c r="S8927" s="269">
        <v>-45.5</v>
      </c>
      <c r="T8927" s="269">
        <v>-45.75</v>
      </c>
      <c r="DO8927"/>
    </row>
    <row r="8928" spans="15:119" x14ac:dyDescent="0.25">
      <c r="O8928" s="268" t="s">
        <v>18406</v>
      </c>
      <c r="P8928" s="268" t="s">
        <v>9482</v>
      </c>
      <c r="Q8928" s="269">
        <v>-11</v>
      </c>
      <c r="R8928" s="269">
        <v>-11.5</v>
      </c>
      <c r="S8928" s="269">
        <v>-45</v>
      </c>
      <c r="T8928" s="269">
        <v>-45.5</v>
      </c>
      <c r="DO8928"/>
    </row>
    <row r="8929" spans="15:119" x14ac:dyDescent="0.25">
      <c r="O8929" s="268" t="s">
        <v>18407</v>
      </c>
      <c r="P8929" s="268" t="s">
        <v>9484</v>
      </c>
      <c r="Q8929" s="269">
        <v>-11</v>
      </c>
      <c r="R8929" s="269">
        <v>-11.25</v>
      </c>
      <c r="S8929" s="269">
        <v>-45.25</v>
      </c>
      <c r="T8929" s="269">
        <v>-45.5</v>
      </c>
      <c r="DO8929"/>
    </row>
    <row r="8930" spans="15:119" x14ac:dyDescent="0.25">
      <c r="O8930" s="268" t="s">
        <v>18408</v>
      </c>
      <c r="P8930" s="268" t="s">
        <v>9484</v>
      </c>
      <c r="Q8930" s="269">
        <v>-11</v>
      </c>
      <c r="R8930" s="269">
        <v>-11.25</v>
      </c>
      <c r="S8930" s="269">
        <v>-45</v>
      </c>
      <c r="T8930" s="269">
        <v>-45.25</v>
      </c>
      <c r="DO8930"/>
    </row>
    <row r="8931" spans="15:119" x14ac:dyDescent="0.25">
      <c r="O8931" s="268" t="s">
        <v>18409</v>
      </c>
      <c r="P8931" s="268" t="s">
        <v>9484</v>
      </c>
      <c r="Q8931" s="269">
        <v>-11.25</v>
      </c>
      <c r="R8931" s="269">
        <v>-11.5</v>
      </c>
      <c r="S8931" s="269">
        <v>-45.25</v>
      </c>
      <c r="T8931" s="269">
        <v>-45.5</v>
      </c>
      <c r="DO8931"/>
    </row>
    <row r="8932" spans="15:119" x14ac:dyDescent="0.25">
      <c r="O8932" s="268" t="s">
        <v>18410</v>
      </c>
      <c r="P8932" s="268" t="s">
        <v>9484</v>
      </c>
      <c r="Q8932" s="269">
        <v>-11.25</v>
      </c>
      <c r="R8932" s="269">
        <v>-11.5</v>
      </c>
      <c r="S8932" s="269">
        <v>-45</v>
      </c>
      <c r="T8932" s="269">
        <v>-45.25</v>
      </c>
      <c r="DO8932"/>
    </row>
    <row r="8933" spans="15:119" x14ac:dyDescent="0.25">
      <c r="O8933" s="268" t="s">
        <v>18411</v>
      </c>
      <c r="P8933" s="268" t="s">
        <v>9482</v>
      </c>
      <c r="Q8933" s="269">
        <v>-11.5</v>
      </c>
      <c r="R8933" s="269">
        <v>-12</v>
      </c>
      <c r="S8933" s="269">
        <v>-46</v>
      </c>
      <c r="T8933" s="269">
        <v>-46.5</v>
      </c>
      <c r="DO8933"/>
    </row>
    <row r="8934" spans="15:119" x14ac:dyDescent="0.25">
      <c r="O8934" s="268" t="s">
        <v>18412</v>
      </c>
      <c r="P8934" s="268" t="s">
        <v>9484</v>
      </c>
      <c r="Q8934" s="269">
        <v>-11.5</v>
      </c>
      <c r="R8934" s="269">
        <v>-11.75</v>
      </c>
      <c r="S8934" s="269">
        <v>-46.25</v>
      </c>
      <c r="T8934" s="269">
        <v>-46.5</v>
      </c>
      <c r="DO8934"/>
    </row>
    <row r="8935" spans="15:119" x14ac:dyDescent="0.25">
      <c r="O8935" s="268" t="s">
        <v>18413</v>
      </c>
      <c r="P8935" s="268" t="s">
        <v>9484</v>
      </c>
      <c r="Q8935" s="269">
        <v>-11.5</v>
      </c>
      <c r="R8935" s="269">
        <v>-11.75</v>
      </c>
      <c r="S8935" s="269">
        <v>-46</v>
      </c>
      <c r="T8935" s="269">
        <v>-46.25</v>
      </c>
      <c r="DO8935"/>
    </row>
    <row r="8936" spans="15:119" x14ac:dyDescent="0.25">
      <c r="O8936" s="268" t="s">
        <v>18414</v>
      </c>
      <c r="P8936" s="268" t="s">
        <v>9484</v>
      </c>
      <c r="Q8936" s="269">
        <v>-11.75</v>
      </c>
      <c r="R8936" s="269">
        <v>-12</v>
      </c>
      <c r="S8936" s="269">
        <v>-46.25</v>
      </c>
      <c r="T8936" s="269">
        <v>-46.5</v>
      </c>
      <c r="DO8936"/>
    </row>
    <row r="8937" spans="15:119" x14ac:dyDescent="0.25">
      <c r="O8937" s="268" t="s">
        <v>18415</v>
      </c>
      <c r="P8937" s="268" t="s">
        <v>9484</v>
      </c>
      <c r="Q8937" s="269">
        <v>-11.75</v>
      </c>
      <c r="R8937" s="269">
        <v>-12</v>
      </c>
      <c r="S8937" s="269">
        <v>-46</v>
      </c>
      <c r="T8937" s="269">
        <v>-46.25</v>
      </c>
      <c r="DO8937"/>
    </row>
    <row r="8938" spans="15:119" x14ac:dyDescent="0.25">
      <c r="O8938" s="268" t="s">
        <v>18416</v>
      </c>
      <c r="P8938" s="268" t="s">
        <v>9482</v>
      </c>
      <c r="Q8938" s="269">
        <v>-11.5</v>
      </c>
      <c r="R8938" s="269">
        <v>-12</v>
      </c>
      <c r="S8938" s="269">
        <v>-45.5</v>
      </c>
      <c r="T8938" s="269">
        <v>-46</v>
      </c>
      <c r="DO8938"/>
    </row>
    <row r="8939" spans="15:119" x14ac:dyDescent="0.25">
      <c r="O8939" s="268" t="s">
        <v>18417</v>
      </c>
      <c r="P8939" s="268" t="s">
        <v>9484</v>
      </c>
      <c r="Q8939" s="269">
        <v>-11.5</v>
      </c>
      <c r="R8939" s="269">
        <v>-11.75</v>
      </c>
      <c r="S8939" s="269">
        <v>-45.75</v>
      </c>
      <c r="T8939" s="269">
        <v>-46</v>
      </c>
      <c r="DO8939"/>
    </row>
    <row r="8940" spans="15:119" x14ac:dyDescent="0.25">
      <c r="O8940" s="268" t="s">
        <v>18418</v>
      </c>
      <c r="P8940" s="268" t="s">
        <v>9484</v>
      </c>
      <c r="Q8940" s="269">
        <v>-11.5</v>
      </c>
      <c r="R8940" s="269">
        <v>-11.75</v>
      </c>
      <c r="S8940" s="269">
        <v>-45.5</v>
      </c>
      <c r="T8940" s="269">
        <v>-45.75</v>
      </c>
      <c r="DO8940"/>
    </row>
    <row r="8941" spans="15:119" x14ac:dyDescent="0.25">
      <c r="O8941" s="268" t="s">
        <v>18419</v>
      </c>
      <c r="P8941" s="268" t="s">
        <v>9484</v>
      </c>
      <c r="Q8941" s="269">
        <v>-11.75</v>
      </c>
      <c r="R8941" s="269">
        <v>-12</v>
      </c>
      <c r="S8941" s="269">
        <v>-45.75</v>
      </c>
      <c r="T8941" s="269">
        <v>-46</v>
      </c>
      <c r="DO8941"/>
    </row>
    <row r="8942" spans="15:119" x14ac:dyDescent="0.25">
      <c r="O8942" s="268" t="s">
        <v>18420</v>
      </c>
      <c r="P8942" s="268" t="s">
        <v>9484</v>
      </c>
      <c r="Q8942" s="269">
        <v>-11.75</v>
      </c>
      <c r="R8942" s="269">
        <v>-12</v>
      </c>
      <c r="S8942" s="269">
        <v>-45.5</v>
      </c>
      <c r="T8942" s="269">
        <v>-45.75</v>
      </c>
      <c r="DO8942"/>
    </row>
    <row r="8943" spans="15:119" x14ac:dyDescent="0.25">
      <c r="O8943" s="268" t="s">
        <v>18421</v>
      </c>
      <c r="P8943" s="268" t="s">
        <v>9482</v>
      </c>
      <c r="Q8943" s="269">
        <v>-11.5</v>
      </c>
      <c r="R8943" s="269">
        <v>-12</v>
      </c>
      <c r="S8943" s="269">
        <v>-45</v>
      </c>
      <c r="T8943" s="269">
        <v>-45.5</v>
      </c>
      <c r="DO8943"/>
    </row>
    <row r="8944" spans="15:119" x14ac:dyDescent="0.25">
      <c r="O8944" s="268" t="s">
        <v>18422</v>
      </c>
      <c r="P8944" s="268" t="s">
        <v>9484</v>
      </c>
      <c r="Q8944" s="269">
        <v>-11.5</v>
      </c>
      <c r="R8944" s="269">
        <v>-11.75</v>
      </c>
      <c r="S8944" s="269">
        <v>-45.25</v>
      </c>
      <c r="T8944" s="269">
        <v>-45.5</v>
      </c>
      <c r="DO8944"/>
    </row>
    <row r="8945" spans="15:119" x14ac:dyDescent="0.25">
      <c r="O8945" s="268" t="s">
        <v>18423</v>
      </c>
      <c r="P8945" s="268" t="s">
        <v>9484</v>
      </c>
      <c r="Q8945" s="269">
        <v>-11.5</v>
      </c>
      <c r="R8945" s="269">
        <v>-11.75</v>
      </c>
      <c r="S8945" s="269">
        <v>-45</v>
      </c>
      <c r="T8945" s="269">
        <v>-45.25</v>
      </c>
      <c r="DO8945"/>
    </row>
    <row r="8946" spans="15:119" x14ac:dyDescent="0.25">
      <c r="O8946" s="268" t="s">
        <v>18424</v>
      </c>
      <c r="P8946" s="268" t="s">
        <v>9484</v>
      </c>
      <c r="Q8946" s="269">
        <v>-11.75</v>
      </c>
      <c r="R8946" s="269">
        <v>-12</v>
      </c>
      <c r="S8946" s="269">
        <v>-45.25</v>
      </c>
      <c r="T8946" s="269">
        <v>-45.5</v>
      </c>
      <c r="DO8946"/>
    </row>
    <row r="8947" spans="15:119" x14ac:dyDescent="0.25">
      <c r="O8947" s="268" t="s">
        <v>18425</v>
      </c>
      <c r="P8947" s="268" t="s">
        <v>9484</v>
      </c>
      <c r="Q8947" s="269">
        <v>-11.75</v>
      </c>
      <c r="R8947" s="269">
        <v>-12</v>
      </c>
      <c r="S8947" s="269">
        <v>-45</v>
      </c>
      <c r="T8947" s="269">
        <v>-45.25</v>
      </c>
      <c r="DO8947"/>
    </row>
    <row r="8948" spans="15:119" x14ac:dyDescent="0.25">
      <c r="O8948" s="268" t="s">
        <v>18426</v>
      </c>
      <c r="P8948" s="268" t="s">
        <v>9478</v>
      </c>
      <c r="Q8948" s="269">
        <v>-10</v>
      </c>
      <c r="R8948" s="269">
        <v>-12</v>
      </c>
      <c r="S8948" s="269">
        <v>-42</v>
      </c>
      <c r="T8948" s="269">
        <v>-45</v>
      </c>
      <c r="DO8948"/>
    </row>
    <row r="8949" spans="15:119" x14ac:dyDescent="0.25">
      <c r="O8949" s="268" t="s">
        <v>18427</v>
      </c>
      <c r="P8949" s="268" t="s">
        <v>9480</v>
      </c>
      <c r="Q8949" s="269">
        <v>-10</v>
      </c>
      <c r="R8949" s="269">
        <v>-11</v>
      </c>
      <c r="S8949" s="269">
        <v>-43.5</v>
      </c>
      <c r="T8949" s="269">
        <v>-45</v>
      </c>
      <c r="DO8949"/>
    </row>
    <row r="8950" spans="15:119" x14ac:dyDescent="0.25">
      <c r="O8950" s="268" t="s">
        <v>18428</v>
      </c>
      <c r="P8950" s="268" t="s">
        <v>9482</v>
      </c>
      <c r="Q8950" s="269">
        <v>-10</v>
      </c>
      <c r="R8950" s="269">
        <v>-10.5</v>
      </c>
      <c r="S8950" s="269">
        <v>-44.5</v>
      </c>
      <c r="T8950" s="269">
        <v>-45</v>
      </c>
      <c r="DO8950"/>
    </row>
    <row r="8951" spans="15:119" x14ac:dyDescent="0.25">
      <c r="O8951" s="268" t="s">
        <v>18429</v>
      </c>
      <c r="P8951" s="268" t="s">
        <v>9484</v>
      </c>
      <c r="Q8951" s="269">
        <v>-10</v>
      </c>
      <c r="R8951" s="269">
        <v>-10.25</v>
      </c>
      <c r="S8951" s="269">
        <v>-44.75</v>
      </c>
      <c r="T8951" s="269">
        <v>-45</v>
      </c>
      <c r="DO8951"/>
    </row>
    <row r="8952" spans="15:119" x14ac:dyDescent="0.25">
      <c r="O8952" s="268" t="s">
        <v>18430</v>
      </c>
      <c r="P8952" s="268" t="s">
        <v>9484</v>
      </c>
      <c r="Q8952" s="269">
        <v>-10</v>
      </c>
      <c r="R8952" s="269">
        <v>-10.25</v>
      </c>
      <c r="S8952" s="269">
        <v>-44.5</v>
      </c>
      <c r="T8952" s="269">
        <v>-44.75</v>
      </c>
      <c r="DO8952"/>
    </row>
    <row r="8953" spans="15:119" x14ac:dyDescent="0.25">
      <c r="O8953" s="268" t="s">
        <v>18431</v>
      </c>
      <c r="P8953" s="268" t="s">
        <v>9484</v>
      </c>
      <c r="Q8953" s="269">
        <v>-10.25</v>
      </c>
      <c r="R8953" s="269">
        <v>-10.5</v>
      </c>
      <c r="S8953" s="269">
        <v>-44.75</v>
      </c>
      <c r="T8953" s="269">
        <v>-45</v>
      </c>
      <c r="DO8953"/>
    </row>
    <row r="8954" spans="15:119" x14ac:dyDescent="0.25">
      <c r="O8954" s="268" t="s">
        <v>18432</v>
      </c>
      <c r="P8954" s="268" t="s">
        <v>9484</v>
      </c>
      <c r="Q8954" s="269">
        <v>-10.25</v>
      </c>
      <c r="R8954" s="269">
        <v>-10.5</v>
      </c>
      <c r="S8954" s="269">
        <v>-44.5</v>
      </c>
      <c r="T8954" s="269">
        <v>-44.75</v>
      </c>
      <c r="DO8954"/>
    </row>
    <row r="8955" spans="15:119" x14ac:dyDescent="0.25">
      <c r="O8955" s="268" t="s">
        <v>18433</v>
      </c>
      <c r="P8955" s="268" t="s">
        <v>9482</v>
      </c>
      <c r="Q8955" s="269">
        <v>-10</v>
      </c>
      <c r="R8955" s="269">
        <v>-10.5</v>
      </c>
      <c r="S8955" s="269">
        <v>-44</v>
      </c>
      <c r="T8955" s="269">
        <v>-44.5</v>
      </c>
      <c r="DO8955"/>
    </row>
    <row r="8956" spans="15:119" x14ac:dyDescent="0.25">
      <c r="O8956" s="268" t="s">
        <v>18434</v>
      </c>
      <c r="P8956" s="268" t="s">
        <v>9484</v>
      </c>
      <c r="Q8956" s="269">
        <v>-10</v>
      </c>
      <c r="R8956" s="269">
        <v>-10.25</v>
      </c>
      <c r="S8956" s="269">
        <v>-44.25</v>
      </c>
      <c r="T8956" s="269">
        <v>-44.5</v>
      </c>
      <c r="DO8956"/>
    </row>
    <row r="8957" spans="15:119" x14ac:dyDescent="0.25">
      <c r="O8957" s="268" t="s">
        <v>18435</v>
      </c>
      <c r="P8957" s="268" t="s">
        <v>9484</v>
      </c>
      <c r="Q8957" s="269">
        <v>-10</v>
      </c>
      <c r="R8957" s="269">
        <v>-10.25</v>
      </c>
      <c r="S8957" s="269">
        <v>-44</v>
      </c>
      <c r="T8957" s="269">
        <v>-44.25</v>
      </c>
      <c r="DO8957"/>
    </row>
    <row r="8958" spans="15:119" x14ac:dyDescent="0.25">
      <c r="O8958" s="268" t="s">
        <v>18436</v>
      </c>
      <c r="P8958" s="268" t="s">
        <v>9484</v>
      </c>
      <c r="Q8958" s="269">
        <v>-10.25</v>
      </c>
      <c r="R8958" s="269">
        <v>-10.5</v>
      </c>
      <c r="S8958" s="269">
        <v>-44.25</v>
      </c>
      <c r="T8958" s="269">
        <v>-44.5</v>
      </c>
      <c r="DO8958"/>
    </row>
    <row r="8959" spans="15:119" x14ac:dyDescent="0.25">
      <c r="O8959" s="268" t="s">
        <v>18437</v>
      </c>
      <c r="P8959" s="268" t="s">
        <v>9484</v>
      </c>
      <c r="Q8959" s="269">
        <v>-10.25</v>
      </c>
      <c r="R8959" s="269">
        <v>-10.5</v>
      </c>
      <c r="S8959" s="269">
        <v>-44</v>
      </c>
      <c r="T8959" s="269">
        <v>-44.25</v>
      </c>
      <c r="DO8959"/>
    </row>
    <row r="8960" spans="15:119" x14ac:dyDescent="0.25">
      <c r="O8960" s="268" t="s">
        <v>18438</v>
      </c>
      <c r="P8960" s="268" t="s">
        <v>9482</v>
      </c>
      <c r="Q8960" s="269">
        <v>-10</v>
      </c>
      <c r="R8960" s="269">
        <v>-10.5</v>
      </c>
      <c r="S8960" s="269">
        <v>-43.5</v>
      </c>
      <c r="T8960" s="269">
        <v>-44</v>
      </c>
      <c r="DO8960"/>
    </row>
    <row r="8961" spans="15:119" x14ac:dyDescent="0.25">
      <c r="O8961" s="268" t="s">
        <v>18439</v>
      </c>
      <c r="P8961" s="268" t="s">
        <v>9484</v>
      </c>
      <c r="Q8961" s="269">
        <v>-10</v>
      </c>
      <c r="R8961" s="269">
        <v>-10.25</v>
      </c>
      <c r="S8961" s="269">
        <v>-43.75</v>
      </c>
      <c r="T8961" s="269">
        <v>-44</v>
      </c>
      <c r="DO8961"/>
    </row>
    <row r="8962" spans="15:119" x14ac:dyDescent="0.25">
      <c r="O8962" s="268" t="s">
        <v>18440</v>
      </c>
      <c r="P8962" s="268" t="s">
        <v>9484</v>
      </c>
      <c r="Q8962" s="269">
        <v>-10</v>
      </c>
      <c r="R8962" s="269">
        <v>-10.25</v>
      </c>
      <c r="S8962" s="269">
        <v>-43.5</v>
      </c>
      <c r="T8962" s="269">
        <v>-43.75</v>
      </c>
      <c r="DO8962"/>
    </row>
    <row r="8963" spans="15:119" x14ac:dyDescent="0.25">
      <c r="O8963" s="268" t="s">
        <v>18441</v>
      </c>
      <c r="P8963" s="268" t="s">
        <v>9484</v>
      </c>
      <c r="Q8963" s="269">
        <v>-10.25</v>
      </c>
      <c r="R8963" s="269">
        <v>-10.5</v>
      </c>
      <c r="S8963" s="269">
        <v>-43.75</v>
      </c>
      <c r="T8963" s="269">
        <v>-44</v>
      </c>
      <c r="DO8963"/>
    </row>
    <row r="8964" spans="15:119" x14ac:dyDescent="0.25">
      <c r="O8964" s="268" t="s">
        <v>18442</v>
      </c>
      <c r="P8964" s="268" t="s">
        <v>9484</v>
      </c>
      <c r="Q8964" s="269">
        <v>-10.25</v>
      </c>
      <c r="R8964" s="269">
        <v>-10.5</v>
      </c>
      <c r="S8964" s="269">
        <v>-43.5</v>
      </c>
      <c r="T8964" s="269">
        <v>-43.75</v>
      </c>
      <c r="DO8964"/>
    </row>
    <row r="8965" spans="15:119" x14ac:dyDescent="0.25">
      <c r="O8965" s="268" t="s">
        <v>18443</v>
      </c>
      <c r="P8965" s="268" t="s">
        <v>9482</v>
      </c>
      <c r="Q8965" s="269">
        <v>-10.5</v>
      </c>
      <c r="R8965" s="269">
        <v>-11</v>
      </c>
      <c r="S8965" s="269">
        <v>-44.5</v>
      </c>
      <c r="T8965" s="269">
        <v>-45</v>
      </c>
      <c r="DO8965"/>
    </row>
    <row r="8966" spans="15:119" x14ac:dyDescent="0.25">
      <c r="O8966" s="268" t="s">
        <v>18444</v>
      </c>
      <c r="P8966" s="268" t="s">
        <v>9484</v>
      </c>
      <c r="Q8966" s="269">
        <v>-10.5</v>
      </c>
      <c r="R8966" s="269">
        <v>-10.75</v>
      </c>
      <c r="S8966" s="269">
        <v>-44.75</v>
      </c>
      <c r="T8966" s="269">
        <v>-45</v>
      </c>
      <c r="DO8966"/>
    </row>
    <row r="8967" spans="15:119" x14ac:dyDescent="0.25">
      <c r="O8967" s="268" t="s">
        <v>18445</v>
      </c>
      <c r="P8967" s="268" t="s">
        <v>9484</v>
      </c>
      <c r="Q8967" s="269">
        <v>-10.5</v>
      </c>
      <c r="R8967" s="269">
        <v>-10.75</v>
      </c>
      <c r="S8967" s="269">
        <v>-44.5</v>
      </c>
      <c r="T8967" s="269">
        <v>-44.75</v>
      </c>
      <c r="DO8967"/>
    </row>
    <row r="8968" spans="15:119" x14ac:dyDescent="0.25">
      <c r="O8968" s="268" t="s">
        <v>18446</v>
      </c>
      <c r="P8968" s="268" t="s">
        <v>9484</v>
      </c>
      <c r="Q8968" s="269">
        <v>-10.75</v>
      </c>
      <c r="R8968" s="269">
        <v>-11</v>
      </c>
      <c r="S8968" s="269">
        <v>-44.75</v>
      </c>
      <c r="T8968" s="269">
        <v>-45</v>
      </c>
      <c r="DO8968"/>
    </row>
    <row r="8969" spans="15:119" x14ac:dyDescent="0.25">
      <c r="O8969" s="268" t="s">
        <v>18447</v>
      </c>
      <c r="P8969" s="268" t="s">
        <v>9484</v>
      </c>
      <c r="Q8969" s="269">
        <v>-10.75</v>
      </c>
      <c r="R8969" s="269">
        <v>-11</v>
      </c>
      <c r="S8969" s="269">
        <v>-44.5</v>
      </c>
      <c r="T8969" s="269">
        <v>-44.75</v>
      </c>
      <c r="DO8969"/>
    </row>
    <row r="8970" spans="15:119" x14ac:dyDescent="0.25">
      <c r="O8970" s="268" t="s">
        <v>18448</v>
      </c>
      <c r="P8970" s="268" t="s">
        <v>9482</v>
      </c>
      <c r="Q8970" s="269">
        <v>-10.5</v>
      </c>
      <c r="R8970" s="269">
        <v>-11</v>
      </c>
      <c r="S8970" s="269">
        <v>-44</v>
      </c>
      <c r="T8970" s="269">
        <v>-44.5</v>
      </c>
      <c r="DO8970"/>
    </row>
    <row r="8971" spans="15:119" x14ac:dyDescent="0.25">
      <c r="O8971" s="268" t="s">
        <v>18449</v>
      </c>
      <c r="P8971" s="268" t="s">
        <v>9484</v>
      </c>
      <c r="Q8971" s="269">
        <v>-10.5</v>
      </c>
      <c r="R8971" s="269">
        <v>-10.75</v>
      </c>
      <c r="S8971" s="269">
        <v>-44.25</v>
      </c>
      <c r="T8971" s="269">
        <v>-44.5</v>
      </c>
      <c r="DO8971"/>
    </row>
    <row r="8972" spans="15:119" x14ac:dyDescent="0.25">
      <c r="O8972" s="268" t="s">
        <v>18450</v>
      </c>
      <c r="P8972" s="268" t="s">
        <v>9484</v>
      </c>
      <c r="Q8972" s="269">
        <v>-10.5</v>
      </c>
      <c r="R8972" s="269">
        <v>-10.75</v>
      </c>
      <c r="S8972" s="269">
        <v>-44</v>
      </c>
      <c r="T8972" s="269">
        <v>-44.25</v>
      </c>
      <c r="DO8972"/>
    </row>
    <row r="8973" spans="15:119" x14ac:dyDescent="0.25">
      <c r="O8973" s="268" t="s">
        <v>18451</v>
      </c>
      <c r="P8973" s="268" t="s">
        <v>9484</v>
      </c>
      <c r="Q8973" s="269">
        <v>-10.75</v>
      </c>
      <c r="R8973" s="269">
        <v>-11</v>
      </c>
      <c r="S8973" s="269">
        <v>-44.25</v>
      </c>
      <c r="T8973" s="269">
        <v>-44.5</v>
      </c>
      <c r="DO8973"/>
    </row>
    <row r="8974" spans="15:119" x14ac:dyDescent="0.25">
      <c r="O8974" s="268" t="s">
        <v>18452</v>
      </c>
      <c r="P8974" s="268" t="s">
        <v>9484</v>
      </c>
      <c r="Q8974" s="269">
        <v>-10.75</v>
      </c>
      <c r="R8974" s="269">
        <v>-11</v>
      </c>
      <c r="S8974" s="269">
        <v>-44</v>
      </c>
      <c r="T8974" s="269">
        <v>-44.25</v>
      </c>
      <c r="DO8974"/>
    </row>
    <row r="8975" spans="15:119" x14ac:dyDescent="0.25">
      <c r="O8975" s="268" t="s">
        <v>18453</v>
      </c>
      <c r="P8975" s="268" t="s">
        <v>9482</v>
      </c>
      <c r="Q8975" s="269">
        <v>-10.5</v>
      </c>
      <c r="R8975" s="269">
        <v>-11</v>
      </c>
      <c r="S8975" s="269">
        <v>-43.5</v>
      </c>
      <c r="T8975" s="269">
        <v>-44</v>
      </c>
      <c r="DO8975"/>
    </row>
    <row r="8976" spans="15:119" x14ac:dyDescent="0.25">
      <c r="O8976" s="268" t="s">
        <v>18454</v>
      </c>
      <c r="P8976" s="268" t="s">
        <v>9484</v>
      </c>
      <c r="Q8976" s="269">
        <v>-10.5</v>
      </c>
      <c r="R8976" s="269">
        <v>-10.75</v>
      </c>
      <c r="S8976" s="269">
        <v>-43.75</v>
      </c>
      <c r="T8976" s="269">
        <v>-44</v>
      </c>
      <c r="DO8976"/>
    </row>
    <row r="8977" spans="15:119" x14ac:dyDescent="0.25">
      <c r="O8977" s="268" t="s">
        <v>18455</v>
      </c>
      <c r="P8977" s="268" t="s">
        <v>9484</v>
      </c>
      <c r="Q8977" s="269">
        <v>-10.5</v>
      </c>
      <c r="R8977" s="269">
        <v>-10.75</v>
      </c>
      <c r="S8977" s="269">
        <v>-43.5</v>
      </c>
      <c r="T8977" s="269">
        <v>-43.75</v>
      </c>
      <c r="DO8977"/>
    </row>
    <row r="8978" spans="15:119" x14ac:dyDescent="0.25">
      <c r="O8978" s="268" t="s">
        <v>18456</v>
      </c>
      <c r="P8978" s="268" t="s">
        <v>9484</v>
      </c>
      <c r="Q8978" s="269">
        <v>-10.75</v>
      </c>
      <c r="R8978" s="269">
        <v>-11</v>
      </c>
      <c r="S8978" s="269">
        <v>-43.75</v>
      </c>
      <c r="T8978" s="269">
        <v>-44</v>
      </c>
      <c r="DO8978"/>
    </row>
    <row r="8979" spans="15:119" x14ac:dyDescent="0.25">
      <c r="O8979" s="268" t="s">
        <v>18457</v>
      </c>
      <c r="P8979" s="268" t="s">
        <v>9484</v>
      </c>
      <c r="Q8979" s="269">
        <v>-10.75</v>
      </c>
      <c r="R8979" s="269">
        <v>-11</v>
      </c>
      <c r="S8979" s="269">
        <v>-43.5</v>
      </c>
      <c r="T8979" s="269">
        <v>-43.75</v>
      </c>
      <c r="DO8979"/>
    </row>
    <row r="8980" spans="15:119" x14ac:dyDescent="0.25">
      <c r="O8980" s="268" t="s">
        <v>18458</v>
      </c>
      <c r="P8980" s="268" t="s">
        <v>9480</v>
      </c>
      <c r="Q8980" s="269">
        <v>-10</v>
      </c>
      <c r="R8980" s="269">
        <v>-11</v>
      </c>
      <c r="S8980" s="269">
        <v>-42</v>
      </c>
      <c r="T8980" s="269">
        <v>-43.5</v>
      </c>
      <c r="DO8980"/>
    </row>
    <row r="8981" spans="15:119" x14ac:dyDescent="0.25">
      <c r="O8981" s="268" t="s">
        <v>18459</v>
      </c>
      <c r="P8981" s="268" t="s">
        <v>9482</v>
      </c>
      <c r="Q8981" s="269">
        <v>-10</v>
      </c>
      <c r="R8981" s="269">
        <v>-10.5</v>
      </c>
      <c r="S8981" s="269">
        <v>-43</v>
      </c>
      <c r="T8981" s="269">
        <v>-43.5</v>
      </c>
      <c r="DO8981"/>
    </row>
    <row r="8982" spans="15:119" x14ac:dyDescent="0.25">
      <c r="O8982" s="268" t="s">
        <v>18460</v>
      </c>
      <c r="P8982" s="268" t="s">
        <v>9484</v>
      </c>
      <c r="Q8982" s="269">
        <v>-10</v>
      </c>
      <c r="R8982" s="269">
        <v>-10.25</v>
      </c>
      <c r="S8982" s="269">
        <v>-43.25</v>
      </c>
      <c r="T8982" s="269">
        <v>-43.5</v>
      </c>
      <c r="DO8982"/>
    </row>
    <row r="8983" spans="15:119" x14ac:dyDescent="0.25">
      <c r="O8983" s="268" t="s">
        <v>18461</v>
      </c>
      <c r="P8983" s="268" t="s">
        <v>9484</v>
      </c>
      <c r="Q8983" s="269">
        <v>-10</v>
      </c>
      <c r="R8983" s="269">
        <v>-10.25</v>
      </c>
      <c r="S8983" s="269">
        <v>-43</v>
      </c>
      <c r="T8983" s="269">
        <v>-43.25</v>
      </c>
      <c r="DO8983"/>
    </row>
    <row r="8984" spans="15:119" x14ac:dyDescent="0.25">
      <c r="O8984" s="268" t="s">
        <v>18462</v>
      </c>
      <c r="P8984" s="268" t="s">
        <v>9484</v>
      </c>
      <c r="Q8984" s="269">
        <v>-10.25</v>
      </c>
      <c r="R8984" s="269">
        <v>-10.5</v>
      </c>
      <c r="S8984" s="269">
        <v>-43.25</v>
      </c>
      <c r="T8984" s="269">
        <v>-43.5</v>
      </c>
      <c r="DO8984"/>
    </row>
    <row r="8985" spans="15:119" x14ac:dyDescent="0.25">
      <c r="O8985" s="268" t="s">
        <v>18463</v>
      </c>
      <c r="P8985" s="268" t="s">
        <v>9484</v>
      </c>
      <c r="Q8985" s="269">
        <v>-10.25</v>
      </c>
      <c r="R8985" s="269">
        <v>-10.5</v>
      </c>
      <c r="S8985" s="269">
        <v>-43</v>
      </c>
      <c r="T8985" s="269">
        <v>-43.25</v>
      </c>
      <c r="DO8985"/>
    </row>
    <row r="8986" spans="15:119" x14ac:dyDescent="0.25">
      <c r="O8986" s="268" t="s">
        <v>18464</v>
      </c>
      <c r="P8986" s="268" t="s">
        <v>9482</v>
      </c>
      <c r="Q8986" s="269">
        <v>-10</v>
      </c>
      <c r="R8986" s="269">
        <v>-10.5</v>
      </c>
      <c r="S8986" s="269">
        <v>-42.5</v>
      </c>
      <c r="T8986" s="269">
        <v>-43</v>
      </c>
      <c r="DO8986"/>
    </row>
    <row r="8987" spans="15:119" x14ac:dyDescent="0.25">
      <c r="O8987" s="268" t="s">
        <v>18465</v>
      </c>
      <c r="P8987" s="268" t="s">
        <v>9484</v>
      </c>
      <c r="Q8987" s="269">
        <v>-10</v>
      </c>
      <c r="R8987" s="269">
        <v>-10.25</v>
      </c>
      <c r="S8987" s="269">
        <v>-42.75</v>
      </c>
      <c r="T8987" s="269">
        <v>-43</v>
      </c>
      <c r="DO8987"/>
    </row>
    <row r="8988" spans="15:119" x14ac:dyDescent="0.25">
      <c r="O8988" s="268" t="s">
        <v>18466</v>
      </c>
      <c r="P8988" s="268" t="s">
        <v>9484</v>
      </c>
      <c r="Q8988" s="269">
        <v>-10</v>
      </c>
      <c r="R8988" s="269">
        <v>-10.25</v>
      </c>
      <c r="S8988" s="269">
        <v>-42.5</v>
      </c>
      <c r="T8988" s="269">
        <v>-42.75</v>
      </c>
      <c r="DO8988"/>
    </row>
    <row r="8989" spans="15:119" x14ac:dyDescent="0.25">
      <c r="O8989" s="268" t="s">
        <v>18467</v>
      </c>
      <c r="P8989" s="268" t="s">
        <v>9484</v>
      </c>
      <c r="Q8989" s="269">
        <v>-10.25</v>
      </c>
      <c r="R8989" s="269">
        <v>-10.5</v>
      </c>
      <c r="S8989" s="269">
        <v>-42.75</v>
      </c>
      <c r="T8989" s="269">
        <v>-43</v>
      </c>
      <c r="DO8989"/>
    </row>
    <row r="8990" spans="15:119" x14ac:dyDescent="0.25">
      <c r="O8990" s="268" t="s">
        <v>18468</v>
      </c>
      <c r="P8990" s="268" t="s">
        <v>9484</v>
      </c>
      <c r="Q8990" s="269">
        <v>-10.25</v>
      </c>
      <c r="R8990" s="269">
        <v>-10.5</v>
      </c>
      <c r="S8990" s="269">
        <v>-42.5</v>
      </c>
      <c r="T8990" s="269">
        <v>-42.75</v>
      </c>
      <c r="DO8990"/>
    </row>
    <row r="8991" spans="15:119" x14ac:dyDescent="0.25">
      <c r="O8991" s="268" t="s">
        <v>18469</v>
      </c>
      <c r="P8991" s="268" t="s">
        <v>9482</v>
      </c>
      <c r="Q8991" s="269">
        <v>-10</v>
      </c>
      <c r="R8991" s="269">
        <v>-10.5</v>
      </c>
      <c r="S8991" s="269">
        <v>-42</v>
      </c>
      <c r="T8991" s="269">
        <v>-42.5</v>
      </c>
      <c r="DO8991"/>
    </row>
    <row r="8992" spans="15:119" x14ac:dyDescent="0.25">
      <c r="O8992" s="268" t="s">
        <v>18470</v>
      </c>
      <c r="P8992" s="268" t="s">
        <v>9484</v>
      </c>
      <c r="Q8992" s="269">
        <v>-10</v>
      </c>
      <c r="R8992" s="269">
        <v>-10.25</v>
      </c>
      <c r="S8992" s="269">
        <v>-42.25</v>
      </c>
      <c r="T8992" s="269">
        <v>-42.5</v>
      </c>
      <c r="DO8992"/>
    </row>
    <row r="8993" spans="15:119" x14ac:dyDescent="0.25">
      <c r="O8993" s="268" t="s">
        <v>18471</v>
      </c>
      <c r="P8993" s="268" t="s">
        <v>9484</v>
      </c>
      <c r="Q8993" s="269">
        <v>-10</v>
      </c>
      <c r="R8993" s="269">
        <v>-10.25</v>
      </c>
      <c r="S8993" s="269">
        <v>-42</v>
      </c>
      <c r="T8993" s="269">
        <v>-42.25</v>
      </c>
      <c r="DO8993"/>
    </row>
    <row r="8994" spans="15:119" x14ac:dyDescent="0.25">
      <c r="O8994" s="268" t="s">
        <v>18472</v>
      </c>
      <c r="P8994" s="268" t="s">
        <v>9484</v>
      </c>
      <c r="Q8994" s="269">
        <v>-10.25</v>
      </c>
      <c r="R8994" s="269">
        <v>-10.5</v>
      </c>
      <c r="S8994" s="269">
        <v>-42.25</v>
      </c>
      <c r="T8994" s="269">
        <v>-42.5</v>
      </c>
      <c r="DO8994"/>
    </row>
    <row r="8995" spans="15:119" x14ac:dyDescent="0.25">
      <c r="O8995" s="268" t="s">
        <v>18473</v>
      </c>
      <c r="P8995" s="268" t="s">
        <v>9484</v>
      </c>
      <c r="Q8995" s="269">
        <v>-10.25</v>
      </c>
      <c r="R8995" s="269">
        <v>-10.5</v>
      </c>
      <c r="S8995" s="269">
        <v>-42</v>
      </c>
      <c r="T8995" s="269">
        <v>-42.25</v>
      </c>
      <c r="DO8995"/>
    </row>
    <row r="8996" spans="15:119" x14ac:dyDescent="0.25">
      <c r="O8996" s="268" t="s">
        <v>18474</v>
      </c>
      <c r="P8996" s="268" t="s">
        <v>9482</v>
      </c>
      <c r="Q8996" s="269">
        <v>-10.5</v>
      </c>
      <c r="R8996" s="269">
        <v>-11</v>
      </c>
      <c r="S8996" s="269">
        <v>-43</v>
      </c>
      <c r="T8996" s="269">
        <v>-43.5</v>
      </c>
      <c r="DO8996"/>
    </row>
    <row r="8997" spans="15:119" x14ac:dyDescent="0.25">
      <c r="O8997" s="268" t="s">
        <v>18475</v>
      </c>
      <c r="P8997" s="268" t="s">
        <v>9484</v>
      </c>
      <c r="Q8997" s="269">
        <v>-10.5</v>
      </c>
      <c r="R8997" s="269">
        <v>-10.75</v>
      </c>
      <c r="S8997" s="269">
        <v>-43.25</v>
      </c>
      <c r="T8997" s="269">
        <v>-43.5</v>
      </c>
      <c r="DO8997"/>
    </row>
    <row r="8998" spans="15:119" x14ac:dyDescent="0.25">
      <c r="O8998" s="268" t="s">
        <v>18476</v>
      </c>
      <c r="P8998" s="268" t="s">
        <v>9484</v>
      </c>
      <c r="Q8998" s="269">
        <v>-10.5</v>
      </c>
      <c r="R8998" s="269">
        <v>-10.75</v>
      </c>
      <c r="S8998" s="269">
        <v>-43</v>
      </c>
      <c r="T8998" s="269">
        <v>-43.25</v>
      </c>
      <c r="DO8998"/>
    </row>
    <row r="8999" spans="15:119" x14ac:dyDescent="0.25">
      <c r="O8999" s="268" t="s">
        <v>18477</v>
      </c>
      <c r="P8999" s="268" t="s">
        <v>9484</v>
      </c>
      <c r="Q8999" s="269">
        <v>-10.75</v>
      </c>
      <c r="R8999" s="269">
        <v>-11</v>
      </c>
      <c r="S8999" s="269">
        <v>-43.25</v>
      </c>
      <c r="T8999" s="269">
        <v>-43.5</v>
      </c>
      <c r="DO8999"/>
    </row>
    <row r="9000" spans="15:119" x14ac:dyDescent="0.25">
      <c r="O9000" s="268" t="s">
        <v>18478</v>
      </c>
      <c r="P9000" s="268" t="s">
        <v>9484</v>
      </c>
      <c r="Q9000" s="269">
        <v>-10.75</v>
      </c>
      <c r="R9000" s="269">
        <v>-11</v>
      </c>
      <c r="S9000" s="269">
        <v>-43</v>
      </c>
      <c r="T9000" s="269">
        <v>-43.25</v>
      </c>
      <c r="DO9000"/>
    </row>
    <row r="9001" spans="15:119" x14ac:dyDescent="0.25">
      <c r="O9001" s="268" t="s">
        <v>18479</v>
      </c>
      <c r="P9001" s="268" t="s">
        <v>9482</v>
      </c>
      <c r="Q9001" s="269">
        <v>-10.5</v>
      </c>
      <c r="R9001" s="269">
        <v>-11</v>
      </c>
      <c r="S9001" s="269">
        <v>-42.5</v>
      </c>
      <c r="T9001" s="269">
        <v>-43</v>
      </c>
      <c r="DO9001"/>
    </row>
    <row r="9002" spans="15:119" x14ac:dyDescent="0.25">
      <c r="O9002" s="268" t="s">
        <v>18480</v>
      </c>
      <c r="P9002" s="268" t="s">
        <v>9484</v>
      </c>
      <c r="Q9002" s="269">
        <v>-10.5</v>
      </c>
      <c r="R9002" s="269">
        <v>-10.75</v>
      </c>
      <c r="S9002" s="269">
        <v>-42.75</v>
      </c>
      <c r="T9002" s="269">
        <v>-43</v>
      </c>
      <c r="DO9002"/>
    </row>
    <row r="9003" spans="15:119" x14ac:dyDescent="0.25">
      <c r="O9003" s="268" t="s">
        <v>18481</v>
      </c>
      <c r="P9003" s="268" t="s">
        <v>9484</v>
      </c>
      <c r="Q9003" s="269">
        <v>-10.5</v>
      </c>
      <c r="R9003" s="269">
        <v>-10.75</v>
      </c>
      <c r="S9003" s="269">
        <v>-42.5</v>
      </c>
      <c r="T9003" s="269">
        <v>-42.75</v>
      </c>
      <c r="DO9003"/>
    </row>
    <row r="9004" spans="15:119" x14ac:dyDescent="0.25">
      <c r="O9004" s="268" t="s">
        <v>18482</v>
      </c>
      <c r="P9004" s="268" t="s">
        <v>9484</v>
      </c>
      <c r="Q9004" s="269">
        <v>-10.75</v>
      </c>
      <c r="R9004" s="269">
        <v>-11</v>
      </c>
      <c r="S9004" s="269">
        <v>-42.75</v>
      </c>
      <c r="T9004" s="269">
        <v>-43</v>
      </c>
      <c r="DO9004"/>
    </row>
    <row r="9005" spans="15:119" x14ac:dyDescent="0.25">
      <c r="O9005" s="268" t="s">
        <v>18483</v>
      </c>
      <c r="P9005" s="268" t="s">
        <v>9484</v>
      </c>
      <c r="Q9005" s="269">
        <v>-10.75</v>
      </c>
      <c r="R9005" s="269">
        <v>-11</v>
      </c>
      <c r="S9005" s="269">
        <v>-42.5</v>
      </c>
      <c r="T9005" s="269">
        <v>-42.75</v>
      </c>
      <c r="DO9005"/>
    </row>
    <row r="9006" spans="15:119" x14ac:dyDescent="0.25">
      <c r="O9006" s="268" t="s">
        <v>18484</v>
      </c>
      <c r="P9006" s="268" t="s">
        <v>9482</v>
      </c>
      <c r="Q9006" s="269">
        <v>-10.5</v>
      </c>
      <c r="R9006" s="269">
        <v>-11</v>
      </c>
      <c r="S9006" s="269">
        <v>-42</v>
      </c>
      <c r="T9006" s="269">
        <v>-42.5</v>
      </c>
      <c r="DO9006"/>
    </row>
    <row r="9007" spans="15:119" x14ac:dyDescent="0.25">
      <c r="O9007" s="268" t="s">
        <v>18485</v>
      </c>
      <c r="P9007" s="268" t="s">
        <v>9484</v>
      </c>
      <c r="Q9007" s="269">
        <v>-10.5</v>
      </c>
      <c r="R9007" s="269">
        <v>-10.75</v>
      </c>
      <c r="S9007" s="269">
        <v>-42.25</v>
      </c>
      <c r="T9007" s="269">
        <v>-42.5</v>
      </c>
      <c r="DO9007"/>
    </row>
    <row r="9008" spans="15:119" x14ac:dyDescent="0.25">
      <c r="O9008" s="268" t="s">
        <v>18486</v>
      </c>
      <c r="P9008" s="268" t="s">
        <v>9484</v>
      </c>
      <c r="Q9008" s="269">
        <v>-10.5</v>
      </c>
      <c r="R9008" s="269">
        <v>-10.75</v>
      </c>
      <c r="S9008" s="269">
        <v>-42</v>
      </c>
      <c r="T9008" s="269">
        <v>-42.25</v>
      </c>
      <c r="DO9008"/>
    </row>
    <row r="9009" spans="15:119" x14ac:dyDescent="0.25">
      <c r="O9009" s="268" t="s">
        <v>18487</v>
      </c>
      <c r="P9009" s="268" t="s">
        <v>9484</v>
      </c>
      <c r="Q9009" s="269">
        <v>-10.75</v>
      </c>
      <c r="R9009" s="269">
        <v>-11</v>
      </c>
      <c r="S9009" s="269">
        <v>-42.25</v>
      </c>
      <c r="T9009" s="269">
        <v>-42.5</v>
      </c>
      <c r="DO9009"/>
    </row>
    <row r="9010" spans="15:119" x14ac:dyDescent="0.25">
      <c r="O9010" s="268" t="s">
        <v>18488</v>
      </c>
      <c r="P9010" s="268" t="s">
        <v>9484</v>
      </c>
      <c r="Q9010" s="269">
        <v>-10.75</v>
      </c>
      <c r="R9010" s="269">
        <v>-11</v>
      </c>
      <c r="S9010" s="269">
        <v>-42</v>
      </c>
      <c r="T9010" s="269">
        <v>-42.25</v>
      </c>
      <c r="DO9010"/>
    </row>
    <row r="9011" spans="15:119" x14ac:dyDescent="0.25">
      <c r="O9011" s="268" t="s">
        <v>18489</v>
      </c>
      <c r="P9011" s="268" t="s">
        <v>9480</v>
      </c>
      <c r="Q9011" s="269">
        <v>-11</v>
      </c>
      <c r="R9011" s="269">
        <v>-12</v>
      </c>
      <c r="S9011" s="269">
        <v>-43.5</v>
      </c>
      <c r="T9011" s="269">
        <v>-45</v>
      </c>
      <c r="DO9011"/>
    </row>
    <row r="9012" spans="15:119" x14ac:dyDescent="0.25">
      <c r="O9012" s="268" t="s">
        <v>18490</v>
      </c>
      <c r="P9012" s="268" t="s">
        <v>9482</v>
      </c>
      <c r="Q9012" s="269">
        <v>-11</v>
      </c>
      <c r="R9012" s="269">
        <v>-11.5</v>
      </c>
      <c r="S9012" s="269">
        <v>-44.5</v>
      </c>
      <c r="T9012" s="269">
        <v>-45</v>
      </c>
      <c r="DO9012"/>
    </row>
    <row r="9013" spans="15:119" x14ac:dyDescent="0.25">
      <c r="O9013" s="268" t="s">
        <v>18491</v>
      </c>
      <c r="P9013" s="268" t="s">
        <v>9484</v>
      </c>
      <c r="Q9013" s="269">
        <v>-11</v>
      </c>
      <c r="R9013" s="269">
        <v>-11.25</v>
      </c>
      <c r="S9013" s="269">
        <v>-44.75</v>
      </c>
      <c r="T9013" s="269">
        <v>-45</v>
      </c>
      <c r="DO9013"/>
    </row>
    <row r="9014" spans="15:119" x14ac:dyDescent="0.25">
      <c r="O9014" s="268" t="s">
        <v>18492</v>
      </c>
      <c r="P9014" s="268" t="s">
        <v>9484</v>
      </c>
      <c r="Q9014" s="269">
        <v>-11</v>
      </c>
      <c r="R9014" s="269">
        <v>-11.25</v>
      </c>
      <c r="S9014" s="269">
        <v>-44.5</v>
      </c>
      <c r="T9014" s="269">
        <v>-44.75</v>
      </c>
      <c r="DO9014"/>
    </row>
    <row r="9015" spans="15:119" x14ac:dyDescent="0.25">
      <c r="O9015" s="268" t="s">
        <v>18493</v>
      </c>
      <c r="P9015" s="268" t="s">
        <v>9484</v>
      </c>
      <c r="Q9015" s="269">
        <v>-11.25</v>
      </c>
      <c r="R9015" s="269">
        <v>-11.5</v>
      </c>
      <c r="S9015" s="269">
        <v>-44.75</v>
      </c>
      <c r="T9015" s="269">
        <v>-45</v>
      </c>
      <c r="DO9015"/>
    </row>
    <row r="9016" spans="15:119" x14ac:dyDescent="0.25">
      <c r="O9016" s="268" t="s">
        <v>18494</v>
      </c>
      <c r="P9016" s="268" t="s">
        <v>9484</v>
      </c>
      <c r="Q9016" s="269">
        <v>-11.25</v>
      </c>
      <c r="R9016" s="269">
        <v>-11.5</v>
      </c>
      <c r="S9016" s="269">
        <v>-44.5</v>
      </c>
      <c r="T9016" s="269">
        <v>-44.75</v>
      </c>
      <c r="DO9016"/>
    </row>
    <row r="9017" spans="15:119" x14ac:dyDescent="0.25">
      <c r="O9017" s="268" t="s">
        <v>18495</v>
      </c>
      <c r="P9017" s="268" t="s">
        <v>9482</v>
      </c>
      <c r="Q9017" s="269">
        <v>-11</v>
      </c>
      <c r="R9017" s="269">
        <v>-11.5</v>
      </c>
      <c r="S9017" s="269">
        <v>-44</v>
      </c>
      <c r="T9017" s="269">
        <v>-44.5</v>
      </c>
      <c r="DO9017"/>
    </row>
    <row r="9018" spans="15:119" x14ac:dyDescent="0.25">
      <c r="O9018" s="268" t="s">
        <v>18496</v>
      </c>
      <c r="P9018" s="268" t="s">
        <v>9484</v>
      </c>
      <c r="Q9018" s="269">
        <v>-11</v>
      </c>
      <c r="R9018" s="269">
        <v>-11.25</v>
      </c>
      <c r="S9018" s="269">
        <v>-44.25</v>
      </c>
      <c r="T9018" s="269">
        <v>-44.5</v>
      </c>
      <c r="DO9018"/>
    </row>
    <row r="9019" spans="15:119" x14ac:dyDescent="0.25">
      <c r="O9019" s="268" t="s">
        <v>18497</v>
      </c>
      <c r="P9019" s="268" t="s">
        <v>9484</v>
      </c>
      <c r="Q9019" s="269">
        <v>-11</v>
      </c>
      <c r="R9019" s="269">
        <v>-11.25</v>
      </c>
      <c r="S9019" s="269">
        <v>-44</v>
      </c>
      <c r="T9019" s="269">
        <v>-44.25</v>
      </c>
      <c r="DO9019"/>
    </row>
    <row r="9020" spans="15:119" x14ac:dyDescent="0.25">
      <c r="O9020" s="268" t="s">
        <v>18498</v>
      </c>
      <c r="P9020" s="268" t="s">
        <v>9484</v>
      </c>
      <c r="Q9020" s="269">
        <v>-11.25</v>
      </c>
      <c r="R9020" s="269">
        <v>-11.5</v>
      </c>
      <c r="S9020" s="269">
        <v>-44.25</v>
      </c>
      <c r="T9020" s="269">
        <v>-44.5</v>
      </c>
      <c r="DO9020"/>
    </row>
    <row r="9021" spans="15:119" x14ac:dyDescent="0.25">
      <c r="O9021" s="268" t="s">
        <v>18499</v>
      </c>
      <c r="P9021" s="268" t="s">
        <v>9484</v>
      </c>
      <c r="Q9021" s="269">
        <v>-11.25</v>
      </c>
      <c r="R9021" s="269">
        <v>-11.5</v>
      </c>
      <c r="S9021" s="269">
        <v>-44</v>
      </c>
      <c r="T9021" s="269">
        <v>-44.25</v>
      </c>
      <c r="DO9021"/>
    </row>
    <row r="9022" spans="15:119" x14ac:dyDescent="0.25">
      <c r="O9022" s="268" t="s">
        <v>18500</v>
      </c>
      <c r="P9022" s="268" t="s">
        <v>9482</v>
      </c>
      <c r="Q9022" s="269">
        <v>-11</v>
      </c>
      <c r="R9022" s="269">
        <v>-11.5</v>
      </c>
      <c r="S9022" s="269">
        <v>-43.5</v>
      </c>
      <c r="T9022" s="269">
        <v>-44</v>
      </c>
      <c r="DO9022"/>
    </row>
    <row r="9023" spans="15:119" x14ac:dyDescent="0.25">
      <c r="O9023" s="268" t="s">
        <v>18501</v>
      </c>
      <c r="P9023" s="268" t="s">
        <v>9484</v>
      </c>
      <c r="Q9023" s="269">
        <v>-11</v>
      </c>
      <c r="R9023" s="269">
        <v>-11.25</v>
      </c>
      <c r="S9023" s="269">
        <v>-43.75</v>
      </c>
      <c r="T9023" s="269">
        <v>-44</v>
      </c>
      <c r="DO9023"/>
    </row>
    <row r="9024" spans="15:119" x14ac:dyDescent="0.25">
      <c r="O9024" s="268" t="s">
        <v>18502</v>
      </c>
      <c r="P9024" s="268" t="s">
        <v>9484</v>
      </c>
      <c r="Q9024" s="269">
        <v>-11</v>
      </c>
      <c r="R9024" s="269">
        <v>-11.25</v>
      </c>
      <c r="S9024" s="269">
        <v>-43.5</v>
      </c>
      <c r="T9024" s="269">
        <v>-43.75</v>
      </c>
      <c r="DO9024"/>
    </row>
    <row r="9025" spans="15:119" x14ac:dyDescent="0.25">
      <c r="O9025" s="268" t="s">
        <v>18503</v>
      </c>
      <c r="P9025" s="268" t="s">
        <v>9484</v>
      </c>
      <c r="Q9025" s="269">
        <v>-11.25</v>
      </c>
      <c r="R9025" s="269">
        <v>-11.5</v>
      </c>
      <c r="S9025" s="269">
        <v>-43.75</v>
      </c>
      <c r="T9025" s="269">
        <v>-44</v>
      </c>
      <c r="DO9025"/>
    </row>
    <row r="9026" spans="15:119" x14ac:dyDescent="0.25">
      <c r="O9026" s="268" t="s">
        <v>18504</v>
      </c>
      <c r="P9026" s="268" t="s">
        <v>9484</v>
      </c>
      <c r="Q9026" s="269">
        <v>-11.25</v>
      </c>
      <c r="R9026" s="269">
        <v>-11.5</v>
      </c>
      <c r="S9026" s="269">
        <v>-43.5</v>
      </c>
      <c r="T9026" s="269">
        <v>-43.75</v>
      </c>
      <c r="DO9026"/>
    </row>
    <row r="9027" spans="15:119" x14ac:dyDescent="0.25">
      <c r="O9027" s="268" t="s">
        <v>18505</v>
      </c>
      <c r="P9027" s="268" t="s">
        <v>9482</v>
      </c>
      <c r="Q9027" s="269">
        <v>-11.5</v>
      </c>
      <c r="R9027" s="269">
        <v>-12</v>
      </c>
      <c r="S9027" s="269">
        <v>-44.5</v>
      </c>
      <c r="T9027" s="269">
        <v>-45</v>
      </c>
      <c r="DO9027"/>
    </row>
    <row r="9028" spans="15:119" x14ac:dyDescent="0.25">
      <c r="O9028" s="268" t="s">
        <v>18506</v>
      </c>
      <c r="P9028" s="268" t="s">
        <v>9484</v>
      </c>
      <c r="Q9028" s="269">
        <v>-11.5</v>
      </c>
      <c r="R9028" s="269">
        <v>-11.75</v>
      </c>
      <c r="S9028" s="269">
        <v>-44.75</v>
      </c>
      <c r="T9028" s="269">
        <v>-45</v>
      </c>
      <c r="DO9028"/>
    </row>
    <row r="9029" spans="15:119" x14ac:dyDescent="0.25">
      <c r="O9029" s="268" t="s">
        <v>18507</v>
      </c>
      <c r="P9029" s="268" t="s">
        <v>9484</v>
      </c>
      <c r="Q9029" s="269">
        <v>-11.5</v>
      </c>
      <c r="R9029" s="269">
        <v>-11.75</v>
      </c>
      <c r="S9029" s="269">
        <v>-44.5</v>
      </c>
      <c r="T9029" s="269">
        <v>-44.75</v>
      </c>
      <c r="DO9029"/>
    </row>
    <row r="9030" spans="15:119" x14ac:dyDescent="0.25">
      <c r="O9030" s="268" t="s">
        <v>18508</v>
      </c>
      <c r="P9030" s="268" t="s">
        <v>9484</v>
      </c>
      <c r="Q9030" s="269">
        <v>-11.75</v>
      </c>
      <c r="R9030" s="269">
        <v>-12</v>
      </c>
      <c r="S9030" s="269">
        <v>-44.75</v>
      </c>
      <c r="T9030" s="269">
        <v>-45</v>
      </c>
      <c r="DO9030"/>
    </row>
    <row r="9031" spans="15:119" x14ac:dyDescent="0.25">
      <c r="O9031" s="268" t="s">
        <v>18509</v>
      </c>
      <c r="P9031" s="268" t="s">
        <v>9484</v>
      </c>
      <c r="Q9031" s="269">
        <v>-11.75</v>
      </c>
      <c r="R9031" s="269">
        <v>-12</v>
      </c>
      <c r="S9031" s="269">
        <v>-44.5</v>
      </c>
      <c r="T9031" s="269">
        <v>-44.75</v>
      </c>
      <c r="DO9031"/>
    </row>
    <row r="9032" spans="15:119" x14ac:dyDescent="0.25">
      <c r="O9032" s="268" t="s">
        <v>18510</v>
      </c>
      <c r="P9032" s="268" t="s">
        <v>9482</v>
      </c>
      <c r="Q9032" s="269">
        <v>-11.5</v>
      </c>
      <c r="R9032" s="269">
        <v>-12</v>
      </c>
      <c r="S9032" s="269">
        <v>-44</v>
      </c>
      <c r="T9032" s="269">
        <v>-44.5</v>
      </c>
      <c r="DO9032"/>
    </row>
    <row r="9033" spans="15:119" x14ac:dyDescent="0.25">
      <c r="O9033" s="268" t="s">
        <v>18511</v>
      </c>
      <c r="P9033" s="268" t="s">
        <v>9484</v>
      </c>
      <c r="Q9033" s="269">
        <v>-11.5</v>
      </c>
      <c r="R9033" s="269">
        <v>-11.75</v>
      </c>
      <c r="S9033" s="269">
        <v>-44.25</v>
      </c>
      <c r="T9033" s="269">
        <v>-44.5</v>
      </c>
      <c r="DO9033"/>
    </row>
    <row r="9034" spans="15:119" x14ac:dyDescent="0.25">
      <c r="O9034" s="268" t="s">
        <v>18512</v>
      </c>
      <c r="P9034" s="268" t="s">
        <v>9484</v>
      </c>
      <c r="Q9034" s="269">
        <v>-11.5</v>
      </c>
      <c r="R9034" s="269">
        <v>-11.75</v>
      </c>
      <c r="S9034" s="269">
        <v>-44</v>
      </c>
      <c r="T9034" s="269">
        <v>-44.25</v>
      </c>
      <c r="DO9034"/>
    </row>
    <row r="9035" spans="15:119" x14ac:dyDescent="0.25">
      <c r="O9035" s="268" t="s">
        <v>18513</v>
      </c>
      <c r="P9035" s="268" t="s">
        <v>9484</v>
      </c>
      <c r="Q9035" s="269">
        <v>-11.75</v>
      </c>
      <c r="R9035" s="269">
        <v>-12</v>
      </c>
      <c r="S9035" s="269">
        <v>-44.25</v>
      </c>
      <c r="T9035" s="269">
        <v>-44.5</v>
      </c>
      <c r="DO9035"/>
    </row>
    <row r="9036" spans="15:119" x14ac:dyDescent="0.25">
      <c r="O9036" s="268" t="s">
        <v>18514</v>
      </c>
      <c r="P9036" s="268" t="s">
        <v>9484</v>
      </c>
      <c r="Q9036" s="269">
        <v>-11.75</v>
      </c>
      <c r="R9036" s="269">
        <v>-12</v>
      </c>
      <c r="S9036" s="269">
        <v>-44</v>
      </c>
      <c r="T9036" s="269">
        <v>-44.25</v>
      </c>
      <c r="DO9036"/>
    </row>
    <row r="9037" spans="15:119" x14ac:dyDescent="0.25">
      <c r="O9037" s="268" t="s">
        <v>18515</v>
      </c>
      <c r="P9037" s="268" t="s">
        <v>9482</v>
      </c>
      <c r="Q9037" s="269">
        <v>-11.5</v>
      </c>
      <c r="R9037" s="269">
        <v>-12</v>
      </c>
      <c r="S9037" s="269">
        <v>-43.5</v>
      </c>
      <c r="T9037" s="269">
        <v>-44</v>
      </c>
      <c r="DO9037"/>
    </row>
    <row r="9038" spans="15:119" x14ac:dyDescent="0.25">
      <c r="O9038" s="268" t="s">
        <v>18516</v>
      </c>
      <c r="P9038" s="268" t="s">
        <v>9484</v>
      </c>
      <c r="Q9038" s="269">
        <v>-11.5</v>
      </c>
      <c r="R9038" s="269">
        <v>-11.75</v>
      </c>
      <c r="S9038" s="269">
        <v>-43.75</v>
      </c>
      <c r="T9038" s="269">
        <v>-44</v>
      </c>
      <c r="DO9038"/>
    </row>
    <row r="9039" spans="15:119" x14ac:dyDescent="0.25">
      <c r="O9039" s="268" t="s">
        <v>18517</v>
      </c>
      <c r="P9039" s="268" t="s">
        <v>9484</v>
      </c>
      <c r="Q9039" s="269">
        <v>-11.5</v>
      </c>
      <c r="R9039" s="269">
        <v>-11.75</v>
      </c>
      <c r="S9039" s="269">
        <v>-43.5</v>
      </c>
      <c r="T9039" s="269">
        <v>-43.75</v>
      </c>
      <c r="DO9039"/>
    </row>
    <row r="9040" spans="15:119" x14ac:dyDescent="0.25">
      <c r="O9040" s="268" t="s">
        <v>18518</v>
      </c>
      <c r="P9040" s="268" t="s">
        <v>9484</v>
      </c>
      <c r="Q9040" s="269">
        <v>-11.75</v>
      </c>
      <c r="R9040" s="269">
        <v>-12</v>
      </c>
      <c r="S9040" s="269">
        <v>-43.75</v>
      </c>
      <c r="T9040" s="269">
        <v>-44</v>
      </c>
      <c r="DO9040"/>
    </row>
    <row r="9041" spans="15:119" x14ac:dyDescent="0.25">
      <c r="O9041" s="268" t="s">
        <v>18519</v>
      </c>
      <c r="P9041" s="268" t="s">
        <v>9484</v>
      </c>
      <c r="Q9041" s="269">
        <v>-11.75</v>
      </c>
      <c r="R9041" s="269">
        <v>-12</v>
      </c>
      <c r="S9041" s="269">
        <v>-43.5</v>
      </c>
      <c r="T9041" s="269">
        <v>-43.75</v>
      </c>
      <c r="DO9041"/>
    </row>
    <row r="9042" spans="15:119" x14ac:dyDescent="0.25">
      <c r="O9042" s="268" t="s">
        <v>18520</v>
      </c>
      <c r="P9042" s="268" t="s">
        <v>9480</v>
      </c>
      <c r="Q9042" s="269">
        <v>-11</v>
      </c>
      <c r="R9042" s="269">
        <v>-12</v>
      </c>
      <c r="S9042" s="269">
        <v>-42</v>
      </c>
      <c r="T9042" s="269">
        <v>-43.5</v>
      </c>
      <c r="DO9042"/>
    </row>
    <row r="9043" spans="15:119" x14ac:dyDescent="0.25">
      <c r="O9043" s="268" t="s">
        <v>18521</v>
      </c>
      <c r="P9043" s="268" t="s">
        <v>9482</v>
      </c>
      <c r="Q9043" s="269">
        <v>-11</v>
      </c>
      <c r="R9043" s="269">
        <v>-11.5</v>
      </c>
      <c r="S9043" s="269">
        <v>-43</v>
      </c>
      <c r="T9043" s="269">
        <v>-43.5</v>
      </c>
      <c r="DO9043"/>
    </row>
    <row r="9044" spans="15:119" x14ac:dyDescent="0.25">
      <c r="O9044" s="268" t="s">
        <v>18522</v>
      </c>
      <c r="P9044" s="268" t="s">
        <v>9484</v>
      </c>
      <c r="Q9044" s="269">
        <v>-11</v>
      </c>
      <c r="R9044" s="269">
        <v>-11.25</v>
      </c>
      <c r="S9044" s="269">
        <v>-43.25</v>
      </c>
      <c r="T9044" s="269">
        <v>-43.5</v>
      </c>
      <c r="DO9044"/>
    </row>
    <row r="9045" spans="15:119" x14ac:dyDescent="0.25">
      <c r="O9045" s="268" t="s">
        <v>18523</v>
      </c>
      <c r="P9045" s="268" t="s">
        <v>9484</v>
      </c>
      <c r="Q9045" s="269">
        <v>-11</v>
      </c>
      <c r="R9045" s="269">
        <v>-11.25</v>
      </c>
      <c r="S9045" s="269">
        <v>-43</v>
      </c>
      <c r="T9045" s="269">
        <v>-43.25</v>
      </c>
      <c r="DO9045"/>
    </row>
    <row r="9046" spans="15:119" x14ac:dyDescent="0.25">
      <c r="O9046" s="268" t="s">
        <v>18524</v>
      </c>
      <c r="P9046" s="268" t="s">
        <v>9484</v>
      </c>
      <c r="Q9046" s="269">
        <v>-11.25</v>
      </c>
      <c r="R9046" s="269">
        <v>-11.5</v>
      </c>
      <c r="S9046" s="269">
        <v>-43.25</v>
      </c>
      <c r="T9046" s="269">
        <v>-43.5</v>
      </c>
      <c r="DO9046"/>
    </row>
    <row r="9047" spans="15:119" x14ac:dyDescent="0.25">
      <c r="O9047" s="268" t="s">
        <v>18525</v>
      </c>
      <c r="P9047" s="268" t="s">
        <v>9484</v>
      </c>
      <c r="Q9047" s="269">
        <v>-11.25</v>
      </c>
      <c r="R9047" s="269">
        <v>-11.5</v>
      </c>
      <c r="S9047" s="269">
        <v>-43</v>
      </c>
      <c r="T9047" s="269">
        <v>-43.25</v>
      </c>
      <c r="DO9047"/>
    </row>
    <row r="9048" spans="15:119" x14ac:dyDescent="0.25">
      <c r="O9048" s="268" t="s">
        <v>18526</v>
      </c>
      <c r="P9048" s="268" t="s">
        <v>9482</v>
      </c>
      <c r="Q9048" s="269">
        <v>-11</v>
      </c>
      <c r="R9048" s="269">
        <v>-11.5</v>
      </c>
      <c r="S9048" s="269">
        <v>-42.5</v>
      </c>
      <c r="T9048" s="269">
        <v>-43</v>
      </c>
      <c r="DO9048"/>
    </row>
    <row r="9049" spans="15:119" x14ac:dyDescent="0.25">
      <c r="O9049" s="268" t="s">
        <v>18527</v>
      </c>
      <c r="P9049" s="268" t="s">
        <v>9484</v>
      </c>
      <c r="Q9049" s="269">
        <v>-11</v>
      </c>
      <c r="R9049" s="269">
        <v>-11.25</v>
      </c>
      <c r="S9049" s="269">
        <v>-42.75</v>
      </c>
      <c r="T9049" s="269">
        <v>-43</v>
      </c>
      <c r="DO9049"/>
    </row>
    <row r="9050" spans="15:119" x14ac:dyDescent="0.25">
      <c r="O9050" s="268" t="s">
        <v>18528</v>
      </c>
      <c r="P9050" s="268" t="s">
        <v>9484</v>
      </c>
      <c r="Q9050" s="269">
        <v>-11</v>
      </c>
      <c r="R9050" s="269">
        <v>-11.25</v>
      </c>
      <c r="S9050" s="269">
        <v>-42.5</v>
      </c>
      <c r="T9050" s="269">
        <v>-42.75</v>
      </c>
      <c r="DO9050"/>
    </row>
    <row r="9051" spans="15:119" x14ac:dyDescent="0.25">
      <c r="O9051" s="268" t="s">
        <v>18529</v>
      </c>
      <c r="P9051" s="268" t="s">
        <v>9484</v>
      </c>
      <c r="Q9051" s="269">
        <v>-11.25</v>
      </c>
      <c r="R9051" s="269">
        <v>-11.5</v>
      </c>
      <c r="S9051" s="269">
        <v>-42.75</v>
      </c>
      <c r="T9051" s="269">
        <v>-43</v>
      </c>
      <c r="DO9051"/>
    </row>
    <row r="9052" spans="15:119" x14ac:dyDescent="0.25">
      <c r="O9052" s="268" t="s">
        <v>18530</v>
      </c>
      <c r="P9052" s="268" t="s">
        <v>9484</v>
      </c>
      <c r="Q9052" s="269">
        <v>-11.25</v>
      </c>
      <c r="R9052" s="269">
        <v>-11.5</v>
      </c>
      <c r="S9052" s="269">
        <v>-42.5</v>
      </c>
      <c r="T9052" s="269">
        <v>-42.75</v>
      </c>
      <c r="DO9052"/>
    </row>
    <row r="9053" spans="15:119" x14ac:dyDescent="0.25">
      <c r="O9053" s="268" t="s">
        <v>18531</v>
      </c>
      <c r="P9053" s="268" t="s">
        <v>9482</v>
      </c>
      <c r="Q9053" s="269">
        <v>-11</v>
      </c>
      <c r="R9053" s="269">
        <v>-11.5</v>
      </c>
      <c r="S9053" s="269">
        <v>-42</v>
      </c>
      <c r="T9053" s="269">
        <v>-42.5</v>
      </c>
      <c r="DO9053"/>
    </row>
    <row r="9054" spans="15:119" x14ac:dyDescent="0.25">
      <c r="O9054" s="268" t="s">
        <v>18532</v>
      </c>
      <c r="P9054" s="268" t="s">
        <v>9484</v>
      </c>
      <c r="Q9054" s="269">
        <v>-11</v>
      </c>
      <c r="R9054" s="269">
        <v>-11.25</v>
      </c>
      <c r="S9054" s="269">
        <v>-42.25</v>
      </c>
      <c r="T9054" s="269">
        <v>-42.5</v>
      </c>
      <c r="DO9054"/>
    </row>
    <row r="9055" spans="15:119" x14ac:dyDescent="0.25">
      <c r="O9055" s="268" t="s">
        <v>18533</v>
      </c>
      <c r="P9055" s="268" t="s">
        <v>9484</v>
      </c>
      <c r="Q9055" s="269">
        <v>-11</v>
      </c>
      <c r="R9055" s="269">
        <v>-11.25</v>
      </c>
      <c r="S9055" s="269">
        <v>-42</v>
      </c>
      <c r="T9055" s="269">
        <v>-42.25</v>
      </c>
      <c r="DO9055"/>
    </row>
    <row r="9056" spans="15:119" x14ac:dyDescent="0.25">
      <c r="O9056" s="268" t="s">
        <v>18534</v>
      </c>
      <c r="P9056" s="268" t="s">
        <v>9484</v>
      </c>
      <c r="Q9056" s="269">
        <v>-11.25</v>
      </c>
      <c r="R9056" s="269">
        <v>-11.5</v>
      </c>
      <c r="S9056" s="269">
        <v>-42.25</v>
      </c>
      <c r="T9056" s="269">
        <v>-42.5</v>
      </c>
      <c r="DO9056"/>
    </row>
    <row r="9057" spans="15:119" x14ac:dyDescent="0.25">
      <c r="O9057" s="268" t="s">
        <v>18535</v>
      </c>
      <c r="P9057" s="268" t="s">
        <v>9484</v>
      </c>
      <c r="Q9057" s="269">
        <v>-11.25</v>
      </c>
      <c r="R9057" s="269">
        <v>-11.5</v>
      </c>
      <c r="S9057" s="269">
        <v>-42</v>
      </c>
      <c r="T9057" s="269">
        <v>-42.25</v>
      </c>
      <c r="DO9057"/>
    </row>
    <row r="9058" spans="15:119" x14ac:dyDescent="0.25">
      <c r="O9058" s="268" t="s">
        <v>18536</v>
      </c>
      <c r="P9058" s="268" t="s">
        <v>9482</v>
      </c>
      <c r="Q9058" s="269">
        <v>-11.5</v>
      </c>
      <c r="R9058" s="269">
        <v>-12</v>
      </c>
      <c r="S9058" s="269">
        <v>-43</v>
      </c>
      <c r="T9058" s="269">
        <v>-43.5</v>
      </c>
      <c r="DO9058"/>
    </row>
    <row r="9059" spans="15:119" x14ac:dyDescent="0.25">
      <c r="O9059" s="268" t="s">
        <v>18537</v>
      </c>
      <c r="P9059" s="268" t="s">
        <v>9484</v>
      </c>
      <c r="Q9059" s="269">
        <v>-11.5</v>
      </c>
      <c r="R9059" s="269">
        <v>-11.75</v>
      </c>
      <c r="S9059" s="269">
        <v>-43.25</v>
      </c>
      <c r="T9059" s="269">
        <v>-43.5</v>
      </c>
      <c r="DO9059"/>
    </row>
    <row r="9060" spans="15:119" x14ac:dyDescent="0.25">
      <c r="O9060" s="268" t="s">
        <v>18538</v>
      </c>
      <c r="P9060" s="268" t="s">
        <v>9484</v>
      </c>
      <c r="Q9060" s="269">
        <v>-11.5</v>
      </c>
      <c r="R9060" s="269">
        <v>-11.75</v>
      </c>
      <c r="S9060" s="269">
        <v>-43</v>
      </c>
      <c r="T9060" s="269">
        <v>-43.25</v>
      </c>
      <c r="DO9060"/>
    </row>
    <row r="9061" spans="15:119" x14ac:dyDescent="0.25">
      <c r="O9061" s="268" t="s">
        <v>18539</v>
      </c>
      <c r="P9061" s="268" t="s">
        <v>9484</v>
      </c>
      <c r="Q9061" s="269">
        <v>-11.75</v>
      </c>
      <c r="R9061" s="269">
        <v>-12</v>
      </c>
      <c r="S9061" s="269">
        <v>-43.25</v>
      </c>
      <c r="T9061" s="269">
        <v>-43.5</v>
      </c>
      <c r="DO9061"/>
    </row>
    <row r="9062" spans="15:119" x14ac:dyDescent="0.25">
      <c r="O9062" s="268" t="s">
        <v>18540</v>
      </c>
      <c r="P9062" s="268" t="s">
        <v>9484</v>
      </c>
      <c r="Q9062" s="269">
        <v>-11.75</v>
      </c>
      <c r="R9062" s="269">
        <v>-12</v>
      </c>
      <c r="S9062" s="269">
        <v>-43</v>
      </c>
      <c r="T9062" s="269">
        <v>-43.25</v>
      </c>
      <c r="DO9062"/>
    </row>
    <row r="9063" spans="15:119" x14ac:dyDescent="0.25">
      <c r="O9063" s="268" t="s">
        <v>18541</v>
      </c>
      <c r="P9063" s="268" t="s">
        <v>9482</v>
      </c>
      <c r="Q9063" s="269">
        <v>-11.5</v>
      </c>
      <c r="R9063" s="269">
        <v>-12</v>
      </c>
      <c r="S9063" s="269">
        <v>-42.5</v>
      </c>
      <c r="T9063" s="269">
        <v>-43</v>
      </c>
      <c r="DO9063"/>
    </row>
    <row r="9064" spans="15:119" x14ac:dyDescent="0.25">
      <c r="O9064" s="268" t="s">
        <v>18542</v>
      </c>
      <c r="P9064" s="268" t="s">
        <v>9484</v>
      </c>
      <c r="Q9064" s="269">
        <v>-11.5</v>
      </c>
      <c r="R9064" s="269">
        <v>-11.75</v>
      </c>
      <c r="S9064" s="269">
        <v>-42.75</v>
      </c>
      <c r="T9064" s="269">
        <v>-43</v>
      </c>
      <c r="DO9064"/>
    </row>
    <row r="9065" spans="15:119" x14ac:dyDescent="0.25">
      <c r="O9065" s="268" t="s">
        <v>18543</v>
      </c>
      <c r="P9065" s="268" t="s">
        <v>9484</v>
      </c>
      <c r="Q9065" s="269">
        <v>-11.5</v>
      </c>
      <c r="R9065" s="269">
        <v>-11.75</v>
      </c>
      <c r="S9065" s="269">
        <v>-42.5</v>
      </c>
      <c r="T9065" s="269">
        <v>-42.75</v>
      </c>
      <c r="DO9065"/>
    </row>
    <row r="9066" spans="15:119" x14ac:dyDescent="0.25">
      <c r="O9066" s="268" t="s">
        <v>18544</v>
      </c>
      <c r="P9066" s="268" t="s">
        <v>9484</v>
      </c>
      <c r="Q9066" s="269">
        <v>-11.75</v>
      </c>
      <c r="R9066" s="269">
        <v>-12</v>
      </c>
      <c r="S9066" s="269">
        <v>-42.75</v>
      </c>
      <c r="T9066" s="269">
        <v>-43</v>
      </c>
      <c r="DO9066"/>
    </row>
    <row r="9067" spans="15:119" x14ac:dyDescent="0.25">
      <c r="O9067" s="268" t="s">
        <v>18545</v>
      </c>
      <c r="P9067" s="268" t="s">
        <v>9484</v>
      </c>
      <c r="Q9067" s="269">
        <v>-11.75</v>
      </c>
      <c r="R9067" s="269">
        <v>-12</v>
      </c>
      <c r="S9067" s="269">
        <v>-42.5</v>
      </c>
      <c r="T9067" s="269">
        <v>-42.75</v>
      </c>
      <c r="DO9067"/>
    </row>
    <row r="9068" spans="15:119" x14ac:dyDescent="0.25">
      <c r="O9068" s="268" t="s">
        <v>18546</v>
      </c>
      <c r="P9068" s="268" t="s">
        <v>9482</v>
      </c>
      <c r="Q9068" s="269">
        <v>-11.5</v>
      </c>
      <c r="R9068" s="269">
        <v>-12</v>
      </c>
      <c r="S9068" s="269">
        <v>-42</v>
      </c>
      <c r="T9068" s="269">
        <v>-42.5</v>
      </c>
      <c r="DO9068"/>
    </row>
    <row r="9069" spans="15:119" x14ac:dyDescent="0.25">
      <c r="O9069" s="268" t="s">
        <v>18547</v>
      </c>
      <c r="P9069" s="268" t="s">
        <v>9484</v>
      </c>
      <c r="Q9069" s="269">
        <v>-11.5</v>
      </c>
      <c r="R9069" s="269">
        <v>-11.75</v>
      </c>
      <c r="S9069" s="269">
        <v>-42.25</v>
      </c>
      <c r="T9069" s="269">
        <v>-42.5</v>
      </c>
      <c r="DO9069"/>
    </row>
    <row r="9070" spans="15:119" x14ac:dyDescent="0.25">
      <c r="O9070" s="268" t="s">
        <v>18548</v>
      </c>
      <c r="P9070" s="268" t="s">
        <v>9484</v>
      </c>
      <c r="Q9070" s="269">
        <v>-11.5</v>
      </c>
      <c r="R9070" s="269">
        <v>-11.75</v>
      </c>
      <c r="S9070" s="269">
        <v>-42</v>
      </c>
      <c r="T9070" s="269">
        <v>-42.25</v>
      </c>
      <c r="DO9070"/>
    </row>
    <row r="9071" spans="15:119" x14ac:dyDescent="0.25">
      <c r="O9071" s="268" t="s">
        <v>18549</v>
      </c>
      <c r="P9071" s="268" t="s">
        <v>9484</v>
      </c>
      <c r="Q9071" s="269">
        <v>-11.75</v>
      </c>
      <c r="R9071" s="269">
        <v>-12</v>
      </c>
      <c r="S9071" s="269">
        <v>-42.25</v>
      </c>
      <c r="T9071" s="269">
        <v>-42.5</v>
      </c>
      <c r="DO9071"/>
    </row>
    <row r="9072" spans="15:119" x14ac:dyDescent="0.25">
      <c r="O9072" s="268" t="s">
        <v>18550</v>
      </c>
      <c r="P9072" s="268" t="s">
        <v>9484</v>
      </c>
      <c r="Q9072" s="269">
        <v>-11.75</v>
      </c>
      <c r="R9072" s="269">
        <v>-12</v>
      </c>
      <c r="S9072" s="269">
        <v>-42</v>
      </c>
      <c r="T9072" s="269">
        <v>-42.25</v>
      </c>
      <c r="DO9072"/>
    </row>
    <row r="9073" spans="15:119" x14ac:dyDescent="0.25">
      <c r="O9073" s="268" t="s">
        <v>18551</v>
      </c>
      <c r="P9073" s="268" t="s">
        <v>9476</v>
      </c>
      <c r="Q9073" s="269">
        <v>-8</v>
      </c>
      <c r="R9073" s="269">
        <v>-12</v>
      </c>
      <c r="S9073" s="269">
        <v>-36</v>
      </c>
      <c r="T9073" s="269">
        <v>-42</v>
      </c>
      <c r="DO9073"/>
    </row>
    <row r="9074" spans="15:119" x14ac:dyDescent="0.25">
      <c r="O9074" s="268" t="s">
        <v>18552</v>
      </c>
      <c r="P9074" s="268" t="s">
        <v>9478</v>
      </c>
      <c r="Q9074" s="269">
        <v>-8</v>
      </c>
      <c r="R9074" s="269">
        <v>-10</v>
      </c>
      <c r="S9074" s="269">
        <v>-39</v>
      </c>
      <c r="T9074" s="269">
        <v>-42</v>
      </c>
      <c r="DO9074"/>
    </row>
    <row r="9075" spans="15:119" x14ac:dyDescent="0.25">
      <c r="O9075" s="268" t="s">
        <v>18553</v>
      </c>
      <c r="P9075" s="268" t="s">
        <v>9480</v>
      </c>
      <c r="Q9075" s="269">
        <v>-8</v>
      </c>
      <c r="R9075" s="269">
        <v>-9</v>
      </c>
      <c r="S9075" s="269">
        <v>-40.5</v>
      </c>
      <c r="T9075" s="269">
        <v>-42</v>
      </c>
      <c r="DO9075"/>
    </row>
    <row r="9076" spans="15:119" x14ac:dyDescent="0.25">
      <c r="O9076" s="268" t="s">
        <v>18554</v>
      </c>
      <c r="P9076" s="268" t="s">
        <v>9482</v>
      </c>
      <c r="Q9076" s="269">
        <v>-8</v>
      </c>
      <c r="R9076" s="269">
        <v>-8.5</v>
      </c>
      <c r="S9076" s="269">
        <v>-41.5</v>
      </c>
      <c r="T9076" s="269">
        <v>-42</v>
      </c>
      <c r="DO9076"/>
    </row>
    <row r="9077" spans="15:119" x14ac:dyDescent="0.25">
      <c r="O9077" s="268" t="s">
        <v>18555</v>
      </c>
      <c r="P9077" s="268" t="s">
        <v>9484</v>
      </c>
      <c r="Q9077" s="269">
        <v>-8</v>
      </c>
      <c r="R9077" s="269">
        <v>-8.25</v>
      </c>
      <c r="S9077" s="269">
        <v>-41.75</v>
      </c>
      <c r="T9077" s="269">
        <v>-42</v>
      </c>
      <c r="DO9077"/>
    </row>
    <row r="9078" spans="15:119" x14ac:dyDescent="0.25">
      <c r="O9078" s="268" t="s">
        <v>18556</v>
      </c>
      <c r="P9078" s="268" t="s">
        <v>9484</v>
      </c>
      <c r="Q9078" s="269">
        <v>-8</v>
      </c>
      <c r="R9078" s="269">
        <v>-8.25</v>
      </c>
      <c r="S9078" s="269">
        <v>-41.5</v>
      </c>
      <c r="T9078" s="269">
        <v>-41.75</v>
      </c>
      <c r="DO9078"/>
    </row>
    <row r="9079" spans="15:119" x14ac:dyDescent="0.25">
      <c r="O9079" s="268" t="s">
        <v>18557</v>
      </c>
      <c r="P9079" s="268" t="s">
        <v>9484</v>
      </c>
      <c r="Q9079" s="269">
        <v>-8.25</v>
      </c>
      <c r="R9079" s="269">
        <v>-8.5</v>
      </c>
      <c r="S9079" s="269">
        <v>-41.75</v>
      </c>
      <c r="T9079" s="269">
        <v>-42</v>
      </c>
      <c r="DO9079"/>
    </row>
    <row r="9080" spans="15:119" x14ac:dyDescent="0.25">
      <c r="O9080" s="268" t="s">
        <v>18558</v>
      </c>
      <c r="P9080" s="268" t="s">
        <v>9484</v>
      </c>
      <c r="Q9080" s="269">
        <v>-8.25</v>
      </c>
      <c r="R9080" s="269">
        <v>-8.5</v>
      </c>
      <c r="S9080" s="269">
        <v>-41.5</v>
      </c>
      <c r="T9080" s="269">
        <v>-41.75</v>
      </c>
      <c r="DO9080"/>
    </row>
    <row r="9081" spans="15:119" x14ac:dyDescent="0.25">
      <c r="O9081" s="268" t="s">
        <v>18559</v>
      </c>
      <c r="P9081" s="268" t="s">
        <v>9482</v>
      </c>
      <c r="Q9081" s="269">
        <v>-8</v>
      </c>
      <c r="R9081" s="269">
        <v>-8.5</v>
      </c>
      <c r="S9081" s="269">
        <v>-41</v>
      </c>
      <c r="T9081" s="269">
        <v>-41.5</v>
      </c>
      <c r="DO9081"/>
    </row>
    <row r="9082" spans="15:119" x14ac:dyDescent="0.25">
      <c r="O9082" s="268" t="s">
        <v>18560</v>
      </c>
      <c r="P9082" s="268" t="s">
        <v>9484</v>
      </c>
      <c r="Q9082" s="269">
        <v>-8</v>
      </c>
      <c r="R9082" s="269">
        <v>-8.25</v>
      </c>
      <c r="S9082" s="269">
        <v>-41.25</v>
      </c>
      <c r="T9082" s="269">
        <v>-41.5</v>
      </c>
      <c r="DO9082"/>
    </row>
    <row r="9083" spans="15:119" x14ac:dyDescent="0.25">
      <c r="O9083" s="268" t="s">
        <v>18561</v>
      </c>
      <c r="P9083" s="268" t="s">
        <v>9484</v>
      </c>
      <c r="Q9083" s="269">
        <v>-8</v>
      </c>
      <c r="R9083" s="269">
        <v>-8.25</v>
      </c>
      <c r="S9083" s="269">
        <v>-41</v>
      </c>
      <c r="T9083" s="269">
        <v>-41.25</v>
      </c>
      <c r="DO9083"/>
    </row>
    <row r="9084" spans="15:119" x14ac:dyDescent="0.25">
      <c r="O9084" s="268" t="s">
        <v>18562</v>
      </c>
      <c r="P9084" s="268" t="s">
        <v>9484</v>
      </c>
      <c r="Q9084" s="269">
        <v>-8.25</v>
      </c>
      <c r="R9084" s="269">
        <v>-8.5</v>
      </c>
      <c r="S9084" s="269">
        <v>-41.25</v>
      </c>
      <c r="T9084" s="269">
        <v>-41.5</v>
      </c>
      <c r="DO9084"/>
    </row>
    <row r="9085" spans="15:119" x14ac:dyDescent="0.25">
      <c r="O9085" s="268" t="s">
        <v>18563</v>
      </c>
      <c r="P9085" s="268" t="s">
        <v>9484</v>
      </c>
      <c r="Q9085" s="269">
        <v>-8.25</v>
      </c>
      <c r="R9085" s="269">
        <v>-8.5</v>
      </c>
      <c r="S9085" s="269">
        <v>-41</v>
      </c>
      <c r="T9085" s="269">
        <v>-41.25</v>
      </c>
      <c r="DO9085"/>
    </row>
    <row r="9086" spans="15:119" x14ac:dyDescent="0.25">
      <c r="O9086" s="268" t="s">
        <v>18564</v>
      </c>
      <c r="P9086" s="268" t="s">
        <v>9482</v>
      </c>
      <c r="Q9086" s="269">
        <v>-8</v>
      </c>
      <c r="R9086" s="269">
        <v>-8.5</v>
      </c>
      <c r="S9086" s="269">
        <v>-40.5</v>
      </c>
      <c r="T9086" s="269">
        <v>-41</v>
      </c>
      <c r="DO9086"/>
    </row>
    <row r="9087" spans="15:119" x14ac:dyDescent="0.25">
      <c r="O9087" s="268" t="s">
        <v>18565</v>
      </c>
      <c r="P9087" s="268" t="s">
        <v>9484</v>
      </c>
      <c r="Q9087" s="269">
        <v>-8</v>
      </c>
      <c r="R9087" s="269">
        <v>-8.25</v>
      </c>
      <c r="S9087" s="269">
        <v>-40.75</v>
      </c>
      <c r="T9087" s="269">
        <v>-41</v>
      </c>
      <c r="DO9087"/>
    </row>
    <row r="9088" spans="15:119" x14ac:dyDescent="0.25">
      <c r="O9088" s="268" t="s">
        <v>18566</v>
      </c>
      <c r="P9088" s="268" t="s">
        <v>9484</v>
      </c>
      <c r="Q9088" s="269">
        <v>-8</v>
      </c>
      <c r="R9088" s="269">
        <v>-8.25</v>
      </c>
      <c r="S9088" s="269">
        <v>-40.5</v>
      </c>
      <c r="T9088" s="269">
        <v>-40.75</v>
      </c>
      <c r="DO9088"/>
    </row>
    <row r="9089" spans="15:119" x14ac:dyDescent="0.25">
      <c r="O9089" s="268" t="s">
        <v>18567</v>
      </c>
      <c r="P9089" s="268" t="s">
        <v>9484</v>
      </c>
      <c r="Q9089" s="269">
        <v>-8.25</v>
      </c>
      <c r="R9089" s="269">
        <v>-8.5</v>
      </c>
      <c r="S9089" s="269">
        <v>-40.75</v>
      </c>
      <c r="T9089" s="269">
        <v>-41</v>
      </c>
      <c r="DO9089"/>
    </row>
    <row r="9090" spans="15:119" x14ac:dyDescent="0.25">
      <c r="O9090" s="268" t="s">
        <v>18568</v>
      </c>
      <c r="P9090" s="268" t="s">
        <v>9484</v>
      </c>
      <c r="Q9090" s="269">
        <v>-8.25</v>
      </c>
      <c r="R9090" s="269">
        <v>-8.5</v>
      </c>
      <c r="S9090" s="269">
        <v>-40.5</v>
      </c>
      <c r="T9090" s="269">
        <v>-40.75</v>
      </c>
      <c r="DO9090"/>
    </row>
    <row r="9091" spans="15:119" x14ac:dyDescent="0.25">
      <c r="O9091" s="268" t="s">
        <v>18569</v>
      </c>
      <c r="P9091" s="268" t="s">
        <v>9482</v>
      </c>
      <c r="Q9091" s="269">
        <v>-8.5</v>
      </c>
      <c r="R9091" s="269">
        <v>-9</v>
      </c>
      <c r="S9091" s="269">
        <v>-41.5</v>
      </c>
      <c r="T9091" s="269">
        <v>-42</v>
      </c>
      <c r="DO9091"/>
    </row>
    <row r="9092" spans="15:119" x14ac:dyDescent="0.25">
      <c r="O9092" s="268" t="s">
        <v>18570</v>
      </c>
      <c r="P9092" s="268" t="s">
        <v>9484</v>
      </c>
      <c r="Q9092" s="269">
        <v>-8.5</v>
      </c>
      <c r="R9092" s="269">
        <v>-8.75</v>
      </c>
      <c r="S9092" s="269">
        <v>-41.75</v>
      </c>
      <c r="T9092" s="269">
        <v>-42</v>
      </c>
      <c r="DO9092"/>
    </row>
    <row r="9093" spans="15:119" x14ac:dyDescent="0.25">
      <c r="O9093" s="268" t="s">
        <v>18571</v>
      </c>
      <c r="P9093" s="268" t="s">
        <v>9484</v>
      </c>
      <c r="Q9093" s="269">
        <v>-8.5</v>
      </c>
      <c r="R9093" s="269">
        <v>-8.75</v>
      </c>
      <c r="S9093" s="269">
        <v>-41.5</v>
      </c>
      <c r="T9093" s="269">
        <v>-41.75</v>
      </c>
      <c r="DO9093"/>
    </row>
    <row r="9094" spans="15:119" x14ac:dyDescent="0.25">
      <c r="O9094" s="268" t="s">
        <v>18572</v>
      </c>
      <c r="P9094" s="268" t="s">
        <v>9484</v>
      </c>
      <c r="Q9094" s="269">
        <v>-8.75</v>
      </c>
      <c r="R9094" s="269">
        <v>-9</v>
      </c>
      <c r="S9094" s="269">
        <v>-41.75</v>
      </c>
      <c r="T9094" s="269">
        <v>-42</v>
      </c>
      <c r="DO9094"/>
    </row>
    <row r="9095" spans="15:119" x14ac:dyDescent="0.25">
      <c r="O9095" s="268" t="s">
        <v>18573</v>
      </c>
      <c r="P9095" s="268" t="s">
        <v>9484</v>
      </c>
      <c r="Q9095" s="269">
        <v>-8.75</v>
      </c>
      <c r="R9095" s="269">
        <v>-9</v>
      </c>
      <c r="S9095" s="269">
        <v>-41.5</v>
      </c>
      <c r="T9095" s="269">
        <v>-41.75</v>
      </c>
      <c r="DO9095"/>
    </row>
    <row r="9096" spans="15:119" x14ac:dyDescent="0.25">
      <c r="O9096" s="268" t="s">
        <v>18574</v>
      </c>
      <c r="P9096" s="268" t="s">
        <v>9482</v>
      </c>
      <c r="Q9096" s="269">
        <v>-8.5</v>
      </c>
      <c r="R9096" s="269">
        <v>-9</v>
      </c>
      <c r="S9096" s="269">
        <v>-41</v>
      </c>
      <c r="T9096" s="269">
        <v>-41.5</v>
      </c>
      <c r="DO9096"/>
    </row>
    <row r="9097" spans="15:119" x14ac:dyDescent="0.25">
      <c r="O9097" s="268" t="s">
        <v>18575</v>
      </c>
      <c r="P9097" s="268" t="s">
        <v>9484</v>
      </c>
      <c r="Q9097" s="269">
        <v>-8.5</v>
      </c>
      <c r="R9097" s="269">
        <v>-8.75</v>
      </c>
      <c r="S9097" s="269">
        <v>-41.25</v>
      </c>
      <c r="T9097" s="269">
        <v>-41.5</v>
      </c>
      <c r="DO9097"/>
    </row>
    <row r="9098" spans="15:119" x14ac:dyDescent="0.25">
      <c r="O9098" s="268" t="s">
        <v>18576</v>
      </c>
      <c r="P9098" s="268" t="s">
        <v>9484</v>
      </c>
      <c r="Q9098" s="269">
        <v>-8.5</v>
      </c>
      <c r="R9098" s="269">
        <v>-8.75</v>
      </c>
      <c r="S9098" s="269">
        <v>-41</v>
      </c>
      <c r="T9098" s="269">
        <v>-41.25</v>
      </c>
      <c r="DO9098"/>
    </row>
    <row r="9099" spans="15:119" x14ac:dyDescent="0.25">
      <c r="O9099" s="268" t="s">
        <v>18577</v>
      </c>
      <c r="P9099" s="268" t="s">
        <v>9484</v>
      </c>
      <c r="Q9099" s="269">
        <v>-8.75</v>
      </c>
      <c r="R9099" s="269">
        <v>-9</v>
      </c>
      <c r="S9099" s="269">
        <v>-41.25</v>
      </c>
      <c r="T9099" s="269">
        <v>-41.5</v>
      </c>
      <c r="DO9099"/>
    </row>
    <row r="9100" spans="15:119" x14ac:dyDescent="0.25">
      <c r="O9100" s="268" t="s">
        <v>18578</v>
      </c>
      <c r="P9100" s="268" t="s">
        <v>9484</v>
      </c>
      <c r="Q9100" s="269">
        <v>-8.75</v>
      </c>
      <c r="R9100" s="269">
        <v>-9</v>
      </c>
      <c r="S9100" s="269">
        <v>-41</v>
      </c>
      <c r="T9100" s="269">
        <v>-41.25</v>
      </c>
      <c r="DO9100"/>
    </row>
    <row r="9101" spans="15:119" x14ac:dyDescent="0.25">
      <c r="O9101" s="268" t="s">
        <v>18579</v>
      </c>
      <c r="P9101" s="268" t="s">
        <v>9482</v>
      </c>
      <c r="Q9101" s="269">
        <v>-8.5</v>
      </c>
      <c r="R9101" s="269">
        <v>-9</v>
      </c>
      <c r="S9101" s="269">
        <v>-40.5</v>
      </c>
      <c r="T9101" s="269">
        <v>-41</v>
      </c>
      <c r="DO9101"/>
    </row>
    <row r="9102" spans="15:119" x14ac:dyDescent="0.25">
      <c r="O9102" s="268" t="s">
        <v>18580</v>
      </c>
      <c r="P9102" s="268" t="s">
        <v>9484</v>
      </c>
      <c r="Q9102" s="269">
        <v>-8.5</v>
      </c>
      <c r="R9102" s="269">
        <v>-8.75</v>
      </c>
      <c r="S9102" s="269">
        <v>-40.75</v>
      </c>
      <c r="T9102" s="269">
        <v>-41</v>
      </c>
      <c r="DO9102"/>
    </row>
    <row r="9103" spans="15:119" x14ac:dyDescent="0.25">
      <c r="O9103" s="268" t="s">
        <v>18581</v>
      </c>
      <c r="P9103" s="268" t="s">
        <v>9484</v>
      </c>
      <c r="Q9103" s="269">
        <v>-8.5</v>
      </c>
      <c r="R9103" s="269">
        <v>-8.75</v>
      </c>
      <c r="S9103" s="269">
        <v>-40.5</v>
      </c>
      <c r="T9103" s="269">
        <v>-40.75</v>
      </c>
      <c r="DO9103"/>
    </row>
    <row r="9104" spans="15:119" x14ac:dyDescent="0.25">
      <c r="O9104" s="268" t="s">
        <v>18582</v>
      </c>
      <c r="P9104" s="268" t="s">
        <v>9484</v>
      </c>
      <c r="Q9104" s="269">
        <v>-8.75</v>
      </c>
      <c r="R9104" s="269">
        <v>-9</v>
      </c>
      <c r="S9104" s="269">
        <v>-40.75</v>
      </c>
      <c r="T9104" s="269">
        <v>-41</v>
      </c>
      <c r="DO9104"/>
    </row>
    <row r="9105" spans="15:119" x14ac:dyDescent="0.25">
      <c r="O9105" s="268" t="s">
        <v>18583</v>
      </c>
      <c r="P9105" s="268" t="s">
        <v>9484</v>
      </c>
      <c r="Q9105" s="269">
        <v>-8.75</v>
      </c>
      <c r="R9105" s="269">
        <v>-9</v>
      </c>
      <c r="S9105" s="269">
        <v>-40.5</v>
      </c>
      <c r="T9105" s="269">
        <v>-40.75</v>
      </c>
      <c r="DO9105"/>
    </row>
    <row r="9106" spans="15:119" x14ac:dyDescent="0.25">
      <c r="O9106" s="268" t="s">
        <v>18584</v>
      </c>
      <c r="P9106" s="268" t="s">
        <v>9480</v>
      </c>
      <c r="Q9106" s="269">
        <v>-8</v>
      </c>
      <c r="R9106" s="269">
        <v>-9</v>
      </c>
      <c r="S9106" s="269">
        <v>-39</v>
      </c>
      <c r="T9106" s="269">
        <v>-40.5</v>
      </c>
      <c r="DO9106"/>
    </row>
    <row r="9107" spans="15:119" x14ac:dyDescent="0.25">
      <c r="O9107" s="268" t="s">
        <v>18585</v>
      </c>
      <c r="P9107" s="268" t="s">
        <v>9482</v>
      </c>
      <c r="Q9107" s="269">
        <v>-8</v>
      </c>
      <c r="R9107" s="269">
        <v>-8.5</v>
      </c>
      <c r="S9107" s="269">
        <v>-40</v>
      </c>
      <c r="T9107" s="269">
        <v>-40.5</v>
      </c>
      <c r="DO9107"/>
    </row>
    <row r="9108" spans="15:119" x14ac:dyDescent="0.25">
      <c r="O9108" s="268" t="s">
        <v>18586</v>
      </c>
      <c r="P9108" s="268" t="s">
        <v>9484</v>
      </c>
      <c r="Q9108" s="269">
        <v>-8</v>
      </c>
      <c r="R9108" s="269">
        <v>-8.25</v>
      </c>
      <c r="S9108" s="269">
        <v>-40.25</v>
      </c>
      <c r="T9108" s="269">
        <v>-40.5</v>
      </c>
      <c r="DO9108"/>
    </row>
    <row r="9109" spans="15:119" x14ac:dyDescent="0.25">
      <c r="O9109" s="268" t="s">
        <v>18587</v>
      </c>
      <c r="P9109" s="268" t="s">
        <v>9484</v>
      </c>
      <c r="Q9109" s="269">
        <v>-8</v>
      </c>
      <c r="R9109" s="269">
        <v>-8.25</v>
      </c>
      <c r="S9109" s="269">
        <v>-40</v>
      </c>
      <c r="T9109" s="269">
        <v>-40.25</v>
      </c>
      <c r="DO9109"/>
    </row>
    <row r="9110" spans="15:119" x14ac:dyDescent="0.25">
      <c r="O9110" s="268" t="s">
        <v>18588</v>
      </c>
      <c r="P9110" s="268" t="s">
        <v>9484</v>
      </c>
      <c r="Q9110" s="269">
        <v>-8.25</v>
      </c>
      <c r="R9110" s="269">
        <v>-8.5</v>
      </c>
      <c r="S9110" s="269">
        <v>-40.25</v>
      </c>
      <c r="T9110" s="269">
        <v>-40.5</v>
      </c>
      <c r="DO9110"/>
    </row>
    <row r="9111" spans="15:119" x14ac:dyDescent="0.25">
      <c r="O9111" s="268" t="s">
        <v>18589</v>
      </c>
      <c r="P9111" s="268" t="s">
        <v>9484</v>
      </c>
      <c r="Q9111" s="269">
        <v>-8.25</v>
      </c>
      <c r="R9111" s="269">
        <v>-8.5</v>
      </c>
      <c r="S9111" s="269">
        <v>-40</v>
      </c>
      <c r="T9111" s="269">
        <v>-40.25</v>
      </c>
      <c r="DO9111"/>
    </row>
    <row r="9112" spans="15:119" x14ac:dyDescent="0.25">
      <c r="O9112" s="268" t="s">
        <v>18590</v>
      </c>
      <c r="P9112" s="268" t="s">
        <v>9482</v>
      </c>
      <c r="Q9112" s="269">
        <v>-8</v>
      </c>
      <c r="R9112" s="269">
        <v>-8.5</v>
      </c>
      <c r="S9112" s="269">
        <v>-39.5</v>
      </c>
      <c r="T9112" s="269">
        <v>-40</v>
      </c>
      <c r="DO9112"/>
    </row>
    <row r="9113" spans="15:119" x14ac:dyDescent="0.25">
      <c r="O9113" s="268" t="s">
        <v>18591</v>
      </c>
      <c r="P9113" s="268" t="s">
        <v>9484</v>
      </c>
      <c r="Q9113" s="269">
        <v>-8</v>
      </c>
      <c r="R9113" s="269">
        <v>-8.25</v>
      </c>
      <c r="S9113" s="269">
        <v>-39.75</v>
      </c>
      <c r="T9113" s="269">
        <v>-40</v>
      </c>
      <c r="DO9113"/>
    </row>
    <row r="9114" spans="15:119" x14ac:dyDescent="0.25">
      <c r="O9114" s="268" t="s">
        <v>18592</v>
      </c>
      <c r="P9114" s="268" t="s">
        <v>9484</v>
      </c>
      <c r="Q9114" s="269">
        <v>-8</v>
      </c>
      <c r="R9114" s="269">
        <v>-8.25</v>
      </c>
      <c r="S9114" s="269">
        <v>-39.5</v>
      </c>
      <c r="T9114" s="269">
        <v>-39.75</v>
      </c>
      <c r="DO9114"/>
    </row>
    <row r="9115" spans="15:119" x14ac:dyDescent="0.25">
      <c r="O9115" s="268" t="s">
        <v>18593</v>
      </c>
      <c r="P9115" s="268" t="s">
        <v>9484</v>
      </c>
      <c r="Q9115" s="269">
        <v>-8.25</v>
      </c>
      <c r="R9115" s="269">
        <v>-8.5</v>
      </c>
      <c r="S9115" s="269">
        <v>-39.75</v>
      </c>
      <c r="T9115" s="269">
        <v>-40</v>
      </c>
      <c r="DO9115"/>
    </row>
    <row r="9116" spans="15:119" x14ac:dyDescent="0.25">
      <c r="O9116" s="268" t="s">
        <v>18594</v>
      </c>
      <c r="P9116" s="268" t="s">
        <v>9484</v>
      </c>
      <c r="Q9116" s="269">
        <v>-8.25</v>
      </c>
      <c r="R9116" s="269">
        <v>-8.5</v>
      </c>
      <c r="S9116" s="269">
        <v>-39.5</v>
      </c>
      <c r="T9116" s="269">
        <v>-39.75</v>
      </c>
      <c r="DO9116"/>
    </row>
    <row r="9117" spans="15:119" x14ac:dyDescent="0.25">
      <c r="O9117" s="268" t="s">
        <v>18595</v>
      </c>
      <c r="P9117" s="268" t="s">
        <v>9482</v>
      </c>
      <c r="Q9117" s="269">
        <v>-8</v>
      </c>
      <c r="R9117" s="269">
        <v>-8.5</v>
      </c>
      <c r="S9117" s="269">
        <v>-39</v>
      </c>
      <c r="T9117" s="269">
        <v>-39.5</v>
      </c>
      <c r="DO9117"/>
    </row>
    <row r="9118" spans="15:119" x14ac:dyDescent="0.25">
      <c r="O9118" s="268" t="s">
        <v>18596</v>
      </c>
      <c r="P9118" s="268" t="s">
        <v>9484</v>
      </c>
      <c r="Q9118" s="269">
        <v>-8</v>
      </c>
      <c r="R9118" s="269">
        <v>-8.25</v>
      </c>
      <c r="S9118" s="269">
        <v>-39.25</v>
      </c>
      <c r="T9118" s="269">
        <v>-39.5</v>
      </c>
      <c r="DO9118"/>
    </row>
    <row r="9119" spans="15:119" x14ac:dyDescent="0.25">
      <c r="O9119" s="268" t="s">
        <v>18597</v>
      </c>
      <c r="P9119" s="268" t="s">
        <v>9484</v>
      </c>
      <c r="Q9119" s="269">
        <v>-8</v>
      </c>
      <c r="R9119" s="269">
        <v>-8.25</v>
      </c>
      <c r="S9119" s="269">
        <v>-39</v>
      </c>
      <c r="T9119" s="269">
        <v>-39.25</v>
      </c>
      <c r="DO9119"/>
    </row>
    <row r="9120" spans="15:119" x14ac:dyDescent="0.25">
      <c r="O9120" s="268" t="s">
        <v>18598</v>
      </c>
      <c r="P9120" s="268" t="s">
        <v>9484</v>
      </c>
      <c r="Q9120" s="269">
        <v>-8.25</v>
      </c>
      <c r="R9120" s="269">
        <v>-8.5</v>
      </c>
      <c r="S9120" s="269">
        <v>-39.25</v>
      </c>
      <c r="T9120" s="269">
        <v>-39.5</v>
      </c>
      <c r="DO9120"/>
    </row>
    <row r="9121" spans="15:119" x14ac:dyDescent="0.25">
      <c r="O9121" s="268" t="s">
        <v>18599</v>
      </c>
      <c r="P9121" s="268" t="s">
        <v>9484</v>
      </c>
      <c r="Q9121" s="269">
        <v>-8.25</v>
      </c>
      <c r="R9121" s="269">
        <v>-8.5</v>
      </c>
      <c r="S9121" s="269">
        <v>-39</v>
      </c>
      <c r="T9121" s="269">
        <v>-39.25</v>
      </c>
      <c r="DO9121"/>
    </row>
    <row r="9122" spans="15:119" x14ac:dyDescent="0.25">
      <c r="O9122" s="268" t="s">
        <v>18600</v>
      </c>
      <c r="P9122" s="268" t="s">
        <v>9482</v>
      </c>
      <c r="Q9122" s="269">
        <v>-8.5</v>
      </c>
      <c r="R9122" s="269">
        <v>-9</v>
      </c>
      <c r="S9122" s="269">
        <v>-40</v>
      </c>
      <c r="T9122" s="269">
        <v>-40.5</v>
      </c>
      <c r="DO9122"/>
    </row>
    <row r="9123" spans="15:119" x14ac:dyDescent="0.25">
      <c r="O9123" s="268" t="s">
        <v>18601</v>
      </c>
      <c r="P9123" s="268" t="s">
        <v>9484</v>
      </c>
      <c r="Q9123" s="269">
        <v>-8.5</v>
      </c>
      <c r="R9123" s="269">
        <v>-8.75</v>
      </c>
      <c r="S9123" s="269">
        <v>-40.25</v>
      </c>
      <c r="T9123" s="269">
        <v>-40.5</v>
      </c>
      <c r="DO9123"/>
    </row>
    <row r="9124" spans="15:119" x14ac:dyDescent="0.25">
      <c r="O9124" s="268" t="s">
        <v>18602</v>
      </c>
      <c r="P9124" s="268" t="s">
        <v>9484</v>
      </c>
      <c r="Q9124" s="269">
        <v>-8.5</v>
      </c>
      <c r="R9124" s="269">
        <v>-8.75</v>
      </c>
      <c r="S9124" s="269">
        <v>-40</v>
      </c>
      <c r="T9124" s="269">
        <v>-40.25</v>
      </c>
      <c r="DO9124"/>
    </row>
    <row r="9125" spans="15:119" x14ac:dyDescent="0.25">
      <c r="O9125" s="268" t="s">
        <v>18603</v>
      </c>
      <c r="P9125" s="268" t="s">
        <v>9484</v>
      </c>
      <c r="Q9125" s="269">
        <v>-8.75</v>
      </c>
      <c r="R9125" s="269">
        <v>-9</v>
      </c>
      <c r="S9125" s="269">
        <v>-40.25</v>
      </c>
      <c r="T9125" s="269">
        <v>-40.5</v>
      </c>
      <c r="DO9125"/>
    </row>
    <row r="9126" spans="15:119" x14ac:dyDescent="0.25">
      <c r="O9126" s="268" t="s">
        <v>18604</v>
      </c>
      <c r="P9126" s="268" t="s">
        <v>9484</v>
      </c>
      <c r="Q9126" s="269">
        <v>-8.75</v>
      </c>
      <c r="R9126" s="269">
        <v>-9</v>
      </c>
      <c r="S9126" s="269">
        <v>-40</v>
      </c>
      <c r="T9126" s="269">
        <v>-40.25</v>
      </c>
      <c r="DO9126"/>
    </row>
    <row r="9127" spans="15:119" x14ac:dyDescent="0.25">
      <c r="O9127" s="268" t="s">
        <v>18605</v>
      </c>
      <c r="P9127" s="268" t="s">
        <v>9482</v>
      </c>
      <c r="Q9127" s="269">
        <v>-8.5</v>
      </c>
      <c r="R9127" s="269">
        <v>-9</v>
      </c>
      <c r="S9127" s="269">
        <v>-39.5</v>
      </c>
      <c r="T9127" s="269">
        <v>-40</v>
      </c>
      <c r="DO9127"/>
    </row>
    <row r="9128" spans="15:119" x14ac:dyDescent="0.25">
      <c r="O9128" s="268" t="s">
        <v>18606</v>
      </c>
      <c r="P9128" s="268" t="s">
        <v>9484</v>
      </c>
      <c r="Q9128" s="269">
        <v>-8.5</v>
      </c>
      <c r="R9128" s="269">
        <v>-8.75</v>
      </c>
      <c r="S9128" s="269">
        <v>-39.75</v>
      </c>
      <c r="T9128" s="269">
        <v>-40</v>
      </c>
      <c r="DO9128"/>
    </row>
    <row r="9129" spans="15:119" x14ac:dyDescent="0.25">
      <c r="O9129" s="268" t="s">
        <v>18607</v>
      </c>
      <c r="P9129" s="268" t="s">
        <v>9484</v>
      </c>
      <c r="Q9129" s="269">
        <v>-8.5</v>
      </c>
      <c r="R9129" s="269">
        <v>-8.75</v>
      </c>
      <c r="S9129" s="269">
        <v>-39.5</v>
      </c>
      <c r="T9129" s="269">
        <v>-39.75</v>
      </c>
      <c r="DO9129"/>
    </row>
    <row r="9130" spans="15:119" x14ac:dyDescent="0.25">
      <c r="O9130" s="268" t="s">
        <v>18608</v>
      </c>
      <c r="P9130" s="268" t="s">
        <v>9484</v>
      </c>
      <c r="Q9130" s="269">
        <v>-8.75</v>
      </c>
      <c r="R9130" s="269">
        <v>-9</v>
      </c>
      <c r="S9130" s="269">
        <v>-39.75</v>
      </c>
      <c r="T9130" s="269">
        <v>-40</v>
      </c>
      <c r="DO9130"/>
    </row>
    <row r="9131" spans="15:119" x14ac:dyDescent="0.25">
      <c r="O9131" s="268" t="s">
        <v>18609</v>
      </c>
      <c r="P9131" s="268" t="s">
        <v>9484</v>
      </c>
      <c r="Q9131" s="269">
        <v>-8.75</v>
      </c>
      <c r="R9131" s="269">
        <v>-9</v>
      </c>
      <c r="S9131" s="269">
        <v>-39.5</v>
      </c>
      <c r="T9131" s="269">
        <v>-39.75</v>
      </c>
      <c r="DO9131"/>
    </row>
    <row r="9132" spans="15:119" x14ac:dyDescent="0.25">
      <c r="O9132" s="268" t="s">
        <v>18610</v>
      </c>
      <c r="P9132" s="268" t="s">
        <v>9482</v>
      </c>
      <c r="Q9132" s="269">
        <v>-8.5</v>
      </c>
      <c r="R9132" s="269">
        <v>-9</v>
      </c>
      <c r="S9132" s="269">
        <v>-39</v>
      </c>
      <c r="T9132" s="269">
        <v>-39.5</v>
      </c>
      <c r="DO9132"/>
    </row>
    <row r="9133" spans="15:119" x14ac:dyDescent="0.25">
      <c r="O9133" s="268" t="s">
        <v>18611</v>
      </c>
      <c r="P9133" s="268" t="s">
        <v>9484</v>
      </c>
      <c r="Q9133" s="269">
        <v>-8.5</v>
      </c>
      <c r="R9133" s="269">
        <v>-8.75</v>
      </c>
      <c r="S9133" s="269">
        <v>-39.25</v>
      </c>
      <c r="T9133" s="269">
        <v>-39.5</v>
      </c>
      <c r="DO9133"/>
    </row>
    <row r="9134" spans="15:119" x14ac:dyDescent="0.25">
      <c r="O9134" s="268" t="s">
        <v>18612</v>
      </c>
      <c r="P9134" s="268" t="s">
        <v>9484</v>
      </c>
      <c r="Q9134" s="269">
        <v>-8.5</v>
      </c>
      <c r="R9134" s="269">
        <v>-8.75</v>
      </c>
      <c r="S9134" s="269">
        <v>-39</v>
      </c>
      <c r="T9134" s="269">
        <v>-39.25</v>
      </c>
      <c r="DO9134"/>
    </row>
    <row r="9135" spans="15:119" x14ac:dyDescent="0.25">
      <c r="O9135" s="268" t="s">
        <v>18613</v>
      </c>
      <c r="P9135" s="268" t="s">
        <v>9484</v>
      </c>
      <c r="Q9135" s="269">
        <v>-8.75</v>
      </c>
      <c r="R9135" s="269">
        <v>-9</v>
      </c>
      <c r="S9135" s="269">
        <v>-39.25</v>
      </c>
      <c r="T9135" s="269">
        <v>-39.5</v>
      </c>
      <c r="DO9135"/>
    </row>
    <row r="9136" spans="15:119" x14ac:dyDescent="0.25">
      <c r="O9136" s="268" t="s">
        <v>18614</v>
      </c>
      <c r="P9136" s="268" t="s">
        <v>9484</v>
      </c>
      <c r="Q9136" s="269">
        <v>-8.75</v>
      </c>
      <c r="R9136" s="269">
        <v>-9</v>
      </c>
      <c r="S9136" s="269">
        <v>-39</v>
      </c>
      <c r="T9136" s="269">
        <v>-39.25</v>
      </c>
      <c r="DO9136"/>
    </row>
    <row r="9137" spans="15:119" x14ac:dyDescent="0.25">
      <c r="O9137" s="268" t="s">
        <v>18615</v>
      </c>
      <c r="P9137" s="268" t="s">
        <v>9480</v>
      </c>
      <c r="Q9137" s="269">
        <v>-9</v>
      </c>
      <c r="R9137" s="269">
        <v>-10</v>
      </c>
      <c r="S9137" s="269">
        <v>-40.5</v>
      </c>
      <c r="T9137" s="269">
        <v>-42</v>
      </c>
      <c r="DO9137"/>
    </row>
    <row r="9138" spans="15:119" x14ac:dyDescent="0.25">
      <c r="O9138" s="268" t="s">
        <v>18616</v>
      </c>
      <c r="P9138" s="268" t="s">
        <v>9482</v>
      </c>
      <c r="Q9138" s="269">
        <v>-9</v>
      </c>
      <c r="R9138" s="269">
        <v>-9.5</v>
      </c>
      <c r="S9138" s="269">
        <v>-41.5</v>
      </c>
      <c r="T9138" s="269">
        <v>-42</v>
      </c>
      <c r="DO9138"/>
    </row>
    <row r="9139" spans="15:119" x14ac:dyDescent="0.25">
      <c r="O9139" s="268" t="s">
        <v>18617</v>
      </c>
      <c r="P9139" s="268" t="s">
        <v>9484</v>
      </c>
      <c r="Q9139" s="269">
        <v>-9</v>
      </c>
      <c r="R9139" s="269">
        <v>-9.25</v>
      </c>
      <c r="S9139" s="269">
        <v>-41.75</v>
      </c>
      <c r="T9139" s="269">
        <v>-42</v>
      </c>
      <c r="DO9139"/>
    </row>
    <row r="9140" spans="15:119" x14ac:dyDescent="0.25">
      <c r="O9140" s="268" t="s">
        <v>18618</v>
      </c>
      <c r="P9140" s="268" t="s">
        <v>9484</v>
      </c>
      <c r="Q9140" s="269">
        <v>-9</v>
      </c>
      <c r="R9140" s="269">
        <v>-9.25</v>
      </c>
      <c r="S9140" s="269">
        <v>-41.5</v>
      </c>
      <c r="T9140" s="269">
        <v>-41.75</v>
      </c>
      <c r="DO9140"/>
    </row>
    <row r="9141" spans="15:119" x14ac:dyDescent="0.25">
      <c r="O9141" s="268" t="s">
        <v>18619</v>
      </c>
      <c r="P9141" s="268" t="s">
        <v>9484</v>
      </c>
      <c r="Q9141" s="269">
        <v>-9.25</v>
      </c>
      <c r="R9141" s="269">
        <v>-9.5</v>
      </c>
      <c r="S9141" s="269">
        <v>-41.75</v>
      </c>
      <c r="T9141" s="269">
        <v>-42</v>
      </c>
      <c r="DO9141"/>
    </row>
    <row r="9142" spans="15:119" x14ac:dyDescent="0.25">
      <c r="O9142" s="268" t="s">
        <v>18620</v>
      </c>
      <c r="P9142" s="268" t="s">
        <v>9484</v>
      </c>
      <c r="Q9142" s="269">
        <v>-9.25</v>
      </c>
      <c r="R9142" s="269">
        <v>-9.5</v>
      </c>
      <c r="S9142" s="269">
        <v>-41.5</v>
      </c>
      <c r="T9142" s="269">
        <v>-41.75</v>
      </c>
      <c r="DO9142"/>
    </row>
    <row r="9143" spans="15:119" x14ac:dyDescent="0.25">
      <c r="O9143" s="268" t="s">
        <v>18621</v>
      </c>
      <c r="P9143" s="268" t="s">
        <v>9482</v>
      </c>
      <c r="Q9143" s="269">
        <v>-9</v>
      </c>
      <c r="R9143" s="269">
        <v>-9.5</v>
      </c>
      <c r="S9143" s="269">
        <v>-41</v>
      </c>
      <c r="T9143" s="269">
        <v>-41.5</v>
      </c>
      <c r="DO9143"/>
    </row>
    <row r="9144" spans="15:119" x14ac:dyDescent="0.25">
      <c r="O9144" s="268" t="s">
        <v>18622</v>
      </c>
      <c r="P9144" s="268" t="s">
        <v>9484</v>
      </c>
      <c r="Q9144" s="269">
        <v>-9</v>
      </c>
      <c r="R9144" s="269">
        <v>-9.25</v>
      </c>
      <c r="S9144" s="269">
        <v>-41.25</v>
      </c>
      <c r="T9144" s="269">
        <v>-41.5</v>
      </c>
      <c r="DO9144"/>
    </row>
    <row r="9145" spans="15:119" x14ac:dyDescent="0.25">
      <c r="O9145" s="268" t="s">
        <v>18623</v>
      </c>
      <c r="P9145" s="268" t="s">
        <v>9484</v>
      </c>
      <c r="Q9145" s="269">
        <v>-9</v>
      </c>
      <c r="R9145" s="269">
        <v>-9.25</v>
      </c>
      <c r="S9145" s="269">
        <v>-41</v>
      </c>
      <c r="T9145" s="269">
        <v>-41.25</v>
      </c>
      <c r="DO9145"/>
    </row>
    <row r="9146" spans="15:119" x14ac:dyDescent="0.25">
      <c r="O9146" s="268" t="s">
        <v>18624</v>
      </c>
      <c r="P9146" s="268" t="s">
        <v>9484</v>
      </c>
      <c r="Q9146" s="269">
        <v>-9.25</v>
      </c>
      <c r="R9146" s="269">
        <v>-9.5</v>
      </c>
      <c r="S9146" s="269">
        <v>-41.25</v>
      </c>
      <c r="T9146" s="269">
        <v>-41.5</v>
      </c>
      <c r="DO9146"/>
    </row>
    <row r="9147" spans="15:119" x14ac:dyDescent="0.25">
      <c r="O9147" s="268" t="s">
        <v>18625</v>
      </c>
      <c r="P9147" s="268" t="s">
        <v>9484</v>
      </c>
      <c r="Q9147" s="269">
        <v>-9.25</v>
      </c>
      <c r="R9147" s="269">
        <v>-9.5</v>
      </c>
      <c r="S9147" s="269">
        <v>-41</v>
      </c>
      <c r="T9147" s="269">
        <v>-41.25</v>
      </c>
      <c r="DO9147"/>
    </row>
    <row r="9148" spans="15:119" x14ac:dyDescent="0.25">
      <c r="O9148" s="268" t="s">
        <v>18626</v>
      </c>
      <c r="P9148" s="268" t="s">
        <v>9482</v>
      </c>
      <c r="Q9148" s="269">
        <v>-9</v>
      </c>
      <c r="R9148" s="269">
        <v>-9.5</v>
      </c>
      <c r="S9148" s="269">
        <v>-40.5</v>
      </c>
      <c r="T9148" s="269">
        <v>-41</v>
      </c>
      <c r="DO9148"/>
    </row>
    <row r="9149" spans="15:119" x14ac:dyDescent="0.25">
      <c r="O9149" s="268" t="s">
        <v>18627</v>
      </c>
      <c r="P9149" s="268" t="s">
        <v>9484</v>
      </c>
      <c r="Q9149" s="269">
        <v>-9</v>
      </c>
      <c r="R9149" s="269">
        <v>-9.25</v>
      </c>
      <c r="S9149" s="269">
        <v>-40.75</v>
      </c>
      <c r="T9149" s="269">
        <v>-41</v>
      </c>
      <c r="DO9149"/>
    </row>
    <row r="9150" spans="15:119" x14ac:dyDescent="0.25">
      <c r="O9150" s="268" t="s">
        <v>18628</v>
      </c>
      <c r="P9150" s="268" t="s">
        <v>9484</v>
      </c>
      <c r="Q9150" s="269">
        <v>-9</v>
      </c>
      <c r="R9150" s="269">
        <v>-9.25</v>
      </c>
      <c r="S9150" s="269">
        <v>-40.5</v>
      </c>
      <c r="T9150" s="269">
        <v>-40.75</v>
      </c>
      <c r="DO9150"/>
    </row>
    <row r="9151" spans="15:119" x14ac:dyDescent="0.25">
      <c r="O9151" s="268" t="s">
        <v>18629</v>
      </c>
      <c r="P9151" s="268" t="s">
        <v>9484</v>
      </c>
      <c r="Q9151" s="269">
        <v>-9.25</v>
      </c>
      <c r="R9151" s="269">
        <v>-9.5</v>
      </c>
      <c r="S9151" s="269">
        <v>-40.75</v>
      </c>
      <c r="T9151" s="269">
        <v>-41</v>
      </c>
      <c r="DO9151"/>
    </row>
    <row r="9152" spans="15:119" x14ac:dyDescent="0.25">
      <c r="O9152" s="268" t="s">
        <v>18630</v>
      </c>
      <c r="P9152" s="268" t="s">
        <v>9484</v>
      </c>
      <c r="Q9152" s="269">
        <v>-9.25</v>
      </c>
      <c r="R9152" s="269">
        <v>-9.5</v>
      </c>
      <c r="S9152" s="269">
        <v>-40.5</v>
      </c>
      <c r="T9152" s="269">
        <v>-40.75</v>
      </c>
      <c r="DO9152"/>
    </row>
    <row r="9153" spans="15:119" x14ac:dyDescent="0.25">
      <c r="O9153" s="268" t="s">
        <v>18631</v>
      </c>
      <c r="P9153" s="268" t="s">
        <v>9482</v>
      </c>
      <c r="Q9153" s="269">
        <v>-9.5</v>
      </c>
      <c r="R9153" s="269">
        <v>-10</v>
      </c>
      <c r="S9153" s="269">
        <v>-41.5</v>
      </c>
      <c r="T9153" s="269">
        <v>-42</v>
      </c>
      <c r="DO9153"/>
    </row>
    <row r="9154" spans="15:119" x14ac:dyDescent="0.25">
      <c r="O9154" s="268" t="s">
        <v>18632</v>
      </c>
      <c r="P9154" s="268" t="s">
        <v>9484</v>
      </c>
      <c r="Q9154" s="269">
        <v>-9.5</v>
      </c>
      <c r="R9154" s="269">
        <v>-9.75</v>
      </c>
      <c r="S9154" s="269">
        <v>-41.75</v>
      </c>
      <c r="T9154" s="269">
        <v>-42</v>
      </c>
      <c r="DO9154"/>
    </row>
    <row r="9155" spans="15:119" x14ac:dyDescent="0.25">
      <c r="O9155" s="268" t="s">
        <v>18633</v>
      </c>
      <c r="P9155" s="268" t="s">
        <v>9484</v>
      </c>
      <c r="Q9155" s="269">
        <v>-9.5</v>
      </c>
      <c r="R9155" s="269">
        <v>-9.75</v>
      </c>
      <c r="S9155" s="269">
        <v>-41.5</v>
      </c>
      <c r="T9155" s="269">
        <v>-41.75</v>
      </c>
      <c r="DO9155"/>
    </row>
    <row r="9156" spans="15:119" x14ac:dyDescent="0.25">
      <c r="O9156" s="268" t="s">
        <v>18634</v>
      </c>
      <c r="P9156" s="268" t="s">
        <v>9484</v>
      </c>
      <c r="Q9156" s="269">
        <v>-9.75</v>
      </c>
      <c r="R9156" s="269">
        <v>-10</v>
      </c>
      <c r="S9156" s="269">
        <v>-41.75</v>
      </c>
      <c r="T9156" s="269">
        <v>-42</v>
      </c>
      <c r="DO9156"/>
    </row>
    <row r="9157" spans="15:119" x14ac:dyDescent="0.25">
      <c r="O9157" s="268" t="s">
        <v>18635</v>
      </c>
      <c r="P9157" s="268" t="s">
        <v>9484</v>
      </c>
      <c r="Q9157" s="269">
        <v>-9.75</v>
      </c>
      <c r="R9157" s="269">
        <v>-10</v>
      </c>
      <c r="S9157" s="269">
        <v>-41.5</v>
      </c>
      <c r="T9157" s="269">
        <v>-41.75</v>
      </c>
      <c r="DO9157"/>
    </row>
    <row r="9158" spans="15:119" x14ac:dyDescent="0.25">
      <c r="O9158" s="268" t="s">
        <v>18636</v>
      </c>
      <c r="P9158" s="268" t="s">
        <v>9482</v>
      </c>
      <c r="Q9158" s="269">
        <v>-9.5</v>
      </c>
      <c r="R9158" s="269">
        <v>-10</v>
      </c>
      <c r="S9158" s="269">
        <v>-41</v>
      </c>
      <c r="T9158" s="269">
        <v>-41.5</v>
      </c>
      <c r="DO9158"/>
    </row>
    <row r="9159" spans="15:119" x14ac:dyDescent="0.25">
      <c r="O9159" s="268" t="s">
        <v>18637</v>
      </c>
      <c r="P9159" s="268" t="s">
        <v>9484</v>
      </c>
      <c r="Q9159" s="269">
        <v>-9.5</v>
      </c>
      <c r="R9159" s="269">
        <v>-9.75</v>
      </c>
      <c r="S9159" s="269">
        <v>-41.25</v>
      </c>
      <c r="T9159" s="269">
        <v>-41.5</v>
      </c>
      <c r="DO9159"/>
    </row>
    <row r="9160" spans="15:119" x14ac:dyDescent="0.25">
      <c r="O9160" s="268" t="s">
        <v>18638</v>
      </c>
      <c r="P9160" s="268" t="s">
        <v>9484</v>
      </c>
      <c r="Q9160" s="269">
        <v>-9.5</v>
      </c>
      <c r="R9160" s="269">
        <v>-9.75</v>
      </c>
      <c r="S9160" s="269">
        <v>-41</v>
      </c>
      <c r="T9160" s="269">
        <v>-41.25</v>
      </c>
      <c r="DO9160"/>
    </row>
    <row r="9161" spans="15:119" x14ac:dyDescent="0.25">
      <c r="O9161" s="268" t="s">
        <v>18639</v>
      </c>
      <c r="P9161" s="268" t="s">
        <v>9484</v>
      </c>
      <c r="Q9161" s="269">
        <v>-9.75</v>
      </c>
      <c r="R9161" s="269">
        <v>-10</v>
      </c>
      <c r="S9161" s="269">
        <v>-41.25</v>
      </c>
      <c r="T9161" s="269">
        <v>-41.5</v>
      </c>
      <c r="DO9161"/>
    </row>
    <row r="9162" spans="15:119" x14ac:dyDescent="0.25">
      <c r="O9162" s="268" t="s">
        <v>18640</v>
      </c>
      <c r="P9162" s="268" t="s">
        <v>9484</v>
      </c>
      <c r="Q9162" s="269">
        <v>-9.75</v>
      </c>
      <c r="R9162" s="269">
        <v>-10</v>
      </c>
      <c r="S9162" s="269">
        <v>-41</v>
      </c>
      <c r="T9162" s="269">
        <v>-41.25</v>
      </c>
      <c r="DO9162"/>
    </row>
    <row r="9163" spans="15:119" x14ac:dyDescent="0.25">
      <c r="O9163" s="268" t="s">
        <v>18641</v>
      </c>
      <c r="P9163" s="268" t="s">
        <v>9482</v>
      </c>
      <c r="Q9163" s="269">
        <v>-9.5</v>
      </c>
      <c r="R9163" s="269">
        <v>-10</v>
      </c>
      <c r="S9163" s="269">
        <v>-40.5</v>
      </c>
      <c r="T9163" s="269">
        <v>-41</v>
      </c>
      <c r="DO9163"/>
    </row>
    <row r="9164" spans="15:119" x14ac:dyDescent="0.25">
      <c r="O9164" s="268" t="s">
        <v>18642</v>
      </c>
      <c r="P9164" s="268" t="s">
        <v>9484</v>
      </c>
      <c r="Q9164" s="269">
        <v>-9.5</v>
      </c>
      <c r="R9164" s="269">
        <v>-9.75</v>
      </c>
      <c r="S9164" s="269">
        <v>-40.75</v>
      </c>
      <c r="T9164" s="269">
        <v>-41</v>
      </c>
      <c r="DO9164"/>
    </row>
    <row r="9165" spans="15:119" x14ac:dyDescent="0.25">
      <c r="O9165" s="268" t="s">
        <v>18643</v>
      </c>
      <c r="P9165" s="268" t="s">
        <v>9484</v>
      </c>
      <c r="Q9165" s="269">
        <v>-9.5</v>
      </c>
      <c r="R9165" s="269">
        <v>-9.75</v>
      </c>
      <c r="S9165" s="269">
        <v>-40.5</v>
      </c>
      <c r="T9165" s="269">
        <v>-40.75</v>
      </c>
      <c r="DO9165"/>
    </row>
    <row r="9166" spans="15:119" x14ac:dyDescent="0.25">
      <c r="O9166" s="268" t="s">
        <v>18644</v>
      </c>
      <c r="P9166" s="268" t="s">
        <v>9484</v>
      </c>
      <c r="Q9166" s="269">
        <v>-9.75</v>
      </c>
      <c r="R9166" s="269">
        <v>-10</v>
      </c>
      <c r="S9166" s="269">
        <v>-40.75</v>
      </c>
      <c r="T9166" s="269">
        <v>-41</v>
      </c>
      <c r="DO9166"/>
    </row>
    <row r="9167" spans="15:119" x14ac:dyDescent="0.25">
      <c r="O9167" s="268" t="s">
        <v>18645</v>
      </c>
      <c r="P9167" s="268" t="s">
        <v>9484</v>
      </c>
      <c r="Q9167" s="269">
        <v>-9.75</v>
      </c>
      <c r="R9167" s="269">
        <v>-10</v>
      </c>
      <c r="S9167" s="269">
        <v>-40.5</v>
      </c>
      <c r="T9167" s="269">
        <v>-40.75</v>
      </c>
      <c r="DO9167"/>
    </row>
    <row r="9168" spans="15:119" x14ac:dyDescent="0.25">
      <c r="O9168" s="268" t="s">
        <v>18646</v>
      </c>
      <c r="P9168" s="268" t="s">
        <v>9480</v>
      </c>
      <c r="Q9168" s="269">
        <v>-9</v>
      </c>
      <c r="R9168" s="269">
        <v>-10</v>
      </c>
      <c r="S9168" s="269">
        <v>-39</v>
      </c>
      <c r="T9168" s="269">
        <v>-40.5</v>
      </c>
      <c r="DO9168"/>
    </row>
    <row r="9169" spans="15:119" x14ac:dyDescent="0.25">
      <c r="O9169" s="268" t="s">
        <v>18647</v>
      </c>
      <c r="P9169" s="268" t="s">
        <v>9482</v>
      </c>
      <c r="Q9169" s="269">
        <v>-9</v>
      </c>
      <c r="R9169" s="269">
        <v>-9.5</v>
      </c>
      <c r="S9169" s="269">
        <v>-40</v>
      </c>
      <c r="T9169" s="269">
        <v>-40.5</v>
      </c>
      <c r="DO9169"/>
    </row>
    <row r="9170" spans="15:119" x14ac:dyDescent="0.25">
      <c r="O9170" s="268" t="s">
        <v>18648</v>
      </c>
      <c r="P9170" s="268" t="s">
        <v>9484</v>
      </c>
      <c r="Q9170" s="269">
        <v>-9</v>
      </c>
      <c r="R9170" s="269">
        <v>-9.25</v>
      </c>
      <c r="S9170" s="269">
        <v>-40.25</v>
      </c>
      <c r="T9170" s="269">
        <v>-40.5</v>
      </c>
      <c r="DO9170"/>
    </row>
    <row r="9171" spans="15:119" x14ac:dyDescent="0.25">
      <c r="O9171" s="268" t="s">
        <v>18649</v>
      </c>
      <c r="P9171" s="268" t="s">
        <v>9484</v>
      </c>
      <c r="Q9171" s="269">
        <v>-9</v>
      </c>
      <c r="R9171" s="269">
        <v>-9.25</v>
      </c>
      <c r="S9171" s="269">
        <v>-40</v>
      </c>
      <c r="T9171" s="269">
        <v>-40.25</v>
      </c>
      <c r="DO9171"/>
    </row>
    <row r="9172" spans="15:119" x14ac:dyDescent="0.25">
      <c r="O9172" s="268" t="s">
        <v>18650</v>
      </c>
      <c r="P9172" s="268" t="s">
        <v>9484</v>
      </c>
      <c r="Q9172" s="269">
        <v>-9.25</v>
      </c>
      <c r="R9172" s="269">
        <v>-9.5</v>
      </c>
      <c r="S9172" s="269">
        <v>-40.25</v>
      </c>
      <c r="T9172" s="269">
        <v>-40.5</v>
      </c>
      <c r="DO9172"/>
    </row>
    <row r="9173" spans="15:119" x14ac:dyDescent="0.25">
      <c r="O9173" s="268" t="s">
        <v>18651</v>
      </c>
      <c r="P9173" s="268" t="s">
        <v>9484</v>
      </c>
      <c r="Q9173" s="269">
        <v>-9.25</v>
      </c>
      <c r="R9173" s="269">
        <v>-9.5</v>
      </c>
      <c r="S9173" s="269">
        <v>-40</v>
      </c>
      <c r="T9173" s="269">
        <v>-40.25</v>
      </c>
      <c r="DO9173"/>
    </row>
    <row r="9174" spans="15:119" x14ac:dyDescent="0.25">
      <c r="O9174" s="268" t="s">
        <v>18652</v>
      </c>
      <c r="P9174" s="268" t="s">
        <v>9482</v>
      </c>
      <c r="Q9174" s="269">
        <v>-9</v>
      </c>
      <c r="R9174" s="269">
        <v>-9.5</v>
      </c>
      <c r="S9174" s="269">
        <v>-39.5</v>
      </c>
      <c r="T9174" s="269">
        <v>-40</v>
      </c>
      <c r="DO9174"/>
    </row>
    <row r="9175" spans="15:119" x14ac:dyDescent="0.25">
      <c r="O9175" s="268" t="s">
        <v>18653</v>
      </c>
      <c r="P9175" s="268" t="s">
        <v>9484</v>
      </c>
      <c r="Q9175" s="269">
        <v>-9</v>
      </c>
      <c r="R9175" s="269">
        <v>-9.25</v>
      </c>
      <c r="S9175" s="269">
        <v>-39.75</v>
      </c>
      <c r="T9175" s="269">
        <v>-40</v>
      </c>
      <c r="DO9175"/>
    </row>
    <row r="9176" spans="15:119" x14ac:dyDescent="0.25">
      <c r="O9176" s="268" t="s">
        <v>18654</v>
      </c>
      <c r="P9176" s="268" t="s">
        <v>9484</v>
      </c>
      <c r="Q9176" s="269">
        <v>-9</v>
      </c>
      <c r="R9176" s="269">
        <v>-9.25</v>
      </c>
      <c r="S9176" s="269">
        <v>-39.5</v>
      </c>
      <c r="T9176" s="269">
        <v>-39.75</v>
      </c>
      <c r="DO9176"/>
    </row>
    <row r="9177" spans="15:119" x14ac:dyDescent="0.25">
      <c r="O9177" s="268" t="s">
        <v>18655</v>
      </c>
      <c r="P9177" s="268" t="s">
        <v>9484</v>
      </c>
      <c r="Q9177" s="269">
        <v>-9.25</v>
      </c>
      <c r="R9177" s="269">
        <v>-9.5</v>
      </c>
      <c r="S9177" s="269">
        <v>-39.75</v>
      </c>
      <c r="T9177" s="269">
        <v>-40</v>
      </c>
      <c r="DO9177"/>
    </row>
    <row r="9178" spans="15:119" x14ac:dyDescent="0.25">
      <c r="O9178" s="268" t="s">
        <v>18656</v>
      </c>
      <c r="P9178" s="268" t="s">
        <v>9484</v>
      </c>
      <c r="Q9178" s="269">
        <v>-9.25</v>
      </c>
      <c r="R9178" s="269">
        <v>-9.5</v>
      </c>
      <c r="S9178" s="269">
        <v>-39.5</v>
      </c>
      <c r="T9178" s="269">
        <v>-39.75</v>
      </c>
      <c r="DO9178"/>
    </row>
    <row r="9179" spans="15:119" x14ac:dyDescent="0.25">
      <c r="O9179" s="268" t="s">
        <v>18657</v>
      </c>
      <c r="P9179" s="268" t="s">
        <v>9482</v>
      </c>
      <c r="Q9179" s="269">
        <v>-9</v>
      </c>
      <c r="R9179" s="269">
        <v>-9.5</v>
      </c>
      <c r="S9179" s="269">
        <v>-39</v>
      </c>
      <c r="T9179" s="269">
        <v>-39.5</v>
      </c>
      <c r="DO9179"/>
    </row>
    <row r="9180" spans="15:119" x14ac:dyDescent="0.25">
      <c r="O9180" s="268" t="s">
        <v>18658</v>
      </c>
      <c r="P9180" s="268" t="s">
        <v>9484</v>
      </c>
      <c r="Q9180" s="269">
        <v>-9</v>
      </c>
      <c r="R9180" s="269">
        <v>-9.25</v>
      </c>
      <c r="S9180" s="269">
        <v>-39.25</v>
      </c>
      <c r="T9180" s="269">
        <v>-39.5</v>
      </c>
      <c r="DO9180"/>
    </row>
    <row r="9181" spans="15:119" x14ac:dyDescent="0.25">
      <c r="O9181" s="268" t="s">
        <v>18659</v>
      </c>
      <c r="P9181" s="268" t="s">
        <v>9484</v>
      </c>
      <c r="Q9181" s="269">
        <v>-9</v>
      </c>
      <c r="R9181" s="269">
        <v>-9.25</v>
      </c>
      <c r="S9181" s="269">
        <v>-39</v>
      </c>
      <c r="T9181" s="269">
        <v>-39.25</v>
      </c>
      <c r="DO9181"/>
    </row>
    <row r="9182" spans="15:119" x14ac:dyDescent="0.25">
      <c r="O9182" s="268" t="s">
        <v>18660</v>
      </c>
      <c r="P9182" s="268" t="s">
        <v>9484</v>
      </c>
      <c r="Q9182" s="269">
        <v>-9.25</v>
      </c>
      <c r="R9182" s="269">
        <v>-9.5</v>
      </c>
      <c r="S9182" s="269">
        <v>-39.25</v>
      </c>
      <c r="T9182" s="269">
        <v>-39.5</v>
      </c>
      <c r="DO9182"/>
    </row>
    <row r="9183" spans="15:119" x14ac:dyDescent="0.25">
      <c r="O9183" s="268" t="s">
        <v>18661</v>
      </c>
      <c r="P9183" s="268" t="s">
        <v>9484</v>
      </c>
      <c r="Q9183" s="269">
        <v>-9.25</v>
      </c>
      <c r="R9183" s="269">
        <v>-9.5</v>
      </c>
      <c r="S9183" s="269">
        <v>-39</v>
      </c>
      <c r="T9183" s="269">
        <v>-39.25</v>
      </c>
      <c r="DO9183"/>
    </row>
    <row r="9184" spans="15:119" x14ac:dyDescent="0.25">
      <c r="O9184" s="268" t="s">
        <v>18662</v>
      </c>
      <c r="P9184" s="268" t="s">
        <v>9482</v>
      </c>
      <c r="Q9184" s="269">
        <v>-9.5</v>
      </c>
      <c r="R9184" s="269">
        <v>-10</v>
      </c>
      <c r="S9184" s="269">
        <v>-40</v>
      </c>
      <c r="T9184" s="269">
        <v>-40.5</v>
      </c>
      <c r="DO9184"/>
    </row>
    <row r="9185" spans="15:119" x14ac:dyDescent="0.25">
      <c r="O9185" s="268" t="s">
        <v>18663</v>
      </c>
      <c r="P9185" s="268" t="s">
        <v>9484</v>
      </c>
      <c r="Q9185" s="269">
        <v>-9.5</v>
      </c>
      <c r="R9185" s="269">
        <v>-9.75</v>
      </c>
      <c r="S9185" s="269">
        <v>-40.25</v>
      </c>
      <c r="T9185" s="269">
        <v>-40.5</v>
      </c>
      <c r="DO9185"/>
    </row>
    <row r="9186" spans="15:119" x14ac:dyDescent="0.25">
      <c r="O9186" s="268" t="s">
        <v>18664</v>
      </c>
      <c r="P9186" s="268" t="s">
        <v>9484</v>
      </c>
      <c r="Q9186" s="269">
        <v>-9.5</v>
      </c>
      <c r="R9186" s="269">
        <v>-9.75</v>
      </c>
      <c r="S9186" s="269">
        <v>-40</v>
      </c>
      <c r="T9186" s="269">
        <v>-40.25</v>
      </c>
      <c r="DO9186"/>
    </row>
    <row r="9187" spans="15:119" x14ac:dyDescent="0.25">
      <c r="O9187" s="268" t="s">
        <v>18665</v>
      </c>
      <c r="P9187" s="268" t="s">
        <v>9484</v>
      </c>
      <c r="Q9187" s="269">
        <v>-9.75</v>
      </c>
      <c r="R9187" s="269">
        <v>-10</v>
      </c>
      <c r="S9187" s="269">
        <v>-40.25</v>
      </c>
      <c r="T9187" s="269">
        <v>-40.5</v>
      </c>
      <c r="DO9187"/>
    </row>
    <row r="9188" spans="15:119" x14ac:dyDescent="0.25">
      <c r="O9188" s="268" t="s">
        <v>18666</v>
      </c>
      <c r="P9188" s="268" t="s">
        <v>9484</v>
      </c>
      <c r="Q9188" s="269">
        <v>-9.75</v>
      </c>
      <c r="R9188" s="269">
        <v>-10</v>
      </c>
      <c r="S9188" s="269">
        <v>-40</v>
      </c>
      <c r="T9188" s="269">
        <v>-40.25</v>
      </c>
      <c r="DO9188"/>
    </row>
    <row r="9189" spans="15:119" x14ac:dyDescent="0.25">
      <c r="O9189" s="268" t="s">
        <v>18667</v>
      </c>
      <c r="P9189" s="268" t="s">
        <v>9482</v>
      </c>
      <c r="Q9189" s="269">
        <v>-9.5</v>
      </c>
      <c r="R9189" s="269">
        <v>-10</v>
      </c>
      <c r="S9189" s="269">
        <v>-39.5</v>
      </c>
      <c r="T9189" s="269">
        <v>-40</v>
      </c>
      <c r="DO9189"/>
    </row>
    <row r="9190" spans="15:119" x14ac:dyDescent="0.25">
      <c r="O9190" s="268" t="s">
        <v>18668</v>
      </c>
      <c r="P9190" s="268" t="s">
        <v>9484</v>
      </c>
      <c r="Q9190" s="269">
        <v>-9.5</v>
      </c>
      <c r="R9190" s="269">
        <v>-9.75</v>
      </c>
      <c r="S9190" s="269">
        <v>-39.75</v>
      </c>
      <c r="T9190" s="269">
        <v>-40</v>
      </c>
      <c r="DO9190"/>
    </row>
    <row r="9191" spans="15:119" x14ac:dyDescent="0.25">
      <c r="O9191" s="268" t="s">
        <v>18669</v>
      </c>
      <c r="P9191" s="268" t="s">
        <v>9484</v>
      </c>
      <c r="Q9191" s="269">
        <v>-9.5</v>
      </c>
      <c r="R9191" s="269">
        <v>-9.75</v>
      </c>
      <c r="S9191" s="269">
        <v>-39.5</v>
      </c>
      <c r="T9191" s="269">
        <v>-39.75</v>
      </c>
      <c r="DO9191"/>
    </row>
    <row r="9192" spans="15:119" x14ac:dyDescent="0.25">
      <c r="O9192" s="268" t="s">
        <v>18670</v>
      </c>
      <c r="P9192" s="268" t="s">
        <v>9484</v>
      </c>
      <c r="Q9192" s="269">
        <v>-9.75</v>
      </c>
      <c r="R9192" s="269">
        <v>-10</v>
      </c>
      <c r="S9192" s="269">
        <v>-39.75</v>
      </c>
      <c r="T9192" s="269">
        <v>-40</v>
      </c>
      <c r="DO9192"/>
    </row>
    <row r="9193" spans="15:119" x14ac:dyDescent="0.25">
      <c r="O9193" s="268" t="s">
        <v>18671</v>
      </c>
      <c r="P9193" s="268" t="s">
        <v>9484</v>
      </c>
      <c r="Q9193" s="269">
        <v>-9.75</v>
      </c>
      <c r="R9193" s="269">
        <v>-10</v>
      </c>
      <c r="S9193" s="269">
        <v>-39.5</v>
      </c>
      <c r="T9193" s="269">
        <v>-39.75</v>
      </c>
      <c r="DO9193"/>
    </row>
    <row r="9194" spans="15:119" x14ac:dyDescent="0.25">
      <c r="O9194" s="268" t="s">
        <v>18672</v>
      </c>
      <c r="P9194" s="268" t="s">
        <v>9482</v>
      </c>
      <c r="Q9194" s="269">
        <v>-9.5</v>
      </c>
      <c r="R9194" s="269">
        <v>-10</v>
      </c>
      <c r="S9194" s="269">
        <v>-39</v>
      </c>
      <c r="T9194" s="269">
        <v>-39.5</v>
      </c>
      <c r="DO9194"/>
    </row>
    <row r="9195" spans="15:119" x14ac:dyDescent="0.25">
      <c r="O9195" s="268" t="s">
        <v>18673</v>
      </c>
      <c r="P9195" s="268" t="s">
        <v>9484</v>
      </c>
      <c r="Q9195" s="269">
        <v>-9.5</v>
      </c>
      <c r="R9195" s="269">
        <v>-9.75</v>
      </c>
      <c r="S9195" s="269">
        <v>-39.25</v>
      </c>
      <c r="T9195" s="269">
        <v>-39.5</v>
      </c>
      <c r="DO9195"/>
    </row>
    <row r="9196" spans="15:119" x14ac:dyDescent="0.25">
      <c r="O9196" s="268" t="s">
        <v>18674</v>
      </c>
      <c r="P9196" s="268" t="s">
        <v>9484</v>
      </c>
      <c r="Q9196" s="269">
        <v>-9.5</v>
      </c>
      <c r="R9196" s="269">
        <v>-9.75</v>
      </c>
      <c r="S9196" s="269">
        <v>-39</v>
      </c>
      <c r="T9196" s="269">
        <v>-39.25</v>
      </c>
      <c r="DO9196"/>
    </row>
    <row r="9197" spans="15:119" x14ac:dyDescent="0.25">
      <c r="O9197" s="268" t="s">
        <v>18675</v>
      </c>
      <c r="P9197" s="268" t="s">
        <v>9484</v>
      </c>
      <c r="Q9197" s="269">
        <v>-9.75</v>
      </c>
      <c r="R9197" s="269">
        <v>-10</v>
      </c>
      <c r="S9197" s="269">
        <v>-39.25</v>
      </c>
      <c r="T9197" s="269">
        <v>-39.5</v>
      </c>
      <c r="DO9197"/>
    </row>
    <row r="9198" spans="15:119" x14ac:dyDescent="0.25">
      <c r="O9198" s="268" t="s">
        <v>18676</v>
      </c>
      <c r="P9198" s="268" t="s">
        <v>9484</v>
      </c>
      <c r="Q9198" s="269">
        <v>-9.75</v>
      </c>
      <c r="R9198" s="269">
        <v>-10</v>
      </c>
      <c r="S9198" s="269">
        <v>-39</v>
      </c>
      <c r="T9198" s="269">
        <v>-39.25</v>
      </c>
      <c r="DO9198"/>
    </row>
    <row r="9199" spans="15:119" x14ac:dyDescent="0.25">
      <c r="O9199" s="268" t="s">
        <v>18677</v>
      </c>
      <c r="P9199" s="268" t="s">
        <v>9478</v>
      </c>
      <c r="Q9199" s="269">
        <v>-8</v>
      </c>
      <c r="R9199" s="269">
        <v>-10</v>
      </c>
      <c r="S9199" s="269">
        <v>-36</v>
      </c>
      <c r="T9199" s="269">
        <v>-39</v>
      </c>
      <c r="DO9199"/>
    </row>
    <row r="9200" spans="15:119" x14ac:dyDescent="0.25">
      <c r="O9200" s="268" t="s">
        <v>18678</v>
      </c>
      <c r="P9200" s="268" t="s">
        <v>9480</v>
      </c>
      <c r="Q9200" s="269">
        <v>-8</v>
      </c>
      <c r="R9200" s="269">
        <v>-9</v>
      </c>
      <c r="S9200" s="269">
        <v>-37.5</v>
      </c>
      <c r="T9200" s="269">
        <v>-39</v>
      </c>
      <c r="DO9200"/>
    </row>
    <row r="9201" spans="15:119" x14ac:dyDescent="0.25">
      <c r="O9201" s="268" t="s">
        <v>18679</v>
      </c>
      <c r="P9201" s="268" t="s">
        <v>9482</v>
      </c>
      <c r="Q9201" s="269">
        <v>-8</v>
      </c>
      <c r="R9201" s="269">
        <v>-8.5</v>
      </c>
      <c r="S9201" s="269">
        <v>-38.5</v>
      </c>
      <c r="T9201" s="269">
        <v>-39</v>
      </c>
      <c r="DO9201"/>
    </row>
    <row r="9202" spans="15:119" x14ac:dyDescent="0.25">
      <c r="O9202" s="268" t="s">
        <v>18680</v>
      </c>
      <c r="P9202" s="268" t="s">
        <v>9484</v>
      </c>
      <c r="Q9202" s="269">
        <v>-8</v>
      </c>
      <c r="R9202" s="269">
        <v>-8.25</v>
      </c>
      <c r="S9202" s="269">
        <v>-38.75</v>
      </c>
      <c r="T9202" s="269">
        <v>-39</v>
      </c>
      <c r="DO9202"/>
    </row>
    <row r="9203" spans="15:119" x14ac:dyDescent="0.25">
      <c r="O9203" s="268" t="s">
        <v>18681</v>
      </c>
      <c r="P9203" s="268" t="s">
        <v>9484</v>
      </c>
      <c r="Q9203" s="269">
        <v>-8</v>
      </c>
      <c r="R9203" s="269">
        <v>-8.25</v>
      </c>
      <c r="S9203" s="269">
        <v>-38.5</v>
      </c>
      <c r="T9203" s="269">
        <v>-38.75</v>
      </c>
      <c r="DO9203"/>
    </row>
    <row r="9204" spans="15:119" x14ac:dyDescent="0.25">
      <c r="O9204" s="268" t="s">
        <v>18682</v>
      </c>
      <c r="P9204" s="268" t="s">
        <v>9484</v>
      </c>
      <c r="Q9204" s="269">
        <v>-8.25</v>
      </c>
      <c r="R9204" s="269">
        <v>-8.5</v>
      </c>
      <c r="S9204" s="269">
        <v>-38.75</v>
      </c>
      <c r="T9204" s="269">
        <v>-39</v>
      </c>
      <c r="DO9204"/>
    </row>
    <row r="9205" spans="15:119" x14ac:dyDescent="0.25">
      <c r="O9205" s="268" t="s">
        <v>18683</v>
      </c>
      <c r="P9205" s="268" t="s">
        <v>9484</v>
      </c>
      <c r="Q9205" s="269">
        <v>-8.25</v>
      </c>
      <c r="R9205" s="269">
        <v>-8.5</v>
      </c>
      <c r="S9205" s="269">
        <v>-38.5</v>
      </c>
      <c r="T9205" s="269">
        <v>-38.75</v>
      </c>
      <c r="DO9205"/>
    </row>
    <row r="9206" spans="15:119" x14ac:dyDescent="0.25">
      <c r="O9206" s="268" t="s">
        <v>18684</v>
      </c>
      <c r="P9206" s="268" t="s">
        <v>9482</v>
      </c>
      <c r="Q9206" s="269">
        <v>-8</v>
      </c>
      <c r="R9206" s="269">
        <v>-8.5</v>
      </c>
      <c r="S9206" s="269">
        <v>-38</v>
      </c>
      <c r="T9206" s="269">
        <v>-38.5</v>
      </c>
      <c r="DO9206"/>
    </row>
    <row r="9207" spans="15:119" x14ac:dyDescent="0.25">
      <c r="O9207" s="268" t="s">
        <v>18685</v>
      </c>
      <c r="P9207" s="268" t="s">
        <v>9484</v>
      </c>
      <c r="Q9207" s="269">
        <v>-8</v>
      </c>
      <c r="R9207" s="269">
        <v>-8.25</v>
      </c>
      <c r="S9207" s="269">
        <v>-38.25</v>
      </c>
      <c r="T9207" s="269">
        <v>-38.5</v>
      </c>
      <c r="DO9207"/>
    </row>
    <row r="9208" spans="15:119" x14ac:dyDescent="0.25">
      <c r="O9208" s="268" t="s">
        <v>18686</v>
      </c>
      <c r="P9208" s="268" t="s">
        <v>9484</v>
      </c>
      <c r="Q9208" s="269">
        <v>-8</v>
      </c>
      <c r="R9208" s="269">
        <v>-8.25</v>
      </c>
      <c r="S9208" s="269">
        <v>-38</v>
      </c>
      <c r="T9208" s="269">
        <v>-38.25</v>
      </c>
      <c r="DO9208"/>
    </row>
    <row r="9209" spans="15:119" x14ac:dyDescent="0.25">
      <c r="O9209" s="268" t="s">
        <v>18687</v>
      </c>
      <c r="P9209" s="268" t="s">
        <v>9484</v>
      </c>
      <c r="Q9209" s="269">
        <v>-8.25</v>
      </c>
      <c r="R9209" s="269">
        <v>-8.5</v>
      </c>
      <c r="S9209" s="269">
        <v>-38.25</v>
      </c>
      <c r="T9209" s="269">
        <v>-38.5</v>
      </c>
      <c r="DO9209"/>
    </row>
    <row r="9210" spans="15:119" x14ac:dyDescent="0.25">
      <c r="O9210" s="268" t="s">
        <v>18688</v>
      </c>
      <c r="P9210" s="268" t="s">
        <v>9484</v>
      </c>
      <c r="Q9210" s="269">
        <v>-8.25</v>
      </c>
      <c r="R9210" s="269">
        <v>-8.5</v>
      </c>
      <c r="S9210" s="269">
        <v>-38</v>
      </c>
      <c r="T9210" s="269">
        <v>-38.25</v>
      </c>
      <c r="DO9210"/>
    </row>
    <row r="9211" spans="15:119" x14ac:dyDescent="0.25">
      <c r="O9211" s="268" t="s">
        <v>18689</v>
      </c>
      <c r="P9211" s="268" t="s">
        <v>9482</v>
      </c>
      <c r="Q9211" s="269">
        <v>-8</v>
      </c>
      <c r="R9211" s="269">
        <v>-8.5</v>
      </c>
      <c r="S9211" s="269">
        <v>-37.5</v>
      </c>
      <c r="T9211" s="269">
        <v>-38</v>
      </c>
      <c r="DO9211"/>
    </row>
    <row r="9212" spans="15:119" x14ac:dyDescent="0.25">
      <c r="O9212" s="268" t="s">
        <v>18690</v>
      </c>
      <c r="P9212" s="268" t="s">
        <v>9484</v>
      </c>
      <c r="Q9212" s="269">
        <v>-8</v>
      </c>
      <c r="R9212" s="269">
        <v>-8.25</v>
      </c>
      <c r="S9212" s="269">
        <v>-37.75</v>
      </c>
      <c r="T9212" s="269">
        <v>-38</v>
      </c>
      <c r="DO9212"/>
    </row>
    <row r="9213" spans="15:119" x14ac:dyDescent="0.25">
      <c r="O9213" s="268" t="s">
        <v>18691</v>
      </c>
      <c r="P9213" s="268" t="s">
        <v>9484</v>
      </c>
      <c r="Q9213" s="269">
        <v>-8</v>
      </c>
      <c r="R9213" s="269">
        <v>-8.25</v>
      </c>
      <c r="S9213" s="269">
        <v>-37.5</v>
      </c>
      <c r="T9213" s="269">
        <v>-37.75</v>
      </c>
      <c r="DO9213"/>
    </row>
    <row r="9214" spans="15:119" x14ac:dyDescent="0.25">
      <c r="O9214" s="268" t="s">
        <v>18692</v>
      </c>
      <c r="P9214" s="268" t="s">
        <v>9484</v>
      </c>
      <c r="Q9214" s="269">
        <v>-8.25</v>
      </c>
      <c r="R9214" s="269">
        <v>-8.5</v>
      </c>
      <c r="S9214" s="269">
        <v>-37.75</v>
      </c>
      <c r="T9214" s="269">
        <v>-38</v>
      </c>
      <c r="DO9214"/>
    </row>
    <row r="9215" spans="15:119" x14ac:dyDescent="0.25">
      <c r="O9215" s="268" t="s">
        <v>18693</v>
      </c>
      <c r="P9215" s="268" t="s">
        <v>9484</v>
      </c>
      <c r="Q9215" s="269">
        <v>-8.25</v>
      </c>
      <c r="R9215" s="269">
        <v>-8.5</v>
      </c>
      <c r="S9215" s="269">
        <v>-37.5</v>
      </c>
      <c r="T9215" s="269">
        <v>-37.75</v>
      </c>
      <c r="DO9215"/>
    </row>
    <row r="9216" spans="15:119" x14ac:dyDescent="0.25">
      <c r="O9216" s="268" t="s">
        <v>18694</v>
      </c>
      <c r="P9216" s="268" t="s">
        <v>9482</v>
      </c>
      <c r="Q9216" s="269">
        <v>-8.5</v>
      </c>
      <c r="R9216" s="269">
        <v>-9</v>
      </c>
      <c r="S9216" s="269">
        <v>-38.5</v>
      </c>
      <c r="T9216" s="269">
        <v>-39</v>
      </c>
      <c r="DO9216"/>
    </row>
    <row r="9217" spans="15:119" x14ac:dyDescent="0.25">
      <c r="O9217" s="268" t="s">
        <v>18695</v>
      </c>
      <c r="P9217" s="268" t="s">
        <v>9484</v>
      </c>
      <c r="Q9217" s="269">
        <v>-8.5</v>
      </c>
      <c r="R9217" s="269">
        <v>-8.75</v>
      </c>
      <c r="S9217" s="269">
        <v>-38.75</v>
      </c>
      <c r="T9217" s="269">
        <v>-39</v>
      </c>
      <c r="DO9217"/>
    </row>
    <row r="9218" spans="15:119" x14ac:dyDescent="0.25">
      <c r="O9218" s="268" t="s">
        <v>18696</v>
      </c>
      <c r="P9218" s="268" t="s">
        <v>9484</v>
      </c>
      <c r="Q9218" s="269">
        <v>-8.5</v>
      </c>
      <c r="R9218" s="269">
        <v>-8.75</v>
      </c>
      <c r="S9218" s="269">
        <v>-38.5</v>
      </c>
      <c r="T9218" s="269">
        <v>-38.75</v>
      </c>
      <c r="DO9218"/>
    </row>
    <row r="9219" spans="15:119" x14ac:dyDescent="0.25">
      <c r="O9219" s="268" t="s">
        <v>18697</v>
      </c>
      <c r="P9219" s="268" t="s">
        <v>9484</v>
      </c>
      <c r="Q9219" s="269">
        <v>-8.75</v>
      </c>
      <c r="R9219" s="269">
        <v>-9</v>
      </c>
      <c r="S9219" s="269">
        <v>-38.75</v>
      </c>
      <c r="T9219" s="269">
        <v>-39</v>
      </c>
      <c r="DO9219"/>
    </row>
    <row r="9220" spans="15:119" x14ac:dyDescent="0.25">
      <c r="O9220" s="268" t="s">
        <v>18698</v>
      </c>
      <c r="P9220" s="268" t="s">
        <v>9484</v>
      </c>
      <c r="Q9220" s="269">
        <v>-8.75</v>
      </c>
      <c r="R9220" s="269">
        <v>-9</v>
      </c>
      <c r="S9220" s="269">
        <v>-38.5</v>
      </c>
      <c r="T9220" s="269">
        <v>-38.75</v>
      </c>
      <c r="DO9220"/>
    </row>
    <row r="9221" spans="15:119" x14ac:dyDescent="0.25">
      <c r="O9221" s="268" t="s">
        <v>18699</v>
      </c>
      <c r="P9221" s="268" t="s">
        <v>9482</v>
      </c>
      <c r="Q9221" s="269">
        <v>-8.5</v>
      </c>
      <c r="R9221" s="269">
        <v>-9</v>
      </c>
      <c r="S9221" s="269">
        <v>-38</v>
      </c>
      <c r="T9221" s="269">
        <v>-38.5</v>
      </c>
      <c r="DO9221"/>
    </row>
    <row r="9222" spans="15:119" x14ac:dyDescent="0.25">
      <c r="O9222" s="268" t="s">
        <v>18700</v>
      </c>
      <c r="P9222" s="268" t="s">
        <v>9484</v>
      </c>
      <c r="Q9222" s="269">
        <v>-8.5</v>
      </c>
      <c r="R9222" s="269">
        <v>-8.75</v>
      </c>
      <c r="S9222" s="269">
        <v>-38.25</v>
      </c>
      <c r="T9222" s="269">
        <v>-38.5</v>
      </c>
      <c r="DO9222"/>
    </row>
    <row r="9223" spans="15:119" x14ac:dyDescent="0.25">
      <c r="O9223" s="268" t="s">
        <v>18701</v>
      </c>
      <c r="P9223" s="268" t="s">
        <v>9484</v>
      </c>
      <c r="Q9223" s="269">
        <v>-8.5</v>
      </c>
      <c r="R9223" s="269">
        <v>-8.75</v>
      </c>
      <c r="S9223" s="269">
        <v>-38</v>
      </c>
      <c r="T9223" s="269">
        <v>-38.25</v>
      </c>
      <c r="DO9223"/>
    </row>
    <row r="9224" spans="15:119" x14ac:dyDescent="0.25">
      <c r="O9224" s="268" t="s">
        <v>18702</v>
      </c>
      <c r="P9224" s="268" t="s">
        <v>9484</v>
      </c>
      <c r="Q9224" s="269">
        <v>-8.75</v>
      </c>
      <c r="R9224" s="269">
        <v>-9</v>
      </c>
      <c r="S9224" s="269">
        <v>-38.25</v>
      </c>
      <c r="T9224" s="269">
        <v>-38.5</v>
      </c>
      <c r="DO9224"/>
    </row>
    <row r="9225" spans="15:119" x14ac:dyDescent="0.25">
      <c r="O9225" s="268" t="s">
        <v>18703</v>
      </c>
      <c r="P9225" s="268" t="s">
        <v>9484</v>
      </c>
      <c r="Q9225" s="269">
        <v>-8.75</v>
      </c>
      <c r="R9225" s="269">
        <v>-9</v>
      </c>
      <c r="S9225" s="269">
        <v>-38</v>
      </c>
      <c r="T9225" s="269">
        <v>-38.25</v>
      </c>
      <c r="DO9225"/>
    </row>
    <row r="9226" spans="15:119" x14ac:dyDescent="0.25">
      <c r="O9226" s="268" t="s">
        <v>18704</v>
      </c>
      <c r="P9226" s="268" t="s">
        <v>9482</v>
      </c>
      <c r="Q9226" s="269">
        <v>-8.5</v>
      </c>
      <c r="R9226" s="269">
        <v>-9</v>
      </c>
      <c r="S9226" s="269">
        <v>-37.5</v>
      </c>
      <c r="T9226" s="269">
        <v>-38</v>
      </c>
      <c r="DO9226"/>
    </row>
    <row r="9227" spans="15:119" x14ac:dyDescent="0.25">
      <c r="O9227" s="268" t="s">
        <v>18705</v>
      </c>
      <c r="P9227" s="268" t="s">
        <v>9484</v>
      </c>
      <c r="Q9227" s="269">
        <v>-8.5</v>
      </c>
      <c r="R9227" s="269">
        <v>-8.75</v>
      </c>
      <c r="S9227" s="269">
        <v>-37.75</v>
      </c>
      <c r="T9227" s="269">
        <v>-38</v>
      </c>
      <c r="DO9227"/>
    </row>
    <row r="9228" spans="15:119" x14ac:dyDescent="0.25">
      <c r="O9228" s="268" t="s">
        <v>18706</v>
      </c>
      <c r="P9228" s="268" t="s">
        <v>9484</v>
      </c>
      <c r="Q9228" s="269">
        <v>-8.5</v>
      </c>
      <c r="R9228" s="269">
        <v>-8.75</v>
      </c>
      <c r="S9228" s="269">
        <v>-37.5</v>
      </c>
      <c r="T9228" s="269">
        <v>-37.75</v>
      </c>
      <c r="DO9228"/>
    </row>
    <row r="9229" spans="15:119" x14ac:dyDescent="0.25">
      <c r="O9229" s="268" t="s">
        <v>18707</v>
      </c>
      <c r="P9229" s="268" t="s">
        <v>9484</v>
      </c>
      <c r="Q9229" s="269">
        <v>-8.75</v>
      </c>
      <c r="R9229" s="269">
        <v>-9</v>
      </c>
      <c r="S9229" s="269">
        <v>-37.75</v>
      </c>
      <c r="T9229" s="269">
        <v>-38</v>
      </c>
      <c r="DO9229"/>
    </row>
    <row r="9230" spans="15:119" x14ac:dyDescent="0.25">
      <c r="O9230" s="268" t="s">
        <v>18708</v>
      </c>
      <c r="P9230" s="268" t="s">
        <v>9484</v>
      </c>
      <c r="Q9230" s="269">
        <v>-8.75</v>
      </c>
      <c r="R9230" s="269">
        <v>-9</v>
      </c>
      <c r="S9230" s="269">
        <v>-37.5</v>
      </c>
      <c r="T9230" s="269">
        <v>-37.75</v>
      </c>
      <c r="DO9230"/>
    </row>
    <row r="9231" spans="15:119" x14ac:dyDescent="0.25">
      <c r="O9231" s="268" t="s">
        <v>18709</v>
      </c>
      <c r="P9231" s="268" t="s">
        <v>9480</v>
      </c>
      <c r="Q9231" s="269">
        <v>-8</v>
      </c>
      <c r="R9231" s="269">
        <v>-9</v>
      </c>
      <c r="S9231" s="269">
        <v>-36</v>
      </c>
      <c r="T9231" s="269">
        <v>-37.5</v>
      </c>
      <c r="DO9231"/>
    </row>
    <row r="9232" spans="15:119" x14ac:dyDescent="0.25">
      <c r="O9232" s="268" t="s">
        <v>18710</v>
      </c>
      <c r="P9232" s="268" t="s">
        <v>9482</v>
      </c>
      <c r="Q9232" s="269">
        <v>-8</v>
      </c>
      <c r="R9232" s="269">
        <v>-8.5</v>
      </c>
      <c r="S9232" s="269">
        <v>-37</v>
      </c>
      <c r="T9232" s="269">
        <v>-37.5</v>
      </c>
      <c r="DO9232"/>
    </row>
    <row r="9233" spans="15:119" x14ac:dyDescent="0.25">
      <c r="O9233" s="268" t="s">
        <v>18711</v>
      </c>
      <c r="P9233" s="268" t="s">
        <v>9484</v>
      </c>
      <c r="Q9233" s="269">
        <v>-8</v>
      </c>
      <c r="R9233" s="269">
        <v>-8.25</v>
      </c>
      <c r="S9233" s="269">
        <v>-37.25</v>
      </c>
      <c r="T9233" s="269">
        <v>-37.5</v>
      </c>
      <c r="DO9233"/>
    </row>
    <row r="9234" spans="15:119" x14ac:dyDescent="0.25">
      <c r="O9234" s="268" t="s">
        <v>18712</v>
      </c>
      <c r="P9234" s="268" t="s">
        <v>9484</v>
      </c>
      <c r="Q9234" s="269">
        <v>-8</v>
      </c>
      <c r="R9234" s="269">
        <v>-8.25</v>
      </c>
      <c r="S9234" s="269">
        <v>-37</v>
      </c>
      <c r="T9234" s="269">
        <v>-37.25</v>
      </c>
      <c r="DO9234"/>
    </row>
    <row r="9235" spans="15:119" x14ac:dyDescent="0.25">
      <c r="O9235" s="268" t="s">
        <v>18713</v>
      </c>
      <c r="P9235" s="268" t="s">
        <v>9484</v>
      </c>
      <c r="Q9235" s="269">
        <v>-8.25</v>
      </c>
      <c r="R9235" s="269">
        <v>-8.5</v>
      </c>
      <c r="S9235" s="269">
        <v>-37.25</v>
      </c>
      <c r="T9235" s="269">
        <v>-37.5</v>
      </c>
      <c r="DO9235"/>
    </row>
    <row r="9236" spans="15:119" x14ac:dyDescent="0.25">
      <c r="O9236" s="268" t="s">
        <v>18714</v>
      </c>
      <c r="P9236" s="268" t="s">
        <v>9484</v>
      </c>
      <c r="Q9236" s="269">
        <v>-8.25</v>
      </c>
      <c r="R9236" s="269">
        <v>-8.5</v>
      </c>
      <c r="S9236" s="269">
        <v>-37</v>
      </c>
      <c r="T9236" s="269">
        <v>-37.25</v>
      </c>
      <c r="DO9236"/>
    </row>
    <row r="9237" spans="15:119" x14ac:dyDescent="0.25">
      <c r="O9237" s="268" t="s">
        <v>18715</v>
      </c>
      <c r="P9237" s="268" t="s">
        <v>9482</v>
      </c>
      <c r="Q9237" s="269">
        <v>-8</v>
      </c>
      <c r="R9237" s="269">
        <v>-8.5</v>
      </c>
      <c r="S9237" s="269">
        <v>-36.5</v>
      </c>
      <c r="T9237" s="269">
        <v>-37</v>
      </c>
      <c r="DO9237"/>
    </row>
    <row r="9238" spans="15:119" x14ac:dyDescent="0.25">
      <c r="O9238" s="268" t="s">
        <v>18716</v>
      </c>
      <c r="P9238" s="268" t="s">
        <v>9484</v>
      </c>
      <c r="Q9238" s="269">
        <v>-8</v>
      </c>
      <c r="R9238" s="269">
        <v>-8.25</v>
      </c>
      <c r="S9238" s="269">
        <v>-36.75</v>
      </c>
      <c r="T9238" s="269">
        <v>-37</v>
      </c>
      <c r="DO9238"/>
    </row>
    <row r="9239" spans="15:119" x14ac:dyDescent="0.25">
      <c r="O9239" s="268" t="s">
        <v>18717</v>
      </c>
      <c r="P9239" s="268" t="s">
        <v>9484</v>
      </c>
      <c r="Q9239" s="269">
        <v>-8</v>
      </c>
      <c r="R9239" s="269">
        <v>-8.25</v>
      </c>
      <c r="S9239" s="269">
        <v>-36.5</v>
      </c>
      <c r="T9239" s="269">
        <v>-36.75</v>
      </c>
      <c r="DO9239"/>
    </row>
    <row r="9240" spans="15:119" x14ac:dyDescent="0.25">
      <c r="O9240" s="268" t="s">
        <v>18718</v>
      </c>
      <c r="P9240" s="268" t="s">
        <v>9484</v>
      </c>
      <c r="Q9240" s="269">
        <v>-8.25</v>
      </c>
      <c r="R9240" s="269">
        <v>-8.5</v>
      </c>
      <c r="S9240" s="269">
        <v>-36.75</v>
      </c>
      <c r="T9240" s="269">
        <v>-37</v>
      </c>
      <c r="DO9240"/>
    </row>
    <row r="9241" spans="15:119" x14ac:dyDescent="0.25">
      <c r="O9241" s="268" t="s">
        <v>18719</v>
      </c>
      <c r="P9241" s="268" t="s">
        <v>9484</v>
      </c>
      <c r="Q9241" s="269">
        <v>-8.25</v>
      </c>
      <c r="R9241" s="269">
        <v>-8.5</v>
      </c>
      <c r="S9241" s="269">
        <v>-36.5</v>
      </c>
      <c r="T9241" s="269">
        <v>-36.75</v>
      </c>
      <c r="DO9241"/>
    </row>
    <row r="9242" spans="15:119" x14ac:dyDescent="0.25">
      <c r="O9242" s="268" t="s">
        <v>18720</v>
      </c>
      <c r="P9242" s="268" t="s">
        <v>9482</v>
      </c>
      <c r="Q9242" s="269">
        <v>-8</v>
      </c>
      <c r="R9242" s="269">
        <v>-8.5</v>
      </c>
      <c r="S9242" s="269">
        <v>-36</v>
      </c>
      <c r="T9242" s="269">
        <v>-36.5</v>
      </c>
      <c r="DO9242"/>
    </row>
    <row r="9243" spans="15:119" x14ac:dyDescent="0.25">
      <c r="O9243" s="268" t="s">
        <v>18721</v>
      </c>
      <c r="P9243" s="268" t="s">
        <v>9484</v>
      </c>
      <c r="Q9243" s="269">
        <v>-8</v>
      </c>
      <c r="R9243" s="269">
        <v>-8.25</v>
      </c>
      <c r="S9243" s="269">
        <v>-36.25</v>
      </c>
      <c r="T9243" s="269">
        <v>-36.5</v>
      </c>
      <c r="DO9243"/>
    </row>
    <row r="9244" spans="15:119" x14ac:dyDescent="0.25">
      <c r="O9244" s="268" t="s">
        <v>18722</v>
      </c>
      <c r="P9244" s="268" t="s">
        <v>9484</v>
      </c>
      <c r="Q9244" s="269">
        <v>-8</v>
      </c>
      <c r="R9244" s="269">
        <v>-8.25</v>
      </c>
      <c r="S9244" s="269">
        <v>-36</v>
      </c>
      <c r="T9244" s="269">
        <v>-36.25</v>
      </c>
      <c r="DO9244"/>
    </row>
    <row r="9245" spans="15:119" x14ac:dyDescent="0.25">
      <c r="O9245" s="268" t="s">
        <v>18723</v>
      </c>
      <c r="P9245" s="268" t="s">
        <v>9484</v>
      </c>
      <c r="Q9245" s="269">
        <v>-8.25</v>
      </c>
      <c r="R9245" s="269">
        <v>-8.5</v>
      </c>
      <c r="S9245" s="269">
        <v>-36.25</v>
      </c>
      <c r="T9245" s="269">
        <v>-36.5</v>
      </c>
      <c r="DO9245"/>
    </row>
    <row r="9246" spans="15:119" x14ac:dyDescent="0.25">
      <c r="O9246" s="268" t="s">
        <v>18724</v>
      </c>
      <c r="P9246" s="268" t="s">
        <v>9484</v>
      </c>
      <c r="Q9246" s="269">
        <v>-8.25</v>
      </c>
      <c r="R9246" s="269">
        <v>-8.5</v>
      </c>
      <c r="S9246" s="269">
        <v>-36</v>
      </c>
      <c r="T9246" s="269">
        <v>-36.25</v>
      </c>
      <c r="DO9246"/>
    </row>
    <row r="9247" spans="15:119" x14ac:dyDescent="0.25">
      <c r="O9247" s="268" t="s">
        <v>18725</v>
      </c>
      <c r="P9247" s="268" t="s">
        <v>9482</v>
      </c>
      <c r="Q9247" s="269">
        <v>-8.5</v>
      </c>
      <c r="R9247" s="269">
        <v>-9</v>
      </c>
      <c r="S9247" s="269">
        <v>-37</v>
      </c>
      <c r="T9247" s="269">
        <v>-37.5</v>
      </c>
      <c r="DO9247"/>
    </row>
    <row r="9248" spans="15:119" x14ac:dyDescent="0.25">
      <c r="O9248" s="268" t="s">
        <v>18726</v>
      </c>
      <c r="P9248" s="268" t="s">
        <v>9484</v>
      </c>
      <c r="Q9248" s="269">
        <v>-8.5</v>
      </c>
      <c r="R9248" s="269">
        <v>-8.75</v>
      </c>
      <c r="S9248" s="269">
        <v>-37.25</v>
      </c>
      <c r="T9248" s="269">
        <v>-37.5</v>
      </c>
      <c r="DO9248"/>
    </row>
    <row r="9249" spans="15:119" x14ac:dyDescent="0.25">
      <c r="O9249" s="268" t="s">
        <v>18727</v>
      </c>
      <c r="P9249" s="268" t="s">
        <v>9484</v>
      </c>
      <c r="Q9249" s="269">
        <v>-8.5</v>
      </c>
      <c r="R9249" s="269">
        <v>-8.75</v>
      </c>
      <c r="S9249" s="269">
        <v>-37</v>
      </c>
      <c r="T9249" s="269">
        <v>-37.25</v>
      </c>
      <c r="DO9249"/>
    </row>
    <row r="9250" spans="15:119" x14ac:dyDescent="0.25">
      <c r="O9250" s="268" t="s">
        <v>18728</v>
      </c>
      <c r="P9250" s="268" t="s">
        <v>9484</v>
      </c>
      <c r="Q9250" s="269">
        <v>-8.75</v>
      </c>
      <c r="R9250" s="269">
        <v>-9</v>
      </c>
      <c r="S9250" s="269">
        <v>-37.25</v>
      </c>
      <c r="T9250" s="269">
        <v>-37.5</v>
      </c>
      <c r="DO9250"/>
    </row>
    <row r="9251" spans="15:119" x14ac:dyDescent="0.25">
      <c r="O9251" s="268" t="s">
        <v>18729</v>
      </c>
      <c r="P9251" s="268" t="s">
        <v>9484</v>
      </c>
      <c r="Q9251" s="269">
        <v>-8.75</v>
      </c>
      <c r="R9251" s="269">
        <v>-9</v>
      </c>
      <c r="S9251" s="269">
        <v>-37</v>
      </c>
      <c r="T9251" s="269">
        <v>-37.25</v>
      </c>
      <c r="DO9251"/>
    </row>
    <row r="9252" spans="15:119" x14ac:dyDescent="0.25">
      <c r="O9252" s="268" t="s">
        <v>18730</v>
      </c>
      <c r="P9252" s="268" t="s">
        <v>9482</v>
      </c>
      <c r="Q9252" s="269">
        <v>-8.5</v>
      </c>
      <c r="R9252" s="269">
        <v>-9</v>
      </c>
      <c r="S9252" s="269">
        <v>-36.5</v>
      </c>
      <c r="T9252" s="269">
        <v>-37</v>
      </c>
      <c r="DO9252"/>
    </row>
    <row r="9253" spans="15:119" x14ac:dyDescent="0.25">
      <c r="O9253" s="268" t="s">
        <v>18731</v>
      </c>
      <c r="P9253" s="268" t="s">
        <v>9484</v>
      </c>
      <c r="Q9253" s="269">
        <v>-8.5</v>
      </c>
      <c r="R9253" s="269">
        <v>-8.75</v>
      </c>
      <c r="S9253" s="269">
        <v>-36.75</v>
      </c>
      <c r="T9253" s="269">
        <v>-37</v>
      </c>
      <c r="DO9253"/>
    </row>
    <row r="9254" spans="15:119" x14ac:dyDescent="0.25">
      <c r="O9254" s="268" t="s">
        <v>18732</v>
      </c>
      <c r="P9254" s="268" t="s">
        <v>9484</v>
      </c>
      <c r="Q9254" s="269">
        <v>-8.5</v>
      </c>
      <c r="R9254" s="269">
        <v>-8.75</v>
      </c>
      <c r="S9254" s="269">
        <v>-36.5</v>
      </c>
      <c r="T9254" s="269">
        <v>-36.75</v>
      </c>
      <c r="DO9254"/>
    </row>
    <row r="9255" spans="15:119" x14ac:dyDescent="0.25">
      <c r="O9255" s="268" t="s">
        <v>18733</v>
      </c>
      <c r="P9255" s="268" t="s">
        <v>9484</v>
      </c>
      <c r="Q9255" s="269">
        <v>-8.75</v>
      </c>
      <c r="R9255" s="269">
        <v>-9</v>
      </c>
      <c r="S9255" s="269">
        <v>-36.75</v>
      </c>
      <c r="T9255" s="269">
        <v>-37</v>
      </c>
      <c r="DO9255"/>
    </row>
    <row r="9256" spans="15:119" x14ac:dyDescent="0.25">
      <c r="O9256" s="268" t="s">
        <v>18734</v>
      </c>
      <c r="P9256" s="268" t="s">
        <v>9484</v>
      </c>
      <c r="Q9256" s="269">
        <v>-8.75</v>
      </c>
      <c r="R9256" s="269">
        <v>-9</v>
      </c>
      <c r="S9256" s="269">
        <v>-36.5</v>
      </c>
      <c r="T9256" s="269">
        <v>-36.75</v>
      </c>
      <c r="DO9256"/>
    </row>
    <row r="9257" spans="15:119" x14ac:dyDescent="0.25">
      <c r="O9257" s="268" t="s">
        <v>18735</v>
      </c>
      <c r="P9257" s="268" t="s">
        <v>9482</v>
      </c>
      <c r="Q9257" s="269">
        <v>-8.5</v>
      </c>
      <c r="R9257" s="269">
        <v>-9</v>
      </c>
      <c r="S9257" s="269">
        <v>-36</v>
      </c>
      <c r="T9257" s="269">
        <v>-36.5</v>
      </c>
      <c r="DO9257"/>
    </row>
    <row r="9258" spans="15:119" x14ac:dyDescent="0.25">
      <c r="O9258" s="268" t="s">
        <v>18736</v>
      </c>
      <c r="P9258" s="268" t="s">
        <v>9484</v>
      </c>
      <c r="Q9258" s="269">
        <v>-8.5</v>
      </c>
      <c r="R9258" s="269">
        <v>-8.75</v>
      </c>
      <c r="S9258" s="269">
        <v>-36.25</v>
      </c>
      <c r="T9258" s="269">
        <v>-36.5</v>
      </c>
      <c r="DO9258"/>
    </row>
    <row r="9259" spans="15:119" x14ac:dyDescent="0.25">
      <c r="O9259" s="268" t="s">
        <v>18737</v>
      </c>
      <c r="P9259" s="268" t="s">
        <v>9484</v>
      </c>
      <c r="Q9259" s="269">
        <v>-8.5</v>
      </c>
      <c r="R9259" s="269">
        <v>-8.75</v>
      </c>
      <c r="S9259" s="269">
        <v>-36</v>
      </c>
      <c r="T9259" s="269">
        <v>-36.25</v>
      </c>
      <c r="DO9259"/>
    </row>
    <row r="9260" spans="15:119" x14ac:dyDescent="0.25">
      <c r="O9260" s="268" t="s">
        <v>18738</v>
      </c>
      <c r="P9260" s="268" t="s">
        <v>9484</v>
      </c>
      <c r="Q9260" s="269">
        <v>-8.75</v>
      </c>
      <c r="R9260" s="269">
        <v>-9</v>
      </c>
      <c r="S9260" s="269">
        <v>-36.25</v>
      </c>
      <c r="T9260" s="269">
        <v>-36.5</v>
      </c>
      <c r="DO9260"/>
    </row>
    <row r="9261" spans="15:119" x14ac:dyDescent="0.25">
      <c r="O9261" s="268" t="s">
        <v>18739</v>
      </c>
      <c r="P9261" s="268" t="s">
        <v>9484</v>
      </c>
      <c r="Q9261" s="269">
        <v>-8.75</v>
      </c>
      <c r="R9261" s="269">
        <v>-9</v>
      </c>
      <c r="S9261" s="269">
        <v>-36</v>
      </c>
      <c r="T9261" s="269">
        <v>-36.25</v>
      </c>
      <c r="DO9261"/>
    </row>
    <row r="9262" spans="15:119" x14ac:dyDescent="0.25">
      <c r="O9262" s="268" t="s">
        <v>18740</v>
      </c>
      <c r="P9262" s="268" t="s">
        <v>9480</v>
      </c>
      <c r="Q9262" s="269">
        <v>-9</v>
      </c>
      <c r="R9262" s="269">
        <v>-10</v>
      </c>
      <c r="S9262" s="269">
        <v>-37.5</v>
      </c>
      <c r="T9262" s="269">
        <v>-39</v>
      </c>
      <c r="DO9262"/>
    </row>
    <row r="9263" spans="15:119" x14ac:dyDescent="0.25">
      <c r="O9263" s="268" t="s">
        <v>18741</v>
      </c>
      <c r="P9263" s="268" t="s">
        <v>9482</v>
      </c>
      <c r="Q9263" s="269">
        <v>-9</v>
      </c>
      <c r="R9263" s="269">
        <v>-9.5</v>
      </c>
      <c r="S9263" s="269">
        <v>-38.5</v>
      </c>
      <c r="T9263" s="269">
        <v>-39</v>
      </c>
      <c r="DO9263"/>
    </row>
    <row r="9264" spans="15:119" x14ac:dyDescent="0.25">
      <c r="O9264" s="268" t="s">
        <v>18742</v>
      </c>
      <c r="P9264" s="268" t="s">
        <v>9484</v>
      </c>
      <c r="Q9264" s="269">
        <v>-9</v>
      </c>
      <c r="R9264" s="269">
        <v>-9.25</v>
      </c>
      <c r="S9264" s="269">
        <v>-38.75</v>
      </c>
      <c r="T9264" s="269">
        <v>-39</v>
      </c>
      <c r="DO9264"/>
    </row>
    <row r="9265" spans="15:119" x14ac:dyDescent="0.25">
      <c r="O9265" s="268" t="s">
        <v>18743</v>
      </c>
      <c r="P9265" s="268" t="s">
        <v>9484</v>
      </c>
      <c r="Q9265" s="269">
        <v>-9</v>
      </c>
      <c r="R9265" s="269">
        <v>-9.25</v>
      </c>
      <c r="S9265" s="269">
        <v>-38.5</v>
      </c>
      <c r="T9265" s="269">
        <v>-38.75</v>
      </c>
      <c r="DO9265"/>
    </row>
    <row r="9266" spans="15:119" x14ac:dyDescent="0.25">
      <c r="O9266" s="268" t="s">
        <v>18744</v>
      </c>
      <c r="P9266" s="268" t="s">
        <v>9484</v>
      </c>
      <c r="Q9266" s="269">
        <v>-9.25</v>
      </c>
      <c r="R9266" s="269">
        <v>-9.5</v>
      </c>
      <c r="S9266" s="269">
        <v>-38.75</v>
      </c>
      <c r="T9266" s="269">
        <v>-39</v>
      </c>
      <c r="DO9266"/>
    </row>
    <row r="9267" spans="15:119" x14ac:dyDescent="0.25">
      <c r="O9267" s="268" t="s">
        <v>18745</v>
      </c>
      <c r="P9267" s="268" t="s">
        <v>9484</v>
      </c>
      <c r="Q9267" s="269">
        <v>-9.25</v>
      </c>
      <c r="R9267" s="269">
        <v>-9.5</v>
      </c>
      <c r="S9267" s="269">
        <v>-38.5</v>
      </c>
      <c r="T9267" s="269">
        <v>-38.75</v>
      </c>
      <c r="DO9267"/>
    </row>
    <row r="9268" spans="15:119" x14ac:dyDescent="0.25">
      <c r="O9268" s="268" t="s">
        <v>18746</v>
      </c>
      <c r="P9268" s="268" t="s">
        <v>9482</v>
      </c>
      <c r="Q9268" s="269">
        <v>-9</v>
      </c>
      <c r="R9268" s="269">
        <v>-9.5</v>
      </c>
      <c r="S9268" s="269">
        <v>-38</v>
      </c>
      <c r="T9268" s="269">
        <v>-38.5</v>
      </c>
      <c r="DO9268"/>
    </row>
    <row r="9269" spans="15:119" x14ac:dyDescent="0.25">
      <c r="O9269" s="268" t="s">
        <v>18747</v>
      </c>
      <c r="P9269" s="268" t="s">
        <v>9484</v>
      </c>
      <c r="Q9269" s="269">
        <v>-9</v>
      </c>
      <c r="R9269" s="269">
        <v>-9.25</v>
      </c>
      <c r="S9269" s="269">
        <v>-38.25</v>
      </c>
      <c r="T9269" s="269">
        <v>-38.5</v>
      </c>
      <c r="DO9269"/>
    </row>
    <row r="9270" spans="15:119" x14ac:dyDescent="0.25">
      <c r="O9270" s="268" t="s">
        <v>18748</v>
      </c>
      <c r="P9270" s="268" t="s">
        <v>9484</v>
      </c>
      <c r="Q9270" s="269">
        <v>-9</v>
      </c>
      <c r="R9270" s="269">
        <v>-9.25</v>
      </c>
      <c r="S9270" s="269">
        <v>-38</v>
      </c>
      <c r="T9270" s="269">
        <v>-38.25</v>
      </c>
      <c r="DO9270"/>
    </row>
    <row r="9271" spans="15:119" x14ac:dyDescent="0.25">
      <c r="O9271" s="268" t="s">
        <v>18749</v>
      </c>
      <c r="P9271" s="268" t="s">
        <v>9484</v>
      </c>
      <c r="Q9271" s="269">
        <v>-9.25</v>
      </c>
      <c r="R9271" s="269">
        <v>-9.5</v>
      </c>
      <c r="S9271" s="269">
        <v>-38.25</v>
      </c>
      <c r="T9271" s="269">
        <v>-38.5</v>
      </c>
      <c r="DO9271"/>
    </row>
    <row r="9272" spans="15:119" x14ac:dyDescent="0.25">
      <c r="O9272" s="268" t="s">
        <v>18750</v>
      </c>
      <c r="P9272" s="268" t="s">
        <v>9484</v>
      </c>
      <c r="Q9272" s="269">
        <v>-9.25</v>
      </c>
      <c r="R9272" s="269">
        <v>-9.5</v>
      </c>
      <c r="S9272" s="269">
        <v>-38</v>
      </c>
      <c r="T9272" s="269">
        <v>-38.25</v>
      </c>
      <c r="DO9272"/>
    </row>
    <row r="9273" spans="15:119" x14ac:dyDescent="0.25">
      <c r="O9273" s="268" t="s">
        <v>18751</v>
      </c>
      <c r="P9273" s="268" t="s">
        <v>9482</v>
      </c>
      <c r="Q9273" s="269">
        <v>-9</v>
      </c>
      <c r="R9273" s="269">
        <v>-9.5</v>
      </c>
      <c r="S9273" s="269">
        <v>-37.5</v>
      </c>
      <c r="T9273" s="269">
        <v>-38</v>
      </c>
      <c r="DO9273"/>
    </row>
    <row r="9274" spans="15:119" x14ac:dyDescent="0.25">
      <c r="O9274" s="268" t="s">
        <v>18752</v>
      </c>
      <c r="P9274" s="268" t="s">
        <v>9484</v>
      </c>
      <c r="Q9274" s="269">
        <v>-9</v>
      </c>
      <c r="R9274" s="269">
        <v>-9.25</v>
      </c>
      <c r="S9274" s="269">
        <v>-37.75</v>
      </c>
      <c r="T9274" s="269">
        <v>-38</v>
      </c>
      <c r="DO9274"/>
    </row>
    <row r="9275" spans="15:119" x14ac:dyDescent="0.25">
      <c r="O9275" s="268" t="s">
        <v>18753</v>
      </c>
      <c r="P9275" s="268" t="s">
        <v>9484</v>
      </c>
      <c r="Q9275" s="269">
        <v>-9</v>
      </c>
      <c r="R9275" s="269">
        <v>-9.25</v>
      </c>
      <c r="S9275" s="269">
        <v>-37.5</v>
      </c>
      <c r="T9275" s="269">
        <v>-37.75</v>
      </c>
      <c r="DO9275"/>
    </row>
    <row r="9276" spans="15:119" x14ac:dyDescent="0.25">
      <c r="O9276" s="268" t="s">
        <v>18754</v>
      </c>
      <c r="P9276" s="268" t="s">
        <v>9484</v>
      </c>
      <c r="Q9276" s="269">
        <v>-9.25</v>
      </c>
      <c r="R9276" s="269">
        <v>-9.5</v>
      </c>
      <c r="S9276" s="269">
        <v>-37.75</v>
      </c>
      <c r="T9276" s="269">
        <v>-38</v>
      </c>
      <c r="DO9276"/>
    </row>
    <row r="9277" spans="15:119" x14ac:dyDescent="0.25">
      <c r="O9277" s="268" t="s">
        <v>18755</v>
      </c>
      <c r="P9277" s="268" t="s">
        <v>9484</v>
      </c>
      <c r="Q9277" s="269">
        <v>-9.25</v>
      </c>
      <c r="R9277" s="269">
        <v>-9.5</v>
      </c>
      <c r="S9277" s="269">
        <v>-37.5</v>
      </c>
      <c r="T9277" s="269">
        <v>-37.75</v>
      </c>
      <c r="DO9277"/>
    </row>
    <row r="9278" spans="15:119" x14ac:dyDescent="0.25">
      <c r="O9278" s="268" t="s">
        <v>18756</v>
      </c>
      <c r="P9278" s="268" t="s">
        <v>9482</v>
      </c>
      <c r="Q9278" s="269">
        <v>-9.5</v>
      </c>
      <c r="R9278" s="269">
        <v>-10</v>
      </c>
      <c r="S9278" s="269">
        <v>-38.5</v>
      </c>
      <c r="T9278" s="269">
        <v>-39</v>
      </c>
      <c r="DO9278"/>
    </row>
    <row r="9279" spans="15:119" x14ac:dyDescent="0.25">
      <c r="O9279" s="268" t="s">
        <v>18757</v>
      </c>
      <c r="P9279" s="268" t="s">
        <v>9484</v>
      </c>
      <c r="Q9279" s="269">
        <v>-9.5</v>
      </c>
      <c r="R9279" s="269">
        <v>-9.75</v>
      </c>
      <c r="S9279" s="269">
        <v>-38.75</v>
      </c>
      <c r="T9279" s="269">
        <v>-39</v>
      </c>
      <c r="DO9279"/>
    </row>
    <row r="9280" spans="15:119" x14ac:dyDescent="0.25">
      <c r="O9280" s="268" t="s">
        <v>18758</v>
      </c>
      <c r="P9280" s="268" t="s">
        <v>9484</v>
      </c>
      <c r="Q9280" s="269">
        <v>-9.5</v>
      </c>
      <c r="R9280" s="269">
        <v>-9.75</v>
      </c>
      <c r="S9280" s="269">
        <v>-38.5</v>
      </c>
      <c r="T9280" s="269">
        <v>-38.75</v>
      </c>
      <c r="DO9280"/>
    </row>
    <row r="9281" spans="15:119" x14ac:dyDescent="0.25">
      <c r="O9281" s="268" t="s">
        <v>18759</v>
      </c>
      <c r="P9281" s="268" t="s">
        <v>9484</v>
      </c>
      <c r="Q9281" s="269">
        <v>-9.75</v>
      </c>
      <c r="R9281" s="269">
        <v>-10</v>
      </c>
      <c r="S9281" s="269">
        <v>-38.75</v>
      </c>
      <c r="T9281" s="269">
        <v>-39</v>
      </c>
      <c r="DO9281"/>
    </row>
    <row r="9282" spans="15:119" x14ac:dyDescent="0.25">
      <c r="O9282" s="268" t="s">
        <v>18760</v>
      </c>
      <c r="P9282" s="268" t="s">
        <v>9484</v>
      </c>
      <c r="Q9282" s="269">
        <v>-9.75</v>
      </c>
      <c r="R9282" s="269">
        <v>-10</v>
      </c>
      <c r="S9282" s="269">
        <v>-38.5</v>
      </c>
      <c r="T9282" s="269">
        <v>-38.75</v>
      </c>
      <c r="DO9282"/>
    </row>
    <row r="9283" spans="15:119" x14ac:dyDescent="0.25">
      <c r="O9283" s="268" t="s">
        <v>18761</v>
      </c>
      <c r="P9283" s="268" t="s">
        <v>9482</v>
      </c>
      <c r="Q9283" s="269">
        <v>-9.5</v>
      </c>
      <c r="R9283" s="269">
        <v>-10</v>
      </c>
      <c r="S9283" s="269">
        <v>-38</v>
      </c>
      <c r="T9283" s="269">
        <v>-38.5</v>
      </c>
      <c r="DO9283"/>
    </row>
    <row r="9284" spans="15:119" x14ac:dyDescent="0.25">
      <c r="O9284" s="268" t="s">
        <v>18762</v>
      </c>
      <c r="P9284" s="268" t="s">
        <v>9484</v>
      </c>
      <c r="Q9284" s="269">
        <v>-9.5</v>
      </c>
      <c r="R9284" s="269">
        <v>-9.75</v>
      </c>
      <c r="S9284" s="269">
        <v>-38.25</v>
      </c>
      <c r="T9284" s="269">
        <v>-38.5</v>
      </c>
      <c r="DO9284"/>
    </row>
    <row r="9285" spans="15:119" x14ac:dyDescent="0.25">
      <c r="O9285" s="268" t="s">
        <v>18763</v>
      </c>
      <c r="P9285" s="268" t="s">
        <v>9484</v>
      </c>
      <c r="Q9285" s="269">
        <v>-9.5</v>
      </c>
      <c r="R9285" s="269">
        <v>-9.75</v>
      </c>
      <c r="S9285" s="269">
        <v>-38</v>
      </c>
      <c r="T9285" s="269">
        <v>-38.25</v>
      </c>
      <c r="DO9285"/>
    </row>
    <row r="9286" spans="15:119" x14ac:dyDescent="0.25">
      <c r="O9286" s="268" t="s">
        <v>18764</v>
      </c>
      <c r="P9286" s="268" t="s">
        <v>9484</v>
      </c>
      <c r="Q9286" s="269">
        <v>-9.75</v>
      </c>
      <c r="R9286" s="269">
        <v>-10</v>
      </c>
      <c r="S9286" s="269">
        <v>-38.25</v>
      </c>
      <c r="T9286" s="269">
        <v>-38.5</v>
      </c>
      <c r="DO9286"/>
    </row>
    <row r="9287" spans="15:119" x14ac:dyDescent="0.25">
      <c r="O9287" s="268" t="s">
        <v>18765</v>
      </c>
      <c r="P9287" s="268" t="s">
        <v>9484</v>
      </c>
      <c r="Q9287" s="269">
        <v>-9.75</v>
      </c>
      <c r="R9287" s="269">
        <v>-10</v>
      </c>
      <c r="S9287" s="269">
        <v>-38</v>
      </c>
      <c r="T9287" s="269">
        <v>-38.25</v>
      </c>
      <c r="DO9287"/>
    </row>
    <row r="9288" spans="15:119" x14ac:dyDescent="0.25">
      <c r="O9288" s="268" t="s">
        <v>18766</v>
      </c>
      <c r="P9288" s="268" t="s">
        <v>9482</v>
      </c>
      <c r="Q9288" s="269">
        <v>-9.5</v>
      </c>
      <c r="R9288" s="269">
        <v>-10</v>
      </c>
      <c r="S9288" s="269">
        <v>-37.5</v>
      </c>
      <c r="T9288" s="269">
        <v>-38</v>
      </c>
      <c r="DO9288"/>
    </row>
    <row r="9289" spans="15:119" x14ac:dyDescent="0.25">
      <c r="O9289" s="268" t="s">
        <v>18767</v>
      </c>
      <c r="P9289" s="268" t="s">
        <v>9484</v>
      </c>
      <c r="Q9289" s="269">
        <v>-9.5</v>
      </c>
      <c r="R9289" s="269">
        <v>-9.75</v>
      </c>
      <c r="S9289" s="269">
        <v>-37.75</v>
      </c>
      <c r="T9289" s="269">
        <v>-38</v>
      </c>
      <c r="DO9289"/>
    </row>
    <row r="9290" spans="15:119" x14ac:dyDescent="0.25">
      <c r="O9290" s="268" t="s">
        <v>18768</v>
      </c>
      <c r="P9290" s="268" t="s">
        <v>9484</v>
      </c>
      <c r="Q9290" s="269">
        <v>-9.5</v>
      </c>
      <c r="R9290" s="269">
        <v>-9.75</v>
      </c>
      <c r="S9290" s="269">
        <v>-37.5</v>
      </c>
      <c r="T9290" s="269">
        <v>-37.75</v>
      </c>
      <c r="DO9290"/>
    </row>
    <row r="9291" spans="15:119" x14ac:dyDescent="0.25">
      <c r="O9291" s="268" t="s">
        <v>18769</v>
      </c>
      <c r="P9291" s="268" t="s">
        <v>9484</v>
      </c>
      <c r="Q9291" s="269">
        <v>-9.75</v>
      </c>
      <c r="R9291" s="269">
        <v>-10</v>
      </c>
      <c r="S9291" s="269">
        <v>-37.75</v>
      </c>
      <c r="T9291" s="269">
        <v>-38</v>
      </c>
      <c r="DO9291"/>
    </row>
    <row r="9292" spans="15:119" x14ac:dyDescent="0.25">
      <c r="O9292" s="268" t="s">
        <v>18770</v>
      </c>
      <c r="P9292" s="268" t="s">
        <v>9484</v>
      </c>
      <c r="Q9292" s="269">
        <v>-9.75</v>
      </c>
      <c r="R9292" s="269">
        <v>-10</v>
      </c>
      <c r="S9292" s="269">
        <v>-37.5</v>
      </c>
      <c r="T9292" s="269">
        <v>-37.75</v>
      </c>
      <c r="DO9292"/>
    </row>
    <row r="9293" spans="15:119" x14ac:dyDescent="0.25">
      <c r="O9293" s="268" t="s">
        <v>18771</v>
      </c>
      <c r="P9293" s="268" t="s">
        <v>9480</v>
      </c>
      <c r="Q9293" s="269">
        <v>-9</v>
      </c>
      <c r="R9293" s="269">
        <v>-10</v>
      </c>
      <c r="S9293" s="269">
        <v>-36</v>
      </c>
      <c r="T9293" s="269">
        <v>-37.5</v>
      </c>
      <c r="DO9293"/>
    </row>
    <row r="9294" spans="15:119" x14ac:dyDescent="0.25">
      <c r="O9294" s="268" t="s">
        <v>18772</v>
      </c>
      <c r="P9294" s="268" t="s">
        <v>9482</v>
      </c>
      <c r="Q9294" s="269">
        <v>-9</v>
      </c>
      <c r="R9294" s="269">
        <v>-9.5</v>
      </c>
      <c r="S9294" s="269">
        <v>-37</v>
      </c>
      <c r="T9294" s="269">
        <v>-37.5</v>
      </c>
      <c r="DO9294"/>
    </row>
    <row r="9295" spans="15:119" x14ac:dyDescent="0.25">
      <c r="O9295" s="268" t="s">
        <v>18773</v>
      </c>
      <c r="P9295" s="268" t="s">
        <v>9484</v>
      </c>
      <c r="Q9295" s="269">
        <v>-9</v>
      </c>
      <c r="R9295" s="269">
        <v>-9.25</v>
      </c>
      <c r="S9295" s="269">
        <v>-37.25</v>
      </c>
      <c r="T9295" s="269">
        <v>-37.5</v>
      </c>
      <c r="DO9295"/>
    </row>
    <row r="9296" spans="15:119" x14ac:dyDescent="0.25">
      <c r="O9296" s="268" t="s">
        <v>18774</v>
      </c>
      <c r="P9296" s="268" t="s">
        <v>9484</v>
      </c>
      <c r="Q9296" s="269">
        <v>-9</v>
      </c>
      <c r="R9296" s="269">
        <v>-9.25</v>
      </c>
      <c r="S9296" s="269">
        <v>-37</v>
      </c>
      <c r="T9296" s="269">
        <v>-37.25</v>
      </c>
      <c r="DO9296"/>
    </row>
    <row r="9297" spans="15:119" x14ac:dyDescent="0.25">
      <c r="O9297" s="268" t="s">
        <v>18775</v>
      </c>
      <c r="P9297" s="268" t="s">
        <v>9484</v>
      </c>
      <c r="Q9297" s="269">
        <v>-9.25</v>
      </c>
      <c r="R9297" s="269">
        <v>-9.5</v>
      </c>
      <c r="S9297" s="269">
        <v>-37.25</v>
      </c>
      <c r="T9297" s="269">
        <v>-37.5</v>
      </c>
      <c r="DO9297"/>
    </row>
    <row r="9298" spans="15:119" x14ac:dyDescent="0.25">
      <c r="O9298" s="268" t="s">
        <v>18776</v>
      </c>
      <c r="P9298" s="268" t="s">
        <v>9484</v>
      </c>
      <c r="Q9298" s="269">
        <v>-9.25</v>
      </c>
      <c r="R9298" s="269">
        <v>-9.5</v>
      </c>
      <c r="S9298" s="269">
        <v>-37</v>
      </c>
      <c r="T9298" s="269">
        <v>-37.25</v>
      </c>
      <c r="DO9298"/>
    </row>
    <row r="9299" spans="15:119" x14ac:dyDescent="0.25">
      <c r="O9299" s="268" t="s">
        <v>18777</v>
      </c>
      <c r="P9299" s="268" t="s">
        <v>9482</v>
      </c>
      <c r="Q9299" s="269">
        <v>-9</v>
      </c>
      <c r="R9299" s="269">
        <v>-9.5</v>
      </c>
      <c r="S9299" s="269">
        <v>-36.5</v>
      </c>
      <c r="T9299" s="269">
        <v>-37</v>
      </c>
      <c r="DO9299"/>
    </row>
    <row r="9300" spans="15:119" x14ac:dyDescent="0.25">
      <c r="O9300" s="268" t="s">
        <v>18778</v>
      </c>
      <c r="P9300" s="268" t="s">
        <v>9484</v>
      </c>
      <c r="Q9300" s="269">
        <v>-9</v>
      </c>
      <c r="R9300" s="269">
        <v>-9.25</v>
      </c>
      <c r="S9300" s="269">
        <v>-36.75</v>
      </c>
      <c r="T9300" s="269">
        <v>-37</v>
      </c>
      <c r="DO9300"/>
    </row>
    <row r="9301" spans="15:119" x14ac:dyDescent="0.25">
      <c r="O9301" s="268" t="s">
        <v>18779</v>
      </c>
      <c r="P9301" s="268" t="s">
        <v>9484</v>
      </c>
      <c r="Q9301" s="269">
        <v>-9</v>
      </c>
      <c r="R9301" s="269">
        <v>-9.25</v>
      </c>
      <c r="S9301" s="269">
        <v>-36.5</v>
      </c>
      <c r="T9301" s="269">
        <v>-36.75</v>
      </c>
      <c r="DO9301"/>
    </row>
    <row r="9302" spans="15:119" x14ac:dyDescent="0.25">
      <c r="O9302" s="268" t="s">
        <v>18780</v>
      </c>
      <c r="P9302" s="268" t="s">
        <v>9484</v>
      </c>
      <c r="Q9302" s="269">
        <v>-9.25</v>
      </c>
      <c r="R9302" s="269">
        <v>-9.5</v>
      </c>
      <c r="S9302" s="269">
        <v>-36.75</v>
      </c>
      <c r="T9302" s="269">
        <v>-37</v>
      </c>
      <c r="DO9302"/>
    </row>
    <row r="9303" spans="15:119" x14ac:dyDescent="0.25">
      <c r="O9303" s="268" t="s">
        <v>18781</v>
      </c>
      <c r="P9303" s="268" t="s">
        <v>9484</v>
      </c>
      <c r="Q9303" s="269">
        <v>-9.25</v>
      </c>
      <c r="R9303" s="269">
        <v>-9.5</v>
      </c>
      <c r="S9303" s="269">
        <v>-36.5</v>
      </c>
      <c r="T9303" s="269">
        <v>-36.75</v>
      </c>
      <c r="DO9303"/>
    </row>
    <row r="9304" spans="15:119" x14ac:dyDescent="0.25">
      <c r="O9304" s="268" t="s">
        <v>18782</v>
      </c>
      <c r="P9304" s="268" t="s">
        <v>9482</v>
      </c>
      <c r="Q9304" s="269">
        <v>-9</v>
      </c>
      <c r="R9304" s="269">
        <v>-9.5</v>
      </c>
      <c r="S9304" s="269">
        <v>-36</v>
      </c>
      <c r="T9304" s="269">
        <v>-36.5</v>
      </c>
      <c r="DO9304"/>
    </row>
    <row r="9305" spans="15:119" x14ac:dyDescent="0.25">
      <c r="O9305" s="268" t="s">
        <v>18783</v>
      </c>
      <c r="P9305" s="268" t="s">
        <v>9484</v>
      </c>
      <c r="Q9305" s="269">
        <v>-9</v>
      </c>
      <c r="R9305" s="269">
        <v>-9.25</v>
      </c>
      <c r="S9305" s="269">
        <v>-36.25</v>
      </c>
      <c r="T9305" s="269">
        <v>-36.5</v>
      </c>
      <c r="DO9305"/>
    </row>
    <row r="9306" spans="15:119" x14ac:dyDescent="0.25">
      <c r="O9306" s="268" t="s">
        <v>18784</v>
      </c>
      <c r="P9306" s="268" t="s">
        <v>9484</v>
      </c>
      <c r="Q9306" s="269">
        <v>-9</v>
      </c>
      <c r="R9306" s="269">
        <v>-9.25</v>
      </c>
      <c r="S9306" s="269">
        <v>-36</v>
      </c>
      <c r="T9306" s="269">
        <v>-36.25</v>
      </c>
      <c r="DO9306"/>
    </row>
    <row r="9307" spans="15:119" x14ac:dyDescent="0.25">
      <c r="O9307" s="268" t="s">
        <v>18785</v>
      </c>
      <c r="P9307" s="268" t="s">
        <v>9484</v>
      </c>
      <c r="Q9307" s="269">
        <v>-9.25</v>
      </c>
      <c r="R9307" s="269">
        <v>-9.5</v>
      </c>
      <c r="S9307" s="269">
        <v>-36.25</v>
      </c>
      <c r="T9307" s="269">
        <v>-36.5</v>
      </c>
      <c r="DO9307"/>
    </row>
    <row r="9308" spans="15:119" x14ac:dyDescent="0.25">
      <c r="O9308" s="268" t="s">
        <v>18786</v>
      </c>
      <c r="P9308" s="268" t="s">
        <v>9484</v>
      </c>
      <c r="Q9308" s="269">
        <v>-9.25</v>
      </c>
      <c r="R9308" s="269">
        <v>-9.5</v>
      </c>
      <c r="S9308" s="269">
        <v>-36</v>
      </c>
      <c r="T9308" s="269">
        <v>-36.25</v>
      </c>
      <c r="DO9308"/>
    </row>
    <row r="9309" spans="15:119" x14ac:dyDescent="0.25">
      <c r="O9309" s="268" t="s">
        <v>18787</v>
      </c>
      <c r="P9309" s="268" t="s">
        <v>9482</v>
      </c>
      <c r="Q9309" s="269">
        <v>-9.5</v>
      </c>
      <c r="R9309" s="269">
        <v>-10</v>
      </c>
      <c r="S9309" s="269">
        <v>-37</v>
      </c>
      <c r="T9309" s="269">
        <v>-37.5</v>
      </c>
      <c r="DO9309"/>
    </row>
    <row r="9310" spans="15:119" x14ac:dyDescent="0.25">
      <c r="O9310" s="268" t="s">
        <v>18788</v>
      </c>
      <c r="P9310" s="268" t="s">
        <v>9484</v>
      </c>
      <c r="Q9310" s="269">
        <v>-9.5</v>
      </c>
      <c r="R9310" s="269">
        <v>-9.75</v>
      </c>
      <c r="S9310" s="269">
        <v>-37.25</v>
      </c>
      <c r="T9310" s="269">
        <v>-37.5</v>
      </c>
      <c r="DO9310"/>
    </row>
    <row r="9311" spans="15:119" x14ac:dyDescent="0.25">
      <c r="O9311" s="268" t="s">
        <v>18789</v>
      </c>
      <c r="P9311" s="268" t="s">
        <v>9484</v>
      </c>
      <c r="Q9311" s="269">
        <v>-9.5</v>
      </c>
      <c r="R9311" s="269">
        <v>-9.75</v>
      </c>
      <c r="S9311" s="269">
        <v>-37</v>
      </c>
      <c r="T9311" s="269">
        <v>-37.25</v>
      </c>
      <c r="DO9311"/>
    </row>
    <row r="9312" spans="15:119" x14ac:dyDescent="0.25">
      <c r="O9312" s="268" t="s">
        <v>18790</v>
      </c>
      <c r="P9312" s="268" t="s">
        <v>9484</v>
      </c>
      <c r="Q9312" s="269">
        <v>-9.75</v>
      </c>
      <c r="R9312" s="269">
        <v>-10</v>
      </c>
      <c r="S9312" s="269">
        <v>-37.25</v>
      </c>
      <c r="T9312" s="269">
        <v>-37.5</v>
      </c>
      <c r="DO9312"/>
    </row>
    <row r="9313" spans="15:119" x14ac:dyDescent="0.25">
      <c r="O9313" s="268" t="s">
        <v>18791</v>
      </c>
      <c r="P9313" s="268" t="s">
        <v>9484</v>
      </c>
      <c r="Q9313" s="269">
        <v>-9.75</v>
      </c>
      <c r="R9313" s="269">
        <v>-10</v>
      </c>
      <c r="S9313" s="269">
        <v>-37</v>
      </c>
      <c r="T9313" s="269">
        <v>-37.25</v>
      </c>
      <c r="DO9313"/>
    </row>
    <row r="9314" spans="15:119" x14ac:dyDescent="0.25">
      <c r="O9314" s="268" t="s">
        <v>18792</v>
      </c>
      <c r="P9314" s="268" t="s">
        <v>9482</v>
      </c>
      <c r="Q9314" s="269">
        <v>-9.5</v>
      </c>
      <c r="R9314" s="269">
        <v>-10</v>
      </c>
      <c r="S9314" s="269">
        <v>-36.5</v>
      </c>
      <c r="T9314" s="269">
        <v>-37</v>
      </c>
      <c r="DO9314"/>
    </row>
    <row r="9315" spans="15:119" x14ac:dyDescent="0.25">
      <c r="O9315" s="268" t="s">
        <v>18793</v>
      </c>
      <c r="P9315" s="268" t="s">
        <v>9484</v>
      </c>
      <c r="Q9315" s="269">
        <v>-9.5</v>
      </c>
      <c r="R9315" s="269">
        <v>-9.75</v>
      </c>
      <c r="S9315" s="269">
        <v>-36.75</v>
      </c>
      <c r="T9315" s="269">
        <v>-37</v>
      </c>
      <c r="DO9315"/>
    </row>
    <row r="9316" spans="15:119" x14ac:dyDescent="0.25">
      <c r="O9316" s="268" t="s">
        <v>18794</v>
      </c>
      <c r="P9316" s="268" t="s">
        <v>9484</v>
      </c>
      <c r="Q9316" s="269">
        <v>-9.5</v>
      </c>
      <c r="R9316" s="269">
        <v>-9.75</v>
      </c>
      <c r="S9316" s="269">
        <v>-36.5</v>
      </c>
      <c r="T9316" s="269">
        <v>-36.75</v>
      </c>
      <c r="DO9316"/>
    </row>
    <row r="9317" spans="15:119" x14ac:dyDescent="0.25">
      <c r="O9317" s="268" t="s">
        <v>18795</v>
      </c>
      <c r="P9317" s="268" t="s">
        <v>9484</v>
      </c>
      <c r="Q9317" s="269">
        <v>-9.75</v>
      </c>
      <c r="R9317" s="269">
        <v>-10</v>
      </c>
      <c r="S9317" s="269">
        <v>-36.75</v>
      </c>
      <c r="T9317" s="269">
        <v>-37</v>
      </c>
      <c r="DO9317"/>
    </row>
    <row r="9318" spans="15:119" x14ac:dyDescent="0.25">
      <c r="O9318" s="268" t="s">
        <v>18796</v>
      </c>
      <c r="P9318" s="268" t="s">
        <v>9484</v>
      </c>
      <c r="Q9318" s="269">
        <v>-9.75</v>
      </c>
      <c r="R9318" s="269">
        <v>-10</v>
      </c>
      <c r="S9318" s="269">
        <v>-36.5</v>
      </c>
      <c r="T9318" s="269">
        <v>-36.75</v>
      </c>
      <c r="DO9318"/>
    </row>
    <row r="9319" spans="15:119" x14ac:dyDescent="0.25">
      <c r="O9319" s="268" t="s">
        <v>18797</v>
      </c>
      <c r="P9319" s="268" t="s">
        <v>9482</v>
      </c>
      <c r="Q9319" s="269">
        <v>-9.5</v>
      </c>
      <c r="R9319" s="269">
        <v>-10</v>
      </c>
      <c r="S9319" s="269">
        <v>-36</v>
      </c>
      <c r="T9319" s="269">
        <v>-36.5</v>
      </c>
      <c r="DO9319"/>
    </row>
    <row r="9320" spans="15:119" x14ac:dyDescent="0.25">
      <c r="O9320" s="268" t="s">
        <v>18798</v>
      </c>
      <c r="P9320" s="268" t="s">
        <v>9484</v>
      </c>
      <c r="Q9320" s="269">
        <v>-9.5</v>
      </c>
      <c r="R9320" s="269">
        <v>-9.75</v>
      </c>
      <c r="S9320" s="269">
        <v>-36.25</v>
      </c>
      <c r="T9320" s="269">
        <v>-36.5</v>
      </c>
      <c r="DO9320"/>
    </row>
    <row r="9321" spans="15:119" x14ac:dyDescent="0.25">
      <c r="O9321" s="268" t="s">
        <v>18799</v>
      </c>
      <c r="P9321" s="268" t="s">
        <v>9484</v>
      </c>
      <c r="Q9321" s="269">
        <v>-9.5</v>
      </c>
      <c r="R9321" s="269">
        <v>-9.75</v>
      </c>
      <c r="S9321" s="269">
        <v>-36</v>
      </c>
      <c r="T9321" s="269">
        <v>-36.25</v>
      </c>
      <c r="DO9321"/>
    </row>
    <row r="9322" spans="15:119" x14ac:dyDescent="0.25">
      <c r="O9322" s="268" t="s">
        <v>18800</v>
      </c>
      <c r="P9322" s="268" t="s">
        <v>9484</v>
      </c>
      <c r="Q9322" s="269">
        <v>-9.75</v>
      </c>
      <c r="R9322" s="269">
        <v>-10</v>
      </c>
      <c r="S9322" s="269">
        <v>-36.25</v>
      </c>
      <c r="T9322" s="269">
        <v>-36.5</v>
      </c>
      <c r="DO9322"/>
    </row>
    <row r="9323" spans="15:119" x14ac:dyDescent="0.25">
      <c r="O9323" s="268" t="s">
        <v>18801</v>
      </c>
      <c r="P9323" s="268" t="s">
        <v>9484</v>
      </c>
      <c r="Q9323" s="269">
        <v>-9.75</v>
      </c>
      <c r="R9323" s="269">
        <v>-10</v>
      </c>
      <c r="S9323" s="269">
        <v>-36</v>
      </c>
      <c r="T9323" s="269">
        <v>-36.25</v>
      </c>
      <c r="DO9323"/>
    </row>
    <row r="9324" spans="15:119" x14ac:dyDescent="0.25">
      <c r="O9324" s="268" t="s">
        <v>18802</v>
      </c>
      <c r="P9324" s="268" t="s">
        <v>9478</v>
      </c>
      <c r="Q9324" s="269">
        <v>-10</v>
      </c>
      <c r="R9324" s="269">
        <v>-12</v>
      </c>
      <c r="S9324" s="269">
        <v>-39</v>
      </c>
      <c r="T9324" s="269">
        <v>-42</v>
      </c>
      <c r="DO9324"/>
    </row>
    <row r="9325" spans="15:119" x14ac:dyDescent="0.25">
      <c r="O9325" s="268" t="s">
        <v>18803</v>
      </c>
      <c r="P9325" s="268" t="s">
        <v>9480</v>
      </c>
      <c r="Q9325" s="269">
        <v>-10</v>
      </c>
      <c r="R9325" s="269">
        <v>-11</v>
      </c>
      <c r="S9325" s="269">
        <v>-40.5</v>
      </c>
      <c r="T9325" s="269">
        <v>-42</v>
      </c>
      <c r="DO9325"/>
    </row>
    <row r="9326" spans="15:119" x14ac:dyDescent="0.25">
      <c r="O9326" s="268" t="s">
        <v>18804</v>
      </c>
      <c r="P9326" s="268" t="s">
        <v>9482</v>
      </c>
      <c r="Q9326" s="269">
        <v>-10</v>
      </c>
      <c r="R9326" s="269">
        <v>-10.5</v>
      </c>
      <c r="S9326" s="269">
        <v>-41.5</v>
      </c>
      <c r="T9326" s="269">
        <v>-42</v>
      </c>
      <c r="DO9326"/>
    </row>
    <row r="9327" spans="15:119" x14ac:dyDescent="0.25">
      <c r="O9327" s="268" t="s">
        <v>18805</v>
      </c>
      <c r="P9327" s="268" t="s">
        <v>9484</v>
      </c>
      <c r="Q9327" s="269">
        <v>-10</v>
      </c>
      <c r="R9327" s="269">
        <v>-10.25</v>
      </c>
      <c r="S9327" s="269">
        <v>-41.75</v>
      </c>
      <c r="T9327" s="269">
        <v>-42</v>
      </c>
      <c r="DO9327"/>
    </row>
    <row r="9328" spans="15:119" x14ac:dyDescent="0.25">
      <c r="O9328" s="268" t="s">
        <v>18806</v>
      </c>
      <c r="P9328" s="268" t="s">
        <v>9484</v>
      </c>
      <c r="Q9328" s="269">
        <v>-10</v>
      </c>
      <c r="R9328" s="269">
        <v>-10.25</v>
      </c>
      <c r="S9328" s="269">
        <v>-41.5</v>
      </c>
      <c r="T9328" s="269">
        <v>-41.75</v>
      </c>
      <c r="DO9328"/>
    </row>
    <row r="9329" spans="15:119" x14ac:dyDescent="0.25">
      <c r="O9329" s="268" t="s">
        <v>18807</v>
      </c>
      <c r="P9329" s="268" t="s">
        <v>9484</v>
      </c>
      <c r="Q9329" s="269">
        <v>-10.25</v>
      </c>
      <c r="R9329" s="269">
        <v>-10.5</v>
      </c>
      <c r="S9329" s="269">
        <v>-41.75</v>
      </c>
      <c r="T9329" s="269">
        <v>-42</v>
      </c>
      <c r="DO9329"/>
    </row>
    <row r="9330" spans="15:119" x14ac:dyDescent="0.25">
      <c r="O9330" s="268" t="s">
        <v>18808</v>
      </c>
      <c r="P9330" s="268" t="s">
        <v>9484</v>
      </c>
      <c r="Q9330" s="269">
        <v>-10.25</v>
      </c>
      <c r="R9330" s="269">
        <v>-10.5</v>
      </c>
      <c r="S9330" s="269">
        <v>-41.5</v>
      </c>
      <c r="T9330" s="269">
        <v>-41.75</v>
      </c>
      <c r="DO9330"/>
    </row>
    <row r="9331" spans="15:119" x14ac:dyDescent="0.25">
      <c r="O9331" s="268" t="s">
        <v>18809</v>
      </c>
      <c r="P9331" s="268" t="s">
        <v>9482</v>
      </c>
      <c r="Q9331" s="269">
        <v>-10</v>
      </c>
      <c r="R9331" s="269">
        <v>-10.5</v>
      </c>
      <c r="S9331" s="269">
        <v>-41</v>
      </c>
      <c r="T9331" s="269">
        <v>-41.5</v>
      </c>
      <c r="DO9331"/>
    </row>
    <row r="9332" spans="15:119" x14ac:dyDescent="0.25">
      <c r="O9332" s="268" t="s">
        <v>18810</v>
      </c>
      <c r="P9332" s="268" t="s">
        <v>9484</v>
      </c>
      <c r="Q9332" s="269">
        <v>-10</v>
      </c>
      <c r="R9332" s="269">
        <v>-10.25</v>
      </c>
      <c r="S9332" s="269">
        <v>-41.25</v>
      </c>
      <c r="T9332" s="269">
        <v>-41.5</v>
      </c>
      <c r="DO9332"/>
    </row>
    <row r="9333" spans="15:119" x14ac:dyDescent="0.25">
      <c r="O9333" s="268" t="s">
        <v>18811</v>
      </c>
      <c r="P9333" s="268" t="s">
        <v>9484</v>
      </c>
      <c r="Q9333" s="269">
        <v>-10</v>
      </c>
      <c r="R9333" s="269">
        <v>-10.25</v>
      </c>
      <c r="S9333" s="269">
        <v>-41</v>
      </c>
      <c r="T9333" s="269">
        <v>-41.25</v>
      </c>
      <c r="DO9333"/>
    </row>
    <row r="9334" spans="15:119" x14ac:dyDescent="0.25">
      <c r="O9334" s="268" t="s">
        <v>18812</v>
      </c>
      <c r="P9334" s="268" t="s">
        <v>9484</v>
      </c>
      <c r="Q9334" s="269">
        <v>-10.25</v>
      </c>
      <c r="R9334" s="269">
        <v>-10.5</v>
      </c>
      <c r="S9334" s="269">
        <v>-41.25</v>
      </c>
      <c r="T9334" s="269">
        <v>-41.5</v>
      </c>
      <c r="DO9334"/>
    </row>
    <row r="9335" spans="15:119" x14ac:dyDescent="0.25">
      <c r="O9335" s="268" t="s">
        <v>18813</v>
      </c>
      <c r="P9335" s="268" t="s">
        <v>9484</v>
      </c>
      <c r="Q9335" s="269">
        <v>-10.25</v>
      </c>
      <c r="R9335" s="269">
        <v>-10.5</v>
      </c>
      <c r="S9335" s="269">
        <v>-41</v>
      </c>
      <c r="T9335" s="269">
        <v>-41.25</v>
      </c>
      <c r="DO9335"/>
    </row>
    <row r="9336" spans="15:119" x14ac:dyDescent="0.25">
      <c r="O9336" s="268" t="s">
        <v>18814</v>
      </c>
      <c r="P9336" s="268" t="s">
        <v>9482</v>
      </c>
      <c r="Q9336" s="269">
        <v>-10</v>
      </c>
      <c r="R9336" s="269">
        <v>-10.5</v>
      </c>
      <c r="S9336" s="269">
        <v>-40.5</v>
      </c>
      <c r="T9336" s="269">
        <v>-41</v>
      </c>
      <c r="DO9336"/>
    </row>
    <row r="9337" spans="15:119" x14ac:dyDescent="0.25">
      <c r="O9337" s="268" t="s">
        <v>18815</v>
      </c>
      <c r="P9337" s="268" t="s">
        <v>9484</v>
      </c>
      <c r="Q9337" s="269">
        <v>-10</v>
      </c>
      <c r="R9337" s="269">
        <v>-10.25</v>
      </c>
      <c r="S9337" s="269">
        <v>-40.75</v>
      </c>
      <c r="T9337" s="269">
        <v>-41</v>
      </c>
      <c r="DO9337"/>
    </row>
    <row r="9338" spans="15:119" x14ac:dyDescent="0.25">
      <c r="O9338" s="268" t="s">
        <v>18816</v>
      </c>
      <c r="P9338" s="268" t="s">
        <v>9484</v>
      </c>
      <c r="Q9338" s="269">
        <v>-10</v>
      </c>
      <c r="R9338" s="269">
        <v>-10.25</v>
      </c>
      <c r="S9338" s="269">
        <v>-40.5</v>
      </c>
      <c r="T9338" s="269">
        <v>-40.75</v>
      </c>
      <c r="DO9338"/>
    </row>
    <row r="9339" spans="15:119" x14ac:dyDescent="0.25">
      <c r="O9339" s="268" t="s">
        <v>18817</v>
      </c>
      <c r="P9339" s="268" t="s">
        <v>9484</v>
      </c>
      <c r="Q9339" s="269">
        <v>-10.25</v>
      </c>
      <c r="R9339" s="269">
        <v>-10.5</v>
      </c>
      <c r="S9339" s="269">
        <v>-40.75</v>
      </c>
      <c r="T9339" s="269">
        <v>-41</v>
      </c>
      <c r="DO9339"/>
    </row>
    <row r="9340" spans="15:119" x14ac:dyDescent="0.25">
      <c r="O9340" s="268" t="s">
        <v>18818</v>
      </c>
      <c r="P9340" s="268" t="s">
        <v>9484</v>
      </c>
      <c r="Q9340" s="269">
        <v>-10.25</v>
      </c>
      <c r="R9340" s="269">
        <v>-10.5</v>
      </c>
      <c r="S9340" s="269">
        <v>-40.5</v>
      </c>
      <c r="T9340" s="269">
        <v>-40.75</v>
      </c>
      <c r="DO9340"/>
    </row>
    <row r="9341" spans="15:119" x14ac:dyDescent="0.25">
      <c r="O9341" s="268" t="s">
        <v>18819</v>
      </c>
      <c r="P9341" s="268" t="s">
        <v>9482</v>
      </c>
      <c r="Q9341" s="269">
        <v>-10.5</v>
      </c>
      <c r="R9341" s="269">
        <v>-11</v>
      </c>
      <c r="S9341" s="269">
        <v>-41.5</v>
      </c>
      <c r="T9341" s="269">
        <v>-42</v>
      </c>
      <c r="DO9341"/>
    </row>
    <row r="9342" spans="15:119" x14ac:dyDescent="0.25">
      <c r="O9342" s="268" t="s">
        <v>18820</v>
      </c>
      <c r="P9342" s="268" t="s">
        <v>9484</v>
      </c>
      <c r="Q9342" s="269">
        <v>-10.5</v>
      </c>
      <c r="R9342" s="269">
        <v>-10.75</v>
      </c>
      <c r="S9342" s="269">
        <v>-41.75</v>
      </c>
      <c r="T9342" s="269">
        <v>-42</v>
      </c>
      <c r="DO9342"/>
    </row>
    <row r="9343" spans="15:119" x14ac:dyDescent="0.25">
      <c r="O9343" s="268" t="s">
        <v>18821</v>
      </c>
      <c r="P9343" s="268" t="s">
        <v>9484</v>
      </c>
      <c r="Q9343" s="269">
        <v>-10.5</v>
      </c>
      <c r="R9343" s="269">
        <v>-10.75</v>
      </c>
      <c r="S9343" s="269">
        <v>-41.5</v>
      </c>
      <c r="T9343" s="269">
        <v>-41.75</v>
      </c>
      <c r="DO9343"/>
    </row>
    <row r="9344" spans="15:119" x14ac:dyDescent="0.25">
      <c r="O9344" s="268" t="s">
        <v>18822</v>
      </c>
      <c r="P9344" s="268" t="s">
        <v>9484</v>
      </c>
      <c r="Q9344" s="269">
        <v>-10.75</v>
      </c>
      <c r="R9344" s="269">
        <v>-11</v>
      </c>
      <c r="S9344" s="269">
        <v>-41.75</v>
      </c>
      <c r="T9344" s="269">
        <v>-42</v>
      </c>
      <c r="DO9344"/>
    </row>
    <row r="9345" spans="15:119" x14ac:dyDescent="0.25">
      <c r="O9345" s="268" t="s">
        <v>18823</v>
      </c>
      <c r="P9345" s="268" t="s">
        <v>9484</v>
      </c>
      <c r="Q9345" s="269">
        <v>-10.75</v>
      </c>
      <c r="R9345" s="269">
        <v>-11</v>
      </c>
      <c r="S9345" s="269">
        <v>-41.5</v>
      </c>
      <c r="T9345" s="269">
        <v>-41.75</v>
      </c>
      <c r="DO9345"/>
    </row>
    <row r="9346" spans="15:119" x14ac:dyDescent="0.25">
      <c r="O9346" s="268" t="s">
        <v>18824</v>
      </c>
      <c r="P9346" s="268" t="s">
        <v>9482</v>
      </c>
      <c r="Q9346" s="269">
        <v>-10.5</v>
      </c>
      <c r="R9346" s="269">
        <v>-11</v>
      </c>
      <c r="S9346" s="269">
        <v>-41</v>
      </c>
      <c r="T9346" s="269">
        <v>-41.5</v>
      </c>
      <c r="DO9346"/>
    </row>
    <row r="9347" spans="15:119" x14ac:dyDescent="0.25">
      <c r="O9347" s="268" t="s">
        <v>18825</v>
      </c>
      <c r="P9347" s="268" t="s">
        <v>9484</v>
      </c>
      <c r="Q9347" s="269">
        <v>-10.5</v>
      </c>
      <c r="R9347" s="269">
        <v>-10.75</v>
      </c>
      <c r="S9347" s="269">
        <v>-41.25</v>
      </c>
      <c r="T9347" s="269">
        <v>-41.5</v>
      </c>
      <c r="DO9347"/>
    </row>
    <row r="9348" spans="15:119" x14ac:dyDescent="0.25">
      <c r="O9348" s="268" t="s">
        <v>18826</v>
      </c>
      <c r="P9348" s="268" t="s">
        <v>9484</v>
      </c>
      <c r="Q9348" s="269">
        <v>-10.5</v>
      </c>
      <c r="R9348" s="269">
        <v>-10.75</v>
      </c>
      <c r="S9348" s="269">
        <v>-41</v>
      </c>
      <c r="T9348" s="269">
        <v>-41.25</v>
      </c>
      <c r="DO9348"/>
    </row>
    <row r="9349" spans="15:119" x14ac:dyDescent="0.25">
      <c r="O9349" s="268" t="s">
        <v>18827</v>
      </c>
      <c r="P9349" s="268" t="s">
        <v>9484</v>
      </c>
      <c r="Q9349" s="269">
        <v>-10.75</v>
      </c>
      <c r="R9349" s="269">
        <v>-11</v>
      </c>
      <c r="S9349" s="269">
        <v>-41.25</v>
      </c>
      <c r="T9349" s="269">
        <v>-41.5</v>
      </c>
      <c r="DO9349"/>
    </row>
    <row r="9350" spans="15:119" x14ac:dyDescent="0.25">
      <c r="O9350" s="268" t="s">
        <v>18828</v>
      </c>
      <c r="P9350" s="268" t="s">
        <v>9484</v>
      </c>
      <c r="Q9350" s="269">
        <v>-10.75</v>
      </c>
      <c r="R9350" s="269">
        <v>-11</v>
      </c>
      <c r="S9350" s="269">
        <v>-41</v>
      </c>
      <c r="T9350" s="269">
        <v>-41.25</v>
      </c>
      <c r="DO9350"/>
    </row>
    <row r="9351" spans="15:119" x14ac:dyDescent="0.25">
      <c r="O9351" s="268" t="s">
        <v>18829</v>
      </c>
      <c r="P9351" s="268" t="s">
        <v>9482</v>
      </c>
      <c r="Q9351" s="269">
        <v>-10.5</v>
      </c>
      <c r="R9351" s="269">
        <v>-11</v>
      </c>
      <c r="S9351" s="269">
        <v>-40.5</v>
      </c>
      <c r="T9351" s="269">
        <v>-41</v>
      </c>
      <c r="DO9351"/>
    </row>
    <row r="9352" spans="15:119" x14ac:dyDescent="0.25">
      <c r="O9352" s="268" t="s">
        <v>18830</v>
      </c>
      <c r="P9352" s="268" t="s">
        <v>9484</v>
      </c>
      <c r="Q9352" s="269">
        <v>-10.5</v>
      </c>
      <c r="R9352" s="269">
        <v>-10.75</v>
      </c>
      <c r="S9352" s="269">
        <v>-40.75</v>
      </c>
      <c r="T9352" s="269">
        <v>-41</v>
      </c>
      <c r="DO9352"/>
    </row>
    <row r="9353" spans="15:119" x14ac:dyDescent="0.25">
      <c r="O9353" s="268" t="s">
        <v>18831</v>
      </c>
      <c r="P9353" s="268" t="s">
        <v>9484</v>
      </c>
      <c r="Q9353" s="269">
        <v>-10.5</v>
      </c>
      <c r="R9353" s="269">
        <v>-10.75</v>
      </c>
      <c r="S9353" s="269">
        <v>-40.5</v>
      </c>
      <c r="T9353" s="269">
        <v>-40.75</v>
      </c>
      <c r="DO9353"/>
    </row>
    <row r="9354" spans="15:119" x14ac:dyDescent="0.25">
      <c r="O9354" s="268" t="s">
        <v>18832</v>
      </c>
      <c r="P9354" s="268" t="s">
        <v>9484</v>
      </c>
      <c r="Q9354" s="269">
        <v>-10.75</v>
      </c>
      <c r="R9354" s="269">
        <v>-11</v>
      </c>
      <c r="S9354" s="269">
        <v>-40.75</v>
      </c>
      <c r="T9354" s="269">
        <v>-41</v>
      </c>
      <c r="DO9354"/>
    </row>
    <row r="9355" spans="15:119" x14ac:dyDescent="0.25">
      <c r="O9355" s="268" t="s">
        <v>18833</v>
      </c>
      <c r="P9355" s="268" t="s">
        <v>9484</v>
      </c>
      <c r="Q9355" s="269">
        <v>-10.75</v>
      </c>
      <c r="R9355" s="269">
        <v>-11</v>
      </c>
      <c r="S9355" s="269">
        <v>-40.5</v>
      </c>
      <c r="T9355" s="269">
        <v>-40.75</v>
      </c>
      <c r="DO9355"/>
    </row>
    <row r="9356" spans="15:119" x14ac:dyDescent="0.25">
      <c r="O9356" s="268" t="s">
        <v>18834</v>
      </c>
      <c r="P9356" s="268" t="s">
        <v>9480</v>
      </c>
      <c r="Q9356" s="269">
        <v>-10</v>
      </c>
      <c r="R9356" s="269">
        <v>-11</v>
      </c>
      <c r="S9356" s="269">
        <v>-39</v>
      </c>
      <c r="T9356" s="269">
        <v>-40.5</v>
      </c>
      <c r="DO9356"/>
    </row>
    <row r="9357" spans="15:119" x14ac:dyDescent="0.25">
      <c r="O9357" s="268" t="s">
        <v>18835</v>
      </c>
      <c r="P9357" s="268" t="s">
        <v>9482</v>
      </c>
      <c r="Q9357" s="269">
        <v>-10</v>
      </c>
      <c r="R9357" s="269">
        <v>-10.5</v>
      </c>
      <c r="S9357" s="269">
        <v>-40</v>
      </c>
      <c r="T9357" s="269">
        <v>-40.5</v>
      </c>
      <c r="DO9357"/>
    </row>
    <row r="9358" spans="15:119" x14ac:dyDescent="0.25">
      <c r="O9358" s="268" t="s">
        <v>18836</v>
      </c>
      <c r="P9358" s="268" t="s">
        <v>9484</v>
      </c>
      <c r="Q9358" s="269">
        <v>-10</v>
      </c>
      <c r="R9358" s="269">
        <v>-10.25</v>
      </c>
      <c r="S9358" s="269">
        <v>-40.25</v>
      </c>
      <c r="T9358" s="269">
        <v>-40.5</v>
      </c>
      <c r="DO9358"/>
    </row>
    <row r="9359" spans="15:119" x14ac:dyDescent="0.25">
      <c r="O9359" s="268" t="s">
        <v>18837</v>
      </c>
      <c r="P9359" s="268" t="s">
        <v>9484</v>
      </c>
      <c r="Q9359" s="269">
        <v>-10</v>
      </c>
      <c r="R9359" s="269">
        <v>-10.25</v>
      </c>
      <c r="S9359" s="269">
        <v>-40</v>
      </c>
      <c r="T9359" s="269">
        <v>-40.25</v>
      </c>
      <c r="DO9359"/>
    </row>
    <row r="9360" spans="15:119" x14ac:dyDescent="0.25">
      <c r="O9360" s="268" t="s">
        <v>18838</v>
      </c>
      <c r="P9360" s="268" t="s">
        <v>9484</v>
      </c>
      <c r="Q9360" s="269">
        <v>-10.25</v>
      </c>
      <c r="R9360" s="269">
        <v>-10.5</v>
      </c>
      <c r="S9360" s="269">
        <v>-40.25</v>
      </c>
      <c r="T9360" s="269">
        <v>-40.5</v>
      </c>
      <c r="DO9360"/>
    </row>
    <row r="9361" spans="15:119" x14ac:dyDescent="0.25">
      <c r="O9361" s="268" t="s">
        <v>18839</v>
      </c>
      <c r="P9361" s="268" t="s">
        <v>9484</v>
      </c>
      <c r="Q9361" s="269">
        <v>-10.25</v>
      </c>
      <c r="R9361" s="269">
        <v>-10.5</v>
      </c>
      <c r="S9361" s="269">
        <v>-40</v>
      </c>
      <c r="T9361" s="269">
        <v>-40.25</v>
      </c>
      <c r="DO9361"/>
    </row>
    <row r="9362" spans="15:119" x14ac:dyDescent="0.25">
      <c r="O9362" s="268" t="s">
        <v>18840</v>
      </c>
      <c r="P9362" s="268" t="s">
        <v>9482</v>
      </c>
      <c r="Q9362" s="269">
        <v>-10</v>
      </c>
      <c r="R9362" s="269">
        <v>-10.5</v>
      </c>
      <c r="S9362" s="269">
        <v>-39.5</v>
      </c>
      <c r="T9362" s="269">
        <v>-40</v>
      </c>
      <c r="DO9362"/>
    </row>
    <row r="9363" spans="15:119" x14ac:dyDescent="0.25">
      <c r="O9363" s="268" t="s">
        <v>18841</v>
      </c>
      <c r="P9363" s="268" t="s">
        <v>9484</v>
      </c>
      <c r="Q9363" s="269">
        <v>-10</v>
      </c>
      <c r="R9363" s="269">
        <v>-10.25</v>
      </c>
      <c r="S9363" s="269">
        <v>-39.75</v>
      </c>
      <c r="T9363" s="269">
        <v>-40</v>
      </c>
      <c r="DO9363"/>
    </row>
    <row r="9364" spans="15:119" x14ac:dyDescent="0.25">
      <c r="O9364" s="268" t="s">
        <v>18842</v>
      </c>
      <c r="P9364" s="268" t="s">
        <v>9484</v>
      </c>
      <c r="Q9364" s="269">
        <v>-10</v>
      </c>
      <c r="R9364" s="269">
        <v>-10.25</v>
      </c>
      <c r="S9364" s="269">
        <v>-39.5</v>
      </c>
      <c r="T9364" s="269">
        <v>-39.75</v>
      </c>
      <c r="DO9364"/>
    </row>
    <row r="9365" spans="15:119" x14ac:dyDescent="0.25">
      <c r="O9365" s="268" t="s">
        <v>18843</v>
      </c>
      <c r="P9365" s="268" t="s">
        <v>9484</v>
      </c>
      <c r="Q9365" s="269">
        <v>-10.25</v>
      </c>
      <c r="R9365" s="269">
        <v>-10.5</v>
      </c>
      <c r="S9365" s="269">
        <v>-39.75</v>
      </c>
      <c r="T9365" s="269">
        <v>-40</v>
      </c>
      <c r="DO9365"/>
    </row>
    <row r="9366" spans="15:119" x14ac:dyDescent="0.25">
      <c r="O9366" s="268" t="s">
        <v>18844</v>
      </c>
      <c r="P9366" s="268" t="s">
        <v>9484</v>
      </c>
      <c r="Q9366" s="269">
        <v>-10.25</v>
      </c>
      <c r="R9366" s="269">
        <v>-10.5</v>
      </c>
      <c r="S9366" s="269">
        <v>-39.5</v>
      </c>
      <c r="T9366" s="269">
        <v>-39.75</v>
      </c>
      <c r="DO9366"/>
    </row>
    <row r="9367" spans="15:119" x14ac:dyDescent="0.25">
      <c r="O9367" s="268" t="s">
        <v>18845</v>
      </c>
      <c r="P9367" s="268" t="s">
        <v>9482</v>
      </c>
      <c r="Q9367" s="269">
        <v>-10</v>
      </c>
      <c r="R9367" s="269">
        <v>-10.5</v>
      </c>
      <c r="S9367" s="269">
        <v>-39</v>
      </c>
      <c r="T9367" s="269">
        <v>-39.5</v>
      </c>
      <c r="DO9367"/>
    </row>
    <row r="9368" spans="15:119" x14ac:dyDescent="0.25">
      <c r="O9368" s="268" t="s">
        <v>18846</v>
      </c>
      <c r="P9368" s="268" t="s">
        <v>9484</v>
      </c>
      <c r="Q9368" s="269">
        <v>-10</v>
      </c>
      <c r="R9368" s="269">
        <v>-10.25</v>
      </c>
      <c r="S9368" s="269">
        <v>-39.25</v>
      </c>
      <c r="T9368" s="269">
        <v>-39.5</v>
      </c>
      <c r="DO9368"/>
    </row>
    <row r="9369" spans="15:119" x14ac:dyDescent="0.25">
      <c r="O9369" s="268" t="s">
        <v>18847</v>
      </c>
      <c r="P9369" s="268" t="s">
        <v>9484</v>
      </c>
      <c r="Q9369" s="269">
        <v>-10</v>
      </c>
      <c r="R9369" s="269">
        <v>-10.25</v>
      </c>
      <c r="S9369" s="269">
        <v>-39</v>
      </c>
      <c r="T9369" s="269">
        <v>-39.25</v>
      </c>
      <c r="DO9369"/>
    </row>
    <row r="9370" spans="15:119" x14ac:dyDescent="0.25">
      <c r="O9370" s="268" t="s">
        <v>18848</v>
      </c>
      <c r="P9370" s="268" t="s">
        <v>9484</v>
      </c>
      <c r="Q9370" s="269">
        <v>-10.25</v>
      </c>
      <c r="R9370" s="269">
        <v>-10.5</v>
      </c>
      <c r="S9370" s="269">
        <v>-39.25</v>
      </c>
      <c r="T9370" s="269">
        <v>-39.5</v>
      </c>
      <c r="DO9370"/>
    </row>
    <row r="9371" spans="15:119" x14ac:dyDescent="0.25">
      <c r="O9371" s="268" t="s">
        <v>18849</v>
      </c>
      <c r="P9371" s="268" t="s">
        <v>9484</v>
      </c>
      <c r="Q9371" s="269">
        <v>-10.25</v>
      </c>
      <c r="R9371" s="269">
        <v>-10.5</v>
      </c>
      <c r="S9371" s="269">
        <v>-39</v>
      </c>
      <c r="T9371" s="269">
        <v>-39.25</v>
      </c>
      <c r="DO9371"/>
    </row>
    <row r="9372" spans="15:119" x14ac:dyDescent="0.25">
      <c r="O9372" s="268" t="s">
        <v>18850</v>
      </c>
      <c r="P9372" s="268" t="s">
        <v>9482</v>
      </c>
      <c r="Q9372" s="269">
        <v>-10.5</v>
      </c>
      <c r="R9372" s="269">
        <v>-11</v>
      </c>
      <c r="S9372" s="269">
        <v>-40</v>
      </c>
      <c r="T9372" s="269">
        <v>-40.5</v>
      </c>
      <c r="DO9372"/>
    </row>
    <row r="9373" spans="15:119" x14ac:dyDescent="0.25">
      <c r="O9373" s="268" t="s">
        <v>18851</v>
      </c>
      <c r="P9373" s="268" t="s">
        <v>9484</v>
      </c>
      <c r="Q9373" s="269">
        <v>-10.5</v>
      </c>
      <c r="R9373" s="269">
        <v>-10.75</v>
      </c>
      <c r="S9373" s="269">
        <v>-40.25</v>
      </c>
      <c r="T9373" s="269">
        <v>-40.5</v>
      </c>
      <c r="DO9373"/>
    </row>
    <row r="9374" spans="15:119" x14ac:dyDescent="0.25">
      <c r="O9374" s="268" t="s">
        <v>18852</v>
      </c>
      <c r="P9374" s="268" t="s">
        <v>9484</v>
      </c>
      <c r="Q9374" s="269">
        <v>-10.5</v>
      </c>
      <c r="R9374" s="269">
        <v>-10.75</v>
      </c>
      <c r="S9374" s="269">
        <v>-40</v>
      </c>
      <c r="T9374" s="269">
        <v>-40.25</v>
      </c>
      <c r="DO9374"/>
    </row>
    <row r="9375" spans="15:119" x14ac:dyDescent="0.25">
      <c r="O9375" s="268" t="s">
        <v>18853</v>
      </c>
      <c r="P9375" s="268" t="s">
        <v>9484</v>
      </c>
      <c r="Q9375" s="269">
        <v>-10.75</v>
      </c>
      <c r="R9375" s="269">
        <v>-11</v>
      </c>
      <c r="S9375" s="269">
        <v>-40.25</v>
      </c>
      <c r="T9375" s="269">
        <v>-40.5</v>
      </c>
      <c r="DO9375"/>
    </row>
    <row r="9376" spans="15:119" x14ac:dyDescent="0.25">
      <c r="O9376" s="268" t="s">
        <v>18854</v>
      </c>
      <c r="P9376" s="268" t="s">
        <v>9484</v>
      </c>
      <c r="Q9376" s="269">
        <v>-10.75</v>
      </c>
      <c r="R9376" s="269">
        <v>-11</v>
      </c>
      <c r="S9376" s="269">
        <v>-40</v>
      </c>
      <c r="T9376" s="269">
        <v>-40.25</v>
      </c>
      <c r="DO9376"/>
    </row>
    <row r="9377" spans="15:119" x14ac:dyDescent="0.25">
      <c r="O9377" s="268" t="s">
        <v>18855</v>
      </c>
      <c r="P9377" s="268" t="s">
        <v>9482</v>
      </c>
      <c r="Q9377" s="269">
        <v>-10.5</v>
      </c>
      <c r="R9377" s="269">
        <v>-11</v>
      </c>
      <c r="S9377" s="269">
        <v>-39.5</v>
      </c>
      <c r="T9377" s="269">
        <v>-40</v>
      </c>
      <c r="DO9377"/>
    </row>
    <row r="9378" spans="15:119" x14ac:dyDescent="0.25">
      <c r="O9378" s="268" t="s">
        <v>18856</v>
      </c>
      <c r="P9378" s="268" t="s">
        <v>9484</v>
      </c>
      <c r="Q9378" s="269">
        <v>-10.5</v>
      </c>
      <c r="R9378" s="269">
        <v>-10.75</v>
      </c>
      <c r="S9378" s="269">
        <v>-39.75</v>
      </c>
      <c r="T9378" s="269">
        <v>-40</v>
      </c>
      <c r="DO9378"/>
    </row>
    <row r="9379" spans="15:119" x14ac:dyDescent="0.25">
      <c r="O9379" s="268" t="s">
        <v>18857</v>
      </c>
      <c r="P9379" s="268" t="s">
        <v>9484</v>
      </c>
      <c r="Q9379" s="269">
        <v>-10.5</v>
      </c>
      <c r="R9379" s="269">
        <v>-10.75</v>
      </c>
      <c r="S9379" s="269">
        <v>-39.5</v>
      </c>
      <c r="T9379" s="269">
        <v>-39.75</v>
      </c>
      <c r="DO9379"/>
    </row>
    <row r="9380" spans="15:119" x14ac:dyDescent="0.25">
      <c r="O9380" s="268" t="s">
        <v>18858</v>
      </c>
      <c r="P9380" s="268" t="s">
        <v>9484</v>
      </c>
      <c r="Q9380" s="269">
        <v>-10.75</v>
      </c>
      <c r="R9380" s="269">
        <v>-11</v>
      </c>
      <c r="S9380" s="269">
        <v>-39.75</v>
      </c>
      <c r="T9380" s="269">
        <v>-40</v>
      </c>
      <c r="DO9380"/>
    </row>
    <row r="9381" spans="15:119" x14ac:dyDescent="0.25">
      <c r="O9381" s="268" t="s">
        <v>18859</v>
      </c>
      <c r="P9381" s="268" t="s">
        <v>9484</v>
      </c>
      <c r="Q9381" s="269">
        <v>-10.75</v>
      </c>
      <c r="R9381" s="269">
        <v>-11</v>
      </c>
      <c r="S9381" s="269">
        <v>-39.5</v>
      </c>
      <c r="T9381" s="269">
        <v>-39.75</v>
      </c>
      <c r="DO9381"/>
    </row>
    <row r="9382" spans="15:119" x14ac:dyDescent="0.25">
      <c r="O9382" s="268" t="s">
        <v>18860</v>
      </c>
      <c r="P9382" s="268" t="s">
        <v>9482</v>
      </c>
      <c r="Q9382" s="269">
        <v>-10.5</v>
      </c>
      <c r="R9382" s="269">
        <v>-11</v>
      </c>
      <c r="S9382" s="269">
        <v>-39</v>
      </c>
      <c r="T9382" s="269">
        <v>-39.5</v>
      </c>
      <c r="DO9382"/>
    </row>
    <row r="9383" spans="15:119" x14ac:dyDescent="0.25">
      <c r="O9383" s="268" t="s">
        <v>18861</v>
      </c>
      <c r="P9383" s="268" t="s">
        <v>9484</v>
      </c>
      <c r="Q9383" s="269">
        <v>-10.5</v>
      </c>
      <c r="R9383" s="269">
        <v>-10.75</v>
      </c>
      <c r="S9383" s="269">
        <v>-39.25</v>
      </c>
      <c r="T9383" s="269">
        <v>-39.5</v>
      </c>
      <c r="DO9383"/>
    </row>
    <row r="9384" spans="15:119" x14ac:dyDescent="0.25">
      <c r="O9384" s="268" t="s">
        <v>18862</v>
      </c>
      <c r="P9384" s="268" t="s">
        <v>9484</v>
      </c>
      <c r="Q9384" s="269">
        <v>-10.5</v>
      </c>
      <c r="R9384" s="269">
        <v>-10.75</v>
      </c>
      <c r="S9384" s="269">
        <v>-39</v>
      </c>
      <c r="T9384" s="269">
        <v>-39.25</v>
      </c>
      <c r="DO9384"/>
    </row>
    <row r="9385" spans="15:119" x14ac:dyDescent="0.25">
      <c r="O9385" s="268" t="s">
        <v>18863</v>
      </c>
      <c r="P9385" s="268" t="s">
        <v>9484</v>
      </c>
      <c r="Q9385" s="269">
        <v>-10.75</v>
      </c>
      <c r="R9385" s="269">
        <v>-11</v>
      </c>
      <c r="S9385" s="269">
        <v>-39.25</v>
      </c>
      <c r="T9385" s="269">
        <v>-39.5</v>
      </c>
      <c r="DO9385"/>
    </row>
    <row r="9386" spans="15:119" x14ac:dyDescent="0.25">
      <c r="O9386" s="268" t="s">
        <v>18864</v>
      </c>
      <c r="P9386" s="268" t="s">
        <v>9484</v>
      </c>
      <c r="Q9386" s="269">
        <v>-10.75</v>
      </c>
      <c r="R9386" s="269">
        <v>-11</v>
      </c>
      <c r="S9386" s="269">
        <v>-39</v>
      </c>
      <c r="T9386" s="269">
        <v>-39.25</v>
      </c>
      <c r="DO9386"/>
    </row>
    <row r="9387" spans="15:119" x14ac:dyDescent="0.25">
      <c r="O9387" s="268" t="s">
        <v>18865</v>
      </c>
      <c r="P9387" s="268" t="s">
        <v>9480</v>
      </c>
      <c r="Q9387" s="269">
        <v>-11</v>
      </c>
      <c r="R9387" s="269">
        <v>-12</v>
      </c>
      <c r="S9387" s="269">
        <v>-40.5</v>
      </c>
      <c r="T9387" s="269">
        <v>-42</v>
      </c>
      <c r="DO9387"/>
    </row>
    <row r="9388" spans="15:119" x14ac:dyDescent="0.25">
      <c r="O9388" s="268" t="s">
        <v>18866</v>
      </c>
      <c r="P9388" s="268" t="s">
        <v>9482</v>
      </c>
      <c r="Q9388" s="269">
        <v>-11</v>
      </c>
      <c r="R9388" s="269">
        <v>-11.5</v>
      </c>
      <c r="S9388" s="269">
        <v>-41.5</v>
      </c>
      <c r="T9388" s="269">
        <v>-42</v>
      </c>
      <c r="DO9388"/>
    </row>
    <row r="9389" spans="15:119" x14ac:dyDescent="0.25">
      <c r="O9389" s="268" t="s">
        <v>18867</v>
      </c>
      <c r="P9389" s="268" t="s">
        <v>9484</v>
      </c>
      <c r="Q9389" s="269">
        <v>-11</v>
      </c>
      <c r="R9389" s="269">
        <v>-11.25</v>
      </c>
      <c r="S9389" s="269">
        <v>-41.75</v>
      </c>
      <c r="T9389" s="269">
        <v>-42</v>
      </c>
      <c r="DO9389"/>
    </row>
    <row r="9390" spans="15:119" x14ac:dyDescent="0.25">
      <c r="O9390" s="268" t="s">
        <v>18868</v>
      </c>
      <c r="P9390" s="268" t="s">
        <v>9484</v>
      </c>
      <c r="Q9390" s="269">
        <v>-11</v>
      </c>
      <c r="R9390" s="269">
        <v>-11.25</v>
      </c>
      <c r="S9390" s="269">
        <v>-41.5</v>
      </c>
      <c r="T9390" s="269">
        <v>-41.75</v>
      </c>
      <c r="DO9390"/>
    </row>
    <row r="9391" spans="15:119" x14ac:dyDescent="0.25">
      <c r="O9391" s="268" t="s">
        <v>18869</v>
      </c>
      <c r="P9391" s="268" t="s">
        <v>9484</v>
      </c>
      <c r="Q9391" s="269">
        <v>-11.25</v>
      </c>
      <c r="R9391" s="269">
        <v>-11.5</v>
      </c>
      <c r="S9391" s="269">
        <v>-41.75</v>
      </c>
      <c r="T9391" s="269">
        <v>-42</v>
      </c>
      <c r="DO9391"/>
    </row>
    <row r="9392" spans="15:119" x14ac:dyDescent="0.25">
      <c r="O9392" s="268" t="s">
        <v>18870</v>
      </c>
      <c r="P9392" s="268" t="s">
        <v>9484</v>
      </c>
      <c r="Q9392" s="269">
        <v>-11.25</v>
      </c>
      <c r="R9392" s="269">
        <v>-11.5</v>
      </c>
      <c r="S9392" s="269">
        <v>-41.5</v>
      </c>
      <c r="T9392" s="269">
        <v>-41.75</v>
      </c>
      <c r="DO9392"/>
    </row>
    <row r="9393" spans="15:119" x14ac:dyDescent="0.25">
      <c r="O9393" s="268" t="s">
        <v>18871</v>
      </c>
      <c r="P9393" s="268" t="s">
        <v>9482</v>
      </c>
      <c r="Q9393" s="269">
        <v>-11</v>
      </c>
      <c r="R9393" s="269">
        <v>-11.5</v>
      </c>
      <c r="S9393" s="269">
        <v>-41</v>
      </c>
      <c r="T9393" s="269">
        <v>-41.5</v>
      </c>
      <c r="DO9393"/>
    </row>
    <row r="9394" spans="15:119" x14ac:dyDescent="0.25">
      <c r="O9394" s="268" t="s">
        <v>18872</v>
      </c>
      <c r="P9394" s="268" t="s">
        <v>9484</v>
      </c>
      <c r="Q9394" s="269">
        <v>-11</v>
      </c>
      <c r="R9394" s="269">
        <v>-11.25</v>
      </c>
      <c r="S9394" s="269">
        <v>-41.25</v>
      </c>
      <c r="T9394" s="269">
        <v>-41.5</v>
      </c>
      <c r="DO9394"/>
    </row>
    <row r="9395" spans="15:119" x14ac:dyDescent="0.25">
      <c r="O9395" s="268" t="s">
        <v>18873</v>
      </c>
      <c r="P9395" s="268" t="s">
        <v>9484</v>
      </c>
      <c r="Q9395" s="269">
        <v>-11</v>
      </c>
      <c r="R9395" s="269">
        <v>-11.25</v>
      </c>
      <c r="S9395" s="269">
        <v>-41</v>
      </c>
      <c r="T9395" s="269">
        <v>-41.25</v>
      </c>
      <c r="DO9395"/>
    </row>
    <row r="9396" spans="15:119" x14ac:dyDescent="0.25">
      <c r="O9396" s="268" t="s">
        <v>18874</v>
      </c>
      <c r="P9396" s="268" t="s">
        <v>9484</v>
      </c>
      <c r="Q9396" s="269">
        <v>-11.25</v>
      </c>
      <c r="R9396" s="269">
        <v>-11.5</v>
      </c>
      <c r="S9396" s="269">
        <v>-41.25</v>
      </c>
      <c r="T9396" s="269">
        <v>-41.5</v>
      </c>
      <c r="DO9396"/>
    </row>
    <row r="9397" spans="15:119" x14ac:dyDescent="0.25">
      <c r="O9397" s="268" t="s">
        <v>18875</v>
      </c>
      <c r="P9397" s="268" t="s">
        <v>9484</v>
      </c>
      <c r="Q9397" s="269">
        <v>-11.25</v>
      </c>
      <c r="R9397" s="269">
        <v>-11.5</v>
      </c>
      <c r="S9397" s="269">
        <v>-41</v>
      </c>
      <c r="T9397" s="269">
        <v>-41.25</v>
      </c>
      <c r="DO9397"/>
    </row>
    <row r="9398" spans="15:119" x14ac:dyDescent="0.25">
      <c r="O9398" s="268" t="s">
        <v>18876</v>
      </c>
      <c r="P9398" s="268" t="s">
        <v>9482</v>
      </c>
      <c r="Q9398" s="269">
        <v>-11</v>
      </c>
      <c r="R9398" s="269">
        <v>-11.5</v>
      </c>
      <c r="S9398" s="269">
        <v>-40.5</v>
      </c>
      <c r="T9398" s="269">
        <v>-41</v>
      </c>
      <c r="DO9398"/>
    </row>
    <row r="9399" spans="15:119" x14ac:dyDescent="0.25">
      <c r="O9399" s="268" t="s">
        <v>18877</v>
      </c>
      <c r="P9399" s="268" t="s">
        <v>9484</v>
      </c>
      <c r="Q9399" s="269">
        <v>-11</v>
      </c>
      <c r="R9399" s="269">
        <v>-11.25</v>
      </c>
      <c r="S9399" s="269">
        <v>-40.75</v>
      </c>
      <c r="T9399" s="269">
        <v>-41</v>
      </c>
      <c r="DO9399"/>
    </row>
    <row r="9400" spans="15:119" x14ac:dyDescent="0.25">
      <c r="O9400" s="268" t="s">
        <v>18878</v>
      </c>
      <c r="P9400" s="268" t="s">
        <v>9484</v>
      </c>
      <c r="Q9400" s="269">
        <v>-11</v>
      </c>
      <c r="R9400" s="269">
        <v>-11.25</v>
      </c>
      <c r="S9400" s="269">
        <v>-40.5</v>
      </c>
      <c r="T9400" s="269">
        <v>-40.75</v>
      </c>
      <c r="DO9400"/>
    </row>
    <row r="9401" spans="15:119" x14ac:dyDescent="0.25">
      <c r="O9401" s="268" t="s">
        <v>18879</v>
      </c>
      <c r="P9401" s="268" t="s">
        <v>9484</v>
      </c>
      <c r="Q9401" s="269">
        <v>-11.25</v>
      </c>
      <c r="R9401" s="269">
        <v>-11.5</v>
      </c>
      <c r="S9401" s="269">
        <v>-40.75</v>
      </c>
      <c r="T9401" s="269">
        <v>-41</v>
      </c>
      <c r="DO9401"/>
    </row>
    <row r="9402" spans="15:119" x14ac:dyDescent="0.25">
      <c r="O9402" s="268" t="s">
        <v>18880</v>
      </c>
      <c r="P9402" s="268" t="s">
        <v>9484</v>
      </c>
      <c r="Q9402" s="269">
        <v>-11.25</v>
      </c>
      <c r="R9402" s="269">
        <v>-11.5</v>
      </c>
      <c r="S9402" s="269">
        <v>-40.5</v>
      </c>
      <c r="T9402" s="269">
        <v>-40.75</v>
      </c>
      <c r="DO9402"/>
    </row>
    <row r="9403" spans="15:119" x14ac:dyDescent="0.25">
      <c r="O9403" s="268" t="s">
        <v>18881</v>
      </c>
      <c r="P9403" s="268" t="s">
        <v>9482</v>
      </c>
      <c r="Q9403" s="269">
        <v>-11.5</v>
      </c>
      <c r="R9403" s="269">
        <v>-12</v>
      </c>
      <c r="S9403" s="269">
        <v>-41.5</v>
      </c>
      <c r="T9403" s="269">
        <v>-42</v>
      </c>
      <c r="DO9403"/>
    </row>
    <row r="9404" spans="15:119" x14ac:dyDescent="0.25">
      <c r="O9404" s="268" t="s">
        <v>18882</v>
      </c>
      <c r="P9404" s="268" t="s">
        <v>9484</v>
      </c>
      <c r="Q9404" s="269">
        <v>-11.5</v>
      </c>
      <c r="R9404" s="269">
        <v>-11.75</v>
      </c>
      <c r="S9404" s="269">
        <v>-41.75</v>
      </c>
      <c r="T9404" s="269">
        <v>-42</v>
      </c>
      <c r="DO9404"/>
    </row>
    <row r="9405" spans="15:119" x14ac:dyDescent="0.25">
      <c r="O9405" s="268" t="s">
        <v>18883</v>
      </c>
      <c r="P9405" s="268" t="s">
        <v>9484</v>
      </c>
      <c r="Q9405" s="269">
        <v>-11.5</v>
      </c>
      <c r="R9405" s="269">
        <v>-11.75</v>
      </c>
      <c r="S9405" s="269">
        <v>-41.5</v>
      </c>
      <c r="T9405" s="269">
        <v>-41.75</v>
      </c>
      <c r="DO9405"/>
    </row>
    <row r="9406" spans="15:119" x14ac:dyDescent="0.25">
      <c r="O9406" s="268" t="s">
        <v>18884</v>
      </c>
      <c r="P9406" s="268" t="s">
        <v>9484</v>
      </c>
      <c r="Q9406" s="269">
        <v>-11.75</v>
      </c>
      <c r="R9406" s="269">
        <v>-12</v>
      </c>
      <c r="S9406" s="269">
        <v>-41.75</v>
      </c>
      <c r="T9406" s="269">
        <v>-42</v>
      </c>
      <c r="DO9406"/>
    </row>
    <row r="9407" spans="15:119" x14ac:dyDescent="0.25">
      <c r="O9407" s="268" t="s">
        <v>18885</v>
      </c>
      <c r="P9407" s="268" t="s">
        <v>9484</v>
      </c>
      <c r="Q9407" s="269">
        <v>-11.75</v>
      </c>
      <c r="R9407" s="269">
        <v>-12</v>
      </c>
      <c r="S9407" s="269">
        <v>-41.5</v>
      </c>
      <c r="T9407" s="269">
        <v>-41.75</v>
      </c>
      <c r="DO9407"/>
    </row>
    <row r="9408" spans="15:119" x14ac:dyDescent="0.25">
      <c r="O9408" s="268" t="s">
        <v>18886</v>
      </c>
      <c r="P9408" s="268" t="s">
        <v>9482</v>
      </c>
      <c r="Q9408" s="269">
        <v>-11.5</v>
      </c>
      <c r="R9408" s="269">
        <v>-12</v>
      </c>
      <c r="S9408" s="269">
        <v>-41</v>
      </c>
      <c r="T9408" s="269">
        <v>-41.5</v>
      </c>
      <c r="DO9408"/>
    </row>
    <row r="9409" spans="15:119" x14ac:dyDescent="0.25">
      <c r="O9409" s="268" t="s">
        <v>18887</v>
      </c>
      <c r="P9409" s="268" t="s">
        <v>9484</v>
      </c>
      <c r="Q9409" s="269">
        <v>-11.5</v>
      </c>
      <c r="R9409" s="269">
        <v>-11.75</v>
      </c>
      <c r="S9409" s="269">
        <v>-41.25</v>
      </c>
      <c r="T9409" s="269">
        <v>-41.5</v>
      </c>
      <c r="DO9409"/>
    </row>
    <row r="9410" spans="15:119" x14ac:dyDescent="0.25">
      <c r="O9410" s="268" t="s">
        <v>18888</v>
      </c>
      <c r="P9410" s="268" t="s">
        <v>9484</v>
      </c>
      <c r="Q9410" s="269">
        <v>-11.5</v>
      </c>
      <c r="R9410" s="269">
        <v>-11.75</v>
      </c>
      <c r="S9410" s="269">
        <v>-41</v>
      </c>
      <c r="T9410" s="269">
        <v>-41.25</v>
      </c>
      <c r="DO9410"/>
    </row>
    <row r="9411" spans="15:119" x14ac:dyDescent="0.25">
      <c r="O9411" s="268" t="s">
        <v>18889</v>
      </c>
      <c r="P9411" s="268" t="s">
        <v>9484</v>
      </c>
      <c r="Q9411" s="269">
        <v>-11.75</v>
      </c>
      <c r="R9411" s="269">
        <v>-12</v>
      </c>
      <c r="S9411" s="269">
        <v>-41.25</v>
      </c>
      <c r="T9411" s="269">
        <v>-41.5</v>
      </c>
      <c r="DO9411"/>
    </row>
    <row r="9412" spans="15:119" x14ac:dyDescent="0.25">
      <c r="O9412" s="268" t="s">
        <v>18890</v>
      </c>
      <c r="P9412" s="268" t="s">
        <v>9484</v>
      </c>
      <c r="Q9412" s="269">
        <v>-11.75</v>
      </c>
      <c r="R9412" s="269">
        <v>-12</v>
      </c>
      <c r="S9412" s="269">
        <v>-41</v>
      </c>
      <c r="T9412" s="269">
        <v>-41.25</v>
      </c>
      <c r="DO9412"/>
    </row>
    <row r="9413" spans="15:119" x14ac:dyDescent="0.25">
      <c r="O9413" s="268" t="s">
        <v>18891</v>
      </c>
      <c r="P9413" s="268" t="s">
        <v>9482</v>
      </c>
      <c r="Q9413" s="269">
        <v>-11.5</v>
      </c>
      <c r="R9413" s="269">
        <v>-12</v>
      </c>
      <c r="S9413" s="269">
        <v>-40.5</v>
      </c>
      <c r="T9413" s="269">
        <v>-41</v>
      </c>
      <c r="DO9413"/>
    </row>
    <row r="9414" spans="15:119" x14ac:dyDescent="0.25">
      <c r="O9414" s="268" t="s">
        <v>18892</v>
      </c>
      <c r="P9414" s="268" t="s">
        <v>9484</v>
      </c>
      <c r="Q9414" s="269">
        <v>-11.5</v>
      </c>
      <c r="R9414" s="269">
        <v>-11.75</v>
      </c>
      <c r="S9414" s="269">
        <v>-40.75</v>
      </c>
      <c r="T9414" s="269">
        <v>-41</v>
      </c>
      <c r="DO9414"/>
    </row>
    <row r="9415" spans="15:119" x14ac:dyDescent="0.25">
      <c r="O9415" s="268" t="s">
        <v>18893</v>
      </c>
      <c r="P9415" s="268" t="s">
        <v>9484</v>
      </c>
      <c r="Q9415" s="269">
        <v>-11.5</v>
      </c>
      <c r="R9415" s="269">
        <v>-11.75</v>
      </c>
      <c r="S9415" s="269">
        <v>-40.5</v>
      </c>
      <c r="T9415" s="269">
        <v>-40.75</v>
      </c>
      <c r="DO9415"/>
    </row>
    <row r="9416" spans="15:119" x14ac:dyDescent="0.25">
      <c r="O9416" s="268" t="s">
        <v>18894</v>
      </c>
      <c r="P9416" s="268" t="s">
        <v>9484</v>
      </c>
      <c r="Q9416" s="269">
        <v>-11.75</v>
      </c>
      <c r="R9416" s="269">
        <v>-12</v>
      </c>
      <c r="S9416" s="269">
        <v>-40.75</v>
      </c>
      <c r="T9416" s="269">
        <v>-41</v>
      </c>
      <c r="DO9416"/>
    </row>
    <row r="9417" spans="15:119" x14ac:dyDescent="0.25">
      <c r="O9417" s="268" t="s">
        <v>18895</v>
      </c>
      <c r="P9417" s="268" t="s">
        <v>9484</v>
      </c>
      <c r="Q9417" s="269">
        <v>-11.75</v>
      </c>
      <c r="R9417" s="269">
        <v>-12</v>
      </c>
      <c r="S9417" s="269">
        <v>-40.5</v>
      </c>
      <c r="T9417" s="269">
        <v>-40.75</v>
      </c>
      <c r="DO9417"/>
    </row>
    <row r="9418" spans="15:119" x14ac:dyDescent="0.25">
      <c r="O9418" s="268" t="s">
        <v>18896</v>
      </c>
      <c r="P9418" s="268" t="s">
        <v>9480</v>
      </c>
      <c r="Q9418" s="269">
        <v>-11</v>
      </c>
      <c r="R9418" s="269">
        <v>-12</v>
      </c>
      <c r="S9418" s="269">
        <v>-39</v>
      </c>
      <c r="T9418" s="269">
        <v>-40.5</v>
      </c>
      <c r="DO9418"/>
    </row>
    <row r="9419" spans="15:119" x14ac:dyDescent="0.25">
      <c r="O9419" s="268" t="s">
        <v>18897</v>
      </c>
      <c r="P9419" s="268" t="s">
        <v>9482</v>
      </c>
      <c r="Q9419" s="269">
        <v>-11</v>
      </c>
      <c r="R9419" s="269">
        <v>-11.5</v>
      </c>
      <c r="S9419" s="269">
        <v>-40</v>
      </c>
      <c r="T9419" s="269">
        <v>-40.5</v>
      </c>
      <c r="DO9419"/>
    </row>
    <row r="9420" spans="15:119" x14ac:dyDescent="0.25">
      <c r="O9420" s="268" t="s">
        <v>18898</v>
      </c>
      <c r="P9420" s="268" t="s">
        <v>9484</v>
      </c>
      <c r="Q9420" s="269">
        <v>-11</v>
      </c>
      <c r="R9420" s="269">
        <v>-11.25</v>
      </c>
      <c r="S9420" s="269">
        <v>-40.25</v>
      </c>
      <c r="T9420" s="269">
        <v>-40.5</v>
      </c>
      <c r="DO9420"/>
    </row>
    <row r="9421" spans="15:119" x14ac:dyDescent="0.25">
      <c r="O9421" s="268" t="s">
        <v>18899</v>
      </c>
      <c r="P9421" s="268" t="s">
        <v>9484</v>
      </c>
      <c r="Q9421" s="269">
        <v>-11</v>
      </c>
      <c r="R9421" s="269">
        <v>-11.25</v>
      </c>
      <c r="S9421" s="269">
        <v>-40</v>
      </c>
      <c r="T9421" s="269">
        <v>-40.25</v>
      </c>
      <c r="DO9421"/>
    </row>
    <row r="9422" spans="15:119" x14ac:dyDescent="0.25">
      <c r="O9422" s="268" t="s">
        <v>18900</v>
      </c>
      <c r="P9422" s="268" t="s">
        <v>9484</v>
      </c>
      <c r="Q9422" s="269">
        <v>-11.25</v>
      </c>
      <c r="R9422" s="269">
        <v>-11.5</v>
      </c>
      <c r="S9422" s="269">
        <v>-40.25</v>
      </c>
      <c r="T9422" s="269">
        <v>-40.5</v>
      </c>
      <c r="DO9422"/>
    </row>
    <row r="9423" spans="15:119" x14ac:dyDescent="0.25">
      <c r="O9423" s="268" t="s">
        <v>18901</v>
      </c>
      <c r="P9423" s="268" t="s">
        <v>9484</v>
      </c>
      <c r="Q9423" s="269">
        <v>-11.25</v>
      </c>
      <c r="R9423" s="269">
        <v>-11.5</v>
      </c>
      <c r="S9423" s="269">
        <v>-40</v>
      </c>
      <c r="T9423" s="269">
        <v>-40.25</v>
      </c>
      <c r="DO9423"/>
    </row>
    <row r="9424" spans="15:119" x14ac:dyDescent="0.25">
      <c r="O9424" s="268" t="s">
        <v>18902</v>
      </c>
      <c r="P9424" s="268" t="s">
        <v>9482</v>
      </c>
      <c r="Q9424" s="269">
        <v>-11</v>
      </c>
      <c r="R9424" s="269">
        <v>-11.5</v>
      </c>
      <c r="S9424" s="269">
        <v>-39.5</v>
      </c>
      <c r="T9424" s="269">
        <v>-40</v>
      </c>
      <c r="DO9424"/>
    </row>
    <row r="9425" spans="15:119" x14ac:dyDescent="0.25">
      <c r="O9425" s="268" t="s">
        <v>18903</v>
      </c>
      <c r="P9425" s="268" t="s">
        <v>9484</v>
      </c>
      <c r="Q9425" s="269">
        <v>-11</v>
      </c>
      <c r="R9425" s="269">
        <v>-11.25</v>
      </c>
      <c r="S9425" s="269">
        <v>-39.75</v>
      </c>
      <c r="T9425" s="269">
        <v>-40</v>
      </c>
      <c r="DO9425"/>
    </row>
    <row r="9426" spans="15:119" x14ac:dyDescent="0.25">
      <c r="O9426" s="268" t="s">
        <v>18904</v>
      </c>
      <c r="P9426" s="268" t="s">
        <v>9484</v>
      </c>
      <c r="Q9426" s="269">
        <v>-11</v>
      </c>
      <c r="R9426" s="269">
        <v>-11.25</v>
      </c>
      <c r="S9426" s="269">
        <v>-39.5</v>
      </c>
      <c r="T9426" s="269">
        <v>-39.75</v>
      </c>
      <c r="DO9426"/>
    </row>
    <row r="9427" spans="15:119" x14ac:dyDescent="0.25">
      <c r="O9427" s="268" t="s">
        <v>18905</v>
      </c>
      <c r="P9427" s="268" t="s">
        <v>9484</v>
      </c>
      <c r="Q9427" s="269">
        <v>-11.25</v>
      </c>
      <c r="R9427" s="269">
        <v>-11.5</v>
      </c>
      <c r="S9427" s="269">
        <v>-39.75</v>
      </c>
      <c r="T9427" s="269">
        <v>-40</v>
      </c>
      <c r="DO9427"/>
    </row>
    <row r="9428" spans="15:119" x14ac:dyDescent="0.25">
      <c r="O9428" s="268" t="s">
        <v>18906</v>
      </c>
      <c r="P9428" s="268" t="s">
        <v>9484</v>
      </c>
      <c r="Q9428" s="269">
        <v>-11.25</v>
      </c>
      <c r="R9428" s="269">
        <v>-11.5</v>
      </c>
      <c r="S9428" s="269">
        <v>-39.5</v>
      </c>
      <c r="T9428" s="269">
        <v>-39.75</v>
      </c>
      <c r="DO9428"/>
    </row>
    <row r="9429" spans="15:119" x14ac:dyDescent="0.25">
      <c r="O9429" s="268" t="s">
        <v>18907</v>
      </c>
      <c r="P9429" s="268" t="s">
        <v>9482</v>
      </c>
      <c r="Q9429" s="269">
        <v>-11</v>
      </c>
      <c r="R9429" s="269">
        <v>-11.5</v>
      </c>
      <c r="S9429" s="269">
        <v>-39</v>
      </c>
      <c r="T9429" s="269">
        <v>-39.5</v>
      </c>
      <c r="DO9429"/>
    </row>
    <row r="9430" spans="15:119" x14ac:dyDescent="0.25">
      <c r="O9430" s="268" t="s">
        <v>18908</v>
      </c>
      <c r="P9430" s="268" t="s">
        <v>9484</v>
      </c>
      <c r="Q9430" s="269">
        <v>-11</v>
      </c>
      <c r="R9430" s="269">
        <v>-11.25</v>
      </c>
      <c r="S9430" s="269">
        <v>-39.25</v>
      </c>
      <c r="T9430" s="269">
        <v>-39.5</v>
      </c>
      <c r="DO9430"/>
    </row>
    <row r="9431" spans="15:119" x14ac:dyDescent="0.25">
      <c r="O9431" s="268" t="s">
        <v>18909</v>
      </c>
      <c r="P9431" s="268" t="s">
        <v>9484</v>
      </c>
      <c r="Q9431" s="269">
        <v>-11</v>
      </c>
      <c r="R9431" s="269">
        <v>-11.25</v>
      </c>
      <c r="S9431" s="269">
        <v>-39</v>
      </c>
      <c r="T9431" s="269">
        <v>-39.25</v>
      </c>
      <c r="DO9431"/>
    </row>
    <row r="9432" spans="15:119" x14ac:dyDescent="0.25">
      <c r="O9432" s="268" t="s">
        <v>18910</v>
      </c>
      <c r="P9432" s="268" t="s">
        <v>9484</v>
      </c>
      <c r="Q9432" s="269">
        <v>-11.25</v>
      </c>
      <c r="R9432" s="269">
        <v>-11.5</v>
      </c>
      <c r="S9432" s="269">
        <v>-39.25</v>
      </c>
      <c r="T9432" s="269">
        <v>-39.5</v>
      </c>
      <c r="DO9432"/>
    </row>
    <row r="9433" spans="15:119" x14ac:dyDescent="0.25">
      <c r="O9433" s="268" t="s">
        <v>18911</v>
      </c>
      <c r="P9433" s="268" t="s">
        <v>9484</v>
      </c>
      <c r="Q9433" s="269">
        <v>-11.25</v>
      </c>
      <c r="R9433" s="269">
        <v>-11.5</v>
      </c>
      <c r="S9433" s="269">
        <v>-39</v>
      </c>
      <c r="T9433" s="269">
        <v>-39.25</v>
      </c>
      <c r="DO9433"/>
    </row>
    <row r="9434" spans="15:119" x14ac:dyDescent="0.25">
      <c r="O9434" s="268" t="s">
        <v>18912</v>
      </c>
      <c r="P9434" s="268" t="s">
        <v>9482</v>
      </c>
      <c r="Q9434" s="269">
        <v>-11.5</v>
      </c>
      <c r="R9434" s="269">
        <v>-12</v>
      </c>
      <c r="S9434" s="269">
        <v>-40</v>
      </c>
      <c r="T9434" s="269">
        <v>-40.5</v>
      </c>
      <c r="DO9434"/>
    </row>
    <row r="9435" spans="15:119" x14ac:dyDescent="0.25">
      <c r="O9435" s="268" t="s">
        <v>18913</v>
      </c>
      <c r="P9435" s="268" t="s">
        <v>9484</v>
      </c>
      <c r="Q9435" s="269">
        <v>-11.5</v>
      </c>
      <c r="R9435" s="269">
        <v>-11.75</v>
      </c>
      <c r="S9435" s="269">
        <v>-40.25</v>
      </c>
      <c r="T9435" s="269">
        <v>-40.5</v>
      </c>
      <c r="DO9435"/>
    </row>
    <row r="9436" spans="15:119" x14ac:dyDescent="0.25">
      <c r="O9436" s="268" t="s">
        <v>18914</v>
      </c>
      <c r="P9436" s="268" t="s">
        <v>9484</v>
      </c>
      <c r="Q9436" s="269">
        <v>-11.5</v>
      </c>
      <c r="R9436" s="269">
        <v>-11.75</v>
      </c>
      <c r="S9436" s="269">
        <v>-40</v>
      </c>
      <c r="T9436" s="269">
        <v>-40.25</v>
      </c>
      <c r="DO9436"/>
    </row>
    <row r="9437" spans="15:119" x14ac:dyDescent="0.25">
      <c r="O9437" s="268" t="s">
        <v>18915</v>
      </c>
      <c r="P9437" s="268" t="s">
        <v>9484</v>
      </c>
      <c r="Q9437" s="269">
        <v>-11.75</v>
      </c>
      <c r="R9437" s="269">
        <v>-12</v>
      </c>
      <c r="S9437" s="269">
        <v>-40.25</v>
      </c>
      <c r="T9437" s="269">
        <v>-40.5</v>
      </c>
      <c r="DO9437"/>
    </row>
    <row r="9438" spans="15:119" x14ac:dyDescent="0.25">
      <c r="O9438" s="268" t="s">
        <v>18916</v>
      </c>
      <c r="P9438" s="268" t="s">
        <v>9484</v>
      </c>
      <c r="Q9438" s="269">
        <v>-11.75</v>
      </c>
      <c r="R9438" s="269">
        <v>-12</v>
      </c>
      <c r="S9438" s="269">
        <v>-40</v>
      </c>
      <c r="T9438" s="269">
        <v>-40.25</v>
      </c>
      <c r="DO9438"/>
    </row>
    <row r="9439" spans="15:119" x14ac:dyDescent="0.25">
      <c r="O9439" s="268" t="s">
        <v>18917</v>
      </c>
      <c r="P9439" s="268" t="s">
        <v>9482</v>
      </c>
      <c r="Q9439" s="269">
        <v>-11.5</v>
      </c>
      <c r="R9439" s="269">
        <v>-12</v>
      </c>
      <c r="S9439" s="269">
        <v>-39.5</v>
      </c>
      <c r="T9439" s="269">
        <v>-40</v>
      </c>
      <c r="DO9439"/>
    </row>
    <row r="9440" spans="15:119" x14ac:dyDescent="0.25">
      <c r="O9440" s="268" t="s">
        <v>18918</v>
      </c>
      <c r="P9440" s="268" t="s">
        <v>9484</v>
      </c>
      <c r="Q9440" s="269">
        <v>-11.5</v>
      </c>
      <c r="R9440" s="269">
        <v>-11.75</v>
      </c>
      <c r="S9440" s="269">
        <v>-39.75</v>
      </c>
      <c r="T9440" s="269">
        <v>-40</v>
      </c>
      <c r="DO9440"/>
    </row>
    <row r="9441" spans="15:119" x14ac:dyDescent="0.25">
      <c r="O9441" s="268" t="s">
        <v>18919</v>
      </c>
      <c r="P9441" s="268" t="s">
        <v>9484</v>
      </c>
      <c r="Q9441" s="269">
        <v>-11.5</v>
      </c>
      <c r="R9441" s="269">
        <v>-11.75</v>
      </c>
      <c r="S9441" s="269">
        <v>-39.5</v>
      </c>
      <c r="T9441" s="269">
        <v>-39.75</v>
      </c>
      <c r="DO9441"/>
    </row>
    <row r="9442" spans="15:119" x14ac:dyDescent="0.25">
      <c r="O9442" s="268" t="s">
        <v>18920</v>
      </c>
      <c r="P9442" s="268" t="s">
        <v>9484</v>
      </c>
      <c r="Q9442" s="269">
        <v>-11.75</v>
      </c>
      <c r="R9442" s="269">
        <v>-12</v>
      </c>
      <c r="S9442" s="269">
        <v>-39.75</v>
      </c>
      <c r="T9442" s="269">
        <v>-40</v>
      </c>
      <c r="DO9442"/>
    </row>
    <row r="9443" spans="15:119" x14ac:dyDescent="0.25">
      <c r="O9443" s="268" t="s">
        <v>18921</v>
      </c>
      <c r="P9443" s="268" t="s">
        <v>9484</v>
      </c>
      <c r="Q9443" s="269">
        <v>-11.75</v>
      </c>
      <c r="R9443" s="269">
        <v>-12</v>
      </c>
      <c r="S9443" s="269">
        <v>-39.5</v>
      </c>
      <c r="T9443" s="269">
        <v>-39.75</v>
      </c>
      <c r="DO9443"/>
    </row>
    <row r="9444" spans="15:119" x14ac:dyDescent="0.25">
      <c r="O9444" s="268" t="s">
        <v>18922</v>
      </c>
      <c r="P9444" s="268" t="s">
        <v>9482</v>
      </c>
      <c r="Q9444" s="269">
        <v>-11.5</v>
      </c>
      <c r="R9444" s="269">
        <v>-12</v>
      </c>
      <c r="S9444" s="269">
        <v>-39</v>
      </c>
      <c r="T9444" s="269">
        <v>-39.5</v>
      </c>
      <c r="DO9444"/>
    </row>
    <row r="9445" spans="15:119" x14ac:dyDescent="0.25">
      <c r="O9445" s="268" t="s">
        <v>18923</v>
      </c>
      <c r="P9445" s="268" t="s">
        <v>9484</v>
      </c>
      <c r="Q9445" s="269">
        <v>-11.5</v>
      </c>
      <c r="R9445" s="269">
        <v>-11.75</v>
      </c>
      <c r="S9445" s="269">
        <v>-39.25</v>
      </c>
      <c r="T9445" s="269">
        <v>-39.5</v>
      </c>
      <c r="DO9445"/>
    </row>
    <row r="9446" spans="15:119" x14ac:dyDescent="0.25">
      <c r="O9446" s="268" t="s">
        <v>18924</v>
      </c>
      <c r="P9446" s="268" t="s">
        <v>9484</v>
      </c>
      <c r="Q9446" s="269">
        <v>-11.5</v>
      </c>
      <c r="R9446" s="269">
        <v>-11.75</v>
      </c>
      <c r="S9446" s="269">
        <v>-39</v>
      </c>
      <c r="T9446" s="269">
        <v>-39.25</v>
      </c>
      <c r="DO9446"/>
    </row>
    <row r="9447" spans="15:119" x14ac:dyDescent="0.25">
      <c r="O9447" s="268" t="s">
        <v>18925</v>
      </c>
      <c r="P9447" s="268" t="s">
        <v>9484</v>
      </c>
      <c r="Q9447" s="269">
        <v>-11.75</v>
      </c>
      <c r="R9447" s="269">
        <v>-12</v>
      </c>
      <c r="S9447" s="269">
        <v>-39.25</v>
      </c>
      <c r="T9447" s="269">
        <v>-39.5</v>
      </c>
      <c r="DO9447"/>
    </row>
    <row r="9448" spans="15:119" x14ac:dyDescent="0.25">
      <c r="O9448" s="268" t="s">
        <v>18926</v>
      </c>
      <c r="P9448" s="268" t="s">
        <v>9484</v>
      </c>
      <c r="Q9448" s="269">
        <v>-11.75</v>
      </c>
      <c r="R9448" s="269">
        <v>-12</v>
      </c>
      <c r="S9448" s="269">
        <v>-39</v>
      </c>
      <c r="T9448" s="269">
        <v>-39.25</v>
      </c>
      <c r="DO9448"/>
    </row>
    <row r="9449" spans="15:119" x14ac:dyDescent="0.25">
      <c r="O9449" s="268" t="s">
        <v>18927</v>
      </c>
      <c r="P9449" s="268" t="s">
        <v>9478</v>
      </c>
      <c r="Q9449" s="269">
        <v>-10</v>
      </c>
      <c r="R9449" s="269">
        <v>-12</v>
      </c>
      <c r="S9449" s="269">
        <v>-36</v>
      </c>
      <c r="T9449" s="269">
        <v>-39</v>
      </c>
      <c r="DO9449"/>
    </row>
    <row r="9450" spans="15:119" x14ac:dyDescent="0.25">
      <c r="O9450" s="268" t="s">
        <v>18928</v>
      </c>
      <c r="P9450" s="268" t="s">
        <v>9480</v>
      </c>
      <c r="Q9450" s="269">
        <v>-10</v>
      </c>
      <c r="R9450" s="269">
        <v>-11</v>
      </c>
      <c r="S9450" s="269">
        <v>-37.5</v>
      </c>
      <c r="T9450" s="269">
        <v>-39</v>
      </c>
      <c r="DO9450"/>
    </row>
    <row r="9451" spans="15:119" x14ac:dyDescent="0.25">
      <c r="O9451" s="268" t="s">
        <v>18929</v>
      </c>
      <c r="P9451" s="268" t="s">
        <v>9482</v>
      </c>
      <c r="Q9451" s="269">
        <v>-10</v>
      </c>
      <c r="R9451" s="269">
        <v>-10.5</v>
      </c>
      <c r="S9451" s="269">
        <v>-38.5</v>
      </c>
      <c r="T9451" s="269">
        <v>-39</v>
      </c>
      <c r="DO9451"/>
    </row>
    <row r="9452" spans="15:119" x14ac:dyDescent="0.25">
      <c r="O9452" s="268" t="s">
        <v>18930</v>
      </c>
      <c r="P9452" s="268" t="s">
        <v>9484</v>
      </c>
      <c r="Q9452" s="269">
        <v>-10</v>
      </c>
      <c r="R9452" s="269">
        <v>-10.25</v>
      </c>
      <c r="S9452" s="269">
        <v>-38.75</v>
      </c>
      <c r="T9452" s="269">
        <v>-39</v>
      </c>
      <c r="DO9452"/>
    </row>
    <row r="9453" spans="15:119" x14ac:dyDescent="0.25">
      <c r="O9453" s="268" t="s">
        <v>18931</v>
      </c>
      <c r="P9453" s="268" t="s">
        <v>9484</v>
      </c>
      <c r="Q9453" s="269">
        <v>-10</v>
      </c>
      <c r="R9453" s="269">
        <v>-10.25</v>
      </c>
      <c r="S9453" s="269">
        <v>-38.5</v>
      </c>
      <c r="T9453" s="269">
        <v>-38.75</v>
      </c>
      <c r="DO9453"/>
    </row>
    <row r="9454" spans="15:119" x14ac:dyDescent="0.25">
      <c r="O9454" s="268" t="s">
        <v>18932</v>
      </c>
      <c r="P9454" s="268" t="s">
        <v>9484</v>
      </c>
      <c r="Q9454" s="269">
        <v>-10.25</v>
      </c>
      <c r="R9454" s="269">
        <v>-10.5</v>
      </c>
      <c r="S9454" s="269">
        <v>-38.75</v>
      </c>
      <c r="T9454" s="269">
        <v>-39</v>
      </c>
      <c r="DO9454"/>
    </row>
    <row r="9455" spans="15:119" x14ac:dyDescent="0.25">
      <c r="O9455" s="268" t="s">
        <v>18933</v>
      </c>
      <c r="P9455" s="268" t="s">
        <v>9484</v>
      </c>
      <c r="Q9455" s="269">
        <v>-10.25</v>
      </c>
      <c r="R9455" s="269">
        <v>-10.5</v>
      </c>
      <c r="S9455" s="269">
        <v>-38.5</v>
      </c>
      <c r="T9455" s="269">
        <v>-38.75</v>
      </c>
      <c r="DO9455"/>
    </row>
    <row r="9456" spans="15:119" x14ac:dyDescent="0.25">
      <c r="O9456" s="268" t="s">
        <v>18934</v>
      </c>
      <c r="P9456" s="268" t="s">
        <v>9482</v>
      </c>
      <c r="Q9456" s="269">
        <v>-10</v>
      </c>
      <c r="R9456" s="269">
        <v>-10.5</v>
      </c>
      <c r="S9456" s="269">
        <v>-38</v>
      </c>
      <c r="T9456" s="269">
        <v>-38.5</v>
      </c>
      <c r="DO9456"/>
    </row>
    <row r="9457" spans="15:119" x14ac:dyDescent="0.25">
      <c r="O9457" s="268" t="s">
        <v>18935</v>
      </c>
      <c r="P9457" s="268" t="s">
        <v>9484</v>
      </c>
      <c r="Q9457" s="269">
        <v>-10</v>
      </c>
      <c r="R9457" s="269">
        <v>-10.25</v>
      </c>
      <c r="S9457" s="269">
        <v>-38.25</v>
      </c>
      <c r="T9457" s="269">
        <v>-38.5</v>
      </c>
      <c r="DO9457"/>
    </row>
    <row r="9458" spans="15:119" x14ac:dyDescent="0.25">
      <c r="O9458" s="268" t="s">
        <v>18936</v>
      </c>
      <c r="P9458" s="268" t="s">
        <v>9484</v>
      </c>
      <c r="Q9458" s="269">
        <v>-10</v>
      </c>
      <c r="R9458" s="269">
        <v>-10.25</v>
      </c>
      <c r="S9458" s="269">
        <v>-38</v>
      </c>
      <c r="T9458" s="269">
        <v>-38.25</v>
      </c>
      <c r="DO9458"/>
    </row>
    <row r="9459" spans="15:119" x14ac:dyDescent="0.25">
      <c r="O9459" s="268" t="s">
        <v>18937</v>
      </c>
      <c r="P9459" s="268" t="s">
        <v>9484</v>
      </c>
      <c r="Q9459" s="269">
        <v>-10.25</v>
      </c>
      <c r="R9459" s="269">
        <v>-10.5</v>
      </c>
      <c r="S9459" s="269">
        <v>-38.25</v>
      </c>
      <c r="T9459" s="269">
        <v>-38.5</v>
      </c>
      <c r="DO9459"/>
    </row>
    <row r="9460" spans="15:119" x14ac:dyDescent="0.25">
      <c r="O9460" s="268" t="s">
        <v>18938</v>
      </c>
      <c r="P9460" s="268" t="s">
        <v>9484</v>
      </c>
      <c r="Q9460" s="269">
        <v>-10.25</v>
      </c>
      <c r="R9460" s="269">
        <v>-10.5</v>
      </c>
      <c r="S9460" s="269">
        <v>-38</v>
      </c>
      <c r="T9460" s="269">
        <v>-38.25</v>
      </c>
      <c r="DO9460"/>
    </row>
    <row r="9461" spans="15:119" x14ac:dyDescent="0.25">
      <c r="O9461" s="268" t="s">
        <v>18939</v>
      </c>
      <c r="P9461" s="268" t="s">
        <v>9482</v>
      </c>
      <c r="Q9461" s="269">
        <v>-10</v>
      </c>
      <c r="R9461" s="269">
        <v>-10.5</v>
      </c>
      <c r="S9461" s="269">
        <v>-37.5</v>
      </c>
      <c r="T9461" s="269">
        <v>-38</v>
      </c>
      <c r="DO9461"/>
    </row>
    <row r="9462" spans="15:119" x14ac:dyDescent="0.25">
      <c r="O9462" s="268" t="s">
        <v>18940</v>
      </c>
      <c r="P9462" s="268" t="s">
        <v>9484</v>
      </c>
      <c r="Q9462" s="269">
        <v>-10</v>
      </c>
      <c r="R9462" s="269">
        <v>-10.25</v>
      </c>
      <c r="S9462" s="269">
        <v>-37.75</v>
      </c>
      <c r="T9462" s="269">
        <v>-38</v>
      </c>
      <c r="DO9462"/>
    </row>
    <row r="9463" spans="15:119" x14ac:dyDescent="0.25">
      <c r="O9463" s="268" t="s">
        <v>18941</v>
      </c>
      <c r="P9463" s="268" t="s">
        <v>9484</v>
      </c>
      <c r="Q9463" s="269">
        <v>-10</v>
      </c>
      <c r="R9463" s="269">
        <v>-10.25</v>
      </c>
      <c r="S9463" s="269">
        <v>-37.5</v>
      </c>
      <c r="T9463" s="269">
        <v>-37.75</v>
      </c>
      <c r="DO9463"/>
    </row>
    <row r="9464" spans="15:119" x14ac:dyDescent="0.25">
      <c r="O9464" s="268" t="s">
        <v>18942</v>
      </c>
      <c r="P9464" s="268" t="s">
        <v>9484</v>
      </c>
      <c r="Q9464" s="269">
        <v>-10.25</v>
      </c>
      <c r="R9464" s="269">
        <v>-10.5</v>
      </c>
      <c r="S9464" s="269">
        <v>-37.75</v>
      </c>
      <c r="T9464" s="269">
        <v>-38</v>
      </c>
      <c r="DO9464"/>
    </row>
    <row r="9465" spans="15:119" x14ac:dyDescent="0.25">
      <c r="O9465" s="268" t="s">
        <v>18943</v>
      </c>
      <c r="P9465" s="268" t="s">
        <v>9484</v>
      </c>
      <c r="Q9465" s="269">
        <v>-10.25</v>
      </c>
      <c r="R9465" s="269">
        <v>-10.5</v>
      </c>
      <c r="S9465" s="269">
        <v>-37.5</v>
      </c>
      <c r="T9465" s="269">
        <v>-37.75</v>
      </c>
      <c r="DO9465"/>
    </row>
    <row r="9466" spans="15:119" x14ac:dyDescent="0.25">
      <c r="O9466" s="268" t="s">
        <v>18944</v>
      </c>
      <c r="P9466" s="268" t="s">
        <v>9482</v>
      </c>
      <c r="Q9466" s="269">
        <v>-10.5</v>
      </c>
      <c r="R9466" s="269">
        <v>-11</v>
      </c>
      <c r="S9466" s="269">
        <v>-38.5</v>
      </c>
      <c r="T9466" s="269">
        <v>-39</v>
      </c>
      <c r="DO9466"/>
    </row>
    <row r="9467" spans="15:119" x14ac:dyDescent="0.25">
      <c r="O9467" s="268" t="s">
        <v>18945</v>
      </c>
      <c r="P9467" s="268" t="s">
        <v>9484</v>
      </c>
      <c r="Q9467" s="269">
        <v>-10.5</v>
      </c>
      <c r="R9467" s="269">
        <v>-10.75</v>
      </c>
      <c r="S9467" s="269">
        <v>-38.75</v>
      </c>
      <c r="T9467" s="269">
        <v>-39</v>
      </c>
      <c r="DO9467"/>
    </row>
    <row r="9468" spans="15:119" x14ac:dyDescent="0.25">
      <c r="O9468" s="268" t="s">
        <v>18946</v>
      </c>
      <c r="P9468" s="268" t="s">
        <v>9484</v>
      </c>
      <c r="Q9468" s="269">
        <v>-10.5</v>
      </c>
      <c r="R9468" s="269">
        <v>-10.75</v>
      </c>
      <c r="S9468" s="269">
        <v>-38.5</v>
      </c>
      <c r="T9468" s="269">
        <v>-38.75</v>
      </c>
      <c r="DO9468"/>
    </row>
    <row r="9469" spans="15:119" x14ac:dyDescent="0.25">
      <c r="O9469" s="268" t="s">
        <v>18947</v>
      </c>
      <c r="P9469" s="268" t="s">
        <v>9484</v>
      </c>
      <c r="Q9469" s="269">
        <v>-10.75</v>
      </c>
      <c r="R9469" s="269">
        <v>-11</v>
      </c>
      <c r="S9469" s="269">
        <v>-38.75</v>
      </c>
      <c r="T9469" s="269">
        <v>-39</v>
      </c>
      <c r="DO9469"/>
    </row>
    <row r="9470" spans="15:119" x14ac:dyDescent="0.25">
      <c r="O9470" s="268" t="s">
        <v>18948</v>
      </c>
      <c r="P9470" s="268" t="s">
        <v>9484</v>
      </c>
      <c r="Q9470" s="269">
        <v>-10.75</v>
      </c>
      <c r="R9470" s="269">
        <v>-11</v>
      </c>
      <c r="S9470" s="269">
        <v>-38.5</v>
      </c>
      <c r="T9470" s="269">
        <v>-38.75</v>
      </c>
      <c r="DO9470"/>
    </row>
    <row r="9471" spans="15:119" x14ac:dyDescent="0.25">
      <c r="O9471" s="268" t="s">
        <v>18949</v>
      </c>
      <c r="P9471" s="268" t="s">
        <v>9482</v>
      </c>
      <c r="Q9471" s="269">
        <v>-10.5</v>
      </c>
      <c r="R9471" s="269">
        <v>-11</v>
      </c>
      <c r="S9471" s="269">
        <v>-38</v>
      </c>
      <c r="T9471" s="269">
        <v>-38.5</v>
      </c>
      <c r="DO9471"/>
    </row>
    <row r="9472" spans="15:119" x14ac:dyDescent="0.25">
      <c r="O9472" s="268" t="s">
        <v>18950</v>
      </c>
      <c r="P9472" s="268" t="s">
        <v>9484</v>
      </c>
      <c r="Q9472" s="269">
        <v>-10.5</v>
      </c>
      <c r="R9472" s="269">
        <v>-10.75</v>
      </c>
      <c r="S9472" s="269">
        <v>-38.25</v>
      </c>
      <c r="T9472" s="269">
        <v>-38.5</v>
      </c>
      <c r="DO9472"/>
    </row>
    <row r="9473" spans="15:119" x14ac:dyDescent="0.25">
      <c r="O9473" s="268" t="s">
        <v>18951</v>
      </c>
      <c r="P9473" s="268" t="s">
        <v>9484</v>
      </c>
      <c r="Q9473" s="269">
        <v>-10.5</v>
      </c>
      <c r="R9473" s="269">
        <v>-10.75</v>
      </c>
      <c r="S9473" s="269">
        <v>-38</v>
      </c>
      <c r="T9473" s="269">
        <v>-38.25</v>
      </c>
      <c r="DO9473"/>
    </row>
    <row r="9474" spans="15:119" x14ac:dyDescent="0.25">
      <c r="O9474" s="268" t="s">
        <v>18952</v>
      </c>
      <c r="P9474" s="268" t="s">
        <v>9484</v>
      </c>
      <c r="Q9474" s="269">
        <v>-10.75</v>
      </c>
      <c r="R9474" s="269">
        <v>-11</v>
      </c>
      <c r="S9474" s="269">
        <v>-38.25</v>
      </c>
      <c r="T9474" s="269">
        <v>-38.5</v>
      </c>
      <c r="DO9474"/>
    </row>
    <row r="9475" spans="15:119" x14ac:dyDescent="0.25">
      <c r="O9475" s="268" t="s">
        <v>18953</v>
      </c>
      <c r="P9475" s="268" t="s">
        <v>9484</v>
      </c>
      <c r="Q9475" s="269">
        <v>-10.75</v>
      </c>
      <c r="R9475" s="269">
        <v>-11</v>
      </c>
      <c r="S9475" s="269">
        <v>-38</v>
      </c>
      <c r="T9475" s="269">
        <v>-38.25</v>
      </c>
      <c r="DO9475"/>
    </row>
    <row r="9476" spans="15:119" x14ac:dyDescent="0.25">
      <c r="O9476" s="268" t="s">
        <v>18954</v>
      </c>
      <c r="P9476" s="268" t="s">
        <v>9482</v>
      </c>
      <c r="Q9476" s="269">
        <v>-10.5</v>
      </c>
      <c r="R9476" s="269">
        <v>-11</v>
      </c>
      <c r="S9476" s="269">
        <v>-37.5</v>
      </c>
      <c r="T9476" s="269">
        <v>-38</v>
      </c>
      <c r="DO9476"/>
    </row>
    <row r="9477" spans="15:119" x14ac:dyDescent="0.25">
      <c r="O9477" s="268" t="s">
        <v>18955</v>
      </c>
      <c r="P9477" s="268" t="s">
        <v>9484</v>
      </c>
      <c r="Q9477" s="269">
        <v>-10.5</v>
      </c>
      <c r="R9477" s="269">
        <v>-10.75</v>
      </c>
      <c r="S9477" s="269">
        <v>-37.75</v>
      </c>
      <c r="T9477" s="269">
        <v>-38</v>
      </c>
      <c r="DO9477"/>
    </row>
    <row r="9478" spans="15:119" x14ac:dyDescent="0.25">
      <c r="O9478" s="268" t="s">
        <v>18956</v>
      </c>
      <c r="P9478" s="268" t="s">
        <v>9484</v>
      </c>
      <c r="Q9478" s="269">
        <v>-10.5</v>
      </c>
      <c r="R9478" s="269">
        <v>-10.75</v>
      </c>
      <c r="S9478" s="269">
        <v>-37.5</v>
      </c>
      <c r="T9478" s="269">
        <v>-37.75</v>
      </c>
      <c r="DO9478"/>
    </row>
    <row r="9479" spans="15:119" x14ac:dyDescent="0.25">
      <c r="O9479" s="268" t="s">
        <v>18957</v>
      </c>
      <c r="P9479" s="268" t="s">
        <v>9484</v>
      </c>
      <c r="Q9479" s="269">
        <v>-10.75</v>
      </c>
      <c r="R9479" s="269">
        <v>-11</v>
      </c>
      <c r="S9479" s="269">
        <v>-37.75</v>
      </c>
      <c r="T9479" s="269">
        <v>-38</v>
      </c>
      <c r="DO9479"/>
    </row>
    <row r="9480" spans="15:119" x14ac:dyDescent="0.25">
      <c r="O9480" s="268" t="s">
        <v>18958</v>
      </c>
      <c r="P9480" s="268" t="s">
        <v>9484</v>
      </c>
      <c r="Q9480" s="269">
        <v>-10.75</v>
      </c>
      <c r="R9480" s="269">
        <v>-11</v>
      </c>
      <c r="S9480" s="269">
        <v>-37.5</v>
      </c>
      <c r="T9480" s="269">
        <v>-37.75</v>
      </c>
      <c r="DO9480"/>
    </row>
    <row r="9481" spans="15:119" x14ac:dyDescent="0.25">
      <c r="O9481" s="268" t="s">
        <v>18959</v>
      </c>
      <c r="P9481" s="268" t="s">
        <v>9480</v>
      </c>
      <c r="Q9481" s="269">
        <v>-10</v>
      </c>
      <c r="R9481" s="269">
        <v>-11</v>
      </c>
      <c r="S9481" s="269">
        <v>-36</v>
      </c>
      <c r="T9481" s="269">
        <v>-37.5</v>
      </c>
      <c r="DO9481"/>
    </row>
    <row r="9482" spans="15:119" x14ac:dyDescent="0.25">
      <c r="O9482" s="268" t="s">
        <v>18960</v>
      </c>
      <c r="P9482" s="268" t="s">
        <v>9482</v>
      </c>
      <c r="Q9482" s="269">
        <v>-10</v>
      </c>
      <c r="R9482" s="269">
        <v>-10.5</v>
      </c>
      <c r="S9482" s="269">
        <v>-37</v>
      </c>
      <c r="T9482" s="269">
        <v>-37.5</v>
      </c>
      <c r="DO9482"/>
    </row>
    <row r="9483" spans="15:119" x14ac:dyDescent="0.25">
      <c r="O9483" s="268" t="s">
        <v>18961</v>
      </c>
      <c r="P9483" s="268" t="s">
        <v>9484</v>
      </c>
      <c r="Q9483" s="269">
        <v>-10</v>
      </c>
      <c r="R9483" s="269">
        <v>-10.25</v>
      </c>
      <c r="S9483" s="269">
        <v>-37.25</v>
      </c>
      <c r="T9483" s="269">
        <v>-37.5</v>
      </c>
      <c r="DO9483"/>
    </row>
    <row r="9484" spans="15:119" x14ac:dyDescent="0.25">
      <c r="O9484" s="268" t="s">
        <v>18962</v>
      </c>
      <c r="P9484" s="268" t="s">
        <v>9484</v>
      </c>
      <c r="Q9484" s="269">
        <v>-10</v>
      </c>
      <c r="R9484" s="269">
        <v>-10.25</v>
      </c>
      <c r="S9484" s="269">
        <v>-37</v>
      </c>
      <c r="T9484" s="269">
        <v>-37.25</v>
      </c>
      <c r="DO9484"/>
    </row>
    <row r="9485" spans="15:119" x14ac:dyDescent="0.25">
      <c r="O9485" s="268" t="s">
        <v>18963</v>
      </c>
      <c r="P9485" s="268" t="s">
        <v>9484</v>
      </c>
      <c r="Q9485" s="269">
        <v>-10.25</v>
      </c>
      <c r="R9485" s="269">
        <v>-10.5</v>
      </c>
      <c r="S9485" s="269">
        <v>-37.25</v>
      </c>
      <c r="T9485" s="269">
        <v>-37.5</v>
      </c>
      <c r="DO9485"/>
    </row>
    <row r="9486" spans="15:119" x14ac:dyDescent="0.25">
      <c r="O9486" s="268" t="s">
        <v>18964</v>
      </c>
      <c r="P9486" s="268" t="s">
        <v>9484</v>
      </c>
      <c r="Q9486" s="269">
        <v>-10.25</v>
      </c>
      <c r="R9486" s="269">
        <v>-10.5</v>
      </c>
      <c r="S9486" s="269">
        <v>-37</v>
      </c>
      <c r="T9486" s="269">
        <v>-37.25</v>
      </c>
      <c r="DO9486"/>
    </row>
    <row r="9487" spans="15:119" x14ac:dyDescent="0.25">
      <c r="O9487" s="268" t="s">
        <v>18965</v>
      </c>
      <c r="P9487" s="268" t="s">
        <v>9482</v>
      </c>
      <c r="Q9487" s="269">
        <v>-10</v>
      </c>
      <c r="R9487" s="269">
        <v>-10.5</v>
      </c>
      <c r="S9487" s="269">
        <v>-36.5</v>
      </c>
      <c r="T9487" s="269">
        <v>-37</v>
      </c>
      <c r="DO9487"/>
    </row>
    <row r="9488" spans="15:119" x14ac:dyDescent="0.25">
      <c r="O9488" s="268" t="s">
        <v>18966</v>
      </c>
      <c r="P9488" s="268" t="s">
        <v>9484</v>
      </c>
      <c r="Q9488" s="269">
        <v>-10</v>
      </c>
      <c r="R9488" s="269">
        <v>-10.25</v>
      </c>
      <c r="S9488" s="269">
        <v>-36.75</v>
      </c>
      <c r="T9488" s="269">
        <v>-37</v>
      </c>
      <c r="DO9488"/>
    </row>
    <row r="9489" spans="15:119" x14ac:dyDescent="0.25">
      <c r="O9489" s="268" t="s">
        <v>18967</v>
      </c>
      <c r="P9489" s="268" t="s">
        <v>9484</v>
      </c>
      <c r="Q9489" s="269">
        <v>-10</v>
      </c>
      <c r="R9489" s="269">
        <v>-10.25</v>
      </c>
      <c r="S9489" s="269">
        <v>-36.5</v>
      </c>
      <c r="T9489" s="269">
        <v>-36.75</v>
      </c>
      <c r="DO9489"/>
    </row>
    <row r="9490" spans="15:119" x14ac:dyDescent="0.25">
      <c r="O9490" s="268" t="s">
        <v>18968</v>
      </c>
      <c r="P9490" s="268" t="s">
        <v>9484</v>
      </c>
      <c r="Q9490" s="269">
        <v>-10.25</v>
      </c>
      <c r="R9490" s="269">
        <v>-10.5</v>
      </c>
      <c r="S9490" s="269">
        <v>-36.75</v>
      </c>
      <c r="T9490" s="269">
        <v>-37</v>
      </c>
      <c r="DO9490"/>
    </row>
    <row r="9491" spans="15:119" x14ac:dyDescent="0.25">
      <c r="O9491" s="268" t="s">
        <v>18969</v>
      </c>
      <c r="P9491" s="268" t="s">
        <v>9484</v>
      </c>
      <c r="Q9491" s="269">
        <v>-10.25</v>
      </c>
      <c r="R9491" s="269">
        <v>-10.5</v>
      </c>
      <c r="S9491" s="269">
        <v>-36.5</v>
      </c>
      <c r="T9491" s="269">
        <v>-36.75</v>
      </c>
      <c r="DO9491"/>
    </row>
    <row r="9492" spans="15:119" x14ac:dyDescent="0.25">
      <c r="O9492" s="268" t="s">
        <v>18970</v>
      </c>
      <c r="P9492" s="268" t="s">
        <v>9482</v>
      </c>
      <c r="Q9492" s="269">
        <v>-10</v>
      </c>
      <c r="R9492" s="269">
        <v>-10.5</v>
      </c>
      <c r="S9492" s="269">
        <v>-36</v>
      </c>
      <c r="T9492" s="269">
        <v>-36.5</v>
      </c>
      <c r="DO9492"/>
    </row>
    <row r="9493" spans="15:119" x14ac:dyDescent="0.25">
      <c r="O9493" s="268" t="s">
        <v>18971</v>
      </c>
      <c r="P9493" s="268" t="s">
        <v>9484</v>
      </c>
      <c r="Q9493" s="269">
        <v>-10</v>
      </c>
      <c r="R9493" s="269">
        <v>-10.25</v>
      </c>
      <c r="S9493" s="269">
        <v>-36.25</v>
      </c>
      <c r="T9493" s="269">
        <v>-36.5</v>
      </c>
      <c r="DO9493"/>
    </row>
    <row r="9494" spans="15:119" x14ac:dyDescent="0.25">
      <c r="O9494" s="268" t="s">
        <v>18972</v>
      </c>
      <c r="P9494" s="268" t="s">
        <v>9484</v>
      </c>
      <c r="Q9494" s="269">
        <v>-10</v>
      </c>
      <c r="R9494" s="269">
        <v>-10.25</v>
      </c>
      <c r="S9494" s="269">
        <v>-36</v>
      </c>
      <c r="T9494" s="269">
        <v>-36.25</v>
      </c>
      <c r="DO9494"/>
    </row>
    <row r="9495" spans="15:119" x14ac:dyDescent="0.25">
      <c r="O9495" s="268" t="s">
        <v>18973</v>
      </c>
      <c r="P9495" s="268" t="s">
        <v>9484</v>
      </c>
      <c r="Q9495" s="269">
        <v>-10.25</v>
      </c>
      <c r="R9495" s="269">
        <v>-10.5</v>
      </c>
      <c r="S9495" s="269">
        <v>-36.25</v>
      </c>
      <c r="T9495" s="269">
        <v>-36.5</v>
      </c>
      <c r="DO9495"/>
    </row>
    <row r="9496" spans="15:119" x14ac:dyDescent="0.25">
      <c r="O9496" s="268" t="s">
        <v>18974</v>
      </c>
      <c r="P9496" s="268" t="s">
        <v>9482</v>
      </c>
      <c r="Q9496" s="269">
        <v>-10.5</v>
      </c>
      <c r="R9496" s="269">
        <v>-11</v>
      </c>
      <c r="S9496" s="269">
        <v>-37</v>
      </c>
      <c r="T9496" s="269">
        <v>-37.5</v>
      </c>
      <c r="DO9496"/>
    </row>
    <row r="9497" spans="15:119" x14ac:dyDescent="0.25">
      <c r="O9497" s="268" t="s">
        <v>18975</v>
      </c>
      <c r="P9497" s="268" t="s">
        <v>9484</v>
      </c>
      <c r="Q9497" s="269">
        <v>-10.5</v>
      </c>
      <c r="R9497" s="269">
        <v>-10.75</v>
      </c>
      <c r="S9497" s="269">
        <v>-37.25</v>
      </c>
      <c r="T9497" s="269">
        <v>-37.5</v>
      </c>
      <c r="DO9497"/>
    </row>
    <row r="9498" spans="15:119" x14ac:dyDescent="0.25">
      <c r="O9498" s="268" t="s">
        <v>18976</v>
      </c>
      <c r="P9498" s="268" t="s">
        <v>9484</v>
      </c>
      <c r="Q9498" s="269">
        <v>-10.5</v>
      </c>
      <c r="R9498" s="269">
        <v>-10.75</v>
      </c>
      <c r="S9498" s="269">
        <v>-37</v>
      </c>
      <c r="T9498" s="269">
        <v>-37.25</v>
      </c>
      <c r="DO9498"/>
    </row>
    <row r="9499" spans="15:119" x14ac:dyDescent="0.25">
      <c r="O9499" s="268" t="s">
        <v>18977</v>
      </c>
      <c r="P9499" s="268" t="s">
        <v>9484</v>
      </c>
      <c r="Q9499" s="269">
        <v>-10.75</v>
      </c>
      <c r="R9499" s="269">
        <v>-11</v>
      </c>
      <c r="S9499" s="269">
        <v>-37.25</v>
      </c>
      <c r="T9499" s="269">
        <v>-37.5</v>
      </c>
      <c r="DO9499"/>
    </row>
    <row r="9500" spans="15:119" x14ac:dyDescent="0.25">
      <c r="O9500" s="268" t="s">
        <v>18978</v>
      </c>
      <c r="P9500" s="268" t="s">
        <v>9484</v>
      </c>
      <c r="Q9500" s="269">
        <v>-10.75</v>
      </c>
      <c r="R9500" s="269">
        <v>-11</v>
      </c>
      <c r="S9500" s="269">
        <v>-37</v>
      </c>
      <c r="T9500" s="269">
        <v>-37.25</v>
      </c>
      <c r="DO9500"/>
    </row>
    <row r="9501" spans="15:119" x14ac:dyDescent="0.25">
      <c r="O9501" s="268" t="s">
        <v>18979</v>
      </c>
      <c r="P9501" s="268" t="s">
        <v>9482</v>
      </c>
      <c r="Q9501" s="269">
        <v>-10.5</v>
      </c>
      <c r="R9501" s="269">
        <v>-11</v>
      </c>
      <c r="S9501" s="269">
        <v>-36.5</v>
      </c>
      <c r="T9501" s="269">
        <v>-37</v>
      </c>
      <c r="DO9501"/>
    </row>
    <row r="9502" spans="15:119" x14ac:dyDescent="0.25">
      <c r="O9502" s="268" t="s">
        <v>18980</v>
      </c>
      <c r="P9502" s="268" t="s">
        <v>9484</v>
      </c>
      <c r="Q9502" s="269">
        <v>-10.5</v>
      </c>
      <c r="R9502" s="269">
        <v>-10.75</v>
      </c>
      <c r="S9502" s="269">
        <v>-36.75</v>
      </c>
      <c r="T9502" s="269">
        <v>-37</v>
      </c>
      <c r="DO9502"/>
    </row>
    <row r="9503" spans="15:119" x14ac:dyDescent="0.25">
      <c r="O9503" s="268" t="s">
        <v>18981</v>
      </c>
      <c r="P9503" s="268" t="s">
        <v>9484</v>
      </c>
      <c r="Q9503" s="269">
        <v>-10.5</v>
      </c>
      <c r="R9503" s="269">
        <v>-10.75</v>
      </c>
      <c r="S9503" s="269">
        <v>-36.5</v>
      </c>
      <c r="T9503" s="269">
        <v>-36.75</v>
      </c>
      <c r="DO9503"/>
    </row>
    <row r="9504" spans="15:119" x14ac:dyDescent="0.25">
      <c r="O9504" s="268" t="s">
        <v>18982</v>
      </c>
      <c r="P9504" s="268" t="s">
        <v>9484</v>
      </c>
      <c r="Q9504" s="269">
        <v>-10.75</v>
      </c>
      <c r="R9504" s="269">
        <v>-11</v>
      </c>
      <c r="S9504" s="269">
        <v>-36.75</v>
      </c>
      <c r="T9504" s="269">
        <v>-37</v>
      </c>
      <c r="DO9504"/>
    </row>
    <row r="9505" spans="15:119" x14ac:dyDescent="0.25">
      <c r="O9505" s="268" t="s">
        <v>18983</v>
      </c>
      <c r="P9505" s="268" t="s">
        <v>9482</v>
      </c>
      <c r="Q9505" s="269">
        <v>-10.5</v>
      </c>
      <c r="R9505" s="269">
        <v>-11</v>
      </c>
      <c r="S9505" s="269">
        <v>-36</v>
      </c>
      <c r="T9505" s="269">
        <v>-36.5</v>
      </c>
      <c r="DO9505"/>
    </row>
    <row r="9506" spans="15:119" x14ac:dyDescent="0.25">
      <c r="O9506" s="268" t="s">
        <v>18984</v>
      </c>
      <c r="P9506" s="268" t="s">
        <v>9484</v>
      </c>
      <c r="Q9506" s="269">
        <v>-10.5</v>
      </c>
      <c r="R9506" s="269">
        <v>-10.75</v>
      </c>
      <c r="S9506" s="269">
        <v>-36.25</v>
      </c>
      <c r="T9506" s="269">
        <v>-36.5</v>
      </c>
      <c r="DO9506"/>
    </row>
    <row r="9507" spans="15:119" x14ac:dyDescent="0.25">
      <c r="O9507" s="268" t="s">
        <v>18985</v>
      </c>
      <c r="P9507" s="268" t="s">
        <v>9480</v>
      </c>
      <c r="Q9507" s="269">
        <v>-11</v>
      </c>
      <c r="R9507" s="269">
        <v>-12</v>
      </c>
      <c r="S9507" s="269">
        <v>-37.5</v>
      </c>
      <c r="T9507" s="269">
        <v>-39</v>
      </c>
      <c r="DO9507"/>
    </row>
    <row r="9508" spans="15:119" x14ac:dyDescent="0.25">
      <c r="O9508" s="268" t="s">
        <v>18986</v>
      </c>
      <c r="P9508" s="268" t="s">
        <v>9482</v>
      </c>
      <c r="Q9508" s="269">
        <v>-11</v>
      </c>
      <c r="R9508" s="269">
        <v>-11.5</v>
      </c>
      <c r="S9508" s="269">
        <v>-38.5</v>
      </c>
      <c r="T9508" s="269">
        <v>-39</v>
      </c>
      <c r="DO9508"/>
    </row>
    <row r="9509" spans="15:119" x14ac:dyDescent="0.25">
      <c r="O9509" s="268" t="s">
        <v>18987</v>
      </c>
      <c r="P9509" s="268" t="s">
        <v>9484</v>
      </c>
      <c r="Q9509" s="269">
        <v>-11</v>
      </c>
      <c r="R9509" s="269">
        <v>-11.25</v>
      </c>
      <c r="S9509" s="269">
        <v>-38.75</v>
      </c>
      <c r="T9509" s="269">
        <v>-39</v>
      </c>
      <c r="DO9509"/>
    </row>
    <row r="9510" spans="15:119" x14ac:dyDescent="0.25">
      <c r="O9510" s="268" t="s">
        <v>18988</v>
      </c>
      <c r="P9510" s="268" t="s">
        <v>9484</v>
      </c>
      <c r="Q9510" s="269">
        <v>-11</v>
      </c>
      <c r="R9510" s="269">
        <v>-11.25</v>
      </c>
      <c r="S9510" s="269">
        <v>-38.5</v>
      </c>
      <c r="T9510" s="269">
        <v>-38.75</v>
      </c>
      <c r="DO9510"/>
    </row>
    <row r="9511" spans="15:119" x14ac:dyDescent="0.25">
      <c r="O9511" s="268" t="s">
        <v>18989</v>
      </c>
      <c r="P9511" s="268" t="s">
        <v>9484</v>
      </c>
      <c r="Q9511" s="269">
        <v>-11.25</v>
      </c>
      <c r="R9511" s="269">
        <v>-11.5</v>
      </c>
      <c r="S9511" s="269">
        <v>-38.75</v>
      </c>
      <c r="T9511" s="269">
        <v>-39</v>
      </c>
      <c r="DO9511"/>
    </row>
    <row r="9512" spans="15:119" x14ac:dyDescent="0.25">
      <c r="O9512" s="268" t="s">
        <v>18990</v>
      </c>
      <c r="P9512" s="268" t="s">
        <v>9484</v>
      </c>
      <c r="Q9512" s="269">
        <v>-11.25</v>
      </c>
      <c r="R9512" s="269">
        <v>-11.5</v>
      </c>
      <c r="S9512" s="269">
        <v>-38.5</v>
      </c>
      <c r="T9512" s="269">
        <v>-38.75</v>
      </c>
      <c r="DO9512"/>
    </row>
    <row r="9513" spans="15:119" x14ac:dyDescent="0.25">
      <c r="O9513" s="268" t="s">
        <v>18991</v>
      </c>
      <c r="P9513" s="268" t="s">
        <v>9482</v>
      </c>
      <c r="Q9513" s="269">
        <v>-11</v>
      </c>
      <c r="R9513" s="269">
        <v>-11.5</v>
      </c>
      <c r="S9513" s="269">
        <v>-38</v>
      </c>
      <c r="T9513" s="269">
        <v>-38.5</v>
      </c>
      <c r="DO9513"/>
    </row>
    <row r="9514" spans="15:119" x14ac:dyDescent="0.25">
      <c r="O9514" s="268" t="s">
        <v>18992</v>
      </c>
      <c r="P9514" s="268" t="s">
        <v>9484</v>
      </c>
      <c r="Q9514" s="269">
        <v>-11</v>
      </c>
      <c r="R9514" s="269">
        <v>-11.25</v>
      </c>
      <c r="S9514" s="269">
        <v>-38.25</v>
      </c>
      <c r="T9514" s="269">
        <v>-38.5</v>
      </c>
      <c r="DO9514"/>
    </row>
    <row r="9515" spans="15:119" x14ac:dyDescent="0.25">
      <c r="O9515" s="268" t="s">
        <v>18993</v>
      </c>
      <c r="P9515" s="268" t="s">
        <v>9484</v>
      </c>
      <c r="Q9515" s="269">
        <v>-11</v>
      </c>
      <c r="R9515" s="269">
        <v>-11.25</v>
      </c>
      <c r="S9515" s="269">
        <v>-38</v>
      </c>
      <c r="T9515" s="269">
        <v>-38.25</v>
      </c>
      <c r="DO9515"/>
    </row>
    <row r="9516" spans="15:119" x14ac:dyDescent="0.25">
      <c r="O9516" s="268" t="s">
        <v>18994</v>
      </c>
      <c r="P9516" s="268" t="s">
        <v>9484</v>
      </c>
      <c r="Q9516" s="269">
        <v>-11.25</v>
      </c>
      <c r="R9516" s="269">
        <v>-11.5</v>
      </c>
      <c r="S9516" s="269">
        <v>-38.25</v>
      </c>
      <c r="T9516" s="269">
        <v>-38.5</v>
      </c>
      <c r="DO9516"/>
    </row>
    <row r="9517" spans="15:119" x14ac:dyDescent="0.25">
      <c r="O9517" s="268" t="s">
        <v>18995</v>
      </c>
      <c r="P9517" s="268" t="s">
        <v>9484</v>
      </c>
      <c r="Q9517" s="269">
        <v>-11.25</v>
      </c>
      <c r="R9517" s="269">
        <v>-11.5</v>
      </c>
      <c r="S9517" s="269">
        <v>-38</v>
      </c>
      <c r="T9517" s="269">
        <v>-38.25</v>
      </c>
      <c r="DO9517"/>
    </row>
    <row r="9518" spans="15:119" x14ac:dyDescent="0.25">
      <c r="O9518" s="268" t="s">
        <v>18996</v>
      </c>
      <c r="P9518" s="268" t="s">
        <v>9482</v>
      </c>
      <c r="Q9518" s="269">
        <v>-11</v>
      </c>
      <c r="R9518" s="269">
        <v>-11.5</v>
      </c>
      <c r="S9518" s="269">
        <v>-37.5</v>
      </c>
      <c r="T9518" s="269">
        <v>-38</v>
      </c>
      <c r="DO9518"/>
    </row>
    <row r="9519" spans="15:119" x14ac:dyDescent="0.25">
      <c r="O9519" s="268" t="s">
        <v>18997</v>
      </c>
      <c r="P9519" s="268" t="s">
        <v>9484</v>
      </c>
      <c r="Q9519" s="269">
        <v>-11</v>
      </c>
      <c r="R9519" s="269">
        <v>-11.25</v>
      </c>
      <c r="S9519" s="269">
        <v>-37.75</v>
      </c>
      <c r="T9519" s="269">
        <v>-38</v>
      </c>
      <c r="DO9519"/>
    </row>
    <row r="9520" spans="15:119" x14ac:dyDescent="0.25">
      <c r="O9520" s="268" t="s">
        <v>18998</v>
      </c>
      <c r="P9520" s="268" t="s">
        <v>9484</v>
      </c>
      <c r="Q9520" s="269">
        <v>-11</v>
      </c>
      <c r="R9520" s="269">
        <v>-11.25</v>
      </c>
      <c r="S9520" s="269">
        <v>-37.5</v>
      </c>
      <c r="T9520" s="269">
        <v>-37.75</v>
      </c>
      <c r="DO9520"/>
    </row>
    <row r="9521" spans="15:119" x14ac:dyDescent="0.25">
      <c r="O9521" s="268" t="s">
        <v>18999</v>
      </c>
      <c r="P9521" s="268" t="s">
        <v>9484</v>
      </c>
      <c r="Q9521" s="269">
        <v>-11.25</v>
      </c>
      <c r="R9521" s="269">
        <v>-11.5</v>
      </c>
      <c r="S9521" s="269">
        <v>-37.75</v>
      </c>
      <c r="T9521" s="269">
        <v>-38</v>
      </c>
      <c r="DO9521"/>
    </row>
    <row r="9522" spans="15:119" x14ac:dyDescent="0.25">
      <c r="O9522" s="268" t="s">
        <v>19000</v>
      </c>
      <c r="P9522" s="268" t="s">
        <v>9484</v>
      </c>
      <c r="Q9522" s="269">
        <v>-11.25</v>
      </c>
      <c r="R9522" s="269">
        <v>-11.5</v>
      </c>
      <c r="S9522" s="269">
        <v>-37.5</v>
      </c>
      <c r="T9522" s="269">
        <v>-37.75</v>
      </c>
      <c r="DO9522"/>
    </row>
    <row r="9523" spans="15:119" x14ac:dyDescent="0.25">
      <c r="O9523" s="268" t="s">
        <v>19001</v>
      </c>
      <c r="P9523" s="268" t="s">
        <v>9482</v>
      </c>
      <c r="Q9523" s="269">
        <v>-11.5</v>
      </c>
      <c r="R9523" s="269">
        <v>-12</v>
      </c>
      <c r="S9523" s="269">
        <v>-38.5</v>
      </c>
      <c r="T9523" s="269">
        <v>-39</v>
      </c>
      <c r="DO9523"/>
    </row>
    <row r="9524" spans="15:119" x14ac:dyDescent="0.25">
      <c r="O9524" s="268" t="s">
        <v>19002</v>
      </c>
      <c r="P9524" s="268" t="s">
        <v>9484</v>
      </c>
      <c r="Q9524" s="269">
        <v>-11.5</v>
      </c>
      <c r="R9524" s="269">
        <v>-11.75</v>
      </c>
      <c r="S9524" s="269">
        <v>-38.75</v>
      </c>
      <c r="T9524" s="269">
        <v>-39</v>
      </c>
      <c r="DO9524"/>
    </row>
    <row r="9525" spans="15:119" x14ac:dyDescent="0.25">
      <c r="O9525" s="268" t="s">
        <v>19003</v>
      </c>
      <c r="P9525" s="268" t="s">
        <v>9484</v>
      </c>
      <c r="Q9525" s="269">
        <v>-11.5</v>
      </c>
      <c r="R9525" s="269">
        <v>-11.75</v>
      </c>
      <c r="S9525" s="269">
        <v>-38.5</v>
      </c>
      <c r="T9525" s="269">
        <v>-38.75</v>
      </c>
      <c r="DO9525"/>
    </row>
    <row r="9526" spans="15:119" x14ac:dyDescent="0.25">
      <c r="O9526" s="268" t="s">
        <v>19004</v>
      </c>
      <c r="P9526" s="268" t="s">
        <v>9484</v>
      </c>
      <c r="Q9526" s="269">
        <v>-11.75</v>
      </c>
      <c r="R9526" s="269">
        <v>-12</v>
      </c>
      <c r="S9526" s="269">
        <v>-38.75</v>
      </c>
      <c r="T9526" s="269">
        <v>-39</v>
      </c>
      <c r="DO9526"/>
    </row>
    <row r="9527" spans="15:119" x14ac:dyDescent="0.25">
      <c r="O9527" s="268" t="s">
        <v>19005</v>
      </c>
      <c r="P9527" s="268" t="s">
        <v>9484</v>
      </c>
      <c r="Q9527" s="269">
        <v>-11.75</v>
      </c>
      <c r="R9527" s="269">
        <v>-12</v>
      </c>
      <c r="S9527" s="269">
        <v>-38.5</v>
      </c>
      <c r="T9527" s="269">
        <v>-38.75</v>
      </c>
      <c r="DO9527"/>
    </row>
    <row r="9528" spans="15:119" x14ac:dyDescent="0.25">
      <c r="O9528" s="268" t="s">
        <v>19006</v>
      </c>
      <c r="P9528" s="268" t="s">
        <v>9482</v>
      </c>
      <c r="Q9528" s="269">
        <v>-11.5</v>
      </c>
      <c r="R9528" s="269">
        <v>-12</v>
      </c>
      <c r="S9528" s="269">
        <v>-38</v>
      </c>
      <c r="T9528" s="269">
        <v>-38.5</v>
      </c>
      <c r="DO9528"/>
    </row>
    <row r="9529" spans="15:119" x14ac:dyDescent="0.25">
      <c r="O9529" s="268" t="s">
        <v>19007</v>
      </c>
      <c r="P9529" s="268" t="s">
        <v>9484</v>
      </c>
      <c r="Q9529" s="269">
        <v>-11.5</v>
      </c>
      <c r="R9529" s="269">
        <v>-11.75</v>
      </c>
      <c r="S9529" s="269">
        <v>-38.25</v>
      </c>
      <c r="T9529" s="269">
        <v>-38.5</v>
      </c>
      <c r="DO9529"/>
    </row>
    <row r="9530" spans="15:119" x14ac:dyDescent="0.25">
      <c r="O9530" s="268" t="s">
        <v>19008</v>
      </c>
      <c r="P9530" s="268" t="s">
        <v>9484</v>
      </c>
      <c r="Q9530" s="269">
        <v>-11.5</v>
      </c>
      <c r="R9530" s="269">
        <v>-11.75</v>
      </c>
      <c r="S9530" s="269">
        <v>-38</v>
      </c>
      <c r="T9530" s="269">
        <v>-38.25</v>
      </c>
      <c r="DO9530"/>
    </row>
    <row r="9531" spans="15:119" x14ac:dyDescent="0.25">
      <c r="O9531" s="268" t="s">
        <v>19009</v>
      </c>
      <c r="P9531" s="268" t="s">
        <v>9484</v>
      </c>
      <c r="Q9531" s="269">
        <v>-11.75</v>
      </c>
      <c r="R9531" s="269">
        <v>-12</v>
      </c>
      <c r="S9531" s="269">
        <v>-38.25</v>
      </c>
      <c r="T9531" s="269">
        <v>-38.5</v>
      </c>
      <c r="DO9531"/>
    </row>
    <row r="9532" spans="15:119" x14ac:dyDescent="0.25">
      <c r="O9532" s="268" t="s">
        <v>19010</v>
      </c>
      <c r="P9532" s="268" t="s">
        <v>9484</v>
      </c>
      <c r="Q9532" s="269">
        <v>-11.75</v>
      </c>
      <c r="R9532" s="269">
        <v>-12</v>
      </c>
      <c r="S9532" s="269">
        <v>-38</v>
      </c>
      <c r="T9532" s="269">
        <v>-38.25</v>
      </c>
      <c r="DO9532"/>
    </row>
    <row r="9533" spans="15:119" x14ac:dyDescent="0.25">
      <c r="O9533" s="268" t="s">
        <v>19011</v>
      </c>
      <c r="P9533" s="268" t="s">
        <v>9482</v>
      </c>
      <c r="Q9533" s="269">
        <v>-11.5</v>
      </c>
      <c r="R9533" s="269">
        <v>-12</v>
      </c>
      <c r="S9533" s="269">
        <v>-37.5</v>
      </c>
      <c r="T9533" s="269">
        <v>-38</v>
      </c>
      <c r="DO9533"/>
    </row>
    <row r="9534" spans="15:119" x14ac:dyDescent="0.25">
      <c r="O9534" s="268" t="s">
        <v>19012</v>
      </c>
      <c r="P9534" s="268" t="s">
        <v>9484</v>
      </c>
      <c r="Q9534" s="269">
        <v>-11.5</v>
      </c>
      <c r="R9534" s="269">
        <v>-11.75</v>
      </c>
      <c r="S9534" s="269">
        <v>-37.75</v>
      </c>
      <c r="T9534" s="269">
        <v>-38</v>
      </c>
      <c r="DO9534"/>
    </row>
    <row r="9535" spans="15:119" x14ac:dyDescent="0.25">
      <c r="O9535" s="268" t="s">
        <v>19013</v>
      </c>
      <c r="P9535" s="268" t="s">
        <v>9484</v>
      </c>
      <c r="Q9535" s="269">
        <v>-11.5</v>
      </c>
      <c r="R9535" s="269">
        <v>-11.75</v>
      </c>
      <c r="S9535" s="269">
        <v>-37.5</v>
      </c>
      <c r="T9535" s="269">
        <v>-37.75</v>
      </c>
      <c r="DO9535"/>
    </row>
    <row r="9536" spans="15:119" x14ac:dyDescent="0.25">
      <c r="O9536" s="268" t="s">
        <v>19014</v>
      </c>
      <c r="P9536" s="268" t="s">
        <v>9484</v>
      </c>
      <c r="Q9536" s="269">
        <v>-11.75</v>
      </c>
      <c r="R9536" s="269">
        <v>-12</v>
      </c>
      <c r="S9536" s="269">
        <v>-37.75</v>
      </c>
      <c r="T9536" s="269">
        <v>-38</v>
      </c>
      <c r="DO9536"/>
    </row>
    <row r="9537" spans="15:119" x14ac:dyDescent="0.25">
      <c r="O9537" s="268" t="s">
        <v>19015</v>
      </c>
      <c r="P9537" s="268" t="s">
        <v>9484</v>
      </c>
      <c r="Q9537" s="269">
        <v>-11.75</v>
      </c>
      <c r="R9537" s="269">
        <v>-12</v>
      </c>
      <c r="S9537" s="269">
        <v>-37.5</v>
      </c>
      <c r="T9537" s="269">
        <v>-37.75</v>
      </c>
      <c r="DO9537"/>
    </row>
    <row r="9538" spans="15:119" x14ac:dyDescent="0.25">
      <c r="O9538" s="268" t="s">
        <v>19016</v>
      </c>
      <c r="P9538" s="268" t="s">
        <v>9480</v>
      </c>
      <c r="Q9538" s="269">
        <v>-11</v>
      </c>
      <c r="R9538" s="269">
        <v>-12</v>
      </c>
      <c r="S9538" s="269">
        <v>-36</v>
      </c>
      <c r="T9538" s="269">
        <v>-37.5</v>
      </c>
      <c r="DO9538"/>
    </row>
    <row r="9539" spans="15:119" x14ac:dyDescent="0.25">
      <c r="O9539" s="268" t="s">
        <v>19017</v>
      </c>
      <c r="P9539" s="268" t="s">
        <v>9482</v>
      </c>
      <c r="Q9539" s="269">
        <v>-11</v>
      </c>
      <c r="R9539" s="269">
        <v>-11.5</v>
      </c>
      <c r="S9539" s="269">
        <v>-37</v>
      </c>
      <c r="T9539" s="269">
        <v>-37.5</v>
      </c>
      <c r="DO9539"/>
    </row>
    <row r="9540" spans="15:119" x14ac:dyDescent="0.25">
      <c r="O9540" s="268" t="s">
        <v>19018</v>
      </c>
      <c r="P9540" s="268" t="s">
        <v>9484</v>
      </c>
      <c r="Q9540" s="269">
        <v>-11</v>
      </c>
      <c r="R9540" s="269">
        <v>-11.25</v>
      </c>
      <c r="S9540" s="269">
        <v>-37.25</v>
      </c>
      <c r="T9540" s="269">
        <v>-37.5</v>
      </c>
      <c r="DO9540"/>
    </row>
    <row r="9541" spans="15:119" x14ac:dyDescent="0.25">
      <c r="O9541" s="268" t="s">
        <v>19019</v>
      </c>
      <c r="P9541" s="268" t="s">
        <v>9484</v>
      </c>
      <c r="Q9541" s="269">
        <v>-11</v>
      </c>
      <c r="R9541" s="269">
        <v>-11.25</v>
      </c>
      <c r="S9541" s="269">
        <v>-37</v>
      </c>
      <c r="T9541" s="269">
        <v>-37.25</v>
      </c>
      <c r="DO9541"/>
    </row>
    <row r="9542" spans="15:119" x14ac:dyDescent="0.25">
      <c r="O9542" s="268" t="s">
        <v>19020</v>
      </c>
      <c r="P9542" s="268" t="s">
        <v>9484</v>
      </c>
      <c r="Q9542" s="269">
        <v>-11.25</v>
      </c>
      <c r="R9542" s="269">
        <v>-11.5</v>
      </c>
      <c r="S9542" s="269">
        <v>-37.25</v>
      </c>
      <c r="T9542" s="269">
        <v>-37.5</v>
      </c>
      <c r="DO9542"/>
    </row>
    <row r="9543" spans="15:119" x14ac:dyDescent="0.25">
      <c r="O9543" s="268" t="s">
        <v>19021</v>
      </c>
      <c r="P9543" s="268" t="s">
        <v>9484</v>
      </c>
      <c r="Q9543" s="269">
        <v>-11.25</v>
      </c>
      <c r="R9543" s="269">
        <v>-11.5</v>
      </c>
      <c r="S9543" s="269">
        <v>-37</v>
      </c>
      <c r="T9543" s="269">
        <v>-37.25</v>
      </c>
      <c r="DO9543"/>
    </row>
    <row r="9544" spans="15:119" x14ac:dyDescent="0.25">
      <c r="O9544" s="268" t="s">
        <v>19022</v>
      </c>
      <c r="P9544" s="268" t="s">
        <v>9482</v>
      </c>
      <c r="Q9544" s="269">
        <v>-11.5</v>
      </c>
      <c r="R9544" s="269">
        <v>-12</v>
      </c>
      <c r="S9544" s="269">
        <v>-37</v>
      </c>
      <c r="T9544" s="269">
        <v>-37.5</v>
      </c>
      <c r="DO9544"/>
    </row>
    <row r="9545" spans="15:119" x14ac:dyDescent="0.25">
      <c r="O9545" s="268" t="s">
        <v>19023</v>
      </c>
      <c r="P9545" s="268" t="s">
        <v>9484</v>
      </c>
      <c r="Q9545" s="269">
        <v>-11.5</v>
      </c>
      <c r="R9545" s="269">
        <v>-11.75</v>
      </c>
      <c r="S9545" s="269">
        <v>-37.25</v>
      </c>
      <c r="T9545" s="269">
        <v>-37.5</v>
      </c>
      <c r="DO9545"/>
    </row>
    <row r="9546" spans="15:119" x14ac:dyDescent="0.25">
      <c r="O9546" s="268" t="s">
        <v>19024</v>
      </c>
      <c r="P9546" s="268" t="s">
        <v>9476</v>
      </c>
      <c r="Q9546" s="269">
        <v>-8</v>
      </c>
      <c r="R9546" s="269">
        <v>-12</v>
      </c>
      <c r="S9546" s="269">
        <v>-30</v>
      </c>
      <c r="T9546" s="269">
        <v>-36</v>
      </c>
      <c r="DO9546"/>
    </row>
    <row r="9547" spans="15:119" x14ac:dyDescent="0.25">
      <c r="O9547" s="268" t="s">
        <v>19025</v>
      </c>
      <c r="P9547" s="268" t="s">
        <v>9478</v>
      </c>
      <c r="Q9547" s="269">
        <v>-8</v>
      </c>
      <c r="R9547" s="269">
        <v>-10</v>
      </c>
      <c r="S9547" s="269">
        <v>-33</v>
      </c>
      <c r="T9547" s="269">
        <v>-36</v>
      </c>
      <c r="DO9547"/>
    </row>
    <row r="9548" spans="15:119" x14ac:dyDescent="0.25">
      <c r="O9548" s="268" t="s">
        <v>19026</v>
      </c>
      <c r="P9548" s="268" t="s">
        <v>9480</v>
      </c>
      <c r="Q9548" s="269">
        <v>-8</v>
      </c>
      <c r="R9548" s="269">
        <v>-9</v>
      </c>
      <c r="S9548" s="269">
        <v>-34.5</v>
      </c>
      <c r="T9548" s="269">
        <v>-36</v>
      </c>
      <c r="DO9548"/>
    </row>
    <row r="9549" spans="15:119" x14ac:dyDescent="0.25">
      <c r="O9549" s="268" t="s">
        <v>19027</v>
      </c>
      <c r="P9549" s="268" t="s">
        <v>9482</v>
      </c>
      <c r="Q9549" s="269">
        <v>-8</v>
      </c>
      <c r="R9549" s="269">
        <v>-8.5</v>
      </c>
      <c r="S9549" s="269">
        <v>-35.5</v>
      </c>
      <c r="T9549" s="269">
        <v>-36</v>
      </c>
      <c r="DO9549"/>
    </row>
    <row r="9550" spans="15:119" x14ac:dyDescent="0.25">
      <c r="O9550" s="268" t="s">
        <v>19028</v>
      </c>
      <c r="P9550" s="268" t="s">
        <v>9484</v>
      </c>
      <c r="Q9550" s="269">
        <v>-8</v>
      </c>
      <c r="R9550" s="269">
        <v>-8.25</v>
      </c>
      <c r="S9550" s="269">
        <v>-35.75</v>
      </c>
      <c r="T9550" s="269">
        <v>-36</v>
      </c>
      <c r="DO9550"/>
    </row>
    <row r="9551" spans="15:119" x14ac:dyDescent="0.25">
      <c r="O9551" s="268" t="s">
        <v>19029</v>
      </c>
      <c r="P9551" s="268" t="s">
        <v>9484</v>
      </c>
      <c r="Q9551" s="269">
        <v>-8</v>
      </c>
      <c r="R9551" s="269">
        <v>-8.25</v>
      </c>
      <c r="S9551" s="269">
        <v>-35.5</v>
      </c>
      <c r="T9551" s="269">
        <v>-35.75</v>
      </c>
      <c r="DO9551"/>
    </row>
    <row r="9552" spans="15:119" x14ac:dyDescent="0.25">
      <c r="O9552" s="268" t="s">
        <v>19030</v>
      </c>
      <c r="P9552" s="268" t="s">
        <v>9484</v>
      </c>
      <c r="Q9552" s="269">
        <v>-8.25</v>
      </c>
      <c r="R9552" s="269">
        <v>-8.5</v>
      </c>
      <c r="S9552" s="269">
        <v>-35.75</v>
      </c>
      <c r="T9552" s="269">
        <v>-36</v>
      </c>
      <c r="DO9552"/>
    </row>
    <row r="9553" spans="15:119" x14ac:dyDescent="0.25">
      <c r="O9553" s="268" t="s">
        <v>19031</v>
      </c>
      <c r="P9553" s="268" t="s">
        <v>9484</v>
      </c>
      <c r="Q9553" s="269">
        <v>-8.25</v>
      </c>
      <c r="R9553" s="269">
        <v>-8.5</v>
      </c>
      <c r="S9553" s="269">
        <v>-35.5</v>
      </c>
      <c r="T9553" s="269">
        <v>-35.75</v>
      </c>
      <c r="DO9553"/>
    </row>
    <row r="9554" spans="15:119" x14ac:dyDescent="0.25">
      <c r="O9554" s="268" t="s">
        <v>19032</v>
      </c>
      <c r="P9554" s="268" t="s">
        <v>9482</v>
      </c>
      <c r="Q9554" s="269">
        <v>-8</v>
      </c>
      <c r="R9554" s="269">
        <v>-8.5</v>
      </c>
      <c r="S9554" s="269">
        <v>-35</v>
      </c>
      <c r="T9554" s="269">
        <v>-35.5</v>
      </c>
      <c r="DO9554"/>
    </row>
    <row r="9555" spans="15:119" x14ac:dyDescent="0.25">
      <c r="O9555" s="268" t="s">
        <v>19033</v>
      </c>
      <c r="P9555" s="268" t="s">
        <v>9484</v>
      </c>
      <c r="Q9555" s="269">
        <v>-8</v>
      </c>
      <c r="R9555" s="269">
        <v>-8.25</v>
      </c>
      <c r="S9555" s="269">
        <v>-35.25</v>
      </c>
      <c r="T9555" s="269">
        <v>-35.5</v>
      </c>
      <c r="DO9555"/>
    </row>
    <row r="9556" spans="15:119" x14ac:dyDescent="0.25">
      <c r="O9556" s="268" t="s">
        <v>19034</v>
      </c>
      <c r="P9556" s="268" t="s">
        <v>9484</v>
      </c>
      <c r="Q9556" s="269">
        <v>-8</v>
      </c>
      <c r="R9556" s="269">
        <v>-8.25</v>
      </c>
      <c r="S9556" s="269">
        <v>-35</v>
      </c>
      <c r="T9556" s="269">
        <v>-35.25</v>
      </c>
      <c r="DO9556"/>
    </row>
    <row r="9557" spans="15:119" x14ac:dyDescent="0.25">
      <c r="O9557" s="268" t="s">
        <v>19035</v>
      </c>
      <c r="P9557" s="268" t="s">
        <v>9484</v>
      </c>
      <c r="Q9557" s="269">
        <v>-8.25</v>
      </c>
      <c r="R9557" s="269">
        <v>-8.5</v>
      </c>
      <c r="S9557" s="269">
        <v>-35.25</v>
      </c>
      <c r="T9557" s="269">
        <v>-35.5</v>
      </c>
      <c r="DO9557"/>
    </row>
    <row r="9558" spans="15:119" x14ac:dyDescent="0.25">
      <c r="O9558" s="268" t="s">
        <v>19036</v>
      </c>
      <c r="P9558" s="268" t="s">
        <v>9484</v>
      </c>
      <c r="Q9558" s="269">
        <v>-8.25</v>
      </c>
      <c r="R9558" s="269">
        <v>-8.5</v>
      </c>
      <c r="S9558" s="269">
        <v>-35</v>
      </c>
      <c r="T9558" s="269">
        <v>-35.25</v>
      </c>
      <c r="DO9558"/>
    </row>
    <row r="9559" spans="15:119" x14ac:dyDescent="0.25">
      <c r="O9559" s="268" t="s">
        <v>19037</v>
      </c>
      <c r="P9559" s="268" t="s">
        <v>9482</v>
      </c>
      <c r="Q9559" s="269">
        <v>-8</v>
      </c>
      <c r="R9559" s="269">
        <v>-8.5</v>
      </c>
      <c r="S9559" s="269">
        <v>-34.5</v>
      </c>
      <c r="T9559" s="269">
        <v>-35</v>
      </c>
      <c r="DO9559"/>
    </row>
    <row r="9560" spans="15:119" x14ac:dyDescent="0.25">
      <c r="O9560" s="268" t="s">
        <v>19038</v>
      </c>
      <c r="P9560" s="268" t="s">
        <v>9484</v>
      </c>
      <c r="Q9560" s="269">
        <v>-8</v>
      </c>
      <c r="R9560" s="269">
        <v>-8.25</v>
      </c>
      <c r="S9560" s="269">
        <v>-34.75</v>
      </c>
      <c r="T9560" s="269">
        <v>-35</v>
      </c>
      <c r="DO9560"/>
    </row>
    <row r="9561" spans="15:119" x14ac:dyDescent="0.25">
      <c r="O9561" s="268" t="s">
        <v>19039</v>
      </c>
      <c r="P9561" s="268" t="s">
        <v>9484</v>
      </c>
      <c r="Q9561" s="269">
        <v>-8.25</v>
      </c>
      <c r="R9561" s="269">
        <v>-8.5</v>
      </c>
      <c r="S9561" s="269">
        <v>-34.75</v>
      </c>
      <c r="T9561" s="269">
        <v>-35</v>
      </c>
      <c r="DO9561"/>
    </row>
    <row r="9562" spans="15:119" x14ac:dyDescent="0.25">
      <c r="O9562" s="268" t="s">
        <v>19040</v>
      </c>
      <c r="P9562" s="268" t="s">
        <v>9482</v>
      </c>
      <c r="Q9562" s="269">
        <v>-8.5</v>
      </c>
      <c r="R9562" s="269">
        <v>-9</v>
      </c>
      <c r="S9562" s="269">
        <v>-35.5</v>
      </c>
      <c r="T9562" s="269">
        <v>-36</v>
      </c>
      <c r="DO9562"/>
    </row>
    <row r="9563" spans="15:119" x14ac:dyDescent="0.25">
      <c r="O9563" s="268" t="s">
        <v>19041</v>
      </c>
      <c r="P9563" s="268" t="s">
        <v>9484</v>
      </c>
      <c r="Q9563" s="269">
        <v>-8.5</v>
      </c>
      <c r="R9563" s="269">
        <v>-8.75</v>
      </c>
      <c r="S9563" s="269">
        <v>-35.75</v>
      </c>
      <c r="T9563" s="269">
        <v>-36</v>
      </c>
      <c r="DO9563"/>
    </row>
    <row r="9564" spans="15:119" x14ac:dyDescent="0.25">
      <c r="O9564" s="268" t="s">
        <v>19042</v>
      </c>
      <c r="P9564" s="268" t="s">
        <v>9484</v>
      </c>
      <c r="Q9564" s="269">
        <v>-8.5</v>
      </c>
      <c r="R9564" s="269">
        <v>-8.75</v>
      </c>
      <c r="S9564" s="269">
        <v>-35.5</v>
      </c>
      <c r="T9564" s="269">
        <v>-35.75</v>
      </c>
      <c r="DO9564"/>
    </row>
    <row r="9565" spans="15:119" x14ac:dyDescent="0.25">
      <c r="O9565" s="268" t="s">
        <v>19043</v>
      </c>
      <c r="P9565" s="268" t="s">
        <v>9484</v>
      </c>
      <c r="Q9565" s="269">
        <v>-8.75</v>
      </c>
      <c r="R9565" s="269">
        <v>-9</v>
      </c>
      <c r="S9565" s="269">
        <v>-35.75</v>
      </c>
      <c r="T9565" s="269">
        <v>-36</v>
      </c>
      <c r="DO9565"/>
    </row>
    <row r="9566" spans="15:119" x14ac:dyDescent="0.25">
      <c r="O9566" s="268" t="s">
        <v>19044</v>
      </c>
      <c r="P9566" s="268" t="s">
        <v>9484</v>
      </c>
      <c r="Q9566" s="269">
        <v>-8.75</v>
      </c>
      <c r="R9566" s="269">
        <v>-9</v>
      </c>
      <c r="S9566" s="269">
        <v>-35.5</v>
      </c>
      <c r="T9566" s="269">
        <v>-35.75</v>
      </c>
      <c r="DO9566"/>
    </row>
    <row r="9567" spans="15:119" x14ac:dyDescent="0.25">
      <c r="O9567" s="268" t="s">
        <v>19045</v>
      </c>
      <c r="P9567" s="268" t="s">
        <v>9482</v>
      </c>
      <c r="Q9567" s="269">
        <v>-8.5</v>
      </c>
      <c r="R9567" s="269">
        <v>-9</v>
      </c>
      <c r="S9567" s="269">
        <v>-35</v>
      </c>
      <c r="T9567" s="269">
        <v>-35.5</v>
      </c>
      <c r="DO9567"/>
    </row>
    <row r="9568" spans="15:119" x14ac:dyDescent="0.25">
      <c r="O9568" s="268" t="s">
        <v>19046</v>
      </c>
      <c r="P9568" s="268" t="s">
        <v>9484</v>
      </c>
      <c r="Q9568" s="269">
        <v>-8.5</v>
      </c>
      <c r="R9568" s="269">
        <v>-8.75</v>
      </c>
      <c r="S9568" s="269">
        <v>-35.25</v>
      </c>
      <c r="T9568" s="269">
        <v>-35.5</v>
      </c>
      <c r="DO9568"/>
    </row>
    <row r="9569" spans="15:119" x14ac:dyDescent="0.25">
      <c r="O9569" s="268" t="s">
        <v>19047</v>
      </c>
      <c r="P9569" s="268" t="s">
        <v>9484</v>
      </c>
      <c r="Q9569" s="269">
        <v>-8.5</v>
      </c>
      <c r="R9569" s="269">
        <v>-8.75</v>
      </c>
      <c r="S9569" s="269">
        <v>-35</v>
      </c>
      <c r="T9569" s="269">
        <v>-35.25</v>
      </c>
      <c r="DO9569"/>
    </row>
    <row r="9570" spans="15:119" x14ac:dyDescent="0.25">
      <c r="O9570" s="268" t="s">
        <v>19048</v>
      </c>
      <c r="P9570" s="268" t="s">
        <v>9484</v>
      </c>
      <c r="Q9570" s="269">
        <v>-8.75</v>
      </c>
      <c r="R9570" s="269">
        <v>-9</v>
      </c>
      <c r="S9570" s="269">
        <v>-35.25</v>
      </c>
      <c r="T9570" s="269">
        <v>-35.5</v>
      </c>
      <c r="DO9570"/>
    </row>
    <row r="9571" spans="15:119" x14ac:dyDescent="0.25">
      <c r="O9571" s="268" t="s">
        <v>19049</v>
      </c>
      <c r="P9571" s="268" t="s">
        <v>9484</v>
      </c>
      <c r="Q9571" s="269">
        <v>-8.75</v>
      </c>
      <c r="R9571" s="269">
        <v>-9</v>
      </c>
      <c r="S9571" s="269">
        <v>-35</v>
      </c>
      <c r="T9571" s="269">
        <v>-35.25</v>
      </c>
      <c r="DO9571"/>
    </row>
    <row r="9572" spans="15:119" x14ac:dyDescent="0.25">
      <c r="O9572" s="268" t="s">
        <v>19050</v>
      </c>
      <c r="P9572" s="268" t="s">
        <v>9480</v>
      </c>
      <c r="Q9572" s="269">
        <v>-9</v>
      </c>
      <c r="R9572" s="269">
        <v>-10</v>
      </c>
      <c r="S9572" s="269">
        <v>-34.5</v>
      </c>
      <c r="T9572" s="269">
        <v>-36</v>
      </c>
      <c r="DO9572"/>
    </row>
    <row r="9573" spans="15:119" x14ac:dyDescent="0.25">
      <c r="O9573" s="268" t="s">
        <v>19051</v>
      </c>
      <c r="P9573" s="268" t="s">
        <v>9482</v>
      </c>
      <c r="Q9573" s="269">
        <v>-9</v>
      </c>
      <c r="R9573" s="269">
        <v>-9.5</v>
      </c>
      <c r="S9573" s="269">
        <v>-35.5</v>
      </c>
      <c r="T9573" s="269">
        <v>-36</v>
      </c>
      <c r="DO9573"/>
    </row>
    <row r="9574" spans="15:119" x14ac:dyDescent="0.25">
      <c r="O9574" s="268" t="s">
        <v>19052</v>
      </c>
      <c r="P9574" s="268" t="s">
        <v>9484</v>
      </c>
      <c r="Q9574" s="269">
        <v>-9</v>
      </c>
      <c r="R9574" s="269">
        <v>-9.25</v>
      </c>
      <c r="S9574" s="269">
        <v>-35.75</v>
      </c>
      <c r="T9574" s="269">
        <v>-36</v>
      </c>
      <c r="DO9574"/>
    </row>
    <row r="9575" spans="15:119" x14ac:dyDescent="0.25">
      <c r="O9575" s="268" t="s">
        <v>19053</v>
      </c>
      <c r="P9575" s="268" t="s">
        <v>9484</v>
      </c>
      <c r="Q9575" s="269">
        <v>-9</v>
      </c>
      <c r="R9575" s="269">
        <v>-9.25</v>
      </c>
      <c r="S9575" s="269">
        <v>-35.5</v>
      </c>
      <c r="T9575" s="269">
        <v>-35.75</v>
      </c>
      <c r="DO9575"/>
    </row>
    <row r="9576" spans="15:119" x14ac:dyDescent="0.25">
      <c r="O9576" s="268" t="s">
        <v>19054</v>
      </c>
      <c r="P9576" s="268" t="s">
        <v>9484</v>
      </c>
      <c r="Q9576" s="269">
        <v>-9.25</v>
      </c>
      <c r="R9576" s="269">
        <v>-9.5</v>
      </c>
      <c r="S9576" s="269">
        <v>-35.75</v>
      </c>
      <c r="T9576" s="269">
        <v>-36</v>
      </c>
      <c r="DO9576"/>
    </row>
    <row r="9577" spans="15:119" x14ac:dyDescent="0.25">
      <c r="O9577" s="268" t="s">
        <v>19055</v>
      </c>
      <c r="P9577" s="268" t="s">
        <v>9484</v>
      </c>
      <c r="Q9577" s="269">
        <v>-9.25</v>
      </c>
      <c r="R9577" s="269">
        <v>-9.5</v>
      </c>
      <c r="S9577" s="269">
        <v>-35.5</v>
      </c>
      <c r="T9577" s="269">
        <v>-35.75</v>
      </c>
      <c r="DO9577"/>
    </row>
    <row r="9578" spans="15:119" x14ac:dyDescent="0.25">
      <c r="O9578" s="268" t="s">
        <v>19056</v>
      </c>
      <c r="P9578" s="268" t="s">
        <v>9482</v>
      </c>
      <c r="Q9578" s="269">
        <v>-9</v>
      </c>
      <c r="R9578" s="269">
        <v>-9.5</v>
      </c>
      <c r="S9578" s="269">
        <v>-35</v>
      </c>
      <c r="T9578" s="269">
        <v>-35.5</v>
      </c>
      <c r="DO9578"/>
    </row>
    <row r="9579" spans="15:119" x14ac:dyDescent="0.25">
      <c r="O9579" s="268" t="s">
        <v>19057</v>
      </c>
      <c r="P9579" s="268" t="s">
        <v>9484</v>
      </c>
      <c r="Q9579" s="269">
        <v>-9</v>
      </c>
      <c r="R9579" s="269">
        <v>-9.25</v>
      </c>
      <c r="S9579" s="269">
        <v>-35.25</v>
      </c>
      <c r="T9579" s="269">
        <v>-35.5</v>
      </c>
      <c r="DO9579"/>
    </row>
    <row r="9580" spans="15:119" x14ac:dyDescent="0.25">
      <c r="O9580" s="268" t="s">
        <v>19058</v>
      </c>
      <c r="P9580" s="268" t="s">
        <v>9484</v>
      </c>
      <c r="Q9580" s="269">
        <v>-9</v>
      </c>
      <c r="R9580" s="269">
        <v>-9.25</v>
      </c>
      <c r="S9580" s="269">
        <v>-35</v>
      </c>
      <c r="T9580" s="269">
        <v>-35.25</v>
      </c>
      <c r="DO9580"/>
    </row>
    <row r="9581" spans="15:119" x14ac:dyDescent="0.25">
      <c r="O9581" s="268" t="s">
        <v>19059</v>
      </c>
      <c r="P9581" s="268" t="s">
        <v>9484</v>
      </c>
      <c r="Q9581" s="269">
        <v>-9.25</v>
      </c>
      <c r="R9581" s="269">
        <v>-9.5</v>
      </c>
      <c r="S9581" s="269">
        <v>-35.25</v>
      </c>
      <c r="T9581" s="269">
        <v>-35.5</v>
      </c>
      <c r="DO9581"/>
    </row>
    <row r="9582" spans="15:119" x14ac:dyDescent="0.25">
      <c r="O9582" s="268" t="s">
        <v>19060</v>
      </c>
      <c r="P9582" s="268" t="s">
        <v>9482</v>
      </c>
      <c r="Q9582" s="269">
        <v>-9.5</v>
      </c>
      <c r="R9582" s="269">
        <v>-10</v>
      </c>
      <c r="S9582" s="269">
        <v>-35.5</v>
      </c>
      <c r="T9582" s="269">
        <v>-36</v>
      </c>
      <c r="DO9582"/>
    </row>
    <row r="9583" spans="15:119" x14ac:dyDescent="0.25">
      <c r="O9583" s="268" t="s">
        <v>19061</v>
      </c>
      <c r="P9583" s="268" t="s">
        <v>9484</v>
      </c>
      <c r="Q9583" s="269">
        <v>-9.5</v>
      </c>
      <c r="R9583" s="269">
        <v>-9.75</v>
      </c>
      <c r="S9583" s="269">
        <v>-35.75</v>
      </c>
      <c r="T9583" s="269">
        <v>-36</v>
      </c>
      <c r="DO9583"/>
    </row>
    <row r="9584" spans="15:119" x14ac:dyDescent="0.25">
      <c r="O9584" s="268" t="s">
        <v>19062</v>
      </c>
      <c r="P9584" s="268" t="s">
        <v>9484</v>
      </c>
      <c r="Q9584" s="269">
        <v>-9.5</v>
      </c>
      <c r="R9584" s="269">
        <v>-9.75</v>
      </c>
      <c r="S9584" s="269">
        <v>-35.5</v>
      </c>
      <c r="T9584" s="269">
        <v>-35.75</v>
      </c>
      <c r="DO9584"/>
    </row>
    <row r="9585" spans="15:119" x14ac:dyDescent="0.25">
      <c r="O9585" s="268" t="s">
        <v>19063</v>
      </c>
      <c r="P9585" s="268" t="s">
        <v>9484</v>
      </c>
      <c r="Q9585" s="269">
        <v>-9.75</v>
      </c>
      <c r="R9585" s="269">
        <v>-10</v>
      </c>
      <c r="S9585" s="269">
        <v>-35.75</v>
      </c>
      <c r="T9585" s="269">
        <v>-36</v>
      </c>
      <c r="DO9585"/>
    </row>
    <row r="9586" spans="15:119" x14ac:dyDescent="0.25">
      <c r="O9586" s="268" t="s">
        <v>19064</v>
      </c>
      <c r="P9586" s="268" t="s">
        <v>9476</v>
      </c>
      <c r="Q9586" s="269">
        <v>-12</v>
      </c>
      <c r="R9586" s="269">
        <v>-16</v>
      </c>
      <c r="S9586" s="269">
        <v>-60</v>
      </c>
      <c r="T9586" s="269">
        <v>-66</v>
      </c>
      <c r="DO9586"/>
    </row>
    <row r="9587" spans="15:119" x14ac:dyDescent="0.25">
      <c r="O9587" s="268" t="s">
        <v>19065</v>
      </c>
      <c r="P9587" s="268" t="s">
        <v>9478</v>
      </c>
      <c r="Q9587" s="269">
        <v>-12</v>
      </c>
      <c r="R9587" s="269">
        <v>-14</v>
      </c>
      <c r="S9587" s="269">
        <v>-63</v>
      </c>
      <c r="T9587" s="269">
        <v>-66</v>
      </c>
      <c r="DO9587"/>
    </row>
    <row r="9588" spans="15:119" x14ac:dyDescent="0.25">
      <c r="O9588" s="268" t="s">
        <v>19066</v>
      </c>
      <c r="P9588" s="268" t="s">
        <v>9480</v>
      </c>
      <c r="Q9588" s="269">
        <v>-12</v>
      </c>
      <c r="R9588" s="269">
        <v>-13</v>
      </c>
      <c r="S9588" s="269">
        <v>-64.5</v>
      </c>
      <c r="T9588" s="269">
        <v>-66</v>
      </c>
      <c r="DO9588"/>
    </row>
    <row r="9589" spans="15:119" x14ac:dyDescent="0.25">
      <c r="O9589" s="268" t="s">
        <v>19067</v>
      </c>
      <c r="P9589" s="268" t="s">
        <v>9482</v>
      </c>
      <c r="Q9589" s="269">
        <v>-12</v>
      </c>
      <c r="R9589" s="269">
        <v>-12.5</v>
      </c>
      <c r="S9589" s="269">
        <v>-64.5</v>
      </c>
      <c r="T9589" s="269">
        <v>-65</v>
      </c>
      <c r="DO9589"/>
    </row>
    <row r="9590" spans="15:119" x14ac:dyDescent="0.25">
      <c r="O9590" s="268" t="s">
        <v>19068</v>
      </c>
      <c r="P9590" s="268" t="s">
        <v>9484</v>
      </c>
      <c r="Q9590" s="269">
        <v>-12</v>
      </c>
      <c r="R9590" s="269">
        <v>-12.25</v>
      </c>
      <c r="S9590" s="269">
        <v>-64.75</v>
      </c>
      <c r="T9590" s="269">
        <v>-65</v>
      </c>
      <c r="DO9590"/>
    </row>
    <row r="9591" spans="15:119" x14ac:dyDescent="0.25">
      <c r="O9591" s="268" t="s">
        <v>19069</v>
      </c>
      <c r="P9591" s="268" t="s">
        <v>9484</v>
      </c>
      <c r="Q9591" s="269">
        <v>-12</v>
      </c>
      <c r="R9591" s="269">
        <v>-12.25</v>
      </c>
      <c r="S9591" s="269">
        <v>-64.5</v>
      </c>
      <c r="T9591" s="269">
        <v>-64.75</v>
      </c>
      <c r="DO9591"/>
    </row>
    <row r="9592" spans="15:119" x14ac:dyDescent="0.25">
      <c r="O9592" s="268" t="s">
        <v>19070</v>
      </c>
      <c r="P9592" s="268" t="s">
        <v>9484</v>
      </c>
      <c r="Q9592" s="269">
        <v>-12.25</v>
      </c>
      <c r="R9592" s="269">
        <v>-12.5</v>
      </c>
      <c r="S9592" s="269">
        <v>-64.5</v>
      </c>
      <c r="T9592" s="269">
        <v>-64.75</v>
      </c>
      <c r="DO9592"/>
    </row>
    <row r="9593" spans="15:119" x14ac:dyDescent="0.25">
      <c r="O9593" s="268" t="s">
        <v>19071</v>
      </c>
      <c r="P9593" s="268" t="s">
        <v>9480</v>
      </c>
      <c r="Q9593" s="269">
        <v>-12</v>
      </c>
      <c r="R9593" s="269">
        <v>-13</v>
      </c>
      <c r="S9593" s="269">
        <v>-63</v>
      </c>
      <c r="T9593" s="269">
        <v>-64.5</v>
      </c>
      <c r="DO9593"/>
    </row>
    <row r="9594" spans="15:119" x14ac:dyDescent="0.25">
      <c r="O9594" s="268" t="s">
        <v>19072</v>
      </c>
      <c r="P9594" s="268" t="s">
        <v>9482</v>
      </c>
      <c r="Q9594" s="269">
        <v>-12</v>
      </c>
      <c r="R9594" s="269">
        <v>-12.5</v>
      </c>
      <c r="S9594" s="269">
        <v>-64</v>
      </c>
      <c r="T9594" s="269">
        <v>-64.5</v>
      </c>
      <c r="DO9594"/>
    </row>
    <row r="9595" spans="15:119" x14ac:dyDescent="0.25">
      <c r="O9595" s="268" t="s">
        <v>19073</v>
      </c>
      <c r="P9595" s="268" t="s">
        <v>9484</v>
      </c>
      <c r="Q9595" s="269">
        <v>-12</v>
      </c>
      <c r="R9595" s="269">
        <v>-12.25</v>
      </c>
      <c r="S9595" s="269">
        <v>-64.25</v>
      </c>
      <c r="T9595" s="269">
        <v>-64.5</v>
      </c>
      <c r="DO9595"/>
    </row>
    <row r="9596" spans="15:119" x14ac:dyDescent="0.25">
      <c r="O9596" s="268" t="s">
        <v>19074</v>
      </c>
      <c r="P9596" s="268" t="s">
        <v>9484</v>
      </c>
      <c r="Q9596" s="269">
        <v>-12</v>
      </c>
      <c r="R9596" s="269">
        <v>-12.25</v>
      </c>
      <c r="S9596" s="269">
        <v>-64</v>
      </c>
      <c r="T9596" s="269">
        <v>-64.25</v>
      </c>
      <c r="DO9596"/>
    </row>
    <row r="9597" spans="15:119" x14ac:dyDescent="0.25">
      <c r="O9597" s="268" t="s">
        <v>19075</v>
      </c>
      <c r="P9597" s="268" t="s">
        <v>9484</v>
      </c>
      <c r="Q9597" s="269">
        <v>-12.25</v>
      </c>
      <c r="R9597" s="269">
        <v>-12.5</v>
      </c>
      <c r="S9597" s="269">
        <v>-64.25</v>
      </c>
      <c r="T9597" s="269">
        <v>-64.5</v>
      </c>
      <c r="DO9597"/>
    </row>
    <row r="9598" spans="15:119" x14ac:dyDescent="0.25">
      <c r="O9598" s="268" t="s">
        <v>19076</v>
      </c>
      <c r="P9598" s="268" t="s">
        <v>9484</v>
      </c>
      <c r="Q9598" s="269">
        <v>-12.25</v>
      </c>
      <c r="R9598" s="269">
        <v>-12.5</v>
      </c>
      <c r="S9598" s="269">
        <v>-64</v>
      </c>
      <c r="T9598" s="269">
        <v>-64.25</v>
      </c>
      <c r="DO9598"/>
    </row>
    <row r="9599" spans="15:119" x14ac:dyDescent="0.25">
      <c r="O9599" s="268" t="s">
        <v>19077</v>
      </c>
      <c r="P9599" s="268" t="s">
        <v>9482</v>
      </c>
      <c r="Q9599" s="269">
        <v>-12</v>
      </c>
      <c r="R9599" s="269">
        <v>-12.5</v>
      </c>
      <c r="S9599" s="269">
        <v>-63.5</v>
      </c>
      <c r="T9599" s="269">
        <v>-64</v>
      </c>
      <c r="DO9599"/>
    </row>
    <row r="9600" spans="15:119" x14ac:dyDescent="0.25">
      <c r="O9600" s="268" t="s">
        <v>19078</v>
      </c>
      <c r="P9600" s="268" t="s">
        <v>9484</v>
      </c>
      <c r="Q9600" s="269">
        <v>-12</v>
      </c>
      <c r="R9600" s="269">
        <v>-12.25</v>
      </c>
      <c r="S9600" s="269">
        <v>-63.75</v>
      </c>
      <c r="T9600" s="269">
        <v>-64</v>
      </c>
      <c r="DO9600"/>
    </row>
    <row r="9601" spans="15:119" x14ac:dyDescent="0.25">
      <c r="O9601" s="268" t="s">
        <v>19079</v>
      </c>
      <c r="P9601" s="268" t="s">
        <v>9484</v>
      </c>
      <c r="Q9601" s="269">
        <v>-12</v>
      </c>
      <c r="R9601" s="269">
        <v>-12.25</v>
      </c>
      <c r="S9601" s="269">
        <v>-63.5</v>
      </c>
      <c r="T9601" s="269">
        <v>-63.75</v>
      </c>
      <c r="DO9601"/>
    </row>
    <row r="9602" spans="15:119" x14ac:dyDescent="0.25">
      <c r="O9602" s="268" t="s">
        <v>19080</v>
      </c>
      <c r="P9602" s="268" t="s">
        <v>9484</v>
      </c>
      <c r="Q9602" s="269">
        <v>-12.25</v>
      </c>
      <c r="R9602" s="269">
        <v>-12.5</v>
      </c>
      <c r="S9602" s="269">
        <v>-63.75</v>
      </c>
      <c r="T9602" s="269">
        <v>-64</v>
      </c>
      <c r="DO9602"/>
    </row>
    <row r="9603" spans="15:119" x14ac:dyDescent="0.25">
      <c r="O9603" s="268" t="s">
        <v>19081</v>
      </c>
      <c r="P9603" s="268" t="s">
        <v>9484</v>
      </c>
      <c r="Q9603" s="269">
        <v>-12.25</v>
      </c>
      <c r="R9603" s="269">
        <v>-12.5</v>
      </c>
      <c r="S9603" s="269">
        <v>-63.5</v>
      </c>
      <c r="T9603" s="269">
        <v>-63.75</v>
      </c>
      <c r="DO9603"/>
    </row>
    <row r="9604" spans="15:119" x14ac:dyDescent="0.25">
      <c r="O9604" s="268" t="s">
        <v>19082</v>
      </c>
      <c r="P9604" s="268" t="s">
        <v>9482</v>
      </c>
      <c r="Q9604" s="269">
        <v>-12</v>
      </c>
      <c r="R9604" s="269">
        <v>-12.5</v>
      </c>
      <c r="S9604" s="269">
        <v>-63</v>
      </c>
      <c r="T9604" s="269">
        <v>-63.5</v>
      </c>
      <c r="DO9604"/>
    </row>
    <row r="9605" spans="15:119" x14ac:dyDescent="0.25">
      <c r="O9605" s="268" t="s">
        <v>19083</v>
      </c>
      <c r="P9605" s="268" t="s">
        <v>9484</v>
      </c>
      <c r="Q9605" s="269">
        <v>-12</v>
      </c>
      <c r="R9605" s="269">
        <v>-12.25</v>
      </c>
      <c r="S9605" s="269">
        <v>-63.25</v>
      </c>
      <c r="T9605" s="269">
        <v>-63.5</v>
      </c>
      <c r="DO9605"/>
    </row>
    <row r="9606" spans="15:119" x14ac:dyDescent="0.25">
      <c r="O9606" s="268" t="s">
        <v>19084</v>
      </c>
      <c r="P9606" s="268" t="s">
        <v>9484</v>
      </c>
      <c r="Q9606" s="269">
        <v>-12</v>
      </c>
      <c r="R9606" s="269">
        <v>-12.25</v>
      </c>
      <c r="S9606" s="269">
        <v>-63</v>
      </c>
      <c r="T9606" s="269">
        <v>-63.25</v>
      </c>
      <c r="DO9606"/>
    </row>
    <row r="9607" spans="15:119" x14ac:dyDescent="0.25">
      <c r="O9607" s="268" t="s">
        <v>19085</v>
      </c>
      <c r="P9607" s="268" t="s">
        <v>9484</v>
      </c>
      <c r="Q9607" s="269">
        <v>-12.25</v>
      </c>
      <c r="R9607" s="269">
        <v>-12.5</v>
      </c>
      <c r="S9607" s="269">
        <v>-63.25</v>
      </c>
      <c r="T9607" s="269">
        <v>-63.5</v>
      </c>
      <c r="DO9607"/>
    </row>
    <row r="9608" spans="15:119" x14ac:dyDescent="0.25">
      <c r="O9608" s="268" t="s">
        <v>19086</v>
      </c>
      <c r="P9608" s="268" t="s">
        <v>9484</v>
      </c>
      <c r="Q9608" s="269">
        <v>-12.25</v>
      </c>
      <c r="R9608" s="269">
        <v>-12.5</v>
      </c>
      <c r="S9608" s="269">
        <v>-63</v>
      </c>
      <c r="T9608" s="269">
        <v>-63.25</v>
      </c>
      <c r="DO9608"/>
    </row>
    <row r="9609" spans="15:119" x14ac:dyDescent="0.25">
      <c r="O9609" s="268" t="s">
        <v>19087</v>
      </c>
      <c r="P9609" s="268" t="s">
        <v>9482</v>
      </c>
      <c r="Q9609" s="269">
        <v>-12.5</v>
      </c>
      <c r="R9609" s="269">
        <v>-13</v>
      </c>
      <c r="S9609" s="269">
        <v>-64</v>
      </c>
      <c r="T9609" s="269">
        <v>-64.5</v>
      </c>
      <c r="DO9609"/>
    </row>
    <row r="9610" spans="15:119" x14ac:dyDescent="0.25">
      <c r="O9610" s="268" t="s">
        <v>19088</v>
      </c>
      <c r="P9610" s="268" t="s">
        <v>9484</v>
      </c>
      <c r="Q9610" s="269">
        <v>-12.5</v>
      </c>
      <c r="R9610" s="269">
        <v>-12.75</v>
      </c>
      <c r="S9610" s="269">
        <v>-64.25</v>
      </c>
      <c r="T9610" s="269">
        <v>-64.5</v>
      </c>
      <c r="DO9610"/>
    </row>
    <row r="9611" spans="15:119" x14ac:dyDescent="0.25">
      <c r="O9611" s="268" t="s">
        <v>19089</v>
      </c>
      <c r="P9611" s="268" t="s">
        <v>9484</v>
      </c>
      <c r="Q9611" s="269">
        <v>-12.5</v>
      </c>
      <c r="R9611" s="269">
        <v>-12.75</v>
      </c>
      <c r="S9611" s="269">
        <v>-64</v>
      </c>
      <c r="T9611" s="269">
        <v>-64.25</v>
      </c>
      <c r="DO9611"/>
    </row>
    <row r="9612" spans="15:119" x14ac:dyDescent="0.25">
      <c r="O9612" s="268" t="s">
        <v>19090</v>
      </c>
      <c r="P9612" s="268" t="s">
        <v>9482</v>
      </c>
      <c r="Q9612" s="269">
        <v>-12.5</v>
      </c>
      <c r="R9612" s="269">
        <v>-13</v>
      </c>
      <c r="S9612" s="269">
        <v>-63.5</v>
      </c>
      <c r="T9612" s="269">
        <v>-64</v>
      </c>
      <c r="DO9612"/>
    </row>
    <row r="9613" spans="15:119" x14ac:dyDescent="0.25">
      <c r="O9613" s="268" t="s">
        <v>19091</v>
      </c>
      <c r="P9613" s="268" t="s">
        <v>9484</v>
      </c>
      <c r="Q9613" s="269">
        <v>-12.5</v>
      </c>
      <c r="R9613" s="269">
        <v>-12.75</v>
      </c>
      <c r="S9613" s="269">
        <v>-63.75</v>
      </c>
      <c r="T9613" s="269">
        <v>-64</v>
      </c>
      <c r="DO9613"/>
    </row>
    <row r="9614" spans="15:119" x14ac:dyDescent="0.25">
      <c r="O9614" s="268" t="s">
        <v>19092</v>
      </c>
      <c r="P9614" s="268" t="s">
        <v>9484</v>
      </c>
      <c r="Q9614" s="269">
        <v>-12.5</v>
      </c>
      <c r="R9614" s="269">
        <v>-12.75</v>
      </c>
      <c r="S9614" s="269">
        <v>-63.5</v>
      </c>
      <c r="T9614" s="269">
        <v>-63.75</v>
      </c>
      <c r="DO9614"/>
    </row>
    <row r="9615" spans="15:119" x14ac:dyDescent="0.25">
      <c r="O9615" s="268" t="s">
        <v>19093</v>
      </c>
      <c r="P9615" s="268" t="s">
        <v>9482</v>
      </c>
      <c r="Q9615" s="269">
        <v>-12.5</v>
      </c>
      <c r="R9615" s="269">
        <v>-13</v>
      </c>
      <c r="S9615" s="269">
        <v>-63</v>
      </c>
      <c r="T9615" s="269">
        <v>-63.5</v>
      </c>
      <c r="DO9615"/>
    </row>
    <row r="9616" spans="15:119" x14ac:dyDescent="0.25">
      <c r="O9616" s="268" t="s">
        <v>19094</v>
      </c>
      <c r="P9616" s="268" t="s">
        <v>9484</v>
      </c>
      <c r="Q9616" s="269">
        <v>-12.5</v>
      </c>
      <c r="R9616" s="269">
        <v>-12.75</v>
      </c>
      <c r="S9616" s="269">
        <v>-63.25</v>
      </c>
      <c r="T9616" s="269">
        <v>-63.5</v>
      </c>
      <c r="DO9616"/>
    </row>
    <row r="9617" spans="15:119" x14ac:dyDescent="0.25">
      <c r="O9617" s="268" t="s">
        <v>19095</v>
      </c>
      <c r="P9617" s="268" t="s">
        <v>9484</v>
      </c>
      <c r="Q9617" s="269">
        <v>-12.5</v>
      </c>
      <c r="R9617" s="269">
        <v>-12.75</v>
      </c>
      <c r="S9617" s="269">
        <v>-63</v>
      </c>
      <c r="T9617" s="269">
        <v>-63.25</v>
      </c>
      <c r="DO9617"/>
    </row>
    <row r="9618" spans="15:119" x14ac:dyDescent="0.25">
      <c r="O9618" s="268" t="s">
        <v>19096</v>
      </c>
      <c r="P9618" s="268" t="s">
        <v>9484</v>
      </c>
      <c r="Q9618" s="269">
        <v>-12.75</v>
      </c>
      <c r="R9618" s="269">
        <v>-13</v>
      </c>
      <c r="S9618" s="269">
        <v>-63</v>
      </c>
      <c r="T9618" s="269">
        <v>-63.25</v>
      </c>
      <c r="DO9618"/>
    </row>
    <row r="9619" spans="15:119" x14ac:dyDescent="0.25">
      <c r="O9619" s="268" t="s">
        <v>19097</v>
      </c>
      <c r="P9619" s="268" t="s">
        <v>9478</v>
      </c>
      <c r="Q9619" s="269">
        <v>-12</v>
      </c>
      <c r="R9619" s="269">
        <v>-14</v>
      </c>
      <c r="S9619" s="269">
        <v>-60</v>
      </c>
      <c r="T9619" s="269">
        <v>-63</v>
      </c>
      <c r="DO9619"/>
    </row>
    <row r="9620" spans="15:119" x14ac:dyDescent="0.25">
      <c r="O9620" s="268" t="s">
        <v>19098</v>
      </c>
      <c r="P9620" s="268" t="s">
        <v>9480</v>
      </c>
      <c r="Q9620" s="269">
        <v>-12</v>
      </c>
      <c r="R9620" s="269">
        <v>-13</v>
      </c>
      <c r="S9620" s="269">
        <v>-61.5</v>
      </c>
      <c r="T9620" s="269">
        <v>-63</v>
      </c>
      <c r="DO9620"/>
    </row>
    <row r="9621" spans="15:119" x14ac:dyDescent="0.25">
      <c r="O9621" s="268" t="s">
        <v>511</v>
      </c>
      <c r="P9621" s="268" t="s">
        <v>9482</v>
      </c>
      <c r="Q9621" s="269">
        <v>-12</v>
      </c>
      <c r="R9621" s="269">
        <v>-12.5</v>
      </c>
      <c r="S9621" s="269">
        <v>-62.5</v>
      </c>
      <c r="T9621" s="269">
        <v>-63</v>
      </c>
      <c r="DO9621"/>
    </row>
    <row r="9622" spans="15:119" x14ac:dyDescent="0.25">
      <c r="O9622" s="268" t="s">
        <v>19099</v>
      </c>
      <c r="P9622" s="268" t="s">
        <v>9484</v>
      </c>
      <c r="Q9622" s="269">
        <v>-12</v>
      </c>
      <c r="R9622" s="269">
        <v>-12.25</v>
      </c>
      <c r="S9622" s="269">
        <v>-62.75</v>
      </c>
      <c r="T9622" s="269">
        <v>-63</v>
      </c>
      <c r="DO9622"/>
    </row>
    <row r="9623" spans="15:119" x14ac:dyDescent="0.25">
      <c r="O9623" s="268" t="s">
        <v>19100</v>
      </c>
      <c r="P9623" s="268" t="s">
        <v>9484</v>
      </c>
      <c r="Q9623" s="269">
        <v>-12</v>
      </c>
      <c r="R9623" s="269">
        <v>-12.25</v>
      </c>
      <c r="S9623" s="269">
        <v>-62.5</v>
      </c>
      <c r="T9623" s="269">
        <v>-62.75</v>
      </c>
      <c r="DO9623"/>
    </row>
    <row r="9624" spans="15:119" x14ac:dyDescent="0.25">
      <c r="O9624" s="268" t="s">
        <v>19101</v>
      </c>
      <c r="P9624" s="268" t="s">
        <v>9484</v>
      </c>
      <c r="Q9624" s="269">
        <v>-12.25</v>
      </c>
      <c r="R9624" s="269">
        <v>-12.5</v>
      </c>
      <c r="S9624" s="269">
        <v>-62.75</v>
      </c>
      <c r="T9624" s="269">
        <v>-63</v>
      </c>
      <c r="DO9624"/>
    </row>
    <row r="9625" spans="15:119" x14ac:dyDescent="0.25">
      <c r="O9625" s="268" t="s">
        <v>19102</v>
      </c>
      <c r="P9625" s="268" t="s">
        <v>9484</v>
      </c>
      <c r="Q9625" s="269">
        <v>-12.25</v>
      </c>
      <c r="R9625" s="269">
        <v>-12.5</v>
      </c>
      <c r="S9625" s="269">
        <v>-62.5</v>
      </c>
      <c r="T9625" s="269">
        <v>-62.75</v>
      </c>
      <c r="DO9625"/>
    </row>
    <row r="9626" spans="15:119" x14ac:dyDescent="0.25">
      <c r="O9626" s="268" t="s">
        <v>512</v>
      </c>
      <c r="P9626" s="268" t="s">
        <v>9482</v>
      </c>
      <c r="Q9626" s="269">
        <v>-12</v>
      </c>
      <c r="R9626" s="269">
        <v>-12.5</v>
      </c>
      <c r="S9626" s="269">
        <v>-62</v>
      </c>
      <c r="T9626" s="269">
        <v>-62.5</v>
      </c>
      <c r="DO9626"/>
    </row>
    <row r="9627" spans="15:119" x14ac:dyDescent="0.25">
      <c r="O9627" s="268" t="s">
        <v>19103</v>
      </c>
      <c r="P9627" s="268" t="s">
        <v>9484</v>
      </c>
      <c r="Q9627" s="269">
        <v>-12</v>
      </c>
      <c r="R9627" s="269">
        <v>-12.25</v>
      </c>
      <c r="S9627" s="269">
        <v>-62.25</v>
      </c>
      <c r="T9627" s="269">
        <v>-62.5</v>
      </c>
      <c r="DO9627"/>
    </row>
    <row r="9628" spans="15:119" x14ac:dyDescent="0.25">
      <c r="O9628" s="268" t="s">
        <v>19104</v>
      </c>
      <c r="P9628" s="268" t="s">
        <v>9484</v>
      </c>
      <c r="Q9628" s="269">
        <v>-12</v>
      </c>
      <c r="R9628" s="269">
        <v>-12.25</v>
      </c>
      <c r="S9628" s="269">
        <v>-62</v>
      </c>
      <c r="T9628" s="269">
        <v>-62.25</v>
      </c>
      <c r="DO9628"/>
    </row>
    <row r="9629" spans="15:119" x14ac:dyDescent="0.25">
      <c r="O9629" s="268" t="s">
        <v>19105</v>
      </c>
      <c r="P9629" s="268" t="s">
        <v>9484</v>
      </c>
      <c r="Q9629" s="269">
        <v>-12.25</v>
      </c>
      <c r="R9629" s="269">
        <v>-12.5</v>
      </c>
      <c r="S9629" s="269">
        <v>-62.25</v>
      </c>
      <c r="T9629" s="269">
        <v>-62.5</v>
      </c>
      <c r="DO9629"/>
    </row>
    <row r="9630" spans="15:119" x14ac:dyDescent="0.25">
      <c r="O9630" s="268" t="s">
        <v>19106</v>
      </c>
      <c r="P9630" s="268" t="s">
        <v>9484</v>
      </c>
      <c r="Q9630" s="269">
        <v>-12.25</v>
      </c>
      <c r="R9630" s="269">
        <v>-12.5</v>
      </c>
      <c r="S9630" s="269">
        <v>-62</v>
      </c>
      <c r="T9630" s="269">
        <v>-62.25</v>
      </c>
      <c r="DO9630"/>
    </row>
    <row r="9631" spans="15:119" x14ac:dyDescent="0.25">
      <c r="O9631" s="268" t="s">
        <v>513</v>
      </c>
      <c r="P9631" s="268" t="s">
        <v>9482</v>
      </c>
      <c r="Q9631" s="269">
        <v>-12</v>
      </c>
      <c r="R9631" s="269">
        <v>-12.5</v>
      </c>
      <c r="S9631" s="269">
        <v>-61.5</v>
      </c>
      <c r="T9631" s="269">
        <v>-62</v>
      </c>
      <c r="DO9631"/>
    </row>
    <row r="9632" spans="15:119" x14ac:dyDescent="0.25">
      <c r="O9632" s="268" t="s">
        <v>19107</v>
      </c>
      <c r="P9632" s="268" t="s">
        <v>9484</v>
      </c>
      <c r="Q9632" s="269">
        <v>-12</v>
      </c>
      <c r="R9632" s="269">
        <v>-12.25</v>
      </c>
      <c r="S9632" s="269">
        <v>-61.75</v>
      </c>
      <c r="T9632" s="269">
        <v>-62</v>
      </c>
      <c r="DO9632"/>
    </row>
    <row r="9633" spans="15:119" x14ac:dyDescent="0.25">
      <c r="O9633" s="268" t="s">
        <v>19108</v>
      </c>
      <c r="P9633" s="268" t="s">
        <v>9484</v>
      </c>
      <c r="Q9633" s="269">
        <v>-12</v>
      </c>
      <c r="R9633" s="269">
        <v>-12.25</v>
      </c>
      <c r="S9633" s="269">
        <v>-61.5</v>
      </c>
      <c r="T9633" s="269">
        <v>-61.75</v>
      </c>
      <c r="DO9633"/>
    </row>
    <row r="9634" spans="15:119" x14ac:dyDescent="0.25">
      <c r="O9634" s="268" t="s">
        <v>19109</v>
      </c>
      <c r="P9634" s="268" t="s">
        <v>9484</v>
      </c>
      <c r="Q9634" s="269">
        <v>-12.25</v>
      </c>
      <c r="R9634" s="269">
        <v>-12.5</v>
      </c>
      <c r="S9634" s="269">
        <v>-61.75</v>
      </c>
      <c r="T9634" s="269">
        <v>-62</v>
      </c>
      <c r="DO9634"/>
    </row>
    <row r="9635" spans="15:119" x14ac:dyDescent="0.25">
      <c r="O9635" s="268" t="s">
        <v>19110</v>
      </c>
      <c r="P9635" s="268" t="s">
        <v>9484</v>
      </c>
      <c r="Q9635" s="269">
        <v>-12.25</v>
      </c>
      <c r="R9635" s="269">
        <v>-12.5</v>
      </c>
      <c r="S9635" s="269">
        <v>-61.5</v>
      </c>
      <c r="T9635" s="269">
        <v>-61.75</v>
      </c>
      <c r="DO9635"/>
    </row>
    <row r="9636" spans="15:119" x14ac:dyDescent="0.25">
      <c r="O9636" s="268" t="s">
        <v>19111</v>
      </c>
      <c r="P9636" s="268" t="s">
        <v>9482</v>
      </c>
      <c r="Q9636" s="269">
        <v>-12.5</v>
      </c>
      <c r="R9636" s="269">
        <v>-13</v>
      </c>
      <c r="S9636" s="269">
        <v>-62.5</v>
      </c>
      <c r="T9636" s="269">
        <v>-63</v>
      </c>
      <c r="DO9636"/>
    </row>
    <row r="9637" spans="15:119" x14ac:dyDescent="0.25">
      <c r="O9637" s="268" t="s">
        <v>19112</v>
      </c>
      <c r="P9637" s="268" t="s">
        <v>9484</v>
      </c>
      <c r="Q9637" s="269">
        <v>-12.5</v>
      </c>
      <c r="R9637" s="269">
        <v>-12.75</v>
      </c>
      <c r="S9637" s="269">
        <v>-62.75</v>
      </c>
      <c r="T9637" s="269">
        <v>-63</v>
      </c>
      <c r="DO9637"/>
    </row>
    <row r="9638" spans="15:119" x14ac:dyDescent="0.25">
      <c r="O9638" s="268" t="s">
        <v>19113</v>
      </c>
      <c r="P9638" s="268" t="s">
        <v>9484</v>
      </c>
      <c r="Q9638" s="269">
        <v>-12.5</v>
      </c>
      <c r="R9638" s="269">
        <v>-12.75</v>
      </c>
      <c r="S9638" s="269">
        <v>-62.5</v>
      </c>
      <c r="T9638" s="269">
        <v>-62.75</v>
      </c>
      <c r="DO9638"/>
    </row>
    <row r="9639" spans="15:119" x14ac:dyDescent="0.25">
      <c r="O9639" s="268" t="s">
        <v>19114</v>
      </c>
      <c r="P9639" s="268" t="s">
        <v>9484</v>
      </c>
      <c r="Q9639" s="269">
        <v>-12.75</v>
      </c>
      <c r="R9639" s="269">
        <v>-13</v>
      </c>
      <c r="S9639" s="269">
        <v>-62.75</v>
      </c>
      <c r="T9639" s="269">
        <v>-63</v>
      </c>
      <c r="DO9639"/>
    </row>
    <row r="9640" spans="15:119" x14ac:dyDescent="0.25">
      <c r="O9640" s="268" t="s">
        <v>19115</v>
      </c>
      <c r="P9640" s="268" t="s">
        <v>9484</v>
      </c>
      <c r="Q9640" s="269">
        <v>-12.75</v>
      </c>
      <c r="R9640" s="269">
        <v>-13</v>
      </c>
      <c r="S9640" s="269">
        <v>-62.5</v>
      </c>
      <c r="T9640" s="269">
        <v>-62.75</v>
      </c>
      <c r="DO9640"/>
    </row>
    <row r="9641" spans="15:119" x14ac:dyDescent="0.25">
      <c r="O9641" s="268" t="s">
        <v>19116</v>
      </c>
      <c r="P9641" s="268" t="s">
        <v>9482</v>
      </c>
      <c r="Q9641" s="269">
        <v>-12.5</v>
      </c>
      <c r="R9641" s="269">
        <v>-13</v>
      </c>
      <c r="S9641" s="269">
        <v>-62</v>
      </c>
      <c r="T9641" s="269">
        <v>-62.5</v>
      </c>
      <c r="DO9641"/>
    </row>
    <row r="9642" spans="15:119" x14ac:dyDescent="0.25">
      <c r="O9642" s="268" t="s">
        <v>19117</v>
      </c>
      <c r="P9642" s="268" t="s">
        <v>9484</v>
      </c>
      <c r="Q9642" s="269">
        <v>-12.5</v>
      </c>
      <c r="R9642" s="269">
        <v>-12.75</v>
      </c>
      <c r="S9642" s="269">
        <v>-62.25</v>
      </c>
      <c r="T9642" s="269">
        <v>-62.5</v>
      </c>
      <c r="DO9642"/>
    </row>
    <row r="9643" spans="15:119" x14ac:dyDescent="0.25">
      <c r="O9643" s="268" t="s">
        <v>19118</v>
      </c>
      <c r="P9643" s="268" t="s">
        <v>9484</v>
      </c>
      <c r="Q9643" s="269">
        <v>-12.5</v>
      </c>
      <c r="R9643" s="269">
        <v>-12.75</v>
      </c>
      <c r="S9643" s="269">
        <v>-62</v>
      </c>
      <c r="T9643" s="269">
        <v>-62.25</v>
      </c>
      <c r="DO9643"/>
    </row>
    <row r="9644" spans="15:119" x14ac:dyDescent="0.25">
      <c r="O9644" s="268" t="s">
        <v>19119</v>
      </c>
      <c r="P9644" s="268" t="s">
        <v>9484</v>
      </c>
      <c r="Q9644" s="269">
        <v>-12.75</v>
      </c>
      <c r="R9644" s="269">
        <v>-13</v>
      </c>
      <c r="S9644" s="269">
        <v>-62.25</v>
      </c>
      <c r="T9644" s="269">
        <v>-62.5</v>
      </c>
      <c r="DO9644"/>
    </row>
    <row r="9645" spans="15:119" x14ac:dyDescent="0.25">
      <c r="O9645" s="268" t="s">
        <v>19120</v>
      </c>
      <c r="P9645" s="268" t="s">
        <v>9484</v>
      </c>
      <c r="Q9645" s="269">
        <v>-12.75</v>
      </c>
      <c r="R9645" s="269">
        <v>-13</v>
      </c>
      <c r="S9645" s="269">
        <v>-62</v>
      </c>
      <c r="T9645" s="269">
        <v>-62.25</v>
      </c>
      <c r="DO9645"/>
    </row>
    <row r="9646" spans="15:119" x14ac:dyDescent="0.25">
      <c r="O9646" s="268" t="s">
        <v>19121</v>
      </c>
      <c r="P9646" s="268" t="s">
        <v>9482</v>
      </c>
      <c r="Q9646" s="269">
        <v>-12.5</v>
      </c>
      <c r="R9646" s="269">
        <v>-13</v>
      </c>
      <c r="S9646" s="269">
        <v>-61.5</v>
      </c>
      <c r="T9646" s="269">
        <v>-62</v>
      </c>
      <c r="DO9646"/>
    </row>
    <row r="9647" spans="15:119" x14ac:dyDescent="0.25">
      <c r="O9647" s="268" t="s">
        <v>19122</v>
      </c>
      <c r="P9647" s="268" t="s">
        <v>9484</v>
      </c>
      <c r="Q9647" s="269">
        <v>-12.5</v>
      </c>
      <c r="R9647" s="269">
        <v>-12.75</v>
      </c>
      <c r="S9647" s="269">
        <v>-61.75</v>
      </c>
      <c r="T9647" s="269">
        <v>-62</v>
      </c>
      <c r="DO9647"/>
    </row>
    <row r="9648" spans="15:119" x14ac:dyDescent="0.25">
      <c r="O9648" s="268" t="s">
        <v>19123</v>
      </c>
      <c r="P9648" s="268" t="s">
        <v>9484</v>
      </c>
      <c r="Q9648" s="269">
        <v>-12.5</v>
      </c>
      <c r="R9648" s="269">
        <v>-12.75</v>
      </c>
      <c r="S9648" s="269">
        <v>-61.5</v>
      </c>
      <c r="T9648" s="269">
        <v>-61.75</v>
      </c>
      <c r="DO9648"/>
    </row>
    <row r="9649" spans="15:119" x14ac:dyDescent="0.25">
      <c r="O9649" s="268" t="s">
        <v>19124</v>
      </c>
      <c r="P9649" s="268" t="s">
        <v>9484</v>
      </c>
      <c r="Q9649" s="269">
        <v>-12.75</v>
      </c>
      <c r="R9649" s="269">
        <v>-13</v>
      </c>
      <c r="S9649" s="269">
        <v>-61.75</v>
      </c>
      <c r="T9649" s="269">
        <v>-62</v>
      </c>
      <c r="DO9649"/>
    </row>
    <row r="9650" spans="15:119" x14ac:dyDescent="0.25">
      <c r="O9650" s="268" t="s">
        <v>19125</v>
      </c>
      <c r="P9650" s="268" t="s">
        <v>9484</v>
      </c>
      <c r="Q9650" s="269">
        <v>-12.75</v>
      </c>
      <c r="R9650" s="269">
        <v>-13</v>
      </c>
      <c r="S9650" s="269">
        <v>-61.5</v>
      </c>
      <c r="T9650" s="269">
        <v>-61.75</v>
      </c>
      <c r="DO9650"/>
    </row>
    <row r="9651" spans="15:119" x14ac:dyDescent="0.25">
      <c r="O9651" s="268" t="s">
        <v>19126</v>
      </c>
      <c r="P9651" s="268" t="s">
        <v>9480</v>
      </c>
      <c r="Q9651" s="269">
        <v>-12</v>
      </c>
      <c r="R9651" s="269">
        <v>-13</v>
      </c>
      <c r="S9651" s="269">
        <v>-60</v>
      </c>
      <c r="T9651" s="269">
        <v>-61.5</v>
      </c>
      <c r="DO9651"/>
    </row>
    <row r="9652" spans="15:119" x14ac:dyDescent="0.25">
      <c r="O9652" s="268" t="s">
        <v>514</v>
      </c>
      <c r="P9652" s="268" t="s">
        <v>9482</v>
      </c>
      <c r="Q9652" s="269">
        <v>-12</v>
      </c>
      <c r="R9652" s="269">
        <v>-12.5</v>
      </c>
      <c r="S9652" s="269">
        <v>-61</v>
      </c>
      <c r="T9652" s="269">
        <v>-61.5</v>
      </c>
      <c r="DO9652"/>
    </row>
    <row r="9653" spans="15:119" x14ac:dyDescent="0.25">
      <c r="O9653" s="268" t="s">
        <v>19127</v>
      </c>
      <c r="P9653" s="268" t="s">
        <v>9484</v>
      </c>
      <c r="Q9653" s="269">
        <v>-12</v>
      </c>
      <c r="R9653" s="269">
        <v>-12.25</v>
      </c>
      <c r="S9653" s="269">
        <v>-61.25</v>
      </c>
      <c r="T9653" s="269">
        <v>-61.5</v>
      </c>
      <c r="DO9653"/>
    </row>
    <row r="9654" spans="15:119" x14ac:dyDescent="0.25">
      <c r="O9654" s="268" t="s">
        <v>19128</v>
      </c>
      <c r="P9654" s="268" t="s">
        <v>9484</v>
      </c>
      <c r="Q9654" s="269">
        <v>-12</v>
      </c>
      <c r="R9654" s="269">
        <v>-12.25</v>
      </c>
      <c r="S9654" s="269">
        <v>-61</v>
      </c>
      <c r="T9654" s="269">
        <v>-61.25</v>
      </c>
      <c r="DO9654"/>
    </row>
    <row r="9655" spans="15:119" x14ac:dyDescent="0.25">
      <c r="O9655" s="268" t="s">
        <v>19129</v>
      </c>
      <c r="P9655" s="268" t="s">
        <v>9484</v>
      </c>
      <c r="Q9655" s="269">
        <v>-12.25</v>
      </c>
      <c r="R9655" s="269">
        <v>-12.5</v>
      </c>
      <c r="S9655" s="269">
        <v>-61.25</v>
      </c>
      <c r="T9655" s="269">
        <v>-61.5</v>
      </c>
      <c r="DO9655"/>
    </row>
    <row r="9656" spans="15:119" x14ac:dyDescent="0.25">
      <c r="O9656" s="268" t="s">
        <v>19130</v>
      </c>
      <c r="P9656" s="268" t="s">
        <v>9484</v>
      </c>
      <c r="Q9656" s="269">
        <v>-12.25</v>
      </c>
      <c r="R9656" s="269">
        <v>-12.5</v>
      </c>
      <c r="S9656" s="269">
        <v>-61</v>
      </c>
      <c r="T9656" s="269">
        <v>-61.25</v>
      </c>
      <c r="DO9656"/>
    </row>
    <row r="9657" spans="15:119" x14ac:dyDescent="0.25">
      <c r="O9657" s="268" t="s">
        <v>19131</v>
      </c>
      <c r="P9657" s="268" t="s">
        <v>9482</v>
      </c>
      <c r="Q9657" s="269">
        <v>-12</v>
      </c>
      <c r="R9657" s="269">
        <v>-12.5</v>
      </c>
      <c r="S9657" s="269">
        <v>-60.5</v>
      </c>
      <c r="T9657" s="269">
        <v>-61</v>
      </c>
      <c r="DO9657"/>
    </row>
    <row r="9658" spans="15:119" x14ac:dyDescent="0.25">
      <c r="O9658" s="268" t="s">
        <v>19132</v>
      </c>
      <c r="P9658" s="268" t="s">
        <v>9484</v>
      </c>
      <c r="Q9658" s="269">
        <v>-12</v>
      </c>
      <c r="R9658" s="269">
        <v>-12.25</v>
      </c>
      <c r="S9658" s="269">
        <v>-60.75</v>
      </c>
      <c r="T9658" s="269">
        <v>-61</v>
      </c>
      <c r="DO9658"/>
    </row>
    <row r="9659" spans="15:119" x14ac:dyDescent="0.25">
      <c r="O9659" s="268" t="s">
        <v>19133</v>
      </c>
      <c r="P9659" s="268" t="s">
        <v>9484</v>
      </c>
      <c r="Q9659" s="269">
        <v>-12</v>
      </c>
      <c r="R9659" s="269">
        <v>-12.25</v>
      </c>
      <c r="S9659" s="269">
        <v>-60.5</v>
      </c>
      <c r="T9659" s="269">
        <v>-60.75</v>
      </c>
      <c r="DO9659"/>
    </row>
    <row r="9660" spans="15:119" x14ac:dyDescent="0.25">
      <c r="O9660" s="268" t="s">
        <v>19134</v>
      </c>
      <c r="P9660" s="268" t="s">
        <v>9484</v>
      </c>
      <c r="Q9660" s="269">
        <v>-12.25</v>
      </c>
      <c r="R9660" s="269">
        <v>-12.5</v>
      </c>
      <c r="S9660" s="269">
        <v>-60.75</v>
      </c>
      <c r="T9660" s="269">
        <v>-61</v>
      </c>
      <c r="DO9660"/>
    </row>
    <row r="9661" spans="15:119" x14ac:dyDescent="0.25">
      <c r="O9661" s="268" t="s">
        <v>19135</v>
      </c>
      <c r="P9661" s="268" t="s">
        <v>9484</v>
      </c>
      <c r="Q9661" s="269">
        <v>-12.25</v>
      </c>
      <c r="R9661" s="269">
        <v>-12.5</v>
      </c>
      <c r="S9661" s="269">
        <v>-60.5</v>
      </c>
      <c r="T9661" s="269">
        <v>-60.75</v>
      </c>
      <c r="DO9661"/>
    </row>
    <row r="9662" spans="15:119" x14ac:dyDescent="0.25">
      <c r="O9662" s="268" t="s">
        <v>19136</v>
      </c>
      <c r="P9662" s="268" t="s">
        <v>9482</v>
      </c>
      <c r="Q9662" s="269">
        <v>-12</v>
      </c>
      <c r="R9662" s="269">
        <v>-12.5</v>
      </c>
      <c r="S9662" s="269">
        <v>-60</v>
      </c>
      <c r="T9662" s="269">
        <v>-60.5</v>
      </c>
      <c r="DO9662"/>
    </row>
    <row r="9663" spans="15:119" x14ac:dyDescent="0.25">
      <c r="O9663" s="268" t="s">
        <v>19137</v>
      </c>
      <c r="P9663" s="268" t="s">
        <v>9484</v>
      </c>
      <c r="Q9663" s="269">
        <v>-12</v>
      </c>
      <c r="R9663" s="269">
        <v>-12.25</v>
      </c>
      <c r="S9663" s="269">
        <v>-60.25</v>
      </c>
      <c r="T9663" s="269">
        <v>-60.5</v>
      </c>
      <c r="DO9663"/>
    </row>
    <row r="9664" spans="15:119" x14ac:dyDescent="0.25">
      <c r="O9664" s="268" t="s">
        <v>19138</v>
      </c>
      <c r="P9664" s="268" t="s">
        <v>9484</v>
      </c>
      <c r="Q9664" s="269">
        <v>-12</v>
      </c>
      <c r="R9664" s="269">
        <v>-12.25</v>
      </c>
      <c r="S9664" s="269">
        <v>-60</v>
      </c>
      <c r="T9664" s="269">
        <v>-60.25</v>
      </c>
      <c r="DO9664"/>
    </row>
    <row r="9665" spans="15:119" x14ac:dyDescent="0.25">
      <c r="O9665" s="268" t="s">
        <v>19139</v>
      </c>
      <c r="P9665" s="268" t="s">
        <v>9484</v>
      </c>
      <c r="Q9665" s="269">
        <v>-12.25</v>
      </c>
      <c r="R9665" s="269">
        <v>-12.5</v>
      </c>
      <c r="S9665" s="269">
        <v>-60.25</v>
      </c>
      <c r="T9665" s="269">
        <v>-60.5</v>
      </c>
      <c r="DO9665"/>
    </row>
    <row r="9666" spans="15:119" x14ac:dyDescent="0.25">
      <c r="O9666" s="268" t="s">
        <v>19140</v>
      </c>
      <c r="P9666" s="268" t="s">
        <v>9484</v>
      </c>
      <c r="Q9666" s="269">
        <v>-12.25</v>
      </c>
      <c r="R9666" s="269">
        <v>-12.5</v>
      </c>
      <c r="S9666" s="269">
        <v>-60</v>
      </c>
      <c r="T9666" s="269">
        <v>-60.25</v>
      </c>
      <c r="DO9666"/>
    </row>
    <row r="9667" spans="15:119" x14ac:dyDescent="0.25">
      <c r="O9667" s="268" t="s">
        <v>19141</v>
      </c>
      <c r="P9667" s="268" t="s">
        <v>9482</v>
      </c>
      <c r="Q9667" s="269">
        <v>-12.5</v>
      </c>
      <c r="R9667" s="269">
        <v>-13</v>
      </c>
      <c r="S9667" s="269">
        <v>-61</v>
      </c>
      <c r="T9667" s="269">
        <v>-61.5</v>
      </c>
      <c r="DO9667"/>
    </row>
    <row r="9668" spans="15:119" x14ac:dyDescent="0.25">
      <c r="O9668" s="268" t="s">
        <v>19142</v>
      </c>
      <c r="P9668" s="268" t="s">
        <v>9484</v>
      </c>
      <c r="Q9668" s="269">
        <v>-12.5</v>
      </c>
      <c r="R9668" s="269">
        <v>-12.75</v>
      </c>
      <c r="S9668" s="269">
        <v>-61.25</v>
      </c>
      <c r="T9668" s="269">
        <v>-61.5</v>
      </c>
      <c r="DO9668"/>
    </row>
    <row r="9669" spans="15:119" x14ac:dyDescent="0.25">
      <c r="O9669" s="268" t="s">
        <v>19143</v>
      </c>
      <c r="P9669" s="268" t="s">
        <v>9484</v>
      </c>
      <c r="Q9669" s="269">
        <v>-12.5</v>
      </c>
      <c r="R9669" s="269">
        <v>-12.75</v>
      </c>
      <c r="S9669" s="269">
        <v>-61</v>
      </c>
      <c r="T9669" s="269">
        <v>-61.25</v>
      </c>
      <c r="DO9669"/>
    </row>
    <row r="9670" spans="15:119" x14ac:dyDescent="0.25">
      <c r="O9670" s="268" t="s">
        <v>19144</v>
      </c>
      <c r="P9670" s="268" t="s">
        <v>9484</v>
      </c>
      <c r="Q9670" s="269">
        <v>-12.75</v>
      </c>
      <c r="R9670" s="269">
        <v>-13</v>
      </c>
      <c r="S9670" s="269">
        <v>-61.25</v>
      </c>
      <c r="T9670" s="269">
        <v>-61.5</v>
      </c>
      <c r="DO9670"/>
    </row>
    <row r="9671" spans="15:119" x14ac:dyDescent="0.25">
      <c r="O9671" s="268" t="s">
        <v>19145</v>
      </c>
      <c r="P9671" s="268" t="s">
        <v>9484</v>
      </c>
      <c r="Q9671" s="269">
        <v>-12.75</v>
      </c>
      <c r="R9671" s="269">
        <v>-13</v>
      </c>
      <c r="S9671" s="269">
        <v>-61</v>
      </c>
      <c r="T9671" s="269">
        <v>-61.25</v>
      </c>
      <c r="DO9671"/>
    </row>
    <row r="9672" spans="15:119" x14ac:dyDescent="0.25">
      <c r="O9672" s="268" t="s">
        <v>19146</v>
      </c>
      <c r="P9672" s="268" t="s">
        <v>9482</v>
      </c>
      <c r="Q9672" s="269">
        <v>-12.5</v>
      </c>
      <c r="R9672" s="269">
        <v>-13</v>
      </c>
      <c r="S9672" s="269">
        <v>-60.5</v>
      </c>
      <c r="T9672" s="269">
        <v>-61</v>
      </c>
      <c r="DO9672"/>
    </row>
    <row r="9673" spans="15:119" x14ac:dyDescent="0.25">
      <c r="O9673" s="268" t="s">
        <v>19147</v>
      </c>
      <c r="P9673" s="268" t="s">
        <v>9484</v>
      </c>
      <c r="Q9673" s="269">
        <v>-12.5</v>
      </c>
      <c r="R9673" s="269">
        <v>-12.75</v>
      </c>
      <c r="S9673" s="269">
        <v>-60.75</v>
      </c>
      <c r="T9673" s="269">
        <v>-61</v>
      </c>
      <c r="DO9673"/>
    </row>
    <row r="9674" spans="15:119" x14ac:dyDescent="0.25">
      <c r="O9674" s="268" t="s">
        <v>19148</v>
      </c>
      <c r="P9674" s="268" t="s">
        <v>9484</v>
      </c>
      <c r="Q9674" s="269">
        <v>-12.5</v>
      </c>
      <c r="R9674" s="269">
        <v>-12.75</v>
      </c>
      <c r="S9674" s="269">
        <v>-60.5</v>
      </c>
      <c r="T9674" s="269">
        <v>-60.75</v>
      </c>
      <c r="DO9674"/>
    </row>
    <row r="9675" spans="15:119" x14ac:dyDescent="0.25">
      <c r="O9675" s="268" t="s">
        <v>19149</v>
      </c>
      <c r="P9675" s="268" t="s">
        <v>9484</v>
      </c>
      <c r="Q9675" s="269">
        <v>-12.75</v>
      </c>
      <c r="R9675" s="269">
        <v>-13</v>
      </c>
      <c r="S9675" s="269">
        <v>-60.75</v>
      </c>
      <c r="T9675" s="269">
        <v>-61</v>
      </c>
      <c r="DO9675"/>
    </row>
    <row r="9676" spans="15:119" x14ac:dyDescent="0.25">
      <c r="O9676" s="268" t="s">
        <v>19150</v>
      </c>
      <c r="P9676" s="268" t="s">
        <v>9484</v>
      </c>
      <c r="Q9676" s="269">
        <v>-12.75</v>
      </c>
      <c r="R9676" s="269">
        <v>-13</v>
      </c>
      <c r="S9676" s="269">
        <v>-60.5</v>
      </c>
      <c r="T9676" s="269">
        <v>-60.75</v>
      </c>
      <c r="DO9676"/>
    </row>
    <row r="9677" spans="15:119" x14ac:dyDescent="0.25">
      <c r="O9677" s="268" t="s">
        <v>19151</v>
      </c>
      <c r="P9677" s="268" t="s">
        <v>9482</v>
      </c>
      <c r="Q9677" s="269">
        <v>-12.5</v>
      </c>
      <c r="R9677" s="269">
        <v>-13</v>
      </c>
      <c r="S9677" s="269">
        <v>-60</v>
      </c>
      <c r="T9677" s="269">
        <v>-60.5</v>
      </c>
      <c r="DO9677"/>
    </row>
    <row r="9678" spans="15:119" x14ac:dyDescent="0.25">
      <c r="O9678" s="268" t="s">
        <v>19152</v>
      </c>
      <c r="P9678" s="268" t="s">
        <v>9484</v>
      </c>
      <c r="Q9678" s="269">
        <v>-12.5</v>
      </c>
      <c r="R9678" s="269">
        <v>-12.75</v>
      </c>
      <c r="S9678" s="269">
        <v>-60.25</v>
      </c>
      <c r="T9678" s="269">
        <v>-60.5</v>
      </c>
      <c r="DO9678"/>
    </row>
    <row r="9679" spans="15:119" x14ac:dyDescent="0.25">
      <c r="O9679" s="268" t="s">
        <v>19153</v>
      </c>
      <c r="P9679" s="268" t="s">
        <v>9484</v>
      </c>
      <c r="Q9679" s="269">
        <v>-12.5</v>
      </c>
      <c r="R9679" s="269">
        <v>-12.75</v>
      </c>
      <c r="S9679" s="269">
        <v>-60</v>
      </c>
      <c r="T9679" s="269">
        <v>-60.25</v>
      </c>
      <c r="DO9679"/>
    </row>
    <row r="9680" spans="15:119" x14ac:dyDescent="0.25">
      <c r="O9680" s="268" t="s">
        <v>19154</v>
      </c>
      <c r="P9680" s="268" t="s">
        <v>9484</v>
      </c>
      <c r="Q9680" s="269">
        <v>-12.75</v>
      </c>
      <c r="R9680" s="269">
        <v>-13</v>
      </c>
      <c r="S9680" s="269">
        <v>-60.25</v>
      </c>
      <c r="T9680" s="269">
        <v>-60.5</v>
      </c>
      <c r="DO9680"/>
    </row>
    <row r="9681" spans="15:119" x14ac:dyDescent="0.25">
      <c r="O9681" s="268" t="s">
        <v>19155</v>
      </c>
      <c r="P9681" s="268" t="s">
        <v>9484</v>
      </c>
      <c r="Q9681" s="269">
        <v>-12.75</v>
      </c>
      <c r="R9681" s="269">
        <v>-13</v>
      </c>
      <c r="S9681" s="269">
        <v>-60</v>
      </c>
      <c r="T9681" s="269">
        <v>-60.25</v>
      </c>
      <c r="DO9681"/>
    </row>
    <row r="9682" spans="15:119" x14ac:dyDescent="0.25">
      <c r="O9682" s="268" t="s">
        <v>19156</v>
      </c>
      <c r="P9682" s="268" t="s">
        <v>9480</v>
      </c>
      <c r="Q9682" s="269">
        <v>-13</v>
      </c>
      <c r="R9682" s="269">
        <v>-14</v>
      </c>
      <c r="S9682" s="269">
        <v>-61.5</v>
      </c>
      <c r="T9682" s="269">
        <v>-63</v>
      </c>
      <c r="DO9682"/>
    </row>
    <row r="9683" spans="15:119" x14ac:dyDescent="0.25">
      <c r="O9683" s="268" t="s">
        <v>19157</v>
      </c>
      <c r="P9683" s="268" t="s">
        <v>9482</v>
      </c>
      <c r="Q9683" s="269">
        <v>-13</v>
      </c>
      <c r="R9683" s="269">
        <v>-13.5</v>
      </c>
      <c r="S9683" s="269">
        <v>-62.5</v>
      </c>
      <c r="T9683" s="269">
        <v>-63</v>
      </c>
      <c r="DO9683"/>
    </row>
    <row r="9684" spans="15:119" x14ac:dyDescent="0.25">
      <c r="O9684" s="268" t="s">
        <v>19158</v>
      </c>
      <c r="P9684" s="268" t="s">
        <v>9484</v>
      </c>
      <c r="Q9684" s="269">
        <v>-13</v>
      </c>
      <c r="R9684" s="269">
        <v>-13.25</v>
      </c>
      <c r="S9684" s="269">
        <v>-62.75</v>
      </c>
      <c r="T9684" s="269">
        <v>-63</v>
      </c>
      <c r="DO9684"/>
    </row>
    <row r="9685" spans="15:119" x14ac:dyDescent="0.25">
      <c r="O9685" s="268" t="s">
        <v>19159</v>
      </c>
      <c r="P9685" s="268" t="s">
        <v>9484</v>
      </c>
      <c r="Q9685" s="269">
        <v>-13</v>
      </c>
      <c r="R9685" s="269">
        <v>-13.25</v>
      </c>
      <c r="S9685" s="269">
        <v>-62.5</v>
      </c>
      <c r="T9685" s="269">
        <v>-62.75</v>
      </c>
      <c r="DO9685"/>
    </row>
    <row r="9686" spans="15:119" x14ac:dyDescent="0.25">
      <c r="O9686" s="268" t="s">
        <v>19160</v>
      </c>
      <c r="P9686" s="268" t="s">
        <v>9482</v>
      </c>
      <c r="Q9686" s="269">
        <v>-13</v>
      </c>
      <c r="R9686" s="269">
        <v>-13.5</v>
      </c>
      <c r="S9686" s="269">
        <v>-62</v>
      </c>
      <c r="T9686" s="269">
        <v>-62.5</v>
      </c>
      <c r="DO9686"/>
    </row>
    <row r="9687" spans="15:119" x14ac:dyDescent="0.25">
      <c r="O9687" s="268" t="s">
        <v>19161</v>
      </c>
      <c r="P9687" s="268" t="s">
        <v>9484</v>
      </c>
      <c r="Q9687" s="269">
        <v>-13</v>
      </c>
      <c r="R9687" s="269">
        <v>-13.25</v>
      </c>
      <c r="S9687" s="269">
        <v>-62.25</v>
      </c>
      <c r="T9687" s="269">
        <v>-62.5</v>
      </c>
      <c r="DO9687"/>
    </row>
    <row r="9688" spans="15:119" x14ac:dyDescent="0.25">
      <c r="O9688" s="268" t="s">
        <v>19162</v>
      </c>
      <c r="P9688" s="268" t="s">
        <v>9484</v>
      </c>
      <c r="Q9688" s="269">
        <v>-13</v>
      </c>
      <c r="R9688" s="269">
        <v>-13.25</v>
      </c>
      <c r="S9688" s="269">
        <v>-62</v>
      </c>
      <c r="T9688" s="269">
        <v>-62.25</v>
      </c>
      <c r="DO9688"/>
    </row>
    <row r="9689" spans="15:119" x14ac:dyDescent="0.25">
      <c r="O9689" s="268" t="s">
        <v>19163</v>
      </c>
      <c r="P9689" s="268" t="s">
        <v>9484</v>
      </c>
      <c r="Q9689" s="269">
        <v>-13.25</v>
      </c>
      <c r="R9689" s="269">
        <v>-13.5</v>
      </c>
      <c r="S9689" s="269">
        <v>-62</v>
      </c>
      <c r="T9689" s="269">
        <v>-62.25</v>
      </c>
      <c r="DO9689"/>
    </row>
    <row r="9690" spans="15:119" x14ac:dyDescent="0.25">
      <c r="O9690" s="268" t="s">
        <v>19164</v>
      </c>
      <c r="P9690" s="268" t="s">
        <v>9482</v>
      </c>
      <c r="Q9690" s="269">
        <v>-13</v>
      </c>
      <c r="R9690" s="269">
        <v>-13.5</v>
      </c>
      <c r="S9690" s="269">
        <v>-61.5</v>
      </c>
      <c r="T9690" s="269">
        <v>-62</v>
      </c>
      <c r="DO9690"/>
    </row>
    <row r="9691" spans="15:119" x14ac:dyDescent="0.25">
      <c r="O9691" s="268" t="s">
        <v>19165</v>
      </c>
      <c r="P9691" s="268" t="s">
        <v>9484</v>
      </c>
      <c r="Q9691" s="269">
        <v>-13</v>
      </c>
      <c r="R9691" s="269">
        <v>-13.25</v>
      </c>
      <c r="S9691" s="269">
        <v>-61.75</v>
      </c>
      <c r="T9691" s="269">
        <v>-62</v>
      </c>
      <c r="DO9691"/>
    </row>
    <row r="9692" spans="15:119" x14ac:dyDescent="0.25">
      <c r="O9692" s="268" t="s">
        <v>19166</v>
      </c>
      <c r="P9692" s="268" t="s">
        <v>9484</v>
      </c>
      <c r="Q9692" s="269">
        <v>-13</v>
      </c>
      <c r="R9692" s="269">
        <v>-13.25</v>
      </c>
      <c r="S9692" s="269">
        <v>-61.5</v>
      </c>
      <c r="T9692" s="269">
        <v>-61.75</v>
      </c>
      <c r="DO9692"/>
    </row>
    <row r="9693" spans="15:119" x14ac:dyDescent="0.25">
      <c r="O9693" s="268" t="s">
        <v>19167</v>
      </c>
      <c r="P9693" s="268" t="s">
        <v>9484</v>
      </c>
      <c r="Q9693" s="269">
        <v>-13.25</v>
      </c>
      <c r="R9693" s="269">
        <v>-13.5</v>
      </c>
      <c r="S9693" s="269">
        <v>-61.75</v>
      </c>
      <c r="T9693" s="269">
        <v>-62</v>
      </c>
      <c r="DO9693"/>
    </row>
    <row r="9694" spans="15:119" x14ac:dyDescent="0.25">
      <c r="O9694" s="268" t="s">
        <v>19168</v>
      </c>
      <c r="P9694" s="268" t="s">
        <v>9484</v>
      </c>
      <c r="Q9694" s="269">
        <v>-13.25</v>
      </c>
      <c r="R9694" s="269">
        <v>-13.5</v>
      </c>
      <c r="S9694" s="269">
        <v>-61.5</v>
      </c>
      <c r="T9694" s="269">
        <v>-61.75</v>
      </c>
      <c r="DO9694"/>
    </row>
    <row r="9695" spans="15:119" x14ac:dyDescent="0.25">
      <c r="O9695" s="268" t="s">
        <v>19169</v>
      </c>
      <c r="P9695" s="268" t="s">
        <v>9482</v>
      </c>
      <c r="Q9695" s="269">
        <v>-13.5</v>
      </c>
      <c r="R9695" s="269">
        <v>-14</v>
      </c>
      <c r="S9695" s="269">
        <v>-61.5</v>
      </c>
      <c r="T9695" s="269">
        <v>-62</v>
      </c>
      <c r="DO9695"/>
    </row>
    <row r="9696" spans="15:119" x14ac:dyDescent="0.25">
      <c r="O9696" s="268" t="s">
        <v>19170</v>
      </c>
      <c r="P9696" s="268" t="s">
        <v>9484</v>
      </c>
      <c r="Q9696" s="269">
        <v>-13.5</v>
      </c>
      <c r="R9696" s="269">
        <v>-13.75</v>
      </c>
      <c r="S9696" s="269">
        <v>-61.75</v>
      </c>
      <c r="T9696" s="269">
        <v>-62</v>
      </c>
      <c r="DO9696"/>
    </row>
    <row r="9697" spans="15:119" x14ac:dyDescent="0.25">
      <c r="O9697" s="268" t="s">
        <v>19171</v>
      </c>
      <c r="P9697" s="268" t="s">
        <v>9484</v>
      </c>
      <c r="Q9697" s="269">
        <v>-13.5</v>
      </c>
      <c r="R9697" s="269">
        <v>-13.75</v>
      </c>
      <c r="S9697" s="269">
        <v>-61.5</v>
      </c>
      <c r="T9697" s="269">
        <v>-61.75</v>
      </c>
      <c r="DO9697"/>
    </row>
    <row r="9698" spans="15:119" x14ac:dyDescent="0.25">
      <c r="O9698" s="268" t="s">
        <v>19172</v>
      </c>
      <c r="P9698" s="268" t="s">
        <v>9480</v>
      </c>
      <c r="Q9698" s="269">
        <v>-13</v>
      </c>
      <c r="R9698" s="269">
        <v>-14</v>
      </c>
      <c r="S9698" s="269">
        <v>-60</v>
      </c>
      <c r="T9698" s="269">
        <v>-61.5</v>
      </c>
      <c r="DO9698"/>
    </row>
    <row r="9699" spans="15:119" x14ac:dyDescent="0.25">
      <c r="O9699" s="268" t="s">
        <v>19173</v>
      </c>
      <c r="P9699" s="268" t="s">
        <v>9482</v>
      </c>
      <c r="Q9699" s="269">
        <v>-13</v>
      </c>
      <c r="R9699" s="269">
        <v>-13.5</v>
      </c>
      <c r="S9699" s="269">
        <v>-61</v>
      </c>
      <c r="T9699" s="269">
        <v>-61.5</v>
      </c>
      <c r="DO9699"/>
    </row>
    <row r="9700" spans="15:119" x14ac:dyDescent="0.25">
      <c r="O9700" s="268" t="s">
        <v>19174</v>
      </c>
      <c r="P9700" s="268" t="s">
        <v>9484</v>
      </c>
      <c r="Q9700" s="269">
        <v>-13</v>
      </c>
      <c r="R9700" s="269">
        <v>-13.25</v>
      </c>
      <c r="S9700" s="269">
        <v>-61.25</v>
      </c>
      <c r="T9700" s="269">
        <v>-61.5</v>
      </c>
      <c r="DO9700"/>
    </row>
    <row r="9701" spans="15:119" x14ac:dyDescent="0.25">
      <c r="O9701" s="268" t="s">
        <v>19175</v>
      </c>
      <c r="P9701" s="268" t="s">
        <v>9484</v>
      </c>
      <c r="Q9701" s="269">
        <v>-13</v>
      </c>
      <c r="R9701" s="269">
        <v>-13.25</v>
      </c>
      <c r="S9701" s="269">
        <v>-61</v>
      </c>
      <c r="T9701" s="269">
        <v>-61.25</v>
      </c>
      <c r="DO9701"/>
    </row>
    <row r="9702" spans="15:119" x14ac:dyDescent="0.25">
      <c r="O9702" s="268" t="s">
        <v>19176</v>
      </c>
      <c r="P9702" s="268" t="s">
        <v>9484</v>
      </c>
      <c r="Q9702" s="269">
        <v>-13.25</v>
      </c>
      <c r="R9702" s="269">
        <v>-13.5</v>
      </c>
      <c r="S9702" s="269">
        <v>-61.25</v>
      </c>
      <c r="T9702" s="269">
        <v>-61.5</v>
      </c>
      <c r="DO9702"/>
    </row>
    <row r="9703" spans="15:119" x14ac:dyDescent="0.25">
      <c r="O9703" s="268" t="s">
        <v>19177</v>
      </c>
      <c r="P9703" s="268" t="s">
        <v>9484</v>
      </c>
      <c r="Q9703" s="269">
        <v>-13.25</v>
      </c>
      <c r="R9703" s="269">
        <v>-13.5</v>
      </c>
      <c r="S9703" s="269">
        <v>-61</v>
      </c>
      <c r="T9703" s="269">
        <v>-61.25</v>
      </c>
      <c r="DO9703"/>
    </row>
    <row r="9704" spans="15:119" x14ac:dyDescent="0.25">
      <c r="O9704" s="268" t="s">
        <v>19178</v>
      </c>
      <c r="P9704" s="268" t="s">
        <v>9482</v>
      </c>
      <c r="Q9704" s="269">
        <v>-13</v>
      </c>
      <c r="R9704" s="269">
        <v>-13.5</v>
      </c>
      <c r="S9704" s="269">
        <v>-60.5</v>
      </c>
      <c r="T9704" s="269">
        <v>-61</v>
      </c>
      <c r="DO9704"/>
    </row>
    <row r="9705" spans="15:119" x14ac:dyDescent="0.25">
      <c r="O9705" s="268" t="s">
        <v>19179</v>
      </c>
      <c r="P9705" s="268" t="s">
        <v>9484</v>
      </c>
      <c r="Q9705" s="269">
        <v>-13</v>
      </c>
      <c r="R9705" s="269">
        <v>-13.25</v>
      </c>
      <c r="S9705" s="269">
        <v>-60.75</v>
      </c>
      <c r="T9705" s="269">
        <v>-61</v>
      </c>
      <c r="DO9705"/>
    </row>
    <row r="9706" spans="15:119" x14ac:dyDescent="0.25">
      <c r="O9706" s="268" t="s">
        <v>19180</v>
      </c>
      <c r="P9706" s="268" t="s">
        <v>9484</v>
      </c>
      <c r="Q9706" s="269">
        <v>-13</v>
      </c>
      <c r="R9706" s="269">
        <v>-13.25</v>
      </c>
      <c r="S9706" s="269">
        <v>-60.5</v>
      </c>
      <c r="T9706" s="269">
        <v>-60.75</v>
      </c>
      <c r="DO9706"/>
    </row>
    <row r="9707" spans="15:119" x14ac:dyDescent="0.25">
      <c r="O9707" s="268" t="s">
        <v>19181</v>
      </c>
      <c r="P9707" s="268" t="s">
        <v>9484</v>
      </c>
      <c r="Q9707" s="269">
        <v>-13.25</v>
      </c>
      <c r="R9707" s="269">
        <v>-13.5</v>
      </c>
      <c r="S9707" s="269">
        <v>-60.75</v>
      </c>
      <c r="T9707" s="269">
        <v>-61</v>
      </c>
      <c r="DO9707"/>
    </row>
    <row r="9708" spans="15:119" x14ac:dyDescent="0.25">
      <c r="O9708" s="268" t="s">
        <v>19182</v>
      </c>
      <c r="P9708" s="268" t="s">
        <v>9484</v>
      </c>
      <c r="Q9708" s="269">
        <v>-13.25</v>
      </c>
      <c r="R9708" s="269">
        <v>-13.5</v>
      </c>
      <c r="S9708" s="269">
        <v>-60.5</v>
      </c>
      <c r="T9708" s="269">
        <v>-60.75</v>
      </c>
      <c r="DO9708"/>
    </row>
    <row r="9709" spans="15:119" x14ac:dyDescent="0.25">
      <c r="O9709" s="268" t="s">
        <v>19183</v>
      </c>
      <c r="P9709" s="268" t="s">
        <v>9482</v>
      </c>
      <c r="Q9709" s="269">
        <v>-13</v>
      </c>
      <c r="R9709" s="269">
        <v>-13.5</v>
      </c>
      <c r="S9709" s="269">
        <v>-60</v>
      </c>
      <c r="T9709" s="269">
        <v>-60.5</v>
      </c>
      <c r="DO9709"/>
    </row>
    <row r="9710" spans="15:119" x14ac:dyDescent="0.25">
      <c r="O9710" s="268" t="s">
        <v>19184</v>
      </c>
      <c r="P9710" s="268" t="s">
        <v>9484</v>
      </c>
      <c r="Q9710" s="269">
        <v>-13</v>
      </c>
      <c r="R9710" s="269">
        <v>-13.25</v>
      </c>
      <c r="S9710" s="269">
        <v>-60.25</v>
      </c>
      <c r="T9710" s="269">
        <v>-60.5</v>
      </c>
      <c r="DO9710"/>
    </row>
    <row r="9711" spans="15:119" x14ac:dyDescent="0.25">
      <c r="O9711" s="268" t="s">
        <v>19185</v>
      </c>
      <c r="P9711" s="268" t="s">
        <v>9484</v>
      </c>
      <c r="Q9711" s="269">
        <v>-13</v>
      </c>
      <c r="R9711" s="269">
        <v>-13.25</v>
      </c>
      <c r="S9711" s="269">
        <v>-60</v>
      </c>
      <c r="T9711" s="269">
        <v>-60.25</v>
      </c>
      <c r="DO9711"/>
    </row>
    <row r="9712" spans="15:119" x14ac:dyDescent="0.25">
      <c r="O9712" s="268" t="s">
        <v>19186</v>
      </c>
      <c r="P9712" s="268" t="s">
        <v>9484</v>
      </c>
      <c r="Q9712" s="269">
        <v>-13.25</v>
      </c>
      <c r="R9712" s="269">
        <v>-13.5</v>
      </c>
      <c r="S9712" s="269">
        <v>-60.25</v>
      </c>
      <c r="T9712" s="269">
        <v>-60.5</v>
      </c>
      <c r="DO9712"/>
    </row>
    <row r="9713" spans="15:119" x14ac:dyDescent="0.25">
      <c r="O9713" s="268" t="s">
        <v>19187</v>
      </c>
      <c r="P9713" s="268" t="s">
        <v>9484</v>
      </c>
      <c r="Q9713" s="269">
        <v>-13.25</v>
      </c>
      <c r="R9713" s="269">
        <v>-13.5</v>
      </c>
      <c r="S9713" s="269">
        <v>-60</v>
      </c>
      <c r="T9713" s="269">
        <v>-60.25</v>
      </c>
      <c r="DO9713"/>
    </row>
    <row r="9714" spans="15:119" x14ac:dyDescent="0.25">
      <c r="O9714" s="268" t="s">
        <v>19188</v>
      </c>
      <c r="P9714" s="268" t="s">
        <v>9482</v>
      </c>
      <c r="Q9714" s="269">
        <v>-13.5</v>
      </c>
      <c r="R9714" s="269">
        <v>-14</v>
      </c>
      <c r="S9714" s="269">
        <v>-61</v>
      </c>
      <c r="T9714" s="269">
        <v>-61.5</v>
      </c>
      <c r="DO9714"/>
    </row>
    <row r="9715" spans="15:119" x14ac:dyDescent="0.25">
      <c r="O9715" s="268" t="s">
        <v>19189</v>
      </c>
      <c r="P9715" s="268" t="s">
        <v>9484</v>
      </c>
      <c r="Q9715" s="269">
        <v>-13.5</v>
      </c>
      <c r="R9715" s="269">
        <v>-13.75</v>
      </c>
      <c r="S9715" s="269">
        <v>-61.25</v>
      </c>
      <c r="T9715" s="269">
        <v>-61.5</v>
      </c>
      <c r="DO9715"/>
    </row>
    <row r="9716" spans="15:119" x14ac:dyDescent="0.25">
      <c r="O9716" s="268" t="s">
        <v>19190</v>
      </c>
      <c r="P9716" s="268" t="s">
        <v>9484</v>
      </c>
      <c r="Q9716" s="269">
        <v>-13.5</v>
      </c>
      <c r="R9716" s="269">
        <v>-13.75</v>
      </c>
      <c r="S9716" s="269">
        <v>-61</v>
      </c>
      <c r="T9716" s="269">
        <v>-61.25</v>
      </c>
      <c r="DO9716"/>
    </row>
    <row r="9717" spans="15:119" x14ac:dyDescent="0.25">
      <c r="O9717" s="268" t="s">
        <v>19191</v>
      </c>
      <c r="P9717" s="268" t="s">
        <v>9482</v>
      </c>
      <c r="Q9717" s="269">
        <v>-13.5</v>
      </c>
      <c r="R9717" s="269">
        <v>-14</v>
      </c>
      <c r="S9717" s="269">
        <v>-60.5</v>
      </c>
      <c r="T9717" s="269">
        <v>-61</v>
      </c>
      <c r="DO9717"/>
    </row>
    <row r="9718" spans="15:119" x14ac:dyDescent="0.25">
      <c r="O9718" s="268" t="s">
        <v>19192</v>
      </c>
      <c r="P9718" s="268" t="s">
        <v>9484</v>
      </c>
      <c r="Q9718" s="269">
        <v>-13.5</v>
      </c>
      <c r="R9718" s="269">
        <v>-13.75</v>
      </c>
      <c r="S9718" s="269">
        <v>-60.75</v>
      </c>
      <c r="T9718" s="269">
        <v>-61</v>
      </c>
      <c r="DO9718"/>
    </row>
    <row r="9719" spans="15:119" x14ac:dyDescent="0.25">
      <c r="O9719" s="268" t="s">
        <v>19193</v>
      </c>
      <c r="P9719" s="268" t="s">
        <v>9484</v>
      </c>
      <c r="Q9719" s="269">
        <v>-13.5</v>
      </c>
      <c r="R9719" s="269">
        <v>-13.75</v>
      </c>
      <c r="S9719" s="269">
        <v>-60.5</v>
      </c>
      <c r="T9719" s="269">
        <v>-60.75</v>
      </c>
      <c r="DO9719"/>
    </row>
    <row r="9720" spans="15:119" x14ac:dyDescent="0.25">
      <c r="O9720" s="268" t="s">
        <v>19194</v>
      </c>
      <c r="P9720" s="268" t="s">
        <v>9484</v>
      </c>
      <c r="Q9720" s="269">
        <v>-13.75</v>
      </c>
      <c r="R9720" s="269">
        <v>-14</v>
      </c>
      <c r="S9720" s="269">
        <v>-60.5</v>
      </c>
      <c r="T9720" s="269">
        <v>-60.75</v>
      </c>
      <c r="DO9720"/>
    </row>
    <row r="9721" spans="15:119" x14ac:dyDescent="0.25">
      <c r="O9721" s="268" t="s">
        <v>19195</v>
      </c>
      <c r="P9721" s="268" t="s">
        <v>9482</v>
      </c>
      <c r="Q9721" s="269">
        <v>-13.5</v>
      </c>
      <c r="R9721" s="269">
        <v>-14</v>
      </c>
      <c r="S9721" s="269">
        <v>-60</v>
      </c>
      <c r="T9721" s="269">
        <v>-60.5</v>
      </c>
      <c r="DO9721"/>
    </row>
    <row r="9722" spans="15:119" x14ac:dyDescent="0.25">
      <c r="O9722" s="268" t="s">
        <v>19196</v>
      </c>
      <c r="P9722" s="268" t="s">
        <v>9484</v>
      </c>
      <c r="Q9722" s="269">
        <v>-13.5</v>
      </c>
      <c r="R9722" s="269">
        <v>-13.75</v>
      </c>
      <c r="S9722" s="269">
        <v>-60.25</v>
      </c>
      <c r="T9722" s="269">
        <v>-60.5</v>
      </c>
      <c r="DO9722"/>
    </row>
    <row r="9723" spans="15:119" x14ac:dyDescent="0.25">
      <c r="O9723" s="268" t="s">
        <v>19197</v>
      </c>
      <c r="P9723" s="268" t="s">
        <v>9484</v>
      </c>
      <c r="Q9723" s="269">
        <v>-13.5</v>
      </c>
      <c r="R9723" s="269">
        <v>-13.75</v>
      </c>
      <c r="S9723" s="269">
        <v>-60</v>
      </c>
      <c r="T9723" s="269">
        <v>-60.25</v>
      </c>
      <c r="DO9723"/>
    </row>
    <row r="9724" spans="15:119" x14ac:dyDescent="0.25">
      <c r="O9724" s="268" t="s">
        <v>19198</v>
      </c>
      <c r="P9724" s="268" t="s">
        <v>9484</v>
      </c>
      <c r="Q9724" s="269">
        <v>-13.75</v>
      </c>
      <c r="R9724" s="269">
        <v>-14</v>
      </c>
      <c r="S9724" s="269">
        <v>-60.25</v>
      </c>
      <c r="T9724" s="269">
        <v>-60.5</v>
      </c>
      <c r="DO9724"/>
    </row>
    <row r="9725" spans="15:119" x14ac:dyDescent="0.25">
      <c r="O9725" s="268" t="s">
        <v>19199</v>
      </c>
      <c r="P9725" s="268" t="s">
        <v>9484</v>
      </c>
      <c r="Q9725" s="269">
        <v>-13.75</v>
      </c>
      <c r="R9725" s="269">
        <v>-14</v>
      </c>
      <c r="S9725" s="269">
        <v>-60</v>
      </c>
      <c r="T9725" s="269">
        <v>-60.25</v>
      </c>
      <c r="DO9725"/>
    </row>
    <row r="9726" spans="15:119" x14ac:dyDescent="0.25">
      <c r="O9726" s="268" t="s">
        <v>19200</v>
      </c>
      <c r="P9726" s="268" t="s">
        <v>9478</v>
      </c>
      <c r="Q9726" s="269">
        <v>-14</v>
      </c>
      <c r="R9726" s="269">
        <v>-16</v>
      </c>
      <c r="S9726" s="269">
        <v>-60</v>
      </c>
      <c r="T9726" s="269">
        <v>-63</v>
      </c>
      <c r="DO9726"/>
    </row>
    <row r="9727" spans="15:119" x14ac:dyDescent="0.25">
      <c r="O9727" s="268" t="s">
        <v>19201</v>
      </c>
      <c r="P9727" s="268" t="s">
        <v>9480</v>
      </c>
      <c r="Q9727" s="269">
        <v>-14</v>
      </c>
      <c r="R9727" s="269">
        <v>-15</v>
      </c>
      <c r="S9727" s="269">
        <v>-60</v>
      </c>
      <c r="T9727" s="269">
        <v>-61.5</v>
      </c>
      <c r="DO9727"/>
    </row>
    <row r="9728" spans="15:119" x14ac:dyDescent="0.25">
      <c r="O9728" s="268" t="s">
        <v>19202</v>
      </c>
      <c r="P9728" s="268" t="s">
        <v>9482</v>
      </c>
      <c r="Q9728" s="269">
        <v>-14</v>
      </c>
      <c r="R9728" s="269">
        <v>-14.5</v>
      </c>
      <c r="S9728" s="269">
        <v>-60</v>
      </c>
      <c r="T9728" s="269">
        <v>-60.5</v>
      </c>
      <c r="DO9728"/>
    </row>
    <row r="9729" spans="15:119" x14ac:dyDescent="0.25">
      <c r="O9729" s="268" t="s">
        <v>19203</v>
      </c>
      <c r="P9729" s="268" t="s">
        <v>9484</v>
      </c>
      <c r="Q9729" s="269">
        <v>-14</v>
      </c>
      <c r="R9729" s="269">
        <v>-14.25</v>
      </c>
      <c r="S9729" s="269">
        <v>-60.25</v>
      </c>
      <c r="T9729" s="269">
        <v>-60.5</v>
      </c>
      <c r="DO9729"/>
    </row>
    <row r="9730" spans="15:119" x14ac:dyDescent="0.25">
      <c r="O9730" s="268" t="s">
        <v>19204</v>
      </c>
      <c r="P9730" s="268" t="s">
        <v>9484</v>
      </c>
      <c r="Q9730" s="269">
        <v>-14</v>
      </c>
      <c r="R9730" s="269">
        <v>-14.25</v>
      </c>
      <c r="S9730" s="269">
        <v>-60</v>
      </c>
      <c r="T9730" s="269">
        <v>-60.25</v>
      </c>
      <c r="DO9730"/>
    </row>
    <row r="9731" spans="15:119" x14ac:dyDescent="0.25">
      <c r="O9731" s="268" t="s">
        <v>19205</v>
      </c>
      <c r="P9731" s="268" t="s">
        <v>9484</v>
      </c>
      <c r="Q9731" s="269">
        <v>-14.25</v>
      </c>
      <c r="R9731" s="269">
        <v>-14.5</v>
      </c>
      <c r="S9731" s="269">
        <v>-60.25</v>
      </c>
      <c r="T9731" s="269">
        <v>-60.5</v>
      </c>
      <c r="DO9731"/>
    </row>
    <row r="9732" spans="15:119" x14ac:dyDescent="0.25">
      <c r="O9732" s="268" t="s">
        <v>19206</v>
      </c>
      <c r="P9732" s="268" t="s">
        <v>9484</v>
      </c>
      <c r="Q9732" s="269">
        <v>-14.25</v>
      </c>
      <c r="R9732" s="269">
        <v>-14.5</v>
      </c>
      <c r="S9732" s="269">
        <v>-60</v>
      </c>
      <c r="T9732" s="269">
        <v>-60.25</v>
      </c>
      <c r="DO9732"/>
    </row>
    <row r="9733" spans="15:119" x14ac:dyDescent="0.25">
      <c r="O9733" s="268" t="s">
        <v>19207</v>
      </c>
      <c r="P9733" s="268" t="s">
        <v>9482</v>
      </c>
      <c r="Q9733" s="269">
        <v>-14.5</v>
      </c>
      <c r="R9733" s="269">
        <v>-15</v>
      </c>
      <c r="S9733" s="269">
        <v>-60</v>
      </c>
      <c r="T9733" s="269">
        <v>-60.5</v>
      </c>
      <c r="DO9733"/>
    </row>
    <row r="9734" spans="15:119" x14ac:dyDescent="0.25">
      <c r="O9734" s="268" t="s">
        <v>19208</v>
      </c>
      <c r="P9734" s="268" t="s">
        <v>9484</v>
      </c>
      <c r="Q9734" s="269">
        <v>-14.5</v>
      </c>
      <c r="R9734" s="269">
        <v>-14.75</v>
      </c>
      <c r="S9734" s="269">
        <v>-60.25</v>
      </c>
      <c r="T9734" s="269">
        <v>-60.5</v>
      </c>
      <c r="DO9734"/>
    </row>
    <row r="9735" spans="15:119" x14ac:dyDescent="0.25">
      <c r="O9735" s="268" t="s">
        <v>19209</v>
      </c>
      <c r="P9735" s="268" t="s">
        <v>9484</v>
      </c>
      <c r="Q9735" s="269">
        <v>-14.5</v>
      </c>
      <c r="R9735" s="269">
        <v>-14.75</v>
      </c>
      <c r="S9735" s="269">
        <v>-60</v>
      </c>
      <c r="T9735" s="269">
        <v>-60.25</v>
      </c>
      <c r="DO9735"/>
    </row>
    <row r="9736" spans="15:119" x14ac:dyDescent="0.25">
      <c r="O9736" s="268" t="s">
        <v>19210</v>
      </c>
      <c r="P9736" s="268" t="s">
        <v>9484</v>
      </c>
      <c r="Q9736" s="269">
        <v>-14.75</v>
      </c>
      <c r="R9736" s="269">
        <v>-15</v>
      </c>
      <c r="S9736" s="269">
        <v>-60.25</v>
      </c>
      <c r="T9736" s="269">
        <v>-60.5</v>
      </c>
      <c r="DO9736"/>
    </row>
    <row r="9737" spans="15:119" x14ac:dyDescent="0.25">
      <c r="O9737" s="268" t="s">
        <v>19211</v>
      </c>
      <c r="P9737" s="268" t="s">
        <v>9484</v>
      </c>
      <c r="Q9737" s="269">
        <v>-14.75</v>
      </c>
      <c r="R9737" s="269">
        <v>-15</v>
      </c>
      <c r="S9737" s="269">
        <v>-60</v>
      </c>
      <c r="T9737" s="269">
        <v>-60.25</v>
      </c>
      <c r="DO9737"/>
    </row>
    <row r="9738" spans="15:119" x14ac:dyDescent="0.25">
      <c r="O9738" s="268" t="s">
        <v>19212</v>
      </c>
      <c r="P9738" s="268" t="s">
        <v>9480</v>
      </c>
      <c r="Q9738" s="269">
        <v>-15</v>
      </c>
      <c r="R9738" s="269">
        <v>-16</v>
      </c>
      <c r="S9738" s="269">
        <v>-60</v>
      </c>
      <c r="T9738" s="269">
        <v>-61.5</v>
      </c>
      <c r="DO9738"/>
    </row>
    <row r="9739" spans="15:119" x14ac:dyDescent="0.25">
      <c r="O9739" s="268" t="s">
        <v>19213</v>
      </c>
      <c r="P9739" s="268" t="s">
        <v>9482</v>
      </c>
      <c r="Q9739" s="269">
        <v>-15</v>
      </c>
      <c r="R9739" s="269">
        <v>-15.5</v>
      </c>
      <c r="S9739" s="269">
        <v>-60.5</v>
      </c>
      <c r="T9739" s="269">
        <v>-61</v>
      </c>
      <c r="DO9739"/>
    </row>
    <row r="9740" spans="15:119" x14ac:dyDescent="0.25">
      <c r="O9740" s="268" t="s">
        <v>19214</v>
      </c>
      <c r="P9740" s="268" t="s">
        <v>9484</v>
      </c>
      <c r="Q9740" s="269">
        <v>-15</v>
      </c>
      <c r="R9740" s="269">
        <v>-15.25</v>
      </c>
      <c r="S9740" s="269">
        <v>-60.5</v>
      </c>
      <c r="T9740" s="269">
        <v>-60.75</v>
      </c>
      <c r="DO9740"/>
    </row>
    <row r="9741" spans="15:119" x14ac:dyDescent="0.25">
      <c r="O9741" s="268" t="s">
        <v>19215</v>
      </c>
      <c r="P9741" s="268" t="s">
        <v>9482</v>
      </c>
      <c r="Q9741" s="269">
        <v>-15</v>
      </c>
      <c r="R9741" s="269">
        <v>-15.5</v>
      </c>
      <c r="S9741" s="269">
        <v>-60</v>
      </c>
      <c r="T9741" s="269">
        <v>-60.5</v>
      </c>
      <c r="DO9741"/>
    </row>
    <row r="9742" spans="15:119" x14ac:dyDescent="0.25">
      <c r="O9742" s="268" t="s">
        <v>19216</v>
      </c>
      <c r="P9742" s="268" t="s">
        <v>9484</v>
      </c>
      <c r="Q9742" s="269">
        <v>-15</v>
      </c>
      <c r="R9742" s="269">
        <v>-15.25</v>
      </c>
      <c r="S9742" s="269">
        <v>-60.25</v>
      </c>
      <c r="T9742" s="269">
        <v>-60.5</v>
      </c>
      <c r="DO9742"/>
    </row>
    <row r="9743" spans="15:119" x14ac:dyDescent="0.25">
      <c r="O9743" s="268" t="s">
        <v>19217</v>
      </c>
      <c r="P9743" s="268" t="s">
        <v>9484</v>
      </c>
      <c r="Q9743" s="269">
        <v>-15</v>
      </c>
      <c r="R9743" s="269">
        <v>-15.25</v>
      </c>
      <c r="S9743" s="269">
        <v>-60</v>
      </c>
      <c r="T9743" s="269">
        <v>-60.25</v>
      </c>
      <c r="DO9743"/>
    </row>
    <row r="9744" spans="15:119" x14ac:dyDescent="0.25">
      <c r="O9744" s="268" t="s">
        <v>19218</v>
      </c>
      <c r="P9744" s="268" t="s">
        <v>9484</v>
      </c>
      <c r="Q9744" s="269">
        <v>-15.25</v>
      </c>
      <c r="R9744" s="269">
        <v>-15.5</v>
      </c>
      <c r="S9744" s="269">
        <v>-60.25</v>
      </c>
      <c r="T9744" s="269">
        <v>-60.5</v>
      </c>
      <c r="DO9744"/>
    </row>
    <row r="9745" spans="15:119" x14ac:dyDescent="0.25">
      <c r="O9745" s="268" t="s">
        <v>19219</v>
      </c>
      <c r="P9745" s="268" t="s">
        <v>9484</v>
      </c>
      <c r="Q9745" s="269">
        <v>-15.25</v>
      </c>
      <c r="R9745" s="269">
        <v>-15.5</v>
      </c>
      <c r="S9745" s="269">
        <v>-60</v>
      </c>
      <c r="T9745" s="269">
        <v>-60.25</v>
      </c>
      <c r="DO9745"/>
    </row>
    <row r="9746" spans="15:119" x14ac:dyDescent="0.25">
      <c r="O9746" s="268" t="s">
        <v>19220</v>
      </c>
      <c r="P9746" s="268" t="s">
        <v>9482</v>
      </c>
      <c r="Q9746" s="269">
        <v>-15.5</v>
      </c>
      <c r="R9746" s="269">
        <v>-16</v>
      </c>
      <c r="S9746" s="269">
        <v>-60</v>
      </c>
      <c r="T9746" s="269">
        <v>-60.5</v>
      </c>
      <c r="DO9746"/>
    </row>
    <row r="9747" spans="15:119" x14ac:dyDescent="0.25">
      <c r="O9747" s="268" t="s">
        <v>19221</v>
      </c>
      <c r="P9747" s="268" t="s">
        <v>9484</v>
      </c>
      <c r="Q9747" s="269">
        <v>-15.5</v>
      </c>
      <c r="R9747" s="269">
        <v>-15.75</v>
      </c>
      <c r="S9747" s="269">
        <v>-60</v>
      </c>
      <c r="T9747" s="269">
        <v>-60.25</v>
      </c>
      <c r="DO9747"/>
    </row>
    <row r="9748" spans="15:119" x14ac:dyDescent="0.25">
      <c r="O9748" s="268" t="s">
        <v>19222</v>
      </c>
      <c r="P9748" s="268" t="s">
        <v>9484</v>
      </c>
      <c r="Q9748" s="269">
        <v>-15.75</v>
      </c>
      <c r="R9748" s="269">
        <v>-16</v>
      </c>
      <c r="S9748" s="269">
        <v>-60</v>
      </c>
      <c r="T9748" s="269">
        <v>-60.25</v>
      </c>
      <c r="DO9748"/>
    </row>
    <row r="9749" spans="15:119" x14ac:dyDescent="0.25">
      <c r="O9749" s="268" t="s">
        <v>19223</v>
      </c>
      <c r="P9749" s="268" t="s">
        <v>9476</v>
      </c>
      <c r="Q9749" s="269">
        <v>-12</v>
      </c>
      <c r="R9749" s="269">
        <v>-16</v>
      </c>
      <c r="S9749" s="269">
        <v>-54</v>
      </c>
      <c r="T9749" s="269">
        <v>-60</v>
      </c>
      <c r="DO9749"/>
    </row>
    <row r="9750" spans="15:119" x14ac:dyDescent="0.25">
      <c r="O9750" s="268" t="s">
        <v>19224</v>
      </c>
      <c r="P9750" s="268" t="s">
        <v>9478</v>
      </c>
      <c r="Q9750" s="269">
        <v>-12</v>
      </c>
      <c r="R9750" s="269">
        <v>-14</v>
      </c>
      <c r="S9750" s="269">
        <v>-57</v>
      </c>
      <c r="T9750" s="269">
        <v>-60</v>
      </c>
      <c r="DO9750"/>
    </row>
    <row r="9751" spans="15:119" x14ac:dyDescent="0.25">
      <c r="O9751" s="268" t="s">
        <v>19225</v>
      </c>
      <c r="P9751" s="268" t="s">
        <v>9480</v>
      </c>
      <c r="Q9751" s="269">
        <v>-12</v>
      </c>
      <c r="R9751" s="269">
        <v>-13</v>
      </c>
      <c r="S9751" s="269">
        <v>-58.5</v>
      </c>
      <c r="T9751" s="269">
        <v>-60</v>
      </c>
      <c r="DO9751"/>
    </row>
    <row r="9752" spans="15:119" x14ac:dyDescent="0.25">
      <c r="O9752" s="268" t="s">
        <v>19226</v>
      </c>
      <c r="P9752" s="268" t="s">
        <v>9482</v>
      </c>
      <c r="Q9752" s="269">
        <v>-12</v>
      </c>
      <c r="R9752" s="269">
        <v>-12.5</v>
      </c>
      <c r="S9752" s="269">
        <v>-59.5</v>
      </c>
      <c r="T9752" s="269">
        <v>-60</v>
      </c>
      <c r="DO9752"/>
    </row>
    <row r="9753" spans="15:119" x14ac:dyDescent="0.25">
      <c r="O9753" s="268" t="s">
        <v>19227</v>
      </c>
      <c r="P9753" s="268" t="s">
        <v>9484</v>
      </c>
      <c r="Q9753" s="269">
        <v>-12</v>
      </c>
      <c r="R9753" s="269">
        <v>-12.25</v>
      </c>
      <c r="S9753" s="269">
        <v>-59.75</v>
      </c>
      <c r="T9753" s="269">
        <v>-60</v>
      </c>
      <c r="DO9753"/>
    </row>
    <row r="9754" spans="15:119" x14ac:dyDescent="0.25">
      <c r="O9754" s="268" t="s">
        <v>19228</v>
      </c>
      <c r="P9754" s="268" t="s">
        <v>9484</v>
      </c>
      <c r="Q9754" s="269">
        <v>-12</v>
      </c>
      <c r="R9754" s="269">
        <v>-12.25</v>
      </c>
      <c r="S9754" s="269">
        <v>-59.5</v>
      </c>
      <c r="T9754" s="269">
        <v>-59.75</v>
      </c>
      <c r="DO9754"/>
    </row>
    <row r="9755" spans="15:119" x14ac:dyDescent="0.25">
      <c r="O9755" s="268" t="s">
        <v>19229</v>
      </c>
      <c r="P9755" s="268" t="s">
        <v>9484</v>
      </c>
      <c r="Q9755" s="269">
        <v>-12.25</v>
      </c>
      <c r="R9755" s="269">
        <v>-12.5</v>
      </c>
      <c r="S9755" s="269">
        <v>-59.75</v>
      </c>
      <c r="T9755" s="269">
        <v>-60</v>
      </c>
      <c r="DO9755"/>
    </row>
    <row r="9756" spans="15:119" x14ac:dyDescent="0.25">
      <c r="O9756" s="268" t="s">
        <v>19230</v>
      </c>
      <c r="P9756" s="268" t="s">
        <v>9484</v>
      </c>
      <c r="Q9756" s="269">
        <v>-12.25</v>
      </c>
      <c r="R9756" s="269">
        <v>-12.5</v>
      </c>
      <c r="S9756" s="269">
        <v>-59.5</v>
      </c>
      <c r="T9756" s="269">
        <v>-59.75</v>
      </c>
      <c r="DO9756"/>
    </row>
    <row r="9757" spans="15:119" x14ac:dyDescent="0.25">
      <c r="O9757" s="268" t="s">
        <v>19231</v>
      </c>
      <c r="P9757" s="268" t="s">
        <v>9482</v>
      </c>
      <c r="Q9757" s="269">
        <v>-12</v>
      </c>
      <c r="R9757" s="269">
        <v>-12.5</v>
      </c>
      <c r="S9757" s="269">
        <v>-59</v>
      </c>
      <c r="T9757" s="269">
        <v>-59.5</v>
      </c>
      <c r="DO9757"/>
    </row>
    <row r="9758" spans="15:119" x14ac:dyDescent="0.25">
      <c r="O9758" s="268" t="s">
        <v>19232</v>
      </c>
      <c r="P9758" s="268" t="s">
        <v>9484</v>
      </c>
      <c r="Q9758" s="269">
        <v>-12</v>
      </c>
      <c r="R9758" s="269">
        <v>-12.25</v>
      </c>
      <c r="S9758" s="269">
        <v>-59.25</v>
      </c>
      <c r="T9758" s="269">
        <v>-59.5</v>
      </c>
      <c r="DO9758"/>
    </row>
    <row r="9759" spans="15:119" x14ac:dyDescent="0.25">
      <c r="O9759" s="268" t="s">
        <v>19233</v>
      </c>
      <c r="P9759" s="268" t="s">
        <v>9484</v>
      </c>
      <c r="Q9759" s="269">
        <v>-12</v>
      </c>
      <c r="R9759" s="269">
        <v>-12.25</v>
      </c>
      <c r="S9759" s="269">
        <v>-59</v>
      </c>
      <c r="T9759" s="269">
        <v>-59.25</v>
      </c>
      <c r="DO9759"/>
    </row>
    <row r="9760" spans="15:119" x14ac:dyDescent="0.25">
      <c r="O9760" s="268" t="s">
        <v>19234</v>
      </c>
      <c r="P9760" s="268" t="s">
        <v>9484</v>
      </c>
      <c r="Q9760" s="269">
        <v>-12.25</v>
      </c>
      <c r="R9760" s="269">
        <v>-12.5</v>
      </c>
      <c r="S9760" s="269">
        <v>-59.25</v>
      </c>
      <c r="T9760" s="269">
        <v>-59.5</v>
      </c>
      <c r="DO9760"/>
    </row>
    <row r="9761" spans="15:119" x14ac:dyDescent="0.25">
      <c r="O9761" s="268" t="s">
        <v>19235</v>
      </c>
      <c r="P9761" s="268" t="s">
        <v>9484</v>
      </c>
      <c r="Q9761" s="269">
        <v>-12.25</v>
      </c>
      <c r="R9761" s="269">
        <v>-12.5</v>
      </c>
      <c r="S9761" s="269">
        <v>-59</v>
      </c>
      <c r="T9761" s="269">
        <v>-59.25</v>
      </c>
      <c r="DO9761"/>
    </row>
    <row r="9762" spans="15:119" x14ac:dyDescent="0.25">
      <c r="O9762" s="268" t="s">
        <v>19236</v>
      </c>
      <c r="P9762" s="268" t="s">
        <v>9482</v>
      </c>
      <c r="Q9762" s="269">
        <v>-12</v>
      </c>
      <c r="R9762" s="269">
        <v>-12.5</v>
      </c>
      <c r="S9762" s="269">
        <v>-58.5</v>
      </c>
      <c r="T9762" s="269">
        <v>-59</v>
      </c>
      <c r="DO9762"/>
    </row>
    <row r="9763" spans="15:119" x14ac:dyDescent="0.25">
      <c r="O9763" s="268" t="s">
        <v>19237</v>
      </c>
      <c r="P9763" s="268" t="s">
        <v>9484</v>
      </c>
      <c r="Q9763" s="269">
        <v>-12</v>
      </c>
      <c r="R9763" s="269">
        <v>-12.25</v>
      </c>
      <c r="S9763" s="269">
        <v>-58.75</v>
      </c>
      <c r="T9763" s="269">
        <v>-59</v>
      </c>
      <c r="DO9763"/>
    </row>
    <row r="9764" spans="15:119" x14ac:dyDescent="0.25">
      <c r="O9764" s="268" t="s">
        <v>19238</v>
      </c>
      <c r="P9764" s="268" t="s">
        <v>9484</v>
      </c>
      <c r="Q9764" s="269">
        <v>-12</v>
      </c>
      <c r="R9764" s="269">
        <v>-12.25</v>
      </c>
      <c r="S9764" s="269">
        <v>-58.5</v>
      </c>
      <c r="T9764" s="269">
        <v>-58.75</v>
      </c>
      <c r="DO9764"/>
    </row>
    <row r="9765" spans="15:119" x14ac:dyDescent="0.25">
      <c r="O9765" s="268" t="s">
        <v>19239</v>
      </c>
      <c r="P9765" s="268" t="s">
        <v>9484</v>
      </c>
      <c r="Q9765" s="269">
        <v>-12.25</v>
      </c>
      <c r="R9765" s="269">
        <v>-12.5</v>
      </c>
      <c r="S9765" s="269">
        <v>-58.75</v>
      </c>
      <c r="T9765" s="269">
        <v>-59</v>
      </c>
      <c r="DO9765"/>
    </row>
    <row r="9766" spans="15:119" x14ac:dyDescent="0.25">
      <c r="O9766" s="268" t="s">
        <v>19240</v>
      </c>
      <c r="P9766" s="268" t="s">
        <v>9484</v>
      </c>
      <c r="Q9766" s="269">
        <v>-12.25</v>
      </c>
      <c r="R9766" s="269">
        <v>-12.5</v>
      </c>
      <c r="S9766" s="269">
        <v>-58.5</v>
      </c>
      <c r="T9766" s="269">
        <v>-58.75</v>
      </c>
      <c r="DO9766"/>
    </row>
    <row r="9767" spans="15:119" x14ac:dyDescent="0.25">
      <c r="O9767" s="268" t="s">
        <v>19241</v>
      </c>
      <c r="P9767" s="268" t="s">
        <v>9482</v>
      </c>
      <c r="Q9767" s="269">
        <v>-12.5</v>
      </c>
      <c r="R9767" s="269">
        <v>-13</v>
      </c>
      <c r="S9767" s="269">
        <v>-59.5</v>
      </c>
      <c r="T9767" s="269">
        <v>-60</v>
      </c>
      <c r="DO9767"/>
    </row>
    <row r="9768" spans="15:119" x14ac:dyDescent="0.25">
      <c r="O9768" s="268" t="s">
        <v>19242</v>
      </c>
      <c r="P9768" s="268" t="s">
        <v>9484</v>
      </c>
      <c r="Q9768" s="269">
        <v>-12.5</v>
      </c>
      <c r="R9768" s="269">
        <v>-12.75</v>
      </c>
      <c r="S9768" s="269">
        <v>-59.75</v>
      </c>
      <c r="T9768" s="269">
        <v>-60</v>
      </c>
      <c r="DO9768"/>
    </row>
    <row r="9769" spans="15:119" x14ac:dyDescent="0.25">
      <c r="O9769" s="268" t="s">
        <v>19243</v>
      </c>
      <c r="P9769" s="268" t="s">
        <v>9484</v>
      </c>
      <c r="Q9769" s="269">
        <v>-12.5</v>
      </c>
      <c r="R9769" s="269">
        <v>-12.75</v>
      </c>
      <c r="S9769" s="269">
        <v>-59.5</v>
      </c>
      <c r="T9769" s="269">
        <v>-59.75</v>
      </c>
      <c r="DO9769"/>
    </row>
    <row r="9770" spans="15:119" x14ac:dyDescent="0.25">
      <c r="O9770" s="268" t="s">
        <v>19244</v>
      </c>
      <c r="P9770" s="268" t="s">
        <v>9484</v>
      </c>
      <c r="Q9770" s="269">
        <v>-12.75</v>
      </c>
      <c r="R9770" s="269">
        <v>-13</v>
      </c>
      <c r="S9770" s="269">
        <v>-59.75</v>
      </c>
      <c r="T9770" s="269">
        <v>-60</v>
      </c>
      <c r="DO9770"/>
    </row>
    <row r="9771" spans="15:119" x14ac:dyDescent="0.25">
      <c r="O9771" s="268" t="s">
        <v>19245</v>
      </c>
      <c r="P9771" s="268" t="s">
        <v>9484</v>
      </c>
      <c r="Q9771" s="269">
        <v>-12.75</v>
      </c>
      <c r="R9771" s="269">
        <v>-13</v>
      </c>
      <c r="S9771" s="269">
        <v>-59.5</v>
      </c>
      <c r="T9771" s="269">
        <v>-59.75</v>
      </c>
      <c r="DO9771"/>
    </row>
    <row r="9772" spans="15:119" x14ac:dyDescent="0.25">
      <c r="O9772" s="268" t="s">
        <v>19246</v>
      </c>
      <c r="P9772" s="268" t="s">
        <v>9482</v>
      </c>
      <c r="Q9772" s="269">
        <v>-12.5</v>
      </c>
      <c r="R9772" s="269">
        <v>-13</v>
      </c>
      <c r="S9772" s="269">
        <v>-59</v>
      </c>
      <c r="T9772" s="269">
        <v>-59.5</v>
      </c>
      <c r="DO9772"/>
    </row>
    <row r="9773" spans="15:119" x14ac:dyDescent="0.25">
      <c r="O9773" s="268" t="s">
        <v>19247</v>
      </c>
      <c r="P9773" s="268" t="s">
        <v>9484</v>
      </c>
      <c r="Q9773" s="269">
        <v>-12.5</v>
      </c>
      <c r="R9773" s="269">
        <v>-12.75</v>
      </c>
      <c r="S9773" s="269">
        <v>-59.25</v>
      </c>
      <c r="T9773" s="269">
        <v>-59.5</v>
      </c>
      <c r="DO9773"/>
    </row>
    <row r="9774" spans="15:119" x14ac:dyDescent="0.25">
      <c r="O9774" s="268" t="s">
        <v>19248</v>
      </c>
      <c r="P9774" s="268" t="s">
        <v>9484</v>
      </c>
      <c r="Q9774" s="269">
        <v>-12.5</v>
      </c>
      <c r="R9774" s="269">
        <v>-12.75</v>
      </c>
      <c r="S9774" s="269">
        <v>-59</v>
      </c>
      <c r="T9774" s="269">
        <v>-59.25</v>
      </c>
      <c r="DO9774"/>
    </row>
    <row r="9775" spans="15:119" x14ac:dyDescent="0.25">
      <c r="O9775" s="268" t="s">
        <v>19249</v>
      </c>
      <c r="P9775" s="268" t="s">
        <v>9484</v>
      </c>
      <c r="Q9775" s="269">
        <v>-12.75</v>
      </c>
      <c r="R9775" s="269">
        <v>-13</v>
      </c>
      <c r="S9775" s="269">
        <v>-59.25</v>
      </c>
      <c r="T9775" s="269">
        <v>-59.5</v>
      </c>
      <c r="DO9775"/>
    </row>
    <row r="9776" spans="15:119" x14ac:dyDescent="0.25">
      <c r="O9776" s="268" t="s">
        <v>19250</v>
      </c>
      <c r="P9776" s="268" t="s">
        <v>9484</v>
      </c>
      <c r="Q9776" s="269">
        <v>-12.75</v>
      </c>
      <c r="R9776" s="269">
        <v>-13</v>
      </c>
      <c r="S9776" s="269">
        <v>-59</v>
      </c>
      <c r="T9776" s="269">
        <v>-59.25</v>
      </c>
      <c r="DO9776"/>
    </row>
    <row r="9777" spans="15:119" x14ac:dyDescent="0.25">
      <c r="O9777" s="268" t="s">
        <v>19251</v>
      </c>
      <c r="P9777" s="268" t="s">
        <v>9482</v>
      </c>
      <c r="Q9777" s="269">
        <v>-12.5</v>
      </c>
      <c r="R9777" s="269">
        <v>-13</v>
      </c>
      <c r="S9777" s="269">
        <v>-58.5</v>
      </c>
      <c r="T9777" s="269">
        <v>-59</v>
      </c>
      <c r="DO9777"/>
    </row>
    <row r="9778" spans="15:119" x14ac:dyDescent="0.25">
      <c r="O9778" s="268" t="s">
        <v>19252</v>
      </c>
      <c r="P9778" s="268" t="s">
        <v>9484</v>
      </c>
      <c r="Q9778" s="269">
        <v>-12.5</v>
      </c>
      <c r="R9778" s="269">
        <v>-12.75</v>
      </c>
      <c r="S9778" s="269">
        <v>-58.75</v>
      </c>
      <c r="T9778" s="269">
        <v>-59</v>
      </c>
      <c r="DO9778"/>
    </row>
    <row r="9779" spans="15:119" x14ac:dyDescent="0.25">
      <c r="O9779" s="268" t="s">
        <v>19253</v>
      </c>
      <c r="P9779" s="268" t="s">
        <v>9484</v>
      </c>
      <c r="Q9779" s="269">
        <v>-12.5</v>
      </c>
      <c r="R9779" s="269">
        <v>-12.75</v>
      </c>
      <c r="S9779" s="269">
        <v>-58.5</v>
      </c>
      <c r="T9779" s="269">
        <v>-58.75</v>
      </c>
      <c r="DO9779"/>
    </row>
    <row r="9780" spans="15:119" x14ac:dyDescent="0.25">
      <c r="O9780" s="268" t="s">
        <v>19254</v>
      </c>
      <c r="P9780" s="268" t="s">
        <v>9484</v>
      </c>
      <c r="Q9780" s="269">
        <v>-12.75</v>
      </c>
      <c r="R9780" s="269">
        <v>-13</v>
      </c>
      <c r="S9780" s="269">
        <v>-58.75</v>
      </c>
      <c r="T9780" s="269">
        <v>-59</v>
      </c>
      <c r="DO9780"/>
    </row>
    <row r="9781" spans="15:119" x14ac:dyDescent="0.25">
      <c r="O9781" s="268" t="s">
        <v>19255</v>
      </c>
      <c r="P9781" s="268" t="s">
        <v>9484</v>
      </c>
      <c r="Q9781" s="269">
        <v>-12.75</v>
      </c>
      <c r="R9781" s="269">
        <v>-13</v>
      </c>
      <c r="S9781" s="269">
        <v>-58.5</v>
      </c>
      <c r="T9781" s="269">
        <v>-58.75</v>
      </c>
      <c r="DO9781"/>
    </row>
    <row r="9782" spans="15:119" x14ac:dyDescent="0.25">
      <c r="O9782" s="268" t="s">
        <v>19256</v>
      </c>
      <c r="P9782" s="268" t="s">
        <v>9480</v>
      </c>
      <c r="Q9782" s="269">
        <v>-12</v>
      </c>
      <c r="R9782" s="269">
        <v>-13</v>
      </c>
      <c r="S9782" s="269">
        <v>-57</v>
      </c>
      <c r="T9782" s="269">
        <v>-58.5</v>
      </c>
      <c r="DO9782"/>
    </row>
    <row r="9783" spans="15:119" x14ac:dyDescent="0.25">
      <c r="O9783" s="268" t="s">
        <v>19257</v>
      </c>
      <c r="P9783" s="268" t="s">
        <v>9482</v>
      </c>
      <c r="Q9783" s="269">
        <v>-12</v>
      </c>
      <c r="R9783" s="269">
        <v>-12.5</v>
      </c>
      <c r="S9783" s="269">
        <v>-58</v>
      </c>
      <c r="T9783" s="269">
        <v>-58.5</v>
      </c>
      <c r="DO9783"/>
    </row>
    <row r="9784" spans="15:119" x14ac:dyDescent="0.25">
      <c r="O9784" s="268" t="s">
        <v>19258</v>
      </c>
      <c r="P9784" s="268" t="s">
        <v>9484</v>
      </c>
      <c r="Q9784" s="269">
        <v>-12</v>
      </c>
      <c r="R9784" s="269">
        <v>-12.25</v>
      </c>
      <c r="S9784" s="269">
        <v>-58.25</v>
      </c>
      <c r="T9784" s="269">
        <v>-58.5</v>
      </c>
      <c r="DO9784"/>
    </row>
    <row r="9785" spans="15:119" x14ac:dyDescent="0.25">
      <c r="O9785" s="268" t="s">
        <v>19259</v>
      </c>
      <c r="P9785" s="268" t="s">
        <v>9484</v>
      </c>
      <c r="Q9785" s="269">
        <v>-12</v>
      </c>
      <c r="R9785" s="269">
        <v>-12.25</v>
      </c>
      <c r="S9785" s="269">
        <v>-58</v>
      </c>
      <c r="T9785" s="269">
        <v>-58.25</v>
      </c>
      <c r="DO9785"/>
    </row>
    <row r="9786" spans="15:119" x14ac:dyDescent="0.25">
      <c r="O9786" s="268" t="s">
        <v>19260</v>
      </c>
      <c r="P9786" s="268" t="s">
        <v>9484</v>
      </c>
      <c r="Q9786" s="269">
        <v>-12.25</v>
      </c>
      <c r="R9786" s="269">
        <v>-12.5</v>
      </c>
      <c r="S9786" s="269">
        <v>-58.25</v>
      </c>
      <c r="T9786" s="269">
        <v>-58.5</v>
      </c>
      <c r="DO9786"/>
    </row>
    <row r="9787" spans="15:119" x14ac:dyDescent="0.25">
      <c r="O9787" s="268" t="s">
        <v>19261</v>
      </c>
      <c r="P9787" s="268" t="s">
        <v>9484</v>
      </c>
      <c r="Q9787" s="269">
        <v>-12.25</v>
      </c>
      <c r="R9787" s="269">
        <v>-12.5</v>
      </c>
      <c r="S9787" s="269">
        <v>-58</v>
      </c>
      <c r="T9787" s="269">
        <v>-58.25</v>
      </c>
      <c r="DO9787"/>
    </row>
    <row r="9788" spans="15:119" x14ac:dyDescent="0.25">
      <c r="O9788" s="268" t="s">
        <v>19262</v>
      </c>
      <c r="P9788" s="268" t="s">
        <v>9482</v>
      </c>
      <c r="Q9788" s="269">
        <v>-12</v>
      </c>
      <c r="R9788" s="269">
        <v>-12.5</v>
      </c>
      <c r="S9788" s="269">
        <v>-57.5</v>
      </c>
      <c r="T9788" s="269">
        <v>-58</v>
      </c>
      <c r="DO9788"/>
    </row>
    <row r="9789" spans="15:119" x14ac:dyDescent="0.25">
      <c r="O9789" s="268" t="s">
        <v>19263</v>
      </c>
      <c r="P9789" s="268" t="s">
        <v>9484</v>
      </c>
      <c r="Q9789" s="269">
        <v>-12</v>
      </c>
      <c r="R9789" s="269">
        <v>-12.25</v>
      </c>
      <c r="S9789" s="269">
        <v>-57.75</v>
      </c>
      <c r="T9789" s="269">
        <v>-58</v>
      </c>
      <c r="DO9789"/>
    </row>
    <row r="9790" spans="15:119" x14ac:dyDescent="0.25">
      <c r="O9790" s="268" t="s">
        <v>19264</v>
      </c>
      <c r="P9790" s="268" t="s">
        <v>9484</v>
      </c>
      <c r="Q9790" s="269">
        <v>-12</v>
      </c>
      <c r="R9790" s="269">
        <v>-12.25</v>
      </c>
      <c r="S9790" s="269">
        <v>-57.5</v>
      </c>
      <c r="T9790" s="269">
        <v>-57.75</v>
      </c>
      <c r="DO9790"/>
    </row>
    <row r="9791" spans="15:119" x14ac:dyDescent="0.25">
      <c r="O9791" s="268" t="s">
        <v>19265</v>
      </c>
      <c r="P9791" s="268" t="s">
        <v>9484</v>
      </c>
      <c r="Q9791" s="269">
        <v>-12.25</v>
      </c>
      <c r="R9791" s="269">
        <v>-12.5</v>
      </c>
      <c r="S9791" s="269">
        <v>-57.75</v>
      </c>
      <c r="T9791" s="269">
        <v>-58</v>
      </c>
      <c r="DO9791"/>
    </row>
    <row r="9792" spans="15:119" x14ac:dyDescent="0.25">
      <c r="O9792" s="268" t="s">
        <v>19266</v>
      </c>
      <c r="P9792" s="268" t="s">
        <v>9484</v>
      </c>
      <c r="Q9792" s="269">
        <v>-12.25</v>
      </c>
      <c r="R9792" s="269">
        <v>-12.5</v>
      </c>
      <c r="S9792" s="269">
        <v>-57.5</v>
      </c>
      <c r="T9792" s="269">
        <v>-57.75</v>
      </c>
      <c r="DO9792"/>
    </row>
    <row r="9793" spans="15:119" x14ac:dyDescent="0.25">
      <c r="O9793" s="268" t="s">
        <v>19267</v>
      </c>
      <c r="P9793" s="268" t="s">
        <v>9482</v>
      </c>
      <c r="Q9793" s="269">
        <v>-12</v>
      </c>
      <c r="R9793" s="269">
        <v>-12.5</v>
      </c>
      <c r="S9793" s="269">
        <v>-57</v>
      </c>
      <c r="T9793" s="269">
        <v>-57.5</v>
      </c>
      <c r="DO9793"/>
    </row>
    <row r="9794" spans="15:119" x14ac:dyDescent="0.25">
      <c r="O9794" s="268" t="s">
        <v>19268</v>
      </c>
      <c r="P9794" s="268" t="s">
        <v>9484</v>
      </c>
      <c r="Q9794" s="269">
        <v>-12</v>
      </c>
      <c r="R9794" s="269">
        <v>-12.25</v>
      </c>
      <c r="S9794" s="269">
        <v>-57.25</v>
      </c>
      <c r="T9794" s="269">
        <v>-57.5</v>
      </c>
      <c r="DO9794"/>
    </row>
    <row r="9795" spans="15:119" x14ac:dyDescent="0.25">
      <c r="O9795" s="268" t="s">
        <v>19269</v>
      </c>
      <c r="P9795" s="268" t="s">
        <v>9484</v>
      </c>
      <c r="Q9795" s="269">
        <v>-12</v>
      </c>
      <c r="R9795" s="269">
        <v>-12.25</v>
      </c>
      <c r="S9795" s="269">
        <v>-57</v>
      </c>
      <c r="T9795" s="269">
        <v>-57.25</v>
      </c>
      <c r="DO9795"/>
    </row>
    <row r="9796" spans="15:119" x14ac:dyDescent="0.25">
      <c r="O9796" s="268" t="s">
        <v>19270</v>
      </c>
      <c r="P9796" s="268" t="s">
        <v>9484</v>
      </c>
      <c r="Q9796" s="269">
        <v>-12.25</v>
      </c>
      <c r="R9796" s="269">
        <v>-12.5</v>
      </c>
      <c r="S9796" s="269">
        <v>-57.25</v>
      </c>
      <c r="T9796" s="269">
        <v>-57.5</v>
      </c>
      <c r="DO9796"/>
    </row>
    <row r="9797" spans="15:119" x14ac:dyDescent="0.25">
      <c r="O9797" s="268" t="s">
        <v>19271</v>
      </c>
      <c r="P9797" s="268" t="s">
        <v>9484</v>
      </c>
      <c r="Q9797" s="269">
        <v>-12.25</v>
      </c>
      <c r="R9797" s="269">
        <v>-12.5</v>
      </c>
      <c r="S9797" s="269">
        <v>-57</v>
      </c>
      <c r="T9797" s="269">
        <v>-57.25</v>
      </c>
      <c r="DO9797"/>
    </row>
    <row r="9798" spans="15:119" x14ac:dyDescent="0.25">
      <c r="O9798" s="268" t="s">
        <v>19272</v>
      </c>
      <c r="P9798" s="268" t="s">
        <v>9482</v>
      </c>
      <c r="Q9798" s="269">
        <v>-12.5</v>
      </c>
      <c r="R9798" s="269">
        <v>-13</v>
      </c>
      <c r="S9798" s="269">
        <v>-58</v>
      </c>
      <c r="T9798" s="269">
        <v>-58.5</v>
      </c>
      <c r="DO9798"/>
    </row>
    <row r="9799" spans="15:119" x14ac:dyDescent="0.25">
      <c r="O9799" s="268" t="s">
        <v>19273</v>
      </c>
      <c r="P9799" s="268" t="s">
        <v>9484</v>
      </c>
      <c r="Q9799" s="269">
        <v>-12.5</v>
      </c>
      <c r="R9799" s="269">
        <v>-12.75</v>
      </c>
      <c r="S9799" s="269">
        <v>-58.25</v>
      </c>
      <c r="T9799" s="269">
        <v>-58.5</v>
      </c>
      <c r="DO9799"/>
    </row>
    <row r="9800" spans="15:119" x14ac:dyDescent="0.25">
      <c r="O9800" s="268" t="s">
        <v>19274</v>
      </c>
      <c r="P9800" s="268" t="s">
        <v>9484</v>
      </c>
      <c r="Q9800" s="269">
        <v>-12.5</v>
      </c>
      <c r="R9800" s="269">
        <v>-12.75</v>
      </c>
      <c r="S9800" s="269">
        <v>-58</v>
      </c>
      <c r="T9800" s="269">
        <v>-58.25</v>
      </c>
      <c r="DO9800"/>
    </row>
    <row r="9801" spans="15:119" x14ac:dyDescent="0.25">
      <c r="O9801" s="268" t="s">
        <v>19275</v>
      </c>
      <c r="P9801" s="268" t="s">
        <v>9484</v>
      </c>
      <c r="Q9801" s="269">
        <v>-12.75</v>
      </c>
      <c r="R9801" s="269">
        <v>-13</v>
      </c>
      <c r="S9801" s="269">
        <v>-58.25</v>
      </c>
      <c r="T9801" s="269">
        <v>-58.5</v>
      </c>
      <c r="DO9801"/>
    </row>
    <row r="9802" spans="15:119" x14ac:dyDescent="0.25">
      <c r="O9802" s="268" t="s">
        <v>19276</v>
      </c>
      <c r="P9802" s="268" t="s">
        <v>9484</v>
      </c>
      <c r="Q9802" s="269">
        <v>-12.75</v>
      </c>
      <c r="R9802" s="269">
        <v>-13</v>
      </c>
      <c r="S9802" s="269">
        <v>-58</v>
      </c>
      <c r="T9802" s="269">
        <v>-58.25</v>
      </c>
      <c r="DO9802"/>
    </row>
    <row r="9803" spans="15:119" x14ac:dyDescent="0.25">
      <c r="O9803" s="268" t="s">
        <v>19277</v>
      </c>
      <c r="P9803" s="268" t="s">
        <v>9482</v>
      </c>
      <c r="Q9803" s="269">
        <v>-12.5</v>
      </c>
      <c r="R9803" s="269">
        <v>-13</v>
      </c>
      <c r="S9803" s="269">
        <v>-57.5</v>
      </c>
      <c r="T9803" s="269">
        <v>-58</v>
      </c>
      <c r="DO9803"/>
    </row>
    <row r="9804" spans="15:119" x14ac:dyDescent="0.25">
      <c r="O9804" s="268" t="s">
        <v>19278</v>
      </c>
      <c r="P9804" s="268" t="s">
        <v>9484</v>
      </c>
      <c r="Q9804" s="269">
        <v>-12.5</v>
      </c>
      <c r="R9804" s="269">
        <v>-12.75</v>
      </c>
      <c r="S9804" s="269">
        <v>-57.75</v>
      </c>
      <c r="T9804" s="269">
        <v>-58</v>
      </c>
      <c r="DO9804"/>
    </row>
    <row r="9805" spans="15:119" x14ac:dyDescent="0.25">
      <c r="O9805" s="268" t="s">
        <v>19279</v>
      </c>
      <c r="P9805" s="268" t="s">
        <v>9484</v>
      </c>
      <c r="Q9805" s="269">
        <v>-12.5</v>
      </c>
      <c r="R9805" s="269">
        <v>-12.75</v>
      </c>
      <c r="S9805" s="269">
        <v>-57.5</v>
      </c>
      <c r="T9805" s="269">
        <v>-57.75</v>
      </c>
      <c r="DO9805"/>
    </row>
    <row r="9806" spans="15:119" x14ac:dyDescent="0.25">
      <c r="O9806" s="268" t="s">
        <v>19280</v>
      </c>
      <c r="P9806" s="268" t="s">
        <v>9484</v>
      </c>
      <c r="Q9806" s="269">
        <v>-12.75</v>
      </c>
      <c r="R9806" s="269">
        <v>-13</v>
      </c>
      <c r="S9806" s="269">
        <v>-57.75</v>
      </c>
      <c r="T9806" s="269">
        <v>-58</v>
      </c>
      <c r="DO9806"/>
    </row>
    <row r="9807" spans="15:119" x14ac:dyDescent="0.25">
      <c r="O9807" s="268" t="s">
        <v>19281</v>
      </c>
      <c r="P9807" s="268" t="s">
        <v>9484</v>
      </c>
      <c r="Q9807" s="269">
        <v>-12.75</v>
      </c>
      <c r="R9807" s="269">
        <v>-13</v>
      </c>
      <c r="S9807" s="269">
        <v>-57.5</v>
      </c>
      <c r="T9807" s="269">
        <v>-57.75</v>
      </c>
      <c r="DO9807"/>
    </row>
    <row r="9808" spans="15:119" x14ac:dyDescent="0.25">
      <c r="O9808" s="268" t="s">
        <v>19282</v>
      </c>
      <c r="P9808" s="268" t="s">
        <v>9482</v>
      </c>
      <c r="Q9808" s="269">
        <v>-12.5</v>
      </c>
      <c r="R9808" s="269">
        <v>-13</v>
      </c>
      <c r="S9808" s="269">
        <v>-57</v>
      </c>
      <c r="T9808" s="269">
        <v>-57.5</v>
      </c>
      <c r="DO9808"/>
    </row>
    <row r="9809" spans="15:119" x14ac:dyDescent="0.25">
      <c r="O9809" s="268" t="s">
        <v>19283</v>
      </c>
      <c r="P9809" s="268" t="s">
        <v>9484</v>
      </c>
      <c r="Q9809" s="269">
        <v>-12.5</v>
      </c>
      <c r="R9809" s="269">
        <v>-12.75</v>
      </c>
      <c r="S9809" s="269">
        <v>-57.25</v>
      </c>
      <c r="T9809" s="269">
        <v>-57.5</v>
      </c>
      <c r="DO9809"/>
    </row>
    <row r="9810" spans="15:119" x14ac:dyDescent="0.25">
      <c r="O9810" s="268" t="s">
        <v>19284</v>
      </c>
      <c r="P9810" s="268" t="s">
        <v>9484</v>
      </c>
      <c r="Q9810" s="269">
        <v>-12.5</v>
      </c>
      <c r="R9810" s="269">
        <v>-12.75</v>
      </c>
      <c r="S9810" s="269">
        <v>-57</v>
      </c>
      <c r="T9810" s="269">
        <v>-57.25</v>
      </c>
      <c r="DO9810"/>
    </row>
    <row r="9811" spans="15:119" x14ac:dyDescent="0.25">
      <c r="O9811" s="268" t="s">
        <v>19285</v>
      </c>
      <c r="P9811" s="268" t="s">
        <v>9484</v>
      </c>
      <c r="Q9811" s="269">
        <v>-12.75</v>
      </c>
      <c r="R9811" s="269">
        <v>-13</v>
      </c>
      <c r="S9811" s="269">
        <v>-57.25</v>
      </c>
      <c r="T9811" s="269">
        <v>-57.5</v>
      </c>
      <c r="DO9811"/>
    </row>
    <row r="9812" spans="15:119" x14ac:dyDescent="0.25">
      <c r="O9812" s="268" t="s">
        <v>19286</v>
      </c>
      <c r="P9812" s="268" t="s">
        <v>9484</v>
      </c>
      <c r="Q9812" s="269">
        <v>-12.75</v>
      </c>
      <c r="R9812" s="269">
        <v>-13</v>
      </c>
      <c r="S9812" s="269">
        <v>-57</v>
      </c>
      <c r="T9812" s="269">
        <v>-57.25</v>
      </c>
      <c r="DO9812"/>
    </row>
    <row r="9813" spans="15:119" x14ac:dyDescent="0.25">
      <c r="O9813" s="268" t="s">
        <v>19287</v>
      </c>
      <c r="P9813" s="268" t="s">
        <v>9480</v>
      </c>
      <c r="Q9813" s="269">
        <v>-13</v>
      </c>
      <c r="R9813" s="269">
        <v>-14</v>
      </c>
      <c r="S9813" s="269">
        <v>-58.5</v>
      </c>
      <c r="T9813" s="269">
        <v>-60</v>
      </c>
      <c r="DO9813"/>
    </row>
    <row r="9814" spans="15:119" x14ac:dyDescent="0.25">
      <c r="O9814" s="268" t="s">
        <v>19288</v>
      </c>
      <c r="P9814" s="268" t="s">
        <v>9482</v>
      </c>
      <c r="Q9814" s="269">
        <v>-13</v>
      </c>
      <c r="R9814" s="269">
        <v>-13.5</v>
      </c>
      <c r="S9814" s="269">
        <v>-59.5</v>
      </c>
      <c r="T9814" s="269">
        <v>-60</v>
      </c>
      <c r="DO9814"/>
    </row>
    <row r="9815" spans="15:119" x14ac:dyDescent="0.25">
      <c r="O9815" s="268" t="s">
        <v>19289</v>
      </c>
      <c r="P9815" s="268" t="s">
        <v>9484</v>
      </c>
      <c r="Q9815" s="269">
        <v>-13</v>
      </c>
      <c r="R9815" s="269">
        <v>-13.25</v>
      </c>
      <c r="S9815" s="269">
        <v>-59.75</v>
      </c>
      <c r="T9815" s="269">
        <v>-60</v>
      </c>
      <c r="DO9815"/>
    </row>
    <row r="9816" spans="15:119" x14ac:dyDescent="0.25">
      <c r="O9816" s="268" t="s">
        <v>19290</v>
      </c>
      <c r="P9816" s="268" t="s">
        <v>9484</v>
      </c>
      <c r="Q9816" s="269">
        <v>-13</v>
      </c>
      <c r="R9816" s="269">
        <v>-13.25</v>
      </c>
      <c r="S9816" s="269">
        <v>-59.5</v>
      </c>
      <c r="T9816" s="269">
        <v>-59.75</v>
      </c>
      <c r="DO9816"/>
    </row>
    <row r="9817" spans="15:119" x14ac:dyDescent="0.25">
      <c r="O9817" s="268" t="s">
        <v>19291</v>
      </c>
      <c r="P9817" s="268" t="s">
        <v>9484</v>
      </c>
      <c r="Q9817" s="269">
        <v>-13.25</v>
      </c>
      <c r="R9817" s="269">
        <v>-13.5</v>
      </c>
      <c r="S9817" s="269">
        <v>-59.75</v>
      </c>
      <c r="T9817" s="269">
        <v>-60</v>
      </c>
      <c r="DO9817"/>
    </row>
    <row r="9818" spans="15:119" x14ac:dyDescent="0.25">
      <c r="O9818" s="268" t="s">
        <v>19292</v>
      </c>
      <c r="P9818" s="268" t="s">
        <v>9484</v>
      </c>
      <c r="Q9818" s="269">
        <v>-13.25</v>
      </c>
      <c r="R9818" s="269">
        <v>-13.5</v>
      </c>
      <c r="S9818" s="269">
        <v>-59.5</v>
      </c>
      <c r="T9818" s="269">
        <v>-59.75</v>
      </c>
      <c r="DO9818"/>
    </row>
    <row r="9819" spans="15:119" x14ac:dyDescent="0.25">
      <c r="O9819" s="268" t="s">
        <v>19293</v>
      </c>
      <c r="P9819" s="268" t="s">
        <v>9482</v>
      </c>
      <c r="Q9819" s="269">
        <v>-13</v>
      </c>
      <c r="R9819" s="269">
        <v>-13.5</v>
      </c>
      <c r="S9819" s="269">
        <v>-59</v>
      </c>
      <c r="T9819" s="269">
        <v>-59.5</v>
      </c>
      <c r="DO9819"/>
    </row>
    <row r="9820" spans="15:119" x14ac:dyDescent="0.25">
      <c r="O9820" s="268" t="s">
        <v>19294</v>
      </c>
      <c r="P9820" s="268" t="s">
        <v>9484</v>
      </c>
      <c r="Q9820" s="269">
        <v>-13</v>
      </c>
      <c r="R9820" s="269">
        <v>-13.25</v>
      </c>
      <c r="S9820" s="269">
        <v>-59.25</v>
      </c>
      <c r="T9820" s="269">
        <v>-59.5</v>
      </c>
      <c r="DO9820"/>
    </row>
    <row r="9821" spans="15:119" x14ac:dyDescent="0.25">
      <c r="O9821" s="268" t="s">
        <v>19295</v>
      </c>
      <c r="P9821" s="268" t="s">
        <v>9484</v>
      </c>
      <c r="Q9821" s="269">
        <v>-13</v>
      </c>
      <c r="R9821" s="269">
        <v>-13.25</v>
      </c>
      <c r="S9821" s="269">
        <v>-59</v>
      </c>
      <c r="T9821" s="269">
        <v>-59.25</v>
      </c>
      <c r="DO9821"/>
    </row>
    <row r="9822" spans="15:119" x14ac:dyDescent="0.25">
      <c r="O9822" s="268" t="s">
        <v>19296</v>
      </c>
      <c r="P9822" s="268" t="s">
        <v>9484</v>
      </c>
      <c r="Q9822" s="269">
        <v>-13.25</v>
      </c>
      <c r="R9822" s="269">
        <v>-13.5</v>
      </c>
      <c r="S9822" s="269">
        <v>-59.25</v>
      </c>
      <c r="T9822" s="269">
        <v>-59.5</v>
      </c>
      <c r="DO9822"/>
    </row>
    <row r="9823" spans="15:119" x14ac:dyDescent="0.25">
      <c r="O9823" s="268" t="s">
        <v>19297</v>
      </c>
      <c r="P9823" s="268" t="s">
        <v>9484</v>
      </c>
      <c r="Q9823" s="269">
        <v>-13.25</v>
      </c>
      <c r="R9823" s="269">
        <v>-13.5</v>
      </c>
      <c r="S9823" s="269">
        <v>-59</v>
      </c>
      <c r="T9823" s="269">
        <v>-59.25</v>
      </c>
      <c r="DO9823"/>
    </row>
    <row r="9824" spans="15:119" x14ac:dyDescent="0.25">
      <c r="O9824" s="268" t="s">
        <v>19298</v>
      </c>
      <c r="P9824" s="268" t="s">
        <v>9482</v>
      </c>
      <c r="Q9824" s="269">
        <v>-13</v>
      </c>
      <c r="R9824" s="269">
        <v>-13.5</v>
      </c>
      <c r="S9824" s="269">
        <v>-58.5</v>
      </c>
      <c r="T9824" s="269">
        <v>-59</v>
      </c>
      <c r="DO9824"/>
    </row>
    <row r="9825" spans="15:119" x14ac:dyDescent="0.25">
      <c r="O9825" s="268" t="s">
        <v>19299</v>
      </c>
      <c r="P9825" s="268" t="s">
        <v>9484</v>
      </c>
      <c r="Q9825" s="269">
        <v>-13</v>
      </c>
      <c r="R9825" s="269">
        <v>-13.25</v>
      </c>
      <c r="S9825" s="269">
        <v>-58.75</v>
      </c>
      <c r="T9825" s="269">
        <v>-59</v>
      </c>
      <c r="DO9825"/>
    </row>
    <row r="9826" spans="15:119" x14ac:dyDescent="0.25">
      <c r="O9826" s="268" t="s">
        <v>19300</v>
      </c>
      <c r="P9826" s="268" t="s">
        <v>9484</v>
      </c>
      <c r="Q9826" s="269">
        <v>-13</v>
      </c>
      <c r="R9826" s="269">
        <v>-13.25</v>
      </c>
      <c r="S9826" s="269">
        <v>-58.5</v>
      </c>
      <c r="T9826" s="269">
        <v>-58.75</v>
      </c>
      <c r="DO9826"/>
    </row>
    <row r="9827" spans="15:119" x14ac:dyDescent="0.25">
      <c r="O9827" s="268" t="s">
        <v>19301</v>
      </c>
      <c r="P9827" s="268" t="s">
        <v>9484</v>
      </c>
      <c r="Q9827" s="269">
        <v>-13.25</v>
      </c>
      <c r="R9827" s="269">
        <v>-13.5</v>
      </c>
      <c r="S9827" s="269">
        <v>-58.75</v>
      </c>
      <c r="T9827" s="269">
        <v>-59</v>
      </c>
      <c r="DO9827"/>
    </row>
    <row r="9828" spans="15:119" x14ac:dyDescent="0.25">
      <c r="O9828" s="268" t="s">
        <v>19302</v>
      </c>
      <c r="P9828" s="268" t="s">
        <v>9484</v>
      </c>
      <c r="Q9828" s="269">
        <v>-13.25</v>
      </c>
      <c r="R9828" s="269">
        <v>-13.5</v>
      </c>
      <c r="S9828" s="269">
        <v>-58.5</v>
      </c>
      <c r="T9828" s="269">
        <v>-58.75</v>
      </c>
      <c r="DO9828"/>
    </row>
    <row r="9829" spans="15:119" x14ac:dyDescent="0.25">
      <c r="O9829" s="268" t="s">
        <v>19303</v>
      </c>
      <c r="P9829" s="268" t="s">
        <v>9482</v>
      </c>
      <c r="Q9829" s="269">
        <v>-13.5</v>
      </c>
      <c r="R9829" s="269">
        <v>-14</v>
      </c>
      <c r="S9829" s="269">
        <v>-59.5</v>
      </c>
      <c r="T9829" s="269">
        <v>-60</v>
      </c>
      <c r="DO9829"/>
    </row>
    <row r="9830" spans="15:119" x14ac:dyDescent="0.25">
      <c r="O9830" s="268" t="s">
        <v>19304</v>
      </c>
      <c r="P9830" s="268" t="s">
        <v>9484</v>
      </c>
      <c r="Q9830" s="269">
        <v>-13.5</v>
      </c>
      <c r="R9830" s="269">
        <v>-13.75</v>
      </c>
      <c r="S9830" s="269">
        <v>-59.75</v>
      </c>
      <c r="T9830" s="269">
        <v>-60</v>
      </c>
      <c r="DO9830"/>
    </row>
    <row r="9831" spans="15:119" x14ac:dyDescent="0.25">
      <c r="O9831" s="268" t="s">
        <v>19305</v>
      </c>
      <c r="P9831" s="268" t="s">
        <v>9484</v>
      </c>
      <c r="Q9831" s="269">
        <v>-13.5</v>
      </c>
      <c r="R9831" s="269">
        <v>-13.75</v>
      </c>
      <c r="S9831" s="269">
        <v>-59.5</v>
      </c>
      <c r="T9831" s="269">
        <v>-59.75</v>
      </c>
      <c r="DO9831"/>
    </row>
    <row r="9832" spans="15:119" x14ac:dyDescent="0.25">
      <c r="O9832" s="268" t="s">
        <v>19306</v>
      </c>
      <c r="P9832" s="268" t="s">
        <v>9484</v>
      </c>
      <c r="Q9832" s="269">
        <v>-13.75</v>
      </c>
      <c r="R9832" s="269">
        <v>-14</v>
      </c>
      <c r="S9832" s="269">
        <v>-59.75</v>
      </c>
      <c r="T9832" s="269">
        <v>-60</v>
      </c>
      <c r="DO9832"/>
    </row>
    <row r="9833" spans="15:119" x14ac:dyDescent="0.25">
      <c r="O9833" s="268" t="s">
        <v>19307</v>
      </c>
      <c r="P9833" s="268" t="s">
        <v>9484</v>
      </c>
      <c r="Q9833" s="269">
        <v>-13.75</v>
      </c>
      <c r="R9833" s="269">
        <v>-14</v>
      </c>
      <c r="S9833" s="269">
        <v>-59.5</v>
      </c>
      <c r="T9833" s="269">
        <v>-59.75</v>
      </c>
      <c r="DO9833"/>
    </row>
    <row r="9834" spans="15:119" x14ac:dyDescent="0.25">
      <c r="O9834" s="268" t="s">
        <v>19308</v>
      </c>
      <c r="P9834" s="268" t="s">
        <v>9482</v>
      </c>
      <c r="Q9834" s="269">
        <v>-13.5</v>
      </c>
      <c r="R9834" s="269">
        <v>-14</v>
      </c>
      <c r="S9834" s="269">
        <v>-59</v>
      </c>
      <c r="T9834" s="269">
        <v>-59.5</v>
      </c>
      <c r="DO9834"/>
    </row>
    <row r="9835" spans="15:119" x14ac:dyDescent="0.25">
      <c r="O9835" s="268" t="s">
        <v>19309</v>
      </c>
      <c r="P9835" s="268" t="s">
        <v>9484</v>
      </c>
      <c r="Q9835" s="269">
        <v>-13.5</v>
      </c>
      <c r="R9835" s="269">
        <v>-13.75</v>
      </c>
      <c r="S9835" s="269">
        <v>-59.25</v>
      </c>
      <c r="T9835" s="269">
        <v>-59.5</v>
      </c>
      <c r="DO9835"/>
    </row>
    <row r="9836" spans="15:119" x14ac:dyDescent="0.25">
      <c r="O9836" s="268" t="s">
        <v>19310</v>
      </c>
      <c r="P9836" s="268" t="s">
        <v>9484</v>
      </c>
      <c r="Q9836" s="269">
        <v>-13.5</v>
      </c>
      <c r="R9836" s="269">
        <v>-13.75</v>
      </c>
      <c r="S9836" s="269">
        <v>-59</v>
      </c>
      <c r="T9836" s="269">
        <v>-59.25</v>
      </c>
      <c r="DO9836"/>
    </row>
    <row r="9837" spans="15:119" x14ac:dyDescent="0.25">
      <c r="O9837" s="268" t="s">
        <v>19311</v>
      </c>
      <c r="P9837" s="268" t="s">
        <v>9484</v>
      </c>
      <c r="Q9837" s="269">
        <v>-13.75</v>
      </c>
      <c r="R9837" s="269">
        <v>-14</v>
      </c>
      <c r="S9837" s="269">
        <v>-59.25</v>
      </c>
      <c r="T9837" s="269">
        <v>-59.5</v>
      </c>
      <c r="DO9837"/>
    </row>
    <row r="9838" spans="15:119" x14ac:dyDescent="0.25">
      <c r="O9838" s="268" t="s">
        <v>19312</v>
      </c>
      <c r="P9838" s="268" t="s">
        <v>9484</v>
      </c>
      <c r="Q9838" s="269">
        <v>-13.75</v>
      </c>
      <c r="R9838" s="269">
        <v>-14</v>
      </c>
      <c r="S9838" s="269">
        <v>-59</v>
      </c>
      <c r="T9838" s="269">
        <v>-59.25</v>
      </c>
      <c r="DO9838"/>
    </row>
    <row r="9839" spans="15:119" x14ac:dyDescent="0.25">
      <c r="O9839" s="268" t="s">
        <v>19313</v>
      </c>
      <c r="P9839" s="268" t="s">
        <v>9482</v>
      </c>
      <c r="Q9839" s="269">
        <v>-13.5</v>
      </c>
      <c r="R9839" s="269">
        <v>-14</v>
      </c>
      <c r="S9839" s="269">
        <v>-58.5</v>
      </c>
      <c r="T9839" s="269">
        <v>-59</v>
      </c>
      <c r="DO9839"/>
    </row>
    <row r="9840" spans="15:119" x14ac:dyDescent="0.25">
      <c r="O9840" s="268" t="s">
        <v>19314</v>
      </c>
      <c r="P9840" s="268" t="s">
        <v>9484</v>
      </c>
      <c r="Q9840" s="269">
        <v>-13.5</v>
      </c>
      <c r="R9840" s="269">
        <v>-13.75</v>
      </c>
      <c r="S9840" s="269">
        <v>-58.75</v>
      </c>
      <c r="T9840" s="269">
        <v>-59</v>
      </c>
      <c r="DO9840"/>
    </row>
    <row r="9841" spans="15:119" x14ac:dyDescent="0.25">
      <c r="O9841" s="268" t="s">
        <v>19315</v>
      </c>
      <c r="P9841" s="268" t="s">
        <v>9484</v>
      </c>
      <c r="Q9841" s="269">
        <v>-13.5</v>
      </c>
      <c r="R9841" s="269">
        <v>-13.75</v>
      </c>
      <c r="S9841" s="269">
        <v>-58.5</v>
      </c>
      <c r="T9841" s="269">
        <v>-58.75</v>
      </c>
      <c r="DO9841"/>
    </row>
    <row r="9842" spans="15:119" x14ac:dyDescent="0.25">
      <c r="O9842" s="268" t="s">
        <v>19316</v>
      </c>
      <c r="P9842" s="268" t="s">
        <v>9484</v>
      </c>
      <c r="Q9842" s="269">
        <v>-13.75</v>
      </c>
      <c r="R9842" s="269">
        <v>-14</v>
      </c>
      <c r="S9842" s="269">
        <v>-58.75</v>
      </c>
      <c r="T9842" s="269">
        <v>-59</v>
      </c>
      <c r="DO9842"/>
    </row>
    <row r="9843" spans="15:119" x14ac:dyDescent="0.25">
      <c r="O9843" s="268" t="s">
        <v>19317</v>
      </c>
      <c r="P9843" s="268" t="s">
        <v>9484</v>
      </c>
      <c r="Q9843" s="269">
        <v>-13.75</v>
      </c>
      <c r="R9843" s="269">
        <v>-14</v>
      </c>
      <c r="S9843" s="269">
        <v>-58.5</v>
      </c>
      <c r="T9843" s="269">
        <v>-58.75</v>
      </c>
      <c r="DO9843"/>
    </row>
    <row r="9844" spans="15:119" x14ac:dyDescent="0.25">
      <c r="O9844" s="268" t="s">
        <v>19318</v>
      </c>
      <c r="P9844" s="268" t="s">
        <v>9480</v>
      </c>
      <c r="Q9844" s="269">
        <v>-13</v>
      </c>
      <c r="R9844" s="269">
        <v>-14</v>
      </c>
      <c r="S9844" s="269">
        <v>-57</v>
      </c>
      <c r="T9844" s="269">
        <v>-58.5</v>
      </c>
      <c r="DO9844"/>
    </row>
    <row r="9845" spans="15:119" x14ac:dyDescent="0.25">
      <c r="O9845" s="268" t="s">
        <v>19319</v>
      </c>
      <c r="P9845" s="268" t="s">
        <v>9482</v>
      </c>
      <c r="Q9845" s="269">
        <v>-13</v>
      </c>
      <c r="R9845" s="269">
        <v>-13.5</v>
      </c>
      <c r="S9845" s="269">
        <v>-58</v>
      </c>
      <c r="T9845" s="269">
        <v>-58.5</v>
      </c>
      <c r="DO9845"/>
    </row>
    <row r="9846" spans="15:119" x14ac:dyDescent="0.25">
      <c r="O9846" s="268" t="s">
        <v>19320</v>
      </c>
      <c r="P9846" s="268" t="s">
        <v>9484</v>
      </c>
      <c r="Q9846" s="269">
        <v>-13</v>
      </c>
      <c r="R9846" s="269">
        <v>-13.25</v>
      </c>
      <c r="S9846" s="269">
        <v>-58.25</v>
      </c>
      <c r="T9846" s="269">
        <v>-58.5</v>
      </c>
      <c r="DO9846"/>
    </row>
    <row r="9847" spans="15:119" x14ac:dyDescent="0.25">
      <c r="O9847" s="268" t="s">
        <v>19321</v>
      </c>
      <c r="P9847" s="268" t="s">
        <v>9484</v>
      </c>
      <c r="Q9847" s="269">
        <v>-13</v>
      </c>
      <c r="R9847" s="269">
        <v>-13.25</v>
      </c>
      <c r="S9847" s="269">
        <v>-58</v>
      </c>
      <c r="T9847" s="269">
        <v>-58.25</v>
      </c>
      <c r="DO9847"/>
    </row>
    <row r="9848" spans="15:119" x14ac:dyDescent="0.25">
      <c r="O9848" s="268" t="s">
        <v>19322</v>
      </c>
      <c r="P9848" s="268" t="s">
        <v>9484</v>
      </c>
      <c r="Q9848" s="269">
        <v>-13.25</v>
      </c>
      <c r="R9848" s="269">
        <v>-13.5</v>
      </c>
      <c r="S9848" s="269">
        <v>-58.25</v>
      </c>
      <c r="T9848" s="269">
        <v>-58.5</v>
      </c>
      <c r="DO9848"/>
    </row>
    <row r="9849" spans="15:119" x14ac:dyDescent="0.25">
      <c r="O9849" s="268" t="s">
        <v>19323</v>
      </c>
      <c r="P9849" s="268" t="s">
        <v>9484</v>
      </c>
      <c r="Q9849" s="269">
        <v>-13.25</v>
      </c>
      <c r="R9849" s="269">
        <v>-13.5</v>
      </c>
      <c r="S9849" s="269">
        <v>-58</v>
      </c>
      <c r="T9849" s="269">
        <v>-58.25</v>
      </c>
      <c r="DO9849"/>
    </row>
    <row r="9850" spans="15:119" x14ac:dyDescent="0.25">
      <c r="O9850" s="268" t="s">
        <v>19324</v>
      </c>
      <c r="P9850" s="268" t="s">
        <v>9482</v>
      </c>
      <c r="Q9850" s="269">
        <v>-13</v>
      </c>
      <c r="R9850" s="269">
        <v>-13.5</v>
      </c>
      <c r="S9850" s="269">
        <v>-57.5</v>
      </c>
      <c r="T9850" s="269">
        <v>-58</v>
      </c>
      <c r="DO9850"/>
    </row>
    <row r="9851" spans="15:119" x14ac:dyDescent="0.25">
      <c r="O9851" s="268" t="s">
        <v>19325</v>
      </c>
      <c r="P9851" s="268" t="s">
        <v>9484</v>
      </c>
      <c r="Q9851" s="269">
        <v>-13</v>
      </c>
      <c r="R9851" s="269">
        <v>-13.25</v>
      </c>
      <c r="S9851" s="269">
        <v>-57.75</v>
      </c>
      <c r="T9851" s="269">
        <v>-58</v>
      </c>
      <c r="DO9851"/>
    </row>
    <row r="9852" spans="15:119" x14ac:dyDescent="0.25">
      <c r="O9852" s="268" t="s">
        <v>19326</v>
      </c>
      <c r="P9852" s="268" t="s">
        <v>9484</v>
      </c>
      <c r="Q9852" s="269">
        <v>-13</v>
      </c>
      <c r="R9852" s="269">
        <v>-13.25</v>
      </c>
      <c r="S9852" s="269">
        <v>-57.5</v>
      </c>
      <c r="T9852" s="269">
        <v>-57.75</v>
      </c>
      <c r="DO9852"/>
    </row>
    <row r="9853" spans="15:119" x14ac:dyDescent="0.25">
      <c r="O9853" s="268" t="s">
        <v>19327</v>
      </c>
      <c r="P9853" s="268" t="s">
        <v>9484</v>
      </c>
      <c r="Q9853" s="269">
        <v>-13.25</v>
      </c>
      <c r="R9853" s="269">
        <v>-13.5</v>
      </c>
      <c r="S9853" s="269">
        <v>-57.75</v>
      </c>
      <c r="T9853" s="269">
        <v>-58</v>
      </c>
      <c r="DO9853"/>
    </row>
    <row r="9854" spans="15:119" x14ac:dyDescent="0.25">
      <c r="O9854" s="268" t="s">
        <v>19328</v>
      </c>
      <c r="P9854" s="268" t="s">
        <v>9484</v>
      </c>
      <c r="Q9854" s="269">
        <v>-13.25</v>
      </c>
      <c r="R9854" s="269">
        <v>-13.5</v>
      </c>
      <c r="S9854" s="269">
        <v>-57.5</v>
      </c>
      <c r="T9854" s="269">
        <v>-57.75</v>
      </c>
      <c r="DO9854"/>
    </row>
    <row r="9855" spans="15:119" x14ac:dyDescent="0.25">
      <c r="O9855" s="268" t="s">
        <v>19329</v>
      </c>
      <c r="P9855" s="268" t="s">
        <v>9482</v>
      </c>
      <c r="Q9855" s="269">
        <v>-13</v>
      </c>
      <c r="R9855" s="269">
        <v>-13.5</v>
      </c>
      <c r="S9855" s="269">
        <v>-57</v>
      </c>
      <c r="T9855" s="269">
        <v>-57.5</v>
      </c>
      <c r="DO9855"/>
    </row>
    <row r="9856" spans="15:119" x14ac:dyDescent="0.25">
      <c r="O9856" s="268" t="s">
        <v>19330</v>
      </c>
      <c r="P9856" s="268" t="s">
        <v>9484</v>
      </c>
      <c r="Q9856" s="269">
        <v>-13</v>
      </c>
      <c r="R9856" s="269">
        <v>-13.25</v>
      </c>
      <c r="S9856" s="269">
        <v>-57.25</v>
      </c>
      <c r="T9856" s="269">
        <v>-57.5</v>
      </c>
      <c r="DO9856"/>
    </row>
    <row r="9857" spans="15:119" x14ac:dyDescent="0.25">
      <c r="O9857" s="268" t="s">
        <v>19331</v>
      </c>
      <c r="P9857" s="268" t="s">
        <v>9484</v>
      </c>
      <c r="Q9857" s="269">
        <v>-13</v>
      </c>
      <c r="R9857" s="269">
        <v>-13.25</v>
      </c>
      <c r="S9857" s="269">
        <v>-57</v>
      </c>
      <c r="T9857" s="269">
        <v>-57.25</v>
      </c>
      <c r="DO9857"/>
    </row>
    <row r="9858" spans="15:119" x14ac:dyDescent="0.25">
      <c r="O9858" s="268" t="s">
        <v>19332</v>
      </c>
      <c r="P9858" s="268" t="s">
        <v>9484</v>
      </c>
      <c r="Q9858" s="269">
        <v>-13.25</v>
      </c>
      <c r="R9858" s="269">
        <v>-13.5</v>
      </c>
      <c r="S9858" s="269">
        <v>-57.25</v>
      </c>
      <c r="T9858" s="269">
        <v>-57.5</v>
      </c>
      <c r="DO9858"/>
    </row>
    <row r="9859" spans="15:119" x14ac:dyDescent="0.25">
      <c r="O9859" s="268" t="s">
        <v>19333</v>
      </c>
      <c r="P9859" s="268" t="s">
        <v>9484</v>
      </c>
      <c r="Q9859" s="269">
        <v>-13.25</v>
      </c>
      <c r="R9859" s="269">
        <v>-13.5</v>
      </c>
      <c r="S9859" s="269">
        <v>-57</v>
      </c>
      <c r="T9859" s="269">
        <v>-57.25</v>
      </c>
      <c r="DO9859"/>
    </row>
    <row r="9860" spans="15:119" x14ac:dyDescent="0.25">
      <c r="O9860" s="268" t="s">
        <v>19334</v>
      </c>
      <c r="P9860" s="268" t="s">
        <v>9482</v>
      </c>
      <c r="Q9860" s="269">
        <v>-13.5</v>
      </c>
      <c r="R9860" s="269">
        <v>-14</v>
      </c>
      <c r="S9860" s="269">
        <v>-58</v>
      </c>
      <c r="T9860" s="269">
        <v>-58.5</v>
      </c>
      <c r="DO9860"/>
    </row>
    <row r="9861" spans="15:119" x14ac:dyDescent="0.25">
      <c r="O9861" s="268" t="s">
        <v>19335</v>
      </c>
      <c r="P9861" s="268" t="s">
        <v>9484</v>
      </c>
      <c r="Q9861" s="269">
        <v>-13.5</v>
      </c>
      <c r="R9861" s="269">
        <v>-13.75</v>
      </c>
      <c r="S9861" s="269">
        <v>-58.25</v>
      </c>
      <c r="T9861" s="269">
        <v>-58.5</v>
      </c>
      <c r="DO9861"/>
    </row>
    <row r="9862" spans="15:119" x14ac:dyDescent="0.25">
      <c r="O9862" s="268" t="s">
        <v>19336</v>
      </c>
      <c r="P9862" s="268" t="s">
        <v>9484</v>
      </c>
      <c r="Q9862" s="269">
        <v>-13.5</v>
      </c>
      <c r="R9862" s="269">
        <v>-13.75</v>
      </c>
      <c r="S9862" s="269">
        <v>-58</v>
      </c>
      <c r="T9862" s="269">
        <v>-58.25</v>
      </c>
      <c r="DO9862"/>
    </row>
    <row r="9863" spans="15:119" x14ac:dyDescent="0.25">
      <c r="O9863" s="268" t="s">
        <v>19337</v>
      </c>
      <c r="P9863" s="268" t="s">
        <v>9484</v>
      </c>
      <c r="Q9863" s="269">
        <v>-13.75</v>
      </c>
      <c r="R9863" s="269">
        <v>-14</v>
      </c>
      <c r="S9863" s="269">
        <v>-58.25</v>
      </c>
      <c r="T9863" s="269">
        <v>-58.5</v>
      </c>
      <c r="DO9863"/>
    </row>
    <row r="9864" spans="15:119" x14ac:dyDescent="0.25">
      <c r="O9864" s="268" t="s">
        <v>19338</v>
      </c>
      <c r="P9864" s="268" t="s">
        <v>9484</v>
      </c>
      <c r="Q9864" s="269">
        <v>-13.75</v>
      </c>
      <c r="R9864" s="269">
        <v>-14</v>
      </c>
      <c r="S9864" s="269">
        <v>-58</v>
      </c>
      <c r="T9864" s="269">
        <v>-58.25</v>
      </c>
      <c r="DO9864"/>
    </row>
    <row r="9865" spans="15:119" x14ac:dyDescent="0.25">
      <c r="O9865" s="268" t="s">
        <v>19339</v>
      </c>
      <c r="P9865" s="268" t="s">
        <v>9482</v>
      </c>
      <c r="Q9865" s="269">
        <v>-13.5</v>
      </c>
      <c r="R9865" s="269">
        <v>-14</v>
      </c>
      <c r="S9865" s="269">
        <v>-57.5</v>
      </c>
      <c r="T9865" s="269">
        <v>-58</v>
      </c>
      <c r="DO9865"/>
    </row>
    <row r="9866" spans="15:119" x14ac:dyDescent="0.25">
      <c r="O9866" s="268" t="s">
        <v>19340</v>
      </c>
      <c r="P9866" s="268" t="s">
        <v>9484</v>
      </c>
      <c r="Q9866" s="269">
        <v>-13.5</v>
      </c>
      <c r="R9866" s="269">
        <v>-13.75</v>
      </c>
      <c r="S9866" s="269">
        <v>-57.75</v>
      </c>
      <c r="T9866" s="269">
        <v>-58</v>
      </c>
      <c r="DO9866"/>
    </row>
    <row r="9867" spans="15:119" x14ac:dyDescent="0.25">
      <c r="O9867" s="268" t="s">
        <v>19341</v>
      </c>
      <c r="P9867" s="268" t="s">
        <v>9484</v>
      </c>
      <c r="Q9867" s="269">
        <v>-13.5</v>
      </c>
      <c r="R9867" s="269">
        <v>-13.75</v>
      </c>
      <c r="S9867" s="269">
        <v>-57.5</v>
      </c>
      <c r="T9867" s="269">
        <v>-57.75</v>
      </c>
      <c r="DO9867"/>
    </row>
    <row r="9868" spans="15:119" x14ac:dyDescent="0.25">
      <c r="O9868" s="268" t="s">
        <v>19342</v>
      </c>
      <c r="P9868" s="268" t="s">
        <v>9484</v>
      </c>
      <c r="Q9868" s="269">
        <v>-13.75</v>
      </c>
      <c r="R9868" s="269">
        <v>-14</v>
      </c>
      <c r="S9868" s="269">
        <v>-57.75</v>
      </c>
      <c r="T9868" s="269">
        <v>-58</v>
      </c>
      <c r="DO9868"/>
    </row>
    <row r="9869" spans="15:119" x14ac:dyDescent="0.25">
      <c r="O9869" s="268" t="s">
        <v>19343</v>
      </c>
      <c r="P9869" s="268" t="s">
        <v>9484</v>
      </c>
      <c r="Q9869" s="269">
        <v>-13.75</v>
      </c>
      <c r="R9869" s="269">
        <v>-14</v>
      </c>
      <c r="S9869" s="269">
        <v>-57.5</v>
      </c>
      <c r="T9869" s="269">
        <v>-57.75</v>
      </c>
      <c r="DO9869"/>
    </row>
    <row r="9870" spans="15:119" x14ac:dyDescent="0.25">
      <c r="O9870" s="268" t="s">
        <v>19344</v>
      </c>
      <c r="P9870" s="268" t="s">
        <v>9482</v>
      </c>
      <c r="Q9870" s="269">
        <v>-13.5</v>
      </c>
      <c r="R9870" s="269">
        <v>-14</v>
      </c>
      <c r="S9870" s="269">
        <v>-57</v>
      </c>
      <c r="T9870" s="269">
        <v>-57.5</v>
      </c>
      <c r="DO9870"/>
    </row>
    <row r="9871" spans="15:119" x14ac:dyDescent="0.25">
      <c r="O9871" s="268" t="s">
        <v>19345</v>
      </c>
      <c r="P9871" s="268" t="s">
        <v>9484</v>
      </c>
      <c r="Q9871" s="269">
        <v>-13.5</v>
      </c>
      <c r="R9871" s="269">
        <v>-13.75</v>
      </c>
      <c r="S9871" s="269">
        <v>-57.25</v>
      </c>
      <c r="T9871" s="269">
        <v>-57.5</v>
      </c>
      <c r="DO9871"/>
    </row>
    <row r="9872" spans="15:119" x14ac:dyDescent="0.25">
      <c r="O9872" s="268" t="s">
        <v>19346</v>
      </c>
      <c r="P9872" s="268" t="s">
        <v>9484</v>
      </c>
      <c r="Q9872" s="269">
        <v>-13.5</v>
      </c>
      <c r="R9872" s="269">
        <v>-13.75</v>
      </c>
      <c r="S9872" s="269">
        <v>-57</v>
      </c>
      <c r="T9872" s="269">
        <v>-57.25</v>
      </c>
      <c r="DO9872"/>
    </row>
    <row r="9873" spans="15:119" x14ac:dyDescent="0.25">
      <c r="O9873" s="268" t="s">
        <v>19347</v>
      </c>
      <c r="P9873" s="268" t="s">
        <v>9484</v>
      </c>
      <c r="Q9873" s="269">
        <v>-13.75</v>
      </c>
      <c r="R9873" s="269">
        <v>-14</v>
      </c>
      <c r="S9873" s="269">
        <v>-57.25</v>
      </c>
      <c r="T9873" s="269">
        <v>-57.5</v>
      </c>
      <c r="DO9873"/>
    </row>
    <row r="9874" spans="15:119" x14ac:dyDescent="0.25">
      <c r="O9874" s="268" t="s">
        <v>19348</v>
      </c>
      <c r="P9874" s="268" t="s">
        <v>9484</v>
      </c>
      <c r="Q9874" s="269">
        <v>-13.75</v>
      </c>
      <c r="R9874" s="269">
        <v>-14</v>
      </c>
      <c r="S9874" s="269">
        <v>-57</v>
      </c>
      <c r="T9874" s="269">
        <v>-57.25</v>
      </c>
      <c r="DO9874"/>
    </row>
    <row r="9875" spans="15:119" x14ac:dyDescent="0.25">
      <c r="O9875" s="268" t="s">
        <v>19349</v>
      </c>
      <c r="P9875" s="268" t="s">
        <v>9478</v>
      </c>
      <c r="Q9875" s="269">
        <v>-12</v>
      </c>
      <c r="R9875" s="269">
        <v>-14</v>
      </c>
      <c r="S9875" s="269">
        <v>-54</v>
      </c>
      <c r="T9875" s="269">
        <v>-57</v>
      </c>
      <c r="DO9875"/>
    </row>
    <row r="9876" spans="15:119" x14ac:dyDescent="0.25">
      <c r="O9876" s="268" t="s">
        <v>19350</v>
      </c>
      <c r="P9876" s="268" t="s">
        <v>9480</v>
      </c>
      <c r="Q9876" s="269">
        <v>-12</v>
      </c>
      <c r="R9876" s="269">
        <v>-13</v>
      </c>
      <c r="S9876" s="269">
        <v>-55.5</v>
      </c>
      <c r="T9876" s="269">
        <v>-57</v>
      </c>
      <c r="DO9876"/>
    </row>
    <row r="9877" spans="15:119" x14ac:dyDescent="0.25">
      <c r="O9877" s="268" t="s">
        <v>19351</v>
      </c>
      <c r="P9877" s="268" t="s">
        <v>9482</v>
      </c>
      <c r="Q9877" s="269">
        <v>-12</v>
      </c>
      <c r="R9877" s="269">
        <v>-12.5</v>
      </c>
      <c r="S9877" s="269">
        <v>-56.5</v>
      </c>
      <c r="T9877" s="269">
        <v>-57</v>
      </c>
      <c r="DO9877"/>
    </row>
    <row r="9878" spans="15:119" x14ac:dyDescent="0.25">
      <c r="O9878" s="268" t="s">
        <v>19352</v>
      </c>
      <c r="P9878" s="268" t="s">
        <v>9484</v>
      </c>
      <c r="Q9878" s="269">
        <v>-12</v>
      </c>
      <c r="R9878" s="269">
        <v>-12.25</v>
      </c>
      <c r="S9878" s="269">
        <v>-56.75</v>
      </c>
      <c r="T9878" s="269">
        <v>-57</v>
      </c>
      <c r="DO9878"/>
    </row>
    <row r="9879" spans="15:119" x14ac:dyDescent="0.25">
      <c r="O9879" s="268" t="s">
        <v>19353</v>
      </c>
      <c r="P9879" s="268" t="s">
        <v>9484</v>
      </c>
      <c r="Q9879" s="269">
        <v>-12</v>
      </c>
      <c r="R9879" s="269">
        <v>-12.25</v>
      </c>
      <c r="S9879" s="269">
        <v>-56.5</v>
      </c>
      <c r="T9879" s="269">
        <v>-56.75</v>
      </c>
      <c r="DO9879"/>
    </row>
    <row r="9880" spans="15:119" x14ac:dyDescent="0.25">
      <c r="O9880" s="268" t="s">
        <v>19354</v>
      </c>
      <c r="P9880" s="268" t="s">
        <v>9484</v>
      </c>
      <c r="Q9880" s="269">
        <v>-12.25</v>
      </c>
      <c r="R9880" s="269">
        <v>-12.5</v>
      </c>
      <c r="S9880" s="269">
        <v>-56.75</v>
      </c>
      <c r="T9880" s="269">
        <v>-57</v>
      </c>
      <c r="DO9880"/>
    </row>
    <row r="9881" spans="15:119" x14ac:dyDescent="0.25">
      <c r="O9881" s="268" t="s">
        <v>19355</v>
      </c>
      <c r="P9881" s="268" t="s">
        <v>9484</v>
      </c>
      <c r="Q9881" s="269">
        <v>-12.25</v>
      </c>
      <c r="R9881" s="269">
        <v>-12.5</v>
      </c>
      <c r="S9881" s="269">
        <v>-56.5</v>
      </c>
      <c r="T9881" s="269">
        <v>-56.75</v>
      </c>
      <c r="DO9881"/>
    </row>
    <row r="9882" spans="15:119" x14ac:dyDescent="0.25">
      <c r="O9882" s="268" t="s">
        <v>19356</v>
      </c>
      <c r="P9882" s="268" t="s">
        <v>9482</v>
      </c>
      <c r="Q9882" s="269">
        <v>-12</v>
      </c>
      <c r="R9882" s="269">
        <v>-12.5</v>
      </c>
      <c r="S9882" s="269">
        <v>-56</v>
      </c>
      <c r="T9882" s="269">
        <v>-56.5</v>
      </c>
      <c r="DO9882"/>
    </row>
    <row r="9883" spans="15:119" x14ac:dyDescent="0.25">
      <c r="O9883" s="268" t="s">
        <v>19357</v>
      </c>
      <c r="P9883" s="268" t="s">
        <v>9484</v>
      </c>
      <c r="Q9883" s="269">
        <v>-12</v>
      </c>
      <c r="R9883" s="269">
        <v>-12.25</v>
      </c>
      <c r="S9883" s="269">
        <v>-56.25</v>
      </c>
      <c r="T9883" s="269">
        <v>-56.5</v>
      </c>
      <c r="DO9883"/>
    </row>
    <row r="9884" spans="15:119" x14ac:dyDescent="0.25">
      <c r="O9884" s="268" t="s">
        <v>19358</v>
      </c>
      <c r="P9884" s="268" t="s">
        <v>9484</v>
      </c>
      <c r="Q9884" s="269">
        <v>-12</v>
      </c>
      <c r="R9884" s="269">
        <v>-12.25</v>
      </c>
      <c r="S9884" s="269">
        <v>-56</v>
      </c>
      <c r="T9884" s="269">
        <v>-56.25</v>
      </c>
      <c r="DO9884"/>
    </row>
    <row r="9885" spans="15:119" x14ac:dyDescent="0.25">
      <c r="O9885" s="268" t="s">
        <v>19359</v>
      </c>
      <c r="P9885" s="268" t="s">
        <v>9484</v>
      </c>
      <c r="Q9885" s="269">
        <v>-12.25</v>
      </c>
      <c r="R9885" s="269">
        <v>-12.5</v>
      </c>
      <c r="S9885" s="269">
        <v>-56.25</v>
      </c>
      <c r="T9885" s="269">
        <v>-56.5</v>
      </c>
      <c r="DO9885"/>
    </row>
    <row r="9886" spans="15:119" x14ac:dyDescent="0.25">
      <c r="O9886" s="268" t="s">
        <v>19360</v>
      </c>
      <c r="P9886" s="268" t="s">
        <v>9484</v>
      </c>
      <c r="Q9886" s="269">
        <v>-12.25</v>
      </c>
      <c r="R9886" s="269">
        <v>-12.5</v>
      </c>
      <c r="S9886" s="269">
        <v>-56</v>
      </c>
      <c r="T9886" s="269">
        <v>-56.25</v>
      </c>
      <c r="DO9886"/>
    </row>
    <row r="9887" spans="15:119" x14ac:dyDescent="0.25">
      <c r="O9887" s="268" t="s">
        <v>19361</v>
      </c>
      <c r="P9887" s="268" t="s">
        <v>9482</v>
      </c>
      <c r="Q9887" s="269">
        <v>-12</v>
      </c>
      <c r="R9887" s="269">
        <v>-12.5</v>
      </c>
      <c r="S9887" s="269">
        <v>-55.5</v>
      </c>
      <c r="T9887" s="269">
        <v>-56</v>
      </c>
      <c r="DO9887"/>
    </row>
    <row r="9888" spans="15:119" x14ac:dyDescent="0.25">
      <c r="O9888" s="268" t="s">
        <v>19362</v>
      </c>
      <c r="P9888" s="268" t="s">
        <v>9484</v>
      </c>
      <c r="Q9888" s="269">
        <v>-12</v>
      </c>
      <c r="R9888" s="269">
        <v>-12.25</v>
      </c>
      <c r="S9888" s="269">
        <v>-55.75</v>
      </c>
      <c r="T9888" s="269">
        <v>-56</v>
      </c>
      <c r="DO9888"/>
    </row>
    <row r="9889" spans="15:119" x14ac:dyDescent="0.25">
      <c r="O9889" s="268" t="s">
        <v>19363</v>
      </c>
      <c r="P9889" s="268" t="s">
        <v>9484</v>
      </c>
      <c r="Q9889" s="269">
        <v>-12</v>
      </c>
      <c r="R9889" s="269">
        <v>-12.25</v>
      </c>
      <c r="S9889" s="269">
        <v>-55.5</v>
      </c>
      <c r="T9889" s="269">
        <v>-55.75</v>
      </c>
      <c r="DO9889"/>
    </row>
    <row r="9890" spans="15:119" x14ac:dyDescent="0.25">
      <c r="O9890" s="268" t="s">
        <v>19364</v>
      </c>
      <c r="P9890" s="268" t="s">
        <v>9484</v>
      </c>
      <c r="Q9890" s="269">
        <v>-12.25</v>
      </c>
      <c r="R9890" s="269">
        <v>-12.5</v>
      </c>
      <c r="S9890" s="269">
        <v>-55.75</v>
      </c>
      <c r="T9890" s="269">
        <v>-56</v>
      </c>
      <c r="DO9890"/>
    </row>
    <row r="9891" spans="15:119" x14ac:dyDescent="0.25">
      <c r="O9891" s="268" t="s">
        <v>19365</v>
      </c>
      <c r="P9891" s="268" t="s">
        <v>9484</v>
      </c>
      <c r="Q9891" s="269">
        <v>-12.25</v>
      </c>
      <c r="R9891" s="269">
        <v>-12.5</v>
      </c>
      <c r="S9891" s="269">
        <v>-55.5</v>
      </c>
      <c r="T9891" s="269">
        <v>-55.75</v>
      </c>
      <c r="DO9891"/>
    </row>
    <row r="9892" spans="15:119" x14ac:dyDescent="0.25">
      <c r="O9892" s="268" t="s">
        <v>19366</v>
      </c>
      <c r="P9892" s="268" t="s">
        <v>9482</v>
      </c>
      <c r="Q9892" s="269">
        <v>-12.5</v>
      </c>
      <c r="R9892" s="269">
        <v>-13</v>
      </c>
      <c r="S9892" s="269">
        <v>-56.5</v>
      </c>
      <c r="T9892" s="269">
        <v>-57</v>
      </c>
      <c r="DO9892"/>
    </row>
    <row r="9893" spans="15:119" x14ac:dyDescent="0.25">
      <c r="O9893" s="268" t="s">
        <v>19367</v>
      </c>
      <c r="P9893" s="268" t="s">
        <v>9484</v>
      </c>
      <c r="Q9893" s="269">
        <v>-12.5</v>
      </c>
      <c r="R9893" s="269">
        <v>-12.75</v>
      </c>
      <c r="S9893" s="269">
        <v>-56.75</v>
      </c>
      <c r="T9893" s="269">
        <v>-57</v>
      </c>
      <c r="DO9893"/>
    </row>
    <row r="9894" spans="15:119" x14ac:dyDescent="0.25">
      <c r="O9894" s="268" t="s">
        <v>19368</v>
      </c>
      <c r="P9894" s="268" t="s">
        <v>9484</v>
      </c>
      <c r="Q9894" s="269">
        <v>-12.5</v>
      </c>
      <c r="R9894" s="269">
        <v>-12.75</v>
      </c>
      <c r="S9894" s="269">
        <v>-56.5</v>
      </c>
      <c r="T9894" s="269">
        <v>-56.75</v>
      </c>
      <c r="DO9894"/>
    </row>
    <row r="9895" spans="15:119" x14ac:dyDescent="0.25">
      <c r="O9895" s="268" t="s">
        <v>19369</v>
      </c>
      <c r="P9895" s="268" t="s">
        <v>9484</v>
      </c>
      <c r="Q9895" s="269">
        <v>-12.75</v>
      </c>
      <c r="R9895" s="269">
        <v>-13</v>
      </c>
      <c r="S9895" s="269">
        <v>-56.75</v>
      </c>
      <c r="T9895" s="269">
        <v>-57</v>
      </c>
      <c r="DO9895"/>
    </row>
    <row r="9896" spans="15:119" x14ac:dyDescent="0.25">
      <c r="O9896" s="268" t="s">
        <v>19370</v>
      </c>
      <c r="P9896" s="268" t="s">
        <v>9484</v>
      </c>
      <c r="Q9896" s="269">
        <v>-12.75</v>
      </c>
      <c r="R9896" s="269">
        <v>-13</v>
      </c>
      <c r="S9896" s="269">
        <v>-56.5</v>
      </c>
      <c r="T9896" s="269">
        <v>-56.75</v>
      </c>
      <c r="DO9896"/>
    </row>
    <row r="9897" spans="15:119" x14ac:dyDescent="0.25">
      <c r="O9897" s="268" t="s">
        <v>19371</v>
      </c>
      <c r="P9897" s="268" t="s">
        <v>9482</v>
      </c>
      <c r="Q9897" s="269">
        <v>-12.5</v>
      </c>
      <c r="R9897" s="269">
        <v>-13</v>
      </c>
      <c r="S9897" s="269">
        <v>-56</v>
      </c>
      <c r="T9897" s="269">
        <v>-56.5</v>
      </c>
      <c r="DO9897"/>
    </row>
    <row r="9898" spans="15:119" x14ac:dyDescent="0.25">
      <c r="O9898" s="268" t="s">
        <v>19372</v>
      </c>
      <c r="P9898" s="268" t="s">
        <v>9484</v>
      </c>
      <c r="Q9898" s="269">
        <v>-12.5</v>
      </c>
      <c r="R9898" s="269">
        <v>-12.75</v>
      </c>
      <c r="S9898" s="269">
        <v>-56.25</v>
      </c>
      <c r="T9898" s="269">
        <v>-56.5</v>
      </c>
      <c r="DO9898"/>
    </row>
    <row r="9899" spans="15:119" x14ac:dyDescent="0.25">
      <c r="O9899" s="268" t="s">
        <v>19373</v>
      </c>
      <c r="P9899" s="268" t="s">
        <v>9484</v>
      </c>
      <c r="Q9899" s="269">
        <v>-12.5</v>
      </c>
      <c r="R9899" s="269">
        <v>-12.75</v>
      </c>
      <c r="S9899" s="269">
        <v>-56</v>
      </c>
      <c r="T9899" s="269">
        <v>-56.25</v>
      </c>
      <c r="DO9899"/>
    </row>
    <row r="9900" spans="15:119" x14ac:dyDescent="0.25">
      <c r="O9900" s="268" t="s">
        <v>19374</v>
      </c>
      <c r="P9900" s="268" t="s">
        <v>9484</v>
      </c>
      <c r="Q9900" s="269">
        <v>-12.75</v>
      </c>
      <c r="R9900" s="269">
        <v>-13</v>
      </c>
      <c r="S9900" s="269">
        <v>-56.25</v>
      </c>
      <c r="T9900" s="269">
        <v>-56.5</v>
      </c>
      <c r="DO9900"/>
    </row>
    <row r="9901" spans="15:119" x14ac:dyDescent="0.25">
      <c r="O9901" s="268" t="s">
        <v>19375</v>
      </c>
      <c r="P9901" s="268" t="s">
        <v>9484</v>
      </c>
      <c r="Q9901" s="269">
        <v>-12.75</v>
      </c>
      <c r="R9901" s="269">
        <v>-13</v>
      </c>
      <c r="S9901" s="269">
        <v>-56</v>
      </c>
      <c r="T9901" s="269">
        <v>-56.25</v>
      </c>
      <c r="DO9901"/>
    </row>
    <row r="9902" spans="15:119" x14ac:dyDescent="0.25">
      <c r="O9902" s="268" t="s">
        <v>19376</v>
      </c>
      <c r="P9902" s="268" t="s">
        <v>9482</v>
      </c>
      <c r="Q9902" s="269">
        <v>-12.5</v>
      </c>
      <c r="R9902" s="269">
        <v>-13</v>
      </c>
      <c r="S9902" s="269">
        <v>-55.5</v>
      </c>
      <c r="T9902" s="269">
        <v>-56</v>
      </c>
      <c r="DO9902"/>
    </row>
    <row r="9903" spans="15:119" x14ac:dyDescent="0.25">
      <c r="O9903" s="268" t="s">
        <v>19377</v>
      </c>
      <c r="P9903" s="268" t="s">
        <v>9484</v>
      </c>
      <c r="Q9903" s="269">
        <v>-12.5</v>
      </c>
      <c r="R9903" s="269">
        <v>-12.75</v>
      </c>
      <c r="S9903" s="269">
        <v>-55.75</v>
      </c>
      <c r="T9903" s="269">
        <v>-56</v>
      </c>
      <c r="DO9903"/>
    </row>
    <row r="9904" spans="15:119" x14ac:dyDescent="0.25">
      <c r="O9904" s="268" t="s">
        <v>19378</v>
      </c>
      <c r="P9904" s="268" t="s">
        <v>9484</v>
      </c>
      <c r="Q9904" s="269">
        <v>-12.5</v>
      </c>
      <c r="R9904" s="269">
        <v>-12.75</v>
      </c>
      <c r="S9904" s="269">
        <v>-55.5</v>
      </c>
      <c r="T9904" s="269">
        <v>-55.75</v>
      </c>
      <c r="DO9904"/>
    </row>
    <row r="9905" spans="15:119" x14ac:dyDescent="0.25">
      <c r="O9905" s="268" t="s">
        <v>19379</v>
      </c>
      <c r="P9905" s="268" t="s">
        <v>9484</v>
      </c>
      <c r="Q9905" s="269">
        <v>-12.75</v>
      </c>
      <c r="R9905" s="269">
        <v>-13</v>
      </c>
      <c r="S9905" s="269">
        <v>-55.75</v>
      </c>
      <c r="T9905" s="269">
        <v>-56</v>
      </c>
      <c r="DO9905"/>
    </row>
    <row r="9906" spans="15:119" x14ac:dyDescent="0.25">
      <c r="O9906" s="268" t="s">
        <v>19380</v>
      </c>
      <c r="P9906" s="268" t="s">
        <v>9484</v>
      </c>
      <c r="Q9906" s="269">
        <v>-12.75</v>
      </c>
      <c r="R9906" s="269">
        <v>-13</v>
      </c>
      <c r="S9906" s="269">
        <v>-55.5</v>
      </c>
      <c r="T9906" s="269">
        <v>-55.75</v>
      </c>
      <c r="DO9906"/>
    </row>
    <row r="9907" spans="15:119" x14ac:dyDescent="0.25">
      <c r="O9907" s="268" t="s">
        <v>19381</v>
      </c>
      <c r="P9907" s="268" t="s">
        <v>9480</v>
      </c>
      <c r="Q9907" s="269">
        <v>-12</v>
      </c>
      <c r="R9907" s="269">
        <v>-13</v>
      </c>
      <c r="S9907" s="269">
        <v>-54</v>
      </c>
      <c r="T9907" s="269">
        <v>-55.5</v>
      </c>
      <c r="DO9907"/>
    </row>
    <row r="9908" spans="15:119" x14ac:dyDescent="0.25">
      <c r="O9908" s="268" t="s">
        <v>19382</v>
      </c>
      <c r="P9908" s="268" t="s">
        <v>9482</v>
      </c>
      <c r="Q9908" s="269">
        <v>-12</v>
      </c>
      <c r="R9908" s="269">
        <v>-12.5</v>
      </c>
      <c r="S9908" s="269">
        <v>-55</v>
      </c>
      <c r="T9908" s="269">
        <v>-55.5</v>
      </c>
      <c r="DO9908"/>
    </row>
    <row r="9909" spans="15:119" x14ac:dyDescent="0.25">
      <c r="O9909" s="268" t="s">
        <v>19383</v>
      </c>
      <c r="P9909" s="268" t="s">
        <v>9484</v>
      </c>
      <c r="Q9909" s="269">
        <v>-12</v>
      </c>
      <c r="R9909" s="269">
        <v>-12.25</v>
      </c>
      <c r="S9909" s="269">
        <v>-55.25</v>
      </c>
      <c r="T9909" s="269">
        <v>-55.5</v>
      </c>
      <c r="DO9909"/>
    </row>
    <row r="9910" spans="15:119" x14ac:dyDescent="0.25">
      <c r="O9910" s="268" t="s">
        <v>19384</v>
      </c>
      <c r="P9910" s="268" t="s">
        <v>9484</v>
      </c>
      <c r="Q9910" s="269">
        <v>-12</v>
      </c>
      <c r="R9910" s="269">
        <v>-12.25</v>
      </c>
      <c r="S9910" s="269">
        <v>-55</v>
      </c>
      <c r="T9910" s="269">
        <v>-55.25</v>
      </c>
      <c r="DO9910"/>
    </row>
    <row r="9911" spans="15:119" x14ac:dyDescent="0.25">
      <c r="O9911" s="268" t="s">
        <v>19385</v>
      </c>
      <c r="P9911" s="268" t="s">
        <v>9484</v>
      </c>
      <c r="Q9911" s="269">
        <v>-12.25</v>
      </c>
      <c r="R9911" s="269">
        <v>-12.5</v>
      </c>
      <c r="S9911" s="269">
        <v>-55.25</v>
      </c>
      <c r="T9911" s="269">
        <v>-55.5</v>
      </c>
      <c r="DO9911"/>
    </row>
    <row r="9912" spans="15:119" x14ac:dyDescent="0.25">
      <c r="O9912" s="268" t="s">
        <v>19386</v>
      </c>
      <c r="P9912" s="268" t="s">
        <v>9484</v>
      </c>
      <c r="Q9912" s="269">
        <v>-12.25</v>
      </c>
      <c r="R9912" s="269">
        <v>-12.5</v>
      </c>
      <c r="S9912" s="269">
        <v>-55</v>
      </c>
      <c r="T9912" s="269">
        <v>-55.25</v>
      </c>
      <c r="DO9912"/>
    </row>
    <row r="9913" spans="15:119" x14ac:dyDescent="0.25">
      <c r="O9913" s="268" t="s">
        <v>19387</v>
      </c>
      <c r="P9913" s="268" t="s">
        <v>9482</v>
      </c>
      <c r="Q9913" s="269">
        <v>-12</v>
      </c>
      <c r="R9913" s="269">
        <v>-12.5</v>
      </c>
      <c r="S9913" s="269">
        <v>-54.5</v>
      </c>
      <c r="T9913" s="269">
        <v>-55</v>
      </c>
      <c r="DO9913"/>
    </row>
    <row r="9914" spans="15:119" x14ac:dyDescent="0.25">
      <c r="O9914" s="268" t="s">
        <v>19388</v>
      </c>
      <c r="P9914" s="268" t="s">
        <v>9484</v>
      </c>
      <c r="Q9914" s="269">
        <v>-12</v>
      </c>
      <c r="R9914" s="269">
        <v>-12.25</v>
      </c>
      <c r="S9914" s="269">
        <v>-54.75</v>
      </c>
      <c r="T9914" s="269">
        <v>-55</v>
      </c>
      <c r="DO9914"/>
    </row>
    <row r="9915" spans="15:119" x14ac:dyDescent="0.25">
      <c r="O9915" s="268" t="s">
        <v>19389</v>
      </c>
      <c r="P9915" s="268" t="s">
        <v>9484</v>
      </c>
      <c r="Q9915" s="269">
        <v>-12</v>
      </c>
      <c r="R9915" s="269">
        <v>-12.25</v>
      </c>
      <c r="S9915" s="269">
        <v>-54.5</v>
      </c>
      <c r="T9915" s="269">
        <v>-54.75</v>
      </c>
      <c r="DO9915"/>
    </row>
    <row r="9916" spans="15:119" x14ac:dyDescent="0.25">
      <c r="O9916" s="268" t="s">
        <v>19390</v>
      </c>
      <c r="P9916" s="268" t="s">
        <v>9484</v>
      </c>
      <c r="Q9916" s="269">
        <v>-12.25</v>
      </c>
      <c r="R9916" s="269">
        <v>-12.5</v>
      </c>
      <c r="S9916" s="269">
        <v>-54.75</v>
      </c>
      <c r="T9916" s="269">
        <v>-55</v>
      </c>
      <c r="DO9916"/>
    </row>
    <row r="9917" spans="15:119" x14ac:dyDescent="0.25">
      <c r="O9917" s="268" t="s">
        <v>19391</v>
      </c>
      <c r="P9917" s="268" t="s">
        <v>9484</v>
      </c>
      <c r="Q9917" s="269">
        <v>-12.25</v>
      </c>
      <c r="R9917" s="269">
        <v>-12.5</v>
      </c>
      <c r="S9917" s="269">
        <v>-54.5</v>
      </c>
      <c r="T9917" s="269">
        <v>-54.75</v>
      </c>
      <c r="DO9917"/>
    </row>
    <row r="9918" spans="15:119" x14ac:dyDescent="0.25">
      <c r="O9918" s="268" t="s">
        <v>19392</v>
      </c>
      <c r="P9918" s="268" t="s">
        <v>9482</v>
      </c>
      <c r="Q9918" s="269">
        <v>-12</v>
      </c>
      <c r="R9918" s="269">
        <v>-12.5</v>
      </c>
      <c r="S9918" s="269">
        <v>-54</v>
      </c>
      <c r="T9918" s="269">
        <v>-54.5</v>
      </c>
      <c r="DO9918"/>
    </row>
    <row r="9919" spans="15:119" x14ac:dyDescent="0.25">
      <c r="O9919" s="268" t="s">
        <v>19393</v>
      </c>
      <c r="P9919" s="268" t="s">
        <v>9484</v>
      </c>
      <c r="Q9919" s="269">
        <v>-12</v>
      </c>
      <c r="R9919" s="269">
        <v>-12.25</v>
      </c>
      <c r="S9919" s="269">
        <v>-54.25</v>
      </c>
      <c r="T9919" s="269">
        <v>-54.5</v>
      </c>
      <c r="DO9919"/>
    </row>
    <row r="9920" spans="15:119" x14ac:dyDescent="0.25">
      <c r="O9920" s="268" t="s">
        <v>19394</v>
      </c>
      <c r="P9920" s="268" t="s">
        <v>9484</v>
      </c>
      <c r="Q9920" s="269">
        <v>-12</v>
      </c>
      <c r="R9920" s="269">
        <v>-12.25</v>
      </c>
      <c r="S9920" s="269">
        <v>-54</v>
      </c>
      <c r="T9920" s="269">
        <v>-54.25</v>
      </c>
      <c r="DO9920"/>
    </row>
    <row r="9921" spans="15:119" x14ac:dyDescent="0.25">
      <c r="O9921" s="268" t="s">
        <v>19395</v>
      </c>
      <c r="P9921" s="268" t="s">
        <v>9484</v>
      </c>
      <c r="Q9921" s="269">
        <v>-12.25</v>
      </c>
      <c r="R9921" s="269">
        <v>-12.5</v>
      </c>
      <c r="S9921" s="269">
        <v>-54.25</v>
      </c>
      <c r="T9921" s="269">
        <v>-54.5</v>
      </c>
      <c r="DO9921"/>
    </row>
    <row r="9922" spans="15:119" x14ac:dyDescent="0.25">
      <c r="O9922" s="268" t="s">
        <v>19396</v>
      </c>
      <c r="P9922" s="268" t="s">
        <v>9484</v>
      </c>
      <c r="Q9922" s="269">
        <v>-12.25</v>
      </c>
      <c r="R9922" s="269">
        <v>-12.5</v>
      </c>
      <c r="S9922" s="269">
        <v>-54</v>
      </c>
      <c r="T9922" s="269">
        <v>-54.25</v>
      </c>
      <c r="DO9922"/>
    </row>
    <row r="9923" spans="15:119" x14ac:dyDescent="0.25">
      <c r="O9923" s="268" t="s">
        <v>19397</v>
      </c>
      <c r="P9923" s="268" t="s">
        <v>9482</v>
      </c>
      <c r="Q9923" s="269">
        <v>-12.5</v>
      </c>
      <c r="R9923" s="269">
        <v>-13</v>
      </c>
      <c r="S9923" s="269">
        <v>-55</v>
      </c>
      <c r="T9923" s="269">
        <v>-55.5</v>
      </c>
      <c r="DO9923"/>
    </row>
    <row r="9924" spans="15:119" x14ac:dyDescent="0.25">
      <c r="O9924" s="268" t="s">
        <v>19398</v>
      </c>
      <c r="P9924" s="268" t="s">
        <v>9484</v>
      </c>
      <c r="Q9924" s="269">
        <v>-12.5</v>
      </c>
      <c r="R9924" s="269">
        <v>-12.75</v>
      </c>
      <c r="S9924" s="269">
        <v>-55.25</v>
      </c>
      <c r="T9924" s="269">
        <v>-55.5</v>
      </c>
      <c r="DO9924"/>
    </row>
    <row r="9925" spans="15:119" x14ac:dyDescent="0.25">
      <c r="O9925" s="268" t="s">
        <v>19399</v>
      </c>
      <c r="P9925" s="268" t="s">
        <v>9484</v>
      </c>
      <c r="Q9925" s="269">
        <v>-12.5</v>
      </c>
      <c r="R9925" s="269">
        <v>-12.75</v>
      </c>
      <c r="S9925" s="269">
        <v>-55</v>
      </c>
      <c r="T9925" s="269">
        <v>-55.25</v>
      </c>
      <c r="DO9925"/>
    </row>
    <row r="9926" spans="15:119" x14ac:dyDescent="0.25">
      <c r="O9926" s="268" t="s">
        <v>19400</v>
      </c>
      <c r="P9926" s="268" t="s">
        <v>9484</v>
      </c>
      <c r="Q9926" s="269">
        <v>-12.75</v>
      </c>
      <c r="R9926" s="269">
        <v>-13</v>
      </c>
      <c r="S9926" s="269">
        <v>-55.25</v>
      </c>
      <c r="T9926" s="269">
        <v>-55.5</v>
      </c>
      <c r="DO9926"/>
    </row>
    <row r="9927" spans="15:119" x14ac:dyDescent="0.25">
      <c r="O9927" s="268" t="s">
        <v>19401</v>
      </c>
      <c r="P9927" s="268" t="s">
        <v>9484</v>
      </c>
      <c r="Q9927" s="269">
        <v>-12.75</v>
      </c>
      <c r="R9927" s="269">
        <v>-13</v>
      </c>
      <c r="S9927" s="269">
        <v>-55</v>
      </c>
      <c r="T9927" s="269">
        <v>-55.25</v>
      </c>
      <c r="DO9927"/>
    </row>
    <row r="9928" spans="15:119" x14ac:dyDescent="0.25">
      <c r="O9928" s="268" t="s">
        <v>19402</v>
      </c>
      <c r="P9928" s="268" t="s">
        <v>9482</v>
      </c>
      <c r="Q9928" s="269">
        <v>-12.5</v>
      </c>
      <c r="R9928" s="269">
        <v>-13</v>
      </c>
      <c r="S9928" s="269">
        <v>-54.5</v>
      </c>
      <c r="T9928" s="269">
        <v>-55</v>
      </c>
      <c r="DO9928"/>
    </row>
    <row r="9929" spans="15:119" x14ac:dyDescent="0.25">
      <c r="O9929" s="268" t="s">
        <v>19403</v>
      </c>
      <c r="P9929" s="268" t="s">
        <v>9484</v>
      </c>
      <c r="Q9929" s="269">
        <v>-12.5</v>
      </c>
      <c r="R9929" s="269">
        <v>-12.75</v>
      </c>
      <c r="S9929" s="269">
        <v>-54.75</v>
      </c>
      <c r="T9929" s="269">
        <v>-55</v>
      </c>
      <c r="DO9929"/>
    </row>
    <row r="9930" spans="15:119" x14ac:dyDescent="0.25">
      <c r="O9930" s="268" t="s">
        <v>19404</v>
      </c>
      <c r="P9930" s="268" t="s">
        <v>9484</v>
      </c>
      <c r="Q9930" s="269">
        <v>-12.5</v>
      </c>
      <c r="R9930" s="269">
        <v>-12.75</v>
      </c>
      <c r="S9930" s="269">
        <v>-54.5</v>
      </c>
      <c r="T9930" s="269">
        <v>-54.75</v>
      </c>
      <c r="DO9930"/>
    </row>
    <row r="9931" spans="15:119" x14ac:dyDescent="0.25">
      <c r="O9931" s="268" t="s">
        <v>19405</v>
      </c>
      <c r="P9931" s="268" t="s">
        <v>9484</v>
      </c>
      <c r="Q9931" s="269">
        <v>-12.75</v>
      </c>
      <c r="R9931" s="269">
        <v>-13</v>
      </c>
      <c r="S9931" s="269">
        <v>-54.75</v>
      </c>
      <c r="T9931" s="269">
        <v>-55</v>
      </c>
      <c r="DO9931"/>
    </row>
    <row r="9932" spans="15:119" x14ac:dyDescent="0.25">
      <c r="O9932" s="268" t="s">
        <v>19406</v>
      </c>
      <c r="P9932" s="268" t="s">
        <v>9484</v>
      </c>
      <c r="Q9932" s="269">
        <v>-12.75</v>
      </c>
      <c r="R9932" s="269">
        <v>-13</v>
      </c>
      <c r="S9932" s="269">
        <v>-54.5</v>
      </c>
      <c r="T9932" s="269">
        <v>-54.75</v>
      </c>
      <c r="DO9932"/>
    </row>
    <row r="9933" spans="15:119" x14ac:dyDescent="0.25">
      <c r="O9933" s="268" t="s">
        <v>19407</v>
      </c>
      <c r="P9933" s="268" t="s">
        <v>9482</v>
      </c>
      <c r="Q9933" s="269">
        <v>-12.5</v>
      </c>
      <c r="R9933" s="269">
        <v>-13</v>
      </c>
      <c r="S9933" s="269">
        <v>-54</v>
      </c>
      <c r="T9933" s="269">
        <v>-54.5</v>
      </c>
      <c r="DO9933"/>
    </row>
    <row r="9934" spans="15:119" x14ac:dyDescent="0.25">
      <c r="O9934" s="268" t="s">
        <v>19408</v>
      </c>
      <c r="P9934" s="268" t="s">
        <v>9484</v>
      </c>
      <c r="Q9934" s="269">
        <v>-12.5</v>
      </c>
      <c r="R9934" s="269">
        <v>-12.75</v>
      </c>
      <c r="S9934" s="269">
        <v>-54.25</v>
      </c>
      <c r="T9934" s="269">
        <v>-54.5</v>
      </c>
      <c r="DO9934"/>
    </row>
    <row r="9935" spans="15:119" x14ac:dyDescent="0.25">
      <c r="O9935" s="268" t="s">
        <v>19409</v>
      </c>
      <c r="P9935" s="268" t="s">
        <v>9484</v>
      </c>
      <c r="Q9935" s="269">
        <v>-12.5</v>
      </c>
      <c r="R9935" s="269">
        <v>-12.75</v>
      </c>
      <c r="S9935" s="269">
        <v>-54</v>
      </c>
      <c r="T9935" s="269">
        <v>-54.25</v>
      </c>
      <c r="DO9935"/>
    </row>
    <row r="9936" spans="15:119" x14ac:dyDescent="0.25">
      <c r="O9936" s="268" t="s">
        <v>19410</v>
      </c>
      <c r="P9936" s="268" t="s">
        <v>9484</v>
      </c>
      <c r="Q9936" s="269">
        <v>-12.75</v>
      </c>
      <c r="R9936" s="269">
        <v>-13</v>
      </c>
      <c r="S9936" s="269">
        <v>-54.25</v>
      </c>
      <c r="T9936" s="269">
        <v>-54.5</v>
      </c>
      <c r="DO9936"/>
    </row>
    <row r="9937" spans="15:119" x14ac:dyDescent="0.25">
      <c r="O9937" s="268" t="s">
        <v>19411</v>
      </c>
      <c r="P9937" s="268" t="s">
        <v>9484</v>
      </c>
      <c r="Q9937" s="269">
        <v>-12.75</v>
      </c>
      <c r="R9937" s="269">
        <v>-13</v>
      </c>
      <c r="S9937" s="269">
        <v>-54</v>
      </c>
      <c r="T9937" s="269">
        <v>-54.25</v>
      </c>
      <c r="DO9937"/>
    </row>
    <row r="9938" spans="15:119" x14ac:dyDescent="0.25">
      <c r="O9938" s="268" t="s">
        <v>19412</v>
      </c>
      <c r="P9938" s="268" t="s">
        <v>9480</v>
      </c>
      <c r="Q9938" s="269">
        <v>-13</v>
      </c>
      <c r="R9938" s="269">
        <v>-14</v>
      </c>
      <c r="S9938" s="269">
        <v>-55.5</v>
      </c>
      <c r="T9938" s="269">
        <v>-57</v>
      </c>
      <c r="DO9938"/>
    </row>
    <row r="9939" spans="15:119" x14ac:dyDescent="0.25">
      <c r="O9939" s="268" t="s">
        <v>19413</v>
      </c>
      <c r="P9939" s="268" t="s">
        <v>9482</v>
      </c>
      <c r="Q9939" s="269">
        <v>-13</v>
      </c>
      <c r="R9939" s="269">
        <v>-13.5</v>
      </c>
      <c r="S9939" s="269">
        <v>-56.5</v>
      </c>
      <c r="T9939" s="269">
        <v>-57</v>
      </c>
      <c r="DO9939"/>
    </row>
    <row r="9940" spans="15:119" x14ac:dyDescent="0.25">
      <c r="O9940" s="268" t="s">
        <v>19414</v>
      </c>
      <c r="P9940" s="268" t="s">
        <v>9484</v>
      </c>
      <c r="Q9940" s="269">
        <v>-13</v>
      </c>
      <c r="R9940" s="269">
        <v>-13.25</v>
      </c>
      <c r="S9940" s="269">
        <v>-56.75</v>
      </c>
      <c r="T9940" s="269">
        <v>-57</v>
      </c>
      <c r="DO9940"/>
    </row>
    <row r="9941" spans="15:119" x14ac:dyDescent="0.25">
      <c r="O9941" s="268" t="s">
        <v>19415</v>
      </c>
      <c r="P9941" s="268" t="s">
        <v>9484</v>
      </c>
      <c r="Q9941" s="269">
        <v>-13</v>
      </c>
      <c r="R9941" s="269">
        <v>-13.25</v>
      </c>
      <c r="S9941" s="269">
        <v>-56.5</v>
      </c>
      <c r="T9941" s="269">
        <v>-56.75</v>
      </c>
      <c r="DO9941"/>
    </row>
    <row r="9942" spans="15:119" x14ac:dyDescent="0.25">
      <c r="O9942" s="268" t="s">
        <v>19416</v>
      </c>
      <c r="P9942" s="268" t="s">
        <v>9484</v>
      </c>
      <c r="Q9942" s="269">
        <v>-13.25</v>
      </c>
      <c r="R9942" s="269">
        <v>-13.5</v>
      </c>
      <c r="S9942" s="269">
        <v>-56.75</v>
      </c>
      <c r="T9942" s="269">
        <v>-57</v>
      </c>
      <c r="DO9942"/>
    </row>
    <row r="9943" spans="15:119" x14ac:dyDescent="0.25">
      <c r="O9943" s="268" t="s">
        <v>19417</v>
      </c>
      <c r="P9943" s="268" t="s">
        <v>9484</v>
      </c>
      <c r="Q9943" s="269">
        <v>-13.25</v>
      </c>
      <c r="R9943" s="269">
        <v>-13.5</v>
      </c>
      <c r="S9943" s="269">
        <v>-56.5</v>
      </c>
      <c r="T9943" s="269">
        <v>-56.75</v>
      </c>
      <c r="DO9943"/>
    </row>
    <row r="9944" spans="15:119" x14ac:dyDescent="0.25">
      <c r="O9944" s="268" t="s">
        <v>19418</v>
      </c>
      <c r="P9944" s="268" t="s">
        <v>9482</v>
      </c>
      <c r="Q9944" s="269">
        <v>-13</v>
      </c>
      <c r="R9944" s="269">
        <v>-13.5</v>
      </c>
      <c r="S9944" s="269">
        <v>-56</v>
      </c>
      <c r="T9944" s="269">
        <v>-56.5</v>
      </c>
      <c r="DO9944"/>
    </row>
    <row r="9945" spans="15:119" x14ac:dyDescent="0.25">
      <c r="O9945" s="268" t="s">
        <v>19419</v>
      </c>
      <c r="P9945" s="268" t="s">
        <v>9484</v>
      </c>
      <c r="Q9945" s="269">
        <v>-13</v>
      </c>
      <c r="R9945" s="269">
        <v>-13.25</v>
      </c>
      <c r="S9945" s="269">
        <v>-56.25</v>
      </c>
      <c r="T9945" s="269">
        <v>-56.5</v>
      </c>
      <c r="DO9945"/>
    </row>
    <row r="9946" spans="15:119" x14ac:dyDescent="0.25">
      <c r="O9946" s="268" t="s">
        <v>19420</v>
      </c>
      <c r="P9946" s="268" t="s">
        <v>9484</v>
      </c>
      <c r="Q9946" s="269">
        <v>-13</v>
      </c>
      <c r="R9946" s="269">
        <v>-13.25</v>
      </c>
      <c r="S9946" s="269">
        <v>-56</v>
      </c>
      <c r="T9946" s="269">
        <v>-56.25</v>
      </c>
      <c r="DO9946"/>
    </row>
    <row r="9947" spans="15:119" x14ac:dyDescent="0.25">
      <c r="O9947" s="268" t="s">
        <v>19421</v>
      </c>
      <c r="P9947" s="268" t="s">
        <v>9484</v>
      </c>
      <c r="Q9947" s="269">
        <v>-13.25</v>
      </c>
      <c r="R9947" s="269">
        <v>-13.5</v>
      </c>
      <c r="S9947" s="269">
        <v>-56.25</v>
      </c>
      <c r="T9947" s="269">
        <v>-56.5</v>
      </c>
      <c r="DO9947"/>
    </row>
    <row r="9948" spans="15:119" x14ac:dyDescent="0.25">
      <c r="O9948" s="268" t="s">
        <v>19422</v>
      </c>
      <c r="P9948" s="268" t="s">
        <v>9484</v>
      </c>
      <c r="Q9948" s="269">
        <v>-13.25</v>
      </c>
      <c r="R9948" s="269">
        <v>-13.5</v>
      </c>
      <c r="S9948" s="269">
        <v>-56</v>
      </c>
      <c r="T9948" s="269">
        <v>-56.25</v>
      </c>
      <c r="DO9948"/>
    </row>
    <row r="9949" spans="15:119" x14ac:dyDescent="0.25">
      <c r="O9949" s="268" t="s">
        <v>19423</v>
      </c>
      <c r="P9949" s="268" t="s">
        <v>9482</v>
      </c>
      <c r="Q9949" s="269">
        <v>-13</v>
      </c>
      <c r="R9949" s="269">
        <v>-13.5</v>
      </c>
      <c r="S9949" s="269">
        <v>-55.5</v>
      </c>
      <c r="T9949" s="269">
        <v>-56</v>
      </c>
      <c r="DO9949"/>
    </row>
    <row r="9950" spans="15:119" x14ac:dyDescent="0.25">
      <c r="O9950" s="268" t="s">
        <v>19424</v>
      </c>
      <c r="P9950" s="268" t="s">
        <v>9484</v>
      </c>
      <c r="Q9950" s="269">
        <v>-13</v>
      </c>
      <c r="R9950" s="269">
        <v>-13.25</v>
      </c>
      <c r="S9950" s="269">
        <v>-55.75</v>
      </c>
      <c r="T9950" s="269">
        <v>-56</v>
      </c>
      <c r="DO9950"/>
    </row>
    <row r="9951" spans="15:119" x14ac:dyDescent="0.25">
      <c r="O9951" s="268" t="s">
        <v>19425</v>
      </c>
      <c r="P9951" s="268" t="s">
        <v>9484</v>
      </c>
      <c r="Q9951" s="269">
        <v>-13</v>
      </c>
      <c r="R9951" s="269">
        <v>-13.25</v>
      </c>
      <c r="S9951" s="269">
        <v>-55.5</v>
      </c>
      <c r="T9951" s="269">
        <v>-55.75</v>
      </c>
      <c r="DO9951"/>
    </row>
    <row r="9952" spans="15:119" x14ac:dyDescent="0.25">
      <c r="O9952" s="268" t="s">
        <v>19426</v>
      </c>
      <c r="P9952" s="268" t="s">
        <v>9484</v>
      </c>
      <c r="Q9952" s="269">
        <v>-13.25</v>
      </c>
      <c r="R9952" s="269">
        <v>-13.5</v>
      </c>
      <c r="S9952" s="269">
        <v>-55.75</v>
      </c>
      <c r="T9952" s="269">
        <v>-56</v>
      </c>
      <c r="DO9952"/>
    </row>
    <row r="9953" spans="15:119" x14ac:dyDescent="0.25">
      <c r="O9953" s="268" t="s">
        <v>19427</v>
      </c>
      <c r="P9953" s="268" t="s">
        <v>9484</v>
      </c>
      <c r="Q9953" s="269">
        <v>-13.25</v>
      </c>
      <c r="R9953" s="269">
        <v>-13.5</v>
      </c>
      <c r="S9953" s="269">
        <v>-55.5</v>
      </c>
      <c r="T9953" s="269">
        <v>-55.75</v>
      </c>
      <c r="DO9953"/>
    </row>
    <row r="9954" spans="15:119" x14ac:dyDescent="0.25">
      <c r="O9954" s="268" t="s">
        <v>19428</v>
      </c>
      <c r="P9954" s="268" t="s">
        <v>9482</v>
      </c>
      <c r="Q9954" s="269">
        <v>-13.5</v>
      </c>
      <c r="R9954" s="269">
        <v>-14</v>
      </c>
      <c r="S9954" s="269">
        <v>-56.5</v>
      </c>
      <c r="T9954" s="269">
        <v>-57</v>
      </c>
      <c r="DO9954"/>
    </row>
    <row r="9955" spans="15:119" x14ac:dyDescent="0.25">
      <c r="O9955" s="268" t="s">
        <v>19429</v>
      </c>
      <c r="P9955" s="268" t="s">
        <v>9484</v>
      </c>
      <c r="Q9955" s="269">
        <v>-13.5</v>
      </c>
      <c r="R9955" s="269">
        <v>-13.75</v>
      </c>
      <c r="S9955" s="269">
        <v>-56.75</v>
      </c>
      <c r="T9955" s="269">
        <v>-57</v>
      </c>
      <c r="DO9955"/>
    </row>
    <row r="9956" spans="15:119" x14ac:dyDescent="0.25">
      <c r="O9956" s="268" t="s">
        <v>19430</v>
      </c>
      <c r="P9956" s="268" t="s">
        <v>9484</v>
      </c>
      <c r="Q9956" s="269">
        <v>-13.5</v>
      </c>
      <c r="R9956" s="269">
        <v>-13.75</v>
      </c>
      <c r="S9956" s="269">
        <v>-56.5</v>
      </c>
      <c r="T9956" s="269">
        <v>-56.75</v>
      </c>
      <c r="DO9956"/>
    </row>
    <row r="9957" spans="15:119" x14ac:dyDescent="0.25">
      <c r="O9957" s="268" t="s">
        <v>19431</v>
      </c>
      <c r="P9957" s="268" t="s">
        <v>9484</v>
      </c>
      <c r="Q9957" s="269">
        <v>-13.75</v>
      </c>
      <c r="R9957" s="269">
        <v>-14</v>
      </c>
      <c r="S9957" s="269">
        <v>-56.75</v>
      </c>
      <c r="T9957" s="269">
        <v>-57</v>
      </c>
      <c r="DO9957"/>
    </row>
    <row r="9958" spans="15:119" x14ac:dyDescent="0.25">
      <c r="O9958" s="268" t="s">
        <v>19432</v>
      </c>
      <c r="P9958" s="268" t="s">
        <v>9484</v>
      </c>
      <c r="Q9958" s="269">
        <v>-13.75</v>
      </c>
      <c r="R9958" s="269">
        <v>-14</v>
      </c>
      <c r="S9958" s="269">
        <v>-56.5</v>
      </c>
      <c r="T9958" s="269">
        <v>-56.75</v>
      </c>
      <c r="DO9958"/>
    </row>
    <row r="9959" spans="15:119" x14ac:dyDescent="0.25">
      <c r="O9959" s="268" t="s">
        <v>19433</v>
      </c>
      <c r="P9959" s="268" t="s">
        <v>9482</v>
      </c>
      <c r="Q9959" s="269">
        <v>-13.5</v>
      </c>
      <c r="R9959" s="269">
        <v>-14</v>
      </c>
      <c r="S9959" s="269">
        <v>-56</v>
      </c>
      <c r="T9959" s="269">
        <v>-56.5</v>
      </c>
      <c r="DO9959"/>
    </row>
    <row r="9960" spans="15:119" x14ac:dyDescent="0.25">
      <c r="O9960" s="268" t="s">
        <v>19434</v>
      </c>
      <c r="P9960" s="268" t="s">
        <v>9484</v>
      </c>
      <c r="Q9960" s="269">
        <v>-13.5</v>
      </c>
      <c r="R9960" s="269">
        <v>-13.75</v>
      </c>
      <c r="S9960" s="269">
        <v>-56.25</v>
      </c>
      <c r="T9960" s="269">
        <v>-56.5</v>
      </c>
      <c r="DO9960"/>
    </row>
    <row r="9961" spans="15:119" x14ac:dyDescent="0.25">
      <c r="O9961" s="268" t="s">
        <v>19435</v>
      </c>
      <c r="P9961" s="268" t="s">
        <v>9484</v>
      </c>
      <c r="Q9961" s="269">
        <v>-13.5</v>
      </c>
      <c r="R9961" s="269">
        <v>-13.75</v>
      </c>
      <c r="S9961" s="269">
        <v>-56</v>
      </c>
      <c r="T9961" s="269">
        <v>-56.25</v>
      </c>
      <c r="DO9961"/>
    </row>
    <row r="9962" spans="15:119" x14ac:dyDescent="0.25">
      <c r="O9962" s="268" t="s">
        <v>19436</v>
      </c>
      <c r="P9962" s="268" t="s">
        <v>9484</v>
      </c>
      <c r="Q9962" s="269">
        <v>-13.75</v>
      </c>
      <c r="R9962" s="269">
        <v>-14</v>
      </c>
      <c r="S9962" s="269">
        <v>-56.25</v>
      </c>
      <c r="T9962" s="269">
        <v>-56.5</v>
      </c>
      <c r="DO9962"/>
    </row>
    <row r="9963" spans="15:119" x14ac:dyDescent="0.25">
      <c r="O9963" s="268" t="s">
        <v>19437</v>
      </c>
      <c r="P9963" s="268" t="s">
        <v>9484</v>
      </c>
      <c r="Q9963" s="269">
        <v>-13.75</v>
      </c>
      <c r="R9963" s="269">
        <v>-14</v>
      </c>
      <c r="S9963" s="269">
        <v>-56</v>
      </c>
      <c r="T9963" s="269">
        <v>-56.25</v>
      </c>
      <c r="DO9963"/>
    </row>
    <row r="9964" spans="15:119" x14ac:dyDescent="0.25">
      <c r="O9964" s="268" t="s">
        <v>19438</v>
      </c>
      <c r="P9964" s="268" t="s">
        <v>9482</v>
      </c>
      <c r="Q9964" s="269">
        <v>-13.5</v>
      </c>
      <c r="R9964" s="269">
        <v>-14</v>
      </c>
      <c r="S9964" s="269">
        <v>-55.5</v>
      </c>
      <c r="T9964" s="269">
        <v>-56</v>
      </c>
      <c r="DO9964"/>
    </row>
    <row r="9965" spans="15:119" x14ac:dyDescent="0.25">
      <c r="O9965" s="268" t="s">
        <v>19439</v>
      </c>
      <c r="P9965" s="268" t="s">
        <v>9484</v>
      </c>
      <c r="Q9965" s="269">
        <v>-13.5</v>
      </c>
      <c r="R9965" s="269">
        <v>-13.75</v>
      </c>
      <c r="S9965" s="269">
        <v>-55.75</v>
      </c>
      <c r="T9965" s="269">
        <v>-56</v>
      </c>
      <c r="DO9965"/>
    </row>
    <row r="9966" spans="15:119" x14ac:dyDescent="0.25">
      <c r="O9966" s="268" t="s">
        <v>19440</v>
      </c>
      <c r="P9966" s="268" t="s">
        <v>9484</v>
      </c>
      <c r="Q9966" s="269">
        <v>-13.5</v>
      </c>
      <c r="R9966" s="269">
        <v>-13.75</v>
      </c>
      <c r="S9966" s="269">
        <v>-55.5</v>
      </c>
      <c r="T9966" s="269">
        <v>-55.75</v>
      </c>
      <c r="DO9966"/>
    </row>
    <row r="9967" spans="15:119" x14ac:dyDescent="0.25">
      <c r="O9967" s="268" t="s">
        <v>19441</v>
      </c>
      <c r="P9967" s="268" t="s">
        <v>9484</v>
      </c>
      <c r="Q9967" s="269">
        <v>-13.75</v>
      </c>
      <c r="R9967" s="269">
        <v>-14</v>
      </c>
      <c r="S9967" s="269">
        <v>-55.75</v>
      </c>
      <c r="T9967" s="269">
        <v>-56</v>
      </c>
      <c r="DO9967"/>
    </row>
    <row r="9968" spans="15:119" x14ac:dyDescent="0.25">
      <c r="O9968" s="268" t="s">
        <v>19442</v>
      </c>
      <c r="P9968" s="268" t="s">
        <v>9484</v>
      </c>
      <c r="Q9968" s="269">
        <v>-13.75</v>
      </c>
      <c r="R9968" s="269">
        <v>-14</v>
      </c>
      <c r="S9968" s="269">
        <v>-55.5</v>
      </c>
      <c r="T9968" s="269">
        <v>-55.75</v>
      </c>
      <c r="DO9968"/>
    </row>
    <row r="9969" spans="15:119" x14ac:dyDescent="0.25">
      <c r="O9969" s="268" t="s">
        <v>19443</v>
      </c>
      <c r="P9969" s="268" t="s">
        <v>9480</v>
      </c>
      <c r="Q9969" s="269">
        <v>-13</v>
      </c>
      <c r="R9969" s="269">
        <v>-14</v>
      </c>
      <c r="S9969" s="269">
        <v>-54</v>
      </c>
      <c r="T9969" s="269">
        <v>-55.5</v>
      </c>
      <c r="DO9969"/>
    </row>
    <row r="9970" spans="15:119" x14ac:dyDescent="0.25">
      <c r="O9970" s="268" t="s">
        <v>19444</v>
      </c>
      <c r="P9970" s="268" t="s">
        <v>9482</v>
      </c>
      <c r="Q9970" s="269">
        <v>-13</v>
      </c>
      <c r="R9970" s="269">
        <v>-13.5</v>
      </c>
      <c r="S9970" s="269">
        <v>-55</v>
      </c>
      <c r="T9970" s="269">
        <v>-55.5</v>
      </c>
      <c r="DO9970"/>
    </row>
    <row r="9971" spans="15:119" x14ac:dyDescent="0.25">
      <c r="O9971" s="268" t="s">
        <v>19445</v>
      </c>
      <c r="P9971" s="268" t="s">
        <v>9484</v>
      </c>
      <c r="Q9971" s="269">
        <v>-13</v>
      </c>
      <c r="R9971" s="269">
        <v>-13.25</v>
      </c>
      <c r="S9971" s="269">
        <v>-55.25</v>
      </c>
      <c r="T9971" s="269">
        <v>-55.5</v>
      </c>
      <c r="DO9971"/>
    </row>
    <row r="9972" spans="15:119" x14ac:dyDescent="0.25">
      <c r="O9972" s="268" t="s">
        <v>19446</v>
      </c>
      <c r="P9972" s="268" t="s">
        <v>9484</v>
      </c>
      <c r="Q9972" s="269">
        <v>-13</v>
      </c>
      <c r="R9972" s="269">
        <v>-13.25</v>
      </c>
      <c r="S9972" s="269">
        <v>-55</v>
      </c>
      <c r="T9972" s="269">
        <v>-55.25</v>
      </c>
      <c r="DO9972"/>
    </row>
    <row r="9973" spans="15:119" x14ac:dyDescent="0.25">
      <c r="O9973" s="268" t="s">
        <v>19447</v>
      </c>
      <c r="P9973" s="268" t="s">
        <v>9484</v>
      </c>
      <c r="Q9973" s="269">
        <v>-13.25</v>
      </c>
      <c r="R9973" s="269">
        <v>-13.5</v>
      </c>
      <c r="S9973" s="269">
        <v>-55.25</v>
      </c>
      <c r="T9973" s="269">
        <v>-55.5</v>
      </c>
      <c r="DO9973"/>
    </row>
    <row r="9974" spans="15:119" x14ac:dyDescent="0.25">
      <c r="O9974" s="268" t="s">
        <v>19448</v>
      </c>
      <c r="P9974" s="268" t="s">
        <v>9484</v>
      </c>
      <c r="Q9974" s="269">
        <v>-13.25</v>
      </c>
      <c r="R9974" s="269">
        <v>-13.5</v>
      </c>
      <c r="S9974" s="269">
        <v>-55</v>
      </c>
      <c r="T9974" s="269">
        <v>-55.25</v>
      </c>
      <c r="DO9974"/>
    </row>
    <row r="9975" spans="15:119" x14ac:dyDescent="0.25">
      <c r="O9975" s="268" t="s">
        <v>19449</v>
      </c>
      <c r="P9975" s="268" t="s">
        <v>9482</v>
      </c>
      <c r="Q9975" s="269">
        <v>-13</v>
      </c>
      <c r="R9975" s="269">
        <v>-13.5</v>
      </c>
      <c r="S9975" s="269">
        <v>-54.5</v>
      </c>
      <c r="T9975" s="269">
        <v>-55</v>
      </c>
      <c r="DO9975"/>
    </row>
    <row r="9976" spans="15:119" x14ac:dyDescent="0.25">
      <c r="O9976" s="268" t="s">
        <v>19450</v>
      </c>
      <c r="P9976" s="268" t="s">
        <v>9484</v>
      </c>
      <c r="Q9976" s="269">
        <v>-13</v>
      </c>
      <c r="R9976" s="269">
        <v>-13.25</v>
      </c>
      <c r="S9976" s="269">
        <v>-54.75</v>
      </c>
      <c r="T9976" s="269">
        <v>-55</v>
      </c>
      <c r="DO9976"/>
    </row>
    <row r="9977" spans="15:119" x14ac:dyDescent="0.25">
      <c r="O9977" s="268" t="s">
        <v>19451</v>
      </c>
      <c r="P9977" s="268" t="s">
        <v>9484</v>
      </c>
      <c r="Q9977" s="269">
        <v>-13</v>
      </c>
      <c r="R9977" s="269">
        <v>-13.25</v>
      </c>
      <c r="S9977" s="269">
        <v>-54.5</v>
      </c>
      <c r="T9977" s="269">
        <v>-54.75</v>
      </c>
      <c r="DO9977"/>
    </row>
    <row r="9978" spans="15:119" x14ac:dyDescent="0.25">
      <c r="O9978" s="268" t="s">
        <v>19452</v>
      </c>
      <c r="P9978" s="268" t="s">
        <v>9484</v>
      </c>
      <c r="Q9978" s="269">
        <v>-13.25</v>
      </c>
      <c r="R9978" s="269">
        <v>-13.5</v>
      </c>
      <c r="S9978" s="269">
        <v>-54.75</v>
      </c>
      <c r="T9978" s="269">
        <v>-55</v>
      </c>
      <c r="DO9978"/>
    </row>
    <row r="9979" spans="15:119" x14ac:dyDescent="0.25">
      <c r="O9979" s="268" t="s">
        <v>19453</v>
      </c>
      <c r="P9979" s="268" t="s">
        <v>9484</v>
      </c>
      <c r="Q9979" s="269">
        <v>-13.25</v>
      </c>
      <c r="R9979" s="269">
        <v>-13.5</v>
      </c>
      <c r="S9979" s="269">
        <v>-54.5</v>
      </c>
      <c r="T9979" s="269">
        <v>-54.75</v>
      </c>
      <c r="DO9979"/>
    </row>
    <row r="9980" spans="15:119" x14ac:dyDescent="0.25">
      <c r="O9980" s="268" t="s">
        <v>19454</v>
      </c>
      <c r="P9980" s="268" t="s">
        <v>9482</v>
      </c>
      <c r="Q9980" s="269">
        <v>-13</v>
      </c>
      <c r="R9980" s="269">
        <v>-13.5</v>
      </c>
      <c r="S9980" s="269">
        <v>-54</v>
      </c>
      <c r="T9980" s="269">
        <v>-54.5</v>
      </c>
      <c r="DO9980"/>
    </row>
    <row r="9981" spans="15:119" x14ac:dyDescent="0.25">
      <c r="O9981" s="268" t="s">
        <v>19455</v>
      </c>
      <c r="P9981" s="268" t="s">
        <v>9484</v>
      </c>
      <c r="Q9981" s="269">
        <v>-13</v>
      </c>
      <c r="R9981" s="269">
        <v>-13.25</v>
      </c>
      <c r="S9981" s="269">
        <v>-54.25</v>
      </c>
      <c r="T9981" s="269">
        <v>-54.5</v>
      </c>
      <c r="DO9981"/>
    </row>
    <row r="9982" spans="15:119" x14ac:dyDescent="0.25">
      <c r="O9982" s="268" t="s">
        <v>19456</v>
      </c>
      <c r="P9982" s="268" t="s">
        <v>9484</v>
      </c>
      <c r="Q9982" s="269">
        <v>-13</v>
      </c>
      <c r="R9982" s="269">
        <v>-13.25</v>
      </c>
      <c r="S9982" s="269">
        <v>-54</v>
      </c>
      <c r="T9982" s="269">
        <v>-54.25</v>
      </c>
      <c r="DO9982"/>
    </row>
    <row r="9983" spans="15:119" x14ac:dyDescent="0.25">
      <c r="O9983" s="268" t="s">
        <v>19457</v>
      </c>
      <c r="P9983" s="268" t="s">
        <v>9484</v>
      </c>
      <c r="Q9983" s="269">
        <v>-13.25</v>
      </c>
      <c r="R9983" s="269">
        <v>-13.5</v>
      </c>
      <c r="S9983" s="269">
        <v>-54.25</v>
      </c>
      <c r="T9983" s="269">
        <v>-54.5</v>
      </c>
      <c r="DO9983"/>
    </row>
    <row r="9984" spans="15:119" x14ac:dyDescent="0.25">
      <c r="O9984" s="268" t="s">
        <v>19458</v>
      </c>
      <c r="P9984" s="268" t="s">
        <v>9484</v>
      </c>
      <c r="Q9984" s="269">
        <v>-13.25</v>
      </c>
      <c r="R9984" s="269">
        <v>-13.5</v>
      </c>
      <c r="S9984" s="269">
        <v>-54</v>
      </c>
      <c r="T9984" s="269">
        <v>-54.25</v>
      </c>
      <c r="DO9984"/>
    </row>
    <row r="9985" spans="15:119" x14ac:dyDescent="0.25">
      <c r="O9985" s="268" t="s">
        <v>19459</v>
      </c>
      <c r="P9985" s="268" t="s">
        <v>9482</v>
      </c>
      <c r="Q9985" s="269">
        <v>-13.5</v>
      </c>
      <c r="R9985" s="269">
        <v>-14</v>
      </c>
      <c r="S9985" s="269">
        <v>-55</v>
      </c>
      <c r="T9985" s="269">
        <v>-55.5</v>
      </c>
      <c r="DO9985"/>
    </row>
    <row r="9986" spans="15:119" x14ac:dyDescent="0.25">
      <c r="O9986" s="268" t="s">
        <v>19460</v>
      </c>
      <c r="P9986" s="268" t="s">
        <v>9484</v>
      </c>
      <c r="Q9986" s="269">
        <v>-13.5</v>
      </c>
      <c r="R9986" s="269">
        <v>-13.75</v>
      </c>
      <c r="S9986" s="269">
        <v>-55.25</v>
      </c>
      <c r="T9986" s="269">
        <v>-55.5</v>
      </c>
      <c r="DO9986"/>
    </row>
    <row r="9987" spans="15:119" x14ac:dyDescent="0.25">
      <c r="O9987" s="268" t="s">
        <v>19461</v>
      </c>
      <c r="P9987" s="268" t="s">
        <v>9484</v>
      </c>
      <c r="Q9987" s="269">
        <v>-13.5</v>
      </c>
      <c r="R9987" s="269">
        <v>-13.75</v>
      </c>
      <c r="S9987" s="269">
        <v>-55</v>
      </c>
      <c r="T9987" s="269">
        <v>-55.25</v>
      </c>
      <c r="DO9987"/>
    </row>
    <row r="9988" spans="15:119" x14ac:dyDescent="0.25">
      <c r="O9988" s="268" t="s">
        <v>19462</v>
      </c>
      <c r="P9988" s="268" t="s">
        <v>9484</v>
      </c>
      <c r="Q9988" s="269">
        <v>-13.75</v>
      </c>
      <c r="R9988" s="269">
        <v>-14</v>
      </c>
      <c r="S9988" s="269">
        <v>-55.25</v>
      </c>
      <c r="T9988" s="269">
        <v>-55.5</v>
      </c>
      <c r="DO9988"/>
    </row>
    <row r="9989" spans="15:119" x14ac:dyDescent="0.25">
      <c r="O9989" s="268" t="s">
        <v>19463</v>
      </c>
      <c r="P9989" s="268" t="s">
        <v>9484</v>
      </c>
      <c r="Q9989" s="269">
        <v>-13.75</v>
      </c>
      <c r="R9989" s="269">
        <v>-14</v>
      </c>
      <c r="S9989" s="269">
        <v>-55</v>
      </c>
      <c r="T9989" s="269">
        <v>-55.25</v>
      </c>
      <c r="DO9989"/>
    </row>
    <row r="9990" spans="15:119" x14ac:dyDescent="0.25">
      <c r="O9990" s="268" t="s">
        <v>19464</v>
      </c>
      <c r="P9990" s="268" t="s">
        <v>9482</v>
      </c>
      <c r="Q9990" s="269">
        <v>-13.5</v>
      </c>
      <c r="R9990" s="269">
        <v>-14</v>
      </c>
      <c r="S9990" s="269">
        <v>-54.5</v>
      </c>
      <c r="T9990" s="269">
        <v>-55</v>
      </c>
      <c r="DO9990"/>
    </row>
    <row r="9991" spans="15:119" x14ac:dyDescent="0.25">
      <c r="O9991" s="268" t="s">
        <v>19465</v>
      </c>
      <c r="P9991" s="268" t="s">
        <v>9484</v>
      </c>
      <c r="Q9991" s="269">
        <v>-13.5</v>
      </c>
      <c r="R9991" s="269">
        <v>-13.75</v>
      </c>
      <c r="S9991" s="269">
        <v>-54.75</v>
      </c>
      <c r="T9991" s="269">
        <v>-55</v>
      </c>
      <c r="DO9991"/>
    </row>
    <row r="9992" spans="15:119" x14ac:dyDescent="0.25">
      <c r="O9992" s="268" t="s">
        <v>19466</v>
      </c>
      <c r="P9992" s="268" t="s">
        <v>9484</v>
      </c>
      <c r="Q9992" s="269">
        <v>-13.5</v>
      </c>
      <c r="R9992" s="269">
        <v>-13.75</v>
      </c>
      <c r="S9992" s="269">
        <v>-54.5</v>
      </c>
      <c r="T9992" s="269">
        <v>-54.75</v>
      </c>
      <c r="DO9992"/>
    </row>
    <row r="9993" spans="15:119" x14ac:dyDescent="0.25">
      <c r="O9993" s="268" t="s">
        <v>19467</v>
      </c>
      <c r="P9993" s="268" t="s">
        <v>9484</v>
      </c>
      <c r="Q9993" s="269">
        <v>-13.75</v>
      </c>
      <c r="R9993" s="269">
        <v>-14</v>
      </c>
      <c r="S9993" s="269">
        <v>-54.75</v>
      </c>
      <c r="T9993" s="269">
        <v>-55</v>
      </c>
      <c r="DO9993"/>
    </row>
    <row r="9994" spans="15:119" x14ac:dyDescent="0.25">
      <c r="O9994" s="268" t="s">
        <v>19468</v>
      </c>
      <c r="P9994" s="268" t="s">
        <v>9484</v>
      </c>
      <c r="Q9994" s="269">
        <v>-13.75</v>
      </c>
      <c r="R9994" s="269">
        <v>-14</v>
      </c>
      <c r="S9994" s="269">
        <v>-54.5</v>
      </c>
      <c r="T9994" s="269">
        <v>-54.75</v>
      </c>
      <c r="DO9994"/>
    </row>
    <row r="9995" spans="15:119" x14ac:dyDescent="0.25">
      <c r="O9995" s="268" t="s">
        <v>19469</v>
      </c>
      <c r="P9995" s="268" t="s">
        <v>9482</v>
      </c>
      <c r="Q9995" s="269">
        <v>-13.5</v>
      </c>
      <c r="R9995" s="269">
        <v>-14</v>
      </c>
      <c r="S9995" s="269">
        <v>-54</v>
      </c>
      <c r="T9995" s="269">
        <v>-54.5</v>
      </c>
      <c r="DO9995"/>
    </row>
    <row r="9996" spans="15:119" x14ac:dyDescent="0.25">
      <c r="O9996" s="268" t="s">
        <v>19470</v>
      </c>
      <c r="P9996" s="268" t="s">
        <v>9484</v>
      </c>
      <c r="Q9996" s="269">
        <v>-13.5</v>
      </c>
      <c r="R9996" s="269">
        <v>-13.75</v>
      </c>
      <c r="S9996" s="269">
        <v>-54.25</v>
      </c>
      <c r="T9996" s="269">
        <v>-54.5</v>
      </c>
      <c r="DO9996"/>
    </row>
    <row r="9997" spans="15:119" x14ac:dyDescent="0.25">
      <c r="O9997" s="268" t="s">
        <v>19471</v>
      </c>
      <c r="P9997" s="268" t="s">
        <v>9484</v>
      </c>
      <c r="Q9997" s="269">
        <v>-13.5</v>
      </c>
      <c r="R9997" s="269">
        <v>-13.75</v>
      </c>
      <c r="S9997" s="269">
        <v>-54</v>
      </c>
      <c r="T9997" s="269">
        <v>-54.25</v>
      </c>
      <c r="DO9997"/>
    </row>
    <row r="9998" spans="15:119" x14ac:dyDescent="0.25">
      <c r="O9998" s="268" t="s">
        <v>19472</v>
      </c>
      <c r="P9998" s="268" t="s">
        <v>9484</v>
      </c>
      <c r="Q9998" s="269">
        <v>-13.75</v>
      </c>
      <c r="R9998" s="269">
        <v>-14</v>
      </c>
      <c r="S9998" s="269">
        <v>-54.25</v>
      </c>
      <c r="T9998" s="269">
        <v>-54.5</v>
      </c>
      <c r="DO9998"/>
    </row>
    <row r="9999" spans="15:119" x14ac:dyDescent="0.25">
      <c r="O9999" s="268" t="s">
        <v>19473</v>
      </c>
      <c r="P9999" s="268" t="s">
        <v>9484</v>
      </c>
      <c r="Q9999" s="269">
        <v>-13.75</v>
      </c>
      <c r="R9999" s="269">
        <v>-14</v>
      </c>
      <c r="S9999" s="269">
        <v>-54</v>
      </c>
      <c r="T9999" s="269">
        <v>-54.25</v>
      </c>
      <c r="DO9999"/>
    </row>
    <row r="10000" spans="15:119" x14ac:dyDescent="0.25">
      <c r="O10000" s="268" t="s">
        <v>19474</v>
      </c>
      <c r="P10000" s="268" t="s">
        <v>9478</v>
      </c>
      <c r="Q10000" s="269">
        <v>-14</v>
      </c>
      <c r="R10000" s="269">
        <v>-16</v>
      </c>
      <c r="S10000" s="269">
        <v>-57</v>
      </c>
      <c r="T10000" s="269">
        <v>-60</v>
      </c>
      <c r="DO10000"/>
    </row>
    <row r="10001" spans="15:119" x14ac:dyDescent="0.25">
      <c r="O10001" s="268" t="s">
        <v>19475</v>
      </c>
      <c r="P10001" s="268" t="s">
        <v>9480</v>
      </c>
      <c r="Q10001" s="269">
        <v>-14</v>
      </c>
      <c r="R10001" s="269">
        <v>-15</v>
      </c>
      <c r="S10001" s="269">
        <v>-58.5</v>
      </c>
      <c r="T10001" s="269">
        <v>-60</v>
      </c>
      <c r="DO10001"/>
    </row>
    <row r="10002" spans="15:119" x14ac:dyDescent="0.25">
      <c r="O10002" s="268" t="s">
        <v>19476</v>
      </c>
      <c r="P10002" s="268" t="s">
        <v>9482</v>
      </c>
      <c r="Q10002" s="269">
        <v>-14</v>
      </c>
      <c r="R10002" s="269">
        <v>-14.5</v>
      </c>
      <c r="S10002" s="269">
        <v>-59.5</v>
      </c>
      <c r="T10002" s="269">
        <v>-60</v>
      </c>
      <c r="DO10002"/>
    </row>
    <row r="10003" spans="15:119" x14ac:dyDescent="0.25">
      <c r="O10003" s="268" t="s">
        <v>19477</v>
      </c>
      <c r="P10003" s="268" t="s">
        <v>9484</v>
      </c>
      <c r="Q10003" s="269">
        <v>-14</v>
      </c>
      <c r="R10003" s="269">
        <v>-14.25</v>
      </c>
      <c r="S10003" s="269">
        <v>-59.75</v>
      </c>
      <c r="T10003" s="269">
        <v>-60</v>
      </c>
      <c r="DO10003"/>
    </row>
    <row r="10004" spans="15:119" x14ac:dyDescent="0.25">
      <c r="O10004" s="268" t="s">
        <v>19478</v>
      </c>
      <c r="P10004" s="268" t="s">
        <v>9484</v>
      </c>
      <c r="Q10004" s="269">
        <v>-14</v>
      </c>
      <c r="R10004" s="269">
        <v>-14.25</v>
      </c>
      <c r="S10004" s="269">
        <v>-59.5</v>
      </c>
      <c r="T10004" s="269">
        <v>-59.75</v>
      </c>
      <c r="DO10004"/>
    </row>
    <row r="10005" spans="15:119" x14ac:dyDescent="0.25">
      <c r="O10005" s="268" t="s">
        <v>19479</v>
      </c>
      <c r="P10005" s="268" t="s">
        <v>9484</v>
      </c>
      <c r="Q10005" s="269">
        <v>-14.25</v>
      </c>
      <c r="R10005" s="269">
        <v>-14.5</v>
      </c>
      <c r="S10005" s="269">
        <v>-59.75</v>
      </c>
      <c r="T10005" s="269">
        <v>-60</v>
      </c>
      <c r="DO10005"/>
    </row>
    <row r="10006" spans="15:119" x14ac:dyDescent="0.25">
      <c r="O10006" s="268" t="s">
        <v>19480</v>
      </c>
      <c r="P10006" s="268" t="s">
        <v>9484</v>
      </c>
      <c r="Q10006" s="269">
        <v>-14.25</v>
      </c>
      <c r="R10006" s="269">
        <v>-14.5</v>
      </c>
      <c r="S10006" s="269">
        <v>-59.5</v>
      </c>
      <c r="T10006" s="269">
        <v>-59.75</v>
      </c>
      <c r="DO10006"/>
    </row>
    <row r="10007" spans="15:119" x14ac:dyDescent="0.25">
      <c r="O10007" s="268" t="s">
        <v>19481</v>
      </c>
      <c r="P10007" s="268" t="s">
        <v>9482</v>
      </c>
      <c r="Q10007" s="269">
        <v>-14</v>
      </c>
      <c r="R10007" s="269">
        <v>-14.5</v>
      </c>
      <c r="S10007" s="269">
        <v>-59</v>
      </c>
      <c r="T10007" s="269">
        <v>-59.5</v>
      </c>
      <c r="DO10007"/>
    </row>
    <row r="10008" spans="15:119" x14ac:dyDescent="0.25">
      <c r="O10008" s="268" t="s">
        <v>19482</v>
      </c>
      <c r="P10008" s="268" t="s">
        <v>9484</v>
      </c>
      <c r="Q10008" s="269">
        <v>-14</v>
      </c>
      <c r="R10008" s="269">
        <v>-14.25</v>
      </c>
      <c r="S10008" s="269">
        <v>-59.25</v>
      </c>
      <c r="T10008" s="269">
        <v>-59.5</v>
      </c>
      <c r="DO10008"/>
    </row>
    <row r="10009" spans="15:119" x14ac:dyDescent="0.25">
      <c r="O10009" s="268" t="s">
        <v>19483</v>
      </c>
      <c r="P10009" s="268" t="s">
        <v>9484</v>
      </c>
      <c r="Q10009" s="269">
        <v>-14</v>
      </c>
      <c r="R10009" s="269">
        <v>-14.25</v>
      </c>
      <c r="S10009" s="269">
        <v>-59</v>
      </c>
      <c r="T10009" s="269">
        <v>-59.25</v>
      </c>
      <c r="DO10009"/>
    </row>
    <row r="10010" spans="15:119" x14ac:dyDescent="0.25">
      <c r="O10010" s="268" t="s">
        <v>19484</v>
      </c>
      <c r="P10010" s="268" t="s">
        <v>9484</v>
      </c>
      <c r="Q10010" s="269">
        <v>-14.25</v>
      </c>
      <c r="R10010" s="269">
        <v>-14.5</v>
      </c>
      <c r="S10010" s="269">
        <v>-59.25</v>
      </c>
      <c r="T10010" s="269">
        <v>-59.5</v>
      </c>
      <c r="DO10010"/>
    </row>
    <row r="10011" spans="15:119" x14ac:dyDescent="0.25">
      <c r="O10011" s="268" t="s">
        <v>19485</v>
      </c>
      <c r="P10011" s="268" t="s">
        <v>9484</v>
      </c>
      <c r="Q10011" s="269">
        <v>-14.25</v>
      </c>
      <c r="R10011" s="269">
        <v>-14.5</v>
      </c>
      <c r="S10011" s="269">
        <v>-59</v>
      </c>
      <c r="T10011" s="269">
        <v>-59.25</v>
      </c>
      <c r="DO10011"/>
    </row>
    <row r="10012" spans="15:119" x14ac:dyDescent="0.25">
      <c r="O10012" s="268" t="s">
        <v>19486</v>
      </c>
      <c r="P10012" s="268" t="s">
        <v>9482</v>
      </c>
      <c r="Q10012" s="269">
        <v>-14</v>
      </c>
      <c r="R10012" s="269">
        <v>-14.5</v>
      </c>
      <c r="S10012" s="269">
        <v>-58.5</v>
      </c>
      <c r="T10012" s="269">
        <v>-59</v>
      </c>
      <c r="DO10012"/>
    </row>
    <row r="10013" spans="15:119" x14ac:dyDescent="0.25">
      <c r="O10013" s="268" t="s">
        <v>19487</v>
      </c>
      <c r="P10013" s="268" t="s">
        <v>9484</v>
      </c>
      <c r="Q10013" s="269">
        <v>-14</v>
      </c>
      <c r="R10013" s="269">
        <v>-14.25</v>
      </c>
      <c r="S10013" s="269">
        <v>-58.75</v>
      </c>
      <c r="T10013" s="269">
        <v>-59</v>
      </c>
      <c r="DO10013"/>
    </row>
    <row r="10014" spans="15:119" x14ac:dyDescent="0.25">
      <c r="O10014" s="268" t="s">
        <v>19488</v>
      </c>
      <c r="P10014" s="268" t="s">
        <v>9484</v>
      </c>
      <c r="Q10014" s="269">
        <v>-14</v>
      </c>
      <c r="R10014" s="269">
        <v>-14.25</v>
      </c>
      <c r="S10014" s="269">
        <v>-58.5</v>
      </c>
      <c r="T10014" s="269">
        <v>-58.75</v>
      </c>
      <c r="DO10014"/>
    </row>
    <row r="10015" spans="15:119" x14ac:dyDescent="0.25">
      <c r="O10015" s="268" t="s">
        <v>19489</v>
      </c>
      <c r="P10015" s="268" t="s">
        <v>9484</v>
      </c>
      <c r="Q10015" s="269">
        <v>-14.25</v>
      </c>
      <c r="R10015" s="269">
        <v>-14.5</v>
      </c>
      <c r="S10015" s="269">
        <v>-58.75</v>
      </c>
      <c r="T10015" s="269">
        <v>-59</v>
      </c>
      <c r="DO10015"/>
    </row>
    <row r="10016" spans="15:119" x14ac:dyDescent="0.25">
      <c r="O10016" s="268" t="s">
        <v>19490</v>
      </c>
      <c r="P10016" s="268" t="s">
        <v>9484</v>
      </c>
      <c r="Q10016" s="269">
        <v>-14.25</v>
      </c>
      <c r="R10016" s="269">
        <v>-14.5</v>
      </c>
      <c r="S10016" s="269">
        <v>-58.5</v>
      </c>
      <c r="T10016" s="269">
        <v>-58.75</v>
      </c>
      <c r="DO10016"/>
    </row>
    <row r="10017" spans="15:119" x14ac:dyDescent="0.25">
      <c r="O10017" s="268" t="s">
        <v>19491</v>
      </c>
      <c r="P10017" s="268" t="s">
        <v>9482</v>
      </c>
      <c r="Q10017" s="269">
        <v>-14.5</v>
      </c>
      <c r="R10017" s="269">
        <v>-15</v>
      </c>
      <c r="S10017" s="269">
        <v>-59.5</v>
      </c>
      <c r="T10017" s="269">
        <v>-60</v>
      </c>
      <c r="DO10017"/>
    </row>
    <row r="10018" spans="15:119" x14ac:dyDescent="0.25">
      <c r="O10018" s="268" t="s">
        <v>19492</v>
      </c>
      <c r="P10018" s="268" t="s">
        <v>9484</v>
      </c>
      <c r="Q10018" s="269">
        <v>-14.5</v>
      </c>
      <c r="R10018" s="269">
        <v>-14.75</v>
      </c>
      <c r="S10018" s="269">
        <v>-59.75</v>
      </c>
      <c r="T10018" s="269">
        <v>-60</v>
      </c>
      <c r="DO10018"/>
    </row>
    <row r="10019" spans="15:119" x14ac:dyDescent="0.25">
      <c r="O10019" s="268" t="s">
        <v>19493</v>
      </c>
      <c r="P10019" s="268" t="s">
        <v>9484</v>
      </c>
      <c r="Q10019" s="269">
        <v>-14.5</v>
      </c>
      <c r="R10019" s="269">
        <v>-14.75</v>
      </c>
      <c r="S10019" s="269">
        <v>-59.5</v>
      </c>
      <c r="T10019" s="269">
        <v>-59.75</v>
      </c>
      <c r="DO10019"/>
    </row>
    <row r="10020" spans="15:119" x14ac:dyDescent="0.25">
      <c r="O10020" s="268" t="s">
        <v>19494</v>
      </c>
      <c r="P10020" s="268" t="s">
        <v>9484</v>
      </c>
      <c r="Q10020" s="269">
        <v>-14.75</v>
      </c>
      <c r="R10020" s="269">
        <v>-15</v>
      </c>
      <c r="S10020" s="269">
        <v>-59.75</v>
      </c>
      <c r="T10020" s="269">
        <v>-60</v>
      </c>
      <c r="DO10020"/>
    </row>
    <row r="10021" spans="15:119" x14ac:dyDescent="0.25">
      <c r="O10021" s="268" t="s">
        <v>19495</v>
      </c>
      <c r="P10021" s="268" t="s">
        <v>9484</v>
      </c>
      <c r="Q10021" s="269">
        <v>-14.75</v>
      </c>
      <c r="R10021" s="269">
        <v>-15</v>
      </c>
      <c r="S10021" s="269">
        <v>-59.5</v>
      </c>
      <c r="T10021" s="269">
        <v>-59.75</v>
      </c>
      <c r="DO10021"/>
    </row>
    <row r="10022" spans="15:119" x14ac:dyDescent="0.25">
      <c r="O10022" s="268" t="s">
        <v>19496</v>
      </c>
      <c r="P10022" s="268" t="s">
        <v>9482</v>
      </c>
      <c r="Q10022" s="269">
        <v>-14.5</v>
      </c>
      <c r="R10022" s="269">
        <v>-15</v>
      </c>
      <c r="S10022" s="269">
        <v>-59</v>
      </c>
      <c r="T10022" s="269">
        <v>-59.5</v>
      </c>
      <c r="DO10022"/>
    </row>
    <row r="10023" spans="15:119" x14ac:dyDescent="0.25">
      <c r="O10023" s="268" t="s">
        <v>19497</v>
      </c>
      <c r="P10023" s="268" t="s">
        <v>9484</v>
      </c>
      <c r="Q10023" s="269">
        <v>-14.5</v>
      </c>
      <c r="R10023" s="269">
        <v>-14.75</v>
      </c>
      <c r="S10023" s="269">
        <v>-59.25</v>
      </c>
      <c r="T10023" s="269">
        <v>-59.5</v>
      </c>
      <c r="DO10023"/>
    </row>
    <row r="10024" spans="15:119" x14ac:dyDescent="0.25">
      <c r="O10024" s="268" t="s">
        <v>19498</v>
      </c>
      <c r="P10024" s="268" t="s">
        <v>9484</v>
      </c>
      <c r="Q10024" s="269">
        <v>-14.5</v>
      </c>
      <c r="R10024" s="269">
        <v>-14.75</v>
      </c>
      <c r="S10024" s="269">
        <v>-59</v>
      </c>
      <c r="T10024" s="269">
        <v>-59.25</v>
      </c>
      <c r="DO10024"/>
    </row>
    <row r="10025" spans="15:119" x14ac:dyDescent="0.25">
      <c r="O10025" s="268" t="s">
        <v>19499</v>
      </c>
      <c r="P10025" s="268" t="s">
        <v>9484</v>
      </c>
      <c r="Q10025" s="269">
        <v>-14.75</v>
      </c>
      <c r="R10025" s="269">
        <v>-15</v>
      </c>
      <c r="S10025" s="269">
        <v>-59.25</v>
      </c>
      <c r="T10025" s="269">
        <v>-59.5</v>
      </c>
      <c r="DO10025"/>
    </row>
    <row r="10026" spans="15:119" x14ac:dyDescent="0.25">
      <c r="O10026" s="268" t="s">
        <v>19500</v>
      </c>
      <c r="P10026" s="268" t="s">
        <v>9484</v>
      </c>
      <c r="Q10026" s="269">
        <v>-14.75</v>
      </c>
      <c r="R10026" s="269">
        <v>-15</v>
      </c>
      <c r="S10026" s="269">
        <v>-59</v>
      </c>
      <c r="T10026" s="269">
        <v>-59.25</v>
      </c>
      <c r="DO10026"/>
    </row>
    <row r="10027" spans="15:119" x14ac:dyDescent="0.25">
      <c r="O10027" s="268" t="s">
        <v>19501</v>
      </c>
      <c r="P10027" s="268" t="s">
        <v>9482</v>
      </c>
      <c r="Q10027" s="269">
        <v>-14.5</v>
      </c>
      <c r="R10027" s="269">
        <v>-15</v>
      </c>
      <c r="S10027" s="269">
        <v>-58.5</v>
      </c>
      <c r="T10027" s="269">
        <v>-59</v>
      </c>
      <c r="DO10027"/>
    </row>
    <row r="10028" spans="15:119" x14ac:dyDescent="0.25">
      <c r="O10028" s="268" t="s">
        <v>19502</v>
      </c>
      <c r="P10028" s="268" t="s">
        <v>9484</v>
      </c>
      <c r="Q10028" s="269">
        <v>-14.5</v>
      </c>
      <c r="R10028" s="269">
        <v>-14.75</v>
      </c>
      <c r="S10028" s="269">
        <v>-58.75</v>
      </c>
      <c r="T10028" s="269">
        <v>-59</v>
      </c>
      <c r="DO10028"/>
    </row>
    <row r="10029" spans="15:119" x14ac:dyDescent="0.25">
      <c r="O10029" s="268" t="s">
        <v>19503</v>
      </c>
      <c r="P10029" s="268" t="s">
        <v>9484</v>
      </c>
      <c r="Q10029" s="269">
        <v>-14.5</v>
      </c>
      <c r="R10029" s="269">
        <v>-14.75</v>
      </c>
      <c r="S10029" s="269">
        <v>-58.5</v>
      </c>
      <c r="T10029" s="269">
        <v>-58.75</v>
      </c>
      <c r="DO10029"/>
    </row>
    <row r="10030" spans="15:119" x14ac:dyDescent="0.25">
      <c r="O10030" s="268" t="s">
        <v>19504</v>
      </c>
      <c r="P10030" s="268" t="s">
        <v>9484</v>
      </c>
      <c r="Q10030" s="269">
        <v>-14.75</v>
      </c>
      <c r="R10030" s="269">
        <v>-15</v>
      </c>
      <c r="S10030" s="269">
        <v>-58.75</v>
      </c>
      <c r="T10030" s="269">
        <v>-59</v>
      </c>
      <c r="DO10030"/>
    </row>
    <row r="10031" spans="15:119" x14ac:dyDescent="0.25">
      <c r="O10031" s="268" t="s">
        <v>19505</v>
      </c>
      <c r="P10031" s="268" t="s">
        <v>9484</v>
      </c>
      <c r="Q10031" s="269">
        <v>-14.75</v>
      </c>
      <c r="R10031" s="269">
        <v>-15</v>
      </c>
      <c r="S10031" s="269">
        <v>-58.5</v>
      </c>
      <c r="T10031" s="269">
        <v>-58.75</v>
      </c>
      <c r="DO10031"/>
    </row>
    <row r="10032" spans="15:119" x14ac:dyDescent="0.25">
      <c r="O10032" s="268" t="s">
        <v>19506</v>
      </c>
      <c r="P10032" s="268" t="s">
        <v>9480</v>
      </c>
      <c r="Q10032" s="269">
        <v>-14</v>
      </c>
      <c r="R10032" s="269">
        <v>-15</v>
      </c>
      <c r="S10032" s="269">
        <v>-57</v>
      </c>
      <c r="T10032" s="269">
        <v>-58.5</v>
      </c>
      <c r="DO10032"/>
    </row>
    <row r="10033" spans="15:119" x14ac:dyDescent="0.25">
      <c r="O10033" s="268" t="s">
        <v>19507</v>
      </c>
      <c r="P10033" s="268" t="s">
        <v>9482</v>
      </c>
      <c r="Q10033" s="269">
        <v>-14</v>
      </c>
      <c r="R10033" s="269">
        <v>-14.5</v>
      </c>
      <c r="S10033" s="269">
        <v>-58</v>
      </c>
      <c r="T10033" s="269">
        <v>-58.5</v>
      </c>
      <c r="DO10033"/>
    </row>
    <row r="10034" spans="15:119" x14ac:dyDescent="0.25">
      <c r="O10034" s="268" t="s">
        <v>19508</v>
      </c>
      <c r="P10034" s="268" t="s">
        <v>9484</v>
      </c>
      <c r="Q10034" s="269">
        <v>-14</v>
      </c>
      <c r="R10034" s="269">
        <v>-14.25</v>
      </c>
      <c r="S10034" s="269">
        <v>-58.25</v>
      </c>
      <c r="T10034" s="269">
        <v>-58.5</v>
      </c>
      <c r="DO10034"/>
    </row>
    <row r="10035" spans="15:119" x14ac:dyDescent="0.25">
      <c r="O10035" s="268" t="s">
        <v>19509</v>
      </c>
      <c r="P10035" s="268" t="s">
        <v>9484</v>
      </c>
      <c r="Q10035" s="269">
        <v>-14</v>
      </c>
      <c r="R10035" s="269">
        <v>-14.25</v>
      </c>
      <c r="S10035" s="269">
        <v>-58</v>
      </c>
      <c r="T10035" s="269">
        <v>-58.25</v>
      </c>
      <c r="DO10035"/>
    </row>
    <row r="10036" spans="15:119" x14ac:dyDescent="0.25">
      <c r="O10036" s="268" t="s">
        <v>19510</v>
      </c>
      <c r="P10036" s="268" t="s">
        <v>9484</v>
      </c>
      <c r="Q10036" s="269">
        <v>-14.25</v>
      </c>
      <c r="R10036" s="269">
        <v>-14.5</v>
      </c>
      <c r="S10036" s="269">
        <v>-58.25</v>
      </c>
      <c r="T10036" s="269">
        <v>-58.5</v>
      </c>
      <c r="DO10036"/>
    </row>
    <row r="10037" spans="15:119" x14ac:dyDescent="0.25">
      <c r="O10037" s="268" t="s">
        <v>19511</v>
      </c>
      <c r="P10037" s="268" t="s">
        <v>9484</v>
      </c>
      <c r="Q10037" s="269">
        <v>-14.25</v>
      </c>
      <c r="R10037" s="269">
        <v>-14.5</v>
      </c>
      <c r="S10037" s="269">
        <v>-58</v>
      </c>
      <c r="T10037" s="269">
        <v>-58.25</v>
      </c>
      <c r="DO10037"/>
    </row>
    <row r="10038" spans="15:119" x14ac:dyDescent="0.25">
      <c r="O10038" s="268" t="s">
        <v>19512</v>
      </c>
      <c r="P10038" s="268" t="s">
        <v>9482</v>
      </c>
      <c r="Q10038" s="269">
        <v>-14</v>
      </c>
      <c r="R10038" s="269">
        <v>-14.5</v>
      </c>
      <c r="S10038" s="269">
        <v>-57.5</v>
      </c>
      <c r="T10038" s="269">
        <v>-58</v>
      </c>
      <c r="DO10038"/>
    </row>
    <row r="10039" spans="15:119" x14ac:dyDescent="0.25">
      <c r="O10039" s="268" t="s">
        <v>19513</v>
      </c>
      <c r="P10039" s="268" t="s">
        <v>9484</v>
      </c>
      <c r="Q10039" s="269">
        <v>-14</v>
      </c>
      <c r="R10039" s="269">
        <v>-14.25</v>
      </c>
      <c r="S10039" s="269">
        <v>-57.75</v>
      </c>
      <c r="T10039" s="269">
        <v>-58</v>
      </c>
      <c r="DO10039"/>
    </row>
    <row r="10040" spans="15:119" x14ac:dyDescent="0.25">
      <c r="O10040" s="268" t="s">
        <v>19514</v>
      </c>
      <c r="P10040" s="268" t="s">
        <v>9484</v>
      </c>
      <c r="Q10040" s="269">
        <v>-14</v>
      </c>
      <c r="R10040" s="269">
        <v>-14.25</v>
      </c>
      <c r="S10040" s="269">
        <v>-57.5</v>
      </c>
      <c r="T10040" s="269">
        <v>-57.75</v>
      </c>
      <c r="DO10040"/>
    </row>
    <row r="10041" spans="15:119" x14ac:dyDescent="0.25">
      <c r="O10041" s="268" t="s">
        <v>19515</v>
      </c>
      <c r="P10041" s="268" t="s">
        <v>9484</v>
      </c>
      <c r="Q10041" s="269">
        <v>-14.25</v>
      </c>
      <c r="R10041" s="269">
        <v>-14.5</v>
      </c>
      <c r="S10041" s="269">
        <v>-57.75</v>
      </c>
      <c r="T10041" s="269">
        <v>-58</v>
      </c>
      <c r="DO10041"/>
    </row>
    <row r="10042" spans="15:119" x14ac:dyDescent="0.25">
      <c r="O10042" s="268" t="s">
        <v>19516</v>
      </c>
      <c r="P10042" s="268" t="s">
        <v>9484</v>
      </c>
      <c r="Q10042" s="269">
        <v>-14.25</v>
      </c>
      <c r="R10042" s="269">
        <v>-14.5</v>
      </c>
      <c r="S10042" s="269">
        <v>-57.5</v>
      </c>
      <c r="T10042" s="269">
        <v>-57.75</v>
      </c>
      <c r="DO10042"/>
    </row>
    <row r="10043" spans="15:119" x14ac:dyDescent="0.25">
      <c r="O10043" s="268" t="s">
        <v>19517</v>
      </c>
      <c r="P10043" s="268" t="s">
        <v>9482</v>
      </c>
      <c r="Q10043" s="269">
        <v>-14</v>
      </c>
      <c r="R10043" s="269">
        <v>-14.5</v>
      </c>
      <c r="S10043" s="269">
        <v>-57</v>
      </c>
      <c r="T10043" s="269">
        <v>-57.5</v>
      </c>
      <c r="DO10043"/>
    </row>
    <row r="10044" spans="15:119" x14ac:dyDescent="0.25">
      <c r="O10044" s="268" t="s">
        <v>19518</v>
      </c>
      <c r="P10044" s="268" t="s">
        <v>9484</v>
      </c>
      <c r="Q10044" s="269">
        <v>-14</v>
      </c>
      <c r="R10044" s="269">
        <v>-14.25</v>
      </c>
      <c r="S10044" s="269">
        <v>-57.25</v>
      </c>
      <c r="T10044" s="269">
        <v>-57.5</v>
      </c>
      <c r="DO10044"/>
    </row>
    <row r="10045" spans="15:119" x14ac:dyDescent="0.25">
      <c r="O10045" s="268" t="s">
        <v>19519</v>
      </c>
      <c r="P10045" s="268" t="s">
        <v>9484</v>
      </c>
      <c r="Q10045" s="269">
        <v>-14</v>
      </c>
      <c r="R10045" s="269">
        <v>-14.25</v>
      </c>
      <c r="S10045" s="269">
        <v>-57</v>
      </c>
      <c r="T10045" s="269">
        <v>-57.25</v>
      </c>
      <c r="DO10045"/>
    </row>
    <row r="10046" spans="15:119" x14ac:dyDescent="0.25">
      <c r="O10046" s="268" t="s">
        <v>19520</v>
      </c>
      <c r="P10046" s="268" t="s">
        <v>9484</v>
      </c>
      <c r="Q10046" s="269">
        <v>-14.25</v>
      </c>
      <c r="R10046" s="269">
        <v>-14.5</v>
      </c>
      <c r="S10046" s="269">
        <v>-57.25</v>
      </c>
      <c r="T10046" s="269">
        <v>-57.5</v>
      </c>
      <c r="DO10046"/>
    </row>
    <row r="10047" spans="15:119" x14ac:dyDescent="0.25">
      <c r="O10047" s="268" t="s">
        <v>19521</v>
      </c>
      <c r="P10047" s="268" t="s">
        <v>9484</v>
      </c>
      <c r="Q10047" s="269">
        <v>-14.25</v>
      </c>
      <c r="R10047" s="269">
        <v>-14.5</v>
      </c>
      <c r="S10047" s="269">
        <v>-57</v>
      </c>
      <c r="T10047" s="269">
        <v>-57.25</v>
      </c>
      <c r="DO10047"/>
    </row>
    <row r="10048" spans="15:119" x14ac:dyDescent="0.25">
      <c r="O10048" s="268" t="s">
        <v>19522</v>
      </c>
      <c r="P10048" s="268" t="s">
        <v>9482</v>
      </c>
      <c r="Q10048" s="269">
        <v>-14.5</v>
      </c>
      <c r="R10048" s="269">
        <v>-15</v>
      </c>
      <c r="S10048" s="269">
        <v>-58</v>
      </c>
      <c r="T10048" s="269">
        <v>-58.5</v>
      </c>
      <c r="DO10048"/>
    </row>
    <row r="10049" spans="15:119" x14ac:dyDescent="0.25">
      <c r="O10049" s="268" t="s">
        <v>19523</v>
      </c>
      <c r="P10049" s="268" t="s">
        <v>9484</v>
      </c>
      <c r="Q10049" s="269">
        <v>-14.5</v>
      </c>
      <c r="R10049" s="269">
        <v>-14.75</v>
      </c>
      <c r="S10049" s="269">
        <v>-58.25</v>
      </c>
      <c r="T10049" s="269">
        <v>-58.5</v>
      </c>
      <c r="DO10049"/>
    </row>
    <row r="10050" spans="15:119" x14ac:dyDescent="0.25">
      <c r="O10050" s="268" t="s">
        <v>19524</v>
      </c>
      <c r="P10050" s="268" t="s">
        <v>9484</v>
      </c>
      <c r="Q10050" s="269">
        <v>-14.5</v>
      </c>
      <c r="R10050" s="269">
        <v>-14.75</v>
      </c>
      <c r="S10050" s="269">
        <v>-58</v>
      </c>
      <c r="T10050" s="269">
        <v>-58.25</v>
      </c>
      <c r="DO10050"/>
    </row>
    <row r="10051" spans="15:119" x14ac:dyDescent="0.25">
      <c r="O10051" s="268" t="s">
        <v>19525</v>
      </c>
      <c r="P10051" s="268" t="s">
        <v>9484</v>
      </c>
      <c r="Q10051" s="269">
        <v>-14.75</v>
      </c>
      <c r="R10051" s="269">
        <v>-15</v>
      </c>
      <c r="S10051" s="269">
        <v>-58.25</v>
      </c>
      <c r="T10051" s="269">
        <v>-58.5</v>
      </c>
      <c r="DO10051"/>
    </row>
    <row r="10052" spans="15:119" x14ac:dyDescent="0.25">
      <c r="O10052" s="268" t="s">
        <v>19526</v>
      </c>
      <c r="P10052" s="268" t="s">
        <v>9484</v>
      </c>
      <c r="Q10052" s="269">
        <v>-14.75</v>
      </c>
      <c r="R10052" s="269">
        <v>-15</v>
      </c>
      <c r="S10052" s="269">
        <v>-58</v>
      </c>
      <c r="T10052" s="269">
        <v>-58.25</v>
      </c>
      <c r="DO10052"/>
    </row>
    <row r="10053" spans="15:119" x14ac:dyDescent="0.25">
      <c r="O10053" s="268" t="s">
        <v>19527</v>
      </c>
      <c r="P10053" s="268" t="s">
        <v>9482</v>
      </c>
      <c r="Q10053" s="269">
        <v>-14.5</v>
      </c>
      <c r="R10053" s="269">
        <v>-15</v>
      </c>
      <c r="S10053" s="269">
        <v>-57.5</v>
      </c>
      <c r="T10053" s="269">
        <v>-58</v>
      </c>
      <c r="DO10053"/>
    </row>
    <row r="10054" spans="15:119" x14ac:dyDescent="0.25">
      <c r="O10054" s="268" t="s">
        <v>19528</v>
      </c>
      <c r="P10054" s="268" t="s">
        <v>9484</v>
      </c>
      <c r="Q10054" s="269">
        <v>-14.5</v>
      </c>
      <c r="R10054" s="269">
        <v>-14.75</v>
      </c>
      <c r="S10054" s="269">
        <v>-57.75</v>
      </c>
      <c r="T10054" s="269">
        <v>-58</v>
      </c>
      <c r="DO10054"/>
    </row>
    <row r="10055" spans="15:119" x14ac:dyDescent="0.25">
      <c r="O10055" s="268" t="s">
        <v>19529</v>
      </c>
      <c r="P10055" s="268" t="s">
        <v>9484</v>
      </c>
      <c r="Q10055" s="269">
        <v>-14.5</v>
      </c>
      <c r="R10055" s="269">
        <v>-14.75</v>
      </c>
      <c r="S10055" s="269">
        <v>-57.5</v>
      </c>
      <c r="T10055" s="269">
        <v>-57.75</v>
      </c>
      <c r="DO10055"/>
    </row>
    <row r="10056" spans="15:119" x14ac:dyDescent="0.25">
      <c r="O10056" s="268" t="s">
        <v>19530</v>
      </c>
      <c r="P10056" s="268" t="s">
        <v>9484</v>
      </c>
      <c r="Q10056" s="269">
        <v>-14.75</v>
      </c>
      <c r="R10056" s="269">
        <v>-15</v>
      </c>
      <c r="S10056" s="269">
        <v>-57.75</v>
      </c>
      <c r="T10056" s="269">
        <v>-58</v>
      </c>
      <c r="DO10056"/>
    </row>
    <row r="10057" spans="15:119" x14ac:dyDescent="0.25">
      <c r="O10057" s="268" t="s">
        <v>19531</v>
      </c>
      <c r="P10057" s="268" t="s">
        <v>9484</v>
      </c>
      <c r="Q10057" s="269">
        <v>-14.75</v>
      </c>
      <c r="R10057" s="269">
        <v>-15</v>
      </c>
      <c r="S10057" s="269">
        <v>-57.5</v>
      </c>
      <c r="T10057" s="269">
        <v>-57.75</v>
      </c>
      <c r="DO10057"/>
    </row>
    <row r="10058" spans="15:119" x14ac:dyDescent="0.25">
      <c r="O10058" s="268" t="s">
        <v>19532</v>
      </c>
      <c r="P10058" s="268" t="s">
        <v>9482</v>
      </c>
      <c r="Q10058" s="269">
        <v>-14.5</v>
      </c>
      <c r="R10058" s="269">
        <v>-15</v>
      </c>
      <c r="S10058" s="269">
        <v>-57</v>
      </c>
      <c r="T10058" s="269">
        <v>-57.5</v>
      </c>
      <c r="DO10058"/>
    </row>
    <row r="10059" spans="15:119" x14ac:dyDescent="0.25">
      <c r="O10059" s="268" t="s">
        <v>19533</v>
      </c>
      <c r="P10059" s="268" t="s">
        <v>9484</v>
      </c>
      <c r="Q10059" s="269">
        <v>-14.5</v>
      </c>
      <c r="R10059" s="269">
        <v>-14.75</v>
      </c>
      <c r="S10059" s="269">
        <v>-57.25</v>
      </c>
      <c r="T10059" s="269">
        <v>-57.5</v>
      </c>
      <c r="DO10059"/>
    </row>
    <row r="10060" spans="15:119" x14ac:dyDescent="0.25">
      <c r="O10060" s="268" t="s">
        <v>19534</v>
      </c>
      <c r="P10060" s="268" t="s">
        <v>9484</v>
      </c>
      <c r="Q10060" s="269">
        <v>-14.5</v>
      </c>
      <c r="R10060" s="269">
        <v>-14.75</v>
      </c>
      <c r="S10060" s="269">
        <v>-57</v>
      </c>
      <c r="T10060" s="269">
        <v>-57.25</v>
      </c>
      <c r="DO10060"/>
    </row>
    <row r="10061" spans="15:119" x14ac:dyDescent="0.25">
      <c r="O10061" s="268" t="s">
        <v>19535</v>
      </c>
      <c r="P10061" s="268" t="s">
        <v>9484</v>
      </c>
      <c r="Q10061" s="269">
        <v>-14.75</v>
      </c>
      <c r="R10061" s="269">
        <v>-15</v>
      </c>
      <c r="S10061" s="269">
        <v>-57.25</v>
      </c>
      <c r="T10061" s="269">
        <v>-57.5</v>
      </c>
      <c r="DO10061"/>
    </row>
    <row r="10062" spans="15:119" x14ac:dyDescent="0.25">
      <c r="O10062" s="268" t="s">
        <v>19536</v>
      </c>
      <c r="P10062" s="268" t="s">
        <v>9484</v>
      </c>
      <c r="Q10062" s="269">
        <v>-14.75</v>
      </c>
      <c r="R10062" s="269">
        <v>-15</v>
      </c>
      <c r="S10062" s="269">
        <v>-57</v>
      </c>
      <c r="T10062" s="269">
        <v>-57.25</v>
      </c>
      <c r="DO10062"/>
    </row>
    <row r="10063" spans="15:119" x14ac:dyDescent="0.25">
      <c r="O10063" s="268" t="s">
        <v>19537</v>
      </c>
      <c r="P10063" s="268" t="s">
        <v>9480</v>
      </c>
      <c r="Q10063" s="269">
        <v>-15</v>
      </c>
      <c r="R10063" s="269">
        <v>-16</v>
      </c>
      <c r="S10063" s="269">
        <v>-58.5</v>
      </c>
      <c r="T10063" s="269">
        <v>-60</v>
      </c>
      <c r="DO10063"/>
    </row>
    <row r="10064" spans="15:119" x14ac:dyDescent="0.25">
      <c r="O10064" s="268" t="s">
        <v>19538</v>
      </c>
      <c r="P10064" s="268" t="s">
        <v>9482</v>
      </c>
      <c r="Q10064" s="269">
        <v>-15</v>
      </c>
      <c r="R10064" s="269">
        <v>-15.5</v>
      </c>
      <c r="S10064" s="269">
        <v>-59.5</v>
      </c>
      <c r="T10064" s="269">
        <v>-60</v>
      </c>
      <c r="DO10064"/>
    </row>
    <row r="10065" spans="15:119" x14ac:dyDescent="0.25">
      <c r="O10065" s="268" t="s">
        <v>19539</v>
      </c>
      <c r="P10065" s="268" t="s">
        <v>9484</v>
      </c>
      <c r="Q10065" s="269">
        <v>-15</v>
      </c>
      <c r="R10065" s="269">
        <v>-15.25</v>
      </c>
      <c r="S10065" s="269">
        <v>-59.75</v>
      </c>
      <c r="T10065" s="269">
        <v>-60</v>
      </c>
      <c r="DO10065"/>
    </row>
    <row r="10066" spans="15:119" x14ac:dyDescent="0.25">
      <c r="O10066" s="268" t="s">
        <v>19540</v>
      </c>
      <c r="P10066" s="268" t="s">
        <v>9484</v>
      </c>
      <c r="Q10066" s="269">
        <v>-15</v>
      </c>
      <c r="R10066" s="269">
        <v>-15.25</v>
      </c>
      <c r="S10066" s="269">
        <v>-59.5</v>
      </c>
      <c r="T10066" s="269">
        <v>-59.75</v>
      </c>
      <c r="DO10066"/>
    </row>
    <row r="10067" spans="15:119" x14ac:dyDescent="0.25">
      <c r="O10067" s="268" t="s">
        <v>19541</v>
      </c>
      <c r="P10067" s="268" t="s">
        <v>9484</v>
      </c>
      <c r="Q10067" s="269">
        <v>-15.25</v>
      </c>
      <c r="R10067" s="269">
        <v>-15.5</v>
      </c>
      <c r="S10067" s="269">
        <v>-59.75</v>
      </c>
      <c r="T10067" s="269">
        <v>-60</v>
      </c>
      <c r="DO10067"/>
    </row>
    <row r="10068" spans="15:119" x14ac:dyDescent="0.25">
      <c r="O10068" s="268" t="s">
        <v>19542</v>
      </c>
      <c r="P10068" s="268" t="s">
        <v>9484</v>
      </c>
      <c r="Q10068" s="269">
        <v>-15.25</v>
      </c>
      <c r="R10068" s="269">
        <v>-15.5</v>
      </c>
      <c r="S10068" s="269">
        <v>-59.5</v>
      </c>
      <c r="T10068" s="269">
        <v>-59.75</v>
      </c>
      <c r="DO10068"/>
    </row>
    <row r="10069" spans="15:119" x14ac:dyDescent="0.25">
      <c r="O10069" s="268" t="s">
        <v>19543</v>
      </c>
      <c r="P10069" s="268" t="s">
        <v>9482</v>
      </c>
      <c r="Q10069" s="269">
        <v>-15</v>
      </c>
      <c r="R10069" s="269">
        <v>-15.5</v>
      </c>
      <c r="S10069" s="269">
        <v>-59</v>
      </c>
      <c r="T10069" s="269">
        <v>-59.5</v>
      </c>
      <c r="DO10069"/>
    </row>
    <row r="10070" spans="15:119" x14ac:dyDescent="0.25">
      <c r="O10070" s="268" t="s">
        <v>19544</v>
      </c>
      <c r="P10070" s="268" t="s">
        <v>9484</v>
      </c>
      <c r="Q10070" s="269">
        <v>-15</v>
      </c>
      <c r="R10070" s="269">
        <v>-15.25</v>
      </c>
      <c r="S10070" s="269">
        <v>-59.25</v>
      </c>
      <c r="T10070" s="269">
        <v>-59.5</v>
      </c>
      <c r="DO10070"/>
    </row>
    <row r="10071" spans="15:119" x14ac:dyDescent="0.25">
      <c r="O10071" s="268" t="s">
        <v>19545</v>
      </c>
      <c r="P10071" s="268" t="s">
        <v>9484</v>
      </c>
      <c r="Q10071" s="269">
        <v>-15</v>
      </c>
      <c r="R10071" s="269">
        <v>-15.25</v>
      </c>
      <c r="S10071" s="269">
        <v>-59</v>
      </c>
      <c r="T10071" s="269">
        <v>-59.25</v>
      </c>
      <c r="DO10071"/>
    </row>
    <row r="10072" spans="15:119" x14ac:dyDescent="0.25">
      <c r="O10072" s="268" t="s">
        <v>19546</v>
      </c>
      <c r="P10072" s="268" t="s">
        <v>9484</v>
      </c>
      <c r="Q10072" s="269">
        <v>-15.25</v>
      </c>
      <c r="R10072" s="269">
        <v>-15.5</v>
      </c>
      <c r="S10072" s="269">
        <v>-59.25</v>
      </c>
      <c r="T10072" s="269">
        <v>-59.5</v>
      </c>
      <c r="DO10072"/>
    </row>
    <row r="10073" spans="15:119" x14ac:dyDescent="0.25">
      <c r="O10073" s="268" t="s">
        <v>19547</v>
      </c>
      <c r="P10073" s="268" t="s">
        <v>9484</v>
      </c>
      <c r="Q10073" s="269">
        <v>-15.25</v>
      </c>
      <c r="R10073" s="269">
        <v>-15.5</v>
      </c>
      <c r="S10073" s="269">
        <v>-59</v>
      </c>
      <c r="T10073" s="269">
        <v>-59.25</v>
      </c>
      <c r="DO10073"/>
    </row>
    <row r="10074" spans="15:119" x14ac:dyDescent="0.25">
      <c r="O10074" s="268" t="s">
        <v>19548</v>
      </c>
      <c r="P10074" s="268" t="s">
        <v>9482</v>
      </c>
      <c r="Q10074" s="269">
        <v>-15</v>
      </c>
      <c r="R10074" s="269">
        <v>-15.5</v>
      </c>
      <c r="S10074" s="269">
        <v>-58.5</v>
      </c>
      <c r="T10074" s="269">
        <v>-59</v>
      </c>
      <c r="DO10074"/>
    </row>
    <row r="10075" spans="15:119" x14ac:dyDescent="0.25">
      <c r="O10075" s="268" t="s">
        <v>19549</v>
      </c>
      <c r="P10075" s="268" t="s">
        <v>9484</v>
      </c>
      <c r="Q10075" s="269">
        <v>-15</v>
      </c>
      <c r="R10075" s="269">
        <v>-15.25</v>
      </c>
      <c r="S10075" s="269">
        <v>-58.75</v>
      </c>
      <c r="T10075" s="269">
        <v>-59</v>
      </c>
      <c r="DO10075"/>
    </row>
    <row r="10076" spans="15:119" x14ac:dyDescent="0.25">
      <c r="O10076" s="268" t="s">
        <v>19550</v>
      </c>
      <c r="P10076" s="268" t="s">
        <v>9484</v>
      </c>
      <c r="Q10076" s="269">
        <v>-15</v>
      </c>
      <c r="R10076" s="269">
        <v>-15.25</v>
      </c>
      <c r="S10076" s="269">
        <v>-58.5</v>
      </c>
      <c r="T10076" s="269">
        <v>-58.75</v>
      </c>
      <c r="DO10076"/>
    </row>
    <row r="10077" spans="15:119" x14ac:dyDescent="0.25">
      <c r="O10077" s="268" t="s">
        <v>19551</v>
      </c>
      <c r="P10077" s="268" t="s">
        <v>9484</v>
      </c>
      <c r="Q10077" s="269">
        <v>-15.25</v>
      </c>
      <c r="R10077" s="269">
        <v>-15.5</v>
      </c>
      <c r="S10077" s="269">
        <v>-58.75</v>
      </c>
      <c r="T10077" s="269">
        <v>-59</v>
      </c>
      <c r="DO10077"/>
    </row>
    <row r="10078" spans="15:119" x14ac:dyDescent="0.25">
      <c r="O10078" s="268" t="s">
        <v>19552</v>
      </c>
      <c r="P10078" s="268" t="s">
        <v>9484</v>
      </c>
      <c r="Q10078" s="269">
        <v>-15.25</v>
      </c>
      <c r="R10078" s="269">
        <v>-15.5</v>
      </c>
      <c r="S10078" s="269">
        <v>-58.5</v>
      </c>
      <c r="T10078" s="269">
        <v>-58.75</v>
      </c>
      <c r="DO10078"/>
    </row>
    <row r="10079" spans="15:119" x14ac:dyDescent="0.25">
      <c r="O10079" s="268" t="s">
        <v>19553</v>
      </c>
      <c r="P10079" s="268" t="s">
        <v>9482</v>
      </c>
      <c r="Q10079" s="269">
        <v>-15.5</v>
      </c>
      <c r="R10079" s="269">
        <v>-16</v>
      </c>
      <c r="S10079" s="269">
        <v>-59.5</v>
      </c>
      <c r="T10079" s="269">
        <v>-60</v>
      </c>
      <c r="DO10079"/>
    </row>
    <row r="10080" spans="15:119" x14ac:dyDescent="0.25">
      <c r="O10080" s="268" t="s">
        <v>19554</v>
      </c>
      <c r="P10080" s="268" t="s">
        <v>9484</v>
      </c>
      <c r="Q10080" s="269">
        <v>-15.5</v>
      </c>
      <c r="R10080" s="269">
        <v>-15.75</v>
      </c>
      <c r="S10080" s="269">
        <v>-59.75</v>
      </c>
      <c r="T10080" s="269">
        <v>-60</v>
      </c>
      <c r="DO10080"/>
    </row>
    <row r="10081" spans="15:119" x14ac:dyDescent="0.25">
      <c r="O10081" s="268" t="s">
        <v>19555</v>
      </c>
      <c r="P10081" s="268" t="s">
        <v>9484</v>
      </c>
      <c r="Q10081" s="269">
        <v>-15.5</v>
      </c>
      <c r="R10081" s="269">
        <v>-15.75</v>
      </c>
      <c r="S10081" s="269">
        <v>-59.5</v>
      </c>
      <c r="T10081" s="269">
        <v>-59.75</v>
      </c>
      <c r="DO10081"/>
    </row>
    <row r="10082" spans="15:119" x14ac:dyDescent="0.25">
      <c r="O10082" s="268" t="s">
        <v>19556</v>
      </c>
      <c r="P10082" s="268" t="s">
        <v>9484</v>
      </c>
      <c r="Q10082" s="269">
        <v>-15.75</v>
      </c>
      <c r="R10082" s="269">
        <v>-16</v>
      </c>
      <c r="S10082" s="269">
        <v>-59.75</v>
      </c>
      <c r="T10082" s="269">
        <v>-60</v>
      </c>
      <c r="DO10082"/>
    </row>
    <row r="10083" spans="15:119" x14ac:dyDescent="0.25">
      <c r="O10083" s="268" t="s">
        <v>19557</v>
      </c>
      <c r="P10083" s="268" t="s">
        <v>9484</v>
      </c>
      <c r="Q10083" s="269">
        <v>-15.75</v>
      </c>
      <c r="R10083" s="269">
        <v>-16</v>
      </c>
      <c r="S10083" s="269">
        <v>-59.5</v>
      </c>
      <c r="T10083" s="269">
        <v>-59.75</v>
      </c>
      <c r="DO10083"/>
    </row>
    <row r="10084" spans="15:119" x14ac:dyDescent="0.25">
      <c r="O10084" s="268" t="s">
        <v>19558</v>
      </c>
      <c r="P10084" s="268" t="s">
        <v>9482</v>
      </c>
      <c r="Q10084" s="269">
        <v>-15.5</v>
      </c>
      <c r="R10084" s="269">
        <v>-16</v>
      </c>
      <c r="S10084" s="269">
        <v>-59</v>
      </c>
      <c r="T10084" s="269">
        <v>-59.5</v>
      </c>
      <c r="DO10084"/>
    </row>
    <row r="10085" spans="15:119" x14ac:dyDescent="0.25">
      <c r="O10085" s="268" t="s">
        <v>19559</v>
      </c>
      <c r="P10085" s="268" t="s">
        <v>9484</v>
      </c>
      <c r="Q10085" s="269">
        <v>-15.5</v>
      </c>
      <c r="R10085" s="269">
        <v>-15.75</v>
      </c>
      <c r="S10085" s="269">
        <v>-59.25</v>
      </c>
      <c r="T10085" s="269">
        <v>-59.5</v>
      </c>
      <c r="DO10085"/>
    </row>
    <row r="10086" spans="15:119" x14ac:dyDescent="0.25">
      <c r="O10086" s="268" t="s">
        <v>19560</v>
      </c>
      <c r="P10086" s="268" t="s">
        <v>9484</v>
      </c>
      <c r="Q10086" s="269">
        <v>-15.5</v>
      </c>
      <c r="R10086" s="269">
        <v>-15.75</v>
      </c>
      <c r="S10086" s="269">
        <v>-59</v>
      </c>
      <c r="T10086" s="269">
        <v>-59.25</v>
      </c>
      <c r="DO10086"/>
    </row>
    <row r="10087" spans="15:119" x14ac:dyDescent="0.25">
      <c r="O10087" s="268" t="s">
        <v>19561</v>
      </c>
      <c r="P10087" s="268" t="s">
        <v>9484</v>
      </c>
      <c r="Q10087" s="269">
        <v>-15.75</v>
      </c>
      <c r="R10087" s="269">
        <v>-16</v>
      </c>
      <c r="S10087" s="269">
        <v>-59.25</v>
      </c>
      <c r="T10087" s="269">
        <v>-59.5</v>
      </c>
      <c r="DO10087"/>
    </row>
    <row r="10088" spans="15:119" x14ac:dyDescent="0.25">
      <c r="O10088" s="268" t="s">
        <v>19562</v>
      </c>
      <c r="P10088" s="268" t="s">
        <v>9484</v>
      </c>
      <c r="Q10088" s="269">
        <v>-15.75</v>
      </c>
      <c r="R10088" s="269">
        <v>-16</v>
      </c>
      <c r="S10088" s="269">
        <v>-59</v>
      </c>
      <c r="T10088" s="269">
        <v>-59.25</v>
      </c>
      <c r="DO10088"/>
    </row>
    <row r="10089" spans="15:119" x14ac:dyDescent="0.25">
      <c r="O10089" s="268" t="s">
        <v>19563</v>
      </c>
      <c r="P10089" s="268" t="s">
        <v>9482</v>
      </c>
      <c r="Q10089" s="269">
        <v>-15.5</v>
      </c>
      <c r="R10089" s="269">
        <v>-16</v>
      </c>
      <c r="S10089" s="269">
        <v>-58.5</v>
      </c>
      <c r="T10089" s="269">
        <v>-59</v>
      </c>
      <c r="DO10089"/>
    </row>
    <row r="10090" spans="15:119" x14ac:dyDescent="0.25">
      <c r="O10090" s="268" t="s">
        <v>19564</v>
      </c>
      <c r="P10090" s="268" t="s">
        <v>9484</v>
      </c>
      <c r="Q10090" s="269">
        <v>-15.5</v>
      </c>
      <c r="R10090" s="269">
        <v>-15.75</v>
      </c>
      <c r="S10090" s="269">
        <v>-58.75</v>
      </c>
      <c r="T10090" s="269">
        <v>-59</v>
      </c>
      <c r="DO10090"/>
    </row>
    <row r="10091" spans="15:119" x14ac:dyDescent="0.25">
      <c r="O10091" s="268" t="s">
        <v>19565</v>
      </c>
      <c r="P10091" s="268" t="s">
        <v>9484</v>
      </c>
      <c r="Q10091" s="269">
        <v>-15.5</v>
      </c>
      <c r="R10091" s="269">
        <v>-15.75</v>
      </c>
      <c r="S10091" s="269">
        <v>-58.5</v>
      </c>
      <c r="T10091" s="269">
        <v>-58.75</v>
      </c>
      <c r="DO10091"/>
    </row>
    <row r="10092" spans="15:119" x14ac:dyDescent="0.25">
      <c r="O10092" s="268" t="s">
        <v>19566</v>
      </c>
      <c r="P10092" s="268" t="s">
        <v>9484</v>
      </c>
      <c r="Q10092" s="269">
        <v>-15.75</v>
      </c>
      <c r="R10092" s="269">
        <v>-16</v>
      </c>
      <c r="S10092" s="269">
        <v>-58.75</v>
      </c>
      <c r="T10092" s="269">
        <v>-59</v>
      </c>
      <c r="DO10092"/>
    </row>
    <row r="10093" spans="15:119" x14ac:dyDescent="0.25">
      <c r="O10093" s="268" t="s">
        <v>19567</v>
      </c>
      <c r="P10093" s="268" t="s">
        <v>9484</v>
      </c>
      <c r="Q10093" s="269">
        <v>-15.75</v>
      </c>
      <c r="R10093" s="269">
        <v>-16</v>
      </c>
      <c r="S10093" s="269">
        <v>-58.5</v>
      </c>
      <c r="T10093" s="269">
        <v>-58.75</v>
      </c>
      <c r="DO10093"/>
    </row>
    <row r="10094" spans="15:119" x14ac:dyDescent="0.25">
      <c r="O10094" s="268" t="s">
        <v>19568</v>
      </c>
      <c r="P10094" s="268" t="s">
        <v>9480</v>
      </c>
      <c r="Q10094" s="269">
        <v>-15</v>
      </c>
      <c r="R10094" s="269">
        <v>-16</v>
      </c>
      <c r="S10094" s="269">
        <v>-57</v>
      </c>
      <c r="T10094" s="269">
        <v>-58.5</v>
      </c>
      <c r="DO10094"/>
    </row>
    <row r="10095" spans="15:119" x14ac:dyDescent="0.25">
      <c r="O10095" s="268" t="s">
        <v>19569</v>
      </c>
      <c r="P10095" s="268" t="s">
        <v>9482</v>
      </c>
      <c r="Q10095" s="269">
        <v>-15</v>
      </c>
      <c r="R10095" s="269">
        <v>-15.5</v>
      </c>
      <c r="S10095" s="269">
        <v>-58</v>
      </c>
      <c r="T10095" s="269">
        <v>-58.5</v>
      </c>
      <c r="DO10095"/>
    </row>
    <row r="10096" spans="15:119" x14ac:dyDescent="0.25">
      <c r="O10096" s="268" t="s">
        <v>19570</v>
      </c>
      <c r="P10096" s="268" t="s">
        <v>9484</v>
      </c>
      <c r="Q10096" s="269">
        <v>-15</v>
      </c>
      <c r="R10096" s="269">
        <v>-15.25</v>
      </c>
      <c r="S10096" s="269">
        <v>-58.25</v>
      </c>
      <c r="T10096" s="269">
        <v>-58.5</v>
      </c>
      <c r="DO10096"/>
    </row>
    <row r="10097" spans="15:119" x14ac:dyDescent="0.25">
      <c r="O10097" s="268" t="s">
        <v>19571</v>
      </c>
      <c r="P10097" s="268" t="s">
        <v>9484</v>
      </c>
      <c r="Q10097" s="269">
        <v>-15</v>
      </c>
      <c r="R10097" s="269">
        <v>-15.25</v>
      </c>
      <c r="S10097" s="269">
        <v>-58</v>
      </c>
      <c r="T10097" s="269">
        <v>-58.25</v>
      </c>
      <c r="DO10097"/>
    </row>
    <row r="10098" spans="15:119" x14ac:dyDescent="0.25">
      <c r="O10098" s="268" t="s">
        <v>19572</v>
      </c>
      <c r="P10098" s="268" t="s">
        <v>9484</v>
      </c>
      <c r="Q10098" s="269">
        <v>-15.25</v>
      </c>
      <c r="R10098" s="269">
        <v>-15.5</v>
      </c>
      <c r="S10098" s="269">
        <v>-58.25</v>
      </c>
      <c r="T10098" s="269">
        <v>-58.5</v>
      </c>
      <c r="DO10098"/>
    </row>
    <row r="10099" spans="15:119" x14ac:dyDescent="0.25">
      <c r="O10099" s="268" t="s">
        <v>19573</v>
      </c>
      <c r="P10099" s="268" t="s">
        <v>9484</v>
      </c>
      <c r="Q10099" s="269">
        <v>-15.25</v>
      </c>
      <c r="R10099" s="269">
        <v>-15.5</v>
      </c>
      <c r="S10099" s="269">
        <v>-58</v>
      </c>
      <c r="T10099" s="269">
        <v>-58.25</v>
      </c>
      <c r="DO10099"/>
    </row>
    <row r="10100" spans="15:119" x14ac:dyDescent="0.25">
      <c r="O10100" s="268" t="s">
        <v>19574</v>
      </c>
      <c r="P10100" s="268" t="s">
        <v>9482</v>
      </c>
      <c r="Q10100" s="269">
        <v>-15</v>
      </c>
      <c r="R10100" s="269">
        <v>-15.5</v>
      </c>
      <c r="S10100" s="269">
        <v>-57.5</v>
      </c>
      <c r="T10100" s="269">
        <v>-58</v>
      </c>
      <c r="DO10100"/>
    </row>
    <row r="10101" spans="15:119" x14ac:dyDescent="0.25">
      <c r="O10101" s="268" t="s">
        <v>19575</v>
      </c>
      <c r="P10101" s="268" t="s">
        <v>9484</v>
      </c>
      <c r="Q10101" s="269">
        <v>-15</v>
      </c>
      <c r="R10101" s="269">
        <v>-15.25</v>
      </c>
      <c r="S10101" s="269">
        <v>-57.75</v>
      </c>
      <c r="T10101" s="269">
        <v>-58</v>
      </c>
      <c r="DO10101"/>
    </row>
    <row r="10102" spans="15:119" x14ac:dyDescent="0.25">
      <c r="O10102" s="268" t="s">
        <v>19576</v>
      </c>
      <c r="P10102" s="268" t="s">
        <v>9484</v>
      </c>
      <c r="Q10102" s="269">
        <v>-15</v>
      </c>
      <c r="R10102" s="269">
        <v>-15.25</v>
      </c>
      <c r="S10102" s="269">
        <v>-57.5</v>
      </c>
      <c r="T10102" s="269">
        <v>-57.75</v>
      </c>
      <c r="DO10102"/>
    </row>
    <row r="10103" spans="15:119" x14ac:dyDescent="0.25">
      <c r="O10103" s="268" t="s">
        <v>19577</v>
      </c>
      <c r="P10103" s="268" t="s">
        <v>9484</v>
      </c>
      <c r="Q10103" s="269">
        <v>-15.25</v>
      </c>
      <c r="R10103" s="269">
        <v>-15.5</v>
      </c>
      <c r="S10103" s="269">
        <v>-57.75</v>
      </c>
      <c r="T10103" s="269">
        <v>-58</v>
      </c>
      <c r="DO10103"/>
    </row>
    <row r="10104" spans="15:119" x14ac:dyDescent="0.25">
      <c r="O10104" s="268" t="s">
        <v>19578</v>
      </c>
      <c r="P10104" s="268" t="s">
        <v>9484</v>
      </c>
      <c r="Q10104" s="269">
        <v>-15.25</v>
      </c>
      <c r="R10104" s="269">
        <v>-15.5</v>
      </c>
      <c r="S10104" s="269">
        <v>-57.5</v>
      </c>
      <c r="T10104" s="269">
        <v>-57.75</v>
      </c>
      <c r="DO10104"/>
    </row>
    <row r="10105" spans="15:119" x14ac:dyDescent="0.25">
      <c r="O10105" s="268" t="s">
        <v>19579</v>
      </c>
      <c r="P10105" s="268" t="s">
        <v>9482</v>
      </c>
      <c r="Q10105" s="269">
        <v>-15</v>
      </c>
      <c r="R10105" s="269">
        <v>-15.5</v>
      </c>
      <c r="S10105" s="269">
        <v>-57</v>
      </c>
      <c r="T10105" s="269">
        <v>-57.5</v>
      </c>
      <c r="DO10105"/>
    </row>
    <row r="10106" spans="15:119" x14ac:dyDescent="0.25">
      <c r="O10106" s="268" t="s">
        <v>19580</v>
      </c>
      <c r="P10106" s="268" t="s">
        <v>9484</v>
      </c>
      <c r="Q10106" s="269">
        <v>-15</v>
      </c>
      <c r="R10106" s="269">
        <v>-15.25</v>
      </c>
      <c r="S10106" s="269">
        <v>-57.25</v>
      </c>
      <c r="T10106" s="269">
        <v>-57.5</v>
      </c>
      <c r="DO10106"/>
    </row>
    <row r="10107" spans="15:119" x14ac:dyDescent="0.25">
      <c r="O10107" s="268" t="s">
        <v>19581</v>
      </c>
      <c r="P10107" s="268" t="s">
        <v>9484</v>
      </c>
      <c r="Q10107" s="269">
        <v>-15</v>
      </c>
      <c r="R10107" s="269">
        <v>-15.25</v>
      </c>
      <c r="S10107" s="269">
        <v>-57</v>
      </c>
      <c r="T10107" s="269">
        <v>-57.25</v>
      </c>
      <c r="DO10107"/>
    </row>
    <row r="10108" spans="15:119" x14ac:dyDescent="0.25">
      <c r="O10108" s="268" t="s">
        <v>19582</v>
      </c>
      <c r="P10108" s="268" t="s">
        <v>9484</v>
      </c>
      <c r="Q10108" s="269">
        <v>-15.25</v>
      </c>
      <c r="R10108" s="269">
        <v>-15.5</v>
      </c>
      <c r="S10108" s="269">
        <v>-57.25</v>
      </c>
      <c r="T10108" s="269">
        <v>-57.5</v>
      </c>
      <c r="DO10108"/>
    </row>
    <row r="10109" spans="15:119" x14ac:dyDescent="0.25">
      <c r="O10109" s="268" t="s">
        <v>19583</v>
      </c>
      <c r="P10109" s="268" t="s">
        <v>9484</v>
      </c>
      <c r="Q10109" s="269">
        <v>-15.25</v>
      </c>
      <c r="R10109" s="269">
        <v>-15.5</v>
      </c>
      <c r="S10109" s="269">
        <v>-57</v>
      </c>
      <c r="T10109" s="269">
        <v>-57.25</v>
      </c>
      <c r="DO10109"/>
    </row>
    <row r="10110" spans="15:119" x14ac:dyDescent="0.25">
      <c r="O10110" s="268" t="s">
        <v>19584</v>
      </c>
      <c r="P10110" s="268" t="s">
        <v>9482</v>
      </c>
      <c r="Q10110" s="269">
        <v>-15.5</v>
      </c>
      <c r="R10110" s="269">
        <v>-16</v>
      </c>
      <c r="S10110" s="269">
        <v>-58</v>
      </c>
      <c r="T10110" s="269">
        <v>-58.5</v>
      </c>
      <c r="DO10110"/>
    </row>
    <row r="10111" spans="15:119" x14ac:dyDescent="0.25">
      <c r="O10111" s="268" t="s">
        <v>19585</v>
      </c>
      <c r="P10111" s="268" t="s">
        <v>9484</v>
      </c>
      <c r="Q10111" s="269">
        <v>-15.5</v>
      </c>
      <c r="R10111" s="269">
        <v>-15.75</v>
      </c>
      <c r="S10111" s="269">
        <v>-58.25</v>
      </c>
      <c r="T10111" s="269">
        <v>-58.5</v>
      </c>
      <c r="DO10111"/>
    </row>
    <row r="10112" spans="15:119" x14ac:dyDescent="0.25">
      <c r="O10112" s="268" t="s">
        <v>19586</v>
      </c>
      <c r="P10112" s="268" t="s">
        <v>9484</v>
      </c>
      <c r="Q10112" s="269">
        <v>-15.5</v>
      </c>
      <c r="R10112" s="269">
        <v>-15.75</v>
      </c>
      <c r="S10112" s="269">
        <v>-58</v>
      </c>
      <c r="T10112" s="269">
        <v>-58.25</v>
      </c>
      <c r="DO10112"/>
    </row>
    <row r="10113" spans="15:119" x14ac:dyDescent="0.25">
      <c r="O10113" s="268" t="s">
        <v>19587</v>
      </c>
      <c r="P10113" s="268" t="s">
        <v>9484</v>
      </c>
      <c r="Q10113" s="269">
        <v>-15.75</v>
      </c>
      <c r="R10113" s="269">
        <v>-16</v>
      </c>
      <c r="S10113" s="269">
        <v>-58.25</v>
      </c>
      <c r="T10113" s="269">
        <v>-58.5</v>
      </c>
      <c r="DO10113"/>
    </row>
    <row r="10114" spans="15:119" x14ac:dyDescent="0.25">
      <c r="O10114" s="268" t="s">
        <v>19588</v>
      </c>
      <c r="P10114" s="268" t="s">
        <v>9484</v>
      </c>
      <c r="Q10114" s="269">
        <v>-15.75</v>
      </c>
      <c r="R10114" s="269">
        <v>-16</v>
      </c>
      <c r="S10114" s="269">
        <v>-58</v>
      </c>
      <c r="T10114" s="269">
        <v>-58.25</v>
      </c>
      <c r="DO10114"/>
    </row>
    <row r="10115" spans="15:119" x14ac:dyDescent="0.25">
      <c r="O10115" s="268" t="s">
        <v>19589</v>
      </c>
      <c r="P10115" s="268" t="s">
        <v>9482</v>
      </c>
      <c r="Q10115" s="269">
        <v>-15.5</v>
      </c>
      <c r="R10115" s="269">
        <v>-16</v>
      </c>
      <c r="S10115" s="269">
        <v>-57.5</v>
      </c>
      <c r="T10115" s="269">
        <v>-58</v>
      </c>
      <c r="DO10115"/>
    </row>
    <row r="10116" spans="15:119" x14ac:dyDescent="0.25">
      <c r="O10116" s="268" t="s">
        <v>19590</v>
      </c>
      <c r="P10116" s="268" t="s">
        <v>9484</v>
      </c>
      <c r="Q10116" s="269">
        <v>-15.5</v>
      </c>
      <c r="R10116" s="269">
        <v>-15.75</v>
      </c>
      <c r="S10116" s="269">
        <v>-57.75</v>
      </c>
      <c r="T10116" s="269">
        <v>-58</v>
      </c>
      <c r="DO10116"/>
    </row>
    <row r="10117" spans="15:119" x14ac:dyDescent="0.25">
      <c r="O10117" s="268" t="s">
        <v>19591</v>
      </c>
      <c r="P10117" s="268" t="s">
        <v>9484</v>
      </c>
      <c r="Q10117" s="269">
        <v>-15.5</v>
      </c>
      <c r="R10117" s="269">
        <v>-15.75</v>
      </c>
      <c r="S10117" s="269">
        <v>-57.5</v>
      </c>
      <c r="T10117" s="269">
        <v>-57.75</v>
      </c>
      <c r="DO10117"/>
    </row>
    <row r="10118" spans="15:119" x14ac:dyDescent="0.25">
      <c r="O10118" s="268" t="s">
        <v>19592</v>
      </c>
      <c r="P10118" s="268" t="s">
        <v>9484</v>
      </c>
      <c r="Q10118" s="269">
        <v>-15.75</v>
      </c>
      <c r="R10118" s="269">
        <v>-16</v>
      </c>
      <c r="S10118" s="269">
        <v>-57.75</v>
      </c>
      <c r="T10118" s="269">
        <v>-58</v>
      </c>
      <c r="DO10118"/>
    </row>
    <row r="10119" spans="15:119" x14ac:dyDescent="0.25">
      <c r="O10119" s="268" t="s">
        <v>19593</v>
      </c>
      <c r="P10119" s="268" t="s">
        <v>9484</v>
      </c>
      <c r="Q10119" s="269">
        <v>-15.75</v>
      </c>
      <c r="R10119" s="269">
        <v>-16</v>
      </c>
      <c r="S10119" s="269">
        <v>-57.5</v>
      </c>
      <c r="T10119" s="269">
        <v>-57.75</v>
      </c>
      <c r="DO10119"/>
    </row>
    <row r="10120" spans="15:119" x14ac:dyDescent="0.25">
      <c r="O10120" s="268" t="s">
        <v>19594</v>
      </c>
      <c r="P10120" s="268" t="s">
        <v>9482</v>
      </c>
      <c r="Q10120" s="269">
        <v>-15.5</v>
      </c>
      <c r="R10120" s="269">
        <v>-16</v>
      </c>
      <c r="S10120" s="269">
        <v>-57</v>
      </c>
      <c r="T10120" s="269">
        <v>-57.5</v>
      </c>
      <c r="DO10120"/>
    </row>
    <row r="10121" spans="15:119" x14ac:dyDescent="0.25">
      <c r="O10121" s="268" t="s">
        <v>19595</v>
      </c>
      <c r="P10121" s="268" t="s">
        <v>9484</v>
      </c>
      <c r="Q10121" s="269">
        <v>-15.5</v>
      </c>
      <c r="R10121" s="269">
        <v>-15.75</v>
      </c>
      <c r="S10121" s="269">
        <v>-57.25</v>
      </c>
      <c r="T10121" s="269">
        <v>-57.5</v>
      </c>
      <c r="DO10121"/>
    </row>
    <row r="10122" spans="15:119" x14ac:dyDescent="0.25">
      <c r="O10122" s="268" t="s">
        <v>19596</v>
      </c>
      <c r="P10122" s="268" t="s">
        <v>9484</v>
      </c>
      <c r="Q10122" s="269">
        <v>-15.5</v>
      </c>
      <c r="R10122" s="269">
        <v>-15.75</v>
      </c>
      <c r="S10122" s="269">
        <v>-57</v>
      </c>
      <c r="T10122" s="269">
        <v>-57.25</v>
      </c>
      <c r="DO10122"/>
    </row>
    <row r="10123" spans="15:119" x14ac:dyDescent="0.25">
      <c r="O10123" s="268" t="s">
        <v>19597</v>
      </c>
      <c r="P10123" s="268" t="s">
        <v>9484</v>
      </c>
      <c r="Q10123" s="269">
        <v>-15.75</v>
      </c>
      <c r="R10123" s="269">
        <v>-16</v>
      </c>
      <c r="S10123" s="269">
        <v>-57.25</v>
      </c>
      <c r="T10123" s="269">
        <v>-57.5</v>
      </c>
      <c r="DO10123"/>
    </row>
    <row r="10124" spans="15:119" x14ac:dyDescent="0.25">
      <c r="O10124" s="268" t="s">
        <v>19598</v>
      </c>
      <c r="P10124" s="268" t="s">
        <v>9484</v>
      </c>
      <c r="Q10124" s="269">
        <v>-15.75</v>
      </c>
      <c r="R10124" s="269">
        <v>-16</v>
      </c>
      <c r="S10124" s="269">
        <v>-57</v>
      </c>
      <c r="T10124" s="269">
        <v>-57.25</v>
      </c>
      <c r="DO10124"/>
    </row>
    <row r="10125" spans="15:119" x14ac:dyDescent="0.25">
      <c r="O10125" s="268" t="s">
        <v>19599</v>
      </c>
      <c r="P10125" s="268" t="s">
        <v>9478</v>
      </c>
      <c r="Q10125" s="269">
        <v>-14</v>
      </c>
      <c r="R10125" s="269">
        <v>-16</v>
      </c>
      <c r="S10125" s="269">
        <v>-54</v>
      </c>
      <c r="T10125" s="269">
        <v>-57</v>
      </c>
      <c r="DO10125"/>
    </row>
    <row r="10126" spans="15:119" x14ac:dyDescent="0.25">
      <c r="O10126" s="268" t="s">
        <v>19600</v>
      </c>
      <c r="P10126" s="268" t="s">
        <v>9480</v>
      </c>
      <c r="Q10126" s="269">
        <v>-14</v>
      </c>
      <c r="R10126" s="269">
        <v>-15</v>
      </c>
      <c r="S10126" s="269">
        <v>-55.5</v>
      </c>
      <c r="T10126" s="269">
        <v>-57</v>
      </c>
      <c r="DO10126"/>
    </row>
    <row r="10127" spans="15:119" x14ac:dyDescent="0.25">
      <c r="O10127" s="268" t="s">
        <v>19601</v>
      </c>
      <c r="P10127" s="268" t="s">
        <v>9482</v>
      </c>
      <c r="Q10127" s="269">
        <v>-14</v>
      </c>
      <c r="R10127" s="269">
        <v>-14.5</v>
      </c>
      <c r="S10127" s="269">
        <v>-56.5</v>
      </c>
      <c r="T10127" s="269">
        <v>-57</v>
      </c>
      <c r="DO10127"/>
    </row>
    <row r="10128" spans="15:119" x14ac:dyDescent="0.25">
      <c r="O10128" s="268" t="s">
        <v>19602</v>
      </c>
      <c r="P10128" s="268" t="s">
        <v>9484</v>
      </c>
      <c r="Q10128" s="269">
        <v>-14</v>
      </c>
      <c r="R10128" s="269">
        <v>-14.25</v>
      </c>
      <c r="S10128" s="269">
        <v>-56.75</v>
      </c>
      <c r="T10128" s="269">
        <v>-57</v>
      </c>
      <c r="DO10128"/>
    </row>
    <row r="10129" spans="15:119" x14ac:dyDescent="0.25">
      <c r="O10129" s="268" t="s">
        <v>19603</v>
      </c>
      <c r="P10129" s="268" t="s">
        <v>9484</v>
      </c>
      <c r="Q10129" s="269">
        <v>-14</v>
      </c>
      <c r="R10129" s="269">
        <v>-14.25</v>
      </c>
      <c r="S10129" s="269">
        <v>-56.5</v>
      </c>
      <c r="T10129" s="269">
        <v>-56.75</v>
      </c>
      <c r="DO10129"/>
    </row>
    <row r="10130" spans="15:119" x14ac:dyDescent="0.25">
      <c r="O10130" s="268" t="s">
        <v>19604</v>
      </c>
      <c r="P10130" s="268" t="s">
        <v>9484</v>
      </c>
      <c r="Q10130" s="269">
        <v>-14.25</v>
      </c>
      <c r="R10130" s="269">
        <v>-14.5</v>
      </c>
      <c r="S10130" s="269">
        <v>-56.75</v>
      </c>
      <c r="T10130" s="269">
        <v>-57</v>
      </c>
      <c r="DO10130"/>
    </row>
    <row r="10131" spans="15:119" x14ac:dyDescent="0.25">
      <c r="O10131" s="268" t="s">
        <v>19605</v>
      </c>
      <c r="P10131" s="268" t="s">
        <v>9484</v>
      </c>
      <c r="Q10131" s="269">
        <v>-14.25</v>
      </c>
      <c r="R10131" s="269">
        <v>-14.5</v>
      </c>
      <c r="S10131" s="269">
        <v>-56.5</v>
      </c>
      <c r="T10131" s="269">
        <v>-56.75</v>
      </c>
      <c r="DO10131"/>
    </row>
    <row r="10132" spans="15:119" x14ac:dyDescent="0.25">
      <c r="O10132" s="268" t="s">
        <v>19606</v>
      </c>
      <c r="P10132" s="268" t="s">
        <v>9482</v>
      </c>
      <c r="Q10132" s="269">
        <v>-14</v>
      </c>
      <c r="R10132" s="269">
        <v>-14.5</v>
      </c>
      <c r="S10132" s="269">
        <v>-56</v>
      </c>
      <c r="T10132" s="269">
        <v>-56.5</v>
      </c>
      <c r="DO10132"/>
    </row>
    <row r="10133" spans="15:119" x14ac:dyDescent="0.25">
      <c r="O10133" s="268" t="s">
        <v>19607</v>
      </c>
      <c r="P10133" s="268" t="s">
        <v>9484</v>
      </c>
      <c r="Q10133" s="269">
        <v>-14</v>
      </c>
      <c r="R10133" s="269">
        <v>-14.25</v>
      </c>
      <c r="S10133" s="269">
        <v>-56.25</v>
      </c>
      <c r="T10133" s="269">
        <v>-56.5</v>
      </c>
      <c r="DO10133"/>
    </row>
    <row r="10134" spans="15:119" x14ac:dyDescent="0.25">
      <c r="O10134" s="268" t="s">
        <v>19608</v>
      </c>
      <c r="P10134" s="268" t="s">
        <v>9484</v>
      </c>
      <c r="Q10134" s="269">
        <v>-14</v>
      </c>
      <c r="R10134" s="269">
        <v>-14.25</v>
      </c>
      <c r="S10134" s="269">
        <v>-56</v>
      </c>
      <c r="T10134" s="269">
        <v>-56.25</v>
      </c>
      <c r="DO10134"/>
    </row>
    <row r="10135" spans="15:119" x14ac:dyDescent="0.25">
      <c r="O10135" s="268" t="s">
        <v>19609</v>
      </c>
      <c r="P10135" s="268" t="s">
        <v>9484</v>
      </c>
      <c r="Q10135" s="269">
        <v>-14.25</v>
      </c>
      <c r="R10135" s="269">
        <v>-14.5</v>
      </c>
      <c r="S10135" s="269">
        <v>-56.25</v>
      </c>
      <c r="T10135" s="269">
        <v>-56.5</v>
      </c>
      <c r="DO10135"/>
    </row>
    <row r="10136" spans="15:119" x14ac:dyDescent="0.25">
      <c r="O10136" s="268" t="s">
        <v>19610</v>
      </c>
      <c r="P10136" s="268" t="s">
        <v>9484</v>
      </c>
      <c r="Q10136" s="269">
        <v>-14.25</v>
      </c>
      <c r="R10136" s="269">
        <v>-14.5</v>
      </c>
      <c r="S10136" s="269">
        <v>-56</v>
      </c>
      <c r="T10136" s="269">
        <v>-56.25</v>
      </c>
      <c r="DO10136"/>
    </row>
    <row r="10137" spans="15:119" x14ac:dyDescent="0.25">
      <c r="O10137" s="268" t="s">
        <v>19611</v>
      </c>
      <c r="P10137" s="268" t="s">
        <v>9482</v>
      </c>
      <c r="Q10137" s="269">
        <v>-14</v>
      </c>
      <c r="R10137" s="269">
        <v>-14.5</v>
      </c>
      <c r="S10137" s="269">
        <v>-55.5</v>
      </c>
      <c r="T10137" s="269">
        <v>-56</v>
      </c>
      <c r="DO10137"/>
    </row>
    <row r="10138" spans="15:119" x14ac:dyDescent="0.25">
      <c r="O10138" s="268" t="s">
        <v>19612</v>
      </c>
      <c r="P10138" s="268" t="s">
        <v>9484</v>
      </c>
      <c r="Q10138" s="269">
        <v>-14</v>
      </c>
      <c r="R10138" s="269">
        <v>-14.25</v>
      </c>
      <c r="S10138" s="269">
        <v>-55.75</v>
      </c>
      <c r="T10138" s="269">
        <v>-56</v>
      </c>
      <c r="DO10138"/>
    </row>
    <row r="10139" spans="15:119" x14ac:dyDescent="0.25">
      <c r="O10139" s="268" t="s">
        <v>19613</v>
      </c>
      <c r="P10139" s="268" t="s">
        <v>9484</v>
      </c>
      <c r="Q10139" s="269">
        <v>-14</v>
      </c>
      <c r="R10139" s="269">
        <v>-14.25</v>
      </c>
      <c r="S10139" s="269">
        <v>-55.5</v>
      </c>
      <c r="T10139" s="269">
        <v>-55.75</v>
      </c>
      <c r="DO10139"/>
    </row>
    <row r="10140" spans="15:119" x14ac:dyDescent="0.25">
      <c r="O10140" s="268" t="s">
        <v>19614</v>
      </c>
      <c r="P10140" s="268" t="s">
        <v>9484</v>
      </c>
      <c r="Q10140" s="269">
        <v>-14.25</v>
      </c>
      <c r="R10140" s="269">
        <v>-14.5</v>
      </c>
      <c r="S10140" s="269">
        <v>-55.75</v>
      </c>
      <c r="T10140" s="269">
        <v>-56</v>
      </c>
      <c r="DO10140"/>
    </row>
    <row r="10141" spans="15:119" x14ac:dyDescent="0.25">
      <c r="O10141" s="268" t="s">
        <v>19615</v>
      </c>
      <c r="P10141" s="268" t="s">
        <v>9484</v>
      </c>
      <c r="Q10141" s="269">
        <v>-14.25</v>
      </c>
      <c r="R10141" s="269">
        <v>-14.5</v>
      </c>
      <c r="S10141" s="269">
        <v>-55.5</v>
      </c>
      <c r="T10141" s="269">
        <v>-55.75</v>
      </c>
      <c r="DO10141"/>
    </row>
    <row r="10142" spans="15:119" x14ac:dyDescent="0.25">
      <c r="O10142" s="268" t="s">
        <v>19616</v>
      </c>
      <c r="P10142" s="268" t="s">
        <v>9482</v>
      </c>
      <c r="Q10142" s="269">
        <v>-14.5</v>
      </c>
      <c r="R10142" s="269">
        <v>-15</v>
      </c>
      <c r="S10142" s="269">
        <v>-56.5</v>
      </c>
      <c r="T10142" s="269">
        <v>-57</v>
      </c>
      <c r="DO10142"/>
    </row>
    <row r="10143" spans="15:119" x14ac:dyDescent="0.25">
      <c r="O10143" s="268" t="s">
        <v>19617</v>
      </c>
      <c r="P10143" s="268" t="s">
        <v>9484</v>
      </c>
      <c r="Q10143" s="269">
        <v>-14.5</v>
      </c>
      <c r="R10143" s="269">
        <v>-14.75</v>
      </c>
      <c r="S10143" s="269">
        <v>-56.75</v>
      </c>
      <c r="T10143" s="269">
        <v>-57</v>
      </c>
      <c r="DO10143"/>
    </row>
    <row r="10144" spans="15:119" x14ac:dyDescent="0.25">
      <c r="O10144" s="268" t="s">
        <v>19618</v>
      </c>
      <c r="P10144" s="268" t="s">
        <v>9484</v>
      </c>
      <c r="Q10144" s="269">
        <v>-14.5</v>
      </c>
      <c r="R10144" s="269">
        <v>-14.75</v>
      </c>
      <c r="S10144" s="269">
        <v>-56.5</v>
      </c>
      <c r="T10144" s="269">
        <v>-56.75</v>
      </c>
      <c r="DO10144"/>
    </row>
    <row r="10145" spans="15:119" x14ac:dyDescent="0.25">
      <c r="O10145" s="268" t="s">
        <v>19619</v>
      </c>
      <c r="P10145" s="268" t="s">
        <v>9484</v>
      </c>
      <c r="Q10145" s="269">
        <v>-14.75</v>
      </c>
      <c r="R10145" s="269">
        <v>-15</v>
      </c>
      <c r="S10145" s="269">
        <v>-56.75</v>
      </c>
      <c r="T10145" s="269">
        <v>-57</v>
      </c>
      <c r="DO10145"/>
    </row>
    <row r="10146" spans="15:119" x14ac:dyDescent="0.25">
      <c r="O10146" s="268" t="s">
        <v>19620</v>
      </c>
      <c r="P10146" s="268" t="s">
        <v>9484</v>
      </c>
      <c r="Q10146" s="269">
        <v>-14.75</v>
      </c>
      <c r="R10146" s="269">
        <v>-15</v>
      </c>
      <c r="S10146" s="269">
        <v>-56.5</v>
      </c>
      <c r="T10146" s="269">
        <v>-56.75</v>
      </c>
      <c r="DO10146"/>
    </row>
    <row r="10147" spans="15:119" x14ac:dyDescent="0.25">
      <c r="O10147" s="268" t="s">
        <v>19621</v>
      </c>
      <c r="P10147" s="268" t="s">
        <v>9482</v>
      </c>
      <c r="Q10147" s="269">
        <v>-14.5</v>
      </c>
      <c r="R10147" s="269">
        <v>-15</v>
      </c>
      <c r="S10147" s="269">
        <v>-56</v>
      </c>
      <c r="T10147" s="269">
        <v>-56.5</v>
      </c>
      <c r="DO10147"/>
    </row>
    <row r="10148" spans="15:119" x14ac:dyDescent="0.25">
      <c r="O10148" s="268" t="s">
        <v>19622</v>
      </c>
      <c r="P10148" s="268" t="s">
        <v>9484</v>
      </c>
      <c r="Q10148" s="269">
        <v>-14.5</v>
      </c>
      <c r="R10148" s="269">
        <v>-14.75</v>
      </c>
      <c r="S10148" s="269">
        <v>-56.25</v>
      </c>
      <c r="T10148" s="269">
        <v>-56.5</v>
      </c>
      <c r="DO10148"/>
    </row>
    <row r="10149" spans="15:119" x14ac:dyDescent="0.25">
      <c r="O10149" s="268" t="s">
        <v>19623</v>
      </c>
      <c r="P10149" s="268" t="s">
        <v>9484</v>
      </c>
      <c r="Q10149" s="269">
        <v>-14.5</v>
      </c>
      <c r="R10149" s="269">
        <v>-14.75</v>
      </c>
      <c r="S10149" s="269">
        <v>-56</v>
      </c>
      <c r="T10149" s="269">
        <v>-56.25</v>
      </c>
      <c r="DO10149"/>
    </row>
    <row r="10150" spans="15:119" x14ac:dyDescent="0.25">
      <c r="O10150" s="268" t="s">
        <v>19624</v>
      </c>
      <c r="P10150" s="268" t="s">
        <v>9484</v>
      </c>
      <c r="Q10150" s="269">
        <v>-14.75</v>
      </c>
      <c r="R10150" s="269">
        <v>-15</v>
      </c>
      <c r="S10150" s="269">
        <v>-56.25</v>
      </c>
      <c r="T10150" s="269">
        <v>-56.5</v>
      </c>
      <c r="DO10150"/>
    </row>
    <row r="10151" spans="15:119" x14ac:dyDescent="0.25">
      <c r="O10151" s="268" t="s">
        <v>19625</v>
      </c>
      <c r="P10151" s="268" t="s">
        <v>9484</v>
      </c>
      <c r="Q10151" s="269">
        <v>-14.75</v>
      </c>
      <c r="R10151" s="269">
        <v>-15</v>
      </c>
      <c r="S10151" s="269">
        <v>-56</v>
      </c>
      <c r="T10151" s="269">
        <v>-56.25</v>
      </c>
      <c r="DO10151"/>
    </row>
    <row r="10152" spans="15:119" x14ac:dyDescent="0.25">
      <c r="O10152" s="268" t="s">
        <v>19626</v>
      </c>
      <c r="P10152" s="268" t="s">
        <v>9482</v>
      </c>
      <c r="Q10152" s="269">
        <v>-14.5</v>
      </c>
      <c r="R10152" s="269">
        <v>-15</v>
      </c>
      <c r="S10152" s="269">
        <v>-55.5</v>
      </c>
      <c r="T10152" s="269">
        <v>-56</v>
      </c>
      <c r="DO10152"/>
    </row>
    <row r="10153" spans="15:119" x14ac:dyDescent="0.25">
      <c r="O10153" s="268" t="s">
        <v>19627</v>
      </c>
      <c r="P10153" s="268" t="s">
        <v>9484</v>
      </c>
      <c r="Q10153" s="269">
        <v>-14.5</v>
      </c>
      <c r="R10153" s="269">
        <v>-14.75</v>
      </c>
      <c r="S10153" s="269">
        <v>-55.75</v>
      </c>
      <c r="T10153" s="269">
        <v>-56</v>
      </c>
      <c r="DO10153"/>
    </row>
    <row r="10154" spans="15:119" x14ac:dyDescent="0.25">
      <c r="O10154" s="268" t="s">
        <v>19628</v>
      </c>
      <c r="P10154" s="268" t="s">
        <v>9484</v>
      </c>
      <c r="Q10154" s="269">
        <v>-14.5</v>
      </c>
      <c r="R10154" s="269">
        <v>-14.75</v>
      </c>
      <c r="S10154" s="269">
        <v>-55.5</v>
      </c>
      <c r="T10154" s="269">
        <v>-55.75</v>
      </c>
      <c r="DO10154"/>
    </row>
    <row r="10155" spans="15:119" x14ac:dyDescent="0.25">
      <c r="O10155" s="268" t="s">
        <v>19629</v>
      </c>
      <c r="P10155" s="268" t="s">
        <v>9484</v>
      </c>
      <c r="Q10155" s="269">
        <v>-14.75</v>
      </c>
      <c r="R10155" s="269">
        <v>-15</v>
      </c>
      <c r="S10155" s="269">
        <v>-55.75</v>
      </c>
      <c r="T10155" s="269">
        <v>-56</v>
      </c>
      <c r="DO10155"/>
    </row>
    <row r="10156" spans="15:119" x14ac:dyDescent="0.25">
      <c r="O10156" s="268" t="s">
        <v>19630</v>
      </c>
      <c r="P10156" s="268" t="s">
        <v>9484</v>
      </c>
      <c r="Q10156" s="269">
        <v>-14.75</v>
      </c>
      <c r="R10156" s="269">
        <v>-15</v>
      </c>
      <c r="S10156" s="269">
        <v>-55.5</v>
      </c>
      <c r="T10156" s="269">
        <v>-55.75</v>
      </c>
      <c r="DO10156"/>
    </row>
    <row r="10157" spans="15:119" x14ac:dyDescent="0.25">
      <c r="O10157" s="268" t="s">
        <v>19631</v>
      </c>
      <c r="P10157" s="268" t="s">
        <v>9480</v>
      </c>
      <c r="Q10157" s="269">
        <v>-14</v>
      </c>
      <c r="R10157" s="269">
        <v>-15</v>
      </c>
      <c r="S10157" s="269">
        <v>-54</v>
      </c>
      <c r="T10157" s="269">
        <v>-55.5</v>
      </c>
      <c r="DO10157"/>
    </row>
    <row r="10158" spans="15:119" x14ac:dyDescent="0.25">
      <c r="O10158" s="268" t="s">
        <v>19632</v>
      </c>
      <c r="P10158" s="268" t="s">
        <v>9482</v>
      </c>
      <c r="Q10158" s="269">
        <v>-14</v>
      </c>
      <c r="R10158" s="269">
        <v>-14.5</v>
      </c>
      <c r="S10158" s="269">
        <v>-55</v>
      </c>
      <c r="T10158" s="269">
        <v>-55.5</v>
      </c>
      <c r="DO10158"/>
    </row>
    <row r="10159" spans="15:119" x14ac:dyDescent="0.25">
      <c r="O10159" s="268" t="s">
        <v>19633</v>
      </c>
      <c r="P10159" s="268" t="s">
        <v>9484</v>
      </c>
      <c r="Q10159" s="269">
        <v>-14</v>
      </c>
      <c r="R10159" s="269">
        <v>-14.25</v>
      </c>
      <c r="S10159" s="269">
        <v>-55.25</v>
      </c>
      <c r="T10159" s="269">
        <v>-55.5</v>
      </c>
      <c r="DO10159"/>
    </row>
    <row r="10160" spans="15:119" x14ac:dyDescent="0.25">
      <c r="O10160" s="268" t="s">
        <v>19634</v>
      </c>
      <c r="P10160" s="268" t="s">
        <v>9484</v>
      </c>
      <c r="Q10160" s="269">
        <v>-14</v>
      </c>
      <c r="R10160" s="269">
        <v>-14.25</v>
      </c>
      <c r="S10160" s="269">
        <v>-55</v>
      </c>
      <c r="T10160" s="269">
        <v>-55.25</v>
      </c>
      <c r="DO10160"/>
    </row>
    <row r="10161" spans="15:119" x14ac:dyDescent="0.25">
      <c r="O10161" s="268" t="s">
        <v>19635</v>
      </c>
      <c r="P10161" s="268" t="s">
        <v>9484</v>
      </c>
      <c r="Q10161" s="269">
        <v>-14.25</v>
      </c>
      <c r="R10161" s="269">
        <v>-14.5</v>
      </c>
      <c r="S10161" s="269">
        <v>-55.25</v>
      </c>
      <c r="T10161" s="269">
        <v>-55.5</v>
      </c>
      <c r="DO10161"/>
    </row>
    <row r="10162" spans="15:119" x14ac:dyDescent="0.25">
      <c r="O10162" s="268" t="s">
        <v>19636</v>
      </c>
      <c r="P10162" s="268" t="s">
        <v>9484</v>
      </c>
      <c r="Q10162" s="269">
        <v>-14.25</v>
      </c>
      <c r="R10162" s="269">
        <v>-14.5</v>
      </c>
      <c r="S10162" s="269">
        <v>-55</v>
      </c>
      <c r="T10162" s="269">
        <v>-55.25</v>
      </c>
      <c r="DO10162"/>
    </row>
    <row r="10163" spans="15:119" x14ac:dyDescent="0.25">
      <c r="O10163" s="268" t="s">
        <v>19637</v>
      </c>
      <c r="P10163" s="268" t="s">
        <v>9482</v>
      </c>
      <c r="Q10163" s="269">
        <v>-14</v>
      </c>
      <c r="R10163" s="269">
        <v>-14.5</v>
      </c>
      <c r="S10163" s="269">
        <v>-54.5</v>
      </c>
      <c r="T10163" s="269">
        <v>-55</v>
      </c>
      <c r="DO10163"/>
    </row>
    <row r="10164" spans="15:119" x14ac:dyDescent="0.25">
      <c r="O10164" s="268" t="s">
        <v>19638</v>
      </c>
      <c r="P10164" s="268" t="s">
        <v>9484</v>
      </c>
      <c r="Q10164" s="269">
        <v>-14</v>
      </c>
      <c r="R10164" s="269">
        <v>-14.25</v>
      </c>
      <c r="S10164" s="269">
        <v>-54.75</v>
      </c>
      <c r="T10164" s="269">
        <v>-55</v>
      </c>
      <c r="DO10164"/>
    </row>
    <row r="10165" spans="15:119" x14ac:dyDescent="0.25">
      <c r="O10165" s="268" t="s">
        <v>19639</v>
      </c>
      <c r="P10165" s="268" t="s">
        <v>9484</v>
      </c>
      <c r="Q10165" s="269">
        <v>-14</v>
      </c>
      <c r="R10165" s="269">
        <v>-14.25</v>
      </c>
      <c r="S10165" s="269">
        <v>-54.5</v>
      </c>
      <c r="T10165" s="269">
        <v>-54.75</v>
      </c>
      <c r="DO10165"/>
    </row>
    <row r="10166" spans="15:119" x14ac:dyDescent="0.25">
      <c r="O10166" s="268" t="s">
        <v>19640</v>
      </c>
      <c r="P10166" s="268" t="s">
        <v>9484</v>
      </c>
      <c r="Q10166" s="269">
        <v>-14.25</v>
      </c>
      <c r="R10166" s="269">
        <v>-14.5</v>
      </c>
      <c r="S10166" s="269">
        <v>-54.75</v>
      </c>
      <c r="T10166" s="269">
        <v>-55</v>
      </c>
      <c r="DO10166"/>
    </row>
    <row r="10167" spans="15:119" x14ac:dyDescent="0.25">
      <c r="O10167" s="268" t="s">
        <v>19641</v>
      </c>
      <c r="P10167" s="268" t="s">
        <v>9484</v>
      </c>
      <c r="Q10167" s="269">
        <v>-14.25</v>
      </c>
      <c r="R10167" s="269">
        <v>-14.5</v>
      </c>
      <c r="S10167" s="269">
        <v>-54.5</v>
      </c>
      <c r="T10167" s="269">
        <v>-54.75</v>
      </c>
      <c r="DO10167"/>
    </row>
    <row r="10168" spans="15:119" x14ac:dyDescent="0.25">
      <c r="O10168" s="268" t="s">
        <v>19642</v>
      </c>
      <c r="P10168" s="268" t="s">
        <v>9482</v>
      </c>
      <c r="Q10168" s="269">
        <v>-14</v>
      </c>
      <c r="R10168" s="269">
        <v>-14.5</v>
      </c>
      <c r="S10168" s="269">
        <v>-54</v>
      </c>
      <c r="T10168" s="269">
        <v>-54.5</v>
      </c>
      <c r="DO10168"/>
    </row>
    <row r="10169" spans="15:119" x14ac:dyDescent="0.25">
      <c r="O10169" s="268" t="s">
        <v>19643</v>
      </c>
      <c r="P10169" s="268" t="s">
        <v>9484</v>
      </c>
      <c r="Q10169" s="269">
        <v>-14</v>
      </c>
      <c r="R10169" s="269">
        <v>-14.25</v>
      </c>
      <c r="S10169" s="269">
        <v>-54.25</v>
      </c>
      <c r="T10169" s="269">
        <v>-54.5</v>
      </c>
      <c r="DO10169"/>
    </row>
    <row r="10170" spans="15:119" x14ac:dyDescent="0.25">
      <c r="O10170" s="268" t="s">
        <v>19644</v>
      </c>
      <c r="P10170" s="268" t="s">
        <v>9484</v>
      </c>
      <c r="Q10170" s="269">
        <v>-14</v>
      </c>
      <c r="R10170" s="269">
        <v>-14.25</v>
      </c>
      <c r="S10170" s="269">
        <v>-54</v>
      </c>
      <c r="T10170" s="269">
        <v>-54.25</v>
      </c>
      <c r="DO10170"/>
    </row>
    <row r="10171" spans="15:119" x14ac:dyDescent="0.25">
      <c r="O10171" s="268" t="s">
        <v>19645</v>
      </c>
      <c r="P10171" s="268" t="s">
        <v>9484</v>
      </c>
      <c r="Q10171" s="269">
        <v>-14.25</v>
      </c>
      <c r="R10171" s="269">
        <v>-14.5</v>
      </c>
      <c r="S10171" s="269">
        <v>-54.25</v>
      </c>
      <c r="T10171" s="269">
        <v>-54.5</v>
      </c>
      <c r="DO10171"/>
    </row>
    <row r="10172" spans="15:119" x14ac:dyDescent="0.25">
      <c r="O10172" s="268" t="s">
        <v>19646</v>
      </c>
      <c r="P10172" s="268" t="s">
        <v>9484</v>
      </c>
      <c r="Q10172" s="269">
        <v>-14.25</v>
      </c>
      <c r="R10172" s="269">
        <v>-14.5</v>
      </c>
      <c r="S10172" s="269">
        <v>-54</v>
      </c>
      <c r="T10172" s="269">
        <v>-54.25</v>
      </c>
      <c r="DO10172"/>
    </row>
    <row r="10173" spans="15:119" x14ac:dyDescent="0.25">
      <c r="O10173" s="268" t="s">
        <v>19647</v>
      </c>
      <c r="P10173" s="268" t="s">
        <v>9482</v>
      </c>
      <c r="Q10173" s="269">
        <v>-14.5</v>
      </c>
      <c r="R10173" s="269">
        <v>-15</v>
      </c>
      <c r="S10173" s="269">
        <v>-55</v>
      </c>
      <c r="T10173" s="269">
        <v>-55.5</v>
      </c>
      <c r="DO10173"/>
    </row>
    <row r="10174" spans="15:119" x14ac:dyDescent="0.25">
      <c r="O10174" s="268" t="s">
        <v>19648</v>
      </c>
      <c r="P10174" s="268" t="s">
        <v>9484</v>
      </c>
      <c r="Q10174" s="269">
        <v>-14.5</v>
      </c>
      <c r="R10174" s="269">
        <v>-14.75</v>
      </c>
      <c r="S10174" s="269">
        <v>-55.25</v>
      </c>
      <c r="T10174" s="269">
        <v>-55.5</v>
      </c>
      <c r="DO10174"/>
    </row>
    <row r="10175" spans="15:119" x14ac:dyDescent="0.25">
      <c r="O10175" s="268" t="s">
        <v>19649</v>
      </c>
      <c r="P10175" s="268" t="s">
        <v>9484</v>
      </c>
      <c r="Q10175" s="269">
        <v>-14.5</v>
      </c>
      <c r="R10175" s="269">
        <v>-14.75</v>
      </c>
      <c r="S10175" s="269">
        <v>-55</v>
      </c>
      <c r="T10175" s="269">
        <v>-55.25</v>
      </c>
      <c r="DO10175"/>
    </row>
    <row r="10176" spans="15:119" x14ac:dyDescent="0.25">
      <c r="O10176" s="268" t="s">
        <v>19650</v>
      </c>
      <c r="P10176" s="268" t="s">
        <v>9484</v>
      </c>
      <c r="Q10176" s="269">
        <v>-14.75</v>
      </c>
      <c r="R10176" s="269">
        <v>-15</v>
      </c>
      <c r="S10176" s="269">
        <v>-55.25</v>
      </c>
      <c r="T10176" s="269">
        <v>-55.5</v>
      </c>
      <c r="DO10176"/>
    </row>
    <row r="10177" spans="15:119" x14ac:dyDescent="0.25">
      <c r="O10177" s="268" t="s">
        <v>19651</v>
      </c>
      <c r="P10177" s="268" t="s">
        <v>9484</v>
      </c>
      <c r="Q10177" s="269">
        <v>-14.75</v>
      </c>
      <c r="R10177" s="269">
        <v>-15</v>
      </c>
      <c r="S10177" s="269">
        <v>-55</v>
      </c>
      <c r="T10177" s="269">
        <v>-55.25</v>
      </c>
      <c r="DO10177"/>
    </row>
    <row r="10178" spans="15:119" x14ac:dyDescent="0.25">
      <c r="O10178" s="268" t="s">
        <v>19652</v>
      </c>
      <c r="P10178" s="268" t="s">
        <v>9482</v>
      </c>
      <c r="Q10178" s="269">
        <v>-14.5</v>
      </c>
      <c r="R10178" s="269">
        <v>-15</v>
      </c>
      <c r="S10178" s="269">
        <v>-54.5</v>
      </c>
      <c r="T10178" s="269">
        <v>-55</v>
      </c>
      <c r="DO10178"/>
    </row>
    <row r="10179" spans="15:119" x14ac:dyDescent="0.25">
      <c r="O10179" s="268" t="s">
        <v>19653</v>
      </c>
      <c r="P10179" s="268" t="s">
        <v>9484</v>
      </c>
      <c r="Q10179" s="269">
        <v>-14.5</v>
      </c>
      <c r="R10179" s="269">
        <v>-14.75</v>
      </c>
      <c r="S10179" s="269">
        <v>-54.75</v>
      </c>
      <c r="T10179" s="269">
        <v>-55</v>
      </c>
      <c r="DO10179"/>
    </row>
    <row r="10180" spans="15:119" x14ac:dyDescent="0.25">
      <c r="O10180" s="268" t="s">
        <v>19654</v>
      </c>
      <c r="P10180" s="268" t="s">
        <v>9484</v>
      </c>
      <c r="Q10180" s="269">
        <v>-14.5</v>
      </c>
      <c r="R10180" s="269">
        <v>-14.75</v>
      </c>
      <c r="S10180" s="269">
        <v>-54.5</v>
      </c>
      <c r="T10180" s="269">
        <v>-54.75</v>
      </c>
      <c r="DO10180"/>
    </row>
    <row r="10181" spans="15:119" x14ac:dyDescent="0.25">
      <c r="O10181" s="268" t="s">
        <v>19655</v>
      </c>
      <c r="P10181" s="268" t="s">
        <v>9484</v>
      </c>
      <c r="Q10181" s="269">
        <v>-14.75</v>
      </c>
      <c r="R10181" s="269">
        <v>-15</v>
      </c>
      <c r="S10181" s="269">
        <v>-54.75</v>
      </c>
      <c r="T10181" s="269">
        <v>-55</v>
      </c>
      <c r="DO10181"/>
    </row>
    <row r="10182" spans="15:119" x14ac:dyDescent="0.25">
      <c r="O10182" s="268" t="s">
        <v>19656</v>
      </c>
      <c r="P10182" s="268" t="s">
        <v>9484</v>
      </c>
      <c r="Q10182" s="269">
        <v>-14.75</v>
      </c>
      <c r="R10182" s="269">
        <v>-15</v>
      </c>
      <c r="S10182" s="269">
        <v>-54.5</v>
      </c>
      <c r="T10182" s="269">
        <v>-54.75</v>
      </c>
      <c r="DO10182"/>
    </row>
    <row r="10183" spans="15:119" x14ac:dyDescent="0.25">
      <c r="O10183" s="268" t="s">
        <v>19657</v>
      </c>
      <c r="P10183" s="268" t="s">
        <v>9482</v>
      </c>
      <c r="Q10183" s="269">
        <v>-14.5</v>
      </c>
      <c r="R10183" s="269">
        <v>-15</v>
      </c>
      <c r="S10183" s="269">
        <v>-54</v>
      </c>
      <c r="T10183" s="269">
        <v>-54.5</v>
      </c>
      <c r="DO10183"/>
    </row>
    <row r="10184" spans="15:119" x14ac:dyDescent="0.25">
      <c r="O10184" s="268" t="s">
        <v>19658</v>
      </c>
      <c r="P10184" s="268" t="s">
        <v>9484</v>
      </c>
      <c r="Q10184" s="269">
        <v>-14.5</v>
      </c>
      <c r="R10184" s="269">
        <v>-14.75</v>
      </c>
      <c r="S10184" s="269">
        <v>-54.25</v>
      </c>
      <c r="T10184" s="269">
        <v>-54.5</v>
      </c>
      <c r="DO10184"/>
    </row>
    <row r="10185" spans="15:119" x14ac:dyDescent="0.25">
      <c r="O10185" s="268" t="s">
        <v>19659</v>
      </c>
      <c r="P10185" s="268" t="s">
        <v>9484</v>
      </c>
      <c r="Q10185" s="269">
        <v>-14.5</v>
      </c>
      <c r="R10185" s="269">
        <v>-14.75</v>
      </c>
      <c r="S10185" s="269">
        <v>-54</v>
      </c>
      <c r="T10185" s="269">
        <v>-54.25</v>
      </c>
      <c r="DO10185"/>
    </row>
    <row r="10186" spans="15:119" x14ac:dyDescent="0.25">
      <c r="O10186" s="268" t="s">
        <v>19660</v>
      </c>
      <c r="P10186" s="268" t="s">
        <v>9484</v>
      </c>
      <c r="Q10186" s="269">
        <v>-14.75</v>
      </c>
      <c r="R10186" s="269">
        <v>-15</v>
      </c>
      <c r="S10186" s="269">
        <v>-54.25</v>
      </c>
      <c r="T10186" s="269">
        <v>-54.5</v>
      </c>
      <c r="DO10186"/>
    </row>
    <row r="10187" spans="15:119" x14ac:dyDescent="0.25">
      <c r="O10187" s="268" t="s">
        <v>19661</v>
      </c>
      <c r="P10187" s="268" t="s">
        <v>9484</v>
      </c>
      <c r="Q10187" s="269">
        <v>-14.75</v>
      </c>
      <c r="R10187" s="269">
        <v>-15</v>
      </c>
      <c r="S10187" s="269">
        <v>-54</v>
      </c>
      <c r="T10187" s="269">
        <v>-54.25</v>
      </c>
      <c r="DO10187"/>
    </row>
    <row r="10188" spans="15:119" x14ac:dyDescent="0.25">
      <c r="O10188" s="268" t="s">
        <v>19662</v>
      </c>
      <c r="P10188" s="268" t="s">
        <v>9480</v>
      </c>
      <c r="Q10188" s="269">
        <v>-15</v>
      </c>
      <c r="R10188" s="269">
        <v>-16</v>
      </c>
      <c r="S10188" s="269">
        <v>-55.5</v>
      </c>
      <c r="T10188" s="269">
        <v>-57</v>
      </c>
      <c r="DO10188"/>
    </row>
    <row r="10189" spans="15:119" x14ac:dyDescent="0.25">
      <c r="O10189" s="268" t="s">
        <v>19663</v>
      </c>
      <c r="P10189" s="268" t="s">
        <v>9482</v>
      </c>
      <c r="Q10189" s="269">
        <v>-15</v>
      </c>
      <c r="R10189" s="269">
        <v>-15.5</v>
      </c>
      <c r="S10189" s="269">
        <v>-56.5</v>
      </c>
      <c r="T10189" s="269">
        <v>-57</v>
      </c>
      <c r="DO10189"/>
    </row>
    <row r="10190" spans="15:119" x14ac:dyDescent="0.25">
      <c r="O10190" s="268" t="s">
        <v>19664</v>
      </c>
      <c r="P10190" s="268" t="s">
        <v>9484</v>
      </c>
      <c r="Q10190" s="269">
        <v>-15</v>
      </c>
      <c r="R10190" s="269">
        <v>-15.25</v>
      </c>
      <c r="S10190" s="269">
        <v>-56.75</v>
      </c>
      <c r="T10190" s="269">
        <v>-57</v>
      </c>
      <c r="DO10190"/>
    </row>
    <row r="10191" spans="15:119" x14ac:dyDescent="0.25">
      <c r="O10191" s="268" t="s">
        <v>19665</v>
      </c>
      <c r="P10191" s="268" t="s">
        <v>9484</v>
      </c>
      <c r="Q10191" s="269">
        <v>-15</v>
      </c>
      <c r="R10191" s="269">
        <v>-15.25</v>
      </c>
      <c r="S10191" s="269">
        <v>-56.5</v>
      </c>
      <c r="T10191" s="269">
        <v>-56.75</v>
      </c>
      <c r="DO10191"/>
    </row>
    <row r="10192" spans="15:119" x14ac:dyDescent="0.25">
      <c r="O10192" s="268" t="s">
        <v>19666</v>
      </c>
      <c r="P10192" s="268" t="s">
        <v>9484</v>
      </c>
      <c r="Q10192" s="269">
        <v>-15.25</v>
      </c>
      <c r="R10192" s="269">
        <v>-15.5</v>
      </c>
      <c r="S10192" s="269">
        <v>-56.75</v>
      </c>
      <c r="T10192" s="269">
        <v>-57</v>
      </c>
      <c r="DO10192"/>
    </row>
    <row r="10193" spans="15:119" x14ac:dyDescent="0.25">
      <c r="O10193" s="268" t="s">
        <v>19667</v>
      </c>
      <c r="P10193" s="268" t="s">
        <v>9484</v>
      </c>
      <c r="Q10193" s="269">
        <v>-15.25</v>
      </c>
      <c r="R10193" s="269">
        <v>-15.5</v>
      </c>
      <c r="S10193" s="269">
        <v>-56.5</v>
      </c>
      <c r="T10193" s="269">
        <v>-56.75</v>
      </c>
      <c r="DO10193"/>
    </row>
    <row r="10194" spans="15:119" x14ac:dyDescent="0.25">
      <c r="O10194" s="268" t="s">
        <v>19668</v>
      </c>
      <c r="P10194" s="268" t="s">
        <v>9482</v>
      </c>
      <c r="Q10194" s="269">
        <v>-15</v>
      </c>
      <c r="R10194" s="269">
        <v>-15.5</v>
      </c>
      <c r="S10194" s="269">
        <v>-56</v>
      </c>
      <c r="T10194" s="269">
        <v>-56.5</v>
      </c>
      <c r="DO10194"/>
    </row>
    <row r="10195" spans="15:119" x14ac:dyDescent="0.25">
      <c r="O10195" s="268" t="s">
        <v>19669</v>
      </c>
      <c r="P10195" s="268" t="s">
        <v>9484</v>
      </c>
      <c r="Q10195" s="269">
        <v>-15</v>
      </c>
      <c r="R10195" s="269">
        <v>-15.25</v>
      </c>
      <c r="S10195" s="269">
        <v>-56.25</v>
      </c>
      <c r="T10195" s="269">
        <v>-56.5</v>
      </c>
      <c r="DO10195"/>
    </row>
    <row r="10196" spans="15:119" x14ac:dyDescent="0.25">
      <c r="O10196" s="268" t="s">
        <v>19670</v>
      </c>
      <c r="P10196" s="268" t="s">
        <v>9484</v>
      </c>
      <c r="Q10196" s="269">
        <v>-15</v>
      </c>
      <c r="R10196" s="269">
        <v>-15.25</v>
      </c>
      <c r="S10196" s="269">
        <v>-56</v>
      </c>
      <c r="T10196" s="269">
        <v>-56.25</v>
      </c>
      <c r="DO10196"/>
    </row>
    <row r="10197" spans="15:119" x14ac:dyDescent="0.25">
      <c r="O10197" s="268" t="s">
        <v>19671</v>
      </c>
      <c r="P10197" s="268" t="s">
        <v>9484</v>
      </c>
      <c r="Q10197" s="269">
        <v>-15.25</v>
      </c>
      <c r="R10197" s="269">
        <v>-15.5</v>
      </c>
      <c r="S10197" s="269">
        <v>-56.25</v>
      </c>
      <c r="T10197" s="269">
        <v>-56.5</v>
      </c>
      <c r="DO10197"/>
    </row>
    <row r="10198" spans="15:119" x14ac:dyDescent="0.25">
      <c r="O10198" s="268" t="s">
        <v>19672</v>
      </c>
      <c r="P10198" s="268" t="s">
        <v>9484</v>
      </c>
      <c r="Q10198" s="269">
        <v>-15.25</v>
      </c>
      <c r="R10198" s="269">
        <v>-15.5</v>
      </c>
      <c r="S10198" s="269">
        <v>-56</v>
      </c>
      <c r="T10198" s="269">
        <v>-56.25</v>
      </c>
      <c r="DO10198"/>
    </row>
    <row r="10199" spans="15:119" x14ac:dyDescent="0.25">
      <c r="O10199" s="268" t="s">
        <v>19673</v>
      </c>
      <c r="P10199" s="268" t="s">
        <v>9482</v>
      </c>
      <c r="Q10199" s="269">
        <v>-15</v>
      </c>
      <c r="R10199" s="269">
        <v>-15.5</v>
      </c>
      <c r="S10199" s="269">
        <v>-55.5</v>
      </c>
      <c r="T10199" s="269">
        <v>-56</v>
      </c>
      <c r="DO10199"/>
    </row>
    <row r="10200" spans="15:119" x14ac:dyDescent="0.25">
      <c r="O10200" s="268" t="s">
        <v>19674</v>
      </c>
      <c r="P10200" s="268" t="s">
        <v>9484</v>
      </c>
      <c r="Q10200" s="269">
        <v>-15</v>
      </c>
      <c r="R10200" s="269">
        <v>-15.25</v>
      </c>
      <c r="S10200" s="269">
        <v>-55.75</v>
      </c>
      <c r="T10200" s="269">
        <v>-56</v>
      </c>
      <c r="DO10200"/>
    </row>
    <row r="10201" spans="15:119" x14ac:dyDescent="0.25">
      <c r="O10201" s="268" t="s">
        <v>19675</v>
      </c>
      <c r="P10201" s="268" t="s">
        <v>9484</v>
      </c>
      <c r="Q10201" s="269">
        <v>-15</v>
      </c>
      <c r="R10201" s="269">
        <v>-15.25</v>
      </c>
      <c r="S10201" s="269">
        <v>-55.5</v>
      </c>
      <c r="T10201" s="269">
        <v>-55.75</v>
      </c>
      <c r="DO10201"/>
    </row>
    <row r="10202" spans="15:119" x14ac:dyDescent="0.25">
      <c r="O10202" s="268" t="s">
        <v>19676</v>
      </c>
      <c r="P10202" s="268" t="s">
        <v>9484</v>
      </c>
      <c r="Q10202" s="269">
        <v>-15.25</v>
      </c>
      <c r="R10202" s="269">
        <v>-15.5</v>
      </c>
      <c r="S10202" s="269">
        <v>-55.75</v>
      </c>
      <c r="T10202" s="269">
        <v>-56</v>
      </c>
      <c r="DO10202"/>
    </row>
    <row r="10203" spans="15:119" x14ac:dyDescent="0.25">
      <c r="O10203" s="268" t="s">
        <v>19677</v>
      </c>
      <c r="P10203" s="268" t="s">
        <v>9484</v>
      </c>
      <c r="Q10203" s="269">
        <v>-15.25</v>
      </c>
      <c r="R10203" s="269">
        <v>-15.5</v>
      </c>
      <c r="S10203" s="269">
        <v>-55.5</v>
      </c>
      <c r="T10203" s="269">
        <v>-55.75</v>
      </c>
      <c r="DO10203"/>
    </row>
    <row r="10204" spans="15:119" x14ac:dyDescent="0.25">
      <c r="O10204" s="268" t="s">
        <v>19678</v>
      </c>
      <c r="P10204" s="268" t="s">
        <v>9482</v>
      </c>
      <c r="Q10204" s="269">
        <v>-15.5</v>
      </c>
      <c r="R10204" s="269">
        <v>-16</v>
      </c>
      <c r="S10204" s="269">
        <v>-56.5</v>
      </c>
      <c r="T10204" s="269">
        <v>-57</v>
      </c>
      <c r="DO10204"/>
    </row>
    <row r="10205" spans="15:119" x14ac:dyDescent="0.25">
      <c r="O10205" s="268" t="s">
        <v>19679</v>
      </c>
      <c r="P10205" s="268" t="s">
        <v>9484</v>
      </c>
      <c r="Q10205" s="269">
        <v>-15.5</v>
      </c>
      <c r="R10205" s="269">
        <v>-15.75</v>
      </c>
      <c r="S10205" s="269">
        <v>-56.75</v>
      </c>
      <c r="T10205" s="269">
        <v>-57</v>
      </c>
      <c r="DO10205"/>
    </row>
    <row r="10206" spans="15:119" x14ac:dyDescent="0.25">
      <c r="O10206" s="268" t="s">
        <v>19680</v>
      </c>
      <c r="P10206" s="268" t="s">
        <v>9484</v>
      </c>
      <c r="Q10206" s="269">
        <v>-15.5</v>
      </c>
      <c r="R10206" s="269">
        <v>-15.75</v>
      </c>
      <c r="S10206" s="269">
        <v>-56.5</v>
      </c>
      <c r="T10206" s="269">
        <v>-56.75</v>
      </c>
      <c r="DO10206"/>
    </row>
    <row r="10207" spans="15:119" x14ac:dyDescent="0.25">
      <c r="O10207" s="268" t="s">
        <v>19681</v>
      </c>
      <c r="P10207" s="268" t="s">
        <v>9484</v>
      </c>
      <c r="Q10207" s="269">
        <v>-15.75</v>
      </c>
      <c r="R10207" s="269">
        <v>-16</v>
      </c>
      <c r="S10207" s="269">
        <v>-56.75</v>
      </c>
      <c r="T10207" s="269">
        <v>-57</v>
      </c>
      <c r="DO10207"/>
    </row>
    <row r="10208" spans="15:119" x14ac:dyDescent="0.25">
      <c r="O10208" s="268" t="s">
        <v>19682</v>
      </c>
      <c r="P10208" s="268" t="s">
        <v>9484</v>
      </c>
      <c r="Q10208" s="269">
        <v>-15.75</v>
      </c>
      <c r="R10208" s="269">
        <v>-16</v>
      </c>
      <c r="S10208" s="269">
        <v>-56.5</v>
      </c>
      <c r="T10208" s="269">
        <v>-56.75</v>
      </c>
      <c r="DO10208"/>
    </row>
    <row r="10209" spans="15:119" x14ac:dyDescent="0.25">
      <c r="O10209" s="268" t="s">
        <v>19683</v>
      </c>
      <c r="P10209" s="268" t="s">
        <v>9482</v>
      </c>
      <c r="Q10209" s="269">
        <v>-15.5</v>
      </c>
      <c r="R10209" s="269">
        <v>-16</v>
      </c>
      <c r="S10209" s="269">
        <v>-56</v>
      </c>
      <c r="T10209" s="269">
        <v>-56.5</v>
      </c>
      <c r="DO10209"/>
    </row>
    <row r="10210" spans="15:119" x14ac:dyDescent="0.25">
      <c r="O10210" s="268" t="s">
        <v>19684</v>
      </c>
      <c r="P10210" s="268" t="s">
        <v>9484</v>
      </c>
      <c r="Q10210" s="269">
        <v>-15.5</v>
      </c>
      <c r="R10210" s="269">
        <v>-15.75</v>
      </c>
      <c r="S10210" s="269">
        <v>-56.25</v>
      </c>
      <c r="T10210" s="269">
        <v>-56.5</v>
      </c>
      <c r="DO10210"/>
    </row>
    <row r="10211" spans="15:119" x14ac:dyDescent="0.25">
      <c r="O10211" s="268" t="s">
        <v>19685</v>
      </c>
      <c r="P10211" s="268" t="s">
        <v>9484</v>
      </c>
      <c r="Q10211" s="269">
        <v>-15.5</v>
      </c>
      <c r="R10211" s="269">
        <v>-15.75</v>
      </c>
      <c r="S10211" s="269">
        <v>-56</v>
      </c>
      <c r="T10211" s="269">
        <v>-56.25</v>
      </c>
      <c r="DO10211"/>
    </row>
    <row r="10212" spans="15:119" x14ac:dyDescent="0.25">
      <c r="O10212" s="268" t="s">
        <v>19686</v>
      </c>
      <c r="P10212" s="268" t="s">
        <v>9484</v>
      </c>
      <c r="Q10212" s="269">
        <v>-15.75</v>
      </c>
      <c r="R10212" s="269">
        <v>-16</v>
      </c>
      <c r="S10212" s="269">
        <v>-56.25</v>
      </c>
      <c r="T10212" s="269">
        <v>-56.5</v>
      </c>
      <c r="DO10212"/>
    </row>
    <row r="10213" spans="15:119" x14ac:dyDescent="0.25">
      <c r="O10213" s="268" t="s">
        <v>19687</v>
      </c>
      <c r="P10213" s="268" t="s">
        <v>9484</v>
      </c>
      <c r="Q10213" s="269">
        <v>-15.75</v>
      </c>
      <c r="R10213" s="269">
        <v>-16</v>
      </c>
      <c r="S10213" s="269">
        <v>-56</v>
      </c>
      <c r="T10213" s="269">
        <v>-56.25</v>
      </c>
      <c r="DO10213"/>
    </row>
    <row r="10214" spans="15:119" x14ac:dyDescent="0.25">
      <c r="O10214" s="268" t="s">
        <v>19688</v>
      </c>
      <c r="P10214" s="268" t="s">
        <v>9482</v>
      </c>
      <c r="Q10214" s="269">
        <v>-15.5</v>
      </c>
      <c r="R10214" s="269">
        <v>-16</v>
      </c>
      <c r="S10214" s="269">
        <v>-55.5</v>
      </c>
      <c r="T10214" s="269">
        <v>-56</v>
      </c>
      <c r="DO10214"/>
    </row>
    <row r="10215" spans="15:119" x14ac:dyDescent="0.25">
      <c r="O10215" s="268" t="s">
        <v>19689</v>
      </c>
      <c r="P10215" s="268" t="s">
        <v>9484</v>
      </c>
      <c r="Q10215" s="269">
        <v>-15.5</v>
      </c>
      <c r="R10215" s="269">
        <v>-15.75</v>
      </c>
      <c r="S10215" s="269">
        <v>-55.75</v>
      </c>
      <c r="T10215" s="269">
        <v>-56</v>
      </c>
      <c r="DO10215"/>
    </row>
    <row r="10216" spans="15:119" x14ac:dyDescent="0.25">
      <c r="O10216" s="268" t="s">
        <v>19690</v>
      </c>
      <c r="P10216" s="268" t="s">
        <v>9484</v>
      </c>
      <c r="Q10216" s="269">
        <v>-15.5</v>
      </c>
      <c r="R10216" s="269">
        <v>-15.75</v>
      </c>
      <c r="S10216" s="269">
        <v>-55.5</v>
      </c>
      <c r="T10216" s="269">
        <v>-55.75</v>
      </c>
      <c r="DO10216"/>
    </row>
    <row r="10217" spans="15:119" x14ac:dyDescent="0.25">
      <c r="O10217" s="268" t="s">
        <v>19691</v>
      </c>
      <c r="P10217" s="268" t="s">
        <v>9484</v>
      </c>
      <c r="Q10217" s="269">
        <v>-15.75</v>
      </c>
      <c r="R10217" s="269">
        <v>-16</v>
      </c>
      <c r="S10217" s="269">
        <v>-55.75</v>
      </c>
      <c r="T10217" s="269">
        <v>-56</v>
      </c>
      <c r="DO10217"/>
    </row>
    <row r="10218" spans="15:119" x14ac:dyDescent="0.25">
      <c r="O10218" s="268" t="s">
        <v>19692</v>
      </c>
      <c r="P10218" s="268" t="s">
        <v>9484</v>
      </c>
      <c r="Q10218" s="269">
        <v>-15.75</v>
      </c>
      <c r="R10218" s="269">
        <v>-16</v>
      </c>
      <c r="S10218" s="269">
        <v>-55.5</v>
      </c>
      <c r="T10218" s="269">
        <v>-55.75</v>
      </c>
      <c r="DO10218"/>
    </row>
    <row r="10219" spans="15:119" x14ac:dyDescent="0.25">
      <c r="O10219" s="268" t="s">
        <v>19693</v>
      </c>
      <c r="P10219" s="268" t="s">
        <v>9480</v>
      </c>
      <c r="Q10219" s="269">
        <v>-15</v>
      </c>
      <c r="R10219" s="269">
        <v>-16</v>
      </c>
      <c r="S10219" s="269">
        <v>-54</v>
      </c>
      <c r="T10219" s="269">
        <v>-55.5</v>
      </c>
      <c r="DO10219"/>
    </row>
    <row r="10220" spans="15:119" x14ac:dyDescent="0.25">
      <c r="O10220" s="268" t="s">
        <v>19694</v>
      </c>
      <c r="P10220" s="268" t="s">
        <v>9482</v>
      </c>
      <c r="Q10220" s="269">
        <v>-15</v>
      </c>
      <c r="R10220" s="269">
        <v>-15.5</v>
      </c>
      <c r="S10220" s="269">
        <v>-55</v>
      </c>
      <c r="T10220" s="269">
        <v>-55.5</v>
      </c>
      <c r="DO10220"/>
    </row>
    <row r="10221" spans="15:119" x14ac:dyDescent="0.25">
      <c r="O10221" s="268" t="s">
        <v>19695</v>
      </c>
      <c r="P10221" s="268" t="s">
        <v>9484</v>
      </c>
      <c r="Q10221" s="269">
        <v>-15</v>
      </c>
      <c r="R10221" s="269">
        <v>-15.25</v>
      </c>
      <c r="S10221" s="269">
        <v>-55.25</v>
      </c>
      <c r="T10221" s="269">
        <v>-55.5</v>
      </c>
      <c r="DO10221"/>
    </row>
    <row r="10222" spans="15:119" x14ac:dyDescent="0.25">
      <c r="O10222" s="268" t="s">
        <v>19696</v>
      </c>
      <c r="P10222" s="268" t="s">
        <v>9484</v>
      </c>
      <c r="Q10222" s="269">
        <v>-15</v>
      </c>
      <c r="R10222" s="269">
        <v>-15.25</v>
      </c>
      <c r="S10222" s="269">
        <v>-55</v>
      </c>
      <c r="T10222" s="269">
        <v>-55.25</v>
      </c>
      <c r="DO10222"/>
    </row>
    <row r="10223" spans="15:119" x14ac:dyDescent="0.25">
      <c r="O10223" s="268" t="s">
        <v>19697</v>
      </c>
      <c r="P10223" s="268" t="s">
        <v>9484</v>
      </c>
      <c r="Q10223" s="269">
        <v>-15.25</v>
      </c>
      <c r="R10223" s="269">
        <v>-15.5</v>
      </c>
      <c r="S10223" s="269">
        <v>-55.25</v>
      </c>
      <c r="T10223" s="269">
        <v>-55.5</v>
      </c>
      <c r="DO10223"/>
    </row>
    <row r="10224" spans="15:119" x14ac:dyDescent="0.25">
      <c r="O10224" s="268" t="s">
        <v>19698</v>
      </c>
      <c r="P10224" s="268" t="s">
        <v>9484</v>
      </c>
      <c r="Q10224" s="269">
        <v>-15.25</v>
      </c>
      <c r="R10224" s="269">
        <v>-15.5</v>
      </c>
      <c r="S10224" s="269">
        <v>-55</v>
      </c>
      <c r="T10224" s="269">
        <v>-55.25</v>
      </c>
      <c r="DO10224"/>
    </row>
    <row r="10225" spans="15:119" x14ac:dyDescent="0.25">
      <c r="O10225" s="268" t="s">
        <v>19699</v>
      </c>
      <c r="P10225" s="268" t="s">
        <v>9482</v>
      </c>
      <c r="Q10225" s="269">
        <v>-15</v>
      </c>
      <c r="R10225" s="269">
        <v>-15.5</v>
      </c>
      <c r="S10225" s="269">
        <v>-54.5</v>
      </c>
      <c r="T10225" s="269">
        <v>-55</v>
      </c>
      <c r="DO10225"/>
    </row>
    <row r="10226" spans="15:119" x14ac:dyDescent="0.25">
      <c r="O10226" s="268" t="s">
        <v>19700</v>
      </c>
      <c r="P10226" s="268" t="s">
        <v>9484</v>
      </c>
      <c r="Q10226" s="269">
        <v>-15</v>
      </c>
      <c r="R10226" s="269">
        <v>-15.25</v>
      </c>
      <c r="S10226" s="269">
        <v>-54.75</v>
      </c>
      <c r="T10226" s="269">
        <v>-55</v>
      </c>
      <c r="DO10226"/>
    </row>
    <row r="10227" spans="15:119" x14ac:dyDescent="0.25">
      <c r="O10227" s="268" t="s">
        <v>19701</v>
      </c>
      <c r="P10227" s="268" t="s">
        <v>9484</v>
      </c>
      <c r="Q10227" s="269">
        <v>-15</v>
      </c>
      <c r="R10227" s="269">
        <v>-15.25</v>
      </c>
      <c r="S10227" s="269">
        <v>-54.5</v>
      </c>
      <c r="T10227" s="269">
        <v>-54.75</v>
      </c>
      <c r="DO10227"/>
    </row>
    <row r="10228" spans="15:119" x14ac:dyDescent="0.25">
      <c r="O10228" s="268" t="s">
        <v>19702</v>
      </c>
      <c r="P10228" s="268" t="s">
        <v>9484</v>
      </c>
      <c r="Q10228" s="269">
        <v>-15.25</v>
      </c>
      <c r="R10228" s="269">
        <v>-15.5</v>
      </c>
      <c r="S10228" s="269">
        <v>-54.75</v>
      </c>
      <c r="T10228" s="269">
        <v>-55</v>
      </c>
      <c r="DO10228"/>
    </row>
    <row r="10229" spans="15:119" x14ac:dyDescent="0.25">
      <c r="O10229" s="268" t="s">
        <v>19703</v>
      </c>
      <c r="P10229" s="268" t="s">
        <v>9484</v>
      </c>
      <c r="Q10229" s="269">
        <v>-15.25</v>
      </c>
      <c r="R10229" s="269">
        <v>-15.5</v>
      </c>
      <c r="S10229" s="269">
        <v>-54.5</v>
      </c>
      <c r="T10229" s="269">
        <v>-54.75</v>
      </c>
      <c r="DO10229"/>
    </row>
    <row r="10230" spans="15:119" x14ac:dyDescent="0.25">
      <c r="O10230" s="268" t="s">
        <v>19704</v>
      </c>
      <c r="P10230" s="268" t="s">
        <v>9482</v>
      </c>
      <c r="Q10230" s="269">
        <v>-15</v>
      </c>
      <c r="R10230" s="269">
        <v>-15.5</v>
      </c>
      <c r="S10230" s="269">
        <v>-54</v>
      </c>
      <c r="T10230" s="269">
        <v>-54.5</v>
      </c>
      <c r="DO10230"/>
    </row>
    <row r="10231" spans="15:119" x14ac:dyDescent="0.25">
      <c r="O10231" s="268" t="s">
        <v>19705</v>
      </c>
      <c r="P10231" s="268" t="s">
        <v>9484</v>
      </c>
      <c r="Q10231" s="269">
        <v>-15</v>
      </c>
      <c r="R10231" s="269">
        <v>-15.25</v>
      </c>
      <c r="S10231" s="269">
        <v>-54.25</v>
      </c>
      <c r="T10231" s="269">
        <v>-54.5</v>
      </c>
      <c r="DO10231"/>
    </row>
    <row r="10232" spans="15:119" x14ac:dyDescent="0.25">
      <c r="O10232" s="268" t="s">
        <v>19706</v>
      </c>
      <c r="P10232" s="268" t="s">
        <v>9484</v>
      </c>
      <c r="Q10232" s="269">
        <v>-15</v>
      </c>
      <c r="R10232" s="269">
        <v>-15.25</v>
      </c>
      <c r="S10232" s="269">
        <v>-54</v>
      </c>
      <c r="T10232" s="269">
        <v>-54.25</v>
      </c>
      <c r="DO10232"/>
    </row>
    <row r="10233" spans="15:119" x14ac:dyDescent="0.25">
      <c r="O10233" s="268" t="s">
        <v>19707</v>
      </c>
      <c r="P10233" s="268" t="s">
        <v>9484</v>
      </c>
      <c r="Q10233" s="269">
        <v>-15.25</v>
      </c>
      <c r="R10233" s="269">
        <v>-15.5</v>
      </c>
      <c r="S10233" s="269">
        <v>-54.25</v>
      </c>
      <c r="T10233" s="269">
        <v>-54.5</v>
      </c>
      <c r="DO10233"/>
    </row>
    <row r="10234" spans="15:119" x14ac:dyDescent="0.25">
      <c r="O10234" s="268" t="s">
        <v>19708</v>
      </c>
      <c r="P10234" s="268" t="s">
        <v>9484</v>
      </c>
      <c r="Q10234" s="269">
        <v>-15.25</v>
      </c>
      <c r="R10234" s="269">
        <v>-15.5</v>
      </c>
      <c r="S10234" s="269">
        <v>-54</v>
      </c>
      <c r="T10234" s="269">
        <v>-54.25</v>
      </c>
      <c r="DO10234"/>
    </row>
    <row r="10235" spans="15:119" x14ac:dyDescent="0.25">
      <c r="O10235" s="268" t="s">
        <v>19709</v>
      </c>
      <c r="P10235" s="268" t="s">
        <v>9482</v>
      </c>
      <c r="Q10235" s="269">
        <v>-15.5</v>
      </c>
      <c r="R10235" s="269">
        <v>-16</v>
      </c>
      <c r="S10235" s="269">
        <v>-55</v>
      </c>
      <c r="T10235" s="269">
        <v>-55.5</v>
      </c>
      <c r="DO10235"/>
    </row>
    <row r="10236" spans="15:119" x14ac:dyDescent="0.25">
      <c r="O10236" s="268" t="s">
        <v>19710</v>
      </c>
      <c r="P10236" s="268" t="s">
        <v>9484</v>
      </c>
      <c r="Q10236" s="269">
        <v>-15.5</v>
      </c>
      <c r="R10236" s="269">
        <v>-15.75</v>
      </c>
      <c r="S10236" s="269">
        <v>-55.25</v>
      </c>
      <c r="T10236" s="269">
        <v>-55.5</v>
      </c>
      <c r="DO10236"/>
    </row>
    <row r="10237" spans="15:119" x14ac:dyDescent="0.25">
      <c r="O10237" s="268" t="s">
        <v>19711</v>
      </c>
      <c r="P10237" s="268" t="s">
        <v>9484</v>
      </c>
      <c r="Q10237" s="269">
        <v>-15.5</v>
      </c>
      <c r="R10237" s="269">
        <v>-15.75</v>
      </c>
      <c r="S10237" s="269">
        <v>-55</v>
      </c>
      <c r="T10237" s="269">
        <v>-55.25</v>
      </c>
      <c r="DO10237"/>
    </row>
    <row r="10238" spans="15:119" x14ac:dyDescent="0.25">
      <c r="O10238" s="268" t="s">
        <v>19712</v>
      </c>
      <c r="P10238" s="268" t="s">
        <v>9484</v>
      </c>
      <c r="Q10238" s="269">
        <v>-15.75</v>
      </c>
      <c r="R10238" s="269">
        <v>-16</v>
      </c>
      <c r="S10238" s="269">
        <v>-55.25</v>
      </c>
      <c r="T10238" s="269">
        <v>-55.5</v>
      </c>
      <c r="DO10238"/>
    </row>
    <row r="10239" spans="15:119" x14ac:dyDescent="0.25">
      <c r="O10239" s="268" t="s">
        <v>19713</v>
      </c>
      <c r="P10239" s="268" t="s">
        <v>9484</v>
      </c>
      <c r="Q10239" s="269">
        <v>-15.75</v>
      </c>
      <c r="R10239" s="269">
        <v>-16</v>
      </c>
      <c r="S10239" s="269">
        <v>-55</v>
      </c>
      <c r="T10239" s="269">
        <v>-55.25</v>
      </c>
      <c r="DO10239"/>
    </row>
    <row r="10240" spans="15:119" x14ac:dyDescent="0.25">
      <c r="O10240" s="268" t="s">
        <v>19714</v>
      </c>
      <c r="P10240" s="268" t="s">
        <v>9482</v>
      </c>
      <c r="Q10240" s="269">
        <v>-15.5</v>
      </c>
      <c r="R10240" s="269">
        <v>-16</v>
      </c>
      <c r="S10240" s="269">
        <v>-54.5</v>
      </c>
      <c r="T10240" s="269">
        <v>-55</v>
      </c>
      <c r="DO10240"/>
    </row>
    <row r="10241" spans="15:119" x14ac:dyDescent="0.25">
      <c r="O10241" s="268" t="s">
        <v>19715</v>
      </c>
      <c r="P10241" s="268" t="s">
        <v>9484</v>
      </c>
      <c r="Q10241" s="269">
        <v>-15.5</v>
      </c>
      <c r="R10241" s="269">
        <v>-15.75</v>
      </c>
      <c r="S10241" s="269">
        <v>-54.75</v>
      </c>
      <c r="T10241" s="269">
        <v>-55</v>
      </c>
      <c r="DO10241"/>
    </row>
    <row r="10242" spans="15:119" x14ac:dyDescent="0.25">
      <c r="O10242" s="268" t="s">
        <v>19716</v>
      </c>
      <c r="P10242" s="268" t="s">
        <v>9484</v>
      </c>
      <c r="Q10242" s="269">
        <v>-15.5</v>
      </c>
      <c r="R10242" s="269">
        <v>-15.75</v>
      </c>
      <c r="S10242" s="269">
        <v>-54.5</v>
      </c>
      <c r="T10242" s="269">
        <v>-54.75</v>
      </c>
      <c r="DO10242"/>
    </row>
    <row r="10243" spans="15:119" x14ac:dyDescent="0.25">
      <c r="O10243" s="268" t="s">
        <v>19717</v>
      </c>
      <c r="P10243" s="268" t="s">
        <v>9484</v>
      </c>
      <c r="Q10243" s="269">
        <v>-15.75</v>
      </c>
      <c r="R10243" s="269">
        <v>-16</v>
      </c>
      <c r="S10243" s="269">
        <v>-54.75</v>
      </c>
      <c r="T10243" s="269">
        <v>-55</v>
      </c>
      <c r="DO10243"/>
    </row>
    <row r="10244" spans="15:119" x14ac:dyDescent="0.25">
      <c r="O10244" s="268" t="s">
        <v>19718</v>
      </c>
      <c r="P10244" s="268" t="s">
        <v>9484</v>
      </c>
      <c r="Q10244" s="269">
        <v>-15.75</v>
      </c>
      <c r="R10244" s="269">
        <v>-16</v>
      </c>
      <c r="S10244" s="269">
        <v>-54.5</v>
      </c>
      <c r="T10244" s="269">
        <v>-54.75</v>
      </c>
      <c r="DO10244"/>
    </row>
    <row r="10245" spans="15:119" x14ac:dyDescent="0.25">
      <c r="O10245" s="268" t="s">
        <v>19719</v>
      </c>
      <c r="P10245" s="268" t="s">
        <v>9482</v>
      </c>
      <c r="Q10245" s="269">
        <v>-15.5</v>
      </c>
      <c r="R10245" s="269">
        <v>-16</v>
      </c>
      <c r="S10245" s="269">
        <v>-54</v>
      </c>
      <c r="T10245" s="269">
        <v>-54.5</v>
      </c>
      <c r="DO10245"/>
    </row>
    <row r="10246" spans="15:119" x14ac:dyDescent="0.25">
      <c r="O10246" s="268" t="s">
        <v>19720</v>
      </c>
      <c r="P10246" s="268" t="s">
        <v>9484</v>
      </c>
      <c r="Q10246" s="269">
        <v>-15.5</v>
      </c>
      <c r="R10246" s="269">
        <v>-15.75</v>
      </c>
      <c r="S10246" s="269">
        <v>-54.25</v>
      </c>
      <c r="T10246" s="269">
        <v>-54.5</v>
      </c>
      <c r="DO10246"/>
    </row>
    <row r="10247" spans="15:119" x14ac:dyDescent="0.25">
      <c r="O10247" s="268" t="s">
        <v>19721</v>
      </c>
      <c r="P10247" s="268" t="s">
        <v>9484</v>
      </c>
      <c r="Q10247" s="269">
        <v>-15.5</v>
      </c>
      <c r="R10247" s="269">
        <v>-15.75</v>
      </c>
      <c r="S10247" s="269">
        <v>-54</v>
      </c>
      <c r="T10247" s="269">
        <v>-54.25</v>
      </c>
      <c r="DO10247"/>
    </row>
    <row r="10248" spans="15:119" x14ac:dyDescent="0.25">
      <c r="O10248" s="268" t="s">
        <v>19722</v>
      </c>
      <c r="P10248" s="268" t="s">
        <v>9484</v>
      </c>
      <c r="Q10248" s="269">
        <v>-15.75</v>
      </c>
      <c r="R10248" s="269">
        <v>-16</v>
      </c>
      <c r="S10248" s="269">
        <v>-54.25</v>
      </c>
      <c r="T10248" s="269">
        <v>-54.5</v>
      </c>
      <c r="DO10248"/>
    </row>
    <row r="10249" spans="15:119" x14ac:dyDescent="0.25">
      <c r="O10249" s="268" t="s">
        <v>19723</v>
      </c>
      <c r="P10249" s="268" t="s">
        <v>9484</v>
      </c>
      <c r="Q10249" s="269">
        <v>-15.75</v>
      </c>
      <c r="R10249" s="269">
        <v>-16</v>
      </c>
      <c r="S10249" s="269">
        <v>-54</v>
      </c>
      <c r="T10249" s="269">
        <v>-54.25</v>
      </c>
      <c r="DO10249"/>
    </row>
    <row r="10250" spans="15:119" x14ac:dyDescent="0.25">
      <c r="O10250" s="268" t="s">
        <v>19724</v>
      </c>
      <c r="P10250" s="268" t="s">
        <v>9476</v>
      </c>
      <c r="Q10250" s="269">
        <v>-12</v>
      </c>
      <c r="R10250" s="269">
        <v>-16</v>
      </c>
      <c r="S10250" s="269">
        <v>-48</v>
      </c>
      <c r="T10250" s="269">
        <v>-54</v>
      </c>
      <c r="DO10250"/>
    </row>
    <row r="10251" spans="15:119" x14ac:dyDescent="0.25">
      <c r="O10251" s="268" t="s">
        <v>19725</v>
      </c>
      <c r="P10251" s="268" t="s">
        <v>9478</v>
      </c>
      <c r="Q10251" s="269">
        <v>-12</v>
      </c>
      <c r="R10251" s="269">
        <v>-14</v>
      </c>
      <c r="S10251" s="269">
        <v>-51</v>
      </c>
      <c r="T10251" s="269">
        <v>-54</v>
      </c>
      <c r="DO10251"/>
    </row>
    <row r="10252" spans="15:119" x14ac:dyDescent="0.25">
      <c r="O10252" s="268" t="s">
        <v>19726</v>
      </c>
      <c r="P10252" s="268" t="s">
        <v>9480</v>
      </c>
      <c r="Q10252" s="269">
        <v>-12</v>
      </c>
      <c r="R10252" s="269">
        <v>-13</v>
      </c>
      <c r="S10252" s="269">
        <v>-52.5</v>
      </c>
      <c r="T10252" s="269">
        <v>-54</v>
      </c>
      <c r="DO10252"/>
    </row>
    <row r="10253" spans="15:119" x14ac:dyDescent="0.25">
      <c r="O10253" s="268" t="s">
        <v>19727</v>
      </c>
      <c r="P10253" s="268" t="s">
        <v>9482</v>
      </c>
      <c r="Q10253" s="269">
        <v>-12</v>
      </c>
      <c r="R10253" s="269">
        <v>-12.5</v>
      </c>
      <c r="S10253" s="269">
        <v>-53.5</v>
      </c>
      <c r="T10253" s="269">
        <v>-54</v>
      </c>
      <c r="DO10253"/>
    </row>
    <row r="10254" spans="15:119" x14ac:dyDescent="0.25">
      <c r="O10254" s="268" t="s">
        <v>19728</v>
      </c>
      <c r="P10254" s="268" t="s">
        <v>9484</v>
      </c>
      <c r="Q10254" s="269">
        <v>-12</v>
      </c>
      <c r="R10254" s="269">
        <v>-12.25</v>
      </c>
      <c r="S10254" s="269">
        <v>-53.75</v>
      </c>
      <c r="T10254" s="269">
        <v>-54</v>
      </c>
      <c r="DO10254"/>
    </row>
    <row r="10255" spans="15:119" x14ac:dyDescent="0.25">
      <c r="O10255" s="268" t="s">
        <v>19729</v>
      </c>
      <c r="P10255" s="268" t="s">
        <v>9484</v>
      </c>
      <c r="Q10255" s="269">
        <v>-12</v>
      </c>
      <c r="R10255" s="269">
        <v>-12.25</v>
      </c>
      <c r="S10255" s="269">
        <v>-53.5</v>
      </c>
      <c r="T10255" s="269">
        <v>-53.75</v>
      </c>
      <c r="DO10255"/>
    </row>
    <row r="10256" spans="15:119" x14ac:dyDescent="0.25">
      <c r="O10256" s="268" t="s">
        <v>19730</v>
      </c>
      <c r="P10256" s="268" t="s">
        <v>9484</v>
      </c>
      <c r="Q10256" s="269">
        <v>-12.25</v>
      </c>
      <c r="R10256" s="269">
        <v>-12.5</v>
      </c>
      <c r="S10256" s="269">
        <v>-53.75</v>
      </c>
      <c r="T10256" s="269">
        <v>-54</v>
      </c>
      <c r="DO10256"/>
    </row>
    <row r="10257" spans="15:119" x14ac:dyDescent="0.25">
      <c r="O10257" s="268" t="s">
        <v>19731</v>
      </c>
      <c r="P10257" s="268" t="s">
        <v>9484</v>
      </c>
      <c r="Q10257" s="269">
        <v>-12.25</v>
      </c>
      <c r="R10257" s="269">
        <v>-12.5</v>
      </c>
      <c r="S10257" s="269">
        <v>-53.5</v>
      </c>
      <c r="T10257" s="269">
        <v>-53.75</v>
      </c>
      <c r="DO10257"/>
    </row>
    <row r="10258" spans="15:119" x14ac:dyDescent="0.25">
      <c r="O10258" s="268" t="s">
        <v>19732</v>
      </c>
      <c r="P10258" s="268" t="s">
        <v>9482</v>
      </c>
      <c r="Q10258" s="269">
        <v>-12</v>
      </c>
      <c r="R10258" s="269">
        <v>-12.5</v>
      </c>
      <c r="S10258" s="269">
        <v>-53</v>
      </c>
      <c r="T10258" s="269">
        <v>-53.5</v>
      </c>
      <c r="DO10258"/>
    </row>
    <row r="10259" spans="15:119" x14ac:dyDescent="0.25">
      <c r="O10259" s="268" t="s">
        <v>19733</v>
      </c>
      <c r="P10259" s="268" t="s">
        <v>9484</v>
      </c>
      <c r="Q10259" s="269">
        <v>-12</v>
      </c>
      <c r="R10259" s="269">
        <v>-12.25</v>
      </c>
      <c r="S10259" s="269">
        <v>-53.25</v>
      </c>
      <c r="T10259" s="269">
        <v>-53.5</v>
      </c>
      <c r="DO10259"/>
    </row>
    <row r="10260" spans="15:119" x14ac:dyDescent="0.25">
      <c r="O10260" s="268" t="s">
        <v>19734</v>
      </c>
      <c r="P10260" s="268" t="s">
        <v>9484</v>
      </c>
      <c r="Q10260" s="269">
        <v>-12</v>
      </c>
      <c r="R10260" s="269">
        <v>-12.25</v>
      </c>
      <c r="S10260" s="269">
        <v>-53</v>
      </c>
      <c r="T10260" s="269">
        <v>-53.25</v>
      </c>
      <c r="DO10260"/>
    </row>
    <row r="10261" spans="15:119" x14ac:dyDescent="0.25">
      <c r="O10261" s="268" t="s">
        <v>19735</v>
      </c>
      <c r="P10261" s="268" t="s">
        <v>9484</v>
      </c>
      <c r="Q10261" s="269">
        <v>-12.25</v>
      </c>
      <c r="R10261" s="269">
        <v>-12.5</v>
      </c>
      <c r="S10261" s="269">
        <v>-53.25</v>
      </c>
      <c r="T10261" s="269">
        <v>-53.5</v>
      </c>
      <c r="DO10261"/>
    </row>
    <row r="10262" spans="15:119" x14ac:dyDescent="0.25">
      <c r="O10262" s="268" t="s">
        <v>19736</v>
      </c>
      <c r="P10262" s="268" t="s">
        <v>9484</v>
      </c>
      <c r="Q10262" s="269">
        <v>-12.25</v>
      </c>
      <c r="R10262" s="269">
        <v>-12.5</v>
      </c>
      <c r="S10262" s="269">
        <v>-53</v>
      </c>
      <c r="T10262" s="269">
        <v>-53.25</v>
      </c>
      <c r="DO10262"/>
    </row>
    <row r="10263" spans="15:119" x14ac:dyDescent="0.25">
      <c r="O10263" s="268" t="s">
        <v>19737</v>
      </c>
      <c r="P10263" s="268" t="s">
        <v>9482</v>
      </c>
      <c r="Q10263" s="269">
        <v>-12</v>
      </c>
      <c r="R10263" s="269">
        <v>-12.5</v>
      </c>
      <c r="S10263" s="269">
        <v>-52.5</v>
      </c>
      <c r="T10263" s="269">
        <v>-53</v>
      </c>
      <c r="DO10263"/>
    </row>
    <row r="10264" spans="15:119" x14ac:dyDescent="0.25">
      <c r="O10264" s="268" t="s">
        <v>19738</v>
      </c>
      <c r="P10264" s="268" t="s">
        <v>9484</v>
      </c>
      <c r="Q10264" s="269">
        <v>-12</v>
      </c>
      <c r="R10264" s="269">
        <v>-12.25</v>
      </c>
      <c r="S10264" s="269">
        <v>-52.75</v>
      </c>
      <c r="T10264" s="269">
        <v>-53</v>
      </c>
      <c r="DO10264"/>
    </row>
    <row r="10265" spans="15:119" x14ac:dyDescent="0.25">
      <c r="O10265" s="268" t="s">
        <v>19739</v>
      </c>
      <c r="P10265" s="268" t="s">
        <v>9484</v>
      </c>
      <c r="Q10265" s="269">
        <v>-12</v>
      </c>
      <c r="R10265" s="269">
        <v>-12.25</v>
      </c>
      <c r="S10265" s="269">
        <v>-52.5</v>
      </c>
      <c r="T10265" s="269">
        <v>-52.75</v>
      </c>
      <c r="DO10265"/>
    </row>
    <row r="10266" spans="15:119" x14ac:dyDescent="0.25">
      <c r="O10266" s="268" t="s">
        <v>19740</v>
      </c>
      <c r="P10266" s="268" t="s">
        <v>9484</v>
      </c>
      <c r="Q10266" s="269">
        <v>-12.25</v>
      </c>
      <c r="R10266" s="269">
        <v>-12.5</v>
      </c>
      <c r="S10266" s="269">
        <v>-52.75</v>
      </c>
      <c r="T10266" s="269">
        <v>-53</v>
      </c>
      <c r="DO10266"/>
    </row>
    <row r="10267" spans="15:119" x14ac:dyDescent="0.25">
      <c r="O10267" s="268" t="s">
        <v>19741</v>
      </c>
      <c r="P10267" s="268" t="s">
        <v>9484</v>
      </c>
      <c r="Q10267" s="269">
        <v>-12.25</v>
      </c>
      <c r="R10267" s="269">
        <v>-12.5</v>
      </c>
      <c r="S10267" s="269">
        <v>-52.5</v>
      </c>
      <c r="T10267" s="269">
        <v>-52.75</v>
      </c>
      <c r="DO10267"/>
    </row>
    <row r="10268" spans="15:119" x14ac:dyDescent="0.25">
      <c r="O10268" s="268" t="s">
        <v>19742</v>
      </c>
      <c r="P10268" s="268" t="s">
        <v>9482</v>
      </c>
      <c r="Q10268" s="269">
        <v>-12.5</v>
      </c>
      <c r="R10268" s="269">
        <v>-13</v>
      </c>
      <c r="S10268" s="269">
        <v>-53.5</v>
      </c>
      <c r="T10268" s="269">
        <v>-54</v>
      </c>
      <c r="DO10268"/>
    </row>
    <row r="10269" spans="15:119" x14ac:dyDescent="0.25">
      <c r="O10269" s="268" t="s">
        <v>19743</v>
      </c>
      <c r="P10269" s="268" t="s">
        <v>9484</v>
      </c>
      <c r="Q10269" s="269">
        <v>-12.5</v>
      </c>
      <c r="R10269" s="269">
        <v>-12.75</v>
      </c>
      <c r="S10269" s="269">
        <v>-53.75</v>
      </c>
      <c r="T10269" s="269">
        <v>-54</v>
      </c>
      <c r="DO10269"/>
    </row>
    <row r="10270" spans="15:119" x14ac:dyDescent="0.25">
      <c r="O10270" s="268" t="s">
        <v>19744</v>
      </c>
      <c r="P10270" s="268" t="s">
        <v>9484</v>
      </c>
      <c r="Q10270" s="269">
        <v>-12.5</v>
      </c>
      <c r="R10270" s="269">
        <v>-12.75</v>
      </c>
      <c r="S10270" s="269">
        <v>-53.5</v>
      </c>
      <c r="T10270" s="269">
        <v>-53.75</v>
      </c>
      <c r="DO10270"/>
    </row>
    <row r="10271" spans="15:119" x14ac:dyDescent="0.25">
      <c r="O10271" s="268" t="s">
        <v>19745</v>
      </c>
      <c r="P10271" s="268" t="s">
        <v>9484</v>
      </c>
      <c r="Q10271" s="269">
        <v>-12.75</v>
      </c>
      <c r="R10271" s="269">
        <v>-13</v>
      </c>
      <c r="S10271" s="269">
        <v>-53.75</v>
      </c>
      <c r="T10271" s="269">
        <v>-54</v>
      </c>
      <c r="DO10271"/>
    </row>
    <row r="10272" spans="15:119" x14ac:dyDescent="0.25">
      <c r="O10272" s="268" t="s">
        <v>19746</v>
      </c>
      <c r="P10272" s="268" t="s">
        <v>9484</v>
      </c>
      <c r="Q10272" s="269">
        <v>-12.75</v>
      </c>
      <c r="R10272" s="269">
        <v>-13</v>
      </c>
      <c r="S10272" s="269">
        <v>-53.5</v>
      </c>
      <c r="T10272" s="269">
        <v>-53.75</v>
      </c>
      <c r="DO10272"/>
    </row>
    <row r="10273" spans="15:119" x14ac:dyDescent="0.25">
      <c r="O10273" s="268" t="s">
        <v>19747</v>
      </c>
      <c r="P10273" s="268" t="s">
        <v>9482</v>
      </c>
      <c r="Q10273" s="269">
        <v>-12.5</v>
      </c>
      <c r="R10273" s="269">
        <v>-13</v>
      </c>
      <c r="S10273" s="269">
        <v>-53</v>
      </c>
      <c r="T10273" s="269">
        <v>-53.5</v>
      </c>
      <c r="DO10273"/>
    </row>
    <row r="10274" spans="15:119" x14ac:dyDescent="0.25">
      <c r="O10274" s="268" t="s">
        <v>19748</v>
      </c>
      <c r="P10274" s="268" t="s">
        <v>9484</v>
      </c>
      <c r="Q10274" s="269">
        <v>-12.5</v>
      </c>
      <c r="R10274" s="269">
        <v>-12.75</v>
      </c>
      <c r="S10274" s="269">
        <v>-53.25</v>
      </c>
      <c r="T10274" s="269">
        <v>-53.5</v>
      </c>
      <c r="DO10274"/>
    </row>
    <row r="10275" spans="15:119" x14ac:dyDescent="0.25">
      <c r="O10275" s="268" t="s">
        <v>19749</v>
      </c>
      <c r="P10275" s="268" t="s">
        <v>9484</v>
      </c>
      <c r="Q10275" s="269">
        <v>-12.5</v>
      </c>
      <c r="R10275" s="269">
        <v>-12.75</v>
      </c>
      <c r="S10275" s="269">
        <v>-53</v>
      </c>
      <c r="T10275" s="269">
        <v>-53.25</v>
      </c>
      <c r="DO10275"/>
    </row>
    <row r="10276" spans="15:119" x14ac:dyDescent="0.25">
      <c r="O10276" s="268" t="s">
        <v>19750</v>
      </c>
      <c r="P10276" s="268" t="s">
        <v>9484</v>
      </c>
      <c r="Q10276" s="269">
        <v>-12.75</v>
      </c>
      <c r="R10276" s="269">
        <v>-13</v>
      </c>
      <c r="S10276" s="269">
        <v>-53.25</v>
      </c>
      <c r="T10276" s="269">
        <v>-53.5</v>
      </c>
      <c r="DO10276"/>
    </row>
    <row r="10277" spans="15:119" x14ac:dyDescent="0.25">
      <c r="O10277" s="268" t="s">
        <v>19751</v>
      </c>
      <c r="P10277" s="268" t="s">
        <v>9484</v>
      </c>
      <c r="Q10277" s="269">
        <v>-12.75</v>
      </c>
      <c r="R10277" s="269">
        <v>-13</v>
      </c>
      <c r="S10277" s="269">
        <v>-53</v>
      </c>
      <c r="T10277" s="269">
        <v>-53.25</v>
      </c>
      <c r="DO10277"/>
    </row>
    <row r="10278" spans="15:119" x14ac:dyDescent="0.25">
      <c r="O10278" s="268" t="s">
        <v>19752</v>
      </c>
      <c r="P10278" s="268" t="s">
        <v>9482</v>
      </c>
      <c r="Q10278" s="269">
        <v>-12.5</v>
      </c>
      <c r="R10278" s="269">
        <v>-13</v>
      </c>
      <c r="S10278" s="269">
        <v>-52.5</v>
      </c>
      <c r="T10278" s="269">
        <v>-53</v>
      </c>
      <c r="DO10278"/>
    </row>
    <row r="10279" spans="15:119" x14ac:dyDescent="0.25">
      <c r="O10279" s="268" t="s">
        <v>19753</v>
      </c>
      <c r="P10279" s="268" t="s">
        <v>9484</v>
      </c>
      <c r="Q10279" s="269">
        <v>-12.5</v>
      </c>
      <c r="R10279" s="269">
        <v>-12.75</v>
      </c>
      <c r="S10279" s="269">
        <v>-52.75</v>
      </c>
      <c r="T10279" s="269">
        <v>-53</v>
      </c>
      <c r="DO10279"/>
    </row>
    <row r="10280" spans="15:119" x14ac:dyDescent="0.25">
      <c r="O10280" s="268" t="s">
        <v>19754</v>
      </c>
      <c r="P10280" s="268" t="s">
        <v>9484</v>
      </c>
      <c r="Q10280" s="269">
        <v>-12.5</v>
      </c>
      <c r="R10280" s="269">
        <v>-12.75</v>
      </c>
      <c r="S10280" s="269">
        <v>-52.5</v>
      </c>
      <c r="T10280" s="269">
        <v>-52.75</v>
      </c>
      <c r="DO10280"/>
    </row>
    <row r="10281" spans="15:119" x14ac:dyDescent="0.25">
      <c r="O10281" s="268" t="s">
        <v>19755</v>
      </c>
      <c r="P10281" s="268" t="s">
        <v>9484</v>
      </c>
      <c r="Q10281" s="269">
        <v>-12.75</v>
      </c>
      <c r="R10281" s="269">
        <v>-13</v>
      </c>
      <c r="S10281" s="269">
        <v>-52.75</v>
      </c>
      <c r="T10281" s="269">
        <v>-53</v>
      </c>
      <c r="DO10281"/>
    </row>
    <row r="10282" spans="15:119" x14ac:dyDescent="0.25">
      <c r="O10282" s="268" t="s">
        <v>19756</v>
      </c>
      <c r="P10282" s="268" t="s">
        <v>9484</v>
      </c>
      <c r="Q10282" s="269">
        <v>-12.75</v>
      </c>
      <c r="R10282" s="269">
        <v>-13</v>
      </c>
      <c r="S10282" s="269">
        <v>-52.5</v>
      </c>
      <c r="T10282" s="269">
        <v>-52.75</v>
      </c>
      <c r="DO10282"/>
    </row>
    <row r="10283" spans="15:119" x14ac:dyDescent="0.25">
      <c r="O10283" s="268" t="s">
        <v>19757</v>
      </c>
      <c r="P10283" s="268" t="s">
        <v>9480</v>
      </c>
      <c r="Q10283" s="269">
        <v>-12</v>
      </c>
      <c r="R10283" s="269">
        <v>-13</v>
      </c>
      <c r="S10283" s="269">
        <v>-51</v>
      </c>
      <c r="T10283" s="269">
        <v>-52.5</v>
      </c>
      <c r="DO10283"/>
    </row>
    <row r="10284" spans="15:119" x14ac:dyDescent="0.25">
      <c r="O10284" s="268" t="s">
        <v>19758</v>
      </c>
      <c r="P10284" s="268" t="s">
        <v>9482</v>
      </c>
      <c r="Q10284" s="269">
        <v>-12</v>
      </c>
      <c r="R10284" s="269">
        <v>-12.5</v>
      </c>
      <c r="S10284" s="269">
        <v>-52</v>
      </c>
      <c r="T10284" s="269">
        <v>-52.5</v>
      </c>
      <c r="DO10284"/>
    </row>
    <row r="10285" spans="15:119" x14ac:dyDescent="0.25">
      <c r="O10285" s="268" t="s">
        <v>19759</v>
      </c>
      <c r="P10285" s="268" t="s">
        <v>9484</v>
      </c>
      <c r="Q10285" s="269">
        <v>-12</v>
      </c>
      <c r="R10285" s="269">
        <v>-12.25</v>
      </c>
      <c r="S10285" s="269">
        <v>-52.25</v>
      </c>
      <c r="T10285" s="269">
        <v>-52.5</v>
      </c>
      <c r="DO10285"/>
    </row>
    <row r="10286" spans="15:119" x14ac:dyDescent="0.25">
      <c r="O10286" s="268" t="s">
        <v>19760</v>
      </c>
      <c r="P10286" s="268" t="s">
        <v>9484</v>
      </c>
      <c r="Q10286" s="269">
        <v>-12</v>
      </c>
      <c r="R10286" s="269">
        <v>-12.25</v>
      </c>
      <c r="S10286" s="269">
        <v>-52</v>
      </c>
      <c r="T10286" s="269">
        <v>-52.25</v>
      </c>
      <c r="DO10286"/>
    </row>
    <row r="10287" spans="15:119" x14ac:dyDescent="0.25">
      <c r="O10287" s="268" t="s">
        <v>19761</v>
      </c>
      <c r="P10287" s="268" t="s">
        <v>9484</v>
      </c>
      <c r="Q10287" s="269">
        <v>-12.25</v>
      </c>
      <c r="R10287" s="269">
        <v>-12.5</v>
      </c>
      <c r="S10287" s="269">
        <v>-52.25</v>
      </c>
      <c r="T10287" s="269">
        <v>-52.5</v>
      </c>
      <c r="DO10287"/>
    </row>
    <row r="10288" spans="15:119" x14ac:dyDescent="0.25">
      <c r="O10288" s="268" t="s">
        <v>19762</v>
      </c>
      <c r="P10288" s="268" t="s">
        <v>9484</v>
      </c>
      <c r="Q10288" s="269">
        <v>-12.25</v>
      </c>
      <c r="R10288" s="269">
        <v>-12.5</v>
      </c>
      <c r="S10288" s="269">
        <v>-52</v>
      </c>
      <c r="T10288" s="269">
        <v>-52.25</v>
      </c>
      <c r="DO10288"/>
    </row>
    <row r="10289" spans="15:119" x14ac:dyDescent="0.25">
      <c r="O10289" s="268" t="s">
        <v>19763</v>
      </c>
      <c r="P10289" s="268" t="s">
        <v>9482</v>
      </c>
      <c r="Q10289" s="269">
        <v>-12</v>
      </c>
      <c r="R10289" s="269">
        <v>-12.5</v>
      </c>
      <c r="S10289" s="269">
        <v>-51.5</v>
      </c>
      <c r="T10289" s="269">
        <v>-52</v>
      </c>
      <c r="DO10289"/>
    </row>
    <row r="10290" spans="15:119" x14ac:dyDescent="0.25">
      <c r="O10290" s="268" t="s">
        <v>19764</v>
      </c>
      <c r="P10290" s="268" t="s">
        <v>9484</v>
      </c>
      <c r="Q10290" s="269">
        <v>-12</v>
      </c>
      <c r="R10290" s="269">
        <v>-12.25</v>
      </c>
      <c r="S10290" s="269">
        <v>-51.75</v>
      </c>
      <c r="T10290" s="269">
        <v>-52</v>
      </c>
      <c r="DO10290"/>
    </row>
    <row r="10291" spans="15:119" x14ac:dyDescent="0.25">
      <c r="O10291" s="268" t="s">
        <v>19765</v>
      </c>
      <c r="P10291" s="268" t="s">
        <v>9484</v>
      </c>
      <c r="Q10291" s="269">
        <v>-12</v>
      </c>
      <c r="R10291" s="269">
        <v>-12.25</v>
      </c>
      <c r="S10291" s="269">
        <v>-51.5</v>
      </c>
      <c r="T10291" s="269">
        <v>-51.75</v>
      </c>
      <c r="DO10291"/>
    </row>
    <row r="10292" spans="15:119" x14ac:dyDescent="0.25">
      <c r="O10292" s="268" t="s">
        <v>19766</v>
      </c>
      <c r="P10292" s="268" t="s">
        <v>9484</v>
      </c>
      <c r="Q10292" s="269">
        <v>-12.25</v>
      </c>
      <c r="R10292" s="269">
        <v>-12.5</v>
      </c>
      <c r="S10292" s="269">
        <v>-51.75</v>
      </c>
      <c r="T10292" s="269">
        <v>-52</v>
      </c>
      <c r="DO10292"/>
    </row>
    <row r="10293" spans="15:119" x14ac:dyDescent="0.25">
      <c r="O10293" s="268" t="s">
        <v>19767</v>
      </c>
      <c r="P10293" s="268" t="s">
        <v>9484</v>
      </c>
      <c r="Q10293" s="269">
        <v>-12.25</v>
      </c>
      <c r="R10293" s="269">
        <v>-12.5</v>
      </c>
      <c r="S10293" s="269">
        <v>-51.5</v>
      </c>
      <c r="T10293" s="269">
        <v>-51.75</v>
      </c>
      <c r="DO10293"/>
    </row>
    <row r="10294" spans="15:119" x14ac:dyDescent="0.25">
      <c r="O10294" s="268" t="s">
        <v>19768</v>
      </c>
      <c r="P10294" s="268" t="s">
        <v>9482</v>
      </c>
      <c r="Q10294" s="269">
        <v>-12</v>
      </c>
      <c r="R10294" s="269">
        <v>-12.5</v>
      </c>
      <c r="S10294" s="269">
        <v>-51</v>
      </c>
      <c r="T10294" s="269">
        <v>-51.5</v>
      </c>
      <c r="DO10294"/>
    </row>
    <row r="10295" spans="15:119" x14ac:dyDescent="0.25">
      <c r="O10295" s="268" t="s">
        <v>19769</v>
      </c>
      <c r="P10295" s="268" t="s">
        <v>9484</v>
      </c>
      <c r="Q10295" s="269">
        <v>-12</v>
      </c>
      <c r="R10295" s="269">
        <v>-12.25</v>
      </c>
      <c r="S10295" s="269">
        <v>-51.25</v>
      </c>
      <c r="T10295" s="269">
        <v>-51.5</v>
      </c>
      <c r="DO10295"/>
    </row>
    <row r="10296" spans="15:119" x14ac:dyDescent="0.25">
      <c r="O10296" s="268" t="s">
        <v>19770</v>
      </c>
      <c r="P10296" s="268" t="s">
        <v>9484</v>
      </c>
      <c r="Q10296" s="269">
        <v>-12</v>
      </c>
      <c r="R10296" s="269">
        <v>-12.25</v>
      </c>
      <c r="S10296" s="269">
        <v>-51</v>
      </c>
      <c r="T10296" s="269">
        <v>-51.25</v>
      </c>
      <c r="DO10296"/>
    </row>
    <row r="10297" spans="15:119" x14ac:dyDescent="0.25">
      <c r="O10297" s="268" t="s">
        <v>19771</v>
      </c>
      <c r="P10297" s="268" t="s">
        <v>9484</v>
      </c>
      <c r="Q10297" s="269">
        <v>-12.25</v>
      </c>
      <c r="R10297" s="269">
        <v>-12.5</v>
      </c>
      <c r="S10297" s="269">
        <v>-51.25</v>
      </c>
      <c r="T10297" s="269">
        <v>-51.5</v>
      </c>
      <c r="DO10297"/>
    </row>
    <row r="10298" spans="15:119" x14ac:dyDescent="0.25">
      <c r="O10298" s="268" t="s">
        <v>19772</v>
      </c>
      <c r="P10298" s="268" t="s">
        <v>9484</v>
      </c>
      <c r="Q10298" s="269">
        <v>-12.25</v>
      </c>
      <c r="R10298" s="269">
        <v>-12.5</v>
      </c>
      <c r="S10298" s="269">
        <v>-51</v>
      </c>
      <c r="T10298" s="269">
        <v>-51.25</v>
      </c>
      <c r="DO10298"/>
    </row>
    <row r="10299" spans="15:119" x14ac:dyDescent="0.25">
      <c r="O10299" s="268" t="s">
        <v>19773</v>
      </c>
      <c r="P10299" s="268" t="s">
        <v>9482</v>
      </c>
      <c r="Q10299" s="269">
        <v>-12.5</v>
      </c>
      <c r="R10299" s="269">
        <v>-13</v>
      </c>
      <c r="S10299" s="269">
        <v>-52</v>
      </c>
      <c r="T10299" s="269">
        <v>-52.5</v>
      </c>
      <c r="DO10299"/>
    </row>
    <row r="10300" spans="15:119" x14ac:dyDescent="0.25">
      <c r="O10300" s="268" t="s">
        <v>19774</v>
      </c>
      <c r="P10300" s="268" t="s">
        <v>9484</v>
      </c>
      <c r="Q10300" s="269">
        <v>-12.5</v>
      </c>
      <c r="R10300" s="269">
        <v>-12.75</v>
      </c>
      <c r="S10300" s="269">
        <v>-52.25</v>
      </c>
      <c r="T10300" s="269">
        <v>-52.5</v>
      </c>
      <c r="DO10300"/>
    </row>
    <row r="10301" spans="15:119" x14ac:dyDescent="0.25">
      <c r="O10301" s="268" t="s">
        <v>19775</v>
      </c>
      <c r="P10301" s="268" t="s">
        <v>9484</v>
      </c>
      <c r="Q10301" s="269">
        <v>-12.5</v>
      </c>
      <c r="R10301" s="269">
        <v>-12.75</v>
      </c>
      <c r="S10301" s="269">
        <v>-52</v>
      </c>
      <c r="T10301" s="269">
        <v>-52.25</v>
      </c>
      <c r="DO10301"/>
    </row>
    <row r="10302" spans="15:119" x14ac:dyDescent="0.25">
      <c r="O10302" s="268" t="s">
        <v>19776</v>
      </c>
      <c r="P10302" s="268" t="s">
        <v>9484</v>
      </c>
      <c r="Q10302" s="269">
        <v>-12.75</v>
      </c>
      <c r="R10302" s="269">
        <v>-13</v>
      </c>
      <c r="S10302" s="269">
        <v>-52.25</v>
      </c>
      <c r="T10302" s="269">
        <v>-52.5</v>
      </c>
      <c r="DO10302"/>
    </row>
    <row r="10303" spans="15:119" x14ac:dyDescent="0.25">
      <c r="O10303" s="268" t="s">
        <v>19777</v>
      </c>
      <c r="P10303" s="268" t="s">
        <v>9484</v>
      </c>
      <c r="Q10303" s="269">
        <v>-12.75</v>
      </c>
      <c r="R10303" s="269">
        <v>-13</v>
      </c>
      <c r="S10303" s="269">
        <v>-52</v>
      </c>
      <c r="T10303" s="269">
        <v>-52.25</v>
      </c>
      <c r="DO10303"/>
    </row>
    <row r="10304" spans="15:119" x14ac:dyDescent="0.25">
      <c r="O10304" s="268" t="s">
        <v>19778</v>
      </c>
      <c r="P10304" s="268" t="s">
        <v>9482</v>
      </c>
      <c r="Q10304" s="269">
        <v>-12.5</v>
      </c>
      <c r="R10304" s="269">
        <v>-13</v>
      </c>
      <c r="S10304" s="269">
        <v>-51.5</v>
      </c>
      <c r="T10304" s="269">
        <v>-52</v>
      </c>
      <c r="DO10304"/>
    </row>
    <row r="10305" spans="15:119" x14ac:dyDescent="0.25">
      <c r="O10305" s="268" t="s">
        <v>19779</v>
      </c>
      <c r="P10305" s="268" t="s">
        <v>9484</v>
      </c>
      <c r="Q10305" s="269">
        <v>-12.5</v>
      </c>
      <c r="R10305" s="269">
        <v>-12.75</v>
      </c>
      <c r="S10305" s="269">
        <v>-51.75</v>
      </c>
      <c r="T10305" s="269">
        <v>-52</v>
      </c>
      <c r="DO10305"/>
    </row>
    <row r="10306" spans="15:119" x14ac:dyDescent="0.25">
      <c r="O10306" s="268" t="s">
        <v>19780</v>
      </c>
      <c r="P10306" s="268" t="s">
        <v>9484</v>
      </c>
      <c r="Q10306" s="269">
        <v>-12.5</v>
      </c>
      <c r="R10306" s="269">
        <v>-12.75</v>
      </c>
      <c r="S10306" s="269">
        <v>-51.5</v>
      </c>
      <c r="T10306" s="269">
        <v>-51.75</v>
      </c>
      <c r="DO10306"/>
    </row>
    <row r="10307" spans="15:119" x14ac:dyDescent="0.25">
      <c r="O10307" s="268" t="s">
        <v>19781</v>
      </c>
      <c r="P10307" s="268" t="s">
        <v>9484</v>
      </c>
      <c r="Q10307" s="269">
        <v>-12.75</v>
      </c>
      <c r="R10307" s="269">
        <v>-13</v>
      </c>
      <c r="S10307" s="269">
        <v>-51.75</v>
      </c>
      <c r="T10307" s="269">
        <v>-52</v>
      </c>
      <c r="DO10307"/>
    </row>
    <row r="10308" spans="15:119" x14ac:dyDescent="0.25">
      <c r="O10308" s="268" t="s">
        <v>19782</v>
      </c>
      <c r="P10308" s="268" t="s">
        <v>9484</v>
      </c>
      <c r="Q10308" s="269">
        <v>-12.75</v>
      </c>
      <c r="R10308" s="269">
        <v>-13</v>
      </c>
      <c r="S10308" s="269">
        <v>-51.5</v>
      </c>
      <c r="T10308" s="269">
        <v>-51.75</v>
      </c>
      <c r="DO10308"/>
    </row>
    <row r="10309" spans="15:119" x14ac:dyDescent="0.25">
      <c r="O10309" s="268" t="s">
        <v>19783</v>
      </c>
      <c r="P10309" s="268" t="s">
        <v>9482</v>
      </c>
      <c r="Q10309" s="269">
        <v>-12.5</v>
      </c>
      <c r="R10309" s="269">
        <v>-13</v>
      </c>
      <c r="S10309" s="269">
        <v>-51</v>
      </c>
      <c r="T10309" s="269">
        <v>-51.5</v>
      </c>
      <c r="DO10309"/>
    </row>
    <row r="10310" spans="15:119" x14ac:dyDescent="0.25">
      <c r="O10310" s="268" t="s">
        <v>19784</v>
      </c>
      <c r="P10310" s="268" t="s">
        <v>9484</v>
      </c>
      <c r="Q10310" s="269">
        <v>-12.5</v>
      </c>
      <c r="R10310" s="269">
        <v>-12.75</v>
      </c>
      <c r="S10310" s="269">
        <v>-51.25</v>
      </c>
      <c r="T10310" s="269">
        <v>-51.5</v>
      </c>
      <c r="DO10310"/>
    </row>
    <row r="10311" spans="15:119" x14ac:dyDescent="0.25">
      <c r="O10311" s="268" t="s">
        <v>19785</v>
      </c>
      <c r="P10311" s="268" t="s">
        <v>9484</v>
      </c>
      <c r="Q10311" s="269">
        <v>-12.5</v>
      </c>
      <c r="R10311" s="269">
        <v>-12.75</v>
      </c>
      <c r="S10311" s="269">
        <v>-51</v>
      </c>
      <c r="T10311" s="269">
        <v>-51.25</v>
      </c>
      <c r="DO10311"/>
    </row>
    <row r="10312" spans="15:119" x14ac:dyDescent="0.25">
      <c r="O10312" s="268" t="s">
        <v>19786</v>
      </c>
      <c r="P10312" s="268" t="s">
        <v>9484</v>
      </c>
      <c r="Q10312" s="269">
        <v>-12.75</v>
      </c>
      <c r="R10312" s="269">
        <v>-13</v>
      </c>
      <c r="S10312" s="269">
        <v>-51.25</v>
      </c>
      <c r="T10312" s="269">
        <v>-51.5</v>
      </c>
      <c r="DO10312"/>
    </row>
    <row r="10313" spans="15:119" x14ac:dyDescent="0.25">
      <c r="O10313" s="268" t="s">
        <v>19787</v>
      </c>
      <c r="P10313" s="268" t="s">
        <v>9484</v>
      </c>
      <c r="Q10313" s="269">
        <v>-12.75</v>
      </c>
      <c r="R10313" s="269">
        <v>-13</v>
      </c>
      <c r="S10313" s="269">
        <v>-51</v>
      </c>
      <c r="T10313" s="269">
        <v>-51.25</v>
      </c>
      <c r="DO10313"/>
    </row>
    <row r="10314" spans="15:119" x14ac:dyDescent="0.25">
      <c r="O10314" s="268" t="s">
        <v>19788</v>
      </c>
      <c r="P10314" s="268" t="s">
        <v>9480</v>
      </c>
      <c r="Q10314" s="269">
        <v>-13</v>
      </c>
      <c r="R10314" s="269">
        <v>-14</v>
      </c>
      <c r="S10314" s="269">
        <v>-52.5</v>
      </c>
      <c r="T10314" s="269">
        <v>-54</v>
      </c>
      <c r="DO10314"/>
    </row>
    <row r="10315" spans="15:119" x14ac:dyDescent="0.25">
      <c r="O10315" s="268" t="s">
        <v>19789</v>
      </c>
      <c r="P10315" s="268" t="s">
        <v>9482</v>
      </c>
      <c r="Q10315" s="269">
        <v>-13</v>
      </c>
      <c r="R10315" s="269">
        <v>-13.5</v>
      </c>
      <c r="S10315" s="269">
        <v>-53.5</v>
      </c>
      <c r="T10315" s="269">
        <v>-54</v>
      </c>
      <c r="DO10315"/>
    </row>
    <row r="10316" spans="15:119" x14ac:dyDescent="0.25">
      <c r="O10316" s="268" t="s">
        <v>19790</v>
      </c>
      <c r="P10316" s="268" t="s">
        <v>9484</v>
      </c>
      <c r="Q10316" s="269">
        <v>-13</v>
      </c>
      <c r="R10316" s="269">
        <v>-13.25</v>
      </c>
      <c r="S10316" s="269">
        <v>-53.75</v>
      </c>
      <c r="T10316" s="269">
        <v>-54</v>
      </c>
      <c r="DO10316"/>
    </row>
    <row r="10317" spans="15:119" x14ac:dyDescent="0.25">
      <c r="O10317" s="268" t="s">
        <v>19791</v>
      </c>
      <c r="P10317" s="268" t="s">
        <v>9484</v>
      </c>
      <c r="Q10317" s="269">
        <v>-13</v>
      </c>
      <c r="R10317" s="269">
        <v>-13.25</v>
      </c>
      <c r="S10317" s="269">
        <v>-53.5</v>
      </c>
      <c r="T10317" s="269">
        <v>-53.75</v>
      </c>
      <c r="DO10317"/>
    </row>
    <row r="10318" spans="15:119" x14ac:dyDescent="0.25">
      <c r="O10318" s="268" t="s">
        <v>19792</v>
      </c>
      <c r="P10318" s="268" t="s">
        <v>9484</v>
      </c>
      <c r="Q10318" s="269">
        <v>-13.25</v>
      </c>
      <c r="R10318" s="269">
        <v>-13.5</v>
      </c>
      <c r="S10318" s="269">
        <v>-53.75</v>
      </c>
      <c r="T10318" s="269">
        <v>-54</v>
      </c>
      <c r="DO10318"/>
    </row>
    <row r="10319" spans="15:119" x14ac:dyDescent="0.25">
      <c r="O10319" s="268" t="s">
        <v>19793</v>
      </c>
      <c r="P10319" s="268" t="s">
        <v>9484</v>
      </c>
      <c r="Q10319" s="269">
        <v>-13.25</v>
      </c>
      <c r="R10319" s="269">
        <v>-13.5</v>
      </c>
      <c r="S10319" s="269">
        <v>-53.5</v>
      </c>
      <c r="T10319" s="269">
        <v>-53.75</v>
      </c>
      <c r="DO10319"/>
    </row>
    <row r="10320" spans="15:119" x14ac:dyDescent="0.25">
      <c r="O10320" s="268" t="s">
        <v>19794</v>
      </c>
      <c r="P10320" s="268" t="s">
        <v>9482</v>
      </c>
      <c r="Q10320" s="269">
        <v>-13</v>
      </c>
      <c r="R10320" s="269">
        <v>-13.5</v>
      </c>
      <c r="S10320" s="269">
        <v>-53</v>
      </c>
      <c r="T10320" s="269">
        <v>-53.5</v>
      </c>
      <c r="DO10320"/>
    </row>
    <row r="10321" spans="15:119" x14ac:dyDescent="0.25">
      <c r="O10321" s="268" t="s">
        <v>19795</v>
      </c>
      <c r="P10321" s="268" t="s">
        <v>9484</v>
      </c>
      <c r="Q10321" s="269">
        <v>-13</v>
      </c>
      <c r="R10321" s="269">
        <v>-13.25</v>
      </c>
      <c r="S10321" s="269">
        <v>-53.25</v>
      </c>
      <c r="T10321" s="269">
        <v>-53.5</v>
      </c>
      <c r="DO10321"/>
    </row>
    <row r="10322" spans="15:119" x14ac:dyDescent="0.25">
      <c r="O10322" s="268" t="s">
        <v>19796</v>
      </c>
      <c r="P10322" s="268" t="s">
        <v>9484</v>
      </c>
      <c r="Q10322" s="269">
        <v>-13</v>
      </c>
      <c r="R10322" s="269">
        <v>-13.25</v>
      </c>
      <c r="S10322" s="269">
        <v>-53</v>
      </c>
      <c r="T10322" s="269">
        <v>-53.25</v>
      </c>
      <c r="DO10322"/>
    </row>
    <row r="10323" spans="15:119" x14ac:dyDescent="0.25">
      <c r="O10323" s="268" t="s">
        <v>19797</v>
      </c>
      <c r="P10323" s="268" t="s">
        <v>9484</v>
      </c>
      <c r="Q10323" s="269">
        <v>-13.25</v>
      </c>
      <c r="R10323" s="269">
        <v>-13.5</v>
      </c>
      <c r="S10323" s="269">
        <v>-53.25</v>
      </c>
      <c r="T10323" s="269">
        <v>-53.5</v>
      </c>
      <c r="DO10323"/>
    </row>
    <row r="10324" spans="15:119" x14ac:dyDescent="0.25">
      <c r="O10324" s="268" t="s">
        <v>19798</v>
      </c>
      <c r="P10324" s="268" t="s">
        <v>9484</v>
      </c>
      <c r="Q10324" s="269">
        <v>-13.25</v>
      </c>
      <c r="R10324" s="269">
        <v>-13.5</v>
      </c>
      <c r="S10324" s="269">
        <v>-53</v>
      </c>
      <c r="T10324" s="269">
        <v>-53.25</v>
      </c>
      <c r="DO10324"/>
    </row>
    <row r="10325" spans="15:119" x14ac:dyDescent="0.25">
      <c r="O10325" s="268" t="s">
        <v>19799</v>
      </c>
      <c r="P10325" s="268" t="s">
        <v>9482</v>
      </c>
      <c r="Q10325" s="269">
        <v>-13</v>
      </c>
      <c r="R10325" s="269">
        <v>-13.5</v>
      </c>
      <c r="S10325" s="269">
        <v>-52.5</v>
      </c>
      <c r="T10325" s="269">
        <v>-53</v>
      </c>
      <c r="DO10325"/>
    </row>
    <row r="10326" spans="15:119" x14ac:dyDescent="0.25">
      <c r="O10326" s="268" t="s">
        <v>19800</v>
      </c>
      <c r="P10326" s="268" t="s">
        <v>9484</v>
      </c>
      <c r="Q10326" s="269">
        <v>-13</v>
      </c>
      <c r="R10326" s="269">
        <v>-13.25</v>
      </c>
      <c r="S10326" s="269">
        <v>-52.75</v>
      </c>
      <c r="T10326" s="269">
        <v>-53</v>
      </c>
      <c r="DO10326"/>
    </row>
    <row r="10327" spans="15:119" x14ac:dyDescent="0.25">
      <c r="O10327" s="268" t="s">
        <v>19801</v>
      </c>
      <c r="P10327" s="268" t="s">
        <v>9484</v>
      </c>
      <c r="Q10327" s="269">
        <v>-13</v>
      </c>
      <c r="R10327" s="269">
        <v>-13.25</v>
      </c>
      <c r="S10327" s="269">
        <v>-52.5</v>
      </c>
      <c r="T10327" s="269">
        <v>-52.75</v>
      </c>
      <c r="DO10327"/>
    </row>
    <row r="10328" spans="15:119" x14ac:dyDescent="0.25">
      <c r="O10328" s="268" t="s">
        <v>19802</v>
      </c>
      <c r="P10328" s="268" t="s">
        <v>9484</v>
      </c>
      <c r="Q10328" s="269">
        <v>-13.25</v>
      </c>
      <c r="R10328" s="269">
        <v>-13.5</v>
      </c>
      <c r="S10328" s="269">
        <v>-52.75</v>
      </c>
      <c r="T10328" s="269">
        <v>-53</v>
      </c>
      <c r="DO10328"/>
    </row>
    <row r="10329" spans="15:119" x14ac:dyDescent="0.25">
      <c r="O10329" s="268" t="s">
        <v>19803</v>
      </c>
      <c r="P10329" s="268" t="s">
        <v>9484</v>
      </c>
      <c r="Q10329" s="269">
        <v>-13.25</v>
      </c>
      <c r="R10329" s="269">
        <v>-13.5</v>
      </c>
      <c r="S10329" s="269">
        <v>-52.5</v>
      </c>
      <c r="T10329" s="269">
        <v>-52.75</v>
      </c>
      <c r="DO10329"/>
    </row>
    <row r="10330" spans="15:119" x14ac:dyDescent="0.25">
      <c r="O10330" s="268" t="s">
        <v>19804</v>
      </c>
      <c r="P10330" s="268" t="s">
        <v>9482</v>
      </c>
      <c r="Q10330" s="269">
        <v>-13.5</v>
      </c>
      <c r="R10330" s="269">
        <v>-14</v>
      </c>
      <c r="S10330" s="269">
        <v>-53.5</v>
      </c>
      <c r="T10330" s="269">
        <v>-54</v>
      </c>
      <c r="DO10330"/>
    </row>
    <row r="10331" spans="15:119" x14ac:dyDescent="0.25">
      <c r="O10331" s="268" t="s">
        <v>19805</v>
      </c>
      <c r="P10331" s="268" t="s">
        <v>9484</v>
      </c>
      <c r="Q10331" s="269">
        <v>-13.5</v>
      </c>
      <c r="R10331" s="269">
        <v>-13.75</v>
      </c>
      <c r="S10331" s="269">
        <v>-53.75</v>
      </c>
      <c r="T10331" s="269">
        <v>-54</v>
      </c>
      <c r="DO10331"/>
    </row>
    <row r="10332" spans="15:119" x14ac:dyDescent="0.25">
      <c r="O10332" s="268" t="s">
        <v>19806</v>
      </c>
      <c r="P10332" s="268" t="s">
        <v>9484</v>
      </c>
      <c r="Q10332" s="269">
        <v>-13.5</v>
      </c>
      <c r="R10332" s="269">
        <v>-13.75</v>
      </c>
      <c r="S10332" s="269">
        <v>-53.5</v>
      </c>
      <c r="T10332" s="269">
        <v>-53.75</v>
      </c>
      <c r="DO10332"/>
    </row>
    <row r="10333" spans="15:119" x14ac:dyDescent="0.25">
      <c r="O10333" s="268" t="s">
        <v>19807</v>
      </c>
      <c r="P10333" s="268" t="s">
        <v>9484</v>
      </c>
      <c r="Q10333" s="269">
        <v>-13.75</v>
      </c>
      <c r="R10333" s="269">
        <v>-14</v>
      </c>
      <c r="S10333" s="269">
        <v>-53.75</v>
      </c>
      <c r="T10333" s="269">
        <v>-54</v>
      </c>
      <c r="DO10333"/>
    </row>
    <row r="10334" spans="15:119" x14ac:dyDescent="0.25">
      <c r="O10334" s="268" t="s">
        <v>19808</v>
      </c>
      <c r="P10334" s="268" t="s">
        <v>9484</v>
      </c>
      <c r="Q10334" s="269">
        <v>-13.75</v>
      </c>
      <c r="R10334" s="269">
        <v>-14</v>
      </c>
      <c r="S10334" s="269">
        <v>-53.5</v>
      </c>
      <c r="T10334" s="269">
        <v>-53.75</v>
      </c>
      <c r="DO10334"/>
    </row>
    <row r="10335" spans="15:119" x14ac:dyDescent="0.25">
      <c r="O10335" s="268" t="s">
        <v>19809</v>
      </c>
      <c r="P10335" s="268" t="s">
        <v>9482</v>
      </c>
      <c r="Q10335" s="269">
        <v>-13.5</v>
      </c>
      <c r="R10335" s="269">
        <v>-14</v>
      </c>
      <c r="S10335" s="269">
        <v>-53</v>
      </c>
      <c r="T10335" s="269">
        <v>-53.5</v>
      </c>
      <c r="DO10335"/>
    </row>
    <row r="10336" spans="15:119" x14ac:dyDescent="0.25">
      <c r="O10336" s="268" t="s">
        <v>19810</v>
      </c>
      <c r="P10336" s="268" t="s">
        <v>9484</v>
      </c>
      <c r="Q10336" s="269">
        <v>-13.5</v>
      </c>
      <c r="R10336" s="269">
        <v>-13.75</v>
      </c>
      <c r="S10336" s="269">
        <v>-53.25</v>
      </c>
      <c r="T10336" s="269">
        <v>-53.5</v>
      </c>
      <c r="DO10336"/>
    </row>
    <row r="10337" spans="15:119" x14ac:dyDescent="0.25">
      <c r="O10337" s="268" t="s">
        <v>19811</v>
      </c>
      <c r="P10337" s="268" t="s">
        <v>9484</v>
      </c>
      <c r="Q10337" s="269">
        <v>-13.5</v>
      </c>
      <c r="R10337" s="269">
        <v>-13.75</v>
      </c>
      <c r="S10337" s="269">
        <v>-53</v>
      </c>
      <c r="T10337" s="269">
        <v>-53.25</v>
      </c>
      <c r="DO10337"/>
    </row>
    <row r="10338" spans="15:119" x14ac:dyDescent="0.25">
      <c r="O10338" s="268" t="s">
        <v>19812</v>
      </c>
      <c r="P10338" s="268" t="s">
        <v>9484</v>
      </c>
      <c r="Q10338" s="269">
        <v>-13.75</v>
      </c>
      <c r="R10338" s="269">
        <v>-14</v>
      </c>
      <c r="S10338" s="269">
        <v>-53.25</v>
      </c>
      <c r="T10338" s="269">
        <v>-53.5</v>
      </c>
      <c r="DO10338"/>
    </row>
    <row r="10339" spans="15:119" x14ac:dyDescent="0.25">
      <c r="O10339" s="268" t="s">
        <v>19813</v>
      </c>
      <c r="P10339" s="268" t="s">
        <v>9484</v>
      </c>
      <c r="Q10339" s="269">
        <v>-13.75</v>
      </c>
      <c r="R10339" s="269">
        <v>-14</v>
      </c>
      <c r="S10339" s="269">
        <v>-53</v>
      </c>
      <c r="T10339" s="269">
        <v>-53.25</v>
      </c>
      <c r="DO10339"/>
    </row>
    <row r="10340" spans="15:119" x14ac:dyDescent="0.25">
      <c r="O10340" s="268" t="s">
        <v>19814</v>
      </c>
      <c r="P10340" s="268" t="s">
        <v>9482</v>
      </c>
      <c r="Q10340" s="269">
        <v>-13.5</v>
      </c>
      <c r="R10340" s="269">
        <v>-14</v>
      </c>
      <c r="S10340" s="269">
        <v>-52.5</v>
      </c>
      <c r="T10340" s="269">
        <v>-53</v>
      </c>
      <c r="DO10340"/>
    </row>
    <row r="10341" spans="15:119" x14ac:dyDescent="0.25">
      <c r="O10341" s="268" t="s">
        <v>19815</v>
      </c>
      <c r="P10341" s="268" t="s">
        <v>9484</v>
      </c>
      <c r="Q10341" s="269">
        <v>-13.5</v>
      </c>
      <c r="R10341" s="269">
        <v>-13.75</v>
      </c>
      <c r="S10341" s="269">
        <v>-52.75</v>
      </c>
      <c r="T10341" s="269">
        <v>-53</v>
      </c>
      <c r="DO10341"/>
    </row>
    <row r="10342" spans="15:119" x14ac:dyDescent="0.25">
      <c r="O10342" s="268" t="s">
        <v>19816</v>
      </c>
      <c r="P10342" s="268" t="s">
        <v>9484</v>
      </c>
      <c r="Q10342" s="269">
        <v>-13.5</v>
      </c>
      <c r="R10342" s="269">
        <v>-13.75</v>
      </c>
      <c r="S10342" s="269">
        <v>-52.5</v>
      </c>
      <c r="T10342" s="269">
        <v>-52.75</v>
      </c>
      <c r="DO10342"/>
    </row>
    <row r="10343" spans="15:119" x14ac:dyDescent="0.25">
      <c r="O10343" s="268" t="s">
        <v>19817</v>
      </c>
      <c r="P10343" s="268" t="s">
        <v>9484</v>
      </c>
      <c r="Q10343" s="269">
        <v>-13.75</v>
      </c>
      <c r="R10343" s="269">
        <v>-14</v>
      </c>
      <c r="S10343" s="269">
        <v>-52.75</v>
      </c>
      <c r="T10343" s="269">
        <v>-53</v>
      </c>
      <c r="DO10343"/>
    </row>
    <row r="10344" spans="15:119" x14ac:dyDescent="0.25">
      <c r="O10344" s="268" t="s">
        <v>19818</v>
      </c>
      <c r="P10344" s="268" t="s">
        <v>9484</v>
      </c>
      <c r="Q10344" s="269">
        <v>-13.75</v>
      </c>
      <c r="R10344" s="269">
        <v>-14</v>
      </c>
      <c r="S10344" s="269">
        <v>-52.5</v>
      </c>
      <c r="T10344" s="269">
        <v>-52.75</v>
      </c>
      <c r="DO10344"/>
    </row>
    <row r="10345" spans="15:119" x14ac:dyDescent="0.25">
      <c r="O10345" s="268" t="s">
        <v>19819</v>
      </c>
      <c r="P10345" s="268" t="s">
        <v>9480</v>
      </c>
      <c r="Q10345" s="269">
        <v>-13</v>
      </c>
      <c r="R10345" s="269">
        <v>-14</v>
      </c>
      <c r="S10345" s="269">
        <v>-51</v>
      </c>
      <c r="T10345" s="269">
        <v>-52.5</v>
      </c>
      <c r="DO10345"/>
    </row>
    <row r="10346" spans="15:119" x14ac:dyDescent="0.25">
      <c r="O10346" s="268" t="s">
        <v>19820</v>
      </c>
      <c r="P10346" s="268" t="s">
        <v>9482</v>
      </c>
      <c r="Q10346" s="269">
        <v>-13</v>
      </c>
      <c r="R10346" s="269">
        <v>-13.5</v>
      </c>
      <c r="S10346" s="269">
        <v>-52</v>
      </c>
      <c r="T10346" s="269">
        <v>-52.5</v>
      </c>
      <c r="DO10346"/>
    </row>
    <row r="10347" spans="15:119" x14ac:dyDescent="0.25">
      <c r="O10347" s="268" t="s">
        <v>19821</v>
      </c>
      <c r="P10347" s="268" t="s">
        <v>9484</v>
      </c>
      <c r="Q10347" s="269">
        <v>-13</v>
      </c>
      <c r="R10347" s="269">
        <v>-13.25</v>
      </c>
      <c r="S10347" s="269">
        <v>-52.25</v>
      </c>
      <c r="T10347" s="269">
        <v>-52.5</v>
      </c>
      <c r="DO10347"/>
    </row>
    <row r="10348" spans="15:119" x14ac:dyDescent="0.25">
      <c r="O10348" s="268" t="s">
        <v>19822</v>
      </c>
      <c r="P10348" s="268" t="s">
        <v>9484</v>
      </c>
      <c r="Q10348" s="269">
        <v>-13</v>
      </c>
      <c r="R10348" s="269">
        <v>-13.25</v>
      </c>
      <c r="S10348" s="269">
        <v>-52</v>
      </c>
      <c r="T10348" s="269">
        <v>-52.25</v>
      </c>
      <c r="DO10348"/>
    </row>
    <row r="10349" spans="15:119" x14ac:dyDescent="0.25">
      <c r="O10349" s="268" t="s">
        <v>19823</v>
      </c>
      <c r="P10349" s="268" t="s">
        <v>9484</v>
      </c>
      <c r="Q10349" s="269">
        <v>-13.25</v>
      </c>
      <c r="R10349" s="269">
        <v>-13.5</v>
      </c>
      <c r="S10349" s="269">
        <v>-52.25</v>
      </c>
      <c r="T10349" s="269">
        <v>-52.5</v>
      </c>
      <c r="DO10349"/>
    </row>
    <row r="10350" spans="15:119" x14ac:dyDescent="0.25">
      <c r="O10350" s="268" t="s">
        <v>19824</v>
      </c>
      <c r="P10350" s="268" t="s">
        <v>9484</v>
      </c>
      <c r="Q10350" s="269">
        <v>-13.25</v>
      </c>
      <c r="R10350" s="269">
        <v>-13.5</v>
      </c>
      <c r="S10350" s="269">
        <v>-52</v>
      </c>
      <c r="T10350" s="269">
        <v>-52.25</v>
      </c>
      <c r="DO10350"/>
    </row>
    <row r="10351" spans="15:119" x14ac:dyDescent="0.25">
      <c r="O10351" s="268" t="s">
        <v>19825</v>
      </c>
      <c r="P10351" s="268" t="s">
        <v>9482</v>
      </c>
      <c r="Q10351" s="269">
        <v>-13</v>
      </c>
      <c r="R10351" s="269">
        <v>-13.5</v>
      </c>
      <c r="S10351" s="269">
        <v>-51.5</v>
      </c>
      <c r="T10351" s="269">
        <v>-52</v>
      </c>
      <c r="DO10351"/>
    </row>
    <row r="10352" spans="15:119" x14ac:dyDescent="0.25">
      <c r="O10352" s="268" t="s">
        <v>19826</v>
      </c>
      <c r="P10352" s="268" t="s">
        <v>9484</v>
      </c>
      <c r="Q10352" s="269">
        <v>-13</v>
      </c>
      <c r="R10352" s="269">
        <v>-13.25</v>
      </c>
      <c r="S10352" s="269">
        <v>-51.75</v>
      </c>
      <c r="T10352" s="269">
        <v>-52</v>
      </c>
      <c r="DO10352"/>
    </row>
    <row r="10353" spans="15:119" x14ac:dyDescent="0.25">
      <c r="O10353" s="268" t="s">
        <v>19827</v>
      </c>
      <c r="P10353" s="268" t="s">
        <v>9484</v>
      </c>
      <c r="Q10353" s="269">
        <v>-13</v>
      </c>
      <c r="R10353" s="269">
        <v>-13.25</v>
      </c>
      <c r="S10353" s="269">
        <v>-51.5</v>
      </c>
      <c r="T10353" s="269">
        <v>-51.75</v>
      </c>
      <c r="DO10353"/>
    </row>
    <row r="10354" spans="15:119" x14ac:dyDescent="0.25">
      <c r="O10354" s="268" t="s">
        <v>19828</v>
      </c>
      <c r="P10354" s="268" t="s">
        <v>9484</v>
      </c>
      <c r="Q10354" s="269">
        <v>-13.25</v>
      </c>
      <c r="R10354" s="269">
        <v>-13.5</v>
      </c>
      <c r="S10354" s="269">
        <v>-51.75</v>
      </c>
      <c r="T10354" s="269">
        <v>-52</v>
      </c>
      <c r="DO10354"/>
    </row>
    <row r="10355" spans="15:119" x14ac:dyDescent="0.25">
      <c r="O10355" s="268" t="s">
        <v>19829</v>
      </c>
      <c r="P10355" s="268" t="s">
        <v>9484</v>
      </c>
      <c r="Q10355" s="269">
        <v>-13.25</v>
      </c>
      <c r="R10355" s="269">
        <v>-13.5</v>
      </c>
      <c r="S10355" s="269">
        <v>-51.5</v>
      </c>
      <c r="T10355" s="269">
        <v>-51.75</v>
      </c>
      <c r="DO10355"/>
    </row>
    <row r="10356" spans="15:119" x14ac:dyDescent="0.25">
      <c r="O10356" s="268" t="s">
        <v>19830</v>
      </c>
      <c r="P10356" s="268" t="s">
        <v>9482</v>
      </c>
      <c r="Q10356" s="269">
        <v>-13</v>
      </c>
      <c r="R10356" s="269">
        <v>-13.5</v>
      </c>
      <c r="S10356" s="269">
        <v>-51</v>
      </c>
      <c r="T10356" s="269">
        <v>-51.5</v>
      </c>
      <c r="DO10356"/>
    </row>
    <row r="10357" spans="15:119" x14ac:dyDescent="0.25">
      <c r="O10357" s="268" t="s">
        <v>19831</v>
      </c>
      <c r="P10357" s="268" t="s">
        <v>9484</v>
      </c>
      <c r="Q10357" s="269">
        <v>-13</v>
      </c>
      <c r="R10357" s="269">
        <v>-13.25</v>
      </c>
      <c r="S10357" s="269">
        <v>-51.25</v>
      </c>
      <c r="T10357" s="269">
        <v>-51.5</v>
      </c>
      <c r="DO10357"/>
    </row>
    <row r="10358" spans="15:119" x14ac:dyDescent="0.25">
      <c r="O10358" s="268" t="s">
        <v>19832</v>
      </c>
      <c r="P10358" s="268" t="s">
        <v>9484</v>
      </c>
      <c r="Q10358" s="269">
        <v>-13</v>
      </c>
      <c r="R10358" s="269">
        <v>-13.25</v>
      </c>
      <c r="S10358" s="269">
        <v>-51</v>
      </c>
      <c r="T10358" s="269">
        <v>-51.25</v>
      </c>
      <c r="DO10358"/>
    </row>
    <row r="10359" spans="15:119" x14ac:dyDescent="0.25">
      <c r="O10359" s="268" t="s">
        <v>19833</v>
      </c>
      <c r="P10359" s="268" t="s">
        <v>9484</v>
      </c>
      <c r="Q10359" s="269">
        <v>-13.25</v>
      </c>
      <c r="R10359" s="269">
        <v>-13.5</v>
      </c>
      <c r="S10359" s="269">
        <v>-51.25</v>
      </c>
      <c r="T10359" s="269">
        <v>-51.5</v>
      </c>
      <c r="DO10359"/>
    </row>
    <row r="10360" spans="15:119" x14ac:dyDescent="0.25">
      <c r="O10360" s="268" t="s">
        <v>19834</v>
      </c>
      <c r="P10360" s="268" t="s">
        <v>9484</v>
      </c>
      <c r="Q10360" s="269">
        <v>-13.25</v>
      </c>
      <c r="R10360" s="269">
        <v>-13.5</v>
      </c>
      <c r="S10360" s="269">
        <v>-51</v>
      </c>
      <c r="T10360" s="269">
        <v>-51.25</v>
      </c>
      <c r="DO10360"/>
    </row>
    <row r="10361" spans="15:119" x14ac:dyDescent="0.25">
      <c r="O10361" s="268" t="s">
        <v>19835</v>
      </c>
      <c r="P10361" s="268" t="s">
        <v>9482</v>
      </c>
      <c r="Q10361" s="269">
        <v>-13.5</v>
      </c>
      <c r="R10361" s="269">
        <v>-14</v>
      </c>
      <c r="S10361" s="269">
        <v>-52</v>
      </c>
      <c r="T10361" s="269">
        <v>-52.5</v>
      </c>
      <c r="DO10361"/>
    </row>
    <row r="10362" spans="15:119" x14ac:dyDescent="0.25">
      <c r="O10362" s="268" t="s">
        <v>19836</v>
      </c>
      <c r="P10362" s="268" t="s">
        <v>9484</v>
      </c>
      <c r="Q10362" s="269">
        <v>-13.5</v>
      </c>
      <c r="R10362" s="269">
        <v>-13.75</v>
      </c>
      <c r="S10362" s="269">
        <v>-52.25</v>
      </c>
      <c r="T10362" s="269">
        <v>-52.5</v>
      </c>
      <c r="DO10362"/>
    </row>
    <row r="10363" spans="15:119" x14ac:dyDescent="0.25">
      <c r="O10363" s="268" t="s">
        <v>19837</v>
      </c>
      <c r="P10363" s="268" t="s">
        <v>9484</v>
      </c>
      <c r="Q10363" s="269">
        <v>-13.5</v>
      </c>
      <c r="R10363" s="269">
        <v>-13.75</v>
      </c>
      <c r="S10363" s="269">
        <v>-52</v>
      </c>
      <c r="T10363" s="269">
        <v>-52.25</v>
      </c>
      <c r="DO10363"/>
    </row>
    <row r="10364" spans="15:119" x14ac:dyDescent="0.25">
      <c r="O10364" s="268" t="s">
        <v>19838</v>
      </c>
      <c r="P10364" s="268" t="s">
        <v>9484</v>
      </c>
      <c r="Q10364" s="269">
        <v>-13.75</v>
      </c>
      <c r="R10364" s="269">
        <v>-14</v>
      </c>
      <c r="S10364" s="269">
        <v>-52.25</v>
      </c>
      <c r="T10364" s="269">
        <v>-52.5</v>
      </c>
      <c r="DO10364"/>
    </row>
    <row r="10365" spans="15:119" x14ac:dyDescent="0.25">
      <c r="O10365" s="268" t="s">
        <v>19839</v>
      </c>
      <c r="P10365" s="268" t="s">
        <v>9484</v>
      </c>
      <c r="Q10365" s="269">
        <v>-13.75</v>
      </c>
      <c r="R10365" s="269">
        <v>-14</v>
      </c>
      <c r="S10365" s="269">
        <v>-52</v>
      </c>
      <c r="T10365" s="269">
        <v>-52.25</v>
      </c>
      <c r="DO10365"/>
    </row>
    <row r="10366" spans="15:119" x14ac:dyDescent="0.25">
      <c r="O10366" s="268" t="s">
        <v>19840</v>
      </c>
      <c r="P10366" s="268" t="s">
        <v>9482</v>
      </c>
      <c r="Q10366" s="269">
        <v>-13.5</v>
      </c>
      <c r="R10366" s="269">
        <v>-14</v>
      </c>
      <c r="S10366" s="269">
        <v>-51.5</v>
      </c>
      <c r="T10366" s="269">
        <v>-52</v>
      </c>
      <c r="DO10366"/>
    </row>
    <row r="10367" spans="15:119" x14ac:dyDescent="0.25">
      <c r="O10367" s="268" t="s">
        <v>19841</v>
      </c>
      <c r="P10367" s="268" t="s">
        <v>9484</v>
      </c>
      <c r="Q10367" s="269">
        <v>-13.5</v>
      </c>
      <c r="R10367" s="269">
        <v>-13.75</v>
      </c>
      <c r="S10367" s="269">
        <v>-51.75</v>
      </c>
      <c r="T10367" s="269">
        <v>-52</v>
      </c>
      <c r="DO10367"/>
    </row>
    <row r="10368" spans="15:119" x14ac:dyDescent="0.25">
      <c r="O10368" s="268" t="s">
        <v>19842</v>
      </c>
      <c r="P10368" s="268" t="s">
        <v>9484</v>
      </c>
      <c r="Q10368" s="269">
        <v>-13.5</v>
      </c>
      <c r="R10368" s="269">
        <v>-13.75</v>
      </c>
      <c r="S10368" s="269">
        <v>-51.5</v>
      </c>
      <c r="T10368" s="269">
        <v>-51.75</v>
      </c>
      <c r="DO10368"/>
    </row>
    <row r="10369" spans="15:119" x14ac:dyDescent="0.25">
      <c r="O10369" s="268" t="s">
        <v>19843</v>
      </c>
      <c r="P10369" s="268" t="s">
        <v>9484</v>
      </c>
      <c r="Q10369" s="269">
        <v>-13.75</v>
      </c>
      <c r="R10369" s="269">
        <v>-14</v>
      </c>
      <c r="S10369" s="269">
        <v>-51.75</v>
      </c>
      <c r="T10369" s="269">
        <v>-52</v>
      </c>
      <c r="DO10369"/>
    </row>
    <row r="10370" spans="15:119" x14ac:dyDescent="0.25">
      <c r="O10370" s="268" t="s">
        <v>19844</v>
      </c>
      <c r="P10370" s="268" t="s">
        <v>9484</v>
      </c>
      <c r="Q10370" s="269">
        <v>-13.75</v>
      </c>
      <c r="R10370" s="269">
        <v>-14</v>
      </c>
      <c r="S10370" s="269">
        <v>-51.5</v>
      </c>
      <c r="T10370" s="269">
        <v>-51.75</v>
      </c>
      <c r="DO10370"/>
    </row>
    <row r="10371" spans="15:119" x14ac:dyDescent="0.25">
      <c r="O10371" s="268" t="s">
        <v>19845</v>
      </c>
      <c r="P10371" s="268" t="s">
        <v>9482</v>
      </c>
      <c r="Q10371" s="269">
        <v>-13.5</v>
      </c>
      <c r="R10371" s="269">
        <v>-14</v>
      </c>
      <c r="S10371" s="269">
        <v>-51</v>
      </c>
      <c r="T10371" s="269">
        <v>-51.5</v>
      </c>
      <c r="DO10371"/>
    </row>
    <row r="10372" spans="15:119" x14ac:dyDescent="0.25">
      <c r="O10372" s="268" t="s">
        <v>19846</v>
      </c>
      <c r="P10372" s="268" t="s">
        <v>9484</v>
      </c>
      <c r="Q10372" s="269">
        <v>-13.5</v>
      </c>
      <c r="R10372" s="269">
        <v>-13.75</v>
      </c>
      <c r="S10372" s="269">
        <v>-51.25</v>
      </c>
      <c r="T10372" s="269">
        <v>-51.5</v>
      </c>
      <c r="DO10372"/>
    </row>
    <row r="10373" spans="15:119" x14ac:dyDescent="0.25">
      <c r="O10373" s="268" t="s">
        <v>19847</v>
      </c>
      <c r="P10373" s="268" t="s">
        <v>9484</v>
      </c>
      <c r="Q10373" s="269">
        <v>-13.5</v>
      </c>
      <c r="R10373" s="269">
        <v>-13.75</v>
      </c>
      <c r="S10373" s="269">
        <v>-51</v>
      </c>
      <c r="T10373" s="269">
        <v>-51.25</v>
      </c>
      <c r="DO10373"/>
    </row>
    <row r="10374" spans="15:119" x14ac:dyDescent="0.25">
      <c r="O10374" s="268" t="s">
        <v>19848</v>
      </c>
      <c r="P10374" s="268" t="s">
        <v>9484</v>
      </c>
      <c r="Q10374" s="269">
        <v>-13.75</v>
      </c>
      <c r="R10374" s="269">
        <v>-14</v>
      </c>
      <c r="S10374" s="269">
        <v>-51.25</v>
      </c>
      <c r="T10374" s="269">
        <v>-51.5</v>
      </c>
      <c r="DO10374"/>
    </row>
    <row r="10375" spans="15:119" x14ac:dyDescent="0.25">
      <c r="O10375" s="268" t="s">
        <v>19849</v>
      </c>
      <c r="P10375" s="268" t="s">
        <v>9484</v>
      </c>
      <c r="Q10375" s="269">
        <v>-13.75</v>
      </c>
      <c r="R10375" s="269">
        <v>-14</v>
      </c>
      <c r="S10375" s="269">
        <v>-51</v>
      </c>
      <c r="T10375" s="269">
        <v>-51.25</v>
      </c>
      <c r="DO10375"/>
    </row>
    <row r="10376" spans="15:119" x14ac:dyDescent="0.25">
      <c r="O10376" s="268" t="s">
        <v>19850</v>
      </c>
      <c r="P10376" s="268" t="s">
        <v>9478</v>
      </c>
      <c r="Q10376" s="269">
        <v>-12</v>
      </c>
      <c r="R10376" s="269">
        <v>-14</v>
      </c>
      <c r="S10376" s="269">
        <v>-48</v>
      </c>
      <c r="T10376" s="269">
        <v>-51</v>
      </c>
      <c r="DO10376"/>
    </row>
    <row r="10377" spans="15:119" x14ac:dyDescent="0.25">
      <c r="O10377" s="268" t="s">
        <v>19851</v>
      </c>
      <c r="P10377" s="268" t="s">
        <v>9480</v>
      </c>
      <c r="Q10377" s="269">
        <v>-12</v>
      </c>
      <c r="R10377" s="269">
        <v>-13</v>
      </c>
      <c r="S10377" s="269">
        <v>-49.5</v>
      </c>
      <c r="T10377" s="269">
        <v>-51</v>
      </c>
      <c r="DO10377"/>
    </row>
    <row r="10378" spans="15:119" x14ac:dyDescent="0.25">
      <c r="O10378" s="268" t="s">
        <v>19852</v>
      </c>
      <c r="P10378" s="268" t="s">
        <v>9482</v>
      </c>
      <c r="Q10378" s="269">
        <v>-12</v>
      </c>
      <c r="R10378" s="269">
        <v>-12.5</v>
      </c>
      <c r="S10378" s="269">
        <v>-50.5</v>
      </c>
      <c r="T10378" s="269">
        <v>-51</v>
      </c>
      <c r="DO10378"/>
    </row>
    <row r="10379" spans="15:119" x14ac:dyDescent="0.25">
      <c r="O10379" s="268" t="s">
        <v>19853</v>
      </c>
      <c r="P10379" s="268" t="s">
        <v>9484</v>
      </c>
      <c r="Q10379" s="269">
        <v>-12</v>
      </c>
      <c r="R10379" s="269">
        <v>-12.25</v>
      </c>
      <c r="S10379" s="269">
        <v>-50.75</v>
      </c>
      <c r="T10379" s="269">
        <v>-51</v>
      </c>
      <c r="DO10379"/>
    </row>
    <row r="10380" spans="15:119" x14ac:dyDescent="0.25">
      <c r="O10380" s="268" t="s">
        <v>19854</v>
      </c>
      <c r="P10380" s="268" t="s">
        <v>9484</v>
      </c>
      <c r="Q10380" s="269">
        <v>-12</v>
      </c>
      <c r="R10380" s="269">
        <v>-12.25</v>
      </c>
      <c r="S10380" s="269">
        <v>-50.5</v>
      </c>
      <c r="T10380" s="269">
        <v>-50.75</v>
      </c>
      <c r="DO10380"/>
    </row>
    <row r="10381" spans="15:119" x14ac:dyDescent="0.25">
      <c r="O10381" s="268" t="s">
        <v>19855</v>
      </c>
      <c r="P10381" s="268" t="s">
        <v>9484</v>
      </c>
      <c r="Q10381" s="269">
        <v>-12.25</v>
      </c>
      <c r="R10381" s="269">
        <v>-12.5</v>
      </c>
      <c r="S10381" s="269">
        <v>-50.75</v>
      </c>
      <c r="T10381" s="269">
        <v>-51</v>
      </c>
      <c r="DO10381"/>
    </row>
    <row r="10382" spans="15:119" x14ac:dyDescent="0.25">
      <c r="O10382" s="268" t="s">
        <v>19856</v>
      </c>
      <c r="P10382" s="268" t="s">
        <v>9484</v>
      </c>
      <c r="Q10382" s="269">
        <v>-12.25</v>
      </c>
      <c r="R10382" s="269">
        <v>-12.5</v>
      </c>
      <c r="S10382" s="269">
        <v>-50.5</v>
      </c>
      <c r="T10382" s="269">
        <v>-50.75</v>
      </c>
      <c r="DO10382"/>
    </row>
    <row r="10383" spans="15:119" x14ac:dyDescent="0.25">
      <c r="O10383" s="268" t="s">
        <v>19857</v>
      </c>
      <c r="P10383" s="268" t="s">
        <v>9482</v>
      </c>
      <c r="Q10383" s="269">
        <v>-12</v>
      </c>
      <c r="R10383" s="269">
        <v>-12.5</v>
      </c>
      <c r="S10383" s="269">
        <v>-50</v>
      </c>
      <c r="T10383" s="269">
        <v>-50.5</v>
      </c>
      <c r="DO10383"/>
    </row>
    <row r="10384" spans="15:119" x14ac:dyDescent="0.25">
      <c r="O10384" s="268" t="s">
        <v>19858</v>
      </c>
      <c r="P10384" s="268" t="s">
        <v>9484</v>
      </c>
      <c r="Q10384" s="269">
        <v>-12</v>
      </c>
      <c r="R10384" s="269">
        <v>-12.25</v>
      </c>
      <c r="S10384" s="269">
        <v>-50.25</v>
      </c>
      <c r="T10384" s="269">
        <v>-50.5</v>
      </c>
      <c r="DO10384"/>
    </row>
    <row r="10385" spans="15:119" x14ac:dyDescent="0.25">
      <c r="O10385" s="268" t="s">
        <v>19859</v>
      </c>
      <c r="P10385" s="268" t="s">
        <v>9484</v>
      </c>
      <c r="Q10385" s="269">
        <v>-12</v>
      </c>
      <c r="R10385" s="269">
        <v>-12.25</v>
      </c>
      <c r="S10385" s="269">
        <v>-50</v>
      </c>
      <c r="T10385" s="269">
        <v>-50.25</v>
      </c>
      <c r="DO10385"/>
    </row>
    <row r="10386" spans="15:119" x14ac:dyDescent="0.25">
      <c r="O10386" s="268" t="s">
        <v>19860</v>
      </c>
      <c r="P10386" s="268" t="s">
        <v>9484</v>
      </c>
      <c r="Q10386" s="269">
        <v>-12.25</v>
      </c>
      <c r="R10386" s="269">
        <v>-12.5</v>
      </c>
      <c r="S10386" s="269">
        <v>-50.25</v>
      </c>
      <c r="T10386" s="269">
        <v>-50.5</v>
      </c>
      <c r="DO10386"/>
    </row>
    <row r="10387" spans="15:119" x14ac:dyDescent="0.25">
      <c r="O10387" s="268" t="s">
        <v>19861</v>
      </c>
      <c r="P10387" s="268" t="s">
        <v>9484</v>
      </c>
      <c r="Q10387" s="269">
        <v>-12.25</v>
      </c>
      <c r="R10387" s="269">
        <v>-12.5</v>
      </c>
      <c r="S10387" s="269">
        <v>-50</v>
      </c>
      <c r="T10387" s="269">
        <v>-50.25</v>
      </c>
      <c r="DO10387"/>
    </row>
    <row r="10388" spans="15:119" x14ac:dyDescent="0.25">
      <c r="O10388" s="268" t="s">
        <v>19862</v>
      </c>
      <c r="P10388" s="268" t="s">
        <v>9482</v>
      </c>
      <c r="Q10388" s="269">
        <v>-12</v>
      </c>
      <c r="R10388" s="269">
        <v>-12.5</v>
      </c>
      <c r="S10388" s="269">
        <v>-49.5</v>
      </c>
      <c r="T10388" s="269">
        <v>-50</v>
      </c>
      <c r="DO10388"/>
    </row>
    <row r="10389" spans="15:119" x14ac:dyDescent="0.25">
      <c r="O10389" s="268" t="s">
        <v>19863</v>
      </c>
      <c r="P10389" s="268" t="s">
        <v>9484</v>
      </c>
      <c r="Q10389" s="269">
        <v>-12</v>
      </c>
      <c r="R10389" s="269">
        <v>-12.25</v>
      </c>
      <c r="S10389" s="269">
        <v>-49.75</v>
      </c>
      <c r="T10389" s="269">
        <v>-50</v>
      </c>
      <c r="DO10389"/>
    </row>
    <row r="10390" spans="15:119" x14ac:dyDescent="0.25">
      <c r="O10390" s="268" t="s">
        <v>19864</v>
      </c>
      <c r="P10390" s="268" t="s">
        <v>9484</v>
      </c>
      <c r="Q10390" s="269">
        <v>-12</v>
      </c>
      <c r="R10390" s="269">
        <v>-12.25</v>
      </c>
      <c r="S10390" s="269">
        <v>-49.5</v>
      </c>
      <c r="T10390" s="269">
        <v>-49.75</v>
      </c>
      <c r="DO10390"/>
    </row>
    <row r="10391" spans="15:119" x14ac:dyDescent="0.25">
      <c r="O10391" s="268" t="s">
        <v>19865</v>
      </c>
      <c r="P10391" s="268" t="s">
        <v>9484</v>
      </c>
      <c r="Q10391" s="269">
        <v>-12.25</v>
      </c>
      <c r="R10391" s="269">
        <v>-12.5</v>
      </c>
      <c r="S10391" s="269">
        <v>-49.75</v>
      </c>
      <c r="T10391" s="269">
        <v>-50</v>
      </c>
      <c r="DO10391"/>
    </row>
    <row r="10392" spans="15:119" x14ac:dyDescent="0.25">
      <c r="O10392" s="268" t="s">
        <v>19866</v>
      </c>
      <c r="P10392" s="268" t="s">
        <v>9484</v>
      </c>
      <c r="Q10392" s="269">
        <v>-12.25</v>
      </c>
      <c r="R10392" s="269">
        <v>-12.5</v>
      </c>
      <c r="S10392" s="269">
        <v>-49.5</v>
      </c>
      <c r="T10392" s="269">
        <v>-49.75</v>
      </c>
      <c r="DO10392"/>
    </row>
    <row r="10393" spans="15:119" x14ac:dyDescent="0.25">
      <c r="O10393" s="268" t="s">
        <v>19867</v>
      </c>
      <c r="P10393" s="268" t="s">
        <v>9482</v>
      </c>
      <c r="Q10393" s="269">
        <v>-12.5</v>
      </c>
      <c r="R10393" s="269">
        <v>-13</v>
      </c>
      <c r="S10393" s="269">
        <v>-50.5</v>
      </c>
      <c r="T10393" s="269">
        <v>-51</v>
      </c>
      <c r="DO10393"/>
    </row>
    <row r="10394" spans="15:119" x14ac:dyDescent="0.25">
      <c r="O10394" s="268" t="s">
        <v>19868</v>
      </c>
      <c r="P10394" s="268" t="s">
        <v>9484</v>
      </c>
      <c r="Q10394" s="269">
        <v>-12.5</v>
      </c>
      <c r="R10394" s="269">
        <v>-12.75</v>
      </c>
      <c r="S10394" s="269">
        <v>-50.75</v>
      </c>
      <c r="T10394" s="269">
        <v>-51</v>
      </c>
      <c r="DO10394"/>
    </row>
    <row r="10395" spans="15:119" x14ac:dyDescent="0.25">
      <c r="O10395" s="268" t="s">
        <v>19869</v>
      </c>
      <c r="P10395" s="268" t="s">
        <v>9484</v>
      </c>
      <c r="Q10395" s="269">
        <v>-12.5</v>
      </c>
      <c r="R10395" s="269">
        <v>-12.75</v>
      </c>
      <c r="S10395" s="269">
        <v>-50.5</v>
      </c>
      <c r="T10395" s="269">
        <v>-50.75</v>
      </c>
      <c r="DO10395"/>
    </row>
    <row r="10396" spans="15:119" x14ac:dyDescent="0.25">
      <c r="O10396" s="268" t="s">
        <v>19870</v>
      </c>
      <c r="P10396" s="268" t="s">
        <v>9484</v>
      </c>
      <c r="Q10396" s="269">
        <v>-12.75</v>
      </c>
      <c r="R10396" s="269">
        <v>-13</v>
      </c>
      <c r="S10396" s="269">
        <v>-50.75</v>
      </c>
      <c r="T10396" s="269">
        <v>-51</v>
      </c>
      <c r="DO10396"/>
    </row>
    <row r="10397" spans="15:119" x14ac:dyDescent="0.25">
      <c r="O10397" s="268" t="s">
        <v>19871</v>
      </c>
      <c r="P10397" s="268" t="s">
        <v>9484</v>
      </c>
      <c r="Q10397" s="269">
        <v>-12.75</v>
      </c>
      <c r="R10397" s="269">
        <v>-13</v>
      </c>
      <c r="S10397" s="269">
        <v>-50.5</v>
      </c>
      <c r="T10397" s="269">
        <v>-50.75</v>
      </c>
      <c r="DO10397"/>
    </row>
    <row r="10398" spans="15:119" x14ac:dyDescent="0.25">
      <c r="O10398" s="268" t="s">
        <v>19872</v>
      </c>
      <c r="P10398" s="268" t="s">
        <v>9482</v>
      </c>
      <c r="Q10398" s="269">
        <v>-12.5</v>
      </c>
      <c r="R10398" s="269">
        <v>-13</v>
      </c>
      <c r="S10398" s="269">
        <v>-50</v>
      </c>
      <c r="T10398" s="269">
        <v>-50.5</v>
      </c>
      <c r="DO10398"/>
    </row>
    <row r="10399" spans="15:119" x14ac:dyDescent="0.25">
      <c r="O10399" s="268" t="s">
        <v>19873</v>
      </c>
      <c r="P10399" s="268" t="s">
        <v>9484</v>
      </c>
      <c r="Q10399" s="269">
        <v>-12.5</v>
      </c>
      <c r="R10399" s="269">
        <v>-12.75</v>
      </c>
      <c r="S10399" s="269">
        <v>-50.25</v>
      </c>
      <c r="T10399" s="269">
        <v>-50.5</v>
      </c>
      <c r="DO10399"/>
    </row>
    <row r="10400" spans="15:119" x14ac:dyDescent="0.25">
      <c r="O10400" s="268" t="s">
        <v>19874</v>
      </c>
      <c r="P10400" s="268" t="s">
        <v>9484</v>
      </c>
      <c r="Q10400" s="269">
        <v>-12.5</v>
      </c>
      <c r="R10400" s="269">
        <v>-12.75</v>
      </c>
      <c r="S10400" s="269">
        <v>-50</v>
      </c>
      <c r="T10400" s="269">
        <v>-50.25</v>
      </c>
      <c r="DO10400"/>
    </row>
    <row r="10401" spans="15:119" x14ac:dyDescent="0.25">
      <c r="O10401" s="268" t="s">
        <v>19875</v>
      </c>
      <c r="P10401" s="268" t="s">
        <v>9484</v>
      </c>
      <c r="Q10401" s="269">
        <v>-12.75</v>
      </c>
      <c r="R10401" s="269">
        <v>-13</v>
      </c>
      <c r="S10401" s="269">
        <v>-50.25</v>
      </c>
      <c r="T10401" s="269">
        <v>-50.5</v>
      </c>
      <c r="DO10401"/>
    </row>
    <row r="10402" spans="15:119" x14ac:dyDescent="0.25">
      <c r="O10402" s="268" t="s">
        <v>19876</v>
      </c>
      <c r="P10402" s="268" t="s">
        <v>9484</v>
      </c>
      <c r="Q10402" s="269">
        <v>-12.75</v>
      </c>
      <c r="R10402" s="269">
        <v>-13</v>
      </c>
      <c r="S10402" s="269">
        <v>-50</v>
      </c>
      <c r="T10402" s="269">
        <v>-50.25</v>
      </c>
      <c r="DO10402"/>
    </row>
    <row r="10403" spans="15:119" x14ac:dyDescent="0.25">
      <c r="O10403" s="268" t="s">
        <v>19877</v>
      </c>
      <c r="P10403" s="268" t="s">
        <v>9482</v>
      </c>
      <c r="Q10403" s="269">
        <v>-12.5</v>
      </c>
      <c r="R10403" s="269">
        <v>-13</v>
      </c>
      <c r="S10403" s="269">
        <v>-49.5</v>
      </c>
      <c r="T10403" s="269">
        <v>-50</v>
      </c>
      <c r="DO10403"/>
    </row>
    <row r="10404" spans="15:119" x14ac:dyDescent="0.25">
      <c r="O10404" s="268" t="s">
        <v>19878</v>
      </c>
      <c r="P10404" s="268" t="s">
        <v>9484</v>
      </c>
      <c r="Q10404" s="269">
        <v>-12.5</v>
      </c>
      <c r="R10404" s="269">
        <v>-12.75</v>
      </c>
      <c r="S10404" s="269">
        <v>-49.75</v>
      </c>
      <c r="T10404" s="269">
        <v>-50</v>
      </c>
      <c r="DO10404"/>
    </row>
    <row r="10405" spans="15:119" x14ac:dyDescent="0.25">
      <c r="O10405" s="268" t="s">
        <v>19879</v>
      </c>
      <c r="P10405" s="268" t="s">
        <v>9484</v>
      </c>
      <c r="Q10405" s="269">
        <v>-12.5</v>
      </c>
      <c r="R10405" s="269">
        <v>-12.75</v>
      </c>
      <c r="S10405" s="269">
        <v>-49.5</v>
      </c>
      <c r="T10405" s="269">
        <v>-49.75</v>
      </c>
      <c r="DO10405"/>
    </row>
    <row r="10406" spans="15:119" x14ac:dyDescent="0.25">
      <c r="O10406" s="268" t="s">
        <v>19880</v>
      </c>
      <c r="P10406" s="268" t="s">
        <v>9484</v>
      </c>
      <c r="Q10406" s="269">
        <v>-12.75</v>
      </c>
      <c r="R10406" s="269">
        <v>-13</v>
      </c>
      <c r="S10406" s="269">
        <v>-49.75</v>
      </c>
      <c r="T10406" s="269">
        <v>-50</v>
      </c>
      <c r="DO10406"/>
    </row>
    <row r="10407" spans="15:119" x14ac:dyDescent="0.25">
      <c r="O10407" s="268" t="s">
        <v>19881</v>
      </c>
      <c r="P10407" s="268" t="s">
        <v>9484</v>
      </c>
      <c r="Q10407" s="269">
        <v>-12.75</v>
      </c>
      <c r="R10407" s="269">
        <v>-13</v>
      </c>
      <c r="S10407" s="269">
        <v>-49.5</v>
      </c>
      <c r="T10407" s="269">
        <v>-49.75</v>
      </c>
      <c r="DO10407"/>
    </row>
    <row r="10408" spans="15:119" x14ac:dyDescent="0.25">
      <c r="O10408" s="268" t="s">
        <v>19882</v>
      </c>
      <c r="P10408" s="268" t="s">
        <v>9480</v>
      </c>
      <c r="Q10408" s="269">
        <v>-12</v>
      </c>
      <c r="R10408" s="269">
        <v>-13</v>
      </c>
      <c r="S10408" s="269">
        <v>-48</v>
      </c>
      <c r="T10408" s="269">
        <v>-49.5</v>
      </c>
      <c r="DO10408"/>
    </row>
    <row r="10409" spans="15:119" x14ac:dyDescent="0.25">
      <c r="O10409" s="268" t="s">
        <v>19883</v>
      </c>
      <c r="P10409" s="268" t="s">
        <v>9482</v>
      </c>
      <c r="Q10409" s="269">
        <v>-12</v>
      </c>
      <c r="R10409" s="269">
        <v>-12.5</v>
      </c>
      <c r="S10409" s="269">
        <v>-49</v>
      </c>
      <c r="T10409" s="269">
        <v>-49.5</v>
      </c>
      <c r="DO10409"/>
    </row>
    <row r="10410" spans="15:119" x14ac:dyDescent="0.25">
      <c r="O10410" s="268" t="s">
        <v>19884</v>
      </c>
      <c r="P10410" s="268" t="s">
        <v>9484</v>
      </c>
      <c r="Q10410" s="269">
        <v>-12</v>
      </c>
      <c r="R10410" s="269">
        <v>-12.25</v>
      </c>
      <c r="S10410" s="269">
        <v>-49.25</v>
      </c>
      <c r="T10410" s="269">
        <v>-49.5</v>
      </c>
      <c r="DO10410"/>
    </row>
    <row r="10411" spans="15:119" x14ac:dyDescent="0.25">
      <c r="O10411" s="268" t="s">
        <v>19885</v>
      </c>
      <c r="P10411" s="268" t="s">
        <v>9484</v>
      </c>
      <c r="Q10411" s="269">
        <v>-12</v>
      </c>
      <c r="R10411" s="269">
        <v>-12.25</v>
      </c>
      <c r="S10411" s="269">
        <v>-49</v>
      </c>
      <c r="T10411" s="269">
        <v>-49.25</v>
      </c>
      <c r="DO10411"/>
    </row>
    <row r="10412" spans="15:119" x14ac:dyDescent="0.25">
      <c r="O10412" s="268" t="s">
        <v>19886</v>
      </c>
      <c r="P10412" s="268" t="s">
        <v>9484</v>
      </c>
      <c r="Q10412" s="269">
        <v>-12.25</v>
      </c>
      <c r="R10412" s="269">
        <v>-12.5</v>
      </c>
      <c r="S10412" s="269">
        <v>-49.25</v>
      </c>
      <c r="T10412" s="269">
        <v>-49.5</v>
      </c>
      <c r="DO10412"/>
    </row>
    <row r="10413" spans="15:119" x14ac:dyDescent="0.25">
      <c r="O10413" s="268" t="s">
        <v>19887</v>
      </c>
      <c r="P10413" s="268" t="s">
        <v>9484</v>
      </c>
      <c r="Q10413" s="269">
        <v>-12.25</v>
      </c>
      <c r="R10413" s="269">
        <v>-12.5</v>
      </c>
      <c r="S10413" s="269">
        <v>-49</v>
      </c>
      <c r="T10413" s="269">
        <v>-49.25</v>
      </c>
      <c r="DO10413"/>
    </row>
    <row r="10414" spans="15:119" x14ac:dyDescent="0.25">
      <c r="O10414" s="268" t="s">
        <v>19888</v>
      </c>
      <c r="P10414" s="268" t="s">
        <v>9482</v>
      </c>
      <c r="Q10414" s="269">
        <v>-12</v>
      </c>
      <c r="R10414" s="269">
        <v>-12.5</v>
      </c>
      <c r="S10414" s="269">
        <v>-48.5</v>
      </c>
      <c r="T10414" s="269">
        <v>-49</v>
      </c>
      <c r="DO10414"/>
    </row>
    <row r="10415" spans="15:119" x14ac:dyDescent="0.25">
      <c r="O10415" s="268" t="s">
        <v>19889</v>
      </c>
      <c r="P10415" s="268" t="s">
        <v>9484</v>
      </c>
      <c r="Q10415" s="269">
        <v>-12</v>
      </c>
      <c r="R10415" s="269">
        <v>-12.25</v>
      </c>
      <c r="S10415" s="269">
        <v>-48.75</v>
      </c>
      <c r="T10415" s="269">
        <v>-49</v>
      </c>
      <c r="DO10415"/>
    </row>
    <row r="10416" spans="15:119" x14ac:dyDescent="0.25">
      <c r="O10416" s="268" t="s">
        <v>19890</v>
      </c>
      <c r="P10416" s="268" t="s">
        <v>9484</v>
      </c>
      <c r="Q10416" s="269">
        <v>-12</v>
      </c>
      <c r="R10416" s="269">
        <v>-12.25</v>
      </c>
      <c r="S10416" s="269">
        <v>-48.5</v>
      </c>
      <c r="T10416" s="269">
        <v>-48.75</v>
      </c>
      <c r="DO10416"/>
    </row>
    <row r="10417" spans="15:119" x14ac:dyDescent="0.25">
      <c r="O10417" s="268" t="s">
        <v>19891</v>
      </c>
      <c r="P10417" s="268" t="s">
        <v>9484</v>
      </c>
      <c r="Q10417" s="269">
        <v>-12.25</v>
      </c>
      <c r="R10417" s="269">
        <v>-12.5</v>
      </c>
      <c r="S10417" s="269">
        <v>-48.75</v>
      </c>
      <c r="T10417" s="269">
        <v>-49</v>
      </c>
      <c r="DO10417"/>
    </row>
    <row r="10418" spans="15:119" x14ac:dyDescent="0.25">
      <c r="O10418" s="268" t="s">
        <v>19892</v>
      </c>
      <c r="P10418" s="268" t="s">
        <v>9484</v>
      </c>
      <c r="Q10418" s="269">
        <v>-12.25</v>
      </c>
      <c r="R10418" s="269">
        <v>-12.5</v>
      </c>
      <c r="S10418" s="269">
        <v>-48.5</v>
      </c>
      <c r="T10418" s="269">
        <v>-48.75</v>
      </c>
      <c r="DO10418"/>
    </row>
    <row r="10419" spans="15:119" x14ac:dyDescent="0.25">
      <c r="O10419" s="268" t="s">
        <v>19893</v>
      </c>
      <c r="P10419" s="268" t="s">
        <v>9482</v>
      </c>
      <c r="Q10419" s="269">
        <v>-12</v>
      </c>
      <c r="R10419" s="269">
        <v>-12.5</v>
      </c>
      <c r="S10419" s="269">
        <v>-48</v>
      </c>
      <c r="T10419" s="269">
        <v>-48.5</v>
      </c>
      <c r="DO10419"/>
    </row>
    <row r="10420" spans="15:119" x14ac:dyDescent="0.25">
      <c r="O10420" s="268" t="s">
        <v>19894</v>
      </c>
      <c r="P10420" s="268" t="s">
        <v>9484</v>
      </c>
      <c r="Q10420" s="269">
        <v>-12</v>
      </c>
      <c r="R10420" s="269">
        <v>-12.25</v>
      </c>
      <c r="S10420" s="269">
        <v>-48.25</v>
      </c>
      <c r="T10420" s="269">
        <v>-48.5</v>
      </c>
      <c r="DO10420"/>
    </row>
    <row r="10421" spans="15:119" x14ac:dyDescent="0.25">
      <c r="O10421" s="268" t="s">
        <v>19895</v>
      </c>
      <c r="P10421" s="268" t="s">
        <v>9484</v>
      </c>
      <c r="Q10421" s="269">
        <v>-12</v>
      </c>
      <c r="R10421" s="269">
        <v>-12.25</v>
      </c>
      <c r="S10421" s="269">
        <v>-48</v>
      </c>
      <c r="T10421" s="269">
        <v>-48.25</v>
      </c>
      <c r="DO10421"/>
    </row>
    <row r="10422" spans="15:119" x14ac:dyDescent="0.25">
      <c r="O10422" s="268" t="s">
        <v>19896</v>
      </c>
      <c r="P10422" s="268" t="s">
        <v>9484</v>
      </c>
      <c r="Q10422" s="269">
        <v>-12.25</v>
      </c>
      <c r="R10422" s="269">
        <v>-12.5</v>
      </c>
      <c r="S10422" s="269">
        <v>-48.25</v>
      </c>
      <c r="T10422" s="269">
        <v>-48.5</v>
      </c>
      <c r="DO10422"/>
    </row>
    <row r="10423" spans="15:119" x14ac:dyDescent="0.25">
      <c r="O10423" s="268" t="s">
        <v>19897</v>
      </c>
      <c r="P10423" s="268" t="s">
        <v>9484</v>
      </c>
      <c r="Q10423" s="269">
        <v>-12.25</v>
      </c>
      <c r="R10423" s="269">
        <v>-12.5</v>
      </c>
      <c r="S10423" s="269">
        <v>-48</v>
      </c>
      <c r="T10423" s="269">
        <v>-48.25</v>
      </c>
      <c r="DO10423"/>
    </row>
    <row r="10424" spans="15:119" x14ac:dyDescent="0.25">
      <c r="O10424" s="268" t="s">
        <v>19898</v>
      </c>
      <c r="P10424" s="268" t="s">
        <v>9482</v>
      </c>
      <c r="Q10424" s="269">
        <v>-12.5</v>
      </c>
      <c r="R10424" s="269">
        <v>-13</v>
      </c>
      <c r="S10424" s="269">
        <v>-49</v>
      </c>
      <c r="T10424" s="269">
        <v>-49.5</v>
      </c>
      <c r="DO10424"/>
    </row>
    <row r="10425" spans="15:119" x14ac:dyDescent="0.25">
      <c r="O10425" s="268" t="s">
        <v>19899</v>
      </c>
      <c r="P10425" s="268" t="s">
        <v>9484</v>
      </c>
      <c r="Q10425" s="269">
        <v>-12.5</v>
      </c>
      <c r="R10425" s="269">
        <v>-12.75</v>
      </c>
      <c r="S10425" s="269">
        <v>-49.25</v>
      </c>
      <c r="T10425" s="269">
        <v>-49.5</v>
      </c>
      <c r="DO10425"/>
    </row>
    <row r="10426" spans="15:119" x14ac:dyDescent="0.25">
      <c r="O10426" s="268" t="s">
        <v>19900</v>
      </c>
      <c r="P10426" s="268" t="s">
        <v>9484</v>
      </c>
      <c r="Q10426" s="269">
        <v>-12.5</v>
      </c>
      <c r="R10426" s="269">
        <v>-12.75</v>
      </c>
      <c r="S10426" s="269">
        <v>-49</v>
      </c>
      <c r="T10426" s="269">
        <v>-49.25</v>
      </c>
      <c r="DO10426"/>
    </row>
    <row r="10427" spans="15:119" x14ac:dyDescent="0.25">
      <c r="O10427" s="268" t="s">
        <v>19901</v>
      </c>
      <c r="P10427" s="268" t="s">
        <v>9484</v>
      </c>
      <c r="Q10427" s="269">
        <v>-12.75</v>
      </c>
      <c r="R10427" s="269">
        <v>-13</v>
      </c>
      <c r="S10427" s="269">
        <v>-49.25</v>
      </c>
      <c r="T10427" s="269">
        <v>-49.5</v>
      </c>
      <c r="DO10427"/>
    </row>
    <row r="10428" spans="15:119" x14ac:dyDescent="0.25">
      <c r="O10428" s="268" t="s">
        <v>19902</v>
      </c>
      <c r="P10428" s="268" t="s">
        <v>9484</v>
      </c>
      <c r="Q10428" s="269">
        <v>-12.75</v>
      </c>
      <c r="R10428" s="269">
        <v>-13</v>
      </c>
      <c r="S10428" s="269">
        <v>-49</v>
      </c>
      <c r="T10428" s="269">
        <v>-49.25</v>
      </c>
      <c r="DO10428"/>
    </row>
    <row r="10429" spans="15:119" x14ac:dyDescent="0.25">
      <c r="O10429" s="268" t="s">
        <v>19903</v>
      </c>
      <c r="P10429" s="268" t="s">
        <v>9482</v>
      </c>
      <c r="Q10429" s="269">
        <v>-12.5</v>
      </c>
      <c r="R10429" s="269">
        <v>-13</v>
      </c>
      <c r="S10429" s="269">
        <v>-48.5</v>
      </c>
      <c r="T10429" s="269">
        <v>-49</v>
      </c>
      <c r="DO10429"/>
    </row>
    <row r="10430" spans="15:119" x14ac:dyDescent="0.25">
      <c r="O10430" s="268" t="s">
        <v>19904</v>
      </c>
      <c r="P10430" s="268" t="s">
        <v>9484</v>
      </c>
      <c r="Q10430" s="269">
        <v>-12.5</v>
      </c>
      <c r="R10430" s="269">
        <v>-12.75</v>
      </c>
      <c r="S10430" s="269">
        <v>-48.75</v>
      </c>
      <c r="T10430" s="269">
        <v>-49</v>
      </c>
      <c r="DO10430"/>
    </row>
    <row r="10431" spans="15:119" x14ac:dyDescent="0.25">
      <c r="O10431" s="268" t="s">
        <v>19905</v>
      </c>
      <c r="P10431" s="268" t="s">
        <v>9484</v>
      </c>
      <c r="Q10431" s="269">
        <v>-12.5</v>
      </c>
      <c r="R10431" s="269">
        <v>-12.75</v>
      </c>
      <c r="S10431" s="269">
        <v>-48.5</v>
      </c>
      <c r="T10431" s="269">
        <v>-48.75</v>
      </c>
      <c r="DO10431"/>
    </row>
    <row r="10432" spans="15:119" x14ac:dyDescent="0.25">
      <c r="O10432" s="268" t="s">
        <v>19906</v>
      </c>
      <c r="P10432" s="268" t="s">
        <v>9484</v>
      </c>
      <c r="Q10432" s="269">
        <v>-12.75</v>
      </c>
      <c r="R10432" s="269">
        <v>-13</v>
      </c>
      <c r="S10432" s="269">
        <v>-48.75</v>
      </c>
      <c r="T10432" s="269">
        <v>-49</v>
      </c>
      <c r="DO10432"/>
    </row>
    <row r="10433" spans="15:119" x14ac:dyDescent="0.25">
      <c r="O10433" s="268" t="s">
        <v>19907</v>
      </c>
      <c r="P10433" s="268" t="s">
        <v>9484</v>
      </c>
      <c r="Q10433" s="269">
        <v>-12.75</v>
      </c>
      <c r="R10433" s="269">
        <v>-13</v>
      </c>
      <c r="S10433" s="269">
        <v>-48.5</v>
      </c>
      <c r="T10433" s="269">
        <v>-48.75</v>
      </c>
      <c r="DO10433"/>
    </row>
    <row r="10434" spans="15:119" x14ac:dyDescent="0.25">
      <c r="O10434" s="268" t="s">
        <v>19908</v>
      </c>
      <c r="P10434" s="268" t="s">
        <v>9482</v>
      </c>
      <c r="Q10434" s="269">
        <v>-12.5</v>
      </c>
      <c r="R10434" s="269">
        <v>-13</v>
      </c>
      <c r="S10434" s="269">
        <v>-48</v>
      </c>
      <c r="T10434" s="269">
        <v>-48.5</v>
      </c>
      <c r="DO10434"/>
    </row>
    <row r="10435" spans="15:119" x14ac:dyDescent="0.25">
      <c r="O10435" s="268" t="s">
        <v>19909</v>
      </c>
      <c r="P10435" s="268" t="s">
        <v>9484</v>
      </c>
      <c r="Q10435" s="269">
        <v>-12.5</v>
      </c>
      <c r="R10435" s="269">
        <v>-12.75</v>
      </c>
      <c r="S10435" s="269">
        <v>-48.25</v>
      </c>
      <c r="T10435" s="269">
        <v>-48.5</v>
      </c>
      <c r="DO10435"/>
    </row>
    <row r="10436" spans="15:119" x14ac:dyDescent="0.25">
      <c r="O10436" s="268" t="s">
        <v>19910</v>
      </c>
      <c r="P10436" s="268" t="s">
        <v>9484</v>
      </c>
      <c r="Q10436" s="269">
        <v>-12.5</v>
      </c>
      <c r="R10436" s="269">
        <v>-12.75</v>
      </c>
      <c r="S10436" s="269">
        <v>-48</v>
      </c>
      <c r="T10436" s="269">
        <v>-48.25</v>
      </c>
      <c r="DO10436"/>
    </row>
    <row r="10437" spans="15:119" x14ac:dyDescent="0.25">
      <c r="O10437" s="268" t="s">
        <v>19911</v>
      </c>
      <c r="P10437" s="268" t="s">
        <v>9484</v>
      </c>
      <c r="Q10437" s="269">
        <v>-12.75</v>
      </c>
      <c r="R10437" s="269">
        <v>-13</v>
      </c>
      <c r="S10437" s="269">
        <v>-48.25</v>
      </c>
      <c r="T10437" s="269">
        <v>-48.5</v>
      </c>
      <c r="DO10437"/>
    </row>
    <row r="10438" spans="15:119" x14ac:dyDescent="0.25">
      <c r="O10438" s="268" t="s">
        <v>19912</v>
      </c>
      <c r="P10438" s="268" t="s">
        <v>9484</v>
      </c>
      <c r="Q10438" s="269">
        <v>-12.75</v>
      </c>
      <c r="R10438" s="269">
        <v>-13</v>
      </c>
      <c r="S10438" s="269">
        <v>-48</v>
      </c>
      <c r="T10438" s="269">
        <v>-48.25</v>
      </c>
      <c r="DO10438"/>
    </row>
    <row r="10439" spans="15:119" x14ac:dyDescent="0.25">
      <c r="O10439" s="268" t="s">
        <v>19913</v>
      </c>
      <c r="P10439" s="268" t="s">
        <v>9480</v>
      </c>
      <c r="Q10439" s="269">
        <v>-13</v>
      </c>
      <c r="R10439" s="269">
        <v>-14</v>
      </c>
      <c r="S10439" s="269">
        <v>-49.5</v>
      </c>
      <c r="T10439" s="269">
        <v>-51</v>
      </c>
      <c r="DO10439"/>
    </row>
    <row r="10440" spans="15:119" x14ac:dyDescent="0.25">
      <c r="O10440" s="268" t="s">
        <v>19914</v>
      </c>
      <c r="P10440" s="268" t="s">
        <v>9482</v>
      </c>
      <c r="Q10440" s="269">
        <v>-13</v>
      </c>
      <c r="R10440" s="269">
        <v>-13.5</v>
      </c>
      <c r="S10440" s="269">
        <v>-50.5</v>
      </c>
      <c r="T10440" s="269">
        <v>-51</v>
      </c>
      <c r="DO10440"/>
    </row>
    <row r="10441" spans="15:119" x14ac:dyDescent="0.25">
      <c r="O10441" s="268" t="s">
        <v>19915</v>
      </c>
      <c r="P10441" s="268" t="s">
        <v>9484</v>
      </c>
      <c r="Q10441" s="269">
        <v>-13</v>
      </c>
      <c r="R10441" s="269">
        <v>-13.25</v>
      </c>
      <c r="S10441" s="269">
        <v>-50.75</v>
      </c>
      <c r="T10441" s="269">
        <v>-51</v>
      </c>
      <c r="DO10441"/>
    </row>
    <row r="10442" spans="15:119" x14ac:dyDescent="0.25">
      <c r="O10442" s="268" t="s">
        <v>19916</v>
      </c>
      <c r="P10442" s="268" t="s">
        <v>9484</v>
      </c>
      <c r="Q10442" s="269">
        <v>-13</v>
      </c>
      <c r="R10442" s="269">
        <v>-13.25</v>
      </c>
      <c r="S10442" s="269">
        <v>-50.5</v>
      </c>
      <c r="T10442" s="269">
        <v>-50.75</v>
      </c>
      <c r="DO10442"/>
    </row>
    <row r="10443" spans="15:119" x14ac:dyDescent="0.25">
      <c r="O10443" s="268" t="s">
        <v>19917</v>
      </c>
      <c r="P10443" s="268" t="s">
        <v>9484</v>
      </c>
      <c r="Q10443" s="269">
        <v>-13.25</v>
      </c>
      <c r="R10443" s="269">
        <v>-13.5</v>
      </c>
      <c r="S10443" s="269">
        <v>-50.75</v>
      </c>
      <c r="T10443" s="269">
        <v>-51</v>
      </c>
      <c r="DO10443"/>
    </row>
    <row r="10444" spans="15:119" x14ac:dyDescent="0.25">
      <c r="O10444" s="268" t="s">
        <v>19918</v>
      </c>
      <c r="P10444" s="268" t="s">
        <v>9484</v>
      </c>
      <c r="Q10444" s="269">
        <v>-13.25</v>
      </c>
      <c r="R10444" s="269">
        <v>-13.5</v>
      </c>
      <c r="S10444" s="269">
        <v>-50.5</v>
      </c>
      <c r="T10444" s="269">
        <v>-50.75</v>
      </c>
      <c r="DO10444"/>
    </row>
    <row r="10445" spans="15:119" x14ac:dyDescent="0.25">
      <c r="O10445" s="268" t="s">
        <v>19919</v>
      </c>
      <c r="P10445" s="268" t="s">
        <v>9482</v>
      </c>
      <c r="Q10445" s="269">
        <v>-13</v>
      </c>
      <c r="R10445" s="269">
        <v>-13.5</v>
      </c>
      <c r="S10445" s="269">
        <v>-50</v>
      </c>
      <c r="T10445" s="269">
        <v>-50.5</v>
      </c>
      <c r="DO10445"/>
    </row>
    <row r="10446" spans="15:119" x14ac:dyDescent="0.25">
      <c r="O10446" s="268" t="s">
        <v>19920</v>
      </c>
      <c r="P10446" s="268" t="s">
        <v>9484</v>
      </c>
      <c r="Q10446" s="269">
        <v>-13</v>
      </c>
      <c r="R10446" s="269">
        <v>-13.25</v>
      </c>
      <c r="S10446" s="269">
        <v>-50.25</v>
      </c>
      <c r="T10446" s="269">
        <v>-50.5</v>
      </c>
      <c r="DO10446"/>
    </row>
    <row r="10447" spans="15:119" x14ac:dyDescent="0.25">
      <c r="O10447" s="268" t="s">
        <v>19921</v>
      </c>
      <c r="P10447" s="268" t="s">
        <v>9484</v>
      </c>
      <c r="Q10447" s="269">
        <v>-13</v>
      </c>
      <c r="R10447" s="269">
        <v>-13.25</v>
      </c>
      <c r="S10447" s="269">
        <v>-50</v>
      </c>
      <c r="T10447" s="269">
        <v>-50.25</v>
      </c>
      <c r="DO10447"/>
    </row>
    <row r="10448" spans="15:119" x14ac:dyDescent="0.25">
      <c r="O10448" s="268" t="s">
        <v>19922</v>
      </c>
      <c r="P10448" s="268" t="s">
        <v>9484</v>
      </c>
      <c r="Q10448" s="269">
        <v>-13.25</v>
      </c>
      <c r="R10448" s="269">
        <v>-13.5</v>
      </c>
      <c r="S10448" s="269">
        <v>-50.25</v>
      </c>
      <c r="T10448" s="269">
        <v>-50.5</v>
      </c>
      <c r="DO10448"/>
    </row>
    <row r="10449" spans="15:119" x14ac:dyDescent="0.25">
      <c r="O10449" s="268" t="s">
        <v>19923</v>
      </c>
      <c r="P10449" s="268" t="s">
        <v>9484</v>
      </c>
      <c r="Q10449" s="269">
        <v>-13.25</v>
      </c>
      <c r="R10449" s="269">
        <v>-13.5</v>
      </c>
      <c r="S10449" s="269">
        <v>-50</v>
      </c>
      <c r="T10449" s="269">
        <v>-50.25</v>
      </c>
      <c r="DO10449"/>
    </row>
    <row r="10450" spans="15:119" x14ac:dyDescent="0.25">
      <c r="O10450" s="268" t="s">
        <v>19924</v>
      </c>
      <c r="P10450" s="268" t="s">
        <v>9482</v>
      </c>
      <c r="Q10450" s="269">
        <v>-13</v>
      </c>
      <c r="R10450" s="269">
        <v>-13.5</v>
      </c>
      <c r="S10450" s="269">
        <v>-49.5</v>
      </c>
      <c r="T10450" s="269">
        <v>-50</v>
      </c>
      <c r="DO10450"/>
    </row>
    <row r="10451" spans="15:119" x14ac:dyDescent="0.25">
      <c r="O10451" s="268" t="s">
        <v>19925</v>
      </c>
      <c r="P10451" s="268" t="s">
        <v>9484</v>
      </c>
      <c r="Q10451" s="269">
        <v>-13</v>
      </c>
      <c r="R10451" s="269">
        <v>-13.25</v>
      </c>
      <c r="S10451" s="269">
        <v>-49.75</v>
      </c>
      <c r="T10451" s="269">
        <v>-50</v>
      </c>
      <c r="DO10451"/>
    </row>
    <row r="10452" spans="15:119" x14ac:dyDescent="0.25">
      <c r="O10452" s="268" t="s">
        <v>19926</v>
      </c>
      <c r="P10452" s="268" t="s">
        <v>9484</v>
      </c>
      <c r="Q10452" s="269">
        <v>-13</v>
      </c>
      <c r="R10452" s="269">
        <v>-13.25</v>
      </c>
      <c r="S10452" s="269">
        <v>-49.5</v>
      </c>
      <c r="T10452" s="269">
        <v>-49.75</v>
      </c>
      <c r="DO10452"/>
    </row>
    <row r="10453" spans="15:119" x14ac:dyDescent="0.25">
      <c r="O10453" s="268" t="s">
        <v>19927</v>
      </c>
      <c r="P10453" s="268" t="s">
        <v>9484</v>
      </c>
      <c r="Q10453" s="269">
        <v>-13.25</v>
      </c>
      <c r="R10453" s="269">
        <v>-13.5</v>
      </c>
      <c r="S10453" s="269">
        <v>-49.75</v>
      </c>
      <c r="T10453" s="269">
        <v>-50</v>
      </c>
      <c r="DO10453"/>
    </row>
    <row r="10454" spans="15:119" x14ac:dyDescent="0.25">
      <c r="O10454" s="268" t="s">
        <v>19928</v>
      </c>
      <c r="P10454" s="268" t="s">
        <v>9484</v>
      </c>
      <c r="Q10454" s="269">
        <v>-13.25</v>
      </c>
      <c r="R10454" s="269">
        <v>-13.5</v>
      </c>
      <c r="S10454" s="269">
        <v>-49.5</v>
      </c>
      <c r="T10454" s="269">
        <v>-49.75</v>
      </c>
      <c r="DO10454"/>
    </row>
    <row r="10455" spans="15:119" x14ac:dyDescent="0.25">
      <c r="O10455" s="268" t="s">
        <v>19929</v>
      </c>
      <c r="P10455" s="268" t="s">
        <v>9482</v>
      </c>
      <c r="Q10455" s="269">
        <v>-13.5</v>
      </c>
      <c r="R10455" s="269">
        <v>-14</v>
      </c>
      <c r="S10455" s="269">
        <v>-50.5</v>
      </c>
      <c r="T10455" s="269">
        <v>-51</v>
      </c>
      <c r="DO10455"/>
    </row>
    <row r="10456" spans="15:119" x14ac:dyDescent="0.25">
      <c r="O10456" s="268" t="s">
        <v>19930</v>
      </c>
      <c r="P10456" s="268" t="s">
        <v>9484</v>
      </c>
      <c r="Q10456" s="269">
        <v>-13.5</v>
      </c>
      <c r="R10456" s="269">
        <v>-13.75</v>
      </c>
      <c r="S10456" s="269">
        <v>-50.75</v>
      </c>
      <c r="T10456" s="269">
        <v>-51</v>
      </c>
      <c r="DO10456"/>
    </row>
    <row r="10457" spans="15:119" x14ac:dyDescent="0.25">
      <c r="O10457" s="268" t="s">
        <v>19931</v>
      </c>
      <c r="P10457" s="268" t="s">
        <v>9484</v>
      </c>
      <c r="Q10457" s="269">
        <v>-13.5</v>
      </c>
      <c r="R10457" s="269">
        <v>-13.75</v>
      </c>
      <c r="S10457" s="269">
        <v>-50.5</v>
      </c>
      <c r="T10457" s="269">
        <v>-50.75</v>
      </c>
      <c r="DO10457"/>
    </row>
    <row r="10458" spans="15:119" x14ac:dyDescent="0.25">
      <c r="O10458" s="268" t="s">
        <v>19932</v>
      </c>
      <c r="P10458" s="268" t="s">
        <v>9484</v>
      </c>
      <c r="Q10458" s="269">
        <v>-13.75</v>
      </c>
      <c r="R10458" s="269">
        <v>-14</v>
      </c>
      <c r="S10458" s="269">
        <v>-50.75</v>
      </c>
      <c r="T10458" s="269">
        <v>-51</v>
      </c>
      <c r="DO10458"/>
    </row>
    <row r="10459" spans="15:119" x14ac:dyDescent="0.25">
      <c r="O10459" s="268" t="s">
        <v>19933</v>
      </c>
      <c r="P10459" s="268" t="s">
        <v>9484</v>
      </c>
      <c r="Q10459" s="269">
        <v>-13.75</v>
      </c>
      <c r="R10459" s="269">
        <v>-14</v>
      </c>
      <c r="S10459" s="269">
        <v>-50.5</v>
      </c>
      <c r="T10459" s="269">
        <v>-50.75</v>
      </c>
      <c r="DO10459"/>
    </row>
    <row r="10460" spans="15:119" x14ac:dyDescent="0.25">
      <c r="O10460" s="268" t="s">
        <v>19934</v>
      </c>
      <c r="P10460" s="268" t="s">
        <v>9482</v>
      </c>
      <c r="Q10460" s="269">
        <v>-13.5</v>
      </c>
      <c r="R10460" s="269">
        <v>-14</v>
      </c>
      <c r="S10460" s="269">
        <v>-50</v>
      </c>
      <c r="T10460" s="269">
        <v>-50.5</v>
      </c>
      <c r="DO10460"/>
    </row>
    <row r="10461" spans="15:119" x14ac:dyDescent="0.25">
      <c r="O10461" s="268" t="s">
        <v>19935</v>
      </c>
      <c r="P10461" s="268" t="s">
        <v>9484</v>
      </c>
      <c r="Q10461" s="269">
        <v>-13.5</v>
      </c>
      <c r="R10461" s="269">
        <v>-13.75</v>
      </c>
      <c r="S10461" s="269">
        <v>-50.25</v>
      </c>
      <c r="T10461" s="269">
        <v>-50.5</v>
      </c>
      <c r="DO10461"/>
    </row>
    <row r="10462" spans="15:119" x14ac:dyDescent="0.25">
      <c r="O10462" s="268" t="s">
        <v>19936</v>
      </c>
      <c r="P10462" s="268" t="s">
        <v>9484</v>
      </c>
      <c r="Q10462" s="269">
        <v>-13.5</v>
      </c>
      <c r="R10462" s="269">
        <v>-13.75</v>
      </c>
      <c r="S10462" s="269">
        <v>-50</v>
      </c>
      <c r="T10462" s="269">
        <v>-50.25</v>
      </c>
      <c r="DO10462"/>
    </row>
    <row r="10463" spans="15:119" x14ac:dyDescent="0.25">
      <c r="O10463" s="268" t="s">
        <v>19937</v>
      </c>
      <c r="P10463" s="268" t="s">
        <v>9484</v>
      </c>
      <c r="Q10463" s="269">
        <v>-13.75</v>
      </c>
      <c r="R10463" s="269">
        <v>-14</v>
      </c>
      <c r="S10463" s="269">
        <v>-50.25</v>
      </c>
      <c r="T10463" s="269">
        <v>-50.5</v>
      </c>
      <c r="DO10463"/>
    </row>
    <row r="10464" spans="15:119" x14ac:dyDescent="0.25">
      <c r="O10464" s="268" t="s">
        <v>19938</v>
      </c>
      <c r="P10464" s="268" t="s">
        <v>9484</v>
      </c>
      <c r="Q10464" s="269">
        <v>-13.75</v>
      </c>
      <c r="R10464" s="269">
        <v>-14</v>
      </c>
      <c r="S10464" s="269">
        <v>-50</v>
      </c>
      <c r="T10464" s="269">
        <v>-50.25</v>
      </c>
      <c r="DO10464"/>
    </row>
    <row r="10465" spans="15:119" x14ac:dyDescent="0.25">
      <c r="O10465" s="268" t="s">
        <v>19939</v>
      </c>
      <c r="P10465" s="268" t="s">
        <v>9482</v>
      </c>
      <c r="Q10465" s="269">
        <v>-13.5</v>
      </c>
      <c r="R10465" s="269">
        <v>-14</v>
      </c>
      <c r="S10465" s="269">
        <v>-49.5</v>
      </c>
      <c r="T10465" s="269">
        <v>-50</v>
      </c>
      <c r="DO10465"/>
    </row>
    <row r="10466" spans="15:119" x14ac:dyDescent="0.25">
      <c r="O10466" s="268" t="s">
        <v>19940</v>
      </c>
      <c r="P10466" s="268" t="s">
        <v>9484</v>
      </c>
      <c r="Q10466" s="269">
        <v>-13.5</v>
      </c>
      <c r="R10466" s="269">
        <v>-13.75</v>
      </c>
      <c r="S10466" s="269">
        <v>-49.75</v>
      </c>
      <c r="T10466" s="269">
        <v>-50</v>
      </c>
      <c r="DO10466"/>
    </row>
    <row r="10467" spans="15:119" x14ac:dyDescent="0.25">
      <c r="O10467" s="268" t="s">
        <v>19941</v>
      </c>
      <c r="P10467" s="268" t="s">
        <v>9484</v>
      </c>
      <c r="Q10467" s="269">
        <v>-13.5</v>
      </c>
      <c r="R10467" s="269">
        <v>-13.75</v>
      </c>
      <c r="S10467" s="269">
        <v>-49.5</v>
      </c>
      <c r="T10467" s="269">
        <v>-49.75</v>
      </c>
      <c r="DO10467"/>
    </row>
    <row r="10468" spans="15:119" x14ac:dyDescent="0.25">
      <c r="O10468" s="268" t="s">
        <v>19942</v>
      </c>
      <c r="P10468" s="268" t="s">
        <v>9484</v>
      </c>
      <c r="Q10468" s="269">
        <v>-13.75</v>
      </c>
      <c r="R10468" s="269">
        <v>-14</v>
      </c>
      <c r="S10468" s="269">
        <v>-49.75</v>
      </c>
      <c r="T10468" s="269">
        <v>-50</v>
      </c>
      <c r="DO10468"/>
    </row>
    <row r="10469" spans="15:119" x14ac:dyDescent="0.25">
      <c r="O10469" s="268" t="s">
        <v>19943</v>
      </c>
      <c r="P10469" s="268" t="s">
        <v>9484</v>
      </c>
      <c r="Q10469" s="269">
        <v>-13.75</v>
      </c>
      <c r="R10469" s="269">
        <v>-14</v>
      </c>
      <c r="S10469" s="269">
        <v>-49.5</v>
      </c>
      <c r="T10469" s="269">
        <v>-49.75</v>
      </c>
      <c r="DO10469"/>
    </row>
    <row r="10470" spans="15:119" x14ac:dyDescent="0.25">
      <c r="O10470" s="268" t="s">
        <v>19944</v>
      </c>
      <c r="P10470" s="268" t="s">
        <v>9480</v>
      </c>
      <c r="Q10470" s="269">
        <v>-13</v>
      </c>
      <c r="R10470" s="269">
        <v>-14</v>
      </c>
      <c r="S10470" s="269">
        <v>-48</v>
      </c>
      <c r="T10470" s="269">
        <v>-49.5</v>
      </c>
      <c r="DO10470"/>
    </row>
    <row r="10471" spans="15:119" x14ac:dyDescent="0.25">
      <c r="O10471" s="268" t="s">
        <v>19945</v>
      </c>
      <c r="P10471" s="268" t="s">
        <v>9482</v>
      </c>
      <c r="Q10471" s="269">
        <v>-13</v>
      </c>
      <c r="R10471" s="269">
        <v>-13.5</v>
      </c>
      <c r="S10471" s="269">
        <v>-49</v>
      </c>
      <c r="T10471" s="269">
        <v>-49.5</v>
      </c>
      <c r="DO10471"/>
    </row>
    <row r="10472" spans="15:119" x14ac:dyDescent="0.25">
      <c r="O10472" s="268" t="s">
        <v>19946</v>
      </c>
      <c r="P10472" s="268" t="s">
        <v>9484</v>
      </c>
      <c r="Q10472" s="269">
        <v>-13</v>
      </c>
      <c r="R10472" s="269">
        <v>-13.25</v>
      </c>
      <c r="S10472" s="269">
        <v>-49.25</v>
      </c>
      <c r="T10472" s="269">
        <v>-49.5</v>
      </c>
      <c r="DO10472"/>
    </row>
    <row r="10473" spans="15:119" x14ac:dyDescent="0.25">
      <c r="O10473" s="268" t="s">
        <v>19947</v>
      </c>
      <c r="P10473" s="268" t="s">
        <v>9484</v>
      </c>
      <c r="Q10473" s="269">
        <v>-13</v>
      </c>
      <c r="R10473" s="269">
        <v>-13.25</v>
      </c>
      <c r="S10473" s="269">
        <v>-49</v>
      </c>
      <c r="T10473" s="269">
        <v>-49.25</v>
      </c>
      <c r="DO10473"/>
    </row>
    <row r="10474" spans="15:119" x14ac:dyDescent="0.25">
      <c r="O10474" s="268" t="s">
        <v>19948</v>
      </c>
      <c r="P10474" s="268" t="s">
        <v>9484</v>
      </c>
      <c r="Q10474" s="269">
        <v>-13.25</v>
      </c>
      <c r="R10474" s="269">
        <v>-13.5</v>
      </c>
      <c r="S10474" s="269">
        <v>-49.25</v>
      </c>
      <c r="T10474" s="269">
        <v>-49.5</v>
      </c>
      <c r="DO10474"/>
    </row>
    <row r="10475" spans="15:119" x14ac:dyDescent="0.25">
      <c r="O10475" s="268" t="s">
        <v>19949</v>
      </c>
      <c r="P10475" s="268" t="s">
        <v>9484</v>
      </c>
      <c r="Q10475" s="269">
        <v>-13.25</v>
      </c>
      <c r="R10475" s="269">
        <v>-13.5</v>
      </c>
      <c r="S10475" s="269">
        <v>-49</v>
      </c>
      <c r="T10475" s="269">
        <v>-49.25</v>
      </c>
      <c r="DO10475"/>
    </row>
    <row r="10476" spans="15:119" x14ac:dyDescent="0.25">
      <c r="O10476" s="268" t="s">
        <v>19950</v>
      </c>
      <c r="P10476" s="268" t="s">
        <v>9482</v>
      </c>
      <c r="Q10476" s="269">
        <v>-13</v>
      </c>
      <c r="R10476" s="269">
        <v>-13.5</v>
      </c>
      <c r="S10476" s="269">
        <v>-48.5</v>
      </c>
      <c r="T10476" s="269">
        <v>-49</v>
      </c>
      <c r="DO10476"/>
    </row>
    <row r="10477" spans="15:119" x14ac:dyDescent="0.25">
      <c r="O10477" s="268" t="s">
        <v>19951</v>
      </c>
      <c r="P10477" s="268" t="s">
        <v>9484</v>
      </c>
      <c r="Q10477" s="269">
        <v>-13</v>
      </c>
      <c r="R10477" s="269">
        <v>-13.25</v>
      </c>
      <c r="S10477" s="269">
        <v>-48.75</v>
      </c>
      <c r="T10477" s="269">
        <v>-49</v>
      </c>
      <c r="DO10477"/>
    </row>
    <row r="10478" spans="15:119" x14ac:dyDescent="0.25">
      <c r="O10478" s="268" t="s">
        <v>19952</v>
      </c>
      <c r="P10478" s="268" t="s">
        <v>9484</v>
      </c>
      <c r="Q10478" s="269">
        <v>-13</v>
      </c>
      <c r="R10478" s="269">
        <v>-13.25</v>
      </c>
      <c r="S10478" s="269">
        <v>-48.5</v>
      </c>
      <c r="T10478" s="269">
        <v>-48.75</v>
      </c>
      <c r="DO10478"/>
    </row>
    <row r="10479" spans="15:119" x14ac:dyDescent="0.25">
      <c r="O10479" s="268" t="s">
        <v>19953</v>
      </c>
      <c r="P10479" s="268" t="s">
        <v>9484</v>
      </c>
      <c r="Q10479" s="269">
        <v>-13.25</v>
      </c>
      <c r="R10479" s="269">
        <v>-13.5</v>
      </c>
      <c r="S10479" s="269">
        <v>-48.75</v>
      </c>
      <c r="T10479" s="269">
        <v>-49</v>
      </c>
      <c r="DO10479"/>
    </row>
    <row r="10480" spans="15:119" x14ac:dyDescent="0.25">
      <c r="O10480" s="268" t="s">
        <v>19954</v>
      </c>
      <c r="P10480" s="268" t="s">
        <v>9484</v>
      </c>
      <c r="Q10480" s="269">
        <v>-13.25</v>
      </c>
      <c r="R10480" s="269">
        <v>-13.5</v>
      </c>
      <c r="S10480" s="269">
        <v>-48.5</v>
      </c>
      <c r="T10480" s="269">
        <v>-48.75</v>
      </c>
      <c r="DO10480"/>
    </row>
    <row r="10481" spans="15:119" x14ac:dyDescent="0.25">
      <c r="O10481" s="268" t="s">
        <v>19955</v>
      </c>
      <c r="P10481" s="268" t="s">
        <v>9482</v>
      </c>
      <c r="Q10481" s="269">
        <v>-13</v>
      </c>
      <c r="R10481" s="269">
        <v>-13.5</v>
      </c>
      <c r="S10481" s="269">
        <v>-48</v>
      </c>
      <c r="T10481" s="269">
        <v>-48.5</v>
      </c>
      <c r="DO10481"/>
    </row>
    <row r="10482" spans="15:119" x14ac:dyDescent="0.25">
      <c r="O10482" s="268" t="s">
        <v>19956</v>
      </c>
      <c r="P10482" s="268" t="s">
        <v>9484</v>
      </c>
      <c r="Q10482" s="269">
        <v>-13</v>
      </c>
      <c r="R10482" s="269">
        <v>-13.25</v>
      </c>
      <c r="S10482" s="269">
        <v>-48.25</v>
      </c>
      <c r="T10482" s="269">
        <v>-48.5</v>
      </c>
      <c r="DO10482"/>
    </row>
    <row r="10483" spans="15:119" x14ac:dyDescent="0.25">
      <c r="O10483" s="268" t="s">
        <v>19957</v>
      </c>
      <c r="P10483" s="268" t="s">
        <v>9484</v>
      </c>
      <c r="Q10483" s="269">
        <v>-13</v>
      </c>
      <c r="R10483" s="269">
        <v>-13.25</v>
      </c>
      <c r="S10483" s="269">
        <v>-48</v>
      </c>
      <c r="T10483" s="269">
        <v>-48.25</v>
      </c>
      <c r="DO10483"/>
    </row>
    <row r="10484" spans="15:119" x14ac:dyDescent="0.25">
      <c r="O10484" s="268" t="s">
        <v>19958</v>
      </c>
      <c r="P10484" s="268" t="s">
        <v>9484</v>
      </c>
      <c r="Q10484" s="269">
        <v>-13.25</v>
      </c>
      <c r="R10484" s="269">
        <v>-13.5</v>
      </c>
      <c r="S10484" s="269">
        <v>-48.25</v>
      </c>
      <c r="T10484" s="269">
        <v>-48.5</v>
      </c>
      <c r="DO10484"/>
    </row>
    <row r="10485" spans="15:119" x14ac:dyDescent="0.25">
      <c r="O10485" s="268" t="s">
        <v>19959</v>
      </c>
      <c r="P10485" s="268" t="s">
        <v>9484</v>
      </c>
      <c r="Q10485" s="269">
        <v>-13.25</v>
      </c>
      <c r="R10485" s="269">
        <v>-13.5</v>
      </c>
      <c r="S10485" s="269">
        <v>-48</v>
      </c>
      <c r="T10485" s="269">
        <v>-48.25</v>
      </c>
      <c r="DO10485"/>
    </row>
    <row r="10486" spans="15:119" x14ac:dyDescent="0.25">
      <c r="O10486" s="268" t="s">
        <v>19960</v>
      </c>
      <c r="P10486" s="268" t="s">
        <v>9482</v>
      </c>
      <c r="Q10486" s="269">
        <v>-13.5</v>
      </c>
      <c r="R10486" s="269">
        <v>-14</v>
      </c>
      <c r="S10486" s="269">
        <v>-49</v>
      </c>
      <c r="T10486" s="269">
        <v>-49.5</v>
      </c>
      <c r="DO10486"/>
    </row>
    <row r="10487" spans="15:119" x14ac:dyDescent="0.25">
      <c r="O10487" s="268" t="s">
        <v>19961</v>
      </c>
      <c r="P10487" s="268" t="s">
        <v>9484</v>
      </c>
      <c r="Q10487" s="269">
        <v>-13.5</v>
      </c>
      <c r="R10487" s="269">
        <v>-13.75</v>
      </c>
      <c r="S10487" s="269">
        <v>-49.25</v>
      </c>
      <c r="T10487" s="269">
        <v>-49.5</v>
      </c>
      <c r="DO10487"/>
    </row>
    <row r="10488" spans="15:119" x14ac:dyDescent="0.25">
      <c r="O10488" s="268" t="s">
        <v>19962</v>
      </c>
      <c r="P10488" s="268" t="s">
        <v>9484</v>
      </c>
      <c r="Q10488" s="269">
        <v>-13.5</v>
      </c>
      <c r="R10488" s="269">
        <v>-13.75</v>
      </c>
      <c r="S10488" s="269">
        <v>-49</v>
      </c>
      <c r="T10488" s="269">
        <v>-49.25</v>
      </c>
      <c r="DO10488"/>
    </row>
    <row r="10489" spans="15:119" x14ac:dyDescent="0.25">
      <c r="O10489" s="268" t="s">
        <v>19963</v>
      </c>
      <c r="P10489" s="268" t="s">
        <v>9484</v>
      </c>
      <c r="Q10489" s="269">
        <v>-13.75</v>
      </c>
      <c r="R10489" s="269">
        <v>-14</v>
      </c>
      <c r="S10489" s="269">
        <v>-49.25</v>
      </c>
      <c r="T10489" s="269">
        <v>-49.5</v>
      </c>
      <c r="DO10489"/>
    </row>
    <row r="10490" spans="15:119" x14ac:dyDescent="0.25">
      <c r="O10490" s="268" t="s">
        <v>19964</v>
      </c>
      <c r="P10490" s="268" t="s">
        <v>9484</v>
      </c>
      <c r="Q10490" s="269">
        <v>-13.75</v>
      </c>
      <c r="R10490" s="269">
        <v>-14</v>
      </c>
      <c r="S10490" s="269">
        <v>-49</v>
      </c>
      <c r="T10490" s="269">
        <v>-49.25</v>
      </c>
      <c r="DO10490"/>
    </row>
    <row r="10491" spans="15:119" x14ac:dyDescent="0.25">
      <c r="O10491" s="268" t="s">
        <v>19965</v>
      </c>
      <c r="P10491" s="268" t="s">
        <v>9482</v>
      </c>
      <c r="Q10491" s="269">
        <v>-13.5</v>
      </c>
      <c r="R10491" s="269">
        <v>-14</v>
      </c>
      <c r="S10491" s="269">
        <v>-48.5</v>
      </c>
      <c r="T10491" s="269">
        <v>-49</v>
      </c>
      <c r="DO10491"/>
    </row>
    <row r="10492" spans="15:119" x14ac:dyDescent="0.25">
      <c r="O10492" s="268" t="s">
        <v>19966</v>
      </c>
      <c r="P10492" s="268" t="s">
        <v>9484</v>
      </c>
      <c r="Q10492" s="269">
        <v>-13.5</v>
      </c>
      <c r="R10492" s="269">
        <v>-13.75</v>
      </c>
      <c r="S10492" s="269">
        <v>-48.75</v>
      </c>
      <c r="T10492" s="269">
        <v>-49</v>
      </c>
      <c r="DO10492"/>
    </row>
    <row r="10493" spans="15:119" x14ac:dyDescent="0.25">
      <c r="O10493" s="268" t="s">
        <v>19967</v>
      </c>
      <c r="P10493" s="268" t="s">
        <v>9484</v>
      </c>
      <c r="Q10493" s="269">
        <v>-13.5</v>
      </c>
      <c r="R10493" s="269">
        <v>-13.75</v>
      </c>
      <c r="S10493" s="269">
        <v>-48.5</v>
      </c>
      <c r="T10493" s="269">
        <v>-48.75</v>
      </c>
      <c r="DO10493"/>
    </row>
    <row r="10494" spans="15:119" x14ac:dyDescent="0.25">
      <c r="O10494" s="268" t="s">
        <v>19968</v>
      </c>
      <c r="P10494" s="268" t="s">
        <v>9484</v>
      </c>
      <c r="Q10494" s="269">
        <v>-13.75</v>
      </c>
      <c r="R10494" s="269">
        <v>-14</v>
      </c>
      <c r="S10494" s="269">
        <v>-48.75</v>
      </c>
      <c r="T10494" s="269">
        <v>-49</v>
      </c>
      <c r="DO10494"/>
    </row>
    <row r="10495" spans="15:119" x14ac:dyDescent="0.25">
      <c r="O10495" s="268" t="s">
        <v>19969</v>
      </c>
      <c r="P10495" s="268" t="s">
        <v>9484</v>
      </c>
      <c r="Q10495" s="269">
        <v>-13.75</v>
      </c>
      <c r="R10495" s="269">
        <v>-14</v>
      </c>
      <c r="S10495" s="269">
        <v>-48.5</v>
      </c>
      <c r="T10495" s="269">
        <v>-48.75</v>
      </c>
      <c r="DO10495"/>
    </row>
    <row r="10496" spans="15:119" x14ac:dyDescent="0.25">
      <c r="O10496" s="268" t="s">
        <v>19970</v>
      </c>
      <c r="P10496" s="268" t="s">
        <v>9482</v>
      </c>
      <c r="Q10496" s="269">
        <v>-13.5</v>
      </c>
      <c r="R10496" s="269">
        <v>-14</v>
      </c>
      <c r="S10496" s="269">
        <v>-48</v>
      </c>
      <c r="T10496" s="269">
        <v>-48.5</v>
      </c>
      <c r="DO10496"/>
    </row>
    <row r="10497" spans="15:119" x14ac:dyDescent="0.25">
      <c r="O10497" s="268" t="s">
        <v>19971</v>
      </c>
      <c r="P10497" s="268" t="s">
        <v>9484</v>
      </c>
      <c r="Q10497" s="269">
        <v>-13.5</v>
      </c>
      <c r="R10497" s="269">
        <v>-13.75</v>
      </c>
      <c r="S10497" s="269">
        <v>-48.25</v>
      </c>
      <c r="T10497" s="269">
        <v>-48.5</v>
      </c>
      <c r="DO10497"/>
    </row>
    <row r="10498" spans="15:119" x14ac:dyDescent="0.25">
      <c r="O10498" s="268" t="s">
        <v>19972</v>
      </c>
      <c r="P10498" s="268" t="s">
        <v>9484</v>
      </c>
      <c r="Q10498" s="269">
        <v>-13.5</v>
      </c>
      <c r="R10498" s="269">
        <v>-13.75</v>
      </c>
      <c r="S10498" s="269">
        <v>-48</v>
      </c>
      <c r="T10498" s="269">
        <v>-48.25</v>
      </c>
      <c r="DO10498"/>
    </row>
    <row r="10499" spans="15:119" x14ac:dyDescent="0.25">
      <c r="O10499" s="268" t="s">
        <v>19973</v>
      </c>
      <c r="P10499" s="268" t="s">
        <v>9484</v>
      </c>
      <c r="Q10499" s="269">
        <v>-13.75</v>
      </c>
      <c r="R10499" s="269">
        <v>-14</v>
      </c>
      <c r="S10499" s="269">
        <v>-48.25</v>
      </c>
      <c r="T10499" s="269">
        <v>-48.5</v>
      </c>
      <c r="DO10499"/>
    </row>
    <row r="10500" spans="15:119" x14ac:dyDescent="0.25">
      <c r="O10500" s="268" t="s">
        <v>19974</v>
      </c>
      <c r="P10500" s="268" t="s">
        <v>9484</v>
      </c>
      <c r="Q10500" s="269">
        <v>-13.75</v>
      </c>
      <c r="R10500" s="269">
        <v>-14</v>
      </c>
      <c r="S10500" s="269">
        <v>-48</v>
      </c>
      <c r="T10500" s="269">
        <v>-48.25</v>
      </c>
      <c r="DO10500"/>
    </row>
    <row r="10501" spans="15:119" x14ac:dyDescent="0.25">
      <c r="O10501" s="268" t="s">
        <v>19975</v>
      </c>
      <c r="P10501" s="268" t="s">
        <v>9478</v>
      </c>
      <c r="Q10501" s="269">
        <v>-14</v>
      </c>
      <c r="R10501" s="269">
        <v>-16</v>
      </c>
      <c r="S10501" s="269">
        <v>-51</v>
      </c>
      <c r="T10501" s="269">
        <v>-54</v>
      </c>
      <c r="DO10501"/>
    </row>
    <row r="10502" spans="15:119" x14ac:dyDescent="0.25">
      <c r="O10502" s="268" t="s">
        <v>19976</v>
      </c>
      <c r="P10502" s="268" t="s">
        <v>9480</v>
      </c>
      <c r="Q10502" s="269">
        <v>-14</v>
      </c>
      <c r="R10502" s="269">
        <v>-15</v>
      </c>
      <c r="S10502" s="269">
        <v>-52.5</v>
      </c>
      <c r="T10502" s="269">
        <v>-54</v>
      </c>
      <c r="DO10502"/>
    </row>
    <row r="10503" spans="15:119" x14ac:dyDescent="0.25">
      <c r="O10503" s="268" t="s">
        <v>19977</v>
      </c>
      <c r="P10503" s="268" t="s">
        <v>9482</v>
      </c>
      <c r="Q10503" s="269">
        <v>-14</v>
      </c>
      <c r="R10503" s="269">
        <v>-14.5</v>
      </c>
      <c r="S10503" s="269">
        <v>-53.5</v>
      </c>
      <c r="T10503" s="269">
        <v>-54</v>
      </c>
      <c r="DO10503"/>
    </row>
    <row r="10504" spans="15:119" x14ac:dyDescent="0.25">
      <c r="O10504" s="268" t="s">
        <v>19978</v>
      </c>
      <c r="P10504" s="268" t="s">
        <v>9484</v>
      </c>
      <c r="Q10504" s="269">
        <v>-14</v>
      </c>
      <c r="R10504" s="269">
        <v>-14.25</v>
      </c>
      <c r="S10504" s="269">
        <v>-53.75</v>
      </c>
      <c r="T10504" s="269">
        <v>-54</v>
      </c>
      <c r="DO10504"/>
    </row>
    <row r="10505" spans="15:119" x14ac:dyDescent="0.25">
      <c r="O10505" s="268" t="s">
        <v>19979</v>
      </c>
      <c r="P10505" s="268" t="s">
        <v>9484</v>
      </c>
      <c r="Q10505" s="269">
        <v>-14</v>
      </c>
      <c r="R10505" s="269">
        <v>-14.25</v>
      </c>
      <c r="S10505" s="269">
        <v>-53.5</v>
      </c>
      <c r="T10505" s="269">
        <v>-53.75</v>
      </c>
      <c r="DO10505"/>
    </row>
    <row r="10506" spans="15:119" x14ac:dyDescent="0.25">
      <c r="O10506" s="268" t="s">
        <v>19980</v>
      </c>
      <c r="P10506" s="268" t="s">
        <v>9484</v>
      </c>
      <c r="Q10506" s="269">
        <v>-14.25</v>
      </c>
      <c r="R10506" s="269">
        <v>-14.5</v>
      </c>
      <c r="S10506" s="269">
        <v>-53.75</v>
      </c>
      <c r="T10506" s="269">
        <v>-54</v>
      </c>
      <c r="DO10506"/>
    </row>
    <row r="10507" spans="15:119" x14ac:dyDescent="0.25">
      <c r="O10507" s="268" t="s">
        <v>19981</v>
      </c>
      <c r="P10507" s="268" t="s">
        <v>9484</v>
      </c>
      <c r="Q10507" s="269">
        <v>-14.25</v>
      </c>
      <c r="R10507" s="269">
        <v>-14.5</v>
      </c>
      <c r="S10507" s="269">
        <v>-53.5</v>
      </c>
      <c r="T10507" s="269">
        <v>-53.75</v>
      </c>
      <c r="DO10507"/>
    </row>
    <row r="10508" spans="15:119" x14ac:dyDescent="0.25">
      <c r="O10508" s="268" t="s">
        <v>19982</v>
      </c>
      <c r="P10508" s="268" t="s">
        <v>9482</v>
      </c>
      <c r="Q10508" s="269">
        <v>-14</v>
      </c>
      <c r="R10508" s="269">
        <v>-14.5</v>
      </c>
      <c r="S10508" s="269">
        <v>-53</v>
      </c>
      <c r="T10508" s="269">
        <v>-53.5</v>
      </c>
      <c r="DO10508"/>
    </row>
    <row r="10509" spans="15:119" x14ac:dyDescent="0.25">
      <c r="O10509" s="268" t="s">
        <v>19983</v>
      </c>
      <c r="P10509" s="268" t="s">
        <v>9484</v>
      </c>
      <c r="Q10509" s="269">
        <v>-14</v>
      </c>
      <c r="R10509" s="269">
        <v>-14.25</v>
      </c>
      <c r="S10509" s="269">
        <v>-53.25</v>
      </c>
      <c r="T10509" s="269">
        <v>-53.5</v>
      </c>
      <c r="DO10509"/>
    </row>
    <row r="10510" spans="15:119" x14ac:dyDescent="0.25">
      <c r="O10510" s="268" t="s">
        <v>19984</v>
      </c>
      <c r="P10510" s="268" t="s">
        <v>9484</v>
      </c>
      <c r="Q10510" s="269">
        <v>-14</v>
      </c>
      <c r="R10510" s="269">
        <v>-14.25</v>
      </c>
      <c r="S10510" s="269">
        <v>-53</v>
      </c>
      <c r="T10510" s="269">
        <v>-53.25</v>
      </c>
      <c r="DO10510"/>
    </row>
    <row r="10511" spans="15:119" x14ac:dyDescent="0.25">
      <c r="O10511" s="268" t="s">
        <v>19985</v>
      </c>
      <c r="P10511" s="268" t="s">
        <v>9484</v>
      </c>
      <c r="Q10511" s="269">
        <v>-14.25</v>
      </c>
      <c r="R10511" s="269">
        <v>-14.5</v>
      </c>
      <c r="S10511" s="269">
        <v>-53.25</v>
      </c>
      <c r="T10511" s="269">
        <v>-53.5</v>
      </c>
      <c r="DO10511"/>
    </row>
    <row r="10512" spans="15:119" x14ac:dyDescent="0.25">
      <c r="O10512" s="268" t="s">
        <v>19986</v>
      </c>
      <c r="P10512" s="268" t="s">
        <v>9484</v>
      </c>
      <c r="Q10512" s="269">
        <v>-14.25</v>
      </c>
      <c r="R10512" s="269">
        <v>-14.5</v>
      </c>
      <c r="S10512" s="269">
        <v>-53</v>
      </c>
      <c r="T10512" s="269">
        <v>-53.25</v>
      </c>
      <c r="DO10512"/>
    </row>
    <row r="10513" spans="15:119" x14ac:dyDescent="0.25">
      <c r="O10513" s="268" t="s">
        <v>19987</v>
      </c>
      <c r="P10513" s="268" t="s">
        <v>9482</v>
      </c>
      <c r="Q10513" s="269">
        <v>-14</v>
      </c>
      <c r="R10513" s="269">
        <v>-14.5</v>
      </c>
      <c r="S10513" s="269">
        <v>-52.5</v>
      </c>
      <c r="T10513" s="269">
        <v>-53</v>
      </c>
      <c r="DO10513"/>
    </row>
    <row r="10514" spans="15:119" x14ac:dyDescent="0.25">
      <c r="O10514" s="268" t="s">
        <v>19988</v>
      </c>
      <c r="P10514" s="268" t="s">
        <v>9484</v>
      </c>
      <c r="Q10514" s="269">
        <v>-14</v>
      </c>
      <c r="R10514" s="269">
        <v>-14.25</v>
      </c>
      <c r="S10514" s="269">
        <v>-52.75</v>
      </c>
      <c r="T10514" s="269">
        <v>-53</v>
      </c>
      <c r="DO10514"/>
    </row>
    <row r="10515" spans="15:119" x14ac:dyDescent="0.25">
      <c r="O10515" s="268" t="s">
        <v>19989</v>
      </c>
      <c r="P10515" s="268" t="s">
        <v>9484</v>
      </c>
      <c r="Q10515" s="269">
        <v>-14</v>
      </c>
      <c r="R10515" s="269">
        <v>-14.25</v>
      </c>
      <c r="S10515" s="269">
        <v>-52.5</v>
      </c>
      <c r="T10515" s="269">
        <v>-52.75</v>
      </c>
      <c r="DO10515"/>
    </row>
    <row r="10516" spans="15:119" x14ac:dyDescent="0.25">
      <c r="O10516" s="268" t="s">
        <v>19990</v>
      </c>
      <c r="P10516" s="268" t="s">
        <v>9484</v>
      </c>
      <c r="Q10516" s="269">
        <v>-14.25</v>
      </c>
      <c r="R10516" s="269">
        <v>-14.5</v>
      </c>
      <c r="S10516" s="269">
        <v>-52.75</v>
      </c>
      <c r="T10516" s="269">
        <v>-53</v>
      </c>
      <c r="DO10516"/>
    </row>
    <row r="10517" spans="15:119" x14ac:dyDescent="0.25">
      <c r="O10517" s="268" t="s">
        <v>19991</v>
      </c>
      <c r="P10517" s="268" t="s">
        <v>9484</v>
      </c>
      <c r="Q10517" s="269">
        <v>-14.25</v>
      </c>
      <c r="R10517" s="269">
        <v>-14.5</v>
      </c>
      <c r="S10517" s="269">
        <v>-52.5</v>
      </c>
      <c r="T10517" s="269">
        <v>-52.75</v>
      </c>
      <c r="DO10517"/>
    </row>
    <row r="10518" spans="15:119" x14ac:dyDescent="0.25">
      <c r="O10518" s="268" t="s">
        <v>19992</v>
      </c>
      <c r="P10518" s="268" t="s">
        <v>9482</v>
      </c>
      <c r="Q10518" s="269">
        <v>-14.5</v>
      </c>
      <c r="R10518" s="269">
        <v>-15</v>
      </c>
      <c r="S10518" s="269">
        <v>-53.5</v>
      </c>
      <c r="T10518" s="269">
        <v>-54</v>
      </c>
      <c r="DO10518"/>
    </row>
    <row r="10519" spans="15:119" x14ac:dyDescent="0.25">
      <c r="O10519" s="268" t="s">
        <v>19993</v>
      </c>
      <c r="P10519" s="268" t="s">
        <v>9484</v>
      </c>
      <c r="Q10519" s="269">
        <v>-14.5</v>
      </c>
      <c r="R10519" s="269">
        <v>-14.75</v>
      </c>
      <c r="S10519" s="269">
        <v>-53.75</v>
      </c>
      <c r="T10519" s="269">
        <v>-54</v>
      </c>
      <c r="DO10519"/>
    </row>
    <row r="10520" spans="15:119" x14ac:dyDescent="0.25">
      <c r="O10520" s="268" t="s">
        <v>19994</v>
      </c>
      <c r="P10520" s="268" t="s">
        <v>9484</v>
      </c>
      <c r="Q10520" s="269">
        <v>-14.5</v>
      </c>
      <c r="R10520" s="269">
        <v>-14.75</v>
      </c>
      <c r="S10520" s="269">
        <v>-53.5</v>
      </c>
      <c r="T10520" s="269">
        <v>-53.75</v>
      </c>
      <c r="DO10520"/>
    </row>
    <row r="10521" spans="15:119" x14ac:dyDescent="0.25">
      <c r="O10521" s="268" t="s">
        <v>19995</v>
      </c>
      <c r="P10521" s="268" t="s">
        <v>9484</v>
      </c>
      <c r="Q10521" s="269">
        <v>-14.75</v>
      </c>
      <c r="R10521" s="269">
        <v>-15</v>
      </c>
      <c r="S10521" s="269">
        <v>-53.75</v>
      </c>
      <c r="T10521" s="269">
        <v>-54</v>
      </c>
      <c r="DO10521"/>
    </row>
    <row r="10522" spans="15:119" x14ac:dyDescent="0.25">
      <c r="O10522" s="268" t="s">
        <v>19996</v>
      </c>
      <c r="P10522" s="268" t="s">
        <v>9484</v>
      </c>
      <c r="Q10522" s="269">
        <v>-14.75</v>
      </c>
      <c r="R10522" s="269">
        <v>-15</v>
      </c>
      <c r="S10522" s="269">
        <v>-53.5</v>
      </c>
      <c r="T10522" s="269">
        <v>-53.75</v>
      </c>
      <c r="DO10522"/>
    </row>
    <row r="10523" spans="15:119" x14ac:dyDescent="0.25">
      <c r="O10523" s="268" t="s">
        <v>19997</v>
      </c>
      <c r="P10523" s="268" t="s">
        <v>9482</v>
      </c>
      <c r="Q10523" s="269">
        <v>-14.5</v>
      </c>
      <c r="R10523" s="269">
        <v>-15</v>
      </c>
      <c r="S10523" s="269">
        <v>-53</v>
      </c>
      <c r="T10523" s="269">
        <v>-53.5</v>
      </c>
      <c r="DO10523"/>
    </row>
    <row r="10524" spans="15:119" x14ac:dyDescent="0.25">
      <c r="O10524" s="268" t="s">
        <v>19998</v>
      </c>
      <c r="P10524" s="268" t="s">
        <v>9484</v>
      </c>
      <c r="Q10524" s="269">
        <v>-14.5</v>
      </c>
      <c r="R10524" s="269">
        <v>-14.75</v>
      </c>
      <c r="S10524" s="269">
        <v>-53.25</v>
      </c>
      <c r="T10524" s="269">
        <v>-53.5</v>
      </c>
      <c r="DO10524"/>
    </row>
    <row r="10525" spans="15:119" x14ac:dyDescent="0.25">
      <c r="O10525" s="268" t="s">
        <v>19999</v>
      </c>
      <c r="P10525" s="268" t="s">
        <v>9484</v>
      </c>
      <c r="Q10525" s="269">
        <v>-14.5</v>
      </c>
      <c r="R10525" s="269">
        <v>-14.75</v>
      </c>
      <c r="S10525" s="269">
        <v>-53</v>
      </c>
      <c r="T10525" s="269">
        <v>-53.25</v>
      </c>
      <c r="DO10525"/>
    </row>
    <row r="10526" spans="15:119" x14ac:dyDescent="0.25">
      <c r="O10526" s="268" t="s">
        <v>20000</v>
      </c>
      <c r="P10526" s="268" t="s">
        <v>9484</v>
      </c>
      <c r="Q10526" s="269">
        <v>-14.75</v>
      </c>
      <c r="R10526" s="269">
        <v>-15</v>
      </c>
      <c r="S10526" s="269">
        <v>-53.25</v>
      </c>
      <c r="T10526" s="269">
        <v>-53.5</v>
      </c>
      <c r="DO10526"/>
    </row>
    <row r="10527" spans="15:119" x14ac:dyDescent="0.25">
      <c r="O10527" s="268" t="s">
        <v>20001</v>
      </c>
      <c r="P10527" s="268" t="s">
        <v>9484</v>
      </c>
      <c r="Q10527" s="269">
        <v>-14.75</v>
      </c>
      <c r="R10527" s="269">
        <v>-15</v>
      </c>
      <c r="S10527" s="269">
        <v>-53</v>
      </c>
      <c r="T10527" s="269">
        <v>-53.25</v>
      </c>
      <c r="DO10527"/>
    </row>
    <row r="10528" spans="15:119" x14ac:dyDescent="0.25">
      <c r="O10528" s="268" t="s">
        <v>20002</v>
      </c>
      <c r="P10528" s="268" t="s">
        <v>9482</v>
      </c>
      <c r="Q10528" s="269">
        <v>-14.5</v>
      </c>
      <c r="R10528" s="269">
        <v>-15</v>
      </c>
      <c r="S10528" s="269">
        <v>-52.5</v>
      </c>
      <c r="T10528" s="269">
        <v>-53</v>
      </c>
      <c r="DO10528"/>
    </row>
    <row r="10529" spans="15:119" x14ac:dyDescent="0.25">
      <c r="O10529" s="268" t="s">
        <v>20003</v>
      </c>
      <c r="P10529" s="268" t="s">
        <v>9484</v>
      </c>
      <c r="Q10529" s="269">
        <v>-14.5</v>
      </c>
      <c r="R10529" s="269">
        <v>-14.75</v>
      </c>
      <c r="S10529" s="269">
        <v>-52.75</v>
      </c>
      <c r="T10529" s="269">
        <v>-53</v>
      </c>
      <c r="DO10529"/>
    </row>
    <row r="10530" spans="15:119" x14ac:dyDescent="0.25">
      <c r="O10530" s="268" t="s">
        <v>20004</v>
      </c>
      <c r="P10530" s="268" t="s">
        <v>9484</v>
      </c>
      <c r="Q10530" s="269">
        <v>-14.5</v>
      </c>
      <c r="R10530" s="269">
        <v>-14.75</v>
      </c>
      <c r="S10530" s="269">
        <v>-52.5</v>
      </c>
      <c r="T10530" s="269">
        <v>-52.75</v>
      </c>
      <c r="DO10530"/>
    </row>
    <row r="10531" spans="15:119" x14ac:dyDescent="0.25">
      <c r="O10531" s="268" t="s">
        <v>20005</v>
      </c>
      <c r="P10531" s="268" t="s">
        <v>9484</v>
      </c>
      <c r="Q10531" s="269">
        <v>-14.75</v>
      </c>
      <c r="R10531" s="269">
        <v>-15</v>
      </c>
      <c r="S10531" s="269">
        <v>-52.75</v>
      </c>
      <c r="T10531" s="269">
        <v>-53</v>
      </c>
      <c r="DO10531"/>
    </row>
    <row r="10532" spans="15:119" x14ac:dyDescent="0.25">
      <c r="O10532" s="268" t="s">
        <v>20006</v>
      </c>
      <c r="P10532" s="268" t="s">
        <v>9484</v>
      </c>
      <c r="Q10532" s="269">
        <v>-14.75</v>
      </c>
      <c r="R10532" s="269">
        <v>-15</v>
      </c>
      <c r="S10532" s="269">
        <v>-52.5</v>
      </c>
      <c r="T10532" s="269">
        <v>-52.75</v>
      </c>
      <c r="DO10532"/>
    </row>
    <row r="10533" spans="15:119" x14ac:dyDescent="0.25">
      <c r="O10533" s="268" t="s">
        <v>20007</v>
      </c>
      <c r="P10533" s="268" t="s">
        <v>9480</v>
      </c>
      <c r="Q10533" s="269">
        <v>-14</v>
      </c>
      <c r="R10533" s="269">
        <v>-15</v>
      </c>
      <c r="S10533" s="269">
        <v>-51</v>
      </c>
      <c r="T10533" s="269">
        <v>-52.5</v>
      </c>
      <c r="DO10533"/>
    </row>
    <row r="10534" spans="15:119" x14ac:dyDescent="0.25">
      <c r="O10534" s="268" t="s">
        <v>20008</v>
      </c>
      <c r="P10534" s="268" t="s">
        <v>9482</v>
      </c>
      <c r="Q10534" s="269">
        <v>-14</v>
      </c>
      <c r="R10534" s="269">
        <v>-14.5</v>
      </c>
      <c r="S10534" s="269">
        <v>-52</v>
      </c>
      <c r="T10534" s="269">
        <v>-52.5</v>
      </c>
      <c r="DO10534"/>
    </row>
    <row r="10535" spans="15:119" x14ac:dyDescent="0.25">
      <c r="O10535" s="268" t="s">
        <v>20009</v>
      </c>
      <c r="P10535" s="268" t="s">
        <v>9484</v>
      </c>
      <c r="Q10535" s="269">
        <v>-14</v>
      </c>
      <c r="R10535" s="269">
        <v>-14.25</v>
      </c>
      <c r="S10535" s="269">
        <v>-52.25</v>
      </c>
      <c r="T10535" s="269">
        <v>-52.5</v>
      </c>
      <c r="DO10535"/>
    </row>
    <row r="10536" spans="15:119" x14ac:dyDescent="0.25">
      <c r="O10536" s="268" t="s">
        <v>20010</v>
      </c>
      <c r="P10536" s="268" t="s">
        <v>9484</v>
      </c>
      <c r="Q10536" s="269">
        <v>-14</v>
      </c>
      <c r="R10536" s="269">
        <v>-14.25</v>
      </c>
      <c r="S10536" s="269">
        <v>-52</v>
      </c>
      <c r="T10536" s="269">
        <v>-52.25</v>
      </c>
      <c r="DO10536"/>
    </row>
    <row r="10537" spans="15:119" x14ac:dyDescent="0.25">
      <c r="O10537" s="268" t="s">
        <v>20011</v>
      </c>
      <c r="P10537" s="268" t="s">
        <v>9484</v>
      </c>
      <c r="Q10537" s="269">
        <v>-14.25</v>
      </c>
      <c r="R10537" s="269">
        <v>-14.5</v>
      </c>
      <c r="S10537" s="269">
        <v>-52.25</v>
      </c>
      <c r="T10537" s="269">
        <v>-52.5</v>
      </c>
      <c r="DO10537"/>
    </row>
    <row r="10538" spans="15:119" x14ac:dyDescent="0.25">
      <c r="O10538" s="268" t="s">
        <v>20012</v>
      </c>
      <c r="P10538" s="268" t="s">
        <v>9484</v>
      </c>
      <c r="Q10538" s="269">
        <v>-14.25</v>
      </c>
      <c r="R10538" s="269">
        <v>-14.5</v>
      </c>
      <c r="S10538" s="269">
        <v>-52</v>
      </c>
      <c r="T10538" s="269">
        <v>-52.25</v>
      </c>
      <c r="DO10538"/>
    </row>
    <row r="10539" spans="15:119" x14ac:dyDescent="0.25">
      <c r="O10539" s="268" t="s">
        <v>20013</v>
      </c>
      <c r="P10539" s="268" t="s">
        <v>9482</v>
      </c>
      <c r="Q10539" s="269">
        <v>-14</v>
      </c>
      <c r="R10539" s="269">
        <v>-14.5</v>
      </c>
      <c r="S10539" s="269">
        <v>-51.5</v>
      </c>
      <c r="T10539" s="269">
        <v>-52</v>
      </c>
      <c r="DO10539"/>
    </row>
    <row r="10540" spans="15:119" x14ac:dyDescent="0.25">
      <c r="O10540" s="268" t="s">
        <v>20014</v>
      </c>
      <c r="P10540" s="268" t="s">
        <v>9484</v>
      </c>
      <c r="Q10540" s="269">
        <v>-14</v>
      </c>
      <c r="R10540" s="269">
        <v>-14.25</v>
      </c>
      <c r="S10540" s="269">
        <v>-51.75</v>
      </c>
      <c r="T10540" s="269">
        <v>-52</v>
      </c>
      <c r="DO10540"/>
    </row>
    <row r="10541" spans="15:119" x14ac:dyDescent="0.25">
      <c r="O10541" s="268" t="s">
        <v>20015</v>
      </c>
      <c r="P10541" s="268" t="s">
        <v>9484</v>
      </c>
      <c r="Q10541" s="269">
        <v>-14</v>
      </c>
      <c r="R10541" s="269">
        <v>-14.25</v>
      </c>
      <c r="S10541" s="269">
        <v>-51.5</v>
      </c>
      <c r="T10541" s="269">
        <v>-51.75</v>
      </c>
      <c r="DO10541"/>
    </row>
    <row r="10542" spans="15:119" x14ac:dyDescent="0.25">
      <c r="O10542" s="268" t="s">
        <v>20016</v>
      </c>
      <c r="P10542" s="268" t="s">
        <v>9484</v>
      </c>
      <c r="Q10542" s="269">
        <v>-14.25</v>
      </c>
      <c r="R10542" s="269">
        <v>-14.5</v>
      </c>
      <c r="S10542" s="269">
        <v>-51.75</v>
      </c>
      <c r="T10542" s="269">
        <v>-52</v>
      </c>
      <c r="DO10542"/>
    </row>
    <row r="10543" spans="15:119" x14ac:dyDescent="0.25">
      <c r="O10543" s="268" t="s">
        <v>20017</v>
      </c>
      <c r="P10543" s="268" t="s">
        <v>9484</v>
      </c>
      <c r="Q10543" s="269">
        <v>-14.25</v>
      </c>
      <c r="R10543" s="269">
        <v>-14.5</v>
      </c>
      <c r="S10543" s="269">
        <v>-51.5</v>
      </c>
      <c r="T10543" s="269">
        <v>-51.75</v>
      </c>
      <c r="DO10543"/>
    </row>
    <row r="10544" spans="15:119" x14ac:dyDescent="0.25">
      <c r="O10544" s="268" t="s">
        <v>20018</v>
      </c>
      <c r="P10544" s="268" t="s">
        <v>9482</v>
      </c>
      <c r="Q10544" s="269">
        <v>-14</v>
      </c>
      <c r="R10544" s="269">
        <v>-14.5</v>
      </c>
      <c r="S10544" s="269">
        <v>-51</v>
      </c>
      <c r="T10544" s="269">
        <v>-51.5</v>
      </c>
      <c r="DO10544"/>
    </row>
    <row r="10545" spans="15:119" x14ac:dyDescent="0.25">
      <c r="O10545" s="268" t="s">
        <v>20019</v>
      </c>
      <c r="P10545" s="268" t="s">
        <v>9484</v>
      </c>
      <c r="Q10545" s="269">
        <v>-14</v>
      </c>
      <c r="R10545" s="269">
        <v>-14.25</v>
      </c>
      <c r="S10545" s="269">
        <v>-51.25</v>
      </c>
      <c r="T10545" s="269">
        <v>-51.5</v>
      </c>
      <c r="DO10545"/>
    </row>
    <row r="10546" spans="15:119" x14ac:dyDescent="0.25">
      <c r="O10546" s="268" t="s">
        <v>20020</v>
      </c>
      <c r="P10546" s="268" t="s">
        <v>9484</v>
      </c>
      <c r="Q10546" s="269">
        <v>-14</v>
      </c>
      <c r="R10546" s="269">
        <v>-14.25</v>
      </c>
      <c r="S10546" s="269">
        <v>-51</v>
      </c>
      <c r="T10546" s="269">
        <v>-51.25</v>
      </c>
      <c r="DO10546"/>
    </row>
    <row r="10547" spans="15:119" x14ac:dyDescent="0.25">
      <c r="O10547" s="268" t="s">
        <v>20021</v>
      </c>
      <c r="P10547" s="268" t="s">
        <v>9484</v>
      </c>
      <c r="Q10547" s="269">
        <v>-14.25</v>
      </c>
      <c r="R10547" s="269">
        <v>-14.5</v>
      </c>
      <c r="S10547" s="269">
        <v>-51.25</v>
      </c>
      <c r="T10547" s="269">
        <v>-51.5</v>
      </c>
      <c r="DO10547"/>
    </row>
    <row r="10548" spans="15:119" x14ac:dyDescent="0.25">
      <c r="O10548" s="268" t="s">
        <v>20022</v>
      </c>
      <c r="P10548" s="268" t="s">
        <v>9484</v>
      </c>
      <c r="Q10548" s="269">
        <v>-14.25</v>
      </c>
      <c r="R10548" s="269">
        <v>-14.5</v>
      </c>
      <c r="S10548" s="269">
        <v>-51</v>
      </c>
      <c r="T10548" s="269">
        <v>-51.25</v>
      </c>
      <c r="DO10548"/>
    </row>
    <row r="10549" spans="15:119" x14ac:dyDescent="0.25">
      <c r="O10549" s="268" t="s">
        <v>20023</v>
      </c>
      <c r="P10549" s="268" t="s">
        <v>9482</v>
      </c>
      <c r="Q10549" s="269">
        <v>-14.5</v>
      </c>
      <c r="R10549" s="269">
        <v>-15</v>
      </c>
      <c r="S10549" s="269">
        <v>-52</v>
      </c>
      <c r="T10549" s="269">
        <v>-52.5</v>
      </c>
      <c r="DO10549"/>
    </row>
    <row r="10550" spans="15:119" x14ac:dyDescent="0.25">
      <c r="O10550" s="268" t="s">
        <v>20024</v>
      </c>
      <c r="P10550" s="268" t="s">
        <v>9484</v>
      </c>
      <c r="Q10550" s="269">
        <v>-14.5</v>
      </c>
      <c r="R10550" s="269">
        <v>-14.75</v>
      </c>
      <c r="S10550" s="269">
        <v>-52.25</v>
      </c>
      <c r="T10550" s="269">
        <v>-52.5</v>
      </c>
      <c r="DO10550"/>
    </row>
    <row r="10551" spans="15:119" x14ac:dyDescent="0.25">
      <c r="O10551" s="268" t="s">
        <v>20025</v>
      </c>
      <c r="P10551" s="268" t="s">
        <v>9484</v>
      </c>
      <c r="Q10551" s="269">
        <v>-14.5</v>
      </c>
      <c r="R10551" s="269">
        <v>-14.75</v>
      </c>
      <c r="S10551" s="269">
        <v>-52</v>
      </c>
      <c r="T10551" s="269">
        <v>-52.25</v>
      </c>
      <c r="DO10551"/>
    </row>
    <row r="10552" spans="15:119" x14ac:dyDescent="0.25">
      <c r="O10552" s="268" t="s">
        <v>20026</v>
      </c>
      <c r="P10552" s="268" t="s">
        <v>9484</v>
      </c>
      <c r="Q10552" s="269">
        <v>-14.75</v>
      </c>
      <c r="R10552" s="269">
        <v>-15</v>
      </c>
      <c r="S10552" s="269">
        <v>-52.25</v>
      </c>
      <c r="T10552" s="269">
        <v>-52.5</v>
      </c>
      <c r="DO10552"/>
    </row>
    <row r="10553" spans="15:119" x14ac:dyDescent="0.25">
      <c r="O10553" s="268" t="s">
        <v>20027</v>
      </c>
      <c r="P10553" s="268" t="s">
        <v>9484</v>
      </c>
      <c r="Q10553" s="269">
        <v>-14.75</v>
      </c>
      <c r="R10553" s="269">
        <v>-15</v>
      </c>
      <c r="S10553" s="269">
        <v>-52</v>
      </c>
      <c r="T10553" s="269">
        <v>-52.25</v>
      </c>
      <c r="DO10553"/>
    </row>
    <row r="10554" spans="15:119" x14ac:dyDescent="0.25">
      <c r="O10554" s="268" t="s">
        <v>20028</v>
      </c>
      <c r="P10554" s="268" t="s">
        <v>9482</v>
      </c>
      <c r="Q10554" s="269">
        <v>-14.5</v>
      </c>
      <c r="R10554" s="269">
        <v>-15</v>
      </c>
      <c r="S10554" s="269">
        <v>-51.5</v>
      </c>
      <c r="T10554" s="269">
        <v>-52</v>
      </c>
      <c r="DO10554"/>
    </row>
    <row r="10555" spans="15:119" x14ac:dyDescent="0.25">
      <c r="O10555" s="268" t="s">
        <v>20029</v>
      </c>
      <c r="P10555" s="268" t="s">
        <v>9484</v>
      </c>
      <c r="Q10555" s="269">
        <v>-14.5</v>
      </c>
      <c r="R10555" s="269">
        <v>-14.75</v>
      </c>
      <c r="S10555" s="269">
        <v>-51.75</v>
      </c>
      <c r="T10555" s="269">
        <v>-52</v>
      </c>
      <c r="DO10555"/>
    </row>
    <row r="10556" spans="15:119" x14ac:dyDescent="0.25">
      <c r="O10556" s="268" t="s">
        <v>20030</v>
      </c>
      <c r="P10556" s="268" t="s">
        <v>9484</v>
      </c>
      <c r="Q10556" s="269">
        <v>-14.5</v>
      </c>
      <c r="R10556" s="269">
        <v>-14.75</v>
      </c>
      <c r="S10556" s="269">
        <v>-51.5</v>
      </c>
      <c r="T10556" s="269">
        <v>-51.75</v>
      </c>
      <c r="DO10556"/>
    </row>
    <row r="10557" spans="15:119" x14ac:dyDescent="0.25">
      <c r="O10557" s="268" t="s">
        <v>20031</v>
      </c>
      <c r="P10557" s="268" t="s">
        <v>9484</v>
      </c>
      <c r="Q10557" s="269">
        <v>-14.75</v>
      </c>
      <c r="R10557" s="269">
        <v>-15</v>
      </c>
      <c r="S10557" s="269">
        <v>-51.75</v>
      </c>
      <c r="T10557" s="269">
        <v>-52</v>
      </c>
      <c r="DO10557"/>
    </row>
    <row r="10558" spans="15:119" x14ac:dyDescent="0.25">
      <c r="O10558" s="268" t="s">
        <v>20032</v>
      </c>
      <c r="P10558" s="268" t="s">
        <v>9484</v>
      </c>
      <c r="Q10558" s="269">
        <v>-14.75</v>
      </c>
      <c r="R10558" s="269">
        <v>-15</v>
      </c>
      <c r="S10558" s="269">
        <v>-51.5</v>
      </c>
      <c r="T10558" s="269">
        <v>-51.75</v>
      </c>
      <c r="DO10558"/>
    </row>
    <row r="10559" spans="15:119" x14ac:dyDescent="0.25">
      <c r="O10559" s="268" t="s">
        <v>20033</v>
      </c>
      <c r="P10559" s="268" t="s">
        <v>9482</v>
      </c>
      <c r="Q10559" s="269">
        <v>-14.5</v>
      </c>
      <c r="R10559" s="269">
        <v>-15</v>
      </c>
      <c r="S10559" s="269">
        <v>-51</v>
      </c>
      <c r="T10559" s="269">
        <v>-51.5</v>
      </c>
      <c r="DO10559"/>
    </row>
    <row r="10560" spans="15:119" x14ac:dyDescent="0.25">
      <c r="O10560" s="268" t="s">
        <v>20034</v>
      </c>
      <c r="P10560" s="268" t="s">
        <v>9484</v>
      </c>
      <c r="Q10560" s="269">
        <v>-14.5</v>
      </c>
      <c r="R10560" s="269">
        <v>-14.75</v>
      </c>
      <c r="S10560" s="269">
        <v>-51.25</v>
      </c>
      <c r="T10560" s="269">
        <v>-51.5</v>
      </c>
      <c r="DO10560"/>
    </row>
    <row r="10561" spans="15:119" x14ac:dyDescent="0.25">
      <c r="O10561" s="268" t="s">
        <v>20035</v>
      </c>
      <c r="P10561" s="268" t="s">
        <v>9484</v>
      </c>
      <c r="Q10561" s="269">
        <v>-14.5</v>
      </c>
      <c r="R10561" s="269">
        <v>-14.75</v>
      </c>
      <c r="S10561" s="269">
        <v>-51</v>
      </c>
      <c r="T10561" s="269">
        <v>-51.25</v>
      </c>
      <c r="DO10561"/>
    </row>
    <row r="10562" spans="15:119" x14ac:dyDescent="0.25">
      <c r="O10562" s="268" t="s">
        <v>20036</v>
      </c>
      <c r="P10562" s="268" t="s">
        <v>9484</v>
      </c>
      <c r="Q10562" s="269">
        <v>-14.75</v>
      </c>
      <c r="R10562" s="269">
        <v>-15</v>
      </c>
      <c r="S10562" s="269">
        <v>-51.25</v>
      </c>
      <c r="T10562" s="269">
        <v>-51.5</v>
      </c>
      <c r="DO10562"/>
    </row>
    <row r="10563" spans="15:119" x14ac:dyDescent="0.25">
      <c r="O10563" s="268" t="s">
        <v>20037</v>
      </c>
      <c r="P10563" s="268" t="s">
        <v>9484</v>
      </c>
      <c r="Q10563" s="269">
        <v>-14.75</v>
      </c>
      <c r="R10563" s="269">
        <v>-15</v>
      </c>
      <c r="S10563" s="269">
        <v>-51</v>
      </c>
      <c r="T10563" s="269">
        <v>-51.25</v>
      </c>
      <c r="DO10563"/>
    </row>
    <row r="10564" spans="15:119" x14ac:dyDescent="0.25">
      <c r="O10564" s="268" t="s">
        <v>20038</v>
      </c>
      <c r="P10564" s="268" t="s">
        <v>9480</v>
      </c>
      <c r="Q10564" s="269">
        <v>-15</v>
      </c>
      <c r="R10564" s="269">
        <v>-16</v>
      </c>
      <c r="S10564" s="269">
        <v>-52.5</v>
      </c>
      <c r="T10564" s="269">
        <v>-54</v>
      </c>
      <c r="DO10564"/>
    </row>
    <row r="10565" spans="15:119" x14ac:dyDescent="0.25">
      <c r="O10565" s="268" t="s">
        <v>20039</v>
      </c>
      <c r="P10565" s="268" t="s">
        <v>9482</v>
      </c>
      <c r="Q10565" s="269">
        <v>-15</v>
      </c>
      <c r="R10565" s="269">
        <v>-15.5</v>
      </c>
      <c r="S10565" s="269">
        <v>-53.5</v>
      </c>
      <c r="T10565" s="269">
        <v>-54</v>
      </c>
      <c r="DO10565"/>
    </row>
    <row r="10566" spans="15:119" x14ac:dyDescent="0.25">
      <c r="O10566" s="268" t="s">
        <v>20040</v>
      </c>
      <c r="P10566" s="268" t="s">
        <v>9484</v>
      </c>
      <c r="Q10566" s="269">
        <v>-15</v>
      </c>
      <c r="R10566" s="269">
        <v>-15.25</v>
      </c>
      <c r="S10566" s="269">
        <v>-53.75</v>
      </c>
      <c r="T10566" s="269">
        <v>-54</v>
      </c>
      <c r="DO10566"/>
    </row>
    <row r="10567" spans="15:119" x14ac:dyDescent="0.25">
      <c r="O10567" s="268" t="s">
        <v>20041</v>
      </c>
      <c r="P10567" s="268" t="s">
        <v>9484</v>
      </c>
      <c r="Q10567" s="269">
        <v>-15</v>
      </c>
      <c r="R10567" s="269">
        <v>-15.25</v>
      </c>
      <c r="S10567" s="269">
        <v>-53.5</v>
      </c>
      <c r="T10567" s="269">
        <v>-53.75</v>
      </c>
      <c r="DO10567"/>
    </row>
    <row r="10568" spans="15:119" x14ac:dyDescent="0.25">
      <c r="O10568" s="268" t="s">
        <v>20042</v>
      </c>
      <c r="P10568" s="268" t="s">
        <v>9484</v>
      </c>
      <c r="Q10568" s="269">
        <v>-15.25</v>
      </c>
      <c r="R10568" s="269">
        <v>-15.5</v>
      </c>
      <c r="S10568" s="269">
        <v>-53.75</v>
      </c>
      <c r="T10568" s="269">
        <v>-54</v>
      </c>
      <c r="DO10568"/>
    </row>
    <row r="10569" spans="15:119" x14ac:dyDescent="0.25">
      <c r="O10569" s="268" t="s">
        <v>20043</v>
      </c>
      <c r="P10569" s="268" t="s">
        <v>9484</v>
      </c>
      <c r="Q10569" s="269">
        <v>-15.25</v>
      </c>
      <c r="R10569" s="269">
        <v>-15.5</v>
      </c>
      <c r="S10569" s="269">
        <v>-53.5</v>
      </c>
      <c r="T10569" s="269">
        <v>-53.75</v>
      </c>
      <c r="DO10569"/>
    </row>
    <row r="10570" spans="15:119" x14ac:dyDescent="0.25">
      <c r="O10570" s="268" t="s">
        <v>20044</v>
      </c>
      <c r="P10570" s="268" t="s">
        <v>9482</v>
      </c>
      <c r="Q10570" s="269">
        <v>-15</v>
      </c>
      <c r="R10570" s="269">
        <v>-15.5</v>
      </c>
      <c r="S10570" s="269">
        <v>-53</v>
      </c>
      <c r="T10570" s="269">
        <v>-53.5</v>
      </c>
      <c r="DO10570"/>
    </row>
    <row r="10571" spans="15:119" x14ac:dyDescent="0.25">
      <c r="O10571" s="268" t="s">
        <v>20045</v>
      </c>
      <c r="P10571" s="268" t="s">
        <v>9484</v>
      </c>
      <c r="Q10571" s="269">
        <v>-15</v>
      </c>
      <c r="R10571" s="269">
        <v>-15.25</v>
      </c>
      <c r="S10571" s="269">
        <v>-53.25</v>
      </c>
      <c r="T10571" s="269">
        <v>-53.5</v>
      </c>
      <c r="DO10571"/>
    </row>
    <row r="10572" spans="15:119" x14ac:dyDescent="0.25">
      <c r="O10572" s="268" t="s">
        <v>20046</v>
      </c>
      <c r="P10572" s="268" t="s">
        <v>9484</v>
      </c>
      <c r="Q10572" s="269">
        <v>-15</v>
      </c>
      <c r="R10572" s="269">
        <v>-15.25</v>
      </c>
      <c r="S10572" s="269">
        <v>-53</v>
      </c>
      <c r="T10572" s="269">
        <v>-53.25</v>
      </c>
      <c r="DO10572"/>
    </row>
    <row r="10573" spans="15:119" x14ac:dyDescent="0.25">
      <c r="O10573" s="268" t="s">
        <v>20047</v>
      </c>
      <c r="P10573" s="268" t="s">
        <v>9484</v>
      </c>
      <c r="Q10573" s="269">
        <v>-15.25</v>
      </c>
      <c r="R10573" s="269">
        <v>-15.5</v>
      </c>
      <c r="S10573" s="269">
        <v>-53.25</v>
      </c>
      <c r="T10573" s="269">
        <v>-53.5</v>
      </c>
      <c r="DO10573"/>
    </row>
    <row r="10574" spans="15:119" x14ac:dyDescent="0.25">
      <c r="O10574" s="268" t="s">
        <v>20048</v>
      </c>
      <c r="P10574" s="268" t="s">
        <v>9484</v>
      </c>
      <c r="Q10574" s="269">
        <v>-15.25</v>
      </c>
      <c r="R10574" s="269">
        <v>-15.5</v>
      </c>
      <c r="S10574" s="269">
        <v>-53</v>
      </c>
      <c r="T10574" s="269">
        <v>-53.25</v>
      </c>
      <c r="DO10574"/>
    </row>
    <row r="10575" spans="15:119" x14ac:dyDescent="0.25">
      <c r="O10575" s="268" t="s">
        <v>20049</v>
      </c>
      <c r="P10575" s="268" t="s">
        <v>9482</v>
      </c>
      <c r="Q10575" s="269">
        <v>-15</v>
      </c>
      <c r="R10575" s="269">
        <v>-15.5</v>
      </c>
      <c r="S10575" s="269">
        <v>-52.5</v>
      </c>
      <c r="T10575" s="269">
        <v>-53</v>
      </c>
      <c r="DO10575"/>
    </row>
    <row r="10576" spans="15:119" x14ac:dyDescent="0.25">
      <c r="O10576" s="268" t="s">
        <v>20050</v>
      </c>
      <c r="P10576" s="268" t="s">
        <v>9484</v>
      </c>
      <c r="Q10576" s="269">
        <v>-15</v>
      </c>
      <c r="R10576" s="269">
        <v>-15.25</v>
      </c>
      <c r="S10576" s="269">
        <v>-52.75</v>
      </c>
      <c r="T10576" s="269">
        <v>-53</v>
      </c>
      <c r="DO10576"/>
    </row>
    <row r="10577" spans="15:119" x14ac:dyDescent="0.25">
      <c r="O10577" s="268" t="s">
        <v>20051</v>
      </c>
      <c r="P10577" s="268" t="s">
        <v>9484</v>
      </c>
      <c r="Q10577" s="269">
        <v>-15</v>
      </c>
      <c r="R10577" s="269">
        <v>-15.25</v>
      </c>
      <c r="S10577" s="269">
        <v>-52.5</v>
      </c>
      <c r="T10577" s="269">
        <v>-52.75</v>
      </c>
      <c r="DO10577"/>
    </row>
    <row r="10578" spans="15:119" x14ac:dyDescent="0.25">
      <c r="O10578" s="268" t="s">
        <v>20052</v>
      </c>
      <c r="P10578" s="268" t="s">
        <v>9484</v>
      </c>
      <c r="Q10578" s="269">
        <v>-15.25</v>
      </c>
      <c r="R10578" s="269">
        <v>-15.5</v>
      </c>
      <c r="S10578" s="269">
        <v>-52.75</v>
      </c>
      <c r="T10578" s="269">
        <v>-53</v>
      </c>
      <c r="DO10578"/>
    </row>
    <row r="10579" spans="15:119" x14ac:dyDescent="0.25">
      <c r="O10579" s="268" t="s">
        <v>20053</v>
      </c>
      <c r="P10579" s="268" t="s">
        <v>9484</v>
      </c>
      <c r="Q10579" s="269">
        <v>-15.25</v>
      </c>
      <c r="R10579" s="269">
        <v>-15.5</v>
      </c>
      <c r="S10579" s="269">
        <v>-52.5</v>
      </c>
      <c r="T10579" s="269">
        <v>-52.75</v>
      </c>
      <c r="DO10579"/>
    </row>
    <row r="10580" spans="15:119" x14ac:dyDescent="0.25">
      <c r="O10580" s="268" t="s">
        <v>20054</v>
      </c>
      <c r="P10580" s="268" t="s">
        <v>9482</v>
      </c>
      <c r="Q10580" s="269">
        <v>-15.5</v>
      </c>
      <c r="R10580" s="269">
        <v>-16</v>
      </c>
      <c r="S10580" s="269">
        <v>-53.5</v>
      </c>
      <c r="T10580" s="269">
        <v>-54</v>
      </c>
      <c r="DO10580"/>
    </row>
    <row r="10581" spans="15:119" x14ac:dyDescent="0.25">
      <c r="O10581" s="268" t="s">
        <v>20055</v>
      </c>
      <c r="P10581" s="268" t="s">
        <v>9484</v>
      </c>
      <c r="Q10581" s="269">
        <v>-15.5</v>
      </c>
      <c r="R10581" s="269">
        <v>-15.75</v>
      </c>
      <c r="S10581" s="269">
        <v>-53.75</v>
      </c>
      <c r="T10581" s="269">
        <v>-54</v>
      </c>
      <c r="DO10581"/>
    </row>
    <row r="10582" spans="15:119" x14ac:dyDescent="0.25">
      <c r="O10582" s="268" t="s">
        <v>20056</v>
      </c>
      <c r="P10582" s="268" t="s">
        <v>9484</v>
      </c>
      <c r="Q10582" s="269">
        <v>-15.5</v>
      </c>
      <c r="R10582" s="269">
        <v>-15.75</v>
      </c>
      <c r="S10582" s="269">
        <v>-53.5</v>
      </c>
      <c r="T10582" s="269">
        <v>-53.75</v>
      </c>
      <c r="DO10582"/>
    </row>
    <row r="10583" spans="15:119" x14ac:dyDescent="0.25">
      <c r="O10583" s="268" t="s">
        <v>20057</v>
      </c>
      <c r="P10583" s="268" t="s">
        <v>9484</v>
      </c>
      <c r="Q10583" s="269">
        <v>-15.75</v>
      </c>
      <c r="R10583" s="269">
        <v>-16</v>
      </c>
      <c r="S10583" s="269">
        <v>-53.75</v>
      </c>
      <c r="T10583" s="269">
        <v>-54</v>
      </c>
      <c r="DO10583"/>
    </row>
    <row r="10584" spans="15:119" x14ac:dyDescent="0.25">
      <c r="O10584" s="268" t="s">
        <v>20058</v>
      </c>
      <c r="P10584" s="268" t="s">
        <v>9484</v>
      </c>
      <c r="Q10584" s="269">
        <v>-15.75</v>
      </c>
      <c r="R10584" s="269">
        <v>-16</v>
      </c>
      <c r="S10584" s="269">
        <v>-53.5</v>
      </c>
      <c r="T10584" s="269">
        <v>-53.75</v>
      </c>
      <c r="DO10584"/>
    </row>
    <row r="10585" spans="15:119" x14ac:dyDescent="0.25">
      <c r="O10585" s="268" t="s">
        <v>20059</v>
      </c>
      <c r="P10585" s="268" t="s">
        <v>9482</v>
      </c>
      <c r="Q10585" s="269">
        <v>-15.5</v>
      </c>
      <c r="R10585" s="269">
        <v>-16</v>
      </c>
      <c r="S10585" s="269">
        <v>-53</v>
      </c>
      <c r="T10585" s="269">
        <v>-53.5</v>
      </c>
      <c r="DO10585"/>
    </row>
    <row r="10586" spans="15:119" x14ac:dyDescent="0.25">
      <c r="O10586" s="268" t="s">
        <v>20060</v>
      </c>
      <c r="P10586" s="268" t="s">
        <v>9484</v>
      </c>
      <c r="Q10586" s="269">
        <v>-15.5</v>
      </c>
      <c r="R10586" s="269">
        <v>-15.75</v>
      </c>
      <c r="S10586" s="269">
        <v>-53.25</v>
      </c>
      <c r="T10586" s="269">
        <v>-53.5</v>
      </c>
      <c r="DO10586"/>
    </row>
    <row r="10587" spans="15:119" x14ac:dyDescent="0.25">
      <c r="O10587" s="268" t="s">
        <v>20061</v>
      </c>
      <c r="P10587" s="268" t="s">
        <v>9484</v>
      </c>
      <c r="Q10587" s="269">
        <v>-15.5</v>
      </c>
      <c r="R10587" s="269">
        <v>-15.75</v>
      </c>
      <c r="S10587" s="269">
        <v>-53</v>
      </c>
      <c r="T10587" s="269">
        <v>-53.25</v>
      </c>
      <c r="DO10587"/>
    </row>
    <row r="10588" spans="15:119" x14ac:dyDescent="0.25">
      <c r="O10588" s="268" t="s">
        <v>20062</v>
      </c>
      <c r="P10588" s="268" t="s">
        <v>9484</v>
      </c>
      <c r="Q10588" s="269">
        <v>-15.75</v>
      </c>
      <c r="R10588" s="269">
        <v>-16</v>
      </c>
      <c r="S10588" s="269">
        <v>-53.25</v>
      </c>
      <c r="T10588" s="269">
        <v>-53.5</v>
      </c>
      <c r="DO10588"/>
    </row>
    <row r="10589" spans="15:119" x14ac:dyDescent="0.25">
      <c r="O10589" s="268" t="s">
        <v>20063</v>
      </c>
      <c r="P10589" s="268" t="s">
        <v>9484</v>
      </c>
      <c r="Q10589" s="269">
        <v>-15.75</v>
      </c>
      <c r="R10589" s="269">
        <v>-16</v>
      </c>
      <c r="S10589" s="269">
        <v>-53</v>
      </c>
      <c r="T10589" s="269">
        <v>-53.25</v>
      </c>
      <c r="DO10589"/>
    </row>
    <row r="10590" spans="15:119" x14ac:dyDescent="0.25">
      <c r="O10590" s="268" t="s">
        <v>20064</v>
      </c>
      <c r="P10590" s="268" t="s">
        <v>9482</v>
      </c>
      <c r="Q10590" s="269">
        <v>-15.5</v>
      </c>
      <c r="R10590" s="269">
        <v>-16</v>
      </c>
      <c r="S10590" s="269">
        <v>-52.5</v>
      </c>
      <c r="T10590" s="269">
        <v>-53</v>
      </c>
      <c r="DO10590"/>
    </row>
    <row r="10591" spans="15:119" x14ac:dyDescent="0.25">
      <c r="O10591" s="268" t="s">
        <v>20065</v>
      </c>
      <c r="P10591" s="268" t="s">
        <v>9484</v>
      </c>
      <c r="Q10591" s="269">
        <v>-15.5</v>
      </c>
      <c r="R10591" s="269">
        <v>-15.75</v>
      </c>
      <c r="S10591" s="269">
        <v>-52.75</v>
      </c>
      <c r="T10591" s="269">
        <v>-53</v>
      </c>
      <c r="DO10591"/>
    </row>
    <row r="10592" spans="15:119" x14ac:dyDescent="0.25">
      <c r="O10592" s="268" t="s">
        <v>20066</v>
      </c>
      <c r="P10592" s="268" t="s">
        <v>9484</v>
      </c>
      <c r="Q10592" s="269">
        <v>-15.5</v>
      </c>
      <c r="R10592" s="269">
        <v>-15.75</v>
      </c>
      <c r="S10592" s="269">
        <v>-52.5</v>
      </c>
      <c r="T10592" s="269">
        <v>-52.75</v>
      </c>
      <c r="DO10592"/>
    </row>
    <row r="10593" spans="15:119" x14ac:dyDescent="0.25">
      <c r="O10593" s="268" t="s">
        <v>20067</v>
      </c>
      <c r="P10593" s="268" t="s">
        <v>9484</v>
      </c>
      <c r="Q10593" s="269">
        <v>-15.75</v>
      </c>
      <c r="R10593" s="269">
        <v>-16</v>
      </c>
      <c r="S10593" s="269">
        <v>-52.75</v>
      </c>
      <c r="T10593" s="269">
        <v>-53</v>
      </c>
      <c r="DO10593"/>
    </row>
    <row r="10594" spans="15:119" x14ac:dyDescent="0.25">
      <c r="O10594" s="268" t="s">
        <v>20068</v>
      </c>
      <c r="P10594" s="268" t="s">
        <v>9484</v>
      </c>
      <c r="Q10594" s="269">
        <v>-15.75</v>
      </c>
      <c r="R10594" s="269">
        <v>-16</v>
      </c>
      <c r="S10594" s="269">
        <v>-52.5</v>
      </c>
      <c r="T10594" s="269">
        <v>-52.75</v>
      </c>
      <c r="DO10594"/>
    </row>
    <row r="10595" spans="15:119" x14ac:dyDescent="0.25">
      <c r="O10595" s="268" t="s">
        <v>20069</v>
      </c>
      <c r="P10595" s="268" t="s">
        <v>9480</v>
      </c>
      <c r="Q10595" s="269">
        <v>-15</v>
      </c>
      <c r="R10595" s="269">
        <v>-16</v>
      </c>
      <c r="S10595" s="269">
        <v>-51</v>
      </c>
      <c r="T10595" s="269">
        <v>-52.5</v>
      </c>
      <c r="DO10595"/>
    </row>
    <row r="10596" spans="15:119" x14ac:dyDescent="0.25">
      <c r="O10596" s="268" t="s">
        <v>20070</v>
      </c>
      <c r="P10596" s="268" t="s">
        <v>9482</v>
      </c>
      <c r="Q10596" s="269">
        <v>-15</v>
      </c>
      <c r="R10596" s="269">
        <v>-15.5</v>
      </c>
      <c r="S10596" s="269">
        <v>-52</v>
      </c>
      <c r="T10596" s="269">
        <v>-52.5</v>
      </c>
      <c r="DO10596"/>
    </row>
    <row r="10597" spans="15:119" x14ac:dyDescent="0.25">
      <c r="O10597" s="268" t="s">
        <v>20071</v>
      </c>
      <c r="P10597" s="268" t="s">
        <v>9484</v>
      </c>
      <c r="Q10597" s="269">
        <v>-15</v>
      </c>
      <c r="R10597" s="269">
        <v>-15.25</v>
      </c>
      <c r="S10597" s="269">
        <v>-52.25</v>
      </c>
      <c r="T10597" s="269">
        <v>-52.5</v>
      </c>
      <c r="DO10597"/>
    </row>
    <row r="10598" spans="15:119" x14ac:dyDescent="0.25">
      <c r="O10598" s="268" t="s">
        <v>20072</v>
      </c>
      <c r="P10598" s="268" t="s">
        <v>9484</v>
      </c>
      <c r="Q10598" s="269">
        <v>-15</v>
      </c>
      <c r="R10598" s="269">
        <v>-15.25</v>
      </c>
      <c r="S10598" s="269">
        <v>-52</v>
      </c>
      <c r="T10598" s="269">
        <v>-52.25</v>
      </c>
      <c r="DO10598"/>
    </row>
    <row r="10599" spans="15:119" x14ac:dyDescent="0.25">
      <c r="O10599" s="268" t="s">
        <v>20073</v>
      </c>
      <c r="P10599" s="268" t="s">
        <v>9484</v>
      </c>
      <c r="Q10599" s="269">
        <v>-15.25</v>
      </c>
      <c r="R10599" s="269">
        <v>-15.5</v>
      </c>
      <c r="S10599" s="269">
        <v>-52.25</v>
      </c>
      <c r="T10599" s="269">
        <v>-52.5</v>
      </c>
      <c r="DO10599"/>
    </row>
    <row r="10600" spans="15:119" x14ac:dyDescent="0.25">
      <c r="O10600" s="268" t="s">
        <v>20074</v>
      </c>
      <c r="P10600" s="268" t="s">
        <v>9484</v>
      </c>
      <c r="Q10600" s="269">
        <v>-15.25</v>
      </c>
      <c r="R10600" s="269">
        <v>-15.5</v>
      </c>
      <c r="S10600" s="269">
        <v>-52</v>
      </c>
      <c r="T10600" s="269">
        <v>-52.25</v>
      </c>
      <c r="DO10600"/>
    </row>
    <row r="10601" spans="15:119" x14ac:dyDescent="0.25">
      <c r="O10601" s="268" t="s">
        <v>20075</v>
      </c>
      <c r="P10601" s="268" t="s">
        <v>9482</v>
      </c>
      <c r="Q10601" s="269">
        <v>-15</v>
      </c>
      <c r="R10601" s="269">
        <v>-15.5</v>
      </c>
      <c r="S10601" s="269">
        <v>-51.5</v>
      </c>
      <c r="T10601" s="269">
        <v>-52</v>
      </c>
      <c r="DO10601"/>
    </row>
    <row r="10602" spans="15:119" x14ac:dyDescent="0.25">
      <c r="O10602" s="268" t="s">
        <v>20076</v>
      </c>
      <c r="P10602" s="268" t="s">
        <v>9484</v>
      </c>
      <c r="Q10602" s="269">
        <v>-15</v>
      </c>
      <c r="R10602" s="269">
        <v>-15.25</v>
      </c>
      <c r="S10602" s="269">
        <v>-51.75</v>
      </c>
      <c r="T10602" s="269">
        <v>-52</v>
      </c>
      <c r="DO10602"/>
    </row>
    <row r="10603" spans="15:119" x14ac:dyDescent="0.25">
      <c r="O10603" s="268" t="s">
        <v>20077</v>
      </c>
      <c r="P10603" s="268" t="s">
        <v>9484</v>
      </c>
      <c r="Q10603" s="269">
        <v>-15</v>
      </c>
      <c r="R10603" s="269">
        <v>-15.25</v>
      </c>
      <c r="S10603" s="269">
        <v>-51.5</v>
      </c>
      <c r="T10603" s="269">
        <v>-51.75</v>
      </c>
      <c r="DO10603"/>
    </row>
    <row r="10604" spans="15:119" x14ac:dyDescent="0.25">
      <c r="O10604" s="268" t="s">
        <v>20078</v>
      </c>
      <c r="P10604" s="268" t="s">
        <v>9484</v>
      </c>
      <c r="Q10604" s="269">
        <v>-15.25</v>
      </c>
      <c r="R10604" s="269">
        <v>-15.5</v>
      </c>
      <c r="S10604" s="269">
        <v>-51.75</v>
      </c>
      <c r="T10604" s="269">
        <v>-52</v>
      </c>
      <c r="DO10604"/>
    </row>
    <row r="10605" spans="15:119" x14ac:dyDescent="0.25">
      <c r="O10605" s="268" t="s">
        <v>20079</v>
      </c>
      <c r="P10605" s="268" t="s">
        <v>9484</v>
      </c>
      <c r="Q10605" s="269">
        <v>-15.25</v>
      </c>
      <c r="R10605" s="269">
        <v>-15.5</v>
      </c>
      <c r="S10605" s="269">
        <v>-51.5</v>
      </c>
      <c r="T10605" s="269">
        <v>-51.75</v>
      </c>
      <c r="DO10605"/>
    </row>
    <row r="10606" spans="15:119" x14ac:dyDescent="0.25">
      <c r="O10606" s="268" t="s">
        <v>20080</v>
      </c>
      <c r="P10606" s="268" t="s">
        <v>9482</v>
      </c>
      <c r="Q10606" s="269">
        <v>-15</v>
      </c>
      <c r="R10606" s="269">
        <v>-15.5</v>
      </c>
      <c r="S10606" s="269">
        <v>-51</v>
      </c>
      <c r="T10606" s="269">
        <v>-51.5</v>
      </c>
      <c r="DO10606"/>
    </row>
    <row r="10607" spans="15:119" x14ac:dyDescent="0.25">
      <c r="O10607" s="268" t="s">
        <v>20081</v>
      </c>
      <c r="P10607" s="268" t="s">
        <v>9484</v>
      </c>
      <c r="Q10607" s="269">
        <v>-15</v>
      </c>
      <c r="R10607" s="269">
        <v>-15.25</v>
      </c>
      <c r="S10607" s="269">
        <v>-51.25</v>
      </c>
      <c r="T10607" s="269">
        <v>-51.5</v>
      </c>
      <c r="DO10607"/>
    </row>
    <row r="10608" spans="15:119" x14ac:dyDescent="0.25">
      <c r="O10608" s="268" t="s">
        <v>20082</v>
      </c>
      <c r="P10608" s="268" t="s">
        <v>9484</v>
      </c>
      <c r="Q10608" s="269">
        <v>-15</v>
      </c>
      <c r="R10608" s="269">
        <v>-15.25</v>
      </c>
      <c r="S10608" s="269">
        <v>-51</v>
      </c>
      <c r="T10608" s="269">
        <v>-51.25</v>
      </c>
      <c r="DO10608"/>
    </row>
    <row r="10609" spans="15:119" x14ac:dyDescent="0.25">
      <c r="O10609" s="268" t="s">
        <v>20083</v>
      </c>
      <c r="P10609" s="268" t="s">
        <v>9484</v>
      </c>
      <c r="Q10609" s="269">
        <v>-15.25</v>
      </c>
      <c r="R10609" s="269">
        <v>-15.5</v>
      </c>
      <c r="S10609" s="269">
        <v>-51.25</v>
      </c>
      <c r="T10609" s="269">
        <v>-51.5</v>
      </c>
      <c r="DO10609"/>
    </row>
    <row r="10610" spans="15:119" x14ac:dyDescent="0.25">
      <c r="O10610" s="268" t="s">
        <v>20084</v>
      </c>
      <c r="P10610" s="268" t="s">
        <v>9484</v>
      </c>
      <c r="Q10610" s="269">
        <v>-15.25</v>
      </c>
      <c r="R10610" s="269">
        <v>-15.5</v>
      </c>
      <c r="S10610" s="269">
        <v>-51</v>
      </c>
      <c r="T10610" s="269">
        <v>-51.25</v>
      </c>
      <c r="DO10610"/>
    </row>
    <row r="10611" spans="15:119" x14ac:dyDescent="0.25">
      <c r="O10611" s="268" t="s">
        <v>20085</v>
      </c>
      <c r="P10611" s="268" t="s">
        <v>9482</v>
      </c>
      <c r="Q10611" s="269">
        <v>-15.5</v>
      </c>
      <c r="R10611" s="269">
        <v>-16</v>
      </c>
      <c r="S10611" s="269">
        <v>-52</v>
      </c>
      <c r="T10611" s="269">
        <v>-52.5</v>
      </c>
      <c r="DO10611"/>
    </row>
    <row r="10612" spans="15:119" x14ac:dyDescent="0.25">
      <c r="O10612" s="268" t="s">
        <v>20086</v>
      </c>
      <c r="P10612" s="268" t="s">
        <v>9484</v>
      </c>
      <c r="Q10612" s="269">
        <v>-15.5</v>
      </c>
      <c r="R10612" s="269">
        <v>-15.75</v>
      </c>
      <c r="S10612" s="269">
        <v>-52.25</v>
      </c>
      <c r="T10612" s="269">
        <v>-52.5</v>
      </c>
      <c r="DO10612"/>
    </row>
    <row r="10613" spans="15:119" x14ac:dyDescent="0.25">
      <c r="O10613" s="268" t="s">
        <v>20087</v>
      </c>
      <c r="P10613" s="268" t="s">
        <v>9484</v>
      </c>
      <c r="Q10613" s="269">
        <v>-15.5</v>
      </c>
      <c r="R10613" s="269">
        <v>-15.75</v>
      </c>
      <c r="S10613" s="269">
        <v>-52</v>
      </c>
      <c r="T10613" s="269">
        <v>-52.25</v>
      </c>
      <c r="DO10613"/>
    </row>
    <row r="10614" spans="15:119" x14ac:dyDescent="0.25">
      <c r="O10614" s="268" t="s">
        <v>20088</v>
      </c>
      <c r="P10614" s="268" t="s">
        <v>9484</v>
      </c>
      <c r="Q10614" s="269">
        <v>-15.75</v>
      </c>
      <c r="R10614" s="269">
        <v>-16</v>
      </c>
      <c r="S10614" s="269">
        <v>-52.25</v>
      </c>
      <c r="T10614" s="269">
        <v>-52.5</v>
      </c>
      <c r="DO10614"/>
    </row>
    <row r="10615" spans="15:119" x14ac:dyDescent="0.25">
      <c r="O10615" s="268" t="s">
        <v>20089</v>
      </c>
      <c r="P10615" s="268" t="s">
        <v>9484</v>
      </c>
      <c r="Q10615" s="269">
        <v>-15.75</v>
      </c>
      <c r="R10615" s="269">
        <v>-16</v>
      </c>
      <c r="S10615" s="269">
        <v>-52</v>
      </c>
      <c r="T10615" s="269">
        <v>-52.25</v>
      </c>
      <c r="DO10615"/>
    </row>
    <row r="10616" spans="15:119" x14ac:dyDescent="0.25">
      <c r="O10616" s="268" t="s">
        <v>20090</v>
      </c>
      <c r="P10616" s="268" t="s">
        <v>9482</v>
      </c>
      <c r="Q10616" s="269">
        <v>-15.5</v>
      </c>
      <c r="R10616" s="269">
        <v>-16</v>
      </c>
      <c r="S10616" s="269">
        <v>-51.5</v>
      </c>
      <c r="T10616" s="269">
        <v>-52</v>
      </c>
      <c r="DO10616"/>
    </row>
    <row r="10617" spans="15:119" x14ac:dyDescent="0.25">
      <c r="O10617" s="268" t="s">
        <v>20091</v>
      </c>
      <c r="P10617" s="268" t="s">
        <v>9484</v>
      </c>
      <c r="Q10617" s="269">
        <v>-15.5</v>
      </c>
      <c r="R10617" s="269">
        <v>-15.75</v>
      </c>
      <c r="S10617" s="269">
        <v>-51.75</v>
      </c>
      <c r="T10617" s="269">
        <v>-52</v>
      </c>
      <c r="DO10617"/>
    </row>
    <row r="10618" spans="15:119" x14ac:dyDescent="0.25">
      <c r="O10618" s="268" t="s">
        <v>20092</v>
      </c>
      <c r="P10618" s="268" t="s">
        <v>9484</v>
      </c>
      <c r="Q10618" s="269">
        <v>-15.5</v>
      </c>
      <c r="R10618" s="269">
        <v>-15.75</v>
      </c>
      <c r="S10618" s="269">
        <v>-51.5</v>
      </c>
      <c r="T10618" s="269">
        <v>-51.75</v>
      </c>
      <c r="DO10618"/>
    </row>
    <row r="10619" spans="15:119" x14ac:dyDescent="0.25">
      <c r="O10619" s="268" t="s">
        <v>20093</v>
      </c>
      <c r="P10619" s="268" t="s">
        <v>9484</v>
      </c>
      <c r="Q10619" s="269">
        <v>-15.75</v>
      </c>
      <c r="R10619" s="269">
        <v>-16</v>
      </c>
      <c r="S10619" s="269">
        <v>-51.75</v>
      </c>
      <c r="T10619" s="269">
        <v>-52</v>
      </c>
      <c r="DO10619"/>
    </row>
    <row r="10620" spans="15:119" x14ac:dyDescent="0.25">
      <c r="O10620" s="268" t="s">
        <v>20094</v>
      </c>
      <c r="P10620" s="268" t="s">
        <v>9484</v>
      </c>
      <c r="Q10620" s="269">
        <v>-15.75</v>
      </c>
      <c r="R10620" s="269">
        <v>-16</v>
      </c>
      <c r="S10620" s="269">
        <v>-51.5</v>
      </c>
      <c r="T10620" s="269">
        <v>-51.75</v>
      </c>
      <c r="DO10620"/>
    </row>
    <row r="10621" spans="15:119" x14ac:dyDescent="0.25">
      <c r="O10621" s="268" t="s">
        <v>20095</v>
      </c>
      <c r="P10621" s="268" t="s">
        <v>9482</v>
      </c>
      <c r="Q10621" s="269">
        <v>-15.5</v>
      </c>
      <c r="R10621" s="269">
        <v>-16</v>
      </c>
      <c r="S10621" s="269">
        <v>-51</v>
      </c>
      <c r="T10621" s="269">
        <v>-51.5</v>
      </c>
      <c r="DO10621"/>
    </row>
    <row r="10622" spans="15:119" x14ac:dyDescent="0.25">
      <c r="O10622" s="268" t="s">
        <v>20096</v>
      </c>
      <c r="P10622" s="268" t="s">
        <v>9484</v>
      </c>
      <c r="Q10622" s="269">
        <v>-15.5</v>
      </c>
      <c r="R10622" s="269">
        <v>-15.75</v>
      </c>
      <c r="S10622" s="269">
        <v>-51.25</v>
      </c>
      <c r="T10622" s="269">
        <v>-51.5</v>
      </c>
      <c r="DO10622"/>
    </row>
    <row r="10623" spans="15:119" x14ac:dyDescent="0.25">
      <c r="O10623" s="268" t="s">
        <v>20097</v>
      </c>
      <c r="P10623" s="268" t="s">
        <v>9484</v>
      </c>
      <c r="Q10623" s="269">
        <v>-15.5</v>
      </c>
      <c r="R10623" s="269">
        <v>-15.75</v>
      </c>
      <c r="S10623" s="269">
        <v>-51</v>
      </c>
      <c r="T10623" s="269">
        <v>-51.25</v>
      </c>
      <c r="DO10623"/>
    </row>
    <row r="10624" spans="15:119" x14ac:dyDescent="0.25">
      <c r="O10624" s="268" t="s">
        <v>20098</v>
      </c>
      <c r="P10624" s="268" t="s">
        <v>9484</v>
      </c>
      <c r="Q10624" s="269">
        <v>-15.75</v>
      </c>
      <c r="R10624" s="269">
        <v>-16</v>
      </c>
      <c r="S10624" s="269">
        <v>-51.25</v>
      </c>
      <c r="T10624" s="269">
        <v>-51.5</v>
      </c>
      <c r="DO10624"/>
    </row>
    <row r="10625" spans="15:119" x14ac:dyDescent="0.25">
      <c r="O10625" s="268" t="s">
        <v>20099</v>
      </c>
      <c r="P10625" s="268" t="s">
        <v>9484</v>
      </c>
      <c r="Q10625" s="269">
        <v>-15.75</v>
      </c>
      <c r="R10625" s="269">
        <v>-16</v>
      </c>
      <c r="S10625" s="269">
        <v>-51</v>
      </c>
      <c r="T10625" s="269">
        <v>-51.25</v>
      </c>
      <c r="DO10625"/>
    </row>
    <row r="10626" spans="15:119" x14ac:dyDescent="0.25">
      <c r="O10626" s="268" t="s">
        <v>20100</v>
      </c>
      <c r="P10626" s="268" t="s">
        <v>9478</v>
      </c>
      <c r="Q10626" s="269">
        <v>-14</v>
      </c>
      <c r="R10626" s="269">
        <v>-16</v>
      </c>
      <c r="S10626" s="269">
        <v>-48</v>
      </c>
      <c r="T10626" s="269">
        <v>-51</v>
      </c>
      <c r="DO10626"/>
    </row>
    <row r="10627" spans="15:119" x14ac:dyDescent="0.25">
      <c r="O10627" s="268" t="s">
        <v>20101</v>
      </c>
      <c r="P10627" s="268" t="s">
        <v>9480</v>
      </c>
      <c r="Q10627" s="269">
        <v>-14</v>
      </c>
      <c r="R10627" s="269">
        <v>-15</v>
      </c>
      <c r="S10627" s="269">
        <v>-49.5</v>
      </c>
      <c r="T10627" s="269">
        <v>-51</v>
      </c>
      <c r="DO10627"/>
    </row>
    <row r="10628" spans="15:119" x14ac:dyDescent="0.25">
      <c r="O10628" s="268" t="s">
        <v>20102</v>
      </c>
      <c r="P10628" s="268" t="s">
        <v>9482</v>
      </c>
      <c r="Q10628" s="269">
        <v>-14</v>
      </c>
      <c r="R10628" s="269">
        <v>-14.5</v>
      </c>
      <c r="S10628" s="269">
        <v>-50.5</v>
      </c>
      <c r="T10628" s="269">
        <v>-51</v>
      </c>
      <c r="DO10628"/>
    </row>
    <row r="10629" spans="15:119" x14ac:dyDescent="0.25">
      <c r="O10629" s="268" t="s">
        <v>20103</v>
      </c>
      <c r="P10629" s="268" t="s">
        <v>9484</v>
      </c>
      <c r="Q10629" s="269">
        <v>-14</v>
      </c>
      <c r="R10629" s="269">
        <v>-14.25</v>
      </c>
      <c r="S10629" s="269">
        <v>-50.75</v>
      </c>
      <c r="T10629" s="269">
        <v>-51</v>
      </c>
      <c r="DO10629"/>
    </row>
    <row r="10630" spans="15:119" x14ac:dyDescent="0.25">
      <c r="O10630" s="268" t="s">
        <v>20104</v>
      </c>
      <c r="P10630" s="268" t="s">
        <v>9484</v>
      </c>
      <c r="Q10630" s="269">
        <v>-14</v>
      </c>
      <c r="R10630" s="269">
        <v>-14.25</v>
      </c>
      <c r="S10630" s="269">
        <v>-50.5</v>
      </c>
      <c r="T10630" s="269">
        <v>-50.75</v>
      </c>
      <c r="DO10630"/>
    </row>
    <row r="10631" spans="15:119" x14ac:dyDescent="0.25">
      <c r="O10631" s="268" t="s">
        <v>20105</v>
      </c>
      <c r="P10631" s="268" t="s">
        <v>9484</v>
      </c>
      <c r="Q10631" s="269">
        <v>-14.25</v>
      </c>
      <c r="R10631" s="269">
        <v>-14.5</v>
      </c>
      <c r="S10631" s="269">
        <v>-50.75</v>
      </c>
      <c r="T10631" s="269">
        <v>-51</v>
      </c>
      <c r="DO10631"/>
    </row>
    <row r="10632" spans="15:119" x14ac:dyDescent="0.25">
      <c r="O10632" s="268" t="s">
        <v>20106</v>
      </c>
      <c r="P10632" s="268" t="s">
        <v>9484</v>
      </c>
      <c r="Q10632" s="269">
        <v>-14.25</v>
      </c>
      <c r="R10632" s="269">
        <v>-14.5</v>
      </c>
      <c r="S10632" s="269">
        <v>-50.5</v>
      </c>
      <c r="T10632" s="269">
        <v>-50.75</v>
      </c>
      <c r="DO10632"/>
    </row>
    <row r="10633" spans="15:119" x14ac:dyDescent="0.25">
      <c r="O10633" s="268" t="s">
        <v>20107</v>
      </c>
      <c r="P10633" s="268" t="s">
        <v>9482</v>
      </c>
      <c r="Q10633" s="269">
        <v>-14</v>
      </c>
      <c r="R10633" s="269">
        <v>-14.5</v>
      </c>
      <c r="S10633" s="269">
        <v>-50</v>
      </c>
      <c r="T10633" s="269">
        <v>-50.5</v>
      </c>
      <c r="DO10633"/>
    </row>
    <row r="10634" spans="15:119" x14ac:dyDescent="0.25">
      <c r="O10634" s="268" t="s">
        <v>20108</v>
      </c>
      <c r="P10634" s="268" t="s">
        <v>9484</v>
      </c>
      <c r="Q10634" s="269">
        <v>-14</v>
      </c>
      <c r="R10634" s="269">
        <v>-14.25</v>
      </c>
      <c r="S10634" s="269">
        <v>-50.25</v>
      </c>
      <c r="T10634" s="269">
        <v>-50.5</v>
      </c>
      <c r="DO10634"/>
    </row>
    <row r="10635" spans="15:119" x14ac:dyDescent="0.25">
      <c r="O10635" s="268" t="s">
        <v>20109</v>
      </c>
      <c r="P10635" s="268" t="s">
        <v>9484</v>
      </c>
      <c r="Q10635" s="269">
        <v>-14</v>
      </c>
      <c r="R10635" s="269">
        <v>-14.25</v>
      </c>
      <c r="S10635" s="269">
        <v>-50</v>
      </c>
      <c r="T10635" s="269">
        <v>-50.25</v>
      </c>
      <c r="DO10635"/>
    </row>
    <row r="10636" spans="15:119" x14ac:dyDescent="0.25">
      <c r="O10636" s="268" t="s">
        <v>20110</v>
      </c>
      <c r="P10636" s="268" t="s">
        <v>9484</v>
      </c>
      <c r="Q10636" s="269">
        <v>-14.25</v>
      </c>
      <c r="R10636" s="269">
        <v>-14.5</v>
      </c>
      <c r="S10636" s="269">
        <v>-50.25</v>
      </c>
      <c r="T10636" s="269">
        <v>-50.5</v>
      </c>
      <c r="DO10636"/>
    </row>
    <row r="10637" spans="15:119" x14ac:dyDescent="0.25">
      <c r="O10637" s="268" t="s">
        <v>20111</v>
      </c>
      <c r="P10637" s="268" t="s">
        <v>9484</v>
      </c>
      <c r="Q10637" s="269">
        <v>-14.25</v>
      </c>
      <c r="R10637" s="269">
        <v>-14.5</v>
      </c>
      <c r="S10637" s="269">
        <v>-50</v>
      </c>
      <c r="T10637" s="269">
        <v>-50.25</v>
      </c>
      <c r="DO10637"/>
    </row>
    <row r="10638" spans="15:119" x14ac:dyDescent="0.25">
      <c r="O10638" s="268" t="s">
        <v>20112</v>
      </c>
      <c r="P10638" s="268" t="s">
        <v>9482</v>
      </c>
      <c r="Q10638" s="269">
        <v>-14</v>
      </c>
      <c r="R10638" s="269">
        <v>-14.5</v>
      </c>
      <c r="S10638" s="269">
        <v>-49.5</v>
      </c>
      <c r="T10638" s="269">
        <v>-50</v>
      </c>
      <c r="DO10638"/>
    </row>
    <row r="10639" spans="15:119" x14ac:dyDescent="0.25">
      <c r="O10639" s="268" t="s">
        <v>20113</v>
      </c>
      <c r="P10639" s="268" t="s">
        <v>9484</v>
      </c>
      <c r="Q10639" s="269">
        <v>-14</v>
      </c>
      <c r="R10639" s="269">
        <v>-14.25</v>
      </c>
      <c r="S10639" s="269">
        <v>-49.75</v>
      </c>
      <c r="T10639" s="269">
        <v>-50</v>
      </c>
      <c r="DO10639"/>
    </row>
    <row r="10640" spans="15:119" x14ac:dyDescent="0.25">
      <c r="O10640" s="268" t="s">
        <v>20114</v>
      </c>
      <c r="P10640" s="268" t="s">
        <v>9484</v>
      </c>
      <c r="Q10640" s="269">
        <v>-14</v>
      </c>
      <c r="R10640" s="269">
        <v>-14.25</v>
      </c>
      <c r="S10640" s="269">
        <v>-49.5</v>
      </c>
      <c r="T10640" s="269">
        <v>-49.75</v>
      </c>
      <c r="DO10640"/>
    </row>
    <row r="10641" spans="15:119" x14ac:dyDescent="0.25">
      <c r="O10641" s="268" t="s">
        <v>20115</v>
      </c>
      <c r="P10641" s="268" t="s">
        <v>9484</v>
      </c>
      <c r="Q10641" s="269">
        <v>-14.25</v>
      </c>
      <c r="R10641" s="269">
        <v>-14.5</v>
      </c>
      <c r="S10641" s="269">
        <v>-49.75</v>
      </c>
      <c r="T10641" s="269">
        <v>-50</v>
      </c>
      <c r="DO10641"/>
    </row>
    <row r="10642" spans="15:119" x14ac:dyDescent="0.25">
      <c r="O10642" s="268" t="s">
        <v>20116</v>
      </c>
      <c r="P10642" s="268" t="s">
        <v>9484</v>
      </c>
      <c r="Q10642" s="269">
        <v>-14.25</v>
      </c>
      <c r="R10642" s="269">
        <v>-14.5</v>
      </c>
      <c r="S10642" s="269">
        <v>-49.5</v>
      </c>
      <c r="T10642" s="269">
        <v>-49.75</v>
      </c>
      <c r="DO10642"/>
    </row>
    <row r="10643" spans="15:119" x14ac:dyDescent="0.25">
      <c r="O10643" s="268" t="s">
        <v>20117</v>
      </c>
      <c r="P10643" s="268" t="s">
        <v>9482</v>
      </c>
      <c r="Q10643" s="269">
        <v>-14.5</v>
      </c>
      <c r="R10643" s="269">
        <v>-15</v>
      </c>
      <c r="S10643" s="269">
        <v>-50.5</v>
      </c>
      <c r="T10643" s="269">
        <v>-51</v>
      </c>
      <c r="DO10643"/>
    </row>
    <row r="10644" spans="15:119" x14ac:dyDescent="0.25">
      <c r="O10644" s="268" t="s">
        <v>20118</v>
      </c>
      <c r="P10644" s="268" t="s">
        <v>9484</v>
      </c>
      <c r="Q10644" s="269">
        <v>-14.5</v>
      </c>
      <c r="R10644" s="269">
        <v>-14.75</v>
      </c>
      <c r="S10644" s="269">
        <v>-50.75</v>
      </c>
      <c r="T10644" s="269">
        <v>-51</v>
      </c>
      <c r="DO10644"/>
    </row>
    <row r="10645" spans="15:119" x14ac:dyDescent="0.25">
      <c r="O10645" s="268" t="s">
        <v>20119</v>
      </c>
      <c r="P10645" s="268" t="s">
        <v>9484</v>
      </c>
      <c r="Q10645" s="269">
        <v>-14.5</v>
      </c>
      <c r="R10645" s="269">
        <v>-14.75</v>
      </c>
      <c r="S10645" s="269">
        <v>-50.5</v>
      </c>
      <c r="T10645" s="269">
        <v>-50.75</v>
      </c>
      <c r="DO10645"/>
    </row>
    <row r="10646" spans="15:119" x14ac:dyDescent="0.25">
      <c r="O10646" s="268" t="s">
        <v>20120</v>
      </c>
      <c r="P10646" s="268" t="s">
        <v>9484</v>
      </c>
      <c r="Q10646" s="269">
        <v>-14.75</v>
      </c>
      <c r="R10646" s="269">
        <v>-15</v>
      </c>
      <c r="S10646" s="269">
        <v>-50.75</v>
      </c>
      <c r="T10646" s="269">
        <v>-51</v>
      </c>
      <c r="DO10646"/>
    </row>
    <row r="10647" spans="15:119" x14ac:dyDescent="0.25">
      <c r="O10647" s="268" t="s">
        <v>20121</v>
      </c>
      <c r="P10647" s="268" t="s">
        <v>9484</v>
      </c>
      <c r="Q10647" s="269">
        <v>-14.75</v>
      </c>
      <c r="R10647" s="269">
        <v>-15</v>
      </c>
      <c r="S10647" s="269">
        <v>-50.5</v>
      </c>
      <c r="T10647" s="269">
        <v>-50.75</v>
      </c>
      <c r="DO10647"/>
    </row>
    <row r="10648" spans="15:119" x14ac:dyDescent="0.25">
      <c r="O10648" s="268" t="s">
        <v>20122</v>
      </c>
      <c r="P10648" s="268" t="s">
        <v>9482</v>
      </c>
      <c r="Q10648" s="269">
        <v>-14.5</v>
      </c>
      <c r="R10648" s="269">
        <v>-15</v>
      </c>
      <c r="S10648" s="269">
        <v>-50</v>
      </c>
      <c r="T10648" s="269">
        <v>-50.5</v>
      </c>
      <c r="DO10648"/>
    </row>
    <row r="10649" spans="15:119" x14ac:dyDescent="0.25">
      <c r="O10649" s="268" t="s">
        <v>20123</v>
      </c>
      <c r="P10649" s="268" t="s">
        <v>9484</v>
      </c>
      <c r="Q10649" s="269">
        <v>-14.5</v>
      </c>
      <c r="R10649" s="269">
        <v>-14.75</v>
      </c>
      <c r="S10649" s="269">
        <v>-50.25</v>
      </c>
      <c r="T10649" s="269">
        <v>-50.5</v>
      </c>
      <c r="DO10649"/>
    </row>
    <row r="10650" spans="15:119" x14ac:dyDescent="0.25">
      <c r="O10650" s="268" t="s">
        <v>20124</v>
      </c>
      <c r="P10650" s="268" t="s">
        <v>9484</v>
      </c>
      <c r="Q10650" s="269">
        <v>-14.5</v>
      </c>
      <c r="R10650" s="269">
        <v>-14.75</v>
      </c>
      <c r="S10650" s="269">
        <v>-50</v>
      </c>
      <c r="T10650" s="269">
        <v>-50.25</v>
      </c>
      <c r="DO10650"/>
    </row>
    <row r="10651" spans="15:119" x14ac:dyDescent="0.25">
      <c r="O10651" s="268" t="s">
        <v>20125</v>
      </c>
      <c r="P10651" s="268" t="s">
        <v>9484</v>
      </c>
      <c r="Q10651" s="269">
        <v>-14.75</v>
      </c>
      <c r="R10651" s="269">
        <v>-15</v>
      </c>
      <c r="S10651" s="269">
        <v>-50.25</v>
      </c>
      <c r="T10651" s="269">
        <v>-50.5</v>
      </c>
      <c r="DO10651"/>
    </row>
    <row r="10652" spans="15:119" x14ac:dyDescent="0.25">
      <c r="O10652" s="268" t="s">
        <v>20126</v>
      </c>
      <c r="P10652" s="268" t="s">
        <v>9484</v>
      </c>
      <c r="Q10652" s="269">
        <v>-14.75</v>
      </c>
      <c r="R10652" s="269">
        <v>-15</v>
      </c>
      <c r="S10652" s="269">
        <v>-50</v>
      </c>
      <c r="T10652" s="269">
        <v>-50.25</v>
      </c>
      <c r="DO10652"/>
    </row>
    <row r="10653" spans="15:119" x14ac:dyDescent="0.25">
      <c r="O10653" s="268" t="s">
        <v>20127</v>
      </c>
      <c r="P10653" s="268" t="s">
        <v>9482</v>
      </c>
      <c r="Q10653" s="269">
        <v>-14.5</v>
      </c>
      <c r="R10653" s="269">
        <v>-15</v>
      </c>
      <c r="S10653" s="269">
        <v>-49.5</v>
      </c>
      <c r="T10653" s="269">
        <v>-50</v>
      </c>
      <c r="DO10653"/>
    </row>
    <row r="10654" spans="15:119" x14ac:dyDescent="0.25">
      <c r="O10654" s="268" t="s">
        <v>20128</v>
      </c>
      <c r="P10654" s="268" t="s">
        <v>9484</v>
      </c>
      <c r="Q10654" s="269">
        <v>-14.5</v>
      </c>
      <c r="R10654" s="269">
        <v>-14.75</v>
      </c>
      <c r="S10654" s="269">
        <v>-49.75</v>
      </c>
      <c r="T10654" s="269">
        <v>-50</v>
      </c>
      <c r="DO10654"/>
    </row>
    <row r="10655" spans="15:119" x14ac:dyDescent="0.25">
      <c r="O10655" s="268" t="s">
        <v>20129</v>
      </c>
      <c r="P10655" s="268" t="s">
        <v>9484</v>
      </c>
      <c r="Q10655" s="269">
        <v>-14.5</v>
      </c>
      <c r="R10655" s="269">
        <v>-14.75</v>
      </c>
      <c r="S10655" s="269">
        <v>-49.5</v>
      </c>
      <c r="T10655" s="269">
        <v>-49.75</v>
      </c>
      <c r="DO10655"/>
    </row>
    <row r="10656" spans="15:119" x14ac:dyDescent="0.25">
      <c r="O10656" s="268" t="s">
        <v>20130</v>
      </c>
      <c r="P10656" s="268" t="s">
        <v>9484</v>
      </c>
      <c r="Q10656" s="269">
        <v>-14.75</v>
      </c>
      <c r="R10656" s="269">
        <v>-15</v>
      </c>
      <c r="S10656" s="269">
        <v>-49.75</v>
      </c>
      <c r="T10656" s="269">
        <v>-50</v>
      </c>
      <c r="DO10656"/>
    </row>
    <row r="10657" spans="15:119" x14ac:dyDescent="0.25">
      <c r="O10657" s="268" t="s">
        <v>20131</v>
      </c>
      <c r="P10657" s="268" t="s">
        <v>9484</v>
      </c>
      <c r="Q10657" s="269">
        <v>-14.75</v>
      </c>
      <c r="R10657" s="269">
        <v>-15</v>
      </c>
      <c r="S10657" s="269">
        <v>-49.5</v>
      </c>
      <c r="T10657" s="269">
        <v>-49.75</v>
      </c>
      <c r="DO10657"/>
    </row>
    <row r="10658" spans="15:119" x14ac:dyDescent="0.25">
      <c r="O10658" s="268" t="s">
        <v>20132</v>
      </c>
      <c r="P10658" s="268" t="s">
        <v>9480</v>
      </c>
      <c r="Q10658" s="269">
        <v>-14</v>
      </c>
      <c r="R10658" s="269">
        <v>-15</v>
      </c>
      <c r="S10658" s="269">
        <v>-48</v>
      </c>
      <c r="T10658" s="269">
        <v>-49.5</v>
      </c>
      <c r="DO10658"/>
    </row>
    <row r="10659" spans="15:119" x14ac:dyDescent="0.25">
      <c r="O10659" s="268" t="s">
        <v>20133</v>
      </c>
      <c r="P10659" s="268" t="s">
        <v>9482</v>
      </c>
      <c r="Q10659" s="269">
        <v>-14</v>
      </c>
      <c r="R10659" s="269">
        <v>-14.5</v>
      </c>
      <c r="S10659" s="269">
        <v>-49</v>
      </c>
      <c r="T10659" s="269">
        <v>-49.5</v>
      </c>
      <c r="DO10659"/>
    </row>
    <row r="10660" spans="15:119" x14ac:dyDescent="0.25">
      <c r="O10660" s="268" t="s">
        <v>20134</v>
      </c>
      <c r="P10660" s="268" t="s">
        <v>9484</v>
      </c>
      <c r="Q10660" s="269">
        <v>-14</v>
      </c>
      <c r="R10660" s="269">
        <v>-14.25</v>
      </c>
      <c r="S10660" s="269">
        <v>-49.25</v>
      </c>
      <c r="T10660" s="269">
        <v>-49.5</v>
      </c>
      <c r="DO10660"/>
    </row>
    <row r="10661" spans="15:119" x14ac:dyDescent="0.25">
      <c r="O10661" s="268" t="s">
        <v>20135</v>
      </c>
      <c r="P10661" s="268" t="s">
        <v>9484</v>
      </c>
      <c r="Q10661" s="269">
        <v>-14</v>
      </c>
      <c r="R10661" s="269">
        <v>-14.25</v>
      </c>
      <c r="S10661" s="269">
        <v>-49</v>
      </c>
      <c r="T10661" s="269">
        <v>-49.25</v>
      </c>
      <c r="DO10661"/>
    </row>
    <row r="10662" spans="15:119" x14ac:dyDescent="0.25">
      <c r="O10662" s="268" t="s">
        <v>20136</v>
      </c>
      <c r="P10662" s="268" t="s">
        <v>9484</v>
      </c>
      <c r="Q10662" s="269">
        <v>-14.25</v>
      </c>
      <c r="R10662" s="269">
        <v>-14.5</v>
      </c>
      <c r="S10662" s="269">
        <v>-49.25</v>
      </c>
      <c r="T10662" s="269">
        <v>-49.5</v>
      </c>
      <c r="DO10662"/>
    </row>
    <row r="10663" spans="15:119" x14ac:dyDescent="0.25">
      <c r="O10663" s="268" t="s">
        <v>20137</v>
      </c>
      <c r="P10663" s="268" t="s">
        <v>9484</v>
      </c>
      <c r="Q10663" s="269">
        <v>-14.25</v>
      </c>
      <c r="R10663" s="269">
        <v>-14.5</v>
      </c>
      <c r="S10663" s="269">
        <v>-49</v>
      </c>
      <c r="T10663" s="269">
        <v>-49.25</v>
      </c>
      <c r="DO10663"/>
    </row>
    <row r="10664" spans="15:119" x14ac:dyDescent="0.25">
      <c r="O10664" s="268" t="s">
        <v>20138</v>
      </c>
      <c r="P10664" s="268" t="s">
        <v>9482</v>
      </c>
      <c r="Q10664" s="269">
        <v>-14</v>
      </c>
      <c r="R10664" s="269">
        <v>-14.5</v>
      </c>
      <c r="S10664" s="269">
        <v>-48.5</v>
      </c>
      <c r="T10664" s="269">
        <v>-49</v>
      </c>
      <c r="DO10664"/>
    </row>
    <row r="10665" spans="15:119" x14ac:dyDescent="0.25">
      <c r="O10665" s="268" t="s">
        <v>20139</v>
      </c>
      <c r="P10665" s="268" t="s">
        <v>9484</v>
      </c>
      <c r="Q10665" s="269">
        <v>-14</v>
      </c>
      <c r="R10665" s="269">
        <v>-14.25</v>
      </c>
      <c r="S10665" s="269">
        <v>-48.75</v>
      </c>
      <c r="T10665" s="269">
        <v>-49</v>
      </c>
      <c r="DO10665"/>
    </row>
    <row r="10666" spans="15:119" x14ac:dyDescent="0.25">
      <c r="O10666" s="268" t="s">
        <v>20140</v>
      </c>
      <c r="P10666" s="268" t="s">
        <v>9484</v>
      </c>
      <c r="Q10666" s="269">
        <v>-14</v>
      </c>
      <c r="R10666" s="269">
        <v>-14.25</v>
      </c>
      <c r="S10666" s="269">
        <v>-48.5</v>
      </c>
      <c r="T10666" s="269">
        <v>-48.75</v>
      </c>
      <c r="DO10666"/>
    </row>
    <row r="10667" spans="15:119" x14ac:dyDescent="0.25">
      <c r="O10667" s="268" t="s">
        <v>20141</v>
      </c>
      <c r="P10667" s="268" t="s">
        <v>9484</v>
      </c>
      <c r="Q10667" s="269">
        <v>-14.25</v>
      </c>
      <c r="R10667" s="269">
        <v>-14.5</v>
      </c>
      <c r="S10667" s="269">
        <v>-48.75</v>
      </c>
      <c r="T10667" s="269">
        <v>-49</v>
      </c>
      <c r="DO10667"/>
    </row>
    <row r="10668" spans="15:119" x14ac:dyDescent="0.25">
      <c r="O10668" s="268" t="s">
        <v>20142</v>
      </c>
      <c r="P10668" s="268" t="s">
        <v>9484</v>
      </c>
      <c r="Q10668" s="269">
        <v>-14.25</v>
      </c>
      <c r="R10668" s="269">
        <v>-14.5</v>
      </c>
      <c r="S10668" s="269">
        <v>-48.5</v>
      </c>
      <c r="T10668" s="269">
        <v>-48.75</v>
      </c>
      <c r="DO10668"/>
    </row>
    <row r="10669" spans="15:119" x14ac:dyDescent="0.25">
      <c r="O10669" s="268" t="s">
        <v>20143</v>
      </c>
      <c r="P10669" s="268" t="s">
        <v>9482</v>
      </c>
      <c r="Q10669" s="269">
        <v>-14</v>
      </c>
      <c r="R10669" s="269">
        <v>-14.5</v>
      </c>
      <c r="S10669" s="269">
        <v>-48</v>
      </c>
      <c r="T10669" s="269">
        <v>-48.5</v>
      </c>
      <c r="DO10669"/>
    </row>
    <row r="10670" spans="15:119" x14ac:dyDescent="0.25">
      <c r="O10670" s="268" t="s">
        <v>20144</v>
      </c>
      <c r="P10670" s="268" t="s">
        <v>9484</v>
      </c>
      <c r="Q10670" s="269">
        <v>-14</v>
      </c>
      <c r="R10670" s="269">
        <v>-14.25</v>
      </c>
      <c r="S10670" s="269">
        <v>-48.25</v>
      </c>
      <c r="T10670" s="269">
        <v>-48.5</v>
      </c>
      <c r="DO10670"/>
    </row>
    <row r="10671" spans="15:119" x14ac:dyDescent="0.25">
      <c r="O10671" s="268" t="s">
        <v>20145</v>
      </c>
      <c r="P10671" s="268" t="s">
        <v>9484</v>
      </c>
      <c r="Q10671" s="269">
        <v>-14</v>
      </c>
      <c r="R10671" s="269">
        <v>-14.25</v>
      </c>
      <c r="S10671" s="269">
        <v>-48</v>
      </c>
      <c r="T10671" s="269">
        <v>-48.25</v>
      </c>
      <c r="DO10671"/>
    </row>
    <row r="10672" spans="15:119" x14ac:dyDescent="0.25">
      <c r="O10672" s="268" t="s">
        <v>20146</v>
      </c>
      <c r="P10672" s="268" t="s">
        <v>9484</v>
      </c>
      <c r="Q10672" s="269">
        <v>-14.25</v>
      </c>
      <c r="R10672" s="269">
        <v>-14.5</v>
      </c>
      <c r="S10672" s="269">
        <v>-48.25</v>
      </c>
      <c r="T10672" s="269">
        <v>-48.5</v>
      </c>
      <c r="DO10672"/>
    </row>
    <row r="10673" spans="15:119" x14ac:dyDescent="0.25">
      <c r="O10673" s="268" t="s">
        <v>20147</v>
      </c>
      <c r="P10673" s="268" t="s">
        <v>9484</v>
      </c>
      <c r="Q10673" s="269">
        <v>-14.25</v>
      </c>
      <c r="R10673" s="269">
        <v>-14.5</v>
      </c>
      <c r="S10673" s="269">
        <v>-48</v>
      </c>
      <c r="T10673" s="269">
        <v>-48.25</v>
      </c>
      <c r="DO10673"/>
    </row>
    <row r="10674" spans="15:119" x14ac:dyDescent="0.25">
      <c r="O10674" s="268" t="s">
        <v>20148</v>
      </c>
      <c r="P10674" s="268" t="s">
        <v>9482</v>
      </c>
      <c r="Q10674" s="269">
        <v>-14.5</v>
      </c>
      <c r="R10674" s="269">
        <v>-15</v>
      </c>
      <c r="S10674" s="269">
        <v>-49</v>
      </c>
      <c r="T10674" s="269">
        <v>-49.5</v>
      </c>
      <c r="DO10674"/>
    </row>
    <row r="10675" spans="15:119" x14ac:dyDescent="0.25">
      <c r="O10675" s="268" t="s">
        <v>20149</v>
      </c>
      <c r="P10675" s="268" t="s">
        <v>9484</v>
      </c>
      <c r="Q10675" s="269">
        <v>-14.5</v>
      </c>
      <c r="R10675" s="269">
        <v>-14.75</v>
      </c>
      <c r="S10675" s="269">
        <v>-49.25</v>
      </c>
      <c r="T10675" s="269">
        <v>-49.5</v>
      </c>
      <c r="DO10675"/>
    </row>
    <row r="10676" spans="15:119" x14ac:dyDescent="0.25">
      <c r="O10676" s="268" t="s">
        <v>20150</v>
      </c>
      <c r="P10676" s="268" t="s">
        <v>9484</v>
      </c>
      <c r="Q10676" s="269">
        <v>-14.5</v>
      </c>
      <c r="R10676" s="269">
        <v>-14.75</v>
      </c>
      <c r="S10676" s="269">
        <v>-49</v>
      </c>
      <c r="T10676" s="269">
        <v>-49.25</v>
      </c>
      <c r="DO10676"/>
    </row>
    <row r="10677" spans="15:119" x14ac:dyDescent="0.25">
      <c r="O10677" s="268" t="s">
        <v>20151</v>
      </c>
      <c r="P10677" s="268" t="s">
        <v>9484</v>
      </c>
      <c r="Q10677" s="269">
        <v>-14.75</v>
      </c>
      <c r="R10677" s="269">
        <v>-15</v>
      </c>
      <c r="S10677" s="269">
        <v>-49.25</v>
      </c>
      <c r="T10677" s="269">
        <v>-49.5</v>
      </c>
      <c r="DO10677"/>
    </row>
    <row r="10678" spans="15:119" x14ac:dyDescent="0.25">
      <c r="O10678" s="268" t="s">
        <v>20152</v>
      </c>
      <c r="P10678" s="268" t="s">
        <v>9484</v>
      </c>
      <c r="Q10678" s="269">
        <v>-14.75</v>
      </c>
      <c r="R10678" s="269">
        <v>-15</v>
      </c>
      <c r="S10678" s="269">
        <v>-49</v>
      </c>
      <c r="T10678" s="269">
        <v>-49.25</v>
      </c>
      <c r="DO10678"/>
    </row>
    <row r="10679" spans="15:119" x14ac:dyDescent="0.25">
      <c r="O10679" s="268" t="s">
        <v>20153</v>
      </c>
      <c r="P10679" s="268" t="s">
        <v>9482</v>
      </c>
      <c r="Q10679" s="269">
        <v>-14.5</v>
      </c>
      <c r="R10679" s="269">
        <v>-15</v>
      </c>
      <c r="S10679" s="269">
        <v>-48.5</v>
      </c>
      <c r="T10679" s="269">
        <v>-49</v>
      </c>
      <c r="DO10679"/>
    </row>
    <row r="10680" spans="15:119" x14ac:dyDescent="0.25">
      <c r="O10680" s="268" t="s">
        <v>20154</v>
      </c>
      <c r="P10680" s="268" t="s">
        <v>9484</v>
      </c>
      <c r="Q10680" s="269">
        <v>-14.5</v>
      </c>
      <c r="R10680" s="269">
        <v>-14.75</v>
      </c>
      <c r="S10680" s="269">
        <v>-48.75</v>
      </c>
      <c r="T10680" s="269">
        <v>-49</v>
      </c>
      <c r="DO10680"/>
    </row>
    <row r="10681" spans="15:119" x14ac:dyDescent="0.25">
      <c r="O10681" s="268" t="s">
        <v>20155</v>
      </c>
      <c r="P10681" s="268" t="s">
        <v>9484</v>
      </c>
      <c r="Q10681" s="269">
        <v>-14.5</v>
      </c>
      <c r="R10681" s="269">
        <v>-14.75</v>
      </c>
      <c r="S10681" s="269">
        <v>-48.5</v>
      </c>
      <c r="T10681" s="269">
        <v>-48.75</v>
      </c>
      <c r="DO10681"/>
    </row>
    <row r="10682" spans="15:119" x14ac:dyDescent="0.25">
      <c r="O10682" s="268" t="s">
        <v>20156</v>
      </c>
      <c r="P10682" s="268" t="s">
        <v>9484</v>
      </c>
      <c r="Q10682" s="269">
        <v>-14.75</v>
      </c>
      <c r="R10682" s="269">
        <v>-15</v>
      </c>
      <c r="S10682" s="269">
        <v>-48.75</v>
      </c>
      <c r="T10682" s="269">
        <v>-49</v>
      </c>
      <c r="DO10682"/>
    </row>
    <row r="10683" spans="15:119" x14ac:dyDescent="0.25">
      <c r="O10683" s="268" t="s">
        <v>20157</v>
      </c>
      <c r="P10683" s="268" t="s">
        <v>9484</v>
      </c>
      <c r="Q10683" s="269">
        <v>-14.75</v>
      </c>
      <c r="R10683" s="269">
        <v>-15</v>
      </c>
      <c r="S10683" s="269">
        <v>-48.5</v>
      </c>
      <c r="T10683" s="269">
        <v>-48.75</v>
      </c>
      <c r="DO10683"/>
    </row>
    <row r="10684" spans="15:119" x14ac:dyDescent="0.25">
      <c r="O10684" s="268" t="s">
        <v>20158</v>
      </c>
      <c r="P10684" s="268" t="s">
        <v>9482</v>
      </c>
      <c r="Q10684" s="269">
        <v>-14.5</v>
      </c>
      <c r="R10684" s="269">
        <v>-15</v>
      </c>
      <c r="S10684" s="269">
        <v>-48</v>
      </c>
      <c r="T10684" s="269">
        <v>-48.5</v>
      </c>
      <c r="DO10684"/>
    </row>
    <row r="10685" spans="15:119" x14ac:dyDescent="0.25">
      <c r="O10685" s="268" t="s">
        <v>20159</v>
      </c>
      <c r="P10685" s="268" t="s">
        <v>9484</v>
      </c>
      <c r="Q10685" s="269">
        <v>-14.5</v>
      </c>
      <c r="R10685" s="269">
        <v>-14.75</v>
      </c>
      <c r="S10685" s="269">
        <v>-48.25</v>
      </c>
      <c r="T10685" s="269">
        <v>-48.5</v>
      </c>
      <c r="DO10685"/>
    </row>
    <row r="10686" spans="15:119" x14ac:dyDescent="0.25">
      <c r="O10686" s="268" t="s">
        <v>20160</v>
      </c>
      <c r="P10686" s="268" t="s">
        <v>9484</v>
      </c>
      <c r="Q10686" s="269">
        <v>-14.5</v>
      </c>
      <c r="R10686" s="269">
        <v>-14.75</v>
      </c>
      <c r="S10686" s="269">
        <v>-48</v>
      </c>
      <c r="T10686" s="269">
        <v>-48.25</v>
      </c>
      <c r="DO10686"/>
    </row>
    <row r="10687" spans="15:119" x14ac:dyDescent="0.25">
      <c r="O10687" s="268" t="s">
        <v>20161</v>
      </c>
      <c r="P10687" s="268" t="s">
        <v>9484</v>
      </c>
      <c r="Q10687" s="269">
        <v>-14.75</v>
      </c>
      <c r="R10687" s="269">
        <v>-15</v>
      </c>
      <c r="S10687" s="269">
        <v>-48.25</v>
      </c>
      <c r="T10687" s="269">
        <v>-48.5</v>
      </c>
      <c r="DO10687"/>
    </row>
    <row r="10688" spans="15:119" x14ac:dyDescent="0.25">
      <c r="O10688" s="268" t="s">
        <v>20162</v>
      </c>
      <c r="P10688" s="268" t="s">
        <v>9484</v>
      </c>
      <c r="Q10688" s="269">
        <v>-14.75</v>
      </c>
      <c r="R10688" s="269">
        <v>-15</v>
      </c>
      <c r="S10688" s="269">
        <v>-48</v>
      </c>
      <c r="T10688" s="269">
        <v>-48.25</v>
      </c>
      <c r="DO10688"/>
    </row>
    <row r="10689" spans="15:119" x14ac:dyDescent="0.25">
      <c r="O10689" s="268" t="s">
        <v>20163</v>
      </c>
      <c r="P10689" s="268" t="s">
        <v>9480</v>
      </c>
      <c r="Q10689" s="269">
        <v>-15</v>
      </c>
      <c r="R10689" s="269">
        <v>-16</v>
      </c>
      <c r="S10689" s="269">
        <v>-49.5</v>
      </c>
      <c r="T10689" s="269">
        <v>-51</v>
      </c>
      <c r="DO10689"/>
    </row>
    <row r="10690" spans="15:119" x14ac:dyDescent="0.25">
      <c r="O10690" s="268" t="s">
        <v>20164</v>
      </c>
      <c r="P10690" s="268" t="s">
        <v>9482</v>
      </c>
      <c r="Q10690" s="269">
        <v>-15</v>
      </c>
      <c r="R10690" s="269">
        <v>-15.5</v>
      </c>
      <c r="S10690" s="269">
        <v>-50.5</v>
      </c>
      <c r="T10690" s="269">
        <v>-51</v>
      </c>
      <c r="DO10690"/>
    </row>
    <row r="10691" spans="15:119" x14ac:dyDescent="0.25">
      <c r="O10691" s="268" t="s">
        <v>20165</v>
      </c>
      <c r="P10691" s="268" t="s">
        <v>9484</v>
      </c>
      <c r="Q10691" s="269">
        <v>-15</v>
      </c>
      <c r="R10691" s="269">
        <v>-15.25</v>
      </c>
      <c r="S10691" s="269">
        <v>-50.75</v>
      </c>
      <c r="T10691" s="269">
        <v>-51</v>
      </c>
      <c r="DO10691"/>
    </row>
    <row r="10692" spans="15:119" x14ac:dyDescent="0.25">
      <c r="O10692" s="268" t="s">
        <v>20166</v>
      </c>
      <c r="P10692" s="268" t="s">
        <v>9484</v>
      </c>
      <c r="Q10692" s="269">
        <v>-15</v>
      </c>
      <c r="R10692" s="269">
        <v>-15.25</v>
      </c>
      <c r="S10692" s="269">
        <v>-50.5</v>
      </c>
      <c r="T10692" s="269">
        <v>-50.75</v>
      </c>
      <c r="DO10692"/>
    </row>
    <row r="10693" spans="15:119" x14ac:dyDescent="0.25">
      <c r="O10693" s="268" t="s">
        <v>20167</v>
      </c>
      <c r="P10693" s="268" t="s">
        <v>9484</v>
      </c>
      <c r="Q10693" s="269">
        <v>-15.25</v>
      </c>
      <c r="R10693" s="269">
        <v>-15.5</v>
      </c>
      <c r="S10693" s="269">
        <v>-50.75</v>
      </c>
      <c r="T10693" s="269">
        <v>-51</v>
      </c>
      <c r="DO10693"/>
    </row>
    <row r="10694" spans="15:119" x14ac:dyDescent="0.25">
      <c r="O10694" s="268" t="s">
        <v>20168</v>
      </c>
      <c r="P10694" s="268" t="s">
        <v>9484</v>
      </c>
      <c r="Q10694" s="269">
        <v>-15.25</v>
      </c>
      <c r="R10694" s="269">
        <v>-15.5</v>
      </c>
      <c r="S10694" s="269">
        <v>-50.5</v>
      </c>
      <c r="T10694" s="269">
        <v>-50.75</v>
      </c>
      <c r="DO10694"/>
    </row>
    <row r="10695" spans="15:119" x14ac:dyDescent="0.25">
      <c r="O10695" s="268" t="s">
        <v>20169</v>
      </c>
      <c r="P10695" s="268" t="s">
        <v>9482</v>
      </c>
      <c r="Q10695" s="269">
        <v>-15</v>
      </c>
      <c r="R10695" s="269">
        <v>-15.5</v>
      </c>
      <c r="S10695" s="269">
        <v>-50</v>
      </c>
      <c r="T10695" s="269">
        <v>-50.5</v>
      </c>
      <c r="DO10695"/>
    </row>
    <row r="10696" spans="15:119" x14ac:dyDescent="0.25">
      <c r="O10696" s="268" t="s">
        <v>20170</v>
      </c>
      <c r="P10696" s="268" t="s">
        <v>9484</v>
      </c>
      <c r="Q10696" s="269">
        <v>-15</v>
      </c>
      <c r="R10696" s="269">
        <v>-15.25</v>
      </c>
      <c r="S10696" s="269">
        <v>-50.25</v>
      </c>
      <c r="T10696" s="269">
        <v>-50.5</v>
      </c>
      <c r="DO10696"/>
    </row>
    <row r="10697" spans="15:119" x14ac:dyDescent="0.25">
      <c r="O10697" s="268" t="s">
        <v>20171</v>
      </c>
      <c r="P10697" s="268" t="s">
        <v>9484</v>
      </c>
      <c r="Q10697" s="269">
        <v>-15</v>
      </c>
      <c r="R10697" s="269">
        <v>-15.25</v>
      </c>
      <c r="S10697" s="269">
        <v>-50</v>
      </c>
      <c r="T10697" s="269">
        <v>-50.25</v>
      </c>
      <c r="DO10697"/>
    </row>
    <row r="10698" spans="15:119" x14ac:dyDescent="0.25">
      <c r="O10698" s="268" t="s">
        <v>20172</v>
      </c>
      <c r="P10698" s="268" t="s">
        <v>9484</v>
      </c>
      <c r="Q10698" s="269">
        <v>-15.25</v>
      </c>
      <c r="R10698" s="269">
        <v>-15.5</v>
      </c>
      <c r="S10698" s="269">
        <v>-50.25</v>
      </c>
      <c r="T10698" s="269">
        <v>-50.5</v>
      </c>
      <c r="DO10698"/>
    </row>
    <row r="10699" spans="15:119" x14ac:dyDescent="0.25">
      <c r="O10699" s="268" t="s">
        <v>20173</v>
      </c>
      <c r="P10699" s="268" t="s">
        <v>9484</v>
      </c>
      <c r="Q10699" s="269">
        <v>-15.25</v>
      </c>
      <c r="R10699" s="269">
        <v>-15.5</v>
      </c>
      <c r="S10699" s="269">
        <v>-50</v>
      </c>
      <c r="T10699" s="269">
        <v>-50.25</v>
      </c>
      <c r="DO10699"/>
    </row>
    <row r="10700" spans="15:119" x14ac:dyDescent="0.25">
      <c r="O10700" s="268" t="s">
        <v>20174</v>
      </c>
      <c r="P10700" s="268" t="s">
        <v>9482</v>
      </c>
      <c r="Q10700" s="269">
        <v>-15</v>
      </c>
      <c r="R10700" s="269">
        <v>-15.5</v>
      </c>
      <c r="S10700" s="269">
        <v>-49.5</v>
      </c>
      <c r="T10700" s="269">
        <v>-50</v>
      </c>
      <c r="DO10700"/>
    </row>
    <row r="10701" spans="15:119" x14ac:dyDescent="0.25">
      <c r="O10701" s="268" t="s">
        <v>20175</v>
      </c>
      <c r="P10701" s="268" t="s">
        <v>9484</v>
      </c>
      <c r="Q10701" s="269">
        <v>-15</v>
      </c>
      <c r="R10701" s="269">
        <v>-15.25</v>
      </c>
      <c r="S10701" s="269">
        <v>-49.75</v>
      </c>
      <c r="T10701" s="269">
        <v>-50</v>
      </c>
      <c r="DO10701"/>
    </row>
    <row r="10702" spans="15:119" x14ac:dyDescent="0.25">
      <c r="O10702" s="268" t="s">
        <v>20176</v>
      </c>
      <c r="P10702" s="268" t="s">
        <v>9484</v>
      </c>
      <c r="Q10702" s="269">
        <v>-15</v>
      </c>
      <c r="R10702" s="269">
        <v>-15.25</v>
      </c>
      <c r="S10702" s="269">
        <v>-49.5</v>
      </c>
      <c r="T10702" s="269">
        <v>-49.75</v>
      </c>
      <c r="DO10702"/>
    </row>
    <row r="10703" spans="15:119" x14ac:dyDescent="0.25">
      <c r="O10703" s="268" t="s">
        <v>20177</v>
      </c>
      <c r="P10703" s="268" t="s">
        <v>9484</v>
      </c>
      <c r="Q10703" s="269">
        <v>-15.25</v>
      </c>
      <c r="R10703" s="269">
        <v>-15.5</v>
      </c>
      <c r="S10703" s="269">
        <v>-49.75</v>
      </c>
      <c r="T10703" s="269">
        <v>-50</v>
      </c>
      <c r="DO10703"/>
    </row>
    <row r="10704" spans="15:119" x14ac:dyDescent="0.25">
      <c r="O10704" s="268" t="s">
        <v>20178</v>
      </c>
      <c r="P10704" s="268" t="s">
        <v>9484</v>
      </c>
      <c r="Q10704" s="269">
        <v>-15.25</v>
      </c>
      <c r="R10704" s="269">
        <v>-15.5</v>
      </c>
      <c r="S10704" s="269">
        <v>-49.5</v>
      </c>
      <c r="T10704" s="269">
        <v>-49.75</v>
      </c>
      <c r="DO10704"/>
    </row>
    <row r="10705" spans="15:119" x14ac:dyDescent="0.25">
      <c r="O10705" s="268" t="s">
        <v>20179</v>
      </c>
      <c r="P10705" s="268" t="s">
        <v>9482</v>
      </c>
      <c r="Q10705" s="269">
        <v>-15.5</v>
      </c>
      <c r="R10705" s="269">
        <v>-16</v>
      </c>
      <c r="S10705" s="269">
        <v>-50.5</v>
      </c>
      <c r="T10705" s="269">
        <v>-51</v>
      </c>
      <c r="DO10705"/>
    </row>
    <row r="10706" spans="15:119" x14ac:dyDescent="0.25">
      <c r="O10706" s="268" t="s">
        <v>20180</v>
      </c>
      <c r="P10706" s="268" t="s">
        <v>9484</v>
      </c>
      <c r="Q10706" s="269">
        <v>-15.5</v>
      </c>
      <c r="R10706" s="269">
        <v>-15.75</v>
      </c>
      <c r="S10706" s="269">
        <v>-50.75</v>
      </c>
      <c r="T10706" s="269">
        <v>-51</v>
      </c>
      <c r="DO10706"/>
    </row>
    <row r="10707" spans="15:119" x14ac:dyDescent="0.25">
      <c r="O10707" s="268" t="s">
        <v>20181</v>
      </c>
      <c r="P10707" s="268" t="s">
        <v>9484</v>
      </c>
      <c r="Q10707" s="269">
        <v>-15.5</v>
      </c>
      <c r="R10707" s="269">
        <v>-15.75</v>
      </c>
      <c r="S10707" s="269">
        <v>-50.5</v>
      </c>
      <c r="T10707" s="269">
        <v>-50.75</v>
      </c>
      <c r="DO10707"/>
    </row>
    <row r="10708" spans="15:119" x14ac:dyDescent="0.25">
      <c r="O10708" s="268" t="s">
        <v>20182</v>
      </c>
      <c r="P10708" s="268" t="s">
        <v>9484</v>
      </c>
      <c r="Q10708" s="269">
        <v>-15.75</v>
      </c>
      <c r="R10708" s="269">
        <v>-16</v>
      </c>
      <c r="S10708" s="269">
        <v>-50.75</v>
      </c>
      <c r="T10708" s="269">
        <v>-51</v>
      </c>
      <c r="DO10708"/>
    </row>
    <row r="10709" spans="15:119" x14ac:dyDescent="0.25">
      <c r="O10709" s="268" t="s">
        <v>20183</v>
      </c>
      <c r="P10709" s="268" t="s">
        <v>9484</v>
      </c>
      <c r="Q10709" s="269">
        <v>-15.75</v>
      </c>
      <c r="R10709" s="269">
        <v>-16</v>
      </c>
      <c r="S10709" s="269">
        <v>-50.5</v>
      </c>
      <c r="T10709" s="269">
        <v>-50.75</v>
      </c>
      <c r="DO10709"/>
    </row>
    <row r="10710" spans="15:119" x14ac:dyDescent="0.25">
      <c r="O10710" s="268" t="s">
        <v>20184</v>
      </c>
      <c r="P10710" s="268" t="s">
        <v>9482</v>
      </c>
      <c r="Q10710" s="269">
        <v>-15.5</v>
      </c>
      <c r="R10710" s="269">
        <v>-16</v>
      </c>
      <c r="S10710" s="269">
        <v>-50</v>
      </c>
      <c r="T10710" s="269">
        <v>-50.5</v>
      </c>
      <c r="DO10710"/>
    </row>
    <row r="10711" spans="15:119" x14ac:dyDescent="0.25">
      <c r="O10711" s="268" t="s">
        <v>20185</v>
      </c>
      <c r="P10711" s="268" t="s">
        <v>9484</v>
      </c>
      <c r="Q10711" s="269">
        <v>-15.5</v>
      </c>
      <c r="R10711" s="269">
        <v>-15.75</v>
      </c>
      <c r="S10711" s="269">
        <v>-50.25</v>
      </c>
      <c r="T10711" s="269">
        <v>-50.5</v>
      </c>
      <c r="DO10711"/>
    </row>
    <row r="10712" spans="15:119" x14ac:dyDescent="0.25">
      <c r="O10712" s="268" t="s">
        <v>20186</v>
      </c>
      <c r="P10712" s="268" t="s">
        <v>9484</v>
      </c>
      <c r="Q10712" s="269">
        <v>-15.5</v>
      </c>
      <c r="R10712" s="269">
        <v>-15.75</v>
      </c>
      <c r="S10712" s="269">
        <v>-50</v>
      </c>
      <c r="T10712" s="269">
        <v>-50.25</v>
      </c>
      <c r="DO10712"/>
    </row>
    <row r="10713" spans="15:119" x14ac:dyDescent="0.25">
      <c r="O10713" s="268" t="s">
        <v>20187</v>
      </c>
      <c r="P10713" s="268" t="s">
        <v>9484</v>
      </c>
      <c r="Q10713" s="269">
        <v>-15.75</v>
      </c>
      <c r="R10713" s="269">
        <v>-16</v>
      </c>
      <c r="S10713" s="269">
        <v>-50.25</v>
      </c>
      <c r="T10713" s="269">
        <v>-50.5</v>
      </c>
      <c r="DO10713"/>
    </row>
    <row r="10714" spans="15:119" x14ac:dyDescent="0.25">
      <c r="O10714" s="268" t="s">
        <v>20188</v>
      </c>
      <c r="P10714" s="268" t="s">
        <v>9484</v>
      </c>
      <c r="Q10714" s="269">
        <v>-15.75</v>
      </c>
      <c r="R10714" s="269">
        <v>-16</v>
      </c>
      <c r="S10714" s="269">
        <v>-50</v>
      </c>
      <c r="T10714" s="269">
        <v>-50.25</v>
      </c>
      <c r="DO10714"/>
    </row>
    <row r="10715" spans="15:119" x14ac:dyDescent="0.25">
      <c r="O10715" s="268" t="s">
        <v>20189</v>
      </c>
      <c r="P10715" s="268" t="s">
        <v>9482</v>
      </c>
      <c r="Q10715" s="269">
        <v>-15.5</v>
      </c>
      <c r="R10715" s="269">
        <v>-16</v>
      </c>
      <c r="S10715" s="269">
        <v>-49.5</v>
      </c>
      <c r="T10715" s="269">
        <v>-50</v>
      </c>
      <c r="DO10715"/>
    </row>
    <row r="10716" spans="15:119" x14ac:dyDescent="0.25">
      <c r="O10716" s="268" t="s">
        <v>20190</v>
      </c>
      <c r="P10716" s="268" t="s">
        <v>9484</v>
      </c>
      <c r="Q10716" s="269">
        <v>-15.5</v>
      </c>
      <c r="R10716" s="269">
        <v>-15.75</v>
      </c>
      <c r="S10716" s="269">
        <v>-49.75</v>
      </c>
      <c r="T10716" s="269">
        <v>-50</v>
      </c>
      <c r="DO10716"/>
    </row>
    <row r="10717" spans="15:119" x14ac:dyDescent="0.25">
      <c r="O10717" s="268" t="s">
        <v>20191</v>
      </c>
      <c r="P10717" s="268" t="s">
        <v>9484</v>
      </c>
      <c r="Q10717" s="269">
        <v>-15.5</v>
      </c>
      <c r="R10717" s="269">
        <v>-15.75</v>
      </c>
      <c r="S10717" s="269">
        <v>-49.5</v>
      </c>
      <c r="T10717" s="269">
        <v>-49.75</v>
      </c>
      <c r="DO10717"/>
    </row>
    <row r="10718" spans="15:119" x14ac:dyDescent="0.25">
      <c r="O10718" s="268" t="s">
        <v>20192</v>
      </c>
      <c r="P10718" s="268" t="s">
        <v>9484</v>
      </c>
      <c r="Q10718" s="269">
        <v>-15.75</v>
      </c>
      <c r="R10718" s="269">
        <v>-16</v>
      </c>
      <c r="S10718" s="269">
        <v>-49.75</v>
      </c>
      <c r="T10718" s="269">
        <v>-50</v>
      </c>
      <c r="DO10718"/>
    </row>
    <row r="10719" spans="15:119" x14ac:dyDescent="0.25">
      <c r="O10719" s="268" t="s">
        <v>20193</v>
      </c>
      <c r="P10719" s="268" t="s">
        <v>9484</v>
      </c>
      <c r="Q10719" s="269">
        <v>-15.75</v>
      </c>
      <c r="R10719" s="269">
        <v>-16</v>
      </c>
      <c r="S10719" s="269">
        <v>-49.5</v>
      </c>
      <c r="T10719" s="269">
        <v>-49.75</v>
      </c>
      <c r="DO10719"/>
    </row>
    <row r="10720" spans="15:119" x14ac:dyDescent="0.25">
      <c r="O10720" s="268" t="s">
        <v>20194</v>
      </c>
      <c r="P10720" s="268" t="s">
        <v>9480</v>
      </c>
      <c r="Q10720" s="269">
        <v>-15</v>
      </c>
      <c r="R10720" s="269">
        <v>-16</v>
      </c>
      <c r="S10720" s="269">
        <v>-48</v>
      </c>
      <c r="T10720" s="269">
        <v>-49.5</v>
      </c>
      <c r="DO10720"/>
    </row>
    <row r="10721" spans="15:119" x14ac:dyDescent="0.25">
      <c r="O10721" s="268" t="s">
        <v>20195</v>
      </c>
      <c r="P10721" s="268" t="s">
        <v>9482</v>
      </c>
      <c r="Q10721" s="269">
        <v>-15</v>
      </c>
      <c r="R10721" s="269">
        <v>-15.5</v>
      </c>
      <c r="S10721" s="269">
        <v>-49</v>
      </c>
      <c r="T10721" s="269">
        <v>-49.5</v>
      </c>
      <c r="DO10721"/>
    </row>
    <row r="10722" spans="15:119" x14ac:dyDescent="0.25">
      <c r="O10722" s="268" t="s">
        <v>20196</v>
      </c>
      <c r="P10722" s="268" t="s">
        <v>9484</v>
      </c>
      <c r="Q10722" s="269">
        <v>-15</v>
      </c>
      <c r="R10722" s="269">
        <v>-15.25</v>
      </c>
      <c r="S10722" s="269">
        <v>-49.25</v>
      </c>
      <c r="T10722" s="269">
        <v>-49.5</v>
      </c>
      <c r="DO10722"/>
    </row>
    <row r="10723" spans="15:119" x14ac:dyDescent="0.25">
      <c r="O10723" s="268" t="s">
        <v>20197</v>
      </c>
      <c r="P10723" s="268" t="s">
        <v>9484</v>
      </c>
      <c r="Q10723" s="269">
        <v>-15</v>
      </c>
      <c r="R10723" s="269">
        <v>-15.25</v>
      </c>
      <c r="S10723" s="269">
        <v>-49</v>
      </c>
      <c r="T10723" s="269">
        <v>-49.25</v>
      </c>
      <c r="DO10723"/>
    </row>
    <row r="10724" spans="15:119" x14ac:dyDescent="0.25">
      <c r="O10724" s="268" t="s">
        <v>20198</v>
      </c>
      <c r="P10724" s="268" t="s">
        <v>9484</v>
      </c>
      <c r="Q10724" s="269">
        <v>-15.25</v>
      </c>
      <c r="R10724" s="269">
        <v>-15.5</v>
      </c>
      <c r="S10724" s="269">
        <v>-49.25</v>
      </c>
      <c r="T10724" s="269">
        <v>-49.5</v>
      </c>
      <c r="DO10724"/>
    </row>
    <row r="10725" spans="15:119" x14ac:dyDescent="0.25">
      <c r="O10725" s="268" t="s">
        <v>20199</v>
      </c>
      <c r="P10725" s="268" t="s">
        <v>9484</v>
      </c>
      <c r="Q10725" s="269">
        <v>-15.25</v>
      </c>
      <c r="R10725" s="269">
        <v>-15.5</v>
      </c>
      <c r="S10725" s="269">
        <v>-49</v>
      </c>
      <c r="T10725" s="269">
        <v>-49.25</v>
      </c>
      <c r="DO10725"/>
    </row>
    <row r="10726" spans="15:119" x14ac:dyDescent="0.25">
      <c r="O10726" s="268" t="s">
        <v>20200</v>
      </c>
      <c r="P10726" s="268" t="s">
        <v>9482</v>
      </c>
      <c r="Q10726" s="269">
        <v>-15</v>
      </c>
      <c r="R10726" s="269">
        <v>-15.5</v>
      </c>
      <c r="S10726" s="269">
        <v>-48.5</v>
      </c>
      <c r="T10726" s="269">
        <v>-49</v>
      </c>
      <c r="DO10726"/>
    </row>
    <row r="10727" spans="15:119" x14ac:dyDescent="0.25">
      <c r="O10727" s="268" t="s">
        <v>20201</v>
      </c>
      <c r="P10727" s="268" t="s">
        <v>9484</v>
      </c>
      <c r="Q10727" s="269">
        <v>-15</v>
      </c>
      <c r="R10727" s="269">
        <v>-15.25</v>
      </c>
      <c r="S10727" s="269">
        <v>-48.75</v>
      </c>
      <c r="T10727" s="269">
        <v>-49</v>
      </c>
      <c r="DO10727"/>
    </row>
    <row r="10728" spans="15:119" x14ac:dyDescent="0.25">
      <c r="O10728" s="268" t="s">
        <v>20202</v>
      </c>
      <c r="P10728" s="268" t="s">
        <v>9484</v>
      </c>
      <c r="Q10728" s="269">
        <v>-15</v>
      </c>
      <c r="R10728" s="269">
        <v>-15.25</v>
      </c>
      <c r="S10728" s="269">
        <v>-48.5</v>
      </c>
      <c r="T10728" s="269">
        <v>-48.75</v>
      </c>
      <c r="DO10728"/>
    </row>
    <row r="10729" spans="15:119" x14ac:dyDescent="0.25">
      <c r="O10729" s="268" t="s">
        <v>20203</v>
      </c>
      <c r="P10729" s="268" t="s">
        <v>9484</v>
      </c>
      <c r="Q10729" s="269">
        <v>-15.25</v>
      </c>
      <c r="R10729" s="269">
        <v>-15.5</v>
      </c>
      <c r="S10729" s="269">
        <v>-48.75</v>
      </c>
      <c r="T10729" s="269">
        <v>-49</v>
      </c>
      <c r="DO10729"/>
    </row>
    <row r="10730" spans="15:119" x14ac:dyDescent="0.25">
      <c r="O10730" s="268" t="s">
        <v>20204</v>
      </c>
      <c r="P10730" s="268" t="s">
        <v>9484</v>
      </c>
      <c r="Q10730" s="269">
        <v>-15.25</v>
      </c>
      <c r="R10730" s="269">
        <v>-15.5</v>
      </c>
      <c r="S10730" s="269">
        <v>-48.5</v>
      </c>
      <c r="T10730" s="269">
        <v>-48.75</v>
      </c>
      <c r="DO10730"/>
    </row>
    <row r="10731" spans="15:119" x14ac:dyDescent="0.25">
      <c r="O10731" s="268" t="s">
        <v>20205</v>
      </c>
      <c r="P10731" s="268" t="s">
        <v>9482</v>
      </c>
      <c r="Q10731" s="269">
        <v>-15</v>
      </c>
      <c r="R10731" s="269">
        <v>-15.5</v>
      </c>
      <c r="S10731" s="269">
        <v>-48</v>
      </c>
      <c r="T10731" s="269">
        <v>-48.5</v>
      </c>
      <c r="DO10731"/>
    </row>
    <row r="10732" spans="15:119" x14ac:dyDescent="0.25">
      <c r="O10732" s="268" t="s">
        <v>20206</v>
      </c>
      <c r="P10732" s="268" t="s">
        <v>9484</v>
      </c>
      <c r="Q10732" s="269">
        <v>-15</v>
      </c>
      <c r="R10732" s="269">
        <v>-15.25</v>
      </c>
      <c r="S10732" s="269">
        <v>-48.25</v>
      </c>
      <c r="T10732" s="269">
        <v>-48.5</v>
      </c>
      <c r="DO10732"/>
    </row>
    <row r="10733" spans="15:119" x14ac:dyDescent="0.25">
      <c r="O10733" s="268" t="s">
        <v>20207</v>
      </c>
      <c r="P10733" s="268" t="s">
        <v>9484</v>
      </c>
      <c r="Q10733" s="269">
        <v>-15</v>
      </c>
      <c r="R10733" s="269">
        <v>-15.25</v>
      </c>
      <c r="S10733" s="269">
        <v>-48</v>
      </c>
      <c r="T10733" s="269">
        <v>-48.25</v>
      </c>
      <c r="DO10733"/>
    </row>
    <row r="10734" spans="15:119" x14ac:dyDescent="0.25">
      <c r="O10734" s="268" t="s">
        <v>20208</v>
      </c>
      <c r="P10734" s="268" t="s">
        <v>9484</v>
      </c>
      <c r="Q10734" s="269">
        <v>-15.25</v>
      </c>
      <c r="R10734" s="269">
        <v>-15.5</v>
      </c>
      <c r="S10734" s="269">
        <v>-48.25</v>
      </c>
      <c r="T10734" s="269">
        <v>-48.5</v>
      </c>
      <c r="DO10734"/>
    </row>
    <row r="10735" spans="15:119" x14ac:dyDescent="0.25">
      <c r="O10735" s="268" t="s">
        <v>20209</v>
      </c>
      <c r="P10735" s="268" t="s">
        <v>9484</v>
      </c>
      <c r="Q10735" s="269">
        <v>-15.25</v>
      </c>
      <c r="R10735" s="269">
        <v>-15.5</v>
      </c>
      <c r="S10735" s="269">
        <v>-48</v>
      </c>
      <c r="T10735" s="269">
        <v>-48.25</v>
      </c>
      <c r="DO10735"/>
    </row>
    <row r="10736" spans="15:119" x14ac:dyDescent="0.25">
      <c r="O10736" s="268" t="s">
        <v>20210</v>
      </c>
      <c r="P10736" s="268" t="s">
        <v>9482</v>
      </c>
      <c r="Q10736" s="269">
        <v>-15.5</v>
      </c>
      <c r="R10736" s="269">
        <v>-16</v>
      </c>
      <c r="S10736" s="269">
        <v>-49</v>
      </c>
      <c r="T10736" s="269">
        <v>-49.5</v>
      </c>
      <c r="DO10736"/>
    </row>
    <row r="10737" spans="15:119" x14ac:dyDescent="0.25">
      <c r="O10737" s="268" t="s">
        <v>20211</v>
      </c>
      <c r="P10737" s="268" t="s">
        <v>9484</v>
      </c>
      <c r="Q10737" s="269">
        <v>-15.5</v>
      </c>
      <c r="R10737" s="269">
        <v>-15.75</v>
      </c>
      <c r="S10737" s="269">
        <v>-49.25</v>
      </c>
      <c r="T10737" s="269">
        <v>-49.5</v>
      </c>
      <c r="DO10737"/>
    </row>
    <row r="10738" spans="15:119" x14ac:dyDescent="0.25">
      <c r="O10738" s="268" t="s">
        <v>20212</v>
      </c>
      <c r="P10738" s="268" t="s">
        <v>9484</v>
      </c>
      <c r="Q10738" s="269">
        <v>-15.5</v>
      </c>
      <c r="R10738" s="269">
        <v>-15.75</v>
      </c>
      <c r="S10738" s="269">
        <v>-49</v>
      </c>
      <c r="T10738" s="269">
        <v>-49.25</v>
      </c>
      <c r="DO10738"/>
    </row>
    <row r="10739" spans="15:119" x14ac:dyDescent="0.25">
      <c r="O10739" s="268" t="s">
        <v>20213</v>
      </c>
      <c r="P10739" s="268" t="s">
        <v>9484</v>
      </c>
      <c r="Q10739" s="269">
        <v>-15.75</v>
      </c>
      <c r="R10739" s="269">
        <v>-16</v>
      </c>
      <c r="S10739" s="269">
        <v>-49.25</v>
      </c>
      <c r="T10739" s="269">
        <v>-49.5</v>
      </c>
      <c r="DO10739"/>
    </row>
    <row r="10740" spans="15:119" x14ac:dyDescent="0.25">
      <c r="O10740" s="268" t="s">
        <v>20214</v>
      </c>
      <c r="P10740" s="268" t="s">
        <v>9484</v>
      </c>
      <c r="Q10740" s="269">
        <v>-15.75</v>
      </c>
      <c r="R10740" s="269">
        <v>-16</v>
      </c>
      <c r="S10740" s="269">
        <v>-49</v>
      </c>
      <c r="T10740" s="269">
        <v>-49.25</v>
      </c>
      <c r="DO10740"/>
    </row>
    <row r="10741" spans="15:119" x14ac:dyDescent="0.25">
      <c r="O10741" s="268" t="s">
        <v>20215</v>
      </c>
      <c r="P10741" s="268" t="s">
        <v>9482</v>
      </c>
      <c r="Q10741" s="269">
        <v>-15.5</v>
      </c>
      <c r="R10741" s="269">
        <v>-16</v>
      </c>
      <c r="S10741" s="269">
        <v>-48.5</v>
      </c>
      <c r="T10741" s="269">
        <v>-49</v>
      </c>
      <c r="DO10741"/>
    </row>
    <row r="10742" spans="15:119" x14ac:dyDescent="0.25">
      <c r="O10742" s="268" t="s">
        <v>20216</v>
      </c>
      <c r="P10742" s="268" t="s">
        <v>9484</v>
      </c>
      <c r="Q10742" s="269">
        <v>-15.5</v>
      </c>
      <c r="R10742" s="269">
        <v>-15.75</v>
      </c>
      <c r="S10742" s="269">
        <v>-48.75</v>
      </c>
      <c r="T10742" s="269">
        <v>-49</v>
      </c>
      <c r="DO10742"/>
    </row>
    <row r="10743" spans="15:119" x14ac:dyDescent="0.25">
      <c r="O10743" s="268" t="s">
        <v>20217</v>
      </c>
      <c r="P10743" s="268" t="s">
        <v>9484</v>
      </c>
      <c r="Q10743" s="269">
        <v>-15.5</v>
      </c>
      <c r="R10743" s="269">
        <v>-15.75</v>
      </c>
      <c r="S10743" s="269">
        <v>-48.5</v>
      </c>
      <c r="T10743" s="269">
        <v>-48.75</v>
      </c>
      <c r="DO10743"/>
    </row>
    <row r="10744" spans="15:119" x14ac:dyDescent="0.25">
      <c r="O10744" s="268" t="s">
        <v>20218</v>
      </c>
      <c r="P10744" s="268" t="s">
        <v>9484</v>
      </c>
      <c r="Q10744" s="269">
        <v>-15.75</v>
      </c>
      <c r="R10744" s="269">
        <v>-16</v>
      </c>
      <c r="S10744" s="269">
        <v>-48.75</v>
      </c>
      <c r="T10744" s="269">
        <v>-49</v>
      </c>
      <c r="DO10744"/>
    </row>
    <row r="10745" spans="15:119" x14ac:dyDescent="0.25">
      <c r="O10745" s="268" t="s">
        <v>20219</v>
      </c>
      <c r="P10745" s="268" t="s">
        <v>9484</v>
      </c>
      <c r="Q10745" s="269">
        <v>-15.75</v>
      </c>
      <c r="R10745" s="269">
        <v>-16</v>
      </c>
      <c r="S10745" s="269">
        <v>-48.5</v>
      </c>
      <c r="T10745" s="269">
        <v>-48.75</v>
      </c>
      <c r="DO10745"/>
    </row>
    <row r="10746" spans="15:119" x14ac:dyDescent="0.25">
      <c r="O10746" s="268" t="s">
        <v>20220</v>
      </c>
      <c r="P10746" s="268" t="s">
        <v>9482</v>
      </c>
      <c r="Q10746" s="269">
        <v>-15.5</v>
      </c>
      <c r="R10746" s="269">
        <v>-16</v>
      </c>
      <c r="S10746" s="269">
        <v>-48</v>
      </c>
      <c r="T10746" s="269">
        <v>-48.5</v>
      </c>
      <c r="DO10746"/>
    </row>
    <row r="10747" spans="15:119" x14ac:dyDescent="0.25">
      <c r="O10747" s="268" t="s">
        <v>20221</v>
      </c>
      <c r="P10747" s="268" t="s">
        <v>9484</v>
      </c>
      <c r="Q10747" s="269">
        <v>-15.5</v>
      </c>
      <c r="R10747" s="269">
        <v>-15.75</v>
      </c>
      <c r="S10747" s="269">
        <v>-48.25</v>
      </c>
      <c r="T10747" s="269">
        <v>-48.5</v>
      </c>
      <c r="DO10747"/>
    </row>
    <row r="10748" spans="15:119" x14ac:dyDescent="0.25">
      <c r="O10748" s="268" t="s">
        <v>20222</v>
      </c>
      <c r="P10748" s="268" t="s">
        <v>9484</v>
      </c>
      <c r="Q10748" s="269">
        <v>-15.5</v>
      </c>
      <c r="R10748" s="269">
        <v>-15.75</v>
      </c>
      <c r="S10748" s="269">
        <v>-48</v>
      </c>
      <c r="T10748" s="269">
        <v>-48.25</v>
      </c>
      <c r="DO10748"/>
    </row>
    <row r="10749" spans="15:119" x14ac:dyDescent="0.25">
      <c r="O10749" s="268" t="s">
        <v>20223</v>
      </c>
      <c r="P10749" s="268" t="s">
        <v>9484</v>
      </c>
      <c r="Q10749" s="269">
        <v>-15.75</v>
      </c>
      <c r="R10749" s="269">
        <v>-16</v>
      </c>
      <c r="S10749" s="269">
        <v>-48.25</v>
      </c>
      <c r="T10749" s="269">
        <v>-48.5</v>
      </c>
      <c r="DO10749"/>
    </row>
    <row r="10750" spans="15:119" x14ac:dyDescent="0.25">
      <c r="O10750" s="268" t="s">
        <v>20224</v>
      </c>
      <c r="P10750" s="268" t="s">
        <v>9484</v>
      </c>
      <c r="Q10750" s="269">
        <v>-15.75</v>
      </c>
      <c r="R10750" s="269">
        <v>-16</v>
      </c>
      <c r="S10750" s="269">
        <v>-48</v>
      </c>
      <c r="T10750" s="269">
        <v>-48.25</v>
      </c>
      <c r="DO10750"/>
    </row>
    <row r="10751" spans="15:119" x14ac:dyDescent="0.25">
      <c r="O10751" s="268" t="s">
        <v>20225</v>
      </c>
      <c r="P10751" s="268" t="s">
        <v>9476</v>
      </c>
      <c r="Q10751" s="269">
        <v>-12</v>
      </c>
      <c r="R10751" s="269">
        <v>-16</v>
      </c>
      <c r="S10751" s="269">
        <v>-42</v>
      </c>
      <c r="T10751" s="269">
        <v>-48</v>
      </c>
      <c r="DO10751"/>
    </row>
    <row r="10752" spans="15:119" x14ac:dyDescent="0.25">
      <c r="O10752" s="268" t="s">
        <v>20226</v>
      </c>
      <c r="P10752" s="268" t="s">
        <v>9478</v>
      </c>
      <c r="Q10752" s="269">
        <v>-12</v>
      </c>
      <c r="R10752" s="269">
        <v>-14</v>
      </c>
      <c r="S10752" s="269">
        <v>-45</v>
      </c>
      <c r="T10752" s="269">
        <v>-48</v>
      </c>
      <c r="DO10752"/>
    </row>
    <row r="10753" spans="15:119" x14ac:dyDescent="0.25">
      <c r="O10753" s="268" t="s">
        <v>20227</v>
      </c>
      <c r="P10753" s="268" t="s">
        <v>9480</v>
      </c>
      <c r="Q10753" s="269">
        <v>-12</v>
      </c>
      <c r="R10753" s="269">
        <v>-13</v>
      </c>
      <c r="S10753" s="269">
        <v>-46.5</v>
      </c>
      <c r="T10753" s="269">
        <v>-48</v>
      </c>
      <c r="DO10753"/>
    </row>
    <row r="10754" spans="15:119" x14ac:dyDescent="0.25">
      <c r="O10754" s="268" t="s">
        <v>20228</v>
      </c>
      <c r="P10754" s="268" t="s">
        <v>9482</v>
      </c>
      <c r="Q10754" s="269">
        <v>-12</v>
      </c>
      <c r="R10754" s="269">
        <v>-12.5</v>
      </c>
      <c r="S10754" s="269">
        <v>-47.5</v>
      </c>
      <c r="T10754" s="269">
        <v>-48</v>
      </c>
      <c r="DO10754"/>
    </row>
    <row r="10755" spans="15:119" x14ac:dyDescent="0.25">
      <c r="O10755" s="268" t="s">
        <v>20229</v>
      </c>
      <c r="P10755" s="268" t="s">
        <v>9484</v>
      </c>
      <c r="Q10755" s="269">
        <v>-12</v>
      </c>
      <c r="R10755" s="269">
        <v>-12.25</v>
      </c>
      <c r="S10755" s="269">
        <v>-47.75</v>
      </c>
      <c r="T10755" s="269">
        <v>-48</v>
      </c>
      <c r="DO10755"/>
    </row>
    <row r="10756" spans="15:119" x14ac:dyDescent="0.25">
      <c r="O10756" s="268" t="s">
        <v>20230</v>
      </c>
      <c r="P10756" s="268" t="s">
        <v>9484</v>
      </c>
      <c r="Q10756" s="269">
        <v>-12</v>
      </c>
      <c r="R10756" s="269">
        <v>-12.25</v>
      </c>
      <c r="S10756" s="269">
        <v>-47.5</v>
      </c>
      <c r="T10756" s="269">
        <v>-47.75</v>
      </c>
      <c r="DO10756"/>
    </row>
    <row r="10757" spans="15:119" x14ac:dyDescent="0.25">
      <c r="O10757" s="268" t="s">
        <v>20231</v>
      </c>
      <c r="P10757" s="268" t="s">
        <v>9484</v>
      </c>
      <c r="Q10757" s="269">
        <v>-12.25</v>
      </c>
      <c r="R10757" s="269">
        <v>-12.5</v>
      </c>
      <c r="S10757" s="269">
        <v>-47.75</v>
      </c>
      <c r="T10757" s="269">
        <v>-48</v>
      </c>
      <c r="DO10757"/>
    </row>
    <row r="10758" spans="15:119" x14ac:dyDescent="0.25">
      <c r="O10758" s="268" t="s">
        <v>20232</v>
      </c>
      <c r="P10758" s="268" t="s">
        <v>9484</v>
      </c>
      <c r="Q10758" s="269">
        <v>-12.25</v>
      </c>
      <c r="R10758" s="269">
        <v>-12.5</v>
      </c>
      <c r="S10758" s="269">
        <v>-47.5</v>
      </c>
      <c r="T10758" s="269">
        <v>-47.75</v>
      </c>
      <c r="DO10758"/>
    </row>
    <row r="10759" spans="15:119" x14ac:dyDescent="0.25">
      <c r="O10759" s="268" t="s">
        <v>20233</v>
      </c>
      <c r="P10759" s="268" t="s">
        <v>9482</v>
      </c>
      <c r="Q10759" s="269">
        <v>-12</v>
      </c>
      <c r="R10759" s="269">
        <v>-12.5</v>
      </c>
      <c r="S10759" s="269">
        <v>-47</v>
      </c>
      <c r="T10759" s="269">
        <v>-47.5</v>
      </c>
      <c r="DO10759"/>
    </row>
    <row r="10760" spans="15:119" x14ac:dyDescent="0.25">
      <c r="O10760" s="268" t="s">
        <v>20234</v>
      </c>
      <c r="P10760" s="268" t="s">
        <v>9484</v>
      </c>
      <c r="Q10760" s="269">
        <v>-12</v>
      </c>
      <c r="R10760" s="269">
        <v>-12.25</v>
      </c>
      <c r="S10760" s="269">
        <v>-47.25</v>
      </c>
      <c r="T10760" s="269">
        <v>-47.5</v>
      </c>
      <c r="DO10760"/>
    </row>
    <row r="10761" spans="15:119" x14ac:dyDescent="0.25">
      <c r="O10761" s="268" t="s">
        <v>20235</v>
      </c>
      <c r="P10761" s="268" t="s">
        <v>9484</v>
      </c>
      <c r="Q10761" s="269">
        <v>-12</v>
      </c>
      <c r="R10761" s="269">
        <v>-12.25</v>
      </c>
      <c r="S10761" s="269">
        <v>-47</v>
      </c>
      <c r="T10761" s="269">
        <v>-47.25</v>
      </c>
      <c r="DO10761"/>
    </row>
    <row r="10762" spans="15:119" x14ac:dyDescent="0.25">
      <c r="O10762" s="268" t="s">
        <v>20236</v>
      </c>
      <c r="P10762" s="268" t="s">
        <v>9484</v>
      </c>
      <c r="Q10762" s="269">
        <v>-12.25</v>
      </c>
      <c r="R10762" s="269">
        <v>-12.5</v>
      </c>
      <c r="S10762" s="269">
        <v>-47.25</v>
      </c>
      <c r="T10762" s="269">
        <v>-47.5</v>
      </c>
      <c r="DO10762"/>
    </row>
    <row r="10763" spans="15:119" x14ac:dyDescent="0.25">
      <c r="O10763" s="268" t="s">
        <v>20237</v>
      </c>
      <c r="P10763" s="268" t="s">
        <v>9484</v>
      </c>
      <c r="Q10763" s="269">
        <v>-12.25</v>
      </c>
      <c r="R10763" s="269">
        <v>-12.5</v>
      </c>
      <c r="S10763" s="269">
        <v>-47</v>
      </c>
      <c r="T10763" s="269">
        <v>-47.25</v>
      </c>
      <c r="DO10763"/>
    </row>
    <row r="10764" spans="15:119" x14ac:dyDescent="0.25">
      <c r="O10764" s="268" t="s">
        <v>20238</v>
      </c>
      <c r="P10764" s="268" t="s">
        <v>9482</v>
      </c>
      <c r="Q10764" s="269">
        <v>-12</v>
      </c>
      <c r="R10764" s="269">
        <v>-12.5</v>
      </c>
      <c r="S10764" s="269">
        <v>-46.5</v>
      </c>
      <c r="T10764" s="269">
        <v>-47</v>
      </c>
      <c r="DO10764"/>
    </row>
    <row r="10765" spans="15:119" x14ac:dyDescent="0.25">
      <c r="O10765" s="268" t="s">
        <v>20239</v>
      </c>
      <c r="P10765" s="268" t="s">
        <v>9484</v>
      </c>
      <c r="Q10765" s="269">
        <v>-12</v>
      </c>
      <c r="R10765" s="269">
        <v>-12.25</v>
      </c>
      <c r="S10765" s="269">
        <v>-46.75</v>
      </c>
      <c r="T10765" s="269">
        <v>-47</v>
      </c>
      <c r="DO10765"/>
    </row>
    <row r="10766" spans="15:119" x14ac:dyDescent="0.25">
      <c r="O10766" s="268" t="s">
        <v>20240</v>
      </c>
      <c r="P10766" s="268" t="s">
        <v>9484</v>
      </c>
      <c r="Q10766" s="269">
        <v>-12</v>
      </c>
      <c r="R10766" s="269">
        <v>-12.25</v>
      </c>
      <c r="S10766" s="269">
        <v>-46.5</v>
      </c>
      <c r="T10766" s="269">
        <v>-46.75</v>
      </c>
      <c r="DO10766"/>
    </row>
    <row r="10767" spans="15:119" x14ac:dyDescent="0.25">
      <c r="O10767" s="268" t="s">
        <v>20241</v>
      </c>
      <c r="P10767" s="268" t="s">
        <v>9484</v>
      </c>
      <c r="Q10767" s="269">
        <v>-12.25</v>
      </c>
      <c r="R10767" s="269">
        <v>-12.5</v>
      </c>
      <c r="S10767" s="269">
        <v>-46.75</v>
      </c>
      <c r="T10767" s="269">
        <v>-47</v>
      </c>
      <c r="DO10767"/>
    </row>
    <row r="10768" spans="15:119" x14ac:dyDescent="0.25">
      <c r="O10768" s="268" t="s">
        <v>20242</v>
      </c>
      <c r="P10768" s="268" t="s">
        <v>9484</v>
      </c>
      <c r="Q10768" s="269">
        <v>-12.25</v>
      </c>
      <c r="R10768" s="269">
        <v>-12.5</v>
      </c>
      <c r="S10768" s="269">
        <v>-46.5</v>
      </c>
      <c r="T10768" s="269">
        <v>-46.75</v>
      </c>
      <c r="DO10768"/>
    </row>
    <row r="10769" spans="15:119" x14ac:dyDescent="0.25">
      <c r="O10769" s="268" t="s">
        <v>20243</v>
      </c>
      <c r="P10769" s="268" t="s">
        <v>9482</v>
      </c>
      <c r="Q10769" s="269">
        <v>-12.5</v>
      </c>
      <c r="R10769" s="269">
        <v>-13</v>
      </c>
      <c r="S10769" s="269">
        <v>-47.5</v>
      </c>
      <c r="T10769" s="269">
        <v>-48</v>
      </c>
      <c r="DO10769"/>
    </row>
    <row r="10770" spans="15:119" x14ac:dyDescent="0.25">
      <c r="O10770" s="268" t="s">
        <v>20244</v>
      </c>
      <c r="P10770" s="268" t="s">
        <v>9484</v>
      </c>
      <c r="Q10770" s="269">
        <v>-12.5</v>
      </c>
      <c r="R10770" s="269">
        <v>-12.75</v>
      </c>
      <c r="S10770" s="269">
        <v>-47.75</v>
      </c>
      <c r="T10770" s="269">
        <v>-48</v>
      </c>
      <c r="DO10770"/>
    </row>
    <row r="10771" spans="15:119" x14ac:dyDescent="0.25">
      <c r="O10771" s="268" t="s">
        <v>20245</v>
      </c>
      <c r="P10771" s="268" t="s">
        <v>9484</v>
      </c>
      <c r="Q10771" s="269">
        <v>-12.5</v>
      </c>
      <c r="R10771" s="269">
        <v>-12.75</v>
      </c>
      <c r="S10771" s="269">
        <v>-47.5</v>
      </c>
      <c r="T10771" s="269">
        <v>-47.75</v>
      </c>
      <c r="DO10771"/>
    </row>
    <row r="10772" spans="15:119" x14ac:dyDescent="0.25">
      <c r="O10772" s="268" t="s">
        <v>20246</v>
      </c>
      <c r="P10772" s="268" t="s">
        <v>9484</v>
      </c>
      <c r="Q10772" s="269">
        <v>-12.75</v>
      </c>
      <c r="R10772" s="269">
        <v>-13</v>
      </c>
      <c r="S10772" s="269">
        <v>-47.75</v>
      </c>
      <c r="T10772" s="269">
        <v>-48</v>
      </c>
      <c r="DO10772"/>
    </row>
    <row r="10773" spans="15:119" x14ac:dyDescent="0.25">
      <c r="O10773" s="268" t="s">
        <v>20247</v>
      </c>
      <c r="P10773" s="268" t="s">
        <v>9484</v>
      </c>
      <c r="Q10773" s="269">
        <v>-12.75</v>
      </c>
      <c r="R10773" s="269">
        <v>-13</v>
      </c>
      <c r="S10773" s="269">
        <v>-47.5</v>
      </c>
      <c r="T10773" s="269">
        <v>-47.75</v>
      </c>
      <c r="DO10773"/>
    </row>
    <row r="10774" spans="15:119" x14ac:dyDescent="0.25">
      <c r="O10774" s="268" t="s">
        <v>20248</v>
      </c>
      <c r="P10774" s="268" t="s">
        <v>9482</v>
      </c>
      <c r="Q10774" s="269">
        <v>-12.5</v>
      </c>
      <c r="R10774" s="269">
        <v>-13</v>
      </c>
      <c r="S10774" s="269">
        <v>-47</v>
      </c>
      <c r="T10774" s="269">
        <v>-47.5</v>
      </c>
      <c r="DO10774"/>
    </row>
    <row r="10775" spans="15:119" x14ac:dyDescent="0.25">
      <c r="O10775" s="268" t="s">
        <v>20249</v>
      </c>
      <c r="P10775" s="268" t="s">
        <v>9484</v>
      </c>
      <c r="Q10775" s="269">
        <v>-12.5</v>
      </c>
      <c r="R10775" s="269">
        <v>-12.75</v>
      </c>
      <c r="S10775" s="269">
        <v>-47.25</v>
      </c>
      <c r="T10775" s="269">
        <v>-47.5</v>
      </c>
      <c r="DO10775"/>
    </row>
    <row r="10776" spans="15:119" x14ac:dyDescent="0.25">
      <c r="O10776" s="268" t="s">
        <v>20250</v>
      </c>
      <c r="P10776" s="268" t="s">
        <v>9484</v>
      </c>
      <c r="Q10776" s="269">
        <v>-12.5</v>
      </c>
      <c r="R10776" s="269">
        <v>-12.75</v>
      </c>
      <c r="S10776" s="269">
        <v>-47</v>
      </c>
      <c r="T10776" s="269">
        <v>-47.25</v>
      </c>
      <c r="DO10776"/>
    </row>
    <row r="10777" spans="15:119" x14ac:dyDescent="0.25">
      <c r="O10777" s="268" t="s">
        <v>20251</v>
      </c>
      <c r="P10777" s="268" t="s">
        <v>9484</v>
      </c>
      <c r="Q10777" s="269">
        <v>-12.75</v>
      </c>
      <c r="R10777" s="269">
        <v>-13</v>
      </c>
      <c r="S10777" s="269">
        <v>-47.25</v>
      </c>
      <c r="T10777" s="269">
        <v>-47.5</v>
      </c>
      <c r="DO10777"/>
    </row>
    <row r="10778" spans="15:119" x14ac:dyDescent="0.25">
      <c r="O10778" s="268" t="s">
        <v>20252</v>
      </c>
      <c r="P10778" s="268" t="s">
        <v>9484</v>
      </c>
      <c r="Q10778" s="269">
        <v>-12.75</v>
      </c>
      <c r="R10778" s="269">
        <v>-13</v>
      </c>
      <c r="S10778" s="269">
        <v>-47</v>
      </c>
      <c r="T10778" s="269">
        <v>-47.25</v>
      </c>
      <c r="DO10778"/>
    </row>
    <row r="10779" spans="15:119" x14ac:dyDescent="0.25">
      <c r="O10779" s="268" t="s">
        <v>20253</v>
      </c>
      <c r="P10779" s="268" t="s">
        <v>9482</v>
      </c>
      <c r="Q10779" s="269">
        <v>-12.5</v>
      </c>
      <c r="R10779" s="269">
        <v>-13</v>
      </c>
      <c r="S10779" s="269">
        <v>-46.5</v>
      </c>
      <c r="T10779" s="269">
        <v>-47</v>
      </c>
      <c r="DO10779"/>
    </row>
    <row r="10780" spans="15:119" x14ac:dyDescent="0.25">
      <c r="O10780" s="268" t="s">
        <v>20254</v>
      </c>
      <c r="P10780" s="268" t="s">
        <v>9484</v>
      </c>
      <c r="Q10780" s="269">
        <v>-12.5</v>
      </c>
      <c r="R10780" s="269">
        <v>-12.75</v>
      </c>
      <c r="S10780" s="269">
        <v>-46.75</v>
      </c>
      <c r="T10780" s="269">
        <v>-47</v>
      </c>
      <c r="DO10780"/>
    </row>
    <row r="10781" spans="15:119" x14ac:dyDescent="0.25">
      <c r="O10781" s="268" t="s">
        <v>20255</v>
      </c>
      <c r="P10781" s="268" t="s">
        <v>9484</v>
      </c>
      <c r="Q10781" s="269">
        <v>-12.5</v>
      </c>
      <c r="R10781" s="269">
        <v>-12.75</v>
      </c>
      <c r="S10781" s="269">
        <v>-46.5</v>
      </c>
      <c r="T10781" s="269">
        <v>-46.75</v>
      </c>
      <c r="DO10781"/>
    </row>
    <row r="10782" spans="15:119" x14ac:dyDescent="0.25">
      <c r="O10782" s="268" t="s">
        <v>20256</v>
      </c>
      <c r="P10782" s="268" t="s">
        <v>9484</v>
      </c>
      <c r="Q10782" s="269">
        <v>-12.75</v>
      </c>
      <c r="R10782" s="269">
        <v>-13</v>
      </c>
      <c r="S10782" s="269">
        <v>-46.75</v>
      </c>
      <c r="T10782" s="269">
        <v>-47</v>
      </c>
      <c r="DO10782"/>
    </row>
    <row r="10783" spans="15:119" x14ac:dyDescent="0.25">
      <c r="O10783" s="268" t="s">
        <v>20257</v>
      </c>
      <c r="P10783" s="268" t="s">
        <v>9484</v>
      </c>
      <c r="Q10783" s="269">
        <v>-12.75</v>
      </c>
      <c r="R10783" s="269">
        <v>-13</v>
      </c>
      <c r="S10783" s="269">
        <v>-46.5</v>
      </c>
      <c r="T10783" s="269">
        <v>-46.75</v>
      </c>
      <c r="DO10783"/>
    </row>
    <row r="10784" spans="15:119" x14ac:dyDescent="0.25">
      <c r="O10784" s="268" t="s">
        <v>20258</v>
      </c>
      <c r="P10784" s="268" t="s">
        <v>9480</v>
      </c>
      <c r="Q10784" s="269">
        <v>-12</v>
      </c>
      <c r="R10784" s="269">
        <v>-13</v>
      </c>
      <c r="S10784" s="269">
        <v>-45</v>
      </c>
      <c r="T10784" s="269">
        <v>-46.5</v>
      </c>
      <c r="DO10784"/>
    </row>
    <row r="10785" spans="15:119" x14ac:dyDescent="0.25">
      <c r="O10785" s="268" t="s">
        <v>20259</v>
      </c>
      <c r="P10785" s="268" t="s">
        <v>9482</v>
      </c>
      <c r="Q10785" s="269">
        <v>-12</v>
      </c>
      <c r="R10785" s="269">
        <v>-12.5</v>
      </c>
      <c r="S10785" s="269">
        <v>-46</v>
      </c>
      <c r="T10785" s="269">
        <v>-46.5</v>
      </c>
      <c r="DO10785"/>
    </row>
    <row r="10786" spans="15:119" x14ac:dyDescent="0.25">
      <c r="O10786" s="268" t="s">
        <v>20260</v>
      </c>
      <c r="P10786" s="268" t="s">
        <v>9484</v>
      </c>
      <c r="Q10786" s="269">
        <v>-12</v>
      </c>
      <c r="R10786" s="269">
        <v>-12.25</v>
      </c>
      <c r="S10786" s="269">
        <v>-46.25</v>
      </c>
      <c r="T10786" s="269">
        <v>-46.5</v>
      </c>
      <c r="DO10786"/>
    </row>
    <row r="10787" spans="15:119" x14ac:dyDescent="0.25">
      <c r="O10787" s="268" t="s">
        <v>20261</v>
      </c>
      <c r="P10787" s="268" t="s">
        <v>9484</v>
      </c>
      <c r="Q10787" s="269">
        <v>-12</v>
      </c>
      <c r="R10787" s="269">
        <v>-12.25</v>
      </c>
      <c r="S10787" s="269">
        <v>-46</v>
      </c>
      <c r="T10787" s="269">
        <v>-46.25</v>
      </c>
      <c r="DO10787"/>
    </row>
    <row r="10788" spans="15:119" x14ac:dyDescent="0.25">
      <c r="O10788" s="268" t="s">
        <v>20262</v>
      </c>
      <c r="P10788" s="268" t="s">
        <v>9484</v>
      </c>
      <c r="Q10788" s="269">
        <v>-12.25</v>
      </c>
      <c r="R10788" s="269">
        <v>-12.5</v>
      </c>
      <c r="S10788" s="269">
        <v>-46.25</v>
      </c>
      <c r="T10788" s="269">
        <v>-46.5</v>
      </c>
      <c r="DO10788"/>
    </row>
    <row r="10789" spans="15:119" x14ac:dyDescent="0.25">
      <c r="O10789" s="268" t="s">
        <v>20263</v>
      </c>
      <c r="P10789" s="268" t="s">
        <v>9484</v>
      </c>
      <c r="Q10789" s="269">
        <v>-12.25</v>
      </c>
      <c r="R10789" s="269">
        <v>-12.5</v>
      </c>
      <c r="S10789" s="269">
        <v>-46</v>
      </c>
      <c r="T10789" s="269">
        <v>-46.25</v>
      </c>
      <c r="DO10789"/>
    </row>
    <row r="10790" spans="15:119" x14ac:dyDescent="0.25">
      <c r="O10790" s="268" t="s">
        <v>20264</v>
      </c>
      <c r="P10790" s="268" t="s">
        <v>9482</v>
      </c>
      <c r="Q10790" s="269">
        <v>-12</v>
      </c>
      <c r="R10790" s="269">
        <v>-12.5</v>
      </c>
      <c r="S10790" s="269">
        <v>-45.5</v>
      </c>
      <c r="T10790" s="269">
        <v>-46</v>
      </c>
      <c r="DO10790"/>
    </row>
    <row r="10791" spans="15:119" x14ac:dyDescent="0.25">
      <c r="O10791" s="268" t="s">
        <v>20265</v>
      </c>
      <c r="P10791" s="268" t="s">
        <v>9484</v>
      </c>
      <c r="Q10791" s="269">
        <v>-12</v>
      </c>
      <c r="R10791" s="269">
        <v>-12.25</v>
      </c>
      <c r="S10791" s="269">
        <v>-45.75</v>
      </c>
      <c r="T10791" s="269">
        <v>-46</v>
      </c>
      <c r="DO10791"/>
    </row>
    <row r="10792" spans="15:119" x14ac:dyDescent="0.25">
      <c r="O10792" s="268" t="s">
        <v>20266</v>
      </c>
      <c r="P10792" s="268" t="s">
        <v>9484</v>
      </c>
      <c r="Q10792" s="269">
        <v>-12</v>
      </c>
      <c r="R10792" s="269">
        <v>-12.25</v>
      </c>
      <c r="S10792" s="269">
        <v>-45.5</v>
      </c>
      <c r="T10792" s="269">
        <v>-45.75</v>
      </c>
      <c r="DO10792"/>
    </row>
    <row r="10793" spans="15:119" x14ac:dyDescent="0.25">
      <c r="O10793" s="268" t="s">
        <v>20267</v>
      </c>
      <c r="P10793" s="268" t="s">
        <v>9484</v>
      </c>
      <c r="Q10793" s="269">
        <v>-12.25</v>
      </c>
      <c r="R10793" s="269">
        <v>-12.5</v>
      </c>
      <c r="S10793" s="269">
        <v>-45.75</v>
      </c>
      <c r="T10793" s="269">
        <v>-46</v>
      </c>
      <c r="DO10793"/>
    </row>
    <row r="10794" spans="15:119" x14ac:dyDescent="0.25">
      <c r="O10794" s="268" t="s">
        <v>20268</v>
      </c>
      <c r="P10794" s="268" t="s">
        <v>9484</v>
      </c>
      <c r="Q10794" s="269">
        <v>-12.25</v>
      </c>
      <c r="R10794" s="269">
        <v>-12.5</v>
      </c>
      <c r="S10794" s="269">
        <v>-45.5</v>
      </c>
      <c r="T10794" s="269">
        <v>-45.75</v>
      </c>
      <c r="DO10794"/>
    </row>
    <row r="10795" spans="15:119" x14ac:dyDescent="0.25">
      <c r="O10795" s="268" t="s">
        <v>20269</v>
      </c>
      <c r="P10795" s="268" t="s">
        <v>9482</v>
      </c>
      <c r="Q10795" s="269">
        <v>-12</v>
      </c>
      <c r="R10795" s="269">
        <v>-12.5</v>
      </c>
      <c r="S10795" s="269">
        <v>-45</v>
      </c>
      <c r="T10795" s="269">
        <v>-45.5</v>
      </c>
      <c r="DO10795"/>
    </row>
    <row r="10796" spans="15:119" x14ac:dyDescent="0.25">
      <c r="O10796" s="268" t="s">
        <v>20270</v>
      </c>
      <c r="P10796" s="268" t="s">
        <v>9484</v>
      </c>
      <c r="Q10796" s="269">
        <v>-12</v>
      </c>
      <c r="R10796" s="269">
        <v>-12.25</v>
      </c>
      <c r="S10796" s="269">
        <v>-45.25</v>
      </c>
      <c r="T10796" s="269">
        <v>-45.5</v>
      </c>
      <c r="DO10796"/>
    </row>
    <row r="10797" spans="15:119" x14ac:dyDescent="0.25">
      <c r="O10797" s="268" t="s">
        <v>20271</v>
      </c>
      <c r="P10797" s="268" t="s">
        <v>9484</v>
      </c>
      <c r="Q10797" s="269">
        <v>-12</v>
      </c>
      <c r="R10797" s="269">
        <v>-12.25</v>
      </c>
      <c r="S10797" s="269">
        <v>-45</v>
      </c>
      <c r="T10797" s="269">
        <v>-45.25</v>
      </c>
      <c r="DO10797"/>
    </row>
    <row r="10798" spans="15:119" x14ac:dyDescent="0.25">
      <c r="O10798" s="268" t="s">
        <v>20272</v>
      </c>
      <c r="P10798" s="268" t="s">
        <v>9484</v>
      </c>
      <c r="Q10798" s="269">
        <v>-12.25</v>
      </c>
      <c r="R10798" s="269">
        <v>-12.5</v>
      </c>
      <c r="S10798" s="269">
        <v>-45.25</v>
      </c>
      <c r="T10798" s="269">
        <v>-45.5</v>
      </c>
      <c r="DO10798"/>
    </row>
    <row r="10799" spans="15:119" x14ac:dyDescent="0.25">
      <c r="O10799" s="268" t="s">
        <v>20273</v>
      </c>
      <c r="P10799" s="268" t="s">
        <v>9484</v>
      </c>
      <c r="Q10799" s="269">
        <v>-12.25</v>
      </c>
      <c r="R10799" s="269">
        <v>-12.5</v>
      </c>
      <c r="S10799" s="269">
        <v>-45</v>
      </c>
      <c r="T10799" s="269">
        <v>-45.25</v>
      </c>
      <c r="DO10799"/>
    </row>
    <row r="10800" spans="15:119" x14ac:dyDescent="0.25">
      <c r="O10800" s="268" t="s">
        <v>20274</v>
      </c>
      <c r="P10800" s="268" t="s">
        <v>9482</v>
      </c>
      <c r="Q10800" s="269">
        <v>-12.5</v>
      </c>
      <c r="R10800" s="269">
        <v>-13</v>
      </c>
      <c r="S10800" s="269">
        <v>-46</v>
      </c>
      <c r="T10800" s="269">
        <v>-46.5</v>
      </c>
      <c r="DO10800"/>
    </row>
    <row r="10801" spans="15:119" x14ac:dyDescent="0.25">
      <c r="O10801" s="268" t="s">
        <v>20275</v>
      </c>
      <c r="P10801" s="268" t="s">
        <v>9484</v>
      </c>
      <c r="Q10801" s="269">
        <v>-12.5</v>
      </c>
      <c r="R10801" s="269">
        <v>-12.75</v>
      </c>
      <c r="S10801" s="269">
        <v>-46.25</v>
      </c>
      <c r="T10801" s="269">
        <v>-46.5</v>
      </c>
      <c r="DO10801"/>
    </row>
    <row r="10802" spans="15:119" x14ac:dyDescent="0.25">
      <c r="O10802" s="268" t="s">
        <v>20276</v>
      </c>
      <c r="P10802" s="268" t="s">
        <v>9484</v>
      </c>
      <c r="Q10802" s="269">
        <v>-12.5</v>
      </c>
      <c r="R10802" s="269">
        <v>-12.75</v>
      </c>
      <c r="S10802" s="269">
        <v>-46</v>
      </c>
      <c r="T10802" s="269">
        <v>-46.25</v>
      </c>
      <c r="DO10802"/>
    </row>
    <row r="10803" spans="15:119" x14ac:dyDescent="0.25">
      <c r="O10803" s="268" t="s">
        <v>20277</v>
      </c>
      <c r="P10803" s="268" t="s">
        <v>9484</v>
      </c>
      <c r="Q10803" s="269">
        <v>-12.75</v>
      </c>
      <c r="R10803" s="269">
        <v>-13</v>
      </c>
      <c r="S10803" s="269">
        <v>-46.25</v>
      </c>
      <c r="T10803" s="269">
        <v>-46.5</v>
      </c>
      <c r="DO10803"/>
    </row>
    <row r="10804" spans="15:119" x14ac:dyDescent="0.25">
      <c r="O10804" s="268" t="s">
        <v>20278</v>
      </c>
      <c r="P10804" s="268" t="s">
        <v>9484</v>
      </c>
      <c r="Q10804" s="269">
        <v>-12.75</v>
      </c>
      <c r="R10804" s="269">
        <v>-13</v>
      </c>
      <c r="S10804" s="269">
        <v>-46</v>
      </c>
      <c r="T10804" s="269">
        <v>-46.25</v>
      </c>
      <c r="DO10804"/>
    </row>
    <row r="10805" spans="15:119" x14ac:dyDescent="0.25">
      <c r="O10805" s="268" t="s">
        <v>20279</v>
      </c>
      <c r="P10805" s="268" t="s">
        <v>9482</v>
      </c>
      <c r="Q10805" s="269">
        <v>-12.5</v>
      </c>
      <c r="R10805" s="269">
        <v>-13</v>
      </c>
      <c r="S10805" s="269">
        <v>-45.5</v>
      </c>
      <c r="T10805" s="269">
        <v>-46</v>
      </c>
      <c r="DO10805"/>
    </row>
    <row r="10806" spans="15:119" x14ac:dyDescent="0.25">
      <c r="O10806" s="268" t="s">
        <v>20280</v>
      </c>
      <c r="P10806" s="268" t="s">
        <v>9484</v>
      </c>
      <c r="Q10806" s="269">
        <v>-12.5</v>
      </c>
      <c r="R10806" s="269">
        <v>-12.75</v>
      </c>
      <c r="S10806" s="269">
        <v>-45.75</v>
      </c>
      <c r="T10806" s="269">
        <v>-46</v>
      </c>
      <c r="DO10806"/>
    </row>
    <row r="10807" spans="15:119" x14ac:dyDescent="0.25">
      <c r="O10807" s="268" t="s">
        <v>20281</v>
      </c>
      <c r="P10807" s="268" t="s">
        <v>9484</v>
      </c>
      <c r="Q10807" s="269">
        <v>-12.5</v>
      </c>
      <c r="R10807" s="269">
        <v>-12.75</v>
      </c>
      <c r="S10807" s="269">
        <v>-45.5</v>
      </c>
      <c r="T10807" s="269">
        <v>-45.75</v>
      </c>
      <c r="DO10807"/>
    </row>
    <row r="10808" spans="15:119" x14ac:dyDescent="0.25">
      <c r="O10808" s="268" t="s">
        <v>20282</v>
      </c>
      <c r="P10808" s="268" t="s">
        <v>9484</v>
      </c>
      <c r="Q10808" s="269">
        <v>-12.75</v>
      </c>
      <c r="R10808" s="269">
        <v>-13</v>
      </c>
      <c r="S10808" s="269">
        <v>-45.75</v>
      </c>
      <c r="T10808" s="269">
        <v>-46</v>
      </c>
      <c r="DO10808"/>
    </row>
    <row r="10809" spans="15:119" x14ac:dyDescent="0.25">
      <c r="O10809" s="268" t="s">
        <v>20283</v>
      </c>
      <c r="P10809" s="268" t="s">
        <v>9484</v>
      </c>
      <c r="Q10809" s="269">
        <v>-12.75</v>
      </c>
      <c r="R10809" s="269">
        <v>-13</v>
      </c>
      <c r="S10809" s="269">
        <v>-45.5</v>
      </c>
      <c r="T10809" s="269">
        <v>-45.75</v>
      </c>
      <c r="DO10809"/>
    </row>
    <row r="10810" spans="15:119" x14ac:dyDescent="0.25">
      <c r="O10810" s="268" t="s">
        <v>20284</v>
      </c>
      <c r="P10810" s="268" t="s">
        <v>9482</v>
      </c>
      <c r="Q10810" s="269">
        <v>-12.5</v>
      </c>
      <c r="R10810" s="269">
        <v>-13</v>
      </c>
      <c r="S10810" s="269">
        <v>-45</v>
      </c>
      <c r="T10810" s="269">
        <v>-45.5</v>
      </c>
      <c r="DO10810"/>
    </row>
    <row r="10811" spans="15:119" x14ac:dyDescent="0.25">
      <c r="O10811" s="268" t="s">
        <v>20285</v>
      </c>
      <c r="P10811" s="268" t="s">
        <v>9484</v>
      </c>
      <c r="Q10811" s="269">
        <v>-12.5</v>
      </c>
      <c r="R10811" s="269">
        <v>-12.75</v>
      </c>
      <c r="S10811" s="269">
        <v>-45.25</v>
      </c>
      <c r="T10811" s="269">
        <v>-45.5</v>
      </c>
      <c r="DO10811"/>
    </row>
    <row r="10812" spans="15:119" x14ac:dyDescent="0.25">
      <c r="O10812" s="268" t="s">
        <v>20286</v>
      </c>
      <c r="P10812" s="268" t="s">
        <v>9484</v>
      </c>
      <c r="Q10812" s="269">
        <v>-12.5</v>
      </c>
      <c r="R10812" s="269">
        <v>-12.75</v>
      </c>
      <c r="S10812" s="269">
        <v>-45</v>
      </c>
      <c r="T10812" s="269">
        <v>-45.25</v>
      </c>
      <c r="DO10812"/>
    </row>
    <row r="10813" spans="15:119" x14ac:dyDescent="0.25">
      <c r="O10813" s="268" t="s">
        <v>20287</v>
      </c>
      <c r="P10813" s="268" t="s">
        <v>9484</v>
      </c>
      <c r="Q10813" s="269">
        <v>-12.75</v>
      </c>
      <c r="R10813" s="269">
        <v>-13</v>
      </c>
      <c r="S10813" s="269">
        <v>-45.25</v>
      </c>
      <c r="T10813" s="269">
        <v>-45.5</v>
      </c>
      <c r="DO10813"/>
    </row>
    <row r="10814" spans="15:119" x14ac:dyDescent="0.25">
      <c r="O10814" s="268" t="s">
        <v>20288</v>
      </c>
      <c r="P10814" s="268" t="s">
        <v>9484</v>
      </c>
      <c r="Q10814" s="269">
        <v>-12.75</v>
      </c>
      <c r="R10814" s="269">
        <v>-13</v>
      </c>
      <c r="S10814" s="269">
        <v>-45</v>
      </c>
      <c r="T10814" s="269">
        <v>-45.25</v>
      </c>
      <c r="DO10814"/>
    </row>
    <row r="10815" spans="15:119" x14ac:dyDescent="0.25">
      <c r="O10815" s="268" t="s">
        <v>20289</v>
      </c>
      <c r="P10815" s="268" t="s">
        <v>9480</v>
      </c>
      <c r="Q10815" s="269">
        <v>-13</v>
      </c>
      <c r="R10815" s="269">
        <v>-14</v>
      </c>
      <c r="S10815" s="269">
        <v>-46.5</v>
      </c>
      <c r="T10815" s="269">
        <v>-48</v>
      </c>
      <c r="DO10815"/>
    </row>
    <row r="10816" spans="15:119" x14ac:dyDescent="0.25">
      <c r="O10816" s="268" t="s">
        <v>20290</v>
      </c>
      <c r="P10816" s="268" t="s">
        <v>9482</v>
      </c>
      <c r="Q10816" s="269">
        <v>-13</v>
      </c>
      <c r="R10816" s="269">
        <v>-13.5</v>
      </c>
      <c r="S10816" s="269">
        <v>-47.5</v>
      </c>
      <c r="T10816" s="269">
        <v>-48</v>
      </c>
      <c r="DO10816"/>
    </row>
    <row r="10817" spans="15:119" x14ac:dyDescent="0.25">
      <c r="O10817" s="268" t="s">
        <v>20291</v>
      </c>
      <c r="P10817" s="268" t="s">
        <v>9484</v>
      </c>
      <c r="Q10817" s="269">
        <v>-13</v>
      </c>
      <c r="R10817" s="269">
        <v>-13.25</v>
      </c>
      <c r="S10817" s="269">
        <v>-47.75</v>
      </c>
      <c r="T10817" s="269">
        <v>-48</v>
      </c>
      <c r="DO10817"/>
    </row>
    <row r="10818" spans="15:119" x14ac:dyDescent="0.25">
      <c r="O10818" s="268" t="s">
        <v>20292</v>
      </c>
      <c r="P10818" s="268" t="s">
        <v>9484</v>
      </c>
      <c r="Q10818" s="269">
        <v>-13</v>
      </c>
      <c r="R10818" s="269">
        <v>-13.25</v>
      </c>
      <c r="S10818" s="269">
        <v>-47.5</v>
      </c>
      <c r="T10818" s="269">
        <v>-47.75</v>
      </c>
      <c r="DO10818"/>
    </row>
    <row r="10819" spans="15:119" x14ac:dyDescent="0.25">
      <c r="O10819" s="268" t="s">
        <v>20293</v>
      </c>
      <c r="P10819" s="268" t="s">
        <v>9484</v>
      </c>
      <c r="Q10819" s="269">
        <v>-13.25</v>
      </c>
      <c r="R10819" s="269">
        <v>-13.5</v>
      </c>
      <c r="S10819" s="269">
        <v>-47.75</v>
      </c>
      <c r="T10819" s="269">
        <v>-48</v>
      </c>
      <c r="DO10819"/>
    </row>
    <row r="10820" spans="15:119" x14ac:dyDescent="0.25">
      <c r="O10820" s="268" t="s">
        <v>20294</v>
      </c>
      <c r="P10820" s="268" t="s">
        <v>9484</v>
      </c>
      <c r="Q10820" s="269">
        <v>-13.25</v>
      </c>
      <c r="R10820" s="269">
        <v>-13.5</v>
      </c>
      <c r="S10820" s="269">
        <v>-47.5</v>
      </c>
      <c r="T10820" s="269">
        <v>-47.75</v>
      </c>
      <c r="DO10820"/>
    </row>
    <row r="10821" spans="15:119" x14ac:dyDescent="0.25">
      <c r="O10821" s="268" t="s">
        <v>20295</v>
      </c>
      <c r="P10821" s="268" t="s">
        <v>9482</v>
      </c>
      <c r="Q10821" s="269">
        <v>-13</v>
      </c>
      <c r="R10821" s="269">
        <v>-13.5</v>
      </c>
      <c r="S10821" s="269">
        <v>-47</v>
      </c>
      <c r="T10821" s="269">
        <v>-47.5</v>
      </c>
      <c r="DO10821"/>
    </row>
    <row r="10822" spans="15:119" x14ac:dyDescent="0.25">
      <c r="O10822" s="268" t="s">
        <v>20296</v>
      </c>
      <c r="P10822" s="268" t="s">
        <v>9484</v>
      </c>
      <c r="Q10822" s="269">
        <v>-13</v>
      </c>
      <c r="R10822" s="269">
        <v>-13.25</v>
      </c>
      <c r="S10822" s="269">
        <v>-47.25</v>
      </c>
      <c r="T10822" s="269">
        <v>-47.5</v>
      </c>
      <c r="DO10822"/>
    </row>
    <row r="10823" spans="15:119" x14ac:dyDescent="0.25">
      <c r="O10823" s="268" t="s">
        <v>20297</v>
      </c>
      <c r="P10823" s="268" t="s">
        <v>9484</v>
      </c>
      <c r="Q10823" s="269">
        <v>-13</v>
      </c>
      <c r="R10823" s="269">
        <v>-13.25</v>
      </c>
      <c r="S10823" s="269">
        <v>-47</v>
      </c>
      <c r="T10823" s="269">
        <v>-47.25</v>
      </c>
      <c r="DO10823"/>
    </row>
    <row r="10824" spans="15:119" x14ac:dyDescent="0.25">
      <c r="O10824" s="268" t="s">
        <v>20298</v>
      </c>
      <c r="P10824" s="268" t="s">
        <v>9484</v>
      </c>
      <c r="Q10824" s="269">
        <v>-13.25</v>
      </c>
      <c r="R10824" s="269">
        <v>-13.5</v>
      </c>
      <c r="S10824" s="269">
        <v>-47.25</v>
      </c>
      <c r="T10824" s="269">
        <v>-47.5</v>
      </c>
      <c r="DO10824"/>
    </row>
    <row r="10825" spans="15:119" x14ac:dyDescent="0.25">
      <c r="O10825" s="268" t="s">
        <v>20299</v>
      </c>
      <c r="P10825" s="268" t="s">
        <v>9484</v>
      </c>
      <c r="Q10825" s="269">
        <v>-13.25</v>
      </c>
      <c r="R10825" s="269">
        <v>-13.5</v>
      </c>
      <c r="S10825" s="269">
        <v>-47</v>
      </c>
      <c r="T10825" s="269">
        <v>-47.25</v>
      </c>
      <c r="DO10825"/>
    </row>
    <row r="10826" spans="15:119" x14ac:dyDescent="0.25">
      <c r="O10826" s="268" t="s">
        <v>20300</v>
      </c>
      <c r="P10826" s="268" t="s">
        <v>9482</v>
      </c>
      <c r="Q10826" s="269">
        <v>-13</v>
      </c>
      <c r="R10826" s="269">
        <v>-13.5</v>
      </c>
      <c r="S10826" s="269">
        <v>-46.5</v>
      </c>
      <c r="T10826" s="269">
        <v>-47</v>
      </c>
      <c r="DO10826"/>
    </row>
    <row r="10827" spans="15:119" x14ac:dyDescent="0.25">
      <c r="O10827" s="268" t="s">
        <v>20301</v>
      </c>
      <c r="P10827" s="268" t="s">
        <v>9484</v>
      </c>
      <c r="Q10827" s="269">
        <v>-13</v>
      </c>
      <c r="R10827" s="269">
        <v>-13.25</v>
      </c>
      <c r="S10827" s="269">
        <v>-46.75</v>
      </c>
      <c r="T10827" s="269">
        <v>-47</v>
      </c>
      <c r="DO10827"/>
    </row>
    <row r="10828" spans="15:119" x14ac:dyDescent="0.25">
      <c r="O10828" s="268" t="s">
        <v>20302</v>
      </c>
      <c r="P10828" s="268" t="s">
        <v>9484</v>
      </c>
      <c r="Q10828" s="269">
        <v>-13</v>
      </c>
      <c r="R10828" s="269">
        <v>-13.25</v>
      </c>
      <c r="S10828" s="269">
        <v>-46.5</v>
      </c>
      <c r="T10828" s="269">
        <v>-46.75</v>
      </c>
      <c r="DO10828"/>
    </row>
    <row r="10829" spans="15:119" x14ac:dyDescent="0.25">
      <c r="O10829" s="268" t="s">
        <v>20303</v>
      </c>
      <c r="P10829" s="268" t="s">
        <v>9484</v>
      </c>
      <c r="Q10829" s="269">
        <v>-13.25</v>
      </c>
      <c r="R10829" s="269">
        <v>-13.5</v>
      </c>
      <c r="S10829" s="269">
        <v>-46.75</v>
      </c>
      <c r="T10829" s="269">
        <v>-47</v>
      </c>
      <c r="DO10829"/>
    </row>
    <row r="10830" spans="15:119" x14ac:dyDescent="0.25">
      <c r="O10830" s="268" t="s">
        <v>20304</v>
      </c>
      <c r="P10830" s="268" t="s">
        <v>9484</v>
      </c>
      <c r="Q10830" s="269">
        <v>-13.25</v>
      </c>
      <c r="R10830" s="269">
        <v>-13.5</v>
      </c>
      <c r="S10830" s="269">
        <v>-46.5</v>
      </c>
      <c r="T10830" s="269">
        <v>-46.75</v>
      </c>
      <c r="DO10830"/>
    </row>
    <row r="10831" spans="15:119" x14ac:dyDescent="0.25">
      <c r="O10831" s="268" t="s">
        <v>20305</v>
      </c>
      <c r="P10831" s="268" t="s">
        <v>9482</v>
      </c>
      <c r="Q10831" s="269">
        <v>-13.5</v>
      </c>
      <c r="R10831" s="269">
        <v>-14</v>
      </c>
      <c r="S10831" s="269">
        <v>-47.5</v>
      </c>
      <c r="T10831" s="269">
        <v>-48</v>
      </c>
      <c r="DO10831"/>
    </row>
    <row r="10832" spans="15:119" x14ac:dyDescent="0.25">
      <c r="O10832" s="268" t="s">
        <v>20306</v>
      </c>
      <c r="P10832" s="268" t="s">
        <v>9484</v>
      </c>
      <c r="Q10832" s="269">
        <v>-13.5</v>
      </c>
      <c r="R10832" s="269">
        <v>-13.75</v>
      </c>
      <c r="S10832" s="269">
        <v>-47.75</v>
      </c>
      <c r="T10832" s="269">
        <v>-48</v>
      </c>
      <c r="DO10832"/>
    </row>
    <row r="10833" spans="15:119" x14ac:dyDescent="0.25">
      <c r="O10833" s="268" t="s">
        <v>20307</v>
      </c>
      <c r="P10833" s="268" t="s">
        <v>9484</v>
      </c>
      <c r="Q10833" s="269">
        <v>-13.5</v>
      </c>
      <c r="R10833" s="269">
        <v>-13.75</v>
      </c>
      <c r="S10833" s="269">
        <v>-47.5</v>
      </c>
      <c r="T10833" s="269">
        <v>-47.75</v>
      </c>
      <c r="DO10833"/>
    </row>
    <row r="10834" spans="15:119" x14ac:dyDescent="0.25">
      <c r="O10834" s="268" t="s">
        <v>20308</v>
      </c>
      <c r="P10834" s="268" t="s">
        <v>9484</v>
      </c>
      <c r="Q10834" s="269">
        <v>-13.75</v>
      </c>
      <c r="R10834" s="269">
        <v>-14</v>
      </c>
      <c r="S10834" s="269">
        <v>-47.75</v>
      </c>
      <c r="T10834" s="269">
        <v>-48</v>
      </c>
      <c r="DO10834"/>
    </row>
    <row r="10835" spans="15:119" x14ac:dyDescent="0.25">
      <c r="O10835" s="268" t="s">
        <v>20309</v>
      </c>
      <c r="P10835" s="268" t="s">
        <v>9484</v>
      </c>
      <c r="Q10835" s="269">
        <v>-13.75</v>
      </c>
      <c r="R10835" s="269">
        <v>-14</v>
      </c>
      <c r="S10835" s="269">
        <v>-47.5</v>
      </c>
      <c r="T10835" s="269">
        <v>-47.75</v>
      </c>
      <c r="DO10835"/>
    </row>
    <row r="10836" spans="15:119" x14ac:dyDescent="0.25">
      <c r="O10836" s="268" t="s">
        <v>20310</v>
      </c>
      <c r="P10836" s="268" t="s">
        <v>9482</v>
      </c>
      <c r="Q10836" s="269">
        <v>-13.5</v>
      </c>
      <c r="R10836" s="269">
        <v>-14</v>
      </c>
      <c r="S10836" s="269">
        <v>-47</v>
      </c>
      <c r="T10836" s="269">
        <v>-47.5</v>
      </c>
      <c r="DO10836"/>
    </row>
    <row r="10837" spans="15:119" x14ac:dyDescent="0.25">
      <c r="O10837" s="268" t="s">
        <v>20311</v>
      </c>
      <c r="P10837" s="268" t="s">
        <v>9484</v>
      </c>
      <c r="Q10837" s="269">
        <v>-13.5</v>
      </c>
      <c r="R10837" s="269">
        <v>-13.75</v>
      </c>
      <c r="S10837" s="269">
        <v>-47.25</v>
      </c>
      <c r="T10837" s="269">
        <v>-47.5</v>
      </c>
      <c r="DO10837"/>
    </row>
    <row r="10838" spans="15:119" x14ac:dyDescent="0.25">
      <c r="O10838" s="268" t="s">
        <v>20312</v>
      </c>
      <c r="P10838" s="268" t="s">
        <v>9484</v>
      </c>
      <c r="Q10838" s="269">
        <v>-13.5</v>
      </c>
      <c r="R10838" s="269">
        <v>-13.75</v>
      </c>
      <c r="S10838" s="269">
        <v>-47</v>
      </c>
      <c r="T10838" s="269">
        <v>-47.25</v>
      </c>
      <c r="DO10838"/>
    </row>
    <row r="10839" spans="15:119" x14ac:dyDescent="0.25">
      <c r="O10839" s="268" t="s">
        <v>20313</v>
      </c>
      <c r="P10839" s="268" t="s">
        <v>9484</v>
      </c>
      <c r="Q10839" s="269">
        <v>-13.75</v>
      </c>
      <c r="R10839" s="269">
        <v>-14</v>
      </c>
      <c r="S10839" s="269">
        <v>-47.25</v>
      </c>
      <c r="T10839" s="269">
        <v>-47.5</v>
      </c>
      <c r="DO10839"/>
    </row>
    <row r="10840" spans="15:119" x14ac:dyDescent="0.25">
      <c r="O10840" s="268" t="s">
        <v>20314</v>
      </c>
      <c r="P10840" s="268" t="s">
        <v>9484</v>
      </c>
      <c r="Q10840" s="269">
        <v>-13.75</v>
      </c>
      <c r="R10840" s="269">
        <v>-14</v>
      </c>
      <c r="S10840" s="269">
        <v>-47</v>
      </c>
      <c r="T10840" s="269">
        <v>-47.25</v>
      </c>
      <c r="DO10840"/>
    </row>
    <row r="10841" spans="15:119" x14ac:dyDescent="0.25">
      <c r="O10841" s="268" t="s">
        <v>20315</v>
      </c>
      <c r="P10841" s="268" t="s">
        <v>9482</v>
      </c>
      <c r="Q10841" s="269">
        <v>-13.5</v>
      </c>
      <c r="R10841" s="269">
        <v>-14</v>
      </c>
      <c r="S10841" s="269">
        <v>-46.5</v>
      </c>
      <c r="T10841" s="269">
        <v>-47</v>
      </c>
      <c r="DO10841"/>
    </row>
    <row r="10842" spans="15:119" x14ac:dyDescent="0.25">
      <c r="O10842" s="268" t="s">
        <v>20316</v>
      </c>
      <c r="P10842" s="268" t="s">
        <v>9484</v>
      </c>
      <c r="Q10842" s="269">
        <v>-13.5</v>
      </c>
      <c r="R10842" s="269">
        <v>-13.75</v>
      </c>
      <c r="S10842" s="269">
        <v>-46.75</v>
      </c>
      <c r="T10842" s="269">
        <v>-47</v>
      </c>
      <c r="DO10842"/>
    </row>
    <row r="10843" spans="15:119" x14ac:dyDescent="0.25">
      <c r="O10843" s="268" t="s">
        <v>20317</v>
      </c>
      <c r="P10843" s="268" t="s">
        <v>9484</v>
      </c>
      <c r="Q10843" s="269">
        <v>-13.5</v>
      </c>
      <c r="R10843" s="269">
        <v>-13.75</v>
      </c>
      <c r="S10843" s="269">
        <v>-46.5</v>
      </c>
      <c r="T10843" s="269">
        <v>-46.75</v>
      </c>
      <c r="DO10843"/>
    </row>
    <row r="10844" spans="15:119" x14ac:dyDescent="0.25">
      <c r="O10844" s="268" t="s">
        <v>20318</v>
      </c>
      <c r="P10844" s="268" t="s">
        <v>9484</v>
      </c>
      <c r="Q10844" s="269">
        <v>-13.75</v>
      </c>
      <c r="R10844" s="269">
        <v>-14</v>
      </c>
      <c r="S10844" s="269">
        <v>-46.75</v>
      </c>
      <c r="T10844" s="269">
        <v>-47</v>
      </c>
      <c r="DO10844"/>
    </row>
    <row r="10845" spans="15:119" x14ac:dyDescent="0.25">
      <c r="O10845" s="268" t="s">
        <v>20319</v>
      </c>
      <c r="P10845" s="268" t="s">
        <v>9484</v>
      </c>
      <c r="Q10845" s="269">
        <v>-13.75</v>
      </c>
      <c r="R10845" s="269">
        <v>-14</v>
      </c>
      <c r="S10845" s="269">
        <v>-46.5</v>
      </c>
      <c r="T10845" s="269">
        <v>-46.75</v>
      </c>
      <c r="DO10845"/>
    </row>
    <row r="10846" spans="15:119" x14ac:dyDescent="0.25">
      <c r="O10846" s="268" t="s">
        <v>20320</v>
      </c>
      <c r="P10846" s="268" t="s">
        <v>9480</v>
      </c>
      <c r="Q10846" s="269">
        <v>-13</v>
      </c>
      <c r="R10846" s="269">
        <v>-14</v>
      </c>
      <c r="S10846" s="269">
        <v>-45</v>
      </c>
      <c r="T10846" s="269">
        <v>-46.5</v>
      </c>
      <c r="DO10846"/>
    </row>
    <row r="10847" spans="15:119" x14ac:dyDescent="0.25">
      <c r="O10847" s="268" t="s">
        <v>20321</v>
      </c>
      <c r="P10847" s="268" t="s">
        <v>9482</v>
      </c>
      <c r="Q10847" s="269">
        <v>-13</v>
      </c>
      <c r="R10847" s="269">
        <v>-13.5</v>
      </c>
      <c r="S10847" s="269">
        <v>-46</v>
      </c>
      <c r="T10847" s="269">
        <v>-46.5</v>
      </c>
      <c r="DO10847"/>
    </row>
    <row r="10848" spans="15:119" x14ac:dyDescent="0.25">
      <c r="O10848" s="268" t="s">
        <v>20322</v>
      </c>
      <c r="P10848" s="268" t="s">
        <v>9484</v>
      </c>
      <c r="Q10848" s="269">
        <v>-13</v>
      </c>
      <c r="R10848" s="269">
        <v>-13.25</v>
      </c>
      <c r="S10848" s="269">
        <v>-46.25</v>
      </c>
      <c r="T10848" s="269">
        <v>-46.5</v>
      </c>
      <c r="DO10848"/>
    </row>
    <row r="10849" spans="15:119" x14ac:dyDescent="0.25">
      <c r="O10849" s="268" t="s">
        <v>20323</v>
      </c>
      <c r="P10849" s="268" t="s">
        <v>9484</v>
      </c>
      <c r="Q10849" s="269">
        <v>-13</v>
      </c>
      <c r="R10849" s="269">
        <v>-13.25</v>
      </c>
      <c r="S10849" s="269">
        <v>-46</v>
      </c>
      <c r="T10849" s="269">
        <v>-46.25</v>
      </c>
      <c r="DO10849"/>
    </row>
    <row r="10850" spans="15:119" x14ac:dyDescent="0.25">
      <c r="O10850" s="268" t="s">
        <v>20324</v>
      </c>
      <c r="P10850" s="268" t="s">
        <v>9484</v>
      </c>
      <c r="Q10850" s="269">
        <v>-13.25</v>
      </c>
      <c r="R10850" s="269">
        <v>-13.5</v>
      </c>
      <c r="S10850" s="269">
        <v>-46.25</v>
      </c>
      <c r="T10850" s="269">
        <v>-46.5</v>
      </c>
      <c r="DO10850"/>
    </row>
    <row r="10851" spans="15:119" x14ac:dyDescent="0.25">
      <c r="O10851" s="268" t="s">
        <v>20325</v>
      </c>
      <c r="P10851" s="268" t="s">
        <v>9484</v>
      </c>
      <c r="Q10851" s="269">
        <v>-13.25</v>
      </c>
      <c r="R10851" s="269">
        <v>-13.5</v>
      </c>
      <c r="S10851" s="269">
        <v>-46</v>
      </c>
      <c r="T10851" s="269">
        <v>-46.25</v>
      </c>
      <c r="DO10851"/>
    </row>
    <row r="10852" spans="15:119" x14ac:dyDescent="0.25">
      <c r="O10852" s="268" t="s">
        <v>20326</v>
      </c>
      <c r="P10852" s="268" t="s">
        <v>9482</v>
      </c>
      <c r="Q10852" s="269">
        <v>-13</v>
      </c>
      <c r="R10852" s="269">
        <v>-13.5</v>
      </c>
      <c r="S10852" s="269">
        <v>-45.5</v>
      </c>
      <c r="T10852" s="269">
        <v>-46</v>
      </c>
      <c r="DO10852"/>
    </row>
    <row r="10853" spans="15:119" x14ac:dyDescent="0.25">
      <c r="O10853" s="268" t="s">
        <v>20327</v>
      </c>
      <c r="P10853" s="268" t="s">
        <v>9484</v>
      </c>
      <c r="Q10853" s="269">
        <v>-13</v>
      </c>
      <c r="R10853" s="269">
        <v>-13.25</v>
      </c>
      <c r="S10853" s="269">
        <v>-45.75</v>
      </c>
      <c r="T10853" s="269">
        <v>-46</v>
      </c>
      <c r="DO10853"/>
    </row>
    <row r="10854" spans="15:119" x14ac:dyDescent="0.25">
      <c r="O10854" s="268" t="s">
        <v>20328</v>
      </c>
      <c r="P10854" s="268" t="s">
        <v>9484</v>
      </c>
      <c r="Q10854" s="269">
        <v>-13</v>
      </c>
      <c r="R10854" s="269">
        <v>-13.25</v>
      </c>
      <c r="S10854" s="269">
        <v>-45.5</v>
      </c>
      <c r="T10854" s="269">
        <v>-45.75</v>
      </c>
      <c r="DO10854"/>
    </row>
    <row r="10855" spans="15:119" x14ac:dyDescent="0.25">
      <c r="O10855" s="268" t="s">
        <v>20329</v>
      </c>
      <c r="P10855" s="268" t="s">
        <v>9484</v>
      </c>
      <c r="Q10855" s="269">
        <v>-13.25</v>
      </c>
      <c r="R10855" s="269">
        <v>-13.5</v>
      </c>
      <c r="S10855" s="269">
        <v>-45.75</v>
      </c>
      <c r="T10855" s="269">
        <v>-46</v>
      </c>
      <c r="DO10855"/>
    </row>
    <row r="10856" spans="15:119" x14ac:dyDescent="0.25">
      <c r="O10856" s="268" t="s">
        <v>20330</v>
      </c>
      <c r="P10856" s="268" t="s">
        <v>9484</v>
      </c>
      <c r="Q10856" s="269">
        <v>-13.25</v>
      </c>
      <c r="R10856" s="269">
        <v>-13.5</v>
      </c>
      <c r="S10856" s="269">
        <v>-45.5</v>
      </c>
      <c r="T10856" s="269">
        <v>-45.75</v>
      </c>
      <c r="DO10856"/>
    </row>
    <row r="10857" spans="15:119" x14ac:dyDescent="0.25">
      <c r="O10857" s="268" t="s">
        <v>20331</v>
      </c>
      <c r="P10857" s="268" t="s">
        <v>9482</v>
      </c>
      <c r="Q10857" s="269">
        <v>-13</v>
      </c>
      <c r="R10857" s="269">
        <v>-13.5</v>
      </c>
      <c r="S10857" s="269">
        <v>-45</v>
      </c>
      <c r="T10857" s="269">
        <v>-45.5</v>
      </c>
      <c r="DO10857"/>
    </row>
    <row r="10858" spans="15:119" x14ac:dyDescent="0.25">
      <c r="O10858" s="268" t="s">
        <v>20332</v>
      </c>
      <c r="P10858" s="268" t="s">
        <v>9484</v>
      </c>
      <c r="Q10858" s="269">
        <v>-13</v>
      </c>
      <c r="R10858" s="269">
        <v>-13.25</v>
      </c>
      <c r="S10858" s="269">
        <v>-45.25</v>
      </c>
      <c r="T10858" s="269">
        <v>-45.5</v>
      </c>
      <c r="DO10858"/>
    </row>
    <row r="10859" spans="15:119" x14ac:dyDescent="0.25">
      <c r="O10859" s="268" t="s">
        <v>20333</v>
      </c>
      <c r="P10859" s="268" t="s">
        <v>9484</v>
      </c>
      <c r="Q10859" s="269">
        <v>-13</v>
      </c>
      <c r="R10859" s="269">
        <v>-13.25</v>
      </c>
      <c r="S10859" s="269">
        <v>-45</v>
      </c>
      <c r="T10859" s="269">
        <v>-45.25</v>
      </c>
      <c r="DO10859"/>
    </row>
    <row r="10860" spans="15:119" x14ac:dyDescent="0.25">
      <c r="O10860" s="268" t="s">
        <v>20334</v>
      </c>
      <c r="P10860" s="268" t="s">
        <v>9484</v>
      </c>
      <c r="Q10860" s="269">
        <v>-13.25</v>
      </c>
      <c r="R10860" s="269">
        <v>-13.5</v>
      </c>
      <c r="S10860" s="269">
        <v>-45.25</v>
      </c>
      <c r="T10860" s="269">
        <v>-45.5</v>
      </c>
      <c r="DO10860"/>
    </row>
    <row r="10861" spans="15:119" x14ac:dyDescent="0.25">
      <c r="O10861" s="268" t="s">
        <v>20335</v>
      </c>
      <c r="P10861" s="268" t="s">
        <v>9484</v>
      </c>
      <c r="Q10861" s="269">
        <v>-13.25</v>
      </c>
      <c r="R10861" s="269">
        <v>-13.5</v>
      </c>
      <c r="S10861" s="269">
        <v>-45</v>
      </c>
      <c r="T10861" s="269">
        <v>-45.25</v>
      </c>
      <c r="DO10861"/>
    </row>
    <row r="10862" spans="15:119" x14ac:dyDescent="0.25">
      <c r="O10862" s="268" t="s">
        <v>20336</v>
      </c>
      <c r="P10862" s="268" t="s">
        <v>9482</v>
      </c>
      <c r="Q10862" s="269">
        <v>-13.5</v>
      </c>
      <c r="R10862" s="269">
        <v>-14</v>
      </c>
      <c r="S10862" s="269">
        <v>-46</v>
      </c>
      <c r="T10862" s="269">
        <v>-46.5</v>
      </c>
      <c r="DO10862"/>
    </row>
    <row r="10863" spans="15:119" x14ac:dyDescent="0.25">
      <c r="O10863" s="268" t="s">
        <v>20337</v>
      </c>
      <c r="P10863" s="268" t="s">
        <v>9484</v>
      </c>
      <c r="Q10863" s="269">
        <v>-13.5</v>
      </c>
      <c r="R10863" s="269">
        <v>-13.75</v>
      </c>
      <c r="S10863" s="269">
        <v>-46.25</v>
      </c>
      <c r="T10863" s="269">
        <v>-46.5</v>
      </c>
      <c r="DO10863"/>
    </row>
    <row r="10864" spans="15:119" x14ac:dyDescent="0.25">
      <c r="O10864" s="268" t="s">
        <v>20338</v>
      </c>
      <c r="P10864" s="268" t="s">
        <v>9484</v>
      </c>
      <c r="Q10864" s="269">
        <v>-13.5</v>
      </c>
      <c r="R10864" s="269">
        <v>-13.75</v>
      </c>
      <c r="S10864" s="269">
        <v>-46</v>
      </c>
      <c r="T10864" s="269">
        <v>-46.25</v>
      </c>
      <c r="DO10864"/>
    </row>
    <row r="10865" spans="15:119" x14ac:dyDescent="0.25">
      <c r="O10865" s="268" t="s">
        <v>20339</v>
      </c>
      <c r="P10865" s="268" t="s">
        <v>9484</v>
      </c>
      <c r="Q10865" s="269">
        <v>-13.75</v>
      </c>
      <c r="R10865" s="269">
        <v>-14</v>
      </c>
      <c r="S10865" s="269">
        <v>-46.25</v>
      </c>
      <c r="T10865" s="269">
        <v>-46.5</v>
      </c>
      <c r="DO10865"/>
    </row>
    <row r="10866" spans="15:119" x14ac:dyDescent="0.25">
      <c r="O10866" s="268" t="s">
        <v>20340</v>
      </c>
      <c r="P10866" s="268" t="s">
        <v>9484</v>
      </c>
      <c r="Q10866" s="269">
        <v>-13.75</v>
      </c>
      <c r="R10866" s="269">
        <v>-14</v>
      </c>
      <c r="S10866" s="269">
        <v>-46</v>
      </c>
      <c r="T10866" s="269">
        <v>-46.25</v>
      </c>
      <c r="DO10866"/>
    </row>
    <row r="10867" spans="15:119" x14ac:dyDescent="0.25">
      <c r="O10867" s="268" t="s">
        <v>20341</v>
      </c>
      <c r="P10867" s="268" t="s">
        <v>9482</v>
      </c>
      <c r="Q10867" s="269">
        <v>-13.5</v>
      </c>
      <c r="R10867" s="269">
        <v>-14</v>
      </c>
      <c r="S10867" s="269">
        <v>-45.5</v>
      </c>
      <c r="T10867" s="269">
        <v>-46</v>
      </c>
      <c r="DO10867"/>
    </row>
    <row r="10868" spans="15:119" x14ac:dyDescent="0.25">
      <c r="O10868" s="268" t="s">
        <v>20342</v>
      </c>
      <c r="P10868" s="268" t="s">
        <v>9484</v>
      </c>
      <c r="Q10868" s="269">
        <v>-13.5</v>
      </c>
      <c r="R10868" s="269">
        <v>-13.75</v>
      </c>
      <c r="S10868" s="269">
        <v>-45.75</v>
      </c>
      <c r="T10868" s="269">
        <v>-46</v>
      </c>
      <c r="DO10868"/>
    </row>
    <row r="10869" spans="15:119" x14ac:dyDescent="0.25">
      <c r="O10869" s="268" t="s">
        <v>20343</v>
      </c>
      <c r="P10869" s="268" t="s">
        <v>9484</v>
      </c>
      <c r="Q10869" s="269">
        <v>-13.5</v>
      </c>
      <c r="R10869" s="269">
        <v>-13.75</v>
      </c>
      <c r="S10869" s="269">
        <v>-45.5</v>
      </c>
      <c r="T10869" s="269">
        <v>-45.75</v>
      </c>
      <c r="DO10869"/>
    </row>
    <row r="10870" spans="15:119" x14ac:dyDescent="0.25">
      <c r="O10870" s="268" t="s">
        <v>20344</v>
      </c>
      <c r="P10870" s="268" t="s">
        <v>9484</v>
      </c>
      <c r="Q10870" s="269">
        <v>-13.75</v>
      </c>
      <c r="R10870" s="269">
        <v>-14</v>
      </c>
      <c r="S10870" s="269">
        <v>-45.75</v>
      </c>
      <c r="T10870" s="269">
        <v>-46</v>
      </c>
      <c r="DO10870"/>
    </row>
    <row r="10871" spans="15:119" x14ac:dyDescent="0.25">
      <c r="O10871" s="268" t="s">
        <v>20345</v>
      </c>
      <c r="P10871" s="268" t="s">
        <v>9484</v>
      </c>
      <c r="Q10871" s="269">
        <v>-13.75</v>
      </c>
      <c r="R10871" s="269">
        <v>-14</v>
      </c>
      <c r="S10871" s="269">
        <v>-45.5</v>
      </c>
      <c r="T10871" s="269">
        <v>-45.75</v>
      </c>
      <c r="DO10871"/>
    </row>
    <row r="10872" spans="15:119" x14ac:dyDescent="0.25">
      <c r="O10872" s="268" t="s">
        <v>20346</v>
      </c>
      <c r="P10872" s="268" t="s">
        <v>9482</v>
      </c>
      <c r="Q10872" s="269">
        <v>-13.5</v>
      </c>
      <c r="R10872" s="269">
        <v>-14</v>
      </c>
      <c r="S10872" s="269">
        <v>-45</v>
      </c>
      <c r="T10872" s="269">
        <v>-45.5</v>
      </c>
      <c r="DO10872"/>
    </row>
    <row r="10873" spans="15:119" x14ac:dyDescent="0.25">
      <c r="O10873" s="268" t="s">
        <v>20347</v>
      </c>
      <c r="P10873" s="268" t="s">
        <v>9484</v>
      </c>
      <c r="Q10873" s="269">
        <v>-13.5</v>
      </c>
      <c r="R10873" s="269">
        <v>-13.75</v>
      </c>
      <c r="S10873" s="269">
        <v>-45.25</v>
      </c>
      <c r="T10873" s="269">
        <v>-45.5</v>
      </c>
      <c r="DO10873"/>
    </row>
    <row r="10874" spans="15:119" x14ac:dyDescent="0.25">
      <c r="O10874" s="268" t="s">
        <v>20348</v>
      </c>
      <c r="P10874" s="268" t="s">
        <v>9484</v>
      </c>
      <c r="Q10874" s="269">
        <v>-13.5</v>
      </c>
      <c r="R10874" s="269">
        <v>-13.75</v>
      </c>
      <c r="S10874" s="269">
        <v>-45</v>
      </c>
      <c r="T10874" s="269">
        <v>-45.25</v>
      </c>
      <c r="DO10874"/>
    </row>
    <row r="10875" spans="15:119" x14ac:dyDescent="0.25">
      <c r="O10875" s="268" t="s">
        <v>20349</v>
      </c>
      <c r="P10875" s="268" t="s">
        <v>9484</v>
      </c>
      <c r="Q10875" s="269">
        <v>-13.75</v>
      </c>
      <c r="R10875" s="269">
        <v>-14</v>
      </c>
      <c r="S10875" s="269">
        <v>-45.25</v>
      </c>
      <c r="T10875" s="269">
        <v>-45.5</v>
      </c>
      <c r="DO10875"/>
    </row>
    <row r="10876" spans="15:119" x14ac:dyDescent="0.25">
      <c r="O10876" s="268" t="s">
        <v>20350</v>
      </c>
      <c r="P10876" s="268" t="s">
        <v>9484</v>
      </c>
      <c r="Q10876" s="269">
        <v>-13.75</v>
      </c>
      <c r="R10876" s="269">
        <v>-14</v>
      </c>
      <c r="S10876" s="269">
        <v>-45</v>
      </c>
      <c r="T10876" s="269">
        <v>-45.25</v>
      </c>
      <c r="DO10876"/>
    </row>
    <row r="10877" spans="15:119" x14ac:dyDescent="0.25">
      <c r="O10877" s="268" t="s">
        <v>20351</v>
      </c>
      <c r="P10877" s="268" t="s">
        <v>9478</v>
      </c>
      <c r="Q10877" s="269">
        <v>-12</v>
      </c>
      <c r="R10877" s="269">
        <v>-14</v>
      </c>
      <c r="S10877" s="269">
        <v>-42</v>
      </c>
      <c r="T10877" s="269">
        <v>-45</v>
      </c>
      <c r="DO10877"/>
    </row>
    <row r="10878" spans="15:119" x14ac:dyDescent="0.25">
      <c r="O10878" s="268" t="s">
        <v>20352</v>
      </c>
      <c r="P10878" s="268" t="s">
        <v>9480</v>
      </c>
      <c r="Q10878" s="269">
        <v>-12</v>
      </c>
      <c r="R10878" s="269">
        <v>-13</v>
      </c>
      <c r="S10878" s="269">
        <v>-43.5</v>
      </c>
      <c r="T10878" s="269">
        <v>-45</v>
      </c>
      <c r="DO10878"/>
    </row>
    <row r="10879" spans="15:119" x14ac:dyDescent="0.25">
      <c r="O10879" s="268" t="s">
        <v>20353</v>
      </c>
      <c r="P10879" s="268" t="s">
        <v>9482</v>
      </c>
      <c r="Q10879" s="269">
        <v>-12</v>
      </c>
      <c r="R10879" s="269">
        <v>-12.5</v>
      </c>
      <c r="S10879" s="269">
        <v>-44.5</v>
      </c>
      <c r="T10879" s="269">
        <v>-45</v>
      </c>
      <c r="DO10879"/>
    </row>
    <row r="10880" spans="15:119" x14ac:dyDescent="0.25">
      <c r="O10880" s="268" t="s">
        <v>20354</v>
      </c>
      <c r="P10880" s="268" t="s">
        <v>9484</v>
      </c>
      <c r="Q10880" s="269">
        <v>-12</v>
      </c>
      <c r="R10880" s="269">
        <v>-12.25</v>
      </c>
      <c r="S10880" s="269">
        <v>-44.75</v>
      </c>
      <c r="T10880" s="269">
        <v>-45</v>
      </c>
      <c r="DO10880"/>
    </row>
    <row r="10881" spans="15:119" x14ac:dyDescent="0.25">
      <c r="O10881" s="268" t="s">
        <v>20355</v>
      </c>
      <c r="P10881" s="268" t="s">
        <v>9484</v>
      </c>
      <c r="Q10881" s="269">
        <v>-12</v>
      </c>
      <c r="R10881" s="269">
        <v>-12.25</v>
      </c>
      <c r="S10881" s="269">
        <v>-44.5</v>
      </c>
      <c r="T10881" s="269">
        <v>-44.75</v>
      </c>
      <c r="DO10881"/>
    </row>
    <row r="10882" spans="15:119" x14ac:dyDescent="0.25">
      <c r="O10882" s="268" t="s">
        <v>20356</v>
      </c>
      <c r="P10882" s="268" t="s">
        <v>9484</v>
      </c>
      <c r="Q10882" s="269">
        <v>-12.25</v>
      </c>
      <c r="R10882" s="269">
        <v>-12.5</v>
      </c>
      <c r="S10882" s="269">
        <v>-44.75</v>
      </c>
      <c r="T10882" s="269">
        <v>-45</v>
      </c>
      <c r="DO10882"/>
    </row>
    <row r="10883" spans="15:119" x14ac:dyDescent="0.25">
      <c r="O10883" s="268" t="s">
        <v>20357</v>
      </c>
      <c r="P10883" s="268" t="s">
        <v>9484</v>
      </c>
      <c r="Q10883" s="269">
        <v>-12.25</v>
      </c>
      <c r="R10883" s="269">
        <v>-12.5</v>
      </c>
      <c r="S10883" s="269">
        <v>-44.5</v>
      </c>
      <c r="T10883" s="269">
        <v>-44.75</v>
      </c>
      <c r="DO10883"/>
    </row>
    <row r="10884" spans="15:119" x14ac:dyDescent="0.25">
      <c r="O10884" s="268" t="s">
        <v>20358</v>
      </c>
      <c r="P10884" s="268" t="s">
        <v>9482</v>
      </c>
      <c r="Q10884" s="269">
        <v>-12</v>
      </c>
      <c r="R10884" s="269">
        <v>-12.5</v>
      </c>
      <c r="S10884" s="269">
        <v>-44</v>
      </c>
      <c r="T10884" s="269">
        <v>-44.5</v>
      </c>
      <c r="DO10884"/>
    </row>
    <row r="10885" spans="15:119" x14ac:dyDescent="0.25">
      <c r="O10885" s="268" t="s">
        <v>20359</v>
      </c>
      <c r="P10885" s="268" t="s">
        <v>9484</v>
      </c>
      <c r="Q10885" s="269">
        <v>-12</v>
      </c>
      <c r="R10885" s="269">
        <v>-12.25</v>
      </c>
      <c r="S10885" s="269">
        <v>-44.25</v>
      </c>
      <c r="T10885" s="269">
        <v>-44.5</v>
      </c>
      <c r="DO10885"/>
    </row>
    <row r="10886" spans="15:119" x14ac:dyDescent="0.25">
      <c r="O10886" s="268" t="s">
        <v>20360</v>
      </c>
      <c r="P10886" s="268" t="s">
        <v>9484</v>
      </c>
      <c r="Q10886" s="269">
        <v>-12</v>
      </c>
      <c r="R10886" s="269">
        <v>-12.25</v>
      </c>
      <c r="S10886" s="269">
        <v>-44</v>
      </c>
      <c r="T10886" s="269">
        <v>-44.25</v>
      </c>
      <c r="DO10886"/>
    </row>
    <row r="10887" spans="15:119" x14ac:dyDescent="0.25">
      <c r="O10887" s="268" t="s">
        <v>20361</v>
      </c>
      <c r="P10887" s="268" t="s">
        <v>9484</v>
      </c>
      <c r="Q10887" s="269">
        <v>-12.25</v>
      </c>
      <c r="R10887" s="269">
        <v>-12.5</v>
      </c>
      <c r="S10887" s="269">
        <v>-44.25</v>
      </c>
      <c r="T10887" s="269">
        <v>-44.5</v>
      </c>
      <c r="DO10887"/>
    </row>
    <row r="10888" spans="15:119" x14ac:dyDescent="0.25">
      <c r="O10888" s="268" t="s">
        <v>20362</v>
      </c>
      <c r="P10888" s="268" t="s">
        <v>9484</v>
      </c>
      <c r="Q10888" s="269">
        <v>-12.25</v>
      </c>
      <c r="R10888" s="269">
        <v>-12.5</v>
      </c>
      <c r="S10888" s="269">
        <v>-44</v>
      </c>
      <c r="T10888" s="269">
        <v>-44.25</v>
      </c>
      <c r="DO10888"/>
    </row>
    <row r="10889" spans="15:119" x14ac:dyDescent="0.25">
      <c r="O10889" s="268" t="s">
        <v>20363</v>
      </c>
      <c r="P10889" s="268" t="s">
        <v>9482</v>
      </c>
      <c r="Q10889" s="269">
        <v>-12</v>
      </c>
      <c r="R10889" s="269">
        <v>-12.5</v>
      </c>
      <c r="S10889" s="269">
        <v>-43.5</v>
      </c>
      <c r="T10889" s="269">
        <v>-44</v>
      </c>
      <c r="DO10889"/>
    </row>
    <row r="10890" spans="15:119" x14ac:dyDescent="0.25">
      <c r="O10890" s="268" t="s">
        <v>20364</v>
      </c>
      <c r="P10890" s="268" t="s">
        <v>9484</v>
      </c>
      <c r="Q10890" s="269">
        <v>-12</v>
      </c>
      <c r="R10890" s="269">
        <v>-12.25</v>
      </c>
      <c r="S10890" s="269">
        <v>-43.75</v>
      </c>
      <c r="T10890" s="269">
        <v>-44</v>
      </c>
      <c r="DO10890"/>
    </row>
    <row r="10891" spans="15:119" x14ac:dyDescent="0.25">
      <c r="O10891" s="268" t="s">
        <v>20365</v>
      </c>
      <c r="P10891" s="268" t="s">
        <v>9484</v>
      </c>
      <c r="Q10891" s="269">
        <v>-12</v>
      </c>
      <c r="R10891" s="269">
        <v>-12.25</v>
      </c>
      <c r="S10891" s="269">
        <v>-43.5</v>
      </c>
      <c r="T10891" s="269">
        <v>-43.75</v>
      </c>
      <c r="DO10891"/>
    </row>
    <row r="10892" spans="15:119" x14ac:dyDescent="0.25">
      <c r="O10892" s="268" t="s">
        <v>20366</v>
      </c>
      <c r="P10892" s="268" t="s">
        <v>9484</v>
      </c>
      <c r="Q10892" s="269">
        <v>-12.25</v>
      </c>
      <c r="R10892" s="269">
        <v>-12.5</v>
      </c>
      <c r="S10892" s="269">
        <v>-43.75</v>
      </c>
      <c r="T10892" s="269">
        <v>-44</v>
      </c>
      <c r="DO10892"/>
    </row>
    <row r="10893" spans="15:119" x14ac:dyDescent="0.25">
      <c r="O10893" s="268" t="s">
        <v>20367</v>
      </c>
      <c r="P10893" s="268" t="s">
        <v>9484</v>
      </c>
      <c r="Q10893" s="269">
        <v>-12.25</v>
      </c>
      <c r="R10893" s="269">
        <v>-12.5</v>
      </c>
      <c r="S10893" s="269">
        <v>-43.5</v>
      </c>
      <c r="T10893" s="269">
        <v>-43.75</v>
      </c>
      <c r="DO10893"/>
    </row>
    <row r="10894" spans="15:119" x14ac:dyDescent="0.25">
      <c r="O10894" s="268" t="s">
        <v>20368</v>
      </c>
      <c r="P10894" s="268" t="s">
        <v>9482</v>
      </c>
      <c r="Q10894" s="269">
        <v>-12.5</v>
      </c>
      <c r="R10894" s="269">
        <v>-13</v>
      </c>
      <c r="S10894" s="269">
        <v>-44.5</v>
      </c>
      <c r="T10894" s="269">
        <v>-45</v>
      </c>
      <c r="DO10894"/>
    </row>
    <row r="10895" spans="15:119" x14ac:dyDescent="0.25">
      <c r="O10895" s="268" t="s">
        <v>20369</v>
      </c>
      <c r="P10895" s="268" t="s">
        <v>9484</v>
      </c>
      <c r="Q10895" s="269">
        <v>-12.5</v>
      </c>
      <c r="R10895" s="269">
        <v>-12.75</v>
      </c>
      <c r="S10895" s="269">
        <v>-44.75</v>
      </c>
      <c r="T10895" s="269">
        <v>-45</v>
      </c>
      <c r="DO10895"/>
    </row>
    <row r="10896" spans="15:119" x14ac:dyDescent="0.25">
      <c r="O10896" s="268" t="s">
        <v>20370</v>
      </c>
      <c r="P10896" s="268" t="s">
        <v>9484</v>
      </c>
      <c r="Q10896" s="269">
        <v>-12.5</v>
      </c>
      <c r="R10896" s="269">
        <v>-12.75</v>
      </c>
      <c r="S10896" s="269">
        <v>-44.5</v>
      </c>
      <c r="T10896" s="269">
        <v>-44.75</v>
      </c>
      <c r="DO10896"/>
    </row>
    <row r="10897" spans="15:119" x14ac:dyDescent="0.25">
      <c r="O10897" s="268" t="s">
        <v>20371</v>
      </c>
      <c r="P10897" s="268" t="s">
        <v>9484</v>
      </c>
      <c r="Q10897" s="269">
        <v>-12.75</v>
      </c>
      <c r="R10897" s="269">
        <v>-13</v>
      </c>
      <c r="S10897" s="269">
        <v>-44.75</v>
      </c>
      <c r="T10897" s="269">
        <v>-45</v>
      </c>
      <c r="DO10897"/>
    </row>
    <row r="10898" spans="15:119" x14ac:dyDescent="0.25">
      <c r="O10898" s="268" t="s">
        <v>20372</v>
      </c>
      <c r="P10898" s="268" t="s">
        <v>9484</v>
      </c>
      <c r="Q10898" s="269">
        <v>-12.75</v>
      </c>
      <c r="R10898" s="269">
        <v>-13</v>
      </c>
      <c r="S10898" s="269">
        <v>-44.5</v>
      </c>
      <c r="T10898" s="269">
        <v>-44.75</v>
      </c>
      <c r="DO10898"/>
    </row>
    <row r="10899" spans="15:119" x14ac:dyDescent="0.25">
      <c r="O10899" s="268" t="s">
        <v>20373</v>
      </c>
      <c r="P10899" s="268" t="s">
        <v>9482</v>
      </c>
      <c r="Q10899" s="269">
        <v>-12.5</v>
      </c>
      <c r="R10899" s="269">
        <v>-13</v>
      </c>
      <c r="S10899" s="269">
        <v>-44</v>
      </c>
      <c r="T10899" s="269">
        <v>-44.5</v>
      </c>
      <c r="DO10899"/>
    </row>
    <row r="10900" spans="15:119" x14ac:dyDescent="0.25">
      <c r="O10900" s="268" t="s">
        <v>20374</v>
      </c>
      <c r="P10900" s="268" t="s">
        <v>9484</v>
      </c>
      <c r="Q10900" s="269">
        <v>-12.5</v>
      </c>
      <c r="R10900" s="269">
        <v>-12.75</v>
      </c>
      <c r="S10900" s="269">
        <v>-44.25</v>
      </c>
      <c r="T10900" s="269">
        <v>-44.5</v>
      </c>
      <c r="DO10900"/>
    </row>
    <row r="10901" spans="15:119" x14ac:dyDescent="0.25">
      <c r="O10901" s="268" t="s">
        <v>20375</v>
      </c>
      <c r="P10901" s="268" t="s">
        <v>9484</v>
      </c>
      <c r="Q10901" s="269">
        <v>-12.5</v>
      </c>
      <c r="R10901" s="269">
        <v>-12.75</v>
      </c>
      <c r="S10901" s="269">
        <v>-44</v>
      </c>
      <c r="T10901" s="269">
        <v>-44.25</v>
      </c>
      <c r="DO10901"/>
    </row>
    <row r="10902" spans="15:119" x14ac:dyDescent="0.25">
      <c r="O10902" s="268" t="s">
        <v>20376</v>
      </c>
      <c r="P10902" s="268" t="s">
        <v>9484</v>
      </c>
      <c r="Q10902" s="269">
        <v>-12.75</v>
      </c>
      <c r="R10902" s="269">
        <v>-13</v>
      </c>
      <c r="S10902" s="269">
        <v>-44.25</v>
      </c>
      <c r="T10902" s="269">
        <v>-44.5</v>
      </c>
      <c r="DO10902"/>
    </row>
    <row r="10903" spans="15:119" x14ac:dyDescent="0.25">
      <c r="O10903" s="268" t="s">
        <v>20377</v>
      </c>
      <c r="P10903" s="268" t="s">
        <v>9484</v>
      </c>
      <c r="Q10903" s="269">
        <v>-12.75</v>
      </c>
      <c r="R10903" s="269">
        <v>-13</v>
      </c>
      <c r="S10903" s="269">
        <v>-44</v>
      </c>
      <c r="T10903" s="269">
        <v>-44.25</v>
      </c>
      <c r="DO10903"/>
    </row>
    <row r="10904" spans="15:119" x14ac:dyDescent="0.25">
      <c r="O10904" s="268" t="s">
        <v>20378</v>
      </c>
      <c r="P10904" s="268" t="s">
        <v>9482</v>
      </c>
      <c r="Q10904" s="269">
        <v>-12.5</v>
      </c>
      <c r="R10904" s="269">
        <v>-13</v>
      </c>
      <c r="S10904" s="269">
        <v>-43.5</v>
      </c>
      <c r="T10904" s="269">
        <v>-44</v>
      </c>
      <c r="DO10904"/>
    </row>
    <row r="10905" spans="15:119" x14ac:dyDescent="0.25">
      <c r="O10905" s="268" t="s">
        <v>20379</v>
      </c>
      <c r="P10905" s="268" t="s">
        <v>9484</v>
      </c>
      <c r="Q10905" s="269">
        <v>-12.5</v>
      </c>
      <c r="R10905" s="269">
        <v>-12.75</v>
      </c>
      <c r="S10905" s="269">
        <v>-43.75</v>
      </c>
      <c r="T10905" s="269">
        <v>-44</v>
      </c>
      <c r="DO10905"/>
    </row>
    <row r="10906" spans="15:119" x14ac:dyDescent="0.25">
      <c r="O10906" s="268" t="s">
        <v>20380</v>
      </c>
      <c r="P10906" s="268" t="s">
        <v>9484</v>
      </c>
      <c r="Q10906" s="269">
        <v>-12.5</v>
      </c>
      <c r="R10906" s="269">
        <v>-12.75</v>
      </c>
      <c r="S10906" s="269">
        <v>-43.5</v>
      </c>
      <c r="T10906" s="269">
        <v>-43.75</v>
      </c>
      <c r="DO10906"/>
    </row>
    <row r="10907" spans="15:119" x14ac:dyDescent="0.25">
      <c r="O10907" s="268" t="s">
        <v>20381</v>
      </c>
      <c r="P10907" s="268" t="s">
        <v>9484</v>
      </c>
      <c r="Q10907" s="269">
        <v>-12.75</v>
      </c>
      <c r="R10907" s="269">
        <v>-13</v>
      </c>
      <c r="S10907" s="269">
        <v>-43.75</v>
      </c>
      <c r="T10907" s="269">
        <v>-44</v>
      </c>
      <c r="DO10907"/>
    </row>
    <row r="10908" spans="15:119" x14ac:dyDescent="0.25">
      <c r="O10908" s="268" t="s">
        <v>20382</v>
      </c>
      <c r="P10908" s="268" t="s">
        <v>9484</v>
      </c>
      <c r="Q10908" s="269">
        <v>-12.75</v>
      </c>
      <c r="R10908" s="269">
        <v>-13</v>
      </c>
      <c r="S10908" s="269">
        <v>-43.5</v>
      </c>
      <c r="T10908" s="269">
        <v>-43.75</v>
      </c>
      <c r="DO10908"/>
    </row>
    <row r="10909" spans="15:119" x14ac:dyDescent="0.25">
      <c r="O10909" s="268" t="s">
        <v>20383</v>
      </c>
      <c r="P10909" s="268" t="s">
        <v>9480</v>
      </c>
      <c r="Q10909" s="269">
        <v>-12</v>
      </c>
      <c r="R10909" s="269">
        <v>-13</v>
      </c>
      <c r="S10909" s="269">
        <v>-42</v>
      </c>
      <c r="T10909" s="269">
        <v>-43.5</v>
      </c>
      <c r="DO10909"/>
    </row>
    <row r="10910" spans="15:119" x14ac:dyDescent="0.25">
      <c r="O10910" s="268" t="s">
        <v>20384</v>
      </c>
      <c r="P10910" s="268" t="s">
        <v>9482</v>
      </c>
      <c r="Q10910" s="269">
        <v>-12</v>
      </c>
      <c r="R10910" s="269">
        <v>-12.5</v>
      </c>
      <c r="S10910" s="269">
        <v>-43</v>
      </c>
      <c r="T10910" s="269">
        <v>-43.5</v>
      </c>
      <c r="DO10910"/>
    </row>
    <row r="10911" spans="15:119" x14ac:dyDescent="0.25">
      <c r="O10911" s="268" t="s">
        <v>20385</v>
      </c>
      <c r="P10911" s="268" t="s">
        <v>9484</v>
      </c>
      <c r="Q10911" s="269">
        <v>-12</v>
      </c>
      <c r="R10911" s="269">
        <v>-12.25</v>
      </c>
      <c r="S10911" s="269">
        <v>-43.25</v>
      </c>
      <c r="T10911" s="269">
        <v>-43.5</v>
      </c>
      <c r="DO10911"/>
    </row>
    <row r="10912" spans="15:119" x14ac:dyDescent="0.25">
      <c r="O10912" s="268" t="s">
        <v>20386</v>
      </c>
      <c r="P10912" s="268" t="s">
        <v>9484</v>
      </c>
      <c r="Q10912" s="269">
        <v>-12</v>
      </c>
      <c r="R10912" s="269">
        <v>-12.25</v>
      </c>
      <c r="S10912" s="269">
        <v>-43</v>
      </c>
      <c r="T10912" s="269">
        <v>-43.25</v>
      </c>
      <c r="DO10912"/>
    </row>
    <row r="10913" spans="15:119" x14ac:dyDescent="0.25">
      <c r="O10913" s="268" t="s">
        <v>20387</v>
      </c>
      <c r="P10913" s="268" t="s">
        <v>9484</v>
      </c>
      <c r="Q10913" s="269">
        <v>-12.25</v>
      </c>
      <c r="R10913" s="269">
        <v>-12.5</v>
      </c>
      <c r="S10913" s="269">
        <v>-43.25</v>
      </c>
      <c r="T10913" s="269">
        <v>-43.5</v>
      </c>
      <c r="DO10913"/>
    </row>
    <row r="10914" spans="15:119" x14ac:dyDescent="0.25">
      <c r="O10914" s="268" t="s">
        <v>20388</v>
      </c>
      <c r="P10914" s="268" t="s">
        <v>9484</v>
      </c>
      <c r="Q10914" s="269">
        <v>-12.25</v>
      </c>
      <c r="R10914" s="269">
        <v>-12.5</v>
      </c>
      <c r="S10914" s="269">
        <v>-43</v>
      </c>
      <c r="T10914" s="269">
        <v>-43.25</v>
      </c>
      <c r="DO10914"/>
    </row>
    <row r="10915" spans="15:119" x14ac:dyDescent="0.25">
      <c r="O10915" s="268" t="s">
        <v>20389</v>
      </c>
      <c r="P10915" s="268" t="s">
        <v>9482</v>
      </c>
      <c r="Q10915" s="269">
        <v>-12</v>
      </c>
      <c r="R10915" s="269">
        <v>-12.5</v>
      </c>
      <c r="S10915" s="269">
        <v>-42.5</v>
      </c>
      <c r="T10915" s="269">
        <v>-43</v>
      </c>
      <c r="DO10915"/>
    </row>
    <row r="10916" spans="15:119" x14ac:dyDescent="0.25">
      <c r="O10916" s="268" t="s">
        <v>20390</v>
      </c>
      <c r="P10916" s="268" t="s">
        <v>9484</v>
      </c>
      <c r="Q10916" s="269">
        <v>-12</v>
      </c>
      <c r="R10916" s="269">
        <v>-12.25</v>
      </c>
      <c r="S10916" s="269">
        <v>-42.75</v>
      </c>
      <c r="T10916" s="269">
        <v>-43</v>
      </c>
      <c r="DO10916"/>
    </row>
    <row r="10917" spans="15:119" x14ac:dyDescent="0.25">
      <c r="O10917" s="268" t="s">
        <v>20391</v>
      </c>
      <c r="P10917" s="268" t="s">
        <v>9484</v>
      </c>
      <c r="Q10917" s="269">
        <v>-12</v>
      </c>
      <c r="R10917" s="269">
        <v>-12.25</v>
      </c>
      <c r="S10917" s="269">
        <v>-42.5</v>
      </c>
      <c r="T10917" s="269">
        <v>-42.75</v>
      </c>
      <c r="DO10917"/>
    </row>
    <row r="10918" spans="15:119" x14ac:dyDescent="0.25">
      <c r="O10918" s="268" t="s">
        <v>20392</v>
      </c>
      <c r="P10918" s="268" t="s">
        <v>9484</v>
      </c>
      <c r="Q10918" s="269">
        <v>-12.25</v>
      </c>
      <c r="R10918" s="269">
        <v>-12.5</v>
      </c>
      <c r="S10918" s="269">
        <v>-42.75</v>
      </c>
      <c r="T10918" s="269">
        <v>-43</v>
      </c>
      <c r="DO10918"/>
    </row>
    <row r="10919" spans="15:119" x14ac:dyDescent="0.25">
      <c r="O10919" s="268" t="s">
        <v>20393</v>
      </c>
      <c r="P10919" s="268" t="s">
        <v>9484</v>
      </c>
      <c r="Q10919" s="269">
        <v>-12.25</v>
      </c>
      <c r="R10919" s="269">
        <v>-12.5</v>
      </c>
      <c r="S10919" s="269">
        <v>-42.5</v>
      </c>
      <c r="T10919" s="269">
        <v>-42.75</v>
      </c>
      <c r="DO10919"/>
    </row>
    <row r="10920" spans="15:119" x14ac:dyDescent="0.25">
      <c r="O10920" s="268" t="s">
        <v>20394</v>
      </c>
      <c r="P10920" s="268" t="s">
        <v>9482</v>
      </c>
      <c r="Q10920" s="269">
        <v>-12</v>
      </c>
      <c r="R10920" s="269">
        <v>-12.5</v>
      </c>
      <c r="S10920" s="269">
        <v>-42</v>
      </c>
      <c r="T10920" s="269">
        <v>-42.5</v>
      </c>
      <c r="DO10920"/>
    </row>
    <row r="10921" spans="15:119" x14ac:dyDescent="0.25">
      <c r="O10921" s="268" t="s">
        <v>20395</v>
      </c>
      <c r="P10921" s="268" t="s">
        <v>9484</v>
      </c>
      <c r="Q10921" s="269">
        <v>-12</v>
      </c>
      <c r="R10921" s="269">
        <v>-12.25</v>
      </c>
      <c r="S10921" s="269">
        <v>-42.25</v>
      </c>
      <c r="T10921" s="269">
        <v>-42.5</v>
      </c>
      <c r="DO10921"/>
    </row>
    <row r="10922" spans="15:119" x14ac:dyDescent="0.25">
      <c r="O10922" s="268" t="s">
        <v>20396</v>
      </c>
      <c r="P10922" s="268" t="s">
        <v>9484</v>
      </c>
      <c r="Q10922" s="269">
        <v>-12</v>
      </c>
      <c r="R10922" s="269">
        <v>-12.25</v>
      </c>
      <c r="S10922" s="269">
        <v>-42</v>
      </c>
      <c r="T10922" s="269">
        <v>-42.25</v>
      </c>
      <c r="DO10922"/>
    </row>
    <row r="10923" spans="15:119" x14ac:dyDescent="0.25">
      <c r="O10923" s="268" t="s">
        <v>20397</v>
      </c>
      <c r="P10923" s="268" t="s">
        <v>9484</v>
      </c>
      <c r="Q10923" s="269">
        <v>-12.25</v>
      </c>
      <c r="R10923" s="269">
        <v>-12.5</v>
      </c>
      <c r="S10923" s="269">
        <v>-42.25</v>
      </c>
      <c r="T10923" s="269">
        <v>-42.5</v>
      </c>
      <c r="DO10923"/>
    </row>
    <row r="10924" spans="15:119" x14ac:dyDescent="0.25">
      <c r="O10924" s="268" t="s">
        <v>20398</v>
      </c>
      <c r="P10924" s="268" t="s">
        <v>9484</v>
      </c>
      <c r="Q10924" s="269">
        <v>-12.25</v>
      </c>
      <c r="R10924" s="269">
        <v>-12.5</v>
      </c>
      <c r="S10924" s="269">
        <v>-42</v>
      </c>
      <c r="T10924" s="269">
        <v>-42.25</v>
      </c>
      <c r="DO10924"/>
    </row>
    <row r="10925" spans="15:119" x14ac:dyDescent="0.25">
      <c r="O10925" s="268" t="s">
        <v>20399</v>
      </c>
      <c r="P10925" s="268" t="s">
        <v>9482</v>
      </c>
      <c r="Q10925" s="269">
        <v>-12.5</v>
      </c>
      <c r="R10925" s="269">
        <v>-13</v>
      </c>
      <c r="S10925" s="269">
        <v>-43</v>
      </c>
      <c r="T10925" s="269">
        <v>-43.5</v>
      </c>
      <c r="DO10925"/>
    </row>
    <row r="10926" spans="15:119" x14ac:dyDescent="0.25">
      <c r="O10926" s="268" t="s">
        <v>20400</v>
      </c>
      <c r="P10926" s="268" t="s">
        <v>9484</v>
      </c>
      <c r="Q10926" s="269">
        <v>-12.5</v>
      </c>
      <c r="R10926" s="269">
        <v>-12.75</v>
      </c>
      <c r="S10926" s="269">
        <v>-43.25</v>
      </c>
      <c r="T10926" s="269">
        <v>-43.5</v>
      </c>
      <c r="DO10926"/>
    </row>
    <row r="10927" spans="15:119" x14ac:dyDescent="0.25">
      <c r="O10927" s="268" t="s">
        <v>20401</v>
      </c>
      <c r="P10927" s="268" t="s">
        <v>9484</v>
      </c>
      <c r="Q10927" s="269">
        <v>-12.5</v>
      </c>
      <c r="R10927" s="269">
        <v>-12.75</v>
      </c>
      <c r="S10927" s="269">
        <v>-43</v>
      </c>
      <c r="T10927" s="269">
        <v>-43.25</v>
      </c>
      <c r="DO10927"/>
    </row>
    <row r="10928" spans="15:119" x14ac:dyDescent="0.25">
      <c r="O10928" s="268" t="s">
        <v>20402</v>
      </c>
      <c r="P10928" s="268" t="s">
        <v>9484</v>
      </c>
      <c r="Q10928" s="269">
        <v>-12.75</v>
      </c>
      <c r="R10928" s="269">
        <v>-13</v>
      </c>
      <c r="S10928" s="269">
        <v>-43.25</v>
      </c>
      <c r="T10928" s="269">
        <v>-43.5</v>
      </c>
      <c r="DO10928"/>
    </row>
    <row r="10929" spans="15:119" x14ac:dyDescent="0.25">
      <c r="O10929" s="268" t="s">
        <v>20403</v>
      </c>
      <c r="P10929" s="268" t="s">
        <v>9484</v>
      </c>
      <c r="Q10929" s="269">
        <v>-12.75</v>
      </c>
      <c r="R10929" s="269">
        <v>-13</v>
      </c>
      <c r="S10929" s="269">
        <v>-43</v>
      </c>
      <c r="T10929" s="269">
        <v>-43.25</v>
      </c>
      <c r="DO10929"/>
    </row>
    <row r="10930" spans="15:119" x14ac:dyDescent="0.25">
      <c r="O10930" s="268" t="s">
        <v>20404</v>
      </c>
      <c r="P10930" s="268" t="s">
        <v>9482</v>
      </c>
      <c r="Q10930" s="269">
        <v>-12.5</v>
      </c>
      <c r="R10930" s="269">
        <v>-13</v>
      </c>
      <c r="S10930" s="269">
        <v>-42.5</v>
      </c>
      <c r="T10930" s="269">
        <v>-43</v>
      </c>
      <c r="DO10930"/>
    </row>
    <row r="10931" spans="15:119" x14ac:dyDescent="0.25">
      <c r="O10931" s="268" t="s">
        <v>20405</v>
      </c>
      <c r="P10931" s="268" t="s">
        <v>9484</v>
      </c>
      <c r="Q10931" s="269">
        <v>-12.5</v>
      </c>
      <c r="R10931" s="269">
        <v>-12.75</v>
      </c>
      <c r="S10931" s="269">
        <v>-42.75</v>
      </c>
      <c r="T10931" s="269">
        <v>-43</v>
      </c>
      <c r="DO10931"/>
    </row>
    <row r="10932" spans="15:119" x14ac:dyDescent="0.25">
      <c r="O10932" s="268" t="s">
        <v>20406</v>
      </c>
      <c r="P10932" s="268" t="s">
        <v>9484</v>
      </c>
      <c r="Q10932" s="269">
        <v>-12.5</v>
      </c>
      <c r="R10932" s="269">
        <v>-12.75</v>
      </c>
      <c r="S10932" s="269">
        <v>-42.5</v>
      </c>
      <c r="T10932" s="269">
        <v>-42.75</v>
      </c>
      <c r="DO10932"/>
    </row>
    <row r="10933" spans="15:119" x14ac:dyDescent="0.25">
      <c r="O10933" s="268" t="s">
        <v>20407</v>
      </c>
      <c r="P10933" s="268" t="s">
        <v>9484</v>
      </c>
      <c r="Q10933" s="269">
        <v>-12.75</v>
      </c>
      <c r="R10933" s="269">
        <v>-13</v>
      </c>
      <c r="S10933" s="269">
        <v>-42.75</v>
      </c>
      <c r="T10933" s="269">
        <v>-43</v>
      </c>
      <c r="DO10933"/>
    </row>
    <row r="10934" spans="15:119" x14ac:dyDescent="0.25">
      <c r="O10934" s="268" t="s">
        <v>20408</v>
      </c>
      <c r="P10934" s="268" t="s">
        <v>9484</v>
      </c>
      <c r="Q10934" s="269">
        <v>-12.75</v>
      </c>
      <c r="R10934" s="269">
        <v>-13</v>
      </c>
      <c r="S10934" s="269">
        <v>-42.5</v>
      </c>
      <c r="T10934" s="269">
        <v>-42.75</v>
      </c>
      <c r="DO10934"/>
    </row>
    <row r="10935" spans="15:119" x14ac:dyDescent="0.25">
      <c r="O10935" s="268" t="s">
        <v>20409</v>
      </c>
      <c r="P10935" s="268" t="s">
        <v>9482</v>
      </c>
      <c r="Q10935" s="269">
        <v>-12.5</v>
      </c>
      <c r="R10935" s="269">
        <v>-13</v>
      </c>
      <c r="S10935" s="269">
        <v>-42</v>
      </c>
      <c r="T10935" s="269">
        <v>-42.5</v>
      </c>
      <c r="DO10935"/>
    </row>
    <row r="10936" spans="15:119" x14ac:dyDescent="0.25">
      <c r="O10936" s="268" t="s">
        <v>20410</v>
      </c>
      <c r="P10936" s="268" t="s">
        <v>9484</v>
      </c>
      <c r="Q10936" s="269">
        <v>-12.5</v>
      </c>
      <c r="R10936" s="269">
        <v>-12.75</v>
      </c>
      <c r="S10936" s="269">
        <v>-42.25</v>
      </c>
      <c r="T10936" s="269">
        <v>-42.5</v>
      </c>
      <c r="DO10936"/>
    </row>
    <row r="10937" spans="15:119" x14ac:dyDescent="0.25">
      <c r="O10937" s="268" t="s">
        <v>20411</v>
      </c>
      <c r="P10937" s="268" t="s">
        <v>9484</v>
      </c>
      <c r="Q10937" s="269">
        <v>-12.5</v>
      </c>
      <c r="R10937" s="269">
        <v>-12.75</v>
      </c>
      <c r="S10937" s="269">
        <v>-42</v>
      </c>
      <c r="T10937" s="269">
        <v>-42.25</v>
      </c>
      <c r="DO10937"/>
    </row>
    <row r="10938" spans="15:119" x14ac:dyDescent="0.25">
      <c r="O10938" s="268" t="s">
        <v>20412</v>
      </c>
      <c r="P10938" s="268" t="s">
        <v>9484</v>
      </c>
      <c r="Q10938" s="269">
        <v>-12.75</v>
      </c>
      <c r="R10938" s="269">
        <v>-13</v>
      </c>
      <c r="S10938" s="269">
        <v>-42.25</v>
      </c>
      <c r="T10938" s="269">
        <v>-42.5</v>
      </c>
      <c r="DO10938"/>
    </row>
    <row r="10939" spans="15:119" x14ac:dyDescent="0.25">
      <c r="O10939" s="268" t="s">
        <v>20413</v>
      </c>
      <c r="P10939" s="268" t="s">
        <v>9484</v>
      </c>
      <c r="Q10939" s="269">
        <v>-12.75</v>
      </c>
      <c r="R10939" s="269">
        <v>-13</v>
      </c>
      <c r="S10939" s="269">
        <v>-42</v>
      </c>
      <c r="T10939" s="269">
        <v>-42.25</v>
      </c>
      <c r="DO10939"/>
    </row>
    <row r="10940" spans="15:119" x14ac:dyDescent="0.25">
      <c r="O10940" s="268" t="s">
        <v>20414</v>
      </c>
      <c r="P10940" s="268" t="s">
        <v>9480</v>
      </c>
      <c r="Q10940" s="269">
        <v>-13</v>
      </c>
      <c r="R10940" s="269">
        <v>-14</v>
      </c>
      <c r="S10940" s="269">
        <v>-43.5</v>
      </c>
      <c r="T10940" s="269">
        <v>-45</v>
      </c>
      <c r="DO10940"/>
    </row>
    <row r="10941" spans="15:119" x14ac:dyDescent="0.25">
      <c r="O10941" s="268" t="s">
        <v>20415</v>
      </c>
      <c r="P10941" s="268" t="s">
        <v>9482</v>
      </c>
      <c r="Q10941" s="269">
        <v>-13</v>
      </c>
      <c r="R10941" s="269">
        <v>-13.5</v>
      </c>
      <c r="S10941" s="269">
        <v>-44.5</v>
      </c>
      <c r="T10941" s="269">
        <v>-45</v>
      </c>
      <c r="DO10941"/>
    </row>
    <row r="10942" spans="15:119" x14ac:dyDescent="0.25">
      <c r="O10942" s="268" t="s">
        <v>20416</v>
      </c>
      <c r="P10942" s="268" t="s">
        <v>9484</v>
      </c>
      <c r="Q10942" s="269">
        <v>-13</v>
      </c>
      <c r="R10942" s="269">
        <v>-13.25</v>
      </c>
      <c r="S10942" s="269">
        <v>-44.75</v>
      </c>
      <c r="T10942" s="269">
        <v>-45</v>
      </c>
      <c r="DO10942"/>
    </row>
    <row r="10943" spans="15:119" x14ac:dyDescent="0.25">
      <c r="O10943" s="268" t="s">
        <v>20417</v>
      </c>
      <c r="P10943" s="268" t="s">
        <v>9484</v>
      </c>
      <c r="Q10943" s="269">
        <v>-13</v>
      </c>
      <c r="R10943" s="269">
        <v>-13.25</v>
      </c>
      <c r="S10943" s="269">
        <v>-44.5</v>
      </c>
      <c r="T10943" s="269">
        <v>-44.75</v>
      </c>
      <c r="DO10943"/>
    </row>
    <row r="10944" spans="15:119" x14ac:dyDescent="0.25">
      <c r="O10944" s="268" t="s">
        <v>20418</v>
      </c>
      <c r="P10944" s="268" t="s">
        <v>9484</v>
      </c>
      <c r="Q10944" s="269">
        <v>-13.25</v>
      </c>
      <c r="R10944" s="269">
        <v>-13.5</v>
      </c>
      <c r="S10944" s="269">
        <v>-44.75</v>
      </c>
      <c r="T10944" s="269">
        <v>-45</v>
      </c>
      <c r="DO10944"/>
    </row>
    <row r="10945" spans="15:119" x14ac:dyDescent="0.25">
      <c r="O10945" s="268" t="s">
        <v>20419</v>
      </c>
      <c r="P10945" s="268" t="s">
        <v>9484</v>
      </c>
      <c r="Q10945" s="269">
        <v>-13.25</v>
      </c>
      <c r="R10945" s="269">
        <v>-13.5</v>
      </c>
      <c r="S10945" s="269">
        <v>-44.5</v>
      </c>
      <c r="T10945" s="269">
        <v>-44.75</v>
      </c>
      <c r="DO10945"/>
    </row>
    <row r="10946" spans="15:119" x14ac:dyDescent="0.25">
      <c r="O10946" s="268" t="s">
        <v>20420</v>
      </c>
      <c r="P10946" s="268" t="s">
        <v>9482</v>
      </c>
      <c r="Q10946" s="269">
        <v>-13</v>
      </c>
      <c r="R10946" s="269">
        <v>-13.5</v>
      </c>
      <c r="S10946" s="269">
        <v>-44</v>
      </c>
      <c r="T10946" s="269">
        <v>-44.5</v>
      </c>
      <c r="DO10946"/>
    </row>
    <row r="10947" spans="15:119" x14ac:dyDescent="0.25">
      <c r="O10947" s="268" t="s">
        <v>20421</v>
      </c>
      <c r="P10947" s="268" t="s">
        <v>9484</v>
      </c>
      <c r="Q10947" s="269">
        <v>-13</v>
      </c>
      <c r="R10947" s="269">
        <v>-13.25</v>
      </c>
      <c r="S10947" s="269">
        <v>-44.25</v>
      </c>
      <c r="T10947" s="269">
        <v>-44.5</v>
      </c>
      <c r="DO10947"/>
    </row>
    <row r="10948" spans="15:119" x14ac:dyDescent="0.25">
      <c r="O10948" s="268" t="s">
        <v>20422</v>
      </c>
      <c r="P10948" s="268" t="s">
        <v>9484</v>
      </c>
      <c r="Q10948" s="269">
        <v>-13</v>
      </c>
      <c r="R10948" s="269">
        <v>-13.25</v>
      </c>
      <c r="S10948" s="269">
        <v>-44</v>
      </c>
      <c r="T10948" s="269">
        <v>-44.25</v>
      </c>
      <c r="DO10948"/>
    </row>
    <row r="10949" spans="15:119" x14ac:dyDescent="0.25">
      <c r="O10949" s="268" t="s">
        <v>20423</v>
      </c>
      <c r="P10949" s="268" t="s">
        <v>9484</v>
      </c>
      <c r="Q10949" s="269">
        <v>-13.25</v>
      </c>
      <c r="R10949" s="269">
        <v>-13.5</v>
      </c>
      <c r="S10949" s="269">
        <v>-44.25</v>
      </c>
      <c r="T10949" s="269">
        <v>-44.5</v>
      </c>
      <c r="DO10949"/>
    </row>
    <row r="10950" spans="15:119" x14ac:dyDescent="0.25">
      <c r="O10950" s="268" t="s">
        <v>20424</v>
      </c>
      <c r="P10950" s="268" t="s">
        <v>9484</v>
      </c>
      <c r="Q10950" s="269">
        <v>-13.25</v>
      </c>
      <c r="R10950" s="269">
        <v>-13.5</v>
      </c>
      <c r="S10950" s="269">
        <v>-44</v>
      </c>
      <c r="T10950" s="269">
        <v>-44.25</v>
      </c>
      <c r="DO10950"/>
    </row>
    <row r="10951" spans="15:119" x14ac:dyDescent="0.25">
      <c r="O10951" s="268" t="s">
        <v>20425</v>
      </c>
      <c r="P10951" s="268" t="s">
        <v>9482</v>
      </c>
      <c r="Q10951" s="269">
        <v>-13</v>
      </c>
      <c r="R10951" s="269">
        <v>-13.5</v>
      </c>
      <c r="S10951" s="269">
        <v>-43.5</v>
      </c>
      <c r="T10951" s="269">
        <v>-44</v>
      </c>
      <c r="DO10951"/>
    </row>
    <row r="10952" spans="15:119" x14ac:dyDescent="0.25">
      <c r="O10952" s="268" t="s">
        <v>20426</v>
      </c>
      <c r="P10952" s="268" t="s">
        <v>9484</v>
      </c>
      <c r="Q10952" s="269">
        <v>-13</v>
      </c>
      <c r="R10952" s="269">
        <v>-13.25</v>
      </c>
      <c r="S10952" s="269">
        <v>-43.75</v>
      </c>
      <c r="T10952" s="269">
        <v>-44</v>
      </c>
      <c r="DO10952"/>
    </row>
    <row r="10953" spans="15:119" x14ac:dyDescent="0.25">
      <c r="O10953" s="268" t="s">
        <v>20427</v>
      </c>
      <c r="P10953" s="268" t="s">
        <v>9484</v>
      </c>
      <c r="Q10953" s="269">
        <v>-13</v>
      </c>
      <c r="R10953" s="269">
        <v>-13.25</v>
      </c>
      <c r="S10953" s="269">
        <v>-43.5</v>
      </c>
      <c r="T10953" s="269">
        <v>-43.75</v>
      </c>
      <c r="DO10953"/>
    </row>
    <row r="10954" spans="15:119" x14ac:dyDescent="0.25">
      <c r="O10954" s="268" t="s">
        <v>20428</v>
      </c>
      <c r="P10954" s="268" t="s">
        <v>9484</v>
      </c>
      <c r="Q10954" s="269">
        <v>-13.25</v>
      </c>
      <c r="R10954" s="269">
        <v>-13.5</v>
      </c>
      <c r="S10954" s="269">
        <v>-43.75</v>
      </c>
      <c r="T10954" s="269">
        <v>-44</v>
      </c>
      <c r="DO10954"/>
    </row>
    <row r="10955" spans="15:119" x14ac:dyDescent="0.25">
      <c r="O10955" s="268" t="s">
        <v>20429</v>
      </c>
      <c r="P10955" s="268" t="s">
        <v>9484</v>
      </c>
      <c r="Q10955" s="269">
        <v>-13.25</v>
      </c>
      <c r="R10955" s="269">
        <v>-13.5</v>
      </c>
      <c r="S10955" s="269">
        <v>-43.5</v>
      </c>
      <c r="T10955" s="269">
        <v>-43.75</v>
      </c>
      <c r="DO10955"/>
    </row>
    <row r="10956" spans="15:119" x14ac:dyDescent="0.25">
      <c r="O10956" s="268" t="s">
        <v>20430</v>
      </c>
      <c r="P10956" s="268" t="s">
        <v>9482</v>
      </c>
      <c r="Q10956" s="269">
        <v>-13.5</v>
      </c>
      <c r="R10956" s="269">
        <v>-14</v>
      </c>
      <c r="S10956" s="269">
        <v>-44.5</v>
      </c>
      <c r="T10956" s="269">
        <v>-45</v>
      </c>
      <c r="DO10956"/>
    </row>
    <row r="10957" spans="15:119" x14ac:dyDescent="0.25">
      <c r="O10957" s="268" t="s">
        <v>20431</v>
      </c>
      <c r="P10957" s="268" t="s">
        <v>9484</v>
      </c>
      <c r="Q10957" s="269">
        <v>-13.5</v>
      </c>
      <c r="R10957" s="269">
        <v>-13.75</v>
      </c>
      <c r="S10957" s="269">
        <v>-44.75</v>
      </c>
      <c r="T10957" s="269">
        <v>-45</v>
      </c>
      <c r="DO10957"/>
    </row>
    <row r="10958" spans="15:119" x14ac:dyDescent="0.25">
      <c r="O10958" s="268" t="s">
        <v>20432</v>
      </c>
      <c r="P10958" s="268" t="s">
        <v>9484</v>
      </c>
      <c r="Q10958" s="269">
        <v>-13.5</v>
      </c>
      <c r="R10958" s="269">
        <v>-13.75</v>
      </c>
      <c r="S10958" s="269">
        <v>-44.5</v>
      </c>
      <c r="T10958" s="269">
        <v>-44.75</v>
      </c>
      <c r="DO10958"/>
    </row>
    <row r="10959" spans="15:119" x14ac:dyDescent="0.25">
      <c r="O10959" s="268" t="s">
        <v>20433</v>
      </c>
      <c r="P10959" s="268" t="s">
        <v>9484</v>
      </c>
      <c r="Q10959" s="269">
        <v>-13.75</v>
      </c>
      <c r="R10959" s="269">
        <v>-14</v>
      </c>
      <c r="S10959" s="269">
        <v>-44.75</v>
      </c>
      <c r="T10959" s="269">
        <v>-45</v>
      </c>
      <c r="DO10959"/>
    </row>
    <row r="10960" spans="15:119" x14ac:dyDescent="0.25">
      <c r="O10960" s="268" t="s">
        <v>20434</v>
      </c>
      <c r="P10960" s="268" t="s">
        <v>9484</v>
      </c>
      <c r="Q10960" s="269">
        <v>-13.75</v>
      </c>
      <c r="R10960" s="269">
        <v>-14</v>
      </c>
      <c r="S10960" s="269">
        <v>-44.5</v>
      </c>
      <c r="T10960" s="269">
        <v>-44.75</v>
      </c>
      <c r="DO10960"/>
    </row>
    <row r="10961" spans="15:119" x14ac:dyDescent="0.25">
      <c r="O10961" s="268" t="s">
        <v>20435</v>
      </c>
      <c r="P10961" s="268" t="s">
        <v>9482</v>
      </c>
      <c r="Q10961" s="269">
        <v>-13.5</v>
      </c>
      <c r="R10961" s="269">
        <v>-14</v>
      </c>
      <c r="S10961" s="269">
        <v>-44</v>
      </c>
      <c r="T10961" s="269">
        <v>-44.5</v>
      </c>
      <c r="DO10961"/>
    </row>
    <row r="10962" spans="15:119" x14ac:dyDescent="0.25">
      <c r="O10962" s="268" t="s">
        <v>20436</v>
      </c>
      <c r="P10962" s="268" t="s">
        <v>9484</v>
      </c>
      <c r="Q10962" s="269">
        <v>-13.5</v>
      </c>
      <c r="R10962" s="269">
        <v>-13.75</v>
      </c>
      <c r="S10962" s="269">
        <v>-44.25</v>
      </c>
      <c r="T10962" s="269">
        <v>-44.5</v>
      </c>
      <c r="DO10962"/>
    </row>
    <row r="10963" spans="15:119" x14ac:dyDescent="0.25">
      <c r="O10963" s="268" t="s">
        <v>20437</v>
      </c>
      <c r="P10963" s="268" t="s">
        <v>9484</v>
      </c>
      <c r="Q10963" s="269">
        <v>-13.5</v>
      </c>
      <c r="R10963" s="269">
        <v>-13.75</v>
      </c>
      <c r="S10963" s="269">
        <v>-44</v>
      </c>
      <c r="T10963" s="269">
        <v>-44.25</v>
      </c>
      <c r="DO10963"/>
    </row>
    <row r="10964" spans="15:119" x14ac:dyDescent="0.25">
      <c r="O10964" s="268" t="s">
        <v>20438</v>
      </c>
      <c r="P10964" s="268" t="s">
        <v>9484</v>
      </c>
      <c r="Q10964" s="269">
        <v>-13.75</v>
      </c>
      <c r="R10964" s="269">
        <v>-14</v>
      </c>
      <c r="S10964" s="269">
        <v>-44.25</v>
      </c>
      <c r="T10964" s="269">
        <v>-44.5</v>
      </c>
      <c r="DO10964"/>
    </row>
    <row r="10965" spans="15:119" x14ac:dyDescent="0.25">
      <c r="O10965" s="268" t="s">
        <v>20439</v>
      </c>
      <c r="P10965" s="268" t="s">
        <v>9484</v>
      </c>
      <c r="Q10965" s="269">
        <v>-13.75</v>
      </c>
      <c r="R10965" s="269">
        <v>-14</v>
      </c>
      <c r="S10965" s="269">
        <v>-44</v>
      </c>
      <c r="T10965" s="269">
        <v>-44.25</v>
      </c>
      <c r="DO10965"/>
    </row>
    <row r="10966" spans="15:119" x14ac:dyDescent="0.25">
      <c r="O10966" s="268" t="s">
        <v>20440</v>
      </c>
      <c r="P10966" s="268" t="s">
        <v>9482</v>
      </c>
      <c r="Q10966" s="269">
        <v>-13.5</v>
      </c>
      <c r="R10966" s="269">
        <v>-14</v>
      </c>
      <c r="S10966" s="269">
        <v>-43.5</v>
      </c>
      <c r="T10966" s="269">
        <v>-44</v>
      </c>
      <c r="DO10966"/>
    </row>
    <row r="10967" spans="15:119" x14ac:dyDescent="0.25">
      <c r="O10967" s="268" t="s">
        <v>20441</v>
      </c>
      <c r="P10967" s="268" t="s">
        <v>9484</v>
      </c>
      <c r="Q10967" s="269">
        <v>-13.5</v>
      </c>
      <c r="R10967" s="269">
        <v>-13.75</v>
      </c>
      <c r="S10967" s="269">
        <v>-43.75</v>
      </c>
      <c r="T10967" s="269">
        <v>-44</v>
      </c>
      <c r="DO10967"/>
    </row>
    <row r="10968" spans="15:119" x14ac:dyDescent="0.25">
      <c r="O10968" s="268" t="s">
        <v>20442</v>
      </c>
      <c r="P10968" s="268" t="s">
        <v>9484</v>
      </c>
      <c r="Q10968" s="269">
        <v>-13.5</v>
      </c>
      <c r="R10968" s="269">
        <v>-13.75</v>
      </c>
      <c r="S10968" s="269">
        <v>-43.5</v>
      </c>
      <c r="T10968" s="269">
        <v>-43.75</v>
      </c>
      <c r="DO10968"/>
    </row>
    <row r="10969" spans="15:119" x14ac:dyDescent="0.25">
      <c r="O10969" s="268" t="s">
        <v>20443</v>
      </c>
      <c r="P10969" s="268" t="s">
        <v>9484</v>
      </c>
      <c r="Q10969" s="269">
        <v>-13.75</v>
      </c>
      <c r="R10969" s="269">
        <v>-14</v>
      </c>
      <c r="S10969" s="269">
        <v>-43.75</v>
      </c>
      <c r="T10969" s="269">
        <v>-44</v>
      </c>
      <c r="DO10969"/>
    </row>
    <row r="10970" spans="15:119" x14ac:dyDescent="0.25">
      <c r="O10970" s="268" t="s">
        <v>20444</v>
      </c>
      <c r="P10970" s="268" t="s">
        <v>9484</v>
      </c>
      <c r="Q10970" s="269">
        <v>-13.75</v>
      </c>
      <c r="R10970" s="269">
        <v>-14</v>
      </c>
      <c r="S10970" s="269">
        <v>-43.5</v>
      </c>
      <c r="T10970" s="269">
        <v>-43.75</v>
      </c>
      <c r="DO10970"/>
    </row>
    <row r="10971" spans="15:119" x14ac:dyDescent="0.25">
      <c r="O10971" s="268" t="s">
        <v>20445</v>
      </c>
      <c r="P10971" s="268" t="s">
        <v>9480</v>
      </c>
      <c r="Q10971" s="269">
        <v>-13</v>
      </c>
      <c r="R10971" s="269">
        <v>-14</v>
      </c>
      <c r="S10971" s="269">
        <v>-42</v>
      </c>
      <c r="T10971" s="269">
        <v>-43.5</v>
      </c>
      <c r="DO10971"/>
    </row>
    <row r="10972" spans="15:119" x14ac:dyDescent="0.25">
      <c r="O10972" s="268" t="s">
        <v>20446</v>
      </c>
      <c r="P10972" s="268" t="s">
        <v>9482</v>
      </c>
      <c r="Q10972" s="269">
        <v>-13</v>
      </c>
      <c r="R10972" s="269">
        <v>-13.5</v>
      </c>
      <c r="S10972" s="269">
        <v>-43</v>
      </c>
      <c r="T10972" s="269">
        <v>-43.5</v>
      </c>
      <c r="DO10972"/>
    </row>
    <row r="10973" spans="15:119" x14ac:dyDescent="0.25">
      <c r="O10973" s="268" t="s">
        <v>20447</v>
      </c>
      <c r="P10973" s="268" t="s">
        <v>9484</v>
      </c>
      <c r="Q10973" s="269">
        <v>-13</v>
      </c>
      <c r="R10973" s="269">
        <v>-13.25</v>
      </c>
      <c r="S10973" s="269">
        <v>-43.25</v>
      </c>
      <c r="T10973" s="269">
        <v>-43.5</v>
      </c>
      <c r="DO10973"/>
    </row>
    <row r="10974" spans="15:119" x14ac:dyDescent="0.25">
      <c r="O10974" s="268" t="s">
        <v>20448</v>
      </c>
      <c r="P10974" s="268" t="s">
        <v>9484</v>
      </c>
      <c r="Q10974" s="269">
        <v>-13</v>
      </c>
      <c r="R10974" s="269">
        <v>-13.25</v>
      </c>
      <c r="S10974" s="269">
        <v>-43</v>
      </c>
      <c r="T10974" s="269">
        <v>-43.25</v>
      </c>
      <c r="DO10974"/>
    </row>
    <row r="10975" spans="15:119" x14ac:dyDescent="0.25">
      <c r="O10975" s="268" t="s">
        <v>20449</v>
      </c>
      <c r="P10975" s="268" t="s">
        <v>9484</v>
      </c>
      <c r="Q10975" s="269">
        <v>-13.25</v>
      </c>
      <c r="R10975" s="269">
        <v>-13.5</v>
      </c>
      <c r="S10975" s="269">
        <v>-43.25</v>
      </c>
      <c r="T10975" s="269">
        <v>-43.5</v>
      </c>
      <c r="DO10975"/>
    </row>
    <row r="10976" spans="15:119" x14ac:dyDescent="0.25">
      <c r="O10976" s="268" t="s">
        <v>20450</v>
      </c>
      <c r="P10976" s="268" t="s">
        <v>9484</v>
      </c>
      <c r="Q10976" s="269">
        <v>-13.25</v>
      </c>
      <c r="R10976" s="269">
        <v>-13.5</v>
      </c>
      <c r="S10976" s="269">
        <v>-43</v>
      </c>
      <c r="T10976" s="269">
        <v>-43.25</v>
      </c>
      <c r="DO10976"/>
    </row>
    <row r="10977" spans="15:119" x14ac:dyDescent="0.25">
      <c r="O10977" s="268" t="s">
        <v>20451</v>
      </c>
      <c r="P10977" s="268" t="s">
        <v>9482</v>
      </c>
      <c r="Q10977" s="269">
        <v>-13</v>
      </c>
      <c r="R10977" s="269">
        <v>-13.5</v>
      </c>
      <c r="S10977" s="269">
        <v>-42.5</v>
      </c>
      <c r="T10977" s="269">
        <v>-43</v>
      </c>
      <c r="DO10977"/>
    </row>
    <row r="10978" spans="15:119" x14ac:dyDescent="0.25">
      <c r="O10978" s="268" t="s">
        <v>20452</v>
      </c>
      <c r="P10978" s="268" t="s">
        <v>9484</v>
      </c>
      <c r="Q10978" s="269">
        <v>-13</v>
      </c>
      <c r="R10978" s="269">
        <v>-13.25</v>
      </c>
      <c r="S10978" s="269">
        <v>-42.75</v>
      </c>
      <c r="T10978" s="269">
        <v>-43</v>
      </c>
      <c r="DO10978"/>
    </row>
    <row r="10979" spans="15:119" x14ac:dyDescent="0.25">
      <c r="O10979" s="268" t="s">
        <v>20453</v>
      </c>
      <c r="P10979" s="268" t="s">
        <v>9484</v>
      </c>
      <c r="Q10979" s="269">
        <v>-13</v>
      </c>
      <c r="R10979" s="269">
        <v>-13.25</v>
      </c>
      <c r="S10979" s="269">
        <v>-42.5</v>
      </c>
      <c r="T10979" s="269">
        <v>-42.75</v>
      </c>
      <c r="DO10979"/>
    </row>
    <row r="10980" spans="15:119" x14ac:dyDescent="0.25">
      <c r="O10980" s="268" t="s">
        <v>20454</v>
      </c>
      <c r="P10980" s="268" t="s">
        <v>9484</v>
      </c>
      <c r="Q10980" s="269">
        <v>-13.25</v>
      </c>
      <c r="R10980" s="269">
        <v>-13.5</v>
      </c>
      <c r="S10980" s="269">
        <v>-42.75</v>
      </c>
      <c r="T10980" s="269">
        <v>-43</v>
      </c>
      <c r="DO10980"/>
    </row>
    <row r="10981" spans="15:119" x14ac:dyDescent="0.25">
      <c r="O10981" s="268" t="s">
        <v>20455</v>
      </c>
      <c r="P10981" s="268" t="s">
        <v>9484</v>
      </c>
      <c r="Q10981" s="269">
        <v>-13.25</v>
      </c>
      <c r="R10981" s="269">
        <v>-13.5</v>
      </c>
      <c r="S10981" s="269">
        <v>-42.5</v>
      </c>
      <c r="T10981" s="269">
        <v>-42.75</v>
      </c>
      <c r="DO10981"/>
    </row>
    <row r="10982" spans="15:119" x14ac:dyDescent="0.25">
      <c r="O10982" s="268" t="s">
        <v>20456</v>
      </c>
      <c r="P10982" s="268" t="s">
        <v>9482</v>
      </c>
      <c r="Q10982" s="269">
        <v>-13</v>
      </c>
      <c r="R10982" s="269">
        <v>-13.5</v>
      </c>
      <c r="S10982" s="269">
        <v>-42</v>
      </c>
      <c r="T10982" s="269">
        <v>-42.5</v>
      </c>
      <c r="DO10982"/>
    </row>
    <row r="10983" spans="15:119" x14ac:dyDescent="0.25">
      <c r="O10983" s="268" t="s">
        <v>20457</v>
      </c>
      <c r="P10983" s="268" t="s">
        <v>9484</v>
      </c>
      <c r="Q10983" s="269">
        <v>-13</v>
      </c>
      <c r="R10983" s="269">
        <v>-13.25</v>
      </c>
      <c r="S10983" s="269">
        <v>-42.25</v>
      </c>
      <c r="T10983" s="269">
        <v>-42.5</v>
      </c>
      <c r="DO10983"/>
    </row>
    <row r="10984" spans="15:119" x14ac:dyDescent="0.25">
      <c r="O10984" s="268" t="s">
        <v>20458</v>
      </c>
      <c r="P10984" s="268" t="s">
        <v>9484</v>
      </c>
      <c r="Q10984" s="269">
        <v>-13</v>
      </c>
      <c r="R10984" s="269">
        <v>-13.25</v>
      </c>
      <c r="S10984" s="269">
        <v>-42</v>
      </c>
      <c r="T10984" s="269">
        <v>-42.25</v>
      </c>
      <c r="DO10984"/>
    </row>
    <row r="10985" spans="15:119" x14ac:dyDescent="0.25">
      <c r="O10985" s="268" t="s">
        <v>20459</v>
      </c>
      <c r="P10985" s="268" t="s">
        <v>9484</v>
      </c>
      <c r="Q10985" s="269">
        <v>-13.25</v>
      </c>
      <c r="R10985" s="269">
        <v>-13.5</v>
      </c>
      <c r="S10985" s="269">
        <v>-42.25</v>
      </c>
      <c r="T10985" s="269">
        <v>-42.5</v>
      </c>
      <c r="DO10985"/>
    </row>
    <row r="10986" spans="15:119" x14ac:dyDescent="0.25">
      <c r="O10986" s="268" t="s">
        <v>20460</v>
      </c>
      <c r="P10986" s="268" t="s">
        <v>9484</v>
      </c>
      <c r="Q10986" s="269">
        <v>-13.25</v>
      </c>
      <c r="R10986" s="269">
        <v>-13.5</v>
      </c>
      <c r="S10986" s="269">
        <v>-42</v>
      </c>
      <c r="T10986" s="269">
        <v>-42.25</v>
      </c>
      <c r="DO10986"/>
    </row>
    <row r="10987" spans="15:119" x14ac:dyDescent="0.25">
      <c r="O10987" s="268" t="s">
        <v>20461</v>
      </c>
      <c r="P10987" s="268" t="s">
        <v>9482</v>
      </c>
      <c r="Q10987" s="269">
        <v>-13.5</v>
      </c>
      <c r="R10987" s="269">
        <v>-14</v>
      </c>
      <c r="S10987" s="269">
        <v>-43</v>
      </c>
      <c r="T10987" s="269">
        <v>-43.5</v>
      </c>
      <c r="DO10987"/>
    </row>
    <row r="10988" spans="15:119" x14ac:dyDescent="0.25">
      <c r="O10988" s="268" t="s">
        <v>20462</v>
      </c>
      <c r="P10988" s="268" t="s">
        <v>9484</v>
      </c>
      <c r="Q10988" s="269">
        <v>-13.5</v>
      </c>
      <c r="R10988" s="269">
        <v>-13.75</v>
      </c>
      <c r="S10988" s="269">
        <v>-43.25</v>
      </c>
      <c r="T10988" s="269">
        <v>-43.5</v>
      </c>
      <c r="DO10988"/>
    </row>
    <row r="10989" spans="15:119" x14ac:dyDescent="0.25">
      <c r="O10989" s="268" t="s">
        <v>20463</v>
      </c>
      <c r="P10989" s="268" t="s">
        <v>9484</v>
      </c>
      <c r="Q10989" s="269">
        <v>-13.5</v>
      </c>
      <c r="R10989" s="269">
        <v>-13.75</v>
      </c>
      <c r="S10989" s="269">
        <v>-43</v>
      </c>
      <c r="T10989" s="269">
        <v>-43.25</v>
      </c>
      <c r="DO10989"/>
    </row>
    <row r="10990" spans="15:119" x14ac:dyDescent="0.25">
      <c r="O10990" s="268" t="s">
        <v>20464</v>
      </c>
      <c r="P10990" s="268" t="s">
        <v>9484</v>
      </c>
      <c r="Q10990" s="269">
        <v>-13.75</v>
      </c>
      <c r="R10990" s="269">
        <v>-14</v>
      </c>
      <c r="S10990" s="269">
        <v>-43.25</v>
      </c>
      <c r="T10990" s="269">
        <v>-43.5</v>
      </c>
      <c r="DO10990"/>
    </row>
    <row r="10991" spans="15:119" x14ac:dyDescent="0.25">
      <c r="O10991" s="268" t="s">
        <v>20465</v>
      </c>
      <c r="P10991" s="268" t="s">
        <v>9484</v>
      </c>
      <c r="Q10991" s="269">
        <v>-13.75</v>
      </c>
      <c r="R10991" s="269">
        <v>-14</v>
      </c>
      <c r="S10991" s="269">
        <v>-43</v>
      </c>
      <c r="T10991" s="269">
        <v>-43.25</v>
      </c>
      <c r="DO10991"/>
    </row>
    <row r="10992" spans="15:119" x14ac:dyDescent="0.25">
      <c r="O10992" s="268" t="s">
        <v>20466</v>
      </c>
      <c r="P10992" s="268" t="s">
        <v>9482</v>
      </c>
      <c r="Q10992" s="269">
        <v>-13.5</v>
      </c>
      <c r="R10992" s="269">
        <v>-14</v>
      </c>
      <c r="S10992" s="269">
        <v>-42.5</v>
      </c>
      <c r="T10992" s="269">
        <v>-43</v>
      </c>
      <c r="DO10992"/>
    </row>
    <row r="10993" spans="15:119" x14ac:dyDescent="0.25">
      <c r="O10993" s="268" t="s">
        <v>20467</v>
      </c>
      <c r="P10993" s="268" t="s">
        <v>9484</v>
      </c>
      <c r="Q10993" s="269">
        <v>-13.5</v>
      </c>
      <c r="R10993" s="269">
        <v>-13.75</v>
      </c>
      <c r="S10993" s="269">
        <v>-42.75</v>
      </c>
      <c r="T10993" s="269">
        <v>-43</v>
      </c>
      <c r="DO10993"/>
    </row>
    <row r="10994" spans="15:119" x14ac:dyDescent="0.25">
      <c r="O10994" s="268" t="s">
        <v>20468</v>
      </c>
      <c r="P10994" s="268" t="s">
        <v>9484</v>
      </c>
      <c r="Q10994" s="269">
        <v>-13.5</v>
      </c>
      <c r="R10994" s="269">
        <v>-13.75</v>
      </c>
      <c r="S10994" s="269">
        <v>-42.5</v>
      </c>
      <c r="T10994" s="269">
        <v>-42.75</v>
      </c>
      <c r="DO10994"/>
    </row>
    <row r="10995" spans="15:119" x14ac:dyDescent="0.25">
      <c r="O10995" s="268" t="s">
        <v>20469</v>
      </c>
      <c r="P10995" s="268" t="s">
        <v>9484</v>
      </c>
      <c r="Q10995" s="269">
        <v>-13.75</v>
      </c>
      <c r="R10995" s="269">
        <v>-14</v>
      </c>
      <c r="S10995" s="269">
        <v>-42.75</v>
      </c>
      <c r="T10995" s="269">
        <v>-43</v>
      </c>
      <c r="DO10995"/>
    </row>
    <row r="10996" spans="15:119" x14ac:dyDescent="0.25">
      <c r="O10996" s="268" t="s">
        <v>20470</v>
      </c>
      <c r="P10996" s="268" t="s">
        <v>9484</v>
      </c>
      <c r="Q10996" s="269">
        <v>-13.75</v>
      </c>
      <c r="R10996" s="269">
        <v>-14</v>
      </c>
      <c r="S10996" s="269">
        <v>-42.5</v>
      </c>
      <c r="T10996" s="269">
        <v>-42.75</v>
      </c>
      <c r="DO10996"/>
    </row>
    <row r="10997" spans="15:119" x14ac:dyDescent="0.25">
      <c r="O10997" s="268" t="s">
        <v>20471</v>
      </c>
      <c r="P10997" s="268" t="s">
        <v>9482</v>
      </c>
      <c r="Q10997" s="269">
        <v>-13.5</v>
      </c>
      <c r="R10997" s="269">
        <v>-14</v>
      </c>
      <c r="S10997" s="269">
        <v>-42</v>
      </c>
      <c r="T10997" s="269">
        <v>-42.5</v>
      </c>
      <c r="DO10997"/>
    </row>
    <row r="10998" spans="15:119" x14ac:dyDescent="0.25">
      <c r="O10998" s="268" t="s">
        <v>20472</v>
      </c>
      <c r="P10998" s="268" t="s">
        <v>9484</v>
      </c>
      <c r="Q10998" s="269">
        <v>-13.5</v>
      </c>
      <c r="R10998" s="269">
        <v>-13.75</v>
      </c>
      <c r="S10998" s="269">
        <v>-42.25</v>
      </c>
      <c r="T10998" s="269">
        <v>-42.5</v>
      </c>
      <c r="DO10998"/>
    </row>
    <row r="10999" spans="15:119" x14ac:dyDescent="0.25">
      <c r="O10999" s="268" t="s">
        <v>20473</v>
      </c>
      <c r="P10999" s="268" t="s">
        <v>9484</v>
      </c>
      <c r="Q10999" s="269">
        <v>-13.5</v>
      </c>
      <c r="R10999" s="269">
        <v>-13.75</v>
      </c>
      <c r="S10999" s="269">
        <v>-42</v>
      </c>
      <c r="T10999" s="269">
        <v>-42.25</v>
      </c>
      <c r="DO10999"/>
    </row>
    <row r="11000" spans="15:119" x14ac:dyDescent="0.25">
      <c r="O11000" s="268" t="s">
        <v>20474</v>
      </c>
      <c r="P11000" s="268" t="s">
        <v>9484</v>
      </c>
      <c r="Q11000" s="269">
        <v>-13.75</v>
      </c>
      <c r="R11000" s="269">
        <v>-14</v>
      </c>
      <c r="S11000" s="269">
        <v>-42.25</v>
      </c>
      <c r="T11000" s="269">
        <v>-42.5</v>
      </c>
      <c r="DO11000"/>
    </row>
    <row r="11001" spans="15:119" x14ac:dyDescent="0.25">
      <c r="O11001" s="268" t="s">
        <v>20475</v>
      </c>
      <c r="P11001" s="268" t="s">
        <v>9484</v>
      </c>
      <c r="Q11001" s="269">
        <v>-13.75</v>
      </c>
      <c r="R11001" s="269">
        <v>-14</v>
      </c>
      <c r="S11001" s="269">
        <v>-42</v>
      </c>
      <c r="T11001" s="269">
        <v>-42.25</v>
      </c>
      <c r="DO11001"/>
    </row>
    <row r="11002" spans="15:119" x14ac:dyDescent="0.25">
      <c r="O11002" s="268" t="s">
        <v>20476</v>
      </c>
      <c r="P11002" s="268" t="s">
        <v>9478</v>
      </c>
      <c r="Q11002" s="269">
        <v>-14</v>
      </c>
      <c r="R11002" s="269">
        <v>-16</v>
      </c>
      <c r="S11002" s="269">
        <v>-45</v>
      </c>
      <c r="T11002" s="269">
        <v>-48</v>
      </c>
      <c r="DO11002"/>
    </row>
    <row r="11003" spans="15:119" x14ac:dyDescent="0.25">
      <c r="O11003" s="268" t="s">
        <v>20477</v>
      </c>
      <c r="P11003" s="268" t="s">
        <v>9480</v>
      </c>
      <c r="Q11003" s="269">
        <v>-14</v>
      </c>
      <c r="R11003" s="269">
        <v>-15</v>
      </c>
      <c r="S11003" s="269">
        <v>-46.5</v>
      </c>
      <c r="T11003" s="269">
        <v>-48</v>
      </c>
      <c r="DO11003"/>
    </row>
    <row r="11004" spans="15:119" x14ac:dyDescent="0.25">
      <c r="O11004" s="268" t="s">
        <v>20478</v>
      </c>
      <c r="P11004" s="268" t="s">
        <v>9482</v>
      </c>
      <c r="Q11004" s="269">
        <v>-14</v>
      </c>
      <c r="R11004" s="269">
        <v>-14.5</v>
      </c>
      <c r="S11004" s="269">
        <v>-47.5</v>
      </c>
      <c r="T11004" s="269">
        <v>-48</v>
      </c>
      <c r="DO11004"/>
    </row>
    <row r="11005" spans="15:119" x14ac:dyDescent="0.25">
      <c r="O11005" s="268" t="s">
        <v>20479</v>
      </c>
      <c r="P11005" s="268" t="s">
        <v>9484</v>
      </c>
      <c r="Q11005" s="269">
        <v>-14</v>
      </c>
      <c r="R11005" s="269">
        <v>-14.25</v>
      </c>
      <c r="S11005" s="269">
        <v>-47.75</v>
      </c>
      <c r="T11005" s="269">
        <v>-48</v>
      </c>
      <c r="DO11005"/>
    </row>
    <row r="11006" spans="15:119" x14ac:dyDescent="0.25">
      <c r="O11006" s="268" t="s">
        <v>20480</v>
      </c>
      <c r="P11006" s="268" t="s">
        <v>9484</v>
      </c>
      <c r="Q11006" s="269">
        <v>-14</v>
      </c>
      <c r="R11006" s="269">
        <v>-14.25</v>
      </c>
      <c r="S11006" s="269">
        <v>-47.5</v>
      </c>
      <c r="T11006" s="269">
        <v>-47.75</v>
      </c>
      <c r="DO11006"/>
    </row>
    <row r="11007" spans="15:119" x14ac:dyDescent="0.25">
      <c r="O11007" s="268" t="s">
        <v>20481</v>
      </c>
      <c r="P11007" s="268" t="s">
        <v>9484</v>
      </c>
      <c r="Q11007" s="269">
        <v>-14.25</v>
      </c>
      <c r="R11007" s="269">
        <v>-14.5</v>
      </c>
      <c r="S11007" s="269">
        <v>-47.75</v>
      </c>
      <c r="T11007" s="269">
        <v>-48</v>
      </c>
      <c r="DO11007"/>
    </row>
    <row r="11008" spans="15:119" x14ac:dyDescent="0.25">
      <c r="O11008" s="268" t="s">
        <v>20482</v>
      </c>
      <c r="P11008" s="268" t="s">
        <v>9484</v>
      </c>
      <c r="Q11008" s="269">
        <v>-14.25</v>
      </c>
      <c r="R11008" s="269">
        <v>-14.5</v>
      </c>
      <c r="S11008" s="269">
        <v>-47.5</v>
      </c>
      <c r="T11008" s="269">
        <v>-47.75</v>
      </c>
      <c r="DO11008"/>
    </row>
    <row r="11009" spans="15:119" x14ac:dyDescent="0.25">
      <c r="O11009" s="268" t="s">
        <v>20483</v>
      </c>
      <c r="P11009" s="268" t="s">
        <v>9482</v>
      </c>
      <c r="Q11009" s="269">
        <v>-14</v>
      </c>
      <c r="R11009" s="269">
        <v>-14.5</v>
      </c>
      <c r="S11009" s="269">
        <v>-47</v>
      </c>
      <c r="T11009" s="269">
        <v>-47.5</v>
      </c>
      <c r="DO11009"/>
    </row>
    <row r="11010" spans="15:119" x14ac:dyDescent="0.25">
      <c r="O11010" s="268" t="s">
        <v>20484</v>
      </c>
      <c r="P11010" s="268" t="s">
        <v>9484</v>
      </c>
      <c r="Q11010" s="269">
        <v>-14</v>
      </c>
      <c r="R11010" s="269">
        <v>-14.25</v>
      </c>
      <c r="S11010" s="269">
        <v>-47.25</v>
      </c>
      <c r="T11010" s="269">
        <v>-47.5</v>
      </c>
      <c r="DO11010"/>
    </row>
    <row r="11011" spans="15:119" x14ac:dyDescent="0.25">
      <c r="O11011" s="268" t="s">
        <v>20485</v>
      </c>
      <c r="P11011" s="268" t="s">
        <v>9484</v>
      </c>
      <c r="Q11011" s="269">
        <v>-14</v>
      </c>
      <c r="R11011" s="269">
        <v>-14.25</v>
      </c>
      <c r="S11011" s="269">
        <v>-47</v>
      </c>
      <c r="T11011" s="269">
        <v>-47.25</v>
      </c>
      <c r="DO11011"/>
    </row>
    <row r="11012" spans="15:119" x14ac:dyDescent="0.25">
      <c r="O11012" s="268" t="s">
        <v>20486</v>
      </c>
      <c r="P11012" s="268" t="s">
        <v>9484</v>
      </c>
      <c r="Q11012" s="269">
        <v>-14.25</v>
      </c>
      <c r="R11012" s="269">
        <v>-14.5</v>
      </c>
      <c r="S11012" s="269">
        <v>-47.25</v>
      </c>
      <c r="T11012" s="269">
        <v>-47.5</v>
      </c>
      <c r="DO11012"/>
    </row>
    <row r="11013" spans="15:119" x14ac:dyDescent="0.25">
      <c r="O11013" s="268" t="s">
        <v>20487</v>
      </c>
      <c r="P11013" s="268" t="s">
        <v>9484</v>
      </c>
      <c r="Q11013" s="269">
        <v>-14.25</v>
      </c>
      <c r="R11013" s="269">
        <v>-14.5</v>
      </c>
      <c r="S11013" s="269">
        <v>-47</v>
      </c>
      <c r="T11013" s="269">
        <v>-47.25</v>
      </c>
      <c r="DO11013"/>
    </row>
    <row r="11014" spans="15:119" x14ac:dyDescent="0.25">
      <c r="O11014" s="268" t="s">
        <v>20488</v>
      </c>
      <c r="P11014" s="268" t="s">
        <v>9482</v>
      </c>
      <c r="Q11014" s="269">
        <v>-14</v>
      </c>
      <c r="R11014" s="269">
        <v>-14.5</v>
      </c>
      <c r="S11014" s="269">
        <v>-46.5</v>
      </c>
      <c r="T11014" s="269">
        <v>-47</v>
      </c>
      <c r="DO11014"/>
    </row>
    <row r="11015" spans="15:119" x14ac:dyDescent="0.25">
      <c r="O11015" s="268" t="s">
        <v>20489</v>
      </c>
      <c r="P11015" s="268" t="s">
        <v>9484</v>
      </c>
      <c r="Q11015" s="269">
        <v>-14</v>
      </c>
      <c r="R11015" s="269">
        <v>-14.25</v>
      </c>
      <c r="S11015" s="269">
        <v>-46.75</v>
      </c>
      <c r="T11015" s="269">
        <v>-47</v>
      </c>
      <c r="DO11015"/>
    </row>
    <row r="11016" spans="15:119" x14ac:dyDescent="0.25">
      <c r="O11016" s="268" t="s">
        <v>20490</v>
      </c>
      <c r="P11016" s="268" t="s">
        <v>9484</v>
      </c>
      <c r="Q11016" s="269">
        <v>-14</v>
      </c>
      <c r="R11016" s="269">
        <v>-14.25</v>
      </c>
      <c r="S11016" s="269">
        <v>-46.5</v>
      </c>
      <c r="T11016" s="269">
        <v>-46.75</v>
      </c>
      <c r="DO11016"/>
    </row>
    <row r="11017" spans="15:119" x14ac:dyDescent="0.25">
      <c r="O11017" s="268" t="s">
        <v>20491</v>
      </c>
      <c r="P11017" s="268" t="s">
        <v>9484</v>
      </c>
      <c r="Q11017" s="269">
        <v>-14.25</v>
      </c>
      <c r="R11017" s="269">
        <v>-14.5</v>
      </c>
      <c r="S11017" s="269">
        <v>-46.75</v>
      </c>
      <c r="T11017" s="269">
        <v>-47</v>
      </c>
      <c r="DO11017"/>
    </row>
    <row r="11018" spans="15:119" x14ac:dyDescent="0.25">
      <c r="O11018" s="268" t="s">
        <v>20492</v>
      </c>
      <c r="P11018" s="268" t="s">
        <v>9484</v>
      </c>
      <c r="Q11018" s="269">
        <v>-14.25</v>
      </c>
      <c r="R11018" s="269">
        <v>-14.5</v>
      </c>
      <c r="S11018" s="269">
        <v>-46.5</v>
      </c>
      <c r="T11018" s="269">
        <v>-46.75</v>
      </c>
      <c r="DO11018"/>
    </row>
    <row r="11019" spans="15:119" x14ac:dyDescent="0.25">
      <c r="O11019" s="268" t="s">
        <v>20493</v>
      </c>
      <c r="P11019" s="268" t="s">
        <v>9482</v>
      </c>
      <c r="Q11019" s="269">
        <v>-14.5</v>
      </c>
      <c r="R11019" s="269">
        <v>-15</v>
      </c>
      <c r="S11019" s="269">
        <v>-47.5</v>
      </c>
      <c r="T11019" s="269">
        <v>-48</v>
      </c>
      <c r="DO11019"/>
    </row>
    <row r="11020" spans="15:119" x14ac:dyDescent="0.25">
      <c r="O11020" s="268" t="s">
        <v>20494</v>
      </c>
      <c r="P11020" s="268" t="s">
        <v>9484</v>
      </c>
      <c r="Q11020" s="269">
        <v>-14.5</v>
      </c>
      <c r="R11020" s="269">
        <v>-14.75</v>
      </c>
      <c r="S11020" s="269">
        <v>-47.75</v>
      </c>
      <c r="T11020" s="269">
        <v>-48</v>
      </c>
      <c r="DO11020"/>
    </row>
    <row r="11021" spans="15:119" x14ac:dyDescent="0.25">
      <c r="O11021" s="268" t="s">
        <v>20495</v>
      </c>
      <c r="P11021" s="268" t="s">
        <v>9484</v>
      </c>
      <c r="Q11021" s="269">
        <v>-14.5</v>
      </c>
      <c r="R11021" s="269">
        <v>-14.75</v>
      </c>
      <c r="S11021" s="269">
        <v>-47.5</v>
      </c>
      <c r="T11021" s="269">
        <v>-47.75</v>
      </c>
      <c r="DO11021"/>
    </row>
    <row r="11022" spans="15:119" x14ac:dyDescent="0.25">
      <c r="O11022" s="268" t="s">
        <v>20496</v>
      </c>
      <c r="P11022" s="268" t="s">
        <v>9484</v>
      </c>
      <c r="Q11022" s="269">
        <v>-14.75</v>
      </c>
      <c r="R11022" s="269">
        <v>-15</v>
      </c>
      <c r="S11022" s="269">
        <v>-47.75</v>
      </c>
      <c r="T11022" s="269">
        <v>-48</v>
      </c>
      <c r="DO11022"/>
    </row>
    <row r="11023" spans="15:119" x14ac:dyDescent="0.25">
      <c r="O11023" s="268" t="s">
        <v>20497</v>
      </c>
      <c r="P11023" s="268" t="s">
        <v>9484</v>
      </c>
      <c r="Q11023" s="269">
        <v>-14.75</v>
      </c>
      <c r="R11023" s="269">
        <v>-15</v>
      </c>
      <c r="S11023" s="269">
        <v>-47.5</v>
      </c>
      <c r="T11023" s="269">
        <v>-47.75</v>
      </c>
      <c r="DO11023"/>
    </row>
    <row r="11024" spans="15:119" x14ac:dyDescent="0.25">
      <c r="O11024" s="268" t="s">
        <v>20498</v>
      </c>
      <c r="P11024" s="268" t="s">
        <v>9482</v>
      </c>
      <c r="Q11024" s="269">
        <v>-14.5</v>
      </c>
      <c r="R11024" s="269">
        <v>-15</v>
      </c>
      <c r="S11024" s="269">
        <v>-47</v>
      </c>
      <c r="T11024" s="269">
        <v>-47.5</v>
      </c>
      <c r="DO11024"/>
    </row>
    <row r="11025" spans="15:119" x14ac:dyDescent="0.25">
      <c r="O11025" s="268" t="s">
        <v>20499</v>
      </c>
      <c r="P11025" s="268" t="s">
        <v>9484</v>
      </c>
      <c r="Q11025" s="269">
        <v>-14.5</v>
      </c>
      <c r="R11025" s="269">
        <v>-14.75</v>
      </c>
      <c r="S11025" s="269">
        <v>-47.25</v>
      </c>
      <c r="T11025" s="269">
        <v>-47.5</v>
      </c>
      <c r="DO11025"/>
    </row>
    <row r="11026" spans="15:119" x14ac:dyDescent="0.25">
      <c r="O11026" s="268" t="s">
        <v>20500</v>
      </c>
      <c r="P11026" s="268" t="s">
        <v>9484</v>
      </c>
      <c r="Q11026" s="269">
        <v>-14.5</v>
      </c>
      <c r="R11026" s="269">
        <v>-14.75</v>
      </c>
      <c r="S11026" s="269">
        <v>-47</v>
      </c>
      <c r="T11026" s="269">
        <v>-47.25</v>
      </c>
      <c r="DO11026"/>
    </row>
    <row r="11027" spans="15:119" x14ac:dyDescent="0.25">
      <c r="O11027" s="268" t="s">
        <v>20501</v>
      </c>
      <c r="P11027" s="268" t="s">
        <v>9484</v>
      </c>
      <c r="Q11027" s="269">
        <v>-14.75</v>
      </c>
      <c r="R11027" s="269">
        <v>-15</v>
      </c>
      <c r="S11027" s="269">
        <v>-47.25</v>
      </c>
      <c r="T11027" s="269">
        <v>-47.5</v>
      </c>
      <c r="DO11027"/>
    </row>
    <row r="11028" spans="15:119" x14ac:dyDescent="0.25">
      <c r="O11028" s="268" t="s">
        <v>20502</v>
      </c>
      <c r="P11028" s="268" t="s">
        <v>9484</v>
      </c>
      <c r="Q11028" s="269">
        <v>-14.75</v>
      </c>
      <c r="R11028" s="269">
        <v>-15</v>
      </c>
      <c r="S11028" s="269">
        <v>-47</v>
      </c>
      <c r="T11028" s="269">
        <v>-47.25</v>
      </c>
      <c r="DO11028"/>
    </row>
    <row r="11029" spans="15:119" x14ac:dyDescent="0.25">
      <c r="O11029" s="268" t="s">
        <v>20503</v>
      </c>
      <c r="P11029" s="268" t="s">
        <v>9482</v>
      </c>
      <c r="Q11029" s="269">
        <v>-14.5</v>
      </c>
      <c r="R11029" s="269">
        <v>-15</v>
      </c>
      <c r="S11029" s="269">
        <v>-46.5</v>
      </c>
      <c r="T11029" s="269">
        <v>-47</v>
      </c>
      <c r="DO11029"/>
    </row>
    <row r="11030" spans="15:119" x14ac:dyDescent="0.25">
      <c r="O11030" s="268" t="s">
        <v>20504</v>
      </c>
      <c r="P11030" s="268" t="s">
        <v>9484</v>
      </c>
      <c r="Q11030" s="269">
        <v>-14.5</v>
      </c>
      <c r="R11030" s="269">
        <v>-14.75</v>
      </c>
      <c r="S11030" s="269">
        <v>-46.75</v>
      </c>
      <c r="T11030" s="269">
        <v>-47</v>
      </c>
      <c r="DO11030"/>
    </row>
    <row r="11031" spans="15:119" x14ac:dyDescent="0.25">
      <c r="O11031" s="268" t="s">
        <v>20505</v>
      </c>
      <c r="P11031" s="268" t="s">
        <v>9484</v>
      </c>
      <c r="Q11031" s="269">
        <v>-14.5</v>
      </c>
      <c r="R11031" s="269">
        <v>-14.75</v>
      </c>
      <c r="S11031" s="269">
        <v>-46.5</v>
      </c>
      <c r="T11031" s="269">
        <v>-46.75</v>
      </c>
      <c r="DO11031"/>
    </row>
    <row r="11032" spans="15:119" x14ac:dyDescent="0.25">
      <c r="O11032" s="268" t="s">
        <v>20506</v>
      </c>
      <c r="P11032" s="268" t="s">
        <v>9484</v>
      </c>
      <c r="Q11032" s="269">
        <v>-14.75</v>
      </c>
      <c r="R11032" s="269">
        <v>-15</v>
      </c>
      <c r="S11032" s="269">
        <v>-46.75</v>
      </c>
      <c r="T11032" s="269">
        <v>-47</v>
      </c>
      <c r="DO11032"/>
    </row>
    <row r="11033" spans="15:119" x14ac:dyDescent="0.25">
      <c r="O11033" s="268" t="s">
        <v>20507</v>
      </c>
      <c r="P11033" s="268" t="s">
        <v>9484</v>
      </c>
      <c r="Q11033" s="269">
        <v>-14.75</v>
      </c>
      <c r="R11033" s="269">
        <v>-15</v>
      </c>
      <c r="S11033" s="269">
        <v>-46.5</v>
      </c>
      <c r="T11033" s="269">
        <v>-46.75</v>
      </c>
      <c r="DO11033"/>
    </row>
    <row r="11034" spans="15:119" x14ac:dyDescent="0.25">
      <c r="O11034" s="268" t="s">
        <v>20508</v>
      </c>
      <c r="P11034" s="268" t="s">
        <v>9480</v>
      </c>
      <c r="Q11034" s="269">
        <v>-14</v>
      </c>
      <c r="R11034" s="269">
        <v>-15</v>
      </c>
      <c r="S11034" s="269">
        <v>-45</v>
      </c>
      <c r="T11034" s="269">
        <v>-46.5</v>
      </c>
      <c r="DO11034"/>
    </row>
    <row r="11035" spans="15:119" x14ac:dyDescent="0.25">
      <c r="O11035" s="268" t="s">
        <v>20509</v>
      </c>
      <c r="P11035" s="268" t="s">
        <v>9482</v>
      </c>
      <c r="Q11035" s="269">
        <v>-14</v>
      </c>
      <c r="R11035" s="269">
        <v>-14.5</v>
      </c>
      <c r="S11035" s="269">
        <v>-46</v>
      </c>
      <c r="T11035" s="269">
        <v>-46.5</v>
      </c>
      <c r="DO11035"/>
    </row>
    <row r="11036" spans="15:119" x14ac:dyDescent="0.25">
      <c r="O11036" s="268" t="s">
        <v>20510</v>
      </c>
      <c r="P11036" s="268" t="s">
        <v>9484</v>
      </c>
      <c r="Q11036" s="269">
        <v>-14</v>
      </c>
      <c r="R11036" s="269">
        <v>-14.25</v>
      </c>
      <c r="S11036" s="269">
        <v>-46.25</v>
      </c>
      <c r="T11036" s="269">
        <v>-46.5</v>
      </c>
      <c r="DO11036"/>
    </row>
    <row r="11037" spans="15:119" x14ac:dyDescent="0.25">
      <c r="O11037" s="268" t="s">
        <v>20511</v>
      </c>
      <c r="P11037" s="268" t="s">
        <v>9484</v>
      </c>
      <c r="Q11037" s="269">
        <v>-14</v>
      </c>
      <c r="R11037" s="269">
        <v>-14.25</v>
      </c>
      <c r="S11037" s="269">
        <v>-46</v>
      </c>
      <c r="T11037" s="269">
        <v>-46.25</v>
      </c>
      <c r="DO11037"/>
    </row>
    <row r="11038" spans="15:119" x14ac:dyDescent="0.25">
      <c r="O11038" s="268" t="s">
        <v>20512</v>
      </c>
      <c r="P11038" s="268" t="s">
        <v>9484</v>
      </c>
      <c r="Q11038" s="269">
        <v>-14.25</v>
      </c>
      <c r="R11038" s="269">
        <v>-14.5</v>
      </c>
      <c r="S11038" s="269">
        <v>-46.25</v>
      </c>
      <c r="T11038" s="269">
        <v>-46.5</v>
      </c>
      <c r="DO11038"/>
    </row>
    <row r="11039" spans="15:119" x14ac:dyDescent="0.25">
      <c r="O11039" s="268" t="s">
        <v>20513</v>
      </c>
      <c r="P11039" s="268" t="s">
        <v>9484</v>
      </c>
      <c r="Q11039" s="269">
        <v>-14.25</v>
      </c>
      <c r="R11039" s="269">
        <v>-14.5</v>
      </c>
      <c r="S11039" s="269">
        <v>-46</v>
      </c>
      <c r="T11039" s="269">
        <v>-46.25</v>
      </c>
      <c r="DO11039"/>
    </row>
    <row r="11040" spans="15:119" x14ac:dyDescent="0.25">
      <c r="O11040" s="268" t="s">
        <v>20514</v>
      </c>
      <c r="P11040" s="268" t="s">
        <v>9482</v>
      </c>
      <c r="Q11040" s="269">
        <v>-14</v>
      </c>
      <c r="R11040" s="269">
        <v>-14.5</v>
      </c>
      <c r="S11040" s="269">
        <v>-45.5</v>
      </c>
      <c r="T11040" s="269">
        <v>-46</v>
      </c>
      <c r="DO11040"/>
    </row>
    <row r="11041" spans="15:119" x14ac:dyDescent="0.25">
      <c r="O11041" s="268" t="s">
        <v>20515</v>
      </c>
      <c r="P11041" s="268" t="s">
        <v>9484</v>
      </c>
      <c r="Q11041" s="269">
        <v>-14</v>
      </c>
      <c r="R11041" s="269">
        <v>-14.25</v>
      </c>
      <c r="S11041" s="269">
        <v>-45.75</v>
      </c>
      <c r="T11041" s="269">
        <v>-46</v>
      </c>
      <c r="DO11041"/>
    </row>
    <row r="11042" spans="15:119" x14ac:dyDescent="0.25">
      <c r="O11042" s="268" t="s">
        <v>20516</v>
      </c>
      <c r="P11042" s="268" t="s">
        <v>9484</v>
      </c>
      <c r="Q11042" s="269">
        <v>-14</v>
      </c>
      <c r="R11042" s="269">
        <v>-14.25</v>
      </c>
      <c r="S11042" s="269">
        <v>-45.5</v>
      </c>
      <c r="T11042" s="269">
        <v>-45.75</v>
      </c>
      <c r="DO11042"/>
    </row>
    <row r="11043" spans="15:119" x14ac:dyDescent="0.25">
      <c r="O11043" s="268" t="s">
        <v>20517</v>
      </c>
      <c r="P11043" s="268" t="s">
        <v>9484</v>
      </c>
      <c r="Q11043" s="269">
        <v>-14.25</v>
      </c>
      <c r="R11043" s="269">
        <v>-14.5</v>
      </c>
      <c r="S11043" s="269">
        <v>-45.75</v>
      </c>
      <c r="T11043" s="269">
        <v>-46</v>
      </c>
      <c r="DO11043"/>
    </row>
    <row r="11044" spans="15:119" x14ac:dyDescent="0.25">
      <c r="O11044" s="268" t="s">
        <v>20518</v>
      </c>
      <c r="P11044" s="268" t="s">
        <v>9484</v>
      </c>
      <c r="Q11044" s="269">
        <v>-14.25</v>
      </c>
      <c r="R11044" s="269">
        <v>-14.5</v>
      </c>
      <c r="S11044" s="269">
        <v>-45.5</v>
      </c>
      <c r="T11044" s="269">
        <v>-45.75</v>
      </c>
      <c r="DO11044"/>
    </row>
    <row r="11045" spans="15:119" x14ac:dyDescent="0.25">
      <c r="O11045" s="268" t="s">
        <v>20519</v>
      </c>
      <c r="P11045" s="268" t="s">
        <v>9482</v>
      </c>
      <c r="Q11045" s="269">
        <v>-14</v>
      </c>
      <c r="R11045" s="269">
        <v>-14.5</v>
      </c>
      <c r="S11045" s="269">
        <v>-45</v>
      </c>
      <c r="T11045" s="269">
        <v>-45.5</v>
      </c>
      <c r="DO11045"/>
    </row>
    <row r="11046" spans="15:119" x14ac:dyDescent="0.25">
      <c r="O11046" s="268" t="s">
        <v>20520</v>
      </c>
      <c r="P11046" s="268" t="s">
        <v>9484</v>
      </c>
      <c r="Q11046" s="269">
        <v>-14</v>
      </c>
      <c r="R11046" s="269">
        <v>-14.25</v>
      </c>
      <c r="S11046" s="269">
        <v>-45.25</v>
      </c>
      <c r="T11046" s="269">
        <v>-45.5</v>
      </c>
      <c r="DO11046"/>
    </row>
    <row r="11047" spans="15:119" x14ac:dyDescent="0.25">
      <c r="O11047" s="268" t="s">
        <v>20521</v>
      </c>
      <c r="P11047" s="268" t="s">
        <v>9484</v>
      </c>
      <c r="Q11047" s="269">
        <v>-14</v>
      </c>
      <c r="R11047" s="269">
        <v>-14.25</v>
      </c>
      <c r="S11047" s="269">
        <v>-45</v>
      </c>
      <c r="T11047" s="269">
        <v>-45.25</v>
      </c>
      <c r="DO11047"/>
    </row>
    <row r="11048" spans="15:119" x14ac:dyDescent="0.25">
      <c r="O11048" s="268" t="s">
        <v>20522</v>
      </c>
      <c r="P11048" s="268" t="s">
        <v>9484</v>
      </c>
      <c r="Q11048" s="269">
        <v>-14.25</v>
      </c>
      <c r="R11048" s="269">
        <v>-14.5</v>
      </c>
      <c r="S11048" s="269">
        <v>-45.25</v>
      </c>
      <c r="T11048" s="269">
        <v>-45.5</v>
      </c>
      <c r="DO11048"/>
    </row>
    <row r="11049" spans="15:119" x14ac:dyDescent="0.25">
      <c r="O11049" s="268" t="s">
        <v>20523</v>
      </c>
      <c r="P11049" s="268" t="s">
        <v>9484</v>
      </c>
      <c r="Q11049" s="269">
        <v>-14.25</v>
      </c>
      <c r="R11049" s="269">
        <v>-14.5</v>
      </c>
      <c r="S11049" s="269">
        <v>-45</v>
      </c>
      <c r="T11049" s="269">
        <v>-45.25</v>
      </c>
      <c r="DO11049"/>
    </row>
    <row r="11050" spans="15:119" x14ac:dyDescent="0.25">
      <c r="O11050" s="268" t="s">
        <v>20524</v>
      </c>
      <c r="P11050" s="268" t="s">
        <v>9482</v>
      </c>
      <c r="Q11050" s="269">
        <v>-14.5</v>
      </c>
      <c r="R11050" s="269">
        <v>-15</v>
      </c>
      <c r="S11050" s="269">
        <v>-46</v>
      </c>
      <c r="T11050" s="269">
        <v>-46.5</v>
      </c>
      <c r="DO11050"/>
    </row>
    <row r="11051" spans="15:119" x14ac:dyDescent="0.25">
      <c r="O11051" s="268" t="s">
        <v>20525</v>
      </c>
      <c r="P11051" s="268" t="s">
        <v>9484</v>
      </c>
      <c r="Q11051" s="269">
        <v>-14.5</v>
      </c>
      <c r="R11051" s="269">
        <v>-14.75</v>
      </c>
      <c r="S11051" s="269">
        <v>-46.25</v>
      </c>
      <c r="T11051" s="269">
        <v>-46.5</v>
      </c>
      <c r="DO11051"/>
    </row>
    <row r="11052" spans="15:119" x14ac:dyDescent="0.25">
      <c r="O11052" s="268" t="s">
        <v>20526</v>
      </c>
      <c r="P11052" s="268" t="s">
        <v>9484</v>
      </c>
      <c r="Q11052" s="269">
        <v>-14.5</v>
      </c>
      <c r="R11052" s="269">
        <v>-14.75</v>
      </c>
      <c r="S11052" s="269">
        <v>-46</v>
      </c>
      <c r="T11052" s="269">
        <v>-46.25</v>
      </c>
      <c r="DO11052"/>
    </row>
    <row r="11053" spans="15:119" x14ac:dyDescent="0.25">
      <c r="O11053" s="268" t="s">
        <v>20527</v>
      </c>
      <c r="P11053" s="268" t="s">
        <v>9484</v>
      </c>
      <c r="Q11053" s="269">
        <v>-14.75</v>
      </c>
      <c r="R11053" s="269">
        <v>-15</v>
      </c>
      <c r="S11053" s="269">
        <v>-46.25</v>
      </c>
      <c r="T11053" s="269">
        <v>-46.5</v>
      </c>
      <c r="DO11053"/>
    </row>
    <row r="11054" spans="15:119" x14ac:dyDescent="0.25">
      <c r="O11054" s="268" t="s">
        <v>20528</v>
      </c>
      <c r="P11054" s="268" t="s">
        <v>9484</v>
      </c>
      <c r="Q11054" s="269">
        <v>-14.75</v>
      </c>
      <c r="R11054" s="269">
        <v>-15</v>
      </c>
      <c r="S11054" s="269">
        <v>-46</v>
      </c>
      <c r="T11054" s="269">
        <v>-46.25</v>
      </c>
      <c r="DO11054"/>
    </row>
    <row r="11055" spans="15:119" x14ac:dyDescent="0.25">
      <c r="O11055" s="268" t="s">
        <v>20529</v>
      </c>
      <c r="P11055" s="268" t="s">
        <v>9482</v>
      </c>
      <c r="Q11055" s="269">
        <v>-14.5</v>
      </c>
      <c r="R11055" s="269">
        <v>-15</v>
      </c>
      <c r="S11055" s="269">
        <v>-45.5</v>
      </c>
      <c r="T11055" s="269">
        <v>-46</v>
      </c>
      <c r="DO11055"/>
    </row>
    <row r="11056" spans="15:119" x14ac:dyDescent="0.25">
      <c r="O11056" s="268" t="s">
        <v>20530</v>
      </c>
      <c r="P11056" s="268" t="s">
        <v>9484</v>
      </c>
      <c r="Q11056" s="269">
        <v>-14.5</v>
      </c>
      <c r="R11056" s="269">
        <v>-14.75</v>
      </c>
      <c r="S11056" s="269">
        <v>-45.75</v>
      </c>
      <c r="T11056" s="269">
        <v>-46</v>
      </c>
      <c r="DO11056"/>
    </row>
    <row r="11057" spans="15:119" x14ac:dyDescent="0.25">
      <c r="O11057" s="268" t="s">
        <v>20531</v>
      </c>
      <c r="P11057" s="268" t="s">
        <v>9484</v>
      </c>
      <c r="Q11057" s="269">
        <v>-14.5</v>
      </c>
      <c r="R11057" s="269">
        <v>-14.75</v>
      </c>
      <c r="S11057" s="269">
        <v>-45.5</v>
      </c>
      <c r="T11057" s="269">
        <v>-45.75</v>
      </c>
      <c r="DO11057"/>
    </row>
    <row r="11058" spans="15:119" x14ac:dyDescent="0.25">
      <c r="O11058" s="268" t="s">
        <v>20532</v>
      </c>
      <c r="P11058" s="268" t="s">
        <v>9484</v>
      </c>
      <c r="Q11058" s="269">
        <v>-14.75</v>
      </c>
      <c r="R11058" s="269">
        <v>-15</v>
      </c>
      <c r="S11058" s="269">
        <v>-45.75</v>
      </c>
      <c r="T11058" s="269">
        <v>-46</v>
      </c>
      <c r="DO11058"/>
    </row>
    <row r="11059" spans="15:119" x14ac:dyDescent="0.25">
      <c r="O11059" s="268" t="s">
        <v>20533</v>
      </c>
      <c r="P11059" s="268" t="s">
        <v>9484</v>
      </c>
      <c r="Q11059" s="269">
        <v>-14.75</v>
      </c>
      <c r="R11059" s="269">
        <v>-15</v>
      </c>
      <c r="S11059" s="269">
        <v>-45.5</v>
      </c>
      <c r="T11059" s="269">
        <v>-45.75</v>
      </c>
      <c r="DO11059"/>
    </row>
    <row r="11060" spans="15:119" x14ac:dyDescent="0.25">
      <c r="O11060" s="268" t="s">
        <v>20534</v>
      </c>
      <c r="P11060" s="268" t="s">
        <v>9482</v>
      </c>
      <c r="Q11060" s="269">
        <v>-14.5</v>
      </c>
      <c r="R11060" s="269">
        <v>-15</v>
      </c>
      <c r="S11060" s="269">
        <v>-45</v>
      </c>
      <c r="T11060" s="269">
        <v>-45.5</v>
      </c>
      <c r="DO11060"/>
    </row>
    <row r="11061" spans="15:119" x14ac:dyDescent="0.25">
      <c r="O11061" s="268" t="s">
        <v>20535</v>
      </c>
      <c r="P11061" s="268" t="s">
        <v>9484</v>
      </c>
      <c r="Q11061" s="269">
        <v>-14.5</v>
      </c>
      <c r="R11061" s="269">
        <v>-14.75</v>
      </c>
      <c r="S11061" s="269">
        <v>-45.25</v>
      </c>
      <c r="T11061" s="269">
        <v>-45.5</v>
      </c>
      <c r="DO11061"/>
    </row>
    <row r="11062" spans="15:119" x14ac:dyDescent="0.25">
      <c r="O11062" s="268" t="s">
        <v>20536</v>
      </c>
      <c r="P11062" s="268" t="s">
        <v>9484</v>
      </c>
      <c r="Q11062" s="269">
        <v>-14.5</v>
      </c>
      <c r="R11062" s="269">
        <v>-14.75</v>
      </c>
      <c r="S11062" s="269">
        <v>-45</v>
      </c>
      <c r="T11062" s="269">
        <v>-45.25</v>
      </c>
      <c r="DO11062"/>
    </row>
    <row r="11063" spans="15:119" x14ac:dyDescent="0.25">
      <c r="O11063" s="268" t="s">
        <v>20537</v>
      </c>
      <c r="P11063" s="268" t="s">
        <v>9484</v>
      </c>
      <c r="Q11063" s="269">
        <v>-14.75</v>
      </c>
      <c r="R11063" s="269">
        <v>-15</v>
      </c>
      <c r="S11063" s="269">
        <v>-45.25</v>
      </c>
      <c r="T11063" s="269">
        <v>-45.5</v>
      </c>
      <c r="DO11063"/>
    </row>
    <row r="11064" spans="15:119" x14ac:dyDescent="0.25">
      <c r="O11064" s="268" t="s">
        <v>20538</v>
      </c>
      <c r="P11064" s="268" t="s">
        <v>9484</v>
      </c>
      <c r="Q11064" s="269">
        <v>-14.75</v>
      </c>
      <c r="R11064" s="269">
        <v>-15</v>
      </c>
      <c r="S11064" s="269">
        <v>-45</v>
      </c>
      <c r="T11064" s="269">
        <v>-45.25</v>
      </c>
      <c r="DO11064"/>
    </row>
    <row r="11065" spans="15:119" x14ac:dyDescent="0.25">
      <c r="O11065" s="268" t="s">
        <v>20539</v>
      </c>
      <c r="P11065" s="268" t="s">
        <v>9480</v>
      </c>
      <c r="Q11065" s="269">
        <v>-15</v>
      </c>
      <c r="R11065" s="269">
        <v>-16</v>
      </c>
      <c r="S11065" s="269">
        <v>-46.5</v>
      </c>
      <c r="T11065" s="269">
        <v>-48</v>
      </c>
      <c r="DO11065"/>
    </row>
    <row r="11066" spans="15:119" x14ac:dyDescent="0.25">
      <c r="O11066" s="268" t="s">
        <v>20540</v>
      </c>
      <c r="P11066" s="268" t="s">
        <v>9482</v>
      </c>
      <c r="Q11066" s="269">
        <v>-15</v>
      </c>
      <c r="R11066" s="269">
        <v>-15.5</v>
      </c>
      <c r="S11066" s="269">
        <v>-47.5</v>
      </c>
      <c r="T11066" s="269">
        <v>-48</v>
      </c>
      <c r="DO11066"/>
    </row>
    <row r="11067" spans="15:119" x14ac:dyDescent="0.25">
      <c r="O11067" s="268" t="s">
        <v>20541</v>
      </c>
      <c r="P11067" s="268" t="s">
        <v>9484</v>
      </c>
      <c r="Q11067" s="269">
        <v>-15</v>
      </c>
      <c r="R11067" s="269">
        <v>-15.25</v>
      </c>
      <c r="S11067" s="269">
        <v>-47.75</v>
      </c>
      <c r="T11067" s="269">
        <v>-48</v>
      </c>
      <c r="DO11067"/>
    </row>
    <row r="11068" spans="15:119" x14ac:dyDescent="0.25">
      <c r="O11068" s="268" t="s">
        <v>20542</v>
      </c>
      <c r="P11068" s="268" t="s">
        <v>9484</v>
      </c>
      <c r="Q11068" s="269">
        <v>-15</v>
      </c>
      <c r="R11068" s="269">
        <v>-15.25</v>
      </c>
      <c r="S11068" s="269">
        <v>-47.5</v>
      </c>
      <c r="T11068" s="269">
        <v>-47.75</v>
      </c>
      <c r="DO11068"/>
    </row>
    <row r="11069" spans="15:119" x14ac:dyDescent="0.25">
      <c r="O11069" s="268" t="s">
        <v>20543</v>
      </c>
      <c r="P11069" s="268" t="s">
        <v>9484</v>
      </c>
      <c r="Q11069" s="269">
        <v>-15.25</v>
      </c>
      <c r="R11069" s="269">
        <v>-15.5</v>
      </c>
      <c r="S11069" s="269">
        <v>-47.75</v>
      </c>
      <c r="T11069" s="269">
        <v>-48</v>
      </c>
      <c r="DO11069"/>
    </row>
    <row r="11070" spans="15:119" x14ac:dyDescent="0.25">
      <c r="O11070" s="268" t="s">
        <v>20544</v>
      </c>
      <c r="P11070" s="268" t="s">
        <v>9484</v>
      </c>
      <c r="Q11070" s="269">
        <v>-15.25</v>
      </c>
      <c r="R11070" s="269">
        <v>-15.5</v>
      </c>
      <c r="S11070" s="269">
        <v>-47.5</v>
      </c>
      <c r="T11070" s="269">
        <v>-47.75</v>
      </c>
      <c r="DO11070"/>
    </row>
    <row r="11071" spans="15:119" x14ac:dyDescent="0.25">
      <c r="O11071" s="268" t="s">
        <v>20545</v>
      </c>
      <c r="P11071" s="268" t="s">
        <v>9482</v>
      </c>
      <c r="Q11071" s="269">
        <v>-15</v>
      </c>
      <c r="R11071" s="269">
        <v>-15.5</v>
      </c>
      <c r="S11071" s="269">
        <v>-47</v>
      </c>
      <c r="T11071" s="269">
        <v>-47.5</v>
      </c>
      <c r="DO11071"/>
    </row>
    <row r="11072" spans="15:119" x14ac:dyDescent="0.25">
      <c r="O11072" s="268" t="s">
        <v>20546</v>
      </c>
      <c r="P11072" s="268" t="s">
        <v>9484</v>
      </c>
      <c r="Q11072" s="269">
        <v>-15</v>
      </c>
      <c r="R11072" s="269">
        <v>-15.25</v>
      </c>
      <c r="S11072" s="269">
        <v>-47.25</v>
      </c>
      <c r="T11072" s="269">
        <v>-47.5</v>
      </c>
      <c r="DO11072"/>
    </row>
    <row r="11073" spans="15:119" x14ac:dyDescent="0.25">
      <c r="O11073" s="268" t="s">
        <v>20547</v>
      </c>
      <c r="P11073" s="268" t="s">
        <v>9484</v>
      </c>
      <c r="Q11073" s="269">
        <v>-15</v>
      </c>
      <c r="R11073" s="269">
        <v>-15.25</v>
      </c>
      <c r="S11073" s="269">
        <v>-47</v>
      </c>
      <c r="T11073" s="269">
        <v>-47.25</v>
      </c>
      <c r="DO11073"/>
    </row>
    <row r="11074" spans="15:119" x14ac:dyDescent="0.25">
      <c r="O11074" s="268" t="s">
        <v>20548</v>
      </c>
      <c r="P11074" s="268" t="s">
        <v>9484</v>
      </c>
      <c r="Q11074" s="269">
        <v>-15.25</v>
      </c>
      <c r="R11074" s="269">
        <v>-15.5</v>
      </c>
      <c r="S11074" s="269">
        <v>-47.25</v>
      </c>
      <c r="T11074" s="269">
        <v>-47.5</v>
      </c>
      <c r="DO11074"/>
    </row>
    <row r="11075" spans="15:119" x14ac:dyDescent="0.25">
      <c r="O11075" s="268" t="s">
        <v>20549</v>
      </c>
      <c r="P11075" s="268" t="s">
        <v>9484</v>
      </c>
      <c r="Q11075" s="269">
        <v>-15.25</v>
      </c>
      <c r="R11075" s="269">
        <v>-15.5</v>
      </c>
      <c r="S11075" s="269">
        <v>-47</v>
      </c>
      <c r="T11075" s="269">
        <v>-47.25</v>
      </c>
      <c r="DO11075"/>
    </row>
    <row r="11076" spans="15:119" x14ac:dyDescent="0.25">
      <c r="O11076" s="268" t="s">
        <v>20550</v>
      </c>
      <c r="P11076" s="268" t="s">
        <v>9482</v>
      </c>
      <c r="Q11076" s="269">
        <v>-15</v>
      </c>
      <c r="R11076" s="269">
        <v>-15.5</v>
      </c>
      <c r="S11076" s="269">
        <v>-46.5</v>
      </c>
      <c r="T11076" s="269">
        <v>-47</v>
      </c>
      <c r="DO11076"/>
    </row>
    <row r="11077" spans="15:119" x14ac:dyDescent="0.25">
      <c r="O11077" s="268" t="s">
        <v>20551</v>
      </c>
      <c r="P11077" s="268" t="s">
        <v>9484</v>
      </c>
      <c r="Q11077" s="269">
        <v>-15</v>
      </c>
      <c r="R11077" s="269">
        <v>-15.25</v>
      </c>
      <c r="S11077" s="269">
        <v>-46.75</v>
      </c>
      <c r="T11077" s="269">
        <v>-47</v>
      </c>
      <c r="DO11077"/>
    </row>
    <row r="11078" spans="15:119" x14ac:dyDescent="0.25">
      <c r="O11078" s="268" t="s">
        <v>20552</v>
      </c>
      <c r="P11078" s="268" t="s">
        <v>9484</v>
      </c>
      <c r="Q11078" s="269">
        <v>-15</v>
      </c>
      <c r="R11078" s="269">
        <v>-15.25</v>
      </c>
      <c r="S11078" s="269">
        <v>-46.5</v>
      </c>
      <c r="T11078" s="269">
        <v>-46.75</v>
      </c>
      <c r="DO11078"/>
    </row>
    <row r="11079" spans="15:119" x14ac:dyDescent="0.25">
      <c r="O11079" s="268" t="s">
        <v>20553</v>
      </c>
      <c r="P11079" s="268" t="s">
        <v>9484</v>
      </c>
      <c r="Q11079" s="269">
        <v>-15.25</v>
      </c>
      <c r="R11079" s="269">
        <v>-15.5</v>
      </c>
      <c r="S11079" s="269">
        <v>-46.75</v>
      </c>
      <c r="T11079" s="269">
        <v>-47</v>
      </c>
      <c r="DO11079"/>
    </row>
    <row r="11080" spans="15:119" x14ac:dyDescent="0.25">
      <c r="O11080" s="268" t="s">
        <v>20554</v>
      </c>
      <c r="P11080" s="268" t="s">
        <v>9484</v>
      </c>
      <c r="Q11080" s="269">
        <v>-15.25</v>
      </c>
      <c r="R11080" s="269">
        <v>-15.5</v>
      </c>
      <c r="S11080" s="269">
        <v>-46.5</v>
      </c>
      <c r="T11080" s="269">
        <v>-46.75</v>
      </c>
      <c r="DO11080"/>
    </row>
    <row r="11081" spans="15:119" x14ac:dyDescent="0.25">
      <c r="O11081" s="268" t="s">
        <v>20555</v>
      </c>
      <c r="P11081" s="268" t="s">
        <v>9482</v>
      </c>
      <c r="Q11081" s="269">
        <v>-15.5</v>
      </c>
      <c r="R11081" s="269">
        <v>-16</v>
      </c>
      <c r="S11081" s="269">
        <v>-47.5</v>
      </c>
      <c r="T11081" s="269">
        <v>-48</v>
      </c>
      <c r="DO11081"/>
    </row>
    <row r="11082" spans="15:119" x14ac:dyDescent="0.25">
      <c r="O11082" s="268" t="s">
        <v>20556</v>
      </c>
      <c r="P11082" s="268" t="s">
        <v>9484</v>
      </c>
      <c r="Q11082" s="269">
        <v>-15.5</v>
      </c>
      <c r="R11082" s="269">
        <v>-15.75</v>
      </c>
      <c r="S11082" s="269">
        <v>-47.75</v>
      </c>
      <c r="T11082" s="269">
        <v>-48</v>
      </c>
      <c r="DO11082"/>
    </row>
    <row r="11083" spans="15:119" x14ac:dyDescent="0.25">
      <c r="O11083" s="268" t="s">
        <v>20557</v>
      </c>
      <c r="P11083" s="268" t="s">
        <v>9484</v>
      </c>
      <c r="Q11083" s="269">
        <v>-15.5</v>
      </c>
      <c r="R11083" s="269">
        <v>-15.75</v>
      </c>
      <c r="S11083" s="269">
        <v>-47.5</v>
      </c>
      <c r="T11083" s="269">
        <v>-47.75</v>
      </c>
      <c r="DO11083"/>
    </row>
    <row r="11084" spans="15:119" x14ac:dyDescent="0.25">
      <c r="O11084" s="268" t="s">
        <v>20558</v>
      </c>
      <c r="P11084" s="268" t="s">
        <v>9484</v>
      </c>
      <c r="Q11084" s="269">
        <v>-15.75</v>
      </c>
      <c r="R11084" s="269">
        <v>-16</v>
      </c>
      <c r="S11084" s="269">
        <v>-47.75</v>
      </c>
      <c r="T11084" s="269">
        <v>-48</v>
      </c>
      <c r="DO11084"/>
    </row>
    <row r="11085" spans="15:119" x14ac:dyDescent="0.25">
      <c r="O11085" s="268" t="s">
        <v>20559</v>
      </c>
      <c r="P11085" s="268" t="s">
        <v>9484</v>
      </c>
      <c r="Q11085" s="269">
        <v>-15.75</v>
      </c>
      <c r="R11085" s="269">
        <v>-16</v>
      </c>
      <c r="S11085" s="269">
        <v>-47.5</v>
      </c>
      <c r="T11085" s="269">
        <v>-47.75</v>
      </c>
      <c r="DO11085"/>
    </row>
    <row r="11086" spans="15:119" x14ac:dyDescent="0.25">
      <c r="O11086" s="268" t="s">
        <v>20560</v>
      </c>
      <c r="P11086" s="268" t="s">
        <v>9482</v>
      </c>
      <c r="Q11086" s="269">
        <v>-15.5</v>
      </c>
      <c r="R11086" s="269">
        <v>-16</v>
      </c>
      <c r="S11086" s="269">
        <v>-47</v>
      </c>
      <c r="T11086" s="269">
        <v>-47.5</v>
      </c>
      <c r="DO11086"/>
    </row>
    <row r="11087" spans="15:119" x14ac:dyDescent="0.25">
      <c r="O11087" s="268" t="s">
        <v>20561</v>
      </c>
      <c r="P11087" s="268" t="s">
        <v>9484</v>
      </c>
      <c r="Q11087" s="269">
        <v>-15.5</v>
      </c>
      <c r="R11087" s="269">
        <v>-15.75</v>
      </c>
      <c r="S11087" s="269">
        <v>-47.25</v>
      </c>
      <c r="T11087" s="269">
        <v>-47.5</v>
      </c>
      <c r="DO11087"/>
    </row>
    <row r="11088" spans="15:119" x14ac:dyDescent="0.25">
      <c r="O11088" s="268" t="s">
        <v>20562</v>
      </c>
      <c r="P11088" s="268" t="s">
        <v>9484</v>
      </c>
      <c r="Q11088" s="269">
        <v>-15.5</v>
      </c>
      <c r="R11088" s="269">
        <v>-15.75</v>
      </c>
      <c r="S11088" s="269">
        <v>-47</v>
      </c>
      <c r="T11088" s="269">
        <v>-47.25</v>
      </c>
      <c r="DO11088"/>
    </row>
    <row r="11089" spans="15:119" x14ac:dyDescent="0.25">
      <c r="O11089" s="268" t="s">
        <v>20563</v>
      </c>
      <c r="P11089" s="268" t="s">
        <v>9484</v>
      </c>
      <c r="Q11089" s="269">
        <v>-15.75</v>
      </c>
      <c r="R11089" s="269">
        <v>-16</v>
      </c>
      <c r="S11089" s="269">
        <v>-47.25</v>
      </c>
      <c r="T11089" s="269">
        <v>-47.5</v>
      </c>
      <c r="DO11089"/>
    </row>
    <row r="11090" spans="15:119" x14ac:dyDescent="0.25">
      <c r="O11090" s="268" t="s">
        <v>20564</v>
      </c>
      <c r="P11090" s="268" t="s">
        <v>9484</v>
      </c>
      <c r="Q11090" s="269">
        <v>-15.75</v>
      </c>
      <c r="R11090" s="269">
        <v>-16</v>
      </c>
      <c r="S11090" s="269">
        <v>-47</v>
      </c>
      <c r="T11090" s="269">
        <v>-47.25</v>
      </c>
      <c r="DO11090"/>
    </row>
    <row r="11091" spans="15:119" x14ac:dyDescent="0.25">
      <c r="O11091" s="268" t="s">
        <v>20565</v>
      </c>
      <c r="P11091" s="268" t="s">
        <v>9482</v>
      </c>
      <c r="Q11091" s="269">
        <v>-15.5</v>
      </c>
      <c r="R11091" s="269">
        <v>-16</v>
      </c>
      <c r="S11091" s="269">
        <v>-46.5</v>
      </c>
      <c r="T11091" s="269">
        <v>-47</v>
      </c>
      <c r="DO11091"/>
    </row>
    <row r="11092" spans="15:119" x14ac:dyDescent="0.25">
      <c r="O11092" s="268" t="s">
        <v>20566</v>
      </c>
      <c r="P11092" s="268" t="s">
        <v>9484</v>
      </c>
      <c r="Q11092" s="269">
        <v>-15.5</v>
      </c>
      <c r="R11092" s="269">
        <v>-15.75</v>
      </c>
      <c r="S11092" s="269">
        <v>-46.75</v>
      </c>
      <c r="T11092" s="269">
        <v>-47</v>
      </c>
      <c r="DO11092"/>
    </row>
    <row r="11093" spans="15:119" x14ac:dyDescent="0.25">
      <c r="O11093" s="268" t="s">
        <v>20567</v>
      </c>
      <c r="P11093" s="268" t="s">
        <v>9484</v>
      </c>
      <c r="Q11093" s="269">
        <v>-15.5</v>
      </c>
      <c r="R11093" s="269">
        <v>-15.75</v>
      </c>
      <c r="S11093" s="269">
        <v>-46.5</v>
      </c>
      <c r="T11093" s="269">
        <v>-46.75</v>
      </c>
      <c r="DO11093"/>
    </row>
    <row r="11094" spans="15:119" x14ac:dyDescent="0.25">
      <c r="O11094" s="268" t="s">
        <v>20568</v>
      </c>
      <c r="P11094" s="268" t="s">
        <v>9484</v>
      </c>
      <c r="Q11094" s="269">
        <v>-15.75</v>
      </c>
      <c r="R11094" s="269">
        <v>-16</v>
      </c>
      <c r="S11094" s="269">
        <v>-46.75</v>
      </c>
      <c r="T11094" s="269">
        <v>-47</v>
      </c>
      <c r="DO11094"/>
    </row>
    <row r="11095" spans="15:119" x14ac:dyDescent="0.25">
      <c r="O11095" s="268" t="s">
        <v>20569</v>
      </c>
      <c r="P11095" s="268" t="s">
        <v>9484</v>
      </c>
      <c r="Q11095" s="269">
        <v>-15.75</v>
      </c>
      <c r="R11095" s="269">
        <v>-16</v>
      </c>
      <c r="S11095" s="269">
        <v>-46.5</v>
      </c>
      <c r="T11095" s="269">
        <v>-46.75</v>
      </c>
      <c r="DO11095"/>
    </row>
    <row r="11096" spans="15:119" x14ac:dyDescent="0.25">
      <c r="O11096" s="268" t="s">
        <v>20570</v>
      </c>
      <c r="P11096" s="268" t="s">
        <v>9480</v>
      </c>
      <c r="Q11096" s="269">
        <v>-15</v>
      </c>
      <c r="R11096" s="269">
        <v>-16</v>
      </c>
      <c r="S11096" s="269">
        <v>-45</v>
      </c>
      <c r="T11096" s="269">
        <v>-46.5</v>
      </c>
      <c r="DO11096"/>
    </row>
    <row r="11097" spans="15:119" x14ac:dyDescent="0.25">
      <c r="O11097" s="268" t="s">
        <v>20571</v>
      </c>
      <c r="P11097" s="268" t="s">
        <v>9482</v>
      </c>
      <c r="Q11097" s="269">
        <v>-15</v>
      </c>
      <c r="R11097" s="269">
        <v>-15.5</v>
      </c>
      <c r="S11097" s="269">
        <v>-46</v>
      </c>
      <c r="T11097" s="269">
        <v>-46.5</v>
      </c>
      <c r="DO11097"/>
    </row>
    <row r="11098" spans="15:119" x14ac:dyDescent="0.25">
      <c r="O11098" s="268" t="s">
        <v>20572</v>
      </c>
      <c r="P11098" s="268" t="s">
        <v>9484</v>
      </c>
      <c r="Q11098" s="269">
        <v>-15</v>
      </c>
      <c r="R11098" s="269">
        <v>-15.25</v>
      </c>
      <c r="S11098" s="269">
        <v>-46.25</v>
      </c>
      <c r="T11098" s="269">
        <v>-46.5</v>
      </c>
      <c r="DO11098"/>
    </row>
    <row r="11099" spans="15:119" x14ac:dyDescent="0.25">
      <c r="O11099" s="268" t="s">
        <v>20573</v>
      </c>
      <c r="P11099" s="268" t="s">
        <v>9484</v>
      </c>
      <c r="Q11099" s="269">
        <v>-15</v>
      </c>
      <c r="R11099" s="269">
        <v>-15.25</v>
      </c>
      <c r="S11099" s="269">
        <v>-46</v>
      </c>
      <c r="T11099" s="269">
        <v>-46.25</v>
      </c>
      <c r="DO11099"/>
    </row>
    <row r="11100" spans="15:119" x14ac:dyDescent="0.25">
      <c r="O11100" s="268" t="s">
        <v>20574</v>
      </c>
      <c r="P11100" s="268" t="s">
        <v>9484</v>
      </c>
      <c r="Q11100" s="269">
        <v>-15.25</v>
      </c>
      <c r="R11100" s="269">
        <v>-15.5</v>
      </c>
      <c r="S11100" s="269">
        <v>-46.25</v>
      </c>
      <c r="T11100" s="269">
        <v>-46.5</v>
      </c>
      <c r="DO11100"/>
    </row>
    <row r="11101" spans="15:119" x14ac:dyDescent="0.25">
      <c r="O11101" s="268" t="s">
        <v>20575</v>
      </c>
      <c r="P11101" s="268" t="s">
        <v>9484</v>
      </c>
      <c r="Q11101" s="269">
        <v>-15.25</v>
      </c>
      <c r="R11101" s="269">
        <v>-15.5</v>
      </c>
      <c r="S11101" s="269">
        <v>-46</v>
      </c>
      <c r="T11101" s="269">
        <v>-46.25</v>
      </c>
      <c r="DO11101"/>
    </row>
    <row r="11102" spans="15:119" x14ac:dyDescent="0.25">
      <c r="O11102" s="268" t="s">
        <v>20576</v>
      </c>
      <c r="P11102" s="268" t="s">
        <v>9482</v>
      </c>
      <c r="Q11102" s="269">
        <v>-15</v>
      </c>
      <c r="R11102" s="269">
        <v>-15.5</v>
      </c>
      <c r="S11102" s="269">
        <v>-45.5</v>
      </c>
      <c r="T11102" s="269">
        <v>-46</v>
      </c>
      <c r="DO11102"/>
    </row>
    <row r="11103" spans="15:119" x14ac:dyDescent="0.25">
      <c r="O11103" s="268" t="s">
        <v>20577</v>
      </c>
      <c r="P11103" s="268" t="s">
        <v>9484</v>
      </c>
      <c r="Q11103" s="269">
        <v>-15</v>
      </c>
      <c r="R11103" s="269">
        <v>-15.25</v>
      </c>
      <c r="S11103" s="269">
        <v>-45.75</v>
      </c>
      <c r="T11103" s="269">
        <v>-46</v>
      </c>
      <c r="DO11103"/>
    </row>
    <row r="11104" spans="15:119" x14ac:dyDescent="0.25">
      <c r="O11104" s="268" t="s">
        <v>20578</v>
      </c>
      <c r="P11104" s="268" t="s">
        <v>9484</v>
      </c>
      <c r="Q11104" s="269">
        <v>-15</v>
      </c>
      <c r="R11104" s="269">
        <v>-15.25</v>
      </c>
      <c r="S11104" s="269">
        <v>-45.5</v>
      </c>
      <c r="T11104" s="269">
        <v>-45.75</v>
      </c>
      <c r="DO11104"/>
    </row>
    <row r="11105" spans="15:119" x14ac:dyDescent="0.25">
      <c r="O11105" s="268" t="s">
        <v>20579</v>
      </c>
      <c r="P11105" s="268" t="s">
        <v>9484</v>
      </c>
      <c r="Q11105" s="269">
        <v>-15.25</v>
      </c>
      <c r="R11105" s="269">
        <v>-15.5</v>
      </c>
      <c r="S11105" s="269">
        <v>-45.75</v>
      </c>
      <c r="T11105" s="269">
        <v>-46</v>
      </c>
      <c r="DO11105"/>
    </row>
    <row r="11106" spans="15:119" x14ac:dyDescent="0.25">
      <c r="O11106" s="268" t="s">
        <v>20580</v>
      </c>
      <c r="P11106" s="268" t="s">
        <v>9484</v>
      </c>
      <c r="Q11106" s="269">
        <v>-15.25</v>
      </c>
      <c r="R11106" s="269">
        <v>-15.5</v>
      </c>
      <c r="S11106" s="269">
        <v>-45.5</v>
      </c>
      <c r="T11106" s="269">
        <v>-45.75</v>
      </c>
      <c r="DO11106"/>
    </row>
    <row r="11107" spans="15:119" x14ac:dyDescent="0.25">
      <c r="O11107" s="268" t="s">
        <v>20581</v>
      </c>
      <c r="P11107" s="268" t="s">
        <v>9482</v>
      </c>
      <c r="Q11107" s="269">
        <v>-15</v>
      </c>
      <c r="R11107" s="269">
        <v>-15.5</v>
      </c>
      <c r="S11107" s="269">
        <v>-45</v>
      </c>
      <c r="T11107" s="269">
        <v>-45.5</v>
      </c>
      <c r="DO11107"/>
    </row>
    <row r="11108" spans="15:119" x14ac:dyDescent="0.25">
      <c r="O11108" s="268" t="s">
        <v>20582</v>
      </c>
      <c r="P11108" s="268" t="s">
        <v>9484</v>
      </c>
      <c r="Q11108" s="269">
        <v>-15</v>
      </c>
      <c r="R11108" s="269">
        <v>-15.25</v>
      </c>
      <c r="S11108" s="269">
        <v>-45.25</v>
      </c>
      <c r="T11108" s="269">
        <v>-45.5</v>
      </c>
      <c r="DO11108"/>
    </row>
    <row r="11109" spans="15:119" x14ac:dyDescent="0.25">
      <c r="O11109" s="268" t="s">
        <v>20583</v>
      </c>
      <c r="P11109" s="268" t="s">
        <v>9484</v>
      </c>
      <c r="Q11109" s="269">
        <v>-15</v>
      </c>
      <c r="R11109" s="269">
        <v>-15.25</v>
      </c>
      <c r="S11109" s="269">
        <v>-45</v>
      </c>
      <c r="T11109" s="269">
        <v>-45.25</v>
      </c>
      <c r="DO11109"/>
    </row>
    <row r="11110" spans="15:119" x14ac:dyDescent="0.25">
      <c r="O11110" s="268" t="s">
        <v>20584</v>
      </c>
      <c r="P11110" s="268" t="s">
        <v>9484</v>
      </c>
      <c r="Q11110" s="269">
        <v>-15.25</v>
      </c>
      <c r="R11110" s="269">
        <v>-15.5</v>
      </c>
      <c r="S11110" s="269">
        <v>-45.25</v>
      </c>
      <c r="T11110" s="269">
        <v>-45.5</v>
      </c>
      <c r="DO11110"/>
    </row>
    <row r="11111" spans="15:119" x14ac:dyDescent="0.25">
      <c r="O11111" s="268" t="s">
        <v>20585</v>
      </c>
      <c r="P11111" s="268" t="s">
        <v>9484</v>
      </c>
      <c r="Q11111" s="269">
        <v>-15.25</v>
      </c>
      <c r="R11111" s="269">
        <v>-15.5</v>
      </c>
      <c r="S11111" s="269">
        <v>-45</v>
      </c>
      <c r="T11111" s="269">
        <v>-45.25</v>
      </c>
      <c r="DO11111"/>
    </row>
    <row r="11112" spans="15:119" x14ac:dyDescent="0.25">
      <c r="O11112" s="268" t="s">
        <v>20586</v>
      </c>
      <c r="P11112" s="268" t="s">
        <v>9482</v>
      </c>
      <c r="Q11112" s="269">
        <v>-15.5</v>
      </c>
      <c r="R11112" s="269">
        <v>-16</v>
      </c>
      <c r="S11112" s="269">
        <v>-46</v>
      </c>
      <c r="T11112" s="269">
        <v>-46.5</v>
      </c>
      <c r="DO11112"/>
    </row>
    <row r="11113" spans="15:119" x14ac:dyDescent="0.25">
      <c r="O11113" s="268" t="s">
        <v>20587</v>
      </c>
      <c r="P11113" s="268" t="s">
        <v>9484</v>
      </c>
      <c r="Q11113" s="269">
        <v>-15.5</v>
      </c>
      <c r="R11113" s="269">
        <v>-15.75</v>
      </c>
      <c r="S11113" s="269">
        <v>-46.25</v>
      </c>
      <c r="T11113" s="269">
        <v>-46.5</v>
      </c>
      <c r="DO11113"/>
    </row>
    <row r="11114" spans="15:119" x14ac:dyDescent="0.25">
      <c r="O11114" s="268" t="s">
        <v>20588</v>
      </c>
      <c r="P11114" s="268" t="s">
        <v>9484</v>
      </c>
      <c r="Q11114" s="269">
        <v>-15.5</v>
      </c>
      <c r="R11114" s="269">
        <v>-15.75</v>
      </c>
      <c r="S11114" s="269">
        <v>-46</v>
      </c>
      <c r="T11114" s="269">
        <v>-46.25</v>
      </c>
      <c r="DO11114"/>
    </row>
    <row r="11115" spans="15:119" x14ac:dyDescent="0.25">
      <c r="O11115" s="268" t="s">
        <v>20589</v>
      </c>
      <c r="P11115" s="268" t="s">
        <v>9484</v>
      </c>
      <c r="Q11115" s="269">
        <v>-15.75</v>
      </c>
      <c r="R11115" s="269">
        <v>-16</v>
      </c>
      <c r="S11115" s="269">
        <v>-46.25</v>
      </c>
      <c r="T11115" s="269">
        <v>-46.5</v>
      </c>
      <c r="DO11115"/>
    </row>
    <row r="11116" spans="15:119" x14ac:dyDescent="0.25">
      <c r="O11116" s="268" t="s">
        <v>20590</v>
      </c>
      <c r="P11116" s="268" t="s">
        <v>9484</v>
      </c>
      <c r="Q11116" s="269">
        <v>-15.75</v>
      </c>
      <c r="R11116" s="269">
        <v>-16</v>
      </c>
      <c r="S11116" s="269">
        <v>-46</v>
      </c>
      <c r="T11116" s="269">
        <v>-46.25</v>
      </c>
      <c r="DO11116"/>
    </row>
    <row r="11117" spans="15:119" x14ac:dyDescent="0.25">
      <c r="O11117" s="268" t="s">
        <v>20591</v>
      </c>
      <c r="P11117" s="268" t="s">
        <v>9482</v>
      </c>
      <c r="Q11117" s="269">
        <v>-15.5</v>
      </c>
      <c r="R11117" s="269">
        <v>-16</v>
      </c>
      <c r="S11117" s="269">
        <v>-45.5</v>
      </c>
      <c r="T11117" s="269">
        <v>-46</v>
      </c>
      <c r="DO11117"/>
    </row>
    <row r="11118" spans="15:119" x14ac:dyDescent="0.25">
      <c r="O11118" s="268" t="s">
        <v>20592</v>
      </c>
      <c r="P11118" s="268" t="s">
        <v>9484</v>
      </c>
      <c r="Q11118" s="269">
        <v>-15.5</v>
      </c>
      <c r="R11118" s="269">
        <v>-15.75</v>
      </c>
      <c r="S11118" s="269">
        <v>-45.75</v>
      </c>
      <c r="T11118" s="269">
        <v>-46</v>
      </c>
      <c r="DO11118"/>
    </row>
    <row r="11119" spans="15:119" x14ac:dyDescent="0.25">
      <c r="O11119" s="268" t="s">
        <v>20593</v>
      </c>
      <c r="P11119" s="268" t="s">
        <v>9484</v>
      </c>
      <c r="Q11119" s="269">
        <v>-15.5</v>
      </c>
      <c r="R11119" s="269">
        <v>-15.75</v>
      </c>
      <c r="S11119" s="269">
        <v>-45.5</v>
      </c>
      <c r="T11119" s="269">
        <v>-45.75</v>
      </c>
      <c r="DO11119"/>
    </row>
    <row r="11120" spans="15:119" x14ac:dyDescent="0.25">
      <c r="O11120" s="268" t="s">
        <v>20594</v>
      </c>
      <c r="P11120" s="268" t="s">
        <v>9484</v>
      </c>
      <c r="Q11120" s="269">
        <v>-15.75</v>
      </c>
      <c r="R11120" s="269">
        <v>-16</v>
      </c>
      <c r="S11120" s="269">
        <v>-45.75</v>
      </c>
      <c r="T11120" s="269">
        <v>-46</v>
      </c>
      <c r="DO11120"/>
    </row>
    <row r="11121" spans="15:119" x14ac:dyDescent="0.25">
      <c r="O11121" s="268" t="s">
        <v>20595</v>
      </c>
      <c r="P11121" s="268" t="s">
        <v>9484</v>
      </c>
      <c r="Q11121" s="269">
        <v>-15.75</v>
      </c>
      <c r="R11121" s="269">
        <v>-16</v>
      </c>
      <c r="S11121" s="269">
        <v>-45.5</v>
      </c>
      <c r="T11121" s="269">
        <v>-45.75</v>
      </c>
      <c r="DO11121"/>
    </row>
    <row r="11122" spans="15:119" x14ac:dyDescent="0.25">
      <c r="O11122" s="268" t="s">
        <v>20596</v>
      </c>
      <c r="P11122" s="268" t="s">
        <v>9482</v>
      </c>
      <c r="Q11122" s="269">
        <v>-15.5</v>
      </c>
      <c r="R11122" s="269">
        <v>-16</v>
      </c>
      <c r="S11122" s="269">
        <v>-45</v>
      </c>
      <c r="T11122" s="269">
        <v>-45.5</v>
      </c>
      <c r="DO11122"/>
    </row>
    <row r="11123" spans="15:119" x14ac:dyDescent="0.25">
      <c r="O11123" s="268" t="s">
        <v>20597</v>
      </c>
      <c r="P11123" s="268" t="s">
        <v>9484</v>
      </c>
      <c r="Q11123" s="269">
        <v>-15.5</v>
      </c>
      <c r="R11123" s="269">
        <v>-15.75</v>
      </c>
      <c r="S11123" s="269">
        <v>-45.25</v>
      </c>
      <c r="T11123" s="269">
        <v>-45.5</v>
      </c>
      <c r="DO11123"/>
    </row>
    <row r="11124" spans="15:119" x14ac:dyDescent="0.25">
      <c r="O11124" s="268" t="s">
        <v>20598</v>
      </c>
      <c r="P11124" s="268" t="s">
        <v>9484</v>
      </c>
      <c r="Q11124" s="269">
        <v>-15.5</v>
      </c>
      <c r="R11124" s="269">
        <v>-15.75</v>
      </c>
      <c r="S11124" s="269">
        <v>-45</v>
      </c>
      <c r="T11124" s="269">
        <v>-45.25</v>
      </c>
      <c r="DO11124"/>
    </row>
    <row r="11125" spans="15:119" x14ac:dyDescent="0.25">
      <c r="O11125" s="268" t="s">
        <v>20599</v>
      </c>
      <c r="P11125" s="268" t="s">
        <v>9484</v>
      </c>
      <c r="Q11125" s="269">
        <v>-15.75</v>
      </c>
      <c r="R11125" s="269">
        <v>-16</v>
      </c>
      <c r="S11125" s="269">
        <v>-45.25</v>
      </c>
      <c r="T11125" s="269">
        <v>-45.5</v>
      </c>
      <c r="DO11125"/>
    </row>
    <row r="11126" spans="15:119" x14ac:dyDescent="0.25">
      <c r="O11126" s="268" t="s">
        <v>20600</v>
      </c>
      <c r="P11126" s="268" t="s">
        <v>9484</v>
      </c>
      <c r="Q11126" s="269">
        <v>-15.75</v>
      </c>
      <c r="R11126" s="269">
        <v>-16</v>
      </c>
      <c r="S11126" s="269">
        <v>-45</v>
      </c>
      <c r="T11126" s="269">
        <v>-45.25</v>
      </c>
      <c r="DO11126"/>
    </row>
    <row r="11127" spans="15:119" x14ac:dyDescent="0.25">
      <c r="O11127" s="268" t="s">
        <v>20601</v>
      </c>
      <c r="P11127" s="268" t="s">
        <v>9478</v>
      </c>
      <c r="Q11127" s="269">
        <v>-14</v>
      </c>
      <c r="R11127" s="269">
        <v>-16</v>
      </c>
      <c r="S11127" s="269">
        <v>-42</v>
      </c>
      <c r="T11127" s="269">
        <v>-45</v>
      </c>
      <c r="DO11127"/>
    </row>
    <row r="11128" spans="15:119" x14ac:dyDescent="0.25">
      <c r="O11128" s="268" t="s">
        <v>20602</v>
      </c>
      <c r="P11128" s="268" t="s">
        <v>9480</v>
      </c>
      <c r="Q11128" s="269">
        <v>-14</v>
      </c>
      <c r="R11128" s="269">
        <v>-15</v>
      </c>
      <c r="S11128" s="269">
        <v>-43.5</v>
      </c>
      <c r="T11128" s="269">
        <v>-45</v>
      </c>
      <c r="DO11128"/>
    </row>
    <row r="11129" spans="15:119" x14ac:dyDescent="0.25">
      <c r="O11129" s="268" t="s">
        <v>20603</v>
      </c>
      <c r="P11129" s="268" t="s">
        <v>9482</v>
      </c>
      <c r="Q11129" s="269">
        <v>-14</v>
      </c>
      <c r="R11129" s="269">
        <v>-14.5</v>
      </c>
      <c r="S11129" s="269">
        <v>-44.5</v>
      </c>
      <c r="T11129" s="269">
        <v>-45</v>
      </c>
      <c r="DO11129"/>
    </row>
    <row r="11130" spans="15:119" x14ac:dyDescent="0.25">
      <c r="O11130" s="268" t="s">
        <v>20604</v>
      </c>
      <c r="P11130" s="268" t="s">
        <v>9484</v>
      </c>
      <c r="Q11130" s="269">
        <v>-14</v>
      </c>
      <c r="R11130" s="269">
        <v>-14.25</v>
      </c>
      <c r="S11130" s="269">
        <v>-44.75</v>
      </c>
      <c r="T11130" s="269">
        <v>-45</v>
      </c>
      <c r="DO11130"/>
    </row>
    <row r="11131" spans="15:119" x14ac:dyDescent="0.25">
      <c r="O11131" s="268" t="s">
        <v>20605</v>
      </c>
      <c r="P11131" s="268" t="s">
        <v>9484</v>
      </c>
      <c r="Q11131" s="269">
        <v>-14</v>
      </c>
      <c r="R11131" s="269">
        <v>-14.25</v>
      </c>
      <c r="S11131" s="269">
        <v>-44.5</v>
      </c>
      <c r="T11131" s="269">
        <v>-44.75</v>
      </c>
      <c r="DO11131"/>
    </row>
    <row r="11132" spans="15:119" x14ac:dyDescent="0.25">
      <c r="O11132" s="268" t="s">
        <v>20606</v>
      </c>
      <c r="P11132" s="268" t="s">
        <v>9484</v>
      </c>
      <c r="Q11132" s="269">
        <v>-14.25</v>
      </c>
      <c r="R11132" s="269">
        <v>-14.5</v>
      </c>
      <c r="S11132" s="269">
        <v>-44.75</v>
      </c>
      <c r="T11132" s="269">
        <v>-45</v>
      </c>
      <c r="DO11132"/>
    </row>
    <row r="11133" spans="15:119" x14ac:dyDescent="0.25">
      <c r="O11133" s="268" t="s">
        <v>20607</v>
      </c>
      <c r="P11133" s="268" t="s">
        <v>9484</v>
      </c>
      <c r="Q11133" s="269">
        <v>-14.25</v>
      </c>
      <c r="R11133" s="269">
        <v>-14.5</v>
      </c>
      <c r="S11133" s="269">
        <v>-44.5</v>
      </c>
      <c r="T11133" s="269">
        <v>-44.75</v>
      </c>
      <c r="DO11133"/>
    </row>
    <row r="11134" spans="15:119" x14ac:dyDescent="0.25">
      <c r="O11134" s="268" t="s">
        <v>20608</v>
      </c>
      <c r="P11134" s="268" t="s">
        <v>9482</v>
      </c>
      <c r="Q11134" s="269">
        <v>-14</v>
      </c>
      <c r="R11134" s="269">
        <v>-14.5</v>
      </c>
      <c r="S11134" s="269">
        <v>-44</v>
      </c>
      <c r="T11134" s="269">
        <v>-44.5</v>
      </c>
      <c r="DO11134"/>
    </row>
    <row r="11135" spans="15:119" x14ac:dyDescent="0.25">
      <c r="O11135" s="268" t="s">
        <v>20609</v>
      </c>
      <c r="P11135" s="268" t="s">
        <v>9484</v>
      </c>
      <c r="Q11135" s="269">
        <v>-14</v>
      </c>
      <c r="R11135" s="269">
        <v>-14.25</v>
      </c>
      <c r="S11135" s="269">
        <v>-44.25</v>
      </c>
      <c r="T11135" s="269">
        <v>-44.5</v>
      </c>
      <c r="DO11135"/>
    </row>
    <row r="11136" spans="15:119" x14ac:dyDescent="0.25">
      <c r="O11136" s="268" t="s">
        <v>20610</v>
      </c>
      <c r="P11136" s="268" t="s">
        <v>9484</v>
      </c>
      <c r="Q11136" s="269">
        <v>-14</v>
      </c>
      <c r="R11136" s="269">
        <v>-14.25</v>
      </c>
      <c r="S11136" s="269">
        <v>-44</v>
      </c>
      <c r="T11136" s="269">
        <v>-44.25</v>
      </c>
      <c r="DO11136"/>
    </row>
    <row r="11137" spans="15:119" x14ac:dyDescent="0.25">
      <c r="O11137" s="268" t="s">
        <v>20611</v>
      </c>
      <c r="P11137" s="268" t="s">
        <v>9484</v>
      </c>
      <c r="Q11137" s="269">
        <v>-14.25</v>
      </c>
      <c r="R11137" s="269">
        <v>-14.5</v>
      </c>
      <c r="S11137" s="269">
        <v>-44.25</v>
      </c>
      <c r="T11137" s="269">
        <v>-44.5</v>
      </c>
      <c r="DO11137"/>
    </row>
    <row r="11138" spans="15:119" x14ac:dyDescent="0.25">
      <c r="O11138" s="268" t="s">
        <v>20612</v>
      </c>
      <c r="P11138" s="268" t="s">
        <v>9484</v>
      </c>
      <c r="Q11138" s="269">
        <v>-14.25</v>
      </c>
      <c r="R11138" s="269">
        <v>-14.5</v>
      </c>
      <c r="S11138" s="269">
        <v>-44</v>
      </c>
      <c r="T11138" s="269">
        <v>-44.25</v>
      </c>
      <c r="DO11138"/>
    </row>
    <row r="11139" spans="15:119" x14ac:dyDescent="0.25">
      <c r="O11139" s="268" t="s">
        <v>20613</v>
      </c>
      <c r="P11139" s="268" t="s">
        <v>9482</v>
      </c>
      <c r="Q11139" s="269">
        <v>-14</v>
      </c>
      <c r="R11139" s="269">
        <v>-14.5</v>
      </c>
      <c r="S11139" s="269">
        <v>-43.5</v>
      </c>
      <c r="T11139" s="269">
        <v>-44</v>
      </c>
      <c r="DO11139"/>
    </row>
    <row r="11140" spans="15:119" x14ac:dyDescent="0.25">
      <c r="O11140" s="268" t="s">
        <v>20614</v>
      </c>
      <c r="P11140" s="268" t="s">
        <v>9484</v>
      </c>
      <c r="Q11140" s="269">
        <v>-14</v>
      </c>
      <c r="R11140" s="269">
        <v>-14.25</v>
      </c>
      <c r="S11140" s="269">
        <v>-43.75</v>
      </c>
      <c r="T11140" s="269">
        <v>-44</v>
      </c>
      <c r="DO11140"/>
    </row>
    <row r="11141" spans="15:119" x14ac:dyDescent="0.25">
      <c r="O11141" s="268" t="s">
        <v>20615</v>
      </c>
      <c r="P11141" s="268" t="s">
        <v>9484</v>
      </c>
      <c r="Q11141" s="269">
        <v>-14</v>
      </c>
      <c r="R11141" s="269">
        <v>-14.25</v>
      </c>
      <c r="S11141" s="269">
        <v>-43.5</v>
      </c>
      <c r="T11141" s="269">
        <v>-43.75</v>
      </c>
      <c r="DO11141"/>
    </row>
    <row r="11142" spans="15:119" x14ac:dyDescent="0.25">
      <c r="O11142" s="268" t="s">
        <v>20616</v>
      </c>
      <c r="P11142" s="268" t="s">
        <v>9484</v>
      </c>
      <c r="Q11142" s="269">
        <v>-14.25</v>
      </c>
      <c r="R11142" s="269">
        <v>-14.5</v>
      </c>
      <c r="S11142" s="269">
        <v>-43.75</v>
      </c>
      <c r="T11142" s="269">
        <v>-44</v>
      </c>
      <c r="DO11142"/>
    </row>
    <row r="11143" spans="15:119" x14ac:dyDescent="0.25">
      <c r="O11143" s="268" t="s">
        <v>20617</v>
      </c>
      <c r="P11143" s="268" t="s">
        <v>9484</v>
      </c>
      <c r="Q11143" s="269">
        <v>-14.25</v>
      </c>
      <c r="R11143" s="269">
        <v>-14.5</v>
      </c>
      <c r="S11143" s="269">
        <v>-43.5</v>
      </c>
      <c r="T11143" s="269">
        <v>-43.75</v>
      </c>
      <c r="DO11143"/>
    </row>
    <row r="11144" spans="15:119" x14ac:dyDescent="0.25">
      <c r="O11144" s="268" t="s">
        <v>20618</v>
      </c>
      <c r="P11144" s="268" t="s">
        <v>9482</v>
      </c>
      <c r="Q11144" s="269">
        <v>-14.5</v>
      </c>
      <c r="R11144" s="269">
        <v>-15</v>
      </c>
      <c r="S11144" s="269">
        <v>-44.5</v>
      </c>
      <c r="T11144" s="269">
        <v>-45</v>
      </c>
      <c r="DO11144"/>
    </row>
    <row r="11145" spans="15:119" x14ac:dyDescent="0.25">
      <c r="O11145" s="268" t="s">
        <v>20619</v>
      </c>
      <c r="P11145" s="268" t="s">
        <v>9484</v>
      </c>
      <c r="Q11145" s="269">
        <v>-14.5</v>
      </c>
      <c r="R11145" s="269">
        <v>-14.75</v>
      </c>
      <c r="S11145" s="269">
        <v>-44.75</v>
      </c>
      <c r="T11145" s="269">
        <v>-45</v>
      </c>
      <c r="DO11145"/>
    </row>
    <row r="11146" spans="15:119" x14ac:dyDescent="0.25">
      <c r="O11146" s="268" t="s">
        <v>20620</v>
      </c>
      <c r="P11146" s="268" t="s">
        <v>9484</v>
      </c>
      <c r="Q11146" s="269">
        <v>-14.5</v>
      </c>
      <c r="R11146" s="269">
        <v>-14.75</v>
      </c>
      <c r="S11146" s="269">
        <v>-44.5</v>
      </c>
      <c r="T11146" s="269">
        <v>-44.75</v>
      </c>
      <c r="DO11146"/>
    </row>
    <row r="11147" spans="15:119" x14ac:dyDescent="0.25">
      <c r="O11147" s="268" t="s">
        <v>20621</v>
      </c>
      <c r="P11147" s="268" t="s">
        <v>9484</v>
      </c>
      <c r="Q11147" s="269">
        <v>-14.75</v>
      </c>
      <c r="R11147" s="269">
        <v>-15</v>
      </c>
      <c r="S11147" s="269">
        <v>-44.75</v>
      </c>
      <c r="T11147" s="269">
        <v>-45</v>
      </c>
      <c r="DO11147"/>
    </row>
    <row r="11148" spans="15:119" x14ac:dyDescent="0.25">
      <c r="O11148" s="268" t="s">
        <v>20622</v>
      </c>
      <c r="P11148" s="268" t="s">
        <v>9484</v>
      </c>
      <c r="Q11148" s="269">
        <v>-14.75</v>
      </c>
      <c r="R11148" s="269">
        <v>-15</v>
      </c>
      <c r="S11148" s="269">
        <v>-44.5</v>
      </c>
      <c r="T11148" s="269">
        <v>-44.75</v>
      </c>
      <c r="DO11148"/>
    </row>
    <row r="11149" spans="15:119" x14ac:dyDescent="0.25">
      <c r="O11149" s="268" t="s">
        <v>20623</v>
      </c>
      <c r="P11149" s="268" t="s">
        <v>9482</v>
      </c>
      <c r="Q11149" s="269">
        <v>-14.5</v>
      </c>
      <c r="R11149" s="269">
        <v>-15</v>
      </c>
      <c r="S11149" s="269">
        <v>-44</v>
      </c>
      <c r="T11149" s="269">
        <v>-44.5</v>
      </c>
      <c r="DO11149"/>
    </row>
    <row r="11150" spans="15:119" x14ac:dyDescent="0.25">
      <c r="O11150" s="268" t="s">
        <v>20624</v>
      </c>
      <c r="P11150" s="268" t="s">
        <v>9484</v>
      </c>
      <c r="Q11150" s="269">
        <v>-14.5</v>
      </c>
      <c r="R11150" s="269">
        <v>-14.75</v>
      </c>
      <c r="S11150" s="269">
        <v>-44.25</v>
      </c>
      <c r="T11150" s="269">
        <v>-44.5</v>
      </c>
      <c r="DO11150"/>
    </row>
    <row r="11151" spans="15:119" x14ac:dyDescent="0.25">
      <c r="O11151" s="268" t="s">
        <v>20625</v>
      </c>
      <c r="P11151" s="268" t="s">
        <v>9484</v>
      </c>
      <c r="Q11151" s="269">
        <v>-14.5</v>
      </c>
      <c r="R11151" s="269">
        <v>-14.75</v>
      </c>
      <c r="S11151" s="269">
        <v>-44</v>
      </c>
      <c r="T11151" s="269">
        <v>-44.25</v>
      </c>
      <c r="DO11151"/>
    </row>
    <row r="11152" spans="15:119" x14ac:dyDescent="0.25">
      <c r="O11152" s="268" t="s">
        <v>20626</v>
      </c>
      <c r="P11152" s="268" t="s">
        <v>9484</v>
      </c>
      <c r="Q11152" s="269">
        <v>-14.75</v>
      </c>
      <c r="R11152" s="269">
        <v>-15</v>
      </c>
      <c r="S11152" s="269">
        <v>-44.25</v>
      </c>
      <c r="T11152" s="269">
        <v>-44.5</v>
      </c>
      <c r="DO11152"/>
    </row>
    <row r="11153" spans="15:119" x14ac:dyDescent="0.25">
      <c r="O11153" s="268" t="s">
        <v>20627</v>
      </c>
      <c r="P11153" s="268" t="s">
        <v>9484</v>
      </c>
      <c r="Q11153" s="269">
        <v>-14.75</v>
      </c>
      <c r="R11153" s="269">
        <v>-15</v>
      </c>
      <c r="S11153" s="269">
        <v>-44</v>
      </c>
      <c r="T11153" s="269">
        <v>-44.25</v>
      </c>
      <c r="DO11153"/>
    </row>
    <row r="11154" spans="15:119" x14ac:dyDescent="0.25">
      <c r="O11154" s="268" t="s">
        <v>20628</v>
      </c>
      <c r="P11154" s="268" t="s">
        <v>9482</v>
      </c>
      <c r="Q11154" s="269">
        <v>-14.5</v>
      </c>
      <c r="R11154" s="269">
        <v>-15</v>
      </c>
      <c r="S11154" s="269">
        <v>-43.5</v>
      </c>
      <c r="T11154" s="269">
        <v>-44</v>
      </c>
      <c r="DO11154"/>
    </row>
    <row r="11155" spans="15:119" x14ac:dyDescent="0.25">
      <c r="O11155" s="268" t="s">
        <v>20629</v>
      </c>
      <c r="P11155" s="268" t="s">
        <v>9484</v>
      </c>
      <c r="Q11155" s="269">
        <v>-14.5</v>
      </c>
      <c r="R11155" s="269">
        <v>-14.75</v>
      </c>
      <c r="S11155" s="269">
        <v>-43.75</v>
      </c>
      <c r="T11155" s="269">
        <v>-44</v>
      </c>
      <c r="DO11155"/>
    </row>
    <row r="11156" spans="15:119" x14ac:dyDescent="0.25">
      <c r="O11156" s="268" t="s">
        <v>20630</v>
      </c>
      <c r="P11156" s="268" t="s">
        <v>9484</v>
      </c>
      <c r="Q11156" s="269">
        <v>-14.5</v>
      </c>
      <c r="R11156" s="269">
        <v>-14.75</v>
      </c>
      <c r="S11156" s="269">
        <v>-43.5</v>
      </c>
      <c r="T11156" s="269">
        <v>-43.75</v>
      </c>
      <c r="DO11156"/>
    </row>
    <row r="11157" spans="15:119" x14ac:dyDescent="0.25">
      <c r="O11157" s="268" t="s">
        <v>20631</v>
      </c>
      <c r="P11157" s="268" t="s">
        <v>9484</v>
      </c>
      <c r="Q11157" s="269">
        <v>-14.75</v>
      </c>
      <c r="R11157" s="269">
        <v>-15</v>
      </c>
      <c r="S11157" s="269">
        <v>-43.75</v>
      </c>
      <c r="T11157" s="269">
        <v>-44</v>
      </c>
      <c r="DO11157"/>
    </row>
    <row r="11158" spans="15:119" x14ac:dyDescent="0.25">
      <c r="O11158" s="268" t="s">
        <v>20632</v>
      </c>
      <c r="P11158" s="268" t="s">
        <v>9484</v>
      </c>
      <c r="Q11158" s="269">
        <v>-14.75</v>
      </c>
      <c r="R11158" s="269">
        <v>-15</v>
      </c>
      <c r="S11158" s="269">
        <v>-43.5</v>
      </c>
      <c r="T11158" s="269">
        <v>-43.75</v>
      </c>
      <c r="DO11158"/>
    </row>
    <row r="11159" spans="15:119" x14ac:dyDescent="0.25">
      <c r="O11159" s="268" t="s">
        <v>20633</v>
      </c>
      <c r="P11159" s="268" t="s">
        <v>9480</v>
      </c>
      <c r="Q11159" s="269">
        <v>-14</v>
      </c>
      <c r="R11159" s="269">
        <v>-15</v>
      </c>
      <c r="S11159" s="269">
        <v>-42</v>
      </c>
      <c r="T11159" s="269">
        <v>-43.5</v>
      </c>
      <c r="DO11159"/>
    </row>
    <row r="11160" spans="15:119" x14ac:dyDescent="0.25">
      <c r="O11160" s="268" t="s">
        <v>20634</v>
      </c>
      <c r="P11160" s="268" t="s">
        <v>9482</v>
      </c>
      <c r="Q11160" s="269">
        <v>-14</v>
      </c>
      <c r="R11160" s="269">
        <v>-14.5</v>
      </c>
      <c r="S11160" s="269">
        <v>-43</v>
      </c>
      <c r="T11160" s="269">
        <v>-43.5</v>
      </c>
      <c r="DO11160"/>
    </row>
    <row r="11161" spans="15:119" x14ac:dyDescent="0.25">
      <c r="O11161" s="268" t="s">
        <v>20635</v>
      </c>
      <c r="P11161" s="268" t="s">
        <v>9484</v>
      </c>
      <c r="Q11161" s="269">
        <v>-14</v>
      </c>
      <c r="R11161" s="269">
        <v>-14.25</v>
      </c>
      <c r="S11161" s="269">
        <v>-43.25</v>
      </c>
      <c r="T11161" s="269">
        <v>-43.5</v>
      </c>
      <c r="DO11161"/>
    </row>
    <row r="11162" spans="15:119" x14ac:dyDescent="0.25">
      <c r="O11162" s="268" t="s">
        <v>20636</v>
      </c>
      <c r="P11162" s="268" t="s">
        <v>9484</v>
      </c>
      <c r="Q11162" s="269">
        <v>-14</v>
      </c>
      <c r="R11162" s="269">
        <v>-14.25</v>
      </c>
      <c r="S11162" s="269">
        <v>-43</v>
      </c>
      <c r="T11162" s="269">
        <v>-43.25</v>
      </c>
      <c r="DO11162"/>
    </row>
    <row r="11163" spans="15:119" x14ac:dyDescent="0.25">
      <c r="O11163" s="268" t="s">
        <v>20637</v>
      </c>
      <c r="P11163" s="268" t="s">
        <v>9484</v>
      </c>
      <c r="Q11163" s="269">
        <v>-14.25</v>
      </c>
      <c r="R11163" s="269">
        <v>-14.5</v>
      </c>
      <c r="S11163" s="269">
        <v>-43.25</v>
      </c>
      <c r="T11163" s="269">
        <v>-43.5</v>
      </c>
      <c r="DO11163"/>
    </row>
    <row r="11164" spans="15:119" x14ac:dyDescent="0.25">
      <c r="O11164" s="268" t="s">
        <v>20638</v>
      </c>
      <c r="P11164" s="268" t="s">
        <v>9484</v>
      </c>
      <c r="Q11164" s="269">
        <v>-14.25</v>
      </c>
      <c r="R11164" s="269">
        <v>-14.5</v>
      </c>
      <c r="S11164" s="269">
        <v>-43</v>
      </c>
      <c r="T11164" s="269">
        <v>-43.25</v>
      </c>
      <c r="DO11164"/>
    </row>
    <row r="11165" spans="15:119" x14ac:dyDescent="0.25">
      <c r="O11165" s="268" t="s">
        <v>20639</v>
      </c>
      <c r="P11165" s="268" t="s">
        <v>9482</v>
      </c>
      <c r="Q11165" s="269">
        <v>-14</v>
      </c>
      <c r="R11165" s="269">
        <v>-14.5</v>
      </c>
      <c r="S11165" s="269">
        <v>-42.5</v>
      </c>
      <c r="T11165" s="269">
        <v>-43</v>
      </c>
      <c r="DO11165"/>
    </row>
    <row r="11166" spans="15:119" x14ac:dyDescent="0.25">
      <c r="O11166" s="268" t="s">
        <v>20640</v>
      </c>
      <c r="P11166" s="268" t="s">
        <v>9484</v>
      </c>
      <c r="Q11166" s="269">
        <v>-14</v>
      </c>
      <c r="R11166" s="269">
        <v>-14.25</v>
      </c>
      <c r="S11166" s="269">
        <v>-42.75</v>
      </c>
      <c r="T11166" s="269">
        <v>-43</v>
      </c>
      <c r="DO11166"/>
    </row>
    <row r="11167" spans="15:119" x14ac:dyDescent="0.25">
      <c r="O11167" s="268" t="s">
        <v>20641</v>
      </c>
      <c r="P11167" s="268" t="s">
        <v>9484</v>
      </c>
      <c r="Q11167" s="269">
        <v>-14</v>
      </c>
      <c r="R11167" s="269">
        <v>-14.25</v>
      </c>
      <c r="S11167" s="269">
        <v>-42.5</v>
      </c>
      <c r="T11167" s="269">
        <v>-42.75</v>
      </c>
      <c r="DO11167"/>
    </row>
    <row r="11168" spans="15:119" x14ac:dyDescent="0.25">
      <c r="O11168" s="268" t="s">
        <v>20642</v>
      </c>
      <c r="P11168" s="268" t="s">
        <v>9484</v>
      </c>
      <c r="Q11168" s="269">
        <v>-14.25</v>
      </c>
      <c r="R11168" s="269">
        <v>-14.5</v>
      </c>
      <c r="S11168" s="269">
        <v>-42.75</v>
      </c>
      <c r="T11168" s="269">
        <v>-43</v>
      </c>
      <c r="DO11168"/>
    </row>
    <row r="11169" spans="15:119" x14ac:dyDescent="0.25">
      <c r="O11169" s="268" t="s">
        <v>20643</v>
      </c>
      <c r="P11169" s="268" t="s">
        <v>9484</v>
      </c>
      <c r="Q11169" s="269">
        <v>-14.25</v>
      </c>
      <c r="R11169" s="269">
        <v>-14.5</v>
      </c>
      <c r="S11169" s="269">
        <v>-42.5</v>
      </c>
      <c r="T11169" s="269">
        <v>-42.75</v>
      </c>
      <c r="DO11169"/>
    </row>
    <row r="11170" spans="15:119" x14ac:dyDescent="0.25">
      <c r="O11170" s="268" t="s">
        <v>20644</v>
      </c>
      <c r="P11170" s="268" t="s">
        <v>9482</v>
      </c>
      <c r="Q11170" s="269">
        <v>-14</v>
      </c>
      <c r="R11170" s="269">
        <v>-14.5</v>
      </c>
      <c r="S11170" s="269">
        <v>-42</v>
      </c>
      <c r="T11170" s="269">
        <v>-42.5</v>
      </c>
      <c r="DO11170"/>
    </row>
    <row r="11171" spans="15:119" x14ac:dyDescent="0.25">
      <c r="O11171" s="268" t="s">
        <v>20645</v>
      </c>
      <c r="P11171" s="268" t="s">
        <v>9484</v>
      </c>
      <c r="Q11171" s="269">
        <v>-14</v>
      </c>
      <c r="R11171" s="269">
        <v>-14.25</v>
      </c>
      <c r="S11171" s="269">
        <v>-42.25</v>
      </c>
      <c r="T11171" s="269">
        <v>-42.5</v>
      </c>
      <c r="DO11171"/>
    </row>
    <row r="11172" spans="15:119" x14ac:dyDescent="0.25">
      <c r="O11172" s="268" t="s">
        <v>20646</v>
      </c>
      <c r="P11172" s="268" t="s">
        <v>9484</v>
      </c>
      <c r="Q11172" s="269">
        <v>-14</v>
      </c>
      <c r="R11172" s="269">
        <v>-14.25</v>
      </c>
      <c r="S11172" s="269">
        <v>-42</v>
      </c>
      <c r="T11172" s="269">
        <v>-42.25</v>
      </c>
      <c r="DO11172"/>
    </row>
    <row r="11173" spans="15:119" x14ac:dyDescent="0.25">
      <c r="O11173" s="268" t="s">
        <v>20647</v>
      </c>
      <c r="P11173" s="268" t="s">
        <v>9484</v>
      </c>
      <c r="Q11173" s="269">
        <v>-14.25</v>
      </c>
      <c r="R11173" s="269">
        <v>-14.5</v>
      </c>
      <c r="S11173" s="269">
        <v>-42.25</v>
      </c>
      <c r="T11173" s="269">
        <v>-42.5</v>
      </c>
      <c r="DO11173"/>
    </row>
    <row r="11174" spans="15:119" x14ac:dyDescent="0.25">
      <c r="O11174" s="268" t="s">
        <v>20648</v>
      </c>
      <c r="P11174" s="268" t="s">
        <v>9484</v>
      </c>
      <c r="Q11174" s="269">
        <v>-14.25</v>
      </c>
      <c r="R11174" s="269">
        <v>-14.5</v>
      </c>
      <c r="S11174" s="269">
        <v>-42</v>
      </c>
      <c r="T11174" s="269">
        <v>-42.25</v>
      </c>
      <c r="DO11174"/>
    </row>
    <row r="11175" spans="15:119" x14ac:dyDescent="0.25">
      <c r="O11175" s="268" t="s">
        <v>20649</v>
      </c>
      <c r="P11175" s="268" t="s">
        <v>9482</v>
      </c>
      <c r="Q11175" s="269">
        <v>-14.5</v>
      </c>
      <c r="R11175" s="269">
        <v>-15</v>
      </c>
      <c r="S11175" s="269">
        <v>-43</v>
      </c>
      <c r="T11175" s="269">
        <v>-43.5</v>
      </c>
      <c r="DO11175"/>
    </row>
    <row r="11176" spans="15:119" x14ac:dyDescent="0.25">
      <c r="O11176" s="268" t="s">
        <v>20650</v>
      </c>
      <c r="P11176" s="268" t="s">
        <v>9484</v>
      </c>
      <c r="Q11176" s="269">
        <v>-14.5</v>
      </c>
      <c r="R11176" s="269">
        <v>-14.75</v>
      </c>
      <c r="S11176" s="269">
        <v>-43.25</v>
      </c>
      <c r="T11176" s="269">
        <v>-43.5</v>
      </c>
      <c r="DO11176"/>
    </row>
    <row r="11177" spans="15:119" x14ac:dyDescent="0.25">
      <c r="O11177" s="268" t="s">
        <v>20651</v>
      </c>
      <c r="P11177" s="268" t="s">
        <v>9484</v>
      </c>
      <c r="Q11177" s="269">
        <v>-14.5</v>
      </c>
      <c r="R11177" s="269">
        <v>-14.75</v>
      </c>
      <c r="S11177" s="269">
        <v>-43</v>
      </c>
      <c r="T11177" s="269">
        <v>-43.25</v>
      </c>
      <c r="DO11177"/>
    </row>
    <row r="11178" spans="15:119" x14ac:dyDescent="0.25">
      <c r="O11178" s="268" t="s">
        <v>20652</v>
      </c>
      <c r="P11178" s="268" t="s">
        <v>9484</v>
      </c>
      <c r="Q11178" s="269">
        <v>-14.75</v>
      </c>
      <c r="R11178" s="269">
        <v>-15</v>
      </c>
      <c r="S11178" s="269">
        <v>-43.25</v>
      </c>
      <c r="T11178" s="269">
        <v>-43.5</v>
      </c>
      <c r="DO11178"/>
    </row>
    <row r="11179" spans="15:119" x14ac:dyDescent="0.25">
      <c r="O11179" s="268" t="s">
        <v>20653</v>
      </c>
      <c r="P11179" s="268" t="s">
        <v>9484</v>
      </c>
      <c r="Q11179" s="269">
        <v>-14.75</v>
      </c>
      <c r="R11179" s="269">
        <v>-15</v>
      </c>
      <c r="S11179" s="269">
        <v>-43</v>
      </c>
      <c r="T11179" s="269">
        <v>-43.25</v>
      </c>
      <c r="DO11179"/>
    </row>
    <row r="11180" spans="15:119" x14ac:dyDescent="0.25">
      <c r="O11180" s="268" t="s">
        <v>20654</v>
      </c>
      <c r="P11180" s="268" t="s">
        <v>9482</v>
      </c>
      <c r="Q11180" s="269">
        <v>-14.5</v>
      </c>
      <c r="R11180" s="269">
        <v>-15</v>
      </c>
      <c r="S11180" s="269">
        <v>-42.5</v>
      </c>
      <c r="T11180" s="269">
        <v>-43</v>
      </c>
      <c r="DO11180"/>
    </row>
    <row r="11181" spans="15:119" x14ac:dyDescent="0.25">
      <c r="O11181" s="268" t="s">
        <v>20655</v>
      </c>
      <c r="P11181" s="268" t="s">
        <v>9484</v>
      </c>
      <c r="Q11181" s="269">
        <v>-14.5</v>
      </c>
      <c r="R11181" s="269">
        <v>-14.75</v>
      </c>
      <c r="S11181" s="269">
        <v>-42.75</v>
      </c>
      <c r="T11181" s="269">
        <v>-43</v>
      </c>
      <c r="DO11181"/>
    </row>
    <row r="11182" spans="15:119" x14ac:dyDescent="0.25">
      <c r="O11182" s="268" t="s">
        <v>20656</v>
      </c>
      <c r="P11182" s="268" t="s">
        <v>9484</v>
      </c>
      <c r="Q11182" s="269">
        <v>-14.5</v>
      </c>
      <c r="R11182" s="269">
        <v>-14.75</v>
      </c>
      <c r="S11182" s="269">
        <v>-42.5</v>
      </c>
      <c r="T11182" s="269">
        <v>-42.75</v>
      </c>
      <c r="DO11182"/>
    </row>
    <row r="11183" spans="15:119" x14ac:dyDescent="0.25">
      <c r="O11183" s="268" t="s">
        <v>20657</v>
      </c>
      <c r="P11183" s="268" t="s">
        <v>9484</v>
      </c>
      <c r="Q11183" s="269">
        <v>-14.75</v>
      </c>
      <c r="R11183" s="269">
        <v>-15</v>
      </c>
      <c r="S11183" s="269">
        <v>-42.75</v>
      </c>
      <c r="T11183" s="269">
        <v>-43</v>
      </c>
      <c r="DO11183"/>
    </row>
    <row r="11184" spans="15:119" x14ac:dyDescent="0.25">
      <c r="O11184" s="268" t="s">
        <v>20658</v>
      </c>
      <c r="P11184" s="268" t="s">
        <v>9484</v>
      </c>
      <c r="Q11184" s="269">
        <v>-14.75</v>
      </c>
      <c r="R11184" s="269">
        <v>-15</v>
      </c>
      <c r="S11184" s="269">
        <v>-42.5</v>
      </c>
      <c r="T11184" s="269">
        <v>-42.75</v>
      </c>
      <c r="DO11184"/>
    </row>
    <row r="11185" spans="15:119" x14ac:dyDescent="0.25">
      <c r="O11185" s="268" t="s">
        <v>20659</v>
      </c>
      <c r="P11185" s="268" t="s">
        <v>9482</v>
      </c>
      <c r="Q11185" s="269">
        <v>-14.5</v>
      </c>
      <c r="R11185" s="269">
        <v>-15</v>
      </c>
      <c r="S11185" s="269">
        <v>-42</v>
      </c>
      <c r="T11185" s="269">
        <v>-42.5</v>
      </c>
      <c r="DO11185"/>
    </row>
    <row r="11186" spans="15:119" x14ac:dyDescent="0.25">
      <c r="O11186" s="268" t="s">
        <v>20660</v>
      </c>
      <c r="P11186" s="268" t="s">
        <v>9484</v>
      </c>
      <c r="Q11186" s="269">
        <v>-14.5</v>
      </c>
      <c r="R11186" s="269">
        <v>-14.75</v>
      </c>
      <c r="S11186" s="269">
        <v>-42.25</v>
      </c>
      <c r="T11186" s="269">
        <v>-42.5</v>
      </c>
      <c r="DO11186"/>
    </row>
    <row r="11187" spans="15:119" x14ac:dyDescent="0.25">
      <c r="O11187" s="268" t="s">
        <v>20661</v>
      </c>
      <c r="P11187" s="268" t="s">
        <v>9484</v>
      </c>
      <c r="Q11187" s="269">
        <v>-14.5</v>
      </c>
      <c r="R11187" s="269">
        <v>-14.75</v>
      </c>
      <c r="S11187" s="269">
        <v>-42</v>
      </c>
      <c r="T11187" s="269">
        <v>-42.25</v>
      </c>
      <c r="DO11187"/>
    </row>
    <row r="11188" spans="15:119" x14ac:dyDescent="0.25">
      <c r="O11188" s="268" t="s">
        <v>20662</v>
      </c>
      <c r="P11188" s="268" t="s">
        <v>9484</v>
      </c>
      <c r="Q11188" s="269">
        <v>-14.75</v>
      </c>
      <c r="R11188" s="269">
        <v>-15</v>
      </c>
      <c r="S11188" s="269">
        <v>-42.25</v>
      </c>
      <c r="T11188" s="269">
        <v>-42.5</v>
      </c>
      <c r="DO11188"/>
    </row>
    <row r="11189" spans="15:119" x14ac:dyDescent="0.25">
      <c r="O11189" s="268" t="s">
        <v>20663</v>
      </c>
      <c r="P11189" s="268" t="s">
        <v>9484</v>
      </c>
      <c r="Q11189" s="269">
        <v>-14.75</v>
      </c>
      <c r="R11189" s="269">
        <v>-15</v>
      </c>
      <c r="S11189" s="269">
        <v>-42</v>
      </c>
      <c r="T11189" s="269">
        <v>-42.25</v>
      </c>
      <c r="DO11189"/>
    </row>
    <row r="11190" spans="15:119" x14ac:dyDescent="0.25">
      <c r="O11190" s="268" t="s">
        <v>20664</v>
      </c>
      <c r="P11190" s="268" t="s">
        <v>9480</v>
      </c>
      <c r="Q11190" s="269">
        <v>-15</v>
      </c>
      <c r="R11190" s="269">
        <v>-16</v>
      </c>
      <c r="S11190" s="269">
        <v>-43.5</v>
      </c>
      <c r="T11190" s="269">
        <v>-45</v>
      </c>
      <c r="DO11190"/>
    </row>
    <row r="11191" spans="15:119" x14ac:dyDescent="0.25">
      <c r="O11191" s="268" t="s">
        <v>20665</v>
      </c>
      <c r="P11191" s="268" t="s">
        <v>9482</v>
      </c>
      <c r="Q11191" s="269">
        <v>-15</v>
      </c>
      <c r="R11191" s="269">
        <v>-15.5</v>
      </c>
      <c r="S11191" s="269">
        <v>-44.5</v>
      </c>
      <c r="T11191" s="269">
        <v>-45</v>
      </c>
      <c r="DO11191"/>
    </row>
    <row r="11192" spans="15:119" x14ac:dyDescent="0.25">
      <c r="O11192" s="268" t="s">
        <v>20666</v>
      </c>
      <c r="P11192" s="268" t="s">
        <v>9484</v>
      </c>
      <c r="Q11192" s="269">
        <v>-15</v>
      </c>
      <c r="R11192" s="269">
        <v>-15.25</v>
      </c>
      <c r="S11192" s="269">
        <v>-44.75</v>
      </c>
      <c r="T11192" s="269">
        <v>-45</v>
      </c>
      <c r="DO11192"/>
    </row>
    <row r="11193" spans="15:119" x14ac:dyDescent="0.25">
      <c r="O11193" s="268" t="s">
        <v>20667</v>
      </c>
      <c r="P11193" s="268" t="s">
        <v>9484</v>
      </c>
      <c r="Q11193" s="269">
        <v>-15</v>
      </c>
      <c r="R11193" s="269">
        <v>-15.25</v>
      </c>
      <c r="S11193" s="269">
        <v>-44.5</v>
      </c>
      <c r="T11193" s="269">
        <v>-44.75</v>
      </c>
      <c r="DO11193"/>
    </row>
    <row r="11194" spans="15:119" x14ac:dyDescent="0.25">
      <c r="O11194" s="268" t="s">
        <v>20668</v>
      </c>
      <c r="P11194" s="268" t="s">
        <v>9484</v>
      </c>
      <c r="Q11194" s="269">
        <v>-15.25</v>
      </c>
      <c r="R11194" s="269">
        <v>-15.5</v>
      </c>
      <c r="S11194" s="269">
        <v>-44.75</v>
      </c>
      <c r="T11194" s="269">
        <v>-45</v>
      </c>
      <c r="DO11194"/>
    </row>
    <row r="11195" spans="15:119" x14ac:dyDescent="0.25">
      <c r="O11195" s="268" t="s">
        <v>20669</v>
      </c>
      <c r="P11195" s="268" t="s">
        <v>9484</v>
      </c>
      <c r="Q11195" s="269">
        <v>-15.25</v>
      </c>
      <c r="R11195" s="269">
        <v>-15.5</v>
      </c>
      <c r="S11195" s="269">
        <v>-44.5</v>
      </c>
      <c r="T11195" s="269">
        <v>-44.75</v>
      </c>
      <c r="DO11195"/>
    </row>
    <row r="11196" spans="15:119" x14ac:dyDescent="0.25">
      <c r="O11196" s="268" t="s">
        <v>20670</v>
      </c>
      <c r="P11196" s="268" t="s">
        <v>9482</v>
      </c>
      <c r="Q11196" s="269">
        <v>-15</v>
      </c>
      <c r="R11196" s="269">
        <v>-15.5</v>
      </c>
      <c r="S11196" s="269">
        <v>-44</v>
      </c>
      <c r="T11196" s="269">
        <v>-44.5</v>
      </c>
      <c r="DO11196"/>
    </row>
    <row r="11197" spans="15:119" x14ac:dyDescent="0.25">
      <c r="O11197" s="268" t="s">
        <v>20671</v>
      </c>
      <c r="P11197" s="268" t="s">
        <v>9484</v>
      </c>
      <c r="Q11197" s="269">
        <v>-15</v>
      </c>
      <c r="R11197" s="269">
        <v>-15.25</v>
      </c>
      <c r="S11197" s="269">
        <v>-44.25</v>
      </c>
      <c r="T11197" s="269">
        <v>-44.5</v>
      </c>
      <c r="DO11197"/>
    </row>
    <row r="11198" spans="15:119" x14ac:dyDescent="0.25">
      <c r="O11198" s="268" t="s">
        <v>20672</v>
      </c>
      <c r="P11198" s="268" t="s">
        <v>9484</v>
      </c>
      <c r="Q11198" s="269">
        <v>-15</v>
      </c>
      <c r="R11198" s="269">
        <v>-15.25</v>
      </c>
      <c r="S11198" s="269">
        <v>-44</v>
      </c>
      <c r="T11198" s="269">
        <v>-44.25</v>
      </c>
      <c r="DO11198"/>
    </row>
    <row r="11199" spans="15:119" x14ac:dyDescent="0.25">
      <c r="O11199" s="268" t="s">
        <v>20673</v>
      </c>
      <c r="P11199" s="268" t="s">
        <v>9484</v>
      </c>
      <c r="Q11199" s="269">
        <v>-15.25</v>
      </c>
      <c r="R11199" s="269">
        <v>-15.5</v>
      </c>
      <c r="S11199" s="269">
        <v>-44.25</v>
      </c>
      <c r="T11199" s="269">
        <v>-44.5</v>
      </c>
      <c r="DO11199"/>
    </row>
    <row r="11200" spans="15:119" x14ac:dyDescent="0.25">
      <c r="O11200" s="268" t="s">
        <v>20674</v>
      </c>
      <c r="P11200" s="268" t="s">
        <v>9484</v>
      </c>
      <c r="Q11200" s="269">
        <v>-15.25</v>
      </c>
      <c r="R11200" s="269">
        <v>-15.5</v>
      </c>
      <c r="S11200" s="269">
        <v>-44</v>
      </c>
      <c r="T11200" s="269">
        <v>-44.25</v>
      </c>
      <c r="DO11200"/>
    </row>
    <row r="11201" spans="15:119" x14ac:dyDescent="0.25">
      <c r="O11201" s="268" t="s">
        <v>20675</v>
      </c>
      <c r="P11201" s="268" t="s">
        <v>9482</v>
      </c>
      <c r="Q11201" s="269">
        <v>-15</v>
      </c>
      <c r="R11201" s="269">
        <v>-15.5</v>
      </c>
      <c r="S11201" s="269">
        <v>-43.5</v>
      </c>
      <c r="T11201" s="269">
        <v>-44</v>
      </c>
      <c r="DO11201"/>
    </row>
    <row r="11202" spans="15:119" x14ac:dyDescent="0.25">
      <c r="O11202" s="268" t="s">
        <v>20676</v>
      </c>
      <c r="P11202" s="268" t="s">
        <v>9484</v>
      </c>
      <c r="Q11202" s="269">
        <v>-15</v>
      </c>
      <c r="R11202" s="269">
        <v>-15.25</v>
      </c>
      <c r="S11202" s="269">
        <v>-43.75</v>
      </c>
      <c r="T11202" s="269">
        <v>-44</v>
      </c>
      <c r="DO11202"/>
    </row>
    <row r="11203" spans="15:119" x14ac:dyDescent="0.25">
      <c r="O11203" s="268" t="s">
        <v>20677</v>
      </c>
      <c r="P11203" s="268" t="s">
        <v>9484</v>
      </c>
      <c r="Q11203" s="269">
        <v>-15</v>
      </c>
      <c r="R11203" s="269">
        <v>-15.25</v>
      </c>
      <c r="S11203" s="269">
        <v>-43.5</v>
      </c>
      <c r="T11203" s="269">
        <v>-43.75</v>
      </c>
      <c r="DO11203"/>
    </row>
    <row r="11204" spans="15:119" x14ac:dyDescent="0.25">
      <c r="O11204" s="268" t="s">
        <v>20678</v>
      </c>
      <c r="P11204" s="268" t="s">
        <v>9484</v>
      </c>
      <c r="Q11204" s="269">
        <v>-15.25</v>
      </c>
      <c r="R11204" s="269">
        <v>-15.5</v>
      </c>
      <c r="S11204" s="269">
        <v>-43.75</v>
      </c>
      <c r="T11204" s="269">
        <v>-44</v>
      </c>
      <c r="DO11204"/>
    </row>
    <row r="11205" spans="15:119" x14ac:dyDescent="0.25">
      <c r="O11205" s="268" t="s">
        <v>20679</v>
      </c>
      <c r="P11205" s="268" t="s">
        <v>9484</v>
      </c>
      <c r="Q11205" s="269">
        <v>-15.25</v>
      </c>
      <c r="R11205" s="269">
        <v>-15.5</v>
      </c>
      <c r="S11205" s="269">
        <v>-43.5</v>
      </c>
      <c r="T11205" s="269">
        <v>-43.75</v>
      </c>
      <c r="DO11205"/>
    </row>
    <row r="11206" spans="15:119" x14ac:dyDescent="0.25">
      <c r="O11206" s="268" t="s">
        <v>20680</v>
      </c>
      <c r="P11206" s="268" t="s">
        <v>9482</v>
      </c>
      <c r="Q11206" s="269">
        <v>-15.5</v>
      </c>
      <c r="R11206" s="269">
        <v>-16</v>
      </c>
      <c r="S11206" s="269">
        <v>-44.5</v>
      </c>
      <c r="T11206" s="269">
        <v>-45</v>
      </c>
      <c r="DO11206"/>
    </row>
    <row r="11207" spans="15:119" x14ac:dyDescent="0.25">
      <c r="O11207" s="268" t="s">
        <v>20681</v>
      </c>
      <c r="P11207" s="268" t="s">
        <v>9484</v>
      </c>
      <c r="Q11207" s="269">
        <v>-15.5</v>
      </c>
      <c r="R11207" s="269">
        <v>-15.75</v>
      </c>
      <c r="S11207" s="269">
        <v>-44.75</v>
      </c>
      <c r="T11207" s="269">
        <v>-45</v>
      </c>
      <c r="DO11207"/>
    </row>
    <row r="11208" spans="15:119" x14ac:dyDescent="0.25">
      <c r="O11208" s="268" t="s">
        <v>20682</v>
      </c>
      <c r="P11208" s="268" t="s">
        <v>9484</v>
      </c>
      <c r="Q11208" s="269">
        <v>-15.5</v>
      </c>
      <c r="R11208" s="269">
        <v>-15.75</v>
      </c>
      <c r="S11208" s="269">
        <v>-44.5</v>
      </c>
      <c r="T11208" s="269">
        <v>-44.75</v>
      </c>
      <c r="DO11208"/>
    </row>
    <row r="11209" spans="15:119" x14ac:dyDescent="0.25">
      <c r="O11209" s="268" t="s">
        <v>20683</v>
      </c>
      <c r="P11209" s="268" t="s">
        <v>9484</v>
      </c>
      <c r="Q11209" s="269">
        <v>-15.75</v>
      </c>
      <c r="R11209" s="269">
        <v>-16</v>
      </c>
      <c r="S11209" s="269">
        <v>-44.75</v>
      </c>
      <c r="T11209" s="269">
        <v>-45</v>
      </c>
      <c r="DO11209"/>
    </row>
    <row r="11210" spans="15:119" x14ac:dyDescent="0.25">
      <c r="O11210" s="268" t="s">
        <v>20684</v>
      </c>
      <c r="P11210" s="268" t="s">
        <v>9484</v>
      </c>
      <c r="Q11210" s="269">
        <v>-15.75</v>
      </c>
      <c r="R11210" s="269">
        <v>-16</v>
      </c>
      <c r="S11210" s="269">
        <v>-44.5</v>
      </c>
      <c r="T11210" s="269">
        <v>-44.75</v>
      </c>
      <c r="DO11210"/>
    </row>
    <row r="11211" spans="15:119" x14ac:dyDescent="0.25">
      <c r="O11211" s="268" t="s">
        <v>20685</v>
      </c>
      <c r="P11211" s="268" t="s">
        <v>9482</v>
      </c>
      <c r="Q11211" s="269">
        <v>-15.5</v>
      </c>
      <c r="R11211" s="269">
        <v>-16</v>
      </c>
      <c r="S11211" s="269">
        <v>-44</v>
      </c>
      <c r="T11211" s="269">
        <v>-44.5</v>
      </c>
      <c r="DO11211"/>
    </row>
    <row r="11212" spans="15:119" x14ac:dyDescent="0.25">
      <c r="O11212" s="268" t="s">
        <v>20686</v>
      </c>
      <c r="P11212" s="268" t="s">
        <v>9484</v>
      </c>
      <c r="Q11212" s="269">
        <v>-15.5</v>
      </c>
      <c r="R11212" s="269">
        <v>-15.75</v>
      </c>
      <c r="S11212" s="269">
        <v>-44.25</v>
      </c>
      <c r="T11212" s="269">
        <v>-44.5</v>
      </c>
      <c r="DO11212"/>
    </row>
    <row r="11213" spans="15:119" x14ac:dyDescent="0.25">
      <c r="O11213" s="268" t="s">
        <v>20687</v>
      </c>
      <c r="P11213" s="268" t="s">
        <v>9484</v>
      </c>
      <c r="Q11213" s="269">
        <v>-15.5</v>
      </c>
      <c r="R11213" s="269">
        <v>-15.75</v>
      </c>
      <c r="S11213" s="269">
        <v>-44</v>
      </c>
      <c r="T11213" s="269">
        <v>-44.25</v>
      </c>
      <c r="DO11213"/>
    </row>
    <row r="11214" spans="15:119" x14ac:dyDescent="0.25">
      <c r="O11214" s="268" t="s">
        <v>20688</v>
      </c>
      <c r="P11214" s="268" t="s">
        <v>9484</v>
      </c>
      <c r="Q11214" s="269">
        <v>-15.75</v>
      </c>
      <c r="R11214" s="269">
        <v>-16</v>
      </c>
      <c r="S11214" s="269">
        <v>-44.25</v>
      </c>
      <c r="T11214" s="269">
        <v>-44.5</v>
      </c>
      <c r="DO11214"/>
    </row>
    <row r="11215" spans="15:119" x14ac:dyDescent="0.25">
      <c r="O11215" s="268" t="s">
        <v>20689</v>
      </c>
      <c r="P11215" s="268" t="s">
        <v>9484</v>
      </c>
      <c r="Q11215" s="269">
        <v>-15.75</v>
      </c>
      <c r="R11215" s="269">
        <v>-16</v>
      </c>
      <c r="S11215" s="269">
        <v>-44</v>
      </c>
      <c r="T11215" s="269">
        <v>-44.25</v>
      </c>
      <c r="DO11215"/>
    </row>
    <row r="11216" spans="15:119" x14ac:dyDescent="0.25">
      <c r="O11216" s="268" t="s">
        <v>20690</v>
      </c>
      <c r="P11216" s="268" t="s">
        <v>9482</v>
      </c>
      <c r="Q11216" s="269">
        <v>-15.5</v>
      </c>
      <c r="R11216" s="269">
        <v>-16</v>
      </c>
      <c r="S11216" s="269">
        <v>-43.5</v>
      </c>
      <c r="T11216" s="269">
        <v>-44</v>
      </c>
      <c r="DO11216"/>
    </row>
    <row r="11217" spans="15:119" x14ac:dyDescent="0.25">
      <c r="O11217" s="268" t="s">
        <v>20691</v>
      </c>
      <c r="P11217" s="268" t="s">
        <v>9484</v>
      </c>
      <c r="Q11217" s="269">
        <v>-15.5</v>
      </c>
      <c r="R11217" s="269">
        <v>-15.75</v>
      </c>
      <c r="S11217" s="269">
        <v>-43.75</v>
      </c>
      <c r="T11217" s="269">
        <v>-44</v>
      </c>
      <c r="DO11217"/>
    </row>
    <row r="11218" spans="15:119" x14ac:dyDescent="0.25">
      <c r="O11218" s="268" t="s">
        <v>20692</v>
      </c>
      <c r="P11218" s="268" t="s">
        <v>9484</v>
      </c>
      <c r="Q11218" s="269">
        <v>-15.5</v>
      </c>
      <c r="R11218" s="269">
        <v>-15.75</v>
      </c>
      <c r="S11218" s="269">
        <v>-43.5</v>
      </c>
      <c r="T11218" s="269">
        <v>-43.75</v>
      </c>
      <c r="DO11218"/>
    </row>
    <row r="11219" spans="15:119" x14ac:dyDescent="0.25">
      <c r="O11219" s="268" t="s">
        <v>20693</v>
      </c>
      <c r="P11219" s="268" t="s">
        <v>9484</v>
      </c>
      <c r="Q11219" s="269">
        <v>-15.75</v>
      </c>
      <c r="R11219" s="269">
        <v>-16</v>
      </c>
      <c r="S11219" s="269">
        <v>-43.75</v>
      </c>
      <c r="T11219" s="269">
        <v>-44</v>
      </c>
      <c r="DO11219"/>
    </row>
    <row r="11220" spans="15:119" x14ac:dyDescent="0.25">
      <c r="O11220" s="268" t="s">
        <v>20694</v>
      </c>
      <c r="P11220" s="268" t="s">
        <v>9484</v>
      </c>
      <c r="Q11220" s="269">
        <v>-15.75</v>
      </c>
      <c r="R11220" s="269">
        <v>-16</v>
      </c>
      <c r="S11220" s="269">
        <v>-43.5</v>
      </c>
      <c r="T11220" s="269">
        <v>-43.75</v>
      </c>
      <c r="DO11220"/>
    </row>
    <row r="11221" spans="15:119" x14ac:dyDescent="0.25">
      <c r="O11221" s="268" t="s">
        <v>20695</v>
      </c>
      <c r="P11221" s="268" t="s">
        <v>9480</v>
      </c>
      <c r="Q11221" s="269">
        <v>-15</v>
      </c>
      <c r="R11221" s="269">
        <v>-16</v>
      </c>
      <c r="S11221" s="269">
        <v>-42</v>
      </c>
      <c r="T11221" s="269">
        <v>-43.5</v>
      </c>
      <c r="DO11221"/>
    </row>
    <row r="11222" spans="15:119" x14ac:dyDescent="0.25">
      <c r="O11222" s="268" t="s">
        <v>20696</v>
      </c>
      <c r="P11222" s="268" t="s">
        <v>9482</v>
      </c>
      <c r="Q11222" s="269">
        <v>-15</v>
      </c>
      <c r="R11222" s="269">
        <v>-15.5</v>
      </c>
      <c r="S11222" s="269">
        <v>-43</v>
      </c>
      <c r="T11222" s="269">
        <v>-43.5</v>
      </c>
      <c r="DO11222"/>
    </row>
    <row r="11223" spans="15:119" x14ac:dyDescent="0.25">
      <c r="O11223" s="268" t="s">
        <v>20697</v>
      </c>
      <c r="P11223" s="268" t="s">
        <v>9484</v>
      </c>
      <c r="Q11223" s="269">
        <v>-15</v>
      </c>
      <c r="R11223" s="269">
        <v>-15.25</v>
      </c>
      <c r="S11223" s="269">
        <v>-43.25</v>
      </c>
      <c r="T11223" s="269">
        <v>-43.5</v>
      </c>
      <c r="DO11223"/>
    </row>
    <row r="11224" spans="15:119" x14ac:dyDescent="0.25">
      <c r="O11224" s="268" t="s">
        <v>20698</v>
      </c>
      <c r="P11224" s="268" t="s">
        <v>9484</v>
      </c>
      <c r="Q11224" s="269">
        <v>-15</v>
      </c>
      <c r="R11224" s="269">
        <v>-15.25</v>
      </c>
      <c r="S11224" s="269">
        <v>-43</v>
      </c>
      <c r="T11224" s="269">
        <v>-43.25</v>
      </c>
      <c r="DO11224"/>
    </row>
    <row r="11225" spans="15:119" x14ac:dyDescent="0.25">
      <c r="O11225" s="268" t="s">
        <v>20699</v>
      </c>
      <c r="P11225" s="268" t="s">
        <v>9484</v>
      </c>
      <c r="Q11225" s="269">
        <v>-15.25</v>
      </c>
      <c r="R11225" s="269">
        <v>-15.5</v>
      </c>
      <c r="S11225" s="269">
        <v>-43.25</v>
      </c>
      <c r="T11225" s="269">
        <v>-43.5</v>
      </c>
      <c r="DO11225"/>
    </row>
    <row r="11226" spans="15:119" x14ac:dyDescent="0.25">
      <c r="O11226" s="268" t="s">
        <v>20700</v>
      </c>
      <c r="P11226" s="268" t="s">
        <v>9484</v>
      </c>
      <c r="Q11226" s="269">
        <v>-15.25</v>
      </c>
      <c r="R11226" s="269">
        <v>-15.5</v>
      </c>
      <c r="S11226" s="269">
        <v>-43</v>
      </c>
      <c r="T11226" s="269">
        <v>-43.25</v>
      </c>
      <c r="DO11226"/>
    </row>
    <row r="11227" spans="15:119" x14ac:dyDescent="0.25">
      <c r="O11227" s="268" t="s">
        <v>20701</v>
      </c>
      <c r="P11227" s="268" t="s">
        <v>9482</v>
      </c>
      <c r="Q11227" s="269">
        <v>-15</v>
      </c>
      <c r="R11227" s="269">
        <v>-15.5</v>
      </c>
      <c r="S11227" s="269">
        <v>-42.5</v>
      </c>
      <c r="T11227" s="269">
        <v>-43</v>
      </c>
      <c r="DO11227"/>
    </row>
    <row r="11228" spans="15:119" x14ac:dyDescent="0.25">
      <c r="O11228" s="268" t="s">
        <v>20702</v>
      </c>
      <c r="P11228" s="268" t="s">
        <v>9484</v>
      </c>
      <c r="Q11228" s="269">
        <v>-15</v>
      </c>
      <c r="R11228" s="269">
        <v>-15.25</v>
      </c>
      <c r="S11228" s="269">
        <v>-42.75</v>
      </c>
      <c r="T11228" s="269">
        <v>-43</v>
      </c>
      <c r="DO11228"/>
    </row>
    <row r="11229" spans="15:119" x14ac:dyDescent="0.25">
      <c r="O11229" s="268" t="s">
        <v>20703</v>
      </c>
      <c r="P11229" s="268" t="s">
        <v>9484</v>
      </c>
      <c r="Q11229" s="269">
        <v>-15</v>
      </c>
      <c r="R11229" s="269">
        <v>-15.25</v>
      </c>
      <c r="S11229" s="269">
        <v>-42.5</v>
      </c>
      <c r="T11229" s="269">
        <v>-42.75</v>
      </c>
      <c r="DO11229"/>
    </row>
    <row r="11230" spans="15:119" x14ac:dyDescent="0.25">
      <c r="O11230" s="268" t="s">
        <v>20704</v>
      </c>
      <c r="P11230" s="268" t="s">
        <v>9484</v>
      </c>
      <c r="Q11230" s="269">
        <v>-15.25</v>
      </c>
      <c r="R11230" s="269">
        <v>-15.5</v>
      </c>
      <c r="S11230" s="269">
        <v>-42.75</v>
      </c>
      <c r="T11230" s="269">
        <v>-43</v>
      </c>
      <c r="DO11230"/>
    </row>
    <row r="11231" spans="15:119" x14ac:dyDescent="0.25">
      <c r="O11231" s="268" t="s">
        <v>20705</v>
      </c>
      <c r="P11231" s="268" t="s">
        <v>9484</v>
      </c>
      <c r="Q11231" s="269">
        <v>-15.25</v>
      </c>
      <c r="R11231" s="269">
        <v>-15.5</v>
      </c>
      <c r="S11231" s="269">
        <v>-42.5</v>
      </c>
      <c r="T11231" s="269">
        <v>-42.75</v>
      </c>
      <c r="DO11231"/>
    </row>
    <row r="11232" spans="15:119" x14ac:dyDescent="0.25">
      <c r="O11232" s="268" t="s">
        <v>20706</v>
      </c>
      <c r="P11232" s="268" t="s">
        <v>9482</v>
      </c>
      <c r="Q11232" s="269">
        <v>-15</v>
      </c>
      <c r="R11232" s="269">
        <v>-15.5</v>
      </c>
      <c r="S11232" s="269">
        <v>-42</v>
      </c>
      <c r="T11232" s="269">
        <v>-42.5</v>
      </c>
      <c r="DO11232"/>
    </row>
    <row r="11233" spans="15:119" x14ac:dyDescent="0.25">
      <c r="O11233" s="268" t="s">
        <v>20707</v>
      </c>
      <c r="P11233" s="268" t="s">
        <v>9484</v>
      </c>
      <c r="Q11233" s="269">
        <v>-15</v>
      </c>
      <c r="R11233" s="269">
        <v>-15.25</v>
      </c>
      <c r="S11233" s="269">
        <v>-42.25</v>
      </c>
      <c r="T11233" s="269">
        <v>-42.5</v>
      </c>
      <c r="DO11233"/>
    </row>
    <row r="11234" spans="15:119" x14ac:dyDescent="0.25">
      <c r="O11234" s="268" t="s">
        <v>20708</v>
      </c>
      <c r="P11234" s="268" t="s">
        <v>9484</v>
      </c>
      <c r="Q11234" s="269">
        <v>-15</v>
      </c>
      <c r="R11234" s="269">
        <v>-15.25</v>
      </c>
      <c r="S11234" s="269">
        <v>-42</v>
      </c>
      <c r="T11234" s="269">
        <v>-42.25</v>
      </c>
      <c r="DO11234"/>
    </row>
    <row r="11235" spans="15:119" x14ac:dyDescent="0.25">
      <c r="O11235" s="268" t="s">
        <v>20709</v>
      </c>
      <c r="P11235" s="268" t="s">
        <v>9484</v>
      </c>
      <c r="Q11235" s="269">
        <v>-15.25</v>
      </c>
      <c r="R11235" s="269">
        <v>-15.5</v>
      </c>
      <c r="S11235" s="269">
        <v>-42.25</v>
      </c>
      <c r="T11235" s="269">
        <v>-42.5</v>
      </c>
      <c r="DO11235"/>
    </row>
    <row r="11236" spans="15:119" x14ac:dyDescent="0.25">
      <c r="O11236" s="268" t="s">
        <v>20710</v>
      </c>
      <c r="P11236" s="268" t="s">
        <v>9484</v>
      </c>
      <c r="Q11236" s="269">
        <v>-15.25</v>
      </c>
      <c r="R11236" s="269">
        <v>-15.5</v>
      </c>
      <c r="S11236" s="269">
        <v>-42</v>
      </c>
      <c r="T11236" s="269">
        <v>-42.25</v>
      </c>
      <c r="DO11236"/>
    </row>
    <row r="11237" spans="15:119" x14ac:dyDescent="0.25">
      <c r="O11237" s="268" t="s">
        <v>20711</v>
      </c>
      <c r="P11237" s="268" t="s">
        <v>9482</v>
      </c>
      <c r="Q11237" s="269">
        <v>-15.5</v>
      </c>
      <c r="R11237" s="269">
        <v>-16</v>
      </c>
      <c r="S11237" s="269">
        <v>-43</v>
      </c>
      <c r="T11237" s="269">
        <v>-43.5</v>
      </c>
      <c r="DO11237"/>
    </row>
    <row r="11238" spans="15:119" x14ac:dyDescent="0.25">
      <c r="O11238" s="268" t="s">
        <v>20712</v>
      </c>
      <c r="P11238" s="268" t="s">
        <v>9484</v>
      </c>
      <c r="Q11238" s="269">
        <v>-15.5</v>
      </c>
      <c r="R11238" s="269">
        <v>-15.75</v>
      </c>
      <c r="S11238" s="269">
        <v>-43.25</v>
      </c>
      <c r="T11238" s="269">
        <v>-43.5</v>
      </c>
      <c r="DO11238"/>
    </row>
    <row r="11239" spans="15:119" x14ac:dyDescent="0.25">
      <c r="O11239" s="268" t="s">
        <v>20713</v>
      </c>
      <c r="P11239" s="268" t="s">
        <v>9484</v>
      </c>
      <c r="Q11239" s="269">
        <v>-15.5</v>
      </c>
      <c r="R11239" s="269">
        <v>-15.75</v>
      </c>
      <c r="S11239" s="269">
        <v>-43</v>
      </c>
      <c r="T11239" s="269">
        <v>-43.25</v>
      </c>
      <c r="DO11239"/>
    </row>
    <row r="11240" spans="15:119" x14ac:dyDescent="0.25">
      <c r="O11240" s="268" t="s">
        <v>20714</v>
      </c>
      <c r="P11240" s="268" t="s">
        <v>9484</v>
      </c>
      <c r="Q11240" s="269">
        <v>-15.75</v>
      </c>
      <c r="R11240" s="269">
        <v>-16</v>
      </c>
      <c r="S11240" s="269">
        <v>-43.25</v>
      </c>
      <c r="T11240" s="269">
        <v>-43.5</v>
      </c>
      <c r="DO11240"/>
    </row>
    <row r="11241" spans="15:119" x14ac:dyDescent="0.25">
      <c r="O11241" s="268" t="s">
        <v>20715</v>
      </c>
      <c r="P11241" s="268" t="s">
        <v>9484</v>
      </c>
      <c r="Q11241" s="269">
        <v>-15.75</v>
      </c>
      <c r="R11241" s="269">
        <v>-16</v>
      </c>
      <c r="S11241" s="269">
        <v>-43</v>
      </c>
      <c r="T11241" s="269">
        <v>-43.25</v>
      </c>
      <c r="DO11241"/>
    </row>
    <row r="11242" spans="15:119" x14ac:dyDescent="0.25">
      <c r="O11242" s="268" t="s">
        <v>20716</v>
      </c>
      <c r="P11242" s="268" t="s">
        <v>9482</v>
      </c>
      <c r="Q11242" s="269">
        <v>-15.5</v>
      </c>
      <c r="R11242" s="269">
        <v>-16</v>
      </c>
      <c r="S11242" s="269">
        <v>-42.5</v>
      </c>
      <c r="T11242" s="269">
        <v>-43</v>
      </c>
      <c r="DO11242"/>
    </row>
    <row r="11243" spans="15:119" x14ac:dyDescent="0.25">
      <c r="O11243" s="268" t="s">
        <v>20717</v>
      </c>
      <c r="P11243" s="268" t="s">
        <v>9484</v>
      </c>
      <c r="Q11243" s="269">
        <v>-15.5</v>
      </c>
      <c r="R11243" s="269">
        <v>-15.75</v>
      </c>
      <c r="S11243" s="269">
        <v>-42.75</v>
      </c>
      <c r="T11243" s="269">
        <v>-43</v>
      </c>
      <c r="DO11243"/>
    </row>
    <row r="11244" spans="15:119" x14ac:dyDescent="0.25">
      <c r="O11244" s="268" t="s">
        <v>20718</v>
      </c>
      <c r="P11244" s="268" t="s">
        <v>9484</v>
      </c>
      <c r="Q11244" s="269">
        <v>-15.5</v>
      </c>
      <c r="R11244" s="269">
        <v>-15.75</v>
      </c>
      <c r="S11244" s="269">
        <v>-42.5</v>
      </c>
      <c r="T11244" s="269">
        <v>-42.75</v>
      </c>
      <c r="DO11244"/>
    </row>
    <row r="11245" spans="15:119" x14ac:dyDescent="0.25">
      <c r="O11245" s="268" t="s">
        <v>20719</v>
      </c>
      <c r="P11245" s="268" t="s">
        <v>9484</v>
      </c>
      <c r="Q11245" s="269">
        <v>-15.75</v>
      </c>
      <c r="R11245" s="269">
        <v>-16</v>
      </c>
      <c r="S11245" s="269">
        <v>-42.75</v>
      </c>
      <c r="T11245" s="269">
        <v>-43</v>
      </c>
      <c r="DO11245"/>
    </row>
    <row r="11246" spans="15:119" x14ac:dyDescent="0.25">
      <c r="O11246" s="268" t="s">
        <v>20720</v>
      </c>
      <c r="P11246" s="268" t="s">
        <v>9484</v>
      </c>
      <c r="Q11246" s="269">
        <v>-15.75</v>
      </c>
      <c r="R11246" s="269">
        <v>-16</v>
      </c>
      <c r="S11246" s="269">
        <v>-42.5</v>
      </c>
      <c r="T11246" s="269">
        <v>-42.75</v>
      </c>
      <c r="DO11246"/>
    </row>
    <row r="11247" spans="15:119" x14ac:dyDescent="0.25">
      <c r="O11247" s="268" t="s">
        <v>20721</v>
      </c>
      <c r="P11247" s="268" t="s">
        <v>9482</v>
      </c>
      <c r="Q11247" s="269">
        <v>-15.5</v>
      </c>
      <c r="R11247" s="269">
        <v>-16</v>
      </c>
      <c r="S11247" s="269">
        <v>-42</v>
      </c>
      <c r="T11247" s="269">
        <v>-42.5</v>
      </c>
      <c r="DO11247"/>
    </row>
    <row r="11248" spans="15:119" x14ac:dyDescent="0.25">
      <c r="O11248" s="268" t="s">
        <v>20722</v>
      </c>
      <c r="P11248" s="268" t="s">
        <v>9484</v>
      </c>
      <c r="Q11248" s="269">
        <v>-15.5</v>
      </c>
      <c r="R11248" s="269">
        <v>-15.75</v>
      </c>
      <c r="S11248" s="269">
        <v>-42.25</v>
      </c>
      <c r="T11248" s="269">
        <v>-42.5</v>
      </c>
      <c r="DO11248"/>
    </row>
    <row r="11249" spans="15:119" x14ac:dyDescent="0.25">
      <c r="O11249" s="268" t="s">
        <v>20723</v>
      </c>
      <c r="P11249" s="268" t="s">
        <v>9484</v>
      </c>
      <c r="Q11249" s="269">
        <v>-15.5</v>
      </c>
      <c r="R11249" s="269">
        <v>-15.75</v>
      </c>
      <c r="S11249" s="269">
        <v>-42</v>
      </c>
      <c r="T11249" s="269">
        <v>-42.25</v>
      </c>
      <c r="DO11249"/>
    </row>
    <row r="11250" spans="15:119" x14ac:dyDescent="0.25">
      <c r="O11250" s="268" t="s">
        <v>20724</v>
      </c>
      <c r="P11250" s="268" t="s">
        <v>9484</v>
      </c>
      <c r="Q11250" s="269">
        <v>-15.75</v>
      </c>
      <c r="R11250" s="269">
        <v>-16</v>
      </c>
      <c r="S11250" s="269">
        <v>-42.25</v>
      </c>
      <c r="T11250" s="269">
        <v>-42.5</v>
      </c>
      <c r="DO11250"/>
    </row>
    <row r="11251" spans="15:119" x14ac:dyDescent="0.25">
      <c r="O11251" s="268" t="s">
        <v>20725</v>
      </c>
      <c r="P11251" s="268" t="s">
        <v>9484</v>
      </c>
      <c r="Q11251" s="269">
        <v>-15.75</v>
      </c>
      <c r="R11251" s="269">
        <v>-16</v>
      </c>
      <c r="S11251" s="269">
        <v>-42</v>
      </c>
      <c r="T11251" s="269">
        <v>-42.25</v>
      </c>
      <c r="DO11251"/>
    </row>
    <row r="11252" spans="15:119" x14ac:dyDescent="0.25">
      <c r="O11252" s="268" t="s">
        <v>20726</v>
      </c>
      <c r="P11252" s="268" t="s">
        <v>9476</v>
      </c>
      <c r="Q11252" s="269">
        <v>-12</v>
      </c>
      <c r="R11252" s="269">
        <v>-16</v>
      </c>
      <c r="S11252" s="269">
        <v>-36</v>
      </c>
      <c r="T11252" s="269">
        <v>-42</v>
      </c>
      <c r="DO11252"/>
    </row>
    <row r="11253" spans="15:119" x14ac:dyDescent="0.25">
      <c r="O11253" s="268" t="s">
        <v>20727</v>
      </c>
      <c r="P11253" s="268" t="s">
        <v>9478</v>
      </c>
      <c r="Q11253" s="269">
        <v>-12</v>
      </c>
      <c r="R11253" s="269">
        <v>-14</v>
      </c>
      <c r="S11253" s="269">
        <v>-39</v>
      </c>
      <c r="T11253" s="269">
        <v>-42</v>
      </c>
      <c r="DO11253"/>
    </row>
    <row r="11254" spans="15:119" x14ac:dyDescent="0.25">
      <c r="O11254" s="268" t="s">
        <v>20728</v>
      </c>
      <c r="P11254" s="268" t="s">
        <v>9480</v>
      </c>
      <c r="Q11254" s="269">
        <v>-12</v>
      </c>
      <c r="R11254" s="269">
        <v>-13</v>
      </c>
      <c r="S11254" s="269">
        <v>-40.5</v>
      </c>
      <c r="T11254" s="269">
        <v>-42</v>
      </c>
      <c r="DO11254"/>
    </row>
    <row r="11255" spans="15:119" x14ac:dyDescent="0.25">
      <c r="O11255" s="268" t="s">
        <v>20729</v>
      </c>
      <c r="P11255" s="268" t="s">
        <v>9482</v>
      </c>
      <c r="Q11255" s="269">
        <v>-12</v>
      </c>
      <c r="R11255" s="269">
        <v>-12.5</v>
      </c>
      <c r="S11255" s="269">
        <v>-41.5</v>
      </c>
      <c r="T11255" s="269">
        <v>-42</v>
      </c>
      <c r="DO11255"/>
    </row>
    <row r="11256" spans="15:119" x14ac:dyDescent="0.25">
      <c r="O11256" s="268" t="s">
        <v>20730</v>
      </c>
      <c r="P11256" s="268" t="s">
        <v>9484</v>
      </c>
      <c r="Q11256" s="269">
        <v>-12</v>
      </c>
      <c r="R11256" s="269">
        <v>-12.25</v>
      </c>
      <c r="S11256" s="269">
        <v>-41.75</v>
      </c>
      <c r="T11256" s="269">
        <v>-42</v>
      </c>
      <c r="DO11256"/>
    </row>
    <row r="11257" spans="15:119" x14ac:dyDescent="0.25">
      <c r="O11257" s="268" t="s">
        <v>20731</v>
      </c>
      <c r="P11257" s="268" t="s">
        <v>9484</v>
      </c>
      <c r="Q11257" s="269">
        <v>-12</v>
      </c>
      <c r="R11257" s="269">
        <v>-12.25</v>
      </c>
      <c r="S11257" s="269">
        <v>-41.5</v>
      </c>
      <c r="T11257" s="269">
        <v>-41.75</v>
      </c>
      <c r="DO11257"/>
    </row>
    <row r="11258" spans="15:119" x14ac:dyDescent="0.25">
      <c r="O11258" s="268" t="s">
        <v>20732</v>
      </c>
      <c r="P11258" s="268" t="s">
        <v>9484</v>
      </c>
      <c r="Q11258" s="269">
        <v>-12.25</v>
      </c>
      <c r="R11258" s="269">
        <v>-12.5</v>
      </c>
      <c r="S11258" s="269">
        <v>-41.75</v>
      </c>
      <c r="T11258" s="269">
        <v>-42</v>
      </c>
      <c r="DO11258"/>
    </row>
    <row r="11259" spans="15:119" x14ac:dyDescent="0.25">
      <c r="O11259" s="268" t="s">
        <v>20733</v>
      </c>
      <c r="P11259" s="268" t="s">
        <v>9484</v>
      </c>
      <c r="Q11259" s="269">
        <v>-12.25</v>
      </c>
      <c r="R11259" s="269">
        <v>-12.5</v>
      </c>
      <c r="S11259" s="269">
        <v>-41.5</v>
      </c>
      <c r="T11259" s="269">
        <v>-41.75</v>
      </c>
      <c r="DO11259"/>
    </row>
    <row r="11260" spans="15:119" x14ac:dyDescent="0.25">
      <c r="O11260" s="268" t="s">
        <v>20734</v>
      </c>
      <c r="P11260" s="268" t="s">
        <v>9482</v>
      </c>
      <c r="Q11260" s="269">
        <v>-12</v>
      </c>
      <c r="R11260" s="269">
        <v>-12.5</v>
      </c>
      <c r="S11260" s="269">
        <v>-41</v>
      </c>
      <c r="T11260" s="269">
        <v>-41.5</v>
      </c>
      <c r="DO11260"/>
    </row>
    <row r="11261" spans="15:119" x14ac:dyDescent="0.25">
      <c r="O11261" s="268" t="s">
        <v>20735</v>
      </c>
      <c r="P11261" s="268" t="s">
        <v>9484</v>
      </c>
      <c r="Q11261" s="269">
        <v>-12</v>
      </c>
      <c r="R11261" s="269">
        <v>-12.25</v>
      </c>
      <c r="S11261" s="269">
        <v>-41.25</v>
      </c>
      <c r="T11261" s="269">
        <v>-41.5</v>
      </c>
      <c r="DO11261"/>
    </row>
    <row r="11262" spans="15:119" x14ac:dyDescent="0.25">
      <c r="O11262" s="268" t="s">
        <v>20736</v>
      </c>
      <c r="P11262" s="268" t="s">
        <v>9484</v>
      </c>
      <c r="Q11262" s="269">
        <v>-12</v>
      </c>
      <c r="R11262" s="269">
        <v>-12.25</v>
      </c>
      <c r="S11262" s="269">
        <v>-41</v>
      </c>
      <c r="T11262" s="269">
        <v>-41.25</v>
      </c>
      <c r="DO11262"/>
    </row>
    <row r="11263" spans="15:119" x14ac:dyDescent="0.25">
      <c r="O11263" s="268" t="s">
        <v>20737</v>
      </c>
      <c r="P11263" s="268" t="s">
        <v>9484</v>
      </c>
      <c r="Q11263" s="269">
        <v>-12.25</v>
      </c>
      <c r="R11263" s="269">
        <v>-12.5</v>
      </c>
      <c r="S11263" s="269">
        <v>-41.25</v>
      </c>
      <c r="T11263" s="269">
        <v>-41.5</v>
      </c>
      <c r="DO11263"/>
    </row>
    <row r="11264" spans="15:119" x14ac:dyDescent="0.25">
      <c r="O11264" s="268" t="s">
        <v>20738</v>
      </c>
      <c r="P11264" s="268" t="s">
        <v>9484</v>
      </c>
      <c r="Q11264" s="269">
        <v>-12.25</v>
      </c>
      <c r="R11264" s="269">
        <v>-12.5</v>
      </c>
      <c r="S11264" s="269">
        <v>-41</v>
      </c>
      <c r="T11264" s="269">
        <v>-41.25</v>
      </c>
      <c r="DO11264"/>
    </row>
    <row r="11265" spans="15:119" x14ac:dyDescent="0.25">
      <c r="O11265" s="268" t="s">
        <v>20739</v>
      </c>
      <c r="P11265" s="268" t="s">
        <v>9482</v>
      </c>
      <c r="Q11265" s="269">
        <v>-12</v>
      </c>
      <c r="R11265" s="269">
        <v>-12.5</v>
      </c>
      <c r="S11265" s="269">
        <v>-40.5</v>
      </c>
      <c r="T11265" s="269">
        <v>-41</v>
      </c>
      <c r="DO11265"/>
    </row>
    <row r="11266" spans="15:119" x14ac:dyDescent="0.25">
      <c r="O11266" s="268" t="s">
        <v>20740</v>
      </c>
      <c r="P11266" s="268" t="s">
        <v>9484</v>
      </c>
      <c r="Q11266" s="269">
        <v>-12</v>
      </c>
      <c r="R11266" s="269">
        <v>-12.25</v>
      </c>
      <c r="S11266" s="269">
        <v>-40.75</v>
      </c>
      <c r="T11266" s="269">
        <v>-41</v>
      </c>
      <c r="DO11266"/>
    </row>
    <row r="11267" spans="15:119" x14ac:dyDescent="0.25">
      <c r="O11267" s="268" t="s">
        <v>20741</v>
      </c>
      <c r="P11267" s="268" t="s">
        <v>9484</v>
      </c>
      <c r="Q11267" s="269">
        <v>-12</v>
      </c>
      <c r="R11267" s="269">
        <v>-12.25</v>
      </c>
      <c r="S11267" s="269">
        <v>-40.5</v>
      </c>
      <c r="T11267" s="269">
        <v>-40.75</v>
      </c>
      <c r="DO11267"/>
    </row>
    <row r="11268" spans="15:119" x14ac:dyDescent="0.25">
      <c r="O11268" s="268" t="s">
        <v>20742</v>
      </c>
      <c r="P11268" s="268" t="s">
        <v>9484</v>
      </c>
      <c r="Q11268" s="269">
        <v>-12.25</v>
      </c>
      <c r="R11268" s="269">
        <v>-12.5</v>
      </c>
      <c r="S11268" s="269">
        <v>-40.75</v>
      </c>
      <c r="T11268" s="269">
        <v>-41</v>
      </c>
      <c r="DO11268"/>
    </row>
    <row r="11269" spans="15:119" x14ac:dyDescent="0.25">
      <c r="O11269" s="268" t="s">
        <v>20743</v>
      </c>
      <c r="P11269" s="268" t="s">
        <v>9484</v>
      </c>
      <c r="Q11269" s="269">
        <v>-12.25</v>
      </c>
      <c r="R11269" s="269">
        <v>-12.5</v>
      </c>
      <c r="S11269" s="269">
        <v>-40.5</v>
      </c>
      <c r="T11269" s="269">
        <v>-40.75</v>
      </c>
      <c r="DO11269"/>
    </row>
    <row r="11270" spans="15:119" x14ac:dyDescent="0.25">
      <c r="O11270" s="268" t="s">
        <v>20744</v>
      </c>
      <c r="P11270" s="268" t="s">
        <v>9482</v>
      </c>
      <c r="Q11270" s="269">
        <v>-12.5</v>
      </c>
      <c r="R11270" s="269">
        <v>-13</v>
      </c>
      <c r="S11270" s="269">
        <v>-41.5</v>
      </c>
      <c r="T11270" s="269">
        <v>-42</v>
      </c>
      <c r="DO11270"/>
    </row>
    <row r="11271" spans="15:119" x14ac:dyDescent="0.25">
      <c r="O11271" s="268" t="s">
        <v>20745</v>
      </c>
      <c r="P11271" s="268" t="s">
        <v>9484</v>
      </c>
      <c r="Q11271" s="269">
        <v>-12.5</v>
      </c>
      <c r="R11271" s="269">
        <v>-12.75</v>
      </c>
      <c r="S11271" s="269">
        <v>-41.75</v>
      </c>
      <c r="T11271" s="269">
        <v>-42</v>
      </c>
      <c r="DO11271"/>
    </row>
    <row r="11272" spans="15:119" x14ac:dyDescent="0.25">
      <c r="O11272" s="268" t="s">
        <v>20746</v>
      </c>
      <c r="P11272" s="268" t="s">
        <v>9484</v>
      </c>
      <c r="Q11272" s="269">
        <v>-12.5</v>
      </c>
      <c r="R11272" s="269">
        <v>-12.75</v>
      </c>
      <c r="S11272" s="269">
        <v>-41.5</v>
      </c>
      <c r="T11272" s="269">
        <v>-41.75</v>
      </c>
      <c r="DO11272"/>
    </row>
    <row r="11273" spans="15:119" x14ac:dyDescent="0.25">
      <c r="O11273" s="268" t="s">
        <v>20747</v>
      </c>
      <c r="P11273" s="268" t="s">
        <v>9484</v>
      </c>
      <c r="Q11273" s="269">
        <v>-12.75</v>
      </c>
      <c r="R11273" s="269">
        <v>-13</v>
      </c>
      <c r="S11273" s="269">
        <v>-41.75</v>
      </c>
      <c r="T11273" s="269">
        <v>-42</v>
      </c>
      <c r="DO11273"/>
    </row>
    <row r="11274" spans="15:119" x14ac:dyDescent="0.25">
      <c r="O11274" s="268" t="s">
        <v>20748</v>
      </c>
      <c r="P11274" s="268" t="s">
        <v>9484</v>
      </c>
      <c r="Q11274" s="269">
        <v>-12.75</v>
      </c>
      <c r="R11274" s="269">
        <v>-13</v>
      </c>
      <c r="S11274" s="269">
        <v>-41.5</v>
      </c>
      <c r="T11274" s="269">
        <v>-41.75</v>
      </c>
      <c r="DO11274"/>
    </row>
    <row r="11275" spans="15:119" x14ac:dyDescent="0.25">
      <c r="O11275" s="268" t="s">
        <v>20749</v>
      </c>
      <c r="P11275" s="268" t="s">
        <v>9482</v>
      </c>
      <c r="Q11275" s="269">
        <v>-12.5</v>
      </c>
      <c r="R11275" s="269">
        <v>-13</v>
      </c>
      <c r="S11275" s="269">
        <v>-41</v>
      </c>
      <c r="T11275" s="269">
        <v>-41.5</v>
      </c>
      <c r="DO11275"/>
    </row>
    <row r="11276" spans="15:119" x14ac:dyDescent="0.25">
      <c r="O11276" s="268" t="s">
        <v>20750</v>
      </c>
      <c r="P11276" s="268" t="s">
        <v>9484</v>
      </c>
      <c r="Q11276" s="269">
        <v>-12.5</v>
      </c>
      <c r="R11276" s="269">
        <v>-12.75</v>
      </c>
      <c r="S11276" s="269">
        <v>-41.25</v>
      </c>
      <c r="T11276" s="269">
        <v>-41.5</v>
      </c>
      <c r="DO11276"/>
    </row>
    <row r="11277" spans="15:119" x14ac:dyDescent="0.25">
      <c r="O11277" s="268" t="s">
        <v>20751</v>
      </c>
      <c r="P11277" s="268" t="s">
        <v>9484</v>
      </c>
      <c r="Q11277" s="269">
        <v>-12.5</v>
      </c>
      <c r="R11277" s="269">
        <v>-12.75</v>
      </c>
      <c r="S11277" s="269">
        <v>-41</v>
      </c>
      <c r="T11277" s="269">
        <v>-41.25</v>
      </c>
      <c r="DO11277"/>
    </row>
    <row r="11278" spans="15:119" x14ac:dyDescent="0.25">
      <c r="O11278" s="268" t="s">
        <v>20752</v>
      </c>
      <c r="P11278" s="268" t="s">
        <v>9484</v>
      </c>
      <c r="Q11278" s="269">
        <v>-12.75</v>
      </c>
      <c r="R11278" s="269">
        <v>-13</v>
      </c>
      <c r="S11278" s="269">
        <v>-41.25</v>
      </c>
      <c r="T11278" s="269">
        <v>-41.5</v>
      </c>
      <c r="DO11278"/>
    </row>
    <row r="11279" spans="15:119" x14ac:dyDescent="0.25">
      <c r="O11279" s="268" t="s">
        <v>20753</v>
      </c>
      <c r="P11279" s="268" t="s">
        <v>9484</v>
      </c>
      <c r="Q11279" s="269">
        <v>-12.75</v>
      </c>
      <c r="R11279" s="269">
        <v>-13</v>
      </c>
      <c r="S11279" s="269">
        <v>-41</v>
      </c>
      <c r="T11279" s="269">
        <v>-41.25</v>
      </c>
      <c r="DO11279"/>
    </row>
    <row r="11280" spans="15:119" x14ac:dyDescent="0.25">
      <c r="O11280" s="268" t="s">
        <v>20754</v>
      </c>
      <c r="P11280" s="268" t="s">
        <v>9482</v>
      </c>
      <c r="Q11280" s="269">
        <v>-12.5</v>
      </c>
      <c r="R11280" s="269">
        <v>-13</v>
      </c>
      <c r="S11280" s="269">
        <v>-40.5</v>
      </c>
      <c r="T11280" s="269">
        <v>-41</v>
      </c>
      <c r="DO11280"/>
    </row>
    <row r="11281" spans="15:119" x14ac:dyDescent="0.25">
      <c r="O11281" s="268" t="s">
        <v>20755</v>
      </c>
      <c r="P11281" s="268" t="s">
        <v>9484</v>
      </c>
      <c r="Q11281" s="269">
        <v>-12.5</v>
      </c>
      <c r="R11281" s="269">
        <v>-12.75</v>
      </c>
      <c r="S11281" s="269">
        <v>-40.75</v>
      </c>
      <c r="T11281" s="269">
        <v>-41</v>
      </c>
      <c r="DO11281"/>
    </row>
    <row r="11282" spans="15:119" x14ac:dyDescent="0.25">
      <c r="O11282" s="268" t="s">
        <v>20756</v>
      </c>
      <c r="P11282" s="268" t="s">
        <v>9484</v>
      </c>
      <c r="Q11282" s="269">
        <v>-12.5</v>
      </c>
      <c r="R11282" s="269">
        <v>-12.75</v>
      </c>
      <c r="S11282" s="269">
        <v>-40.5</v>
      </c>
      <c r="T11282" s="269">
        <v>-40.75</v>
      </c>
      <c r="DO11282"/>
    </row>
    <row r="11283" spans="15:119" x14ac:dyDescent="0.25">
      <c r="O11283" s="268" t="s">
        <v>20757</v>
      </c>
      <c r="P11283" s="268" t="s">
        <v>9484</v>
      </c>
      <c r="Q11283" s="269">
        <v>-12.75</v>
      </c>
      <c r="R11283" s="269">
        <v>-13</v>
      </c>
      <c r="S11283" s="269">
        <v>-40.75</v>
      </c>
      <c r="T11283" s="269">
        <v>-41</v>
      </c>
      <c r="DO11283"/>
    </row>
    <row r="11284" spans="15:119" x14ac:dyDescent="0.25">
      <c r="O11284" s="268" t="s">
        <v>20758</v>
      </c>
      <c r="P11284" s="268" t="s">
        <v>9484</v>
      </c>
      <c r="Q11284" s="269">
        <v>-12.75</v>
      </c>
      <c r="R11284" s="269">
        <v>-13</v>
      </c>
      <c r="S11284" s="269">
        <v>-40.5</v>
      </c>
      <c r="T11284" s="269">
        <v>-40.75</v>
      </c>
      <c r="DO11284"/>
    </row>
    <row r="11285" spans="15:119" x14ac:dyDescent="0.25">
      <c r="O11285" s="268" t="s">
        <v>20759</v>
      </c>
      <c r="P11285" s="268" t="s">
        <v>9480</v>
      </c>
      <c r="Q11285" s="269">
        <v>-12</v>
      </c>
      <c r="R11285" s="269">
        <v>-13</v>
      </c>
      <c r="S11285" s="269">
        <v>-39</v>
      </c>
      <c r="T11285" s="269">
        <v>-40.5</v>
      </c>
      <c r="DO11285"/>
    </row>
    <row r="11286" spans="15:119" x14ac:dyDescent="0.25">
      <c r="O11286" s="268" t="s">
        <v>20760</v>
      </c>
      <c r="P11286" s="268" t="s">
        <v>9482</v>
      </c>
      <c r="Q11286" s="269">
        <v>-12</v>
      </c>
      <c r="R11286" s="269">
        <v>-12.5</v>
      </c>
      <c r="S11286" s="269">
        <v>-40</v>
      </c>
      <c r="T11286" s="269">
        <v>-40.5</v>
      </c>
      <c r="DO11286"/>
    </row>
    <row r="11287" spans="15:119" x14ac:dyDescent="0.25">
      <c r="O11287" s="268" t="s">
        <v>20761</v>
      </c>
      <c r="P11287" s="268" t="s">
        <v>9484</v>
      </c>
      <c r="Q11287" s="269">
        <v>-12</v>
      </c>
      <c r="R11287" s="269">
        <v>-12.25</v>
      </c>
      <c r="S11287" s="269">
        <v>-40.25</v>
      </c>
      <c r="T11287" s="269">
        <v>-40.5</v>
      </c>
      <c r="DO11287"/>
    </row>
    <row r="11288" spans="15:119" x14ac:dyDescent="0.25">
      <c r="O11288" s="268" t="s">
        <v>20762</v>
      </c>
      <c r="P11288" s="268" t="s">
        <v>9484</v>
      </c>
      <c r="Q11288" s="269">
        <v>-12</v>
      </c>
      <c r="R11288" s="269">
        <v>-12.25</v>
      </c>
      <c r="S11288" s="269">
        <v>-40</v>
      </c>
      <c r="T11288" s="269">
        <v>-40.25</v>
      </c>
      <c r="DO11288"/>
    </row>
    <row r="11289" spans="15:119" x14ac:dyDescent="0.25">
      <c r="O11289" s="268" t="s">
        <v>20763</v>
      </c>
      <c r="P11289" s="268" t="s">
        <v>9484</v>
      </c>
      <c r="Q11289" s="269">
        <v>-12.25</v>
      </c>
      <c r="R11289" s="269">
        <v>-12.5</v>
      </c>
      <c r="S11289" s="269">
        <v>-40.25</v>
      </c>
      <c r="T11289" s="269">
        <v>-40.5</v>
      </c>
      <c r="DO11289"/>
    </row>
    <row r="11290" spans="15:119" x14ac:dyDescent="0.25">
      <c r="O11290" s="268" t="s">
        <v>20764</v>
      </c>
      <c r="P11290" s="268" t="s">
        <v>9484</v>
      </c>
      <c r="Q11290" s="269">
        <v>-12.25</v>
      </c>
      <c r="R11290" s="269">
        <v>-12.5</v>
      </c>
      <c r="S11290" s="269">
        <v>-40</v>
      </c>
      <c r="T11290" s="269">
        <v>-40.25</v>
      </c>
      <c r="DO11290"/>
    </row>
    <row r="11291" spans="15:119" x14ac:dyDescent="0.25">
      <c r="O11291" s="268" t="s">
        <v>20765</v>
      </c>
      <c r="P11291" s="268" t="s">
        <v>9482</v>
      </c>
      <c r="Q11291" s="269">
        <v>-12</v>
      </c>
      <c r="R11291" s="269">
        <v>-12.5</v>
      </c>
      <c r="S11291" s="269">
        <v>-39.5</v>
      </c>
      <c r="T11291" s="269">
        <v>-40</v>
      </c>
      <c r="DO11291"/>
    </row>
    <row r="11292" spans="15:119" x14ac:dyDescent="0.25">
      <c r="O11292" s="268" t="s">
        <v>20766</v>
      </c>
      <c r="P11292" s="268" t="s">
        <v>9484</v>
      </c>
      <c r="Q11292" s="269">
        <v>-12</v>
      </c>
      <c r="R11292" s="269">
        <v>-12.25</v>
      </c>
      <c r="S11292" s="269">
        <v>-39.75</v>
      </c>
      <c r="T11292" s="269">
        <v>-40</v>
      </c>
      <c r="DO11292"/>
    </row>
    <row r="11293" spans="15:119" x14ac:dyDescent="0.25">
      <c r="O11293" s="268" t="s">
        <v>20767</v>
      </c>
      <c r="P11293" s="268" t="s">
        <v>9484</v>
      </c>
      <c r="Q11293" s="269">
        <v>-12</v>
      </c>
      <c r="R11293" s="269">
        <v>-12.25</v>
      </c>
      <c r="S11293" s="269">
        <v>-39.5</v>
      </c>
      <c r="T11293" s="269">
        <v>-39.75</v>
      </c>
      <c r="DO11293"/>
    </row>
    <row r="11294" spans="15:119" x14ac:dyDescent="0.25">
      <c r="O11294" s="268" t="s">
        <v>20768</v>
      </c>
      <c r="P11294" s="268" t="s">
        <v>9484</v>
      </c>
      <c r="Q11294" s="269">
        <v>-12.25</v>
      </c>
      <c r="R11294" s="269">
        <v>-12.5</v>
      </c>
      <c r="S11294" s="269">
        <v>-39.75</v>
      </c>
      <c r="T11294" s="269">
        <v>-40</v>
      </c>
      <c r="DO11294"/>
    </row>
    <row r="11295" spans="15:119" x14ac:dyDescent="0.25">
      <c r="O11295" s="268" t="s">
        <v>20769</v>
      </c>
      <c r="P11295" s="268" t="s">
        <v>9484</v>
      </c>
      <c r="Q11295" s="269">
        <v>-12.25</v>
      </c>
      <c r="R11295" s="269">
        <v>-12.5</v>
      </c>
      <c r="S11295" s="269">
        <v>-39.5</v>
      </c>
      <c r="T11295" s="269">
        <v>-39.75</v>
      </c>
      <c r="DO11295"/>
    </row>
    <row r="11296" spans="15:119" x14ac:dyDescent="0.25">
      <c r="O11296" s="268" t="s">
        <v>20770</v>
      </c>
      <c r="P11296" s="268" t="s">
        <v>9482</v>
      </c>
      <c r="Q11296" s="269">
        <v>-12</v>
      </c>
      <c r="R11296" s="269">
        <v>-12.5</v>
      </c>
      <c r="S11296" s="269">
        <v>-39</v>
      </c>
      <c r="T11296" s="269">
        <v>-39.5</v>
      </c>
      <c r="DO11296"/>
    </row>
    <row r="11297" spans="15:119" x14ac:dyDescent="0.25">
      <c r="O11297" s="268" t="s">
        <v>20771</v>
      </c>
      <c r="P11297" s="268" t="s">
        <v>9484</v>
      </c>
      <c r="Q11297" s="269">
        <v>-12</v>
      </c>
      <c r="R11297" s="269">
        <v>-12.25</v>
      </c>
      <c r="S11297" s="269">
        <v>-39.25</v>
      </c>
      <c r="T11297" s="269">
        <v>-39.5</v>
      </c>
      <c r="DO11297"/>
    </row>
    <row r="11298" spans="15:119" x14ac:dyDescent="0.25">
      <c r="O11298" s="268" t="s">
        <v>20772</v>
      </c>
      <c r="P11298" s="268" t="s">
        <v>9484</v>
      </c>
      <c r="Q11298" s="269">
        <v>-12</v>
      </c>
      <c r="R11298" s="269">
        <v>-12.25</v>
      </c>
      <c r="S11298" s="269">
        <v>-39</v>
      </c>
      <c r="T11298" s="269">
        <v>-39.25</v>
      </c>
      <c r="DO11298"/>
    </row>
    <row r="11299" spans="15:119" x14ac:dyDescent="0.25">
      <c r="O11299" s="268" t="s">
        <v>20773</v>
      </c>
      <c r="P11299" s="268" t="s">
        <v>9484</v>
      </c>
      <c r="Q11299" s="269">
        <v>-12.25</v>
      </c>
      <c r="R11299" s="269">
        <v>-12.5</v>
      </c>
      <c r="S11299" s="269">
        <v>-39.25</v>
      </c>
      <c r="T11299" s="269">
        <v>-39.5</v>
      </c>
      <c r="DO11299"/>
    </row>
    <row r="11300" spans="15:119" x14ac:dyDescent="0.25">
      <c r="O11300" s="268" t="s">
        <v>20774</v>
      </c>
      <c r="P11300" s="268" t="s">
        <v>9484</v>
      </c>
      <c r="Q11300" s="269">
        <v>-12.25</v>
      </c>
      <c r="R11300" s="269">
        <v>-12.5</v>
      </c>
      <c r="S11300" s="269">
        <v>-39</v>
      </c>
      <c r="T11300" s="269">
        <v>-39.25</v>
      </c>
      <c r="DO11300"/>
    </row>
    <row r="11301" spans="15:119" x14ac:dyDescent="0.25">
      <c r="O11301" s="268" t="s">
        <v>20775</v>
      </c>
      <c r="P11301" s="268" t="s">
        <v>9482</v>
      </c>
      <c r="Q11301" s="269">
        <v>-12.5</v>
      </c>
      <c r="R11301" s="269">
        <v>-13</v>
      </c>
      <c r="S11301" s="269">
        <v>-40</v>
      </c>
      <c r="T11301" s="269">
        <v>-40.5</v>
      </c>
      <c r="DO11301"/>
    </row>
    <row r="11302" spans="15:119" x14ac:dyDescent="0.25">
      <c r="O11302" s="268" t="s">
        <v>20776</v>
      </c>
      <c r="P11302" s="268" t="s">
        <v>9484</v>
      </c>
      <c r="Q11302" s="269">
        <v>-12.5</v>
      </c>
      <c r="R11302" s="269">
        <v>-12.75</v>
      </c>
      <c r="S11302" s="269">
        <v>-40.25</v>
      </c>
      <c r="T11302" s="269">
        <v>-40.5</v>
      </c>
      <c r="DO11302"/>
    </row>
    <row r="11303" spans="15:119" x14ac:dyDescent="0.25">
      <c r="O11303" s="268" t="s">
        <v>20777</v>
      </c>
      <c r="P11303" s="268" t="s">
        <v>9484</v>
      </c>
      <c r="Q11303" s="269">
        <v>-12.5</v>
      </c>
      <c r="R11303" s="269">
        <v>-12.75</v>
      </c>
      <c r="S11303" s="269">
        <v>-40</v>
      </c>
      <c r="T11303" s="269">
        <v>-40.25</v>
      </c>
      <c r="DO11303"/>
    </row>
    <row r="11304" spans="15:119" x14ac:dyDescent="0.25">
      <c r="O11304" s="268" t="s">
        <v>20778</v>
      </c>
      <c r="P11304" s="268" t="s">
        <v>9484</v>
      </c>
      <c r="Q11304" s="269">
        <v>-12.75</v>
      </c>
      <c r="R11304" s="269">
        <v>-13</v>
      </c>
      <c r="S11304" s="269">
        <v>-40.25</v>
      </c>
      <c r="T11304" s="269">
        <v>-40.5</v>
      </c>
      <c r="DO11304"/>
    </row>
    <row r="11305" spans="15:119" x14ac:dyDescent="0.25">
      <c r="O11305" s="268" t="s">
        <v>20779</v>
      </c>
      <c r="P11305" s="268" t="s">
        <v>9484</v>
      </c>
      <c r="Q11305" s="269">
        <v>-12.75</v>
      </c>
      <c r="R11305" s="269">
        <v>-13</v>
      </c>
      <c r="S11305" s="269">
        <v>-40</v>
      </c>
      <c r="T11305" s="269">
        <v>-40.25</v>
      </c>
      <c r="DO11305"/>
    </row>
    <row r="11306" spans="15:119" x14ac:dyDescent="0.25">
      <c r="O11306" s="268" t="s">
        <v>20780</v>
      </c>
      <c r="P11306" s="268" t="s">
        <v>9482</v>
      </c>
      <c r="Q11306" s="269">
        <v>-12.5</v>
      </c>
      <c r="R11306" s="269">
        <v>-13</v>
      </c>
      <c r="S11306" s="269">
        <v>-39.5</v>
      </c>
      <c r="T11306" s="269">
        <v>-40</v>
      </c>
      <c r="DO11306"/>
    </row>
    <row r="11307" spans="15:119" x14ac:dyDescent="0.25">
      <c r="O11307" s="268" t="s">
        <v>20781</v>
      </c>
      <c r="P11307" s="268" t="s">
        <v>9484</v>
      </c>
      <c r="Q11307" s="269">
        <v>-12.5</v>
      </c>
      <c r="R11307" s="269">
        <v>-12.75</v>
      </c>
      <c r="S11307" s="269">
        <v>-39.75</v>
      </c>
      <c r="T11307" s="269">
        <v>-40</v>
      </c>
      <c r="DO11307"/>
    </row>
    <row r="11308" spans="15:119" x14ac:dyDescent="0.25">
      <c r="O11308" s="268" t="s">
        <v>20782</v>
      </c>
      <c r="P11308" s="268" t="s">
        <v>9484</v>
      </c>
      <c r="Q11308" s="269">
        <v>-12.5</v>
      </c>
      <c r="R11308" s="269">
        <v>-12.75</v>
      </c>
      <c r="S11308" s="269">
        <v>-39.5</v>
      </c>
      <c r="T11308" s="269">
        <v>-39.75</v>
      </c>
      <c r="DO11308"/>
    </row>
    <row r="11309" spans="15:119" x14ac:dyDescent="0.25">
      <c r="O11309" s="268" t="s">
        <v>20783</v>
      </c>
      <c r="P11309" s="268" t="s">
        <v>9484</v>
      </c>
      <c r="Q11309" s="269">
        <v>-12.75</v>
      </c>
      <c r="R11309" s="269">
        <v>-13</v>
      </c>
      <c r="S11309" s="269">
        <v>-39.75</v>
      </c>
      <c r="T11309" s="269">
        <v>-40</v>
      </c>
      <c r="DO11309"/>
    </row>
    <row r="11310" spans="15:119" x14ac:dyDescent="0.25">
      <c r="O11310" s="268" t="s">
        <v>20784</v>
      </c>
      <c r="P11310" s="268" t="s">
        <v>9484</v>
      </c>
      <c r="Q11310" s="269">
        <v>-12.75</v>
      </c>
      <c r="R11310" s="269">
        <v>-13</v>
      </c>
      <c r="S11310" s="269">
        <v>-39.5</v>
      </c>
      <c r="T11310" s="269">
        <v>-39.75</v>
      </c>
      <c r="DO11310"/>
    </row>
    <row r="11311" spans="15:119" x14ac:dyDescent="0.25">
      <c r="O11311" s="268" t="s">
        <v>20785</v>
      </c>
      <c r="P11311" s="268" t="s">
        <v>9482</v>
      </c>
      <c r="Q11311" s="269">
        <v>-12.5</v>
      </c>
      <c r="R11311" s="269">
        <v>-13</v>
      </c>
      <c r="S11311" s="269">
        <v>-39</v>
      </c>
      <c r="T11311" s="269">
        <v>-39.5</v>
      </c>
      <c r="DO11311"/>
    </row>
    <row r="11312" spans="15:119" x14ac:dyDescent="0.25">
      <c r="O11312" s="268" t="s">
        <v>20786</v>
      </c>
      <c r="P11312" s="268" t="s">
        <v>9484</v>
      </c>
      <c r="Q11312" s="269">
        <v>-12.5</v>
      </c>
      <c r="R11312" s="269">
        <v>-12.75</v>
      </c>
      <c r="S11312" s="269">
        <v>-39.25</v>
      </c>
      <c r="T11312" s="269">
        <v>-39.5</v>
      </c>
      <c r="DO11312"/>
    </row>
    <row r="11313" spans="15:119" x14ac:dyDescent="0.25">
      <c r="O11313" s="268" t="s">
        <v>20787</v>
      </c>
      <c r="P11313" s="268" t="s">
        <v>9484</v>
      </c>
      <c r="Q11313" s="269">
        <v>-12.5</v>
      </c>
      <c r="R11313" s="269">
        <v>-12.75</v>
      </c>
      <c r="S11313" s="269">
        <v>-39</v>
      </c>
      <c r="T11313" s="269">
        <v>-39.25</v>
      </c>
      <c r="DO11313"/>
    </row>
    <row r="11314" spans="15:119" x14ac:dyDescent="0.25">
      <c r="O11314" s="268" t="s">
        <v>20788</v>
      </c>
      <c r="P11314" s="268" t="s">
        <v>9484</v>
      </c>
      <c r="Q11314" s="269">
        <v>-12.75</v>
      </c>
      <c r="R11314" s="269">
        <v>-13</v>
      </c>
      <c r="S11314" s="269">
        <v>-39.25</v>
      </c>
      <c r="T11314" s="269">
        <v>-39.5</v>
      </c>
      <c r="DO11314"/>
    </row>
    <row r="11315" spans="15:119" x14ac:dyDescent="0.25">
      <c r="O11315" s="268" t="s">
        <v>20789</v>
      </c>
      <c r="P11315" s="268" t="s">
        <v>9484</v>
      </c>
      <c r="Q11315" s="269">
        <v>-12.75</v>
      </c>
      <c r="R11315" s="269">
        <v>-13</v>
      </c>
      <c r="S11315" s="269">
        <v>-39</v>
      </c>
      <c r="T11315" s="269">
        <v>-39.25</v>
      </c>
      <c r="DO11315"/>
    </row>
    <row r="11316" spans="15:119" x14ac:dyDescent="0.25">
      <c r="O11316" s="268" t="s">
        <v>20790</v>
      </c>
      <c r="P11316" s="268" t="s">
        <v>9480</v>
      </c>
      <c r="Q11316" s="269">
        <v>-13</v>
      </c>
      <c r="R11316" s="269">
        <v>-14</v>
      </c>
      <c r="S11316" s="269">
        <v>-40.5</v>
      </c>
      <c r="T11316" s="269">
        <v>-42</v>
      </c>
      <c r="DO11316"/>
    </row>
    <row r="11317" spans="15:119" x14ac:dyDescent="0.25">
      <c r="O11317" s="268" t="s">
        <v>20791</v>
      </c>
      <c r="P11317" s="268" t="s">
        <v>9482</v>
      </c>
      <c r="Q11317" s="269">
        <v>-13</v>
      </c>
      <c r="R11317" s="269">
        <v>-13.5</v>
      </c>
      <c r="S11317" s="269">
        <v>-41.5</v>
      </c>
      <c r="T11317" s="269">
        <v>-42</v>
      </c>
      <c r="DO11317"/>
    </row>
    <row r="11318" spans="15:119" x14ac:dyDescent="0.25">
      <c r="O11318" s="268" t="s">
        <v>20792</v>
      </c>
      <c r="P11318" s="268" t="s">
        <v>9484</v>
      </c>
      <c r="Q11318" s="269">
        <v>-13</v>
      </c>
      <c r="R11318" s="269">
        <v>-13.25</v>
      </c>
      <c r="S11318" s="269">
        <v>-41.75</v>
      </c>
      <c r="T11318" s="269">
        <v>-42</v>
      </c>
      <c r="DO11318"/>
    </row>
    <row r="11319" spans="15:119" x14ac:dyDescent="0.25">
      <c r="O11319" s="268" t="s">
        <v>20793</v>
      </c>
      <c r="P11319" s="268" t="s">
        <v>9484</v>
      </c>
      <c r="Q11319" s="269">
        <v>-13</v>
      </c>
      <c r="R11319" s="269">
        <v>-13.25</v>
      </c>
      <c r="S11319" s="269">
        <v>-41.5</v>
      </c>
      <c r="T11319" s="269">
        <v>-41.75</v>
      </c>
      <c r="DO11319"/>
    </row>
    <row r="11320" spans="15:119" x14ac:dyDescent="0.25">
      <c r="O11320" s="268" t="s">
        <v>20794</v>
      </c>
      <c r="P11320" s="268" t="s">
        <v>9484</v>
      </c>
      <c r="Q11320" s="269">
        <v>-13.25</v>
      </c>
      <c r="R11320" s="269">
        <v>-13.5</v>
      </c>
      <c r="S11320" s="269">
        <v>-41.75</v>
      </c>
      <c r="T11320" s="269">
        <v>-42</v>
      </c>
      <c r="DO11320"/>
    </row>
    <row r="11321" spans="15:119" x14ac:dyDescent="0.25">
      <c r="O11321" s="268" t="s">
        <v>20795</v>
      </c>
      <c r="P11321" s="268" t="s">
        <v>9484</v>
      </c>
      <c r="Q11321" s="269">
        <v>-13.25</v>
      </c>
      <c r="R11321" s="269">
        <v>-13.5</v>
      </c>
      <c r="S11321" s="269">
        <v>-41.5</v>
      </c>
      <c r="T11321" s="269">
        <v>-41.75</v>
      </c>
      <c r="DO11321"/>
    </row>
    <row r="11322" spans="15:119" x14ac:dyDescent="0.25">
      <c r="O11322" s="268" t="s">
        <v>20796</v>
      </c>
      <c r="P11322" s="268" t="s">
        <v>9482</v>
      </c>
      <c r="Q11322" s="269">
        <v>-13</v>
      </c>
      <c r="R11322" s="269">
        <v>-13.5</v>
      </c>
      <c r="S11322" s="269">
        <v>-41</v>
      </c>
      <c r="T11322" s="269">
        <v>-41.5</v>
      </c>
      <c r="DO11322"/>
    </row>
    <row r="11323" spans="15:119" x14ac:dyDescent="0.25">
      <c r="O11323" s="268" t="s">
        <v>20797</v>
      </c>
      <c r="P11323" s="268" t="s">
        <v>9484</v>
      </c>
      <c r="Q11323" s="269">
        <v>-13</v>
      </c>
      <c r="R11323" s="269">
        <v>-13.25</v>
      </c>
      <c r="S11323" s="269">
        <v>-41.25</v>
      </c>
      <c r="T11323" s="269">
        <v>-41.5</v>
      </c>
      <c r="DO11323"/>
    </row>
    <row r="11324" spans="15:119" x14ac:dyDescent="0.25">
      <c r="O11324" s="268" t="s">
        <v>20798</v>
      </c>
      <c r="P11324" s="268" t="s">
        <v>9484</v>
      </c>
      <c r="Q11324" s="269">
        <v>-13</v>
      </c>
      <c r="R11324" s="269">
        <v>-13.25</v>
      </c>
      <c r="S11324" s="269">
        <v>-41</v>
      </c>
      <c r="T11324" s="269">
        <v>-41.25</v>
      </c>
      <c r="DO11324"/>
    </row>
    <row r="11325" spans="15:119" x14ac:dyDescent="0.25">
      <c r="O11325" s="268" t="s">
        <v>20799</v>
      </c>
      <c r="P11325" s="268" t="s">
        <v>9484</v>
      </c>
      <c r="Q11325" s="269">
        <v>-13.25</v>
      </c>
      <c r="R11325" s="269">
        <v>-13.5</v>
      </c>
      <c r="S11325" s="269">
        <v>-41.25</v>
      </c>
      <c r="T11325" s="269">
        <v>-41.5</v>
      </c>
      <c r="DO11325"/>
    </row>
    <row r="11326" spans="15:119" x14ac:dyDescent="0.25">
      <c r="O11326" s="268" t="s">
        <v>20800</v>
      </c>
      <c r="P11326" s="268" t="s">
        <v>9484</v>
      </c>
      <c r="Q11326" s="269">
        <v>-13.25</v>
      </c>
      <c r="R11326" s="269">
        <v>-13.5</v>
      </c>
      <c r="S11326" s="269">
        <v>-41</v>
      </c>
      <c r="T11326" s="269">
        <v>-41.25</v>
      </c>
      <c r="DO11326"/>
    </row>
    <row r="11327" spans="15:119" x14ac:dyDescent="0.25">
      <c r="O11327" s="268" t="s">
        <v>20801</v>
      </c>
      <c r="P11327" s="268" t="s">
        <v>9482</v>
      </c>
      <c r="Q11327" s="269">
        <v>-13</v>
      </c>
      <c r="R11327" s="269">
        <v>-13.5</v>
      </c>
      <c r="S11327" s="269">
        <v>-40.5</v>
      </c>
      <c r="T11327" s="269">
        <v>-41</v>
      </c>
      <c r="DO11327"/>
    </row>
    <row r="11328" spans="15:119" x14ac:dyDescent="0.25">
      <c r="O11328" s="268" t="s">
        <v>20802</v>
      </c>
      <c r="P11328" s="268" t="s">
        <v>9484</v>
      </c>
      <c r="Q11328" s="269">
        <v>-13</v>
      </c>
      <c r="R11328" s="269">
        <v>-13.25</v>
      </c>
      <c r="S11328" s="269">
        <v>-40.75</v>
      </c>
      <c r="T11328" s="269">
        <v>-41</v>
      </c>
      <c r="DO11328"/>
    </row>
    <row r="11329" spans="15:119" x14ac:dyDescent="0.25">
      <c r="O11329" s="268" t="s">
        <v>20803</v>
      </c>
      <c r="P11329" s="268" t="s">
        <v>9484</v>
      </c>
      <c r="Q11329" s="269">
        <v>-13</v>
      </c>
      <c r="R11329" s="269">
        <v>-13.25</v>
      </c>
      <c r="S11329" s="269">
        <v>-40.5</v>
      </c>
      <c r="T11329" s="269">
        <v>-40.75</v>
      </c>
      <c r="DO11329"/>
    </row>
    <row r="11330" spans="15:119" x14ac:dyDescent="0.25">
      <c r="O11330" s="268" t="s">
        <v>20804</v>
      </c>
      <c r="P11330" s="268" t="s">
        <v>9484</v>
      </c>
      <c r="Q11330" s="269">
        <v>-13.25</v>
      </c>
      <c r="R11330" s="269">
        <v>-13.5</v>
      </c>
      <c r="S11330" s="269">
        <v>-40.75</v>
      </c>
      <c r="T11330" s="269">
        <v>-41</v>
      </c>
      <c r="DO11330"/>
    </row>
    <row r="11331" spans="15:119" x14ac:dyDescent="0.25">
      <c r="O11331" s="268" t="s">
        <v>20805</v>
      </c>
      <c r="P11331" s="268" t="s">
        <v>9484</v>
      </c>
      <c r="Q11331" s="269">
        <v>-13.25</v>
      </c>
      <c r="R11331" s="269">
        <v>-13.5</v>
      </c>
      <c r="S11331" s="269">
        <v>-40.5</v>
      </c>
      <c r="T11331" s="269">
        <v>-40.75</v>
      </c>
      <c r="DO11331"/>
    </row>
    <row r="11332" spans="15:119" x14ac:dyDescent="0.25">
      <c r="O11332" s="268" t="s">
        <v>20806</v>
      </c>
      <c r="P11332" s="268" t="s">
        <v>9482</v>
      </c>
      <c r="Q11332" s="269">
        <v>-13.5</v>
      </c>
      <c r="R11332" s="269">
        <v>-14</v>
      </c>
      <c r="S11332" s="269">
        <v>-41.5</v>
      </c>
      <c r="T11332" s="269">
        <v>-42</v>
      </c>
      <c r="DO11332"/>
    </row>
    <row r="11333" spans="15:119" x14ac:dyDescent="0.25">
      <c r="O11333" s="268" t="s">
        <v>20807</v>
      </c>
      <c r="P11333" s="268" t="s">
        <v>9484</v>
      </c>
      <c r="Q11333" s="269">
        <v>-13.5</v>
      </c>
      <c r="R11333" s="269">
        <v>-13.75</v>
      </c>
      <c r="S11333" s="269">
        <v>-41.75</v>
      </c>
      <c r="T11333" s="269">
        <v>-42</v>
      </c>
      <c r="DO11333"/>
    </row>
    <row r="11334" spans="15:119" x14ac:dyDescent="0.25">
      <c r="O11334" s="268" t="s">
        <v>20808</v>
      </c>
      <c r="P11334" s="268" t="s">
        <v>9484</v>
      </c>
      <c r="Q11334" s="269">
        <v>-13.5</v>
      </c>
      <c r="R11334" s="269">
        <v>-13.75</v>
      </c>
      <c r="S11334" s="269">
        <v>-41.5</v>
      </c>
      <c r="T11334" s="269">
        <v>-41.75</v>
      </c>
      <c r="DO11334"/>
    </row>
    <row r="11335" spans="15:119" x14ac:dyDescent="0.25">
      <c r="O11335" s="268" t="s">
        <v>20809</v>
      </c>
      <c r="P11335" s="268" t="s">
        <v>9484</v>
      </c>
      <c r="Q11335" s="269">
        <v>-13.75</v>
      </c>
      <c r="R11335" s="269">
        <v>-14</v>
      </c>
      <c r="S11335" s="269">
        <v>-41.75</v>
      </c>
      <c r="T11335" s="269">
        <v>-42</v>
      </c>
      <c r="DO11335"/>
    </row>
    <row r="11336" spans="15:119" x14ac:dyDescent="0.25">
      <c r="O11336" s="268" t="s">
        <v>20810</v>
      </c>
      <c r="P11336" s="268" t="s">
        <v>9484</v>
      </c>
      <c r="Q11336" s="269">
        <v>-13.75</v>
      </c>
      <c r="R11336" s="269">
        <v>-14</v>
      </c>
      <c r="S11336" s="269">
        <v>-41.5</v>
      </c>
      <c r="T11336" s="269">
        <v>-41.75</v>
      </c>
      <c r="DO11336"/>
    </row>
    <row r="11337" spans="15:119" x14ac:dyDescent="0.25">
      <c r="O11337" s="268" t="s">
        <v>20811</v>
      </c>
      <c r="P11337" s="268" t="s">
        <v>9482</v>
      </c>
      <c r="Q11337" s="269">
        <v>-13.5</v>
      </c>
      <c r="R11337" s="269">
        <v>-14</v>
      </c>
      <c r="S11337" s="269">
        <v>-41</v>
      </c>
      <c r="T11337" s="269">
        <v>-41.5</v>
      </c>
      <c r="DO11337"/>
    </row>
    <row r="11338" spans="15:119" x14ac:dyDescent="0.25">
      <c r="O11338" s="268" t="s">
        <v>20812</v>
      </c>
      <c r="P11338" s="268" t="s">
        <v>9484</v>
      </c>
      <c r="Q11338" s="269">
        <v>-13.5</v>
      </c>
      <c r="R11338" s="269">
        <v>-13.75</v>
      </c>
      <c r="S11338" s="269">
        <v>-41.25</v>
      </c>
      <c r="T11338" s="269">
        <v>-41.5</v>
      </c>
      <c r="DO11338"/>
    </row>
    <row r="11339" spans="15:119" x14ac:dyDescent="0.25">
      <c r="O11339" s="268" t="s">
        <v>20813</v>
      </c>
      <c r="P11339" s="268" t="s">
        <v>9484</v>
      </c>
      <c r="Q11339" s="269">
        <v>-13.5</v>
      </c>
      <c r="R11339" s="269">
        <v>-13.75</v>
      </c>
      <c r="S11339" s="269">
        <v>-41</v>
      </c>
      <c r="T11339" s="269">
        <v>-41.25</v>
      </c>
      <c r="DO11339"/>
    </row>
    <row r="11340" spans="15:119" x14ac:dyDescent="0.25">
      <c r="O11340" s="268" t="s">
        <v>20814</v>
      </c>
      <c r="P11340" s="268" t="s">
        <v>9484</v>
      </c>
      <c r="Q11340" s="269">
        <v>-13.75</v>
      </c>
      <c r="R11340" s="269">
        <v>-14</v>
      </c>
      <c r="S11340" s="269">
        <v>-41.25</v>
      </c>
      <c r="T11340" s="269">
        <v>-41.5</v>
      </c>
      <c r="DO11340"/>
    </row>
    <row r="11341" spans="15:119" x14ac:dyDescent="0.25">
      <c r="O11341" s="268" t="s">
        <v>20815</v>
      </c>
      <c r="P11341" s="268" t="s">
        <v>9484</v>
      </c>
      <c r="Q11341" s="269">
        <v>-13.75</v>
      </c>
      <c r="R11341" s="269">
        <v>-14</v>
      </c>
      <c r="S11341" s="269">
        <v>-41</v>
      </c>
      <c r="T11341" s="269">
        <v>-41.25</v>
      </c>
      <c r="DO11341"/>
    </row>
    <row r="11342" spans="15:119" x14ac:dyDescent="0.25">
      <c r="O11342" s="268" t="s">
        <v>20816</v>
      </c>
      <c r="P11342" s="268" t="s">
        <v>9482</v>
      </c>
      <c r="Q11342" s="269">
        <v>-13.5</v>
      </c>
      <c r="R11342" s="269">
        <v>-14</v>
      </c>
      <c r="S11342" s="269">
        <v>-40.5</v>
      </c>
      <c r="T11342" s="269">
        <v>-41</v>
      </c>
      <c r="DO11342"/>
    </row>
    <row r="11343" spans="15:119" x14ac:dyDescent="0.25">
      <c r="O11343" s="268" t="s">
        <v>20817</v>
      </c>
      <c r="P11343" s="268" t="s">
        <v>9484</v>
      </c>
      <c r="Q11343" s="269">
        <v>-13.5</v>
      </c>
      <c r="R11343" s="269">
        <v>-13.75</v>
      </c>
      <c r="S11343" s="269">
        <v>-40.75</v>
      </c>
      <c r="T11343" s="269">
        <v>-41</v>
      </c>
      <c r="DO11343"/>
    </row>
    <row r="11344" spans="15:119" x14ac:dyDescent="0.25">
      <c r="O11344" s="268" t="s">
        <v>20818</v>
      </c>
      <c r="P11344" s="268" t="s">
        <v>9484</v>
      </c>
      <c r="Q11344" s="269">
        <v>-13.5</v>
      </c>
      <c r="R11344" s="269">
        <v>-13.75</v>
      </c>
      <c r="S11344" s="269">
        <v>-40.5</v>
      </c>
      <c r="T11344" s="269">
        <v>-40.75</v>
      </c>
      <c r="DO11344"/>
    </row>
    <row r="11345" spans="15:119" x14ac:dyDescent="0.25">
      <c r="O11345" s="268" t="s">
        <v>20819</v>
      </c>
      <c r="P11345" s="268" t="s">
        <v>9484</v>
      </c>
      <c r="Q11345" s="269">
        <v>-13.75</v>
      </c>
      <c r="R11345" s="269">
        <v>-14</v>
      </c>
      <c r="S11345" s="269">
        <v>-40.75</v>
      </c>
      <c r="T11345" s="269">
        <v>-41</v>
      </c>
      <c r="DO11345"/>
    </row>
    <row r="11346" spans="15:119" x14ac:dyDescent="0.25">
      <c r="O11346" s="268" t="s">
        <v>20820</v>
      </c>
      <c r="P11346" s="268" t="s">
        <v>9484</v>
      </c>
      <c r="Q11346" s="269">
        <v>-13.75</v>
      </c>
      <c r="R11346" s="269">
        <v>-14</v>
      </c>
      <c r="S11346" s="269">
        <v>-40.5</v>
      </c>
      <c r="T11346" s="269">
        <v>-40.75</v>
      </c>
      <c r="DO11346"/>
    </row>
    <row r="11347" spans="15:119" x14ac:dyDescent="0.25">
      <c r="O11347" s="268" t="s">
        <v>20821</v>
      </c>
      <c r="P11347" s="268" t="s">
        <v>9480</v>
      </c>
      <c r="Q11347" s="269">
        <v>-13</v>
      </c>
      <c r="R11347" s="269">
        <v>-14</v>
      </c>
      <c r="S11347" s="269">
        <v>-39</v>
      </c>
      <c r="T11347" s="269">
        <v>-40.5</v>
      </c>
      <c r="DO11347"/>
    </row>
    <row r="11348" spans="15:119" x14ac:dyDescent="0.25">
      <c r="O11348" s="268" t="s">
        <v>20822</v>
      </c>
      <c r="P11348" s="268" t="s">
        <v>9482</v>
      </c>
      <c r="Q11348" s="269">
        <v>-13</v>
      </c>
      <c r="R11348" s="269">
        <v>-13.5</v>
      </c>
      <c r="S11348" s="269">
        <v>-40</v>
      </c>
      <c r="T11348" s="269">
        <v>-40.5</v>
      </c>
      <c r="DO11348"/>
    </row>
    <row r="11349" spans="15:119" x14ac:dyDescent="0.25">
      <c r="O11349" s="268" t="s">
        <v>20823</v>
      </c>
      <c r="P11349" s="268" t="s">
        <v>9484</v>
      </c>
      <c r="Q11349" s="269">
        <v>-13</v>
      </c>
      <c r="R11349" s="269">
        <v>-13.25</v>
      </c>
      <c r="S11349" s="269">
        <v>-40.25</v>
      </c>
      <c r="T11349" s="269">
        <v>-40.5</v>
      </c>
      <c r="DO11349"/>
    </row>
    <row r="11350" spans="15:119" x14ac:dyDescent="0.25">
      <c r="O11350" s="268" t="s">
        <v>20824</v>
      </c>
      <c r="P11350" s="268" t="s">
        <v>9484</v>
      </c>
      <c r="Q11350" s="269">
        <v>-13</v>
      </c>
      <c r="R11350" s="269">
        <v>-13.25</v>
      </c>
      <c r="S11350" s="269">
        <v>-40</v>
      </c>
      <c r="T11350" s="269">
        <v>-40.25</v>
      </c>
      <c r="DO11350"/>
    </row>
    <row r="11351" spans="15:119" x14ac:dyDescent="0.25">
      <c r="O11351" s="268" t="s">
        <v>20825</v>
      </c>
      <c r="P11351" s="268" t="s">
        <v>9484</v>
      </c>
      <c r="Q11351" s="269">
        <v>-13.25</v>
      </c>
      <c r="R11351" s="269">
        <v>-13.5</v>
      </c>
      <c r="S11351" s="269">
        <v>-40.25</v>
      </c>
      <c r="T11351" s="269">
        <v>-40.5</v>
      </c>
      <c r="DO11351"/>
    </row>
    <row r="11352" spans="15:119" x14ac:dyDescent="0.25">
      <c r="O11352" s="268" t="s">
        <v>20826</v>
      </c>
      <c r="P11352" s="268" t="s">
        <v>9484</v>
      </c>
      <c r="Q11352" s="269">
        <v>-13.25</v>
      </c>
      <c r="R11352" s="269">
        <v>-13.5</v>
      </c>
      <c r="S11352" s="269">
        <v>-40</v>
      </c>
      <c r="T11352" s="269">
        <v>-40.25</v>
      </c>
      <c r="DO11352"/>
    </row>
    <row r="11353" spans="15:119" x14ac:dyDescent="0.25">
      <c r="O11353" s="268" t="s">
        <v>20827</v>
      </c>
      <c r="P11353" s="268" t="s">
        <v>9482</v>
      </c>
      <c r="Q11353" s="269">
        <v>-13</v>
      </c>
      <c r="R11353" s="269">
        <v>-13.5</v>
      </c>
      <c r="S11353" s="269">
        <v>-39.5</v>
      </c>
      <c r="T11353" s="269">
        <v>-40</v>
      </c>
      <c r="DO11353"/>
    </row>
    <row r="11354" spans="15:119" x14ac:dyDescent="0.25">
      <c r="O11354" s="268" t="s">
        <v>20828</v>
      </c>
      <c r="P11354" s="268" t="s">
        <v>9484</v>
      </c>
      <c r="Q11354" s="269">
        <v>-13</v>
      </c>
      <c r="R11354" s="269">
        <v>-13.25</v>
      </c>
      <c r="S11354" s="269">
        <v>-39.75</v>
      </c>
      <c r="T11354" s="269">
        <v>-40</v>
      </c>
      <c r="DO11354"/>
    </row>
    <row r="11355" spans="15:119" x14ac:dyDescent="0.25">
      <c r="O11355" s="268" t="s">
        <v>20829</v>
      </c>
      <c r="P11355" s="268" t="s">
        <v>9484</v>
      </c>
      <c r="Q11355" s="269">
        <v>-13</v>
      </c>
      <c r="R11355" s="269">
        <v>-13.25</v>
      </c>
      <c r="S11355" s="269">
        <v>-39.5</v>
      </c>
      <c r="T11355" s="269">
        <v>-39.75</v>
      </c>
      <c r="DO11355"/>
    </row>
    <row r="11356" spans="15:119" x14ac:dyDescent="0.25">
      <c r="O11356" s="268" t="s">
        <v>20830</v>
      </c>
      <c r="P11356" s="268" t="s">
        <v>9484</v>
      </c>
      <c r="Q11356" s="269">
        <v>-13.25</v>
      </c>
      <c r="R11356" s="269">
        <v>-13.5</v>
      </c>
      <c r="S11356" s="269">
        <v>-39.75</v>
      </c>
      <c r="T11356" s="269">
        <v>-40</v>
      </c>
      <c r="DO11356"/>
    </row>
    <row r="11357" spans="15:119" x14ac:dyDescent="0.25">
      <c r="O11357" s="268" t="s">
        <v>20831</v>
      </c>
      <c r="P11357" s="268" t="s">
        <v>9484</v>
      </c>
      <c r="Q11357" s="269">
        <v>-13.25</v>
      </c>
      <c r="R11357" s="269">
        <v>-13.5</v>
      </c>
      <c r="S11357" s="269">
        <v>-39.5</v>
      </c>
      <c r="T11357" s="269">
        <v>-39.75</v>
      </c>
      <c r="DO11357"/>
    </row>
    <row r="11358" spans="15:119" x14ac:dyDescent="0.25">
      <c r="O11358" s="268" t="s">
        <v>20832</v>
      </c>
      <c r="P11358" s="268" t="s">
        <v>9482</v>
      </c>
      <c r="Q11358" s="269">
        <v>-13</v>
      </c>
      <c r="R11358" s="269">
        <v>-13.5</v>
      </c>
      <c r="S11358" s="269">
        <v>-39</v>
      </c>
      <c r="T11358" s="269">
        <v>-39.5</v>
      </c>
      <c r="DO11358"/>
    </row>
    <row r="11359" spans="15:119" x14ac:dyDescent="0.25">
      <c r="O11359" s="268" t="s">
        <v>20833</v>
      </c>
      <c r="P11359" s="268" t="s">
        <v>9484</v>
      </c>
      <c r="Q11359" s="269">
        <v>-13</v>
      </c>
      <c r="R11359" s="269">
        <v>-13.25</v>
      </c>
      <c r="S11359" s="269">
        <v>-39.25</v>
      </c>
      <c r="T11359" s="269">
        <v>-39.5</v>
      </c>
      <c r="DO11359"/>
    </row>
    <row r="11360" spans="15:119" x14ac:dyDescent="0.25">
      <c r="O11360" s="268" t="s">
        <v>20834</v>
      </c>
      <c r="P11360" s="268" t="s">
        <v>9484</v>
      </c>
      <c r="Q11360" s="269">
        <v>-13</v>
      </c>
      <c r="R11360" s="269">
        <v>-13.25</v>
      </c>
      <c r="S11360" s="269">
        <v>-39</v>
      </c>
      <c r="T11360" s="269">
        <v>-39.25</v>
      </c>
      <c r="DO11360"/>
    </row>
    <row r="11361" spans="15:119" x14ac:dyDescent="0.25">
      <c r="O11361" s="268" t="s">
        <v>20835</v>
      </c>
      <c r="P11361" s="268" t="s">
        <v>9484</v>
      </c>
      <c r="Q11361" s="269">
        <v>-13.25</v>
      </c>
      <c r="R11361" s="269">
        <v>-13.5</v>
      </c>
      <c r="S11361" s="269">
        <v>-39.25</v>
      </c>
      <c r="T11361" s="269">
        <v>-39.5</v>
      </c>
      <c r="DO11361"/>
    </row>
    <row r="11362" spans="15:119" x14ac:dyDescent="0.25">
      <c r="O11362" s="268" t="s">
        <v>20836</v>
      </c>
      <c r="P11362" s="268" t="s">
        <v>9484</v>
      </c>
      <c r="Q11362" s="269">
        <v>-13.25</v>
      </c>
      <c r="R11362" s="269">
        <v>-13.5</v>
      </c>
      <c r="S11362" s="269">
        <v>-39</v>
      </c>
      <c r="T11362" s="269">
        <v>-39.25</v>
      </c>
      <c r="DO11362"/>
    </row>
    <row r="11363" spans="15:119" x14ac:dyDescent="0.25">
      <c r="O11363" s="268" t="s">
        <v>20837</v>
      </c>
      <c r="P11363" s="268" t="s">
        <v>9482</v>
      </c>
      <c r="Q11363" s="269">
        <v>-13.5</v>
      </c>
      <c r="R11363" s="269">
        <v>-14</v>
      </c>
      <c r="S11363" s="269">
        <v>-40</v>
      </c>
      <c r="T11363" s="269">
        <v>-40.5</v>
      </c>
      <c r="DO11363"/>
    </row>
    <row r="11364" spans="15:119" x14ac:dyDescent="0.25">
      <c r="O11364" s="268" t="s">
        <v>20838</v>
      </c>
      <c r="P11364" s="268" t="s">
        <v>9484</v>
      </c>
      <c r="Q11364" s="269">
        <v>-13.5</v>
      </c>
      <c r="R11364" s="269">
        <v>-13.75</v>
      </c>
      <c r="S11364" s="269">
        <v>-40.25</v>
      </c>
      <c r="T11364" s="269">
        <v>-40.5</v>
      </c>
      <c r="DO11364"/>
    </row>
    <row r="11365" spans="15:119" x14ac:dyDescent="0.25">
      <c r="O11365" s="268" t="s">
        <v>20839</v>
      </c>
      <c r="P11365" s="268" t="s">
        <v>9484</v>
      </c>
      <c r="Q11365" s="269">
        <v>-13.5</v>
      </c>
      <c r="R11365" s="269">
        <v>-13.75</v>
      </c>
      <c r="S11365" s="269">
        <v>-40</v>
      </c>
      <c r="T11365" s="269">
        <v>-40.25</v>
      </c>
      <c r="DO11365"/>
    </row>
    <row r="11366" spans="15:119" x14ac:dyDescent="0.25">
      <c r="O11366" s="268" t="s">
        <v>20840</v>
      </c>
      <c r="P11366" s="268" t="s">
        <v>9484</v>
      </c>
      <c r="Q11366" s="269">
        <v>-13.75</v>
      </c>
      <c r="R11366" s="269">
        <v>-14</v>
      </c>
      <c r="S11366" s="269">
        <v>-40.25</v>
      </c>
      <c r="T11366" s="269">
        <v>-40.5</v>
      </c>
      <c r="DO11366"/>
    </row>
    <row r="11367" spans="15:119" x14ac:dyDescent="0.25">
      <c r="O11367" s="268" t="s">
        <v>20841</v>
      </c>
      <c r="P11367" s="268" t="s">
        <v>9484</v>
      </c>
      <c r="Q11367" s="269">
        <v>-13.75</v>
      </c>
      <c r="R11367" s="269">
        <v>-14</v>
      </c>
      <c r="S11367" s="269">
        <v>-40</v>
      </c>
      <c r="T11367" s="269">
        <v>-40.25</v>
      </c>
      <c r="DO11367"/>
    </row>
    <row r="11368" spans="15:119" x14ac:dyDescent="0.25">
      <c r="O11368" s="268" t="s">
        <v>20842</v>
      </c>
      <c r="P11368" s="268" t="s">
        <v>9482</v>
      </c>
      <c r="Q11368" s="269">
        <v>-13.5</v>
      </c>
      <c r="R11368" s="269">
        <v>-14</v>
      </c>
      <c r="S11368" s="269">
        <v>-39.5</v>
      </c>
      <c r="T11368" s="269">
        <v>-40</v>
      </c>
      <c r="DO11368"/>
    </row>
    <row r="11369" spans="15:119" x14ac:dyDescent="0.25">
      <c r="O11369" s="268" t="s">
        <v>20843</v>
      </c>
      <c r="P11369" s="268" t="s">
        <v>9484</v>
      </c>
      <c r="Q11369" s="269">
        <v>-13.5</v>
      </c>
      <c r="R11369" s="269">
        <v>-13.75</v>
      </c>
      <c r="S11369" s="269">
        <v>-39.75</v>
      </c>
      <c r="T11369" s="269">
        <v>-40</v>
      </c>
      <c r="DO11369"/>
    </row>
    <row r="11370" spans="15:119" x14ac:dyDescent="0.25">
      <c r="O11370" s="268" t="s">
        <v>20844</v>
      </c>
      <c r="P11370" s="268" t="s">
        <v>9484</v>
      </c>
      <c r="Q11370" s="269">
        <v>-13.5</v>
      </c>
      <c r="R11370" s="269">
        <v>-13.75</v>
      </c>
      <c r="S11370" s="269">
        <v>-39.5</v>
      </c>
      <c r="T11370" s="269">
        <v>-39.75</v>
      </c>
      <c r="DO11370"/>
    </row>
    <row r="11371" spans="15:119" x14ac:dyDescent="0.25">
      <c r="O11371" s="268" t="s">
        <v>20845</v>
      </c>
      <c r="P11371" s="268" t="s">
        <v>9484</v>
      </c>
      <c r="Q11371" s="269">
        <v>-13.75</v>
      </c>
      <c r="R11371" s="269">
        <v>-14</v>
      </c>
      <c r="S11371" s="269">
        <v>-39.75</v>
      </c>
      <c r="T11371" s="269">
        <v>-40</v>
      </c>
      <c r="DO11371"/>
    </row>
    <row r="11372" spans="15:119" x14ac:dyDescent="0.25">
      <c r="O11372" s="268" t="s">
        <v>20846</v>
      </c>
      <c r="P11372" s="268" t="s">
        <v>9484</v>
      </c>
      <c r="Q11372" s="269">
        <v>-13.75</v>
      </c>
      <c r="R11372" s="269">
        <v>-14</v>
      </c>
      <c r="S11372" s="269">
        <v>-39.5</v>
      </c>
      <c r="T11372" s="269">
        <v>-39.75</v>
      </c>
      <c r="DO11372"/>
    </row>
    <row r="11373" spans="15:119" x14ac:dyDescent="0.25">
      <c r="O11373" s="268" t="s">
        <v>20847</v>
      </c>
      <c r="P11373" s="268" t="s">
        <v>9482</v>
      </c>
      <c r="Q11373" s="269">
        <v>-13.5</v>
      </c>
      <c r="R11373" s="269">
        <v>-14</v>
      </c>
      <c r="S11373" s="269">
        <v>-39</v>
      </c>
      <c r="T11373" s="269">
        <v>-39.5</v>
      </c>
      <c r="DO11373"/>
    </row>
    <row r="11374" spans="15:119" x14ac:dyDescent="0.25">
      <c r="O11374" s="268" t="s">
        <v>20848</v>
      </c>
      <c r="P11374" s="268" t="s">
        <v>9484</v>
      </c>
      <c r="Q11374" s="269">
        <v>-13.5</v>
      </c>
      <c r="R11374" s="269">
        <v>-13.75</v>
      </c>
      <c r="S11374" s="269">
        <v>-39.25</v>
      </c>
      <c r="T11374" s="269">
        <v>-39.5</v>
      </c>
      <c r="DO11374"/>
    </row>
    <row r="11375" spans="15:119" x14ac:dyDescent="0.25">
      <c r="O11375" s="268" t="s">
        <v>20849</v>
      </c>
      <c r="P11375" s="268" t="s">
        <v>9484</v>
      </c>
      <c r="Q11375" s="269">
        <v>-13.5</v>
      </c>
      <c r="R11375" s="269">
        <v>-13.75</v>
      </c>
      <c r="S11375" s="269">
        <v>-39</v>
      </c>
      <c r="T11375" s="269">
        <v>-39.25</v>
      </c>
      <c r="DO11375"/>
    </row>
    <row r="11376" spans="15:119" x14ac:dyDescent="0.25">
      <c r="O11376" s="268" t="s">
        <v>20850</v>
      </c>
      <c r="P11376" s="268" t="s">
        <v>9484</v>
      </c>
      <c r="Q11376" s="269">
        <v>-13.75</v>
      </c>
      <c r="R11376" s="269">
        <v>-14</v>
      </c>
      <c r="S11376" s="269">
        <v>-39.25</v>
      </c>
      <c r="T11376" s="269">
        <v>-39.5</v>
      </c>
      <c r="DO11376"/>
    </row>
    <row r="11377" spans="15:119" x14ac:dyDescent="0.25">
      <c r="O11377" s="268" t="s">
        <v>20851</v>
      </c>
      <c r="P11377" s="268" t="s">
        <v>9484</v>
      </c>
      <c r="Q11377" s="269">
        <v>-13.75</v>
      </c>
      <c r="R11377" s="269">
        <v>-14</v>
      </c>
      <c r="S11377" s="269">
        <v>-39</v>
      </c>
      <c r="T11377" s="269">
        <v>-39.25</v>
      </c>
      <c r="DO11377"/>
    </row>
    <row r="11378" spans="15:119" x14ac:dyDescent="0.25">
      <c r="O11378" s="268" t="s">
        <v>20852</v>
      </c>
      <c r="P11378" s="268" t="s">
        <v>9478</v>
      </c>
      <c r="Q11378" s="269">
        <v>-12</v>
      </c>
      <c r="R11378" s="269">
        <v>-14</v>
      </c>
      <c r="S11378" s="269">
        <v>-36</v>
      </c>
      <c r="T11378" s="269">
        <v>-39</v>
      </c>
      <c r="DO11378"/>
    </row>
    <row r="11379" spans="15:119" x14ac:dyDescent="0.25">
      <c r="O11379" s="268" t="s">
        <v>20853</v>
      </c>
      <c r="P11379" s="268" t="s">
        <v>9480</v>
      </c>
      <c r="Q11379" s="269">
        <v>-12</v>
      </c>
      <c r="R11379" s="269">
        <v>-13</v>
      </c>
      <c r="S11379" s="269">
        <v>-37.5</v>
      </c>
      <c r="T11379" s="269">
        <v>-39</v>
      </c>
      <c r="DO11379"/>
    </row>
    <row r="11380" spans="15:119" x14ac:dyDescent="0.25">
      <c r="O11380" s="268" t="s">
        <v>20854</v>
      </c>
      <c r="P11380" s="268" t="s">
        <v>9482</v>
      </c>
      <c r="Q11380" s="269">
        <v>-12</v>
      </c>
      <c r="R11380" s="269">
        <v>-12.5</v>
      </c>
      <c r="S11380" s="269">
        <v>-38.5</v>
      </c>
      <c r="T11380" s="269">
        <v>-39</v>
      </c>
      <c r="DO11380"/>
    </row>
    <row r="11381" spans="15:119" x14ac:dyDescent="0.25">
      <c r="O11381" s="268" t="s">
        <v>20855</v>
      </c>
      <c r="P11381" s="268" t="s">
        <v>9484</v>
      </c>
      <c r="Q11381" s="269">
        <v>-12</v>
      </c>
      <c r="R11381" s="269">
        <v>-12.25</v>
      </c>
      <c r="S11381" s="269">
        <v>-38.75</v>
      </c>
      <c r="T11381" s="269">
        <v>-39</v>
      </c>
      <c r="DO11381"/>
    </row>
    <row r="11382" spans="15:119" x14ac:dyDescent="0.25">
      <c r="O11382" s="268" t="s">
        <v>20856</v>
      </c>
      <c r="P11382" s="268" t="s">
        <v>9484</v>
      </c>
      <c r="Q11382" s="269">
        <v>-12</v>
      </c>
      <c r="R11382" s="269">
        <v>-12.25</v>
      </c>
      <c r="S11382" s="269">
        <v>-38.5</v>
      </c>
      <c r="T11382" s="269">
        <v>-38.75</v>
      </c>
      <c r="DO11382"/>
    </row>
    <row r="11383" spans="15:119" x14ac:dyDescent="0.25">
      <c r="O11383" s="268" t="s">
        <v>20857</v>
      </c>
      <c r="P11383" s="268" t="s">
        <v>9484</v>
      </c>
      <c r="Q11383" s="269">
        <v>-12.25</v>
      </c>
      <c r="R11383" s="269">
        <v>-12.5</v>
      </c>
      <c r="S11383" s="269">
        <v>-38.75</v>
      </c>
      <c r="T11383" s="269">
        <v>-39</v>
      </c>
      <c r="DO11383"/>
    </row>
    <row r="11384" spans="15:119" x14ac:dyDescent="0.25">
      <c r="O11384" s="268" t="s">
        <v>20858</v>
      </c>
      <c r="P11384" s="268" t="s">
        <v>9484</v>
      </c>
      <c r="Q11384" s="269">
        <v>-12.25</v>
      </c>
      <c r="R11384" s="269">
        <v>-12.5</v>
      </c>
      <c r="S11384" s="269">
        <v>-38.5</v>
      </c>
      <c r="T11384" s="269">
        <v>-38.75</v>
      </c>
      <c r="DO11384"/>
    </row>
    <row r="11385" spans="15:119" x14ac:dyDescent="0.25">
      <c r="O11385" s="268" t="s">
        <v>20859</v>
      </c>
      <c r="P11385" s="268" t="s">
        <v>9482</v>
      </c>
      <c r="Q11385" s="269">
        <v>-12</v>
      </c>
      <c r="R11385" s="269">
        <v>-12.5</v>
      </c>
      <c r="S11385" s="269">
        <v>-38</v>
      </c>
      <c r="T11385" s="269">
        <v>-38.5</v>
      </c>
      <c r="DO11385"/>
    </row>
    <row r="11386" spans="15:119" x14ac:dyDescent="0.25">
      <c r="O11386" s="268" t="s">
        <v>20860</v>
      </c>
      <c r="P11386" s="268" t="s">
        <v>9484</v>
      </c>
      <c r="Q11386" s="269">
        <v>-12</v>
      </c>
      <c r="R11386" s="269">
        <v>-12.25</v>
      </c>
      <c r="S11386" s="269">
        <v>-38.25</v>
      </c>
      <c r="T11386" s="269">
        <v>-38.5</v>
      </c>
      <c r="DO11386"/>
    </row>
    <row r="11387" spans="15:119" x14ac:dyDescent="0.25">
      <c r="O11387" s="268" t="s">
        <v>20861</v>
      </c>
      <c r="P11387" s="268" t="s">
        <v>9484</v>
      </c>
      <c r="Q11387" s="269">
        <v>-12</v>
      </c>
      <c r="R11387" s="269">
        <v>-12.25</v>
      </c>
      <c r="S11387" s="269">
        <v>-38</v>
      </c>
      <c r="T11387" s="269">
        <v>-38.25</v>
      </c>
      <c r="DO11387"/>
    </row>
    <row r="11388" spans="15:119" x14ac:dyDescent="0.25">
      <c r="O11388" s="268" t="s">
        <v>20862</v>
      </c>
      <c r="P11388" s="268" t="s">
        <v>9484</v>
      </c>
      <c r="Q11388" s="269">
        <v>-12.25</v>
      </c>
      <c r="R11388" s="269">
        <v>-12.5</v>
      </c>
      <c r="S11388" s="269">
        <v>-38.25</v>
      </c>
      <c r="T11388" s="269">
        <v>-38.5</v>
      </c>
      <c r="DO11388"/>
    </row>
    <row r="11389" spans="15:119" x14ac:dyDescent="0.25">
      <c r="O11389" s="268" t="s">
        <v>20863</v>
      </c>
      <c r="P11389" s="268" t="s">
        <v>9484</v>
      </c>
      <c r="Q11389" s="269">
        <v>-12.25</v>
      </c>
      <c r="R11389" s="269">
        <v>-12.5</v>
      </c>
      <c r="S11389" s="269">
        <v>-38</v>
      </c>
      <c r="T11389" s="269">
        <v>-38.25</v>
      </c>
      <c r="DO11389"/>
    </row>
    <row r="11390" spans="15:119" x14ac:dyDescent="0.25">
      <c r="O11390" s="268" t="s">
        <v>20864</v>
      </c>
      <c r="P11390" s="268" t="s">
        <v>9482</v>
      </c>
      <c r="Q11390" s="269">
        <v>-12</v>
      </c>
      <c r="R11390" s="269">
        <v>-12.5</v>
      </c>
      <c r="S11390" s="269">
        <v>-37.5</v>
      </c>
      <c r="T11390" s="269">
        <v>-38</v>
      </c>
      <c r="DO11390"/>
    </row>
    <row r="11391" spans="15:119" x14ac:dyDescent="0.25">
      <c r="O11391" s="268" t="s">
        <v>20865</v>
      </c>
      <c r="P11391" s="268" t="s">
        <v>9484</v>
      </c>
      <c r="Q11391" s="269">
        <v>-12</v>
      </c>
      <c r="R11391" s="269">
        <v>-12.25</v>
      </c>
      <c r="S11391" s="269">
        <v>-37.75</v>
      </c>
      <c r="T11391" s="269">
        <v>-38</v>
      </c>
      <c r="DO11391"/>
    </row>
    <row r="11392" spans="15:119" x14ac:dyDescent="0.25">
      <c r="O11392" s="268" t="s">
        <v>20866</v>
      </c>
      <c r="P11392" s="268" t="s">
        <v>9484</v>
      </c>
      <c r="Q11392" s="269">
        <v>-12</v>
      </c>
      <c r="R11392" s="269">
        <v>-12.25</v>
      </c>
      <c r="S11392" s="269">
        <v>-37.5</v>
      </c>
      <c r="T11392" s="269">
        <v>-37.75</v>
      </c>
      <c r="DO11392"/>
    </row>
    <row r="11393" spans="15:119" x14ac:dyDescent="0.25">
      <c r="O11393" s="268" t="s">
        <v>20867</v>
      </c>
      <c r="P11393" s="268" t="s">
        <v>9484</v>
      </c>
      <c r="Q11393" s="269">
        <v>-12.25</v>
      </c>
      <c r="R11393" s="269">
        <v>-12.5</v>
      </c>
      <c r="S11393" s="269">
        <v>-37.75</v>
      </c>
      <c r="T11393" s="269">
        <v>-38</v>
      </c>
      <c r="DO11393"/>
    </row>
    <row r="11394" spans="15:119" x14ac:dyDescent="0.25">
      <c r="O11394" s="268" t="s">
        <v>20868</v>
      </c>
      <c r="P11394" s="268" t="s">
        <v>9482</v>
      </c>
      <c r="Q11394" s="269">
        <v>-12.5</v>
      </c>
      <c r="R11394" s="269">
        <v>-13</v>
      </c>
      <c r="S11394" s="269">
        <v>-38.5</v>
      </c>
      <c r="T11394" s="269">
        <v>-39</v>
      </c>
      <c r="DO11394"/>
    </row>
    <row r="11395" spans="15:119" x14ac:dyDescent="0.25">
      <c r="O11395" s="268" t="s">
        <v>20869</v>
      </c>
      <c r="P11395" s="268" t="s">
        <v>9484</v>
      </c>
      <c r="Q11395" s="269">
        <v>-12.5</v>
      </c>
      <c r="R11395" s="269">
        <v>-12.75</v>
      </c>
      <c r="S11395" s="269">
        <v>-38.75</v>
      </c>
      <c r="T11395" s="269">
        <v>-39</v>
      </c>
      <c r="DO11395"/>
    </row>
    <row r="11396" spans="15:119" x14ac:dyDescent="0.25">
      <c r="O11396" s="268" t="s">
        <v>20870</v>
      </c>
      <c r="P11396" s="268" t="s">
        <v>9484</v>
      </c>
      <c r="Q11396" s="269">
        <v>-12.5</v>
      </c>
      <c r="R11396" s="269">
        <v>-12.75</v>
      </c>
      <c r="S11396" s="269">
        <v>-38.5</v>
      </c>
      <c r="T11396" s="269">
        <v>-38.75</v>
      </c>
      <c r="DO11396"/>
    </row>
    <row r="11397" spans="15:119" x14ac:dyDescent="0.25">
      <c r="O11397" s="268" t="s">
        <v>20871</v>
      </c>
      <c r="P11397" s="268" t="s">
        <v>9484</v>
      </c>
      <c r="Q11397" s="269">
        <v>-12.75</v>
      </c>
      <c r="R11397" s="269">
        <v>-13</v>
      </c>
      <c r="S11397" s="269">
        <v>-38.75</v>
      </c>
      <c r="T11397" s="269">
        <v>-39</v>
      </c>
      <c r="DO11397"/>
    </row>
    <row r="11398" spans="15:119" x14ac:dyDescent="0.25">
      <c r="O11398" s="268" t="s">
        <v>20872</v>
      </c>
      <c r="P11398" s="268" t="s">
        <v>9484</v>
      </c>
      <c r="Q11398" s="269">
        <v>-12.75</v>
      </c>
      <c r="R11398" s="269">
        <v>-13</v>
      </c>
      <c r="S11398" s="269">
        <v>-38.5</v>
      </c>
      <c r="T11398" s="269">
        <v>-38.75</v>
      </c>
      <c r="DO11398"/>
    </row>
    <row r="11399" spans="15:119" x14ac:dyDescent="0.25">
      <c r="O11399" s="268" t="s">
        <v>20873</v>
      </c>
      <c r="P11399" s="268" t="s">
        <v>9482</v>
      </c>
      <c r="Q11399" s="269">
        <v>-12.5</v>
      </c>
      <c r="R11399" s="269">
        <v>-13</v>
      </c>
      <c r="S11399" s="269">
        <v>-38</v>
      </c>
      <c r="T11399" s="269">
        <v>-38.5</v>
      </c>
      <c r="DO11399"/>
    </row>
    <row r="11400" spans="15:119" x14ac:dyDescent="0.25">
      <c r="O11400" s="268" t="s">
        <v>20874</v>
      </c>
      <c r="P11400" s="268" t="s">
        <v>9484</v>
      </c>
      <c r="Q11400" s="269">
        <v>-12.5</v>
      </c>
      <c r="R11400" s="269">
        <v>-12.75</v>
      </c>
      <c r="S11400" s="269">
        <v>-38.25</v>
      </c>
      <c r="T11400" s="269">
        <v>-38.5</v>
      </c>
      <c r="DO11400"/>
    </row>
    <row r="11401" spans="15:119" x14ac:dyDescent="0.25">
      <c r="O11401" s="268" t="s">
        <v>20875</v>
      </c>
      <c r="P11401" s="268" t="s">
        <v>9484</v>
      </c>
      <c r="Q11401" s="269">
        <v>-12.5</v>
      </c>
      <c r="R11401" s="269">
        <v>-12.75</v>
      </c>
      <c r="S11401" s="269">
        <v>-38</v>
      </c>
      <c r="T11401" s="269">
        <v>-38.25</v>
      </c>
      <c r="DO11401"/>
    </row>
    <row r="11402" spans="15:119" x14ac:dyDescent="0.25">
      <c r="O11402" s="268" t="s">
        <v>20876</v>
      </c>
      <c r="P11402" s="268" t="s">
        <v>9484</v>
      </c>
      <c r="Q11402" s="269">
        <v>-12.75</v>
      </c>
      <c r="R11402" s="269">
        <v>-13</v>
      </c>
      <c r="S11402" s="269">
        <v>-38.25</v>
      </c>
      <c r="T11402" s="269">
        <v>-38.5</v>
      </c>
      <c r="DO11402"/>
    </row>
    <row r="11403" spans="15:119" x14ac:dyDescent="0.25">
      <c r="O11403" s="268" t="s">
        <v>20877</v>
      </c>
      <c r="P11403" s="268" t="s">
        <v>9484</v>
      </c>
      <c r="Q11403" s="269">
        <v>-12.75</v>
      </c>
      <c r="R11403" s="269">
        <v>-13</v>
      </c>
      <c r="S11403" s="269">
        <v>-38</v>
      </c>
      <c r="T11403" s="269">
        <v>-38.25</v>
      </c>
      <c r="DO11403"/>
    </row>
    <row r="11404" spans="15:119" x14ac:dyDescent="0.25">
      <c r="O11404" s="268" t="s">
        <v>20878</v>
      </c>
      <c r="P11404" s="268" t="s">
        <v>9482</v>
      </c>
      <c r="Q11404" s="269">
        <v>-12.5</v>
      </c>
      <c r="R11404" s="269">
        <v>-13</v>
      </c>
      <c r="S11404" s="269">
        <v>-37.5</v>
      </c>
      <c r="T11404" s="269">
        <v>-38</v>
      </c>
      <c r="DO11404"/>
    </row>
    <row r="11405" spans="15:119" x14ac:dyDescent="0.25">
      <c r="O11405" s="268" t="s">
        <v>20879</v>
      </c>
      <c r="P11405" s="268" t="s">
        <v>9484</v>
      </c>
      <c r="Q11405" s="269">
        <v>-12.5</v>
      </c>
      <c r="R11405" s="269">
        <v>-12.75</v>
      </c>
      <c r="S11405" s="269">
        <v>-37.75</v>
      </c>
      <c r="T11405" s="269">
        <v>-38</v>
      </c>
      <c r="DO11405"/>
    </row>
    <row r="11406" spans="15:119" x14ac:dyDescent="0.25">
      <c r="O11406" s="268" t="s">
        <v>20880</v>
      </c>
      <c r="P11406" s="268" t="s">
        <v>9480</v>
      </c>
      <c r="Q11406" s="269">
        <v>-13</v>
      </c>
      <c r="R11406" s="269">
        <v>-14</v>
      </c>
      <c r="S11406" s="269">
        <v>-37.5</v>
      </c>
      <c r="T11406" s="269">
        <v>-39</v>
      </c>
      <c r="DO11406"/>
    </row>
    <row r="11407" spans="15:119" x14ac:dyDescent="0.25">
      <c r="O11407" s="268" t="s">
        <v>20881</v>
      </c>
      <c r="P11407" s="268" t="s">
        <v>9482</v>
      </c>
      <c r="Q11407" s="269">
        <v>-13</v>
      </c>
      <c r="R11407" s="269">
        <v>-13.5</v>
      </c>
      <c r="S11407" s="269">
        <v>-38.5</v>
      </c>
      <c r="T11407" s="269">
        <v>-39</v>
      </c>
      <c r="DO11407"/>
    </row>
    <row r="11408" spans="15:119" x14ac:dyDescent="0.25">
      <c r="O11408" s="268" t="s">
        <v>20882</v>
      </c>
      <c r="P11408" s="268" t="s">
        <v>9484</v>
      </c>
      <c r="Q11408" s="269">
        <v>-13</v>
      </c>
      <c r="R11408" s="269">
        <v>-13.25</v>
      </c>
      <c r="S11408" s="269">
        <v>-38.75</v>
      </c>
      <c r="T11408" s="269">
        <v>-39</v>
      </c>
      <c r="DO11408"/>
    </row>
    <row r="11409" spans="15:119" x14ac:dyDescent="0.25">
      <c r="O11409" s="268" t="s">
        <v>20883</v>
      </c>
      <c r="P11409" s="268" t="s">
        <v>9484</v>
      </c>
      <c r="Q11409" s="269">
        <v>-13</v>
      </c>
      <c r="R11409" s="269">
        <v>-13.25</v>
      </c>
      <c r="S11409" s="269">
        <v>-38.5</v>
      </c>
      <c r="T11409" s="269">
        <v>-38.75</v>
      </c>
      <c r="DO11409"/>
    </row>
    <row r="11410" spans="15:119" x14ac:dyDescent="0.25">
      <c r="O11410" s="268" t="s">
        <v>20884</v>
      </c>
      <c r="P11410" s="268" t="s">
        <v>9484</v>
      </c>
      <c r="Q11410" s="269">
        <v>-13.25</v>
      </c>
      <c r="R11410" s="269">
        <v>-13.5</v>
      </c>
      <c r="S11410" s="269">
        <v>-38.75</v>
      </c>
      <c r="T11410" s="269">
        <v>-39</v>
      </c>
      <c r="DO11410"/>
    </row>
    <row r="11411" spans="15:119" x14ac:dyDescent="0.25">
      <c r="O11411" s="268" t="s">
        <v>20885</v>
      </c>
      <c r="P11411" s="268" t="s">
        <v>9484</v>
      </c>
      <c r="Q11411" s="269">
        <v>-13</v>
      </c>
      <c r="R11411" s="269">
        <v>-13.25</v>
      </c>
      <c r="S11411" s="269">
        <v>-38.25</v>
      </c>
      <c r="T11411" s="269">
        <v>-38.5</v>
      </c>
      <c r="DO11411"/>
    </row>
    <row r="11412" spans="15:119" x14ac:dyDescent="0.25">
      <c r="O11412" s="268" t="s">
        <v>20886</v>
      </c>
      <c r="P11412" s="268" t="s">
        <v>9482</v>
      </c>
      <c r="Q11412" s="269">
        <v>-13.5</v>
      </c>
      <c r="R11412" s="269">
        <v>-14</v>
      </c>
      <c r="S11412" s="269">
        <v>-38.5</v>
      </c>
      <c r="T11412" s="269">
        <v>-39</v>
      </c>
      <c r="DO11412"/>
    </row>
    <row r="11413" spans="15:119" x14ac:dyDescent="0.25">
      <c r="O11413" s="268" t="s">
        <v>20887</v>
      </c>
      <c r="P11413" s="268" t="s">
        <v>9484</v>
      </c>
      <c r="Q11413" s="269">
        <v>-13.5</v>
      </c>
      <c r="R11413" s="269">
        <v>-13.75</v>
      </c>
      <c r="S11413" s="269">
        <v>-38.75</v>
      </c>
      <c r="T11413" s="269">
        <v>-39</v>
      </c>
      <c r="DO11413"/>
    </row>
    <row r="11414" spans="15:119" x14ac:dyDescent="0.25">
      <c r="O11414" s="268" t="s">
        <v>20888</v>
      </c>
      <c r="P11414" s="268" t="s">
        <v>9484</v>
      </c>
      <c r="Q11414" s="269">
        <v>-13.75</v>
      </c>
      <c r="R11414" s="269">
        <v>-14</v>
      </c>
      <c r="S11414" s="269">
        <v>-38.75</v>
      </c>
      <c r="T11414" s="269">
        <v>-39</v>
      </c>
      <c r="DO11414"/>
    </row>
    <row r="11415" spans="15:119" x14ac:dyDescent="0.25">
      <c r="O11415" s="268" t="s">
        <v>20889</v>
      </c>
      <c r="P11415" s="268" t="s">
        <v>9478</v>
      </c>
      <c r="Q11415" s="269">
        <v>-14</v>
      </c>
      <c r="R11415" s="269">
        <v>-16</v>
      </c>
      <c r="S11415" s="269">
        <v>-39</v>
      </c>
      <c r="T11415" s="269">
        <v>-42</v>
      </c>
      <c r="DO11415"/>
    </row>
    <row r="11416" spans="15:119" x14ac:dyDescent="0.25">
      <c r="O11416" s="268" t="s">
        <v>20890</v>
      </c>
      <c r="P11416" s="268" t="s">
        <v>9480</v>
      </c>
      <c r="Q11416" s="269">
        <v>-14</v>
      </c>
      <c r="R11416" s="269">
        <v>-15</v>
      </c>
      <c r="S11416" s="269">
        <v>-40.5</v>
      </c>
      <c r="T11416" s="269">
        <v>-42</v>
      </c>
      <c r="DO11416"/>
    </row>
    <row r="11417" spans="15:119" x14ac:dyDescent="0.25">
      <c r="O11417" s="268" t="s">
        <v>20891</v>
      </c>
      <c r="P11417" s="268" t="s">
        <v>9482</v>
      </c>
      <c r="Q11417" s="269">
        <v>-14</v>
      </c>
      <c r="R11417" s="269">
        <v>-14.5</v>
      </c>
      <c r="S11417" s="269">
        <v>-41.5</v>
      </c>
      <c r="T11417" s="269">
        <v>-42</v>
      </c>
      <c r="DO11417"/>
    </row>
    <row r="11418" spans="15:119" x14ac:dyDescent="0.25">
      <c r="O11418" s="268" t="s">
        <v>20892</v>
      </c>
      <c r="P11418" s="268" t="s">
        <v>9484</v>
      </c>
      <c r="Q11418" s="269">
        <v>-14</v>
      </c>
      <c r="R11418" s="269">
        <v>-14.25</v>
      </c>
      <c r="S11418" s="269">
        <v>-41.75</v>
      </c>
      <c r="T11418" s="269">
        <v>-42</v>
      </c>
      <c r="DO11418"/>
    </row>
    <row r="11419" spans="15:119" x14ac:dyDescent="0.25">
      <c r="O11419" s="268" t="s">
        <v>20893</v>
      </c>
      <c r="P11419" s="268" t="s">
        <v>9484</v>
      </c>
      <c r="Q11419" s="269">
        <v>-14</v>
      </c>
      <c r="R11419" s="269">
        <v>-14.25</v>
      </c>
      <c r="S11419" s="269">
        <v>-41.5</v>
      </c>
      <c r="T11419" s="269">
        <v>-41.75</v>
      </c>
      <c r="DO11419"/>
    </row>
    <row r="11420" spans="15:119" x14ac:dyDescent="0.25">
      <c r="O11420" s="268" t="s">
        <v>20894</v>
      </c>
      <c r="P11420" s="268" t="s">
        <v>9484</v>
      </c>
      <c r="Q11420" s="269">
        <v>-14.25</v>
      </c>
      <c r="R11420" s="269">
        <v>-14.5</v>
      </c>
      <c r="S11420" s="269">
        <v>-41.75</v>
      </c>
      <c r="T11420" s="269">
        <v>-42</v>
      </c>
      <c r="DO11420"/>
    </row>
    <row r="11421" spans="15:119" x14ac:dyDescent="0.25">
      <c r="O11421" s="268" t="s">
        <v>20895</v>
      </c>
      <c r="P11421" s="268" t="s">
        <v>9484</v>
      </c>
      <c r="Q11421" s="269">
        <v>-14.25</v>
      </c>
      <c r="R11421" s="269">
        <v>-14.5</v>
      </c>
      <c r="S11421" s="269">
        <v>-41.5</v>
      </c>
      <c r="T11421" s="269">
        <v>-41.75</v>
      </c>
      <c r="DO11421"/>
    </row>
    <row r="11422" spans="15:119" x14ac:dyDescent="0.25">
      <c r="O11422" s="268" t="s">
        <v>20896</v>
      </c>
      <c r="P11422" s="268" t="s">
        <v>9482</v>
      </c>
      <c r="Q11422" s="269">
        <v>-14</v>
      </c>
      <c r="R11422" s="269">
        <v>-14.5</v>
      </c>
      <c r="S11422" s="269">
        <v>-41</v>
      </c>
      <c r="T11422" s="269">
        <v>-41.5</v>
      </c>
      <c r="DO11422"/>
    </row>
    <row r="11423" spans="15:119" x14ac:dyDescent="0.25">
      <c r="O11423" s="268" t="s">
        <v>20897</v>
      </c>
      <c r="P11423" s="268" t="s">
        <v>9484</v>
      </c>
      <c r="Q11423" s="269">
        <v>-14</v>
      </c>
      <c r="R11423" s="269">
        <v>-14.25</v>
      </c>
      <c r="S11423" s="269">
        <v>-41.25</v>
      </c>
      <c r="T11423" s="269">
        <v>-41.5</v>
      </c>
      <c r="DO11423"/>
    </row>
    <row r="11424" spans="15:119" x14ac:dyDescent="0.25">
      <c r="O11424" s="268" t="s">
        <v>20898</v>
      </c>
      <c r="P11424" s="268" t="s">
        <v>9484</v>
      </c>
      <c r="Q11424" s="269">
        <v>-14</v>
      </c>
      <c r="R11424" s="269">
        <v>-14.25</v>
      </c>
      <c r="S11424" s="269">
        <v>-41</v>
      </c>
      <c r="T11424" s="269">
        <v>-41.25</v>
      </c>
      <c r="DO11424"/>
    </row>
    <row r="11425" spans="15:119" x14ac:dyDescent="0.25">
      <c r="O11425" s="268" t="s">
        <v>20899</v>
      </c>
      <c r="P11425" s="268" t="s">
        <v>9484</v>
      </c>
      <c r="Q11425" s="269">
        <v>-14.25</v>
      </c>
      <c r="R11425" s="269">
        <v>-14.5</v>
      </c>
      <c r="S11425" s="269">
        <v>-41.25</v>
      </c>
      <c r="T11425" s="269">
        <v>-41.5</v>
      </c>
      <c r="DO11425"/>
    </row>
    <row r="11426" spans="15:119" x14ac:dyDescent="0.25">
      <c r="O11426" s="268" t="s">
        <v>20900</v>
      </c>
      <c r="P11426" s="268" t="s">
        <v>9484</v>
      </c>
      <c r="Q11426" s="269">
        <v>-14.25</v>
      </c>
      <c r="R11426" s="269">
        <v>-14.5</v>
      </c>
      <c r="S11426" s="269">
        <v>-41</v>
      </c>
      <c r="T11426" s="269">
        <v>-41.25</v>
      </c>
      <c r="DO11426"/>
    </row>
    <row r="11427" spans="15:119" x14ac:dyDescent="0.25">
      <c r="O11427" s="268" t="s">
        <v>20901</v>
      </c>
      <c r="P11427" s="268" t="s">
        <v>9482</v>
      </c>
      <c r="Q11427" s="269">
        <v>-14</v>
      </c>
      <c r="R11427" s="269">
        <v>-14.5</v>
      </c>
      <c r="S11427" s="269">
        <v>-40.5</v>
      </c>
      <c r="T11427" s="269">
        <v>-41</v>
      </c>
      <c r="DO11427"/>
    </row>
    <row r="11428" spans="15:119" x14ac:dyDescent="0.25">
      <c r="O11428" s="268" t="s">
        <v>20902</v>
      </c>
      <c r="P11428" s="268" t="s">
        <v>9484</v>
      </c>
      <c r="Q11428" s="269">
        <v>-14</v>
      </c>
      <c r="R11428" s="269">
        <v>-14.25</v>
      </c>
      <c r="S11428" s="269">
        <v>-40.75</v>
      </c>
      <c r="T11428" s="269">
        <v>-41</v>
      </c>
      <c r="DO11428"/>
    </row>
    <row r="11429" spans="15:119" x14ac:dyDescent="0.25">
      <c r="O11429" s="268" t="s">
        <v>20903</v>
      </c>
      <c r="P11429" s="268" t="s">
        <v>9484</v>
      </c>
      <c r="Q11429" s="269">
        <v>-14</v>
      </c>
      <c r="R11429" s="269">
        <v>-14.25</v>
      </c>
      <c r="S11429" s="269">
        <v>-40.5</v>
      </c>
      <c r="T11429" s="269">
        <v>-40.75</v>
      </c>
      <c r="DO11429"/>
    </row>
    <row r="11430" spans="15:119" x14ac:dyDescent="0.25">
      <c r="O11430" s="268" t="s">
        <v>20904</v>
      </c>
      <c r="P11430" s="268" t="s">
        <v>9484</v>
      </c>
      <c r="Q11430" s="269">
        <v>-14.25</v>
      </c>
      <c r="R11430" s="269">
        <v>-14.5</v>
      </c>
      <c r="S11430" s="269">
        <v>-40.75</v>
      </c>
      <c r="T11430" s="269">
        <v>-41</v>
      </c>
      <c r="DO11430"/>
    </row>
    <row r="11431" spans="15:119" x14ac:dyDescent="0.25">
      <c r="O11431" s="268" t="s">
        <v>20905</v>
      </c>
      <c r="P11431" s="268" t="s">
        <v>9484</v>
      </c>
      <c r="Q11431" s="269">
        <v>-14.25</v>
      </c>
      <c r="R11431" s="269">
        <v>-14.5</v>
      </c>
      <c r="S11431" s="269">
        <v>-40.5</v>
      </c>
      <c r="T11431" s="269">
        <v>-40.75</v>
      </c>
      <c r="DO11431"/>
    </row>
    <row r="11432" spans="15:119" x14ac:dyDescent="0.25">
      <c r="O11432" s="268" t="s">
        <v>20906</v>
      </c>
      <c r="P11432" s="268" t="s">
        <v>9482</v>
      </c>
      <c r="Q11432" s="269">
        <v>-14.5</v>
      </c>
      <c r="R11432" s="269">
        <v>-15</v>
      </c>
      <c r="S11432" s="269">
        <v>-41.5</v>
      </c>
      <c r="T11432" s="269">
        <v>-42</v>
      </c>
      <c r="DO11432"/>
    </row>
    <row r="11433" spans="15:119" x14ac:dyDescent="0.25">
      <c r="O11433" s="268" t="s">
        <v>20907</v>
      </c>
      <c r="P11433" s="268" t="s">
        <v>9484</v>
      </c>
      <c r="Q11433" s="269">
        <v>-14.5</v>
      </c>
      <c r="R11433" s="269">
        <v>-14.75</v>
      </c>
      <c r="S11433" s="269">
        <v>-41.75</v>
      </c>
      <c r="T11433" s="269">
        <v>-42</v>
      </c>
      <c r="DO11433"/>
    </row>
    <row r="11434" spans="15:119" x14ac:dyDescent="0.25">
      <c r="O11434" s="268" t="s">
        <v>20908</v>
      </c>
      <c r="P11434" s="268" t="s">
        <v>9484</v>
      </c>
      <c r="Q11434" s="269">
        <v>-14.5</v>
      </c>
      <c r="R11434" s="269">
        <v>-14.75</v>
      </c>
      <c r="S11434" s="269">
        <v>-41.5</v>
      </c>
      <c r="T11434" s="269">
        <v>-41.75</v>
      </c>
      <c r="DO11434"/>
    </row>
    <row r="11435" spans="15:119" x14ac:dyDescent="0.25">
      <c r="O11435" s="268" t="s">
        <v>20909</v>
      </c>
      <c r="P11435" s="268" t="s">
        <v>9484</v>
      </c>
      <c r="Q11435" s="269">
        <v>-14.75</v>
      </c>
      <c r="R11435" s="269">
        <v>-15</v>
      </c>
      <c r="S11435" s="269">
        <v>-41.75</v>
      </c>
      <c r="T11435" s="269">
        <v>-42</v>
      </c>
      <c r="DO11435"/>
    </row>
    <row r="11436" spans="15:119" x14ac:dyDescent="0.25">
      <c r="O11436" s="268" t="s">
        <v>20910</v>
      </c>
      <c r="P11436" s="268" t="s">
        <v>9484</v>
      </c>
      <c r="Q11436" s="269">
        <v>-14.75</v>
      </c>
      <c r="R11436" s="269">
        <v>-15</v>
      </c>
      <c r="S11436" s="269">
        <v>-41.5</v>
      </c>
      <c r="T11436" s="269">
        <v>-41.75</v>
      </c>
      <c r="DO11436"/>
    </row>
    <row r="11437" spans="15:119" x14ac:dyDescent="0.25">
      <c r="O11437" s="268" t="s">
        <v>20911</v>
      </c>
      <c r="P11437" s="268" t="s">
        <v>9482</v>
      </c>
      <c r="Q11437" s="269">
        <v>-14.5</v>
      </c>
      <c r="R11437" s="269">
        <v>-15</v>
      </c>
      <c r="S11437" s="269">
        <v>-41</v>
      </c>
      <c r="T11437" s="269">
        <v>-41.5</v>
      </c>
      <c r="DO11437"/>
    </row>
    <row r="11438" spans="15:119" x14ac:dyDescent="0.25">
      <c r="O11438" s="268" t="s">
        <v>20912</v>
      </c>
      <c r="P11438" s="268" t="s">
        <v>9484</v>
      </c>
      <c r="Q11438" s="269">
        <v>-14.5</v>
      </c>
      <c r="R11438" s="269">
        <v>-14.75</v>
      </c>
      <c r="S11438" s="269">
        <v>-41.25</v>
      </c>
      <c r="T11438" s="269">
        <v>-41.5</v>
      </c>
      <c r="DO11438"/>
    </row>
    <row r="11439" spans="15:119" x14ac:dyDescent="0.25">
      <c r="O11439" s="268" t="s">
        <v>20913</v>
      </c>
      <c r="P11439" s="268" t="s">
        <v>9484</v>
      </c>
      <c r="Q11439" s="269">
        <v>-14.5</v>
      </c>
      <c r="R11439" s="269">
        <v>-14.75</v>
      </c>
      <c r="S11439" s="269">
        <v>-41</v>
      </c>
      <c r="T11439" s="269">
        <v>-41.25</v>
      </c>
      <c r="DO11439"/>
    </row>
    <row r="11440" spans="15:119" x14ac:dyDescent="0.25">
      <c r="O11440" s="268" t="s">
        <v>20914</v>
      </c>
      <c r="P11440" s="268" t="s">
        <v>9484</v>
      </c>
      <c r="Q11440" s="269">
        <v>-14.75</v>
      </c>
      <c r="R11440" s="269">
        <v>-15</v>
      </c>
      <c r="S11440" s="269">
        <v>-41.25</v>
      </c>
      <c r="T11440" s="269">
        <v>-41.5</v>
      </c>
      <c r="DO11440"/>
    </row>
    <row r="11441" spans="15:119" x14ac:dyDescent="0.25">
      <c r="O11441" s="268" t="s">
        <v>20915</v>
      </c>
      <c r="P11441" s="268" t="s">
        <v>9484</v>
      </c>
      <c r="Q11441" s="269">
        <v>-14.75</v>
      </c>
      <c r="R11441" s="269">
        <v>-15</v>
      </c>
      <c r="S11441" s="269">
        <v>-41</v>
      </c>
      <c r="T11441" s="269">
        <v>-41.25</v>
      </c>
      <c r="DO11441"/>
    </row>
    <row r="11442" spans="15:119" x14ac:dyDescent="0.25">
      <c r="O11442" s="268" t="s">
        <v>20916</v>
      </c>
      <c r="P11442" s="268" t="s">
        <v>9482</v>
      </c>
      <c r="Q11442" s="269">
        <v>-14.5</v>
      </c>
      <c r="R11442" s="269">
        <v>-15</v>
      </c>
      <c r="S11442" s="269">
        <v>-40.5</v>
      </c>
      <c r="T11442" s="269">
        <v>-41</v>
      </c>
      <c r="DO11442"/>
    </row>
    <row r="11443" spans="15:119" x14ac:dyDescent="0.25">
      <c r="O11443" s="268" t="s">
        <v>20917</v>
      </c>
      <c r="P11443" s="268" t="s">
        <v>9484</v>
      </c>
      <c r="Q11443" s="269">
        <v>-14.5</v>
      </c>
      <c r="R11443" s="269">
        <v>-14.75</v>
      </c>
      <c r="S11443" s="269">
        <v>-40.75</v>
      </c>
      <c r="T11443" s="269">
        <v>-41</v>
      </c>
      <c r="DO11443"/>
    </row>
    <row r="11444" spans="15:119" x14ac:dyDescent="0.25">
      <c r="O11444" s="268" t="s">
        <v>20918</v>
      </c>
      <c r="P11444" s="268" t="s">
        <v>9484</v>
      </c>
      <c r="Q11444" s="269">
        <v>-14.5</v>
      </c>
      <c r="R11444" s="269">
        <v>-14.75</v>
      </c>
      <c r="S11444" s="269">
        <v>-40.5</v>
      </c>
      <c r="T11444" s="269">
        <v>-40.75</v>
      </c>
      <c r="DO11444"/>
    </row>
    <row r="11445" spans="15:119" x14ac:dyDescent="0.25">
      <c r="O11445" s="268" t="s">
        <v>20919</v>
      </c>
      <c r="P11445" s="268" t="s">
        <v>9484</v>
      </c>
      <c r="Q11445" s="269">
        <v>-14.75</v>
      </c>
      <c r="R11445" s="269">
        <v>-15</v>
      </c>
      <c r="S11445" s="269">
        <v>-40.75</v>
      </c>
      <c r="T11445" s="269">
        <v>-41</v>
      </c>
      <c r="DO11445"/>
    </row>
    <row r="11446" spans="15:119" x14ac:dyDescent="0.25">
      <c r="O11446" s="268" t="s">
        <v>20920</v>
      </c>
      <c r="P11446" s="268" t="s">
        <v>9484</v>
      </c>
      <c r="Q11446" s="269">
        <v>-14.75</v>
      </c>
      <c r="R11446" s="269">
        <v>-15</v>
      </c>
      <c r="S11446" s="269">
        <v>-40.5</v>
      </c>
      <c r="T11446" s="269">
        <v>-40.75</v>
      </c>
      <c r="DO11446"/>
    </row>
    <row r="11447" spans="15:119" x14ac:dyDescent="0.25">
      <c r="O11447" s="268" t="s">
        <v>20921</v>
      </c>
      <c r="P11447" s="268" t="s">
        <v>9480</v>
      </c>
      <c r="Q11447" s="269">
        <v>-14</v>
      </c>
      <c r="R11447" s="269">
        <v>-15</v>
      </c>
      <c r="S11447" s="269">
        <v>-39</v>
      </c>
      <c r="T11447" s="269">
        <v>-40.5</v>
      </c>
      <c r="DO11447"/>
    </row>
    <row r="11448" spans="15:119" x14ac:dyDescent="0.25">
      <c r="O11448" s="268" t="s">
        <v>20922</v>
      </c>
      <c r="P11448" s="268" t="s">
        <v>9482</v>
      </c>
      <c r="Q11448" s="269">
        <v>-14</v>
      </c>
      <c r="R11448" s="269">
        <v>-14.5</v>
      </c>
      <c r="S11448" s="269">
        <v>-40</v>
      </c>
      <c r="T11448" s="269">
        <v>-40.5</v>
      </c>
      <c r="DO11448"/>
    </row>
    <row r="11449" spans="15:119" x14ac:dyDescent="0.25">
      <c r="O11449" s="268" t="s">
        <v>20923</v>
      </c>
      <c r="P11449" s="268" t="s">
        <v>9484</v>
      </c>
      <c r="Q11449" s="269">
        <v>-14</v>
      </c>
      <c r="R11449" s="269">
        <v>-14.25</v>
      </c>
      <c r="S11449" s="269">
        <v>-40.25</v>
      </c>
      <c r="T11449" s="269">
        <v>-40.5</v>
      </c>
      <c r="DO11449"/>
    </row>
    <row r="11450" spans="15:119" x14ac:dyDescent="0.25">
      <c r="O11450" s="268" t="s">
        <v>20924</v>
      </c>
      <c r="P11450" s="268" t="s">
        <v>9484</v>
      </c>
      <c r="Q11450" s="269">
        <v>-14</v>
      </c>
      <c r="R11450" s="269">
        <v>-14.25</v>
      </c>
      <c r="S11450" s="269">
        <v>-40</v>
      </c>
      <c r="T11450" s="269">
        <v>-40.25</v>
      </c>
      <c r="DO11450"/>
    </row>
    <row r="11451" spans="15:119" x14ac:dyDescent="0.25">
      <c r="O11451" s="268" t="s">
        <v>20925</v>
      </c>
      <c r="P11451" s="268" t="s">
        <v>9484</v>
      </c>
      <c r="Q11451" s="269">
        <v>-14.25</v>
      </c>
      <c r="R11451" s="269">
        <v>-14.5</v>
      </c>
      <c r="S11451" s="269">
        <v>-40.25</v>
      </c>
      <c r="T11451" s="269">
        <v>-40.5</v>
      </c>
      <c r="DO11451"/>
    </row>
    <row r="11452" spans="15:119" x14ac:dyDescent="0.25">
      <c r="O11452" s="268" t="s">
        <v>20926</v>
      </c>
      <c r="P11452" s="268" t="s">
        <v>9484</v>
      </c>
      <c r="Q11452" s="269">
        <v>-14.25</v>
      </c>
      <c r="R11452" s="269">
        <v>-14.5</v>
      </c>
      <c r="S11452" s="269">
        <v>-40</v>
      </c>
      <c r="T11452" s="269">
        <v>-40.25</v>
      </c>
      <c r="DO11452"/>
    </row>
    <row r="11453" spans="15:119" x14ac:dyDescent="0.25">
      <c r="O11453" s="268" t="s">
        <v>20927</v>
      </c>
      <c r="P11453" s="268" t="s">
        <v>9482</v>
      </c>
      <c r="Q11453" s="269">
        <v>-14</v>
      </c>
      <c r="R11453" s="269">
        <v>-14.5</v>
      </c>
      <c r="S11453" s="269">
        <v>-39.5</v>
      </c>
      <c r="T11453" s="269">
        <v>-40</v>
      </c>
      <c r="DO11453"/>
    </row>
    <row r="11454" spans="15:119" x14ac:dyDescent="0.25">
      <c r="O11454" s="268" t="s">
        <v>20928</v>
      </c>
      <c r="P11454" s="268" t="s">
        <v>9484</v>
      </c>
      <c r="Q11454" s="269">
        <v>-14</v>
      </c>
      <c r="R11454" s="269">
        <v>-14.25</v>
      </c>
      <c r="S11454" s="269">
        <v>-39.75</v>
      </c>
      <c r="T11454" s="269">
        <v>-40</v>
      </c>
      <c r="DO11454"/>
    </row>
    <row r="11455" spans="15:119" x14ac:dyDescent="0.25">
      <c r="O11455" s="268" t="s">
        <v>20929</v>
      </c>
      <c r="P11455" s="268" t="s">
        <v>9484</v>
      </c>
      <c r="Q11455" s="269">
        <v>-14</v>
      </c>
      <c r="R11455" s="269">
        <v>-14.25</v>
      </c>
      <c r="S11455" s="269">
        <v>-39.5</v>
      </c>
      <c r="T11455" s="269">
        <v>-39.75</v>
      </c>
      <c r="DO11455"/>
    </row>
    <row r="11456" spans="15:119" x14ac:dyDescent="0.25">
      <c r="O11456" s="268" t="s">
        <v>20930</v>
      </c>
      <c r="P11456" s="268" t="s">
        <v>9484</v>
      </c>
      <c r="Q11456" s="269">
        <v>-14.25</v>
      </c>
      <c r="R11456" s="269">
        <v>-14.5</v>
      </c>
      <c r="S11456" s="269">
        <v>-39.75</v>
      </c>
      <c r="T11456" s="269">
        <v>-40</v>
      </c>
      <c r="DO11456"/>
    </row>
    <row r="11457" spans="15:119" x14ac:dyDescent="0.25">
      <c r="O11457" s="268" t="s">
        <v>20931</v>
      </c>
      <c r="P11457" s="268" t="s">
        <v>9484</v>
      </c>
      <c r="Q11457" s="269">
        <v>-14.25</v>
      </c>
      <c r="R11457" s="269">
        <v>-14.5</v>
      </c>
      <c r="S11457" s="269">
        <v>-39.5</v>
      </c>
      <c r="T11457" s="269">
        <v>-39.75</v>
      </c>
      <c r="DO11457"/>
    </row>
    <row r="11458" spans="15:119" x14ac:dyDescent="0.25">
      <c r="O11458" s="268" t="s">
        <v>20932</v>
      </c>
      <c r="P11458" s="268" t="s">
        <v>9482</v>
      </c>
      <c r="Q11458" s="269">
        <v>-14</v>
      </c>
      <c r="R11458" s="269">
        <v>-14.5</v>
      </c>
      <c r="S11458" s="269">
        <v>-39</v>
      </c>
      <c r="T11458" s="269">
        <v>-39.5</v>
      </c>
      <c r="DO11458"/>
    </row>
    <row r="11459" spans="15:119" x14ac:dyDescent="0.25">
      <c r="O11459" s="268" t="s">
        <v>20933</v>
      </c>
      <c r="P11459" s="268" t="s">
        <v>9484</v>
      </c>
      <c r="Q11459" s="269">
        <v>-14</v>
      </c>
      <c r="R11459" s="269">
        <v>-14.25</v>
      </c>
      <c r="S11459" s="269">
        <v>-39.25</v>
      </c>
      <c r="T11459" s="269">
        <v>-39.5</v>
      </c>
      <c r="DO11459"/>
    </row>
    <row r="11460" spans="15:119" x14ac:dyDescent="0.25">
      <c r="O11460" s="268" t="s">
        <v>20934</v>
      </c>
      <c r="P11460" s="268" t="s">
        <v>9484</v>
      </c>
      <c r="Q11460" s="269">
        <v>-14</v>
      </c>
      <c r="R11460" s="269">
        <v>-14.25</v>
      </c>
      <c r="S11460" s="269">
        <v>-39</v>
      </c>
      <c r="T11460" s="269">
        <v>-39.25</v>
      </c>
      <c r="DO11460"/>
    </row>
    <row r="11461" spans="15:119" x14ac:dyDescent="0.25">
      <c r="O11461" s="268" t="s">
        <v>20935</v>
      </c>
      <c r="P11461" s="268" t="s">
        <v>9484</v>
      </c>
      <c r="Q11461" s="269">
        <v>-14.25</v>
      </c>
      <c r="R11461" s="269">
        <v>-14.5</v>
      </c>
      <c r="S11461" s="269">
        <v>-39.25</v>
      </c>
      <c r="T11461" s="269">
        <v>-39.5</v>
      </c>
      <c r="DO11461"/>
    </row>
    <row r="11462" spans="15:119" x14ac:dyDescent="0.25">
      <c r="O11462" s="268" t="s">
        <v>20936</v>
      </c>
      <c r="P11462" s="268" t="s">
        <v>9484</v>
      </c>
      <c r="Q11462" s="269">
        <v>-14.25</v>
      </c>
      <c r="R11462" s="269">
        <v>-14.5</v>
      </c>
      <c r="S11462" s="269">
        <v>-39</v>
      </c>
      <c r="T11462" s="269">
        <v>-39.25</v>
      </c>
      <c r="DO11462"/>
    </row>
    <row r="11463" spans="15:119" x14ac:dyDescent="0.25">
      <c r="O11463" s="268" t="s">
        <v>20937</v>
      </c>
      <c r="P11463" s="268" t="s">
        <v>9482</v>
      </c>
      <c r="Q11463" s="269">
        <v>-14.5</v>
      </c>
      <c r="R11463" s="269">
        <v>-15</v>
      </c>
      <c r="S11463" s="269">
        <v>-40</v>
      </c>
      <c r="T11463" s="269">
        <v>-40.5</v>
      </c>
      <c r="DO11463"/>
    </row>
    <row r="11464" spans="15:119" x14ac:dyDescent="0.25">
      <c r="O11464" s="268" t="s">
        <v>20938</v>
      </c>
      <c r="P11464" s="268" t="s">
        <v>9484</v>
      </c>
      <c r="Q11464" s="269">
        <v>-14.5</v>
      </c>
      <c r="R11464" s="269">
        <v>-14.75</v>
      </c>
      <c r="S11464" s="269">
        <v>-40.25</v>
      </c>
      <c r="T11464" s="269">
        <v>-40.5</v>
      </c>
      <c r="DO11464"/>
    </row>
    <row r="11465" spans="15:119" x14ac:dyDescent="0.25">
      <c r="O11465" s="268" t="s">
        <v>20939</v>
      </c>
      <c r="P11465" s="268" t="s">
        <v>9484</v>
      </c>
      <c r="Q11465" s="269">
        <v>-14.5</v>
      </c>
      <c r="R11465" s="269">
        <v>-14.75</v>
      </c>
      <c r="S11465" s="269">
        <v>-40</v>
      </c>
      <c r="T11465" s="269">
        <v>-40.25</v>
      </c>
      <c r="DO11465"/>
    </row>
    <row r="11466" spans="15:119" x14ac:dyDescent="0.25">
      <c r="O11466" s="268" t="s">
        <v>20940</v>
      </c>
      <c r="P11466" s="268" t="s">
        <v>9484</v>
      </c>
      <c r="Q11466" s="269">
        <v>-14.75</v>
      </c>
      <c r="R11466" s="269">
        <v>-15</v>
      </c>
      <c r="S11466" s="269">
        <v>-40.25</v>
      </c>
      <c r="T11466" s="269">
        <v>-40.5</v>
      </c>
      <c r="DO11466"/>
    </row>
    <row r="11467" spans="15:119" x14ac:dyDescent="0.25">
      <c r="O11467" s="268" t="s">
        <v>20941</v>
      </c>
      <c r="P11467" s="268" t="s">
        <v>9484</v>
      </c>
      <c r="Q11467" s="269">
        <v>-14.75</v>
      </c>
      <c r="R11467" s="269">
        <v>-15</v>
      </c>
      <c r="S11467" s="269">
        <v>-40</v>
      </c>
      <c r="T11467" s="269">
        <v>-40.25</v>
      </c>
      <c r="DO11467"/>
    </row>
    <row r="11468" spans="15:119" x14ac:dyDescent="0.25">
      <c r="O11468" s="268" t="s">
        <v>20942</v>
      </c>
      <c r="P11468" s="268" t="s">
        <v>9482</v>
      </c>
      <c r="Q11468" s="269">
        <v>-14.5</v>
      </c>
      <c r="R11468" s="269">
        <v>-15</v>
      </c>
      <c r="S11468" s="269">
        <v>-39.5</v>
      </c>
      <c r="T11468" s="269">
        <v>-40</v>
      </c>
      <c r="DO11468"/>
    </row>
    <row r="11469" spans="15:119" x14ac:dyDescent="0.25">
      <c r="O11469" s="268" t="s">
        <v>20943</v>
      </c>
      <c r="P11469" s="268" t="s">
        <v>9484</v>
      </c>
      <c r="Q11469" s="269">
        <v>-14.5</v>
      </c>
      <c r="R11469" s="269">
        <v>-14.75</v>
      </c>
      <c r="S11469" s="269">
        <v>-39.75</v>
      </c>
      <c r="T11469" s="269">
        <v>-40</v>
      </c>
      <c r="DO11469"/>
    </row>
    <row r="11470" spans="15:119" x14ac:dyDescent="0.25">
      <c r="O11470" s="268" t="s">
        <v>20944</v>
      </c>
      <c r="P11470" s="268" t="s">
        <v>9484</v>
      </c>
      <c r="Q11470" s="269">
        <v>-14.5</v>
      </c>
      <c r="R11470" s="269">
        <v>-14.75</v>
      </c>
      <c r="S11470" s="269">
        <v>-39.5</v>
      </c>
      <c r="T11470" s="269">
        <v>-39.75</v>
      </c>
      <c r="DO11470"/>
    </row>
    <row r="11471" spans="15:119" x14ac:dyDescent="0.25">
      <c r="O11471" s="268" t="s">
        <v>20945</v>
      </c>
      <c r="P11471" s="268" t="s">
        <v>9484</v>
      </c>
      <c r="Q11471" s="269">
        <v>-14.75</v>
      </c>
      <c r="R11471" s="269">
        <v>-15</v>
      </c>
      <c r="S11471" s="269">
        <v>-39.75</v>
      </c>
      <c r="T11471" s="269">
        <v>-40</v>
      </c>
      <c r="DO11471"/>
    </row>
    <row r="11472" spans="15:119" x14ac:dyDescent="0.25">
      <c r="O11472" s="268" t="s">
        <v>20946</v>
      </c>
      <c r="P11472" s="268" t="s">
        <v>9484</v>
      </c>
      <c r="Q11472" s="269">
        <v>-14.75</v>
      </c>
      <c r="R11472" s="269">
        <v>-15</v>
      </c>
      <c r="S11472" s="269">
        <v>-39.5</v>
      </c>
      <c r="T11472" s="269">
        <v>-39.75</v>
      </c>
      <c r="DO11472"/>
    </row>
    <row r="11473" spans="15:119" x14ac:dyDescent="0.25">
      <c r="O11473" s="268" t="s">
        <v>20947</v>
      </c>
      <c r="P11473" s="268" t="s">
        <v>9482</v>
      </c>
      <c r="Q11473" s="269">
        <v>-14.5</v>
      </c>
      <c r="R11473" s="269">
        <v>-15</v>
      </c>
      <c r="S11473" s="269">
        <v>-39</v>
      </c>
      <c r="T11473" s="269">
        <v>-39.5</v>
      </c>
      <c r="DO11473"/>
    </row>
    <row r="11474" spans="15:119" x14ac:dyDescent="0.25">
      <c r="O11474" s="268" t="s">
        <v>20948</v>
      </c>
      <c r="P11474" s="268" t="s">
        <v>9484</v>
      </c>
      <c r="Q11474" s="269">
        <v>-14.5</v>
      </c>
      <c r="R11474" s="269">
        <v>-14.75</v>
      </c>
      <c r="S11474" s="269">
        <v>-39.25</v>
      </c>
      <c r="T11474" s="269">
        <v>-39.5</v>
      </c>
      <c r="DO11474"/>
    </row>
    <row r="11475" spans="15:119" x14ac:dyDescent="0.25">
      <c r="O11475" s="268" t="s">
        <v>20949</v>
      </c>
      <c r="P11475" s="268" t="s">
        <v>9484</v>
      </c>
      <c r="Q11475" s="269">
        <v>-14.5</v>
      </c>
      <c r="R11475" s="269">
        <v>-14.75</v>
      </c>
      <c r="S11475" s="269">
        <v>-39</v>
      </c>
      <c r="T11475" s="269">
        <v>-39.25</v>
      </c>
      <c r="DO11475"/>
    </row>
    <row r="11476" spans="15:119" x14ac:dyDescent="0.25">
      <c r="O11476" s="268" t="s">
        <v>20950</v>
      </c>
      <c r="P11476" s="268" t="s">
        <v>9484</v>
      </c>
      <c r="Q11476" s="269">
        <v>-14.75</v>
      </c>
      <c r="R11476" s="269">
        <v>-15</v>
      </c>
      <c r="S11476" s="269">
        <v>-39.25</v>
      </c>
      <c r="T11476" s="269">
        <v>-39.5</v>
      </c>
      <c r="DO11476"/>
    </row>
    <row r="11477" spans="15:119" x14ac:dyDescent="0.25">
      <c r="O11477" s="268" t="s">
        <v>20951</v>
      </c>
      <c r="P11477" s="268" t="s">
        <v>9484</v>
      </c>
      <c r="Q11477" s="269">
        <v>-14.75</v>
      </c>
      <c r="R11477" s="269">
        <v>-15</v>
      </c>
      <c r="S11477" s="269">
        <v>-39</v>
      </c>
      <c r="T11477" s="269">
        <v>-39.25</v>
      </c>
      <c r="DO11477"/>
    </row>
    <row r="11478" spans="15:119" x14ac:dyDescent="0.25">
      <c r="O11478" s="268" t="s">
        <v>20952</v>
      </c>
      <c r="P11478" s="268" t="s">
        <v>9480</v>
      </c>
      <c r="Q11478" s="269">
        <v>-15</v>
      </c>
      <c r="R11478" s="269">
        <v>-16</v>
      </c>
      <c r="S11478" s="269">
        <v>-40.5</v>
      </c>
      <c r="T11478" s="269">
        <v>-42</v>
      </c>
      <c r="DO11478"/>
    </row>
    <row r="11479" spans="15:119" x14ac:dyDescent="0.25">
      <c r="O11479" s="268" t="s">
        <v>20953</v>
      </c>
      <c r="P11479" s="268" t="s">
        <v>9482</v>
      </c>
      <c r="Q11479" s="269">
        <v>-15</v>
      </c>
      <c r="R11479" s="269">
        <v>-15.5</v>
      </c>
      <c r="S11479" s="269">
        <v>-41.5</v>
      </c>
      <c r="T11479" s="269">
        <v>-42</v>
      </c>
      <c r="DO11479"/>
    </row>
    <row r="11480" spans="15:119" x14ac:dyDescent="0.25">
      <c r="O11480" s="268" t="s">
        <v>20954</v>
      </c>
      <c r="P11480" s="268" t="s">
        <v>9484</v>
      </c>
      <c r="Q11480" s="269">
        <v>-15</v>
      </c>
      <c r="R11480" s="269">
        <v>-15.25</v>
      </c>
      <c r="S11480" s="269">
        <v>-41.75</v>
      </c>
      <c r="T11480" s="269">
        <v>-42</v>
      </c>
      <c r="DO11480"/>
    </row>
    <row r="11481" spans="15:119" x14ac:dyDescent="0.25">
      <c r="O11481" s="268" t="s">
        <v>20955</v>
      </c>
      <c r="P11481" s="268" t="s">
        <v>9484</v>
      </c>
      <c r="Q11481" s="269">
        <v>-15</v>
      </c>
      <c r="R11481" s="269">
        <v>-15.25</v>
      </c>
      <c r="S11481" s="269">
        <v>-41.5</v>
      </c>
      <c r="T11481" s="269">
        <v>-41.75</v>
      </c>
      <c r="DO11481"/>
    </row>
    <row r="11482" spans="15:119" x14ac:dyDescent="0.25">
      <c r="O11482" s="268" t="s">
        <v>20956</v>
      </c>
      <c r="P11482" s="268" t="s">
        <v>9484</v>
      </c>
      <c r="Q11482" s="269">
        <v>-15.25</v>
      </c>
      <c r="R11482" s="269">
        <v>-15.5</v>
      </c>
      <c r="S11482" s="269">
        <v>-41.75</v>
      </c>
      <c r="T11482" s="269">
        <v>-42</v>
      </c>
      <c r="DO11482"/>
    </row>
    <row r="11483" spans="15:119" x14ac:dyDescent="0.25">
      <c r="O11483" s="268" t="s">
        <v>20957</v>
      </c>
      <c r="P11483" s="268" t="s">
        <v>9484</v>
      </c>
      <c r="Q11483" s="269">
        <v>-15.25</v>
      </c>
      <c r="R11483" s="269">
        <v>-15.5</v>
      </c>
      <c r="S11483" s="269">
        <v>-41.5</v>
      </c>
      <c r="T11483" s="269">
        <v>-41.75</v>
      </c>
      <c r="DO11483"/>
    </row>
    <row r="11484" spans="15:119" x14ac:dyDescent="0.25">
      <c r="O11484" s="268" t="s">
        <v>20958</v>
      </c>
      <c r="P11484" s="268" t="s">
        <v>9482</v>
      </c>
      <c r="Q11484" s="269">
        <v>-15</v>
      </c>
      <c r="R11484" s="269">
        <v>-15.5</v>
      </c>
      <c r="S11484" s="269">
        <v>-41</v>
      </c>
      <c r="T11484" s="269">
        <v>-41.5</v>
      </c>
      <c r="DO11484"/>
    </row>
    <row r="11485" spans="15:119" x14ac:dyDescent="0.25">
      <c r="O11485" s="268" t="s">
        <v>20959</v>
      </c>
      <c r="P11485" s="268" t="s">
        <v>9484</v>
      </c>
      <c r="Q11485" s="269">
        <v>-15</v>
      </c>
      <c r="R11485" s="269">
        <v>-15.25</v>
      </c>
      <c r="S11485" s="269">
        <v>-41.25</v>
      </c>
      <c r="T11485" s="269">
        <v>-41.5</v>
      </c>
      <c r="DO11485"/>
    </row>
    <row r="11486" spans="15:119" x14ac:dyDescent="0.25">
      <c r="O11486" s="268" t="s">
        <v>20960</v>
      </c>
      <c r="P11486" s="268" t="s">
        <v>9484</v>
      </c>
      <c r="Q11486" s="269">
        <v>-15</v>
      </c>
      <c r="R11486" s="269">
        <v>-15.25</v>
      </c>
      <c r="S11486" s="269">
        <v>-41</v>
      </c>
      <c r="T11486" s="269">
        <v>-41.25</v>
      </c>
      <c r="DO11486"/>
    </row>
    <row r="11487" spans="15:119" x14ac:dyDescent="0.25">
      <c r="O11487" s="268" t="s">
        <v>20961</v>
      </c>
      <c r="P11487" s="268" t="s">
        <v>9484</v>
      </c>
      <c r="Q11487" s="269">
        <v>-15.25</v>
      </c>
      <c r="R11487" s="269">
        <v>-15.5</v>
      </c>
      <c r="S11487" s="269">
        <v>-41.25</v>
      </c>
      <c r="T11487" s="269">
        <v>-41.5</v>
      </c>
      <c r="DO11487"/>
    </row>
    <row r="11488" spans="15:119" x14ac:dyDescent="0.25">
      <c r="O11488" s="268" t="s">
        <v>20962</v>
      </c>
      <c r="P11488" s="268" t="s">
        <v>9484</v>
      </c>
      <c r="Q11488" s="269">
        <v>-15.25</v>
      </c>
      <c r="R11488" s="269">
        <v>-15.5</v>
      </c>
      <c r="S11488" s="269">
        <v>-41</v>
      </c>
      <c r="T11488" s="269">
        <v>-41.25</v>
      </c>
      <c r="DO11488"/>
    </row>
    <row r="11489" spans="15:119" x14ac:dyDescent="0.25">
      <c r="O11489" s="268" t="s">
        <v>20963</v>
      </c>
      <c r="P11489" s="268" t="s">
        <v>9482</v>
      </c>
      <c r="Q11489" s="269">
        <v>-15</v>
      </c>
      <c r="R11489" s="269">
        <v>-15.5</v>
      </c>
      <c r="S11489" s="269">
        <v>-40.5</v>
      </c>
      <c r="T11489" s="269">
        <v>-41</v>
      </c>
      <c r="DO11489"/>
    </row>
    <row r="11490" spans="15:119" x14ac:dyDescent="0.25">
      <c r="O11490" s="268" t="s">
        <v>20964</v>
      </c>
      <c r="P11490" s="268" t="s">
        <v>9484</v>
      </c>
      <c r="Q11490" s="269">
        <v>-15</v>
      </c>
      <c r="R11490" s="269">
        <v>-15.25</v>
      </c>
      <c r="S11490" s="269">
        <v>-40.75</v>
      </c>
      <c r="T11490" s="269">
        <v>-41</v>
      </c>
      <c r="DO11490"/>
    </row>
    <row r="11491" spans="15:119" x14ac:dyDescent="0.25">
      <c r="O11491" s="268" t="s">
        <v>20965</v>
      </c>
      <c r="P11491" s="268" t="s">
        <v>9484</v>
      </c>
      <c r="Q11491" s="269">
        <v>-15</v>
      </c>
      <c r="R11491" s="269">
        <v>-15.25</v>
      </c>
      <c r="S11491" s="269">
        <v>-40.5</v>
      </c>
      <c r="T11491" s="269">
        <v>-40.75</v>
      </c>
      <c r="DO11491"/>
    </row>
    <row r="11492" spans="15:119" x14ac:dyDescent="0.25">
      <c r="O11492" s="268" t="s">
        <v>20966</v>
      </c>
      <c r="P11492" s="268" t="s">
        <v>9484</v>
      </c>
      <c r="Q11492" s="269">
        <v>-15.25</v>
      </c>
      <c r="R11492" s="269">
        <v>-15.5</v>
      </c>
      <c r="S11492" s="269">
        <v>-40.75</v>
      </c>
      <c r="T11492" s="269">
        <v>-41</v>
      </c>
      <c r="DO11492"/>
    </row>
    <row r="11493" spans="15:119" x14ac:dyDescent="0.25">
      <c r="O11493" s="268" t="s">
        <v>20967</v>
      </c>
      <c r="P11493" s="268" t="s">
        <v>9484</v>
      </c>
      <c r="Q11493" s="269">
        <v>-15.25</v>
      </c>
      <c r="R11493" s="269">
        <v>-15.5</v>
      </c>
      <c r="S11493" s="269">
        <v>-40.5</v>
      </c>
      <c r="T11493" s="269">
        <v>-40.75</v>
      </c>
      <c r="DO11493"/>
    </row>
    <row r="11494" spans="15:119" x14ac:dyDescent="0.25">
      <c r="O11494" s="268" t="s">
        <v>20968</v>
      </c>
      <c r="P11494" s="268" t="s">
        <v>9482</v>
      </c>
      <c r="Q11494" s="269">
        <v>-15.5</v>
      </c>
      <c r="R11494" s="269">
        <v>-16</v>
      </c>
      <c r="S11494" s="269">
        <v>-41.5</v>
      </c>
      <c r="T11494" s="269">
        <v>-42</v>
      </c>
      <c r="DO11494"/>
    </row>
    <row r="11495" spans="15:119" x14ac:dyDescent="0.25">
      <c r="O11495" s="268" t="s">
        <v>20969</v>
      </c>
      <c r="P11495" s="268" t="s">
        <v>9484</v>
      </c>
      <c r="Q11495" s="269">
        <v>-15.5</v>
      </c>
      <c r="R11495" s="269">
        <v>-15.75</v>
      </c>
      <c r="S11495" s="269">
        <v>-41.75</v>
      </c>
      <c r="T11495" s="269">
        <v>-42</v>
      </c>
      <c r="DO11495"/>
    </row>
    <row r="11496" spans="15:119" x14ac:dyDescent="0.25">
      <c r="O11496" s="268" t="s">
        <v>20970</v>
      </c>
      <c r="P11496" s="268" t="s">
        <v>9484</v>
      </c>
      <c r="Q11496" s="269">
        <v>-15.5</v>
      </c>
      <c r="R11496" s="269">
        <v>-15.75</v>
      </c>
      <c r="S11496" s="269">
        <v>-41.5</v>
      </c>
      <c r="T11496" s="269">
        <v>-41.75</v>
      </c>
      <c r="DO11496"/>
    </row>
    <row r="11497" spans="15:119" x14ac:dyDescent="0.25">
      <c r="O11497" s="268" t="s">
        <v>20971</v>
      </c>
      <c r="P11497" s="268" t="s">
        <v>9484</v>
      </c>
      <c r="Q11497" s="269">
        <v>-15.75</v>
      </c>
      <c r="R11497" s="269">
        <v>-16</v>
      </c>
      <c r="S11497" s="269">
        <v>-41.75</v>
      </c>
      <c r="T11497" s="269">
        <v>-42</v>
      </c>
      <c r="DO11497"/>
    </row>
    <row r="11498" spans="15:119" x14ac:dyDescent="0.25">
      <c r="O11498" s="268" t="s">
        <v>20972</v>
      </c>
      <c r="P11498" s="268" t="s">
        <v>9484</v>
      </c>
      <c r="Q11498" s="269">
        <v>-15.75</v>
      </c>
      <c r="R11498" s="269">
        <v>-16</v>
      </c>
      <c r="S11498" s="269">
        <v>-41.5</v>
      </c>
      <c r="T11498" s="269">
        <v>-41.75</v>
      </c>
      <c r="DO11498"/>
    </row>
    <row r="11499" spans="15:119" x14ac:dyDescent="0.25">
      <c r="O11499" s="268" t="s">
        <v>20973</v>
      </c>
      <c r="P11499" s="268" t="s">
        <v>9482</v>
      </c>
      <c r="Q11499" s="269">
        <v>-15.5</v>
      </c>
      <c r="R11499" s="269">
        <v>-16</v>
      </c>
      <c r="S11499" s="269">
        <v>-41</v>
      </c>
      <c r="T11499" s="269">
        <v>-41.5</v>
      </c>
      <c r="DO11499"/>
    </row>
    <row r="11500" spans="15:119" x14ac:dyDescent="0.25">
      <c r="O11500" s="268" t="s">
        <v>20974</v>
      </c>
      <c r="P11500" s="268" t="s">
        <v>9484</v>
      </c>
      <c r="Q11500" s="269">
        <v>-15.5</v>
      </c>
      <c r="R11500" s="269">
        <v>-15.75</v>
      </c>
      <c r="S11500" s="269">
        <v>-41.25</v>
      </c>
      <c r="T11500" s="269">
        <v>-41.5</v>
      </c>
      <c r="DO11500"/>
    </row>
    <row r="11501" spans="15:119" x14ac:dyDescent="0.25">
      <c r="O11501" s="268" t="s">
        <v>20975</v>
      </c>
      <c r="P11501" s="268" t="s">
        <v>9484</v>
      </c>
      <c r="Q11501" s="269">
        <v>-15.5</v>
      </c>
      <c r="R11501" s="269">
        <v>-15.75</v>
      </c>
      <c r="S11501" s="269">
        <v>-41</v>
      </c>
      <c r="T11501" s="269">
        <v>-41.25</v>
      </c>
      <c r="DO11501"/>
    </row>
    <row r="11502" spans="15:119" x14ac:dyDescent="0.25">
      <c r="O11502" s="268" t="s">
        <v>20976</v>
      </c>
      <c r="P11502" s="268" t="s">
        <v>9484</v>
      </c>
      <c r="Q11502" s="269">
        <v>-15.75</v>
      </c>
      <c r="R11502" s="269">
        <v>-16</v>
      </c>
      <c r="S11502" s="269">
        <v>-41.25</v>
      </c>
      <c r="T11502" s="269">
        <v>-41.5</v>
      </c>
      <c r="DO11502"/>
    </row>
    <row r="11503" spans="15:119" x14ac:dyDescent="0.25">
      <c r="O11503" s="268" t="s">
        <v>20977</v>
      </c>
      <c r="P11503" s="268" t="s">
        <v>9484</v>
      </c>
      <c r="Q11503" s="269">
        <v>-15.75</v>
      </c>
      <c r="R11503" s="269">
        <v>-16</v>
      </c>
      <c r="S11503" s="269">
        <v>-41</v>
      </c>
      <c r="T11503" s="269">
        <v>-41.25</v>
      </c>
      <c r="DO11503"/>
    </row>
    <row r="11504" spans="15:119" x14ac:dyDescent="0.25">
      <c r="O11504" s="268" t="s">
        <v>20978</v>
      </c>
      <c r="P11504" s="268" t="s">
        <v>9482</v>
      </c>
      <c r="Q11504" s="269">
        <v>-15.5</v>
      </c>
      <c r="R11504" s="269">
        <v>-16</v>
      </c>
      <c r="S11504" s="269">
        <v>-40.5</v>
      </c>
      <c r="T11504" s="269">
        <v>-41</v>
      </c>
      <c r="DO11504"/>
    </row>
    <row r="11505" spans="15:119" x14ac:dyDescent="0.25">
      <c r="O11505" s="268" t="s">
        <v>20979</v>
      </c>
      <c r="P11505" s="268" t="s">
        <v>9484</v>
      </c>
      <c r="Q11505" s="269">
        <v>-15.5</v>
      </c>
      <c r="R11505" s="269">
        <v>-15.75</v>
      </c>
      <c r="S11505" s="269">
        <v>-40.75</v>
      </c>
      <c r="T11505" s="269">
        <v>-41</v>
      </c>
      <c r="DO11505"/>
    </row>
    <row r="11506" spans="15:119" x14ac:dyDescent="0.25">
      <c r="O11506" s="268" t="s">
        <v>20980</v>
      </c>
      <c r="P11506" s="268" t="s">
        <v>9484</v>
      </c>
      <c r="Q11506" s="269">
        <v>-15.5</v>
      </c>
      <c r="R11506" s="269">
        <v>-15.75</v>
      </c>
      <c r="S11506" s="269">
        <v>-40.5</v>
      </c>
      <c r="T11506" s="269">
        <v>-40.75</v>
      </c>
      <c r="DO11506"/>
    </row>
    <row r="11507" spans="15:119" x14ac:dyDescent="0.25">
      <c r="O11507" s="268" t="s">
        <v>20981</v>
      </c>
      <c r="P11507" s="268" t="s">
        <v>9484</v>
      </c>
      <c r="Q11507" s="269">
        <v>-15.75</v>
      </c>
      <c r="R11507" s="269">
        <v>-16</v>
      </c>
      <c r="S11507" s="269">
        <v>-40.75</v>
      </c>
      <c r="T11507" s="269">
        <v>-41</v>
      </c>
      <c r="DO11507"/>
    </row>
    <row r="11508" spans="15:119" x14ac:dyDescent="0.25">
      <c r="O11508" s="268" t="s">
        <v>20982</v>
      </c>
      <c r="P11508" s="268" t="s">
        <v>9484</v>
      </c>
      <c r="Q11508" s="269">
        <v>-15.75</v>
      </c>
      <c r="R11508" s="269">
        <v>-16</v>
      </c>
      <c r="S11508" s="269">
        <v>-40.5</v>
      </c>
      <c r="T11508" s="269">
        <v>-40.75</v>
      </c>
      <c r="DO11508"/>
    </row>
    <row r="11509" spans="15:119" x14ac:dyDescent="0.25">
      <c r="O11509" s="268" t="s">
        <v>20983</v>
      </c>
      <c r="P11509" s="268" t="s">
        <v>9480</v>
      </c>
      <c r="Q11509" s="269">
        <v>-15</v>
      </c>
      <c r="R11509" s="269">
        <v>-16</v>
      </c>
      <c r="S11509" s="269">
        <v>-39</v>
      </c>
      <c r="T11509" s="269">
        <v>-40.5</v>
      </c>
      <c r="DO11509"/>
    </row>
    <row r="11510" spans="15:119" x14ac:dyDescent="0.25">
      <c r="O11510" s="268" t="s">
        <v>20984</v>
      </c>
      <c r="P11510" s="268" t="s">
        <v>9482</v>
      </c>
      <c r="Q11510" s="269">
        <v>-15</v>
      </c>
      <c r="R11510" s="269">
        <v>-15.5</v>
      </c>
      <c r="S11510" s="269">
        <v>-40</v>
      </c>
      <c r="T11510" s="269">
        <v>-40.5</v>
      </c>
      <c r="DO11510"/>
    </row>
    <row r="11511" spans="15:119" x14ac:dyDescent="0.25">
      <c r="O11511" s="268" t="s">
        <v>20985</v>
      </c>
      <c r="P11511" s="268" t="s">
        <v>9484</v>
      </c>
      <c r="Q11511" s="269">
        <v>-15</v>
      </c>
      <c r="R11511" s="269">
        <v>-15.25</v>
      </c>
      <c r="S11511" s="269">
        <v>-40.25</v>
      </c>
      <c r="T11511" s="269">
        <v>-40.5</v>
      </c>
      <c r="DO11511"/>
    </row>
    <row r="11512" spans="15:119" x14ac:dyDescent="0.25">
      <c r="O11512" s="268" t="s">
        <v>20986</v>
      </c>
      <c r="P11512" s="268" t="s">
        <v>9484</v>
      </c>
      <c r="Q11512" s="269">
        <v>-15</v>
      </c>
      <c r="R11512" s="269">
        <v>-15.25</v>
      </c>
      <c r="S11512" s="269">
        <v>-40</v>
      </c>
      <c r="T11512" s="269">
        <v>-40.25</v>
      </c>
      <c r="DO11512"/>
    </row>
    <row r="11513" spans="15:119" x14ac:dyDescent="0.25">
      <c r="O11513" s="268" t="s">
        <v>20987</v>
      </c>
      <c r="P11513" s="268" t="s">
        <v>9484</v>
      </c>
      <c r="Q11513" s="269">
        <v>-15.25</v>
      </c>
      <c r="R11513" s="269">
        <v>-15.5</v>
      </c>
      <c r="S11513" s="269">
        <v>-40.25</v>
      </c>
      <c r="T11513" s="269">
        <v>-40.5</v>
      </c>
      <c r="DO11513"/>
    </row>
    <row r="11514" spans="15:119" x14ac:dyDescent="0.25">
      <c r="O11514" s="268" t="s">
        <v>20988</v>
      </c>
      <c r="P11514" s="268" t="s">
        <v>9484</v>
      </c>
      <c r="Q11514" s="269">
        <v>-15.25</v>
      </c>
      <c r="R11514" s="269">
        <v>-15.5</v>
      </c>
      <c r="S11514" s="269">
        <v>-40</v>
      </c>
      <c r="T11514" s="269">
        <v>-40.25</v>
      </c>
      <c r="DO11514"/>
    </row>
    <row r="11515" spans="15:119" x14ac:dyDescent="0.25">
      <c r="O11515" s="268" t="s">
        <v>20989</v>
      </c>
      <c r="P11515" s="268" t="s">
        <v>9482</v>
      </c>
      <c r="Q11515" s="269">
        <v>-15</v>
      </c>
      <c r="R11515" s="269">
        <v>-15.5</v>
      </c>
      <c r="S11515" s="269">
        <v>-39.5</v>
      </c>
      <c r="T11515" s="269">
        <v>-40</v>
      </c>
      <c r="DO11515"/>
    </row>
    <row r="11516" spans="15:119" x14ac:dyDescent="0.25">
      <c r="O11516" s="268" t="s">
        <v>20990</v>
      </c>
      <c r="P11516" s="268" t="s">
        <v>9484</v>
      </c>
      <c r="Q11516" s="269">
        <v>-15</v>
      </c>
      <c r="R11516" s="269">
        <v>-15.25</v>
      </c>
      <c r="S11516" s="269">
        <v>-39.75</v>
      </c>
      <c r="T11516" s="269">
        <v>-40</v>
      </c>
      <c r="DO11516"/>
    </row>
    <row r="11517" spans="15:119" x14ac:dyDescent="0.25">
      <c r="O11517" s="268" t="s">
        <v>20991</v>
      </c>
      <c r="P11517" s="268" t="s">
        <v>9484</v>
      </c>
      <c r="Q11517" s="269">
        <v>-15</v>
      </c>
      <c r="R11517" s="269">
        <v>-15.25</v>
      </c>
      <c r="S11517" s="269">
        <v>-39.5</v>
      </c>
      <c r="T11517" s="269">
        <v>-39.75</v>
      </c>
      <c r="DO11517"/>
    </row>
    <row r="11518" spans="15:119" x14ac:dyDescent="0.25">
      <c r="O11518" s="268" t="s">
        <v>20992</v>
      </c>
      <c r="P11518" s="268" t="s">
        <v>9484</v>
      </c>
      <c r="Q11518" s="269">
        <v>-15.25</v>
      </c>
      <c r="R11518" s="269">
        <v>-15.5</v>
      </c>
      <c r="S11518" s="269">
        <v>-39.75</v>
      </c>
      <c r="T11518" s="269">
        <v>-40</v>
      </c>
      <c r="DO11518"/>
    </row>
    <row r="11519" spans="15:119" x14ac:dyDescent="0.25">
      <c r="O11519" s="268" t="s">
        <v>20993</v>
      </c>
      <c r="P11519" s="268" t="s">
        <v>9484</v>
      </c>
      <c r="Q11519" s="269">
        <v>-15.25</v>
      </c>
      <c r="R11519" s="269">
        <v>-15.5</v>
      </c>
      <c r="S11519" s="269">
        <v>-39.5</v>
      </c>
      <c r="T11519" s="269">
        <v>-39.75</v>
      </c>
      <c r="DO11519"/>
    </row>
    <row r="11520" spans="15:119" x14ac:dyDescent="0.25">
      <c r="O11520" s="268" t="s">
        <v>20994</v>
      </c>
      <c r="P11520" s="268" t="s">
        <v>9482</v>
      </c>
      <c r="Q11520" s="269">
        <v>-15</v>
      </c>
      <c r="R11520" s="269">
        <v>-15.5</v>
      </c>
      <c r="S11520" s="269">
        <v>-39</v>
      </c>
      <c r="T11520" s="269">
        <v>-39.5</v>
      </c>
      <c r="DO11520"/>
    </row>
    <row r="11521" spans="15:119" x14ac:dyDescent="0.25">
      <c r="O11521" s="268" t="s">
        <v>20995</v>
      </c>
      <c r="P11521" s="268" t="s">
        <v>9484</v>
      </c>
      <c r="Q11521" s="269">
        <v>-15</v>
      </c>
      <c r="R11521" s="269">
        <v>-15.25</v>
      </c>
      <c r="S11521" s="269">
        <v>-39.25</v>
      </c>
      <c r="T11521" s="269">
        <v>-39.5</v>
      </c>
      <c r="DO11521"/>
    </row>
    <row r="11522" spans="15:119" x14ac:dyDescent="0.25">
      <c r="O11522" s="268" t="s">
        <v>20996</v>
      </c>
      <c r="P11522" s="268" t="s">
        <v>9484</v>
      </c>
      <c r="Q11522" s="269">
        <v>-15</v>
      </c>
      <c r="R11522" s="269">
        <v>-15.25</v>
      </c>
      <c r="S11522" s="269">
        <v>-39</v>
      </c>
      <c r="T11522" s="269">
        <v>-39.25</v>
      </c>
      <c r="DO11522"/>
    </row>
    <row r="11523" spans="15:119" x14ac:dyDescent="0.25">
      <c r="O11523" s="268" t="s">
        <v>20997</v>
      </c>
      <c r="P11523" s="268" t="s">
        <v>9484</v>
      </c>
      <c r="Q11523" s="269">
        <v>-15.25</v>
      </c>
      <c r="R11523" s="269">
        <v>-15.5</v>
      </c>
      <c r="S11523" s="269">
        <v>-39.25</v>
      </c>
      <c r="T11523" s="269">
        <v>-39.5</v>
      </c>
      <c r="DO11523"/>
    </row>
    <row r="11524" spans="15:119" x14ac:dyDescent="0.25">
      <c r="O11524" s="268" t="s">
        <v>20998</v>
      </c>
      <c r="P11524" s="268" t="s">
        <v>9484</v>
      </c>
      <c r="Q11524" s="269">
        <v>-15.25</v>
      </c>
      <c r="R11524" s="269">
        <v>-15.5</v>
      </c>
      <c r="S11524" s="269">
        <v>-39</v>
      </c>
      <c r="T11524" s="269">
        <v>-39.25</v>
      </c>
      <c r="DO11524"/>
    </row>
    <row r="11525" spans="15:119" x14ac:dyDescent="0.25">
      <c r="O11525" s="268" t="s">
        <v>20999</v>
      </c>
      <c r="P11525" s="268" t="s">
        <v>9482</v>
      </c>
      <c r="Q11525" s="269">
        <v>-15.5</v>
      </c>
      <c r="R11525" s="269">
        <v>-16</v>
      </c>
      <c r="S11525" s="269">
        <v>-40</v>
      </c>
      <c r="T11525" s="269">
        <v>-40.5</v>
      </c>
      <c r="DO11525"/>
    </row>
    <row r="11526" spans="15:119" x14ac:dyDescent="0.25">
      <c r="O11526" s="268" t="s">
        <v>21000</v>
      </c>
      <c r="P11526" s="268" t="s">
        <v>9484</v>
      </c>
      <c r="Q11526" s="269">
        <v>-15.5</v>
      </c>
      <c r="R11526" s="269">
        <v>-15.75</v>
      </c>
      <c r="S11526" s="269">
        <v>-40.25</v>
      </c>
      <c r="T11526" s="269">
        <v>-40.5</v>
      </c>
      <c r="DO11526"/>
    </row>
    <row r="11527" spans="15:119" x14ac:dyDescent="0.25">
      <c r="O11527" s="268" t="s">
        <v>21001</v>
      </c>
      <c r="P11527" s="268" t="s">
        <v>9484</v>
      </c>
      <c r="Q11527" s="269">
        <v>-15.5</v>
      </c>
      <c r="R11527" s="269">
        <v>-15.75</v>
      </c>
      <c r="S11527" s="269">
        <v>-40</v>
      </c>
      <c r="T11527" s="269">
        <v>-40.25</v>
      </c>
      <c r="DO11527"/>
    </row>
    <row r="11528" spans="15:119" x14ac:dyDescent="0.25">
      <c r="O11528" s="268" t="s">
        <v>21002</v>
      </c>
      <c r="P11528" s="268" t="s">
        <v>9484</v>
      </c>
      <c r="Q11528" s="269">
        <v>-15.75</v>
      </c>
      <c r="R11528" s="269">
        <v>-16</v>
      </c>
      <c r="S11528" s="269">
        <v>-40.25</v>
      </c>
      <c r="T11528" s="269">
        <v>-40.5</v>
      </c>
      <c r="DO11528"/>
    </row>
    <row r="11529" spans="15:119" x14ac:dyDescent="0.25">
      <c r="O11529" s="268" t="s">
        <v>21003</v>
      </c>
      <c r="P11529" s="268" t="s">
        <v>9484</v>
      </c>
      <c r="Q11529" s="269">
        <v>-15.75</v>
      </c>
      <c r="R11529" s="269">
        <v>-16</v>
      </c>
      <c r="S11529" s="269">
        <v>-40</v>
      </c>
      <c r="T11529" s="269">
        <v>-40.25</v>
      </c>
      <c r="DO11529"/>
    </row>
    <row r="11530" spans="15:119" x14ac:dyDescent="0.25">
      <c r="O11530" s="268" t="s">
        <v>21004</v>
      </c>
      <c r="P11530" s="268" t="s">
        <v>9482</v>
      </c>
      <c r="Q11530" s="269">
        <v>-15.5</v>
      </c>
      <c r="R11530" s="269">
        <v>-16</v>
      </c>
      <c r="S11530" s="269">
        <v>-39.5</v>
      </c>
      <c r="T11530" s="269">
        <v>-40</v>
      </c>
      <c r="DO11530"/>
    </row>
    <row r="11531" spans="15:119" x14ac:dyDescent="0.25">
      <c r="O11531" s="268" t="s">
        <v>21005</v>
      </c>
      <c r="P11531" s="268" t="s">
        <v>9484</v>
      </c>
      <c r="Q11531" s="269">
        <v>-15.5</v>
      </c>
      <c r="R11531" s="269">
        <v>-15.75</v>
      </c>
      <c r="S11531" s="269">
        <v>-39.75</v>
      </c>
      <c r="T11531" s="269">
        <v>-40</v>
      </c>
      <c r="DO11531"/>
    </row>
    <row r="11532" spans="15:119" x14ac:dyDescent="0.25">
      <c r="O11532" s="268" t="s">
        <v>21006</v>
      </c>
      <c r="P11532" s="268" t="s">
        <v>9484</v>
      </c>
      <c r="Q11532" s="269">
        <v>-15.5</v>
      </c>
      <c r="R11532" s="269">
        <v>-15.75</v>
      </c>
      <c r="S11532" s="269">
        <v>-39.5</v>
      </c>
      <c r="T11532" s="269">
        <v>-39.75</v>
      </c>
      <c r="DO11532"/>
    </row>
    <row r="11533" spans="15:119" x14ac:dyDescent="0.25">
      <c r="O11533" s="268" t="s">
        <v>21007</v>
      </c>
      <c r="P11533" s="268" t="s">
        <v>9484</v>
      </c>
      <c r="Q11533" s="269">
        <v>-15.75</v>
      </c>
      <c r="R11533" s="269">
        <v>-16</v>
      </c>
      <c r="S11533" s="269">
        <v>-39.75</v>
      </c>
      <c r="T11533" s="269">
        <v>-40</v>
      </c>
      <c r="DO11533"/>
    </row>
    <row r="11534" spans="15:119" x14ac:dyDescent="0.25">
      <c r="O11534" s="268" t="s">
        <v>21008</v>
      </c>
      <c r="P11534" s="268" t="s">
        <v>9484</v>
      </c>
      <c r="Q11534" s="269">
        <v>-15.75</v>
      </c>
      <c r="R11534" s="269">
        <v>-16</v>
      </c>
      <c r="S11534" s="269">
        <v>-39.5</v>
      </c>
      <c r="T11534" s="269">
        <v>-39.75</v>
      </c>
      <c r="DO11534"/>
    </row>
    <row r="11535" spans="15:119" x14ac:dyDescent="0.25">
      <c r="O11535" s="268" t="s">
        <v>21009</v>
      </c>
      <c r="P11535" s="268" t="s">
        <v>9482</v>
      </c>
      <c r="Q11535" s="269">
        <v>-15.5</v>
      </c>
      <c r="R11535" s="269">
        <v>-16</v>
      </c>
      <c r="S11535" s="269">
        <v>-39</v>
      </c>
      <c r="T11535" s="269">
        <v>-39.5</v>
      </c>
      <c r="DO11535"/>
    </row>
    <row r="11536" spans="15:119" x14ac:dyDescent="0.25">
      <c r="O11536" s="268" t="s">
        <v>21010</v>
      </c>
      <c r="P11536" s="268" t="s">
        <v>9484</v>
      </c>
      <c r="Q11536" s="269">
        <v>-15.5</v>
      </c>
      <c r="R11536" s="269">
        <v>-15.75</v>
      </c>
      <c r="S11536" s="269">
        <v>-39.25</v>
      </c>
      <c r="T11536" s="269">
        <v>-39.5</v>
      </c>
      <c r="DO11536"/>
    </row>
    <row r="11537" spans="15:119" x14ac:dyDescent="0.25">
      <c r="O11537" s="268" t="s">
        <v>21011</v>
      </c>
      <c r="P11537" s="268" t="s">
        <v>9484</v>
      </c>
      <c r="Q11537" s="269">
        <v>-15.5</v>
      </c>
      <c r="R11537" s="269">
        <v>-15.75</v>
      </c>
      <c r="S11537" s="269">
        <v>-39</v>
      </c>
      <c r="T11537" s="269">
        <v>-39.25</v>
      </c>
      <c r="DO11537"/>
    </row>
    <row r="11538" spans="15:119" x14ac:dyDescent="0.25">
      <c r="O11538" s="268" t="s">
        <v>21012</v>
      </c>
      <c r="P11538" s="268" t="s">
        <v>9484</v>
      </c>
      <c r="Q11538" s="269">
        <v>-15.75</v>
      </c>
      <c r="R11538" s="269">
        <v>-16</v>
      </c>
      <c r="S11538" s="269">
        <v>-39.25</v>
      </c>
      <c r="T11538" s="269">
        <v>-39.5</v>
      </c>
      <c r="DO11538"/>
    </row>
    <row r="11539" spans="15:119" x14ac:dyDescent="0.25">
      <c r="O11539" s="268" t="s">
        <v>21013</v>
      </c>
      <c r="P11539" s="268" t="s">
        <v>9484</v>
      </c>
      <c r="Q11539" s="269">
        <v>-15.75</v>
      </c>
      <c r="R11539" s="269">
        <v>-16</v>
      </c>
      <c r="S11539" s="269">
        <v>-39</v>
      </c>
      <c r="T11539" s="269">
        <v>-39.25</v>
      </c>
      <c r="DO11539"/>
    </row>
    <row r="11540" spans="15:119" x14ac:dyDescent="0.25">
      <c r="O11540" s="268" t="s">
        <v>21014</v>
      </c>
      <c r="P11540" s="268" t="s">
        <v>9478</v>
      </c>
      <c r="Q11540" s="269">
        <v>-14</v>
      </c>
      <c r="R11540" s="269">
        <v>-16</v>
      </c>
      <c r="S11540" s="269">
        <v>-36</v>
      </c>
      <c r="T11540" s="269">
        <v>-39</v>
      </c>
      <c r="DO11540"/>
    </row>
    <row r="11541" spans="15:119" x14ac:dyDescent="0.25">
      <c r="O11541" s="268" t="s">
        <v>21015</v>
      </c>
      <c r="P11541" s="268" t="s">
        <v>9480</v>
      </c>
      <c r="Q11541" s="269">
        <v>-14</v>
      </c>
      <c r="R11541" s="269">
        <v>-15</v>
      </c>
      <c r="S11541" s="269">
        <v>-37.5</v>
      </c>
      <c r="T11541" s="269">
        <v>-39</v>
      </c>
      <c r="DO11541"/>
    </row>
    <row r="11542" spans="15:119" x14ac:dyDescent="0.25">
      <c r="O11542" s="268" t="s">
        <v>21016</v>
      </c>
      <c r="P11542" s="268" t="s">
        <v>9482</v>
      </c>
      <c r="Q11542" s="269">
        <v>-14</v>
      </c>
      <c r="R11542" s="269">
        <v>-14.5</v>
      </c>
      <c r="S11542" s="269">
        <v>-38.5</v>
      </c>
      <c r="T11542" s="269">
        <v>-39</v>
      </c>
      <c r="DO11542"/>
    </row>
    <row r="11543" spans="15:119" x14ac:dyDescent="0.25">
      <c r="O11543" s="268" t="s">
        <v>21017</v>
      </c>
      <c r="P11543" s="268" t="s">
        <v>9484</v>
      </c>
      <c r="Q11543" s="269">
        <v>-14</v>
      </c>
      <c r="R11543" s="269">
        <v>-14.25</v>
      </c>
      <c r="S11543" s="269">
        <v>-38.75</v>
      </c>
      <c r="T11543" s="269">
        <v>-39</v>
      </c>
      <c r="DO11543"/>
    </row>
    <row r="11544" spans="15:119" x14ac:dyDescent="0.25">
      <c r="O11544" s="268" t="s">
        <v>21018</v>
      </c>
      <c r="P11544" s="268" t="s">
        <v>9484</v>
      </c>
      <c r="Q11544" s="269">
        <v>-14.25</v>
      </c>
      <c r="R11544" s="269">
        <v>-14.5</v>
      </c>
      <c r="S11544" s="269">
        <v>-38.75</v>
      </c>
      <c r="T11544" s="269">
        <v>-39</v>
      </c>
      <c r="DO11544"/>
    </row>
    <row r="11545" spans="15:119" x14ac:dyDescent="0.25">
      <c r="O11545" s="268" t="s">
        <v>21019</v>
      </c>
      <c r="P11545" s="268" t="s">
        <v>9482</v>
      </c>
      <c r="Q11545" s="269">
        <v>-14.5</v>
      </c>
      <c r="R11545" s="269">
        <v>-15</v>
      </c>
      <c r="S11545" s="269">
        <v>-38.5</v>
      </c>
      <c r="T11545" s="269">
        <v>-39</v>
      </c>
      <c r="DO11545"/>
    </row>
    <row r="11546" spans="15:119" x14ac:dyDescent="0.25">
      <c r="O11546" s="268" t="s">
        <v>21020</v>
      </c>
      <c r="P11546" s="268" t="s">
        <v>9484</v>
      </c>
      <c r="Q11546" s="269">
        <v>-14.75</v>
      </c>
      <c r="R11546" s="269">
        <v>-15</v>
      </c>
      <c r="S11546" s="269">
        <v>-38.75</v>
      </c>
      <c r="T11546" s="269">
        <v>-39</v>
      </c>
      <c r="DO11546"/>
    </row>
    <row r="11547" spans="15:119" x14ac:dyDescent="0.25">
      <c r="O11547" s="268" t="s">
        <v>21021</v>
      </c>
      <c r="P11547" s="268" t="s">
        <v>9480</v>
      </c>
      <c r="Q11547" s="269">
        <v>-15</v>
      </c>
      <c r="R11547" s="269">
        <v>-16</v>
      </c>
      <c r="S11547" s="269">
        <v>-37.5</v>
      </c>
      <c r="T11547" s="269">
        <v>-39</v>
      </c>
      <c r="DO11547"/>
    </row>
    <row r="11548" spans="15:119" x14ac:dyDescent="0.25">
      <c r="O11548" s="268" t="s">
        <v>21022</v>
      </c>
      <c r="P11548" s="268" t="s">
        <v>9482</v>
      </c>
      <c r="Q11548" s="269">
        <v>-15</v>
      </c>
      <c r="R11548" s="269">
        <v>-15.5</v>
      </c>
      <c r="S11548" s="269">
        <v>-38.5</v>
      </c>
      <c r="T11548" s="269">
        <v>-39</v>
      </c>
      <c r="DO11548"/>
    </row>
    <row r="11549" spans="15:119" x14ac:dyDescent="0.25">
      <c r="O11549" s="268" t="s">
        <v>21023</v>
      </c>
      <c r="P11549" s="268" t="s">
        <v>9484</v>
      </c>
      <c r="Q11549" s="269">
        <v>-15</v>
      </c>
      <c r="R11549" s="269">
        <v>-15.25</v>
      </c>
      <c r="S11549" s="269">
        <v>-38.75</v>
      </c>
      <c r="T11549" s="269">
        <v>-39</v>
      </c>
      <c r="DO11549"/>
    </row>
    <row r="11550" spans="15:119" x14ac:dyDescent="0.25">
      <c r="O11550" s="268" t="s">
        <v>21024</v>
      </c>
      <c r="P11550" s="268" t="s">
        <v>9484</v>
      </c>
      <c r="Q11550" s="269">
        <v>-15.25</v>
      </c>
      <c r="R11550" s="269">
        <v>-15.5</v>
      </c>
      <c r="S11550" s="269">
        <v>-38.75</v>
      </c>
      <c r="T11550" s="269">
        <v>-39</v>
      </c>
      <c r="DO11550"/>
    </row>
    <row r="11551" spans="15:119" x14ac:dyDescent="0.25">
      <c r="O11551" s="268" t="s">
        <v>21025</v>
      </c>
      <c r="P11551" s="268" t="s">
        <v>9482</v>
      </c>
      <c r="Q11551" s="269">
        <v>-15.5</v>
      </c>
      <c r="R11551" s="269">
        <v>-16</v>
      </c>
      <c r="S11551" s="269">
        <v>-38.5</v>
      </c>
      <c r="T11551" s="269">
        <v>-39</v>
      </c>
      <c r="DO11551"/>
    </row>
    <row r="11552" spans="15:119" x14ac:dyDescent="0.25">
      <c r="O11552" s="268" t="s">
        <v>21026</v>
      </c>
      <c r="P11552" s="268" t="s">
        <v>9484</v>
      </c>
      <c r="Q11552" s="269">
        <v>-15.5</v>
      </c>
      <c r="R11552" s="269">
        <v>-15.75</v>
      </c>
      <c r="S11552" s="269">
        <v>-38.75</v>
      </c>
      <c r="T11552" s="269">
        <v>-39</v>
      </c>
      <c r="DO11552"/>
    </row>
    <row r="11553" spans="15:119" x14ac:dyDescent="0.25">
      <c r="O11553" s="268" t="s">
        <v>21027</v>
      </c>
      <c r="P11553" s="268" t="s">
        <v>9484</v>
      </c>
      <c r="Q11553" s="269">
        <v>-15.75</v>
      </c>
      <c r="R11553" s="269">
        <v>-16</v>
      </c>
      <c r="S11553" s="269">
        <v>-38.75</v>
      </c>
      <c r="T11553" s="269">
        <v>-39</v>
      </c>
      <c r="DO11553"/>
    </row>
    <row r="11554" spans="15:119" x14ac:dyDescent="0.25">
      <c r="O11554" s="268" t="s">
        <v>21028</v>
      </c>
      <c r="P11554" s="268" t="s">
        <v>9478</v>
      </c>
      <c r="Q11554" s="269">
        <v>-12</v>
      </c>
      <c r="R11554" s="269">
        <v>-14</v>
      </c>
      <c r="S11554" s="269">
        <v>-36</v>
      </c>
      <c r="T11554" s="269">
        <v>-39</v>
      </c>
      <c r="DO11554"/>
    </row>
    <row r="11555" spans="15:119" x14ac:dyDescent="0.25">
      <c r="O11555" s="268" t="s">
        <v>21029</v>
      </c>
      <c r="P11555" s="268" t="s">
        <v>9480</v>
      </c>
      <c r="Q11555" s="269">
        <v>-16</v>
      </c>
      <c r="R11555" s="269">
        <v>-17</v>
      </c>
      <c r="S11555" s="269">
        <v>-60</v>
      </c>
      <c r="T11555" s="269">
        <v>-61.5</v>
      </c>
      <c r="DO11555"/>
    </row>
    <row r="11556" spans="15:119" x14ac:dyDescent="0.25">
      <c r="O11556" s="268" t="s">
        <v>21030</v>
      </c>
      <c r="P11556" s="268" t="s">
        <v>9482</v>
      </c>
      <c r="Q11556" s="269">
        <v>-16</v>
      </c>
      <c r="R11556" s="269">
        <v>-16.5</v>
      </c>
      <c r="S11556" s="269">
        <v>-60</v>
      </c>
      <c r="T11556" s="269">
        <v>-60.5</v>
      </c>
      <c r="DO11556"/>
    </row>
    <row r="11557" spans="15:119" x14ac:dyDescent="0.25">
      <c r="O11557" s="268" t="s">
        <v>21031</v>
      </c>
      <c r="P11557" s="268" t="s">
        <v>9484</v>
      </c>
      <c r="Q11557" s="269">
        <v>-16</v>
      </c>
      <c r="R11557" s="269">
        <v>-16.25</v>
      </c>
      <c r="S11557" s="269">
        <v>-60</v>
      </c>
      <c r="T11557" s="269">
        <v>-60.25</v>
      </c>
      <c r="DO11557"/>
    </row>
    <row r="11558" spans="15:119" x14ac:dyDescent="0.25">
      <c r="O11558" s="268" t="s">
        <v>21032</v>
      </c>
      <c r="P11558" s="268" t="s">
        <v>9484</v>
      </c>
      <c r="Q11558" s="269">
        <v>-16.25</v>
      </c>
      <c r="R11558" s="269">
        <v>-16.5</v>
      </c>
      <c r="S11558" s="269">
        <v>-60</v>
      </c>
      <c r="T11558" s="269">
        <v>-60.25</v>
      </c>
      <c r="DO11558"/>
    </row>
    <row r="11559" spans="15:119" x14ac:dyDescent="0.25">
      <c r="O11559" s="268" t="s">
        <v>21033</v>
      </c>
      <c r="P11559" s="268" t="s">
        <v>9476</v>
      </c>
      <c r="Q11559" s="269">
        <v>-16</v>
      </c>
      <c r="R11559" s="269">
        <v>-20</v>
      </c>
      <c r="S11559" s="269">
        <v>-54</v>
      </c>
      <c r="T11559" s="269">
        <v>-60</v>
      </c>
      <c r="DO11559"/>
    </row>
    <row r="11560" spans="15:119" x14ac:dyDescent="0.25">
      <c r="O11560" s="268" t="s">
        <v>21034</v>
      </c>
      <c r="P11560" s="268" t="s">
        <v>9478</v>
      </c>
      <c r="Q11560" s="269">
        <v>-16</v>
      </c>
      <c r="R11560" s="269">
        <v>-18</v>
      </c>
      <c r="S11560" s="269">
        <v>-57</v>
      </c>
      <c r="T11560" s="269">
        <v>-60</v>
      </c>
      <c r="DO11560"/>
    </row>
    <row r="11561" spans="15:119" x14ac:dyDescent="0.25">
      <c r="O11561" s="268" t="s">
        <v>21035</v>
      </c>
      <c r="P11561" s="268" t="s">
        <v>9480</v>
      </c>
      <c r="Q11561" s="269">
        <v>-16</v>
      </c>
      <c r="R11561" s="269">
        <v>-17</v>
      </c>
      <c r="S11561" s="269">
        <v>-58.5</v>
      </c>
      <c r="T11561" s="269">
        <v>-60</v>
      </c>
      <c r="DO11561"/>
    </row>
    <row r="11562" spans="15:119" x14ac:dyDescent="0.25">
      <c r="O11562" s="268" t="s">
        <v>21036</v>
      </c>
      <c r="P11562" s="268" t="s">
        <v>9482</v>
      </c>
      <c r="Q11562" s="269">
        <v>-16</v>
      </c>
      <c r="R11562" s="269">
        <v>-16.5</v>
      </c>
      <c r="S11562" s="269">
        <v>-59.5</v>
      </c>
      <c r="T11562" s="269">
        <v>-60</v>
      </c>
      <c r="DO11562"/>
    </row>
    <row r="11563" spans="15:119" x14ac:dyDescent="0.25">
      <c r="O11563" s="268" t="s">
        <v>21037</v>
      </c>
      <c r="P11563" s="268" t="s">
        <v>9484</v>
      </c>
      <c r="Q11563" s="269">
        <v>-16</v>
      </c>
      <c r="R11563" s="269">
        <v>-16.25</v>
      </c>
      <c r="S11563" s="269">
        <v>-59.75</v>
      </c>
      <c r="T11563" s="269">
        <v>-60</v>
      </c>
      <c r="DO11563"/>
    </row>
    <row r="11564" spans="15:119" x14ac:dyDescent="0.25">
      <c r="O11564" s="268" t="s">
        <v>21038</v>
      </c>
      <c r="P11564" s="268" t="s">
        <v>9484</v>
      </c>
      <c r="Q11564" s="269">
        <v>-16</v>
      </c>
      <c r="R11564" s="269">
        <v>-16.25</v>
      </c>
      <c r="S11564" s="269">
        <v>-59.5</v>
      </c>
      <c r="T11564" s="269">
        <v>-59.75</v>
      </c>
      <c r="DO11564"/>
    </row>
    <row r="11565" spans="15:119" x14ac:dyDescent="0.25">
      <c r="O11565" s="268" t="s">
        <v>21039</v>
      </c>
      <c r="P11565" s="268" t="s">
        <v>9484</v>
      </c>
      <c r="Q11565" s="269">
        <v>-16.25</v>
      </c>
      <c r="R11565" s="269">
        <v>-16.5</v>
      </c>
      <c r="S11565" s="269">
        <v>-59.75</v>
      </c>
      <c r="T11565" s="269">
        <v>-60</v>
      </c>
      <c r="DO11565"/>
    </row>
    <row r="11566" spans="15:119" x14ac:dyDescent="0.25">
      <c r="O11566" s="268" t="s">
        <v>21040</v>
      </c>
      <c r="P11566" s="268" t="s">
        <v>9484</v>
      </c>
      <c r="Q11566" s="269">
        <v>-16.25</v>
      </c>
      <c r="R11566" s="269">
        <v>-16.5</v>
      </c>
      <c r="S11566" s="269">
        <v>-59.5</v>
      </c>
      <c r="T11566" s="269">
        <v>-59.75</v>
      </c>
      <c r="DO11566"/>
    </row>
    <row r="11567" spans="15:119" x14ac:dyDescent="0.25">
      <c r="O11567" s="268" t="s">
        <v>21041</v>
      </c>
      <c r="P11567" s="268" t="s">
        <v>9482</v>
      </c>
      <c r="Q11567" s="269">
        <v>-16</v>
      </c>
      <c r="R11567" s="269">
        <v>-16.5</v>
      </c>
      <c r="S11567" s="269">
        <v>-59</v>
      </c>
      <c r="T11567" s="269">
        <v>-59.5</v>
      </c>
      <c r="DO11567"/>
    </row>
    <row r="11568" spans="15:119" x14ac:dyDescent="0.25">
      <c r="O11568" s="268" t="s">
        <v>21042</v>
      </c>
      <c r="P11568" s="268" t="s">
        <v>9484</v>
      </c>
      <c r="Q11568" s="269">
        <v>-16</v>
      </c>
      <c r="R11568" s="269">
        <v>-16.25</v>
      </c>
      <c r="S11568" s="269">
        <v>-59.25</v>
      </c>
      <c r="T11568" s="269">
        <v>-59.5</v>
      </c>
      <c r="DO11568"/>
    </row>
    <row r="11569" spans="15:119" x14ac:dyDescent="0.25">
      <c r="O11569" s="268" t="s">
        <v>21043</v>
      </c>
      <c r="P11569" s="268" t="s">
        <v>9484</v>
      </c>
      <c r="Q11569" s="269">
        <v>-16</v>
      </c>
      <c r="R11569" s="269">
        <v>-16.25</v>
      </c>
      <c r="S11569" s="269">
        <v>-59</v>
      </c>
      <c r="T11569" s="269">
        <v>-59.25</v>
      </c>
      <c r="DO11569"/>
    </row>
    <row r="11570" spans="15:119" x14ac:dyDescent="0.25">
      <c r="O11570" s="268" t="s">
        <v>21044</v>
      </c>
      <c r="P11570" s="268" t="s">
        <v>9484</v>
      </c>
      <c r="Q11570" s="269">
        <v>-16.25</v>
      </c>
      <c r="R11570" s="269">
        <v>-16.5</v>
      </c>
      <c r="S11570" s="269">
        <v>-59.25</v>
      </c>
      <c r="T11570" s="269">
        <v>-59.5</v>
      </c>
      <c r="DO11570"/>
    </row>
    <row r="11571" spans="15:119" x14ac:dyDescent="0.25">
      <c r="O11571" s="268" t="s">
        <v>21045</v>
      </c>
      <c r="P11571" s="268" t="s">
        <v>9484</v>
      </c>
      <c r="Q11571" s="269">
        <v>-16.25</v>
      </c>
      <c r="R11571" s="269">
        <v>-16.5</v>
      </c>
      <c r="S11571" s="269">
        <v>-59</v>
      </c>
      <c r="T11571" s="269">
        <v>-59.25</v>
      </c>
      <c r="DO11571"/>
    </row>
    <row r="11572" spans="15:119" x14ac:dyDescent="0.25">
      <c r="O11572" s="268" t="s">
        <v>21046</v>
      </c>
      <c r="P11572" s="268" t="s">
        <v>9482</v>
      </c>
      <c r="Q11572" s="269">
        <v>-16</v>
      </c>
      <c r="R11572" s="269">
        <v>-16.5</v>
      </c>
      <c r="S11572" s="269">
        <v>-58.5</v>
      </c>
      <c r="T11572" s="269">
        <v>-59</v>
      </c>
      <c r="DO11572"/>
    </row>
    <row r="11573" spans="15:119" x14ac:dyDescent="0.25">
      <c r="O11573" s="268" t="s">
        <v>21047</v>
      </c>
      <c r="P11573" s="268" t="s">
        <v>9484</v>
      </c>
      <c r="Q11573" s="269">
        <v>-16</v>
      </c>
      <c r="R11573" s="269">
        <v>-16.25</v>
      </c>
      <c r="S11573" s="269">
        <v>-58.75</v>
      </c>
      <c r="T11573" s="269">
        <v>-59</v>
      </c>
      <c r="DO11573"/>
    </row>
    <row r="11574" spans="15:119" x14ac:dyDescent="0.25">
      <c r="O11574" s="268" t="s">
        <v>21048</v>
      </c>
      <c r="P11574" s="268" t="s">
        <v>9484</v>
      </c>
      <c r="Q11574" s="269">
        <v>-16</v>
      </c>
      <c r="R11574" s="269">
        <v>-16.25</v>
      </c>
      <c r="S11574" s="269">
        <v>-58.5</v>
      </c>
      <c r="T11574" s="269">
        <v>-58.75</v>
      </c>
      <c r="DO11574"/>
    </row>
    <row r="11575" spans="15:119" x14ac:dyDescent="0.25">
      <c r="O11575" s="268" t="s">
        <v>21049</v>
      </c>
      <c r="P11575" s="268" t="s">
        <v>9484</v>
      </c>
      <c r="Q11575" s="269">
        <v>-16.25</v>
      </c>
      <c r="R11575" s="269">
        <v>-16.5</v>
      </c>
      <c r="S11575" s="269">
        <v>-58.75</v>
      </c>
      <c r="T11575" s="269">
        <v>-59</v>
      </c>
      <c r="DO11575"/>
    </row>
    <row r="11576" spans="15:119" x14ac:dyDescent="0.25">
      <c r="O11576" s="268" t="s">
        <v>21050</v>
      </c>
      <c r="P11576" s="268" t="s">
        <v>9484</v>
      </c>
      <c r="Q11576" s="269">
        <v>-16.25</v>
      </c>
      <c r="R11576" s="269">
        <v>-16.5</v>
      </c>
      <c r="S11576" s="269">
        <v>-58.5</v>
      </c>
      <c r="T11576" s="269">
        <v>-58.75</v>
      </c>
      <c r="DO11576"/>
    </row>
    <row r="11577" spans="15:119" x14ac:dyDescent="0.25">
      <c r="O11577" s="268" t="s">
        <v>21051</v>
      </c>
      <c r="P11577" s="268" t="s">
        <v>9480</v>
      </c>
      <c r="Q11577" s="269">
        <v>-16</v>
      </c>
      <c r="R11577" s="269">
        <v>-17</v>
      </c>
      <c r="S11577" s="269">
        <v>-57</v>
      </c>
      <c r="T11577" s="269">
        <v>-58.5</v>
      </c>
      <c r="DO11577"/>
    </row>
    <row r="11578" spans="15:119" x14ac:dyDescent="0.25">
      <c r="O11578" s="268" t="s">
        <v>21052</v>
      </c>
      <c r="P11578" s="268" t="s">
        <v>9482</v>
      </c>
      <c r="Q11578" s="269">
        <v>-16</v>
      </c>
      <c r="R11578" s="269">
        <v>-16.5</v>
      </c>
      <c r="S11578" s="269">
        <v>-58</v>
      </c>
      <c r="T11578" s="269">
        <v>-58.5</v>
      </c>
      <c r="DO11578"/>
    </row>
    <row r="11579" spans="15:119" x14ac:dyDescent="0.25">
      <c r="O11579" s="268" t="s">
        <v>21053</v>
      </c>
      <c r="P11579" s="268" t="s">
        <v>9484</v>
      </c>
      <c r="Q11579" s="269">
        <v>-16</v>
      </c>
      <c r="R11579" s="269">
        <v>-16.25</v>
      </c>
      <c r="S11579" s="269">
        <v>-58.25</v>
      </c>
      <c r="T11579" s="269">
        <v>-58.5</v>
      </c>
      <c r="DO11579"/>
    </row>
    <row r="11580" spans="15:119" x14ac:dyDescent="0.25">
      <c r="O11580" s="268" t="s">
        <v>21054</v>
      </c>
      <c r="P11580" s="268" t="s">
        <v>9484</v>
      </c>
      <c r="Q11580" s="269">
        <v>-16</v>
      </c>
      <c r="R11580" s="269">
        <v>-16.25</v>
      </c>
      <c r="S11580" s="269">
        <v>-58</v>
      </c>
      <c r="T11580" s="269">
        <v>-58.25</v>
      </c>
      <c r="DO11580"/>
    </row>
    <row r="11581" spans="15:119" x14ac:dyDescent="0.25">
      <c r="O11581" s="268" t="s">
        <v>21055</v>
      </c>
      <c r="P11581" s="268" t="s">
        <v>9484</v>
      </c>
      <c r="Q11581" s="269">
        <v>-16.25</v>
      </c>
      <c r="R11581" s="269">
        <v>-16.5</v>
      </c>
      <c r="S11581" s="269">
        <v>-58.25</v>
      </c>
      <c r="T11581" s="269">
        <v>-58.5</v>
      </c>
      <c r="DO11581"/>
    </row>
    <row r="11582" spans="15:119" x14ac:dyDescent="0.25">
      <c r="O11582" s="268" t="s">
        <v>21056</v>
      </c>
      <c r="P11582" s="268" t="s">
        <v>9484</v>
      </c>
      <c r="Q11582" s="269">
        <v>-16.25</v>
      </c>
      <c r="R11582" s="269">
        <v>-16.5</v>
      </c>
      <c r="S11582" s="269">
        <v>-58</v>
      </c>
      <c r="T11582" s="269">
        <v>-58.25</v>
      </c>
      <c r="DO11582"/>
    </row>
    <row r="11583" spans="15:119" x14ac:dyDescent="0.25">
      <c r="O11583" s="268" t="s">
        <v>21057</v>
      </c>
      <c r="P11583" s="268" t="s">
        <v>9482</v>
      </c>
      <c r="Q11583" s="269">
        <v>-16</v>
      </c>
      <c r="R11583" s="269">
        <v>-16.5</v>
      </c>
      <c r="S11583" s="269">
        <v>-57.5</v>
      </c>
      <c r="T11583" s="269">
        <v>-58</v>
      </c>
      <c r="DO11583"/>
    </row>
    <row r="11584" spans="15:119" x14ac:dyDescent="0.25">
      <c r="O11584" s="268" t="s">
        <v>21058</v>
      </c>
      <c r="P11584" s="268" t="s">
        <v>9484</v>
      </c>
      <c r="Q11584" s="269">
        <v>-16</v>
      </c>
      <c r="R11584" s="269">
        <v>-16.25</v>
      </c>
      <c r="S11584" s="269">
        <v>-57.75</v>
      </c>
      <c r="T11584" s="269">
        <v>-58</v>
      </c>
      <c r="DO11584"/>
    </row>
    <row r="11585" spans="15:119" x14ac:dyDescent="0.25">
      <c r="O11585" s="268" t="s">
        <v>21059</v>
      </c>
      <c r="P11585" s="268" t="s">
        <v>9484</v>
      </c>
      <c r="Q11585" s="269">
        <v>-16</v>
      </c>
      <c r="R11585" s="269">
        <v>-16.25</v>
      </c>
      <c r="S11585" s="269">
        <v>-57.5</v>
      </c>
      <c r="T11585" s="269">
        <v>-57.75</v>
      </c>
      <c r="DO11585"/>
    </row>
    <row r="11586" spans="15:119" x14ac:dyDescent="0.25">
      <c r="O11586" s="268" t="s">
        <v>21060</v>
      </c>
      <c r="P11586" s="268" t="s">
        <v>9484</v>
      </c>
      <c r="Q11586" s="269">
        <v>-16.25</v>
      </c>
      <c r="R11586" s="269">
        <v>-16.5</v>
      </c>
      <c r="S11586" s="269">
        <v>-57.75</v>
      </c>
      <c r="T11586" s="269">
        <v>-58</v>
      </c>
      <c r="DO11586"/>
    </row>
    <row r="11587" spans="15:119" x14ac:dyDescent="0.25">
      <c r="O11587" s="268" t="s">
        <v>21061</v>
      </c>
      <c r="P11587" s="268" t="s">
        <v>9484</v>
      </c>
      <c r="Q11587" s="269">
        <v>-16.25</v>
      </c>
      <c r="R11587" s="269">
        <v>-16.5</v>
      </c>
      <c r="S11587" s="269">
        <v>-57.5</v>
      </c>
      <c r="T11587" s="269">
        <v>-57.75</v>
      </c>
      <c r="DO11587"/>
    </row>
    <row r="11588" spans="15:119" x14ac:dyDescent="0.25">
      <c r="O11588" s="268" t="s">
        <v>21062</v>
      </c>
      <c r="P11588" s="268" t="s">
        <v>9482</v>
      </c>
      <c r="Q11588" s="269">
        <v>-16</v>
      </c>
      <c r="R11588" s="269">
        <v>-16.5</v>
      </c>
      <c r="S11588" s="269">
        <v>-57</v>
      </c>
      <c r="T11588" s="269">
        <v>-57.5</v>
      </c>
      <c r="DO11588"/>
    </row>
    <row r="11589" spans="15:119" x14ac:dyDescent="0.25">
      <c r="O11589" s="268" t="s">
        <v>21063</v>
      </c>
      <c r="P11589" s="268" t="s">
        <v>9484</v>
      </c>
      <c r="Q11589" s="269">
        <v>-16</v>
      </c>
      <c r="R11589" s="269">
        <v>-16.25</v>
      </c>
      <c r="S11589" s="269">
        <v>-57.25</v>
      </c>
      <c r="T11589" s="269">
        <v>-57.5</v>
      </c>
      <c r="DO11589"/>
    </row>
    <row r="11590" spans="15:119" x14ac:dyDescent="0.25">
      <c r="O11590" s="268" t="s">
        <v>21064</v>
      </c>
      <c r="P11590" s="268" t="s">
        <v>9484</v>
      </c>
      <c r="Q11590" s="269">
        <v>-16</v>
      </c>
      <c r="R11590" s="269">
        <v>-16.25</v>
      </c>
      <c r="S11590" s="269">
        <v>-57</v>
      </c>
      <c r="T11590" s="269">
        <v>-57.25</v>
      </c>
      <c r="DO11590"/>
    </row>
    <row r="11591" spans="15:119" x14ac:dyDescent="0.25">
      <c r="O11591" s="268" t="s">
        <v>21065</v>
      </c>
      <c r="P11591" s="268" t="s">
        <v>9484</v>
      </c>
      <c r="Q11591" s="269">
        <v>-16.25</v>
      </c>
      <c r="R11591" s="269">
        <v>-16.5</v>
      </c>
      <c r="S11591" s="269">
        <v>-57.25</v>
      </c>
      <c r="T11591" s="269">
        <v>-57.5</v>
      </c>
      <c r="DO11591"/>
    </row>
    <row r="11592" spans="15:119" x14ac:dyDescent="0.25">
      <c r="O11592" s="268" t="s">
        <v>21066</v>
      </c>
      <c r="P11592" s="268" t="s">
        <v>9484</v>
      </c>
      <c r="Q11592" s="269">
        <v>-16.25</v>
      </c>
      <c r="R11592" s="269">
        <v>-16.5</v>
      </c>
      <c r="S11592" s="269">
        <v>-57</v>
      </c>
      <c r="T11592" s="269">
        <v>-57.25</v>
      </c>
      <c r="DO11592"/>
    </row>
    <row r="11593" spans="15:119" x14ac:dyDescent="0.25">
      <c r="O11593" s="268" t="s">
        <v>21067</v>
      </c>
      <c r="P11593" s="268" t="s">
        <v>9482</v>
      </c>
      <c r="Q11593" s="269">
        <v>-16.5</v>
      </c>
      <c r="R11593" s="269">
        <v>-17</v>
      </c>
      <c r="S11593" s="269">
        <v>-58</v>
      </c>
      <c r="T11593" s="269">
        <v>-58.5</v>
      </c>
      <c r="DO11593"/>
    </row>
    <row r="11594" spans="15:119" x14ac:dyDescent="0.25">
      <c r="O11594" s="268" t="s">
        <v>21068</v>
      </c>
      <c r="P11594" s="268" t="s">
        <v>9484</v>
      </c>
      <c r="Q11594" s="269">
        <v>-16.5</v>
      </c>
      <c r="R11594" s="269">
        <v>-16.75</v>
      </c>
      <c r="S11594" s="269">
        <v>-58.25</v>
      </c>
      <c r="T11594" s="269">
        <v>-58.5</v>
      </c>
      <c r="DO11594"/>
    </row>
    <row r="11595" spans="15:119" x14ac:dyDescent="0.25">
      <c r="O11595" s="268" t="s">
        <v>21069</v>
      </c>
      <c r="P11595" s="268" t="s">
        <v>9484</v>
      </c>
      <c r="Q11595" s="269">
        <v>-16.5</v>
      </c>
      <c r="R11595" s="269">
        <v>-16.75</v>
      </c>
      <c r="S11595" s="269">
        <v>-58</v>
      </c>
      <c r="T11595" s="269">
        <v>-58.25</v>
      </c>
      <c r="DO11595"/>
    </row>
    <row r="11596" spans="15:119" x14ac:dyDescent="0.25">
      <c r="O11596" s="268" t="s">
        <v>21070</v>
      </c>
      <c r="P11596" s="268" t="s">
        <v>9484</v>
      </c>
      <c r="Q11596" s="269">
        <v>-16.75</v>
      </c>
      <c r="R11596" s="269">
        <v>-17</v>
      </c>
      <c r="S11596" s="269">
        <v>-58.25</v>
      </c>
      <c r="T11596" s="269">
        <v>-58.5</v>
      </c>
      <c r="DO11596"/>
    </row>
    <row r="11597" spans="15:119" x14ac:dyDescent="0.25">
      <c r="O11597" s="268" t="s">
        <v>21071</v>
      </c>
      <c r="P11597" s="268" t="s">
        <v>9484</v>
      </c>
      <c r="Q11597" s="269">
        <v>-16.75</v>
      </c>
      <c r="R11597" s="269">
        <v>-17</v>
      </c>
      <c r="S11597" s="269">
        <v>-58</v>
      </c>
      <c r="T11597" s="269">
        <v>-58.25</v>
      </c>
      <c r="DO11597"/>
    </row>
    <row r="11598" spans="15:119" x14ac:dyDescent="0.25">
      <c r="O11598" s="268" t="s">
        <v>21072</v>
      </c>
      <c r="P11598" s="268" t="s">
        <v>9482</v>
      </c>
      <c r="Q11598" s="269">
        <v>-16.5</v>
      </c>
      <c r="R11598" s="269">
        <v>-17</v>
      </c>
      <c r="S11598" s="269">
        <v>-57.5</v>
      </c>
      <c r="T11598" s="269">
        <v>-58</v>
      </c>
      <c r="DO11598"/>
    </row>
    <row r="11599" spans="15:119" x14ac:dyDescent="0.25">
      <c r="O11599" s="268" t="s">
        <v>21073</v>
      </c>
      <c r="P11599" s="268" t="s">
        <v>9484</v>
      </c>
      <c r="Q11599" s="269">
        <v>-16.5</v>
      </c>
      <c r="R11599" s="269">
        <v>-16.75</v>
      </c>
      <c r="S11599" s="269">
        <v>-57.75</v>
      </c>
      <c r="T11599" s="269">
        <v>-58</v>
      </c>
      <c r="DO11599"/>
    </row>
    <row r="11600" spans="15:119" x14ac:dyDescent="0.25">
      <c r="O11600" s="268" t="s">
        <v>21074</v>
      </c>
      <c r="P11600" s="268" t="s">
        <v>9484</v>
      </c>
      <c r="Q11600" s="269">
        <v>-16.5</v>
      </c>
      <c r="R11600" s="269">
        <v>-16.75</v>
      </c>
      <c r="S11600" s="269">
        <v>-57.5</v>
      </c>
      <c r="T11600" s="269">
        <v>-57.75</v>
      </c>
      <c r="DO11600"/>
    </row>
    <row r="11601" spans="15:119" x14ac:dyDescent="0.25">
      <c r="O11601" s="268" t="s">
        <v>21075</v>
      </c>
      <c r="P11601" s="268" t="s">
        <v>9484</v>
      </c>
      <c r="Q11601" s="269">
        <v>-16.75</v>
      </c>
      <c r="R11601" s="269">
        <v>-17</v>
      </c>
      <c r="S11601" s="269">
        <v>-57.75</v>
      </c>
      <c r="T11601" s="269">
        <v>-58</v>
      </c>
      <c r="DO11601"/>
    </row>
    <row r="11602" spans="15:119" x14ac:dyDescent="0.25">
      <c r="O11602" s="268" t="s">
        <v>21076</v>
      </c>
      <c r="P11602" s="268" t="s">
        <v>9484</v>
      </c>
      <c r="Q11602" s="269">
        <v>-16.75</v>
      </c>
      <c r="R11602" s="269">
        <v>-17</v>
      </c>
      <c r="S11602" s="269">
        <v>-57.5</v>
      </c>
      <c r="T11602" s="269">
        <v>-57.75</v>
      </c>
      <c r="DO11602"/>
    </row>
    <row r="11603" spans="15:119" x14ac:dyDescent="0.25">
      <c r="O11603" s="268" t="s">
        <v>21077</v>
      </c>
      <c r="P11603" s="268" t="s">
        <v>9482</v>
      </c>
      <c r="Q11603" s="269">
        <v>-16.5</v>
      </c>
      <c r="R11603" s="269">
        <v>-17</v>
      </c>
      <c r="S11603" s="269">
        <v>-57</v>
      </c>
      <c r="T11603" s="269">
        <v>-57.5</v>
      </c>
      <c r="DO11603"/>
    </row>
    <row r="11604" spans="15:119" x14ac:dyDescent="0.25">
      <c r="O11604" s="268" t="s">
        <v>21078</v>
      </c>
      <c r="P11604" s="268" t="s">
        <v>9484</v>
      </c>
      <c r="Q11604" s="269">
        <v>-16.5</v>
      </c>
      <c r="R11604" s="269">
        <v>-16.75</v>
      </c>
      <c r="S11604" s="269">
        <v>-57.25</v>
      </c>
      <c r="T11604" s="269">
        <v>-57.5</v>
      </c>
      <c r="DO11604"/>
    </row>
    <row r="11605" spans="15:119" x14ac:dyDescent="0.25">
      <c r="O11605" s="268" t="s">
        <v>21079</v>
      </c>
      <c r="P11605" s="268" t="s">
        <v>9484</v>
      </c>
      <c r="Q11605" s="269">
        <v>-16.5</v>
      </c>
      <c r="R11605" s="269">
        <v>-16.75</v>
      </c>
      <c r="S11605" s="269">
        <v>-57</v>
      </c>
      <c r="T11605" s="269">
        <v>-57.25</v>
      </c>
      <c r="DO11605"/>
    </row>
    <row r="11606" spans="15:119" x14ac:dyDescent="0.25">
      <c r="O11606" s="268" t="s">
        <v>21080</v>
      </c>
      <c r="P11606" s="268" t="s">
        <v>9484</v>
      </c>
      <c r="Q11606" s="269">
        <v>-16.75</v>
      </c>
      <c r="R11606" s="269">
        <v>-17</v>
      </c>
      <c r="S11606" s="269">
        <v>-57.25</v>
      </c>
      <c r="T11606" s="269">
        <v>-57.5</v>
      </c>
      <c r="DO11606"/>
    </row>
    <row r="11607" spans="15:119" x14ac:dyDescent="0.25">
      <c r="O11607" s="268" t="s">
        <v>21081</v>
      </c>
      <c r="P11607" s="268" t="s">
        <v>9484</v>
      </c>
      <c r="Q11607" s="269">
        <v>-16.75</v>
      </c>
      <c r="R11607" s="269">
        <v>-17</v>
      </c>
      <c r="S11607" s="269">
        <v>-57</v>
      </c>
      <c r="T11607" s="269">
        <v>-57.25</v>
      </c>
      <c r="DO11607"/>
    </row>
    <row r="11608" spans="15:119" x14ac:dyDescent="0.25">
      <c r="O11608" s="268" t="s">
        <v>21082</v>
      </c>
      <c r="P11608" s="268" t="s">
        <v>9480</v>
      </c>
      <c r="Q11608" s="269">
        <v>-17</v>
      </c>
      <c r="R11608" s="269">
        <v>-18</v>
      </c>
      <c r="S11608" s="269">
        <v>-57</v>
      </c>
      <c r="T11608" s="269">
        <v>-58.5</v>
      </c>
      <c r="DO11608"/>
    </row>
    <row r="11609" spans="15:119" x14ac:dyDescent="0.25">
      <c r="O11609" s="268" t="s">
        <v>21083</v>
      </c>
      <c r="P11609" s="268" t="s">
        <v>9482</v>
      </c>
      <c r="Q11609" s="269">
        <v>-17</v>
      </c>
      <c r="R11609" s="269">
        <v>-17.5</v>
      </c>
      <c r="S11609" s="269">
        <v>-58</v>
      </c>
      <c r="T11609" s="269">
        <v>-58.5</v>
      </c>
      <c r="DO11609"/>
    </row>
    <row r="11610" spans="15:119" x14ac:dyDescent="0.25">
      <c r="O11610" s="268" t="s">
        <v>21084</v>
      </c>
      <c r="P11610" s="268" t="s">
        <v>9484</v>
      </c>
      <c r="Q11610" s="269">
        <v>-17</v>
      </c>
      <c r="R11610" s="269">
        <v>-17.25</v>
      </c>
      <c r="S11610" s="269">
        <v>-58.25</v>
      </c>
      <c r="T11610" s="269">
        <v>-58.5</v>
      </c>
      <c r="DO11610"/>
    </row>
    <row r="11611" spans="15:119" x14ac:dyDescent="0.25">
      <c r="O11611" s="268" t="s">
        <v>21085</v>
      </c>
      <c r="P11611" s="268" t="s">
        <v>9484</v>
      </c>
      <c r="Q11611" s="269">
        <v>-17</v>
      </c>
      <c r="R11611" s="269">
        <v>-17.25</v>
      </c>
      <c r="S11611" s="269">
        <v>-58</v>
      </c>
      <c r="T11611" s="269">
        <v>-58.25</v>
      </c>
      <c r="DO11611"/>
    </row>
    <row r="11612" spans="15:119" x14ac:dyDescent="0.25">
      <c r="O11612" s="268" t="s">
        <v>21086</v>
      </c>
      <c r="P11612" s="268" t="s">
        <v>9484</v>
      </c>
      <c r="Q11612" s="269">
        <v>-17.25</v>
      </c>
      <c r="R11612" s="269">
        <v>-17.5</v>
      </c>
      <c r="S11612" s="269">
        <v>-58.25</v>
      </c>
      <c r="T11612" s="269">
        <v>-58.5</v>
      </c>
      <c r="DO11612"/>
    </row>
    <row r="11613" spans="15:119" x14ac:dyDescent="0.25">
      <c r="O11613" s="268" t="s">
        <v>21087</v>
      </c>
      <c r="P11613" s="268" t="s">
        <v>9484</v>
      </c>
      <c r="Q11613" s="269">
        <v>-17.25</v>
      </c>
      <c r="R11613" s="269">
        <v>-17.5</v>
      </c>
      <c r="S11613" s="269">
        <v>-58</v>
      </c>
      <c r="T11613" s="269">
        <v>-58.25</v>
      </c>
      <c r="DO11613"/>
    </row>
    <row r="11614" spans="15:119" x14ac:dyDescent="0.25">
      <c r="O11614" s="268" t="s">
        <v>21088</v>
      </c>
      <c r="P11614" s="268" t="s">
        <v>9482</v>
      </c>
      <c r="Q11614" s="269">
        <v>-17</v>
      </c>
      <c r="R11614" s="269">
        <v>-17.5</v>
      </c>
      <c r="S11614" s="269">
        <v>-57.5</v>
      </c>
      <c r="T11614" s="269">
        <v>-58</v>
      </c>
      <c r="DO11614"/>
    </row>
    <row r="11615" spans="15:119" x14ac:dyDescent="0.25">
      <c r="O11615" s="268" t="s">
        <v>21089</v>
      </c>
      <c r="P11615" s="268" t="s">
        <v>9484</v>
      </c>
      <c r="Q11615" s="269">
        <v>-17</v>
      </c>
      <c r="R11615" s="269">
        <v>-17.25</v>
      </c>
      <c r="S11615" s="269">
        <v>-57.75</v>
      </c>
      <c r="T11615" s="269">
        <v>-58</v>
      </c>
      <c r="DO11615"/>
    </row>
    <row r="11616" spans="15:119" x14ac:dyDescent="0.25">
      <c r="O11616" s="268" t="s">
        <v>21090</v>
      </c>
      <c r="P11616" s="268" t="s">
        <v>9484</v>
      </c>
      <c r="Q11616" s="269">
        <v>-17</v>
      </c>
      <c r="R11616" s="269">
        <v>-17.25</v>
      </c>
      <c r="S11616" s="269">
        <v>-57.5</v>
      </c>
      <c r="T11616" s="269">
        <v>-57.75</v>
      </c>
      <c r="DO11616"/>
    </row>
    <row r="11617" spans="15:119" x14ac:dyDescent="0.25">
      <c r="O11617" s="268" t="s">
        <v>21091</v>
      </c>
      <c r="P11617" s="268" t="s">
        <v>9484</v>
      </c>
      <c r="Q11617" s="269">
        <v>-17.25</v>
      </c>
      <c r="R11617" s="269">
        <v>-17.5</v>
      </c>
      <c r="S11617" s="269">
        <v>-57.75</v>
      </c>
      <c r="T11617" s="269">
        <v>-58</v>
      </c>
      <c r="DO11617"/>
    </row>
    <row r="11618" spans="15:119" x14ac:dyDescent="0.25">
      <c r="O11618" s="268" t="s">
        <v>21092</v>
      </c>
      <c r="P11618" s="268" t="s">
        <v>9484</v>
      </c>
      <c r="Q11618" s="269">
        <v>-17.25</v>
      </c>
      <c r="R11618" s="269">
        <v>-17.5</v>
      </c>
      <c r="S11618" s="269">
        <v>-57.5</v>
      </c>
      <c r="T11618" s="269">
        <v>-57.75</v>
      </c>
      <c r="DO11618"/>
    </row>
    <row r="11619" spans="15:119" x14ac:dyDescent="0.25">
      <c r="O11619" s="268" t="s">
        <v>21093</v>
      </c>
      <c r="P11619" s="268" t="s">
        <v>9482</v>
      </c>
      <c r="Q11619" s="269">
        <v>-17</v>
      </c>
      <c r="R11619" s="269">
        <v>-17.5</v>
      </c>
      <c r="S11619" s="269">
        <v>-57</v>
      </c>
      <c r="T11619" s="269">
        <v>-57.5</v>
      </c>
      <c r="DO11619"/>
    </row>
    <row r="11620" spans="15:119" x14ac:dyDescent="0.25">
      <c r="O11620" s="268" t="s">
        <v>21094</v>
      </c>
      <c r="P11620" s="268" t="s">
        <v>9484</v>
      </c>
      <c r="Q11620" s="269">
        <v>-17</v>
      </c>
      <c r="R11620" s="269">
        <v>-17.25</v>
      </c>
      <c r="S11620" s="269">
        <v>-57.25</v>
      </c>
      <c r="T11620" s="269">
        <v>-57.5</v>
      </c>
      <c r="DO11620"/>
    </row>
    <row r="11621" spans="15:119" x14ac:dyDescent="0.25">
      <c r="O11621" s="268" t="s">
        <v>21095</v>
      </c>
      <c r="P11621" s="268" t="s">
        <v>9484</v>
      </c>
      <c r="Q11621" s="269">
        <v>-17</v>
      </c>
      <c r="R11621" s="269">
        <v>-17.25</v>
      </c>
      <c r="S11621" s="269">
        <v>-57</v>
      </c>
      <c r="T11621" s="269">
        <v>-57.25</v>
      </c>
      <c r="DO11621"/>
    </row>
    <row r="11622" spans="15:119" x14ac:dyDescent="0.25">
      <c r="O11622" s="268" t="s">
        <v>21096</v>
      </c>
      <c r="P11622" s="268" t="s">
        <v>9484</v>
      </c>
      <c r="Q11622" s="269">
        <v>-17.25</v>
      </c>
      <c r="R11622" s="269">
        <v>-17.5</v>
      </c>
      <c r="S11622" s="269">
        <v>-57.25</v>
      </c>
      <c r="T11622" s="269">
        <v>-57.5</v>
      </c>
      <c r="DO11622"/>
    </row>
    <row r="11623" spans="15:119" x14ac:dyDescent="0.25">
      <c r="O11623" s="268" t="s">
        <v>21097</v>
      </c>
      <c r="P11623" s="268" t="s">
        <v>9484</v>
      </c>
      <c r="Q11623" s="269">
        <v>-17.25</v>
      </c>
      <c r="R11623" s="269">
        <v>-17.5</v>
      </c>
      <c r="S11623" s="269">
        <v>-57</v>
      </c>
      <c r="T11623" s="269">
        <v>-57.25</v>
      </c>
      <c r="DO11623"/>
    </row>
    <row r="11624" spans="15:119" x14ac:dyDescent="0.25">
      <c r="O11624" s="268" t="s">
        <v>21098</v>
      </c>
      <c r="P11624" s="268" t="s">
        <v>9484</v>
      </c>
      <c r="Q11624" s="269">
        <v>-17.5</v>
      </c>
      <c r="R11624" s="269">
        <v>-17.75</v>
      </c>
      <c r="S11624" s="269">
        <v>-58</v>
      </c>
      <c r="T11624" s="269">
        <v>-58.25</v>
      </c>
      <c r="DO11624"/>
    </row>
    <row r="11625" spans="15:119" x14ac:dyDescent="0.25">
      <c r="O11625" s="268" t="s">
        <v>21099</v>
      </c>
      <c r="P11625" s="268" t="s">
        <v>9482</v>
      </c>
      <c r="Q11625" s="269">
        <v>-17.5</v>
      </c>
      <c r="R11625" s="269">
        <v>-18</v>
      </c>
      <c r="S11625" s="269">
        <v>-57.5</v>
      </c>
      <c r="T11625" s="269">
        <v>-58</v>
      </c>
      <c r="DO11625"/>
    </row>
    <row r="11626" spans="15:119" x14ac:dyDescent="0.25">
      <c r="O11626" s="268" t="s">
        <v>21100</v>
      </c>
      <c r="P11626" s="268" t="s">
        <v>9484</v>
      </c>
      <c r="Q11626" s="269">
        <v>-17.5</v>
      </c>
      <c r="R11626" s="269">
        <v>-17.75</v>
      </c>
      <c r="S11626" s="269">
        <v>-57.75</v>
      </c>
      <c r="T11626" s="269">
        <v>-58</v>
      </c>
      <c r="DO11626"/>
    </row>
    <row r="11627" spans="15:119" x14ac:dyDescent="0.25">
      <c r="O11627" s="268" t="s">
        <v>21101</v>
      </c>
      <c r="P11627" s="268" t="s">
        <v>9484</v>
      </c>
      <c r="Q11627" s="269">
        <v>-17.5</v>
      </c>
      <c r="R11627" s="269">
        <v>-17.75</v>
      </c>
      <c r="S11627" s="269">
        <v>-57.5</v>
      </c>
      <c r="T11627" s="269">
        <v>-57.75</v>
      </c>
      <c r="DO11627"/>
    </row>
    <row r="11628" spans="15:119" x14ac:dyDescent="0.25">
      <c r="O11628" s="268" t="s">
        <v>21102</v>
      </c>
      <c r="P11628" s="268" t="s">
        <v>9484</v>
      </c>
      <c r="Q11628" s="269">
        <v>-17.75</v>
      </c>
      <c r="R11628" s="269">
        <v>-18</v>
      </c>
      <c r="S11628" s="269">
        <v>-57.5</v>
      </c>
      <c r="T11628" s="269">
        <v>-57.75</v>
      </c>
      <c r="DO11628"/>
    </row>
    <row r="11629" spans="15:119" x14ac:dyDescent="0.25">
      <c r="O11629" s="268" t="s">
        <v>21103</v>
      </c>
      <c r="P11629" s="268" t="s">
        <v>9482</v>
      </c>
      <c r="Q11629" s="269">
        <v>-17.5</v>
      </c>
      <c r="R11629" s="269">
        <v>-18</v>
      </c>
      <c r="S11629" s="269">
        <v>-57</v>
      </c>
      <c r="T11629" s="269">
        <v>-57.5</v>
      </c>
      <c r="DO11629"/>
    </row>
    <row r="11630" spans="15:119" x14ac:dyDescent="0.25">
      <c r="O11630" s="268" t="s">
        <v>21104</v>
      </c>
      <c r="P11630" s="268" t="s">
        <v>9484</v>
      </c>
      <c r="Q11630" s="269">
        <v>-17.5</v>
      </c>
      <c r="R11630" s="269">
        <v>-17.75</v>
      </c>
      <c r="S11630" s="269">
        <v>-57.25</v>
      </c>
      <c r="T11630" s="269">
        <v>-57.5</v>
      </c>
      <c r="DO11630"/>
    </row>
    <row r="11631" spans="15:119" x14ac:dyDescent="0.25">
      <c r="O11631" s="268" t="s">
        <v>21105</v>
      </c>
      <c r="P11631" s="268" t="s">
        <v>9484</v>
      </c>
      <c r="Q11631" s="269">
        <v>-17.5</v>
      </c>
      <c r="R11631" s="269">
        <v>-17.75</v>
      </c>
      <c r="S11631" s="269">
        <v>-57</v>
      </c>
      <c r="T11631" s="269">
        <v>-57.25</v>
      </c>
      <c r="DO11631"/>
    </row>
    <row r="11632" spans="15:119" x14ac:dyDescent="0.25">
      <c r="O11632" s="268" t="s">
        <v>21106</v>
      </c>
      <c r="P11632" s="268" t="s">
        <v>9484</v>
      </c>
      <c r="Q11632" s="269">
        <v>-17.75</v>
      </c>
      <c r="R11632" s="269">
        <v>-18</v>
      </c>
      <c r="S11632" s="269">
        <v>-57.25</v>
      </c>
      <c r="T11632" s="269">
        <v>-57.5</v>
      </c>
      <c r="DO11632"/>
    </row>
    <row r="11633" spans="15:119" x14ac:dyDescent="0.25">
      <c r="O11633" s="268" t="s">
        <v>21107</v>
      </c>
      <c r="P11633" s="268" t="s">
        <v>9484</v>
      </c>
      <c r="Q11633" s="269">
        <v>-17.75</v>
      </c>
      <c r="R11633" s="269">
        <v>-18</v>
      </c>
      <c r="S11633" s="269">
        <v>-57</v>
      </c>
      <c r="T11633" s="269">
        <v>-57.25</v>
      </c>
      <c r="DO11633"/>
    </row>
    <row r="11634" spans="15:119" x14ac:dyDescent="0.25">
      <c r="O11634" s="268" t="s">
        <v>21108</v>
      </c>
      <c r="P11634" s="268" t="s">
        <v>9478</v>
      </c>
      <c r="Q11634" s="269">
        <v>-16</v>
      </c>
      <c r="R11634" s="269">
        <v>-18</v>
      </c>
      <c r="S11634" s="269">
        <v>-54</v>
      </c>
      <c r="T11634" s="269">
        <v>-57</v>
      </c>
      <c r="DO11634"/>
    </row>
    <row r="11635" spans="15:119" x14ac:dyDescent="0.25">
      <c r="O11635" s="268" t="s">
        <v>21109</v>
      </c>
      <c r="P11635" s="268" t="s">
        <v>9480</v>
      </c>
      <c r="Q11635" s="269">
        <v>-16</v>
      </c>
      <c r="R11635" s="269">
        <v>-17</v>
      </c>
      <c r="S11635" s="269">
        <v>-55.5</v>
      </c>
      <c r="T11635" s="269">
        <v>-57</v>
      </c>
      <c r="DO11635"/>
    </row>
    <row r="11636" spans="15:119" x14ac:dyDescent="0.25">
      <c r="O11636" s="268" t="s">
        <v>21110</v>
      </c>
      <c r="P11636" s="268" t="s">
        <v>9482</v>
      </c>
      <c r="Q11636" s="269">
        <v>-16</v>
      </c>
      <c r="R11636" s="269">
        <v>-16.5</v>
      </c>
      <c r="S11636" s="269">
        <v>-56.5</v>
      </c>
      <c r="T11636" s="269">
        <v>-57</v>
      </c>
      <c r="DO11636"/>
    </row>
    <row r="11637" spans="15:119" x14ac:dyDescent="0.25">
      <c r="O11637" s="268" t="s">
        <v>21111</v>
      </c>
      <c r="P11637" s="268" t="s">
        <v>9484</v>
      </c>
      <c r="Q11637" s="269">
        <v>-16</v>
      </c>
      <c r="R11637" s="269">
        <v>-16.25</v>
      </c>
      <c r="S11637" s="269">
        <v>-56.75</v>
      </c>
      <c r="T11637" s="269">
        <v>-57</v>
      </c>
      <c r="DO11637"/>
    </row>
    <row r="11638" spans="15:119" x14ac:dyDescent="0.25">
      <c r="O11638" s="268" t="s">
        <v>21112</v>
      </c>
      <c r="P11638" s="268" t="s">
        <v>9484</v>
      </c>
      <c r="Q11638" s="269">
        <v>-16</v>
      </c>
      <c r="R11638" s="269">
        <v>-16.25</v>
      </c>
      <c r="S11638" s="269">
        <v>-56.5</v>
      </c>
      <c r="T11638" s="269">
        <v>-56.75</v>
      </c>
      <c r="DO11638"/>
    </row>
    <row r="11639" spans="15:119" x14ac:dyDescent="0.25">
      <c r="O11639" s="268" t="s">
        <v>21113</v>
      </c>
      <c r="P11639" s="268" t="s">
        <v>9484</v>
      </c>
      <c r="Q11639" s="269">
        <v>-16.25</v>
      </c>
      <c r="R11639" s="269">
        <v>-16.5</v>
      </c>
      <c r="S11639" s="269">
        <v>-56.75</v>
      </c>
      <c r="T11639" s="269">
        <v>-57</v>
      </c>
      <c r="DO11639"/>
    </row>
    <row r="11640" spans="15:119" x14ac:dyDescent="0.25">
      <c r="O11640" s="268" t="s">
        <v>21114</v>
      </c>
      <c r="P11640" s="268" t="s">
        <v>9484</v>
      </c>
      <c r="Q11640" s="269">
        <v>-16.25</v>
      </c>
      <c r="R11640" s="269">
        <v>-16.5</v>
      </c>
      <c r="S11640" s="269">
        <v>-56.5</v>
      </c>
      <c r="T11640" s="269">
        <v>-56.75</v>
      </c>
      <c r="DO11640"/>
    </row>
    <row r="11641" spans="15:119" x14ac:dyDescent="0.25">
      <c r="O11641" s="268" t="s">
        <v>21115</v>
      </c>
      <c r="P11641" s="268" t="s">
        <v>9482</v>
      </c>
      <c r="Q11641" s="269">
        <v>-16</v>
      </c>
      <c r="R11641" s="269">
        <v>-16.5</v>
      </c>
      <c r="S11641" s="269">
        <v>-56</v>
      </c>
      <c r="T11641" s="269">
        <v>-56.5</v>
      </c>
      <c r="DO11641"/>
    </row>
    <row r="11642" spans="15:119" x14ac:dyDescent="0.25">
      <c r="O11642" s="268" t="s">
        <v>21116</v>
      </c>
      <c r="P11642" s="268" t="s">
        <v>9484</v>
      </c>
      <c r="Q11642" s="269">
        <v>-16</v>
      </c>
      <c r="R11642" s="269">
        <v>-16.25</v>
      </c>
      <c r="S11642" s="269">
        <v>-56.25</v>
      </c>
      <c r="T11642" s="269">
        <v>-56.5</v>
      </c>
      <c r="DO11642"/>
    </row>
    <row r="11643" spans="15:119" x14ac:dyDescent="0.25">
      <c r="O11643" s="268" t="s">
        <v>21117</v>
      </c>
      <c r="P11643" s="268" t="s">
        <v>9484</v>
      </c>
      <c r="Q11643" s="269">
        <v>-16</v>
      </c>
      <c r="R11643" s="269">
        <v>-16.25</v>
      </c>
      <c r="S11643" s="269">
        <v>-56</v>
      </c>
      <c r="T11643" s="269">
        <v>-56.25</v>
      </c>
      <c r="DO11643"/>
    </row>
    <row r="11644" spans="15:119" x14ac:dyDescent="0.25">
      <c r="O11644" s="268" t="s">
        <v>21118</v>
      </c>
      <c r="P11644" s="268" t="s">
        <v>9484</v>
      </c>
      <c r="Q11644" s="269">
        <v>-16.25</v>
      </c>
      <c r="R11644" s="269">
        <v>-16.5</v>
      </c>
      <c r="S11644" s="269">
        <v>-56.25</v>
      </c>
      <c r="T11644" s="269">
        <v>-56.5</v>
      </c>
      <c r="DO11644"/>
    </row>
    <row r="11645" spans="15:119" x14ac:dyDescent="0.25">
      <c r="O11645" s="268" t="s">
        <v>21119</v>
      </c>
      <c r="P11645" s="268" t="s">
        <v>9484</v>
      </c>
      <c r="Q11645" s="269">
        <v>-16.25</v>
      </c>
      <c r="R11645" s="269">
        <v>-16.5</v>
      </c>
      <c r="S11645" s="269">
        <v>-56</v>
      </c>
      <c r="T11645" s="269">
        <v>-56.25</v>
      </c>
      <c r="DO11645"/>
    </row>
    <row r="11646" spans="15:119" x14ac:dyDescent="0.25">
      <c r="O11646" s="268" t="s">
        <v>21120</v>
      </c>
      <c r="P11646" s="268" t="s">
        <v>9482</v>
      </c>
      <c r="Q11646" s="269">
        <v>-16</v>
      </c>
      <c r="R11646" s="269">
        <v>-16.5</v>
      </c>
      <c r="S11646" s="269">
        <v>-55.5</v>
      </c>
      <c r="T11646" s="269">
        <v>-56</v>
      </c>
      <c r="DO11646"/>
    </row>
    <row r="11647" spans="15:119" x14ac:dyDescent="0.25">
      <c r="O11647" s="268" t="s">
        <v>21121</v>
      </c>
      <c r="P11647" s="268" t="s">
        <v>9484</v>
      </c>
      <c r="Q11647" s="269">
        <v>-16</v>
      </c>
      <c r="R11647" s="269">
        <v>-16.25</v>
      </c>
      <c r="S11647" s="269">
        <v>-55.75</v>
      </c>
      <c r="T11647" s="269">
        <v>-56</v>
      </c>
      <c r="DO11647"/>
    </row>
    <row r="11648" spans="15:119" x14ac:dyDescent="0.25">
      <c r="O11648" s="268" t="s">
        <v>21122</v>
      </c>
      <c r="P11648" s="268" t="s">
        <v>9484</v>
      </c>
      <c r="Q11648" s="269">
        <v>-16</v>
      </c>
      <c r="R11648" s="269">
        <v>-16.25</v>
      </c>
      <c r="S11648" s="269">
        <v>-55.5</v>
      </c>
      <c r="T11648" s="269">
        <v>-55.75</v>
      </c>
      <c r="DO11648"/>
    </row>
    <row r="11649" spans="15:119" x14ac:dyDescent="0.25">
      <c r="O11649" s="268" t="s">
        <v>21123</v>
      </c>
      <c r="P11649" s="268" t="s">
        <v>9484</v>
      </c>
      <c r="Q11649" s="269">
        <v>-16.25</v>
      </c>
      <c r="R11649" s="269">
        <v>-16.5</v>
      </c>
      <c r="S11649" s="269">
        <v>-55.75</v>
      </c>
      <c r="T11649" s="269">
        <v>-56</v>
      </c>
      <c r="DO11649"/>
    </row>
    <row r="11650" spans="15:119" x14ac:dyDescent="0.25">
      <c r="O11650" s="268" t="s">
        <v>21124</v>
      </c>
      <c r="P11650" s="268" t="s">
        <v>9484</v>
      </c>
      <c r="Q11650" s="269">
        <v>-16.25</v>
      </c>
      <c r="R11650" s="269">
        <v>-16.5</v>
      </c>
      <c r="S11650" s="269">
        <v>-55.5</v>
      </c>
      <c r="T11650" s="269">
        <v>-55.75</v>
      </c>
      <c r="DO11650"/>
    </row>
    <row r="11651" spans="15:119" x14ac:dyDescent="0.25">
      <c r="O11651" s="268" t="s">
        <v>21125</v>
      </c>
      <c r="P11651" s="268" t="s">
        <v>9482</v>
      </c>
      <c r="Q11651" s="269">
        <v>-16.5</v>
      </c>
      <c r="R11651" s="269">
        <v>-17</v>
      </c>
      <c r="S11651" s="269">
        <v>-56.5</v>
      </c>
      <c r="T11651" s="269">
        <v>-57</v>
      </c>
      <c r="DO11651"/>
    </row>
    <row r="11652" spans="15:119" x14ac:dyDescent="0.25">
      <c r="O11652" s="268" t="s">
        <v>21126</v>
      </c>
      <c r="P11652" s="268" t="s">
        <v>9484</v>
      </c>
      <c r="Q11652" s="269">
        <v>-16.5</v>
      </c>
      <c r="R11652" s="269">
        <v>-16.75</v>
      </c>
      <c r="S11652" s="269">
        <v>-56.75</v>
      </c>
      <c r="T11652" s="269">
        <v>-57</v>
      </c>
      <c r="DO11652"/>
    </row>
    <row r="11653" spans="15:119" x14ac:dyDescent="0.25">
      <c r="O11653" s="268" t="s">
        <v>21127</v>
      </c>
      <c r="P11653" s="268" t="s">
        <v>9484</v>
      </c>
      <c r="Q11653" s="269">
        <v>-16.5</v>
      </c>
      <c r="R11653" s="269">
        <v>-16.75</v>
      </c>
      <c r="S11653" s="269">
        <v>-56.5</v>
      </c>
      <c r="T11653" s="269">
        <v>-56.75</v>
      </c>
      <c r="DO11653"/>
    </row>
    <row r="11654" spans="15:119" x14ac:dyDescent="0.25">
      <c r="O11654" s="268" t="s">
        <v>21128</v>
      </c>
      <c r="P11654" s="268" t="s">
        <v>9484</v>
      </c>
      <c r="Q11654" s="269">
        <v>-16.75</v>
      </c>
      <c r="R11654" s="269">
        <v>-17</v>
      </c>
      <c r="S11654" s="269">
        <v>-56.75</v>
      </c>
      <c r="T11654" s="269">
        <v>-57</v>
      </c>
      <c r="DO11654"/>
    </row>
    <row r="11655" spans="15:119" x14ac:dyDescent="0.25">
      <c r="O11655" s="268" t="s">
        <v>21129</v>
      </c>
      <c r="P11655" s="268" t="s">
        <v>9484</v>
      </c>
      <c r="Q11655" s="269">
        <v>-16.75</v>
      </c>
      <c r="R11655" s="269">
        <v>-17</v>
      </c>
      <c r="S11655" s="269">
        <v>-56.5</v>
      </c>
      <c r="T11655" s="269">
        <v>-56.75</v>
      </c>
      <c r="DO11655"/>
    </row>
    <row r="11656" spans="15:119" x14ac:dyDescent="0.25">
      <c r="O11656" s="268" t="s">
        <v>21130</v>
      </c>
      <c r="P11656" s="268" t="s">
        <v>9482</v>
      </c>
      <c r="Q11656" s="269">
        <v>-16.5</v>
      </c>
      <c r="R11656" s="269">
        <v>-17</v>
      </c>
      <c r="S11656" s="269">
        <v>-56</v>
      </c>
      <c r="T11656" s="269">
        <v>-56.5</v>
      </c>
      <c r="DO11656"/>
    </row>
    <row r="11657" spans="15:119" x14ac:dyDescent="0.25">
      <c r="O11657" s="268" t="s">
        <v>21131</v>
      </c>
      <c r="P11657" s="268" t="s">
        <v>9484</v>
      </c>
      <c r="Q11657" s="269">
        <v>-16.5</v>
      </c>
      <c r="R11657" s="269">
        <v>-16.75</v>
      </c>
      <c r="S11657" s="269">
        <v>-56.25</v>
      </c>
      <c r="T11657" s="269">
        <v>-56.5</v>
      </c>
      <c r="DO11657"/>
    </row>
    <row r="11658" spans="15:119" x14ac:dyDescent="0.25">
      <c r="O11658" s="268" t="s">
        <v>21132</v>
      </c>
      <c r="P11658" s="268" t="s">
        <v>9484</v>
      </c>
      <c r="Q11658" s="269">
        <v>-16.5</v>
      </c>
      <c r="R11658" s="269">
        <v>-16.75</v>
      </c>
      <c r="S11658" s="269">
        <v>-56</v>
      </c>
      <c r="T11658" s="269">
        <v>-56.25</v>
      </c>
      <c r="DO11658"/>
    </row>
    <row r="11659" spans="15:119" x14ac:dyDescent="0.25">
      <c r="O11659" s="268" t="s">
        <v>21133</v>
      </c>
      <c r="P11659" s="268" t="s">
        <v>9484</v>
      </c>
      <c r="Q11659" s="269">
        <v>-16.75</v>
      </c>
      <c r="R11659" s="269">
        <v>-17</v>
      </c>
      <c r="S11659" s="269">
        <v>-56.25</v>
      </c>
      <c r="T11659" s="269">
        <v>-56.5</v>
      </c>
      <c r="DO11659"/>
    </row>
    <row r="11660" spans="15:119" x14ac:dyDescent="0.25">
      <c r="O11660" s="268" t="s">
        <v>21134</v>
      </c>
      <c r="P11660" s="268" t="s">
        <v>9484</v>
      </c>
      <c r="Q11660" s="269">
        <v>-16.75</v>
      </c>
      <c r="R11660" s="269">
        <v>-17</v>
      </c>
      <c r="S11660" s="269">
        <v>-56</v>
      </c>
      <c r="T11660" s="269">
        <v>-56.25</v>
      </c>
      <c r="DO11660"/>
    </row>
    <row r="11661" spans="15:119" x14ac:dyDescent="0.25">
      <c r="O11661" s="268" t="s">
        <v>21135</v>
      </c>
      <c r="P11661" s="268" t="s">
        <v>9482</v>
      </c>
      <c r="Q11661" s="269">
        <v>-16.5</v>
      </c>
      <c r="R11661" s="269">
        <v>-17</v>
      </c>
      <c r="S11661" s="269">
        <v>-55.5</v>
      </c>
      <c r="T11661" s="269">
        <v>-56</v>
      </c>
      <c r="DO11661"/>
    </row>
    <row r="11662" spans="15:119" x14ac:dyDescent="0.25">
      <c r="O11662" s="268" t="s">
        <v>21136</v>
      </c>
      <c r="P11662" s="268" t="s">
        <v>9484</v>
      </c>
      <c r="Q11662" s="269">
        <v>-16.5</v>
      </c>
      <c r="R11662" s="269">
        <v>-16.75</v>
      </c>
      <c r="S11662" s="269">
        <v>-55.75</v>
      </c>
      <c r="T11662" s="269">
        <v>-56</v>
      </c>
      <c r="DO11662"/>
    </row>
    <row r="11663" spans="15:119" x14ac:dyDescent="0.25">
      <c r="O11663" s="268" t="s">
        <v>21137</v>
      </c>
      <c r="P11663" s="268" t="s">
        <v>9484</v>
      </c>
      <c r="Q11663" s="269">
        <v>-16.5</v>
      </c>
      <c r="R11663" s="269">
        <v>-16.75</v>
      </c>
      <c r="S11663" s="269">
        <v>-55.5</v>
      </c>
      <c r="T11663" s="269">
        <v>-55.75</v>
      </c>
      <c r="DO11663"/>
    </row>
    <row r="11664" spans="15:119" x14ac:dyDescent="0.25">
      <c r="O11664" s="268" t="s">
        <v>21138</v>
      </c>
      <c r="P11664" s="268" t="s">
        <v>9484</v>
      </c>
      <c r="Q11664" s="269">
        <v>-16.75</v>
      </c>
      <c r="R11664" s="269">
        <v>-17</v>
      </c>
      <c r="S11664" s="269">
        <v>-55.75</v>
      </c>
      <c r="T11664" s="269">
        <v>-56</v>
      </c>
      <c r="DO11664"/>
    </row>
    <row r="11665" spans="15:119" x14ac:dyDescent="0.25">
      <c r="O11665" s="268" t="s">
        <v>21139</v>
      </c>
      <c r="P11665" s="268" t="s">
        <v>9484</v>
      </c>
      <c r="Q11665" s="269">
        <v>-16.75</v>
      </c>
      <c r="R11665" s="269">
        <v>-17</v>
      </c>
      <c r="S11665" s="269">
        <v>-55.5</v>
      </c>
      <c r="T11665" s="269">
        <v>-55.75</v>
      </c>
      <c r="DO11665"/>
    </row>
    <row r="11666" spans="15:119" x14ac:dyDescent="0.25">
      <c r="O11666" s="268" t="s">
        <v>21140</v>
      </c>
      <c r="P11666" s="268" t="s">
        <v>9480</v>
      </c>
      <c r="Q11666" s="269">
        <v>-16</v>
      </c>
      <c r="R11666" s="269">
        <v>-17</v>
      </c>
      <c r="S11666" s="269">
        <v>-54</v>
      </c>
      <c r="T11666" s="269">
        <v>-55.5</v>
      </c>
      <c r="DO11666"/>
    </row>
    <row r="11667" spans="15:119" x14ac:dyDescent="0.25">
      <c r="O11667" s="268" t="s">
        <v>21141</v>
      </c>
      <c r="P11667" s="268" t="s">
        <v>9482</v>
      </c>
      <c r="Q11667" s="269">
        <v>-16</v>
      </c>
      <c r="R11667" s="269">
        <v>-16.5</v>
      </c>
      <c r="S11667" s="269">
        <v>-55</v>
      </c>
      <c r="T11667" s="269">
        <v>-55.5</v>
      </c>
      <c r="DO11667"/>
    </row>
    <row r="11668" spans="15:119" x14ac:dyDescent="0.25">
      <c r="O11668" s="268" t="s">
        <v>21142</v>
      </c>
      <c r="P11668" s="268" t="s">
        <v>9484</v>
      </c>
      <c r="Q11668" s="269">
        <v>-16</v>
      </c>
      <c r="R11668" s="269">
        <v>-16.25</v>
      </c>
      <c r="S11668" s="269">
        <v>-55.25</v>
      </c>
      <c r="T11668" s="269">
        <v>-55.5</v>
      </c>
      <c r="DO11668"/>
    </row>
    <row r="11669" spans="15:119" x14ac:dyDescent="0.25">
      <c r="O11669" s="268" t="s">
        <v>21143</v>
      </c>
      <c r="P11669" s="268" t="s">
        <v>9484</v>
      </c>
      <c r="Q11669" s="269">
        <v>-16</v>
      </c>
      <c r="R11669" s="269">
        <v>-16.25</v>
      </c>
      <c r="S11669" s="269">
        <v>-55</v>
      </c>
      <c r="T11669" s="269">
        <v>-55.25</v>
      </c>
      <c r="DO11669"/>
    </row>
    <row r="11670" spans="15:119" x14ac:dyDescent="0.25">
      <c r="O11670" s="268" t="s">
        <v>21144</v>
      </c>
      <c r="P11670" s="268" t="s">
        <v>9484</v>
      </c>
      <c r="Q11670" s="269">
        <v>-16.25</v>
      </c>
      <c r="R11670" s="269">
        <v>-16.5</v>
      </c>
      <c r="S11670" s="269">
        <v>-55.25</v>
      </c>
      <c r="T11670" s="269">
        <v>-55.5</v>
      </c>
      <c r="DO11670"/>
    </row>
    <row r="11671" spans="15:119" x14ac:dyDescent="0.25">
      <c r="O11671" s="268" t="s">
        <v>21145</v>
      </c>
      <c r="P11671" s="268" t="s">
        <v>9484</v>
      </c>
      <c r="Q11671" s="269">
        <v>-16.25</v>
      </c>
      <c r="R11671" s="269">
        <v>-16.5</v>
      </c>
      <c r="S11671" s="269">
        <v>-55</v>
      </c>
      <c r="T11671" s="269">
        <v>-55.25</v>
      </c>
      <c r="DO11671"/>
    </row>
    <row r="11672" spans="15:119" x14ac:dyDescent="0.25">
      <c r="O11672" s="268" t="s">
        <v>21146</v>
      </c>
      <c r="P11672" s="268" t="s">
        <v>9482</v>
      </c>
      <c r="Q11672" s="269">
        <v>-16</v>
      </c>
      <c r="R11672" s="269">
        <v>-16.5</v>
      </c>
      <c r="S11672" s="269">
        <v>-54.5</v>
      </c>
      <c r="T11672" s="269">
        <v>-55</v>
      </c>
      <c r="DO11672"/>
    </row>
    <row r="11673" spans="15:119" x14ac:dyDescent="0.25">
      <c r="O11673" s="268" t="s">
        <v>21147</v>
      </c>
      <c r="P11673" s="268" t="s">
        <v>9484</v>
      </c>
      <c r="Q11673" s="269">
        <v>-16</v>
      </c>
      <c r="R11673" s="269">
        <v>-16.25</v>
      </c>
      <c r="S11673" s="269">
        <v>-54.75</v>
      </c>
      <c r="T11673" s="269">
        <v>-55</v>
      </c>
      <c r="DO11673"/>
    </row>
    <row r="11674" spans="15:119" x14ac:dyDescent="0.25">
      <c r="O11674" s="268" t="s">
        <v>21148</v>
      </c>
      <c r="P11674" s="268" t="s">
        <v>9484</v>
      </c>
      <c r="Q11674" s="269">
        <v>-16</v>
      </c>
      <c r="R11674" s="269">
        <v>-16.25</v>
      </c>
      <c r="S11674" s="269">
        <v>-54.5</v>
      </c>
      <c r="T11674" s="269">
        <v>-54.75</v>
      </c>
      <c r="DO11674"/>
    </row>
    <row r="11675" spans="15:119" x14ac:dyDescent="0.25">
      <c r="O11675" s="268" t="s">
        <v>21149</v>
      </c>
      <c r="P11675" s="268" t="s">
        <v>9484</v>
      </c>
      <c r="Q11675" s="269">
        <v>-16.25</v>
      </c>
      <c r="R11675" s="269">
        <v>-16.5</v>
      </c>
      <c r="S11675" s="269">
        <v>-54.75</v>
      </c>
      <c r="T11675" s="269">
        <v>-55</v>
      </c>
      <c r="DO11675"/>
    </row>
    <row r="11676" spans="15:119" x14ac:dyDescent="0.25">
      <c r="O11676" s="268" t="s">
        <v>21150</v>
      </c>
      <c r="P11676" s="268" t="s">
        <v>9484</v>
      </c>
      <c r="Q11676" s="269">
        <v>-16.25</v>
      </c>
      <c r="R11676" s="269">
        <v>-16.5</v>
      </c>
      <c r="S11676" s="269">
        <v>-54.5</v>
      </c>
      <c r="T11676" s="269">
        <v>-54.75</v>
      </c>
      <c r="DO11676"/>
    </row>
    <row r="11677" spans="15:119" x14ac:dyDescent="0.25">
      <c r="O11677" s="268" t="s">
        <v>21151</v>
      </c>
      <c r="P11677" s="268" t="s">
        <v>9482</v>
      </c>
      <c r="Q11677" s="269">
        <v>-16</v>
      </c>
      <c r="R11677" s="269">
        <v>-16.5</v>
      </c>
      <c r="S11677" s="269">
        <v>-54</v>
      </c>
      <c r="T11677" s="269">
        <v>-54.5</v>
      </c>
      <c r="DO11677"/>
    </row>
    <row r="11678" spans="15:119" x14ac:dyDescent="0.25">
      <c r="O11678" s="268" t="s">
        <v>21152</v>
      </c>
      <c r="P11678" s="268" t="s">
        <v>9484</v>
      </c>
      <c r="Q11678" s="269">
        <v>-16</v>
      </c>
      <c r="R11678" s="269">
        <v>-16.25</v>
      </c>
      <c r="S11678" s="269">
        <v>-54.25</v>
      </c>
      <c r="T11678" s="269">
        <v>-54.5</v>
      </c>
      <c r="DO11678"/>
    </row>
    <row r="11679" spans="15:119" x14ac:dyDescent="0.25">
      <c r="O11679" s="268" t="s">
        <v>21153</v>
      </c>
      <c r="P11679" s="268" t="s">
        <v>9484</v>
      </c>
      <c r="Q11679" s="269">
        <v>-16</v>
      </c>
      <c r="R11679" s="269">
        <v>-16.25</v>
      </c>
      <c r="S11679" s="269">
        <v>-54</v>
      </c>
      <c r="T11679" s="269">
        <v>-54.25</v>
      </c>
      <c r="DO11679"/>
    </row>
    <row r="11680" spans="15:119" x14ac:dyDescent="0.25">
      <c r="O11680" s="268" t="s">
        <v>21154</v>
      </c>
      <c r="P11680" s="268" t="s">
        <v>9484</v>
      </c>
      <c r="Q11680" s="269">
        <v>-16.25</v>
      </c>
      <c r="R11680" s="269">
        <v>-16.5</v>
      </c>
      <c r="S11680" s="269">
        <v>-54.25</v>
      </c>
      <c r="T11680" s="269">
        <v>-54.5</v>
      </c>
      <c r="DO11680"/>
    </row>
    <row r="11681" spans="15:119" x14ac:dyDescent="0.25">
      <c r="O11681" s="268" t="s">
        <v>21155</v>
      </c>
      <c r="P11681" s="268" t="s">
        <v>9484</v>
      </c>
      <c r="Q11681" s="269">
        <v>-16.25</v>
      </c>
      <c r="R11681" s="269">
        <v>-16.5</v>
      </c>
      <c r="S11681" s="269">
        <v>-54</v>
      </c>
      <c r="T11681" s="269">
        <v>-54.25</v>
      </c>
      <c r="DO11681"/>
    </row>
    <row r="11682" spans="15:119" x14ac:dyDescent="0.25">
      <c r="O11682" s="268" t="s">
        <v>21156</v>
      </c>
      <c r="P11682" s="268" t="s">
        <v>9482</v>
      </c>
      <c r="Q11682" s="269">
        <v>-16.5</v>
      </c>
      <c r="R11682" s="269">
        <v>-17</v>
      </c>
      <c r="S11682" s="269">
        <v>-55</v>
      </c>
      <c r="T11682" s="269">
        <v>-55.5</v>
      </c>
      <c r="DO11682"/>
    </row>
    <row r="11683" spans="15:119" x14ac:dyDescent="0.25">
      <c r="O11683" s="268" t="s">
        <v>21157</v>
      </c>
      <c r="P11683" s="268" t="s">
        <v>9484</v>
      </c>
      <c r="Q11683" s="269">
        <v>-16.5</v>
      </c>
      <c r="R11683" s="269">
        <v>-16.75</v>
      </c>
      <c r="S11683" s="269">
        <v>-55.25</v>
      </c>
      <c r="T11683" s="269">
        <v>-55.5</v>
      </c>
      <c r="DO11683"/>
    </row>
    <row r="11684" spans="15:119" x14ac:dyDescent="0.25">
      <c r="O11684" s="268" t="s">
        <v>21158</v>
      </c>
      <c r="P11684" s="268" t="s">
        <v>9484</v>
      </c>
      <c r="Q11684" s="269">
        <v>-16.5</v>
      </c>
      <c r="R11684" s="269">
        <v>-16.75</v>
      </c>
      <c r="S11684" s="269">
        <v>-55</v>
      </c>
      <c r="T11684" s="269">
        <v>-55.25</v>
      </c>
      <c r="DO11684"/>
    </row>
    <row r="11685" spans="15:119" x14ac:dyDescent="0.25">
      <c r="O11685" s="268" t="s">
        <v>21159</v>
      </c>
      <c r="P11685" s="268" t="s">
        <v>9484</v>
      </c>
      <c r="Q11685" s="269">
        <v>-16.75</v>
      </c>
      <c r="R11685" s="269">
        <v>-17</v>
      </c>
      <c r="S11685" s="269">
        <v>-55.25</v>
      </c>
      <c r="T11685" s="269">
        <v>-55.5</v>
      </c>
      <c r="DO11685"/>
    </row>
    <row r="11686" spans="15:119" x14ac:dyDescent="0.25">
      <c r="O11686" s="268" t="s">
        <v>21160</v>
      </c>
      <c r="P11686" s="268" t="s">
        <v>9484</v>
      </c>
      <c r="Q11686" s="269">
        <v>-16.75</v>
      </c>
      <c r="R11686" s="269">
        <v>-17</v>
      </c>
      <c r="S11686" s="269">
        <v>-55</v>
      </c>
      <c r="T11686" s="269">
        <v>-55.25</v>
      </c>
      <c r="DO11686"/>
    </row>
    <row r="11687" spans="15:119" x14ac:dyDescent="0.25">
      <c r="O11687" s="268" t="s">
        <v>21161</v>
      </c>
      <c r="P11687" s="268" t="s">
        <v>9482</v>
      </c>
      <c r="Q11687" s="269">
        <v>-16.5</v>
      </c>
      <c r="R11687" s="269">
        <v>-17</v>
      </c>
      <c r="S11687" s="269">
        <v>-54.5</v>
      </c>
      <c r="T11687" s="269">
        <v>-55</v>
      </c>
      <c r="DO11687"/>
    </row>
    <row r="11688" spans="15:119" x14ac:dyDescent="0.25">
      <c r="O11688" s="268" t="s">
        <v>21162</v>
      </c>
      <c r="P11688" s="268" t="s">
        <v>9484</v>
      </c>
      <c r="Q11688" s="269">
        <v>-16.5</v>
      </c>
      <c r="R11688" s="269">
        <v>-16.75</v>
      </c>
      <c r="S11688" s="269">
        <v>-54.75</v>
      </c>
      <c r="T11688" s="269">
        <v>-55</v>
      </c>
      <c r="DO11688"/>
    </row>
    <row r="11689" spans="15:119" x14ac:dyDescent="0.25">
      <c r="O11689" s="268" t="s">
        <v>21163</v>
      </c>
      <c r="P11689" s="268" t="s">
        <v>9484</v>
      </c>
      <c r="Q11689" s="269">
        <v>-16.5</v>
      </c>
      <c r="R11689" s="269">
        <v>-16.75</v>
      </c>
      <c r="S11689" s="269">
        <v>-54.5</v>
      </c>
      <c r="T11689" s="269">
        <v>-54.75</v>
      </c>
      <c r="DO11689"/>
    </row>
    <row r="11690" spans="15:119" x14ac:dyDescent="0.25">
      <c r="O11690" s="268" t="s">
        <v>21164</v>
      </c>
      <c r="P11690" s="268" t="s">
        <v>9484</v>
      </c>
      <c r="Q11690" s="269">
        <v>-16.75</v>
      </c>
      <c r="R11690" s="269">
        <v>-17</v>
      </c>
      <c r="S11690" s="269">
        <v>-54.75</v>
      </c>
      <c r="T11690" s="269">
        <v>-55</v>
      </c>
      <c r="DO11690"/>
    </row>
    <row r="11691" spans="15:119" x14ac:dyDescent="0.25">
      <c r="O11691" s="268" t="s">
        <v>21165</v>
      </c>
      <c r="P11691" s="268" t="s">
        <v>9484</v>
      </c>
      <c r="Q11691" s="269">
        <v>-16.75</v>
      </c>
      <c r="R11691" s="269">
        <v>-17</v>
      </c>
      <c r="S11691" s="269">
        <v>-54.5</v>
      </c>
      <c r="T11691" s="269">
        <v>-54.75</v>
      </c>
      <c r="DO11691"/>
    </row>
    <row r="11692" spans="15:119" x14ac:dyDescent="0.25">
      <c r="O11692" s="268" t="s">
        <v>21166</v>
      </c>
      <c r="P11692" s="268" t="s">
        <v>9482</v>
      </c>
      <c r="Q11692" s="269">
        <v>-16.5</v>
      </c>
      <c r="R11692" s="269">
        <v>-17</v>
      </c>
      <c r="S11692" s="269">
        <v>-54</v>
      </c>
      <c r="T11692" s="269">
        <v>-54.5</v>
      </c>
      <c r="DO11692"/>
    </row>
    <row r="11693" spans="15:119" x14ac:dyDescent="0.25">
      <c r="O11693" s="268" t="s">
        <v>21167</v>
      </c>
      <c r="P11693" s="268" t="s">
        <v>9484</v>
      </c>
      <c r="Q11693" s="269">
        <v>-16.5</v>
      </c>
      <c r="R11693" s="269">
        <v>-16.75</v>
      </c>
      <c r="S11693" s="269">
        <v>-54.25</v>
      </c>
      <c r="T11693" s="269">
        <v>-54.5</v>
      </c>
      <c r="DO11693"/>
    </row>
    <row r="11694" spans="15:119" x14ac:dyDescent="0.25">
      <c r="O11694" s="268" t="s">
        <v>21168</v>
      </c>
      <c r="P11694" s="268" t="s">
        <v>9484</v>
      </c>
      <c r="Q11694" s="269">
        <v>-16.5</v>
      </c>
      <c r="R11694" s="269">
        <v>-16.75</v>
      </c>
      <c r="S11694" s="269">
        <v>-54</v>
      </c>
      <c r="T11694" s="269">
        <v>-54.25</v>
      </c>
      <c r="DO11694"/>
    </row>
    <row r="11695" spans="15:119" x14ac:dyDescent="0.25">
      <c r="O11695" s="268" t="s">
        <v>21169</v>
      </c>
      <c r="P11695" s="268" t="s">
        <v>9484</v>
      </c>
      <c r="Q11695" s="269">
        <v>-16.75</v>
      </c>
      <c r="R11695" s="269">
        <v>-17</v>
      </c>
      <c r="S11695" s="269">
        <v>-54.25</v>
      </c>
      <c r="T11695" s="269">
        <v>-54.5</v>
      </c>
      <c r="DO11695"/>
    </row>
    <row r="11696" spans="15:119" x14ac:dyDescent="0.25">
      <c r="O11696" s="268" t="s">
        <v>21170</v>
      </c>
      <c r="P11696" s="268" t="s">
        <v>9484</v>
      </c>
      <c r="Q11696" s="269">
        <v>-16.75</v>
      </c>
      <c r="R11696" s="269">
        <v>-17</v>
      </c>
      <c r="S11696" s="269">
        <v>-54</v>
      </c>
      <c r="T11696" s="269">
        <v>-54.25</v>
      </c>
      <c r="DO11696"/>
    </row>
    <row r="11697" spans="15:119" x14ac:dyDescent="0.25">
      <c r="O11697" s="268" t="s">
        <v>21171</v>
      </c>
      <c r="P11697" s="268" t="s">
        <v>9480</v>
      </c>
      <c r="Q11697" s="269">
        <v>-17</v>
      </c>
      <c r="R11697" s="269">
        <v>-18</v>
      </c>
      <c r="S11697" s="269">
        <v>-55.5</v>
      </c>
      <c r="T11697" s="269">
        <v>-57</v>
      </c>
      <c r="DO11697"/>
    </row>
    <row r="11698" spans="15:119" x14ac:dyDescent="0.25">
      <c r="O11698" s="268" t="s">
        <v>21172</v>
      </c>
      <c r="P11698" s="268" t="s">
        <v>9482</v>
      </c>
      <c r="Q11698" s="269">
        <v>-17</v>
      </c>
      <c r="R11698" s="269">
        <v>-17.5</v>
      </c>
      <c r="S11698" s="269">
        <v>-56.5</v>
      </c>
      <c r="T11698" s="269">
        <v>-57</v>
      </c>
      <c r="DO11698"/>
    </row>
    <row r="11699" spans="15:119" x14ac:dyDescent="0.25">
      <c r="O11699" s="268" t="s">
        <v>21173</v>
      </c>
      <c r="P11699" s="268" t="s">
        <v>9484</v>
      </c>
      <c r="Q11699" s="269">
        <v>-17</v>
      </c>
      <c r="R11699" s="269">
        <v>-17.25</v>
      </c>
      <c r="S11699" s="269">
        <v>-56.75</v>
      </c>
      <c r="T11699" s="269">
        <v>-57</v>
      </c>
      <c r="DO11699"/>
    </row>
    <row r="11700" spans="15:119" x14ac:dyDescent="0.25">
      <c r="O11700" s="268" t="s">
        <v>21174</v>
      </c>
      <c r="P11700" s="268" t="s">
        <v>9484</v>
      </c>
      <c r="Q11700" s="269">
        <v>-17</v>
      </c>
      <c r="R11700" s="269">
        <v>-17.25</v>
      </c>
      <c r="S11700" s="269">
        <v>-56.5</v>
      </c>
      <c r="T11700" s="269">
        <v>-56.75</v>
      </c>
      <c r="DO11700"/>
    </row>
    <row r="11701" spans="15:119" x14ac:dyDescent="0.25">
      <c r="O11701" s="268" t="s">
        <v>21175</v>
      </c>
      <c r="P11701" s="268" t="s">
        <v>9484</v>
      </c>
      <c r="Q11701" s="269">
        <v>-17.25</v>
      </c>
      <c r="R11701" s="269">
        <v>-17.5</v>
      </c>
      <c r="S11701" s="269">
        <v>-56.75</v>
      </c>
      <c r="T11701" s="269">
        <v>-57</v>
      </c>
      <c r="DO11701"/>
    </row>
    <row r="11702" spans="15:119" x14ac:dyDescent="0.25">
      <c r="O11702" s="268" t="s">
        <v>21176</v>
      </c>
      <c r="P11702" s="268" t="s">
        <v>9484</v>
      </c>
      <c r="Q11702" s="269">
        <v>-17.25</v>
      </c>
      <c r="R11702" s="269">
        <v>-17.5</v>
      </c>
      <c r="S11702" s="269">
        <v>-56.5</v>
      </c>
      <c r="T11702" s="269">
        <v>-56.75</v>
      </c>
      <c r="DO11702"/>
    </row>
    <row r="11703" spans="15:119" x14ac:dyDescent="0.25">
      <c r="O11703" s="268" t="s">
        <v>21177</v>
      </c>
      <c r="P11703" s="268" t="s">
        <v>9482</v>
      </c>
      <c r="Q11703" s="269">
        <v>-17</v>
      </c>
      <c r="R11703" s="269">
        <v>-17.5</v>
      </c>
      <c r="S11703" s="269">
        <v>-56</v>
      </c>
      <c r="T11703" s="269">
        <v>-56.5</v>
      </c>
      <c r="DO11703"/>
    </row>
    <row r="11704" spans="15:119" x14ac:dyDescent="0.25">
      <c r="O11704" s="268" t="s">
        <v>21178</v>
      </c>
      <c r="P11704" s="268" t="s">
        <v>9484</v>
      </c>
      <c r="Q11704" s="269">
        <v>-17</v>
      </c>
      <c r="R11704" s="269">
        <v>-17.25</v>
      </c>
      <c r="S11704" s="269">
        <v>-56.25</v>
      </c>
      <c r="T11704" s="269">
        <v>-56.5</v>
      </c>
      <c r="DO11704"/>
    </row>
    <row r="11705" spans="15:119" x14ac:dyDescent="0.25">
      <c r="O11705" s="268" t="s">
        <v>21179</v>
      </c>
      <c r="P11705" s="268" t="s">
        <v>9484</v>
      </c>
      <c r="Q11705" s="269">
        <v>-17</v>
      </c>
      <c r="R11705" s="269">
        <v>-17.25</v>
      </c>
      <c r="S11705" s="269">
        <v>-56</v>
      </c>
      <c r="T11705" s="269">
        <v>-56.25</v>
      </c>
      <c r="DO11705"/>
    </row>
    <row r="11706" spans="15:119" x14ac:dyDescent="0.25">
      <c r="O11706" s="268" t="s">
        <v>21180</v>
      </c>
      <c r="P11706" s="268" t="s">
        <v>9484</v>
      </c>
      <c r="Q11706" s="269">
        <v>-17.25</v>
      </c>
      <c r="R11706" s="269">
        <v>-17.5</v>
      </c>
      <c r="S11706" s="269">
        <v>-56.25</v>
      </c>
      <c r="T11706" s="269">
        <v>-56.5</v>
      </c>
      <c r="DO11706"/>
    </row>
    <row r="11707" spans="15:119" x14ac:dyDescent="0.25">
      <c r="O11707" s="268" t="s">
        <v>21181</v>
      </c>
      <c r="P11707" s="268" t="s">
        <v>9484</v>
      </c>
      <c r="Q11707" s="269">
        <v>-17.25</v>
      </c>
      <c r="R11707" s="269">
        <v>-17.5</v>
      </c>
      <c r="S11707" s="269">
        <v>-56</v>
      </c>
      <c r="T11707" s="269">
        <v>-56.25</v>
      </c>
      <c r="DO11707"/>
    </row>
    <row r="11708" spans="15:119" x14ac:dyDescent="0.25">
      <c r="O11708" s="268" t="s">
        <v>21182</v>
      </c>
      <c r="P11708" s="268" t="s">
        <v>9482</v>
      </c>
      <c r="Q11708" s="269">
        <v>-17</v>
      </c>
      <c r="R11708" s="269">
        <v>-17.5</v>
      </c>
      <c r="S11708" s="269">
        <v>-55.5</v>
      </c>
      <c r="T11708" s="269">
        <v>-56</v>
      </c>
      <c r="DO11708"/>
    </row>
    <row r="11709" spans="15:119" x14ac:dyDescent="0.25">
      <c r="O11709" s="268" t="s">
        <v>21183</v>
      </c>
      <c r="P11709" s="268" t="s">
        <v>9484</v>
      </c>
      <c r="Q11709" s="269">
        <v>-17</v>
      </c>
      <c r="R11709" s="269">
        <v>-17.25</v>
      </c>
      <c r="S11709" s="269">
        <v>-55.75</v>
      </c>
      <c r="T11709" s="269">
        <v>-56</v>
      </c>
      <c r="DO11709"/>
    </row>
    <row r="11710" spans="15:119" x14ac:dyDescent="0.25">
      <c r="O11710" s="268" t="s">
        <v>21184</v>
      </c>
      <c r="P11710" s="268" t="s">
        <v>9484</v>
      </c>
      <c r="Q11710" s="269">
        <v>-17</v>
      </c>
      <c r="R11710" s="269">
        <v>-17.25</v>
      </c>
      <c r="S11710" s="269">
        <v>-55.5</v>
      </c>
      <c r="T11710" s="269">
        <v>-55.75</v>
      </c>
      <c r="DO11710"/>
    </row>
    <row r="11711" spans="15:119" x14ac:dyDescent="0.25">
      <c r="O11711" s="268" t="s">
        <v>21185</v>
      </c>
      <c r="P11711" s="268" t="s">
        <v>9484</v>
      </c>
      <c r="Q11711" s="269">
        <v>-17.25</v>
      </c>
      <c r="R11711" s="269">
        <v>-17.5</v>
      </c>
      <c r="S11711" s="269">
        <v>-55.75</v>
      </c>
      <c r="T11711" s="269">
        <v>-56</v>
      </c>
      <c r="DO11711"/>
    </row>
    <row r="11712" spans="15:119" x14ac:dyDescent="0.25">
      <c r="O11712" s="268" t="s">
        <v>21186</v>
      </c>
      <c r="P11712" s="268" t="s">
        <v>9484</v>
      </c>
      <c r="Q11712" s="269">
        <v>-17.25</v>
      </c>
      <c r="R11712" s="269">
        <v>-17.5</v>
      </c>
      <c r="S11712" s="269">
        <v>-55.5</v>
      </c>
      <c r="T11712" s="269">
        <v>-55.75</v>
      </c>
      <c r="DO11712"/>
    </row>
    <row r="11713" spans="15:119" x14ac:dyDescent="0.25">
      <c r="O11713" s="268" t="s">
        <v>21187</v>
      </c>
      <c r="P11713" s="268" t="s">
        <v>9482</v>
      </c>
      <c r="Q11713" s="269">
        <v>-17.5</v>
      </c>
      <c r="R11713" s="269">
        <v>-18</v>
      </c>
      <c r="S11713" s="269">
        <v>-56.5</v>
      </c>
      <c r="T11713" s="269">
        <v>-57</v>
      </c>
      <c r="DO11713"/>
    </row>
    <row r="11714" spans="15:119" x14ac:dyDescent="0.25">
      <c r="O11714" s="268" t="s">
        <v>21188</v>
      </c>
      <c r="P11714" s="268" t="s">
        <v>9484</v>
      </c>
      <c r="Q11714" s="269">
        <v>-17.5</v>
      </c>
      <c r="R11714" s="269">
        <v>-17.75</v>
      </c>
      <c r="S11714" s="269">
        <v>-56.75</v>
      </c>
      <c r="T11714" s="269">
        <v>-57</v>
      </c>
      <c r="DO11714"/>
    </row>
    <row r="11715" spans="15:119" x14ac:dyDescent="0.25">
      <c r="O11715" s="268" t="s">
        <v>21189</v>
      </c>
      <c r="P11715" s="268" t="s">
        <v>9484</v>
      </c>
      <c r="Q11715" s="269">
        <v>-17.5</v>
      </c>
      <c r="R11715" s="269">
        <v>-17.75</v>
      </c>
      <c r="S11715" s="269">
        <v>-56.5</v>
      </c>
      <c r="T11715" s="269">
        <v>-56.75</v>
      </c>
      <c r="DO11715"/>
    </row>
    <row r="11716" spans="15:119" x14ac:dyDescent="0.25">
      <c r="O11716" s="268" t="s">
        <v>21190</v>
      </c>
      <c r="P11716" s="268" t="s">
        <v>9484</v>
      </c>
      <c r="Q11716" s="269">
        <v>-17.75</v>
      </c>
      <c r="R11716" s="269">
        <v>-18</v>
      </c>
      <c r="S11716" s="269">
        <v>-56.75</v>
      </c>
      <c r="T11716" s="269">
        <v>-57</v>
      </c>
      <c r="DO11716"/>
    </row>
    <row r="11717" spans="15:119" x14ac:dyDescent="0.25">
      <c r="O11717" s="268" t="s">
        <v>21191</v>
      </c>
      <c r="P11717" s="268" t="s">
        <v>9484</v>
      </c>
      <c r="Q11717" s="269">
        <v>-17.75</v>
      </c>
      <c r="R11717" s="269">
        <v>-18</v>
      </c>
      <c r="S11717" s="269">
        <v>-56.5</v>
      </c>
      <c r="T11717" s="269">
        <v>-56.75</v>
      </c>
      <c r="DO11717"/>
    </row>
    <row r="11718" spans="15:119" x14ac:dyDescent="0.25">
      <c r="O11718" s="268" t="s">
        <v>21192</v>
      </c>
      <c r="P11718" s="268" t="s">
        <v>9482</v>
      </c>
      <c r="Q11718" s="269">
        <v>-17.5</v>
      </c>
      <c r="R11718" s="269">
        <v>-18</v>
      </c>
      <c r="S11718" s="269">
        <v>-56</v>
      </c>
      <c r="T11718" s="269">
        <v>-56.5</v>
      </c>
      <c r="DO11718"/>
    </row>
    <row r="11719" spans="15:119" x14ac:dyDescent="0.25">
      <c r="O11719" s="268" t="s">
        <v>21193</v>
      </c>
      <c r="P11719" s="268" t="s">
        <v>9484</v>
      </c>
      <c r="Q11719" s="269">
        <v>-17.5</v>
      </c>
      <c r="R11719" s="269">
        <v>-17.75</v>
      </c>
      <c r="S11719" s="269">
        <v>-56.25</v>
      </c>
      <c r="T11719" s="269">
        <v>-56.5</v>
      </c>
      <c r="DO11719"/>
    </row>
    <row r="11720" spans="15:119" x14ac:dyDescent="0.25">
      <c r="O11720" s="268" t="s">
        <v>21194</v>
      </c>
      <c r="P11720" s="268" t="s">
        <v>9484</v>
      </c>
      <c r="Q11720" s="269">
        <v>-17.5</v>
      </c>
      <c r="R11720" s="269">
        <v>-17.75</v>
      </c>
      <c r="S11720" s="269">
        <v>-56</v>
      </c>
      <c r="T11720" s="269">
        <v>-56.25</v>
      </c>
      <c r="DO11720"/>
    </row>
    <row r="11721" spans="15:119" x14ac:dyDescent="0.25">
      <c r="O11721" s="268" t="s">
        <v>21195</v>
      </c>
      <c r="P11721" s="268" t="s">
        <v>9484</v>
      </c>
      <c r="Q11721" s="269">
        <v>-17.75</v>
      </c>
      <c r="R11721" s="269">
        <v>-18</v>
      </c>
      <c r="S11721" s="269">
        <v>-56.25</v>
      </c>
      <c r="T11721" s="269">
        <v>-56.5</v>
      </c>
      <c r="DO11721"/>
    </row>
    <row r="11722" spans="15:119" x14ac:dyDescent="0.25">
      <c r="O11722" s="268" t="s">
        <v>21196</v>
      </c>
      <c r="P11722" s="268" t="s">
        <v>9484</v>
      </c>
      <c r="Q11722" s="269">
        <v>-17.75</v>
      </c>
      <c r="R11722" s="269">
        <v>-18</v>
      </c>
      <c r="S11722" s="269">
        <v>-56</v>
      </c>
      <c r="T11722" s="269">
        <v>-56.25</v>
      </c>
      <c r="DO11722"/>
    </row>
    <row r="11723" spans="15:119" x14ac:dyDescent="0.25">
      <c r="O11723" s="268" t="s">
        <v>21197</v>
      </c>
      <c r="P11723" s="268" t="s">
        <v>9482</v>
      </c>
      <c r="Q11723" s="269">
        <v>-17.5</v>
      </c>
      <c r="R11723" s="269">
        <v>-18</v>
      </c>
      <c r="S11723" s="269">
        <v>-55.5</v>
      </c>
      <c r="T11723" s="269">
        <v>-56</v>
      </c>
      <c r="DO11723"/>
    </row>
    <row r="11724" spans="15:119" x14ac:dyDescent="0.25">
      <c r="O11724" s="268" t="s">
        <v>21198</v>
      </c>
      <c r="P11724" s="268" t="s">
        <v>9484</v>
      </c>
      <c r="Q11724" s="269">
        <v>-17.5</v>
      </c>
      <c r="R11724" s="269">
        <v>-17.75</v>
      </c>
      <c r="S11724" s="269">
        <v>-55.75</v>
      </c>
      <c r="T11724" s="269">
        <v>-56</v>
      </c>
      <c r="DO11724"/>
    </row>
    <row r="11725" spans="15:119" x14ac:dyDescent="0.25">
      <c r="O11725" s="268" t="s">
        <v>21199</v>
      </c>
      <c r="P11725" s="268" t="s">
        <v>9484</v>
      </c>
      <c r="Q11725" s="269">
        <v>-17.5</v>
      </c>
      <c r="R11725" s="269">
        <v>-17.75</v>
      </c>
      <c r="S11725" s="269">
        <v>-55.5</v>
      </c>
      <c r="T11725" s="269">
        <v>-55.75</v>
      </c>
      <c r="DO11725"/>
    </row>
    <row r="11726" spans="15:119" x14ac:dyDescent="0.25">
      <c r="O11726" s="268" t="s">
        <v>21200</v>
      </c>
      <c r="P11726" s="268" t="s">
        <v>9484</v>
      </c>
      <c r="Q11726" s="269">
        <v>-17.75</v>
      </c>
      <c r="R11726" s="269">
        <v>-18</v>
      </c>
      <c r="S11726" s="269">
        <v>-55.75</v>
      </c>
      <c r="T11726" s="269">
        <v>-56</v>
      </c>
      <c r="DO11726"/>
    </row>
    <row r="11727" spans="15:119" x14ac:dyDescent="0.25">
      <c r="O11727" s="268" t="s">
        <v>21201</v>
      </c>
      <c r="P11727" s="268" t="s">
        <v>9484</v>
      </c>
      <c r="Q11727" s="269">
        <v>-17.75</v>
      </c>
      <c r="R11727" s="269">
        <v>-18</v>
      </c>
      <c r="S11727" s="269">
        <v>-55.5</v>
      </c>
      <c r="T11727" s="269">
        <v>-55.75</v>
      </c>
      <c r="DO11727"/>
    </row>
    <row r="11728" spans="15:119" x14ac:dyDescent="0.25">
      <c r="O11728" s="268" t="s">
        <v>21202</v>
      </c>
      <c r="P11728" s="268" t="s">
        <v>9480</v>
      </c>
      <c r="Q11728" s="269">
        <v>-17</v>
      </c>
      <c r="R11728" s="269">
        <v>-18</v>
      </c>
      <c r="S11728" s="269">
        <v>-54</v>
      </c>
      <c r="T11728" s="269">
        <v>-55.5</v>
      </c>
      <c r="DO11728"/>
    </row>
    <row r="11729" spans="15:119" x14ac:dyDescent="0.25">
      <c r="O11729" s="268" t="s">
        <v>21203</v>
      </c>
      <c r="P11729" s="268" t="s">
        <v>9482</v>
      </c>
      <c r="Q11729" s="269">
        <v>-17</v>
      </c>
      <c r="R11729" s="269">
        <v>-17.5</v>
      </c>
      <c r="S11729" s="269">
        <v>-55</v>
      </c>
      <c r="T11729" s="269">
        <v>-55.5</v>
      </c>
      <c r="DO11729"/>
    </row>
    <row r="11730" spans="15:119" x14ac:dyDescent="0.25">
      <c r="O11730" s="268" t="s">
        <v>21204</v>
      </c>
      <c r="P11730" s="268" t="s">
        <v>9484</v>
      </c>
      <c r="Q11730" s="269">
        <v>-17</v>
      </c>
      <c r="R11730" s="269">
        <v>-17.25</v>
      </c>
      <c r="S11730" s="269">
        <v>-55.25</v>
      </c>
      <c r="T11730" s="269">
        <v>-55.5</v>
      </c>
      <c r="DO11730"/>
    </row>
    <row r="11731" spans="15:119" x14ac:dyDescent="0.25">
      <c r="O11731" s="268" t="s">
        <v>21205</v>
      </c>
      <c r="P11731" s="268" t="s">
        <v>9484</v>
      </c>
      <c r="Q11731" s="269">
        <v>-17</v>
      </c>
      <c r="R11731" s="269">
        <v>-17.25</v>
      </c>
      <c r="S11731" s="269">
        <v>-55</v>
      </c>
      <c r="T11731" s="269">
        <v>-55.25</v>
      </c>
      <c r="DO11731"/>
    </row>
    <row r="11732" spans="15:119" x14ac:dyDescent="0.25">
      <c r="O11732" s="268" t="s">
        <v>21206</v>
      </c>
      <c r="P11732" s="268" t="s">
        <v>9484</v>
      </c>
      <c r="Q11732" s="269">
        <v>-17.25</v>
      </c>
      <c r="R11732" s="269">
        <v>-17.5</v>
      </c>
      <c r="S11732" s="269">
        <v>-55.25</v>
      </c>
      <c r="T11732" s="269">
        <v>-55.5</v>
      </c>
      <c r="DO11732"/>
    </row>
    <row r="11733" spans="15:119" x14ac:dyDescent="0.25">
      <c r="O11733" s="268" t="s">
        <v>21207</v>
      </c>
      <c r="P11733" s="268" t="s">
        <v>9484</v>
      </c>
      <c r="Q11733" s="269">
        <v>-17.25</v>
      </c>
      <c r="R11733" s="269">
        <v>-17.5</v>
      </c>
      <c r="S11733" s="269">
        <v>-55</v>
      </c>
      <c r="T11733" s="269">
        <v>-55.25</v>
      </c>
      <c r="DO11733"/>
    </row>
    <row r="11734" spans="15:119" x14ac:dyDescent="0.25">
      <c r="O11734" s="268" t="s">
        <v>21208</v>
      </c>
      <c r="P11734" s="268" t="s">
        <v>9482</v>
      </c>
      <c r="Q11734" s="269">
        <v>-17</v>
      </c>
      <c r="R11734" s="269">
        <v>-17.5</v>
      </c>
      <c r="S11734" s="269">
        <v>-54.5</v>
      </c>
      <c r="T11734" s="269">
        <v>-55</v>
      </c>
      <c r="DO11734"/>
    </row>
    <row r="11735" spans="15:119" x14ac:dyDescent="0.25">
      <c r="O11735" s="268" t="s">
        <v>21209</v>
      </c>
      <c r="P11735" s="268" t="s">
        <v>9484</v>
      </c>
      <c r="Q11735" s="269">
        <v>-17</v>
      </c>
      <c r="R11735" s="269">
        <v>-17.25</v>
      </c>
      <c r="S11735" s="269">
        <v>-54.75</v>
      </c>
      <c r="T11735" s="269">
        <v>-55</v>
      </c>
      <c r="DO11735"/>
    </row>
    <row r="11736" spans="15:119" x14ac:dyDescent="0.25">
      <c r="O11736" s="268" t="s">
        <v>21210</v>
      </c>
      <c r="P11736" s="268" t="s">
        <v>9484</v>
      </c>
      <c r="Q11736" s="269">
        <v>-17</v>
      </c>
      <c r="R11736" s="269">
        <v>-17.25</v>
      </c>
      <c r="S11736" s="269">
        <v>-54.5</v>
      </c>
      <c r="T11736" s="269">
        <v>-54.75</v>
      </c>
      <c r="DO11736"/>
    </row>
    <row r="11737" spans="15:119" x14ac:dyDescent="0.25">
      <c r="O11737" s="268" t="s">
        <v>21211</v>
      </c>
      <c r="P11737" s="268" t="s">
        <v>9484</v>
      </c>
      <c r="Q11737" s="269">
        <v>-17.25</v>
      </c>
      <c r="R11737" s="269">
        <v>-17.5</v>
      </c>
      <c r="S11737" s="269">
        <v>-54.75</v>
      </c>
      <c r="T11737" s="269">
        <v>-55</v>
      </c>
      <c r="DO11737"/>
    </row>
    <row r="11738" spans="15:119" x14ac:dyDescent="0.25">
      <c r="O11738" s="268" t="s">
        <v>21212</v>
      </c>
      <c r="P11738" s="268" t="s">
        <v>9484</v>
      </c>
      <c r="Q11738" s="269">
        <v>-17.25</v>
      </c>
      <c r="R11738" s="269">
        <v>-17.5</v>
      </c>
      <c r="S11738" s="269">
        <v>-54.5</v>
      </c>
      <c r="T11738" s="269">
        <v>-54.75</v>
      </c>
      <c r="DO11738"/>
    </row>
    <row r="11739" spans="15:119" x14ac:dyDescent="0.25">
      <c r="O11739" s="268" t="s">
        <v>21213</v>
      </c>
      <c r="P11739" s="268" t="s">
        <v>9482</v>
      </c>
      <c r="Q11739" s="269">
        <v>-17</v>
      </c>
      <c r="R11739" s="269">
        <v>-17.5</v>
      </c>
      <c r="S11739" s="269">
        <v>-54</v>
      </c>
      <c r="T11739" s="269">
        <v>-54.5</v>
      </c>
      <c r="DO11739"/>
    </row>
    <row r="11740" spans="15:119" x14ac:dyDescent="0.25">
      <c r="O11740" s="268" t="s">
        <v>21214</v>
      </c>
      <c r="P11740" s="268" t="s">
        <v>9484</v>
      </c>
      <c r="Q11740" s="269">
        <v>-17</v>
      </c>
      <c r="R11740" s="269">
        <v>-17.25</v>
      </c>
      <c r="S11740" s="269">
        <v>-54.25</v>
      </c>
      <c r="T11740" s="269">
        <v>-54.5</v>
      </c>
      <c r="DO11740"/>
    </row>
    <row r="11741" spans="15:119" x14ac:dyDescent="0.25">
      <c r="O11741" s="268" t="s">
        <v>21215</v>
      </c>
      <c r="P11741" s="268" t="s">
        <v>9484</v>
      </c>
      <c r="Q11741" s="269">
        <v>-17</v>
      </c>
      <c r="R11741" s="269">
        <v>-17.25</v>
      </c>
      <c r="S11741" s="269">
        <v>-54</v>
      </c>
      <c r="T11741" s="269">
        <v>-54.25</v>
      </c>
      <c r="DO11741"/>
    </row>
    <row r="11742" spans="15:119" x14ac:dyDescent="0.25">
      <c r="O11742" s="268" t="s">
        <v>21216</v>
      </c>
      <c r="P11742" s="268" t="s">
        <v>9484</v>
      </c>
      <c r="Q11742" s="269">
        <v>-17.25</v>
      </c>
      <c r="R11742" s="269">
        <v>-17.5</v>
      </c>
      <c r="S11742" s="269">
        <v>-54.25</v>
      </c>
      <c r="T11742" s="269">
        <v>-54.5</v>
      </c>
      <c r="DO11742"/>
    </row>
    <row r="11743" spans="15:119" x14ac:dyDescent="0.25">
      <c r="O11743" s="268" t="s">
        <v>21217</v>
      </c>
      <c r="P11743" s="268" t="s">
        <v>9484</v>
      </c>
      <c r="Q11743" s="269">
        <v>-17.25</v>
      </c>
      <c r="R11743" s="269">
        <v>-17.5</v>
      </c>
      <c r="S11743" s="269">
        <v>-54</v>
      </c>
      <c r="T11743" s="269">
        <v>-54.25</v>
      </c>
      <c r="DO11743"/>
    </row>
    <row r="11744" spans="15:119" x14ac:dyDescent="0.25">
      <c r="O11744" s="268" t="s">
        <v>21218</v>
      </c>
      <c r="P11744" s="268" t="s">
        <v>9482</v>
      </c>
      <c r="Q11744" s="269">
        <v>-17.5</v>
      </c>
      <c r="R11744" s="269">
        <v>-18</v>
      </c>
      <c r="S11744" s="269">
        <v>-55</v>
      </c>
      <c r="T11744" s="269">
        <v>-55.5</v>
      </c>
      <c r="DO11744"/>
    </row>
    <row r="11745" spans="15:119" x14ac:dyDescent="0.25">
      <c r="O11745" s="268" t="s">
        <v>21219</v>
      </c>
      <c r="P11745" s="268" t="s">
        <v>9484</v>
      </c>
      <c r="Q11745" s="269">
        <v>-17.5</v>
      </c>
      <c r="R11745" s="269">
        <v>-17.75</v>
      </c>
      <c r="S11745" s="269">
        <v>-55.25</v>
      </c>
      <c r="T11745" s="269">
        <v>-55.5</v>
      </c>
      <c r="DO11745"/>
    </row>
    <row r="11746" spans="15:119" x14ac:dyDescent="0.25">
      <c r="O11746" s="268" t="s">
        <v>21220</v>
      </c>
      <c r="P11746" s="268" t="s">
        <v>9484</v>
      </c>
      <c r="Q11746" s="269">
        <v>-17.5</v>
      </c>
      <c r="R11746" s="269">
        <v>-17.75</v>
      </c>
      <c r="S11746" s="269">
        <v>-55</v>
      </c>
      <c r="T11746" s="269">
        <v>-55.25</v>
      </c>
      <c r="DO11746"/>
    </row>
    <row r="11747" spans="15:119" x14ac:dyDescent="0.25">
      <c r="O11747" s="268" t="s">
        <v>21221</v>
      </c>
      <c r="P11747" s="268" t="s">
        <v>9484</v>
      </c>
      <c r="Q11747" s="269">
        <v>-17.75</v>
      </c>
      <c r="R11747" s="269">
        <v>-18</v>
      </c>
      <c r="S11747" s="269">
        <v>-55.25</v>
      </c>
      <c r="T11747" s="269">
        <v>-55.5</v>
      </c>
      <c r="DO11747"/>
    </row>
    <row r="11748" spans="15:119" x14ac:dyDescent="0.25">
      <c r="O11748" s="268" t="s">
        <v>21222</v>
      </c>
      <c r="P11748" s="268" t="s">
        <v>9484</v>
      </c>
      <c r="Q11748" s="269">
        <v>-17.75</v>
      </c>
      <c r="R11748" s="269">
        <v>-18</v>
      </c>
      <c r="S11748" s="269">
        <v>-55</v>
      </c>
      <c r="T11748" s="269">
        <v>-55.25</v>
      </c>
      <c r="DO11748"/>
    </row>
    <row r="11749" spans="15:119" x14ac:dyDescent="0.25">
      <c r="O11749" s="268" t="s">
        <v>21223</v>
      </c>
      <c r="P11749" s="268" t="s">
        <v>9482</v>
      </c>
      <c r="Q11749" s="269">
        <v>-17.5</v>
      </c>
      <c r="R11749" s="269">
        <v>-18</v>
      </c>
      <c r="S11749" s="269">
        <v>-54.5</v>
      </c>
      <c r="T11749" s="269">
        <v>-55</v>
      </c>
      <c r="DO11749"/>
    </row>
    <row r="11750" spans="15:119" x14ac:dyDescent="0.25">
      <c r="O11750" s="268" t="s">
        <v>21224</v>
      </c>
      <c r="P11750" s="268" t="s">
        <v>9484</v>
      </c>
      <c r="Q11750" s="269">
        <v>-17.5</v>
      </c>
      <c r="R11750" s="269">
        <v>-17.75</v>
      </c>
      <c r="S11750" s="269">
        <v>-54.75</v>
      </c>
      <c r="T11750" s="269">
        <v>-55</v>
      </c>
      <c r="DO11750"/>
    </row>
    <row r="11751" spans="15:119" x14ac:dyDescent="0.25">
      <c r="O11751" s="268" t="s">
        <v>21225</v>
      </c>
      <c r="P11751" s="268" t="s">
        <v>9484</v>
      </c>
      <c r="Q11751" s="269">
        <v>-17.5</v>
      </c>
      <c r="R11751" s="269">
        <v>-17.75</v>
      </c>
      <c r="S11751" s="269">
        <v>-54.5</v>
      </c>
      <c r="T11751" s="269">
        <v>-54.75</v>
      </c>
      <c r="DO11751"/>
    </row>
    <row r="11752" spans="15:119" x14ac:dyDescent="0.25">
      <c r="O11752" s="268" t="s">
        <v>21226</v>
      </c>
      <c r="P11752" s="268" t="s">
        <v>9484</v>
      </c>
      <c r="Q11752" s="269">
        <v>-17.75</v>
      </c>
      <c r="R11752" s="269">
        <v>-18</v>
      </c>
      <c r="S11752" s="269">
        <v>-54.75</v>
      </c>
      <c r="T11752" s="269">
        <v>-55</v>
      </c>
      <c r="DO11752"/>
    </row>
    <row r="11753" spans="15:119" x14ac:dyDescent="0.25">
      <c r="O11753" s="268" t="s">
        <v>21227</v>
      </c>
      <c r="P11753" s="268" t="s">
        <v>9484</v>
      </c>
      <c r="Q11753" s="269">
        <v>-17.75</v>
      </c>
      <c r="R11753" s="269">
        <v>-18</v>
      </c>
      <c r="S11753" s="269">
        <v>-54.5</v>
      </c>
      <c r="T11753" s="269">
        <v>-54.75</v>
      </c>
      <c r="DO11753"/>
    </row>
    <row r="11754" spans="15:119" x14ac:dyDescent="0.25">
      <c r="O11754" s="268" t="s">
        <v>21228</v>
      </c>
      <c r="P11754" s="268" t="s">
        <v>9482</v>
      </c>
      <c r="Q11754" s="269">
        <v>-17.5</v>
      </c>
      <c r="R11754" s="269">
        <v>-18</v>
      </c>
      <c r="S11754" s="269">
        <v>-54</v>
      </c>
      <c r="T11754" s="269">
        <v>-54.5</v>
      </c>
      <c r="DO11754"/>
    </row>
    <row r="11755" spans="15:119" x14ac:dyDescent="0.25">
      <c r="O11755" s="268" t="s">
        <v>21229</v>
      </c>
      <c r="P11755" s="268" t="s">
        <v>9484</v>
      </c>
      <c r="Q11755" s="269">
        <v>-17.5</v>
      </c>
      <c r="R11755" s="269">
        <v>-17.75</v>
      </c>
      <c r="S11755" s="269">
        <v>-54.25</v>
      </c>
      <c r="T11755" s="269">
        <v>-54.5</v>
      </c>
      <c r="DO11755"/>
    </row>
    <row r="11756" spans="15:119" x14ac:dyDescent="0.25">
      <c r="O11756" s="268" t="s">
        <v>21230</v>
      </c>
      <c r="P11756" s="268" t="s">
        <v>9484</v>
      </c>
      <c r="Q11756" s="269">
        <v>-17.5</v>
      </c>
      <c r="R11756" s="269">
        <v>-17.75</v>
      </c>
      <c r="S11756" s="269">
        <v>-54</v>
      </c>
      <c r="T11756" s="269">
        <v>-54.25</v>
      </c>
      <c r="DO11756"/>
    </row>
    <row r="11757" spans="15:119" x14ac:dyDescent="0.25">
      <c r="O11757" s="268" t="s">
        <v>21231</v>
      </c>
      <c r="P11757" s="268" t="s">
        <v>9484</v>
      </c>
      <c r="Q11757" s="269">
        <v>-17.75</v>
      </c>
      <c r="R11757" s="269">
        <v>-18</v>
      </c>
      <c r="S11757" s="269">
        <v>-54.25</v>
      </c>
      <c r="T11757" s="269">
        <v>-54.5</v>
      </c>
      <c r="DO11757"/>
    </row>
    <row r="11758" spans="15:119" x14ac:dyDescent="0.25">
      <c r="O11758" s="268" t="s">
        <v>21232</v>
      </c>
      <c r="P11758" s="268" t="s">
        <v>9484</v>
      </c>
      <c r="Q11758" s="269">
        <v>-17.75</v>
      </c>
      <c r="R11758" s="269">
        <v>-18</v>
      </c>
      <c r="S11758" s="269">
        <v>-54</v>
      </c>
      <c r="T11758" s="269">
        <v>-54.25</v>
      </c>
      <c r="DO11758"/>
    </row>
    <row r="11759" spans="15:119" x14ac:dyDescent="0.25">
      <c r="O11759" s="268" t="s">
        <v>21233</v>
      </c>
      <c r="P11759" s="268" t="s">
        <v>9478</v>
      </c>
      <c r="Q11759" s="269">
        <v>-18</v>
      </c>
      <c r="R11759" s="269">
        <v>-20</v>
      </c>
      <c r="S11759" s="269">
        <v>-57</v>
      </c>
      <c r="T11759" s="269">
        <v>-60</v>
      </c>
      <c r="DO11759"/>
    </row>
    <row r="11760" spans="15:119" x14ac:dyDescent="0.25">
      <c r="O11760" s="268" t="s">
        <v>21234</v>
      </c>
      <c r="P11760" s="268" t="s">
        <v>9480</v>
      </c>
      <c r="Q11760" s="269">
        <v>-18</v>
      </c>
      <c r="R11760" s="269">
        <v>-19</v>
      </c>
      <c r="S11760" s="269">
        <v>-57</v>
      </c>
      <c r="T11760" s="269">
        <v>-58.5</v>
      </c>
      <c r="DO11760"/>
    </row>
    <row r="11761" spans="15:119" x14ac:dyDescent="0.25">
      <c r="O11761" s="268" t="s">
        <v>21235</v>
      </c>
      <c r="P11761" s="268" t="s">
        <v>9482</v>
      </c>
      <c r="Q11761" s="269">
        <v>-18</v>
      </c>
      <c r="R11761" s="269">
        <v>-18.5</v>
      </c>
      <c r="S11761" s="269">
        <v>-57.5</v>
      </c>
      <c r="T11761" s="269">
        <v>-58</v>
      </c>
      <c r="DO11761"/>
    </row>
    <row r="11762" spans="15:119" x14ac:dyDescent="0.25">
      <c r="O11762" s="268" t="s">
        <v>21236</v>
      </c>
      <c r="P11762" s="268" t="s">
        <v>9484</v>
      </c>
      <c r="Q11762" s="269">
        <v>-18</v>
      </c>
      <c r="R11762" s="269">
        <v>-18.25</v>
      </c>
      <c r="S11762" s="269">
        <v>-57.5</v>
      </c>
      <c r="T11762" s="269">
        <v>-57.75</v>
      </c>
      <c r="DO11762"/>
    </row>
    <row r="11763" spans="15:119" x14ac:dyDescent="0.25">
      <c r="O11763" s="268" t="s">
        <v>21237</v>
      </c>
      <c r="P11763" s="268" t="s">
        <v>9484</v>
      </c>
      <c r="Q11763" s="269">
        <v>-18.25</v>
      </c>
      <c r="R11763" s="269">
        <v>-18.5</v>
      </c>
      <c r="S11763" s="269">
        <v>-57.5</v>
      </c>
      <c r="T11763" s="269">
        <v>-57.75</v>
      </c>
      <c r="DO11763"/>
    </row>
    <row r="11764" spans="15:119" x14ac:dyDescent="0.25">
      <c r="O11764" s="268" t="s">
        <v>21238</v>
      </c>
      <c r="P11764" s="268" t="s">
        <v>9482</v>
      </c>
      <c r="Q11764" s="269">
        <v>-18</v>
      </c>
      <c r="R11764" s="269">
        <v>-18.5</v>
      </c>
      <c r="S11764" s="269">
        <v>-57</v>
      </c>
      <c r="T11764" s="269">
        <v>-57.5</v>
      </c>
      <c r="DO11764"/>
    </row>
    <row r="11765" spans="15:119" x14ac:dyDescent="0.25">
      <c r="O11765" s="268" t="s">
        <v>21239</v>
      </c>
      <c r="P11765" s="268" t="s">
        <v>9484</v>
      </c>
      <c r="Q11765" s="269">
        <v>-18</v>
      </c>
      <c r="R11765" s="269">
        <v>-18.25</v>
      </c>
      <c r="S11765" s="269">
        <v>-57.25</v>
      </c>
      <c r="T11765" s="269">
        <v>-57.5</v>
      </c>
      <c r="DO11765"/>
    </row>
    <row r="11766" spans="15:119" x14ac:dyDescent="0.25">
      <c r="O11766" s="268" t="s">
        <v>21240</v>
      </c>
      <c r="P11766" s="268" t="s">
        <v>9484</v>
      </c>
      <c r="Q11766" s="269">
        <v>-18</v>
      </c>
      <c r="R11766" s="269">
        <v>-18.25</v>
      </c>
      <c r="S11766" s="269">
        <v>-57</v>
      </c>
      <c r="T11766" s="269">
        <v>-57.25</v>
      </c>
      <c r="DO11766"/>
    </row>
    <row r="11767" spans="15:119" x14ac:dyDescent="0.25">
      <c r="O11767" s="268" t="s">
        <v>21241</v>
      </c>
      <c r="P11767" s="268" t="s">
        <v>9484</v>
      </c>
      <c r="Q11767" s="269">
        <v>-18.25</v>
      </c>
      <c r="R11767" s="269">
        <v>-18.5</v>
      </c>
      <c r="S11767" s="269">
        <v>-57.25</v>
      </c>
      <c r="T11767" s="269">
        <v>-57.5</v>
      </c>
      <c r="DO11767"/>
    </row>
    <row r="11768" spans="15:119" x14ac:dyDescent="0.25">
      <c r="O11768" s="268" t="s">
        <v>21242</v>
      </c>
      <c r="P11768" s="268" t="s">
        <v>9484</v>
      </c>
      <c r="Q11768" s="269">
        <v>-18.25</v>
      </c>
      <c r="R11768" s="269">
        <v>-18.5</v>
      </c>
      <c r="S11768" s="269">
        <v>-57</v>
      </c>
      <c r="T11768" s="269">
        <v>-57.25</v>
      </c>
      <c r="DO11768"/>
    </row>
    <row r="11769" spans="15:119" x14ac:dyDescent="0.25">
      <c r="O11769" s="268" t="s">
        <v>21243</v>
      </c>
      <c r="P11769" s="268" t="s">
        <v>9482</v>
      </c>
      <c r="Q11769" s="269">
        <v>-18.5</v>
      </c>
      <c r="R11769" s="269">
        <v>-19</v>
      </c>
      <c r="S11769" s="269">
        <v>-57.5</v>
      </c>
      <c r="T11769" s="269">
        <v>-58</v>
      </c>
      <c r="DO11769"/>
    </row>
    <row r="11770" spans="15:119" x14ac:dyDescent="0.25">
      <c r="O11770" s="268" t="s">
        <v>21244</v>
      </c>
      <c r="P11770" s="268" t="s">
        <v>9484</v>
      </c>
      <c r="Q11770" s="269">
        <v>-18.5</v>
      </c>
      <c r="R11770" s="269">
        <v>-18.75</v>
      </c>
      <c r="S11770" s="269">
        <v>-57.5</v>
      </c>
      <c r="T11770" s="269">
        <v>-57.75</v>
      </c>
      <c r="DO11770"/>
    </row>
    <row r="11771" spans="15:119" x14ac:dyDescent="0.25">
      <c r="O11771" s="268" t="s">
        <v>21245</v>
      </c>
      <c r="P11771" s="268" t="s">
        <v>9484</v>
      </c>
      <c r="Q11771" s="269">
        <v>-18.75</v>
      </c>
      <c r="R11771" s="269">
        <v>-19</v>
      </c>
      <c r="S11771" s="269">
        <v>-57.75</v>
      </c>
      <c r="T11771" s="269">
        <v>-58</v>
      </c>
      <c r="DO11771"/>
    </row>
    <row r="11772" spans="15:119" x14ac:dyDescent="0.25">
      <c r="O11772" s="268" t="s">
        <v>21246</v>
      </c>
      <c r="P11772" s="268" t="s">
        <v>9484</v>
      </c>
      <c r="Q11772" s="269">
        <v>-18.75</v>
      </c>
      <c r="R11772" s="269">
        <v>-19</v>
      </c>
      <c r="S11772" s="269">
        <v>-57.5</v>
      </c>
      <c r="T11772" s="269">
        <v>-57.75</v>
      </c>
      <c r="DO11772"/>
    </row>
    <row r="11773" spans="15:119" x14ac:dyDescent="0.25">
      <c r="O11773" s="268" t="s">
        <v>21247</v>
      </c>
      <c r="P11773" s="268" t="s">
        <v>9482</v>
      </c>
      <c r="Q11773" s="269">
        <v>-18.5</v>
      </c>
      <c r="R11773" s="269">
        <v>-19</v>
      </c>
      <c r="S11773" s="269">
        <v>-57</v>
      </c>
      <c r="T11773" s="269">
        <v>-57.5</v>
      </c>
      <c r="DO11773"/>
    </row>
    <row r="11774" spans="15:119" x14ac:dyDescent="0.25">
      <c r="O11774" s="268" t="s">
        <v>21248</v>
      </c>
      <c r="P11774" s="268" t="s">
        <v>9484</v>
      </c>
      <c r="Q11774" s="269">
        <v>-18.5</v>
      </c>
      <c r="R11774" s="269">
        <v>-18.75</v>
      </c>
      <c r="S11774" s="269">
        <v>-57.25</v>
      </c>
      <c r="T11774" s="269">
        <v>-57.5</v>
      </c>
      <c r="DO11774"/>
    </row>
    <row r="11775" spans="15:119" x14ac:dyDescent="0.25">
      <c r="O11775" s="268" t="s">
        <v>21249</v>
      </c>
      <c r="P11775" s="268" t="s">
        <v>9484</v>
      </c>
      <c r="Q11775" s="269">
        <v>-18.5</v>
      </c>
      <c r="R11775" s="269">
        <v>-18.75</v>
      </c>
      <c r="S11775" s="269">
        <v>-57</v>
      </c>
      <c r="T11775" s="269">
        <v>-57.25</v>
      </c>
      <c r="DO11775"/>
    </row>
    <row r="11776" spans="15:119" x14ac:dyDescent="0.25">
      <c r="O11776" s="268" t="s">
        <v>21250</v>
      </c>
      <c r="P11776" s="268" t="s">
        <v>9484</v>
      </c>
      <c r="Q11776" s="269">
        <v>-18.75</v>
      </c>
      <c r="R11776" s="269">
        <v>-19</v>
      </c>
      <c r="S11776" s="269">
        <v>-57.25</v>
      </c>
      <c r="T11776" s="269">
        <v>-57.5</v>
      </c>
      <c r="DO11776"/>
    </row>
    <row r="11777" spans="15:119" x14ac:dyDescent="0.25">
      <c r="O11777" s="268" t="s">
        <v>21251</v>
      </c>
      <c r="P11777" s="268" t="s">
        <v>9484</v>
      </c>
      <c r="Q11777" s="269">
        <v>-18.75</v>
      </c>
      <c r="R11777" s="269">
        <v>-19</v>
      </c>
      <c r="S11777" s="269">
        <v>-57</v>
      </c>
      <c r="T11777" s="269">
        <v>-57.25</v>
      </c>
      <c r="DO11777"/>
    </row>
    <row r="11778" spans="15:119" x14ac:dyDescent="0.25">
      <c r="O11778" s="268" t="s">
        <v>21252</v>
      </c>
      <c r="P11778" s="268" t="s">
        <v>9480</v>
      </c>
      <c r="Q11778" s="269">
        <v>-19</v>
      </c>
      <c r="R11778" s="269">
        <v>-20</v>
      </c>
      <c r="S11778" s="269">
        <v>-57</v>
      </c>
      <c r="T11778" s="269">
        <v>-58.5</v>
      </c>
      <c r="DO11778"/>
    </row>
    <row r="11779" spans="15:119" x14ac:dyDescent="0.25">
      <c r="O11779" s="268" t="s">
        <v>21253</v>
      </c>
      <c r="P11779" s="268" t="s">
        <v>9484</v>
      </c>
      <c r="Q11779" s="269">
        <v>-19.25</v>
      </c>
      <c r="R11779" s="269">
        <v>-19.5</v>
      </c>
      <c r="S11779" s="269">
        <v>-58</v>
      </c>
      <c r="T11779" s="269">
        <v>-58.25</v>
      </c>
      <c r="DO11779"/>
    </row>
    <row r="11780" spans="15:119" x14ac:dyDescent="0.25">
      <c r="O11780" s="268" t="s">
        <v>21254</v>
      </c>
      <c r="P11780" s="268" t="s">
        <v>9482</v>
      </c>
      <c r="Q11780" s="269">
        <v>-19</v>
      </c>
      <c r="R11780" s="269">
        <v>-19.5</v>
      </c>
      <c r="S11780" s="269">
        <v>-57.5</v>
      </c>
      <c r="T11780" s="269">
        <v>-58</v>
      </c>
      <c r="DO11780"/>
    </row>
    <row r="11781" spans="15:119" x14ac:dyDescent="0.25">
      <c r="O11781" s="268" t="s">
        <v>21255</v>
      </c>
      <c r="P11781" s="268" t="s">
        <v>9484</v>
      </c>
      <c r="Q11781" s="269">
        <v>-19</v>
      </c>
      <c r="R11781" s="269">
        <v>-19.25</v>
      </c>
      <c r="S11781" s="269">
        <v>-57.75</v>
      </c>
      <c r="T11781" s="269">
        <v>-58</v>
      </c>
      <c r="DO11781"/>
    </row>
    <row r="11782" spans="15:119" x14ac:dyDescent="0.25">
      <c r="O11782" s="268" t="s">
        <v>21256</v>
      </c>
      <c r="P11782" s="268" t="s">
        <v>9484</v>
      </c>
      <c r="Q11782" s="269">
        <v>-19</v>
      </c>
      <c r="R11782" s="269">
        <v>-19.25</v>
      </c>
      <c r="S11782" s="269">
        <v>-57.5</v>
      </c>
      <c r="T11782" s="269">
        <v>-57.75</v>
      </c>
      <c r="DO11782"/>
    </row>
    <row r="11783" spans="15:119" x14ac:dyDescent="0.25">
      <c r="O11783" s="268" t="s">
        <v>21257</v>
      </c>
      <c r="P11783" s="268" t="s">
        <v>9484</v>
      </c>
      <c r="Q11783" s="269">
        <v>-19.25</v>
      </c>
      <c r="R11783" s="269">
        <v>-19.5</v>
      </c>
      <c r="S11783" s="269">
        <v>-57.75</v>
      </c>
      <c r="T11783" s="269">
        <v>-58</v>
      </c>
      <c r="DO11783"/>
    </row>
    <row r="11784" spans="15:119" x14ac:dyDescent="0.25">
      <c r="O11784" s="268" t="s">
        <v>21258</v>
      </c>
      <c r="P11784" s="268" t="s">
        <v>9484</v>
      </c>
      <c r="Q11784" s="269">
        <v>-19.25</v>
      </c>
      <c r="R11784" s="269">
        <v>-19.5</v>
      </c>
      <c r="S11784" s="269">
        <v>-57.5</v>
      </c>
      <c r="T11784" s="269">
        <v>-57.75</v>
      </c>
      <c r="DO11784"/>
    </row>
    <row r="11785" spans="15:119" x14ac:dyDescent="0.25">
      <c r="O11785" s="268" t="s">
        <v>21259</v>
      </c>
      <c r="P11785" s="268" t="s">
        <v>9482</v>
      </c>
      <c r="Q11785" s="269">
        <v>-19</v>
      </c>
      <c r="R11785" s="269">
        <v>-19.5</v>
      </c>
      <c r="S11785" s="269">
        <v>-57</v>
      </c>
      <c r="T11785" s="269">
        <v>-57.5</v>
      </c>
      <c r="DO11785"/>
    </row>
    <row r="11786" spans="15:119" x14ac:dyDescent="0.25">
      <c r="O11786" s="268" t="s">
        <v>21260</v>
      </c>
      <c r="P11786" s="268" t="s">
        <v>9484</v>
      </c>
      <c r="Q11786" s="269">
        <v>-19</v>
      </c>
      <c r="R11786" s="269">
        <v>-19.25</v>
      </c>
      <c r="S11786" s="269">
        <v>-57.25</v>
      </c>
      <c r="T11786" s="269">
        <v>-57.5</v>
      </c>
      <c r="DO11786"/>
    </row>
    <row r="11787" spans="15:119" x14ac:dyDescent="0.25">
      <c r="O11787" s="268" t="s">
        <v>21261</v>
      </c>
      <c r="P11787" s="268" t="s">
        <v>9484</v>
      </c>
      <c r="Q11787" s="269">
        <v>-19</v>
      </c>
      <c r="R11787" s="269">
        <v>-19.25</v>
      </c>
      <c r="S11787" s="269">
        <v>-57</v>
      </c>
      <c r="T11787" s="269">
        <v>-57.25</v>
      </c>
      <c r="DO11787"/>
    </row>
    <row r="11788" spans="15:119" x14ac:dyDescent="0.25">
      <c r="O11788" s="268" t="s">
        <v>21262</v>
      </c>
      <c r="P11788" s="268" t="s">
        <v>9484</v>
      </c>
      <c r="Q11788" s="269">
        <v>-19.25</v>
      </c>
      <c r="R11788" s="269">
        <v>-19.5</v>
      </c>
      <c r="S11788" s="269">
        <v>-57.25</v>
      </c>
      <c r="T11788" s="269">
        <v>-57.5</v>
      </c>
      <c r="DO11788"/>
    </row>
    <row r="11789" spans="15:119" x14ac:dyDescent="0.25">
      <c r="O11789" s="268" t="s">
        <v>21263</v>
      </c>
      <c r="P11789" s="268" t="s">
        <v>9484</v>
      </c>
      <c r="Q11789" s="269">
        <v>-19.25</v>
      </c>
      <c r="R11789" s="269">
        <v>-19.5</v>
      </c>
      <c r="S11789" s="269">
        <v>-57</v>
      </c>
      <c r="T11789" s="269">
        <v>-57.25</v>
      </c>
      <c r="DO11789"/>
    </row>
    <row r="11790" spans="15:119" x14ac:dyDescent="0.25">
      <c r="O11790" s="268" t="s">
        <v>21264</v>
      </c>
      <c r="P11790" s="268" t="s">
        <v>9482</v>
      </c>
      <c r="Q11790" s="269">
        <v>-19.5</v>
      </c>
      <c r="R11790" s="269">
        <v>-20</v>
      </c>
      <c r="S11790" s="269">
        <v>-58</v>
      </c>
      <c r="T11790" s="269">
        <v>-58.5</v>
      </c>
      <c r="DO11790"/>
    </row>
    <row r="11791" spans="15:119" x14ac:dyDescent="0.25">
      <c r="O11791" s="268" t="s">
        <v>21265</v>
      </c>
      <c r="P11791" s="268" t="s">
        <v>9484</v>
      </c>
      <c r="Q11791" s="269">
        <v>-19.5</v>
      </c>
      <c r="R11791" s="269">
        <v>-19.75</v>
      </c>
      <c r="S11791" s="269">
        <v>-58</v>
      </c>
      <c r="T11791" s="269">
        <v>-58.25</v>
      </c>
      <c r="DO11791"/>
    </row>
    <row r="11792" spans="15:119" x14ac:dyDescent="0.25">
      <c r="O11792" s="268" t="s">
        <v>21266</v>
      </c>
      <c r="P11792" s="268" t="s">
        <v>9484</v>
      </c>
      <c r="Q11792" s="269">
        <v>-19.75</v>
      </c>
      <c r="R11792" s="269">
        <v>-20</v>
      </c>
      <c r="S11792" s="269">
        <v>-58</v>
      </c>
      <c r="T11792" s="269">
        <v>-58.25</v>
      </c>
      <c r="DO11792"/>
    </row>
    <row r="11793" spans="15:119" x14ac:dyDescent="0.25">
      <c r="O11793" s="268" t="s">
        <v>21267</v>
      </c>
      <c r="P11793" s="268" t="s">
        <v>9482</v>
      </c>
      <c r="Q11793" s="269">
        <v>-19.5</v>
      </c>
      <c r="R11793" s="269">
        <v>-20</v>
      </c>
      <c r="S11793" s="269">
        <v>-57.5</v>
      </c>
      <c r="T11793" s="269">
        <v>-58</v>
      </c>
      <c r="DO11793"/>
    </row>
    <row r="11794" spans="15:119" x14ac:dyDescent="0.25">
      <c r="O11794" s="268" t="s">
        <v>21268</v>
      </c>
      <c r="P11794" s="268" t="s">
        <v>9484</v>
      </c>
      <c r="Q11794" s="269">
        <v>-19.5</v>
      </c>
      <c r="R11794" s="269">
        <v>-19.75</v>
      </c>
      <c r="S11794" s="269">
        <v>-57.75</v>
      </c>
      <c r="T11794" s="269">
        <v>-58</v>
      </c>
      <c r="DO11794"/>
    </row>
    <row r="11795" spans="15:119" x14ac:dyDescent="0.25">
      <c r="O11795" s="268" t="s">
        <v>21269</v>
      </c>
      <c r="P11795" s="268" t="s">
        <v>9484</v>
      </c>
      <c r="Q11795" s="269">
        <v>-19.5</v>
      </c>
      <c r="R11795" s="269">
        <v>-19.75</v>
      </c>
      <c r="S11795" s="269">
        <v>-57.5</v>
      </c>
      <c r="T11795" s="269">
        <v>-57.75</v>
      </c>
      <c r="DO11795"/>
    </row>
    <row r="11796" spans="15:119" x14ac:dyDescent="0.25">
      <c r="O11796" s="268" t="s">
        <v>21270</v>
      </c>
      <c r="P11796" s="268" t="s">
        <v>9484</v>
      </c>
      <c r="Q11796" s="269">
        <v>-19.75</v>
      </c>
      <c r="R11796" s="269">
        <v>-20</v>
      </c>
      <c r="S11796" s="269">
        <v>-57.75</v>
      </c>
      <c r="T11796" s="269">
        <v>-58</v>
      </c>
      <c r="DO11796"/>
    </row>
    <row r="11797" spans="15:119" x14ac:dyDescent="0.25">
      <c r="O11797" s="268" t="s">
        <v>21271</v>
      </c>
      <c r="P11797" s="268" t="s">
        <v>9484</v>
      </c>
      <c r="Q11797" s="269">
        <v>-19.75</v>
      </c>
      <c r="R11797" s="269">
        <v>-20</v>
      </c>
      <c r="S11797" s="269">
        <v>-57.5</v>
      </c>
      <c r="T11797" s="269">
        <v>-57.75</v>
      </c>
      <c r="DO11797"/>
    </row>
    <row r="11798" spans="15:119" x14ac:dyDescent="0.25">
      <c r="O11798" s="268" t="s">
        <v>21272</v>
      </c>
      <c r="P11798" s="268" t="s">
        <v>9482</v>
      </c>
      <c r="Q11798" s="269">
        <v>-19.5</v>
      </c>
      <c r="R11798" s="269">
        <v>-20</v>
      </c>
      <c r="S11798" s="269">
        <v>-57</v>
      </c>
      <c r="T11798" s="269">
        <v>-57.5</v>
      </c>
      <c r="DO11798"/>
    </row>
    <row r="11799" spans="15:119" x14ac:dyDescent="0.25">
      <c r="O11799" s="268" t="s">
        <v>21273</v>
      </c>
      <c r="P11799" s="268" t="s">
        <v>9484</v>
      </c>
      <c r="Q11799" s="269">
        <v>-19.5</v>
      </c>
      <c r="R11799" s="269">
        <v>-19.75</v>
      </c>
      <c r="S11799" s="269">
        <v>-57.25</v>
      </c>
      <c r="T11799" s="269">
        <v>-57.5</v>
      </c>
      <c r="DO11799"/>
    </row>
    <row r="11800" spans="15:119" x14ac:dyDescent="0.25">
      <c r="O11800" s="268" t="s">
        <v>21274</v>
      </c>
      <c r="P11800" s="268" t="s">
        <v>9484</v>
      </c>
      <c r="Q11800" s="269">
        <v>-19.5</v>
      </c>
      <c r="R11800" s="269">
        <v>-19.75</v>
      </c>
      <c r="S11800" s="269">
        <v>-57</v>
      </c>
      <c r="T11800" s="269">
        <v>-57.25</v>
      </c>
      <c r="DO11800"/>
    </row>
    <row r="11801" spans="15:119" x14ac:dyDescent="0.25">
      <c r="O11801" s="268" t="s">
        <v>21275</v>
      </c>
      <c r="P11801" s="268" t="s">
        <v>9484</v>
      </c>
      <c r="Q11801" s="269">
        <v>-19.75</v>
      </c>
      <c r="R11801" s="269">
        <v>-20</v>
      </c>
      <c r="S11801" s="269">
        <v>-57.25</v>
      </c>
      <c r="T11801" s="269">
        <v>-57.5</v>
      </c>
      <c r="DO11801"/>
    </row>
    <row r="11802" spans="15:119" x14ac:dyDescent="0.25">
      <c r="O11802" s="268" t="s">
        <v>21276</v>
      </c>
      <c r="P11802" s="268" t="s">
        <v>9484</v>
      </c>
      <c r="Q11802" s="269">
        <v>-19.75</v>
      </c>
      <c r="R11802" s="269">
        <v>-20</v>
      </c>
      <c r="S11802" s="269">
        <v>-57</v>
      </c>
      <c r="T11802" s="269">
        <v>-57.25</v>
      </c>
      <c r="DO11802"/>
    </row>
    <row r="11803" spans="15:119" x14ac:dyDescent="0.25">
      <c r="O11803" s="268" t="s">
        <v>21277</v>
      </c>
      <c r="P11803" s="268" t="s">
        <v>9478</v>
      </c>
      <c r="Q11803" s="269">
        <v>-18</v>
      </c>
      <c r="R11803" s="269">
        <v>-20</v>
      </c>
      <c r="S11803" s="269">
        <v>-54</v>
      </c>
      <c r="T11803" s="269">
        <v>-57</v>
      </c>
      <c r="DO11803"/>
    </row>
    <row r="11804" spans="15:119" x14ac:dyDescent="0.25">
      <c r="O11804" s="268" t="s">
        <v>21278</v>
      </c>
      <c r="P11804" s="268" t="s">
        <v>9480</v>
      </c>
      <c r="Q11804" s="269">
        <v>-18</v>
      </c>
      <c r="R11804" s="269">
        <v>-19</v>
      </c>
      <c r="S11804" s="269">
        <v>-55.5</v>
      </c>
      <c r="T11804" s="269">
        <v>-57</v>
      </c>
      <c r="DO11804"/>
    </row>
    <row r="11805" spans="15:119" x14ac:dyDescent="0.25">
      <c r="O11805" s="268" t="s">
        <v>21279</v>
      </c>
      <c r="P11805" s="268" t="s">
        <v>9482</v>
      </c>
      <c r="Q11805" s="269">
        <v>-18</v>
      </c>
      <c r="R11805" s="269">
        <v>-18.5</v>
      </c>
      <c r="S11805" s="269">
        <v>-56.5</v>
      </c>
      <c r="T11805" s="269">
        <v>-57</v>
      </c>
      <c r="DO11805"/>
    </row>
    <row r="11806" spans="15:119" x14ac:dyDescent="0.25">
      <c r="O11806" s="268" t="s">
        <v>21280</v>
      </c>
      <c r="P11806" s="268" t="s">
        <v>9484</v>
      </c>
      <c r="Q11806" s="269">
        <v>-18</v>
      </c>
      <c r="R11806" s="269">
        <v>-18.25</v>
      </c>
      <c r="S11806" s="269">
        <v>-56.75</v>
      </c>
      <c r="T11806" s="269">
        <v>-57</v>
      </c>
      <c r="DO11806"/>
    </row>
    <row r="11807" spans="15:119" x14ac:dyDescent="0.25">
      <c r="O11807" s="268" t="s">
        <v>21281</v>
      </c>
      <c r="P11807" s="268" t="s">
        <v>9484</v>
      </c>
      <c r="Q11807" s="269">
        <v>-18</v>
      </c>
      <c r="R11807" s="269">
        <v>-18.25</v>
      </c>
      <c r="S11807" s="269">
        <v>-56.5</v>
      </c>
      <c r="T11807" s="269">
        <v>-56.75</v>
      </c>
      <c r="DO11807"/>
    </row>
    <row r="11808" spans="15:119" x14ac:dyDescent="0.25">
      <c r="O11808" s="268" t="s">
        <v>21282</v>
      </c>
      <c r="P11808" s="268" t="s">
        <v>9484</v>
      </c>
      <c r="Q11808" s="269">
        <v>-18.25</v>
      </c>
      <c r="R11808" s="269">
        <v>-18.5</v>
      </c>
      <c r="S11808" s="269">
        <v>-56.75</v>
      </c>
      <c r="T11808" s="269">
        <v>-57</v>
      </c>
      <c r="DO11808"/>
    </row>
    <row r="11809" spans="15:119" x14ac:dyDescent="0.25">
      <c r="O11809" s="268" t="s">
        <v>21283</v>
      </c>
      <c r="P11809" s="268" t="s">
        <v>9484</v>
      </c>
      <c r="Q11809" s="269">
        <v>-18.25</v>
      </c>
      <c r="R11809" s="269">
        <v>-18.5</v>
      </c>
      <c r="S11809" s="269">
        <v>-56.5</v>
      </c>
      <c r="T11809" s="269">
        <v>-56.75</v>
      </c>
      <c r="DO11809"/>
    </row>
    <row r="11810" spans="15:119" x14ac:dyDescent="0.25">
      <c r="O11810" s="268" t="s">
        <v>21284</v>
      </c>
      <c r="P11810" s="268" t="s">
        <v>9482</v>
      </c>
      <c r="Q11810" s="269">
        <v>-18</v>
      </c>
      <c r="R11810" s="269">
        <v>-18.5</v>
      </c>
      <c r="S11810" s="269">
        <v>-56</v>
      </c>
      <c r="T11810" s="269">
        <v>-56.5</v>
      </c>
      <c r="DO11810"/>
    </row>
    <row r="11811" spans="15:119" x14ac:dyDescent="0.25">
      <c r="O11811" s="268" t="s">
        <v>21285</v>
      </c>
      <c r="P11811" s="268" t="s">
        <v>9484</v>
      </c>
      <c r="Q11811" s="269">
        <v>-18</v>
      </c>
      <c r="R11811" s="269">
        <v>-18.25</v>
      </c>
      <c r="S11811" s="269">
        <v>-56.25</v>
      </c>
      <c r="T11811" s="269">
        <v>-56.5</v>
      </c>
      <c r="DO11811"/>
    </row>
    <row r="11812" spans="15:119" x14ac:dyDescent="0.25">
      <c r="O11812" s="268" t="s">
        <v>21286</v>
      </c>
      <c r="P11812" s="268" t="s">
        <v>9484</v>
      </c>
      <c r="Q11812" s="269">
        <v>-18</v>
      </c>
      <c r="R11812" s="269">
        <v>-18.25</v>
      </c>
      <c r="S11812" s="269">
        <v>-56</v>
      </c>
      <c r="T11812" s="269">
        <v>-56.25</v>
      </c>
      <c r="DO11812"/>
    </row>
    <row r="11813" spans="15:119" x14ac:dyDescent="0.25">
      <c r="O11813" s="268" t="s">
        <v>21287</v>
      </c>
      <c r="P11813" s="268" t="s">
        <v>9484</v>
      </c>
      <c r="Q11813" s="269">
        <v>-18.25</v>
      </c>
      <c r="R11813" s="269">
        <v>-18.5</v>
      </c>
      <c r="S11813" s="269">
        <v>-56.25</v>
      </c>
      <c r="T11813" s="269">
        <v>-56.5</v>
      </c>
      <c r="DO11813"/>
    </row>
    <row r="11814" spans="15:119" x14ac:dyDescent="0.25">
      <c r="O11814" s="268" t="s">
        <v>21288</v>
      </c>
      <c r="P11814" s="268" t="s">
        <v>9484</v>
      </c>
      <c r="Q11814" s="269">
        <v>-18.25</v>
      </c>
      <c r="R11814" s="269">
        <v>-18.5</v>
      </c>
      <c r="S11814" s="269">
        <v>-56</v>
      </c>
      <c r="T11814" s="269">
        <v>-56.25</v>
      </c>
      <c r="DO11814"/>
    </row>
    <row r="11815" spans="15:119" x14ac:dyDescent="0.25">
      <c r="O11815" s="268" t="s">
        <v>21289</v>
      </c>
      <c r="P11815" s="268" t="s">
        <v>9482</v>
      </c>
      <c r="Q11815" s="269">
        <v>-18</v>
      </c>
      <c r="R11815" s="269">
        <v>-18.5</v>
      </c>
      <c r="S11815" s="269">
        <v>-55.5</v>
      </c>
      <c r="T11815" s="269">
        <v>-56</v>
      </c>
      <c r="DO11815"/>
    </row>
    <row r="11816" spans="15:119" x14ac:dyDescent="0.25">
      <c r="O11816" s="268" t="s">
        <v>21290</v>
      </c>
      <c r="P11816" s="268" t="s">
        <v>9484</v>
      </c>
      <c r="Q11816" s="269">
        <v>-18</v>
      </c>
      <c r="R11816" s="269">
        <v>-18.25</v>
      </c>
      <c r="S11816" s="269">
        <v>-55.75</v>
      </c>
      <c r="T11816" s="269">
        <v>-56</v>
      </c>
      <c r="DO11816"/>
    </row>
    <row r="11817" spans="15:119" x14ac:dyDescent="0.25">
      <c r="O11817" s="268" t="s">
        <v>21291</v>
      </c>
      <c r="P11817" s="268" t="s">
        <v>9484</v>
      </c>
      <c r="Q11817" s="269">
        <v>-18</v>
      </c>
      <c r="R11817" s="269">
        <v>-18.25</v>
      </c>
      <c r="S11817" s="269">
        <v>-55.5</v>
      </c>
      <c r="T11817" s="269">
        <v>-55.75</v>
      </c>
      <c r="DO11817"/>
    </row>
    <row r="11818" spans="15:119" x14ac:dyDescent="0.25">
      <c r="O11818" s="268" t="s">
        <v>21292</v>
      </c>
      <c r="P11818" s="268" t="s">
        <v>9484</v>
      </c>
      <c r="Q11818" s="269">
        <v>-18.25</v>
      </c>
      <c r="R11818" s="269">
        <v>-18.5</v>
      </c>
      <c r="S11818" s="269">
        <v>-55.75</v>
      </c>
      <c r="T11818" s="269">
        <v>-56</v>
      </c>
      <c r="DO11818"/>
    </row>
    <row r="11819" spans="15:119" x14ac:dyDescent="0.25">
      <c r="O11819" s="268" t="s">
        <v>21293</v>
      </c>
      <c r="P11819" s="268" t="s">
        <v>9484</v>
      </c>
      <c r="Q11819" s="269">
        <v>-18.25</v>
      </c>
      <c r="R11819" s="269">
        <v>-18.5</v>
      </c>
      <c r="S11819" s="269">
        <v>-55.5</v>
      </c>
      <c r="T11819" s="269">
        <v>-55.75</v>
      </c>
      <c r="DO11819"/>
    </row>
    <row r="11820" spans="15:119" x14ac:dyDescent="0.25">
      <c r="O11820" s="268" t="s">
        <v>21294</v>
      </c>
      <c r="P11820" s="268" t="s">
        <v>9482</v>
      </c>
      <c r="Q11820" s="269">
        <v>-18.5</v>
      </c>
      <c r="R11820" s="269">
        <v>-19</v>
      </c>
      <c r="S11820" s="269">
        <v>-56.5</v>
      </c>
      <c r="T11820" s="269">
        <v>-57</v>
      </c>
      <c r="DO11820"/>
    </row>
    <row r="11821" spans="15:119" x14ac:dyDescent="0.25">
      <c r="O11821" s="268" t="s">
        <v>21295</v>
      </c>
      <c r="P11821" s="268" t="s">
        <v>9484</v>
      </c>
      <c r="Q11821" s="269">
        <v>-18.5</v>
      </c>
      <c r="R11821" s="269">
        <v>-18.75</v>
      </c>
      <c r="S11821" s="269">
        <v>-56.75</v>
      </c>
      <c r="T11821" s="269">
        <v>-57</v>
      </c>
      <c r="DO11821"/>
    </row>
    <row r="11822" spans="15:119" x14ac:dyDescent="0.25">
      <c r="O11822" s="268" t="s">
        <v>21296</v>
      </c>
      <c r="P11822" s="268" t="s">
        <v>9484</v>
      </c>
      <c r="Q11822" s="269">
        <v>-18.5</v>
      </c>
      <c r="R11822" s="269">
        <v>-18.75</v>
      </c>
      <c r="S11822" s="269">
        <v>-56.5</v>
      </c>
      <c r="T11822" s="269">
        <v>-56.75</v>
      </c>
      <c r="DO11822"/>
    </row>
    <row r="11823" spans="15:119" x14ac:dyDescent="0.25">
      <c r="O11823" s="268" t="s">
        <v>21297</v>
      </c>
      <c r="P11823" s="268" t="s">
        <v>9484</v>
      </c>
      <c r="Q11823" s="269">
        <v>-18.75</v>
      </c>
      <c r="R11823" s="269">
        <v>-19</v>
      </c>
      <c r="S11823" s="269">
        <v>-56.75</v>
      </c>
      <c r="T11823" s="269">
        <v>-57</v>
      </c>
      <c r="DO11823"/>
    </row>
    <row r="11824" spans="15:119" x14ac:dyDescent="0.25">
      <c r="O11824" s="268" t="s">
        <v>21298</v>
      </c>
      <c r="P11824" s="268" t="s">
        <v>9484</v>
      </c>
      <c r="Q11824" s="269">
        <v>-18.75</v>
      </c>
      <c r="R11824" s="269">
        <v>-19</v>
      </c>
      <c r="S11824" s="269">
        <v>-56.5</v>
      </c>
      <c r="T11824" s="269">
        <v>-56.75</v>
      </c>
      <c r="DO11824"/>
    </row>
    <row r="11825" spans="15:119" x14ac:dyDescent="0.25">
      <c r="O11825" s="268" t="s">
        <v>21299</v>
      </c>
      <c r="P11825" s="268" t="s">
        <v>9482</v>
      </c>
      <c r="Q11825" s="269">
        <v>-18.5</v>
      </c>
      <c r="R11825" s="269">
        <v>-19</v>
      </c>
      <c r="S11825" s="269">
        <v>-56</v>
      </c>
      <c r="T11825" s="269">
        <v>-56.5</v>
      </c>
      <c r="DO11825"/>
    </row>
    <row r="11826" spans="15:119" x14ac:dyDescent="0.25">
      <c r="O11826" s="268" t="s">
        <v>21300</v>
      </c>
      <c r="P11826" s="268" t="s">
        <v>9484</v>
      </c>
      <c r="Q11826" s="269">
        <v>-18.5</v>
      </c>
      <c r="R11826" s="269">
        <v>-18.75</v>
      </c>
      <c r="S11826" s="269">
        <v>-56.25</v>
      </c>
      <c r="T11826" s="269">
        <v>-56.5</v>
      </c>
      <c r="DO11826"/>
    </row>
    <row r="11827" spans="15:119" x14ac:dyDescent="0.25">
      <c r="O11827" s="268" t="s">
        <v>21301</v>
      </c>
      <c r="P11827" s="268" t="s">
        <v>9484</v>
      </c>
      <c r="Q11827" s="269">
        <v>-18.5</v>
      </c>
      <c r="R11827" s="269">
        <v>-18.75</v>
      </c>
      <c r="S11827" s="269">
        <v>-56</v>
      </c>
      <c r="T11827" s="269">
        <v>-56.25</v>
      </c>
      <c r="DO11827"/>
    </row>
    <row r="11828" spans="15:119" x14ac:dyDescent="0.25">
      <c r="O11828" s="268" t="s">
        <v>21302</v>
      </c>
      <c r="P11828" s="268" t="s">
        <v>9484</v>
      </c>
      <c r="Q11828" s="269">
        <v>-18.75</v>
      </c>
      <c r="R11828" s="269">
        <v>-19</v>
      </c>
      <c r="S11828" s="269">
        <v>-56.25</v>
      </c>
      <c r="T11828" s="269">
        <v>-56.5</v>
      </c>
      <c r="DO11828"/>
    </row>
    <row r="11829" spans="15:119" x14ac:dyDescent="0.25">
      <c r="O11829" s="268" t="s">
        <v>21303</v>
      </c>
      <c r="P11829" s="268" t="s">
        <v>9484</v>
      </c>
      <c r="Q11829" s="269">
        <v>-18.75</v>
      </c>
      <c r="R11829" s="269">
        <v>-19</v>
      </c>
      <c r="S11829" s="269">
        <v>-56</v>
      </c>
      <c r="T11829" s="269">
        <v>-56.25</v>
      </c>
      <c r="DO11829"/>
    </row>
    <row r="11830" spans="15:119" x14ac:dyDescent="0.25">
      <c r="O11830" s="268" t="s">
        <v>21304</v>
      </c>
      <c r="P11830" s="268" t="s">
        <v>9482</v>
      </c>
      <c r="Q11830" s="269">
        <v>-18.5</v>
      </c>
      <c r="R11830" s="269">
        <v>-19</v>
      </c>
      <c r="S11830" s="269">
        <v>-55.5</v>
      </c>
      <c r="T11830" s="269">
        <v>-56</v>
      </c>
      <c r="DO11830"/>
    </row>
    <row r="11831" spans="15:119" x14ac:dyDescent="0.25">
      <c r="O11831" s="268" t="s">
        <v>21305</v>
      </c>
      <c r="P11831" s="268" t="s">
        <v>9484</v>
      </c>
      <c r="Q11831" s="269">
        <v>-18.5</v>
      </c>
      <c r="R11831" s="269">
        <v>-18.75</v>
      </c>
      <c r="S11831" s="269">
        <v>-55.75</v>
      </c>
      <c r="T11831" s="269">
        <v>-56</v>
      </c>
      <c r="DO11831"/>
    </row>
    <row r="11832" spans="15:119" x14ac:dyDescent="0.25">
      <c r="O11832" s="268" t="s">
        <v>21306</v>
      </c>
      <c r="P11832" s="268" t="s">
        <v>9484</v>
      </c>
      <c r="Q11832" s="269">
        <v>-18.5</v>
      </c>
      <c r="R11832" s="269">
        <v>-18.75</v>
      </c>
      <c r="S11832" s="269">
        <v>-55.5</v>
      </c>
      <c r="T11832" s="269">
        <v>-55.75</v>
      </c>
      <c r="DO11832"/>
    </row>
    <row r="11833" spans="15:119" x14ac:dyDescent="0.25">
      <c r="O11833" s="268" t="s">
        <v>21307</v>
      </c>
      <c r="P11833" s="268" t="s">
        <v>9484</v>
      </c>
      <c r="Q11833" s="269">
        <v>-18.75</v>
      </c>
      <c r="R11833" s="269">
        <v>-19</v>
      </c>
      <c r="S11833" s="269">
        <v>-55.75</v>
      </c>
      <c r="T11833" s="269">
        <v>-56</v>
      </c>
      <c r="DO11833"/>
    </row>
    <row r="11834" spans="15:119" x14ac:dyDescent="0.25">
      <c r="O11834" s="268" t="s">
        <v>21308</v>
      </c>
      <c r="P11834" s="268" t="s">
        <v>9484</v>
      </c>
      <c r="Q11834" s="269">
        <v>-18.75</v>
      </c>
      <c r="R11834" s="269">
        <v>-19</v>
      </c>
      <c r="S11834" s="269">
        <v>-55.5</v>
      </c>
      <c r="T11834" s="269">
        <v>-55.75</v>
      </c>
      <c r="DO11834"/>
    </row>
    <row r="11835" spans="15:119" x14ac:dyDescent="0.25">
      <c r="O11835" s="268" t="s">
        <v>21309</v>
      </c>
      <c r="P11835" s="268" t="s">
        <v>9480</v>
      </c>
      <c r="Q11835" s="269">
        <v>-18</v>
      </c>
      <c r="R11835" s="269">
        <v>-19</v>
      </c>
      <c r="S11835" s="269">
        <v>-54</v>
      </c>
      <c r="T11835" s="269">
        <v>-55.5</v>
      </c>
      <c r="DO11835"/>
    </row>
    <row r="11836" spans="15:119" x14ac:dyDescent="0.25">
      <c r="O11836" s="268" t="s">
        <v>21310</v>
      </c>
      <c r="P11836" s="268" t="s">
        <v>9482</v>
      </c>
      <c r="Q11836" s="269">
        <v>-18</v>
      </c>
      <c r="R11836" s="269">
        <v>-18.5</v>
      </c>
      <c r="S11836" s="269">
        <v>-55</v>
      </c>
      <c r="T11836" s="269">
        <v>-55.5</v>
      </c>
      <c r="DO11836"/>
    </row>
    <row r="11837" spans="15:119" x14ac:dyDescent="0.25">
      <c r="O11837" s="268" t="s">
        <v>21311</v>
      </c>
      <c r="P11837" s="268" t="s">
        <v>9484</v>
      </c>
      <c r="Q11837" s="269">
        <v>-18</v>
      </c>
      <c r="R11837" s="269">
        <v>-18.25</v>
      </c>
      <c r="S11837" s="269">
        <v>-55.25</v>
      </c>
      <c r="T11837" s="269">
        <v>-55.5</v>
      </c>
      <c r="DO11837"/>
    </row>
    <row r="11838" spans="15:119" x14ac:dyDescent="0.25">
      <c r="O11838" s="268" t="s">
        <v>21312</v>
      </c>
      <c r="P11838" s="268" t="s">
        <v>9484</v>
      </c>
      <c r="Q11838" s="269">
        <v>-18</v>
      </c>
      <c r="R11838" s="269">
        <v>-18.25</v>
      </c>
      <c r="S11838" s="269">
        <v>-55</v>
      </c>
      <c r="T11838" s="269">
        <v>-55.25</v>
      </c>
      <c r="DO11838"/>
    </row>
    <row r="11839" spans="15:119" x14ac:dyDescent="0.25">
      <c r="O11839" s="268" t="s">
        <v>21313</v>
      </c>
      <c r="P11839" s="268" t="s">
        <v>9484</v>
      </c>
      <c r="Q11839" s="269">
        <v>-18.25</v>
      </c>
      <c r="R11839" s="269">
        <v>-18.5</v>
      </c>
      <c r="S11839" s="269">
        <v>-55.25</v>
      </c>
      <c r="T11839" s="269">
        <v>-55.5</v>
      </c>
      <c r="DO11839"/>
    </row>
    <row r="11840" spans="15:119" x14ac:dyDescent="0.25">
      <c r="O11840" s="268" t="s">
        <v>21314</v>
      </c>
      <c r="P11840" s="268" t="s">
        <v>9484</v>
      </c>
      <c r="Q11840" s="269">
        <v>-18.25</v>
      </c>
      <c r="R11840" s="269">
        <v>-18.5</v>
      </c>
      <c r="S11840" s="269">
        <v>-55</v>
      </c>
      <c r="T11840" s="269">
        <v>-55.25</v>
      </c>
      <c r="DO11840"/>
    </row>
    <row r="11841" spans="15:119" x14ac:dyDescent="0.25">
      <c r="O11841" s="268" t="s">
        <v>21315</v>
      </c>
      <c r="P11841" s="268" t="s">
        <v>9482</v>
      </c>
      <c r="Q11841" s="269">
        <v>-18</v>
      </c>
      <c r="R11841" s="269">
        <v>-18.5</v>
      </c>
      <c r="S11841" s="269">
        <v>-54.5</v>
      </c>
      <c r="T11841" s="269">
        <v>-55</v>
      </c>
      <c r="DO11841"/>
    </row>
    <row r="11842" spans="15:119" x14ac:dyDescent="0.25">
      <c r="O11842" s="268" t="s">
        <v>21316</v>
      </c>
      <c r="P11842" s="268" t="s">
        <v>9484</v>
      </c>
      <c r="Q11842" s="269">
        <v>-18</v>
      </c>
      <c r="R11842" s="269">
        <v>-18.25</v>
      </c>
      <c r="S11842" s="269">
        <v>-54.75</v>
      </c>
      <c r="T11842" s="269">
        <v>-55</v>
      </c>
      <c r="DO11842"/>
    </row>
    <row r="11843" spans="15:119" x14ac:dyDescent="0.25">
      <c r="O11843" s="268" t="s">
        <v>21317</v>
      </c>
      <c r="P11843" s="268" t="s">
        <v>9484</v>
      </c>
      <c r="Q11843" s="269">
        <v>-18</v>
      </c>
      <c r="R11843" s="269">
        <v>-18.25</v>
      </c>
      <c r="S11843" s="269">
        <v>-54.5</v>
      </c>
      <c r="T11843" s="269">
        <v>-54.75</v>
      </c>
      <c r="DO11843"/>
    </row>
    <row r="11844" spans="15:119" x14ac:dyDescent="0.25">
      <c r="O11844" s="268" t="s">
        <v>21318</v>
      </c>
      <c r="P11844" s="268" t="s">
        <v>9484</v>
      </c>
      <c r="Q11844" s="269">
        <v>-18.25</v>
      </c>
      <c r="R11844" s="269">
        <v>-18.5</v>
      </c>
      <c r="S11844" s="269">
        <v>-54.75</v>
      </c>
      <c r="T11844" s="269">
        <v>-55</v>
      </c>
      <c r="DO11844"/>
    </row>
    <row r="11845" spans="15:119" x14ac:dyDescent="0.25">
      <c r="O11845" s="268" t="s">
        <v>21319</v>
      </c>
      <c r="P11845" s="268" t="s">
        <v>9484</v>
      </c>
      <c r="Q11845" s="269">
        <v>-18.25</v>
      </c>
      <c r="R11845" s="269">
        <v>-18.5</v>
      </c>
      <c r="S11845" s="269">
        <v>-54.5</v>
      </c>
      <c r="T11845" s="269">
        <v>-54.75</v>
      </c>
      <c r="DO11845"/>
    </row>
    <row r="11846" spans="15:119" x14ac:dyDescent="0.25">
      <c r="O11846" s="268" t="s">
        <v>21320</v>
      </c>
      <c r="P11846" s="268" t="s">
        <v>9482</v>
      </c>
      <c r="Q11846" s="269">
        <v>-18</v>
      </c>
      <c r="R11846" s="269">
        <v>-18.5</v>
      </c>
      <c r="S11846" s="269">
        <v>-54</v>
      </c>
      <c r="T11846" s="269">
        <v>-54.5</v>
      </c>
      <c r="DO11846"/>
    </row>
    <row r="11847" spans="15:119" x14ac:dyDescent="0.25">
      <c r="O11847" s="268" t="s">
        <v>21321</v>
      </c>
      <c r="P11847" s="268" t="s">
        <v>9484</v>
      </c>
      <c r="Q11847" s="269">
        <v>-18</v>
      </c>
      <c r="R11847" s="269">
        <v>-18.25</v>
      </c>
      <c r="S11847" s="269">
        <v>-54.25</v>
      </c>
      <c r="T11847" s="269">
        <v>-54.5</v>
      </c>
      <c r="DO11847"/>
    </row>
    <row r="11848" spans="15:119" x14ac:dyDescent="0.25">
      <c r="O11848" s="268" t="s">
        <v>21322</v>
      </c>
      <c r="P11848" s="268" t="s">
        <v>9484</v>
      </c>
      <c r="Q11848" s="269">
        <v>-18</v>
      </c>
      <c r="R11848" s="269">
        <v>-18.25</v>
      </c>
      <c r="S11848" s="269">
        <v>-54</v>
      </c>
      <c r="T11848" s="269">
        <v>-54.25</v>
      </c>
      <c r="DO11848"/>
    </row>
    <row r="11849" spans="15:119" x14ac:dyDescent="0.25">
      <c r="O11849" s="268" t="s">
        <v>21323</v>
      </c>
      <c r="P11849" s="268" t="s">
        <v>9484</v>
      </c>
      <c r="Q11849" s="269">
        <v>-18.25</v>
      </c>
      <c r="R11849" s="269">
        <v>-18.5</v>
      </c>
      <c r="S11849" s="269">
        <v>-54.25</v>
      </c>
      <c r="T11849" s="269">
        <v>-54.5</v>
      </c>
      <c r="DO11849"/>
    </row>
    <row r="11850" spans="15:119" x14ac:dyDescent="0.25">
      <c r="O11850" s="268" t="s">
        <v>21324</v>
      </c>
      <c r="P11850" s="268" t="s">
        <v>9484</v>
      </c>
      <c r="Q11850" s="269">
        <v>-18.25</v>
      </c>
      <c r="R11850" s="269">
        <v>-18.5</v>
      </c>
      <c r="S11850" s="269">
        <v>-54</v>
      </c>
      <c r="T11850" s="269">
        <v>-54.25</v>
      </c>
      <c r="DO11850"/>
    </row>
    <row r="11851" spans="15:119" x14ac:dyDescent="0.25">
      <c r="O11851" s="268" t="s">
        <v>21325</v>
      </c>
      <c r="P11851" s="268" t="s">
        <v>9482</v>
      </c>
      <c r="Q11851" s="269">
        <v>-18.5</v>
      </c>
      <c r="R11851" s="269">
        <v>-19</v>
      </c>
      <c r="S11851" s="269">
        <v>-55</v>
      </c>
      <c r="T11851" s="269">
        <v>-55.5</v>
      </c>
      <c r="DO11851"/>
    </row>
    <row r="11852" spans="15:119" x14ac:dyDescent="0.25">
      <c r="O11852" s="268" t="s">
        <v>21326</v>
      </c>
      <c r="P11852" s="268" t="s">
        <v>9484</v>
      </c>
      <c r="Q11852" s="269">
        <v>-18.5</v>
      </c>
      <c r="R11852" s="269">
        <v>-18.75</v>
      </c>
      <c r="S11852" s="269">
        <v>-55.25</v>
      </c>
      <c r="T11852" s="269">
        <v>-55.5</v>
      </c>
      <c r="DO11852"/>
    </row>
    <row r="11853" spans="15:119" x14ac:dyDescent="0.25">
      <c r="O11853" s="268" t="s">
        <v>21327</v>
      </c>
      <c r="P11853" s="268" t="s">
        <v>9484</v>
      </c>
      <c r="Q11853" s="269">
        <v>-18.5</v>
      </c>
      <c r="R11853" s="269">
        <v>-18.75</v>
      </c>
      <c r="S11853" s="269">
        <v>-55</v>
      </c>
      <c r="T11853" s="269">
        <v>-55.25</v>
      </c>
      <c r="DO11853"/>
    </row>
    <row r="11854" spans="15:119" x14ac:dyDescent="0.25">
      <c r="O11854" s="268" t="s">
        <v>21328</v>
      </c>
      <c r="P11854" s="268" t="s">
        <v>9484</v>
      </c>
      <c r="Q11854" s="269">
        <v>-18.75</v>
      </c>
      <c r="R11854" s="269">
        <v>-19</v>
      </c>
      <c r="S11854" s="269">
        <v>-55.25</v>
      </c>
      <c r="T11854" s="269">
        <v>-55.5</v>
      </c>
      <c r="DO11854"/>
    </row>
    <row r="11855" spans="15:119" x14ac:dyDescent="0.25">
      <c r="O11855" s="268" t="s">
        <v>21329</v>
      </c>
      <c r="P11855" s="268" t="s">
        <v>9484</v>
      </c>
      <c r="Q11855" s="269">
        <v>-18.75</v>
      </c>
      <c r="R11855" s="269">
        <v>-19</v>
      </c>
      <c r="S11855" s="269">
        <v>-55</v>
      </c>
      <c r="T11855" s="269">
        <v>-55.25</v>
      </c>
      <c r="DO11855"/>
    </row>
    <row r="11856" spans="15:119" x14ac:dyDescent="0.25">
      <c r="O11856" s="268" t="s">
        <v>21330</v>
      </c>
      <c r="P11856" s="268" t="s">
        <v>9482</v>
      </c>
      <c r="Q11856" s="269">
        <v>-18.5</v>
      </c>
      <c r="R11856" s="269">
        <v>-19</v>
      </c>
      <c r="S11856" s="269">
        <v>-54.5</v>
      </c>
      <c r="T11856" s="269">
        <v>-55</v>
      </c>
      <c r="DO11856"/>
    </row>
    <row r="11857" spans="15:119" x14ac:dyDescent="0.25">
      <c r="O11857" s="268" t="s">
        <v>21331</v>
      </c>
      <c r="P11857" s="268" t="s">
        <v>9484</v>
      </c>
      <c r="Q11857" s="269">
        <v>-18.5</v>
      </c>
      <c r="R11857" s="269">
        <v>-18.75</v>
      </c>
      <c r="S11857" s="269">
        <v>-54.75</v>
      </c>
      <c r="T11857" s="269">
        <v>-55</v>
      </c>
      <c r="DO11857"/>
    </row>
    <row r="11858" spans="15:119" x14ac:dyDescent="0.25">
      <c r="O11858" s="268" t="s">
        <v>21332</v>
      </c>
      <c r="P11858" s="268" t="s">
        <v>9484</v>
      </c>
      <c r="Q11858" s="269">
        <v>-18.5</v>
      </c>
      <c r="R11858" s="269">
        <v>-18.75</v>
      </c>
      <c r="S11858" s="269">
        <v>-54.5</v>
      </c>
      <c r="T11858" s="269">
        <v>-54.75</v>
      </c>
      <c r="DO11858"/>
    </row>
    <row r="11859" spans="15:119" x14ac:dyDescent="0.25">
      <c r="O11859" s="268" t="s">
        <v>21333</v>
      </c>
      <c r="P11859" s="268" t="s">
        <v>9484</v>
      </c>
      <c r="Q11859" s="269">
        <v>-18.75</v>
      </c>
      <c r="R11859" s="269">
        <v>-19</v>
      </c>
      <c r="S11859" s="269">
        <v>-54.75</v>
      </c>
      <c r="T11859" s="269">
        <v>-55</v>
      </c>
      <c r="DO11859"/>
    </row>
    <row r="11860" spans="15:119" x14ac:dyDescent="0.25">
      <c r="O11860" s="268" t="s">
        <v>21334</v>
      </c>
      <c r="P11860" s="268" t="s">
        <v>9484</v>
      </c>
      <c r="Q11860" s="269">
        <v>-18.75</v>
      </c>
      <c r="R11860" s="269">
        <v>-19</v>
      </c>
      <c r="S11860" s="269">
        <v>-54.5</v>
      </c>
      <c r="T11860" s="269">
        <v>-54.75</v>
      </c>
      <c r="DO11860"/>
    </row>
    <row r="11861" spans="15:119" x14ac:dyDescent="0.25">
      <c r="O11861" s="268" t="s">
        <v>21335</v>
      </c>
      <c r="P11861" s="268" t="s">
        <v>9482</v>
      </c>
      <c r="Q11861" s="269">
        <v>-18.5</v>
      </c>
      <c r="R11861" s="269">
        <v>-19</v>
      </c>
      <c r="S11861" s="269">
        <v>-54</v>
      </c>
      <c r="T11861" s="269">
        <v>-54.5</v>
      </c>
      <c r="DO11861"/>
    </row>
    <row r="11862" spans="15:119" x14ac:dyDescent="0.25">
      <c r="O11862" s="268" t="s">
        <v>21336</v>
      </c>
      <c r="P11862" s="268" t="s">
        <v>9484</v>
      </c>
      <c r="Q11862" s="269">
        <v>-18.5</v>
      </c>
      <c r="R11862" s="269">
        <v>-18.75</v>
      </c>
      <c r="S11862" s="269">
        <v>-54.25</v>
      </c>
      <c r="T11862" s="269">
        <v>-54.5</v>
      </c>
      <c r="DO11862"/>
    </row>
    <row r="11863" spans="15:119" x14ac:dyDescent="0.25">
      <c r="O11863" s="268" t="s">
        <v>21337</v>
      </c>
      <c r="P11863" s="268" t="s">
        <v>9484</v>
      </c>
      <c r="Q11863" s="269">
        <v>-18.5</v>
      </c>
      <c r="R11863" s="269">
        <v>-18.75</v>
      </c>
      <c r="S11863" s="269">
        <v>-54</v>
      </c>
      <c r="T11863" s="269">
        <v>-54.25</v>
      </c>
      <c r="DO11863"/>
    </row>
    <row r="11864" spans="15:119" x14ac:dyDescent="0.25">
      <c r="O11864" s="268" t="s">
        <v>21338</v>
      </c>
      <c r="P11864" s="268" t="s">
        <v>9484</v>
      </c>
      <c r="Q11864" s="269">
        <v>-18.75</v>
      </c>
      <c r="R11864" s="269">
        <v>-19</v>
      </c>
      <c r="S11864" s="269">
        <v>-54.25</v>
      </c>
      <c r="T11864" s="269">
        <v>-54.5</v>
      </c>
      <c r="DO11864"/>
    </row>
    <row r="11865" spans="15:119" x14ac:dyDescent="0.25">
      <c r="O11865" s="268" t="s">
        <v>21339</v>
      </c>
      <c r="P11865" s="268" t="s">
        <v>9484</v>
      </c>
      <c r="Q11865" s="269">
        <v>-18.75</v>
      </c>
      <c r="R11865" s="269">
        <v>-19</v>
      </c>
      <c r="S11865" s="269">
        <v>-54</v>
      </c>
      <c r="T11865" s="269">
        <v>-54.25</v>
      </c>
      <c r="DO11865"/>
    </row>
    <row r="11866" spans="15:119" x14ac:dyDescent="0.25">
      <c r="O11866" s="268" t="s">
        <v>21340</v>
      </c>
      <c r="P11866" s="268" t="s">
        <v>9480</v>
      </c>
      <c r="Q11866" s="269">
        <v>-19</v>
      </c>
      <c r="R11866" s="269">
        <v>-20</v>
      </c>
      <c r="S11866" s="269">
        <v>-55.5</v>
      </c>
      <c r="T11866" s="269">
        <v>-57</v>
      </c>
      <c r="DO11866"/>
    </row>
    <row r="11867" spans="15:119" x14ac:dyDescent="0.25">
      <c r="O11867" s="268" t="s">
        <v>21341</v>
      </c>
      <c r="P11867" s="268" t="s">
        <v>9482</v>
      </c>
      <c r="Q11867" s="269">
        <v>-19</v>
      </c>
      <c r="R11867" s="269">
        <v>-19.5</v>
      </c>
      <c r="S11867" s="269">
        <v>-56.5</v>
      </c>
      <c r="T11867" s="269">
        <v>-57</v>
      </c>
      <c r="DO11867"/>
    </row>
    <row r="11868" spans="15:119" x14ac:dyDescent="0.25">
      <c r="O11868" s="268" t="s">
        <v>21342</v>
      </c>
      <c r="P11868" s="268" t="s">
        <v>9484</v>
      </c>
      <c r="Q11868" s="269">
        <v>-19</v>
      </c>
      <c r="R11868" s="269">
        <v>-19.25</v>
      </c>
      <c r="S11868" s="269">
        <v>-56.75</v>
      </c>
      <c r="T11868" s="269">
        <v>-57</v>
      </c>
      <c r="DO11868"/>
    </row>
    <row r="11869" spans="15:119" x14ac:dyDescent="0.25">
      <c r="O11869" s="268" t="s">
        <v>21343</v>
      </c>
      <c r="P11869" s="268" t="s">
        <v>9484</v>
      </c>
      <c r="Q11869" s="269">
        <v>-19</v>
      </c>
      <c r="R11869" s="269">
        <v>-19.25</v>
      </c>
      <c r="S11869" s="269">
        <v>-56.5</v>
      </c>
      <c r="T11869" s="269">
        <v>-56.75</v>
      </c>
      <c r="DO11869"/>
    </row>
    <row r="11870" spans="15:119" x14ac:dyDescent="0.25">
      <c r="O11870" s="268" t="s">
        <v>21344</v>
      </c>
      <c r="P11870" s="268" t="s">
        <v>9484</v>
      </c>
      <c r="Q11870" s="269">
        <v>-19.25</v>
      </c>
      <c r="R11870" s="269">
        <v>-19.5</v>
      </c>
      <c r="S11870" s="269">
        <v>-56.75</v>
      </c>
      <c r="T11870" s="269">
        <v>-57</v>
      </c>
      <c r="DO11870"/>
    </row>
    <row r="11871" spans="15:119" x14ac:dyDescent="0.25">
      <c r="O11871" s="268" t="s">
        <v>21345</v>
      </c>
      <c r="P11871" s="268" t="s">
        <v>9484</v>
      </c>
      <c r="Q11871" s="269">
        <v>-19.25</v>
      </c>
      <c r="R11871" s="269">
        <v>-19.5</v>
      </c>
      <c r="S11871" s="269">
        <v>-56.5</v>
      </c>
      <c r="T11871" s="269">
        <v>-56.75</v>
      </c>
      <c r="DO11871"/>
    </row>
    <row r="11872" spans="15:119" x14ac:dyDescent="0.25">
      <c r="O11872" s="268" t="s">
        <v>21346</v>
      </c>
      <c r="P11872" s="268" t="s">
        <v>9482</v>
      </c>
      <c r="Q11872" s="269">
        <v>-19</v>
      </c>
      <c r="R11872" s="269">
        <v>-19.5</v>
      </c>
      <c r="S11872" s="269">
        <v>-56</v>
      </c>
      <c r="T11872" s="269">
        <v>-56.5</v>
      </c>
      <c r="DO11872"/>
    </row>
    <row r="11873" spans="15:119" x14ac:dyDescent="0.25">
      <c r="O11873" s="268" t="s">
        <v>21347</v>
      </c>
      <c r="P11873" s="268" t="s">
        <v>9484</v>
      </c>
      <c r="Q11873" s="269">
        <v>-19</v>
      </c>
      <c r="R11873" s="269">
        <v>-19.25</v>
      </c>
      <c r="S11873" s="269">
        <v>-56.25</v>
      </c>
      <c r="T11873" s="269">
        <v>-56.5</v>
      </c>
      <c r="DO11873"/>
    </row>
    <row r="11874" spans="15:119" x14ac:dyDescent="0.25">
      <c r="O11874" s="268" t="s">
        <v>21348</v>
      </c>
      <c r="P11874" s="268" t="s">
        <v>9484</v>
      </c>
      <c r="Q11874" s="269">
        <v>-19</v>
      </c>
      <c r="R11874" s="269">
        <v>-19.25</v>
      </c>
      <c r="S11874" s="269">
        <v>-56</v>
      </c>
      <c r="T11874" s="269">
        <v>-56.25</v>
      </c>
      <c r="DO11874"/>
    </row>
    <row r="11875" spans="15:119" x14ac:dyDescent="0.25">
      <c r="O11875" s="268" t="s">
        <v>21349</v>
      </c>
      <c r="P11875" s="268" t="s">
        <v>9484</v>
      </c>
      <c r="Q11875" s="269">
        <v>-19.25</v>
      </c>
      <c r="R11875" s="269">
        <v>-19.5</v>
      </c>
      <c r="S11875" s="269">
        <v>-56.25</v>
      </c>
      <c r="T11875" s="269">
        <v>-56.5</v>
      </c>
      <c r="DO11875"/>
    </row>
    <row r="11876" spans="15:119" x14ac:dyDescent="0.25">
      <c r="O11876" s="268" t="s">
        <v>21350</v>
      </c>
      <c r="P11876" s="268" t="s">
        <v>9484</v>
      </c>
      <c r="Q11876" s="269">
        <v>-19.25</v>
      </c>
      <c r="R11876" s="269">
        <v>-19.5</v>
      </c>
      <c r="S11876" s="269">
        <v>-56</v>
      </c>
      <c r="T11876" s="269">
        <v>-56.25</v>
      </c>
      <c r="DO11876"/>
    </row>
    <row r="11877" spans="15:119" x14ac:dyDescent="0.25">
      <c r="O11877" s="268" t="s">
        <v>21351</v>
      </c>
      <c r="P11877" s="268" t="s">
        <v>9482</v>
      </c>
      <c r="Q11877" s="269">
        <v>-19</v>
      </c>
      <c r="R11877" s="269">
        <v>-19.5</v>
      </c>
      <c r="S11877" s="269">
        <v>-55.5</v>
      </c>
      <c r="T11877" s="269">
        <v>-56</v>
      </c>
      <c r="DO11877"/>
    </row>
    <row r="11878" spans="15:119" x14ac:dyDescent="0.25">
      <c r="O11878" s="268" t="s">
        <v>21352</v>
      </c>
      <c r="P11878" s="268" t="s">
        <v>9484</v>
      </c>
      <c r="Q11878" s="269">
        <v>-19</v>
      </c>
      <c r="R11878" s="269">
        <v>-19.25</v>
      </c>
      <c r="S11878" s="269">
        <v>-55.75</v>
      </c>
      <c r="T11878" s="269">
        <v>-56</v>
      </c>
      <c r="DO11878"/>
    </row>
    <row r="11879" spans="15:119" x14ac:dyDescent="0.25">
      <c r="O11879" s="268" t="s">
        <v>21353</v>
      </c>
      <c r="P11879" s="268" t="s">
        <v>9484</v>
      </c>
      <c r="Q11879" s="269">
        <v>-19</v>
      </c>
      <c r="R11879" s="269">
        <v>-19.25</v>
      </c>
      <c r="S11879" s="269">
        <v>-55.5</v>
      </c>
      <c r="T11879" s="269">
        <v>-55.75</v>
      </c>
      <c r="DO11879"/>
    </row>
    <row r="11880" spans="15:119" x14ac:dyDescent="0.25">
      <c r="O11880" s="268" t="s">
        <v>21354</v>
      </c>
      <c r="P11880" s="268" t="s">
        <v>9484</v>
      </c>
      <c r="Q11880" s="269">
        <v>-19.25</v>
      </c>
      <c r="R11880" s="269">
        <v>-19.5</v>
      </c>
      <c r="S11880" s="269">
        <v>-55.75</v>
      </c>
      <c r="T11880" s="269">
        <v>-56</v>
      </c>
      <c r="DO11880"/>
    </row>
    <row r="11881" spans="15:119" x14ac:dyDescent="0.25">
      <c r="O11881" s="268" t="s">
        <v>21355</v>
      </c>
      <c r="P11881" s="268" t="s">
        <v>9484</v>
      </c>
      <c r="Q11881" s="269">
        <v>-19.25</v>
      </c>
      <c r="R11881" s="269">
        <v>-19.5</v>
      </c>
      <c r="S11881" s="269">
        <v>-55.5</v>
      </c>
      <c r="T11881" s="269">
        <v>-55.75</v>
      </c>
      <c r="DO11881"/>
    </row>
    <row r="11882" spans="15:119" x14ac:dyDescent="0.25">
      <c r="O11882" s="268" t="s">
        <v>21356</v>
      </c>
      <c r="P11882" s="268" t="s">
        <v>9482</v>
      </c>
      <c r="Q11882" s="269">
        <v>-19.5</v>
      </c>
      <c r="R11882" s="269">
        <v>-20</v>
      </c>
      <c r="S11882" s="269">
        <v>-56.5</v>
      </c>
      <c r="T11882" s="269">
        <v>-57</v>
      </c>
      <c r="DO11882"/>
    </row>
    <row r="11883" spans="15:119" x14ac:dyDescent="0.25">
      <c r="O11883" s="268" t="s">
        <v>21357</v>
      </c>
      <c r="P11883" s="268" t="s">
        <v>9484</v>
      </c>
      <c r="Q11883" s="269">
        <v>-19.5</v>
      </c>
      <c r="R11883" s="269">
        <v>-19.75</v>
      </c>
      <c r="S11883" s="269">
        <v>-56.75</v>
      </c>
      <c r="T11883" s="269">
        <v>-57</v>
      </c>
      <c r="DO11883"/>
    </row>
    <row r="11884" spans="15:119" x14ac:dyDescent="0.25">
      <c r="O11884" s="268" t="s">
        <v>21358</v>
      </c>
      <c r="P11884" s="268" t="s">
        <v>9484</v>
      </c>
      <c r="Q11884" s="269">
        <v>-19.5</v>
      </c>
      <c r="R11884" s="269">
        <v>-19.75</v>
      </c>
      <c r="S11884" s="269">
        <v>-56.5</v>
      </c>
      <c r="T11884" s="269">
        <v>-56.75</v>
      </c>
      <c r="DO11884"/>
    </row>
    <row r="11885" spans="15:119" x14ac:dyDescent="0.25">
      <c r="O11885" s="268" t="s">
        <v>21359</v>
      </c>
      <c r="P11885" s="268" t="s">
        <v>9484</v>
      </c>
      <c r="Q11885" s="269">
        <v>-19.75</v>
      </c>
      <c r="R11885" s="269">
        <v>-20</v>
      </c>
      <c r="S11885" s="269">
        <v>-56.75</v>
      </c>
      <c r="T11885" s="269">
        <v>-57</v>
      </c>
      <c r="DO11885"/>
    </row>
    <row r="11886" spans="15:119" x14ac:dyDescent="0.25">
      <c r="O11886" s="268" t="s">
        <v>21360</v>
      </c>
      <c r="P11886" s="268" t="s">
        <v>9484</v>
      </c>
      <c r="Q11886" s="269">
        <v>-19.75</v>
      </c>
      <c r="R11886" s="269">
        <v>-20</v>
      </c>
      <c r="S11886" s="269">
        <v>-56.5</v>
      </c>
      <c r="T11886" s="269">
        <v>-56.75</v>
      </c>
      <c r="DO11886"/>
    </row>
    <row r="11887" spans="15:119" x14ac:dyDescent="0.25">
      <c r="O11887" s="268" t="s">
        <v>21361</v>
      </c>
      <c r="P11887" s="268" t="s">
        <v>9482</v>
      </c>
      <c r="Q11887" s="269">
        <v>-19.5</v>
      </c>
      <c r="R11887" s="269">
        <v>-20</v>
      </c>
      <c r="S11887" s="269">
        <v>-56</v>
      </c>
      <c r="T11887" s="269">
        <v>-56.5</v>
      </c>
      <c r="DO11887"/>
    </row>
    <row r="11888" spans="15:119" x14ac:dyDescent="0.25">
      <c r="O11888" s="268" t="s">
        <v>21362</v>
      </c>
      <c r="P11888" s="268" t="s">
        <v>9484</v>
      </c>
      <c r="Q11888" s="269">
        <v>-19.5</v>
      </c>
      <c r="R11888" s="269">
        <v>-19.75</v>
      </c>
      <c r="S11888" s="269">
        <v>-56.25</v>
      </c>
      <c r="T11888" s="269">
        <v>-56.5</v>
      </c>
      <c r="DO11888"/>
    </row>
    <row r="11889" spans="15:119" x14ac:dyDescent="0.25">
      <c r="O11889" s="268" t="s">
        <v>21363</v>
      </c>
      <c r="P11889" s="268" t="s">
        <v>9484</v>
      </c>
      <c r="Q11889" s="269">
        <v>-19.5</v>
      </c>
      <c r="R11889" s="269">
        <v>-19.75</v>
      </c>
      <c r="S11889" s="269">
        <v>-56</v>
      </c>
      <c r="T11889" s="269">
        <v>-56.25</v>
      </c>
      <c r="DO11889"/>
    </row>
    <row r="11890" spans="15:119" x14ac:dyDescent="0.25">
      <c r="O11890" s="268" t="s">
        <v>21364</v>
      </c>
      <c r="P11890" s="268" t="s">
        <v>9484</v>
      </c>
      <c r="Q11890" s="269">
        <v>-19.75</v>
      </c>
      <c r="R11890" s="269">
        <v>-20</v>
      </c>
      <c r="S11890" s="269">
        <v>-56.25</v>
      </c>
      <c r="T11890" s="269">
        <v>-56.5</v>
      </c>
      <c r="DO11890"/>
    </row>
    <row r="11891" spans="15:119" x14ac:dyDescent="0.25">
      <c r="O11891" s="268" t="s">
        <v>21365</v>
      </c>
      <c r="P11891" s="268" t="s">
        <v>9484</v>
      </c>
      <c r="Q11891" s="269">
        <v>-19.75</v>
      </c>
      <c r="R11891" s="269">
        <v>-20</v>
      </c>
      <c r="S11891" s="269">
        <v>-56</v>
      </c>
      <c r="T11891" s="269">
        <v>-56.25</v>
      </c>
      <c r="DO11891"/>
    </row>
    <row r="11892" spans="15:119" x14ac:dyDescent="0.25">
      <c r="O11892" s="268" t="s">
        <v>21366</v>
      </c>
      <c r="P11892" s="268" t="s">
        <v>9482</v>
      </c>
      <c r="Q11892" s="269">
        <v>-19.5</v>
      </c>
      <c r="R11892" s="269">
        <v>-20</v>
      </c>
      <c r="S11892" s="269">
        <v>-55.5</v>
      </c>
      <c r="T11892" s="269">
        <v>-56</v>
      </c>
      <c r="DO11892"/>
    </row>
    <row r="11893" spans="15:119" x14ac:dyDescent="0.25">
      <c r="O11893" s="268" t="s">
        <v>21367</v>
      </c>
      <c r="P11893" s="268" t="s">
        <v>9484</v>
      </c>
      <c r="Q11893" s="269">
        <v>-19.5</v>
      </c>
      <c r="R11893" s="269">
        <v>-19.75</v>
      </c>
      <c r="S11893" s="269">
        <v>-55.75</v>
      </c>
      <c r="T11893" s="269">
        <v>-56</v>
      </c>
      <c r="DO11893"/>
    </row>
    <row r="11894" spans="15:119" x14ac:dyDescent="0.25">
      <c r="O11894" s="268" t="s">
        <v>21368</v>
      </c>
      <c r="P11894" s="268" t="s">
        <v>9484</v>
      </c>
      <c r="Q11894" s="269">
        <v>-19.5</v>
      </c>
      <c r="R11894" s="269">
        <v>-19.75</v>
      </c>
      <c r="S11894" s="269">
        <v>-55.5</v>
      </c>
      <c r="T11894" s="269">
        <v>-55.75</v>
      </c>
      <c r="DO11894"/>
    </row>
    <row r="11895" spans="15:119" x14ac:dyDescent="0.25">
      <c r="O11895" s="268" t="s">
        <v>21369</v>
      </c>
      <c r="P11895" s="268" t="s">
        <v>9484</v>
      </c>
      <c r="Q11895" s="269">
        <v>-19.75</v>
      </c>
      <c r="R11895" s="269">
        <v>-20</v>
      </c>
      <c r="S11895" s="269">
        <v>-55.75</v>
      </c>
      <c r="T11895" s="269">
        <v>-56</v>
      </c>
      <c r="DO11895"/>
    </row>
    <row r="11896" spans="15:119" x14ac:dyDescent="0.25">
      <c r="O11896" s="268" t="s">
        <v>21370</v>
      </c>
      <c r="P11896" s="268" t="s">
        <v>9484</v>
      </c>
      <c r="Q11896" s="269">
        <v>-19.75</v>
      </c>
      <c r="R11896" s="269">
        <v>-20</v>
      </c>
      <c r="S11896" s="269">
        <v>-55.5</v>
      </c>
      <c r="T11896" s="269">
        <v>-55.75</v>
      </c>
      <c r="DO11896"/>
    </row>
    <row r="11897" spans="15:119" x14ac:dyDescent="0.25">
      <c r="O11897" s="268" t="s">
        <v>21371</v>
      </c>
      <c r="P11897" s="268" t="s">
        <v>9480</v>
      </c>
      <c r="Q11897" s="269">
        <v>-19</v>
      </c>
      <c r="R11897" s="269">
        <v>-20</v>
      </c>
      <c r="S11897" s="269">
        <v>-54</v>
      </c>
      <c r="T11897" s="269">
        <v>-55.5</v>
      </c>
      <c r="DO11897"/>
    </row>
    <row r="11898" spans="15:119" x14ac:dyDescent="0.25">
      <c r="O11898" s="268" t="s">
        <v>21372</v>
      </c>
      <c r="P11898" s="268" t="s">
        <v>9482</v>
      </c>
      <c r="Q11898" s="269">
        <v>-19</v>
      </c>
      <c r="R11898" s="269">
        <v>-19.5</v>
      </c>
      <c r="S11898" s="269">
        <v>-55</v>
      </c>
      <c r="T11898" s="269">
        <v>-55.5</v>
      </c>
      <c r="DO11898"/>
    </row>
    <row r="11899" spans="15:119" x14ac:dyDescent="0.25">
      <c r="O11899" s="268" t="s">
        <v>21373</v>
      </c>
      <c r="P11899" s="268" t="s">
        <v>9484</v>
      </c>
      <c r="Q11899" s="269">
        <v>-19</v>
      </c>
      <c r="R11899" s="269">
        <v>-19.25</v>
      </c>
      <c r="S11899" s="269">
        <v>-55.25</v>
      </c>
      <c r="T11899" s="269">
        <v>-55.5</v>
      </c>
      <c r="DO11899"/>
    </row>
    <row r="11900" spans="15:119" x14ac:dyDescent="0.25">
      <c r="O11900" s="268" t="s">
        <v>21374</v>
      </c>
      <c r="P11900" s="268" t="s">
        <v>9484</v>
      </c>
      <c r="Q11900" s="269">
        <v>-19</v>
      </c>
      <c r="R11900" s="269">
        <v>-19.25</v>
      </c>
      <c r="S11900" s="269">
        <v>-55</v>
      </c>
      <c r="T11900" s="269">
        <v>-55.25</v>
      </c>
      <c r="DO11900"/>
    </row>
    <row r="11901" spans="15:119" x14ac:dyDescent="0.25">
      <c r="O11901" s="268" t="s">
        <v>21375</v>
      </c>
      <c r="P11901" s="268" t="s">
        <v>9484</v>
      </c>
      <c r="Q11901" s="269">
        <v>-19.25</v>
      </c>
      <c r="R11901" s="269">
        <v>-19.5</v>
      </c>
      <c r="S11901" s="269">
        <v>-55.25</v>
      </c>
      <c r="T11901" s="269">
        <v>-55.5</v>
      </c>
      <c r="DO11901"/>
    </row>
    <row r="11902" spans="15:119" x14ac:dyDescent="0.25">
      <c r="O11902" s="268" t="s">
        <v>21376</v>
      </c>
      <c r="P11902" s="268" t="s">
        <v>9484</v>
      </c>
      <c r="Q11902" s="269">
        <v>-19.25</v>
      </c>
      <c r="R11902" s="269">
        <v>-19.5</v>
      </c>
      <c r="S11902" s="269">
        <v>-55</v>
      </c>
      <c r="T11902" s="269">
        <v>-55.25</v>
      </c>
      <c r="DO11902"/>
    </row>
    <row r="11903" spans="15:119" x14ac:dyDescent="0.25">
      <c r="O11903" s="268" t="s">
        <v>21377</v>
      </c>
      <c r="P11903" s="268" t="s">
        <v>9482</v>
      </c>
      <c r="Q11903" s="269">
        <v>-19</v>
      </c>
      <c r="R11903" s="269">
        <v>-19.5</v>
      </c>
      <c r="S11903" s="269">
        <v>-54.5</v>
      </c>
      <c r="T11903" s="269">
        <v>-55</v>
      </c>
      <c r="DO11903"/>
    </row>
    <row r="11904" spans="15:119" x14ac:dyDescent="0.25">
      <c r="O11904" s="268" t="s">
        <v>21378</v>
      </c>
      <c r="P11904" s="268" t="s">
        <v>9484</v>
      </c>
      <c r="Q11904" s="269">
        <v>-19</v>
      </c>
      <c r="R11904" s="269">
        <v>-19.25</v>
      </c>
      <c r="S11904" s="269">
        <v>-54.75</v>
      </c>
      <c r="T11904" s="269">
        <v>-55</v>
      </c>
      <c r="DO11904"/>
    </row>
    <row r="11905" spans="15:119" x14ac:dyDescent="0.25">
      <c r="O11905" s="268" t="s">
        <v>21379</v>
      </c>
      <c r="P11905" s="268" t="s">
        <v>9484</v>
      </c>
      <c r="Q11905" s="269">
        <v>-19</v>
      </c>
      <c r="R11905" s="269">
        <v>-19.25</v>
      </c>
      <c r="S11905" s="269">
        <v>-54.5</v>
      </c>
      <c r="T11905" s="269">
        <v>-54.75</v>
      </c>
      <c r="DO11905"/>
    </row>
    <row r="11906" spans="15:119" x14ac:dyDescent="0.25">
      <c r="O11906" s="268" t="s">
        <v>21380</v>
      </c>
      <c r="P11906" s="268" t="s">
        <v>9484</v>
      </c>
      <c r="Q11906" s="269">
        <v>-19.25</v>
      </c>
      <c r="R11906" s="269">
        <v>-19.5</v>
      </c>
      <c r="S11906" s="269">
        <v>-54.75</v>
      </c>
      <c r="T11906" s="269">
        <v>-55</v>
      </c>
      <c r="DO11906"/>
    </row>
    <row r="11907" spans="15:119" x14ac:dyDescent="0.25">
      <c r="O11907" s="268" t="s">
        <v>21381</v>
      </c>
      <c r="P11907" s="268" t="s">
        <v>9484</v>
      </c>
      <c r="Q11907" s="269">
        <v>-19.25</v>
      </c>
      <c r="R11907" s="269">
        <v>-19.5</v>
      </c>
      <c r="S11907" s="269">
        <v>-54.5</v>
      </c>
      <c r="T11907" s="269">
        <v>-54.75</v>
      </c>
      <c r="DO11907"/>
    </row>
    <row r="11908" spans="15:119" x14ac:dyDescent="0.25">
      <c r="O11908" s="268" t="s">
        <v>21382</v>
      </c>
      <c r="P11908" s="268" t="s">
        <v>9482</v>
      </c>
      <c r="Q11908" s="269">
        <v>-19</v>
      </c>
      <c r="R11908" s="269">
        <v>-19.5</v>
      </c>
      <c r="S11908" s="269">
        <v>-54</v>
      </c>
      <c r="T11908" s="269">
        <v>-54.5</v>
      </c>
      <c r="DO11908"/>
    </row>
    <row r="11909" spans="15:119" x14ac:dyDescent="0.25">
      <c r="O11909" s="268" t="s">
        <v>21383</v>
      </c>
      <c r="P11909" s="268" t="s">
        <v>9484</v>
      </c>
      <c r="Q11909" s="269">
        <v>-19</v>
      </c>
      <c r="R11909" s="269">
        <v>-19.25</v>
      </c>
      <c r="S11909" s="269">
        <v>-54.25</v>
      </c>
      <c r="T11909" s="269">
        <v>-54.5</v>
      </c>
      <c r="DO11909"/>
    </row>
    <row r="11910" spans="15:119" x14ac:dyDescent="0.25">
      <c r="O11910" s="268" t="s">
        <v>21384</v>
      </c>
      <c r="P11910" s="268" t="s">
        <v>9484</v>
      </c>
      <c r="Q11910" s="269">
        <v>-19</v>
      </c>
      <c r="R11910" s="269">
        <v>-19.25</v>
      </c>
      <c r="S11910" s="269">
        <v>-54</v>
      </c>
      <c r="T11910" s="269">
        <v>-54.25</v>
      </c>
      <c r="DO11910"/>
    </row>
    <row r="11911" spans="15:119" x14ac:dyDescent="0.25">
      <c r="O11911" s="268" t="s">
        <v>21385</v>
      </c>
      <c r="P11911" s="268" t="s">
        <v>9484</v>
      </c>
      <c r="Q11911" s="269">
        <v>-19.25</v>
      </c>
      <c r="R11911" s="269">
        <v>-19.5</v>
      </c>
      <c r="S11911" s="269">
        <v>-54.25</v>
      </c>
      <c r="T11911" s="269">
        <v>-54.5</v>
      </c>
      <c r="DO11911"/>
    </row>
    <row r="11912" spans="15:119" x14ac:dyDescent="0.25">
      <c r="O11912" s="268" t="s">
        <v>21386</v>
      </c>
      <c r="P11912" s="268" t="s">
        <v>9484</v>
      </c>
      <c r="Q11912" s="269">
        <v>-19.25</v>
      </c>
      <c r="R11912" s="269">
        <v>-19.5</v>
      </c>
      <c r="S11912" s="269">
        <v>-54</v>
      </c>
      <c r="T11912" s="269">
        <v>-54.25</v>
      </c>
      <c r="DO11912"/>
    </row>
    <row r="11913" spans="15:119" x14ac:dyDescent="0.25">
      <c r="O11913" s="268" t="s">
        <v>21387</v>
      </c>
      <c r="P11913" s="268" t="s">
        <v>9482</v>
      </c>
      <c r="Q11913" s="269">
        <v>-19.5</v>
      </c>
      <c r="R11913" s="269">
        <v>-20</v>
      </c>
      <c r="S11913" s="269">
        <v>-55</v>
      </c>
      <c r="T11913" s="269">
        <v>-55.5</v>
      </c>
      <c r="DO11913"/>
    </row>
    <row r="11914" spans="15:119" x14ac:dyDescent="0.25">
      <c r="O11914" s="268" t="s">
        <v>21388</v>
      </c>
      <c r="P11914" s="268" t="s">
        <v>9484</v>
      </c>
      <c r="Q11914" s="269">
        <v>-19.5</v>
      </c>
      <c r="R11914" s="269">
        <v>-19.75</v>
      </c>
      <c r="S11914" s="269">
        <v>-55.25</v>
      </c>
      <c r="T11914" s="269">
        <v>-55.5</v>
      </c>
      <c r="DO11914"/>
    </row>
    <row r="11915" spans="15:119" x14ac:dyDescent="0.25">
      <c r="O11915" s="268" t="s">
        <v>21389</v>
      </c>
      <c r="P11915" s="268" t="s">
        <v>9484</v>
      </c>
      <c r="Q11915" s="269">
        <v>-19.5</v>
      </c>
      <c r="R11915" s="269">
        <v>-19.75</v>
      </c>
      <c r="S11915" s="269">
        <v>-55</v>
      </c>
      <c r="T11915" s="269">
        <v>-55.25</v>
      </c>
      <c r="DO11915"/>
    </row>
    <row r="11916" spans="15:119" x14ac:dyDescent="0.25">
      <c r="O11916" s="268" t="s">
        <v>21390</v>
      </c>
      <c r="P11916" s="268" t="s">
        <v>9484</v>
      </c>
      <c r="Q11916" s="269">
        <v>-19.75</v>
      </c>
      <c r="R11916" s="269">
        <v>-20</v>
      </c>
      <c r="S11916" s="269">
        <v>-55.25</v>
      </c>
      <c r="T11916" s="269">
        <v>-55.5</v>
      </c>
      <c r="DO11916"/>
    </row>
    <row r="11917" spans="15:119" x14ac:dyDescent="0.25">
      <c r="O11917" s="268" t="s">
        <v>21391</v>
      </c>
      <c r="P11917" s="268" t="s">
        <v>9484</v>
      </c>
      <c r="Q11917" s="269">
        <v>-19.75</v>
      </c>
      <c r="R11917" s="269">
        <v>-20</v>
      </c>
      <c r="S11917" s="269">
        <v>-55</v>
      </c>
      <c r="T11917" s="269">
        <v>-55.25</v>
      </c>
      <c r="DO11917"/>
    </row>
    <row r="11918" spans="15:119" x14ac:dyDescent="0.25">
      <c r="O11918" s="268" t="s">
        <v>21392</v>
      </c>
      <c r="P11918" s="268" t="s">
        <v>9482</v>
      </c>
      <c r="Q11918" s="269">
        <v>-19.5</v>
      </c>
      <c r="R11918" s="269">
        <v>-20</v>
      </c>
      <c r="S11918" s="269">
        <v>-54.5</v>
      </c>
      <c r="T11918" s="269">
        <v>-55</v>
      </c>
      <c r="DO11918"/>
    </row>
    <row r="11919" spans="15:119" x14ac:dyDescent="0.25">
      <c r="O11919" s="268" t="s">
        <v>21393</v>
      </c>
      <c r="P11919" s="268" t="s">
        <v>9484</v>
      </c>
      <c r="Q11919" s="269">
        <v>-19.5</v>
      </c>
      <c r="R11919" s="269">
        <v>-19.75</v>
      </c>
      <c r="S11919" s="269">
        <v>-54.75</v>
      </c>
      <c r="T11919" s="269">
        <v>-55</v>
      </c>
      <c r="DO11919"/>
    </row>
    <row r="11920" spans="15:119" x14ac:dyDescent="0.25">
      <c r="O11920" s="268" t="s">
        <v>21394</v>
      </c>
      <c r="P11920" s="268" t="s">
        <v>9484</v>
      </c>
      <c r="Q11920" s="269">
        <v>-19.5</v>
      </c>
      <c r="R11920" s="269">
        <v>-19.75</v>
      </c>
      <c r="S11920" s="269">
        <v>-54.5</v>
      </c>
      <c r="T11920" s="269">
        <v>-54.75</v>
      </c>
      <c r="DO11920"/>
    </row>
    <row r="11921" spans="15:119" x14ac:dyDescent="0.25">
      <c r="O11921" s="268" t="s">
        <v>21395</v>
      </c>
      <c r="P11921" s="268" t="s">
        <v>9484</v>
      </c>
      <c r="Q11921" s="269">
        <v>-19.75</v>
      </c>
      <c r="R11921" s="269">
        <v>-20</v>
      </c>
      <c r="S11921" s="269">
        <v>-54.75</v>
      </c>
      <c r="T11921" s="269">
        <v>-55</v>
      </c>
      <c r="DO11921"/>
    </row>
    <row r="11922" spans="15:119" x14ac:dyDescent="0.25">
      <c r="O11922" s="268" t="s">
        <v>21396</v>
      </c>
      <c r="P11922" s="268" t="s">
        <v>9484</v>
      </c>
      <c r="Q11922" s="269">
        <v>-19.75</v>
      </c>
      <c r="R11922" s="269">
        <v>-20</v>
      </c>
      <c r="S11922" s="269">
        <v>-54.5</v>
      </c>
      <c r="T11922" s="269">
        <v>-54.75</v>
      </c>
      <c r="DO11922"/>
    </row>
    <row r="11923" spans="15:119" x14ac:dyDescent="0.25">
      <c r="O11923" s="268" t="s">
        <v>21397</v>
      </c>
      <c r="P11923" s="268" t="s">
        <v>9482</v>
      </c>
      <c r="Q11923" s="269">
        <v>-19.5</v>
      </c>
      <c r="R11923" s="269">
        <v>-20</v>
      </c>
      <c r="S11923" s="269">
        <v>-54</v>
      </c>
      <c r="T11923" s="269">
        <v>-54.5</v>
      </c>
      <c r="DO11923"/>
    </row>
    <row r="11924" spans="15:119" x14ac:dyDescent="0.25">
      <c r="O11924" s="268" t="s">
        <v>21398</v>
      </c>
      <c r="P11924" s="268" t="s">
        <v>9484</v>
      </c>
      <c r="Q11924" s="269">
        <v>-19.5</v>
      </c>
      <c r="R11924" s="269">
        <v>-19.75</v>
      </c>
      <c r="S11924" s="269">
        <v>-54.25</v>
      </c>
      <c r="T11924" s="269">
        <v>-54.5</v>
      </c>
      <c r="DO11924"/>
    </row>
    <row r="11925" spans="15:119" x14ac:dyDescent="0.25">
      <c r="O11925" s="268" t="s">
        <v>21399</v>
      </c>
      <c r="P11925" s="268" t="s">
        <v>9484</v>
      </c>
      <c r="Q11925" s="269">
        <v>-19.5</v>
      </c>
      <c r="R11925" s="269">
        <v>-19.75</v>
      </c>
      <c r="S11925" s="269">
        <v>-54</v>
      </c>
      <c r="T11925" s="269">
        <v>-54.25</v>
      </c>
      <c r="DO11925"/>
    </row>
    <row r="11926" spans="15:119" x14ac:dyDescent="0.25">
      <c r="O11926" s="268" t="s">
        <v>21400</v>
      </c>
      <c r="P11926" s="268" t="s">
        <v>9484</v>
      </c>
      <c r="Q11926" s="269">
        <v>-19.75</v>
      </c>
      <c r="R11926" s="269">
        <v>-20</v>
      </c>
      <c r="S11926" s="269">
        <v>-54.25</v>
      </c>
      <c r="T11926" s="269">
        <v>-54.5</v>
      </c>
      <c r="DO11926"/>
    </row>
    <row r="11927" spans="15:119" x14ac:dyDescent="0.25">
      <c r="O11927" s="268" t="s">
        <v>21401</v>
      </c>
      <c r="P11927" s="268" t="s">
        <v>9484</v>
      </c>
      <c r="Q11927" s="269">
        <v>-19.75</v>
      </c>
      <c r="R11927" s="269">
        <v>-20</v>
      </c>
      <c r="S11927" s="269">
        <v>-54</v>
      </c>
      <c r="T11927" s="269">
        <v>-54.25</v>
      </c>
      <c r="DO11927"/>
    </row>
    <row r="11928" spans="15:119" x14ac:dyDescent="0.25">
      <c r="O11928" s="268" t="s">
        <v>21402</v>
      </c>
      <c r="P11928" s="268" t="s">
        <v>9476</v>
      </c>
      <c r="Q11928" s="269">
        <v>-16</v>
      </c>
      <c r="R11928" s="269">
        <v>-20</v>
      </c>
      <c r="S11928" s="269">
        <v>-48</v>
      </c>
      <c r="T11928" s="269">
        <v>-54</v>
      </c>
      <c r="DO11928"/>
    </row>
    <row r="11929" spans="15:119" x14ac:dyDescent="0.25">
      <c r="O11929" s="268" t="s">
        <v>21403</v>
      </c>
      <c r="P11929" s="268" t="s">
        <v>9478</v>
      </c>
      <c r="Q11929" s="269">
        <v>-16</v>
      </c>
      <c r="R11929" s="269">
        <v>-18</v>
      </c>
      <c r="S11929" s="269">
        <v>-51</v>
      </c>
      <c r="T11929" s="269">
        <v>-54</v>
      </c>
      <c r="DO11929"/>
    </row>
    <row r="11930" spans="15:119" x14ac:dyDescent="0.25">
      <c r="O11930" s="268" t="s">
        <v>21404</v>
      </c>
      <c r="P11930" s="268" t="s">
        <v>9480</v>
      </c>
      <c r="Q11930" s="269">
        <v>-16</v>
      </c>
      <c r="R11930" s="269">
        <v>-17</v>
      </c>
      <c r="S11930" s="269">
        <v>-52.5</v>
      </c>
      <c r="T11930" s="269">
        <v>-54</v>
      </c>
      <c r="DO11930"/>
    </row>
    <row r="11931" spans="15:119" x14ac:dyDescent="0.25">
      <c r="O11931" s="268" t="s">
        <v>21405</v>
      </c>
      <c r="P11931" s="268" t="s">
        <v>9482</v>
      </c>
      <c r="Q11931" s="269">
        <v>-16</v>
      </c>
      <c r="R11931" s="269">
        <v>-16.5</v>
      </c>
      <c r="S11931" s="269">
        <v>-53.5</v>
      </c>
      <c r="T11931" s="269">
        <v>-54</v>
      </c>
      <c r="DO11931"/>
    </row>
    <row r="11932" spans="15:119" x14ac:dyDescent="0.25">
      <c r="O11932" s="268" t="s">
        <v>21406</v>
      </c>
      <c r="P11932" s="268" t="s">
        <v>9484</v>
      </c>
      <c r="Q11932" s="269">
        <v>-16</v>
      </c>
      <c r="R11932" s="269">
        <v>-16.25</v>
      </c>
      <c r="S11932" s="269">
        <v>-53.75</v>
      </c>
      <c r="T11932" s="269">
        <v>-54</v>
      </c>
      <c r="DO11932"/>
    </row>
    <row r="11933" spans="15:119" x14ac:dyDescent="0.25">
      <c r="O11933" s="268" t="s">
        <v>21407</v>
      </c>
      <c r="P11933" s="268" t="s">
        <v>9484</v>
      </c>
      <c r="Q11933" s="269">
        <v>-16</v>
      </c>
      <c r="R11933" s="269">
        <v>-16.25</v>
      </c>
      <c r="S11933" s="269">
        <v>-53.5</v>
      </c>
      <c r="T11933" s="269">
        <v>-53.75</v>
      </c>
      <c r="DO11933"/>
    </row>
    <row r="11934" spans="15:119" x14ac:dyDescent="0.25">
      <c r="O11934" s="268" t="s">
        <v>21408</v>
      </c>
      <c r="P11934" s="268" t="s">
        <v>9484</v>
      </c>
      <c r="Q11934" s="269">
        <v>-16.25</v>
      </c>
      <c r="R11934" s="269">
        <v>-16.5</v>
      </c>
      <c r="S11934" s="269">
        <v>-53.75</v>
      </c>
      <c r="T11934" s="269">
        <v>-54</v>
      </c>
      <c r="DO11934"/>
    </row>
    <row r="11935" spans="15:119" x14ac:dyDescent="0.25">
      <c r="O11935" s="268" t="s">
        <v>21409</v>
      </c>
      <c r="P11935" s="268" t="s">
        <v>9484</v>
      </c>
      <c r="Q11935" s="269">
        <v>-16.25</v>
      </c>
      <c r="R11935" s="269">
        <v>-16.5</v>
      </c>
      <c r="S11935" s="269">
        <v>-53.5</v>
      </c>
      <c r="T11935" s="269">
        <v>-53.75</v>
      </c>
      <c r="DO11935"/>
    </row>
    <row r="11936" spans="15:119" x14ac:dyDescent="0.25">
      <c r="O11936" s="268" t="s">
        <v>21410</v>
      </c>
      <c r="P11936" s="268" t="s">
        <v>9482</v>
      </c>
      <c r="Q11936" s="269">
        <v>-16</v>
      </c>
      <c r="R11936" s="269">
        <v>-16.5</v>
      </c>
      <c r="S11936" s="269">
        <v>-53</v>
      </c>
      <c r="T11936" s="269">
        <v>-53.5</v>
      </c>
      <c r="DO11936"/>
    </row>
    <row r="11937" spans="15:119" x14ac:dyDescent="0.25">
      <c r="O11937" s="268" t="s">
        <v>21411</v>
      </c>
      <c r="P11937" s="268" t="s">
        <v>9484</v>
      </c>
      <c r="Q11937" s="269">
        <v>-16</v>
      </c>
      <c r="R11937" s="269">
        <v>-16.25</v>
      </c>
      <c r="S11937" s="269">
        <v>-53.25</v>
      </c>
      <c r="T11937" s="269">
        <v>-53.5</v>
      </c>
      <c r="DO11937"/>
    </row>
    <row r="11938" spans="15:119" x14ac:dyDescent="0.25">
      <c r="O11938" s="268" t="s">
        <v>21412</v>
      </c>
      <c r="P11938" s="268" t="s">
        <v>9484</v>
      </c>
      <c r="Q11938" s="269">
        <v>-16</v>
      </c>
      <c r="R11938" s="269">
        <v>-16.25</v>
      </c>
      <c r="S11938" s="269">
        <v>-53</v>
      </c>
      <c r="T11938" s="269">
        <v>-53.25</v>
      </c>
      <c r="DO11938"/>
    </row>
    <row r="11939" spans="15:119" x14ac:dyDescent="0.25">
      <c r="O11939" s="268" t="s">
        <v>21413</v>
      </c>
      <c r="P11939" s="268" t="s">
        <v>9484</v>
      </c>
      <c r="Q11939" s="269">
        <v>-16.25</v>
      </c>
      <c r="R11939" s="269">
        <v>-16.5</v>
      </c>
      <c r="S11939" s="269">
        <v>-53.25</v>
      </c>
      <c r="T11939" s="269">
        <v>-53.5</v>
      </c>
      <c r="DO11939"/>
    </row>
    <row r="11940" spans="15:119" x14ac:dyDescent="0.25">
      <c r="O11940" s="268" t="s">
        <v>21414</v>
      </c>
      <c r="P11940" s="268" t="s">
        <v>9484</v>
      </c>
      <c r="Q11940" s="269">
        <v>-16.25</v>
      </c>
      <c r="R11940" s="269">
        <v>-16.5</v>
      </c>
      <c r="S11940" s="269">
        <v>-53</v>
      </c>
      <c r="T11940" s="269">
        <v>-53.25</v>
      </c>
      <c r="DO11940"/>
    </row>
    <row r="11941" spans="15:119" x14ac:dyDescent="0.25">
      <c r="O11941" s="268" t="s">
        <v>21415</v>
      </c>
      <c r="P11941" s="268" t="s">
        <v>9482</v>
      </c>
      <c r="Q11941" s="269">
        <v>-16</v>
      </c>
      <c r="R11941" s="269">
        <v>-16.5</v>
      </c>
      <c r="S11941" s="269">
        <v>-52.5</v>
      </c>
      <c r="T11941" s="269">
        <v>-53</v>
      </c>
      <c r="DO11941"/>
    </row>
    <row r="11942" spans="15:119" x14ac:dyDescent="0.25">
      <c r="O11942" s="268" t="s">
        <v>21416</v>
      </c>
      <c r="P11942" s="268" t="s">
        <v>9484</v>
      </c>
      <c r="Q11942" s="269">
        <v>-16</v>
      </c>
      <c r="R11942" s="269">
        <v>-16.25</v>
      </c>
      <c r="S11942" s="269">
        <v>-52.75</v>
      </c>
      <c r="T11942" s="269">
        <v>-53</v>
      </c>
      <c r="DO11942"/>
    </row>
    <row r="11943" spans="15:119" x14ac:dyDescent="0.25">
      <c r="O11943" s="268" t="s">
        <v>21417</v>
      </c>
      <c r="P11943" s="268" t="s">
        <v>9484</v>
      </c>
      <c r="Q11943" s="269">
        <v>-16</v>
      </c>
      <c r="R11943" s="269">
        <v>-16.25</v>
      </c>
      <c r="S11943" s="269">
        <v>-52.5</v>
      </c>
      <c r="T11943" s="269">
        <v>-52.75</v>
      </c>
      <c r="DO11943"/>
    </row>
    <row r="11944" spans="15:119" x14ac:dyDescent="0.25">
      <c r="O11944" s="268" t="s">
        <v>21418</v>
      </c>
      <c r="P11944" s="268" t="s">
        <v>9484</v>
      </c>
      <c r="Q11944" s="269">
        <v>-16.25</v>
      </c>
      <c r="R11944" s="269">
        <v>-16.5</v>
      </c>
      <c r="S11944" s="269">
        <v>-52.75</v>
      </c>
      <c r="T11944" s="269">
        <v>-53</v>
      </c>
      <c r="DO11944"/>
    </row>
    <row r="11945" spans="15:119" x14ac:dyDescent="0.25">
      <c r="O11945" s="268" t="s">
        <v>21419</v>
      </c>
      <c r="P11945" s="268" t="s">
        <v>9484</v>
      </c>
      <c r="Q11945" s="269">
        <v>-16.25</v>
      </c>
      <c r="R11945" s="269">
        <v>-16.5</v>
      </c>
      <c r="S11945" s="269">
        <v>-52.5</v>
      </c>
      <c r="T11945" s="269">
        <v>-52.75</v>
      </c>
      <c r="DO11945"/>
    </row>
    <row r="11946" spans="15:119" x14ac:dyDescent="0.25">
      <c r="O11946" s="268" t="s">
        <v>21420</v>
      </c>
      <c r="P11946" s="268" t="s">
        <v>9482</v>
      </c>
      <c r="Q11946" s="269">
        <v>-16.5</v>
      </c>
      <c r="R11946" s="269">
        <v>-17</v>
      </c>
      <c r="S11946" s="269">
        <v>-53.5</v>
      </c>
      <c r="T11946" s="269">
        <v>-54</v>
      </c>
      <c r="DO11946"/>
    </row>
    <row r="11947" spans="15:119" x14ac:dyDescent="0.25">
      <c r="O11947" s="268" t="s">
        <v>21421</v>
      </c>
      <c r="P11947" s="268" t="s">
        <v>9484</v>
      </c>
      <c r="Q11947" s="269">
        <v>-16.5</v>
      </c>
      <c r="R11947" s="269">
        <v>-16.75</v>
      </c>
      <c r="S11947" s="269">
        <v>-53.75</v>
      </c>
      <c r="T11947" s="269">
        <v>-54</v>
      </c>
      <c r="DO11947"/>
    </row>
    <row r="11948" spans="15:119" x14ac:dyDescent="0.25">
      <c r="O11948" s="268" t="s">
        <v>21422</v>
      </c>
      <c r="P11948" s="268" t="s">
        <v>9484</v>
      </c>
      <c r="Q11948" s="269">
        <v>-16.5</v>
      </c>
      <c r="R11948" s="269">
        <v>-16.75</v>
      </c>
      <c r="S11948" s="269">
        <v>-53.5</v>
      </c>
      <c r="T11948" s="269">
        <v>-53.75</v>
      </c>
      <c r="DO11948"/>
    </row>
    <row r="11949" spans="15:119" x14ac:dyDescent="0.25">
      <c r="O11949" s="268" t="s">
        <v>21423</v>
      </c>
      <c r="P11949" s="268" t="s">
        <v>9484</v>
      </c>
      <c r="Q11949" s="269">
        <v>-16.75</v>
      </c>
      <c r="R11949" s="269">
        <v>-17</v>
      </c>
      <c r="S11949" s="269">
        <v>-53.75</v>
      </c>
      <c r="T11949" s="269">
        <v>-54</v>
      </c>
      <c r="DO11949"/>
    </row>
    <row r="11950" spans="15:119" x14ac:dyDescent="0.25">
      <c r="O11950" s="268" t="s">
        <v>21424</v>
      </c>
      <c r="P11950" s="268" t="s">
        <v>9484</v>
      </c>
      <c r="Q11950" s="269">
        <v>-16.75</v>
      </c>
      <c r="R11950" s="269">
        <v>-17</v>
      </c>
      <c r="S11950" s="269">
        <v>-53.5</v>
      </c>
      <c r="T11950" s="269">
        <v>-53.75</v>
      </c>
      <c r="DO11950"/>
    </row>
    <row r="11951" spans="15:119" x14ac:dyDescent="0.25">
      <c r="O11951" s="268" t="s">
        <v>21425</v>
      </c>
      <c r="P11951" s="268" t="s">
        <v>9482</v>
      </c>
      <c r="Q11951" s="269">
        <v>-16.5</v>
      </c>
      <c r="R11951" s="269">
        <v>-17</v>
      </c>
      <c r="S11951" s="269">
        <v>-53</v>
      </c>
      <c r="T11951" s="269">
        <v>-53.5</v>
      </c>
      <c r="DO11951"/>
    </row>
    <row r="11952" spans="15:119" x14ac:dyDescent="0.25">
      <c r="O11952" s="268" t="s">
        <v>21426</v>
      </c>
      <c r="P11952" s="268" t="s">
        <v>9484</v>
      </c>
      <c r="Q11952" s="269">
        <v>-16.5</v>
      </c>
      <c r="R11952" s="269">
        <v>-16.75</v>
      </c>
      <c r="S11952" s="269">
        <v>-53.25</v>
      </c>
      <c r="T11952" s="269">
        <v>-53.5</v>
      </c>
      <c r="DO11952"/>
    </row>
    <row r="11953" spans="15:119" x14ac:dyDescent="0.25">
      <c r="O11953" s="268" t="s">
        <v>21427</v>
      </c>
      <c r="P11953" s="268" t="s">
        <v>9484</v>
      </c>
      <c r="Q11953" s="269">
        <v>-16.5</v>
      </c>
      <c r="R11953" s="269">
        <v>-16.75</v>
      </c>
      <c r="S11953" s="269">
        <v>-53</v>
      </c>
      <c r="T11953" s="269">
        <v>-53.25</v>
      </c>
      <c r="DO11953"/>
    </row>
    <row r="11954" spans="15:119" x14ac:dyDescent="0.25">
      <c r="O11954" s="268" t="s">
        <v>21428</v>
      </c>
      <c r="P11954" s="268" t="s">
        <v>9484</v>
      </c>
      <c r="Q11954" s="269">
        <v>-16.75</v>
      </c>
      <c r="R11954" s="269">
        <v>-17</v>
      </c>
      <c r="S11954" s="269">
        <v>-53.25</v>
      </c>
      <c r="T11954" s="269">
        <v>-53.5</v>
      </c>
      <c r="DO11954"/>
    </row>
    <row r="11955" spans="15:119" x14ac:dyDescent="0.25">
      <c r="O11955" s="268" t="s">
        <v>21429</v>
      </c>
      <c r="P11955" s="268" t="s">
        <v>9484</v>
      </c>
      <c r="Q11955" s="269">
        <v>-16.75</v>
      </c>
      <c r="R11955" s="269">
        <v>-17</v>
      </c>
      <c r="S11955" s="269">
        <v>-53</v>
      </c>
      <c r="T11955" s="269">
        <v>-53.25</v>
      </c>
      <c r="DO11955"/>
    </row>
    <row r="11956" spans="15:119" x14ac:dyDescent="0.25">
      <c r="O11956" s="268" t="s">
        <v>21430</v>
      </c>
      <c r="P11956" s="268" t="s">
        <v>9482</v>
      </c>
      <c r="Q11956" s="269">
        <v>-16.5</v>
      </c>
      <c r="R11956" s="269">
        <v>-17</v>
      </c>
      <c r="S11956" s="269">
        <v>-52.5</v>
      </c>
      <c r="T11956" s="269">
        <v>-53</v>
      </c>
      <c r="DO11956"/>
    </row>
    <row r="11957" spans="15:119" x14ac:dyDescent="0.25">
      <c r="O11957" s="268" t="s">
        <v>21431</v>
      </c>
      <c r="P11957" s="268" t="s">
        <v>9484</v>
      </c>
      <c r="Q11957" s="269">
        <v>-16.5</v>
      </c>
      <c r="R11957" s="269">
        <v>-16.75</v>
      </c>
      <c r="S11957" s="269">
        <v>-52.75</v>
      </c>
      <c r="T11957" s="269">
        <v>-53</v>
      </c>
      <c r="DO11957"/>
    </row>
    <row r="11958" spans="15:119" x14ac:dyDescent="0.25">
      <c r="O11958" s="268" t="s">
        <v>21432</v>
      </c>
      <c r="P11958" s="268" t="s">
        <v>9484</v>
      </c>
      <c r="Q11958" s="269">
        <v>-16.5</v>
      </c>
      <c r="R11958" s="269">
        <v>-16.75</v>
      </c>
      <c r="S11958" s="269">
        <v>-52.5</v>
      </c>
      <c r="T11958" s="269">
        <v>-52.75</v>
      </c>
      <c r="DO11958"/>
    </row>
    <row r="11959" spans="15:119" x14ac:dyDescent="0.25">
      <c r="O11959" s="268" t="s">
        <v>21433</v>
      </c>
      <c r="P11959" s="268" t="s">
        <v>9484</v>
      </c>
      <c r="Q11959" s="269">
        <v>-16.75</v>
      </c>
      <c r="R11959" s="269">
        <v>-17</v>
      </c>
      <c r="S11959" s="269">
        <v>-52.75</v>
      </c>
      <c r="T11959" s="269">
        <v>-53</v>
      </c>
      <c r="DO11959"/>
    </row>
    <row r="11960" spans="15:119" x14ac:dyDescent="0.25">
      <c r="O11960" s="268" t="s">
        <v>21434</v>
      </c>
      <c r="P11960" s="268" t="s">
        <v>9484</v>
      </c>
      <c r="Q11960" s="269">
        <v>-16.75</v>
      </c>
      <c r="R11960" s="269">
        <v>-17</v>
      </c>
      <c r="S11960" s="269">
        <v>-52.5</v>
      </c>
      <c r="T11960" s="269">
        <v>-52.75</v>
      </c>
      <c r="DO11960"/>
    </row>
    <row r="11961" spans="15:119" x14ac:dyDescent="0.25">
      <c r="O11961" s="268" t="s">
        <v>21435</v>
      </c>
      <c r="P11961" s="268" t="s">
        <v>9480</v>
      </c>
      <c r="Q11961" s="269">
        <v>-16</v>
      </c>
      <c r="R11961" s="269">
        <v>-17</v>
      </c>
      <c r="S11961" s="269">
        <v>-51</v>
      </c>
      <c r="T11961" s="269">
        <v>-52.5</v>
      </c>
      <c r="DO11961"/>
    </row>
    <row r="11962" spans="15:119" x14ac:dyDescent="0.25">
      <c r="O11962" s="268" t="s">
        <v>21436</v>
      </c>
      <c r="P11962" s="268" t="s">
        <v>9482</v>
      </c>
      <c r="Q11962" s="269">
        <v>-16</v>
      </c>
      <c r="R11962" s="269">
        <v>-16.5</v>
      </c>
      <c r="S11962" s="269">
        <v>-52</v>
      </c>
      <c r="T11962" s="269">
        <v>-52.5</v>
      </c>
      <c r="DO11962"/>
    </row>
    <row r="11963" spans="15:119" x14ac:dyDescent="0.25">
      <c r="O11963" s="268" t="s">
        <v>21437</v>
      </c>
      <c r="P11963" s="268" t="s">
        <v>9484</v>
      </c>
      <c r="Q11963" s="269">
        <v>-16</v>
      </c>
      <c r="R11963" s="269">
        <v>-16.25</v>
      </c>
      <c r="S11963" s="269">
        <v>-52.25</v>
      </c>
      <c r="T11963" s="269">
        <v>-52.5</v>
      </c>
      <c r="DO11963"/>
    </row>
    <row r="11964" spans="15:119" x14ac:dyDescent="0.25">
      <c r="O11964" s="268" t="s">
        <v>21438</v>
      </c>
      <c r="P11964" s="268" t="s">
        <v>9484</v>
      </c>
      <c r="Q11964" s="269">
        <v>-16</v>
      </c>
      <c r="R11964" s="269">
        <v>-16.25</v>
      </c>
      <c r="S11964" s="269">
        <v>-52</v>
      </c>
      <c r="T11964" s="269">
        <v>-52.25</v>
      </c>
      <c r="DO11964"/>
    </row>
    <row r="11965" spans="15:119" x14ac:dyDescent="0.25">
      <c r="O11965" s="268" t="s">
        <v>21439</v>
      </c>
      <c r="P11965" s="268" t="s">
        <v>9484</v>
      </c>
      <c r="Q11965" s="269">
        <v>-16.25</v>
      </c>
      <c r="R11965" s="269">
        <v>-16.5</v>
      </c>
      <c r="S11965" s="269">
        <v>-52.25</v>
      </c>
      <c r="T11965" s="269">
        <v>-52.5</v>
      </c>
      <c r="DO11965"/>
    </row>
    <row r="11966" spans="15:119" x14ac:dyDescent="0.25">
      <c r="O11966" s="268" t="s">
        <v>21440</v>
      </c>
      <c r="P11966" s="268" t="s">
        <v>9484</v>
      </c>
      <c r="Q11966" s="269">
        <v>-16.25</v>
      </c>
      <c r="R11966" s="269">
        <v>-16.5</v>
      </c>
      <c r="S11966" s="269">
        <v>-52</v>
      </c>
      <c r="T11966" s="269">
        <v>-52.25</v>
      </c>
      <c r="DO11966"/>
    </row>
    <row r="11967" spans="15:119" x14ac:dyDescent="0.25">
      <c r="O11967" s="268" t="s">
        <v>21441</v>
      </c>
      <c r="P11967" s="268" t="s">
        <v>9482</v>
      </c>
      <c r="Q11967" s="269">
        <v>-16</v>
      </c>
      <c r="R11967" s="269">
        <v>-16.5</v>
      </c>
      <c r="S11967" s="269">
        <v>-51.5</v>
      </c>
      <c r="T11967" s="269">
        <v>-52</v>
      </c>
      <c r="DO11967"/>
    </row>
    <row r="11968" spans="15:119" x14ac:dyDescent="0.25">
      <c r="O11968" s="268" t="s">
        <v>21442</v>
      </c>
      <c r="P11968" s="268" t="s">
        <v>9484</v>
      </c>
      <c r="Q11968" s="269">
        <v>-16</v>
      </c>
      <c r="R11968" s="269">
        <v>-16.25</v>
      </c>
      <c r="S11968" s="269">
        <v>-51.75</v>
      </c>
      <c r="T11968" s="269">
        <v>-52</v>
      </c>
      <c r="DO11968"/>
    </row>
    <row r="11969" spans="15:119" x14ac:dyDescent="0.25">
      <c r="O11969" s="268" t="s">
        <v>21443</v>
      </c>
      <c r="P11969" s="268" t="s">
        <v>9484</v>
      </c>
      <c r="Q11969" s="269">
        <v>-16</v>
      </c>
      <c r="R11969" s="269">
        <v>-16.25</v>
      </c>
      <c r="S11969" s="269">
        <v>-51.5</v>
      </c>
      <c r="T11969" s="269">
        <v>-51.75</v>
      </c>
      <c r="DO11969"/>
    </row>
    <row r="11970" spans="15:119" x14ac:dyDescent="0.25">
      <c r="O11970" s="268" t="s">
        <v>21444</v>
      </c>
      <c r="P11970" s="268" t="s">
        <v>9484</v>
      </c>
      <c r="Q11970" s="269">
        <v>-16.25</v>
      </c>
      <c r="R11970" s="269">
        <v>-16.5</v>
      </c>
      <c r="S11970" s="269">
        <v>-51.75</v>
      </c>
      <c r="T11970" s="269">
        <v>-52</v>
      </c>
      <c r="DO11970"/>
    </row>
    <row r="11971" spans="15:119" x14ac:dyDescent="0.25">
      <c r="O11971" s="268" t="s">
        <v>21445</v>
      </c>
      <c r="P11971" s="268" t="s">
        <v>9484</v>
      </c>
      <c r="Q11971" s="269">
        <v>-16.25</v>
      </c>
      <c r="R11971" s="269">
        <v>-16.5</v>
      </c>
      <c r="S11971" s="269">
        <v>-51.5</v>
      </c>
      <c r="T11971" s="269">
        <v>-51.75</v>
      </c>
      <c r="DO11971"/>
    </row>
    <row r="11972" spans="15:119" x14ac:dyDescent="0.25">
      <c r="O11972" s="268" t="s">
        <v>21446</v>
      </c>
      <c r="P11972" s="268" t="s">
        <v>9482</v>
      </c>
      <c r="Q11972" s="269">
        <v>-16</v>
      </c>
      <c r="R11972" s="269">
        <v>-16.5</v>
      </c>
      <c r="S11972" s="269">
        <v>-51</v>
      </c>
      <c r="T11972" s="269">
        <v>-51.5</v>
      </c>
      <c r="DO11972"/>
    </row>
    <row r="11973" spans="15:119" x14ac:dyDescent="0.25">
      <c r="O11973" s="268" t="s">
        <v>21447</v>
      </c>
      <c r="P11973" s="268" t="s">
        <v>9484</v>
      </c>
      <c r="Q11973" s="269">
        <v>-16</v>
      </c>
      <c r="R11973" s="269">
        <v>-16.25</v>
      </c>
      <c r="S11973" s="269">
        <v>-51.25</v>
      </c>
      <c r="T11973" s="269">
        <v>-51.5</v>
      </c>
      <c r="DO11973"/>
    </row>
    <row r="11974" spans="15:119" x14ac:dyDescent="0.25">
      <c r="O11974" s="268" t="s">
        <v>21448</v>
      </c>
      <c r="P11974" s="268" t="s">
        <v>9484</v>
      </c>
      <c r="Q11974" s="269">
        <v>-16</v>
      </c>
      <c r="R11974" s="269">
        <v>-16.25</v>
      </c>
      <c r="S11974" s="269">
        <v>-51</v>
      </c>
      <c r="T11974" s="269">
        <v>-51.25</v>
      </c>
      <c r="DO11974"/>
    </row>
    <row r="11975" spans="15:119" x14ac:dyDescent="0.25">
      <c r="O11975" s="268" t="s">
        <v>21449</v>
      </c>
      <c r="P11975" s="268" t="s">
        <v>9484</v>
      </c>
      <c r="Q11975" s="269">
        <v>-16.25</v>
      </c>
      <c r="R11975" s="269">
        <v>-16.5</v>
      </c>
      <c r="S11975" s="269">
        <v>-51.25</v>
      </c>
      <c r="T11975" s="269">
        <v>-51.5</v>
      </c>
      <c r="DO11975"/>
    </row>
    <row r="11976" spans="15:119" x14ac:dyDescent="0.25">
      <c r="O11976" s="268" t="s">
        <v>21450</v>
      </c>
      <c r="P11976" s="268" t="s">
        <v>9484</v>
      </c>
      <c r="Q11976" s="269">
        <v>-16.25</v>
      </c>
      <c r="R11976" s="269">
        <v>-16.5</v>
      </c>
      <c r="S11976" s="269">
        <v>-51</v>
      </c>
      <c r="T11976" s="269">
        <v>-51.25</v>
      </c>
      <c r="DO11976"/>
    </row>
    <row r="11977" spans="15:119" x14ac:dyDescent="0.25">
      <c r="O11977" s="268" t="s">
        <v>21451</v>
      </c>
      <c r="P11977" s="268" t="s">
        <v>9482</v>
      </c>
      <c r="Q11977" s="269">
        <v>-16.5</v>
      </c>
      <c r="R11977" s="269">
        <v>-17</v>
      </c>
      <c r="S11977" s="269">
        <v>-52</v>
      </c>
      <c r="T11977" s="269">
        <v>-52.5</v>
      </c>
      <c r="DO11977"/>
    </row>
    <row r="11978" spans="15:119" x14ac:dyDescent="0.25">
      <c r="O11978" s="268" t="s">
        <v>21452</v>
      </c>
      <c r="P11978" s="268" t="s">
        <v>9484</v>
      </c>
      <c r="Q11978" s="269">
        <v>-16.5</v>
      </c>
      <c r="R11978" s="269">
        <v>-16.75</v>
      </c>
      <c r="S11978" s="269">
        <v>-52.25</v>
      </c>
      <c r="T11978" s="269">
        <v>-52.5</v>
      </c>
      <c r="DO11978"/>
    </row>
    <row r="11979" spans="15:119" x14ac:dyDescent="0.25">
      <c r="O11979" s="268" t="s">
        <v>21453</v>
      </c>
      <c r="P11979" s="268" t="s">
        <v>9484</v>
      </c>
      <c r="Q11979" s="269">
        <v>-16.5</v>
      </c>
      <c r="R11979" s="269">
        <v>-16.75</v>
      </c>
      <c r="S11979" s="269">
        <v>-52</v>
      </c>
      <c r="T11979" s="269">
        <v>-52.25</v>
      </c>
      <c r="DO11979"/>
    </row>
    <row r="11980" spans="15:119" x14ac:dyDescent="0.25">
      <c r="O11980" s="268" t="s">
        <v>21454</v>
      </c>
      <c r="P11980" s="268" t="s">
        <v>9484</v>
      </c>
      <c r="Q11980" s="269">
        <v>-16.75</v>
      </c>
      <c r="R11980" s="269">
        <v>-17</v>
      </c>
      <c r="S11980" s="269">
        <v>-52.25</v>
      </c>
      <c r="T11980" s="269">
        <v>-52.5</v>
      </c>
      <c r="DO11980"/>
    </row>
    <row r="11981" spans="15:119" x14ac:dyDescent="0.25">
      <c r="O11981" s="268" t="s">
        <v>21455</v>
      </c>
      <c r="P11981" s="268" t="s">
        <v>9484</v>
      </c>
      <c r="Q11981" s="269">
        <v>-16.75</v>
      </c>
      <c r="R11981" s="269">
        <v>-17</v>
      </c>
      <c r="S11981" s="269">
        <v>-52</v>
      </c>
      <c r="T11981" s="269">
        <v>-52.25</v>
      </c>
      <c r="DO11981"/>
    </row>
    <row r="11982" spans="15:119" x14ac:dyDescent="0.25">
      <c r="O11982" s="268" t="s">
        <v>21456</v>
      </c>
      <c r="P11982" s="268" t="s">
        <v>9482</v>
      </c>
      <c r="Q11982" s="269">
        <v>-16.5</v>
      </c>
      <c r="R11982" s="269">
        <v>-17</v>
      </c>
      <c r="S11982" s="269">
        <v>-51.5</v>
      </c>
      <c r="T11982" s="269">
        <v>-52</v>
      </c>
      <c r="DO11982"/>
    </row>
    <row r="11983" spans="15:119" x14ac:dyDescent="0.25">
      <c r="O11983" s="268" t="s">
        <v>21457</v>
      </c>
      <c r="P11983" s="268" t="s">
        <v>9484</v>
      </c>
      <c r="Q11983" s="269">
        <v>-16.5</v>
      </c>
      <c r="R11983" s="269">
        <v>-16.75</v>
      </c>
      <c r="S11983" s="269">
        <v>-51.75</v>
      </c>
      <c r="T11983" s="269">
        <v>-52</v>
      </c>
      <c r="DO11983"/>
    </row>
    <row r="11984" spans="15:119" x14ac:dyDescent="0.25">
      <c r="O11984" s="268" t="s">
        <v>21458</v>
      </c>
      <c r="P11984" s="268" t="s">
        <v>9484</v>
      </c>
      <c r="Q11984" s="269">
        <v>-16.5</v>
      </c>
      <c r="R11984" s="269">
        <v>-16.75</v>
      </c>
      <c r="S11984" s="269">
        <v>-51.5</v>
      </c>
      <c r="T11984" s="269">
        <v>-51.75</v>
      </c>
      <c r="DO11984"/>
    </row>
    <row r="11985" spans="15:119" x14ac:dyDescent="0.25">
      <c r="O11985" s="268" t="s">
        <v>21459</v>
      </c>
      <c r="P11985" s="268" t="s">
        <v>9484</v>
      </c>
      <c r="Q11985" s="269">
        <v>-16.75</v>
      </c>
      <c r="R11985" s="269">
        <v>-17</v>
      </c>
      <c r="S11985" s="269">
        <v>-51.75</v>
      </c>
      <c r="T11985" s="269">
        <v>-52</v>
      </c>
      <c r="DO11985"/>
    </row>
    <row r="11986" spans="15:119" x14ac:dyDescent="0.25">
      <c r="O11986" s="268" t="s">
        <v>21460</v>
      </c>
      <c r="P11986" s="268" t="s">
        <v>9484</v>
      </c>
      <c r="Q11986" s="269">
        <v>-16.75</v>
      </c>
      <c r="R11986" s="269">
        <v>-17</v>
      </c>
      <c r="S11986" s="269">
        <v>-51.5</v>
      </c>
      <c r="T11986" s="269">
        <v>-51.75</v>
      </c>
      <c r="DO11986"/>
    </row>
    <row r="11987" spans="15:119" x14ac:dyDescent="0.25">
      <c r="O11987" s="268" t="s">
        <v>21461</v>
      </c>
      <c r="P11987" s="268" t="s">
        <v>9482</v>
      </c>
      <c r="Q11987" s="269">
        <v>-16.5</v>
      </c>
      <c r="R11987" s="269">
        <v>-17</v>
      </c>
      <c r="S11987" s="269">
        <v>-51</v>
      </c>
      <c r="T11987" s="269">
        <v>-51.5</v>
      </c>
      <c r="DO11987"/>
    </row>
    <row r="11988" spans="15:119" x14ac:dyDescent="0.25">
      <c r="O11988" s="268" t="s">
        <v>21462</v>
      </c>
      <c r="P11988" s="268" t="s">
        <v>9484</v>
      </c>
      <c r="Q11988" s="269">
        <v>-16.5</v>
      </c>
      <c r="R11988" s="269">
        <v>-16.75</v>
      </c>
      <c r="S11988" s="269">
        <v>-51.25</v>
      </c>
      <c r="T11988" s="269">
        <v>-51.5</v>
      </c>
      <c r="DO11988"/>
    </row>
    <row r="11989" spans="15:119" x14ac:dyDescent="0.25">
      <c r="O11989" s="268" t="s">
        <v>21463</v>
      </c>
      <c r="P11989" s="268" t="s">
        <v>9484</v>
      </c>
      <c r="Q11989" s="269">
        <v>-16.5</v>
      </c>
      <c r="R11989" s="269">
        <v>-16.75</v>
      </c>
      <c r="S11989" s="269">
        <v>-51</v>
      </c>
      <c r="T11989" s="269">
        <v>-51.25</v>
      </c>
      <c r="DO11989"/>
    </row>
    <row r="11990" spans="15:119" x14ac:dyDescent="0.25">
      <c r="O11990" s="268" t="s">
        <v>21464</v>
      </c>
      <c r="P11990" s="268" t="s">
        <v>9484</v>
      </c>
      <c r="Q11990" s="269">
        <v>-16.75</v>
      </c>
      <c r="R11990" s="269">
        <v>-17</v>
      </c>
      <c r="S11990" s="269">
        <v>-51.25</v>
      </c>
      <c r="T11990" s="269">
        <v>-51.5</v>
      </c>
      <c r="DO11990"/>
    </row>
    <row r="11991" spans="15:119" x14ac:dyDescent="0.25">
      <c r="O11991" s="268" t="s">
        <v>21465</v>
      </c>
      <c r="P11991" s="268" t="s">
        <v>9484</v>
      </c>
      <c r="Q11991" s="269">
        <v>-16.75</v>
      </c>
      <c r="R11991" s="269">
        <v>-17</v>
      </c>
      <c r="S11991" s="269">
        <v>-51</v>
      </c>
      <c r="T11991" s="269">
        <v>-51.25</v>
      </c>
      <c r="DO11991"/>
    </row>
    <row r="11992" spans="15:119" x14ac:dyDescent="0.25">
      <c r="O11992" s="268" t="s">
        <v>21466</v>
      </c>
      <c r="P11992" s="268" t="s">
        <v>9480</v>
      </c>
      <c r="Q11992" s="269">
        <v>-17</v>
      </c>
      <c r="R11992" s="269">
        <v>-18</v>
      </c>
      <c r="S11992" s="269">
        <v>-52.5</v>
      </c>
      <c r="T11992" s="269">
        <v>-54</v>
      </c>
      <c r="DO11992"/>
    </row>
    <row r="11993" spans="15:119" x14ac:dyDescent="0.25">
      <c r="O11993" s="268" t="s">
        <v>21467</v>
      </c>
      <c r="P11993" s="268" t="s">
        <v>9482</v>
      </c>
      <c r="Q11993" s="269">
        <v>-17</v>
      </c>
      <c r="R11993" s="269">
        <v>-17.5</v>
      </c>
      <c r="S11993" s="269">
        <v>-53.5</v>
      </c>
      <c r="T11993" s="269">
        <v>-54</v>
      </c>
      <c r="DO11993"/>
    </row>
    <row r="11994" spans="15:119" x14ac:dyDescent="0.25">
      <c r="O11994" s="268" t="s">
        <v>21468</v>
      </c>
      <c r="P11994" s="268" t="s">
        <v>9484</v>
      </c>
      <c r="Q11994" s="269">
        <v>-17</v>
      </c>
      <c r="R11994" s="269">
        <v>-17.25</v>
      </c>
      <c r="S11994" s="269">
        <v>-53.75</v>
      </c>
      <c r="T11994" s="269">
        <v>-54</v>
      </c>
      <c r="DO11994"/>
    </row>
    <row r="11995" spans="15:119" x14ac:dyDescent="0.25">
      <c r="O11995" s="268" t="s">
        <v>21469</v>
      </c>
      <c r="P11995" s="268" t="s">
        <v>9484</v>
      </c>
      <c r="Q11995" s="269">
        <v>-17</v>
      </c>
      <c r="R11995" s="269">
        <v>-17.25</v>
      </c>
      <c r="S11995" s="269">
        <v>-53.5</v>
      </c>
      <c r="T11995" s="269">
        <v>-53.75</v>
      </c>
      <c r="DO11995"/>
    </row>
    <row r="11996" spans="15:119" x14ac:dyDescent="0.25">
      <c r="O11996" s="268" t="s">
        <v>21470</v>
      </c>
      <c r="P11996" s="268" t="s">
        <v>9484</v>
      </c>
      <c r="Q11996" s="269">
        <v>-17.25</v>
      </c>
      <c r="R11996" s="269">
        <v>-17.5</v>
      </c>
      <c r="S11996" s="269">
        <v>-53.75</v>
      </c>
      <c r="T11996" s="269">
        <v>-54</v>
      </c>
      <c r="DO11996"/>
    </row>
    <row r="11997" spans="15:119" x14ac:dyDescent="0.25">
      <c r="O11997" s="268" t="s">
        <v>21471</v>
      </c>
      <c r="P11997" s="268" t="s">
        <v>9484</v>
      </c>
      <c r="Q11997" s="269">
        <v>-17.25</v>
      </c>
      <c r="R11997" s="269">
        <v>-17.5</v>
      </c>
      <c r="S11997" s="269">
        <v>-53.5</v>
      </c>
      <c r="T11997" s="269">
        <v>-53.75</v>
      </c>
      <c r="DO11997"/>
    </row>
    <row r="11998" spans="15:119" x14ac:dyDescent="0.25">
      <c r="O11998" s="268" t="s">
        <v>21472</v>
      </c>
      <c r="P11998" s="268" t="s">
        <v>9482</v>
      </c>
      <c r="Q11998" s="269">
        <v>-17</v>
      </c>
      <c r="R11998" s="269">
        <v>-17.5</v>
      </c>
      <c r="S11998" s="269">
        <v>-53</v>
      </c>
      <c r="T11998" s="269">
        <v>-53.5</v>
      </c>
      <c r="DO11998"/>
    </row>
    <row r="11999" spans="15:119" x14ac:dyDescent="0.25">
      <c r="O11999" s="268" t="s">
        <v>21473</v>
      </c>
      <c r="P11999" s="268" t="s">
        <v>9484</v>
      </c>
      <c r="Q11999" s="269">
        <v>-17</v>
      </c>
      <c r="R11999" s="269">
        <v>-17.25</v>
      </c>
      <c r="S11999" s="269">
        <v>-53.25</v>
      </c>
      <c r="T11999" s="269">
        <v>-53.5</v>
      </c>
      <c r="DO11999"/>
    </row>
    <row r="12000" spans="15:119" x14ac:dyDescent="0.25">
      <c r="O12000" s="268" t="s">
        <v>21474</v>
      </c>
      <c r="P12000" s="268" t="s">
        <v>9484</v>
      </c>
      <c r="Q12000" s="269">
        <v>-17</v>
      </c>
      <c r="R12000" s="269">
        <v>-17.25</v>
      </c>
      <c r="S12000" s="269">
        <v>-53</v>
      </c>
      <c r="T12000" s="269">
        <v>-53.25</v>
      </c>
      <c r="DO12000"/>
    </row>
    <row r="12001" spans="15:119" x14ac:dyDescent="0.25">
      <c r="O12001" s="268" t="s">
        <v>21475</v>
      </c>
      <c r="P12001" s="268" t="s">
        <v>9484</v>
      </c>
      <c r="Q12001" s="269">
        <v>-17.25</v>
      </c>
      <c r="R12001" s="269">
        <v>-17.5</v>
      </c>
      <c r="S12001" s="269">
        <v>-53.25</v>
      </c>
      <c r="T12001" s="269">
        <v>-53.5</v>
      </c>
      <c r="DO12001"/>
    </row>
    <row r="12002" spans="15:119" x14ac:dyDescent="0.25">
      <c r="O12002" s="268" t="s">
        <v>21476</v>
      </c>
      <c r="P12002" s="268" t="s">
        <v>9484</v>
      </c>
      <c r="Q12002" s="269">
        <v>-17.25</v>
      </c>
      <c r="R12002" s="269">
        <v>-17.5</v>
      </c>
      <c r="S12002" s="269">
        <v>-53</v>
      </c>
      <c r="T12002" s="269">
        <v>-53.25</v>
      </c>
      <c r="DO12002"/>
    </row>
    <row r="12003" spans="15:119" x14ac:dyDescent="0.25">
      <c r="O12003" s="268" t="s">
        <v>21477</v>
      </c>
      <c r="P12003" s="268" t="s">
        <v>9482</v>
      </c>
      <c r="Q12003" s="269">
        <v>-17</v>
      </c>
      <c r="R12003" s="269">
        <v>-17.5</v>
      </c>
      <c r="S12003" s="269">
        <v>-52.5</v>
      </c>
      <c r="T12003" s="269">
        <v>-53</v>
      </c>
      <c r="DO12003"/>
    </row>
    <row r="12004" spans="15:119" x14ac:dyDescent="0.25">
      <c r="O12004" s="268" t="s">
        <v>21478</v>
      </c>
      <c r="P12004" s="268" t="s">
        <v>9484</v>
      </c>
      <c r="Q12004" s="269">
        <v>-17</v>
      </c>
      <c r="R12004" s="269">
        <v>-17.25</v>
      </c>
      <c r="S12004" s="269">
        <v>-52.75</v>
      </c>
      <c r="T12004" s="269">
        <v>-53</v>
      </c>
      <c r="DO12004"/>
    </row>
    <row r="12005" spans="15:119" x14ac:dyDescent="0.25">
      <c r="O12005" s="268" t="s">
        <v>21479</v>
      </c>
      <c r="P12005" s="268" t="s">
        <v>9484</v>
      </c>
      <c r="Q12005" s="269">
        <v>-17</v>
      </c>
      <c r="R12005" s="269">
        <v>-17.25</v>
      </c>
      <c r="S12005" s="269">
        <v>-52.5</v>
      </c>
      <c r="T12005" s="269">
        <v>-52.75</v>
      </c>
      <c r="DO12005"/>
    </row>
    <row r="12006" spans="15:119" x14ac:dyDescent="0.25">
      <c r="O12006" s="268" t="s">
        <v>21480</v>
      </c>
      <c r="P12006" s="268" t="s">
        <v>9484</v>
      </c>
      <c r="Q12006" s="269">
        <v>-17.25</v>
      </c>
      <c r="R12006" s="269">
        <v>-17.5</v>
      </c>
      <c r="S12006" s="269">
        <v>-52.75</v>
      </c>
      <c r="T12006" s="269">
        <v>-53</v>
      </c>
      <c r="DO12006"/>
    </row>
    <row r="12007" spans="15:119" x14ac:dyDescent="0.25">
      <c r="O12007" s="268" t="s">
        <v>21481</v>
      </c>
      <c r="P12007" s="268" t="s">
        <v>9484</v>
      </c>
      <c r="Q12007" s="269">
        <v>-17.25</v>
      </c>
      <c r="R12007" s="269">
        <v>-17.5</v>
      </c>
      <c r="S12007" s="269">
        <v>-52.5</v>
      </c>
      <c r="T12007" s="269">
        <v>-52.75</v>
      </c>
      <c r="DO12007"/>
    </row>
    <row r="12008" spans="15:119" x14ac:dyDescent="0.25">
      <c r="O12008" s="268" t="s">
        <v>21482</v>
      </c>
      <c r="P12008" s="268" t="s">
        <v>9482</v>
      </c>
      <c r="Q12008" s="269">
        <v>-17.5</v>
      </c>
      <c r="R12008" s="269">
        <v>-18</v>
      </c>
      <c r="S12008" s="269">
        <v>-53.5</v>
      </c>
      <c r="T12008" s="269">
        <v>-54</v>
      </c>
      <c r="DO12008"/>
    </row>
    <row r="12009" spans="15:119" x14ac:dyDescent="0.25">
      <c r="O12009" s="268" t="s">
        <v>21483</v>
      </c>
      <c r="P12009" s="268" t="s">
        <v>9484</v>
      </c>
      <c r="Q12009" s="269">
        <v>-17.5</v>
      </c>
      <c r="R12009" s="269">
        <v>-17.75</v>
      </c>
      <c r="S12009" s="269">
        <v>-53.75</v>
      </c>
      <c r="T12009" s="269">
        <v>-54</v>
      </c>
      <c r="DO12009"/>
    </row>
    <row r="12010" spans="15:119" x14ac:dyDescent="0.25">
      <c r="O12010" s="268" t="s">
        <v>21484</v>
      </c>
      <c r="P12010" s="268" t="s">
        <v>9484</v>
      </c>
      <c r="Q12010" s="269">
        <v>-17.5</v>
      </c>
      <c r="R12010" s="269">
        <v>-17.75</v>
      </c>
      <c r="S12010" s="269">
        <v>-53.5</v>
      </c>
      <c r="T12010" s="269">
        <v>-53.75</v>
      </c>
      <c r="DO12010"/>
    </row>
    <row r="12011" spans="15:119" x14ac:dyDescent="0.25">
      <c r="O12011" s="268" t="s">
        <v>21485</v>
      </c>
      <c r="P12011" s="268" t="s">
        <v>9484</v>
      </c>
      <c r="Q12011" s="269">
        <v>-17.75</v>
      </c>
      <c r="R12011" s="269">
        <v>-18</v>
      </c>
      <c r="S12011" s="269">
        <v>-53.75</v>
      </c>
      <c r="T12011" s="269">
        <v>-54</v>
      </c>
      <c r="DO12011"/>
    </row>
    <row r="12012" spans="15:119" x14ac:dyDescent="0.25">
      <c r="O12012" s="268" t="s">
        <v>21486</v>
      </c>
      <c r="P12012" s="268" t="s">
        <v>9484</v>
      </c>
      <c r="Q12012" s="269">
        <v>-17.75</v>
      </c>
      <c r="R12012" s="269">
        <v>-18</v>
      </c>
      <c r="S12012" s="269">
        <v>-53.5</v>
      </c>
      <c r="T12012" s="269">
        <v>-53.75</v>
      </c>
      <c r="DO12012"/>
    </row>
    <row r="12013" spans="15:119" x14ac:dyDescent="0.25">
      <c r="O12013" s="268" t="s">
        <v>21487</v>
      </c>
      <c r="P12013" s="268" t="s">
        <v>9482</v>
      </c>
      <c r="Q12013" s="269">
        <v>-17.5</v>
      </c>
      <c r="R12013" s="269">
        <v>-18</v>
      </c>
      <c r="S12013" s="269">
        <v>-53</v>
      </c>
      <c r="T12013" s="269">
        <v>-53.5</v>
      </c>
      <c r="DO12013"/>
    </row>
    <row r="12014" spans="15:119" x14ac:dyDescent="0.25">
      <c r="O12014" s="268" t="s">
        <v>21488</v>
      </c>
      <c r="P12014" s="268" t="s">
        <v>9484</v>
      </c>
      <c r="Q12014" s="269">
        <v>-17.5</v>
      </c>
      <c r="R12014" s="269">
        <v>-17.75</v>
      </c>
      <c r="S12014" s="269">
        <v>-53.25</v>
      </c>
      <c r="T12014" s="269">
        <v>-53.5</v>
      </c>
      <c r="DO12014"/>
    </row>
    <row r="12015" spans="15:119" x14ac:dyDescent="0.25">
      <c r="O12015" s="268" t="s">
        <v>21489</v>
      </c>
      <c r="P12015" s="268" t="s">
        <v>9484</v>
      </c>
      <c r="Q12015" s="269">
        <v>-17.5</v>
      </c>
      <c r="R12015" s="269">
        <v>-17.75</v>
      </c>
      <c r="S12015" s="269">
        <v>-53</v>
      </c>
      <c r="T12015" s="269">
        <v>-53.25</v>
      </c>
      <c r="DO12015"/>
    </row>
    <row r="12016" spans="15:119" x14ac:dyDescent="0.25">
      <c r="O12016" s="268" t="s">
        <v>21490</v>
      </c>
      <c r="P12016" s="268" t="s">
        <v>9484</v>
      </c>
      <c r="Q12016" s="269">
        <v>-17.75</v>
      </c>
      <c r="R12016" s="269">
        <v>-18</v>
      </c>
      <c r="S12016" s="269">
        <v>-53.25</v>
      </c>
      <c r="T12016" s="269">
        <v>-53.5</v>
      </c>
      <c r="DO12016"/>
    </row>
    <row r="12017" spans="15:119" x14ac:dyDescent="0.25">
      <c r="O12017" s="268" t="s">
        <v>21491</v>
      </c>
      <c r="P12017" s="268" t="s">
        <v>9484</v>
      </c>
      <c r="Q12017" s="269">
        <v>-17.75</v>
      </c>
      <c r="R12017" s="269">
        <v>-18</v>
      </c>
      <c r="S12017" s="269">
        <v>-53</v>
      </c>
      <c r="T12017" s="269">
        <v>-53.25</v>
      </c>
      <c r="DO12017"/>
    </row>
    <row r="12018" spans="15:119" x14ac:dyDescent="0.25">
      <c r="O12018" s="268" t="s">
        <v>21492</v>
      </c>
      <c r="P12018" s="268" t="s">
        <v>9482</v>
      </c>
      <c r="Q12018" s="269">
        <v>-17.5</v>
      </c>
      <c r="R12018" s="269">
        <v>-18</v>
      </c>
      <c r="S12018" s="269">
        <v>-52.5</v>
      </c>
      <c r="T12018" s="269">
        <v>-53</v>
      </c>
      <c r="DO12018"/>
    </row>
    <row r="12019" spans="15:119" x14ac:dyDescent="0.25">
      <c r="O12019" s="268" t="s">
        <v>21493</v>
      </c>
      <c r="P12019" s="268" t="s">
        <v>9484</v>
      </c>
      <c r="Q12019" s="269">
        <v>-17.5</v>
      </c>
      <c r="R12019" s="269">
        <v>-17.75</v>
      </c>
      <c r="S12019" s="269">
        <v>-52.75</v>
      </c>
      <c r="T12019" s="269">
        <v>-53</v>
      </c>
      <c r="DO12019"/>
    </row>
    <row r="12020" spans="15:119" x14ac:dyDescent="0.25">
      <c r="O12020" s="268" t="s">
        <v>21494</v>
      </c>
      <c r="P12020" s="268" t="s">
        <v>9484</v>
      </c>
      <c r="Q12020" s="269">
        <v>-17.5</v>
      </c>
      <c r="R12020" s="269">
        <v>-17.75</v>
      </c>
      <c r="S12020" s="269">
        <v>-52.5</v>
      </c>
      <c r="T12020" s="269">
        <v>-52.75</v>
      </c>
      <c r="DO12020"/>
    </row>
    <row r="12021" spans="15:119" x14ac:dyDescent="0.25">
      <c r="O12021" s="268" t="s">
        <v>21495</v>
      </c>
      <c r="P12021" s="268" t="s">
        <v>9484</v>
      </c>
      <c r="Q12021" s="269">
        <v>-17.75</v>
      </c>
      <c r="R12021" s="269">
        <v>-18</v>
      </c>
      <c r="S12021" s="269">
        <v>-52.75</v>
      </c>
      <c r="T12021" s="269">
        <v>-53</v>
      </c>
      <c r="DO12021"/>
    </row>
    <row r="12022" spans="15:119" x14ac:dyDescent="0.25">
      <c r="O12022" s="268" t="s">
        <v>21496</v>
      </c>
      <c r="P12022" s="268" t="s">
        <v>9484</v>
      </c>
      <c r="Q12022" s="269">
        <v>-17.75</v>
      </c>
      <c r="R12022" s="269">
        <v>-18</v>
      </c>
      <c r="S12022" s="269">
        <v>-52.5</v>
      </c>
      <c r="T12022" s="269">
        <v>-52.75</v>
      </c>
      <c r="DO12022"/>
    </row>
    <row r="12023" spans="15:119" x14ac:dyDescent="0.25">
      <c r="O12023" s="268" t="s">
        <v>21497</v>
      </c>
      <c r="P12023" s="268" t="s">
        <v>9480</v>
      </c>
      <c r="Q12023" s="269">
        <v>-17</v>
      </c>
      <c r="R12023" s="269">
        <v>-18</v>
      </c>
      <c r="S12023" s="269">
        <v>-51</v>
      </c>
      <c r="T12023" s="269">
        <v>-52.5</v>
      </c>
      <c r="DO12023"/>
    </row>
    <row r="12024" spans="15:119" x14ac:dyDescent="0.25">
      <c r="O12024" s="268" t="s">
        <v>21498</v>
      </c>
      <c r="P12024" s="268" t="s">
        <v>9482</v>
      </c>
      <c r="Q12024" s="269">
        <v>-17</v>
      </c>
      <c r="R12024" s="269">
        <v>-17.5</v>
      </c>
      <c r="S12024" s="269">
        <v>-52</v>
      </c>
      <c r="T12024" s="269">
        <v>-52.5</v>
      </c>
      <c r="DO12024"/>
    </row>
    <row r="12025" spans="15:119" x14ac:dyDescent="0.25">
      <c r="O12025" s="268" t="s">
        <v>21499</v>
      </c>
      <c r="P12025" s="268" t="s">
        <v>9484</v>
      </c>
      <c r="Q12025" s="269">
        <v>-17</v>
      </c>
      <c r="R12025" s="269">
        <v>-17.25</v>
      </c>
      <c r="S12025" s="269">
        <v>-52.25</v>
      </c>
      <c r="T12025" s="269">
        <v>-52.5</v>
      </c>
      <c r="DO12025"/>
    </row>
    <row r="12026" spans="15:119" x14ac:dyDescent="0.25">
      <c r="O12026" s="268" t="s">
        <v>21500</v>
      </c>
      <c r="P12026" s="268" t="s">
        <v>9484</v>
      </c>
      <c r="Q12026" s="269">
        <v>-17</v>
      </c>
      <c r="R12026" s="269">
        <v>-17.25</v>
      </c>
      <c r="S12026" s="269">
        <v>-52</v>
      </c>
      <c r="T12026" s="269">
        <v>-52.25</v>
      </c>
      <c r="DO12026"/>
    </row>
    <row r="12027" spans="15:119" x14ac:dyDescent="0.25">
      <c r="O12027" s="268" t="s">
        <v>21501</v>
      </c>
      <c r="P12027" s="268" t="s">
        <v>9484</v>
      </c>
      <c r="Q12027" s="269">
        <v>-17.25</v>
      </c>
      <c r="R12027" s="269">
        <v>-17.5</v>
      </c>
      <c r="S12027" s="269">
        <v>-52.25</v>
      </c>
      <c r="T12027" s="269">
        <v>-52.5</v>
      </c>
      <c r="DO12027"/>
    </row>
    <row r="12028" spans="15:119" x14ac:dyDescent="0.25">
      <c r="O12028" s="268" t="s">
        <v>21502</v>
      </c>
      <c r="P12028" s="268" t="s">
        <v>9484</v>
      </c>
      <c r="Q12028" s="269">
        <v>-17.25</v>
      </c>
      <c r="R12028" s="269">
        <v>-17.5</v>
      </c>
      <c r="S12028" s="269">
        <v>-52</v>
      </c>
      <c r="T12028" s="269">
        <v>-52.25</v>
      </c>
      <c r="DO12028"/>
    </row>
    <row r="12029" spans="15:119" x14ac:dyDescent="0.25">
      <c r="O12029" s="268" t="s">
        <v>21503</v>
      </c>
      <c r="P12029" s="268" t="s">
        <v>9482</v>
      </c>
      <c r="Q12029" s="269">
        <v>-17</v>
      </c>
      <c r="R12029" s="269">
        <v>-17.5</v>
      </c>
      <c r="S12029" s="269">
        <v>-51.5</v>
      </c>
      <c r="T12029" s="269">
        <v>-52</v>
      </c>
      <c r="DO12029"/>
    </row>
    <row r="12030" spans="15:119" x14ac:dyDescent="0.25">
      <c r="O12030" s="268" t="s">
        <v>21504</v>
      </c>
      <c r="P12030" s="268" t="s">
        <v>9484</v>
      </c>
      <c r="Q12030" s="269">
        <v>-17</v>
      </c>
      <c r="R12030" s="269">
        <v>-17.25</v>
      </c>
      <c r="S12030" s="269">
        <v>-51.75</v>
      </c>
      <c r="T12030" s="269">
        <v>-52</v>
      </c>
      <c r="DO12030"/>
    </row>
    <row r="12031" spans="15:119" x14ac:dyDescent="0.25">
      <c r="O12031" s="268" t="s">
        <v>21505</v>
      </c>
      <c r="P12031" s="268" t="s">
        <v>9484</v>
      </c>
      <c r="Q12031" s="269">
        <v>-17</v>
      </c>
      <c r="R12031" s="269">
        <v>-17.25</v>
      </c>
      <c r="S12031" s="269">
        <v>-51.5</v>
      </c>
      <c r="T12031" s="269">
        <v>-51.75</v>
      </c>
      <c r="DO12031"/>
    </row>
    <row r="12032" spans="15:119" x14ac:dyDescent="0.25">
      <c r="O12032" s="268" t="s">
        <v>21506</v>
      </c>
      <c r="P12032" s="268" t="s">
        <v>9484</v>
      </c>
      <c r="Q12032" s="269">
        <v>-17.25</v>
      </c>
      <c r="R12032" s="269">
        <v>-17.5</v>
      </c>
      <c r="S12032" s="269">
        <v>-51.75</v>
      </c>
      <c r="T12032" s="269">
        <v>-52</v>
      </c>
      <c r="DO12032"/>
    </row>
    <row r="12033" spans="15:119" x14ac:dyDescent="0.25">
      <c r="O12033" s="268" t="s">
        <v>21507</v>
      </c>
      <c r="P12033" s="268" t="s">
        <v>9484</v>
      </c>
      <c r="Q12033" s="269">
        <v>-17.25</v>
      </c>
      <c r="R12033" s="269">
        <v>-17.5</v>
      </c>
      <c r="S12033" s="269">
        <v>-51.5</v>
      </c>
      <c r="T12033" s="269">
        <v>-51.75</v>
      </c>
      <c r="DO12033"/>
    </row>
    <row r="12034" spans="15:119" x14ac:dyDescent="0.25">
      <c r="O12034" s="268" t="s">
        <v>21508</v>
      </c>
      <c r="P12034" s="268" t="s">
        <v>9482</v>
      </c>
      <c r="Q12034" s="269">
        <v>-17</v>
      </c>
      <c r="R12034" s="269">
        <v>-17.5</v>
      </c>
      <c r="S12034" s="269">
        <v>-51</v>
      </c>
      <c r="T12034" s="269">
        <v>-51.5</v>
      </c>
      <c r="DO12034"/>
    </row>
    <row r="12035" spans="15:119" x14ac:dyDescent="0.25">
      <c r="O12035" s="268" t="s">
        <v>21509</v>
      </c>
      <c r="P12035" s="268" t="s">
        <v>9484</v>
      </c>
      <c r="Q12035" s="269">
        <v>-17</v>
      </c>
      <c r="R12035" s="269">
        <v>-17.25</v>
      </c>
      <c r="S12035" s="269">
        <v>-51.25</v>
      </c>
      <c r="T12035" s="269">
        <v>-51.5</v>
      </c>
      <c r="DO12035"/>
    </row>
    <row r="12036" spans="15:119" x14ac:dyDescent="0.25">
      <c r="O12036" s="268" t="s">
        <v>21510</v>
      </c>
      <c r="P12036" s="268" t="s">
        <v>9484</v>
      </c>
      <c r="Q12036" s="269">
        <v>-17</v>
      </c>
      <c r="R12036" s="269">
        <v>-17.25</v>
      </c>
      <c r="S12036" s="269">
        <v>-51</v>
      </c>
      <c r="T12036" s="269">
        <v>-51.25</v>
      </c>
      <c r="DO12036"/>
    </row>
    <row r="12037" spans="15:119" x14ac:dyDescent="0.25">
      <c r="O12037" s="268" t="s">
        <v>21511</v>
      </c>
      <c r="P12037" s="268" t="s">
        <v>9484</v>
      </c>
      <c r="Q12037" s="269">
        <v>-17.25</v>
      </c>
      <c r="R12037" s="269">
        <v>-17.5</v>
      </c>
      <c r="S12037" s="269">
        <v>-51.25</v>
      </c>
      <c r="T12037" s="269">
        <v>-51.5</v>
      </c>
      <c r="DO12037"/>
    </row>
    <row r="12038" spans="15:119" x14ac:dyDescent="0.25">
      <c r="O12038" s="268" t="s">
        <v>21512</v>
      </c>
      <c r="P12038" s="268" t="s">
        <v>9484</v>
      </c>
      <c r="Q12038" s="269">
        <v>-17.25</v>
      </c>
      <c r="R12038" s="269">
        <v>-17.5</v>
      </c>
      <c r="S12038" s="269">
        <v>-51</v>
      </c>
      <c r="T12038" s="269">
        <v>-51.25</v>
      </c>
      <c r="DO12038"/>
    </row>
    <row r="12039" spans="15:119" x14ac:dyDescent="0.25">
      <c r="O12039" s="268" t="s">
        <v>21513</v>
      </c>
      <c r="P12039" s="268" t="s">
        <v>9482</v>
      </c>
      <c r="Q12039" s="269">
        <v>-17.5</v>
      </c>
      <c r="R12039" s="269">
        <v>-18</v>
      </c>
      <c r="S12039" s="269">
        <v>-52</v>
      </c>
      <c r="T12039" s="269">
        <v>-52.5</v>
      </c>
      <c r="DO12039"/>
    </row>
    <row r="12040" spans="15:119" x14ac:dyDescent="0.25">
      <c r="O12040" s="268" t="s">
        <v>21514</v>
      </c>
      <c r="P12040" s="268" t="s">
        <v>9484</v>
      </c>
      <c r="Q12040" s="269">
        <v>-17.5</v>
      </c>
      <c r="R12040" s="269">
        <v>-17.75</v>
      </c>
      <c r="S12040" s="269">
        <v>-52.25</v>
      </c>
      <c r="T12040" s="269">
        <v>-52.5</v>
      </c>
      <c r="DO12040"/>
    </row>
    <row r="12041" spans="15:119" x14ac:dyDescent="0.25">
      <c r="O12041" s="268" t="s">
        <v>21515</v>
      </c>
      <c r="P12041" s="268" t="s">
        <v>9484</v>
      </c>
      <c r="Q12041" s="269">
        <v>-17.5</v>
      </c>
      <c r="R12041" s="269">
        <v>-17.75</v>
      </c>
      <c r="S12041" s="269">
        <v>-52</v>
      </c>
      <c r="T12041" s="269">
        <v>-52.25</v>
      </c>
      <c r="DO12041"/>
    </row>
    <row r="12042" spans="15:119" x14ac:dyDescent="0.25">
      <c r="O12042" s="268" t="s">
        <v>21516</v>
      </c>
      <c r="P12042" s="268" t="s">
        <v>9484</v>
      </c>
      <c r="Q12042" s="269">
        <v>-17.75</v>
      </c>
      <c r="R12042" s="269">
        <v>-18</v>
      </c>
      <c r="S12042" s="269">
        <v>-52.25</v>
      </c>
      <c r="T12042" s="269">
        <v>-52.5</v>
      </c>
      <c r="DO12042"/>
    </row>
    <row r="12043" spans="15:119" x14ac:dyDescent="0.25">
      <c r="O12043" s="268" t="s">
        <v>21517</v>
      </c>
      <c r="P12043" s="268" t="s">
        <v>9484</v>
      </c>
      <c r="Q12043" s="269">
        <v>-17.75</v>
      </c>
      <c r="R12043" s="269">
        <v>-18</v>
      </c>
      <c r="S12043" s="269">
        <v>-52</v>
      </c>
      <c r="T12043" s="269">
        <v>-52.25</v>
      </c>
      <c r="DO12043"/>
    </row>
    <row r="12044" spans="15:119" x14ac:dyDescent="0.25">
      <c r="O12044" s="268" t="s">
        <v>21518</v>
      </c>
      <c r="P12044" s="268" t="s">
        <v>9482</v>
      </c>
      <c r="Q12044" s="269">
        <v>-17.5</v>
      </c>
      <c r="R12044" s="269">
        <v>-18</v>
      </c>
      <c r="S12044" s="269">
        <v>-51.5</v>
      </c>
      <c r="T12044" s="269">
        <v>-52</v>
      </c>
      <c r="DO12044"/>
    </row>
    <row r="12045" spans="15:119" x14ac:dyDescent="0.25">
      <c r="O12045" s="268" t="s">
        <v>21519</v>
      </c>
      <c r="P12045" s="268" t="s">
        <v>9484</v>
      </c>
      <c r="Q12045" s="269">
        <v>-17.5</v>
      </c>
      <c r="R12045" s="269">
        <v>-17.75</v>
      </c>
      <c r="S12045" s="269">
        <v>-51.75</v>
      </c>
      <c r="T12045" s="269">
        <v>-52</v>
      </c>
      <c r="DO12045"/>
    </row>
    <row r="12046" spans="15:119" x14ac:dyDescent="0.25">
      <c r="O12046" s="268" t="s">
        <v>21520</v>
      </c>
      <c r="P12046" s="268" t="s">
        <v>9484</v>
      </c>
      <c r="Q12046" s="269">
        <v>-17.5</v>
      </c>
      <c r="R12046" s="269">
        <v>-17.75</v>
      </c>
      <c r="S12046" s="269">
        <v>-51.5</v>
      </c>
      <c r="T12046" s="269">
        <v>-51.75</v>
      </c>
      <c r="DO12046"/>
    </row>
    <row r="12047" spans="15:119" x14ac:dyDescent="0.25">
      <c r="O12047" s="268" t="s">
        <v>21521</v>
      </c>
      <c r="P12047" s="268" t="s">
        <v>9484</v>
      </c>
      <c r="Q12047" s="269">
        <v>-17.75</v>
      </c>
      <c r="R12047" s="269">
        <v>-18</v>
      </c>
      <c r="S12047" s="269">
        <v>-51.75</v>
      </c>
      <c r="T12047" s="269">
        <v>-52</v>
      </c>
      <c r="DO12047"/>
    </row>
    <row r="12048" spans="15:119" x14ac:dyDescent="0.25">
      <c r="O12048" s="268" t="s">
        <v>21522</v>
      </c>
      <c r="P12048" s="268" t="s">
        <v>9484</v>
      </c>
      <c r="Q12048" s="269">
        <v>-17.75</v>
      </c>
      <c r="R12048" s="269">
        <v>-18</v>
      </c>
      <c r="S12048" s="269">
        <v>-51.5</v>
      </c>
      <c r="T12048" s="269">
        <v>-51.75</v>
      </c>
      <c r="DO12048"/>
    </row>
    <row r="12049" spans="15:119" x14ac:dyDescent="0.25">
      <c r="O12049" s="268" t="s">
        <v>21523</v>
      </c>
      <c r="P12049" s="268" t="s">
        <v>9482</v>
      </c>
      <c r="Q12049" s="269">
        <v>-17.5</v>
      </c>
      <c r="R12049" s="269">
        <v>-18</v>
      </c>
      <c r="S12049" s="269">
        <v>-51</v>
      </c>
      <c r="T12049" s="269">
        <v>-51.5</v>
      </c>
      <c r="DO12049"/>
    </row>
    <row r="12050" spans="15:119" x14ac:dyDescent="0.25">
      <c r="O12050" s="268" t="s">
        <v>21524</v>
      </c>
      <c r="P12050" s="268" t="s">
        <v>9484</v>
      </c>
      <c r="Q12050" s="269">
        <v>-17.5</v>
      </c>
      <c r="R12050" s="269">
        <v>-17.75</v>
      </c>
      <c r="S12050" s="269">
        <v>-51.25</v>
      </c>
      <c r="T12050" s="269">
        <v>-51.5</v>
      </c>
      <c r="DO12050"/>
    </row>
    <row r="12051" spans="15:119" x14ac:dyDescent="0.25">
      <c r="O12051" s="268" t="s">
        <v>21525</v>
      </c>
      <c r="P12051" s="268" t="s">
        <v>9484</v>
      </c>
      <c r="Q12051" s="269">
        <v>-17.5</v>
      </c>
      <c r="R12051" s="269">
        <v>-17.75</v>
      </c>
      <c r="S12051" s="269">
        <v>-51</v>
      </c>
      <c r="T12051" s="269">
        <v>-51.25</v>
      </c>
      <c r="DO12051"/>
    </row>
    <row r="12052" spans="15:119" x14ac:dyDescent="0.25">
      <c r="O12052" s="268" t="s">
        <v>21526</v>
      </c>
      <c r="P12052" s="268" t="s">
        <v>9484</v>
      </c>
      <c r="Q12052" s="269">
        <v>-17.75</v>
      </c>
      <c r="R12052" s="269">
        <v>-18</v>
      </c>
      <c r="S12052" s="269">
        <v>-51.25</v>
      </c>
      <c r="T12052" s="269">
        <v>-51.5</v>
      </c>
      <c r="DO12052"/>
    </row>
    <row r="12053" spans="15:119" x14ac:dyDescent="0.25">
      <c r="O12053" s="268" t="s">
        <v>21527</v>
      </c>
      <c r="P12053" s="268" t="s">
        <v>9484</v>
      </c>
      <c r="Q12053" s="269">
        <v>-17.75</v>
      </c>
      <c r="R12053" s="269">
        <v>-18</v>
      </c>
      <c r="S12053" s="269">
        <v>-51</v>
      </c>
      <c r="T12053" s="269">
        <v>-51.25</v>
      </c>
      <c r="DO12053"/>
    </row>
    <row r="12054" spans="15:119" x14ac:dyDescent="0.25">
      <c r="O12054" s="268" t="s">
        <v>21528</v>
      </c>
      <c r="P12054" s="268" t="s">
        <v>9478</v>
      </c>
      <c r="Q12054" s="269">
        <v>-16</v>
      </c>
      <c r="R12054" s="269">
        <v>-18</v>
      </c>
      <c r="S12054" s="269">
        <v>-48</v>
      </c>
      <c r="T12054" s="269">
        <v>-51</v>
      </c>
      <c r="DO12054"/>
    </row>
    <row r="12055" spans="15:119" x14ac:dyDescent="0.25">
      <c r="O12055" s="268" t="s">
        <v>21529</v>
      </c>
      <c r="P12055" s="268" t="s">
        <v>9480</v>
      </c>
      <c r="Q12055" s="269">
        <v>-16</v>
      </c>
      <c r="R12055" s="269">
        <v>-17</v>
      </c>
      <c r="S12055" s="269">
        <v>-49.5</v>
      </c>
      <c r="T12055" s="269">
        <v>-51</v>
      </c>
      <c r="DO12055"/>
    </row>
    <row r="12056" spans="15:119" x14ac:dyDescent="0.25">
      <c r="O12056" s="268" t="s">
        <v>21530</v>
      </c>
      <c r="P12056" s="268" t="s">
        <v>9482</v>
      </c>
      <c r="Q12056" s="269">
        <v>-16</v>
      </c>
      <c r="R12056" s="269">
        <v>-16.5</v>
      </c>
      <c r="S12056" s="269">
        <v>-50.5</v>
      </c>
      <c r="T12056" s="269">
        <v>-51</v>
      </c>
      <c r="DO12056"/>
    </row>
    <row r="12057" spans="15:119" x14ac:dyDescent="0.25">
      <c r="O12057" s="268" t="s">
        <v>21531</v>
      </c>
      <c r="P12057" s="268" t="s">
        <v>9484</v>
      </c>
      <c r="Q12057" s="269">
        <v>-16</v>
      </c>
      <c r="R12057" s="269">
        <v>-16.25</v>
      </c>
      <c r="S12057" s="269">
        <v>-50.75</v>
      </c>
      <c r="T12057" s="269">
        <v>-51</v>
      </c>
      <c r="DO12057"/>
    </row>
    <row r="12058" spans="15:119" x14ac:dyDescent="0.25">
      <c r="O12058" s="268" t="s">
        <v>21532</v>
      </c>
      <c r="P12058" s="268" t="s">
        <v>9484</v>
      </c>
      <c r="Q12058" s="269">
        <v>-16</v>
      </c>
      <c r="R12058" s="269">
        <v>-16.25</v>
      </c>
      <c r="S12058" s="269">
        <v>-50.5</v>
      </c>
      <c r="T12058" s="269">
        <v>-50.75</v>
      </c>
      <c r="DO12058"/>
    </row>
    <row r="12059" spans="15:119" x14ac:dyDescent="0.25">
      <c r="O12059" s="268" t="s">
        <v>21533</v>
      </c>
      <c r="P12059" s="268" t="s">
        <v>9484</v>
      </c>
      <c r="Q12059" s="269">
        <v>-16.25</v>
      </c>
      <c r="R12059" s="269">
        <v>-16.5</v>
      </c>
      <c r="S12059" s="269">
        <v>-50.75</v>
      </c>
      <c r="T12059" s="269">
        <v>-51</v>
      </c>
      <c r="DO12059"/>
    </row>
    <row r="12060" spans="15:119" x14ac:dyDescent="0.25">
      <c r="O12060" s="268" t="s">
        <v>21534</v>
      </c>
      <c r="P12060" s="268" t="s">
        <v>9484</v>
      </c>
      <c r="Q12060" s="269">
        <v>-16.25</v>
      </c>
      <c r="R12060" s="269">
        <v>-16.5</v>
      </c>
      <c r="S12060" s="269">
        <v>-50.5</v>
      </c>
      <c r="T12060" s="269">
        <v>-50.75</v>
      </c>
      <c r="DO12060"/>
    </row>
    <row r="12061" spans="15:119" x14ac:dyDescent="0.25">
      <c r="O12061" s="268" t="s">
        <v>21535</v>
      </c>
      <c r="P12061" s="268" t="s">
        <v>9482</v>
      </c>
      <c r="Q12061" s="269">
        <v>-16</v>
      </c>
      <c r="R12061" s="269">
        <v>-16.5</v>
      </c>
      <c r="S12061" s="269">
        <v>-50</v>
      </c>
      <c r="T12061" s="269">
        <v>-50.5</v>
      </c>
      <c r="DO12061"/>
    </row>
    <row r="12062" spans="15:119" x14ac:dyDescent="0.25">
      <c r="O12062" s="268" t="s">
        <v>21536</v>
      </c>
      <c r="P12062" s="268" t="s">
        <v>9484</v>
      </c>
      <c r="Q12062" s="269">
        <v>-16</v>
      </c>
      <c r="R12062" s="269">
        <v>-16.25</v>
      </c>
      <c r="S12062" s="269">
        <v>-50.25</v>
      </c>
      <c r="T12062" s="269">
        <v>-50.5</v>
      </c>
      <c r="DO12062"/>
    </row>
    <row r="12063" spans="15:119" x14ac:dyDescent="0.25">
      <c r="O12063" s="268" t="s">
        <v>21537</v>
      </c>
      <c r="P12063" s="268" t="s">
        <v>9484</v>
      </c>
      <c r="Q12063" s="269">
        <v>-16</v>
      </c>
      <c r="R12063" s="269">
        <v>-16.25</v>
      </c>
      <c r="S12063" s="269">
        <v>-50</v>
      </c>
      <c r="T12063" s="269">
        <v>-50.25</v>
      </c>
      <c r="DO12063"/>
    </row>
    <row r="12064" spans="15:119" x14ac:dyDescent="0.25">
      <c r="O12064" s="268" t="s">
        <v>21538</v>
      </c>
      <c r="P12064" s="268" t="s">
        <v>9484</v>
      </c>
      <c r="Q12064" s="269">
        <v>-16.25</v>
      </c>
      <c r="R12064" s="269">
        <v>-16.5</v>
      </c>
      <c r="S12064" s="269">
        <v>-50.25</v>
      </c>
      <c r="T12064" s="269">
        <v>-50.5</v>
      </c>
      <c r="DO12064"/>
    </row>
    <row r="12065" spans="15:119" x14ac:dyDescent="0.25">
      <c r="O12065" s="268" t="s">
        <v>21539</v>
      </c>
      <c r="P12065" s="268" t="s">
        <v>9484</v>
      </c>
      <c r="Q12065" s="269">
        <v>-16.25</v>
      </c>
      <c r="R12065" s="269">
        <v>-16.5</v>
      </c>
      <c r="S12065" s="269">
        <v>-50</v>
      </c>
      <c r="T12065" s="269">
        <v>-50.25</v>
      </c>
      <c r="DO12065"/>
    </row>
    <row r="12066" spans="15:119" x14ac:dyDescent="0.25">
      <c r="O12066" s="268" t="s">
        <v>21540</v>
      </c>
      <c r="P12066" s="268" t="s">
        <v>9482</v>
      </c>
      <c r="Q12066" s="269">
        <v>-16</v>
      </c>
      <c r="R12066" s="269">
        <v>-16.5</v>
      </c>
      <c r="S12066" s="269">
        <v>-49.5</v>
      </c>
      <c r="T12066" s="269">
        <v>-50</v>
      </c>
      <c r="DO12066"/>
    </row>
    <row r="12067" spans="15:119" x14ac:dyDescent="0.25">
      <c r="O12067" s="268" t="s">
        <v>21541</v>
      </c>
      <c r="P12067" s="268" t="s">
        <v>9484</v>
      </c>
      <c r="Q12067" s="269">
        <v>-16</v>
      </c>
      <c r="R12067" s="269">
        <v>-16.25</v>
      </c>
      <c r="S12067" s="269">
        <v>-49.75</v>
      </c>
      <c r="T12067" s="269">
        <v>-50</v>
      </c>
      <c r="DO12067"/>
    </row>
    <row r="12068" spans="15:119" x14ac:dyDescent="0.25">
      <c r="O12068" s="268" t="s">
        <v>21542</v>
      </c>
      <c r="P12068" s="268" t="s">
        <v>9484</v>
      </c>
      <c r="Q12068" s="269">
        <v>-16</v>
      </c>
      <c r="R12068" s="269">
        <v>-16.25</v>
      </c>
      <c r="S12068" s="269">
        <v>-49.5</v>
      </c>
      <c r="T12068" s="269">
        <v>-49.75</v>
      </c>
      <c r="DO12068"/>
    </row>
    <row r="12069" spans="15:119" x14ac:dyDescent="0.25">
      <c r="O12069" s="268" t="s">
        <v>21543</v>
      </c>
      <c r="P12069" s="268" t="s">
        <v>9484</v>
      </c>
      <c r="Q12069" s="269">
        <v>-16.25</v>
      </c>
      <c r="R12069" s="269">
        <v>-16.5</v>
      </c>
      <c r="S12069" s="269">
        <v>-49.75</v>
      </c>
      <c r="T12069" s="269">
        <v>-50</v>
      </c>
      <c r="DO12069"/>
    </row>
    <row r="12070" spans="15:119" x14ac:dyDescent="0.25">
      <c r="O12070" s="268" t="s">
        <v>21544</v>
      </c>
      <c r="P12070" s="268" t="s">
        <v>9484</v>
      </c>
      <c r="Q12070" s="269">
        <v>-16.25</v>
      </c>
      <c r="R12070" s="269">
        <v>-16.5</v>
      </c>
      <c r="S12070" s="269">
        <v>-49.5</v>
      </c>
      <c r="T12070" s="269">
        <v>-49.75</v>
      </c>
      <c r="DO12070"/>
    </row>
    <row r="12071" spans="15:119" x14ac:dyDescent="0.25">
      <c r="O12071" s="268" t="s">
        <v>21545</v>
      </c>
      <c r="P12071" s="268" t="s">
        <v>9482</v>
      </c>
      <c r="Q12071" s="269">
        <v>-16.5</v>
      </c>
      <c r="R12071" s="269">
        <v>-17</v>
      </c>
      <c r="S12071" s="269">
        <v>-50.5</v>
      </c>
      <c r="T12071" s="269">
        <v>-51</v>
      </c>
      <c r="DO12071"/>
    </row>
    <row r="12072" spans="15:119" x14ac:dyDescent="0.25">
      <c r="O12072" s="268" t="s">
        <v>21546</v>
      </c>
      <c r="P12072" s="268" t="s">
        <v>9484</v>
      </c>
      <c r="Q12072" s="269">
        <v>-16.5</v>
      </c>
      <c r="R12072" s="269">
        <v>-16.75</v>
      </c>
      <c r="S12072" s="269">
        <v>-50.75</v>
      </c>
      <c r="T12072" s="269">
        <v>-51</v>
      </c>
      <c r="DO12072"/>
    </row>
    <row r="12073" spans="15:119" x14ac:dyDescent="0.25">
      <c r="O12073" s="268" t="s">
        <v>21547</v>
      </c>
      <c r="P12073" s="268" t="s">
        <v>9484</v>
      </c>
      <c r="Q12073" s="269">
        <v>-16.5</v>
      </c>
      <c r="R12073" s="269">
        <v>-16.75</v>
      </c>
      <c r="S12073" s="269">
        <v>-50.5</v>
      </c>
      <c r="T12073" s="269">
        <v>-50.75</v>
      </c>
      <c r="DO12073"/>
    </row>
    <row r="12074" spans="15:119" x14ac:dyDescent="0.25">
      <c r="O12074" s="268" t="s">
        <v>21548</v>
      </c>
      <c r="P12074" s="268" t="s">
        <v>9484</v>
      </c>
      <c r="Q12074" s="269">
        <v>-16.75</v>
      </c>
      <c r="R12074" s="269">
        <v>-17</v>
      </c>
      <c r="S12074" s="269">
        <v>-50.75</v>
      </c>
      <c r="T12074" s="269">
        <v>-51</v>
      </c>
      <c r="DO12074"/>
    </row>
    <row r="12075" spans="15:119" x14ac:dyDescent="0.25">
      <c r="O12075" s="268" t="s">
        <v>21549</v>
      </c>
      <c r="P12075" s="268" t="s">
        <v>9484</v>
      </c>
      <c r="Q12075" s="269">
        <v>-16.75</v>
      </c>
      <c r="R12075" s="269">
        <v>-17</v>
      </c>
      <c r="S12075" s="269">
        <v>-50.5</v>
      </c>
      <c r="T12075" s="269">
        <v>-50.75</v>
      </c>
      <c r="DO12075"/>
    </row>
    <row r="12076" spans="15:119" x14ac:dyDescent="0.25">
      <c r="O12076" s="268" t="s">
        <v>21550</v>
      </c>
      <c r="P12076" s="268" t="s">
        <v>9482</v>
      </c>
      <c r="Q12076" s="269">
        <v>-16.5</v>
      </c>
      <c r="R12076" s="269">
        <v>-17</v>
      </c>
      <c r="S12076" s="269">
        <v>-50</v>
      </c>
      <c r="T12076" s="269">
        <v>-50.5</v>
      </c>
      <c r="DO12076"/>
    </row>
    <row r="12077" spans="15:119" x14ac:dyDescent="0.25">
      <c r="O12077" s="268" t="s">
        <v>21551</v>
      </c>
      <c r="P12077" s="268" t="s">
        <v>9484</v>
      </c>
      <c r="Q12077" s="269">
        <v>-16.5</v>
      </c>
      <c r="R12077" s="269">
        <v>-16.75</v>
      </c>
      <c r="S12077" s="269">
        <v>-50.25</v>
      </c>
      <c r="T12077" s="269">
        <v>-50.5</v>
      </c>
      <c r="DO12077"/>
    </row>
    <row r="12078" spans="15:119" x14ac:dyDescent="0.25">
      <c r="O12078" s="268" t="s">
        <v>21552</v>
      </c>
      <c r="P12078" s="268" t="s">
        <v>9484</v>
      </c>
      <c r="Q12078" s="269">
        <v>-16.5</v>
      </c>
      <c r="R12078" s="269">
        <v>-16.75</v>
      </c>
      <c r="S12078" s="269">
        <v>-50</v>
      </c>
      <c r="T12078" s="269">
        <v>-50.25</v>
      </c>
      <c r="DO12078"/>
    </row>
    <row r="12079" spans="15:119" x14ac:dyDescent="0.25">
      <c r="O12079" s="268" t="s">
        <v>21553</v>
      </c>
      <c r="P12079" s="268" t="s">
        <v>9484</v>
      </c>
      <c r="Q12079" s="269">
        <v>-16.75</v>
      </c>
      <c r="R12079" s="269">
        <v>-17</v>
      </c>
      <c r="S12079" s="269">
        <v>-50.25</v>
      </c>
      <c r="T12079" s="269">
        <v>-50.5</v>
      </c>
      <c r="DO12079"/>
    </row>
    <row r="12080" spans="15:119" x14ac:dyDescent="0.25">
      <c r="O12080" s="268" t="s">
        <v>21554</v>
      </c>
      <c r="P12080" s="268" t="s">
        <v>9484</v>
      </c>
      <c r="Q12080" s="269">
        <v>-16.75</v>
      </c>
      <c r="R12080" s="269">
        <v>-17</v>
      </c>
      <c r="S12080" s="269">
        <v>-50</v>
      </c>
      <c r="T12080" s="269">
        <v>-50.25</v>
      </c>
      <c r="DO12080"/>
    </row>
    <row r="12081" spans="15:119" x14ac:dyDescent="0.25">
      <c r="O12081" s="268" t="s">
        <v>21555</v>
      </c>
      <c r="P12081" s="268" t="s">
        <v>9482</v>
      </c>
      <c r="Q12081" s="269">
        <v>-16.5</v>
      </c>
      <c r="R12081" s="269">
        <v>-17</v>
      </c>
      <c r="S12081" s="269">
        <v>-49.5</v>
      </c>
      <c r="T12081" s="269">
        <v>-50</v>
      </c>
      <c r="DO12081"/>
    </row>
    <row r="12082" spans="15:119" x14ac:dyDescent="0.25">
      <c r="O12082" s="268" t="s">
        <v>21556</v>
      </c>
      <c r="P12082" s="268" t="s">
        <v>9484</v>
      </c>
      <c r="Q12082" s="269">
        <v>-16.5</v>
      </c>
      <c r="R12082" s="269">
        <v>-16.75</v>
      </c>
      <c r="S12082" s="269">
        <v>-49.75</v>
      </c>
      <c r="T12082" s="269">
        <v>-50</v>
      </c>
      <c r="DO12082"/>
    </row>
    <row r="12083" spans="15:119" x14ac:dyDescent="0.25">
      <c r="O12083" s="268" t="s">
        <v>21557</v>
      </c>
      <c r="P12083" s="268" t="s">
        <v>9484</v>
      </c>
      <c r="Q12083" s="269">
        <v>-16.5</v>
      </c>
      <c r="R12083" s="269">
        <v>-16.75</v>
      </c>
      <c r="S12083" s="269">
        <v>-49.5</v>
      </c>
      <c r="T12083" s="269">
        <v>-49.75</v>
      </c>
      <c r="DO12083"/>
    </row>
    <row r="12084" spans="15:119" x14ac:dyDescent="0.25">
      <c r="O12084" s="268" t="s">
        <v>21558</v>
      </c>
      <c r="P12084" s="268" t="s">
        <v>9484</v>
      </c>
      <c r="Q12084" s="269">
        <v>-16.75</v>
      </c>
      <c r="R12084" s="269">
        <v>-17</v>
      </c>
      <c r="S12084" s="269">
        <v>-49.75</v>
      </c>
      <c r="T12084" s="269">
        <v>-50</v>
      </c>
      <c r="DO12084"/>
    </row>
    <row r="12085" spans="15:119" x14ac:dyDescent="0.25">
      <c r="O12085" s="268" t="s">
        <v>21559</v>
      </c>
      <c r="P12085" s="268" t="s">
        <v>9484</v>
      </c>
      <c r="Q12085" s="269">
        <v>-16.75</v>
      </c>
      <c r="R12085" s="269">
        <v>-17</v>
      </c>
      <c r="S12085" s="269">
        <v>-49.5</v>
      </c>
      <c r="T12085" s="269">
        <v>-49.75</v>
      </c>
      <c r="DO12085"/>
    </row>
    <row r="12086" spans="15:119" x14ac:dyDescent="0.25">
      <c r="O12086" s="268" t="s">
        <v>21560</v>
      </c>
      <c r="P12086" s="268" t="s">
        <v>9480</v>
      </c>
      <c r="Q12086" s="269">
        <v>-16</v>
      </c>
      <c r="R12086" s="269">
        <v>-17</v>
      </c>
      <c r="S12086" s="269">
        <v>-48</v>
      </c>
      <c r="T12086" s="269">
        <v>-49.5</v>
      </c>
      <c r="DO12086"/>
    </row>
    <row r="12087" spans="15:119" x14ac:dyDescent="0.25">
      <c r="O12087" s="268" t="s">
        <v>21561</v>
      </c>
      <c r="P12087" s="268" t="s">
        <v>9482</v>
      </c>
      <c r="Q12087" s="269">
        <v>-16</v>
      </c>
      <c r="R12087" s="269">
        <v>-16.5</v>
      </c>
      <c r="S12087" s="269">
        <v>-49</v>
      </c>
      <c r="T12087" s="269">
        <v>-49.5</v>
      </c>
      <c r="DO12087"/>
    </row>
    <row r="12088" spans="15:119" x14ac:dyDescent="0.25">
      <c r="O12088" s="268" t="s">
        <v>21562</v>
      </c>
      <c r="P12088" s="268" t="s">
        <v>9484</v>
      </c>
      <c r="Q12088" s="269">
        <v>-16</v>
      </c>
      <c r="R12088" s="269">
        <v>-16.25</v>
      </c>
      <c r="S12088" s="269">
        <v>-49.25</v>
      </c>
      <c r="T12088" s="269">
        <v>-49.5</v>
      </c>
      <c r="DO12088"/>
    </row>
    <row r="12089" spans="15:119" x14ac:dyDescent="0.25">
      <c r="O12089" s="268" t="s">
        <v>21563</v>
      </c>
      <c r="P12089" s="268" t="s">
        <v>9484</v>
      </c>
      <c r="Q12089" s="269">
        <v>-16</v>
      </c>
      <c r="R12089" s="269">
        <v>-16.25</v>
      </c>
      <c r="S12089" s="269">
        <v>-49</v>
      </c>
      <c r="T12089" s="269">
        <v>-49.25</v>
      </c>
      <c r="DO12089"/>
    </row>
    <row r="12090" spans="15:119" x14ac:dyDescent="0.25">
      <c r="O12090" s="268" t="s">
        <v>21564</v>
      </c>
      <c r="P12090" s="268" t="s">
        <v>9484</v>
      </c>
      <c r="Q12090" s="269">
        <v>-16.25</v>
      </c>
      <c r="R12090" s="269">
        <v>-16.5</v>
      </c>
      <c r="S12090" s="269">
        <v>-49.25</v>
      </c>
      <c r="T12090" s="269">
        <v>-49.5</v>
      </c>
      <c r="DO12090"/>
    </row>
    <row r="12091" spans="15:119" x14ac:dyDescent="0.25">
      <c r="O12091" s="268" t="s">
        <v>21565</v>
      </c>
      <c r="P12091" s="268" t="s">
        <v>9484</v>
      </c>
      <c r="Q12091" s="269">
        <v>-16.25</v>
      </c>
      <c r="R12091" s="269">
        <v>-16.5</v>
      </c>
      <c r="S12091" s="269">
        <v>-49</v>
      </c>
      <c r="T12091" s="269">
        <v>-49.25</v>
      </c>
      <c r="DO12091"/>
    </row>
    <row r="12092" spans="15:119" x14ac:dyDescent="0.25">
      <c r="O12092" s="268" t="s">
        <v>21566</v>
      </c>
      <c r="P12092" s="268" t="s">
        <v>9482</v>
      </c>
      <c r="Q12092" s="269">
        <v>-16</v>
      </c>
      <c r="R12092" s="269">
        <v>-16.5</v>
      </c>
      <c r="S12092" s="269">
        <v>-48.5</v>
      </c>
      <c r="T12092" s="269">
        <v>-49</v>
      </c>
      <c r="DO12092"/>
    </row>
    <row r="12093" spans="15:119" x14ac:dyDescent="0.25">
      <c r="O12093" s="268" t="s">
        <v>21567</v>
      </c>
      <c r="P12093" s="268" t="s">
        <v>9484</v>
      </c>
      <c r="Q12093" s="269">
        <v>-16</v>
      </c>
      <c r="R12093" s="269">
        <v>-16.25</v>
      </c>
      <c r="S12093" s="269">
        <v>-48.75</v>
      </c>
      <c r="T12093" s="269">
        <v>-49</v>
      </c>
      <c r="DO12093"/>
    </row>
    <row r="12094" spans="15:119" x14ac:dyDescent="0.25">
      <c r="O12094" s="268" t="s">
        <v>21568</v>
      </c>
      <c r="P12094" s="268" t="s">
        <v>9484</v>
      </c>
      <c r="Q12094" s="269">
        <v>-16</v>
      </c>
      <c r="R12094" s="269">
        <v>-16.25</v>
      </c>
      <c r="S12094" s="269">
        <v>-48.5</v>
      </c>
      <c r="T12094" s="269">
        <v>-48.75</v>
      </c>
      <c r="DO12094"/>
    </row>
    <row r="12095" spans="15:119" x14ac:dyDescent="0.25">
      <c r="O12095" s="268" t="s">
        <v>21569</v>
      </c>
      <c r="P12095" s="268" t="s">
        <v>9484</v>
      </c>
      <c r="Q12095" s="269">
        <v>-16.25</v>
      </c>
      <c r="R12095" s="269">
        <v>-16.5</v>
      </c>
      <c r="S12095" s="269">
        <v>-48.75</v>
      </c>
      <c r="T12095" s="269">
        <v>-49</v>
      </c>
      <c r="DO12095"/>
    </row>
    <row r="12096" spans="15:119" x14ac:dyDescent="0.25">
      <c r="O12096" s="268" t="s">
        <v>21570</v>
      </c>
      <c r="P12096" s="268" t="s">
        <v>9484</v>
      </c>
      <c r="Q12096" s="269">
        <v>-16.25</v>
      </c>
      <c r="R12096" s="269">
        <v>-16.5</v>
      </c>
      <c r="S12096" s="269">
        <v>-48.5</v>
      </c>
      <c r="T12096" s="269">
        <v>-48.75</v>
      </c>
      <c r="DO12096"/>
    </row>
    <row r="12097" spans="15:119" x14ac:dyDescent="0.25">
      <c r="O12097" s="268" t="s">
        <v>21571</v>
      </c>
      <c r="P12097" s="268" t="s">
        <v>9482</v>
      </c>
      <c r="Q12097" s="269">
        <v>-16</v>
      </c>
      <c r="R12097" s="269">
        <v>-16.5</v>
      </c>
      <c r="S12097" s="269">
        <v>-48</v>
      </c>
      <c r="T12097" s="269">
        <v>-48.5</v>
      </c>
      <c r="DO12097"/>
    </row>
    <row r="12098" spans="15:119" x14ac:dyDescent="0.25">
      <c r="O12098" s="268" t="s">
        <v>21572</v>
      </c>
      <c r="P12098" s="268" t="s">
        <v>9484</v>
      </c>
      <c r="Q12098" s="269">
        <v>-16</v>
      </c>
      <c r="R12098" s="269">
        <v>-16.25</v>
      </c>
      <c r="S12098" s="269">
        <v>-48.25</v>
      </c>
      <c r="T12098" s="269">
        <v>-48.5</v>
      </c>
      <c r="DO12098"/>
    </row>
    <row r="12099" spans="15:119" x14ac:dyDescent="0.25">
      <c r="O12099" s="268" t="s">
        <v>21573</v>
      </c>
      <c r="P12099" s="268" t="s">
        <v>9484</v>
      </c>
      <c r="Q12099" s="269">
        <v>-16</v>
      </c>
      <c r="R12099" s="269">
        <v>-16.25</v>
      </c>
      <c r="S12099" s="269">
        <v>-48</v>
      </c>
      <c r="T12099" s="269">
        <v>-48.25</v>
      </c>
      <c r="DO12099"/>
    </row>
    <row r="12100" spans="15:119" x14ac:dyDescent="0.25">
      <c r="O12100" s="268" t="s">
        <v>21574</v>
      </c>
      <c r="P12100" s="268" t="s">
        <v>9484</v>
      </c>
      <c r="Q12100" s="269">
        <v>-16.25</v>
      </c>
      <c r="R12100" s="269">
        <v>-16.5</v>
      </c>
      <c r="S12100" s="269">
        <v>-48.25</v>
      </c>
      <c r="T12100" s="269">
        <v>-48.5</v>
      </c>
      <c r="DO12100"/>
    </row>
    <row r="12101" spans="15:119" x14ac:dyDescent="0.25">
      <c r="O12101" s="268" t="s">
        <v>21575</v>
      </c>
      <c r="P12101" s="268" t="s">
        <v>9484</v>
      </c>
      <c r="Q12101" s="269">
        <v>-16.25</v>
      </c>
      <c r="R12101" s="269">
        <v>-16.5</v>
      </c>
      <c r="S12101" s="269">
        <v>-48</v>
      </c>
      <c r="T12101" s="269">
        <v>-48.25</v>
      </c>
      <c r="DO12101"/>
    </row>
    <row r="12102" spans="15:119" x14ac:dyDescent="0.25">
      <c r="O12102" s="268" t="s">
        <v>21576</v>
      </c>
      <c r="P12102" s="268" t="s">
        <v>9482</v>
      </c>
      <c r="Q12102" s="269">
        <v>-16.5</v>
      </c>
      <c r="R12102" s="269">
        <v>-17</v>
      </c>
      <c r="S12102" s="269">
        <v>-49</v>
      </c>
      <c r="T12102" s="269">
        <v>-49.5</v>
      </c>
      <c r="DO12102"/>
    </row>
    <row r="12103" spans="15:119" x14ac:dyDescent="0.25">
      <c r="O12103" s="268" t="s">
        <v>21577</v>
      </c>
      <c r="P12103" s="268" t="s">
        <v>9484</v>
      </c>
      <c r="Q12103" s="269">
        <v>-16.5</v>
      </c>
      <c r="R12103" s="269">
        <v>-16.75</v>
      </c>
      <c r="S12103" s="269">
        <v>-49.25</v>
      </c>
      <c r="T12103" s="269">
        <v>-49.5</v>
      </c>
      <c r="DO12103"/>
    </row>
    <row r="12104" spans="15:119" x14ac:dyDescent="0.25">
      <c r="O12104" s="268" t="s">
        <v>21578</v>
      </c>
      <c r="P12104" s="268" t="s">
        <v>9484</v>
      </c>
      <c r="Q12104" s="269">
        <v>-16.5</v>
      </c>
      <c r="R12104" s="269">
        <v>-16.75</v>
      </c>
      <c r="S12104" s="269">
        <v>-49</v>
      </c>
      <c r="T12104" s="269">
        <v>-49.25</v>
      </c>
      <c r="DO12104"/>
    </row>
    <row r="12105" spans="15:119" x14ac:dyDescent="0.25">
      <c r="O12105" s="268" t="s">
        <v>21579</v>
      </c>
      <c r="P12105" s="268" t="s">
        <v>9484</v>
      </c>
      <c r="Q12105" s="269">
        <v>-16.75</v>
      </c>
      <c r="R12105" s="269">
        <v>-17</v>
      </c>
      <c r="S12105" s="269">
        <v>-49.25</v>
      </c>
      <c r="T12105" s="269">
        <v>-49.5</v>
      </c>
      <c r="DO12105"/>
    </row>
    <row r="12106" spans="15:119" x14ac:dyDescent="0.25">
      <c r="O12106" s="268" t="s">
        <v>21580</v>
      </c>
      <c r="P12106" s="268" t="s">
        <v>9484</v>
      </c>
      <c r="Q12106" s="269">
        <v>-16.75</v>
      </c>
      <c r="R12106" s="269">
        <v>-17</v>
      </c>
      <c r="S12106" s="269">
        <v>-49</v>
      </c>
      <c r="T12106" s="269">
        <v>-49.25</v>
      </c>
      <c r="DO12106"/>
    </row>
    <row r="12107" spans="15:119" x14ac:dyDescent="0.25">
      <c r="O12107" s="268" t="s">
        <v>21581</v>
      </c>
      <c r="P12107" s="268" t="s">
        <v>9482</v>
      </c>
      <c r="Q12107" s="269">
        <v>-16.5</v>
      </c>
      <c r="R12107" s="269">
        <v>-17</v>
      </c>
      <c r="S12107" s="269">
        <v>-48.5</v>
      </c>
      <c r="T12107" s="269">
        <v>-49</v>
      </c>
      <c r="DO12107"/>
    </row>
    <row r="12108" spans="15:119" x14ac:dyDescent="0.25">
      <c r="O12108" s="268" t="s">
        <v>21582</v>
      </c>
      <c r="P12108" s="268" t="s">
        <v>9484</v>
      </c>
      <c r="Q12108" s="269">
        <v>-16.5</v>
      </c>
      <c r="R12108" s="269">
        <v>-16.75</v>
      </c>
      <c r="S12108" s="269">
        <v>-48.75</v>
      </c>
      <c r="T12108" s="269">
        <v>-49</v>
      </c>
      <c r="DO12108"/>
    </row>
    <row r="12109" spans="15:119" x14ac:dyDescent="0.25">
      <c r="O12109" s="268" t="s">
        <v>21583</v>
      </c>
      <c r="P12109" s="268" t="s">
        <v>9484</v>
      </c>
      <c r="Q12109" s="269">
        <v>-16.5</v>
      </c>
      <c r="R12109" s="269">
        <v>-16.75</v>
      </c>
      <c r="S12109" s="269">
        <v>-48.5</v>
      </c>
      <c r="T12109" s="269">
        <v>-48.75</v>
      </c>
      <c r="DO12109"/>
    </row>
    <row r="12110" spans="15:119" x14ac:dyDescent="0.25">
      <c r="O12110" s="268" t="s">
        <v>21584</v>
      </c>
      <c r="P12110" s="268" t="s">
        <v>9484</v>
      </c>
      <c r="Q12110" s="269">
        <v>-16.75</v>
      </c>
      <c r="R12110" s="269">
        <v>-17</v>
      </c>
      <c r="S12110" s="269">
        <v>-48.75</v>
      </c>
      <c r="T12110" s="269">
        <v>-49</v>
      </c>
      <c r="DO12110"/>
    </row>
    <row r="12111" spans="15:119" x14ac:dyDescent="0.25">
      <c r="O12111" s="268" t="s">
        <v>21585</v>
      </c>
      <c r="P12111" s="268" t="s">
        <v>9484</v>
      </c>
      <c r="Q12111" s="269">
        <v>-16.75</v>
      </c>
      <c r="R12111" s="269">
        <v>-17</v>
      </c>
      <c r="S12111" s="269">
        <v>-48.5</v>
      </c>
      <c r="T12111" s="269">
        <v>-48.75</v>
      </c>
      <c r="DO12111"/>
    </row>
    <row r="12112" spans="15:119" x14ac:dyDescent="0.25">
      <c r="O12112" s="268" t="s">
        <v>21586</v>
      </c>
      <c r="P12112" s="268" t="s">
        <v>9482</v>
      </c>
      <c r="Q12112" s="269">
        <v>-16.5</v>
      </c>
      <c r="R12112" s="269">
        <v>-17</v>
      </c>
      <c r="S12112" s="269">
        <v>-48</v>
      </c>
      <c r="T12112" s="269">
        <v>-48.5</v>
      </c>
      <c r="DO12112"/>
    </row>
    <row r="12113" spans="15:119" x14ac:dyDescent="0.25">
      <c r="O12113" s="268" t="s">
        <v>21587</v>
      </c>
      <c r="P12113" s="268" t="s">
        <v>9484</v>
      </c>
      <c r="Q12113" s="269">
        <v>-16.5</v>
      </c>
      <c r="R12113" s="269">
        <v>-16.75</v>
      </c>
      <c r="S12113" s="269">
        <v>-48.25</v>
      </c>
      <c r="T12113" s="269">
        <v>-48.5</v>
      </c>
      <c r="DO12113"/>
    </row>
    <row r="12114" spans="15:119" x14ac:dyDescent="0.25">
      <c r="O12114" s="268" t="s">
        <v>21588</v>
      </c>
      <c r="P12114" s="268" t="s">
        <v>9484</v>
      </c>
      <c r="Q12114" s="269">
        <v>-16.5</v>
      </c>
      <c r="R12114" s="269">
        <v>-16.75</v>
      </c>
      <c r="S12114" s="269">
        <v>-48</v>
      </c>
      <c r="T12114" s="269">
        <v>-48.25</v>
      </c>
      <c r="DO12114"/>
    </row>
    <row r="12115" spans="15:119" x14ac:dyDescent="0.25">
      <c r="O12115" s="268" t="s">
        <v>21589</v>
      </c>
      <c r="P12115" s="268" t="s">
        <v>9484</v>
      </c>
      <c r="Q12115" s="269">
        <v>-16.75</v>
      </c>
      <c r="R12115" s="269">
        <v>-17</v>
      </c>
      <c r="S12115" s="269">
        <v>-48.25</v>
      </c>
      <c r="T12115" s="269">
        <v>-48.5</v>
      </c>
      <c r="DO12115"/>
    </row>
    <row r="12116" spans="15:119" x14ac:dyDescent="0.25">
      <c r="O12116" s="268" t="s">
        <v>21590</v>
      </c>
      <c r="P12116" s="268" t="s">
        <v>9484</v>
      </c>
      <c r="Q12116" s="269">
        <v>-16.75</v>
      </c>
      <c r="R12116" s="269">
        <v>-17</v>
      </c>
      <c r="S12116" s="269">
        <v>-48</v>
      </c>
      <c r="T12116" s="269">
        <v>-48.25</v>
      </c>
      <c r="DO12116"/>
    </row>
    <row r="12117" spans="15:119" x14ac:dyDescent="0.25">
      <c r="O12117" s="268" t="s">
        <v>21591</v>
      </c>
      <c r="P12117" s="268" t="s">
        <v>9480</v>
      </c>
      <c r="Q12117" s="269">
        <v>-17</v>
      </c>
      <c r="R12117" s="269">
        <v>-18</v>
      </c>
      <c r="S12117" s="269">
        <v>-49.5</v>
      </c>
      <c r="T12117" s="269">
        <v>-51</v>
      </c>
      <c r="DO12117"/>
    </row>
    <row r="12118" spans="15:119" x14ac:dyDescent="0.25">
      <c r="O12118" s="268" t="s">
        <v>21592</v>
      </c>
      <c r="P12118" s="268" t="s">
        <v>9482</v>
      </c>
      <c r="Q12118" s="269">
        <v>-17</v>
      </c>
      <c r="R12118" s="269">
        <v>-17.5</v>
      </c>
      <c r="S12118" s="269">
        <v>-50.5</v>
      </c>
      <c r="T12118" s="269">
        <v>-51</v>
      </c>
      <c r="DO12118"/>
    </row>
    <row r="12119" spans="15:119" x14ac:dyDescent="0.25">
      <c r="O12119" s="268" t="s">
        <v>21593</v>
      </c>
      <c r="P12119" s="268" t="s">
        <v>9484</v>
      </c>
      <c r="Q12119" s="269">
        <v>-17</v>
      </c>
      <c r="R12119" s="269">
        <v>-17.25</v>
      </c>
      <c r="S12119" s="269">
        <v>-50.75</v>
      </c>
      <c r="T12119" s="269">
        <v>-51</v>
      </c>
      <c r="DO12119"/>
    </row>
    <row r="12120" spans="15:119" x14ac:dyDescent="0.25">
      <c r="O12120" s="268" t="s">
        <v>21594</v>
      </c>
      <c r="P12120" s="268" t="s">
        <v>9484</v>
      </c>
      <c r="Q12120" s="269">
        <v>-17</v>
      </c>
      <c r="R12120" s="269">
        <v>-17.25</v>
      </c>
      <c r="S12120" s="269">
        <v>-50.5</v>
      </c>
      <c r="T12120" s="269">
        <v>-50.75</v>
      </c>
      <c r="DO12120"/>
    </row>
    <row r="12121" spans="15:119" x14ac:dyDescent="0.25">
      <c r="O12121" s="268" t="s">
        <v>21595</v>
      </c>
      <c r="P12121" s="268" t="s">
        <v>9484</v>
      </c>
      <c r="Q12121" s="269">
        <v>-17.25</v>
      </c>
      <c r="R12121" s="269">
        <v>-17.5</v>
      </c>
      <c r="S12121" s="269">
        <v>-50.75</v>
      </c>
      <c r="T12121" s="269">
        <v>-51</v>
      </c>
      <c r="DO12121"/>
    </row>
    <row r="12122" spans="15:119" x14ac:dyDescent="0.25">
      <c r="O12122" s="268" t="s">
        <v>21596</v>
      </c>
      <c r="P12122" s="268" t="s">
        <v>9484</v>
      </c>
      <c r="Q12122" s="269">
        <v>-17.25</v>
      </c>
      <c r="R12122" s="269">
        <v>-17.5</v>
      </c>
      <c r="S12122" s="269">
        <v>-50.5</v>
      </c>
      <c r="T12122" s="269">
        <v>-50.75</v>
      </c>
      <c r="DO12122"/>
    </row>
    <row r="12123" spans="15:119" x14ac:dyDescent="0.25">
      <c r="O12123" s="268" t="s">
        <v>21597</v>
      </c>
      <c r="P12123" s="268" t="s">
        <v>9482</v>
      </c>
      <c r="Q12123" s="269">
        <v>-17</v>
      </c>
      <c r="R12123" s="269">
        <v>-17.5</v>
      </c>
      <c r="S12123" s="269">
        <v>-50</v>
      </c>
      <c r="T12123" s="269">
        <v>-50.5</v>
      </c>
      <c r="DO12123"/>
    </row>
    <row r="12124" spans="15:119" x14ac:dyDescent="0.25">
      <c r="O12124" s="268" t="s">
        <v>21598</v>
      </c>
      <c r="P12124" s="268" t="s">
        <v>9484</v>
      </c>
      <c r="Q12124" s="269">
        <v>-17</v>
      </c>
      <c r="R12124" s="269">
        <v>-17.25</v>
      </c>
      <c r="S12124" s="269">
        <v>-50.25</v>
      </c>
      <c r="T12124" s="269">
        <v>-50.5</v>
      </c>
      <c r="DO12124"/>
    </row>
    <row r="12125" spans="15:119" x14ac:dyDescent="0.25">
      <c r="O12125" s="268" t="s">
        <v>21599</v>
      </c>
      <c r="P12125" s="268" t="s">
        <v>9484</v>
      </c>
      <c r="Q12125" s="269">
        <v>-17</v>
      </c>
      <c r="R12125" s="269">
        <v>-17.25</v>
      </c>
      <c r="S12125" s="269">
        <v>-50</v>
      </c>
      <c r="T12125" s="269">
        <v>-50.25</v>
      </c>
      <c r="DO12125"/>
    </row>
    <row r="12126" spans="15:119" x14ac:dyDescent="0.25">
      <c r="O12126" s="268" t="s">
        <v>21600</v>
      </c>
      <c r="P12126" s="268" t="s">
        <v>9484</v>
      </c>
      <c r="Q12126" s="269">
        <v>-17.25</v>
      </c>
      <c r="R12126" s="269">
        <v>-17.5</v>
      </c>
      <c r="S12126" s="269">
        <v>-50.25</v>
      </c>
      <c r="T12126" s="269">
        <v>-50.5</v>
      </c>
      <c r="DO12126"/>
    </row>
    <row r="12127" spans="15:119" x14ac:dyDescent="0.25">
      <c r="O12127" s="268" t="s">
        <v>21601</v>
      </c>
      <c r="P12127" s="268" t="s">
        <v>9484</v>
      </c>
      <c r="Q12127" s="269">
        <v>-17.25</v>
      </c>
      <c r="R12127" s="269">
        <v>-17.5</v>
      </c>
      <c r="S12127" s="269">
        <v>-50</v>
      </c>
      <c r="T12127" s="269">
        <v>-50.25</v>
      </c>
      <c r="DO12127"/>
    </row>
    <row r="12128" spans="15:119" x14ac:dyDescent="0.25">
      <c r="O12128" s="268" t="s">
        <v>21602</v>
      </c>
      <c r="P12128" s="268" t="s">
        <v>9482</v>
      </c>
      <c r="Q12128" s="269">
        <v>-17</v>
      </c>
      <c r="R12128" s="269">
        <v>-17.5</v>
      </c>
      <c r="S12128" s="269">
        <v>-49.5</v>
      </c>
      <c r="T12128" s="269">
        <v>-50</v>
      </c>
      <c r="DO12128"/>
    </row>
    <row r="12129" spans="15:119" x14ac:dyDescent="0.25">
      <c r="O12129" s="268" t="s">
        <v>21603</v>
      </c>
      <c r="P12129" s="268" t="s">
        <v>9484</v>
      </c>
      <c r="Q12129" s="269">
        <v>-17</v>
      </c>
      <c r="R12129" s="269">
        <v>-17.25</v>
      </c>
      <c r="S12129" s="269">
        <v>-49.75</v>
      </c>
      <c r="T12129" s="269">
        <v>-50</v>
      </c>
      <c r="DO12129"/>
    </row>
    <row r="12130" spans="15:119" x14ac:dyDescent="0.25">
      <c r="O12130" s="268" t="s">
        <v>21604</v>
      </c>
      <c r="P12130" s="268" t="s">
        <v>9484</v>
      </c>
      <c r="Q12130" s="269">
        <v>-17</v>
      </c>
      <c r="R12130" s="269">
        <v>-17.25</v>
      </c>
      <c r="S12130" s="269">
        <v>-49.5</v>
      </c>
      <c r="T12130" s="269">
        <v>-49.75</v>
      </c>
      <c r="DO12130"/>
    </row>
    <row r="12131" spans="15:119" x14ac:dyDescent="0.25">
      <c r="O12131" s="268" t="s">
        <v>21605</v>
      </c>
      <c r="P12131" s="268" t="s">
        <v>9484</v>
      </c>
      <c r="Q12131" s="269">
        <v>-17.25</v>
      </c>
      <c r="R12131" s="269">
        <v>-17.5</v>
      </c>
      <c r="S12131" s="269">
        <v>-49.75</v>
      </c>
      <c r="T12131" s="269">
        <v>-50</v>
      </c>
      <c r="DO12131"/>
    </row>
    <row r="12132" spans="15:119" x14ac:dyDescent="0.25">
      <c r="O12132" s="268" t="s">
        <v>21606</v>
      </c>
      <c r="P12132" s="268" t="s">
        <v>9484</v>
      </c>
      <c r="Q12132" s="269">
        <v>-17.25</v>
      </c>
      <c r="R12132" s="269">
        <v>-17.5</v>
      </c>
      <c r="S12132" s="269">
        <v>-49.5</v>
      </c>
      <c r="T12132" s="269">
        <v>-49.75</v>
      </c>
      <c r="DO12132"/>
    </row>
    <row r="12133" spans="15:119" x14ac:dyDescent="0.25">
      <c r="O12133" s="268" t="s">
        <v>21607</v>
      </c>
      <c r="P12133" s="268" t="s">
        <v>9482</v>
      </c>
      <c r="Q12133" s="269">
        <v>-17.5</v>
      </c>
      <c r="R12133" s="269">
        <v>-18</v>
      </c>
      <c r="S12133" s="269">
        <v>-50.5</v>
      </c>
      <c r="T12133" s="269">
        <v>-51</v>
      </c>
      <c r="DO12133"/>
    </row>
    <row r="12134" spans="15:119" x14ac:dyDescent="0.25">
      <c r="O12134" s="268" t="s">
        <v>21608</v>
      </c>
      <c r="P12134" s="268" t="s">
        <v>9484</v>
      </c>
      <c r="Q12134" s="269">
        <v>-17.5</v>
      </c>
      <c r="R12134" s="269">
        <v>-17.75</v>
      </c>
      <c r="S12134" s="269">
        <v>-50.75</v>
      </c>
      <c r="T12134" s="269">
        <v>-51</v>
      </c>
      <c r="DO12134"/>
    </row>
    <row r="12135" spans="15:119" x14ac:dyDescent="0.25">
      <c r="O12135" s="268" t="s">
        <v>21609</v>
      </c>
      <c r="P12135" s="268" t="s">
        <v>9484</v>
      </c>
      <c r="Q12135" s="269">
        <v>-17.5</v>
      </c>
      <c r="R12135" s="269">
        <v>-17.75</v>
      </c>
      <c r="S12135" s="269">
        <v>-50.5</v>
      </c>
      <c r="T12135" s="269">
        <v>-50.75</v>
      </c>
      <c r="DO12135"/>
    </row>
    <row r="12136" spans="15:119" x14ac:dyDescent="0.25">
      <c r="O12136" s="268" t="s">
        <v>21610</v>
      </c>
      <c r="P12136" s="268" t="s">
        <v>9484</v>
      </c>
      <c r="Q12136" s="269">
        <v>-17.75</v>
      </c>
      <c r="R12136" s="269">
        <v>-18</v>
      </c>
      <c r="S12136" s="269">
        <v>-50.75</v>
      </c>
      <c r="T12136" s="269">
        <v>-51</v>
      </c>
      <c r="DO12136"/>
    </row>
    <row r="12137" spans="15:119" x14ac:dyDescent="0.25">
      <c r="O12137" s="268" t="s">
        <v>21611</v>
      </c>
      <c r="P12137" s="268" t="s">
        <v>9484</v>
      </c>
      <c r="Q12137" s="269">
        <v>-17.75</v>
      </c>
      <c r="R12137" s="269">
        <v>-18</v>
      </c>
      <c r="S12137" s="269">
        <v>-50.5</v>
      </c>
      <c r="T12137" s="269">
        <v>-50.75</v>
      </c>
      <c r="DO12137"/>
    </row>
    <row r="12138" spans="15:119" x14ac:dyDescent="0.25">
      <c r="O12138" s="268" t="s">
        <v>21612</v>
      </c>
      <c r="P12138" s="268" t="s">
        <v>9482</v>
      </c>
      <c r="Q12138" s="269">
        <v>-17.5</v>
      </c>
      <c r="R12138" s="269">
        <v>-18</v>
      </c>
      <c r="S12138" s="269">
        <v>-50</v>
      </c>
      <c r="T12138" s="269">
        <v>-50.5</v>
      </c>
      <c r="DO12138"/>
    </row>
    <row r="12139" spans="15:119" x14ac:dyDescent="0.25">
      <c r="O12139" s="268" t="s">
        <v>21613</v>
      </c>
      <c r="P12139" s="268" t="s">
        <v>9484</v>
      </c>
      <c r="Q12139" s="269">
        <v>-17.5</v>
      </c>
      <c r="R12139" s="269">
        <v>-17.75</v>
      </c>
      <c r="S12139" s="269">
        <v>-50.25</v>
      </c>
      <c r="T12139" s="269">
        <v>-50.5</v>
      </c>
      <c r="DO12139"/>
    </row>
    <row r="12140" spans="15:119" x14ac:dyDescent="0.25">
      <c r="O12140" s="268" t="s">
        <v>21614</v>
      </c>
      <c r="P12140" s="268" t="s">
        <v>9484</v>
      </c>
      <c r="Q12140" s="269">
        <v>-17.5</v>
      </c>
      <c r="R12140" s="269">
        <v>-17.75</v>
      </c>
      <c r="S12140" s="269">
        <v>-50</v>
      </c>
      <c r="T12140" s="269">
        <v>-50.25</v>
      </c>
      <c r="DO12140"/>
    </row>
    <row r="12141" spans="15:119" x14ac:dyDescent="0.25">
      <c r="O12141" s="268" t="s">
        <v>21615</v>
      </c>
      <c r="P12141" s="268" t="s">
        <v>9484</v>
      </c>
      <c r="Q12141" s="269">
        <v>-17.75</v>
      </c>
      <c r="R12141" s="269">
        <v>-18</v>
      </c>
      <c r="S12141" s="269">
        <v>-50.25</v>
      </c>
      <c r="T12141" s="269">
        <v>-50.5</v>
      </c>
      <c r="DO12141"/>
    </row>
    <row r="12142" spans="15:119" x14ac:dyDescent="0.25">
      <c r="O12142" s="268" t="s">
        <v>21616</v>
      </c>
      <c r="P12142" s="268" t="s">
        <v>9484</v>
      </c>
      <c r="Q12142" s="269">
        <v>-17.75</v>
      </c>
      <c r="R12142" s="269">
        <v>-18</v>
      </c>
      <c r="S12142" s="269">
        <v>-50</v>
      </c>
      <c r="T12142" s="269">
        <v>-50.25</v>
      </c>
      <c r="DO12142"/>
    </row>
    <row r="12143" spans="15:119" x14ac:dyDescent="0.25">
      <c r="O12143" s="268" t="s">
        <v>21617</v>
      </c>
      <c r="P12143" s="268" t="s">
        <v>9482</v>
      </c>
      <c r="Q12143" s="269">
        <v>-17.5</v>
      </c>
      <c r="R12143" s="269">
        <v>-18</v>
      </c>
      <c r="S12143" s="269">
        <v>-49.5</v>
      </c>
      <c r="T12143" s="269">
        <v>-50</v>
      </c>
      <c r="DO12143"/>
    </row>
    <row r="12144" spans="15:119" x14ac:dyDescent="0.25">
      <c r="O12144" s="268" t="s">
        <v>21618</v>
      </c>
      <c r="P12144" s="268" t="s">
        <v>9484</v>
      </c>
      <c r="Q12144" s="269">
        <v>-17.5</v>
      </c>
      <c r="R12144" s="269">
        <v>-17.75</v>
      </c>
      <c r="S12144" s="269">
        <v>-49.75</v>
      </c>
      <c r="T12144" s="269">
        <v>-50</v>
      </c>
      <c r="DO12144"/>
    </row>
    <row r="12145" spans="15:119" x14ac:dyDescent="0.25">
      <c r="O12145" s="268" t="s">
        <v>21619</v>
      </c>
      <c r="P12145" s="268" t="s">
        <v>9484</v>
      </c>
      <c r="Q12145" s="269">
        <v>-17.5</v>
      </c>
      <c r="R12145" s="269">
        <v>-17.75</v>
      </c>
      <c r="S12145" s="269">
        <v>-49.5</v>
      </c>
      <c r="T12145" s="269">
        <v>-49.75</v>
      </c>
      <c r="DO12145"/>
    </row>
    <row r="12146" spans="15:119" x14ac:dyDescent="0.25">
      <c r="O12146" s="268" t="s">
        <v>21620</v>
      </c>
      <c r="P12146" s="268" t="s">
        <v>9484</v>
      </c>
      <c r="Q12146" s="269">
        <v>-17.75</v>
      </c>
      <c r="R12146" s="269">
        <v>-18</v>
      </c>
      <c r="S12146" s="269">
        <v>-49.75</v>
      </c>
      <c r="T12146" s="269">
        <v>-50</v>
      </c>
      <c r="DO12146"/>
    </row>
    <row r="12147" spans="15:119" x14ac:dyDescent="0.25">
      <c r="O12147" s="268" t="s">
        <v>21621</v>
      </c>
      <c r="P12147" s="268" t="s">
        <v>9484</v>
      </c>
      <c r="Q12147" s="269">
        <v>-17.75</v>
      </c>
      <c r="R12147" s="269">
        <v>-18</v>
      </c>
      <c r="S12147" s="269">
        <v>-49.5</v>
      </c>
      <c r="T12147" s="269">
        <v>-49.75</v>
      </c>
      <c r="DO12147"/>
    </row>
    <row r="12148" spans="15:119" x14ac:dyDescent="0.25">
      <c r="O12148" s="268" t="s">
        <v>21622</v>
      </c>
      <c r="P12148" s="268" t="s">
        <v>9480</v>
      </c>
      <c r="Q12148" s="269">
        <v>-17</v>
      </c>
      <c r="R12148" s="269">
        <v>-18</v>
      </c>
      <c r="S12148" s="269">
        <v>-48</v>
      </c>
      <c r="T12148" s="269">
        <v>-49.5</v>
      </c>
      <c r="DO12148"/>
    </row>
    <row r="12149" spans="15:119" x14ac:dyDescent="0.25">
      <c r="O12149" s="268" t="s">
        <v>21623</v>
      </c>
      <c r="P12149" s="268" t="s">
        <v>9482</v>
      </c>
      <c r="Q12149" s="269">
        <v>-17</v>
      </c>
      <c r="R12149" s="269">
        <v>-17.5</v>
      </c>
      <c r="S12149" s="269">
        <v>-49</v>
      </c>
      <c r="T12149" s="269">
        <v>-49.5</v>
      </c>
      <c r="DO12149"/>
    </row>
    <row r="12150" spans="15:119" x14ac:dyDescent="0.25">
      <c r="O12150" s="268" t="s">
        <v>21624</v>
      </c>
      <c r="P12150" s="268" t="s">
        <v>9484</v>
      </c>
      <c r="Q12150" s="269">
        <v>-17</v>
      </c>
      <c r="R12150" s="269">
        <v>-17.25</v>
      </c>
      <c r="S12150" s="269">
        <v>-49.25</v>
      </c>
      <c r="T12150" s="269">
        <v>-49.5</v>
      </c>
      <c r="DO12150"/>
    </row>
    <row r="12151" spans="15:119" x14ac:dyDescent="0.25">
      <c r="O12151" s="268" t="s">
        <v>21625</v>
      </c>
      <c r="P12151" s="268" t="s">
        <v>9484</v>
      </c>
      <c r="Q12151" s="269">
        <v>-17</v>
      </c>
      <c r="R12151" s="269">
        <v>-17.25</v>
      </c>
      <c r="S12151" s="269">
        <v>-49</v>
      </c>
      <c r="T12151" s="269">
        <v>-49.25</v>
      </c>
      <c r="DO12151"/>
    </row>
    <row r="12152" spans="15:119" x14ac:dyDescent="0.25">
      <c r="O12152" s="268" t="s">
        <v>21626</v>
      </c>
      <c r="P12152" s="268" t="s">
        <v>9484</v>
      </c>
      <c r="Q12152" s="269">
        <v>-17.25</v>
      </c>
      <c r="R12152" s="269">
        <v>-17.5</v>
      </c>
      <c r="S12152" s="269">
        <v>-49.25</v>
      </c>
      <c r="T12152" s="269">
        <v>-49.5</v>
      </c>
      <c r="DO12152"/>
    </row>
    <row r="12153" spans="15:119" x14ac:dyDescent="0.25">
      <c r="O12153" s="268" t="s">
        <v>21627</v>
      </c>
      <c r="P12153" s="268" t="s">
        <v>9484</v>
      </c>
      <c r="Q12153" s="269">
        <v>-17.25</v>
      </c>
      <c r="R12153" s="269">
        <v>-17.5</v>
      </c>
      <c r="S12153" s="269">
        <v>-49</v>
      </c>
      <c r="T12153" s="269">
        <v>-49.25</v>
      </c>
      <c r="DO12153"/>
    </row>
    <row r="12154" spans="15:119" x14ac:dyDescent="0.25">
      <c r="O12154" s="268" t="s">
        <v>21628</v>
      </c>
      <c r="P12154" s="268" t="s">
        <v>9482</v>
      </c>
      <c r="Q12154" s="269">
        <v>-17</v>
      </c>
      <c r="R12154" s="269">
        <v>-17.5</v>
      </c>
      <c r="S12154" s="269">
        <v>-48.5</v>
      </c>
      <c r="T12154" s="269">
        <v>-49</v>
      </c>
      <c r="DO12154"/>
    </row>
    <row r="12155" spans="15:119" x14ac:dyDescent="0.25">
      <c r="O12155" s="268" t="s">
        <v>21629</v>
      </c>
      <c r="P12155" s="268" t="s">
        <v>9484</v>
      </c>
      <c r="Q12155" s="269">
        <v>-17</v>
      </c>
      <c r="R12155" s="269">
        <v>-17.25</v>
      </c>
      <c r="S12155" s="269">
        <v>-48.75</v>
      </c>
      <c r="T12155" s="269">
        <v>-49</v>
      </c>
      <c r="DO12155"/>
    </row>
    <row r="12156" spans="15:119" x14ac:dyDescent="0.25">
      <c r="O12156" s="268" t="s">
        <v>21630</v>
      </c>
      <c r="P12156" s="268" t="s">
        <v>9484</v>
      </c>
      <c r="Q12156" s="269">
        <v>-17</v>
      </c>
      <c r="R12156" s="269">
        <v>-17.25</v>
      </c>
      <c r="S12156" s="269">
        <v>-48.5</v>
      </c>
      <c r="T12156" s="269">
        <v>-48.75</v>
      </c>
      <c r="DO12156"/>
    </row>
    <row r="12157" spans="15:119" x14ac:dyDescent="0.25">
      <c r="O12157" s="268" t="s">
        <v>21631</v>
      </c>
      <c r="P12157" s="268" t="s">
        <v>9484</v>
      </c>
      <c r="Q12157" s="269">
        <v>-17.25</v>
      </c>
      <c r="R12157" s="269">
        <v>-17.5</v>
      </c>
      <c r="S12157" s="269">
        <v>-48.75</v>
      </c>
      <c r="T12157" s="269">
        <v>-49</v>
      </c>
      <c r="DO12157"/>
    </row>
    <row r="12158" spans="15:119" x14ac:dyDescent="0.25">
      <c r="O12158" s="268" t="s">
        <v>21632</v>
      </c>
      <c r="P12158" s="268" t="s">
        <v>9484</v>
      </c>
      <c r="Q12158" s="269">
        <v>-17.25</v>
      </c>
      <c r="R12158" s="269">
        <v>-17.5</v>
      </c>
      <c r="S12158" s="269">
        <v>-48.5</v>
      </c>
      <c r="T12158" s="269">
        <v>-48.75</v>
      </c>
      <c r="DO12158"/>
    </row>
    <row r="12159" spans="15:119" x14ac:dyDescent="0.25">
      <c r="O12159" s="268" t="s">
        <v>21633</v>
      </c>
      <c r="P12159" s="268" t="s">
        <v>9482</v>
      </c>
      <c r="Q12159" s="269">
        <v>-17</v>
      </c>
      <c r="R12159" s="269">
        <v>-17.5</v>
      </c>
      <c r="S12159" s="269">
        <v>-48</v>
      </c>
      <c r="T12159" s="269">
        <v>-48.5</v>
      </c>
      <c r="DO12159"/>
    </row>
    <row r="12160" spans="15:119" x14ac:dyDescent="0.25">
      <c r="O12160" s="268" t="s">
        <v>21634</v>
      </c>
      <c r="P12160" s="268" t="s">
        <v>9484</v>
      </c>
      <c r="Q12160" s="269">
        <v>-17</v>
      </c>
      <c r="R12160" s="269">
        <v>-17.25</v>
      </c>
      <c r="S12160" s="269">
        <v>-48.25</v>
      </c>
      <c r="T12160" s="269">
        <v>-48.5</v>
      </c>
      <c r="DO12160"/>
    </row>
    <row r="12161" spans="15:119" x14ac:dyDescent="0.25">
      <c r="O12161" s="268" t="s">
        <v>21635</v>
      </c>
      <c r="P12161" s="268" t="s">
        <v>9484</v>
      </c>
      <c r="Q12161" s="269">
        <v>-17</v>
      </c>
      <c r="R12161" s="269">
        <v>-17.25</v>
      </c>
      <c r="S12161" s="269">
        <v>-48</v>
      </c>
      <c r="T12161" s="269">
        <v>-48.25</v>
      </c>
      <c r="DO12161"/>
    </row>
    <row r="12162" spans="15:119" x14ac:dyDescent="0.25">
      <c r="O12162" s="268" t="s">
        <v>21636</v>
      </c>
      <c r="P12162" s="268" t="s">
        <v>9484</v>
      </c>
      <c r="Q12162" s="269">
        <v>-17.25</v>
      </c>
      <c r="R12162" s="269">
        <v>-17.5</v>
      </c>
      <c r="S12162" s="269">
        <v>-48.25</v>
      </c>
      <c r="T12162" s="269">
        <v>-48.5</v>
      </c>
      <c r="DO12162"/>
    </row>
    <row r="12163" spans="15:119" x14ac:dyDescent="0.25">
      <c r="O12163" s="268" t="s">
        <v>21637</v>
      </c>
      <c r="P12163" s="268" t="s">
        <v>9484</v>
      </c>
      <c r="Q12163" s="269">
        <v>-17.25</v>
      </c>
      <c r="R12163" s="269">
        <v>-17.5</v>
      </c>
      <c r="S12163" s="269">
        <v>-48</v>
      </c>
      <c r="T12163" s="269">
        <v>-48.25</v>
      </c>
      <c r="DO12163"/>
    </row>
    <row r="12164" spans="15:119" x14ac:dyDescent="0.25">
      <c r="O12164" s="268" t="s">
        <v>21638</v>
      </c>
      <c r="P12164" s="268" t="s">
        <v>9482</v>
      </c>
      <c r="Q12164" s="269">
        <v>-17.5</v>
      </c>
      <c r="R12164" s="269">
        <v>-18</v>
      </c>
      <c r="S12164" s="269">
        <v>-49</v>
      </c>
      <c r="T12164" s="269">
        <v>-49.5</v>
      </c>
      <c r="DO12164"/>
    </row>
    <row r="12165" spans="15:119" x14ac:dyDescent="0.25">
      <c r="O12165" s="268" t="s">
        <v>21639</v>
      </c>
      <c r="P12165" s="268" t="s">
        <v>9484</v>
      </c>
      <c r="Q12165" s="269">
        <v>-17.5</v>
      </c>
      <c r="R12165" s="269">
        <v>-17.75</v>
      </c>
      <c r="S12165" s="269">
        <v>-49.25</v>
      </c>
      <c r="T12165" s="269">
        <v>-49.5</v>
      </c>
      <c r="DO12165"/>
    </row>
    <row r="12166" spans="15:119" x14ac:dyDescent="0.25">
      <c r="O12166" s="268" t="s">
        <v>21640</v>
      </c>
      <c r="P12166" s="268" t="s">
        <v>9484</v>
      </c>
      <c r="Q12166" s="269">
        <v>-17.5</v>
      </c>
      <c r="R12166" s="269">
        <v>-17.75</v>
      </c>
      <c r="S12166" s="269">
        <v>-49</v>
      </c>
      <c r="T12166" s="269">
        <v>-49.25</v>
      </c>
      <c r="DO12166"/>
    </row>
    <row r="12167" spans="15:119" x14ac:dyDescent="0.25">
      <c r="O12167" s="268" t="s">
        <v>21641</v>
      </c>
      <c r="P12167" s="268" t="s">
        <v>9484</v>
      </c>
      <c r="Q12167" s="269">
        <v>-17.75</v>
      </c>
      <c r="R12167" s="269">
        <v>-18</v>
      </c>
      <c r="S12167" s="269">
        <v>-49.25</v>
      </c>
      <c r="T12167" s="269">
        <v>-49.5</v>
      </c>
      <c r="DO12167"/>
    </row>
    <row r="12168" spans="15:119" x14ac:dyDescent="0.25">
      <c r="O12168" s="268" t="s">
        <v>21642</v>
      </c>
      <c r="P12168" s="268" t="s">
        <v>9484</v>
      </c>
      <c r="Q12168" s="269">
        <v>-17.75</v>
      </c>
      <c r="R12168" s="269">
        <v>-18</v>
      </c>
      <c r="S12168" s="269">
        <v>-49</v>
      </c>
      <c r="T12168" s="269">
        <v>-49.25</v>
      </c>
      <c r="DO12168"/>
    </row>
    <row r="12169" spans="15:119" x14ac:dyDescent="0.25">
      <c r="O12169" s="268" t="s">
        <v>21643</v>
      </c>
      <c r="P12169" s="268" t="s">
        <v>9482</v>
      </c>
      <c r="Q12169" s="269">
        <v>-17.5</v>
      </c>
      <c r="R12169" s="269">
        <v>-18</v>
      </c>
      <c r="S12169" s="269">
        <v>-48.5</v>
      </c>
      <c r="T12169" s="269">
        <v>-49</v>
      </c>
      <c r="DO12169"/>
    </row>
    <row r="12170" spans="15:119" x14ac:dyDescent="0.25">
      <c r="O12170" s="268" t="s">
        <v>21644</v>
      </c>
      <c r="P12170" s="268" t="s">
        <v>9484</v>
      </c>
      <c r="Q12170" s="269">
        <v>-17.5</v>
      </c>
      <c r="R12170" s="269">
        <v>-17.75</v>
      </c>
      <c r="S12170" s="269">
        <v>-48.75</v>
      </c>
      <c r="T12170" s="269">
        <v>-49</v>
      </c>
      <c r="DO12170"/>
    </row>
    <row r="12171" spans="15:119" x14ac:dyDescent="0.25">
      <c r="O12171" s="268" t="s">
        <v>21645</v>
      </c>
      <c r="P12171" s="268" t="s">
        <v>9484</v>
      </c>
      <c r="Q12171" s="269">
        <v>-17.5</v>
      </c>
      <c r="R12171" s="269">
        <v>-17.75</v>
      </c>
      <c r="S12171" s="269">
        <v>-48.5</v>
      </c>
      <c r="T12171" s="269">
        <v>-48.75</v>
      </c>
      <c r="DO12171"/>
    </row>
    <row r="12172" spans="15:119" x14ac:dyDescent="0.25">
      <c r="O12172" s="268" t="s">
        <v>21646</v>
      </c>
      <c r="P12172" s="268" t="s">
        <v>9484</v>
      </c>
      <c r="Q12172" s="269">
        <v>-17.75</v>
      </c>
      <c r="R12172" s="269">
        <v>-18</v>
      </c>
      <c r="S12172" s="269">
        <v>-48.75</v>
      </c>
      <c r="T12172" s="269">
        <v>-49</v>
      </c>
      <c r="DO12172"/>
    </row>
    <row r="12173" spans="15:119" x14ac:dyDescent="0.25">
      <c r="O12173" s="268" t="s">
        <v>21647</v>
      </c>
      <c r="P12173" s="268" t="s">
        <v>9484</v>
      </c>
      <c r="Q12173" s="269">
        <v>-17.75</v>
      </c>
      <c r="R12173" s="269">
        <v>-18</v>
      </c>
      <c r="S12173" s="269">
        <v>-48.5</v>
      </c>
      <c r="T12173" s="269">
        <v>-48.75</v>
      </c>
      <c r="DO12173"/>
    </row>
    <row r="12174" spans="15:119" x14ac:dyDescent="0.25">
      <c r="O12174" s="268" t="s">
        <v>21648</v>
      </c>
      <c r="P12174" s="268" t="s">
        <v>9482</v>
      </c>
      <c r="Q12174" s="269">
        <v>-17.5</v>
      </c>
      <c r="R12174" s="269">
        <v>-18</v>
      </c>
      <c r="S12174" s="269">
        <v>-48</v>
      </c>
      <c r="T12174" s="269">
        <v>-48.5</v>
      </c>
      <c r="DO12174"/>
    </row>
    <row r="12175" spans="15:119" x14ac:dyDescent="0.25">
      <c r="O12175" s="268" t="s">
        <v>21649</v>
      </c>
      <c r="P12175" s="268" t="s">
        <v>9484</v>
      </c>
      <c r="Q12175" s="269">
        <v>-17.5</v>
      </c>
      <c r="R12175" s="269">
        <v>-17.75</v>
      </c>
      <c r="S12175" s="269">
        <v>-48.25</v>
      </c>
      <c r="T12175" s="269">
        <v>-48.5</v>
      </c>
      <c r="DO12175"/>
    </row>
    <row r="12176" spans="15:119" x14ac:dyDescent="0.25">
      <c r="O12176" s="268" t="s">
        <v>21650</v>
      </c>
      <c r="P12176" s="268" t="s">
        <v>9484</v>
      </c>
      <c r="Q12176" s="269">
        <v>-17.5</v>
      </c>
      <c r="R12176" s="269">
        <v>-17.75</v>
      </c>
      <c r="S12176" s="269">
        <v>-48</v>
      </c>
      <c r="T12176" s="269">
        <v>-48.25</v>
      </c>
      <c r="DO12176"/>
    </row>
    <row r="12177" spans="15:119" x14ac:dyDescent="0.25">
      <c r="O12177" s="268" t="s">
        <v>21651</v>
      </c>
      <c r="P12177" s="268" t="s">
        <v>9484</v>
      </c>
      <c r="Q12177" s="269">
        <v>-17.75</v>
      </c>
      <c r="R12177" s="269">
        <v>-18</v>
      </c>
      <c r="S12177" s="269">
        <v>-48.25</v>
      </c>
      <c r="T12177" s="269">
        <v>-48.5</v>
      </c>
      <c r="DO12177"/>
    </row>
    <row r="12178" spans="15:119" x14ac:dyDescent="0.25">
      <c r="O12178" s="268" t="s">
        <v>21652</v>
      </c>
      <c r="P12178" s="268" t="s">
        <v>9484</v>
      </c>
      <c r="Q12178" s="269">
        <v>-17.75</v>
      </c>
      <c r="R12178" s="269">
        <v>-18</v>
      </c>
      <c r="S12178" s="269">
        <v>-48</v>
      </c>
      <c r="T12178" s="269">
        <v>-48.25</v>
      </c>
      <c r="DO12178"/>
    </row>
    <row r="12179" spans="15:119" x14ac:dyDescent="0.25">
      <c r="O12179" s="268" t="s">
        <v>21653</v>
      </c>
      <c r="P12179" s="268" t="s">
        <v>9478</v>
      </c>
      <c r="Q12179" s="269">
        <v>-18</v>
      </c>
      <c r="R12179" s="269">
        <v>-20</v>
      </c>
      <c r="S12179" s="269">
        <v>-51</v>
      </c>
      <c r="T12179" s="269">
        <v>-54</v>
      </c>
      <c r="DO12179"/>
    </row>
    <row r="12180" spans="15:119" x14ac:dyDescent="0.25">
      <c r="O12180" s="268" t="s">
        <v>21654</v>
      </c>
      <c r="P12180" s="268" t="s">
        <v>9480</v>
      </c>
      <c r="Q12180" s="269">
        <v>-18</v>
      </c>
      <c r="R12180" s="269">
        <v>-19</v>
      </c>
      <c r="S12180" s="269">
        <v>-52.5</v>
      </c>
      <c r="T12180" s="269">
        <v>-54</v>
      </c>
      <c r="DO12180"/>
    </row>
    <row r="12181" spans="15:119" x14ac:dyDescent="0.25">
      <c r="O12181" s="268" t="s">
        <v>21655</v>
      </c>
      <c r="P12181" s="268" t="s">
        <v>9482</v>
      </c>
      <c r="Q12181" s="269">
        <v>-18</v>
      </c>
      <c r="R12181" s="269">
        <v>-18.5</v>
      </c>
      <c r="S12181" s="269">
        <v>-53.5</v>
      </c>
      <c r="T12181" s="269">
        <v>-54</v>
      </c>
      <c r="DO12181"/>
    </row>
    <row r="12182" spans="15:119" x14ac:dyDescent="0.25">
      <c r="O12182" s="268" t="s">
        <v>21656</v>
      </c>
      <c r="P12182" s="268" t="s">
        <v>9484</v>
      </c>
      <c r="Q12182" s="269">
        <v>-18</v>
      </c>
      <c r="R12182" s="269">
        <v>-18.25</v>
      </c>
      <c r="S12182" s="269">
        <v>-53.75</v>
      </c>
      <c r="T12182" s="269">
        <v>-54</v>
      </c>
      <c r="DO12182"/>
    </row>
    <row r="12183" spans="15:119" x14ac:dyDescent="0.25">
      <c r="O12183" s="268" t="s">
        <v>21657</v>
      </c>
      <c r="P12183" s="268" t="s">
        <v>9484</v>
      </c>
      <c r="Q12183" s="269">
        <v>-18</v>
      </c>
      <c r="R12183" s="269">
        <v>-18.25</v>
      </c>
      <c r="S12183" s="269">
        <v>-53.5</v>
      </c>
      <c r="T12183" s="269">
        <v>-53.75</v>
      </c>
      <c r="DO12183"/>
    </row>
    <row r="12184" spans="15:119" x14ac:dyDescent="0.25">
      <c r="O12184" s="268" t="s">
        <v>21658</v>
      </c>
      <c r="P12184" s="268" t="s">
        <v>9484</v>
      </c>
      <c r="Q12184" s="269">
        <v>-18.25</v>
      </c>
      <c r="R12184" s="269">
        <v>-18.5</v>
      </c>
      <c r="S12184" s="269">
        <v>-53.75</v>
      </c>
      <c r="T12184" s="269">
        <v>-54</v>
      </c>
      <c r="DO12184"/>
    </row>
    <row r="12185" spans="15:119" x14ac:dyDescent="0.25">
      <c r="O12185" s="268" t="s">
        <v>21659</v>
      </c>
      <c r="P12185" s="268" t="s">
        <v>9484</v>
      </c>
      <c r="Q12185" s="269">
        <v>-18.25</v>
      </c>
      <c r="R12185" s="269">
        <v>-18.5</v>
      </c>
      <c r="S12185" s="269">
        <v>-53.5</v>
      </c>
      <c r="T12185" s="269">
        <v>-53.75</v>
      </c>
      <c r="DO12185"/>
    </row>
    <row r="12186" spans="15:119" x14ac:dyDescent="0.25">
      <c r="O12186" s="268" t="s">
        <v>21660</v>
      </c>
      <c r="P12186" s="268" t="s">
        <v>9482</v>
      </c>
      <c r="Q12186" s="269">
        <v>-18</v>
      </c>
      <c r="R12186" s="269">
        <v>-18.5</v>
      </c>
      <c r="S12186" s="269">
        <v>-53</v>
      </c>
      <c r="T12186" s="269">
        <v>-53.5</v>
      </c>
      <c r="DO12186"/>
    </row>
    <row r="12187" spans="15:119" x14ac:dyDescent="0.25">
      <c r="O12187" s="268" t="s">
        <v>21661</v>
      </c>
      <c r="P12187" s="268" t="s">
        <v>9484</v>
      </c>
      <c r="Q12187" s="269">
        <v>-18</v>
      </c>
      <c r="R12187" s="269">
        <v>-18.25</v>
      </c>
      <c r="S12187" s="269">
        <v>-53.25</v>
      </c>
      <c r="T12187" s="269">
        <v>-53.5</v>
      </c>
      <c r="DO12187"/>
    </row>
    <row r="12188" spans="15:119" x14ac:dyDescent="0.25">
      <c r="O12188" s="268" t="s">
        <v>21662</v>
      </c>
      <c r="P12188" s="268" t="s">
        <v>9484</v>
      </c>
      <c r="Q12188" s="269">
        <v>-18</v>
      </c>
      <c r="R12188" s="269">
        <v>-18.25</v>
      </c>
      <c r="S12188" s="269">
        <v>-53</v>
      </c>
      <c r="T12188" s="269">
        <v>-53.25</v>
      </c>
      <c r="DO12188"/>
    </row>
    <row r="12189" spans="15:119" x14ac:dyDescent="0.25">
      <c r="O12189" s="268" t="s">
        <v>21663</v>
      </c>
      <c r="P12189" s="268" t="s">
        <v>9484</v>
      </c>
      <c r="Q12189" s="269">
        <v>-18.25</v>
      </c>
      <c r="R12189" s="269">
        <v>-18.5</v>
      </c>
      <c r="S12189" s="269">
        <v>-53.25</v>
      </c>
      <c r="T12189" s="269">
        <v>-53.5</v>
      </c>
      <c r="DO12189"/>
    </row>
    <row r="12190" spans="15:119" x14ac:dyDescent="0.25">
      <c r="O12190" s="268" t="s">
        <v>21664</v>
      </c>
      <c r="P12190" s="268" t="s">
        <v>9484</v>
      </c>
      <c r="Q12190" s="269">
        <v>-18.25</v>
      </c>
      <c r="R12190" s="269">
        <v>-18.5</v>
      </c>
      <c r="S12190" s="269">
        <v>-53</v>
      </c>
      <c r="T12190" s="269">
        <v>-53.25</v>
      </c>
      <c r="DO12190"/>
    </row>
    <row r="12191" spans="15:119" x14ac:dyDescent="0.25">
      <c r="O12191" s="268" t="s">
        <v>21665</v>
      </c>
      <c r="P12191" s="268" t="s">
        <v>9482</v>
      </c>
      <c r="Q12191" s="269">
        <v>-18</v>
      </c>
      <c r="R12191" s="269">
        <v>-18.5</v>
      </c>
      <c r="S12191" s="269">
        <v>-52.5</v>
      </c>
      <c r="T12191" s="269">
        <v>-53</v>
      </c>
      <c r="DO12191"/>
    </row>
    <row r="12192" spans="15:119" x14ac:dyDescent="0.25">
      <c r="O12192" s="268" t="s">
        <v>21666</v>
      </c>
      <c r="P12192" s="268" t="s">
        <v>9484</v>
      </c>
      <c r="Q12192" s="269">
        <v>-18</v>
      </c>
      <c r="R12192" s="269">
        <v>-18.25</v>
      </c>
      <c r="S12192" s="269">
        <v>-52.75</v>
      </c>
      <c r="T12192" s="269">
        <v>-53</v>
      </c>
      <c r="DO12192"/>
    </row>
    <row r="12193" spans="15:119" x14ac:dyDescent="0.25">
      <c r="O12193" s="268" t="s">
        <v>21667</v>
      </c>
      <c r="P12193" s="268" t="s">
        <v>9484</v>
      </c>
      <c r="Q12193" s="269">
        <v>-18</v>
      </c>
      <c r="R12193" s="269">
        <v>-18.25</v>
      </c>
      <c r="S12193" s="269">
        <v>-52.5</v>
      </c>
      <c r="T12193" s="269">
        <v>-52.75</v>
      </c>
      <c r="DO12193"/>
    </row>
    <row r="12194" spans="15:119" x14ac:dyDescent="0.25">
      <c r="O12194" s="268" t="s">
        <v>21668</v>
      </c>
      <c r="P12194" s="268" t="s">
        <v>9484</v>
      </c>
      <c r="Q12194" s="269">
        <v>-18.25</v>
      </c>
      <c r="R12194" s="269">
        <v>-18.5</v>
      </c>
      <c r="S12194" s="269">
        <v>-52.75</v>
      </c>
      <c r="T12194" s="269">
        <v>-53</v>
      </c>
      <c r="DO12194"/>
    </row>
    <row r="12195" spans="15:119" x14ac:dyDescent="0.25">
      <c r="O12195" s="268" t="s">
        <v>21669</v>
      </c>
      <c r="P12195" s="268" t="s">
        <v>9484</v>
      </c>
      <c r="Q12195" s="269">
        <v>-18.25</v>
      </c>
      <c r="R12195" s="269">
        <v>-18.5</v>
      </c>
      <c r="S12195" s="269">
        <v>-52.5</v>
      </c>
      <c r="T12195" s="269">
        <v>-52.75</v>
      </c>
      <c r="DO12195"/>
    </row>
    <row r="12196" spans="15:119" x14ac:dyDescent="0.25">
      <c r="O12196" s="268" t="s">
        <v>21670</v>
      </c>
      <c r="P12196" s="268" t="s">
        <v>9482</v>
      </c>
      <c r="Q12196" s="269">
        <v>-18.5</v>
      </c>
      <c r="R12196" s="269">
        <v>-19</v>
      </c>
      <c r="S12196" s="269">
        <v>-53.5</v>
      </c>
      <c r="T12196" s="269">
        <v>-54</v>
      </c>
      <c r="DO12196"/>
    </row>
    <row r="12197" spans="15:119" x14ac:dyDescent="0.25">
      <c r="O12197" s="268" t="s">
        <v>21671</v>
      </c>
      <c r="P12197" s="268" t="s">
        <v>9484</v>
      </c>
      <c r="Q12197" s="269">
        <v>-18.5</v>
      </c>
      <c r="R12197" s="269">
        <v>-18.75</v>
      </c>
      <c r="S12197" s="269">
        <v>-53.75</v>
      </c>
      <c r="T12197" s="269">
        <v>-54</v>
      </c>
      <c r="DO12197"/>
    </row>
    <row r="12198" spans="15:119" x14ac:dyDescent="0.25">
      <c r="O12198" s="268" t="s">
        <v>21672</v>
      </c>
      <c r="P12198" s="268" t="s">
        <v>9484</v>
      </c>
      <c r="Q12198" s="269">
        <v>-18.5</v>
      </c>
      <c r="R12198" s="269">
        <v>-18.75</v>
      </c>
      <c r="S12198" s="269">
        <v>-53.5</v>
      </c>
      <c r="T12198" s="269">
        <v>-53.75</v>
      </c>
      <c r="DO12198"/>
    </row>
    <row r="12199" spans="15:119" x14ac:dyDescent="0.25">
      <c r="O12199" s="268" t="s">
        <v>21673</v>
      </c>
      <c r="P12199" s="268" t="s">
        <v>9484</v>
      </c>
      <c r="Q12199" s="269">
        <v>-18.75</v>
      </c>
      <c r="R12199" s="269">
        <v>-19</v>
      </c>
      <c r="S12199" s="269">
        <v>-53.75</v>
      </c>
      <c r="T12199" s="269">
        <v>-54</v>
      </c>
      <c r="DO12199"/>
    </row>
    <row r="12200" spans="15:119" x14ac:dyDescent="0.25">
      <c r="O12200" s="268" t="s">
        <v>21674</v>
      </c>
      <c r="P12200" s="268" t="s">
        <v>9484</v>
      </c>
      <c r="Q12200" s="269">
        <v>-18.75</v>
      </c>
      <c r="R12200" s="269">
        <v>-19</v>
      </c>
      <c r="S12200" s="269">
        <v>-53.5</v>
      </c>
      <c r="T12200" s="269">
        <v>-53.75</v>
      </c>
      <c r="DO12200"/>
    </row>
    <row r="12201" spans="15:119" x14ac:dyDescent="0.25">
      <c r="O12201" s="268" t="s">
        <v>21675</v>
      </c>
      <c r="P12201" s="268" t="s">
        <v>9482</v>
      </c>
      <c r="Q12201" s="269">
        <v>-18.5</v>
      </c>
      <c r="R12201" s="269">
        <v>-19</v>
      </c>
      <c r="S12201" s="269">
        <v>-53</v>
      </c>
      <c r="T12201" s="269">
        <v>-53.5</v>
      </c>
      <c r="DO12201"/>
    </row>
    <row r="12202" spans="15:119" x14ac:dyDescent="0.25">
      <c r="O12202" s="268" t="s">
        <v>21676</v>
      </c>
      <c r="P12202" s="268" t="s">
        <v>9484</v>
      </c>
      <c r="Q12202" s="269">
        <v>-18.5</v>
      </c>
      <c r="R12202" s="269">
        <v>-18.75</v>
      </c>
      <c r="S12202" s="269">
        <v>-53.25</v>
      </c>
      <c r="T12202" s="269">
        <v>-53.5</v>
      </c>
      <c r="DO12202"/>
    </row>
    <row r="12203" spans="15:119" x14ac:dyDescent="0.25">
      <c r="O12203" s="268" t="s">
        <v>21677</v>
      </c>
      <c r="P12203" s="268" t="s">
        <v>9484</v>
      </c>
      <c r="Q12203" s="269">
        <v>-18.5</v>
      </c>
      <c r="R12203" s="269">
        <v>-18.75</v>
      </c>
      <c r="S12203" s="269">
        <v>-53</v>
      </c>
      <c r="T12203" s="269">
        <v>-53.25</v>
      </c>
      <c r="DO12203"/>
    </row>
    <row r="12204" spans="15:119" x14ac:dyDescent="0.25">
      <c r="O12204" s="268" t="s">
        <v>21678</v>
      </c>
      <c r="P12204" s="268" t="s">
        <v>9484</v>
      </c>
      <c r="Q12204" s="269">
        <v>-18.75</v>
      </c>
      <c r="R12204" s="269">
        <v>-19</v>
      </c>
      <c r="S12204" s="269">
        <v>-53.25</v>
      </c>
      <c r="T12204" s="269">
        <v>-53.5</v>
      </c>
      <c r="DO12204"/>
    </row>
    <row r="12205" spans="15:119" x14ac:dyDescent="0.25">
      <c r="O12205" s="268" t="s">
        <v>21679</v>
      </c>
      <c r="P12205" s="268" t="s">
        <v>9484</v>
      </c>
      <c r="Q12205" s="269">
        <v>-18.75</v>
      </c>
      <c r="R12205" s="269">
        <v>-19</v>
      </c>
      <c r="S12205" s="269">
        <v>-53</v>
      </c>
      <c r="T12205" s="269">
        <v>-53.25</v>
      </c>
      <c r="DO12205"/>
    </row>
    <row r="12206" spans="15:119" x14ac:dyDescent="0.25">
      <c r="O12206" s="268" t="s">
        <v>21680</v>
      </c>
      <c r="P12206" s="268" t="s">
        <v>9482</v>
      </c>
      <c r="Q12206" s="269">
        <v>-18.5</v>
      </c>
      <c r="R12206" s="269">
        <v>-19</v>
      </c>
      <c r="S12206" s="269">
        <v>-52.5</v>
      </c>
      <c r="T12206" s="269">
        <v>-53</v>
      </c>
      <c r="DO12206"/>
    </row>
    <row r="12207" spans="15:119" x14ac:dyDescent="0.25">
      <c r="O12207" s="268" t="s">
        <v>21681</v>
      </c>
      <c r="P12207" s="268" t="s">
        <v>9484</v>
      </c>
      <c r="Q12207" s="269">
        <v>-18.5</v>
      </c>
      <c r="R12207" s="269">
        <v>-18.75</v>
      </c>
      <c r="S12207" s="269">
        <v>-52.75</v>
      </c>
      <c r="T12207" s="269">
        <v>-53</v>
      </c>
      <c r="DO12207"/>
    </row>
    <row r="12208" spans="15:119" x14ac:dyDescent="0.25">
      <c r="O12208" s="268" t="s">
        <v>21682</v>
      </c>
      <c r="P12208" s="268" t="s">
        <v>9484</v>
      </c>
      <c r="Q12208" s="269">
        <v>-18.5</v>
      </c>
      <c r="R12208" s="269">
        <v>-18.75</v>
      </c>
      <c r="S12208" s="269">
        <v>-52.5</v>
      </c>
      <c r="T12208" s="269">
        <v>-52.75</v>
      </c>
      <c r="DO12208"/>
    </row>
    <row r="12209" spans="15:119" x14ac:dyDescent="0.25">
      <c r="O12209" s="268" t="s">
        <v>21683</v>
      </c>
      <c r="P12209" s="268" t="s">
        <v>9484</v>
      </c>
      <c r="Q12209" s="269">
        <v>-18.75</v>
      </c>
      <c r="R12209" s="269">
        <v>-19</v>
      </c>
      <c r="S12209" s="269">
        <v>-52.75</v>
      </c>
      <c r="T12209" s="269">
        <v>-53</v>
      </c>
      <c r="DO12209"/>
    </row>
    <row r="12210" spans="15:119" x14ac:dyDescent="0.25">
      <c r="O12210" s="268" t="s">
        <v>21684</v>
      </c>
      <c r="P12210" s="268" t="s">
        <v>9484</v>
      </c>
      <c r="Q12210" s="269">
        <v>-18.75</v>
      </c>
      <c r="R12210" s="269">
        <v>-19</v>
      </c>
      <c r="S12210" s="269">
        <v>-52.5</v>
      </c>
      <c r="T12210" s="269">
        <v>-52.75</v>
      </c>
      <c r="DO12210"/>
    </row>
    <row r="12211" spans="15:119" x14ac:dyDescent="0.25">
      <c r="O12211" s="268" t="s">
        <v>21685</v>
      </c>
      <c r="P12211" s="268" t="s">
        <v>9480</v>
      </c>
      <c r="Q12211" s="269">
        <v>-18</v>
      </c>
      <c r="R12211" s="269">
        <v>-19</v>
      </c>
      <c r="S12211" s="269">
        <v>-51</v>
      </c>
      <c r="T12211" s="269">
        <v>-52.5</v>
      </c>
      <c r="DO12211"/>
    </row>
    <row r="12212" spans="15:119" x14ac:dyDescent="0.25">
      <c r="O12212" s="268" t="s">
        <v>21686</v>
      </c>
      <c r="P12212" s="268" t="s">
        <v>9482</v>
      </c>
      <c r="Q12212" s="269">
        <v>-18</v>
      </c>
      <c r="R12212" s="269">
        <v>-18.5</v>
      </c>
      <c r="S12212" s="269">
        <v>-52</v>
      </c>
      <c r="T12212" s="269">
        <v>-52.5</v>
      </c>
      <c r="DO12212"/>
    </row>
    <row r="12213" spans="15:119" x14ac:dyDescent="0.25">
      <c r="O12213" s="268" t="s">
        <v>21687</v>
      </c>
      <c r="P12213" s="268" t="s">
        <v>9484</v>
      </c>
      <c r="Q12213" s="269">
        <v>-18</v>
      </c>
      <c r="R12213" s="269">
        <v>-18.25</v>
      </c>
      <c r="S12213" s="269">
        <v>-52.25</v>
      </c>
      <c r="T12213" s="269">
        <v>-52.5</v>
      </c>
      <c r="DO12213"/>
    </row>
    <row r="12214" spans="15:119" x14ac:dyDescent="0.25">
      <c r="O12214" s="268" t="s">
        <v>21688</v>
      </c>
      <c r="P12214" s="268" t="s">
        <v>9484</v>
      </c>
      <c r="Q12214" s="269">
        <v>-18</v>
      </c>
      <c r="R12214" s="269">
        <v>-18.25</v>
      </c>
      <c r="S12214" s="269">
        <v>-52</v>
      </c>
      <c r="T12214" s="269">
        <v>-52.25</v>
      </c>
      <c r="DO12214"/>
    </row>
    <row r="12215" spans="15:119" x14ac:dyDescent="0.25">
      <c r="O12215" s="268" t="s">
        <v>21689</v>
      </c>
      <c r="P12215" s="268" t="s">
        <v>9484</v>
      </c>
      <c r="Q12215" s="269">
        <v>-18.25</v>
      </c>
      <c r="R12215" s="269">
        <v>-18.5</v>
      </c>
      <c r="S12215" s="269">
        <v>-52.25</v>
      </c>
      <c r="T12215" s="269">
        <v>-52.5</v>
      </c>
      <c r="DO12215"/>
    </row>
    <row r="12216" spans="15:119" x14ac:dyDescent="0.25">
      <c r="O12216" s="268" t="s">
        <v>21690</v>
      </c>
      <c r="P12216" s="268" t="s">
        <v>9484</v>
      </c>
      <c r="Q12216" s="269">
        <v>-18.25</v>
      </c>
      <c r="R12216" s="269">
        <v>-18.5</v>
      </c>
      <c r="S12216" s="269">
        <v>-52</v>
      </c>
      <c r="T12216" s="269">
        <v>-52.25</v>
      </c>
      <c r="DO12216"/>
    </row>
    <row r="12217" spans="15:119" x14ac:dyDescent="0.25">
      <c r="O12217" s="268" t="s">
        <v>21691</v>
      </c>
      <c r="P12217" s="268" t="s">
        <v>9482</v>
      </c>
      <c r="Q12217" s="269">
        <v>-18</v>
      </c>
      <c r="R12217" s="269">
        <v>-18.5</v>
      </c>
      <c r="S12217" s="269">
        <v>-51.5</v>
      </c>
      <c r="T12217" s="269">
        <v>-52</v>
      </c>
      <c r="DO12217"/>
    </row>
    <row r="12218" spans="15:119" x14ac:dyDescent="0.25">
      <c r="O12218" s="268" t="s">
        <v>21692</v>
      </c>
      <c r="P12218" s="268" t="s">
        <v>9484</v>
      </c>
      <c r="Q12218" s="269">
        <v>-18</v>
      </c>
      <c r="R12218" s="269">
        <v>-18.25</v>
      </c>
      <c r="S12218" s="269">
        <v>-51.75</v>
      </c>
      <c r="T12218" s="269">
        <v>-52</v>
      </c>
      <c r="DO12218"/>
    </row>
    <row r="12219" spans="15:119" x14ac:dyDescent="0.25">
      <c r="O12219" s="268" t="s">
        <v>21693</v>
      </c>
      <c r="P12219" s="268" t="s">
        <v>9484</v>
      </c>
      <c r="Q12219" s="269">
        <v>-18</v>
      </c>
      <c r="R12219" s="269">
        <v>-18.25</v>
      </c>
      <c r="S12219" s="269">
        <v>-51.5</v>
      </c>
      <c r="T12219" s="269">
        <v>-51.75</v>
      </c>
      <c r="DO12219"/>
    </row>
    <row r="12220" spans="15:119" x14ac:dyDescent="0.25">
      <c r="O12220" s="268" t="s">
        <v>21694</v>
      </c>
      <c r="P12220" s="268" t="s">
        <v>9484</v>
      </c>
      <c r="Q12220" s="269">
        <v>-18.25</v>
      </c>
      <c r="R12220" s="269">
        <v>-18.5</v>
      </c>
      <c r="S12220" s="269">
        <v>-51.75</v>
      </c>
      <c r="T12220" s="269">
        <v>-52</v>
      </c>
      <c r="DO12220"/>
    </row>
    <row r="12221" spans="15:119" x14ac:dyDescent="0.25">
      <c r="O12221" s="268" t="s">
        <v>21695</v>
      </c>
      <c r="P12221" s="268" t="s">
        <v>9484</v>
      </c>
      <c r="Q12221" s="269">
        <v>-18.25</v>
      </c>
      <c r="R12221" s="269">
        <v>-18.5</v>
      </c>
      <c r="S12221" s="269">
        <v>-51.5</v>
      </c>
      <c r="T12221" s="269">
        <v>-51.75</v>
      </c>
      <c r="DO12221"/>
    </row>
    <row r="12222" spans="15:119" x14ac:dyDescent="0.25">
      <c r="O12222" s="268" t="s">
        <v>21696</v>
      </c>
      <c r="P12222" s="268" t="s">
        <v>9482</v>
      </c>
      <c r="Q12222" s="269">
        <v>-18</v>
      </c>
      <c r="R12222" s="269">
        <v>-18.5</v>
      </c>
      <c r="S12222" s="269">
        <v>-51</v>
      </c>
      <c r="T12222" s="269">
        <v>-51.5</v>
      </c>
      <c r="DO12222"/>
    </row>
    <row r="12223" spans="15:119" x14ac:dyDescent="0.25">
      <c r="O12223" s="268" t="s">
        <v>21697</v>
      </c>
      <c r="P12223" s="268" t="s">
        <v>9484</v>
      </c>
      <c r="Q12223" s="269">
        <v>-18</v>
      </c>
      <c r="R12223" s="269">
        <v>-18.25</v>
      </c>
      <c r="S12223" s="269">
        <v>-51.25</v>
      </c>
      <c r="T12223" s="269">
        <v>-51.5</v>
      </c>
      <c r="DO12223"/>
    </row>
    <row r="12224" spans="15:119" x14ac:dyDescent="0.25">
      <c r="O12224" s="268" t="s">
        <v>21698</v>
      </c>
      <c r="P12224" s="268" t="s">
        <v>9484</v>
      </c>
      <c r="Q12224" s="269">
        <v>-18</v>
      </c>
      <c r="R12224" s="269">
        <v>-18.25</v>
      </c>
      <c r="S12224" s="269">
        <v>-51</v>
      </c>
      <c r="T12224" s="269">
        <v>-51.25</v>
      </c>
      <c r="DO12224"/>
    </row>
    <row r="12225" spans="15:119" x14ac:dyDescent="0.25">
      <c r="O12225" s="268" t="s">
        <v>21699</v>
      </c>
      <c r="P12225" s="268" t="s">
        <v>9484</v>
      </c>
      <c r="Q12225" s="269">
        <v>-18.25</v>
      </c>
      <c r="R12225" s="269">
        <v>-18.5</v>
      </c>
      <c r="S12225" s="269">
        <v>-51.25</v>
      </c>
      <c r="T12225" s="269">
        <v>-51.5</v>
      </c>
      <c r="DO12225"/>
    </row>
    <row r="12226" spans="15:119" x14ac:dyDescent="0.25">
      <c r="O12226" s="268" t="s">
        <v>21700</v>
      </c>
      <c r="P12226" s="268" t="s">
        <v>9484</v>
      </c>
      <c r="Q12226" s="269">
        <v>-18.25</v>
      </c>
      <c r="R12226" s="269">
        <v>-18.5</v>
      </c>
      <c r="S12226" s="269">
        <v>-51</v>
      </c>
      <c r="T12226" s="269">
        <v>-51.25</v>
      </c>
      <c r="DO12226"/>
    </row>
    <row r="12227" spans="15:119" x14ac:dyDescent="0.25">
      <c r="O12227" s="268" t="s">
        <v>21701</v>
      </c>
      <c r="P12227" s="268" t="s">
        <v>9482</v>
      </c>
      <c r="Q12227" s="269">
        <v>-18.5</v>
      </c>
      <c r="R12227" s="269">
        <v>-19</v>
      </c>
      <c r="S12227" s="269">
        <v>-52</v>
      </c>
      <c r="T12227" s="269">
        <v>-52.5</v>
      </c>
      <c r="DO12227"/>
    </row>
    <row r="12228" spans="15:119" x14ac:dyDescent="0.25">
      <c r="O12228" s="268" t="s">
        <v>21702</v>
      </c>
      <c r="P12228" s="268" t="s">
        <v>9484</v>
      </c>
      <c r="Q12228" s="269">
        <v>-18.5</v>
      </c>
      <c r="R12228" s="269">
        <v>-18.75</v>
      </c>
      <c r="S12228" s="269">
        <v>-52.25</v>
      </c>
      <c r="T12228" s="269">
        <v>-52.5</v>
      </c>
      <c r="DO12228"/>
    </row>
    <row r="12229" spans="15:119" x14ac:dyDescent="0.25">
      <c r="O12229" s="268" t="s">
        <v>21703</v>
      </c>
      <c r="P12229" s="268" t="s">
        <v>9484</v>
      </c>
      <c r="Q12229" s="269">
        <v>-18.5</v>
      </c>
      <c r="R12229" s="269">
        <v>-18.75</v>
      </c>
      <c r="S12229" s="269">
        <v>-52</v>
      </c>
      <c r="T12229" s="269">
        <v>-52.25</v>
      </c>
      <c r="DO12229"/>
    </row>
    <row r="12230" spans="15:119" x14ac:dyDescent="0.25">
      <c r="O12230" s="268" t="s">
        <v>21704</v>
      </c>
      <c r="P12230" s="268" t="s">
        <v>9484</v>
      </c>
      <c r="Q12230" s="269">
        <v>-18.75</v>
      </c>
      <c r="R12230" s="269">
        <v>-19</v>
      </c>
      <c r="S12230" s="269">
        <v>-52.25</v>
      </c>
      <c r="T12230" s="269">
        <v>-52.5</v>
      </c>
      <c r="DO12230"/>
    </row>
    <row r="12231" spans="15:119" x14ac:dyDescent="0.25">
      <c r="O12231" s="268" t="s">
        <v>21705</v>
      </c>
      <c r="P12231" s="268" t="s">
        <v>9484</v>
      </c>
      <c r="Q12231" s="269">
        <v>-18.75</v>
      </c>
      <c r="R12231" s="269">
        <v>-19</v>
      </c>
      <c r="S12231" s="269">
        <v>-52</v>
      </c>
      <c r="T12231" s="269">
        <v>-52.25</v>
      </c>
      <c r="DO12231"/>
    </row>
    <row r="12232" spans="15:119" x14ac:dyDescent="0.25">
      <c r="O12232" s="268" t="s">
        <v>21706</v>
      </c>
      <c r="P12232" s="268" t="s">
        <v>9482</v>
      </c>
      <c r="Q12232" s="269">
        <v>-18.5</v>
      </c>
      <c r="R12232" s="269">
        <v>-19</v>
      </c>
      <c r="S12232" s="269">
        <v>-51.5</v>
      </c>
      <c r="T12232" s="269">
        <v>-52</v>
      </c>
      <c r="DO12232"/>
    </row>
    <row r="12233" spans="15:119" x14ac:dyDescent="0.25">
      <c r="O12233" s="268" t="s">
        <v>21707</v>
      </c>
      <c r="P12233" s="268" t="s">
        <v>9484</v>
      </c>
      <c r="Q12233" s="269">
        <v>-18.5</v>
      </c>
      <c r="R12233" s="269">
        <v>-18.75</v>
      </c>
      <c r="S12233" s="269">
        <v>-51.75</v>
      </c>
      <c r="T12233" s="269">
        <v>-52</v>
      </c>
      <c r="DO12233"/>
    </row>
    <row r="12234" spans="15:119" x14ac:dyDescent="0.25">
      <c r="O12234" s="268" t="s">
        <v>21708</v>
      </c>
      <c r="P12234" s="268" t="s">
        <v>9484</v>
      </c>
      <c r="Q12234" s="269">
        <v>-18.5</v>
      </c>
      <c r="R12234" s="269">
        <v>-18.75</v>
      </c>
      <c r="S12234" s="269">
        <v>-51.5</v>
      </c>
      <c r="T12234" s="269">
        <v>-51.75</v>
      </c>
      <c r="DO12234"/>
    </row>
    <row r="12235" spans="15:119" x14ac:dyDescent="0.25">
      <c r="O12235" s="268" t="s">
        <v>21709</v>
      </c>
      <c r="P12235" s="268" t="s">
        <v>9484</v>
      </c>
      <c r="Q12235" s="269">
        <v>-18.75</v>
      </c>
      <c r="R12235" s="269">
        <v>-19</v>
      </c>
      <c r="S12235" s="269">
        <v>-51.75</v>
      </c>
      <c r="T12235" s="269">
        <v>-52</v>
      </c>
      <c r="DO12235"/>
    </row>
    <row r="12236" spans="15:119" x14ac:dyDescent="0.25">
      <c r="O12236" s="268" t="s">
        <v>21710</v>
      </c>
      <c r="P12236" s="268" t="s">
        <v>9484</v>
      </c>
      <c r="Q12236" s="269">
        <v>-18.75</v>
      </c>
      <c r="R12236" s="269">
        <v>-19</v>
      </c>
      <c r="S12236" s="269">
        <v>-51.5</v>
      </c>
      <c r="T12236" s="269">
        <v>-51.75</v>
      </c>
      <c r="DO12236"/>
    </row>
    <row r="12237" spans="15:119" x14ac:dyDescent="0.25">
      <c r="O12237" s="268" t="s">
        <v>21711</v>
      </c>
      <c r="P12237" s="268" t="s">
        <v>9482</v>
      </c>
      <c r="Q12237" s="269">
        <v>-18.5</v>
      </c>
      <c r="R12237" s="269">
        <v>-19</v>
      </c>
      <c r="S12237" s="269">
        <v>-51</v>
      </c>
      <c r="T12237" s="269">
        <v>-51.5</v>
      </c>
      <c r="DO12237"/>
    </row>
    <row r="12238" spans="15:119" x14ac:dyDescent="0.25">
      <c r="O12238" s="268" t="s">
        <v>21712</v>
      </c>
      <c r="P12238" s="268" t="s">
        <v>9484</v>
      </c>
      <c r="Q12238" s="269">
        <v>-18.5</v>
      </c>
      <c r="R12238" s="269">
        <v>-18.75</v>
      </c>
      <c r="S12238" s="269">
        <v>-51.25</v>
      </c>
      <c r="T12238" s="269">
        <v>-51.5</v>
      </c>
      <c r="DO12238"/>
    </row>
    <row r="12239" spans="15:119" x14ac:dyDescent="0.25">
      <c r="O12239" s="268" t="s">
        <v>21713</v>
      </c>
      <c r="P12239" s="268" t="s">
        <v>9484</v>
      </c>
      <c r="Q12239" s="269">
        <v>-18.5</v>
      </c>
      <c r="R12239" s="269">
        <v>-18.75</v>
      </c>
      <c r="S12239" s="269">
        <v>-51</v>
      </c>
      <c r="T12239" s="269">
        <v>-51.25</v>
      </c>
      <c r="DO12239"/>
    </row>
    <row r="12240" spans="15:119" x14ac:dyDescent="0.25">
      <c r="O12240" s="268" t="s">
        <v>21714</v>
      </c>
      <c r="P12240" s="268" t="s">
        <v>9484</v>
      </c>
      <c r="Q12240" s="269">
        <v>-18.75</v>
      </c>
      <c r="R12240" s="269">
        <v>-19</v>
      </c>
      <c r="S12240" s="269">
        <v>-51.25</v>
      </c>
      <c r="T12240" s="269">
        <v>-51.5</v>
      </c>
      <c r="DO12240"/>
    </row>
    <row r="12241" spans="15:119" x14ac:dyDescent="0.25">
      <c r="O12241" s="268" t="s">
        <v>21715</v>
      </c>
      <c r="P12241" s="268" t="s">
        <v>9484</v>
      </c>
      <c r="Q12241" s="269">
        <v>-18.75</v>
      </c>
      <c r="R12241" s="269">
        <v>-19</v>
      </c>
      <c r="S12241" s="269">
        <v>-51</v>
      </c>
      <c r="T12241" s="269">
        <v>-51.25</v>
      </c>
      <c r="DO12241"/>
    </row>
    <row r="12242" spans="15:119" x14ac:dyDescent="0.25">
      <c r="O12242" s="268" t="s">
        <v>21716</v>
      </c>
      <c r="P12242" s="268" t="s">
        <v>9480</v>
      </c>
      <c r="Q12242" s="269">
        <v>-19</v>
      </c>
      <c r="R12242" s="269">
        <v>-20</v>
      </c>
      <c r="S12242" s="269">
        <v>-52.5</v>
      </c>
      <c r="T12242" s="269">
        <v>-54</v>
      </c>
      <c r="DO12242"/>
    </row>
    <row r="12243" spans="15:119" x14ac:dyDescent="0.25">
      <c r="O12243" s="268" t="s">
        <v>21717</v>
      </c>
      <c r="P12243" s="268" t="s">
        <v>9482</v>
      </c>
      <c r="Q12243" s="269">
        <v>-19</v>
      </c>
      <c r="R12243" s="269">
        <v>-19.5</v>
      </c>
      <c r="S12243" s="269">
        <v>-53.5</v>
      </c>
      <c r="T12243" s="269">
        <v>-54</v>
      </c>
      <c r="DO12243"/>
    </row>
    <row r="12244" spans="15:119" x14ac:dyDescent="0.25">
      <c r="O12244" s="268" t="s">
        <v>21718</v>
      </c>
      <c r="P12244" s="268" t="s">
        <v>9484</v>
      </c>
      <c r="Q12244" s="269">
        <v>-19</v>
      </c>
      <c r="R12244" s="269">
        <v>-19.25</v>
      </c>
      <c r="S12244" s="269">
        <v>-53.75</v>
      </c>
      <c r="T12244" s="269">
        <v>-54</v>
      </c>
      <c r="DO12244"/>
    </row>
    <row r="12245" spans="15:119" x14ac:dyDescent="0.25">
      <c r="O12245" s="268" t="s">
        <v>21719</v>
      </c>
      <c r="P12245" s="268" t="s">
        <v>9484</v>
      </c>
      <c r="Q12245" s="269">
        <v>-19</v>
      </c>
      <c r="R12245" s="269">
        <v>-19.25</v>
      </c>
      <c r="S12245" s="269">
        <v>-53.5</v>
      </c>
      <c r="T12245" s="269">
        <v>-53.75</v>
      </c>
      <c r="DO12245"/>
    </row>
    <row r="12246" spans="15:119" x14ac:dyDescent="0.25">
      <c r="O12246" s="268" t="s">
        <v>21720</v>
      </c>
      <c r="P12246" s="268" t="s">
        <v>9484</v>
      </c>
      <c r="Q12246" s="269">
        <v>-19.25</v>
      </c>
      <c r="R12246" s="269">
        <v>-19.5</v>
      </c>
      <c r="S12246" s="269">
        <v>-53.75</v>
      </c>
      <c r="T12246" s="269">
        <v>-54</v>
      </c>
      <c r="DO12246"/>
    </row>
    <row r="12247" spans="15:119" x14ac:dyDescent="0.25">
      <c r="O12247" s="268" t="s">
        <v>21721</v>
      </c>
      <c r="P12247" s="268" t="s">
        <v>9484</v>
      </c>
      <c r="Q12247" s="269">
        <v>-19.25</v>
      </c>
      <c r="R12247" s="269">
        <v>-19.5</v>
      </c>
      <c r="S12247" s="269">
        <v>-53.5</v>
      </c>
      <c r="T12247" s="269">
        <v>-53.75</v>
      </c>
      <c r="DO12247"/>
    </row>
    <row r="12248" spans="15:119" x14ac:dyDescent="0.25">
      <c r="O12248" s="268" t="s">
        <v>21722</v>
      </c>
      <c r="P12248" s="268" t="s">
        <v>9482</v>
      </c>
      <c r="Q12248" s="269">
        <v>-19</v>
      </c>
      <c r="R12248" s="269">
        <v>-19.5</v>
      </c>
      <c r="S12248" s="269">
        <v>-53</v>
      </c>
      <c r="T12248" s="269">
        <v>-53.5</v>
      </c>
      <c r="DO12248"/>
    </row>
    <row r="12249" spans="15:119" x14ac:dyDescent="0.25">
      <c r="O12249" s="268" t="s">
        <v>21723</v>
      </c>
      <c r="P12249" s="268" t="s">
        <v>9484</v>
      </c>
      <c r="Q12249" s="269">
        <v>-19</v>
      </c>
      <c r="R12249" s="269">
        <v>-19.25</v>
      </c>
      <c r="S12249" s="269">
        <v>-53.25</v>
      </c>
      <c r="T12249" s="269">
        <v>-53.5</v>
      </c>
      <c r="DO12249"/>
    </row>
    <row r="12250" spans="15:119" x14ac:dyDescent="0.25">
      <c r="O12250" s="268" t="s">
        <v>21724</v>
      </c>
      <c r="P12250" s="268" t="s">
        <v>9484</v>
      </c>
      <c r="Q12250" s="269">
        <v>-19</v>
      </c>
      <c r="R12250" s="269">
        <v>-19.25</v>
      </c>
      <c r="S12250" s="269">
        <v>-53</v>
      </c>
      <c r="T12250" s="269">
        <v>-53.25</v>
      </c>
      <c r="DO12250"/>
    </row>
    <row r="12251" spans="15:119" x14ac:dyDescent="0.25">
      <c r="O12251" s="268" t="s">
        <v>21725</v>
      </c>
      <c r="P12251" s="268" t="s">
        <v>9484</v>
      </c>
      <c r="Q12251" s="269">
        <v>-19.25</v>
      </c>
      <c r="R12251" s="269">
        <v>-19.5</v>
      </c>
      <c r="S12251" s="269">
        <v>-53.25</v>
      </c>
      <c r="T12251" s="269">
        <v>-53.5</v>
      </c>
      <c r="DO12251"/>
    </row>
    <row r="12252" spans="15:119" x14ac:dyDescent="0.25">
      <c r="O12252" s="268" t="s">
        <v>21726</v>
      </c>
      <c r="P12252" s="268" t="s">
        <v>9484</v>
      </c>
      <c r="Q12252" s="269">
        <v>-19.25</v>
      </c>
      <c r="R12252" s="269">
        <v>-19.5</v>
      </c>
      <c r="S12252" s="269">
        <v>-53</v>
      </c>
      <c r="T12252" s="269">
        <v>-53.25</v>
      </c>
      <c r="DO12252"/>
    </row>
    <row r="12253" spans="15:119" x14ac:dyDescent="0.25">
      <c r="O12253" s="268" t="s">
        <v>21727</v>
      </c>
      <c r="P12253" s="268" t="s">
        <v>9482</v>
      </c>
      <c r="Q12253" s="269">
        <v>-19</v>
      </c>
      <c r="R12253" s="269">
        <v>-19.5</v>
      </c>
      <c r="S12253" s="269">
        <v>-52.5</v>
      </c>
      <c r="T12253" s="269">
        <v>-53</v>
      </c>
      <c r="DO12253"/>
    </row>
    <row r="12254" spans="15:119" x14ac:dyDescent="0.25">
      <c r="O12254" s="268" t="s">
        <v>21728</v>
      </c>
      <c r="P12254" s="268" t="s">
        <v>9484</v>
      </c>
      <c r="Q12254" s="269">
        <v>-19</v>
      </c>
      <c r="R12254" s="269">
        <v>-19.25</v>
      </c>
      <c r="S12254" s="269">
        <v>-52.75</v>
      </c>
      <c r="T12254" s="269">
        <v>-53</v>
      </c>
      <c r="DO12254"/>
    </row>
    <row r="12255" spans="15:119" x14ac:dyDescent="0.25">
      <c r="O12255" s="268" t="s">
        <v>21729</v>
      </c>
      <c r="P12255" s="268" t="s">
        <v>9484</v>
      </c>
      <c r="Q12255" s="269">
        <v>-19</v>
      </c>
      <c r="R12255" s="269">
        <v>-19.25</v>
      </c>
      <c r="S12255" s="269">
        <v>-52.5</v>
      </c>
      <c r="T12255" s="269">
        <v>-52.75</v>
      </c>
      <c r="DO12255"/>
    </row>
    <row r="12256" spans="15:119" x14ac:dyDescent="0.25">
      <c r="O12256" s="268" t="s">
        <v>21730</v>
      </c>
      <c r="P12256" s="268" t="s">
        <v>9484</v>
      </c>
      <c r="Q12256" s="269">
        <v>-19.25</v>
      </c>
      <c r="R12256" s="269">
        <v>-19.5</v>
      </c>
      <c r="S12256" s="269">
        <v>-52.75</v>
      </c>
      <c r="T12256" s="269">
        <v>-53</v>
      </c>
      <c r="DO12256"/>
    </row>
    <row r="12257" spans="15:119" x14ac:dyDescent="0.25">
      <c r="O12257" s="268" t="s">
        <v>21731</v>
      </c>
      <c r="P12257" s="268" t="s">
        <v>9484</v>
      </c>
      <c r="Q12257" s="269">
        <v>-19.25</v>
      </c>
      <c r="R12257" s="269">
        <v>-19.5</v>
      </c>
      <c r="S12257" s="269">
        <v>-52.5</v>
      </c>
      <c r="T12257" s="269">
        <v>-52.75</v>
      </c>
      <c r="DO12257"/>
    </row>
    <row r="12258" spans="15:119" x14ac:dyDescent="0.25">
      <c r="O12258" s="268" t="s">
        <v>21732</v>
      </c>
      <c r="P12258" s="268" t="s">
        <v>9482</v>
      </c>
      <c r="Q12258" s="269">
        <v>-19.5</v>
      </c>
      <c r="R12258" s="269">
        <v>-20</v>
      </c>
      <c r="S12258" s="269">
        <v>-53.5</v>
      </c>
      <c r="T12258" s="269">
        <v>-54</v>
      </c>
      <c r="DO12258"/>
    </row>
    <row r="12259" spans="15:119" x14ac:dyDescent="0.25">
      <c r="O12259" s="268" t="s">
        <v>21733</v>
      </c>
      <c r="P12259" s="268" t="s">
        <v>9484</v>
      </c>
      <c r="Q12259" s="269">
        <v>-19.5</v>
      </c>
      <c r="R12259" s="269">
        <v>-19.75</v>
      </c>
      <c r="S12259" s="269">
        <v>-53.75</v>
      </c>
      <c r="T12259" s="269">
        <v>-54</v>
      </c>
      <c r="DO12259"/>
    </row>
    <row r="12260" spans="15:119" x14ac:dyDescent="0.25">
      <c r="O12260" s="268" t="s">
        <v>21734</v>
      </c>
      <c r="P12260" s="268" t="s">
        <v>9484</v>
      </c>
      <c r="Q12260" s="269">
        <v>-19.5</v>
      </c>
      <c r="R12260" s="269">
        <v>-19.75</v>
      </c>
      <c r="S12260" s="269">
        <v>-53.5</v>
      </c>
      <c r="T12260" s="269">
        <v>-53.75</v>
      </c>
      <c r="DO12260"/>
    </row>
    <row r="12261" spans="15:119" x14ac:dyDescent="0.25">
      <c r="O12261" s="268" t="s">
        <v>21735</v>
      </c>
      <c r="P12261" s="268" t="s">
        <v>9484</v>
      </c>
      <c r="Q12261" s="269">
        <v>-19.75</v>
      </c>
      <c r="R12261" s="269">
        <v>-20</v>
      </c>
      <c r="S12261" s="269">
        <v>-53.75</v>
      </c>
      <c r="T12261" s="269">
        <v>-54</v>
      </c>
      <c r="DO12261"/>
    </row>
    <row r="12262" spans="15:119" x14ac:dyDescent="0.25">
      <c r="O12262" s="268" t="s">
        <v>21736</v>
      </c>
      <c r="P12262" s="268" t="s">
        <v>9484</v>
      </c>
      <c r="Q12262" s="269">
        <v>-19.75</v>
      </c>
      <c r="R12262" s="269">
        <v>-20</v>
      </c>
      <c r="S12262" s="269">
        <v>-53.5</v>
      </c>
      <c r="T12262" s="269">
        <v>-53.75</v>
      </c>
      <c r="DO12262"/>
    </row>
    <row r="12263" spans="15:119" x14ac:dyDescent="0.25">
      <c r="O12263" s="268" t="s">
        <v>21737</v>
      </c>
      <c r="P12263" s="268" t="s">
        <v>9482</v>
      </c>
      <c r="Q12263" s="269">
        <v>-19.5</v>
      </c>
      <c r="R12263" s="269">
        <v>-20</v>
      </c>
      <c r="S12263" s="269">
        <v>-53</v>
      </c>
      <c r="T12263" s="269">
        <v>-53.5</v>
      </c>
      <c r="DO12263"/>
    </row>
    <row r="12264" spans="15:119" x14ac:dyDescent="0.25">
      <c r="O12264" s="268" t="s">
        <v>21738</v>
      </c>
      <c r="P12264" s="268" t="s">
        <v>9484</v>
      </c>
      <c r="Q12264" s="269">
        <v>-19.5</v>
      </c>
      <c r="R12264" s="269">
        <v>-19.75</v>
      </c>
      <c r="S12264" s="269">
        <v>-53.25</v>
      </c>
      <c r="T12264" s="269">
        <v>-53.5</v>
      </c>
      <c r="DO12264"/>
    </row>
    <row r="12265" spans="15:119" x14ac:dyDescent="0.25">
      <c r="O12265" s="268" t="s">
        <v>21739</v>
      </c>
      <c r="P12265" s="268" t="s">
        <v>9484</v>
      </c>
      <c r="Q12265" s="269">
        <v>-19.5</v>
      </c>
      <c r="R12265" s="269">
        <v>-19.75</v>
      </c>
      <c r="S12265" s="269">
        <v>-53</v>
      </c>
      <c r="T12265" s="269">
        <v>-53.25</v>
      </c>
      <c r="DO12265"/>
    </row>
    <row r="12266" spans="15:119" x14ac:dyDescent="0.25">
      <c r="O12266" s="268" t="s">
        <v>21740</v>
      </c>
      <c r="P12266" s="268" t="s">
        <v>9484</v>
      </c>
      <c r="Q12266" s="269">
        <v>-19.75</v>
      </c>
      <c r="R12266" s="269">
        <v>-20</v>
      </c>
      <c r="S12266" s="269">
        <v>-53.25</v>
      </c>
      <c r="T12266" s="269">
        <v>-53.5</v>
      </c>
      <c r="DO12266"/>
    </row>
    <row r="12267" spans="15:119" x14ac:dyDescent="0.25">
      <c r="O12267" s="268" t="s">
        <v>21741</v>
      </c>
      <c r="P12267" s="268" t="s">
        <v>9484</v>
      </c>
      <c r="Q12267" s="269">
        <v>-19.75</v>
      </c>
      <c r="R12267" s="269">
        <v>-20</v>
      </c>
      <c r="S12267" s="269">
        <v>-53</v>
      </c>
      <c r="T12267" s="269">
        <v>-53.25</v>
      </c>
      <c r="DO12267"/>
    </row>
    <row r="12268" spans="15:119" x14ac:dyDescent="0.25">
      <c r="O12268" s="268" t="s">
        <v>21742</v>
      </c>
      <c r="P12268" s="268" t="s">
        <v>9482</v>
      </c>
      <c r="Q12268" s="269">
        <v>-19.5</v>
      </c>
      <c r="R12268" s="269">
        <v>-20</v>
      </c>
      <c r="S12268" s="269">
        <v>-52.5</v>
      </c>
      <c r="T12268" s="269">
        <v>-53</v>
      </c>
      <c r="DO12268"/>
    </row>
    <row r="12269" spans="15:119" x14ac:dyDescent="0.25">
      <c r="O12269" s="268" t="s">
        <v>21743</v>
      </c>
      <c r="P12269" s="268" t="s">
        <v>9484</v>
      </c>
      <c r="Q12269" s="269">
        <v>-19.5</v>
      </c>
      <c r="R12269" s="269">
        <v>-19.75</v>
      </c>
      <c r="S12269" s="269">
        <v>-52.75</v>
      </c>
      <c r="T12269" s="269">
        <v>-53</v>
      </c>
      <c r="DO12269"/>
    </row>
    <row r="12270" spans="15:119" x14ac:dyDescent="0.25">
      <c r="O12270" s="268" t="s">
        <v>21744</v>
      </c>
      <c r="P12270" s="268" t="s">
        <v>9484</v>
      </c>
      <c r="Q12270" s="269">
        <v>-19.5</v>
      </c>
      <c r="R12270" s="269">
        <v>-19.75</v>
      </c>
      <c r="S12270" s="269">
        <v>-52.5</v>
      </c>
      <c r="T12270" s="269">
        <v>-52.75</v>
      </c>
      <c r="DO12270"/>
    </row>
    <row r="12271" spans="15:119" x14ac:dyDescent="0.25">
      <c r="O12271" s="268" t="s">
        <v>21745</v>
      </c>
      <c r="P12271" s="268" t="s">
        <v>9484</v>
      </c>
      <c r="Q12271" s="269">
        <v>-19.75</v>
      </c>
      <c r="R12271" s="269">
        <v>-20</v>
      </c>
      <c r="S12271" s="269">
        <v>-52.75</v>
      </c>
      <c r="T12271" s="269">
        <v>-53</v>
      </c>
      <c r="DO12271"/>
    </row>
    <row r="12272" spans="15:119" x14ac:dyDescent="0.25">
      <c r="O12272" s="268" t="s">
        <v>21746</v>
      </c>
      <c r="P12272" s="268" t="s">
        <v>9484</v>
      </c>
      <c r="Q12272" s="269">
        <v>-19.75</v>
      </c>
      <c r="R12272" s="269">
        <v>-20</v>
      </c>
      <c r="S12272" s="269">
        <v>-52.5</v>
      </c>
      <c r="T12272" s="269">
        <v>-52.75</v>
      </c>
      <c r="DO12272"/>
    </row>
    <row r="12273" spans="15:119" x14ac:dyDescent="0.25">
      <c r="O12273" s="268" t="s">
        <v>21747</v>
      </c>
      <c r="P12273" s="268" t="s">
        <v>9480</v>
      </c>
      <c r="Q12273" s="269">
        <v>-19</v>
      </c>
      <c r="R12273" s="269">
        <v>-20</v>
      </c>
      <c r="S12273" s="269">
        <v>-51</v>
      </c>
      <c r="T12273" s="269">
        <v>-52.5</v>
      </c>
      <c r="DO12273"/>
    </row>
    <row r="12274" spans="15:119" x14ac:dyDescent="0.25">
      <c r="O12274" s="268" t="s">
        <v>21748</v>
      </c>
      <c r="P12274" s="268" t="s">
        <v>9482</v>
      </c>
      <c r="Q12274" s="269">
        <v>-19</v>
      </c>
      <c r="R12274" s="269">
        <v>-19.5</v>
      </c>
      <c r="S12274" s="269">
        <v>-52</v>
      </c>
      <c r="T12274" s="269">
        <v>-52.5</v>
      </c>
      <c r="DO12274"/>
    </row>
    <row r="12275" spans="15:119" x14ac:dyDescent="0.25">
      <c r="O12275" s="268" t="s">
        <v>21749</v>
      </c>
      <c r="P12275" s="268" t="s">
        <v>9484</v>
      </c>
      <c r="Q12275" s="269">
        <v>-19</v>
      </c>
      <c r="R12275" s="269">
        <v>-19.25</v>
      </c>
      <c r="S12275" s="269">
        <v>-52.25</v>
      </c>
      <c r="T12275" s="269">
        <v>-52.5</v>
      </c>
      <c r="DO12275"/>
    </row>
    <row r="12276" spans="15:119" x14ac:dyDescent="0.25">
      <c r="O12276" s="268" t="s">
        <v>21750</v>
      </c>
      <c r="P12276" s="268" t="s">
        <v>9484</v>
      </c>
      <c r="Q12276" s="269">
        <v>-19</v>
      </c>
      <c r="R12276" s="269">
        <v>-19.25</v>
      </c>
      <c r="S12276" s="269">
        <v>-52</v>
      </c>
      <c r="T12276" s="269">
        <v>-52.25</v>
      </c>
      <c r="DO12276"/>
    </row>
    <row r="12277" spans="15:119" x14ac:dyDescent="0.25">
      <c r="O12277" s="268" t="s">
        <v>21751</v>
      </c>
      <c r="P12277" s="268" t="s">
        <v>9484</v>
      </c>
      <c r="Q12277" s="269">
        <v>-19.25</v>
      </c>
      <c r="R12277" s="269">
        <v>-19.5</v>
      </c>
      <c r="S12277" s="269">
        <v>-52.25</v>
      </c>
      <c r="T12277" s="269">
        <v>-52.5</v>
      </c>
      <c r="DO12277"/>
    </row>
    <row r="12278" spans="15:119" x14ac:dyDescent="0.25">
      <c r="O12278" s="268" t="s">
        <v>21752</v>
      </c>
      <c r="P12278" s="268" t="s">
        <v>9484</v>
      </c>
      <c r="Q12278" s="269">
        <v>-19.25</v>
      </c>
      <c r="R12278" s="269">
        <v>-19.5</v>
      </c>
      <c r="S12278" s="269">
        <v>-52</v>
      </c>
      <c r="T12278" s="269">
        <v>-52.25</v>
      </c>
      <c r="DO12278"/>
    </row>
    <row r="12279" spans="15:119" x14ac:dyDescent="0.25">
      <c r="O12279" s="268" t="s">
        <v>21753</v>
      </c>
      <c r="P12279" s="268" t="s">
        <v>9482</v>
      </c>
      <c r="Q12279" s="269">
        <v>-19</v>
      </c>
      <c r="R12279" s="269">
        <v>-19.5</v>
      </c>
      <c r="S12279" s="269">
        <v>-51.5</v>
      </c>
      <c r="T12279" s="269">
        <v>-52</v>
      </c>
      <c r="DO12279"/>
    </row>
    <row r="12280" spans="15:119" x14ac:dyDescent="0.25">
      <c r="O12280" s="268" t="s">
        <v>21754</v>
      </c>
      <c r="P12280" s="268" t="s">
        <v>9484</v>
      </c>
      <c r="Q12280" s="269">
        <v>-19</v>
      </c>
      <c r="R12280" s="269">
        <v>-19.25</v>
      </c>
      <c r="S12280" s="269">
        <v>-51.75</v>
      </c>
      <c r="T12280" s="269">
        <v>-52</v>
      </c>
      <c r="DO12280"/>
    </row>
    <row r="12281" spans="15:119" x14ac:dyDescent="0.25">
      <c r="O12281" s="268" t="s">
        <v>21755</v>
      </c>
      <c r="P12281" s="268" t="s">
        <v>9484</v>
      </c>
      <c r="Q12281" s="269">
        <v>-19</v>
      </c>
      <c r="R12281" s="269">
        <v>-19.25</v>
      </c>
      <c r="S12281" s="269">
        <v>-51.5</v>
      </c>
      <c r="T12281" s="269">
        <v>-51.75</v>
      </c>
      <c r="DO12281"/>
    </row>
    <row r="12282" spans="15:119" x14ac:dyDescent="0.25">
      <c r="O12282" s="268" t="s">
        <v>21756</v>
      </c>
      <c r="P12282" s="268" t="s">
        <v>9484</v>
      </c>
      <c r="Q12282" s="269">
        <v>-19.25</v>
      </c>
      <c r="R12282" s="269">
        <v>-19.5</v>
      </c>
      <c r="S12282" s="269">
        <v>-51.75</v>
      </c>
      <c r="T12282" s="269">
        <v>-52</v>
      </c>
      <c r="DO12282"/>
    </row>
    <row r="12283" spans="15:119" x14ac:dyDescent="0.25">
      <c r="O12283" s="268" t="s">
        <v>21757</v>
      </c>
      <c r="P12283" s="268" t="s">
        <v>9484</v>
      </c>
      <c r="Q12283" s="269">
        <v>-19.25</v>
      </c>
      <c r="R12283" s="269">
        <v>-19.5</v>
      </c>
      <c r="S12283" s="269">
        <v>-51.5</v>
      </c>
      <c r="T12283" s="269">
        <v>-51.75</v>
      </c>
      <c r="DO12283"/>
    </row>
    <row r="12284" spans="15:119" x14ac:dyDescent="0.25">
      <c r="O12284" s="268" t="s">
        <v>21758</v>
      </c>
      <c r="P12284" s="268" t="s">
        <v>9482</v>
      </c>
      <c r="Q12284" s="269">
        <v>-19</v>
      </c>
      <c r="R12284" s="269">
        <v>-19.5</v>
      </c>
      <c r="S12284" s="269">
        <v>-51</v>
      </c>
      <c r="T12284" s="269">
        <v>-51.5</v>
      </c>
      <c r="DO12284"/>
    </row>
    <row r="12285" spans="15:119" x14ac:dyDescent="0.25">
      <c r="O12285" s="268" t="s">
        <v>21759</v>
      </c>
      <c r="P12285" s="268" t="s">
        <v>9484</v>
      </c>
      <c r="Q12285" s="269">
        <v>-19</v>
      </c>
      <c r="R12285" s="269">
        <v>-19.25</v>
      </c>
      <c r="S12285" s="269">
        <v>-51.25</v>
      </c>
      <c r="T12285" s="269">
        <v>-51.5</v>
      </c>
      <c r="DO12285"/>
    </row>
    <row r="12286" spans="15:119" x14ac:dyDescent="0.25">
      <c r="O12286" s="268" t="s">
        <v>21760</v>
      </c>
      <c r="P12286" s="268" t="s">
        <v>9484</v>
      </c>
      <c r="Q12286" s="269">
        <v>-19</v>
      </c>
      <c r="R12286" s="269">
        <v>-19.25</v>
      </c>
      <c r="S12286" s="269">
        <v>-51</v>
      </c>
      <c r="T12286" s="269">
        <v>-51.25</v>
      </c>
      <c r="DO12286"/>
    </row>
    <row r="12287" spans="15:119" x14ac:dyDescent="0.25">
      <c r="O12287" s="268" t="s">
        <v>21761</v>
      </c>
      <c r="P12287" s="268" t="s">
        <v>9484</v>
      </c>
      <c r="Q12287" s="269">
        <v>-19.25</v>
      </c>
      <c r="R12287" s="269">
        <v>-19.5</v>
      </c>
      <c r="S12287" s="269">
        <v>-51.25</v>
      </c>
      <c r="T12287" s="269">
        <v>-51.5</v>
      </c>
      <c r="DO12287"/>
    </row>
    <row r="12288" spans="15:119" x14ac:dyDescent="0.25">
      <c r="O12288" s="268" t="s">
        <v>21762</v>
      </c>
      <c r="P12288" s="268" t="s">
        <v>9484</v>
      </c>
      <c r="Q12288" s="269">
        <v>-19.25</v>
      </c>
      <c r="R12288" s="269">
        <v>-19.5</v>
      </c>
      <c r="S12288" s="269">
        <v>-51</v>
      </c>
      <c r="T12288" s="269">
        <v>-51.25</v>
      </c>
      <c r="DO12288"/>
    </row>
    <row r="12289" spans="15:119" x14ac:dyDescent="0.25">
      <c r="O12289" s="268" t="s">
        <v>21763</v>
      </c>
      <c r="P12289" s="268" t="s">
        <v>9482</v>
      </c>
      <c r="Q12289" s="269">
        <v>-19.5</v>
      </c>
      <c r="R12289" s="269">
        <v>-20</v>
      </c>
      <c r="S12289" s="269">
        <v>-52</v>
      </c>
      <c r="T12289" s="269">
        <v>-52.5</v>
      </c>
      <c r="DO12289"/>
    </row>
    <row r="12290" spans="15:119" x14ac:dyDescent="0.25">
      <c r="O12290" s="268" t="s">
        <v>21764</v>
      </c>
      <c r="P12290" s="268" t="s">
        <v>9484</v>
      </c>
      <c r="Q12290" s="269">
        <v>-19.5</v>
      </c>
      <c r="R12290" s="269">
        <v>-19.75</v>
      </c>
      <c r="S12290" s="269">
        <v>-52.25</v>
      </c>
      <c r="T12290" s="269">
        <v>-52.5</v>
      </c>
      <c r="DO12290"/>
    </row>
    <row r="12291" spans="15:119" x14ac:dyDescent="0.25">
      <c r="O12291" s="268" t="s">
        <v>21765</v>
      </c>
      <c r="P12291" s="268" t="s">
        <v>9484</v>
      </c>
      <c r="Q12291" s="269">
        <v>-19.5</v>
      </c>
      <c r="R12291" s="269">
        <v>-19.75</v>
      </c>
      <c r="S12291" s="269">
        <v>-52</v>
      </c>
      <c r="T12291" s="269">
        <v>-52.25</v>
      </c>
      <c r="DO12291"/>
    </row>
    <row r="12292" spans="15:119" x14ac:dyDescent="0.25">
      <c r="O12292" s="268" t="s">
        <v>21766</v>
      </c>
      <c r="P12292" s="268" t="s">
        <v>9484</v>
      </c>
      <c r="Q12292" s="269">
        <v>-19.75</v>
      </c>
      <c r="R12292" s="269">
        <v>-20</v>
      </c>
      <c r="S12292" s="269">
        <v>-52.25</v>
      </c>
      <c r="T12292" s="269">
        <v>-52.5</v>
      </c>
      <c r="DO12292"/>
    </row>
    <row r="12293" spans="15:119" x14ac:dyDescent="0.25">
      <c r="O12293" s="268" t="s">
        <v>21767</v>
      </c>
      <c r="P12293" s="268" t="s">
        <v>9484</v>
      </c>
      <c r="Q12293" s="269">
        <v>-19.75</v>
      </c>
      <c r="R12293" s="269">
        <v>-20</v>
      </c>
      <c r="S12293" s="269">
        <v>-52</v>
      </c>
      <c r="T12293" s="269">
        <v>-52.25</v>
      </c>
      <c r="DO12293"/>
    </row>
    <row r="12294" spans="15:119" x14ac:dyDescent="0.25">
      <c r="O12294" s="268" t="s">
        <v>21768</v>
      </c>
      <c r="P12294" s="268" t="s">
        <v>9482</v>
      </c>
      <c r="Q12294" s="269">
        <v>-19.5</v>
      </c>
      <c r="R12294" s="269">
        <v>-20</v>
      </c>
      <c r="S12294" s="269">
        <v>-51.5</v>
      </c>
      <c r="T12294" s="269">
        <v>-52</v>
      </c>
      <c r="DO12294"/>
    </row>
    <row r="12295" spans="15:119" x14ac:dyDescent="0.25">
      <c r="O12295" s="268" t="s">
        <v>21769</v>
      </c>
      <c r="P12295" s="268" t="s">
        <v>9484</v>
      </c>
      <c r="Q12295" s="269">
        <v>-19.5</v>
      </c>
      <c r="R12295" s="269">
        <v>-19.75</v>
      </c>
      <c r="S12295" s="269">
        <v>-51.75</v>
      </c>
      <c r="T12295" s="269">
        <v>-52</v>
      </c>
      <c r="DO12295"/>
    </row>
    <row r="12296" spans="15:119" x14ac:dyDescent="0.25">
      <c r="O12296" s="268" t="s">
        <v>21770</v>
      </c>
      <c r="P12296" s="268" t="s">
        <v>9484</v>
      </c>
      <c r="Q12296" s="269">
        <v>-19.5</v>
      </c>
      <c r="R12296" s="269">
        <v>-19.75</v>
      </c>
      <c r="S12296" s="269">
        <v>-51.5</v>
      </c>
      <c r="T12296" s="269">
        <v>-51.75</v>
      </c>
      <c r="DO12296"/>
    </row>
    <row r="12297" spans="15:119" x14ac:dyDescent="0.25">
      <c r="O12297" s="268" t="s">
        <v>21771</v>
      </c>
      <c r="P12297" s="268" t="s">
        <v>9484</v>
      </c>
      <c r="Q12297" s="269">
        <v>-19.75</v>
      </c>
      <c r="R12297" s="269">
        <v>-20</v>
      </c>
      <c r="S12297" s="269">
        <v>-51.75</v>
      </c>
      <c r="T12297" s="269">
        <v>-52</v>
      </c>
      <c r="DO12297"/>
    </row>
    <row r="12298" spans="15:119" x14ac:dyDescent="0.25">
      <c r="O12298" s="268" t="s">
        <v>21772</v>
      </c>
      <c r="P12298" s="268" t="s">
        <v>9484</v>
      </c>
      <c r="Q12298" s="269">
        <v>-19.75</v>
      </c>
      <c r="R12298" s="269">
        <v>-20</v>
      </c>
      <c r="S12298" s="269">
        <v>-51.5</v>
      </c>
      <c r="T12298" s="269">
        <v>-51.75</v>
      </c>
      <c r="DO12298"/>
    </row>
    <row r="12299" spans="15:119" x14ac:dyDescent="0.25">
      <c r="O12299" s="268" t="s">
        <v>21773</v>
      </c>
      <c r="P12299" s="268" t="s">
        <v>9482</v>
      </c>
      <c r="Q12299" s="269">
        <v>-19.5</v>
      </c>
      <c r="R12299" s="269">
        <v>-20</v>
      </c>
      <c r="S12299" s="269">
        <v>-51</v>
      </c>
      <c r="T12299" s="269">
        <v>-51.5</v>
      </c>
      <c r="DO12299"/>
    </row>
    <row r="12300" spans="15:119" x14ac:dyDescent="0.25">
      <c r="O12300" s="268" t="s">
        <v>21774</v>
      </c>
      <c r="P12300" s="268" t="s">
        <v>9484</v>
      </c>
      <c r="Q12300" s="269">
        <v>-19.5</v>
      </c>
      <c r="R12300" s="269">
        <v>-19.75</v>
      </c>
      <c r="S12300" s="269">
        <v>-51.25</v>
      </c>
      <c r="T12300" s="269">
        <v>-51.5</v>
      </c>
      <c r="DO12300"/>
    </row>
    <row r="12301" spans="15:119" x14ac:dyDescent="0.25">
      <c r="O12301" s="268" t="s">
        <v>21775</v>
      </c>
      <c r="P12301" s="268" t="s">
        <v>9484</v>
      </c>
      <c r="Q12301" s="269">
        <v>-19.5</v>
      </c>
      <c r="R12301" s="269">
        <v>-19.75</v>
      </c>
      <c r="S12301" s="269">
        <v>-51</v>
      </c>
      <c r="T12301" s="269">
        <v>-51.25</v>
      </c>
      <c r="DO12301"/>
    </row>
    <row r="12302" spans="15:119" x14ac:dyDescent="0.25">
      <c r="O12302" s="268" t="s">
        <v>21776</v>
      </c>
      <c r="P12302" s="268" t="s">
        <v>9484</v>
      </c>
      <c r="Q12302" s="269">
        <v>-19.75</v>
      </c>
      <c r="R12302" s="269">
        <v>-20</v>
      </c>
      <c r="S12302" s="269">
        <v>-51.25</v>
      </c>
      <c r="T12302" s="269">
        <v>-51.5</v>
      </c>
      <c r="DO12302"/>
    </row>
    <row r="12303" spans="15:119" x14ac:dyDescent="0.25">
      <c r="O12303" s="268" t="s">
        <v>21777</v>
      </c>
      <c r="P12303" s="268" t="s">
        <v>9484</v>
      </c>
      <c r="Q12303" s="269">
        <v>-19.75</v>
      </c>
      <c r="R12303" s="269">
        <v>-20</v>
      </c>
      <c r="S12303" s="269">
        <v>-51</v>
      </c>
      <c r="T12303" s="269">
        <v>-51.25</v>
      </c>
      <c r="DO12303"/>
    </row>
    <row r="12304" spans="15:119" x14ac:dyDescent="0.25">
      <c r="O12304" s="268" t="s">
        <v>21778</v>
      </c>
      <c r="P12304" s="268" t="s">
        <v>9478</v>
      </c>
      <c r="Q12304" s="269">
        <v>-18</v>
      </c>
      <c r="R12304" s="269">
        <v>-20</v>
      </c>
      <c r="S12304" s="269">
        <v>-48</v>
      </c>
      <c r="T12304" s="269">
        <v>-51</v>
      </c>
      <c r="DO12304"/>
    </row>
    <row r="12305" spans="15:119" x14ac:dyDescent="0.25">
      <c r="O12305" s="268" t="s">
        <v>21779</v>
      </c>
      <c r="P12305" s="268" t="s">
        <v>9480</v>
      </c>
      <c r="Q12305" s="269">
        <v>-18</v>
      </c>
      <c r="R12305" s="269">
        <v>-19</v>
      </c>
      <c r="S12305" s="269">
        <v>-49.5</v>
      </c>
      <c r="T12305" s="269">
        <v>-51</v>
      </c>
      <c r="DO12305"/>
    </row>
    <row r="12306" spans="15:119" x14ac:dyDescent="0.25">
      <c r="O12306" s="268" t="s">
        <v>21780</v>
      </c>
      <c r="P12306" s="268" t="s">
        <v>9482</v>
      </c>
      <c r="Q12306" s="269">
        <v>-18</v>
      </c>
      <c r="R12306" s="269">
        <v>-18.5</v>
      </c>
      <c r="S12306" s="269">
        <v>-50.5</v>
      </c>
      <c r="T12306" s="269">
        <v>-51</v>
      </c>
      <c r="DO12306"/>
    </row>
    <row r="12307" spans="15:119" x14ac:dyDescent="0.25">
      <c r="O12307" s="268" t="s">
        <v>21781</v>
      </c>
      <c r="P12307" s="268" t="s">
        <v>9484</v>
      </c>
      <c r="Q12307" s="269">
        <v>-18</v>
      </c>
      <c r="R12307" s="269">
        <v>-18.25</v>
      </c>
      <c r="S12307" s="269">
        <v>-50.75</v>
      </c>
      <c r="T12307" s="269">
        <v>-51</v>
      </c>
      <c r="DO12307"/>
    </row>
    <row r="12308" spans="15:119" x14ac:dyDescent="0.25">
      <c r="O12308" s="268" t="s">
        <v>21782</v>
      </c>
      <c r="P12308" s="268" t="s">
        <v>9484</v>
      </c>
      <c r="Q12308" s="269">
        <v>-18</v>
      </c>
      <c r="R12308" s="269">
        <v>-18.25</v>
      </c>
      <c r="S12308" s="269">
        <v>-50.5</v>
      </c>
      <c r="T12308" s="269">
        <v>-50.75</v>
      </c>
      <c r="DO12308"/>
    </row>
    <row r="12309" spans="15:119" x14ac:dyDescent="0.25">
      <c r="O12309" s="268" t="s">
        <v>21783</v>
      </c>
      <c r="P12309" s="268" t="s">
        <v>9484</v>
      </c>
      <c r="Q12309" s="269">
        <v>-18.25</v>
      </c>
      <c r="R12309" s="269">
        <v>-18.5</v>
      </c>
      <c r="S12309" s="269">
        <v>-50.75</v>
      </c>
      <c r="T12309" s="269">
        <v>-51</v>
      </c>
      <c r="DO12309"/>
    </row>
    <row r="12310" spans="15:119" x14ac:dyDescent="0.25">
      <c r="O12310" s="268" t="s">
        <v>21784</v>
      </c>
      <c r="P12310" s="268" t="s">
        <v>9484</v>
      </c>
      <c r="Q12310" s="269">
        <v>-18.25</v>
      </c>
      <c r="R12310" s="269">
        <v>-18.5</v>
      </c>
      <c r="S12310" s="269">
        <v>-50.5</v>
      </c>
      <c r="T12310" s="269">
        <v>-50.75</v>
      </c>
      <c r="DO12310"/>
    </row>
    <row r="12311" spans="15:119" x14ac:dyDescent="0.25">
      <c r="O12311" s="268" t="s">
        <v>21785</v>
      </c>
      <c r="P12311" s="268" t="s">
        <v>9482</v>
      </c>
      <c r="Q12311" s="269">
        <v>-18</v>
      </c>
      <c r="R12311" s="269">
        <v>-18.5</v>
      </c>
      <c r="S12311" s="269">
        <v>-50</v>
      </c>
      <c r="T12311" s="269">
        <v>-50.5</v>
      </c>
      <c r="DO12311"/>
    </row>
    <row r="12312" spans="15:119" x14ac:dyDescent="0.25">
      <c r="O12312" s="268" t="s">
        <v>21786</v>
      </c>
      <c r="P12312" s="268" t="s">
        <v>9484</v>
      </c>
      <c r="Q12312" s="269">
        <v>-18</v>
      </c>
      <c r="R12312" s="269">
        <v>-18.25</v>
      </c>
      <c r="S12312" s="269">
        <v>-50.25</v>
      </c>
      <c r="T12312" s="269">
        <v>-50.5</v>
      </c>
      <c r="DO12312"/>
    </row>
    <row r="12313" spans="15:119" x14ac:dyDescent="0.25">
      <c r="O12313" s="268" t="s">
        <v>21787</v>
      </c>
      <c r="P12313" s="268" t="s">
        <v>9484</v>
      </c>
      <c r="Q12313" s="269">
        <v>-18</v>
      </c>
      <c r="R12313" s="269">
        <v>-18.25</v>
      </c>
      <c r="S12313" s="269">
        <v>-50</v>
      </c>
      <c r="T12313" s="269">
        <v>-50.25</v>
      </c>
      <c r="DO12313"/>
    </row>
    <row r="12314" spans="15:119" x14ac:dyDescent="0.25">
      <c r="O12314" s="268" t="s">
        <v>21788</v>
      </c>
      <c r="P12314" s="268" t="s">
        <v>9484</v>
      </c>
      <c r="Q12314" s="269">
        <v>-18.25</v>
      </c>
      <c r="R12314" s="269">
        <v>-18.5</v>
      </c>
      <c r="S12314" s="269">
        <v>-50.25</v>
      </c>
      <c r="T12314" s="269">
        <v>-50.5</v>
      </c>
      <c r="DO12314"/>
    </row>
    <row r="12315" spans="15:119" x14ac:dyDescent="0.25">
      <c r="O12315" s="268" t="s">
        <v>21789</v>
      </c>
      <c r="P12315" s="268" t="s">
        <v>9484</v>
      </c>
      <c r="Q12315" s="269">
        <v>-18.25</v>
      </c>
      <c r="R12315" s="269">
        <v>-18.5</v>
      </c>
      <c r="S12315" s="269">
        <v>-50</v>
      </c>
      <c r="T12315" s="269">
        <v>-50.25</v>
      </c>
      <c r="DO12315"/>
    </row>
    <row r="12316" spans="15:119" x14ac:dyDescent="0.25">
      <c r="O12316" s="268" t="s">
        <v>21790</v>
      </c>
      <c r="P12316" s="268" t="s">
        <v>9482</v>
      </c>
      <c r="Q12316" s="269">
        <v>-18</v>
      </c>
      <c r="R12316" s="269">
        <v>-18.5</v>
      </c>
      <c r="S12316" s="269">
        <v>-49.5</v>
      </c>
      <c r="T12316" s="269">
        <v>-50</v>
      </c>
      <c r="DO12316"/>
    </row>
    <row r="12317" spans="15:119" x14ac:dyDescent="0.25">
      <c r="O12317" s="268" t="s">
        <v>21791</v>
      </c>
      <c r="P12317" s="268" t="s">
        <v>9484</v>
      </c>
      <c r="Q12317" s="269">
        <v>-18</v>
      </c>
      <c r="R12317" s="269">
        <v>-18.25</v>
      </c>
      <c r="S12317" s="269">
        <v>-49.75</v>
      </c>
      <c r="T12317" s="269">
        <v>-50</v>
      </c>
      <c r="DO12317"/>
    </row>
    <row r="12318" spans="15:119" x14ac:dyDescent="0.25">
      <c r="O12318" s="268" t="s">
        <v>21792</v>
      </c>
      <c r="P12318" s="268" t="s">
        <v>9484</v>
      </c>
      <c r="Q12318" s="269">
        <v>-18</v>
      </c>
      <c r="R12318" s="269">
        <v>-18.25</v>
      </c>
      <c r="S12318" s="269">
        <v>-49.5</v>
      </c>
      <c r="T12318" s="269">
        <v>-49.75</v>
      </c>
      <c r="DO12318"/>
    </row>
    <row r="12319" spans="15:119" x14ac:dyDescent="0.25">
      <c r="O12319" s="268" t="s">
        <v>21793</v>
      </c>
      <c r="P12319" s="268" t="s">
        <v>9484</v>
      </c>
      <c r="Q12319" s="269">
        <v>-18.25</v>
      </c>
      <c r="R12319" s="269">
        <v>-18.5</v>
      </c>
      <c r="S12319" s="269">
        <v>-49.75</v>
      </c>
      <c r="T12319" s="269">
        <v>-50</v>
      </c>
      <c r="DO12319"/>
    </row>
    <row r="12320" spans="15:119" x14ac:dyDescent="0.25">
      <c r="O12320" s="268" t="s">
        <v>21794</v>
      </c>
      <c r="P12320" s="268" t="s">
        <v>9484</v>
      </c>
      <c r="Q12320" s="269">
        <v>-18.25</v>
      </c>
      <c r="R12320" s="269">
        <v>-18.5</v>
      </c>
      <c r="S12320" s="269">
        <v>-49.5</v>
      </c>
      <c r="T12320" s="269">
        <v>-49.75</v>
      </c>
      <c r="DO12320"/>
    </row>
    <row r="12321" spans="15:119" x14ac:dyDescent="0.25">
      <c r="O12321" s="268" t="s">
        <v>21795</v>
      </c>
      <c r="P12321" s="268" t="s">
        <v>9482</v>
      </c>
      <c r="Q12321" s="269">
        <v>-18.5</v>
      </c>
      <c r="R12321" s="269">
        <v>-19</v>
      </c>
      <c r="S12321" s="269">
        <v>-50.5</v>
      </c>
      <c r="T12321" s="269">
        <v>-51</v>
      </c>
      <c r="DO12321"/>
    </row>
    <row r="12322" spans="15:119" x14ac:dyDescent="0.25">
      <c r="O12322" s="268" t="s">
        <v>21796</v>
      </c>
      <c r="P12322" s="268" t="s">
        <v>9484</v>
      </c>
      <c r="Q12322" s="269">
        <v>-18.5</v>
      </c>
      <c r="R12322" s="269">
        <v>-18.75</v>
      </c>
      <c r="S12322" s="269">
        <v>-50.75</v>
      </c>
      <c r="T12322" s="269">
        <v>-51</v>
      </c>
      <c r="DO12322"/>
    </row>
    <row r="12323" spans="15:119" x14ac:dyDescent="0.25">
      <c r="O12323" s="268" t="s">
        <v>21797</v>
      </c>
      <c r="P12323" s="268" t="s">
        <v>9484</v>
      </c>
      <c r="Q12323" s="269">
        <v>-18.5</v>
      </c>
      <c r="R12323" s="269">
        <v>-18.75</v>
      </c>
      <c r="S12323" s="269">
        <v>-50.5</v>
      </c>
      <c r="T12323" s="269">
        <v>-50.75</v>
      </c>
      <c r="DO12323"/>
    </row>
    <row r="12324" spans="15:119" x14ac:dyDescent="0.25">
      <c r="O12324" s="268" t="s">
        <v>21798</v>
      </c>
      <c r="P12324" s="268" t="s">
        <v>9484</v>
      </c>
      <c r="Q12324" s="269">
        <v>-18.75</v>
      </c>
      <c r="R12324" s="269">
        <v>-19</v>
      </c>
      <c r="S12324" s="269">
        <v>-50.75</v>
      </c>
      <c r="T12324" s="269">
        <v>-51</v>
      </c>
      <c r="DO12324"/>
    </row>
    <row r="12325" spans="15:119" x14ac:dyDescent="0.25">
      <c r="O12325" s="268" t="s">
        <v>21799</v>
      </c>
      <c r="P12325" s="268" t="s">
        <v>9484</v>
      </c>
      <c r="Q12325" s="269">
        <v>-18.75</v>
      </c>
      <c r="R12325" s="269">
        <v>-19</v>
      </c>
      <c r="S12325" s="269">
        <v>-50.5</v>
      </c>
      <c r="T12325" s="269">
        <v>-50.75</v>
      </c>
      <c r="DO12325"/>
    </row>
    <row r="12326" spans="15:119" x14ac:dyDescent="0.25">
      <c r="O12326" s="268" t="s">
        <v>21800</v>
      </c>
      <c r="P12326" s="268" t="s">
        <v>9482</v>
      </c>
      <c r="Q12326" s="269">
        <v>-18.5</v>
      </c>
      <c r="R12326" s="269">
        <v>-19</v>
      </c>
      <c r="S12326" s="269">
        <v>-50</v>
      </c>
      <c r="T12326" s="269">
        <v>-50.5</v>
      </c>
      <c r="DO12326"/>
    </row>
    <row r="12327" spans="15:119" x14ac:dyDescent="0.25">
      <c r="O12327" s="268" t="s">
        <v>21801</v>
      </c>
      <c r="P12327" s="268" t="s">
        <v>9484</v>
      </c>
      <c r="Q12327" s="269">
        <v>-18.5</v>
      </c>
      <c r="R12327" s="269">
        <v>-18.75</v>
      </c>
      <c r="S12327" s="269">
        <v>-50.25</v>
      </c>
      <c r="T12327" s="269">
        <v>-50.5</v>
      </c>
      <c r="DO12327"/>
    </row>
    <row r="12328" spans="15:119" x14ac:dyDescent="0.25">
      <c r="O12328" s="268" t="s">
        <v>21802</v>
      </c>
      <c r="P12328" s="268" t="s">
        <v>9484</v>
      </c>
      <c r="Q12328" s="269">
        <v>-18.5</v>
      </c>
      <c r="R12328" s="269">
        <v>-18.75</v>
      </c>
      <c r="S12328" s="269">
        <v>-50</v>
      </c>
      <c r="T12328" s="269">
        <v>-50.25</v>
      </c>
      <c r="DO12328"/>
    </row>
    <row r="12329" spans="15:119" x14ac:dyDescent="0.25">
      <c r="O12329" s="268" t="s">
        <v>21803</v>
      </c>
      <c r="P12329" s="268" t="s">
        <v>9484</v>
      </c>
      <c r="Q12329" s="269">
        <v>-18.75</v>
      </c>
      <c r="R12329" s="269">
        <v>-19</v>
      </c>
      <c r="S12329" s="269">
        <v>-50.25</v>
      </c>
      <c r="T12329" s="269">
        <v>-50.5</v>
      </c>
      <c r="DO12329"/>
    </row>
    <row r="12330" spans="15:119" x14ac:dyDescent="0.25">
      <c r="O12330" s="268" t="s">
        <v>21804</v>
      </c>
      <c r="P12330" s="268" t="s">
        <v>9484</v>
      </c>
      <c r="Q12330" s="269">
        <v>-18.75</v>
      </c>
      <c r="R12330" s="269">
        <v>-19</v>
      </c>
      <c r="S12330" s="269">
        <v>-50</v>
      </c>
      <c r="T12330" s="269">
        <v>-50.25</v>
      </c>
      <c r="DO12330"/>
    </row>
    <row r="12331" spans="15:119" x14ac:dyDescent="0.25">
      <c r="O12331" s="268" t="s">
        <v>21805</v>
      </c>
      <c r="P12331" s="268" t="s">
        <v>9482</v>
      </c>
      <c r="Q12331" s="269">
        <v>-18.5</v>
      </c>
      <c r="R12331" s="269">
        <v>-19</v>
      </c>
      <c r="S12331" s="269">
        <v>-49.5</v>
      </c>
      <c r="T12331" s="269">
        <v>-50</v>
      </c>
      <c r="DO12331"/>
    </row>
    <row r="12332" spans="15:119" x14ac:dyDescent="0.25">
      <c r="O12332" s="268" t="s">
        <v>21806</v>
      </c>
      <c r="P12332" s="268" t="s">
        <v>9484</v>
      </c>
      <c r="Q12332" s="269">
        <v>-18.5</v>
      </c>
      <c r="R12332" s="269">
        <v>-18.75</v>
      </c>
      <c r="S12332" s="269">
        <v>-49.75</v>
      </c>
      <c r="T12332" s="269">
        <v>-50</v>
      </c>
      <c r="DO12332"/>
    </row>
    <row r="12333" spans="15:119" x14ac:dyDescent="0.25">
      <c r="O12333" s="268" t="s">
        <v>21807</v>
      </c>
      <c r="P12333" s="268" t="s">
        <v>9484</v>
      </c>
      <c r="Q12333" s="269">
        <v>-18.5</v>
      </c>
      <c r="R12333" s="269">
        <v>-18.75</v>
      </c>
      <c r="S12333" s="269">
        <v>-49.5</v>
      </c>
      <c r="T12333" s="269">
        <v>-49.75</v>
      </c>
      <c r="DO12333"/>
    </row>
    <row r="12334" spans="15:119" x14ac:dyDescent="0.25">
      <c r="O12334" s="268" t="s">
        <v>21808</v>
      </c>
      <c r="P12334" s="268" t="s">
        <v>9484</v>
      </c>
      <c r="Q12334" s="269">
        <v>-18.75</v>
      </c>
      <c r="R12334" s="269">
        <v>-19</v>
      </c>
      <c r="S12334" s="269">
        <v>-49.75</v>
      </c>
      <c r="T12334" s="269">
        <v>-50</v>
      </c>
      <c r="DO12334"/>
    </row>
    <row r="12335" spans="15:119" x14ac:dyDescent="0.25">
      <c r="O12335" s="268" t="s">
        <v>21809</v>
      </c>
      <c r="P12335" s="268" t="s">
        <v>9484</v>
      </c>
      <c r="Q12335" s="269">
        <v>-18.75</v>
      </c>
      <c r="R12335" s="269">
        <v>-19</v>
      </c>
      <c r="S12335" s="269">
        <v>-49.5</v>
      </c>
      <c r="T12335" s="269">
        <v>-49.75</v>
      </c>
      <c r="DO12335"/>
    </row>
    <row r="12336" spans="15:119" x14ac:dyDescent="0.25">
      <c r="O12336" s="268" t="s">
        <v>21810</v>
      </c>
      <c r="P12336" s="268" t="s">
        <v>9480</v>
      </c>
      <c r="Q12336" s="269">
        <v>-18</v>
      </c>
      <c r="R12336" s="269">
        <v>-19</v>
      </c>
      <c r="S12336" s="269">
        <v>-48</v>
      </c>
      <c r="T12336" s="269">
        <v>-49.5</v>
      </c>
      <c r="DO12336"/>
    </row>
    <row r="12337" spans="15:119" x14ac:dyDescent="0.25">
      <c r="O12337" s="268" t="s">
        <v>21811</v>
      </c>
      <c r="P12337" s="268" t="s">
        <v>9482</v>
      </c>
      <c r="Q12337" s="269">
        <v>-18</v>
      </c>
      <c r="R12337" s="269">
        <v>-18.5</v>
      </c>
      <c r="S12337" s="269">
        <v>-49</v>
      </c>
      <c r="T12337" s="269">
        <v>-49.5</v>
      </c>
      <c r="DO12337"/>
    </row>
    <row r="12338" spans="15:119" x14ac:dyDescent="0.25">
      <c r="O12338" s="268" t="s">
        <v>21812</v>
      </c>
      <c r="P12338" s="268" t="s">
        <v>9484</v>
      </c>
      <c r="Q12338" s="269">
        <v>-18</v>
      </c>
      <c r="R12338" s="269">
        <v>-18.25</v>
      </c>
      <c r="S12338" s="269">
        <v>-49.25</v>
      </c>
      <c r="T12338" s="269">
        <v>-49.5</v>
      </c>
      <c r="DO12338"/>
    </row>
    <row r="12339" spans="15:119" x14ac:dyDescent="0.25">
      <c r="O12339" s="268" t="s">
        <v>21813</v>
      </c>
      <c r="P12339" s="268" t="s">
        <v>9484</v>
      </c>
      <c r="Q12339" s="269">
        <v>-18</v>
      </c>
      <c r="R12339" s="269">
        <v>-18.25</v>
      </c>
      <c r="S12339" s="269">
        <v>-49</v>
      </c>
      <c r="T12339" s="269">
        <v>-49.25</v>
      </c>
      <c r="DO12339"/>
    </row>
    <row r="12340" spans="15:119" x14ac:dyDescent="0.25">
      <c r="O12340" s="268" t="s">
        <v>21814</v>
      </c>
      <c r="P12340" s="268" t="s">
        <v>9484</v>
      </c>
      <c r="Q12340" s="269">
        <v>-18.25</v>
      </c>
      <c r="R12340" s="269">
        <v>-18.5</v>
      </c>
      <c r="S12340" s="269">
        <v>-49.25</v>
      </c>
      <c r="T12340" s="269">
        <v>-49.5</v>
      </c>
      <c r="DO12340"/>
    </row>
    <row r="12341" spans="15:119" x14ac:dyDescent="0.25">
      <c r="O12341" s="268" t="s">
        <v>21815</v>
      </c>
      <c r="P12341" s="268" t="s">
        <v>9484</v>
      </c>
      <c r="Q12341" s="269">
        <v>-18.25</v>
      </c>
      <c r="R12341" s="269">
        <v>-18.5</v>
      </c>
      <c r="S12341" s="269">
        <v>-49</v>
      </c>
      <c r="T12341" s="269">
        <v>-49.25</v>
      </c>
      <c r="DO12341"/>
    </row>
    <row r="12342" spans="15:119" x14ac:dyDescent="0.25">
      <c r="O12342" s="268" t="s">
        <v>21816</v>
      </c>
      <c r="P12342" s="268" t="s">
        <v>9482</v>
      </c>
      <c r="Q12342" s="269">
        <v>-18</v>
      </c>
      <c r="R12342" s="269">
        <v>-18.5</v>
      </c>
      <c r="S12342" s="269">
        <v>-48.5</v>
      </c>
      <c r="T12342" s="269">
        <v>-49</v>
      </c>
      <c r="DO12342"/>
    </row>
    <row r="12343" spans="15:119" x14ac:dyDescent="0.25">
      <c r="O12343" s="268" t="s">
        <v>21817</v>
      </c>
      <c r="P12343" s="268" t="s">
        <v>9484</v>
      </c>
      <c r="Q12343" s="269">
        <v>-18</v>
      </c>
      <c r="R12343" s="269">
        <v>-18.25</v>
      </c>
      <c r="S12343" s="269">
        <v>-48.75</v>
      </c>
      <c r="T12343" s="269">
        <v>-49</v>
      </c>
      <c r="DO12343"/>
    </row>
    <row r="12344" spans="15:119" x14ac:dyDescent="0.25">
      <c r="O12344" s="268" t="s">
        <v>21818</v>
      </c>
      <c r="P12344" s="268" t="s">
        <v>9484</v>
      </c>
      <c r="Q12344" s="269">
        <v>-18</v>
      </c>
      <c r="R12344" s="269">
        <v>-18.25</v>
      </c>
      <c r="S12344" s="269">
        <v>-48.5</v>
      </c>
      <c r="T12344" s="269">
        <v>-48.75</v>
      </c>
      <c r="DO12344"/>
    </row>
    <row r="12345" spans="15:119" x14ac:dyDescent="0.25">
      <c r="O12345" s="268" t="s">
        <v>21819</v>
      </c>
      <c r="P12345" s="268" t="s">
        <v>9484</v>
      </c>
      <c r="Q12345" s="269">
        <v>-18.25</v>
      </c>
      <c r="R12345" s="269">
        <v>-18.5</v>
      </c>
      <c r="S12345" s="269">
        <v>-48.75</v>
      </c>
      <c r="T12345" s="269">
        <v>-49</v>
      </c>
      <c r="DO12345"/>
    </row>
    <row r="12346" spans="15:119" x14ac:dyDescent="0.25">
      <c r="O12346" s="268" t="s">
        <v>21820</v>
      </c>
      <c r="P12346" s="268" t="s">
        <v>9484</v>
      </c>
      <c r="Q12346" s="269">
        <v>-18.25</v>
      </c>
      <c r="R12346" s="269">
        <v>-18.5</v>
      </c>
      <c r="S12346" s="269">
        <v>-48.5</v>
      </c>
      <c r="T12346" s="269">
        <v>-48.75</v>
      </c>
      <c r="DO12346"/>
    </row>
    <row r="12347" spans="15:119" x14ac:dyDescent="0.25">
      <c r="O12347" s="268" t="s">
        <v>21821</v>
      </c>
      <c r="P12347" s="268" t="s">
        <v>9482</v>
      </c>
      <c r="Q12347" s="269">
        <v>-18</v>
      </c>
      <c r="R12347" s="269">
        <v>-18.5</v>
      </c>
      <c r="S12347" s="269">
        <v>-48</v>
      </c>
      <c r="T12347" s="269">
        <v>-48.5</v>
      </c>
      <c r="DO12347"/>
    </row>
    <row r="12348" spans="15:119" x14ac:dyDescent="0.25">
      <c r="O12348" s="268" t="s">
        <v>21822</v>
      </c>
      <c r="P12348" s="268" t="s">
        <v>9484</v>
      </c>
      <c r="Q12348" s="269">
        <v>-18</v>
      </c>
      <c r="R12348" s="269">
        <v>-18.25</v>
      </c>
      <c r="S12348" s="269">
        <v>-48.25</v>
      </c>
      <c r="T12348" s="269">
        <v>-48.5</v>
      </c>
      <c r="DO12348"/>
    </row>
    <row r="12349" spans="15:119" x14ac:dyDescent="0.25">
      <c r="O12349" s="268" t="s">
        <v>21823</v>
      </c>
      <c r="P12349" s="268" t="s">
        <v>9484</v>
      </c>
      <c r="Q12349" s="269">
        <v>-18</v>
      </c>
      <c r="R12349" s="269">
        <v>-18.25</v>
      </c>
      <c r="S12349" s="269">
        <v>-48</v>
      </c>
      <c r="T12349" s="269">
        <v>-48.25</v>
      </c>
      <c r="DO12349"/>
    </row>
    <row r="12350" spans="15:119" x14ac:dyDescent="0.25">
      <c r="O12350" s="268" t="s">
        <v>21824</v>
      </c>
      <c r="P12350" s="268" t="s">
        <v>9484</v>
      </c>
      <c r="Q12350" s="269">
        <v>-18.25</v>
      </c>
      <c r="R12350" s="269">
        <v>-18.5</v>
      </c>
      <c r="S12350" s="269">
        <v>-48.25</v>
      </c>
      <c r="T12350" s="269">
        <v>-48.5</v>
      </c>
      <c r="DO12350"/>
    </row>
    <row r="12351" spans="15:119" x14ac:dyDescent="0.25">
      <c r="O12351" s="268" t="s">
        <v>21825</v>
      </c>
      <c r="P12351" s="268" t="s">
        <v>9484</v>
      </c>
      <c r="Q12351" s="269">
        <v>-18.25</v>
      </c>
      <c r="R12351" s="269">
        <v>-18.5</v>
      </c>
      <c r="S12351" s="269">
        <v>-48</v>
      </c>
      <c r="T12351" s="269">
        <v>-48.25</v>
      </c>
      <c r="DO12351"/>
    </row>
    <row r="12352" spans="15:119" x14ac:dyDescent="0.25">
      <c r="O12352" s="268" t="s">
        <v>21826</v>
      </c>
      <c r="P12352" s="268" t="s">
        <v>9482</v>
      </c>
      <c r="Q12352" s="269">
        <v>-18.5</v>
      </c>
      <c r="R12352" s="269">
        <v>-19</v>
      </c>
      <c r="S12352" s="269">
        <v>-49</v>
      </c>
      <c r="T12352" s="269">
        <v>-49.5</v>
      </c>
      <c r="DO12352"/>
    </row>
    <row r="12353" spans="15:119" x14ac:dyDescent="0.25">
      <c r="O12353" s="268" t="s">
        <v>21827</v>
      </c>
      <c r="P12353" s="268" t="s">
        <v>9484</v>
      </c>
      <c r="Q12353" s="269">
        <v>-18.5</v>
      </c>
      <c r="R12353" s="269">
        <v>-18.75</v>
      </c>
      <c r="S12353" s="269">
        <v>-49.25</v>
      </c>
      <c r="T12353" s="269">
        <v>-49.5</v>
      </c>
      <c r="DO12353"/>
    </row>
    <row r="12354" spans="15:119" x14ac:dyDescent="0.25">
      <c r="O12354" s="268" t="s">
        <v>21828</v>
      </c>
      <c r="P12354" s="268" t="s">
        <v>9484</v>
      </c>
      <c r="Q12354" s="269">
        <v>-18.5</v>
      </c>
      <c r="R12354" s="269">
        <v>-18.75</v>
      </c>
      <c r="S12354" s="269">
        <v>-49</v>
      </c>
      <c r="T12354" s="269">
        <v>-49.25</v>
      </c>
      <c r="DO12354"/>
    </row>
    <row r="12355" spans="15:119" x14ac:dyDescent="0.25">
      <c r="O12355" s="268" t="s">
        <v>21829</v>
      </c>
      <c r="P12355" s="268" t="s">
        <v>9484</v>
      </c>
      <c r="Q12355" s="269">
        <v>-18.75</v>
      </c>
      <c r="R12355" s="269">
        <v>-19</v>
      </c>
      <c r="S12355" s="269">
        <v>-49.25</v>
      </c>
      <c r="T12355" s="269">
        <v>-49.5</v>
      </c>
      <c r="DO12355"/>
    </row>
    <row r="12356" spans="15:119" x14ac:dyDescent="0.25">
      <c r="O12356" s="268" t="s">
        <v>21830</v>
      </c>
      <c r="P12356" s="268" t="s">
        <v>9484</v>
      </c>
      <c r="Q12356" s="269">
        <v>-18.75</v>
      </c>
      <c r="R12356" s="269">
        <v>-19</v>
      </c>
      <c r="S12356" s="269">
        <v>-49</v>
      </c>
      <c r="T12356" s="269">
        <v>-49.25</v>
      </c>
      <c r="DO12356"/>
    </row>
    <row r="12357" spans="15:119" x14ac:dyDescent="0.25">
      <c r="O12357" s="268" t="s">
        <v>21831</v>
      </c>
      <c r="P12357" s="268" t="s">
        <v>9482</v>
      </c>
      <c r="Q12357" s="269">
        <v>-18.5</v>
      </c>
      <c r="R12357" s="269">
        <v>-19</v>
      </c>
      <c r="S12357" s="269">
        <v>-48.5</v>
      </c>
      <c r="T12357" s="269">
        <v>-49</v>
      </c>
      <c r="DO12357"/>
    </row>
    <row r="12358" spans="15:119" x14ac:dyDescent="0.25">
      <c r="O12358" s="268" t="s">
        <v>21832</v>
      </c>
      <c r="P12358" s="268" t="s">
        <v>9484</v>
      </c>
      <c r="Q12358" s="269">
        <v>-18.5</v>
      </c>
      <c r="R12358" s="269">
        <v>-18.75</v>
      </c>
      <c r="S12358" s="269">
        <v>-48.75</v>
      </c>
      <c r="T12358" s="269">
        <v>-49</v>
      </c>
      <c r="DO12358"/>
    </row>
    <row r="12359" spans="15:119" x14ac:dyDescent="0.25">
      <c r="O12359" s="268" t="s">
        <v>21833</v>
      </c>
      <c r="P12359" s="268" t="s">
        <v>9484</v>
      </c>
      <c r="Q12359" s="269">
        <v>-18.5</v>
      </c>
      <c r="R12359" s="269">
        <v>-18.75</v>
      </c>
      <c r="S12359" s="269">
        <v>-48.5</v>
      </c>
      <c r="T12359" s="269">
        <v>-48.75</v>
      </c>
      <c r="DO12359"/>
    </row>
    <row r="12360" spans="15:119" x14ac:dyDescent="0.25">
      <c r="O12360" s="268" t="s">
        <v>21834</v>
      </c>
      <c r="P12360" s="268" t="s">
        <v>9484</v>
      </c>
      <c r="Q12360" s="269">
        <v>-18.75</v>
      </c>
      <c r="R12360" s="269">
        <v>-19</v>
      </c>
      <c r="S12360" s="269">
        <v>-48.75</v>
      </c>
      <c r="T12360" s="269">
        <v>-49</v>
      </c>
      <c r="DO12360"/>
    </row>
    <row r="12361" spans="15:119" x14ac:dyDescent="0.25">
      <c r="O12361" s="268" t="s">
        <v>21835</v>
      </c>
      <c r="P12361" s="268" t="s">
        <v>9484</v>
      </c>
      <c r="Q12361" s="269">
        <v>-18.75</v>
      </c>
      <c r="R12361" s="269">
        <v>-19</v>
      </c>
      <c r="S12361" s="269">
        <v>-48.5</v>
      </c>
      <c r="T12361" s="269">
        <v>-48.75</v>
      </c>
      <c r="DO12361"/>
    </row>
    <row r="12362" spans="15:119" x14ac:dyDescent="0.25">
      <c r="O12362" s="268" t="s">
        <v>21836</v>
      </c>
      <c r="P12362" s="268" t="s">
        <v>9482</v>
      </c>
      <c r="Q12362" s="269">
        <v>-18.5</v>
      </c>
      <c r="R12362" s="269">
        <v>-19</v>
      </c>
      <c r="S12362" s="269">
        <v>-48</v>
      </c>
      <c r="T12362" s="269">
        <v>-48.5</v>
      </c>
      <c r="DO12362"/>
    </row>
    <row r="12363" spans="15:119" x14ac:dyDescent="0.25">
      <c r="O12363" s="268" t="s">
        <v>21837</v>
      </c>
      <c r="P12363" s="268" t="s">
        <v>9484</v>
      </c>
      <c r="Q12363" s="269">
        <v>-18.5</v>
      </c>
      <c r="R12363" s="269">
        <v>-18.75</v>
      </c>
      <c r="S12363" s="269">
        <v>-48.25</v>
      </c>
      <c r="T12363" s="269">
        <v>-48.5</v>
      </c>
      <c r="DO12363"/>
    </row>
    <row r="12364" spans="15:119" x14ac:dyDescent="0.25">
      <c r="O12364" s="268" t="s">
        <v>21838</v>
      </c>
      <c r="P12364" s="268" t="s">
        <v>9484</v>
      </c>
      <c r="Q12364" s="269">
        <v>-18.5</v>
      </c>
      <c r="R12364" s="269">
        <v>-18.75</v>
      </c>
      <c r="S12364" s="269">
        <v>-48</v>
      </c>
      <c r="T12364" s="269">
        <v>-48.25</v>
      </c>
      <c r="DO12364"/>
    </row>
    <row r="12365" spans="15:119" x14ac:dyDescent="0.25">
      <c r="O12365" s="268" t="s">
        <v>21839</v>
      </c>
      <c r="P12365" s="268" t="s">
        <v>9484</v>
      </c>
      <c r="Q12365" s="269">
        <v>-18.75</v>
      </c>
      <c r="R12365" s="269">
        <v>-19</v>
      </c>
      <c r="S12365" s="269">
        <v>-48.25</v>
      </c>
      <c r="T12365" s="269">
        <v>-48.5</v>
      </c>
      <c r="DO12365"/>
    </row>
    <row r="12366" spans="15:119" x14ac:dyDescent="0.25">
      <c r="O12366" s="268" t="s">
        <v>21840</v>
      </c>
      <c r="P12366" s="268" t="s">
        <v>9484</v>
      </c>
      <c r="Q12366" s="269">
        <v>-18.75</v>
      </c>
      <c r="R12366" s="269">
        <v>-19</v>
      </c>
      <c r="S12366" s="269">
        <v>-48</v>
      </c>
      <c r="T12366" s="269">
        <v>-48.25</v>
      </c>
      <c r="DO12366"/>
    </row>
    <row r="12367" spans="15:119" x14ac:dyDescent="0.25">
      <c r="O12367" s="268" t="s">
        <v>21841</v>
      </c>
      <c r="P12367" s="268" t="s">
        <v>9480</v>
      </c>
      <c r="Q12367" s="269">
        <v>-19</v>
      </c>
      <c r="R12367" s="269">
        <v>-20</v>
      </c>
      <c r="S12367" s="269">
        <v>-49.5</v>
      </c>
      <c r="T12367" s="269">
        <v>-51</v>
      </c>
      <c r="DO12367"/>
    </row>
    <row r="12368" spans="15:119" x14ac:dyDescent="0.25">
      <c r="O12368" s="268" t="s">
        <v>21842</v>
      </c>
      <c r="P12368" s="268" t="s">
        <v>9482</v>
      </c>
      <c r="Q12368" s="269">
        <v>-19</v>
      </c>
      <c r="R12368" s="269">
        <v>-19.5</v>
      </c>
      <c r="S12368" s="269">
        <v>-50.5</v>
      </c>
      <c r="T12368" s="269">
        <v>-51</v>
      </c>
      <c r="DO12368"/>
    </row>
    <row r="12369" spans="15:119" x14ac:dyDescent="0.25">
      <c r="O12369" s="268" t="s">
        <v>21843</v>
      </c>
      <c r="P12369" s="268" t="s">
        <v>9484</v>
      </c>
      <c r="Q12369" s="269">
        <v>-19</v>
      </c>
      <c r="R12369" s="269">
        <v>-19.25</v>
      </c>
      <c r="S12369" s="269">
        <v>-50.75</v>
      </c>
      <c r="T12369" s="269">
        <v>-51</v>
      </c>
      <c r="DO12369"/>
    </row>
    <row r="12370" spans="15:119" x14ac:dyDescent="0.25">
      <c r="O12370" s="268" t="s">
        <v>21844</v>
      </c>
      <c r="P12370" s="268" t="s">
        <v>9484</v>
      </c>
      <c r="Q12370" s="269">
        <v>-19</v>
      </c>
      <c r="R12370" s="269">
        <v>-19.25</v>
      </c>
      <c r="S12370" s="269">
        <v>-50.5</v>
      </c>
      <c r="T12370" s="269">
        <v>-50.75</v>
      </c>
      <c r="DO12370"/>
    </row>
    <row r="12371" spans="15:119" x14ac:dyDescent="0.25">
      <c r="O12371" s="268" t="s">
        <v>21845</v>
      </c>
      <c r="P12371" s="268" t="s">
        <v>9484</v>
      </c>
      <c r="Q12371" s="269">
        <v>-19.25</v>
      </c>
      <c r="R12371" s="269">
        <v>-19.5</v>
      </c>
      <c r="S12371" s="269">
        <v>-50.75</v>
      </c>
      <c r="T12371" s="269">
        <v>-51</v>
      </c>
      <c r="DO12371"/>
    </row>
    <row r="12372" spans="15:119" x14ac:dyDescent="0.25">
      <c r="O12372" s="268" t="s">
        <v>21846</v>
      </c>
      <c r="P12372" s="268" t="s">
        <v>9484</v>
      </c>
      <c r="Q12372" s="269">
        <v>-19.25</v>
      </c>
      <c r="R12372" s="269">
        <v>-19.5</v>
      </c>
      <c r="S12372" s="269">
        <v>-50.5</v>
      </c>
      <c r="T12372" s="269">
        <v>-50.75</v>
      </c>
      <c r="DO12372"/>
    </row>
    <row r="12373" spans="15:119" x14ac:dyDescent="0.25">
      <c r="O12373" s="268" t="s">
        <v>21847</v>
      </c>
      <c r="P12373" s="268" t="s">
        <v>9482</v>
      </c>
      <c r="Q12373" s="269">
        <v>-19</v>
      </c>
      <c r="R12373" s="269">
        <v>-19.5</v>
      </c>
      <c r="S12373" s="269">
        <v>-50</v>
      </c>
      <c r="T12373" s="269">
        <v>-50.5</v>
      </c>
      <c r="DO12373"/>
    </row>
    <row r="12374" spans="15:119" x14ac:dyDescent="0.25">
      <c r="O12374" s="268" t="s">
        <v>21848</v>
      </c>
      <c r="P12374" s="268" t="s">
        <v>9484</v>
      </c>
      <c r="Q12374" s="269">
        <v>-19</v>
      </c>
      <c r="R12374" s="269">
        <v>-19.25</v>
      </c>
      <c r="S12374" s="269">
        <v>-50.25</v>
      </c>
      <c r="T12374" s="269">
        <v>-50.5</v>
      </c>
      <c r="DO12374"/>
    </row>
    <row r="12375" spans="15:119" x14ac:dyDescent="0.25">
      <c r="O12375" s="268" t="s">
        <v>21849</v>
      </c>
      <c r="P12375" s="268" t="s">
        <v>9484</v>
      </c>
      <c r="Q12375" s="269">
        <v>-19</v>
      </c>
      <c r="R12375" s="269">
        <v>-19.25</v>
      </c>
      <c r="S12375" s="269">
        <v>-50</v>
      </c>
      <c r="T12375" s="269">
        <v>-50.25</v>
      </c>
      <c r="DO12375"/>
    </row>
    <row r="12376" spans="15:119" x14ac:dyDescent="0.25">
      <c r="O12376" s="268" t="s">
        <v>21850</v>
      </c>
      <c r="P12376" s="268" t="s">
        <v>9484</v>
      </c>
      <c r="Q12376" s="269">
        <v>-19.25</v>
      </c>
      <c r="R12376" s="269">
        <v>-19.5</v>
      </c>
      <c r="S12376" s="269">
        <v>-50.25</v>
      </c>
      <c r="T12376" s="269">
        <v>-50.5</v>
      </c>
      <c r="DO12376"/>
    </row>
    <row r="12377" spans="15:119" x14ac:dyDescent="0.25">
      <c r="O12377" s="268" t="s">
        <v>21851</v>
      </c>
      <c r="P12377" s="268" t="s">
        <v>9484</v>
      </c>
      <c r="Q12377" s="269">
        <v>-19.25</v>
      </c>
      <c r="R12377" s="269">
        <v>-19.5</v>
      </c>
      <c r="S12377" s="269">
        <v>-50</v>
      </c>
      <c r="T12377" s="269">
        <v>-50.25</v>
      </c>
      <c r="DO12377"/>
    </row>
    <row r="12378" spans="15:119" x14ac:dyDescent="0.25">
      <c r="O12378" s="268" t="s">
        <v>21852</v>
      </c>
      <c r="P12378" s="268" t="s">
        <v>9482</v>
      </c>
      <c r="Q12378" s="269">
        <v>-19</v>
      </c>
      <c r="R12378" s="269">
        <v>-19.5</v>
      </c>
      <c r="S12378" s="269">
        <v>-49.5</v>
      </c>
      <c r="T12378" s="269">
        <v>-50</v>
      </c>
      <c r="DO12378"/>
    </row>
    <row r="12379" spans="15:119" x14ac:dyDescent="0.25">
      <c r="O12379" s="268" t="s">
        <v>21853</v>
      </c>
      <c r="P12379" s="268" t="s">
        <v>9484</v>
      </c>
      <c r="Q12379" s="269">
        <v>-19</v>
      </c>
      <c r="R12379" s="269">
        <v>-19.25</v>
      </c>
      <c r="S12379" s="269">
        <v>-49.75</v>
      </c>
      <c r="T12379" s="269">
        <v>-50</v>
      </c>
      <c r="DO12379"/>
    </row>
    <row r="12380" spans="15:119" x14ac:dyDescent="0.25">
      <c r="O12380" s="268" t="s">
        <v>21854</v>
      </c>
      <c r="P12380" s="268" t="s">
        <v>9484</v>
      </c>
      <c r="Q12380" s="269">
        <v>-19</v>
      </c>
      <c r="R12380" s="269">
        <v>-19.25</v>
      </c>
      <c r="S12380" s="269">
        <v>-49.5</v>
      </c>
      <c r="T12380" s="269">
        <v>-49.75</v>
      </c>
      <c r="DO12380"/>
    </row>
    <row r="12381" spans="15:119" x14ac:dyDescent="0.25">
      <c r="O12381" s="268" t="s">
        <v>21855</v>
      </c>
      <c r="P12381" s="268" t="s">
        <v>9484</v>
      </c>
      <c r="Q12381" s="269">
        <v>-19.25</v>
      </c>
      <c r="R12381" s="269">
        <v>-19.5</v>
      </c>
      <c r="S12381" s="269">
        <v>-49.75</v>
      </c>
      <c r="T12381" s="269">
        <v>-50</v>
      </c>
      <c r="DO12381"/>
    </row>
    <row r="12382" spans="15:119" x14ac:dyDescent="0.25">
      <c r="O12382" s="268" t="s">
        <v>21856</v>
      </c>
      <c r="P12382" s="268" t="s">
        <v>9484</v>
      </c>
      <c r="Q12382" s="269">
        <v>-19.25</v>
      </c>
      <c r="R12382" s="269">
        <v>-19.5</v>
      </c>
      <c r="S12382" s="269">
        <v>-49.5</v>
      </c>
      <c r="T12382" s="269">
        <v>-49.75</v>
      </c>
      <c r="DO12382"/>
    </row>
    <row r="12383" spans="15:119" x14ac:dyDescent="0.25">
      <c r="O12383" s="268" t="s">
        <v>21857</v>
      </c>
      <c r="P12383" s="268" t="s">
        <v>9482</v>
      </c>
      <c r="Q12383" s="269">
        <v>-19.5</v>
      </c>
      <c r="R12383" s="269">
        <v>-20</v>
      </c>
      <c r="S12383" s="269">
        <v>-50.5</v>
      </c>
      <c r="T12383" s="269">
        <v>-51</v>
      </c>
      <c r="DO12383"/>
    </row>
    <row r="12384" spans="15:119" x14ac:dyDescent="0.25">
      <c r="O12384" s="268" t="s">
        <v>21858</v>
      </c>
      <c r="P12384" s="268" t="s">
        <v>9484</v>
      </c>
      <c r="Q12384" s="269">
        <v>-19.5</v>
      </c>
      <c r="R12384" s="269">
        <v>-19.75</v>
      </c>
      <c r="S12384" s="269">
        <v>-50.75</v>
      </c>
      <c r="T12384" s="269">
        <v>-51</v>
      </c>
      <c r="DO12384"/>
    </row>
    <row r="12385" spans="15:119" x14ac:dyDescent="0.25">
      <c r="O12385" s="268" t="s">
        <v>21859</v>
      </c>
      <c r="P12385" s="268" t="s">
        <v>9484</v>
      </c>
      <c r="Q12385" s="269">
        <v>-19.5</v>
      </c>
      <c r="R12385" s="269">
        <v>-19.75</v>
      </c>
      <c r="S12385" s="269">
        <v>-50.5</v>
      </c>
      <c r="T12385" s="269">
        <v>-50.75</v>
      </c>
      <c r="DO12385"/>
    </row>
    <row r="12386" spans="15:119" x14ac:dyDescent="0.25">
      <c r="O12386" s="268" t="s">
        <v>21860</v>
      </c>
      <c r="P12386" s="268" t="s">
        <v>9484</v>
      </c>
      <c r="Q12386" s="269">
        <v>-19.75</v>
      </c>
      <c r="R12386" s="269">
        <v>-20</v>
      </c>
      <c r="S12386" s="269">
        <v>-50.75</v>
      </c>
      <c r="T12386" s="269">
        <v>-51</v>
      </c>
      <c r="DO12386"/>
    </row>
    <row r="12387" spans="15:119" x14ac:dyDescent="0.25">
      <c r="O12387" s="268" t="s">
        <v>21861</v>
      </c>
      <c r="P12387" s="268" t="s">
        <v>9484</v>
      </c>
      <c r="Q12387" s="269">
        <v>-19.75</v>
      </c>
      <c r="R12387" s="269">
        <v>-20</v>
      </c>
      <c r="S12387" s="269">
        <v>-50.5</v>
      </c>
      <c r="T12387" s="269">
        <v>-50.75</v>
      </c>
      <c r="DO12387"/>
    </row>
    <row r="12388" spans="15:119" x14ac:dyDescent="0.25">
      <c r="O12388" s="268" t="s">
        <v>21862</v>
      </c>
      <c r="P12388" s="268" t="s">
        <v>9482</v>
      </c>
      <c r="Q12388" s="269">
        <v>-19.5</v>
      </c>
      <c r="R12388" s="269">
        <v>-20</v>
      </c>
      <c r="S12388" s="269">
        <v>-50</v>
      </c>
      <c r="T12388" s="269">
        <v>-50.5</v>
      </c>
      <c r="DO12388"/>
    </row>
    <row r="12389" spans="15:119" x14ac:dyDescent="0.25">
      <c r="O12389" s="268" t="s">
        <v>21863</v>
      </c>
      <c r="P12389" s="268" t="s">
        <v>9484</v>
      </c>
      <c r="Q12389" s="269">
        <v>-19.5</v>
      </c>
      <c r="R12389" s="269">
        <v>-19.75</v>
      </c>
      <c r="S12389" s="269">
        <v>-50.25</v>
      </c>
      <c r="T12389" s="269">
        <v>-50.5</v>
      </c>
      <c r="DO12389"/>
    </row>
    <row r="12390" spans="15:119" x14ac:dyDescent="0.25">
      <c r="O12390" s="268" t="s">
        <v>21864</v>
      </c>
      <c r="P12390" s="268" t="s">
        <v>9484</v>
      </c>
      <c r="Q12390" s="269">
        <v>-19.5</v>
      </c>
      <c r="R12390" s="269">
        <v>-19.75</v>
      </c>
      <c r="S12390" s="269">
        <v>-50</v>
      </c>
      <c r="T12390" s="269">
        <v>-50.25</v>
      </c>
      <c r="DO12390"/>
    </row>
    <row r="12391" spans="15:119" x14ac:dyDescent="0.25">
      <c r="O12391" s="268" t="s">
        <v>21865</v>
      </c>
      <c r="P12391" s="268" t="s">
        <v>9484</v>
      </c>
      <c r="Q12391" s="269">
        <v>-19.75</v>
      </c>
      <c r="R12391" s="269">
        <v>-20</v>
      </c>
      <c r="S12391" s="269">
        <v>-50.25</v>
      </c>
      <c r="T12391" s="269">
        <v>-50.5</v>
      </c>
      <c r="DO12391"/>
    </row>
    <row r="12392" spans="15:119" x14ac:dyDescent="0.25">
      <c r="O12392" s="268" t="s">
        <v>21866</v>
      </c>
      <c r="P12392" s="268" t="s">
        <v>9484</v>
      </c>
      <c r="Q12392" s="269">
        <v>-19.75</v>
      </c>
      <c r="R12392" s="269">
        <v>-20</v>
      </c>
      <c r="S12392" s="269">
        <v>-50</v>
      </c>
      <c r="T12392" s="269">
        <v>-50.25</v>
      </c>
      <c r="DO12392"/>
    </row>
    <row r="12393" spans="15:119" x14ac:dyDescent="0.25">
      <c r="O12393" s="268" t="s">
        <v>21867</v>
      </c>
      <c r="P12393" s="268" t="s">
        <v>9482</v>
      </c>
      <c r="Q12393" s="269">
        <v>-19.5</v>
      </c>
      <c r="R12393" s="269">
        <v>-20</v>
      </c>
      <c r="S12393" s="269">
        <v>-49.5</v>
      </c>
      <c r="T12393" s="269">
        <v>-50</v>
      </c>
      <c r="DO12393"/>
    </row>
    <row r="12394" spans="15:119" x14ac:dyDescent="0.25">
      <c r="O12394" s="268" t="s">
        <v>21868</v>
      </c>
      <c r="P12394" s="268" t="s">
        <v>9484</v>
      </c>
      <c r="Q12394" s="269">
        <v>-19.5</v>
      </c>
      <c r="R12394" s="269">
        <v>-19.75</v>
      </c>
      <c r="S12394" s="269">
        <v>-49.75</v>
      </c>
      <c r="T12394" s="269">
        <v>-50</v>
      </c>
      <c r="DO12394"/>
    </row>
    <row r="12395" spans="15:119" x14ac:dyDescent="0.25">
      <c r="O12395" s="268" t="s">
        <v>21869</v>
      </c>
      <c r="P12395" s="268" t="s">
        <v>9484</v>
      </c>
      <c r="Q12395" s="269">
        <v>-19.5</v>
      </c>
      <c r="R12395" s="269">
        <v>-19.75</v>
      </c>
      <c r="S12395" s="269">
        <v>-49.5</v>
      </c>
      <c r="T12395" s="269">
        <v>-49.75</v>
      </c>
      <c r="DO12395"/>
    </row>
    <row r="12396" spans="15:119" x14ac:dyDescent="0.25">
      <c r="O12396" s="268" t="s">
        <v>21870</v>
      </c>
      <c r="P12396" s="268" t="s">
        <v>9484</v>
      </c>
      <c r="Q12396" s="269">
        <v>-19.75</v>
      </c>
      <c r="R12396" s="269">
        <v>-20</v>
      </c>
      <c r="S12396" s="269">
        <v>-49.75</v>
      </c>
      <c r="T12396" s="269">
        <v>-50</v>
      </c>
      <c r="DO12396"/>
    </row>
    <row r="12397" spans="15:119" x14ac:dyDescent="0.25">
      <c r="O12397" s="268" t="s">
        <v>21871</v>
      </c>
      <c r="P12397" s="268" t="s">
        <v>9484</v>
      </c>
      <c r="Q12397" s="269">
        <v>-19.75</v>
      </c>
      <c r="R12397" s="269">
        <v>-20</v>
      </c>
      <c r="S12397" s="269">
        <v>-49.5</v>
      </c>
      <c r="T12397" s="269">
        <v>-49.75</v>
      </c>
      <c r="DO12397"/>
    </row>
    <row r="12398" spans="15:119" x14ac:dyDescent="0.25">
      <c r="O12398" s="268" t="s">
        <v>21872</v>
      </c>
      <c r="P12398" s="268" t="s">
        <v>9480</v>
      </c>
      <c r="Q12398" s="269">
        <v>-19</v>
      </c>
      <c r="R12398" s="269">
        <v>-20</v>
      </c>
      <c r="S12398" s="269">
        <v>-48</v>
      </c>
      <c r="T12398" s="269">
        <v>-49.5</v>
      </c>
      <c r="DO12398"/>
    </row>
    <row r="12399" spans="15:119" x14ac:dyDescent="0.25">
      <c r="O12399" s="268" t="s">
        <v>21873</v>
      </c>
      <c r="P12399" s="268" t="s">
        <v>9482</v>
      </c>
      <c r="Q12399" s="269">
        <v>-19</v>
      </c>
      <c r="R12399" s="269">
        <v>-19.5</v>
      </c>
      <c r="S12399" s="269">
        <v>-49</v>
      </c>
      <c r="T12399" s="269">
        <v>-49.5</v>
      </c>
      <c r="DO12399"/>
    </row>
    <row r="12400" spans="15:119" x14ac:dyDescent="0.25">
      <c r="O12400" s="268" t="s">
        <v>21874</v>
      </c>
      <c r="P12400" s="268" t="s">
        <v>9484</v>
      </c>
      <c r="Q12400" s="269">
        <v>-19</v>
      </c>
      <c r="R12400" s="269">
        <v>-19.25</v>
      </c>
      <c r="S12400" s="269">
        <v>-49.25</v>
      </c>
      <c r="T12400" s="269">
        <v>-49.5</v>
      </c>
      <c r="DO12400"/>
    </row>
    <row r="12401" spans="15:119" x14ac:dyDescent="0.25">
      <c r="O12401" s="268" t="s">
        <v>21875</v>
      </c>
      <c r="P12401" s="268" t="s">
        <v>9484</v>
      </c>
      <c r="Q12401" s="269">
        <v>-19</v>
      </c>
      <c r="R12401" s="269">
        <v>-19.25</v>
      </c>
      <c r="S12401" s="269">
        <v>-49</v>
      </c>
      <c r="T12401" s="269">
        <v>-49.25</v>
      </c>
      <c r="DO12401"/>
    </row>
    <row r="12402" spans="15:119" x14ac:dyDescent="0.25">
      <c r="O12402" s="268" t="s">
        <v>21876</v>
      </c>
      <c r="P12402" s="268" t="s">
        <v>9484</v>
      </c>
      <c r="Q12402" s="269">
        <v>-19.25</v>
      </c>
      <c r="R12402" s="269">
        <v>-19.5</v>
      </c>
      <c r="S12402" s="269">
        <v>-49.25</v>
      </c>
      <c r="T12402" s="269">
        <v>-49.5</v>
      </c>
      <c r="DO12402"/>
    </row>
    <row r="12403" spans="15:119" x14ac:dyDescent="0.25">
      <c r="O12403" s="268" t="s">
        <v>21877</v>
      </c>
      <c r="P12403" s="268" t="s">
        <v>9484</v>
      </c>
      <c r="Q12403" s="269">
        <v>-19.25</v>
      </c>
      <c r="R12403" s="269">
        <v>-19.5</v>
      </c>
      <c r="S12403" s="269">
        <v>-49</v>
      </c>
      <c r="T12403" s="269">
        <v>-49.25</v>
      </c>
      <c r="DO12403"/>
    </row>
    <row r="12404" spans="15:119" x14ac:dyDescent="0.25">
      <c r="O12404" s="268" t="s">
        <v>21878</v>
      </c>
      <c r="P12404" s="268" t="s">
        <v>9482</v>
      </c>
      <c r="Q12404" s="269">
        <v>-19</v>
      </c>
      <c r="R12404" s="269">
        <v>-19.5</v>
      </c>
      <c r="S12404" s="269">
        <v>-48.5</v>
      </c>
      <c r="T12404" s="269">
        <v>-49</v>
      </c>
      <c r="DO12404"/>
    </row>
    <row r="12405" spans="15:119" x14ac:dyDescent="0.25">
      <c r="O12405" s="268" t="s">
        <v>21879</v>
      </c>
      <c r="P12405" s="268" t="s">
        <v>9484</v>
      </c>
      <c r="Q12405" s="269">
        <v>-19</v>
      </c>
      <c r="R12405" s="269">
        <v>-19.25</v>
      </c>
      <c r="S12405" s="269">
        <v>-48.75</v>
      </c>
      <c r="T12405" s="269">
        <v>-49</v>
      </c>
      <c r="DO12405"/>
    </row>
    <row r="12406" spans="15:119" x14ac:dyDescent="0.25">
      <c r="O12406" s="268" t="s">
        <v>21880</v>
      </c>
      <c r="P12406" s="268" t="s">
        <v>9484</v>
      </c>
      <c r="Q12406" s="269">
        <v>-19</v>
      </c>
      <c r="R12406" s="269">
        <v>-19.25</v>
      </c>
      <c r="S12406" s="269">
        <v>-48.5</v>
      </c>
      <c r="T12406" s="269">
        <v>-48.75</v>
      </c>
      <c r="DO12406"/>
    </row>
    <row r="12407" spans="15:119" x14ac:dyDescent="0.25">
      <c r="O12407" s="268" t="s">
        <v>21881</v>
      </c>
      <c r="P12407" s="268" t="s">
        <v>9484</v>
      </c>
      <c r="Q12407" s="269">
        <v>-19.25</v>
      </c>
      <c r="R12407" s="269">
        <v>-19.5</v>
      </c>
      <c r="S12407" s="269">
        <v>-48.75</v>
      </c>
      <c r="T12407" s="269">
        <v>-49</v>
      </c>
      <c r="DO12407"/>
    </row>
    <row r="12408" spans="15:119" x14ac:dyDescent="0.25">
      <c r="O12408" s="268" t="s">
        <v>21882</v>
      </c>
      <c r="P12408" s="268" t="s">
        <v>9484</v>
      </c>
      <c r="Q12408" s="269">
        <v>-19.25</v>
      </c>
      <c r="R12408" s="269">
        <v>-19.5</v>
      </c>
      <c r="S12408" s="269">
        <v>-48.5</v>
      </c>
      <c r="T12408" s="269">
        <v>-48.75</v>
      </c>
      <c r="DO12408"/>
    </row>
    <row r="12409" spans="15:119" x14ac:dyDescent="0.25">
      <c r="O12409" s="268" t="s">
        <v>21883</v>
      </c>
      <c r="P12409" s="268" t="s">
        <v>9482</v>
      </c>
      <c r="Q12409" s="269">
        <v>-19</v>
      </c>
      <c r="R12409" s="269">
        <v>-19.5</v>
      </c>
      <c r="S12409" s="269">
        <v>-48</v>
      </c>
      <c r="T12409" s="269">
        <v>-48.5</v>
      </c>
      <c r="DO12409"/>
    </row>
    <row r="12410" spans="15:119" x14ac:dyDescent="0.25">
      <c r="O12410" s="268" t="s">
        <v>21884</v>
      </c>
      <c r="P12410" s="268" t="s">
        <v>9484</v>
      </c>
      <c r="Q12410" s="269">
        <v>-19</v>
      </c>
      <c r="R12410" s="269">
        <v>-19.25</v>
      </c>
      <c r="S12410" s="269">
        <v>-48.25</v>
      </c>
      <c r="T12410" s="269">
        <v>-48.5</v>
      </c>
      <c r="DO12410"/>
    </row>
    <row r="12411" spans="15:119" x14ac:dyDescent="0.25">
      <c r="O12411" s="268" t="s">
        <v>21885</v>
      </c>
      <c r="P12411" s="268" t="s">
        <v>9484</v>
      </c>
      <c r="Q12411" s="269">
        <v>-19</v>
      </c>
      <c r="R12411" s="269">
        <v>-19.25</v>
      </c>
      <c r="S12411" s="269">
        <v>-48</v>
      </c>
      <c r="T12411" s="269">
        <v>-48.25</v>
      </c>
      <c r="DO12411"/>
    </row>
    <row r="12412" spans="15:119" x14ac:dyDescent="0.25">
      <c r="O12412" s="268" t="s">
        <v>21886</v>
      </c>
      <c r="P12412" s="268" t="s">
        <v>9484</v>
      </c>
      <c r="Q12412" s="269">
        <v>-19.25</v>
      </c>
      <c r="R12412" s="269">
        <v>-19.5</v>
      </c>
      <c r="S12412" s="269">
        <v>-48.25</v>
      </c>
      <c r="T12412" s="269">
        <v>-48.5</v>
      </c>
      <c r="DO12412"/>
    </row>
    <row r="12413" spans="15:119" x14ac:dyDescent="0.25">
      <c r="O12413" s="268" t="s">
        <v>21887</v>
      </c>
      <c r="P12413" s="268" t="s">
        <v>9484</v>
      </c>
      <c r="Q12413" s="269">
        <v>-19.25</v>
      </c>
      <c r="R12413" s="269">
        <v>-19.5</v>
      </c>
      <c r="S12413" s="269">
        <v>-48</v>
      </c>
      <c r="T12413" s="269">
        <v>-48.25</v>
      </c>
      <c r="DO12413"/>
    </row>
    <row r="12414" spans="15:119" x14ac:dyDescent="0.25">
      <c r="O12414" s="268" t="s">
        <v>21888</v>
      </c>
      <c r="P12414" s="268" t="s">
        <v>9482</v>
      </c>
      <c r="Q12414" s="269">
        <v>-19.5</v>
      </c>
      <c r="R12414" s="269">
        <v>-20</v>
      </c>
      <c r="S12414" s="269">
        <v>-49</v>
      </c>
      <c r="T12414" s="269">
        <v>-49.5</v>
      </c>
      <c r="DO12414"/>
    </row>
    <row r="12415" spans="15:119" x14ac:dyDescent="0.25">
      <c r="O12415" s="268" t="s">
        <v>21889</v>
      </c>
      <c r="P12415" s="268" t="s">
        <v>9484</v>
      </c>
      <c r="Q12415" s="269">
        <v>-19.5</v>
      </c>
      <c r="R12415" s="269">
        <v>-19.75</v>
      </c>
      <c r="S12415" s="269">
        <v>-49.25</v>
      </c>
      <c r="T12415" s="269">
        <v>-49.5</v>
      </c>
      <c r="DO12415"/>
    </row>
    <row r="12416" spans="15:119" x14ac:dyDescent="0.25">
      <c r="O12416" s="268" t="s">
        <v>21890</v>
      </c>
      <c r="P12416" s="268" t="s">
        <v>9484</v>
      </c>
      <c r="Q12416" s="269">
        <v>-19.5</v>
      </c>
      <c r="R12416" s="269">
        <v>-19.75</v>
      </c>
      <c r="S12416" s="269">
        <v>-49</v>
      </c>
      <c r="T12416" s="269">
        <v>-49.25</v>
      </c>
      <c r="DO12416"/>
    </row>
    <row r="12417" spans="15:119" x14ac:dyDescent="0.25">
      <c r="O12417" s="268" t="s">
        <v>21891</v>
      </c>
      <c r="P12417" s="268" t="s">
        <v>9484</v>
      </c>
      <c r="Q12417" s="269">
        <v>-19.75</v>
      </c>
      <c r="R12417" s="269">
        <v>-20</v>
      </c>
      <c r="S12417" s="269">
        <v>-49.25</v>
      </c>
      <c r="T12417" s="269">
        <v>-49.5</v>
      </c>
      <c r="DO12417"/>
    </row>
    <row r="12418" spans="15:119" x14ac:dyDescent="0.25">
      <c r="O12418" s="268" t="s">
        <v>21892</v>
      </c>
      <c r="P12418" s="268" t="s">
        <v>9484</v>
      </c>
      <c r="Q12418" s="269">
        <v>-19.75</v>
      </c>
      <c r="R12418" s="269">
        <v>-20</v>
      </c>
      <c r="S12418" s="269">
        <v>-49</v>
      </c>
      <c r="T12418" s="269">
        <v>-49.25</v>
      </c>
      <c r="DO12418"/>
    </row>
    <row r="12419" spans="15:119" x14ac:dyDescent="0.25">
      <c r="O12419" s="268" t="s">
        <v>21893</v>
      </c>
      <c r="P12419" s="268" t="s">
        <v>9482</v>
      </c>
      <c r="Q12419" s="269">
        <v>-19.5</v>
      </c>
      <c r="R12419" s="269">
        <v>-20</v>
      </c>
      <c r="S12419" s="269">
        <v>-48.5</v>
      </c>
      <c r="T12419" s="269">
        <v>-49</v>
      </c>
      <c r="DO12419"/>
    </row>
    <row r="12420" spans="15:119" x14ac:dyDescent="0.25">
      <c r="O12420" s="268" t="s">
        <v>21894</v>
      </c>
      <c r="P12420" s="268" t="s">
        <v>9484</v>
      </c>
      <c r="Q12420" s="269">
        <v>-19.5</v>
      </c>
      <c r="R12420" s="269">
        <v>-19.75</v>
      </c>
      <c r="S12420" s="269">
        <v>-48.75</v>
      </c>
      <c r="T12420" s="269">
        <v>-49</v>
      </c>
      <c r="DO12420"/>
    </row>
    <row r="12421" spans="15:119" x14ac:dyDescent="0.25">
      <c r="O12421" s="268" t="s">
        <v>21895</v>
      </c>
      <c r="P12421" s="268" t="s">
        <v>9484</v>
      </c>
      <c r="Q12421" s="269">
        <v>-19.5</v>
      </c>
      <c r="R12421" s="269">
        <v>-19.75</v>
      </c>
      <c r="S12421" s="269">
        <v>-48.5</v>
      </c>
      <c r="T12421" s="269">
        <v>-48.75</v>
      </c>
      <c r="DO12421"/>
    </row>
    <row r="12422" spans="15:119" x14ac:dyDescent="0.25">
      <c r="O12422" s="268" t="s">
        <v>21896</v>
      </c>
      <c r="P12422" s="268" t="s">
        <v>9484</v>
      </c>
      <c r="Q12422" s="269">
        <v>-19.75</v>
      </c>
      <c r="R12422" s="269">
        <v>-20</v>
      </c>
      <c r="S12422" s="269">
        <v>-48.75</v>
      </c>
      <c r="T12422" s="269">
        <v>-49</v>
      </c>
      <c r="DO12422"/>
    </row>
    <row r="12423" spans="15:119" x14ac:dyDescent="0.25">
      <c r="O12423" s="268" t="s">
        <v>21897</v>
      </c>
      <c r="P12423" s="268" t="s">
        <v>9484</v>
      </c>
      <c r="Q12423" s="269">
        <v>-19.75</v>
      </c>
      <c r="R12423" s="269">
        <v>-20</v>
      </c>
      <c r="S12423" s="269">
        <v>-48.5</v>
      </c>
      <c r="T12423" s="269">
        <v>-48.75</v>
      </c>
      <c r="DO12423"/>
    </row>
    <row r="12424" spans="15:119" x14ac:dyDescent="0.25">
      <c r="O12424" s="268" t="s">
        <v>21898</v>
      </c>
      <c r="P12424" s="268" t="s">
        <v>9482</v>
      </c>
      <c r="Q12424" s="269">
        <v>-19.5</v>
      </c>
      <c r="R12424" s="269">
        <v>-20</v>
      </c>
      <c r="S12424" s="269">
        <v>-48</v>
      </c>
      <c r="T12424" s="269">
        <v>-48.5</v>
      </c>
      <c r="DO12424"/>
    </row>
    <row r="12425" spans="15:119" x14ac:dyDescent="0.25">
      <c r="O12425" s="268" t="s">
        <v>21899</v>
      </c>
      <c r="P12425" s="268" t="s">
        <v>9484</v>
      </c>
      <c r="Q12425" s="269">
        <v>-19.5</v>
      </c>
      <c r="R12425" s="269">
        <v>-19.75</v>
      </c>
      <c r="S12425" s="269">
        <v>-48.25</v>
      </c>
      <c r="T12425" s="269">
        <v>-48.5</v>
      </c>
      <c r="DO12425"/>
    </row>
    <row r="12426" spans="15:119" x14ac:dyDescent="0.25">
      <c r="O12426" s="268" t="s">
        <v>21900</v>
      </c>
      <c r="P12426" s="268" t="s">
        <v>9484</v>
      </c>
      <c r="Q12426" s="269">
        <v>-19.5</v>
      </c>
      <c r="R12426" s="269">
        <v>-19.75</v>
      </c>
      <c r="S12426" s="269">
        <v>-48</v>
      </c>
      <c r="T12426" s="269">
        <v>-48.25</v>
      </c>
      <c r="DO12426"/>
    </row>
    <row r="12427" spans="15:119" x14ac:dyDescent="0.25">
      <c r="O12427" s="268" t="s">
        <v>21901</v>
      </c>
      <c r="P12427" s="268" t="s">
        <v>9484</v>
      </c>
      <c r="Q12427" s="269">
        <v>-19.75</v>
      </c>
      <c r="R12427" s="269">
        <v>-20</v>
      </c>
      <c r="S12427" s="269">
        <v>-48.25</v>
      </c>
      <c r="T12427" s="269">
        <v>-48.5</v>
      </c>
      <c r="DO12427"/>
    </row>
    <row r="12428" spans="15:119" x14ac:dyDescent="0.25">
      <c r="O12428" s="268" t="s">
        <v>21902</v>
      </c>
      <c r="P12428" s="268" t="s">
        <v>9484</v>
      </c>
      <c r="Q12428" s="269">
        <v>-19.75</v>
      </c>
      <c r="R12428" s="269">
        <v>-20</v>
      </c>
      <c r="S12428" s="269">
        <v>-48</v>
      </c>
      <c r="T12428" s="269">
        <v>-48.25</v>
      </c>
      <c r="DO12428"/>
    </row>
    <row r="12429" spans="15:119" x14ac:dyDescent="0.25">
      <c r="O12429" s="268" t="s">
        <v>21903</v>
      </c>
      <c r="P12429" s="268" t="s">
        <v>9476</v>
      </c>
      <c r="Q12429" s="269">
        <v>-16</v>
      </c>
      <c r="R12429" s="269">
        <v>-20</v>
      </c>
      <c r="S12429" s="269">
        <v>-42</v>
      </c>
      <c r="T12429" s="269">
        <v>-48</v>
      </c>
      <c r="DO12429"/>
    </row>
    <row r="12430" spans="15:119" x14ac:dyDescent="0.25">
      <c r="O12430" s="268" t="s">
        <v>21904</v>
      </c>
      <c r="P12430" s="268" t="s">
        <v>9478</v>
      </c>
      <c r="Q12430" s="269">
        <v>-16</v>
      </c>
      <c r="R12430" s="269">
        <v>-18</v>
      </c>
      <c r="S12430" s="269">
        <v>-45</v>
      </c>
      <c r="T12430" s="269">
        <v>-48</v>
      </c>
      <c r="DO12430"/>
    </row>
    <row r="12431" spans="15:119" x14ac:dyDescent="0.25">
      <c r="O12431" s="268" t="s">
        <v>21905</v>
      </c>
      <c r="P12431" s="268" t="s">
        <v>9480</v>
      </c>
      <c r="Q12431" s="269">
        <v>-16</v>
      </c>
      <c r="R12431" s="269">
        <v>-17</v>
      </c>
      <c r="S12431" s="269">
        <v>-46.5</v>
      </c>
      <c r="T12431" s="269">
        <v>-48</v>
      </c>
      <c r="DO12431"/>
    </row>
    <row r="12432" spans="15:119" x14ac:dyDescent="0.25">
      <c r="O12432" s="268" t="s">
        <v>21906</v>
      </c>
      <c r="P12432" s="268" t="s">
        <v>9482</v>
      </c>
      <c r="Q12432" s="269">
        <v>-16</v>
      </c>
      <c r="R12432" s="269">
        <v>-16.5</v>
      </c>
      <c r="S12432" s="269">
        <v>-47.5</v>
      </c>
      <c r="T12432" s="269">
        <v>-48</v>
      </c>
      <c r="DO12432"/>
    </row>
    <row r="12433" spans="15:119" x14ac:dyDescent="0.25">
      <c r="O12433" s="268" t="s">
        <v>21907</v>
      </c>
      <c r="P12433" s="268" t="s">
        <v>9484</v>
      </c>
      <c r="Q12433" s="269">
        <v>-16</v>
      </c>
      <c r="R12433" s="269">
        <v>-16.25</v>
      </c>
      <c r="S12433" s="269">
        <v>-47.75</v>
      </c>
      <c r="T12433" s="269">
        <v>-48</v>
      </c>
      <c r="DO12433"/>
    </row>
    <row r="12434" spans="15:119" x14ac:dyDescent="0.25">
      <c r="O12434" s="268" t="s">
        <v>21908</v>
      </c>
      <c r="P12434" s="268" t="s">
        <v>9484</v>
      </c>
      <c r="Q12434" s="269">
        <v>-16</v>
      </c>
      <c r="R12434" s="269">
        <v>-16.25</v>
      </c>
      <c r="S12434" s="269">
        <v>-47.5</v>
      </c>
      <c r="T12434" s="269">
        <v>-47.75</v>
      </c>
      <c r="DO12434"/>
    </row>
    <row r="12435" spans="15:119" x14ac:dyDescent="0.25">
      <c r="O12435" s="268" t="s">
        <v>21909</v>
      </c>
      <c r="P12435" s="268" t="s">
        <v>9484</v>
      </c>
      <c r="Q12435" s="269">
        <v>-16.25</v>
      </c>
      <c r="R12435" s="269">
        <v>-16.5</v>
      </c>
      <c r="S12435" s="269">
        <v>-47.75</v>
      </c>
      <c r="T12435" s="269">
        <v>-48</v>
      </c>
      <c r="DO12435"/>
    </row>
    <row r="12436" spans="15:119" x14ac:dyDescent="0.25">
      <c r="O12436" s="268" t="s">
        <v>21910</v>
      </c>
      <c r="P12436" s="268" t="s">
        <v>9484</v>
      </c>
      <c r="Q12436" s="269">
        <v>-16.25</v>
      </c>
      <c r="R12436" s="269">
        <v>-16.5</v>
      </c>
      <c r="S12436" s="269">
        <v>-47.5</v>
      </c>
      <c r="T12436" s="269">
        <v>-47.75</v>
      </c>
      <c r="DO12436"/>
    </row>
    <row r="12437" spans="15:119" x14ac:dyDescent="0.25">
      <c r="O12437" s="268" t="s">
        <v>21911</v>
      </c>
      <c r="P12437" s="268" t="s">
        <v>9482</v>
      </c>
      <c r="Q12437" s="269">
        <v>-16</v>
      </c>
      <c r="R12437" s="269">
        <v>-16.5</v>
      </c>
      <c r="S12437" s="269">
        <v>-47</v>
      </c>
      <c r="T12437" s="269">
        <v>-47.5</v>
      </c>
      <c r="DO12437"/>
    </row>
    <row r="12438" spans="15:119" x14ac:dyDescent="0.25">
      <c r="O12438" s="268" t="s">
        <v>21912</v>
      </c>
      <c r="P12438" s="268" t="s">
        <v>9484</v>
      </c>
      <c r="Q12438" s="269">
        <v>-16</v>
      </c>
      <c r="R12438" s="269">
        <v>-16.25</v>
      </c>
      <c r="S12438" s="269">
        <v>-47.25</v>
      </c>
      <c r="T12438" s="269">
        <v>-47.5</v>
      </c>
      <c r="DO12438"/>
    </row>
    <row r="12439" spans="15:119" x14ac:dyDescent="0.25">
      <c r="O12439" s="268" t="s">
        <v>21913</v>
      </c>
      <c r="P12439" s="268" t="s">
        <v>9484</v>
      </c>
      <c r="Q12439" s="269">
        <v>-16</v>
      </c>
      <c r="R12439" s="269">
        <v>-16.25</v>
      </c>
      <c r="S12439" s="269">
        <v>-47</v>
      </c>
      <c r="T12439" s="269">
        <v>-47.25</v>
      </c>
      <c r="DO12439"/>
    </row>
    <row r="12440" spans="15:119" x14ac:dyDescent="0.25">
      <c r="O12440" s="268" t="s">
        <v>21914</v>
      </c>
      <c r="P12440" s="268" t="s">
        <v>9484</v>
      </c>
      <c r="Q12440" s="269">
        <v>-16.25</v>
      </c>
      <c r="R12440" s="269">
        <v>-16.5</v>
      </c>
      <c r="S12440" s="269">
        <v>-47.25</v>
      </c>
      <c r="T12440" s="269">
        <v>-47.5</v>
      </c>
      <c r="DO12440"/>
    </row>
    <row r="12441" spans="15:119" x14ac:dyDescent="0.25">
      <c r="O12441" s="268" t="s">
        <v>21915</v>
      </c>
      <c r="P12441" s="268" t="s">
        <v>9484</v>
      </c>
      <c r="Q12441" s="269">
        <v>-16.25</v>
      </c>
      <c r="R12441" s="269">
        <v>-16.5</v>
      </c>
      <c r="S12441" s="269">
        <v>-47</v>
      </c>
      <c r="T12441" s="269">
        <v>-47.25</v>
      </c>
      <c r="DO12441"/>
    </row>
    <row r="12442" spans="15:119" x14ac:dyDescent="0.25">
      <c r="O12442" s="268" t="s">
        <v>21916</v>
      </c>
      <c r="P12442" s="268" t="s">
        <v>9482</v>
      </c>
      <c r="Q12442" s="269">
        <v>-16</v>
      </c>
      <c r="R12442" s="269">
        <v>-16.5</v>
      </c>
      <c r="S12442" s="269">
        <v>-46.5</v>
      </c>
      <c r="T12442" s="269">
        <v>-47</v>
      </c>
      <c r="DO12442"/>
    </row>
    <row r="12443" spans="15:119" x14ac:dyDescent="0.25">
      <c r="O12443" s="268" t="s">
        <v>21917</v>
      </c>
      <c r="P12443" s="268" t="s">
        <v>9484</v>
      </c>
      <c r="Q12443" s="269">
        <v>-16</v>
      </c>
      <c r="R12443" s="269">
        <v>-16.25</v>
      </c>
      <c r="S12443" s="269">
        <v>-46.75</v>
      </c>
      <c r="T12443" s="269">
        <v>-47</v>
      </c>
      <c r="DO12443"/>
    </row>
    <row r="12444" spans="15:119" x14ac:dyDescent="0.25">
      <c r="O12444" s="268" t="s">
        <v>21918</v>
      </c>
      <c r="P12444" s="268" t="s">
        <v>9484</v>
      </c>
      <c r="Q12444" s="269">
        <v>-16</v>
      </c>
      <c r="R12444" s="269">
        <v>-16.25</v>
      </c>
      <c r="S12444" s="269">
        <v>-46.5</v>
      </c>
      <c r="T12444" s="269">
        <v>-46.75</v>
      </c>
      <c r="DO12444"/>
    </row>
    <row r="12445" spans="15:119" x14ac:dyDescent="0.25">
      <c r="O12445" s="268" t="s">
        <v>21919</v>
      </c>
      <c r="P12445" s="268" t="s">
        <v>9484</v>
      </c>
      <c r="Q12445" s="269">
        <v>-16.25</v>
      </c>
      <c r="R12445" s="269">
        <v>-16.5</v>
      </c>
      <c r="S12445" s="269">
        <v>-46.75</v>
      </c>
      <c r="T12445" s="269">
        <v>-47</v>
      </c>
      <c r="DO12445"/>
    </row>
    <row r="12446" spans="15:119" x14ac:dyDescent="0.25">
      <c r="O12446" s="268" t="s">
        <v>21920</v>
      </c>
      <c r="P12446" s="268" t="s">
        <v>9484</v>
      </c>
      <c r="Q12446" s="269">
        <v>-16.25</v>
      </c>
      <c r="R12446" s="269">
        <v>-16.5</v>
      </c>
      <c r="S12446" s="269">
        <v>-46.5</v>
      </c>
      <c r="T12446" s="269">
        <v>-46.75</v>
      </c>
      <c r="DO12446"/>
    </row>
    <row r="12447" spans="15:119" x14ac:dyDescent="0.25">
      <c r="O12447" s="268" t="s">
        <v>21921</v>
      </c>
      <c r="P12447" s="268" t="s">
        <v>9482</v>
      </c>
      <c r="Q12447" s="269">
        <v>-16.5</v>
      </c>
      <c r="R12447" s="269">
        <v>-17</v>
      </c>
      <c r="S12447" s="269">
        <v>-47.5</v>
      </c>
      <c r="T12447" s="269">
        <v>-48</v>
      </c>
      <c r="DO12447"/>
    </row>
    <row r="12448" spans="15:119" x14ac:dyDescent="0.25">
      <c r="O12448" s="268" t="s">
        <v>21922</v>
      </c>
      <c r="P12448" s="268" t="s">
        <v>9484</v>
      </c>
      <c r="Q12448" s="269">
        <v>-16.5</v>
      </c>
      <c r="R12448" s="269">
        <v>-16.75</v>
      </c>
      <c r="S12448" s="269">
        <v>-47.75</v>
      </c>
      <c r="T12448" s="269">
        <v>-48</v>
      </c>
      <c r="DO12448"/>
    </row>
    <row r="12449" spans="15:119" x14ac:dyDescent="0.25">
      <c r="O12449" s="268" t="s">
        <v>21923</v>
      </c>
      <c r="P12449" s="268" t="s">
        <v>9484</v>
      </c>
      <c r="Q12449" s="269">
        <v>-16.5</v>
      </c>
      <c r="R12449" s="269">
        <v>-16.75</v>
      </c>
      <c r="S12449" s="269">
        <v>-47.5</v>
      </c>
      <c r="T12449" s="269">
        <v>-47.75</v>
      </c>
      <c r="DO12449"/>
    </row>
    <row r="12450" spans="15:119" x14ac:dyDescent="0.25">
      <c r="O12450" s="268" t="s">
        <v>21924</v>
      </c>
      <c r="P12450" s="268" t="s">
        <v>9484</v>
      </c>
      <c r="Q12450" s="269">
        <v>-16.75</v>
      </c>
      <c r="R12450" s="269">
        <v>-17</v>
      </c>
      <c r="S12450" s="269">
        <v>-47.75</v>
      </c>
      <c r="T12450" s="269">
        <v>-48</v>
      </c>
      <c r="DO12450"/>
    </row>
    <row r="12451" spans="15:119" x14ac:dyDescent="0.25">
      <c r="O12451" s="268" t="s">
        <v>21925</v>
      </c>
      <c r="P12451" s="268" t="s">
        <v>9484</v>
      </c>
      <c r="Q12451" s="269">
        <v>-16.75</v>
      </c>
      <c r="R12451" s="269">
        <v>-17</v>
      </c>
      <c r="S12451" s="269">
        <v>-47.5</v>
      </c>
      <c r="T12451" s="269">
        <v>-47.75</v>
      </c>
      <c r="DO12451"/>
    </row>
    <row r="12452" spans="15:119" x14ac:dyDescent="0.25">
      <c r="O12452" s="268" t="s">
        <v>21926</v>
      </c>
      <c r="P12452" s="268" t="s">
        <v>9482</v>
      </c>
      <c r="Q12452" s="269">
        <v>-16.5</v>
      </c>
      <c r="R12452" s="269">
        <v>-17</v>
      </c>
      <c r="S12452" s="269">
        <v>-47</v>
      </c>
      <c r="T12452" s="269">
        <v>-47.5</v>
      </c>
      <c r="DO12452"/>
    </row>
    <row r="12453" spans="15:119" x14ac:dyDescent="0.25">
      <c r="O12453" s="268" t="s">
        <v>21927</v>
      </c>
      <c r="P12453" s="268" t="s">
        <v>9484</v>
      </c>
      <c r="Q12453" s="269">
        <v>-16.5</v>
      </c>
      <c r="R12453" s="269">
        <v>-16.75</v>
      </c>
      <c r="S12453" s="269">
        <v>-47.25</v>
      </c>
      <c r="T12453" s="269">
        <v>-47.5</v>
      </c>
      <c r="DO12453"/>
    </row>
    <row r="12454" spans="15:119" x14ac:dyDescent="0.25">
      <c r="O12454" s="268" t="s">
        <v>21928</v>
      </c>
      <c r="P12454" s="268" t="s">
        <v>9484</v>
      </c>
      <c r="Q12454" s="269">
        <v>-16.5</v>
      </c>
      <c r="R12454" s="269">
        <v>-16.75</v>
      </c>
      <c r="S12454" s="269">
        <v>-47</v>
      </c>
      <c r="T12454" s="269">
        <v>-47.25</v>
      </c>
      <c r="DO12454"/>
    </row>
    <row r="12455" spans="15:119" x14ac:dyDescent="0.25">
      <c r="O12455" s="268" t="s">
        <v>21929</v>
      </c>
      <c r="P12455" s="268" t="s">
        <v>9484</v>
      </c>
      <c r="Q12455" s="269">
        <v>-16.75</v>
      </c>
      <c r="R12455" s="269">
        <v>-17</v>
      </c>
      <c r="S12455" s="269">
        <v>-47.25</v>
      </c>
      <c r="T12455" s="269">
        <v>-47.5</v>
      </c>
      <c r="DO12455"/>
    </row>
    <row r="12456" spans="15:119" x14ac:dyDescent="0.25">
      <c r="O12456" s="268" t="s">
        <v>21930</v>
      </c>
      <c r="P12456" s="268" t="s">
        <v>9484</v>
      </c>
      <c r="Q12456" s="269">
        <v>-16.75</v>
      </c>
      <c r="R12456" s="269">
        <v>-17</v>
      </c>
      <c r="S12456" s="269">
        <v>-47</v>
      </c>
      <c r="T12456" s="269">
        <v>-47.25</v>
      </c>
      <c r="DO12456"/>
    </row>
    <row r="12457" spans="15:119" x14ac:dyDescent="0.25">
      <c r="O12457" s="268" t="s">
        <v>21931</v>
      </c>
      <c r="P12457" s="268" t="s">
        <v>9482</v>
      </c>
      <c r="Q12457" s="269">
        <v>-16.5</v>
      </c>
      <c r="R12457" s="269">
        <v>-17</v>
      </c>
      <c r="S12457" s="269">
        <v>-46.5</v>
      </c>
      <c r="T12457" s="269">
        <v>-47</v>
      </c>
      <c r="DO12457"/>
    </row>
    <row r="12458" spans="15:119" x14ac:dyDescent="0.25">
      <c r="O12458" s="268" t="s">
        <v>21932</v>
      </c>
      <c r="P12458" s="268" t="s">
        <v>9484</v>
      </c>
      <c r="Q12458" s="269">
        <v>-16.5</v>
      </c>
      <c r="R12458" s="269">
        <v>-16.75</v>
      </c>
      <c r="S12458" s="269">
        <v>-46.75</v>
      </c>
      <c r="T12458" s="269">
        <v>-47</v>
      </c>
      <c r="DO12458"/>
    </row>
    <row r="12459" spans="15:119" x14ac:dyDescent="0.25">
      <c r="O12459" s="268" t="s">
        <v>21933</v>
      </c>
      <c r="P12459" s="268" t="s">
        <v>9484</v>
      </c>
      <c r="Q12459" s="269">
        <v>-16.5</v>
      </c>
      <c r="R12459" s="269">
        <v>-16.75</v>
      </c>
      <c r="S12459" s="269">
        <v>-46.5</v>
      </c>
      <c r="T12459" s="269">
        <v>-46.75</v>
      </c>
      <c r="DO12459"/>
    </row>
    <row r="12460" spans="15:119" x14ac:dyDescent="0.25">
      <c r="O12460" s="268" t="s">
        <v>21934</v>
      </c>
      <c r="P12460" s="268" t="s">
        <v>9484</v>
      </c>
      <c r="Q12460" s="269">
        <v>-16.75</v>
      </c>
      <c r="R12460" s="269">
        <v>-17</v>
      </c>
      <c r="S12460" s="269">
        <v>-46.75</v>
      </c>
      <c r="T12460" s="269">
        <v>-47</v>
      </c>
      <c r="DO12460"/>
    </row>
    <row r="12461" spans="15:119" x14ac:dyDescent="0.25">
      <c r="O12461" s="268" t="s">
        <v>21935</v>
      </c>
      <c r="P12461" s="268" t="s">
        <v>9484</v>
      </c>
      <c r="Q12461" s="269">
        <v>-16.75</v>
      </c>
      <c r="R12461" s="269">
        <v>-17</v>
      </c>
      <c r="S12461" s="269">
        <v>-46.5</v>
      </c>
      <c r="T12461" s="269">
        <v>-46.75</v>
      </c>
      <c r="DO12461"/>
    </row>
    <row r="12462" spans="15:119" x14ac:dyDescent="0.25">
      <c r="O12462" s="268" t="s">
        <v>21936</v>
      </c>
      <c r="P12462" s="268" t="s">
        <v>9480</v>
      </c>
      <c r="Q12462" s="269">
        <v>-16</v>
      </c>
      <c r="R12462" s="269">
        <v>-17</v>
      </c>
      <c r="S12462" s="269">
        <v>-45</v>
      </c>
      <c r="T12462" s="269">
        <v>-46.5</v>
      </c>
      <c r="DO12462"/>
    </row>
    <row r="12463" spans="15:119" x14ac:dyDescent="0.25">
      <c r="O12463" s="268" t="s">
        <v>21937</v>
      </c>
      <c r="P12463" s="268" t="s">
        <v>9482</v>
      </c>
      <c r="Q12463" s="269">
        <v>-16</v>
      </c>
      <c r="R12463" s="269">
        <v>-16.5</v>
      </c>
      <c r="S12463" s="269">
        <v>-46</v>
      </c>
      <c r="T12463" s="269">
        <v>-46.5</v>
      </c>
      <c r="DO12463"/>
    </row>
    <row r="12464" spans="15:119" x14ac:dyDescent="0.25">
      <c r="O12464" s="268" t="s">
        <v>21938</v>
      </c>
      <c r="P12464" s="268" t="s">
        <v>9484</v>
      </c>
      <c r="Q12464" s="269">
        <v>-16</v>
      </c>
      <c r="R12464" s="269">
        <v>-16.25</v>
      </c>
      <c r="S12464" s="269">
        <v>-46.25</v>
      </c>
      <c r="T12464" s="269">
        <v>-46.5</v>
      </c>
      <c r="DO12464"/>
    </row>
    <row r="12465" spans="15:119" x14ac:dyDescent="0.25">
      <c r="O12465" s="268" t="s">
        <v>21939</v>
      </c>
      <c r="P12465" s="268" t="s">
        <v>9484</v>
      </c>
      <c r="Q12465" s="269">
        <v>-16</v>
      </c>
      <c r="R12465" s="269">
        <v>-16.25</v>
      </c>
      <c r="S12465" s="269">
        <v>-46</v>
      </c>
      <c r="T12465" s="269">
        <v>-46.25</v>
      </c>
      <c r="DO12465"/>
    </row>
    <row r="12466" spans="15:119" x14ac:dyDescent="0.25">
      <c r="O12466" s="268" t="s">
        <v>21940</v>
      </c>
      <c r="P12466" s="268" t="s">
        <v>9484</v>
      </c>
      <c r="Q12466" s="269">
        <v>-16.25</v>
      </c>
      <c r="R12466" s="269">
        <v>-16.5</v>
      </c>
      <c r="S12466" s="269">
        <v>-46.25</v>
      </c>
      <c r="T12466" s="269">
        <v>-46.5</v>
      </c>
      <c r="DO12466"/>
    </row>
    <row r="12467" spans="15:119" x14ac:dyDescent="0.25">
      <c r="O12467" s="268" t="s">
        <v>21941</v>
      </c>
      <c r="P12467" s="268" t="s">
        <v>9484</v>
      </c>
      <c r="Q12467" s="269">
        <v>-16.25</v>
      </c>
      <c r="R12467" s="269">
        <v>-16.5</v>
      </c>
      <c r="S12467" s="269">
        <v>-46</v>
      </c>
      <c r="T12467" s="269">
        <v>-46.25</v>
      </c>
      <c r="DO12467"/>
    </row>
    <row r="12468" spans="15:119" x14ac:dyDescent="0.25">
      <c r="O12468" s="268" t="s">
        <v>21942</v>
      </c>
      <c r="P12468" s="268" t="s">
        <v>9482</v>
      </c>
      <c r="Q12468" s="269">
        <v>-16</v>
      </c>
      <c r="R12468" s="269">
        <v>-16.5</v>
      </c>
      <c r="S12468" s="269">
        <v>-45.5</v>
      </c>
      <c r="T12468" s="269">
        <v>-46</v>
      </c>
      <c r="DO12468"/>
    </row>
    <row r="12469" spans="15:119" x14ac:dyDescent="0.25">
      <c r="O12469" s="268" t="s">
        <v>21943</v>
      </c>
      <c r="P12469" s="268" t="s">
        <v>9484</v>
      </c>
      <c r="Q12469" s="269">
        <v>-16</v>
      </c>
      <c r="R12469" s="269">
        <v>-16.25</v>
      </c>
      <c r="S12469" s="269">
        <v>-45.75</v>
      </c>
      <c r="T12469" s="269">
        <v>-46</v>
      </c>
      <c r="DO12469"/>
    </row>
    <row r="12470" spans="15:119" x14ac:dyDescent="0.25">
      <c r="O12470" s="268" t="s">
        <v>21944</v>
      </c>
      <c r="P12470" s="268" t="s">
        <v>9484</v>
      </c>
      <c r="Q12470" s="269">
        <v>-16</v>
      </c>
      <c r="R12470" s="269">
        <v>-16.25</v>
      </c>
      <c r="S12470" s="269">
        <v>-45.5</v>
      </c>
      <c r="T12470" s="269">
        <v>-45.75</v>
      </c>
      <c r="DO12470"/>
    </row>
    <row r="12471" spans="15:119" x14ac:dyDescent="0.25">
      <c r="O12471" s="268" t="s">
        <v>21945</v>
      </c>
      <c r="P12471" s="268" t="s">
        <v>9484</v>
      </c>
      <c r="Q12471" s="269">
        <v>-16.25</v>
      </c>
      <c r="R12471" s="269">
        <v>-16.5</v>
      </c>
      <c r="S12471" s="269">
        <v>-45.75</v>
      </c>
      <c r="T12471" s="269">
        <v>-46</v>
      </c>
      <c r="DO12471"/>
    </row>
    <row r="12472" spans="15:119" x14ac:dyDescent="0.25">
      <c r="O12472" s="268" t="s">
        <v>21946</v>
      </c>
      <c r="P12472" s="268" t="s">
        <v>9484</v>
      </c>
      <c r="Q12472" s="269">
        <v>-16.25</v>
      </c>
      <c r="R12472" s="269">
        <v>-16.5</v>
      </c>
      <c r="S12472" s="269">
        <v>-45.5</v>
      </c>
      <c r="T12472" s="269">
        <v>-45.75</v>
      </c>
      <c r="DO12472"/>
    </row>
    <row r="12473" spans="15:119" x14ac:dyDescent="0.25">
      <c r="O12473" s="268" t="s">
        <v>21947</v>
      </c>
      <c r="P12473" s="268" t="s">
        <v>9482</v>
      </c>
      <c r="Q12473" s="269">
        <v>-16</v>
      </c>
      <c r="R12473" s="269">
        <v>-16.5</v>
      </c>
      <c r="S12473" s="269">
        <v>-45</v>
      </c>
      <c r="T12473" s="269">
        <v>-45.5</v>
      </c>
      <c r="DO12473"/>
    </row>
    <row r="12474" spans="15:119" x14ac:dyDescent="0.25">
      <c r="O12474" s="268" t="s">
        <v>21948</v>
      </c>
      <c r="P12474" s="268" t="s">
        <v>9484</v>
      </c>
      <c r="Q12474" s="269">
        <v>-16</v>
      </c>
      <c r="R12474" s="269">
        <v>-16.25</v>
      </c>
      <c r="S12474" s="269">
        <v>-45.25</v>
      </c>
      <c r="T12474" s="269">
        <v>-45.5</v>
      </c>
      <c r="DO12474"/>
    </row>
    <row r="12475" spans="15:119" x14ac:dyDescent="0.25">
      <c r="O12475" s="268" t="s">
        <v>21949</v>
      </c>
      <c r="P12475" s="268" t="s">
        <v>9484</v>
      </c>
      <c r="Q12475" s="269">
        <v>-16</v>
      </c>
      <c r="R12475" s="269">
        <v>-16.25</v>
      </c>
      <c r="S12475" s="269">
        <v>-45</v>
      </c>
      <c r="T12475" s="269">
        <v>-45.25</v>
      </c>
      <c r="DO12475"/>
    </row>
    <row r="12476" spans="15:119" x14ac:dyDescent="0.25">
      <c r="O12476" s="268" t="s">
        <v>21950</v>
      </c>
      <c r="P12476" s="268" t="s">
        <v>9484</v>
      </c>
      <c r="Q12476" s="269">
        <v>-16.25</v>
      </c>
      <c r="R12476" s="269">
        <v>-16.5</v>
      </c>
      <c r="S12476" s="269">
        <v>-45.25</v>
      </c>
      <c r="T12476" s="269">
        <v>-45.5</v>
      </c>
      <c r="DO12476"/>
    </row>
    <row r="12477" spans="15:119" x14ac:dyDescent="0.25">
      <c r="O12477" s="268" t="s">
        <v>21951</v>
      </c>
      <c r="P12477" s="268" t="s">
        <v>9484</v>
      </c>
      <c r="Q12477" s="269">
        <v>-16.25</v>
      </c>
      <c r="R12477" s="269">
        <v>-16.5</v>
      </c>
      <c r="S12477" s="269">
        <v>-45</v>
      </c>
      <c r="T12477" s="269">
        <v>-45.25</v>
      </c>
      <c r="DO12477"/>
    </row>
    <row r="12478" spans="15:119" x14ac:dyDescent="0.25">
      <c r="O12478" s="268" t="s">
        <v>21952</v>
      </c>
      <c r="P12478" s="268" t="s">
        <v>9482</v>
      </c>
      <c r="Q12478" s="269">
        <v>-16.5</v>
      </c>
      <c r="R12478" s="269">
        <v>-17</v>
      </c>
      <c r="S12478" s="269">
        <v>-46</v>
      </c>
      <c r="T12478" s="269">
        <v>-46.5</v>
      </c>
      <c r="DO12478"/>
    </row>
    <row r="12479" spans="15:119" x14ac:dyDescent="0.25">
      <c r="O12479" s="268" t="s">
        <v>21953</v>
      </c>
      <c r="P12479" s="268" t="s">
        <v>9484</v>
      </c>
      <c r="Q12479" s="269">
        <v>-16.5</v>
      </c>
      <c r="R12479" s="269">
        <v>-16.75</v>
      </c>
      <c r="S12479" s="269">
        <v>-46.25</v>
      </c>
      <c r="T12479" s="269">
        <v>-46.5</v>
      </c>
      <c r="DO12479"/>
    </row>
    <row r="12480" spans="15:119" x14ac:dyDescent="0.25">
      <c r="O12480" s="268" t="s">
        <v>21954</v>
      </c>
      <c r="P12480" s="268" t="s">
        <v>9484</v>
      </c>
      <c r="Q12480" s="269">
        <v>-16.5</v>
      </c>
      <c r="R12480" s="269">
        <v>-16.75</v>
      </c>
      <c r="S12480" s="269">
        <v>-46</v>
      </c>
      <c r="T12480" s="269">
        <v>-46.25</v>
      </c>
      <c r="DO12480"/>
    </row>
    <row r="12481" spans="15:119" x14ac:dyDescent="0.25">
      <c r="O12481" s="268" t="s">
        <v>21955</v>
      </c>
      <c r="P12481" s="268" t="s">
        <v>9484</v>
      </c>
      <c r="Q12481" s="269">
        <v>-16.75</v>
      </c>
      <c r="R12481" s="269">
        <v>-17</v>
      </c>
      <c r="S12481" s="269">
        <v>-46.25</v>
      </c>
      <c r="T12481" s="269">
        <v>-46.5</v>
      </c>
      <c r="DO12481"/>
    </row>
    <row r="12482" spans="15:119" x14ac:dyDescent="0.25">
      <c r="O12482" s="268" t="s">
        <v>21956</v>
      </c>
      <c r="P12482" s="268" t="s">
        <v>9484</v>
      </c>
      <c r="Q12482" s="269">
        <v>-16.75</v>
      </c>
      <c r="R12482" s="269">
        <v>-17</v>
      </c>
      <c r="S12482" s="269">
        <v>-46</v>
      </c>
      <c r="T12482" s="269">
        <v>-46.25</v>
      </c>
      <c r="DO12482"/>
    </row>
    <row r="12483" spans="15:119" x14ac:dyDescent="0.25">
      <c r="O12483" s="268" t="s">
        <v>21957</v>
      </c>
      <c r="P12483" s="268" t="s">
        <v>9482</v>
      </c>
      <c r="Q12483" s="269">
        <v>-16.5</v>
      </c>
      <c r="R12483" s="269">
        <v>-17</v>
      </c>
      <c r="S12483" s="269">
        <v>-45.5</v>
      </c>
      <c r="T12483" s="269">
        <v>-46</v>
      </c>
      <c r="DO12483"/>
    </row>
    <row r="12484" spans="15:119" x14ac:dyDescent="0.25">
      <c r="O12484" s="268" t="s">
        <v>21958</v>
      </c>
      <c r="P12484" s="268" t="s">
        <v>9484</v>
      </c>
      <c r="Q12484" s="269">
        <v>-16.5</v>
      </c>
      <c r="R12484" s="269">
        <v>-16.75</v>
      </c>
      <c r="S12484" s="269">
        <v>-45.75</v>
      </c>
      <c r="T12484" s="269">
        <v>-46</v>
      </c>
      <c r="DO12484"/>
    </row>
    <row r="12485" spans="15:119" x14ac:dyDescent="0.25">
      <c r="O12485" s="268" t="s">
        <v>21959</v>
      </c>
      <c r="P12485" s="268" t="s">
        <v>9484</v>
      </c>
      <c r="Q12485" s="269">
        <v>-16.5</v>
      </c>
      <c r="R12485" s="269">
        <v>-16.75</v>
      </c>
      <c r="S12485" s="269">
        <v>-45.5</v>
      </c>
      <c r="T12485" s="269">
        <v>-45.75</v>
      </c>
      <c r="DO12485"/>
    </row>
    <row r="12486" spans="15:119" x14ac:dyDescent="0.25">
      <c r="O12486" s="268" t="s">
        <v>21960</v>
      </c>
      <c r="P12486" s="268" t="s">
        <v>9484</v>
      </c>
      <c r="Q12486" s="269">
        <v>-16.75</v>
      </c>
      <c r="R12486" s="269">
        <v>-17</v>
      </c>
      <c r="S12486" s="269">
        <v>-45.75</v>
      </c>
      <c r="T12486" s="269">
        <v>-46</v>
      </c>
      <c r="DO12486"/>
    </row>
    <row r="12487" spans="15:119" x14ac:dyDescent="0.25">
      <c r="O12487" s="268" t="s">
        <v>21961</v>
      </c>
      <c r="P12487" s="268" t="s">
        <v>9484</v>
      </c>
      <c r="Q12487" s="269">
        <v>-16.75</v>
      </c>
      <c r="R12487" s="269">
        <v>-17</v>
      </c>
      <c r="S12487" s="269">
        <v>-45.5</v>
      </c>
      <c r="T12487" s="269">
        <v>-45.75</v>
      </c>
      <c r="DO12487"/>
    </row>
    <row r="12488" spans="15:119" x14ac:dyDescent="0.25">
      <c r="O12488" s="268" t="s">
        <v>21962</v>
      </c>
      <c r="P12488" s="268" t="s">
        <v>9482</v>
      </c>
      <c r="Q12488" s="269">
        <v>-16.5</v>
      </c>
      <c r="R12488" s="269">
        <v>-17</v>
      </c>
      <c r="S12488" s="269">
        <v>-45</v>
      </c>
      <c r="T12488" s="269">
        <v>-45.5</v>
      </c>
      <c r="DO12488"/>
    </row>
    <row r="12489" spans="15:119" x14ac:dyDescent="0.25">
      <c r="O12489" s="268" t="s">
        <v>21963</v>
      </c>
      <c r="P12489" s="268" t="s">
        <v>9484</v>
      </c>
      <c r="Q12489" s="269">
        <v>-16.5</v>
      </c>
      <c r="R12489" s="269">
        <v>-16.75</v>
      </c>
      <c r="S12489" s="269">
        <v>-45.25</v>
      </c>
      <c r="T12489" s="269">
        <v>-45.5</v>
      </c>
      <c r="DO12489"/>
    </row>
    <row r="12490" spans="15:119" x14ac:dyDescent="0.25">
      <c r="O12490" s="268" t="s">
        <v>21964</v>
      </c>
      <c r="P12490" s="268" t="s">
        <v>9484</v>
      </c>
      <c r="Q12490" s="269">
        <v>-16.5</v>
      </c>
      <c r="R12490" s="269">
        <v>-16.75</v>
      </c>
      <c r="S12490" s="269">
        <v>-45</v>
      </c>
      <c r="T12490" s="269">
        <v>-45.25</v>
      </c>
      <c r="DO12490"/>
    </row>
    <row r="12491" spans="15:119" x14ac:dyDescent="0.25">
      <c r="O12491" s="268" t="s">
        <v>21965</v>
      </c>
      <c r="P12491" s="268" t="s">
        <v>9484</v>
      </c>
      <c r="Q12491" s="269">
        <v>-16.75</v>
      </c>
      <c r="R12491" s="269">
        <v>-17</v>
      </c>
      <c r="S12491" s="269">
        <v>-45.25</v>
      </c>
      <c r="T12491" s="269">
        <v>-45.5</v>
      </c>
      <c r="DO12491"/>
    </row>
    <row r="12492" spans="15:119" x14ac:dyDescent="0.25">
      <c r="O12492" s="268" t="s">
        <v>21966</v>
      </c>
      <c r="P12492" s="268" t="s">
        <v>9484</v>
      </c>
      <c r="Q12492" s="269">
        <v>-16.75</v>
      </c>
      <c r="R12492" s="269">
        <v>-17</v>
      </c>
      <c r="S12492" s="269">
        <v>-45</v>
      </c>
      <c r="T12492" s="269">
        <v>-45.25</v>
      </c>
      <c r="DO12492"/>
    </row>
    <row r="12493" spans="15:119" x14ac:dyDescent="0.25">
      <c r="O12493" s="268" t="s">
        <v>21967</v>
      </c>
      <c r="P12493" s="268" t="s">
        <v>9480</v>
      </c>
      <c r="Q12493" s="269">
        <v>-17</v>
      </c>
      <c r="R12493" s="269">
        <v>-18</v>
      </c>
      <c r="S12493" s="269">
        <v>-46.5</v>
      </c>
      <c r="T12493" s="269">
        <v>-48</v>
      </c>
      <c r="DO12493"/>
    </row>
    <row r="12494" spans="15:119" x14ac:dyDescent="0.25">
      <c r="O12494" s="268" t="s">
        <v>21968</v>
      </c>
      <c r="P12494" s="268" t="s">
        <v>9482</v>
      </c>
      <c r="Q12494" s="269">
        <v>-17</v>
      </c>
      <c r="R12494" s="269">
        <v>-17.5</v>
      </c>
      <c r="S12494" s="269">
        <v>-47.5</v>
      </c>
      <c r="T12494" s="269">
        <v>-48</v>
      </c>
      <c r="DO12494"/>
    </row>
    <row r="12495" spans="15:119" x14ac:dyDescent="0.25">
      <c r="O12495" s="268" t="s">
        <v>21969</v>
      </c>
      <c r="P12495" s="268" t="s">
        <v>9484</v>
      </c>
      <c r="Q12495" s="269">
        <v>-17</v>
      </c>
      <c r="R12495" s="269">
        <v>-17.25</v>
      </c>
      <c r="S12495" s="269">
        <v>-47.75</v>
      </c>
      <c r="T12495" s="269">
        <v>-48</v>
      </c>
      <c r="DO12495"/>
    </row>
    <row r="12496" spans="15:119" x14ac:dyDescent="0.25">
      <c r="O12496" s="268" t="s">
        <v>21970</v>
      </c>
      <c r="P12496" s="268" t="s">
        <v>9484</v>
      </c>
      <c r="Q12496" s="269">
        <v>-17</v>
      </c>
      <c r="R12496" s="269">
        <v>-17.25</v>
      </c>
      <c r="S12496" s="269">
        <v>-47.5</v>
      </c>
      <c r="T12496" s="269">
        <v>-47.75</v>
      </c>
      <c r="DO12496"/>
    </row>
    <row r="12497" spans="15:119" x14ac:dyDescent="0.25">
      <c r="O12497" s="268" t="s">
        <v>21971</v>
      </c>
      <c r="P12497" s="268" t="s">
        <v>9484</v>
      </c>
      <c r="Q12497" s="269">
        <v>-17.25</v>
      </c>
      <c r="R12497" s="269">
        <v>-17.5</v>
      </c>
      <c r="S12497" s="269">
        <v>-47.75</v>
      </c>
      <c r="T12497" s="269">
        <v>-48</v>
      </c>
      <c r="DO12497"/>
    </row>
    <row r="12498" spans="15:119" x14ac:dyDescent="0.25">
      <c r="O12498" s="268" t="s">
        <v>21972</v>
      </c>
      <c r="P12498" s="268" t="s">
        <v>9484</v>
      </c>
      <c r="Q12498" s="269">
        <v>-17.25</v>
      </c>
      <c r="R12498" s="269">
        <v>-17.5</v>
      </c>
      <c r="S12498" s="269">
        <v>-47.5</v>
      </c>
      <c r="T12498" s="269">
        <v>-47.75</v>
      </c>
      <c r="DO12498"/>
    </row>
    <row r="12499" spans="15:119" x14ac:dyDescent="0.25">
      <c r="O12499" s="268" t="s">
        <v>21973</v>
      </c>
      <c r="P12499" s="268" t="s">
        <v>9482</v>
      </c>
      <c r="Q12499" s="269">
        <v>-17</v>
      </c>
      <c r="R12499" s="269">
        <v>-17.5</v>
      </c>
      <c r="S12499" s="269">
        <v>-47</v>
      </c>
      <c r="T12499" s="269">
        <v>-47.5</v>
      </c>
      <c r="DO12499"/>
    </row>
    <row r="12500" spans="15:119" x14ac:dyDescent="0.25">
      <c r="O12500" s="268" t="s">
        <v>21974</v>
      </c>
      <c r="P12500" s="268" t="s">
        <v>9484</v>
      </c>
      <c r="Q12500" s="269">
        <v>-17</v>
      </c>
      <c r="R12500" s="269">
        <v>-17.25</v>
      </c>
      <c r="S12500" s="269">
        <v>-47.25</v>
      </c>
      <c r="T12500" s="269">
        <v>-47.5</v>
      </c>
      <c r="DO12500"/>
    </row>
    <row r="12501" spans="15:119" x14ac:dyDescent="0.25">
      <c r="O12501" s="268" t="s">
        <v>21975</v>
      </c>
      <c r="P12501" s="268" t="s">
        <v>9484</v>
      </c>
      <c r="Q12501" s="269">
        <v>-17</v>
      </c>
      <c r="R12501" s="269">
        <v>-17.25</v>
      </c>
      <c r="S12501" s="269">
        <v>-47</v>
      </c>
      <c r="T12501" s="269">
        <v>-47.25</v>
      </c>
      <c r="DO12501"/>
    </row>
    <row r="12502" spans="15:119" x14ac:dyDescent="0.25">
      <c r="O12502" s="268" t="s">
        <v>21976</v>
      </c>
      <c r="P12502" s="268" t="s">
        <v>9484</v>
      </c>
      <c r="Q12502" s="269">
        <v>-17.25</v>
      </c>
      <c r="R12502" s="269">
        <v>-17.5</v>
      </c>
      <c r="S12502" s="269">
        <v>-47.25</v>
      </c>
      <c r="T12502" s="269">
        <v>-47.5</v>
      </c>
      <c r="DO12502"/>
    </row>
    <row r="12503" spans="15:119" x14ac:dyDescent="0.25">
      <c r="O12503" s="268" t="s">
        <v>21977</v>
      </c>
      <c r="P12503" s="268" t="s">
        <v>9484</v>
      </c>
      <c r="Q12503" s="269">
        <v>-17.25</v>
      </c>
      <c r="R12503" s="269">
        <v>-17.5</v>
      </c>
      <c r="S12503" s="269">
        <v>-47</v>
      </c>
      <c r="T12503" s="269">
        <v>-47.25</v>
      </c>
      <c r="DO12503"/>
    </row>
    <row r="12504" spans="15:119" x14ac:dyDescent="0.25">
      <c r="O12504" s="268" t="s">
        <v>21978</v>
      </c>
      <c r="P12504" s="268" t="s">
        <v>9482</v>
      </c>
      <c r="Q12504" s="269">
        <v>-17</v>
      </c>
      <c r="R12504" s="269">
        <v>-17.5</v>
      </c>
      <c r="S12504" s="269">
        <v>-46.5</v>
      </c>
      <c r="T12504" s="269">
        <v>-47</v>
      </c>
      <c r="DO12504"/>
    </row>
    <row r="12505" spans="15:119" x14ac:dyDescent="0.25">
      <c r="O12505" s="268" t="s">
        <v>21979</v>
      </c>
      <c r="P12505" s="268" t="s">
        <v>9484</v>
      </c>
      <c r="Q12505" s="269">
        <v>-17</v>
      </c>
      <c r="R12505" s="269">
        <v>-17.25</v>
      </c>
      <c r="S12505" s="269">
        <v>-46.75</v>
      </c>
      <c r="T12505" s="269">
        <v>-47</v>
      </c>
      <c r="DO12505"/>
    </row>
    <row r="12506" spans="15:119" x14ac:dyDescent="0.25">
      <c r="O12506" s="268" t="s">
        <v>21980</v>
      </c>
      <c r="P12506" s="268" t="s">
        <v>9484</v>
      </c>
      <c r="Q12506" s="269">
        <v>-17</v>
      </c>
      <c r="R12506" s="269">
        <v>-17.25</v>
      </c>
      <c r="S12506" s="269">
        <v>-46.5</v>
      </c>
      <c r="T12506" s="269">
        <v>-46.75</v>
      </c>
      <c r="DO12506"/>
    </row>
    <row r="12507" spans="15:119" x14ac:dyDescent="0.25">
      <c r="O12507" s="268" t="s">
        <v>21981</v>
      </c>
      <c r="P12507" s="268" t="s">
        <v>9484</v>
      </c>
      <c r="Q12507" s="269">
        <v>-17.25</v>
      </c>
      <c r="R12507" s="269">
        <v>-17.5</v>
      </c>
      <c r="S12507" s="269">
        <v>-46.75</v>
      </c>
      <c r="T12507" s="269">
        <v>-47</v>
      </c>
      <c r="DO12507"/>
    </row>
    <row r="12508" spans="15:119" x14ac:dyDescent="0.25">
      <c r="O12508" s="268" t="s">
        <v>21982</v>
      </c>
      <c r="P12508" s="268" t="s">
        <v>9484</v>
      </c>
      <c r="Q12508" s="269">
        <v>-17.25</v>
      </c>
      <c r="R12508" s="269">
        <v>-17.5</v>
      </c>
      <c r="S12508" s="269">
        <v>-46.5</v>
      </c>
      <c r="T12508" s="269">
        <v>-46.75</v>
      </c>
      <c r="DO12508"/>
    </row>
    <row r="12509" spans="15:119" x14ac:dyDescent="0.25">
      <c r="O12509" s="268" t="s">
        <v>21983</v>
      </c>
      <c r="P12509" s="268" t="s">
        <v>9482</v>
      </c>
      <c r="Q12509" s="269">
        <v>-17.5</v>
      </c>
      <c r="R12509" s="269">
        <v>-18</v>
      </c>
      <c r="S12509" s="269">
        <v>-47.5</v>
      </c>
      <c r="T12509" s="269">
        <v>-48</v>
      </c>
      <c r="DO12509"/>
    </row>
    <row r="12510" spans="15:119" x14ac:dyDescent="0.25">
      <c r="O12510" s="268" t="s">
        <v>21984</v>
      </c>
      <c r="P12510" s="268" t="s">
        <v>9484</v>
      </c>
      <c r="Q12510" s="269">
        <v>-17.5</v>
      </c>
      <c r="R12510" s="269">
        <v>-17.75</v>
      </c>
      <c r="S12510" s="269">
        <v>-47.75</v>
      </c>
      <c r="T12510" s="269">
        <v>-48</v>
      </c>
      <c r="DO12510"/>
    </row>
    <row r="12511" spans="15:119" x14ac:dyDescent="0.25">
      <c r="O12511" s="268" t="s">
        <v>21985</v>
      </c>
      <c r="P12511" s="268" t="s">
        <v>9484</v>
      </c>
      <c r="Q12511" s="269">
        <v>-17.5</v>
      </c>
      <c r="R12511" s="269">
        <v>-17.75</v>
      </c>
      <c r="S12511" s="269">
        <v>-47.5</v>
      </c>
      <c r="T12511" s="269">
        <v>-47.75</v>
      </c>
      <c r="DO12511"/>
    </row>
    <row r="12512" spans="15:119" x14ac:dyDescent="0.25">
      <c r="O12512" s="268" t="s">
        <v>21986</v>
      </c>
      <c r="P12512" s="268" t="s">
        <v>9484</v>
      </c>
      <c r="Q12512" s="269">
        <v>-17.75</v>
      </c>
      <c r="R12512" s="269">
        <v>-18</v>
      </c>
      <c r="S12512" s="269">
        <v>-47.75</v>
      </c>
      <c r="T12512" s="269">
        <v>-48</v>
      </c>
      <c r="DO12512"/>
    </row>
    <row r="12513" spans="15:119" x14ac:dyDescent="0.25">
      <c r="O12513" s="268" t="s">
        <v>21987</v>
      </c>
      <c r="P12513" s="268" t="s">
        <v>9484</v>
      </c>
      <c r="Q12513" s="269">
        <v>-17.75</v>
      </c>
      <c r="R12513" s="269">
        <v>-18</v>
      </c>
      <c r="S12513" s="269">
        <v>-47.5</v>
      </c>
      <c r="T12513" s="269">
        <v>-47.75</v>
      </c>
      <c r="DO12513"/>
    </row>
    <row r="12514" spans="15:119" x14ac:dyDescent="0.25">
      <c r="O12514" s="268" t="s">
        <v>21988</v>
      </c>
      <c r="P12514" s="268" t="s">
        <v>9482</v>
      </c>
      <c r="Q12514" s="269">
        <v>-17.5</v>
      </c>
      <c r="R12514" s="269">
        <v>-18</v>
      </c>
      <c r="S12514" s="269">
        <v>-47</v>
      </c>
      <c r="T12514" s="269">
        <v>-47.5</v>
      </c>
      <c r="DO12514"/>
    </row>
    <row r="12515" spans="15:119" x14ac:dyDescent="0.25">
      <c r="O12515" s="268" t="s">
        <v>21989</v>
      </c>
      <c r="P12515" s="268" t="s">
        <v>9484</v>
      </c>
      <c r="Q12515" s="269">
        <v>-17.5</v>
      </c>
      <c r="R12515" s="269">
        <v>-17.75</v>
      </c>
      <c r="S12515" s="269">
        <v>-47.25</v>
      </c>
      <c r="T12515" s="269">
        <v>-47.5</v>
      </c>
      <c r="DO12515"/>
    </row>
    <row r="12516" spans="15:119" x14ac:dyDescent="0.25">
      <c r="O12516" s="268" t="s">
        <v>21990</v>
      </c>
      <c r="P12516" s="268" t="s">
        <v>9484</v>
      </c>
      <c r="Q12516" s="269">
        <v>-17.5</v>
      </c>
      <c r="R12516" s="269">
        <v>-17.75</v>
      </c>
      <c r="S12516" s="269">
        <v>-47</v>
      </c>
      <c r="T12516" s="269">
        <v>-47.25</v>
      </c>
      <c r="DO12516"/>
    </row>
    <row r="12517" spans="15:119" x14ac:dyDescent="0.25">
      <c r="O12517" s="268" t="s">
        <v>21991</v>
      </c>
      <c r="P12517" s="268" t="s">
        <v>9484</v>
      </c>
      <c r="Q12517" s="269">
        <v>-17.75</v>
      </c>
      <c r="R12517" s="269">
        <v>-18</v>
      </c>
      <c r="S12517" s="269">
        <v>-47.25</v>
      </c>
      <c r="T12517" s="269">
        <v>-47.5</v>
      </c>
      <c r="DO12517"/>
    </row>
    <row r="12518" spans="15:119" x14ac:dyDescent="0.25">
      <c r="O12518" s="268" t="s">
        <v>21992</v>
      </c>
      <c r="P12518" s="268" t="s">
        <v>9484</v>
      </c>
      <c r="Q12518" s="269">
        <v>-17.75</v>
      </c>
      <c r="R12518" s="269">
        <v>-18</v>
      </c>
      <c r="S12518" s="269">
        <v>-47</v>
      </c>
      <c r="T12518" s="269">
        <v>-47.25</v>
      </c>
      <c r="DO12518"/>
    </row>
    <row r="12519" spans="15:119" x14ac:dyDescent="0.25">
      <c r="O12519" s="268" t="s">
        <v>21993</v>
      </c>
      <c r="P12519" s="268" t="s">
        <v>9482</v>
      </c>
      <c r="Q12519" s="269">
        <v>-17.5</v>
      </c>
      <c r="R12519" s="269">
        <v>-18</v>
      </c>
      <c r="S12519" s="269">
        <v>-46.5</v>
      </c>
      <c r="T12519" s="269">
        <v>-47</v>
      </c>
      <c r="DO12519"/>
    </row>
    <row r="12520" spans="15:119" x14ac:dyDescent="0.25">
      <c r="O12520" s="268" t="s">
        <v>21994</v>
      </c>
      <c r="P12520" s="268" t="s">
        <v>9484</v>
      </c>
      <c r="Q12520" s="269">
        <v>-17.5</v>
      </c>
      <c r="R12520" s="269">
        <v>-17.75</v>
      </c>
      <c r="S12520" s="269">
        <v>-46.75</v>
      </c>
      <c r="T12520" s="269">
        <v>-47</v>
      </c>
      <c r="DO12520"/>
    </row>
    <row r="12521" spans="15:119" x14ac:dyDescent="0.25">
      <c r="O12521" s="268" t="s">
        <v>21995</v>
      </c>
      <c r="P12521" s="268" t="s">
        <v>9484</v>
      </c>
      <c r="Q12521" s="269">
        <v>-17.5</v>
      </c>
      <c r="R12521" s="269">
        <v>-17.75</v>
      </c>
      <c r="S12521" s="269">
        <v>-46.5</v>
      </c>
      <c r="T12521" s="269">
        <v>-46.75</v>
      </c>
      <c r="DO12521"/>
    </row>
    <row r="12522" spans="15:119" x14ac:dyDescent="0.25">
      <c r="O12522" s="268" t="s">
        <v>21996</v>
      </c>
      <c r="P12522" s="268" t="s">
        <v>9484</v>
      </c>
      <c r="Q12522" s="269">
        <v>-17.75</v>
      </c>
      <c r="R12522" s="269">
        <v>-18</v>
      </c>
      <c r="S12522" s="269">
        <v>-46.75</v>
      </c>
      <c r="T12522" s="269">
        <v>-47</v>
      </c>
      <c r="DO12522"/>
    </row>
    <row r="12523" spans="15:119" x14ac:dyDescent="0.25">
      <c r="O12523" s="268" t="s">
        <v>21997</v>
      </c>
      <c r="P12523" s="268" t="s">
        <v>9484</v>
      </c>
      <c r="Q12523" s="269">
        <v>-17.75</v>
      </c>
      <c r="R12523" s="269">
        <v>-18</v>
      </c>
      <c r="S12523" s="269">
        <v>-46.5</v>
      </c>
      <c r="T12523" s="269">
        <v>-46.75</v>
      </c>
      <c r="DO12523"/>
    </row>
    <row r="12524" spans="15:119" x14ac:dyDescent="0.25">
      <c r="O12524" s="268" t="s">
        <v>21998</v>
      </c>
      <c r="P12524" s="268" t="s">
        <v>9480</v>
      </c>
      <c r="Q12524" s="269">
        <v>-17</v>
      </c>
      <c r="R12524" s="269">
        <v>-18</v>
      </c>
      <c r="S12524" s="269">
        <v>-45</v>
      </c>
      <c r="T12524" s="269">
        <v>-46.5</v>
      </c>
      <c r="DO12524"/>
    </row>
    <row r="12525" spans="15:119" x14ac:dyDescent="0.25">
      <c r="O12525" s="268" t="s">
        <v>21999</v>
      </c>
      <c r="P12525" s="268" t="s">
        <v>9482</v>
      </c>
      <c r="Q12525" s="269">
        <v>-17</v>
      </c>
      <c r="R12525" s="269">
        <v>-17.5</v>
      </c>
      <c r="S12525" s="269">
        <v>-46</v>
      </c>
      <c r="T12525" s="269">
        <v>-46.5</v>
      </c>
      <c r="DO12525"/>
    </row>
    <row r="12526" spans="15:119" x14ac:dyDescent="0.25">
      <c r="O12526" s="268" t="s">
        <v>22000</v>
      </c>
      <c r="P12526" s="268" t="s">
        <v>9484</v>
      </c>
      <c r="Q12526" s="269">
        <v>-17</v>
      </c>
      <c r="R12526" s="269">
        <v>-17.25</v>
      </c>
      <c r="S12526" s="269">
        <v>-46.25</v>
      </c>
      <c r="T12526" s="269">
        <v>-46.5</v>
      </c>
      <c r="DO12526"/>
    </row>
    <row r="12527" spans="15:119" x14ac:dyDescent="0.25">
      <c r="O12527" s="268" t="s">
        <v>22001</v>
      </c>
      <c r="P12527" s="268" t="s">
        <v>9484</v>
      </c>
      <c r="Q12527" s="269">
        <v>-17</v>
      </c>
      <c r="R12527" s="269">
        <v>-17.25</v>
      </c>
      <c r="S12527" s="269">
        <v>-46</v>
      </c>
      <c r="T12527" s="269">
        <v>-46.25</v>
      </c>
      <c r="DO12527"/>
    </row>
    <row r="12528" spans="15:119" x14ac:dyDescent="0.25">
      <c r="O12528" s="268" t="s">
        <v>22002</v>
      </c>
      <c r="P12528" s="268" t="s">
        <v>9484</v>
      </c>
      <c r="Q12528" s="269">
        <v>-17.25</v>
      </c>
      <c r="R12528" s="269">
        <v>-17.5</v>
      </c>
      <c r="S12528" s="269">
        <v>-46.25</v>
      </c>
      <c r="T12528" s="269">
        <v>-46.5</v>
      </c>
      <c r="DO12528"/>
    </row>
    <row r="12529" spans="15:119" x14ac:dyDescent="0.25">
      <c r="O12529" s="268" t="s">
        <v>22003</v>
      </c>
      <c r="P12529" s="268" t="s">
        <v>9484</v>
      </c>
      <c r="Q12529" s="269">
        <v>-17.25</v>
      </c>
      <c r="R12529" s="269">
        <v>-17.5</v>
      </c>
      <c r="S12529" s="269">
        <v>-46</v>
      </c>
      <c r="T12529" s="269">
        <v>-46.25</v>
      </c>
      <c r="DO12529"/>
    </row>
    <row r="12530" spans="15:119" x14ac:dyDescent="0.25">
      <c r="O12530" s="268" t="s">
        <v>22004</v>
      </c>
      <c r="P12530" s="268" t="s">
        <v>9482</v>
      </c>
      <c r="Q12530" s="269">
        <v>-17</v>
      </c>
      <c r="R12530" s="269">
        <v>-17.5</v>
      </c>
      <c r="S12530" s="269">
        <v>-45.5</v>
      </c>
      <c r="T12530" s="269">
        <v>-46</v>
      </c>
      <c r="DO12530"/>
    </row>
    <row r="12531" spans="15:119" x14ac:dyDescent="0.25">
      <c r="O12531" s="268" t="s">
        <v>22005</v>
      </c>
      <c r="P12531" s="268" t="s">
        <v>9484</v>
      </c>
      <c r="Q12531" s="269">
        <v>-17</v>
      </c>
      <c r="R12531" s="269">
        <v>-17.25</v>
      </c>
      <c r="S12531" s="269">
        <v>-45.75</v>
      </c>
      <c r="T12531" s="269">
        <v>-46</v>
      </c>
      <c r="DO12531"/>
    </row>
    <row r="12532" spans="15:119" x14ac:dyDescent="0.25">
      <c r="O12532" s="268" t="s">
        <v>22006</v>
      </c>
      <c r="P12532" s="268" t="s">
        <v>9484</v>
      </c>
      <c r="Q12532" s="269">
        <v>-17</v>
      </c>
      <c r="R12532" s="269">
        <v>-17.25</v>
      </c>
      <c r="S12532" s="269">
        <v>-45.5</v>
      </c>
      <c r="T12532" s="269">
        <v>-45.75</v>
      </c>
      <c r="DO12532"/>
    </row>
    <row r="12533" spans="15:119" x14ac:dyDescent="0.25">
      <c r="O12533" s="268" t="s">
        <v>22007</v>
      </c>
      <c r="P12533" s="268" t="s">
        <v>9484</v>
      </c>
      <c r="Q12533" s="269">
        <v>-17.25</v>
      </c>
      <c r="R12533" s="269">
        <v>-17.5</v>
      </c>
      <c r="S12533" s="269">
        <v>-45.75</v>
      </c>
      <c r="T12533" s="269">
        <v>-46</v>
      </c>
      <c r="DO12533"/>
    </row>
    <row r="12534" spans="15:119" x14ac:dyDescent="0.25">
      <c r="O12534" s="268" t="s">
        <v>22008</v>
      </c>
      <c r="P12534" s="268" t="s">
        <v>9484</v>
      </c>
      <c r="Q12534" s="269">
        <v>-17.25</v>
      </c>
      <c r="R12534" s="269">
        <v>-17.5</v>
      </c>
      <c r="S12534" s="269">
        <v>-45.5</v>
      </c>
      <c r="T12534" s="269">
        <v>-45.75</v>
      </c>
      <c r="DO12534"/>
    </row>
    <row r="12535" spans="15:119" x14ac:dyDescent="0.25">
      <c r="O12535" s="268" t="s">
        <v>22009</v>
      </c>
      <c r="P12535" s="268" t="s">
        <v>9482</v>
      </c>
      <c r="Q12535" s="269">
        <v>-17</v>
      </c>
      <c r="R12535" s="269">
        <v>-17.5</v>
      </c>
      <c r="S12535" s="269">
        <v>-45</v>
      </c>
      <c r="T12535" s="269">
        <v>-45.5</v>
      </c>
      <c r="DO12535"/>
    </row>
    <row r="12536" spans="15:119" x14ac:dyDescent="0.25">
      <c r="O12536" s="268" t="s">
        <v>22010</v>
      </c>
      <c r="P12536" s="268" t="s">
        <v>9484</v>
      </c>
      <c r="Q12536" s="269">
        <v>-17</v>
      </c>
      <c r="R12536" s="269">
        <v>-17.25</v>
      </c>
      <c r="S12536" s="269">
        <v>-45.25</v>
      </c>
      <c r="T12536" s="269">
        <v>-45.5</v>
      </c>
      <c r="DO12536"/>
    </row>
    <row r="12537" spans="15:119" x14ac:dyDescent="0.25">
      <c r="O12537" s="268" t="s">
        <v>22011</v>
      </c>
      <c r="P12537" s="268" t="s">
        <v>9484</v>
      </c>
      <c r="Q12537" s="269">
        <v>-17</v>
      </c>
      <c r="R12537" s="269">
        <v>-17.25</v>
      </c>
      <c r="S12537" s="269">
        <v>-45</v>
      </c>
      <c r="T12537" s="269">
        <v>-45.25</v>
      </c>
      <c r="DO12537"/>
    </row>
    <row r="12538" spans="15:119" x14ac:dyDescent="0.25">
      <c r="O12538" s="268" t="s">
        <v>22012</v>
      </c>
      <c r="P12538" s="268" t="s">
        <v>9484</v>
      </c>
      <c r="Q12538" s="269">
        <v>-17.25</v>
      </c>
      <c r="R12538" s="269">
        <v>-17.5</v>
      </c>
      <c r="S12538" s="269">
        <v>-45.25</v>
      </c>
      <c r="T12538" s="269">
        <v>-45.5</v>
      </c>
      <c r="DO12538"/>
    </row>
    <row r="12539" spans="15:119" x14ac:dyDescent="0.25">
      <c r="O12539" s="268" t="s">
        <v>22013</v>
      </c>
      <c r="P12539" s="268" t="s">
        <v>9484</v>
      </c>
      <c r="Q12539" s="269">
        <v>-17.25</v>
      </c>
      <c r="R12539" s="269">
        <v>-17.5</v>
      </c>
      <c r="S12539" s="269">
        <v>-45</v>
      </c>
      <c r="T12539" s="269">
        <v>-45.25</v>
      </c>
      <c r="DO12539"/>
    </row>
    <row r="12540" spans="15:119" x14ac:dyDescent="0.25">
      <c r="O12540" s="268" t="s">
        <v>22014</v>
      </c>
      <c r="P12540" s="268" t="s">
        <v>9482</v>
      </c>
      <c r="Q12540" s="269">
        <v>-17.5</v>
      </c>
      <c r="R12540" s="269">
        <v>-18</v>
      </c>
      <c r="S12540" s="269">
        <v>-46</v>
      </c>
      <c r="T12540" s="269">
        <v>-46.5</v>
      </c>
      <c r="DO12540"/>
    </row>
    <row r="12541" spans="15:119" x14ac:dyDescent="0.25">
      <c r="O12541" s="268" t="s">
        <v>22015</v>
      </c>
      <c r="P12541" s="268" t="s">
        <v>9484</v>
      </c>
      <c r="Q12541" s="269">
        <v>-17.5</v>
      </c>
      <c r="R12541" s="269">
        <v>-17.75</v>
      </c>
      <c r="S12541" s="269">
        <v>-46.25</v>
      </c>
      <c r="T12541" s="269">
        <v>-46.5</v>
      </c>
      <c r="DO12541"/>
    </row>
    <row r="12542" spans="15:119" x14ac:dyDescent="0.25">
      <c r="O12542" s="268" t="s">
        <v>22016</v>
      </c>
      <c r="P12542" s="268" t="s">
        <v>9484</v>
      </c>
      <c r="Q12542" s="269">
        <v>-17.5</v>
      </c>
      <c r="R12542" s="269">
        <v>-17.75</v>
      </c>
      <c r="S12542" s="269">
        <v>-46</v>
      </c>
      <c r="T12542" s="269">
        <v>-46.25</v>
      </c>
      <c r="DO12542"/>
    </row>
    <row r="12543" spans="15:119" x14ac:dyDescent="0.25">
      <c r="O12543" s="268" t="s">
        <v>22017</v>
      </c>
      <c r="P12543" s="268" t="s">
        <v>9484</v>
      </c>
      <c r="Q12543" s="269">
        <v>-17.75</v>
      </c>
      <c r="R12543" s="269">
        <v>-18</v>
      </c>
      <c r="S12543" s="269">
        <v>-46.25</v>
      </c>
      <c r="T12543" s="269">
        <v>-46.5</v>
      </c>
      <c r="DO12543"/>
    </row>
    <row r="12544" spans="15:119" x14ac:dyDescent="0.25">
      <c r="O12544" s="268" t="s">
        <v>22018</v>
      </c>
      <c r="P12544" s="268" t="s">
        <v>9484</v>
      </c>
      <c r="Q12544" s="269">
        <v>-17.75</v>
      </c>
      <c r="R12544" s="269">
        <v>-18</v>
      </c>
      <c r="S12544" s="269">
        <v>-46</v>
      </c>
      <c r="T12544" s="269">
        <v>-46.25</v>
      </c>
      <c r="DO12544"/>
    </row>
    <row r="12545" spans="15:119" x14ac:dyDescent="0.25">
      <c r="O12545" s="268" t="s">
        <v>22019</v>
      </c>
      <c r="P12545" s="268" t="s">
        <v>9482</v>
      </c>
      <c r="Q12545" s="269">
        <v>-17.5</v>
      </c>
      <c r="R12545" s="269">
        <v>-18</v>
      </c>
      <c r="S12545" s="269">
        <v>-45.5</v>
      </c>
      <c r="T12545" s="269">
        <v>-46</v>
      </c>
      <c r="DO12545"/>
    </row>
    <row r="12546" spans="15:119" x14ac:dyDescent="0.25">
      <c r="O12546" s="268" t="s">
        <v>22020</v>
      </c>
      <c r="P12546" s="268" t="s">
        <v>9484</v>
      </c>
      <c r="Q12546" s="269">
        <v>-17.5</v>
      </c>
      <c r="R12546" s="269">
        <v>-17.75</v>
      </c>
      <c r="S12546" s="269">
        <v>-45.75</v>
      </c>
      <c r="T12546" s="269">
        <v>-46</v>
      </c>
      <c r="DO12546"/>
    </row>
    <row r="12547" spans="15:119" x14ac:dyDescent="0.25">
      <c r="O12547" s="268" t="s">
        <v>22021</v>
      </c>
      <c r="P12547" s="268" t="s">
        <v>9484</v>
      </c>
      <c r="Q12547" s="269">
        <v>-17.5</v>
      </c>
      <c r="R12547" s="269">
        <v>-17.75</v>
      </c>
      <c r="S12547" s="269">
        <v>-45.5</v>
      </c>
      <c r="T12547" s="269">
        <v>-45.75</v>
      </c>
      <c r="DO12547"/>
    </row>
    <row r="12548" spans="15:119" x14ac:dyDescent="0.25">
      <c r="O12548" s="268" t="s">
        <v>22022</v>
      </c>
      <c r="P12548" s="268" t="s">
        <v>9484</v>
      </c>
      <c r="Q12548" s="269">
        <v>-17.75</v>
      </c>
      <c r="R12548" s="269">
        <v>-18</v>
      </c>
      <c r="S12548" s="269">
        <v>-45.75</v>
      </c>
      <c r="T12548" s="269">
        <v>-46</v>
      </c>
      <c r="DO12548"/>
    </row>
    <row r="12549" spans="15:119" x14ac:dyDescent="0.25">
      <c r="O12549" s="268" t="s">
        <v>22023</v>
      </c>
      <c r="P12549" s="268" t="s">
        <v>9484</v>
      </c>
      <c r="Q12549" s="269">
        <v>-17.75</v>
      </c>
      <c r="R12549" s="269">
        <v>-18</v>
      </c>
      <c r="S12549" s="269">
        <v>-45.5</v>
      </c>
      <c r="T12549" s="269">
        <v>-45.75</v>
      </c>
      <c r="DO12549"/>
    </row>
    <row r="12550" spans="15:119" x14ac:dyDescent="0.25">
      <c r="O12550" s="268" t="s">
        <v>22024</v>
      </c>
      <c r="P12550" s="268" t="s">
        <v>9482</v>
      </c>
      <c r="Q12550" s="269">
        <v>-17.5</v>
      </c>
      <c r="R12550" s="269">
        <v>-18</v>
      </c>
      <c r="S12550" s="269">
        <v>-45</v>
      </c>
      <c r="T12550" s="269">
        <v>-45.5</v>
      </c>
      <c r="DO12550"/>
    </row>
    <row r="12551" spans="15:119" x14ac:dyDescent="0.25">
      <c r="O12551" s="268" t="s">
        <v>22025</v>
      </c>
      <c r="P12551" s="268" t="s">
        <v>9484</v>
      </c>
      <c r="Q12551" s="269">
        <v>-17.5</v>
      </c>
      <c r="R12551" s="269">
        <v>-17.75</v>
      </c>
      <c r="S12551" s="269">
        <v>-45.25</v>
      </c>
      <c r="T12551" s="269">
        <v>-45.5</v>
      </c>
      <c r="DO12551"/>
    </row>
    <row r="12552" spans="15:119" x14ac:dyDescent="0.25">
      <c r="O12552" s="268" t="s">
        <v>22026</v>
      </c>
      <c r="P12552" s="268" t="s">
        <v>9484</v>
      </c>
      <c r="Q12552" s="269">
        <v>-17.5</v>
      </c>
      <c r="R12552" s="269">
        <v>-17.75</v>
      </c>
      <c r="S12552" s="269">
        <v>-45</v>
      </c>
      <c r="T12552" s="269">
        <v>-45.25</v>
      </c>
      <c r="DO12552"/>
    </row>
    <row r="12553" spans="15:119" x14ac:dyDescent="0.25">
      <c r="O12553" s="268" t="s">
        <v>22027</v>
      </c>
      <c r="P12553" s="268" t="s">
        <v>9484</v>
      </c>
      <c r="Q12553" s="269">
        <v>-17.75</v>
      </c>
      <c r="R12553" s="269">
        <v>-18</v>
      </c>
      <c r="S12553" s="269">
        <v>-45.25</v>
      </c>
      <c r="T12553" s="269">
        <v>-45.5</v>
      </c>
      <c r="DO12553"/>
    </row>
    <row r="12554" spans="15:119" x14ac:dyDescent="0.25">
      <c r="O12554" s="268" t="s">
        <v>22028</v>
      </c>
      <c r="P12554" s="268" t="s">
        <v>9484</v>
      </c>
      <c r="Q12554" s="269">
        <v>-17.75</v>
      </c>
      <c r="R12554" s="269">
        <v>-18</v>
      </c>
      <c r="S12554" s="269">
        <v>-45</v>
      </c>
      <c r="T12554" s="269">
        <v>-45.25</v>
      </c>
      <c r="DO12554"/>
    </row>
    <row r="12555" spans="15:119" x14ac:dyDescent="0.25">
      <c r="O12555" s="268" t="s">
        <v>22029</v>
      </c>
      <c r="P12555" s="268" t="s">
        <v>9478</v>
      </c>
      <c r="Q12555" s="269">
        <v>-16</v>
      </c>
      <c r="R12555" s="269">
        <v>-18</v>
      </c>
      <c r="S12555" s="269">
        <v>-42</v>
      </c>
      <c r="T12555" s="269">
        <v>-45</v>
      </c>
      <c r="DO12555"/>
    </row>
    <row r="12556" spans="15:119" x14ac:dyDescent="0.25">
      <c r="O12556" s="268" t="s">
        <v>22030</v>
      </c>
      <c r="P12556" s="268" t="s">
        <v>9480</v>
      </c>
      <c r="Q12556" s="269">
        <v>-16</v>
      </c>
      <c r="R12556" s="269">
        <v>-17</v>
      </c>
      <c r="S12556" s="269">
        <v>-43.5</v>
      </c>
      <c r="T12556" s="269">
        <v>-45</v>
      </c>
      <c r="DO12556"/>
    </row>
    <row r="12557" spans="15:119" x14ac:dyDescent="0.25">
      <c r="O12557" s="268" t="s">
        <v>22031</v>
      </c>
      <c r="P12557" s="268" t="s">
        <v>9482</v>
      </c>
      <c r="Q12557" s="269">
        <v>-16</v>
      </c>
      <c r="R12557" s="269">
        <v>-16.5</v>
      </c>
      <c r="S12557" s="269">
        <v>-44.5</v>
      </c>
      <c r="T12557" s="269">
        <v>-45</v>
      </c>
      <c r="DO12557"/>
    </row>
    <row r="12558" spans="15:119" x14ac:dyDescent="0.25">
      <c r="O12558" s="268" t="s">
        <v>22032</v>
      </c>
      <c r="P12558" s="268" t="s">
        <v>9484</v>
      </c>
      <c r="Q12558" s="269">
        <v>-16</v>
      </c>
      <c r="R12558" s="269">
        <v>-16.25</v>
      </c>
      <c r="S12558" s="269">
        <v>-44.75</v>
      </c>
      <c r="T12558" s="269">
        <v>-45</v>
      </c>
      <c r="DO12558"/>
    </row>
    <row r="12559" spans="15:119" x14ac:dyDescent="0.25">
      <c r="O12559" s="268" t="s">
        <v>22033</v>
      </c>
      <c r="P12559" s="268" t="s">
        <v>9484</v>
      </c>
      <c r="Q12559" s="269">
        <v>-16</v>
      </c>
      <c r="R12559" s="269">
        <v>-16.25</v>
      </c>
      <c r="S12559" s="269">
        <v>-44.5</v>
      </c>
      <c r="T12559" s="269">
        <v>-44.75</v>
      </c>
      <c r="DO12559"/>
    </row>
    <row r="12560" spans="15:119" x14ac:dyDescent="0.25">
      <c r="O12560" s="268" t="s">
        <v>22034</v>
      </c>
      <c r="P12560" s="268" t="s">
        <v>9484</v>
      </c>
      <c r="Q12560" s="269">
        <v>-16.25</v>
      </c>
      <c r="R12560" s="269">
        <v>-16.5</v>
      </c>
      <c r="S12560" s="269">
        <v>-44.75</v>
      </c>
      <c r="T12560" s="269">
        <v>-45</v>
      </c>
      <c r="DO12560"/>
    </row>
    <row r="12561" spans="15:119" x14ac:dyDescent="0.25">
      <c r="O12561" s="268" t="s">
        <v>22035</v>
      </c>
      <c r="P12561" s="268" t="s">
        <v>9484</v>
      </c>
      <c r="Q12561" s="269">
        <v>-16.25</v>
      </c>
      <c r="R12561" s="269">
        <v>-16.5</v>
      </c>
      <c r="S12561" s="269">
        <v>-44.5</v>
      </c>
      <c r="T12561" s="269">
        <v>-44.75</v>
      </c>
      <c r="DO12561"/>
    </row>
    <row r="12562" spans="15:119" x14ac:dyDescent="0.25">
      <c r="O12562" s="268" t="s">
        <v>22036</v>
      </c>
      <c r="P12562" s="268" t="s">
        <v>9482</v>
      </c>
      <c r="Q12562" s="269">
        <v>-16</v>
      </c>
      <c r="R12562" s="269">
        <v>-16.5</v>
      </c>
      <c r="S12562" s="269">
        <v>-44</v>
      </c>
      <c r="T12562" s="269">
        <v>-44.5</v>
      </c>
      <c r="DO12562"/>
    </row>
    <row r="12563" spans="15:119" x14ac:dyDescent="0.25">
      <c r="O12563" s="268" t="s">
        <v>22037</v>
      </c>
      <c r="P12563" s="268" t="s">
        <v>9484</v>
      </c>
      <c r="Q12563" s="269">
        <v>-16</v>
      </c>
      <c r="R12563" s="269">
        <v>-16.25</v>
      </c>
      <c r="S12563" s="269">
        <v>-44.25</v>
      </c>
      <c r="T12563" s="269">
        <v>-44.5</v>
      </c>
      <c r="DO12563"/>
    </row>
    <row r="12564" spans="15:119" x14ac:dyDescent="0.25">
      <c r="O12564" s="268" t="s">
        <v>22038</v>
      </c>
      <c r="P12564" s="268" t="s">
        <v>9484</v>
      </c>
      <c r="Q12564" s="269">
        <v>-16</v>
      </c>
      <c r="R12564" s="269">
        <v>-16.25</v>
      </c>
      <c r="S12564" s="269">
        <v>-44</v>
      </c>
      <c r="T12564" s="269">
        <v>-44.25</v>
      </c>
      <c r="DO12564"/>
    </row>
    <row r="12565" spans="15:119" x14ac:dyDescent="0.25">
      <c r="O12565" s="268" t="s">
        <v>22039</v>
      </c>
      <c r="P12565" s="268" t="s">
        <v>9484</v>
      </c>
      <c r="Q12565" s="269">
        <v>-16.25</v>
      </c>
      <c r="R12565" s="269">
        <v>-16.5</v>
      </c>
      <c r="S12565" s="269">
        <v>-44.25</v>
      </c>
      <c r="T12565" s="269">
        <v>-44.5</v>
      </c>
      <c r="DO12565"/>
    </row>
    <row r="12566" spans="15:119" x14ac:dyDescent="0.25">
      <c r="O12566" s="268" t="s">
        <v>22040</v>
      </c>
      <c r="P12566" s="268" t="s">
        <v>9484</v>
      </c>
      <c r="Q12566" s="269">
        <v>-16.25</v>
      </c>
      <c r="R12566" s="269">
        <v>-16.5</v>
      </c>
      <c r="S12566" s="269">
        <v>-44</v>
      </c>
      <c r="T12566" s="269">
        <v>-44.25</v>
      </c>
      <c r="DO12566"/>
    </row>
    <row r="12567" spans="15:119" x14ac:dyDescent="0.25">
      <c r="O12567" s="268" t="s">
        <v>22041</v>
      </c>
      <c r="P12567" s="268" t="s">
        <v>9482</v>
      </c>
      <c r="Q12567" s="269">
        <v>-16</v>
      </c>
      <c r="R12567" s="269">
        <v>-16.5</v>
      </c>
      <c r="S12567" s="269">
        <v>-43.5</v>
      </c>
      <c r="T12567" s="269">
        <v>-44</v>
      </c>
      <c r="DO12567"/>
    </row>
    <row r="12568" spans="15:119" x14ac:dyDescent="0.25">
      <c r="O12568" s="268" t="s">
        <v>22042</v>
      </c>
      <c r="P12568" s="268" t="s">
        <v>9484</v>
      </c>
      <c r="Q12568" s="269">
        <v>-16</v>
      </c>
      <c r="R12568" s="269">
        <v>-16.25</v>
      </c>
      <c r="S12568" s="269">
        <v>-43.75</v>
      </c>
      <c r="T12568" s="269">
        <v>-44</v>
      </c>
      <c r="DO12568"/>
    </row>
    <row r="12569" spans="15:119" x14ac:dyDescent="0.25">
      <c r="O12569" s="268" t="s">
        <v>22043</v>
      </c>
      <c r="P12569" s="268" t="s">
        <v>9484</v>
      </c>
      <c r="Q12569" s="269">
        <v>-16</v>
      </c>
      <c r="R12569" s="269">
        <v>-16.25</v>
      </c>
      <c r="S12569" s="269">
        <v>-43.5</v>
      </c>
      <c r="T12569" s="269">
        <v>-43.75</v>
      </c>
      <c r="DO12569"/>
    </row>
    <row r="12570" spans="15:119" x14ac:dyDescent="0.25">
      <c r="O12570" s="268" t="s">
        <v>22044</v>
      </c>
      <c r="P12570" s="268" t="s">
        <v>9484</v>
      </c>
      <c r="Q12570" s="269">
        <v>-16.25</v>
      </c>
      <c r="R12570" s="269">
        <v>-16.5</v>
      </c>
      <c r="S12570" s="269">
        <v>-43.75</v>
      </c>
      <c r="T12570" s="269">
        <v>-44</v>
      </c>
      <c r="DO12570"/>
    </row>
    <row r="12571" spans="15:119" x14ac:dyDescent="0.25">
      <c r="O12571" s="268" t="s">
        <v>22045</v>
      </c>
      <c r="P12571" s="268" t="s">
        <v>9484</v>
      </c>
      <c r="Q12571" s="269">
        <v>-16.25</v>
      </c>
      <c r="R12571" s="269">
        <v>-16.5</v>
      </c>
      <c r="S12571" s="269">
        <v>-43.5</v>
      </c>
      <c r="T12571" s="269">
        <v>-43.75</v>
      </c>
      <c r="DO12571"/>
    </row>
    <row r="12572" spans="15:119" x14ac:dyDescent="0.25">
      <c r="O12572" s="268" t="s">
        <v>22046</v>
      </c>
      <c r="P12572" s="268" t="s">
        <v>9482</v>
      </c>
      <c r="Q12572" s="269">
        <v>-16.5</v>
      </c>
      <c r="R12572" s="269">
        <v>-17</v>
      </c>
      <c r="S12572" s="269">
        <v>-44.5</v>
      </c>
      <c r="T12572" s="269">
        <v>-45</v>
      </c>
      <c r="DO12572"/>
    </row>
    <row r="12573" spans="15:119" x14ac:dyDescent="0.25">
      <c r="O12573" s="268" t="s">
        <v>22047</v>
      </c>
      <c r="P12573" s="268" t="s">
        <v>9484</v>
      </c>
      <c r="Q12573" s="269">
        <v>-16.5</v>
      </c>
      <c r="R12573" s="269">
        <v>-16.75</v>
      </c>
      <c r="S12573" s="269">
        <v>-44.75</v>
      </c>
      <c r="T12573" s="269">
        <v>-45</v>
      </c>
      <c r="DO12573"/>
    </row>
    <row r="12574" spans="15:119" x14ac:dyDescent="0.25">
      <c r="O12574" s="268" t="s">
        <v>22048</v>
      </c>
      <c r="P12574" s="268" t="s">
        <v>9484</v>
      </c>
      <c r="Q12574" s="269">
        <v>-16.5</v>
      </c>
      <c r="R12574" s="269">
        <v>-16.75</v>
      </c>
      <c r="S12574" s="269">
        <v>-44.5</v>
      </c>
      <c r="T12574" s="269">
        <v>-44.75</v>
      </c>
      <c r="DO12574"/>
    </row>
    <row r="12575" spans="15:119" x14ac:dyDescent="0.25">
      <c r="O12575" s="268" t="s">
        <v>22049</v>
      </c>
      <c r="P12575" s="268" t="s">
        <v>9484</v>
      </c>
      <c r="Q12575" s="269">
        <v>-16.75</v>
      </c>
      <c r="R12575" s="269">
        <v>-17</v>
      </c>
      <c r="S12575" s="269">
        <v>-44.75</v>
      </c>
      <c r="T12575" s="269">
        <v>-45</v>
      </c>
      <c r="DO12575"/>
    </row>
    <row r="12576" spans="15:119" x14ac:dyDescent="0.25">
      <c r="O12576" s="268" t="s">
        <v>22050</v>
      </c>
      <c r="P12576" s="268" t="s">
        <v>9484</v>
      </c>
      <c r="Q12576" s="269">
        <v>-16.75</v>
      </c>
      <c r="R12576" s="269">
        <v>-17</v>
      </c>
      <c r="S12576" s="269">
        <v>-44.5</v>
      </c>
      <c r="T12576" s="269">
        <v>-44.75</v>
      </c>
      <c r="DO12576"/>
    </row>
    <row r="12577" spans="15:119" x14ac:dyDescent="0.25">
      <c r="O12577" s="268" t="s">
        <v>22051</v>
      </c>
      <c r="P12577" s="268" t="s">
        <v>9482</v>
      </c>
      <c r="Q12577" s="269">
        <v>-16.5</v>
      </c>
      <c r="R12577" s="269">
        <v>-17</v>
      </c>
      <c r="S12577" s="269">
        <v>-44</v>
      </c>
      <c r="T12577" s="269">
        <v>-44.5</v>
      </c>
      <c r="DO12577"/>
    </row>
    <row r="12578" spans="15:119" x14ac:dyDescent="0.25">
      <c r="O12578" s="268" t="s">
        <v>22052</v>
      </c>
      <c r="P12578" s="268" t="s">
        <v>9484</v>
      </c>
      <c r="Q12578" s="269">
        <v>-16.5</v>
      </c>
      <c r="R12578" s="269">
        <v>-16.75</v>
      </c>
      <c r="S12578" s="269">
        <v>-44.25</v>
      </c>
      <c r="T12578" s="269">
        <v>-44.5</v>
      </c>
      <c r="DO12578"/>
    </row>
    <row r="12579" spans="15:119" x14ac:dyDescent="0.25">
      <c r="O12579" s="268" t="s">
        <v>22053</v>
      </c>
      <c r="P12579" s="268" t="s">
        <v>9484</v>
      </c>
      <c r="Q12579" s="269">
        <v>-16.5</v>
      </c>
      <c r="R12579" s="269">
        <v>-16.75</v>
      </c>
      <c r="S12579" s="269">
        <v>-44</v>
      </c>
      <c r="T12579" s="269">
        <v>-44.25</v>
      </c>
      <c r="DO12579"/>
    </row>
    <row r="12580" spans="15:119" x14ac:dyDescent="0.25">
      <c r="O12580" s="268" t="s">
        <v>22054</v>
      </c>
      <c r="P12580" s="268" t="s">
        <v>9484</v>
      </c>
      <c r="Q12580" s="269">
        <v>-16.75</v>
      </c>
      <c r="R12580" s="269">
        <v>-17</v>
      </c>
      <c r="S12580" s="269">
        <v>-44.25</v>
      </c>
      <c r="T12580" s="269">
        <v>-44.5</v>
      </c>
      <c r="DO12580"/>
    </row>
    <row r="12581" spans="15:119" x14ac:dyDescent="0.25">
      <c r="O12581" s="268" t="s">
        <v>22055</v>
      </c>
      <c r="P12581" s="268" t="s">
        <v>9484</v>
      </c>
      <c r="Q12581" s="269">
        <v>-16.75</v>
      </c>
      <c r="R12581" s="269">
        <v>-17</v>
      </c>
      <c r="S12581" s="269">
        <v>-44</v>
      </c>
      <c r="T12581" s="269">
        <v>-44.25</v>
      </c>
      <c r="DO12581"/>
    </row>
    <row r="12582" spans="15:119" x14ac:dyDescent="0.25">
      <c r="O12582" s="268" t="s">
        <v>22056</v>
      </c>
      <c r="P12582" s="268" t="s">
        <v>9482</v>
      </c>
      <c r="Q12582" s="269">
        <v>-16.5</v>
      </c>
      <c r="R12582" s="269">
        <v>-17</v>
      </c>
      <c r="S12582" s="269">
        <v>-43.5</v>
      </c>
      <c r="T12582" s="269">
        <v>-44</v>
      </c>
      <c r="DO12582"/>
    </row>
    <row r="12583" spans="15:119" x14ac:dyDescent="0.25">
      <c r="O12583" s="268" t="s">
        <v>22057</v>
      </c>
      <c r="P12583" s="268" t="s">
        <v>9484</v>
      </c>
      <c r="Q12583" s="269">
        <v>-16.5</v>
      </c>
      <c r="R12583" s="269">
        <v>-16.75</v>
      </c>
      <c r="S12583" s="269">
        <v>-43.75</v>
      </c>
      <c r="T12583" s="269">
        <v>-44</v>
      </c>
      <c r="DO12583"/>
    </row>
    <row r="12584" spans="15:119" x14ac:dyDescent="0.25">
      <c r="O12584" s="268" t="s">
        <v>22058</v>
      </c>
      <c r="P12584" s="268" t="s">
        <v>9484</v>
      </c>
      <c r="Q12584" s="269">
        <v>-16.5</v>
      </c>
      <c r="R12584" s="269">
        <v>-16.75</v>
      </c>
      <c r="S12584" s="269">
        <v>-43.5</v>
      </c>
      <c r="T12584" s="269">
        <v>-43.75</v>
      </c>
      <c r="DO12584"/>
    </row>
    <row r="12585" spans="15:119" x14ac:dyDescent="0.25">
      <c r="O12585" s="268" t="s">
        <v>22059</v>
      </c>
      <c r="P12585" s="268" t="s">
        <v>9484</v>
      </c>
      <c r="Q12585" s="269">
        <v>-16.75</v>
      </c>
      <c r="R12585" s="269">
        <v>-17</v>
      </c>
      <c r="S12585" s="269">
        <v>-43.75</v>
      </c>
      <c r="T12585" s="269">
        <v>-44</v>
      </c>
      <c r="DO12585"/>
    </row>
    <row r="12586" spans="15:119" x14ac:dyDescent="0.25">
      <c r="O12586" s="268" t="s">
        <v>22060</v>
      </c>
      <c r="P12586" s="268" t="s">
        <v>9484</v>
      </c>
      <c r="Q12586" s="269">
        <v>-16.75</v>
      </c>
      <c r="R12586" s="269">
        <v>-17</v>
      </c>
      <c r="S12586" s="269">
        <v>-43.5</v>
      </c>
      <c r="T12586" s="269">
        <v>-43.75</v>
      </c>
      <c r="DO12586"/>
    </row>
    <row r="12587" spans="15:119" x14ac:dyDescent="0.25">
      <c r="O12587" s="268" t="s">
        <v>22061</v>
      </c>
      <c r="P12587" s="268" t="s">
        <v>9480</v>
      </c>
      <c r="Q12587" s="269">
        <v>-16</v>
      </c>
      <c r="R12587" s="269">
        <v>-17</v>
      </c>
      <c r="S12587" s="269">
        <v>-42</v>
      </c>
      <c r="T12587" s="269">
        <v>-43.5</v>
      </c>
      <c r="DO12587"/>
    </row>
    <row r="12588" spans="15:119" x14ac:dyDescent="0.25">
      <c r="O12588" s="268" t="s">
        <v>22062</v>
      </c>
      <c r="P12588" s="268" t="s">
        <v>9482</v>
      </c>
      <c r="Q12588" s="269">
        <v>-16</v>
      </c>
      <c r="R12588" s="269">
        <v>-16.5</v>
      </c>
      <c r="S12588" s="269">
        <v>-43</v>
      </c>
      <c r="T12588" s="269">
        <v>-43.5</v>
      </c>
      <c r="DO12588"/>
    </row>
    <row r="12589" spans="15:119" x14ac:dyDescent="0.25">
      <c r="O12589" s="268" t="s">
        <v>22063</v>
      </c>
      <c r="P12589" s="268" t="s">
        <v>9484</v>
      </c>
      <c r="Q12589" s="269">
        <v>-16</v>
      </c>
      <c r="R12589" s="269">
        <v>-16.25</v>
      </c>
      <c r="S12589" s="269">
        <v>-43.25</v>
      </c>
      <c r="T12589" s="269">
        <v>-43.5</v>
      </c>
      <c r="DO12589"/>
    </row>
    <row r="12590" spans="15:119" x14ac:dyDescent="0.25">
      <c r="O12590" s="268" t="s">
        <v>22064</v>
      </c>
      <c r="P12590" s="268" t="s">
        <v>9484</v>
      </c>
      <c r="Q12590" s="269">
        <v>-16</v>
      </c>
      <c r="R12590" s="269">
        <v>-16.25</v>
      </c>
      <c r="S12590" s="269">
        <v>-43</v>
      </c>
      <c r="T12590" s="269">
        <v>-43.25</v>
      </c>
      <c r="DO12590"/>
    </row>
    <row r="12591" spans="15:119" x14ac:dyDescent="0.25">
      <c r="O12591" s="268" t="s">
        <v>22065</v>
      </c>
      <c r="P12591" s="268" t="s">
        <v>9484</v>
      </c>
      <c r="Q12591" s="269">
        <v>-16.25</v>
      </c>
      <c r="R12591" s="269">
        <v>-16.5</v>
      </c>
      <c r="S12591" s="269">
        <v>-43.25</v>
      </c>
      <c r="T12591" s="269">
        <v>-43.5</v>
      </c>
      <c r="DO12591"/>
    </row>
    <row r="12592" spans="15:119" x14ac:dyDescent="0.25">
      <c r="O12592" s="268" t="s">
        <v>22066</v>
      </c>
      <c r="P12592" s="268" t="s">
        <v>9484</v>
      </c>
      <c r="Q12592" s="269">
        <v>-16.25</v>
      </c>
      <c r="R12592" s="269">
        <v>-16.5</v>
      </c>
      <c r="S12592" s="269">
        <v>-43</v>
      </c>
      <c r="T12592" s="269">
        <v>-43.25</v>
      </c>
      <c r="DO12592"/>
    </row>
    <row r="12593" spans="15:119" x14ac:dyDescent="0.25">
      <c r="O12593" s="268" t="s">
        <v>22067</v>
      </c>
      <c r="P12593" s="268" t="s">
        <v>9482</v>
      </c>
      <c r="Q12593" s="269">
        <v>-16</v>
      </c>
      <c r="R12593" s="269">
        <v>-16.5</v>
      </c>
      <c r="S12593" s="269">
        <v>-42.5</v>
      </c>
      <c r="T12593" s="269">
        <v>-43</v>
      </c>
      <c r="DO12593"/>
    </row>
    <row r="12594" spans="15:119" x14ac:dyDescent="0.25">
      <c r="O12594" s="268" t="s">
        <v>22068</v>
      </c>
      <c r="P12594" s="268" t="s">
        <v>9484</v>
      </c>
      <c r="Q12594" s="269">
        <v>-16</v>
      </c>
      <c r="R12594" s="269">
        <v>-16.25</v>
      </c>
      <c r="S12594" s="269">
        <v>-42.75</v>
      </c>
      <c r="T12594" s="269">
        <v>-43</v>
      </c>
      <c r="DO12594"/>
    </row>
    <row r="12595" spans="15:119" x14ac:dyDescent="0.25">
      <c r="O12595" s="268" t="s">
        <v>22069</v>
      </c>
      <c r="P12595" s="268" t="s">
        <v>9484</v>
      </c>
      <c r="Q12595" s="269">
        <v>-16</v>
      </c>
      <c r="R12595" s="269">
        <v>-16.25</v>
      </c>
      <c r="S12595" s="269">
        <v>-42.5</v>
      </c>
      <c r="T12595" s="269">
        <v>-42.75</v>
      </c>
      <c r="DO12595"/>
    </row>
    <row r="12596" spans="15:119" x14ac:dyDescent="0.25">
      <c r="O12596" s="268" t="s">
        <v>22070</v>
      </c>
      <c r="P12596" s="268" t="s">
        <v>9484</v>
      </c>
      <c r="Q12596" s="269">
        <v>-16.25</v>
      </c>
      <c r="R12596" s="269">
        <v>-16.5</v>
      </c>
      <c r="S12596" s="269">
        <v>-42.75</v>
      </c>
      <c r="T12596" s="269">
        <v>-43</v>
      </c>
      <c r="DO12596"/>
    </row>
    <row r="12597" spans="15:119" x14ac:dyDescent="0.25">
      <c r="O12597" s="268" t="s">
        <v>22071</v>
      </c>
      <c r="P12597" s="268" t="s">
        <v>9484</v>
      </c>
      <c r="Q12597" s="269">
        <v>-16.25</v>
      </c>
      <c r="R12597" s="269">
        <v>-16.5</v>
      </c>
      <c r="S12597" s="269">
        <v>-42.5</v>
      </c>
      <c r="T12597" s="269">
        <v>-42.75</v>
      </c>
      <c r="DO12597"/>
    </row>
    <row r="12598" spans="15:119" x14ac:dyDescent="0.25">
      <c r="O12598" s="268" t="s">
        <v>22072</v>
      </c>
      <c r="P12598" s="268" t="s">
        <v>9482</v>
      </c>
      <c r="Q12598" s="269">
        <v>-16</v>
      </c>
      <c r="R12598" s="269">
        <v>-16.5</v>
      </c>
      <c r="S12598" s="269">
        <v>-42</v>
      </c>
      <c r="T12598" s="269">
        <v>-42.5</v>
      </c>
      <c r="DO12598"/>
    </row>
    <row r="12599" spans="15:119" x14ac:dyDescent="0.25">
      <c r="O12599" s="268" t="s">
        <v>22073</v>
      </c>
      <c r="P12599" s="268" t="s">
        <v>9484</v>
      </c>
      <c r="Q12599" s="269">
        <v>-16</v>
      </c>
      <c r="R12599" s="269">
        <v>-16.25</v>
      </c>
      <c r="S12599" s="269">
        <v>-42.25</v>
      </c>
      <c r="T12599" s="269">
        <v>-42.5</v>
      </c>
      <c r="DO12599"/>
    </row>
    <row r="12600" spans="15:119" x14ac:dyDescent="0.25">
      <c r="O12600" s="268" t="s">
        <v>22074</v>
      </c>
      <c r="P12600" s="268" t="s">
        <v>9484</v>
      </c>
      <c r="Q12600" s="269">
        <v>-16</v>
      </c>
      <c r="R12600" s="269">
        <v>-16.25</v>
      </c>
      <c r="S12600" s="269">
        <v>-42</v>
      </c>
      <c r="T12600" s="269">
        <v>-42.25</v>
      </c>
      <c r="DO12600"/>
    </row>
    <row r="12601" spans="15:119" x14ac:dyDescent="0.25">
      <c r="O12601" s="268" t="s">
        <v>22075</v>
      </c>
      <c r="P12601" s="268" t="s">
        <v>9484</v>
      </c>
      <c r="Q12601" s="269">
        <v>-16.25</v>
      </c>
      <c r="R12601" s="269">
        <v>-16.5</v>
      </c>
      <c r="S12601" s="269">
        <v>-42.25</v>
      </c>
      <c r="T12601" s="269">
        <v>-42.5</v>
      </c>
      <c r="DO12601"/>
    </row>
    <row r="12602" spans="15:119" x14ac:dyDescent="0.25">
      <c r="O12602" s="268" t="s">
        <v>22076</v>
      </c>
      <c r="P12602" s="268" t="s">
        <v>9484</v>
      </c>
      <c r="Q12602" s="269">
        <v>-16.25</v>
      </c>
      <c r="R12602" s="269">
        <v>-16.5</v>
      </c>
      <c r="S12602" s="269">
        <v>-42</v>
      </c>
      <c r="T12602" s="269">
        <v>-42.25</v>
      </c>
      <c r="DO12602"/>
    </row>
    <row r="12603" spans="15:119" x14ac:dyDescent="0.25">
      <c r="O12603" s="268" t="s">
        <v>22077</v>
      </c>
      <c r="P12603" s="268" t="s">
        <v>9482</v>
      </c>
      <c r="Q12603" s="269">
        <v>-16.5</v>
      </c>
      <c r="R12603" s="269">
        <v>-17</v>
      </c>
      <c r="S12603" s="269">
        <v>-43</v>
      </c>
      <c r="T12603" s="269">
        <v>-43.5</v>
      </c>
      <c r="DO12603"/>
    </row>
    <row r="12604" spans="15:119" x14ac:dyDescent="0.25">
      <c r="O12604" s="268" t="s">
        <v>22078</v>
      </c>
      <c r="P12604" s="268" t="s">
        <v>9484</v>
      </c>
      <c r="Q12604" s="269">
        <v>-16.5</v>
      </c>
      <c r="R12604" s="269">
        <v>-16.75</v>
      </c>
      <c r="S12604" s="269">
        <v>-43.25</v>
      </c>
      <c r="T12604" s="269">
        <v>-43.5</v>
      </c>
      <c r="DO12604"/>
    </row>
    <row r="12605" spans="15:119" x14ac:dyDescent="0.25">
      <c r="O12605" s="268" t="s">
        <v>22079</v>
      </c>
      <c r="P12605" s="268" t="s">
        <v>9484</v>
      </c>
      <c r="Q12605" s="269">
        <v>-16.5</v>
      </c>
      <c r="R12605" s="269">
        <v>-16.75</v>
      </c>
      <c r="S12605" s="269">
        <v>-43</v>
      </c>
      <c r="T12605" s="269">
        <v>-43.25</v>
      </c>
      <c r="DO12605"/>
    </row>
    <row r="12606" spans="15:119" x14ac:dyDescent="0.25">
      <c r="O12606" s="268" t="s">
        <v>22080</v>
      </c>
      <c r="P12606" s="268" t="s">
        <v>9484</v>
      </c>
      <c r="Q12606" s="269">
        <v>-16.75</v>
      </c>
      <c r="R12606" s="269">
        <v>-17</v>
      </c>
      <c r="S12606" s="269">
        <v>-43.25</v>
      </c>
      <c r="T12606" s="269">
        <v>-43.5</v>
      </c>
      <c r="DO12606"/>
    </row>
    <row r="12607" spans="15:119" x14ac:dyDescent="0.25">
      <c r="O12607" s="268" t="s">
        <v>22081</v>
      </c>
      <c r="P12607" s="268" t="s">
        <v>9484</v>
      </c>
      <c r="Q12607" s="269">
        <v>-16.75</v>
      </c>
      <c r="R12607" s="269">
        <v>-17</v>
      </c>
      <c r="S12607" s="269">
        <v>-43</v>
      </c>
      <c r="T12607" s="269">
        <v>-43.25</v>
      </c>
      <c r="DO12607"/>
    </row>
    <row r="12608" spans="15:119" x14ac:dyDescent="0.25">
      <c r="O12608" s="268" t="s">
        <v>22082</v>
      </c>
      <c r="P12608" s="268" t="s">
        <v>9482</v>
      </c>
      <c r="Q12608" s="269">
        <v>-16.5</v>
      </c>
      <c r="R12608" s="269">
        <v>-17</v>
      </c>
      <c r="S12608" s="269">
        <v>-42.5</v>
      </c>
      <c r="T12608" s="269">
        <v>-43</v>
      </c>
      <c r="DO12608"/>
    </row>
    <row r="12609" spans="15:119" x14ac:dyDescent="0.25">
      <c r="O12609" s="268" t="s">
        <v>22083</v>
      </c>
      <c r="P12609" s="268" t="s">
        <v>9484</v>
      </c>
      <c r="Q12609" s="269">
        <v>-16.5</v>
      </c>
      <c r="R12609" s="269">
        <v>-16.75</v>
      </c>
      <c r="S12609" s="269">
        <v>-42.75</v>
      </c>
      <c r="T12609" s="269">
        <v>-43</v>
      </c>
      <c r="DO12609"/>
    </row>
    <row r="12610" spans="15:119" x14ac:dyDescent="0.25">
      <c r="O12610" s="268" t="s">
        <v>22084</v>
      </c>
      <c r="P12610" s="268" t="s">
        <v>9484</v>
      </c>
      <c r="Q12610" s="269">
        <v>-16.5</v>
      </c>
      <c r="R12610" s="269">
        <v>-16.75</v>
      </c>
      <c r="S12610" s="269">
        <v>-42.5</v>
      </c>
      <c r="T12610" s="269">
        <v>-42.75</v>
      </c>
      <c r="DO12610"/>
    </row>
    <row r="12611" spans="15:119" x14ac:dyDescent="0.25">
      <c r="O12611" s="268" t="s">
        <v>22085</v>
      </c>
      <c r="P12611" s="268" t="s">
        <v>9484</v>
      </c>
      <c r="Q12611" s="269">
        <v>-16.75</v>
      </c>
      <c r="R12611" s="269">
        <v>-17</v>
      </c>
      <c r="S12611" s="269">
        <v>-42.75</v>
      </c>
      <c r="T12611" s="269">
        <v>-43</v>
      </c>
      <c r="DO12611"/>
    </row>
    <row r="12612" spans="15:119" x14ac:dyDescent="0.25">
      <c r="O12612" s="268" t="s">
        <v>22086</v>
      </c>
      <c r="P12612" s="268" t="s">
        <v>9484</v>
      </c>
      <c r="Q12612" s="269">
        <v>-16.75</v>
      </c>
      <c r="R12612" s="269">
        <v>-17</v>
      </c>
      <c r="S12612" s="269">
        <v>-42.5</v>
      </c>
      <c r="T12612" s="269">
        <v>-42.75</v>
      </c>
      <c r="DO12612"/>
    </row>
    <row r="12613" spans="15:119" x14ac:dyDescent="0.25">
      <c r="O12613" s="268" t="s">
        <v>22087</v>
      </c>
      <c r="P12613" s="268" t="s">
        <v>9482</v>
      </c>
      <c r="Q12613" s="269">
        <v>-16.5</v>
      </c>
      <c r="R12613" s="269">
        <v>-17</v>
      </c>
      <c r="S12613" s="269">
        <v>-42</v>
      </c>
      <c r="T12613" s="269">
        <v>-42.5</v>
      </c>
      <c r="DO12613"/>
    </row>
    <row r="12614" spans="15:119" x14ac:dyDescent="0.25">
      <c r="O12614" s="268" t="s">
        <v>22088</v>
      </c>
      <c r="P12614" s="268" t="s">
        <v>9484</v>
      </c>
      <c r="Q12614" s="269">
        <v>-16.5</v>
      </c>
      <c r="R12614" s="269">
        <v>-16.75</v>
      </c>
      <c r="S12614" s="269">
        <v>-42.25</v>
      </c>
      <c r="T12614" s="269">
        <v>-42.5</v>
      </c>
      <c r="DO12614"/>
    </row>
    <row r="12615" spans="15:119" x14ac:dyDescent="0.25">
      <c r="O12615" s="268" t="s">
        <v>22089</v>
      </c>
      <c r="P12615" s="268" t="s">
        <v>9484</v>
      </c>
      <c r="Q12615" s="269">
        <v>-16.5</v>
      </c>
      <c r="R12615" s="269">
        <v>-16.75</v>
      </c>
      <c r="S12615" s="269">
        <v>-42</v>
      </c>
      <c r="T12615" s="269">
        <v>-42.25</v>
      </c>
      <c r="DO12615"/>
    </row>
    <row r="12616" spans="15:119" x14ac:dyDescent="0.25">
      <c r="O12616" s="268" t="s">
        <v>22090</v>
      </c>
      <c r="P12616" s="268" t="s">
        <v>9484</v>
      </c>
      <c r="Q12616" s="269">
        <v>-16.75</v>
      </c>
      <c r="R12616" s="269">
        <v>-17</v>
      </c>
      <c r="S12616" s="269">
        <v>-42.25</v>
      </c>
      <c r="T12616" s="269">
        <v>-42.5</v>
      </c>
      <c r="DO12616"/>
    </row>
    <row r="12617" spans="15:119" x14ac:dyDescent="0.25">
      <c r="O12617" s="268" t="s">
        <v>22091</v>
      </c>
      <c r="P12617" s="268" t="s">
        <v>9484</v>
      </c>
      <c r="Q12617" s="269">
        <v>-16.75</v>
      </c>
      <c r="R12617" s="269">
        <v>-17</v>
      </c>
      <c r="S12617" s="269">
        <v>-42</v>
      </c>
      <c r="T12617" s="269">
        <v>-42.25</v>
      </c>
      <c r="DO12617"/>
    </row>
    <row r="12618" spans="15:119" x14ac:dyDescent="0.25">
      <c r="O12618" s="268" t="s">
        <v>22092</v>
      </c>
      <c r="P12618" s="268" t="s">
        <v>9480</v>
      </c>
      <c r="Q12618" s="269">
        <v>-17</v>
      </c>
      <c r="R12618" s="269">
        <v>-18</v>
      </c>
      <c r="S12618" s="269">
        <v>-43.5</v>
      </c>
      <c r="T12618" s="269">
        <v>-45</v>
      </c>
      <c r="DO12618"/>
    </row>
    <row r="12619" spans="15:119" x14ac:dyDescent="0.25">
      <c r="O12619" s="268" t="s">
        <v>22093</v>
      </c>
      <c r="P12619" s="268" t="s">
        <v>9482</v>
      </c>
      <c r="Q12619" s="269">
        <v>-17</v>
      </c>
      <c r="R12619" s="269">
        <v>-17.5</v>
      </c>
      <c r="S12619" s="269">
        <v>-44.5</v>
      </c>
      <c r="T12619" s="269">
        <v>-45</v>
      </c>
      <c r="DO12619"/>
    </row>
    <row r="12620" spans="15:119" x14ac:dyDescent="0.25">
      <c r="O12620" s="268" t="s">
        <v>22094</v>
      </c>
      <c r="P12620" s="268" t="s">
        <v>9484</v>
      </c>
      <c r="Q12620" s="269">
        <v>-17</v>
      </c>
      <c r="R12620" s="269">
        <v>-17.25</v>
      </c>
      <c r="S12620" s="269">
        <v>-44.75</v>
      </c>
      <c r="T12620" s="269">
        <v>-45</v>
      </c>
      <c r="DO12620"/>
    </row>
    <row r="12621" spans="15:119" x14ac:dyDescent="0.25">
      <c r="O12621" s="268" t="s">
        <v>22095</v>
      </c>
      <c r="P12621" s="268" t="s">
        <v>9484</v>
      </c>
      <c r="Q12621" s="269">
        <v>-17</v>
      </c>
      <c r="R12621" s="269">
        <v>-17.25</v>
      </c>
      <c r="S12621" s="269">
        <v>-44.5</v>
      </c>
      <c r="T12621" s="269">
        <v>-44.75</v>
      </c>
      <c r="DO12621"/>
    </row>
    <row r="12622" spans="15:119" x14ac:dyDescent="0.25">
      <c r="O12622" s="268" t="s">
        <v>22096</v>
      </c>
      <c r="P12622" s="268" t="s">
        <v>9484</v>
      </c>
      <c r="Q12622" s="269">
        <v>-17.25</v>
      </c>
      <c r="R12622" s="269">
        <v>-17.5</v>
      </c>
      <c r="S12622" s="269">
        <v>-44.75</v>
      </c>
      <c r="T12622" s="269">
        <v>-45</v>
      </c>
      <c r="DO12622"/>
    </row>
    <row r="12623" spans="15:119" x14ac:dyDescent="0.25">
      <c r="O12623" s="268" t="s">
        <v>22097</v>
      </c>
      <c r="P12623" s="268" t="s">
        <v>9484</v>
      </c>
      <c r="Q12623" s="269">
        <v>-17.25</v>
      </c>
      <c r="R12623" s="269">
        <v>-17.5</v>
      </c>
      <c r="S12623" s="269">
        <v>-44.5</v>
      </c>
      <c r="T12623" s="269">
        <v>-44.75</v>
      </c>
      <c r="DO12623"/>
    </row>
    <row r="12624" spans="15:119" x14ac:dyDescent="0.25">
      <c r="O12624" s="268" t="s">
        <v>22098</v>
      </c>
      <c r="P12624" s="268" t="s">
        <v>9482</v>
      </c>
      <c r="Q12624" s="269">
        <v>-17</v>
      </c>
      <c r="R12624" s="269">
        <v>-17.5</v>
      </c>
      <c r="S12624" s="269">
        <v>-44</v>
      </c>
      <c r="T12624" s="269">
        <v>-44.5</v>
      </c>
      <c r="DO12624"/>
    </row>
    <row r="12625" spans="15:119" x14ac:dyDescent="0.25">
      <c r="O12625" s="268" t="s">
        <v>22099</v>
      </c>
      <c r="P12625" s="268" t="s">
        <v>9484</v>
      </c>
      <c r="Q12625" s="269">
        <v>-17</v>
      </c>
      <c r="R12625" s="269">
        <v>-17.25</v>
      </c>
      <c r="S12625" s="269">
        <v>-44.25</v>
      </c>
      <c r="T12625" s="269">
        <v>-44.5</v>
      </c>
      <c r="DO12625"/>
    </row>
    <row r="12626" spans="15:119" x14ac:dyDescent="0.25">
      <c r="O12626" s="268" t="s">
        <v>22100</v>
      </c>
      <c r="P12626" s="268" t="s">
        <v>9484</v>
      </c>
      <c r="Q12626" s="269">
        <v>-17</v>
      </c>
      <c r="R12626" s="269">
        <v>-17.25</v>
      </c>
      <c r="S12626" s="269">
        <v>-44</v>
      </c>
      <c r="T12626" s="269">
        <v>-44.25</v>
      </c>
      <c r="DO12626"/>
    </row>
    <row r="12627" spans="15:119" x14ac:dyDescent="0.25">
      <c r="O12627" s="268" t="s">
        <v>22101</v>
      </c>
      <c r="P12627" s="268" t="s">
        <v>9484</v>
      </c>
      <c r="Q12627" s="269">
        <v>-17.25</v>
      </c>
      <c r="R12627" s="269">
        <v>-17.5</v>
      </c>
      <c r="S12627" s="269">
        <v>-44.25</v>
      </c>
      <c r="T12627" s="269">
        <v>-44.5</v>
      </c>
      <c r="DO12627"/>
    </row>
    <row r="12628" spans="15:119" x14ac:dyDescent="0.25">
      <c r="O12628" s="268" t="s">
        <v>22102</v>
      </c>
      <c r="P12628" s="268" t="s">
        <v>9484</v>
      </c>
      <c r="Q12628" s="269">
        <v>-17.25</v>
      </c>
      <c r="R12628" s="269">
        <v>-17.5</v>
      </c>
      <c r="S12628" s="269">
        <v>-44</v>
      </c>
      <c r="T12628" s="269">
        <v>-44.25</v>
      </c>
      <c r="DO12628"/>
    </row>
    <row r="12629" spans="15:119" x14ac:dyDescent="0.25">
      <c r="O12629" s="268" t="s">
        <v>22103</v>
      </c>
      <c r="P12629" s="268" t="s">
        <v>9482</v>
      </c>
      <c r="Q12629" s="269">
        <v>-17</v>
      </c>
      <c r="R12629" s="269">
        <v>-17.5</v>
      </c>
      <c r="S12629" s="269">
        <v>-43.5</v>
      </c>
      <c r="T12629" s="269">
        <v>-44</v>
      </c>
      <c r="DO12629"/>
    </row>
    <row r="12630" spans="15:119" x14ac:dyDescent="0.25">
      <c r="O12630" s="268" t="s">
        <v>22104</v>
      </c>
      <c r="P12630" s="268" t="s">
        <v>9484</v>
      </c>
      <c r="Q12630" s="269">
        <v>-17</v>
      </c>
      <c r="R12630" s="269">
        <v>-17.25</v>
      </c>
      <c r="S12630" s="269">
        <v>-43.75</v>
      </c>
      <c r="T12630" s="269">
        <v>-44</v>
      </c>
      <c r="DO12630"/>
    </row>
    <row r="12631" spans="15:119" x14ac:dyDescent="0.25">
      <c r="O12631" s="268" t="s">
        <v>22105</v>
      </c>
      <c r="P12631" s="268" t="s">
        <v>9484</v>
      </c>
      <c r="Q12631" s="269">
        <v>-17</v>
      </c>
      <c r="R12631" s="269">
        <v>-17.25</v>
      </c>
      <c r="S12631" s="269">
        <v>-43.5</v>
      </c>
      <c r="T12631" s="269">
        <v>-43.75</v>
      </c>
      <c r="DO12631"/>
    </row>
    <row r="12632" spans="15:119" x14ac:dyDescent="0.25">
      <c r="O12632" s="268" t="s">
        <v>22106</v>
      </c>
      <c r="P12632" s="268" t="s">
        <v>9484</v>
      </c>
      <c r="Q12632" s="269">
        <v>-17.25</v>
      </c>
      <c r="R12632" s="269">
        <v>-17.5</v>
      </c>
      <c r="S12632" s="269">
        <v>-43.75</v>
      </c>
      <c r="T12632" s="269">
        <v>-44</v>
      </c>
      <c r="DO12632"/>
    </row>
    <row r="12633" spans="15:119" x14ac:dyDescent="0.25">
      <c r="O12633" s="268" t="s">
        <v>22107</v>
      </c>
      <c r="P12633" s="268" t="s">
        <v>9484</v>
      </c>
      <c r="Q12633" s="269">
        <v>-17.25</v>
      </c>
      <c r="R12633" s="269">
        <v>-17.5</v>
      </c>
      <c r="S12633" s="269">
        <v>-43.5</v>
      </c>
      <c r="T12633" s="269">
        <v>-43.75</v>
      </c>
      <c r="DO12633"/>
    </row>
    <row r="12634" spans="15:119" x14ac:dyDescent="0.25">
      <c r="O12634" s="268" t="s">
        <v>22108</v>
      </c>
      <c r="P12634" s="268" t="s">
        <v>9482</v>
      </c>
      <c r="Q12634" s="269">
        <v>-17.5</v>
      </c>
      <c r="R12634" s="269">
        <v>-18</v>
      </c>
      <c r="S12634" s="269">
        <v>-44.5</v>
      </c>
      <c r="T12634" s="269">
        <v>-45</v>
      </c>
      <c r="DO12634"/>
    </row>
    <row r="12635" spans="15:119" x14ac:dyDescent="0.25">
      <c r="O12635" s="268" t="s">
        <v>22109</v>
      </c>
      <c r="P12635" s="268" t="s">
        <v>9484</v>
      </c>
      <c r="Q12635" s="269">
        <v>-17.5</v>
      </c>
      <c r="R12635" s="269">
        <v>-17.75</v>
      </c>
      <c r="S12635" s="269">
        <v>-44.75</v>
      </c>
      <c r="T12635" s="269">
        <v>-45</v>
      </c>
      <c r="DO12635"/>
    </row>
    <row r="12636" spans="15:119" x14ac:dyDescent="0.25">
      <c r="O12636" s="268" t="s">
        <v>22110</v>
      </c>
      <c r="P12636" s="268" t="s">
        <v>9484</v>
      </c>
      <c r="Q12636" s="269">
        <v>-17.5</v>
      </c>
      <c r="R12636" s="269">
        <v>-17.75</v>
      </c>
      <c r="S12636" s="269">
        <v>-44.5</v>
      </c>
      <c r="T12636" s="269">
        <v>-44.75</v>
      </c>
      <c r="DO12636"/>
    </row>
    <row r="12637" spans="15:119" x14ac:dyDescent="0.25">
      <c r="O12637" s="268" t="s">
        <v>22111</v>
      </c>
      <c r="P12637" s="268" t="s">
        <v>9484</v>
      </c>
      <c r="Q12637" s="269">
        <v>-17.75</v>
      </c>
      <c r="R12637" s="269">
        <v>-18</v>
      </c>
      <c r="S12637" s="269">
        <v>-44.75</v>
      </c>
      <c r="T12637" s="269">
        <v>-45</v>
      </c>
      <c r="DO12637"/>
    </row>
    <row r="12638" spans="15:119" x14ac:dyDescent="0.25">
      <c r="O12638" s="268" t="s">
        <v>22112</v>
      </c>
      <c r="P12638" s="268" t="s">
        <v>9484</v>
      </c>
      <c r="Q12638" s="269">
        <v>-17.75</v>
      </c>
      <c r="R12638" s="269">
        <v>-18</v>
      </c>
      <c r="S12638" s="269">
        <v>-44.5</v>
      </c>
      <c r="T12638" s="269">
        <v>-44.75</v>
      </c>
      <c r="DO12638"/>
    </row>
    <row r="12639" spans="15:119" x14ac:dyDescent="0.25">
      <c r="O12639" s="268" t="s">
        <v>22113</v>
      </c>
      <c r="P12639" s="268" t="s">
        <v>9482</v>
      </c>
      <c r="Q12639" s="269">
        <v>-17.5</v>
      </c>
      <c r="R12639" s="269">
        <v>-18</v>
      </c>
      <c r="S12639" s="269">
        <v>-44</v>
      </c>
      <c r="T12639" s="269">
        <v>-44.5</v>
      </c>
      <c r="DO12639"/>
    </row>
    <row r="12640" spans="15:119" x14ac:dyDescent="0.25">
      <c r="O12640" s="268" t="s">
        <v>22114</v>
      </c>
      <c r="P12640" s="268" t="s">
        <v>9484</v>
      </c>
      <c r="Q12640" s="269">
        <v>-17.5</v>
      </c>
      <c r="R12640" s="269">
        <v>-17.75</v>
      </c>
      <c r="S12640" s="269">
        <v>-44.25</v>
      </c>
      <c r="T12640" s="269">
        <v>-44.5</v>
      </c>
      <c r="DO12640"/>
    </row>
    <row r="12641" spans="15:119" x14ac:dyDescent="0.25">
      <c r="O12641" s="268" t="s">
        <v>22115</v>
      </c>
      <c r="P12641" s="268" t="s">
        <v>9484</v>
      </c>
      <c r="Q12641" s="269">
        <v>-17.5</v>
      </c>
      <c r="R12641" s="269">
        <v>-17.75</v>
      </c>
      <c r="S12641" s="269">
        <v>-44</v>
      </c>
      <c r="T12641" s="269">
        <v>-44.25</v>
      </c>
      <c r="DO12641"/>
    </row>
    <row r="12642" spans="15:119" x14ac:dyDescent="0.25">
      <c r="O12642" s="268" t="s">
        <v>22116</v>
      </c>
      <c r="P12642" s="268" t="s">
        <v>9484</v>
      </c>
      <c r="Q12642" s="269">
        <v>-17.75</v>
      </c>
      <c r="R12642" s="269">
        <v>-18</v>
      </c>
      <c r="S12642" s="269">
        <v>-44.25</v>
      </c>
      <c r="T12642" s="269">
        <v>-44.5</v>
      </c>
      <c r="DO12642"/>
    </row>
    <row r="12643" spans="15:119" x14ac:dyDescent="0.25">
      <c r="O12643" s="268" t="s">
        <v>22117</v>
      </c>
      <c r="P12643" s="268" t="s">
        <v>9484</v>
      </c>
      <c r="Q12643" s="269">
        <v>-17.75</v>
      </c>
      <c r="R12643" s="269">
        <v>-18</v>
      </c>
      <c r="S12643" s="269">
        <v>-44</v>
      </c>
      <c r="T12643" s="269">
        <v>-44.25</v>
      </c>
      <c r="DO12643"/>
    </row>
    <row r="12644" spans="15:119" x14ac:dyDescent="0.25">
      <c r="O12644" s="268" t="s">
        <v>22118</v>
      </c>
      <c r="P12644" s="268" t="s">
        <v>9482</v>
      </c>
      <c r="Q12644" s="269">
        <v>-17.5</v>
      </c>
      <c r="R12644" s="269">
        <v>-18</v>
      </c>
      <c r="S12644" s="269">
        <v>-43.5</v>
      </c>
      <c r="T12644" s="269">
        <v>-44</v>
      </c>
      <c r="DO12644"/>
    </row>
    <row r="12645" spans="15:119" x14ac:dyDescent="0.25">
      <c r="O12645" s="268" t="s">
        <v>22119</v>
      </c>
      <c r="P12645" s="268" t="s">
        <v>9484</v>
      </c>
      <c r="Q12645" s="269">
        <v>-17.5</v>
      </c>
      <c r="R12645" s="269">
        <v>-17.75</v>
      </c>
      <c r="S12645" s="269">
        <v>-43.75</v>
      </c>
      <c r="T12645" s="269">
        <v>-44</v>
      </c>
      <c r="DO12645"/>
    </row>
    <row r="12646" spans="15:119" x14ac:dyDescent="0.25">
      <c r="O12646" s="268" t="s">
        <v>22120</v>
      </c>
      <c r="P12646" s="268" t="s">
        <v>9484</v>
      </c>
      <c r="Q12646" s="269">
        <v>-17.5</v>
      </c>
      <c r="R12646" s="269">
        <v>-17.75</v>
      </c>
      <c r="S12646" s="269">
        <v>-43.5</v>
      </c>
      <c r="T12646" s="269">
        <v>-43.75</v>
      </c>
      <c r="DO12646"/>
    </row>
    <row r="12647" spans="15:119" x14ac:dyDescent="0.25">
      <c r="O12647" s="268" t="s">
        <v>22121</v>
      </c>
      <c r="P12647" s="268" t="s">
        <v>9484</v>
      </c>
      <c r="Q12647" s="269">
        <v>-17.75</v>
      </c>
      <c r="R12647" s="269">
        <v>-18</v>
      </c>
      <c r="S12647" s="269">
        <v>-43.75</v>
      </c>
      <c r="T12647" s="269">
        <v>-44</v>
      </c>
      <c r="DO12647"/>
    </row>
    <row r="12648" spans="15:119" x14ac:dyDescent="0.25">
      <c r="O12648" s="268" t="s">
        <v>22122</v>
      </c>
      <c r="P12648" s="268" t="s">
        <v>9484</v>
      </c>
      <c r="Q12648" s="269">
        <v>-17.75</v>
      </c>
      <c r="R12648" s="269">
        <v>-18</v>
      </c>
      <c r="S12648" s="269">
        <v>-43.5</v>
      </c>
      <c r="T12648" s="269">
        <v>-43.75</v>
      </c>
      <c r="DO12648"/>
    </row>
    <row r="12649" spans="15:119" x14ac:dyDescent="0.25">
      <c r="O12649" s="268" t="s">
        <v>22123</v>
      </c>
      <c r="P12649" s="268" t="s">
        <v>9480</v>
      </c>
      <c r="Q12649" s="269">
        <v>-17</v>
      </c>
      <c r="R12649" s="269">
        <v>-18</v>
      </c>
      <c r="S12649" s="269">
        <v>-42</v>
      </c>
      <c r="T12649" s="269">
        <v>-43.5</v>
      </c>
      <c r="DO12649"/>
    </row>
    <row r="12650" spans="15:119" x14ac:dyDescent="0.25">
      <c r="O12650" s="268" t="s">
        <v>22124</v>
      </c>
      <c r="P12650" s="268" t="s">
        <v>9482</v>
      </c>
      <c r="Q12650" s="269">
        <v>-17</v>
      </c>
      <c r="R12650" s="269">
        <v>-17.5</v>
      </c>
      <c r="S12650" s="269">
        <v>-43</v>
      </c>
      <c r="T12650" s="269">
        <v>-43.5</v>
      </c>
      <c r="DO12650"/>
    </row>
    <row r="12651" spans="15:119" x14ac:dyDescent="0.25">
      <c r="O12651" s="268" t="s">
        <v>22125</v>
      </c>
      <c r="P12651" s="268" t="s">
        <v>9484</v>
      </c>
      <c r="Q12651" s="269">
        <v>-17</v>
      </c>
      <c r="R12651" s="269">
        <v>-17.25</v>
      </c>
      <c r="S12651" s="269">
        <v>-43.25</v>
      </c>
      <c r="T12651" s="269">
        <v>-43.5</v>
      </c>
      <c r="DO12651"/>
    </row>
    <row r="12652" spans="15:119" x14ac:dyDescent="0.25">
      <c r="O12652" s="268" t="s">
        <v>22126</v>
      </c>
      <c r="P12652" s="268" t="s">
        <v>9484</v>
      </c>
      <c r="Q12652" s="269">
        <v>-17</v>
      </c>
      <c r="R12652" s="269">
        <v>-17.25</v>
      </c>
      <c r="S12652" s="269">
        <v>-43</v>
      </c>
      <c r="T12652" s="269">
        <v>-43.25</v>
      </c>
      <c r="DO12652"/>
    </row>
    <row r="12653" spans="15:119" x14ac:dyDescent="0.25">
      <c r="O12653" s="268" t="s">
        <v>22127</v>
      </c>
      <c r="P12653" s="268" t="s">
        <v>9484</v>
      </c>
      <c r="Q12653" s="269">
        <v>-17.25</v>
      </c>
      <c r="R12653" s="269">
        <v>-17.5</v>
      </c>
      <c r="S12653" s="269">
        <v>-43.25</v>
      </c>
      <c r="T12653" s="269">
        <v>-43.5</v>
      </c>
      <c r="DO12653"/>
    </row>
    <row r="12654" spans="15:119" x14ac:dyDescent="0.25">
      <c r="O12654" s="268" t="s">
        <v>22128</v>
      </c>
      <c r="P12654" s="268" t="s">
        <v>9484</v>
      </c>
      <c r="Q12654" s="269">
        <v>-17.25</v>
      </c>
      <c r="R12654" s="269">
        <v>-17.5</v>
      </c>
      <c r="S12654" s="269">
        <v>-43</v>
      </c>
      <c r="T12654" s="269">
        <v>-43.25</v>
      </c>
      <c r="DO12654"/>
    </row>
    <row r="12655" spans="15:119" x14ac:dyDescent="0.25">
      <c r="O12655" s="268" t="s">
        <v>22129</v>
      </c>
      <c r="P12655" s="268" t="s">
        <v>9482</v>
      </c>
      <c r="Q12655" s="269">
        <v>-17</v>
      </c>
      <c r="R12655" s="269">
        <v>-17.5</v>
      </c>
      <c r="S12655" s="269">
        <v>-42.5</v>
      </c>
      <c r="T12655" s="269">
        <v>-43</v>
      </c>
      <c r="DO12655"/>
    </row>
    <row r="12656" spans="15:119" x14ac:dyDescent="0.25">
      <c r="O12656" s="268" t="s">
        <v>22130</v>
      </c>
      <c r="P12656" s="268" t="s">
        <v>9484</v>
      </c>
      <c r="Q12656" s="269">
        <v>-17</v>
      </c>
      <c r="R12656" s="269">
        <v>-17.25</v>
      </c>
      <c r="S12656" s="269">
        <v>-42.75</v>
      </c>
      <c r="T12656" s="269">
        <v>-43</v>
      </c>
      <c r="DO12656"/>
    </row>
    <row r="12657" spans="15:119" x14ac:dyDescent="0.25">
      <c r="O12657" s="268" t="s">
        <v>22131</v>
      </c>
      <c r="P12657" s="268" t="s">
        <v>9484</v>
      </c>
      <c r="Q12657" s="269">
        <v>-17</v>
      </c>
      <c r="R12657" s="269">
        <v>-17.25</v>
      </c>
      <c r="S12657" s="269">
        <v>-42.5</v>
      </c>
      <c r="T12657" s="269">
        <v>-42.75</v>
      </c>
      <c r="DO12657"/>
    </row>
    <row r="12658" spans="15:119" x14ac:dyDescent="0.25">
      <c r="O12658" s="268" t="s">
        <v>22132</v>
      </c>
      <c r="P12658" s="268" t="s">
        <v>9484</v>
      </c>
      <c r="Q12658" s="269">
        <v>-17.25</v>
      </c>
      <c r="R12658" s="269">
        <v>-17.5</v>
      </c>
      <c r="S12658" s="269">
        <v>-42.75</v>
      </c>
      <c r="T12658" s="269">
        <v>-43</v>
      </c>
      <c r="DO12658"/>
    </row>
    <row r="12659" spans="15:119" x14ac:dyDescent="0.25">
      <c r="O12659" s="268" t="s">
        <v>22133</v>
      </c>
      <c r="P12659" s="268" t="s">
        <v>9484</v>
      </c>
      <c r="Q12659" s="269">
        <v>-17.25</v>
      </c>
      <c r="R12659" s="269">
        <v>-17.5</v>
      </c>
      <c r="S12659" s="269">
        <v>-42.5</v>
      </c>
      <c r="T12659" s="269">
        <v>-42.75</v>
      </c>
      <c r="DO12659"/>
    </row>
    <row r="12660" spans="15:119" x14ac:dyDescent="0.25">
      <c r="O12660" s="268" t="s">
        <v>22134</v>
      </c>
      <c r="P12660" s="268" t="s">
        <v>9482</v>
      </c>
      <c r="Q12660" s="269">
        <v>-17</v>
      </c>
      <c r="R12660" s="269">
        <v>-17.5</v>
      </c>
      <c r="S12660" s="269">
        <v>-42</v>
      </c>
      <c r="T12660" s="269">
        <v>-42.5</v>
      </c>
      <c r="DO12660"/>
    </row>
    <row r="12661" spans="15:119" x14ac:dyDescent="0.25">
      <c r="O12661" s="268" t="s">
        <v>22135</v>
      </c>
      <c r="P12661" s="268" t="s">
        <v>9484</v>
      </c>
      <c r="Q12661" s="269">
        <v>-17</v>
      </c>
      <c r="R12661" s="269">
        <v>-17.25</v>
      </c>
      <c r="S12661" s="269">
        <v>-42.25</v>
      </c>
      <c r="T12661" s="269">
        <v>-42.5</v>
      </c>
      <c r="DO12661"/>
    </row>
    <row r="12662" spans="15:119" x14ac:dyDescent="0.25">
      <c r="O12662" s="268" t="s">
        <v>22136</v>
      </c>
      <c r="P12662" s="268" t="s">
        <v>9484</v>
      </c>
      <c r="Q12662" s="269">
        <v>-17</v>
      </c>
      <c r="R12662" s="269">
        <v>-17.25</v>
      </c>
      <c r="S12662" s="269">
        <v>-42</v>
      </c>
      <c r="T12662" s="269">
        <v>-42.25</v>
      </c>
      <c r="DO12662"/>
    </row>
    <row r="12663" spans="15:119" x14ac:dyDescent="0.25">
      <c r="O12663" s="268" t="s">
        <v>22137</v>
      </c>
      <c r="P12663" s="268" t="s">
        <v>9484</v>
      </c>
      <c r="Q12663" s="269">
        <v>-17.25</v>
      </c>
      <c r="R12663" s="269">
        <v>-17.5</v>
      </c>
      <c r="S12663" s="269">
        <v>-42.25</v>
      </c>
      <c r="T12663" s="269">
        <v>-42.5</v>
      </c>
      <c r="DO12663"/>
    </row>
    <row r="12664" spans="15:119" x14ac:dyDescent="0.25">
      <c r="O12664" s="268" t="s">
        <v>22138</v>
      </c>
      <c r="P12664" s="268" t="s">
        <v>9484</v>
      </c>
      <c r="Q12664" s="269">
        <v>-17.25</v>
      </c>
      <c r="R12664" s="269">
        <v>-17.5</v>
      </c>
      <c r="S12664" s="269">
        <v>-42</v>
      </c>
      <c r="T12664" s="269">
        <v>-42.25</v>
      </c>
      <c r="DO12664"/>
    </row>
    <row r="12665" spans="15:119" x14ac:dyDescent="0.25">
      <c r="O12665" s="268" t="s">
        <v>22139</v>
      </c>
      <c r="P12665" s="268" t="s">
        <v>9482</v>
      </c>
      <c r="Q12665" s="269">
        <v>-17.5</v>
      </c>
      <c r="R12665" s="269">
        <v>-18</v>
      </c>
      <c r="S12665" s="269">
        <v>-43</v>
      </c>
      <c r="T12665" s="269">
        <v>-43.5</v>
      </c>
      <c r="DO12665"/>
    </row>
    <row r="12666" spans="15:119" x14ac:dyDescent="0.25">
      <c r="O12666" s="268" t="s">
        <v>22140</v>
      </c>
      <c r="P12666" s="268" t="s">
        <v>9484</v>
      </c>
      <c r="Q12666" s="269">
        <v>-17.5</v>
      </c>
      <c r="R12666" s="269">
        <v>-17.75</v>
      </c>
      <c r="S12666" s="269">
        <v>-43.25</v>
      </c>
      <c r="T12666" s="269">
        <v>-43.5</v>
      </c>
      <c r="DO12666"/>
    </row>
    <row r="12667" spans="15:119" x14ac:dyDescent="0.25">
      <c r="O12667" s="268" t="s">
        <v>22141</v>
      </c>
      <c r="P12667" s="268" t="s">
        <v>9484</v>
      </c>
      <c r="Q12667" s="269">
        <v>-17.5</v>
      </c>
      <c r="R12667" s="269">
        <v>-17.75</v>
      </c>
      <c r="S12667" s="269">
        <v>-43</v>
      </c>
      <c r="T12667" s="269">
        <v>-43.25</v>
      </c>
      <c r="DO12667"/>
    </row>
    <row r="12668" spans="15:119" x14ac:dyDescent="0.25">
      <c r="O12668" s="268" t="s">
        <v>22142</v>
      </c>
      <c r="P12668" s="268" t="s">
        <v>9484</v>
      </c>
      <c r="Q12668" s="269">
        <v>-17.75</v>
      </c>
      <c r="R12668" s="269">
        <v>-18</v>
      </c>
      <c r="S12668" s="269">
        <v>-43.25</v>
      </c>
      <c r="T12668" s="269">
        <v>-43.5</v>
      </c>
      <c r="DO12668"/>
    </row>
    <row r="12669" spans="15:119" x14ac:dyDescent="0.25">
      <c r="O12669" s="268" t="s">
        <v>22143</v>
      </c>
      <c r="P12669" s="268" t="s">
        <v>9484</v>
      </c>
      <c r="Q12669" s="269">
        <v>-17.75</v>
      </c>
      <c r="R12669" s="269">
        <v>-18</v>
      </c>
      <c r="S12669" s="269">
        <v>-43</v>
      </c>
      <c r="T12669" s="269">
        <v>-43.25</v>
      </c>
      <c r="DO12669"/>
    </row>
    <row r="12670" spans="15:119" x14ac:dyDescent="0.25">
      <c r="O12670" s="268" t="s">
        <v>22144</v>
      </c>
      <c r="P12670" s="268" t="s">
        <v>9482</v>
      </c>
      <c r="Q12670" s="269">
        <v>-17.5</v>
      </c>
      <c r="R12670" s="269">
        <v>-18</v>
      </c>
      <c r="S12670" s="269">
        <v>-42.5</v>
      </c>
      <c r="T12670" s="269">
        <v>-43</v>
      </c>
      <c r="DO12670"/>
    </row>
    <row r="12671" spans="15:119" x14ac:dyDescent="0.25">
      <c r="O12671" s="268" t="s">
        <v>22145</v>
      </c>
      <c r="P12671" s="268" t="s">
        <v>9484</v>
      </c>
      <c r="Q12671" s="269">
        <v>-17.5</v>
      </c>
      <c r="R12671" s="269">
        <v>-17.75</v>
      </c>
      <c r="S12671" s="269">
        <v>-42.75</v>
      </c>
      <c r="T12671" s="269">
        <v>-43</v>
      </c>
      <c r="DO12671"/>
    </row>
    <row r="12672" spans="15:119" x14ac:dyDescent="0.25">
      <c r="O12672" s="268" t="s">
        <v>22146</v>
      </c>
      <c r="P12672" s="268" t="s">
        <v>9484</v>
      </c>
      <c r="Q12672" s="269">
        <v>-17.5</v>
      </c>
      <c r="R12672" s="269">
        <v>-17.75</v>
      </c>
      <c r="S12672" s="269">
        <v>-42.5</v>
      </c>
      <c r="T12672" s="269">
        <v>-42.75</v>
      </c>
      <c r="DO12672"/>
    </row>
    <row r="12673" spans="15:119" x14ac:dyDescent="0.25">
      <c r="O12673" s="268" t="s">
        <v>22147</v>
      </c>
      <c r="P12673" s="268" t="s">
        <v>9484</v>
      </c>
      <c r="Q12673" s="269">
        <v>-17.75</v>
      </c>
      <c r="R12673" s="269">
        <v>-18</v>
      </c>
      <c r="S12673" s="269">
        <v>-42.75</v>
      </c>
      <c r="T12673" s="269">
        <v>-43</v>
      </c>
      <c r="DO12673"/>
    </row>
    <row r="12674" spans="15:119" x14ac:dyDescent="0.25">
      <c r="O12674" s="268" t="s">
        <v>22148</v>
      </c>
      <c r="P12674" s="268" t="s">
        <v>9484</v>
      </c>
      <c r="Q12674" s="269">
        <v>-17.75</v>
      </c>
      <c r="R12674" s="269">
        <v>-18</v>
      </c>
      <c r="S12674" s="269">
        <v>-42.5</v>
      </c>
      <c r="T12674" s="269">
        <v>-42.75</v>
      </c>
      <c r="DO12674"/>
    </row>
    <row r="12675" spans="15:119" x14ac:dyDescent="0.25">
      <c r="O12675" s="268" t="s">
        <v>22149</v>
      </c>
      <c r="P12675" s="268" t="s">
        <v>9482</v>
      </c>
      <c r="Q12675" s="269">
        <v>-17.5</v>
      </c>
      <c r="R12675" s="269">
        <v>-18</v>
      </c>
      <c r="S12675" s="269">
        <v>-42</v>
      </c>
      <c r="T12675" s="269">
        <v>-42.5</v>
      </c>
      <c r="DO12675"/>
    </row>
    <row r="12676" spans="15:119" x14ac:dyDescent="0.25">
      <c r="O12676" s="268" t="s">
        <v>22150</v>
      </c>
      <c r="P12676" s="268" t="s">
        <v>9484</v>
      </c>
      <c r="Q12676" s="269">
        <v>-17.5</v>
      </c>
      <c r="R12676" s="269">
        <v>-17.75</v>
      </c>
      <c r="S12676" s="269">
        <v>-42.25</v>
      </c>
      <c r="T12676" s="269">
        <v>-42.5</v>
      </c>
      <c r="DO12676"/>
    </row>
    <row r="12677" spans="15:119" x14ac:dyDescent="0.25">
      <c r="O12677" s="268" t="s">
        <v>22151</v>
      </c>
      <c r="P12677" s="268" t="s">
        <v>9484</v>
      </c>
      <c r="Q12677" s="269">
        <v>-17.5</v>
      </c>
      <c r="R12677" s="269">
        <v>-17.75</v>
      </c>
      <c r="S12677" s="269">
        <v>-42</v>
      </c>
      <c r="T12677" s="269">
        <v>-42.25</v>
      </c>
      <c r="DO12677"/>
    </row>
    <row r="12678" spans="15:119" x14ac:dyDescent="0.25">
      <c r="O12678" s="268" t="s">
        <v>22152</v>
      </c>
      <c r="P12678" s="268" t="s">
        <v>9484</v>
      </c>
      <c r="Q12678" s="269">
        <v>-17.75</v>
      </c>
      <c r="R12678" s="269">
        <v>-18</v>
      </c>
      <c r="S12678" s="269">
        <v>-42.25</v>
      </c>
      <c r="T12678" s="269">
        <v>-42.5</v>
      </c>
      <c r="DO12678"/>
    </row>
    <row r="12679" spans="15:119" x14ac:dyDescent="0.25">
      <c r="O12679" s="268" t="s">
        <v>22153</v>
      </c>
      <c r="P12679" s="268" t="s">
        <v>9484</v>
      </c>
      <c r="Q12679" s="269">
        <v>-17.75</v>
      </c>
      <c r="R12679" s="269">
        <v>-18</v>
      </c>
      <c r="S12679" s="269">
        <v>-42</v>
      </c>
      <c r="T12679" s="269">
        <v>-42.25</v>
      </c>
      <c r="DO12679"/>
    </row>
    <row r="12680" spans="15:119" x14ac:dyDescent="0.25">
      <c r="O12680" s="268" t="s">
        <v>22154</v>
      </c>
      <c r="P12680" s="268" t="s">
        <v>9478</v>
      </c>
      <c r="Q12680" s="269">
        <v>-18</v>
      </c>
      <c r="R12680" s="269">
        <v>-20</v>
      </c>
      <c r="S12680" s="269">
        <v>-45</v>
      </c>
      <c r="T12680" s="269">
        <v>-48</v>
      </c>
      <c r="DO12680"/>
    </row>
    <row r="12681" spans="15:119" x14ac:dyDescent="0.25">
      <c r="O12681" s="268" t="s">
        <v>22155</v>
      </c>
      <c r="P12681" s="268" t="s">
        <v>9480</v>
      </c>
      <c r="Q12681" s="269">
        <v>-18</v>
      </c>
      <c r="R12681" s="269">
        <v>-19</v>
      </c>
      <c r="S12681" s="269">
        <v>-46.5</v>
      </c>
      <c r="T12681" s="269">
        <v>-48</v>
      </c>
      <c r="DO12681"/>
    </row>
    <row r="12682" spans="15:119" x14ac:dyDescent="0.25">
      <c r="O12682" s="268" t="s">
        <v>22156</v>
      </c>
      <c r="P12682" s="268" t="s">
        <v>9482</v>
      </c>
      <c r="Q12682" s="269">
        <v>-18</v>
      </c>
      <c r="R12682" s="269">
        <v>-18.5</v>
      </c>
      <c r="S12682" s="269">
        <v>-47.5</v>
      </c>
      <c r="T12682" s="269">
        <v>-48</v>
      </c>
      <c r="DO12682"/>
    </row>
    <row r="12683" spans="15:119" x14ac:dyDescent="0.25">
      <c r="O12683" s="268" t="s">
        <v>22157</v>
      </c>
      <c r="P12683" s="268" t="s">
        <v>9484</v>
      </c>
      <c r="Q12683" s="269">
        <v>-18</v>
      </c>
      <c r="R12683" s="269">
        <v>-18.25</v>
      </c>
      <c r="S12683" s="269">
        <v>-47.75</v>
      </c>
      <c r="T12683" s="269">
        <v>-48</v>
      </c>
      <c r="DO12683"/>
    </row>
    <row r="12684" spans="15:119" x14ac:dyDescent="0.25">
      <c r="O12684" s="268" t="s">
        <v>22158</v>
      </c>
      <c r="P12684" s="268" t="s">
        <v>9484</v>
      </c>
      <c r="Q12684" s="269">
        <v>-18</v>
      </c>
      <c r="R12684" s="269">
        <v>-18.25</v>
      </c>
      <c r="S12684" s="269">
        <v>-47.5</v>
      </c>
      <c r="T12684" s="269">
        <v>-47.75</v>
      </c>
      <c r="DO12684"/>
    </row>
    <row r="12685" spans="15:119" x14ac:dyDescent="0.25">
      <c r="O12685" s="268" t="s">
        <v>22159</v>
      </c>
      <c r="P12685" s="268" t="s">
        <v>9484</v>
      </c>
      <c r="Q12685" s="269">
        <v>-18.25</v>
      </c>
      <c r="R12685" s="269">
        <v>-18.5</v>
      </c>
      <c r="S12685" s="269">
        <v>-47.75</v>
      </c>
      <c r="T12685" s="269">
        <v>-48</v>
      </c>
      <c r="DO12685"/>
    </row>
    <row r="12686" spans="15:119" x14ac:dyDescent="0.25">
      <c r="O12686" s="268" t="s">
        <v>22160</v>
      </c>
      <c r="P12686" s="268" t="s">
        <v>9484</v>
      </c>
      <c r="Q12686" s="269">
        <v>-18.25</v>
      </c>
      <c r="R12686" s="269">
        <v>-18.5</v>
      </c>
      <c r="S12686" s="269">
        <v>-47.5</v>
      </c>
      <c r="T12686" s="269">
        <v>-47.75</v>
      </c>
      <c r="DO12686"/>
    </row>
    <row r="12687" spans="15:119" x14ac:dyDescent="0.25">
      <c r="O12687" s="268" t="s">
        <v>22161</v>
      </c>
      <c r="P12687" s="268" t="s">
        <v>9482</v>
      </c>
      <c r="Q12687" s="269">
        <v>-18</v>
      </c>
      <c r="R12687" s="269">
        <v>-18.5</v>
      </c>
      <c r="S12687" s="269">
        <v>-47</v>
      </c>
      <c r="T12687" s="269">
        <v>-47.5</v>
      </c>
      <c r="DO12687"/>
    </row>
    <row r="12688" spans="15:119" x14ac:dyDescent="0.25">
      <c r="O12688" s="268" t="s">
        <v>22162</v>
      </c>
      <c r="P12688" s="268" t="s">
        <v>9484</v>
      </c>
      <c r="Q12688" s="269">
        <v>-18</v>
      </c>
      <c r="R12688" s="269">
        <v>-18.25</v>
      </c>
      <c r="S12688" s="269">
        <v>-47.25</v>
      </c>
      <c r="T12688" s="269">
        <v>-47.5</v>
      </c>
      <c r="DO12688"/>
    </row>
    <row r="12689" spans="15:119" x14ac:dyDescent="0.25">
      <c r="O12689" s="268" t="s">
        <v>22163</v>
      </c>
      <c r="P12689" s="268" t="s">
        <v>9484</v>
      </c>
      <c r="Q12689" s="269">
        <v>-18</v>
      </c>
      <c r="R12689" s="269">
        <v>-18.25</v>
      </c>
      <c r="S12689" s="269">
        <v>-47</v>
      </c>
      <c r="T12689" s="269">
        <v>-47.25</v>
      </c>
      <c r="DO12689"/>
    </row>
    <row r="12690" spans="15:119" x14ac:dyDescent="0.25">
      <c r="O12690" s="268" t="s">
        <v>22164</v>
      </c>
      <c r="P12690" s="268" t="s">
        <v>9484</v>
      </c>
      <c r="Q12690" s="269">
        <v>-18.25</v>
      </c>
      <c r="R12690" s="269">
        <v>-18.5</v>
      </c>
      <c r="S12690" s="269">
        <v>-47.25</v>
      </c>
      <c r="T12690" s="269">
        <v>-47.5</v>
      </c>
      <c r="DO12690"/>
    </row>
    <row r="12691" spans="15:119" x14ac:dyDescent="0.25">
      <c r="O12691" s="268" t="s">
        <v>22165</v>
      </c>
      <c r="P12691" s="268" t="s">
        <v>9484</v>
      </c>
      <c r="Q12691" s="269">
        <v>-18.25</v>
      </c>
      <c r="R12691" s="269">
        <v>-18.5</v>
      </c>
      <c r="S12691" s="269">
        <v>-47</v>
      </c>
      <c r="T12691" s="269">
        <v>-47.25</v>
      </c>
      <c r="DO12691"/>
    </row>
    <row r="12692" spans="15:119" x14ac:dyDescent="0.25">
      <c r="O12692" s="268" t="s">
        <v>22166</v>
      </c>
      <c r="P12692" s="268" t="s">
        <v>9482</v>
      </c>
      <c r="Q12692" s="269">
        <v>-18</v>
      </c>
      <c r="R12692" s="269">
        <v>-18.5</v>
      </c>
      <c r="S12692" s="269">
        <v>-46.5</v>
      </c>
      <c r="T12692" s="269">
        <v>-47</v>
      </c>
      <c r="DO12692"/>
    </row>
    <row r="12693" spans="15:119" x14ac:dyDescent="0.25">
      <c r="O12693" s="268" t="s">
        <v>22167</v>
      </c>
      <c r="P12693" s="268" t="s">
        <v>9484</v>
      </c>
      <c r="Q12693" s="269">
        <v>-18</v>
      </c>
      <c r="R12693" s="269">
        <v>-18.25</v>
      </c>
      <c r="S12693" s="269">
        <v>-46.75</v>
      </c>
      <c r="T12693" s="269">
        <v>-47</v>
      </c>
      <c r="DO12693"/>
    </row>
    <row r="12694" spans="15:119" x14ac:dyDescent="0.25">
      <c r="O12694" s="268" t="s">
        <v>22168</v>
      </c>
      <c r="P12694" s="268" t="s">
        <v>9484</v>
      </c>
      <c r="Q12694" s="269">
        <v>-18</v>
      </c>
      <c r="R12694" s="269">
        <v>-18.25</v>
      </c>
      <c r="S12694" s="269">
        <v>-46.5</v>
      </c>
      <c r="T12694" s="269">
        <v>-46.75</v>
      </c>
      <c r="DO12694"/>
    </row>
    <row r="12695" spans="15:119" x14ac:dyDescent="0.25">
      <c r="O12695" s="268" t="s">
        <v>22169</v>
      </c>
      <c r="P12695" s="268" t="s">
        <v>9484</v>
      </c>
      <c r="Q12695" s="269">
        <v>-18.25</v>
      </c>
      <c r="R12695" s="269">
        <v>-18.5</v>
      </c>
      <c r="S12695" s="269">
        <v>-46.75</v>
      </c>
      <c r="T12695" s="269">
        <v>-47</v>
      </c>
      <c r="DO12695"/>
    </row>
    <row r="12696" spans="15:119" x14ac:dyDescent="0.25">
      <c r="O12696" s="268" t="s">
        <v>22170</v>
      </c>
      <c r="P12696" s="268" t="s">
        <v>9484</v>
      </c>
      <c r="Q12696" s="269">
        <v>-18.25</v>
      </c>
      <c r="R12696" s="269">
        <v>-18.5</v>
      </c>
      <c r="S12696" s="269">
        <v>-46.5</v>
      </c>
      <c r="T12696" s="269">
        <v>-46.75</v>
      </c>
      <c r="DO12696"/>
    </row>
    <row r="12697" spans="15:119" x14ac:dyDescent="0.25">
      <c r="O12697" s="268" t="s">
        <v>22171</v>
      </c>
      <c r="P12697" s="268" t="s">
        <v>9482</v>
      </c>
      <c r="Q12697" s="269">
        <v>-18.5</v>
      </c>
      <c r="R12697" s="269">
        <v>-19</v>
      </c>
      <c r="S12697" s="269">
        <v>-47.5</v>
      </c>
      <c r="T12697" s="269">
        <v>-48</v>
      </c>
      <c r="DO12697"/>
    </row>
    <row r="12698" spans="15:119" x14ac:dyDescent="0.25">
      <c r="O12698" s="268" t="s">
        <v>22172</v>
      </c>
      <c r="P12698" s="268" t="s">
        <v>9484</v>
      </c>
      <c r="Q12698" s="269">
        <v>-18.5</v>
      </c>
      <c r="R12698" s="269">
        <v>-18.75</v>
      </c>
      <c r="S12698" s="269">
        <v>-47.75</v>
      </c>
      <c r="T12698" s="269">
        <v>-48</v>
      </c>
      <c r="DO12698"/>
    </row>
    <row r="12699" spans="15:119" x14ac:dyDescent="0.25">
      <c r="O12699" s="268" t="s">
        <v>22173</v>
      </c>
      <c r="P12699" s="268" t="s">
        <v>9484</v>
      </c>
      <c r="Q12699" s="269">
        <v>-18.5</v>
      </c>
      <c r="R12699" s="269">
        <v>-18.75</v>
      </c>
      <c r="S12699" s="269">
        <v>-47.5</v>
      </c>
      <c r="T12699" s="269">
        <v>-47.75</v>
      </c>
      <c r="DO12699"/>
    </row>
    <row r="12700" spans="15:119" x14ac:dyDescent="0.25">
      <c r="O12700" s="268" t="s">
        <v>22174</v>
      </c>
      <c r="P12700" s="268" t="s">
        <v>9484</v>
      </c>
      <c r="Q12700" s="269">
        <v>-18.75</v>
      </c>
      <c r="R12700" s="269">
        <v>-19</v>
      </c>
      <c r="S12700" s="269">
        <v>-47.75</v>
      </c>
      <c r="T12700" s="269">
        <v>-48</v>
      </c>
      <c r="DO12700"/>
    </row>
    <row r="12701" spans="15:119" x14ac:dyDescent="0.25">
      <c r="O12701" s="268" t="s">
        <v>22175</v>
      </c>
      <c r="P12701" s="268" t="s">
        <v>9484</v>
      </c>
      <c r="Q12701" s="269">
        <v>-18.75</v>
      </c>
      <c r="R12701" s="269">
        <v>-19</v>
      </c>
      <c r="S12701" s="269">
        <v>-47.5</v>
      </c>
      <c r="T12701" s="269">
        <v>-47.75</v>
      </c>
      <c r="DO12701"/>
    </row>
    <row r="12702" spans="15:119" x14ac:dyDescent="0.25">
      <c r="O12702" s="268" t="s">
        <v>22176</v>
      </c>
      <c r="P12702" s="268" t="s">
        <v>9482</v>
      </c>
      <c r="Q12702" s="269">
        <v>-18.5</v>
      </c>
      <c r="R12702" s="269">
        <v>-19</v>
      </c>
      <c r="S12702" s="269">
        <v>-47</v>
      </c>
      <c r="T12702" s="269">
        <v>-47.5</v>
      </c>
      <c r="DO12702"/>
    </row>
    <row r="12703" spans="15:119" x14ac:dyDescent="0.25">
      <c r="O12703" s="268" t="s">
        <v>22177</v>
      </c>
      <c r="P12703" s="268" t="s">
        <v>9484</v>
      </c>
      <c r="Q12703" s="269">
        <v>-18.5</v>
      </c>
      <c r="R12703" s="269">
        <v>-18.75</v>
      </c>
      <c r="S12703" s="269">
        <v>-47.25</v>
      </c>
      <c r="T12703" s="269">
        <v>-47.5</v>
      </c>
      <c r="DO12703"/>
    </row>
    <row r="12704" spans="15:119" x14ac:dyDescent="0.25">
      <c r="O12704" s="268" t="s">
        <v>22178</v>
      </c>
      <c r="P12704" s="268" t="s">
        <v>9484</v>
      </c>
      <c r="Q12704" s="269">
        <v>-18.5</v>
      </c>
      <c r="R12704" s="269">
        <v>-18.75</v>
      </c>
      <c r="S12704" s="269">
        <v>-47</v>
      </c>
      <c r="T12704" s="269">
        <v>-47.25</v>
      </c>
      <c r="DO12704"/>
    </row>
    <row r="12705" spans="15:119" x14ac:dyDescent="0.25">
      <c r="O12705" s="268" t="s">
        <v>22179</v>
      </c>
      <c r="P12705" s="268" t="s">
        <v>9484</v>
      </c>
      <c r="Q12705" s="269">
        <v>-18.75</v>
      </c>
      <c r="R12705" s="269">
        <v>-19</v>
      </c>
      <c r="S12705" s="269">
        <v>-47.25</v>
      </c>
      <c r="T12705" s="269">
        <v>-47.5</v>
      </c>
      <c r="DO12705"/>
    </row>
    <row r="12706" spans="15:119" x14ac:dyDescent="0.25">
      <c r="O12706" s="268" t="s">
        <v>22180</v>
      </c>
      <c r="P12706" s="268" t="s">
        <v>9484</v>
      </c>
      <c r="Q12706" s="269">
        <v>-18.75</v>
      </c>
      <c r="R12706" s="269">
        <v>-19</v>
      </c>
      <c r="S12706" s="269">
        <v>-47</v>
      </c>
      <c r="T12706" s="269">
        <v>-47.25</v>
      </c>
      <c r="DO12706"/>
    </row>
    <row r="12707" spans="15:119" x14ac:dyDescent="0.25">
      <c r="O12707" s="268" t="s">
        <v>22181</v>
      </c>
      <c r="P12707" s="268" t="s">
        <v>9482</v>
      </c>
      <c r="Q12707" s="269">
        <v>-18.5</v>
      </c>
      <c r="R12707" s="269">
        <v>-19</v>
      </c>
      <c r="S12707" s="269">
        <v>-46.5</v>
      </c>
      <c r="T12707" s="269">
        <v>-47</v>
      </c>
      <c r="DO12707"/>
    </row>
    <row r="12708" spans="15:119" x14ac:dyDescent="0.25">
      <c r="O12708" s="268" t="s">
        <v>22182</v>
      </c>
      <c r="P12708" s="268" t="s">
        <v>9484</v>
      </c>
      <c r="Q12708" s="269">
        <v>-18.5</v>
      </c>
      <c r="R12708" s="269">
        <v>-18.75</v>
      </c>
      <c r="S12708" s="269">
        <v>-46.75</v>
      </c>
      <c r="T12708" s="269">
        <v>-47</v>
      </c>
      <c r="DO12708"/>
    </row>
    <row r="12709" spans="15:119" x14ac:dyDescent="0.25">
      <c r="O12709" s="268" t="s">
        <v>22183</v>
      </c>
      <c r="P12709" s="268" t="s">
        <v>9484</v>
      </c>
      <c r="Q12709" s="269">
        <v>-18.5</v>
      </c>
      <c r="R12709" s="269">
        <v>-18.75</v>
      </c>
      <c r="S12709" s="269">
        <v>-46.5</v>
      </c>
      <c r="T12709" s="269">
        <v>-46.75</v>
      </c>
      <c r="DO12709"/>
    </row>
    <row r="12710" spans="15:119" x14ac:dyDescent="0.25">
      <c r="O12710" s="268" t="s">
        <v>22184</v>
      </c>
      <c r="P12710" s="268" t="s">
        <v>9484</v>
      </c>
      <c r="Q12710" s="269">
        <v>-18.75</v>
      </c>
      <c r="R12710" s="269">
        <v>-19</v>
      </c>
      <c r="S12710" s="269">
        <v>-46.75</v>
      </c>
      <c r="T12710" s="269">
        <v>-47</v>
      </c>
      <c r="DO12710"/>
    </row>
    <row r="12711" spans="15:119" x14ac:dyDescent="0.25">
      <c r="O12711" s="268" t="s">
        <v>22185</v>
      </c>
      <c r="P12711" s="268" t="s">
        <v>9484</v>
      </c>
      <c r="Q12711" s="269">
        <v>-18.75</v>
      </c>
      <c r="R12711" s="269">
        <v>-19</v>
      </c>
      <c r="S12711" s="269">
        <v>-46.5</v>
      </c>
      <c r="T12711" s="269">
        <v>-46.75</v>
      </c>
      <c r="DO12711"/>
    </row>
    <row r="12712" spans="15:119" x14ac:dyDescent="0.25">
      <c r="O12712" s="268" t="s">
        <v>22186</v>
      </c>
      <c r="P12712" s="268" t="s">
        <v>9480</v>
      </c>
      <c r="Q12712" s="269">
        <v>-18</v>
      </c>
      <c r="R12712" s="269">
        <v>-19</v>
      </c>
      <c r="S12712" s="269">
        <v>-45</v>
      </c>
      <c r="T12712" s="269">
        <v>-46.5</v>
      </c>
      <c r="DO12712"/>
    </row>
    <row r="12713" spans="15:119" x14ac:dyDescent="0.25">
      <c r="O12713" s="268" t="s">
        <v>22187</v>
      </c>
      <c r="P12713" s="268" t="s">
        <v>9482</v>
      </c>
      <c r="Q12713" s="269">
        <v>-18</v>
      </c>
      <c r="R12713" s="269">
        <v>-18.5</v>
      </c>
      <c r="S12713" s="269">
        <v>-46</v>
      </c>
      <c r="T12713" s="269">
        <v>-46.5</v>
      </c>
      <c r="DO12713"/>
    </row>
    <row r="12714" spans="15:119" x14ac:dyDescent="0.25">
      <c r="O12714" s="268" t="s">
        <v>22188</v>
      </c>
      <c r="P12714" s="268" t="s">
        <v>9484</v>
      </c>
      <c r="Q12714" s="269">
        <v>-18</v>
      </c>
      <c r="R12714" s="269">
        <v>-18.25</v>
      </c>
      <c r="S12714" s="269">
        <v>-46.25</v>
      </c>
      <c r="T12714" s="269">
        <v>-46.5</v>
      </c>
      <c r="DO12714"/>
    </row>
    <row r="12715" spans="15:119" x14ac:dyDescent="0.25">
      <c r="O12715" s="268" t="s">
        <v>22189</v>
      </c>
      <c r="P12715" s="268" t="s">
        <v>9484</v>
      </c>
      <c r="Q12715" s="269">
        <v>-18</v>
      </c>
      <c r="R12715" s="269">
        <v>-18.25</v>
      </c>
      <c r="S12715" s="269">
        <v>-46</v>
      </c>
      <c r="T12715" s="269">
        <v>-46.25</v>
      </c>
      <c r="DO12715"/>
    </row>
    <row r="12716" spans="15:119" x14ac:dyDescent="0.25">
      <c r="O12716" s="268" t="s">
        <v>22190</v>
      </c>
      <c r="P12716" s="268" t="s">
        <v>9484</v>
      </c>
      <c r="Q12716" s="269">
        <v>-18.25</v>
      </c>
      <c r="R12716" s="269">
        <v>-18.5</v>
      </c>
      <c r="S12716" s="269">
        <v>-46.25</v>
      </c>
      <c r="T12716" s="269">
        <v>-46.5</v>
      </c>
      <c r="DO12716"/>
    </row>
    <row r="12717" spans="15:119" x14ac:dyDescent="0.25">
      <c r="O12717" s="268" t="s">
        <v>22191</v>
      </c>
      <c r="P12717" s="268" t="s">
        <v>9484</v>
      </c>
      <c r="Q12717" s="269">
        <v>-18.25</v>
      </c>
      <c r="R12717" s="269">
        <v>-18.5</v>
      </c>
      <c r="S12717" s="269">
        <v>-46</v>
      </c>
      <c r="T12717" s="269">
        <v>-46.25</v>
      </c>
      <c r="DO12717"/>
    </row>
    <row r="12718" spans="15:119" x14ac:dyDescent="0.25">
      <c r="O12718" s="268" t="s">
        <v>22192</v>
      </c>
      <c r="P12718" s="268" t="s">
        <v>9482</v>
      </c>
      <c r="Q12718" s="269">
        <v>-18</v>
      </c>
      <c r="R12718" s="269">
        <v>-18.5</v>
      </c>
      <c r="S12718" s="269">
        <v>-45.5</v>
      </c>
      <c r="T12718" s="269">
        <v>-46</v>
      </c>
      <c r="DO12718"/>
    </row>
    <row r="12719" spans="15:119" x14ac:dyDescent="0.25">
      <c r="O12719" s="268" t="s">
        <v>22193</v>
      </c>
      <c r="P12719" s="268" t="s">
        <v>9484</v>
      </c>
      <c r="Q12719" s="269">
        <v>-18</v>
      </c>
      <c r="R12719" s="269">
        <v>-18.25</v>
      </c>
      <c r="S12719" s="269">
        <v>-45.75</v>
      </c>
      <c r="T12719" s="269">
        <v>-46</v>
      </c>
      <c r="DO12719"/>
    </row>
    <row r="12720" spans="15:119" x14ac:dyDescent="0.25">
      <c r="O12720" s="268" t="s">
        <v>22194</v>
      </c>
      <c r="P12720" s="268" t="s">
        <v>9484</v>
      </c>
      <c r="Q12720" s="269">
        <v>-18</v>
      </c>
      <c r="R12720" s="269">
        <v>-18.25</v>
      </c>
      <c r="S12720" s="269">
        <v>-45.5</v>
      </c>
      <c r="T12720" s="269">
        <v>-45.75</v>
      </c>
      <c r="DO12720"/>
    </row>
    <row r="12721" spans="15:119" x14ac:dyDescent="0.25">
      <c r="O12721" s="268" t="s">
        <v>22195</v>
      </c>
      <c r="P12721" s="268" t="s">
        <v>9484</v>
      </c>
      <c r="Q12721" s="269">
        <v>-18.25</v>
      </c>
      <c r="R12721" s="269">
        <v>-18.5</v>
      </c>
      <c r="S12721" s="269">
        <v>-45.75</v>
      </c>
      <c r="T12721" s="269">
        <v>-46</v>
      </c>
      <c r="DO12721"/>
    </row>
    <row r="12722" spans="15:119" x14ac:dyDescent="0.25">
      <c r="O12722" s="268" t="s">
        <v>22196</v>
      </c>
      <c r="P12722" s="268" t="s">
        <v>9484</v>
      </c>
      <c r="Q12722" s="269">
        <v>-18.25</v>
      </c>
      <c r="R12722" s="269">
        <v>-18.5</v>
      </c>
      <c r="S12722" s="269">
        <v>-45.5</v>
      </c>
      <c r="T12722" s="269">
        <v>-45.75</v>
      </c>
      <c r="DO12722"/>
    </row>
    <row r="12723" spans="15:119" x14ac:dyDescent="0.25">
      <c r="O12723" s="268" t="s">
        <v>22197</v>
      </c>
      <c r="P12723" s="268" t="s">
        <v>9482</v>
      </c>
      <c r="Q12723" s="269">
        <v>-18</v>
      </c>
      <c r="R12723" s="269">
        <v>-18.5</v>
      </c>
      <c r="S12723" s="269">
        <v>-45</v>
      </c>
      <c r="T12723" s="269">
        <v>-45.5</v>
      </c>
      <c r="DO12723"/>
    </row>
    <row r="12724" spans="15:119" x14ac:dyDescent="0.25">
      <c r="O12724" s="268" t="s">
        <v>22198</v>
      </c>
      <c r="P12724" s="268" t="s">
        <v>9484</v>
      </c>
      <c r="Q12724" s="269">
        <v>-18</v>
      </c>
      <c r="R12724" s="269">
        <v>-18.25</v>
      </c>
      <c r="S12724" s="269">
        <v>-45.25</v>
      </c>
      <c r="T12724" s="269">
        <v>-45.5</v>
      </c>
      <c r="DO12724"/>
    </row>
    <row r="12725" spans="15:119" x14ac:dyDescent="0.25">
      <c r="O12725" s="268" t="s">
        <v>22199</v>
      </c>
      <c r="P12725" s="268" t="s">
        <v>9484</v>
      </c>
      <c r="Q12725" s="269">
        <v>-18</v>
      </c>
      <c r="R12725" s="269">
        <v>-18.25</v>
      </c>
      <c r="S12725" s="269">
        <v>-45</v>
      </c>
      <c r="T12725" s="269">
        <v>-45.25</v>
      </c>
      <c r="DO12725"/>
    </row>
    <row r="12726" spans="15:119" x14ac:dyDescent="0.25">
      <c r="O12726" s="268" t="s">
        <v>22200</v>
      </c>
      <c r="P12726" s="268" t="s">
        <v>9484</v>
      </c>
      <c r="Q12726" s="269">
        <v>-18.25</v>
      </c>
      <c r="R12726" s="269">
        <v>-18.5</v>
      </c>
      <c r="S12726" s="269">
        <v>-45.25</v>
      </c>
      <c r="T12726" s="269">
        <v>-45.5</v>
      </c>
      <c r="DO12726"/>
    </row>
    <row r="12727" spans="15:119" x14ac:dyDescent="0.25">
      <c r="O12727" s="268" t="s">
        <v>22201</v>
      </c>
      <c r="P12727" s="268" t="s">
        <v>9484</v>
      </c>
      <c r="Q12727" s="269">
        <v>-18.25</v>
      </c>
      <c r="R12727" s="269">
        <v>-18.5</v>
      </c>
      <c r="S12727" s="269">
        <v>-45</v>
      </c>
      <c r="T12727" s="269">
        <v>-45.25</v>
      </c>
      <c r="DO12727"/>
    </row>
    <row r="12728" spans="15:119" x14ac:dyDescent="0.25">
      <c r="O12728" s="268" t="s">
        <v>22202</v>
      </c>
      <c r="P12728" s="268" t="s">
        <v>9482</v>
      </c>
      <c r="Q12728" s="269">
        <v>-18.5</v>
      </c>
      <c r="R12728" s="269">
        <v>-19</v>
      </c>
      <c r="S12728" s="269">
        <v>-46</v>
      </c>
      <c r="T12728" s="269">
        <v>-46.5</v>
      </c>
      <c r="DO12728"/>
    </row>
    <row r="12729" spans="15:119" x14ac:dyDescent="0.25">
      <c r="O12729" s="268" t="s">
        <v>22203</v>
      </c>
      <c r="P12729" s="268" t="s">
        <v>9484</v>
      </c>
      <c r="Q12729" s="269">
        <v>-18.5</v>
      </c>
      <c r="R12729" s="269">
        <v>-18.75</v>
      </c>
      <c r="S12729" s="269">
        <v>-46.25</v>
      </c>
      <c r="T12729" s="269">
        <v>-46.5</v>
      </c>
      <c r="DO12729"/>
    </row>
    <row r="12730" spans="15:119" x14ac:dyDescent="0.25">
      <c r="O12730" s="268" t="s">
        <v>22204</v>
      </c>
      <c r="P12730" s="268" t="s">
        <v>9484</v>
      </c>
      <c r="Q12730" s="269">
        <v>-18.5</v>
      </c>
      <c r="R12730" s="269">
        <v>-18.75</v>
      </c>
      <c r="S12730" s="269">
        <v>-46</v>
      </c>
      <c r="T12730" s="269">
        <v>-46.25</v>
      </c>
      <c r="DO12730"/>
    </row>
    <row r="12731" spans="15:119" x14ac:dyDescent="0.25">
      <c r="O12731" s="268" t="s">
        <v>22205</v>
      </c>
      <c r="P12731" s="268" t="s">
        <v>9484</v>
      </c>
      <c r="Q12731" s="269">
        <v>-18.75</v>
      </c>
      <c r="R12731" s="269">
        <v>-19</v>
      </c>
      <c r="S12731" s="269">
        <v>-46.25</v>
      </c>
      <c r="T12731" s="269">
        <v>-46.5</v>
      </c>
      <c r="DO12731"/>
    </row>
    <row r="12732" spans="15:119" x14ac:dyDescent="0.25">
      <c r="O12732" s="268" t="s">
        <v>22206</v>
      </c>
      <c r="P12732" s="268" t="s">
        <v>9484</v>
      </c>
      <c r="Q12732" s="269">
        <v>-18.75</v>
      </c>
      <c r="R12732" s="269">
        <v>-19</v>
      </c>
      <c r="S12732" s="269">
        <v>-46</v>
      </c>
      <c r="T12732" s="269">
        <v>-46.25</v>
      </c>
      <c r="DO12732"/>
    </row>
    <row r="12733" spans="15:119" x14ac:dyDescent="0.25">
      <c r="O12733" s="268" t="s">
        <v>22207</v>
      </c>
      <c r="P12733" s="268" t="s">
        <v>9482</v>
      </c>
      <c r="Q12733" s="269">
        <v>-18.5</v>
      </c>
      <c r="R12733" s="269">
        <v>-19</v>
      </c>
      <c r="S12733" s="269">
        <v>-45.5</v>
      </c>
      <c r="T12733" s="269">
        <v>-46</v>
      </c>
      <c r="DO12733"/>
    </row>
    <row r="12734" spans="15:119" x14ac:dyDescent="0.25">
      <c r="O12734" s="268" t="s">
        <v>22208</v>
      </c>
      <c r="P12734" s="268" t="s">
        <v>9484</v>
      </c>
      <c r="Q12734" s="269">
        <v>-18.5</v>
      </c>
      <c r="R12734" s="269">
        <v>-18.75</v>
      </c>
      <c r="S12734" s="269">
        <v>-45.75</v>
      </c>
      <c r="T12734" s="269">
        <v>-46</v>
      </c>
      <c r="DO12734"/>
    </row>
    <row r="12735" spans="15:119" x14ac:dyDescent="0.25">
      <c r="O12735" s="268" t="s">
        <v>22209</v>
      </c>
      <c r="P12735" s="268" t="s">
        <v>9484</v>
      </c>
      <c r="Q12735" s="269">
        <v>-18.5</v>
      </c>
      <c r="R12735" s="269">
        <v>-18.75</v>
      </c>
      <c r="S12735" s="269">
        <v>-45.5</v>
      </c>
      <c r="T12735" s="269">
        <v>-45.75</v>
      </c>
      <c r="DO12735"/>
    </row>
    <row r="12736" spans="15:119" x14ac:dyDescent="0.25">
      <c r="O12736" s="268" t="s">
        <v>22210</v>
      </c>
      <c r="P12736" s="268" t="s">
        <v>9484</v>
      </c>
      <c r="Q12736" s="269">
        <v>-18.75</v>
      </c>
      <c r="R12736" s="269">
        <v>-19</v>
      </c>
      <c r="S12736" s="269">
        <v>-45.75</v>
      </c>
      <c r="T12736" s="269">
        <v>-46</v>
      </c>
      <c r="DO12736"/>
    </row>
    <row r="12737" spans="15:119" x14ac:dyDescent="0.25">
      <c r="O12737" s="268" t="s">
        <v>22211</v>
      </c>
      <c r="P12737" s="268" t="s">
        <v>9484</v>
      </c>
      <c r="Q12737" s="269">
        <v>-18.75</v>
      </c>
      <c r="R12737" s="269">
        <v>-19</v>
      </c>
      <c r="S12737" s="269">
        <v>-45.5</v>
      </c>
      <c r="T12737" s="269">
        <v>-45.75</v>
      </c>
      <c r="DO12737"/>
    </row>
    <row r="12738" spans="15:119" x14ac:dyDescent="0.25">
      <c r="O12738" s="268" t="s">
        <v>22212</v>
      </c>
      <c r="P12738" s="268" t="s">
        <v>9482</v>
      </c>
      <c r="Q12738" s="269">
        <v>-18.5</v>
      </c>
      <c r="R12738" s="269">
        <v>-19</v>
      </c>
      <c r="S12738" s="269">
        <v>-45</v>
      </c>
      <c r="T12738" s="269">
        <v>-45.5</v>
      </c>
      <c r="DO12738"/>
    </row>
    <row r="12739" spans="15:119" x14ac:dyDescent="0.25">
      <c r="O12739" s="268" t="s">
        <v>22213</v>
      </c>
      <c r="P12739" s="268" t="s">
        <v>9484</v>
      </c>
      <c r="Q12739" s="269">
        <v>-18.5</v>
      </c>
      <c r="R12739" s="269">
        <v>-18.75</v>
      </c>
      <c r="S12739" s="269">
        <v>-45.25</v>
      </c>
      <c r="T12739" s="269">
        <v>-45.5</v>
      </c>
      <c r="DO12739"/>
    </row>
    <row r="12740" spans="15:119" x14ac:dyDescent="0.25">
      <c r="O12740" s="268" t="s">
        <v>22214</v>
      </c>
      <c r="P12740" s="268" t="s">
        <v>9484</v>
      </c>
      <c r="Q12740" s="269">
        <v>-18.5</v>
      </c>
      <c r="R12740" s="269">
        <v>-18.75</v>
      </c>
      <c r="S12740" s="269">
        <v>-45</v>
      </c>
      <c r="T12740" s="269">
        <v>-45.25</v>
      </c>
      <c r="DO12740"/>
    </row>
    <row r="12741" spans="15:119" x14ac:dyDescent="0.25">
      <c r="O12741" s="268" t="s">
        <v>22215</v>
      </c>
      <c r="P12741" s="268" t="s">
        <v>9484</v>
      </c>
      <c r="Q12741" s="269">
        <v>-18.75</v>
      </c>
      <c r="R12741" s="269">
        <v>-19</v>
      </c>
      <c r="S12741" s="269">
        <v>-45.25</v>
      </c>
      <c r="T12741" s="269">
        <v>-45.5</v>
      </c>
      <c r="DO12741"/>
    </row>
    <row r="12742" spans="15:119" x14ac:dyDescent="0.25">
      <c r="O12742" s="268" t="s">
        <v>22216</v>
      </c>
      <c r="P12742" s="268" t="s">
        <v>9484</v>
      </c>
      <c r="Q12742" s="269">
        <v>-18.75</v>
      </c>
      <c r="R12742" s="269">
        <v>-19</v>
      </c>
      <c r="S12742" s="269">
        <v>-45</v>
      </c>
      <c r="T12742" s="269">
        <v>-45.25</v>
      </c>
      <c r="DO12742"/>
    </row>
    <row r="12743" spans="15:119" x14ac:dyDescent="0.25">
      <c r="O12743" s="268" t="s">
        <v>22217</v>
      </c>
      <c r="P12743" s="268" t="s">
        <v>9480</v>
      </c>
      <c r="Q12743" s="269">
        <v>-19</v>
      </c>
      <c r="R12743" s="269">
        <v>-20</v>
      </c>
      <c r="S12743" s="269">
        <v>-46.5</v>
      </c>
      <c r="T12743" s="269">
        <v>-48</v>
      </c>
      <c r="DO12743"/>
    </row>
    <row r="12744" spans="15:119" x14ac:dyDescent="0.25">
      <c r="O12744" s="268" t="s">
        <v>22218</v>
      </c>
      <c r="P12744" s="268" t="s">
        <v>9482</v>
      </c>
      <c r="Q12744" s="269">
        <v>-19</v>
      </c>
      <c r="R12744" s="269">
        <v>-19.5</v>
      </c>
      <c r="S12744" s="269">
        <v>-47.5</v>
      </c>
      <c r="T12744" s="269">
        <v>-48</v>
      </c>
      <c r="DO12744"/>
    </row>
    <row r="12745" spans="15:119" x14ac:dyDescent="0.25">
      <c r="O12745" s="268" t="s">
        <v>22219</v>
      </c>
      <c r="P12745" s="268" t="s">
        <v>9484</v>
      </c>
      <c r="Q12745" s="269">
        <v>-19</v>
      </c>
      <c r="R12745" s="269">
        <v>-19.25</v>
      </c>
      <c r="S12745" s="269">
        <v>-47.75</v>
      </c>
      <c r="T12745" s="269">
        <v>-48</v>
      </c>
      <c r="DO12745"/>
    </row>
    <row r="12746" spans="15:119" x14ac:dyDescent="0.25">
      <c r="O12746" s="268" t="s">
        <v>22220</v>
      </c>
      <c r="P12746" s="268" t="s">
        <v>9484</v>
      </c>
      <c r="Q12746" s="269">
        <v>-19</v>
      </c>
      <c r="R12746" s="269">
        <v>-19.25</v>
      </c>
      <c r="S12746" s="269">
        <v>-47.5</v>
      </c>
      <c r="T12746" s="269">
        <v>-47.75</v>
      </c>
      <c r="DO12746"/>
    </row>
    <row r="12747" spans="15:119" x14ac:dyDescent="0.25">
      <c r="O12747" s="268" t="s">
        <v>22221</v>
      </c>
      <c r="P12747" s="268" t="s">
        <v>9484</v>
      </c>
      <c r="Q12747" s="269">
        <v>-19.25</v>
      </c>
      <c r="R12747" s="269">
        <v>-19.5</v>
      </c>
      <c r="S12747" s="269">
        <v>-47.75</v>
      </c>
      <c r="T12747" s="269">
        <v>-48</v>
      </c>
      <c r="DO12747"/>
    </row>
    <row r="12748" spans="15:119" x14ac:dyDescent="0.25">
      <c r="O12748" s="268" t="s">
        <v>22222</v>
      </c>
      <c r="P12748" s="268" t="s">
        <v>9484</v>
      </c>
      <c r="Q12748" s="269">
        <v>-19.25</v>
      </c>
      <c r="R12748" s="269">
        <v>-19.5</v>
      </c>
      <c r="S12748" s="269">
        <v>-47.5</v>
      </c>
      <c r="T12748" s="269">
        <v>-47.75</v>
      </c>
      <c r="DO12748"/>
    </row>
    <row r="12749" spans="15:119" x14ac:dyDescent="0.25">
      <c r="O12749" s="268" t="s">
        <v>22223</v>
      </c>
      <c r="P12749" s="268" t="s">
        <v>9482</v>
      </c>
      <c r="Q12749" s="269">
        <v>-19</v>
      </c>
      <c r="R12749" s="269">
        <v>-19.5</v>
      </c>
      <c r="S12749" s="269">
        <v>-47</v>
      </c>
      <c r="T12749" s="269">
        <v>-47.5</v>
      </c>
      <c r="DO12749"/>
    </row>
    <row r="12750" spans="15:119" x14ac:dyDescent="0.25">
      <c r="O12750" s="268" t="s">
        <v>22224</v>
      </c>
      <c r="P12750" s="268" t="s">
        <v>9484</v>
      </c>
      <c r="Q12750" s="269">
        <v>-19</v>
      </c>
      <c r="R12750" s="269">
        <v>-19.25</v>
      </c>
      <c r="S12750" s="269">
        <v>-47.25</v>
      </c>
      <c r="T12750" s="269">
        <v>-47.5</v>
      </c>
      <c r="DO12750"/>
    </row>
    <row r="12751" spans="15:119" x14ac:dyDescent="0.25">
      <c r="O12751" s="268" t="s">
        <v>22225</v>
      </c>
      <c r="P12751" s="268" t="s">
        <v>9484</v>
      </c>
      <c r="Q12751" s="269">
        <v>-19</v>
      </c>
      <c r="R12751" s="269">
        <v>-19.25</v>
      </c>
      <c r="S12751" s="269">
        <v>-47</v>
      </c>
      <c r="T12751" s="269">
        <v>-47.25</v>
      </c>
      <c r="DO12751"/>
    </row>
    <row r="12752" spans="15:119" x14ac:dyDescent="0.25">
      <c r="O12752" s="268" t="s">
        <v>22226</v>
      </c>
      <c r="P12752" s="268" t="s">
        <v>9484</v>
      </c>
      <c r="Q12752" s="269">
        <v>-19.25</v>
      </c>
      <c r="R12752" s="269">
        <v>-19.5</v>
      </c>
      <c r="S12752" s="269">
        <v>-47.25</v>
      </c>
      <c r="T12752" s="269">
        <v>-47.5</v>
      </c>
      <c r="DO12752"/>
    </row>
    <row r="12753" spans="15:119" x14ac:dyDescent="0.25">
      <c r="O12753" s="268" t="s">
        <v>22227</v>
      </c>
      <c r="P12753" s="268" t="s">
        <v>9484</v>
      </c>
      <c r="Q12753" s="269">
        <v>-19.25</v>
      </c>
      <c r="R12753" s="269">
        <v>-19.5</v>
      </c>
      <c r="S12753" s="269">
        <v>-47</v>
      </c>
      <c r="T12753" s="269">
        <v>-47.25</v>
      </c>
      <c r="DO12753"/>
    </row>
    <row r="12754" spans="15:119" x14ac:dyDescent="0.25">
      <c r="O12754" s="268" t="s">
        <v>22228</v>
      </c>
      <c r="P12754" s="268" t="s">
        <v>9482</v>
      </c>
      <c r="Q12754" s="269">
        <v>-19</v>
      </c>
      <c r="R12754" s="269">
        <v>-19.5</v>
      </c>
      <c r="S12754" s="269">
        <v>-46.5</v>
      </c>
      <c r="T12754" s="269">
        <v>-47</v>
      </c>
      <c r="DO12754"/>
    </row>
    <row r="12755" spans="15:119" x14ac:dyDescent="0.25">
      <c r="O12755" s="268" t="s">
        <v>22229</v>
      </c>
      <c r="P12755" s="268" t="s">
        <v>9484</v>
      </c>
      <c r="Q12755" s="269">
        <v>-19</v>
      </c>
      <c r="R12755" s="269">
        <v>-19.25</v>
      </c>
      <c r="S12755" s="269">
        <v>-46.75</v>
      </c>
      <c r="T12755" s="269">
        <v>-47</v>
      </c>
      <c r="DO12755"/>
    </row>
    <row r="12756" spans="15:119" x14ac:dyDescent="0.25">
      <c r="O12756" s="268" t="s">
        <v>22230</v>
      </c>
      <c r="P12756" s="268" t="s">
        <v>9484</v>
      </c>
      <c r="Q12756" s="269">
        <v>-19</v>
      </c>
      <c r="R12756" s="269">
        <v>-19.25</v>
      </c>
      <c r="S12756" s="269">
        <v>-46.5</v>
      </c>
      <c r="T12756" s="269">
        <v>-46.75</v>
      </c>
      <c r="DO12756"/>
    </row>
    <row r="12757" spans="15:119" x14ac:dyDescent="0.25">
      <c r="O12757" s="268" t="s">
        <v>22231</v>
      </c>
      <c r="P12757" s="268" t="s">
        <v>9484</v>
      </c>
      <c r="Q12757" s="269">
        <v>-19.25</v>
      </c>
      <c r="R12757" s="269">
        <v>-19.5</v>
      </c>
      <c r="S12757" s="269">
        <v>-46.75</v>
      </c>
      <c r="T12757" s="269">
        <v>-47</v>
      </c>
      <c r="DO12757"/>
    </row>
    <row r="12758" spans="15:119" x14ac:dyDescent="0.25">
      <c r="O12758" s="268" t="s">
        <v>22232</v>
      </c>
      <c r="P12758" s="268" t="s">
        <v>9484</v>
      </c>
      <c r="Q12758" s="269">
        <v>-19.25</v>
      </c>
      <c r="R12758" s="269">
        <v>-19.5</v>
      </c>
      <c r="S12758" s="269">
        <v>-46.5</v>
      </c>
      <c r="T12758" s="269">
        <v>-46.75</v>
      </c>
      <c r="DO12758"/>
    </row>
    <row r="12759" spans="15:119" x14ac:dyDescent="0.25">
      <c r="O12759" s="268" t="s">
        <v>22233</v>
      </c>
      <c r="P12759" s="268" t="s">
        <v>9482</v>
      </c>
      <c r="Q12759" s="269">
        <v>-19.5</v>
      </c>
      <c r="R12759" s="269">
        <v>-20</v>
      </c>
      <c r="S12759" s="269">
        <v>-47.5</v>
      </c>
      <c r="T12759" s="269">
        <v>-48</v>
      </c>
      <c r="DO12759"/>
    </row>
    <row r="12760" spans="15:119" x14ac:dyDescent="0.25">
      <c r="O12760" s="268" t="s">
        <v>22234</v>
      </c>
      <c r="P12760" s="268" t="s">
        <v>9484</v>
      </c>
      <c r="Q12760" s="269">
        <v>-19.5</v>
      </c>
      <c r="R12760" s="269">
        <v>-19.75</v>
      </c>
      <c r="S12760" s="269">
        <v>-47.75</v>
      </c>
      <c r="T12760" s="269">
        <v>-48</v>
      </c>
      <c r="DO12760"/>
    </row>
    <row r="12761" spans="15:119" x14ac:dyDescent="0.25">
      <c r="O12761" s="268" t="s">
        <v>22235</v>
      </c>
      <c r="P12761" s="268" t="s">
        <v>9484</v>
      </c>
      <c r="Q12761" s="269">
        <v>-19.5</v>
      </c>
      <c r="R12761" s="269">
        <v>-19.75</v>
      </c>
      <c r="S12761" s="269">
        <v>-47.5</v>
      </c>
      <c r="T12761" s="269">
        <v>-47.75</v>
      </c>
      <c r="DO12761"/>
    </row>
    <row r="12762" spans="15:119" x14ac:dyDescent="0.25">
      <c r="O12762" s="268" t="s">
        <v>22236</v>
      </c>
      <c r="P12762" s="268" t="s">
        <v>9484</v>
      </c>
      <c r="Q12762" s="269">
        <v>-19.75</v>
      </c>
      <c r="R12762" s="269">
        <v>-20</v>
      </c>
      <c r="S12762" s="269">
        <v>-47.75</v>
      </c>
      <c r="T12762" s="269">
        <v>-48</v>
      </c>
      <c r="DO12762"/>
    </row>
    <row r="12763" spans="15:119" x14ac:dyDescent="0.25">
      <c r="O12763" s="268" t="s">
        <v>22237</v>
      </c>
      <c r="P12763" s="268" t="s">
        <v>9484</v>
      </c>
      <c r="Q12763" s="269">
        <v>-19.75</v>
      </c>
      <c r="R12763" s="269">
        <v>-20</v>
      </c>
      <c r="S12763" s="269">
        <v>-47.5</v>
      </c>
      <c r="T12763" s="269">
        <v>-47.75</v>
      </c>
      <c r="DO12763"/>
    </row>
    <row r="12764" spans="15:119" x14ac:dyDescent="0.25">
      <c r="O12764" s="268" t="s">
        <v>22238</v>
      </c>
      <c r="P12764" s="268" t="s">
        <v>9482</v>
      </c>
      <c r="Q12764" s="269">
        <v>-19.5</v>
      </c>
      <c r="R12764" s="269">
        <v>-20</v>
      </c>
      <c r="S12764" s="269">
        <v>-47</v>
      </c>
      <c r="T12764" s="269">
        <v>-47.5</v>
      </c>
      <c r="DO12764"/>
    </row>
    <row r="12765" spans="15:119" x14ac:dyDescent="0.25">
      <c r="O12765" s="268" t="s">
        <v>22239</v>
      </c>
      <c r="P12765" s="268" t="s">
        <v>9484</v>
      </c>
      <c r="Q12765" s="269">
        <v>-19.5</v>
      </c>
      <c r="R12765" s="269">
        <v>-19.75</v>
      </c>
      <c r="S12765" s="269">
        <v>-47.25</v>
      </c>
      <c r="T12765" s="269">
        <v>-47.5</v>
      </c>
      <c r="DO12765"/>
    </row>
    <row r="12766" spans="15:119" x14ac:dyDescent="0.25">
      <c r="O12766" s="268" t="s">
        <v>22240</v>
      </c>
      <c r="P12766" s="268" t="s">
        <v>9484</v>
      </c>
      <c r="Q12766" s="269">
        <v>-19.5</v>
      </c>
      <c r="R12766" s="269">
        <v>-19.75</v>
      </c>
      <c r="S12766" s="269">
        <v>-47</v>
      </c>
      <c r="T12766" s="269">
        <v>-47.25</v>
      </c>
      <c r="DO12766"/>
    </row>
    <row r="12767" spans="15:119" x14ac:dyDescent="0.25">
      <c r="O12767" s="268" t="s">
        <v>22241</v>
      </c>
      <c r="P12767" s="268" t="s">
        <v>9484</v>
      </c>
      <c r="Q12767" s="269">
        <v>-19.75</v>
      </c>
      <c r="R12767" s="269">
        <v>-20</v>
      </c>
      <c r="S12767" s="269">
        <v>-47.25</v>
      </c>
      <c r="T12767" s="269">
        <v>-47.5</v>
      </c>
      <c r="DO12767"/>
    </row>
    <row r="12768" spans="15:119" x14ac:dyDescent="0.25">
      <c r="O12768" s="268" t="s">
        <v>22242</v>
      </c>
      <c r="P12768" s="268" t="s">
        <v>9484</v>
      </c>
      <c r="Q12768" s="269">
        <v>-19.75</v>
      </c>
      <c r="R12768" s="269">
        <v>-20</v>
      </c>
      <c r="S12768" s="269">
        <v>-47</v>
      </c>
      <c r="T12768" s="269">
        <v>-47.25</v>
      </c>
      <c r="DO12768"/>
    </row>
    <row r="12769" spans="15:119" x14ac:dyDescent="0.25">
      <c r="O12769" s="268" t="s">
        <v>22243</v>
      </c>
      <c r="P12769" s="268" t="s">
        <v>9482</v>
      </c>
      <c r="Q12769" s="269">
        <v>-19.5</v>
      </c>
      <c r="R12769" s="269">
        <v>-20</v>
      </c>
      <c r="S12769" s="269">
        <v>-46.5</v>
      </c>
      <c r="T12769" s="269">
        <v>-47</v>
      </c>
      <c r="DO12769"/>
    </row>
    <row r="12770" spans="15:119" x14ac:dyDescent="0.25">
      <c r="O12770" s="268" t="s">
        <v>22244</v>
      </c>
      <c r="P12770" s="268" t="s">
        <v>9484</v>
      </c>
      <c r="Q12770" s="269">
        <v>-19.5</v>
      </c>
      <c r="R12770" s="269">
        <v>-19.75</v>
      </c>
      <c r="S12770" s="269">
        <v>-46.75</v>
      </c>
      <c r="T12770" s="269">
        <v>-47</v>
      </c>
      <c r="DO12770"/>
    </row>
    <row r="12771" spans="15:119" x14ac:dyDescent="0.25">
      <c r="O12771" s="268" t="s">
        <v>22245</v>
      </c>
      <c r="P12771" s="268" t="s">
        <v>9484</v>
      </c>
      <c r="Q12771" s="269">
        <v>-19.5</v>
      </c>
      <c r="R12771" s="269">
        <v>-19.75</v>
      </c>
      <c r="S12771" s="269">
        <v>-46.5</v>
      </c>
      <c r="T12771" s="269">
        <v>-46.75</v>
      </c>
      <c r="DO12771"/>
    </row>
    <row r="12772" spans="15:119" x14ac:dyDescent="0.25">
      <c r="O12772" s="268" t="s">
        <v>22246</v>
      </c>
      <c r="P12772" s="268" t="s">
        <v>9484</v>
      </c>
      <c r="Q12772" s="269">
        <v>-19.75</v>
      </c>
      <c r="R12772" s="269">
        <v>-20</v>
      </c>
      <c r="S12772" s="269">
        <v>-46.75</v>
      </c>
      <c r="T12772" s="269">
        <v>-47</v>
      </c>
      <c r="DO12772"/>
    </row>
    <row r="12773" spans="15:119" x14ac:dyDescent="0.25">
      <c r="O12773" s="268" t="s">
        <v>22247</v>
      </c>
      <c r="P12773" s="268" t="s">
        <v>9484</v>
      </c>
      <c r="Q12773" s="269">
        <v>-19.75</v>
      </c>
      <c r="R12773" s="269">
        <v>-20</v>
      </c>
      <c r="S12773" s="269">
        <v>-46.5</v>
      </c>
      <c r="T12773" s="269">
        <v>-46.75</v>
      </c>
      <c r="DO12773"/>
    </row>
    <row r="12774" spans="15:119" x14ac:dyDescent="0.25">
      <c r="O12774" s="268" t="s">
        <v>22248</v>
      </c>
      <c r="P12774" s="268" t="s">
        <v>9480</v>
      </c>
      <c r="Q12774" s="269">
        <v>-19</v>
      </c>
      <c r="R12774" s="269">
        <v>-20</v>
      </c>
      <c r="S12774" s="269">
        <v>-45</v>
      </c>
      <c r="T12774" s="269">
        <v>-46.5</v>
      </c>
      <c r="DO12774"/>
    </row>
    <row r="12775" spans="15:119" x14ac:dyDescent="0.25">
      <c r="O12775" s="268" t="s">
        <v>22249</v>
      </c>
      <c r="P12775" s="268" t="s">
        <v>9482</v>
      </c>
      <c r="Q12775" s="269">
        <v>-19</v>
      </c>
      <c r="R12775" s="269">
        <v>-19.5</v>
      </c>
      <c r="S12775" s="269">
        <v>-46</v>
      </c>
      <c r="T12775" s="269">
        <v>-46.5</v>
      </c>
      <c r="DO12775"/>
    </row>
    <row r="12776" spans="15:119" x14ac:dyDescent="0.25">
      <c r="O12776" s="268" t="s">
        <v>22250</v>
      </c>
      <c r="P12776" s="268" t="s">
        <v>9484</v>
      </c>
      <c r="Q12776" s="269">
        <v>-19</v>
      </c>
      <c r="R12776" s="269">
        <v>-19.25</v>
      </c>
      <c r="S12776" s="269">
        <v>-46.25</v>
      </c>
      <c r="T12776" s="269">
        <v>-46.5</v>
      </c>
      <c r="DO12776"/>
    </row>
    <row r="12777" spans="15:119" x14ac:dyDescent="0.25">
      <c r="O12777" s="268" t="s">
        <v>22251</v>
      </c>
      <c r="P12777" s="268" t="s">
        <v>9484</v>
      </c>
      <c r="Q12777" s="269">
        <v>-19</v>
      </c>
      <c r="R12777" s="269">
        <v>-19.25</v>
      </c>
      <c r="S12777" s="269">
        <v>-46</v>
      </c>
      <c r="T12777" s="269">
        <v>-46.25</v>
      </c>
      <c r="DO12777"/>
    </row>
    <row r="12778" spans="15:119" x14ac:dyDescent="0.25">
      <c r="O12778" s="268" t="s">
        <v>22252</v>
      </c>
      <c r="P12778" s="268" t="s">
        <v>9484</v>
      </c>
      <c r="Q12778" s="269">
        <v>-19.25</v>
      </c>
      <c r="R12778" s="269">
        <v>-19.5</v>
      </c>
      <c r="S12778" s="269">
        <v>-46.25</v>
      </c>
      <c r="T12778" s="269">
        <v>-46.5</v>
      </c>
      <c r="DO12778"/>
    </row>
    <row r="12779" spans="15:119" x14ac:dyDescent="0.25">
      <c r="O12779" s="268" t="s">
        <v>22253</v>
      </c>
      <c r="P12779" s="268" t="s">
        <v>9484</v>
      </c>
      <c r="Q12779" s="269">
        <v>-19.25</v>
      </c>
      <c r="R12779" s="269">
        <v>-19.5</v>
      </c>
      <c r="S12779" s="269">
        <v>-46</v>
      </c>
      <c r="T12779" s="269">
        <v>-46.25</v>
      </c>
      <c r="DO12779"/>
    </row>
    <row r="12780" spans="15:119" x14ac:dyDescent="0.25">
      <c r="O12780" s="268" t="s">
        <v>22254</v>
      </c>
      <c r="P12780" s="268" t="s">
        <v>9482</v>
      </c>
      <c r="Q12780" s="269">
        <v>-19</v>
      </c>
      <c r="R12780" s="269">
        <v>-19.5</v>
      </c>
      <c r="S12780" s="269">
        <v>-45.5</v>
      </c>
      <c r="T12780" s="269">
        <v>-46</v>
      </c>
      <c r="DO12780"/>
    </row>
    <row r="12781" spans="15:119" x14ac:dyDescent="0.25">
      <c r="O12781" s="268" t="s">
        <v>22255</v>
      </c>
      <c r="P12781" s="268" t="s">
        <v>9484</v>
      </c>
      <c r="Q12781" s="269">
        <v>-19</v>
      </c>
      <c r="R12781" s="269">
        <v>-19.25</v>
      </c>
      <c r="S12781" s="269">
        <v>-45.75</v>
      </c>
      <c r="T12781" s="269">
        <v>-46</v>
      </c>
      <c r="DO12781"/>
    </row>
    <row r="12782" spans="15:119" x14ac:dyDescent="0.25">
      <c r="O12782" s="268" t="s">
        <v>22256</v>
      </c>
      <c r="P12782" s="268" t="s">
        <v>9484</v>
      </c>
      <c r="Q12782" s="269">
        <v>-19</v>
      </c>
      <c r="R12782" s="269">
        <v>-19.25</v>
      </c>
      <c r="S12782" s="269">
        <v>-45.5</v>
      </c>
      <c r="T12782" s="269">
        <v>-45.75</v>
      </c>
      <c r="DO12782"/>
    </row>
    <row r="12783" spans="15:119" x14ac:dyDescent="0.25">
      <c r="O12783" s="268" t="s">
        <v>22257</v>
      </c>
      <c r="P12783" s="268" t="s">
        <v>9484</v>
      </c>
      <c r="Q12783" s="269">
        <v>-19.25</v>
      </c>
      <c r="R12783" s="269">
        <v>-19.5</v>
      </c>
      <c r="S12783" s="269">
        <v>-45.75</v>
      </c>
      <c r="T12783" s="269">
        <v>-46</v>
      </c>
      <c r="DO12783"/>
    </row>
    <row r="12784" spans="15:119" x14ac:dyDescent="0.25">
      <c r="O12784" s="268" t="s">
        <v>22258</v>
      </c>
      <c r="P12784" s="268" t="s">
        <v>9484</v>
      </c>
      <c r="Q12784" s="269">
        <v>-19.25</v>
      </c>
      <c r="R12784" s="269">
        <v>-19.5</v>
      </c>
      <c r="S12784" s="269">
        <v>-45.5</v>
      </c>
      <c r="T12784" s="269">
        <v>-45.75</v>
      </c>
      <c r="DO12784"/>
    </row>
    <row r="12785" spans="15:119" x14ac:dyDescent="0.25">
      <c r="O12785" s="268" t="s">
        <v>22259</v>
      </c>
      <c r="P12785" s="268" t="s">
        <v>9482</v>
      </c>
      <c r="Q12785" s="269">
        <v>-19</v>
      </c>
      <c r="R12785" s="269">
        <v>-19.5</v>
      </c>
      <c r="S12785" s="269">
        <v>-45</v>
      </c>
      <c r="T12785" s="269">
        <v>-45.5</v>
      </c>
      <c r="DO12785"/>
    </row>
    <row r="12786" spans="15:119" x14ac:dyDescent="0.25">
      <c r="O12786" s="268" t="s">
        <v>22260</v>
      </c>
      <c r="P12786" s="268" t="s">
        <v>9484</v>
      </c>
      <c r="Q12786" s="269">
        <v>-19</v>
      </c>
      <c r="R12786" s="269">
        <v>-19.25</v>
      </c>
      <c r="S12786" s="269">
        <v>-45.25</v>
      </c>
      <c r="T12786" s="269">
        <v>-45.5</v>
      </c>
      <c r="DO12786"/>
    </row>
    <row r="12787" spans="15:119" x14ac:dyDescent="0.25">
      <c r="O12787" s="268" t="s">
        <v>22261</v>
      </c>
      <c r="P12787" s="268" t="s">
        <v>9484</v>
      </c>
      <c r="Q12787" s="269">
        <v>-19</v>
      </c>
      <c r="R12787" s="269">
        <v>-19.25</v>
      </c>
      <c r="S12787" s="269">
        <v>-45</v>
      </c>
      <c r="T12787" s="269">
        <v>-45.25</v>
      </c>
      <c r="DO12787"/>
    </row>
    <row r="12788" spans="15:119" x14ac:dyDescent="0.25">
      <c r="O12788" s="268" t="s">
        <v>22262</v>
      </c>
      <c r="P12788" s="268" t="s">
        <v>9484</v>
      </c>
      <c r="Q12788" s="269">
        <v>-19.25</v>
      </c>
      <c r="R12788" s="269">
        <v>-19.5</v>
      </c>
      <c r="S12788" s="269">
        <v>-45.25</v>
      </c>
      <c r="T12788" s="269">
        <v>-45.5</v>
      </c>
      <c r="DO12788"/>
    </row>
    <row r="12789" spans="15:119" x14ac:dyDescent="0.25">
      <c r="O12789" s="268" t="s">
        <v>22263</v>
      </c>
      <c r="P12789" s="268" t="s">
        <v>9484</v>
      </c>
      <c r="Q12789" s="269">
        <v>-19.25</v>
      </c>
      <c r="R12789" s="269">
        <v>-19.5</v>
      </c>
      <c r="S12789" s="269">
        <v>-45</v>
      </c>
      <c r="T12789" s="269">
        <v>-45.25</v>
      </c>
      <c r="DO12789"/>
    </row>
    <row r="12790" spans="15:119" x14ac:dyDescent="0.25">
      <c r="O12790" s="268" t="s">
        <v>22264</v>
      </c>
      <c r="P12790" s="268" t="s">
        <v>9482</v>
      </c>
      <c r="Q12790" s="269">
        <v>-19.5</v>
      </c>
      <c r="R12790" s="269">
        <v>-20</v>
      </c>
      <c r="S12790" s="269">
        <v>-46</v>
      </c>
      <c r="T12790" s="269">
        <v>-46.5</v>
      </c>
      <c r="DO12790"/>
    </row>
    <row r="12791" spans="15:119" x14ac:dyDescent="0.25">
      <c r="O12791" s="268" t="s">
        <v>22265</v>
      </c>
      <c r="P12791" s="268" t="s">
        <v>9484</v>
      </c>
      <c r="Q12791" s="269">
        <v>-19.5</v>
      </c>
      <c r="R12791" s="269">
        <v>-19.75</v>
      </c>
      <c r="S12791" s="269">
        <v>-46.25</v>
      </c>
      <c r="T12791" s="269">
        <v>-46.5</v>
      </c>
      <c r="DO12791"/>
    </row>
    <row r="12792" spans="15:119" x14ac:dyDescent="0.25">
      <c r="O12792" s="268" t="s">
        <v>22266</v>
      </c>
      <c r="P12792" s="268" t="s">
        <v>9484</v>
      </c>
      <c r="Q12792" s="269">
        <v>-19.5</v>
      </c>
      <c r="R12792" s="269">
        <v>-19.75</v>
      </c>
      <c r="S12792" s="269">
        <v>-46</v>
      </c>
      <c r="T12792" s="269">
        <v>-46.25</v>
      </c>
      <c r="DO12792"/>
    </row>
    <row r="12793" spans="15:119" x14ac:dyDescent="0.25">
      <c r="O12793" s="268" t="s">
        <v>22267</v>
      </c>
      <c r="P12793" s="268" t="s">
        <v>9484</v>
      </c>
      <c r="Q12793" s="269">
        <v>-19.75</v>
      </c>
      <c r="R12793" s="269">
        <v>-20</v>
      </c>
      <c r="S12793" s="269">
        <v>-46.25</v>
      </c>
      <c r="T12793" s="269">
        <v>-46.5</v>
      </c>
      <c r="DO12793"/>
    </row>
    <row r="12794" spans="15:119" x14ac:dyDescent="0.25">
      <c r="O12794" s="268" t="s">
        <v>22268</v>
      </c>
      <c r="P12794" s="268" t="s">
        <v>9484</v>
      </c>
      <c r="Q12794" s="269">
        <v>-19.75</v>
      </c>
      <c r="R12794" s="269">
        <v>-20</v>
      </c>
      <c r="S12794" s="269">
        <v>-46</v>
      </c>
      <c r="T12794" s="269">
        <v>-46.25</v>
      </c>
      <c r="DO12794"/>
    </row>
    <row r="12795" spans="15:119" x14ac:dyDescent="0.25">
      <c r="O12795" s="268" t="s">
        <v>22269</v>
      </c>
      <c r="P12795" s="268" t="s">
        <v>9482</v>
      </c>
      <c r="Q12795" s="269">
        <v>-19.5</v>
      </c>
      <c r="R12795" s="269">
        <v>-20</v>
      </c>
      <c r="S12795" s="269">
        <v>-45.5</v>
      </c>
      <c r="T12795" s="269">
        <v>-46</v>
      </c>
      <c r="DO12795"/>
    </row>
    <row r="12796" spans="15:119" x14ac:dyDescent="0.25">
      <c r="O12796" s="268" t="s">
        <v>22270</v>
      </c>
      <c r="P12796" s="268" t="s">
        <v>9484</v>
      </c>
      <c r="Q12796" s="269">
        <v>-19.5</v>
      </c>
      <c r="R12796" s="269">
        <v>-19.75</v>
      </c>
      <c r="S12796" s="269">
        <v>-45.75</v>
      </c>
      <c r="T12796" s="269">
        <v>-46</v>
      </c>
      <c r="DO12796"/>
    </row>
    <row r="12797" spans="15:119" x14ac:dyDescent="0.25">
      <c r="O12797" s="268" t="s">
        <v>22271</v>
      </c>
      <c r="P12797" s="268" t="s">
        <v>9484</v>
      </c>
      <c r="Q12797" s="269">
        <v>-19.5</v>
      </c>
      <c r="R12797" s="269">
        <v>-19.75</v>
      </c>
      <c r="S12797" s="269">
        <v>-45.5</v>
      </c>
      <c r="T12797" s="269">
        <v>-45.75</v>
      </c>
      <c r="DO12797"/>
    </row>
    <row r="12798" spans="15:119" x14ac:dyDescent="0.25">
      <c r="O12798" s="268" t="s">
        <v>22272</v>
      </c>
      <c r="P12798" s="268" t="s">
        <v>9484</v>
      </c>
      <c r="Q12798" s="269">
        <v>-19.75</v>
      </c>
      <c r="R12798" s="269">
        <v>-20</v>
      </c>
      <c r="S12798" s="269">
        <v>-45.75</v>
      </c>
      <c r="T12798" s="269">
        <v>-46</v>
      </c>
      <c r="DO12798"/>
    </row>
    <row r="12799" spans="15:119" x14ac:dyDescent="0.25">
      <c r="O12799" s="268" t="s">
        <v>22273</v>
      </c>
      <c r="P12799" s="268" t="s">
        <v>9484</v>
      </c>
      <c r="Q12799" s="269">
        <v>-19.75</v>
      </c>
      <c r="R12799" s="269">
        <v>-20</v>
      </c>
      <c r="S12799" s="269">
        <v>-45.5</v>
      </c>
      <c r="T12799" s="269">
        <v>-45.75</v>
      </c>
      <c r="DO12799"/>
    </row>
    <row r="12800" spans="15:119" x14ac:dyDescent="0.25">
      <c r="O12800" s="268" t="s">
        <v>22274</v>
      </c>
      <c r="P12800" s="268" t="s">
        <v>9482</v>
      </c>
      <c r="Q12800" s="269">
        <v>-19.5</v>
      </c>
      <c r="R12800" s="269">
        <v>-20</v>
      </c>
      <c r="S12800" s="269">
        <v>-45</v>
      </c>
      <c r="T12800" s="269">
        <v>-45.5</v>
      </c>
      <c r="DO12800"/>
    </row>
    <row r="12801" spans="15:119" x14ac:dyDescent="0.25">
      <c r="O12801" s="268" t="s">
        <v>22275</v>
      </c>
      <c r="P12801" s="268" t="s">
        <v>9484</v>
      </c>
      <c r="Q12801" s="269">
        <v>-19.5</v>
      </c>
      <c r="R12801" s="269">
        <v>-19.75</v>
      </c>
      <c r="S12801" s="269">
        <v>-45.25</v>
      </c>
      <c r="T12801" s="269">
        <v>-45.5</v>
      </c>
      <c r="DO12801"/>
    </row>
    <row r="12802" spans="15:119" x14ac:dyDescent="0.25">
      <c r="O12802" s="268" t="s">
        <v>22276</v>
      </c>
      <c r="P12802" s="268" t="s">
        <v>9484</v>
      </c>
      <c r="Q12802" s="269">
        <v>-19.5</v>
      </c>
      <c r="R12802" s="269">
        <v>-19.75</v>
      </c>
      <c r="S12802" s="269">
        <v>-45</v>
      </c>
      <c r="T12802" s="269">
        <v>-45.25</v>
      </c>
      <c r="DO12802"/>
    </row>
    <row r="12803" spans="15:119" x14ac:dyDescent="0.25">
      <c r="O12803" s="268" t="s">
        <v>22277</v>
      </c>
      <c r="P12803" s="268" t="s">
        <v>9484</v>
      </c>
      <c r="Q12803" s="269">
        <v>-19.75</v>
      </c>
      <c r="R12803" s="269">
        <v>-20</v>
      </c>
      <c r="S12803" s="269">
        <v>-45.25</v>
      </c>
      <c r="T12803" s="269">
        <v>-45.5</v>
      </c>
      <c r="DO12803"/>
    </row>
    <row r="12804" spans="15:119" x14ac:dyDescent="0.25">
      <c r="O12804" s="268" t="s">
        <v>22278</v>
      </c>
      <c r="P12804" s="268" t="s">
        <v>9484</v>
      </c>
      <c r="Q12804" s="269">
        <v>-19.75</v>
      </c>
      <c r="R12804" s="269">
        <v>-20</v>
      </c>
      <c r="S12804" s="269">
        <v>-45</v>
      </c>
      <c r="T12804" s="269">
        <v>-45.25</v>
      </c>
      <c r="DO12804"/>
    </row>
    <row r="12805" spans="15:119" x14ac:dyDescent="0.25">
      <c r="O12805" s="268" t="s">
        <v>22279</v>
      </c>
      <c r="P12805" s="268" t="s">
        <v>9478</v>
      </c>
      <c r="Q12805" s="269">
        <v>-18</v>
      </c>
      <c r="R12805" s="269">
        <v>-20</v>
      </c>
      <c r="S12805" s="269">
        <v>-42</v>
      </c>
      <c r="T12805" s="269">
        <v>-45</v>
      </c>
      <c r="DO12805"/>
    </row>
    <row r="12806" spans="15:119" x14ac:dyDescent="0.25">
      <c r="O12806" s="268" t="s">
        <v>22280</v>
      </c>
      <c r="P12806" s="268" t="s">
        <v>9480</v>
      </c>
      <c r="Q12806" s="269">
        <v>-18</v>
      </c>
      <c r="R12806" s="269">
        <v>-19</v>
      </c>
      <c r="S12806" s="269">
        <v>-43.5</v>
      </c>
      <c r="T12806" s="269">
        <v>-45</v>
      </c>
      <c r="DO12806"/>
    </row>
    <row r="12807" spans="15:119" x14ac:dyDescent="0.25">
      <c r="O12807" s="268" t="s">
        <v>22281</v>
      </c>
      <c r="P12807" s="268" t="s">
        <v>9482</v>
      </c>
      <c r="Q12807" s="269">
        <v>-18</v>
      </c>
      <c r="R12807" s="269">
        <v>-18.5</v>
      </c>
      <c r="S12807" s="269">
        <v>-44.5</v>
      </c>
      <c r="T12807" s="269">
        <v>-45</v>
      </c>
      <c r="DO12807"/>
    </row>
    <row r="12808" spans="15:119" x14ac:dyDescent="0.25">
      <c r="O12808" s="268" t="s">
        <v>22282</v>
      </c>
      <c r="P12808" s="268" t="s">
        <v>9484</v>
      </c>
      <c r="Q12808" s="269">
        <v>-18</v>
      </c>
      <c r="R12808" s="269">
        <v>-18.25</v>
      </c>
      <c r="S12808" s="269">
        <v>-44.75</v>
      </c>
      <c r="T12808" s="269">
        <v>-45</v>
      </c>
      <c r="DO12808"/>
    </row>
    <row r="12809" spans="15:119" x14ac:dyDescent="0.25">
      <c r="O12809" s="268" t="s">
        <v>22283</v>
      </c>
      <c r="P12809" s="268" t="s">
        <v>9484</v>
      </c>
      <c r="Q12809" s="269">
        <v>-18</v>
      </c>
      <c r="R12809" s="269">
        <v>-18.25</v>
      </c>
      <c r="S12809" s="269">
        <v>-44.5</v>
      </c>
      <c r="T12809" s="269">
        <v>-44.75</v>
      </c>
      <c r="DO12809"/>
    </row>
    <row r="12810" spans="15:119" x14ac:dyDescent="0.25">
      <c r="O12810" s="268" t="s">
        <v>22284</v>
      </c>
      <c r="P12810" s="268" t="s">
        <v>9484</v>
      </c>
      <c r="Q12810" s="269">
        <v>-18.25</v>
      </c>
      <c r="R12810" s="269">
        <v>-18.5</v>
      </c>
      <c r="S12810" s="269">
        <v>-44.75</v>
      </c>
      <c r="T12810" s="269">
        <v>-45</v>
      </c>
      <c r="DO12810"/>
    </row>
    <row r="12811" spans="15:119" x14ac:dyDescent="0.25">
      <c r="O12811" s="268" t="s">
        <v>22285</v>
      </c>
      <c r="P12811" s="268" t="s">
        <v>9484</v>
      </c>
      <c r="Q12811" s="269">
        <v>-18.25</v>
      </c>
      <c r="R12811" s="269">
        <v>-18.5</v>
      </c>
      <c r="S12811" s="269">
        <v>-44.5</v>
      </c>
      <c r="T12811" s="269">
        <v>-44.75</v>
      </c>
      <c r="DO12811"/>
    </row>
    <row r="12812" spans="15:119" x14ac:dyDescent="0.25">
      <c r="O12812" s="268" t="s">
        <v>22286</v>
      </c>
      <c r="P12812" s="268" t="s">
        <v>9482</v>
      </c>
      <c r="Q12812" s="269">
        <v>-18</v>
      </c>
      <c r="R12812" s="269">
        <v>-18.5</v>
      </c>
      <c r="S12812" s="269">
        <v>-44</v>
      </c>
      <c r="T12812" s="269">
        <v>-44.5</v>
      </c>
      <c r="DO12812"/>
    </row>
    <row r="12813" spans="15:119" x14ac:dyDescent="0.25">
      <c r="O12813" s="268" t="s">
        <v>22287</v>
      </c>
      <c r="P12813" s="268" t="s">
        <v>9484</v>
      </c>
      <c r="Q12813" s="269">
        <v>-18</v>
      </c>
      <c r="R12813" s="269">
        <v>-18.25</v>
      </c>
      <c r="S12813" s="269">
        <v>-44.25</v>
      </c>
      <c r="T12813" s="269">
        <v>-44.5</v>
      </c>
      <c r="DO12813"/>
    </row>
    <row r="12814" spans="15:119" x14ac:dyDescent="0.25">
      <c r="O12814" s="268" t="s">
        <v>22288</v>
      </c>
      <c r="P12814" s="268" t="s">
        <v>9484</v>
      </c>
      <c r="Q12814" s="269">
        <v>-18</v>
      </c>
      <c r="R12814" s="269">
        <v>-18.25</v>
      </c>
      <c r="S12814" s="269">
        <v>-44</v>
      </c>
      <c r="T12814" s="269">
        <v>-44.25</v>
      </c>
      <c r="DO12814"/>
    </row>
    <row r="12815" spans="15:119" x14ac:dyDescent="0.25">
      <c r="O12815" s="268" t="s">
        <v>22289</v>
      </c>
      <c r="P12815" s="268" t="s">
        <v>9484</v>
      </c>
      <c r="Q12815" s="269">
        <v>-18.25</v>
      </c>
      <c r="R12815" s="269">
        <v>-18.5</v>
      </c>
      <c r="S12815" s="269">
        <v>-44.25</v>
      </c>
      <c r="T12815" s="269">
        <v>-44.5</v>
      </c>
      <c r="DO12815"/>
    </row>
    <row r="12816" spans="15:119" x14ac:dyDescent="0.25">
      <c r="O12816" s="268" t="s">
        <v>22290</v>
      </c>
      <c r="P12816" s="268" t="s">
        <v>9484</v>
      </c>
      <c r="Q12816" s="269">
        <v>-18.25</v>
      </c>
      <c r="R12816" s="269">
        <v>-18.5</v>
      </c>
      <c r="S12816" s="269">
        <v>-44</v>
      </c>
      <c r="T12816" s="269">
        <v>-44.25</v>
      </c>
      <c r="DO12816"/>
    </row>
    <row r="12817" spans="15:119" x14ac:dyDescent="0.25">
      <c r="O12817" s="268" t="s">
        <v>22291</v>
      </c>
      <c r="P12817" s="268" t="s">
        <v>9482</v>
      </c>
      <c r="Q12817" s="269">
        <v>-18</v>
      </c>
      <c r="R12817" s="269">
        <v>-18.5</v>
      </c>
      <c r="S12817" s="269">
        <v>-43.5</v>
      </c>
      <c r="T12817" s="269">
        <v>-44</v>
      </c>
      <c r="DO12817"/>
    </row>
    <row r="12818" spans="15:119" x14ac:dyDescent="0.25">
      <c r="O12818" s="268" t="s">
        <v>22292</v>
      </c>
      <c r="P12818" s="268" t="s">
        <v>9484</v>
      </c>
      <c r="Q12818" s="269">
        <v>-18</v>
      </c>
      <c r="R12818" s="269">
        <v>-18.25</v>
      </c>
      <c r="S12818" s="269">
        <v>-43.75</v>
      </c>
      <c r="T12818" s="269">
        <v>-44</v>
      </c>
      <c r="DO12818"/>
    </row>
    <row r="12819" spans="15:119" x14ac:dyDescent="0.25">
      <c r="O12819" s="268" t="s">
        <v>22293</v>
      </c>
      <c r="P12819" s="268" t="s">
        <v>9484</v>
      </c>
      <c r="Q12819" s="269">
        <v>-18</v>
      </c>
      <c r="R12819" s="269">
        <v>-18.25</v>
      </c>
      <c r="S12819" s="269">
        <v>-43.5</v>
      </c>
      <c r="T12819" s="269">
        <v>-43.75</v>
      </c>
      <c r="DO12819"/>
    </row>
    <row r="12820" spans="15:119" x14ac:dyDescent="0.25">
      <c r="O12820" s="268" t="s">
        <v>22294</v>
      </c>
      <c r="P12820" s="268" t="s">
        <v>9484</v>
      </c>
      <c r="Q12820" s="269">
        <v>-18.25</v>
      </c>
      <c r="R12820" s="269">
        <v>-18.5</v>
      </c>
      <c r="S12820" s="269">
        <v>-43.75</v>
      </c>
      <c r="T12820" s="269">
        <v>-44</v>
      </c>
      <c r="DO12820"/>
    </row>
    <row r="12821" spans="15:119" x14ac:dyDescent="0.25">
      <c r="O12821" s="268" t="s">
        <v>22295</v>
      </c>
      <c r="P12821" s="268" t="s">
        <v>9484</v>
      </c>
      <c r="Q12821" s="269">
        <v>-18.25</v>
      </c>
      <c r="R12821" s="269">
        <v>-18.5</v>
      </c>
      <c r="S12821" s="269">
        <v>-43.5</v>
      </c>
      <c r="T12821" s="269">
        <v>-43.75</v>
      </c>
      <c r="DO12821"/>
    </row>
    <row r="12822" spans="15:119" x14ac:dyDescent="0.25">
      <c r="O12822" s="268" t="s">
        <v>22296</v>
      </c>
      <c r="P12822" s="268" t="s">
        <v>9482</v>
      </c>
      <c r="Q12822" s="269">
        <v>-18.5</v>
      </c>
      <c r="R12822" s="269">
        <v>-19</v>
      </c>
      <c r="S12822" s="269">
        <v>-44.5</v>
      </c>
      <c r="T12822" s="269">
        <v>-45</v>
      </c>
      <c r="DO12822"/>
    </row>
    <row r="12823" spans="15:119" x14ac:dyDescent="0.25">
      <c r="O12823" s="268" t="s">
        <v>22297</v>
      </c>
      <c r="P12823" s="268" t="s">
        <v>9484</v>
      </c>
      <c r="Q12823" s="269">
        <v>-18.5</v>
      </c>
      <c r="R12823" s="269">
        <v>-18.75</v>
      </c>
      <c r="S12823" s="269">
        <v>-44.75</v>
      </c>
      <c r="T12823" s="269">
        <v>-45</v>
      </c>
      <c r="DO12823"/>
    </row>
    <row r="12824" spans="15:119" x14ac:dyDescent="0.25">
      <c r="O12824" s="268" t="s">
        <v>22298</v>
      </c>
      <c r="P12824" s="268" t="s">
        <v>9484</v>
      </c>
      <c r="Q12824" s="269">
        <v>-18.5</v>
      </c>
      <c r="R12824" s="269">
        <v>-18.75</v>
      </c>
      <c r="S12824" s="269">
        <v>-44.5</v>
      </c>
      <c r="T12824" s="269">
        <v>-44.75</v>
      </c>
      <c r="DO12824"/>
    </row>
    <row r="12825" spans="15:119" x14ac:dyDescent="0.25">
      <c r="O12825" s="268" t="s">
        <v>22299</v>
      </c>
      <c r="P12825" s="268" t="s">
        <v>9484</v>
      </c>
      <c r="Q12825" s="269">
        <v>-18.75</v>
      </c>
      <c r="R12825" s="269">
        <v>-19</v>
      </c>
      <c r="S12825" s="269">
        <v>-44.75</v>
      </c>
      <c r="T12825" s="269">
        <v>-45</v>
      </c>
      <c r="DO12825"/>
    </row>
    <row r="12826" spans="15:119" x14ac:dyDescent="0.25">
      <c r="O12826" s="268" t="s">
        <v>22300</v>
      </c>
      <c r="P12826" s="268" t="s">
        <v>9484</v>
      </c>
      <c r="Q12826" s="269">
        <v>-18.75</v>
      </c>
      <c r="R12826" s="269">
        <v>-19</v>
      </c>
      <c r="S12826" s="269">
        <v>-44.5</v>
      </c>
      <c r="T12826" s="269">
        <v>-44.75</v>
      </c>
      <c r="DO12826"/>
    </row>
    <row r="12827" spans="15:119" x14ac:dyDescent="0.25">
      <c r="O12827" s="268" t="s">
        <v>22301</v>
      </c>
      <c r="P12827" s="268" t="s">
        <v>9482</v>
      </c>
      <c r="Q12827" s="269">
        <v>-18.5</v>
      </c>
      <c r="R12827" s="269">
        <v>-19</v>
      </c>
      <c r="S12827" s="269">
        <v>-44</v>
      </c>
      <c r="T12827" s="269">
        <v>-44.5</v>
      </c>
      <c r="DO12827"/>
    </row>
    <row r="12828" spans="15:119" x14ac:dyDescent="0.25">
      <c r="O12828" s="268" t="s">
        <v>22302</v>
      </c>
      <c r="P12828" s="268" t="s">
        <v>9484</v>
      </c>
      <c r="Q12828" s="269">
        <v>-18.5</v>
      </c>
      <c r="R12828" s="269">
        <v>-18.75</v>
      </c>
      <c r="S12828" s="269">
        <v>-44.25</v>
      </c>
      <c r="T12828" s="269">
        <v>-44.5</v>
      </c>
      <c r="DO12828"/>
    </row>
    <row r="12829" spans="15:119" x14ac:dyDescent="0.25">
      <c r="O12829" s="268" t="s">
        <v>22303</v>
      </c>
      <c r="P12829" s="268" t="s">
        <v>9484</v>
      </c>
      <c r="Q12829" s="269">
        <v>-18.5</v>
      </c>
      <c r="R12829" s="269">
        <v>-18.75</v>
      </c>
      <c r="S12829" s="269">
        <v>-44</v>
      </c>
      <c r="T12829" s="269">
        <v>-44.25</v>
      </c>
      <c r="DO12829"/>
    </row>
    <row r="12830" spans="15:119" x14ac:dyDescent="0.25">
      <c r="O12830" s="268" t="s">
        <v>22304</v>
      </c>
      <c r="P12830" s="268" t="s">
        <v>9484</v>
      </c>
      <c r="Q12830" s="269">
        <v>-18.75</v>
      </c>
      <c r="R12830" s="269">
        <v>-19</v>
      </c>
      <c r="S12830" s="269">
        <v>-44.25</v>
      </c>
      <c r="T12830" s="269">
        <v>-44.5</v>
      </c>
      <c r="DO12830"/>
    </row>
    <row r="12831" spans="15:119" x14ac:dyDescent="0.25">
      <c r="O12831" s="268" t="s">
        <v>22305</v>
      </c>
      <c r="P12831" s="268" t="s">
        <v>9484</v>
      </c>
      <c r="Q12831" s="269">
        <v>-18.75</v>
      </c>
      <c r="R12831" s="269">
        <v>-19</v>
      </c>
      <c r="S12831" s="269">
        <v>-44</v>
      </c>
      <c r="T12831" s="269">
        <v>-44.25</v>
      </c>
      <c r="DO12831"/>
    </row>
    <row r="12832" spans="15:119" x14ac:dyDescent="0.25">
      <c r="O12832" s="268" t="s">
        <v>22306</v>
      </c>
      <c r="P12832" s="268" t="s">
        <v>9482</v>
      </c>
      <c r="Q12832" s="269">
        <v>-18.5</v>
      </c>
      <c r="R12832" s="269">
        <v>-19</v>
      </c>
      <c r="S12832" s="269">
        <v>-43.5</v>
      </c>
      <c r="T12832" s="269">
        <v>-44</v>
      </c>
      <c r="DO12832"/>
    </row>
    <row r="12833" spans="15:119" x14ac:dyDescent="0.25">
      <c r="O12833" s="268" t="s">
        <v>22307</v>
      </c>
      <c r="P12833" s="268" t="s">
        <v>9484</v>
      </c>
      <c r="Q12833" s="269">
        <v>-18.5</v>
      </c>
      <c r="R12833" s="269">
        <v>-18.75</v>
      </c>
      <c r="S12833" s="269">
        <v>-43.75</v>
      </c>
      <c r="T12833" s="269">
        <v>-44</v>
      </c>
      <c r="DO12833"/>
    </row>
    <row r="12834" spans="15:119" x14ac:dyDescent="0.25">
      <c r="O12834" s="268" t="s">
        <v>22308</v>
      </c>
      <c r="P12834" s="268" t="s">
        <v>9484</v>
      </c>
      <c r="Q12834" s="269">
        <v>-18.5</v>
      </c>
      <c r="R12834" s="269">
        <v>-18.75</v>
      </c>
      <c r="S12834" s="269">
        <v>-43.5</v>
      </c>
      <c r="T12834" s="269">
        <v>-43.75</v>
      </c>
      <c r="DO12834"/>
    </row>
    <row r="12835" spans="15:119" x14ac:dyDescent="0.25">
      <c r="O12835" s="268" t="s">
        <v>22309</v>
      </c>
      <c r="P12835" s="268" t="s">
        <v>9484</v>
      </c>
      <c r="Q12835" s="269">
        <v>-18.75</v>
      </c>
      <c r="R12835" s="269">
        <v>-19</v>
      </c>
      <c r="S12835" s="269">
        <v>-43.75</v>
      </c>
      <c r="T12835" s="269">
        <v>-44</v>
      </c>
      <c r="DO12835"/>
    </row>
    <row r="12836" spans="15:119" x14ac:dyDescent="0.25">
      <c r="O12836" s="268" t="s">
        <v>22310</v>
      </c>
      <c r="P12836" s="268" t="s">
        <v>9484</v>
      </c>
      <c r="Q12836" s="269">
        <v>-18.75</v>
      </c>
      <c r="R12836" s="269">
        <v>-19</v>
      </c>
      <c r="S12836" s="269">
        <v>-43.5</v>
      </c>
      <c r="T12836" s="269">
        <v>-43.75</v>
      </c>
      <c r="DO12836"/>
    </row>
    <row r="12837" spans="15:119" x14ac:dyDescent="0.25">
      <c r="O12837" s="268" t="s">
        <v>22311</v>
      </c>
      <c r="P12837" s="268" t="s">
        <v>9480</v>
      </c>
      <c r="Q12837" s="269">
        <v>-18</v>
      </c>
      <c r="R12837" s="269">
        <v>-19</v>
      </c>
      <c r="S12837" s="269">
        <v>-42</v>
      </c>
      <c r="T12837" s="269">
        <v>-43.5</v>
      </c>
      <c r="DO12837"/>
    </row>
    <row r="12838" spans="15:119" x14ac:dyDescent="0.25">
      <c r="O12838" s="268" t="s">
        <v>22312</v>
      </c>
      <c r="P12838" s="268" t="s">
        <v>9482</v>
      </c>
      <c r="Q12838" s="269">
        <v>-18</v>
      </c>
      <c r="R12838" s="269">
        <v>-18.5</v>
      </c>
      <c r="S12838" s="269">
        <v>-43</v>
      </c>
      <c r="T12838" s="269">
        <v>-43.5</v>
      </c>
      <c r="DO12838"/>
    </row>
    <row r="12839" spans="15:119" x14ac:dyDescent="0.25">
      <c r="O12839" s="268" t="s">
        <v>22313</v>
      </c>
      <c r="P12839" s="268" t="s">
        <v>9484</v>
      </c>
      <c r="Q12839" s="269">
        <v>-18</v>
      </c>
      <c r="R12839" s="269">
        <v>-18.25</v>
      </c>
      <c r="S12839" s="269">
        <v>-43.25</v>
      </c>
      <c r="T12839" s="269">
        <v>-43.5</v>
      </c>
      <c r="DO12839"/>
    </row>
    <row r="12840" spans="15:119" x14ac:dyDescent="0.25">
      <c r="O12840" s="268" t="s">
        <v>22314</v>
      </c>
      <c r="P12840" s="268" t="s">
        <v>9484</v>
      </c>
      <c r="Q12840" s="269">
        <v>-18</v>
      </c>
      <c r="R12840" s="269">
        <v>-18.25</v>
      </c>
      <c r="S12840" s="269">
        <v>-43</v>
      </c>
      <c r="T12840" s="269">
        <v>-43.25</v>
      </c>
      <c r="DO12840"/>
    </row>
    <row r="12841" spans="15:119" x14ac:dyDescent="0.25">
      <c r="O12841" s="268" t="s">
        <v>22315</v>
      </c>
      <c r="P12841" s="268" t="s">
        <v>9484</v>
      </c>
      <c r="Q12841" s="269">
        <v>-18.25</v>
      </c>
      <c r="R12841" s="269">
        <v>-18.5</v>
      </c>
      <c r="S12841" s="269">
        <v>-43.25</v>
      </c>
      <c r="T12841" s="269">
        <v>-43.5</v>
      </c>
      <c r="DO12841"/>
    </row>
    <row r="12842" spans="15:119" x14ac:dyDescent="0.25">
      <c r="O12842" s="268" t="s">
        <v>22316</v>
      </c>
      <c r="P12842" s="268" t="s">
        <v>9484</v>
      </c>
      <c r="Q12842" s="269">
        <v>-18.25</v>
      </c>
      <c r="R12842" s="269">
        <v>-18.5</v>
      </c>
      <c r="S12842" s="269">
        <v>-43</v>
      </c>
      <c r="T12842" s="269">
        <v>-43.25</v>
      </c>
      <c r="DO12842"/>
    </row>
    <row r="12843" spans="15:119" x14ac:dyDescent="0.25">
      <c r="O12843" s="268" t="s">
        <v>22317</v>
      </c>
      <c r="P12843" s="268" t="s">
        <v>9482</v>
      </c>
      <c r="Q12843" s="269">
        <v>-18</v>
      </c>
      <c r="R12843" s="269">
        <v>-18.5</v>
      </c>
      <c r="S12843" s="269">
        <v>-42.5</v>
      </c>
      <c r="T12843" s="269">
        <v>-43</v>
      </c>
      <c r="DO12843"/>
    </row>
    <row r="12844" spans="15:119" x14ac:dyDescent="0.25">
      <c r="O12844" s="268" t="s">
        <v>22318</v>
      </c>
      <c r="P12844" s="268" t="s">
        <v>9484</v>
      </c>
      <c r="Q12844" s="269">
        <v>-18</v>
      </c>
      <c r="R12844" s="269">
        <v>-18.25</v>
      </c>
      <c r="S12844" s="269">
        <v>-42.75</v>
      </c>
      <c r="T12844" s="269">
        <v>-43</v>
      </c>
      <c r="DO12844"/>
    </row>
    <row r="12845" spans="15:119" x14ac:dyDescent="0.25">
      <c r="O12845" s="268" t="s">
        <v>22319</v>
      </c>
      <c r="P12845" s="268" t="s">
        <v>9484</v>
      </c>
      <c r="Q12845" s="269">
        <v>-18</v>
      </c>
      <c r="R12845" s="269">
        <v>-18.25</v>
      </c>
      <c r="S12845" s="269">
        <v>-42.5</v>
      </c>
      <c r="T12845" s="269">
        <v>-42.75</v>
      </c>
      <c r="DO12845"/>
    </row>
    <row r="12846" spans="15:119" x14ac:dyDescent="0.25">
      <c r="O12846" s="268" t="s">
        <v>22320</v>
      </c>
      <c r="P12846" s="268" t="s">
        <v>9484</v>
      </c>
      <c r="Q12846" s="269">
        <v>-18.25</v>
      </c>
      <c r="R12846" s="269">
        <v>-18.5</v>
      </c>
      <c r="S12846" s="269">
        <v>-42.75</v>
      </c>
      <c r="T12846" s="269">
        <v>-43</v>
      </c>
      <c r="DO12846"/>
    </row>
    <row r="12847" spans="15:119" x14ac:dyDescent="0.25">
      <c r="O12847" s="268" t="s">
        <v>22321</v>
      </c>
      <c r="P12847" s="268" t="s">
        <v>9484</v>
      </c>
      <c r="Q12847" s="269">
        <v>-18.25</v>
      </c>
      <c r="R12847" s="269">
        <v>-18.5</v>
      </c>
      <c r="S12847" s="269">
        <v>-42.5</v>
      </c>
      <c r="T12847" s="269">
        <v>-42.75</v>
      </c>
      <c r="DO12847"/>
    </row>
    <row r="12848" spans="15:119" x14ac:dyDescent="0.25">
      <c r="O12848" s="268" t="s">
        <v>22322</v>
      </c>
      <c r="P12848" s="268" t="s">
        <v>9482</v>
      </c>
      <c r="Q12848" s="269">
        <v>-18</v>
      </c>
      <c r="R12848" s="269">
        <v>-18.5</v>
      </c>
      <c r="S12848" s="269">
        <v>-42</v>
      </c>
      <c r="T12848" s="269">
        <v>-42.5</v>
      </c>
      <c r="DO12848"/>
    </row>
    <row r="12849" spans="15:119" x14ac:dyDescent="0.25">
      <c r="O12849" s="268" t="s">
        <v>22323</v>
      </c>
      <c r="P12849" s="268" t="s">
        <v>9484</v>
      </c>
      <c r="Q12849" s="269">
        <v>-18</v>
      </c>
      <c r="R12849" s="269">
        <v>-18.25</v>
      </c>
      <c r="S12849" s="269">
        <v>-42.25</v>
      </c>
      <c r="T12849" s="269">
        <v>-42.5</v>
      </c>
      <c r="DO12849"/>
    </row>
    <row r="12850" spans="15:119" x14ac:dyDescent="0.25">
      <c r="O12850" s="268" t="s">
        <v>22324</v>
      </c>
      <c r="P12850" s="268" t="s">
        <v>9484</v>
      </c>
      <c r="Q12850" s="269">
        <v>-18</v>
      </c>
      <c r="R12850" s="269">
        <v>-18.25</v>
      </c>
      <c r="S12850" s="269">
        <v>-42</v>
      </c>
      <c r="T12850" s="269">
        <v>-42.25</v>
      </c>
      <c r="DO12850"/>
    </row>
    <row r="12851" spans="15:119" x14ac:dyDescent="0.25">
      <c r="O12851" s="268" t="s">
        <v>22325</v>
      </c>
      <c r="P12851" s="268" t="s">
        <v>9484</v>
      </c>
      <c r="Q12851" s="269">
        <v>-18.25</v>
      </c>
      <c r="R12851" s="269">
        <v>-18.5</v>
      </c>
      <c r="S12851" s="269">
        <v>-42.25</v>
      </c>
      <c r="T12851" s="269">
        <v>-42.5</v>
      </c>
      <c r="DO12851"/>
    </row>
    <row r="12852" spans="15:119" x14ac:dyDescent="0.25">
      <c r="O12852" s="268" t="s">
        <v>22326</v>
      </c>
      <c r="P12852" s="268" t="s">
        <v>9484</v>
      </c>
      <c r="Q12852" s="269">
        <v>-18.25</v>
      </c>
      <c r="R12852" s="269">
        <v>-18.5</v>
      </c>
      <c r="S12852" s="269">
        <v>-42</v>
      </c>
      <c r="T12852" s="269">
        <v>-42.25</v>
      </c>
      <c r="DO12852"/>
    </row>
    <row r="12853" spans="15:119" x14ac:dyDescent="0.25">
      <c r="O12853" s="268" t="s">
        <v>22327</v>
      </c>
      <c r="P12853" s="268" t="s">
        <v>9482</v>
      </c>
      <c r="Q12853" s="269">
        <v>-18.5</v>
      </c>
      <c r="R12853" s="269">
        <v>-19</v>
      </c>
      <c r="S12853" s="269">
        <v>-43</v>
      </c>
      <c r="T12853" s="269">
        <v>-43.5</v>
      </c>
      <c r="DO12853"/>
    </row>
    <row r="12854" spans="15:119" x14ac:dyDescent="0.25">
      <c r="O12854" s="268" t="s">
        <v>22328</v>
      </c>
      <c r="P12854" s="268" t="s">
        <v>9484</v>
      </c>
      <c r="Q12854" s="269">
        <v>-18.5</v>
      </c>
      <c r="R12854" s="269">
        <v>-18.75</v>
      </c>
      <c r="S12854" s="269">
        <v>-43.25</v>
      </c>
      <c r="T12854" s="269">
        <v>-43.5</v>
      </c>
      <c r="DO12854"/>
    </row>
    <row r="12855" spans="15:119" x14ac:dyDescent="0.25">
      <c r="O12855" s="268" t="s">
        <v>22329</v>
      </c>
      <c r="P12855" s="268" t="s">
        <v>9484</v>
      </c>
      <c r="Q12855" s="269">
        <v>-18.5</v>
      </c>
      <c r="R12855" s="269">
        <v>-18.75</v>
      </c>
      <c r="S12855" s="269">
        <v>-43</v>
      </c>
      <c r="T12855" s="269">
        <v>-43.25</v>
      </c>
      <c r="DO12855"/>
    </row>
    <row r="12856" spans="15:119" x14ac:dyDescent="0.25">
      <c r="O12856" s="268" t="s">
        <v>22330</v>
      </c>
      <c r="P12856" s="268" t="s">
        <v>9484</v>
      </c>
      <c r="Q12856" s="269">
        <v>-18.75</v>
      </c>
      <c r="R12856" s="269">
        <v>-19</v>
      </c>
      <c r="S12856" s="269">
        <v>-43.25</v>
      </c>
      <c r="T12856" s="269">
        <v>-43.5</v>
      </c>
      <c r="DO12856"/>
    </row>
    <row r="12857" spans="15:119" x14ac:dyDescent="0.25">
      <c r="O12857" s="268" t="s">
        <v>22331</v>
      </c>
      <c r="P12857" s="268" t="s">
        <v>9484</v>
      </c>
      <c r="Q12857" s="269">
        <v>-18.75</v>
      </c>
      <c r="R12857" s="269">
        <v>-19</v>
      </c>
      <c r="S12857" s="269">
        <v>-43</v>
      </c>
      <c r="T12857" s="269">
        <v>-43.25</v>
      </c>
      <c r="DO12857"/>
    </row>
    <row r="12858" spans="15:119" x14ac:dyDescent="0.25">
      <c r="O12858" s="268" t="s">
        <v>22332</v>
      </c>
      <c r="P12858" s="268" t="s">
        <v>9482</v>
      </c>
      <c r="Q12858" s="269">
        <v>-18.5</v>
      </c>
      <c r="R12858" s="269">
        <v>-19</v>
      </c>
      <c r="S12858" s="269">
        <v>-42.5</v>
      </c>
      <c r="T12858" s="269">
        <v>-43</v>
      </c>
      <c r="DO12858"/>
    </row>
    <row r="12859" spans="15:119" x14ac:dyDescent="0.25">
      <c r="O12859" s="268" t="s">
        <v>22333</v>
      </c>
      <c r="P12859" s="268" t="s">
        <v>9484</v>
      </c>
      <c r="Q12859" s="269">
        <v>-18.5</v>
      </c>
      <c r="R12859" s="269">
        <v>-18.75</v>
      </c>
      <c r="S12859" s="269">
        <v>-42.75</v>
      </c>
      <c r="T12859" s="269">
        <v>-43</v>
      </c>
      <c r="DO12859"/>
    </row>
    <row r="12860" spans="15:119" x14ac:dyDescent="0.25">
      <c r="O12860" s="268" t="s">
        <v>22334</v>
      </c>
      <c r="P12860" s="268" t="s">
        <v>9484</v>
      </c>
      <c r="Q12860" s="269">
        <v>-18.5</v>
      </c>
      <c r="R12860" s="269">
        <v>-18.75</v>
      </c>
      <c r="S12860" s="269">
        <v>-42.5</v>
      </c>
      <c r="T12860" s="269">
        <v>-42.75</v>
      </c>
      <c r="DO12860"/>
    </row>
    <row r="12861" spans="15:119" x14ac:dyDescent="0.25">
      <c r="O12861" s="268" t="s">
        <v>22335</v>
      </c>
      <c r="P12861" s="268" t="s">
        <v>9484</v>
      </c>
      <c r="Q12861" s="269">
        <v>-18.75</v>
      </c>
      <c r="R12861" s="269">
        <v>-19</v>
      </c>
      <c r="S12861" s="269">
        <v>-42.75</v>
      </c>
      <c r="T12861" s="269">
        <v>-43</v>
      </c>
      <c r="DO12861"/>
    </row>
    <row r="12862" spans="15:119" x14ac:dyDescent="0.25">
      <c r="O12862" s="268" t="s">
        <v>22336</v>
      </c>
      <c r="P12862" s="268" t="s">
        <v>9484</v>
      </c>
      <c r="Q12862" s="269">
        <v>-18.75</v>
      </c>
      <c r="R12862" s="269">
        <v>-19</v>
      </c>
      <c r="S12862" s="269">
        <v>-42.5</v>
      </c>
      <c r="T12862" s="269">
        <v>-42.75</v>
      </c>
      <c r="DO12862"/>
    </row>
    <row r="12863" spans="15:119" x14ac:dyDescent="0.25">
      <c r="O12863" s="268" t="s">
        <v>22337</v>
      </c>
      <c r="P12863" s="268" t="s">
        <v>9482</v>
      </c>
      <c r="Q12863" s="269">
        <v>-18.5</v>
      </c>
      <c r="R12863" s="269">
        <v>-19</v>
      </c>
      <c r="S12863" s="269">
        <v>-42</v>
      </c>
      <c r="T12863" s="269">
        <v>-42.5</v>
      </c>
      <c r="DO12863"/>
    </row>
    <row r="12864" spans="15:119" x14ac:dyDescent="0.25">
      <c r="O12864" s="268" t="s">
        <v>22338</v>
      </c>
      <c r="P12864" s="268" t="s">
        <v>9484</v>
      </c>
      <c r="Q12864" s="269">
        <v>-18.5</v>
      </c>
      <c r="R12864" s="269">
        <v>-18.75</v>
      </c>
      <c r="S12864" s="269">
        <v>-42.25</v>
      </c>
      <c r="T12864" s="269">
        <v>-42.5</v>
      </c>
      <c r="DO12864"/>
    </row>
    <row r="12865" spans="15:119" x14ac:dyDescent="0.25">
      <c r="O12865" s="268" t="s">
        <v>22339</v>
      </c>
      <c r="P12865" s="268" t="s">
        <v>9484</v>
      </c>
      <c r="Q12865" s="269">
        <v>-18.5</v>
      </c>
      <c r="R12865" s="269">
        <v>-18.75</v>
      </c>
      <c r="S12865" s="269">
        <v>-42</v>
      </c>
      <c r="T12865" s="269">
        <v>-42.25</v>
      </c>
      <c r="DO12865"/>
    </row>
    <row r="12866" spans="15:119" x14ac:dyDescent="0.25">
      <c r="O12866" s="268" t="s">
        <v>22340</v>
      </c>
      <c r="P12866" s="268" t="s">
        <v>9484</v>
      </c>
      <c r="Q12866" s="269">
        <v>-18.75</v>
      </c>
      <c r="R12866" s="269">
        <v>-19</v>
      </c>
      <c r="S12866" s="269">
        <v>-42.25</v>
      </c>
      <c r="T12866" s="269">
        <v>-42.5</v>
      </c>
      <c r="DO12866"/>
    </row>
    <row r="12867" spans="15:119" x14ac:dyDescent="0.25">
      <c r="O12867" s="268" t="s">
        <v>22341</v>
      </c>
      <c r="P12867" s="268" t="s">
        <v>9484</v>
      </c>
      <c r="Q12867" s="269">
        <v>-18.75</v>
      </c>
      <c r="R12867" s="269">
        <v>-19</v>
      </c>
      <c r="S12867" s="269">
        <v>-42</v>
      </c>
      <c r="T12867" s="269">
        <v>-42.25</v>
      </c>
      <c r="DO12867"/>
    </row>
    <row r="12868" spans="15:119" x14ac:dyDescent="0.25">
      <c r="O12868" s="268" t="s">
        <v>22342</v>
      </c>
      <c r="P12868" s="268" t="s">
        <v>9480</v>
      </c>
      <c r="Q12868" s="269">
        <v>-19</v>
      </c>
      <c r="R12868" s="269">
        <v>-20</v>
      </c>
      <c r="S12868" s="269">
        <v>-43.5</v>
      </c>
      <c r="T12868" s="269">
        <v>-45</v>
      </c>
      <c r="DO12868"/>
    </row>
    <row r="12869" spans="15:119" x14ac:dyDescent="0.25">
      <c r="O12869" s="268" t="s">
        <v>22343</v>
      </c>
      <c r="P12869" s="268" t="s">
        <v>9482</v>
      </c>
      <c r="Q12869" s="269">
        <v>-19</v>
      </c>
      <c r="R12869" s="269">
        <v>-19.5</v>
      </c>
      <c r="S12869" s="269">
        <v>-44.5</v>
      </c>
      <c r="T12869" s="269">
        <v>-45</v>
      </c>
      <c r="DO12869"/>
    </row>
    <row r="12870" spans="15:119" x14ac:dyDescent="0.25">
      <c r="O12870" s="268" t="s">
        <v>22344</v>
      </c>
      <c r="P12870" s="268" t="s">
        <v>9484</v>
      </c>
      <c r="Q12870" s="269">
        <v>-19</v>
      </c>
      <c r="R12870" s="269">
        <v>-19.25</v>
      </c>
      <c r="S12870" s="269">
        <v>-44.75</v>
      </c>
      <c r="T12870" s="269">
        <v>-45</v>
      </c>
      <c r="DO12870"/>
    </row>
    <row r="12871" spans="15:119" x14ac:dyDescent="0.25">
      <c r="O12871" s="268" t="s">
        <v>22345</v>
      </c>
      <c r="P12871" s="268" t="s">
        <v>9484</v>
      </c>
      <c r="Q12871" s="269">
        <v>-19</v>
      </c>
      <c r="R12871" s="269">
        <v>-19.25</v>
      </c>
      <c r="S12871" s="269">
        <v>-44.5</v>
      </c>
      <c r="T12871" s="269">
        <v>-44.75</v>
      </c>
      <c r="DO12871"/>
    </row>
    <row r="12872" spans="15:119" x14ac:dyDescent="0.25">
      <c r="O12872" s="268" t="s">
        <v>22346</v>
      </c>
      <c r="P12872" s="268" t="s">
        <v>9484</v>
      </c>
      <c r="Q12872" s="269">
        <v>-19.25</v>
      </c>
      <c r="R12872" s="269">
        <v>-19.5</v>
      </c>
      <c r="S12872" s="269">
        <v>-44.75</v>
      </c>
      <c r="T12872" s="269">
        <v>-45</v>
      </c>
      <c r="DO12872"/>
    </row>
    <row r="12873" spans="15:119" x14ac:dyDescent="0.25">
      <c r="O12873" s="268" t="s">
        <v>22347</v>
      </c>
      <c r="P12873" s="268" t="s">
        <v>9484</v>
      </c>
      <c r="Q12873" s="269">
        <v>-19.25</v>
      </c>
      <c r="R12873" s="269">
        <v>-19.5</v>
      </c>
      <c r="S12873" s="269">
        <v>-44.5</v>
      </c>
      <c r="T12873" s="269">
        <v>-44.75</v>
      </c>
      <c r="DO12873"/>
    </row>
    <row r="12874" spans="15:119" x14ac:dyDescent="0.25">
      <c r="O12874" s="268" t="s">
        <v>22348</v>
      </c>
      <c r="P12874" s="268" t="s">
        <v>9482</v>
      </c>
      <c r="Q12874" s="269">
        <v>-19</v>
      </c>
      <c r="R12874" s="269">
        <v>-19.5</v>
      </c>
      <c r="S12874" s="269">
        <v>-44</v>
      </c>
      <c r="T12874" s="269">
        <v>-44.5</v>
      </c>
      <c r="DO12874"/>
    </row>
    <row r="12875" spans="15:119" x14ac:dyDescent="0.25">
      <c r="O12875" s="268" t="s">
        <v>22349</v>
      </c>
      <c r="P12875" s="268" t="s">
        <v>9484</v>
      </c>
      <c r="Q12875" s="269">
        <v>-19</v>
      </c>
      <c r="R12875" s="269">
        <v>-19.25</v>
      </c>
      <c r="S12875" s="269">
        <v>-44.25</v>
      </c>
      <c r="T12875" s="269">
        <v>-44.5</v>
      </c>
      <c r="DO12875"/>
    </row>
    <row r="12876" spans="15:119" x14ac:dyDescent="0.25">
      <c r="O12876" s="268" t="s">
        <v>22350</v>
      </c>
      <c r="P12876" s="268" t="s">
        <v>9484</v>
      </c>
      <c r="Q12876" s="269">
        <v>-19</v>
      </c>
      <c r="R12876" s="269">
        <v>-19.25</v>
      </c>
      <c r="S12876" s="269">
        <v>-44</v>
      </c>
      <c r="T12876" s="269">
        <v>-44.25</v>
      </c>
      <c r="DO12876"/>
    </row>
    <row r="12877" spans="15:119" x14ac:dyDescent="0.25">
      <c r="O12877" s="268" t="s">
        <v>22351</v>
      </c>
      <c r="P12877" s="268" t="s">
        <v>9484</v>
      </c>
      <c r="Q12877" s="269">
        <v>-19.25</v>
      </c>
      <c r="R12877" s="269">
        <v>-19.5</v>
      </c>
      <c r="S12877" s="269">
        <v>-44.25</v>
      </c>
      <c r="T12877" s="269">
        <v>-44.5</v>
      </c>
      <c r="DO12877"/>
    </row>
    <row r="12878" spans="15:119" x14ac:dyDescent="0.25">
      <c r="O12878" s="268" t="s">
        <v>22352</v>
      </c>
      <c r="P12878" s="268" t="s">
        <v>9484</v>
      </c>
      <c r="Q12878" s="269">
        <v>-19.25</v>
      </c>
      <c r="R12878" s="269">
        <v>-19.5</v>
      </c>
      <c r="S12878" s="269">
        <v>-44</v>
      </c>
      <c r="T12878" s="269">
        <v>-44.25</v>
      </c>
      <c r="DO12878"/>
    </row>
    <row r="12879" spans="15:119" x14ac:dyDescent="0.25">
      <c r="O12879" s="268" t="s">
        <v>22353</v>
      </c>
      <c r="P12879" s="268" t="s">
        <v>9482</v>
      </c>
      <c r="Q12879" s="269">
        <v>-19</v>
      </c>
      <c r="R12879" s="269">
        <v>-19.5</v>
      </c>
      <c r="S12879" s="269">
        <v>-43.5</v>
      </c>
      <c r="T12879" s="269">
        <v>-44</v>
      </c>
      <c r="DO12879"/>
    </row>
    <row r="12880" spans="15:119" x14ac:dyDescent="0.25">
      <c r="O12880" s="268" t="s">
        <v>22354</v>
      </c>
      <c r="P12880" s="268" t="s">
        <v>9484</v>
      </c>
      <c r="Q12880" s="269">
        <v>-19</v>
      </c>
      <c r="R12880" s="269">
        <v>-19.25</v>
      </c>
      <c r="S12880" s="269">
        <v>-43.75</v>
      </c>
      <c r="T12880" s="269">
        <v>-44</v>
      </c>
      <c r="DO12880"/>
    </row>
    <row r="12881" spans="15:119" x14ac:dyDescent="0.25">
      <c r="O12881" s="268" t="s">
        <v>22355</v>
      </c>
      <c r="P12881" s="268" t="s">
        <v>9484</v>
      </c>
      <c r="Q12881" s="269">
        <v>-19</v>
      </c>
      <c r="R12881" s="269">
        <v>-19.25</v>
      </c>
      <c r="S12881" s="269">
        <v>-43.5</v>
      </c>
      <c r="T12881" s="269">
        <v>-43.75</v>
      </c>
      <c r="DO12881"/>
    </row>
    <row r="12882" spans="15:119" x14ac:dyDescent="0.25">
      <c r="O12882" s="268" t="s">
        <v>22356</v>
      </c>
      <c r="P12882" s="268" t="s">
        <v>9484</v>
      </c>
      <c r="Q12882" s="269">
        <v>-19.25</v>
      </c>
      <c r="R12882" s="269">
        <v>-19.5</v>
      </c>
      <c r="S12882" s="269">
        <v>-43.75</v>
      </c>
      <c r="T12882" s="269">
        <v>-44</v>
      </c>
      <c r="DO12882"/>
    </row>
    <row r="12883" spans="15:119" x14ac:dyDescent="0.25">
      <c r="O12883" s="268" t="s">
        <v>22357</v>
      </c>
      <c r="P12883" s="268" t="s">
        <v>9484</v>
      </c>
      <c r="Q12883" s="269">
        <v>-19.25</v>
      </c>
      <c r="R12883" s="269">
        <v>-19.5</v>
      </c>
      <c r="S12883" s="269">
        <v>-43.5</v>
      </c>
      <c r="T12883" s="269">
        <v>-43.75</v>
      </c>
      <c r="DO12883"/>
    </row>
    <row r="12884" spans="15:119" x14ac:dyDescent="0.25">
      <c r="O12884" s="268" t="s">
        <v>22358</v>
      </c>
      <c r="P12884" s="268" t="s">
        <v>9482</v>
      </c>
      <c r="Q12884" s="269">
        <v>-19.5</v>
      </c>
      <c r="R12884" s="269">
        <v>-20</v>
      </c>
      <c r="S12884" s="269">
        <v>-44.5</v>
      </c>
      <c r="T12884" s="269">
        <v>-45</v>
      </c>
      <c r="DO12884"/>
    </row>
    <row r="12885" spans="15:119" x14ac:dyDescent="0.25">
      <c r="O12885" s="268" t="s">
        <v>22359</v>
      </c>
      <c r="P12885" s="268" t="s">
        <v>9484</v>
      </c>
      <c r="Q12885" s="269">
        <v>-19.5</v>
      </c>
      <c r="R12885" s="269">
        <v>-19.75</v>
      </c>
      <c r="S12885" s="269">
        <v>-44.75</v>
      </c>
      <c r="T12885" s="269">
        <v>-45</v>
      </c>
      <c r="DO12885"/>
    </row>
    <row r="12886" spans="15:119" x14ac:dyDescent="0.25">
      <c r="O12886" s="268" t="s">
        <v>22360</v>
      </c>
      <c r="P12886" s="268" t="s">
        <v>14009</v>
      </c>
      <c r="Q12886" s="269">
        <v>-19.5</v>
      </c>
      <c r="R12886" s="269">
        <v>-19.625</v>
      </c>
      <c r="S12886" s="269">
        <v>-44.75</v>
      </c>
      <c r="T12886" s="269">
        <v>-44.875</v>
      </c>
      <c r="DO12886"/>
    </row>
    <row r="12887" spans="15:119" x14ac:dyDescent="0.25">
      <c r="O12887" s="268" t="s">
        <v>22361</v>
      </c>
      <c r="P12887" s="268" t="s">
        <v>14009</v>
      </c>
      <c r="Q12887" s="269">
        <v>-19.5</v>
      </c>
      <c r="R12887" s="269">
        <v>-19.625</v>
      </c>
      <c r="S12887" s="269">
        <v>-44.875</v>
      </c>
      <c r="T12887" s="269">
        <v>-45</v>
      </c>
      <c r="DO12887"/>
    </row>
    <row r="12888" spans="15:119" x14ac:dyDescent="0.25">
      <c r="O12888" s="268" t="s">
        <v>22362</v>
      </c>
      <c r="P12888" s="268" t="s">
        <v>14009</v>
      </c>
      <c r="Q12888" s="269">
        <v>-19.625</v>
      </c>
      <c r="R12888" s="269">
        <v>-19.75</v>
      </c>
      <c r="S12888" s="269">
        <v>-44.75</v>
      </c>
      <c r="T12888" s="269">
        <v>-44.875</v>
      </c>
      <c r="DO12888"/>
    </row>
    <row r="12889" spans="15:119" x14ac:dyDescent="0.25">
      <c r="O12889" s="268" t="s">
        <v>22363</v>
      </c>
      <c r="P12889" s="268" t="s">
        <v>14009</v>
      </c>
      <c r="Q12889" s="269">
        <v>-19.625</v>
      </c>
      <c r="R12889" s="269">
        <v>-19.75</v>
      </c>
      <c r="S12889" s="269">
        <v>-44.875</v>
      </c>
      <c r="T12889" s="269">
        <v>-45</v>
      </c>
      <c r="DO12889"/>
    </row>
    <row r="12890" spans="15:119" x14ac:dyDescent="0.25">
      <c r="O12890" s="268" t="s">
        <v>22364</v>
      </c>
      <c r="P12890" s="268" t="s">
        <v>9484</v>
      </c>
      <c r="Q12890" s="269">
        <v>-19.5</v>
      </c>
      <c r="R12890" s="269">
        <v>-19.75</v>
      </c>
      <c r="S12890" s="269">
        <v>-44.5</v>
      </c>
      <c r="T12890" s="269">
        <v>-44.75</v>
      </c>
      <c r="DO12890"/>
    </row>
    <row r="12891" spans="15:119" x14ac:dyDescent="0.25">
      <c r="O12891" s="268" t="s">
        <v>22365</v>
      </c>
      <c r="P12891" s="268" t="s">
        <v>14009</v>
      </c>
      <c r="Q12891" s="269">
        <v>-19.5</v>
      </c>
      <c r="R12891" s="269">
        <v>-19.625</v>
      </c>
      <c r="S12891" s="269">
        <v>-44.625</v>
      </c>
      <c r="T12891" s="269">
        <v>-44.75</v>
      </c>
      <c r="DO12891"/>
    </row>
    <row r="12892" spans="15:119" x14ac:dyDescent="0.25">
      <c r="O12892" s="268" t="s">
        <v>22366</v>
      </c>
      <c r="P12892" s="268" t="s">
        <v>14009</v>
      </c>
      <c r="Q12892" s="269">
        <v>-19.625</v>
      </c>
      <c r="R12892" s="269">
        <v>-19.75</v>
      </c>
      <c r="S12892" s="269">
        <v>-44.5</v>
      </c>
      <c r="T12892" s="269">
        <v>-44.625</v>
      </c>
      <c r="DO12892"/>
    </row>
    <row r="12893" spans="15:119" x14ac:dyDescent="0.25">
      <c r="O12893" s="268" t="s">
        <v>22367</v>
      </c>
      <c r="P12893" s="268" t="s">
        <v>14009</v>
      </c>
      <c r="Q12893" s="269">
        <v>-19.625</v>
      </c>
      <c r="R12893" s="269">
        <v>-19.75</v>
      </c>
      <c r="S12893" s="269">
        <v>-44.625</v>
      </c>
      <c r="T12893" s="269">
        <v>-44.75</v>
      </c>
      <c r="DO12893"/>
    </row>
    <row r="12894" spans="15:119" x14ac:dyDescent="0.25">
      <c r="O12894" s="268" t="s">
        <v>22368</v>
      </c>
      <c r="P12894" s="268" t="s">
        <v>9484</v>
      </c>
      <c r="Q12894" s="269">
        <v>-19.75</v>
      </c>
      <c r="R12894" s="269">
        <v>-20</v>
      </c>
      <c r="S12894" s="269">
        <v>-44.75</v>
      </c>
      <c r="T12894" s="269">
        <v>-45</v>
      </c>
      <c r="DO12894"/>
    </row>
    <row r="12895" spans="15:119" x14ac:dyDescent="0.25">
      <c r="O12895" s="268" t="s">
        <v>22369</v>
      </c>
      <c r="P12895" s="268" t="s">
        <v>14009</v>
      </c>
      <c r="Q12895" s="269">
        <v>-19.75</v>
      </c>
      <c r="R12895" s="269">
        <v>-19.875</v>
      </c>
      <c r="S12895" s="269">
        <v>-44.75</v>
      </c>
      <c r="T12895" s="269">
        <v>-44.875</v>
      </c>
      <c r="DO12895"/>
    </row>
    <row r="12896" spans="15:119" x14ac:dyDescent="0.25">
      <c r="O12896" s="268" t="s">
        <v>22370</v>
      </c>
      <c r="P12896" s="268" t="s">
        <v>14009</v>
      </c>
      <c r="Q12896" s="269">
        <v>-19.75</v>
      </c>
      <c r="R12896" s="269">
        <v>-19.875</v>
      </c>
      <c r="S12896" s="269">
        <v>-44.875</v>
      </c>
      <c r="T12896" s="269">
        <v>-45</v>
      </c>
      <c r="DO12896"/>
    </row>
    <row r="12897" spans="15:119" x14ac:dyDescent="0.25">
      <c r="O12897" s="268" t="s">
        <v>22371</v>
      </c>
      <c r="P12897" s="268" t="s">
        <v>9484</v>
      </c>
      <c r="Q12897" s="269">
        <v>-19.75</v>
      </c>
      <c r="R12897" s="269">
        <v>-20</v>
      </c>
      <c r="S12897" s="269">
        <v>-44.5</v>
      </c>
      <c r="T12897" s="269">
        <v>-44.75</v>
      </c>
      <c r="DO12897"/>
    </row>
    <row r="12898" spans="15:119" x14ac:dyDescent="0.25">
      <c r="O12898" s="268" t="s">
        <v>22372</v>
      </c>
      <c r="P12898" s="268" t="s">
        <v>14009</v>
      </c>
      <c r="Q12898" s="269">
        <v>-19.75</v>
      </c>
      <c r="R12898" s="269">
        <v>-19.875</v>
      </c>
      <c r="S12898" s="269">
        <v>-44.5</v>
      </c>
      <c r="T12898" s="269">
        <v>-44.625</v>
      </c>
      <c r="DO12898"/>
    </row>
    <row r="12899" spans="15:119" x14ac:dyDescent="0.25">
      <c r="O12899" s="268" t="s">
        <v>22373</v>
      </c>
      <c r="P12899" s="268" t="s">
        <v>14009</v>
      </c>
      <c r="Q12899" s="269">
        <v>-19.75</v>
      </c>
      <c r="R12899" s="269">
        <v>-19.875</v>
      </c>
      <c r="S12899" s="269">
        <v>-44.625</v>
      </c>
      <c r="T12899" s="269">
        <v>-44.75</v>
      </c>
      <c r="DO12899"/>
    </row>
    <row r="12900" spans="15:119" x14ac:dyDescent="0.25">
      <c r="O12900" s="268" t="s">
        <v>22374</v>
      </c>
      <c r="P12900" s="268" t="s">
        <v>14009</v>
      </c>
      <c r="Q12900" s="269">
        <v>-19.875</v>
      </c>
      <c r="R12900" s="269">
        <v>-20</v>
      </c>
      <c r="S12900" s="269">
        <v>-44.5</v>
      </c>
      <c r="T12900" s="269">
        <v>-44.625</v>
      </c>
      <c r="DO12900"/>
    </row>
    <row r="12901" spans="15:119" x14ac:dyDescent="0.25">
      <c r="O12901" s="268" t="s">
        <v>22375</v>
      </c>
      <c r="P12901" s="268" t="s">
        <v>9482</v>
      </c>
      <c r="Q12901" s="269">
        <v>-19.5</v>
      </c>
      <c r="R12901" s="269">
        <v>-20</v>
      </c>
      <c r="S12901" s="269">
        <v>-44</v>
      </c>
      <c r="T12901" s="269">
        <v>-44.5</v>
      </c>
      <c r="DO12901"/>
    </row>
    <row r="12902" spans="15:119" x14ac:dyDescent="0.25">
      <c r="O12902" s="268" t="s">
        <v>22376</v>
      </c>
      <c r="P12902" s="268" t="s">
        <v>9484</v>
      </c>
      <c r="Q12902" s="269">
        <v>-19.5</v>
      </c>
      <c r="R12902" s="269">
        <v>-19.75</v>
      </c>
      <c r="S12902" s="269">
        <v>-44.25</v>
      </c>
      <c r="T12902" s="269">
        <v>-44.5</v>
      </c>
      <c r="DO12902"/>
    </row>
    <row r="12903" spans="15:119" x14ac:dyDescent="0.25">
      <c r="O12903" s="268" t="s">
        <v>22377</v>
      </c>
      <c r="P12903" s="268" t="s">
        <v>9484</v>
      </c>
      <c r="Q12903" s="269">
        <v>-19.5</v>
      </c>
      <c r="R12903" s="269">
        <v>-19.75</v>
      </c>
      <c r="S12903" s="269">
        <v>-44</v>
      </c>
      <c r="T12903" s="269">
        <v>-44.25</v>
      </c>
      <c r="DO12903"/>
    </row>
    <row r="12904" spans="15:119" x14ac:dyDescent="0.25">
      <c r="O12904" s="268" t="s">
        <v>22378</v>
      </c>
      <c r="P12904" s="268" t="s">
        <v>9484</v>
      </c>
      <c r="Q12904" s="269">
        <v>-19.75</v>
      </c>
      <c r="R12904" s="269">
        <v>-20</v>
      </c>
      <c r="S12904" s="269">
        <v>-44.25</v>
      </c>
      <c r="T12904" s="269">
        <v>-44.5</v>
      </c>
      <c r="DO12904"/>
    </row>
    <row r="12905" spans="15:119" x14ac:dyDescent="0.25">
      <c r="O12905" s="268" t="s">
        <v>22379</v>
      </c>
      <c r="P12905" s="268" t="s">
        <v>9484</v>
      </c>
      <c r="Q12905" s="269">
        <v>-19.75</v>
      </c>
      <c r="R12905" s="269">
        <v>-20</v>
      </c>
      <c r="S12905" s="269">
        <v>-44</v>
      </c>
      <c r="T12905" s="269">
        <v>-44.25</v>
      </c>
      <c r="DO12905"/>
    </row>
    <row r="12906" spans="15:119" x14ac:dyDescent="0.25">
      <c r="O12906" s="268" t="s">
        <v>22380</v>
      </c>
      <c r="P12906" s="268" t="s">
        <v>9482</v>
      </c>
      <c r="Q12906" s="269">
        <v>-19.5</v>
      </c>
      <c r="R12906" s="269">
        <v>-20</v>
      </c>
      <c r="S12906" s="269">
        <v>-43.5</v>
      </c>
      <c r="T12906" s="269">
        <v>-44</v>
      </c>
      <c r="DO12906"/>
    </row>
    <row r="12907" spans="15:119" x14ac:dyDescent="0.25">
      <c r="O12907" s="268" t="s">
        <v>22381</v>
      </c>
      <c r="P12907" s="268" t="s">
        <v>9484</v>
      </c>
      <c r="Q12907" s="269">
        <v>-19.5</v>
      </c>
      <c r="R12907" s="269">
        <v>-19.75</v>
      </c>
      <c r="S12907" s="269">
        <v>-43.75</v>
      </c>
      <c r="T12907" s="269">
        <v>-44</v>
      </c>
      <c r="DO12907"/>
    </row>
    <row r="12908" spans="15:119" x14ac:dyDescent="0.25">
      <c r="O12908" s="268" t="s">
        <v>22382</v>
      </c>
      <c r="P12908" s="268" t="s">
        <v>9484</v>
      </c>
      <c r="Q12908" s="269">
        <v>-19.5</v>
      </c>
      <c r="R12908" s="269">
        <v>-19.75</v>
      </c>
      <c r="S12908" s="269">
        <v>-43.5</v>
      </c>
      <c r="T12908" s="269">
        <v>-43.75</v>
      </c>
      <c r="DO12908"/>
    </row>
    <row r="12909" spans="15:119" x14ac:dyDescent="0.25">
      <c r="O12909" s="268" t="s">
        <v>22383</v>
      </c>
      <c r="P12909" s="268" t="s">
        <v>9484</v>
      </c>
      <c r="Q12909" s="269">
        <v>-19.75</v>
      </c>
      <c r="R12909" s="269">
        <v>-20</v>
      </c>
      <c r="S12909" s="269">
        <v>-43.75</v>
      </c>
      <c r="T12909" s="269">
        <v>-44</v>
      </c>
      <c r="DO12909"/>
    </row>
    <row r="12910" spans="15:119" x14ac:dyDescent="0.25">
      <c r="O12910" s="268" t="s">
        <v>27648</v>
      </c>
      <c r="P12910" s="268" t="s">
        <v>14009</v>
      </c>
      <c r="Q12910" s="269">
        <v>-19.75</v>
      </c>
      <c r="R12910" s="269">
        <v>-19.875</v>
      </c>
      <c r="S12910" s="269">
        <v>-43.75</v>
      </c>
      <c r="T12910" s="269">
        <v>-43.875</v>
      </c>
      <c r="DO12910"/>
    </row>
    <row r="12911" spans="15:119" x14ac:dyDescent="0.25">
      <c r="O12911" s="268" t="s">
        <v>27649</v>
      </c>
      <c r="P12911" s="268" t="s">
        <v>14009</v>
      </c>
      <c r="Q12911" s="269">
        <v>-19.875</v>
      </c>
      <c r="R12911" s="269">
        <v>-20</v>
      </c>
      <c r="S12911" s="269">
        <v>-43.75</v>
      </c>
      <c r="T12911" s="269">
        <v>-43.875</v>
      </c>
      <c r="DO12911"/>
    </row>
    <row r="12912" spans="15:119" x14ac:dyDescent="0.25">
      <c r="O12912" s="268" t="s">
        <v>27650</v>
      </c>
      <c r="P12912" s="268" t="s">
        <v>14009</v>
      </c>
      <c r="Q12912" s="269">
        <v>-19.875</v>
      </c>
      <c r="R12912" s="269">
        <v>-20</v>
      </c>
      <c r="S12912" s="269">
        <v>-43.875</v>
      </c>
      <c r="T12912" s="269">
        <v>-44</v>
      </c>
      <c r="DO12912"/>
    </row>
    <row r="12913" spans="15:119" x14ac:dyDescent="0.25">
      <c r="O12913" s="268" t="s">
        <v>22384</v>
      </c>
      <c r="P12913" s="268" t="s">
        <v>9484</v>
      </c>
      <c r="Q12913" s="269">
        <v>-19.75</v>
      </c>
      <c r="R12913" s="269">
        <v>-20</v>
      </c>
      <c r="S12913" s="269">
        <v>-43.5</v>
      </c>
      <c r="T12913" s="269">
        <v>-43.75</v>
      </c>
      <c r="DO12913"/>
    </row>
    <row r="12914" spans="15:119" x14ac:dyDescent="0.25">
      <c r="O12914" s="268" t="s">
        <v>27651</v>
      </c>
      <c r="P12914" s="268" t="s">
        <v>14009</v>
      </c>
      <c r="Q12914" s="269">
        <v>-19.75</v>
      </c>
      <c r="R12914" s="269">
        <v>-19.875</v>
      </c>
      <c r="S12914" s="269">
        <v>-43.625</v>
      </c>
      <c r="T12914" s="269">
        <v>-43.75</v>
      </c>
      <c r="DO12914"/>
    </row>
    <row r="12915" spans="15:119" x14ac:dyDescent="0.25">
      <c r="O12915" s="268" t="s">
        <v>27652</v>
      </c>
      <c r="P12915" s="268" t="s">
        <v>14009</v>
      </c>
      <c r="Q12915" s="269">
        <v>-19.875</v>
      </c>
      <c r="R12915" s="269">
        <v>-20</v>
      </c>
      <c r="S12915" s="269">
        <v>-43.5</v>
      </c>
      <c r="T12915" s="269">
        <v>-43.625</v>
      </c>
      <c r="DO12915"/>
    </row>
    <row r="12916" spans="15:119" x14ac:dyDescent="0.25">
      <c r="O12916" s="268" t="s">
        <v>27653</v>
      </c>
      <c r="P12916" s="268" t="s">
        <v>14009</v>
      </c>
      <c r="Q12916" s="269">
        <v>-19.875</v>
      </c>
      <c r="R12916" s="269">
        <v>-20</v>
      </c>
      <c r="S12916" s="269">
        <v>-43.625</v>
      </c>
      <c r="T12916" s="269">
        <v>-43.75</v>
      </c>
      <c r="DO12916"/>
    </row>
    <row r="12917" spans="15:119" x14ac:dyDescent="0.25">
      <c r="O12917" s="268" t="s">
        <v>22385</v>
      </c>
      <c r="P12917" s="268" t="s">
        <v>9480</v>
      </c>
      <c r="Q12917" s="269">
        <v>-19</v>
      </c>
      <c r="R12917" s="269">
        <v>-20</v>
      </c>
      <c r="S12917" s="269">
        <v>-42</v>
      </c>
      <c r="T12917" s="269">
        <v>-43.5</v>
      </c>
      <c r="DO12917"/>
    </row>
    <row r="12918" spans="15:119" x14ac:dyDescent="0.25">
      <c r="O12918" s="268" t="s">
        <v>22386</v>
      </c>
      <c r="P12918" s="268" t="s">
        <v>9482</v>
      </c>
      <c r="Q12918" s="269">
        <v>-19</v>
      </c>
      <c r="R12918" s="269">
        <v>-19.5</v>
      </c>
      <c r="S12918" s="269">
        <v>-43</v>
      </c>
      <c r="T12918" s="269">
        <v>-43.5</v>
      </c>
      <c r="DO12918"/>
    </row>
    <row r="12919" spans="15:119" x14ac:dyDescent="0.25">
      <c r="O12919" s="268" t="s">
        <v>22387</v>
      </c>
      <c r="P12919" s="268" t="s">
        <v>9484</v>
      </c>
      <c r="Q12919" s="269">
        <v>-19</v>
      </c>
      <c r="R12919" s="269">
        <v>-19.25</v>
      </c>
      <c r="S12919" s="269">
        <v>-43.25</v>
      </c>
      <c r="T12919" s="269">
        <v>-43.5</v>
      </c>
      <c r="DO12919"/>
    </row>
    <row r="12920" spans="15:119" x14ac:dyDescent="0.25">
      <c r="O12920" s="268" t="s">
        <v>22388</v>
      </c>
      <c r="P12920" s="268" t="s">
        <v>9484</v>
      </c>
      <c r="Q12920" s="269">
        <v>-19</v>
      </c>
      <c r="R12920" s="269">
        <v>-19.25</v>
      </c>
      <c r="S12920" s="269">
        <v>-43</v>
      </c>
      <c r="T12920" s="269">
        <v>-43.25</v>
      </c>
      <c r="DO12920"/>
    </row>
    <row r="12921" spans="15:119" x14ac:dyDescent="0.25">
      <c r="O12921" s="268" t="s">
        <v>22389</v>
      </c>
      <c r="P12921" s="268" t="s">
        <v>9484</v>
      </c>
      <c r="Q12921" s="269">
        <v>-19.25</v>
      </c>
      <c r="R12921" s="269">
        <v>-19.5</v>
      </c>
      <c r="S12921" s="269">
        <v>-43.25</v>
      </c>
      <c r="T12921" s="269">
        <v>-43.5</v>
      </c>
      <c r="DO12921"/>
    </row>
    <row r="12922" spans="15:119" x14ac:dyDescent="0.25">
      <c r="O12922" s="268" t="s">
        <v>22390</v>
      </c>
      <c r="P12922" s="268" t="s">
        <v>9484</v>
      </c>
      <c r="Q12922" s="269">
        <v>-19.25</v>
      </c>
      <c r="R12922" s="269">
        <v>-19.5</v>
      </c>
      <c r="S12922" s="269">
        <v>-43</v>
      </c>
      <c r="T12922" s="269">
        <v>-43.25</v>
      </c>
      <c r="DO12922"/>
    </row>
    <row r="12923" spans="15:119" x14ac:dyDescent="0.25">
      <c r="O12923" s="268" t="s">
        <v>22391</v>
      </c>
      <c r="P12923" s="268" t="s">
        <v>9482</v>
      </c>
      <c r="Q12923" s="269">
        <v>-19</v>
      </c>
      <c r="R12923" s="269">
        <v>-19.5</v>
      </c>
      <c r="S12923" s="269">
        <v>-42.5</v>
      </c>
      <c r="T12923" s="269">
        <v>-43</v>
      </c>
      <c r="DO12923"/>
    </row>
    <row r="12924" spans="15:119" x14ac:dyDescent="0.25">
      <c r="O12924" s="268" t="s">
        <v>22392</v>
      </c>
      <c r="P12924" s="268" t="s">
        <v>9484</v>
      </c>
      <c r="Q12924" s="269">
        <v>-19</v>
      </c>
      <c r="R12924" s="269">
        <v>-19.25</v>
      </c>
      <c r="S12924" s="269">
        <v>-42.75</v>
      </c>
      <c r="T12924" s="269">
        <v>-43</v>
      </c>
      <c r="DO12924"/>
    </row>
    <row r="12925" spans="15:119" x14ac:dyDescent="0.25">
      <c r="O12925" s="268" t="s">
        <v>22393</v>
      </c>
      <c r="P12925" s="268" t="s">
        <v>9484</v>
      </c>
      <c r="Q12925" s="269">
        <v>-19</v>
      </c>
      <c r="R12925" s="269">
        <v>-19.25</v>
      </c>
      <c r="S12925" s="269">
        <v>-42.5</v>
      </c>
      <c r="T12925" s="269">
        <v>-42.75</v>
      </c>
      <c r="DO12925"/>
    </row>
    <row r="12926" spans="15:119" x14ac:dyDescent="0.25">
      <c r="O12926" s="268" t="s">
        <v>22394</v>
      </c>
      <c r="P12926" s="268" t="s">
        <v>9484</v>
      </c>
      <c r="Q12926" s="269">
        <v>-19.25</v>
      </c>
      <c r="R12926" s="269">
        <v>-19.5</v>
      </c>
      <c r="S12926" s="269">
        <v>-42.75</v>
      </c>
      <c r="T12926" s="269">
        <v>-43</v>
      </c>
      <c r="DO12926"/>
    </row>
    <row r="12927" spans="15:119" x14ac:dyDescent="0.25">
      <c r="O12927" s="268" t="s">
        <v>22395</v>
      </c>
      <c r="P12927" s="268" t="s">
        <v>9484</v>
      </c>
      <c r="Q12927" s="269">
        <v>-19.25</v>
      </c>
      <c r="R12927" s="269">
        <v>-19.5</v>
      </c>
      <c r="S12927" s="269">
        <v>-42.5</v>
      </c>
      <c r="T12927" s="269">
        <v>-42.75</v>
      </c>
      <c r="DO12927"/>
    </row>
    <row r="12928" spans="15:119" x14ac:dyDescent="0.25">
      <c r="O12928" s="268" t="s">
        <v>22396</v>
      </c>
      <c r="P12928" s="268" t="s">
        <v>9482</v>
      </c>
      <c r="Q12928" s="269">
        <v>-19</v>
      </c>
      <c r="R12928" s="269">
        <v>-19.5</v>
      </c>
      <c r="S12928" s="269">
        <v>-42</v>
      </c>
      <c r="T12928" s="269">
        <v>-42.5</v>
      </c>
      <c r="DO12928"/>
    </row>
    <row r="12929" spans="15:119" x14ac:dyDescent="0.25">
      <c r="O12929" s="268" t="s">
        <v>22397</v>
      </c>
      <c r="P12929" s="268" t="s">
        <v>9484</v>
      </c>
      <c r="Q12929" s="269">
        <v>-19</v>
      </c>
      <c r="R12929" s="269">
        <v>-19.25</v>
      </c>
      <c r="S12929" s="269">
        <v>-42.25</v>
      </c>
      <c r="T12929" s="269">
        <v>-42.5</v>
      </c>
      <c r="DO12929"/>
    </row>
    <row r="12930" spans="15:119" x14ac:dyDescent="0.25">
      <c r="O12930" s="268" t="s">
        <v>22398</v>
      </c>
      <c r="P12930" s="268" t="s">
        <v>9484</v>
      </c>
      <c r="Q12930" s="269">
        <v>-19</v>
      </c>
      <c r="R12930" s="269">
        <v>-19.25</v>
      </c>
      <c r="S12930" s="269">
        <v>-42</v>
      </c>
      <c r="T12930" s="269">
        <v>-42.25</v>
      </c>
      <c r="DO12930"/>
    </row>
    <row r="12931" spans="15:119" x14ac:dyDescent="0.25">
      <c r="O12931" s="268" t="s">
        <v>22399</v>
      </c>
      <c r="P12931" s="268" t="s">
        <v>9484</v>
      </c>
      <c r="Q12931" s="269">
        <v>-19.25</v>
      </c>
      <c r="R12931" s="269">
        <v>-19.5</v>
      </c>
      <c r="S12931" s="269">
        <v>-42.25</v>
      </c>
      <c r="T12931" s="269">
        <v>-42.5</v>
      </c>
      <c r="DO12931"/>
    </row>
    <row r="12932" spans="15:119" x14ac:dyDescent="0.25">
      <c r="O12932" s="268" t="s">
        <v>22400</v>
      </c>
      <c r="P12932" s="268" t="s">
        <v>9484</v>
      </c>
      <c r="Q12932" s="269">
        <v>-19.25</v>
      </c>
      <c r="R12932" s="269">
        <v>-19.5</v>
      </c>
      <c r="S12932" s="269">
        <v>-42</v>
      </c>
      <c r="T12932" s="269">
        <v>-42.25</v>
      </c>
      <c r="DO12932"/>
    </row>
    <row r="12933" spans="15:119" x14ac:dyDescent="0.25">
      <c r="O12933" s="268" t="s">
        <v>22401</v>
      </c>
      <c r="P12933" s="268" t="s">
        <v>9482</v>
      </c>
      <c r="Q12933" s="269">
        <v>-19.5</v>
      </c>
      <c r="R12933" s="269">
        <v>-20</v>
      </c>
      <c r="S12933" s="269">
        <v>-43</v>
      </c>
      <c r="T12933" s="269">
        <v>-43.5</v>
      </c>
      <c r="DO12933"/>
    </row>
    <row r="12934" spans="15:119" x14ac:dyDescent="0.25">
      <c r="O12934" s="268" t="s">
        <v>22402</v>
      </c>
      <c r="P12934" s="268" t="s">
        <v>9484</v>
      </c>
      <c r="Q12934" s="269">
        <v>-19.5</v>
      </c>
      <c r="R12934" s="269">
        <v>-19.75</v>
      </c>
      <c r="S12934" s="269">
        <v>-43.25</v>
      </c>
      <c r="T12934" s="269">
        <v>-43.5</v>
      </c>
      <c r="DO12934"/>
    </row>
    <row r="12935" spans="15:119" x14ac:dyDescent="0.25">
      <c r="O12935" s="268" t="s">
        <v>22403</v>
      </c>
      <c r="P12935" s="268" t="s">
        <v>9484</v>
      </c>
      <c r="Q12935" s="269">
        <v>-19.5</v>
      </c>
      <c r="R12935" s="269">
        <v>-19.75</v>
      </c>
      <c r="S12935" s="269">
        <v>-43</v>
      </c>
      <c r="T12935" s="269">
        <v>-43.25</v>
      </c>
      <c r="DO12935"/>
    </row>
    <row r="12936" spans="15:119" x14ac:dyDescent="0.25">
      <c r="O12936" s="268" t="s">
        <v>22404</v>
      </c>
      <c r="P12936" s="268" t="s">
        <v>9484</v>
      </c>
      <c r="Q12936" s="269">
        <v>-19.75</v>
      </c>
      <c r="R12936" s="269">
        <v>-20</v>
      </c>
      <c r="S12936" s="269">
        <v>-43.25</v>
      </c>
      <c r="T12936" s="269">
        <v>-43.5</v>
      </c>
      <c r="DO12936"/>
    </row>
    <row r="12937" spans="15:119" x14ac:dyDescent="0.25">
      <c r="O12937" s="268" t="s">
        <v>27654</v>
      </c>
      <c r="P12937" s="268" t="s">
        <v>14009</v>
      </c>
      <c r="Q12937" s="269">
        <v>-19.875</v>
      </c>
      <c r="R12937" s="269">
        <v>-20</v>
      </c>
      <c r="S12937" s="269">
        <v>-43.375</v>
      </c>
      <c r="T12937" s="269">
        <v>-43.5</v>
      </c>
      <c r="DO12937"/>
    </row>
    <row r="12938" spans="15:119" x14ac:dyDescent="0.25">
      <c r="O12938" s="268" t="s">
        <v>22405</v>
      </c>
      <c r="P12938" s="268" t="s">
        <v>9484</v>
      </c>
      <c r="Q12938" s="269">
        <v>-19.75</v>
      </c>
      <c r="R12938" s="269">
        <v>-20</v>
      </c>
      <c r="S12938" s="269">
        <v>-43</v>
      </c>
      <c r="T12938" s="269">
        <v>-43.25</v>
      </c>
      <c r="DO12938"/>
    </row>
    <row r="12939" spans="15:119" x14ac:dyDescent="0.25">
      <c r="O12939" s="268" t="s">
        <v>22406</v>
      </c>
      <c r="P12939" s="268" t="s">
        <v>9482</v>
      </c>
      <c r="Q12939" s="269">
        <v>-19.5</v>
      </c>
      <c r="R12939" s="269">
        <v>-20</v>
      </c>
      <c r="S12939" s="269">
        <v>-42.5</v>
      </c>
      <c r="T12939" s="269">
        <v>-43</v>
      </c>
      <c r="DO12939"/>
    </row>
    <row r="12940" spans="15:119" x14ac:dyDescent="0.25">
      <c r="O12940" s="268" t="s">
        <v>22407</v>
      </c>
      <c r="P12940" s="268" t="s">
        <v>9484</v>
      </c>
      <c r="Q12940" s="269">
        <v>-19.5</v>
      </c>
      <c r="R12940" s="269">
        <v>-19.75</v>
      </c>
      <c r="S12940" s="269">
        <v>-42.75</v>
      </c>
      <c r="T12940" s="269">
        <v>-43</v>
      </c>
      <c r="DO12940"/>
    </row>
    <row r="12941" spans="15:119" x14ac:dyDescent="0.25">
      <c r="O12941" s="268" t="s">
        <v>22408</v>
      </c>
      <c r="P12941" s="268" t="s">
        <v>9484</v>
      </c>
      <c r="Q12941" s="269">
        <v>-19.5</v>
      </c>
      <c r="R12941" s="269">
        <v>-19.75</v>
      </c>
      <c r="S12941" s="269">
        <v>-42.5</v>
      </c>
      <c r="T12941" s="269">
        <v>-42.75</v>
      </c>
      <c r="DO12941"/>
    </row>
    <row r="12942" spans="15:119" x14ac:dyDescent="0.25">
      <c r="O12942" s="268" t="s">
        <v>22409</v>
      </c>
      <c r="P12942" s="268" t="s">
        <v>9484</v>
      </c>
      <c r="Q12942" s="269">
        <v>-19.75</v>
      </c>
      <c r="R12942" s="269">
        <v>-20</v>
      </c>
      <c r="S12942" s="269">
        <v>-42.75</v>
      </c>
      <c r="T12942" s="269">
        <v>-43</v>
      </c>
      <c r="DO12942"/>
    </row>
    <row r="12943" spans="15:119" x14ac:dyDescent="0.25">
      <c r="O12943" s="268" t="s">
        <v>22410</v>
      </c>
      <c r="P12943" s="268" t="s">
        <v>9484</v>
      </c>
      <c r="Q12943" s="269">
        <v>-19.75</v>
      </c>
      <c r="R12943" s="269">
        <v>-20</v>
      </c>
      <c r="S12943" s="269">
        <v>-42.5</v>
      </c>
      <c r="T12943" s="269">
        <v>-42.75</v>
      </c>
      <c r="DO12943"/>
    </row>
    <row r="12944" spans="15:119" x14ac:dyDescent="0.25">
      <c r="O12944" s="268" t="s">
        <v>22411</v>
      </c>
      <c r="P12944" s="268" t="s">
        <v>9482</v>
      </c>
      <c r="Q12944" s="269">
        <v>-19.5</v>
      </c>
      <c r="R12944" s="269">
        <v>-20</v>
      </c>
      <c r="S12944" s="269">
        <v>-42</v>
      </c>
      <c r="T12944" s="269">
        <v>-42.5</v>
      </c>
      <c r="DO12944"/>
    </row>
    <row r="12945" spans="15:119" x14ac:dyDescent="0.25">
      <c r="O12945" s="268" t="s">
        <v>22412</v>
      </c>
      <c r="P12945" s="268" t="s">
        <v>9484</v>
      </c>
      <c r="Q12945" s="269">
        <v>-19.5</v>
      </c>
      <c r="R12945" s="269">
        <v>-19.75</v>
      </c>
      <c r="S12945" s="269">
        <v>-42.25</v>
      </c>
      <c r="T12945" s="269">
        <v>-42.5</v>
      </c>
      <c r="DO12945"/>
    </row>
    <row r="12946" spans="15:119" x14ac:dyDescent="0.25">
      <c r="O12946" s="268" t="s">
        <v>22413</v>
      </c>
      <c r="P12946" s="268" t="s">
        <v>9484</v>
      </c>
      <c r="Q12946" s="269">
        <v>-19.5</v>
      </c>
      <c r="R12946" s="269">
        <v>-19.75</v>
      </c>
      <c r="S12946" s="269">
        <v>-42</v>
      </c>
      <c r="T12946" s="269">
        <v>-42.25</v>
      </c>
      <c r="DO12946"/>
    </row>
    <row r="12947" spans="15:119" x14ac:dyDescent="0.25">
      <c r="O12947" s="268" t="s">
        <v>22414</v>
      </c>
      <c r="P12947" s="268" t="s">
        <v>9484</v>
      </c>
      <c r="Q12947" s="269">
        <v>-19.75</v>
      </c>
      <c r="R12947" s="269">
        <v>-20</v>
      </c>
      <c r="S12947" s="269">
        <v>-42.25</v>
      </c>
      <c r="T12947" s="269">
        <v>-42.5</v>
      </c>
      <c r="DO12947"/>
    </row>
    <row r="12948" spans="15:119" x14ac:dyDescent="0.25">
      <c r="O12948" s="268" t="s">
        <v>22415</v>
      </c>
      <c r="P12948" s="268" t="s">
        <v>9484</v>
      </c>
      <c r="Q12948" s="269">
        <v>-19.75</v>
      </c>
      <c r="R12948" s="269">
        <v>-20</v>
      </c>
      <c r="S12948" s="269">
        <v>-42</v>
      </c>
      <c r="T12948" s="269">
        <v>-42.25</v>
      </c>
      <c r="DO12948"/>
    </row>
    <row r="12949" spans="15:119" x14ac:dyDescent="0.25">
      <c r="O12949" s="268" t="s">
        <v>22416</v>
      </c>
      <c r="P12949" s="268" t="s">
        <v>9476</v>
      </c>
      <c r="Q12949" s="269">
        <v>-16</v>
      </c>
      <c r="R12949" s="269">
        <v>-20</v>
      </c>
      <c r="S12949" s="269">
        <v>-36</v>
      </c>
      <c r="T12949" s="269">
        <v>-42</v>
      </c>
      <c r="DO12949"/>
    </row>
    <row r="12950" spans="15:119" x14ac:dyDescent="0.25">
      <c r="O12950" s="268" t="s">
        <v>22417</v>
      </c>
      <c r="P12950" s="268" t="s">
        <v>9478</v>
      </c>
      <c r="Q12950" s="269">
        <v>-16</v>
      </c>
      <c r="R12950" s="269">
        <v>-18</v>
      </c>
      <c r="S12950" s="269">
        <v>-39</v>
      </c>
      <c r="T12950" s="269">
        <v>-42</v>
      </c>
      <c r="DO12950"/>
    </row>
    <row r="12951" spans="15:119" x14ac:dyDescent="0.25">
      <c r="O12951" s="268" t="s">
        <v>22418</v>
      </c>
      <c r="P12951" s="268" t="s">
        <v>9480</v>
      </c>
      <c r="Q12951" s="269">
        <v>-16</v>
      </c>
      <c r="R12951" s="269">
        <v>-17</v>
      </c>
      <c r="S12951" s="269">
        <v>-40.5</v>
      </c>
      <c r="T12951" s="269">
        <v>-42</v>
      </c>
      <c r="DO12951"/>
    </row>
    <row r="12952" spans="15:119" x14ac:dyDescent="0.25">
      <c r="O12952" s="268" t="s">
        <v>22419</v>
      </c>
      <c r="P12952" s="268" t="s">
        <v>9482</v>
      </c>
      <c r="Q12952" s="269">
        <v>-16</v>
      </c>
      <c r="R12952" s="269">
        <v>-16.5</v>
      </c>
      <c r="S12952" s="269">
        <v>-41.5</v>
      </c>
      <c r="T12952" s="269">
        <v>-42</v>
      </c>
      <c r="DO12952"/>
    </row>
    <row r="12953" spans="15:119" x14ac:dyDescent="0.25">
      <c r="O12953" s="268" t="s">
        <v>22420</v>
      </c>
      <c r="P12953" s="268" t="s">
        <v>9484</v>
      </c>
      <c r="Q12953" s="269">
        <v>-16</v>
      </c>
      <c r="R12953" s="269">
        <v>-16.25</v>
      </c>
      <c r="S12953" s="269">
        <v>-41.75</v>
      </c>
      <c r="T12953" s="269">
        <v>-42</v>
      </c>
      <c r="DO12953"/>
    </row>
    <row r="12954" spans="15:119" x14ac:dyDescent="0.25">
      <c r="O12954" s="268" t="s">
        <v>22421</v>
      </c>
      <c r="P12954" s="268" t="s">
        <v>9484</v>
      </c>
      <c r="Q12954" s="269">
        <v>-16</v>
      </c>
      <c r="R12954" s="269">
        <v>-16.25</v>
      </c>
      <c r="S12954" s="269">
        <v>-41.5</v>
      </c>
      <c r="T12954" s="269">
        <v>-41.75</v>
      </c>
      <c r="DO12954"/>
    </row>
    <row r="12955" spans="15:119" x14ac:dyDescent="0.25">
      <c r="O12955" s="268" t="s">
        <v>22422</v>
      </c>
      <c r="P12955" s="268" t="s">
        <v>9484</v>
      </c>
      <c r="Q12955" s="269">
        <v>-16.25</v>
      </c>
      <c r="R12955" s="269">
        <v>-16.5</v>
      </c>
      <c r="S12955" s="269">
        <v>-41.75</v>
      </c>
      <c r="T12955" s="269">
        <v>-42</v>
      </c>
      <c r="DO12955"/>
    </row>
    <row r="12956" spans="15:119" x14ac:dyDescent="0.25">
      <c r="O12956" s="268" t="s">
        <v>22423</v>
      </c>
      <c r="P12956" s="268" t="s">
        <v>9484</v>
      </c>
      <c r="Q12956" s="269">
        <v>-16.25</v>
      </c>
      <c r="R12956" s="269">
        <v>-16.5</v>
      </c>
      <c r="S12956" s="269">
        <v>-41.5</v>
      </c>
      <c r="T12956" s="269">
        <v>-41.75</v>
      </c>
      <c r="DO12956"/>
    </row>
    <row r="12957" spans="15:119" x14ac:dyDescent="0.25">
      <c r="O12957" s="268" t="s">
        <v>22424</v>
      </c>
      <c r="P12957" s="268" t="s">
        <v>9482</v>
      </c>
      <c r="Q12957" s="269">
        <v>-16</v>
      </c>
      <c r="R12957" s="269">
        <v>-16.5</v>
      </c>
      <c r="S12957" s="269">
        <v>-41</v>
      </c>
      <c r="T12957" s="269">
        <v>-41.5</v>
      </c>
      <c r="DO12957"/>
    </row>
    <row r="12958" spans="15:119" x14ac:dyDescent="0.25">
      <c r="O12958" s="268" t="s">
        <v>22425</v>
      </c>
      <c r="P12958" s="268" t="s">
        <v>9484</v>
      </c>
      <c r="Q12958" s="269">
        <v>-16</v>
      </c>
      <c r="R12958" s="269">
        <v>-16.25</v>
      </c>
      <c r="S12958" s="269">
        <v>-41.25</v>
      </c>
      <c r="T12958" s="269">
        <v>-41.5</v>
      </c>
      <c r="DO12958"/>
    </row>
    <row r="12959" spans="15:119" x14ac:dyDescent="0.25">
      <c r="O12959" s="268" t="s">
        <v>22426</v>
      </c>
      <c r="P12959" s="268" t="s">
        <v>9484</v>
      </c>
      <c r="Q12959" s="269">
        <v>-16</v>
      </c>
      <c r="R12959" s="269">
        <v>-16.25</v>
      </c>
      <c r="S12959" s="269">
        <v>-41</v>
      </c>
      <c r="T12959" s="269">
        <v>-41.25</v>
      </c>
      <c r="DO12959"/>
    </row>
    <row r="12960" spans="15:119" x14ac:dyDescent="0.25">
      <c r="O12960" s="268" t="s">
        <v>22427</v>
      </c>
      <c r="P12960" s="268" t="s">
        <v>9484</v>
      </c>
      <c r="Q12960" s="269">
        <v>-16.25</v>
      </c>
      <c r="R12960" s="269">
        <v>-16.5</v>
      </c>
      <c r="S12960" s="269">
        <v>-41.25</v>
      </c>
      <c r="T12960" s="269">
        <v>-41.5</v>
      </c>
      <c r="DO12960"/>
    </row>
    <row r="12961" spans="15:119" x14ac:dyDescent="0.25">
      <c r="O12961" s="268" t="s">
        <v>22428</v>
      </c>
      <c r="P12961" s="268" t="s">
        <v>9484</v>
      </c>
      <c r="Q12961" s="269">
        <v>-16.25</v>
      </c>
      <c r="R12961" s="269">
        <v>-16.5</v>
      </c>
      <c r="S12961" s="269">
        <v>-41</v>
      </c>
      <c r="T12961" s="269">
        <v>-41.25</v>
      </c>
      <c r="DO12961"/>
    </row>
    <row r="12962" spans="15:119" x14ac:dyDescent="0.25">
      <c r="O12962" s="268" t="s">
        <v>22429</v>
      </c>
      <c r="P12962" s="268" t="s">
        <v>9482</v>
      </c>
      <c r="Q12962" s="269">
        <v>-16</v>
      </c>
      <c r="R12962" s="269">
        <v>-16.5</v>
      </c>
      <c r="S12962" s="269">
        <v>-40.5</v>
      </c>
      <c r="T12962" s="269">
        <v>-41</v>
      </c>
      <c r="DO12962"/>
    </row>
    <row r="12963" spans="15:119" x14ac:dyDescent="0.25">
      <c r="O12963" s="268" t="s">
        <v>22430</v>
      </c>
      <c r="P12963" s="268" t="s">
        <v>9484</v>
      </c>
      <c r="Q12963" s="269">
        <v>-16</v>
      </c>
      <c r="R12963" s="269">
        <v>-16.25</v>
      </c>
      <c r="S12963" s="269">
        <v>-40.75</v>
      </c>
      <c r="T12963" s="269">
        <v>-41</v>
      </c>
      <c r="DO12963"/>
    </row>
    <row r="12964" spans="15:119" x14ac:dyDescent="0.25">
      <c r="O12964" s="268" t="s">
        <v>22431</v>
      </c>
      <c r="P12964" s="268" t="s">
        <v>9484</v>
      </c>
      <c r="Q12964" s="269">
        <v>-16</v>
      </c>
      <c r="R12964" s="269">
        <v>-16.25</v>
      </c>
      <c r="S12964" s="269">
        <v>-40.5</v>
      </c>
      <c r="T12964" s="269">
        <v>-40.75</v>
      </c>
      <c r="DO12964"/>
    </row>
    <row r="12965" spans="15:119" x14ac:dyDescent="0.25">
      <c r="O12965" s="268" t="s">
        <v>22432</v>
      </c>
      <c r="P12965" s="268" t="s">
        <v>9484</v>
      </c>
      <c r="Q12965" s="269">
        <v>-16.25</v>
      </c>
      <c r="R12965" s="269">
        <v>-16.5</v>
      </c>
      <c r="S12965" s="269">
        <v>-40.75</v>
      </c>
      <c r="T12965" s="269">
        <v>-41</v>
      </c>
      <c r="DO12965"/>
    </row>
    <row r="12966" spans="15:119" x14ac:dyDescent="0.25">
      <c r="O12966" s="268" t="s">
        <v>22433</v>
      </c>
      <c r="P12966" s="268" t="s">
        <v>9484</v>
      </c>
      <c r="Q12966" s="269">
        <v>-16.25</v>
      </c>
      <c r="R12966" s="269">
        <v>-16.5</v>
      </c>
      <c r="S12966" s="269">
        <v>-40.5</v>
      </c>
      <c r="T12966" s="269">
        <v>-40.75</v>
      </c>
      <c r="DO12966"/>
    </row>
    <row r="12967" spans="15:119" x14ac:dyDescent="0.25">
      <c r="O12967" s="268" t="s">
        <v>22434</v>
      </c>
      <c r="P12967" s="268" t="s">
        <v>9482</v>
      </c>
      <c r="Q12967" s="269">
        <v>-16.5</v>
      </c>
      <c r="R12967" s="269">
        <v>-17</v>
      </c>
      <c r="S12967" s="269">
        <v>-41.5</v>
      </c>
      <c r="T12967" s="269">
        <v>-42</v>
      </c>
      <c r="DO12967"/>
    </row>
    <row r="12968" spans="15:119" x14ac:dyDescent="0.25">
      <c r="O12968" s="268" t="s">
        <v>22435</v>
      </c>
      <c r="P12968" s="268" t="s">
        <v>9484</v>
      </c>
      <c r="Q12968" s="269">
        <v>-16.5</v>
      </c>
      <c r="R12968" s="269">
        <v>-16.75</v>
      </c>
      <c r="S12968" s="269">
        <v>-41.75</v>
      </c>
      <c r="T12968" s="269">
        <v>-42</v>
      </c>
      <c r="DO12968"/>
    </row>
    <row r="12969" spans="15:119" x14ac:dyDescent="0.25">
      <c r="O12969" s="268" t="s">
        <v>22436</v>
      </c>
      <c r="P12969" s="268" t="s">
        <v>9484</v>
      </c>
      <c r="Q12969" s="269">
        <v>-16.5</v>
      </c>
      <c r="R12969" s="269">
        <v>-16.75</v>
      </c>
      <c r="S12969" s="269">
        <v>-41.5</v>
      </c>
      <c r="T12969" s="269">
        <v>-41.75</v>
      </c>
      <c r="DO12969"/>
    </row>
    <row r="12970" spans="15:119" x14ac:dyDescent="0.25">
      <c r="O12970" s="268" t="s">
        <v>22437</v>
      </c>
      <c r="P12970" s="268" t="s">
        <v>9484</v>
      </c>
      <c r="Q12970" s="269">
        <v>-16.75</v>
      </c>
      <c r="R12970" s="269">
        <v>-17</v>
      </c>
      <c r="S12970" s="269">
        <v>-41.75</v>
      </c>
      <c r="T12970" s="269">
        <v>-42</v>
      </c>
      <c r="DO12970"/>
    </row>
    <row r="12971" spans="15:119" x14ac:dyDescent="0.25">
      <c r="O12971" s="268" t="s">
        <v>22438</v>
      </c>
      <c r="P12971" s="268" t="s">
        <v>9484</v>
      </c>
      <c r="Q12971" s="269">
        <v>-16.75</v>
      </c>
      <c r="R12971" s="269">
        <v>-17</v>
      </c>
      <c r="S12971" s="269">
        <v>-41.5</v>
      </c>
      <c r="T12971" s="269">
        <v>-41.75</v>
      </c>
      <c r="DO12971"/>
    </row>
    <row r="12972" spans="15:119" x14ac:dyDescent="0.25">
      <c r="O12972" s="268" t="s">
        <v>22439</v>
      </c>
      <c r="P12972" s="268" t="s">
        <v>9482</v>
      </c>
      <c r="Q12972" s="269">
        <v>-16.5</v>
      </c>
      <c r="R12972" s="269">
        <v>-17</v>
      </c>
      <c r="S12972" s="269">
        <v>-41</v>
      </c>
      <c r="T12972" s="269">
        <v>-41.5</v>
      </c>
      <c r="DO12972"/>
    </row>
    <row r="12973" spans="15:119" x14ac:dyDescent="0.25">
      <c r="O12973" s="268" t="s">
        <v>22440</v>
      </c>
      <c r="P12973" s="268" t="s">
        <v>9484</v>
      </c>
      <c r="Q12973" s="269">
        <v>-16.5</v>
      </c>
      <c r="R12973" s="269">
        <v>-16.75</v>
      </c>
      <c r="S12973" s="269">
        <v>-41.25</v>
      </c>
      <c r="T12973" s="269">
        <v>-41.5</v>
      </c>
      <c r="DO12973"/>
    </row>
    <row r="12974" spans="15:119" x14ac:dyDescent="0.25">
      <c r="O12974" s="268" t="s">
        <v>22441</v>
      </c>
      <c r="P12974" s="268" t="s">
        <v>9484</v>
      </c>
      <c r="Q12974" s="269">
        <v>-16.5</v>
      </c>
      <c r="R12974" s="269">
        <v>-16.75</v>
      </c>
      <c r="S12974" s="269">
        <v>-41</v>
      </c>
      <c r="T12974" s="269">
        <v>-41.25</v>
      </c>
      <c r="DO12974"/>
    </row>
    <row r="12975" spans="15:119" x14ac:dyDescent="0.25">
      <c r="O12975" s="268" t="s">
        <v>22442</v>
      </c>
      <c r="P12975" s="268" t="s">
        <v>9484</v>
      </c>
      <c r="Q12975" s="269">
        <v>-16.75</v>
      </c>
      <c r="R12975" s="269">
        <v>-17</v>
      </c>
      <c r="S12975" s="269">
        <v>-41.25</v>
      </c>
      <c r="T12975" s="269">
        <v>-41.5</v>
      </c>
      <c r="DO12975"/>
    </row>
    <row r="12976" spans="15:119" x14ac:dyDescent="0.25">
      <c r="O12976" s="268" t="s">
        <v>22443</v>
      </c>
      <c r="P12976" s="268" t="s">
        <v>9484</v>
      </c>
      <c r="Q12976" s="269">
        <v>-16.75</v>
      </c>
      <c r="R12976" s="269">
        <v>-17</v>
      </c>
      <c r="S12976" s="269">
        <v>-41</v>
      </c>
      <c r="T12976" s="269">
        <v>-41.25</v>
      </c>
      <c r="DO12976"/>
    </row>
    <row r="12977" spans="15:119" x14ac:dyDescent="0.25">
      <c r="O12977" s="268" t="s">
        <v>22444</v>
      </c>
      <c r="P12977" s="268" t="s">
        <v>9482</v>
      </c>
      <c r="Q12977" s="269">
        <v>-16.5</v>
      </c>
      <c r="R12977" s="269">
        <v>-17</v>
      </c>
      <c r="S12977" s="269">
        <v>-40.5</v>
      </c>
      <c r="T12977" s="269">
        <v>-41</v>
      </c>
      <c r="DO12977"/>
    </row>
    <row r="12978" spans="15:119" x14ac:dyDescent="0.25">
      <c r="O12978" s="268" t="s">
        <v>22445</v>
      </c>
      <c r="P12978" s="268" t="s">
        <v>9484</v>
      </c>
      <c r="Q12978" s="269">
        <v>-16.5</v>
      </c>
      <c r="R12978" s="269">
        <v>-16.75</v>
      </c>
      <c r="S12978" s="269">
        <v>-40.75</v>
      </c>
      <c r="T12978" s="269">
        <v>-41</v>
      </c>
      <c r="DO12978"/>
    </row>
    <row r="12979" spans="15:119" x14ac:dyDescent="0.25">
      <c r="O12979" s="268" t="s">
        <v>22446</v>
      </c>
      <c r="P12979" s="268" t="s">
        <v>9484</v>
      </c>
      <c r="Q12979" s="269">
        <v>-16.5</v>
      </c>
      <c r="R12979" s="269">
        <v>-16.75</v>
      </c>
      <c r="S12979" s="269">
        <v>-40.5</v>
      </c>
      <c r="T12979" s="269">
        <v>-40.75</v>
      </c>
      <c r="DO12979"/>
    </row>
    <row r="12980" spans="15:119" x14ac:dyDescent="0.25">
      <c r="O12980" s="268" t="s">
        <v>22447</v>
      </c>
      <c r="P12980" s="268" t="s">
        <v>9484</v>
      </c>
      <c r="Q12980" s="269">
        <v>-16.75</v>
      </c>
      <c r="R12980" s="269">
        <v>-17</v>
      </c>
      <c r="S12980" s="269">
        <v>-40.75</v>
      </c>
      <c r="T12980" s="269">
        <v>-41</v>
      </c>
      <c r="DO12980"/>
    </row>
    <row r="12981" spans="15:119" x14ac:dyDescent="0.25">
      <c r="O12981" s="268" t="s">
        <v>22448</v>
      </c>
      <c r="P12981" s="268" t="s">
        <v>9484</v>
      </c>
      <c r="Q12981" s="269">
        <v>-16.75</v>
      </c>
      <c r="R12981" s="269">
        <v>-17</v>
      </c>
      <c r="S12981" s="269">
        <v>-40.5</v>
      </c>
      <c r="T12981" s="269">
        <v>-40.75</v>
      </c>
      <c r="DO12981"/>
    </row>
    <row r="12982" spans="15:119" x14ac:dyDescent="0.25">
      <c r="O12982" s="268" t="s">
        <v>22449</v>
      </c>
      <c r="P12982" s="268" t="s">
        <v>9480</v>
      </c>
      <c r="Q12982" s="269">
        <v>-16</v>
      </c>
      <c r="R12982" s="269">
        <v>-17</v>
      </c>
      <c r="S12982" s="269">
        <v>-39</v>
      </c>
      <c r="T12982" s="269">
        <v>-40.5</v>
      </c>
      <c r="DO12982"/>
    </row>
    <row r="12983" spans="15:119" x14ac:dyDescent="0.25">
      <c r="O12983" s="268" t="s">
        <v>22450</v>
      </c>
      <c r="P12983" s="268" t="s">
        <v>9482</v>
      </c>
      <c r="Q12983" s="269">
        <v>-16</v>
      </c>
      <c r="R12983" s="269">
        <v>-16.5</v>
      </c>
      <c r="S12983" s="269">
        <v>-40</v>
      </c>
      <c r="T12983" s="269">
        <v>-40.5</v>
      </c>
      <c r="DO12983"/>
    </row>
    <row r="12984" spans="15:119" x14ac:dyDescent="0.25">
      <c r="O12984" s="268" t="s">
        <v>22451</v>
      </c>
      <c r="P12984" s="268" t="s">
        <v>9484</v>
      </c>
      <c r="Q12984" s="269">
        <v>-16</v>
      </c>
      <c r="R12984" s="269">
        <v>-16.25</v>
      </c>
      <c r="S12984" s="269">
        <v>-40.25</v>
      </c>
      <c r="T12984" s="269">
        <v>-40.5</v>
      </c>
      <c r="DO12984"/>
    </row>
    <row r="12985" spans="15:119" x14ac:dyDescent="0.25">
      <c r="O12985" s="268" t="s">
        <v>22452</v>
      </c>
      <c r="P12985" s="268" t="s">
        <v>9484</v>
      </c>
      <c r="Q12985" s="269">
        <v>-16</v>
      </c>
      <c r="R12985" s="269">
        <v>-16.25</v>
      </c>
      <c r="S12985" s="269">
        <v>-40</v>
      </c>
      <c r="T12985" s="269">
        <v>-40.25</v>
      </c>
      <c r="DO12985"/>
    </row>
    <row r="12986" spans="15:119" x14ac:dyDescent="0.25">
      <c r="O12986" s="268" t="s">
        <v>22453</v>
      </c>
      <c r="P12986" s="268" t="s">
        <v>9484</v>
      </c>
      <c r="Q12986" s="269">
        <v>-16.25</v>
      </c>
      <c r="R12986" s="269">
        <v>-16.5</v>
      </c>
      <c r="S12986" s="269">
        <v>-40.25</v>
      </c>
      <c r="T12986" s="269">
        <v>-40.5</v>
      </c>
      <c r="DO12986"/>
    </row>
    <row r="12987" spans="15:119" x14ac:dyDescent="0.25">
      <c r="O12987" s="268" t="s">
        <v>22454</v>
      </c>
      <c r="P12987" s="268" t="s">
        <v>9484</v>
      </c>
      <c r="Q12987" s="269">
        <v>-16.25</v>
      </c>
      <c r="R12987" s="269">
        <v>-16.5</v>
      </c>
      <c r="S12987" s="269">
        <v>-40</v>
      </c>
      <c r="T12987" s="269">
        <v>-40.25</v>
      </c>
      <c r="DO12987"/>
    </row>
    <row r="12988" spans="15:119" x14ac:dyDescent="0.25">
      <c r="O12988" s="268" t="s">
        <v>22455</v>
      </c>
      <c r="P12988" s="268" t="s">
        <v>9482</v>
      </c>
      <c r="Q12988" s="269">
        <v>-16</v>
      </c>
      <c r="R12988" s="269">
        <v>-16.5</v>
      </c>
      <c r="S12988" s="269">
        <v>-39.5</v>
      </c>
      <c r="T12988" s="269">
        <v>-40</v>
      </c>
      <c r="DO12988"/>
    </row>
    <row r="12989" spans="15:119" x14ac:dyDescent="0.25">
      <c r="O12989" s="268" t="s">
        <v>22456</v>
      </c>
      <c r="P12989" s="268" t="s">
        <v>9484</v>
      </c>
      <c r="Q12989" s="269">
        <v>-16</v>
      </c>
      <c r="R12989" s="269">
        <v>-16.25</v>
      </c>
      <c r="S12989" s="269">
        <v>-39.75</v>
      </c>
      <c r="T12989" s="269">
        <v>-40</v>
      </c>
      <c r="DO12989"/>
    </row>
    <row r="12990" spans="15:119" x14ac:dyDescent="0.25">
      <c r="O12990" s="268" t="s">
        <v>22457</v>
      </c>
      <c r="P12990" s="268" t="s">
        <v>9484</v>
      </c>
      <c r="Q12990" s="269">
        <v>-16</v>
      </c>
      <c r="R12990" s="269">
        <v>-16.25</v>
      </c>
      <c r="S12990" s="269">
        <v>-39.5</v>
      </c>
      <c r="T12990" s="269">
        <v>-39.75</v>
      </c>
      <c r="DO12990"/>
    </row>
    <row r="12991" spans="15:119" x14ac:dyDescent="0.25">
      <c r="O12991" s="268" t="s">
        <v>22458</v>
      </c>
      <c r="P12991" s="268" t="s">
        <v>9484</v>
      </c>
      <c r="Q12991" s="269">
        <v>-16.25</v>
      </c>
      <c r="R12991" s="269">
        <v>-16.5</v>
      </c>
      <c r="S12991" s="269">
        <v>-39.75</v>
      </c>
      <c r="T12991" s="269">
        <v>-40</v>
      </c>
      <c r="DO12991"/>
    </row>
    <row r="12992" spans="15:119" x14ac:dyDescent="0.25">
      <c r="O12992" s="268" t="s">
        <v>22459</v>
      </c>
      <c r="P12992" s="268" t="s">
        <v>9484</v>
      </c>
      <c r="Q12992" s="269">
        <v>-16.25</v>
      </c>
      <c r="R12992" s="269">
        <v>-16.5</v>
      </c>
      <c r="S12992" s="269">
        <v>-39.5</v>
      </c>
      <c r="T12992" s="269">
        <v>-39.75</v>
      </c>
      <c r="DO12992"/>
    </row>
    <row r="12993" spans="15:119" x14ac:dyDescent="0.25">
      <c r="O12993" s="268" t="s">
        <v>22460</v>
      </c>
      <c r="P12993" s="268" t="s">
        <v>9482</v>
      </c>
      <c r="Q12993" s="269">
        <v>-16</v>
      </c>
      <c r="R12993" s="269">
        <v>-16.5</v>
      </c>
      <c r="S12993" s="269">
        <v>-39</v>
      </c>
      <c r="T12993" s="269">
        <v>-39.5</v>
      </c>
      <c r="DO12993"/>
    </row>
    <row r="12994" spans="15:119" x14ac:dyDescent="0.25">
      <c r="O12994" s="268" t="s">
        <v>22461</v>
      </c>
      <c r="P12994" s="268" t="s">
        <v>9484</v>
      </c>
      <c r="Q12994" s="269">
        <v>-16</v>
      </c>
      <c r="R12994" s="269">
        <v>-16.25</v>
      </c>
      <c r="S12994" s="269">
        <v>-39.25</v>
      </c>
      <c r="T12994" s="269">
        <v>-39.5</v>
      </c>
      <c r="DO12994"/>
    </row>
    <row r="12995" spans="15:119" x14ac:dyDescent="0.25">
      <c r="O12995" s="268" t="s">
        <v>22462</v>
      </c>
      <c r="P12995" s="268" t="s">
        <v>9484</v>
      </c>
      <c r="Q12995" s="269">
        <v>-16</v>
      </c>
      <c r="R12995" s="269">
        <v>-16.25</v>
      </c>
      <c r="S12995" s="269">
        <v>-39</v>
      </c>
      <c r="T12995" s="269">
        <v>-39.25</v>
      </c>
      <c r="DO12995"/>
    </row>
    <row r="12996" spans="15:119" x14ac:dyDescent="0.25">
      <c r="O12996" s="268" t="s">
        <v>22463</v>
      </c>
      <c r="P12996" s="268" t="s">
        <v>9484</v>
      </c>
      <c r="Q12996" s="269">
        <v>-16.25</v>
      </c>
      <c r="R12996" s="269">
        <v>-16.5</v>
      </c>
      <c r="S12996" s="269">
        <v>-39.25</v>
      </c>
      <c r="T12996" s="269">
        <v>-39.5</v>
      </c>
      <c r="DO12996"/>
    </row>
    <row r="12997" spans="15:119" x14ac:dyDescent="0.25">
      <c r="O12997" s="268" t="s">
        <v>22464</v>
      </c>
      <c r="P12997" s="268" t="s">
        <v>9484</v>
      </c>
      <c r="Q12997" s="269">
        <v>-16.25</v>
      </c>
      <c r="R12997" s="269">
        <v>-16.5</v>
      </c>
      <c r="S12997" s="269">
        <v>-39</v>
      </c>
      <c r="T12997" s="269">
        <v>-39.25</v>
      </c>
      <c r="DO12997"/>
    </row>
    <row r="12998" spans="15:119" x14ac:dyDescent="0.25">
      <c r="O12998" s="268" t="s">
        <v>22465</v>
      </c>
      <c r="P12998" s="268" t="s">
        <v>9482</v>
      </c>
      <c r="Q12998" s="269">
        <v>-16.5</v>
      </c>
      <c r="R12998" s="269">
        <v>-17</v>
      </c>
      <c r="S12998" s="269">
        <v>-40</v>
      </c>
      <c r="T12998" s="269">
        <v>-40.5</v>
      </c>
      <c r="DO12998"/>
    </row>
    <row r="12999" spans="15:119" x14ac:dyDescent="0.25">
      <c r="O12999" s="268" t="s">
        <v>22466</v>
      </c>
      <c r="P12999" s="268" t="s">
        <v>9484</v>
      </c>
      <c r="Q12999" s="269">
        <v>-16.5</v>
      </c>
      <c r="R12999" s="269">
        <v>-16.75</v>
      </c>
      <c r="S12999" s="269">
        <v>-40.25</v>
      </c>
      <c r="T12999" s="269">
        <v>-40.5</v>
      </c>
      <c r="DO12999"/>
    </row>
    <row r="13000" spans="15:119" x14ac:dyDescent="0.25">
      <c r="O13000" s="268" t="s">
        <v>22467</v>
      </c>
      <c r="P13000" s="268" t="s">
        <v>9484</v>
      </c>
      <c r="Q13000" s="269">
        <v>-16.5</v>
      </c>
      <c r="R13000" s="269">
        <v>-16.75</v>
      </c>
      <c r="S13000" s="269">
        <v>-40</v>
      </c>
      <c r="T13000" s="269">
        <v>-40.25</v>
      </c>
      <c r="DO13000"/>
    </row>
    <row r="13001" spans="15:119" x14ac:dyDescent="0.25">
      <c r="O13001" s="268" t="s">
        <v>22468</v>
      </c>
      <c r="P13001" s="268" t="s">
        <v>9484</v>
      </c>
      <c r="Q13001" s="269">
        <v>-16.75</v>
      </c>
      <c r="R13001" s="269">
        <v>-17</v>
      </c>
      <c r="S13001" s="269">
        <v>-40.25</v>
      </c>
      <c r="T13001" s="269">
        <v>-40.5</v>
      </c>
      <c r="DO13001"/>
    </row>
    <row r="13002" spans="15:119" x14ac:dyDescent="0.25">
      <c r="O13002" s="268" t="s">
        <v>22469</v>
      </c>
      <c r="P13002" s="268" t="s">
        <v>9484</v>
      </c>
      <c r="Q13002" s="269">
        <v>-16.75</v>
      </c>
      <c r="R13002" s="269">
        <v>-17</v>
      </c>
      <c r="S13002" s="269">
        <v>-40</v>
      </c>
      <c r="T13002" s="269">
        <v>-40.25</v>
      </c>
      <c r="DO13002"/>
    </row>
    <row r="13003" spans="15:119" x14ac:dyDescent="0.25">
      <c r="O13003" s="268" t="s">
        <v>22470</v>
      </c>
      <c r="P13003" s="268" t="s">
        <v>9482</v>
      </c>
      <c r="Q13003" s="269">
        <v>-16.5</v>
      </c>
      <c r="R13003" s="269">
        <v>-17</v>
      </c>
      <c r="S13003" s="269">
        <v>-39.5</v>
      </c>
      <c r="T13003" s="269">
        <v>-40</v>
      </c>
      <c r="DO13003"/>
    </row>
    <row r="13004" spans="15:119" x14ac:dyDescent="0.25">
      <c r="O13004" s="268" t="s">
        <v>22471</v>
      </c>
      <c r="P13004" s="268" t="s">
        <v>9484</v>
      </c>
      <c r="Q13004" s="269">
        <v>-16.5</v>
      </c>
      <c r="R13004" s="269">
        <v>-16.75</v>
      </c>
      <c r="S13004" s="269">
        <v>-39.75</v>
      </c>
      <c r="T13004" s="269">
        <v>-40</v>
      </c>
      <c r="DO13004"/>
    </row>
    <row r="13005" spans="15:119" x14ac:dyDescent="0.25">
      <c r="O13005" s="268" t="s">
        <v>22472</v>
      </c>
      <c r="P13005" s="268" t="s">
        <v>9484</v>
      </c>
      <c r="Q13005" s="269">
        <v>-16.5</v>
      </c>
      <c r="R13005" s="269">
        <v>-16.75</v>
      </c>
      <c r="S13005" s="269">
        <v>-39.5</v>
      </c>
      <c r="T13005" s="269">
        <v>-39.75</v>
      </c>
      <c r="DO13005"/>
    </row>
    <row r="13006" spans="15:119" x14ac:dyDescent="0.25">
      <c r="O13006" s="268" t="s">
        <v>22473</v>
      </c>
      <c r="P13006" s="268" t="s">
        <v>9484</v>
      </c>
      <c r="Q13006" s="269">
        <v>-16.75</v>
      </c>
      <c r="R13006" s="269">
        <v>-17</v>
      </c>
      <c r="S13006" s="269">
        <v>-39.75</v>
      </c>
      <c r="T13006" s="269">
        <v>-40</v>
      </c>
      <c r="DO13006"/>
    </row>
    <row r="13007" spans="15:119" x14ac:dyDescent="0.25">
      <c r="O13007" s="268" t="s">
        <v>22474</v>
      </c>
      <c r="P13007" s="268" t="s">
        <v>9484</v>
      </c>
      <c r="Q13007" s="269">
        <v>-16.75</v>
      </c>
      <c r="R13007" s="269">
        <v>-17</v>
      </c>
      <c r="S13007" s="269">
        <v>-39.5</v>
      </c>
      <c r="T13007" s="269">
        <v>-39.75</v>
      </c>
      <c r="DO13007"/>
    </row>
    <row r="13008" spans="15:119" x14ac:dyDescent="0.25">
      <c r="O13008" s="268" t="s">
        <v>22475</v>
      </c>
      <c r="P13008" s="268" t="s">
        <v>9482</v>
      </c>
      <c r="Q13008" s="269">
        <v>-16.5</v>
      </c>
      <c r="R13008" s="269">
        <v>-17</v>
      </c>
      <c r="S13008" s="269">
        <v>-39</v>
      </c>
      <c r="T13008" s="269">
        <v>-39.5</v>
      </c>
      <c r="DO13008"/>
    </row>
    <row r="13009" spans="15:119" x14ac:dyDescent="0.25">
      <c r="O13009" s="268" t="s">
        <v>22476</v>
      </c>
      <c r="P13009" s="268" t="s">
        <v>9484</v>
      </c>
      <c r="Q13009" s="269">
        <v>-16.5</v>
      </c>
      <c r="R13009" s="269">
        <v>-16.75</v>
      </c>
      <c r="S13009" s="269">
        <v>-39.25</v>
      </c>
      <c r="T13009" s="269">
        <v>-39.5</v>
      </c>
      <c r="DO13009"/>
    </row>
    <row r="13010" spans="15:119" x14ac:dyDescent="0.25">
      <c r="O13010" s="268" t="s">
        <v>22477</v>
      </c>
      <c r="P13010" s="268" t="s">
        <v>9484</v>
      </c>
      <c r="Q13010" s="269">
        <v>-16.5</v>
      </c>
      <c r="R13010" s="269">
        <v>-16.75</v>
      </c>
      <c r="S13010" s="269">
        <v>-39</v>
      </c>
      <c r="T13010" s="269">
        <v>-39.25</v>
      </c>
      <c r="DO13010"/>
    </row>
    <row r="13011" spans="15:119" x14ac:dyDescent="0.25">
      <c r="O13011" s="268" t="s">
        <v>22478</v>
      </c>
      <c r="P13011" s="268" t="s">
        <v>9484</v>
      </c>
      <c r="Q13011" s="269">
        <v>-16.75</v>
      </c>
      <c r="R13011" s="269">
        <v>-17</v>
      </c>
      <c r="S13011" s="269">
        <v>-39.25</v>
      </c>
      <c r="T13011" s="269">
        <v>-39.5</v>
      </c>
      <c r="DO13011"/>
    </row>
    <row r="13012" spans="15:119" x14ac:dyDescent="0.25">
      <c r="O13012" s="268" t="s">
        <v>22479</v>
      </c>
      <c r="P13012" s="268" t="s">
        <v>9484</v>
      </c>
      <c r="Q13012" s="269">
        <v>-16.75</v>
      </c>
      <c r="R13012" s="269">
        <v>-17</v>
      </c>
      <c r="S13012" s="269">
        <v>-39</v>
      </c>
      <c r="T13012" s="269">
        <v>-39.25</v>
      </c>
      <c r="DO13012"/>
    </row>
    <row r="13013" spans="15:119" x14ac:dyDescent="0.25">
      <c r="O13013" s="268" t="s">
        <v>22480</v>
      </c>
      <c r="P13013" s="268" t="s">
        <v>9480</v>
      </c>
      <c r="Q13013" s="269">
        <v>-17</v>
      </c>
      <c r="R13013" s="269">
        <v>-18</v>
      </c>
      <c r="S13013" s="269">
        <v>-40.5</v>
      </c>
      <c r="T13013" s="269">
        <v>-42</v>
      </c>
      <c r="DO13013"/>
    </row>
    <row r="13014" spans="15:119" x14ac:dyDescent="0.25">
      <c r="O13014" s="268" t="s">
        <v>22481</v>
      </c>
      <c r="P13014" s="268" t="s">
        <v>9482</v>
      </c>
      <c r="Q13014" s="269">
        <v>-17</v>
      </c>
      <c r="R13014" s="269">
        <v>-17.5</v>
      </c>
      <c r="S13014" s="269">
        <v>-41.5</v>
      </c>
      <c r="T13014" s="269">
        <v>-42</v>
      </c>
      <c r="DO13014"/>
    </row>
    <row r="13015" spans="15:119" x14ac:dyDescent="0.25">
      <c r="O13015" s="268" t="s">
        <v>22482</v>
      </c>
      <c r="P13015" s="268" t="s">
        <v>9484</v>
      </c>
      <c r="Q13015" s="269">
        <v>-17</v>
      </c>
      <c r="R13015" s="269">
        <v>-17.25</v>
      </c>
      <c r="S13015" s="269">
        <v>-41.75</v>
      </c>
      <c r="T13015" s="269">
        <v>-42</v>
      </c>
      <c r="DO13015"/>
    </row>
    <row r="13016" spans="15:119" x14ac:dyDescent="0.25">
      <c r="O13016" s="268" t="s">
        <v>22483</v>
      </c>
      <c r="P13016" s="268" t="s">
        <v>9484</v>
      </c>
      <c r="Q13016" s="269">
        <v>-17</v>
      </c>
      <c r="R13016" s="269">
        <v>-17.25</v>
      </c>
      <c r="S13016" s="269">
        <v>-41.5</v>
      </c>
      <c r="T13016" s="269">
        <v>-41.75</v>
      </c>
      <c r="DO13016"/>
    </row>
    <row r="13017" spans="15:119" x14ac:dyDescent="0.25">
      <c r="O13017" s="268" t="s">
        <v>22484</v>
      </c>
      <c r="P13017" s="268" t="s">
        <v>9484</v>
      </c>
      <c r="Q13017" s="269">
        <v>-17.25</v>
      </c>
      <c r="R13017" s="269">
        <v>-17.5</v>
      </c>
      <c r="S13017" s="269">
        <v>-41.75</v>
      </c>
      <c r="T13017" s="269">
        <v>-42</v>
      </c>
      <c r="DO13017"/>
    </row>
    <row r="13018" spans="15:119" x14ac:dyDescent="0.25">
      <c r="O13018" s="268" t="s">
        <v>22485</v>
      </c>
      <c r="P13018" s="268" t="s">
        <v>9484</v>
      </c>
      <c r="Q13018" s="269">
        <v>-17.25</v>
      </c>
      <c r="R13018" s="269">
        <v>-17.5</v>
      </c>
      <c r="S13018" s="269">
        <v>-41.5</v>
      </c>
      <c r="T13018" s="269">
        <v>-41.75</v>
      </c>
      <c r="DO13018"/>
    </row>
    <row r="13019" spans="15:119" x14ac:dyDescent="0.25">
      <c r="O13019" s="268" t="s">
        <v>22486</v>
      </c>
      <c r="P13019" s="268" t="s">
        <v>9482</v>
      </c>
      <c r="Q13019" s="269">
        <v>-17</v>
      </c>
      <c r="R13019" s="269">
        <v>-17.5</v>
      </c>
      <c r="S13019" s="269">
        <v>-41</v>
      </c>
      <c r="T13019" s="269">
        <v>-41.5</v>
      </c>
      <c r="DO13019"/>
    </row>
    <row r="13020" spans="15:119" x14ac:dyDescent="0.25">
      <c r="O13020" s="268" t="s">
        <v>22487</v>
      </c>
      <c r="P13020" s="268" t="s">
        <v>9484</v>
      </c>
      <c r="Q13020" s="269">
        <v>-17</v>
      </c>
      <c r="R13020" s="269">
        <v>-17.25</v>
      </c>
      <c r="S13020" s="269">
        <v>-41.25</v>
      </c>
      <c r="T13020" s="269">
        <v>-41.5</v>
      </c>
      <c r="DO13020"/>
    </row>
    <row r="13021" spans="15:119" x14ac:dyDescent="0.25">
      <c r="O13021" s="268" t="s">
        <v>22488</v>
      </c>
      <c r="P13021" s="268" t="s">
        <v>9484</v>
      </c>
      <c r="Q13021" s="269">
        <v>-17</v>
      </c>
      <c r="R13021" s="269">
        <v>-17.25</v>
      </c>
      <c r="S13021" s="269">
        <v>-41</v>
      </c>
      <c r="T13021" s="269">
        <v>-41.25</v>
      </c>
      <c r="DO13021"/>
    </row>
    <row r="13022" spans="15:119" x14ac:dyDescent="0.25">
      <c r="O13022" s="268" t="s">
        <v>22489</v>
      </c>
      <c r="P13022" s="268" t="s">
        <v>9484</v>
      </c>
      <c r="Q13022" s="269">
        <v>-17.25</v>
      </c>
      <c r="R13022" s="269">
        <v>-17.5</v>
      </c>
      <c r="S13022" s="269">
        <v>-41.25</v>
      </c>
      <c r="T13022" s="269">
        <v>-41.5</v>
      </c>
      <c r="DO13022"/>
    </row>
    <row r="13023" spans="15:119" x14ac:dyDescent="0.25">
      <c r="O13023" s="268" t="s">
        <v>22490</v>
      </c>
      <c r="P13023" s="268" t="s">
        <v>9484</v>
      </c>
      <c r="Q13023" s="269">
        <v>-17.25</v>
      </c>
      <c r="R13023" s="269">
        <v>-17.5</v>
      </c>
      <c r="S13023" s="269">
        <v>-41</v>
      </c>
      <c r="T13023" s="269">
        <v>-41.25</v>
      </c>
      <c r="DO13023"/>
    </row>
    <row r="13024" spans="15:119" x14ac:dyDescent="0.25">
      <c r="O13024" s="268" t="s">
        <v>22491</v>
      </c>
      <c r="P13024" s="268" t="s">
        <v>9482</v>
      </c>
      <c r="Q13024" s="269">
        <v>-17</v>
      </c>
      <c r="R13024" s="269">
        <v>-17.5</v>
      </c>
      <c r="S13024" s="269">
        <v>-40.5</v>
      </c>
      <c r="T13024" s="269">
        <v>-41</v>
      </c>
      <c r="DO13024"/>
    </row>
    <row r="13025" spans="15:119" x14ac:dyDescent="0.25">
      <c r="O13025" s="268" t="s">
        <v>22492</v>
      </c>
      <c r="P13025" s="268" t="s">
        <v>9484</v>
      </c>
      <c r="Q13025" s="269">
        <v>-17</v>
      </c>
      <c r="R13025" s="269">
        <v>-17.25</v>
      </c>
      <c r="S13025" s="269">
        <v>-40.75</v>
      </c>
      <c r="T13025" s="269">
        <v>-41</v>
      </c>
      <c r="DO13025"/>
    </row>
    <row r="13026" spans="15:119" x14ac:dyDescent="0.25">
      <c r="O13026" s="268" t="s">
        <v>22493</v>
      </c>
      <c r="P13026" s="268" t="s">
        <v>9484</v>
      </c>
      <c r="Q13026" s="269">
        <v>-17</v>
      </c>
      <c r="R13026" s="269">
        <v>-17.25</v>
      </c>
      <c r="S13026" s="269">
        <v>-40.5</v>
      </c>
      <c r="T13026" s="269">
        <v>-40.75</v>
      </c>
      <c r="DO13026"/>
    </row>
    <row r="13027" spans="15:119" x14ac:dyDescent="0.25">
      <c r="O13027" s="268" t="s">
        <v>22494</v>
      </c>
      <c r="P13027" s="268" t="s">
        <v>9484</v>
      </c>
      <c r="Q13027" s="269">
        <v>-17.25</v>
      </c>
      <c r="R13027" s="269">
        <v>-17.5</v>
      </c>
      <c r="S13027" s="269">
        <v>-40.75</v>
      </c>
      <c r="T13027" s="269">
        <v>-41</v>
      </c>
      <c r="DO13027"/>
    </row>
    <row r="13028" spans="15:119" x14ac:dyDescent="0.25">
      <c r="O13028" s="268" t="s">
        <v>22495</v>
      </c>
      <c r="P13028" s="268" t="s">
        <v>9484</v>
      </c>
      <c r="Q13028" s="269">
        <v>-17.25</v>
      </c>
      <c r="R13028" s="269">
        <v>-17.5</v>
      </c>
      <c r="S13028" s="269">
        <v>-40.5</v>
      </c>
      <c r="T13028" s="269">
        <v>-40.75</v>
      </c>
      <c r="DO13028"/>
    </row>
    <row r="13029" spans="15:119" x14ac:dyDescent="0.25">
      <c r="O13029" s="268" t="s">
        <v>22496</v>
      </c>
      <c r="P13029" s="268" t="s">
        <v>9482</v>
      </c>
      <c r="Q13029" s="269">
        <v>-17.5</v>
      </c>
      <c r="R13029" s="269">
        <v>-18</v>
      </c>
      <c r="S13029" s="269">
        <v>-41.5</v>
      </c>
      <c r="T13029" s="269">
        <v>-42</v>
      </c>
      <c r="DO13029"/>
    </row>
    <row r="13030" spans="15:119" x14ac:dyDescent="0.25">
      <c r="O13030" s="268" t="s">
        <v>22497</v>
      </c>
      <c r="P13030" s="268" t="s">
        <v>9484</v>
      </c>
      <c r="Q13030" s="269">
        <v>-17.5</v>
      </c>
      <c r="R13030" s="269">
        <v>-17.75</v>
      </c>
      <c r="S13030" s="269">
        <v>-41.75</v>
      </c>
      <c r="T13030" s="269">
        <v>-42</v>
      </c>
      <c r="DO13030"/>
    </row>
    <row r="13031" spans="15:119" x14ac:dyDescent="0.25">
      <c r="O13031" s="268" t="s">
        <v>22498</v>
      </c>
      <c r="P13031" s="268" t="s">
        <v>9484</v>
      </c>
      <c r="Q13031" s="269">
        <v>-17.5</v>
      </c>
      <c r="R13031" s="269">
        <v>-17.75</v>
      </c>
      <c r="S13031" s="269">
        <v>-41.5</v>
      </c>
      <c r="T13031" s="269">
        <v>-41.75</v>
      </c>
      <c r="DO13031"/>
    </row>
    <row r="13032" spans="15:119" x14ac:dyDescent="0.25">
      <c r="O13032" s="268" t="s">
        <v>22499</v>
      </c>
      <c r="P13032" s="268" t="s">
        <v>9484</v>
      </c>
      <c r="Q13032" s="269">
        <v>-17.75</v>
      </c>
      <c r="R13032" s="269">
        <v>-18</v>
      </c>
      <c r="S13032" s="269">
        <v>-41.75</v>
      </c>
      <c r="T13032" s="269">
        <v>-42</v>
      </c>
      <c r="DO13032"/>
    </row>
    <row r="13033" spans="15:119" x14ac:dyDescent="0.25">
      <c r="O13033" s="268" t="s">
        <v>22500</v>
      </c>
      <c r="P13033" s="268" t="s">
        <v>9484</v>
      </c>
      <c r="Q13033" s="269">
        <v>-17.75</v>
      </c>
      <c r="R13033" s="269">
        <v>-18</v>
      </c>
      <c r="S13033" s="269">
        <v>-41.5</v>
      </c>
      <c r="T13033" s="269">
        <v>-41.75</v>
      </c>
      <c r="DO13033"/>
    </row>
    <row r="13034" spans="15:119" x14ac:dyDescent="0.25">
      <c r="O13034" s="268" t="s">
        <v>22501</v>
      </c>
      <c r="P13034" s="268" t="s">
        <v>9482</v>
      </c>
      <c r="Q13034" s="269">
        <v>-17.5</v>
      </c>
      <c r="R13034" s="269">
        <v>-18</v>
      </c>
      <c r="S13034" s="269">
        <v>-41</v>
      </c>
      <c r="T13034" s="269">
        <v>-41.5</v>
      </c>
      <c r="DO13034"/>
    </row>
    <row r="13035" spans="15:119" x14ac:dyDescent="0.25">
      <c r="O13035" s="268" t="s">
        <v>22502</v>
      </c>
      <c r="P13035" s="268" t="s">
        <v>9484</v>
      </c>
      <c r="Q13035" s="269">
        <v>-17.5</v>
      </c>
      <c r="R13035" s="269">
        <v>-17.75</v>
      </c>
      <c r="S13035" s="269">
        <v>-41.25</v>
      </c>
      <c r="T13035" s="269">
        <v>-41.5</v>
      </c>
      <c r="DO13035"/>
    </row>
    <row r="13036" spans="15:119" x14ac:dyDescent="0.25">
      <c r="O13036" s="268" t="s">
        <v>22503</v>
      </c>
      <c r="P13036" s="268" t="s">
        <v>9484</v>
      </c>
      <c r="Q13036" s="269">
        <v>-17.5</v>
      </c>
      <c r="R13036" s="269">
        <v>-17.75</v>
      </c>
      <c r="S13036" s="269">
        <v>-41</v>
      </c>
      <c r="T13036" s="269">
        <v>-41.25</v>
      </c>
      <c r="DO13036"/>
    </row>
    <row r="13037" spans="15:119" x14ac:dyDescent="0.25">
      <c r="O13037" s="268" t="s">
        <v>22504</v>
      </c>
      <c r="P13037" s="268" t="s">
        <v>9484</v>
      </c>
      <c r="Q13037" s="269">
        <v>-17.75</v>
      </c>
      <c r="R13037" s="269">
        <v>-18</v>
      </c>
      <c r="S13037" s="269">
        <v>-41.25</v>
      </c>
      <c r="T13037" s="269">
        <v>-41.5</v>
      </c>
      <c r="DO13037"/>
    </row>
    <row r="13038" spans="15:119" x14ac:dyDescent="0.25">
      <c r="O13038" s="268" t="s">
        <v>22505</v>
      </c>
      <c r="P13038" s="268" t="s">
        <v>9484</v>
      </c>
      <c r="Q13038" s="269">
        <v>-17.75</v>
      </c>
      <c r="R13038" s="269">
        <v>-18</v>
      </c>
      <c r="S13038" s="269">
        <v>-41</v>
      </c>
      <c r="T13038" s="269">
        <v>-41.25</v>
      </c>
      <c r="DO13038"/>
    </row>
    <row r="13039" spans="15:119" x14ac:dyDescent="0.25">
      <c r="O13039" s="268" t="s">
        <v>22506</v>
      </c>
      <c r="P13039" s="268" t="s">
        <v>9482</v>
      </c>
      <c r="Q13039" s="269">
        <v>-17.5</v>
      </c>
      <c r="R13039" s="269">
        <v>-18</v>
      </c>
      <c r="S13039" s="269">
        <v>-40.5</v>
      </c>
      <c r="T13039" s="269">
        <v>-41</v>
      </c>
      <c r="DO13039"/>
    </row>
    <row r="13040" spans="15:119" x14ac:dyDescent="0.25">
      <c r="O13040" s="268" t="s">
        <v>22507</v>
      </c>
      <c r="P13040" s="268" t="s">
        <v>9484</v>
      </c>
      <c r="Q13040" s="269">
        <v>-17.5</v>
      </c>
      <c r="R13040" s="269">
        <v>-17.75</v>
      </c>
      <c r="S13040" s="269">
        <v>-40.75</v>
      </c>
      <c r="T13040" s="269">
        <v>-41</v>
      </c>
      <c r="DO13040"/>
    </row>
    <row r="13041" spans="15:119" x14ac:dyDescent="0.25">
      <c r="O13041" s="268" t="s">
        <v>22508</v>
      </c>
      <c r="P13041" s="268" t="s">
        <v>9484</v>
      </c>
      <c r="Q13041" s="269">
        <v>-17.5</v>
      </c>
      <c r="R13041" s="269">
        <v>-17.75</v>
      </c>
      <c r="S13041" s="269">
        <v>-40.5</v>
      </c>
      <c r="T13041" s="269">
        <v>-40.75</v>
      </c>
      <c r="DO13041"/>
    </row>
    <row r="13042" spans="15:119" x14ac:dyDescent="0.25">
      <c r="O13042" s="268" t="s">
        <v>22509</v>
      </c>
      <c r="P13042" s="268" t="s">
        <v>9484</v>
      </c>
      <c r="Q13042" s="269">
        <v>-17.75</v>
      </c>
      <c r="R13042" s="269">
        <v>-18</v>
      </c>
      <c r="S13042" s="269">
        <v>-40.75</v>
      </c>
      <c r="T13042" s="269">
        <v>-41</v>
      </c>
      <c r="DO13042"/>
    </row>
    <row r="13043" spans="15:119" x14ac:dyDescent="0.25">
      <c r="O13043" s="268" t="s">
        <v>22510</v>
      </c>
      <c r="P13043" s="268" t="s">
        <v>9484</v>
      </c>
      <c r="Q13043" s="269">
        <v>-17.75</v>
      </c>
      <c r="R13043" s="269">
        <v>-18</v>
      </c>
      <c r="S13043" s="269">
        <v>-40.5</v>
      </c>
      <c r="T13043" s="269">
        <v>-40.75</v>
      </c>
      <c r="DO13043"/>
    </row>
    <row r="13044" spans="15:119" x14ac:dyDescent="0.25">
      <c r="O13044" s="268" t="s">
        <v>22511</v>
      </c>
      <c r="P13044" s="268" t="s">
        <v>9480</v>
      </c>
      <c r="Q13044" s="269">
        <v>-17</v>
      </c>
      <c r="R13044" s="269">
        <v>-18</v>
      </c>
      <c r="S13044" s="269">
        <v>-39</v>
      </c>
      <c r="T13044" s="269">
        <v>-40.5</v>
      </c>
      <c r="DO13044"/>
    </row>
    <row r="13045" spans="15:119" x14ac:dyDescent="0.25">
      <c r="O13045" s="268" t="s">
        <v>22512</v>
      </c>
      <c r="P13045" s="268" t="s">
        <v>9482</v>
      </c>
      <c r="Q13045" s="269">
        <v>-17</v>
      </c>
      <c r="R13045" s="269">
        <v>-17.5</v>
      </c>
      <c r="S13045" s="269">
        <v>-40</v>
      </c>
      <c r="T13045" s="269">
        <v>-40.5</v>
      </c>
      <c r="DO13045"/>
    </row>
    <row r="13046" spans="15:119" x14ac:dyDescent="0.25">
      <c r="O13046" s="268" t="s">
        <v>22513</v>
      </c>
      <c r="P13046" s="268" t="s">
        <v>9484</v>
      </c>
      <c r="Q13046" s="269">
        <v>-17</v>
      </c>
      <c r="R13046" s="269">
        <v>-17.25</v>
      </c>
      <c r="S13046" s="269">
        <v>-40.25</v>
      </c>
      <c r="T13046" s="269">
        <v>-40.5</v>
      </c>
      <c r="DO13046"/>
    </row>
    <row r="13047" spans="15:119" x14ac:dyDescent="0.25">
      <c r="O13047" s="268" t="s">
        <v>22514</v>
      </c>
      <c r="P13047" s="268" t="s">
        <v>9484</v>
      </c>
      <c r="Q13047" s="269">
        <v>-17</v>
      </c>
      <c r="R13047" s="269">
        <v>-17.25</v>
      </c>
      <c r="S13047" s="269">
        <v>-40</v>
      </c>
      <c r="T13047" s="269">
        <v>-40.25</v>
      </c>
      <c r="DO13047"/>
    </row>
    <row r="13048" spans="15:119" x14ac:dyDescent="0.25">
      <c r="O13048" s="268" t="s">
        <v>22515</v>
      </c>
      <c r="P13048" s="268" t="s">
        <v>9484</v>
      </c>
      <c r="Q13048" s="269">
        <v>-17.25</v>
      </c>
      <c r="R13048" s="269">
        <v>-17.5</v>
      </c>
      <c r="S13048" s="269">
        <v>-40.25</v>
      </c>
      <c r="T13048" s="269">
        <v>-40.5</v>
      </c>
      <c r="DO13048"/>
    </row>
    <row r="13049" spans="15:119" x14ac:dyDescent="0.25">
      <c r="O13049" s="268" t="s">
        <v>22516</v>
      </c>
      <c r="P13049" s="268" t="s">
        <v>9484</v>
      </c>
      <c r="Q13049" s="269">
        <v>-17.25</v>
      </c>
      <c r="R13049" s="269">
        <v>-17.5</v>
      </c>
      <c r="S13049" s="269">
        <v>-40</v>
      </c>
      <c r="T13049" s="269">
        <v>-40.25</v>
      </c>
      <c r="DO13049"/>
    </row>
    <row r="13050" spans="15:119" x14ac:dyDescent="0.25">
      <c r="O13050" s="268" t="s">
        <v>22517</v>
      </c>
      <c r="P13050" s="268" t="s">
        <v>9482</v>
      </c>
      <c r="Q13050" s="269">
        <v>-17</v>
      </c>
      <c r="R13050" s="269">
        <v>-17.5</v>
      </c>
      <c r="S13050" s="269">
        <v>-39.5</v>
      </c>
      <c r="T13050" s="269">
        <v>-40</v>
      </c>
      <c r="DO13050"/>
    </row>
    <row r="13051" spans="15:119" x14ac:dyDescent="0.25">
      <c r="O13051" s="268" t="s">
        <v>22518</v>
      </c>
      <c r="P13051" s="268" t="s">
        <v>9484</v>
      </c>
      <c r="Q13051" s="269">
        <v>-17</v>
      </c>
      <c r="R13051" s="269">
        <v>-17.25</v>
      </c>
      <c r="S13051" s="269">
        <v>-39.75</v>
      </c>
      <c r="T13051" s="269">
        <v>-40</v>
      </c>
      <c r="DO13051"/>
    </row>
    <row r="13052" spans="15:119" x14ac:dyDescent="0.25">
      <c r="O13052" s="268" t="s">
        <v>22519</v>
      </c>
      <c r="P13052" s="268" t="s">
        <v>9484</v>
      </c>
      <c r="Q13052" s="269">
        <v>-17</v>
      </c>
      <c r="R13052" s="269">
        <v>-17.25</v>
      </c>
      <c r="S13052" s="269">
        <v>-39.5</v>
      </c>
      <c r="T13052" s="269">
        <v>-39.75</v>
      </c>
      <c r="DO13052"/>
    </row>
    <row r="13053" spans="15:119" x14ac:dyDescent="0.25">
      <c r="O13053" s="268" t="s">
        <v>22520</v>
      </c>
      <c r="P13053" s="268" t="s">
        <v>9484</v>
      </c>
      <c r="Q13053" s="269">
        <v>-17.25</v>
      </c>
      <c r="R13053" s="269">
        <v>-17.5</v>
      </c>
      <c r="S13053" s="269">
        <v>-39.75</v>
      </c>
      <c r="T13053" s="269">
        <v>-40</v>
      </c>
      <c r="DO13053"/>
    </row>
    <row r="13054" spans="15:119" x14ac:dyDescent="0.25">
      <c r="O13054" s="268" t="s">
        <v>22521</v>
      </c>
      <c r="P13054" s="268" t="s">
        <v>9484</v>
      </c>
      <c r="Q13054" s="269">
        <v>-17.25</v>
      </c>
      <c r="R13054" s="269">
        <v>-17.5</v>
      </c>
      <c r="S13054" s="269">
        <v>-39.5</v>
      </c>
      <c r="T13054" s="269">
        <v>-39.75</v>
      </c>
      <c r="DO13054"/>
    </row>
    <row r="13055" spans="15:119" x14ac:dyDescent="0.25">
      <c r="O13055" s="268" t="s">
        <v>22522</v>
      </c>
      <c r="P13055" s="268" t="s">
        <v>9482</v>
      </c>
      <c r="Q13055" s="269">
        <v>-17</v>
      </c>
      <c r="R13055" s="269">
        <v>-17.5</v>
      </c>
      <c r="S13055" s="269">
        <v>-39</v>
      </c>
      <c r="T13055" s="269">
        <v>-39.5</v>
      </c>
      <c r="DO13055"/>
    </row>
    <row r="13056" spans="15:119" x14ac:dyDescent="0.25">
      <c r="O13056" s="268" t="s">
        <v>22523</v>
      </c>
      <c r="P13056" s="268" t="s">
        <v>9484</v>
      </c>
      <c r="Q13056" s="269">
        <v>-17</v>
      </c>
      <c r="R13056" s="269">
        <v>-17.25</v>
      </c>
      <c r="S13056" s="269">
        <v>-39.25</v>
      </c>
      <c r="T13056" s="269">
        <v>-39.5</v>
      </c>
      <c r="DO13056"/>
    </row>
    <row r="13057" spans="15:119" x14ac:dyDescent="0.25">
      <c r="O13057" s="268" t="s">
        <v>22524</v>
      </c>
      <c r="P13057" s="268" t="s">
        <v>9484</v>
      </c>
      <c r="Q13057" s="269">
        <v>-17</v>
      </c>
      <c r="R13057" s="269">
        <v>-17.25</v>
      </c>
      <c r="S13057" s="269">
        <v>-39</v>
      </c>
      <c r="T13057" s="269">
        <v>-39.25</v>
      </c>
      <c r="DO13057"/>
    </row>
    <row r="13058" spans="15:119" x14ac:dyDescent="0.25">
      <c r="O13058" s="268" t="s">
        <v>22525</v>
      </c>
      <c r="P13058" s="268" t="s">
        <v>9484</v>
      </c>
      <c r="Q13058" s="269">
        <v>-17.25</v>
      </c>
      <c r="R13058" s="269">
        <v>-17.5</v>
      </c>
      <c r="S13058" s="269">
        <v>-39.25</v>
      </c>
      <c r="T13058" s="269">
        <v>-39.5</v>
      </c>
      <c r="DO13058"/>
    </row>
    <row r="13059" spans="15:119" x14ac:dyDescent="0.25">
      <c r="O13059" s="268" t="s">
        <v>22526</v>
      </c>
      <c r="P13059" s="268" t="s">
        <v>9484</v>
      </c>
      <c r="Q13059" s="269">
        <v>-17.25</v>
      </c>
      <c r="R13059" s="269">
        <v>-17.5</v>
      </c>
      <c r="S13059" s="269">
        <v>-39</v>
      </c>
      <c r="T13059" s="269">
        <v>-39.25</v>
      </c>
      <c r="DO13059"/>
    </row>
    <row r="13060" spans="15:119" x14ac:dyDescent="0.25">
      <c r="O13060" s="268" t="s">
        <v>22527</v>
      </c>
      <c r="P13060" s="268" t="s">
        <v>9482</v>
      </c>
      <c r="Q13060" s="269">
        <v>-17.5</v>
      </c>
      <c r="R13060" s="269">
        <v>-18</v>
      </c>
      <c r="S13060" s="269">
        <v>-40</v>
      </c>
      <c r="T13060" s="269">
        <v>-40.5</v>
      </c>
      <c r="DO13060"/>
    </row>
    <row r="13061" spans="15:119" x14ac:dyDescent="0.25">
      <c r="O13061" s="268" t="s">
        <v>22528</v>
      </c>
      <c r="P13061" s="268" t="s">
        <v>9484</v>
      </c>
      <c r="Q13061" s="269">
        <v>-17.5</v>
      </c>
      <c r="R13061" s="269">
        <v>-17.75</v>
      </c>
      <c r="S13061" s="269">
        <v>-40.25</v>
      </c>
      <c r="T13061" s="269">
        <v>-40.5</v>
      </c>
      <c r="DO13061"/>
    </row>
    <row r="13062" spans="15:119" x14ac:dyDescent="0.25">
      <c r="O13062" s="268" t="s">
        <v>22529</v>
      </c>
      <c r="P13062" s="268" t="s">
        <v>9484</v>
      </c>
      <c r="Q13062" s="269">
        <v>-17.5</v>
      </c>
      <c r="R13062" s="269">
        <v>-17.75</v>
      </c>
      <c r="S13062" s="269">
        <v>-40</v>
      </c>
      <c r="T13062" s="269">
        <v>-40.25</v>
      </c>
      <c r="DO13062"/>
    </row>
    <row r="13063" spans="15:119" x14ac:dyDescent="0.25">
      <c r="O13063" s="268" t="s">
        <v>22530</v>
      </c>
      <c r="P13063" s="268" t="s">
        <v>9484</v>
      </c>
      <c r="Q13063" s="269">
        <v>-17.75</v>
      </c>
      <c r="R13063" s="269">
        <v>-18</v>
      </c>
      <c r="S13063" s="269">
        <v>-40.25</v>
      </c>
      <c r="T13063" s="269">
        <v>-40.5</v>
      </c>
      <c r="DO13063"/>
    </row>
    <row r="13064" spans="15:119" x14ac:dyDescent="0.25">
      <c r="O13064" s="268" t="s">
        <v>22531</v>
      </c>
      <c r="P13064" s="268" t="s">
        <v>9484</v>
      </c>
      <c r="Q13064" s="269">
        <v>-17.75</v>
      </c>
      <c r="R13064" s="269">
        <v>-18</v>
      </c>
      <c r="S13064" s="269">
        <v>-40</v>
      </c>
      <c r="T13064" s="269">
        <v>-40.25</v>
      </c>
      <c r="DO13064"/>
    </row>
    <row r="13065" spans="15:119" x14ac:dyDescent="0.25">
      <c r="O13065" s="268" t="s">
        <v>22532</v>
      </c>
      <c r="P13065" s="268" t="s">
        <v>9482</v>
      </c>
      <c r="Q13065" s="269">
        <v>-17.5</v>
      </c>
      <c r="R13065" s="269">
        <v>-18</v>
      </c>
      <c r="S13065" s="269">
        <v>-39.5</v>
      </c>
      <c r="T13065" s="269">
        <v>-40</v>
      </c>
      <c r="DO13065"/>
    </row>
    <row r="13066" spans="15:119" x14ac:dyDescent="0.25">
      <c r="O13066" s="268" t="s">
        <v>22533</v>
      </c>
      <c r="P13066" s="268" t="s">
        <v>9484</v>
      </c>
      <c r="Q13066" s="269">
        <v>-17.5</v>
      </c>
      <c r="R13066" s="269">
        <v>-17.75</v>
      </c>
      <c r="S13066" s="269">
        <v>-39.75</v>
      </c>
      <c r="T13066" s="269">
        <v>-40</v>
      </c>
      <c r="DO13066"/>
    </row>
    <row r="13067" spans="15:119" x14ac:dyDescent="0.25">
      <c r="O13067" s="268" t="s">
        <v>22534</v>
      </c>
      <c r="P13067" s="268" t="s">
        <v>9484</v>
      </c>
      <c r="Q13067" s="269">
        <v>-17.5</v>
      </c>
      <c r="R13067" s="269">
        <v>-17.75</v>
      </c>
      <c r="S13067" s="269">
        <v>-39.5</v>
      </c>
      <c r="T13067" s="269">
        <v>-39.75</v>
      </c>
      <c r="DO13067"/>
    </row>
    <row r="13068" spans="15:119" x14ac:dyDescent="0.25">
      <c r="O13068" s="268" t="s">
        <v>22535</v>
      </c>
      <c r="P13068" s="268" t="s">
        <v>9484</v>
      </c>
      <c r="Q13068" s="269">
        <v>-17.75</v>
      </c>
      <c r="R13068" s="269">
        <v>-18</v>
      </c>
      <c r="S13068" s="269">
        <v>-39.75</v>
      </c>
      <c r="T13068" s="269">
        <v>-40</v>
      </c>
      <c r="DO13068"/>
    </row>
    <row r="13069" spans="15:119" x14ac:dyDescent="0.25">
      <c r="O13069" s="268" t="s">
        <v>22536</v>
      </c>
      <c r="P13069" s="268" t="s">
        <v>9484</v>
      </c>
      <c r="Q13069" s="269">
        <v>-17.75</v>
      </c>
      <c r="R13069" s="269">
        <v>-18</v>
      </c>
      <c r="S13069" s="269">
        <v>-39.5</v>
      </c>
      <c r="T13069" s="269">
        <v>-39.75</v>
      </c>
      <c r="DO13069"/>
    </row>
    <row r="13070" spans="15:119" x14ac:dyDescent="0.25">
      <c r="O13070" s="268" t="s">
        <v>22537</v>
      </c>
      <c r="P13070" s="268" t="s">
        <v>9482</v>
      </c>
      <c r="Q13070" s="269">
        <v>-17.5</v>
      </c>
      <c r="R13070" s="269">
        <v>-18</v>
      </c>
      <c r="S13070" s="269">
        <v>-39</v>
      </c>
      <c r="T13070" s="269">
        <v>-39.5</v>
      </c>
      <c r="DO13070"/>
    </row>
    <row r="13071" spans="15:119" x14ac:dyDescent="0.25">
      <c r="O13071" s="268" t="s">
        <v>22538</v>
      </c>
      <c r="P13071" s="268" t="s">
        <v>9484</v>
      </c>
      <c r="Q13071" s="269">
        <v>-17.5</v>
      </c>
      <c r="R13071" s="269">
        <v>-17.75</v>
      </c>
      <c r="S13071" s="269">
        <v>-39.25</v>
      </c>
      <c r="T13071" s="269">
        <v>-39.5</v>
      </c>
      <c r="DO13071"/>
    </row>
    <row r="13072" spans="15:119" x14ac:dyDescent="0.25">
      <c r="O13072" s="268" t="s">
        <v>22539</v>
      </c>
      <c r="P13072" s="268" t="s">
        <v>9484</v>
      </c>
      <c r="Q13072" s="269">
        <v>-17.5</v>
      </c>
      <c r="R13072" s="269">
        <v>-17.75</v>
      </c>
      <c r="S13072" s="269">
        <v>-39</v>
      </c>
      <c r="T13072" s="269">
        <v>-39.25</v>
      </c>
      <c r="DO13072"/>
    </row>
    <row r="13073" spans="15:119" x14ac:dyDescent="0.25">
      <c r="O13073" s="268" t="s">
        <v>22540</v>
      </c>
      <c r="P13073" s="268" t="s">
        <v>9484</v>
      </c>
      <c r="Q13073" s="269">
        <v>-17.75</v>
      </c>
      <c r="R13073" s="269">
        <v>-18</v>
      </c>
      <c r="S13073" s="269">
        <v>-39.25</v>
      </c>
      <c r="T13073" s="269">
        <v>-39.5</v>
      </c>
      <c r="DO13073"/>
    </row>
    <row r="13074" spans="15:119" x14ac:dyDescent="0.25">
      <c r="O13074" s="268" t="s">
        <v>22541</v>
      </c>
      <c r="P13074" s="268" t="s">
        <v>9484</v>
      </c>
      <c r="Q13074" s="269">
        <v>-17.75</v>
      </c>
      <c r="R13074" s="269">
        <v>-18</v>
      </c>
      <c r="S13074" s="269">
        <v>-39</v>
      </c>
      <c r="T13074" s="269">
        <v>-39.25</v>
      </c>
      <c r="DO13074"/>
    </row>
    <row r="13075" spans="15:119" x14ac:dyDescent="0.25">
      <c r="O13075" s="268" t="s">
        <v>22542</v>
      </c>
      <c r="P13075" s="268" t="s">
        <v>9478</v>
      </c>
      <c r="Q13075" s="269">
        <v>-16</v>
      </c>
      <c r="R13075" s="269">
        <v>-18</v>
      </c>
      <c r="S13075" s="269">
        <v>-36</v>
      </c>
      <c r="T13075" s="269">
        <v>-39</v>
      </c>
      <c r="DO13075"/>
    </row>
    <row r="13076" spans="15:119" x14ac:dyDescent="0.25">
      <c r="O13076" s="268" t="s">
        <v>22543</v>
      </c>
      <c r="P13076" s="268" t="s">
        <v>9480</v>
      </c>
      <c r="Q13076" s="269">
        <v>-16</v>
      </c>
      <c r="R13076" s="269">
        <v>-17</v>
      </c>
      <c r="S13076" s="269">
        <v>-37.5</v>
      </c>
      <c r="T13076" s="269">
        <v>-39</v>
      </c>
      <c r="DO13076"/>
    </row>
    <row r="13077" spans="15:119" x14ac:dyDescent="0.25">
      <c r="O13077" s="268" t="s">
        <v>22544</v>
      </c>
      <c r="P13077" s="268" t="s">
        <v>9482</v>
      </c>
      <c r="Q13077" s="269">
        <v>-16</v>
      </c>
      <c r="R13077" s="269">
        <v>-16.5</v>
      </c>
      <c r="S13077" s="269">
        <v>-38.5</v>
      </c>
      <c r="T13077" s="269">
        <v>-39</v>
      </c>
      <c r="DO13077"/>
    </row>
    <row r="13078" spans="15:119" x14ac:dyDescent="0.25">
      <c r="O13078" s="268" t="s">
        <v>22545</v>
      </c>
      <c r="P13078" s="268" t="s">
        <v>9484</v>
      </c>
      <c r="Q13078" s="269">
        <v>-16</v>
      </c>
      <c r="R13078" s="269">
        <v>-16.25</v>
      </c>
      <c r="S13078" s="269">
        <v>-38.75</v>
      </c>
      <c r="T13078" s="269">
        <v>-39</v>
      </c>
      <c r="DO13078"/>
    </row>
    <row r="13079" spans="15:119" x14ac:dyDescent="0.25">
      <c r="O13079" s="268" t="s">
        <v>22546</v>
      </c>
      <c r="P13079" s="268" t="s">
        <v>9478</v>
      </c>
      <c r="Q13079" s="269">
        <v>-18</v>
      </c>
      <c r="R13079" s="269">
        <v>-20</v>
      </c>
      <c r="S13079" s="269">
        <v>-39</v>
      </c>
      <c r="T13079" s="269">
        <v>-42</v>
      </c>
      <c r="DO13079"/>
    </row>
    <row r="13080" spans="15:119" x14ac:dyDescent="0.25">
      <c r="O13080" s="268" t="s">
        <v>22547</v>
      </c>
      <c r="P13080" s="268" t="s">
        <v>9480</v>
      </c>
      <c r="Q13080" s="269">
        <v>-18</v>
      </c>
      <c r="R13080" s="269">
        <v>-19</v>
      </c>
      <c r="S13080" s="269">
        <v>-40.5</v>
      </c>
      <c r="T13080" s="269">
        <v>-42</v>
      </c>
      <c r="DO13080"/>
    </row>
    <row r="13081" spans="15:119" x14ac:dyDescent="0.25">
      <c r="O13081" s="268" t="s">
        <v>22548</v>
      </c>
      <c r="P13081" s="268" t="s">
        <v>9482</v>
      </c>
      <c r="Q13081" s="269">
        <v>-18</v>
      </c>
      <c r="R13081" s="269">
        <v>-18.5</v>
      </c>
      <c r="S13081" s="269">
        <v>-41.5</v>
      </c>
      <c r="T13081" s="269">
        <v>-42</v>
      </c>
      <c r="DO13081"/>
    </row>
    <row r="13082" spans="15:119" x14ac:dyDescent="0.25">
      <c r="O13082" s="268" t="s">
        <v>22549</v>
      </c>
      <c r="P13082" s="268" t="s">
        <v>9484</v>
      </c>
      <c r="Q13082" s="269">
        <v>-18</v>
      </c>
      <c r="R13082" s="269">
        <v>-18.25</v>
      </c>
      <c r="S13082" s="269">
        <v>-41.75</v>
      </c>
      <c r="T13082" s="269">
        <v>-42</v>
      </c>
      <c r="DO13082"/>
    </row>
    <row r="13083" spans="15:119" x14ac:dyDescent="0.25">
      <c r="O13083" s="268" t="s">
        <v>22550</v>
      </c>
      <c r="P13083" s="268" t="s">
        <v>9484</v>
      </c>
      <c r="Q13083" s="269">
        <v>-18</v>
      </c>
      <c r="R13083" s="269">
        <v>-18.25</v>
      </c>
      <c r="S13083" s="269">
        <v>-41.5</v>
      </c>
      <c r="T13083" s="269">
        <v>-41.75</v>
      </c>
      <c r="DO13083"/>
    </row>
    <row r="13084" spans="15:119" x14ac:dyDescent="0.25">
      <c r="O13084" s="268" t="s">
        <v>22551</v>
      </c>
      <c r="P13084" s="268" t="s">
        <v>9484</v>
      </c>
      <c r="Q13084" s="269">
        <v>-18.25</v>
      </c>
      <c r="R13084" s="269">
        <v>-18.5</v>
      </c>
      <c r="S13084" s="269">
        <v>-41.75</v>
      </c>
      <c r="T13084" s="269">
        <v>-42</v>
      </c>
      <c r="DO13084"/>
    </row>
    <row r="13085" spans="15:119" x14ac:dyDescent="0.25">
      <c r="O13085" s="268" t="s">
        <v>22552</v>
      </c>
      <c r="P13085" s="268" t="s">
        <v>9484</v>
      </c>
      <c r="Q13085" s="269">
        <v>-18.25</v>
      </c>
      <c r="R13085" s="269">
        <v>-18.5</v>
      </c>
      <c r="S13085" s="269">
        <v>-41.5</v>
      </c>
      <c r="T13085" s="269">
        <v>-41.75</v>
      </c>
      <c r="DO13085"/>
    </row>
    <row r="13086" spans="15:119" x14ac:dyDescent="0.25">
      <c r="O13086" s="268" t="s">
        <v>22553</v>
      </c>
      <c r="P13086" s="268" t="s">
        <v>9482</v>
      </c>
      <c r="Q13086" s="269">
        <v>-18</v>
      </c>
      <c r="R13086" s="269">
        <v>-18.5</v>
      </c>
      <c r="S13086" s="269">
        <v>-41</v>
      </c>
      <c r="T13086" s="269">
        <v>-41.5</v>
      </c>
      <c r="DO13086"/>
    </row>
    <row r="13087" spans="15:119" x14ac:dyDescent="0.25">
      <c r="O13087" s="268" t="s">
        <v>22554</v>
      </c>
      <c r="P13087" s="268" t="s">
        <v>9484</v>
      </c>
      <c r="Q13087" s="269">
        <v>-18</v>
      </c>
      <c r="R13087" s="269">
        <v>-18.25</v>
      </c>
      <c r="S13087" s="269">
        <v>-41.25</v>
      </c>
      <c r="T13087" s="269">
        <v>-41.5</v>
      </c>
      <c r="DO13087"/>
    </row>
    <row r="13088" spans="15:119" x14ac:dyDescent="0.25">
      <c r="O13088" s="268" t="s">
        <v>22555</v>
      </c>
      <c r="P13088" s="268" t="s">
        <v>9484</v>
      </c>
      <c r="Q13088" s="269">
        <v>-18</v>
      </c>
      <c r="R13088" s="269">
        <v>-18.25</v>
      </c>
      <c r="S13088" s="269">
        <v>-41</v>
      </c>
      <c r="T13088" s="269">
        <v>-41.25</v>
      </c>
      <c r="DO13088"/>
    </row>
    <row r="13089" spans="15:119" x14ac:dyDescent="0.25">
      <c r="O13089" s="268" t="s">
        <v>22556</v>
      </c>
      <c r="P13089" s="268" t="s">
        <v>9484</v>
      </c>
      <c r="Q13089" s="269">
        <v>-18.25</v>
      </c>
      <c r="R13089" s="269">
        <v>-18.5</v>
      </c>
      <c r="S13089" s="269">
        <v>-41.25</v>
      </c>
      <c r="T13089" s="269">
        <v>-41.5</v>
      </c>
      <c r="DO13089"/>
    </row>
    <row r="13090" spans="15:119" x14ac:dyDescent="0.25">
      <c r="O13090" s="268" t="s">
        <v>22557</v>
      </c>
      <c r="P13090" s="268" t="s">
        <v>9484</v>
      </c>
      <c r="Q13090" s="269">
        <v>-18.25</v>
      </c>
      <c r="R13090" s="269">
        <v>-18.5</v>
      </c>
      <c r="S13090" s="269">
        <v>-41</v>
      </c>
      <c r="T13090" s="269">
        <v>-41.25</v>
      </c>
      <c r="DO13090"/>
    </row>
    <row r="13091" spans="15:119" x14ac:dyDescent="0.25">
      <c r="O13091" s="268" t="s">
        <v>22558</v>
      </c>
      <c r="P13091" s="268" t="s">
        <v>9482</v>
      </c>
      <c r="Q13091" s="269">
        <v>-18</v>
      </c>
      <c r="R13091" s="269">
        <v>-18.5</v>
      </c>
      <c r="S13091" s="269">
        <v>-40.5</v>
      </c>
      <c r="T13091" s="269">
        <v>-41</v>
      </c>
      <c r="DO13091"/>
    </row>
    <row r="13092" spans="15:119" x14ac:dyDescent="0.25">
      <c r="O13092" s="268" t="s">
        <v>22559</v>
      </c>
      <c r="P13092" s="268" t="s">
        <v>9484</v>
      </c>
      <c r="Q13092" s="269">
        <v>-18</v>
      </c>
      <c r="R13092" s="269">
        <v>-18.25</v>
      </c>
      <c r="S13092" s="269">
        <v>-40.75</v>
      </c>
      <c r="T13092" s="269">
        <v>-41</v>
      </c>
      <c r="DO13092"/>
    </row>
    <row r="13093" spans="15:119" x14ac:dyDescent="0.25">
      <c r="O13093" s="268" t="s">
        <v>22560</v>
      </c>
      <c r="P13093" s="268" t="s">
        <v>9484</v>
      </c>
      <c r="Q13093" s="269">
        <v>-18</v>
      </c>
      <c r="R13093" s="269">
        <v>-18.25</v>
      </c>
      <c r="S13093" s="269">
        <v>-40.5</v>
      </c>
      <c r="T13093" s="269">
        <v>-40.75</v>
      </c>
      <c r="DO13093"/>
    </row>
    <row r="13094" spans="15:119" x14ac:dyDescent="0.25">
      <c r="O13094" s="268" t="s">
        <v>22561</v>
      </c>
      <c r="P13094" s="268" t="s">
        <v>9484</v>
      </c>
      <c r="Q13094" s="269">
        <v>-18.25</v>
      </c>
      <c r="R13094" s="269">
        <v>-18.5</v>
      </c>
      <c r="S13094" s="269">
        <v>-40.75</v>
      </c>
      <c r="T13094" s="269">
        <v>-41</v>
      </c>
      <c r="DO13094"/>
    </row>
    <row r="13095" spans="15:119" x14ac:dyDescent="0.25">
      <c r="O13095" s="268" t="s">
        <v>22562</v>
      </c>
      <c r="P13095" s="268" t="s">
        <v>9484</v>
      </c>
      <c r="Q13095" s="269">
        <v>-18.25</v>
      </c>
      <c r="R13095" s="269">
        <v>-18.5</v>
      </c>
      <c r="S13095" s="269">
        <v>-40.5</v>
      </c>
      <c r="T13095" s="269">
        <v>-40.75</v>
      </c>
      <c r="DO13095"/>
    </row>
    <row r="13096" spans="15:119" x14ac:dyDescent="0.25">
      <c r="O13096" s="268" t="s">
        <v>22563</v>
      </c>
      <c r="P13096" s="268" t="s">
        <v>9482</v>
      </c>
      <c r="Q13096" s="269">
        <v>-18.5</v>
      </c>
      <c r="R13096" s="269">
        <v>-19</v>
      </c>
      <c r="S13096" s="269">
        <v>-41.5</v>
      </c>
      <c r="T13096" s="269">
        <v>-42</v>
      </c>
      <c r="DO13096"/>
    </row>
    <row r="13097" spans="15:119" x14ac:dyDescent="0.25">
      <c r="O13097" s="268" t="s">
        <v>22564</v>
      </c>
      <c r="P13097" s="268" t="s">
        <v>9484</v>
      </c>
      <c r="Q13097" s="269">
        <v>-18.5</v>
      </c>
      <c r="R13097" s="269">
        <v>-18.75</v>
      </c>
      <c r="S13097" s="269">
        <v>-41.75</v>
      </c>
      <c r="T13097" s="269">
        <v>-42</v>
      </c>
      <c r="DO13097"/>
    </row>
    <row r="13098" spans="15:119" x14ac:dyDescent="0.25">
      <c r="O13098" s="268" t="s">
        <v>22565</v>
      </c>
      <c r="P13098" s="268" t="s">
        <v>9484</v>
      </c>
      <c r="Q13098" s="269">
        <v>-18.5</v>
      </c>
      <c r="R13098" s="269">
        <v>-18.75</v>
      </c>
      <c r="S13098" s="269">
        <v>-41.5</v>
      </c>
      <c r="T13098" s="269">
        <v>-41.75</v>
      </c>
      <c r="DO13098"/>
    </row>
    <row r="13099" spans="15:119" x14ac:dyDescent="0.25">
      <c r="O13099" s="268" t="s">
        <v>22566</v>
      </c>
      <c r="P13099" s="268" t="s">
        <v>9484</v>
      </c>
      <c r="Q13099" s="269">
        <v>-18.75</v>
      </c>
      <c r="R13099" s="269">
        <v>-19</v>
      </c>
      <c r="S13099" s="269">
        <v>-41.75</v>
      </c>
      <c r="T13099" s="269">
        <v>-42</v>
      </c>
      <c r="DO13099"/>
    </row>
    <row r="13100" spans="15:119" x14ac:dyDescent="0.25">
      <c r="O13100" s="268" t="s">
        <v>22567</v>
      </c>
      <c r="P13100" s="268" t="s">
        <v>9484</v>
      </c>
      <c r="Q13100" s="269">
        <v>-18.75</v>
      </c>
      <c r="R13100" s="269">
        <v>-19</v>
      </c>
      <c r="S13100" s="269">
        <v>-41.5</v>
      </c>
      <c r="T13100" s="269">
        <v>-41.75</v>
      </c>
      <c r="DO13100"/>
    </row>
    <row r="13101" spans="15:119" x14ac:dyDescent="0.25">
      <c r="O13101" s="268" t="s">
        <v>22568</v>
      </c>
      <c r="P13101" s="268" t="s">
        <v>9482</v>
      </c>
      <c r="Q13101" s="269">
        <v>-18.5</v>
      </c>
      <c r="R13101" s="269">
        <v>-19</v>
      </c>
      <c r="S13101" s="269">
        <v>-41</v>
      </c>
      <c r="T13101" s="269">
        <v>-41.5</v>
      </c>
      <c r="DO13101"/>
    </row>
    <row r="13102" spans="15:119" x14ac:dyDescent="0.25">
      <c r="O13102" s="268" t="s">
        <v>22569</v>
      </c>
      <c r="P13102" s="268" t="s">
        <v>9484</v>
      </c>
      <c r="Q13102" s="269">
        <v>-18.5</v>
      </c>
      <c r="R13102" s="269">
        <v>-18.75</v>
      </c>
      <c r="S13102" s="269">
        <v>-41.25</v>
      </c>
      <c r="T13102" s="269">
        <v>-41.5</v>
      </c>
      <c r="DO13102"/>
    </row>
    <row r="13103" spans="15:119" x14ac:dyDescent="0.25">
      <c r="O13103" s="268" t="s">
        <v>22570</v>
      </c>
      <c r="P13103" s="268" t="s">
        <v>9484</v>
      </c>
      <c r="Q13103" s="269">
        <v>-18.5</v>
      </c>
      <c r="R13103" s="269">
        <v>-18.75</v>
      </c>
      <c r="S13103" s="269">
        <v>-41</v>
      </c>
      <c r="T13103" s="269">
        <v>-41.25</v>
      </c>
      <c r="DO13103"/>
    </row>
    <row r="13104" spans="15:119" x14ac:dyDescent="0.25">
      <c r="O13104" s="268" t="s">
        <v>22571</v>
      </c>
      <c r="P13104" s="268" t="s">
        <v>9484</v>
      </c>
      <c r="Q13104" s="269">
        <v>-18.75</v>
      </c>
      <c r="R13104" s="269">
        <v>-19</v>
      </c>
      <c r="S13104" s="269">
        <v>-41.25</v>
      </c>
      <c r="T13104" s="269">
        <v>-41.5</v>
      </c>
      <c r="DO13104"/>
    </row>
    <row r="13105" spans="15:119" x14ac:dyDescent="0.25">
      <c r="O13105" s="268" t="s">
        <v>22572</v>
      </c>
      <c r="P13105" s="268" t="s">
        <v>9484</v>
      </c>
      <c r="Q13105" s="269">
        <v>-18.75</v>
      </c>
      <c r="R13105" s="269">
        <v>-19</v>
      </c>
      <c r="S13105" s="269">
        <v>-41</v>
      </c>
      <c r="T13105" s="269">
        <v>-41.25</v>
      </c>
      <c r="DO13105"/>
    </row>
    <row r="13106" spans="15:119" x14ac:dyDescent="0.25">
      <c r="O13106" s="268" t="s">
        <v>22573</v>
      </c>
      <c r="P13106" s="268" t="s">
        <v>9482</v>
      </c>
      <c r="Q13106" s="269">
        <v>-18.5</v>
      </c>
      <c r="R13106" s="269">
        <v>-19</v>
      </c>
      <c r="S13106" s="269">
        <v>-40.5</v>
      </c>
      <c r="T13106" s="269">
        <v>-41</v>
      </c>
      <c r="DO13106"/>
    </row>
    <row r="13107" spans="15:119" x14ac:dyDescent="0.25">
      <c r="O13107" s="268" t="s">
        <v>22574</v>
      </c>
      <c r="P13107" s="268" t="s">
        <v>9484</v>
      </c>
      <c r="Q13107" s="269">
        <v>-18.5</v>
      </c>
      <c r="R13107" s="269">
        <v>-18.75</v>
      </c>
      <c r="S13107" s="269">
        <v>-40.75</v>
      </c>
      <c r="T13107" s="269">
        <v>-41</v>
      </c>
      <c r="DO13107"/>
    </row>
    <row r="13108" spans="15:119" x14ac:dyDescent="0.25">
      <c r="O13108" s="268" t="s">
        <v>22575</v>
      </c>
      <c r="P13108" s="268" t="s">
        <v>9484</v>
      </c>
      <c r="Q13108" s="269">
        <v>-18.5</v>
      </c>
      <c r="R13108" s="269">
        <v>-18.75</v>
      </c>
      <c r="S13108" s="269">
        <v>-40.5</v>
      </c>
      <c r="T13108" s="269">
        <v>-40.75</v>
      </c>
      <c r="DO13108"/>
    </row>
    <row r="13109" spans="15:119" x14ac:dyDescent="0.25">
      <c r="O13109" s="268" t="s">
        <v>22576</v>
      </c>
      <c r="P13109" s="268" t="s">
        <v>9484</v>
      </c>
      <c r="Q13109" s="269">
        <v>-18.75</v>
      </c>
      <c r="R13109" s="269">
        <v>-19</v>
      </c>
      <c r="S13109" s="269">
        <v>-40.75</v>
      </c>
      <c r="T13109" s="269">
        <v>-41</v>
      </c>
      <c r="DO13109"/>
    </row>
    <row r="13110" spans="15:119" x14ac:dyDescent="0.25">
      <c r="O13110" s="268" t="s">
        <v>22577</v>
      </c>
      <c r="P13110" s="268" t="s">
        <v>9484</v>
      </c>
      <c r="Q13110" s="269">
        <v>-18.75</v>
      </c>
      <c r="R13110" s="269">
        <v>-19</v>
      </c>
      <c r="S13110" s="269">
        <v>-40.5</v>
      </c>
      <c r="T13110" s="269">
        <v>-40.75</v>
      </c>
      <c r="DO13110"/>
    </row>
    <row r="13111" spans="15:119" x14ac:dyDescent="0.25">
      <c r="O13111" s="268" t="s">
        <v>22578</v>
      </c>
      <c r="P13111" s="268" t="s">
        <v>9480</v>
      </c>
      <c r="Q13111" s="269">
        <v>-18</v>
      </c>
      <c r="R13111" s="269">
        <v>-19</v>
      </c>
      <c r="S13111" s="269">
        <v>-39</v>
      </c>
      <c r="T13111" s="269">
        <v>-40.5</v>
      </c>
      <c r="DO13111"/>
    </row>
    <row r="13112" spans="15:119" x14ac:dyDescent="0.25">
      <c r="O13112" s="268" t="s">
        <v>22579</v>
      </c>
      <c r="P13112" s="268" t="s">
        <v>9482</v>
      </c>
      <c r="Q13112" s="269">
        <v>-18</v>
      </c>
      <c r="R13112" s="269">
        <v>-18.5</v>
      </c>
      <c r="S13112" s="269">
        <v>-40</v>
      </c>
      <c r="T13112" s="269">
        <v>-40.5</v>
      </c>
      <c r="DO13112"/>
    </row>
    <row r="13113" spans="15:119" x14ac:dyDescent="0.25">
      <c r="O13113" s="268" t="s">
        <v>22580</v>
      </c>
      <c r="P13113" s="268" t="s">
        <v>9484</v>
      </c>
      <c r="Q13113" s="269">
        <v>-18</v>
      </c>
      <c r="R13113" s="269">
        <v>-18.25</v>
      </c>
      <c r="S13113" s="269">
        <v>-40.25</v>
      </c>
      <c r="T13113" s="269">
        <v>-40.5</v>
      </c>
      <c r="DO13113"/>
    </row>
    <row r="13114" spans="15:119" x14ac:dyDescent="0.25">
      <c r="O13114" s="268" t="s">
        <v>22581</v>
      </c>
      <c r="P13114" s="268" t="s">
        <v>9484</v>
      </c>
      <c r="Q13114" s="269">
        <v>-18</v>
      </c>
      <c r="R13114" s="269">
        <v>-18.25</v>
      </c>
      <c r="S13114" s="269">
        <v>-40</v>
      </c>
      <c r="T13114" s="269">
        <v>-40.25</v>
      </c>
      <c r="DO13114"/>
    </row>
    <row r="13115" spans="15:119" x14ac:dyDescent="0.25">
      <c r="O13115" s="268" t="s">
        <v>22582</v>
      </c>
      <c r="P13115" s="268" t="s">
        <v>9484</v>
      </c>
      <c r="Q13115" s="269">
        <v>-18.25</v>
      </c>
      <c r="R13115" s="269">
        <v>-18.5</v>
      </c>
      <c r="S13115" s="269">
        <v>-40.25</v>
      </c>
      <c r="T13115" s="269">
        <v>-40.5</v>
      </c>
      <c r="DO13115"/>
    </row>
    <row r="13116" spans="15:119" x14ac:dyDescent="0.25">
      <c r="O13116" s="268" t="s">
        <v>22583</v>
      </c>
      <c r="P13116" s="268" t="s">
        <v>9484</v>
      </c>
      <c r="Q13116" s="269">
        <v>-18.25</v>
      </c>
      <c r="R13116" s="269">
        <v>-18.5</v>
      </c>
      <c r="S13116" s="269">
        <v>-40</v>
      </c>
      <c r="T13116" s="269">
        <v>-40.25</v>
      </c>
      <c r="DO13116"/>
    </row>
    <row r="13117" spans="15:119" x14ac:dyDescent="0.25">
      <c r="O13117" s="268" t="s">
        <v>22584</v>
      </c>
      <c r="P13117" s="268" t="s">
        <v>9482</v>
      </c>
      <c r="Q13117" s="269">
        <v>-18</v>
      </c>
      <c r="R13117" s="269">
        <v>-18.5</v>
      </c>
      <c r="S13117" s="269">
        <v>-39.5</v>
      </c>
      <c r="T13117" s="269">
        <v>-40</v>
      </c>
      <c r="DO13117"/>
    </row>
    <row r="13118" spans="15:119" x14ac:dyDescent="0.25">
      <c r="O13118" s="268" t="s">
        <v>22585</v>
      </c>
      <c r="P13118" s="268" t="s">
        <v>9484</v>
      </c>
      <c r="Q13118" s="269">
        <v>-18</v>
      </c>
      <c r="R13118" s="269">
        <v>-18.25</v>
      </c>
      <c r="S13118" s="269">
        <v>-39.75</v>
      </c>
      <c r="T13118" s="269">
        <v>-40</v>
      </c>
      <c r="DO13118"/>
    </row>
    <row r="13119" spans="15:119" x14ac:dyDescent="0.25">
      <c r="O13119" s="268" t="s">
        <v>22586</v>
      </c>
      <c r="P13119" s="268" t="s">
        <v>9484</v>
      </c>
      <c r="Q13119" s="269">
        <v>-18</v>
      </c>
      <c r="R13119" s="269">
        <v>-18.25</v>
      </c>
      <c r="S13119" s="269">
        <v>-39.5</v>
      </c>
      <c r="T13119" s="269">
        <v>-39.75</v>
      </c>
      <c r="DO13119"/>
    </row>
    <row r="13120" spans="15:119" x14ac:dyDescent="0.25">
      <c r="O13120" s="268" t="s">
        <v>22587</v>
      </c>
      <c r="P13120" s="268" t="s">
        <v>9484</v>
      </c>
      <c r="Q13120" s="269">
        <v>-18.25</v>
      </c>
      <c r="R13120" s="269">
        <v>-18.5</v>
      </c>
      <c r="S13120" s="269">
        <v>-39.75</v>
      </c>
      <c r="T13120" s="269">
        <v>-40</v>
      </c>
      <c r="DO13120"/>
    </row>
    <row r="13121" spans="15:119" x14ac:dyDescent="0.25">
      <c r="O13121" s="268" t="s">
        <v>22588</v>
      </c>
      <c r="P13121" s="268" t="s">
        <v>9484</v>
      </c>
      <c r="Q13121" s="269">
        <v>-18.25</v>
      </c>
      <c r="R13121" s="269">
        <v>-18.5</v>
      </c>
      <c r="S13121" s="269">
        <v>-39.5</v>
      </c>
      <c r="T13121" s="269">
        <v>-39.75</v>
      </c>
      <c r="DO13121"/>
    </row>
    <row r="13122" spans="15:119" x14ac:dyDescent="0.25">
      <c r="O13122" s="268" t="s">
        <v>22589</v>
      </c>
      <c r="P13122" s="268" t="s">
        <v>9482</v>
      </c>
      <c r="Q13122" s="269">
        <v>-18.5</v>
      </c>
      <c r="R13122" s="269">
        <v>-19</v>
      </c>
      <c r="S13122" s="269">
        <v>-40</v>
      </c>
      <c r="T13122" s="269">
        <v>-40.5</v>
      </c>
      <c r="DO13122"/>
    </row>
    <row r="13123" spans="15:119" x14ac:dyDescent="0.25">
      <c r="O13123" s="268" t="s">
        <v>22590</v>
      </c>
      <c r="P13123" s="268" t="s">
        <v>9484</v>
      </c>
      <c r="Q13123" s="269">
        <v>-18.5</v>
      </c>
      <c r="R13123" s="269">
        <v>-18.75</v>
      </c>
      <c r="S13123" s="269">
        <v>-40.25</v>
      </c>
      <c r="T13123" s="269">
        <v>-40.5</v>
      </c>
      <c r="DO13123"/>
    </row>
    <row r="13124" spans="15:119" x14ac:dyDescent="0.25">
      <c r="O13124" s="268" t="s">
        <v>22591</v>
      </c>
      <c r="P13124" s="268" t="s">
        <v>9484</v>
      </c>
      <c r="Q13124" s="269">
        <v>-18.5</v>
      </c>
      <c r="R13124" s="269">
        <v>-18.75</v>
      </c>
      <c r="S13124" s="269">
        <v>-40</v>
      </c>
      <c r="T13124" s="269">
        <v>-40.25</v>
      </c>
      <c r="DO13124"/>
    </row>
    <row r="13125" spans="15:119" x14ac:dyDescent="0.25">
      <c r="O13125" s="268" t="s">
        <v>22592</v>
      </c>
      <c r="P13125" s="268" t="s">
        <v>9484</v>
      </c>
      <c r="Q13125" s="269">
        <v>-18.75</v>
      </c>
      <c r="R13125" s="269">
        <v>-19</v>
      </c>
      <c r="S13125" s="269">
        <v>-40.25</v>
      </c>
      <c r="T13125" s="269">
        <v>-40.5</v>
      </c>
      <c r="DO13125"/>
    </row>
    <row r="13126" spans="15:119" x14ac:dyDescent="0.25">
      <c r="O13126" s="268" t="s">
        <v>22593</v>
      </c>
      <c r="P13126" s="268" t="s">
        <v>9484</v>
      </c>
      <c r="Q13126" s="269">
        <v>-18.75</v>
      </c>
      <c r="R13126" s="269">
        <v>-19</v>
      </c>
      <c r="S13126" s="269">
        <v>-40</v>
      </c>
      <c r="T13126" s="269">
        <v>-40.25</v>
      </c>
      <c r="DO13126"/>
    </row>
    <row r="13127" spans="15:119" x14ac:dyDescent="0.25">
      <c r="O13127" s="268" t="s">
        <v>22594</v>
      </c>
      <c r="P13127" s="268" t="s">
        <v>9482</v>
      </c>
      <c r="Q13127" s="269">
        <v>-18.5</v>
      </c>
      <c r="R13127" s="269">
        <v>-19</v>
      </c>
      <c r="S13127" s="269">
        <v>-39.5</v>
      </c>
      <c r="T13127" s="269">
        <v>-40</v>
      </c>
      <c r="DO13127"/>
    </row>
    <row r="13128" spans="15:119" x14ac:dyDescent="0.25">
      <c r="O13128" s="268" t="s">
        <v>22595</v>
      </c>
      <c r="P13128" s="268" t="s">
        <v>9484</v>
      </c>
      <c r="Q13128" s="269">
        <v>-18.5</v>
      </c>
      <c r="R13128" s="269">
        <v>-18.75</v>
      </c>
      <c r="S13128" s="269">
        <v>-39.75</v>
      </c>
      <c r="T13128" s="269">
        <v>-40</v>
      </c>
      <c r="DO13128"/>
    </row>
    <row r="13129" spans="15:119" x14ac:dyDescent="0.25">
      <c r="O13129" s="268" t="s">
        <v>22596</v>
      </c>
      <c r="P13129" s="268" t="s">
        <v>9484</v>
      </c>
      <c r="Q13129" s="269">
        <v>-18.5</v>
      </c>
      <c r="R13129" s="269">
        <v>-18.75</v>
      </c>
      <c r="S13129" s="269">
        <v>-39.5</v>
      </c>
      <c r="T13129" s="269">
        <v>-39.75</v>
      </c>
      <c r="DO13129"/>
    </row>
    <row r="13130" spans="15:119" x14ac:dyDescent="0.25">
      <c r="O13130" s="268" t="s">
        <v>22597</v>
      </c>
      <c r="P13130" s="268" t="s">
        <v>9484</v>
      </c>
      <c r="Q13130" s="269">
        <v>-18.75</v>
      </c>
      <c r="R13130" s="269">
        <v>-19</v>
      </c>
      <c r="S13130" s="269">
        <v>-39.75</v>
      </c>
      <c r="T13130" s="269">
        <v>-40</v>
      </c>
      <c r="DO13130"/>
    </row>
    <row r="13131" spans="15:119" x14ac:dyDescent="0.25">
      <c r="O13131" s="268" t="s">
        <v>22598</v>
      </c>
      <c r="P13131" s="268" t="s">
        <v>9484</v>
      </c>
      <c r="Q13131" s="269">
        <v>-18.75</v>
      </c>
      <c r="R13131" s="269">
        <v>-19</v>
      </c>
      <c r="S13131" s="269">
        <v>-39.5</v>
      </c>
      <c r="T13131" s="269">
        <v>-39.75</v>
      </c>
      <c r="DO13131"/>
    </row>
    <row r="13132" spans="15:119" x14ac:dyDescent="0.25">
      <c r="O13132" s="268" t="s">
        <v>22599</v>
      </c>
      <c r="P13132" s="268" t="s">
        <v>9480</v>
      </c>
      <c r="Q13132" s="269">
        <v>-19</v>
      </c>
      <c r="R13132" s="269">
        <v>-20</v>
      </c>
      <c r="S13132" s="269">
        <v>-40.5</v>
      </c>
      <c r="T13132" s="269">
        <v>-42</v>
      </c>
      <c r="DO13132"/>
    </row>
    <row r="13133" spans="15:119" x14ac:dyDescent="0.25">
      <c r="O13133" s="268" t="s">
        <v>22600</v>
      </c>
      <c r="P13133" s="268" t="s">
        <v>9482</v>
      </c>
      <c r="Q13133" s="269">
        <v>-19</v>
      </c>
      <c r="R13133" s="269">
        <v>-19.5</v>
      </c>
      <c r="S13133" s="269">
        <v>-41.5</v>
      </c>
      <c r="T13133" s="269">
        <v>-42</v>
      </c>
      <c r="DO13133"/>
    </row>
    <row r="13134" spans="15:119" x14ac:dyDescent="0.25">
      <c r="O13134" s="268" t="s">
        <v>22601</v>
      </c>
      <c r="P13134" s="268" t="s">
        <v>9484</v>
      </c>
      <c r="Q13134" s="269">
        <v>-19</v>
      </c>
      <c r="R13134" s="269">
        <v>-19.25</v>
      </c>
      <c r="S13134" s="269">
        <v>-41.75</v>
      </c>
      <c r="T13134" s="269">
        <v>-42</v>
      </c>
      <c r="DO13134"/>
    </row>
    <row r="13135" spans="15:119" x14ac:dyDescent="0.25">
      <c r="O13135" s="268" t="s">
        <v>22602</v>
      </c>
      <c r="P13135" s="268" t="s">
        <v>9484</v>
      </c>
      <c r="Q13135" s="269">
        <v>-19</v>
      </c>
      <c r="R13135" s="269">
        <v>-19.25</v>
      </c>
      <c r="S13135" s="269">
        <v>-41.5</v>
      </c>
      <c r="T13135" s="269">
        <v>-41.75</v>
      </c>
      <c r="DO13135"/>
    </row>
    <row r="13136" spans="15:119" x14ac:dyDescent="0.25">
      <c r="O13136" s="268" t="s">
        <v>22603</v>
      </c>
      <c r="P13136" s="268" t="s">
        <v>9484</v>
      </c>
      <c r="Q13136" s="269">
        <v>-19.25</v>
      </c>
      <c r="R13136" s="269">
        <v>-19.5</v>
      </c>
      <c r="S13136" s="269">
        <v>-41.75</v>
      </c>
      <c r="T13136" s="269">
        <v>-42</v>
      </c>
      <c r="DO13136"/>
    </row>
    <row r="13137" spans="15:119" x14ac:dyDescent="0.25">
      <c r="O13137" s="268" t="s">
        <v>22604</v>
      </c>
      <c r="P13137" s="268" t="s">
        <v>9484</v>
      </c>
      <c r="Q13137" s="269">
        <v>-19.25</v>
      </c>
      <c r="R13137" s="269">
        <v>-19.5</v>
      </c>
      <c r="S13137" s="269">
        <v>-41.5</v>
      </c>
      <c r="T13137" s="269">
        <v>-41.75</v>
      </c>
      <c r="DO13137"/>
    </row>
    <row r="13138" spans="15:119" x14ac:dyDescent="0.25">
      <c r="O13138" s="268" t="s">
        <v>22605</v>
      </c>
      <c r="P13138" s="268" t="s">
        <v>9482</v>
      </c>
      <c r="Q13138" s="269">
        <v>-19</v>
      </c>
      <c r="R13138" s="269">
        <v>-19.5</v>
      </c>
      <c r="S13138" s="269">
        <v>-41</v>
      </c>
      <c r="T13138" s="269">
        <v>-41.5</v>
      </c>
      <c r="DO13138"/>
    </row>
    <row r="13139" spans="15:119" x14ac:dyDescent="0.25">
      <c r="O13139" s="268" t="s">
        <v>22606</v>
      </c>
      <c r="P13139" s="268" t="s">
        <v>9484</v>
      </c>
      <c r="Q13139" s="269">
        <v>-19</v>
      </c>
      <c r="R13139" s="269">
        <v>-19.25</v>
      </c>
      <c r="S13139" s="269">
        <v>-41.25</v>
      </c>
      <c r="T13139" s="269">
        <v>-41.5</v>
      </c>
      <c r="DO13139"/>
    </row>
    <row r="13140" spans="15:119" x14ac:dyDescent="0.25">
      <c r="O13140" s="268" t="s">
        <v>22607</v>
      </c>
      <c r="P13140" s="268" t="s">
        <v>9484</v>
      </c>
      <c r="Q13140" s="269">
        <v>-19</v>
      </c>
      <c r="R13140" s="269">
        <v>-19.25</v>
      </c>
      <c r="S13140" s="269">
        <v>-41</v>
      </c>
      <c r="T13140" s="269">
        <v>-41.25</v>
      </c>
      <c r="DO13140"/>
    </row>
    <row r="13141" spans="15:119" x14ac:dyDescent="0.25">
      <c r="O13141" s="268" t="s">
        <v>22608</v>
      </c>
      <c r="P13141" s="268" t="s">
        <v>9484</v>
      </c>
      <c r="Q13141" s="269">
        <v>-19.25</v>
      </c>
      <c r="R13141" s="269">
        <v>-19.5</v>
      </c>
      <c r="S13141" s="269">
        <v>-41.25</v>
      </c>
      <c r="T13141" s="269">
        <v>-41.5</v>
      </c>
      <c r="DO13141"/>
    </row>
    <row r="13142" spans="15:119" x14ac:dyDescent="0.25">
      <c r="O13142" s="268" t="s">
        <v>22609</v>
      </c>
      <c r="P13142" s="268" t="s">
        <v>9484</v>
      </c>
      <c r="Q13142" s="269">
        <v>-19.25</v>
      </c>
      <c r="R13142" s="269">
        <v>-19.5</v>
      </c>
      <c r="S13142" s="269">
        <v>-41</v>
      </c>
      <c r="T13142" s="269">
        <v>-41.25</v>
      </c>
      <c r="DO13142"/>
    </row>
    <row r="13143" spans="15:119" x14ac:dyDescent="0.25">
      <c r="O13143" s="268" t="s">
        <v>22610</v>
      </c>
      <c r="P13143" s="268" t="s">
        <v>9482</v>
      </c>
      <c r="Q13143" s="269">
        <v>-19</v>
      </c>
      <c r="R13143" s="269">
        <v>-19.5</v>
      </c>
      <c r="S13143" s="269">
        <v>-40.5</v>
      </c>
      <c r="T13143" s="269">
        <v>-41</v>
      </c>
      <c r="DO13143"/>
    </row>
    <row r="13144" spans="15:119" x14ac:dyDescent="0.25">
      <c r="O13144" s="268" t="s">
        <v>22611</v>
      </c>
      <c r="P13144" s="268" t="s">
        <v>9484</v>
      </c>
      <c r="Q13144" s="269">
        <v>-19</v>
      </c>
      <c r="R13144" s="269">
        <v>-19.25</v>
      </c>
      <c r="S13144" s="269">
        <v>-40.75</v>
      </c>
      <c r="T13144" s="269">
        <v>-41</v>
      </c>
      <c r="DO13144"/>
    </row>
    <row r="13145" spans="15:119" x14ac:dyDescent="0.25">
      <c r="O13145" s="268" t="s">
        <v>22612</v>
      </c>
      <c r="P13145" s="268" t="s">
        <v>9484</v>
      </c>
      <c r="Q13145" s="269">
        <v>-19</v>
      </c>
      <c r="R13145" s="269">
        <v>-19.25</v>
      </c>
      <c r="S13145" s="269">
        <v>-40.5</v>
      </c>
      <c r="T13145" s="269">
        <v>-40.75</v>
      </c>
      <c r="DO13145"/>
    </row>
    <row r="13146" spans="15:119" x14ac:dyDescent="0.25">
      <c r="O13146" s="268" t="s">
        <v>22613</v>
      </c>
      <c r="P13146" s="268" t="s">
        <v>9484</v>
      </c>
      <c r="Q13146" s="269">
        <v>-19.25</v>
      </c>
      <c r="R13146" s="269">
        <v>-19.5</v>
      </c>
      <c r="S13146" s="269">
        <v>-40.75</v>
      </c>
      <c r="T13146" s="269">
        <v>-41</v>
      </c>
      <c r="DO13146"/>
    </row>
    <row r="13147" spans="15:119" x14ac:dyDescent="0.25">
      <c r="O13147" s="268" t="s">
        <v>22614</v>
      </c>
      <c r="P13147" s="268" t="s">
        <v>9484</v>
      </c>
      <c r="Q13147" s="269">
        <v>-19.25</v>
      </c>
      <c r="R13147" s="269">
        <v>-19.5</v>
      </c>
      <c r="S13147" s="269">
        <v>-40.5</v>
      </c>
      <c r="T13147" s="269">
        <v>-40.75</v>
      </c>
      <c r="DO13147"/>
    </row>
    <row r="13148" spans="15:119" x14ac:dyDescent="0.25">
      <c r="O13148" s="268" t="s">
        <v>22615</v>
      </c>
      <c r="P13148" s="268" t="s">
        <v>9482</v>
      </c>
      <c r="Q13148" s="269">
        <v>-19.5</v>
      </c>
      <c r="R13148" s="269">
        <v>-20</v>
      </c>
      <c r="S13148" s="269">
        <v>-41.5</v>
      </c>
      <c r="T13148" s="269">
        <v>-42</v>
      </c>
      <c r="DO13148"/>
    </row>
    <row r="13149" spans="15:119" x14ac:dyDescent="0.25">
      <c r="O13149" s="268" t="s">
        <v>22616</v>
      </c>
      <c r="P13149" s="268" t="s">
        <v>9484</v>
      </c>
      <c r="Q13149" s="269">
        <v>-19.5</v>
      </c>
      <c r="R13149" s="269">
        <v>-19.75</v>
      </c>
      <c r="S13149" s="269">
        <v>-41.75</v>
      </c>
      <c r="T13149" s="269">
        <v>-42</v>
      </c>
      <c r="DO13149"/>
    </row>
    <row r="13150" spans="15:119" x14ac:dyDescent="0.25">
      <c r="O13150" s="268" t="s">
        <v>22617</v>
      </c>
      <c r="P13150" s="268" t="s">
        <v>9484</v>
      </c>
      <c r="Q13150" s="269">
        <v>-19.5</v>
      </c>
      <c r="R13150" s="269">
        <v>-19.75</v>
      </c>
      <c r="S13150" s="269">
        <v>-41.5</v>
      </c>
      <c r="T13150" s="269">
        <v>-41.75</v>
      </c>
      <c r="DO13150"/>
    </row>
    <row r="13151" spans="15:119" x14ac:dyDescent="0.25">
      <c r="O13151" s="268" t="s">
        <v>22618</v>
      </c>
      <c r="P13151" s="268" t="s">
        <v>9484</v>
      </c>
      <c r="Q13151" s="269">
        <v>-19.75</v>
      </c>
      <c r="R13151" s="269">
        <v>-20</v>
      </c>
      <c r="S13151" s="269">
        <v>-41.75</v>
      </c>
      <c r="T13151" s="269">
        <v>-42</v>
      </c>
      <c r="DO13151"/>
    </row>
    <row r="13152" spans="15:119" x14ac:dyDescent="0.25">
      <c r="O13152" s="268" t="s">
        <v>22619</v>
      </c>
      <c r="P13152" s="268" t="s">
        <v>9484</v>
      </c>
      <c r="Q13152" s="269">
        <v>-19.75</v>
      </c>
      <c r="R13152" s="269">
        <v>-20</v>
      </c>
      <c r="S13152" s="269">
        <v>-41.5</v>
      </c>
      <c r="T13152" s="269">
        <v>-41.75</v>
      </c>
      <c r="DO13152"/>
    </row>
    <row r="13153" spans="15:119" x14ac:dyDescent="0.25">
      <c r="O13153" s="268" t="s">
        <v>22620</v>
      </c>
      <c r="P13153" s="268" t="s">
        <v>9482</v>
      </c>
      <c r="Q13153" s="269">
        <v>-19.5</v>
      </c>
      <c r="R13153" s="269">
        <v>-20</v>
      </c>
      <c r="S13153" s="269">
        <v>-41</v>
      </c>
      <c r="T13153" s="269">
        <v>-41.5</v>
      </c>
      <c r="DO13153"/>
    </row>
    <row r="13154" spans="15:119" x14ac:dyDescent="0.25">
      <c r="O13154" s="268" t="s">
        <v>22621</v>
      </c>
      <c r="P13154" s="268" t="s">
        <v>9484</v>
      </c>
      <c r="Q13154" s="269">
        <v>-19.5</v>
      </c>
      <c r="R13154" s="269">
        <v>-19.75</v>
      </c>
      <c r="S13154" s="269">
        <v>-41.25</v>
      </c>
      <c r="T13154" s="269">
        <v>-41.5</v>
      </c>
      <c r="DO13154"/>
    </row>
    <row r="13155" spans="15:119" x14ac:dyDescent="0.25">
      <c r="O13155" s="268" t="s">
        <v>22622</v>
      </c>
      <c r="P13155" s="268" t="s">
        <v>9484</v>
      </c>
      <c r="Q13155" s="269">
        <v>-19.5</v>
      </c>
      <c r="R13155" s="269">
        <v>-19.75</v>
      </c>
      <c r="S13155" s="269">
        <v>-41</v>
      </c>
      <c r="T13155" s="269">
        <v>-41.25</v>
      </c>
      <c r="DO13155"/>
    </row>
    <row r="13156" spans="15:119" x14ac:dyDescent="0.25">
      <c r="O13156" s="268" t="s">
        <v>22623</v>
      </c>
      <c r="P13156" s="268" t="s">
        <v>9484</v>
      </c>
      <c r="Q13156" s="269">
        <v>-19.75</v>
      </c>
      <c r="R13156" s="269">
        <v>-20</v>
      </c>
      <c r="S13156" s="269">
        <v>-41.25</v>
      </c>
      <c r="T13156" s="269">
        <v>-41.5</v>
      </c>
      <c r="DO13156"/>
    </row>
    <row r="13157" spans="15:119" x14ac:dyDescent="0.25">
      <c r="O13157" s="268" t="s">
        <v>22624</v>
      </c>
      <c r="P13157" s="268" t="s">
        <v>9484</v>
      </c>
      <c r="Q13157" s="269">
        <v>-19.75</v>
      </c>
      <c r="R13157" s="269">
        <v>-20</v>
      </c>
      <c r="S13157" s="269">
        <v>-41</v>
      </c>
      <c r="T13157" s="269">
        <v>-41.25</v>
      </c>
      <c r="DO13157"/>
    </row>
    <row r="13158" spans="15:119" x14ac:dyDescent="0.25">
      <c r="O13158" s="268" t="s">
        <v>22625</v>
      </c>
      <c r="P13158" s="268" t="s">
        <v>9482</v>
      </c>
      <c r="Q13158" s="269">
        <v>-19.5</v>
      </c>
      <c r="R13158" s="269">
        <v>-20</v>
      </c>
      <c r="S13158" s="269">
        <v>-40.5</v>
      </c>
      <c r="T13158" s="269">
        <v>-41</v>
      </c>
      <c r="DO13158"/>
    </row>
    <row r="13159" spans="15:119" x14ac:dyDescent="0.25">
      <c r="O13159" s="268" t="s">
        <v>22626</v>
      </c>
      <c r="P13159" s="268" t="s">
        <v>9484</v>
      </c>
      <c r="Q13159" s="269">
        <v>-19.5</v>
      </c>
      <c r="R13159" s="269">
        <v>-19.75</v>
      </c>
      <c r="S13159" s="269">
        <v>-40.75</v>
      </c>
      <c r="T13159" s="269">
        <v>-41</v>
      </c>
      <c r="DO13159"/>
    </row>
    <row r="13160" spans="15:119" x14ac:dyDescent="0.25">
      <c r="O13160" s="268" t="s">
        <v>22627</v>
      </c>
      <c r="P13160" s="268" t="s">
        <v>9484</v>
      </c>
      <c r="Q13160" s="269">
        <v>-19.5</v>
      </c>
      <c r="R13160" s="269">
        <v>-19.75</v>
      </c>
      <c r="S13160" s="269">
        <v>-40.5</v>
      </c>
      <c r="T13160" s="269">
        <v>-40.75</v>
      </c>
      <c r="DO13160"/>
    </row>
    <row r="13161" spans="15:119" x14ac:dyDescent="0.25">
      <c r="O13161" s="268" t="s">
        <v>22628</v>
      </c>
      <c r="P13161" s="268" t="s">
        <v>9484</v>
      </c>
      <c r="Q13161" s="269">
        <v>-19.75</v>
      </c>
      <c r="R13161" s="269">
        <v>-20</v>
      </c>
      <c r="S13161" s="269">
        <v>-40.75</v>
      </c>
      <c r="T13161" s="269">
        <v>-41</v>
      </c>
      <c r="DO13161"/>
    </row>
    <row r="13162" spans="15:119" x14ac:dyDescent="0.25">
      <c r="O13162" s="268" t="s">
        <v>22629</v>
      </c>
      <c r="P13162" s="268" t="s">
        <v>9484</v>
      </c>
      <c r="Q13162" s="269">
        <v>-19.75</v>
      </c>
      <c r="R13162" s="269">
        <v>-20</v>
      </c>
      <c r="S13162" s="269">
        <v>-40.5</v>
      </c>
      <c r="T13162" s="269">
        <v>-40.75</v>
      </c>
      <c r="DO13162"/>
    </row>
    <row r="13163" spans="15:119" x14ac:dyDescent="0.25">
      <c r="O13163" s="268" t="s">
        <v>22630</v>
      </c>
      <c r="P13163" s="268" t="s">
        <v>9480</v>
      </c>
      <c r="Q13163" s="269">
        <v>-19</v>
      </c>
      <c r="R13163" s="269">
        <v>-20</v>
      </c>
      <c r="S13163" s="269">
        <v>-39</v>
      </c>
      <c r="T13163" s="269">
        <v>-40.5</v>
      </c>
      <c r="DO13163"/>
    </row>
    <row r="13164" spans="15:119" x14ac:dyDescent="0.25">
      <c r="O13164" s="268" t="s">
        <v>22631</v>
      </c>
      <c r="P13164" s="268" t="s">
        <v>9482</v>
      </c>
      <c r="Q13164" s="269">
        <v>-19</v>
      </c>
      <c r="R13164" s="269">
        <v>-19.5</v>
      </c>
      <c r="S13164" s="269">
        <v>-40</v>
      </c>
      <c r="T13164" s="269">
        <v>-40.5</v>
      </c>
      <c r="DO13164"/>
    </row>
    <row r="13165" spans="15:119" x14ac:dyDescent="0.25">
      <c r="O13165" s="268" t="s">
        <v>22632</v>
      </c>
      <c r="P13165" s="268" t="s">
        <v>9484</v>
      </c>
      <c r="Q13165" s="269">
        <v>-19</v>
      </c>
      <c r="R13165" s="269">
        <v>-19.25</v>
      </c>
      <c r="S13165" s="269">
        <v>-40.25</v>
      </c>
      <c r="T13165" s="269">
        <v>-40.5</v>
      </c>
      <c r="DO13165"/>
    </row>
    <row r="13166" spans="15:119" x14ac:dyDescent="0.25">
      <c r="O13166" s="268" t="s">
        <v>22633</v>
      </c>
      <c r="P13166" s="268" t="s">
        <v>9484</v>
      </c>
      <c r="Q13166" s="269">
        <v>-19</v>
      </c>
      <c r="R13166" s="269">
        <v>-19.25</v>
      </c>
      <c r="S13166" s="269">
        <v>-40</v>
      </c>
      <c r="T13166" s="269">
        <v>-40.25</v>
      </c>
      <c r="DO13166"/>
    </row>
    <row r="13167" spans="15:119" x14ac:dyDescent="0.25">
      <c r="O13167" s="268" t="s">
        <v>22634</v>
      </c>
      <c r="P13167" s="268" t="s">
        <v>9484</v>
      </c>
      <c r="Q13167" s="269">
        <v>-19.25</v>
      </c>
      <c r="R13167" s="269">
        <v>-19.5</v>
      </c>
      <c r="S13167" s="269">
        <v>-40.25</v>
      </c>
      <c r="T13167" s="269">
        <v>-40.5</v>
      </c>
      <c r="DO13167"/>
    </row>
    <row r="13168" spans="15:119" x14ac:dyDescent="0.25">
      <c r="O13168" s="268" t="s">
        <v>22635</v>
      </c>
      <c r="P13168" s="268" t="s">
        <v>9484</v>
      </c>
      <c r="Q13168" s="269">
        <v>-19.25</v>
      </c>
      <c r="R13168" s="269">
        <v>-19.5</v>
      </c>
      <c r="S13168" s="269">
        <v>-40</v>
      </c>
      <c r="T13168" s="269">
        <v>-40.25</v>
      </c>
      <c r="DO13168"/>
    </row>
    <row r="13169" spans="15:119" x14ac:dyDescent="0.25">
      <c r="O13169" s="268" t="s">
        <v>22636</v>
      </c>
      <c r="P13169" s="268" t="s">
        <v>9482</v>
      </c>
      <c r="Q13169" s="269">
        <v>-19</v>
      </c>
      <c r="R13169" s="269">
        <v>-19.5</v>
      </c>
      <c r="S13169" s="269">
        <v>-39.5</v>
      </c>
      <c r="T13169" s="269">
        <v>-40</v>
      </c>
      <c r="DO13169"/>
    </row>
    <row r="13170" spans="15:119" x14ac:dyDescent="0.25">
      <c r="O13170" s="268" t="s">
        <v>22637</v>
      </c>
      <c r="P13170" s="268" t="s">
        <v>9484</v>
      </c>
      <c r="Q13170" s="269">
        <v>-19</v>
      </c>
      <c r="R13170" s="269">
        <v>-19.25</v>
      </c>
      <c r="S13170" s="269">
        <v>-39.75</v>
      </c>
      <c r="T13170" s="269">
        <v>-40</v>
      </c>
      <c r="DO13170"/>
    </row>
    <row r="13171" spans="15:119" x14ac:dyDescent="0.25">
      <c r="O13171" s="268" t="s">
        <v>22638</v>
      </c>
      <c r="P13171" s="268" t="s">
        <v>9484</v>
      </c>
      <c r="Q13171" s="269">
        <v>-19</v>
      </c>
      <c r="R13171" s="269">
        <v>-19.25</v>
      </c>
      <c r="S13171" s="269">
        <v>-39.5</v>
      </c>
      <c r="T13171" s="269">
        <v>-39.75</v>
      </c>
      <c r="DO13171"/>
    </row>
    <row r="13172" spans="15:119" x14ac:dyDescent="0.25">
      <c r="O13172" s="268" t="s">
        <v>22639</v>
      </c>
      <c r="P13172" s="268" t="s">
        <v>9484</v>
      </c>
      <c r="Q13172" s="269">
        <v>-19.25</v>
      </c>
      <c r="R13172" s="269">
        <v>-19.5</v>
      </c>
      <c r="S13172" s="269">
        <v>-39.75</v>
      </c>
      <c r="T13172" s="269">
        <v>-40</v>
      </c>
      <c r="DO13172"/>
    </row>
    <row r="13173" spans="15:119" x14ac:dyDescent="0.25">
      <c r="O13173" s="268" t="s">
        <v>22640</v>
      </c>
      <c r="P13173" s="268" t="s">
        <v>9484</v>
      </c>
      <c r="Q13173" s="269">
        <v>-19.25</v>
      </c>
      <c r="R13173" s="269">
        <v>-19.5</v>
      </c>
      <c r="S13173" s="269">
        <v>-39.5</v>
      </c>
      <c r="T13173" s="269">
        <v>-39.75</v>
      </c>
      <c r="DO13173"/>
    </row>
    <row r="13174" spans="15:119" x14ac:dyDescent="0.25">
      <c r="O13174" s="268" t="s">
        <v>22641</v>
      </c>
      <c r="P13174" s="268" t="s">
        <v>9482</v>
      </c>
      <c r="Q13174" s="269">
        <v>-19.5</v>
      </c>
      <c r="R13174" s="269">
        <v>-20</v>
      </c>
      <c r="S13174" s="269">
        <v>-40</v>
      </c>
      <c r="T13174" s="269">
        <v>-40.5</v>
      </c>
      <c r="DO13174"/>
    </row>
    <row r="13175" spans="15:119" x14ac:dyDescent="0.25">
      <c r="O13175" s="268" t="s">
        <v>22642</v>
      </c>
      <c r="P13175" s="268" t="s">
        <v>9484</v>
      </c>
      <c r="Q13175" s="269">
        <v>-19.5</v>
      </c>
      <c r="R13175" s="269">
        <v>-19.75</v>
      </c>
      <c r="S13175" s="269">
        <v>-40.25</v>
      </c>
      <c r="T13175" s="269">
        <v>-40.5</v>
      </c>
      <c r="DO13175"/>
    </row>
    <row r="13176" spans="15:119" x14ac:dyDescent="0.25">
      <c r="O13176" s="268" t="s">
        <v>22643</v>
      </c>
      <c r="P13176" s="268" t="s">
        <v>9484</v>
      </c>
      <c r="Q13176" s="269">
        <v>-19.5</v>
      </c>
      <c r="R13176" s="269">
        <v>-19.75</v>
      </c>
      <c r="S13176" s="269">
        <v>-40</v>
      </c>
      <c r="T13176" s="269">
        <v>-40.25</v>
      </c>
      <c r="DO13176"/>
    </row>
    <row r="13177" spans="15:119" x14ac:dyDescent="0.25">
      <c r="O13177" s="268" t="s">
        <v>22644</v>
      </c>
      <c r="P13177" s="268" t="s">
        <v>9484</v>
      </c>
      <c r="Q13177" s="269">
        <v>-19.75</v>
      </c>
      <c r="R13177" s="269">
        <v>-20</v>
      </c>
      <c r="S13177" s="269">
        <v>-40.25</v>
      </c>
      <c r="T13177" s="269">
        <v>-40.5</v>
      </c>
      <c r="DO13177"/>
    </row>
    <row r="13178" spans="15:119" x14ac:dyDescent="0.25">
      <c r="O13178" s="268" t="s">
        <v>22645</v>
      </c>
      <c r="P13178" s="268" t="s">
        <v>9484</v>
      </c>
      <c r="Q13178" s="269">
        <v>-19.75</v>
      </c>
      <c r="R13178" s="269">
        <v>-20</v>
      </c>
      <c r="S13178" s="269">
        <v>-40</v>
      </c>
      <c r="T13178" s="269">
        <v>-40.25</v>
      </c>
      <c r="DO13178"/>
    </row>
    <row r="13179" spans="15:119" x14ac:dyDescent="0.25">
      <c r="O13179" s="268" t="s">
        <v>22646</v>
      </c>
      <c r="P13179" s="268" t="s">
        <v>9482</v>
      </c>
      <c r="Q13179" s="269">
        <v>-19.5</v>
      </c>
      <c r="R13179" s="269">
        <v>-20</v>
      </c>
      <c r="S13179" s="269">
        <v>-39.5</v>
      </c>
      <c r="T13179" s="269">
        <v>-40</v>
      </c>
      <c r="DO13179"/>
    </row>
    <row r="13180" spans="15:119" x14ac:dyDescent="0.25">
      <c r="O13180" s="268" t="s">
        <v>22647</v>
      </c>
      <c r="P13180" s="268" t="s">
        <v>9484</v>
      </c>
      <c r="Q13180" s="269">
        <v>-19.5</v>
      </c>
      <c r="R13180" s="269">
        <v>-19.75</v>
      </c>
      <c r="S13180" s="269">
        <v>-39.75</v>
      </c>
      <c r="T13180" s="269">
        <v>-40</v>
      </c>
      <c r="DO13180"/>
    </row>
    <row r="13181" spans="15:119" x14ac:dyDescent="0.25">
      <c r="O13181" s="268" t="s">
        <v>22648</v>
      </c>
      <c r="P13181" s="268" t="s">
        <v>9484</v>
      </c>
      <c r="Q13181" s="269">
        <v>-19.5</v>
      </c>
      <c r="R13181" s="269">
        <v>-19.75</v>
      </c>
      <c r="S13181" s="269">
        <v>-39.5</v>
      </c>
      <c r="T13181" s="269">
        <v>-39.75</v>
      </c>
      <c r="DO13181"/>
    </row>
    <row r="13182" spans="15:119" x14ac:dyDescent="0.25">
      <c r="O13182" s="268" t="s">
        <v>22649</v>
      </c>
      <c r="P13182" s="268" t="s">
        <v>9484</v>
      </c>
      <c r="Q13182" s="269">
        <v>-19.75</v>
      </c>
      <c r="R13182" s="269">
        <v>-20</v>
      </c>
      <c r="S13182" s="269">
        <v>-39.75</v>
      </c>
      <c r="T13182" s="269">
        <v>-40</v>
      </c>
      <c r="DO13182"/>
    </row>
    <row r="13183" spans="15:119" x14ac:dyDescent="0.25">
      <c r="O13183" s="268" t="s">
        <v>22650</v>
      </c>
      <c r="P13183" s="268" t="s">
        <v>9476</v>
      </c>
      <c r="Q13183" s="269">
        <v>-20</v>
      </c>
      <c r="R13183" s="269">
        <v>-24</v>
      </c>
      <c r="S13183" s="269">
        <v>-54</v>
      </c>
      <c r="T13183" s="269">
        <v>-60</v>
      </c>
      <c r="DO13183"/>
    </row>
    <row r="13184" spans="15:119" x14ac:dyDescent="0.25">
      <c r="O13184" s="268" t="s">
        <v>22651</v>
      </c>
      <c r="P13184" s="268" t="s">
        <v>9478</v>
      </c>
      <c r="Q13184" s="269">
        <v>-20</v>
      </c>
      <c r="R13184" s="269">
        <v>-22</v>
      </c>
      <c r="S13184" s="269">
        <v>-57</v>
      </c>
      <c r="T13184" s="269">
        <v>-60</v>
      </c>
      <c r="DO13184"/>
    </row>
    <row r="13185" spans="15:119" x14ac:dyDescent="0.25">
      <c r="O13185" s="268" t="s">
        <v>22652</v>
      </c>
      <c r="P13185" s="268" t="s">
        <v>9480</v>
      </c>
      <c r="Q13185" s="269">
        <v>-20</v>
      </c>
      <c r="R13185" s="269">
        <v>-21</v>
      </c>
      <c r="S13185" s="269">
        <v>-57</v>
      </c>
      <c r="T13185" s="269">
        <v>-58.5</v>
      </c>
      <c r="DO13185"/>
    </row>
    <row r="13186" spans="15:119" x14ac:dyDescent="0.25">
      <c r="O13186" s="268" t="s">
        <v>22653</v>
      </c>
      <c r="P13186" s="268" t="s">
        <v>9482</v>
      </c>
      <c r="Q13186" s="269">
        <v>-20</v>
      </c>
      <c r="R13186" s="269">
        <v>-20.5</v>
      </c>
      <c r="S13186" s="269">
        <v>-58</v>
      </c>
      <c r="T13186" s="269">
        <v>-58.5</v>
      </c>
      <c r="DO13186"/>
    </row>
    <row r="13187" spans="15:119" x14ac:dyDescent="0.25">
      <c r="O13187" s="268" t="s">
        <v>22654</v>
      </c>
      <c r="P13187" s="268" t="s">
        <v>9484</v>
      </c>
      <c r="Q13187" s="269">
        <v>-20</v>
      </c>
      <c r="R13187" s="269">
        <v>-20.25</v>
      </c>
      <c r="S13187" s="269">
        <v>-58</v>
      </c>
      <c r="T13187" s="269">
        <v>-58.25</v>
      </c>
      <c r="DO13187"/>
    </row>
    <row r="13188" spans="15:119" x14ac:dyDescent="0.25">
      <c r="O13188" s="268" t="s">
        <v>22655</v>
      </c>
      <c r="P13188" s="268" t="s">
        <v>9484</v>
      </c>
      <c r="Q13188" s="269">
        <v>-20.25</v>
      </c>
      <c r="R13188" s="269">
        <v>-20.5</v>
      </c>
      <c r="S13188" s="269">
        <v>-58</v>
      </c>
      <c r="T13188" s="269">
        <v>-58.25</v>
      </c>
      <c r="DO13188"/>
    </row>
    <row r="13189" spans="15:119" x14ac:dyDescent="0.25">
      <c r="O13189" s="268" t="s">
        <v>22656</v>
      </c>
      <c r="P13189" s="268" t="s">
        <v>9482</v>
      </c>
      <c r="Q13189" s="269">
        <v>-20</v>
      </c>
      <c r="R13189" s="269">
        <v>-20.5</v>
      </c>
      <c r="S13189" s="269">
        <v>-57.5</v>
      </c>
      <c r="T13189" s="269">
        <v>-58</v>
      </c>
      <c r="DO13189"/>
    </row>
    <row r="13190" spans="15:119" x14ac:dyDescent="0.25">
      <c r="O13190" s="268" t="s">
        <v>22657</v>
      </c>
      <c r="P13190" s="268" t="s">
        <v>9484</v>
      </c>
      <c r="Q13190" s="269">
        <v>-20</v>
      </c>
      <c r="R13190" s="269">
        <v>-20.25</v>
      </c>
      <c r="S13190" s="269">
        <v>-57.75</v>
      </c>
      <c r="T13190" s="269">
        <v>-58</v>
      </c>
      <c r="DO13190"/>
    </row>
    <row r="13191" spans="15:119" x14ac:dyDescent="0.25">
      <c r="O13191" s="268" t="s">
        <v>22658</v>
      </c>
      <c r="P13191" s="268" t="s">
        <v>9484</v>
      </c>
      <c r="Q13191" s="269">
        <v>-20</v>
      </c>
      <c r="R13191" s="269">
        <v>-20.25</v>
      </c>
      <c r="S13191" s="269">
        <v>-57.5</v>
      </c>
      <c r="T13191" s="269">
        <v>-57.75</v>
      </c>
      <c r="DO13191"/>
    </row>
    <row r="13192" spans="15:119" x14ac:dyDescent="0.25">
      <c r="O13192" s="268" t="s">
        <v>22659</v>
      </c>
      <c r="P13192" s="268" t="s">
        <v>9484</v>
      </c>
      <c r="Q13192" s="269">
        <v>-20.25</v>
      </c>
      <c r="R13192" s="269">
        <v>-20.5</v>
      </c>
      <c r="S13192" s="269">
        <v>-57.75</v>
      </c>
      <c r="T13192" s="269">
        <v>-58</v>
      </c>
      <c r="DO13192"/>
    </row>
    <row r="13193" spans="15:119" x14ac:dyDescent="0.25">
      <c r="O13193" s="268" t="s">
        <v>22660</v>
      </c>
      <c r="P13193" s="268" t="s">
        <v>9484</v>
      </c>
      <c r="Q13193" s="269">
        <v>-20.25</v>
      </c>
      <c r="R13193" s="269">
        <v>-20.5</v>
      </c>
      <c r="S13193" s="269">
        <v>-57.5</v>
      </c>
      <c r="T13193" s="269">
        <v>-57.75</v>
      </c>
      <c r="DO13193"/>
    </row>
    <row r="13194" spans="15:119" x14ac:dyDescent="0.25">
      <c r="O13194" s="268" t="s">
        <v>22661</v>
      </c>
      <c r="P13194" s="268" t="s">
        <v>9482</v>
      </c>
      <c r="Q13194" s="269">
        <v>-20</v>
      </c>
      <c r="R13194" s="269">
        <v>-20.5</v>
      </c>
      <c r="S13194" s="269">
        <v>-57</v>
      </c>
      <c r="T13194" s="269">
        <v>-57.5</v>
      </c>
      <c r="DO13194"/>
    </row>
    <row r="13195" spans="15:119" x14ac:dyDescent="0.25">
      <c r="O13195" s="268" t="s">
        <v>22662</v>
      </c>
      <c r="P13195" s="268" t="s">
        <v>9484</v>
      </c>
      <c r="Q13195" s="269">
        <v>-20</v>
      </c>
      <c r="R13195" s="269">
        <v>-20.25</v>
      </c>
      <c r="S13195" s="269">
        <v>-57.25</v>
      </c>
      <c r="T13195" s="269">
        <v>-57.5</v>
      </c>
      <c r="DO13195"/>
    </row>
    <row r="13196" spans="15:119" x14ac:dyDescent="0.25">
      <c r="O13196" s="268" t="s">
        <v>22663</v>
      </c>
      <c r="P13196" s="268" t="s">
        <v>9484</v>
      </c>
      <c r="Q13196" s="269">
        <v>-20</v>
      </c>
      <c r="R13196" s="269">
        <v>-20.25</v>
      </c>
      <c r="S13196" s="269">
        <v>-57</v>
      </c>
      <c r="T13196" s="269">
        <v>-57.25</v>
      </c>
      <c r="DO13196"/>
    </row>
    <row r="13197" spans="15:119" x14ac:dyDescent="0.25">
      <c r="O13197" s="268" t="s">
        <v>22664</v>
      </c>
      <c r="P13197" s="268" t="s">
        <v>9484</v>
      </c>
      <c r="Q13197" s="269">
        <v>-20.25</v>
      </c>
      <c r="R13197" s="269">
        <v>-20.5</v>
      </c>
      <c r="S13197" s="269">
        <v>-57.25</v>
      </c>
      <c r="T13197" s="269">
        <v>-57.5</v>
      </c>
      <c r="DO13197"/>
    </row>
    <row r="13198" spans="15:119" x14ac:dyDescent="0.25">
      <c r="O13198" s="268" t="s">
        <v>22665</v>
      </c>
      <c r="P13198" s="268" t="s">
        <v>9484</v>
      </c>
      <c r="Q13198" s="269">
        <v>-20.25</v>
      </c>
      <c r="R13198" s="269">
        <v>-20.5</v>
      </c>
      <c r="S13198" s="269">
        <v>-57</v>
      </c>
      <c r="T13198" s="269">
        <v>-57.25</v>
      </c>
      <c r="DO13198"/>
    </row>
    <row r="13199" spans="15:119" x14ac:dyDescent="0.25">
      <c r="O13199" s="268" t="s">
        <v>22666</v>
      </c>
      <c r="P13199" s="268" t="s">
        <v>9484</v>
      </c>
      <c r="Q13199" s="269">
        <v>-20.5</v>
      </c>
      <c r="R13199" s="269">
        <v>-20.75</v>
      </c>
      <c r="S13199" s="269">
        <v>-58</v>
      </c>
      <c r="T13199" s="269">
        <v>-58.25</v>
      </c>
      <c r="DO13199"/>
    </row>
    <row r="13200" spans="15:119" x14ac:dyDescent="0.25">
      <c r="O13200" s="268" t="s">
        <v>22667</v>
      </c>
      <c r="P13200" s="268" t="s">
        <v>9482</v>
      </c>
      <c r="Q13200" s="269">
        <v>-20.5</v>
      </c>
      <c r="R13200" s="269">
        <v>-21</v>
      </c>
      <c r="S13200" s="269">
        <v>-57.5</v>
      </c>
      <c r="T13200" s="269">
        <v>-58</v>
      </c>
      <c r="DO13200"/>
    </row>
    <row r="13201" spans="15:119" x14ac:dyDescent="0.25">
      <c r="O13201" s="268" t="s">
        <v>22668</v>
      </c>
      <c r="P13201" s="268" t="s">
        <v>9484</v>
      </c>
      <c r="Q13201" s="269">
        <v>-20.5</v>
      </c>
      <c r="R13201" s="269">
        <v>-20.75</v>
      </c>
      <c r="S13201" s="269">
        <v>-57.75</v>
      </c>
      <c r="T13201" s="269">
        <v>-58</v>
      </c>
      <c r="DO13201"/>
    </row>
    <row r="13202" spans="15:119" x14ac:dyDescent="0.25">
      <c r="O13202" s="268" t="s">
        <v>22669</v>
      </c>
      <c r="P13202" s="268" t="s">
        <v>9484</v>
      </c>
      <c r="Q13202" s="269">
        <v>-20.5</v>
      </c>
      <c r="R13202" s="269">
        <v>-20.75</v>
      </c>
      <c r="S13202" s="269">
        <v>-57.5</v>
      </c>
      <c r="T13202" s="269">
        <v>-57.75</v>
      </c>
      <c r="DO13202"/>
    </row>
    <row r="13203" spans="15:119" x14ac:dyDescent="0.25">
      <c r="O13203" s="268" t="s">
        <v>22670</v>
      </c>
      <c r="P13203" s="268" t="s">
        <v>9484</v>
      </c>
      <c r="Q13203" s="269">
        <v>-20.75</v>
      </c>
      <c r="R13203" s="269">
        <v>-21</v>
      </c>
      <c r="S13203" s="269">
        <v>-57.75</v>
      </c>
      <c r="T13203" s="269">
        <v>-58</v>
      </c>
      <c r="DO13203"/>
    </row>
    <row r="13204" spans="15:119" x14ac:dyDescent="0.25">
      <c r="O13204" s="268" t="s">
        <v>22671</v>
      </c>
      <c r="P13204" s="268" t="s">
        <v>9484</v>
      </c>
      <c r="Q13204" s="269">
        <v>-20.75</v>
      </c>
      <c r="R13204" s="269">
        <v>-21</v>
      </c>
      <c r="S13204" s="269">
        <v>-57.5</v>
      </c>
      <c r="T13204" s="269">
        <v>-57.75</v>
      </c>
      <c r="DO13204"/>
    </row>
    <row r="13205" spans="15:119" x14ac:dyDescent="0.25">
      <c r="O13205" s="268" t="s">
        <v>22672</v>
      </c>
      <c r="P13205" s="268" t="s">
        <v>9482</v>
      </c>
      <c r="Q13205" s="269">
        <v>-20.5</v>
      </c>
      <c r="R13205" s="269">
        <v>-21</v>
      </c>
      <c r="S13205" s="269">
        <v>-57</v>
      </c>
      <c r="T13205" s="269">
        <v>-57.5</v>
      </c>
      <c r="DO13205"/>
    </row>
    <row r="13206" spans="15:119" x14ac:dyDescent="0.25">
      <c r="O13206" s="268" t="s">
        <v>22673</v>
      </c>
      <c r="P13206" s="268" t="s">
        <v>9484</v>
      </c>
      <c r="Q13206" s="269">
        <v>-20.5</v>
      </c>
      <c r="R13206" s="269">
        <v>-20.75</v>
      </c>
      <c r="S13206" s="269">
        <v>-57.25</v>
      </c>
      <c r="T13206" s="269">
        <v>-57.5</v>
      </c>
      <c r="DO13206"/>
    </row>
    <row r="13207" spans="15:119" x14ac:dyDescent="0.25">
      <c r="O13207" s="268" t="s">
        <v>22674</v>
      </c>
      <c r="P13207" s="268" t="s">
        <v>9484</v>
      </c>
      <c r="Q13207" s="269">
        <v>-20.5</v>
      </c>
      <c r="R13207" s="269">
        <v>-20.75</v>
      </c>
      <c r="S13207" s="269">
        <v>-57</v>
      </c>
      <c r="T13207" s="269">
        <v>-57.25</v>
      </c>
      <c r="DO13207"/>
    </row>
    <row r="13208" spans="15:119" x14ac:dyDescent="0.25">
      <c r="O13208" s="268" t="s">
        <v>22675</v>
      </c>
      <c r="P13208" s="268" t="s">
        <v>9484</v>
      </c>
      <c r="Q13208" s="269">
        <v>-20.75</v>
      </c>
      <c r="R13208" s="269">
        <v>-21</v>
      </c>
      <c r="S13208" s="269">
        <v>-57.25</v>
      </c>
      <c r="T13208" s="269">
        <v>-57.5</v>
      </c>
      <c r="DO13208"/>
    </row>
    <row r="13209" spans="15:119" x14ac:dyDescent="0.25">
      <c r="O13209" s="268" t="s">
        <v>22676</v>
      </c>
      <c r="P13209" s="268" t="s">
        <v>9484</v>
      </c>
      <c r="Q13209" s="269">
        <v>-20.75</v>
      </c>
      <c r="R13209" s="269">
        <v>-21</v>
      </c>
      <c r="S13209" s="269">
        <v>-57</v>
      </c>
      <c r="T13209" s="269">
        <v>-57.25</v>
      </c>
      <c r="DO13209"/>
    </row>
    <row r="13210" spans="15:119" x14ac:dyDescent="0.25">
      <c r="O13210" s="268" t="s">
        <v>22677</v>
      </c>
      <c r="P13210" s="268" t="s">
        <v>9480</v>
      </c>
      <c r="Q13210" s="269">
        <v>-21</v>
      </c>
      <c r="R13210" s="269">
        <v>-22</v>
      </c>
      <c r="S13210" s="269">
        <v>-57</v>
      </c>
      <c r="T13210" s="269">
        <v>-58.5</v>
      </c>
      <c r="DO13210"/>
    </row>
    <row r="13211" spans="15:119" x14ac:dyDescent="0.25">
      <c r="O13211" s="268" t="s">
        <v>22678</v>
      </c>
      <c r="P13211" s="268" t="s">
        <v>9482</v>
      </c>
      <c r="Q13211" s="269">
        <v>-21</v>
      </c>
      <c r="R13211" s="269">
        <v>-21.5</v>
      </c>
      <c r="S13211" s="269">
        <v>-57.5</v>
      </c>
      <c r="T13211" s="269">
        <v>-58</v>
      </c>
      <c r="DO13211"/>
    </row>
    <row r="13212" spans="15:119" x14ac:dyDescent="0.25">
      <c r="O13212" s="268" t="s">
        <v>22679</v>
      </c>
      <c r="P13212" s="268" t="s">
        <v>9484</v>
      </c>
      <c r="Q13212" s="269">
        <v>-21</v>
      </c>
      <c r="R13212" s="269">
        <v>-21.25</v>
      </c>
      <c r="S13212" s="269">
        <v>-57.75</v>
      </c>
      <c r="T13212" s="269">
        <v>-58</v>
      </c>
      <c r="DO13212"/>
    </row>
    <row r="13213" spans="15:119" x14ac:dyDescent="0.25">
      <c r="O13213" s="268" t="s">
        <v>22680</v>
      </c>
      <c r="P13213" s="268" t="s">
        <v>9484</v>
      </c>
      <c r="Q13213" s="269">
        <v>-21</v>
      </c>
      <c r="R13213" s="269">
        <v>-21.25</v>
      </c>
      <c r="S13213" s="269">
        <v>-57.5</v>
      </c>
      <c r="T13213" s="269">
        <v>-57.75</v>
      </c>
      <c r="DO13213"/>
    </row>
    <row r="13214" spans="15:119" x14ac:dyDescent="0.25">
      <c r="O13214" s="268" t="s">
        <v>22681</v>
      </c>
      <c r="P13214" s="268" t="s">
        <v>9484</v>
      </c>
      <c r="Q13214" s="269">
        <v>-21.25</v>
      </c>
      <c r="R13214" s="269">
        <v>-21.5</v>
      </c>
      <c r="S13214" s="269">
        <v>-57.75</v>
      </c>
      <c r="T13214" s="269">
        <v>-58</v>
      </c>
      <c r="DO13214"/>
    </row>
    <row r="13215" spans="15:119" x14ac:dyDescent="0.25">
      <c r="O13215" s="268" t="s">
        <v>22682</v>
      </c>
      <c r="P13215" s="268" t="s">
        <v>9484</v>
      </c>
      <c r="Q13215" s="269">
        <v>-21.25</v>
      </c>
      <c r="R13215" s="269">
        <v>-21.5</v>
      </c>
      <c r="S13215" s="269">
        <v>-57.5</v>
      </c>
      <c r="T13215" s="269">
        <v>-57.75</v>
      </c>
      <c r="DO13215"/>
    </row>
    <row r="13216" spans="15:119" x14ac:dyDescent="0.25">
      <c r="O13216" s="268" t="s">
        <v>22683</v>
      </c>
      <c r="P13216" s="268" t="s">
        <v>9482</v>
      </c>
      <c r="Q13216" s="269">
        <v>-21</v>
      </c>
      <c r="R13216" s="269">
        <v>-21.5</v>
      </c>
      <c r="S13216" s="269">
        <v>-57</v>
      </c>
      <c r="T13216" s="269">
        <v>-57.5</v>
      </c>
      <c r="DO13216"/>
    </row>
    <row r="13217" spans="15:119" x14ac:dyDescent="0.25">
      <c r="O13217" s="268" t="s">
        <v>22684</v>
      </c>
      <c r="P13217" s="268" t="s">
        <v>9484</v>
      </c>
      <c r="Q13217" s="269">
        <v>-21</v>
      </c>
      <c r="R13217" s="269">
        <v>-21.25</v>
      </c>
      <c r="S13217" s="269">
        <v>-57.25</v>
      </c>
      <c r="T13217" s="269">
        <v>-57.5</v>
      </c>
      <c r="DO13217"/>
    </row>
    <row r="13218" spans="15:119" x14ac:dyDescent="0.25">
      <c r="O13218" s="268" t="s">
        <v>22685</v>
      </c>
      <c r="P13218" s="268" t="s">
        <v>9484</v>
      </c>
      <c r="Q13218" s="269">
        <v>-21</v>
      </c>
      <c r="R13218" s="269">
        <v>-21.25</v>
      </c>
      <c r="S13218" s="269">
        <v>-57</v>
      </c>
      <c r="T13218" s="269">
        <v>-57.25</v>
      </c>
      <c r="DO13218"/>
    </row>
    <row r="13219" spans="15:119" x14ac:dyDescent="0.25">
      <c r="O13219" s="268" t="s">
        <v>22686</v>
      </c>
      <c r="P13219" s="268" t="s">
        <v>9484</v>
      </c>
      <c r="Q13219" s="269">
        <v>-21.25</v>
      </c>
      <c r="R13219" s="269">
        <v>-21.5</v>
      </c>
      <c r="S13219" s="269">
        <v>-57.25</v>
      </c>
      <c r="T13219" s="269">
        <v>-57.5</v>
      </c>
      <c r="DO13219"/>
    </row>
    <row r="13220" spans="15:119" x14ac:dyDescent="0.25">
      <c r="O13220" s="268" t="s">
        <v>22687</v>
      </c>
      <c r="P13220" s="268" t="s">
        <v>9484</v>
      </c>
      <c r="Q13220" s="269">
        <v>-21.25</v>
      </c>
      <c r="R13220" s="269">
        <v>-21.5</v>
      </c>
      <c r="S13220" s="269">
        <v>-57</v>
      </c>
      <c r="T13220" s="269">
        <v>-57.25</v>
      </c>
      <c r="DO13220"/>
    </row>
    <row r="13221" spans="15:119" x14ac:dyDescent="0.25">
      <c r="O13221" s="268" t="s">
        <v>22688</v>
      </c>
      <c r="P13221" s="268" t="s">
        <v>9482</v>
      </c>
      <c r="Q13221" s="269">
        <v>-21.5</v>
      </c>
      <c r="R13221" s="269">
        <v>-22</v>
      </c>
      <c r="S13221" s="269">
        <v>-57.5</v>
      </c>
      <c r="T13221" s="269">
        <v>-58</v>
      </c>
      <c r="DO13221"/>
    </row>
    <row r="13222" spans="15:119" x14ac:dyDescent="0.25">
      <c r="O13222" s="268" t="s">
        <v>22689</v>
      </c>
      <c r="P13222" s="268" t="s">
        <v>9484</v>
      </c>
      <c r="Q13222" s="269">
        <v>-21.5</v>
      </c>
      <c r="R13222" s="269">
        <v>-21.75</v>
      </c>
      <c r="S13222" s="269">
        <v>-57.75</v>
      </c>
      <c r="T13222" s="269">
        <v>-58</v>
      </c>
      <c r="DO13222"/>
    </row>
    <row r="13223" spans="15:119" x14ac:dyDescent="0.25">
      <c r="O13223" s="268" t="s">
        <v>22690</v>
      </c>
      <c r="P13223" s="268" t="s">
        <v>9484</v>
      </c>
      <c r="Q13223" s="269">
        <v>-21.5</v>
      </c>
      <c r="R13223" s="269">
        <v>-21.75</v>
      </c>
      <c r="S13223" s="269">
        <v>-57.5</v>
      </c>
      <c r="T13223" s="269">
        <v>-57.75</v>
      </c>
      <c r="DO13223"/>
    </row>
    <row r="13224" spans="15:119" x14ac:dyDescent="0.25">
      <c r="O13224" s="268" t="s">
        <v>22691</v>
      </c>
      <c r="P13224" s="268" t="s">
        <v>9484</v>
      </c>
      <c r="Q13224" s="269">
        <v>-21.75</v>
      </c>
      <c r="R13224" s="269">
        <v>-22</v>
      </c>
      <c r="S13224" s="269">
        <v>-57.75</v>
      </c>
      <c r="T13224" s="269">
        <v>-58</v>
      </c>
      <c r="DO13224"/>
    </row>
    <row r="13225" spans="15:119" x14ac:dyDescent="0.25">
      <c r="O13225" s="268" t="s">
        <v>22692</v>
      </c>
      <c r="P13225" s="268" t="s">
        <v>9484</v>
      </c>
      <c r="Q13225" s="269">
        <v>-21.75</v>
      </c>
      <c r="R13225" s="269">
        <v>-22</v>
      </c>
      <c r="S13225" s="269">
        <v>-57.5</v>
      </c>
      <c r="T13225" s="269">
        <v>-57.75</v>
      </c>
      <c r="DO13225"/>
    </row>
    <row r="13226" spans="15:119" x14ac:dyDescent="0.25">
      <c r="O13226" s="268" t="s">
        <v>22693</v>
      </c>
      <c r="P13226" s="268" t="s">
        <v>9482</v>
      </c>
      <c r="Q13226" s="269">
        <v>-21.5</v>
      </c>
      <c r="R13226" s="269">
        <v>-22</v>
      </c>
      <c r="S13226" s="269">
        <v>-57</v>
      </c>
      <c r="T13226" s="269">
        <v>-57.5</v>
      </c>
      <c r="DO13226"/>
    </row>
    <row r="13227" spans="15:119" x14ac:dyDescent="0.25">
      <c r="O13227" s="268" t="s">
        <v>22694</v>
      </c>
      <c r="P13227" s="268" t="s">
        <v>9484</v>
      </c>
      <c r="Q13227" s="269">
        <v>-21.5</v>
      </c>
      <c r="R13227" s="269">
        <v>-21.75</v>
      </c>
      <c r="S13227" s="269">
        <v>-57.25</v>
      </c>
      <c r="T13227" s="269">
        <v>-57.5</v>
      </c>
      <c r="DO13227"/>
    </row>
    <row r="13228" spans="15:119" x14ac:dyDescent="0.25">
      <c r="O13228" s="268" t="s">
        <v>22695</v>
      </c>
      <c r="P13228" s="268" t="s">
        <v>9484</v>
      </c>
      <c r="Q13228" s="269">
        <v>-21.5</v>
      </c>
      <c r="R13228" s="269">
        <v>-21.75</v>
      </c>
      <c r="S13228" s="269">
        <v>-57</v>
      </c>
      <c r="T13228" s="269">
        <v>-57.25</v>
      </c>
      <c r="DO13228"/>
    </row>
    <row r="13229" spans="15:119" x14ac:dyDescent="0.25">
      <c r="O13229" s="268" t="s">
        <v>22696</v>
      </c>
      <c r="P13229" s="268" t="s">
        <v>9484</v>
      </c>
      <c r="Q13229" s="269">
        <v>-21.75</v>
      </c>
      <c r="R13229" s="269">
        <v>-22</v>
      </c>
      <c r="S13229" s="269">
        <v>-57.25</v>
      </c>
      <c r="T13229" s="269">
        <v>-57.5</v>
      </c>
      <c r="DO13229"/>
    </row>
    <row r="13230" spans="15:119" x14ac:dyDescent="0.25">
      <c r="O13230" s="268" t="s">
        <v>22697</v>
      </c>
      <c r="P13230" s="268" t="s">
        <v>9484</v>
      </c>
      <c r="Q13230" s="269">
        <v>-21.75</v>
      </c>
      <c r="R13230" s="269">
        <v>-22</v>
      </c>
      <c r="S13230" s="269">
        <v>-57</v>
      </c>
      <c r="T13230" s="269">
        <v>-57.25</v>
      </c>
      <c r="DO13230"/>
    </row>
    <row r="13231" spans="15:119" x14ac:dyDescent="0.25">
      <c r="O13231" s="268" t="s">
        <v>22698</v>
      </c>
      <c r="P13231" s="268" t="s">
        <v>9478</v>
      </c>
      <c r="Q13231" s="269">
        <v>-20</v>
      </c>
      <c r="R13231" s="269">
        <v>-22</v>
      </c>
      <c r="S13231" s="269">
        <v>-54</v>
      </c>
      <c r="T13231" s="269">
        <v>-57</v>
      </c>
      <c r="DO13231"/>
    </row>
    <row r="13232" spans="15:119" x14ac:dyDescent="0.25">
      <c r="O13232" s="268" t="s">
        <v>22699</v>
      </c>
      <c r="P13232" s="268" t="s">
        <v>9480</v>
      </c>
      <c r="Q13232" s="269">
        <v>-20</v>
      </c>
      <c r="R13232" s="269">
        <v>-21</v>
      </c>
      <c r="S13232" s="269">
        <v>-55.5</v>
      </c>
      <c r="T13232" s="269">
        <v>-57</v>
      </c>
      <c r="DO13232"/>
    </row>
    <row r="13233" spans="15:119" x14ac:dyDescent="0.25">
      <c r="O13233" s="268" t="s">
        <v>22700</v>
      </c>
      <c r="P13233" s="268" t="s">
        <v>9482</v>
      </c>
      <c r="Q13233" s="269">
        <v>-20</v>
      </c>
      <c r="R13233" s="269">
        <v>-20.5</v>
      </c>
      <c r="S13233" s="269">
        <v>-56.5</v>
      </c>
      <c r="T13233" s="269">
        <v>-57</v>
      </c>
      <c r="DO13233"/>
    </row>
    <row r="13234" spans="15:119" x14ac:dyDescent="0.25">
      <c r="O13234" s="268" t="s">
        <v>22701</v>
      </c>
      <c r="P13234" s="268" t="s">
        <v>9484</v>
      </c>
      <c r="Q13234" s="269">
        <v>-20</v>
      </c>
      <c r="R13234" s="269">
        <v>-20.25</v>
      </c>
      <c r="S13234" s="269">
        <v>-56.75</v>
      </c>
      <c r="T13234" s="269">
        <v>-57</v>
      </c>
      <c r="DO13234"/>
    </row>
    <row r="13235" spans="15:119" x14ac:dyDescent="0.25">
      <c r="O13235" s="268" t="s">
        <v>22702</v>
      </c>
      <c r="P13235" s="268" t="s">
        <v>9484</v>
      </c>
      <c r="Q13235" s="269">
        <v>-20</v>
      </c>
      <c r="R13235" s="269">
        <v>-20.25</v>
      </c>
      <c r="S13235" s="269">
        <v>-56.5</v>
      </c>
      <c r="T13235" s="269">
        <v>-56.75</v>
      </c>
      <c r="DO13235"/>
    </row>
    <row r="13236" spans="15:119" x14ac:dyDescent="0.25">
      <c r="O13236" s="268" t="s">
        <v>22703</v>
      </c>
      <c r="P13236" s="268" t="s">
        <v>9484</v>
      </c>
      <c r="Q13236" s="269">
        <v>-20.25</v>
      </c>
      <c r="R13236" s="269">
        <v>-20.5</v>
      </c>
      <c r="S13236" s="269">
        <v>-56.75</v>
      </c>
      <c r="T13236" s="269">
        <v>-57</v>
      </c>
      <c r="DO13236"/>
    </row>
    <row r="13237" spans="15:119" x14ac:dyDescent="0.25">
      <c r="O13237" s="268" t="s">
        <v>22704</v>
      </c>
      <c r="P13237" s="268" t="s">
        <v>9484</v>
      </c>
      <c r="Q13237" s="269">
        <v>-20.25</v>
      </c>
      <c r="R13237" s="269">
        <v>-20.5</v>
      </c>
      <c r="S13237" s="269">
        <v>-56.5</v>
      </c>
      <c r="T13237" s="269">
        <v>-56.75</v>
      </c>
      <c r="DO13237"/>
    </row>
    <row r="13238" spans="15:119" x14ac:dyDescent="0.25">
      <c r="O13238" s="268" t="s">
        <v>22705</v>
      </c>
      <c r="P13238" s="268" t="s">
        <v>9482</v>
      </c>
      <c r="Q13238" s="269">
        <v>-20</v>
      </c>
      <c r="R13238" s="269">
        <v>-20.5</v>
      </c>
      <c r="S13238" s="269">
        <v>-56</v>
      </c>
      <c r="T13238" s="269">
        <v>-56.5</v>
      </c>
      <c r="DO13238"/>
    </row>
    <row r="13239" spans="15:119" x14ac:dyDescent="0.25">
      <c r="O13239" s="268" t="s">
        <v>22706</v>
      </c>
      <c r="P13239" s="268" t="s">
        <v>9484</v>
      </c>
      <c r="Q13239" s="269">
        <v>-20</v>
      </c>
      <c r="R13239" s="269">
        <v>-20.25</v>
      </c>
      <c r="S13239" s="269">
        <v>-56.25</v>
      </c>
      <c r="T13239" s="269">
        <v>-56.5</v>
      </c>
      <c r="DO13239"/>
    </row>
    <row r="13240" spans="15:119" x14ac:dyDescent="0.25">
      <c r="O13240" s="268" t="s">
        <v>22707</v>
      </c>
      <c r="P13240" s="268" t="s">
        <v>9484</v>
      </c>
      <c r="Q13240" s="269">
        <v>-20</v>
      </c>
      <c r="R13240" s="269">
        <v>-20.25</v>
      </c>
      <c r="S13240" s="269">
        <v>-56</v>
      </c>
      <c r="T13240" s="269">
        <v>-56.25</v>
      </c>
      <c r="DO13240"/>
    </row>
    <row r="13241" spans="15:119" x14ac:dyDescent="0.25">
      <c r="O13241" s="268" t="s">
        <v>22708</v>
      </c>
      <c r="P13241" s="268" t="s">
        <v>9484</v>
      </c>
      <c r="Q13241" s="269">
        <v>-20.25</v>
      </c>
      <c r="R13241" s="269">
        <v>-20.5</v>
      </c>
      <c r="S13241" s="269">
        <v>-56.25</v>
      </c>
      <c r="T13241" s="269">
        <v>-56.5</v>
      </c>
      <c r="DO13241"/>
    </row>
    <row r="13242" spans="15:119" x14ac:dyDescent="0.25">
      <c r="O13242" s="268" t="s">
        <v>22709</v>
      </c>
      <c r="P13242" s="268" t="s">
        <v>9484</v>
      </c>
      <c r="Q13242" s="269">
        <v>-20.25</v>
      </c>
      <c r="R13242" s="269">
        <v>-20.5</v>
      </c>
      <c r="S13242" s="269">
        <v>-56</v>
      </c>
      <c r="T13242" s="269">
        <v>-56.25</v>
      </c>
      <c r="DO13242"/>
    </row>
    <row r="13243" spans="15:119" x14ac:dyDescent="0.25">
      <c r="O13243" s="268" t="s">
        <v>22710</v>
      </c>
      <c r="P13243" s="268" t="s">
        <v>9482</v>
      </c>
      <c r="Q13243" s="269">
        <v>-20</v>
      </c>
      <c r="R13243" s="269">
        <v>-20.5</v>
      </c>
      <c r="S13243" s="269">
        <v>-55.5</v>
      </c>
      <c r="T13243" s="269">
        <v>-56</v>
      </c>
      <c r="DO13243"/>
    </row>
    <row r="13244" spans="15:119" x14ac:dyDescent="0.25">
      <c r="O13244" s="268" t="s">
        <v>22711</v>
      </c>
      <c r="P13244" s="268" t="s">
        <v>9484</v>
      </c>
      <c r="Q13244" s="269">
        <v>-20</v>
      </c>
      <c r="R13244" s="269">
        <v>-20.25</v>
      </c>
      <c r="S13244" s="269">
        <v>-55.75</v>
      </c>
      <c r="T13244" s="269">
        <v>-56</v>
      </c>
      <c r="DO13244"/>
    </row>
    <row r="13245" spans="15:119" x14ac:dyDescent="0.25">
      <c r="O13245" s="268" t="s">
        <v>22712</v>
      </c>
      <c r="P13245" s="268" t="s">
        <v>9484</v>
      </c>
      <c r="Q13245" s="269">
        <v>-20</v>
      </c>
      <c r="R13245" s="269">
        <v>-20.25</v>
      </c>
      <c r="S13245" s="269">
        <v>-55.5</v>
      </c>
      <c r="T13245" s="269">
        <v>-55.75</v>
      </c>
      <c r="DO13245"/>
    </row>
    <row r="13246" spans="15:119" x14ac:dyDescent="0.25">
      <c r="O13246" s="268" t="s">
        <v>22713</v>
      </c>
      <c r="P13246" s="268" t="s">
        <v>9484</v>
      </c>
      <c r="Q13246" s="269">
        <v>-20.25</v>
      </c>
      <c r="R13246" s="269">
        <v>-20.5</v>
      </c>
      <c r="S13246" s="269">
        <v>-55.75</v>
      </c>
      <c r="T13246" s="269">
        <v>-56</v>
      </c>
      <c r="DO13246"/>
    </row>
    <row r="13247" spans="15:119" x14ac:dyDescent="0.25">
      <c r="O13247" s="268" t="s">
        <v>22714</v>
      </c>
      <c r="P13247" s="268" t="s">
        <v>9484</v>
      </c>
      <c r="Q13247" s="269">
        <v>-20.25</v>
      </c>
      <c r="R13247" s="269">
        <v>-20.5</v>
      </c>
      <c r="S13247" s="269">
        <v>-55.5</v>
      </c>
      <c r="T13247" s="269">
        <v>-55.75</v>
      </c>
      <c r="DO13247"/>
    </row>
    <row r="13248" spans="15:119" x14ac:dyDescent="0.25">
      <c r="O13248" s="268" t="s">
        <v>22715</v>
      </c>
      <c r="P13248" s="268" t="s">
        <v>9482</v>
      </c>
      <c r="Q13248" s="269">
        <v>-20.5</v>
      </c>
      <c r="R13248" s="269">
        <v>-21</v>
      </c>
      <c r="S13248" s="269">
        <v>-56.5</v>
      </c>
      <c r="T13248" s="269">
        <v>-57</v>
      </c>
      <c r="DO13248"/>
    </row>
    <row r="13249" spans="15:119" x14ac:dyDescent="0.25">
      <c r="O13249" s="268" t="s">
        <v>22716</v>
      </c>
      <c r="P13249" s="268" t="s">
        <v>9484</v>
      </c>
      <c r="Q13249" s="269">
        <v>-20.5</v>
      </c>
      <c r="R13249" s="269">
        <v>-20.75</v>
      </c>
      <c r="S13249" s="269">
        <v>-56.75</v>
      </c>
      <c r="T13249" s="269">
        <v>-57</v>
      </c>
      <c r="DO13249"/>
    </row>
    <row r="13250" spans="15:119" x14ac:dyDescent="0.25">
      <c r="O13250" s="268" t="s">
        <v>22717</v>
      </c>
      <c r="P13250" s="268" t="s">
        <v>9484</v>
      </c>
      <c r="Q13250" s="269">
        <v>-20.5</v>
      </c>
      <c r="R13250" s="269">
        <v>-20.75</v>
      </c>
      <c r="S13250" s="269">
        <v>-56.5</v>
      </c>
      <c r="T13250" s="269">
        <v>-56.75</v>
      </c>
      <c r="DO13250"/>
    </row>
    <row r="13251" spans="15:119" x14ac:dyDescent="0.25">
      <c r="O13251" s="268" t="s">
        <v>22718</v>
      </c>
      <c r="P13251" s="268" t="s">
        <v>9484</v>
      </c>
      <c r="Q13251" s="269">
        <v>-20.75</v>
      </c>
      <c r="R13251" s="269">
        <v>-21</v>
      </c>
      <c r="S13251" s="269">
        <v>-56.75</v>
      </c>
      <c r="T13251" s="269">
        <v>-57</v>
      </c>
      <c r="DO13251"/>
    </row>
    <row r="13252" spans="15:119" x14ac:dyDescent="0.25">
      <c r="O13252" s="268" t="s">
        <v>22719</v>
      </c>
      <c r="P13252" s="268" t="s">
        <v>9484</v>
      </c>
      <c r="Q13252" s="269">
        <v>-20.75</v>
      </c>
      <c r="R13252" s="269">
        <v>-21</v>
      </c>
      <c r="S13252" s="269">
        <v>-56.5</v>
      </c>
      <c r="T13252" s="269">
        <v>-56.75</v>
      </c>
      <c r="DO13252"/>
    </row>
    <row r="13253" spans="15:119" x14ac:dyDescent="0.25">
      <c r="O13253" s="268" t="s">
        <v>22720</v>
      </c>
      <c r="P13253" s="268" t="s">
        <v>9482</v>
      </c>
      <c r="Q13253" s="269">
        <v>-20.5</v>
      </c>
      <c r="R13253" s="269">
        <v>-21</v>
      </c>
      <c r="S13253" s="269">
        <v>-56</v>
      </c>
      <c r="T13253" s="269">
        <v>-56.5</v>
      </c>
      <c r="DO13253"/>
    </row>
    <row r="13254" spans="15:119" x14ac:dyDescent="0.25">
      <c r="O13254" s="268" t="s">
        <v>22721</v>
      </c>
      <c r="P13254" s="268" t="s">
        <v>9484</v>
      </c>
      <c r="Q13254" s="269">
        <v>-20.5</v>
      </c>
      <c r="R13254" s="269">
        <v>-20.75</v>
      </c>
      <c r="S13254" s="269">
        <v>-56.25</v>
      </c>
      <c r="T13254" s="269">
        <v>-56.5</v>
      </c>
      <c r="DO13254"/>
    </row>
    <row r="13255" spans="15:119" x14ac:dyDescent="0.25">
      <c r="O13255" s="268" t="s">
        <v>22722</v>
      </c>
      <c r="P13255" s="268" t="s">
        <v>9484</v>
      </c>
      <c r="Q13255" s="269">
        <v>-20.5</v>
      </c>
      <c r="R13255" s="269">
        <v>-20.75</v>
      </c>
      <c r="S13255" s="269">
        <v>-56</v>
      </c>
      <c r="T13255" s="269">
        <v>-56.25</v>
      </c>
      <c r="DO13255"/>
    </row>
    <row r="13256" spans="15:119" x14ac:dyDescent="0.25">
      <c r="O13256" s="268" t="s">
        <v>22723</v>
      </c>
      <c r="P13256" s="268" t="s">
        <v>9484</v>
      </c>
      <c r="Q13256" s="269">
        <v>-20.75</v>
      </c>
      <c r="R13256" s="269">
        <v>-21</v>
      </c>
      <c r="S13256" s="269">
        <v>-56.25</v>
      </c>
      <c r="T13256" s="269">
        <v>-56.5</v>
      </c>
      <c r="DO13256"/>
    </row>
    <row r="13257" spans="15:119" x14ac:dyDescent="0.25">
      <c r="O13257" s="268" t="s">
        <v>22724</v>
      </c>
      <c r="P13257" s="268" t="s">
        <v>9484</v>
      </c>
      <c r="Q13257" s="269">
        <v>-20.75</v>
      </c>
      <c r="R13257" s="269">
        <v>-21</v>
      </c>
      <c r="S13257" s="269">
        <v>-56</v>
      </c>
      <c r="T13257" s="269">
        <v>-56.25</v>
      </c>
      <c r="DO13257"/>
    </row>
    <row r="13258" spans="15:119" x14ac:dyDescent="0.25">
      <c r="O13258" s="268" t="s">
        <v>22725</v>
      </c>
      <c r="P13258" s="268" t="s">
        <v>9482</v>
      </c>
      <c r="Q13258" s="269">
        <v>-20.5</v>
      </c>
      <c r="R13258" s="269">
        <v>-21</v>
      </c>
      <c r="S13258" s="269">
        <v>-55.5</v>
      </c>
      <c r="T13258" s="269">
        <v>-56</v>
      </c>
      <c r="DO13258"/>
    </row>
    <row r="13259" spans="15:119" x14ac:dyDescent="0.25">
      <c r="O13259" s="268" t="s">
        <v>22726</v>
      </c>
      <c r="P13259" s="268" t="s">
        <v>9484</v>
      </c>
      <c r="Q13259" s="269">
        <v>-20.5</v>
      </c>
      <c r="R13259" s="269">
        <v>-20.75</v>
      </c>
      <c r="S13259" s="269">
        <v>-55.75</v>
      </c>
      <c r="T13259" s="269">
        <v>-56</v>
      </c>
      <c r="DO13259"/>
    </row>
    <row r="13260" spans="15:119" x14ac:dyDescent="0.25">
      <c r="O13260" s="268" t="s">
        <v>22727</v>
      </c>
      <c r="P13260" s="268" t="s">
        <v>9484</v>
      </c>
      <c r="Q13260" s="269">
        <v>-20.5</v>
      </c>
      <c r="R13260" s="269">
        <v>-20.75</v>
      </c>
      <c r="S13260" s="269">
        <v>-55.5</v>
      </c>
      <c r="T13260" s="269">
        <v>-55.75</v>
      </c>
      <c r="DO13260"/>
    </row>
    <row r="13261" spans="15:119" x14ac:dyDescent="0.25">
      <c r="O13261" s="268" t="s">
        <v>22728</v>
      </c>
      <c r="P13261" s="268" t="s">
        <v>9484</v>
      </c>
      <c r="Q13261" s="269">
        <v>-20.75</v>
      </c>
      <c r="R13261" s="269">
        <v>-21</v>
      </c>
      <c r="S13261" s="269">
        <v>-55.75</v>
      </c>
      <c r="T13261" s="269">
        <v>-56</v>
      </c>
      <c r="DO13261"/>
    </row>
    <row r="13262" spans="15:119" x14ac:dyDescent="0.25">
      <c r="O13262" s="268" t="s">
        <v>22729</v>
      </c>
      <c r="P13262" s="268" t="s">
        <v>9484</v>
      </c>
      <c r="Q13262" s="269">
        <v>-20.75</v>
      </c>
      <c r="R13262" s="269">
        <v>-21</v>
      </c>
      <c r="S13262" s="269">
        <v>-55.5</v>
      </c>
      <c r="T13262" s="269">
        <v>-55.75</v>
      </c>
      <c r="DO13262"/>
    </row>
    <row r="13263" spans="15:119" x14ac:dyDescent="0.25">
      <c r="O13263" s="268" t="s">
        <v>22730</v>
      </c>
      <c r="P13263" s="268" t="s">
        <v>9480</v>
      </c>
      <c r="Q13263" s="269">
        <v>-20</v>
      </c>
      <c r="R13263" s="269">
        <v>-21</v>
      </c>
      <c r="S13263" s="269">
        <v>-54</v>
      </c>
      <c r="T13263" s="269">
        <v>-55.5</v>
      </c>
      <c r="DO13263"/>
    </row>
    <row r="13264" spans="15:119" x14ac:dyDescent="0.25">
      <c r="O13264" s="268" t="s">
        <v>22731</v>
      </c>
      <c r="P13264" s="268" t="s">
        <v>9482</v>
      </c>
      <c r="Q13264" s="269">
        <v>-20</v>
      </c>
      <c r="R13264" s="269">
        <v>-20.5</v>
      </c>
      <c r="S13264" s="269">
        <v>-55</v>
      </c>
      <c r="T13264" s="269">
        <v>-55.5</v>
      </c>
      <c r="DO13264"/>
    </row>
    <row r="13265" spans="15:119" x14ac:dyDescent="0.25">
      <c r="O13265" s="268" t="s">
        <v>22732</v>
      </c>
      <c r="P13265" s="268" t="s">
        <v>9484</v>
      </c>
      <c r="Q13265" s="269">
        <v>-20</v>
      </c>
      <c r="R13265" s="269">
        <v>-20.25</v>
      </c>
      <c r="S13265" s="269">
        <v>-55.25</v>
      </c>
      <c r="T13265" s="269">
        <v>-55.5</v>
      </c>
      <c r="DO13265"/>
    </row>
    <row r="13266" spans="15:119" x14ac:dyDescent="0.25">
      <c r="O13266" s="268" t="s">
        <v>22733</v>
      </c>
      <c r="P13266" s="268" t="s">
        <v>9484</v>
      </c>
      <c r="Q13266" s="269">
        <v>-20</v>
      </c>
      <c r="R13266" s="269">
        <v>-20.25</v>
      </c>
      <c r="S13266" s="269">
        <v>-55</v>
      </c>
      <c r="T13266" s="269">
        <v>-55.25</v>
      </c>
      <c r="DO13266"/>
    </row>
    <row r="13267" spans="15:119" x14ac:dyDescent="0.25">
      <c r="O13267" s="268" t="s">
        <v>22734</v>
      </c>
      <c r="P13267" s="268" t="s">
        <v>9484</v>
      </c>
      <c r="Q13267" s="269">
        <v>-20.25</v>
      </c>
      <c r="R13267" s="269">
        <v>-20.5</v>
      </c>
      <c r="S13267" s="269">
        <v>-55.25</v>
      </c>
      <c r="T13267" s="269">
        <v>-55.5</v>
      </c>
      <c r="DO13267"/>
    </row>
    <row r="13268" spans="15:119" x14ac:dyDescent="0.25">
      <c r="O13268" s="268" t="s">
        <v>22735</v>
      </c>
      <c r="P13268" s="268" t="s">
        <v>9484</v>
      </c>
      <c r="Q13268" s="269">
        <v>-20.25</v>
      </c>
      <c r="R13268" s="269">
        <v>-20.5</v>
      </c>
      <c r="S13268" s="269">
        <v>-55</v>
      </c>
      <c r="T13268" s="269">
        <v>-55.25</v>
      </c>
      <c r="DO13268"/>
    </row>
    <row r="13269" spans="15:119" x14ac:dyDescent="0.25">
      <c r="O13269" s="268" t="s">
        <v>22736</v>
      </c>
      <c r="P13269" s="268" t="s">
        <v>9482</v>
      </c>
      <c r="Q13269" s="269">
        <v>-20</v>
      </c>
      <c r="R13269" s="269">
        <v>-20.5</v>
      </c>
      <c r="S13269" s="269">
        <v>-54.5</v>
      </c>
      <c r="T13269" s="269">
        <v>-55</v>
      </c>
      <c r="DO13269"/>
    </row>
    <row r="13270" spans="15:119" x14ac:dyDescent="0.25">
      <c r="O13270" s="268" t="s">
        <v>22737</v>
      </c>
      <c r="P13270" s="268" t="s">
        <v>9484</v>
      </c>
      <c r="Q13270" s="269">
        <v>-20</v>
      </c>
      <c r="R13270" s="269">
        <v>-20.25</v>
      </c>
      <c r="S13270" s="269">
        <v>-54.75</v>
      </c>
      <c r="T13270" s="269">
        <v>-55</v>
      </c>
      <c r="DO13270"/>
    </row>
    <row r="13271" spans="15:119" x14ac:dyDescent="0.25">
      <c r="O13271" s="268" t="s">
        <v>22738</v>
      </c>
      <c r="P13271" s="268" t="s">
        <v>9484</v>
      </c>
      <c r="Q13271" s="269">
        <v>-20</v>
      </c>
      <c r="R13271" s="269">
        <v>-20.25</v>
      </c>
      <c r="S13271" s="269">
        <v>-54.5</v>
      </c>
      <c r="T13271" s="269">
        <v>-54.75</v>
      </c>
      <c r="DO13271"/>
    </row>
    <row r="13272" spans="15:119" x14ac:dyDescent="0.25">
      <c r="O13272" s="268" t="s">
        <v>22739</v>
      </c>
      <c r="P13272" s="268" t="s">
        <v>9484</v>
      </c>
      <c r="Q13272" s="269">
        <v>-20.25</v>
      </c>
      <c r="R13272" s="269">
        <v>-20.5</v>
      </c>
      <c r="S13272" s="269">
        <v>-54.75</v>
      </c>
      <c r="T13272" s="269">
        <v>-55</v>
      </c>
      <c r="DO13272"/>
    </row>
    <row r="13273" spans="15:119" x14ac:dyDescent="0.25">
      <c r="O13273" s="268" t="s">
        <v>22740</v>
      </c>
      <c r="P13273" s="268" t="s">
        <v>9484</v>
      </c>
      <c r="Q13273" s="269">
        <v>-20.25</v>
      </c>
      <c r="R13273" s="269">
        <v>-20.5</v>
      </c>
      <c r="S13273" s="269">
        <v>-54.5</v>
      </c>
      <c r="T13273" s="269">
        <v>-54.75</v>
      </c>
      <c r="DO13273"/>
    </row>
    <row r="13274" spans="15:119" x14ac:dyDescent="0.25">
      <c r="O13274" s="268" t="s">
        <v>22741</v>
      </c>
      <c r="P13274" s="268" t="s">
        <v>9482</v>
      </c>
      <c r="Q13274" s="269">
        <v>-20</v>
      </c>
      <c r="R13274" s="269">
        <v>-20.5</v>
      </c>
      <c r="S13274" s="269">
        <v>-54</v>
      </c>
      <c r="T13274" s="269">
        <v>-54.5</v>
      </c>
      <c r="DO13274"/>
    </row>
    <row r="13275" spans="15:119" x14ac:dyDescent="0.25">
      <c r="O13275" s="268" t="s">
        <v>22742</v>
      </c>
      <c r="P13275" s="268" t="s">
        <v>9484</v>
      </c>
      <c r="Q13275" s="269">
        <v>-20</v>
      </c>
      <c r="R13275" s="269">
        <v>-20.25</v>
      </c>
      <c r="S13275" s="269">
        <v>-54.25</v>
      </c>
      <c r="T13275" s="269">
        <v>-54.5</v>
      </c>
      <c r="DO13275"/>
    </row>
    <row r="13276" spans="15:119" x14ac:dyDescent="0.25">
      <c r="O13276" s="268" t="s">
        <v>22743</v>
      </c>
      <c r="P13276" s="268" t="s">
        <v>9484</v>
      </c>
      <c r="Q13276" s="269">
        <v>-20</v>
      </c>
      <c r="R13276" s="269">
        <v>-20.25</v>
      </c>
      <c r="S13276" s="269">
        <v>-54</v>
      </c>
      <c r="T13276" s="269">
        <v>-54.25</v>
      </c>
      <c r="DO13276"/>
    </row>
    <row r="13277" spans="15:119" x14ac:dyDescent="0.25">
      <c r="O13277" s="268" t="s">
        <v>22744</v>
      </c>
      <c r="P13277" s="268" t="s">
        <v>9484</v>
      </c>
      <c r="Q13277" s="269">
        <v>-20.25</v>
      </c>
      <c r="R13277" s="269">
        <v>-20.5</v>
      </c>
      <c r="S13277" s="269">
        <v>-54.25</v>
      </c>
      <c r="T13277" s="269">
        <v>-54.5</v>
      </c>
      <c r="DO13277"/>
    </row>
    <row r="13278" spans="15:119" x14ac:dyDescent="0.25">
      <c r="O13278" s="268" t="s">
        <v>22745</v>
      </c>
      <c r="P13278" s="268" t="s">
        <v>9484</v>
      </c>
      <c r="Q13278" s="269">
        <v>-20.25</v>
      </c>
      <c r="R13278" s="269">
        <v>-20.5</v>
      </c>
      <c r="S13278" s="269">
        <v>-54</v>
      </c>
      <c r="T13278" s="269">
        <v>-54.25</v>
      </c>
      <c r="DO13278"/>
    </row>
    <row r="13279" spans="15:119" x14ac:dyDescent="0.25">
      <c r="O13279" s="268" t="s">
        <v>22746</v>
      </c>
      <c r="P13279" s="268" t="s">
        <v>9482</v>
      </c>
      <c r="Q13279" s="269">
        <v>-20.5</v>
      </c>
      <c r="R13279" s="269">
        <v>-21</v>
      </c>
      <c r="S13279" s="269">
        <v>-55</v>
      </c>
      <c r="T13279" s="269">
        <v>-55.5</v>
      </c>
      <c r="DO13279"/>
    </row>
    <row r="13280" spans="15:119" x14ac:dyDescent="0.25">
      <c r="O13280" s="268" t="s">
        <v>22747</v>
      </c>
      <c r="P13280" s="268" t="s">
        <v>9484</v>
      </c>
      <c r="Q13280" s="269">
        <v>-20.5</v>
      </c>
      <c r="R13280" s="269">
        <v>-20.75</v>
      </c>
      <c r="S13280" s="269">
        <v>-55.25</v>
      </c>
      <c r="T13280" s="269">
        <v>-55.5</v>
      </c>
      <c r="DO13280"/>
    </row>
    <row r="13281" spans="15:119" x14ac:dyDescent="0.25">
      <c r="O13281" s="268" t="s">
        <v>22748</v>
      </c>
      <c r="P13281" s="268" t="s">
        <v>9484</v>
      </c>
      <c r="Q13281" s="269">
        <v>-20.5</v>
      </c>
      <c r="R13281" s="269">
        <v>-20.75</v>
      </c>
      <c r="S13281" s="269">
        <v>-55</v>
      </c>
      <c r="T13281" s="269">
        <v>-55.25</v>
      </c>
      <c r="DO13281"/>
    </row>
    <row r="13282" spans="15:119" x14ac:dyDescent="0.25">
      <c r="O13282" s="268" t="s">
        <v>22749</v>
      </c>
      <c r="P13282" s="268" t="s">
        <v>9484</v>
      </c>
      <c r="Q13282" s="269">
        <v>-20.75</v>
      </c>
      <c r="R13282" s="269">
        <v>-21</v>
      </c>
      <c r="S13282" s="269">
        <v>-55.25</v>
      </c>
      <c r="T13282" s="269">
        <v>-55.5</v>
      </c>
      <c r="DO13282"/>
    </row>
    <row r="13283" spans="15:119" x14ac:dyDescent="0.25">
      <c r="O13283" s="268" t="s">
        <v>22750</v>
      </c>
      <c r="P13283" s="268" t="s">
        <v>9484</v>
      </c>
      <c r="Q13283" s="269">
        <v>-20.75</v>
      </c>
      <c r="R13283" s="269">
        <v>-21</v>
      </c>
      <c r="S13283" s="269">
        <v>-55</v>
      </c>
      <c r="T13283" s="269">
        <v>-55.25</v>
      </c>
      <c r="DO13283"/>
    </row>
    <row r="13284" spans="15:119" x14ac:dyDescent="0.25">
      <c r="O13284" s="268" t="s">
        <v>22751</v>
      </c>
      <c r="P13284" s="268" t="s">
        <v>9482</v>
      </c>
      <c r="Q13284" s="269">
        <v>-20.5</v>
      </c>
      <c r="R13284" s="269">
        <v>-21</v>
      </c>
      <c r="S13284" s="269">
        <v>-54.5</v>
      </c>
      <c r="T13284" s="269">
        <v>-55</v>
      </c>
      <c r="DO13284"/>
    </row>
    <row r="13285" spans="15:119" x14ac:dyDescent="0.25">
      <c r="O13285" s="268" t="s">
        <v>22752</v>
      </c>
      <c r="P13285" s="268" t="s">
        <v>9484</v>
      </c>
      <c r="Q13285" s="269">
        <v>-20.5</v>
      </c>
      <c r="R13285" s="269">
        <v>-20.75</v>
      </c>
      <c r="S13285" s="269">
        <v>-54.75</v>
      </c>
      <c r="T13285" s="269">
        <v>-55</v>
      </c>
      <c r="DO13285"/>
    </row>
    <row r="13286" spans="15:119" x14ac:dyDescent="0.25">
      <c r="O13286" s="268" t="s">
        <v>22753</v>
      </c>
      <c r="P13286" s="268" t="s">
        <v>9484</v>
      </c>
      <c r="Q13286" s="269">
        <v>-20.5</v>
      </c>
      <c r="R13286" s="269">
        <v>-20.75</v>
      </c>
      <c r="S13286" s="269">
        <v>-54.5</v>
      </c>
      <c r="T13286" s="269">
        <v>-54.75</v>
      </c>
      <c r="DO13286"/>
    </row>
    <row r="13287" spans="15:119" x14ac:dyDescent="0.25">
      <c r="O13287" s="268" t="s">
        <v>22754</v>
      </c>
      <c r="P13287" s="268" t="s">
        <v>9484</v>
      </c>
      <c r="Q13287" s="269">
        <v>-20.75</v>
      </c>
      <c r="R13287" s="269">
        <v>-21</v>
      </c>
      <c r="S13287" s="269">
        <v>-54.75</v>
      </c>
      <c r="T13287" s="269">
        <v>-55</v>
      </c>
      <c r="DO13287"/>
    </row>
    <row r="13288" spans="15:119" x14ac:dyDescent="0.25">
      <c r="O13288" s="268" t="s">
        <v>22755</v>
      </c>
      <c r="P13288" s="268" t="s">
        <v>9484</v>
      </c>
      <c r="Q13288" s="269">
        <v>-20.75</v>
      </c>
      <c r="R13288" s="269">
        <v>-21</v>
      </c>
      <c r="S13288" s="269">
        <v>-54.5</v>
      </c>
      <c r="T13288" s="269">
        <v>-54.75</v>
      </c>
      <c r="DO13288"/>
    </row>
    <row r="13289" spans="15:119" x14ac:dyDescent="0.25">
      <c r="O13289" s="268" t="s">
        <v>22756</v>
      </c>
      <c r="P13289" s="268" t="s">
        <v>9482</v>
      </c>
      <c r="Q13289" s="269">
        <v>-20.5</v>
      </c>
      <c r="R13289" s="269">
        <v>-21</v>
      </c>
      <c r="S13289" s="269">
        <v>-54</v>
      </c>
      <c r="T13289" s="269">
        <v>-54.5</v>
      </c>
      <c r="DO13289"/>
    </row>
    <row r="13290" spans="15:119" x14ac:dyDescent="0.25">
      <c r="O13290" s="268" t="s">
        <v>22757</v>
      </c>
      <c r="P13290" s="268" t="s">
        <v>9484</v>
      </c>
      <c r="Q13290" s="269">
        <v>-20.5</v>
      </c>
      <c r="R13290" s="269">
        <v>-20.75</v>
      </c>
      <c r="S13290" s="269">
        <v>-54.25</v>
      </c>
      <c r="T13290" s="269">
        <v>-54.5</v>
      </c>
      <c r="DO13290"/>
    </row>
    <row r="13291" spans="15:119" x14ac:dyDescent="0.25">
      <c r="O13291" s="268" t="s">
        <v>22758</v>
      </c>
      <c r="P13291" s="268" t="s">
        <v>9484</v>
      </c>
      <c r="Q13291" s="269">
        <v>-20.5</v>
      </c>
      <c r="R13291" s="269">
        <v>-20.75</v>
      </c>
      <c r="S13291" s="269">
        <v>-54</v>
      </c>
      <c r="T13291" s="269">
        <v>-54.25</v>
      </c>
      <c r="DO13291"/>
    </row>
    <row r="13292" spans="15:119" x14ac:dyDescent="0.25">
      <c r="O13292" s="268" t="s">
        <v>22759</v>
      </c>
      <c r="P13292" s="268" t="s">
        <v>9484</v>
      </c>
      <c r="Q13292" s="269">
        <v>-20.75</v>
      </c>
      <c r="R13292" s="269">
        <v>-21</v>
      </c>
      <c r="S13292" s="269">
        <v>-54.25</v>
      </c>
      <c r="T13292" s="269">
        <v>-54.5</v>
      </c>
      <c r="DO13292"/>
    </row>
    <row r="13293" spans="15:119" x14ac:dyDescent="0.25">
      <c r="O13293" s="268" t="s">
        <v>22760</v>
      </c>
      <c r="P13293" s="268" t="s">
        <v>9484</v>
      </c>
      <c r="Q13293" s="269">
        <v>-20.75</v>
      </c>
      <c r="R13293" s="269">
        <v>-21</v>
      </c>
      <c r="S13293" s="269">
        <v>-54</v>
      </c>
      <c r="T13293" s="269">
        <v>-54.25</v>
      </c>
      <c r="DO13293"/>
    </row>
    <row r="13294" spans="15:119" x14ac:dyDescent="0.25">
      <c r="O13294" s="268" t="s">
        <v>22761</v>
      </c>
      <c r="P13294" s="268" t="s">
        <v>9480</v>
      </c>
      <c r="Q13294" s="269">
        <v>-21</v>
      </c>
      <c r="R13294" s="269">
        <v>-22</v>
      </c>
      <c r="S13294" s="269">
        <v>-55.5</v>
      </c>
      <c r="T13294" s="269">
        <v>-57</v>
      </c>
      <c r="DO13294"/>
    </row>
    <row r="13295" spans="15:119" x14ac:dyDescent="0.25">
      <c r="O13295" s="268" t="s">
        <v>22762</v>
      </c>
      <c r="P13295" s="268" t="s">
        <v>9482</v>
      </c>
      <c r="Q13295" s="269">
        <v>-21</v>
      </c>
      <c r="R13295" s="269">
        <v>-21.5</v>
      </c>
      <c r="S13295" s="269">
        <v>-56.5</v>
      </c>
      <c r="T13295" s="269">
        <v>-57</v>
      </c>
      <c r="DO13295"/>
    </row>
    <row r="13296" spans="15:119" x14ac:dyDescent="0.25">
      <c r="O13296" s="268" t="s">
        <v>22763</v>
      </c>
      <c r="P13296" s="268" t="s">
        <v>9484</v>
      </c>
      <c r="Q13296" s="269">
        <v>-21</v>
      </c>
      <c r="R13296" s="269">
        <v>-21.25</v>
      </c>
      <c r="S13296" s="269">
        <v>-56.75</v>
      </c>
      <c r="T13296" s="269">
        <v>-57</v>
      </c>
      <c r="DO13296"/>
    </row>
    <row r="13297" spans="15:119" x14ac:dyDescent="0.25">
      <c r="O13297" s="268" t="s">
        <v>22764</v>
      </c>
      <c r="P13297" s="268" t="s">
        <v>9484</v>
      </c>
      <c r="Q13297" s="269">
        <v>-21</v>
      </c>
      <c r="R13297" s="269">
        <v>-21.25</v>
      </c>
      <c r="S13297" s="269">
        <v>-56.5</v>
      </c>
      <c r="T13297" s="269">
        <v>-56.75</v>
      </c>
      <c r="DO13297"/>
    </row>
    <row r="13298" spans="15:119" x14ac:dyDescent="0.25">
      <c r="O13298" s="268" t="s">
        <v>22765</v>
      </c>
      <c r="P13298" s="268" t="s">
        <v>9484</v>
      </c>
      <c r="Q13298" s="269">
        <v>-21.25</v>
      </c>
      <c r="R13298" s="269">
        <v>-21.5</v>
      </c>
      <c r="S13298" s="269">
        <v>-56.75</v>
      </c>
      <c r="T13298" s="269">
        <v>-57</v>
      </c>
      <c r="DO13298"/>
    </row>
    <row r="13299" spans="15:119" x14ac:dyDescent="0.25">
      <c r="O13299" s="268" t="s">
        <v>22766</v>
      </c>
      <c r="P13299" s="268" t="s">
        <v>9484</v>
      </c>
      <c r="Q13299" s="269">
        <v>-21.25</v>
      </c>
      <c r="R13299" s="269">
        <v>-21.5</v>
      </c>
      <c r="S13299" s="269">
        <v>-56.5</v>
      </c>
      <c r="T13299" s="269">
        <v>-56.75</v>
      </c>
      <c r="DO13299"/>
    </row>
    <row r="13300" spans="15:119" x14ac:dyDescent="0.25">
      <c r="O13300" s="268" t="s">
        <v>22767</v>
      </c>
      <c r="P13300" s="268" t="s">
        <v>9482</v>
      </c>
      <c r="Q13300" s="269">
        <v>-21</v>
      </c>
      <c r="R13300" s="269">
        <v>-21.5</v>
      </c>
      <c r="S13300" s="269">
        <v>-56</v>
      </c>
      <c r="T13300" s="269">
        <v>-56.5</v>
      </c>
      <c r="DO13300"/>
    </row>
    <row r="13301" spans="15:119" x14ac:dyDescent="0.25">
      <c r="O13301" s="268" t="s">
        <v>22768</v>
      </c>
      <c r="P13301" s="268" t="s">
        <v>9484</v>
      </c>
      <c r="Q13301" s="269">
        <v>-21</v>
      </c>
      <c r="R13301" s="269">
        <v>-21.25</v>
      </c>
      <c r="S13301" s="269">
        <v>-56.25</v>
      </c>
      <c r="T13301" s="269">
        <v>-56.5</v>
      </c>
      <c r="DO13301"/>
    </row>
    <row r="13302" spans="15:119" x14ac:dyDescent="0.25">
      <c r="O13302" s="268" t="s">
        <v>22769</v>
      </c>
      <c r="P13302" s="268" t="s">
        <v>9484</v>
      </c>
      <c r="Q13302" s="269">
        <v>-21</v>
      </c>
      <c r="R13302" s="269">
        <v>-21.25</v>
      </c>
      <c r="S13302" s="269">
        <v>-56</v>
      </c>
      <c r="T13302" s="269">
        <v>-56.25</v>
      </c>
      <c r="DO13302"/>
    </row>
    <row r="13303" spans="15:119" x14ac:dyDescent="0.25">
      <c r="O13303" s="268" t="s">
        <v>22770</v>
      </c>
      <c r="P13303" s="268" t="s">
        <v>9484</v>
      </c>
      <c r="Q13303" s="269">
        <v>-21.25</v>
      </c>
      <c r="R13303" s="269">
        <v>-21.5</v>
      </c>
      <c r="S13303" s="269">
        <v>-56.25</v>
      </c>
      <c r="T13303" s="269">
        <v>-56.5</v>
      </c>
      <c r="DO13303"/>
    </row>
    <row r="13304" spans="15:119" x14ac:dyDescent="0.25">
      <c r="O13304" s="268" t="s">
        <v>22771</v>
      </c>
      <c r="P13304" s="268" t="s">
        <v>9484</v>
      </c>
      <c r="Q13304" s="269">
        <v>-21.25</v>
      </c>
      <c r="R13304" s="269">
        <v>-21.5</v>
      </c>
      <c r="S13304" s="269">
        <v>-56</v>
      </c>
      <c r="T13304" s="269">
        <v>-56.25</v>
      </c>
      <c r="DO13304"/>
    </row>
    <row r="13305" spans="15:119" x14ac:dyDescent="0.25">
      <c r="O13305" s="268" t="s">
        <v>22772</v>
      </c>
      <c r="P13305" s="268" t="s">
        <v>9482</v>
      </c>
      <c r="Q13305" s="269">
        <v>-21</v>
      </c>
      <c r="R13305" s="269">
        <v>-21.5</v>
      </c>
      <c r="S13305" s="269">
        <v>-55.5</v>
      </c>
      <c r="T13305" s="269">
        <v>-56</v>
      </c>
      <c r="DO13305"/>
    </row>
    <row r="13306" spans="15:119" x14ac:dyDescent="0.25">
      <c r="O13306" s="268" t="s">
        <v>22773</v>
      </c>
      <c r="P13306" s="268" t="s">
        <v>9484</v>
      </c>
      <c r="Q13306" s="269">
        <v>-21</v>
      </c>
      <c r="R13306" s="269">
        <v>-21.25</v>
      </c>
      <c r="S13306" s="269">
        <v>-55.75</v>
      </c>
      <c r="T13306" s="269">
        <v>-56</v>
      </c>
      <c r="DO13306"/>
    </row>
    <row r="13307" spans="15:119" x14ac:dyDescent="0.25">
      <c r="O13307" s="268" t="s">
        <v>22774</v>
      </c>
      <c r="P13307" s="268" t="s">
        <v>9484</v>
      </c>
      <c r="Q13307" s="269">
        <v>-21</v>
      </c>
      <c r="R13307" s="269">
        <v>-21.25</v>
      </c>
      <c r="S13307" s="269">
        <v>-55.5</v>
      </c>
      <c r="T13307" s="269">
        <v>-55.75</v>
      </c>
      <c r="DO13307"/>
    </row>
    <row r="13308" spans="15:119" x14ac:dyDescent="0.25">
      <c r="O13308" s="268" t="s">
        <v>22775</v>
      </c>
      <c r="P13308" s="268" t="s">
        <v>9484</v>
      </c>
      <c r="Q13308" s="269">
        <v>-21.25</v>
      </c>
      <c r="R13308" s="269">
        <v>-21.5</v>
      </c>
      <c r="S13308" s="269">
        <v>-55.75</v>
      </c>
      <c r="T13308" s="269">
        <v>-56</v>
      </c>
      <c r="DO13308"/>
    </row>
    <row r="13309" spans="15:119" x14ac:dyDescent="0.25">
      <c r="O13309" s="268" t="s">
        <v>22776</v>
      </c>
      <c r="P13309" s="268" t="s">
        <v>9484</v>
      </c>
      <c r="Q13309" s="269">
        <v>-21.25</v>
      </c>
      <c r="R13309" s="269">
        <v>-21.5</v>
      </c>
      <c r="S13309" s="269">
        <v>-55.5</v>
      </c>
      <c r="T13309" s="269">
        <v>-55.75</v>
      </c>
      <c r="DO13309"/>
    </row>
    <row r="13310" spans="15:119" x14ac:dyDescent="0.25">
      <c r="O13310" s="268" t="s">
        <v>22777</v>
      </c>
      <c r="P13310" s="268" t="s">
        <v>9482</v>
      </c>
      <c r="Q13310" s="269">
        <v>-21.5</v>
      </c>
      <c r="R13310" s="269">
        <v>-22</v>
      </c>
      <c r="S13310" s="269">
        <v>-56.5</v>
      </c>
      <c r="T13310" s="269">
        <v>-57</v>
      </c>
      <c r="DO13310"/>
    </row>
    <row r="13311" spans="15:119" x14ac:dyDescent="0.25">
      <c r="O13311" s="268" t="s">
        <v>22778</v>
      </c>
      <c r="P13311" s="268" t="s">
        <v>9484</v>
      </c>
      <c r="Q13311" s="269">
        <v>-21.5</v>
      </c>
      <c r="R13311" s="269">
        <v>-21.75</v>
      </c>
      <c r="S13311" s="269">
        <v>-56.75</v>
      </c>
      <c r="T13311" s="269">
        <v>-57</v>
      </c>
      <c r="DO13311"/>
    </row>
    <row r="13312" spans="15:119" x14ac:dyDescent="0.25">
      <c r="O13312" s="268" t="s">
        <v>22779</v>
      </c>
      <c r="P13312" s="268" t="s">
        <v>9484</v>
      </c>
      <c r="Q13312" s="269">
        <v>-21.5</v>
      </c>
      <c r="R13312" s="269">
        <v>-21.75</v>
      </c>
      <c r="S13312" s="269">
        <v>-56.5</v>
      </c>
      <c r="T13312" s="269">
        <v>-56.75</v>
      </c>
      <c r="DO13312"/>
    </row>
    <row r="13313" spans="15:119" x14ac:dyDescent="0.25">
      <c r="O13313" s="268" t="s">
        <v>22780</v>
      </c>
      <c r="P13313" s="268" t="s">
        <v>9484</v>
      </c>
      <c r="Q13313" s="269">
        <v>-21.75</v>
      </c>
      <c r="R13313" s="269">
        <v>-22</v>
      </c>
      <c r="S13313" s="269">
        <v>-56.75</v>
      </c>
      <c r="T13313" s="269">
        <v>-57</v>
      </c>
      <c r="DO13313"/>
    </row>
    <row r="13314" spans="15:119" x14ac:dyDescent="0.25">
      <c r="O13314" s="268" t="s">
        <v>22781</v>
      </c>
      <c r="P13314" s="268" t="s">
        <v>9484</v>
      </c>
      <c r="Q13314" s="269">
        <v>-21.75</v>
      </c>
      <c r="R13314" s="269">
        <v>-22</v>
      </c>
      <c r="S13314" s="269">
        <v>-56.5</v>
      </c>
      <c r="T13314" s="269">
        <v>-56.75</v>
      </c>
      <c r="DO13314"/>
    </row>
    <row r="13315" spans="15:119" x14ac:dyDescent="0.25">
      <c r="O13315" s="268" t="s">
        <v>22782</v>
      </c>
      <c r="P13315" s="268" t="s">
        <v>9482</v>
      </c>
      <c r="Q13315" s="269">
        <v>-21.5</v>
      </c>
      <c r="R13315" s="269">
        <v>-22</v>
      </c>
      <c r="S13315" s="269">
        <v>-56</v>
      </c>
      <c r="T13315" s="269">
        <v>-56.5</v>
      </c>
      <c r="DO13315"/>
    </row>
    <row r="13316" spans="15:119" x14ac:dyDescent="0.25">
      <c r="O13316" s="268" t="s">
        <v>22783</v>
      </c>
      <c r="P13316" s="268" t="s">
        <v>9484</v>
      </c>
      <c r="Q13316" s="269">
        <v>-21.5</v>
      </c>
      <c r="R13316" s="269">
        <v>-21.75</v>
      </c>
      <c r="S13316" s="269">
        <v>-56.25</v>
      </c>
      <c r="T13316" s="269">
        <v>-56.5</v>
      </c>
      <c r="DO13316"/>
    </row>
    <row r="13317" spans="15:119" x14ac:dyDescent="0.25">
      <c r="O13317" s="268" t="s">
        <v>22784</v>
      </c>
      <c r="P13317" s="268" t="s">
        <v>9484</v>
      </c>
      <c r="Q13317" s="269">
        <v>-21.5</v>
      </c>
      <c r="R13317" s="269">
        <v>-21.75</v>
      </c>
      <c r="S13317" s="269">
        <v>-56</v>
      </c>
      <c r="T13317" s="269">
        <v>-56.25</v>
      </c>
      <c r="DO13317"/>
    </row>
    <row r="13318" spans="15:119" x14ac:dyDescent="0.25">
      <c r="O13318" s="268" t="s">
        <v>22785</v>
      </c>
      <c r="P13318" s="268" t="s">
        <v>9484</v>
      </c>
      <c r="Q13318" s="269">
        <v>-21.75</v>
      </c>
      <c r="R13318" s="269">
        <v>-22</v>
      </c>
      <c r="S13318" s="269">
        <v>-56.25</v>
      </c>
      <c r="T13318" s="269">
        <v>-56.5</v>
      </c>
      <c r="DO13318"/>
    </row>
    <row r="13319" spans="15:119" x14ac:dyDescent="0.25">
      <c r="O13319" s="268" t="s">
        <v>22786</v>
      </c>
      <c r="P13319" s="268" t="s">
        <v>9484</v>
      </c>
      <c r="Q13319" s="269">
        <v>-21.75</v>
      </c>
      <c r="R13319" s="269">
        <v>-22</v>
      </c>
      <c r="S13319" s="269">
        <v>-56</v>
      </c>
      <c r="T13319" s="269">
        <v>-56.25</v>
      </c>
      <c r="DO13319"/>
    </row>
    <row r="13320" spans="15:119" x14ac:dyDescent="0.25">
      <c r="O13320" s="268" t="s">
        <v>22787</v>
      </c>
      <c r="P13320" s="268" t="s">
        <v>9482</v>
      </c>
      <c r="Q13320" s="269">
        <v>-21.5</v>
      </c>
      <c r="R13320" s="269">
        <v>-22</v>
      </c>
      <c r="S13320" s="269">
        <v>-55.5</v>
      </c>
      <c r="T13320" s="269">
        <v>-56</v>
      </c>
      <c r="DO13320"/>
    </row>
    <row r="13321" spans="15:119" x14ac:dyDescent="0.25">
      <c r="O13321" s="268" t="s">
        <v>22788</v>
      </c>
      <c r="P13321" s="268" t="s">
        <v>9484</v>
      </c>
      <c r="Q13321" s="269">
        <v>-21.5</v>
      </c>
      <c r="R13321" s="269">
        <v>-21.75</v>
      </c>
      <c r="S13321" s="269">
        <v>-55.75</v>
      </c>
      <c r="T13321" s="269">
        <v>-56</v>
      </c>
      <c r="DO13321"/>
    </row>
    <row r="13322" spans="15:119" x14ac:dyDescent="0.25">
      <c r="O13322" s="268" t="s">
        <v>22789</v>
      </c>
      <c r="P13322" s="268" t="s">
        <v>9484</v>
      </c>
      <c r="Q13322" s="269">
        <v>-21.5</v>
      </c>
      <c r="R13322" s="269">
        <v>-21.75</v>
      </c>
      <c r="S13322" s="269">
        <v>-55.5</v>
      </c>
      <c r="T13322" s="269">
        <v>-55.75</v>
      </c>
      <c r="DO13322"/>
    </row>
    <row r="13323" spans="15:119" x14ac:dyDescent="0.25">
      <c r="O13323" s="268" t="s">
        <v>22790</v>
      </c>
      <c r="P13323" s="268" t="s">
        <v>9484</v>
      </c>
      <c r="Q13323" s="269">
        <v>-21.75</v>
      </c>
      <c r="R13323" s="269">
        <v>-22</v>
      </c>
      <c r="S13323" s="269">
        <v>-55.75</v>
      </c>
      <c r="T13323" s="269">
        <v>-56</v>
      </c>
      <c r="DO13323"/>
    </row>
    <row r="13324" spans="15:119" x14ac:dyDescent="0.25">
      <c r="O13324" s="268" t="s">
        <v>22791</v>
      </c>
      <c r="P13324" s="268" t="s">
        <v>9484</v>
      </c>
      <c r="Q13324" s="269">
        <v>-21.75</v>
      </c>
      <c r="R13324" s="269">
        <v>-22</v>
      </c>
      <c r="S13324" s="269">
        <v>-55.5</v>
      </c>
      <c r="T13324" s="269">
        <v>-55.75</v>
      </c>
      <c r="DO13324"/>
    </row>
    <row r="13325" spans="15:119" x14ac:dyDescent="0.25">
      <c r="O13325" s="268" t="s">
        <v>22792</v>
      </c>
      <c r="P13325" s="268" t="s">
        <v>9480</v>
      </c>
      <c r="Q13325" s="269">
        <v>-21</v>
      </c>
      <c r="R13325" s="269">
        <v>-22</v>
      </c>
      <c r="S13325" s="269">
        <v>-54</v>
      </c>
      <c r="T13325" s="269">
        <v>-55.5</v>
      </c>
      <c r="DO13325"/>
    </row>
    <row r="13326" spans="15:119" x14ac:dyDescent="0.25">
      <c r="O13326" s="268" t="s">
        <v>22793</v>
      </c>
      <c r="P13326" s="268" t="s">
        <v>9482</v>
      </c>
      <c r="Q13326" s="269">
        <v>-21</v>
      </c>
      <c r="R13326" s="269">
        <v>-21.5</v>
      </c>
      <c r="S13326" s="269">
        <v>-55</v>
      </c>
      <c r="T13326" s="269">
        <v>-55.5</v>
      </c>
      <c r="DO13326"/>
    </row>
    <row r="13327" spans="15:119" x14ac:dyDescent="0.25">
      <c r="O13327" s="268" t="s">
        <v>22794</v>
      </c>
      <c r="P13327" s="268" t="s">
        <v>9484</v>
      </c>
      <c r="Q13327" s="269">
        <v>-21</v>
      </c>
      <c r="R13327" s="269">
        <v>-21.25</v>
      </c>
      <c r="S13327" s="269">
        <v>-55.25</v>
      </c>
      <c r="T13327" s="269">
        <v>-55.5</v>
      </c>
      <c r="DO13327"/>
    </row>
    <row r="13328" spans="15:119" x14ac:dyDescent="0.25">
      <c r="O13328" s="268" t="s">
        <v>22795</v>
      </c>
      <c r="P13328" s="268" t="s">
        <v>9484</v>
      </c>
      <c r="Q13328" s="269">
        <v>-21</v>
      </c>
      <c r="R13328" s="269">
        <v>-21.25</v>
      </c>
      <c r="S13328" s="269">
        <v>-55</v>
      </c>
      <c r="T13328" s="269">
        <v>-55.25</v>
      </c>
      <c r="DO13328"/>
    </row>
    <row r="13329" spans="15:119" x14ac:dyDescent="0.25">
      <c r="O13329" s="268" t="s">
        <v>22796</v>
      </c>
      <c r="P13329" s="268" t="s">
        <v>9484</v>
      </c>
      <c r="Q13329" s="269">
        <v>-21.25</v>
      </c>
      <c r="R13329" s="269">
        <v>-21.5</v>
      </c>
      <c r="S13329" s="269">
        <v>-55.25</v>
      </c>
      <c r="T13329" s="269">
        <v>-55.5</v>
      </c>
      <c r="DO13329"/>
    </row>
    <row r="13330" spans="15:119" x14ac:dyDescent="0.25">
      <c r="O13330" s="268" t="s">
        <v>22797</v>
      </c>
      <c r="P13330" s="268" t="s">
        <v>9484</v>
      </c>
      <c r="Q13330" s="269">
        <v>-21.25</v>
      </c>
      <c r="R13330" s="269">
        <v>-21.5</v>
      </c>
      <c r="S13330" s="269">
        <v>-55</v>
      </c>
      <c r="T13330" s="269">
        <v>-55.25</v>
      </c>
      <c r="DO13330"/>
    </row>
    <row r="13331" spans="15:119" x14ac:dyDescent="0.25">
      <c r="O13331" s="268" t="s">
        <v>22798</v>
      </c>
      <c r="P13331" s="268" t="s">
        <v>9482</v>
      </c>
      <c r="Q13331" s="269">
        <v>-21</v>
      </c>
      <c r="R13331" s="269">
        <v>-21.5</v>
      </c>
      <c r="S13331" s="269">
        <v>-54.5</v>
      </c>
      <c r="T13331" s="269">
        <v>-55</v>
      </c>
      <c r="DO13331"/>
    </row>
    <row r="13332" spans="15:119" x14ac:dyDescent="0.25">
      <c r="O13332" s="268" t="s">
        <v>22799</v>
      </c>
      <c r="P13332" s="268" t="s">
        <v>9484</v>
      </c>
      <c r="Q13332" s="269">
        <v>-21</v>
      </c>
      <c r="R13332" s="269">
        <v>-21.25</v>
      </c>
      <c r="S13332" s="269">
        <v>-54.75</v>
      </c>
      <c r="T13332" s="269">
        <v>-55</v>
      </c>
      <c r="DO13332"/>
    </row>
    <row r="13333" spans="15:119" x14ac:dyDescent="0.25">
      <c r="O13333" s="268" t="s">
        <v>22800</v>
      </c>
      <c r="P13333" s="268" t="s">
        <v>9484</v>
      </c>
      <c r="Q13333" s="269">
        <v>-21</v>
      </c>
      <c r="R13333" s="269">
        <v>-21.25</v>
      </c>
      <c r="S13333" s="269">
        <v>-54.5</v>
      </c>
      <c r="T13333" s="269">
        <v>-54.75</v>
      </c>
      <c r="DO13333"/>
    </row>
    <row r="13334" spans="15:119" x14ac:dyDescent="0.25">
      <c r="O13334" s="268" t="s">
        <v>22801</v>
      </c>
      <c r="P13334" s="268" t="s">
        <v>9484</v>
      </c>
      <c r="Q13334" s="269">
        <v>-21.25</v>
      </c>
      <c r="R13334" s="269">
        <v>-21.5</v>
      </c>
      <c r="S13334" s="269">
        <v>-54.75</v>
      </c>
      <c r="T13334" s="269">
        <v>-55</v>
      </c>
      <c r="DO13334"/>
    </row>
    <row r="13335" spans="15:119" x14ac:dyDescent="0.25">
      <c r="O13335" s="268" t="s">
        <v>22802</v>
      </c>
      <c r="P13335" s="268" t="s">
        <v>9484</v>
      </c>
      <c r="Q13335" s="269">
        <v>-21.25</v>
      </c>
      <c r="R13335" s="269">
        <v>-21.5</v>
      </c>
      <c r="S13335" s="269">
        <v>-54.5</v>
      </c>
      <c r="T13335" s="269">
        <v>-54.75</v>
      </c>
      <c r="DO13335"/>
    </row>
    <row r="13336" spans="15:119" x14ac:dyDescent="0.25">
      <c r="O13336" s="268" t="s">
        <v>22803</v>
      </c>
      <c r="P13336" s="268" t="s">
        <v>9482</v>
      </c>
      <c r="Q13336" s="269">
        <v>-21</v>
      </c>
      <c r="R13336" s="269">
        <v>-21.5</v>
      </c>
      <c r="S13336" s="269">
        <v>-54</v>
      </c>
      <c r="T13336" s="269">
        <v>-54.5</v>
      </c>
      <c r="DO13336"/>
    </row>
    <row r="13337" spans="15:119" x14ac:dyDescent="0.25">
      <c r="O13337" s="268" t="s">
        <v>22804</v>
      </c>
      <c r="P13337" s="268" t="s">
        <v>9484</v>
      </c>
      <c r="Q13337" s="269">
        <v>-21</v>
      </c>
      <c r="R13337" s="269">
        <v>-21.25</v>
      </c>
      <c r="S13337" s="269">
        <v>-54.25</v>
      </c>
      <c r="T13337" s="269">
        <v>-54.5</v>
      </c>
      <c r="DO13337"/>
    </row>
    <row r="13338" spans="15:119" x14ac:dyDescent="0.25">
      <c r="O13338" s="268" t="s">
        <v>22805</v>
      </c>
      <c r="P13338" s="268" t="s">
        <v>9484</v>
      </c>
      <c r="Q13338" s="269">
        <v>-21</v>
      </c>
      <c r="R13338" s="269">
        <v>-21.25</v>
      </c>
      <c r="S13338" s="269">
        <v>-54</v>
      </c>
      <c r="T13338" s="269">
        <v>-54.25</v>
      </c>
      <c r="DO13338"/>
    </row>
    <row r="13339" spans="15:119" x14ac:dyDescent="0.25">
      <c r="O13339" s="268" t="s">
        <v>22806</v>
      </c>
      <c r="P13339" s="268" t="s">
        <v>9484</v>
      </c>
      <c r="Q13339" s="269">
        <v>-21.25</v>
      </c>
      <c r="R13339" s="269">
        <v>-21.5</v>
      </c>
      <c r="S13339" s="269">
        <v>-54.25</v>
      </c>
      <c r="T13339" s="269">
        <v>-54.5</v>
      </c>
      <c r="DO13339"/>
    </row>
    <row r="13340" spans="15:119" x14ac:dyDescent="0.25">
      <c r="O13340" s="268" t="s">
        <v>22807</v>
      </c>
      <c r="P13340" s="268" t="s">
        <v>9484</v>
      </c>
      <c r="Q13340" s="269">
        <v>-21.25</v>
      </c>
      <c r="R13340" s="269">
        <v>-21.5</v>
      </c>
      <c r="S13340" s="269">
        <v>-54</v>
      </c>
      <c r="T13340" s="269">
        <v>-54.25</v>
      </c>
      <c r="DO13340"/>
    </row>
    <row r="13341" spans="15:119" x14ac:dyDescent="0.25">
      <c r="O13341" s="268" t="s">
        <v>22808</v>
      </c>
      <c r="P13341" s="268" t="s">
        <v>9482</v>
      </c>
      <c r="Q13341" s="269">
        <v>-21.5</v>
      </c>
      <c r="R13341" s="269">
        <v>-22</v>
      </c>
      <c r="S13341" s="269">
        <v>-55</v>
      </c>
      <c r="T13341" s="269">
        <v>-55.5</v>
      </c>
      <c r="DO13341"/>
    </row>
    <row r="13342" spans="15:119" x14ac:dyDescent="0.25">
      <c r="O13342" s="268" t="s">
        <v>22809</v>
      </c>
      <c r="P13342" s="268" t="s">
        <v>9484</v>
      </c>
      <c r="Q13342" s="269">
        <v>-21.5</v>
      </c>
      <c r="R13342" s="269">
        <v>-21.75</v>
      </c>
      <c r="S13342" s="269">
        <v>-55.25</v>
      </c>
      <c r="T13342" s="269">
        <v>-55.5</v>
      </c>
      <c r="DO13342"/>
    </row>
    <row r="13343" spans="15:119" x14ac:dyDescent="0.25">
      <c r="O13343" s="268" t="s">
        <v>22810</v>
      </c>
      <c r="P13343" s="268" t="s">
        <v>9484</v>
      </c>
      <c r="Q13343" s="269">
        <v>-21.5</v>
      </c>
      <c r="R13343" s="269">
        <v>-21.75</v>
      </c>
      <c r="S13343" s="269">
        <v>-55</v>
      </c>
      <c r="T13343" s="269">
        <v>-55.25</v>
      </c>
      <c r="DO13343"/>
    </row>
    <row r="13344" spans="15:119" x14ac:dyDescent="0.25">
      <c r="O13344" s="268" t="s">
        <v>22811</v>
      </c>
      <c r="P13344" s="268" t="s">
        <v>9484</v>
      </c>
      <c r="Q13344" s="269">
        <v>-21.75</v>
      </c>
      <c r="R13344" s="269">
        <v>-22</v>
      </c>
      <c r="S13344" s="269">
        <v>-55.25</v>
      </c>
      <c r="T13344" s="269">
        <v>-55.5</v>
      </c>
      <c r="DO13344"/>
    </row>
    <row r="13345" spans="15:119" x14ac:dyDescent="0.25">
      <c r="O13345" s="268" t="s">
        <v>22812</v>
      </c>
      <c r="P13345" s="268" t="s">
        <v>9484</v>
      </c>
      <c r="Q13345" s="269">
        <v>-21.75</v>
      </c>
      <c r="R13345" s="269">
        <v>-22</v>
      </c>
      <c r="S13345" s="269">
        <v>-55</v>
      </c>
      <c r="T13345" s="269">
        <v>-55.25</v>
      </c>
      <c r="DO13345"/>
    </row>
    <row r="13346" spans="15:119" x14ac:dyDescent="0.25">
      <c r="O13346" s="268" t="s">
        <v>22813</v>
      </c>
      <c r="P13346" s="268" t="s">
        <v>9482</v>
      </c>
      <c r="Q13346" s="269">
        <v>-21.5</v>
      </c>
      <c r="R13346" s="269">
        <v>-22</v>
      </c>
      <c r="S13346" s="269">
        <v>-54.5</v>
      </c>
      <c r="T13346" s="269">
        <v>-55</v>
      </c>
      <c r="DO13346"/>
    </row>
    <row r="13347" spans="15:119" x14ac:dyDescent="0.25">
      <c r="O13347" s="268" t="s">
        <v>22814</v>
      </c>
      <c r="P13347" s="268" t="s">
        <v>9484</v>
      </c>
      <c r="Q13347" s="269">
        <v>-21.5</v>
      </c>
      <c r="R13347" s="269">
        <v>-21.75</v>
      </c>
      <c r="S13347" s="269">
        <v>-54.75</v>
      </c>
      <c r="T13347" s="269">
        <v>-55</v>
      </c>
      <c r="DO13347"/>
    </row>
    <row r="13348" spans="15:119" x14ac:dyDescent="0.25">
      <c r="O13348" s="268" t="s">
        <v>22815</v>
      </c>
      <c r="P13348" s="268" t="s">
        <v>9484</v>
      </c>
      <c r="Q13348" s="269">
        <v>-21.5</v>
      </c>
      <c r="R13348" s="269">
        <v>-21.75</v>
      </c>
      <c r="S13348" s="269">
        <v>-54.5</v>
      </c>
      <c r="T13348" s="269">
        <v>-54.75</v>
      </c>
      <c r="DO13348"/>
    </row>
    <row r="13349" spans="15:119" x14ac:dyDescent="0.25">
      <c r="O13349" s="268" t="s">
        <v>22816</v>
      </c>
      <c r="P13349" s="268" t="s">
        <v>9484</v>
      </c>
      <c r="Q13349" s="269">
        <v>-21.75</v>
      </c>
      <c r="R13349" s="269">
        <v>-22</v>
      </c>
      <c r="S13349" s="269">
        <v>-54.75</v>
      </c>
      <c r="T13349" s="269">
        <v>-55</v>
      </c>
      <c r="DO13349"/>
    </row>
    <row r="13350" spans="15:119" x14ac:dyDescent="0.25">
      <c r="O13350" s="268" t="s">
        <v>22817</v>
      </c>
      <c r="P13350" s="268" t="s">
        <v>9484</v>
      </c>
      <c r="Q13350" s="269">
        <v>-21.75</v>
      </c>
      <c r="R13350" s="269">
        <v>-22</v>
      </c>
      <c r="S13350" s="269">
        <v>-54.5</v>
      </c>
      <c r="T13350" s="269">
        <v>-54.75</v>
      </c>
      <c r="DO13350"/>
    </row>
    <row r="13351" spans="15:119" x14ac:dyDescent="0.25">
      <c r="O13351" s="268" t="s">
        <v>22818</v>
      </c>
      <c r="P13351" s="268" t="s">
        <v>9482</v>
      </c>
      <c r="Q13351" s="269">
        <v>-21.5</v>
      </c>
      <c r="R13351" s="269">
        <v>-22</v>
      </c>
      <c r="S13351" s="269">
        <v>-54</v>
      </c>
      <c r="T13351" s="269">
        <v>-54.5</v>
      </c>
      <c r="DO13351"/>
    </row>
    <row r="13352" spans="15:119" x14ac:dyDescent="0.25">
      <c r="O13352" s="268" t="s">
        <v>22819</v>
      </c>
      <c r="P13352" s="268" t="s">
        <v>9484</v>
      </c>
      <c r="Q13352" s="269">
        <v>-21.5</v>
      </c>
      <c r="R13352" s="269">
        <v>-21.75</v>
      </c>
      <c r="S13352" s="269">
        <v>-54.25</v>
      </c>
      <c r="T13352" s="269">
        <v>-54.5</v>
      </c>
      <c r="DO13352"/>
    </row>
    <row r="13353" spans="15:119" x14ac:dyDescent="0.25">
      <c r="O13353" s="268" t="s">
        <v>22820</v>
      </c>
      <c r="P13353" s="268" t="s">
        <v>9484</v>
      </c>
      <c r="Q13353" s="269">
        <v>-21.5</v>
      </c>
      <c r="R13353" s="269">
        <v>-21.75</v>
      </c>
      <c r="S13353" s="269">
        <v>-54</v>
      </c>
      <c r="T13353" s="269">
        <v>-54.25</v>
      </c>
      <c r="DO13353"/>
    </row>
    <row r="13354" spans="15:119" x14ac:dyDescent="0.25">
      <c r="O13354" s="268" t="s">
        <v>22821</v>
      </c>
      <c r="P13354" s="268" t="s">
        <v>9484</v>
      </c>
      <c r="Q13354" s="269">
        <v>-21.75</v>
      </c>
      <c r="R13354" s="269">
        <v>-22</v>
      </c>
      <c r="S13354" s="269">
        <v>-54.25</v>
      </c>
      <c r="T13354" s="269">
        <v>-54.5</v>
      </c>
      <c r="DO13354"/>
    </row>
    <row r="13355" spans="15:119" x14ac:dyDescent="0.25">
      <c r="O13355" s="268" t="s">
        <v>22822</v>
      </c>
      <c r="P13355" s="268" t="s">
        <v>9484</v>
      </c>
      <c r="Q13355" s="269">
        <v>-21.75</v>
      </c>
      <c r="R13355" s="269">
        <v>-22</v>
      </c>
      <c r="S13355" s="269">
        <v>-54</v>
      </c>
      <c r="T13355" s="269">
        <v>-54.25</v>
      </c>
      <c r="DO13355"/>
    </row>
    <row r="13356" spans="15:119" x14ac:dyDescent="0.25">
      <c r="O13356" s="268" t="s">
        <v>22823</v>
      </c>
      <c r="P13356" s="268" t="s">
        <v>9478</v>
      </c>
      <c r="Q13356" s="269">
        <v>-22</v>
      </c>
      <c r="R13356" s="269">
        <v>-24</v>
      </c>
      <c r="S13356" s="269">
        <v>-57</v>
      </c>
      <c r="T13356" s="269">
        <v>-60</v>
      </c>
      <c r="DO13356"/>
    </row>
    <row r="13357" spans="15:119" x14ac:dyDescent="0.25">
      <c r="O13357" s="268" t="s">
        <v>22824</v>
      </c>
      <c r="P13357" s="268" t="s">
        <v>9480</v>
      </c>
      <c r="Q13357" s="269">
        <v>-22</v>
      </c>
      <c r="R13357" s="269">
        <v>-23</v>
      </c>
      <c r="S13357" s="269">
        <v>-57</v>
      </c>
      <c r="T13357" s="269">
        <v>-58.5</v>
      </c>
      <c r="DO13357"/>
    </row>
    <row r="13358" spans="15:119" x14ac:dyDescent="0.25">
      <c r="O13358" s="268" t="s">
        <v>22825</v>
      </c>
      <c r="P13358" s="268" t="s">
        <v>9482</v>
      </c>
      <c r="Q13358" s="269">
        <v>-22</v>
      </c>
      <c r="R13358" s="269">
        <v>-22.5</v>
      </c>
      <c r="S13358" s="269">
        <v>-57.5</v>
      </c>
      <c r="T13358" s="269">
        <v>-58</v>
      </c>
      <c r="DO13358"/>
    </row>
    <row r="13359" spans="15:119" x14ac:dyDescent="0.25">
      <c r="O13359" s="268" t="s">
        <v>22826</v>
      </c>
      <c r="P13359" s="268" t="s">
        <v>9484</v>
      </c>
      <c r="Q13359" s="269">
        <v>-22</v>
      </c>
      <c r="R13359" s="269">
        <v>-22.25</v>
      </c>
      <c r="S13359" s="269">
        <v>-57.75</v>
      </c>
      <c r="T13359" s="269">
        <v>-58</v>
      </c>
      <c r="DO13359"/>
    </row>
    <row r="13360" spans="15:119" x14ac:dyDescent="0.25">
      <c r="O13360" s="268" t="s">
        <v>22827</v>
      </c>
      <c r="P13360" s="268" t="s">
        <v>9484</v>
      </c>
      <c r="Q13360" s="269">
        <v>-22</v>
      </c>
      <c r="R13360" s="269">
        <v>-22.25</v>
      </c>
      <c r="S13360" s="269">
        <v>-57.5</v>
      </c>
      <c r="T13360" s="269">
        <v>-57.75</v>
      </c>
      <c r="DO13360"/>
    </row>
    <row r="13361" spans="15:119" x14ac:dyDescent="0.25">
      <c r="O13361" s="268" t="s">
        <v>22828</v>
      </c>
      <c r="P13361" s="268" t="s">
        <v>9482</v>
      </c>
      <c r="Q13361" s="269">
        <v>-22</v>
      </c>
      <c r="R13361" s="269">
        <v>-22.5</v>
      </c>
      <c r="S13361" s="269">
        <v>-57</v>
      </c>
      <c r="T13361" s="269">
        <v>-57.5</v>
      </c>
      <c r="DO13361"/>
    </row>
    <row r="13362" spans="15:119" x14ac:dyDescent="0.25">
      <c r="O13362" s="268" t="s">
        <v>22829</v>
      </c>
      <c r="P13362" s="268" t="s">
        <v>9484</v>
      </c>
      <c r="Q13362" s="269">
        <v>-22</v>
      </c>
      <c r="R13362" s="269">
        <v>-22.25</v>
      </c>
      <c r="S13362" s="269">
        <v>-57.25</v>
      </c>
      <c r="T13362" s="269">
        <v>-57.5</v>
      </c>
      <c r="DO13362"/>
    </row>
    <row r="13363" spans="15:119" x14ac:dyDescent="0.25">
      <c r="O13363" s="268" t="s">
        <v>22830</v>
      </c>
      <c r="P13363" s="268" t="s">
        <v>9484</v>
      </c>
      <c r="Q13363" s="269">
        <v>-22</v>
      </c>
      <c r="R13363" s="269">
        <v>-22.25</v>
      </c>
      <c r="S13363" s="269">
        <v>-57</v>
      </c>
      <c r="T13363" s="269">
        <v>-57.25</v>
      </c>
      <c r="DO13363"/>
    </row>
    <row r="13364" spans="15:119" x14ac:dyDescent="0.25">
      <c r="O13364" s="268" t="s">
        <v>22831</v>
      </c>
      <c r="P13364" s="268" t="s">
        <v>9478</v>
      </c>
      <c r="Q13364" s="269">
        <v>-22</v>
      </c>
      <c r="R13364" s="269">
        <v>-24</v>
      </c>
      <c r="S13364" s="269">
        <v>-54</v>
      </c>
      <c r="T13364" s="269">
        <v>-57</v>
      </c>
      <c r="DO13364"/>
    </row>
    <row r="13365" spans="15:119" x14ac:dyDescent="0.25">
      <c r="O13365" s="268" t="s">
        <v>22832</v>
      </c>
      <c r="P13365" s="268" t="s">
        <v>9480</v>
      </c>
      <c r="Q13365" s="269">
        <v>-22</v>
      </c>
      <c r="R13365" s="269">
        <v>-23</v>
      </c>
      <c r="S13365" s="269">
        <v>-55.5</v>
      </c>
      <c r="T13365" s="269">
        <v>-57</v>
      </c>
      <c r="DO13365"/>
    </row>
    <row r="13366" spans="15:119" x14ac:dyDescent="0.25">
      <c r="O13366" s="268" t="s">
        <v>22833</v>
      </c>
      <c r="P13366" s="268" t="s">
        <v>9482</v>
      </c>
      <c r="Q13366" s="269">
        <v>-22</v>
      </c>
      <c r="R13366" s="269">
        <v>-22.5</v>
      </c>
      <c r="S13366" s="269">
        <v>-56.5</v>
      </c>
      <c r="T13366" s="269">
        <v>-57</v>
      </c>
      <c r="DO13366"/>
    </row>
    <row r="13367" spans="15:119" x14ac:dyDescent="0.25">
      <c r="O13367" s="268" t="s">
        <v>22834</v>
      </c>
      <c r="P13367" s="268" t="s">
        <v>9484</v>
      </c>
      <c r="Q13367" s="269">
        <v>-22</v>
      </c>
      <c r="R13367" s="269">
        <v>-22.25</v>
      </c>
      <c r="S13367" s="269">
        <v>-56.75</v>
      </c>
      <c r="T13367" s="269">
        <v>-57</v>
      </c>
      <c r="DO13367"/>
    </row>
    <row r="13368" spans="15:119" x14ac:dyDescent="0.25">
      <c r="O13368" s="268" t="s">
        <v>22835</v>
      </c>
      <c r="P13368" s="268" t="s">
        <v>9484</v>
      </c>
      <c r="Q13368" s="269">
        <v>-22</v>
      </c>
      <c r="R13368" s="269">
        <v>-22.25</v>
      </c>
      <c r="S13368" s="269">
        <v>-56.5</v>
      </c>
      <c r="T13368" s="269">
        <v>-56.75</v>
      </c>
      <c r="DO13368"/>
    </row>
    <row r="13369" spans="15:119" x14ac:dyDescent="0.25">
      <c r="O13369" s="268" t="s">
        <v>22836</v>
      </c>
      <c r="P13369" s="268" t="s">
        <v>9484</v>
      </c>
      <c r="Q13369" s="269">
        <v>-22.25</v>
      </c>
      <c r="R13369" s="269">
        <v>-22.5</v>
      </c>
      <c r="S13369" s="269">
        <v>-56.75</v>
      </c>
      <c r="T13369" s="269">
        <v>-57</v>
      </c>
      <c r="DO13369"/>
    </row>
    <row r="13370" spans="15:119" x14ac:dyDescent="0.25">
      <c r="O13370" s="268" t="s">
        <v>22837</v>
      </c>
      <c r="P13370" s="268" t="s">
        <v>9484</v>
      </c>
      <c r="Q13370" s="269">
        <v>-22.25</v>
      </c>
      <c r="R13370" s="269">
        <v>-22.5</v>
      </c>
      <c r="S13370" s="269">
        <v>-56.5</v>
      </c>
      <c r="T13370" s="269">
        <v>-56.75</v>
      </c>
      <c r="DO13370"/>
    </row>
    <row r="13371" spans="15:119" x14ac:dyDescent="0.25">
      <c r="O13371" s="268" t="s">
        <v>22838</v>
      </c>
      <c r="P13371" s="268" t="s">
        <v>9482</v>
      </c>
      <c r="Q13371" s="269">
        <v>-22</v>
      </c>
      <c r="R13371" s="269">
        <v>-22.5</v>
      </c>
      <c r="S13371" s="269">
        <v>-56</v>
      </c>
      <c r="T13371" s="269">
        <v>-56.5</v>
      </c>
      <c r="DO13371"/>
    </row>
    <row r="13372" spans="15:119" x14ac:dyDescent="0.25">
      <c r="O13372" s="268" t="s">
        <v>22839</v>
      </c>
      <c r="P13372" s="268" t="s">
        <v>9484</v>
      </c>
      <c r="Q13372" s="269">
        <v>-22</v>
      </c>
      <c r="R13372" s="269">
        <v>-22.25</v>
      </c>
      <c r="S13372" s="269">
        <v>-56.25</v>
      </c>
      <c r="T13372" s="269">
        <v>-56.5</v>
      </c>
      <c r="DO13372"/>
    </row>
    <row r="13373" spans="15:119" x14ac:dyDescent="0.25">
      <c r="O13373" s="268" t="s">
        <v>22840</v>
      </c>
      <c r="P13373" s="268" t="s">
        <v>9484</v>
      </c>
      <c r="Q13373" s="269">
        <v>-22</v>
      </c>
      <c r="R13373" s="269">
        <v>-22.25</v>
      </c>
      <c r="S13373" s="269">
        <v>-56</v>
      </c>
      <c r="T13373" s="269">
        <v>-56.25</v>
      </c>
      <c r="DO13373"/>
    </row>
    <row r="13374" spans="15:119" x14ac:dyDescent="0.25">
      <c r="O13374" s="268" t="s">
        <v>22841</v>
      </c>
      <c r="P13374" s="268" t="s">
        <v>9484</v>
      </c>
      <c r="Q13374" s="269">
        <v>-22.25</v>
      </c>
      <c r="R13374" s="269">
        <v>-22.5</v>
      </c>
      <c r="S13374" s="269">
        <v>-56</v>
      </c>
      <c r="T13374" s="269">
        <v>-56.25</v>
      </c>
      <c r="DO13374"/>
    </row>
    <row r="13375" spans="15:119" x14ac:dyDescent="0.25">
      <c r="O13375" s="268" t="s">
        <v>22842</v>
      </c>
      <c r="P13375" s="268" t="s">
        <v>9482</v>
      </c>
      <c r="Q13375" s="269">
        <v>-22</v>
      </c>
      <c r="R13375" s="269">
        <v>-22.5</v>
      </c>
      <c r="S13375" s="269">
        <v>-55.5</v>
      </c>
      <c r="T13375" s="269">
        <v>-56</v>
      </c>
      <c r="DO13375"/>
    </row>
    <row r="13376" spans="15:119" x14ac:dyDescent="0.25">
      <c r="O13376" s="268" t="s">
        <v>22843</v>
      </c>
      <c r="P13376" s="268" t="s">
        <v>9484</v>
      </c>
      <c r="Q13376" s="269">
        <v>-22</v>
      </c>
      <c r="R13376" s="269">
        <v>-22.25</v>
      </c>
      <c r="S13376" s="269">
        <v>-55.75</v>
      </c>
      <c r="T13376" s="269">
        <v>-56</v>
      </c>
      <c r="DO13376"/>
    </row>
    <row r="13377" spans="15:119" x14ac:dyDescent="0.25">
      <c r="O13377" s="268" t="s">
        <v>22844</v>
      </c>
      <c r="P13377" s="268" t="s">
        <v>9484</v>
      </c>
      <c r="Q13377" s="269">
        <v>-22</v>
      </c>
      <c r="R13377" s="269">
        <v>-22.25</v>
      </c>
      <c r="S13377" s="269">
        <v>-55.5</v>
      </c>
      <c r="T13377" s="269">
        <v>-55.75</v>
      </c>
      <c r="DO13377"/>
    </row>
    <row r="13378" spans="15:119" x14ac:dyDescent="0.25">
      <c r="O13378" s="268" t="s">
        <v>22845</v>
      </c>
      <c r="P13378" s="268" t="s">
        <v>9484</v>
      </c>
      <c r="Q13378" s="269">
        <v>-22.25</v>
      </c>
      <c r="R13378" s="269">
        <v>-22.5</v>
      </c>
      <c r="S13378" s="269">
        <v>-55.75</v>
      </c>
      <c r="T13378" s="269">
        <v>-56</v>
      </c>
      <c r="DO13378"/>
    </row>
    <row r="13379" spans="15:119" x14ac:dyDescent="0.25">
      <c r="O13379" s="268" t="s">
        <v>22846</v>
      </c>
      <c r="P13379" s="268" t="s">
        <v>9484</v>
      </c>
      <c r="Q13379" s="269">
        <v>-22.25</v>
      </c>
      <c r="R13379" s="269">
        <v>-22.5</v>
      </c>
      <c r="S13379" s="269">
        <v>-55.5</v>
      </c>
      <c r="T13379" s="269">
        <v>-55.75</v>
      </c>
      <c r="DO13379"/>
    </row>
    <row r="13380" spans="15:119" x14ac:dyDescent="0.25">
      <c r="O13380" s="268" t="s">
        <v>22847</v>
      </c>
      <c r="P13380" s="268" t="s">
        <v>9482</v>
      </c>
      <c r="Q13380" s="269">
        <v>-22.5</v>
      </c>
      <c r="R13380" s="269">
        <v>-23</v>
      </c>
      <c r="S13380" s="269">
        <v>-55.5</v>
      </c>
      <c r="T13380" s="269">
        <v>-56</v>
      </c>
      <c r="DO13380"/>
    </row>
    <row r="13381" spans="15:119" x14ac:dyDescent="0.25">
      <c r="O13381" s="268" t="s">
        <v>22848</v>
      </c>
      <c r="P13381" s="268" t="s">
        <v>9484</v>
      </c>
      <c r="Q13381" s="269">
        <v>-22.5</v>
      </c>
      <c r="R13381" s="269">
        <v>-22.75</v>
      </c>
      <c r="S13381" s="269">
        <v>-55.5</v>
      </c>
      <c r="T13381" s="269">
        <v>-55.75</v>
      </c>
      <c r="DO13381"/>
    </row>
    <row r="13382" spans="15:119" x14ac:dyDescent="0.25">
      <c r="O13382" s="268" t="s">
        <v>22849</v>
      </c>
      <c r="P13382" s="268" t="s">
        <v>9484</v>
      </c>
      <c r="Q13382" s="269">
        <v>-22.75</v>
      </c>
      <c r="R13382" s="269">
        <v>-23</v>
      </c>
      <c r="S13382" s="269">
        <v>-55.5</v>
      </c>
      <c r="T13382" s="269">
        <v>-55.75</v>
      </c>
      <c r="DO13382"/>
    </row>
    <row r="13383" spans="15:119" x14ac:dyDescent="0.25">
      <c r="O13383" s="268" t="s">
        <v>22850</v>
      </c>
      <c r="P13383" s="268" t="s">
        <v>9480</v>
      </c>
      <c r="Q13383" s="269">
        <v>-22</v>
      </c>
      <c r="R13383" s="269">
        <v>-23</v>
      </c>
      <c r="S13383" s="269">
        <v>-54</v>
      </c>
      <c r="T13383" s="269">
        <v>-55.5</v>
      </c>
      <c r="DO13383"/>
    </row>
    <row r="13384" spans="15:119" x14ac:dyDescent="0.25">
      <c r="O13384" s="268" t="s">
        <v>22851</v>
      </c>
      <c r="P13384" s="268" t="s">
        <v>9482</v>
      </c>
      <c r="Q13384" s="269">
        <v>-22</v>
      </c>
      <c r="R13384" s="269">
        <v>-22.5</v>
      </c>
      <c r="S13384" s="269">
        <v>-55</v>
      </c>
      <c r="T13384" s="269">
        <v>-55.5</v>
      </c>
      <c r="DO13384"/>
    </row>
    <row r="13385" spans="15:119" x14ac:dyDescent="0.25">
      <c r="O13385" s="268" t="s">
        <v>22852</v>
      </c>
      <c r="P13385" s="268" t="s">
        <v>9484</v>
      </c>
      <c r="Q13385" s="269">
        <v>-22</v>
      </c>
      <c r="R13385" s="269">
        <v>-22.25</v>
      </c>
      <c r="S13385" s="269">
        <v>-55.25</v>
      </c>
      <c r="T13385" s="269">
        <v>-55.5</v>
      </c>
      <c r="DO13385"/>
    </row>
    <row r="13386" spans="15:119" x14ac:dyDescent="0.25">
      <c r="O13386" s="268" t="s">
        <v>22853</v>
      </c>
      <c r="P13386" s="268" t="s">
        <v>9484</v>
      </c>
      <c r="Q13386" s="269">
        <v>-22</v>
      </c>
      <c r="R13386" s="269">
        <v>-22.25</v>
      </c>
      <c r="S13386" s="269">
        <v>-55</v>
      </c>
      <c r="T13386" s="269">
        <v>-55.25</v>
      </c>
      <c r="DO13386"/>
    </row>
    <row r="13387" spans="15:119" x14ac:dyDescent="0.25">
      <c r="O13387" s="268" t="s">
        <v>22854</v>
      </c>
      <c r="P13387" s="268" t="s">
        <v>9484</v>
      </c>
      <c r="Q13387" s="269">
        <v>-22.25</v>
      </c>
      <c r="R13387" s="269">
        <v>-22.5</v>
      </c>
      <c r="S13387" s="269">
        <v>-55.25</v>
      </c>
      <c r="T13387" s="269">
        <v>-55.5</v>
      </c>
      <c r="DO13387"/>
    </row>
    <row r="13388" spans="15:119" x14ac:dyDescent="0.25">
      <c r="O13388" s="268" t="s">
        <v>22855</v>
      </c>
      <c r="P13388" s="268" t="s">
        <v>9484</v>
      </c>
      <c r="Q13388" s="269">
        <v>-22.25</v>
      </c>
      <c r="R13388" s="269">
        <v>-22.5</v>
      </c>
      <c r="S13388" s="269">
        <v>-55</v>
      </c>
      <c r="T13388" s="269">
        <v>-55.25</v>
      </c>
      <c r="DO13388"/>
    </row>
    <row r="13389" spans="15:119" x14ac:dyDescent="0.25">
      <c r="O13389" s="268" t="s">
        <v>22856</v>
      </c>
      <c r="P13389" s="268" t="s">
        <v>9482</v>
      </c>
      <c r="Q13389" s="269">
        <v>-22</v>
      </c>
      <c r="R13389" s="269">
        <v>-22.5</v>
      </c>
      <c r="S13389" s="269">
        <v>-54.5</v>
      </c>
      <c r="T13389" s="269">
        <v>-55</v>
      </c>
      <c r="DO13389"/>
    </row>
    <row r="13390" spans="15:119" x14ac:dyDescent="0.25">
      <c r="O13390" s="268" t="s">
        <v>22857</v>
      </c>
      <c r="P13390" s="268" t="s">
        <v>9484</v>
      </c>
      <c r="Q13390" s="269">
        <v>-22</v>
      </c>
      <c r="R13390" s="269">
        <v>-22.25</v>
      </c>
      <c r="S13390" s="269">
        <v>-54.75</v>
      </c>
      <c r="T13390" s="269">
        <v>-55</v>
      </c>
      <c r="DO13390"/>
    </row>
    <row r="13391" spans="15:119" x14ac:dyDescent="0.25">
      <c r="O13391" s="268" t="s">
        <v>22858</v>
      </c>
      <c r="P13391" s="268" t="s">
        <v>9484</v>
      </c>
      <c r="Q13391" s="269">
        <v>-22</v>
      </c>
      <c r="R13391" s="269">
        <v>-22.25</v>
      </c>
      <c r="S13391" s="269">
        <v>-54.5</v>
      </c>
      <c r="T13391" s="269">
        <v>-54.75</v>
      </c>
      <c r="DO13391"/>
    </row>
    <row r="13392" spans="15:119" x14ac:dyDescent="0.25">
      <c r="O13392" s="268" t="s">
        <v>22859</v>
      </c>
      <c r="P13392" s="268" t="s">
        <v>9484</v>
      </c>
      <c r="Q13392" s="269">
        <v>-22.25</v>
      </c>
      <c r="R13392" s="269">
        <v>-22.5</v>
      </c>
      <c r="S13392" s="269">
        <v>-54.75</v>
      </c>
      <c r="T13392" s="269">
        <v>-55</v>
      </c>
      <c r="DO13392"/>
    </row>
    <row r="13393" spans="15:119" x14ac:dyDescent="0.25">
      <c r="O13393" s="268" t="s">
        <v>22860</v>
      </c>
      <c r="P13393" s="268" t="s">
        <v>9484</v>
      </c>
      <c r="Q13393" s="269">
        <v>-22.25</v>
      </c>
      <c r="R13393" s="269">
        <v>-22.5</v>
      </c>
      <c r="S13393" s="269">
        <v>-54.5</v>
      </c>
      <c r="T13393" s="269">
        <v>-54.75</v>
      </c>
      <c r="DO13393"/>
    </row>
    <row r="13394" spans="15:119" x14ac:dyDescent="0.25">
      <c r="O13394" s="268" t="s">
        <v>22861</v>
      </c>
      <c r="P13394" s="268" t="s">
        <v>9482</v>
      </c>
      <c r="Q13394" s="269">
        <v>-22</v>
      </c>
      <c r="R13394" s="269">
        <v>-22.5</v>
      </c>
      <c r="S13394" s="269">
        <v>-54</v>
      </c>
      <c r="T13394" s="269">
        <v>-54.5</v>
      </c>
      <c r="DO13394"/>
    </row>
    <row r="13395" spans="15:119" x14ac:dyDescent="0.25">
      <c r="O13395" s="268" t="s">
        <v>22862</v>
      </c>
      <c r="P13395" s="268" t="s">
        <v>9484</v>
      </c>
      <c r="Q13395" s="269">
        <v>-22</v>
      </c>
      <c r="R13395" s="269">
        <v>-22.25</v>
      </c>
      <c r="S13395" s="269">
        <v>-54.25</v>
      </c>
      <c r="T13395" s="269">
        <v>-54.5</v>
      </c>
      <c r="DO13395"/>
    </row>
    <row r="13396" spans="15:119" x14ac:dyDescent="0.25">
      <c r="O13396" s="268" t="s">
        <v>22863</v>
      </c>
      <c r="P13396" s="268" t="s">
        <v>9484</v>
      </c>
      <c r="Q13396" s="269">
        <v>-22</v>
      </c>
      <c r="R13396" s="269">
        <v>-22.25</v>
      </c>
      <c r="S13396" s="269">
        <v>-54</v>
      </c>
      <c r="T13396" s="269">
        <v>-54.25</v>
      </c>
      <c r="DO13396"/>
    </row>
    <row r="13397" spans="15:119" x14ac:dyDescent="0.25">
      <c r="O13397" s="268" t="s">
        <v>22864</v>
      </c>
      <c r="P13397" s="268" t="s">
        <v>9484</v>
      </c>
      <c r="Q13397" s="269">
        <v>-22.25</v>
      </c>
      <c r="R13397" s="269">
        <v>-22.5</v>
      </c>
      <c r="S13397" s="269">
        <v>-54.25</v>
      </c>
      <c r="T13397" s="269">
        <v>-54.5</v>
      </c>
      <c r="DO13397"/>
    </row>
    <row r="13398" spans="15:119" x14ac:dyDescent="0.25">
      <c r="O13398" s="268" t="s">
        <v>22865</v>
      </c>
      <c r="P13398" s="268" t="s">
        <v>9484</v>
      </c>
      <c r="Q13398" s="269">
        <v>-22.25</v>
      </c>
      <c r="R13398" s="269">
        <v>-22.5</v>
      </c>
      <c r="S13398" s="269">
        <v>-54</v>
      </c>
      <c r="T13398" s="269">
        <v>-54.25</v>
      </c>
      <c r="DO13398"/>
    </row>
    <row r="13399" spans="15:119" x14ac:dyDescent="0.25">
      <c r="O13399" s="268" t="s">
        <v>22866</v>
      </c>
      <c r="P13399" s="268" t="s">
        <v>9482</v>
      </c>
      <c r="Q13399" s="269">
        <v>-22.5</v>
      </c>
      <c r="R13399" s="269">
        <v>-23</v>
      </c>
      <c r="S13399" s="269">
        <v>-55</v>
      </c>
      <c r="T13399" s="269">
        <v>-55.5</v>
      </c>
      <c r="DO13399"/>
    </row>
    <row r="13400" spans="15:119" x14ac:dyDescent="0.25">
      <c r="O13400" s="268" t="s">
        <v>22867</v>
      </c>
      <c r="P13400" s="268" t="s">
        <v>9484</v>
      </c>
      <c r="Q13400" s="269">
        <v>-22.5</v>
      </c>
      <c r="R13400" s="269">
        <v>-22.75</v>
      </c>
      <c r="S13400" s="269">
        <v>-55.25</v>
      </c>
      <c r="T13400" s="269">
        <v>-55.5</v>
      </c>
      <c r="DO13400"/>
    </row>
    <row r="13401" spans="15:119" x14ac:dyDescent="0.25">
      <c r="O13401" s="268" t="s">
        <v>22868</v>
      </c>
      <c r="P13401" s="268" t="s">
        <v>9484</v>
      </c>
      <c r="Q13401" s="269">
        <v>-22.5</v>
      </c>
      <c r="R13401" s="269">
        <v>-22.75</v>
      </c>
      <c r="S13401" s="269">
        <v>-55</v>
      </c>
      <c r="T13401" s="269">
        <v>-55.25</v>
      </c>
      <c r="DO13401"/>
    </row>
    <row r="13402" spans="15:119" x14ac:dyDescent="0.25">
      <c r="O13402" s="268" t="s">
        <v>22869</v>
      </c>
      <c r="P13402" s="268" t="s">
        <v>9484</v>
      </c>
      <c r="Q13402" s="269">
        <v>-22.75</v>
      </c>
      <c r="R13402" s="269">
        <v>-23</v>
      </c>
      <c r="S13402" s="269">
        <v>-55.25</v>
      </c>
      <c r="T13402" s="269">
        <v>-55.5</v>
      </c>
      <c r="DO13402"/>
    </row>
    <row r="13403" spans="15:119" x14ac:dyDescent="0.25">
      <c r="O13403" s="268" t="s">
        <v>22870</v>
      </c>
      <c r="P13403" s="268" t="s">
        <v>9484</v>
      </c>
      <c r="Q13403" s="269">
        <v>-22.75</v>
      </c>
      <c r="R13403" s="269">
        <v>-23</v>
      </c>
      <c r="S13403" s="269">
        <v>-55</v>
      </c>
      <c r="T13403" s="269">
        <v>-55.25</v>
      </c>
      <c r="DO13403"/>
    </row>
    <row r="13404" spans="15:119" x14ac:dyDescent="0.25">
      <c r="O13404" s="268" t="s">
        <v>22871</v>
      </c>
      <c r="P13404" s="268" t="s">
        <v>9482</v>
      </c>
      <c r="Q13404" s="269">
        <v>-22.5</v>
      </c>
      <c r="R13404" s="269">
        <v>-23</v>
      </c>
      <c r="S13404" s="269">
        <v>-54.5</v>
      </c>
      <c r="T13404" s="269">
        <v>-55</v>
      </c>
      <c r="DO13404"/>
    </row>
    <row r="13405" spans="15:119" x14ac:dyDescent="0.25">
      <c r="O13405" s="268" t="s">
        <v>22872</v>
      </c>
      <c r="P13405" s="268" t="s">
        <v>9484</v>
      </c>
      <c r="Q13405" s="269">
        <v>-22.5</v>
      </c>
      <c r="R13405" s="269">
        <v>-22.75</v>
      </c>
      <c r="S13405" s="269">
        <v>-54.75</v>
      </c>
      <c r="T13405" s="269">
        <v>-55</v>
      </c>
      <c r="DO13405"/>
    </row>
    <row r="13406" spans="15:119" x14ac:dyDescent="0.25">
      <c r="O13406" s="268" t="s">
        <v>22873</v>
      </c>
      <c r="P13406" s="268" t="s">
        <v>9484</v>
      </c>
      <c r="Q13406" s="269">
        <v>-22.5</v>
      </c>
      <c r="R13406" s="269">
        <v>-22.75</v>
      </c>
      <c r="S13406" s="269">
        <v>-54.5</v>
      </c>
      <c r="T13406" s="269">
        <v>-54.75</v>
      </c>
      <c r="DO13406"/>
    </row>
    <row r="13407" spans="15:119" x14ac:dyDescent="0.25">
      <c r="O13407" s="268" t="s">
        <v>22874</v>
      </c>
      <c r="P13407" s="268" t="s">
        <v>9484</v>
      </c>
      <c r="Q13407" s="269">
        <v>-22.75</v>
      </c>
      <c r="R13407" s="269">
        <v>-23</v>
      </c>
      <c r="S13407" s="269">
        <v>-54.75</v>
      </c>
      <c r="T13407" s="269">
        <v>-55</v>
      </c>
      <c r="DO13407"/>
    </row>
    <row r="13408" spans="15:119" x14ac:dyDescent="0.25">
      <c r="O13408" s="268" t="s">
        <v>22875</v>
      </c>
      <c r="P13408" s="268" t="s">
        <v>9484</v>
      </c>
      <c r="Q13408" s="269">
        <v>-22.75</v>
      </c>
      <c r="R13408" s="269">
        <v>-23</v>
      </c>
      <c r="S13408" s="269">
        <v>-54.5</v>
      </c>
      <c r="T13408" s="269">
        <v>-54.75</v>
      </c>
      <c r="DO13408"/>
    </row>
    <row r="13409" spans="15:119" x14ac:dyDescent="0.25">
      <c r="O13409" s="268" t="s">
        <v>22876</v>
      </c>
      <c r="P13409" s="268" t="s">
        <v>9482</v>
      </c>
      <c r="Q13409" s="269">
        <v>-22.5</v>
      </c>
      <c r="R13409" s="269">
        <v>-23</v>
      </c>
      <c r="S13409" s="269">
        <v>-54</v>
      </c>
      <c r="T13409" s="269">
        <v>-54.5</v>
      </c>
      <c r="DO13409"/>
    </row>
    <row r="13410" spans="15:119" x14ac:dyDescent="0.25">
      <c r="O13410" s="268" t="s">
        <v>22877</v>
      </c>
      <c r="P13410" s="268" t="s">
        <v>9484</v>
      </c>
      <c r="Q13410" s="269">
        <v>-22.5</v>
      </c>
      <c r="R13410" s="269">
        <v>-22.75</v>
      </c>
      <c r="S13410" s="269">
        <v>-54.25</v>
      </c>
      <c r="T13410" s="269">
        <v>-54.5</v>
      </c>
      <c r="DO13410"/>
    </row>
    <row r="13411" spans="15:119" x14ac:dyDescent="0.25">
      <c r="O13411" s="268" t="s">
        <v>22878</v>
      </c>
      <c r="P13411" s="268" t="s">
        <v>9484</v>
      </c>
      <c r="Q13411" s="269">
        <v>-22.5</v>
      </c>
      <c r="R13411" s="269">
        <v>-22.75</v>
      </c>
      <c r="S13411" s="269">
        <v>-54</v>
      </c>
      <c r="T13411" s="269">
        <v>-54.25</v>
      </c>
      <c r="DO13411"/>
    </row>
    <row r="13412" spans="15:119" x14ac:dyDescent="0.25">
      <c r="O13412" s="268" t="s">
        <v>22879</v>
      </c>
      <c r="P13412" s="268" t="s">
        <v>9484</v>
      </c>
      <c r="Q13412" s="269">
        <v>-22.75</v>
      </c>
      <c r="R13412" s="269">
        <v>-23</v>
      </c>
      <c r="S13412" s="269">
        <v>-54.25</v>
      </c>
      <c r="T13412" s="269">
        <v>-54.5</v>
      </c>
      <c r="DO13412"/>
    </row>
    <row r="13413" spans="15:119" x14ac:dyDescent="0.25">
      <c r="O13413" s="268" t="s">
        <v>22880</v>
      </c>
      <c r="P13413" s="268" t="s">
        <v>9484</v>
      </c>
      <c r="Q13413" s="269">
        <v>-22.75</v>
      </c>
      <c r="R13413" s="269">
        <v>-23</v>
      </c>
      <c r="S13413" s="269">
        <v>-54</v>
      </c>
      <c r="T13413" s="269">
        <v>-54.25</v>
      </c>
      <c r="DO13413"/>
    </row>
    <row r="13414" spans="15:119" x14ac:dyDescent="0.25">
      <c r="O13414" s="268" t="s">
        <v>22881</v>
      </c>
      <c r="P13414" s="268" t="s">
        <v>9480</v>
      </c>
      <c r="Q13414" s="269">
        <v>-23</v>
      </c>
      <c r="R13414" s="269">
        <v>-24</v>
      </c>
      <c r="S13414" s="269">
        <v>-55.5</v>
      </c>
      <c r="T13414" s="269">
        <v>-57</v>
      </c>
      <c r="DO13414"/>
    </row>
    <row r="13415" spans="15:119" x14ac:dyDescent="0.25">
      <c r="O13415" s="268" t="s">
        <v>22882</v>
      </c>
      <c r="P13415" s="268" t="s">
        <v>9482</v>
      </c>
      <c r="Q13415" s="269">
        <v>-23</v>
      </c>
      <c r="R13415" s="269">
        <v>-23.5</v>
      </c>
      <c r="S13415" s="269">
        <v>-55.5</v>
      </c>
      <c r="T13415" s="269">
        <v>-56</v>
      </c>
      <c r="DO13415"/>
    </row>
    <row r="13416" spans="15:119" x14ac:dyDescent="0.25">
      <c r="O13416" s="268" t="s">
        <v>22883</v>
      </c>
      <c r="P13416" s="268" t="s">
        <v>9484</v>
      </c>
      <c r="Q13416" s="269">
        <v>-23</v>
      </c>
      <c r="R13416" s="269">
        <v>-23.25</v>
      </c>
      <c r="S13416" s="269">
        <v>-55.5</v>
      </c>
      <c r="T13416" s="269">
        <v>-55.75</v>
      </c>
      <c r="DO13416"/>
    </row>
    <row r="13417" spans="15:119" x14ac:dyDescent="0.25">
      <c r="O13417" s="268" t="s">
        <v>22884</v>
      </c>
      <c r="P13417" s="268" t="s">
        <v>9484</v>
      </c>
      <c r="Q13417" s="269">
        <v>-23.25</v>
      </c>
      <c r="R13417" s="269">
        <v>-23.5</v>
      </c>
      <c r="S13417" s="269">
        <v>-55.5</v>
      </c>
      <c r="T13417" s="269">
        <v>-55.75</v>
      </c>
      <c r="DO13417"/>
    </row>
    <row r="13418" spans="15:119" x14ac:dyDescent="0.25">
      <c r="O13418" s="268" t="s">
        <v>22885</v>
      </c>
      <c r="P13418" s="268" t="s">
        <v>9482</v>
      </c>
      <c r="Q13418" s="269">
        <v>-23.5</v>
      </c>
      <c r="R13418" s="269">
        <v>-24</v>
      </c>
      <c r="S13418" s="269">
        <v>-55.5</v>
      </c>
      <c r="T13418" s="269">
        <v>-56</v>
      </c>
      <c r="DO13418"/>
    </row>
    <row r="13419" spans="15:119" x14ac:dyDescent="0.25">
      <c r="O13419" s="268" t="s">
        <v>22886</v>
      </c>
      <c r="P13419" s="268" t="s">
        <v>9484</v>
      </c>
      <c r="Q13419" s="269">
        <v>-23.5</v>
      </c>
      <c r="R13419" s="269">
        <v>-23.75</v>
      </c>
      <c r="S13419" s="269">
        <v>-55.5</v>
      </c>
      <c r="T13419" s="269">
        <v>-55.75</v>
      </c>
      <c r="DO13419"/>
    </row>
    <row r="13420" spans="15:119" x14ac:dyDescent="0.25">
      <c r="O13420" s="268" t="s">
        <v>22887</v>
      </c>
      <c r="P13420" s="268" t="s">
        <v>9480</v>
      </c>
      <c r="Q13420" s="269">
        <v>-23</v>
      </c>
      <c r="R13420" s="269">
        <v>-24</v>
      </c>
      <c r="S13420" s="269">
        <v>-54</v>
      </c>
      <c r="T13420" s="269">
        <v>-55.5</v>
      </c>
      <c r="DO13420"/>
    </row>
    <row r="13421" spans="15:119" x14ac:dyDescent="0.25">
      <c r="O13421" s="268" t="s">
        <v>22888</v>
      </c>
      <c r="P13421" s="268" t="s">
        <v>9482</v>
      </c>
      <c r="Q13421" s="269">
        <v>-23</v>
      </c>
      <c r="R13421" s="269">
        <v>-23.5</v>
      </c>
      <c r="S13421" s="269">
        <v>-55</v>
      </c>
      <c r="T13421" s="269">
        <v>-55.5</v>
      </c>
      <c r="DO13421"/>
    </row>
    <row r="13422" spans="15:119" x14ac:dyDescent="0.25">
      <c r="O13422" s="268" t="s">
        <v>22889</v>
      </c>
      <c r="P13422" s="268" t="s">
        <v>9484</v>
      </c>
      <c r="Q13422" s="269">
        <v>-23</v>
      </c>
      <c r="R13422" s="269">
        <v>-23.25</v>
      </c>
      <c r="S13422" s="269">
        <v>-55.25</v>
      </c>
      <c r="T13422" s="269">
        <v>-55.5</v>
      </c>
      <c r="DO13422"/>
    </row>
    <row r="13423" spans="15:119" x14ac:dyDescent="0.25">
      <c r="O13423" s="268" t="s">
        <v>22890</v>
      </c>
      <c r="P13423" s="268" t="s">
        <v>9484</v>
      </c>
      <c r="Q13423" s="269">
        <v>-23</v>
      </c>
      <c r="R13423" s="269">
        <v>-23.25</v>
      </c>
      <c r="S13423" s="269">
        <v>-55</v>
      </c>
      <c r="T13423" s="269">
        <v>-55.25</v>
      </c>
      <c r="DO13423"/>
    </row>
    <row r="13424" spans="15:119" x14ac:dyDescent="0.25">
      <c r="O13424" s="268" t="s">
        <v>22891</v>
      </c>
      <c r="P13424" s="268" t="s">
        <v>9484</v>
      </c>
      <c r="Q13424" s="269">
        <v>-23.25</v>
      </c>
      <c r="R13424" s="269">
        <v>-23.5</v>
      </c>
      <c r="S13424" s="269">
        <v>-55.25</v>
      </c>
      <c r="T13424" s="269">
        <v>-55.5</v>
      </c>
      <c r="DO13424"/>
    </row>
    <row r="13425" spans="15:119" x14ac:dyDescent="0.25">
      <c r="O13425" s="268" t="s">
        <v>22892</v>
      </c>
      <c r="P13425" s="268" t="s">
        <v>9484</v>
      </c>
      <c r="Q13425" s="269">
        <v>-23.25</v>
      </c>
      <c r="R13425" s="269">
        <v>-23.5</v>
      </c>
      <c r="S13425" s="269">
        <v>-55</v>
      </c>
      <c r="T13425" s="269">
        <v>-55.25</v>
      </c>
      <c r="DO13425"/>
    </row>
    <row r="13426" spans="15:119" x14ac:dyDescent="0.25">
      <c r="O13426" s="268" t="s">
        <v>22893</v>
      </c>
      <c r="P13426" s="268" t="s">
        <v>9482</v>
      </c>
      <c r="Q13426" s="269">
        <v>-23</v>
      </c>
      <c r="R13426" s="269">
        <v>-23.5</v>
      </c>
      <c r="S13426" s="269">
        <v>-54.5</v>
      </c>
      <c r="T13426" s="269">
        <v>-55</v>
      </c>
      <c r="DO13426"/>
    </row>
    <row r="13427" spans="15:119" x14ac:dyDescent="0.25">
      <c r="O13427" s="268" t="s">
        <v>22894</v>
      </c>
      <c r="P13427" s="268" t="s">
        <v>9484</v>
      </c>
      <c r="Q13427" s="269">
        <v>-23</v>
      </c>
      <c r="R13427" s="269">
        <v>-23.25</v>
      </c>
      <c r="S13427" s="269">
        <v>-54.75</v>
      </c>
      <c r="T13427" s="269">
        <v>-55</v>
      </c>
      <c r="DO13427"/>
    </row>
    <row r="13428" spans="15:119" x14ac:dyDescent="0.25">
      <c r="O13428" s="268" t="s">
        <v>22895</v>
      </c>
      <c r="P13428" s="268" t="s">
        <v>9484</v>
      </c>
      <c r="Q13428" s="269">
        <v>-23</v>
      </c>
      <c r="R13428" s="269">
        <v>-23.25</v>
      </c>
      <c r="S13428" s="269">
        <v>-54.5</v>
      </c>
      <c r="T13428" s="269">
        <v>-54.75</v>
      </c>
      <c r="DO13428"/>
    </row>
    <row r="13429" spans="15:119" x14ac:dyDescent="0.25">
      <c r="O13429" s="268" t="s">
        <v>22896</v>
      </c>
      <c r="P13429" s="268" t="s">
        <v>9484</v>
      </c>
      <c r="Q13429" s="269">
        <v>-23.25</v>
      </c>
      <c r="R13429" s="269">
        <v>-23.5</v>
      </c>
      <c r="S13429" s="269">
        <v>-54.75</v>
      </c>
      <c r="T13429" s="269">
        <v>-55</v>
      </c>
      <c r="DO13429"/>
    </row>
    <row r="13430" spans="15:119" x14ac:dyDescent="0.25">
      <c r="O13430" s="268" t="s">
        <v>22897</v>
      </c>
      <c r="P13430" s="268" t="s">
        <v>9484</v>
      </c>
      <c r="Q13430" s="269">
        <v>-23.25</v>
      </c>
      <c r="R13430" s="269">
        <v>-23.5</v>
      </c>
      <c r="S13430" s="269">
        <v>-54.5</v>
      </c>
      <c r="T13430" s="269">
        <v>-54.75</v>
      </c>
      <c r="DO13430"/>
    </row>
    <row r="13431" spans="15:119" x14ac:dyDescent="0.25">
      <c r="O13431" s="268" t="s">
        <v>22898</v>
      </c>
      <c r="P13431" s="268" t="s">
        <v>9482</v>
      </c>
      <c r="Q13431" s="269">
        <v>-23</v>
      </c>
      <c r="R13431" s="269">
        <v>-23.5</v>
      </c>
      <c r="S13431" s="269">
        <v>-54</v>
      </c>
      <c r="T13431" s="269">
        <v>-54.5</v>
      </c>
      <c r="DO13431"/>
    </row>
    <row r="13432" spans="15:119" x14ac:dyDescent="0.25">
      <c r="O13432" s="268" t="s">
        <v>22899</v>
      </c>
      <c r="P13432" s="268" t="s">
        <v>9484</v>
      </c>
      <c r="Q13432" s="269">
        <v>-23</v>
      </c>
      <c r="R13432" s="269">
        <v>-23.25</v>
      </c>
      <c r="S13432" s="269">
        <v>-54.25</v>
      </c>
      <c r="T13432" s="269">
        <v>-54.5</v>
      </c>
      <c r="DO13432"/>
    </row>
    <row r="13433" spans="15:119" x14ac:dyDescent="0.25">
      <c r="O13433" s="268" t="s">
        <v>22900</v>
      </c>
      <c r="P13433" s="268" t="s">
        <v>9484</v>
      </c>
      <c r="Q13433" s="269">
        <v>-23</v>
      </c>
      <c r="R13433" s="269">
        <v>-23.25</v>
      </c>
      <c r="S13433" s="269">
        <v>-54</v>
      </c>
      <c r="T13433" s="269">
        <v>-54.25</v>
      </c>
      <c r="DO13433"/>
    </row>
    <row r="13434" spans="15:119" x14ac:dyDescent="0.25">
      <c r="O13434" s="268" t="s">
        <v>22901</v>
      </c>
      <c r="P13434" s="268" t="s">
        <v>9484</v>
      </c>
      <c r="Q13434" s="269">
        <v>-23.25</v>
      </c>
      <c r="R13434" s="269">
        <v>-23.5</v>
      </c>
      <c r="S13434" s="269">
        <v>-54.25</v>
      </c>
      <c r="T13434" s="269">
        <v>-54.5</v>
      </c>
      <c r="DO13434"/>
    </row>
    <row r="13435" spans="15:119" x14ac:dyDescent="0.25">
      <c r="O13435" s="268" t="s">
        <v>22902</v>
      </c>
      <c r="P13435" s="268" t="s">
        <v>9484</v>
      </c>
      <c r="Q13435" s="269">
        <v>-23.25</v>
      </c>
      <c r="R13435" s="269">
        <v>-23.5</v>
      </c>
      <c r="S13435" s="269">
        <v>-54</v>
      </c>
      <c r="T13435" s="269">
        <v>-54.25</v>
      </c>
      <c r="DO13435"/>
    </row>
    <row r="13436" spans="15:119" x14ac:dyDescent="0.25">
      <c r="O13436" s="268" t="s">
        <v>22903</v>
      </c>
      <c r="P13436" s="268" t="s">
        <v>9482</v>
      </c>
      <c r="Q13436" s="269">
        <v>-23.5</v>
      </c>
      <c r="R13436" s="269">
        <v>-24</v>
      </c>
      <c r="S13436" s="269">
        <v>-55</v>
      </c>
      <c r="T13436" s="269">
        <v>-55.5</v>
      </c>
      <c r="DO13436"/>
    </row>
    <row r="13437" spans="15:119" x14ac:dyDescent="0.25">
      <c r="O13437" s="268" t="s">
        <v>22904</v>
      </c>
      <c r="P13437" s="268" t="s">
        <v>9484</v>
      </c>
      <c r="Q13437" s="269">
        <v>-23.5</v>
      </c>
      <c r="R13437" s="269">
        <v>-23.75</v>
      </c>
      <c r="S13437" s="269">
        <v>-55.25</v>
      </c>
      <c r="T13437" s="269">
        <v>-55.5</v>
      </c>
      <c r="DO13437"/>
    </row>
    <row r="13438" spans="15:119" x14ac:dyDescent="0.25">
      <c r="O13438" s="268" t="s">
        <v>22905</v>
      </c>
      <c r="P13438" s="268" t="s">
        <v>9484</v>
      </c>
      <c r="Q13438" s="269">
        <v>-23.5</v>
      </c>
      <c r="R13438" s="269">
        <v>-23.75</v>
      </c>
      <c r="S13438" s="269">
        <v>-55</v>
      </c>
      <c r="T13438" s="269">
        <v>-55.25</v>
      </c>
      <c r="DO13438"/>
    </row>
    <row r="13439" spans="15:119" x14ac:dyDescent="0.25">
      <c r="O13439" s="268" t="s">
        <v>22906</v>
      </c>
      <c r="P13439" s="268" t="s">
        <v>9484</v>
      </c>
      <c r="Q13439" s="269">
        <v>-23.75</v>
      </c>
      <c r="R13439" s="269">
        <v>-24</v>
      </c>
      <c r="S13439" s="269">
        <v>-55.25</v>
      </c>
      <c r="T13439" s="269">
        <v>-55.5</v>
      </c>
      <c r="DO13439"/>
    </row>
    <row r="13440" spans="15:119" x14ac:dyDescent="0.25">
      <c r="O13440" s="268" t="s">
        <v>22907</v>
      </c>
      <c r="P13440" s="268" t="s">
        <v>9484</v>
      </c>
      <c r="Q13440" s="269">
        <v>-23.75</v>
      </c>
      <c r="R13440" s="269">
        <v>-24</v>
      </c>
      <c r="S13440" s="269">
        <v>-55</v>
      </c>
      <c r="T13440" s="269">
        <v>-55.25</v>
      </c>
      <c r="DO13440"/>
    </row>
    <row r="13441" spans="15:119" x14ac:dyDescent="0.25">
      <c r="O13441" s="268" t="s">
        <v>22908</v>
      </c>
      <c r="P13441" s="268" t="s">
        <v>9482</v>
      </c>
      <c r="Q13441" s="269">
        <v>-23.5</v>
      </c>
      <c r="R13441" s="269">
        <v>-24</v>
      </c>
      <c r="S13441" s="269">
        <v>-54.5</v>
      </c>
      <c r="T13441" s="269">
        <v>-55</v>
      </c>
      <c r="DO13441"/>
    </row>
    <row r="13442" spans="15:119" x14ac:dyDescent="0.25">
      <c r="O13442" s="268" t="s">
        <v>22909</v>
      </c>
      <c r="P13442" s="268" t="s">
        <v>9484</v>
      </c>
      <c r="Q13442" s="269">
        <v>-23.5</v>
      </c>
      <c r="R13442" s="269">
        <v>-23.75</v>
      </c>
      <c r="S13442" s="269">
        <v>-54.75</v>
      </c>
      <c r="T13442" s="269">
        <v>-55</v>
      </c>
      <c r="DO13442"/>
    </row>
    <row r="13443" spans="15:119" x14ac:dyDescent="0.25">
      <c r="O13443" s="268" t="s">
        <v>22910</v>
      </c>
      <c r="P13443" s="268" t="s">
        <v>9484</v>
      </c>
      <c r="Q13443" s="269">
        <v>-23.5</v>
      </c>
      <c r="R13443" s="269">
        <v>-23.75</v>
      </c>
      <c r="S13443" s="269">
        <v>-54.5</v>
      </c>
      <c r="T13443" s="269">
        <v>-54.75</v>
      </c>
      <c r="DO13443"/>
    </row>
    <row r="13444" spans="15:119" x14ac:dyDescent="0.25">
      <c r="O13444" s="268" t="s">
        <v>22911</v>
      </c>
      <c r="P13444" s="268" t="s">
        <v>9484</v>
      </c>
      <c r="Q13444" s="269">
        <v>-23.75</v>
      </c>
      <c r="R13444" s="269">
        <v>-24</v>
      </c>
      <c r="S13444" s="269">
        <v>-54.75</v>
      </c>
      <c r="T13444" s="269">
        <v>-55</v>
      </c>
      <c r="DO13444"/>
    </row>
    <row r="13445" spans="15:119" x14ac:dyDescent="0.25">
      <c r="O13445" s="268" t="s">
        <v>22912</v>
      </c>
      <c r="P13445" s="268" t="s">
        <v>9484</v>
      </c>
      <c r="Q13445" s="269">
        <v>-23.75</v>
      </c>
      <c r="R13445" s="269">
        <v>-24</v>
      </c>
      <c r="S13445" s="269">
        <v>-54.5</v>
      </c>
      <c r="T13445" s="269">
        <v>-54.75</v>
      </c>
      <c r="DO13445"/>
    </row>
    <row r="13446" spans="15:119" x14ac:dyDescent="0.25">
      <c r="O13446" s="268" t="s">
        <v>22913</v>
      </c>
      <c r="P13446" s="268" t="s">
        <v>9482</v>
      </c>
      <c r="Q13446" s="269">
        <v>-23.5</v>
      </c>
      <c r="R13446" s="269">
        <v>-24</v>
      </c>
      <c r="S13446" s="269">
        <v>-54</v>
      </c>
      <c r="T13446" s="269">
        <v>-54.5</v>
      </c>
      <c r="DO13446"/>
    </row>
    <row r="13447" spans="15:119" x14ac:dyDescent="0.25">
      <c r="O13447" s="268" t="s">
        <v>22914</v>
      </c>
      <c r="P13447" s="268" t="s">
        <v>9484</v>
      </c>
      <c r="Q13447" s="269">
        <v>-23.5</v>
      </c>
      <c r="R13447" s="269">
        <v>-23.75</v>
      </c>
      <c r="S13447" s="269">
        <v>-54.25</v>
      </c>
      <c r="T13447" s="269">
        <v>-54.5</v>
      </c>
      <c r="DO13447"/>
    </row>
    <row r="13448" spans="15:119" x14ac:dyDescent="0.25">
      <c r="O13448" s="268" t="s">
        <v>22915</v>
      </c>
      <c r="P13448" s="268" t="s">
        <v>9484</v>
      </c>
      <c r="Q13448" s="269">
        <v>-23.5</v>
      </c>
      <c r="R13448" s="269">
        <v>-23.75</v>
      </c>
      <c r="S13448" s="269">
        <v>-54</v>
      </c>
      <c r="T13448" s="269">
        <v>-54.25</v>
      </c>
      <c r="DO13448"/>
    </row>
    <row r="13449" spans="15:119" x14ac:dyDescent="0.25">
      <c r="O13449" s="268" t="s">
        <v>22916</v>
      </c>
      <c r="P13449" s="268" t="s">
        <v>9484</v>
      </c>
      <c r="Q13449" s="269">
        <v>-23.75</v>
      </c>
      <c r="R13449" s="269">
        <v>-24</v>
      </c>
      <c r="S13449" s="269">
        <v>-54.25</v>
      </c>
      <c r="T13449" s="269">
        <v>-54.5</v>
      </c>
      <c r="DO13449"/>
    </row>
    <row r="13450" spans="15:119" x14ac:dyDescent="0.25">
      <c r="O13450" s="268" t="s">
        <v>22917</v>
      </c>
      <c r="P13450" s="268" t="s">
        <v>9484</v>
      </c>
      <c r="Q13450" s="269">
        <v>-23.75</v>
      </c>
      <c r="R13450" s="269">
        <v>-24</v>
      </c>
      <c r="S13450" s="269">
        <v>-54</v>
      </c>
      <c r="T13450" s="269">
        <v>-54.25</v>
      </c>
      <c r="DO13450"/>
    </row>
    <row r="13451" spans="15:119" x14ac:dyDescent="0.25">
      <c r="O13451" s="268" t="s">
        <v>22918</v>
      </c>
      <c r="P13451" s="268" t="s">
        <v>9476</v>
      </c>
      <c r="Q13451" s="269">
        <v>-20</v>
      </c>
      <c r="R13451" s="269">
        <v>-24</v>
      </c>
      <c r="S13451" s="269">
        <v>-48</v>
      </c>
      <c r="T13451" s="269">
        <v>-54</v>
      </c>
      <c r="DO13451"/>
    </row>
    <row r="13452" spans="15:119" x14ac:dyDescent="0.25">
      <c r="O13452" s="268" t="s">
        <v>22919</v>
      </c>
      <c r="P13452" s="268" t="s">
        <v>9478</v>
      </c>
      <c r="Q13452" s="269">
        <v>-20</v>
      </c>
      <c r="R13452" s="269">
        <v>-22</v>
      </c>
      <c r="S13452" s="269">
        <v>-51</v>
      </c>
      <c r="T13452" s="269">
        <v>-54</v>
      </c>
      <c r="DO13452"/>
    </row>
    <row r="13453" spans="15:119" x14ac:dyDescent="0.25">
      <c r="O13453" s="268" t="s">
        <v>22920</v>
      </c>
      <c r="P13453" s="268" t="s">
        <v>9480</v>
      </c>
      <c r="Q13453" s="269">
        <v>-20</v>
      </c>
      <c r="R13453" s="269">
        <v>-21</v>
      </c>
      <c r="S13453" s="269">
        <v>-52.5</v>
      </c>
      <c r="T13453" s="269">
        <v>-54</v>
      </c>
      <c r="DO13453"/>
    </row>
    <row r="13454" spans="15:119" x14ac:dyDescent="0.25">
      <c r="O13454" s="268" t="s">
        <v>22921</v>
      </c>
      <c r="P13454" s="268" t="s">
        <v>9482</v>
      </c>
      <c r="Q13454" s="269">
        <v>-20</v>
      </c>
      <c r="R13454" s="269">
        <v>-20.5</v>
      </c>
      <c r="S13454" s="269">
        <v>-53.5</v>
      </c>
      <c r="T13454" s="269">
        <v>-54</v>
      </c>
      <c r="DO13454"/>
    </row>
    <row r="13455" spans="15:119" x14ac:dyDescent="0.25">
      <c r="O13455" s="268" t="s">
        <v>22922</v>
      </c>
      <c r="P13455" s="268" t="s">
        <v>9484</v>
      </c>
      <c r="Q13455" s="269">
        <v>-20</v>
      </c>
      <c r="R13455" s="269">
        <v>-20.25</v>
      </c>
      <c r="S13455" s="269">
        <v>-53.75</v>
      </c>
      <c r="T13455" s="269">
        <v>-54</v>
      </c>
      <c r="DO13455"/>
    </row>
    <row r="13456" spans="15:119" x14ac:dyDescent="0.25">
      <c r="O13456" s="268" t="s">
        <v>22923</v>
      </c>
      <c r="P13456" s="268" t="s">
        <v>9484</v>
      </c>
      <c r="Q13456" s="269">
        <v>-20</v>
      </c>
      <c r="R13456" s="269">
        <v>-20.25</v>
      </c>
      <c r="S13456" s="269">
        <v>-53.5</v>
      </c>
      <c r="T13456" s="269">
        <v>-53.75</v>
      </c>
      <c r="DO13456"/>
    </row>
    <row r="13457" spans="15:119" x14ac:dyDescent="0.25">
      <c r="O13457" s="268" t="s">
        <v>22924</v>
      </c>
      <c r="P13457" s="268" t="s">
        <v>9484</v>
      </c>
      <c r="Q13457" s="269">
        <v>-20.25</v>
      </c>
      <c r="R13457" s="269">
        <v>-20.5</v>
      </c>
      <c r="S13457" s="269">
        <v>-53.75</v>
      </c>
      <c r="T13457" s="269">
        <v>-54</v>
      </c>
      <c r="DO13457"/>
    </row>
    <row r="13458" spans="15:119" x14ac:dyDescent="0.25">
      <c r="O13458" s="268" t="s">
        <v>22925</v>
      </c>
      <c r="P13458" s="268" t="s">
        <v>9484</v>
      </c>
      <c r="Q13458" s="269">
        <v>-20.25</v>
      </c>
      <c r="R13458" s="269">
        <v>-20.5</v>
      </c>
      <c r="S13458" s="269">
        <v>-53.5</v>
      </c>
      <c r="T13458" s="269">
        <v>-53.75</v>
      </c>
      <c r="DO13458"/>
    </row>
    <row r="13459" spans="15:119" x14ac:dyDescent="0.25">
      <c r="O13459" s="268" t="s">
        <v>22926</v>
      </c>
      <c r="P13459" s="268" t="s">
        <v>9482</v>
      </c>
      <c r="Q13459" s="269">
        <v>-20</v>
      </c>
      <c r="R13459" s="269">
        <v>-20.5</v>
      </c>
      <c r="S13459" s="269">
        <v>-53</v>
      </c>
      <c r="T13459" s="269">
        <v>-53.5</v>
      </c>
      <c r="DO13459"/>
    </row>
    <row r="13460" spans="15:119" x14ac:dyDescent="0.25">
      <c r="O13460" s="268" t="s">
        <v>22927</v>
      </c>
      <c r="P13460" s="268" t="s">
        <v>9484</v>
      </c>
      <c r="Q13460" s="269">
        <v>-20</v>
      </c>
      <c r="R13460" s="269">
        <v>-20.25</v>
      </c>
      <c r="S13460" s="269">
        <v>-53.25</v>
      </c>
      <c r="T13460" s="269">
        <v>-53.5</v>
      </c>
      <c r="DO13460"/>
    </row>
    <row r="13461" spans="15:119" x14ac:dyDescent="0.25">
      <c r="O13461" s="268" t="s">
        <v>22928</v>
      </c>
      <c r="P13461" s="268" t="s">
        <v>9484</v>
      </c>
      <c r="Q13461" s="269">
        <v>-20</v>
      </c>
      <c r="R13461" s="269">
        <v>-20.25</v>
      </c>
      <c r="S13461" s="269">
        <v>-53</v>
      </c>
      <c r="T13461" s="269">
        <v>-53.25</v>
      </c>
      <c r="DO13461"/>
    </row>
    <row r="13462" spans="15:119" x14ac:dyDescent="0.25">
      <c r="O13462" s="268" t="s">
        <v>22929</v>
      </c>
      <c r="P13462" s="268" t="s">
        <v>9484</v>
      </c>
      <c r="Q13462" s="269">
        <v>-20.25</v>
      </c>
      <c r="R13462" s="269">
        <v>-20.5</v>
      </c>
      <c r="S13462" s="269">
        <v>-53.25</v>
      </c>
      <c r="T13462" s="269">
        <v>-53.5</v>
      </c>
      <c r="DO13462"/>
    </row>
    <row r="13463" spans="15:119" x14ac:dyDescent="0.25">
      <c r="O13463" s="268" t="s">
        <v>22930</v>
      </c>
      <c r="P13463" s="268" t="s">
        <v>9484</v>
      </c>
      <c r="Q13463" s="269">
        <v>-20.25</v>
      </c>
      <c r="R13463" s="269">
        <v>-20.5</v>
      </c>
      <c r="S13463" s="269">
        <v>-53</v>
      </c>
      <c r="T13463" s="269">
        <v>-53.25</v>
      </c>
      <c r="DO13463"/>
    </row>
    <row r="13464" spans="15:119" x14ac:dyDescent="0.25">
      <c r="O13464" s="268" t="s">
        <v>22931</v>
      </c>
      <c r="P13464" s="268" t="s">
        <v>9482</v>
      </c>
      <c r="Q13464" s="269">
        <v>-20</v>
      </c>
      <c r="R13464" s="269">
        <v>-20.5</v>
      </c>
      <c r="S13464" s="269">
        <v>-52.5</v>
      </c>
      <c r="T13464" s="269">
        <v>-53</v>
      </c>
      <c r="DO13464"/>
    </row>
    <row r="13465" spans="15:119" x14ac:dyDescent="0.25">
      <c r="O13465" s="268" t="s">
        <v>22932</v>
      </c>
      <c r="P13465" s="268" t="s">
        <v>9484</v>
      </c>
      <c r="Q13465" s="269">
        <v>-20</v>
      </c>
      <c r="R13465" s="269">
        <v>-20.25</v>
      </c>
      <c r="S13465" s="269">
        <v>-52.75</v>
      </c>
      <c r="T13465" s="269">
        <v>-53</v>
      </c>
      <c r="DO13465"/>
    </row>
    <row r="13466" spans="15:119" x14ac:dyDescent="0.25">
      <c r="O13466" s="268" t="s">
        <v>22933</v>
      </c>
      <c r="P13466" s="268" t="s">
        <v>9484</v>
      </c>
      <c r="Q13466" s="269">
        <v>-20</v>
      </c>
      <c r="R13466" s="269">
        <v>-20.25</v>
      </c>
      <c r="S13466" s="269">
        <v>-52.5</v>
      </c>
      <c r="T13466" s="269">
        <v>-52.75</v>
      </c>
      <c r="DO13466"/>
    </row>
    <row r="13467" spans="15:119" x14ac:dyDescent="0.25">
      <c r="O13467" s="268" t="s">
        <v>22934</v>
      </c>
      <c r="P13467" s="268" t="s">
        <v>9484</v>
      </c>
      <c r="Q13467" s="269">
        <v>-20.25</v>
      </c>
      <c r="R13467" s="269">
        <v>-20.5</v>
      </c>
      <c r="S13467" s="269">
        <v>-52.75</v>
      </c>
      <c r="T13467" s="269">
        <v>-53</v>
      </c>
      <c r="DO13467"/>
    </row>
    <row r="13468" spans="15:119" x14ac:dyDescent="0.25">
      <c r="O13468" s="268" t="s">
        <v>22935</v>
      </c>
      <c r="P13468" s="268" t="s">
        <v>9484</v>
      </c>
      <c r="Q13468" s="269">
        <v>-20.25</v>
      </c>
      <c r="R13468" s="269">
        <v>-20.5</v>
      </c>
      <c r="S13468" s="269">
        <v>-52.5</v>
      </c>
      <c r="T13468" s="269">
        <v>-52.75</v>
      </c>
      <c r="DO13468"/>
    </row>
    <row r="13469" spans="15:119" x14ac:dyDescent="0.25">
      <c r="O13469" s="268" t="s">
        <v>22936</v>
      </c>
      <c r="P13469" s="268" t="s">
        <v>9482</v>
      </c>
      <c r="Q13469" s="269">
        <v>-20.5</v>
      </c>
      <c r="R13469" s="269">
        <v>-21</v>
      </c>
      <c r="S13469" s="269">
        <v>-53.5</v>
      </c>
      <c r="T13469" s="269">
        <v>-54</v>
      </c>
      <c r="DO13469"/>
    </row>
    <row r="13470" spans="15:119" x14ac:dyDescent="0.25">
      <c r="O13470" s="268" t="s">
        <v>22937</v>
      </c>
      <c r="P13470" s="268" t="s">
        <v>9484</v>
      </c>
      <c r="Q13470" s="269">
        <v>-20.5</v>
      </c>
      <c r="R13470" s="269">
        <v>-20.75</v>
      </c>
      <c r="S13470" s="269">
        <v>-53.75</v>
      </c>
      <c r="T13470" s="269">
        <v>-54</v>
      </c>
      <c r="DO13470"/>
    </row>
    <row r="13471" spans="15:119" x14ac:dyDescent="0.25">
      <c r="O13471" s="268" t="s">
        <v>22938</v>
      </c>
      <c r="P13471" s="268" t="s">
        <v>9484</v>
      </c>
      <c r="Q13471" s="269">
        <v>-20.5</v>
      </c>
      <c r="R13471" s="269">
        <v>-20.75</v>
      </c>
      <c r="S13471" s="269">
        <v>-53.5</v>
      </c>
      <c r="T13471" s="269">
        <v>-53.75</v>
      </c>
      <c r="DO13471"/>
    </row>
    <row r="13472" spans="15:119" x14ac:dyDescent="0.25">
      <c r="O13472" s="268" t="s">
        <v>22939</v>
      </c>
      <c r="P13472" s="268" t="s">
        <v>9484</v>
      </c>
      <c r="Q13472" s="269">
        <v>-20.75</v>
      </c>
      <c r="R13472" s="269">
        <v>-21</v>
      </c>
      <c r="S13472" s="269">
        <v>-53.75</v>
      </c>
      <c r="T13472" s="269">
        <v>-54</v>
      </c>
      <c r="DO13472"/>
    </row>
    <row r="13473" spans="15:119" x14ac:dyDescent="0.25">
      <c r="O13473" s="268" t="s">
        <v>22940</v>
      </c>
      <c r="P13473" s="268" t="s">
        <v>9484</v>
      </c>
      <c r="Q13473" s="269">
        <v>-20.75</v>
      </c>
      <c r="R13473" s="269">
        <v>-21</v>
      </c>
      <c r="S13473" s="269">
        <v>-53.5</v>
      </c>
      <c r="T13473" s="269">
        <v>-53.75</v>
      </c>
      <c r="DO13473"/>
    </row>
    <row r="13474" spans="15:119" x14ac:dyDescent="0.25">
      <c r="O13474" s="268" t="s">
        <v>22941</v>
      </c>
      <c r="P13474" s="268" t="s">
        <v>9482</v>
      </c>
      <c r="Q13474" s="269">
        <v>-20.5</v>
      </c>
      <c r="R13474" s="269">
        <v>-21</v>
      </c>
      <c r="S13474" s="269">
        <v>-53</v>
      </c>
      <c r="T13474" s="269">
        <v>-53.5</v>
      </c>
      <c r="DO13474"/>
    </row>
    <row r="13475" spans="15:119" x14ac:dyDescent="0.25">
      <c r="O13475" s="268" t="s">
        <v>22942</v>
      </c>
      <c r="P13475" s="268" t="s">
        <v>9484</v>
      </c>
      <c r="Q13475" s="269">
        <v>-20.5</v>
      </c>
      <c r="R13475" s="269">
        <v>-20.75</v>
      </c>
      <c r="S13475" s="269">
        <v>-53.25</v>
      </c>
      <c r="T13475" s="269">
        <v>-53.5</v>
      </c>
      <c r="DO13475"/>
    </row>
    <row r="13476" spans="15:119" x14ac:dyDescent="0.25">
      <c r="O13476" s="268" t="s">
        <v>22943</v>
      </c>
      <c r="P13476" s="268" t="s">
        <v>9484</v>
      </c>
      <c r="Q13476" s="269">
        <v>-20.5</v>
      </c>
      <c r="R13476" s="269">
        <v>-20.75</v>
      </c>
      <c r="S13476" s="269">
        <v>-53</v>
      </c>
      <c r="T13476" s="269">
        <v>-53.25</v>
      </c>
      <c r="DO13476"/>
    </row>
    <row r="13477" spans="15:119" x14ac:dyDescent="0.25">
      <c r="O13477" s="268" t="s">
        <v>22944</v>
      </c>
      <c r="P13477" s="268" t="s">
        <v>9484</v>
      </c>
      <c r="Q13477" s="269">
        <v>-20.75</v>
      </c>
      <c r="R13477" s="269">
        <v>-21</v>
      </c>
      <c r="S13477" s="269">
        <v>-53.25</v>
      </c>
      <c r="T13477" s="269">
        <v>-53.5</v>
      </c>
      <c r="DO13477"/>
    </row>
    <row r="13478" spans="15:119" x14ac:dyDescent="0.25">
      <c r="O13478" s="268" t="s">
        <v>22945</v>
      </c>
      <c r="P13478" s="268" t="s">
        <v>9484</v>
      </c>
      <c r="Q13478" s="269">
        <v>-20.75</v>
      </c>
      <c r="R13478" s="269">
        <v>-21</v>
      </c>
      <c r="S13478" s="269">
        <v>-53</v>
      </c>
      <c r="T13478" s="269">
        <v>-53.25</v>
      </c>
      <c r="DO13478"/>
    </row>
    <row r="13479" spans="15:119" x14ac:dyDescent="0.25">
      <c r="O13479" s="268" t="s">
        <v>22946</v>
      </c>
      <c r="P13479" s="268" t="s">
        <v>9482</v>
      </c>
      <c r="Q13479" s="269">
        <v>-20.5</v>
      </c>
      <c r="R13479" s="269">
        <v>-21</v>
      </c>
      <c r="S13479" s="269">
        <v>-52.5</v>
      </c>
      <c r="T13479" s="269">
        <v>-53</v>
      </c>
      <c r="DO13479"/>
    </row>
    <row r="13480" spans="15:119" x14ac:dyDescent="0.25">
      <c r="O13480" s="268" t="s">
        <v>22947</v>
      </c>
      <c r="P13480" s="268" t="s">
        <v>9484</v>
      </c>
      <c r="Q13480" s="269">
        <v>-20.5</v>
      </c>
      <c r="R13480" s="269">
        <v>-20.75</v>
      </c>
      <c r="S13480" s="269">
        <v>-52.75</v>
      </c>
      <c r="T13480" s="269">
        <v>-53</v>
      </c>
      <c r="DO13480"/>
    </row>
    <row r="13481" spans="15:119" x14ac:dyDescent="0.25">
      <c r="O13481" s="268" t="s">
        <v>22948</v>
      </c>
      <c r="P13481" s="268" t="s">
        <v>9484</v>
      </c>
      <c r="Q13481" s="269">
        <v>-20.5</v>
      </c>
      <c r="R13481" s="269">
        <v>-20.75</v>
      </c>
      <c r="S13481" s="269">
        <v>-52.5</v>
      </c>
      <c r="T13481" s="269">
        <v>-52.75</v>
      </c>
      <c r="DO13481"/>
    </row>
    <row r="13482" spans="15:119" x14ac:dyDescent="0.25">
      <c r="O13482" s="268" t="s">
        <v>22949</v>
      </c>
      <c r="P13482" s="268" t="s">
        <v>9484</v>
      </c>
      <c r="Q13482" s="269">
        <v>-20.75</v>
      </c>
      <c r="R13482" s="269">
        <v>-21</v>
      </c>
      <c r="S13482" s="269">
        <v>-52.75</v>
      </c>
      <c r="T13482" s="269">
        <v>-53</v>
      </c>
      <c r="DO13482"/>
    </row>
    <row r="13483" spans="15:119" x14ac:dyDescent="0.25">
      <c r="O13483" s="268" t="s">
        <v>22950</v>
      </c>
      <c r="P13483" s="268" t="s">
        <v>9484</v>
      </c>
      <c r="Q13483" s="269">
        <v>-20.75</v>
      </c>
      <c r="R13483" s="269">
        <v>-21</v>
      </c>
      <c r="S13483" s="269">
        <v>-52.5</v>
      </c>
      <c r="T13483" s="269">
        <v>-52.75</v>
      </c>
      <c r="DO13483"/>
    </row>
    <row r="13484" spans="15:119" x14ac:dyDescent="0.25">
      <c r="O13484" s="268" t="s">
        <v>22951</v>
      </c>
      <c r="P13484" s="268" t="s">
        <v>9480</v>
      </c>
      <c r="Q13484" s="269">
        <v>-20</v>
      </c>
      <c r="R13484" s="269">
        <v>-21</v>
      </c>
      <c r="S13484" s="269">
        <v>-51</v>
      </c>
      <c r="T13484" s="269">
        <v>-52.5</v>
      </c>
      <c r="DO13484"/>
    </row>
    <row r="13485" spans="15:119" x14ac:dyDescent="0.25">
      <c r="O13485" s="268" t="s">
        <v>22952</v>
      </c>
      <c r="P13485" s="268" t="s">
        <v>9482</v>
      </c>
      <c r="Q13485" s="269">
        <v>-20</v>
      </c>
      <c r="R13485" s="269">
        <v>-20.5</v>
      </c>
      <c r="S13485" s="269">
        <v>-52</v>
      </c>
      <c r="T13485" s="269">
        <v>-52.5</v>
      </c>
      <c r="DO13485"/>
    </row>
    <row r="13486" spans="15:119" x14ac:dyDescent="0.25">
      <c r="O13486" s="268" t="s">
        <v>22953</v>
      </c>
      <c r="P13486" s="268" t="s">
        <v>9484</v>
      </c>
      <c r="Q13486" s="269">
        <v>-20</v>
      </c>
      <c r="R13486" s="269">
        <v>-20.25</v>
      </c>
      <c r="S13486" s="269">
        <v>-52.25</v>
      </c>
      <c r="T13486" s="269">
        <v>-52.5</v>
      </c>
      <c r="DO13486"/>
    </row>
    <row r="13487" spans="15:119" x14ac:dyDescent="0.25">
      <c r="O13487" s="268" t="s">
        <v>22954</v>
      </c>
      <c r="P13487" s="268" t="s">
        <v>9484</v>
      </c>
      <c r="Q13487" s="269">
        <v>-20</v>
      </c>
      <c r="R13487" s="269">
        <v>-20.25</v>
      </c>
      <c r="S13487" s="269">
        <v>-52</v>
      </c>
      <c r="T13487" s="269">
        <v>-52.25</v>
      </c>
      <c r="DO13487"/>
    </row>
    <row r="13488" spans="15:119" x14ac:dyDescent="0.25">
      <c r="O13488" s="268" t="s">
        <v>22955</v>
      </c>
      <c r="P13488" s="268" t="s">
        <v>9484</v>
      </c>
      <c r="Q13488" s="269">
        <v>-20.25</v>
      </c>
      <c r="R13488" s="269">
        <v>-20.5</v>
      </c>
      <c r="S13488" s="269">
        <v>-52.25</v>
      </c>
      <c r="T13488" s="269">
        <v>-52.5</v>
      </c>
      <c r="DO13488"/>
    </row>
    <row r="13489" spans="15:119" x14ac:dyDescent="0.25">
      <c r="O13489" s="268" t="s">
        <v>22956</v>
      </c>
      <c r="P13489" s="268" t="s">
        <v>9484</v>
      </c>
      <c r="Q13489" s="269">
        <v>-20.25</v>
      </c>
      <c r="R13489" s="269">
        <v>-20.5</v>
      </c>
      <c r="S13489" s="269">
        <v>-52</v>
      </c>
      <c r="T13489" s="269">
        <v>-52.25</v>
      </c>
      <c r="DO13489"/>
    </row>
    <row r="13490" spans="15:119" x14ac:dyDescent="0.25">
      <c r="O13490" s="268" t="s">
        <v>22957</v>
      </c>
      <c r="P13490" s="268" t="s">
        <v>9482</v>
      </c>
      <c r="Q13490" s="269">
        <v>-20</v>
      </c>
      <c r="R13490" s="269">
        <v>-20.5</v>
      </c>
      <c r="S13490" s="269">
        <v>-51.5</v>
      </c>
      <c r="T13490" s="269">
        <v>-52</v>
      </c>
      <c r="DO13490"/>
    </row>
    <row r="13491" spans="15:119" x14ac:dyDescent="0.25">
      <c r="O13491" s="268" t="s">
        <v>22958</v>
      </c>
      <c r="P13491" s="268" t="s">
        <v>9484</v>
      </c>
      <c r="Q13491" s="269">
        <v>-20</v>
      </c>
      <c r="R13491" s="269">
        <v>-20.25</v>
      </c>
      <c r="S13491" s="269">
        <v>-51.75</v>
      </c>
      <c r="T13491" s="269">
        <v>-52</v>
      </c>
      <c r="DO13491"/>
    </row>
    <row r="13492" spans="15:119" x14ac:dyDescent="0.25">
      <c r="O13492" s="268" t="s">
        <v>22959</v>
      </c>
      <c r="P13492" s="268" t="s">
        <v>9484</v>
      </c>
      <c r="Q13492" s="269">
        <v>-20</v>
      </c>
      <c r="R13492" s="269">
        <v>-20.25</v>
      </c>
      <c r="S13492" s="269">
        <v>-51.5</v>
      </c>
      <c r="T13492" s="269">
        <v>-51.75</v>
      </c>
      <c r="DO13492"/>
    </row>
    <row r="13493" spans="15:119" x14ac:dyDescent="0.25">
      <c r="O13493" s="268" t="s">
        <v>22960</v>
      </c>
      <c r="P13493" s="268" t="s">
        <v>9484</v>
      </c>
      <c r="Q13493" s="269">
        <v>-20.25</v>
      </c>
      <c r="R13493" s="269">
        <v>-20.5</v>
      </c>
      <c r="S13493" s="269">
        <v>-51.75</v>
      </c>
      <c r="T13493" s="269">
        <v>-52</v>
      </c>
      <c r="DO13493"/>
    </row>
    <row r="13494" spans="15:119" x14ac:dyDescent="0.25">
      <c r="O13494" s="268" t="s">
        <v>22961</v>
      </c>
      <c r="P13494" s="268" t="s">
        <v>9484</v>
      </c>
      <c r="Q13494" s="269">
        <v>-20.25</v>
      </c>
      <c r="R13494" s="269">
        <v>-20.5</v>
      </c>
      <c r="S13494" s="269">
        <v>-51.5</v>
      </c>
      <c r="T13494" s="269">
        <v>-51.75</v>
      </c>
      <c r="DO13494"/>
    </row>
    <row r="13495" spans="15:119" x14ac:dyDescent="0.25">
      <c r="O13495" s="268" t="s">
        <v>22962</v>
      </c>
      <c r="P13495" s="268" t="s">
        <v>9482</v>
      </c>
      <c r="Q13495" s="269">
        <v>-20</v>
      </c>
      <c r="R13495" s="269">
        <v>-20.5</v>
      </c>
      <c r="S13495" s="269">
        <v>-51</v>
      </c>
      <c r="T13495" s="269">
        <v>-51.5</v>
      </c>
      <c r="DO13495"/>
    </row>
    <row r="13496" spans="15:119" x14ac:dyDescent="0.25">
      <c r="O13496" s="268" t="s">
        <v>22963</v>
      </c>
      <c r="P13496" s="268" t="s">
        <v>9484</v>
      </c>
      <c r="Q13496" s="269">
        <v>-20</v>
      </c>
      <c r="R13496" s="269">
        <v>-20.25</v>
      </c>
      <c r="S13496" s="269">
        <v>-51.25</v>
      </c>
      <c r="T13496" s="269">
        <v>-51.5</v>
      </c>
      <c r="DO13496"/>
    </row>
    <row r="13497" spans="15:119" x14ac:dyDescent="0.25">
      <c r="O13497" s="268" t="s">
        <v>22964</v>
      </c>
      <c r="P13497" s="268" t="s">
        <v>9484</v>
      </c>
      <c r="Q13497" s="269">
        <v>-20</v>
      </c>
      <c r="R13497" s="269">
        <v>-20.25</v>
      </c>
      <c r="S13497" s="269">
        <v>-51</v>
      </c>
      <c r="T13497" s="269">
        <v>-51.25</v>
      </c>
      <c r="DO13497"/>
    </row>
    <row r="13498" spans="15:119" x14ac:dyDescent="0.25">
      <c r="O13498" s="268" t="s">
        <v>22965</v>
      </c>
      <c r="P13498" s="268" t="s">
        <v>9484</v>
      </c>
      <c r="Q13498" s="269">
        <v>-20.25</v>
      </c>
      <c r="R13498" s="269">
        <v>-20.5</v>
      </c>
      <c r="S13498" s="269">
        <v>-51.25</v>
      </c>
      <c r="T13498" s="269">
        <v>-51.5</v>
      </c>
      <c r="DO13498"/>
    </row>
    <row r="13499" spans="15:119" x14ac:dyDescent="0.25">
      <c r="O13499" s="268" t="s">
        <v>22966</v>
      </c>
      <c r="P13499" s="268" t="s">
        <v>9484</v>
      </c>
      <c r="Q13499" s="269">
        <v>-20.25</v>
      </c>
      <c r="R13499" s="269">
        <v>-20.5</v>
      </c>
      <c r="S13499" s="269">
        <v>-51</v>
      </c>
      <c r="T13499" s="269">
        <v>-51.25</v>
      </c>
      <c r="DO13499"/>
    </row>
    <row r="13500" spans="15:119" x14ac:dyDescent="0.25">
      <c r="O13500" s="268" t="s">
        <v>22967</v>
      </c>
      <c r="P13500" s="268" t="s">
        <v>9482</v>
      </c>
      <c r="Q13500" s="269">
        <v>-20.5</v>
      </c>
      <c r="R13500" s="269">
        <v>-21</v>
      </c>
      <c r="S13500" s="269">
        <v>-52</v>
      </c>
      <c r="T13500" s="269">
        <v>-52.5</v>
      </c>
      <c r="DO13500"/>
    </row>
    <row r="13501" spans="15:119" x14ac:dyDescent="0.25">
      <c r="O13501" s="268" t="s">
        <v>22968</v>
      </c>
      <c r="P13501" s="268" t="s">
        <v>9484</v>
      </c>
      <c r="Q13501" s="269">
        <v>-20.5</v>
      </c>
      <c r="R13501" s="269">
        <v>-20.75</v>
      </c>
      <c r="S13501" s="269">
        <v>-52.25</v>
      </c>
      <c r="T13501" s="269">
        <v>-52.5</v>
      </c>
      <c r="DO13501"/>
    </row>
    <row r="13502" spans="15:119" x14ac:dyDescent="0.25">
      <c r="O13502" s="268" t="s">
        <v>22969</v>
      </c>
      <c r="P13502" s="268" t="s">
        <v>9484</v>
      </c>
      <c r="Q13502" s="269">
        <v>-20.5</v>
      </c>
      <c r="R13502" s="269">
        <v>-20.75</v>
      </c>
      <c r="S13502" s="269">
        <v>-52</v>
      </c>
      <c r="T13502" s="269">
        <v>-52.25</v>
      </c>
      <c r="DO13502"/>
    </row>
    <row r="13503" spans="15:119" x14ac:dyDescent="0.25">
      <c r="O13503" s="268" t="s">
        <v>22970</v>
      </c>
      <c r="P13503" s="268" t="s">
        <v>9484</v>
      </c>
      <c r="Q13503" s="269">
        <v>-20.75</v>
      </c>
      <c r="R13503" s="269">
        <v>-21</v>
      </c>
      <c r="S13503" s="269">
        <v>-52.25</v>
      </c>
      <c r="T13503" s="269">
        <v>-52.5</v>
      </c>
      <c r="DO13503"/>
    </row>
    <row r="13504" spans="15:119" x14ac:dyDescent="0.25">
      <c r="O13504" s="268" t="s">
        <v>22971</v>
      </c>
      <c r="P13504" s="268" t="s">
        <v>9484</v>
      </c>
      <c r="Q13504" s="269">
        <v>-20.75</v>
      </c>
      <c r="R13504" s="269">
        <v>-21</v>
      </c>
      <c r="S13504" s="269">
        <v>-52</v>
      </c>
      <c r="T13504" s="269">
        <v>-52.25</v>
      </c>
      <c r="DO13504"/>
    </row>
    <row r="13505" spans="15:119" x14ac:dyDescent="0.25">
      <c r="O13505" s="268" t="s">
        <v>22972</v>
      </c>
      <c r="P13505" s="268" t="s">
        <v>9482</v>
      </c>
      <c r="Q13505" s="269">
        <v>-20.5</v>
      </c>
      <c r="R13505" s="269">
        <v>-21</v>
      </c>
      <c r="S13505" s="269">
        <v>-51.5</v>
      </c>
      <c r="T13505" s="269">
        <v>-52</v>
      </c>
      <c r="DO13505"/>
    </row>
    <row r="13506" spans="15:119" x14ac:dyDescent="0.25">
      <c r="O13506" s="268" t="s">
        <v>22973</v>
      </c>
      <c r="P13506" s="268" t="s">
        <v>9484</v>
      </c>
      <c r="Q13506" s="269">
        <v>-20.5</v>
      </c>
      <c r="R13506" s="269">
        <v>-20.75</v>
      </c>
      <c r="S13506" s="269">
        <v>-51.75</v>
      </c>
      <c r="T13506" s="269">
        <v>-52</v>
      </c>
      <c r="DO13506"/>
    </row>
    <row r="13507" spans="15:119" x14ac:dyDescent="0.25">
      <c r="O13507" s="268" t="s">
        <v>22974</v>
      </c>
      <c r="P13507" s="268" t="s">
        <v>9484</v>
      </c>
      <c r="Q13507" s="269">
        <v>-20.5</v>
      </c>
      <c r="R13507" s="269">
        <v>-20.75</v>
      </c>
      <c r="S13507" s="269">
        <v>-51.5</v>
      </c>
      <c r="T13507" s="269">
        <v>-51.75</v>
      </c>
      <c r="DO13507"/>
    </row>
    <row r="13508" spans="15:119" x14ac:dyDescent="0.25">
      <c r="O13508" s="268" t="s">
        <v>22975</v>
      </c>
      <c r="P13508" s="268" t="s">
        <v>9484</v>
      </c>
      <c r="Q13508" s="269">
        <v>-20.75</v>
      </c>
      <c r="R13508" s="269">
        <v>-21</v>
      </c>
      <c r="S13508" s="269">
        <v>-51.75</v>
      </c>
      <c r="T13508" s="269">
        <v>-52</v>
      </c>
      <c r="DO13508"/>
    </row>
    <row r="13509" spans="15:119" x14ac:dyDescent="0.25">
      <c r="O13509" s="268" t="s">
        <v>22976</v>
      </c>
      <c r="P13509" s="268" t="s">
        <v>9484</v>
      </c>
      <c r="Q13509" s="269">
        <v>-20.75</v>
      </c>
      <c r="R13509" s="269">
        <v>-21</v>
      </c>
      <c r="S13509" s="269">
        <v>-51.5</v>
      </c>
      <c r="T13509" s="269">
        <v>-51.75</v>
      </c>
      <c r="DO13509"/>
    </row>
    <row r="13510" spans="15:119" x14ac:dyDescent="0.25">
      <c r="O13510" s="268" t="s">
        <v>22977</v>
      </c>
      <c r="P13510" s="268" t="s">
        <v>9482</v>
      </c>
      <c r="Q13510" s="269">
        <v>-20.5</v>
      </c>
      <c r="R13510" s="269">
        <v>-21</v>
      </c>
      <c r="S13510" s="269">
        <v>-51</v>
      </c>
      <c r="T13510" s="269">
        <v>-51.5</v>
      </c>
      <c r="DO13510"/>
    </row>
    <row r="13511" spans="15:119" x14ac:dyDescent="0.25">
      <c r="O13511" s="268" t="s">
        <v>22978</v>
      </c>
      <c r="P13511" s="268" t="s">
        <v>9484</v>
      </c>
      <c r="Q13511" s="269">
        <v>-20.5</v>
      </c>
      <c r="R13511" s="269">
        <v>-20.75</v>
      </c>
      <c r="S13511" s="269">
        <v>-51.25</v>
      </c>
      <c r="T13511" s="269">
        <v>-51.5</v>
      </c>
      <c r="DO13511"/>
    </row>
    <row r="13512" spans="15:119" x14ac:dyDescent="0.25">
      <c r="O13512" s="268" t="s">
        <v>22979</v>
      </c>
      <c r="P13512" s="268" t="s">
        <v>9484</v>
      </c>
      <c r="Q13512" s="269">
        <v>-20.5</v>
      </c>
      <c r="R13512" s="269">
        <v>-20.75</v>
      </c>
      <c r="S13512" s="269">
        <v>-51</v>
      </c>
      <c r="T13512" s="269">
        <v>-51.25</v>
      </c>
      <c r="DO13512"/>
    </row>
    <row r="13513" spans="15:119" x14ac:dyDescent="0.25">
      <c r="O13513" s="268" t="s">
        <v>22980</v>
      </c>
      <c r="P13513" s="268" t="s">
        <v>9484</v>
      </c>
      <c r="Q13513" s="269">
        <v>-20.75</v>
      </c>
      <c r="R13513" s="269">
        <v>-21</v>
      </c>
      <c r="S13513" s="269">
        <v>-51.25</v>
      </c>
      <c r="T13513" s="269">
        <v>-51.5</v>
      </c>
      <c r="DO13513"/>
    </row>
    <row r="13514" spans="15:119" x14ac:dyDescent="0.25">
      <c r="O13514" s="268" t="s">
        <v>22981</v>
      </c>
      <c r="P13514" s="268" t="s">
        <v>9484</v>
      </c>
      <c r="Q13514" s="269">
        <v>-20.75</v>
      </c>
      <c r="R13514" s="269">
        <v>-21</v>
      </c>
      <c r="S13514" s="269">
        <v>-51</v>
      </c>
      <c r="T13514" s="269">
        <v>-51.25</v>
      </c>
      <c r="DO13514"/>
    </row>
    <row r="13515" spans="15:119" x14ac:dyDescent="0.25">
      <c r="O13515" s="268" t="s">
        <v>22982</v>
      </c>
      <c r="P13515" s="268" t="s">
        <v>9480</v>
      </c>
      <c r="Q13515" s="269">
        <v>-21</v>
      </c>
      <c r="R13515" s="269">
        <v>-22</v>
      </c>
      <c r="S13515" s="269">
        <v>-52.5</v>
      </c>
      <c r="T13515" s="269">
        <v>-54</v>
      </c>
      <c r="DO13515"/>
    </row>
    <row r="13516" spans="15:119" x14ac:dyDescent="0.25">
      <c r="O13516" s="268" t="s">
        <v>22983</v>
      </c>
      <c r="P13516" s="268" t="s">
        <v>9482</v>
      </c>
      <c r="Q13516" s="269">
        <v>-21</v>
      </c>
      <c r="R13516" s="269">
        <v>-21.5</v>
      </c>
      <c r="S13516" s="269">
        <v>-53.5</v>
      </c>
      <c r="T13516" s="269">
        <v>-54</v>
      </c>
      <c r="DO13516"/>
    </row>
    <row r="13517" spans="15:119" x14ac:dyDescent="0.25">
      <c r="O13517" s="268" t="s">
        <v>22984</v>
      </c>
      <c r="P13517" s="268" t="s">
        <v>9484</v>
      </c>
      <c r="Q13517" s="269">
        <v>-21</v>
      </c>
      <c r="R13517" s="269">
        <v>-21.25</v>
      </c>
      <c r="S13517" s="269">
        <v>-53.75</v>
      </c>
      <c r="T13517" s="269">
        <v>-54</v>
      </c>
      <c r="DO13517"/>
    </row>
    <row r="13518" spans="15:119" x14ac:dyDescent="0.25">
      <c r="O13518" s="268" t="s">
        <v>22985</v>
      </c>
      <c r="P13518" s="268" t="s">
        <v>9484</v>
      </c>
      <c r="Q13518" s="269">
        <v>-21</v>
      </c>
      <c r="R13518" s="269">
        <v>-21.25</v>
      </c>
      <c r="S13518" s="269">
        <v>-53.5</v>
      </c>
      <c r="T13518" s="269">
        <v>-53.75</v>
      </c>
      <c r="DO13518"/>
    </row>
    <row r="13519" spans="15:119" x14ac:dyDescent="0.25">
      <c r="O13519" s="268" t="s">
        <v>22986</v>
      </c>
      <c r="P13519" s="268" t="s">
        <v>9484</v>
      </c>
      <c r="Q13519" s="269">
        <v>-21.25</v>
      </c>
      <c r="R13519" s="269">
        <v>-21.5</v>
      </c>
      <c r="S13519" s="269">
        <v>-53.75</v>
      </c>
      <c r="T13519" s="269">
        <v>-54</v>
      </c>
      <c r="DO13519"/>
    </row>
    <row r="13520" spans="15:119" x14ac:dyDescent="0.25">
      <c r="O13520" s="268" t="s">
        <v>22987</v>
      </c>
      <c r="P13520" s="268" t="s">
        <v>9484</v>
      </c>
      <c r="Q13520" s="269">
        <v>-21.25</v>
      </c>
      <c r="R13520" s="269">
        <v>-21.5</v>
      </c>
      <c r="S13520" s="269">
        <v>-53.5</v>
      </c>
      <c r="T13520" s="269">
        <v>-53.75</v>
      </c>
      <c r="DO13520"/>
    </row>
    <row r="13521" spans="15:119" x14ac:dyDescent="0.25">
      <c r="O13521" s="268" t="s">
        <v>22988</v>
      </c>
      <c r="P13521" s="268" t="s">
        <v>9482</v>
      </c>
      <c r="Q13521" s="269">
        <v>-21</v>
      </c>
      <c r="R13521" s="269">
        <v>-21.5</v>
      </c>
      <c r="S13521" s="269">
        <v>-53</v>
      </c>
      <c r="T13521" s="269">
        <v>-53.5</v>
      </c>
      <c r="DO13521"/>
    </row>
    <row r="13522" spans="15:119" x14ac:dyDescent="0.25">
      <c r="O13522" s="268" t="s">
        <v>22989</v>
      </c>
      <c r="P13522" s="268" t="s">
        <v>9484</v>
      </c>
      <c r="Q13522" s="269">
        <v>-21</v>
      </c>
      <c r="R13522" s="269">
        <v>-21.25</v>
      </c>
      <c r="S13522" s="269">
        <v>-53.25</v>
      </c>
      <c r="T13522" s="269">
        <v>-53.5</v>
      </c>
      <c r="DO13522"/>
    </row>
    <row r="13523" spans="15:119" x14ac:dyDescent="0.25">
      <c r="O13523" s="268" t="s">
        <v>22990</v>
      </c>
      <c r="P13523" s="268" t="s">
        <v>9484</v>
      </c>
      <c r="Q13523" s="269">
        <v>-21</v>
      </c>
      <c r="R13523" s="269">
        <v>-21.25</v>
      </c>
      <c r="S13523" s="269">
        <v>-53</v>
      </c>
      <c r="T13523" s="269">
        <v>-53.25</v>
      </c>
      <c r="DO13523"/>
    </row>
    <row r="13524" spans="15:119" x14ac:dyDescent="0.25">
      <c r="O13524" s="268" t="s">
        <v>22991</v>
      </c>
      <c r="P13524" s="268" t="s">
        <v>9484</v>
      </c>
      <c r="Q13524" s="269">
        <v>-21.25</v>
      </c>
      <c r="R13524" s="269">
        <v>-21.5</v>
      </c>
      <c r="S13524" s="269">
        <v>-53.25</v>
      </c>
      <c r="T13524" s="269">
        <v>-53.5</v>
      </c>
      <c r="DO13524"/>
    </row>
    <row r="13525" spans="15:119" x14ac:dyDescent="0.25">
      <c r="O13525" s="268" t="s">
        <v>22992</v>
      </c>
      <c r="P13525" s="268" t="s">
        <v>9484</v>
      </c>
      <c r="Q13525" s="269">
        <v>-21.25</v>
      </c>
      <c r="R13525" s="269">
        <v>-21.5</v>
      </c>
      <c r="S13525" s="269">
        <v>-53</v>
      </c>
      <c r="T13525" s="269">
        <v>-53.25</v>
      </c>
      <c r="DO13525"/>
    </row>
    <row r="13526" spans="15:119" x14ac:dyDescent="0.25">
      <c r="O13526" s="268" t="s">
        <v>22993</v>
      </c>
      <c r="P13526" s="268" t="s">
        <v>9482</v>
      </c>
      <c r="Q13526" s="269">
        <v>-21</v>
      </c>
      <c r="R13526" s="269">
        <v>-21.5</v>
      </c>
      <c r="S13526" s="269">
        <v>-52.5</v>
      </c>
      <c r="T13526" s="269">
        <v>-53</v>
      </c>
      <c r="DO13526"/>
    </row>
    <row r="13527" spans="15:119" x14ac:dyDescent="0.25">
      <c r="O13527" s="268" t="s">
        <v>22994</v>
      </c>
      <c r="P13527" s="268" t="s">
        <v>9484</v>
      </c>
      <c r="Q13527" s="269">
        <v>-21</v>
      </c>
      <c r="R13527" s="269">
        <v>-21.25</v>
      </c>
      <c r="S13527" s="269">
        <v>-52.75</v>
      </c>
      <c r="T13527" s="269">
        <v>-53</v>
      </c>
      <c r="DO13527"/>
    </row>
    <row r="13528" spans="15:119" x14ac:dyDescent="0.25">
      <c r="O13528" s="268" t="s">
        <v>22995</v>
      </c>
      <c r="P13528" s="268" t="s">
        <v>9484</v>
      </c>
      <c r="Q13528" s="269">
        <v>-21</v>
      </c>
      <c r="R13528" s="269">
        <v>-21.25</v>
      </c>
      <c r="S13528" s="269">
        <v>-52.5</v>
      </c>
      <c r="T13528" s="269">
        <v>-52.75</v>
      </c>
      <c r="DO13528"/>
    </row>
    <row r="13529" spans="15:119" x14ac:dyDescent="0.25">
      <c r="O13529" s="268" t="s">
        <v>22996</v>
      </c>
      <c r="P13529" s="268" t="s">
        <v>9484</v>
      </c>
      <c r="Q13529" s="269">
        <v>-21.25</v>
      </c>
      <c r="R13529" s="269">
        <v>-21.5</v>
      </c>
      <c r="S13529" s="269">
        <v>-52.75</v>
      </c>
      <c r="T13529" s="269">
        <v>-53</v>
      </c>
      <c r="DO13529"/>
    </row>
    <row r="13530" spans="15:119" x14ac:dyDescent="0.25">
      <c r="O13530" s="268" t="s">
        <v>22997</v>
      </c>
      <c r="P13530" s="268" t="s">
        <v>9484</v>
      </c>
      <c r="Q13530" s="269">
        <v>-21.25</v>
      </c>
      <c r="R13530" s="269">
        <v>-21.5</v>
      </c>
      <c r="S13530" s="269">
        <v>-52.5</v>
      </c>
      <c r="T13530" s="269">
        <v>-52.75</v>
      </c>
      <c r="DO13530"/>
    </row>
    <row r="13531" spans="15:119" x14ac:dyDescent="0.25">
      <c r="O13531" s="268" t="s">
        <v>22998</v>
      </c>
      <c r="P13531" s="268" t="s">
        <v>9482</v>
      </c>
      <c r="Q13531" s="269">
        <v>-21.5</v>
      </c>
      <c r="R13531" s="269">
        <v>-22</v>
      </c>
      <c r="S13531" s="269">
        <v>-53.5</v>
      </c>
      <c r="T13531" s="269">
        <v>-54</v>
      </c>
      <c r="DO13531"/>
    </row>
    <row r="13532" spans="15:119" x14ac:dyDescent="0.25">
      <c r="O13532" s="268" t="s">
        <v>22999</v>
      </c>
      <c r="P13532" s="268" t="s">
        <v>9484</v>
      </c>
      <c r="Q13532" s="269">
        <v>-21.5</v>
      </c>
      <c r="R13532" s="269">
        <v>-21.75</v>
      </c>
      <c r="S13532" s="269">
        <v>-53.75</v>
      </c>
      <c r="T13532" s="269">
        <v>-54</v>
      </c>
      <c r="DO13532"/>
    </row>
    <row r="13533" spans="15:119" x14ac:dyDescent="0.25">
      <c r="O13533" s="268" t="s">
        <v>23000</v>
      </c>
      <c r="P13533" s="268" t="s">
        <v>9484</v>
      </c>
      <c r="Q13533" s="269">
        <v>-21.5</v>
      </c>
      <c r="R13533" s="269">
        <v>-21.75</v>
      </c>
      <c r="S13533" s="269">
        <v>-53.5</v>
      </c>
      <c r="T13533" s="269">
        <v>-53.75</v>
      </c>
      <c r="DO13533"/>
    </row>
    <row r="13534" spans="15:119" x14ac:dyDescent="0.25">
      <c r="O13534" s="268" t="s">
        <v>23001</v>
      </c>
      <c r="P13534" s="268" t="s">
        <v>9484</v>
      </c>
      <c r="Q13534" s="269">
        <v>-21.75</v>
      </c>
      <c r="R13534" s="269">
        <v>-22</v>
      </c>
      <c r="S13534" s="269">
        <v>-53.75</v>
      </c>
      <c r="T13534" s="269">
        <v>-54</v>
      </c>
      <c r="DO13534"/>
    </row>
    <row r="13535" spans="15:119" x14ac:dyDescent="0.25">
      <c r="O13535" s="268" t="s">
        <v>23002</v>
      </c>
      <c r="P13535" s="268" t="s">
        <v>9484</v>
      </c>
      <c r="Q13535" s="269">
        <v>-21.75</v>
      </c>
      <c r="R13535" s="269">
        <v>-22</v>
      </c>
      <c r="S13535" s="269">
        <v>-53.5</v>
      </c>
      <c r="T13535" s="269">
        <v>-53.75</v>
      </c>
      <c r="DO13535"/>
    </row>
    <row r="13536" spans="15:119" x14ac:dyDescent="0.25">
      <c r="O13536" s="268" t="s">
        <v>23003</v>
      </c>
      <c r="P13536" s="268" t="s">
        <v>9482</v>
      </c>
      <c r="Q13536" s="269">
        <v>-21.5</v>
      </c>
      <c r="R13536" s="269">
        <v>-22</v>
      </c>
      <c r="S13536" s="269">
        <v>-53</v>
      </c>
      <c r="T13536" s="269">
        <v>-53.5</v>
      </c>
      <c r="DO13536"/>
    </row>
    <row r="13537" spans="15:119" x14ac:dyDescent="0.25">
      <c r="O13537" s="268" t="s">
        <v>23004</v>
      </c>
      <c r="P13537" s="268" t="s">
        <v>9484</v>
      </c>
      <c r="Q13537" s="269">
        <v>-21.5</v>
      </c>
      <c r="R13537" s="269">
        <v>-21.75</v>
      </c>
      <c r="S13537" s="269">
        <v>-53.25</v>
      </c>
      <c r="T13537" s="269">
        <v>-53.5</v>
      </c>
      <c r="DO13537"/>
    </row>
    <row r="13538" spans="15:119" x14ac:dyDescent="0.25">
      <c r="O13538" s="268" t="s">
        <v>23005</v>
      </c>
      <c r="P13538" s="268" t="s">
        <v>9484</v>
      </c>
      <c r="Q13538" s="269">
        <v>-21.5</v>
      </c>
      <c r="R13538" s="269">
        <v>-21.75</v>
      </c>
      <c r="S13538" s="269">
        <v>-53</v>
      </c>
      <c r="T13538" s="269">
        <v>-53.25</v>
      </c>
      <c r="DO13538"/>
    </row>
    <row r="13539" spans="15:119" x14ac:dyDescent="0.25">
      <c r="O13539" s="268" t="s">
        <v>23006</v>
      </c>
      <c r="P13539" s="268" t="s">
        <v>9484</v>
      </c>
      <c r="Q13539" s="269">
        <v>-21.75</v>
      </c>
      <c r="R13539" s="269">
        <v>-22</v>
      </c>
      <c r="S13539" s="269">
        <v>-53.25</v>
      </c>
      <c r="T13539" s="269">
        <v>-53.5</v>
      </c>
      <c r="DO13539"/>
    </row>
    <row r="13540" spans="15:119" x14ac:dyDescent="0.25">
      <c r="O13540" s="268" t="s">
        <v>23007</v>
      </c>
      <c r="P13540" s="268" t="s">
        <v>9484</v>
      </c>
      <c r="Q13540" s="269">
        <v>-21.75</v>
      </c>
      <c r="R13540" s="269">
        <v>-22</v>
      </c>
      <c r="S13540" s="269">
        <v>-53</v>
      </c>
      <c r="T13540" s="269">
        <v>-53.25</v>
      </c>
      <c r="DO13540"/>
    </row>
    <row r="13541" spans="15:119" x14ac:dyDescent="0.25">
      <c r="O13541" s="268" t="s">
        <v>23008</v>
      </c>
      <c r="P13541" s="268" t="s">
        <v>9482</v>
      </c>
      <c r="Q13541" s="269">
        <v>-21.5</v>
      </c>
      <c r="R13541" s="269">
        <v>-22</v>
      </c>
      <c r="S13541" s="269">
        <v>-52.5</v>
      </c>
      <c r="T13541" s="269">
        <v>-53</v>
      </c>
      <c r="DO13541"/>
    </row>
    <row r="13542" spans="15:119" x14ac:dyDescent="0.25">
      <c r="O13542" s="268" t="s">
        <v>23009</v>
      </c>
      <c r="P13542" s="268" t="s">
        <v>9484</v>
      </c>
      <c r="Q13542" s="269">
        <v>-21.5</v>
      </c>
      <c r="R13542" s="269">
        <v>-21.75</v>
      </c>
      <c r="S13542" s="269">
        <v>-52.75</v>
      </c>
      <c r="T13542" s="269">
        <v>-53</v>
      </c>
      <c r="DO13542"/>
    </row>
    <row r="13543" spans="15:119" x14ac:dyDescent="0.25">
      <c r="O13543" s="268" t="s">
        <v>23010</v>
      </c>
      <c r="P13543" s="268" t="s">
        <v>9484</v>
      </c>
      <c r="Q13543" s="269">
        <v>-21.5</v>
      </c>
      <c r="R13543" s="269">
        <v>-21.75</v>
      </c>
      <c r="S13543" s="269">
        <v>-52.5</v>
      </c>
      <c r="T13543" s="269">
        <v>-52.75</v>
      </c>
      <c r="DO13543"/>
    </row>
    <row r="13544" spans="15:119" x14ac:dyDescent="0.25">
      <c r="O13544" s="268" t="s">
        <v>23011</v>
      </c>
      <c r="P13544" s="268" t="s">
        <v>9484</v>
      </c>
      <c r="Q13544" s="269">
        <v>-21.75</v>
      </c>
      <c r="R13544" s="269">
        <v>-22</v>
      </c>
      <c r="S13544" s="269">
        <v>-52.75</v>
      </c>
      <c r="T13544" s="269">
        <v>-53</v>
      </c>
      <c r="DO13544"/>
    </row>
    <row r="13545" spans="15:119" x14ac:dyDescent="0.25">
      <c r="O13545" s="268" t="s">
        <v>23012</v>
      </c>
      <c r="P13545" s="268" t="s">
        <v>9484</v>
      </c>
      <c r="Q13545" s="269">
        <v>-21.75</v>
      </c>
      <c r="R13545" s="269">
        <v>-22</v>
      </c>
      <c r="S13545" s="269">
        <v>-52.5</v>
      </c>
      <c r="T13545" s="269">
        <v>-52.75</v>
      </c>
      <c r="DO13545"/>
    </row>
    <row r="13546" spans="15:119" x14ac:dyDescent="0.25">
      <c r="O13546" s="268" t="s">
        <v>23013</v>
      </c>
      <c r="P13546" s="268" t="s">
        <v>9480</v>
      </c>
      <c r="Q13546" s="269">
        <v>-21</v>
      </c>
      <c r="R13546" s="269">
        <v>-22</v>
      </c>
      <c r="S13546" s="269">
        <v>-51</v>
      </c>
      <c r="T13546" s="269">
        <v>-52.5</v>
      </c>
      <c r="DO13546"/>
    </row>
    <row r="13547" spans="15:119" x14ac:dyDescent="0.25">
      <c r="O13547" s="268" t="s">
        <v>23014</v>
      </c>
      <c r="P13547" s="268" t="s">
        <v>9482</v>
      </c>
      <c r="Q13547" s="269">
        <v>-21</v>
      </c>
      <c r="R13547" s="269">
        <v>-21.5</v>
      </c>
      <c r="S13547" s="269">
        <v>-52</v>
      </c>
      <c r="T13547" s="269">
        <v>-52.5</v>
      </c>
      <c r="DO13547"/>
    </row>
    <row r="13548" spans="15:119" x14ac:dyDescent="0.25">
      <c r="O13548" s="268" t="s">
        <v>23015</v>
      </c>
      <c r="P13548" s="268" t="s">
        <v>9484</v>
      </c>
      <c r="Q13548" s="269">
        <v>-21</v>
      </c>
      <c r="R13548" s="269">
        <v>-21.25</v>
      </c>
      <c r="S13548" s="269">
        <v>-52.25</v>
      </c>
      <c r="T13548" s="269">
        <v>-52.5</v>
      </c>
      <c r="DO13548"/>
    </row>
    <row r="13549" spans="15:119" x14ac:dyDescent="0.25">
      <c r="O13549" s="268" t="s">
        <v>23016</v>
      </c>
      <c r="P13549" s="268" t="s">
        <v>9484</v>
      </c>
      <c r="Q13549" s="269">
        <v>-21</v>
      </c>
      <c r="R13549" s="269">
        <v>-21.25</v>
      </c>
      <c r="S13549" s="269">
        <v>-52</v>
      </c>
      <c r="T13549" s="269">
        <v>-52.25</v>
      </c>
      <c r="DO13549"/>
    </row>
    <row r="13550" spans="15:119" x14ac:dyDescent="0.25">
      <c r="O13550" s="268" t="s">
        <v>23017</v>
      </c>
      <c r="P13550" s="268" t="s">
        <v>9484</v>
      </c>
      <c r="Q13550" s="269">
        <v>-21.25</v>
      </c>
      <c r="R13550" s="269">
        <v>-21.5</v>
      </c>
      <c r="S13550" s="269">
        <v>-52.25</v>
      </c>
      <c r="T13550" s="269">
        <v>-52.5</v>
      </c>
      <c r="DO13550"/>
    </row>
    <row r="13551" spans="15:119" x14ac:dyDescent="0.25">
      <c r="O13551" s="268" t="s">
        <v>23018</v>
      </c>
      <c r="P13551" s="268" t="s">
        <v>9484</v>
      </c>
      <c r="Q13551" s="269">
        <v>-21.25</v>
      </c>
      <c r="R13551" s="269">
        <v>-21.5</v>
      </c>
      <c r="S13551" s="269">
        <v>-52</v>
      </c>
      <c r="T13551" s="269">
        <v>-52.25</v>
      </c>
      <c r="DO13551"/>
    </row>
    <row r="13552" spans="15:119" x14ac:dyDescent="0.25">
      <c r="O13552" s="268" t="s">
        <v>23019</v>
      </c>
      <c r="P13552" s="268" t="s">
        <v>9482</v>
      </c>
      <c r="Q13552" s="269">
        <v>-21</v>
      </c>
      <c r="R13552" s="269">
        <v>-21.5</v>
      </c>
      <c r="S13552" s="269">
        <v>-51.5</v>
      </c>
      <c r="T13552" s="269">
        <v>-52</v>
      </c>
      <c r="DO13552"/>
    </row>
    <row r="13553" spans="15:119" x14ac:dyDescent="0.25">
      <c r="O13553" s="268" t="s">
        <v>23020</v>
      </c>
      <c r="P13553" s="268" t="s">
        <v>9484</v>
      </c>
      <c r="Q13553" s="269">
        <v>-21</v>
      </c>
      <c r="R13553" s="269">
        <v>-21.25</v>
      </c>
      <c r="S13553" s="269">
        <v>-51.75</v>
      </c>
      <c r="T13553" s="269">
        <v>-52</v>
      </c>
      <c r="DO13553"/>
    </row>
    <row r="13554" spans="15:119" x14ac:dyDescent="0.25">
      <c r="O13554" s="268" t="s">
        <v>23021</v>
      </c>
      <c r="P13554" s="268" t="s">
        <v>9484</v>
      </c>
      <c r="Q13554" s="269">
        <v>-21</v>
      </c>
      <c r="R13554" s="269">
        <v>-21.25</v>
      </c>
      <c r="S13554" s="269">
        <v>-51.5</v>
      </c>
      <c r="T13554" s="269">
        <v>-51.75</v>
      </c>
      <c r="DO13554"/>
    </row>
    <row r="13555" spans="15:119" x14ac:dyDescent="0.25">
      <c r="O13555" s="268" t="s">
        <v>23022</v>
      </c>
      <c r="P13555" s="268" t="s">
        <v>9484</v>
      </c>
      <c r="Q13555" s="269">
        <v>-21.25</v>
      </c>
      <c r="R13555" s="269">
        <v>-21.5</v>
      </c>
      <c r="S13555" s="269">
        <v>-51.75</v>
      </c>
      <c r="T13555" s="269">
        <v>-52</v>
      </c>
      <c r="DO13555"/>
    </row>
    <row r="13556" spans="15:119" x14ac:dyDescent="0.25">
      <c r="O13556" s="268" t="s">
        <v>23023</v>
      </c>
      <c r="P13556" s="268" t="s">
        <v>9484</v>
      </c>
      <c r="Q13556" s="269">
        <v>-21.25</v>
      </c>
      <c r="R13556" s="269">
        <v>-21.5</v>
      </c>
      <c r="S13556" s="269">
        <v>-51.5</v>
      </c>
      <c r="T13556" s="269">
        <v>-51.75</v>
      </c>
      <c r="DO13556"/>
    </row>
    <row r="13557" spans="15:119" x14ac:dyDescent="0.25">
      <c r="O13557" s="268" t="s">
        <v>23024</v>
      </c>
      <c r="P13557" s="268" t="s">
        <v>9482</v>
      </c>
      <c r="Q13557" s="269">
        <v>-21</v>
      </c>
      <c r="R13557" s="269">
        <v>-21.5</v>
      </c>
      <c r="S13557" s="269">
        <v>-51</v>
      </c>
      <c r="T13557" s="269">
        <v>-51.5</v>
      </c>
      <c r="DO13557"/>
    </row>
    <row r="13558" spans="15:119" x14ac:dyDescent="0.25">
      <c r="O13558" s="268" t="s">
        <v>23025</v>
      </c>
      <c r="P13558" s="268" t="s">
        <v>9484</v>
      </c>
      <c r="Q13558" s="269">
        <v>-21</v>
      </c>
      <c r="R13558" s="269">
        <v>-21.25</v>
      </c>
      <c r="S13558" s="269">
        <v>-51.25</v>
      </c>
      <c r="T13558" s="269">
        <v>-51.5</v>
      </c>
      <c r="DO13558"/>
    </row>
    <row r="13559" spans="15:119" x14ac:dyDescent="0.25">
      <c r="O13559" s="268" t="s">
        <v>23026</v>
      </c>
      <c r="P13559" s="268" t="s">
        <v>9484</v>
      </c>
      <c r="Q13559" s="269">
        <v>-21</v>
      </c>
      <c r="R13559" s="269">
        <v>-21.25</v>
      </c>
      <c r="S13559" s="269">
        <v>-51</v>
      </c>
      <c r="T13559" s="269">
        <v>-51.25</v>
      </c>
      <c r="DO13559"/>
    </row>
    <row r="13560" spans="15:119" x14ac:dyDescent="0.25">
      <c r="O13560" s="268" t="s">
        <v>23027</v>
      </c>
      <c r="P13560" s="268" t="s">
        <v>9484</v>
      </c>
      <c r="Q13560" s="269">
        <v>-21.25</v>
      </c>
      <c r="R13560" s="269">
        <v>-21.5</v>
      </c>
      <c r="S13560" s="269">
        <v>-51.25</v>
      </c>
      <c r="T13560" s="269">
        <v>-51.5</v>
      </c>
      <c r="DO13560"/>
    </row>
    <row r="13561" spans="15:119" x14ac:dyDescent="0.25">
      <c r="O13561" s="268" t="s">
        <v>23028</v>
      </c>
      <c r="P13561" s="268" t="s">
        <v>9484</v>
      </c>
      <c r="Q13561" s="269">
        <v>-21.25</v>
      </c>
      <c r="R13561" s="269">
        <v>-21.5</v>
      </c>
      <c r="S13561" s="269">
        <v>-51</v>
      </c>
      <c r="T13561" s="269">
        <v>-51.25</v>
      </c>
      <c r="DO13561"/>
    </row>
    <row r="13562" spans="15:119" x14ac:dyDescent="0.25">
      <c r="O13562" s="268" t="s">
        <v>23029</v>
      </c>
      <c r="P13562" s="268" t="s">
        <v>9482</v>
      </c>
      <c r="Q13562" s="269">
        <v>-21.5</v>
      </c>
      <c r="R13562" s="269">
        <v>-22</v>
      </c>
      <c r="S13562" s="269">
        <v>-52</v>
      </c>
      <c r="T13562" s="269">
        <v>-52.5</v>
      </c>
      <c r="DO13562"/>
    </row>
    <row r="13563" spans="15:119" x14ac:dyDescent="0.25">
      <c r="O13563" s="268" t="s">
        <v>23030</v>
      </c>
      <c r="P13563" s="268" t="s">
        <v>9484</v>
      </c>
      <c r="Q13563" s="269">
        <v>-21.5</v>
      </c>
      <c r="R13563" s="269">
        <v>-21.75</v>
      </c>
      <c r="S13563" s="269">
        <v>-52.25</v>
      </c>
      <c r="T13563" s="269">
        <v>-52.5</v>
      </c>
      <c r="DO13563"/>
    </row>
    <row r="13564" spans="15:119" x14ac:dyDescent="0.25">
      <c r="O13564" s="268" t="s">
        <v>23031</v>
      </c>
      <c r="P13564" s="268" t="s">
        <v>9484</v>
      </c>
      <c r="Q13564" s="269">
        <v>-21.5</v>
      </c>
      <c r="R13564" s="269">
        <v>-21.75</v>
      </c>
      <c r="S13564" s="269">
        <v>-52</v>
      </c>
      <c r="T13564" s="269">
        <v>-52.25</v>
      </c>
      <c r="DO13564"/>
    </row>
    <row r="13565" spans="15:119" x14ac:dyDescent="0.25">
      <c r="O13565" s="268" t="s">
        <v>23032</v>
      </c>
      <c r="P13565" s="268" t="s">
        <v>9484</v>
      </c>
      <c r="Q13565" s="269">
        <v>-21.75</v>
      </c>
      <c r="R13565" s="269">
        <v>-22</v>
      </c>
      <c r="S13565" s="269">
        <v>-52.25</v>
      </c>
      <c r="T13565" s="269">
        <v>-52.5</v>
      </c>
      <c r="DO13565"/>
    </row>
    <row r="13566" spans="15:119" x14ac:dyDescent="0.25">
      <c r="O13566" s="268" t="s">
        <v>23033</v>
      </c>
      <c r="P13566" s="268" t="s">
        <v>9484</v>
      </c>
      <c r="Q13566" s="269">
        <v>-21.75</v>
      </c>
      <c r="R13566" s="269">
        <v>-22</v>
      </c>
      <c r="S13566" s="269">
        <v>-52</v>
      </c>
      <c r="T13566" s="269">
        <v>-52.25</v>
      </c>
      <c r="DO13566"/>
    </row>
    <row r="13567" spans="15:119" x14ac:dyDescent="0.25">
      <c r="O13567" s="268" t="s">
        <v>23034</v>
      </c>
      <c r="P13567" s="268" t="s">
        <v>9482</v>
      </c>
      <c r="Q13567" s="269">
        <v>-21.5</v>
      </c>
      <c r="R13567" s="269">
        <v>-22</v>
      </c>
      <c r="S13567" s="269">
        <v>-51.5</v>
      </c>
      <c r="T13567" s="269">
        <v>-52</v>
      </c>
      <c r="DO13567"/>
    </row>
    <row r="13568" spans="15:119" x14ac:dyDescent="0.25">
      <c r="O13568" s="268" t="s">
        <v>23035</v>
      </c>
      <c r="P13568" s="268" t="s">
        <v>9484</v>
      </c>
      <c r="Q13568" s="269">
        <v>-21.5</v>
      </c>
      <c r="R13568" s="269">
        <v>-21.75</v>
      </c>
      <c r="S13568" s="269">
        <v>-51.75</v>
      </c>
      <c r="T13568" s="269">
        <v>-52</v>
      </c>
      <c r="DO13568"/>
    </row>
    <row r="13569" spans="15:119" x14ac:dyDescent="0.25">
      <c r="O13569" s="268" t="s">
        <v>23036</v>
      </c>
      <c r="P13569" s="268" t="s">
        <v>9484</v>
      </c>
      <c r="Q13569" s="269">
        <v>-21.5</v>
      </c>
      <c r="R13569" s="269">
        <v>-21.75</v>
      </c>
      <c r="S13569" s="269">
        <v>-51.5</v>
      </c>
      <c r="T13569" s="269">
        <v>-51.75</v>
      </c>
      <c r="DO13569"/>
    </row>
    <row r="13570" spans="15:119" x14ac:dyDescent="0.25">
      <c r="O13570" s="268" t="s">
        <v>23037</v>
      </c>
      <c r="P13570" s="268" t="s">
        <v>9484</v>
      </c>
      <c r="Q13570" s="269">
        <v>-21.75</v>
      </c>
      <c r="R13570" s="269">
        <v>-22</v>
      </c>
      <c r="S13570" s="269">
        <v>-51.75</v>
      </c>
      <c r="T13570" s="269">
        <v>-52</v>
      </c>
      <c r="DO13570"/>
    </row>
    <row r="13571" spans="15:119" x14ac:dyDescent="0.25">
      <c r="O13571" s="268" t="s">
        <v>23038</v>
      </c>
      <c r="P13571" s="268" t="s">
        <v>9484</v>
      </c>
      <c r="Q13571" s="269">
        <v>-21.75</v>
      </c>
      <c r="R13571" s="269">
        <v>-22</v>
      </c>
      <c r="S13571" s="269">
        <v>-51.5</v>
      </c>
      <c r="T13571" s="269">
        <v>-51.75</v>
      </c>
      <c r="DO13571"/>
    </row>
    <row r="13572" spans="15:119" x14ac:dyDescent="0.25">
      <c r="O13572" s="268" t="s">
        <v>23039</v>
      </c>
      <c r="P13572" s="268" t="s">
        <v>9482</v>
      </c>
      <c r="Q13572" s="269">
        <v>-21.5</v>
      </c>
      <c r="R13572" s="269">
        <v>-22</v>
      </c>
      <c r="S13572" s="269">
        <v>-51</v>
      </c>
      <c r="T13572" s="269">
        <v>-51.5</v>
      </c>
      <c r="DO13572"/>
    </row>
    <row r="13573" spans="15:119" x14ac:dyDescent="0.25">
      <c r="O13573" s="268" t="s">
        <v>23040</v>
      </c>
      <c r="P13573" s="268" t="s">
        <v>9484</v>
      </c>
      <c r="Q13573" s="269">
        <v>-21.5</v>
      </c>
      <c r="R13573" s="269">
        <v>-21.75</v>
      </c>
      <c r="S13573" s="269">
        <v>-51.25</v>
      </c>
      <c r="T13573" s="269">
        <v>-51.5</v>
      </c>
      <c r="DO13573"/>
    </row>
    <row r="13574" spans="15:119" x14ac:dyDescent="0.25">
      <c r="O13574" s="268" t="s">
        <v>23041</v>
      </c>
      <c r="P13574" s="268" t="s">
        <v>9484</v>
      </c>
      <c r="Q13574" s="269">
        <v>-21.5</v>
      </c>
      <c r="R13574" s="269">
        <v>-21.75</v>
      </c>
      <c r="S13574" s="269">
        <v>-51</v>
      </c>
      <c r="T13574" s="269">
        <v>-51.25</v>
      </c>
      <c r="DO13574"/>
    </row>
    <row r="13575" spans="15:119" x14ac:dyDescent="0.25">
      <c r="O13575" s="268" t="s">
        <v>23042</v>
      </c>
      <c r="P13575" s="268" t="s">
        <v>9484</v>
      </c>
      <c r="Q13575" s="269">
        <v>-21.75</v>
      </c>
      <c r="R13575" s="269">
        <v>-22</v>
      </c>
      <c r="S13575" s="269">
        <v>-51.25</v>
      </c>
      <c r="T13575" s="269">
        <v>-51.5</v>
      </c>
      <c r="DO13575"/>
    </row>
    <row r="13576" spans="15:119" x14ac:dyDescent="0.25">
      <c r="O13576" s="268" t="s">
        <v>23043</v>
      </c>
      <c r="P13576" s="268" t="s">
        <v>9484</v>
      </c>
      <c r="Q13576" s="269">
        <v>-21.75</v>
      </c>
      <c r="R13576" s="269">
        <v>-22</v>
      </c>
      <c r="S13576" s="269">
        <v>-51</v>
      </c>
      <c r="T13576" s="269">
        <v>-51.25</v>
      </c>
      <c r="DO13576"/>
    </row>
    <row r="13577" spans="15:119" x14ac:dyDescent="0.25">
      <c r="O13577" s="268" t="s">
        <v>23044</v>
      </c>
      <c r="P13577" s="268" t="s">
        <v>9478</v>
      </c>
      <c r="Q13577" s="269">
        <v>-20</v>
      </c>
      <c r="R13577" s="269">
        <v>-22</v>
      </c>
      <c r="S13577" s="269">
        <v>-48</v>
      </c>
      <c r="T13577" s="269">
        <v>-51</v>
      </c>
      <c r="DO13577"/>
    </row>
    <row r="13578" spans="15:119" x14ac:dyDescent="0.25">
      <c r="O13578" s="268" t="s">
        <v>23045</v>
      </c>
      <c r="P13578" s="268" t="s">
        <v>9480</v>
      </c>
      <c r="Q13578" s="269">
        <v>-20</v>
      </c>
      <c r="R13578" s="269">
        <v>-21</v>
      </c>
      <c r="S13578" s="269">
        <v>-49.5</v>
      </c>
      <c r="T13578" s="269">
        <v>-51</v>
      </c>
      <c r="DO13578"/>
    </row>
    <row r="13579" spans="15:119" x14ac:dyDescent="0.25">
      <c r="O13579" s="268" t="s">
        <v>23046</v>
      </c>
      <c r="P13579" s="268" t="s">
        <v>9482</v>
      </c>
      <c r="Q13579" s="269">
        <v>-20</v>
      </c>
      <c r="R13579" s="269">
        <v>-20.5</v>
      </c>
      <c r="S13579" s="269">
        <v>-50.5</v>
      </c>
      <c r="T13579" s="269">
        <v>-51</v>
      </c>
      <c r="DO13579"/>
    </row>
    <row r="13580" spans="15:119" x14ac:dyDescent="0.25">
      <c r="O13580" s="268" t="s">
        <v>23047</v>
      </c>
      <c r="P13580" s="268" t="s">
        <v>9484</v>
      </c>
      <c r="Q13580" s="269">
        <v>-20</v>
      </c>
      <c r="R13580" s="269">
        <v>-20.25</v>
      </c>
      <c r="S13580" s="269">
        <v>-50.75</v>
      </c>
      <c r="T13580" s="269">
        <v>-51</v>
      </c>
      <c r="DO13580"/>
    </row>
    <row r="13581" spans="15:119" x14ac:dyDescent="0.25">
      <c r="O13581" s="268" t="s">
        <v>23048</v>
      </c>
      <c r="P13581" s="268" t="s">
        <v>9484</v>
      </c>
      <c r="Q13581" s="269">
        <v>-20</v>
      </c>
      <c r="R13581" s="269">
        <v>-20.25</v>
      </c>
      <c r="S13581" s="269">
        <v>-50.5</v>
      </c>
      <c r="T13581" s="269">
        <v>-50.75</v>
      </c>
      <c r="DO13581"/>
    </row>
    <row r="13582" spans="15:119" x14ac:dyDescent="0.25">
      <c r="O13582" s="268" t="s">
        <v>23049</v>
      </c>
      <c r="P13582" s="268" t="s">
        <v>9484</v>
      </c>
      <c r="Q13582" s="269">
        <v>-20.25</v>
      </c>
      <c r="R13582" s="269">
        <v>-20.5</v>
      </c>
      <c r="S13582" s="269">
        <v>-50.75</v>
      </c>
      <c r="T13582" s="269">
        <v>-51</v>
      </c>
      <c r="DO13582"/>
    </row>
    <row r="13583" spans="15:119" x14ac:dyDescent="0.25">
      <c r="O13583" s="268" t="s">
        <v>23050</v>
      </c>
      <c r="P13583" s="268" t="s">
        <v>9484</v>
      </c>
      <c r="Q13583" s="269">
        <v>-20.25</v>
      </c>
      <c r="R13583" s="269">
        <v>-20.5</v>
      </c>
      <c r="S13583" s="269">
        <v>-50.5</v>
      </c>
      <c r="T13583" s="269">
        <v>-50.75</v>
      </c>
      <c r="DO13583"/>
    </row>
    <row r="13584" spans="15:119" x14ac:dyDescent="0.25">
      <c r="O13584" s="268" t="s">
        <v>23051</v>
      </c>
      <c r="P13584" s="268" t="s">
        <v>9482</v>
      </c>
      <c r="Q13584" s="269">
        <v>-20</v>
      </c>
      <c r="R13584" s="269">
        <v>-20.5</v>
      </c>
      <c r="S13584" s="269">
        <v>-50</v>
      </c>
      <c r="T13584" s="269">
        <v>-50.5</v>
      </c>
      <c r="DO13584"/>
    </row>
    <row r="13585" spans="15:119" x14ac:dyDescent="0.25">
      <c r="O13585" s="268" t="s">
        <v>23052</v>
      </c>
      <c r="P13585" s="268" t="s">
        <v>9484</v>
      </c>
      <c r="Q13585" s="269">
        <v>-20</v>
      </c>
      <c r="R13585" s="269">
        <v>-20.25</v>
      </c>
      <c r="S13585" s="269">
        <v>-50.25</v>
      </c>
      <c r="T13585" s="269">
        <v>-50.5</v>
      </c>
      <c r="DO13585"/>
    </row>
    <row r="13586" spans="15:119" x14ac:dyDescent="0.25">
      <c r="O13586" s="268" t="s">
        <v>23053</v>
      </c>
      <c r="P13586" s="268" t="s">
        <v>9484</v>
      </c>
      <c r="Q13586" s="269">
        <v>-20</v>
      </c>
      <c r="R13586" s="269">
        <v>-20.25</v>
      </c>
      <c r="S13586" s="269">
        <v>-50</v>
      </c>
      <c r="T13586" s="269">
        <v>-50.25</v>
      </c>
      <c r="DO13586"/>
    </row>
    <row r="13587" spans="15:119" x14ac:dyDescent="0.25">
      <c r="O13587" s="268" t="s">
        <v>23054</v>
      </c>
      <c r="P13587" s="268" t="s">
        <v>9484</v>
      </c>
      <c r="Q13587" s="269">
        <v>-20.25</v>
      </c>
      <c r="R13587" s="269">
        <v>-20.5</v>
      </c>
      <c r="S13587" s="269">
        <v>-50.25</v>
      </c>
      <c r="T13587" s="269">
        <v>-50.5</v>
      </c>
      <c r="DO13587"/>
    </row>
    <row r="13588" spans="15:119" x14ac:dyDescent="0.25">
      <c r="O13588" s="268" t="s">
        <v>23055</v>
      </c>
      <c r="P13588" s="268" t="s">
        <v>9484</v>
      </c>
      <c r="Q13588" s="269">
        <v>-20.25</v>
      </c>
      <c r="R13588" s="269">
        <v>-20.5</v>
      </c>
      <c r="S13588" s="269">
        <v>-50</v>
      </c>
      <c r="T13588" s="269">
        <v>-50.25</v>
      </c>
      <c r="DO13588"/>
    </row>
    <row r="13589" spans="15:119" x14ac:dyDescent="0.25">
      <c r="O13589" s="268" t="s">
        <v>23056</v>
      </c>
      <c r="P13589" s="268" t="s">
        <v>9482</v>
      </c>
      <c r="Q13589" s="269">
        <v>-20</v>
      </c>
      <c r="R13589" s="269">
        <v>-20.5</v>
      </c>
      <c r="S13589" s="269">
        <v>-49.5</v>
      </c>
      <c r="T13589" s="269">
        <v>-50</v>
      </c>
      <c r="DO13589"/>
    </row>
    <row r="13590" spans="15:119" x14ac:dyDescent="0.25">
      <c r="O13590" s="268" t="s">
        <v>23057</v>
      </c>
      <c r="P13590" s="268" t="s">
        <v>9484</v>
      </c>
      <c r="Q13590" s="269">
        <v>-20</v>
      </c>
      <c r="R13590" s="269">
        <v>-20.25</v>
      </c>
      <c r="S13590" s="269">
        <v>-49.75</v>
      </c>
      <c r="T13590" s="269">
        <v>-50</v>
      </c>
      <c r="DO13590"/>
    </row>
    <row r="13591" spans="15:119" x14ac:dyDescent="0.25">
      <c r="O13591" s="268" t="s">
        <v>23058</v>
      </c>
      <c r="P13591" s="268" t="s">
        <v>9484</v>
      </c>
      <c r="Q13591" s="269">
        <v>-20</v>
      </c>
      <c r="R13591" s="269">
        <v>-20.25</v>
      </c>
      <c r="S13591" s="269">
        <v>-49.5</v>
      </c>
      <c r="T13591" s="269">
        <v>-49.75</v>
      </c>
      <c r="DO13591"/>
    </row>
    <row r="13592" spans="15:119" x14ac:dyDescent="0.25">
      <c r="O13592" s="268" t="s">
        <v>23059</v>
      </c>
      <c r="P13592" s="268" t="s">
        <v>9484</v>
      </c>
      <c r="Q13592" s="269">
        <v>-20.25</v>
      </c>
      <c r="R13592" s="269">
        <v>-20.5</v>
      </c>
      <c r="S13592" s="269">
        <v>-49.75</v>
      </c>
      <c r="T13592" s="269">
        <v>-50</v>
      </c>
      <c r="DO13592"/>
    </row>
    <row r="13593" spans="15:119" x14ac:dyDescent="0.25">
      <c r="O13593" s="268" t="s">
        <v>23060</v>
      </c>
      <c r="P13593" s="268" t="s">
        <v>9484</v>
      </c>
      <c r="Q13593" s="269">
        <v>-20.25</v>
      </c>
      <c r="R13593" s="269">
        <v>-20.5</v>
      </c>
      <c r="S13593" s="269">
        <v>-49.5</v>
      </c>
      <c r="T13593" s="269">
        <v>-49.75</v>
      </c>
      <c r="DO13593"/>
    </row>
    <row r="13594" spans="15:119" x14ac:dyDescent="0.25">
      <c r="O13594" s="268" t="s">
        <v>23061</v>
      </c>
      <c r="P13594" s="268" t="s">
        <v>9482</v>
      </c>
      <c r="Q13594" s="269">
        <v>-20.5</v>
      </c>
      <c r="R13594" s="269">
        <v>-21</v>
      </c>
      <c r="S13594" s="269">
        <v>-50.5</v>
      </c>
      <c r="T13594" s="269">
        <v>-51</v>
      </c>
      <c r="DO13594"/>
    </row>
    <row r="13595" spans="15:119" x14ac:dyDescent="0.25">
      <c r="O13595" s="268" t="s">
        <v>23062</v>
      </c>
      <c r="P13595" s="268" t="s">
        <v>9484</v>
      </c>
      <c r="Q13595" s="269">
        <v>-20.5</v>
      </c>
      <c r="R13595" s="269">
        <v>-20.75</v>
      </c>
      <c r="S13595" s="269">
        <v>-50.75</v>
      </c>
      <c r="T13595" s="269">
        <v>-51</v>
      </c>
      <c r="DO13595"/>
    </row>
    <row r="13596" spans="15:119" x14ac:dyDescent="0.25">
      <c r="O13596" s="268" t="s">
        <v>23063</v>
      </c>
      <c r="P13596" s="268" t="s">
        <v>9484</v>
      </c>
      <c r="Q13596" s="269">
        <v>-20.5</v>
      </c>
      <c r="R13596" s="269">
        <v>-20.75</v>
      </c>
      <c r="S13596" s="269">
        <v>-50.5</v>
      </c>
      <c r="T13596" s="269">
        <v>-50.75</v>
      </c>
      <c r="DO13596"/>
    </row>
    <row r="13597" spans="15:119" x14ac:dyDescent="0.25">
      <c r="O13597" s="268" t="s">
        <v>23064</v>
      </c>
      <c r="P13597" s="268" t="s">
        <v>9484</v>
      </c>
      <c r="Q13597" s="269">
        <v>-20.75</v>
      </c>
      <c r="R13597" s="269">
        <v>-21</v>
      </c>
      <c r="S13597" s="269">
        <v>-50.75</v>
      </c>
      <c r="T13597" s="269">
        <v>-51</v>
      </c>
      <c r="DO13597"/>
    </row>
    <row r="13598" spans="15:119" x14ac:dyDescent="0.25">
      <c r="O13598" s="268" t="s">
        <v>23065</v>
      </c>
      <c r="P13598" s="268" t="s">
        <v>9484</v>
      </c>
      <c r="Q13598" s="269">
        <v>-20.75</v>
      </c>
      <c r="R13598" s="269">
        <v>-21</v>
      </c>
      <c r="S13598" s="269">
        <v>-50.5</v>
      </c>
      <c r="T13598" s="269">
        <v>-50.75</v>
      </c>
      <c r="DO13598"/>
    </row>
    <row r="13599" spans="15:119" x14ac:dyDescent="0.25">
      <c r="O13599" s="268" t="s">
        <v>23066</v>
      </c>
      <c r="P13599" s="268" t="s">
        <v>9482</v>
      </c>
      <c r="Q13599" s="269">
        <v>-20.5</v>
      </c>
      <c r="R13599" s="269">
        <v>-21</v>
      </c>
      <c r="S13599" s="269">
        <v>-50</v>
      </c>
      <c r="T13599" s="269">
        <v>-50.5</v>
      </c>
      <c r="DO13599"/>
    </row>
    <row r="13600" spans="15:119" x14ac:dyDescent="0.25">
      <c r="O13600" s="268" t="s">
        <v>23067</v>
      </c>
      <c r="P13600" s="268" t="s">
        <v>9484</v>
      </c>
      <c r="Q13600" s="269">
        <v>-20.5</v>
      </c>
      <c r="R13600" s="269">
        <v>-20.75</v>
      </c>
      <c r="S13600" s="269">
        <v>-50.25</v>
      </c>
      <c r="T13600" s="269">
        <v>-50.5</v>
      </c>
      <c r="DO13600"/>
    </row>
    <row r="13601" spans="15:119" x14ac:dyDescent="0.25">
      <c r="O13601" s="268" t="s">
        <v>23068</v>
      </c>
      <c r="P13601" s="268" t="s">
        <v>9484</v>
      </c>
      <c r="Q13601" s="269">
        <v>-20.5</v>
      </c>
      <c r="R13601" s="269">
        <v>-20.75</v>
      </c>
      <c r="S13601" s="269">
        <v>-50</v>
      </c>
      <c r="T13601" s="269">
        <v>-50.25</v>
      </c>
      <c r="DO13601"/>
    </row>
    <row r="13602" spans="15:119" x14ac:dyDescent="0.25">
      <c r="O13602" s="268" t="s">
        <v>23069</v>
      </c>
      <c r="P13602" s="268" t="s">
        <v>9484</v>
      </c>
      <c r="Q13602" s="269">
        <v>-20.75</v>
      </c>
      <c r="R13602" s="269">
        <v>-21</v>
      </c>
      <c r="S13602" s="269">
        <v>-50.25</v>
      </c>
      <c r="T13602" s="269">
        <v>-50.5</v>
      </c>
      <c r="DO13602"/>
    </row>
    <row r="13603" spans="15:119" x14ac:dyDescent="0.25">
      <c r="O13603" s="268" t="s">
        <v>23070</v>
      </c>
      <c r="P13603" s="268" t="s">
        <v>9484</v>
      </c>
      <c r="Q13603" s="269">
        <v>-20.75</v>
      </c>
      <c r="R13603" s="269">
        <v>-21</v>
      </c>
      <c r="S13603" s="269">
        <v>-50</v>
      </c>
      <c r="T13603" s="269">
        <v>-50.25</v>
      </c>
      <c r="DO13603"/>
    </row>
    <row r="13604" spans="15:119" x14ac:dyDescent="0.25">
      <c r="O13604" s="268" t="s">
        <v>23071</v>
      </c>
      <c r="P13604" s="268" t="s">
        <v>9482</v>
      </c>
      <c r="Q13604" s="269">
        <v>-20.5</v>
      </c>
      <c r="R13604" s="269">
        <v>-21</v>
      </c>
      <c r="S13604" s="269">
        <v>-49.5</v>
      </c>
      <c r="T13604" s="269">
        <v>-50</v>
      </c>
      <c r="DO13604"/>
    </row>
    <row r="13605" spans="15:119" x14ac:dyDescent="0.25">
      <c r="O13605" s="268" t="s">
        <v>23072</v>
      </c>
      <c r="P13605" s="268" t="s">
        <v>9484</v>
      </c>
      <c r="Q13605" s="269">
        <v>-20.5</v>
      </c>
      <c r="R13605" s="269">
        <v>-20.75</v>
      </c>
      <c r="S13605" s="269">
        <v>-49.75</v>
      </c>
      <c r="T13605" s="269">
        <v>-50</v>
      </c>
      <c r="DO13605"/>
    </row>
    <row r="13606" spans="15:119" x14ac:dyDescent="0.25">
      <c r="O13606" s="268" t="s">
        <v>23073</v>
      </c>
      <c r="P13606" s="268" t="s">
        <v>9484</v>
      </c>
      <c r="Q13606" s="269">
        <v>-20.5</v>
      </c>
      <c r="R13606" s="269">
        <v>-20.75</v>
      </c>
      <c r="S13606" s="269">
        <v>-49.5</v>
      </c>
      <c r="T13606" s="269">
        <v>-49.75</v>
      </c>
      <c r="DO13606"/>
    </row>
    <row r="13607" spans="15:119" x14ac:dyDescent="0.25">
      <c r="O13607" s="268" t="s">
        <v>23074</v>
      </c>
      <c r="P13607" s="268" t="s">
        <v>9484</v>
      </c>
      <c r="Q13607" s="269">
        <v>-20.75</v>
      </c>
      <c r="R13607" s="269">
        <v>-21</v>
      </c>
      <c r="S13607" s="269">
        <v>-49.75</v>
      </c>
      <c r="T13607" s="269">
        <v>-50</v>
      </c>
      <c r="DO13607"/>
    </row>
    <row r="13608" spans="15:119" x14ac:dyDescent="0.25">
      <c r="O13608" s="268" t="s">
        <v>23075</v>
      </c>
      <c r="P13608" s="268" t="s">
        <v>9484</v>
      </c>
      <c r="Q13608" s="269">
        <v>-20.75</v>
      </c>
      <c r="R13608" s="269">
        <v>-21</v>
      </c>
      <c r="S13608" s="269">
        <v>-49.5</v>
      </c>
      <c r="T13608" s="269">
        <v>-49.75</v>
      </c>
      <c r="DO13608"/>
    </row>
    <row r="13609" spans="15:119" x14ac:dyDescent="0.25">
      <c r="O13609" s="268" t="s">
        <v>23076</v>
      </c>
      <c r="P13609" s="268" t="s">
        <v>9480</v>
      </c>
      <c r="Q13609" s="269">
        <v>-20</v>
      </c>
      <c r="R13609" s="269">
        <v>-21</v>
      </c>
      <c r="S13609" s="269">
        <v>-48</v>
      </c>
      <c r="T13609" s="269">
        <v>-49.5</v>
      </c>
      <c r="DO13609"/>
    </row>
    <row r="13610" spans="15:119" x14ac:dyDescent="0.25">
      <c r="O13610" s="268" t="s">
        <v>23077</v>
      </c>
      <c r="P13610" s="268" t="s">
        <v>9482</v>
      </c>
      <c r="Q13610" s="269">
        <v>-20</v>
      </c>
      <c r="R13610" s="269">
        <v>-20.5</v>
      </c>
      <c r="S13610" s="269">
        <v>-49</v>
      </c>
      <c r="T13610" s="269">
        <v>-49.5</v>
      </c>
      <c r="DO13610"/>
    </row>
    <row r="13611" spans="15:119" x14ac:dyDescent="0.25">
      <c r="O13611" s="268" t="s">
        <v>23078</v>
      </c>
      <c r="P13611" s="268" t="s">
        <v>9484</v>
      </c>
      <c r="Q13611" s="269">
        <v>-20</v>
      </c>
      <c r="R13611" s="269">
        <v>-20.25</v>
      </c>
      <c r="S13611" s="269">
        <v>-49.25</v>
      </c>
      <c r="T13611" s="269">
        <v>-49.5</v>
      </c>
      <c r="DO13611"/>
    </row>
    <row r="13612" spans="15:119" x14ac:dyDescent="0.25">
      <c r="O13612" s="268" t="s">
        <v>23079</v>
      </c>
      <c r="P13612" s="268" t="s">
        <v>9484</v>
      </c>
      <c r="Q13612" s="269">
        <v>-20</v>
      </c>
      <c r="R13612" s="269">
        <v>-20.25</v>
      </c>
      <c r="S13612" s="269">
        <v>-49</v>
      </c>
      <c r="T13612" s="269">
        <v>-49.25</v>
      </c>
      <c r="DO13612"/>
    </row>
    <row r="13613" spans="15:119" x14ac:dyDescent="0.25">
      <c r="O13613" s="268" t="s">
        <v>23080</v>
      </c>
      <c r="P13613" s="268" t="s">
        <v>9484</v>
      </c>
      <c r="Q13613" s="269">
        <v>-20.25</v>
      </c>
      <c r="R13613" s="269">
        <v>-20.5</v>
      </c>
      <c r="S13613" s="269">
        <v>-49.25</v>
      </c>
      <c r="T13613" s="269">
        <v>-49.5</v>
      </c>
      <c r="DO13613"/>
    </row>
    <row r="13614" spans="15:119" x14ac:dyDescent="0.25">
      <c r="O13614" s="268" t="s">
        <v>23081</v>
      </c>
      <c r="P13614" s="268" t="s">
        <v>9484</v>
      </c>
      <c r="Q13614" s="269">
        <v>-20.25</v>
      </c>
      <c r="R13614" s="269">
        <v>-20.5</v>
      </c>
      <c r="S13614" s="269">
        <v>-49</v>
      </c>
      <c r="T13614" s="269">
        <v>-49.25</v>
      </c>
      <c r="DO13614"/>
    </row>
    <row r="13615" spans="15:119" x14ac:dyDescent="0.25">
      <c r="O13615" s="268" t="s">
        <v>23082</v>
      </c>
      <c r="P13615" s="268" t="s">
        <v>9482</v>
      </c>
      <c r="Q13615" s="269">
        <v>-20</v>
      </c>
      <c r="R13615" s="269">
        <v>-20.5</v>
      </c>
      <c r="S13615" s="269">
        <v>-48.5</v>
      </c>
      <c r="T13615" s="269">
        <v>-49</v>
      </c>
      <c r="DO13615"/>
    </row>
    <row r="13616" spans="15:119" x14ac:dyDescent="0.25">
      <c r="O13616" s="268" t="s">
        <v>23083</v>
      </c>
      <c r="P13616" s="268" t="s">
        <v>9484</v>
      </c>
      <c r="Q13616" s="269">
        <v>-20</v>
      </c>
      <c r="R13616" s="269">
        <v>-20.25</v>
      </c>
      <c r="S13616" s="269">
        <v>-48.75</v>
      </c>
      <c r="T13616" s="269">
        <v>-49</v>
      </c>
      <c r="DO13616"/>
    </row>
    <row r="13617" spans="15:119" x14ac:dyDescent="0.25">
      <c r="O13617" s="268" t="s">
        <v>23084</v>
      </c>
      <c r="P13617" s="268" t="s">
        <v>9484</v>
      </c>
      <c r="Q13617" s="269">
        <v>-20</v>
      </c>
      <c r="R13617" s="269">
        <v>-20.25</v>
      </c>
      <c r="S13617" s="269">
        <v>-48.5</v>
      </c>
      <c r="T13617" s="269">
        <v>-48.75</v>
      </c>
      <c r="DO13617"/>
    </row>
    <row r="13618" spans="15:119" x14ac:dyDescent="0.25">
      <c r="O13618" s="268" t="s">
        <v>23085</v>
      </c>
      <c r="P13618" s="268" t="s">
        <v>9484</v>
      </c>
      <c r="Q13618" s="269">
        <v>-20.25</v>
      </c>
      <c r="R13618" s="269">
        <v>-20.5</v>
      </c>
      <c r="S13618" s="269">
        <v>-48.75</v>
      </c>
      <c r="T13618" s="269">
        <v>-49</v>
      </c>
      <c r="DO13618"/>
    </row>
    <row r="13619" spans="15:119" x14ac:dyDescent="0.25">
      <c r="O13619" s="268" t="s">
        <v>23086</v>
      </c>
      <c r="P13619" s="268" t="s">
        <v>9484</v>
      </c>
      <c r="Q13619" s="269">
        <v>-20.25</v>
      </c>
      <c r="R13619" s="269">
        <v>-20.5</v>
      </c>
      <c r="S13619" s="269">
        <v>-48.5</v>
      </c>
      <c r="T13619" s="269">
        <v>-48.75</v>
      </c>
      <c r="DO13619"/>
    </row>
    <row r="13620" spans="15:119" x14ac:dyDescent="0.25">
      <c r="O13620" s="268" t="s">
        <v>23087</v>
      </c>
      <c r="P13620" s="268" t="s">
        <v>9482</v>
      </c>
      <c r="Q13620" s="269">
        <v>-20</v>
      </c>
      <c r="R13620" s="269">
        <v>-20.5</v>
      </c>
      <c r="S13620" s="269">
        <v>-48</v>
      </c>
      <c r="T13620" s="269">
        <v>-48.5</v>
      </c>
      <c r="DO13620"/>
    </row>
    <row r="13621" spans="15:119" x14ac:dyDescent="0.25">
      <c r="O13621" s="268" t="s">
        <v>23088</v>
      </c>
      <c r="P13621" s="268" t="s">
        <v>9484</v>
      </c>
      <c r="Q13621" s="269">
        <v>-20</v>
      </c>
      <c r="R13621" s="269">
        <v>-20.25</v>
      </c>
      <c r="S13621" s="269">
        <v>-48.25</v>
      </c>
      <c r="T13621" s="269">
        <v>-48.5</v>
      </c>
      <c r="DO13621"/>
    </row>
    <row r="13622" spans="15:119" x14ac:dyDescent="0.25">
      <c r="O13622" s="268" t="s">
        <v>23089</v>
      </c>
      <c r="P13622" s="268" t="s">
        <v>9484</v>
      </c>
      <c r="Q13622" s="269">
        <v>-20</v>
      </c>
      <c r="R13622" s="269">
        <v>-20.25</v>
      </c>
      <c r="S13622" s="269">
        <v>-48</v>
      </c>
      <c r="T13622" s="269">
        <v>-48.25</v>
      </c>
      <c r="DO13622"/>
    </row>
    <row r="13623" spans="15:119" x14ac:dyDescent="0.25">
      <c r="O13623" s="268" t="s">
        <v>23090</v>
      </c>
      <c r="P13623" s="268" t="s">
        <v>9484</v>
      </c>
      <c r="Q13623" s="269">
        <v>-20.25</v>
      </c>
      <c r="R13623" s="269">
        <v>-20.5</v>
      </c>
      <c r="S13623" s="269">
        <v>-48.25</v>
      </c>
      <c r="T13623" s="269">
        <v>-48.5</v>
      </c>
      <c r="DO13623"/>
    </row>
    <row r="13624" spans="15:119" x14ac:dyDescent="0.25">
      <c r="O13624" s="268" t="s">
        <v>23091</v>
      </c>
      <c r="P13624" s="268" t="s">
        <v>9484</v>
      </c>
      <c r="Q13624" s="269">
        <v>-20.25</v>
      </c>
      <c r="R13624" s="269">
        <v>-20.5</v>
      </c>
      <c r="S13624" s="269">
        <v>-48</v>
      </c>
      <c r="T13624" s="269">
        <v>-48.25</v>
      </c>
      <c r="DO13624"/>
    </row>
    <row r="13625" spans="15:119" x14ac:dyDescent="0.25">
      <c r="O13625" s="268" t="s">
        <v>23092</v>
      </c>
      <c r="P13625" s="268" t="s">
        <v>9482</v>
      </c>
      <c r="Q13625" s="269">
        <v>-20.5</v>
      </c>
      <c r="R13625" s="269">
        <v>-21</v>
      </c>
      <c r="S13625" s="269">
        <v>-49</v>
      </c>
      <c r="T13625" s="269">
        <v>-49.5</v>
      </c>
      <c r="DO13625"/>
    </row>
    <row r="13626" spans="15:119" x14ac:dyDescent="0.25">
      <c r="O13626" s="268" t="s">
        <v>23093</v>
      </c>
      <c r="P13626" s="268" t="s">
        <v>9484</v>
      </c>
      <c r="Q13626" s="269">
        <v>-20.5</v>
      </c>
      <c r="R13626" s="269">
        <v>-20.75</v>
      </c>
      <c r="S13626" s="269">
        <v>-49.25</v>
      </c>
      <c r="T13626" s="269">
        <v>-49.5</v>
      </c>
      <c r="DO13626"/>
    </row>
    <row r="13627" spans="15:119" x14ac:dyDescent="0.25">
      <c r="O13627" s="268" t="s">
        <v>23094</v>
      </c>
      <c r="P13627" s="268" t="s">
        <v>9484</v>
      </c>
      <c r="Q13627" s="269">
        <v>-20.5</v>
      </c>
      <c r="R13627" s="269">
        <v>-20.75</v>
      </c>
      <c r="S13627" s="269">
        <v>-49</v>
      </c>
      <c r="T13627" s="269">
        <v>-49.25</v>
      </c>
      <c r="DO13627"/>
    </row>
    <row r="13628" spans="15:119" x14ac:dyDescent="0.25">
      <c r="O13628" s="268" t="s">
        <v>23095</v>
      </c>
      <c r="P13628" s="268" t="s">
        <v>9484</v>
      </c>
      <c r="Q13628" s="269">
        <v>-20.75</v>
      </c>
      <c r="R13628" s="269">
        <v>-21</v>
      </c>
      <c r="S13628" s="269">
        <v>-49.25</v>
      </c>
      <c r="T13628" s="269">
        <v>-49.5</v>
      </c>
      <c r="DO13628"/>
    </row>
    <row r="13629" spans="15:119" x14ac:dyDescent="0.25">
      <c r="O13629" s="268" t="s">
        <v>23096</v>
      </c>
      <c r="P13629" s="268" t="s">
        <v>9484</v>
      </c>
      <c r="Q13629" s="269">
        <v>-20.75</v>
      </c>
      <c r="R13629" s="269">
        <v>-21</v>
      </c>
      <c r="S13629" s="269">
        <v>-49</v>
      </c>
      <c r="T13629" s="269">
        <v>-49.25</v>
      </c>
      <c r="DO13629"/>
    </row>
    <row r="13630" spans="15:119" x14ac:dyDescent="0.25">
      <c r="O13630" s="268" t="s">
        <v>23097</v>
      </c>
      <c r="P13630" s="268" t="s">
        <v>9482</v>
      </c>
      <c r="Q13630" s="269">
        <v>-20.5</v>
      </c>
      <c r="R13630" s="269">
        <v>-21</v>
      </c>
      <c r="S13630" s="269">
        <v>-48.5</v>
      </c>
      <c r="T13630" s="269">
        <v>-49</v>
      </c>
      <c r="DO13630"/>
    </row>
    <row r="13631" spans="15:119" x14ac:dyDescent="0.25">
      <c r="O13631" s="268" t="s">
        <v>23098</v>
      </c>
      <c r="P13631" s="268" t="s">
        <v>9484</v>
      </c>
      <c r="Q13631" s="269">
        <v>-20.5</v>
      </c>
      <c r="R13631" s="269">
        <v>-20.75</v>
      </c>
      <c r="S13631" s="269">
        <v>-48.75</v>
      </c>
      <c r="T13631" s="269">
        <v>-49</v>
      </c>
      <c r="DO13631"/>
    </row>
    <row r="13632" spans="15:119" x14ac:dyDescent="0.25">
      <c r="O13632" s="268" t="s">
        <v>23099</v>
      </c>
      <c r="P13632" s="268" t="s">
        <v>9484</v>
      </c>
      <c r="Q13632" s="269">
        <v>-20.5</v>
      </c>
      <c r="R13632" s="269">
        <v>-20.75</v>
      </c>
      <c r="S13632" s="269">
        <v>-48.5</v>
      </c>
      <c r="T13632" s="269">
        <v>-48.75</v>
      </c>
      <c r="DO13632"/>
    </row>
    <row r="13633" spans="15:119" x14ac:dyDescent="0.25">
      <c r="O13633" s="268" t="s">
        <v>23100</v>
      </c>
      <c r="P13633" s="268" t="s">
        <v>9484</v>
      </c>
      <c r="Q13633" s="269">
        <v>-20.75</v>
      </c>
      <c r="R13633" s="269">
        <v>-21</v>
      </c>
      <c r="S13633" s="269">
        <v>-48.75</v>
      </c>
      <c r="T13633" s="269">
        <v>-49</v>
      </c>
      <c r="DO13633"/>
    </row>
    <row r="13634" spans="15:119" x14ac:dyDescent="0.25">
      <c r="O13634" s="268" t="s">
        <v>23101</v>
      </c>
      <c r="P13634" s="268" t="s">
        <v>9484</v>
      </c>
      <c r="Q13634" s="269">
        <v>-20.75</v>
      </c>
      <c r="R13634" s="269">
        <v>-21</v>
      </c>
      <c r="S13634" s="269">
        <v>-48.5</v>
      </c>
      <c r="T13634" s="269">
        <v>-48.75</v>
      </c>
      <c r="DO13634"/>
    </row>
    <row r="13635" spans="15:119" x14ac:dyDescent="0.25">
      <c r="O13635" s="268" t="s">
        <v>23102</v>
      </c>
      <c r="P13635" s="268" t="s">
        <v>9482</v>
      </c>
      <c r="Q13635" s="269">
        <v>-20.5</v>
      </c>
      <c r="R13635" s="269">
        <v>-21</v>
      </c>
      <c r="S13635" s="269">
        <v>-48</v>
      </c>
      <c r="T13635" s="269">
        <v>-48.5</v>
      </c>
      <c r="DO13635"/>
    </row>
    <row r="13636" spans="15:119" x14ac:dyDescent="0.25">
      <c r="O13636" s="268" t="s">
        <v>23103</v>
      </c>
      <c r="P13636" s="268" t="s">
        <v>9484</v>
      </c>
      <c r="Q13636" s="269">
        <v>-20.5</v>
      </c>
      <c r="R13636" s="269">
        <v>-20.75</v>
      </c>
      <c r="S13636" s="269">
        <v>-48.25</v>
      </c>
      <c r="T13636" s="269">
        <v>-48.5</v>
      </c>
      <c r="DO13636"/>
    </row>
    <row r="13637" spans="15:119" x14ac:dyDescent="0.25">
      <c r="O13637" s="268" t="s">
        <v>23104</v>
      </c>
      <c r="P13637" s="268" t="s">
        <v>9484</v>
      </c>
      <c r="Q13637" s="269">
        <v>-20.5</v>
      </c>
      <c r="R13637" s="269">
        <v>-20.75</v>
      </c>
      <c r="S13637" s="269">
        <v>-48</v>
      </c>
      <c r="T13637" s="269">
        <v>-48.25</v>
      </c>
      <c r="DO13637"/>
    </row>
    <row r="13638" spans="15:119" x14ac:dyDescent="0.25">
      <c r="O13638" s="268" t="s">
        <v>23105</v>
      </c>
      <c r="P13638" s="268" t="s">
        <v>9484</v>
      </c>
      <c r="Q13638" s="269">
        <v>-20.75</v>
      </c>
      <c r="R13638" s="269">
        <v>-21</v>
      </c>
      <c r="S13638" s="269">
        <v>-48.25</v>
      </c>
      <c r="T13638" s="269">
        <v>-48.5</v>
      </c>
      <c r="DO13638"/>
    </row>
    <row r="13639" spans="15:119" x14ac:dyDescent="0.25">
      <c r="O13639" s="268" t="s">
        <v>23106</v>
      </c>
      <c r="P13639" s="268" t="s">
        <v>9484</v>
      </c>
      <c r="Q13639" s="269">
        <v>-20.75</v>
      </c>
      <c r="R13639" s="269">
        <v>-21</v>
      </c>
      <c r="S13639" s="269">
        <v>-48</v>
      </c>
      <c r="T13639" s="269">
        <v>-48.25</v>
      </c>
      <c r="DO13639"/>
    </row>
    <row r="13640" spans="15:119" x14ac:dyDescent="0.25">
      <c r="O13640" s="268" t="s">
        <v>23107</v>
      </c>
      <c r="P13640" s="268" t="s">
        <v>9480</v>
      </c>
      <c r="Q13640" s="269">
        <v>-21</v>
      </c>
      <c r="R13640" s="269">
        <v>-22</v>
      </c>
      <c r="S13640" s="269">
        <v>-49.5</v>
      </c>
      <c r="T13640" s="269">
        <v>-51</v>
      </c>
      <c r="DO13640"/>
    </row>
    <row r="13641" spans="15:119" x14ac:dyDescent="0.25">
      <c r="O13641" s="268" t="s">
        <v>23108</v>
      </c>
      <c r="P13641" s="268" t="s">
        <v>9482</v>
      </c>
      <c r="Q13641" s="269">
        <v>-21</v>
      </c>
      <c r="R13641" s="269">
        <v>-21.5</v>
      </c>
      <c r="S13641" s="269">
        <v>-50.5</v>
      </c>
      <c r="T13641" s="269">
        <v>-51</v>
      </c>
      <c r="DO13641"/>
    </row>
    <row r="13642" spans="15:119" x14ac:dyDescent="0.25">
      <c r="O13642" s="268" t="s">
        <v>23109</v>
      </c>
      <c r="P13642" s="268" t="s">
        <v>9484</v>
      </c>
      <c r="Q13642" s="269">
        <v>-21</v>
      </c>
      <c r="R13642" s="269">
        <v>-21.25</v>
      </c>
      <c r="S13642" s="269">
        <v>-50.75</v>
      </c>
      <c r="T13642" s="269">
        <v>-51</v>
      </c>
      <c r="DO13642"/>
    </row>
    <row r="13643" spans="15:119" x14ac:dyDescent="0.25">
      <c r="O13643" s="268" t="s">
        <v>23110</v>
      </c>
      <c r="P13643" s="268" t="s">
        <v>9484</v>
      </c>
      <c r="Q13643" s="269">
        <v>-21</v>
      </c>
      <c r="R13643" s="269">
        <v>-21.25</v>
      </c>
      <c r="S13643" s="269">
        <v>-50.5</v>
      </c>
      <c r="T13643" s="269">
        <v>-50.75</v>
      </c>
      <c r="DO13643"/>
    </row>
    <row r="13644" spans="15:119" x14ac:dyDescent="0.25">
      <c r="O13644" s="268" t="s">
        <v>23111</v>
      </c>
      <c r="P13644" s="268" t="s">
        <v>9484</v>
      </c>
      <c r="Q13644" s="269">
        <v>-21.25</v>
      </c>
      <c r="R13644" s="269">
        <v>-21.5</v>
      </c>
      <c r="S13644" s="269">
        <v>-50.75</v>
      </c>
      <c r="T13644" s="269">
        <v>-51</v>
      </c>
      <c r="DO13644"/>
    </row>
    <row r="13645" spans="15:119" x14ac:dyDescent="0.25">
      <c r="O13645" s="268" t="s">
        <v>23112</v>
      </c>
      <c r="P13645" s="268" t="s">
        <v>9484</v>
      </c>
      <c r="Q13645" s="269">
        <v>-21.25</v>
      </c>
      <c r="R13645" s="269">
        <v>-21.5</v>
      </c>
      <c r="S13645" s="269">
        <v>-50.5</v>
      </c>
      <c r="T13645" s="269">
        <v>-50.75</v>
      </c>
      <c r="DO13645"/>
    </row>
    <row r="13646" spans="15:119" x14ac:dyDescent="0.25">
      <c r="O13646" s="268" t="s">
        <v>23113</v>
      </c>
      <c r="P13646" s="268" t="s">
        <v>9482</v>
      </c>
      <c r="Q13646" s="269">
        <v>-21</v>
      </c>
      <c r="R13646" s="269">
        <v>-21.5</v>
      </c>
      <c r="S13646" s="269">
        <v>-50</v>
      </c>
      <c r="T13646" s="269">
        <v>-50.5</v>
      </c>
      <c r="DO13646"/>
    </row>
    <row r="13647" spans="15:119" x14ac:dyDescent="0.25">
      <c r="O13647" s="268" t="s">
        <v>23114</v>
      </c>
      <c r="P13647" s="268" t="s">
        <v>9484</v>
      </c>
      <c r="Q13647" s="269">
        <v>-21</v>
      </c>
      <c r="R13647" s="269">
        <v>-21.25</v>
      </c>
      <c r="S13647" s="269">
        <v>-50.25</v>
      </c>
      <c r="T13647" s="269">
        <v>-50.5</v>
      </c>
      <c r="DO13647"/>
    </row>
    <row r="13648" spans="15:119" x14ac:dyDescent="0.25">
      <c r="O13648" s="268" t="s">
        <v>23115</v>
      </c>
      <c r="P13648" s="268" t="s">
        <v>9484</v>
      </c>
      <c r="Q13648" s="269">
        <v>-21</v>
      </c>
      <c r="R13648" s="269">
        <v>-21.25</v>
      </c>
      <c r="S13648" s="269">
        <v>-50</v>
      </c>
      <c r="T13648" s="269">
        <v>-50.25</v>
      </c>
      <c r="DO13648"/>
    </row>
    <row r="13649" spans="15:119" x14ac:dyDescent="0.25">
      <c r="O13649" s="268" t="s">
        <v>23116</v>
      </c>
      <c r="P13649" s="268" t="s">
        <v>9484</v>
      </c>
      <c r="Q13649" s="269">
        <v>-21.25</v>
      </c>
      <c r="R13649" s="269">
        <v>-21.5</v>
      </c>
      <c r="S13649" s="269">
        <v>-50.25</v>
      </c>
      <c r="T13649" s="269">
        <v>-50.5</v>
      </c>
      <c r="DO13649"/>
    </row>
    <row r="13650" spans="15:119" x14ac:dyDescent="0.25">
      <c r="O13650" s="268" t="s">
        <v>23117</v>
      </c>
      <c r="P13650" s="268" t="s">
        <v>9484</v>
      </c>
      <c r="Q13650" s="269">
        <v>-21.25</v>
      </c>
      <c r="R13650" s="269">
        <v>-21.5</v>
      </c>
      <c r="S13650" s="269">
        <v>-50</v>
      </c>
      <c r="T13650" s="269">
        <v>-50.25</v>
      </c>
      <c r="DO13650"/>
    </row>
    <row r="13651" spans="15:119" x14ac:dyDescent="0.25">
      <c r="O13651" s="268" t="s">
        <v>23118</v>
      </c>
      <c r="P13651" s="268" t="s">
        <v>9482</v>
      </c>
      <c r="Q13651" s="269">
        <v>-21</v>
      </c>
      <c r="R13651" s="269">
        <v>-21.5</v>
      </c>
      <c r="S13651" s="269">
        <v>-49.5</v>
      </c>
      <c r="T13651" s="269">
        <v>-50</v>
      </c>
      <c r="DO13651"/>
    </row>
    <row r="13652" spans="15:119" x14ac:dyDescent="0.25">
      <c r="O13652" s="268" t="s">
        <v>23119</v>
      </c>
      <c r="P13652" s="268" t="s">
        <v>9484</v>
      </c>
      <c r="Q13652" s="269">
        <v>-21</v>
      </c>
      <c r="R13652" s="269">
        <v>-21.25</v>
      </c>
      <c r="S13652" s="269">
        <v>-49.75</v>
      </c>
      <c r="T13652" s="269">
        <v>-50</v>
      </c>
      <c r="DO13652"/>
    </row>
    <row r="13653" spans="15:119" x14ac:dyDescent="0.25">
      <c r="O13653" s="268" t="s">
        <v>23120</v>
      </c>
      <c r="P13653" s="268" t="s">
        <v>9484</v>
      </c>
      <c r="Q13653" s="269">
        <v>-21</v>
      </c>
      <c r="R13653" s="269">
        <v>-21.25</v>
      </c>
      <c r="S13653" s="269">
        <v>-49.5</v>
      </c>
      <c r="T13653" s="269">
        <v>-49.75</v>
      </c>
      <c r="DO13653"/>
    </row>
    <row r="13654" spans="15:119" x14ac:dyDescent="0.25">
      <c r="O13654" s="268" t="s">
        <v>23121</v>
      </c>
      <c r="P13654" s="268" t="s">
        <v>9484</v>
      </c>
      <c r="Q13654" s="269">
        <v>-21.25</v>
      </c>
      <c r="R13654" s="269">
        <v>-21.5</v>
      </c>
      <c r="S13654" s="269">
        <v>-49.75</v>
      </c>
      <c r="T13654" s="269">
        <v>-50</v>
      </c>
      <c r="DO13654"/>
    </row>
    <row r="13655" spans="15:119" x14ac:dyDescent="0.25">
      <c r="O13655" s="268" t="s">
        <v>23122</v>
      </c>
      <c r="P13655" s="268" t="s">
        <v>9484</v>
      </c>
      <c r="Q13655" s="269">
        <v>-21.25</v>
      </c>
      <c r="R13655" s="269">
        <v>-21.5</v>
      </c>
      <c r="S13655" s="269">
        <v>-49.5</v>
      </c>
      <c r="T13655" s="269">
        <v>-49.75</v>
      </c>
      <c r="DO13655"/>
    </row>
    <row r="13656" spans="15:119" x14ac:dyDescent="0.25">
      <c r="O13656" s="268" t="s">
        <v>23123</v>
      </c>
      <c r="P13656" s="268" t="s">
        <v>9482</v>
      </c>
      <c r="Q13656" s="269">
        <v>-21.5</v>
      </c>
      <c r="R13656" s="269">
        <v>-22</v>
      </c>
      <c r="S13656" s="269">
        <v>-50.5</v>
      </c>
      <c r="T13656" s="269">
        <v>-51</v>
      </c>
      <c r="DO13656"/>
    </row>
    <row r="13657" spans="15:119" x14ac:dyDescent="0.25">
      <c r="O13657" s="268" t="s">
        <v>23124</v>
      </c>
      <c r="P13657" s="268" t="s">
        <v>9484</v>
      </c>
      <c r="Q13657" s="269">
        <v>-21.5</v>
      </c>
      <c r="R13657" s="269">
        <v>-21.75</v>
      </c>
      <c r="S13657" s="269">
        <v>-50.75</v>
      </c>
      <c r="T13657" s="269">
        <v>-51</v>
      </c>
      <c r="DO13657"/>
    </row>
    <row r="13658" spans="15:119" x14ac:dyDescent="0.25">
      <c r="O13658" s="268" t="s">
        <v>23125</v>
      </c>
      <c r="P13658" s="268" t="s">
        <v>9484</v>
      </c>
      <c r="Q13658" s="269">
        <v>-21.5</v>
      </c>
      <c r="R13658" s="269">
        <v>-21.75</v>
      </c>
      <c r="S13658" s="269">
        <v>-50.5</v>
      </c>
      <c r="T13658" s="269">
        <v>-50.75</v>
      </c>
      <c r="DO13658"/>
    </row>
    <row r="13659" spans="15:119" x14ac:dyDescent="0.25">
      <c r="O13659" s="268" t="s">
        <v>23126</v>
      </c>
      <c r="P13659" s="268" t="s">
        <v>9484</v>
      </c>
      <c r="Q13659" s="269">
        <v>-21.75</v>
      </c>
      <c r="R13659" s="269">
        <v>-22</v>
      </c>
      <c r="S13659" s="269">
        <v>-50.75</v>
      </c>
      <c r="T13659" s="269">
        <v>-51</v>
      </c>
      <c r="DO13659"/>
    </row>
    <row r="13660" spans="15:119" x14ac:dyDescent="0.25">
      <c r="O13660" s="268" t="s">
        <v>23127</v>
      </c>
      <c r="P13660" s="268" t="s">
        <v>9484</v>
      </c>
      <c r="Q13660" s="269">
        <v>-21.75</v>
      </c>
      <c r="R13660" s="269">
        <v>-22</v>
      </c>
      <c r="S13660" s="269">
        <v>-50.5</v>
      </c>
      <c r="T13660" s="269">
        <v>-50.75</v>
      </c>
      <c r="DO13660"/>
    </row>
    <row r="13661" spans="15:119" x14ac:dyDescent="0.25">
      <c r="O13661" s="268" t="s">
        <v>23128</v>
      </c>
      <c r="P13661" s="268" t="s">
        <v>9482</v>
      </c>
      <c r="Q13661" s="269">
        <v>-21.5</v>
      </c>
      <c r="R13661" s="269">
        <v>-22</v>
      </c>
      <c r="S13661" s="269">
        <v>-50</v>
      </c>
      <c r="T13661" s="269">
        <v>-50.5</v>
      </c>
      <c r="DO13661"/>
    </row>
    <row r="13662" spans="15:119" x14ac:dyDescent="0.25">
      <c r="O13662" s="268" t="s">
        <v>23129</v>
      </c>
      <c r="P13662" s="268" t="s">
        <v>9484</v>
      </c>
      <c r="Q13662" s="269">
        <v>-21.5</v>
      </c>
      <c r="R13662" s="269">
        <v>-21.75</v>
      </c>
      <c r="S13662" s="269">
        <v>-50.25</v>
      </c>
      <c r="T13662" s="269">
        <v>-50.5</v>
      </c>
      <c r="DO13662"/>
    </row>
    <row r="13663" spans="15:119" x14ac:dyDescent="0.25">
      <c r="O13663" s="268" t="s">
        <v>23130</v>
      </c>
      <c r="P13663" s="268" t="s">
        <v>9484</v>
      </c>
      <c r="Q13663" s="269">
        <v>-21.5</v>
      </c>
      <c r="R13663" s="269">
        <v>-21.75</v>
      </c>
      <c r="S13663" s="269">
        <v>-50</v>
      </c>
      <c r="T13663" s="269">
        <v>-50.25</v>
      </c>
      <c r="DO13663"/>
    </row>
    <row r="13664" spans="15:119" x14ac:dyDescent="0.25">
      <c r="O13664" s="268" t="s">
        <v>23131</v>
      </c>
      <c r="P13664" s="268" t="s">
        <v>9484</v>
      </c>
      <c r="Q13664" s="269">
        <v>-21.75</v>
      </c>
      <c r="R13664" s="269">
        <v>-22</v>
      </c>
      <c r="S13664" s="269">
        <v>-50.25</v>
      </c>
      <c r="T13664" s="269">
        <v>-50.5</v>
      </c>
      <c r="DO13664"/>
    </row>
    <row r="13665" spans="15:119" x14ac:dyDescent="0.25">
      <c r="O13665" s="268" t="s">
        <v>23132</v>
      </c>
      <c r="P13665" s="268" t="s">
        <v>9484</v>
      </c>
      <c r="Q13665" s="269">
        <v>-21.75</v>
      </c>
      <c r="R13665" s="269">
        <v>-22</v>
      </c>
      <c r="S13665" s="269">
        <v>-50</v>
      </c>
      <c r="T13665" s="269">
        <v>-50.25</v>
      </c>
      <c r="DO13665"/>
    </row>
    <row r="13666" spans="15:119" x14ac:dyDescent="0.25">
      <c r="O13666" s="268" t="s">
        <v>23133</v>
      </c>
      <c r="P13666" s="268" t="s">
        <v>9482</v>
      </c>
      <c r="Q13666" s="269">
        <v>-21.5</v>
      </c>
      <c r="R13666" s="269">
        <v>-22</v>
      </c>
      <c r="S13666" s="269">
        <v>-49.5</v>
      </c>
      <c r="T13666" s="269">
        <v>-50</v>
      </c>
      <c r="DO13666"/>
    </row>
    <row r="13667" spans="15:119" x14ac:dyDescent="0.25">
      <c r="O13667" s="268" t="s">
        <v>23134</v>
      </c>
      <c r="P13667" s="268" t="s">
        <v>9484</v>
      </c>
      <c r="Q13667" s="269">
        <v>-21.5</v>
      </c>
      <c r="R13667" s="269">
        <v>-21.75</v>
      </c>
      <c r="S13667" s="269">
        <v>-49.75</v>
      </c>
      <c r="T13667" s="269">
        <v>-50</v>
      </c>
      <c r="DO13667"/>
    </row>
    <row r="13668" spans="15:119" x14ac:dyDescent="0.25">
      <c r="O13668" s="268" t="s">
        <v>23135</v>
      </c>
      <c r="P13668" s="268" t="s">
        <v>9484</v>
      </c>
      <c r="Q13668" s="269">
        <v>-21.5</v>
      </c>
      <c r="R13668" s="269">
        <v>-21.75</v>
      </c>
      <c r="S13668" s="269">
        <v>-49.5</v>
      </c>
      <c r="T13668" s="269">
        <v>-49.75</v>
      </c>
      <c r="DO13668"/>
    </row>
    <row r="13669" spans="15:119" x14ac:dyDescent="0.25">
      <c r="O13669" s="268" t="s">
        <v>23136</v>
      </c>
      <c r="P13669" s="268" t="s">
        <v>9484</v>
      </c>
      <c r="Q13669" s="269">
        <v>-21.75</v>
      </c>
      <c r="R13669" s="269">
        <v>-22</v>
      </c>
      <c r="S13669" s="269">
        <v>-49.75</v>
      </c>
      <c r="T13669" s="269">
        <v>-50</v>
      </c>
      <c r="DO13669"/>
    </row>
    <row r="13670" spans="15:119" x14ac:dyDescent="0.25">
      <c r="O13670" s="268" t="s">
        <v>23137</v>
      </c>
      <c r="P13670" s="268" t="s">
        <v>9484</v>
      </c>
      <c r="Q13670" s="269">
        <v>-21.75</v>
      </c>
      <c r="R13670" s="269">
        <v>-22</v>
      </c>
      <c r="S13670" s="269">
        <v>-49.5</v>
      </c>
      <c r="T13670" s="269">
        <v>-49.75</v>
      </c>
      <c r="DO13670"/>
    </row>
    <row r="13671" spans="15:119" x14ac:dyDescent="0.25">
      <c r="O13671" s="268" t="s">
        <v>23138</v>
      </c>
      <c r="P13671" s="268" t="s">
        <v>9480</v>
      </c>
      <c r="Q13671" s="269">
        <v>-21</v>
      </c>
      <c r="R13671" s="269">
        <v>-22</v>
      </c>
      <c r="S13671" s="269">
        <v>-48</v>
      </c>
      <c r="T13671" s="269">
        <v>-49.5</v>
      </c>
      <c r="DO13671"/>
    </row>
    <row r="13672" spans="15:119" x14ac:dyDescent="0.25">
      <c r="O13672" s="268" t="s">
        <v>23139</v>
      </c>
      <c r="P13672" s="268" t="s">
        <v>9482</v>
      </c>
      <c r="Q13672" s="269">
        <v>-21</v>
      </c>
      <c r="R13672" s="269">
        <v>-21.5</v>
      </c>
      <c r="S13672" s="269">
        <v>-49</v>
      </c>
      <c r="T13672" s="269">
        <v>-49.5</v>
      </c>
      <c r="DO13672"/>
    </row>
    <row r="13673" spans="15:119" x14ac:dyDescent="0.25">
      <c r="O13673" s="268" t="s">
        <v>23140</v>
      </c>
      <c r="P13673" s="268" t="s">
        <v>9484</v>
      </c>
      <c r="Q13673" s="269">
        <v>-21</v>
      </c>
      <c r="R13673" s="269">
        <v>-21.25</v>
      </c>
      <c r="S13673" s="269">
        <v>-49.25</v>
      </c>
      <c r="T13673" s="269">
        <v>-49.5</v>
      </c>
      <c r="DO13673"/>
    </row>
    <row r="13674" spans="15:119" x14ac:dyDescent="0.25">
      <c r="O13674" s="268" t="s">
        <v>23141</v>
      </c>
      <c r="P13674" s="268" t="s">
        <v>9484</v>
      </c>
      <c r="Q13674" s="269">
        <v>-21</v>
      </c>
      <c r="R13674" s="269">
        <v>-21.25</v>
      </c>
      <c r="S13674" s="269">
        <v>-49</v>
      </c>
      <c r="T13674" s="269">
        <v>-49.25</v>
      </c>
      <c r="DO13674"/>
    </row>
    <row r="13675" spans="15:119" x14ac:dyDescent="0.25">
      <c r="O13675" s="268" t="s">
        <v>23142</v>
      </c>
      <c r="P13675" s="268" t="s">
        <v>9484</v>
      </c>
      <c r="Q13675" s="269">
        <v>-21.25</v>
      </c>
      <c r="R13675" s="269">
        <v>-21.5</v>
      </c>
      <c r="S13675" s="269">
        <v>-49.25</v>
      </c>
      <c r="T13675" s="269">
        <v>-49.5</v>
      </c>
      <c r="DO13675"/>
    </row>
    <row r="13676" spans="15:119" x14ac:dyDescent="0.25">
      <c r="O13676" s="268" t="s">
        <v>23143</v>
      </c>
      <c r="P13676" s="268" t="s">
        <v>9484</v>
      </c>
      <c r="Q13676" s="269">
        <v>-21.25</v>
      </c>
      <c r="R13676" s="269">
        <v>-21.5</v>
      </c>
      <c r="S13676" s="269">
        <v>-49</v>
      </c>
      <c r="T13676" s="269">
        <v>-49.25</v>
      </c>
      <c r="DO13676"/>
    </row>
    <row r="13677" spans="15:119" x14ac:dyDescent="0.25">
      <c r="O13677" s="268" t="s">
        <v>23144</v>
      </c>
      <c r="P13677" s="268" t="s">
        <v>9482</v>
      </c>
      <c r="Q13677" s="269">
        <v>-21</v>
      </c>
      <c r="R13677" s="269">
        <v>-21.5</v>
      </c>
      <c r="S13677" s="269">
        <v>-48.5</v>
      </c>
      <c r="T13677" s="269">
        <v>-49</v>
      </c>
      <c r="DO13677"/>
    </row>
    <row r="13678" spans="15:119" x14ac:dyDescent="0.25">
      <c r="O13678" s="268" t="s">
        <v>23145</v>
      </c>
      <c r="P13678" s="268" t="s">
        <v>9484</v>
      </c>
      <c r="Q13678" s="269">
        <v>-21</v>
      </c>
      <c r="R13678" s="269">
        <v>-21.25</v>
      </c>
      <c r="S13678" s="269">
        <v>-48.75</v>
      </c>
      <c r="T13678" s="269">
        <v>-49</v>
      </c>
      <c r="DO13678"/>
    </row>
    <row r="13679" spans="15:119" x14ac:dyDescent="0.25">
      <c r="O13679" s="268" t="s">
        <v>23146</v>
      </c>
      <c r="P13679" s="268" t="s">
        <v>9484</v>
      </c>
      <c r="Q13679" s="269">
        <v>-21</v>
      </c>
      <c r="R13679" s="269">
        <v>-21.25</v>
      </c>
      <c r="S13679" s="269">
        <v>-48.5</v>
      </c>
      <c r="T13679" s="269">
        <v>-48.75</v>
      </c>
      <c r="DO13679"/>
    </row>
    <row r="13680" spans="15:119" x14ac:dyDescent="0.25">
      <c r="O13680" s="268" t="s">
        <v>23147</v>
      </c>
      <c r="P13680" s="268" t="s">
        <v>9484</v>
      </c>
      <c r="Q13680" s="269">
        <v>-21.25</v>
      </c>
      <c r="R13680" s="269">
        <v>-21.5</v>
      </c>
      <c r="S13680" s="269">
        <v>-48.75</v>
      </c>
      <c r="T13680" s="269">
        <v>-49</v>
      </c>
      <c r="DO13680"/>
    </row>
    <row r="13681" spans="15:119" x14ac:dyDescent="0.25">
      <c r="O13681" s="268" t="s">
        <v>23148</v>
      </c>
      <c r="P13681" s="268" t="s">
        <v>9484</v>
      </c>
      <c r="Q13681" s="269">
        <v>-21.25</v>
      </c>
      <c r="R13681" s="269">
        <v>-21.5</v>
      </c>
      <c r="S13681" s="269">
        <v>-48.5</v>
      </c>
      <c r="T13681" s="269">
        <v>-48.75</v>
      </c>
      <c r="DO13681"/>
    </row>
    <row r="13682" spans="15:119" x14ac:dyDescent="0.25">
      <c r="O13682" s="268" t="s">
        <v>23149</v>
      </c>
      <c r="P13682" s="268" t="s">
        <v>9482</v>
      </c>
      <c r="Q13682" s="269">
        <v>-21</v>
      </c>
      <c r="R13682" s="269">
        <v>-21.5</v>
      </c>
      <c r="S13682" s="269">
        <v>-48</v>
      </c>
      <c r="T13682" s="269">
        <v>-48.5</v>
      </c>
      <c r="DO13682"/>
    </row>
    <row r="13683" spans="15:119" x14ac:dyDescent="0.25">
      <c r="O13683" s="268" t="s">
        <v>23150</v>
      </c>
      <c r="P13683" s="268" t="s">
        <v>9484</v>
      </c>
      <c r="Q13683" s="269">
        <v>-21</v>
      </c>
      <c r="R13683" s="269">
        <v>-21.25</v>
      </c>
      <c r="S13683" s="269">
        <v>-48.25</v>
      </c>
      <c r="T13683" s="269">
        <v>-48.5</v>
      </c>
      <c r="DO13683"/>
    </row>
    <row r="13684" spans="15:119" x14ac:dyDescent="0.25">
      <c r="O13684" s="268" t="s">
        <v>23151</v>
      </c>
      <c r="P13684" s="268" t="s">
        <v>9484</v>
      </c>
      <c r="Q13684" s="269">
        <v>-21</v>
      </c>
      <c r="R13684" s="269">
        <v>-21.25</v>
      </c>
      <c r="S13684" s="269">
        <v>-48</v>
      </c>
      <c r="T13684" s="269">
        <v>-48.25</v>
      </c>
      <c r="DO13684"/>
    </row>
    <row r="13685" spans="15:119" x14ac:dyDescent="0.25">
      <c r="O13685" s="268" t="s">
        <v>23152</v>
      </c>
      <c r="P13685" s="268" t="s">
        <v>9484</v>
      </c>
      <c r="Q13685" s="269">
        <v>-21.25</v>
      </c>
      <c r="R13685" s="269">
        <v>-21.5</v>
      </c>
      <c r="S13685" s="269">
        <v>-48.25</v>
      </c>
      <c r="T13685" s="269">
        <v>-48.5</v>
      </c>
      <c r="DO13685"/>
    </row>
    <row r="13686" spans="15:119" x14ac:dyDescent="0.25">
      <c r="O13686" s="268" t="s">
        <v>23153</v>
      </c>
      <c r="P13686" s="268" t="s">
        <v>9484</v>
      </c>
      <c r="Q13686" s="269">
        <v>-21.25</v>
      </c>
      <c r="R13686" s="269">
        <v>-21.5</v>
      </c>
      <c r="S13686" s="269">
        <v>-48</v>
      </c>
      <c r="T13686" s="269">
        <v>-48.25</v>
      </c>
      <c r="DO13686"/>
    </row>
    <row r="13687" spans="15:119" x14ac:dyDescent="0.25">
      <c r="O13687" s="268" t="s">
        <v>23154</v>
      </c>
      <c r="P13687" s="268" t="s">
        <v>9482</v>
      </c>
      <c r="Q13687" s="269">
        <v>-21.5</v>
      </c>
      <c r="R13687" s="269">
        <v>-22</v>
      </c>
      <c r="S13687" s="269">
        <v>-49</v>
      </c>
      <c r="T13687" s="269">
        <v>-49.5</v>
      </c>
      <c r="DO13687"/>
    </row>
    <row r="13688" spans="15:119" x14ac:dyDescent="0.25">
      <c r="O13688" s="268" t="s">
        <v>23155</v>
      </c>
      <c r="P13688" s="268" t="s">
        <v>9484</v>
      </c>
      <c r="Q13688" s="269">
        <v>-21.5</v>
      </c>
      <c r="R13688" s="269">
        <v>-21.75</v>
      </c>
      <c r="S13688" s="269">
        <v>-49.25</v>
      </c>
      <c r="T13688" s="269">
        <v>-49.5</v>
      </c>
      <c r="DO13688"/>
    </row>
    <row r="13689" spans="15:119" x14ac:dyDescent="0.25">
      <c r="O13689" s="268" t="s">
        <v>23156</v>
      </c>
      <c r="P13689" s="268" t="s">
        <v>9484</v>
      </c>
      <c r="Q13689" s="269">
        <v>-21.5</v>
      </c>
      <c r="R13689" s="269">
        <v>-21.75</v>
      </c>
      <c r="S13689" s="269">
        <v>-49</v>
      </c>
      <c r="T13689" s="269">
        <v>-49.25</v>
      </c>
      <c r="DO13689"/>
    </row>
    <row r="13690" spans="15:119" x14ac:dyDescent="0.25">
      <c r="O13690" s="268" t="s">
        <v>23157</v>
      </c>
      <c r="P13690" s="268" t="s">
        <v>9484</v>
      </c>
      <c r="Q13690" s="269">
        <v>-21.75</v>
      </c>
      <c r="R13690" s="269">
        <v>-22</v>
      </c>
      <c r="S13690" s="269">
        <v>-49.25</v>
      </c>
      <c r="T13690" s="269">
        <v>-49.5</v>
      </c>
      <c r="DO13690"/>
    </row>
    <row r="13691" spans="15:119" x14ac:dyDescent="0.25">
      <c r="O13691" s="268" t="s">
        <v>23158</v>
      </c>
      <c r="P13691" s="268" t="s">
        <v>9484</v>
      </c>
      <c r="Q13691" s="269">
        <v>-21.75</v>
      </c>
      <c r="R13691" s="269">
        <v>-22</v>
      </c>
      <c r="S13691" s="269">
        <v>-49</v>
      </c>
      <c r="T13691" s="269">
        <v>-49.25</v>
      </c>
      <c r="DO13691"/>
    </row>
    <row r="13692" spans="15:119" x14ac:dyDescent="0.25">
      <c r="O13692" s="268" t="s">
        <v>23159</v>
      </c>
      <c r="P13692" s="268" t="s">
        <v>9482</v>
      </c>
      <c r="Q13692" s="269">
        <v>-21.5</v>
      </c>
      <c r="R13692" s="269">
        <v>-22</v>
      </c>
      <c r="S13692" s="269">
        <v>-48.5</v>
      </c>
      <c r="T13692" s="269">
        <v>-49</v>
      </c>
      <c r="DO13692"/>
    </row>
    <row r="13693" spans="15:119" x14ac:dyDescent="0.25">
      <c r="O13693" s="268" t="s">
        <v>23160</v>
      </c>
      <c r="P13693" s="268" t="s">
        <v>9484</v>
      </c>
      <c r="Q13693" s="269">
        <v>-21.5</v>
      </c>
      <c r="R13693" s="269">
        <v>-21.75</v>
      </c>
      <c r="S13693" s="269">
        <v>-48.75</v>
      </c>
      <c r="T13693" s="269">
        <v>-49</v>
      </c>
      <c r="DO13693"/>
    </row>
    <row r="13694" spans="15:119" x14ac:dyDescent="0.25">
      <c r="O13694" s="268" t="s">
        <v>23161</v>
      </c>
      <c r="P13694" s="268" t="s">
        <v>9484</v>
      </c>
      <c r="Q13694" s="269">
        <v>-21.5</v>
      </c>
      <c r="R13694" s="269">
        <v>-21.75</v>
      </c>
      <c r="S13694" s="269">
        <v>-48.5</v>
      </c>
      <c r="T13694" s="269">
        <v>-48.75</v>
      </c>
      <c r="DO13694"/>
    </row>
    <row r="13695" spans="15:119" x14ac:dyDescent="0.25">
      <c r="O13695" s="268" t="s">
        <v>23162</v>
      </c>
      <c r="P13695" s="268" t="s">
        <v>9484</v>
      </c>
      <c r="Q13695" s="269">
        <v>-21.75</v>
      </c>
      <c r="R13695" s="269">
        <v>-22</v>
      </c>
      <c r="S13695" s="269">
        <v>-48.75</v>
      </c>
      <c r="T13695" s="269">
        <v>-49</v>
      </c>
      <c r="DO13695"/>
    </row>
    <row r="13696" spans="15:119" x14ac:dyDescent="0.25">
      <c r="O13696" s="268" t="s">
        <v>23163</v>
      </c>
      <c r="P13696" s="268" t="s">
        <v>9484</v>
      </c>
      <c r="Q13696" s="269">
        <v>-21.75</v>
      </c>
      <c r="R13696" s="269">
        <v>-22</v>
      </c>
      <c r="S13696" s="269">
        <v>-48.5</v>
      </c>
      <c r="T13696" s="269">
        <v>-48.75</v>
      </c>
      <c r="DO13696"/>
    </row>
    <row r="13697" spans="15:119" x14ac:dyDescent="0.25">
      <c r="O13697" s="268" t="s">
        <v>23164</v>
      </c>
      <c r="P13697" s="268" t="s">
        <v>9482</v>
      </c>
      <c r="Q13697" s="269">
        <v>-21.5</v>
      </c>
      <c r="R13697" s="269">
        <v>-22</v>
      </c>
      <c r="S13697" s="269">
        <v>-48</v>
      </c>
      <c r="T13697" s="269">
        <v>-48.5</v>
      </c>
      <c r="DO13697"/>
    </row>
    <row r="13698" spans="15:119" x14ac:dyDescent="0.25">
      <c r="O13698" s="268" t="s">
        <v>23165</v>
      </c>
      <c r="P13698" s="268" t="s">
        <v>9484</v>
      </c>
      <c r="Q13698" s="269">
        <v>-21.5</v>
      </c>
      <c r="R13698" s="269">
        <v>-21.75</v>
      </c>
      <c r="S13698" s="269">
        <v>-48.25</v>
      </c>
      <c r="T13698" s="269">
        <v>-48.5</v>
      </c>
      <c r="DO13698"/>
    </row>
    <row r="13699" spans="15:119" x14ac:dyDescent="0.25">
      <c r="O13699" s="268" t="s">
        <v>23166</v>
      </c>
      <c r="P13699" s="268" t="s">
        <v>9484</v>
      </c>
      <c r="Q13699" s="269">
        <v>-21.5</v>
      </c>
      <c r="R13699" s="269">
        <v>-21.75</v>
      </c>
      <c r="S13699" s="269">
        <v>-48</v>
      </c>
      <c r="T13699" s="269">
        <v>-48.25</v>
      </c>
      <c r="DO13699"/>
    </row>
    <row r="13700" spans="15:119" x14ac:dyDescent="0.25">
      <c r="O13700" s="268" t="s">
        <v>23167</v>
      </c>
      <c r="P13700" s="268" t="s">
        <v>9484</v>
      </c>
      <c r="Q13700" s="269">
        <v>-21.75</v>
      </c>
      <c r="R13700" s="269">
        <v>-22</v>
      </c>
      <c r="S13700" s="269">
        <v>-48.25</v>
      </c>
      <c r="T13700" s="269">
        <v>-48.5</v>
      </c>
      <c r="DO13700"/>
    </row>
    <row r="13701" spans="15:119" x14ac:dyDescent="0.25">
      <c r="O13701" s="268" t="s">
        <v>23168</v>
      </c>
      <c r="P13701" s="268" t="s">
        <v>9484</v>
      </c>
      <c r="Q13701" s="269">
        <v>-21.75</v>
      </c>
      <c r="R13701" s="269">
        <v>-22</v>
      </c>
      <c r="S13701" s="269">
        <v>-48</v>
      </c>
      <c r="T13701" s="269">
        <v>-48.25</v>
      </c>
      <c r="DO13701"/>
    </row>
    <row r="13702" spans="15:119" x14ac:dyDescent="0.25">
      <c r="O13702" s="268" t="s">
        <v>23169</v>
      </c>
      <c r="P13702" s="268" t="s">
        <v>9478</v>
      </c>
      <c r="Q13702" s="269">
        <v>-22</v>
      </c>
      <c r="R13702" s="269">
        <v>-24</v>
      </c>
      <c r="S13702" s="269">
        <v>-51</v>
      </c>
      <c r="T13702" s="269">
        <v>-54</v>
      </c>
      <c r="DO13702"/>
    </row>
    <row r="13703" spans="15:119" x14ac:dyDescent="0.25">
      <c r="O13703" s="268" t="s">
        <v>23170</v>
      </c>
      <c r="P13703" s="268" t="s">
        <v>9480</v>
      </c>
      <c r="Q13703" s="269">
        <v>-22</v>
      </c>
      <c r="R13703" s="269">
        <v>-23</v>
      </c>
      <c r="S13703" s="269">
        <v>-52.5</v>
      </c>
      <c r="T13703" s="269">
        <v>-54</v>
      </c>
      <c r="DO13703"/>
    </row>
    <row r="13704" spans="15:119" x14ac:dyDescent="0.25">
      <c r="O13704" s="268" t="s">
        <v>23171</v>
      </c>
      <c r="P13704" s="268" t="s">
        <v>9482</v>
      </c>
      <c r="Q13704" s="269">
        <v>-22</v>
      </c>
      <c r="R13704" s="269">
        <v>-22.5</v>
      </c>
      <c r="S13704" s="269">
        <v>-53.5</v>
      </c>
      <c r="T13704" s="269">
        <v>-54</v>
      </c>
      <c r="DO13704"/>
    </row>
    <row r="13705" spans="15:119" x14ac:dyDescent="0.25">
      <c r="O13705" s="268" t="s">
        <v>23172</v>
      </c>
      <c r="P13705" s="268" t="s">
        <v>9484</v>
      </c>
      <c r="Q13705" s="269">
        <v>-22</v>
      </c>
      <c r="R13705" s="269">
        <v>-22.25</v>
      </c>
      <c r="S13705" s="269">
        <v>-53.75</v>
      </c>
      <c r="T13705" s="269">
        <v>-54</v>
      </c>
      <c r="DO13705"/>
    </row>
    <row r="13706" spans="15:119" x14ac:dyDescent="0.25">
      <c r="O13706" s="268" t="s">
        <v>23173</v>
      </c>
      <c r="P13706" s="268" t="s">
        <v>9484</v>
      </c>
      <c r="Q13706" s="269">
        <v>-22</v>
      </c>
      <c r="R13706" s="269">
        <v>-22.25</v>
      </c>
      <c r="S13706" s="269">
        <v>-53.5</v>
      </c>
      <c r="T13706" s="269">
        <v>-53.75</v>
      </c>
      <c r="DO13706"/>
    </row>
    <row r="13707" spans="15:119" x14ac:dyDescent="0.25">
      <c r="O13707" s="268" t="s">
        <v>23174</v>
      </c>
      <c r="P13707" s="268" t="s">
        <v>9484</v>
      </c>
      <c r="Q13707" s="269">
        <v>-22.25</v>
      </c>
      <c r="R13707" s="269">
        <v>-22.5</v>
      </c>
      <c r="S13707" s="269">
        <v>-53.75</v>
      </c>
      <c r="T13707" s="269">
        <v>-54</v>
      </c>
      <c r="DO13707"/>
    </row>
    <row r="13708" spans="15:119" x14ac:dyDescent="0.25">
      <c r="O13708" s="268" t="s">
        <v>23175</v>
      </c>
      <c r="P13708" s="268" t="s">
        <v>9484</v>
      </c>
      <c r="Q13708" s="269">
        <v>-22.25</v>
      </c>
      <c r="R13708" s="269">
        <v>-22.5</v>
      </c>
      <c r="S13708" s="269">
        <v>-53.5</v>
      </c>
      <c r="T13708" s="269">
        <v>-53.75</v>
      </c>
      <c r="DO13708"/>
    </row>
    <row r="13709" spans="15:119" x14ac:dyDescent="0.25">
      <c r="O13709" s="268" t="s">
        <v>23176</v>
      </c>
      <c r="P13709" s="268" t="s">
        <v>9482</v>
      </c>
      <c r="Q13709" s="269">
        <v>-22</v>
      </c>
      <c r="R13709" s="269">
        <v>-22.5</v>
      </c>
      <c r="S13709" s="269">
        <v>-53</v>
      </c>
      <c r="T13709" s="269">
        <v>-53.5</v>
      </c>
      <c r="DO13709"/>
    </row>
    <row r="13710" spans="15:119" x14ac:dyDescent="0.25">
      <c r="O13710" s="268" t="s">
        <v>23177</v>
      </c>
      <c r="P13710" s="268" t="s">
        <v>9484</v>
      </c>
      <c r="Q13710" s="269">
        <v>-22</v>
      </c>
      <c r="R13710" s="269">
        <v>-22.25</v>
      </c>
      <c r="S13710" s="269">
        <v>-53.25</v>
      </c>
      <c r="T13710" s="269">
        <v>-53.5</v>
      </c>
      <c r="DO13710"/>
    </row>
    <row r="13711" spans="15:119" x14ac:dyDescent="0.25">
      <c r="O13711" s="268" t="s">
        <v>23178</v>
      </c>
      <c r="P13711" s="268" t="s">
        <v>9484</v>
      </c>
      <c r="Q13711" s="269">
        <v>-22</v>
      </c>
      <c r="R13711" s="269">
        <v>-22.25</v>
      </c>
      <c r="S13711" s="269">
        <v>-53</v>
      </c>
      <c r="T13711" s="269">
        <v>-53.25</v>
      </c>
      <c r="DO13711"/>
    </row>
    <row r="13712" spans="15:119" x14ac:dyDescent="0.25">
      <c r="O13712" s="268" t="s">
        <v>23179</v>
      </c>
      <c r="P13712" s="268" t="s">
        <v>9484</v>
      </c>
      <c r="Q13712" s="269">
        <v>-22.25</v>
      </c>
      <c r="R13712" s="269">
        <v>-22.5</v>
      </c>
      <c r="S13712" s="269">
        <v>-53.25</v>
      </c>
      <c r="T13712" s="269">
        <v>-53.5</v>
      </c>
      <c r="DO13712"/>
    </row>
    <row r="13713" spans="15:119" x14ac:dyDescent="0.25">
      <c r="O13713" s="268" t="s">
        <v>23180</v>
      </c>
      <c r="P13713" s="268" t="s">
        <v>9484</v>
      </c>
      <c r="Q13713" s="269">
        <v>-22.25</v>
      </c>
      <c r="R13713" s="269">
        <v>-22.5</v>
      </c>
      <c r="S13713" s="269">
        <v>-53</v>
      </c>
      <c r="T13713" s="269">
        <v>-53.25</v>
      </c>
      <c r="DO13713"/>
    </row>
    <row r="13714" spans="15:119" x14ac:dyDescent="0.25">
      <c r="O13714" s="268" t="s">
        <v>23181</v>
      </c>
      <c r="P13714" s="268" t="s">
        <v>9482</v>
      </c>
      <c r="Q13714" s="269">
        <v>-22</v>
      </c>
      <c r="R13714" s="269">
        <v>-22.5</v>
      </c>
      <c r="S13714" s="269">
        <v>-52.5</v>
      </c>
      <c r="T13714" s="269">
        <v>-53</v>
      </c>
      <c r="DO13714"/>
    </row>
    <row r="13715" spans="15:119" x14ac:dyDescent="0.25">
      <c r="O13715" s="268" t="s">
        <v>23182</v>
      </c>
      <c r="P13715" s="268" t="s">
        <v>9484</v>
      </c>
      <c r="Q13715" s="269">
        <v>-22</v>
      </c>
      <c r="R13715" s="269">
        <v>-22.25</v>
      </c>
      <c r="S13715" s="269">
        <v>-52.75</v>
      </c>
      <c r="T13715" s="269">
        <v>-53</v>
      </c>
      <c r="DO13715"/>
    </row>
    <row r="13716" spans="15:119" x14ac:dyDescent="0.25">
      <c r="O13716" s="268" t="s">
        <v>23183</v>
      </c>
      <c r="P13716" s="268" t="s">
        <v>9484</v>
      </c>
      <c r="Q13716" s="269">
        <v>-22</v>
      </c>
      <c r="R13716" s="269">
        <v>-22.25</v>
      </c>
      <c r="S13716" s="269">
        <v>-52.5</v>
      </c>
      <c r="T13716" s="269">
        <v>-52.75</v>
      </c>
      <c r="DO13716"/>
    </row>
    <row r="13717" spans="15:119" x14ac:dyDescent="0.25">
      <c r="O13717" s="268" t="s">
        <v>23184</v>
      </c>
      <c r="P13717" s="268" t="s">
        <v>9484</v>
      </c>
      <c r="Q13717" s="269">
        <v>-22.25</v>
      </c>
      <c r="R13717" s="269">
        <v>-22.5</v>
      </c>
      <c r="S13717" s="269">
        <v>-52.75</v>
      </c>
      <c r="T13717" s="269">
        <v>-53</v>
      </c>
      <c r="DO13717"/>
    </row>
    <row r="13718" spans="15:119" x14ac:dyDescent="0.25">
      <c r="O13718" s="268" t="s">
        <v>23185</v>
      </c>
      <c r="P13718" s="268" t="s">
        <v>9484</v>
      </c>
      <c r="Q13718" s="269">
        <v>-22.25</v>
      </c>
      <c r="R13718" s="269">
        <v>-22.5</v>
      </c>
      <c r="S13718" s="269">
        <v>-52.5</v>
      </c>
      <c r="T13718" s="269">
        <v>-52.75</v>
      </c>
      <c r="DO13718"/>
    </row>
    <row r="13719" spans="15:119" x14ac:dyDescent="0.25">
      <c r="O13719" s="268" t="s">
        <v>23186</v>
      </c>
      <c r="P13719" s="268" t="s">
        <v>9482</v>
      </c>
      <c r="Q13719" s="269">
        <v>-22.5</v>
      </c>
      <c r="R13719" s="269">
        <v>-23</v>
      </c>
      <c r="S13719" s="269">
        <v>-53.5</v>
      </c>
      <c r="T13719" s="269">
        <v>-54</v>
      </c>
      <c r="DO13719"/>
    </row>
    <row r="13720" spans="15:119" x14ac:dyDescent="0.25">
      <c r="O13720" s="268" t="s">
        <v>23187</v>
      </c>
      <c r="P13720" s="268" t="s">
        <v>9484</v>
      </c>
      <c r="Q13720" s="269">
        <v>-22.5</v>
      </c>
      <c r="R13720" s="269">
        <v>-22.75</v>
      </c>
      <c r="S13720" s="269">
        <v>-53.75</v>
      </c>
      <c r="T13720" s="269">
        <v>-54</v>
      </c>
      <c r="DO13720"/>
    </row>
    <row r="13721" spans="15:119" x14ac:dyDescent="0.25">
      <c r="O13721" s="268" t="s">
        <v>23188</v>
      </c>
      <c r="P13721" s="268" t="s">
        <v>9484</v>
      </c>
      <c r="Q13721" s="269">
        <v>-22.5</v>
      </c>
      <c r="R13721" s="269">
        <v>-22.75</v>
      </c>
      <c r="S13721" s="269">
        <v>-53.5</v>
      </c>
      <c r="T13721" s="269">
        <v>-53.75</v>
      </c>
      <c r="DO13721"/>
    </row>
    <row r="13722" spans="15:119" x14ac:dyDescent="0.25">
      <c r="O13722" s="268" t="s">
        <v>23189</v>
      </c>
      <c r="P13722" s="268" t="s">
        <v>9484</v>
      </c>
      <c r="Q13722" s="269">
        <v>-22.75</v>
      </c>
      <c r="R13722" s="269">
        <v>-23</v>
      </c>
      <c r="S13722" s="269">
        <v>-53.75</v>
      </c>
      <c r="T13722" s="269">
        <v>-54</v>
      </c>
      <c r="DO13722"/>
    </row>
    <row r="13723" spans="15:119" x14ac:dyDescent="0.25">
      <c r="O13723" s="268" t="s">
        <v>23190</v>
      </c>
      <c r="P13723" s="268" t="s">
        <v>9484</v>
      </c>
      <c r="Q13723" s="269">
        <v>-22.75</v>
      </c>
      <c r="R13723" s="269">
        <v>-23</v>
      </c>
      <c r="S13723" s="269">
        <v>-53.5</v>
      </c>
      <c r="T13723" s="269">
        <v>-53.75</v>
      </c>
      <c r="DO13723"/>
    </row>
    <row r="13724" spans="15:119" x14ac:dyDescent="0.25">
      <c r="O13724" s="268" t="s">
        <v>23191</v>
      </c>
      <c r="P13724" s="268" t="s">
        <v>9482</v>
      </c>
      <c r="Q13724" s="269">
        <v>-22.5</v>
      </c>
      <c r="R13724" s="269">
        <v>-23</v>
      </c>
      <c r="S13724" s="269">
        <v>-53</v>
      </c>
      <c r="T13724" s="269">
        <v>-53.5</v>
      </c>
      <c r="DO13724"/>
    </row>
    <row r="13725" spans="15:119" x14ac:dyDescent="0.25">
      <c r="O13725" s="268" t="s">
        <v>23192</v>
      </c>
      <c r="P13725" s="268" t="s">
        <v>9484</v>
      </c>
      <c r="Q13725" s="269">
        <v>-22.5</v>
      </c>
      <c r="R13725" s="269">
        <v>-22.75</v>
      </c>
      <c r="S13725" s="269">
        <v>-53.25</v>
      </c>
      <c r="T13725" s="269">
        <v>-53.5</v>
      </c>
      <c r="DO13725"/>
    </row>
    <row r="13726" spans="15:119" x14ac:dyDescent="0.25">
      <c r="O13726" s="268" t="s">
        <v>23193</v>
      </c>
      <c r="P13726" s="268" t="s">
        <v>9484</v>
      </c>
      <c r="Q13726" s="269">
        <v>-22.5</v>
      </c>
      <c r="R13726" s="269">
        <v>-22.75</v>
      </c>
      <c r="S13726" s="269">
        <v>-53</v>
      </c>
      <c r="T13726" s="269">
        <v>-53.25</v>
      </c>
      <c r="DO13726"/>
    </row>
    <row r="13727" spans="15:119" x14ac:dyDescent="0.25">
      <c r="O13727" s="268" t="s">
        <v>23194</v>
      </c>
      <c r="P13727" s="268" t="s">
        <v>9484</v>
      </c>
      <c r="Q13727" s="269">
        <v>-22.75</v>
      </c>
      <c r="R13727" s="269">
        <v>-23</v>
      </c>
      <c r="S13727" s="269">
        <v>-53.25</v>
      </c>
      <c r="T13727" s="269">
        <v>-53.5</v>
      </c>
      <c r="DO13727"/>
    </row>
    <row r="13728" spans="15:119" x14ac:dyDescent="0.25">
      <c r="O13728" s="268" t="s">
        <v>23195</v>
      </c>
      <c r="P13728" s="268" t="s">
        <v>9484</v>
      </c>
      <c r="Q13728" s="269">
        <v>-22.75</v>
      </c>
      <c r="R13728" s="269">
        <v>-23</v>
      </c>
      <c r="S13728" s="269">
        <v>-53</v>
      </c>
      <c r="T13728" s="269">
        <v>-53.25</v>
      </c>
      <c r="DO13728"/>
    </row>
    <row r="13729" spans="15:119" x14ac:dyDescent="0.25">
      <c r="O13729" s="268" t="s">
        <v>23196</v>
      </c>
      <c r="P13729" s="268" t="s">
        <v>9482</v>
      </c>
      <c r="Q13729" s="269">
        <v>-22.5</v>
      </c>
      <c r="R13729" s="269">
        <v>-23</v>
      </c>
      <c r="S13729" s="269">
        <v>-52.5</v>
      </c>
      <c r="T13729" s="269">
        <v>-53</v>
      </c>
      <c r="DO13729"/>
    </row>
    <row r="13730" spans="15:119" x14ac:dyDescent="0.25">
      <c r="O13730" s="268" t="s">
        <v>23197</v>
      </c>
      <c r="P13730" s="268" t="s">
        <v>9484</v>
      </c>
      <c r="Q13730" s="269">
        <v>-22.5</v>
      </c>
      <c r="R13730" s="269">
        <v>-22.75</v>
      </c>
      <c r="S13730" s="269">
        <v>-52.75</v>
      </c>
      <c r="T13730" s="269">
        <v>-53</v>
      </c>
      <c r="DO13730"/>
    </row>
    <row r="13731" spans="15:119" x14ac:dyDescent="0.25">
      <c r="O13731" s="268" t="s">
        <v>23198</v>
      </c>
      <c r="P13731" s="268" t="s">
        <v>9484</v>
      </c>
      <c r="Q13731" s="269">
        <v>-22.5</v>
      </c>
      <c r="R13731" s="269">
        <v>-22.75</v>
      </c>
      <c r="S13731" s="269">
        <v>-52.5</v>
      </c>
      <c r="T13731" s="269">
        <v>-52.75</v>
      </c>
      <c r="DO13731"/>
    </row>
    <row r="13732" spans="15:119" x14ac:dyDescent="0.25">
      <c r="O13732" s="268" t="s">
        <v>23199</v>
      </c>
      <c r="P13732" s="268" t="s">
        <v>9484</v>
      </c>
      <c r="Q13732" s="269">
        <v>-22.75</v>
      </c>
      <c r="R13732" s="269">
        <v>-23</v>
      </c>
      <c r="S13732" s="269">
        <v>-52.75</v>
      </c>
      <c r="T13732" s="269">
        <v>-53</v>
      </c>
      <c r="DO13732"/>
    </row>
    <row r="13733" spans="15:119" x14ac:dyDescent="0.25">
      <c r="O13733" s="268" t="s">
        <v>23200</v>
      </c>
      <c r="P13733" s="268" t="s">
        <v>9484</v>
      </c>
      <c r="Q13733" s="269">
        <v>-22.75</v>
      </c>
      <c r="R13733" s="269">
        <v>-23</v>
      </c>
      <c r="S13733" s="269">
        <v>-52.5</v>
      </c>
      <c r="T13733" s="269">
        <v>-52.75</v>
      </c>
      <c r="DO13733"/>
    </row>
    <row r="13734" spans="15:119" x14ac:dyDescent="0.25">
      <c r="O13734" s="268" t="s">
        <v>23201</v>
      </c>
      <c r="P13734" s="268" t="s">
        <v>9480</v>
      </c>
      <c r="Q13734" s="269">
        <v>-22</v>
      </c>
      <c r="R13734" s="269">
        <v>-23</v>
      </c>
      <c r="S13734" s="269">
        <v>-51</v>
      </c>
      <c r="T13734" s="269">
        <v>-52.5</v>
      </c>
      <c r="DO13734"/>
    </row>
    <row r="13735" spans="15:119" x14ac:dyDescent="0.25">
      <c r="O13735" s="268" t="s">
        <v>23202</v>
      </c>
      <c r="P13735" s="268" t="s">
        <v>9482</v>
      </c>
      <c r="Q13735" s="269">
        <v>-22</v>
      </c>
      <c r="R13735" s="269">
        <v>-22.5</v>
      </c>
      <c r="S13735" s="269">
        <v>-52</v>
      </c>
      <c r="T13735" s="269">
        <v>-52.5</v>
      </c>
      <c r="DO13735"/>
    </row>
    <row r="13736" spans="15:119" x14ac:dyDescent="0.25">
      <c r="O13736" s="268" t="s">
        <v>23203</v>
      </c>
      <c r="P13736" s="268" t="s">
        <v>9484</v>
      </c>
      <c r="Q13736" s="269">
        <v>-22</v>
      </c>
      <c r="R13736" s="269">
        <v>-22.25</v>
      </c>
      <c r="S13736" s="269">
        <v>-52.25</v>
      </c>
      <c r="T13736" s="269">
        <v>-52.5</v>
      </c>
      <c r="DO13736"/>
    </row>
    <row r="13737" spans="15:119" x14ac:dyDescent="0.25">
      <c r="O13737" s="268" t="s">
        <v>23204</v>
      </c>
      <c r="P13737" s="268" t="s">
        <v>9484</v>
      </c>
      <c r="Q13737" s="269">
        <v>-22</v>
      </c>
      <c r="R13737" s="269">
        <v>-22.25</v>
      </c>
      <c r="S13737" s="269">
        <v>-52</v>
      </c>
      <c r="T13737" s="269">
        <v>-52.25</v>
      </c>
      <c r="DO13737"/>
    </row>
    <row r="13738" spans="15:119" x14ac:dyDescent="0.25">
      <c r="O13738" s="268" t="s">
        <v>23205</v>
      </c>
      <c r="P13738" s="268" t="s">
        <v>9484</v>
      </c>
      <c r="Q13738" s="269">
        <v>-22.25</v>
      </c>
      <c r="R13738" s="269">
        <v>-22.5</v>
      </c>
      <c r="S13738" s="269">
        <v>-52.25</v>
      </c>
      <c r="T13738" s="269">
        <v>-52.5</v>
      </c>
      <c r="DO13738"/>
    </row>
    <row r="13739" spans="15:119" x14ac:dyDescent="0.25">
      <c r="O13739" s="268" t="s">
        <v>23206</v>
      </c>
      <c r="P13739" s="268" t="s">
        <v>9484</v>
      </c>
      <c r="Q13739" s="269">
        <v>-22.25</v>
      </c>
      <c r="R13739" s="269">
        <v>-22.5</v>
      </c>
      <c r="S13739" s="269">
        <v>-52</v>
      </c>
      <c r="T13739" s="269">
        <v>-52.25</v>
      </c>
      <c r="DO13739"/>
    </row>
    <row r="13740" spans="15:119" x14ac:dyDescent="0.25">
      <c r="O13740" s="268" t="s">
        <v>23207</v>
      </c>
      <c r="P13740" s="268" t="s">
        <v>9482</v>
      </c>
      <c r="Q13740" s="269">
        <v>-22</v>
      </c>
      <c r="R13740" s="269">
        <v>-22.5</v>
      </c>
      <c r="S13740" s="269">
        <v>-51.5</v>
      </c>
      <c r="T13740" s="269">
        <v>-52</v>
      </c>
      <c r="DO13740"/>
    </row>
    <row r="13741" spans="15:119" x14ac:dyDescent="0.25">
      <c r="O13741" s="268" t="s">
        <v>23208</v>
      </c>
      <c r="P13741" s="268" t="s">
        <v>9484</v>
      </c>
      <c r="Q13741" s="269">
        <v>-22</v>
      </c>
      <c r="R13741" s="269">
        <v>-22.25</v>
      </c>
      <c r="S13741" s="269">
        <v>-51.75</v>
      </c>
      <c r="T13741" s="269">
        <v>-52</v>
      </c>
      <c r="DO13741"/>
    </row>
    <row r="13742" spans="15:119" x14ac:dyDescent="0.25">
      <c r="O13742" s="268" t="s">
        <v>23209</v>
      </c>
      <c r="P13742" s="268" t="s">
        <v>9484</v>
      </c>
      <c r="Q13742" s="269">
        <v>-22</v>
      </c>
      <c r="R13742" s="269">
        <v>-22.25</v>
      </c>
      <c r="S13742" s="269">
        <v>-51.5</v>
      </c>
      <c r="T13742" s="269">
        <v>-51.75</v>
      </c>
      <c r="DO13742"/>
    </row>
    <row r="13743" spans="15:119" x14ac:dyDescent="0.25">
      <c r="O13743" s="268" t="s">
        <v>23210</v>
      </c>
      <c r="P13743" s="268" t="s">
        <v>9484</v>
      </c>
      <c r="Q13743" s="269">
        <v>-22.25</v>
      </c>
      <c r="R13743" s="269">
        <v>-22.5</v>
      </c>
      <c r="S13743" s="269">
        <v>-51.75</v>
      </c>
      <c r="T13743" s="269">
        <v>-52</v>
      </c>
      <c r="DO13743"/>
    </row>
    <row r="13744" spans="15:119" x14ac:dyDescent="0.25">
      <c r="O13744" s="268" t="s">
        <v>23211</v>
      </c>
      <c r="P13744" s="268" t="s">
        <v>9484</v>
      </c>
      <c r="Q13744" s="269">
        <v>-22.25</v>
      </c>
      <c r="R13744" s="269">
        <v>-22.5</v>
      </c>
      <c r="S13744" s="269">
        <v>-51.5</v>
      </c>
      <c r="T13744" s="269">
        <v>-51.75</v>
      </c>
      <c r="DO13744"/>
    </row>
    <row r="13745" spans="15:119" x14ac:dyDescent="0.25">
      <c r="O13745" s="268" t="s">
        <v>23212</v>
      </c>
      <c r="P13745" s="268" t="s">
        <v>9482</v>
      </c>
      <c r="Q13745" s="269">
        <v>-22</v>
      </c>
      <c r="R13745" s="269">
        <v>-22.5</v>
      </c>
      <c r="S13745" s="269">
        <v>-51</v>
      </c>
      <c r="T13745" s="269">
        <v>-51.5</v>
      </c>
      <c r="DO13745"/>
    </row>
    <row r="13746" spans="15:119" x14ac:dyDescent="0.25">
      <c r="O13746" s="268" t="s">
        <v>23213</v>
      </c>
      <c r="P13746" s="268" t="s">
        <v>9484</v>
      </c>
      <c r="Q13746" s="269">
        <v>-22</v>
      </c>
      <c r="R13746" s="269">
        <v>-22.25</v>
      </c>
      <c r="S13746" s="269">
        <v>-51.25</v>
      </c>
      <c r="T13746" s="269">
        <v>-51.5</v>
      </c>
      <c r="DO13746"/>
    </row>
    <row r="13747" spans="15:119" x14ac:dyDescent="0.25">
      <c r="O13747" s="268" t="s">
        <v>23214</v>
      </c>
      <c r="P13747" s="268" t="s">
        <v>9484</v>
      </c>
      <c r="Q13747" s="269">
        <v>-22</v>
      </c>
      <c r="R13747" s="269">
        <v>-22.25</v>
      </c>
      <c r="S13747" s="269">
        <v>-51</v>
      </c>
      <c r="T13747" s="269">
        <v>-51.25</v>
      </c>
      <c r="DO13747"/>
    </row>
    <row r="13748" spans="15:119" x14ac:dyDescent="0.25">
      <c r="O13748" s="268" t="s">
        <v>23215</v>
      </c>
      <c r="P13748" s="268" t="s">
        <v>9484</v>
      </c>
      <c r="Q13748" s="269">
        <v>-22.25</v>
      </c>
      <c r="R13748" s="269">
        <v>-22.5</v>
      </c>
      <c r="S13748" s="269">
        <v>-51.25</v>
      </c>
      <c r="T13748" s="269">
        <v>-51.5</v>
      </c>
      <c r="DO13748"/>
    </row>
    <row r="13749" spans="15:119" x14ac:dyDescent="0.25">
      <c r="O13749" s="268" t="s">
        <v>23216</v>
      </c>
      <c r="P13749" s="268" t="s">
        <v>9484</v>
      </c>
      <c r="Q13749" s="269">
        <v>-22.25</v>
      </c>
      <c r="R13749" s="269">
        <v>-22.5</v>
      </c>
      <c r="S13749" s="269">
        <v>-51</v>
      </c>
      <c r="T13749" s="269">
        <v>-51.25</v>
      </c>
      <c r="DO13749"/>
    </row>
    <row r="13750" spans="15:119" x14ac:dyDescent="0.25">
      <c r="O13750" s="268" t="s">
        <v>23217</v>
      </c>
      <c r="P13750" s="268" t="s">
        <v>9482</v>
      </c>
      <c r="Q13750" s="269">
        <v>-22.5</v>
      </c>
      <c r="R13750" s="269">
        <v>-23</v>
      </c>
      <c r="S13750" s="269">
        <v>-52</v>
      </c>
      <c r="T13750" s="269">
        <v>-52.5</v>
      </c>
      <c r="DO13750"/>
    </row>
    <row r="13751" spans="15:119" x14ac:dyDescent="0.25">
      <c r="O13751" s="268" t="s">
        <v>23218</v>
      </c>
      <c r="P13751" s="268" t="s">
        <v>9484</v>
      </c>
      <c r="Q13751" s="269">
        <v>-22.5</v>
      </c>
      <c r="R13751" s="269">
        <v>-22.75</v>
      </c>
      <c r="S13751" s="269">
        <v>-52.25</v>
      </c>
      <c r="T13751" s="269">
        <v>-52.5</v>
      </c>
      <c r="DO13751"/>
    </row>
    <row r="13752" spans="15:119" x14ac:dyDescent="0.25">
      <c r="O13752" s="268" t="s">
        <v>23219</v>
      </c>
      <c r="P13752" s="268" t="s">
        <v>9484</v>
      </c>
      <c r="Q13752" s="269">
        <v>-22.5</v>
      </c>
      <c r="R13752" s="269">
        <v>-22.75</v>
      </c>
      <c r="S13752" s="269">
        <v>-52</v>
      </c>
      <c r="T13752" s="269">
        <v>-52.25</v>
      </c>
      <c r="DO13752"/>
    </row>
    <row r="13753" spans="15:119" x14ac:dyDescent="0.25">
      <c r="O13753" s="268" t="s">
        <v>23220</v>
      </c>
      <c r="P13753" s="268" t="s">
        <v>9484</v>
      </c>
      <c r="Q13753" s="269">
        <v>-22.75</v>
      </c>
      <c r="R13753" s="269">
        <v>-23</v>
      </c>
      <c r="S13753" s="269">
        <v>-52.25</v>
      </c>
      <c r="T13753" s="269">
        <v>-52.5</v>
      </c>
      <c r="DO13753"/>
    </row>
    <row r="13754" spans="15:119" x14ac:dyDescent="0.25">
      <c r="O13754" s="268" t="s">
        <v>23221</v>
      </c>
      <c r="P13754" s="268" t="s">
        <v>9484</v>
      </c>
      <c r="Q13754" s="269">
        <v>-22.75</v>
      </c>
      <c r="R13754" s="269">
        <v>-23</v>
      </c>
      <c r="S13754" s="269">
        <v>-52</v>
      </c>
      <c r="T13754" s="269">
        <v>-52.25</v>
      </c>
      <c r="DO13754"/>
    </row>
    <row r="13755" spans="15:119" x14ac:dyDescent="0.25">
      <c r="O13755" s="268" t="s">
        <v>23222</v>
      </c>
      <c r="P13755" s="268" t="s">
        <v>9482</v>
      </c>
      <c r="Q13755" s="269">
        <v>-22.5</v>
      </c>
      <c r="R13755" s="269">
        <v>-23</v>
      </c>
      <c r="S13755" s="269">
        <v>-51.5</v>
      </c>
      <c r="T13755" s="269">
        <v>-52</v>
      </c>
      <c r="DO13755"/>
    </row>
    <row r="13756" spans="15:119" x14ac:dyDescent="0.25">
      <c r="O13756" s="268" t="s">
        <v>23223</v>
      </c>
      <c r="P13756" s="268" t="s">
        <v>9484</v>
      </c>
      <c r="Q13756" s="269">
        <v>-22.5</v>
      </c>
      <c r="R13756" s="269">
        <v>-22.75</v>
      </c>
      <c r="S13756" s="269">
        <v>-51.75</v>
      </c>
      <c r="T13756" s="269">
        <v>-52</v>
      </c>
      <c r="DO13756"/>
    </row>
    <row r="13757" spans="15:119" x14ac:dyDescent="0.25">
      <c r="O13757" s="268" t="s">
        <v>23224</v>
      </c>
      <c r="P13757" s="268" t="s">
        <v>9484</v>
      </c>
      <c r="Q13757" s="269">
        <v>-22.5</v>
      </c>
      <c r="R13757" s="269">
        <v>-22.75</v>
      </c>
      <c r="S13757" s="269">
        <v>-51.5</v>
      </c>
      <c r="T13757" s="269">
        <v>-51.75</v>
      </c>
      <c r="DO13757"/>
    </row>
    <row r="13758" spans="15:119" x14ac:dyDescent="0.25">
      <c r="O13758" s="268" t="s">
        <v>23225</v>
      </c>
      <c r="P13758" s="268" t="s">
        <v>9484</v>
      </c>
      <c r="Q13758" s="269">
        <v>-22.75</v>
      </c>
      <c r="R13758" s="269">
        <v>-23</v>
      </c>
      <c r="S13758" s="269">
        <v>-51.75</v>
      </c>
      <c r="T13758" s="269">
        <v>-52</v>
      </c>
      <c r="DO13758"/>
    </row>
    <row r="13759" spans="15:119" x14ac:dyDescent="0.25">
      <c r="O13759" s="268" t="s">
        <v>23226</v>
      </c>
      <c r="P13759" s="268" t="s">
        <v>9484</v>
      </c>
      <c r="Q13759" s="269">
        <v>-22.75</v>
      </c>
      <c r="R13759" s="269">
        <v>-23</v>
      </c>
      <c r="S13759" s="269">
        <v>-51.5</v>
      </c>
      <c r="T13759" s="269">
        <v>-51.75</v>
      </c>
      <c r="DO13759"/>
    </row>
    <row r="13760" spans="15:119" x14ac:dyDescent="0.25">
      <c r="O13760" s="268" t="s">
        <v>23227</v>
      </c>
      <c r="P13760" s="268" t="s">
        <v>9482</v>
      </c>
      <c r="Q13760" s="269">
        <v>-22.5</v>
      </c>
      <c r="R13760" s="269">
        <v>-23</v>
      </c>
      <c r="S13760" s="269">
        <v>-51</v>
      </c>
      <c r="T13760" s="269">
        <v>-51.5</v>
      </c>
      <c r="DO13760"/>
    </row>
    <row r="13761" spans="15:119" x14ac:dyDescent="0.25">
      <c r="O13761" s="268" t="s">
        <v>23228</v>
      </c>
      <c r="P13761" s="268" t="s">
        <v>9484</v>
      </c>
      <c r="Q13761" s="269">
        <v>-22.5</v>
      </c>
      <c r="R13761" s="269">
        <v>-22.75</v>
      </c>
      <c r="S13761" s="269">
        <v>-51.25</v>
      </c>
      <c r="T13761" s="269">
        <v>-51.5</v>
      </c>
      <c r="DO13761"/>
    </row>
    <row r="13762" spans="15:119" x14ac:dyDescent="0.25">
      <c r="O13762" s="268" t="s">
        <v>23229</v>
      </c>
      <c r="P13762" s="268" t="s">
        <v>9484</v>
      </c>
      <c r="Q13762" s="269">
        <v>-22.5</v>
      </c>
      <c r="R13762" s="269">
        <v>-22.75</v>
      </c>
      <c r="S13762" s="269">
        <v>-51</v>
      </c>
      <c r="T13762" s="269">
        <v>-51.25</v>
      </c>
      <c r="DO13762"/>
    </row>
    <row r="13763" spans="15:119" x14ac:dyDescent="0.25">
      <c r="O13763" s="268" t="s">
        <v>23230</v>
      </c>
      <c r="P13763" s="268" t="s">
        <v>9484</v>
      </c>
      <c r="Q13763" s="269">
        <v>-22.75</v>
      </c>
      <c r="R13763" s="269">
        <v>-23</v>
      </c>
      <c r="S13763" s="269">
        <v>-51.25</v>
      </c>
      <c r="T13763" s="269">
        <v>-51.5</v>
      </c>
      <c r="DO13763"/>
    </row>
    <row r="13764" spans="15:119" x14ac:dyDescent="0.25">
      <c r="O13764" s="268" t="s">
        <v>23231</v>
      </c>
      <c r="P13764" s="268" t="s">
        <v>9484</v>
      </c>
      <c r="Q13764" s="269">
        <v>-22.75</v>
      </c>
      <c r="R13764" s="269">
        <v>-23</v>
      </c>
      <c r="S13764" s="269">
        <v>-51</v>
      </c>
      <c r="T13764" s="269">
        <v>-51.25</v>
      </c>
      <c r="DO13764"/>
    </row>
    <row r="13765" spans="15:119" x14ac:dyDescent="0.25">
      <c r="O13765" s="268" t="s">
        <v>23232</v>
      </c>
      <c r="P13765" s="268" t="s">
        <v>9480</v>
      </c>
      <c r="Q13765" s="269">
        <v>-23</v>
      </c>
      <c r="R13765" s="269">
        <v>-24</v>
      </c>
      <c r="S13765" s="269">
        <v>-52.5</v>
      </c>
      <c r="T13765" s="269">
        <v>-54</v>
      </c>
      <c r="DO13765"/>
    </row>
    <row r="13766" spans="15:119" x14ac:dyDescent="0.25">
      <c r="O13766" s="268" t="s">
        <v>23233</v>
      </c>
      <c r="P13766" s="268" t="s">
        <v>9482</v>
      </c>
      <c r="Q13766" s="269">
        <v>-23</v>
      </c>
      <c r="R13766" s="269">
        <v>-23.5</v>
      </c>
      <c r="S13766" s="269">
        <v>-53.5</v>
      </c>
      <c r="T13766" s="269">
        <v>-54</v>
      </c>
      <c r="DO13766"/>
    </row>
    <row r="13767" spans="15:119" x14ac:dyDescent="0.25">
      <c r="O13767" s="268" t="s">
        <v>23234</v>
      </c>
      <c r="P13767" s="268" t="s">
        <v>9484</v>
      </c>
      <c r="Q13767" s="269">
        <v>-23</v>
      </c>
      <c r="R13767" s="269">
        <v>-23.25</v>
      </c>
      <c r="S13767" s="269">
        <v>-53.75</v>
      </c>
      <c r="T13767" s="269">
        <v>-54</v>
      </c>
      <c r="DO13767"/>
    </row>
    <row r="13768" spans="15:119" x14ac:dyDescent="0.25">
      <c r="O13768" s="268" t="s">
        <v>23235</v>
      </c>
      <c r="P13768" s="268" t="s">
        <v>9484</v>
      </c>
      <c r="Q13768" s="269">
        <v>-23</v>
      </c>
      <c r="R13768" s="269">
        <v>-23.25</v>
      </c>
      <c r="S13768" s="269">
        <v>-53.5</v>
      </c>
      <c r="T13768" s="269">
        <v>-53.75</v>
      </c>
      <c r="DO13768"/>
    </row>
    <row r="13769" spans="15:119" x14ac:dyDescent="0.25">
      <c r="O13769" s="268" t="s">
        <v>23236</v>
      </c>
      <c r="P13769" s="268" t="s">
        <v>9484</v>
      </c>
      <c r="Q13769" s="269">
        <v>-23.25</v>
      </c>
      <c r="R13769" s="269">
        <v>-23.5</v>
      </c>
      <c r="S13769" s="269">
        <v>-53.75</v>
      </c>
      <c r="T13769" s="269">
        <v>-54</v>
      </c>
      <c r="DO13769"/>
    </row>
    <row r="13770" spans="15:119" x14ac:dyDescent="0.25">
      <c r="O13770" s="268" t="s">
        <v>23237</v>
      </c>
      <c r="P13770" s="268" t="s">
        <v>9484</v>
      </c>
      <c r="Q13770" s="269">
        <v>-23.25</v>
      </c>
      <c r="R13770" s="269">
        <v>-23.5</v>
      </c>
      <c r="S13770" s="269">
        <v>-53.5</v>
      </c>
      <c r="T13770" s="269">
        <v>-53.75</v>
      </c>
      <c r="DO13770"/>
    </row>
    <row r="13771" spans="15:119" x14ac:dyDescent="0.25">
      <c r="O13771" s="268" t="s">
        <v>23238</v>
      </c>
      <c r="P13771" s="268" t="s">
        <v>9482</v>
      </c>
      <c r="Q13771" s="269">
        <v>-23</v>
      </c>
      <c r="R13771" s="269">
        <v>-23.5</v>
      </c>
      <c r="S13771" s="269">
        <v>-53</v>
      </c>
      <c r="T13771" s="269">
        <v>-53.5</v>
      </c>
      <c r="DO13771"/>
    </row>
    <row r="13772" spans="15:119" x14ac:dyDescent="0.25">
      <c r="O13772" s="268" t="s">
        <v>23239</v>
      </c>
      <c r="P13772" s="268" t="s">
        <v>9484</v>
      </c>
      <c r="Q13772" s="269">
        <v>-23</v>
      </c>
      <c r="R13772" s="269">
        <v>-23.25</v>
      </c>
      <c r="S13772" s="269">
        <v>-53.25</v>
      </c>
      <c r="T13772" s="269">
        <v>-53.5</v>
      </c>
      <c r="DO13772"/>
    </row>
    <row r="13773" spans="15:119" x14ac:dyDescent="0.25">
      <c r="O13773" s="268" t="s">
        <v>23240</v>
      </c>
      <c r="P13773" s="268" t="s">
        <v>9484</v>
      </c>
      <c r="Q13773" s="269">
        <v>-23</v>
      </c>
      <c r="R13773" s="269">
        <v>-23.25</v>
      </c>
      <c r="S13773" s="269">
        <v>-53</v>
      </c>
      <c r="T13773" s="269">
        <v>-53.25</v>
      </c>
      <c r="DO13773"/>
    </row>
    <row r="13774" spans="15:119" x14ac:dyDescent="0.25">
      <c r="O13774" s="268" t="s">
        <v>23241</v>
      </c>
      <c r="P13774" s="268" t="s">
        <v>9484</v>
      </c>
      <c r="Q13774" s="269">
        <v>-23.25</v>
      </c>
      <c r="R13774" s="269">
        <v>-23.5</v>
      </c>
      <c r="S13774" s="269">
        <v>-53.25</v>
      </c>
      <c r="T13774" s="269">
        <v>-53.5</v>
      </c>
      <c r="DO13774"/>
    </row>
    <row r="13775" spans="15:119" x14ac:dyDescent="0.25">
      <c r="O13775" s="268" t="s">
        <v>23242</v>
      </c>
      <c r="P13775" s="268" t="s">
        <v>9484</v>
      </c>
      <c r="Q13775" s="269">
        <v>-23.25</v>
      </c>
      <c r="R13775" s="269">
        <v>-23.5</v>
      </c>
      <c r="S13775" s="269">
        <v>-53</v>
      </c>
      <c r="T13775" s="269">
        <v>-53.25</v>
      </c>
      <c r="DO13775"/>
    </row>
    <row r="13776" spans="15:119" x14ac:dyDescent="0.25">
      <c r="O13776" s="268" t="s">
        <v>23243</v>
      </c>
      <c r="P13776" s="268" t="s">
        <v>9482</v>
      </c>
      <c r="Q13776" s="269">
        <v>-23</v>
      </c>
      <c r="R13776" s="269">
        <v>-23.5</v>
      </c>
      <c r="S13776" s="269">
        <v>-52.5</v>
      </c>
      <c r="T13776" s="269">
        <v>-53</v>
      </c>
      <c r="DO13776"/>
    </row>
    <row r="13777" spans="15:119" x14ac:dyDescent="0.25">
      <c r="O13777" s="268" t="s">
        <v>23244</v>
      </c>
      <c r="P13777" s="268" t="s">
        <v>9484</v>
      </c>
      <c r="Q13777" s="269">
        <v>-23</v>
      </c>
      <c r="R13777" s="269">
        <v>-23.25</v>
      </c>
      <c r="S13777" s="269">
        <v>-52.75</v>
      </c>
      <c r="T13777" s="269">
        <v>-53</v>
      </c>
      <c r="DO13777"/>
    </row>
    <row r="13778" spans="15:119" x14ac:dyDescent="0.25">
      <c r="O13778" s="268" t="s">
        <v>23245</v>
      </c>
      <c r="P13778" s="268" t="s">
        <v>9484</v>
      </c>
      <c r="Q13778" s="269">
        <v>-23</v>
      </c>
      <c r="R13778" s="269">
        <v>-23.25</v>
      </c>
      <c r="S13778" s="269">
        <v>-52.5</v>
      </c>
      <c r="T13778" s="269">
        <v>-52.75</v>
      </c>
      <c r="DO13778"/>
    </row>
    <row r="13779" spans="15:119" x14ac:dyDescent="0.25">
      <c r="O13779" s="268" t="s">
        <v>23246</v>
      </c>
      <c r="P13779" s="268" t="s">
        <v>9484</v>
      </c>
      <c r="Q13779" s="269">
        <v>-23.25</v>
      </c>
      <c r="R13779" s="269">
        <v>-23.5</v>
      </c>
      <c r="S13779" s="269">
        <v>-52.75</v>
      </c>
      <c r="T13779" s="269">
        <v>-53</v>
      </c>
      <c r="DO13779"/>
    </row>
    <row r="13780" spans="15:119" x14ac:dyDescent="0.25">
      <c r="O13780" s="268" t="s">
        <v>23247</v>
      </c>
      <c r="P13780" s="268" t="s">
        <v>9484</v>
      </c>
      <c r="Q13780" s="269">
        <v>-23.25</v>
      </c>
      <c r="R13780" s="269">
        <v>-23.5</v>
      </c>
      <c r="S13780" s="269">
        <v>-52.5</v>
      </c>
      <c r="T13780" s="269">
        <v>-52.75</v>
      </c>
      <c r="DO13780"/>
    </row>
    <row r="13781" spans="15:119" x14ac:dyDescent="0.25">
      <c r="O13781" s="268" t="s">
        <v>23248</v>
      </c>
      <c r="P13781" s="268" t="s">
        <v>9482</v>
      </c>
      <c r="Q13781" s="269">
        <v>-23.5</v>
      </c>
      <c r="R13781" s="269">
        <v>-24</v>
      </c>
      <c r="S13781" s="269">
        <v>-53.5</v>
      </c>
      <c r="T13781" s="269">
        <v>-54</v>
      </c>
      <c r="DO13781"/>
    </row>
    <row r="13782" spans="15:119" x14ac:dyDescent="0.25">
      <c r="O13782" s="268" t="s">
        <v>23249</v>
      </c>
      <c r="P13782" s="268" t="s">
        <v>9484</v>
      </c>
      <c r="Q13782" s="269">
        <v>-23.5</v>
      </c>
      <c r="R13782" s="269">
        <v>-23.75</v>
      </c>
      <c r="S13782" s="269">
        <v>-53.75</v>
      </c>
      <c r="T13782" s="269">
        <v>-54</v>
      </c>
      <c r="DO13782"/>
    </row>
    <row r="13783" spans="15:119" x14ac:dyDescent="0.25">
      <c r="O13783" s="268" t="s">
        <v>23250</v>
      </c>
      <c r="P13783" s="268" t="s">
        <v>9484</v>
      </c>
      <c r="Q13783" s="269">
        <v>-23.5</v>
      </c>
      <c r="R13783" s="269">
        <v>-23.75</v>
      </c>
      <c r="S13783" s="269">
        <v>-53.5</v>
      </c>
      <c r="T13783" s="269">
        <v>-53.75</v>
      </c>
      <c r="DO13783"/>
    </row>
    <row r="13784" spans="15:119" x14ac:dyDescent="0.25">
      <c r="O13784" s="268" t="s">
        <v>23251</v>
      </c>
      <c r="P13784" s="268" t="s">
        <v>9484</v>
      </c>
      <c r="Q13784" s="269">
        <v>-23.75</v>
      </c>
      <c r="R13784" s="269">
        <v>-24</v>
      </c>
      <c r="S13784" s="269">
        <v>-53.75</v>
      </c>
      <c r="T13784" s="269">
        <v>-54</v>
      </c>
      <c r="DO13784"/>
    </row>
    <row r="13785" spans="15:119" x14ac:dyDescent="0.25">
      <c r="O13785" s="268" t="s">
        <v>23252</v>
      </c>
      <c r="P13785" s="268" t="s">
        <v>9484</v>
      </c>
      <c r="Q13785" s="269">
        <v>-23.75</v>
      </c>
      <c r="R13785" s="269">
        <v>-24</v>
      </c>
      <c r="S13785" s="269">
        <v>-53.5</v>
      </c>
      <c r="T13785" s="269">
        <v>-53.75</v>
      </c>
      <c r="DO13785"/>
    </row>
    <row r="13786" spans="15:119" x14ac:dyDescent="0.25">
      <c r="O13786" s="268" t="s">
        <v>23253</v>
      </c>
      <c r="P13786" s="268" t="s">
        <v>9482</v>
      </c>
      <c r="Q13786" s="269">
        <v>-23.5</v>
      </c>
      <c r="R13786" s="269">
        <v>-24</v>
      </c>
      <c r="S13786" s="269">
        <v>-53</v>
      </c>
      <c r="T13786" s="269">
        <v>-53.5</v>
      </c>
      <c r="DO13786"/>
    </row>
    <row r="13787" spans="15:119" x14ac:dyDescent="0.25">
      <c r="O13787" s="268" t="s">
        <v>23254</v>
      </c>
      <c r="P13787" s="268" t="s">
        <v>9484</v>
      </c>
      <c r="Q13787" s="269">
        <v>-23.5</v>
      </c>
      <c r="R13787" s="269">
        <v>-23.75</v>
      </c>
      <c r="S13787" s="269">
        <v>-53.25</v>
      </c>
      <c r="T13787" s="269">
        <v>-53.5</v>
      </c>
      <c r="DO13787"/>
    </row>
    <row r="13788" spans="15:119" x14ac:dyDescent="0.25">
      <c r="O13788" s="268" t="s">
        <v>23255</v>
      </c>
      <c r="P13788" s="268" t="s">
        <v>9484</v>
      </c>
      <c r="Q13788" s="269">
        <v>-23.5</v>
      </c>
      <c r="R13788" s="269">
        <v>-23.75</v>
      </c>
      <c r="S13788" s="269">
        <v>-53</v>
      </c>
      <c r="T13788" s="269">
        <v>-53.25</v>
      </c>
      <c r="DO13788"/>
    </row>
    <row r="13789" spans="15:119" x14ac:dyDescent="0.25">
      <c r="O13789" s="268" t="s">
        <v>23256</v>
      </c>
      <c r="P13789" s="268" t="s">
        <v>9484</v>
      </c>
      <c r="Q13789" s="269">
        <v>-23.75</v>
      </c>
      <c r="R13789" s="269">
        <v>-24</v>
      </c>
      <c r="S13789" s="269">
        <v>-53.25</v>
      </c>
      <c r="T13789" s="269">
        <v>-53.5</v>
      </c>
      <c r="DO13789"/>
    </row>
    <row r="13790" spans="15:119" x14ac:dyDescent="0.25">
      <c r="O13790" s="268" t="s">
        <v>23257</v>
      </c>
      <c r="P13790" s="268" t="s">
        <v>9484</v>
      </c>
      <c r="Q13790" s="269">
        <v>-23.75</v>
      </c>
      <c r="R13790" s="269">
        <v>-24</v>
      </c>
      <c r="S13790" s="269">
        <v>-53</v>
      </c>
      <c r="T13790" s="269">
        <v>-53.25</v>
      </c>
      <c r="DO13790"/>
    </row>
    <row r="13791" spans="15:119" x14ac:dyDescent="0.25">
      <c r="O13791" s="268" t="s">
        <v>23258</v>
      </c>
      <c r="P13791" s="268" t="s">
        <v>9482</v>
      </c>
      <c r="Q13791" s="269">
        <v>-23.5</v>
      </c>
      <c r="R13791" s="269">
        <v>-24</v>
      </c>
      <c r="S13791" s="269">
        <v>-52.5</v>
      </c>
      <c r="T13791" s="269">
        <v>-53</v>
      </c>
      <c r="DO13791"/>
    </row>
    <row r="13792" spans="15:119" x14ac:dyDescent="0.25">
      <c r="O13792" s="268" t="s">
        <v>23259</v>
      </c>
      <c r="P13792" s="268" t="s">
        <v>9484</v>
      </c>
      <c r="Q13792" s="269">
        <v>-23.5</v>
      </c>
      <c r="R13792" s="269">
        <v>-23.75</v>
      </c>
      <c r="S13792" s="269">
        <v>-52.75</v>
      </c>
      <c r="T13792" s="269">
        <v>-53</v>
      </c>
      <c r="DO13792"/>
    </row>
    <row r="13793" spans="15:119" x14ac:dyDescent="0.25">
      <c r="O13793" s="268" t="s">
        <v>23260</v>
      </c>
      <c r="P13793" s="268" t="s">
        <v>9484</v>
      </c>
      <c r="Q13793" s="269">
        <v>-23.5</v>
      </c>
      <c r="R13793" s="269">
        <v>-23.75</v>
      </c>
      <c r="S13793" s="269">
        <v>-52.5</v>
      </c>
      <c r="T13793" s="269">
        <v>-52.75</v>
      </c>
      <c r="DO13793"/>
    </row>
    <row r="13794" spans="15:119" x14ac:dyDescent="0.25">
      <c r="O13794" s="268" t="s">
        <v>23261</v>
      </c>
      <c r="P13794" s="268" t="s">
        <v>9484</v>
      </c>
      <c r="Q13794" s="269">
        <v>-23.75</v>
      </c>
      <c r="R13794" s="269">
        <v>-24</v>
      </c>
      <c r="S13794" s="269">
        <v>-52.75</v>
      </c>
      <c r="T13794" s="269">
        <v>-53</v>
      </c>
      <c r="DO13794"/>
    </row>
    <row r="13795" spans="15:119" x14ac:dyDescent="0.25">
      <c r="O13795" s="268" t="s">
        <v>23262</v>
      </c>
      <c r="P13795" s="268" t="s">
        <v>9484</v>
      </c>
      <c r="Q13795" s="269">
        <v>-23.75</v>
      </c>
      <c r="R13795" s="269">
        <v>-24</v>
      </c>
      <c r="S13795" s="269">
        <v>-52.5</v>
      </c>
      <c r="T13795" s="269">
        <v>-52.75</v>
      </c>
      <c r="DO13795"/>
    </row>
    <row r="13796" spans="15:119" x14ac:dyDescent="0.25">
      <c r="O13796" s="268" t="s">
        <v>23263</v>
      </c>
      <c r="P13796" s="268" t="s">
        <v>9480</v>
      </c>
      <c r="Q13796" s="269">
        <v>-23</v>
      </c>
      <c r="R13796" s="269">
        <v>-24</v>
      </c>
      <c r="S13796" s="269">
        <v>-51</v>
      </c>
      <c r="T13796" s="269">
        <v>-52.5</v>
      </c>
      <c r="DO13796"/>
    </row>
    <row r="13797" spans="15:119" x14ac:dyDescent="0.25">
      <c r="O13797" s="268" t="s">
        <v>23264</v>
      </c>
      <c r="P13797" s="268" t="s">
        <v>9482</v>
      </c>
      <c r="Q13797" s="269">
        <v>-23</v>
      </c>
      <c r="R13797" s="269">
        <v>-23.5</v>
      </c>
      <c r="S13797" s="269">
        <v>-52</v>
      </c>
      <c r="T13797" s="269">
        <v>-52.5</v>
      </c>
      <c r="DO13797"/>
    </row>
    <row r="13798" spans="15:119" x14ac:dyDescent="0.25">
      <c r="O13798" s="268" t="s">
        <v>23265</v>
      </c>
      <c r="P13798" s="268" t="s">
        <v>9484</v>
      </c>
      <c r="Q13798" s="269">
        <v>-23</v>
      </c>
      <c r="R13798" s="269">
        <v>-23.25</v>
      </c>
      <c r="S13798" s="269">
        <v>-52.25</v>
      </c>
      <c r="T13798" s="269">
        <v>-52.5</v>
      </c>
      <c r="DO13798"/>
    </row>
    <row r="13799" spans="15:119" x14ac:dyDescent="0.25">
      <c r="O13799" s="268" t="s">
        <v>23266</v>
      </c>
      <c r="P13799" s="268" t="s">
        <v>9484</v>
      </c>
      <c r="Q13799" s="269">
        <v>-23</v>
      </c>
      <c r="R13799" s="269">
        <v>-23.25</v>
      </c>
      <c r="S13799" s="269">
        <v>-52</v>
      </c>
      <c r="T13799" s="269">
        <v>-52.25</v>
      </c>
      <c r="DO13799"/>
    </row>
    <row r="13800" spans="15:119" x14ac:dyDescent="0.25">
      <c r="O13800" s="268" t="s">
        <v>23267</v>
      </c>
      <c r="P13800" s="268" t="s">
        <v>9484</v>
      </c>
      <c r="Q13800" s="269">
        <v>-23.25</v>
      </c>
      <c r="R13800" s="269">
        <v>-23.5</v>
      </c>
      <c r="S13800" s="269">
        <v>-52.25</v>
      </c>
      <c r="T13800" s="269">
        <v>-52.5</v>
      </c>
      <c r="DO13800"/>
    </row>
    <row r="13801" spans="15:119" x14ac:dyDescent="0.25">
      <c r="O13801" s="268" t="s">
        <v>23268</v>
      </c>
      <c r="P13801" s="268" t="s">
        <v>9484</v>
      </c>
      <c r="Q13801" s="269">
        <v>-23.25</v>
      </c>
      <c r="R13801" s="269">
        <v>-23.5</v>
      </c>
      <c r="S13801" s="269">
        <v>-52</v>
      </c>
      <c r="T13801" s="269">
        <v>-52.25</v>
      </c>
      <c r="DO13801"/>
    </row>
    <row r="13802" spans="15:119" x14ac:dyDescent="0.25">
      <c r="O13802" s="268" t="s">
        <v>23269</v>
      </c>
      <c r="P13802" s="268" t="s">
        <v>9482</v>
      </c>
      <c r="Q13802" s="269">
        <v>-23</v>
      </c>
      <c r="R13802" s="269">
        <v>-23.5</v>
      </c>
      <c r="S13802" s="269">
        <v>-51.5</v>
      </c>
      <c r="T13802" s="269">
        <v>-52</v>
      </c>
      <c r="DO13802"/>
    </row>
    <row r="13803" spans="15:119" x14ac:dyDescent="0.25">
      <c r="O13803" s="268" t="s">
        <v>23270</v>
      </c>
      <c r="P13803" s="268" t="s">
        <v>9484</v>
      </c>
      <c r="Q13803" s="269">
        <v>-23</v>
      </c>
      <c r="R13803" s="269">
        <v>-23.25</v>
      </c>
      <c r="S13803" s="269">
        <v>-51.75</v>
      </c>
      <c r="T13803" s="269">
        <v>-52</v>
      </c>
      <c r="DO13803"/>
    </row>
    <row r="13804" spans="15:119" x14ac:dyDescent="0.25">
      <c r="O13804" s="268" t="s">
        <v>23271</v>
      </c>
      <c r="P13804" s="268" t="s">
        <v>9484</v>
      </c>
      <c r="Q13804" s="269">
        <v>-23</v>
      </c>
      <c r="R13804" s="269">
        <v>-23.25</v>
      </c>
      <c r="S13804" s="269">
        <v>-51.5</v>
      </c>
      <c r="T13804" s="269">
        <v>-51.75</v>
      </c>
      <c r="DO13804"/>
    </row>
    <row r="13805" spans="15:119" x14ac:dyDescent="0.25">
      <c r="O13805" s="268" t="s">
        <v>23272</v>
      </c>
      <c r="P13805" s="268" t="s">
        <v>9484</v>
      </c>
      <c r="Q13805" s="269">
        <v>-23.25</v>
      </c>
      <c r="R13805" s="269">
        <v>-23.5</v>
      </c>
      <c r="S13805" s="269">
        <v>-51.75</v>
      </c>
      <c r="T13805" s="269">
        <v>-52</v>
      </c>
      <c r="DO13805"/>
    </row>
    <row r="13806" spans="15:119" x14ac:dyDescent="0.25">
      <c r="O13806" s="268" t="s">
        <v>23273</v>
      </c>
      <c r="P13806" s="268" t="s">
        <v>9484</v>
      </c>
      <c r="Q13806" s="269">
        <v>-23.25</v>
      </c>
      <c r="R13806" s="269">
        <v>-23.5</v>
      </c>
      <c r="S13806" s="269">
        <v>-51.5</v>
      </c>
      <c r="T13806" s="269">
        <v>-51.75</v>
      </c>
      <c r="DO13806"/>
    </row>
    <row r="13807" spans="15:119" x14ac:dyDescent="0.25">
      <c r="O13807" s="268" t="s">
        <v>23274</v>
      </c>
      <c r="P13807" s="268" t="s">
        <v>9482</v>
      </c>
      <c r="Q13807" s="269">
        <v>-23</v>
      </c>
      <c r="R13807" s="269">
        <v>-23.5</v>
      </c>
      <c r="S13807" s="269">
        <v>-51</v>
      </c>
      <c r="T13807" s="269">
        <v>-51.5</v>
      </c>
      <c r="DO13807"/>
    </row>
    <row r="13808" spans="15:119" x14ac:dyDescent="0.25">
      <c r="O13808" s="268" t="s">
        <v>23275</v>
      </c>
      <c r="P13808" s="268" t="s">
        <v>9484</v>
      </c>
      <c r="Q13808" s="269">
        <v>-23</v>
      </c>
      <c r="R13808" s="269">
        <v>-23.25</v>
      </c>
      <c r="S13808" s="269">
        <v>-51.25</v>
      </c>
      <c r="T13808" s="269">
        <v>-51.5</v>
      </c>
      <c r="DO13808"/>
    </row>
    <row r="13809" spans="15:119" x14ac:dyDescent="0.25">
      <c r="O13809" s="268" t="s">
        <v>23276</v>
      </c>
      <c r="P13809" s="268" t="s">
        <v>9484</v>
      </c>
      <c r="Q13809" s="269">
        <v>-23</v>
      </c>
      <c r="R13809" s="269">
        <v>-23.25</v>
      </c>
      <c r="S13809" s="269">
        <v>-51</v>
      </c>
      <c r="T13809" s="269">
        <v>-51.25</v>
      </c>
      <c r="DO13809"/>
    </row>
    <row r="13810" spans="15:119" x14ac:dyDescent="0.25">
      <c r="O13810" s="268" t="s">
        <v>23277</v>
      </c>
      <c r="P13810" s="268" t="s">
        <v>9484</v>
      </c>
      <c r="Q13810" s="269">
        <v>-23.25</v>
      </c>
      <c r="R13810" s="269">
        <v>-23.5</v>
      </c>
      <c r="S13810" s="269">
        <v>-51.25</v>
      </c>
      <c r="T13810" s="269">
        <v>-51.5</v>
      </c>
      <c r="DO13810"/>
    </row>
    <row r="13811" spans="15:119" x14ac:dyDescent="0.25">
      <c r="O13811" s="268" t="s">
        <v>23278</v>
      </c>
      <c r="P13811" s="268" t="s">
        <v>9484</v>
      </c>
      <c r="Q13811" s="269">
        <v>-23.25</v>
      </c>
      <c r="R13811" s="269">
        <v>-23.5</v>
      </c>
      <c r="S13811" s="269">
        <v>-51</v>
      </c>
      <c r="T13811" s="269">
        <v>-51.25</v>
      </c>
      <c r="DO13811"/>
    </row>
    <row r="13812" spans="15:119" x14ac:dyDescent="0.25">
      <c r="O13812" s="268" t="s">
        <v>23279</v>
      </c>
      <c r="P13812" s="268" t="s">
        <v>9482</v>
      </c>
      <c r="Q13812" s="269">
        <v>-23.5</v>
      </c>
      <c r="R13812" s="269">
        <v>-24</v>
      </c>
      <c r="S13812" s="269">
        <v>-52</v>
      </c>
      <c r="T13812" s="269">
        <v>-52.5</v>
      </c>
      <c r="DO13812"/>
    </row>
    <row r="13813" spans="15:119" x14ac:dyDescent="0.25">
      <c r="O13813" s="268" t="s">
        <v>23280</v>
      </c>
      <c r="P13813" s="268" t="s">
        <v>9484</v>
      </c>
      <c r="Q13813" s="269">
        <v>-23.5</v>
      </c>
      <c r="R13813" s="269">
        <v>-23.75</v>
      </c>
      <c r="S13813" s="269">
        <v>-52.25</v>
      </c>
      <c r="T13813" s="269">
        <v>-52.5</v>
      </c>
      <c r="DO13813"/>
    </row>
    <row r="13814" spans="15:119" x14ac:dyDescent="0.25">
      <c r="O13814" s="268" t="s">
        <v>23281</v>
      </c>
      <c r="P13814" s="268" t="s">
        <v>9484</v>
      </c>
      <c r="Q13814" s="269">
        <v>-23.5</v>
      </c>
      <c r="R13814" s="269">
        <v>-23.75</v>
      </c>
      <c r="S13814" s="269">
        <v>-52</v>
      </c>
      <c r="T13814" s="269">
        <v>-52.25</v>
      </c>
      <c r="DO13814"/>
    </row>
    <row r="13815" spans="15:119" x14ac:dyDescent="0.25">
      <c r="O13815" s="268" t="s">
        <v>23282</v>
      </c>
      <c r="P13815" s="268" t="s">
        <v>9484</v>
      </c>
      <c r="Q13815" s="269">
        <v>-23.75</v>
      </c>
      <c r="R13815" s="269">
        <v>-24</v>
      </c>
      <c r="S13815" s="269">
        <v>-52.25</v>
      </c>
      <c r="T13815" s="269">
        <v>-52.5</v>
      </c>
      <c r="DO13815"/>
    </row>
    <row r="13816" spans="15:119" x14ac:dyDescent="0.25">
      <c r="O13816" s="268" t="s">
        <v>23283</v>
      </c>
      <c r="P13816" s="268" t="s">
        <v>9484</v>
      </c>
      <c r="Q13816" s="269">
        <v>-23.75</v>
      </c>
      <c r="R13816" s="269">
        <v>-24</v>
      </c>
      <c r="S13816" s="269">
        <v>-52</v>
      </c>
      <c r="T13816" s="269">
        <v>-52.25</v>
      </c>
      <c r="DO13816"/>
    </row>
    <row r="13817" spans="15:119" x14ac:dyDescent="0.25">
      <c r="O13817" s="268" t="s">
        <v>23284</v>
      </c>
      <c r="P13817" s="268" t="s">
        <v>9482</v>
      </c>
      <c r="Q13817" s="269">
        <v>-23.5</v>
      </c>
      <c r="R13817" s="269">
        <v>-24</v>
      </c>
      <c r="S13817" s="269">
        <v>-51.5</v>
      </c>
      <c r="T13817" s="269">
        <v>-52</v>
      </c>
      <c r="DO13817"/>
    </row>
    <row r="13818" spans="15:119" x14ac:dyDescent="0.25">
      <c r="O13818" s="268" t="s">
        <v>23285</v>
      </c>
      <c r="P13818" s="268" t="s">
        <v>9484</v>
      </c>
      <c r="Q13818" s="269">
        <v>-23.5</v>
      </c>
      <c r="R13818" s="269">
        <v>-23.75</v>
      </c>
      <c r="S13818" s="269">
        <v>-51.75</v>
      </c>
      <c r="T13818" s="269">
        <v>-52</v>
      </c>
      <c r="DO13818"/>
    </row>
    <row r="13819" spans="15:119" x14ac:dyDescent="0.25">
      <c r="O13819" s="268" t="s">
        <v>23286</v>
      </c>
      <c r="P13819" s="268" t="s">
        <v>9484</v>
      </c>
      <c r="Q13819" s="269">
        <v>-23.5</v>
      </c>
      <c r="R13819" s="269">
        <v>-23.75</v>
      </c>
      <c r="S13819" s="269">
        <v>-51.5</v>
      </c>
      <c r="T13819" s="269">
        <v>-51.75</v>
      </c>
      <c r="DO13819"/>
    </row>
    <row r="13820" spans="15:119" x14ac:dyDescent="0.25">
      <c r="O13820" s="268" t="s">
        <v>23287</v>
      </c>
      <c r="P13820" s="268" t="s">
        <v>9484</v>
      </c>
      <c r="Q13820" s="269">
        <v>-23.75</v>
      </c>
      <c r="R13820" s="269">
        <v>-24</v>
      </c>
      <c r="S13820" s="269">
        <v>-51.75</v>
      </c>
      <c r="T13820" s="269">
        <v>-52</v>
      </c>
      <c r="DO13820"/>
    </row>
    <row r="13821" spans="15:119" x14ac:dyDescent="0.25">
      <c r="O13821" s="268" t="s">
        <v>23288</v>
      </c>
      <c r="P13821" s="268" t="s">
        <v>9484</v>
      </c>
      <c r="Q13821" s="269">
        <v>-23.75</v>
      </c>
      <c r="R13821" s="269">
        <v>-24</v>
      </c>
      <c r="S13821" s="269">
        <v>-51.5</v>
      </c>
      <c r="T13821" s="269">
        <v>-51.75</v>
      </c>
      <c r="DO13821"/>
    </row>
    <row r="13822" spans="15:119" x14ac:dyDescent="0.25">
      <c r="O13822" s="268" t="s">
        <v>23289</v>
      </c>
      <c r="P13822" s="268" t="s">
        <v>9482</v>
      </c>
      <c r="Q13822" s="269">
        <v>-23.5</v>
      </c>
      <c r="R13822" s="269">
        <v>-24</v>
      </c>
      <c r="S13822" s="269">
        <v>-51</v>
      </c>
      <c r="T13822" s="269">
        <v>-51.5</v>
      </c>
      <c r="DO13822"/>
    </row>
    <row r="13823" spans="15:119" x14ac:dyDescent="0.25">
      <c r="O13823" s="268" t="s">
        <v>23290</v>
      </c>
      <c r="P13823" s="268" t="s">
        <v>9484</v>
      </c>
      <c r="Q13823" s="269">
        <v>-23.5</v>
      </c>
      <c r="R13823" s="269">
        <v>-23.75</v>
      </c>
      <c r="S13823" s="269">
        <v>-51.25</v>
      </c>
      <c r="T13823" s="269">
        <v>-51.5</v>
      </c>
      <c r="DO13823"/>
    </row>
    <row r="13824" spans="15:119" x14ac:dyDescent="0.25">
      <c r="O13824" s="268" t="s">
        <v>23291</v>
      </c>
      <c r="P13824" s="268" t="s">
        <v>9484</v>
      </c>
      <c r="Q13824" s="269">
        <v>-23.5</v>
      </c>
      <c r="R13824" s="269">
        <v>-23.75</v>
      </c>
      <c r="S13824" s="269">
        <v>-51</v>
      </c>
      <c r="T13824" s="269">
        <v>-51.25</v>
      </c>
      <c r="DO13824"/>
    </row>
    <row r="13825" spans="15:119" x14ac:dyDescent="0.25">
      <c r="O13825" s="268" t="s">
        <v>23292</v>
      </c>
      <c r="P13825" s="268" t="s">
        <v>9484</v>
      </c>
      <c r="Q13825" s="269">
        <v>-23.75</v>
      </c>
      <c r="R13825" s="269">
        <v>-24</v>
      </c>
      <c r="S13825" s="269">
        <v>-51.25</v>
      </c>
      <c r="T13825" s="269">
        <v>-51.5</v>
      </c>
      <c r="DO13825"/>
    </row>
    <row r="13826" spans="15:119" x14ac:dyDescent="0.25">
      <c r="O13826" s="268" t="s">
        <v>23293</v>
      </c>
      <c r="P13826" s="268" t="s">
        <v>9484</v>
      </c>
      <c r="Q13826" s="269">
        <v>-23.75</v>
      </c>
      <c r="R13826" s="269">
        <v>-24</v>
      </c>
      <c r="S13826" s="269">
        <v>-51</v>
      </c>
      <c r="T13826" s="269">
        <v>-51.25</v>
      </c>
      <c r="DO13826"/>
    </row>
    <row r="13827" spans="15:119" x14ac:dyDescent="0.25">
      <c r="O13827" s="268" t="s">
        <v>23294</v>
      </c>
      <c r="P13827" s="268" t="s">
        <v>9478</v>
      </c>
      <c r="Q13827" s="269">
        <v>-22</v>
      </c>
      <c r="R13827" s="269">
        <v>-24</v>
      </c>
      <c r="S13827" s="269">
        <v>-48</v>
      </c>
      <c r="T13827" s="269">
        <v>-51</v>
      </c>
      <c r="DO13827"/>
    </row>
    <row r="13828" spans="15:119" x14ac:dyDescent="0.25">
      <c r="O13828" s="268" t="s">
        <v>23295</v>
      </c>
      <c r="P13828" s="268" t="s">
        <v>9480</v>
      </c>
      <c r="Q13828" s="269">
        <v>-22</v>
      </c>
      <c r="R13828" s="269">
        <v>-23</v>
      </c>
      <c r="S13828" s="269">
        <v>-49.5</v>
      </c>
      <c r="T13828" s="269">
        <v>-51</v>
      </c>
      <c r="DO13828"/>
    </row>
    <row r="13829" spans="15:119" x14ac:dyDescent="0.25">
      <c r="O13829" s="268" t="s">
        <v>23296</v>
      </c>
      <c r="P13829" s="268" t="s">
        <v>9482</v>
      </c>
      <c r="Q13829" s="269">
        <v>-22</v>
      </c>
      <c r="R13829" s="269">
        <v>-22.5</v>
      </c>
      <c r="S13829" s="269">
        <v>-50.5</v>
      </c>
      <c r="T13829" s="269">
        <v>-51</v>
      </c>
      <c r="DO13829"/>
    </row>
    <row r="13830" spans="15:119" x14ac:dyDescent="0.25">
      <c r="O13830" s="268" t="s">
        <v>23297</v>
      </c>
      <c r="P13830" s="268" t="s">
        <v>9484</v>
      </c>
      <c r="Q13830" s="269">
        <v>-22</v>
      </c>
      <c r="R13830" s="269">
        <v>-22.25</v>
      </c>
      <c r="S13830" s="269">
        <v>-50.75</v>
      </c>
      <c r="T13830" s="269">
        <v>-51</v>
      </c>
      <c r="DO13830"/>
    </row>
    <row r="13831" spans="15:119" x14ac:dyDescent="0.25">
      <c r="O13831" s="268" t="s">
        <v>23298</v>
      </c>
      <c r="P13831" s="268" t="s">
        <v>9484</v>
      </c>
      <c r="Q13831" s="269">
        <v>-22</v>
      </c>
      <c r="R13831" s="269">
        <v>-22.25</v>
      </c>
      <c r="S13831" s="269">
        <v>-50.5</v>
      </c>
      <c r="T13831" s="269">
        <v>-50.75</v>
      </c>
      <c r="DO13831"/>
    </row>
    <row r="13832" spans="15:119" x14ac:dyDescent="0.25">
      <c r="O13832" s="268" t="s">
        <v>23299</v>
      </c>
      <c r="P13832" s="268" t="s">
        <v>9484</v>
      </c>
      <c r="Q13832" s="269">
        <v>-22.25</v>
      </c>
      <c r="R13832" s="269">
        <v>-22.5</v>
      </c>
      <c r="S13832" s="269">
        <v>-50.75</v>
      </c>
      <c r="T13832" s="269">
        <v>-51</v>
      </c>
      <c r="DO13832"/>
    </row>
    <row r="13833" spans="15:119" x14ac:dyDescent="0.25">
      <c r="O13833" s="268" t="s">
        <v>23300</v>
      </c>
      <c r="P13833" s="268" t="s">
        <v>9484</v>
      </c>
      <c r="Q13833" s="269">
        <v>-22.25</v>
      </c>
      <c r="R13833" s="269">
        <v>-22.5</v>
      </c>
      <c r="S13833" s="269">
        <v>-50.5</v>
      </c>
      <c r="T13833" s="269">
        <v>-50.75</v>
      </c>
      <c r="DO13833"/>
    </row>
    <row r="13834" spans="15:119" x14ac:dyDescent="0.25">
      <c r="O13834" s="268" t="s">
        <v>23301</v>
      </c>
      <c r="P13834" s="268" t="s">
        <v>9482</v>
      </c>
      <c r="Q13834" s="269">
        <v>-22</v>
      </c>
      <c r="R13834" s="269">
        <v>-22.5</v>
      </c>
      <c r="S13834" s="269">
        <v>-50</v>
      </c>
      <c r="T13834" s="269">
        <v>-50.5</v>
      </c>
      <c r="DO13834"/>
    </row>
    <row r="13835" spans="15:119" x14ac:dyDescent="0.25">
      <c r="O13835" s="268" t="s">
        <v>23302</v>
      </c>
      <c r="P13835" s="268" t="s">
        <v>9484</v>
      </c>
      <c r="Q13835" s="269">
        <v>-22</v>
      </c>
      <c r="R13835" s="269">
        <v>-22.25</v>
      </c>
      <c r="S13835" s="269">
        <v>-50.25</v>
      </c>
      <c r="T13835" s="269">
        <v>-50.5</v>
      </c>
      <c r="DO13835"/>
    </row>
    <row r="13836" spans="15:119" x14ac:dyDescent="0.25">
      <c r="O13836" s="268" t="s">
        <v>23303</v>
      </c>
      <c r="P13836" s="268" t="s">
        <v>9484</v>
      </c>
      <c r="Q13836" s="269">
        <v>-22</v>
      </c>
      <c r="R13836" s="269">
        <v>-22.25</v>
      </c>
      <c r="S13836" s="269">
        <v>-50</v>
      </c>
      <c r="T13836" s="269">
        <v>-50.25</v>
      </c>
      <c r="DO13836"/>
    </row>
    <row r="13837" spans="15:119" x14ac:dyDescent="0.25">
      <c r="O13837" s="268" t="s">
        <v>23304</v>
      </c>
      <c r="P13837" s="268" t="s">
        <v>9484</v>
      </c>
      <c r="Q13837" s="269">
        <v>-22.25</v>
      </c>
      <c r="R13837" s="269">
        <v>-22.5</v>
      </c>
      <c r="S13837" s="269">
        <v>-50.25</v>
      </c>
      <c r="T13837" s="269">
        <v>-50.5</v>
      </c>
      <c r="DO13837"/>
    </row>
    <row r="13838" spans="15:119" x14ac:dyDescent="0.25">
      <c r="O13838" s="268" t="s">
        <v>23305</v>
      </c>
      <c r="P13838" s="268" t="s">
        <v>9484</v>
      </c>
      <c r="Q13838" s="269">
        <v>-22.25</v>
      </c>
      <c r="R13838" s="269">
        <v>-22.5</v>
      </c>
      <c r="S13838" s="269">
        <v>-50</v>
      </c>
      <c r="T13838" s="269">
        <v>-50.25</v>
      </c>
      <c r="DO13838"/>
    </row>
    <row r="13839" spans="15:119" x14ac:dyDescent="0.25">
      <c r="O13839" s="268" t="s">
        <v>23306</v>
      </c>
      <c r="P13839" s="268" t="s">
        <v>9482</v>
      </c>
      <c r="Q13839" s="269">
        <v>-22</v>
      </c>
      <c r="R13839" s="269">
        <v>-22.5</v>
      </c>
      <c r="S13839" s="269">
        <v>-49.5</v>
      </c>
      <c r="T13839" s="269">
        <v>-50</v>
      </c>
      <c r="DO13839"/>
    </row>
    <row r="13840" spans="15:119" x14ac:dyDescent="0.25">
      <c r="O13840" s="268" t="s">
        <v>23307</v>
      </c>
      <c r="P13840" s="268" t="s">
        <v>9484</v>
      </c>
      <c r="Q13840" s="269">
        <v>-22</v>
      </c>
      <c r="R13840" s="269">
        <v>-22.25</v>
      </c>
      <c r="S13840" s="269">
        <v>-49.75</v>
      </c>
      <c r="T13840" s="269">
        <v>-50</v>
      </c>
      <c r="DO13840"/>
    </row>
    <row r="13841" spans="15:119" x14ac:dyDescent="0.25">
      <c r="O13841" s="268" t="s">
        <v>23308</v>
      </c>
      <c r="P13841" s="268" t="s">
        <v>9484</v>
      </c>
      <c r="Q13841" s="269">
        <v>-22</v>
      </c>
      <c r="R13841" s="269">
        <v>-22.25</v>
      </c>
      <c r="S13841" s="269">
        <v>-49.5</v>
      </c>
      <c r="T13841" s="269">
        <v>-49.75</v>
      </c>
      <c r="DO13841"/>
    </row>
    <row r="13842" spans="15:119" x14ac:dyDescent="0.25">
      <c r="O13842" s="268" t="s">
        <v>23309</v>
      </c>
      <c r="P13842" s="268" t="s">
        <v>9484</v>
      </c>
      <c r="Q13842" s="269">
        <v>-22.25</v>
      </c>
      <c r="R13842" s="269">
        <v>-22.5</v>
      </c>
      <c r="S13842" s="269">
        <v>-49.75</v>
      </c>
      <c r="T13842" s="269">
        <v>-50</v>
      </c>
      <c r="DO13842"/>
    </row>
    <row r="13843" spans="15:119" x14ac:dyDescent="0.25">
      <c r="O13843" s="268" t="s">
        <v>23310</v>
      </c>
      <c r="P13843" s="268" t="s">
        <v>9484</v>
      </c>
      <c r="Q13843" s="269">
        <v>-22.25</v>
      </c>
      <c r="R13843" s="269">
        <v>-22.5</v>
      </c>
      <c r="S13843" s="269">
        <v>-49.5</v>
      </c>
      <c r="T13843" s="269">
        <v>-49.75</v>
      </c>
      <c r="DO13843"/>
    </row>
    <row r="13844" spans="15:119" x14ac:dyDescent="0.25">
      <c r="O13844" s="268" t="s">
        <v>23311</v>
      </c>
      <c r="P13844" s="268" t="s">
        <v>9482</v>
      </c>
      <c r="Q13844" s="269">
        <v>-22.5</v>
      </c>
      <c r="R13844" s="269">
        <v>-23</v>
      </c>
      <c r="S13844" s="269">
        <v>-50.5</v>
      </c>
      <c r="T13844" s="269">
        <v>-51</v>
      </c>
      <c r="DO13844"/>
    </row>
    <row r="13845" spans="15:119" x14ac:dyDescent="0.25">
      <c r="O13845" s="268" t="s">
        <v>23312</v>
      </c>
      <c r="P13845" s="268" t="s">
        <v>9484</v>
      </c>
      <c r="Q13845" s="269">
        <v>-22.5</v>
      </c>
      <c r="R13845" s="269">
        <v>-22.75</v>
      </c>
      <c r="S13845" s="269">
        <v>-50.75</v>
      </c>
      <c r="T13845" s="269">
        <v>-51</v>
      </c>
      <c r="DO13845"/>
    </row>
    <row r="13846" spans="15:119" x14ac:dyDescent="0.25">
      <c r="O13846" s="268" t="s">
        <v>23313</v>
      </c>
      <c r="P13846" s="268" t="s">
        <v>9484</v>
      </c>
      <c r="Q13846" s="269">
        <v>-22.5</v>
      </c>
      <c r="R13846" s="269">
        <v>-22.75</v>
      </c>
      <c r="S13846" s="269">
        <v>-50.5</v>
      </c>
      <c r="T13846" s="269">
        <v>-50.75</v>
      </c>
      <c r="DO13846"/>
    </row>
    <row r="13847" spans="15:119" x14ac:dyDescent="0.25">
      <c r="O13847" s="268" t="s">
        <v>23314</v>
      </c>
      <c r="P13847" s="268" t="s">
        <v>9484</v>
      </c>
      <c r="Q13847" s="269">
        <v>-22.75</v>
      </c>
      <c r="R13847" s="269">
        <v>-23</v>
      </c>
      <c r="S13847" s="269">
        <v>-50.75</v>
      </c>
      <c r="T13847" s="269">
        <v>-51</v>
      </c>
      <c r="DO13847"/>
    </row>
    <row r="13848" spans="15:119" x14ac:dyDescent="0.25">
      <c r="O13848" s="268" t="s">
        <v>23315</v>
      </c>
      <c r="P13848" s="268" t="s">
        <v>9484</v>
      </c>
      <c r="Q13848" s="269">
        <v>-22.75</v>
      </c>
      <c r="R13848" s="269">
        <v>-23</v>
      </c>
      <c r="S13848" s="269">
        <v>-50.5</v>
      </c>
      <c r="T13848" s="269">
        <v>-50.75</v>
      </c>
      <c r="DO13848"/>
    </row>
    <row r="13849" spans="15:119" x14ac:dyDescent="0.25">
      <c r="O13849" s="268" t="s">
        <v>23316</v>
      </c>
      <c r="P13849" s="268" t="s">
        <v>9482</v>
      </c>
      <c r="Q13849" s="269">
        <v>-22.5</v>
      </c>
      <c r="R13849" s="269">
        <v>-23</v>
      </c>
      <c r="S13849" s="269">
        <v>-50</v>
      </c>
      <c r="T13849" s="269">
        <v>-50.5</v>
      </c>
      <c r="DO13849"/>
    </row>
    <row r="13850" spans="15:119" x14ac:dyDescent="0.25">
      <c r="O13850" s="268" t="s">
        <v>23317</v>
      </c>
      <c r="P13850" s="268" t="s">
        <v>9484</v>
      </c>
      <c r="Q13850" s="269">
        <v>-22.5</v>
      </c>
      <c r="R13850" s="269">
        <v>-22.75</v>
      </c>
      <c r="S13850" s="269">
        <v>-50.25</v>
      </c>
      <c r="T13850" s="269">
        <v>-50.5</v>
      </c>
      <c r="DO13850"/>
    </row>
    <row r="13851" spans="15:119" x14ac:dyDescent="0.25">
      <c r="O13851" s="268" t="s">
        <v>23318</v>
      </c>
      <c r="P13851" s="268" t="s">
        <v>9484</v>
      </c>
      <c r="Q13851" s="269">
        <v>-22.5</v>
      </c>
      <c r="R13851" s="269">
        <v>-22.75</v>
      </c>
      <c r="S13851" s="269">
        <v>-50</v>
      </c>
      <c r="T13851" s="269">
        <v>-50.25</v>
      </c>
      <c r="DO13851"/>
    </row>
    <row r="13852" spans="15:119" x14ac:dyDescent="0.25">
      <c r="O13852" s="268" t="s">
        <v>23319</v>
      </c>
      <c r="P13852" s="268" t="s">
        <v>9484</v>
      </c>
      <c r="Q13852" s="269">
        <v>-22.75</v>
      </c>
      <c r="R13852" s="269">
        <v>-23</v>
      </c>
      <c r="S13852" s="269">
        <v>-50.25</v>
      </c>
      <c r="T13852" s="269">
        <v>-50.5</v>
      </c>
      <c r="DO13852"/>
    </row>
    <row r="13853" spans="15:119" x14ac:dyDescent="0.25">
      <c r="O13853" s="268" t="s">
        <v>23320</v>
      </c>
      <c r="P13853" s="268" t="s">
        <v>9484</v>
      </c>
      <c r="Q13853" s="269">
        <v>-22.75</v>
      </c>
      <c r="R13853" s="269">
        <v>-23</v>
      </c>
      <c r="S13853" s="269">
        <v>-50</v>
      </c>
      <c r="T13853" s="269">
        <v>-50.25</v>
      </c>
      <c r="DO13853"/>
    </row>
    <row r="13854" spans="15:119" x14ac:dyDescent="0.25">
      <c r="O13854" s="268" t="s">
        <v>23321</v>
      </c>
      <c r="P13854" s="268" t="s">
        <v>9482</v>
      </c>
      <c r="Q13854" s="269">
        <v>-22.5</v>
      </c>
      <c r="R13854" s="269">
        <v>-23</v>
      </c>
      <c r="S13854" s="269">
        <v>-49.5</v>
      </c>
      <c r="T13854" s="269">
        <v>-50</v>
      </c>
      <c r="DO13854"/>
    </row>
    <row r="13855" spans="15:119" x14ac:dyDescent="0.25">
      <c r="O13855" s="268" t="s">
        <v>23322</v>
      </c>
      <c r="P13855" s="268" t="s">
        <v>9484</v>
      </c>
      <c r="Q13855" s="269">
        <v>-22.5</v>
      </c>
      <c r="R13855" s="269">
        <v>-22.75</v>
      </c>
      <c r="S13855" s="269">
        <v>-49.75</v>
      </c>
      <c r="T13855" s="269">
        <v>-50</v>
      </c>
      <c r="DO13855"/>
    </row>
    <row r="13856" spans="15:119" x14ac:dyDescent="0.25">
      <c r="O13856" s="268" t="s">
        <v>23323</v>
      </c>
      <c r="P13856" s="268" t="s">
        <v>9484</v>
      </c>
      <c r="Q13856" s="269">
        <v>-22.5</v>
      </c>
      <c r="R13856" s="269">
        <v>-22.75</v>
      </c>
      <c r="S13856" s="269">
        <v>-49.5</v>
      </c>
      <c r="T13856" s="269">
        <v>-49.75</v>
      </c>
      <c r="DO13856"/>
    </row>
    <row r="13857" spans="15:119" x14ac:dyDescent="0.25">
      <c r="O13857" s="268" t="s">
        <v>23324</v>
      </c>
      <c r="P13857" s="268" t="s">
        <v>9484</v>
      </c>
      <c r="Q13857" s="269">
        <v>-22.75</v>
      </c>
      <c r="R13857" s="269">
        <v>-23</v>
      </c>
      <c r="S13857" s="269">
        <v>-49.75</v>
      </c>
      <c r="T13857" s="269">
        <v>-50</v>
      </c>
      <c r="DO13857"/>
    </row>
    <row r="13858" spans="15:119" x14ac:dyDescent="0.25">
      <c r="O13858" s="268" t="s">
        <v>23325</v>
      </c>
      <c r="P13858" s="268" t="s">
        <v>9484</v>
      </c>
      <c r="Q13858" s="269">
        <v>-22.75</v>
      </c>
      <c r="R13858" s="269">
        <v>-23</v>
      </c>
      <c r="S13858" s="269">
        <v>-49.5</v>
      </c>
      <c r="T13858" s="269">
        <v>-49.75</v>
      </c>
      <c r="DO13858"/>
    </row>
    <row r="13859" spans="15:119" x14ac:dyDescent="0.25">
      <c r="O13859" s="268" t="s">
        <v>23326</v>
      </c>
      <c r="P13859" s="268" t="s">
        <v>9480</v>
      </c>
      <c r="Q13859" s="269">
        <v>-22</v>
      </c>
      <c r="R13859" s="269">
        <v>-23</v>
      </c>
      <c r="S13859" s="269">
        <v>-48</v>
      </c>
      <c r="T13859" s="269">
        <v>-49.5</v>
      </c>
      <c r="DO13859"/>
    </row>
    <row r="13860" spans="15:119" x14ac:dyDescent="0.25">
      <c r="O13860" s="268" t="s">
        <v>23327</v>
      </c>
      <c r="P13860" s="268" t="s">
        <v>9482</v>
      </c>
      <c r="Q13860" s="269">
        <v>-22</v>
      </c>
      <c r="R13860" s="269">
        <v>-22.5</v>
      </c>
      <c r="S13860" s="269">
        <v>-49</v>
      </c>
      <c r="T13860" s="269">
        <v>-49.5</v>
      </c>
      <c r="DO13860"/>
    </row>
    <row r="13861" spans="15:119" x14ac:dyDescent="0.25">
      <c r="O13861" s="268" t="s">
        <v>23328</v>
      </c>
      <c r="P13861" s="268" t="s">
        <v>9484</v>
      </c>
      <c r="Q13861" s="269">
        <v>-22</v>
      </c>
      <c r="R13861" s="269">
        <v>-22.25</v>
      </c>
      <c r="S13861" s="269">
        <v>-49.25</v>
      </c>
      <c r="T13861" s="269">
        <v>-49.5</v>
      </c>
      <c r="DO13861"/>
    </row>
    <row r="13862" spans="15:119" x14ac:dyDescent="0.25">
      <c r="O13862" s="268" t="s">
        <v>23329</v>
      </c>
      <c r="P13862" s="268" t="s">
        <v>9484</v>
      </c>
      <c r="Q13862" s="269">
        <v>-22</v>
      </c>
      <c r="R13862" s="269">
        <v>-22.25</v>
      </c>
      <c r="S13862" s="269">
        <v>-49</v>
      </c>
      <c r="T13862" s="269">
        <v>-49.25</v>
      </c>
      <c r="DO13862"/>
    </row>
    <row r="13863" spans="15:119" x14ac:dyDescent="0.25">
      <c r="O13863" s="268" t="s">
        <v>23330</v>
      </c>
      <c r="P13863" s="268" t="s">
        <v>9484</v>
      </c>
      <c r="Q13863" s="269">
        <v>-22.25</v>
      </c>
      <c r="R13863" s="269">
        <v>-22.5</v>
      </c>
      <c r="S13863" s="269">
        <v>-49.25</v>
      </c>
      <c r="T13863" s="269">
        <v>-49.5</v>
      </c>
      <c r="DO13863"/>
    </row>
    <row r="13864" spans="15:119" x14ac:dyDescent="0.25">
      <c r="O13864" s="268" t="s">
        <v>23331</v>
      </c>
      <c r="P13864" s="268" t="s">
        <v>9484</v>
      </c>
      <c r="Q13864" s="269">
        <v>-22.25</v>
      </c>
      <c r="R13864" s="269">
        <v>-22.5</v>
      </c>
      <c r="S13864" s="269">
        <v>-49</v>
      </c>
      <c r="T13864" s="269">
        <v>-49.25</v>
      </c>
      <c r="DO13864"/>
    </row>
    <row r="13865" spans="15:119" x14ac:dyDescent="0.25">
      <c r="O13865" s="268" t="s">
        <v>23332</v>
      </c>
      <c r="P13865" s="268" t="s">
        <v>9482</v>
      </c>
      <c r="Q13865" s="269">
        <v>-22</v>
      </c>
      <c r="R13865" s="269">
        <v>-22.5</v>
      </c>
      <c r="S13865" s="269">
        <v>-48.5</v>
      </c>
      <c r="T13865" s="269">
        <v>-49</v>
      </c>
      <c r="DO13865"/>
    </row>
    <row r="13866" spans="15:119" x14ac:dyDescent="0.25">
      <c r="O13866" s="268" t="s">
        <v>23333</v>
      </c>
      <c r="P13866" s="268" t="s">
        <v>9484</v>
      </c>
      <c r="Q13866" s="269">
        <v>-22</v>
      </c>
      <c r="R13866" s="269">
        <v>-22.25</v>
      </c>
      <c r="S13866" s="269">
        <v>-48.75</v>
      </c>
      <c r="T13866" s="269">
        <v>-49</v>
      </c>
      <c r="DO13866"/>
    </row>
    <row r="13867" spans="15:119" x14ac:dyDescent="0.25">
      <c r="O13867" s="268" t="s">
        <v>23334</v>
      </c>
      <c r="P13867" s="268" t="s">
        <v>9484</v>
      </c>
      <c r="Q13867" s="269">
        <v>-22</v>
      </c>
      <c r="R13867" s="269">
        <v>-22.25</v>
      </c>
      <c r="S13867" s="269">
        <v>-48.5</v>
      </c>
      <c r="T13867" s="269">
        <v>-48.75</v>
      </c>
      <c r="DO13867"/>
    </row>
    <row r="13868" spans="15:119" x14ac:dyDescent="0.25">
      <c r="O13868" s="268" t="s">
        <v>23335</v>
      </c>
      <c r="P13868" s="268" t="s">
        <v>9484</v>
      </c>
      <c r="Q13868" s="269">
        <v>-22.25</v>
      </c>
      <c r="R13868" s="269">
        <v>-22.5</v>
      </c>
      <c r="S13868" s="269">
        <v>-48.75</v>
      </c>
      <c r="T13868" s="269">
        <v>-49</v>
      </c>
      <c r="DO13868"/>
    </row>
    <row r="13869" spans="15:119" x14ac:dyDescent="0.25">
      <c r="O13869" s="268" t="s">
        <v>23336</v>
      </c>
      <c r="P13869" s="268" t="s">
        <v>9484</v>
      </c>
      <c r="Q13869" s="269">
        <v>-22.25</v>
      </c>
      <c r="R13869" s="269">
        <v>-22.5</v>
      </c>
      <c r="S13869" s="269">
        <v>-48.5</v>
      </c>
      <c r="T13869" s="269">
        <v>-48.75</v>
      </c>
      <c r="DO13869"/>
    </row>
    <row r="13870" spans="15:119" x14ac:dyDescent="0.25">
      <c r="O13870" s="268" t="s">
        <v>23337</v>
      </c>
      <c r="P13870" s="268" t="s">
        <v>9482</v>
      </c>
      <c r="Q13870" s="269">
        <v>-22</v>
      </c>
      <c r="R13870" s="269">
        <v>-22.5</v>
      </c>
      <c r="S13870" s="269">
        <v>-48</v>
      </c>
      <c r="T13870" s="269">
        <v>-48.5</v>
      </c>
      <c r="DO13870"/>
    </row>
    <row r="13871" spans="15:119" x14ac:dyDescent="0.25">
      <c r="O13871" s="268" t="s">
        <v>23338</v>
      </c>
      <c r="P13871" s="268" t="s">
        <v>9484</v>
      </c>
      <c r="Q13871" s="269">
        <v>-22</v>
      </c>
      <c r="R13871" s="269">
        <v>-22.25</v>
      </c>
      <c r="S13871" s="269">
        <v>-48.25</v>
      </c>
      <c r="T13871" s="269">
        <v>-48.5</v>
      </c>
      <c r="DO13871"/>
    </row>
    <row r="13872" spans="15:119" x14ac:dyDescent="0.25">
      <c r="O13872" s="268" t="s">
        <v>23339</v>
      </c>
      <c r="P13872" s="268" t="s">
        <v>9484</v>
      </c>
      <c r="Q13872" s="269">
        <v>-22</v>
      </c>
      <c r="R13872" s="269">
        <v>-22.25</v>
      </c>
      <c r="S13872" s="269">
        <v>-48</v>
      </c>
      <c r="T13872" s="269">
        <v>-48.25</v>
      </c>
      <c r="DO13872"/>
    </row>
    <row r="13873" spans="15:119" x14ac:dyDescent="0.25">
      <c r="O13873" s="268" t="s">
        <v>23340</v>
      </c>
      <c r="P13873" s="268" t="s">
        <v>9484</v>
      </c>
      <c r="Q13873" s="269">
        <v>-22.25</v>
      </c>
      <c r="R13873" s="269">
        <v>-22.5</v>
      </c>
      <c r="S13873" s="269">
        <v>-48.25</v>
      </c>
      <c r="T13873" s="269">
        <v>-48.5</v>
      </c>
      <c r="DO13873"/>
    </row>
    <row r="13874" spans="15:119" x14ac:dyDescent="0.25">
      <c r="O13874" s="268" t="s">
        <v>23341</v>
      </c>
      <c r="P13874" s="268" t="s">
        <v>9484</v>
      </c>
      <c r="Q13874" s="269">
        <v>-22.25</v>
      </c>
      <c r="R13874" s="269">
        <v>-22.5</v>
      </c>
      <c r="S13874" s="269">
        <v>-48</v>
      </c>
      <c r="T13874" s="269">
        <v>-48.25</v>
      </c>
      <c r="DO13874"/>
    </row>
    <row r="13875" spans="15:119" x14ac:dyDescent="0.25">
      <c r="O13875" s="268" t="s">
        <v>23342</v>
      </c>
      <c r="P13875" s="268" t="s">
        <v>9482</v>
      </c>
      <c r="Q13875" s="269">
        <v>-22.5</v>
      </c>
      <c r="R13875" s="269">
        <v>-23</v>
      </c>
      <c r="S13875" s="269">
        <v>-49</v>
      </c>
      <c r="T13875" s="269">
        <v>-49.5</v>
      </c>
      <c r="DO13875"/>
    </row>
    <row r="13876" spans="15:119" x14ac:dyDescent="0.25">
      <c r="O13876" s="268" t="s">
        <v>23343</v>
      </c>
      <c r="P13876" s="268" t="s">
        <v>9484</v>
      </c>
      <c r="Q13876" s="269">
        <v>-22.5</v>
      </c>
      <c r="R13876" s="269">
        <v>-22.75</v>
      </c>
      <c r="S13876" s="269">
        <v>-49.25</v>
      </c>
      <c r="T13876" s="269">
        <v>-49.5</v>
      </c>
      <c r="DO13876"/>
    </row>
    <row r="13877" spans="15:119" x14ac:dyDescent="0.25">
      <c r="O13877" s="268" t="s">
        <v>23344</v>
      </c>
      <c r="P13877" s="268" t="s">
        <v>9484</v>
      </c>
      <c r="Q13877" s="269">
        <v>-22.5</v>
      </c>
      <c r="R13877" s="269">
        <v>-22.75</v>
      </c>
      <c r="S13877" s="269">
        <v>-49</v>
      </c>
      <c r="T13877" s="269">
        <v>-49.25</v>
      </c>
      <c r="DO13877"/>
    </row>
    <row r="13878" spans="15:119" x14ac:dyDescent="0.25">
      <c r="O13878" s="268" t="s">
        <v>23345</v>
      </c>
      <c r="P13878" s="268" t="s">
        <v>9484</v>
      </c>
      <c r="Q13878" s="269">
        <v>-22.75</v>
      </c>
      <c r="R13878" s="269">
        <v>-23</v>
      </c>
      <c r="S13878" s="269">
        <v>-49.25</v>
      </c>
      <c r="T13878" s="269">
        <v>-49.5</v>
      </c>
      <c r="DO13878"/>
    </row>
    <row r="13879" spans="15:119" x14ac:dyDescent="0.25">
      <c r="O13879" s="268" t="s">
        <v>23346</v>
      </c>
      <c r="P13879" s="268" t="s">
        <v>9484</v>
      </c>
      <c r="Q13879" s="269">
        <v>-22.75</v>
      </c>
      <c r="R13879" s="269">
        <v>-23</v>
      </c>
      <c r="S13879" s="269">
        <v>-49</v>
      </c>
      <c r="T13879" s="269">
        <v>-49.25</v>
      </c>
      <c r="DO13879"/>
    </row>
    <row r="13880" spans="15:119" x14ac:dyDescent="0.25">
      <c r="O13880" s="268" t="s">
        <v>23347</v>
      </c>
      <c r="P13880" s="268" t="s">
        <v>9482</v>
      </c>
      <c r="Q13880" s="269">
        <v>-22.5</v>
      </c>
      <c r="R13880" s="269">
        <v>-23</v>
      </c>
      <c r="S13880" s="269">
        <v>-48.5</v>
      </c>
      <c r="T13880" s="269">
        <v>-49</v>
      </c>
      <c r="DO13880"/>
    </row>
    <row r="13881" spans="15:119" x14ac:dyDescent="0.25">
      <c r="O13881" s="268" t="s">
        <v>23348</v>
      </c>
      <c r="P13881" s="268" t="s">
        <v>9484</v>
      </c>
      <c r="Q13881" s="269">
        <v>-22.5</v>
      </c>
      <c r="R13881" s="269">
        <v>-22.75</v>
      </c>
      <c r="S13881" s="269">
        <v>-48.75</v>
      </c>
      <c r="T13881" s="269">
        <v>-49</v>
      </c>
      <c r="DO13881"/>
    </row>
    <row r="13882" spans="15:119" x14ac:dyDescent="0.25">
      <c r="O13882" s="268" t="s">
        <v>23349</v>
      </c>
      <c r="P13882" s="268" t="s">
        <v>9484</v>
      </c>
      <c r="Q13882" s="269">
        <v>-22.5</v>
      </c>
      <c r="R13882" s="269">
        <v>-22.75</v>
      </c>
      <c r="S13882" s="269">
        <v>-48.5</v>
      </c>
      <c r="T13882" s="269">
        <v>-48.75</v>
      </c>
      <c r="DO13882"/>
    </row>
    <row r="13883" spans="15:119" x14ac:dyDescent="0.25">
      <c r="O13883" s="268" t="s">
        <v>23350</v>
      </c>
      <c r="P13883" s="268" t="s">
        <v>9484</v>
      </c>
      <c r="Q13883" s="269">
        <v>-22.75</v>
      </c>
      <c r="R13883" s="269">
        <v>-23</v>
      </c>
      <c r="S13883" s="269">
        <v>-48.75</v>
      </c>
      <c r="T13883" s="269">
        <v>-49</v>
      </c>
      <c r="DO13883"/>
    </row>
    <row r="13884" spans="15:119" x14ac:dyDescent="0.25">
      <c r="O13884" s="268" t="s">
        <v>23351</v>
      </c>
      <c r="P13884" s="268" t="s">
        <v>9484</v>
      </c>
      <c r="Q13884" s="269">
        <v>-22.75</v>
      </c>
      <c r="R13884" s="269">
        <v>-23</v>
      </c>
      <c r="S13884" s="269">
        <v>-48.5</v>
      </c>
      <c r="T13884" s="269">
        <v>-48.75</v>
      </c>
      <c r="DO13884"/>
    </row>
    <row r="13885" spans="15:119" x14ac:dyDescent="0.25">
      <c r="O13885" s="268" t="s">
        <v>23352</v>
      </c>
      <c r="P13885" s="268" t="s">
        <v>9482</v>
      </c>
      <c r="Q13885" s="269">
        <v>-22.5</v>
      </c>
      <c r="R13885" s="269">
        <v>-23</v>
      </c>
      <c r="S13885" s="269">
        <v>-48</v>
      </c>
      <c r="T13885" s="269">
        <v>-48.5</v>
      </c>
      <c r="DO13885"/>
    </row>
    <row r="13886" spans="15:119" x14ac:dyDescent="0.25">
      <c r="O13886" s="268" t="s">
        <v>23353</v>
      </c>
      <c r="P13886" s="268" t="s">
        <v>9484</v>
      </c>
      <c r="Q13886" s="269">
        <v>-22.5</v>
      </c>
      <c r="R13886" s="269">
        <v>-22.75</v>
      </c>
      <c r="S13886" s="269">
        <v>-48.25</v>
      </c>
      <c r="T13886" s="269">
        <v>-48.5</v>
      </c>
      <c r="DO13886"/>
    </row>
    <row r="13887" spans="15:119" x14ac:dyDescent="0.25">
      <c r="O13887" s="268" t="s">
        <v>23354</v>
      </c>
      <c r="P13887" s="268" t="s">
        <v>9484</v>
      </c>
      <c r="Q13887" s="269">
        <v>-22.5</v>
      </c>
      <c r="R13887" s="269">
        <v>-22.75</v>
      </c>
      <c r="S13887" s="269">
        <v>-48</v>
      </c>
      <c r="T13887" s="269">
        <v>-48.25</v>
      </c>
      <c r="DO13887"/>
    </row>
    <row r="13888" spans="15:119" x14ac:dyDescent="0.25">
      <c r="O13888" s="268" t="s">
        <v>23355</v>
      </c>
      <c r="P13888" s="268" t="s">
        <v>9484</v>
      </c>
      <c r="Q13888" s="269">
        <v>-22.75</v>
      </c>
      <c r="R13888" s="269">
        <v>-23</v>
      </c>
      <c r="S13888" s="269">
        <v>-48.25</v>
      </c>
      <c r="T13888" s="269">
        <v>-48.5</v>
      </c>
      <c r="DO13888"/>
    </row>
    <row r="13889" spans="15:119" x14ac:dyDescent="0.25">
      <c r="O13889" s="268" t="s">
        <v>23356</v>
      </c>
      <c r="P13889" s="268" t="s">
        <v>9484</v>
      </c>
      <c r="Q13889" s="269">
        <v>-22.75</v>
      </c>
      <c r="R13889" s="269">
        <v>-23</v>
      </c>
      <c r="S13889" s="269">
        <v>-48</v>
      </c>
      <c r="T13889" s="269">
        <v>-48.25</v>
      </c>
      <c r="DO13889"/>
    </row>
    <row r="13890" spans="15:119" x14ac:dyDescent="0.25">
      <c r="O13890" s="268" t="s">
        <v>23357</v>
      </c>
      <c r="P13890" s="268" t="s">
        <v>9480</v>
      </c>
      <c r="Q13890" s="269">
        <v>-23</v>
      </c>
      <c r="R13890" s="269">
        <v>-24</v>
      </c>
      <c r="S13890" s="269">
        <v>-49.5</v>
      </c>
      <c r="T13890" s="269">
        <v>-51</v>
      </c>
      <c r="DO13890"/>
    </row>
    <row r="13891" spans="15:119" x14ac:dyDescent="0.25">
      <c r="O13891" s="268" t="s">
        <v>23358</v>
      </c>
      <c r="P13891" s="268" t="s">
        <v>9482</v>
      </c>
      <c r="Q13891" s="269">
        <v>-23</v>
      </c>
      <c r="R13891" s="269">
        <v>-23.5</v>
      </c>
      <c r="S13891" s="269">
        <v>-50.5</v>
      </c>
      <c r="T13891" s="269">
        <v>-51</v>
      </c>
      <c r="DO13891"/>
    </row>
    <row r="13892" spans="15:119" x14ac:dyDescent="0.25">
      <c r="O13892" s="268" t="s">
        <v>23359</v>
      </c>
      <c r="P13892" s="268" t="s">
        <v>9484</v>
      </c>
      <c r="Q13892" s="269">
        <v>-23</v>
      </c>
      <c r="R13892" s="269">
        <v>-23.25</v>
      </c>
      <c r="S13892" s="269">
        <v>-50.75</v>
      </c>
      <c r="T13892" s="269">
        <v>-51</v>
      </c>
      <c r="DO13892"/>
    </row>
    <row r="13893" spans="15:119" x14ac:dyDescent="0.25">
      <c r="O13893" s="268" t="s">
        <v>23360</v>
      </c>
      <c r="P13893" s="268" t="s">
        <v>9484</v>
      </c>
      <c r="Q13893" s="269">
        <v>-23</v>
      </c>
      <c r="R13893" s="269">
        <v>-23.25</v>
      </c>
      <c r="S13893" s="269">
        <v>-50.5</v>
      </c>
      <c r="T13893" s="269">
        <v>-50.75</v>
      </c>
      <c r="DO13893"/>
    </row>
    <row r="13894" spans="15:119" x14ac:dyDescent="0.25">
      <c r="O13894" s="268" t="s">
        <v>23361</v>
      </c>
      <c r="P13894" s="268" t="s">
        <v>9484</v>
      </c>
      <c r="Q13894" s="269">
        <v>-23.25</v>
      </c>
      <c r="R13894" s="269">
        <v>-23.5</v>
      </c>
      <c r="S13894" s="269">
        <v>-50.75</v>
      </c>
      <c r="T13894" s="269">
        <v>-51</v>
      </c>
      <c r="DO13894"/>
    </row>
    <row r="13895" spans="15:119" x14ac:dyDescent="0.25">
      <c r="O13895" s="268" t="s">
        <v>23362</v>
      </c>
      <c r="P13895" s="268" t="s">
        <v>9484</v>
      </c>
      <c r="Q13895" s="269">
        <v>-23.25</v>
      </c>
      <c r="R13895" s="269">
        <v>-23.5</v>
      </c>
      <c r="S13895" s="269">
        <v>-50.5</v>
      </c>
      <c r="T13895" s="269">
        <v>-50.75</v>
      </c>
      <c r="DO13895"/>
    </row>
    <row r="13896" spans="15:119" x14ac:dyDescent="0.25">
      <c r="O13896" s="268" t="s">
        <v>23363</v>
      </c>
      <c r="P13896" s="268" t="s">
        <v>9482</v>
      </c>
      <c r="Q13896" s="269">
        <v>-23</v>
      </c>
      <c r="R13896" s="269">
        <v>-23.5</v>
      </c>
      <c r="S13896" s="269">
        <v>-50</v>
      </c>
      <c r="T13896" s="269">
        <v>-50.5</v>
      </c>
      <c r="DO13896"/>
    </row>
    <row r="13897" spans="15:119" x14ac:dyDescent="0.25">
      <c r="O13897" s="268" t="s">
        <v>23364</v>
      </c>
      <c r="P13897" s="268" t="s">
        <v>9484</v>
      </c>
      <c r="Q13897" s="269">
        <v>-23</v>
      </c>
      <c r="R13897" s="269">
        <v>-23.25</v>
      </c>
      <c r="S13897" s="269">
        <v>-50.25</v>
      </c>
      <c r="T13897" s="269">
        <v>-50.5</v>
      </c>
      <c r="DO13897"/>
    </row>
    <row r="13898" spans="15:119" x14ac:dyDescent="0.25">
      <c r="O13898" s="268" t="s">
        <v>23365</v>
      </c>
      <c r="P13898" s="268" t="s">
        <v>9484</v>
      </c>
      <c r="Q13898" s="269">
        <v>-23</v>
      </c>
      <c r="R13898" s="269">
        <v>-23.25</v>
      </c>
      <c r="S13898" s="269">
        <v>-50</v>
      </c>
      <c r="T13898" s="269">
        <v>-50.25</v>
      </c>
      <c r="DO13898"/>
    </row>
    <row r="13899" spans="15:119" x14ac:dyDescent="0.25">
      <c r="O13899" s="268" t="s">
        <v>23366</v>
      </c>
      <c r="P13899" s="268" t="s">
        <v>9484</v>
      </c>
      <c r="Q13899" s="269">
        <v>-23.25</v>
      </c>
      <c r="R13899" s="269">
        <v>-23.5</v>
      </c>
      <c r="S13899" s="269">
        <v>-50.25</v>
      </c>
      <c r="T13899" s="269">
        <v>-50.5</v>
      </c>
      <c r="DO13899"/>
    </row>
    <row r="13900" spans="15:119" x14ac:dyDescent="0.25">
      <c r="O13900" s="268" t="s">
        <v>23367</v>
      </c>
      <c r="P13900" s="268" t="s">
        <v>9484</v>
      </c>
      <c r="Q13900" s="269">
        <v>-23.25</v>
      </c>
      <c r="R13900" s="269">
        <v>-23.5</v>
      </c>
      <c r="S13900" s="269">
        <v>-50</v>
      </c>
      <c r="T13900" s="269">
        <v>-50.25</v>
      </c>
      <c r="DO13900"/>
    </row>
    <row r="13901" spans="15:119" x14ac:dyDescent="0.25">
      <c r="O13901" s="268" t="s">
        <v>23368</v>
      </c>
      <c r="P13901" s="268" t="s">
        <v>9482</v>
      </c>
      <c r="Q13901" s="269">
        <v>-23</v>
      </c>
      <c r="R13901" s="269">
        <v>-23.5</v>
      </c>
      <c r="S13901" s="269">
        <v>-49.5</v>
      </c>
      <c r="T13901" s="269">
        <v>-50</v>
      </c>
      <c r="DO13901"/>
    </row>
    <row r="13902" spans="15:119" x14ac:dyDescent="0.25">
      <c r="O13902" s="268" t="s">
        <v>23369</v>
      </c>
      <c r="P13902" s="268" t="s">
        <v>9484</v>
      </c>
      <c r="Q13902" s="269">
        <v>-23</v>
      </c>
      <c r="R13902" s="269">
        <v>-23.25</v>
      </c>
      <c r="S13902" s="269">
        <v>-49.75</v>
      </c>
      <c r="T13902" s="269">
        <v>-50</v>
      </c>
      <c r="DO13902"/>
    </row>
    <row r="13903" spans="15:119" x14ac:dyDescent="0.25">
      <c r="O13903" s="268" t="s">
        <v>23370</v>
      </c>
      <c r="P13903" s="268" t="s">
        <v>9484</v>
      </c>
      <c r="Q13903" s="269">
        <v>-23</v>
      </c>
      <c r="R13903" s="269">
        <v>-23.25</v>
      </c>
      <c r="S13903" s="269">
        <v>-49.5</v>
      </c>
      <c r="T13903" s="269">
        <v>-49.75</v>
      </c>
      <c r="DO13903"/>
    </row>
    <row r="13904" spans="15:119" x14ac:dyDescent="0.25">
      <c r="O13904" s="268" t="s">
        <v>23371</v>
      </c>
      <c r="P13904" s="268" t="s">
        <v>9484</v>
      </c>
      <c r="Q13904" s="269">
        <v>-23.25</v>
      </c>
      <c r="R13904" s="269">
        <v>-23.5</v>
      </c>
      <c r="S13904" s="269">
        <v>-49.75</v>
      </c>
      <c r="T13904" s="269">
        <v>-50</v>
      </c>
      <c r="DO13904"/>
    </row>
    <row r="13905" spans="15:119" x14ac:dyDescent="0.25">
      <c r="O13905" s="268" t="s">
        <v>23372</v>
      </c>
      <c r="P13905" s="268" t="s">
        <v>9484</v>
      </c>
      <c r="Q13905" s="269">
        <v>-23.25</v>
      </c>
      <c r="R13905" s="269">
        <v>-23.5</v>
      </c>
      <c r="S13905" s="269">
        <v>-49.5</v>
      </c>
      <c r="T13905" s="269">
        <v>-49.75</v>
      </c>
      <c r="DO13905"/>
    </row>
    <row r="13906" spans="15:119" x14ac:dyDescent="0.25">
      <c r="O13906" s="268" t="s">
        <v>23373</v>
      </c>
      <c r="P13906" s="268" t="s">
        <v>9482</v>
      </c>
      <c r="Q13906" s="269">
        <v>-23.5</v>
      </c>
      <c r="R13906" s="269">
        <v>-24</v>
      </c>
      <c r="S13906" s="269">
        <v>-50.5</v>
      </c>
      <c r="T13906" s="269">
        <v>-51</v>
      </c>
      <c r="DO13906"/>
    </row>
    <row r="13907" spans="15:119" x14ac:dyDescent="0.25">
      <c r="O13907" s="268" t="s">
        <v>23374</v>
      </c>
      <c r="P13907" s="268" t="s">
        <v>9484</v>
      </c>
      <c r="Q13907" s="269">
        <v>-23.5</v>
      </c>
      <c r="R13907" s="269">
        <v>-23.75</v>
      </c>
      <c r="S13907" s="269">
        <v>-50.75</v>
      </c>
      <c r="T13907" s="269">
        <v>-51</v>
      </c>
      <c r="DO13907"/>
    </row>
    <row r="13908" spans="15:119" x14ac:dyDescent="0.25">
      <c r="O13908" s="268" t="s">
        <v>23375</v>
      </c>
      <c r="P13908" s="268" t="s">
        <v>9484</v>
      </c>
      <c r="Q13908" s="269">
        <v>-23.5</v>
      </c>
      <c r="R13908" s="269">
        <v>-23.75</v>
      </c>
      <c r="S13908" s="269">
        <v>-50.5</v>
      </c>
      <c r="T13908" s="269">
        <v>-50.75</v>
      </c>
      <c r="DO13908"/>
    </row>
    <row r="13909" spans="15:119" x14ac:dyDescent="0.25">
      <c r="O13909" s="268" t="s">
        <v>23376</v>
      </c>
      <c r="P13909" s="268" t="s">
        <v>9484</v>
      </c>
      <c r="Q13909" s="269">
        <v>-23.75</v>
      </c>
      <c r="R13909" s="269">
        <v>-24</v>
      </c>
      <c r="S13909" s="269">
        <v>-50.75</v>
      </c>
      <c r="T13909" s="269">
        <v>-51</v>
      </c>
      <c r="DO13909"/>
    </row>
    <row r="13910" spans="15:119" x14ac:dyDescent="0.25">
      <c r="O13910" s="268" t="s">
        <v>23377</v>
      </c>
      <c r="P13910" s="268" t="s">
        <v>9484</v>
      </c>
      <c r="Q13910" s="269">
        <v>-23.75</v>
      </c>
      <c r="R13910" s="269">
        <v>-24</v>
      </c>
      <c r="S13910" s="269">
        <v>-50.5</v>
      </c>
      <c r="T13910" s="269">
        <v>-50.75</v>
      </c>
      <c r="DO13910"/>
    </row>
    <row r="13911" spans="15:119" x14ac:dyDescent="0.25">
      <c r="O13911" s="268" t="s">
        <v>23378</v>
      </c>
      <c r="P13911" s="268" t="s">
        <v>9482</v>
      </c>
      <c r="Q13911" s="269">
        <v>-23.5</v>
      </c>
      <c r="R13911" s="269">
        <v>-24</v>
      </c>
      <c r="S13911" s="269">
        <v>-50</v>
      </c>
      <c r="T13911" s="269">
        <v>-50.5</v>
      </c>
      <c r="DO13911"/>
    </row>
    <row r="13912" spans="15:119" x14ac:dyDescent="0.25">
      <c r="O13912" s="268" t="s">
        <v>23379</v>
      </c>
      <c r="P13912" s="268" t="s">
        <v>9484</v>
      </c>
      <c r="Q13912" s="269">
        <v>-23.5</v>
      </c>
      <c r="R13912" s="269">
        <v>-23.75</v>
      </c>
      <c r="S13912" s="269">
        <v>-50.25</v>
      </c>
      <c r="T13912" s="269">
        <v>-50.5</v>
      </c>
      <c r="DO13912"/>
    </row>
    <row r="13913" spans="15:119" x14ac:dyDescent="0.25">
      <c r="O13913" s="268" t="s">
        <v>23380</v>
      </c>
      <c r="P13913" s="268" t="s">
        <v>9484</v>
      </c>
      <c r="Q13913" s="269">
        <v>-23.5</v>
      </c>
      <c r="R13913" s="269">
        <v>-23.75</v>
      </c>
      <c r="S13913" s="269">
        <v>-50</v>
      </c>
      <c r="T13913" s="269">
        <v>-50.25</v>
      </c>
      <c r="DO13913"/>
    </row>
    <row r="13914" spans="15:119" x14ac:dyDescent="0.25">
      <c r="O13914" s="268" t="s">
        <v>23381</v>
      </c>
      <c r="P13914" s="268" t="s">
        <v>9484</v>
      </c>
      <c r="Q13914" s="269">
        <v>-23.75</v>
      </c>
      <c r="R13914" s="269">
        <v>-24</v>
      </c>
      <c r="S13914" s="269">
        <v>-50.25</v>
      </c>
      <c r="T13914" s="269">
        <v>-50.5</v>
      </c>
      <c r="DO13914"/>
    </row>
    <row r="13915" spans="15:119" x14ac:dyDescent="0.25">
      <c r="O13915" s="268" t="s">
        <v>23382</v>
      </c>
      <c r="P13915" s="268" t="s">
        <v>9484</v>
      </c>
      <c r="Q13915" s="269">
        <v>-23.75</v>
      </c>
      <c r="R13915" s="269">
        <v>-24</v>
      </c>
      <c r="S13915" s="269">
        <v>-50</v>
      </c>
      <c r="T13915" s="269">
        <v>-50.25</v>
      </c>
      <c r="DO13915"/>
    </row>
    <row r="13916" spans="15:119" x14ac:dyDescent="0.25">
      <c r="O13916" s="268" t="s">
        <v>23383</v>
      </c>
      <c r="P13916" s="268" t="s">
        <v>9482</v>
      </c>
      <c r="Q13916" s="269">
        <v>-23.5</v>
      </c>
      <c r="R13916" s="269">
        <v>-24</v>
      </c>
      <c r="S13916" s="269">
        <v>-49.5</v>
      </c>
      <c r="T13916" s="269">
        <v>-50</v>
      </c>
      <c r="DO13916"/>
    </row>
    <row r="13917" spans="15:119" x14ac:dyDescent="0.25">
      <c r="O13917" s="268" t="s">
        <v>23384</v>
      </c>
      <c r="P13917" s="268" t="s">
        <v>9484</v>
      </c>
      <c r="Q13917" s="269">
        <v>-23.5</v>
      </c>
      <c r="R13917" s="269">
        <v>-23.75</v>
      </c>
      <c r="S13917" s="269">
        <v>-49.75</v>
      </c>
      <c r="T13917" s="269">
        <v>-50</v>
      </c>
      <c r="DO13917"/>
    </row>
    <row r="13918" spans="15:119" x14ac:dyDescent="0.25">
      <c r="O13918" s="268" t="s">
        <v>23385</v>
      </c>
      <c r="P13918" s="268" t="s">
        <v>9484</v>
      </c>
      <c r="Q13918" s="269">
        <v>-23.5</v>
      </c>
      <c r="R13918" s="269">
        <v>-23.75</v>
      </c>
      <c r="S13918" s="269">
        <v>-49.5</v>
      </c>
      <c r="T13918" s="269">
        <v>-49.75</v>
      </c>
      <c r="DO13918"/>
    </row>
    <row r="13919" spans="15:119" x14ac:dyDescent="0.25">
      <c r="O13919" s="268" t="s">
        <v>23386</v>
      </c>
      <c r="P13919" s="268" t="s">
        <v>9484</v>
      </c>
      <c r="Q13919" s="269">
        <v>-23.75</v>
      </c>
      <c r="R13919" s="269">
        <v>-24</v>
      </c>
      <c r="S13919" s="269">
        <v>-49.75</v>
      </c>
      <c r="T13919" s="269">
        <v>-50</v>
      </c>
      <c r="DO13919"/>
    </row>
    <row r="13920" spans="15:119" x14ac:dyDescent="0.25">
      <c r="O13920" s="268" t="s">
        <v>23387</v>
      </c>
      <c r="P13920" s="268" t="s">
        <v>9484</v>
      </c>
      <c r="Q13920" s="269">
        <v>-23.75</v>
      </c>
      <c r="R13920" s="269">
        <v>-24</v>
      </c>
      <c r="S13920" s="269">
        <v>-49.5</v>
      </c>
      <c r="T13920" s="269">
        <v>-49.75</v>
      </c>
      <c r="DO13920"/>
    </row>
    <row r="13921" spans="15:119" x14ac:dyDescent="0.25">
      <c r="O13921" s="268" t="s">
        <v>23388</v>
      </c>
      <c r="P13921" s="268" t="s">
        <v>9480</v>
      </c>
      <c r="Q13921" s="269">
        <v>-23</v>
      </c>
      <c r="R13921" s="269">
        <v>-24</v>
      </c>
      <c r="S13921" s="269">
        <v>-48</v>
      </c>
      <c r="T13921" s="269">
        <v>-49.5</v>
      </c>
      <c r="DO13921"/>
    </row>
    <row r="13922" spans="15:119" x14ac:dyDescent="0.25">
      <c r="O13922" s="268" t="s">
        <v>23389</v>
      </c>
      <c r="P13922" s="268" t="s">
        <v>9482</v>
      </c>
      <c r="Q13922" s="269">
        <v>-23</v>
      </c>
      <c r="R13922" s="269">
        <v>-23.5</v>
      </c>
      <c r="S13922" s="269">
        <v>-49</v>
      </c>
      <c r="T13922" s="269">
        <v>-49.5</v>
      </c>
      <c r="DO13922"/>
    </row>
    <row r="13923" spans="15:119" x14ac:dyDescent="0.25">
      <c r="O13923" s="268" t="s">
        <v>23390</v>
      </c>
      <c r="P13923" s="268" t="s">
        <v>9484</v>
      </c>
      <c r="Q13923" s="269">
        <v>-23</v>
      </c>
      <c r="R13923" s="269">
        <v>-23.25</v>
      </c>
      <c r="S13923" s="269">
        <v>-49.25</v>
      </c>
      <c r="T13923" s="269">
        <v>-49.5</v>
      </c>
      <c r="DO13923"/>
    </row>
    <row r="13924" spans="15:119" x14ac:dyDescent="0.25">
      <c r="O13924" s="268" t="s">
        <v>23391</v>
      </c>
      <c r="P13924" s="268" t="s">
        <v>9484</v>
      </c>
      <c r="Q13924" s="269">
        <v>-23</v>
      </c>
      <c r="R13924" s="269">
        <v>-23.25</v>
      </c>
      <c r="S13924" s="269">
        <v>-49</v>
      </c>
      <c r="T13924" s="269">
        <v>-49.25</v>
      </c>
      <c r="DO13924"/>
    </row>
    <row r="13925" spans="15:119" x14ac:dyDescent="0.25">
      <c r="O13925" s="268" t="s">
        <v>23392</v>
      </c>
      <c r="P13925" s="268" t="s">
        <v>9484</v>
      </c>
      <c r="Q13925" s="269">
        <v>-23.25</v>
      </c>
      <c r="R13925" s="269">
        <v>-23.5</v>
      </c>
      <c r="S13925" s="269">
        <v>-49.25</v>
      </c>
      <c r="T13925" s="269">
        <v>-49.5</v>
      </c>
      <c r="DO13925"/>
    </row>
    <row r="13926" spans="15:119" x14ac:dyDescent="0.25">
      <c r="O13926" s="268" t="s">
        <v>23393</v>
      </c>
      <c r="P13926" s="268" t="s">
        <v>9484</v>
      </c>
      <c r="Q13926" s="269">
        <v>-23.25</v>
      </c>
      <c r="R13926" s="269">
        <v>-23.5</v>
      </c>
      <c r="S13926" s="269">
        <v>-49</v>
      </c>
      <c r="T13926" s="269">
        <v>-49.25</v>
      </c>
      <c r="DO13926"/>
    </row>
    <row r="13927" spans="15:119" x14ac:dyDescent="0.25">
      <c r="O13927" s="268" t="s">
        <v>23394</v>
      </c>
      <c r="P13927" s="268" t="s">
        <v>9482</v>
      </c>
      <c r="Q13927" s="269">
        <v>-23</v>
      </c>
      <c r="R13927" s="269">
        <v>-23.5</v>
      </c>
      <c r="S13927" s="269">
        <v>-48.5</v>
      </c>
      <c r="T13927" s="269">
        <v>-49</v>
      </c>
      <c r="DO13927"/>
    </row>
    <row r="13928" spans="15:119" x14ac:dyDescent="0.25">
      <c r="O13928" s="268" t="s">
        <v>23395</v>
      </c>
      <c r="P13928" s="268" t="s">
        <v>9484</v>
      </c>
      <c r="Q13928" s="269">
        <v>-23</v>
      </c>
      <c r="R13928" s="269">
        <v>-23.25</v>
      </c>
      <c r="S13928" s="269">
        <v>-48.75</v>
      </c>
      <c r="T13928" s="269">
        <v>-49</v>
      </c>
      <c r="DO13928"/>
    </row>
    <row r="13929" spans="15:119" x14ac:dyDescent="0.25">
      <c r="O13929" s="268" t="s">
        <v>23396</v>
      </c>
      <c r="P13929" s="268" t="s">
        <v>9484</v>
      </c>
      <c r="Q13929" s="269">
        <v>-23</v>
      </c>
      <c r="R13929" s="269">
        <v>-23.25</v>
      </c>
      <c r="S13929" s="269">
        <v>-48.5</v>
      </c>
      <c r="T13929" s="269">
        <v>-48.75</v>
      </c>
      <c r="DO13929"/>
    </row>
    <row r="13930" spans="15:119" x14ac:dyDescent="0.25">
      <c r="O13930" s="268" t="s">
        <v>23397</v>
      </c>
      <c r="P13930" s="268" t="s">
        <v>9484</v>
      </c>
      <c r="Q13930" s="269">
        <v>-23.25</v>
      </c>
      <c r="R13930" s="269">
        <v>-23.5</v>
      </c>
      <c r="S13930" s="269">
        <v>-48.75</v>
      </c>
      <c r="T13930" s="269">
        <v>-49</v>
      </c>
      <c r="DO13930"/>
    </row>
    <row r="13931" spans="15:119" x14ac:dyDescent="0.25">
      <c r="O13931" s="268" t="s">
        <v>23398</v>
      </c>
      <c r="P13931" s="268" t="s">
        <v>9484</v>
      </c>
      <c r="Q13931" s="269">
        <v>-23.25</v>
      </c>
      <c r="R13931" s="269">
        <v>-23.5</v>
      </c>
      <c r="S13931" s="269">
        <v>-48.5</v>
      </c>
      <c r="T13931" s="269">
        <v>-48.75</v>
      </c>
      <c r="DO13931"/>
    </row>
    <row r="13932" spans="15:119" x14ac:dyDescent="0.25">
      <c r="O13932" s="268" t="s">
        <v>23399</v>
      </c>
      <c r="P13932" s="268" t="s">
        <v>9482</v>
      </c>
      <c r="Q13932" s="269">
        <v>-23</v>
      </c>
      <c r="R13932" s="269">
        <v>-23.5</v>
      </c>
      <c r="S13932" s="269">
        <v>-48</v>
      </c>
      <c r="T13932" s="269">
        <v>-48.5</v>
      </c>
      <c r="DO13932"/>
    </row>
    <row r="13933" spans="15:119" x14ac:dyDescent="0.25">
      <c r="O13933" s="268" t="s">
        <v>23400</v>
      </c>
      <c r="P13933" s="268" t="s">
        <v>9484</v>
      </c>
      <c r="Q13933" s="269">
        <v>-23</v>
      </c>
      <c r="R13933" s="269">
        <v>-23.25</v>
      </c>
      <c r="S13933" s="269">
        <v>-48.25</v>
      </c>
      <c r="T13933" s="269">
        <v>-48.5</v>
      </c>
      <c r="DO13933"/>
    </row>
    <row r="13934" spans="15:119" x14ac:dyDescent="0.25">
      <c r="O13934" s="268" t="s">
        <v>23401</v>
      </c>
      <c r="P13934" s="268" t="s">
        <v>9484</v>
      </c>
      <c r="Q13934" s="269">
        <v>-23</v>
      </c>
      <c r="R13934" s="269">
        <v>-23.25</v>
      </c>
      <c r="S13934" s="269">
        <v>-48</v>
      </c>
      <c r="T13934" s="269">
        <v>-48.25</v>
      </c>
      <c r="DO13934"/>
    </row>
    <row r="13935" spans="15:119" x14ac:dyDescent="0.25">
      <c r="O13935" s="268" t="s">
        <v>23402</v>
      </c>
      <c r="P13935" s="268" t="s">
        <v>9484</v>
      </c>
      <c r="Q13935" s="269">
        <v>-23.25</v>
      </c>
      <c r="R13935" s="269">
        <v>-23.5</v>
      </c>
      <c r="S13935" s="269">
        <v>-48.25</v>
      </c>
      <c r="T13935" s="269">
        <v>-48.5</v>
      </c>
      <c r="DO13935"/>
    </row>
    <row r="13936" spans="15:119" x14ac:dyDescent="0.25">
      <c r="O13936" s="268" t="s">
        <v>23403</v>
      </c>
      <c r="P13936" s="268" t="s">
        <v>9484</v>
      </c>
      <c r="Q13936" s="269">
        <v>-23.25</v>
      </c>
      <c r="R13936" s="269">
        <v>-23.5</v>
      </c>
      <c r="S13936" s="269">
        <v>-48</v>
      </c>
      <c r="T13936" s="269">
        <v>-48.25</v>
      </c>
      <c r="DO13936"/>
    </row>
    <row r="13937" spans="15:119" x14ac:dyDescent="0.25">
      <c r="O13937" s="268" t="s">
        <v>23404</v>
      </c>
      <c r="P13937" s="268" t="s">
        <v>9482</v>
      </c>
      <c r="Q13937" s="269">
        <v>-23.5</v>
      </c>
      <c r="R13937" s="269">
        <v>-24</v>
      </c>
      <c r="S13937" s="269">
        <v>-49</v>
      </c>
      <c r="T13937" s="269">
        <v>-49.5</v>
      </c>
      <c r="DO13937"/>
    </row>
    <row r="13938" spans="15:119" x14ac:dyDescent="0.25">
      <c r="O13938" s="268" t="s">
        <v>23405</v>
      </c>
      <c r="P13938" s="268" t="s">
        <v>9484</v>
      </c>
      <c r="Q13938" s="269">
        <v>-23.5</v>
      </c>
      <c r="R13938" s="269">
        <v>-23.75</v>
      </c>
      <c r="S13938" s="269">
        <v>-49.25</v>
      </c>
      <c r="T13938" s="269">
        <v>-49.5</v>
      </c>
      <c r="DO13938"/>
    </row>
    <row r="13939" spans="15:119" x14ac:dyDescent="0.25">
      <c r="O13939" s="268" t="s">
        <v>23406</v>
      </c>
      <c r="P13939" s="268" t="s">
        <v>9484</v>
      </c>
      <c r="Q13939" s="269">
        <v>-23.5</v>
      </c>
      <c r="R13939" s="269">
        <v>-23.75</v>
      </c>
      <c r="S13939" s="269">
        <v>-49</v>
      </c>
      <c r="T13939" s="269">
        <v>-49.25</v>
      </c>
      <c r="DO13939"/>
    </row>
    <row r="13940" spans="15:119" x14ac:dyDescent="0.25">
      <c r="O13940" s="268" t="s">
        <v>23407</v>
      </c>
      <c r="P13940" s="268" t="s">
        <v>9484</v>
      </c>
      <c r="Q13940" s="269">
        <v>-23.75</v>
      </c>
      <c r="R13940" s="269">
        <v>-24</v>
      </c>
      <c r="S13940" s="269">
        <v>-49.25</v>
      </c>
      <c r="T13940" s="269">
        <v>-49.5</v>
      </c>
      <c r="DO13940"/>
    </row>
    <row r="13941" spans="15:119" x14ac:dyDescent="0.25">
      <c r="O13941" s="268" t="s">
        <v>23408</v>
      </c>
      <c r="P13941" s="268" t="s">
        <v>9484</v>
      </c>
      <c r="Q13941" s="269">
        <v>-23.75</v>
      </c>
      <c r="R13941" s="269">
        <v>-24</v>
      </c>
      <c r="S13941" s="269">
        <v>-49</v>
      </c>
      <c r="T13941" s="269">
        <v>-49.25</v>
      </c>
      <c r="DO13941"/>
    </row>
    <row r="13942" spans="15:119" x14ac:dyDescent="0.25">
      <c r="O13942" s="268" t="s">
        <v>23409</v>
      </c>
      <c r="P13942" s="268" t="s">
        <v>9482</v>
      </c>
      <c r="Q13942" s="269">
        <v>-23.5</v>
      </c>
      <c r="R13942" s="269">
        <v>-24</v>
      </c>
      <c r="S13942" s="269">
        <v>-48.5</v>
      </c>
      <c r="T13942" s="269">
        <v>-49</v>
      </c>
      <c r="DO13942"/>
    </row>
    <row r="13943" spans="15:119" x14ac:dyDescent="0.25">
      <c r="O13943" s="268" t="s">
        <v>23410</v>
      </c>
      <c r="P13943" s="268" t="s">
        <v>9484</v>
      </c>
      <c r="Q13943" s="269">
        <v>-23.5</v>
      </c>
      <c r="R13943" s="269">
        <v>-23.75</v>
      </c>
      <c r="S13943" s="269">
        <v>-48.75</v>
      </c>
      <c r="T13943" s="269">
        <v>-49</v>
      </c>
      <c r="DO13943"/>
    </row>
    <row r="13944" spans="15:119" x14ac:dyDescent="0.25">
      <c r="O13944" s="268" t="s">
        <v>23411</v>
      </c>
      <c r="P13944" s="268" t="s">
        <v>9484</v>
      </c>
      <c r="Q13944" s="269">
        <v>-23.5</v>
      </c>
      <c r="R13944" s="269">
        <v>-23.75</v>
      </c>
      <c r="S13944" s="269">
        <v>-48.5</v>
      </c>
      <c r="T13944" s="269">
        <v>-48.75</v>
      </c>
      <c r="DO13944"/>
    </row>
    <row r="13945" spans="15:119" x14ac:dyDescent="0.25">
      <c r="O13945" s="268" t="s">
        <v>23412</v>
      </c>
      <c r="P13945" s="268" t="s">
        <v>9484</v>
      </c>
      <c r="Q13945" s="269">
        <v>-23.75</v>
      </c>
      <c r="R13945" s="269">
        <v>-24</v>
      </c>
      <c r="S13945" s="269">
        <v>-48.75</v>
      </c>
      <c r="T13945" s="269">
        <v>-49</v>
      </c>
      <c r="DO13945"/>
    </row>
    <row r="13946" spans="15:119" x14ac:dyDescent="0.25">
      <c r="O13946" s="268" t="s">
        <v>23413</v>
      </c>
      <c r="P13946" s="268" t="s">
        <v>9484</v>
      </c>
      <c r="Q13946" s="269">
        <v>-23.75</v>
      </c>
      <c r="R13946" s="269">
        <v>-24</v>
      </c>
      <c r="S13946" s="269">
        <v>-48.5</v>
      </c>
      <c r="T13946" s="269">
        <v>-48.75</v>
      </c>
      <c r="DO13946"/>
    </row>
    <row r="13947" spans="15:119" x14ac:dyDescent="0.25">
      <c r="O13947" s="268" t="s">
        <v>23414</v>
      </c>
      <c r="P13947" s="268" t="s">
        <v>9482</v>
      </c>
      <c r="Q13947" s="269">
        <v>-23.5</v>
      </c>
      <c r="R13947" s="269">
        <v>-24</v>
      </c>
      <c r="S13947" s="269">
        <v>-48</v>
      </c>
      <c r="T13947" s="269">
        <v>-48.5</v>
      </c>
      <c r="DO13947"/>
    </row>
    <row r="13948" spans="15:119" x14ac:dyDescent="0.25">
      <c r="O13948" s="268" t="s">
        <v>23415</v>
      </c>
      <c r="P13948" s="268" t="s">
        <v>9484</v>
      </c>
      <c r="Q13948" s="269">
        <v>-23.5</v>
      </c>
      <c r="R13948" s="269">
        <v>-23.75</v>
      </c>
      <c r="S13948" s="269">
        <v>-48.25</v>
      </c>
      <c r="T13948" s="269">
        <v>-48.5</v>
      </c>
      <c r="DO13948"/>
    </row>
    <row r="13949" spans="15:119" x14ac:dyDescent="0.25">
      <c r="O13949" s="268" t="s">
        <v>23416</v>
      </c>
      <c r="P13949" s="268" t="s">
        <v>9484</v>
      </c>
      <c r="Q13949" s="269">
        <v>-23.5</v>
      </c>
      <c r="R13949" s="269">
        <v>-23.75</v>
      </c>
      <c r="S13949" s="269">
        <v>-48</v>
      </c>
      <c r="T13949" s="269">
        <v>-48.25</v>
      </c>
      <c r="DO13949"/>
    </row>
    <row r="13950" spans="15:119" x14ac:dyDescent="0.25">
      <c r="O13950" s="268" t="s">
        <v>23417</v>
      </c>
      <c r="P13950" s="268" t="s">
        <v>9484</v>
      </c>
      <c r="Q13950" s="269">
        <v>-23.75</v>
      </c>
      <c r="R13950" s="269">
        <v>-24</v>
      </c>
      <c r="S13950" s="269">
        <v>-48.25</v>
      </c>
      <c r="T13950" s="269">
        <v>-48.5</v>
      </c>
      <c r="DO13950"/>
    </row>
    <row r="13951" spans="15:119" x14ac:dyDescent="0.25">
      <c r="O13951" s="268" t="s">
        <v>23418</v>
      </c>
      <c r="P13951" s="268" t="s">
        <v>9484</v>
      </c>
      <c r="Q13951" s="269">
        <v>-23.75</v>
      </c>
      <c r="R13951" s="269">
        <v>-24</v>
      </c>
      <c r="S13951" s="269">
        <v>-48</v>
      </c>
      <c r="T13951" s="269">
        <v>-48.25</v>
      </c>
      <c r="DO13951"/>
    </row>
    <row r="13952" spans="15:119" x14ac:dyDescent="0.25">
      <c r="O13952" s="268" t="s">
        <v>23419</v>
      </c>
      <c r="P13952" s="268" t="s">
        <v>9476</v>
      </c>
      <c r="Q13952" s="269">
        <v>-20</v>
      </c>
      <c r="R13952" s="269">
        <v>-24</v>
      </c>
      <c r="S13952" s="269">
        <v>-42</v>
      </c>
      <c r="T13952" s="269">
        <v>-48</v>
      </c>
      <c r="DO13952"/>
    </row>
    <row r="13953" spans="15:119" x14ac:dyDescent="0.25">
      <c r="O13953" s="268" t="s">
        <v>23420</v>
      </c>
      <c r="P13953" s="268" t="s">
        <v>9478</v>
      </c>
      <c r="Q13953" s="269">
        <v>-20</v>
      </c>
      <c r="R13953" s="269">
        <v>-22</v>
      </c>
      <c r="S13953" s="269">
        <v>-45</v>
      </c>
      <c r="T13953" s="269">
        <v>-48</v>
      </c>
      <c r="DO13953"/>
    </row>
    <row r="13954" spans="15:119" x14ac:dyDescent="0.25">
      <c r="O13954" s="268" t="s">
        <v>23421</v>
      </c>
      <c r="P13954" s="268" t="s">
        <v>9480</v>
      </c>
      <c r="Q13954" s="269">
        <v>-20</v>
      </c>
      <c r="R13954" s="269">
        <v>-21</v>
      </c>
      <c r="S13954" s="269">
        <v>-46.5</v>
      </c>
      <c r="T13954" s="269">
        <v>-48</v>
      </c>
      <c r="DO13954"/>
    </row>
    <row r="13955" spans="15:119" x14ac:dyDescent="0.25">
      <c r="O13955" s="268" t="s">
        <v>23422</v>
      </c>
      <c r="P13955" s="268" t="s">
        <v>9482</v>
      </c>
      <c r="Q13955" s="269">
        <v>-20</v>
      </c>
      <c r="R13955" s="269">
        <v>-20.5</v>
      </c>
      <c r="S13955" s="269">
        <v>-47.5</v>
      </c>
      <c r="T13955" s="269">
        <v>-48</v>
      </c>
      <c r="DO13955"/>
    </row>
    <row r="13956" spans="15:119" x14ac:dyDescent="0.25">
      <c r="O13956" s="268" t="s">
        <v>23423</v>
      </c>
      <c r="P13956" s="268" t="s">
        <v>9484</v>
      </c>
      <c r="Q13956" s="269">
        <v>-20</v>
      </c>
      <c r="R13956" s="269">
        <v>-20.25</v>
      </c>
      <c r="S13956" s="269">
        <v>-47.75</v>
      </c>
      <c r="T13956" s="269">
        <v>-48</v>
      </c>
      <c r="DO13956"/>
    </row>
    <row r="13957" spans="15:119" x14ac:dyDescent="0.25">
      <c r="O13957" s="268" t="s">
        <v>23424</v>
      </c>
      <c r="P13957" s="268" t="s">
        <v>9484</v>
      </c>
      <c r="Q13957" s="269">
        <v>-20</v>
      </c>
      <c r="R13957" s="269">
        <v>-20.25</v>
      </c>
      <c r="S13957" s="269">
        <v>-47.5</v>
      </c>
      <c r="T13957" s="269">
        <v>-47.75</v>
      </c>
      <c r="DO13957"/>
    </row>
    <row r="13958" spans="15:119" x14ac:dyDescent="0.25">
      <c r="O13958" s="268" t="s">
        <v>23425</v>
      </c>
      <c r="P13958" s="268" t="s">
        <v>9484</v>
      </c>
      <c r="Q13958" s="269">
        <v>-20.25</v>
      </c>
      <c r="R13958" s="269">
        <v>-20.5</v>
      </c>
      <c r="S13958" s="269">
        <v>-47.75</v>
      </c>
      <c r="T13958" s="269">
        <v>-48</v>
      </c>
      <c r="DO13958"/>
    </row>
    <row r="13959" spans="15:119" x14ac:dyDescent="0.25">
      <c r="O13959" s="268" t="s">
        <v>23426</v>
      </c>
      <c r="P13959" s="268" t="s">
        <v>9484</v>
      </c>
      <c r="Q13959" s="269">
        <v>-20.25</v>
      </c>
      <c r="R13959" s="269">
        <v>-20.5</v>
      </c>
      <c r="S13959" s="269">
        <v>-47.5</v>
      </c>
      <c r="T13959" s="269">
        <v>-47.75</v>
      </c>
      <c r="DO13959"/>
    </row>
    <row r="13960" spans="15:119" x14ac:dyDescent="0.25">
      <c r="O13960" s="268" t="s">
        <v>23427</v>
      </c>
      <c r="P13960" s="268" t="s">
        <v>9482</v>
      </c>
      <c r="Q13960" s="269">
        <v>-20</v>
      </c>
      <c r="R13960" s="269">
        <v>-20.5</v>
      </c>
      <c r="S13960" s="269">
        <v>-47</v>
      </c>
      <c r="T13960" s="269">
        <v>-47.5</v>
      </c>
      <c r="DO13960"/>
    </row>
    <row r="13961" spans="15:119" x14ac:dyDescent="0.25">
      <c r="O13961" s="268" t="s">
        <v>23428</v>
      </c>
      <c r="P13961" s="268" t="s">
        <v>9484</v>
      </c>
      <c r="Q13961" s="269">
        <v>-20</v>
      </c>
      <c r="R13961" s="269">
        <v>-20.25</v>
      </c>
      <c r="S13961" s="269">
        <v>-47.25</v>
      </c>
      <c r="T13961" s="269">
        <v>-47.5</v>
      </c>
      <c r="DO13961"/>
    </row>
    <row r="13962" spans="15:119" x14ac:dyDescent="0.25">
      <c r="O13962" s="268" t="s">
        <v>23429</v>
      </c>
      <c r="P13962" s="268" t="s">
        <v>9484</v>
      </c>
      <c r="Q13962" s="269">
        <v>-20</v>
      </c>
      <c r="R13962" s="269">
        <v>-20.25</v>
      </c>
      <c r="S13962" s="269">
        <v>-47</v>
      </c>
      <c r="T13962" s="269">
        <v>-47.25</v>
      </c>
      <c r="DO13962"/>
    </row>
    <row r="13963" spans="15:119" x14ac:dyDescent="0.25">
      <c r="O13963" s="268" t="s">
        <v>23430</v>
      </c>
      <c r="P13963" s="268" t="s">
        <v>9484</v>
      </c>
      <c r="Q13963" s="269">
        <v>-20.25</v>
      </c>
      <c r="R13963" s="269">
        <v>-20.5</v>
      </c>
      <c r="S13963" s="269">
        <v>-47.25</v>
      </c>
      <c r="T13963" s="269">
        <v>-47.5</v>
      </c>
      <c r="DO13963"/>
    </row>
    <row r="13964" spans="15:119" x14ac:dyDescent="0.25">
      <c r="O13964" s="268" t="s">
        <v>23431</v>
      </c>
      <c r="P13964" s="268" t="s">
        <v>9484</v>
      </c>
      <c r="Q13964" s="269">
        <v>-20.25</v>
      </c>
      <c r="R13964" s="269">
        <v>-20.5</v>
      </c>
      <c r="S13964" s="269">
        <v>-47</v>
      </c>
      <c r="T13964" s="269">
        <v>-47.25</v>
      </c>
      <c r="DO13964"/>
    </row>
    <row r="13965" spans="15:119" x14ac:dyDescent="0.25">
      <c r="O13965" s="268" t="s">
        <v>23432</v>
      </c>
      <c r="P13965" s="268" t="s">
        <v>9482</v>
      </c>
      <c r="Q13965" s="269">
        <v>-20</v>
      </c>
      <c r="R13965" s="269">
        <v>-20.5</v>
      </c>
      <c r="S13965" s="269">
        <v>-46.5</v>
      </c>
      <c r="T13965" s="269">
        <v>-47</v>
      </c>
      <c r="DO13965"/>
    </row>
    <row r="13966" spans="15:119" x14ac:dyDescent="0.25">
      <c r="O13966" s="268" t="s">
        <v>23433</v>
      </c>
      <c r="P13966" s="268" t="s">
        <v>9484</v>
      </c>
      <c r="Q13966" s="269">
        <v>-20</v>
      </c>
      <c r="R13966" s="269">
        <v>-20.25</v>
      </c>
      <c r="S13966" s="269">
        <v>-46.75</v>
      </c>
      <c r="T13966" s="269">
        <v>-47</v>
      </c>
      <c r="DO13966"/>
    </row>
    <row r="13967" spans="15:119" x14ac:dyDescent="0.25">
      <c r="O13967" s="268" t="s">
        <v>23434</v>
      </c>
      <c r="P13967" s="268" t="s">
        <v>9484</v>
      </c>
      <c r="Q13967" s="269">
        <v>-20</v>
      </c>
      <c r="R13967" s="269">
        <v>-20.25</v>
      </c>
      <c r="S13967" s="269">
        <v>-46.5</v>
      </c>
      <c r="T13967" s="269">
        <v>-46.75</v>
      </c>
      <c r="DO13967"/>
    </row>
    <row r="13968" spans="15:119" x14ac:dyDescent="0.25">
      <c r="O13968" s="268" t="s">
        <v>23435</v>
      </c>
      <c r="P13968" s="268" t="s">
        <v>9484</v>
      </c>
      <c r="Q13968" s="269">
        <v>-20.25</v>
      </c>
      <c r="R13968" s="269">
        <v>-20.5</v>
      </c>
      <c r="S13968" s="269">
        <v>-46.75</v>
      </c>
      <c r="T13968" s="269">
        <v>-47</v>
      </c>
      <c r="DO13968"/>
    </row>
    <row r="13969" spans="15:119" x14ac:dyDescent="0.25">
      <c r="O13969" s="268" t="s">
        <v>23436</v>
      </c>
      <c r="P13969" s="268" t="s">
        <v>9484</v>
      </c>
      <c r="Q13969" s="269">
        <v>-20.25</v>
      </c>
      <c r="R13969" s="269">
        <v>-20.5</v>
      </c>
      <c r="S13969" s="269">
        <v>-46.5</v>
      </c>
      <c r="T13969" s="269">
        <v>-46.75</v>
      </c>
      <c r="DO13969"/>
    </row>
    <row r="13970" spans="15:119" x14ac:dyDescent="0.25">
      <c r="O13970" s="268" t="s">
        <v>23437</v>
      </c>
      <c r="P13970" s="268" t="s">
        <v>9482</v>
      </c>
      <c r="Q13970" s="269">
        <v>-20.5</v>
      </c>
      <c r="R13970" s="269">
        <v>-21</v>
      </c>
      <c r="S13970" s="269">
        <v>-47.5</v>
      </c>
      <c r="T13970" s="269">
        <v>-48</v>
      </c>
      <c r="DO13970"/>
    </row>
    <row r="13971" spans="15:119" x14ac:dyDescent="0.25">
      <c r="O13971" s="268" t="s">
        <v>23438</v>
      </c>
      <c r="P13971" s="268" t="s">
        <v>9484</v>
      </c>
      <c r="Q13971" s="269">
        <v>-20.5</v>
      </c>
      <c r="R13971" s="269">
        <v>-20.75</v>
      </c>
      <c r="S13971" s="269">
        <v>-47.75</v>
      </c>
      <c r="T13971" s="269">
        <v>-48</v>
      </c>
      <c r="DO13971"/>
    </row>
    <row r="13972" spans="15:119" x14ac:dyDescent="0.25">
      <c r="O13972" s="268" t="s">
        <v>23439</v>
      </c>
      <c r="P13972" s="268" t="s">
        <v>9484</v>
      </c>
      <c r="Q13972" s="269">
        <v>-20.5</v>
      </c>
      <c r="R13972" s="269">
        <v>-20.75</v>
      </c>
      <c r="S13972" s="269">
        <v>-47.5</v>
      </c>
      <c r="T13972" s="269">
        <v>-47.75</v>
      </c>
      <c r="DO13972"/>
    </row>
    <row r="13973" spans="15:119" x14ac:dyDescent="0.25">
      <c r="O13973" s="268" t="s">
        <v>23440</v>
      </c>
      <c r="P13973" s="268" t="s">
        <v>9484</v>
      </c>
      <c r="Q13973" s="269">
        <v>-20.75</v>
      </c>
      <c r="R13973" s="269">
        <v>-21</v>
      </c>
      <c r="S13973" s="269">
        <v>-47.75</v>
      </c>
      <c r="T13973" s="269">
        <v>-48</v>
      </c>
      <c r="DO13973"/>
    </row>
    <row r="13974" spans="15:119" x14ac:dyDescent="0.25">
      <c r="O13974" s="268" t="s">
        <v>23441</v>
      </c>
      <c r="P13974" s="268" t="s">
        <v>9484</v>
      </c>
      <c r="Q13974" s="269">
        <v>-20.75</v>
      </c>
      <c r="R13974" s="269">
        <v>-21</v>
      </c>
      <c r="S13974" s="269">
        <v>-47.5</v>
      </c>
      <c r="T13974" s="269">
        <v>-47.75</v>
      </c>
      <c r="DO13974"/>
    </row>
    <row r="13975" spans="15:119" x14ac:dyDescent="0.25">
      <c r="O13975" s="268" t="s">
        <v>23442</v>
      </c>
      <c r="P13975" s="268" t="s">
        <v>9482</v>
      </c>
      <c r="Q13975" s="269">
        <v>-20.5</v>
      </c>
      <c r="R13975" s="269">
        <v>-21</v>
      </c>
      <c r="S13975" s="269">
        <v>-47</v>
      </c>
      <c r="T13975" s="269">
        <v>-47.5</v>
      </c>
      <c r="DO13975"/>
    </row>
    <row r="13976" spans="15:119" x14ac:dyDescent="0.25">
      <c r="O13976" s="268" t="s">
        <v>23443</v>
      </c>
      <c r="P13976" s="268" t="s">
        <v>9484</v>
      </c>
      <c r="Q13976" s="269">
        <v>-20.5</v>
      </c>
      <c r="R13976" s="269">
        <v>-20.75</v>
      </c>
      <c r="S13976" s="269">
        <v>-47.25</v>
      </c>
      <c r="T13976" s="269">
        <v>-47.5</v>
      </c>
      <c r="DO13976"/>
    </row>
    <row r="13977" spans="15:119" x14ac:dyDescent="0.25">
      <c r="O13977" s="268" t="s">
        <v>23444</v>
      </c>
      <c r="P13977" s="268" t="s">
        <v>9484</v>
      </c>
      <c r="Q13977" s="269">
        <v>-20.5</v>
      </c>
      <c r="R13977" s="269">
        <v>-20.75</v>
      </c>
      <c r="S13977" s="269">
        <v>-47</v>
      </c>
      <c r="T13977" s="269">
        <v>-47.25</v>
      </c>
      <c r="DO13977"/>
    </row>
    <row r="13978" spans="15:119" x14ac:dyDescent="0.25">
      <c r="O13978" s="268" t="s">
        <v>23445</v>
      </c>
      <c r="P13978" s="268" t="s">
        <v>9484</v>
      </c>
      <c r="Q13978" s="269">
        <v>-20.75</v>
      </c>
      <c r="R13978" s="269">
        <v>-21</v>
      </c>
      <c r="S13978" s="269">
        <v>-47.25</v>
      </c>
      <c r="T13978" s="269">
        <v>-47.5</v>
      </c>
      <c r="DO13978"/>
    </row>
    <row r="13979" spans="15:119" x14ac:dyDescent="0.25">
      <c r="O13979" s="268" t="s">
        <v>23446</v>
      </c>
      <c r="P13979" s="268" t="s">
        <v>9484</v>
      </c>
      <c r="Q13979" s="269">
        <v>-20.75</v>
      </c>
      <c r="R13979" s="269">
        <v>-21</v>
      </c>
      <c r="S13979" s="269">
        <v>-47</v>
      </c>
      <c r="T13979" s="269">
        <v>-47.25</v>
      </c>
      <c r="DO13979"/>
    </row>
    <row r="13980" spans="15:119" x14ac:dyDescent="0.25">
      <c r="O13980" s="268" t="s">
        <v>23447</v>
      </c>
      <c r="P13980" s="268" t="s">
        <v>9482</v>
      </c>
      <c r="Q13980" s="269">
        <v>-20.5</v>
      </c>
      <c r="R13980" s="269">
        <v>-21</v>
      </c>
      <c r="S13980" s="269">
        <v>-46.5</v>
      </c>
      <c r="T13980" s="269">
        <v>-47</v>
      </c>
      <c r="DO13980"/>
    </row>
    <row r="13981" spans="15:119" x14ac:dyDescent="0.25">
      <c r="O13981" s="268" t="s">
        <v>23448</v>
      </c>
      <c r="P13981" s="268" t="s">
        <v>9484</v>
      </c>
      <c r="Q13981" s="269">
        <v>-20.5</v>
      </c>
      <c r="R13981" s="269">
        <v>-20.75</v>
      </c>
      <c r="S13981" s="269">
        <v>-46.75</v>
      </c>
      <c r="T13981" s="269">
        <v>-47</v>
      </c>
      <c r="DO13981"/>
    </row>
    <row r="13982" spans="15:119" x14ac:dyDescent="0.25">
      <c r="O13982" s="268" t="s">
        <v>23449</v>
      </c>
      <c r="P13982" s="268" t="s">
        <v>9484</v>
      </c>
      <c r="Q13982" s="269">
        <v>-20.5</v>
      </c>
      <c r="R13982" s="269">
        <v>-20.75</v>
      </c>
      <c r="S13982" s="269">
        <v>-46.5</v>
      </c>
      <c r="T13982" s="269">
        <v>-46.75</v>
      </c>
      <c r="DO13982"/>
    </row>
    <row r="13983" spans="15:119" x14ac:dyDescent="0.25">
      <c r="O13983" s="268" t="s">
        <v>23450</v>
      </c>
      <c r="P13983" s="268" t="s">
        <v>9484</v>
      </c>
      <c r="Q13983" s="269">
        <v>-20.75</v>
      </c>
      <c r="R13983" s="269">
        <v>-21</v>
      </c>
      <c r="S13983" s="269">
        <v>-46.75</v>
      </c>
      <c r="T13983" s="269">
        <v>-47</v>
      </c>
      <c r="DO13983"/>
    </row>
    <row r="13984" spans="15:119" x14ac:dyDescent="0.25">
      <c r="O13984" s="268" t="s">
        <v>23451</v>
      </c>
      <c r="P13984" s="268" t="s">
        <v>9484</v>
      </c>
      <c r="Q13984" s="269">
        <v>-20.75</v>
      </c>
      <c r="R13984" s="269">
        <v>-21</v>
      </c>
      <c r="S13984" s="269">
        <v>-46.5</v>
      </c>
      <c r="T13984" s="269">
        <v>-46.75</v>
      </c>
      <c r="DO13984"/>
    </row>
    <row r="13985" spans="15:119" x14ac:dyDescent="0.25">
      <c r="O13985" s="268" t="s">
        <v>23452</v>
      </c>
      <c r="P13985" s="268" t="s">
        <v>9480</v>
      </c>
      <c r="Q13985" s="269">
        <v>-20</v>
      </c>
      <c r="R13985" s="269">
        <v>-21</v>
      </c>
      <c r="S13985" s="269">
        <v>-45</v>
      </c>
      <c r="T13985" s="269">
        <v>-46.5</v>
      </c>
      <c r="DO13985"/>
    </row>
    <row r="13986" spans="15:119" x14ac:dyDescent="0.25">
      <c r="O13986" s="268" t="s">
        <v>23453</v>
      </c>
      <c r="P13986" s="268" t="s">
        <v>9482</v>
      </c>
      <c r="Q13986" s="269">
        <v>-20</v>
      </c>
      <c r="R13986" s="269">
        <v>-20.5</v>
      </c>
      <c r="S13986" s="269">
        <v>-46</v>
      </c>
      <c r="T13986" s="269">
        <v>-46.5</v>
      </c>
      <c r="DO13986"/>
    </row>
    <row r="13987" spans="15:119" x14ac:dyDescent="0.25">
      <c r="O13987" s="268" t="s">
        <v>23454</v>
      </c>
      <c r="P13987" s="268" t="s">
        <v>9484</v>
      </c>
      <c r="Q13987" s="269">
        <v>-20</v>
      </c>
      <c r="R13987" s="269">
        <v>-20.25</v>
      </c>
      <c r="S13987" s="269">
        <v>-46.25</v>
      </c>
      <c r="T13987" s="269">
        <v>-46.5</v>
      </c>
      <c r="DO13987"/>
    </row>
    <row r="13988" spans="15:119" x14ac:dyDescent="0.25">
      <c r="O13988" s="268" t="s">
        <v>23455</v>
      </c>
      <c r="P13988" s="268" t="s">
        <v>9484</v>
      </c>
      <c r="Q13988" s="269">
        <v>-20</v>
      </c>
      <c r="R13988" s="269">
        <v>-20.25</v>
      </c>
      <c r="S13988" s="269">
        <v>-46</v>
      </c>
      <c r="T13988" s="269">
        <v>-46.25</v>
      </c>
      <c r="DO13988"/>
    </row>
    <row r="13989" spans="15:119" x14ac:dyDescent="0.25">
      <c r="O13989" s="268" t="s">
        <v>23456</v>
      </c>
      <c r="P13989" s="268" t="s">
        <v>9484</v>
      </c>
      <c r="Q13989" s="269">
        <v>-20.25</v>
      </c>
      <c r="R13989" s="269">
        <v>-20.5</v>
      </c>
      <c r="S13989" s="269">
        <v>-46.25</v>
      </c>
      <c r="T13989" s="269">
        <v>-46.5</v>
      </c>
      <c r="DO13989"/>
    </row>
    <row r="13990" spans="15:119" x14ac:dyDescent="0.25">
      <c r="O13990" s="268" t="s">
        <v>23457</v>
      </c>
      <c r="P13990" s="268" t="s">
        <v>9484</v>
      </c>
      <c r="Q13990" s="269">
        <v>-20.25</v>
      </c>
      <c r="R13990" s="269">
        <v>-20.5</v>
      </c>
      <c r="S13990" s="269">
        <v>-46</v>
      </c>
      <c r="T13990" s="269">
        <v>-46.25</v>
      </c>
      <c r="DO13990"/>
    </row>
    <row r="13991" spans="15:119" x14ac:dyDescent="0.25">
      <c r="O13991" s="268" t="s">
        <v>23458</v>
      </c>
      <c r="P13991" s="268" t="s">
        <v>9482</v>
      </c>
      <c r="Q13991" s="269">
        <v>-20</v>
      </c>
      <c r="R13991" s="269">
        <v>-20.5</v>
      </c>
      <c r="S13991" s="269">
        <v>-45.5</v>
      </c>
      <c r="T13991" s="269">
        <v>-46</v>
      </c>
      <c r="DO13991"/>
    </row>
    <row r="13992" spans="15:119" x14ac:dyDescent="0.25">
      <c r="O13992" s="268" t="s">
        <v>23459</v>
      </c>
      <c r="P13992" s="268" t="s">
        <v>9484</v>
      </c>
      <c r="Q13992" s="269">
        <v>-20</v>
      </c>
      <c r="R13992" s="269">
        <v>-20.25</v>
      </c>
      <c r="S13992" s="269">
        <v>-45.75</v>
      </c>
      <c r="T13992" s="269">
        <v>-46</v>
      </c>
      <c r="DO13992"/>
    </row>
    <row r="13993" spans="15:119" x14ac:dyDescent="0.25">
      <c r="O13993" s="268" t="s">
        <v>23460</v>
      </c>
      <c r="P13993" s="268" t="s">
        <v>9484</v>
      </c>
      <c r="Q13993" s="269">
        <v>-20</v>
      </c>
      <c r="R13993" s="269">
        <v>-20.25</v>
      </c>
      <c r="S13993" s="269">
        <v>-45.5</v>
      </c>
      <c r="T13993" s="269">
        <v>-45.75</v>
      </c>
      <c r="DO13993"/>
    </row>
    <row r="13994" spans="15:119" x14ac:dyDescent="0.25">
      <c r="O13994" s="268" t="s">
        <v>23461</v>
      </c>
      <c r="P13994" s="268" t="s">
        <v>9484</v>
      </c>
      <c r="Q13994" s="269">
        <v>-20.25</v>
      </c>
      <c r="R13994" s="269">
        <v>-20.5</v>
      </c>
      <c r="S13994" s="269">
        <v>-45.75</v>
      </c>
      <c r="T13994" s="269">
        <v>-46</v>
      </c>
      <c r="DO13994"/>
    </row>
    <row r="13995" spans="15:119" x14ac:dyDescent="0.25">
      <c r="O13995" s="268" t="s">
        <v>23462</v>
      </c>
      <c r="P13995" s="268" t="s">
        <v>9484</v>
      </c>
      <c r="Q13995" s="269">
        <v>-20.25</v>
      </c>
      <c r="R13995" s="269">
        <v>-20.5</v>
      </c>
      <c r="S13995" s="269">
        <v>-45.5</v>
      </c>
      <c r="T13995" s="269">
        <v>-45.75</v>
      </c>
      <c r="DO13995"/>
    </row>
    <row r="13996" spans="15:119" x14ac:dyDescent="0.25">
      <c r="O13996" s="268" t="s">
        <v>23463</v>
      </c>
      <c r="P13996" s="268" t="s">
        <v>9482</v>
      </c>
      <c r="Q13996" s="269">
        <v>-20</v>
      </c>
      <c r="R13996" s="269">
        <v>-20.5</v>
      </c>
      <c r="S13996" s="269">
        <v>-45</v>
      </c>
      <c r="T13996" s="269">
        <v>-45.5</v>
      </c>
      <c r="DO13996"/>
    </row>
    <row r="13997" spans="15:119" x14ac:dyDescent="0.25">
      <c r="O13997" s="268" t="s">
        <v>23464</v>
      </c>
      <c r="P13997" s="268" t="s">
        <v>9484</v>
      </c>
      <c r="Q13997" s="269">
        <v>-20</v>
      </c>
      <c r="R13997" s="269">
        <v>-20.25</v>
      </c>
      <c r="S13997" s="269">
        <v>-45.25</v>
      </c>
      <c r="T13997" s="269">
        <v>-45.5</v>
      </c>
      <c r="DO13997"/>
    </row>
    <row r="13998" spans="15:119" x14ac:dyDescent="0.25">
      <c r="O13998" s="268" t="s">
        <v>23465</v>
      </c>
      <c r="P13998" s="268" t="s">
        <v>9484</v>
      </c>
      <c r="Q13998" s="269">
        <v>-20</v>
      </c>
      <c r="R13998" s="269">
        <v>-20.25</v>
      </c>
      <c r="S13998" s="269">
        <v>-45</v>
      </c>
      <c r="T13998" s="269">
        <v>-45.25</v>
      </c>
      <c r="DO13998"/>
    </row>
    <row r="13999" spans="15:119" x14ac:dyDescent="0.25">
      <c r="O13999" s="268" t="s">
        <v>23466</v>
      </c>
      <c r="P13999" s="268" t="s">
        <v>9484</v>
      </c>
      <c r="Q13999" s="269">
        <v>-20.25</v>
      </c>
      <c r="R13999" s="269">
        <v>-20.5</v>
      </c>
      <c r="S13999" s="269">
        <v>-45.25</v>
      </c>
      <c r="T13999" s="269">
        <v>-45.5</v>
      </c>
      <c r="DO13999"/>
    </row>
    <row r="14000" spans="15:119" x14ac:dyDescent="0.25">
      <c r="O14000" s="268" t="s">
        <v>23467</v>
      </c>
      <c r="P14000" s="268" t="s">
        <v>9484</v>
      </c>
      <c r="Q14000" s="269">
        <v>-20.25</v>
      </c>
      <c r="R14000" s="269">
        <v>-20.5</v>
      </c>
      <c r="S14000" s="269">
        <v>-45</v>
      </c>
      <c r="T14000" s="269">
        <v>-45.25</v>
      </c>
      <c r="DO14000"/>
    </row>
    <row r="14001" spans="15:119" x14ac:dyDescent="0.25">
      <c r="O14001" s="268" t="s">
        <v>23468</v>
      </c>
      <c r="P14001" s="268" t="s">
        <v>9482</v>
      </c>
      <c r="Q14001" s="269">
        <v>-20.5</v>
      </c>
      <c r="R14001" s="269">
        <v>-21</v>
      </c>
      <c r="S14001" s="269">
        <v>-46</v>
      </c>
      <c r="T14001" s="269">
        <v>-46.5</v>
      </c>
      <c r="DO14001"/>
    </row>
    <row r="14002" spans="15:119" x14ac:dyDescent="0.25">
      <c r="O14002" s="268" t="s">
        <v>23469</v>
      </c>
      <c r="P14002" s="268" t="s">
        <v>9484</v>
      </c>
      <c r="Q14002" s="269">
        <v>-20.5</v>
      </c>
      <c r="R14002" s="269">
        <v>-20.75</v>
      </c>
      <c r="S14002" s="269">
        <v>-46.25</v>
      </c>
      <c r="T14002" s="269">
        <v>-46.5</v>
      </c>
      <c r="DO14002"/>
    </row>
    <row r="14003" spans="15:119" x14ac:dyDescent="0.25">
      <c r="O14003" s="268" t="s">
        <v>23470</v>
      </c>
      <c r="P14003" s="268" t="s">
        <v>9484</v>
      </c>
      <c r="Q14003" s="269">
        <v>-20.5</v>
      </c>
      <c r="R14003" s="269">
        <v>-20.75</v>
      </c>
      <c r="S14003" s="269">
        <v>-46</v>
      </c>
      <c r="T14003" s="269">
        <v>-46.25</v>
      </c>
      <c r="DO14003"/>
    </row>
    <row r="14004" spans="15:119" x14ac:dyDescent="0.25">
      <c r="O14004" s="268" t="s">
        <v>23471</v>
      </c>
      <c r="P14004" s="268" t="s">
        <v>9484</v>
      </c>
      <c r="Q14004" s="269">
        <v>-20.75</v>
      </c>
      <c r="R14004" s="269">
        <v>-21</v>
      </c>
      <c r="S14004" s="269">
        <v>-46.25</v>
      </c>
      <c r="T14004" s="269">
        <v>-46.5</v>
      </c>
      <c r="DO14004"/>
    </row>
    <row r="14005" spans="15:119" x14ac:dyDescent="0.25">
      <c r="O14005" s="268" t="s">
        <v>23472</v>
      </c>
      <c r="P14005" s="268" t="s">
        <v>9484</v>
      </c>
      <c r="Q14005" s="269">
        <v>-20.75</v>
      </c>
      <c r="R14005" s="269">
        <v>-21</v>
      </c>
      <c r="S14005" s="269">
        <v>-46</v>
      </c>
      <c r="T14005" s="269">
        <v>-46.25</v>
      </c>
      <c r="DO14005"/>
    </row>
    <row r="14006" spans="15:119" x14ac:dyDescent="0.25">
      <c r="O14006" s="268" t="s">
        <v>23473</v>
      </c>
      <c r="P14006" s="268" t="s">
        <v>9482</v>
      </c>
      <c r="Q14006" s="269">
        <v>-20.5</v>
      </c>
      <c r="R14006" s="269">
        <v>-21</v>
      </c>
      <c r="S14006" s="269">
        <v>-45.5</v>
      </c>
      <c r="T14006" s="269">
        <v>-46</v>
      </c>
      <c r="DO14006"/>
    </row>
    <row r="14007" spans="15:119" x14ac:dyDescent="0.25">
      <c r="O14007" s="268" t="s">
        <v>23474</v>
      </c>
      <c r="P14007" s="268" t="s">
        <v>9484</v>
      </c>
      <c r="Q14007" s="269">
        <v>-20.5</v>
      </c>
      <c r="R14007" s="269">
        <v>-20.75</v>
      </c>
      <c r="S14007" s="269">
        <v>-45.75</v>
      </c>
      <c r="T14007" s="269">
        <v>-46</v>
      </c>
      <c r="DO14007"/>
    </row>
    <row r="14008" spans="15:119" x14ac:dyDescent="0.25">
      <c r="O14008" s="268" t="s">
        <v>23475</v>
      </c>
      <c r="P14008" s="268" t="s">
        <v>9484</v>
      </c>
      <c r="Q14008" s="269">
        <v>-20.5</v>
      </c>
      <c r="R14008" s="269">
        <v>-20.75</v>
      </c>
      <c r="S14008" s="269">
        <v>-45.5</v>
      </c>
      <c r="T14008" s="269">
        <v>-45.75</v>
      </c>
      <c r="DO14008"/>
    </row>
    <row r="14009" spans="15:119" x14ac:dyDescent="0.25">
      <c r="O14009" s="268" t="s">
        <v>23476</v>
      </c>
      <c r="P14009" s="268" t="s">
        <v>9484</v>
      </c>
      <c r="Q14009" s="269">
        <v>-20.75</v>
      </c>
      <c r="R14009" s="269">
        <v>-21</v>
      </c>
      <c r="S14009" s="269">
        <v>-45.75</v>
      </c>
      <c r="T14009" s="269">
        <v>-46</v>
      </c>
      <c r="DO14009"/>
    </row>
    <row r="14010" spans="15:119" x14ac:dyDescent="0.25">
      <c r="O14010" s="268" t="s">
        <v>23477</v>
      </c>
      <c r="P14010" s="268" t="s">
        <v>9484</v>
      </c>
      <c r="Q14010" s="269">
        <v>-20.75</v>
      </c>
      <c r="R14010" s="269">
        <v>-21</v>
      </c>
      <c r="S14010" s="269">
        <v>-45.5</v>
      </c>
      <c r="T14010" s="269">
        <v>-45.75</v>
      </c>
      <c r="DO14010"/>
    </row>
    <row r="14011" spans="15:119" x14ac:dyDescent="0.25">
      <c r="O14011" s="268" t="s">
        <v>23478</v>
      </c>
      <c r="P14011" s="268" t="s">
        <v>9482</v>
      </c>
      <c r="Q14011" s="269">
        <v>-20.5</v>
      </c>
      <c r="R14011" s="269">
        <v>-21</v>
      </c>
      <c r="S14011" s="269">
        <v>-45</v>
      </c>
      <c r="T14011" s="269">
        <v>-45.5</v>
      </c>
      <c r="DO14011"/>
    </row>
    <row r="14012" spans="15:119" x14ac:dyDescent="0.25">
      <c r="O14012" s="268" t="s">
        <v>23479</v>
      </c>
      <c r="P14012" s="268" t="s">
        <v>9484</v>
      </c>
      <c r="Q14012" s="269">
        <v>-20.5</v>
      </c>
      <c r="R14012" s="269">
        <v>-20.75</v>
      </c>
      <c r="S14012" s="269">
        <v>-45.25</v>
      </c>
      <c r="T14012" s="269">
        <v>-45.5</v>
      </c>
      <c r="DO14012"/>
    </row>
    <row r="14013" spans="15:119" x14ac:dyDescent="0.25">
      <c r="O14013" s="268" t="s">
        <v>23480</v>
      </c>
      <c r="P14013" s="268" t="s">
        <v>9484</v>
      </c>
      <c r="Q14013" s="269">
        <v>-20.5</v>
      </c>
      <c r="R14013" s="269">
        <v>-20.75</v>
      </c>
      <c r="S14013" s="269">
        <v>-45</v>
      </c>
      <c r="T14013" s="269">
        <v>-45.25</v>
      </c>
      <c r="DO14013"/>
    </row>
    <row r="14014" spans="15:119" x14ac:dyDescent="0.25">
      <c r="O14014" s="268" t="s">
        <v>23481</v>
      </c>
      <c r="P14014" s="268" t="s">
        <v>9484</v>
      </c>
      <c r="Q14014" s="269">
        <v>-20.75</v>
      </c>
      <c r="R14014" s="269">
        <v>-21</v>
      </c>
      <c r="S14014" s="269">
        <v>-45.25</v>
      </c>
      <c r="T14014" s="269">
        <v>-45.5</v>
      </c>
      <c r="DO14014"/>
    </row>
    <row r="14015" spans="15:119" x14ac:dyDescent="0.25">
      <c r="O14015" s="268" t="s">
        <v>23482</v>
      </c>
      <c r="P14015" s="268" t="s">
        <v>9484</v>
      </c>
      <c r="Q14015" s="269">
        <v>-20.75</v>
      </c>
      <c r="R14015" s="269">
        <v>-21</v>
      </c>
      <c r="S14015" s="269">
        <v>-45</v>
      </c>
      <c r="T14015" s="269">
        <v>-45.25</v>
      </c>
      <c r="DO14015"/>
    </row>
    <row r="14016" spans="15:119" x14ac:dyDescent="0.25">
      <c r="O14016" s="268" t="s">
        <v>23483</v>
      </c>
      <c r="P14016" s="268" t="s">
        <v>9480</v>
      </c>
      <c r="Q14016" s="269">
        <v>-21</v>
      </c>
      <c r="R14016" s="269">
        <v>-22</v>
      </c>
      <c r="S14016" s="269">
        <v>-46.5</v>
      </c>
      <c r="T14016" s="269">
        <v>-48</v>
      </c>
      <c r="DO14016"/>
    </row>
    <row r="14017" spans="15:119" x14ac:dyDescent="0.25">
      <c r="O14017" s="268" t="s">
        <v>23484</v>
      </c>
      <c r="P14017" s="268" t="s">
        <v>9482</v>
      </c>
      <c r="Q14017" s="269">
        <v>-21</v>
      </c>
      <c r="R14017" s="269">
        <v>-21.5</v>
      </c>
      <c r="S14017" s="269">
        <v>-47.5</v>
      </c>
      <c r="T14017" s="269">
        <v>-48</v>
      </c>
      <c r="DO14017"/>
    </row>
    <row r="14018" spans="15:119" x14ac:dyDescent="0.25">
      <c r="O14018" s="268" t="s">
        <v>23485</v>
      </c>
      <c r="P14018" s="268" t="s">
        <v>9484</v>
      </c>
      <c r="Q14018" s="269">
        <v>-21</v>
      </c>
      <c r="R14018" s="269">
        <v>-21.25</v>
      </c>
      <c r="S14018" s="269">
        <v>-47.75</v>
      </c>
      <c r="T14018" s="269">
        <v>-48</v>
      </c>
      <c r="DO14018"/>
    </row>
    <row r="14019" spans="15:119" x14ac:dyDescent="0.25">
      <c r="O14019" s="268" t="s">
        <v>23486</v>
      </c>
      <c r="P14019" s="268" t="s">
        <v>9484</v>
      </c>
      <c r="Q14019" s="269">
        <v>-21</v>
      </c>
      <c r="R14019" s="269">
        <v>-21.25</v>
      </c>
      <c r="S14019" s="269">
        <v>-47.5</v>
      </c>
      <c r="T14019" s="269">
        <v>-47.75</v>
      </c>
      <c r="DO14019"/>
    </row>
    <row r="14020" spans="15:119" x14ac:dyDescent="0.25">
      <c r="O14020" s="268" t="s">
        <v>23487</v>
      </c>
      <c r="P14020" s="268" t="s">
        <v>9484</v>
      </c>
      <c r="Q14020" s="269">
        <v>-21.25</v>
      </c>
      <c r="R14020" s="269">
        <v>-21.5</v>
      </c>
      <c r="S14020" s="269">
        <v>-47.75</v>
      </c>
      <c r="T14020" s="269">
        <v>-48</v>
      </c>
      <c r="DO14020"/>
    </row>
    <row r="14021" spans="15:119" x14ac:dyDescent="0.25">
      <c r="O14021" s="268" t="s">
        <v>23488</v>
      </c>
      <c r="P14021" s="268" t="s">
        <v>9484</v>
      </c>
      <c r="Q14021" s="269">
        <v>-21.25</v>
      </c>
      <c r="R14021" s="269">
        <v>-21.5</v>
      </c>
      <c r="S14021" s="269">
        <v>-47.5</v>
      </c>
      <c r="T14021" s="269">
        <v>-47.75</v>
      </c>
      <c r="DO14021"/>
    </row>
    <row r="14022" spans="15:119" x14ac:dyDescent="0.25">
      <c r="O14022" s="268" t="s">
        <v>23489</v>
      </c>
      <c r="P14022" s="268" t="s">
        <v>9482</v>
      </c>
      <c r="Q14022" s="269">
        <v>-21</v>
      </c>
      <c r="R14022" s="269">
        <v>-21.5</v>
      </c>
      <c r="S14022" s="269">
        <v>-47</v>
      </c>
      <c r="T14022" s="269">
        <v>-47.5</v>
      </c>
      <c r="DO14022"/>
    </row>
    <row r="14023" spans="15:119" x14ac:dyDescent="0.25">
      <c r="O14023" s="268" t="s">
        <v>23490</v>
      </c>
      <c r="P14023" s="268" t="s">
        <v>9484</v>
      </c>
      <c r="Q14023" s="269">
        <v>-21</v>
      </c>
      <c r="R14023" s="269">
        <v>-21.25</v>
      </c>
      <c r="S14023" s="269">
        <v>-47.25</v>
      </c>
      <c r="T14023" s="269">
        <v>-47.5</v>
      </c>
      <c r="DO14023"/>
    </row>
    <row r="14024" spans="15:119" x14ac:dyDescent="0.25">
      <c r="O14024" s="268" t="s">
        <v>23491</v>
      </c>
      <c r="P14024" s="268" t="s">
        <v>9484</v>
      </c>
      <c r="Q14024" s="269">
        <v>-21</v>
      </c>
      <c r="R14024" s="269">
        <v>-21.25</v>
      </c>
      <c r="S14024" s="269">
        <v>-47</v>
      </c>
      <c r="T14024" s="269">
        <v>-47.25</v>
      </c>
      <c r="DO14024"/>
    </row>
    <row r="14025" spans="15:119" x14ac:dyDescent="0.25">
      <c r="O14025" s="268" t="s">
        <v>23492</v>
      </c>
      <c r="P14025" s="268" t="s">
        <v>9484</v>
      </c>
      <c r="Q14025" s="269">
        <v>-21.25</v>
      </c>
      <c r="R14025" s="269">
        <v>-21.5</v>
      </c>
      <c r="S14025" s="269">
        <v>-47.25</v>
      </c>
      <c r="T14025" s="269">
        <v>-47.5</v>
      </c>
      <c r="DO14025"/>
    </row>
    <row r="14026" spans="15:119" x14ac:dyDescent="0.25">
      <c r="O14026" s="268" t="s">
        <v>23493</v>
      </c>
      <c r="P14026" s="268" t="s">
        <v>9484</v>
      </c>
      <c r="Q14026" s="269">
        <v>-21.25</v>
      </c>
      <c r="R14026" s="269">
        <v>-21.5</v>
      </c>
      <c r="S14026" s="269">
        <v>-47</v>
      </c>
      <c r="T14026" s="269">
        <v>-47.25</v>
      </c>
      <c r="DO14026"/>
    </row>
    <row r="14027" spans="15:119" x14ac:dyDescent="0.25">
      <c r="O14027" s="268" t="s">
        <v>23494</v>
      </c>
      <c r="P14027" s="268" t="s">
        <v>9482</v>
      </c>
      <c r="Q14027" s="269">
        <v>-21</v>
      </c>
      <c r="R14027" s="269">
        <v>-21.5</v>
      </c>
      <c r="S14027" s="269">
        <v>-46.5</v>
      </c>
      <c r="T14027" s="269">
        <v>-47</v>
      </c>
      <c r="DO14027"/>
    </row>
    <row r="14028" spans="15:119" x14ac:dyDescent="0.25">
      <c r="O14028" s="268" t="s">
        <v>23495</v>
      </c>
      <c r="P14028" s="268" t="s">
        <v>9484</v>
      </c>
      <c r="Q14028" s="269">
        <v>-21</v>
      </c>
      <c r="R14028" s="269">
        <v>-21.25</v>
      </c>
      <c r="S14028" s="269">
        <v>-46.75</v>
      </c>
      <c r="T14028" s="269">
        <v>-47</v>
      </c>
      <c r="DO14028"/>
    </row>
    <row r="14029" spans="15:119" x14ac:dyDescent="0.25">
      <c r="O14029" s="268" t="s">
        <v>23496</v>
      </c>
      <c r="P14029" s="268" t="s">
        <v>9484</v>
      </c>
      <c r="Q14029" s="269">
        <v>-21</v>
      </c>
      <c r="R14029" s="269">
        <v>-21.25</v>
      </c>
      <c r="S14029" s="269">
        <v>-46.5</v>
      </c>
      <c r="T14029" s="269">
        <v>-46.75</v>
      </c>
      <c r="DO14029"/>
    </row>
    <row r="14030" spans="15:119" x14ac:dyDescent="0.25">
      <c r="O14030" s="268" t="s">
        <v>23497</v>
      </c>
      <c r="P14030" s="268" t="s">
        <v>9484</v>
      </c>
      <c r="Q14030" s="269">
        <v>-21.25</v>
      </c>
      <c r="R14030" s="269">
        <v>-21.5</v>
      </c>
      <c r="S14030" s="269">
        <v>-46.75</v>
      </c>
      <c r="T14030" s="269">
        <v>-47</v>
      </c>
      <c r="DO14030"/>
    </row>
    <row r="14031" spans="15:119" x14ac:dyDescent="0.25">
      <c r="O14031" s="268" t="s">
        <v>23498</v>
      </c>
      <c r="P14031" s="268" t="s">
        <v>9484</v>
      </c>
      <c r="Q14031" s="269">
        <v>-21.25</v>
      </c>
      <c r="R14031" s="269">
        <v>-21.5</v>
      </c>
      <c r="S14031" s="269">
        <v>-46.5</v>
      </c>
      <c r="T14031" s="269">
        <v>-46.75</v>
      </c>
      <c r="DO14031"/>
    </row>
    <row r="14032" spans="15:119" x14ac:dyDescent="0.25">
      <c r="O14032" s="268" t="s">
        <v>23499</v>
      </c>
      <c r="P14032" s="268" t="s">
        <v>9482</v>
      </c>
      <c r="Q14032" s="269">
        <v>-21.5</v>
      </c>
      <c r="R14032" s="269">
        <v>-22</v>
      </c>
      <c r="S14032" s="269">
        <v>-47.5</v>
      </c>
      <c r="T14032" s="269">
        <v>-48</v>
      </c>
      <c r="DO14032"/>
    </row>
    <row r="14033" spans="15:119" x14ac:dyDescent="0.25">
      <c r="O14033" s="268" t="s">
        <v>23500</v>
      </c>
      <c r="P14033" s="268" t="s">
        <v>9484</v>
      </c>
      <c r="Q14033" s="269">
        <v>-21.5</v>
      </c>
      <c r="R14033" s="269">
        <v>-21.75</v>
      </c>
      <c r="S14033" s="269">
        <v>-47.75</v>
      </c>
      <c r="T14033" s="269">
        <v>-48</v>
      </c>
      <c r="DO14033"/>
    </row>
    <row r="14034" spans="15:119" x14ac:dyDescent="0.25">
      <c r="O14034" s="268" t="s">
        <v>23501</v>
      </c>
      <c r="P14034" s="268" t="s">
        <v>9484</v>
      </c>
      <c r="Q14034" s="269">
        <v>-21.5</v>
      </c>
      <c r="R14034" s="269">
        <v>-21.75</v>
      </c>
      <c r="S14034" s="269">
        <v>-47.5</v>
      </c>
      <c r="T14034" s="269">
        <v>-47.75</v>
      </c>
      <c r="DO14034"/>
    </row>
    <row r="14035" spans="15:119" x14ac:dyDescent="0.25">
      <c r="O14035" s="268" t="s">
        <v>23502</v>
      </c>
      <c r="P14035" s="268" t="s">
        <v>9484</v>
      </c>
      <c r="Q14035" s="269">
        <v>-21.75</v>
      </c>
      <c r="R14035" s="269">
        <v>-22</v>
      </c>
      <c r="S14035" s="269">
        <v>-47.75</v>
      </c>
      <c r="T14035" s="269">
        <v>-48</v>
      </c>
      <c r="DO14035"/>
    </row>
    <row r="14036" spans="15:119" x14ac:dyDescent="0.25">
      <c r="O14036" s="268" t="s">
        <v>23503</v>
      </c>
      <c r="P14036" s="268" t="s">
        <v>9484</v>
      </c>
      <c r="Q14036" s="269">
        <v>-21.75</v>
      </c>
      <c r="R14036" s="269">
        <v>-22</v>
      </c>
      <c r="S14036" s="269">
        <v>-47.5</v>
      </c>
      <c r="T14036" s="269">
        <v>-47.75</v>
      </c>
      <c r="DO14036"/>
    </row>
    <row r="14037" spans="15:119" x14ac:dyDescent="0.25">
      <c r="O14037" s="268" t="s">
        <v>23504</v>
      </c>
      <c r="P14037" s="268" t="s">
        <v>9482</v>
      </c>
      <c r="Q14037" s="269">
        <v>-21.5</v>
      </c>
      <c r="R14037" s="269">
        <v>-22</v>
      </c>
      <c r="S14037" s="269">
        <v>-47</v>
      </c>
      <c r="T14037" s="269">
        <v>-47.5</v>
      </c>
      <c r="DO14037"/>
    </row>
    <row r="14038" spans="15:119" x14ac:dyDescent="0.25">
      <c r="O14038" s="268" t="s">
        <v>23505</v>
      </c>
      <c r="P14038" s="268" t="s">
        <v>9484</v>
      </c>
      <c r="Q14038" s="269">
        <v>-21.5</v>
      </c>
      <c r="R14038" s="269">
        <v>-21.75</v>
      </c>
      <c r="S14038" s="269">
        <v>-47.25</v>
      </c>
      <c r="T14038" s="269">
        <v>-47.5</v>
      </c>
      <c r="DO14038"/>
    </row>
    <row r="14039" spans="15:119" x14ac:dyDescent="0.25">
      <c r="O14039" s="268" t="s">
        <v>23506</v>
      </c>
      <c r="P14039" s="268" t="s">
        <v>9484</v>
      </c>
      <c r="Q14039" s="269">
        <v>-21.5</v>
      </c>
      <c r="R14039" s="269">
        <v>-21.75</v>
      </c>
      <c r="S14039" s="269">
        <v>-47</v>
      </c>
      <c r="T14039" s="269">
        <v>-47.25</v>
      </c>
      <c r="DO14039"/>
    </row>
    <row r="14040" spans="15:119" x14ac:dyDescent="0.25">
      <c r="O14040" s="268" t="s">
        <v>23507</v>
      </c>
      <c r="P14040" s="268" t="s">
        <v>9484</v>
      </c>
      <c r="Q14040" s="269">
        <v>-21.75</v>
      </c>
      <c r="R14040" s="269">
        <v>-22</v>
      </c>
      <c r="S14040" s="269">
        <v>-47.25</v>
      </c>
      <c r="T14040" s="269">
        <v>-47.5</v>
      </c>
      <c r="DO14040"/>
    </row>
    <row r="14041" spans="15:119" x14ac:dyDescent="0.25">
      <c r="O14041" s="268" t="s">
        <v>23508</v>
      </c>
      <c r="P14041" s="268" t="s">
        <v>9484</v>
      </c>
      <c r="Q14041" s="269">
        <v>-21.75</v>
      </c>
      <c r="R14041" s="269">
        <v>-22</v>
      </c>
      <c r="S14041" s="269">
        <v>-47</v>
      </c>
      <c r="T14041" s="269">
        <v>-47.25</v>
      </c>
      <c r="DO14041"/>
    </row>
    <row r="14042" spans="15:119" x14ac:dyDescent="0.25">
      <c r="O14042" s="268" t="s">
        <v>23509</v>
      </c>
      <c r="P14042" s="268" t="s">
        <v>9482</v>
      </c>
      <c r="Q14042" s="269">
        <v>-21.5</v>
      </c>
      <c r="R14042" s="269">
        <v>-22</v>
      </c>
      <c r="S14042" s="269">
        <v>-46.5</v>
      </c>
      <c r="T14042" s="269">
        <v>-47</v>
      </c>
      <c r="DO14042"/>
    </row>
    <row r="14043" spans="15:119" x14ac:dyDescent="0.25">
      <c r="O14043" s="268" t="s">
        <v>23510</v>
      </c>
      <c r="P14043" s="268" t="s">
        <v>9484</v>
      </c>
      <c r="Q14043" s="269">
        <v>-21.5</v>
      </c>
      <c r="R14043" s="269">
        <v>-21.75</v>
      </c>
      <c r="S14043" s="269">
        <v>-46.75</v>
      </c>
      <c r="T14043" s="269">
        <v>-47</v>
      </c>
      <c r="DO14043"/>
    </row>
    <row r="14044" spans="15:119" x14ac:dyDescent="0.25">
      <c r="O14044" s="268" t="s">
        <v>23511</v>
      </c>
      <c r="P14044" s="268" t="s">
        <v>9484</v>
      </c>
      <c r="Q14044" s="269">
        <v>-21.5</v>
      </c>
      <c r="R14044" s="269">
        <v>-21.75</v>
      </c>
      <c r="S14044" s="269">
        <v>-46.5</v>
      </c>
      <c r="T14044" s="269">
        <v>-46.75</v>
      </c>
      <c r="DO14044"/>
    </row>
    <row r="14045" spans="15:119" x14ac:dyDescent="0.25">
      <c r="O14045" s="268" t="s">
        <v>23512</v>
      </c>
      <c r="P14045" s="268" t="s">
        <v>9484</v>
      </c>
      <c r="Q14045" s="269">
        <v>-21.75</v>
      </c>
      <c r="R14045" s="269">
        <v>-22</v>
      </c>
      <c r="S14045" s="269">
        <v>-46.75</v>
      </c>
      <c r="T14045" s="269">
        <v>-47</v>
      </c>
      <c r="DO14045"/>
    </row>
    <row r="14046" spans="15:119" x14ac:dyDescent="0.25">
      <c r="O14046" s="268" t="s">
        <v>23513</v>
      </c>
      <c r="P14046" s="268" t="s">
        <v>9484</v>
      </c>
      <c r="Q14046" s="269">
        <v>-21.75</v>
      </c>
      <c r="R14046" s="269">
        <v>-22</v>
      </c>
      <c r="S14046" s="269">
        <v>-46.5</v>
      </c>
      <c r="T14046" s="269">
        <v>-46.75</v>
      </c>
      <c r="DO14046"/>
    </row>
    <row r="14047" spans="15:119" x14ac:dyDescent="0.25">
      <c r="O14047" s="268" t="s">
        <v>23514</v>
      </c>
      <c r="P14047" s="268" t="s">
        <v>9480</v>
      </c>
      <c r="Q14047" s="269">
        <v>-21</v>
      </c>
      <c r="R14047" s="269">
        <v>-22</v>
      </c>
      <c r="S14047" s="269">
        <v>-45</v>
      </c>
      <c r="T14047" s="269">
        <v>-46.5</v>
      </c>
      <c r="DO14047"/>
    </row>
    <row r="14048" spans="15:119" x14ac:dyDescent="0.25">
      <c r="O14048" s="268" t="s">
        <v>23515</v>
      </c>
      <c r="P14048" s="268" t="s">
        <v>9482</v>
      </c>
      <c r="Q14048" s="269">
        <v>-21</v>
      </c>
      <c r="R14048" s="269">
        <v>-21.5</v>
      </c>
      <c r="S14048" s="269">
        <v>-46</v>
      </c>
      <c r="T14048" s="269">
        <v>-46.5</v>
      </c>
      <c r="DO14048"/>
    </row>
    <row r="14049" spans="15:119" x14ac:dyDescent="0.25">
      <c r="O14049" s="268" t="s">
        <v>23516</v>
      </c>
      <c r="P14049" s="268" t="s">
        <v>9484</v>
      </c>
      <c r="Q14049" s="269">
        <v>-21</v>
      </c>
      <c r="R14049" s="269">
        <v>-21.25</v>
      </c>
      <c r="S14049" s="269">
        <v>-46.25</v>
      </c>
      <c r="T14049" s="269">
        <v>-46.5</v>
      </c>
      <c r="DO14049"/>
    </row>
    <row r="14050" spans="15:119" x14ac:dyDescent="0.25">
      <c r="O14050" s="268" t="s">
        <v>23517</v>
      </c>
      <c r="P14050" s="268" t="s">
        <v>9484</v>
      </c>
      <c r="Q14050" s="269">
        <v>-21</v>
      </c>
      <c r="R14050" s="269">
        <v>-21.25</v>
      </c>
      <c r="S14050" s="269">
        <v>-46</v>
      </c>
      <c r="T14050" s="269">
        <v>-46.25</v>
      </c>
      <c r="DO14050"/>
    </row>
    <row r="14051" spans="15:119" x14ac:dyDescent="0.25">
      <c r="O14051" s="268" t="s">
        <v>23518</v>
      </c>
      <c r="P14051" s="268" t="s">
        <v>9484</v>
      </c>
      <c r="Q14051" s="269">
        <v>-21.25</v>
      </c>
      <c r="R14051" s="269">
        <v>-21.5</v>
      </c>
      <c r="S14051" s="269">
        <v>-46.25</v>
      </c>
      <c r="T14051" s="269">
        <v>-46.5</v>
      </c>
      <c r="DO14051"/>
    </row>
    <row r="14052" spans="15:119" x14ac:dyDescent="0.25">
      <c r="O14052" s="268" t="s">
        <v>23519</v>
      </c>
      <c r="P14052" s="268" t="s">
        <v>9484</v>
      </c>
      <c r="Q14052" s="269">
        <v>-21.25</v>
      </c>
      <c r="R14052" s="269">
        <v>-21.5</v>
      </c>
      <c r="S14052" s="269">
        <v>-46</v>
      </c>
      <c r="T14052" s="269">
        <v>-46.25</v>
      </c>
      <c r="DO14052"/>
    </row>
    <row r="14053" spans="15:119" x14ac:dyDescent="0.25">
      <c r="O14053" s="268" t="s">
        <v>23520</v>
      </c>
      <c r="P14053" s="268" t="s">
        <v>9482</v>
      </c>
      <c r="Q14053" s="269">
        <v>-21</v>
      </c>
      <c r="R14053" s="269">
        <v>-21.5</v>
      </c>
      <c r="S14053" s="269">
        <v>-45.5</v>
      </c>
      <c r="T14053" s="269">
        <v>-46</v>
      </c>
      <c r="DO14053"/>
    </row>
    <row r="14054" spans="15:119" x14ac:dyDescent="0.25">
      <c r="O14054" s="268" t="s">
        <v>23521</v>
      </c>
      <c r="P14054" s="268" t="s">
        <v>9484</v>
      </c>
      <c r="Q14054" s="269">
        <v>-21</v>
      </c>
      <c r="R14054" s="269">
        <v>-21.25</v>
      </c>
      <c r="S14054" s="269">
        <v>-45.75</v>
      </c>
      <c r="T14054" s="269">
        <v>-46</v>
      </c>
      <c r="DO14054"/>
    </row>
    <row r="14055" spans="15:119" x14ac:dyDescent="0.25">
      <c r="O14055" s="268" t="s">
        <v>23522</v>
      </c>
      <c r="P14055" s="268" t="s">
        <v>9484</v>
      </c>
      <c r="Q14055" s="269">
        <v>-21</v>
      </c>
      <c r="R14055" s="269">
        <v>-21.25</v>
      </c>
      <c r="S14055" s="269">
        <v>-45.5</v>
      </c>
      <c r="T14055" s="269">
        <v>-45.75</v>
      </c>
      <c r="DO14055"/>
    </row>
    <row r="14056" spans="15:119" x14ac:dyDescent="0.25">
      <c r="O14056" s="268" t="s">
        <v>23523</v>
      </c>
      <c r="P14056" s="268" t="s">
        <v>9484</v>
      </c>
      <c r="Q14056" s="269">
        <v>-21.25</v>
      </c>
      <c r="R14056" s="269">
        <v>-21.5</v>
      </c>
      <c r="S14056" s="269">
        <v>-45.75</v>
      </c>
      <c r="T14056" s="269">
        <v>-46</v>
      </c>
      <c r="DO14056"/>
    </row>
    <row r="14057" spans="15:119" x14ac:dyDescent="0.25">
      <c r="O14057" s="268" t="s">
        <v>23524</v>
      </c>
      <c r="P14057" s="268" t="s">
        <v>9484</v>
      </c>
      <c r="Q14057" s="269">
        <v>-21.25</v>
      </c>
      <c r="R14057" s="269">
        <v>-21.5</v>
      </c>
      <c r="S14057" s="269">
        <v>-45.5</v>
      </c>
      <c r="T14057" s="269">
        <v>-45.75</v>
      </c>
      <c r="DO14057"/>
    </row>
    <row r="14058" spans="15:119" x14ac:dyDescent="0.25">
      <c r="O14058" s="268" t="s">
        <v>23525</v>
      </c>
      <c r="P14058" s="268" t="s">
        <v>9482</v>
      </c>
      <c r="Q14058" s="269">
        <v>-21</v>
      </c>
      <c r="R14058" s="269">
        <v>-21.5</v>
      </c>
      <c r="S14058" s="269">
        <v>-45</v>
      </c>
      <c r="T14058" s="269">
        <v>-45.5</v>
      </c>
      <c r="DO14058"/>
    </row>
    <row r="14059" spans="15:119" x14ac:dyDescent="0.25">
      <c r="O14059" s="268" t="s">
        <v>23526</v>
      </c>
      <c r="P14059" s="268" t="s">
        <v>9484</v>
      </c>
      <c r="Q14059" s="269">
        <v>-21</v>
      </c>
      <c r="R14059" s="269">
        <v>-21.25</v>
      </c>
      <c r="S14059" s="269">
        <v>-45.25</v>
      </c>
      <c r="T14059" s="269">
        <v>-45.5</v>
      </c>
      <c r="DO14059"/>
    </row>
    <row r="14060" spans="15:119" x14ac:dyDescent="0.25">
      <c r="O14060" s="268" t="s">
        <v>23527</v>
      </c>
      <c r="P14060" s="268" t="s">
        <v>9484</v>
      </c>
      <c r="Q14060" s="269">
        <v>-21</v>
      </c>
      <c r="R14060" s="269">
        <v>-21.25</v>
      </c>
      <c r="S14060" s="269">
        <v>-45</v>
      </c>
      <c r="T14060" s="269">
        <v>-45.25</v>
      </c>
      <c r="DO14060"/>
    </row>
    <row r="14061" spans="15:119" x14ac:dyDescent="0.25">
      <c r="O14061" s="268" t="s">
        <v>23528</v>
      </c>
      <c r="P14061" s="268" t="s">
        <v>9484</v>
      </c>
      <c r="Q14061" s="269">
        <v>-21.25</v>
      </c>
      <c r="R14061" s="269">
        <v>-21.5</v>
      </c>
      <c r="S14061" s="269">
        <v>-45.25</v>
      </c>
      <c r="T14061" s="269">
        <v>-45.5</v>
      </c>
      <c r="DO14061"/>
    </row>
    <row r="14062" spans="15:119" x14ac:dyDescent="0.25">
      <c r="O14062" s="268" t="s">
        <v>23529</v>
      </c>
      <c r="P14062" s="268" t="s">
        <v>9484</v>
      </c>
      <c r="Q14062" s="269">
        <v>-21.25</v>
      </c>
      <c r="R14062" s="269">
        <v>-21.5</v>
      </c>
      <c r="S14062" s="269">
        <v>-45</v>
      </c>
      <c r="T14062" s="269">
        <v>-45.25</v>
      </c>
      <c r="DO14062"/>
    </row>
    <row r="14063" spans="15:119" x14ac:dyDescent="0.25">
      <c r="O14063" s="268" t="s">
        <v>23530</v>
      </c>
      <c r="P14063" s="268" t="s">
        <v>9482</v>
      </c>
      <c r="Q14063" s="269">
        <v>-21.5</v>
      </c>
      <c r="R14063" s="269">
        <v>-22</v>
      </c>
      <c r="S14063" s="269">
        <v>-46</v>
      </c>
      <c r="T14063" s="269">
        <v>-46.5</v>
      </c>
      <c r="DO14063"/>
    </row>
    <row r="14064" spans="15:119" x14ac:dyDescent="0.25">
      <c r="O14064" s="268" t="s">
        <v>23531</v>
      </c>
      <c r="P14064" s="268" t="s">
        <v>9484</v>
      </c>
      <c r="Q14064" s="269">
        <v>-21.5</v>
      </c>
      <c r="R14064" s="269">
        <v>-21.75</v>
      </c>
      <c r="S14064" s="269">
        <v>-46.25</v>
      </c>
      <c r="T14064" s="269">
        <v>-46.5</v>
      </c>
      <c r="DO14064"/>
    </row>
    <row r="14065" spans="15:119" x14ac:dyDescent="0.25">
      <c r="O14065" s="268" t="s">
        <v>23532</v>
      </c>
      <c r="P14065" s="268" t="s">
        <v>9484</v>
      </c>
      <c r="Q14065" s="269">
        <v>-21.5</v>
      </c>
      <c r="R14065" s="269">
        <v>-21.75</v>
      </c>
      <c r="S14065" s="269">
        <v>-46</v>
      </c>
      <c r="T14065" s="269">
        <v>-46.25</v>
      </c>
      <c r="DO14065"/>
    </row>
    <row r="14066" spans="15:119" x14ac:dyDescent="0.25">
      <c r="O14066" s="268" t="s">
        <v>23533</v>
      </c>
      <c r="P14066" s="268" t="s">
        <v>9484</v>
      </c>
      <c r="Q14066" s="269">
        <v>-21.75</v>
      </c>
      <c r="R14066" s="269">
        <v>-22</v>
      </c>
      <c r="S14066" s="269">
        <v>-46.25</v>
      </c>
      <c r="T14066" s="269">
        <v>-46.5</v>
      </c>
      <c r="DO14066"/>
    </row>
    <row r="14067" spans="15:119" x14ac:dyDescent="0.25">
      <c r="O14067" s="268" t="s">
        <v>23534</v>
      </c>
      <c r="P14067" s="268" t="s">
        <v>9484</v>
      </c>
      <c r="Q14067" s="269">
        <v>-21.75</v>
      </c>
      <c r="R14067" s="269">
        <v>-22</v>
      </c>
      <c r="S14067" s="269">
        <v>-46</v>
      </c>
      <c r="T14067" s="269">
        <v>-46.25</v>
      </c>
      <c r="DO14067"/>
    </row>
    <row r="14068" spans="15:119" x14ac:dyDescent="0.25">
      <c r="O14068" s="268" t="s">
        <v>23535</v>
      </c>
      <c r="P14068" s="268" t="s">
        <v>9482</v>
      </c>
      <c r="Q14068" s="269">
        <v>-21.5</v>
      </c>
      <c r="R14068" s="269">
        <v>-22</v>
      </c>
      <c r="S14068" s="269">
        <v>-45.5</v>
      </c>
      <c r="T14068" s="269">
        <v>-46</v>
      </c>
      <c r="DO14068"/>
    </row>
    <row r="14069" spans="15:119" x14ac:dyDescent="0.25">
      <c r="O14069" s="268" t="s">
        <v>23536</v>
      </c>
      <c r="P14069" s="268" t="s">
        <v>9484</v>
      </c>
      <c r="Q14069" s="269">
        <v>-21.5</v>
      </c>
      <c r="R14069" s="269">
        <v>-21.75</v>
      </c>
      <c r="S14069" s="269">
        <v>-45.75</v>
      </c>
      <c r="T14069" s="269">
        <v>-46</v>
      </c>
      <c r="DO14069"/>
    </row>
    <row r="14070" spans="15:119" x14ac:dyDescent="0.25">
      <c r="O14070" s="268" t="s">
        <v>23537</v>
      </c>
      <c r="P14070" s="268" t="s">
        <v>9484</v>
      </c>
      <c r="Q14070" s="269">
        <v>-21.5</v>
      </c>
      <c r="R14070" s="269">
        <v>-21.75</v>
      </c>
      <c r="S14070" s="269">
        <v>-45.5</v>
      </c>
      <c r="T14070" s="269">
        <v>-45.75</v>
      </c>
      <c r="DO14070"/>
    </row>
    <row r="14071" spans="15:119" x14ac:dyDescent="0.25">
      <c r="O14071" s="268" t="s">
        <v>23538</v>
      </c>
      <c r="P14071" s="268" t="s">
        <v>9484</v>
      </c>
      <c r="Q14071" s="269">
        <v>-21.75</v>
      </c>
      <c r="R14071" s="269">
        <v>-22</v>
      </c>
      <c r="S14071" s="269">
        <v>-45.75</v>
      </c>
      <c r="T14071" s="269">
        <v>-46</v>
      </c>
      <c r="DO14071"/>
    </row>
    <row r="14072" spans="15:119" x14ac:dyDescent="0.25">
      <c r="O14072" s="268" t="s">
        <v>23539</v>
      </c>
      <c r="P14072" s="268" t="s">
        <v>9484</v>
      </c>
      <c r="Q14072" s="269">
        <v>-21.75</v>
      </c>
      <c r="R14072" s="269">
        <v>-22</v>
      </c>
      <c r="S14072" s="269">
        <v>-45.5</v>
      </c>
      <c r="T14072" s="269">
        <v>-45.75</v>
      </c>
      <c r="DO14072"/>
    </row>
    <row r="14073" spans="15:119" x14ac:dyDescent="0.25">
      <c r="O14073" s="268" t="s">
        <v>23540</v>
      </c>
      <c r="P14073" s="268" t="s">
        <v>9482</v>
      </c>
      <c r="Q14073" s="269">
        <v>-21.5</v>
      </c>
      <c r="R14073" s="269">
        <v>-22</v>
      </c>
      <c r="S14073" s="269">
        <v>-45</v>
      </c>
      <c r="T14073" s="269">
        <v>-45.5</v>
      </c>
      <c r="DO14073"/>
    </row>
    <row r="14074" spans="15:119" x14ac:dyDescent="0.25">
      <c r="O14074" s="268" t="s">
        <v>23541</v>
      </c>
      <c r="P14074" s="268" t="s">
        <v>9484</v>
      </c>
      <c r="Q14074" s="269">
        <v>-21.5</v>
      </c>
      <c r="R14074" s="269">
        <v>-21.75</v>
      </c>
      <c r="S14074" s="269">
        <v>-45.25</v>
      </c>
      <c r="T14074" s="269">
        <v>-45.5</v>
      </c>
      <c r="DO14074"/>
    </row>
    <row r="14075" spans="15:119" x14ac:dyDescent="0.25">
      <c r="O14075" s="268" t="s">
        <v>23542</v>
      </c>
      <c r="P14075" s="268" t="s">
        <v>9484</v>
      </c>
      <c r="Q14075" s="269">
        <v>-21.5</v>
      </c>
      <c r="R14075" s="269">
        <v>-21.75</v>
      </c>
      <c r="S14075" s="269">
        <v>-45</v>
      </c>
      <c r="T14075" s="269">
        <v>-45.25</v>
      </c>
      <c r="DO14075"/>
    </row>
    <row r="14076" spans="15:119" x14ac:dyDescent="0.25">
      <c r="O14076" s="268" t="s">
        <v>23543</v>
      </c>
      <c r="P14076" s="268" t="s">
        <v>9484</v>
      </c>
      <c r="Q14076" s="269">
        <v>-21.75</v>
      </c>
      <c r="R14076" s="269">
        <v>-22</v>
      </c>
      <c r="S14076" s="269">
        <v>-45.25</v>
      </c>
      <c r="T14076" s="269">
        <v>-45.5</v>
      </c>
      <c r="DO14076"/>
    </row>
    <row r="14077" spans="15:119" x14ac:dyDescent="0.25">
      <c r="O14077" s="268" t="s">
        <v>23544</v>
      </c>
      <c r="P14077" s="268" t="s">
        <v>9484</v>
      </c>
      <c r="Q14077" s="269">
        <v>-21.75</v>
      </c>
      <c r="R14077" s="269">
        <v>-22</v>
      </c>
      <c r="S14077" s="269">
        <v>-45</v>
      </c>
      <c r="T14077" s="269">
        <v>-45.25</v>
      </c>
      <c r="DO14077"/>
    </row>
    <row r="14078" spans="15:119" x14ac:dyDescent="0.25">
      <c r="O14078" s="268" t="s">
        <v>23545</v>
      </c>
      <c r="P14078" s="268" t="s">
        <v>9478</v>
      </c>
      <c r="Q14078" s="269">
        <v>-20</v>
      </c>
      <c r="R14078" s="269">
        <v>-22</v>
      </c>
      <c r="S14078" s="269">
        <v>-42</v>
      </c>
      <c r="T14078" s="269">
        <v>-45</v>
      </c>
      <c r="DO14078"/>
    </row>
    <row r="14079" spans="15:119" x14ac:dyDescent="0.25">
      <c r="O14079" s="268" t="s">
        <v>23546</v>
      </c>
      <c r="P14079" s="268" t="s">
        <v>9480</v>
      </c>
      <c r="Q14079" s="269">
        <v>-20</v>
      </c>
      <c r="R14079" s="269">
        <v>-21</v>
      </c>
      <c r="S14079" s="269">
        <v>-43.5</v>
      </c>
      <c r="T14079" s="269">
        <v>-45</v>
      </c>
      <c r="DO14079"/>
    </row>
    <row r="14080" spans="15:119" x14ac:dyDescent="0.25">
      <c r="O14080" s="268" t="s">
        <v>23547</v>
      </c>
      <c r="P14080" s="268" t="s">
        <v>9482</v>
      </c>
      <c r="Q14080" s="269">
        <v>-20</v>
      </c>
      <c r="R14080" s="269">
        <v>-20.5</v>
      </c>
      <c r="S14080" s="269">
        <v>-44.5</v>
      </c>
      <c r="T14080" s="269">
        <v>-45</v>
      </c>
      <c r="DO14080"/>
    </row>
    <row r="14081" spans="15:119" x14ac:dyDescent="0.25">
      <c r="O14081" s="268" t="s">
        <v>23548</v>
      </c>
      <c r="P14081" s="268" t="s">
        <v>9484</v>
      </c>
      <c r="Q14081" s="269">
        <v>-20</v>
      </c>
      <c r="R14081" s="269">
        <v>-20.25</v>
      </c>
      <c r="S14081" s="269">
        <v>-44.75</v>
      </c>
      <c r="T14081" s="269">
        <v>-45</v>
      </c>
      <c r="DO14081"/>
    </row>
    <row r="14082" spans="15:119" x14ac:dyDescent="0.25">
      <c r="O14082" s="268" t="s">
        <v>23549</v>
      </c>
      <c r="P14082" s="268" t="s">
        <v>9484</v>
      </c>
      <c r="Q14082" s="269">
        <v>-20</v>
      </c>
      <c r="R14082" s="269">
        <v>-20.25</v>
      </c>
      <c r="S14082" s="269">
        <v>-44.5</v>
      </c>
      <c r="T14082" s="269">
        <v>-44.75</v>
      </c>
      <c r="DO14082"/>
    </row>
    <row r="14083" spans="15:119" x14ac:dyDescent="0.25">
      <c r="O14083" s="268" t="s">
        <v>23550</v>
      </c>
      <c r="P14083" s="268" t="s">
        <v>9484</v>
      </c>
      <c r="Q14083" s="269">
        <v>-20.25</v>
      </c>
      <c r="R14083" s="269">
        <v>-20.5</v>
      </c>
      <c r="S14083" s="269">
        <v>-44.75</v>
      </c>
      <c r="T14083" s="269">
        <v>-45</v>
      </c>
      <c r="DO14083"/>
    </row>
    <row r="14084" spans="15:119" x14ac:dyDescent="0.25">
      <c r="O14084" s="268" t="s">
        <v>23551</v>
      </c>
      <c r="P14084" s="268" t="s">
        <v>9484</v>
      </c>
      <c r="Q14084" s="269">
        <v>-20.25</v>
      </c>
      <c r="R14084" s="269">
        <v>-20.5</v>
      </c>
      <c r="S14084" s="269">
        <v>-44.5</v>
      </c>
      <c r="T14084" s="269">
        <v>-44.75</v>
      </c>
      <c r="DO14084"/>
    </row>
    <row r="14085" spans="15:119" x14ac:dyDescent="0.25">
      <c r="O14085" s="268" t="s">
        <v>23552</v>
      </c>
      <c r="P14085" s="268" t="s">
        <v>9482</v>
      </c>
      <c r="Q14085" s="269">
        <v>-20</v>
      </c>
      <c r="R14085" s="269">
        <v>-20.5</v>
      </c>
      <c r="S14085" s="269">
        <v>-44</v>
      </c>
      <c r="T14085" s="269">
        <v>-44.5</v>
      </c>
      <c r="DO14085"/>
    </row>
    <row r="14086" spans="15:119" x14ac:dyDescent="0.25">
      <c r="O14086" s="268" t="s">
        <v>23553</v>
      </c>
      <c r="P14086" s="268" t="s">
        <v>9484</v>
      </c>
      <c r="Q14086" s="269">
        <v>-20</v>
      </c>
      <c r="R14086" s="269">
        <v>-20.25</v>
      </c>
      <c r="S14086" s="269">
        <v>-44.25</v>
      </c>
      <c r="T14086" s="269">
        <v>-44.5</v>
      </c>
      <c r="DO14086"/>
    </row>
    <row r="14087" spans="15:119" x14ac:dyDescent="0.25">
      <c r="O14087" s="268" t="s">
        <v>23554</v>
      </c>
      <c r="P14087" s="268" t="s">
        <v>9484</v>
      </c>
      <c r="Q14087" s="269">
        <v>-20</v>
      </c>
      <c r="R14087" s="269">
        <v>-20.25</v>
      </c>
      <c r="S14087" s="269">
        <v>-44</v>
      </c>
      <c r="T14087" s="269">
        <v>-44.25</v>
      </c>
      <c r="DO14087"/>
    </row>
    <row r="14088" spans="15:119" x14ac:dyDescent="0.25">
      <c r="O14088" s="268" t="s">
        <v>23555</v>
      </c>
      <c r="P14088" s="268" t="s">
        <v>9484</v>
      </c>
      <c r="Q14088" s="269">
        <v>-20.25</v>
      </c>
      <c r="R14088" s="269">
        <v>-20.5</v>
      </c>
      <c r="S14088" s="269">
        <v>-44.25</v>
      </c>
      <c r="T14088" s="269">
        <v>-44.5</v>
      </c>
      <c r="DO14088"/>
    </row>
    <row r="14089" spans="15:119" x14ac:dyDescent="0.25">
      <c r="O14089" s="268" t="s">
        <v>23556</v>
      </c>
      <c r="P14089" s="268" t="s">
        <v>9484</v>
      </c>
      <c r="Q14089" s="269">
        <v>-20.25</v>
      </c>
      <c r="R14089" s="269">
        <v>-20.5</v>
      </c>
      <c r="S14089" s="269">
        <v>-44</v>
      </c>
      <c r="T14089" s="269">
        <v>-44.25</v>
      </c>
      <c r="DO14089"/>
    </row>
    <row r="14090" spans="15:119" x14ac:dyDescent="0.25">
      <c r="O14090" s="268" t="s">
        <v>23557</v>
      </c>
      <c r="P14090" s="268" t="s">
        <v>9482</v>
      </c>
      <c r="Q14090" s="269">
        <v>-20</v>
      </c>
      <c r="R14090" s="269">
        <v>-20.5</v>
      </c>
      <c r="S14090" s="269">
        <v>-43.5</v>
      </c>
      <c r="T14090" s="269">
        <v>-44</v>
      </c>
      <c r="DO14090"/>
    </row>
    <row r="14091" spans="15:119" x14ac:dyDescent="0.25">
      <c r="O14091" s="268" t="s">
        <v>23558</v>
      </c>
      <c r="P14091" s="268" t="s">
        <v>9484</v>
      </c>
      <c r="Q14091" s="269">
        <v>-20</v>
      </c>
      <c r="R14091" s="269">
        <v>-20.25</v>
      </c>
      <c r="S14091" s="269">
        <v>-43.75</v>
      </c>
      <c r="T14091" s="269">
        <v>-44</v>
      </c>
      <c r="DO14091"/>
    </row>
    <row r="14092" spans="15:119" x14ac:dyDescent="0.25">
      <c r="O14092" s="268" t="s">
        <v>27655</v>
      </c>
      <c r="P14092" s="268" t="s">
        <v>14009</v>
      </c>
      <c r="Q14092" s="269">
        <v>-20</v>
      </c>
      <c r="R14092" s="269">
        <v>-20.125</v>
      </c>
      <c r="S14092" s="269">
        <v>-43.75</v>
      </c>
      <c r="T14092" s="269">
        <v>-43.875</v>
      </c>
      <c r="DO14092"/>
    </row>
    <row r="14093" spans="15:119" x14ac:dyDescent="0.25">
      <c r="O14093" s="268" t="s">
        <v>27656</v>
      </c>
      <c r="P14093" s="268" t="s">
        <v>14009</v>
      </c>
      <c r="Q14093" s="269">
        <v>-20</v>
      </c>
      <c r="R14093" s="269">
        <v>-20.125</v>
      </c>
      <c r="S14093" s="269">
        <v>-43.875</v>
      </c>
      <c r="T14093" s="269">
        <v>-44</v>
      </c>
      <c r="DO14093"/>
    </row>
    <row r="14094" spans="15:119" x14ac:dyDescent="0.25">
      <c r="O14094" s="268" t="s">
        <v>27657</v>
      </c>
      <c r="P14094" s="268" t="s">
        <v>14009</v>
      </c>
      <c r="Q14094" s="269">
        <v>-20.125</v>
      </c>
      <c r="R14094" s="269">
        <v>-20.25</v>
      </c>
      <c r="S14094" s="269">
        <v>-43.75</v>
      </c>
      <c r="T14094" s="269">
        <v>-43.875</v>
      </c>
      <c r="DO14094"/>
    </row>
    <row r="14095" spans="15:119" x14ac:dyDescent="0.25">
      <c r="O14095" s="268" t="s">
        <v>23559</v>
      </c>
      <c r="P14095" s="268" t="s">
        <v>9484</v>
      </c>
      <c r="Q14095" s="269">
        <v>-20</v>
      </c>
      <c r="R14095" s="269">
        <v>-20.25</v>
      </c>
      <c r="S14095" s="269">
        <v>-43.5</v>
      </c>
      <c r="T14095" s="269">
        <v>-43.75</v>
      </c>
      <c r="DO14095"/>
    </row>
    <row r="14096" spans="15:119" x14ac:dyDescent="0.25">
      <c r="O14096" s="268" t="s">
        <v>27658</v>
      </c>
      <c r="P14096" s="268" t="s">
        <v>14009</v>
      </c>
      <c r="Q14096" s="269">
        <v>-20</v>
      </c>
      <c r="R14096" s="269">
        <v>-20.125</v>
      </c>
      <c r="S14096" s="269">
        <v>-43.5</v>
      </c>
      <c r="T14096" s="269">
        <v>-43.625</v>
      </c>
      <c r="DO14096"/>
    </row>
    <row r="14097" spans="15:119" x14ac:dyDescent="0.25">
      <c r="O14097" s="268" t="s">
        <v>27659</v>
      </c>
      <c r="P14097" s="268" t="s">
        <v>14009</v>
      </c>
      <c r="Q14097" s="269">
        <v>-20</v>
      </c>
      <c r="R14097" s="269">
        <v>-20.125</v>
      </c>
      <c r="S14097" s="269">
        <v>-43.625</v>
      </c>
      <c r="T14097" s="269">
        <v>-43.75</v>
      </c>
      <c r="DO14097"/>
    </row>
    <row r="14098" spans="15:119" x14ac:dyDescent="0.25">
      <c r="O14098" s="268" t="s">
        <v>27660</v>
      </c>
      <c r="P14098" s="268" t="s">
        <v>14009</v>
      </c>
      <c r="Q14098" s="269">
        <v>-20.125</v>
      </c>
      <c r="R14098" s="269">
        <v>-20.25</v>
      </c>
      <c r="S14098" s="269">
        <v>-43.5</v>
      </c>
      <c r="T14098" s="269">
        <v>-43.625</v>
      </c>
      <c r="DO14098"/>
    </row>
    <row r="14099" spans="15:119" x14ac:dyDescent="0.25">
      <c r="O14099" s="268" t="s">
        <v>27661</v>
      </c>
      <c r="P14099" s="268" t="s">
        <v>14009</v>
      </c>
      <c r="Q14099" s="269">
        <v>-20.125</v>
      </c>
      <c r="R14099" s="269">
        <v>-20.25</v>
      </c>
      <c r="S14099" s="269">
        <v>-43.625</v>
      </c>
      <c r="T14099" s="269">
        <v>-43.75</v>
      </c>
      <c r="DO14099"/>
    </row>
    <row r="14100" spans="15:119" x14ac:dyDescent="0.25">
      <c r="O14100" s="268" t="s">
        <v>23560</v>
      </c>
      <c r="P14100" s="268" t="s">
        <v>9484</v>
      </c>
      <c r="Q14100" s="269">
        <v>-20.25</v>
      </c>
      <c r="R14100" s="269">
        <v>-20.5</v>
      </c>
      <c r="S14100" s="269">
        <v>-43.75</v>
      </c>
      <c r="T14100" s="269">
        <v>-44</v>
      </c>
      <c r="DO14100"/>
    </row>
    <row r="14101" spans="15:119" x14ac:dyDescent="0.25">
      <c r="O14101" s="268" t="s">
        <v>23561</v>
      </c>
      <c r="P14101" s="268" t="s">
        <v>9484</v>
      </c>
      <c r="Q14101" s="269">
        <v>-20.25</v>
      </c>
      <c r="R14101" s="269">
        <v>-20.5</v>
      </c>
      <c r="S14101" s="269">
        <v>-43.5</v>
      </c>
      <c r="T14101" s="269">
        <v>-43.75</v>
      </c>
      <c r="DO14101"/>
    </row>
    <row r="14102" spans="15:119" x14ac:dyDescent="0.25">
      <c r="O14102" s="268" t="s">
        <v>23562</v>
      </c>
      <c r="P14102" s="268" t="s">
        <v>9482</v>
      </c>
      <c r="Q14102" s="269">
        <v>-20.5</v>
      </c>
      <c r="R14102" s="269">
        <v>-21</v>
      </c>
      <c r="S14102" s="269">
        <v>-44.5</v>
      </c>
      <c r="T14102" s="269">
        <v>-45</v>
      </c>
      <c r="DO14102"/>
    </row>
    <row r="14103" spans="15:119" x14ac:dyDescent="0.25">
      <c r="O14103" s="268" t="s">
        <v>23563</v>
      </c>
      <c r="P14103" s="268" t="s">
        <v>9484</v>
      </c>
      <c r="Q14103" s="269">
        <v>-20.5</v>
      </c>
      <c r="R14103" s="269">
        <v>-20.75</v>
      </c>
      <c r="S14103" s="269">
        <v>-44.75</v>
      </c>
      <c r="T14103" s="269">
        <v>-45</v>
      </c>
      <c r="DO14103"/>
    </row>
    <row r="14104" spans="15:119" x14ac:dyDescent="0.25">
      <c r="O14104" s="268" t="s">
        <v>23564</v>
      </c>
      <c r="P14104" s="268" t="s">
        <v>9484</v>
      </c>
      <c r="Q14104" s="269">
        <v>-20.5</v>
      </c>
      <c r="R14104" s="269">
        <v>-20.75</v>
      </c>
      <c r="S14104" s="269">
        <v>-44.5</v>
      </c>
      <c r="T14104" s="269">
        <v>-44.75</v>
      </c>
      <c r="DO14104"/>
    </row>
    <row r="14105" spans="15:119" x14ac:dyDescent="0.25">
      <c r="O14105" s="268" t="s">
        <v>23565</v>
      </c>
      <c r="P14105" s="268" t="s">
        <v>9484</v>
      </c>
      <c r="Q14105" s="269">
        <v>-20.75</v>
      </c>
      <c r="R14105" s="269">
        <v>-21</v>
      </c>
      <c r="S14105" s="269">
        <v>-44.75</v>
      </c>
      <c r="T14105" s="269">
        <v>-45</v>
      </c>
      <c r="DO14105"/>
    </row>
    <row r="14106" spans="15:119" x14ac:dyDescent="0.25">
      <c r="O14106" s="268" t="s">
        <v>23566</v>
      </c>
      <c r="P14106" s="268" t="s">
        <v>9484</v>
      </c>
      <c r="Q14106" s="269">
        <v>-20.75</v>
      </c>
      <c r="R14106" s="269">
        <v>-21</v>
      </c>
      <c r="S14106" s="269">
        <v>-44.5</v>
      </c>
      <c r="T14106" s="269">
        <v>-44.75</v>
      </c>
      <c r="DO14106"/>
    </row>
    <row r="14107" spans="15:119" x14ac:dyDescent="0.25">
      <c r="O14107" s="268" t="s">
        <v>23567</v>
      </c>
      <c r="P14107" s="268" t="s">
        <v>9482</v>
      </c>
      <c r="Q14107" s="269">
        <v>-20.5</v>
      </c>
      <c r="R14107" s="269">
        <v>-21</v>
      </c>
      <c r="S14107" s="269">
        <v>-44</v>
      </c>
      <c r="T14107" s="269">
        <v>-44.5</v>
      </c>
      <c r="DO14107"/>
    </row>
    <row r="14108" spans="15:119" x14ac:dyDescent="0.25">
      <c r="O14108" s="268" t="s">
        <v>23568</v>
      </c>
      <c r="P14108" s="268" t="s">
        <v>9484</v>
      </c>
      <c r="Q14108" s="269">
        <v>-20.5</v>
      </c>
      <c r="R14108" s="269">
        <v>-20.75</v>
      </c>
      <c r="S14108" s="269">
        <v>-44.25</v>
      </c>
      <c r="T14108" s="269">
        <v>-44.5</v>
      </c>
      <c r="DO14108"/>
    </row>
    <row r="14109" spans="15:119" x14ac:dyDescent="0.25">
      <c r="O14109" s="268" t="s">
        <v>23569</v>
      </c>
      <c r="P14109" s="268" t="s">
        <v>9484</v>
      </c>
      <c r="Q14109" s="269">
        <v>-20.5</v>
      </c>
      <c r="R14109" s="269">
        <v>-20.75</v>
      </c>
      <c r="S14109" s="269">
        <v>-44</v>
      </c>
      <c r="T14109" s="269">
        <v>-44.25</v>
      </c>
      <c r="DO14109"/>
    </row>
    <row r="14110" spans="15:119" x14ac:dyDescent="0.25">
      <c r="O14110" s="268" t="s">
        <v>23570</v>
      </c>
      <c r="P14110" s="268" t="s">
        <v>9484</v>
      </c>
      <c r="Q14110" s="269">
        <v>-20.75</v>
      </c>
      <c r="R14110" s="269">
        <v>-21</v>
      </c>
      <c r="S14110" s="269">
        <v>-44.25</v>
      </c>
      <c r="T14110" s="269">
        <v>-44.5</v>
      </c>
      <c r="DO14110"/>
    </row>
    <row r="14111" spans="15:119" x14ac:dyDescent="0.25">
      <c r="O14111" s="268" t="s">
        <v>23571</v>
      </c>
      <c r="P14111" s="268" t="s">
        <v>9484</v>
      </c>
      <c r="Q14111" s="269">
        <v>-20.75</v>
      </c>
      <c r="R14111" s="269">
        <v>-21</v>
      </c>
      <c r="S14111" s="269">
        <v>-44</v>
      </c>
      <c r="T14111" s="269">
        <v>-44.25</v>
      </c>
      <c r="DO14111"/>
    </row>
    <row r="14112" spans="15:119" x14ac:dyDescent="0.25">
      <c r="O14112" s="268" t="s">
        <v>23572</v>
      </c>
      <c r="P14112" s="268" t="s">
        <v>9482</v>
      </c>
      <c r="Q14112" s="269">
        <v>-20.5</v>
      </c>
      <c r="R14112" s="269">
        <v>-21</v>
      </c>
      <c r="S14112" s="269">
        <v>-43.5</v>
      </c>
      <c r="T14112" s="269">
        <v>-44</v>
      </c>
      <c r="DO14112"/>
    </row>
    <row r="14113" spans="15:119" x14ac:dyDescent="0.25">
      <c r="O14113" s="268" t="s">
        <v>23573</v>
      </c>
      <c r="P14113" s="268" t="s">
        <v>9484</v>
      </c>
      <c r="Q14113" s="269">
        <v>-20.5</v>
      </c>
      <c r="R14113" s="269">
        <v>-20.75</v>
      </c>
      <c r="S14113" s="269">
        <v>-43.75</v>
      </c>
      <c r="T14113" s="269">
        <v>-44</v>
      </c>
      <c r="DO14113"/>
    </row>
    <row r="14114" spans="15:119" x14ac:dyDescent="0.25">
      <c r="O14114" s="268" t="s">
        <v>23574</v>
      </c>
      <c r="P14114" s="268" t="s">
        <v>9484</v>
      </c>
      <c r="Q14114" s="269">
        <v>-20.5</v>
      </c>
      <c r="R14114" s="269">
        <v>-20.75</v>
      </c>
      <c r="S14114" s="269">
        <v>-43.5</v>
      </c>
      <c r="T14114" s="269">
        <v>-43.75</v>
      </c>
      <c r="DO14114"/>
    </row>
    <row r="14115" spans="15:119" x14ac:dyDescent="0.25">
      <c r="O14115" s="268" t="s">
        <v>23575</v>
      </c>
      <c r="P14115" s="268" t="s">
        <v>9484</v>
      </c>
      <c r="Q14115" s="269">
        <v>-20.75</v>
      </c>
      <c r="R14115" s="269">
        <v>-21</v>
      </c>
      <c r="S14115" s="269">
        <v>-43.75</v>
      </c>
      <c r="T14115" s="269">
        <v>-44</v>
      </c>
      <c r="DO14115"/>
    </row>
    <row r="14116" spans="15:119" x14ac:dyDescent="0.25">
      <c r="O14116" s="268" t="s">
        <v>23576</v>
      </c>
      <c r="P14116" s="268" t="s">
        <v>9484</v>
      </c>
      <c r="Q14116" s="269">
        <v>-20.75</v>
      </c>
      <c r="R14116" s="269">
        <v>-21</v>
      </c>
      <c r="S14116" s="269">
        <v>-43.5</v>
      </c>
      <c r="T14116" s="269">
        <v>-43.75</v>
      </c>
      <c r="DO14116"/>
    </row>
    <row r="14117" spans="15:119" x14ac:dyDescent="0.25">
      <c r="O14117" s="268" t="s">
        <v>23577</v>
      </c>
      <c r="P14117" s="268" t="s">
        <v>9480</v>
      </c>
      <c r="Q14117" s="269">
        <v>-20</v>
      </c>
      <c r="R14117" s="269">
        <v>-21</v>
      </c>
      <c r="S14117" s="269">
        <v>-42</v>
      </c>
      <c r="T14117" s="269">
        <v>-43.5</v>
      </c>
      <c r="DO14117"/>
    </row>
    <row r="14118" spans="15:119" x14ac:dyDescent="0.25">
      <c r="O14118" s="268" t="s">
        <v>23578</v>
      </c>
      <c r="P14118" s="268" t="s">
        <v>9482</v>
      </c>
      <c r="Q14118" s="269">
        <v>-20</v>
      </c>
      <c r="R14118" s="269">
        <v>-20.5</v>
      </c>
      <c r="S14118" s="269">
        <v>-43</v>
      </c>
      <c r="T14118" s="269">
        <v>-43.5</v>
      </c>
      <c r="DO14118"/>
    </row>
    <row r="14119" spans="15:119" x14ac:dyDescent="0.25">
      <c r="O14119" s="268" t="s">
        <v>23579</v>
      </c>
      <c r="P14119" s="268" t="s">
        <v>9484</v>
      </c>
      <c r="Q14119" s="269">
        <v>-20</v>
      </c>
      <c r="R14119" s="269">
        <v>-20.25</v>
      </c>
      <c r="S14119" s="269">
        <v>-43.25</v>
      </c>
      <c r="T14119" s="269">
        <v>-43.5</v>
      </c>
      <c r="DO14119"/>
    </row>
    <row r="14120" spans="15:119" x14ac:dyDescent="0.25">
      <c r="O14120" s="268" t="s">
        <v>27662</v>
      </c>
      <c r="P14120" s="268" t="s">
        <v>14009</v>
      </c>
      <c r="Q14120" s="269">
        <v>-20</v>
      </c>
      <c r="R14120" s="269">
        <v>-20.125</v>
      </c>
      <c r="S14120" s="269">
        <v>-43.375</v>
      </c>
      <c r="T14120" s="269">
        <v>-43.5</v>
      </c>
      <c r="DO14120"/>
    </row>
    <row r="14121" spans="15:119" x14ac:dyDescent="0.25">
      <c r="O14121" s="268" t="s">
        <v>27663</v>
      </c>
      <c r="P14121" s="268" t="s">
        <v>14009</v>
      </c>
      <c r="Q14121" s="269">
        <v>-20.125</v>
      </c>
      <c r="R14121" s="269">
        <v>-20.25</v>
      </c>
      <c r="S14121" s="269">
        <v>-43.375</v>
      </c>
      <c r="T14121" s="269">
        <v>-43.5</v>
      </c>
      <c r="DO14121"/>
    </row>
    <row r="14122" spans="15:119" x14ac:dyDescent="0.25">
      <c r="O14122" s="268" t="s">
        <v>23580</v>
      </c>
      <c r="P14122" s="268" t="s">
        <v>9484</v>
      </c>
      <c r="Q14122" s="269">
        <v>-20</v>
      </c>
      <c r="R14122" s="269">
        <v>-20.25</v>
      </c>
      <c r="S14122" s="269">
        <v>-43</v>
      </c>
      <c r="T14122" s="269">
        <v>-43.25</v>
      </c>
      <c r="DO14122"/>
    </row>
    <row r="14123" spans="15:119" x14ac:dyDescent="0.25">
      <c r="O14123" s="268" t="s">
        <v>23581</v>
      </c>
      <c r="P14123" s="268" t="s">
        <v>9484</v>
      </c>
      <c r="Q14123" s="269">
        <v>-20.25</v>
      </c>
      <c r="R14123" s="269">
        <v>-20.5</v>
      </c>
      <c r="S14123" s="269">
        <v>-43.25</v>
      </c>
      <c r="T14123" s="269">
        <v>-43.5</v>
      </c>
      <c r="DO14123"/>
    </row>
    <row r="14124" spans="15:119" x14ac:dyDescent="0.25">
      <c r="O14124" s="268" t="s">
        <v>23582</v>
      </c>
      <c r="P14124" s="268" t="s">
        <v>9484</v>
      </c>
      <c r="Q14124" s="269">
        <v>-20.25</v>
      </c>
      <c r="R14124" s="269">
        <v>-20.5</v>
      </c>
      <c r="S14124" s="269">
        <v>-43</v>
      </c>
      <c r="T14124" s="269">
        <v>-43.25</v>
      </c>
      <c r="DO14124"/>
    </row>
    <row r="14125" spans="15:119" x14ac:dyDescent="0.25">
      <c r="O14125" s="268" t="s">
        <v>23583</v>
      </c>
      <c r="P14125" s="268" t="s">
        <v>9482</v>
      </c>
      <c r="Q14125" s="269">
        <v>-20</v>
      </c>
      <c r="R14125" s="269">
        <v>-20.5</v>
      </c>
      <c r="S14125" s="269">
        <v>-42.5</v>
      </c>
      <c r="T14125" s="269">
        <v>-43</v>
      </c>
      <c r="DO14125"/>
    </row>
    <row r="14126" spans="15:119" x14ac:dyDescent="0.25">
      <c r="O14126" s="268" t="s">
        <v>23584</v>
      </c>
      <c r="P14126" s="268" t="s">
        <v>9484</v>
      </c>
      <c r="Q14126" s="269">
        <v>-20</v>
      </c>
      <c r="R14126" s="269">
        <v>-20.25</v>
      </c>
      <c r="S14126" s="269">
        <v>-42.75</v>
      </c>
      <c r="T14126" s="269">
        <v>-43</v>
      </c>
      <c r="DO14126"/>
    </row>
    <row r="14127" spans="15:119" x14ac:dyDescent="0.25">
      <c r="O14127" s="268" t="s">
        <v>23585</v>
      </c>
      <c r="P14127" s="268" t="s">
        <v>9484</v>
      </c>
      <c r="Q14127" s="269">
        <v>-20</v>
      </c>
      <c r="R14127" s="269">
        <v>-20.25</v>
      </c>
      <c r="S14127" s="269">
        <v>-42.5</v>
      </c>
      <c r="T14127" s="269">
        <v>-42.75</v>
      </c>
      <c r="DO14127"/>
    </row>
    <row r="14128" spans="15:119" x14ac:dyDescent="0.25">
      <c r="O14128" s="268" t="s">
        <v>23586</v>
      </c>
      <c r="P14128" s="268" t="s">
        <v>9484</v>
      </c>
      <c r="Q14128" s="269">
        <v>-20.25</v>
      </c>
      <c r="R14128" s="269">
        <v>-20.5</v>
      </c>
      <c r="S14128" s="269">
        <v>-42.75</v>
      </c>
      <c r="T14128" s="269">
        <v>-43</v>
      </c>
      <c r="DO14128"/>
    </row>
    <row r="14129" spans="15:119" x14ac:dyDescent="0.25">
      <c r="O14129" s="268" t="s">
        <v>23587</v>
      </c>
      <c r="P14129" s="268" t="s">
        <v>9484</v>
      </c>
      <c r="Q14129" s="269">
        <v>-20.25</v>
      </c>
      <c r="R14129" s="269">
        <v>-20.5</v>
      </c>
      <c r="S14129" s="269">
        <v>-42.5</v>
      </c>
      <c r="T14129" s="269">
        <v>-42.75</v>
      </c>
      <c r="DO14129"/>
    </row>
    <row r="14130" spans="15:119" x14ac:dyDescent="0.25">
      <c r="O14130" s="268" t="s">
        <v>23588</v>
      </c>
      <c r="P14130" s="268" t="s">
        <v>9482</v>
      </c>
      <c r="Q14130" s="269">
        <v>-20</v>
      </c>
      <c r="R14130" s="269">
        <v>-20.5</v>
      </c>
      <c r="S14130" s="269">
        <v>-42</v>
      </c>
      <c r="T14130" s="269">
        <v>-42.5</v>
      </c>
      <c r="DO14130"/>
    </row>
    <row r="14131" spans="15:119" x14ac:dyDescent="0.25">
      <c r="O14131" s="268" t="s">
        <v>23589</v>
      </c>
      <c r="P14131" s="268" t="s">
        <v>9484</v>
      </c>
      <c r="Q14131" s="269">
        <v>-20</v>
      </c>
      <c r="R14131" s="269">
        <v>-20.25</v>
      </c>
      <c r="S14131" s="269">
        <v>-42.25</v>
      </c>
      <c r="T14131" s="269">
        <v>-42.5</v>
      </c>
      <c r="DO14131"/>
    </row>
    <row r="14132" spans="15:119" x14ac:dyDescent="0.25">
      <c r="O14132" s="268" t="s">
        <v>23590</v>
      </c>
      <c r="P14132" s="268" t="s">
        <v>9484</v>
      </c>
      <c r="Q14132" s="269">
        <v>-20</v>
      </c>
      <c r="R14132" s="269">
        <v>-20.25</v>
      </c>
      <c r="S14132" s="269">
        <v>-42</v>
      </c>
      <c r="T14132" s="269">
        <v>-42.25</v>
      </c>
      <c r="DO14132"/>
    </row>
    <row r="14133" spans="15:119" x14ac:dyDescent="0.25">
      <c r="O14133" s="268" t="s">
        <v>23591</v>
      </c>
      <c r="P14133" s="268" t="s">
        <v>9484</v>
      </c>
      <c r="Q14133" s="269">
        <v>-20.25</v>
      </c>
      <c r="R14133" s="269">
        <v>-20.5</v>
      </c>
      <c r="S14133" s="269">
        <v>-42.25</v>
      </c>
      <c r="T14133" s="269">
        <v>-42.5</v>
      </c>
      <c r="DO14133"/>
    </row>
    <row r="14134" spans="15:119" x14ac:dyDescent="0.25">
      <c r="O14134" s="268" t="s">
        <v>23592</v>
      </c>
      <c r="P14134" s="268" t="s">
        <v>9484</v>
      </c>
      <c r="Q14134" s="269">
        <v>-20.25</v>
      </c>
      <c r="R14134" s="269">
        <v>-20.5</v>
      </c>
      <c r="S14134" s="269">
        <v>-42</v>
      </c>
      <c r="T14134" s="269">
        <v>-42.25</v>
      </c>
      <c r="DO14134"/>
    </row>
    <row r="14135" spans="15:119" x14ac:dyDescent="0.25">
      <c r="O14135" s="268" t="s">
        <v>23593</v>
      </c>
      <c r="P14135" s="268" t="s">
        <v>9482</v>
      </c>
      <c r="Q14135" s="269">
        <v>-20.5</v>
      </c>
      <c r="R14135" s="269">
        <v>-21</v>
      </c>
      <c r="S14135" s="269">
        <v>-43</v>
      </c>
      <c r="T14135" s="269">
        <v>-43.5</v>
      </c>
      <c r="DO14135"/>
    </row>
    <row r="14136" spans="15:119" x14ac:dyDescent="0.25">
      <c r="O14136" s="268" t="s">
        <v>23594</v>
      </c>
      <c r="P14136" s="268" t="s">
        <v>9484</v>
      </c>
      <c r="Q14136" s="269">
        <v>-20.5</v>
      </c>
      <c r="R14136" s="269">
        <v>-20.75</v>
      </c>
      <c r="S14136" s="269">
        <v>-43.25</v>
      </c>
      <c r="T14136" s="269">
        <v>-43.5</v>
      </c>
      <c r="DO14136"/>
    </row>
    <row r="14137" spans="15:119" x14ac:dyDescent="0.25">
      <c r="O14137" s="268" t="s">
        <v>23595</v>
      </c>
      <c r="P14137" s="268" t="s">
        <v>9484</v>
      </c>
      <c r="Q14137" s="269">
        <v>-20.5</v>
      </c>
      <c r="R14137" s="269">
        <v>-20.75</v>
      </c>
      <c r="S14137" s="269">
        <v>-43</v>
      </c>
      <c r="T14137" s="269">
        <v>-43.25</v>
      </c>
      <c r="DO14137"/>
    </row>
    <row r="14138" spans="15:119" x14ac:dyDescent="0.25">
      <c r="O14138" s="268" t="s">
        <v>23596</v>
      </c>
      <c r="P14138" s="268" t="s">
        <v>9484</v>
      </c>
      <c r="Q14138" s="269">
        <v>-20.75</v>
      </c>
      <c r="R14138" s="269">
        <v>-21</v>
      </c>
      <c r="S14138" s="269">
        <v>-43.25</v>
      </c>
      <c r="T14138" s="269">
        <v>-43.5</v>
      </c>
      <c r="DO14138"/>
    </row>
    <row r="14139" spans="15:119" x14ac:dyDescent="0.25">
      <c r="O14139" s="268" t="s">
        <v>23597</v>
      </c>
      <c r="P14139" s="268" t="s">
        <v>9484</v>
      </c>
      <c r="Q14139" s="269">
        <v>-20.75</v>
      </c>
      <c r="R14139" s="269">
        <v>-21</v>
      </c>
      <c r="S14139" s="269">
        <v>-43</v>
      </c>
      <c r="T14139" s="269">
        <v>-43.25</v>
      </c>
      <c r="DO14139"/>
    </row>
    <row r="14140" spans="15:119" x14ac:dyDescent="0.25">
      <c r="O14140" s="268" t="s">
        <v>23598</v>
      </c>
      <c r="P14140" s="268" t="s">
        <v>9482</v>
      </c>
      <c r="Q14140" s="269">
        <v>-20.5</v>
      </c>
      <c r="R14140" s="269">
        <v>-21</v>
      </c>
      <c r="S14140" s="269">
        <v>-42.5</v>
      </c>
      <c r="T14140" s="269">
        <v>-43</v>
      </c>
      <c r="DO14140"/>
    </row>
    <row r="14141" spans="15:119" x14ac:dyDescent="0.25">
      <c r="O14141" s="268" t="s">
        <v>23599</v>
      </c>
      <c r="P14141" s="268" t="s">
        <v>9484</v>
      </c>
      <c r="Q14141" s="269">
        <v>-20.5</v>
      </c>
      <c r="R14141" s="269">
        <v>-20.75</v>
      </c>
      <c r="S14141" s="269">
        <v>-42.75</v>
      </c>
      <c r="T14141" s="269">
        <v>-43</v>
      </c>
      <c r="DO14141"/>
    </row>
    <row r="14142" spans="15:119" x14ac:dyDescent="0.25">
      <c r="O14142" s="268" t="s">
        <v>23600</v>
      </c>
      <c r="P14142" s="268" t="s">
        <v>9484</v>
      </c>
      <c r="Q14142" s="269">
        <v>-20.5</v>
      </c>
      <c r="R14142" s="269">
        <v>-20.75</v>
      </c>
      <c r="S14142" s="269">
        <v>-42.5</v>
      </c>
      <c r="T14142" s="269">
        <v>-42.75</v>
      </c>
      <c r="DO14142"/>
    </row>
    <row r="14143" spans="15:119" x14ac:dyDescent="0.25">
      <c r="O14143" s="268" t="s">
        <v>23601</v>
      </c>
      <c r="P14143" s="268" t="s">
        <v>9484</v>
      </c>
      <c r="Q14143" s="269">
        <v>-20.75</v>
      </c>
      <c r="R14143" s="269">
        <v>-21</v>
      </c>
      <c r="S14143" s="269">
        <v>-42.75</v>
      </c>
      <c r="T14143" s="269">
        <v>-43</v>
      </c>
      <c r="DO14143"/>
    </row>
    <row r="14144" spans="15:119" x14ac:dyDescent="0.25">
      <c r="O14144" s="268" t="s">
        <v>23602</v>
      </c>
      <c r="P14144" s="268" t="s">
        <v>9484</v>
      </c>
      <c r="Q14144" s="269">
        <v>-20.75</v>
      </c>
      <c r="R14144" s="269">
        <v>-21</v>
      </c>
      <c r="S14144" s="269">
        <v>-42.5</v>
      </c>
      <c r="T14144" s="269">
        <v>-42.75</v>
      </c>
      <c r="DO14144"/>
    </row>
    <row r="14145" spans="15:119" x14ac:dyDescent="0.25">
      <c r="O14145" s="268" t="s">
        <v>23603</v>
      </c>
      <c r="P14145" s="268" t="s">
        <v>9482</v>
      </c>
      <c r="Q14145" s="269">
        <v>-20.5</v>
      </c>
      <c r="R14145" s="269">
        <v>-21</v>
      </c>
      <c r="S14145" s="269">
        <v>-42</v>
      </c>
      <c r="T14145" s="269">
        <v>-42.5</v>
      </c>
      <c r="DO14145"/>
    </row>
    <row r="14146" spans="15:119" x14ac:dyDescent="0.25">
      <c r="O14146" s="268" t="s">
        <v>23604</v>
      </c>
      <c r="P14146" s="268" t="s">
        <v>9484</v>
      </c>
      <c r="Q14146" s="269">
        <v>-20.5</v>
      </c>
      <c r="R14146" s="269">
        <v>-20.75</v>
      </c>
      <c r="S14146" s="269">
        <v>-42.25</v>
      </c>
      <c r="T14146" s="269">
        <v>-42.5</v>
      </c>
      <c r="DO14146"/>
    </row>
    <row r="14147" spans="15:119" x14ac:dyDescent="0.25">
      <c r="O14147" s="268" t="s">
        <v>23605</v>
      </c>
      <c r="P14147" s="268" t="s">
        <v>9484</v>
      </c>
      <c r="Q14147" s="269">
        <v>-20.5</v>
      </c>
      <c r="R14147" s="269">
        <v>-20.75</v>
      </c>
      <c r="S14147" s="269">
        <v>-42</v>
      </c>
      <c r="T14147" s="269">
        <v>-42.25</v>
      </c>
      <c r="DO14147"/>
    </row>
    <row r="14148" spans="15:119" x14ac:dyDescent="0.25">
      <c r="O14148" s="268" t="s">
        <v>23606</v>
      </c>
      <c r="P14148" s="268" t="s">
        <v>9484</v>
      </c>
      <c r="Q14148" s="269">
        <v>-20.75</v>
      </c>
      <c r="R14148" s="269">
        <v>-21</v>
      </c>
      <c r="S14148" s="269">
        <v>-42.25</v>
      </c>
      <c r="T14148" s="269">
        <v>-42.5</v>
      </c>
      <c r="DO14148"/>
    </row>
    <row r="14149" spans="15:119" x14ac:dyDescent="0.25">
      <c r="O14149" s="268" t="s">
        <v>23607</v>
      </c>
      <c r="P14149" s="268" t="s">
        <v>9484</v>
      </c>
      <c r="Q14149" s="269">
        <v>-20.75</v>
      </c>
      <c r="R14149" s="269">
        <v>-21</v>
      </c>
      <c r="S14149" s="269">
        <v>-42</v>
      </c>
      <c r="T14149" s="269">
        <v>-42.25</v>
      </c>
      <c r="DO14149"/>
    </row>
    <row r="14150" spans="15:119" x14ac:dyDescent="0.25">
      <c r="O14150" s="268" t="s">
        <v>23608</v>
      </c>
      <c r="P14150" s="268" t="s">
        <v>9480</v>
      </c>
      <c r="Q14150" s="269">
        <v>-21</v>
      </c>
      <c r="R14150" s="269">
        <v>-22</v>
      </c>
      <c r="S14150" s="269">
        <v>-43.5</v>
      </c>
      <c r="T14150" s="269">
        <v>-45</v>
      </c>
      <c r="DO14150"/>
    </row>
    <row r="14151" spans="15:119" x14ac:dyDescent="0.25">
      <c r="O14151" s="268" t="s">
        <v>23609</v>
      </c>
      <c r="P14151" s="268" t="s">
        <v>9482</v>
      </c>
      <c r="Q14151" s="269">
        <v>-21</v>
      </c>
      <c r="R14151" s="269">
        <v>-21.5</v>
      </c>
      <c r="S14151" s="269">
        <v>-44.5</v>
      </c>
      <c r="T14151" s="269">
        <v>-45</v>
      </c>
      <c r="DO14151"/>
    </row>
    <row r="14152" spans="15:119" x14ac:dyDescent="0.25">
      <c r="O14152" s="268" t="s">
        <v>23610</v>
      </c>
      <c r="P14152" s="268" t="s">
        <v>9484</v>
      </c>
      <c r="Q14152" s="269">
        <v>-21</v>
      </c>
      <c r="R14152" s="269">
        <v>-21.25</v>
      </c>
      <c r="S14152" s="269">
        <v>-44.75</v>
      </c>
      <c r="T14152" s="269">
        <v>-45</v>
      </c>
      <c r="DO14152"/>
    </row>
    <row r="14153" spans="15:119" x14ac:dyDescent="0.25">
      <c r="O14153" s="268" t="s">
        <v>23611</v>
      </c>
      <c r="P14153" s="268" t="s">
        <v>9484</v>
      </c>
      <c r="Q14153" s="269">
        <v>-21</v>
      </c>
      <c r="R14153" s="269">
        <v>-21.25</v>
      </c>
      <c r="S14153" s="269">
        <v>-44.5</v>
      </c>
      <c r="T14153" s="269">
        <v>-44.75</v>
      </c>
      <c r="DO14153"/>
    </row>
    <row r="14154" spans="15:119" x14ac:dyDescent="0.25">
      <c r="O14154" s="268" t="s">
        <v>23612</v>
      </c>
      <c r="P14154" s="268" t="s">
        <v>9484</v>
      </c>
      <c r="Q14154" s="269">
        <v>-21.25</v>
      </c>
      <c r="R14154" s="269">
        <v>-21.5</v>
      </c>
      <c r="S14154" s="269">
        <v>-44.75</v>
      </c>
      <c r="T14154" s="269">
        <v>-45</v>
      </c>
      <c r="DO14154"/>
    </row>
    <row r="14155" spans="15:119" x14ac:dyDescent="0.25">
      <c r="O14155" s="268" t="s">
        <v>23613</v>
      </c>
      <c r="P14155" s="268" t="s">
        <v>9484</v>
      </c>
      <c r="Q14155" s="269">
        <v>-21.25</v>
      </c>
      <c r="R14155" s="269">
        <v>-21.5</v>
      </c>
      <c r="S14155" s="269">
        <v>-44.5</v>
      </c>
      <c r="T14155" s="269">
        <v>-44.75</v>
      </c>
      <c r="DO14155"/>
    </row>
    <row r="14156" spans="15:119" x14ac:dyDescent="0.25">
      <c r="O14156" s="268" t="s">
        <v>23614</v>
      </c>
      <c r="P14156" s="268" t="s">
        <v>9482</v>
      </c>
      <c r="Q14156" s="269">
        <v>-21</v>
      </c>
      <c r="R14156" s="269">
        <v>-21.5</v>
      </c>
      <c r="S14156" s="269">
        <v>-44</v>
      </c>
      <c r="T14156" s="269">
        <v>-44.5</v>
      </c>
      <c r="DO14156"/>
    </row>
    <row r="14157" spans="15:119" x14ac:dyDescent="0.25">
      <c r="O14157" s="268" t="s">
        <v>23615</v>
      </c>
      <c r="P14157" s="268" t="s">
        <v>9484</v>
      </c>
      <c r="Q14157" s="269">
        <v>-21</v>
      </c>
      <c r="R14157" s="269">
        <v>-21.25</v>
      </c>
      <c r="S14157" s="269">
        <v>-44.25</v>
      </c>
      <c r="T14157" s="269">
        <v>-44.5</v>
      </c>
      <c r="DO14157"/>
    </row>
    <row r="14158" spans="15:119" x14ac:dyDescent="0.25">
      <c r="O14158" s="268" t="s">
        <v>23616</v>
      </c>
      <c r="P14158" s="268" t="s">
        <v>9484</v>
      </c>
      <c r="Q14158" s="269">
        <v>-21</v>
      </c>
      <c r="R14158" s="269">
        <v>-21.25</v>
      </c>
      <c r="S14158" s="269">
        <v>-44</v>
      </c>
      <c r="T14158" s="269">
        <v>-44.25</v>
      </c>
      <c r="DO14158"/>
    </row>
    <row r="14159" spans="15:119" x14ac:dyDescent="0.25">
      <c r="O14159" s="268" t="s">
        <v>23617</v>
      </c>
      <c r="P14159" s="268" t="s">
        <v>9484</v>
      </c>
      <c r="Q14159" s="269">
        <v>-21.25</v>
      </c>
      <c r="R14159" s="269">
        <v>-21.5</v>
      </c>
      <c r="S14159" s="269">
        <v>-44.25</v>
      </c>
      <c r="T14159" s="269">
        <v>-44.5</v>
      </c>
      <c r="DO14159"/>
    </row>
    <row r="14160" spans="15:119" x14ac:dyDescent="0.25">
      <c r="O14160" s="268" t="s">
        <v>23618</v>
      </c>
      <c r="P14160" s="268" t="s">
        <v>9484</v>
      </c>
      <c r="Q14160" s="269">
        <v>-21.25</v>
      </c>
      <c r="R14160" s="269">
        <v>-21.5</v>
      </c>
      <c r="S14160" s="269">
        <v>-44</v>
      </c>
      <c r="T14160" s="269">
        <v>-44.25</v>
      </c>
      <c r="DO14160"/>
    </row>
    <row r="14161" spans="15:119" x14ac:dyDescent="0.25">
      <c r="O14161" s="268" t="s">
        <v>23619</v>
      </c>
      <c r="P14161" s="268" t="s">
        <v>9482</v>
      </c>
      <c r="Q14161" s="269">
        <v>-21</v>
      </c>
      <c r="R14161" s="269">
        <v>-21.5</v>
      </c>
      <c r="S14161" s="269">
        <v>-43.5</v>
      </c>
      <c r="T14161" s="269">
        <v>-44</v>
      </c>
      <c r="DO14161"/>
    </row>
    <row r="14162" spans="15:119" x14ac:dyDescent="0.25">
      <c r="O14162" s="268" t="s">
        <v>23620</v>
      </c>
      <c r="P14162" s="268" t="s">
        <v>9484</v>
      </c>
      <c r="Q14162" s="269">
        <v>-21</v>
      </c>
      <c r="R14162" s="269">
        <v>-21.25</v>
      </c>
      <c r="S14162" s="269">
        <v>-43.75</v>
      </c>
      <c r="T14162" s="269">
        <v>-44</v>
      </c>
      <c r="DO14162"/>
    </row>
    <row r="14163" spans="15:119" x14ac:dyDescent="0.25">
      <c r="O14163" s="268" t="s">
        <v>23621</v>
      </c>
      <c r="P14163" s="268" t="s">
        <v>9484</v>
      </c>
      <c r="Q14163" s="269">
        <v>-21</v>
      </c>
      <c r="R14163" s="269">
        <v>-21.25</v>
      </c>
      <c r="S14163" s="269">
        <v>-43.5</v>
      </c>
      <c r="T14163" s="269">
        <v>-43.75</v>
      </c>
      <c r="DO14163"/>
    </row>
    <row r="14164" spans="15:119" x14ac:dyDescent="0.25">
      <c r="O14164" s="268" t="s">
        <v>23622</v>
      </c>
      <c r="P14164" s="268" t="s">
        <v>9484</v>
      </c>
      <c r="Q14164" s="269">
        <v>-21.25</v>
      </c>
      <c r="R14164" s="269">
        <v>-21.5</v>
      </c>
      <c r="S14164" s="269">
        <v>-43.75</v>
      </c>
      <c r="T14164" s="269">
        <v>-44</v>
      </c>
      <c r="DO14164"/>
    </row>
    <row r="14165" spans="15:119" x14ac:dyDescent="0.25">
      <c r="O14165" s="268" t="s">
        <v>23623</v>
      </c>
      <c r="P14165" s="268" t="s">
        <v>9484</v>
      </c>
      <c r="Q14165" s="269">
        <v>-21.25</v>
      </c>
      <c r="R14165" s="269">
        <v>-21.5</v>
      </c>
      <c r="S14165" s="269">
        <v>-43.5</v>
      </c>
      <c r="T14165" s="269">
        <v>-43.75</v>
      </c>
      <c r="DO14165"/>
    </row>
    <row r="14166" spans="15:119" x14ac:dyDescent="0.25">
      <c r="O14166" s="268" t="s">
        <v>23624</v>
      </c>
      <c r="P14166" s="268" t="s">
        <v>9482</v>
      </c>
      <c r="Q14166" s="269">
        <v>-21.5</v>
      </c>
      <c r="R14166" s="269">
        <v>-22</v>
      </c>
      <c r="S14166" s="269">
        <v>-44.5</v>
      </c>
      <c r="T14166" s="269">
        <v>-45</v>
      </c>
      <c r="DO14166"/>
    </row>
    <row r="14167" spans="15:119" x14ac:dyDescent="0.25">
      <c r="O14167" s="268" t="s">
        <v>23625</v>
      </c>
      <c r="P14167" s="268" t="s">
        <v>9484</v>
      </c>
      <c r="Q14167" s="269">
        <v>-21.5</v>
      </c>
      <c r="R14167" s="269">
        <v>-21.75</v>
      </c>
      <c r="S14167" s="269">
        <v>-44.75</v>
      </c>
      <c r="T14167" s="269">
        <v>-45</v>
      </c>
      <c r="DO14167"/>
    </row>
    <row r="14168" spans="15:119" x14ac:dyDescent="0.25">
      <c r="O14168" s="268" t="s">
        <v>23626</v>
      </c>
      <c r="P14168" s="268" t="s">
        <v>9484</v>
      </c>
      <c r="Q14168" s="269">
        <v>-21.5</v>
      </c>
      <c r="R14168" s="269">
        <v>-21.75</v>
      </c>
      <c r="S14168" s="269">
        <v>-44.5</v>
      </c>
      <c r="T14168" s="269">
        <v>-44.75</v>
      </c>
      <c r="DO14168"/>
    </row>
    <row r="14169" spans="15:119" x14ac:dyDescent="0.25">
      <c r="O14169" s="268" t="s">
        <v>23627</v>
      </c>
      <c r="P14169" s="268" t="s">
        <v>9484</v>
      </c>
      <c r="Q14169" s="269">
        <v>-21.75</v>
      </c>
      <c r="R14169" s="269">
        <v>-22</v>
      </c>
      <c r="S14169" s="269">
        <v>-44.75</v>
      </c>
      <c r="T14169" s="269">
        <v>-45</v>
      </c>
      <c r="DO14169"/>
    </row>
    <row r="14170" spans="15:119" x14ac:dyDescent="0.25">
      <c r="O14170" s="268" t="s">
        <v>23628</v>
      </c>
      <c r="P14170" s="268" t="s">
        <v>9484</v>
      </c>
      <c r="Q14170" s="269">
        <v>-21.75</v>
      </c>
      <c r="R14170" s="269">
        <v>-22</v>
      </c>
      <c r="S14170" s="269">
        <v>-44.5</v>
      </c>
      <c r="T14170" s="269">
        <v>-44.75</v>
      </c>
      <c r="DO14170"/>
    </row>
    <row r="14171" spans="15:119" x14ac:dyDescent="0.25">
      <c r="O14171" s="268" t="s">
        <v>23629</v>
      </c>
      <c r="P14171" s="268" t="s">
        <v>9482</v>
      </c>
      <c r="Q14171" s="269">
        <v>-21.5</v>
      </c>
      <c r="R14171" s="269">
        <v>-22</v>
      </c>
      <c r="S14171" s="269">
        <v>-44</v>
      </c>
      <c r="T14171" s="269">
        <v>-44.5</v>
      </c>
      <c r="DO14171"/>
    </row>
    <row r="14172" spans="15:119" x14ac:dyDescent="0.25">
      <c r="O14172" s="268" t="s">
        <v>23630</v>
      </c>
      <c r="P14172" s="268" t="s">
        <v>9484</v>
      </c>
      <c r="Q14172" s="269">
        <v>-21.5</v>
      </c>
      <c r="R14172" s="269">
        <v>-21.75</v>
      </c>
      <c r="S14172" s="269">
        <v>-44.25</v>
      </c>
      <c r="T14172" s="269">
        <v>-44.5</v>
      </c>
      <c r="DO14172"/>
    </row>
    <row r="14173" spans="15:119" x14ac:dyDescent="0.25">
      <c r="O14173" s="268" t="s">
        <v>23631</v>
      </c>
      <c r="P14173" s="268" t="s">
        <v>9484</v>
      </c>
      <c r="Q14173" s="269">
        <v>-21.5</v>
      </c>
      <c r="R14173" s="269">
        <v>-21.75</v>
      </c>
      <c r="S14173" s="269">
        <v>-44</v>
      </c>
      <c r="T14173" s="269">
        <v>-44.25</v>
      </c>
      <c r="DO14173"/>
    </row>
    <row r="14174" spans="15:119" x14ac:dyDescent="0.25">
      <c r="O14174" s="268" t="s">
        <v>23632</v>
      </c>
      <c r="P14174" s="268" t="s">
        <v>9484</v>
      </c>
      <c r="Q14174" s="269">
        <v>-21.75</v>
      </c>
      <c r="R14174" s="269">
        <v>-22</v>
      </c>
      <c r="S14174" s="269">
        <v>-44.25</v>
      </c>
      <c r="T14174" s="269">
        <v>-44.5</v>
      </c>
      <c r="DO14174"/>
    </row>
    <row r="14175" spans="15:119" x14ac:dyDescent="0.25">
      <c r="O14175" s="268" t="s">
        <v>23633</v>
      </c>
      <c r="P14175" s="268" t="s">
        <v>9484</v>
      </c>
      <c r="Q14175" s="269">
        <v>-21.75</v>
      </c>
      <c r="R14175" s="269">
        <v>-22</v>
      </c>
      <c r="S14175" s="269">
        <v>-44</v>
      </c>
      <c r="T14175" s="269">
        <v>-44.25</v>
      </c>
      <c r="DO14175"/>
    </row>
    <row r="14176" spans="15:119" x14ac:dyDescent="0.25">
      <c r="O14176" s="268" t="s">
        <v>23634</v>
      </c>
      <c r="P14176" s="268" t="s">
        <v>9482</v>
      </c>
      <c r="Q14176" s="269">
        <v>-21.5</v>
      </c>
      <c r="R14176" s="269">
        <v>-22</v>
      </c>
      <c r="S14176" s="269">
        <v>-43.5</v>
      </c>
      <c r="T14176" s="269">
        <v>-44</v>
      </c>
      <c r="DO14176"/>
    </row>
    <row r="14177" spans="15:119" x14ac:dyDescent="0.25">
      <c r="O14177" s="268" t="s">
        <v>23635</v>
      </c>
      <c r="P14177" s="268" t="s">
        <v>9484</v>
      </c>
      <c r="Q14177" s="269">
        <v>-21.5</v>
      </c>
      <c r="R14177" s="269">
        <v>-21.75</v>
      </c>
      <c r="S14177" s="269">
        <v>-43.75</v>
      </c>
      <c r="T14177" s="269">
        <v>-44</v>
      </c>
      <c r="DO14177"/>
    </row>
    <row r="14178" spans="15:119" x14ac:dyDescent="0.25">
      <c r="O14178" s="268" t="s">
        <v>23636</v>
      </c>
      <c r="P14178" s="268" t="s">
        <v>9484</v>
      </c>
      <c r="Q14178" s="269">
        <v>-21.5</v>
      </c>
      <c r="R14178" s="269">
        <v>-21.75</v>
      </c>
      <c r="S14178" s="269">
        <v>-43.5</v>
      </c>
      <c r="T14178" s="269">
        <v>-43.75</v>
      </c>
      <c r="DO14178"/>
    </row>
    <row r="14179" spans="15:119" x14ac:dyDescent="0.25">
      <c r="O14179" s="268" t="s">
        <v>23637</v>
      </c>
      <c r="P14179" s="268" t="s">
        <v>9484</v>
      </c>
      <c r="Q14179" s="269">
        <v>-21.75</v>
      </c>
      <c r="R14179" s="269">
        <v>-22</v>
      </c>
      <c r="S14179" s="269">
        <v>-43.75</v>
      </c>
      <c r="T14179" s="269">
        <v>-44</v>
      </c>
      <c r="DO14179"/>
    </row>
    <row r="14180" spans="15:119" x14ac:dyDescent="0.25">
      <c r="O14180" s="268" t="s">
        <v>23638</v>
      </c>
      <c r="P14180" s="268" t="s">
        <v>9484</v>
      </c>
      <c r="Q14180" s="269">
        <v>-21.75</v>
      </c>
      <c r="R14180" s="269">
        <v>-22</v>
      </c>
      <c r="S14180" s="269">
        <v>-43.5</v>
      </c>
      <c r="T14180" s="269">
        <v>-43.75</v>
      </c>
      <c r="DO14180"/>
    </row>
    <row r="14181" spans="15:119" x14ac:dyDescent="0.25">
      <c r="O14181" s="268" t="s">
        <v>23639</v>
      </c>
      <c r="P14181" s="268" t="s">
        <v>9480</v>
      </c>
      <c r="Q14181" s="269">
        <v>-21</v>
      </c>
      <c r="R14181" s="269">
        <v>-22</v>
      </c>
      <c r="S14181" s="269">
        <v>-42</v>
      </c>
      <c r="T14181" s="269">
        <v>-43.5</v>
      </c>
      <c r="DO14181"/>
    </row>
    <row r="14182" spans="15:119" x14ac:dyDescent="0.25">
      <c r="O14182" s="268" t="s">
        <v>23640</v>
      </c>
      <c r="P14182" s="268" t="s">
        <v>9482</v>
      </c>
      <c r="Q14182" s="269">
        <v>-21</v>
      </c>
      <c r="R14182" s="269">
        <v>-21.5</v>
      </c>
      <c r="S14182" s="269">
        <v>-43</v>
      </c>
      <c r="T14182" s="269">
        <v>-43.5</v>
      </c>
      <c r="DO14182"/>
    </row>
    <row r="14183" spans="15:119" x14ac:dyDescent="0.25">
      <c r="O14183" s="268" t="s">
        <v>23641</v>
      </c>
      <c r="P14183" s="268" t="s">
        <v>9484</v>
      </c>
      <c r="Q14183" s="269">
        <v>-21</v>
      </c>
      <c r="R14183" s="269">
        <v>-21.25</v>
      </c>
      <c r="S14183" s="269">
        <v>-43.25</v>
      </c>
      <c r="T14183" s="269">
        <v>-43.5</v>
      </c>
      <c r="DO14183"/>
    </row>
    <row r="14184" spans="15:119" x14ac:dyDescent="0.25">
      <c r="O14184" s="268" t="s">
        <v>23642</v>
      </c>
      <c r="P14184" s="268" t="s">
        <v>9484</v>
      </c>
      <c r="Q14184" s="269">
        <v>-21</v>
      </c>
      <c r="R14184" s="269">
        <v>-21.25</v>
      </c>
      <c r="S14184" s="269">
        <v>-43</v>
      </c>
      <c r="T14184" s="269">
        <v>-43.25</v>
      </c>
      <c r="DO14184"/>
    </row>
    <row r="14185" spans="15:119" x14ac:dyDescent="0.25">
      <c r="O14185" s="268" t="s">
        <v>23643</v>
      </c>
      <c r="P14185" s="268" t="s">
        <v>9484</v>
      </c>
      <c r="Q14185" s="269">
        <v>-21.25</v>
      </c>
      <c r="R14185" s="269">
        <v>-21.5</v>
      </c>
      <c r="S14185" s="269">
        <v>-43.25</v>
      </c>
      <c r="T14185" s="269">
        <v>-43.5</v>
      </c>
      <c r="DO14185"/>
    </row>
    <row r="14186" spans="15:119" x14ac:dyDescent="0.25">
      <c r="O14186" s="268" t="s">
        <v>23644</v>
      </c>
      <c r="P14186" s="268" t="s">
        <v>9484</v>
      </c>
      <c r="Q14186" s="269">
        <v>-21.25</v>
      </c>
      <c r="R14186" s="269">
        <v>-21.5</v>
      </c>
      <c r="S14186" s="269">
        <v>-43</v>
      </c>
      <c r="T14186" s="269">
        <v>-43.25</v>
      </c>
      <c r="DO14186"/>
    </row>
    <row r="14187" spans="15:119" x14ac:dyDescent="0.25">
      <c r="O14187" s="268" t="s">
        <v>23645</v>
      </c>
      <c r="P14187" s="268" t="s">
        <v>9482</v>
      </c>
      <c r="Q14187" s="269">
        <v>-21</v>
      </c>
      <c r="R14187" s="269">
        <v>-21.5</v>
      </c>
      <c r="S14187" s="269">
        <v>-42.5</v>
      </c>
      <c r="T14187" s="269">
        <v>-43</v>
      </c>
      <c r="DO14187"/>
    </row>
    <row r="14188" spans="15:119" x14ac:dyDescent="0.25">
      <c r="O14188" s="268" t="s">
        <v>23646</v>
      </c>
      <c r="P14188" s="268" t="s">
        <v>9484</v>
      </c>
      <c r="Q14188" s="269">
        <v>-21</v>
      </c>
      <c r="R14188" s="269">
        <v>-21.25</v>
      </c>
      <c r="S14188" s="269">
        <v>-42.75</v>
      </c>
      <c r="T14188" s="269">
        <v>-43</v>
      </c>
      <c r="DO14188"/>
    </row>
    <row r="14189" spans="15:119" x14ac:dyDescent="0.25">
      <c r="O14189" s="268" t="s">
        <v>23647</v>
      </c>
      <c r="P14189" s="268" t="s">
        <v>9484</v>
      </c>
      <c r="Q14189" s="269">
        <v>-21</v>
      </c>
      <c r="R14189" s="269">
        <v>-21.25</v>
      </c>
      <c r="S14189" s="269">
        <v>-42.5</v>
      </c>
      <c r="T14189" s="269">
        <v>-42.75</v>
      </c>
      <c r="DO14189"/>
    </row>
    <row r="14190" spans="15:119" x14ac:dyDescent="0.25">
      <c r="O14190" s="268" t="s">
        <v>23648</v>
      </c>
      <c r="P14190" s="268" t="s">
        <v>9484</v>
      </c>
      <c r="Q14190" s="269">
        <v>-21.25</v>
      </c>
      <c r="R14190" s="269">
        <v>-21.5</v>
      </c>
      <c r="S14190" s="269">
        <v>-42.75</v>
      </c>
      <c r="T14190" s="269">
        <v>-43</v>
      </c>
      <c r="DO14190"/>
    </row>
    <row r="14191" spans="15:119" x14ac:dyDescent="0.25">
      <c r="O14191" s="268" t="s">
        <v>23649</v>
      </c>
      <c r="P14191" s="268" t="s">
        <v>9484</v>
      </c>
      <c r="Q14191" s="269">
        <v>-21.25</v>
      </c>
      <c r="R14191" s="269">
        <v>-21.5</v>
      </c>
      <c r="S14191" s="269">
        <v>-42.5</v>
      </c>
      <c r="T14191" s="269">
        <v>-42.75</v>
      </c>
      <c r="DO14191"/>
    </row>
    <row r="14192" spans="15:119" x14ac:dyDescent="0.25">
      <c r="O14192" s="268" t="s">
        <v>23650</v>
      </c>
      <c r="P14192" s="268" t="s">
        <v>9482</v>
      </c>
      <c r="Q14192" s="269">
        <v>-21</v>
      </c>
      <c r="R14192" s="269">
        <v>-21.5</v>
      </c>
      <c r="S14192" s="269">
        <v>-42</v>
      </c>
      <c r="T14192" s="269">
        <v>-42.5</v>
      </c>
      <c r="DO14192"/>
    </row>
    <row r="14193" spans="15:119" x14ac:dyDescent="0.25">
      <c r="O14193" s="268" t="s">
        <v>23651</v>
      </c>
      <c r="P14193" s="268" t="s">
        <v>9484</v>
      </c>
      <c r="Q14193" s="269">
        <v>-21</v>
      </c>
      <c r="R14193" s="269">
        <v>-21.25</v>
      </c>
      <c r="S14193" s="269">
        <v>-42.25</v>
      </c>
      <c r="T14193" s="269">
        <v>-42.5</v>
      </c>
      <c r="DO14193"/>
    </row>
    <row r="14194" spans="15:119" x14ac:dyDescent="0.25">
      <c r="O14194" s="268" t="s">
        <v>23652</v>
      </c>
      <c r="P14194" s="268" t="s">
        <v>9484</v>
      </c>
      <c r="Q14194" s="269">
        <v>-21</v>
      </c>
      <c r="R14194" s="269">
        <v>-21.25</v>
      </c>
      <c r="S14194" s="269">
        <v>-42</v>
      </c>
      <c r="T14194" s="269">
        <v>-42.25</v>
      </c>
      <c r="DO14194"/>
    </row>
    <row r="14195" spans="15:119" x14ac:dyDescent="0.25">
      <c r="O14195" s="268" t="s">
        <v>23653</v>
      </c>
      <c r="P14195" s="268" t="s">
        <v>9484</v>
      </c>
      <c r="Q14195" s="269">
        <v>-21.25</v>
      </c>
      <c r="R14195" s="269">
        <v>-21.5</v>
      </c>
      <c r="S14195" s="269">
        <v>-42.25</v>
      </c>
      <c r="T14195" s="269">
        <v>-42.5</v>
      </c>
      <c r="DO14195"/>
    </row>
    <row r="14196" spans="15:119" x14ac:dyDescent="0.25">
      <c r="O14196" s="268" t="s">
        <v>23654</v>
      </c>
      <c r="P14196" s="268" t="s">
        <v>9484</v>
      </c>
      <c r="Q14196" s="269">
        <v>-21.25</v>
      </c>
      <c r="R14196" s="269">
        <v>-21.5</v>
      </c>
      <c r="S14196" s="269">
        <v>-42</v>
      </c>
      <c r="T14196" s="269">
        <v>-42.25</v>
      </c>
      <c r="DO14196"/>
    </row>
    <row r="14197" spans="15:119" x14ac:dyDescent="0.25">
      <c r="O14197" s="268" t="s">
        <v>23655</v>
      </c>
      <c r="P14197" s="268" t="s">
        <v>9482</v>
      </c>
      <c r="Q14197" s="269">
        <v>-21.5</v>
      </c>
      <c r="R14197" s="269">
        <v>-22</v>
      </c>
      <c r="S14197" s="269">
        <v>-43</v>
      </c>
      <c r="T14197" s="269">
        <v>-43.5</v>
      </c>
      <c r="DO14197"/>
    </row>
    <row r="14198" spans="15:119" x14ac:dyDescent="0.25">
      <c r="O14198" s="268" t="s">
        <v>23656</v>
      </c>
      <c r="P14198" s="268" t="s">
        <v>9484</v>
      </c>
      <c r="Q14198" s="269">
        <v>-21.5</v>
      </c>
      <c r="R14198" s="269">
        <v>-21.75</v>
      </c>
      <c r="S14198" s="269">
        <v>-43.25</v>
      </c>
      <c r="T14198" s="269">
        <v>-43.5</v>
      </c>
      <c r="DO14198"/>
    </row>
    <row r="14199" spans="15:119" x14ac:dyDescent="0.25">
      <c r="O14199" s="268" t="s">
        <v>23657</v>
      </c>
      <c r="P14199" s="268" t="s">
        <v>9484</v>
      </c>
      <c r="Q14199" s="269">
        <v>-21.5</v>
      </c>
      <c r="R14199" s="269">
        <v>-21.75</v>
      </c>
      <c r="S14199" s="269">
        <v>-43</v>
      </c>
      <c r="T14199" s="269">
        <v>-43.25</v>
      </c>
      <c r="DO14199"/>
    </row>
    <row r="14200" spans="15:119" x14ac:dyDescent="0.25">
      <c r="O14200" s="268" t="s">
        <v>23658</v>
      </c>
      <c r="P14200" s="268" t="s">
        <v>9484</v>
      </c>
      <c r="Q14200" s="269">
        <v>-21.75</v>
      </c>
      <c r="R14200" s="269">
        <v>-22</v>
      </c>
      <c r="S14200" s="269">
        <v>-43.25</v>
      </c>
      <c r="T14200" s="269">
        <v>-43.5</v>
      </c>
      <c r="DO14200"/>
    </row>
    <row r="14201" spans="15:119" x14ac:dyDescent="0.25">
      <c r="O14201" s="268" t="s">
        <v>23659</v>
      </c>
      <c r="P14201" s="268" t="s">
        <v>9484</v>
      </c>
      <c r="Q14201" s="269">
        <v>-21.75</v>
      </c>
      <c r="R14201" s="269">
        <v>-22</v>
      </c>
      <c r="S14201" s="269">
        <v>-43</v>
      </c>
      <c r="T14201" s="269">
        <v>-43.25</v>
      </c>
      <c r="DO14201"/>
    </row>
    <row r="14202" spans="15:119" x14ac:dyDescent="0.25">
      <c r="O14202" s="268" t="s">
        <v>23660</v>
      </c>
      <c r="P14202" s="268" t="s">
        <v>9482</v>
      </c>
      <c r="Q14202" s="269">
        <v>-21.5</v>
      </c>
      <c r="R14202" s="269">
        <v>-22</v>
      </c>
      <c r="S14202" s="269">
        <v>-42.5</v>
      </c>
      <c r="T14202" s="269">
        <v>-43</v>
      </c>
      <c r="DO14202"/>
    </row>
    <row r="14203" spans="15:119" x14ac:dyDescent="0.25">
      <c r="O14203" s="268" t="s">
        <v>23661</v>
      </c>
      <c r="P14203" s="268" t="s">
        <v>9484</v>
      </c>
      <c r="Q14203" s="269">
        <v>-21.5</v>
      </c>
      <c r="R14203" s="269">
        <v>-21.75</v>
      </c>
      <c r="S14203" s="269">
        <v>-42.75</v>
      </c>
      <c r="T14203" s="269">
        <v>-43</v>
      </c>
      <c r="DO14203"/>
    </row>
    <row r="14204" spans="15:119" x14ac:dyDescent="0.25">
      <c r="O14204" s="268" t="s">
        <v>23662</v>
      </c>
      <c r="P14204" s="268" t="s">
        <v>9484</v>
      </c>
      <c r="Q14204" s="269">
        <v>-21.5</v>
      </c>
      <c r="R14204" s="269">
        <v>-21.75</v>
      </c>
      <c r="S14204" s="269">
        <v>-42.5</v>
      </c>
      <c r="T14204" s="269">
        <v>-42.75</v>
      </c>
      <c r="DO14204"/>
    </row>
    <row r="14205" spans="15:119" x14ac:dyDescent="0.25">
      <c r="O14205" s="268" t="s">
        <v>23663</v>
      </c>
      <c r="P14205" s="268" t="s">
        <v>9484</v>
      </c>
      <c r="Q14205" s="269">
        <v>-21.75</v>
      </c>
      <c r="R14205" s="269">
        <v>-22</v>
      </c>
      <c r="S14205" s="269">
        <v>-42.75</v>
      </c>
      <c r="T14205" s="269">
        <v>-43</v>
      </c>
      <c r="DO14205"/>
    </row>
    <row r="14206" spans="15:119" x14ac:dyDescent="0.25">
      <c r="O14206" s="268" t="s">
        <v>23664</v>
      </c>
      <c r="P14206" s="268" t="s">
        <v>9484</v>
      </c>
      <c r="Q14206" s="269">
        <v>-21.75</v>
      </c>
      <c r="R14206" s="269">
        <v>-22</v>
      </c>
      <c r="S14206" s="269">
        <v>-42.5</v>
      </c>
      <c r="T14206" s="269">
        <v>-42.75</v>
      </c>
      <c r="DO14206"/>
    </row>
    <row r="14207" spans="15:119" x14ac:dyDescent="0.25">
      <c r="O14207" s="268" t="s">
        <v>23665</v>
      </c>
      <c r="P14207" s="268" t="s">
        <v>9482</v>
      </c>
      <c r="Q14207" s="269">
        <v>-21.5</v>
      </c>
      <c r="R14207" s="269">
        <v>-22</v>
      </c>
      <c r="S14207" s="269">
        <v>-42</v>
      </c>
      <c r="T14207" s="269">
        <v>-42.5</v>
      </c>
      <c r="DO14207"/>
    </row>
    <row r="14208" spans="15:119" x14ac:dyDescent="0.25">
      <c r="O14208" s="268" t="s">
        <v>23666</v>
      </c>
      <c r="P14208" s="268" t="s">
        <v>9484</v>
      </c>
      <c r="Q14208" s="269">
        <v>-21.5</v>
      </c>
      <c r="R14208" s="269">
        <v>-21.75</v>
      </c>
      <c r="S14208" s="269">
        <v>-42.25</v>
      </c>
      <c r="T14208" s="269">
        <v>-42.5</v>
      </c>
      <c r="DO14208"/>
    </row>
    <row r="14209" spans="15:119" x14ac:dyDescent="0.25">
      <c r="O14209" s="268" t="s">
        <v>23667</v>
      </c>
      <c r="P14209" s="268" t="s">
        <v>9484</v>
      </c>
      <c r="Q14209" s="269">
        <v>-21.5</v>
      </c>
      <c r="R14209" s="269">
        <v>-21.75</v>
      </c>
      <c r="S14209" s="269">
        <v>-42</v>
      </c>
      <c r="T14209" s="269">
        <v>-42.25</v>
      </c>
      <c r="DO14209"/>
    </row>
    <row r="14210" spans="15:119" x14ac:dyDescent="0.25">
      <c r="O14210" s="268" t="s">
        <v>23668</v>
      </c>
      <c r="P14210" s="268" t="s">
        <v>9484</v>
      </c>
      <c r="Q14210" s="269">
        <v>-21.75</v>
      </c>
      <c r="R14210" s="269">
        <v>-22</v>
      </c>
      <c r="S14210" s="269">
        <v>-42.25</v>
      </c>
      <c r="T14210" s="269">
        <v>-42.5</v>
      </c>
      <c r="DO14210"/>
    </row>
    <row r="14211" spans="15:119" x14ac:dyDescent="0.25">
      <c r="O14211" s="268" t="s">
        <v>23669</v>
      </c>
      <c r="P14211" s="268" t="s">
        <v>9484</v>
      </c>
      <c r="Q14211" s="269">
        <v>-21.75</v>
      </c>
      <c r="R14211" s="269">
        <v>-22</v>
      </c>
      <c r="S14211" s="269">
        <v>-42</v>
      </c>
      <c r="T14211" s="269">
        <v>-42.25</v>
      </c>
      <c r="DO14211"/>
    </row>
    <row r="14212" spans="15:119" x14ac:dyDescent="0.25">
      <c r="O14212" s="268" t="s">
        <v>23670</v>
      </c>
      <c r="P14212" s="268" t="s">
        <v>9478</v>
      </c>
      <c r="Q14212" s="269">
        <v>-22</v>
      </c>
      <c r="R14212" s="269">
        <v>-24</v>
      </c>
      <c r="S14212" s="269">
        <v>-45</v>
      </c>
      <c r="T14212" s="269">
        <v>-48</v>
      </c>
      <c r="DO14212"/>
    </row>
    <row r="14213" spans="15:119" x14ac:dyDescent="0.25">
      <c r="O14213" s="268" t="s">
        <v>23671</v>
      </c>
      <c r="P14213" s="268" t="s">
        <v>9480</v>
      </c>
      <c r="Q14213" s="269">
        <v>-22</v>
      </c>
      <c r="R14213" s="269">
        <v>-23</v>
      </c>
      <c r="S14213" s="269">
        <v>-46.5</v>
      </c>
      <c r="T14213" s="269">
        <v>-48</v>
      </c>
      <c r="DO14213"/>
    </row>
    <row r="14214" spans="15:119" x14ac:dyDescent="0.25">
      <c r="O14214" s="268" t="s">
        <v>23672</v>
      </c>
      <c r="P14214" s="268" t="s">
        <v>9482</v>
      </c>
      <c r="Q14214" s="269">
        <v>-22</v>
      </c>
      <c r="R14214" s="269">
        <v>-22.5</v>
      </c>
      <c r="S14214" s="269">
        <v>-47.5</v>
      </c>
      <c r="T14214" s="269">
        <v>-48</v>
      </c>
      <c r="DO14214"/>
    </row>
    <row r="14215" spans="15:119" x14ac:dyDescent="0.25">
      <c r="O14215" s="268" t="s">
        <v>23673</v>
      </c>
      <c r="P14215" s="268" t="s">
        <v>9484</v>
      </c>
      <c r="Q14215" s="269">
        <v>-22</v>
      </c>
      <c r="R14215" s="269">
        <v>-22.25</v>
      </c>
      <c r="S14215" s="269">
        <v>-47.75</v>
      </c>
      <c r="T14215" s="269">
        <v>-48</v>
      </c>
      <c r="DO14215"/>
    </row>
    <row r="14216" spans="15:119" x14ac:dyDescent="0.25">
      <c r="O14216" s="268" t="s">
        <v>23674</v>
      </c>
      <c r="P14216" s="268" t="s">
        <v>9484</v>
      </c>
      <c r="Q14216" s="269">
        <v>-22</v>
      </c>
      <c r="R14216" s="269">
        <v>-22.25</v>
      </c>
      <c r="S14216" s="269">
        <v>-47.5</v>
      </c>
      <c r="T14216" s="269">
        <v>-47.75</v>
      </c>
      <c r="DO14216"/>
    </row>
    <row r="14217" spans="15:119" x14ac:dyDescent="0.25">
      <c r="O14217" s="268" t="s">
        <v>23675</v>
      </c>
      <c r="P14217" s="268" t="s">
        <v>9484</v>
      </c>
      <c r="Q14217" s="269">
        <v>-22.25</v>
      </c>
      <c r="R14217" s="269">
        <v>-22.5</v>
      </c>
      <c r="S14217" s="269">
        <v>-47.75</v>
      </c>
      <c r="T14217" s="269">
        <v>-48</v>
      </c>
      <c r="DO14217"/>
    </row>
    <row r="14218" spans="15:119" x14ac:dyDescent="0.25">
      <c r="O14218" s="268" t="s">
        <v>23676</v>
      </c>
      <c r="P14218" s="268" t="s">
        <v>9484</v>
      </c>
      <c r="Q14218" s="269">
        <v>-22.25</v>
      </c>
      <c r="R14218" s="269">
        <v>-22.5</v>
      </c>
      <c r="S14218" s="269">
        <v>-47.5</v>
      </c>
      <c r="T14218" s="269">
        <v>-47.75</v>
      </c>
      <c r="DO14218"/>
    </row>
    <row r="14219" spans="15:119" x14ac:dyDescent="0.25">
      <c r="O14219" s="268" t="s">
        <v>23677</v>
      </c>
      <c r="P14219" s="268" t="s">
        <v>9482</v>
      </c>
      <c r="Q14219" s="269">
        <v>-22</v>
      </c>
      <c r="R14219" s="269">
        <v>-22.5</v>
      </c>
      <c r="S14219" s="269">
        <v>-47</v>
      </c>
      <c r="T14219" s="269">
        <v>-47.5</v>
      </c>
      <c r="DO14219"/>
    </row>
    <row r="14220" spans="15:119" x14ac:dyDescent="0.25">
      <c r="O14220" s="268" t="s">
        <v>23678</v>
      </c>
      <c r="P14220" s="268" t="s">
        <v>9484</v>
      </c>
      <c r="Q14220" s="269">
        <v>-22</v>
      </c>
      <c r="R14220" s="269">
        <v>-22.25</v>
      </c>
      <c r="S14220" s="269">
        <v>-47.25</v>
      </c>
      <c r="T14220" s="269">
        <v>-47.5</v>
      </c>
      <c r="DO14220"/>
    </row>
    <row r="14221" spans="15:119" x14ac:dyDescent="0.25">
      <c r="O14221" s="268" t="s">
        <v>23679</v>
      </c>
      <c r="P14221" s="268" t="s">
        <v>9484</v>
      </c>
      <c r="Q14221" s="269">
        <v>-22</v>
      </c>
      <c r="R14221" s="269">
        <v>-22.25</v>
      </c>
      <c r="S14221" s="269">
        <v>-47</v>
      </c>
      <c r="T14221" s="269">
        <v>-47.25</v>
      </c>
      <c r="DO14221"/>
    </row>
    <row r="14222" spans="15:119" x14ac:dyDescent="0.25">
      <c r="O14222" s="268" t="s">
        <v>23680</v>
      </c>
      <c r="P14222" s="268" t="s">
        <v>9484</v>
      </c>
      <c r="Q14222" s="269">
        <v>-22.25</v>
      </c>
      <c r="R14222" s="269">
        <v>-22.5</v>
      </c>
      <c r="S14222" s="269">
        <v>-47.25</v>
      </c>
      <c r="T14222" s="269">
        <v>-47.5</v>
      </c>
      <c r="DO14222"/>
    </row>
    <row r="14223" spans="15:119" x14ac:dyDescent="0.25">
      <c r="O14223" s="268" t="s">
        <v>23681</v>
      </c>
      <c r="P14223" s="268" t="s">
        <v>9484</v>
      </c>
      <c r="Q14223" s="269">
        <v>-22.25</v>
      </c>
      <c r="R14223" s="269">
        <v>-22.5</v>
      </c>
      <c r="S14223" s="269">
        <v>-47</v>
      </c>
      <c r="T14223" s="269">
        <v>-47.25</v>
      </c>
      <c r="DO14223"/>
    </row>
    <row r="14224" spans="15:119" x14ac:dyDescent="0.25">
      <c r="O14224" s="268" t="s">
        <v>23682</v>
      </c>
      <c r="P14224" s="268" t="s">
        <v>9482</v>
      </c>
      <c r="Q14224" s="269">
        <v>-22</v>
      </c>
      <c r="R14224" s="269">
        <v>-22.5</v>
      </c>
      <c r="S14224" s="269">
        <v>-46.5</v>
      </c>
      <c r="T14224" s="269">
        <v>-47</v>
      </c>
      <c r="DO14224"/>
    </row>
    <row r="14225" spans="15:119" x14ac:dyDescent="0.25">
      <c r="O14225" s="268" t="s">
        <v>23683</v>
      </c>
      <c r="P14225" s="268" t="s">
        <v>9484</v>
      </c>
      <c r="Q14225" s="269">
        <v>-22</v>
      </c>
      <c r="R14225" s="269">
        <v>-22.25</v>
      </c>
      <c r="S14225" s="269">
        <v>-46.75</v>
      </c>
      <c r="T14225" s="269">
        <v>-47</v>
      </c>
      <c r="DO14225"/>
    </row>
    <row r="14226" spans="15:119" x14ac:dyDescent="0.25">
      <c r="O14226" s="268" t="s">
        <v>23684</v>
      </c>
      <c r="P14226" s="268" t="s">
        <v>9484</v>
      </c>
      <c r="Q14226" s="269">
        <v>-22</v>
      </c>
      <c r="R14226" s="269">
        <v>-22.25</v>
      </c>
      <c r="S14226" s="269">
        <v>-46.5</v>
      </c>
      <c r="T14226" s="269">
        <v>-46.75</v>
      </c>
      <c r="DO14226"/>
    </row>
    <row r="14227" spans="15:119" x14ac:dyDescent="0.25">
      <c r="O14227" s="268" t="s">
        <v>23685</v>
      </c>
      <c r="P14227" s="268" t="s">
        <v>9484</v>
      </c>
      <c r="Q14227" s="269">
        <v>-22.25</v>
      </c>
      <c r="R14227" s="269">
        <v>-22.5</v>
      </c>
      <c r="S14227" s="269">
        <v>-46.75</v>
      </c>
      <c r="T14227" s="269">
        <v>-47</v>
      </c>
      <c r="DO14227"/>
    </row>
    <row r="14228" spans="15:119" x14ac:dyDescent="0.25">
      <c r="O14228" s="268" t="s">
        <v>23686</v>
      </c>
      <c r="P14228" s="268" t="s">
        <v>9484</v>
      </c>
      <c r="Q14228" s="269">
        <v>-22.25</v>
      </c>
      <c r="R14228" s="269">
        <v>-22.5</v>
      </c>
      <c r="S14228" s="269">
        <v>-46.5</v>
      </c>
      <c r="T14228" s="269">
        <v>-46.75</v>
      </c>
      <c r="DO14228"/>
    </row>
    <row r="14229" spans="15:119" x14ac:dyDescent="0.25">
      <c r="O14229" s="268" t="s">
        <v>23687</v>
      </c>
      <c r="P14229" s="268" t="s">
        <v>9482</v>
      </c>
      <c r="Q14229" s="269">
        <v>-22.5</v>
      </c>
      <c r="R14229" s="269">
        <v>-23</v>
      </c>
      <c r="S14229" s="269">
        <v>-47.5</v>
      </c>
      <c r="T14229" s="269">
        <v>-48</v>
      </c>
      <c r="DO14229"/>
    </row>
    <row r="14230" spans="15:119" x14ac:dyDescent="0.25">
      <c r="O14230" s="268" t="s">
        <v>23688</v>
      </c>
      <c r="P14230" s="268" t="s">
        <v>9484</v>
      </c>
      <c r="Q14230" s="269">
        <v>-22.5</v>
      </c>
      <c r="R14230" s="269">
        <v>-22.75</v>
      </c>
      <c r="S14230" s="269">
        <v>-47.75</v>
      </c>
      <c r="T14230" s="269">
        <v>-48</v>
      </c>
      <c r="DO14230"/>
    </row>
    <row r="14231" spans="15:119" x14ac:dyDescent="0.25">
      <c r="O14231" s="268" t="s">
        <v>23689</v>
      </c>
      <c r="P14231" s="268" t="s">
        <v>9484</v>
      </c>
      <c r="Q14231" s="269">
        <v>-22.5</v>
      </c>
      <c r="R14231" s="269">
        <v>-22.75</v>
      </c>
      <c r="S14231" s="269">
        <v>-47.5</v>
      </c>
      <c r="T14231" s="269">
        <v>-47.75</v>
      </c>
      <c r="DO14231"/>
    </row>
    <row r="14232" spans="15:119" x14ac:dyDescent="0.25">
      <c r="O14232" s="268" t="s">
        <v>23690</v>
      </c>
      <c r="P14232" s="268" t="s">
        <v>9484</v>
      </c>
      <c r="Q14232" s="269">
        <v>-22.75</v>
      </c>
      <c r="R14232" s="269">
        <v>-23</v>
      </c>
      <c r="S14232" s="269">
        <v>-47.75</v>
      </c>
      <c r="T14232" s="269">
        <v>-48</v>
      </c>
      <c r="DO14232"/>
    </row>
    <row r="14233" spans="15:119" x14ac:dyDescent="0.25">
      <c r="O14233" s="268" t="s">
        <v>23691</v>
      </c>
      <c r="P14233" s="268" t="s">
        <v>9484</v>
      </c>
      <c r="Q14233" s="269">
        <v>-22.75</v>
      </c>
      <c r="R14233" s="269">
        <v>-23</v>
      </c>
      <c r="S14233" s="269">
        <v>-47.5</v>
      </c>
      <c r="T14233" s="269">
        <v>-47.75</v>
      </c>
      <c r="DO14233"/>
    </row>
    <row r="14234" spans="15:119" x14ac:dyDescent="0.25">
      <c r="O14234" s="268" t="s">
        <v>23692</v>
      </c>
      <c r="P14234" s="268" t="s">
        <v>9482</v>
      </c>
      <c r="Q14234" s="269">
        <v>-22.5</v>
      </c>
      <c r="R14234" s="269">
        <v>-23</v>
      </c>
      <c r="S14234" s="269">
        <v>-47</v>
      </c>
      <c r="T14234" s="269">
        <v>-47.5</v>
      </c>
      <c r="DO14234"/>
    </row>
    <row r="14235" spans="15:119" x14ac:dyDescent="0.25">
      <c r="O14235" s="268" t="s">
        <v>23693</v>
      </c>
      <c r="P14235" s="268" t="s">
        <v>9484</v>
      </c>
      <c r="Q14235" s="269">
        <v>-22.5</v>
      </c>
      <c r="R14235" s="269">
        <v>-22.75</v>
      </c>
      <c r="S14235" s="269">
        <v>-47.25</v>
      </c>
      <c r="T14235" s="269">
        <v>-47.5</v>
      </c>
      <c r="DO14235"/>
    </row>
    <row r="14236" spans="15:119" x14ac:dyDescent="0.25">
      <c r="O14236" s="268" t="s">
        <v>23694</v>
      </c>
      <c r="P14236" s="268" t="s">
        <v>9484</v>
      </c>
      <c r="Q14236" s="269">
        <v>-22.5</v>
      </c>
      <c r="R14236" s="269">
        <v>-22.75</v>
      </c>
      <c r="S14236" s="269">
        <v>-47</v>
      </c>
      <c r="T14236" s="269">
        <v>-47.25</v>
      </c>
      <c r="DO14236"/>
    </row>
    <row r="14237" spans="15:119" x14ac:dyDescent="0.25">
      <c r="O14237" s="268" t="s">
        <v>23695</v>
      </c>
      <c r="P14237" s="268" t="s">
        <v>9484</v>
      </c>
      <c r="Q14237" s="269">
        <v>-22.75</v>
      </c>
      <c r="R14237" s="269">
        <v>-23</v>
      </c>
      <c r="S14237" s="269">
        <v>-47.25</v>
      </c>
      <c r="T14237" s="269">
        <v>-47.5</v>
      </c>
      <c r="DO14237"/>
    </row>
    <row r="14238" spans="15:119" x14ac:dyDescent="0.25">
      <c r="O14238" s="268" t="s">
        <v>23696</v>
      </c>
      <c r="P14238" s="268" t="s">
        <v>9484</v>
      </c>
      <c r="Q14238" s="269">
        <v>-22.75</v>
      </c>
      <c r="R14238" s="269">
        <v>-23</v>
      </c>
      <c r="S14238" s="269">
        <v>-47</v>
      </c>
      <c r="T14238" s="269">
        <v>-47.25</v>
      </c>
      <c r="DO14238"/>
    </row>
    <row r="14239" spans="15:119" x14ac:dyDescent="0.25">
      <c r="O14239" s="268" t="s">
        <v>23697</v>
      </c>
      <c r="P14239" s="268" t="s">
        <v>9482</v>
      </c>
      <c r="Q14239" s="269">
        <v>-22.5</v>
      </c>
      <c r="R14239" s="269">
        <v>-23</v>
      </c>
      <c r="S14239" s="269">
        <v>-46.5</v>
      </c>
      <c r="T14239" s="269">
        <v>-47</v>
      </c>
      <c r="DO14239"/>
    </row>
    <row r="14240" spans="15:119" x14ac:dyDescent="0.25">
      <c r="O14240" s="268" t="s">
        <v>23698</v>
      </c>
      <c r="P14240" s="268" t="s">
        <v>9484</v>
      </c>
      <c r="Q14240" s="269">
        <v>-22.5</v>
      </c>
      <c r="R14240" s="269">
        <v>-22.75</v>
      </c>
      <c r="S14240" s="269">
        <v>-46.75</v>
      </c>
      <c r="T14240" s="269">
        <v>-47</v>
      </c>
      <c r="DO14240"/>
    </row>
    <row r="14241" spans="15:119" x14ac:dyDescent="0.25">
      <c r="O14241" s="268" t="s">
        <v>23699</v>
      </c>
      <c r="P14241" s="268" t="s">
        <v>9484</v>
      </c>
      <c r="Q14241" s="269">
        <v>-22.5</v>
      </c>
      <c r="R14241" s="269">
        <v>-22.75</v>
      </c>
      <c r="S14241" s="269">
        <v>-46.5</v>
      </c>
      <c r="T14241" s="269">
        <v>-46.75</v>
      </c>
      <c r="DO14241"/>
    </row>
    <row r="14242" spans="15:119" x14ac:dyDescent="0.25">
      <c r="O14242" s="268" t="s">
        <v>23700</v>
      </c>
      <c r="P14242" s="268" t="s">
        <v>9484</v>
      </c>
      <c r="Q14242" s="269">
        <v>-22.75</v>
      </c>
      <c r="R14242" s="269">
        <v>-23</v>
      </c>
      <c r="S14242" s="269">
        <v>-46.75</v>
      </c>
      <c r="T14242" s="269">
        <v>-47</v>
      </c>
      <c r="DO14242"/>
    </row>
    <row r="14243" spans="15:119" x14ac:dyDescent="0.25">
      <c r="O14243" s="268" t="s">
        <v>23701</v>
      </c>
      <c r="P14243" s="268" t="s">
        <v>9484</v>
      </c>
      <c r="Q14243" s="269">
        <v>-22.75</v>
      </c>
      <c r="R14243" s="269">
        <v>-23</v>
      </c>
      <c r="S14243" s="269">
        <v>-46.5</v>
      </c>
      <c r="T14243" s="269">
        <v>-46.75</v>
      </c>
      <c r="DO14243"/>
    </row>
    <row r="14244" spans="15:119" x14ac:dyDescent="0.25">
      <c r="O14244" s="268" t="s">
        <v>23702</v>
      </c>
      <c r="P14244" s="268" t="s">
        <v>9480</v>
      </c>
      <c r="Q14244" s="269">
        <v>-22</v>
      </c>
      <c r="R14244" s="269">
        <v>-23</v>
      </c>
      <c r="S14244" s="269">
        <v>-45</v>
      </c>
      <c r="T14244" s="269">
        <v>-46.5</v>
      </c>
      <c r="DO14244"/>
    </row>
    <row r="14245" spans="15:119" x14ac:dyDescent="0.25">
      <c r="O14245" s="268" t="s">
        <v>23703</v>
      </c>
      <c r="P14245" s="268" t="s">
        <v>9482</v>
      </c>
      <c r="Q14245" s="269">
        <v>-22</v>
      </c>
      <c r="R14245" s="269">
        <v>-22.5</v>
      </c>
      <c r="S14245" s="269">
        <v>-46</v>
      </c>
      <c r="T14245" s="269">
        <v>-46.5</v>
      </c>
      <c r="DO14245"/>
    </row>
    <row r="14246" spans="15:119" x14ac:dyDescent="0.25">
      <c r="O14246" s="268" t="s">
        <v>23704</v>
      </c>
      <c r="P14246" s="268" t="s">
        <v>9484</v>
      </c>
      <c r="Q14246" s="269">
        <v>-22</v>
      </c>
      <c r="R14246" s="269">
        <v>-22.25</v>
      </c>
      <c r="S14246" s="269">
        <v>-46.25</v>
      </c>
      <c r="T14246" s="269">
        <v>-46.5</v>
      </c>
      <c r="DO14246"/>
    </row>
    <row r="14247" spans="15:119" x14ac:dyDescent="0.25">
      <c r="O14247" s="268" t="s">
        <v>23705</v>
      </c>
      <c r="P14247" s="268" t="s">
        <v>9484</v>
      </c>
      <c r="Q14247" s="269">
        <v>-22</v>
      </c>
      <c r="R14247" s="269">
        <v>-22.25</v>
      </c>
      <c r="S14247" s="269">
        <v>-46</v>
      </c>
      <c r="T14247" s="269">
        <v>-46.25</v>
      </c>
      <c r="DO14247"/>
    </row>
    <row r="14248" spans="15:119" x14ac:dyDescent="0.25">
      <c r="O14248" s="268" t="s">
        <v>23706</v>
      </c>
      <c r="P14248" s="268" t="s">
        <v>9484</v>
      </c>
      <c r="Q14248" s="269">
        <v>-22.25</v>
      </c>
      <c r="R14248" s="269">
        <v>-22.5</v>
      </c>
      <c r="S14248" s="269">
        <v>-46.25</v>
      </c>
      <c r="T14248" s="269">
        <v>-46.5</v>
      </c>
      <c r="DO14248"/>
    </row>
    <row r="14249" spans="15:119" x14ac:dyDescent="0.25">
      <c r="O14249" s="268" t="s">
        <v>23707</v>
      </c>
      <c r="P14249" s="268" t="s">
        <v>9484</v>
      </c>
      <c r="Q14249" s="269">
        <v>-22.25</v>
      </c>
      <c r="R14249" s="269">
        <v>-22.5</v>
      </c>
      <c r="S14249" s="269">
        <v>-46</v>
      </c>
      <c r="T14249" s="269">
        <v>-46.25</v>
      </c>
      <c r="DO14249"/>
    </row>
    <row r="14250" spans="15:119" x14ac:dyDescent="0.25">
      <c r="O14250" s="268" t="s">
        <v>23708</v>
      </c>
      <c r="P14250" s="268" t="s">
        <v>9482</v>
      </c>
      <c r="Q14250" s="269">
        <v>-22</v>
      </c>
      <c r="R14250" s="269">
        <v>-22.5</v>
      </c>
      <c r="S14250" s="269">
        <v>-45.5</v>
      </c>
      <c r="T14250" s="269">
        <v>-46</v>
      </c>
      <c r="DO14250"/>
    </row>
    <row r="14251" spans="15:119" x14ac:dyDescent="0.25">
      <c r="O14251" s="268" t="s">
        <v>23709</v>
      </c>
      <c r="P14251" s="268" t="s">
        <v>9484</v>
      </c>
      <c r="Q14251" s="269">
        <v>-22</v>
      </c>
      <c r="R14251" s="269">
        <v>-22.25</v>
      </c>
      <c r="S14251" s="269">
        <v>-45.75</v>
      </c>
      <c r="T14251" s="269">
        <v>-46</v>
      </c>
      <c r="DO14251"/>
    </row>
    <row r="14252" spans="15:119" x14ac:dyDescent="0.25">
      <c r="O14252" s="268" t="s">
        <v>23710</v>
      </c>
      <c r="P14252" s="268" t="s">
        <v>9484</v>
      </c>
      <c r="Q14252" s="269">
        <v>-22</v>
      </c>
      <c r="R14252" s="269">
        <v>-22.25</v>
      </c>
      <c r="S14252" s="269">
        <v>-45.5</v>
      </c>
      <c r="T14252" s="269">
        <v>-45.75</v>
      </c>
      <c r="DO14252"/>
    </row>
    <row r="14253" spans="15:119" x14ac:dyDescent="0.25">
      <c r="O14253" s="268" t="s">
        <v>23711</v>
      </c>
      <c r="P14253" s="268" t="s">
        <v>9484</v>
      </c>
      <c r="Q14253" s="269">
        <v>-22.25</v>
      </c>
      <c r="R14253" s="269">
        <v>-22.5</v>
      </c>
      <c r="S14253" s="269">
        <v>-45.75</v>
      </c>
      <c r="T14253" s="269">
        <v>-46</v>
      </c>
      <c r="DO14253"/>
    </row>
    <row r="14254" spans="15:119" x14ac:dyDescent="0.25">
      <c r="O14254" s="268" t="s">
        <v>23712</v>
      </c>
      <c r="P14254" s="268" t="s">
        <v>9484</v>
      </c>
      <c r="Q14254" s="269">
        <v>-22.25</v>
      </c>
      <c r="R14254" s="269">
        <v>-22.5</v>
      </c>
      <c r="S14254" s="269">
        <v>-45.5</v>
      </c>
      <c r="T14254" s="269">
        <v>-45.75</v>
      </c>
      <c r="DO14254"/>
    </row>
    <row r="14255" spans="15:119" x14ac:dyDescent="0.25">
      <c r="O14255" s="268" t="s">
        <v>23713</v>
      </c>
      <c r="P14255" s="268" t="s">
        <v>9482</v>
      </c>
      <c r="Q14255" s="269">
        <v>-22</v>
      </c>
      <c r="R14255" s="269">
        <v>-22.5</v>
      </c>
      <c r="S14255" s="269">
        <v>-45</v>
      </c>
      <c r="T14255" s="269">
        <v>-45.5</v>
      </c>
      <c r="DO14255"/>
    </row>
    <row r="14256" spans="15:119" x14ac:dyDescent="0.25">
      <c r="O14256" s="268" t="s">
        <v>23714</v>
      </c>
      <c r="P14256" s="268" t="s">
        <v>9484</v>
      </c>
      <c r="Q14256" s="269">
        <v>-22</v>
      </c>
      <c r="R14256" s="269">
        <v>-22.25</v>
      </c>
      <c r="S14256" s="269">
        <v>-45.25</v>
      </c>
      <c r="T14256" s="269">
        <v>-45.5</v>
      </c>
      <c r="DO14256"/>
    </row>
    <row r="14257" spans="15:119" x14ac:dyDescent="0.25">
      <c r="O14257" s="268" t="s">
        <v>23715</v>
      </c>
      <c r="P14257" s="268" t="s">
        <v>9484</v>
      </c>
      <c r="Q14257" s="269">
        <v>-22</v>
      </c>
      <c r="R14257" s="269">
        <v>-22.25</v>
      </c>
      <c r="S14257" s="269">
        <v>-45</v>
      </c>
      <c r="T14257" s="269">
        <v>-45.25</v>
      </c>
      <c r="DO14257"/>
    </row>
    <row r="14258" spans="15:119" x14ac:dyDescent="0.25">
      <c r="O14258" s="268" t="s">
        <v>23716</v>
      </c>
      <c r="P14258" s="268" t="s">
        <v>9484</v>
      </c>
      <c r="Q14258" s="269">
        <v>-22.25</v>
      </c>
      <c r="R14258" s="269">
        <v>-22.5</v>
      </c>
      <c r="S14258" s="269">
        <v>-45.25</v>
      </c>
      <c r="T14258" s="269">
        <v>-45.5</v>
      </c>
      <c r="DO14258"/>
    </row>
    <row r="14259" spans="15:119" x14ac:dyDescent="0.25">
      <c r="O14259" s="268" t="s">
        <v>23717</v>
      </c>
      <c r="P14259" s="268" t="s">
        <v>9484</v>
      </c>
      <c r="Q14259" s="269">
        <v>-22.25</v>
      </c>
      <c r="R14259" s="269">
        <v>-22.5</v>
      </c>
      <c r="S14259" s="269">
        <v>-45</v>
      </c>
      <c r="T14259" s="269">
        <v>-45.25</v>
      </c>
      <c r="DO14259"/>
    </row>
    <row r="14260" spans="15:119" x14ac:dyDescent="0.25">
      <c r="O14260" s="268" t="s">
        <v>23718</v>
      </c>
      <c r="P14260" s="268" t="s">
        <v>9482</v>
      </c>
      <c r="Q14260" s="269">
        <v>-22.5</v>
      </c>
      <c r="R14260" s="269">
        <v>-23</v>
      </c>
      <c r="S14260" s="269">
        <v>-46</v>
      </c>
      <c r="T14260" s="269">
        <v>-46.5</v>
      </c>
      <c r="DO14260"/>
    </row>
    <row r="14261" spans="15:119" x14ac:dyDescent="0.25">
      <c r="O14261" s="268" t="s">
        <v>23719</v>
      </c>
      <c r="P14261" s="268" t="s">
        <v>9484</v>
      </c>
      <c r="Q14261" s="269">
        <v>-22.5</v>
      </c>
      <c r="R14261" s="269">
        <v>-22.75</v>
      </c>
      <c r="S14261" s="269">
        <v>-46.25</v>
      </c>
      <c r="T14261" s="269">
        <v>-46.5</v>
      </c>
      <c r="DO14261"/>
    </row>
    <row r="14262" spans="15:119" x14ac:dyDescent="0.25">
      <c r="O14262" s="268" t="s">
        <v>23720</v>
      </c>
      <c r="P14262" s="268" t="s">
        <v>9484</v>
      </c>
      <c r="Q14262" s="269">
        <v>-22.5</v>
      </c>
      <c r="R14262" s="269">
        <v>-22.75</v>
      </c>
      <c r="S14262" s="269">
        <v>-46</v>
      </c>
      <c r="T14262" s="269">
        <v>-46.25</v>
      </c>
      <c r="DO14262"/>
    </row>
    <row r="14263" spans="15:119" x14ac:dyDescent="0.25">
      <c r="O14263" s="268" t="s">
        <v>23721</v>
      </c>
      <c r="P14263" s="268" t="s">
        <v>9484</v>
      </c>
      <c r="Q14263" s="269">
        <v>-22.75</v>
      </c>
      <c r="R14263" s="269">
        <v>-23</v>
      </c>
      <c r="S14263" s="269">
        <v>-46.25</v>
      </c>
      <c r="T14263" s="269">
        <v>-46.5</v>
      </c>
      <c r="DO14263"/>
    </row>
    <row r="14264" spans="15:119" x14ac:dyDescent="0.25">
      <c r="O14264" s="268" t="s">
        <v>23722</v>
      </c>
      <c r="P14264" s="268" t="s">
        <v>9484</v>
      </c>
      <c r="Q14264" s="269">
        <v>-22.75</v>
      </c>
      <c r="R14264" s="269">
        <v>-23</v>
      </c>
      <c r="S14264" s="269">
        <v>-46</v>
      </c>
      <c r="T14264" s="269">
        <v>-46.25</v>
      </c>
      <c r="DO14264"/>
    </row>
    <row r="14265" spans="15:119" x14ac:dyDescent="0.25">
      <c r="O14265" s="268" t="s">
        <v>23723</v>
      </c>
      <c r="P14265" s="268" t="s">
        <v>9482</v>
      </c>
      <c r="Q14265" s="269">
        <v>-22.5</v>
      </c>
      <c r="R14265" s="269">
        <v>-23</v>
      </c>
      <c r="S14265" s="269">
        <v>-45.5</v>
      </c>
      <c r="T14265" s="269">
        <v>-46</v>
      </c>
      <c r="DO14265"/>
    </row>
    <row r="14266" spans="15:119" x14ac:dyDescent="0.25">
      <c r="O14266" s="268" t="s">
        <v>23724</v>
      </c>
      <c r="P14266" s="268" t="s">
        <v>9484</v>
      </c>
      <c r="Q14266" s="269">
        <v>-22.5</v>
      </c>
      <c r="R14266" s="269">
        <v>-22.75</v>
      </c>
      <c r="S14266" s="269">
        <v>-45.75</v>
      </c>
      <c r="T14266" s="269">
        <v>-46</v>
      </c>
      <c r="DO14266"/>
    </row>
    <row r="14267" spans="15:119" x14ac:dyDescent="0.25">
      <c r="O14267" s="268" t="s">
        <v>23725</v>
      </c>
      <c r="P14267" s="268" t="s">
        <v>9484</v>
      </c>
      <c r="Q14267" s="269">
        <v>-22.5</v>
      </c>
      <c r="R14267" s="269">
        <v>-22.75</v>
      </c>
      <c r="S14267" s="269">
        <v>-45.5</v>
      </c>
      <c r="T14267" s="269">
        <v>-45.75</v>
      </c>
      <c r="DO14267"/>
    </row>
    <row r="14268" spans="15:119" x14ac:dyDescent="0.25">
      <c r="O14268" s="268" t="s">
        <v>23726</v>
      </c>
      <c r="P14268" s="268" t="s">
        <v>9484</v>
      </c>
      <c r="Q14268" s="269">
        <v>-22.75</v>
      </c>
      <c r="R14268" s="269">
        <v>-23</v>
      </c>
      <c r="S14268" s="269">
        <v>-45.75</v>
      </c>
      <c r="T14268" s="269">
        <v>-46</v>
      </c>
      <c r="DO14268"/>
    </row>
    <row r="14269" spans="15:119" x14ac:dyDescent="0.25">
      <c r="O14269" s="268" t="s">
        <v>23727</v>
      </c>
      <c r="P14269" s="268" t="s">
        <v>9484</v>
      </c>
      <c r="Q14269" s="269">
        <v>-22.75</v>
      </c>
      <c r="R14269" s="269">
        <v>-23</v>
      </c>
      <c r="S14269" s="269">
        <v>-45.5</v>
      </c>
      <c r="T14269" s="269">
        <v>-45.75</v>
      </c>
      <c r="DO14269"/>
    </row>
    <row r="14270" spans="15:119" x14ac:dyDescent="0.25">
      <c r="O14270" s="268" t="s">
        <v>23728</v>
      </c>
      <c r="P14270" s="268" t="s">
        <v>9482</v>
      </c>
      <c r="Q14270" s="269">
        <v>-22.5</v>
      </c>
      <c r="R14270" s="269">
        <v>-23</v>
      </c>
      <c r="S14270" s="269">
        <v>-45</v>
      </c>
      <c r="T14270" s="269">
        <v>-45.5</v>
      </c>
      <c r="DO14270"/>
    </row>
    <row r="14271" spans="15:119" x14ac:dyDescent="0.25">
      <c r="O14271" s="268" t="s">
        <v>23729</v>
      </c>
      <c r="P14271" s="268" t="s">
        <v>9484</v>
      </c>
      <c r="Q14271" s="269">
        <v>-22.5</v>
      </c>
      <c r="R14271" s="269">
        <v>-22.75</v>
      </c>
      <c r="S14271" s="269">
        <v>-45.25</v>
      </c>
      <c r="T14271" s="269">
        <v>-45.5</v>
      </c>
      <c r="DO14271"/>
    </row>
    <row r="14272" spans="15:119" x14ac:dyDescent="0.25">
      <c r="O14272" s="268" t="s">
        <v>23730</v>
      </c>
      <c r="P14272" s="268" t="s">
        <v>9484</v>
      </c>
      <c r="Q14272" s="269">
        <v>-22.5</v>
      </c>
      <c r="R14272" s="269">
        <v>-22.75</v>
      </c>
      <c r="S14272" s="269">
        <v>-45</v>
      </c>
      <c r="T14272" s="269">
        <v>-45.25</v>
      </c>
      <c r="DO14272"/>
    </row>
    <row r="14273" spans="15:119" x14ac:dyDescent="0.25">
      <c r="O14273" s="268" t="s">
        <v>23731</v>
      </c>
      <c r="P14273" s="268" t="s">
        <v>9484</v>
      </c>
      <c r="Q14273" s="269">
        <v>-22.75</v>
      </c>
      <c r="R14273" s="269">
        <v>-23</v>
      </c>
      <c r="S14273" s="269">
        <v>-45.25</v>
      </c>
      <c r="T14273" s="269">
        <v>-45.5</v>
      </c>
      <c r="DO14273"/>
    </row>
    <row r="14274" spans="15:119" x14ac:dyDescent="0.25">
      <c r="O14274" s="268" t="s">
        <v>23732</v>
      </c>
      <c r="P14274" s="268" t="s">
        <v>9484</v>
      </c>
      <c r="Q14274" s="269">
        <v>-22.75</v>
      </c>
      <c r="R14274" s="269">
        <v>-23</v>
      </c>
      <c r="S14274" s="269">
        <v>-45</v>
      </c>
      <c r="T14274" s="269">
        <v>-45.25</v>
      </c>
      <c r="DO14274"/>
    </row>
    <row r="14275" spans="15:119" x14ac:dyDescent="0.25">
      <c r="O14275" s="268" t="s">
        <v>23733</v>
      </c>
      <c r="P14275" s="268" t="s">
        <v>9480</v>
      </c>
      <c r="Q14275" s="269">
        <v>-23</v>
      </c>
      <c r="R14275" s="269">
        <v>-24</v>
      </c>
      <c r="S14275" s="269">
        <v>-46.5</v>
      </c>
      <c r="T14275" s="269">
        <v>-48</v>
      </c>
      <c r="DO14275"/>
    </row>
    <row r="14276" spans="15:119" x14ac:dyDescent="0.25">
      <c r="O14276" s="268" t="s">
        <v>23734</v>
      </c>
      <c r="P14276" s="268" t="s">
        <v>9482</v>
      </c>
      <c r="Q14276" s="269">
        <v>-23</v>
      </c>
      <c r="R14276" s="269">
        <v>-23.5</v>
      </c>
      <c r="S14276" s="269">
        <v>-47.5</v>
      </c>
      <c r="T14276" s="269">
        <v>-48</v>
      </c>
      <c r="DO14276"/>
    </row>
    <row r="14277" spans="15:119" x14ac:dyDescent="0.25">
      <c r="O14277" s="268" t="s">
        <v>23735</v>
      </c>
      <c r="P14277" s="268" t="s">
        <v>9484</v>
      </c>
      <c r="Q14277" s="269">
        <v>-23</v>
      </c>
      <c r="R14277" s="269">
        <v>-23.25</v>
      </c>
      <c r="S14277" s="269">
        <v>-47.75</v>
      </c>
      <c r="T14277" s="269">
        <v>-48</v>
      </c>
      <c r="DO14277"/>
    </row>
    <row r="14278" spans="15:119" x14ac:dyDescent="0.25">
      <c r="O14278" s="268" t="s">
        <v>23736</v>
      </c>
      <c r="P14278" s="268" t="s">
        <v>9484</v>
      </c>
      <c r="Q14278" s="269">
        <v>-23</v>
      </c>
      <c r="R14278" s="269">
        <v>-23.25</v>
      </c>
      <c r="S14278" s="269">
        <v>-47.5</v>
      </c>
      <c r="T14278" s="269">
        <v>-47.75</v>
      </c>
      <c r="DO14278"/>
    </row>
    <row r="14279" spans="15:119" x14ac:dyDescent="0.25">
      <c r="O14279" s="268" t="s">
        <v>23737</v>
      </c>
      <c r="P14279" s="268" t="s">
        <v>9484</v>
      </c>
      <c r="Q14279" s="269">
        <v>-23.25</v>
      </c>
      <c r="R14279" s="269">
        <v>-23.5</v>
      </c>
      <c r="S14279" s="269">
        <v>-47.75</v>
      </c>
      <c r="T14279" s="269">
        <v>-48</v>
      </c>
      <c r="DO14279"/>
    </row>
    <row r="14280" spans="15:119" x14ac:dyDescent="0.25">
      <c r="O14280" s="268" t="s">
        <v>23738</v>
      </c>
      <c r="P14280" s="268" t="s">
        <v>9484</v>
      </c>
      <c r="Q14280" s="269">
        <v>-23.25</v>
      </c>
      <c r="R14280" s="269">
        <v>-23.5</v>
      </c>
      <c r="S14280" s="269">
        <v>-47.5</v>
      </c>
      <c r="T14280" s="269">
        <v>-47.75</v>
      </c>
      <c r="DO14280"/>
    </row>
    <row r="14281" spans="15:119" x14ac:dyDescent="0.25">
      <c r="O14281" s="268" t="s">
        <v>23739</v>
      </c>
      <c r="P14281" s="268" t="s">
        <v>9482</v>
      </c>
      <c r="Q14281" s="269">
        <v>-23</v>
      </c>
      <c r="R14281" s="269">
        <v>-23.5</v>
      </c>
      <c r="S14281" s="269">
        <v>-47</v>
      </c>
      <c r="T14281" s="269">
        <v>-47.5</v>
      </c>
      <c r="DO14281"/>
    </row>
    <row r="14282" spans="15:119" x14ac:dyDescent="0.25">
      <c r="O14282" s="268" t="s">
        <v>23740</v>
      </c>
      <c r="P14282" s="268" t="s">
        <v>9484</v>
      </c>
      <c r="Q14282" s="269">
        <v>-23</v>
      </c>
      <c r="R14282" s="269">
        <v>-23.25</v>
      </c>
      <c r="S14282" s="269">
        <v>-47.25</v>
      </c>
      <c r="T14282" s="269">
        <v>-47.5</v>
      </c>
      <c r="DO14282"/>
    </row>
    <row r="14283" spans="15:119" x14ac:dyDescent="0.25">
      <c r="O14283" s="268" t="s">
        <v>23741</v>
      </c>
      <c r="P14283" s="268" t="s">
        <v>9484</v>
      </c>
      <c r="Q14283" s="269">
        <v>-23</v>
      </c>
      <c r="R14283" s="269">
        <v>-23.25</v>
      </c>
      <c r="S14283" s="269">
        <v>-47</v>
      </c>
      <c r="T14283" s="269">
        <v>-47.25</v>
      </c>
      <c r="DO14283"/>
    </row>
    <row r="14284" spans="15:119" x14ac:dyDescent="0.25">
      <c r="O14284" s="268" t="s">
        <v>23742</v>
      </c>
      <c r="P14284" s="268" t="s">
        <v>9484</v>
      </c>
      <c r="Q14284" s="269">
        <v>-23.25</v>
      </c>
      <c r="R14284" s="269">
        <v>-23.5</v>
      </c>
      <c r="S14284" s="269">
        <v>-47.25</v>
      </c>
      <c r="T14284" s="269">
        <v>-47.5</v>
      </c>
      <c r="DO14284"/>
    </row>
    <row r="14285" spans="15:119" x14ac:dyDescent="0.25">
      <c r="O14285" s="268" t="s">
        <v>23743</v>
      </c>
      <c r="P14285" s="268" t="s">
        <v>9484</v>
      </c>
      <c r="Q14285" s="269">
        <v>-23.25</v>
      </c>
      <c r="R14285" s="269">
        <v>-23.5</v>
      </c>
      <c r="S14285" s="269">
        <v>-47</v>
      </c>
      <c r="T14285" s="269">
        <v>-47.25</v>
      </c>
      <c r="DO14285"/>
    </row>
    <row r="14286" spans="15:119" x14ac:dyDescent="0.25">
      <c r="O14286" s="268" t="s">
        <v>23744</v>
      </c>
      <c r="P14286" s="268" t="s">
        <v>9482</v>
      </c>
      <c r="Q14286" s="269">
        <v>-23</v>
      </c>
      <c r="R14286" s="269">
        <v>-23.5</v>
      </c>
      <c r="S14286" s="269">
        <v>-46.5</v>
      </c>
      <c r="T14286" s="269">
        <v>-47</v>
      </c>
      <c r="DO14286"/>
    </row>
    <row r="14287" spans="15:119" x14ac:dyDescent="0.25">
      <c r="O14287" s="268" t="s">
        <v>23745</v>
      </c>
      <c r="P14287" s="268" t="s">
        <v>9484</v>
      </c>
      <c r="Q14287" s="269">
        <v>-23</v>
      </c>
      <c r="R14287" s="269">
        <v>-23.25</v>
      </c>
      <c r="S14287" s="269">
        <v>-46.75</v>
      </c>
      <c r="T14287" s="269">
        <v>-47</v>
      </c>
      <c r="DO14287"/>
    </row>
    <row r="14288" spans="15:119" x14ac:dyDescent="0.25">
      <c r="O14288" s="268" t="s">
        <v>23746</v>
      </c>
      <c r="P14288" s="268" t="s">
        <v>9484</v>
      </c>
      <c r="Q14288" s="269">
        <v>-23</v>
      </c>
      <c r="R14288" s="269">
        <v>-23.25</v>
      </c>
      <c r="S14288" s="269">
        <v>-46.5</v>
      </c>
      <c r="T14288" s="269">
        <v>-46.75</v>
      </c>
      <c r="DO14288"/>
    </row>
    <row r="14289" spans="15:119" x14ac:dyDescent="0.25">
      <c r="O14289" s="268" t="s">
        <v>23747</v>
      </c>
      <c r="P14289" s="268" t="s">
        <v>9484</v>
      </c>
      <c r="Q14289" s="269">
        <v>-23.25</v>
      </c>
      <c r="R14289" s="269">
        <v>-23.5</v>
      </c>
      <c r="S14289" s="269">
        <v>-46.75</v>
      </c>
      <c r="T14289" s="269">
        <v>-47</v>
      </c>
      <c r="DO14289"/>
    </row>
    <row r="14290" spans="15:119" x14ac:dyDescent="0.25">
      <c r="O14290" s="268" t="s">
        <v>23748</v>
      </c>
      <c r="P14290" s="268" t="s">
        <v>9484</v>
      </c>
      <c r="Q14290" s="269">
        <v>-23.25</v>
      </c>
      <c r="R14290" s="269">
        <v>-23.5</v>
      </c>
      <c r="S14290" s="269">
        <v>-46.5</v>
      </c>
      <c r="T14290" s="269">
        <v>-46.75</v>
      </c>
      <c r="DO14290"/>
    </row>
    <row r="14291" spans="15:119" x14ac:dyDescent="0.25">
      <c r="O14291" s="268" t="s">
        <v>23749</v>
      </c>
      <c r="P14291" s="268" t="s">
        <v>9482</v>
      </c>
      <c r="Q14291" s="269">
        <v>-23.5</v>
      </c>
      <c r="R14291" s="269">
        <v>-24</v>
      </c>
      <c r="S14291" s="269">
        <v>-47.5</v>
      </c>
      <c r="T14291" s="269">
        <v>-48</v>
      </c>
      <c r="DO14291"/>
    </row>
    <row r="14292" spans="15:119" x14ac:dyDescent="0.25">
      <c r="O14292" s="268" t="s">
        <v>23750</v>
      </c>
      <c r="P14292" s="268" t="s">
        <v>9484</v>
      </c>
      <c r="Q14292" s="269">
        <v>-23.5</v>
      </c>
      <c r="R14292" s="269">
        <v>-23.75</v>
      </c>
      <c r="S14292" s="269">
        <v>-47.75</v>
      </c>
      <c r="T14292" s="269">
        <v>-48</v>
      </c>
      <c r="DO14292"/>
    </row>
    <row r="14293" spans="15:119" x14ac:dyDescent="0.25">
      <c r="O14293" s="268" t="s">
        <v>23751</v>
      </c>
      <c r="P14293" s="268" t="s">
        <v>9484</v>
      </c>
      <c r="Q14293" s="269">
        <v>-23.5</v>
      </c>
      <c r="R14293" s="269">
        <v>-23.75</v>
      </c>
      <c r="S14293" s="269">
        <v>-47.5</v>
      </c>
      <c r="T14293" s="269">
        <v>-47.75</v>
      </c>
      <c r="DO14293"/>
    </row>
    <row r="14294" spans="15:119" x14ac:dyDescent="0.25">
      <c r="O14294" s="268" t="s">
        <v>23752</v>
      </c>
      <c r="P14294" s="268" t="s">
        <v>9484</v>
      </c>
      <c r="Q14294" s="269">
        <v>-23.75</v>
      </c>
      <c r="R14294" s="269">
        <v>-24</v>
      </c>
      <c r="S14294" s="269">
        <v>-47.75</v>
      </c>
      <c r="T14294" s="269">
        <v>-48</v>
      </c>
      <c r="DO14294"/>
    </row>
    <row r="14295" spans="15:119" x14ac:dyDescent="0.25">
      <c r="O14295" s="268" t="s">
        <v>23753</v>
      </c>
      <c r="P14295" s="268" t="s">
        <v>9484</v>
      </c>
      <c r="Q14295" s="269">
        <v>-23.75</v>
      </c>
      <c r="R14295" s="269">
        <v>-24</v>
      </c>
      <c r="S14295" s="269">
        <v>-47.5</v>
      </c>
      <c r="T14295" s="269">
        <v>-47.75</v>
      </c>
      <c r="DO14295"/>
    </row>
    <row r="14296" spans="15:119" x14ac:dyDescent="0.25">
      <c r="O14296" s="268" t="s">
        <v>23754</v>
      </c>
      <c r="P14296" s="268" t="s">
        <v>9482</v>
      </c>
      <c r="Q14296" s="269">
        <v>-23.5</v>
      </c>
      <c r="R14296" s="269">
        <v>-24</v>
      </c>
      <c r="S14296" s="269">
        <v>-47</v>
      </c>
      <c r="T14296" s="269">
        <v>-47.5</v>
      </c>
      <c r="DO14296"/>
    </row>
    <row r="14297" spans="15:119" x14ac:dyDescent="0.25">
      <c r="O14297" s="268" t="s">
        <v>23755</v>
      </c>
      <c r="P14297" s="268" t="s">
        <v>9484</v>
      </c>
      <c r="Q14297" s="269">
        <v>-23.5</v>
      </c>
      <c r="R14297" s="269">
        <v>-23.75</v>
      </c>
      <c r="S14297" s="269">
        <v>-47.25</v>
      </c>
      <c r="T14297" s="269">
        <v>-47.5</v>
      </c>
      <c r="DO14297"/>
    </row>
    <row r="14298" spans="15:119" x14ac:dyDescent="0.25">
      <c r="O14298" s="268" t="s">
        <v>23756</v>
      </c>
      <c r="P14298" s="268" t="s">
        <v>9484</v>
      </c>
      <c r="Q14298" s="269">
        <v>-23.5</v>
      </c>
      <c r="R14298" s="269">
        <v>-23.75</v>
      </c>
      <c r="S14298" s="269">
        <v>-47</v>
      </c>
      <c r="T14298" s="269">
        <v>-47.25</v>
      </c>
      <c r="DO14298"/>
    </row>
    <row r="14299" spans="15:119" x14ac:dyDescent="0.25">
      <c r="O14299" s="268" t="s">
        <v>23757</v>
      </c>
      <c r="P14299" s="268" t="s">
        <v>9484</v>
      </c>
      <c r="Q14299" s="269">
        <v>-23.75</v>
      </c>
      <c r="R14299" s="269">
        <v>-24</v>
      </c>
      <c r="S14299" s="269">
        <v>-47.25</v>
      </c>
      <c r="T14299" s="269">
        <v>-47.5</v>
      </c>
      <c r="DO14299"/>
    </row>
    <row r="14300" spans="15:119" x14ac:dyDescent="0.25">
      <c r="O14300" s="268" t="s">
        <v>23758</v>
      </c>
      <c r="P14300" s="268" t="s">
        <v>9484</v>
      </c>
      <c r="Q14300" s="269">
        <v>-23.75</v>
      </c>
      <c r="R14300" s="269">
        <v>-24</v>
      </c>
      <c r="S14300" s="269">
        <v>-47</v>
      </c>
      <c r="T14300" s="269">
        <v>-47.25</v>
      </c>
      <c r="DO14300"/>
    </row>
    <row r="14301" spans="15:119" x14ac:dyDescent="0.25">
      <c r="O14301" s="268" t="s">
        <v>23759</v>
      </c>
      <c r="P14301" s="268" t="s">
        <v>9482</v>
      </c>
      <c r="Q14301" s="269">
        <v>-23.5</v>
      </c>
      <c r="R14301" s="269">
        <v>-24</v>
      </c>
      <c r="S14301" s="269">
        <v>-46.5</v>
      </c>
      <c r="T14301" s="269">
        <v>-47</v>
      </c>
      <c r="DO14301"/>
    </row>
    <row r="14302" spans="15:119" x14ac:dyDescent="0.25">
      <c r="O14302" s="268" t="s">
        <v>23760</v>
      </c>
      <c r="P14302" s="268" t="s">
        <v>9484</v>
      </c>
      <c r="Q14302" s="269">
        <v>-23.5</v>
      </c>
      <c r="R14302" s="269">
        <v>-23.75</v>
      </c>
      <c r="S14302" s="269">
        <v>-46.75</v>
      </c>
      <c r="T14302" s="269">
        <v>-47</v>
      </c>
      <c r="DO14302"/>
    </row>
    <row r="14303" spans="15:119" x14ac:dyDescent="0.25">
      <c r="O14303" s="268" t="s">
        <v>23761</v>
      </c>
      <c r="P14303" s="268" t="s">
        <v>9484</v>
      </c>
      <c r="Q14303" s="269">
        <v>-23.5</v>
      </c>
      <c r="R14303" s="269">
        <v>-23.75</v>
      </c>
      <c r="S14303" s="269">
        <v>-46.5</v>
      </c>
      <c r="T14303" s="269">
        <v>-46.75</v>
      </c>
      <c r="DO14303"/>
    </row>
    <row r="14304" spans="15:119" x14ac:dyDescent="0.25">
      <c r="O14304" s="268" t="s">
        <v>23762</v>
      </c>
      <c r="P14304" s="268" t="s">
        <v>9484</v>
      </c>
      <c r="Q14304" s="269">
        <v>-23.75</v>
      </c>
      <c r="R14304" s="269">
        <v>-24</v>
      </c>
      <c r="S14304" s="269">
        <v>-46.75</v>
      </c>
      <c r="T14304" s="269">
        <v>-47</v>
      </c>
      <c r="DO14304"/>
    </row>
    <row r="14305" spans="15:119" x14ac:dyDescent="0.25">
      <c r="O14305" s="268" t="s">
        <v>23763</v>
      </c>
      <c r="P14305" s="268" t="s">
        <v>9484</v>
      </c>
      <c r="Q14305" s="269">
        <v>-23.75</v>
      </c>
      <c r="R14305" s="269">
        <v>-24</v>
      </c>
      <c r="S14305" s="269">
        <v>-46.5</v>
      </c>
      <c r="T14305" s="269">
        <v>-46.75</v>
      </c>
      <c r="DO14305"/>
    </row>
    <row r="14306" spans="15:119" x14ac:dyDescent="0.25">
      <c r="O14306" s="268" t="s">
        <v>23764</v>
      </c>
      <c r="P14306" s="268" t="s">
        <v>9480</v>
      </c>
      <c r="Q14306" s="269">
        <v>-23</v>
      </c>
      <c r="R14306" s="269">
        <v>-24</v>
      </c>
      <c r="S14306" s="269">
        <v>-45</v>
      </c>
      <c r="T14306" s="269">
        <v>-46.5</v>
      </c>
      <c r="DO14306"/>
    </row>
    <row r="14307" spans="15:119" x14ac:dyDescent="0.25">
      <c r="O14307" s="268" t="s">
        <v>23765</v>
      </c>
      <c r="P14307" s="268" t="s">
        <v>9482</v>
      </c>
      <c r="Q14307" s="269">
        <v>-23</v>
      </c>
      <c r="R14307" s="269">
        <v>-23.5</v>
      </c>
      <c r="S14307" s="269">
        <v>-46</v>
      </c>
      <c r="T14307" s="269">
        <v>-46.5</v>
      </c>
      <c r="DO14307"/>
    </row>
    <row r="14308" spans="15:119" x14ac:dyDescent="0.25">
      <c r="O14308" s="268" t="s">
        <v>23766</v>
      </c>
      <c r="P14308" s="268" t="s">
        <v>9484</v>
      </c>
      <c r="Q14308" s="269">
        <v>-23</v>
      </c>
      <c r="R14308" s="269">
        <v>-23.25</v>
      </c>
      <c r="S14308" s="269">
        <v>-46.25</v>
      </c>
      <c r="T14308" s="269">
        <v>-46.5</v>
      </c>
      <c r="DO14308"/>
    </row>
    <row r="14309" spans="15:119" x14ac:dyDescent="0.25">
      <c r="O14309" s="268" t="s">
        <v>23767</v>
      </c>
      <c r="P14309" s="268" t="s">
        <v>9484</v>
      </c>
      <c r="Q14309" s="269">
        <v>-23</v>
      </c>
      <c r="R14309" s="269">
        <v>-23.25</v>
      </c>
      <c r="S14309" s="269">
        <v>-46</v>
      </c>
      <c r="T14309" s="269">
        <v>-46.25</v>
      </c>
      <c r="DO14309"/>
    </row>
    <row r="14310" spans="15:119" x14ac:dyDescent="0.25">
      <c r="O14310" s="268" t="s">
        <v>23768</v>
      </c>
      <c r="P14310" s="268" t="s">
        <v>9484</v>
      </c>
      <c r="Q14310" s="269">
        <v>-23.25</v>
      </c>
      <c r="R14310" s="269">
        <v>-23.5</v>
      </c>
      <c r="S14310" s="269">
        <v>-46.25</v>
      </c>
      <c r="T14310" s="269">
        <v>-46.5</v>
      </c>
      <c r="DO14310"/>
    </row>
    <row r="14311" spans="15:119" x14ac:dyDescent="0.25">
      <c r="O14311" s="268" t="s">
        <v>23769</v>
      </c>
      <c r="P14311" s="268" t="s">
        <v>9484</v>
      </c>
      <c r="Q14311" s="269">
        <v>-23.25</v>
      </c>
      <c r="R14311" s="269">
        <v>-23.5</v>
      </c>
      <c r="S14311" s="269">
        <v>-46</v>
      </c>
      <c r="T14311" s="269">
        <v>-46.25</v>
      </c>
      <c r="DO14311"/>
    </row>
    <row r="14312" spans="15:119" x14ac:dyDescent="0.25">
      <c r="O14312" s="268" t="s">
        <v>23770</v>
      </c>
      <c r="P14312" s="268" t="s">
        <v>9482</v>
      </c>
      <c r="Q14312" s="269">
        <v>-23</v>
      </c>
      <c r="R14312" s="269">
        <v>-23.5</v>
      </c>
      <c r="S14312" s="269">
        <v>-45.5</v>
      </c>
      <c r="T14312" s="269">
        <v>-46</v>
      </c>
      <c r="DO14312"/>
    </row>
    <row r="14313" spans="15:119" x14ac:dyDescent="0.25">
      <c r="O14313" s="268" t="s">
        <v>23771</v>
      </c>
      <c r="P14313" s="268" t="s">
        <v>9484</v>
      </c>
      <c r="Q14313" s="269">
        <v>-23</v>
      </c>
      <c r="R14313" s="269">
        <v>-23.25</v>
      </c>
      <c r="S14313" s="269">
        <v>-45.75</v>
      </c>
      <c r="T14313" s="269">
        <v>-46</v>
      </c>
      <c r="DO14313"/>
    </row>
    <row r="14314" spans="15:119" x14ac:dyDescent="0.25">
      <c r="O14314" s="268" t="s">
        <v>23772</v>
      </c>
      <c r="P14314" s="268" t="s">
        <v>9484</v>
      </c>
      <c r="Q14314" s="269">
        <v>-23</v>
      </c>
      <c r="R14314" s="269">
        <v>-23.25</v>
      </c>
      <c r="S14314" s="269">
        <v>-45.5</v>
      </c>
      <c r="T14314" s="269">
        <v>-45.75</v>
      </c>
      <c r="DO14314"/>
    </row>
    <row r="14315" spans="15:119" x14ac:dyDescent="0.25">
      <c r="O14315" s="268" t="s">
        <v>23773</v>
      </c>
      <c r="P14315" s="268" t="s">
        <v>9484</v>
      </c>
      <c r="Q14315" s="269">
        <v>-23.25</v>
      </c>
      <c r="R14315" s="269">
        <v>-23.5</v>
      </c>
      <c r="S14315" s="269">
        <v>-45.75</v>
      </c>
      <c r="T14315" s="269">
        <v>-46</v>
      </c>
      <c r="DO14315"/>
    </row>
    <row r="14316" spans="15:119" x14ac:dyDescent="0.25">
      <c r="O14316" s="268" t="s">
        <v>23774</v>
      </c>
      <c r="P14316" s="268" t="s">
        <v>9484</v>
      </c>
      <c r="Q14316" s="269">
        <v>-23.25</v>
      </c>
      <c r="R14316" s="269">
        <v>-23.5</v>
      </c>
      <c r="S14316" s="269">
        <v>-45.5</v>
      </c>
      <c r="T14316" s="269">
        <v>-45.75</v>
      </c>
      <c r="DO14316"/>
    </row>
    <row r="14317" spans="15:119" x14ac:dyDescent="0.25">
      <c r="O14317" s="268" t="s">
        <v>23775</v>
      </c>
      <c r="P14317" s="268" t="s">
        <v>9482</v>
      </c>
      <c r="Q14317" s="269">
        <v>-23</v>
      </c>
      <c r="R14317" s="269">
        <v>-23.5</v>
      </c>
      <c r="S14317" s="269">
        <v>-45</v>
      </c>
      <c r="T14317" s="269">
        <v>-45.5</v>
      </c>
      <c r="DO14317"/>
    </row>
    <row r="14318" spans="15:119" x14ac:dyDescent="0.25">
      <c r="O14318" s="268" t="s">
        <v>23776</v>
      </c>
      <c r="P14318" s="268" t="s">
        <v>9484</v>
      </c>
      <c r="Q14318" s="269">
        <v>-23</v>
      </c>
      <c r="R14318" s="269">
        <v>-23.25</v>
      </c>
      <c r="S14318" s="269">
        <v>-45.25</v>
      </c>
      <c r="T14318" s="269">
        <v>-45.5</v>
      </c>
      <c r="DO14318"/>
    </row>
    <row r="14319" spans="15:119" x14ac:dyDescent="0.25">
      <c r="O14319" s="268" t="s">
        <v>23777</v>
      </c>
      <c r="P14319" s="268" t="s">
        <v>9484</v>
      </c>
      <c r="Q14319" s="269">
        <v>-23</v>
      </c>
      <c r="R14319" s="269">
        <v>-23.25</v>
      </c>
      <c r="S14319" s="269">
        <v>-45</v>
      </c>
      <c r="T14319" s="269">
        <v>-45.25</v>
      </c>
      <c r="DO14319"/>
    </row>
    <row r="14320" spans="15:119" x14ac:dyDescent="0.25">
      <c r="O14320" s="268" t="s">
        <v>23778</v>
      </c>
      <c r="P14320" s="268" t="s">
        <v>9484</v>
      </c>
      <c r="Q14320" s="269">
        <v>-23.25</v>
      </c>
      <c r="R14320" s="269">
        <v>-23.5</v>
      </c>
      <c r="S14320" s="269">
        <v>-45.25</v>
      </c>
      <c r="T14320" s="269">
        <v>-45.5</v>
      </c>
      <c r="DO14320"/>
    </row>
    <row r="14321" spans="15:119" x14ac:dyDescent="0.25">
      <c r="O14321" s="268" t="s">
        <v>23779</v>
      </c>
      <c r="P14321" s="268" t="s">
        <v>9484</v>
      </c>
      <c r="Q14321" s="269">
        <v>-23.25</v>
      </c>
      <c r="R14321" s="269">
        <v>-23.5</v>
      </c>
      <c r="S14321" s="269">
        <v>-45</v>
      </c>
      <c r="T14321" s="269">
        <v>-45.25</v>
      </c>
      <c r="DO14321"/>
    </row>
    <row r="14322" spans="15:119" x14ac:dyDescent="0.25">
      <c r="O14322" s="268" t="s">
        <v>23780</v>
      </c>
      <c r="P14322" s="268" t="s">
        <v>9482</v>
      </c>
      <c r="Q14322" s="269">
        <v>-23.5</v>
      </c>
      <c r="R14322" s="269">
        <v>-24</v>
      </c>
      <c r="S14322" s="269">
        <v>-46</v>
      </c>
      <c r="T14322" s="269">
        <v>-46.5</v>
      </c>
      <c r="DO14322"/>
    </row>
    <row r="14323" spans="15:119" x14ac:dyDescent="0.25">
      <c r="O14323" s="268" t="s">
        <v>23781</v>
      </c>
      <c r="P14323" s="268" t="s">
        <v>9484</v>
      </c>
      <c r="Q14323" s="269">
        <v>-23.5</v>
      </c>
      <c r="R14323" s="269">
        <v>-23.75</v>
      </c>
      <c r="S14323" s="269">
        <v>-46.25</v>
      </c>
      <c r="T14323" s="269">
        <v>-46.5</v>
      </c>
      <c r="DO14323"/>
    </row>
    <row r="14324" spans="15:119" x14ac:dyDescent="0.25">
      <c r="O14324" s="268" t="s">
        <v>23782</v>
      </c>
      <c r="P14324" s="268" t="s">
        <v>9484</v>
      </c>
      <c r="Q14324" s="269">
        <v>-23.5</v>
      </c>
      <c r="R14324" s="269">
        <v>-23.75</v>
      </c>
      <c r="S14324" s="269">
        <v>-46</v>
      </c>
      <c r="T14324" s="269">
        <v>-46.25</v>
      </c>
      <c r="DO14324"/>
    </row>
    <row r="14325" spans="15:119" x14ac:dyDescent="0.25">
      <c r="O14325" s="268" t="s">
        <v>23783</v>
      </c>
      <c r="P14325" s="268" t="s">
        <v>9484</v>
      </c>
      <c r="Q14325" s="269">
        <v>-23.75</v>
      </c>
      <c r="R14325" s="269">
        <v>-24</v>
      </c>
      <c r="S14325" s="269">
        <v>-46.25</v>
      </c>
      <c r="T14325" s="269">
        <v>-46.5</v>
      </c>
      <c r="DO14325"/>
    </row>
    <row r="14326" spans="15:119" x14ac:dyDescent="0.25">
      <c r="O14326" s="268" t="s">
        <v>23784</v>
      </c>
      <c r="P14326" s="268" t="s">
        <v>9484</v>
      </c>
      <c r="Q14326" s="269">
        <v>-23.75</v>
      </c>
      <c r="R14326" s="269">
        <v>-24</v>
      </c>
      <c r="S14326" s="269">
        <v>-46</v>
      </c>
      <c r="T14326" s="269">
        <v>-46.25</v>
      </c>
      <c r="DO14326"/>
    </row>
    <row r="14327" spans="15:119" x14ac:dyDescent="0.25">
      <c r="O14327" s="268" t="s">
        <v>23785</v>
      </c>
      <c r="P14327" s="268" t="s">
        <v>9482</v>
      </c>
      <c r="Q14327" s="269">
        <v>-23.5</v>
      </c>
      <c r="R14327" s="269">
        <v>-24</v>
      </c>
      <c r="S14327" s="269">
        <v>-45.5</v>
      </c>
      <c r="T14327" s="269">
        <v>-46</v>
      </c>
      <c r="DO14327"/>
    </row>
    <row r="14328" spans="15:119" x14ac:dyDescent="0.25">
      <c r="O14328" s="268" t="s">
        <v>23786</v>
      </c>
      <c r="P14328" s="268" t="s">
        <v>9484</v>
      </c>
      <c r="Q14328" s="269">
        <v>-23.5</v>
      </c>
      <c r="R14328" s="269">
        <v>-23.75</v>
      </c>
      <c r="S14328" s="269">
        <v>-45.75</v>
      </c>
      <c r="T14328" s="269">
        <v>-46</v>
      </c>
      <c r="DO14328"/>
    </row>
    <row r="14329" spans="15:119" x14ac:dyDescent="0.25">
      <c r="O14329" s="268" t="s">
        <v>23787</v>
      </c>
      <c r="P14329" s="268" t="s">
        <v>9484</v>
      </c>
      <c r="Q14329" s="269">
        <v>-23.5</v>
      </c>
      <c r="R14329" s="269">
        <v>-23.75</v>
      </c>
      <c r="S14329" s="269">
        <v>-45.5</v>
      </c>
      <c r="T14329" s="269">
        <v>-45.75</v>
      </c>
      <c r="DO14329"/>
    </row>
    <row r="14330" spans="15:119" x14ac:dyDescent="0.25">
      <c r="O14330" s="268" t="s">
        <v>23788</v>
      </c>
      <c r="P14330" s="268" t="s">
        <v>9484</v>
      </c>
      <c r="Q14330" s="269">
        <v>-23.75</v>
      </c>
      <c r="R14330" s="269">
        <v>-24</v>
      </c>
      <c r="S14330" s="269">
        <v>-45.75</v>
      </c>
      <c r="T14330" s="269">
        <v>-46</v>
      </c>
      <c r="DO14330"/>
    </row>
    <row r="14331" spans="15:119" x14ac:dyDescent="0.25">
      <c r="O14331" s="268" t="s">
        <v>23789</v>
      </c>
      <c r="P14331" s="268" t="s">
        <v>9484</v>
      </c>
      <c r="Q14331" s="269">
        <v>-23.75</v>
      </c>
      <c r="R14331" s="269">
        <v>-24</v>
      </c>
      <c r="S14331" s="269">
        <v>-45.5</v>
      </c>
      <c r="T14331" s="269">
        <v>-45.75</v>
      </c>
      <c r="DO14331"/>
    </row>
    <row r="14332" spans="15:119" x14ac:dyDescent="0.25">
      <c r="O14332" s="268" t="s">
        <v>23790</v>
      </c>
      <c r="P14332" s="268" t="s">
        <v>9482</v>
      </c>
      <c r="Q14332" s="269">
        <v>-23.5</v>
      </c>
      <c r="R14332" s="269">
        <v>-24</v>
      </c>
      <c r="S14332" s="269">
        <v>-45</v>
      </c>
      <c r="T14332" s="269">
        <v>-45.5</v>
      </c>
      <c r="DO14332"/>
    </row>
    <row r="14333" spans="15:119" x14ac:dyDescent="0.25">
      <c r="O14333" s="268" t="s">
        <v>23791</v>
      </c>
      <c r="P14333" s="268" t="s">
        <v>9484</v>
      </c>
      <c r="Q14333" s="269">
        <v>-23.5</v>
      </c>
      <c r="R14333" s="269">
        <v>-23.75</v>
      </c>
      <c r="S14333" s="269">
        <v>-45.25</v>
      </c>
      <c r="T14333" s="269">
        <v>-45.5</v>
      </c>
      <c r="DO14333"/>
    </row>
    <row r="14334" spans="15:119" x14ac:dyDescent="0.25">
      <c r="O14334" s="268" t="s">
        <v>23792</v>
      </c>
      <c r="P14334" s="268" t="s">
        <v>9484</v>
      </c>
      <c r="Q14334" s="269">
        <v>-23.5</v>
      </c>
      <c r="R14334" s="269">
        <v>-23.75</v>
      </c>
      <c r="S14334" s="269">
        <v>-45</v>
      </c>
      <c r="T14334" s="269">
        <v>-45.25</v>
      </c>
      <c r="DO14334"/>
    </row>
    <row r="14335" spans="15:119" x14ac:dyDescent="0.25">
      <c r="O14335" s="268" t="s">
        <v>23793</v>
      </c>
      <c r="P14335" s="268" t="s">
        <v>9484</v>
      </c>
      <c r="Q14335" s="269">
        <v>-23.75</v>
      </c>
      <c r="R14335" s="269">
        <v>-24</v>
      </c>
      <c r="S14335" s="269">
        <v>-45.25</v>
      </c>
      <c r="T14335" s="269">
        <v>-45.5</v>
      </c>
      <c r="DO14335"/>
    </row>
    <row r="14336" spans="15:119" x14ac:dyDescent="0.25">
      <c r="O14336" s="268" t="s">
        <v>23794</v>
      </c>
      <c r="P14336" s="268" t="s">
        <v>9484</v>
      </c>
      <c r="Q14336" s="269">
        <v>-23.75</v>
      </c>
      <c r="R14336" s="269">
        <v>-24</v>
      </c>
      <c r="S14336" s="269">
        <v>-45</v>
      </c>
      <c r="T14336" s="269">
        <v>-45.25</v>
      </c>
      <c r="DO14336"/>
    </row>
    <row r="14337" spans="15:119" x14ac:dyDescent="0.25">
      <c r="O14337" s="268" t="s">
        <v>23795</v>
      </c>
      <c r="P14337" s="268" t="s">
        <v>9478</v>
      </c>
      <c r="Q14337" s="269">
        <v>-22</v>
      </c>
      <c r="R14337" s="269">
        <v>-24</v>
      </c>
      <c r="S14337" s="269">
        <v>-42</v>
      </c>
      <c r="T14337" s="269">
        <v>-45</v>
      </c>
      <c r="DO14337"/>
    </row>
    <row r="14338" spans="15:119" x14ac:dyDescent="0.25">
      <c r="O14338" s="268" t="s">
        <v>23796</v>
      </c>
      <c r="P14338" s="268" t="s">
        <v>9480</v>
      </c>
      <c r="Q14338" s="269">
        <v>-22</v>
      </c>
      <c r="R14338" s="269">
        <v>-23</v>
      </c>
      <c r="S14338" s="269">
        <v>-43.5</v>
      </c>
      <c r="T14338" s="269">
        <v>-45</v>
      </c>
      <c r="DO14338"/>
    </row>
    <row r="14339" spans="15:119" x14ac:dyDescent="0.25">
      <c r="O14339" s="268" t="s">
        <v>23797</v>
      </c>
      <c r="P14339" s="268" t="s">
        <v>9482</v>
      </c>
      <c r="Q14339" s="269">
        <v>-22</v>
      </c>
      <c r="R14339" s="269">
        <v>-22.5</v>
      </c>
      <c r="S14339" s="269">
        <v>-44.5</v>
      </c>
      <c r="T14339" s="269">
        <v>-45</v>
      </c>
      <c r="DO14339"/>
    </row>
    <row r="14340" spans="15:119" x14ac:dyDescent="0.25">
      <c r="O14340" s="268" t="s">
        <v>23798</v>
      </c>
      <c r="P14340" s="268" t="s">
        <v>9484</v>
      </c>
      <c r="Q14340" s="269">
        <v>-22</v>
      </c>
      <c r="R14340" s="269">
        <v>-22.25</v>
      </c>
      <c r="S14340" s="269">
        <v>-44.75</v>
      </c>
      <c r="T14340" s="269">
        <v>-45</v>
      </c>
      <c r="DO14340"/>
    </row>
    <row r="14341" spans="15:119" x14ac:dyDescent="0.25">
      <c r="O14341" s="268" t="s">
        <v>23799</v>
      </c>
      <c r="P14341" s="268" t="s">
        <v>9484</v>
      </c>
      <c r="Q14341" s="269">
        <v>-22</v>
      </c>
      <c r="R14341" s="269">
        <v>-22.25</v>
      </c>
      <c r="S14341" s="269">
        <v>-44.5</v>
      </c>
      <c r="T14341" s="269">
        <v>-44.75</v>
      </c>
      <c r="DO14341"/>
    </row>
    <row r="14342" spans="15:119" x14ac:dyDescent="0.25">
      <c r="O14342" s="268" t="s">
        <v>23800</v>
      </c>
      <c r="P14342" s="268" t="s">
        <v>9484</v>
      </c>
      <c r="Q14342" s="269">
        <v>-22.25</v>
      </c>
      <c r="R14342" s="269">
        <v>-22.5</v>
      </c>
      <c r="S14342" s="269">
        <v>-44.75</v>
      </c>
      <c r="T14342" s="269">
        <v>-45</v>
      </c>
      <c r="DO14342"/>
    </row>
    <row r="14343" spans="15:119" x14ac:dyDescent="0.25">
      <c r="O14343" s="268" t="s">
        <v>23801</v>
      </c>
      <c r="P14343" s="268" t="s">
        <v>9484</v>
      </c>
      <c r="Q14343" s="269">
        <v>-22.25</v>
      </c>
      <c r="R14343" s="269">
        <v>-22.5</v>
      </c>
      <c r="S14343" s="269">
        <v>-44.5</v>
      </c>
      <c r="T14343" s="269">
        <v>-44.75</v>
      </c>
      <c r="DO14343"/>
    </row>
    <row r="14344" spans="15:119" x14ac:dyDescent="0.25">
      <c r="O14344" s="268" t="s">
        <v>23802</v>
      </c>
      <c r="P14344" s="268" t="s">
        <v>9482</v>
      </c>
      <c r="Q14344" s="269">
        <v>-22</v>
      </c>
      <c r="R14344" s="269">
        <v>-22.5</v>
      </c>
      <c r="S14344" s="269">
        <v>-44</v>
      </c>
      <c r="T14344" s="269">
        <v>-44.5</v>
      </c>
      <c r="DO14344"/>
    </row>
    <row r="14345" spans="15:119" x14ac:dyDescent="0.25">
      <c r="O14345" s="268" t="s">
        <v>23803</v>
      </c>
      <c r="P14345" s="268" t="s">
        <v>9484</v>
      </c>
      <c r="Q14345" s="269">
        <v>-22</v>
      </c>
      <c r="R14345" s="269">
        <v>-22.25</v>
      </c>
      <c r="S14345" s="269">
        <v>-44.25</v>
      </c>
      <c r="T14345" s="269">
        <v>-44.5</v>
      </c>
      <c r="DO14345"/>
    </row>
    <row r="14346" spans="15:119" x14ac:dyDescent="0.25">
      <c r="O14346" s="268" t="s">
        <v>23804</v>
      </c>
      <c r="P14346" s="268" t="s">
        <v>9484</v>
      </c>
      <c r="Q14346" s="269">
        <v>-22</v>
      </c>
      <c r="R14346" s="269">
        <v>-22.25</v>
      </c>
      <c r="S14346" s="269">
        <v>-44</v>
      </c>
      <c r="T14346" s="269">
        <v>-44.25</v>
      </c>
      <c r="DO14346"/>
    </row>
    <row r="14347" spans="15:119" x14ac:dyDescent="0.25">
      <c r="O14347" s="268" t="s">
        <v>23805</v>
      </c>
      <c r="P14347" s="268" t="s">
        <v>9484</v>
      </c>
      <c r="Q14347" s="269">
        <v>-22.25</v>
      </c>
      <c r="R14347" s="269">
        <v>-22.5</v>
      </c>
      <c r="S14347" s="269">
        <v>-44.25</v>
      </c>
      <c r="T14347" s="269">
        <v>-44.5</v>
      </c>
      <c r="DO14347"/>
    </row>
    <row r="14348" spans="15:119" x14ac:dyDescent="0.25">
      <c r="O14348" s="268" t="s">
        <v>23806</v>
      </c>
      <c r="P14348" s="268" t="s">
        <v>9484</v>
      </c>
      <c r="Q14348" s="269">
        <v>-22.25</v>
      </c>
      <c r="R14348" s="269">
        <v>-22.5</v>
      </c>
      <c r="S14348" s="269">
        <v>-44</v>
      </c>
      <c r="T14348" s="269">
        <v>-44.25</v>
      </c>
      <c r="DO14348"/>
    </row>
    <row r="14349" spans="15:119" x14ac:dyDescent="0.25">
      <c r="O14349" s="268" t="s">
        <v>23807</v>
      </c>
      <c r="P14349" s="268" t="s">
        <v>9482</v>
      </c>
      <c r="Q14349" s="269">
        <v>-22</v>
      </c>
      <c r="R14349" s="269">
        <v>-22.5</v>
      </c>
      <c r="S14349" s="269">
        <v>-43.5</v>
      </c>
      <c r="T14349" s="269">
        <v>-44</v>
      </c>
      <c r="DO14349"/>
    </row>
    <row r="14350" spans="15:119" x14ac:dyDescent="0.25">
      <c r="O14350" s="268" t="s">
        <v>23808</v>
      </c>
      <c r="P14350" s="268" t="s">
        <v>9484</v>
      </c>
      <c r="Q14350" s="269">
        <v>-22</v>
      </c>
      <c r="R14350" s="269">
        <v>-22.25</v>
      </c>
      <c r="S14350" s="269">
        <v>-43.75</v>
      </c>
      <c r="T14350" s="269">
        <v>-44</v>
      </c>
      <c r="DO14350"/>
    </row>
    <row r="14351" spans="15:119" x14ac:dyDescent="0.25">
      <c r="O14351" s="268" t="s">
        <v>23809</v>
      </c>
      <c r="P14351" s="268" t="s">
        <v>9484</v>
      </c>
      <c r="Q14351" s="269">
        <v>-22</v>
      </c>
      <c r="R14351" s="269">
        <v>-22.25</v>
      </c>
      <c r="S14351" s="269">
        <v>-43.5</v>
      </c>
      <c r="T14351" s="269">
        <v>-43.75</v>
      </c>
      <c r="DO14351"/>
    </row>
    <row r="14352" spans="15:119" x14ac:dyDescent="0.25">
      <c r="O14352" s="268" t="s">
        <v>23810</v>
      </c>
      <c r="P14352" s="268" t="s">
        <v>9484</v>
      </c>
      <c r="Q14352" s="269">
        <v>-22.25</v>
      </c>
      <c r="R14352" s="269">
        <v>-22.5</v>
      </c>
      <c r="S14352" s="269">
        <v>-43.75</v>
      </c>
      <c r="T14352" s="269">
        <v>-44</v>
      </c>
      <c r="DO14352"/>
    </row>
    <row r="14353" spans="15:119" x14ac:dyDescent="0.25">
      <c r="O14353" s="268" t="s">
        <v>23811</v>
      </c>
      <c r="P14353" s="268" t="s">
        <v>9484</v>
      </c>
      <c r="Q14353" s="269">
        <v>-22.25</v>
      </c>
      <c r="R14353" s="269">
        <v>-22.5</v>
      </c>
      <c r="S14353" s="269">
        <v>-43.5</v>
      </c>
      <c r="T14353" s="269">
        <v>-43.75</v>
      </c>
      <c r="DO14353"/>
    </row>
    <row r="14354" spans="15:119" x14ac:dyDescent="0.25">
      <c r="O14354" s="268" t="s">
        <v>23812</v>
      </c>
      <c r="P14354" s="268" t="s">
        <v>9482</v>
      </c>
      <c r="Q14354" s="269">
        <v>-22.5</v>
      </c>
      <c r="R14354" s="269">
        <v>-23</v>
      </c>
      <c r="S14354" s="269">
        <v>-44.5</v>
      </c>
      <c r="T14354" s="269">
        <v>-45</v>
      </c>
      <c r="DO14354"/>
    </row>
    <row r="14355" spans="15:119" x14ac:dyDescent="0.25">
      <c r="O14355" s="268" t="s">
        <v>23813</v>
      </c>
      <c r="P14355" s="268" t="s">
        <v>9484</v>
      </c>
      <c r="Q14355" s="269">
        <v>-22.5</v>
      </c>
      <c r="R14355" s="269">
        <v>-22.75</v>
      </c>
      <c r="S14355" s="269">
        <v>-44.75</v>
      </c>
      <c r="T14355" s="269">
        <v>-45</v>
      </c>
      <c r="DO14355"/>
    </row>
    <row r="14356" spans="15:119" x14ac:dyDescent="0.25">
      <c r="O14356" s="268" t="s">
        <v>23814</v>
      </c>
      <c r="P14356" s="268" t="s">
        <v>9484</v>
      </c>
      <c r="Q14356" s="269">
        <v>-22.5</v>
      </c>
      <c r="R14356" s="269">
        <v>-22.75</v>
      </c>
      <c r="S14356" s="269">
        <v>-44.5</v>
      </c>
      <c r="T14356" s="269">
        <v>-44.75</v>
      </c>
      <c r="DO14356"/>
    </row>
    <row r="14357" spans="15:119" x14ac:dyDescent="0.25">
      <c r="O14357" s="268" t="s">
        <v>23815</v>
      </c>
      <c r="P14357" s="268" t="s">
        <v>9484</v>
      </c>
      <c r="Q14357" s="269">
        <v>-22.75</v>
      </c>
      <c r="R14357" s="269">
        <v>-23</v>
      </c>
      <c r="S14357" s="269">
        <v>-44.75</v>
      </c>
      <c r="T14357" s="269">
        <v>-45</v>
      </c>
      <c r="DO14357"/>
    </row>
    <row r="14358" spans="15:119" x14ac:dyDescent="0.25">
      <c r="O14358" s="268" t="s">
        <v>23816</v>
      </c>
      <c r="P14358" s="268" t="s">
        <v>9484</v>
      </c>
      <c r="Q14358" s="269">
        <v>-22.75</v>
      </c>
      <c r="R14358" s="269">
        <v>-23</v>
      </c>
      <c r="S14358" s="269">
        <v>-44.5</v>
      </c>
      <c r="T14358" s="269">
        <v>-44.75</v>
      </c>
      <c r="DO14358"/>
    </row>
    <row r="14359" spans="15:119" x14ac:dyDescent="0.25">
      <c r="O14359" s="268" t="s">
        <v>23817</v>
      </c>
      <c r="P14359" s="268" t="s">
        <v>9482</v>
      </c>
      <c r="Q14359" s="269">
        <v>-22.5</v>
      </c>
      <c r="R14359" s="269">
        <v>-23</v>
      </c>
      <c r="S14359" s="269">
        <v>-44</v>
      </c>
      <c r="T14359" s="269">
        <v>-44.5</v>
      </c>
      <c r="DO14359"/>
    </row>
    <row r="14360" spans="15:119" x14ac:dyDescent="0.25">
      <c r="O14360" s="268" t="s">
        <v>23818</v>
      </c>
      <c r="P14360" s="268" t="s">
        <v>9484</v>
      </c>
      <c r="Q14360" s="269">
        <v>-22.5</v>
      </c>
      <c r="R14360" s="269">
        <v>-22.75</v>
      </c>
      <c r="S14360" s="269">
        <v>-44.25</v>
      </c>
      <c r="T14360" s="269">
        <v>-44.5</v>
      </c>
      <c r="DO14360"/>
    </row>
    <row r="14361" spans="15:119" x14ac:dyDescent="0.25">
      <c r="O14361" s="268" t="s">
        <v>23819</v>
      </c>
      <c r="P14361" s="268" t="s">
        <v>9484</v>
      </c>
      <c r="Q14361" s="269">
        <v>-22.5</v>
      </c>
      <c r="R14361" s="269">
        <v>-22.75</v>
      </c>
      <c r="S14361" s="269">
        <v>-44</v>
      </c>
      <c r="T14361" s="269">
        <v>-44.25</v>
      </c>
      <c r="DO14361"/>
    </row>
    <row r="14362" spans="15:119" x14ac:dyDescent="0.25">
      <c r="O14362" s="268" t="s">
        <v>23820</v>
      </c>
      <c r="P14362" s="268" t="s">
        <v>9484</v>
      </c>
      <c r="Q14362" s="269">
        <v>-22.75</v>
      </c>
      <c r="R14362" s="269">
        <v>-23</v>
      </c>
      <c r="S14362" s="269">
        <v>-44.25</v>
      </c>
      <c r="T14362" s="269">
        <v>-44.5</v>
      </c>
      <c r="DO14362"/>
    </row>
    <row r="14363" spans="15:119" x14ac:dyDescent="0.25">
      <c r="O14363" s="268" t="s">
        <v>23821</v>
      </c>
      <c r="P14363" s="268" t="s">
        <v>9484</v>
      </c>
      <c r="Q14363" s="269">
        <v>-22.75</v>
      </c>
      <c r="R14363" s="269">
        <v>-23</v>
      </c>
      <c r="S14363" s="269">
        <v>-44</v>
      </c>
      <c r="T14363" s="269">
        <v>-44.25</v>
      </c>
      <c r="DO14363"/>
    </row>
    <row r="14364" spans="15:119" x14ac:dyDescent="0.25">
      <c r="O14364" s="268" t="s">
        <v>23822</v>
      </c>
      <c r="P14364" s="268" t="s">
        <v>9482</v>
      </c>
      <c r="Q14364" s="269">
        <v>-22.5</v>
      </c>
      <c r="R14364" s="269">
        <v>-23</v>
      </c>
      <c r="S14364" s="269">
        <v>-43.5</v>
      </c>
      <c r="T14364" s="269">
        <v>-44</v>
      </c>
      <c r="DO14364"/>
    </row>
    <row r="14365" spans="15:119" x14ac:dyDescent="0.25">
      <c r="O14365" s="268" t="s">
        <v>23823</v>
      </c>
      <c r="P14365" s="268" t="s">
        <v>9484</v>
      </c>
      <c r="Q14365" s="269">
        <v>-22.5</v>
      </c>
      <c r="R14365" s="269">
        <v>-22.75</v>
      </c>
      <c r="S14365" s="269">
        <v>-43.75</v>
      </c>
      <c r="T14365" s="269">
        <v>-44</v>
      </c>
      <c r="DO14365"/>
    </row>
    <row r="14366" spans="15:119" x14ac:dyDescent="0.25">
      <c r="O14366" s="268" t="s">
        <v>23824</v>
      </c>
      <c r="P14366" s="268" t="s">
        <v>9484</v>
      </c>
      <c r="Q14366" s="269">
        <v>-22.5</v>
      </c>
      <c r="R14366" s="269">
        <v>-22.75</v>
      </c>
      <c r="S14366" s="269">
        <v>-43.5</v>
      </c>
      <c r="T14366" s="269">
        <v>-43.75</v>
      </c>
      <c r="DO14366"/>
    </row>
    <row r="14367" spans="15:119" x14ac:dyDescent="0.25">
      <c r="O14367" s="268" t="s">
        <v>23825</v>
      </c>
      <c r="P14367" s="268" t="s">
        <v>9484</v>
      </c>
      <c r="Q14367" s="269">
        <v>-22.75</v>
      </c>
      <c r="R14367" s="269">
        <v>-23</v>
      </c>
      <c r="S14367" s="269">
        <v>-43.75</v>
      </c>
      <c r="T14367" s="269">
        <v>-44</v>
      </c>
      <c r="DO14367"/>
    </row>
    <row r="14368" spans="15:119" x14ac:dyDescent="0.25">
      <c r="O14368" s="268" t="s">
        <v>23826</v>
      </c>
      <c r="P14368" s="268" t="s">
        <v>9484</v>
      </c>
      <c r="Q14368" s="269">
        <v>-22.75</v>
      </c>
      <c r="R14368" s="269">
        <v>-23</v>
      </c>
      <c r="S14368" s="269">
        <v>-43.5</v>
      </c>
      <c r="T14368" s="269">
        <v>-43.75</v>
      </c>
      <c r="DO14368"/>
    </row>
    <row r="14369" spans="15:119" x14ac:dyDescent="0.25">
      <c r="O14369" s="268" t="s">
        <v>23827</v>
      </c>
      <c r="P14369" s="268" t="s">
        <v>9480</v>
      </c>
      <c r="Q14369" s="269">
        <v>-22</v>
      </c>
      <c r="R14369" s="269">
        <v>-23</v>
      </c>
      <c r="S14369" s="269">
        <v>-42</v>
      </c>
      <c r="T14369" s="269">
        <v>-43.5</v>
      </c>
      <c r="DO14369"/>
    </row>
    <row r="14370" spans="15:119" x14ac:dyDescent="0.25">
      <c r="O14370" s="268" t="s">
        <v>23828</v>
      </c>
      <c r="P14370" s="268" t="s">
        <v>9482</v>
      </c>
      <c r="Q14370" s="269">
        <v>-22</v>
      </c>
      <c r="R14370" s="269">
        <v>-22.5</v>
      </c>
      <c r="S14370" s="269">
        <v>-43</v>
      </c>
      <c r="T14370" s="269">
        <v>-43.5</v>
      </c>
      <c r="DO14370"/>
    </row>
    <row r="14371" spans="15:119" x14ac:dyDescent="0.25">
      <c r="O14371" s="268" t="s">
        <v>23829</v>
      </c>
      <c r="P14371" s="268" t="s">
        <v>9484</v>
      </c>
      <c r="Q14371" s="269">
        <v>-22</v>
      </c>
      <c r="R14371" s="269">
        <v>-22.25</v>
      </c>
      <c r="S14371" s="269">
        <v>-43.25</v>
      </c>
      <c r="T14371" s="269">
        <v>-43.5</v>
      </c>
      <c r="DO14371"/>
    </row>
    <row r="14372" spans="15:119" x14ac:dyDescent="0.25">
      <c r="O14372" s="268" t="s">
        <v>23830</v>
      </c>
      <c r="P14372" s="268" t="s">
        <v>9484</v>
      </c>
      <c r="Q14372" s="269">
        <v>-22</v>
      </c>
      <c r="R14372" s="269">
        <v>-22.25</v>
      </c>
      <c r="S14372" s="269">
        <v>-43</v>
      </c>
      <c r="T14372" s="269">
        <v>-43.25</v>
      </c>
      <c r="DO14372"/>
    </row>
    <row r="14373" spans="15:119" x14ac:dyDescent="0.25">
      <c r="O14373" s="268" t="s">
        <v>23831</v>
      </c>
      <c r="P14373" s="268" t="s">
        <v>9484</v>
      </c>
      <c r="Q14373" s="269">
        <v>-22.25</v>
      </c>
      <c r="R14373" s="269">
        <v>-22.5</v>
      </c>
      <c r="S14373" s="269">
        <v>-43.25</v>
      </c>
      <c r="T14373" s="269">
        <v>-43.5</v>
      </c>
      <c r="DO14373"/>
    </row>
    <row r="14374" spans="15:119" x14ac:dyDescent="0.25">
      <c r="O14374" s="268" t="s">
        <v>23832</v>
      </c>
      <c r="P14374" s="268" t="s">
        <v>9484</v>
      </c>
      <c r="Q14374" s="269">
        <v>-22.25</v>
      </c>
      <c r="R14374" s="269">
        <v>-22.5</v>
      </c>
      <c r="S14374" s="269">
        <v>-43</v>
      </c>
      <c r="T14374" s="269">
        <v>-43.25</v>
      </c>
      <c r="DO14374"/>
    </row>
    <row r="14375" spans="15:119" x14ac:dyDescent="0.25">
      <c r="O14375" s="268" t="s">
        <v>23833</v>
      </c>
      <c r="P14375" s="268" t="s">
        <v>9482</v>
      </c>
      <c r="Q14375" s="269">
        <v>-22</v>
      </c>
      <c r="R14375" s="269">
        <v>-22.5</v>
      </c>
      <c r="S14375" s="269">
        <v>-42.5</v>
      </c>
      <c r="T14375" s="269">
        <v>-43</v>
      </c>
      <c r="DO14375"/>
    </row>
    <row r="14376" spans="15:119" x14ac:dyDescent="0.25">
      <c r="O14376" s="268" t="s">
        <v>23834</v>
      </c>
      <c r="P14376" s="268" t="s">
        <v>9484</v>
      </c>
      <c r="Q14376" s="269">
        <v>-22</v>
      </c>
      <c r="R14376" s="269">
        <v>-22.25</v>
      </c>
      <c r="S14376" s="269">
        <v>-42.75</v>
      </c>
      <c r="T14376" s="269">
        <v>-43</v>
      </c>
      <c r="DO14376"/>
    </row>
    <row r="14377" spans="15:119" x14ac:dyDescent="0.25">
      <c r="O14377" s="268" t="s">
        <v>23835</v>
      </c>
      <c r="P14377" s="268" t="s">
        <v>9484</v>
      </c>
      <c r="Q14377" s="269">
        <v>-22</v>
      </c>
      <c r="R14377" s="269">
        <v>-22.25</v>
      </c>
      <c r="S14377" s="269">
        <v>-42.5</v>
      </c>
      <c r="T14377" s="269">
        <v>-42.75</v>
      </c>
      <c r="DO14377"/>
    </row>
    <row r="14378" spans="15:119" x14ac:dyDescent="0.25">
      <c r="O14378" s="268" t="s">
        <v>23836</v>
      </c>
      <c r="P14378" s="268" t="s">
        <v>9484</v>
      </c>
      <c r="Q14378" s="269">
        <v>-22.25</v>
      </c>
      <c r="R14378" s="269">
        <v>-22.5</v>
      </c>
      <c r="S14378" s="269">
        <v>-42.75</v>
      </c>
      <c r="T14378" s="269">
        <v>-43</v>
      </c>
      <c r="DO14378"/>
    </row>
    <row r="14379" spans="15:119" x14ac:dyDescent="0.25">
      <c r="O14379" s="268" t="s">
        <v>23837</v>
      </c>
      <c r="P14379" s="268" t="s">
        <v>9484</v>
      </c>
      <c r="Q14379" s="269">
        <v>-22.25</v>
      </c>
      <c r="R14379" s="269">
        <v>-22.5</v>
      </c>
      <c r="S14379" s="269">
        <v>-42.5</v>
      </c>
      <c r="T14379" s="269">
        <v>-42.75</v>
      </c>
      <c r="DO14379"/>
    </row>
    <row r="14380" spans="15:119" x14ac:dyDescent="0.25">
      <c r="O14380" s="268" t="s">
        <v>23838</v>
      </c>
      <c r="P14380" s="268" t="s">
        <v>9482</v>
      </c>
      <c r="Q14380" s="269">
        <v>-22</v>
      </c>
      <c r="R14380" s="269">
        <v>-22.5</v>
      </c>
      <c r="S14380" s="269">
        <v>-42</v>
      </c>
      <c r="T14380" s="269">
        <v>-42.5</v>
      </c>
      <c r="DO14380"/>
    </row>
    <row r="14381" spans="15:119" x14ac:dyDescent="0.25">
      <c r="O14381" s="268" t="s">
        <v>23839</v>
      </c>
      <c r="P14381" s="268" t="s">
        <v>9484</v>
      </c>
      <c r="Q14381" s="269">
        <v>-22</v>
      </c>
      <c r="R14381" s="269">
        <v>-22.25</v>
      </c>
      <c r="S14381" s="269">
        <v>-42.25</v>
      </c>
      <c r="T14381" s="269">
        <v>-42.5</v>
      </c>
      <c r="DO14381"/>
    </row>
    <row r="14382" spans="15:119" x14ac:dyDescent="0.25">
      <c r="O14382" s="268" t="s">
        <v>23840</v>
      </c>
      <c r="P14382" s="268" t="s">
        <v>9484</v>
      </c>
      <c r="Q14382" s="269">
        <v>-22</v>
      </c>
      <c r="R14382" s="269">
        <v>-22.25</v>
      </c>
      <c r="S14382" s="269">
        <v>-42</v>
      </c>
      <c r="T14382" s="269">
        <v>-42.25</v>
      </c>
      <c r="DO14382"/>
    </row>
    <row r="14383" spans="15:119" x14ac:dyDescent="0.25">
      <c r="O14383" s="268" t="s">
        <v>23841</v>
      </c>
      <c r="P14383" s="268" t="s">
        <v>9484</v>
      </c>
      <c r="Q14383" s="269">
        <v>-22.25</v>
      </c>
      <c r="R14383" s="269">
        <v>-22.5</v>
      </c>
      <c r="S14383" s="269">
        <v>-42.25</v>
      </c>
      <c r="T14383" s="269">
        <v>-42.5</v>
      </c>
      <c r="DO14383"/>
    </row>
    <row r="14384" spans="15:119" x14ac:dyDescent="0.25">
      <c r="O14384" s="268" t="s">
        <v>23842</v>
      </c>
      <c r="P14384" s="268" t="s">
        <v>9484</v>
      </c>
      <c r="Q14384" s="269">
        <v>-22.25</v>
      </c>
      <c r="R14384" s="269">
        <v>-22.5</v>
      </c>
      <c r="S14384" s="269">
        <v>-42</v>
      </c>
      <c r="T14384" s="269">
        <v>-42.25</v>
      </c>
      <c r="DO14384"/>
    </row>
    <row r="14385" spans="15:119" x14ac:dyDescent="0.25">
      <c r="O14385" s="268" t="s">
        <v>23843</v>
      </c>
      <c r="P14385" s="268" t="s">
        <v>9482</v>
      </c>
      <c r="Q14385" s="269">
        <v>-22.5</v>
      </c>
      <c r="R14385" s="269">
        <v>-23</v>
      </c>
      <c r="S14385" s="269">
        <v>-43</v>
      </c>
      <c r="T14385" s="269">
        <v>-43.5</v>
      </c>
      <c r="DO14385"/>
    </row>
    <row r="14386" spans="15:119" x14ac:dyDescent="0.25">
      <c r="O14386" s="268" t="s">
        <v>23844</v>
      </c>
      <c r="P14386" s="268" t="s">
        <v>9484</v>
      </c>
      <c r="Q14386" s="269">
        <v>-22.5</v>
      </c>
      <c r="R14386" s="269">
        <v>-22.75</v>
      </c>
      <c r="S14386" s="269">
        <v>-43.25</v>
      </c>
      <c r="T14386" s="269">
        <v>-43.5</v>
      </c>
      <c r="DO14386"/>
    </row>
    <row r="14387" spans="15:119" x14ac:dyDescent="0.25">
      <c r="O14387" s="268" t="s">
        <v>23845</v>
      </c>
      <c r="P14387" s="268" t="s">
        <v>9484</v>
      </c>
      <c r="Q14387" s="269">
        <v>-22.5</v>
      </c>
      <c r="R14387" s="269">
        <v>-22.75</v>
      </c>
      <c r="S14387" s="269">
        <v>-43</v>
      </c>
      <c r="T14387" s="269">
        <v>-43.25</v>
      </c>
      <c r="DO14387"/>
    </row>
    <row r="14388" spans="15:119" x14ac:dyDescent="0.25">
      <c r="O14388" s="268" t="s">
        <v>23846</v>
      </c>
      <c r="P14388" s="268" t="s">
        <v>9484</v>
      </c>
      <c r="Q14388" s="269">
        <v>-22.75</v>
      </c>
      <c r="R14388" s="269">
        <v>-23</v>
      </c>
      <c r="S14388" s="269">
        <v>-43.25</v>
      </c>
      <c r="T14388" s="269">
        <v>-43.5</v>
      </c>
      <c r="DO14388"/>
    </row>
    <row r="14389" spans="15:119" x14ac:dyDescent="0.25">
      <c r="O14389" s="268" t="s">
        <v>23847</v>
      </c>
      <c r="P14389" s="268" t="s">
        <v>9484</v>
      </c>
      <c r="Q14389" s="269">
        <v>-22.75</v>
      </c>
      <c r="R14389" s="269">
        <v>-23</v>
      </c>
      <c r="S14389" s="269">
        <v>-43</v>
      </c>
      <c r="T14389" s="269">
        <v>-43.25</v>
      </c>
      <c r="DO14389"/>
    </row>
    <row r="14390" spans="15:119" x14ac:dyDescent="0.25">
      <c r="O14390" s="268" t="s">
        <v>23848</v>
      </c>
      <c r="P14390" s="268" t="s">
        <v>9482</v>
      </c>
      <c r="Q14390" s="269">
        <v>-22.5</v>
      </c>
      <c r="R14390" s="269">
        <v>-23</v>
      </c>
      <c r="S14390" s="269">
        <v>-42.5</v>
      </c>
      <c r="T14390" s="269">
        <v>-43</v>
      </c>
      <c r="DO14390"/>
    </row>
    <row r="14391" spans="15:119" x14ac:dyDescent="0.25">
      <c r="O14391" s="268" t="s">
        <v>23849</v>
      </c>
      <c r="P14391" s="268" t="s">
        <v>9484</v>
      </c>
      <c r="Q14391" s="269">
        <v>-22.5</v>
      </c>
      <c r="R14391" s="269">
        <v>-22.75</v>
      </c>
      <c r="S14391" s="269">
        <v>-42.75</v>
      </c>
      <c r="T14391" s="269">
        <v>-43</v>
      </c>
      <c r="DO14391"/>
    </row>
    <row r="14392" spans="15:119" x14ac:dyDescent="0.25">
      <c r="O14392" s="268" t="s">
        <v>23850</v>
      </c>
      <c r="P14392" s="268" t="s">
        <v>14009</v>
      </c>
      <c r="Q14392" s="269">
        <v>-22.5</v>
      </c>
      <c r="R14392" s="269">
        <v>-22.625</v>
      </c>
      <c r="S14392" s="269">
        <v>-42.75</v>
      </c>
      <c r="T14392" s="269">
        <v>-42.875</v>
      </c>
      <c r="DO14392"/>
    </row>
    <row r="14393" spans="15:119" x14ac:dyDescent="0.25">
      <c r="O14393" s="268" t="s">
        <v>23851</v>
      </c>
      <c r="P14393" s="268" t="s">
        <v>14009</v>
      </c>
      <c r="Q14393" s="269">
        <v>-22.625</v>
      </c>
      <c r="R14393" s="269">
        <v>-22.75</v>
      </c>
      <c r="S14393" s="269">
        <v>-42.75</v>
      </c>
      <c r="T14393" s="269">
        <v>-42.875</v>
      </c>
      <c r="DO14393"/>
    </row>
    <row r="14394" spans="15:119" x14ac:dyDescent="0.25">
      <c r="O14394" s="268" t="s">
        <v>23852</v>
      </c>
      <c r="P14394" s="268" t="s">
        <v>9484</v>
      </c>
      <c r="Q14394" s="269">
        <v>-22.5</v>
      </c>
      <c r="R14394" s="269">
        <v>-22.75</v>
      </c>
      <c r="S14394" s="269">
        <v>-42.5</v>
      </c>
      <c r="T14394" s="269">
        <v>-42.75</v>
      </c>
      <c r="DO14394"/>
    </row>
    <row r="14395" spans="15:119" x14ac:dyDescent="0.25">
      <c r="O14395" s="268" t="s">
        <v>23853</v>
      </c>
      <c r="P14395" s="268" t="s">
        <v>14009</v>
      </c>
      <c r="Q14395" s="269">
        <v>-22.5</v>
      </c>
      <c r="R14395" s="269">
        <v>-22.625</v>
      </c>
      <c r="S14395" s="269">
        <v>-42.5</v>
      </c>
      <c r="T14395" s="269">
        <v>-42.625</v>
      </c>
      <c r="DO14395"/>
    </row>
    <row r="14396" spans="15:119" x14ac:dyDescent="0.25">
      <c r="O14396" s="268" t="s">
        <v>23854</v>
      </c>
      <c r="P14396" s="268" t="s">
        <v>14009</v>
      </c>
      <c r="Q14396" s="269">
        <v>-22.5</v>
      </c>
      <c r="R14396" s="269">
        <v>-22.625</v>
      </c>
      <c r="S14396" s="269">
        <v>-42.625</v>
      </c>
      <c r="T14396" s="269">
        <v>-42.75</v>
      </c>
      <c r="DO14396"/>
    </row>
    <row r="14397" spans="15:119" x14ac:dyDescent="0.25">
      <c r="O14397" s="268" t="s">
        <v>23855</v>
      </c>
      <c r="P14397" s="268" t="s">
        <v>14009</v>
      </c>
      <c r="Q14397" s="269">
        <v>-22.625</v>
      </c>
      <c r="R14397" s="269">
        <v>-22.75</v>
      </c>
      <c r="S14397" s="269">
        <v>-42.5</v>
      </c>
      <c r="T14397" s="269">
        <v>-42.625</v>
      </c>
      <c r="DO14397"/>
    </row>
    <row r="14398" spans="15:119" x14ac:dyDescent="0.25">
      <c r="O14398" s="268" t="s">
        <v>23856</v>
      </c>
      <c r="P14398" s="268" t="s">
        <v>14009</v>
      </c>
      <c r="Q14398" s="269">
        <v>-22.625</v>
      </c>
      <c r="R14398" s="269">
        <v>-22.75</v>
      </c>
      <c r="S14398" s="269">
        <v>-42.625</v>
      </c>
      <c r="T14398" s="269">
        <v>-42.75</v>
      </c>
      <c r="DO14398"/>
    </row>
    <row r="14399" spans="15:119" x14ac:dyDescent="0.25">
      <c r="O14399" s="268" t="s">
        <v>23857</v>
      </c>
      <c r="P14399" s="268" t="s">
        <v>9484</v>
      </c>
      <c r="Q14399" s="269">
        <v>-22.75</v>
      </c>
      <c r="R14399" s="269">
        <v>-23</v>
      </c>
      <c r="S14399" s="269">
        <v>-42.75</v>
      </c>
      <c r="T14399" s="269">
        <v>-43</v>
      </c>
      <c r="DO14399"/>
    </row>
    <row r="14400" spans="15:119" x14ac:dyDescent="0.25">
      <c r="O14400" s="268" t="s">
        <v>23858</v>
      </c>
      <c r="P14400" s="268" t="s">
        <v>14009</v>
      </c>
      <c r="Q14400" s="269">
        <v>-22.75</v>
      </c>
      <c r="R14400" s="269">
        <v>-22.875</v>
      </c>
      <c r="S14400" s="269">
        <v>-42.75</v>
      </c>
      <c r="T14400" s="269">
        <v>-42.875</v>
      </c>
      <c r="DO14400"/>
    </row>
    <row r="14401" spans="15:119" x14ac:dyDescent="0.25">
      <c r="O14401" s="268" t="s">
        <v>23859</v>
      </c>
      <c r="P14401" s="268" t="s">
        <v>9484</v>
      </c>
      <c r="Q14401" s="269">
        <v>-22.75</v>
      </c>
      <c r="R14401" s="269">
        <v>-23</v>
      </c>
      <c r="S14401" s="269">
        <v>-42.5</v>
      </c>
      <c r="T14401" s="269">
        <v>-42.75</v>
      </c>
      <c r="DO14401"/>
    </row>
    <row r="14402" spans="15:119" x14ac:dyDescent="0.25">
      <c r="O14402" s="268" t="s">
        <v>23860</v>
      </c>
      <c r="P14402" s="268" t="s">
        <v>14009</v>
      </c>
      <c r="Q14402" s="269">
        <v>-22.75</v>
      </c>
      <c r="R14402" s="269">
        <v>-22.875</v>
      </c>
      <c r="S14402" s="269">
        <v>-42.5</v>
      </c>
      <c r="T14402" s="269">
        <v>-42.625</v>
      </c>
      <c r="DO14402"/>
    </row>
    <row r="14403" spans="15:119" x14ac:dyDescent="0.25">
      <c r="O14403" s="268" t="s">
        <v>23861</v>
      </c>
      <c r="P14403" s="268" t="s">
        <v>14009</v>
      </c>
      <c r="Q14403" s="269">
        <v>-22.75</v>
      </c>
      <c r="R14403" s="269">
        <v>-22.875</v>
      </c>
      <c r="S14403" s="269">
        <v>-42.625</v>
      </c>
      <c r="T14403" s="269">
        <v>-42.75</v>
      </c>
      <c r="DO14403"/>
    </row>
    <row r="14404" spans="15:119" x14ac:dyDescent="0.25">
      <c r="O14404" s="268" t="s">
        <v>23862</v>
      </c>
      <c r="P14404" s="268" t="s">
        <v>9482</v>
      </c>
      <c r="Q14404" s="269">
        <v>-22.5</v>
      </c>
      <c r="R14404" s="269">
        <v>-23</v>
      </c>
      <c r="S14404" s="269">
        <v>-42</v>
      </c>
      <c r="T14404" s="269">
        <v>-42.5</v>
      </c>
      <c r="DO14404"/>
    </row>
    <row r="14405" spans="15:119" x14ac:dyDescent="0.25">
      <c r="O14405" s="268" t="s">
        <v>23863</v>
      </c>
      <c r="P14405" s="268" t="s">
        <v>9484</v>
      </c>
      <c r="Q14405" s="269">
        <v>-22.5</v>
      </c>
      <c r="R14405" s="269">
        <v>-22.75</v>
      </c>
      <c r="S14405" s="269">
        <v>-42.25</v>
      </c>
      <c r="T14405" s="269">
        <v>-42.5</v>
      </c>
      <c r="DO14405"/>
    </row>
    <row r="14406" spans="15:119" x14ac:dyDescent="0.25">
      <c r="O14406" s="268" t="s">
        <v>23864</v>
      </c>
      <c r="P14406" s="268" t="s">
        <v>9484</v>
      </c>
      <c r="Q14406" s="269">
        <v>-22.5</v>
      </c>
      <c r="R14406" s="269">
        <v>-22.75</v>
      </c>
      <c r="S14406" s="269">
        <v>-42</v>
      </c>
      <c r="T14406" s="269">
        <v>-42.25</v>
      </c>
      <c r="DO14406"/>
    </row>
    <row r="14407" spans="15:119" x14ac:dyDescent="0.25">
      <c r="O14407" s="268" t="s">
        <v>23865</v>
      </c>
      <c r="P14407" s="268" t="s">
        <v>9484</v>
      </c>
      <c r="Q14407" s="269">
        <v>-22.75</v>
      </c>
      <c r="R14407" s="269">
        <v>-23</v>
      </c>
      <c r="S14407" s="269">
        <v>-42.25</v>
      </c>
      <c r="T14407" s="269">
        <v>-42.5</v>
      </c>
      <c r="DO14407"/>
    </row>
    <row r="14408" spans="15:119" x14ac:dyDescent="0.25">
      <c r="O14408" s="268" t="s">
        <v>23866</v>
      </c>
      <c r="P14408" s="268" t="s">
        <v>9484</v>
      </c>
      <c r="Q14408" s="269">
        <v>-22.75</v>
      </c>
      <c r="R14408" s="269">
        <v>-23</v>
      </c>
      <c r="S14408" s="269">
        <v>-42</v>
      </c>
      <c r="T14408" s="269">
        <v>-42.25</v>
      </c>
      <c r="DO14408"/>
    </row>
    <row r="14409" spans="15:119" x14ac:dyDescent="0.25">
      <c r="O14409" s="268" t="s">
        <v>23867</v>
      </c>
      <c r="P14409" s="268" t="s">
        <v>9480</v>
      </c>
      <c r="Q14409" s="269">
        <v>-23</v>
      </c>
      <c r="R14409" s="269">
        <v>-24</v>
      </c>
      <c r="S14409" s="269">
        <v>-43.5</v>
      </c>
      <c r="T14409" s="269">
        <v>-45</v>
      </c>
      <c r="DO14409"/>
    </row>
    <row r="14410" spans="15:119" x14ac:dyDescent="0.25">
      <c r="O14410" s="268" t="s">
        <v>23868</v>
      </c>
      <c r="P14410" s="268" t="s">
        <v>9482</v>
      </c>
      <c r="Q14410" s="269">
        <v>-23</v>
      </c>
      <c r="R14410" s="269">
        <v>-23.5</v>
      </c>
      <c r="S14410" s="269">
        <v>-44.5</v>
      </c>
      <c r="T14410" s="269">
        <v>-45</v>
      </c>
      <c r="DO14410"/>
    </row>
    <row r="14411" spans="15:119" x14ac:dyDescent="0.25">
      <c r="O14411" s="268" t="s">
        <v>23869</v>
      </c>
      <c r="P14411" s="268" t="s">
        <v>9484</v>
      </c>
      <c r="Q14411" s="269">
        <v>-23</v>
      </c>
      <c r="R14411" s="269">
        <v>-23.25</v>
      </c>
      <c r="S14411" s="269">
        <v>-44.75</v>
      </c>
      <c r="T14411" s="269">
        <v>-45</v>
      </c>
      <c r="DO14411"/>
    </row>
    <row r="14412" spans="15:119" x14ac:dyDescent="0.25">
      <c r="O14412" s="268" t="s">
        <v>23870</v>
      </c>
      <c r="P14412" s="268" t="s">
        <v>9484</v>
      </c>
      <c r="Q14412" s="269">
        <v>-23</v>
      </c>
      <c r="R14412" s="269">
        <v>-23.25</v>
      </c>
      <c r="S14412" s="269">
        <v>-44.5</v>
      </c>
      <c r="T14412" s="269">
        <v>-44.75</v>
      </c>
      <c r="DO14412"/>
    </row>
    <row r="14413" spans="15:119" x14ac:dyDescent="0.25">
      <c r="O14413" s="268" t="s">
        <v>23871</v>
      </c>
      <c r="P14413" s="268" t="s">
        <v>9484</v>
      </c>
      <c r="Q14413" s="269">
        <v>-23.25</v>
      </c>
      <c r="R14413" s="269">
        <v>-23.5</v>
      </c>
      <c r="S14413" s="269">
        <v>-44.75</v>
      </c>
      <c r="T14413" s="269">
        <v>-45</v>
      </c>
      <c r="DO14413"/>
    </row>
    <row r="14414" spans="15:119" x14ac:dyDescent="0.25">
      <c r="O14414" s="268" t="s">
        <v>23872</v>
      </c>
      <c r="P14414" s="268" t="s">
        <v>9484</v>
      </c>
      <c r="Q14414" s="269">
        <v>-23.25</v>
      </c>
      <c r="R14414" s="269">
        <v>-23.5</v>
      </c>
      <c r="S14414" s="269">
        <v>-44.5</v>
      </c>
      <c r="T14414" s="269">
        <v>-44.75</v>
      </c>
      <c r="DO14414"/>
    </row>
    <row r="14415" spans="15:119" x14ac:dyDescent="0.25">
      <c r="O14415" s="268" t="s">
        <v>23873</v>
      </c>
      <c r="P14415" s="268" t="s">
        <v>9482</v>
      </c>
      <c r="Q14415" s="269">
        <v>-23</v>
      </c>
      <c r="R14415" s="269">
        <v>-23.5</v>
      </c>
      <c r="S14415" s="269">
        <v>-44</v>
      </c>
      <c r="T14415" s="269">
        <v>-44.5</v>
      </c>
      <c r="DO14415"/>
    </row>
    <row r="14416" spans="15:119" x14ac:dyDescent="0.25">
      <c r="O14416" s="268" t="s">
        <v>23874</v>
      </c>
      <c r="P14416" s="268" t="s">
        <v>9484</v>
      </c>
      <c r="Q14416" s="269">
        <v>-23</v>
      </c>
      <c r="R14416" s="269">
        <v>-23.25</v>
      </c>
      <c r="S14416" s="269">
        <v>-44.25</v>
      </c>
      <c r="T14416" s="269">
        <v>-44.5</v>
      </c>
      <c r="DO14416"/>
    </row>
    <row r="14417" spans="15:119" x14ac:dyDescent="0.25">
      <c r="O14417" s="268" t="s">
        <v>23875</v>
      </c>
      <c r="P14417" s="268" t="s">
        <v>9484</v>
      </c>
      <c r="Q14417" s="269">
        <v>-23</v>
      </c>
      <c r="R14417" s="269">
        <v>-23.25</v>
      </c>
      <c r="S14417" s="269">
        <v>-44</v>
      </c>
      <c r="T14417" s="269">
        <v>-44.25</v>
      </c>
      <c r="DO14417"/>
    </row>
    <row r="14418" spans="15:119" x14ac:dyDescent="0.25">
      <c r="O14418" s="268" t="s">
        <v>23876</v>
      </c>
      <c r="P14418" s="268" t="s">
        <v>9482</v>
      </c>
      <c r="Q14418" s="269">
        <v>-23</v>
      </c>
      <c r="R14418" s="269">
        <v>-23.5</v>
      </c>
      <c r="S14418" s="269">
        <v>-43.5</v>
      </c>
      <c r="T14418" s="269">
        <v>-44</v>
      </c>
      <c r="DO14418"/>
    </row>
    <row r="14419" spans="15:119" x14ac:dyDescent="0.25">
      <c r="O14419" s="268" t="s">
        <v>23877</v>
      </c>
      <c r="P14419" s="268" t="s">
        <v>9484</v>
      </c>
      <c r="Q14419" s="269">
        <v>-23</v>
      </c>
      <c r="R14419" s="269">
        <v>-23.25</v>
      </c>
      <c r="S14419" s="269">
        <v>-43.75</v>
      </c>
      <c r="T14419" s="269">
        <v>-44</v>
      </c>
      <c r="DO14419"/>
    </row>
    <row r="14420" spans="15:119" x14ac:dyDescent="0.25">
      <c r="O14420" s="268" t="s">
        <v>23878</v>
      </c>
      <c r="P14420" s="268" t="s">
        <v>9484</v>
      </c>
      <c r="Q14420" s="269">
        <v>-23</v>
      </c>
      <c r="R14420" s="269">
        <v>-23.25</v>
      </c>
      <c r="S14420" s="269">
        <v>-43.5</v>
      </c>
      <c r="T14420" s="269">
        <v>-43.75</v>
      </c>
      <c r="DO14420"/>
    </row>
    <row r="14421" spans="15:119" x14ac:dyDescent="0.25">
      <c r="O14421" s="268" t="s">
        <v>23879</v>
      </c>
      <c r="P14421" s="268" t="s">
        <v>9480</v>
      </c>
      <c r="Q14421" s="269">
        <v>-23</v>
      </c>
      <c r="R14421" s="269">
        <v>-24</v>
      </c>
      <c r="S14421" s="269">
        <v>-42</v>
      </c>
      <c r="T14421" s="269">
        <v>-43.5</v>
      </c>
      <c r="DO14421"/>
    </row>
    <row r="14422" spans="15:119" x14ac:dyDescent="0.25">
      <c r="O14422" s="268" t="s">
        <v>23880</v>
      </c>
      <c r="P14422" s="268" t="s">
        <v>9482</v>
      </c>
      <c r="Q14422" s="269">
        <v>-23</v>
      </c>
      <c r="R14422" s="269">
        <v>-23.5</v>
      </c>
      <c r="S14422" s="269">
        <v>-43</v>
      </c>
      <c r="T14422" s="269">
        <v>-43.5</v>
      </c>
      <c r="DO14422"/>
    </row>
    <row r="14423" spans="15:119" x14ac:dyDescent="0.25">
      <c r="O14423" s="268" t="s">
        <v>23881</v>
      </c>
      <c r="P14423" s="268" t="s">
        <v>9484</v>
      </c>
      <c r="Q14423" s="269">
        <v>-23</v>
      </c>
      <c r="R14423" s="269">
        <v>-23.25</v>
      </c>
      <c r="S14423" s="269">
        <v>-43.25</v>
      </c>
      <c r="T14423" s="269">
        <v>-43.5</v>
      </c>
      <c r="DO14423"/>
    </row>
    <row r="14424" spans="15:119" x14ac:dyDescent="0.25">
      <c r="O14424" s="268" t="s">
        <v>23882</v>
      </c>
      <c r="P14424" s="268" t="s">
        <v>9484</v>
      </c>
      <c r="Q14424" s="269">
        <v>-23</v>
      </c>
      <c r="R14424" s="269">
        <v>-23.25</v>
      </c>
      <c r="S14424" s="269">
        <v>-43</v>
      </c>
      <c r="T14424" s="269">
        <v>-43.25</v>
      </c>
      <c r="DO14424"/>
    </row>
    <row r="14425" spans="15:119" x14ac:dyDescent="0.25">
      <c r="O14425" s="268" t="s">
        <v>23883</v>
      </c>
      <c r="P14425" s="268" t="s">
        <v>9476</v>
      </c>
      <c r="Q14425" s="269">
        <v>-20</v>
      </c>
      <c r="R14425" s="269">
        <v>-24</v>
      </c>
      <c r="S14425" s="269">
        <v>-36</v>
      </c>
      <c r="T14425" s="269">
        <v>-42</v>
      </c>
      <c r="DO14425"/>
    </row>
    <row r="14426" spans="15:119" x14ac:dyDescent="0.25">
      <c r="O14426" s="268" t="s">
        <v>23884</v>
      </c>
      <c r="P14426" s="268" t="s">
        <v>9478</v>
      </c>
      <c r="Q14426" s="269">
        <v>-20</v>
      </c>
      <c r="R14426" s="269">
        <v>-22</v>
      </c>
      <c r="S14426" s="269">
        <v>-39</v>
      </c>
      <c r="T14426" s="269">
        <v>-42</v>
      </c>
      <c r="DO14426"/>
    </row>
    <row r="14427" spans="15:119" x14ac:dyDescent="0.25">
      <c r="O14427" s="268" t="s">
        <v>23885</v>
      </c>
      <c r="P14427" s="268" t="s">
        <v>9480</v>
      </c>
      <c r="Q14427" s="269">
        <v>-20</v>
      </c>
      <c r="R14427" s="269">
        <v>-21</v>
      </c>
      <c r="S14427" s="269">
        <v>-40.5</v>
      </c>
      <c r="T14427" s="269">
        <v>-42</v>
      </c>
      <c r="DO14427"/>
    </row>
    <row r="14428" spans="15:119" x14ac:dyDescent="0.25">
      <c r="O14428" s="268" t="s">
        <v>23886</v>
      </c>
      <c r="P14428" s="268" t="s">
        <v>9482</v>
      </c>
      <c r="Q14428" s="269">
        <v>-20</v>
      </c>
      <c r="R14428" s="269">
        <v>-20.5</v>
      </c>
      <c r="S14428" s="269">
        <v>-41.5</v>
      </c>
      <c r="T14428" s="269">
        <v>-42</v>
      </c>
      <c r="DO14428"/>
    </row>
    <row r="14429" spans="15:119" x14ac:dyDescent="0.25">
      <c r="O14429" s="268" t="s">
        <v>23887</v>
      </c>
      <c r="P14429" s="268" t="s">
        <v>9484</v>
      </c>
      <c r="Q14429" s="269">
        <v>-20</v>
      </c>
      <c r="R14429" s="269">
        <v>-20.25</v>
      </c>
      <c r="S14429" s="269">
        <v>-41.75</v>
      </c>
      <c r="T14429" s="269">
        <v>-42</v>
      </c>
      <c r="DO14429"/>
    </row>
    <row r="14430" spans="15:119" x14ac:dyDescent="0.25">
      <c r="O14430" s="268" t="s">
        <v>23888</v>
      </c>
      <c r="P14430" s="268" t="s">
        <v>9484</v>
      </c>
      <c r="Q14430" s="269">
        <v>-20</v>
      </c>
      <c r="R14430" s="269">
        <v>-20.25</v>
      </c>
      <c r="S14430" s="269">
        <v>-41.5</v>
      </c>
      <c r="T14430" s="269">
        <v>-41.75</v>
      </c>
      <c r="DO14430"/>
    </row>
    <row r="14431" spans="15:119" x14ac:dyDescent="0.25">
      <c r="O14431" s="268" t="s">
        <v>23889</v>
      </c>
      <c r="P14431" s="268" t="s">
        <v>9484</v>
      </c>
      <c r="Q14431" s="269">
        <v>-20.25</v>
      </c>
      <c r="R14431" s="269">
        <v>-20.5</v>
      </c>
      <c r="S14431" s="269">
        <v>-41.75</v>
      </c>
      <c r="T14431" s="269">
        <v>-42</v>
      </c>
      <c r="DO14431"/>
    </row>
    <row r="14432" spans="15:119" x14ac:dyDescent="0.25">
      <c r="O14432" s="268" t="s">
        <v>23890</v>
      </c>
      <c r="P14432" s="268" t="s">
        <v>9484</v>
      </c>
      <c r="Q14432" s="269">
        <v>-20.25</v>
      </c>
      <c r="R14432" s="269">
        <v>-20.5</v>
      </c>
      <c r="S14432" s="269">
        <v>-41.5</v>
      </c>
      <c r="T14432" s="269">
        <v>-41.75</v>
      </c>
      <c r="DO14432"/>
    </row>
    <row r="14433" spans="15:119" x14ac:dyDescent="0.25">
      <c r="O14433" s="268" t="s">
        <v>23891</v>
      </c>
      <c r="P14433" s="268" t="s">
        <v>9482</v>
      </c>
      <c r="Q14433" s="269">
        <v>-20</v>
      </c>
      <c r="R14433" s="269">
        <v>-20.5</v>
      </c>
      <c r="S14433" s="269">
        <v>-41</v>
      </c>
      <c r="T14433" s="269">
        <v>-41.5</v>
      </c>
      <c r="DO14433"/>
    </row>
    <row r="14434" spans="15:119" x14ac:dyDescent="0.25">
      <c r="O14434" s="268" t="s">
        <v>23892</v>
      </c>
      <c r="P14434" s="268" t="s">
        <v>9484</v>
      </c>
      <c r="Q14434" s="269">
        <v>-20</v>
      </c>
      <c r="R14434" s="269">
        <v>-20.25</v>
      </c>
      <c r="S14434" s="269">
        <v>-41.25</v>
      </c>
      <c r="T14434" s="269">
        <v>-41.5</v>
      </c>
      <c r="DO14434"/>
    </row>
    <row r="14435" spans="15:119" x14ac:dyDescent="0.25">
      <c r="O14435" s="268" t="s">
        <v>23893</v>
      </c>
      <c r="P14435" s="268" t="s">
        <v>9484</v>
      </c>
      <c r="Q14435" s="269">
        <v>-20</v>
      </c>
      <c r="R14435" s="269">
        <v>-20.25</v>
      </c>
      <c r="S14435" s="269">
        <v>-41</v>
      </c>
      <c r="T14435" s="269">
        <v>-41.25</v>
      </c>
      <c r="DO14435"/>
    </row>
    <row r="14436" spans="15:119" x14ac:dyDescent="0.25">
      <c r="O14436" s="268" t="s">
        <v>23894</v>
      </c>
      <c r="P14436" s="268" t="s">
        <v>9484</v>
      </c>
      <c r="Q14436" s="269">
        <v>-20.25</v>
      </c>
      <c r="R14436" s="269">
        <v>-20.5</v>
      </c>
      <c r="S14436" s="269">
        <v>-41.25</v>
      </c>
      <c r="T14436" s="269">
        <v>-41.5</v>
      </c>
      <c r="DO14436"/>
    </row>
    <row r="14437" spans="15:119" x14ac:dyDescent="0.25">
      <c r="O14437" s="268" t="s">
        <v>23895</v>
      </c>
      <c r="P14437" s="268" t="s">
        <v>9484</v>
      </c>
      <c r="Q14437" s="269">
        <v>-20.25</v>
      </c>
      <c r="R14437" s="269">
        <v>-20.5</v>
      </c>
      <c r="S14437" s="269">
        <v>-41</v>
      </c>
      <c r="T14437" s="269">
        <v>-41.25</v>
      </c>
      <c r="DO14437"/>
    </row>
    <row r="14438" spans="15:119" x14ac:dyDescent="0.25">
      <c r="O14438" s="268" t="s">
        <v>23896</v>
      </c>
      <c r="P14438" s="268" t="s">
        <v>9482</v>
      </c>
      <c r="Q14438" s="269">
        <v>-20</v>
      </c>
      <c r="R14438" s="269">
        <v>-20.5</v>
      </c>
      <c r="S14438" s="269">
        <v>-40.5</v>
      </c>
      <c r="T14438" s="269">
        <v>-41</v>
      </c>
      <c r="DO14438"/>
    </row>
    <row r="14439" spans="15:119" x14ac:dyDescent="0.25">
      <c r="O14439" s="268" t="s">
        <v>23897</v>
      </c>
      <c r="P14439" s="268" t="s">
        <v>9484</v>
      </c>
      <c r="Q14439" s="269">
        <v>-20</v>
      </c>
      <c r="R14439" s="269">
        <v>-20.25</v>
      </c>
      <c r="S14439" s="269">
        <v>-40.75</v>
      </c>
      <c r="T14439" s="269">
        <v>-41</v>
      </c>
      <c r="DO14439"/>
    </row>
    <row r="14440" spans="15:119" x14ac:dyDescent="0.25">
      <c r="O14440" s="268" t="s">
        <v>23898</v>
      </c>
      <c r="P14440" s="268" t="s">
        <v>9484</v>
      </c>
      <c r="Q14440" s="269">
        <v>-20</v>
      </c>
      <c r="R14440" s="269">
        <v>-20.25</v>
      </c>
      <c r="S14440" s="269">
        <v>-40.5</v>
      </c>
      <c r="T14440" s="269">
        <v>-40.75</v>
      </c>
      <c r="DO14440"/>
    </row>
    <row r="14441" spans="15:119" x14ac:dyDescent="0.25">
      <c r="O14441" s="268" t="s">
        <v>23899</v>
      </c>
      <c r="P14441" s="268" t="s">
        <v>9484</v>
      </c>
      <c r="Q14441" s="269">
        <v>-20.25</v>
      </c>
      <c r="R14441" s="269">
        <v>-20.5</v>
      </c>
      <c r="S14441" s="269">
        <v>-40.75</v>
      </c>
      <c r="T14441" s="269">
        <v>-41</v>
      </c>
      <c r="DO14441"/>
    </row>
    <row r="14442" spans="15:119" x14ac:dyDescent="0.25">
      <c r="O14442" s="268" t="s">
        <v>23900</v>
      </c>
      <c r="P14442" s="268" t="s">
        <v>9484</v>
      </c>
      <c r="Q14442" s="269">
        <v>-20.25</v>
      </c>
      <c r="R14442" s="269">
        <v>-20.5</v>
      </c>
      <c r="S14442" s="269">
        <v>-40.5</v>
      </c>
      <c r="T14442" s="269">
        <v>-40.75</v>
      </c>
      <c r="DO14442"/>
    </row>
    <row r="14443" spans="15:119" x14ac:dyDescent="0.25">
      <c r="O14443" s="268" t="s">
        <v>23901</v>
      </c>
      <c r="P14443" s="268" t="s">
        <v>9482</v>
      </c>
      <c r="Q14443" s="269">
        <v>-20.5</v>
      </c>
      <c r="R14443" s="269">
        <v>-21</v>
      </c>
      <c r="S14443" s="269">
        <v>-41.5</v>
      </c>
      <c r="T14443" s="269">
        <v>-42</v>
      </c>
      <c r="DO14443"/>
    </row>
    <row r="14444" spans="15:119" x14ac:dyDescent="0.25">
      <c r="O14444" s="268" t="s">
        <v>23902</v>
      </c>
      <c r="P14444" s="268" t="s">
        <v>9484</v>
      </c>
      <c r="Q14444" s="269">
        <v>-20.5</v>
      </c>
      <c r="R14444" s="269">
        <v>-20.75</v>
      </c>
      <c r="S14444" s="269">
        <v>-41.75</v>
      </c>
      <c r="T14444" s="269">
        <v>-42</v>
      </c>
      <c r="DO14444"/>
    </row>
    <row r="14445" spans="15:119" x14ac:dyDescent="0.25">
      <c r="O14445" s="268" t="s">
        <v>23903</v>
      </c>
      <c r="P14445" s="268" t="s">
        <v>9484</v>
      </c>
      <c r="Q14445" s="269">
        <v>-20.5</v>
      </c>
      <c r="R14445" s="269">
        <v>-20.75</v>
      </c>
      <c r="S14445" s="269">
        <v>-41.5</v>
      </c>
      <c r="T14445" s="269">
        <v>-41.75</v>
      </c>
      <c r="DO14445"/>
    </row>
    <row r="14446" spans="15:119" x14ac:dyDescent="0.25">
      <c r="O14446" s="268" t="s">
        <v>23904</v>
      </c>
      <c r="P14446" s="268" t="s">
        <v>9484</v>
      </c>
      <c r="Q14446" s="269">
        <v>-20.75</v>
      </c>
      <c r="R14446" s="269">
        <v>-21</v>
      </c>
      <c r="S14446" s="269">
        <v>-41.75</v>
      </c>
      <c r="T14446" s="269">
        <v>-42</v>
      </c>
      <c r="DO14446"/>
    </row>
    <row r="14447" spans="15:119" x14ac:dyDescent="0.25">
      <c r="O14447" s="268" t="s">
        <v>23905</v>
      </c>
      <c r="P14447" s="268" t="s">
        <v>9484</v>
      </c>
      <c r="Q14447" s="269">
        <v>-20.75</v>
      </c>
      <c r="R14447" s="269">
        <v>-21</v>
      </c>
      <c r="S14447" s="269">
        <v>-41.5</v>
      </c>
      <c r="T14447" s="269">
        <v>-41.75</v>
      </c>
      <c r="DO14447"/>
    </row>
    <row r="14448" spans="15:119" x14ac:dyDescent="0.25">
      <c r="O14448" s="268" t="s">
        <v>23906</v>
      </c>
      <c r="P14448" s="268" t="s">
        <v>9482</v>
      </c>
      <c r="Q14448" s="269">
        <v>-20.5</v>
      </c>
      <c r="R14448" s="269">
        <v>-21</v>
      </c>
      <c r="S14448" s="269">
        <v>-41</v>
      </c>
      <c r="T14448" s="269">
        <v>-41.5</v>
      </c>
      <c r="DO14448"/>
    </row>
    <row r="14449" spans="15:119" x14ac:dyDescent="0.25">
      <c r="O14449" s="268" t="s">
        <v>23907</v>
      </c>
      <c r="P14449" s="268" t="s">
        <v>9484</v>
      </c>
      <c r="Q14449" s="269">
        <v>-20.5</v>
      </c>
      <c r="R14449" s="269">
        <v>-20.75</v>
      </c>
      <c r="S14449" s="269">
        <v>-41.25</v>
      </c>
      <c r="T14449" s="269">
        <v>-41.5</v>
      </c>
      <c r="DO14449"/>
    </row>
    <row r="14450" spans="15:119" x14ac:dyDescent="0.25">
      <c r="O14450" s="268" t="s">
        <v>23908</v>
      </c>
      <c r="P14450" s="268" t="s">
        <v>9484</v>
      </c>
      <c r="Q14450" s="269">
        <v>-20.5</v>
      </c>
      <c r="R14450" s="269">
        <v>-20.75</v>
      </c>
      <c r="S14450" s="269">
        <v>-41</v>
      </c>
      <c r="T14450" s="269">
        <v>-41.25</v>
      </c>
      <c r="DO14450"/>
    </row>
    <row r="14451" spans="15:119" x14ac:dyDescent="0.25">
      <c r="O14451" s="268" t="s">
        <v>23909</v>
      </c>
      <c r="P14451" s="268" t="s">
        <v>9484</v>
      </c>
      <c r="Q14451" s="269">
        <v>-20.75</v>
      </c>
      <c r="R14451" s="269">
        <v>-21</v>
      </c>
      <c r="S14451" s="269">
        <v>-41.25</v>
      </c>
      <c r="T14451" s="269">
        <v>-41.5</v>
      </c>
      <c r="DO14451"/>
    </row>
    <row r="14452" spans="15:119" x14ac:dyDescent="0.25">
      <c r="O14452" s="268" t="s">
        <v>23910</v>
      </c>
      <c r="P14452" s="268" t="s">
        <v>9484</v>
      </c>
      <c r="Q14452" s="269">
        <v>-20.75</v>
      </c>
      <c r="R14452" s="269">
        <v>-21</v>
      </c>
      <c r="S14452" s="269">
        <v>-41</v>
      </c>
      <c r="T14452" s="269">
        <v>-41.25</v>
      </c>
      <c r="DO14452"/>
    </row>
    <row r="14453" spans="15:119" x14ac:dyDescent="0.25">
      <c r="O14453" s="268" t="s">
        <v>23911</v>
      </c>
      <c r="P14453" s="268" t="s">
        <v>9482</v>
      </c>
      <c r="Q14453" s="269">
        <v>-20.5</v>
      </c>
      <c r="R14453" s="269">
        <v>-21</v>
      </c>
      <c r="S14453" s="269">
        <v>-40.5</v>
      </c>
      <c r="T14453" s="269">
        <v>-41</v>
      </c>
      <c r="DO14453"/>
    </row>
    <row r="14454" spans="15:119" x14ac:dyDescent="0.25">
      <c r="O14454" s="268" t="s">
        <v>23912</v>
      </c>
      <c r="P14454" s="268" t="s">
        <v>9484</v>
      </c>
      <c r="Q14454" s="269">
        <v>-20.5</v>
      </c>
      <c r="R14454" s="269">
        <v>-20.75</v>
      </c>
      <c r="S14454" s="269">
        <v>-40.75</v>
      </c>
      <c r="T14454" s="269">
        <v>-41</v>
      </c>
      <c r="DO14454"/>
    </row>
    <row r="14455" spans="15:119" x14ac:dyDescent="0.25">
      <c r="O14455" s="268" t="s">
        <v>23913</v>
      </c>
      <c r="P14455" s="268" t="s">
        <v>9484</v>
      </c>
      <c r="Q14455" s="269">
        <v>-20.5</v>
      </c>
      <c r="R14455" s="269">
        <v>-20.75</v>
      </c>
      <c r="S14455" s="269">
        <v>-40.5</v>
      </c>
      <c r="T14455" s="269">
        <v>-40.75</v>
      </c>
      <c r="DO14455"/>
    </row>
    <row r="14456" spans="15:119" x14ac:dyDescent="0.25">
      <c r="O14456" s="268" t="s">
        <v>23914</v>
      </c>
      <c r="P14456" s="268" t="s">
        <v>9484</v>
      </c>
      <c r="Q14456" s="269">
        <v>-20.75</v>
      </c>
      <c r="R14456" s="269">
        <v>-21</v>
      </c>
      <c r="S14456" s="269">
        <v>-40.75</v>
      </c>
      <c r="T14456" s="269">
        <v>-41</v>
      </c>
      <c r="DO14456"/>
    </row>
    <row r="14457" spans="15:119" x14ac:dyDescent="0.25">
      <c r="O14457" s="268" t="s">
        <v>23915</v>
      </c>
      <c r="P14457" s="268" t="s">
        <v>9484</v>
      </c>
      <c r="Q14457" s="269">
        <v>-20.75</v>
      </c>
      <c r="R14457" s="269">
        <v>-21</v>
      </c>
      <c r="S14457" s="269">
        <v>-40.5</v>
      </c>
      <c r="T14457" s="269">
        <v>-40.75</v>
      </c>
      <c r="DO14457"/>
    </row>
    <row r="14458" spans="15:119" x14ac:dyDescent="0.25">
      <c r="O14458" s="268" t="s">
        <v>23916</v>
      </c>
      <c r="P14458" s="268" t="s">
        <v>9480</v>
      </c>
      <c r="Q14458" s="269">
        <v>-20</v>
      </c>
      <c r="R14458" s="269">
        <v>-21</v>
      </c>
      <c r="S14458" s="269">
        <v>-39</v>
      </c>
      <c r="T14458" s="269">
        <v>-40.5</v>
      </c>
      <c r="DO14458"/>
    </row>
    <row r="14459" spans="15:119" x14ac:dyDescent="0.25">
      <c r="O14459" s="268" t="s">
        <v>23917</v>
      </c>
      <c r="P14459" s="268" t="s">
        <v>9482</v>
      </c>
      <c r="Q14459" s="269">
        <v>-20</v>
      </c>
      <c r="R14459" s="269">
        <v>-20.5</v>
      </c>
      <c r="S14459" s="269">
        <v>-40</v>
      </c>
      <c r="T14459" s="269">
        <v>-40.5</v>
      </c>
      <c r="DO14459"/>
    </row>
    <row r="14460" spans="15:119" x14ac:dyDescent="0.25">
      <c r="O14460" s="268" t="s">
        <v>23918</v>
      </c>
      <c r="P14460" s="268" t="s">
        <v>9484</v>
      </c>
      <c r="Q14460" s="269">
        <v>-20</v>
      </c>
      <c r="R14460" s="269">
        <v>-20.25</v>
      </c>
      <c r="S14460" s="269">
        <v>-40.25</v>
      </c>
      <c r="T14460" s="269">
        <v>-40.5</v>
      </c>
      <c r="DO14460"/>
    </row>
    <row r="14461" spans="15:119" x14ac:dyDescent="0.25">
      <c r="O14461" s="268" t="s">
        <v>23919</v>
      </c>
      <c r="P14461" s="268" t="s">
        <v>9484</v>
      </c>
      <c r="Q14461" s="269">
        <v>-20</v>
      </c>
      <c r="R14461" s="269">
        <v>-20.25</v>
      </c>
      <c r="S14461" s="269">
        <v>-40</v>
      </c>
      <c r="T14461" s="269">
        <v>-40.25</v>
      </c>
      <c r="DO14461"/>
    </row>
    <row r="14462" spans="15:119" x14ac:dyDescent="0.25">
      <c r="O14462" s="268" t="s">
        <v>23920</v>
      </c>
      <c r="P14462" s="268" t="s">
        <v>9484</v>
      </c>
      <c r="Q14462" s="269">
        <v>-20.25</v>
      </c>
      <c r="R14462" s="269">
        <v>-20.5</v>
      </c>
      <c r="S14462" s="269">
        <v>-40.25</v>
      </c>
      <c r="T14462" s="269">
        <v>-40.5</v>
      </c>
      <c r="DO14462"/>
    </row>
    <row r="14463" spans="15:119" x14ac:dyDescent="0.25">
      <c r="O14463" s="268" t="s">
        <v>23921</v>
      </c>
      <c r="P14463" s="268" t="s">
        <v>9484</v>
      </c>
      <c r="Q14463" s="269">
        <v>-20.25</v>
      </c>
      <c r="R14463" s="269">
        <v>-20.5</v>
      </c>
      <c r="S14463" s="269">
        <v>-40</v>
      </c>
      <c r="T14463" s="269">
        <v>-40.25</v>
      </c>
      <c r="DO14463"/>
    </row>
    <row r="14464" spans="15:119" x14ac:dyDescent="0.25">
      <c r="O14464" s="268" t="s">
        <v>23922</v>
      </c>
      <c r="P14464" s="268" t="s">
        <v>9482</v>
      </c>
      <c r="Q14464" s="269">
        <v>-20.5</v>
      </c>
      <c r="R14464" s="269">
        <v>-21</v>
      </c>
      <c r="S14464" s="269">
        <v>-40</v>
      </c>
      <c r="T14464" s="269">
        <v>-40.5</v>
      </c>
      <c r="DO14464"/>
    </row>
    <row r="14465" spans="15:119" x14ac:dyDescent="0.25">
      <c r="O14465" s="268" t="s">
        <v>23923</v>
      </c>
      <c r="P14465" s="268" t="s">
        <v>9484</v>
      </c>
      <c r="Q14465" s="269">
        <v>-20.5</v>
      </c>
      <c r="R14465" s="269">
        <v>-20.75</v>
      </c>
      <c r="S14465" s="269">
        <v>-40.25</v>
      </c>
      <c r="T14465" s="269">
        <v>-40.5</v>
      </c>
      <c r="DO14465"/>
    </row>
    <row r="14466" spans="15:119" x14ac:dyDescent="0.25">
      <c r="O14466" s="268" t="s">
        <v>23924</v>
      </c>
      <c r="P14466" s="268" t="s">
        <v>9480</v>
      </c>
      <c r="Q14466" s="269">
        <v>-21</v>
      </c>
      <c r="R14466" s="269">
        <v>-22</v>
      </c>
      <c r="S14466" s="269">
        <v>-40.5</v>
      </c>
      <c r="T14466" s="269">
        <v>-42</v>
      </c>
      <c r="DO14466"/>
    </row>
    <row r="14467" spans="15:119" x14ac:dyDescent="0.25">
      <c r="O14467" s="268" t="s">
        <v>23925</v>
      </c>
      <c r="P14467" s="268" t="s">
        <v>9482</v>
      </c>
      <c r="Q14467" s="269">
        <v>-21</v>
      </c>
      <c r="R14467" s="269">
        <v>-21.5</v>
      </c>
      <c r="S14467" s="269">
        <v>-41.5</v>
      </c>
      <c r="T14467" s="269">
        <v>-42</v>
      </c>
      <c r="DO14467"/>
    </row>
    <row r="14468" spans="15:119" x14ac:dyDescent="0.25">
      <c r="O14468" s="268" t="s">
        <v>23926</v>
      </c>
      <c r="P14468" s="268" t="s">
        <v>9484</v>
      </c>
      <c r="Q14468" s="269">
        <v>-21</v>
      </c>
      <c r="R14468" s="269">
        <v>-21.25</v>
      </c>
      <c r="S14468" s="269">
        <v>-41.75</v>
      </c>
      <c r="T14468" s="269">
        <v>-42</v>
      </c>
      <c r="DO14468"/>
    </row>
    <row r="14469" spans="15:119" x14ac:dyDescent="0.25">
      <c r="O14469" s="268" t="s">
        <v>23927</v>
      </c>
      <c r="P14469" s="268" t="s">
        <v>9484</v>
      </c>
      <c r="Q14469" s="269">
        <v>-21</v>
      </c>
      <c r="R14469" s="269">
        <v>-21.25</v>
      </c>
      <c r="S14469" s="269">
        <v>-41.5</v>
      </c>
      <c r="T14469" s="269">
        <v>-41.75</v>
      </c>
      <c r="DO14469"/>
    </row>
    <row r="14470" spans="15:119" x14ac:dyDescent="0.25">
      <c r="O14470" s="268" t="s">
        <v>23928</v>
      </c>
      <c r="P14470" s="268" t="s">
        <v>9484</v>
      </c>
      <c r="Q14470" s="269">
        <v>-21.25</v>
      </c>
      <c r="R14470" s="269">
        <v>-21.5</v>
      </c>
      <c r="S14470" s="269">
        <v>-41.75</v>
      </c>
      <c r="T14470" s="269">
        <v>-42</v>
      </c>
      <c r="DO14470"/>
    </row>
    <row r="14471" spans="15:119" x14ac:dyDescent="0.25">
      <c r="O14471" s="268" t="s">
        <v>23929</v>
      </c>
      <c r="P14471" s="268" t="s">
        <v>9484</v>
      </c>
      <c r="Q14471" s="269">
        <v>-21.25</v>
      </c>
      <c r="R14471" s="269">
        <v>-21.5</v>
      </c>
      <c r="S14471" s="269">
        <v>-41.5</v>
      </c>
      <c r="T14471" s="269">
        <v>-41.75</v>
      </c>
      <c r="DO14471"/>
    </row>
    <row r="14472" spans="15:119" x14ac:dyDescent="0.25">
      <c r="O14472" s="268" t="s">
        <v>23930</v>
      </c>
      <c r="P14472" s="268" t="s">
        <v>9482</v>
      </c>
      <c r="Q14472" s="269">
        <v>-21</v>
      </c>
      <c r="R14472" s="269">
        <v>-21.5</v>
      </c>
      <c r="S14472" s="269">
        <v>-41</v>
      </c>
      <c r="T14472" s="269">
        <v>-41.5</v>
      </c>
      <c r="DO14472"/>
    </row>
    <row r="14473" spans="15:119" x14ac:dyDescent="0.25">
      <c r="O14473" s="268" t="s">
        <v>23931</v>
      </c>
      <c r="P14473" s="268" t="s">
        <v>9484</v>
      </c>
      <c r="Q14473" s="269">
        <v>-21</v>
      </c>
      <c r="R14473" s="269">
        <v>-21.25</v>
      </c>
      <c r="S14473" s="269">
        <v>-41.25</v>
      </c>
      <c r="T14473" s="269">
        <v>-41.5</v>
      </c>
      <c r="DO14473"/>
    </row>
    <row r="14474" spans="15:119" x14ac:dyDescent="0.25">
      <c r="O14474" s="268" t="s">
        <v>23932</v>
      </c>
      <c r="P14474" s="268" t="s">
        <v>9484</v>
      </c>
      <c r="Q14474" s="269">
        <v>-21</v>
      </c>
      <c r="R14474" s="269">
        <v>-21.25</v>
      </c>
      <c r="S14474" s="269">
        <v>-41</v>
      </c>
      <c r="T14474" s="269">
        <v>-41.25</v>
      </c>
      <c r="DO14474"/>
    </row>
    <row r="14475" spans="15:119" x14ac:dyDescent="0.25">
      <c r="O14475" s="268" t="s">
        <v>23933</v>
      </c>
      <c r="P14475" s="268" t="s">
        <v>9484</v>
      </c>
      <c r="Q14475" s="269">
        <v>-21.25</v>
      </c>
      <c r="R14475" s="269">
        <v>-21.5</v>
      </c>
      <c r="S14475" s="269">
        <v>-41.25</v>
      </c>
      <c r="T14475" s="269">
        <v>-41.5</v>
      </c>
      <c r="DO14475"/>
    </row>
    <row r="14476" spans="15:119" x14ac:dyDescent="0.25">
      <c r="O14476" s="268" t="s">
        <v>23934</v>
      </c>
      <c r="P14476" s="268" t="s">
        <v>9484</v>
      </c>
      <c r="Q14476" s="269">
        <v>-21.25</v>
      </c>
      <c r="R14476" s="269">
        <v>-21.5</v>
      </c>
      <c r="S14476" s="269">
        <v>-41</v>
      </c>
      <c r="T14476" s="269">
        <v>-41.25</v>
      </c>
      <c r="DO14476"/>
    </row>
    <row r="14477" spans="15:119" x14ac:dyDescent="0.25">
      <c r="O14477" s="268" t="s">
        <v>23935</v>
      </c>
      <c r="P14477" s="268" t="s">
        <v>9482</v>
      </c>
      <c r="Q14477" s="269">
        <v>-21</v>
      </c>
      <c r="R14477" s="269">
        <v>-21.5</v>
      </c>
      <c r="S14477" s="269">
        <v>-40.5</v>
      </c>
      <c r="T14477" s="269">
        <v>-41</v>
      </c>
      <c r="DO14477"/>
    </row>
    <row r="14478" spans="15:119" x14ac:dyDescent="0.25">
      <c r="O14478" s="268" t="s">
        <v>23936</v>
      </c>
      <c r="P14478" s="268" t="s">
        <v>9484</v>
      </c>
      <c r="Q14478" s="269">
        <v>-21</v>
      </c>
      <c r="R14478" s="269">
        <v>-21.25</v>
      </c>
      <c r="S14478" s="269">
        <v>-40.75</v>
      </c>
      <c r="T14478" s="269">
        <v>-41</v>
      </c>
      <c r="DO14478"/>
    </row>
    <row r="14479" spans="15:119" x14ac:dyDescent="0.25">
      <c r="O14479" s="268" t="s">
        <v>23937</v>
      </c>
      <c r="P14479" s="268" t="s">
        <v>9484</v>
      </c>
      <c r="Q14479" s="269">
        <v>-21.25</v>
      </c>
      <c r="R14479" s="269">
        <v>-21.5</v>
      </c>
      <c r="S14479" s="269">
        <v>-40.75</v>
      </c>
      <c r="T14479" s="269">
        <v>-41</v>
      </c>
      <c r="DO14479"/>
    </row>
    <row r="14480" spans="15:119" x14ac:dyDescent="0.25">
      <c r="O14480" s="268" t="s">
        <v>23938</v>
      </c>
      <c r="P14480" s="268" t="s">
        <v>9482</v>
      </c>
      <c r="Q14480" s="269">
        <v>-21.5</v>
      </c>
      <c r="R14480" s="269">
        <v>-22</v>
      </c>
      <c r="S14480" s="269">
        <v>-41.5</v>
      </c>
      <c r="T14480" s="269">
        <v>-42</v>
      </c>
      <c r="DO14480"/>
    </row>
    <row r="14481" spans="15:119" x14ac:dyDescent="0.25">
      <c r="O14481" s="268" t="s">
        <v>23939</v>
      </c>
      <c r="P14481" s="268" t="s">
        <v>9484</v>
      </c>
      <c r="Q14481" s="269">
        <v>-21.5</v>
      </c>
      <c r="R14481" s="269">
        <v>-21.75</v>
      </c>
      <c r="S14481" s="269">
        <v>-41.75</v>
      </c>
      <c r="T14481" s="269">
        <v>-42</v>
      </c>
      <c r="DO14481"/>
    </row>
    <row r="14482" spans="15:119" x14ac:dyDescent="0.25">
      <c r="O14482" s="268" t="s">
        <v>23940</v>
      </c>
      <c r="P14482" s="268" t="s">
        <v>9484</v>
      </c>
      <c r="Q14482" s="269">
        <v>-21.5</v>
      </c>
      <c r="R14482" s="269">
        <v>-21.75</v>
      </c>
      <c r="S14482" s="269">
        <v>-41.5</v>
      </c>
      <c r="T14482" s="269">
        <v>-41.75</v>
      </c>
      <c r="DO14482"/>
    </row>
    <row r="14483" spans="15:119" x14ac:dyDescent="0.25">
      <c r="O14483" s="268" t="s">
        <v>23941</v>
      </c>
      <c r="P14483" s="268" t="s">
        <v>9484</v>
      </c>
      <c r="Q14483" s="269">
        <v>-21.75</v>
      </c>
      <c r="R14483" s="269">
        <v>-22</v>
      </c>
      <c r="S14483" s="269">
        <v>-41.75</v>
      </c>
      <c r="T14483" s="269">
        <v>-42</v>
      </c>
      <c r="DO14483"/>
    </row>
    <row r="14484" spans="15:119" x14ac:dyDescent="0.25">
      <c r="O14484" s="268" t="s">
        <v>23942</v>
      </c>
      <c r="P14484" s="268" t="s">
        <v>9484</v>
      </c>
      <c r="Q14484" s="269">
        <v>-21.75</v>
      </c>
      <c r="R14484" s="269">
        <v>-22</v>
      </c>
      <c r="S14484" s="269">
        <v>-41.5</v>
      </c>
      <c r="T14484" s="269">
        <v>-41.75</v>
      </c>
      <c r="DO14484"/>
    </row>
    <row r="14485" spans="15:119" x14ac:dyDescent="0.25">
      <c r="O14485" s="268" t="s">
        <v>23943</v>
      </c>
      <c r="P14485" s="268" t="s">
        <v>9482</v>
      </c>
      <c r="Q14485" s="269">
        <v>-21.5</v>
      </c>
      <c r="R14485" s="269">
        <v>-22</v>
      </c>
      <c r="S14485" s="269">
        <v>-41</v>
      </c>
      <c r="T14485" s="269">
        <v>-41.5</v>
      </c>
      <c r="DO14485"/>
    </row>
    <row r="14486" spans="15:119" x14ac:dyDescent="0.25">
      <c r="O14486" s="268" t="s">
        <v>23944</v>
      </c>
      <c r="P14486" s="268" t="s">
        <v>9484</v>
      </c>
      <c r="Q14486" s="269">
        <v>-21.5</v>
      </c>
      <c r="R14486" s="269">
        <v>-21.75</v>
      </c>
      <c r="S14486" s="269">
        <v>-41.25</v>
      </c>
      <c r="T14486" s="269">
        <v>-41.5</v>
      </c>
      <c r="DO14486"/>
    </row>
    <row r="14487" spans="15:119" x14ac:dyDescent="0.25">
      <c r="O14487" s="268" t="s">
        <v>23945</v>
      </c>
      <c r="P14487" s="268" t="s">
        <v>9484</v>
      </c>
      <c r="Q14487" s="269">
        <v>-21.5</v>
      </c>
      <c r="R14487" s="269">
        <v>-21.75</v>
      </c>
      <c r="S14487" s="269">
        <v>-41</v>
      </c>
      <c r="T14487" s="269">
        <v>-41.25</v>
      </c>
      <c r="DO14487"/>
    </row>
    <row r="14488" spans="15:119" x14ac:dyDescent="0.25">
      <c r="O14488" s="268" t="s">
        <v>23946</v>
      </c>
      <c r="P14488" s="268" t="s">
        <v>9484</v>
      </c>
      <c r="Q14488" s="269">
        <v>-21.75</v>
      </c>
      <c r="R14488" s="269">
        <v>-22</v>
      </c>
      <c r="S14488" s="269">
        <v>-41.25</v>
      </c>
      <c r="T14488" s="269">
        <v>-41.5</v>
      </c>
      <c r="DO14488"/>
    </row>
    <row r="14489" spans="15:119" x14ac:dyDescent="0.25">
      <c r="O14489" s="268" t="s">
        <v>23947</v>
      </c>
      <c r="P14489" s="268" t="s">
        <v>9484</v>
      </c>
      <c r="Q14489" s="269">
        <v>-21.75</v>
      </c>
      <c r="R14489" s="269">
        <v>-22</v>
      </c>
      <c r="S14489" s="269">
        <v>-41</v>
      </c>
      <c r="T14489" s="269">
        <v>-41.25</v>
      </c>
      <c r="DO14489"/>
    </row>
    <row r="14490" spans="15:119" x14ac:dyDescent="0.25">
      <c r="O14490" s="268" t="s">
        <v>23948</v>
      </c>
      <c r="P14490" s="268" t="s">
        <v>9484</v>
      </c>
      <c r="Q14490" s="269">
        <v>-21.5</v>
      </c>
      <c r="R14490" s="269">
        <v>-21.75</v>
      </c>
      <c r="S14490" s="269">
        <v>-40.75</v>
      </c>
      <c r="T14490" s="269">
        <v>-41</v>
      </c>
      <c r="DO14490"/>
    </row>
    <row r="14491" spans="15:119" x14ac:dyDescent="0.25">
      <c r="O14491" s="268" t="s">
        <v>23949</v>
      </c>
      <c r="P14491" s="268" t="s">
        <v>9484</v>
      </c>
      <c r="Q14491" s="269">
        <v>-21.75</v>
      </c>
      <c r="R14491" s="269">
        <v>-22</v>
      </c>
      <c r="S14491" s="269">
        <v>-40.75</v>
      </c>
      <c r="T14491" s="269">
        <v>-41</v>
      </c>
      <c r="DO14491"/>
    </row>
    <row r="14492" spans="15:119" x14ac:dyDescent="0.25">
      <c r="O14492" s="268" t="s">
        <v>23950</v>
      </c>
      <c r="P14492" s="268" t="s">
        <v>9478</v>
      </c>
      <c r="Q14492" s="269">
        <v>-22</v>
      </c>
      <c r="R14492" s="269">
        <v>-24</v>
      </c>
      <c r="S14492" s="269">
        <v>-39</v>
      </c>
      <c r="T14492" s="269">
        <v>-42</v>
      </c>
      <c r="DO14492"/>
    </row>
    <row r="14493" spans="15:119" x14ac:dyDescent="0.25">
      <c r="O14493" s="268" t="s">
        <v>23951</v>
      </c>
      <c r="P14493" s="268" t="s">
        <v>9480</v>
      </c>
      <c r="Q14493" s="269">
        <v>-22</v>
      </c>
      <c r="R14493" s="269">
        <v>-23</v>
      </c>
      <c r="S14493" s="269">
        <v>-40.5</v>
      </c>
      <c r="T14493" s="269">
        <v>-42</v>
      </c>
      <c r="DO14493"/>
    </row>
    <row r="14494" spans="15:119" x14ac:dyDescent="0.25">
      <c r="O14494" s="268" t="s">
        <v>23952</v>
      </c>
      <c r="P14494" s="268" t="s">
        <v>9482</v>
      </c>
      <c r="Q14494" s="269">
        <v>-22</v>
      </c>
      <c r="R14494" s="269">
        <v>-22.5</v>
      </c>
      <c r="S14494" s="269">
        <v>-41.5</v>
      </c>
      <c r="T14494" s="269">
        <v>-42</v>
      </c>
      <c r="DO14494"/>
    </row>
    <row r="14495" spans="15:119" x14ac:dyDescent="0.25">
      <c r="O14495" s="268" t="s">
        <v>23953</v>
      </c>
      <c r="P14495" s="268" t="s">
        <v>9484</v>
      </c>
      <c r="Q14495" s="269">
        <v>-22</v>
      </c>
      <c r="R14495" s="269">
        <v>-22.25</v>
      </c>
      <c r="S14495" s="269">
        <v>-41.75</v>
      </c>
      <c r="T14495" s="269">
        <v>-42</v>
      </c>
      <c r="DO14495"/>
    </row>
    <row r="14496" spans="15:119" x14ac:dyDescent="0.25">
      <c r="O14496" s="268" t="s">
        <v>23954</v>
      </c>
      <c r="P14496" s="268" t="s">
        <v>9484</v>
      </c>
      <c r="Q14496" s="269">
        <v>-22</v>
      </c>
      <c r="R14496" s="269">
        <v>-22.25</v>
      </c>
      <c r="S14496" s="269">
        <v>-41.5</v>
      </c>
      <c r="T14496" s="269">
        <v>-41.75</v>
      </c>
      <c r="DO14496"/>
    </row>
    <row r="14497" spans="15:119" x14ac:dyDescent="0.25">
      <c r="O14497" s="268" t="s">
        <v>23955</v>
      </c>
      <c r="P14497" s="268" t="s">
        <v>9484</v>
      </c>
      <c r="Q14497" s="269">
        <v>-22.25</v>
      </c>
      <c r="R14497" s="269">
        <v>-22.5</v>
      </c>
      <c r="S14497" s="269">
        <v>-41.75</v>
      </c>
      <c r="T14497" s="269">
        <v>-42</v>
      </c>
      <c r="DO14497"/>
    </row>
    <row r="14498" spans="15:119" x14ac:dyDescent="0.25">
      <c r="O14498" s="268" t="s">
        <v>23956</v>
      </c>
      <c r="P14498" s="268" t="s">
        <v>9484</v>
      </c>
      <c r="Q14498" s="269">
        <v>-22.25</v>
      </c>
      <c r="R14498" s="269">
        <v>-22.5</v>
      </c>
      <c r="S14498" s="269">
        <v>-41.5</v>
      </c>
      <c r="T14498" s="269">
        <v>-41.75</v>
      </c>
      <c r="DO14498"/>
    </row>
    <row r="14499" spans="15:119" x14ac:dyDescent="0.25">
      <c r="O14499" s="268" t="s">
        <v>23957</v>
      </c>
      <c r="P14499" s="268" t="s">
        <v>9482</v>
      </c>
      <c r="Q14499" s="269">
        <v>-22</v>
      </c>
      <c r="R14499" s="269">
        <v>-22.5</v>
      </c>
      <c r="S14499" s="269">
        <v>-41</v>
      </c>
      <c r="T14499" s="269">
        <v>-41.5</v>
      </c>
      <c r="DO14499"/>
    </row>
    <row r="14500" spans="15:119" x14ac:dyDescent="0.25">
      <c r="O14500" s="268" t="s">
        <v>23958</v>
      </c>
      <c r="P14500" s="268" t="s">
        <v>9484</v>
      </c>
      <c r="Q14500" s="269">
        <v>-22</v>
      </c>
      <c r="R14500" s="269">
        <v>-22.25</v>
      </c>
      <c r="S14500" s="269">
        <v>-41.25</v>
      </c>
      <c r="T14500" s="269">
        <v>-41.5</v>
      </c>
      <c r="DO14500"/>
    </row>
    <row r="14501" spans="15:119" x14ac:dyDescent="0.25">
      <c r="O14501" s="268" t="s">
        <v>23959</v>
      </c>
      <c r="P14501" s="268" t="s">
        <v>9484</v>
      </c>
      <c r="Q14501" s="269">
        <v>-22</v>
      </c>
      <c r="R14501" s="269">
        <v>-22.25</v>
      </c>
      <c r="S14501" s="269">
        <v>-41</v>
      </c>
      <c r="T14501" s="269">
        <v>-41.25</v>
      </c>
      <c r="DO14501"/>
    </row>
    <row r="14502" spans="15:119" x14ac:dyDescent="0.25">
      <c r="O14502" s="268" t="s">
        <v>23960</v>
      </c>
      <c r="P14502" s="268" t="s">
        <v>9482</v>
      </c>
      <c r="Q14502" s="269">
        <v>-22.5</v>
      </c>
      <c r="R14502" s="269">
        <v>-23</v>
      </c>
      <c r="S14502" s="269">
        <v>-41.5</v>
      </c>
      <c r="T14502" s="269">
        <v>-42</v>
      </c>
      <c r="DO14502"/>
    </row>
    <row r="14503" spans="15:119" x14ac:dyDescent="0.25">
      <c r="O14503" s="268" t="s">
        <v>23961</v>
      </c>
      <c r="P14503" s="268" t="s">
        <v>9484</v>
      </c>
      <c r="Q14503" s="269">
        <v>-22.5</v>
      </c>
      <c r="R14503" s="269">
        <v>-22.75</v>
      </c>
      <c r="S14503" s="269">
        <v>-41.75</v>
      </c>
      <c r="T14503" s="269">
        <v>-42</v>
      </c>
      <c r="DO14503"/>
    </row>
    <row r="14504" spans="15:119" x14ac:dyDescent="0.25">
      <c r="O14504" s="268" t="s">
        <v>23962</v>
      </c>
      <c r="P14504" s="268" t="s">
        <v>9484</v>
      </c>
      <c r="Q14504" s="269">
        <v>-22.75</v>
      </c>
      <c r="R14504" s="269">
        <v>-23</v>
      </c>
      <c r="S14504" s="269">
        <v>-41.75</v>
      </c>
      <c r="T14504" s="269">
        <v>-42</v>
      </c>
      <c r="DO14504"/>
    </row>
    <row r="14505" spans="15:119" x14ac:dyDescent="0.25">
      <c r="O14505" s="268" t="s">
        <v>23963</v>
      </c>
      <c r="P14505" s="268" t="s">
        <v>9482</v>
      </c>
      <c r="Q14505" s="269">
        <v>-22.5</v>
      </c>
      <c r="R14505" s="269">
        <v>-23</v>
      </c>
      <c r="S14505" s="269">
        <v>-41</v>
      </c>
      <c r="T14505" s="269">
        <v>-41.5</v>
      </c>
      <c r="DO14505"/>
    </row>
    <row r="14506" spans="15:119" x14ac:dyDescent="0.25">
      <c r="O14506" s="268" t="s">
        <v>23964</v>
      </c>
      <c r="P14506" s="268" t="s">
        <v>9480</v>
      </c>
      <c r="Q14506" s="269">
        <v>-23</v>
      </c>
      <c r="R14506" s="269">
        <v>-24</v>
      </c>
      <c r="S14506" s="269">
        <v>-40.5</v>
      </c>
      <c r="T14506" s="269">
        <v>-42</v>
      </c>
      <c r="DO14506"/>
    </row>
    <row r="14507" spans="15:119" x14ac:dyDescent="0.25">
      <c r="O14507" s="268" t="s">
        <v>23965</v>
      </c>
      <c r="P14507" s="268" t="s">
        <v>9482</v>
      </c>
      <c r="Q14507" s="269">
        <v>-23</v>
      </c>
      <c r="R14507" s="269">
        <v>-23.5</v>
      </c>
      <c r="S14507" s="269">
        <v>-41.5</v>
      </c>
      <c r="T14507" s="269">
        <v>-42</v>
      </c>
      <c r="DO14507"/>
    </row>
    <row r="14508" spans="15:119" x14ac:dyDescent="0.25">
      <c r="O14508" s="268" t="s">
        <v>23966</v>
      </c>
      <c r="P14508" s="268" t="s">
        <v>9482</v>
      </c>
      <c r="Q14508" s="269">
        <v>-23</v>
      </c>
      <c r="R14508" s="269">
        <v>-23.5</v>
      </c>
      <c r="S14508" s="269">
        <v>-36</v>
      </c>
      <c r="T14508" s="269">
        <v>-36.5</v>
      </c>
      <c r="DO14508"/>
    </row>
    <row r="14509" spans="15:119" x14ac:dyDescent="0.25">
      <c r="O14509" s="268" t="s">
        <v>23967</v>
      </c>
      <c r="P14509" s="268" t="s">
        <v>9476</v>
      </c>
      <c r="Q14509" s="269">
        <v>-24</v>
      </c>
      <c r="R14509" s="269">
        <v>-28</v>
      </c>
      <c r="S14509" s="269">
        <v>-54</v>
      </c>
      <c r="T14509" s="269">
        <v>-60</v>
      </c>
      <c r="DO14509"/>
    </row>
    <row r="14510" spans="15:119" x14ac:dyDescent="0.25">
      <c r="O14510" s="268" t="s">
        <v>23968</v>
      </c>
      <c r="P14510" s="268" t="s">
        <v>9478</v>
      </c>
      <c r="Q14510" s="269">
        <v>-24</v>
      </c>
      <c r="R14510" s="269">
        <v>-26</v>
      </c>
      <c r="S14510" s="269">
        <v>-54</v>
      </c>
      <c r="T14510" s="269">
        <v>-57</v>
      </c>
      <c r="DO14510"/>
    </row>
    <row r="14511" spans="15:119" x14ac:dyDescent="0.25">
      <c r="O14511" s="268" t="s">
        <v>23969</v>
      </c>
      <c r="P14511" s="268" t="s">
        <v>9480</v>
      </c>
      <c r="Q14511" s="269">
        <v>-24</v>
      </c>
      <c r="R14511" s="269">
        <v>-25</v>
      </c>
      <c r="S14511" s="269">
        <v>-54</v>
      </c>
      <c r="T14511" s="269">
        <v>-55.5</v>
      </c>
      <c r="DO14511"/>
    </row>
    <row r="14512" spans="15:119" x14ac:dyDescent="0.25">
      <c r="O14512" s="268" t="s">
        <v>23970</v>
      </c>
      <c r="P14512" s="268" t="s">
        <v>9482</v>
      </c>
      <c r="Q14512" s="269">
        <v>-24</v>
      </c>
      <c r="R14512" s="269">
        <v>-24.5</v>
      </c>
      <c r="S14512" s="269">
        <v>-55</v>
      </c>
      <c r="T14512" s="269">
        <v>-55.5</v>
      </c>
      <c r="DO14512"/>
    </row>
    <row r="14513" spans="15:119" x14ac:dyDescent="0.25">
      <c r="O14513" s="268" t="s">
        <v>23971</v>
      </c>
      <c r="P14513" s="268" t="s">
        <v>9482</v>
      </c>
      <c r="Q14513" s="269">
        <v>-24</v>
      </c>
      <c r="R14513" s="269">
        <v>-24.5</v>
      </c>
      <c r="S14513" s="269">
        <v>-54.5</v>
      </c>
      <c r="T14513" s="269">
        <v>-55</v>
      </c>
      <c r="DO14513"/>
    </row>
    <row r="14514" spans="15:119" x14ac:dyDescent="0.25">
      <c r="O14514" s="268" t="s">
        <v>23972</v>
      </c>
      <c r="P14514" s="268" t="s">
        <v>9482</v>
      </c>
      <c r="Q14514" s="269">
        <v>-24</v>
      </c>
      <c r="R14514" s="269">
        <v>-24.5</v>
      </c>
      <c r="S14514" s="269">
        <v>-54</v>
      </c>
      <c r="T14514" s="269">
        <v>-54.5</v>
      </c>
      <c r="DO14514"/>
    </row>
    <row r="14515" spans="15:119" x14ac:dyDescent="0.25">
      <c r="O14515" s="268" t="s">
        <v>23973</v>
      </c>
      <c r="P14515" s="268" t="s">
        <v>9484</v>
      </c>
      <c r="Q14515" s="269">
        <v>-24</v>
      </c>
      <c r="R14515" s="269">
        <v>-24.25</v>
      </c>
      <c r="S14515" s="269">
        <v>-54.25</v>
      </c>
      <c r="T14515" s="269">
        <v>-54.5</v>
      </c>
      <c r="DO14515"/>
    </row>
    <row r="14516" spans="15:119" x14ac:dyDescent="0.25">
      <c r="O14516" s="268" t="s">
        <v>23974</v>
      </c>
      <c r="P14516" s="268" t="s">
        <v>9484</v>
      </c>
      <c r="Q14516" s="269">
        <v>-24</v>
      </c>
      <c r="R14516" s="269">
        <v>-24.25</v>
      </c>
      <c r="S14516" s="269">
        <v>-54</v>
      </c>
      <c r="T14516" s="269">
        <v>-54.25</v>
      </c>
      <c r="DO14516"/>
    </row>
    <row r="14517" spans="15:119" x14ac:dyDescent="0.25">
      <c r="O14517" s="268" t="s">
        <v>23975</v>
      </c>
      <c r="P14517" s="268" t="s">
        <v>9484</v>
      </c>
      <c r="Q14517" s="269">
        <v>-24.25</v>
      </c>
      <c r="R14517" s="269">
        <v>-24.5</v>
      </c>
      <c r="S14517" s="269">
        <v>-54.25</v>
      </c>
      <c r="T14517" s="269">
        <v>-54.5</v>
      </c>
      <c r="DO14517"/>
    </row>
    <row r="14518" spans="15:119" x14ac:dyDescent="0.25">
      <c r="O14518" s="268" t="s">
        <v>23976</v>
      </c>
      <c r="P14518" s="268" t="s">
        <v>9484</v>
      </c>
      <c r="Q14518" s="269">
        <v>-24.25</v>
      </c>
      <c r="R14518" s="269">
        <v>-24.5</v>
      </c>
      <c r="S14518" s="269">
        <v>-54</v>
      </c>
      <c r="T14518" s="269">
        <v>-54.25</v>
      </c>
      <c r="DO14518"/>
    </row>
    <row r="14519" spans="15:119" x14ac:dyDescent="0.25">
      <c r="O14519" s="268" t="s">
        <v>23977</v>
      </c>
      <c r="P14519" s="268" t="s">
        <v>9482</v>
      </c>
      <c r="Q14519" s="269">
        <v>-24.5</v>
      </c>
      <c r="R14519" s="269">
        <v>-25</v>
      </c>
      <c r="S14519" s="269">
        <v>-54</v>
      </c>
      <c r="T14519" s="269">
        <v>-54.5</v>
      </c>
      <c r="DO14519"/>
    </row>
    <row r="14520" spans="15:119" x14ac:dyDescent="0.25">
      <c r="O14520" s="268" t="s">
        <v>23978</v>
      </c>
      <c r="P14520" s="268" t="s">
        <v>9484</v>
      </c>
      <c r="Q14520" s="269">
        <v>-24.5</v>
      </c>
      <c r="R14520" s="269">
        <v>-24.75</v>
      </c>
      <c r="S14520" s="269">
        <v>-54.25</v>
      </c>
      <c r="T14520" s="269">
        <v>-54.5</v>
      </c>
      <c r="DO14520"/>
    </row>
    <row r="14521" spans="15:119" x14ac:dyDescent="0.25">
      <c r="O14521" s="268" t="s">
        <v>23979</v>
      </c>
      <c r="P14521" s="268" t="s">
        <v>9484</v>
      </c>
      <c r="Q14521" s="269">
        <v>-24.5</v>
      </c>
      <c r="R14521" s="269">
        <v>-24.75</v>
      </c>
      <c r="S14521" s="269">
        <v>-54</v>
      </c>
      <c r="T14521" s="269">
        <v>-54.25</v>
      </c>
      <c r="DO14521"/>
    </row>
    <row r="14522" spans="15:119" x14ac:dyDescent="0.25">
      <c r="O14522" s="268" t="s">
        <v>23980</v>
      </c>
      <c r="P14522" s="268" t="s">
        <v>9484</v>
      </c>
      <c r="Q14522" s="269">
        <v>-24.75</v>
      </c>
      <c r="R14522" s="269">
        <v>-25</v>
      </c>
      <c r="S14522" s="269">
        <v>-54.25</v>
      </c>
      <c r="T14522" s="269">
        <v>-54.5</v>
      </c>
      <c r="DO14522"/>
    </row>
    <row r="14523" spans="15:119" x14ac:dyDescent="0.25">
      <c r="O14523" s="268" t="s">
        <v>23981</v>
      </c>
      <c r="P14523" s="268" t="s">
        <v>9484</v>
      </c>
      <c r="Q14523" s="269">
        <v>-24.75</v>
      </c>
      <c r="R14523" s="269">
        <v>-25</v>
      </c>
      <c r="S14523" s="269">
        <v>-54</v>
      </c>
      <c r="T14523" s="269">
        <v>-54.25</v>
      </c>
      <c r="DO14523"/>
    </row>
    <row r="14524" spans="15:119" x14ac:dyDescent="0.25">
      <c r="O14524" s="268" t="s">
        <v>23982</v>
      </c>
      <c r="P14524" s="268" t="s">
        <v>9480</v>
      </c>
      <c r="Q14524" s="269">
        <v>-25</v>
      </c>
      <c r="R14524" s="269">
        <v>-26</v>
      </c>
      <c r="S14524" s="269">
        <v>-54</v>
      </c>
      <c r="T14524" s="269">
        <v>-55.5</v>
      </c>
      <c r="DO14524"/>
    </row>
    <row r="14525" spans="15:119" x14ac:dyDescent="0.25">
      <c r="O14525" s="268" t="s">
        <v>23983</v>
      </c>
      <c r="P14525" s="268" t="s">
        <v>9482</v>
      </c>
      <c r="Q14525" s="269">
        <v>-25</v>
      </c>
      <c r="R14525" s="269">
        <v>-25.5</v>
      </c>
      <c r="S14525" s="269">
        <v>-54.5</v>
      </c>
      <c r="T14525" s="269">
        <v>-55</v>
      </c>
      <c r="DO14525"/>
    </row>
    <row r="14526" spans="15:119" x14ac:dyDescent="0.25">
      <c r="O14526" s="268" t="s">
        <v>23984</v>
      </c>
      <c r="P14526" s="268" t="s">
        <v>9484</v>
      </c>
      <c r="Q14526" s="269">
        <v>-25.25</v>
      </c>
      <c r="R14526" s="269">
        <v>-25.5</v>
      </c>
      <c r="S14526" s="269">
        <v>-54.5</v>
      </c>
      <c r="T14526" s="269">
        <v>-54.75</v>
      </c>
      <c r="DO14526"/>
    </row>
    <row r="14527" spans="15:119" x14ac:dyDescent="0.25">
      <c r="O14527" s="268" t="s">
        <v>23985</v>
      </c>
      <c r="P14527" s="268" t="s">
        <v>9482</v>
      </c>
      <c r="Q14527" s="269">
        <v>-25</v>
      </c>
      <c r="R14527" s="269">
        <v>-25.5</v>
      </c>
      <c r="S14527" s="269">
        <v>-54</v>
      </c>
      <c r="T14527" s="269">
        <v>-54.5</v>
      </c>
      <c r="DO14527"/>
    </row>
    <row r="14528" spans="15:119" x14ac:dyDescent="0.25">
      <c r="O14528" s="268" t="s">
        <v>23986</v>
      </c>
      <c r="P14528" s="268" t="s">
        <v>9484</v>
      </c>
      <c r="Q14528" s="269">
        <v>-25</v>
      </c>
      <c r="R14528" s="269">
        <v>-25.25</v>
      </c>
      <c r="S14528" s="269">
        <v>-54.25</v>
      </c>
      <c r="T14528" s="269">
        <v>-54.5</v>
      </c>
      <c r="DO14528"/>
    </row>
    <row r="14529" spans="15:119" x14ac:dyDescent="0.25">
      <c r="O14529" s="268" t="s">
        <v>23987</v>
      </c>
      <c r="P14529" s="268" t="s">
        <v>9484</v>
      </c>
      <c r="Q14529" s="269">
        <v>-25</v>
      </c>
      <c r="R14529" s="269">
        <v>-25.25</v>
      </c>
      <c r="S14529" s="269">
        <v>-54</v>
      </c>
      <c r="T14529" s="269">
        <v>-54.25</v>
      </c>
      <c r="DO14529"/>
    </row>
    <row r="14530" spans="15:119" x14ac:dyDescent="0.25">
      <c r="O14530" s="268" t="s">
        <v>23988</v>
      </c>
      <c r="P14530" s="268" t="s">
        <v>9484</v>
      </c>
      <c r="Q14530" s="269">
        <v>-25.25</v>
      </c>
      <c r="R14530" s="269">
        <v>-25.5</v>
      </c>
      <c r="S14530" s="269">
        <v>-54.25</v>
      </c>
      <c r="T14530" s="269">
        <v>-54.5</v>
      </c>
      <c r="DO14530"/>
    </row>
    <row r="14531" spans="15:119" x14ac:dyDescent="0.25">
      <c r="O14531" s="268" t="s">
        <v>23989</v>
      </c>
      <c r="P14531" s="268" t="s">
        <v>9484</v>
      </c>
      <c r="Q14531" s="269">
        <v>-25.25</v>
      </c>
      <c r="R14531" s="269">
        <v>-25.5</v>
      </c>
      <c r="S14531" s="269">
        <v>-54</v>
      </c>
      <c r="T14531" s="269">
        <v>-54.25</v>
      </c>
      <c r="DO14531"/>
    </row>
    <row r="14532" spans="15:119" x14ac:dyDescent="0.25">
      <c r="O14532" s="268" t="s">
        <v>23990</v>
      </c>
      <c r="P14532" s="268" t="s">
        <v>9482</v>
      </c>
      <c r="Q14532" s="269">
        <v>-25.5</v>
      </c>
      <c r="R14532" s="269">
        <v>-26</v>
      </c>
      <c r="S14532" s="269">
        <v>-54.5</v>
      </c>
      <c r="T14532" s="269">
        <v>-55</v>
      </c>
      <c r="DO14532"/>
    </row>
    <row r="14533" spans="15:119" x14ac:dyDescent="0.25">
      <c r="O14533" s="268" t="s">
        <v>23991</v>
      </c>
      <c r="P14533" s="268" t="s">
        <v>9484</v>
      </c>
      <c r="Q14533" s="269">
        <v>-25.5</v>
      </c>
      <c r="R14533" s="269">
        <v>-25.75</v>
      </c>
      <c r="S14533" s="269">
        <v>-54.5</v>
      </c>
      <c r="T14533" s="269">
        <v>-54.75</v>
      </c>
      <c r="DO14533"/>
    </row>
    <row r="14534" spans="15:119" x14ac:dyDescent="0.25">
      <c r="O14534" s="268" t="s">
        <v>23992</v>
      </c>
      <c r="P14534" s="268" t="s">
        <v>9482</v>
      </c>
      <c r="Q14534" s="269">
        <v>-25.5</v>
      </c>
      <c r="R14534" s="269">
        <v>-26</v>
      </c>
      <c r="S14534" s="269">
        <v>-54</v>
      </c>
      <c r="T14534" s="269">
        <v>-54.5</v>
      </c>
      <c r="DO14534"/>
    </row>
    <row r="14535" spans="15:119" x14ac:dyDescent="0.25">
      <c r="O14535" s="268" t="s">
        <v>23993</v>
      </c>
      <c r="P14535" s="268" t="s">
        <v>9484</v>
      </c>
      <c r="Q14535" s="269">
        <v>-25.5</v>
      </c>
      <c r="R14535" s="269">
        <v>-25.75</v>
      </c>
      <c r="S14535" s="269">
        <v>-54.25</v>
      </c>
      <c r="T14535" s="269">
        <v>-54.5</v>
      </c>
      <c r="DO14535"/>
    </row>
    <row r="14536" spans="15:119" x14ac:dyDescent="0.25">
      <c r="O14536" s="268" t="s">
        <v>23994</v>
      </c>
      <c r="P14536" s="268" t="s">
        <v>9484</v>
      </c>
      <c r="Q14536" s="269">
        <v>-25.5</v>
      </c>
      <c r="R14536" s="269">
        <v>-25.75</v>
      </c>
      <c r="S14536" s="269">
        <v>-54</v>
      </c>
      <c r="T14536" s="269">
        <v>-54.25</v>
      </c>
      <c r="DO14536"/>
    </row>
    <row r="14537" spans="15:119" x14ac:dyDescent="0.25">
      <c r="O14537" s="268" t="s">
        <v>23995</v>
      </c>
      <c r="P14537" s="268" t="s">
        <v>9478</v>
      </c>
      <c r="Q14537" s="269">
        <v>-26</v>
      </c>
      <c r="R14537" s="269">
        <v>-28</v>
      </c>
      <c r="S14537" s="269">
        <v>-54</v>
      </c>
      <c r="T14537" s="269">
        <v>-57</v>
      </c>
      <c r="DO14537"/>
    </row>
    <row r="14538" spans="15:119" x14ac:dyDescent="0.25">
      <c r="O14538" s="268" t="s">
        <v>23996</v>
      </c>
      <c r="P14538" s="268" t="s">
        <v>9480</v>
      </c>
      <c r="Q14538" s="269">
        <v>-27</v>
      </c>
      <c r="R14538" s="269">
        <v>-28</v>
      </c>
      <c r="S14538" s="269">
        <v>-54</v>
      </c>
      <c r="T14538" s="269">
        <v>-55.5</v>
      </c>
      <c r="DO14538"/>
    </row>
    <row r="14539" spans="15:119" x14ac:dyDescent="0.25">
      <c r="O14539" s="268" t="s">
        <v>23997</v>
      </c>
      <c r="P14539" s="268" t="s">
        <v>9484</v>
      </c>
      <c r="Q14539" s="269">
        <v>-27.25</v>
      </c>
      <c r="R14539" s="269">
        <v>-27.5</v>
      </c>
      <c r="S14539" s="269">
        <v>-54.5</v>
      </c>
      <c r="T14539" s="269">
        <v>-54.75</v>
      </c>
      <c r="DO14539"/>
    </row>
    <row r="14540" spans="15:119" x14ac:dyDescent="0.25">
      <c r="O14540" s="268" t="s">
        <v>23998</v>
      </c>
      <c r="P14540" s="268" t="s">
        <v>9482</v>
      </c>
      <c r="Q14540" s="269">
        <v>-27</v>
      </c>
      <c r="R14540" s="269">
        <v>-27.5</v>
      </c>
      <c r="S14540" s="269">
        <v>-54</v>
      </c>
      <c r="T14540" s="269">
        <v>-54.5</v>
      </c>
      <c r="DO14540"/>
    </row>
    <row r="14541" spans="15:119" x14ac:dyDescent="0.25">
      <c r="O14541" s="268" t="s">
        <v>23999</v>
      </c>
      <c r="P14541" s="268" t="s">
        <v>9484</v>
      </c>
      <c r="Q14541" s="269">
        <v>-27</v>
      </c>
      <c r="R14541" s="269">
        <v>-27.25</v>
      </c>
      <c r="S14541" s="269">
        <v>-54</v>
      </c>
      <c r="T14541" s="269">
        <v>-54.25</v>
      </c>
      <c r="DO14541"/>
    </row>
    <row r="14542" spans="15:119" x14ac:dyDescent="0.25">
      <c r="O14542" s="268" t="s">
        <v>24000</v>
      </c>
      <c r="P14542" s="268" t="s">
        <v>9484</v>
      </c>
      <c r="Q14542" s="269">
        <v>-27.25</v>
      </c>
      <c r="R14542" s="269">
        <v>-27.5</v>
      </c>
      <c r="S14542" s="269">
        <v>-54.25</v>
      </c>
      <c r="T14542" s="269">
        <v>-54.5</v>
      </c>
      <c r="DO14542"/>
    </row>
    <row r="14543" spans="15:119" x14ac:dyDescent="0.25">
      <c r="O14543" s="268" t="s">
        <v>24001</v>
      </c>
      <c r="P14543" s="268" t="s">
        <v>9484</v>
      </c>
      <c r="Q14543" s="269">
        <v>-27.25</v>
      </c>
      <c r="R14543" s="269">
        <v>-27.5</v>
      </c>
      <c r="S14543" s="269">
        <v>-54</v>
      </c>
      <c r="T14543" s="269">
        <v>-54.25</v>
      </c>
      <c r="DO14543"/>
    </row>
    <row r="14544" spans="15:119" x14ac:dyDescent="0.25">
      <c r="O14544" s="268" t="s">
        <v>24002</v>
      </c>
      <c r="P14544" s="268" t="s">
        <v>9482</v>
      </c>
      <c r="Q14544" s="269">
        <v>-27.5</v>
      </c>
      <c r="R14544" s="269">
        <v>-28</v>
      </c>
      <c r="S14544" s="269">
        <v>-55</v>
      </c>
      <c r="T14544" s="269">
        <v>-55.5</v>
      </c>
      <c r="DO14544"/>
    </row>
    <row r="14545" spans="15:119" x14ac:dyDescent="0.25">
      <c r="O14545" s="268" t="s">
        <v>24003</v>
      </c>
      <c r="P14545" s="268" t="s">
        <v>9484</v>
      </c>
      <c r="Q14545" s="269">
        <v>-27.75</v>
      </c>
      <c r="R14545" s="269">
        <v>-28</v>
      </c>
      <c r="S14545" s="269">
        <v>-55.25</v>
      </c>
      <c r="T14545" s="269">
        <v>-55.5</v>
      </c>
      <c r="DO14545"/>
    </row>
    <row r="14546" spans="15:119" x14ac:dyDescent="0.25">
      <c r="O14546" s="268" t="s">
        <v>24004</v>
      </c>
      <c r="P14546" s="268" t="s">
        <v>9484</v>
      </c>
      <c r="Q14546" s="269">
        <v>-27.75</v>
      </c>
      <c r="R14546" s="269">
        <v>-28</v>
      </c>
      <c r="S14546" s="269">
        <v>-55</v>
      </c>
      <c r="T14546" s="269">
        <v>-55.25</v>
      </c>
      <c r="DO14546"/>
    </row>
    <row r="14547" spans="15:119" x14ac:dyDescent="0.25">
      <c r="O14547" s="268" t="s">
        <v>24005</v>
      </c>
      <c r="P14547" s="268" t="s">
        <v>9482</v>
      </c>
      <c r="Q14547" s="269">
        <v>-27.5</v>
      </c>
      <c r="R14547" s="269">
        <v>-28</v>
      </c>
      <c r="S14547" s="269">
        <v>-54.5</v>
      </c>
      <c r="T14547" s="269">
        <v>-55</v>
      </c>
      <c r="DO14547"/>
    </row>
    <row r="14548" spans="15:119" x14ac:dyDescent="0.25">
      <c r="O14548" s="268" t="s">
        <v>24006</v>
      </c>
      <c r="P14548" s="268" t="s">
        <v>9484</v>
      </c>
      <c r="Q14548" s="269">
        <v>-27.5</v>
      </c>
      <c r="R14548" s="269">
        <v>-27.75</v>
      </c>
      <c r="S14548" s="269">
        <v>-54.75</v>
      </c>
      <c r="T14548" s="269">
        <v>-55</v>
      </c>
      <c r="DO14548"/>
    </row>
    <row r="14549" spans="15:119" x14ac:dyDescent="0.25">
      <c r="O14549" s="268" t="s">
        <v>24007</v>
      </c>
      <c r="P14549" s="268" t="s">
        <v>9484</v>
      </c>
      <c r="Q14549" s="269">
        <v>-27.5</v>
      </c>
      <c r="R14549" s="269">
        <v>-27.75</v>
      </c>
      <c r="S14549" s="269">
        <v>-54.5</v>
      </c>
      <c r="T14549" s="269">
        <v>-54.75</v>
      </c>
      <c r="DO14549"/>
    </row>
    <row r="14550" spans="15:119" x14ac:dyDescent="0.25">
      <c r="O14550" s="268" t="s">
        <v>24008</v>
      </c>
      <c r="P14550" s="268" t="s">
        <v>9484</v>
      </c>
      <c r="Q14550" s="269">
        <v>-27.75</v>
      </c>
      <c r="R14550" s="269">
        <v>-28</v>
      </c>
      <c r="S14550" s="269">
        <v>-54.75</v>
      </c>
      <c r="T14550" s="269">
        <v>-55</v>
      </c>
      <c r="DO14550"/>
    </row>
    <row r="14551" spans="15:119" x14ac:dyDescent="0.25">
      <c r="O14551" s="268" t="s">
        <v>24009</v>
      </c>
      <c r="P14551" s="268" t="s">
        <v>9484</v>
      </c>
      <c r="Q14551" s="269">
        <v>-27.75</v>
      </c>
      <c r="R14551" s="269">
        <v>-28</v>
      </c>
      <c r="S14551" s="269">
        <v>-54.5</v>
      </c>
      <c r="T14551" s="269">
        <v>-54.75</v>
      </c>
      <c r="DO14551"/>
    </row>
    <row r="14552" spans="15:119" x14ac:dyDescent="0.25">
      <c r="O14552" s="268" t="s">
        <v>24010</v>
      </c>
      <c r="P14552" s="268" t="s">
        <v>9482</v>
      </c>
      <c r="Q14552" s="269">
        <v>-27.5</v>
      </c>
      <c r="R14552" s="269">
        <v>-28</v>
      </c>
      <c r="S14552" s="269">
        <v>-54</v>
      </c>
      <c r="T14552" s="269">
        <v>-54.5</v>
      </c>
      <c r="DO14552"/>
    </row>
    <row r="14553" spans="15:119" x14ac:dyDescent="0.25">
      <c r="O14553" s="268" t="s">
        <v>24011</v>
      </c>
      <c r="P14553" s="268" t="s">
        <v>9484</v>
      </c>
      <c r="Q14553" s="269">
        <v>-27.5</v>
      </c>
      <c r="R14553" s="269">
        <v>-27.75</v>
      </c>
      <c r="S14553" s="269">
        <v>-54.25</v>
      </c>
      <c r="T14553" s="269">
        <v>-54.5</v>
      </c>
      <c r="DO14553"/>
    </row>
    <row r="14554" spans="15:119" x14ac:dyDescent="0.25">
      <c r="O14554" s="268" t="s">
        <v>24012</v>
      </c>
      <c r="P14554" s="268" t="s">
        <v>9484</v>
      </c>
      <c r="Q14554" s="269">
        <v>-27.5</v>
      </c>
      <c r="R14554" s="269">
        <v>-27.75</v>
      </c>
      <c r="S14554" s="269">
        <v>-54</v>
      </c>
      <c r="T14554" s="269">
        <v>-54.25</v>
      </c>
      <c r="DO14554"/>
    </row>
    <row r="14555" spans="15:119" x14ac:dyDescent="0.25">
      <c r="O14555" s="268" t="s">
        <v>24013</v>
      </c>
      <c r="P14555" s="268" t="s">
        <v>9484</v>
      </c>
      <c r="Q14555" s="269">
        <v>-27.75</v>
      </c>
      <c r="R14555" s="269">
        <v>-28</v>
      </c>
      <c r="S14555" s="269">
        <v>-54.25</v>
      </c>
      <c r="T14555" s="269">
        <v>-54.5</v>
      </c>
      <c r="DO14555"/>
    </row>
    <row r="14556" spans="15:119" x14ac:dyDescent="0.25">
      <c r="O14556" s="268" t="s">
        <v>24014</v>
      </c>
      <c r="P14556" s="268" t="s">
        <v>9484</v>
      </c>
      <c r="Q14556" s="269">
        <v>-27.75</v>
      </c>
      <c r="R14556" s="269">
        <v>-28</v>
      </c>
      <c r="S14556" s="269">
        <v>-54</v>
      </c>
      <c r="T14556" s="269">
        <v>-54.25</v>
      </c>
      <c r="DO14556"/>
    </row>
    <row r="14557" spans="15:119" x14ac:dyDescent="0.25">
      <c r="O14557" s="268" t="s">
        <v>24015</v>
      </c>
      <c r="P14557" s="268" t="s">
        <v>9476</v>
      </c>
      <c r="Q14557" s="269">
        <v>-24</v>
      </c>
      <c r="R14557" s="269">
        <v>-28</v>
      </c>
      <c r="S14557" s="269">
        <v>-48</v>
      </c>
      <c r="T14557" s="269">
        <v>-54</v>
      </c>
      <c r="DO14557"/>
    </row>
    <row r="14558" spans="15:119" x14ac:dyDescent="0.25">
      <c r="O14558" s="268" t="s">
        <v>24016</v>
      </c>
      <c r="P14558" s="268" t="s">
        <v>9478</v>
      </c>
      <c r="Q14558" s="269">
        <v>-24</v>
      </c>
      <c r="R14558" s="269">
        <v>-26</v>
      </c>
      <c r="S14558" s="269">
        <v>-51</v>
      </c>
      <c r="T14558" s="269">
        <v>-54</v>
      </c>
      <c r="DO14558"/>
    </row>
    <row r="14559" spans="15:119" x14ac:dyDescent="0.25">
      <c r="O14559" s="268" t="s">
        <v>24017</v>
      </c>
      <c r="P14559" s="268" t="s">
        <v>9480</v>
      </c>
      <c r="Q14559" s="269">
        <v>-24</v>
      </c>
      <c r="R14559" s="269">
        <v>-25</v>
      </c>
      <c r="S14559" s="269">
        <v>-52.5</v>
      </c>
      <c r="T14559" s="269">
        <v>-54</v>
      </c>
      <c r="DO14559"/>
    </row>
    <row r="14560" spans="15:119" x14ac:dyDescent="0.25">
      <c r="O14560" s="268" t="s">
        <v>24018</v>
      </c>
      <c r="P14560" s="268" t="s">
        <v>9482</v>
      </c>
      <c r="Q14560" s="269">
        <v>-24</v>
      </c>
      <c r="R14560" s="269">
        <v>-24.5</v>
      </c>
      <c r="S14560" s="269">
        <v>-53.5</v>
      </c>
      <c r="T14560" s="269">
        <v>-54</v>
      </c>
      <c r="DO14560"/>
    </row>
    <row r="14561" spans="15:119" x14ac:dyDescent="0.25">
      <c r="O14561" s="268" t="s">
        <v>24019</v>
      </c>
      <c r="P14561" s="268" t="s">
        <v>9484</v>
      </c>
      <c r="Q14561" s="269">
        <v>-24</v>
      </c>
      <c r="R14561" s="269">
        <v>-24.25</v>
      </c>
      <c r="S14561" s="269">
        <v>-53.75</v>
      </c>
      <c r="T14561" s="269">
        <v>-54</v>
      </c>
      <c r="DO14561"/>
    </row>
    <row r="14562" spans="15:119" x14ac:dyDescent="0.25">
      <c r="O14562" s="268" t="s">
        <v>24020</v>
      </c>
      <c r="P14562" s="268" t="s">
        <v>9484</v>
      </c>
      <c r="Q14562" s="269">
        <v>-24</v>
      </c>
      <c r="R14562" s="269">
        <v>-24.25</v>
      </c>
      <c r="S14562" s="269">
        <v>-53.5</v>
      </c>
      <c r="T14562" s="269">
        <v>-53.75</v>
      </c>
      <c r="DO14562"/>
    </row>
    <row r="14563" spans="15:119" x14ac:dyDescent="0.25">
      <c r="O14563" s="268" t="s">
        <v>24021</v>
      </c>
      <c r="P14563" s="268" t="s">
        <v>9484</v>
      </c>
      <c r="Q14563" s="269">
        <v>-24.25</v>
      </c>
      <c r="R14563" s="269">
        <v>-24.5</v>
      </c>
      <c r="S14563" s="269">
        <v>-53.75</v>
      </c>
      <c r="T14563" s="269">
        <v>-54</v>
      </c>
      <c r="DO14563"/>
    </row>
    <row r="14564" spans="15:119" x14ac:dyDescent="0.25">
      <c r="O14564" s="268" t="s">
        <v>24022</v>
      </c>
      <c r="P14564" s="268" t="s">
        <v>9484</v>
      </c>
      <c r="Q14564" s="269">
        <v>-24.25</v>
      </c>
      <c r="R14564" s="269">
        <v>-24.5</v>
      </c>
      <c r="S14564" s="269">
        <v>-53.5</v>
      </c>
      <c r="T14564" s="269">
        <v>-53.75</v>
      </c>
      <c r="DO14564"/>
    </row>
    <row r="14565" spans="15:119" x14ac:dyDescent="0.25">
      <c r="O14565" s="268" t="s">
        <v>24023</v>
      </c>
      <c r="P14565" s="268" t="s">
        <v>9482</v>
      </c>
      <c r="Q14565" s="269">
        <v>-24</v>
      </c>
      <c r="R14565" s="269">
        <v>-24.5</v>
      </c>
      <c r="S14565" s="269">
        <v>-53</v>
      </c>
      <c r="T14565" s="269">
        <v>-53.5</v>
      </c>
      <c r="DO14565"/>
    </row>
    <row r="14566" spans="15:119" x14ac:dyDescent="0.25">
      <c r="O14566" s="268" t="s">
        <v>24024</v>
      </c>
      <c r="P14566" s="268" t="s">
        <v>9484</v>
      </c>
      <c r="Q14566" s="269">
        <v>-24</v>
      </c>
      <c r="R14566" s="269">
        <v>-24.25</v>
      </c>
      <c r="S14566" s="269">
        <v>-53.25</v>
      </c>
      <c r="T14566" s="269">
        <v>-53.5</v>
      </c>
      <c r="DO14566"/>
    </row>
    <row r="14567" spans="15:119" x14ac:dyDescent="0.25">
      <c r="O14567" s="268" t="s">
        <v>24025</v>
      </c>
      <c r="P14567" s="268" t="s">
        <v>9484</v>
      </c>
      <c r="Q14567" s="269">
        <v>-24</v>
      </c>
      <c r="R14567" s="269">
        <v>-24.25</v>
      </c>
      <c r="S14567" s="269">
        <v>-53</v>
      </c>
      <c r="T14567" s="269">
        <v>-53.25</v>
      </c>
      <c r="DO14567"/>
    </row>
    <row r="14568" spans="15:119" x14ac:dyDescent="0.25">
      <c r="O14568" s="268" t="s">
        <v>24026</v>
      </c>
      <c r="P14568" s="268" t="s">
        <v>9484</v>
      </c>
      <c r="Q14568" s="269">
        <v>-24.25</v>
      </c>
      <c r="R14568" s="269">
        <v>-24.5</v>
      </c>
      <c r="S14568" s="269">
        <v>-53.25</v>
      </c>
      <c r="T14568" s="269">
        <v>-53.5</v>
      </c>
      <c r="DO14568"/>
    </row>
    <row r="14569" spans="15:119" x14ac:dyDescent="0.25">
      <c r="O14569" s="268" t="s">
        <v>24027</v>
      </c>
      <c r="P14569" s="268" t="s">
        <v>9484</v>
      </c>
      <c r="Q14569" s="269">
        <v>-24.25</v>
      </c>
      <c r="R14569" s="269">
        <v>-24.5</v>
      </c>
      <c r="S14569" s="269">
        <v>-53</v>
      </c>
      <c r="T14569" s="269">
        <v>-53.25</v>
      </c>
      <c r="DO14569"/>
    </row>
    <row r="14570" spans="15:119" x14ac:dyDescent="0.25">
      <c r="O14570" s="268" t="s">
        <v>24028</v>
      </c>
      <c r="P14570" s="268" t="s">
        <v>9482</v>
      </c>
      <c r="Q14570" s="269">
        <v>-24</v>
      </c>
      <c r="R14570" s="269">
        <v>-24.5</v>
      </c>
      <c r="S14570" s="269">
        <v>-52.5</v>
      </c>
      <c r="T14570" s="269">
        <v>-53</v>
      </c>
      <c r="DO14570"/>
    </row>
    <row r="14571" spans="15:119" x14ac:dyDescent="0.25">
      <c r="O14571" s="268" t="s">
        <v>24029</v>
      </c>
      <c r="P14571" s="268" t="s">
        <v>9484</v>
      </c>
      <c r="Q14571" s="269">
        <v>-24</v>
      </c>
      <c r="R14571" s="269">
        <v>-24.25</v>
      </c>
      <c r="S14571" s="269">
        <v>-52.75</v>
      </c>
      <c r="T14571" s="269">
        <v>-53</v>
      </c>
      <c r="DO14571"/>
    </row>
    <row r="14572" spans="15:119" x14ac:dyDescent="0.25">
      <c r="O14572" s="268" t="s">
        <v>24030</v>
      </c>
      <c r="P14572" s="268" t="s">
        <v>9484</v>
      </c>
      <c r="Q14572" s="269">
        <v>-24</v>
      </c>
      <c r="R14572" s="269">
        <v>-24.25</v>
      </c>
      <c r="S14572" s="269">
        <v>-52.5</v>
      </c>
      <c r="T14572" s="269">
        <v>-52.75</v>
      </c>
      <c r="DO14572"/>
    </row>
    <row r="14573" spans="15:119" x14ac:dyDescent="0.25">
      <c r="O14573" s="268" t="s">
        <v>24031</v>
      </c>
      <c r="P14573" s="268" t="s">
        <v>9484</v>
      </c>
      <c r="Q14573" s="269">
        <v>-24.25</v>
      </c>
      <c r="R14573" s="269">
        <v>-24.5</v>
      </c>
      <c r="S14573" s="269">
        <v>-52.75</v>
      </c>
      <c r="T14573" s="269">
        <v>-53</v>
      </c>
      <c r="DO14573"/>
    </row>
    <row r="14574" spans="15:119" x14ac:dyDescent="0.25">
      <c r="O14574" s="268" t="s">
        <v>24032</v>
      </c>
      <c r="P14574" s="268" t="s">
        <v>9484</v>
      </c>
      <c r="Q14574" s="269">
        <v>-24.25</v>
      </c>
      <c r="R14574" s="269">
        <v>-24.5</v>
      </c>
      <c r="S14574" s="269">
        <v>-52.5</v>
      </c>
      <c r="T14574" s="269">
        <v>-52.75</v>
      </c>
      <c r="DO14574"/>
    </row>
    <row r="14575" spans="15:119" x14ac:dyDescent="0.25">
      <c r="O14575" s="268" t="s">
        <v>24033</v>
      </c>
      <c r="P14575" s="268" t="s">
        <v>9482</v>
      </c>
      <c r="Q14575" s="269">
        <v>-24.5</v>
      </c>
      <c r="R14575" s="269">
        <v>-25</v>
      </c>
      <c r="S14575" s="269">
        <v>-53.5</v>
      </c>
      <c r="T14575" s="269">
        <v>-54</v>
      </c>
      <c r="DO14575"/>
    </row>
    <row r="14576" spans="15:119" x14ac:dyDescent="0.25">
      <c r="O14576" s="268" t="s">
        <v>24034</v>
      </c>
      <c r="P14576" s="268" t="s">
        <v>9484</v>
      </c>
      <c r="Q14576" s="269">
        <v>-24.5</v>
      </c>
      <c r="R14576" s="269">
        <v>-24.75</v>
      </c>
      <c r="S14576" s="269">
        <v>-53.75</v>
      </c>
      <c r="T14576" s="269">
        <v>-54</v>
      </c>
      <c r="DO14576"/>
    </row>
    <row r="14577" spans="15:119" x14ac:dyDescent="0.25">
      <c r="O14577" s="268" t="s">
        <v>24035</v>
      </c>
      <c r="P14577" s="268" t="s">
        <v>9484</v>
      </c>
      <c r="Q14577" s="269">
        <v>-24.5</v>
      </c>
      <c r="R14577" s="269">
        <v>-24.75</v>
      </c>
      <c r="S14577" s="269">
        <v>-53.5</v>
      </c>
      <c r="T14577" s="269">
        <v>-53.75</v>
      </c>
      <c r="DO14577"/>
    </row>
    <row r="14578" spans="15:119" x14ac:dyDescent="0.25">
      <c r="O14578" s="268" t="s">
        <v>24036</v>
      </c>
      <c r="P14578" s="268" t="s">
        <v>9484</v>
      </c>
      <c r="Q14578" s="269">
        <v>-24.75</v>
      </c>
      <c r="R14578" s="269">
        <v>-25</v>
      </c>
      <c r="S14578" s="269">
        <v>-53.75</v>
      </c>
      <c r="T14578" s="269">
        <v>-54</v>
      </c>
      <c r="DO14578"/>
    </row>
    <row r="14579" spans="15:119" x14ac:dyDescent="0.25">
      <c r="O14579" s="268" t="s">
        <v>24037</v>
      </c>
      <c r="P14579" s="268" t="s">
        <v>9484</v>
      </c>
      <c r="Q14579" s="269">
        <v>-24.75</v>
      </c>
      <c r="R14579" s="269">
        <v>-25</v>
      </c>
      <c r="S14579" s="269">
        <v>-53.5</v>
      </c>
      <c r="T14579" s="269">
        <v>-53.75</v>
      </c>
      <c r="DO14579"/>
    </row>
    <row r="14580" spans="15:119" x14ac:dyDescent="0.25">
      <c r="O14580" s="268" t="s">
        <v>24038</v>
      </c>
      <c r="P14580" s="268" t="s">
        <v>9482</v>
      </c>
      <c r="Q14580" s="269">
        <v>-24.5</v>
      </c>
      <c r="R14580" s="269">
        <v>-25</v>
      </c>
      <c r="S14580" s="269">
        <v>-53</v>
      </c>
      <c r="T14580" s="269">
        <v>-53.5</v>
      </c>
      <c r="DO14580"/>
    </row>
    <row r="14581" spans="15:119" x14ac:dyDescent="0.25">
      <c r="O14581" s="268" t="s">
        <v>24039</v>
      </c>
      <c r="P14581" s="268" t="s">
        <v>9484</v>
      </c>
      <c r="Q14581" s="269">
        <v>-24.5</v>
      </c>
      <c r="R14581" s="269">
        <v>-24.75</v>
      </c>
      <c r="S14581" s="269">
        <v>-53.25</v>
      </c>
      <c r="T14581" s="269">
        <v>-53.5</v>
      </c>
      <c r="DO14581"/>
    </row>
    <row r="14582" spans="15:119" x14ac:dyDescent="0.25">
      <c r="O14582" s="268" t="s">
        <v>24040</v>
      </c>
      <c r="P14582" s="268" t="s">
        <v>9484</v>
      </c>
      <c r="Q14582" s="269">
        <v>-24.5</v>
      </c>
      <c r="R14582" s="269">
        <v>-24.75</v>
      </c>
      <c r="S14582" s="269">
        <v>-53</v>
      </c>
      <c r="T14582" s="269">
        <v>-53.25</v>
      </c>
      <c r="DO14582"/>
    </row>
    <row r="14583" spans="15:119" x14ac:dyDescent="0.25">
      <c r="O14583" s="268" t="s">
        <v>24041</v>
      </c>
      <c r="P14583" s="268" t="s">
        <v>9484</v>
      </c>
      <c r="Q14583" s="269">
        <v>-24.75</v>
      </c>
      <c r="R14583" s="269">
        <v>-25</v>
      </c>
      <c r="S14583" s="269">
        <v>-53.25</v>
      </c>
      <c r="T14583" s="269">
        <v>-53.5</v>
      </c>
      <c r="DO14583"/>
    </row>
    <row r="14584" spans="15:119" x14ac:dyDescent="0.25">
      <c r="O14584" s="268" t="s">
        <v>24042</v>
      </c>
      <c r="P14584" s="268" t="s">
        <v>9484</v>
      </c>
      <c r="Q14584" s="269">
        <v>-24.75</v>
      </c>
      <c r="R14584" s="269">
        <v>-25</v>
      </c>
      <c r="S14584" s="269">
        <v>-53</v>
      </c>
      <c r="T14584" s="269">
        <v>-53.25</v>
      </c>
      <c r="DO14584"/>
    </row>
    <row r="14585" spans="15:119" x14ac:dyDescent="0.25">
      <c r="O14585" s="268" t="s">
        <v>24043</v>
      </c>
      <c r="P14585" s="268" t="s">
        <v>9482</v>
      </c>
      <c r="Q14585" s="269">
        <v>-24.5</v>
      </c>
      <c r="R14585" s="269">
        <v>-25</v>
      </c>
      <c r="S14585" s="269">
        <v>-52.5</v>
      </c>
      <c r="T14585" s="269">
        <v>-53</v>
      </c>
      <c r="DO14585"/>
    </row>
    <row r="14586" spans="15:119" x14ac:dyDescent="0.25">
      <c r="O14586" s="268" t="s">
        <v>24044</v>
      </c>
      <c r="P14586" s="268" t="s">
        <v>9484</v>
      </c>
      <c r="Q14586" s="269">
        <v>-24.5</v>
      </c>
      <c r="R14586" s="269">
        <v>-24.75</v>
      </c>
      <c r="S14586" s="269">
        <v>-52.75</v>
      </c>
      <c r="T14586" s="269">
        <v>-53</v>
      </c>
      <c r="DO14586"/>
    </row>
    <row r="14587" spans="15:119" x14ac:dyDescent="0.25">
      <c r="O14587" s="268" t="s">
        <v>24045</v>
      </c>
      <c r="P14587" s="268" t="s">
        <v>9484</v>
      </c>
      <c r="Q14587" s="269">
        <v>-24.5</v>
      </c>
      <c r="R14587" s="269">
        <v>-24.75</v>
      </c>
      <c r="S14587" s="269">
        <v>-52.5</v>
      </c>
      <c r="T14587" s="269">
        <v>-52.75</v>
      </c>
      <c r="DO14587"/>
    </row>
    <row r="14588" spans="15:119" x14ac:dyDescent="0.25">
      <c r="O14588" s="268" t="s">
        <v>24046</v>
      </c>
      <c r="P14588" s="268" t="s">
        <v>9484</v>
      </c>
      <c r="Q14588" s="269">
        <v>-24.75</v>
      </c>
      <c r="R14588" s="269">
        <v>-25</v>
      </c>
      <c r="S14588" s="269">
        <v>-52.75</v>
      </c>
      <c r="T14588" s="269">
        <v>-53</v>
      </c>
      <c r="DO14588"/>
    </row>
    <row r="14589" spans="15:119" x14ac:dyDescent="0.25">
      <c r="O14589" s="268" t="s">
        <v>24047</v>
      </c>
      <c r="P14589" s="268" t="s">
        <v>9484</v>
      </c>
      <c r="Q14589" s="269">
        <v>-24.75</v>
      </c>
      <c r="R14589" s="269">
        <v>-25</v>
      </c>
      <c r="S14589" s="269">
        <v>-52.5</v>
      </c>
      <c r="T14589" s="269">
        <v>-52.75</v>
      </c>
      <c r="DO14589"/>
    </row>
    <row r="14590" spans="15:119" x14ac:dyDescent="0.25">
      <c r="O14590" s="268" t="s">
        <v>24048</v>
      </c>
      <c r="P14590" s="268" t="s">
        <v>9480</v>
      </c>
      <c r="Q14590" s="269">
        <v>-24</v>
      </c>
      <c r="R14590" s="269">
        <v>-25</v>
      </c>
      <c r="S14590" s="269">
        <v>-51</v>
      </c>
      <c r="T14590" s="269">
        <v>-52.5</v>
      </c>
      <c r="DO14590"/>
    </row>
    <row r="14591" spans="15:119" x14ac:dyDescent="0.25">
      <c r="O14591" s="268" t="s">
        <v>24049</v>
      </c>
      <c r="P14591" s="268" t="s">
        <v>9482</v>
      </c>
      <c r="Q14591" s="269">
        <v>-24</v>
      </c>
      <c r="R14591" s="269">
        <v>-24.5</v>
      </c>
      <c r="S14591" s="269">
        <v>-52</v>
      </c>
      <c r="T14591" s="269">
        <v>-52.5</v>
      </c>
      <c r="DO14591"/>
    </row>
    <row r="14592" spans="15:119" x14ac:dyDescent="0.25">
      <c r="O14592" s="268" t="s">
        <v>24050</v>
      </c>
      <c r="P14592" s="268" t="s">
        <v>9484</v>
      </c>
      <c r="Q14592" s="269">
        <v>-24</v>
      </c>
      <c r="R14592" s="269">
        <v>-24.25</v>
      </c>
      <c r="S14592" s="269">
        <v>-52.25</v>
      </c>
      <c r="T14592" s="269">
        <v>-52.5</v>
      </c>
      <c r="DO14592"/>
    </row>
    <row r="14593" spans="15:119" x14ac:dyDescent="0.25">
      <c r="O14593" s="268" t="s">
        <v>24051</v>
      </c>
      <c r="P14593" s="268" t="s">
        <v>9484</v>
      </c>
      <c r="Q14593" s="269">
        <v>-24</v>
      </c>
      <c r="R14593" s="269">
        <v>-24.25</v>
      </c>
      <c r="S14593" s="269">
        <v>-52</v>
      </c>
      <c r="T14593" s="269">
        <v>-52.25</v>
      </c>
      <c r="DO14593"/>
    </row>
    <row r="14594" spans="15:119" x14ac:dyDescent="0.25">
      <c r="O14594" s="268" t="s">
        <v>24052</v>
      </c>
      <c r="P14594" s="268" t="s">
        <v>9484</v>
      </c>
      <c r="Q14594" s="269">
        <v>-24.25</v>
      </c>
      <c r="R14594" s="269">
        <v>-24.5</v>
      </c>
      <c r="S14594" s="269">
        <v>-52.25</v>
      </c>
      <c r="T14594" s="269">
        <v>-52.5</v>
      </c>
      <c r="DO14594"/>
    </row>
    <row r="14595" spans="15:119" x14ac:dyDescent="0.25">
      <c r="O14595" s="268" t="s">
        <v>24053</v>
      </c>
      <c r="P14595" s="268" t="s">
        <v>9484</v>
      </c>
      <c r="Q14595" s="269">
        <v>-24.25</v>
      </c>
      <c r="R14595" s="269">
        <v>-24.5</v>
      </c>
      <c r="S14595" s="269">
        <v>-52</v>
      </c>
      <c r="T14595" s="269">
        <v>-52.25</v>
      </c>
      <c r="DO14595"/>
    </row>
    <row r="14596" spans="15:119" x14ac:dyDescent="0.25">
      <c r="O14596" s="268" t="s">
        <v>24054</v>
      </c>
      <c r="P14596" s="268" t="s">
        <v>9482</v>
      </c>
      <c r="Q14596" s="269">
        <v>-24</v>
      </c>
      <c r="R14596" s="269">
        <v>-24.5</v>
      </c>
      <c r="S14596" s="269">
        <v>-51.5</v>
      </c>
      <c r="T14596" s="269">
        <v>-52</v>
      </c>
      <c r="DO14596"/>
    </row>
    <row r="14597" spans="15:119" x14ac:dyDescent="0.25">
      <c r="O14597" s="268" t="s">
        <v>24055</v>
      </c>
      <c r="P14597" s="268" t="s">
        <v>9484</v>
      </c>
      <c r="Q14597" s="269">
        <v>-24</v>
      </c>
      <c r="R14597" s="269">
        <v>-24.25</v>
      </c>
      <c r="S14597" s="269">
        <v>-51.75</v>
      </c>
      <c r="T14597" s="269">
        <v>-52</v>
      </c>
      <c r="DO14597"/>
    </row>
    <row r="14598" spans="15:119" x14ac:dyDescent="0.25">
      <c r="O14598" s="268" t="s">
        <v>24056</v>
      </c>
      <c r="P14598" s="268" t="s">
        <v>9484</v>
      </c>
      <c r="Q14598" s="269">
        <v>-24</v>
      </c>
      <c r="R14598" s="269">
        <v>-24.25</v>
      </c>
      <c r="S14598" s="269">
        <v>-51.5</v>
      </c>
      <c r="T14598" s="269">
        <v>-51.75</v>
      </c>
      <c r="DO14598"/>
    </row>
    <row r="14599" spans="15:119" x14ac:dyDescent="0.25">
      <c r="O14599" s="268" t="s">
        <v>24057</v>
      </c>
      <c r="P14599" s="268" t="s">
        <v>9484</v>
      </c>
      <c r="Q14599" s="269">
        <v>-24.25</v>
      </c>
      <c r="R14599" s="269">
        <v>-24.5</v>
      </c>
      <c r="S14599" s="269">
        <v>-51.75</v>
      </c>
      <c r="T14599" s="269">
        <v>-52</v>
      </c>
      <c r="DO14599"/>
    </row>
    <row r="14600" spans="15:119" x14ac:dyDescent="0.25">
      <c r="O14600" s="268" t="s">
        <v>24058</v>
      </c>
      <c r="P14600" s="268" t="s">
        <v>9484</v>
      </c>
      <c r="Q14600" s="269">
        <v>-24.25</v>
      </c>
      <c r="R14600" s="269">
        <v>-24.5</v>
      </c>
      <c r="S14600" s="269">
        <v>-51.5</v>
      </c>
      <c r="T14600" s="269">
        <v>-51.75</v>
      </c>
      <c r="DO14600"/>
    </row>
    <row r="14601" spans="15:119" x14ac:dyDescent="0.25">
      <c r="O14601" s="268" t="s">
        <v>24059</v>
      </c>
      <c r="P14601" s="268" t="s">
        <v>9482</v>
      </c>
      <c r="Q14601" s="269">
        <v>-24</v>
      </c>
      <c r="R14601" s="269">
        <v>-24.5</v>
      </c>
      <c r="S14601" s="269">
        <v>-51</v>
      </c>
      <c r="T14601" s="269">
        <v>-51.5</v>
      </c>
      <c r="DO14601"/>
    </row>
    <row r="14602" spans="15:119" x14ac:dyDescent="0.25">
      <c r="O14602" s="268" t="s">
        <v>24060</v>
      </c>
      <c r="P14602" s="268" t="s">
        <v>9484</v>
      </c>
      <c r="Q14602" s="269">
        <v>-24</v>
      </c>
      <c r="R14602" s="269">
        <v>-24.25</v>
      </c>
      <c r="S14602" s="269">
        <v>-51.25</v>
      </c>
      <c r="T14602" s="269">
        <v>-51.5</v>
      </c>
      <c r="DO14602"/>
    </row>
    <row r="14603" spans="15:119" x14ac:dyDescent="0.25">
      <c r="O14603" s="268" t="s">
        <v>24061</v>
      </c>
      <c r="P14603" s="268" t="s">
        <v>9484</v>
      </c>
      <c r="Q14603" s="269">
        <v>-24</v>
      </c>
      <c r="R14603" s="269">
        <v>-24.25</v>
      </c>
      <c r="S14603" s="269">
        <v>-51</v>
      </c>
      <c r="T14603" s="269">
        <v>-51.25</v>
      </c>
      <c r="DO14603"/>
    </row>
    <row r="14604" spans="15:119" x14ac:dyDescent="0.25">
      <c r="O14604" s="268" t="s">
        <v>24062</v>
      </c>
      <c r="P14604" s="268" t="s">
        <v>9484</v>
      </c>
      <c r="Q14604" s="269">
        <v>-24.25</v>
      </c>
      <c r="R14604" s="269">
        <v>-24.5</v>
      </c>
      <c r="S14604" s="269">
        <v>-51.25</v>
      </c>
      <c r="T14604" s="269">
        <v>-51.5</v>
      </c>
      <c r="DO14604"/>
    </row>
    <row r="14605" spans="15:119" x14ac:dyDescent="0.25">
      <c r="O14605" s="268" t="s">
        <v>24063</v>
      </c>
      <c r="P14605" s="268" t="s">
        <v>9484</v>
      </c>
      <c r="Q14605" s="269">
        <v>-24.25</v>
      </c>
      <c r="R14605" s="269">
        <v>-24.5</v>
      </c>
      <c r="S14605" s="269">
        <v>-51</v>
      </c>
      <c r="T14605" s="269">
        <v>-51.25</v>
      </c>
      <c r="DO14605"/>
    </row>
    <row r="14606" spans="15:119" x14ac:dyDescent="0.25">
      <c r="O14606" s="268" t="s">
        <v>24064</v>
      </c>
      <c r="P14606" s="268" t="s">
        <v>9482</v>
      </c>
      <c r="Q14606" s="269">
        <v>-24.5</v>
      </c>
      <c r="R14606" s="269">
        <v>-25</v>
      </c>
      <c r="S14606" s="269">
        <v>-52</v>
      </c>
      <c r="T14606" s="269">
        <v>-52.5</v>
      </c>
      <c r="DO14606"/>
    </row>
    <row r="14607" spans="15:119" x14ac:dyDescent="0.25">
      <c r="O14607" s="268" t="s">
        <v>24065</v>
      </c>
      <c r="P14607" s="268" t="s">
        <v>9484</v>
      </c>
      <c r="Q14607" s="269">
        <v>-24.5</v>
      </c>
      <c r="R14607" s="269">
        <v>-24.75</v>
      </c>
      <c r="S14607" s="269">
        <v>-52.25</v>
      </c>
      <c r="T14607" s="269">
        <v>-52.5</v>
      </c>
      <c r="DO14607"/>
    </row>
    <row r="14608" spans="15:119" x14ac:dyDescent="0.25">
      <c r="O14608" s="268" t="s">
        <v>24066</v>
      </c>
      <c r="P14608" s="268" t="s">
        <v>9484</v>
      </c>
      <c r="Q14608" s="269">
        <v>-24.5</v>
      </c>
      <c r="R14608" s="269">
        <v>-24.75</v>
      </c>
      <c r="S14608" s="269">
        <v>-52</v>
      </c>
      <c r="T14608" s="269">
        <v>-52.25</v>
      </c>
      <c r="DO14608"/>
    </row>
    <row r="14609" spans="15:119" x14ac:dyDescent="0.25">
      <c r="O14609" s="268" t="s">
        <v>24067</v>
      </c>
      <c r="P14609" s="268" t="s">
        <v>9484</v>
      </c>
      <c r="Q14609" s="269">
        <v>-24.75</v>
      </c>
      <c r="R14609" s="269">
        <v>-25</v>
      </c>
      <c r="S14609" s="269">
        <v>-52.25</v>
      </c>
      <c r="T14609" s="269">
        <v>-52.5</v>
      </c>
      <c r="DO14609"/>
    </row>
    <row r="14610" spans="15:119" x14ac:dyDescent="0.25">
      <c r="O14610" s="268" t="s">
        <v>24068</v>
      </c>
      <c r="P14610" s="268" t="s">
        <v>9484</v>
      </c>
      <c r="Q14610" s="269">
        <v>-24.75</v>
      </c>
      <c r="R14610" s="269">
        <v>-25</v>
      </c>
      <c r="S14610" s="269">
        <v>-52</v>
      </c>
      <c r="T14610" s="269">
        <v>-52.25</v>
      </c>
      <c r="DO14610"/>
    </row>
    <row r="14611" spans="15:119" x14ac:dyDescent="0.25">
      <c r="O14611" s="268" t="s">
        <v>24069</v>
      </c>
      <c r="P14611" s="268" t="s">
        <v>9482</v>
      </c>
      <c r="Q14611" s="269">
        <v>-24.5</v>
      </c>
      <c r="R14611" s="269">
        <v>-25</v>
      </c>
      <c r="S14611" s="269">
        <v>-51.5</v>
      </c>
      <c r="T14611" s="269">
        <v>-52</v>
      </c>
      <c r="DO14611"/>
    </row>
    <row r="14612" spans="15:119" x14ac:dyDescent="0.25">
      <c r="O14612" s="268" t="s">
        <v>24070</v>
      </c>
      <c r="P14612" s="268" t="s">
        <v>9484</v>
      </c>
      <c r="Q14612" s="269">
        <v>-24.5</v>
      </c>
      <c r="R14612" s="269">
        <v>-24.75</v>
      </c>
      <c r="S14612" s="269">
        <v>-51.75</v>
      </c>
      <c r="T14612" s="269">
        <v>-52</v>
      </c>
      <c r="DO14612"/>
    </row>
    <row r="14613" spans="15:119" x14ac:dyDescent="0.25">
      <c r="O14613" s="268" t="s">
        <v>24071</v>
      </c>
      <c r="P14613" s="268" t="s">
        <v>9484</v>
      </c>
      <c r="Q14613" s="269">
        <v>-24.5</v>
      </c>
      <c r="R14613" s="269">
        <v>-24.75</v>
      </c>
      <c r="S14613" s="269">
        <v>-51.5</v>
      </c>
      <c r="T14613" s="269">
        <v>-51.75</v>
      </c>
      <c r="DO14613"/>
    </row>
    <row r="14614" spans="15:119" x14ac:dyDescent="0.25">
      <c r="O14614" s="268" t="s">
        <v>24072</v>
      </c>
      <c r="P14614" s="268" t="s">
        <v>9484</v>
      </c>
      <c r="Q14614" s="269">
        <v>-24.75</v>
      </c>
      <c r="R14614" s="269">
        <v>-25</v>
      </c>
      <c r="S14614" s="269">
        <v>-51.75</v>
      </c>
      <c r="T14614" s="269">
        <v>-52</v>
      </c>
      <c r="DO14614"/>
    </row>
    <row r="14615" spans="15:119" x14ac:dyDescent="0.25">
      <c r="O14615" s="268" t="s">
        <v>24073</v>
      </c>
      <c r="P14615" s="268" t="s">
        <v>9484</v>
      </c>
      <c r="Q14615" s="269">
        <v>-24.75</v>
      </c>
      <c r="R14615" s="269">
        <v>-25</v>
      </c>
      <c r="S14615" s="269">
        <v>-51.5</v>
      </c>
      <c r="T14615" s="269">
        <v>-51.75</v>
      </c>
      <c r="DO14615"/>
    </row>
    <row r="14616" spans="15:119" x14ac:dyDescent="0.25">
      <c r="O14616" s="268" t="s">
        <v>24074</v>
      </c>
      <c r="P14616" s="268" t="s">
        <v>9482</v>
      </c>
      <c r="Q14616" s="269">
        <v>-24.5</v>
      </c>
      <c r="R14616" s="269">
        <v>-25</v>
      </c>
      <c r="S14616" s="269">
        <v>-51</v>
      </c>
      <c r="T14616" s="269">
        <v>-51.5</v>
      </c>
      <c r="DO14616"/>
    </row>
    <row r="14617" spans="15:119" x14ac:dyDescent="0.25">
      <c r="O14617" s="268" t="s">
        <v>24075</v>
      </c>
      <c r="P14617" s="268" t="s">
        <v>9484</v>
      </c>
      <c r="Q14617" s="269">
        <v>-24.5</v>
      </c>
      <c r="R14617" s="269">
        <v>-24.75</v>
      </c>
      <c r="S14617" s="269">
        <v>-51.25</v>
      </c>
      <c r="T14617" s="269">
        <v>-51.5</v>
      </c>
      <c r="DO14617"/>
    </row>
    <row r="14618" spans="15:119" x14ac:dyDescent="0.25">
      <c r="O14618" s="268" t="s">
        <v>24076</v>
      </c>
      <c r="P14618" s="268" t="s">
        <v>9484</v>
      </c>
      <c r="Q14618" s="269">
        <v>-24.5</v>
      </c>
      <c r="R14618" s="269">
        <v>-24.75</v>
      </c>
      <c r="S14618" s="269">
        <v>-51</v>
      </c>
      <c r="T14618" s="269">
        <v>-51.25</v>
      </c>
      <c r="DO14618"/>
    </row>
    <row r="14619" spans="15:119" x14ac:dyDescent="0.25">
      <c r="O14619" s="268" t="s">
        <v>24077</v>
      </c>
      <c r="P14619" s="268" t="s">
        <v>9484</v>
      </c>
      <c r="Q14619" s="269">
        <v>-24.75</v>
      </c>
      <c r="R14619" s="269">
        <v>-25</v>
      </c>
      <c r="S14619" s="269">
        <v>-51.25</v>
      </c>
      <c r="T14619" s="269">
        <v>-51.5</v>
      </c>
      <c r="DO14619"/>
    </row>
    <row r="14620" spans="15:119" x14ac:dyDescent="0.25">
      <c r="O14620" s="268" t="s">
        <v>24078</v>
      </c>
      <c r="P14620" s="268" t="s">
        <v>9484</v>
      </c>
      <c r="Q14620" s="269">
        <v>-24.75</v>
      </c>
      <c r="R14620" s="269">
        <v>-25</v>
      </c>
      <c r="S14620" s="269">
        <v>-51</v>
      </c>
      <c r="T14620" s="269">
        <v>-51.25</v>
      </c>
      <c r="DO14620"/>
    </row>
    <row r="14621" spans="15:119" x14ac:dyDescent="0.25">
      <c r="O14621" s="268" t="s">
        <v>24079</v>
      </c>
      <c r="P14621" s="268" t="s">
        <v>9480</v>
      </c>
      <c r="Q14621" s="269">
        <v>-25</v>
      </c>
      <c r="R14621" s="269">
        <v>-26</v>
      </c>
      <c r="S14621" s="269">
        <v>-52.5</v>
      </c>
      <c r="T14621" s="269">
        <v>-54</v>
      </c>
      <c r="DO14621"/>
    </row>
    <row r="14622" spans="15:119" x14ac:dyDescent="0.25">
      <c r="O14622" s="268" t="s">
        <v>24080</v>
      </c>
      <c r="P14622" s="268" t="s">
        <v>9482</v>
      </c>
      <c r="Q14622" s="269">
        <v>-25</v>
      </c>
      <c r="R14622" s="269">
        <v>-25.5</v>
      </c>
      <c r="S14622" s="269">
        <v>-53.5</v>
      </c>
      <c r="T14622" s="269">
        <v>-54</v>
      </c>
      <c r="DO14622"/>
    </row>
    <row r="14623" spans="15:119" x14ac:dyDescent="0.25">
      <c r="O14623" s="268" t="s">
        <v>24081</v>
      </c>
      <c r="P14623" s="268" t="s">
        <v>9484</v>
      </c>
      <c r="Q14623" s="269">
        <v>-25</v>
      </c>
      <c r="R14623" s="269">
        <v>-25.25</v>
      </c>
      <c r="S14623" s="269">
        <v>-53.75</v>
      </c>
      <c r="T14623" s="269">
        <v>-54</v>
      </c>
      <c r="DO14623"/>
    </row>
    <row r="14624" spans="15:119" x14ac:dyDescent="0.25">
      <c r="O14624" s="268" t="s">
        <v>24082</v>
      </c>
      <c r="P14624" s="268" t="s">
        <v>9484</v>
      </c>
      <c r="Q14624" s="269">
        <v>-25</v>
      </c>
      <c r="R14624" s="269">
        <v>-25.25</v>
      </c>
      <c r="S14624" s="269">
        <v>-53.5</v>
      </c>
      <c r="T14624" s="269">
        <v>-53.75</v>
      </c>
      <c r="DO14624"/>
    </row>
    <row r="14625" spans="15:119" x14ac:dyDescent="0.25">
      <c r="O14625" s="268" t="s">
        <v>24083</v>
      </c>
      <c r="P14625" s="268" t="s">
        <v>9484</v>
      </c>
      <c r="Q14625" s="269">
        <v>-25.25</v>
      </c>
      <c r="R14625" s="269">
        <v>-25.5</v>
      </c>
      <c r="S14625" s="269">
        <v>-53.75</v>
      </c>
      <c r="T14625" s="269">
        <v>-54</v>
      </c>
      <c r="DO14625"/>
    </row>
    <row r="14626" spans="15:119" x14ac:dyDescent="0.25">
      <c r="O14626" s="268" t="s">
        <v>24084</v>
      </c>
      <c r="P14626" s="268" t="s">
        <v>9484</v>
      </c>
      <c r="Q14626" s="269">
        <v>-25.25</v>
      </c>
      <c r="R14626" s="269">
        <v>-25.5</v>
      </c>
      <c r="S14626" s="269">
        <v>-53.5</v>
      </c>
      <c r="T14626" s="269">
        <v>-53.75</v>
      </c>
      <c r="DO14626"/>
    </row>
    <row r="14627" spans="15:119" x14ac:dyDescent="0.25">
      <c r="O14627" s="268" t="s">
        <v>24085</v>
      </c>
      <c r="P14627" s="268" t="s">
        <v>9482</v>
      </c>
      <c r="Q14627" s="269">
        <v>-25</v>
      </c>
      <c r="R14627" s="269">
        <v>-25.5</v>
      </c>
      <c r="S14627" s="269">
        <v>-53</v>
      </c>
      <c r="T14627" s="269">
        <v>-53.5</v>
      </c>
      <c r="DO14627"/>
    </row>
    <row r="14628" spans="15:119" x14ac:dyDescent="0.25">
      <c r="O14628" s="268" t="s">
        <v>24086</v>
      </c>
      <c r="P14628" s="268" t="s">
        <v>9484</v>
      </c>
      <c r="Q14628" s="269">
        <v>-25</v>
      </c>
      <c r="R14628" s="269">
        <v>-25.25</v>
      </c>
      <c r="S14628" s="269">
        <v>-53.25</v>
      </c>
      <c r="T14628" s="269">
        <v>-53.5</v>
      </c>
      <c r="DO14628"/>
    </row>
    <row r="14629" spans="15:119" x14ac:dyDescent="0.25">
      <c r="O14629" s="268" t="s">
        <v>24087</v>
      </c>
      <c r="P14629" s="268" t="s">
        <v>9484</v>
      </c>
      <c r="Q14629" s="269">
        <v>-25</v>
      </c>
      <c r="R14629" s="269">
        <v>-25.25</v>
      </c>
      <c r="S14629" s="269">
        <v>-53</v>
      </c>
      <c r="T14629" s="269">
        <v>-53.25</v>
      </c>
      <c r="DO14629"/>
    </row>
    <row r="14630" spans="15:119" x14ac:dyDescent="0.25">
      <c r="O14630" s="268" t="s">
        <v>24088</v>
      </c>
      <c r="P14630" s="268" t="s">
        <v>9484</v>
      </c>
      <c r="Q14630" s="269">
        <v>-25.25</v>
      </c>
      <c r="R14630" s="269">
        <v>-25.5</v>
      </c>
      <c r="S14630" s="269">
        <v>-53.25</v>
      </c>
      <c r="T14630" s="269">
        <v>-53.5</v>
      </c>
      <c r="DO14630"/>
    </row>
    <row r="14631" spans="15:119" x14ac:dyDescent="0.25">
      <c r="O14631" s="268" t="s">
        <v>24089</v>
      </c>
      <c r="P14631" s="268" t="s">
        <v>9484</v>
      </c>
      <c r="Q14631" s="269">
        <v>-25.25</v>
      </c>
      <c r="R14631" s="269">
        <v>-25.5</v>
      </c>
      <c r="S14631" s="269">
        <v>-53</v>
      </c>
      <c r="T14631" s="269">
        <v>-53.25</v>
      </c>
      <c r="DO14631"/>
    </row>
    <row r="14632" spans="15:119" x14ac:dyDescent="0.25">
      <c r="O14632" s="268" t="s">
        <v>24090</v>
      </c>
      <c r="P14632" s="268" t="s">
        <v>9482</v>
      </c>
      <c r="Q14632" s="269">
        <v>-25</v>
      </c>
      <c r="R14632" s="269">
        <v>-25.5</v>
      </c>
      <c r="S14632" s="269">
        <v>-52.5</v>
      </c>
      <c r="T14632" s="269">
        <v>-53</v>
      </c>
      <c r="DO14632"/>
    </row>
    <row r="14633" spans="15:119" x14ac:dyDescent="0.25">
      <c r="O14633" s="268" t="s">
        <v>24091</v>
      </c>
      <c r="P14633" s="268" t="s">
        <v>9484</v>
      </c>
      <c r="Q14633" s="269">
        <v>-25</v>
      </c>
      <c r="R14633" s="269">
        <v>-25.25</v>
      </c>
      <c r="S14633" s="269">
        <v>-52.75</v>
      </c>
      <c r="T14633" s="269">
        <v>-53</v>
      </c>
      <c r="DO14633"/>
    </row>
    <row r="14634" spans="15:119" x14ac:dyDescent="0.25">
      <c r="O14634" s="268" t="s">
        <v>24092</v>
      </c>
      <c r="P14634" s="268" t="s">
        <v>9484</v>
      </c>
      <c r="Q14634" s="269">
        <v>-25</v>
      </c>
      <c r="R14634" s="269">
        <v>-25.25</v>
      </c>
      <c r="S14634" s="269">
        <v>-52.5</v>
      </c>
      <c r="T14634" s="269">
        <v>-52.75</v>
      </c>
      <c r="DO14634"/>
    </row>
    <row r="14635" spans="15:119" x14ac:dyDescent="0.25">
      <c r="O14635" s="268" t="s">
        <v>24093</v>
      </c>
      <c r="P14635" s="268" t="s">
        <v>9484</v>
      </c>
      <c r="Q14635" s="269">
        <v>-25.25</v>
      </c>
      <c r="R14635" s="269">
        <v>-25.5</v>
      </c>
      <c r="S14635" s="269">
        <v>-52.75</v>
      </c>
      <c r="T14635" s="269">
        <v>-53</v>
      </c>
      <c r="DO14635"/>
    </row>
    <row r="14636" spans="15:119" x14ac:dyDescent="0.25">
      <c r="O14636" s="268" t="s">
        <v>24094</v>
      </c>
      <c r="P14636" s="268" t="s">
        <v>9484</v>
      </c>
      <c r="Q14636" s="269">
        <v>-25.25</v>
      </c>
      <c r="R14636" s="269">
        <v>-25.5</v>
      </c>
      <c r="S14636" s="269">
        <v>-52.5</v>
      </c>
      <c r="T14636" s="269">
        <v>-52.75</v>
      </c>
      <c r="DO14636"/>
    </row>
    <row r="14637" spans="15:119" x14ac:dyDescent="0.25">
      <c r="O14637" s="268" t="s">
        <v>24095</v>
      </c>
      <c r="P14637" s="268" t="s">
        <v>9482</v>
      </c>
      <c r="Q14637" s="269">
        <v>-25.5</v>
      </c>
      <c r="R14637" s="269">
        <v>-26</v>
      </c>
      <c r="S14637" s="269">
        <v>-53.5</v>
      </c>
      <c r="T14637" s="269">
        <v>-54</v>
      </c>
      <c r="DO14637"/>
    </row>
    <row r="14638" spans="15:119" x14ac:dyDescent="0.25">
      <c r="O14638" s="268" t="s">
        <v>24096</v>
      </c>
      <c r="P14638" s="268" t="s">
        <v>9484</v>
      </c>
      <c r="Q14638" s="269">
        <v>-25.5</v>
      </c>
      <c r="R14638" s="269">
        <v>-25.75</v>
      </c>
      <c r="S14638" s="269">
        <v>-53.75</v>
      </c>
      <c r="T14638" s="269">
        <v>-54</v>
      </c>
      <c r="DO14638"/>
    </row>
    <row r="14639" spans="15:119" x14ac:dyDescent="0.25">
      <c r="O14639" s="268" t="s">
        <v>24097</v>
      </c>
      <c r="P14639" s="268" t="s">
        <v>9484</v>
      </c>
      <c r="Q14639" s="269">
        <v>-25.5</v>
      </c>
      <c r="R14639" s="269">
        <v>-25.75</v>
      </c>
      <c r="S14639" s="269">
        <v>-53.5</v>
      </c>
      <c r="T14639" s="269">
        <v>-53.75</v>
      </c>
      <c r="DO14639"/>
    </row>
    <row r="14640" spans="15:119" x14ac:dyDescent="0.25">
      <c r="O14640" s="268" t="s">
        <v>24098</v>
      </c>
      <c r="P14640" s="268" t="s">
        <v>9484</v>
      </c>
      <c r="Q14640" s="269">
        <v>-25.75</v>
      </c>
      <c r="R14640" s="269">
        <v>-26</v>
      </c>
      <c r="S14640" s="269">
        <v>-53.75</v>
      </c>
      <c r="T14640" s="269">
        <v>-54</v>
      </c>
      <c r="DO14640"/>
    </row>
    <row r="14641" spans="15:119" x14ac:dyDescent="0.25">
      <c r="O14641" s="268" t="s">
        <v>24099</v>
      </c>
      <c r="P14641" s="268" t="s">
        <v>9484</v>
      </c>
      <c r="Q14641" s="269">
        <v>-25.75</v>
      </c>
      <c r="R14641" s="269">
        <v>-26</v>
      </c>
      <c r="S14641" s="269">
        <v>-53.5</v>
      </c>
      <c r="T14641" s="269">
        <v>-53.75</v>
      </c>
      <c r="DO14641"/>
    </row>
    <row r="14642" spans="15:119" x14ac:dyDescent="0.25">
      <c r="O14642" s="268" t="s">
        <v>24100</v>
      </c>
      <c r="P14642" s="268" t="s">
        <v>9482</v>
      </c>
      <c r="Q14642" s="269">
        <v>-25.5</v>
      </c>
      <c r="R14642" s="269">
        <v>-26</v>
      </c>
      <c r="S14642" s="269">
        <v>-53</v>
      </c>
      <c r="T14642" s="269">
        <v>-53.5</v>
      </c>
      <c r="DO14642"/>
    </row>
    <row r="14643" spans="15:119" x14ac:dyDescent="0.25">
      <c r="O14643" s="268" t="s">
        <v>24101</v>
      </c>
      <c r="P14643" s="268" t="s">
        <v>9484</v>
      </c>
      <c r="Q14643" s="269">
        <v>-25.5</v>
      </c>
      <c r="R14643" s="269">
        <v>-25.75</v>
      </c>
      <c r="S14643" s="269">
        <v>-53.25</v>
      </c>
      <c r="T14643" s="269">
        <v>-53.5</v>
      </c>
      <c r="DO14643"/>
    </row>
    <row r="14644" spans="15:119" x14ac:dyDescent="0.25">
      <c r="O14644" s="268" t="s">
        <v>24102</v>
      </c>
      <c r="P14644" s="268" t="s">
        <v>9484</v>
      </c>
      <c r="Q14644" s="269">
        <v>-25.5</v>
      </c>
      <c r="R14644" s="269">
        <v>-25.75</v>
      </c>
      <c r="S14644" s="269">
        <v>-53</v>
      </c>
      <c r="T14644" s="269">
        <v>-53.25</v>
      </c>
      <c r="DO14644"/>
    </row>
    <row r="14645" spans="15:119" x14ac:dyDescent="0.25">
      <c r="O14645" s="268" t="s">
        <v>24103</v>
      </c>
      <c r="P14645" s="268" t="s">
        <v>9484</v>
      </c>
      <c r="Q14645" s="269">
        <v>-25.75</v>
      </c>
      <c r="R14645" s="269">
        <v>-26</v>
      </c>
      <c r="S14645" s="269">
        <v>-53.25</v>
      </c>
      <c r="T14645" s="269">
        <v>-53.5</v>
      </c>
      <c r="DO14645"/>
    </row>
    <row r="14646" spans="15:119" x14ac:dyDescent="0.25">
      <c r="O14646" s="268" t="s">
        <v>24104</v>
      </c>
      <c r="P14646" s="268" t="s">
        <v>9484</v>
      </c>
      <c r="Q14646" s="269">
        <v>-25.75</v>
      </c>
      <c r="R14646" s="269">
        <v>-26</v>
      </c>
      <c r="S14646" s="269">
        <v>-53</v>
      </c>
      <c r="T14646" s="269">
        <v>-53.25</v>
      </c>
      <c r="DO14646"/>
    </row>
    <row r="14647" spans="15:119" x14ac:dyDescent="0.25">
      <c r="O14647" s="268" t="s">
        <v>24105</v>
      </c>
      <c r="P14647" s="268" t="s">
        <v>9482</v>
      </c>
      <c r="Q14647" s="269">
        <v>-25.5</v>
      </c>
      <c r="R14647" s="269">
        <v>-26</v>
      </c>
      <c r="S14647" s="269">
        <v>-52.5</v>
      </c>
      <c r="T14647" s="269">
        <v>-53</v>
      </c>
      <c r="DO14647"/>
    </row>
    <row r="14648" spans="15:119" x14ac:dyDescent="0.25">
      <c r="O14648" s="268" t="s">
        <v>24106</v>
      </c>
      <c r="P14648" s="268" t="s">
        <v>9484</v>
      </c>
      <c r="Q14648" s="269">
        <v>-25.5</v>
      </c>
      <c r="R14648" s="269">
        <v>-25.75</v>
      </c>
      <c r="S14648" s="269">
        <v>-52.75</v>
      </c>
      <c r="T14648" s="269">
        <v>-53</v>
      </c>
      <c r="DO14648"/>
    </row>
    <row r="14649" spans="15:119" x14ac:dyDescent="0.25">
      <c r="O14649" s="268" t="s">
        <v>24107</v>
      </c>
      <c r="P14649" s="268" t="s">
        <v>9484</v>
      </c>
      <c r="Q14649" s="269">
        <v>-25.5</v>
      </c>
      <c r="R14649" s="269">
        <v>-25.75</v>
      </c>
      <c r="S14649" s="269">
        <v>-52.5</v>
      </c>
      <c r="T14649" s="269">
        <v>-52.75</v>
      </c>
      <c r="DO14649"/>
    </row>
    <row r="14650" spans="15:119" x14ac:dyDescent="0.25">
      <c r="O14650" s="268" t="s">
        <v>24108</v>
      </c>
      <c r="P14650" s="268" t="s">
        <v>9484</v>
      </c>
      <c r="Q14650" s="269">
        <v>-25.75</v>
      </c>
      <c r="R14650" s="269">
        <v>-26</v>
      </c>
      <c r="S14650" s="269">
        <v>-52.75</v>
      </c>
      <c r="T14650" s="269">
        <v>-53</v>
      </c>
      <c r="DO14650"/>
    </row>
    <row r="14651" spans="15:119" x14ac:dyDescent="0.25">
      <c r="O14651" s="268" t="s">
        <v>24109</v>
      </c>
      <c r="P14651" s="268" t="s">
        <v>9484</v>
      </c>
      <c r="Q14651" s="269">
        <v>-25.75</v>
      </c>
      <c r="R14651" s="269">
        <v>-26</v>
      </c>
      <c r="S14651" s="269">
        <v>-52.5</v>
      </c>
      <c r="T14651" s="269">
        <v>-52.75</v>
      </c>
      <c r="DO14651"/>
    </row>
    <row r="14652" spans="15:119" x14ac:dyDescent="0.25">
      <c r="O14652" s="268" t="s">
        <v>24110</v>
      </c>
      <c r="P14652" s="268" t="s">
        <v>9480</v>
      </c>
      <c r="Q14652" s="269">
        <v>-25</v>
      </c>
      <c r="R14652" s="269">
        <v>-26</v>
      </c>
      <c r="S14652" s="269">
        <v>-51</v>
      </c>
      <c r="T14652" s="269">
        <v>-52.5</v>
      </c>
      <c r="DO14652"/>
    </row>
    <row r="14653" spans="15:119" x14ac:dyDescent="0.25">
      <c r="O14653" s="268" t="s">
        <v>24111</v>
      </c>
      <c r="P14653" s="268" t="s">
        <v>9482</v>
      </c>
      <c r="Q14653" s="269">
        <v>-25</v>
      </c>
      <c r="R14653" s="269">
        <v>-25.5</v>
      </c>
      <c r="S14653" s="269">
        <v>-52</v>
      </c>
      <c r="T14653" s="269">
        <v>-52.5</v>
      </c>
      <c r="DO14653"/>
    </row>
    <row r="14654" spans="15:119" x14ac:dyDescent="0.25">
      <c r="O14654" s="268" t="s">
        <v>24112</v>
      </c>
      <c r="P14654" s="268" t="s">
        <v>9484</v>
      </c>
      <c r="Q14654" s="269">
        <v>-25</v>
      </c>
      <c r="R14654" s="269">
        <v>-25.25</v>
      </c>
      <c r="S14654" s="269">
        <v>-52.25</v>
      </c>
      <c r="T14654" s="269">
        <v>-52.5</v>
      </c>
      <c r="DO14654"/>
    </row>
    <row r="14655" spans="15:119" x14ac:dyDescent="0.25">
      <c r="O14655" s="268" t="s">
        <v>24113</v>
      </c>
      <c r="P14655" s="268" t="s">
        <v>9484</v>
      </c>
      <c r="Q14655" s="269">
        <v>-25</v>
      </c>
      <c r="R14655" s="269">
        <v>-25.25</v>
      </c>
      <c r="S14655" s="269">
        <v>-52</v>
      </c>
      <c r="T14655" s="269">
        <v>-52.25</v>
      </c>
      <c r="DO14655"/>
    </row>
    <row r="14656" spans="15:119" x14ac:dyDescent="0.25">
      <c r="O14656" s="268" t="s">
        <v>24114</v>
      </c>
      <c r="P14656" s="268" t="s">
        <v>9484</v>
      </c>
      <c r="Q14656" s="269">
        <v>-25.25</v>
      </c>
      <c r="R14656" s="269">
        <v>-25.5</v>
      </c>
      <c r="S14656" s="269">
        <v>-52.25</v>
      </c>
      <c r="T14656" s="269">
        <v>-52.5</v>
      </c>
      <c r="DO14656"/>
    </row>
    <row r="14657" spans="15:119" x14ac:dyDescent="0.25">
      <c r="O14657" s="268" t="s">
        <v>24115</v>
      </c>
      <c r="P14657" s="268" t="s">
        <v>9484</v>
      </c>
      <c r="Q14657" s="269">
        <v>-25.25</v>
      </c>
      <c r="R14657" s="269">
        <v>-25.5</v>
      </c>
      <c r="S14657" s="269">
        <v>-52</v>
      </c>
      <c r="T14657" s="269">
        <v>-52.25</v>
      </c>
      <c r="DO14657"/>
    </row>
    <row r="14658" spans="15:119" x14ac:dyDescent="0.25">
      <c r="O14658" s="268" t="s">
        <v>24116</v>
      </c>
      <c r="P14658" s="268" t="s">
        <v>9482</v>
      </c>
      <c r="Q14658" s="269">
        <v>-25</v>
      </c>
      <c r="R14658" s="269">
        <v>-25.5</v>
      </c>
      <c r="S14658" s="269">
        <v>-51.5</v>
      </c>
      <c r="T14658" s="269">
        <v>-52</v>
      </c>
      <c r="DO14658"/>
    </row>
    <row r="14659" spans="15:119" x14ac:dyDescent="0.25">
      <c r="O14659" s="268" t="s">
        <v>24117</v>
      </c>
      <c r="P14659" s="268" t="s">
        <v>9484</v>
      </c>
      <c r="Q14659" s="269">
        <v>-25</v>
      </c>
      <c r="R14659" s="269">
        <v>-25.25</v>
      </c>
      <c r="S14659" s="269">
        <v>-51.75</v>
      </c>
      <c r="T14659" s="269">
        <v>-52</v>
      </c>
      <c r="DO14659"/>
    </row>
    <row r="14660" spans="15:119" x14ac:dyDescent="0.25">
      <c r="O14660" s="268" t="s">
        <v>24118</v>
      </c>
      <c r="P14660" s="268" t="s">
        <v>9484</v>
      </c>
      <c r="Q14660" s="269">
        <v>-25</v>
      </c>
      <c r="R14660" s="269">
        <v>-25.25</v>
      </c>
      <c r="S14660" s="269">
        <v>-51.5</v>
      </c>
      <c r="T14660" s="269">
        <v>-51.75</v>
      </c>
      <c r="DO14660"/>
    </row>
    <row r="14661" spans="15:119" x14ac:dyDescent="0.25">
      <c r="O14661" s="268" t="s">
        <v>24119</v>
      </c>
      <c r="P14661" s="268" t="s">
        <v>9484</v>
      </c>
      <c r="Q14661" s="269">
        <v>-25.25</v>
      </c>
      <c r="R14661" s="269">
        <v>-25.5</v>
      </c>
      <c r="S14661" s="269">
        <v>-51.75</v>
      </c>
      <c r="T14661" s="269">
        <v>-52</v>
      </c>
      <c r="DO14661"/>
    </row>
    <row r="14662" spans="15:119" x14ac:dyDescent="0.25">
      <c r="O14662" s="268" t="s">
        <v>24120</v>
      </c>
      <c r="P14662" s="268" t="s">
        <v>9484</v>
      </c>
      <c r="Q14662" s="269">
        <v>-25.25</v>
      </c>
      <c r="R14662" s="269">
        <v>-25.5</v>
      </c>
      <c r="S14662" s="269">
        <v>-51.5</v>
      </c>
      <c r="T14662" s="269">
        <v>-51.75</v>
      </c>
      <c r="DO14662"/>
    </row>
    <row r="14663" spans="15:119" x14ac:dyDescent="0.25">
      <c r="O14663" s="268" t="s">
        <v>24121</v>
      </c>
      <c r="P14663" s="268" t="s">
        <v>9482</v>
      </c>
      <c r="Q14663" s="269">
        <v>-25</v>
      </c>
      <c r="R14663" s="269">
        <v>-25.5</v>
      </c>
      <c r="S14663" s="269">
        <v>-51</v>
      </c>
      <c r="T14663" s="269">
        <v>-51.5</v>
      </c>
      <c r="DO14663"/>
    </row>
    <row r="14664" spans="15:119" x14ac:dyDescent="0.25">
      <c r="O14664" s="268" t="s">
        <v>24122</v>
      </c>
      <c r="P14664" s="268" t="s">
        <v>9484</v>
      </c>
      <c r="Q14664" s="269">
        <v>-25</v>
      </c>
      <c r="R14664" s="269">
        <v>-25.25</v>
      </c>
      <c r="S14664" s="269">
        <v>-51.25</v>
      </c>
      <c r="T14664" s="269">
        <v>-51.5</v>
      </c>
      <c r="DO14664"/>
    </row>
    <row r="14665" spans="15:119" x14ac:dyDescent="0.25">
      <c r="O14665" s="268" t="s">
        <v>24123</v>
      </c>
      <c r="P14665" s="268" t="s">
        <v>9484</v>
      </c>
      <c r="Q14665" s="269">
        <v>-25</v>
      </c>
      <c r="R14665" s="269">
        <v>-25.25</v>
      </c>
      <c r="S14665" s="269">
        <v>-51</v>
      </c>
      <c r="T14665" s="269">
        <v>-51.25</v>
      </c>
      <c r="DO14665"/>
    </row>
    <row r="14666" spans="15:119" x14ac:dyDescent="0.25">
      <c r="O14666" s="268" t="s">
        <v>24124</v>
      </c>
      <c r="P14666" s="268" t="s">
        <v>9484</v>
      </c>
      <c r="Q14666" s="269">
        <v>-25.25</v>
      </c>
      <c r="R14666" s="269">
        <v>-25.5</v>
      </c>
      <c r="S14666" s="269">
        <v>-51.25</v>
      </c>
      <c r="T14666" s="269">
        <v>-51.5</v>
      </c>
      <c r="DO14666"/>
    </row>
    <row r="14667" spans="15:119" x14ac:dyDescent="0.25">
      <c r="O14667" s="268" t="s">
        <v>24125</v>
      </c>
      <c r="P14667" s="268" t="s">
        <v>9484</v>
      </c>
      <c r="Q14667" s="269">
        <v>-25.25</v>
      </c>
      <c r="R14667" s="269">
        <v>-25.5</v>
      </c>
      <c r="S14667" s="269">
        <v>-51</v>
      </c>
      <c r="T14667" s="269">
        <v>-51.25</v>
      </c>
      <c r="DO14667"/>
    </row>
    <row r="14668" spans="15:119" x14ac:dyDescent="0.25">
      <c r="O14668" s="268" t="s">
        <v>24126</v>
      </c>
      <c r="P14668" s="268" t="s">
        <v>9482</v>
      </c>
      <c r="Q14668" s="269">
        <v>-25.5</v>
      </c>
      <c r="R14668" s="269">
        <v>-26</v>
      </c>
      <c r="S14668" s="269">
        <v>-52</v>
      </c>
      <c r="T14668" s="269">
        <v>-52.5</v>
      </c>
      <c r="DO14668"/>
    </row>
    <row r="14669" spans="15:119" x14ac:dyDescent="0.25">
      <c r="O14669" s="268" t="s">
        <v>24127</v>
      </c>
      <c r="P14669" s="268" t="s">
        <v>9484</v>
      </c>
      <c r="Q14669" s="269">
        <v>-25.5</v>
      </c>
      <c r="R14669" s="269">
        <v>-25.75</v>
      </c>
      <c r="S14669" s="269">
        <v>-52.25</v>
      </c>
      <c r="T14669" s="269">
        <v>-52.5</v>
      </c>
      <c r="DO14669"/>
    </row>
    <row r="14670" spans="15:119" x14ac:dyDescent="0.25">
      <c r="O14670" s="268" t="s">
        <v>24128</v>
      </c>
      <c r="P14670" s="268" t="s">
        <v>9484</v>
      </c>
      <c r="Q14670" s="269">
        <v>-25.5</v>
      </c>
      <c r="R14670" s="269">
        <v>-25.75</v>
      </c>
      <c r="S14670" s="269">
        <v>-52</v>
      </c>
      <c r="T14670" s="269">
        <v>-52.25</v>
      </c>
      <c r="DO14670"/>
    </row>
    <row r="14671" spans="15:119" x14ac:dyDescent="0.25">
      <c r="O14671" s="268" t="s">
        <v>24129</v>
      </c>
      <c r="P14671" s="268" t="s">
        <v>9484</v>
      </c>
      <c r="Q14671" s="269">
        <v>-25.75</v>
      </c>
      <c r="R14671" s="269">
        <v>-26</v>
      </c>
      <c r="S14671" s="269">
        <v>-52.25</v>
      </c>
      <c r="T14671" s="269">
        <v>-52.5</v>
      </c>
      <c r="DO14671"/>
    </row>
    <row r="14672" spans="15:119" x14ac:dyDescent="0.25">
      <c r="O14672" s="268" t="s">
        <v>24130</v>
      </c>
      <c r="P14672" s="268" t="s">
        <v>9484</v>
      </c>
      <c r="Q14672" s="269">
        <v>-25.75</v>
      </c>
      <c r="R14672" s="269">
        <v>-26</v>
      </c>
      <c r="S14672" s="269">
        <v>-52</v>
      </c>
      <c r="T14672" s="269">
        <v>-52.25</v>
      </c>
      <c r="DO14672"/>
    </row>
    <row r="14673" spans="15:119" x14ac:dyDescent="0.25">
      <c r="O14673" s="268" t="s">
        <v>24131</v>
      </c>
      <c r="P14673" s="268" t="s">
        <v>9482</v>
      </c>
      <c r="Q14673" s="269">
        <v>-25.5</v>
      </c>
      <c r="R14673" s="269">
        <v>-26</v>
      </c>
      <c r="S14673" s="269">
        <v>-51.5</v>
      </c>
      <c r="T14673" s="269">
        <v>-52</v>
      </c>
      <c r="DO14673"/>
    </row>
    <row r="14674" spans="15:119" x14ac:dyDescent="0.25">
      <c r="O14674" s="268" t="s">
        <v>24132</v>
      </c>
      <c r="P14674" s="268" t="s">
        <v>9484</v>
      </c>
      <c r="Q14674" s="269">
        <v>-25.5</v>
      </c>
      <c r="R14674" s="269">
        <v>-25.75</v>
      </c>
      <c r="S14674" s="269">
        <v>-51.75</v>
      </c>
      <c r="T14674" s="269">
        <v>-52</v>
      </c>
      <c r="DO14674"/>
    </row>
    <row r="14675" spans="15:119" x14ac:dyDescent="0.25">
      <c r="O14675" s="268" t="s">
        <v>24133</v>
      </c>
      <c r="P14675" s="268" t="s">
        <v>9484</v>
      </c>
      <c r="Q14675" s="269">
        <v>-25.5</v>
      </c>
      <c r="R14675" s="269">
        <v>-25.75</v>
      </c>
      <c r="S14675" s="269">
        <v>-51.5</v>
      </c>
      <c r="T14675" s="269">
        <v>-51.75</v>
      </c>
      <c r="DO14675"/>
    </row>
    <row r="14676" spans="15:119" x14ac:dyDescent="0.25">
      <c r="O14676" s="268" t="s">
        <v>24134</v>
      </c>
      <c r="P14676" s="268" t="s">
        <v>9484</v>
      </c>
      <c r="Q14676" s="269">
        <v>-25.75</v>
      </c>
      <c r="R14676" s="269">
        <v>-26</v>
      </c>
      <c r="S14676" s="269">
        <v>-51.75</v>
      </c>
      <c r="T14676" s="269">
        <v>-52</v>
      </c>
      <c r="DO14676"/>
    </row>
    <row r="14677" spans="15:119" x14ac:dyDescent="0.25">
      <c r="O14677" s="268" t="s">
        <v>24135</v>
      </c>
      <c r="P14677" s="268" t="s">
        <v>9484</v>
      </c>
      <c r="Q14677" s="269">
        <v>-25.75</v>
      </c>
      <c r="R14677" s="269">
        <v>-26</v>
      </c>
      <c r="S14677" s="269">
        <v>-51.5</v>
      </c>
      <c r="T14677" s="269">
        <v>-51.75</v>
      </c>
      <c r="DO14677"/>
    </row>
    <row r="14678" spans="15:119" x14ac:dyDescent="0.25">
      <c r="O14678" s="268" t="s">
        <v>24136</v>
      </c>
      <c r="P14678" s="268" t="s">
        <v>9482</v>
      </c>
      <c r="Q14678" s="269">
        <v>-25.5</v>
      </c>
      <c r="R14678" s="269">
        <v>-26</v>
      </c>
      <c r="S14678" s="269">
        <v>-51</v>
      </c>
      <c r="T14678" s="269">
        <v>-51.5</v>
      </c>
      <c r="DO14678"/>
    </row>
    <row r="14679" spans="15:119" x14ac:dyDescent="0.25">
      <c r="O14679" s="268" t="s">
        <v>24137</v>
      </c>
      <c r="P14679" s="268" t="s">
        <v>9484</v>
      </c>
      <c r="Q14679" s="269">
        <v>-25.5</v>
      </c>
      <c r="R14679" s="269">
        <v>-25.75</v>
      </c>
      <c r="S14679" s="269">
        <v>-51.25</v>
      </c>
      <c r="T14679" s="269">
        <v>-51.5</v>
      </c>
      <c r="DO14679"/>
    </row>
    <row r="14680" spans="15:119" x14ac:dyDescent="0.25">
      <c r="O14680" s="268" t="s">
        <v>24138</v>
      </c>
      <c r="P14680" s="268" t="s">
        <v>9484</v>
      </c>
      <c r="Q14680" s="269">
        <v>-25.5</v>
      </c>
      <c r="R14680" s="269">
        <v>-25.75</v>
      </c>
      <c r="S14680" s="269">
        <v>-51</v>
      </c>
      <c r="T14680" s="269">
        <v>-51.25</v>
      </c>
      <c r="DO14680"/>
    </row>
    <row r="14681" spans="15:119" x14ac:dyDescent="0.25">
      <c r="O14681" s="268" t="s">
        <v>24139</v>
      </c>
      <c r="P14681" s="268" t="s">
        <v>9484</v>
      </c>
      <c r="Q14681" s="269">
        <v>-25.75</v>
      </c>
      <c r="R14681" s="269">
        <v>-26</v>
      </c>
      <c r="S14681" s="269">
        <v>-51.25</v>
      </c>
      <c r="T14681" s="269">
        <v>-51.5</v>
      </c>
      <c r="DO14681"/>
    </row>
    <row r="14682" spans="15:119" x14ac:dyDescent="0.25">
      <c r="O14682" s="268" t="s">
        <v>24140</v>
      </c>
      <c r="P14682" s="268" t="s">
        <v>9484</v>
      </c>
      <c r="Q14682" s="269">
        <v>-25.75</v>
      </c>
      <c r="R14682" s="269">
        <v>-26</v>
      </c>
      <c r="S14682" s="269">
        <v>-51</v>
      </c>
      <c r="T14682" s="269">
        <v>-51.25</v>
      </c>
      <c r="DO14682"/>
    </row>
    <row r="14683" spans="15:119" x14ac:dyDescent="0.25">
      <c r="O14683" s="268" t="s">
        <v>24141</v>
      </c>
      <c r="P14683" s="268" t="s">
        <v>9478</v>
      </c>
      <c r="Q14683" s="269">
        <v>-24</v>
      </c>
      <c r="R14683" s="269">
        <v>-26</v>
      </c>
      <c r="S14683" s="269">
        <v>-48</v>
      </c>
      <c r="T14683" s="269">
        <v>-51</v>
      </c>
      <c r="DO14683"/>
    </row>
    <row r="14684" spans="15:119" x14ac:dyDescent="0.25">
      <c r="O14684" s="268" t="s">
        <v>24142</v>
      </c>
      <c r="P14684" s="268" t="s">
        <v>9480</v>
      </c>
      <c r="Q14684" s="269">
        <v>-24</v>
      </c>
      <c r="R14684" s="269">
        <v>-25</v>
      </c>
      <c r="S14684" s="269">
        <v>-49.5</v>
      </c>
      <c r="T14684" s="269">
        <v>-51</v>
      </c>
      <c r="DO14684"/>
    </row>
    <row r="14685" spans="15:119" x14ac:dyDescent="0.25">
      <c r="O14685" s="268" t="s">
        <v>24143</v>
      </c>
      <c r="P14685" s="268" t="s">
        <v>9482</v>
      </c>
      <c r="Q14685" s="269">
        <v>-24</v>
      </c>
      <c r="R14685" s="269">
        <v>-24.5</v>
      </c>
      <c r="S14685" s="269">
        <v>-50.5</v>
      </c>
      <c r="T14685" s="269">
        <v>-51</v>
      </c>
      <c r="DO14685"/>
    </row>
    <row r="14686" spans="15:119" x14ac:dyDescent="0.25">
      <c r="O14686" s="268" t="s">
        <v>24144</v>
      </c>
      <c r="P14686" s="268" t="s">
        <v>9484</v>
      </c>
      <c r="Q14686" s="269">
        <v>-24</v>
      </c>
      <c r="R14686" s="269">
        <v>-24.25</v>
      </c>
      <c r="S14686" s="269">
        <v>-50.75</v>
      </c>
      <c r="T14686" s="269">
        <v>-51</v>
      </c>
      <c r="DO14686"/>
    </row>
    <row r="14687" spans="15:119" x14ac:dyDescent="0.25">
      <c r="O14687" s="268" t="s">
        <v>24145</v>
      </c>
      <c r="P14687" s="268" t="s">
        <v>9484</v>
      </c>
      <c r="Q14687" s="269">
        <v>-24</v>
      </c>
      <c r="R14687" s="269">
        <v>-24.25</v>
      </c>
      <c r="S14687" s="269">
        <v>-50.5</v>
      </c>
      <c r="T14687" s="269">
        <v>-50.75</v>
      </c>
      <c r="DO14687"/>
    </row>
    <row r="14688" spans="15:119" x14ac:dyDescent="0.25">
      <c r="O14688" s="268" t="s">
        <v>24146</v>
      </c>
      <c r="P14688" s="268" t="s">
        <v>9484</v>
      </c>
      <c r="Q14688" s="269">
        <v>-24.25</v>
      </c>
      <c r="R14688" s="269">
        <v>-24.5</v>
      </c>
      <c r="S14688" s="269">
        <v>-50.75</v>
      </c>
      <c r="T14688" s="269">
        <v>-51</v>
      </c>
      <c r="DO14688"/>
    </row>
    <row r="14689" spans="15:119" x14ac:dyDescent="0.25">
      <c r="O14689" s="268" t="s">
        <v>24147</v>
      </c>
      <c r="P14689" s="268" t="s">
        <v>9484</v>
      </c>
      <c r="Q14689" s="269">
        <v>-24.25</v>
      </c>
      <c r="R14689" s="269">
        <v>-24.5</v>
      </c>
      <c r="S14689" s="269">
        <v>-50.5</v>
      </c>
      <c r="T14689" s="269">
        <v>-50.75</v>
      </c>
      <c r="DO14689"/>
    </row>
    <row r="14690" spans="15:119" x14ac:dyDescent="0.25">
      <c r="O14690" s="268" t="s">
        <v>24148</v>
      </c>
      <c r="P14690" s="268" t="s">
        <v>9482</v>
      </c>
      <c r="Q14690" s="269">
        <v>-24</v>
      </c>
      <c r="R14690" s="269">
        <v>-24.5</v>
      </c>
      <c r="S14690" s="269">
        <v>-50</v>
      </c>
      <c r="T14690" s="269">
        <v>-50.5</v>
      </c>
      <c r="DO14690"/>
    </row>
    <row r="14691" spans="15:119" x14ac:dyDescent="0.25">
      <c r="O14691" s="268" t="s">
        <v>24149</v>
      </c>
      <c r="P14691" s="268" t="s">
        <v>9484</v>
      </c>
      <c r="Q14691" s="269">
        <v>-24</v>
      </c>
      <c r="R14691" s="269">
        <v>-24.25</v>
      </c>
      <c r="S14691" s="269">
        <v>-50.25</v>
      </c>
      <c r="T14691" s="269">
        <v>-50.5</v>
      </c>
      <c r="DO14691"/>
    </row>
    <row r="14692" spans="15:119" x14ac:dyDescent="0.25">
      <c r="O14692" s="268" t="s">
        <v>24150</v>
      </c>
      <c r="P14692" s="268" t="s">
        <v>9484</v>
      </c>
      <c r="Q14692" s="269">
        <v>-24</v>
      </c>
      <c r="R14692" s="269">
        <v>-24.25</v>
      </c>
      <c r="S14692" s="269">
        <v>-50</v>
      </c>
      <c r="T14692" s="269">
        <v>-50.25</v>
      </c>
      <c r="DO14692"/>
    </row>
    <row r="14693" spans="15:119" x14ac:dyDescent="0.25">
      <c r="O14693" s="268" t="s">
        <v>24151</v>
      </c>
      <c r="P14693" s="268" t="s">
        <v>9484</v>
      </c>
      <c r="Q14693" s="269">
        <v>-24.25</v>
      </c>
      <c r="R14693" s="269">
        <v>-24.5</v>
      </c>
      <c r="S14693" s="269">
        <v>-50.25</v>
      </c>
      <c r="T14693" s="269">
        <v>-50.5</v>
      </c>
      <c r="DO14693"/>
    </row>
    <row r="14694" spans="15:119" x14ac:dyDescent="0.25">
      <c r="O14694" s="268" t="s">
        <v>24152</v>
      </c>
      <c r="P14694" s="268" t="s">
        <v>9484</v>
      </c>
      <c r="Q14694" s="269">
        <v>-24.25</v>
      </c>
      <c r="R14694" s="269">
        <v>-24.5</v>
      </c>
      <c r="S14694" s="269">
        <v>-50</v>
      </c>
      <c r="T14694" s="269">
        <v>-50.25</v>
      </c>
      <c r="DO14694"/>
    </row>
    <row r="14695" spans="15:119" x14ac:dyDescent="0.25">
      <c r="O14695" s="268" t="s">
        <v>24153</v>
      </c>
      <c r="P14695" s="268" t="s">
        <v>9482</v>
      </c>
      <c r="Q14695" s="269">
        <v>-24</v>
      </c>
      <c r="R14695" s="269">
        <v>-24.5</v>
      </c>
      <c r="S14695" s="269">
        <v>-49.5</v>
      </c>
      <c r="T14695" s="269">
        <v>-50</v>
      </c>
      <c r="DO14695"/>
    </row>
    <row r="14696" spans="15:119" x14ac:dyDescent="0.25">
      <c r="O14696" s="268" t="s">
        <v>24154</v>
      </c>
      <c r="P14696" s="268" t="s">
        <v>9484</v>
      </c>
      <c r="Q14696" s="269">
        <v>-24</v>
      </c>
      <c r="R14696" s="269">
        <v>-24.25</v>
      </c>
      <c r="S14696" s="269">
        <v>-49.75</v>
      </c>
      <c r="T14696" s="269">
        <v>-50</v>
      </c>
      <c r="DO14696"/>
    </row>
    <row r="14697" spans="15:119" x14ac:dyDescent="0.25">
      <c r="O14697" s="268" t="s">
        <v>24155</v>
      </c>
      <c r="P14697" s="268" t="s">
        <v>9484</v>
      </c>
      <c r="Q14697" s="269">
        <v>-24</v>
      </c>
      <c r="R14697" s="269">
        <v>-24.25</v>
      </c>
      <c r="S14697" s="269">
        <v>-49.5</v>
      </c>
      <c r="T14697" s="269">
        <v>-49.75</v>
      </c>
      <c r="DO14697"/>
    </row>
    <row r="14698" spans="15:119" x14ac:dyDescent="0.25">
      <c r="O14698" s="268" t="s">
        <v>24156</v>
      </c>
      <c r="P14698" s="268" t="s">
        <v>9484</v>
      </c>
      <c r="Q14698" s="269">
        <v>-24.25</v>
      </c>
      <c r="R14698" s="269">
        <v>-24.5</v>
      </c>
      <c r="S14698" s="269">
        <v>-49.75</v>
      </c>
      <c r="T14698" s="269">
        <v>-50</v>
      </c>
      <c r="DO14698"/>
    </row>
    <row r="14699" spans="15:119" x14ac:dyDescent="0.25">
      <c r="O14699" s="268" t="s">
        <v>24157</v>
      </c>
      <c r="P14699" s="268" t="s">
        <v>9484</v>
      </c>
      <c r="Q14699" s="269">
        <v>-24.25</v>
      </c>
      <c r="R14699" s="269">
        <v>-24.5</v>
      </c>
      <c r="S14699" s="269">
        <v>-49.5</v>
      </c>
      <c r="T14699" s="269">
        <v>-49.75</v>
      </c>
      <c r="DO14699"/>
    </row>
    <row r="14700" spans="15:119" x14ac:dyDescent="0.25">
      <c r="O14700" s="268" t="s">
        <v>24158</v>
      </c>
      <c r="P14700" s="268" t="s">
        <v>9482</v>
      </c>
      <c r="Q14700" s="269">
        <v>-24.5</v>
      </c>
      <c r="R14700" s="269">
        <v>-25</v>
      </c>
      <c r="S14700" s="269">
        <v>-50.5</v>
      </c>
      <c r="T14700" s="269">
        <v>-51</v>
      </c>
      <c r="DO14700"/>
    </row>
    <row r="14701" spans="15:119" x14ac:dyDescent="0.25">
      <c r="O14701" s="268" t="s">
        <v>24159</v>
      </c>
      <c r="P14701" s="268" t="s">
        <v>9484</v>
      </c>
      <c r="Q14701" s="269">
        <v>-24.5</v>
      </c>
      <c r="R14701" s="269">
        <v>-24.75</v>
      </c>
      <c r="S14701" s="269">
        <v>-50.75</v>
      </c>
      <c r="T14701" s="269">
        <v>-51</v>
      </c>
      <c r="DO14701"/>
    </row>
    <row r="14702" spans="15:119" x14ac:dyDescent="0.25">
      <c r="O14702" s="268" t="s">
        <v>24160</v>
      </c>
      <c r="P14702" s="268" t="s">
        <v>9484</v>
      </c>
      <c r="Q14702" s="269">
        <v>-24.5</v>
      </c>
      <c r="R14702" s="269">
        <v>-24.75</v>
      </c>
      <c r="S14702" s="269">
        <v>-50.5</v>
      </c>
      <c r="T14702" s="269">
        <v>-50.75</v>
      </c>
      <c r="DO14702"/>
    </row>
    <row r="14703" spans="15:119" x14ac:dyDescent="0.25">
      <c r="O14703" s="268" t="s">
        <v>24161</v>
      </c>
      <c r="P14703" s="268" t="s">
        <v>9484</v>
      </c>
      <c r="Q14703" s="269">
        <v>-24.75</v>
      </c>
      <c r="R14703" s="269">
        <v>-25</v>
      </c>
      <c r="S14703" s="269">
        <v>-50.75</v>
      </c>
      <c r="T14703" s="269">
        <v>-51</v>
      </c>
      <c r="DO14703"/>
    </row>
    <row r="14704" spans="15:119" x14ac:dyDescent="0.25">
      <c r="O14704" s="268" t="s">
        <v>24162</v>
      </c>
      <c r="P14704" s="268" t="s">
        <v>9484</v>
      </c>
      <c r="Q14704" s="269">
        <v>-24.75</v>
      </c>
      <c r="R14704" s="269">
        <v>-25</v>
      </c>
      <c r="S14704" s="269">
        <v>-50.5</v>
      </c>
      <c r="T14704" s="269">
        <v>-50.75</v>
      </c>
      <c r="DO14704"/>
    </row>
    <row r="14705" spans="15:119" x14ac:dyDescent="0.25">
      <c r="O14705" s="268" t="s">
        <v>24163</v>
      </c>
      <c r="P14705" s="268" t="s">
        <v>9482</v>
      </c>
      <c r="Q14705" s="269">
        <v>-24.5</v>
      </c>
      <c r="R14705" s="269">
        <v>-25</v>
      </c>
      <c r="S14705" s="269">
        <v>-50</v>
      </c>
      <c r="T14705" s="269">
        <v>-50.5</v>
      </c>
      <c r="DO14705"/>
    </row>
    <row r="14706" spans="15:119" x14ac:dyDescent="0.25">
      <c r="O14706" s="268" t="s">
        <v>24164</v>
      </c>
      <c r="P14706" s="268" t="s">
        <v>9484</v>
      </c>
      <c r="Q14706" s="269">
        <v>-24.5</v>
      </c>
      <c r="R14706" s="269">
        <v>-24.75</v>
      </c>
      <c r="S14706" s="269">
        <v>-50.25</v>
      </c>
      <c r="T14706" s="269">
        <v>-50.5</v>
      </c>
      <c r="DO14706"/>
    </row>
    <row r="14707" spans="15:119" x14ac:dyDescent="0.25">
      <c r="O14707" s="268" t="s">
        <v>24165</v>
      </c>
      <c r="P14707" s="268" t="s">
        <v>9484</v>
      </c>
      <c r="Q14707" s="269">
        <v>-24.5</v>
      </c>
      <c r="R14707" s="269">
        <v>-24.75</v>
      </c>
      <c r="S14707" s="269">
        <v>-50</v>
      </c>
      <c r="T14707" s="269">
        <v>-50.25</v>
      </c>
      <c r="DO14707"/>
    </row>
    <row r="14708" spans="15:119" x14ac:dyDescent="0.25">
      <c r="O14708" s="268" t="s">
        <v>24166</v>
      </c>
      <c r="P14708" s="268" t="s">
        <v>9484</v>
      </c>
      <c r="Q14708" s="269">
        <v>-24.75</v>
      </c>
      <c r="R14708" s="269">
        <v>-25</v>
      </c>
      <c r="S14708" s="269">
        <v>-50.25</v>
      </c>
      <c r="T14708" s="269">
        <v>-50.5</v>
      </c>
      <c r="DO14708"/>
    </row>
    <row r="14709" spans="15:119" x14ac:dyDescent="0.25">
      <c r="O14709" s="268" t="s">
        <v>24167</v>
      </c>
      <c r="P14709" s="268" t="s">
        <v>9484</v>
      </c>
      <c r="Q14709" s="269">
        <v>-24.75</v>
      </c>
      <c r="R14709" s="269">
        <v>-25</v>
      </c>
      <c r="S14709" s="269">
        <v>-50</v>
      </c>
      <c r="T14709" s="269">
        <v>-50.25</v>
      </c>
      <c r="DO14709"/>
    </row>
    <row r="14710" spans="15:119" x14ac:dyDescent="0.25">
      <c r="O14710" s="268" t="s">
        <v>24168</v>
      </c>
      <c r="P14710" s="268" t="s">
        <v>9482</v>
      </c>
      <c r="Q14710" s="269">
        <v>-24.5</v>
      </c>
      <c r="R14710" s="269">
        <v>-25</v>
      </c>
      <c r="S14710" s="269">
        <v>-49.5</v>
      </c>
      <c r="T14710" s="269">
        <v>-50</v>
      </c>
      <c r="DO14710"/>
    </row>
    <row r="14711" spans="15:119" x14ac:dyDescent="0.25">
      <c r="O14711" s="268" t="s">
        <v>24169</v>
      </c>
      <c r="P14711" s="268" t="s">
        <v>9484</v>
      </c>
      <c r="Q14711" s="269">
        <v>-24.5</v>
      </c>
      <c r="R14711" s="269">
        <v>-24.75</v>
      </c>
      <c r="S14711" s="269">
        <v>-49.75</v>
      </c>
      <c r="T14711" s="269">
        <v>-50</v>
      </c>
      <c r="DO14711"/>
    </row>
    <row r="14712" spans="15:119" x14ac:dyDescent="0.25">
      <c r="O14712" s="268" t="s">
        <v>24170</v>
      </c>
      <c r="P14712" s="268" t="s">
        <v>9484</v>
      </c>
      <c r="Q14712" s="269">
        <v>-24.5</v>
      </c>
      <c r="R14712" s="269">
        <v>-24.75</v>
      </c>
      <c r="S14712" s="269">
        <v>-49.5</v>
      </c>
      <c r="T14712" s="269">
        <v>-49.75</v>
      </c>
      <c r="DO14712"/>
    </row>
    <row r="14713" spans="15:119" x14ac:dyDescent="0.25">
      <c r="O14713" s="268" t="s">
        <v>24171</v>
      </c>
      <c r="P14713" s="268" t="s">
        <v>9484</v>
      </c>
      <c r="Q14713" s="269">
        <v>-24.75</v>
      </c>
      <c r="R14713" s="269">
        <v>-25</v>
      </c>
      <c r="S14713" s="269">
        <v>-49.75</v>
      </c>
      <c r="T14713" s="269">
        <v>-50</v>
      </c>
      <c r="DO14713"/>
    </row>
    <row r="14714" spans="15:119" x14ac:dyDescent="0.25">
      <c r="O14714" s="268" t="s">
        <v>24172</v>
      </c>
      <c r="P14714" s="268" t="s">
        <v>9484</v>
      </c>
      <c r="Q14714" s="269">
        <v>-24.75</v>
      </c>
      <c r="R14714" s="269">
        <v>-25</v>
      </c>
      <c r="S14714" s="269">
        <v>-49.5</v>
      </c>
      <c r="T14714" s="269">
        <v>-49.75</v>
      </c>
      <c r="DO14714"/>
    </row>
    <row r="14715" spans="15:119" x14ac:dyDescent="0.25">
      <c r="O14715" s="268" t="s">
        <v>24173</v>
      </c>
      <c r="P14715" s="268" t="s">
        <v>9480</v>
      </c>
      <c r="Q14715" s="269">
        <v>-24</v>
      </c>
      <c r="R14715" s="269">
        <v>-25</v>
      </c>
      <c r="S14715" s="269">
        <v>-48</v>
      </c>
      <c r="T14715" s="269">
        <v>-49.5</v>
      </c>
      <c r="DO14715"/>
    </row>
    <row r="14716" spans="15:119" x14ac:dyDescent="0.25">
      <c r="O14716" s="268" t="s">
        <v>24174</v>
      </c>
      <c r="P14716" s="268" t="s">
        <v>9482</v>
      </c>
      <c r="Q14716" s="269">
        <v>-24</v>
      </c>
      <c r="R14716" s="269">
        <v>-24.5</v>
      </c>
      <c r="S14716" s="269">
        <v>-49</v>
      </c>
      <c r="T14716" s="269">
        <v>-49.5</v>
      </c>
      <c r="DO14716"/>
    </row>
    <row r="14717" spans="15:119" x14ac:dyDescent="0.25">
      <c r="O14717" s="268" t="s">
        <v>24175</v>
      </c>
      <c r="P14717" s="268" t="s">
        <v>9484</v>
      </c>
      <c r="Q14717" s="269">
        <v>-24</v>
      </c>
      <c r="R14717" s="269">
        <v>-24.25</v>
      </c>
      <c r="S14717" s="269">
        <v>-49.25</v>
      </c>
      <c r="T14717" s="269">
        <v>-49.5</v>
      </c>
      <c r="DO14717"/>
    </row>
    <row r="14718" spans="15:119" x14ac:dyDescent="0.25">
      <c r="O14718" s="268" t="s">
        <v>24176</v>
      </c>
      <c r="P14718" s="268" t="s">
        <v>9484</v>
      </c>
      <c r="Q14718" s="269">
        <v>-24</v>
      </c>
      <c r="R14718" s="269">
        <v>-24.25</v>
      </c>
      <c r="S14718" s="269">
        <v>-49</v>
      </c>
      <c r="T14718" s="269">
        <v>-49.25</v>
      </c>
      <c r="DO14718"/>
    </row>
    <row r="14719" spans="15:119" x14ac:dyDescent="0.25">
      <c r="O14719" s="268" t="s">
        <v>24177</v>
      </c>
      <c r="P14719" s="268" t="s">
        <v>9484</v>
      </c>
      <c r="Q14719" s="269">
        <v>-24.25</v>
      </c>
      <c r="R14719" s="269">
        <v>-24.5</v>
      </c>
      <c r="S14719" s="269">
        <v>-49.25</v>
      </c>
      <c r="T14719" s="269">
        <v>-49.5</v>
      </c>
      <c r="DO14719"/>
    </row>
    <row r="14720" spans="15:119" x14ac:dyDescent="0.25">
      <c r="O14720" s="268" t="s">
        <v>24178</v>
      </c>
      <c r="P14720" s="268" t="s">
        <v>9484</v>
      </c>
      <c r="Q14720" s="269">
        <v>-24.25</v>
      </c>
      <c r="R14720" s="269">
        <v>-24.5</v>
      </c>
      <c r="S14720" s="269">
        <v>-49</v>
      </c>
      <c r="T14720" s="269">
        <v>-49.25</v>
      </c>
      <c r="DO14720"/>
    </row>
    <row r="14721" spans="15:119" x14ac:dyDescent="0.25">
      <c r="O14721" s="268" t="s">
        <v>24179</v>
      </c>
      <c r="P14721" s="268" t="s">
        <v>9482</v>
      </c>
      <c r="Q14721" s="269">
        <v>-24</v>
      </c>
      <c r="R14721" s="269">
        <v>-24.5</v>
      </c>
      <c r="S14721" s="269">
        <v>-48.5</v>
      </c>
      <c r="T14721" s="269">
        <v>-49</v>
      </c>
      <c r="DO14721"/>
    </row>
    <row r="14722" spans="15:119" x14ac:dyDescent="0.25">
      <c r="O14722" s="268" t="s">
        <v>24180</v>
      </c>
      <c r="P14722" s="268" t="s">
        <v>9484</v>
      </c>
      <c r="Q14722" s="269">
        <v>-24</v>
      </c>
      <c r="R14722" s="269">
        <v>-24.25</v>
      </c>
      <c r="S14722" s="269">
        <v>-48.75</v>
      </c>
      <c r="T14722" s="269">
        <v>-49</v>
      </c>
      <c r="DO14722"/>
    </row>
    <row r="14723" spans="15:119" x14ac:dyDescent="0.25">
      <c r="O14723" s="268" t="s">
        <v>24181</v>
      </c>
      <c r="P14723" s="268" t="s">
        <v>9484</v>
      </c>
      <c r="Q14723" s="269">
        <v>-24</v>
      </c>
      <c r="R14723" s="269">
        <v>-24.25</v>
      </c>
      <c r="S14723" s="269">
        <v>-48.5</v>
      </c>
      <c r="T14723" s="269">
        <v>-48.75</v>
      </c>
      <c r="DO14723"/>
    </row>
    <row r="14724" spans="15:119" x14ac:dyDescent="0.25">
      <c r="O14724" s="268" t="s">
        <v>24182</v>
      </c>
      <c r="P14724" s="268" t="s">
        <v>9484</v>
      </c>
      <c r="Q14724" s="269">
        <v>-24.25</v>
      </c>
      <c r="R14724" s="269">
        <v>-24.5</v>
      </c>
      <c r="S14724" s="269">
        <v>-48.75</v>
      </c>
      <c r="T14724" s="269">
        <v>-49</v>
      </c>
      <c r="DO14724"/>
    </row>
    <row r="14725" spans="15:119" x14ac:dyDescent="0.25">
      <c r="O14725" s="268" t="s">
        <v>24183</v>
      </c>
      <c r="P14725" s="268" t="s">
        <v>9484</v>
      </c>
      <c r="Q14725" s="269">
        <v>-24.25</v>
      </c>
      <c r="R14725" s="269">
        <v>-24.5</v>
      </c>
      <c r="S14725" s="269">
        <v>-48.5</v>
      </c>
      <c r="T14725" s="269">
        <v>-48.75</v>
      </c>
      <c r="DO14725"/>
    </row>
    <row r="14726" spans="15:119" x14ac:dyDescent="0.25">
      <c r="O14726" s="268" t="s">
        <v>24184</v>
      </c>
      <c r="P14726" s="268" t="s">
        <v>9482</v>
      </c>
      <c r="Q14726" s="269">
        <v>-24</v>
      </c>
      <c r="R14726" s="269">
        <v>-24.5</v>
      </c>
      <c r="S14726" s="269">
        <v>-48</v>
      </c>
      <c r="T14726" s="269">
        <v>-48.5</v>
      </c>
      <c r="DO14726"/>
    </row>
    <row r="14727" spans="15:119" x14ac:dyDescent="0.25">
      <c r="O14727" s="268" t="s">
        <v>24185</v>
      </c>
      <c r="P14727" s="268" t="s">
        <v>9484</v>
      </c>
      <c r="Q14727" s="269">
        <v>-24</v>
      </c>
      <c r="R14727" s="269">
        <v>-24.25</v>
      </c>
      <c r="S14727" s="269">
        <v>-48.25</v>
      </c>
      <c r="T14727" s="269">
        <v>-48.5</v>
      </c>
      <c r="DO14727"/>
    </row>
    <row r="14728" spans="15:119" x14ac:dyDescent="0.25">
      <c r="O14728" s="268" t="s">
        <v>24186</v>
      </c>
      <c r="P14728" s="268" t="s">
        <v>9484</v>
      </c>
      <c r="Q14728" s="269">
        <v>-24</v>
      </c>
      <c r="R14728" s="269">
        <v>-24.25</v>
      </c>
      <c r="S14728" s="269">
        <v>-48</v>
      </c>
      <c r="T14728" s="269">
        <v>-48.25</v>
      </c>
      <c r="DO14728"/>
    </row>
    <row r="14729" spans="15:119" x14ac:dyDescent="0.25">
      <c r="O14729" s="268" t="s">
        <v>24187</v>
      </c>
      <c r="P14729" s="268" t="s">
        <v>9484</v>
      </c>
      <c r="Q14729" s="269">
        <v>-24.25</v>
      </c>
      <c r="R14729" s="269">
        <v>-24.5</v>
      </c>
      <c r="S14729" s="269">
        <v>-48.25</v>
      </c>
      <c r="T14729" s="269">
        <v>-48.5</v>
      </c>
      <c r="DO14729"/>
    </row>
    <row r="14730" spans="15:119" x14ac:dyDescent="0.25">
      <c r="O14730" s="268" t="s">
        <v>24188</v>
      </c>
      <c r="P14730" s="268" t="s">
        <v>9484</v>
      </c>
      <c r="Q14730" s="269">
        <v>-24.25</v>
      </c>
      <c r="R14730" s="269">
        <v>-24.5</v>
      </c>
      <c r="S14730" s="269">
        <v>-48</v>
      </c>
      <c r="T14730" s="269">
        <v>-48.25</v>
      </c>
      <c r="DO14730"/>
    </row>
    <row r="14731" spans="15:119" x14ac:dyDescent="0.25">
      <c r="O14731" s="268" t="s">
        <v>24189</v>
      </c>
      <c r="P14731" s="268" t="s">
        <v>9482</v>
      </c>
      <c r="Q14731" s="269">
        <v>-24.5</v>
      </c>
      <c r="R14731" s="269">
        <v>-25</v>
      </c>
      <c r="S14731" s="269">
        <v>-49</v>
      </c>
      <c r="T14731" s="269">
        <v>-49.5</v>
      </c>
      <c r="DO14731"/>
    </row>
    <row r="14732" spans="15:119" x14ac:dyDescent="0.25">
      <c r="O14732" s="268" t="s">
        <v>24190</v>
      </c>
      <c r="P14732" s="268" t="s">
        <v>9484</v>
      </c>
      <c r="Q14732" s="269">
        <v>-24.5</v>
      </c>
      <c r="R14732" s="269">
        <v>-24.75</v>
      </c>
      <c r="S14732" s="269">
        <v>-49.25</v>
      </c>
      <c r="T14732" s="269">
        <v>-49.5</v>
      </c>
      <c r="DO14732"/>
    </row>
    <row r="14733" spans="15:119" x14ac:dyDescent="0.25">
      <c r="O14733" s="268" t="s">
        <v>24191</v>
      </c>
      <c r="P14733" s="268" t="s">
        <v>9484</v>
      </c>
      <c r="Q14733" s="269">
        <v>-24.5</v>
      </c>
      <c r="R14733" s="269">
        <v>-24.75</v>
      </c>
      <c r="S14733" s="269">
        <v>-49</v>
      </c>
      <c r="T14733" s="269">
        <v>-49.25</v>
      </c>
      <c r="DO14733"/>
    </row>
    <row r="14734" spans="15:119" x14ac:dyDescent="0.25">
      <c r="O14734" s="268" t="s">
        <v>24192</v>
      </c>
      <c r="P14734" s="268" t="s">
        <v>9484</v>
      </c>
      <c r="Q14734" s="269">
        <v>-24.75</v>
      </c>
      <c r="R14734" s="269">
        <v>-25</v>
      </c>
      <c r="S14734" s="269">
        <v>-49.25</v>
      </c>
      <c r="T14734" s="269">
        <v>-49.5</v>
      </c>
      <c r="DO14734"/>
    </row>
    <row r="14735" spans="15:119" x14ac:dyDescent="0.25">
      <c r="O14735" s="268" t="s">
        <v>24193</v>
      </c>
      <c r="P14735" s="268" t="s">
        <v>9484</v>
      </c>
      <c r="Q14735" s="269">
        <v>-24.75</v>
      </c>
      <c r="R14735" s="269">
        <v>-25</v>
      </c>
      <c r="S14735" s="269">
        <v>-49</v>
      </c>
      <c r="T14735" s="269">
        <v>-49.25</v>
      </c>
      <c r="DO14735"/>
    </row>
    <row r="14736" spans="15:119" x14ac:dyDescent="0.25">
      <c r="O14736" s="268" t="s">
        <v>24194</v>
      </c>
      <c r="P14736" s="268" t="s">
        <v>9482</v>
      </c>
      <c r="Q14736" s="269">
        <v>-24.5</v>
      </c>
      <c r="R14736" s="269">
        <v>-25</v>
      </c>
      <c r="S14736" s="269">
        <v>-48.5</v>
      </c>
      <c r="T14736" s="269">
        <v>-49</v>
      </c>
      <c r="DO14736"/>
    </row>
    <row r="14737" spans="15:119" x14ac:dyDescent="0.25">
      <c r="O14737" s="268" t="s">
        <v>24195</v>
      </c>
      <c r="P14737" s="268" t="s">
        <v>9484</v>
      </c>
      <c r="Q14737" s="269">
        <v>-24.5</v>
      </c>
      <c r="R14737" s="269">
        <v>-24.75</v>
      </c>
      <c r="S14737" s="269">
        <v>-48.75</v>
      </c>
      <c r="T14737" s="269">
        <v>-49</v>
      </c>
      <c r="DO14737"/>
    </row>
    <row r="14738" spans="15:119" x14ac:dyDescent="0.25">
      <c r="O14738" s="268" t="s">
        <v>24196</v>
      </c>
      <c r="P14738" s="268" t="s">
        <v>9484</v>
      </c>
      <c r="Q14738" s="269">
        <v>-24.5</v>
      </c>
      <c r="R14738" s="269">
        <v>-24.75</v>
      </c>
      <c r="S14738" s="269">
        <v>-48.5</v>
      </c>
      <c r="T14738" s="269">
        <v>-48.75</v>
      </c>
      <c r="DO14738"/>
    </row>
    <row r="14739" spans="15:119" x14ac:dyDescent="0.25">
      <c r="O14739" s="268" t="s">
        <v>24197</v>
      </c>
      <c r="P14739" s="268" t="s">
        <v>9484</v>
      </c>
      <c r="Q14739" s="269">
        <v>-24.75</v>
      </c>
      <c r="R14739" s="269">
        <v>-25</v>
      </c>
      <c r="S14739" s="269">
        <v>-48.75</v>
      </c>
      <c r="T14739" s="269">
        <v>-49</v>
      </c>
      <c r="DO14739"/>
    </row>
    <row r="14740" spans="15:119" x14ac:dyDescent="0.25">
      <c r="O14740" s="268" t="s">
        <v>24198</v>
      </c>
      <c r="P14740" s="268" t="s">
        <v>9484</v>
      </c>
      <c r="Q14740" s="269">
        <v>-24.75</v>
      </c>
      <c r="R14740" s="269">
        <v>-25</v>
      </c>
      <c r="S14740" s="269">
        <v>-48.5</v>
      </c>
      <c r="T14740" s="269">
        <v>-48.75</v>
      </c>
      <c r="DO14740"/>
    </row>
    <row r="14741" spans="15:119" x14ac:dyDescent="0.25">
      <c r="O14741" s="268" t="s">
        <v>24199</v>
      </c>
      <c r="P14741" s="268" t="s">
        <v>9482</v>
      </c>
      <c r="Q14741" s="269">
        <v>-24.5</v>
      </c>
      <c r="R14741" s="269">
        <v>-25</v>
      </c>
      <c r="S14741" s="269">
        <v>-48</v>
      </c>
      <c r="T14741" s="269">
        <v>-48.5</v>
      </c>
      <c r="DO14741"/>
    </row>
    <row r="14742" spans="15:119" x14ac:dyDescent="0.25">
      <c r="O14742" s="268" t="s">
        <v>24200</v>
      </c>
      <c r="P14742" s="268" t="s">
        <v>9484</v>
      </c>
      <c r="Q14742" s="269">
        <v>-24.5</v>
      </c>
      <c r="R14742" s="269">
        <v>-24.75</v>
      </c>
      <c r="S14742" s="269">
        <v>-48.25</v>
      </c>
      <c r="T14742" s="269">
        <v>-48.5</v>
      </c>
      <c r="DO14742"/>
    </row>
    <row r="14743" spans="15:119" x14ac:dyDescent="0.25">
      <c r="O14743" s="268" t="s">
        <v>24201</v>
      </c>
      <c r="P14743" s="268" t="s">
        <v>9484</v>
      </c>
      <c r="Q14743" s="269">
        <v>-24.5</v>
      </c>
      <c r="R14743" s="269">
        <v>-24.75</v>
      </c>
      <c r="S14743" s="269">
        <v>-48</v>
      </c>
      <c r="T14743" s="269">
        <v>-48.25</v>
      </c>
      <c r="DO14743"/>
    </row>
    <row r="14744" spans="15:119" x14ac:dyDescent="0.25">
      <c r="O14744" s="268" t="s">
        <v>24202</v>
      </c>
      <c r="P14744" s="268" t="s">
        <v>9484</v>
      </c>
      <c r="Q14744" s="269">
        <v>-24.75</v>
      </c>
      <c r="R14744" s="269">
        <v>-25</v>
      </c>
      <c r="S14744" s="269">
        <v>-48.25</v>
      </c>
      <c r="T14744" s="269">
        <v>-48.5</v>
      </c>
      <c r="DO14744"/>
    </row>
    <row r="14745" spans="15:119" x14ac:dyDescent="0.25">
      <c r="O14745" s="268" t="s">
        <v>24203</v>
      </c>
      <c r="P14745" s="268" t="s">
        <v>9484</v>
      </c>
      <c r="Q14745" s="269">
        <v>-24.75</v>
      </c>
      <c r="R14745" s="269">
        <v>-25</v>
      </c>
      <c r="S14745" s="269">
        <v>-48</v>
      </c>
      <c r="T14745" s="269">
        <v>-48.25</v>
      </c>
      <c r="DO14745"/>
    </row>
    <row r="14746" spans="15:119" x14ac:dyDescent="0.25">
      <c r="O14746" s="268" t="s">
        <v>24204</v>
      </c>
      <c r="P14746" s="268" t="s">
        <v>9480</v>
      </c>
      <c r="Q14746" s="269">
        <v>-25</v>
      </c>
      <c r="R14746" s="269">
        <v>-26</v>
      </c>
      <c r="S14746" s="269">
        <v>-49.5</v>
      </c>
      <c r="T14746" s="269">
        <v>-51</v>
      </c>
      <c r="DO14746"/>
    </row>
    <row r="14747" spans="15:119" x14ac:dyDescent="0.25">
      <c r="O14747" s="268" t="s">
        <v>24205</v>
      </c>
      <c r="P14747" s="268" t="s">
        <v>9482</v>
      </c>
      <c r="Q14747" s="269">
        <v>-25</v>
      </c>
      <c r="R14747" s="269">
        <v>-25.5</v>
      </c>
      <c r="S14747" s="269">
        <v>-50.5</v>
      </c>
      <c r="T14747" s="269">
        <v>-51</v>
      </c>
      <c r="DO14747"/>
    </row>
    <row r="14748" spans="15:119" x14ac:dyDescent="0.25">
      <c r="O14748" s="268" t="s">
        <v>24206</v>
      </c>
      <c r="P14748" s="268" t="s">
        <v>9484</v>
      </c>
      <c r="Q14748" s="269">
        <v>-25</v>
      </c>
      <c r="R14748" s="269">
        <v>-25.25</v>
      </c>
      <c r="S14748" s="269">
        <v>-50.75</v>
      </c>
      <c r="T14748" s="269">
        <v>-51</v>
      </c>
      <c r="DO14748"/>
    </row>
    <row r="14749" spans="15:119" x14ac:dyDescent="0.25">
      <c r="O14749" s="268" t="s">
        <v>24207</v>
      </c>
      <c r="P14749" s="268" t="s">
        <v>9484</v>
      </c>
      <c r="Q14749" s="269">
        <v>-25</v>
      </c>
      <c r="R14749" s="269">
        <v>-25.25</v>
      </c>
      <c r="S14749" s="269">
        <v>-50.5</v>
      </c>
      <c r="T14749" s="269">
        <v>-50.75</v>
      </c>
      <c r="DO14749"/>
    </row>
    <row r="14750" spans="15:119" x14ac:dyDescent="0.25">
      <c r="O14750" s="268" t="s">
        <v>24208</v>
      </c>
      <c r="P14750" s="268" t="s">
        <v>9484</v>
      </c>
      <c r="Q14750" s="269">
        <v>-25.25</v>
      </c>
      <c r="R14750" s="269">
        <v>-25.5</v>
      </c>
      <c r="S14750" s="269">
        <v>-50.75</v>
      </c>
      <c r="T14750" s="269">
        <v>-51</v>
      </c>
      <c r="DO14750"/>
    </row>
    <row r="14751" spans="15:119" x14ac:dyDescent="0.25">
      <c r="O14751" s="268" t="s">
        <v>24209</v>
      </c>
      <c r="P14751" s="268" t="s">
        <v>9484</v>
      </c>
      <c r="Q14751" s="269">
        <v>-25.25</v>
      </c>
      <c r="R14751" s="269">
        <v>-25.5</v>
      </c>
      <c r="S14751" s="269">
        <v>-50.5</v>
      </c>
      <c r="T14751" s="269">
        <v>-50.75</v>
      </c>
      <c r="DO14751"/>
    </row>
    <row r="14752" spans="15:119" x14ac:dyDescent="0.25">
      <c r="O14752" s="268" t="s">
        <v>24210</v>
      </c>
      <c r="P14752" s="268" t="s">
        <v>9482</v>
      </c>
      <c r="Q14752" s="269">
        <v>-25</v>
      </c>
      <c r="R14752" s="269">
        <v>-25.5</v>
      </c>
      <c r="S14752" s="269">
        <v>-50</v>
      </c>
      <c r="T14752" s="269">
        <v>-50.5</v>
      </c>
      <c r="DO14752"/>
    </row>
    <row r="14753" spans="15:119" x14ac:dyDescent="0.25">
      <c r="O14753" s="268" t="s">
        <v>24211</v>
      </c>
      <c r="P14753" s="268" t="s">
        <v>9484</v>
      </c>
      <c r="Q14753" s="269">
        <v>-25</v>
      </c>
      <c r="R14753" s="269">
        <v>-25.25</v>
      </c>
      <c r="S14753" s="269">
        <v>-50.25</v>
      </c>
      <c r="T14753" s="269">
        <v>-50.5</v>
      </c>
      <c r="DO14753"/>
    </row>
    <row r="14754" spans="15:119" x14ac:dyDescent="0.25">
      <c r="O14754" s="268" t="s">
        <v>24212</v>
      </c>
      <c r="P14754" s="268" t="s">
        <v>9484</v>
      </c>
      <c r="Q14754" s="269">
        <v>-25</v>
      </c>
      <c r="R14754" s="269">
        <v>-25.25</v>
      </c>
      <c r="S14754" s="269">
        <v>-50</v>
      </c>
      <c r="T14754" s="269">
        <v>-50.25</v>
      </c>
      <c r="DO14754"/>
    </row>
    <row r="14755" spans="15:119" x14ac:dyDescent="0.25">
      <c r="O14755" s="268" t="s">
        <v>24213</v>
      </c>
      <c r="P14755" s="268" t="s">
        <v>9484</v>
      </c>
      <c r="Q14755" s="269">
        <v>-25.25</v>
      </c>
      <c r="R14755" s="269">
        <v>-25.5</v>
      </c>
      <c r="S14755" s="269">
        <v>-50.25</v>
      </c>
      <c r="T14755" s="269">
        <v>-50.5</v>
      </c>
      <c r="DO14755"/>
    </row>
    <row r="14756" spans="15:119" x14ac:dyDescent="0.25">
      <c r="O14756" s="268" t="s">
        <v>24214</v>
      </c>
      <c r="P14756" s="268" t="s">
        <v>9484</v>
      </c>
      <c r="Q14756" s="269">
        <v>-25.25</v>
      </c>
      <c r="R14756" s="269">
        <v>-25.5</v>
      </c>
      <c r="S14756" s="269">
        <v>-50</v>
      </c>
      <c r="T14756" s="269">
        <v>-50.25</v>
      </c>
      <c r="DO14756"/>
    </row>
    <row r="14757" spans="15:119" x14ac:dyDescent="0.25">
      <c r="O14757" s="268" t="s">
        <v>24215</v>
      </c>
      <c r="P14757" s="268" t="s">
        <v>9482</v>
      </c>
      <c r="Q14757" s="269">
        <v>-25</v>
      </c>
      <c r="R14757" s="269">
        <v>-25.5</v>
      </c>
      <c r="S14757" s="269">
        <v>-49.5</v>
      </c>
      <c r="T14757" s="269">
        <v>-50</v>
      </c>
      <c r="DO14757"/>
    </row>
    <row r="14758" spans="15:119" x14ac:dyDescent="0.25">
      <c r="O14758" s="268" t="s">
        <v>24216</v>
      </c>
      <c r="P14758" s="268" t="s">
        <v>9484</v>
      </c>
      <c r="Q14758" s="269">
        <v>-25</v>
      </c>
      <c r="R14758" s="269">
        <v>-25.25</v>
      </c>
      <c r="S14758" s="269">
        <v>-49.75</v>
      </c>
      <c r="T14758" s="269">
        <v>-50</v>
      </c>
      <c r="DO14758"/>
    </row>
    <row r="14759" spans="15:119" x14ac:dyDescent="0.25">
      <c r="O14759" s="268" t="s">
        <v>24217</v>
      </c>
      <c r="P14759" s="268" t="s">
        <v>9484</v>
      </c>
      <c r="Q14759" s="269">
        <v>-25</v>
      </c>
      <c r="R14759" s="269">
        <v>-25.25</v>
      </c>
      <c r="S14759" s="269">
        <v>-49.5</v>
      </c>
      <c r="T14759" s="269">
        <v>-49.75</v>
      </c>
      <c r="DO14759"/>
    </row>
    <row r="14760" spans="15:119" x14ac:dyDescent="0.25">
      <c r="O14760" s="268" t="s">
        <v>24218</v>
      </c>
      <c r="P14760" s="268" t="s">
        <v>9484</v>
      </c>
      <c r="Q14760" s="269">
        <v>-25.25</v>
      </c>
      <c r="R14760" s="269">
        <v>-25.5</v>
      </c>
      <c r="S14760" s="269">
        <v>-49.75</v>
      </c>
      <c r="T14760" s="269">
        <v>-50</v>
      </c>
      <c r="DO14760"/>
    </row>
    <row r="14761" spans="15:119" x14ac:dyDescent="0.25">
      <c r="O14761" s="268" t="s">
        <v>24219</v>
      </c>
      <c r="P14761" s="268" t="s">
        <v>9484</v>
      </c>
      <c r="Q14761" s="269">
        <v>-25.25</v>
      </c>
      <c r="R14761" s="269">
        <v>-25.5</v>
      </c>
      <c r="S14761" s="269">
        <v>-49.5</v>
      </c>
      <c r="T14761" s="269">
        <v>-49.75</v>
      </c>
      <c r="DO14761"/>
    </row>
    <row r="14762" spans="15:119" x14ac:dyDescent="0.25">
      <c r="O14762" s="268" t="s">
        <v>24220</v>
      </c>
      <c r="P14762" s="268" t="s">
        <v>9482</v>
      </c>
      <c r="Q14762" s="269">
        <v>-25.5</v>
      </c>
      <c r="R14762" s="269">
        <v>-26</v>
      </c>
      <c r="S14762" s="269">
        <v>-50.5</v>
      </c>
      <c r="T14762" s="269">
        <v>-51</v>
      </c>
      <c r="DO14762"/>
    </row>
    <row r="14763" spans="15:119" x14ac:dyDescent="0.25">
      <c r="O14763" s="268" t="s">
        <v>24221</v>
      </c>
      <c r="P14763" s="268" t="s">
        <v>9484</v>
      </c>
      <c r="Q14763" s="269">
        <v>-25.5</v>
      </c>
      <c r="R14763" s="269">
        <v>-25.75</v>
      </c>
      <c r="S14763" s="269">
        <v>-50.75</v>
      </c>
      <c r="T14763" s="269">
        <v>-51</v>
      </c>
      <c r="DO14763"/>
    </row>
    <row r="14764" spans="15:119" x14ac:dyDescent="0.25">
      <c r="O14764" s="268" t="s">
        <v>24222</v>
      </c>
      <c r="P14764" s="268" t="s">
        <v>9484</v>
      </c>
      <c r="Q14764" s="269">
        <v>-25.5</v>
      </c>
      <c r="R14764" s="269">
        <v>-25.75</v>
      </c>
      <c r="S14764" s="269">
        <v>-50.5</v>
      </c>
      <c r="T14764" s="269">
        <v>-50.75</v>
      </c>
      <c r="DO14764"/>
    </row>
    <row r="14765" spans="15:119" x14ac:dyDescent="0.25">
      <c r="O14765" s="268" t="s">
        <v>24223</v>
      </c>
      <c r="P14765" s="268" t="s">
        <v>9484</v>
      </c>
      <c r="Q14765" s="269">
        <v>-25.75</v>
      </c>
      <c r="R14765" s="269">
        <v>-26</v>
      </c>
      <c r="S14765" s="269">
        <v>-50.75</v>
      </c>
      <c r="T14765" s="269">
        <v>-51</v>
      </c>
      <c r="DO14765"/>
    </row>
    <row r="14766" spans="15:119" x14ac:dyDescent="0.25">
      <c r="O14766" s="268" t="s">
        <v>24224</v>
      </c>
      <c r="P14766" s="268" t="s">
        <v>9484</v>
      </c>
      <c r="Q14766" s="269">
        <v>-25.75</v>
      </c>
      <c r="R14766" s="269">
        <v>-26</v>
      </c>
      <c r="S14766" s="269">
        <v>-50.5</v>
      </c>
      <c r="T14766" s="269">
        <v>-50.75</v>
      </c>
      <c r="DO14766"/>
    </row>
    <row r="14767" spans="15:119" x14ac:dyDescent="0.25">
      <c r="O14767" s="268" t="s">
        <v>24225</v>
      </c>
      <c r="P14767" s="268" t="s">
        <v>9482</v>
      </c>
      <c r="Q14767" s="269">
        <v>-25.5</v>
      </c>
      <c r="R14767" s="269">
        <v>-26</v>
      </c>
      <c r="S14767" s="269">
        <v>-50</v>
      </c>
      <c r="T14767" s="269">
        <v>-50.5</v>
      </c>
      <c r="DO14767"/>
    </row>
    <row r="14768" spans="15:119" x14ac:dyDescent="0.25">
      <c r="O14768" s="268" t="s">
        <v>24226</v>
      </c>
      <c r="P14768" s="268" t="s">
        <v>9484</v>
      </c>
      <c r="Q14768" s="269">
        <v>-25.5</v>
      </c>
      <c r="R14768" s="269">
        <v>-25.75</v>
      </c>
      <c r="S14768" s="269">
        <v>-50.25</v>
      </c>
      <c r="T14768" s="269">
        <v>-50.5</v>
      </c>
      <c r="DO14768"/>
    </row>
    <row r="14769" spans="15:119" x14ac:dyDescent="0.25">
      <c r="O14769" s="268" t="s">
        <v>24227</v>
      </c>
      <c r="P14769" s="268" t="s">
        <v>9484</v>
      </c>
      <c r="Q14769" s="269">
        <v>-25.5</v>
      </c>
      <c r="R14769" s="269">
        <v>-25.75</v>
      </c>
      <c r="S14769" s="269">
        <v>-50</v>
      </c>
      <c r="T14769" s="269">
        <v>-50.25</v>
      </c>
      <c r="DO14769"/>
    </row>
    <row r="14770" spans="15:119" x14ac:dyDescent="0.25">
      <c r="O14770" s="268" t="s">
        <v>24228</v>
      </c>
      <c r="P14770" s="268" t="s">
        <v>9484</v>
      </c>
      <c r="Q14770" s="269">
        <v>-25.75</v>
      </c>
      <c r="R14770" s="269">
        <v>-26</v>
      </c>
      <c r="S14770" s="269">
        <v>-50.25</v>
      </c>
      <c r="T14770" s="269">
        <v>-50.5</v>
      </c>
      <c r="DO14770"/>
    </row>
    <row r="14771" spans="15:119" x14ac:dyDescent="0.25">
      <c r="O14771" s="268" t="s">
        <v>24229</v>
      </c>
      <c r="P14771" s="268" t="s">
        <v>9484</v>
      </c>
      <c r="Q14771" s="269">
        <v>-25.75</v>
      </c>
      <c r="R14771" s="269">
        <v>-26</v>
      </c>
      <c r="S14771" s="269">
        <v>-50</v>
      </c>
      <c r="T14771" s="269">
        <v>-50.25</v>
      </c>
      <c r="DO14771"/>
    </row>
    <row r="14772" spans="15:119" x14ac:dyDescent="0.25">
      <c r="O14772" s="268" t="s">
        <v>24230</v>
      </c>
      <c r="P14772" s="268" t="s">
        <v>9482</v>
      </c>
      <c r="Q14772" s="269">
        <v>-25.5</v>
      </c>
      <c r="R14772" s="269">
        <v>-26</v>
      </c>
      <c r="S14772" s="269">
        <v>-49.5</v>
      </c>
      <c r="T14772" s="269">
        <v>-50</v>
      </c>
      <c r="DO14772"/>
    </row>
    <row r="14773" spans="15:119" x14ac:dyDescent="0.25">
      <c r="O14773" s="268" t="s">
        <v>24231</v>
      </c>
      <c r="P14773" s="268" t="s">
        <v>9484</v>
      </c>
      <c r="Q14773" s="269">
        <v>-25.5</v>
      </c>
      <c r="R14773" s="269">
        <v>-25.75</v>
      </c>
      <c r="S14773" s="269">
        <v>-49.75</v>
      </c>
      <c r="T14773" s="269">
        <v>-50</v>
      </c>
      <c r="DO14773"/>
    </row>
    <row r="14774" spans="15:119" x14ac:dyDescent="0.25">
      <c r="O14774" s="268" t="s">
        <v>24232</v>
      </c>
      <c r="P14774" s="268" t="s">
        <v>9484</v>
      </c>
      <c r="Q14774" s="269">
        <v>-25.5</v>
      </c>
      <c r="R14774" s="269">
        <v>-25.75</v>
      </c>
      <c r="S14774" s="269">
        <v>-49.5</v>
      </c>
      <c r="T14774" s="269">
        <v>-49.75</v>
      </c>
      <c r="DO14774"/>
    </row>
    <row r="14775" spans="15:119" x14ac:dyDescent="0.25">
      <c r="O14775" s="268" t="s">
        <v>24233</v>
      </c>
      <c r="P14775" s="268" t="s">
        <v>9484</v>
      </c>
      <c r="Q14775" s="269">
        <v>-25.75</v>
      </c>
      <c r="R14775" s="269">
        <v>-26</v>
      </c>
      <c r="S14775" s="269">
        <v>-49.75</v>
      </c>
      <c r="T14775" s="269">
        <v>-50</v>
      </c>
      <c r="DO14775"/>
    </row>
    <row r="14776" spans="15:119" x14ac:dyDescent="0.25">
      <c r="O14776" s="268" t="s">
        <v>24234</v>
      </c>
      <c r="P14776" s="268" t="s">
        <v>9484</v>
      </c>
      <c r="Q14776" s="269">
        <v>-25.75</v>
      </c>
      <c r="R14776" s="269">
        <v>-26</v>
      </c>
      <c r="S14776" s="269">
        <v>-49.5</v>
      </c>
      <c r="T14776" s="269">
        <v>-49.75</v>
      </c>
      <c r="DO14776"/>
    </row>
    <row r="14777" spans="15:119" x14ac:dyDescent="0.25">
      <c r="O14777" s="268" t="s">
        <v>24235</v>
      </c>
      <c r="P14777" s="268" t="s">
        <v>9480</v>
      </c>
      <c r="Q14777" s="269">
        <v>-25</v>
      </c>
      <c r="R14777" s="269">
        <v>-26</v>
      </c>
      <c r="S14777" s="269">
        <v>-48</v>
      </c>
      <c r="T14777" s="269">
        <v>-49.5</v>
      </c>
      <c r="DO14777"/>
    </row>
    <row r="14778" spans="15:119" x14ac:dyDescent="0.25">
      <c r="O14778" s="268" t="s">
        <v>24236</v>
      </c>
      <c r="P14778" s="268" t="s">
        <v>9482</v>
      </c>
      <c r="Q14778" s="269">
        <v>-25</v>
      </c>
      <c r="R14778" s="269">
        <v>-25.5</v>
      </c>
      <c r="S14778" s="269">
        <v>-49</v>
      </c>
      <c r="T14778" s="269">
        <v>-49.5</v>
      </c>
      <c r="DO14778"/>
    </row>
    <row r="14779" spans="15:119" x14ac:dyDescent="0.25">
      <c r="O14779" s="268" t="s">
        <v>24237</v>
      </c>
      <c r="P14779" s="268" t="s">
        <v>9484</v>
      </c>
      <c r="Q14779" s="269">
        <v>-25</v>
      </c>
      <c r="R14779" s="269">
        <v>-25.25</v>
      </c>
      <c r="S14779" s="269">
        <v>-49.25</v>
      </c>
      <c r="T14779" s="269">
        <v>-49.5</v>
      </c>
      <c r="DO14779"/>
    </row>
    <row r="14780" spans="15:119" x14ac:dyDescent="0.25">
      <c r="O14780" s="268" t="s">
        <v>24238</v>
      </c>
      <c r="P14780" s="268" t="s">
        <v>9484</v>
      </c>
      <c r="Q14780" s="269">
        <v>-25</v>
      </c>
      <c r="R14780" s="269">
        <v>-25.25</v>
      </c>
      <c r="S14780" s="269">
        <v>-49</v>
      </c>
      <c r="T14780" s="269">
        <v>-49.25</v>
      </c>
      <c r="DO14780"/>
    </row>
    <row r="14781" spans="15:119" x14ac:dyDescent="0.25">
      <c r="O14781" s="268" t="s">
        <v>24239</v>
      </c>
      <c r="P14781" s="268" t="s">
        <v>9484</v>
      </c>
      <c r="Q14781" s="269">
        <v>-25.25</v>
      </c>
      <c r="R14781" s="269">
        <v>-25.5</v>
      </c>
      <c r="S14781" s="269">
        <v>-49.25</v>
      </c>
      <c r="T14781" s="269">
        <v>-49.5</v>
      </c>
      <c r="DO14781"/>
    </row>
    <row r="14782" spans="15:119" x14ac:dyDescent="0.25">
      <c r="O14782" s="268" t="s">
        <v>24240</v>
      </c>
      <c r="P14782" s="268" t="s">
        <v>9484</v>
      </c>
      <c r="Q14782" s="269">
        <v>-25.25</v>
      </c>
      <c r="R14782" s="269">
        <v>-25.5</v>
      </c>
      <c r="S14782" s="269">
        <v>-49</v>
      </c>
      <c r="T14782" s="269">
        <v>-49.25</v>
      </c>
      <c r="DO14782"/>
    </row>
    <row r="14783" spans="15:119" x14ac:dyDescent="0.25">
      <c r="O14783" s="268" t="s">
        <v>24241</v>
      </c>
      <c r="P14783" s="268" t="s">
        <v>9482</v>
      </c>
      <c r="Q14783" s="269">
        <v>-25</v>
      </c>
      <c r="R14783" s="269">
        <v>-25.5</v>
      </c>
      <c r="S14783" s="269">
        <v>-48.5</v>
      </c>
      <c r="T14783" s="269">
        <v>-49</v>
      </c>
      <c r="DO14783"/>
    </row>
    <row r="14784" spans="15:119" x14ac:dyDescent="0.25">
      <c r="O14784" s="268" t="s">
        <v>24242</v>
      </c>
      <c r="P14784" s="268" t="s">
        <v>9484</v>
      </c>
      <c r="Q14784" s="269">
        <v>-25</v>
      </c>
      <c r="R14784" s="269">
        <v>-25.25</v>
      </c>
      <c r="S14784" s="269">
        <v>-48.75</v>
      </c>
      <c r="T14784" s="269">
        <v>-49</v>
      </c>
      <c r="DO14784"/>
    </row>
    <row r="14785" spans="15:119" x14ac:dyDescent="0.25">
      <c r="O14785" s="268" t="s">
        <v>24243</v>
      </c>
      <c r="P14785" s="268" t="s">
        <v>9484</v>
      </c>
      <c r="Q14785" s="269">
        <v>-25</v>
      </c>
      <c r="R14785" s="269">
        <v>-25.25</v>
      </c>
      <c r="S14785" s="269">
        <v>-48.5</v>
      </c>
      <c r="T14785" s="269">
        <v>-48.75</v>
      </c>
      <c r="DO14785"/>
    </row>
    <row r="14786" spans="15:119" x14ac:dyDescent="0.25">
      <c r="O14786" s="268" t="s">
        <v>24244</v>
      </c>
      <c r="P14786" s="268" t="s">
        <v>9484</v>
      </c>
      <c r="Q14786" s="269">
        <v>-25.25</v>
      </c>
      <c r="R14786" s="269">
        <v>-25.5</v>
      </c>
      <c r="S14786" s="269">
        <v>-48.75</v>
      </c>
      <c r="T14786" s="269">
        <v>-49</v>
      </c>
      <c r="DO14786"/>
    </row>
    <row r="14787" spans="15:119" x14ac:dyDescent="0.25">
      <c r="O14787" s="268" t="s">
        <v>24245</v>
      </c>
      <c r="P14787" s="268" t="s">
        <v>9484</v>
      </c>
      <c r="Q14787" s="269">
        <v>-25.25</v>
      </c>
      <c r="R14787" s="269">
        <v>-25.5</v>
      </c>
      <c r="S14787" s="269">
        <v>-48.5</v>
      </c>
      <c r="T14787" s="269">
        <v>-48.75</v>
      </c>
      <c r="DO14787"/>
    </row>
    <row r="14788" spans="15:119" x14ac:dyDescent="0.25">
      <c r="O14788" s="268" t="s">
        <v>24246</v>
      </c>
      <c r="P14788" s="268" t="s">
        <v>9482</v>
      </c>
      <c r="Q14788" s="269">
        <v>-25</v>
      </c>
      <c r="R14788" s="269">
        <v>-25.5</v>
      </c>
      <c r="S14788" s="269">
        <v>-48</v>
      </c>
      <c r="T14788" s="269">
        <v>-48.5</v>
      </c>
      <c r="DO14788"/>
    </row>
    <row r="14789" spans="15:119" x14ac:dyDescent="0.25">
      <c r="O14789" s="268" t="s">
        <v>24247</v>
      </c>
      <c r="P14789" s="268" t="s">
        <v>9484</v>
      </c>
      <c r="Q14789" s="269">
        <v>-25</v>
      </c>
      <c r="R14789" s="269">
        <v>-25.25</v>
      </c>
      <c r="S14789" s="269">
        <v>-48.25</v>
      </c>
      <c r="T14789" s="269">
        <v>-48.5</v>
      </c>
      <c r="DO14789"/>
    </row>
    <row r="14790" spans="15:119" x14ac:dyDescent="0.25">
      <c r="O14790" s="268" t="s">
        <v>24248</v>
      </c>
      <c r="P14790" s="268" t="s">
        <v>9484</v>
      </c>
      <c r="Q14790" s="269">
        <v>-25</v>
      </c>
      <c r="R14790" s="269">
        <v>-25.25</v>
      </c>
      <c r="S14790" s="269">
        <v>-48</v>
      </c>
      <c r="T14790" s="269">
        <v>-48.25</v>
      </c>
      <c r="DO14790"/>
    </row>
    <row r="14791" spans="15:119" x14ac:dyDescent="0.25">
      <c r="O14791" s="268" t="s">
        <v>24249</v>
      </c>
      <c r="P14791" s="268" t="s">
        <v>9484</v>
      </c>
      <c r="Q14791" s="269">
        <v>-25.25</v>
      </c>
      <c r="R14791" s="269">
        <v>-25.5</v>
      </c>
      <c r="S14791" s="269">
        <v>-48.25</v>
      </c>
      <c r="T14791" s="269">
        <v>-48.5</v>
      </c>
      <c r="DO14791"/>
    </row>
    <row r="14792" spans="15:119" x14ac:dyDescent="0.25">
      <c r="O14792" s="268" t="s">
        <v>24250</v>
      </c>
      <c r="P14792" s="268" t="s">
        <v>9484</v>
      </c>
      <c r="Q14792" s="269">
        <v>-25.25</v>
      </c>
      <c r="R14792" s="269">
        <v>-25.5</v>
      </c>
      <c r="S14792" s="269">
        <v>-48</v>
      </c>
      <c r="T14792" s="269">
        <v>-48.25</v>
      </c>
      <c r="DO14792"/>
    </row>
    <row r="14793" spans="15:119" x14ac:dyDescent="0.25">
      <c r="O14793" s="268" t="s">
        <v>24251</v>
      </c>
      <c r="P14793" s="268" t="s">
        <v>9482</v>
      </c>
      <c r="Q14793" s="269">
        <v>-25.5</v>
      </c>
      <c r="R14793" s="269">
        <v>-26</v>
      </c>
      <c r="S14793" s="269">
        <v>-49</v>
      </c>
      <c r="T14793" s="269">
        <v>-49.5</v>
      </c>
      <c r="DO14793"/>
    </row>
    <row r="14794" spans="15:119" x14ac:dyDescent="0.25">
      <c r="O14794" s="268" t="s">
        <v>24252</v>
      </c>
      <c r="P14794" s="268" t="s">
        <v>9484</v>
      </c>
      <c r="Q14794" s="269">
        <v>-25.5</v>
      </c>
      <c r="R14794" s="269">
        <v>-25.75</v>
      </c>
      <c r="S14794" s="269">
        <v>-49.25</v>
      </c>
      <c r="T14794" s="269">
        <v>-49.5</v>
      </c>
      <c r="DO14794"/>
    </row>
    <row r="14795" spans="15:119" x14ac:dyDescent="0.25">
      <c r="O14795" s="268" t="s">
        <v>24253</v>
      </c>
      <c r="P14795" s="268" t="s">
        <v>9484</v>
      </c>
      <c r="Q14795" s="269">
        <v>-25.5</v>
      </c>
      <c r="R14795" s="269">
        <v>-25.75</v>
      </c>
      <c r="S14795" s="269">
        <v>-49</v>
      </c>
      <c r="T14795" s="269">
        <v>-49.25</v>
      </c>
      <c r="DO14795"/>
    </row>
    <row r="14796" spans="15:119" x14ac:dyDescent="0.25">
      <c r="O14796" s="268" t="s">
        <v>24254</v>
      </c>
      <c r="P14796" s="268" t="s">
        <v>9484</v>
      </c>
      <c r="Q14796" s="269">
        <v>-25.75</v>
      </c>
      <c r="R14796" s="269">
        <v>-26</v>
      </c>
      <c r="S14796" s="269">
        <v>-49.25</v>
      </c>
      <c r="T14796" s="269">
        <v>-49.5</v>
      </c>
      <c r="DO14796"/>
    </row>
    <row r="14797" spans="15:119" x14ac:dyDescent="0.25">
      <c r="O14797" s="268" t="s">
        <v>24255</v>
      </c>
      <c r="P14797" s="268" t="s">
        <v>9484</v>
      </c>
      <c r="Q14797" s="269">
        <v>-25.75</v>
      </c>
      <c r="R14797" s="269">
        <v>-26</v>
      </c>
      <c r="S14797" s="269">
        <v>-49</v>
      </c>
      <c r="T14797" s="269">
        <v>-49.25</v>
      </c>
      <c r="DO14797"/>
    </row>
    <row r="14798" spans="15:119" x14ac:dyDescent="0.25">
      <c r="O14798" s="268" t="s">
        <v>24256</v>
      </c>
      <c r="P14798" s="268" t="s">
        <v>9482</v>
      </c>
      <c r="Q14798" s="269">
        <v>-25.5</v>
      </c>
      <c r="R14798" s="269">
        <v>-26</v>
      </c>
      <c r="S14798" s="269">
        <v>-48.5</v>
      </c>
      <c r="T14798" s="269">
        <v>-49</v>
      </c>
      <c r="DO14798"/>
    </row>
    <row r="14799" spans="15:119" x14ac:dyDescent="0.25">
      <c r="O14799" s="268" t="s">
        <v>24257</v>
      </c>
      <c r="P14799" s="268" t="s">
        <v>9484</v>
      </c>
      <c r="Q14799" s="269">
        <v>-25.5</v>
      </c>
      <c r="R14799" s="269">
        <v>-25.75</v>
      </c>
      <c r="S14799" s="269">
        <v>-48.75</v>
      </c>
      <c r="T14799" s="269">
        <v>-49</v>
      </c>
      <c r="DO14799"/>
    </row>
    <row r="14800" spans="15:119" x14ac:dyDescent="0.25">
      <c r="O14800" s="268" t="s">
        <v>24258</v>
      </c>
      <c r="P14800" s="268" t="s">
        <v>9484</v>
      </c>
      <c r="Q14800" s="269">
        <v>-25.5</v>
      </c>
      <c r="R14800" s="269">
        <v>-25.75</v>
      </c>
      <c r="S14800" s="269">
        <v>-48.5</v>
      </c>
      <c r="T14800" s="269">
        <v>-48.75</v>
      </c>
      <c r="DO14800"/>
    </row>
    <row r="14801" spans="15:119" x14ac:dyDescent="0.25">
      <c r="O14801" s="268" t="s">
        <v>24259</v>
      </c>
      <c r="P14801" s="268" t="s">
        <v>9484</v>
      </c>
      <c r="Q14801" s="269">
        <v>-25.75</v>
      </c>
      <c r="R14801" s="269">
        <v>-26</v>
      </c>
      <c r="S14801" s="269">
        <v>-48.75</v>
      </c>
      <c r="T14801" s="269">
        <v>-49</v>
      </c>
      <c r="DO14801"/>
    </row>
    <row r="14802" spans="15:119" x14ac:dyDescent="0.25">
      <c r="O14802" s="268" t="s">
        <v>24260</v>
      </c>
      <c r="P14802" s="268" t="s">
        <v>9484</v>
      </c>
      <c r="Q14802" s="269">
        <v>-25.75</v>
      </c>
      <c r="R14802" s="269">
        <v>-26</v>
      </c>
      <c r="S14802" s="269">
        <v>-48.5</v>
      </c>
      <c r="T14802" s="269">
        <v>-48.75</v>
      </c>
      <c r="DO14802"/>
    </row>
    <row r="14803" spans="15:119" x14ac:dyDescent="0.25">
      <c r="O14803" s="268" t="s">
        <v>24261</v>
      </c>
      <c r="P14803" s="268" t="s">
        <v>9482</v>
      </c>
      <c r="Q14803" s="269">
        <v>-25.5</v>
      </c>
      <c r="R14803" s="269">
        <v>-26</v>
      </c>
      <c r="S14803" s="269">
        <v>-48</v>
      </c>
      <c r="T14803" s="269">
        <v>-48.5</v>
      </c>
      <c r="DO14803"/>
    </row>
    <row r="14804" spans="15:119" x14ac:dyDescent="0.25">
      <c r="O14804" s="268" t="s">
        <v>24262</v>
      </c>
      <c r="P14804" s="268" t="s">
        <v>9484</v>
      </c>
      <c r="Q14804" s="269">
        <v>-25.5</v>
      </c>
      <c r="R14804" s="269">
        <v>-25.75</v>
      </c>
      <c r="S14804" s="269">
        <v>-48.25</v>
      </c>
      <c r="T14804" s="269">
        <v>-48.5</v>
      </c>
      <c r="DO14804"/>
    </row>
    <row r="14805" spans="15:119" x14ac:dyDescent="0.25">
      <c r="O14805" s="268" t="s">
        <v>24263</v>
      </c>
      <c r="P14805" s="268" t="s">
        <v>9478</v>
      </c>
      <c r="Q14805" s="269">
        <v>-26</v>
      </c>
      <c r="R14805" s="269">
        <v>-28</v>
      </c>
      <c r="S14805" s="269">
        <v>-51</v>
      </c>
      <c r="T14805" s="269">
        <v>-54</v>
      </c>
      <c r="DO14805"/>
    </row>
    <row r="14806" spans="15:119" x14ac:dyDescent="0.25">
      <c r="O14806" s="268" t="s">
        <v>24264</v>
      </c>
      <c r="P14806" s="268" t="s">
        <v>9480</v>
      </c>
      <c r="Q14806" s="269">
        <v>-26</v>
      </c>
      <c r="R14806" s="269">
        <v>-27</v>
      </c>
      <c r="S14806" s="269">
        <v>-52.5</v>
      </c>
      <c r="T14806" s="269">
        <v>-54</v>
      </c>
      <c r="DO14806"/>
    </row>
    <row r="14807" spans="15:119" x14ac:dyDescent="0.25">
      <c r="O14807" s="268" t="s">
        <v>24265</v>
      </c>
      <c r="P14807" s="268" t="s">
        <v>9482</v>
      </c>
      <c r="Q14807" s="269">
        <v>-26</v>
      </c>
      <c r="R14807" s="269">
        <v>-26.5</v>
      </c>
      <c r="S14807" s="269">
        <v>-53.5</v>
      </c>
      <c r="T14807" s="269">
        <v>-54</v>
      </c>
      <c r="DO14807"/>
    </row>
    <row r="14808" spans="15:119" x14ac:dyDescent="0.25">
      <c r="O14808" s="268" t="s">
        <v>24266</v>
      </c>
      <c r="P14808" s="268" t="s">
        <v>9484</v>
      </c>
      <c r="Q14808" s="269">
        <v>-26</v>
      </c>
      <c r="R14808" s="269">
        <v>-26.25</v>
      </c>
      <c r="S14808" s="269">
        <v>-53.75</v>
      </c>
      <c r="T14808" s="269">
        <v>-54</v>
      </c>
      <c r="DO14808"/>
    </row>
    <row r="14809" spans="15:119" x14ac:dyDescent="0.25">
      <c r="O14809" s="268" t="s">
        <v>24267</v>
      </c>
      <c r="P14809" s="268" t="s">
        <v>9484</v>
      </c>
      <c r="Q14809" s="269">
        <v>-26</v>
      </c>
      <c r="R14809" s="269">
        <v>-26.25</v>
      </c>
      <c r="S14809" s="269">
        <v>-53.5</v>
      </c>
      <c r="T14809" s="269">
        <v>-53.75</v>
      </c>
      <c r="DO14809"/>
    </row>
    <row r="14810" spans="15:119" x14ac:dyDescent="0.25">
      <c r="O14810" s="268" t="s">
        <v>24268</v>
      </c>
      <c r="P14810" s="268" t="s">
        <v>9484</v>
      </c>
      <c r="Q14810" s="269">
        <v>-26.25</v>
      </c>
      <c r="R14810" s="269">
        <v>-26.5</v>
      </c>
      <c r="S14810" s="269">
        <v>-53.5</v>
      </c>
      <c r="T14810" s="269">
        <v>-53.75</v>
      </c>
      <c r="DO14810"/>
    </row>
    <row r="14811" spans="15:119" x14ac:dyDescent="0.25">
      <c r="O14811" s="268" t="s">
        <v>24269</v>
      </c>
      <c r="P14811" s="268" t="s">
        <v>9482</v>
      </c>
      <c r="Q14811" s="269">
        <v>-26</v>
      </c>
      <c r="R14811" s="269">
        <v>-26.5</v>
      </c>
      <c r="S14811" s="269">
        <v>-53</v>
      </c>
      <c r="T14811" s="269">
        <v>-53.5</v>
      </c>
      <c r="DO14811"/>
    </row>
    <row r="14812" spans="15:119" x14ac:dyDescent="0.25">
      <c r="O14812" s="268" t="s">
        <v>24270</v>
      </c>
      <c r="P14812" s="268" t="s">
        <v>9484</v>
      </c>
      <c r="Q14812" s="269">
        <v>-26</v>
      </c>
      <c r="R14812" s="269">
        <v>-26.25</v>
      </c>
      <c r="S14812" s="269">
        <v>-53.25</v>
      </c>
      <c r="T14812" s="269">
        <v>-53.5</v>
      </c>
      <c r="DO14812"/>
    </row>
    <row r="14813" spans="15:119" x14ac:dyDescent="0.25">
      <c r="O14813" s="268" t="s">
        <v>24271</v>
      </c>
      <c r="P14813" s="268" t="s">
        <v>9484</v>
      </c>
      <c r="Q14813" s="269">
        <v>-26</v>
      </c>
      <c r="R14813" s="269">
        <v>-26.25</v>
      </c>
      <c r="S14813" s="269">
        <v>-53</v>
      </c>
      <c r="T14813" s="269">
        <v>-53.25</v>
      </c>
      <c r="DO14813"/>
    </row>
    <row r="14814" spans="15:119" x14ac:dyDescent="0.25">
      <c r="O14814" s="268" t="s">
        <v>24272</v>
      </c>
      <c r="P14814" s="268" t="s">
        <v>9484</v>
      </c>
      <c r="Q14814" s="269">
        <v>-26.25</v>
      </c>
      <c r="R14814" s="269">
        <v>-26.5</v>
      </c>
      <c r="S14814" s="269">
        <v>-53.25</v>
      </c>
      <c r="T14814" s="269">
        <v>-53.5</v>
      </c>
      <c r="DO14814"/>
    </row>
    <row r="14815" spans="15:119" x14ac:dyDescent="0.25">
      <c r="O14815" s="268" t="s">
        <v>24273</v>
      </c>
      <c r="P14815" s="268" t="s">
        <v>9484</v>
      </c>
      <c r="Q14815" s="269">
        <v>-26.25</v>
      </c>
      <c r="R14815" s="269">
        <v>-26.5</v>
      </c>
      <c r="S14815" s="269">
        <v>-53</v>
      </c>
      <c r="T14815" s="269">
        <v>-53.25</v>
      </c>
      <c r="DO14815"/>
    </row>
    <row r="14816" spans="15:119" x14ac:dyDescent="0.25">
      <c r="O14816" s="268" t="s">
        <v>24274</v>
      </c>
      <c r="P14816" s="268" t="s">
        <v>9482</v>
      </c>
      <c r="Q14816" s="269">
        <v>-26</v>
      </c>
      <c r="R14816" s="269">
        <v>-26.5</v>
      </c>
      <c r="S14816" s="269">
        <v>-52.5</v>
      </c>
      <c r="T14816" s="269">
        <v>-53</v>
      </c>
      <c r="DO14816"/>
    </row>
    <row r="14817" spans="15:119" x14ac:dyDescent="0.25">
      <c r="O14817" s="268" t="s">
        <v>24275</v>
      </c>
      <c r="P14817" s="268" t="s">
        <v>9484</v>
      </c>
      <c r="Q14817" s="269">
        <v>-26</v>
      </c>
      <c r="R14817" s="269">
        <v>-26.25</v>
      </c>
      <c r="S14817" s="269">
        <v>-52.75</v>
      </c>
      <c r="T14817" s="269">
        <v>-53</v>
      </c>
      <c r="DO14817"/>
    </row>
    <row r="14818" spans="15:119" x14ac:dyDescent="0.25">
      <c r="O14818" s="268" t="s">
        <v>24276</v>
      </c>
      <c r="P14818" s="268" t="s">
        <v>9484</v>
      </c>
      <c r="Q14818" s="269">
        <v>-26</v>
      </c>
      <c r="R14818" s="269">
        <v>-26.25</v>
      </c>
      <c r="S14818" s="269">
        <v>-52.5</v>
      </c>
      <c r="T14818" s="269">
        <v>-52.75</v>
      </c>
      <c r="DO14818"/>
    </row>
    <row r="14819" spans="15:119" x14ac:dyDescent="0.25">
      <c r="O14819" s="268" t="s">
        <v>24277</v>
      </c>
      <c r="P14819" s="268" t="s">
        <v>9484</v>
      </c>
      <c r="Q14819" s="269">
        <v>-26.25</v>
      </c>
      <c r="R14819" s="269">
        <v>-26.5</v>
      </c>
      <c r="S14819" s="269">
        <v>-52.75</v>
      </c>
      <c r="T14819" s="269">
        <v>-53</v>
      </c>
      <c r="DO14819"/>
    </row>
    <row r="14820" spans="15:119" x14ac:dyDescent="0.25">
      <c r="O14820" s="268" t="s">
        <v>24278</v>
      </c>
      <c r="P14820" s="268" t="s">
        <v>9484</v>
      </c>
      <c r="Q14820" s="269">
        <v>-26.25</v>
      </c>
      <c r="R14820" s="269">
        <v>-26.5</v>
      </c>
      <c r="S14820" s="269">
        <v>-52.5</v>
      </c>
      <c r="T14820" s="269">
        <v>-52.75</v>
      </c>
      <c r="DO14820"/>
    </row>
    <row r="14821" spans="15:119" x14ac:dyDescent="0.25">
      <c r="O14821" s="268" t="s">
        <v>24279</v>
      </c>
      <c r="P14821" s="268" t="s">
        <v>9482</v>
      </c>
      <c r="Q14821" s="269">
        <v>-26.5</v>
      </c>
      <c r="R14821" s="269">
        <v>-27</v>
      </c>
      <c r="S14821" s="269">
        <v>-53.5</v>
      </c>
      <c r="T14821" s="269">
        <v>-54</v>
      </c>
      <c r="DO14821"/>
    </row>
    <row r="14822" spans="15:119" x14ac:dyDescent="0.25">
      <c r="O14822" s="268" t="s">
        <v>24280</v>
      </c>
      <c r="P14822" s="268" t="s">
        <v>9484</v>
      </c>
      <c r="Q14822" s="269">
        <v>-26.5</v>
      </c>
      <c r="R14822" s="269">
        <v>-26.75</v>
      </c>
      <c r="S14822" s="269">
        <v>-53.5</v>
      </c>
      <c r="T14822" s="269">
        <v>-53.75</v>
      </c>
      <c r="DO14822"/>
    </row>
    <row r="14823" spans="15:119" x14ac:dyDescent="0.25">
      <c r="O14823" s="268" t="s">
        <v>24281</v>
      </c>
      <c r="P14823" s="268" t="s">
        <v>9484</v>
      </c>
      <c r="Q14823" s="269">
        <v>-26.75</v>
      </c>
      <c r="R14823" s="269">
        <v>-27</v>
      </c>
      <c r="S14823" s="269">
        <v>-53.5</v>
      </c>
      <c r="T14823" s="269">
        <v>-53.75</v>
      </c>
      <c r="DO14823"/>
    </row>
    <row r="14824" spans="15:119" x14ac:dyDescent="0.25">
      <c r="O14824" s="268" t="s">
        <v>24282</v>
      </c>
      <c r="P14824" s="268" t="s">
        <v>9482</v>
      </c>
      <c r="Q14824" s="269">
        <v>-26.5</v>
      </c>
      <c r="R14824" s="269">
        <v>-27</v>
      </c>
      <c r="S14824" s="269">
        <v>-53</v>
      </c>
      <c r="T14824" s="269">
        <v>-53.5</v>
      </c>
      <c r="DO14824"/>
    </row>
    <row r="14825" spans="15:119" x14ac:dyDescent="0.25">
      <c r="O14825" s="268" t="s">
        <v>24283</v>
      </c>
      <c r="P14825" s="268" t="s">
        <v>9484</v>
      </c>
      <c r="Q14825" s="269">
        <v>-26.5</v>
      </c>
      <c r="R14825" s="269">
        <v>-26.75</v>
      </c>
      <c r="S14825" s="269">
        <v>-53.25</v>
      </c>
      <c r="T14825" s="269">
        <v>-53.5</v>
      </c>
      <c r="DO14825"/>
    </row>
    <row r="14826" spans="15:119" x14ac:dyDescent="0.25">
      <c r="O14826" s="268" t="s">
        <v>24284</v>
      </c>
      <c r="P14826" s="268" t="s">
        <v>9484</v>
      </c>
      <c r="Q14826" s="269">
        <v>-26.5</v>
      </c>
      <c r="R14826" s="269">
        <v>-26.75</v>
      </c>
      <c r="S14826" s="269">
        <v>-53</v>
      </c>
      <c r="T14826" s="269">
        <v>-53.25</v>
      </c>
      <c r="DO14826"/>
    </row>
    <row r="14827" spans="15:119" x14ac:dyDescent="0.25">
      <c r="O14827" s="268" t="s">
        <v>24285</v>
      </c>
      <c r="P14827" s="268" t="s">
        <v>9484</v>
      </c>
      <c r="Q14827" s="269">
        <v>-26.75</v>
      </c>
      <c r="R14827" s="269">
        <v>-27</v>
      </c>
      <c r="S14827" s="269">
        <v>-53.25</v>
      </c>
      <c r="T14827" s="269">
        <v>-53.5</v>
      </c>
      <c r="DO14827"/>
    </row>
    <row r="14828" spans="15:119" x14ac:dyDescent="0.25">
      <c r="O14828" s="268" t="s">
        <v>24286</v>
      </c>
      <c r="P14828" s="268" t="s">
        <v>9484</v>
      </c>
      <c r="Q14828" s="269">
        <v>-26.75</v>
      </c>
      <c r="R14828" s="269">
        <v>-27</v>
      </c>
      <c r="S14828" s="269">
        <v>-53</v>
      </c>
      <c r="T14828" s="269">
        <v>-53.25</v>
      </c>
      <c r="DO14828"/>
    </row>
    <row r="14829" spans="15:119" x14ac:dyDescent="0.25">
      <c r="O14829" s="268" t="s">
        <v>24287</v>
      </c>
      <c r="P14829" s="268" t="s">
        <v>9482</v>
      </c>
      <c r="Q14829" s="269">
        <v>-26.5</v>
      </c>
      <c r="R14829" s="269">
        <v>-27</v>
      </c>
      <c r="S14829" s="269">
        <v>-52.5</v>
      </c>
      <c r="T14829" s="269">
        <v>-53</v>
      </c>
      <c r="DO14829"/>
    </row>
    <row r="14830" spans="15:119" x14ac:dyDescent="0.25">
      <c r="O14830" s="268" t="s">
        <v>24288</v>
      </c>
      <c r="P14830" s="268" t="s">
        <v>9484</v>
      </c>
      <c r="Q14830" s="269">
        <v>-26.5</v>
      </c>
      <c r="R14830" s="269">
        <v>-26.75</v>
      </c>
      <c r="S14830" s="269">
        <v>-52.75</v>
      </c>
      <c r="T14830" s="269">
        <v>-53</v>
      </c>
      <c r="DO14830"/>
    </row>
    <row r="14831" spans="15:119" x14ac:dyDescent="0.25">
      <c r="O14831" s="268" t="s">
        <v>24289</v>
      </c>
      <c r="P14831" s="268" t="s">
        <v>9484</v>
      </c>
      <c r="Q14831" s="269">
        <v>-26.5</v>
      </c>
      <c r="R14831" s="269">
        <v>-26.75</v>
      </c>
      <c r="S14831" s="269">
        <v>-52.5</v>
      </c>
      <c r="T14831" s="269">
        <v>-52.75</v>
      </c>
      <c r="DO14831"/>
    </row>
    <row r="14832" spans="15:119" x14ac:dyDescent="0.25">
      <c r="O14832" s="268" t="s">
        <v>24290</v>
      </c>
      <c r="P14832" s="268" t="s">
        <v>9484</v>
      </c>
      <c r="Q14832" s="269">
        <v>-26.75</v>
      </c>
      <c r="R14832" s="269">
        <v>-27</v>
      </c>
      <c r="S14832" s="269">
        <v>-52.75</v>
      </c>
      <c r="T14832" s="269">
        <v>-53</v>
      </c>
      <c r="DO14832"/>
    </row>
    <row r="14833" spans="15:119" x14ac:dyDescent="0.25">
      <c r="O14833" s="268" t="s">
        <v>24291</v>
      </c>
      <c r="P14833" s="268" t="s">
        <v>9484</v>
      </c>
      <c r="Q14833" s="269">
        <v>-26.75</v>
      </c>
      <c r="R14833" s="269">
        <v>-27</v>
      </c>
      <c r="S14833" s="269">
        <v>-52.5</v>
      </c>
      <c r="T14833" s="269">
        <v>-52.75</v>
      </c>
      <c r="DO14833"/>
    </row>
    <row r="14834" spans="15:119" x14ac:dyDescent="0.25">
      <c r="O14834" s="268" t="s">
        <v>24292</v>
      </c>
      <c r="P14834" s="268" t="s">
        <v>9480</v>
      </c>
      <c r="Q14834" s="269">
        <v>-26</v>
      </c>
      <c r="R14834" s="269">
        <v>-27</v>
      </c>
      <c r="S14834" s="269">
        <v>-51</v>
      </c>
      <c r="T14834" s="269">
        <v>-52.5</v>
      </c>
      <c r="DO14834"/>
    </row>
    <row r="14835" spans="15:119" x14ac:dyDescent="0.25">
      <c r="O14835" s="268" t="s">
        <v>24293</v>
      </c>
      <c r="P14835" s="268" t="s">
        <v>9482</v>
      </c>
      <c r="Q14835" s="269">
        <v>-26</v>
      </c>
      <c r="R14835" s="269">
        <v>-26.5</v>
      </c>
      <c r="S14835" s="269">
        <v>-52</v>
      </c>
      <c r="T14835" s="269">
        <v>-52.5</v>
      </c>
      <c r="DO14835"/>
    </row>
    <row r="14836" spans="15:119" x14ac:dyDescent="0.25">
      <c r="O14836" s="268" t="s">
        <v>24294</v>
      </c>
      <c r="P14836" s="268" t="s">
        <v>9484</v>
      </c>
      <c r="Q14836" s="269">
        <v>-26</v>
      </c>
      <c r="R14836" s="269">
        <v>-26.25</v>
      </c>
      <c r="S14836" s="269">
        <v>-52.25</v>
      </c>
      <c r="T14836" s="269">
        <v>-52.5</v>
      </c>
      <c r="DO14836"/>
    </row>
    <row r="14837" spans="15:119" x14ac:dyDescent="0.25">
      <c r="O14837" s="268" t="s">
        <v>24295</v>
      </c>
      <c r="P14837" s="268" t="s">
        <v>9484</v>
      </c>
      <c r="Q14837" s="269">
        <v>-26</v>
      </c>
      <c r="R14837" s="269">
        <v>-26.25</v>
      </c>
      <c r="S14837" s="269">
        <v>-52</v>
      </c>
      <c r="T14837" s="269">
        <v>-52.25</v>
      </c>
      <c r="DO14837"/>
    </row>
    <row r="14838" spans="15:119" x14ac:dyDescent="0.25">
      <c r="O14838" s="268" t="s">
        <v>24296</v>
      </c>
      <c r="P14838" s="268" t="s">
        <v>9484</v>
      </c>
      <c r="Q14838" s="269">
        <v>-26.25</v>
      </c>
      <c r="R14838" s="269">
        <v>-26.5</v>
      </c>
      <c r="S14838" s="269">
        <v>-52.25</v>
      </c>
      <c r="T14838" s="269">
        <v>-52.5</v>
      </c>
      <c r="DO14838"/>
    </row>
    <row r="14839" spans="15:119" x14ac:dyDescent="0.25">
      <c r="O14839" s="268" t="s">
        <v>24297</v>
      </c>
      <c r="P14839" s="268" t="s">
        <v>9484</v>
      </c>
      <c r="Q14839" s="269">
        <v>-26.25</v>
      </c>
      <c r="R14839" s="269">
        <v>-26.5</v>
      </c>
      <c r="S14839" s="269">
        <v>-52</v>
      </c>
      <c r="T14839" s="269">
        <v>-52.25</v>
      </c>
      <c r="DO14839"/>
    </row>
    <row r="14840" spans="15:119" x14ac:dyDescent="0.25">
      <c r="O14840" s="268" t="s">
        <v>24298</v>
      </c>
      <c r="P14840" s="268" t="s">
        <v>9482</v>
      </c>
      <c r="Q14840" s="269">
        <v>-26</v>
      </c>
      <c r="R14840" s="269">
        <v>-26.5</v>
      </c>
      <c r="S14840" s="269">
        <v>-51.5</v>
      </c>
      <c r="T14840" s="269">
        <v>-52</v>
      </c>
      <c r="DO14840"/>
    </row>
    <row r="14841" spans="15:119" x14ac:dyDescent="0.25">
      <c r="O14841" s="268" t="s">
        <v>24299</v>
      </c>
      <c r="P14841" s="268" t="s">
        <v>9484</v>
      </c>
      <c r="Q14841" s="269">
        <v>-26</v>
      </c>
      <c r="R14841" s="269">
        <v>-26.25</v>
      </c>
      <c r="S14841" s="269">
        <v>-51.75</v>
      </c>
      <c r="T14841" s="269">
        <v>-52</v>
      </c>
      <c r="DO14841"/>
    </row>
    <row r="14842" spans="15:119" x14ac:dyDescent="0.25">
      <c r="O14842" s="268" t="s">
        <v>24300</v>
      </c>
      <c r="P14842" s="268" t="s">
        <v>9484</v>
      </c>
      <c r="Q14842" s="269">
        <v>-26</v>
      </c>
      <c r="R14842" s="269">
        <v>-26.25</v>
      </c>
      <c r="S14842" s="269">
        <v>-51.5</v>
      </c>
      <c r="T14842" s="269">
        <v>-51.75</v>
      </c>
      <c r="DO14842"/>
    </row>
    <row r="14843" spans="15:119" x14ac:dyDescent="0.25">
      <c r="O14843" s="268" t="s">
        <v>24301</v>
      </c>
      <c r="P14843" s="268" t="s">
        <v>9484</v>
      </c>
      <c r="Q14843" s="269">
        <v>-26.25</v>
      </c>
      <c r="R14843" s="269">
        <v>-26.5</v>
      </c>
      <c r="S14843" s="269">
        <v>-51.75</v>
      </c>
      <c r="T14843" s="269">
        <v>-52</v>
      </c>
      <c r="DO14843"/>
    </row>
    <row r="14844" spans="15:119" x14ac:dyDescent="0.25">
      <c r="O14844" s="268" t="s">
        <v>24302</v>
      </c>
      <c r="P14844" s="268" t="s">
        <v>9484</v>
      </c>
      <c r="Q14844" s="269">
        <v>-26.25</v>
      </c>
      <c r="R14844" s="269">
        <v>-26.5</v>
      </c>
      <c r="S14844" s="269">
        <v>-51.5</v>
      </c>
      <c r="T14844" s="269">
        <v>-51.75</v>
      </c>
      <c r="DO14844"/>
    </row>
    <row r="14845" spans="15:119" x14ac:dyDescent="0.25">
      <c r="O14845" s="268" t="s">
        <v>24303</v>
      </c>
      <c r="P14845" s="268" t="s">
        <v>9482</v>
      </c>
      <c r="Q14845" s="269">
        <v>-26</v>
      </c>
      <c r="R14845" s="269">
        <v>-26.5</v>
      </c>
      <c r="S14845" s="269">
        <v>-51</v>
      </c>
      <c r="T14845" s="269">
        <v>-51.5</v>
      </c>
      <c r="DO14845"/>
    </row>
    <row r="14846" spans="15:119" x14ac:dyDescent="0.25">
      <c r="O14846" s="268" t="s">
        <v>24304</v>
      </c>
      <c r="P14846" s="268" t="s">
        <v>9484</v>
      </c>
      <c r="Q14846" s="269">
        <v>-26</v>
      </c>
      <c r="R14846" s="269">
        <v>-26.25</v>
      </c>
      <c r="S14846" s="269">
        <v>-51.25</v>
      </c>
      <c r="T14846" s="269">
        <v>-51.5</v>
      </c>
      <c r="DO14846"/>
    </row>
    <row r="14847" spans="15:119" x14ac:dyDescent="0.25">
      <c r="O14847" s="268" t="s">
        <v>24305</v>
      </c>
      <c r="P14847" s="268" t="s">
        <v>9484</v>
      </c>
      <c r="Q14847" s="269">
        <v>-26</v>
      </c>
      <c r="R14847" s="269">
        <v>-26.25</v>
      </c>
      <c r="S14847" s="269">
        <v>-51</v>
      </c>
      <c r="T14847" s="269">
        <v>-51.25</v>
      </c>
      <c r="DO14847"/>
    </row>
    <row r="14848" spans="15:119" x14ac:dyDescent="0.25">
      <c r="O14848" s="268" t="s">
        <v>24306</v>
      </c>
      <c r="P14848" s="268" t="s">
        <v>9484</v>
      </c>
      <c r="Q14848" s="269">
        <v>-26.25</v>
      </c>
      <c r="R14848" s="269">
        <v>-26.5</v>
      </c>
      <c r="S14848" s="269">
        <v>-51.25</v>
      </c>
      <c r="T14848" s="269">
        <v>-51.5</v>
      </c>
      <c r="DO14848"/>
    </row>
    <row r="14849" spans="15:119" x14ac:dyDescent="0.25">
      <c r="O14849" s="268" t="s">
        <v>24307</v>
      </c>
      <c r="P14849" s="268" t="s">
        <v>9484</v>
      </c>
      <c r="Q14849" s="269">
        <v>-26.25</v>
      </c>
      <c r="R14849" s="269">
        <v>-26.5</v>
      </c>
      <c r="S14849" s="269">
        <v>-51</v>
      </c>
      <c r="T14849" s="269">
        <v>-51.25</v>
      </c>
      <c r="DO14849"/>
    </row>
    <row r="14850" spans="15:119" x14ac:dyDescent="0.25">
      <c r="O14850" s="268" t="s">
        <v>24308</v>
      </c>
      <c r="P14850" s="268" t="s">
        <v>9482</v>
      </c>
      <c r="Q14850" s="269">
        <v>-26.5</v>
      </c>
      <c r="R14850" s="269">
        <v>-27</v>
      </c>
      <c r="S14850" s="269">
        <v>-52</v>
      </c>
      <c r="T14850" s="269">
        <v>-52.5</v>
      </c>
      <c r="DO14850"/>
    </row>
    <row r="14851" spans="15:119" x14ac:dyDescent="0.25">
      <c r="O14851" s="268" t="s">
        <v>24309</v>
      </c>
      <c r="P14851" s="268" t="s">
        <v>9484</v>
      </c>
      <c r="Q14851" s="269">
        <v>-26.5</v>
      </c>
      <c r="R14851" s="269">
        <v>-26.75</v>
      </c>
      <c r="S14851" s="269">
        <v>-52.25</v>
      </c>
      <c r="T14851" s="269">
        <v>-52.5</v>
      </c>
      <c r="DO14851"/>
    </row>
    <row r="14852" spans="15:119" x14ac:dyDescent="0.25">
      <c r="O14852" s="268" t="s">
        <v>24310</v>
      </c>
      <c r="P14852" s="268" t="s">
        <v>9484</v>
      </c>
      <c r="Q14852" s="269">
        <v>-26.5</v>
      </c>
      <c r="R14852" s="269">
        <v>-26.75</v>
      </c>
      <c r="S14852" s="269">
        <v>-52</v>
      </c>
      <c r="T14852" s="269">
        <v>-52.25</v>
      </c>
      <c r="DO14852"/>
    </row>
    <row r="14853" spans="15:119" x14ac:dyDescent="0.25">
      <c r="O14853" s="268" t="s">
        <v>24311</v>
      </c>
      <c r="P14853" s="268" t="s">
        <v>9484</v>
      </c>
      <c r="Q14853" s="269">
        <v>-26.75</v>
      </c>
      <c r="R14853" s="269">
        <v>-27</v>
      </c>
      <c r="S14853" s="269">
        <v>-52.25</v>
      </c>
      <c r="T14853" s="269">
        <v>-52.5</v>
      </c>
      <c r="DO14853"/>
    </row>
    <row r="14854" spans="15:119" x14ac:dyDescent="0.25">
      <c r="O14854" s="268" t="s">
        <v>24312</v>
      </c>
      <c r="P14854" s="268" t="s">
        <v>9484</v>
      </c>
      <c r="Q14854" s="269">
        <v>-26.75</v>
      </c>
      <c r="R14854" s="269">
        <v>-27</v>
      </c>
      <c r="S14854" s="269">
        <v>-52</v>
      </c>
      <c r="T14854" s="269">
        <v>-52.25</v>
      </c>
      <c r="DO14854"/>
    </row>
    <row r="14855" spans="15:119" x14ac:dyDescent="0.25">
      <c r="O14855" s="268" t="s">
        <v>24313</v>
      </c>
      <c r="P14855" s="268" t="s">
        <v>9482</v>
      </c>
      <c r="Q14855" s="269">
        <v>-26.5</v>
      </c>
      <c r="R14855" s="269">
        <v>-27</v>
      </c>
      <c r="S14855" s="269">
        <v>-51.5</v>
      </c>
      <c r="T14855" s="269">
        <v>-52</v>
      </c>
      <c r="DO14855"/>
    </row>
    <row r="14856" spans="15:119" x14ac:dyDescent="0.25">
      <c r="O14856" s="268" t="s">
        <v>24314</v>
      </c>
      <c r="P14856" s="268" t="s">
        <v>9484</v>
      </c>
      <c r="Q14856" s="269">
        <v>-26.5</v>
      </c>
      <c r="R14856" s="269">
        <v>-26.75</v>
      </c>
      <c r="S14856" s="269">
        <v>-51.75</v>
      </c>
      <c r="T14856" s="269">
        <v>-52</v>
      </c>
      <c r="DO14856"/>
    </row>
    <row r="14857" spans="15:119" x14ac:dyDescent="0.25">
      <c r="O14857" s="268" t="s">
        <v>24315</v>
      </c>
      <c r="P14857" s="268" t="s">
        <v>9484</v>
      </c>
      <c r="Q14857" s="269">
        <v>-26.5</v>
      </c>
      <c r="R14857" s="269">
        <v>-26.75</v>
      </c>
      <c r="S14857" s="269">
        <v>-51.5</v>
      </c>
      <c r="T14857" s="269">
        <v>-51.75</v>
      </c>
      <c r="DO14857"/>
    </row>
    <row r="14858" spans="15:119" x14ac:dyDescent="0.25">
      <c r="O14858" s="268" t="s">
        <v>24316</v>
      </c>
      <c r="P14858" s="268" t="s">
        <v>9484</v>
      </c>
      <c r="Q14858" s="269">
        <v>-26.75</v>
      </c>
      <c r="R14858" s="269">
        <v>-27</v>
      </c>
      <c r="S14858" s="269">
        <v>-51.75</v>
      </c>
      <c r="T14858" s="269">
        <v>-52</v>
      </c>
      <c r="DO14858"/>
    </row>
    <row r="14859" spans="15:119" x14ac:dyDescent="0.25">
      <c r="O14859" s="268" t="s">
        <v>24317</v>
      </c>
      <c r="P14859" s="268" t="s">
        <v>9484</v>
      </c>
      <c r="Q14859" s="269">
        <v>-26.75</v>
      </c>
      <c r="R14859" s="269">
        <v>-27</v>
      </c>
      <c r="S14859" s="269">
        <v>-51.5</v>
      </c>
      <c r="T14859" s="269">
        <v>-51.75</v>
      </c>
      <c r="DO14859"/>
    </row>
    <row r="14860" spans="15:119" x14ac:dyDescent="0.25">
      <c r="O14860" s="268" t="s">
        <v>24318</v>
      </c>
      <c r="P14860" s="268" t="s">
        <v>9482</v>
      </c>
      <c r="Q14860" s="269">
        <v>-26.5</v>
      </c>
      <c r="R14860" s="269">
        <v>-27</v>
      </c>
      <c r="S14860" s="269">
        <v>-51</v>
      </c>
      <c r="T14860" s="269">
        <v>-51.5</v>
      </c>
      <c r="DO14860"/>
    </row>
    <row r="14861" spans="15:119" x14ac:dyDescent="0.25">
      <c r="O14861" s="268" t="s">
        <v>24319</v>
      </c>
      <c r="P14861" s="268" t="s">
        <v>9484</v>
      </c>
      <c r="Q14861" s="269">
        <v>-26.5</v>
      </c>
      <c r="R14861" s="269">
        <v>-26.75</v>
      </c>
      <c r="S14861" s="269">
        <v>-51.25</v>
      </c>
      <c r="T14861" s="269">
        <v>-51.5</v>
      </c>
      <c r="DO14861"/>
    </row>
    <row r="14862" spans="15:119" x14ac:dyDescent="0.25">
      <c r="O14862" s="268" t="s">
        <v>24320</v>
      </c>
      <c r="P14862" s="268" t="s">
        <v>9484</v>
      </c>
      <c r="Q14862" s="269">
        <v>-26.5</v>
      </c>
      <c r="R14862" s="269">
        <v>-26.75</v>
      </c>
      <c r="S14862" s="269">
        <v>-51</v>
      </c>
      <c r="T14862" s="269">
        <v>-51.25</v>
      </c>
      <c r="DO14862"/>
    </row>
    <row r="14863" spans="15:119" x14ac:dyDescent="0.25">
      <c r="O14863" s="268" t="s">
        <v>24321</v>
      </c>
      <c r="P14863" s="268" t="s">
        <v>9484</v>
      </c>
      <c r="Q14863" s="269">
        <v>-26.75</v>
      </c>
      <c r="R14863" s="269">
        <v>-27</v>
      </c>
      <c r="S14863" s="269">
        <v>-51.25</v>
      </c>
      <c r="T14863" s="269">
        <v>-51.5</v>
      </c>
      <c r="DO14863"/>
    </row>
    <row r="14864" spans="15:119" x14ac:dyDescent="0.25">
      <c r="O14864" s="268" t="s">
        <v>24322</v>
      </c>
      <c r="P14864" s="268" t="s">
        <v>9484</v>
      </c>
      <c r="Q14864" s="269">
        <v>-26.75</v>
      </c>
      <c r="R14864" s="269">
        <v>-27</v>
      </c>
      <c r="S14864" s="269">
        <v>-51</v>
      </c>
      <c r="T14864" s="269">
        <v>-51.25</v>
      </c>
      <c r="DO14864"/>
    </row>
    <row r="14865" spans="15:119" x14ac:dyDescent="0.25">
      <c r="O14865" s="268" t="s">
        <v>24323</v>
      </c>
      <c r="P14865" s="268" t="s">
        <v>9480</v>
      </c>
      <c r="Q14865" s="269">
        <v>-27</v>
      </c>
      <c r="R14865" s="269">
        <v>-28</v>
      </c>
      <c r="S14865" s="269">
        <v>-52.5</v>
      </c>
      <c r="T14865" s="269">
        <v>-54</v>
      </c>
      <c r="DO14865"/>
    </row>
    <row r="14866" spans="15:119" x14ac:dyDescent="0.25">
      <c r="O14866" s="268" t="s">
        <v>24324</v>
      </c>
      <c r="P14866" s="268" t="s">
        <v>9482</v>
      </c>
      <c r="Q14866" s="269">
        <v>-27</v>
      </c>
      <c r="R14866" s="269">
        <v>-27.5</v>
      </c>
      <c r="S14866" s="269">
        <v>-53.5</v>
      </c>
      <c r="T14866" s="269">
        <v>-54</v>
      </c>
      <c r="DO14866"/>
    </row>
    <row r="14867" spans="15:119" x14ac:dyDescent="0.25">
      <c r="O14867" s="268" t="s">
        <v>24325</v>
      </c>
      <c r="P14867" s="268" t="s">
        <v>9484</v>
      </c>
      <c r="Q14867" s="269">
        <v>-27</v>
      </c>
      <c r="R14867" s="269">
        <v>-27.25</v>
      </c>
      <c r="S14867" s="269">
        <v>-53.75</v>
      </c>
      <c r="T14867" s="269">
        <v>-54</v>
      </c>
      <c r="DO14867"/>
    </row>
    <row r="14868" spans="15:119" x14ac:dyDescent="0.25">
      <c r="O14868" s="268" t="s">
        <v>24326</v>
      </c>
      <c r="P14868" s="268" t="s">
        <v>9484</v>
      </c>
      <c r="Q14868" s="269">
        <v>-27</v>
      </c>
      <c r="R14868" s="269">
        <v>-27.25</v>
      </c>
      <c r="S14868" s="269">
        <v>-53.5</v>
      </c>
      <c r="T14868" s="269">
        <v>-53.75</v>
      </c>
      <c r="DO14868"/>
    </row>
    <row r="14869" spans="15:119" x14ac:dyDescent="0.25">
      <c r="O14869" s="268" t="s">
        <v>24327</v>
      </c>
      <c r="P14869" s="268" t="s">
        <v>9484</v>
      </c>
      <c r="Q14869" s="269">
        <v>-27.25</v>
      </c>
      <c r="R14869" s="269">
        <v>-27.5</v>
      </c>
      <c r="S14869" s="269">
        <v>-53.75</v>
      </c>
      <c r="T14869" s="269">
        <v>-54</v>
      </c>
      <c r="DO14869"/>
    </row>
    <row r="14870" spans="15:119" x14ac:dyDescent="0.25">
      <c r="O14870" s="268" t="s">
        <v>24328</v>
      </c>
      <c r="P14870" s="268" t="s">
        <v>9484</v>
      </c>
      <c r="Q14870" s="269">
        <v>-27.25</v>
      </c>
      <c r="R14870" s="269">
        <v>-27.5</v>
      </c>
      <c r="S14870" s="269">
        <v>-53.5</v>
      </c>
      <c r="T14870" s="269">
        <v>-53.75</v>
      </c>
      <c r="DO14870"/>
    </row>
    <row r="14871" spans="15:119" x14ac:dyDescent="0.25">
      <c r="O14871" s="268" t="s">
        <v>24329</v>
      </c>
      <c r="P14871" s="268" t="s">
        <v>9482</v>
      </c>
      <c r="Q14871" s="269">
        <v>-27</v>
      </c>
      <c r="R14871" s="269">
        <v>-27.5</v>
      </c>
      <c r="S14871" s="269">
        <v>-53</v>
      </c>
      <c r="T14871" s="269">
        <v>-53.5</v>
      </c>
      <c r="DO14871"/>
    </row>
    <row r="14872" spans="15:119" x14ac:dyDescent="0.25">
      <c r="O14872" s="268" t="s">
        <v>24330</v>
      </c>
      <c r="P14872" s="268" t="s">
        <v>9484</v>
      </c>
      <c r="Q14872" s="269">
        <v>-27</v>
      </c>
      <c r="R14872" s="269">
        <v>-27.25</v>
      </c>
      <c r="S14872" s="269">
        <v>-53.25</v>
      </c>
      <c r="T14872" s="269">
        <v>-53.5</v>
      </c>
      <c r="DO14872"/>
    </row>
    <row r="14873" spans="15:119" x14ac:dyDescent="0.25">
      <c r="O14873" s="268" t="s">
        <v>24331</v>
      </c>
      <c r="P14873" s="268" t="s">
        <v>9484</v>
      </c>
      <c r="Q14873" s="269">
        <v>-27</v>
      </c>
      <c r="R14873" s="269">
        <v>-27.25</v>
      </c>
      <c r="S14873" s="269">
        <v>-53</v>
      </c>
      <c r="T14873" s="269">
        <v>-53.25</v>
      </c>
      <c r="DO14873"/>
    </row>
    <row r="14874" spans="15:119" x14ac:dyDescent="0.25">
      <c r="O14874" s="268" t="s">
        <v>24332</v>
      </c>
      <c r="P14874" s="268" t="s">
        <v>9484</v>
      </c>
      <c r="Q14874" s="269">
        <v>-27.25</v>
      </c>
      <c r="R14874" s="269">
        <v>-27.5</v>
      </c>
      <c r="S14874" s="269">
        <v>-53.25</v>
      </c>
      <c r="T14874" s="269">
        <v>-53.5</v>
      </c>
      <c r="DO14874"/>
    </row>
    <row r="14875" spans="15:119" x14ac:dyDescent="0.25">
      <c r="O14875" s="268" t="s">
        <v>24333</v>
      </c>
      <c r="P14875" s="268" t="s">
        <v>9484</v>
      </c>
      <c r="Q14875" s="269">
        <v>-27.25</v>
      </c>
      <c r="R14875" s="269">
        <v>-27.5</v>
      </c>
      <c r="S14875" s="269">
        <v>-53</v>
      </c>
      <c r="T14875" s="269">
        <v>-53.25</v>
      </c>
      <c r="DO14875"/>
    </row>
    <row r="14876" spans="15:119" x14ac:dyDescent="0.25">
      <c r="O14876" s="268" t="s">
        <v>24334</v>
      </c>
      <c r="P14876" s="268" t="s">
        <v>9482</v>
      </c>
      <c r="Q14876" s="269">
        <v>-27</v>
      </c>
      <c r="R14876" s="269">
        <v>-27.5</v>
      </c>
      <c r="S14876" s="269">
        <v>-52.5</v>
      </c>
      <c r="T14876" s="269">
        <v>-53</v>
      </c>
      <c r="DO14876"/>
    </row>
    <row r="14877" spans="15:119" x14ac:dyDescent="0.25">
      <c r="O14877" s="268" t="s">
        <v>24335</v>
      </c>
      <c r="P14877" s="268" t="s">
        <v>9484</v>
      </c>
      <c r="Q14877" s="269">
        <v>-27</v>
      </c>
      <c r="R14877" s="269">
        <v>-27.25</v>
      </c>
      <c r="S14877" s="269">
        <v>-52.75</v>
      </c>
      <c r="T14877" s="269">
        <v>-53</v>
      </c>
      <c r="DO14877"/>
    </row>
    <row r="14878" spans="15:119" x14ac:dyDescent="0.25">
      <c r="O14878" s="268" t="s">
        <v>24336</v>
      </c>
      <c r="P14878" s="268" t="s">
        <v>9484</v>
      </c>
      <c r="Q14878" s="269">
        <v>-27</v>
      </c>
      <c r="R14878" s="269">
        <v>-27.25</v>
      </c>
      <c r="S14878" s="269">
        <v>-52.5</v>
      </c>
      <c r="T14878" s="269">
        <v>-52.75</v>
      </c>
      <c r="DO14878"/>
    </row>
    <row r="14879" spans="15:119" x14ac:dyDescent="0.25">
      <c r="O14879" s="268" t="s">
        <v>24337</v>
      </c>
      <c r="P14879" s="268" t="s">
        <v>9484</v>
      </c>
      <c r="Q14879" s="269">
        <v>-27.25</v>
      </c>
      <c r="R14879" s="269">
        <v>-27.5</v>
      </c>
      <c r="S14879" s="269">
        <v>-52.75</v>
      </c>
      <c r="T14879" s="269">
        <v>-53</v>
      </c>
      <c r="DO14879"/>
    </row>
    <row r="14880" spans="15:119" x14ac:dyDescent="0.25">
      <c r="O14880" s="268" t="s">
        <v>24338</v>
      </c>
      <c r="P14880" s="268" t="s">
        <v>9484</v>
      </c>
      <c r="Q14880" s="269">
        <v>-27.25</v>
      </c>
      <c r="R14880" s="269">
        <v>-27.5</v>
      </c>
      <c r="S14880" s="269">
        <v>-52.5</v>
      </c>
      <c r="T14880" s="269">
        <v>-52.75</v>
      </c>
      <c r="DO14880"/>
    </row>
    <row r="14881" spans="15:119" x14ac:dyDescent="0.25">
      <c r="O14881" s="268" t="s">
        <v>24339</v>
      </c>
      <c r="P14881" s="268" t="s">
        <v>9482</v>
      </c>
      <c r="Q14881" s="269">
        <v>-27.5</v>
      </c>
      <c r="R14881" s="269">
        <v>-28</v>
      </c>
      <c r="S14881" s="269">
        <v>-53.5</v>
      </c>
      <c r="T14881" s="269">
        <v>-54</v>
      </c>
      <c r="DO14881"/>
    </row>
    <row r="14882" spans="15:119" x14ac:dyDescent="0.25">
      <c r="O14882" s="268" t="s">
        <v>24340</v>
      </c>
      <c r="P14882" s="268" t="s">
        <v>9484</v>
      </c>
      <c r="Q14882" s="269">
        <v>-27.5</v>
      </c>
      <c r="R14882" s="269">
        <v>-27.75</v>
      </c>
      <c r="S14882" s="269">
        <v>-53.75</v>
      </c>
      <c r="T14882" s="269">
        <v>-54</v>
      </c>
      <c r="DO14882"/>
    </row>
    <row r="14883" spans="15:119" x14ac:dyDescent="0.25">
      <c r="O14883" s="268" t="s">
        <v>24341</v>
      </c>
      <c r="P14883" s="268" t="s">
        <v>9484</v>
      </c>
      <c r="Q14883" s="269">
        <v>-27.5</v>
      </c>
      <c r="R14883" s="269">
        <v>-27.75</v>
      </c>
      <c r="S14883" s="269">
        <v>-53.5</v>
      </c>
      <c r="T14883" s="269">
        <v>-53.75</v>
      </c>
      <c r="DO14883"/>
    </row>
    <row r="14884" spans="15:119" x14ac:dyDescent="0.25">
      <c r="O14884" s="268" t="s">
        <v>24342</v>
      </c>
      <c r="P14884" s="268" t="s">
        <v>9484</v>
      </c>
      <c r="Q14884" s="269">
        <v>-27.75</v>
      </c>
      <c r="R14884" s="269">
        <v>-28</v>
      </c>
      <c r="S14884" s="269">
        <v>-53.75</v>
      </c>
      <c r="T14884" s="269">
        <v>-54</v>
      </c>
      <c r="DO14884"/>
    </row>
    <row r="14885" spans="15:119" x14ac:dyDescent="0.25">
      <c r="O14885" s="268" t="s">
        <v>24343</v>
      </c>
      <c r="P14885" s="268" t="s">
        <v>9484</v>
      </c>
      <c r="Q14885" s="269">
        <v>-27.75</v>
      </c>
      <c r="R14885" s="269">
        <v>-28</v>
      </c>
      <c r="S14885" s="269">
        <v>-53.5</v>
      </c>
      <c r="T14885" s="269">
        <v>-53.75</v>
      </c>
      <c r="DO14885"/>
    </row>
    <row r="14886" spans="15:119" x14ac:dyDescent="0.25">
      <c r="O14886" s="268" t="s">
        <v>24344</v>
      </c>
      <c r="P14886" s="268" t="s">
        <v>9482</v>
      </c>
      <c r="Q14886" s="269">
        <v>-27.5</v>
      </c>
      <c r="R14886" s="269">
        <v>-28</v>
      </c>
      <c r="S14886" s="269">
        <v>-53</v>
      </c>
      <c r="T14886" s="269">
        <v>-53.5</v>
      </c>
      <c r="DO14886"/>
    </row>
    <row r="14887" spans="15:119" x14ac:dyDescent="0.25">
      <c r="O14887" s="268" t="s">
        <v>24345</v>
      </c>
      <c r="P14887" s="268" t="s">
        <v>9484</v>
      </c>
      <c r="Q14887" s="269">
        <v>-27.5</v>
      </c>
      <c r="R14887" s="269">
        <v>-27.75</v>
      </c>
      <c r="S14887" s="269">
        <v>-53.25</v>
      </c>
      <c r="T14887" s="269">
        <v>-53.5</v>
      </c>
      <c r="DO14887"/>
    </row>
    <row r="14888" spans="15:119" x14ac:dyDescent="0.25">
      <c r="O14888" s="268" t="s">
        <v>24346</v>
      </c>
      <c r="P14888" s="268" t="s">
        <v>9484</v>
      </c>
      <c r="Q14888" s="269">
        <v>-27.5</v>
      </c>
      <c r="R14888" s="269">
        <v>-27.75</v>
      </c>
      <c r="S14888" s="269">
        <v>-53</v>
      </c>
      <c r="T14888" s="269">
        <v>-53.25</v>
      </c>
      <c r="DO14888"/>
    </row>
    <row r="14889" spans="15:119" x14ac:dyDescent="0.25">
      <c r="O14889" s="268" t="s">
        <v>24347</v>
      </c>
      <c r="P14889" s="268" t="s">
        <v>9484</v>
      </c>
      <c r="Q14889" s="269">
        <v>-27.75</v>
      </c>
      <c r="R14889" s="269">
        <v>-28</v>
      </c>
      <c r="S14889" s="269">
        <v>-53.25</v>
      </c>
      <c r="T14889" s="269">
        <v>-53.5</v>
      </c>
      <c r="DO14889"/>
    </row>
    <row r="14890" spans="15:119" x14ac:dyDescent="0.25">
      <c r="O14890" s="268" t="s">
        <v>24348</v>
      </c>
      <c r="P14890" s="268" t="s">
        <v>9484</v>
      </c>
      <c r="Q14890" s="269">
        <v>-27.75</v>
      </c>
      <c r="R14890" s="269">
        <v>-28</v>
      </c>
      <c r="S14890" s="269">
        <v>-53</v>
      </c>
      <c r="T14890" s="269">
        <v>-53.25</v>
      </c>
      <c r="DO14890"/>
    </row>
    <row r="14891" spans="15:119" x14ac:dyDescent="0.25">
      <c r="O14891" s="268" t="s">
        <v>24349</v>
      </c>
      <c r="P14891" s="268" t="s">
        <v>9482</v>
      </c>
      <c r="Q14891" s="269">
        <v>-27.5</v>
      </c>
      <c r="R14891" s="269">
        <v>-28</v>
      </c>
      <c r="S14891" s="269">
        <v>-52.5</v>
      </c>
      <c r="T14891" s="269">
        <v>-53</v>
      </c>
      <c r="DO14891"/>
    </row>
    <row r="14892" spans="15:119" x14ac:dyDescent="0.25">
      <c r="O14892" s="268" t="s">
        <v>24350</v>
      </c>
      <c r="P14892" s="268" t="s">
        <v>9484</v>
      </c>
      <c r="Q14892" s="269">
        <v>-27.5</v>
      </c>
      <c r="R14892" s="269">
        <v>-27.75</v>
      </c>
      <c r="S14892" s="269">
        <v>-52.75</v>
      </c>
      <c r="T14892" s="269">
        <v>-53</v>
      </c>
      <c r="DO14892"/>
    </row>
    <row r="14893" spans="15:119" x14ac:dyDescent="0.25">
      <c r="O14893" s="268" t="s">
        <v>24351</v>
      </c>
      <c r="P14893" s="268" t="s">
        <v>9484</v>
      </c>
      <c r="Q14893" s="269">
        <v>-27.5</v>
      </c>
      <c r="R14893" s="269">
        <v>-27.75</v>
      </c>
      <c r="S14893" s="269">
        <v>-52.5</v>
      </c>
      <c r="T14893" s="269">
        <v>-52.75</v>
      </c>
      <c r="DO14893"/>
    </row>
    <row r="14894" spans="15:119" x14ac:dyDescent="0.25">
      <c r="O14894" s="268" t="s">
        <v>24352</v>
      </c>
      <c r="P14894" s="268" t="s">
        <v>9484</v>
      </c>
      <c r="Q14894" s="269">
        <v>-27.75</v>
      </c>
      <c r="R14894" s="269">
        <v>-28</v>
      </c>
      <c r="S14894" s="269">
        <v>-52.75</v>
      </c>
      <c r="T14894" s="269">
        <v>-53</v>
      </c>
      <c r="DO14894"/>
    </row>
    <row r="14895" spans="15:119" x14ac:dyDescent="0.25">
      <c r="O14895" s="268" t="s">
        <v>24353</v>
      </c>
      <c r="P14895" s="268" t="s">
        <v>9484</v>
      </c>
      <c r="Q14895" s="269">
        <v>-27.75</v>
      </c>
      <c r="R14895" s="269">
        <v>-28</v>
      </c>
      <c r="S14895" s="269">
        <v>-52.5</v>
      </c>
      <c r="T14895" s="269">
        <v>-52.75</v>
      </c>
      <c r="DO14895"/>
    </row>
    <row r="14896" spans="15:119" x14ac:dyDescent="0.25">
      <c r="O14896" s="268" t="s">
        <v>24354</v>
      </c>
      <c r="P14896" s="268" t="s">
        <v>9480</v>
      </c>
      <c r="Q14896" s="269">
        <v>-27</v>
      </c>
      <c r="R14896" s="269">
        <v>-28</v>
      </c>
      <c r="S14896" s="269">
        <v>-51</v>
      </c>
      <c r="T14896" s="269">
        <v>-52.5</v>
      </c>
      <c r="DO14896"/>
    </row>
    <row r="14897" spans="15:119" x14ac:dyDescent="0.25">
      <c r="O14897" s="268" t="s">
        <v>24355</v>
      </c>
      <c r="P14897" s="268" t="s">
        <v>9482</v>
      </c>
      <c r="Q14897" s="269">
        <v>-27</v>
      </c>
      <c r="R14897" s="269">
        <v>-27.5</v>
      </c>
      <c r="S14897" s="269">
        <v>-52</v>
      </c>
      <c r="T14897" s="269">
        <v>-52.5</v>
      </c>
      <c r="DO14897"/>
    </row>
    <row r="14898" spans="15:119" x14ac:dyDescent="0.25">
      <c r="O14898" s="268" t="s">
        <v>24356</v>
      </c>
      <c r="P14898" s="268" t="s">
        <v>9484</v>
      </c>
      <c r="Q14898" s="269">
        <v>-27</v>
      </c>
      <c r="R14898" s="269">
        <v>-27.25</v>
      </c>
      <c r="S14898" s="269">
        <v>-52.25</v>
      </c>
      <c r="T14898" s="269">
        <v>-52.5</v>
      </c>
      <c r="DO14898"/>
    </row>
    <row r="14899" spans="15:119" x14ac:dyDescent="0.25">
      <c r="O14899" s="268" t="s">
        <v>24357</v>
      </c>
      <c r="P14899" s="268" t="s">
        <v>9484</v>
      </c>
      <c r="Q14899" s="269">
        <v>-27</v>
      </c>
      <c r="R14899" s="269">
        <v>-27.25</v>
      </c>
      <c r="S14899" s="269">
        <v>-52</v>
      </c>
      <c r="T14899" s="269">
        <v>-52.25</v>
      </c>
      <c r="DO14899"/>
    </row>
    <row r="14900" spans="15:119" x14ac:dyDescent="0.25">
      <c r="O14900" s="268" t="s">
        <v>24358</v>
      </c>
      <c r="P14900" s="268" t="s">
        <v>9484</v>
      </c>
      <c r="Q14900" s="269">
        <v>-27.25</v>
      </c>
      <c r="R14900" s="269">
        <v>-27.5</v>
      </c>
      <c r="S14900" s="269">
        <v>-52.25</v>
      </c>
      <c r="T14900" s="269">
        <v>-52.5</v>
      </c>
      <c r="DO14900"/>
    </row>
    <row r="14901" spans="15:119" x14ac:dyDescent="0.25">
      <c r="O14901" s="268" t="s">
        <v>24359</v>
      </c>
      <c r="P14901" s="268" t="s">
        <v>9484</v>
      </c>
      <c r="Q14901" s="269">
        <v>-27.25</v>
      </c>
      <c r="R14901" s="269">
        <v>-27.5</v>
      </c>
      <c r="S14901" s="269">
        <v>-52</v>
      </c>
      <c r="T14901" s="269">
        <v>-52.25</v>
      </c>
      <c r="DO14901"/>
    </row>
    <row r="14902" spans="15:119" x14ac:dyDescent="0.25">
      <c r="O14902" s="268" t="s">
        <v>24360</v>
      </c>
      <c r="P14902" s="268" t="s">
        <v>9482</v>
      </c>
      <c r="Q14902" s="269">
        <v>-27</v>
      </c>
      <c r="R14902" s="269">
        <v>-27.5</v>
      </c>
      <c r="S14902" s="269">
        <v>-51.5</v>
      </c>
      <c r="T14902" s="269">
        <v>-52</v>
      </c>
      <c r="DO14902"/>
    </row>
    <row r="14903" spans="15:119" x14ac:dyDescent="0.25">
      <c r="O14903" s="268" t="s">
        <v>24361</v>
      </c>
      <c r="P14903" s="268" t="s">
        <v>9484</v>
      </c>
      <c r="Q14903" s="269">
        <v>-27</v>
      </c>
      <c r="R14903" s="269">
        <v>-27.25</v>
      </c>
      <c r="S14903" s="269">
        <v>-51.75</v>
      </c>
      <c r="T14903" s="269">
        <v>-52</v>
      </c>
      <c r="DO14903"/>
    </row>
    <row r="14904" spans="15:119" x14ac:dyDescent="0.25">
      <c r="O14904" s="268" t="s">
        <v>24362</v>
      </c>
      <c r="P14904" s="268" t="s">
        <v>9484</v>
      </c>
      <c r="Q14904" s="269">
        <v>-27</v>
      </c>
      <c r="R14904" s="269">
        <v>-27.25</v>
      </c>
      <c r="S14904" s="269">
        <v>-51.5</v>
      </c>
      <c r="T14904" s="269">
        <v>-51.75</v>
      </c>
      <c r="DO14904"/>
    </row>
    <row r="14905" spans="15:119" x14ac:dyDescent="0.25">
      <c r="O14905" s="268" t="s">
        <v>24363</v>
      </c>
      <c r="P14905" s="268" t="s">
        <v>9484</v>
      </c>
      <c r="Q14905" s="269">
        <v>-27.25</v>
      </c>
      <c r="R14905" s="269">
        <v>-27.5</v>
      </c>
      <c r="S14905" s="269">
        <v>-51.75</v>
      </c>
      <c r="T14905" s="269">
        <v>-52</v>
      </c>
      <c r="DO14905"/>
    </row>
    <row r="14906" spans="15:119" x14ac:dyDescent="0.25">
      <c r="O14906" s="268" t="s">
        <v>24364</v>
      </c>
      <c r="P14906" s="268" t="s">
        <v>9484</v>
      </c>
      <c r="Q14906" s="269">
        <v>-27.25</v>
      </c>
      <c r="R14906" s="269">
        <v>-27.5</v>
      </c>
      <c r="S14906" s="269">
        <v>-51.5</v>
      </c>
      <c r="T14906" s="269">
        <v>-51.75</v>
      </c>
      <c r="DO14906"/>
    </row>
    <row r="14907" spans="15:119" x14ac:dyDescent="0.25">
      <c r="O14907" s="268" t="s">
        <v>24365</v>
      </c>
      <c r="P14907" s="268" t="s">
        <v>9482</v>
      </c>
      <c r="Q14907" s="269">
        <v>-27</v>
      </c>
      <c r="R14907" s="269">
        <v>-27.5</v>
      </c>
      <c r="S14907" s="269">
        <v>-51</v>
      </c>
      <c r="T14907" s="269">
        <v>-51.5</v>
      </c>
      <c r="DO14907"/>
    </row>
    <row r="14908" spans="15:119" x14ac:dyDescent="0.25">
      <c r="O14908" s="268" t="s">
        <v>24366</v>
      </c>
      <c r="P14908" s="268" t="s">
        <v>9484</v>
      </c>
      <c r="Q14908" s="269">
        <v>-27</v>
      </c>
      <c r="R14908" s="269">
        <v>-27.25</v>
      </c>
      <c r="S14908" s="269">
        <v>-51.25</v>
      </c>
      <c r="T14908" s="269">
        <v>-51.5</v>
      </c>
      <c r="DO14908"/>
    </row>
    <row r="14909" spans="15:119" x14ac:dyDescent="0.25">
      <c r="O14909" s="268" t="s">
        <v>24367</v>
      </c>
      <c r="P14909" s="268" t="s">
        <v>9484</v>
      </c>
      <c r="Q14909" s="269">
        <v>-27</v>
      </c>
      <c r="R14909" s="269">
        <v>-27.25</v>
      </c>
      <c r="S14909" s="269">
        <v>-51</v>
      </c>
      <c r="T14909" s="269">
        <v>-51.25</v>
      </c>
      <c r="DO14909"/>
    </row>
    <row r="14910" spans="15:119" x14ac:dyDescent="0.25">
      <c r="O14910" s="268" t="s">
        <v>24368</v>
      </c>
      <c r="P14910" s="268" t="s">
        <v>9484</v>
      </c>
      <c r="Q14910" s="269">
        <v>-27.25</v>
      </c>
      <c r="R14910" s="269">
        <v>-27.5</v>
      </c>
      <c r="S14910" s="269">
        <v>-51.25</v>
      </c>
      <c r="T14910" s="269">
        <v>-51.5</v>
      </c>
      <c r="DO14910"/>
    </row>
    <row r="14911" spans="15:119" x14ac:dyDescent="0.25">
      <c r="O14911" s="268" t="s">
        <v>24369</v>
      </c>
      <c r="P14911" s="268" t="s">
        <v>9484</v>
      </c>
      <c r="Q14911" s="269">
        <v>-27.25</v>
      </c>
      <c r="R14911" s="269">
        <v>-27.5</v>
      </c>
      <c r="S14911" s="269">
        <v>-51</v>
      </c>
      <c r="T14911" s="269">
        <v>-51.25</v>
      </c>
      <c r="DO14911"/>
    </row>
    <row r="14912" spans="15:119" x14ac:dyDescent="0.25">
      <c r="O14912" s="268" t="s">
        <v>24370</v>
      </c>
      <c r="P14912" s="268" t="s">
        <v>9482</v>
      </c>
      <c r="Q14912" s="269">
        <v>-27.5</v>
      </c>
      <c r="R14912" s="269">
        <v>-28</v>
      </c>
      <c r="S14912" s="269">
        <v>-52</v>
      </c>
      <c r="T14912" s="269">
        <v>-52.5</v>
      </c>
      <c r="DO14912"/>
    </row>
    <row r="14913" spans="15:119" x14ac:dyDescent="0.25">
      <c r="O14913" s="268" t="s">
        <v>24371</v>
      </c>
      <c r="P14913" s="268" t="s">
        <v>9484</v>
      </c>
      <c r="Q14913" s="269">
        <v>-27.5</v>
      </c>
      <c r="R14913" s="269">
        <v>-27.75</v>
      </c>
      <c r="S14913" s="269">
        <v>-52.25</v>
      </c>
      <c r="T14913" s="269">
        <v>-52.5</v>
      </c>
      <c r="DO14913"/>
    </row>
    <row r="14914" spans="15:119" x14ac:dyDescent="0.25">
      <c r="O14914" s="268" t="s">
        <v>24372</v>
      </c>
      <c r="P14914" s="268" t="s">
        <v>9484</v>
      </c>
      <c r="Q14914" s="269">
        <v>-27.5</v>
      </c>
      <c r="R14914" s="269">
        <v>-27.75</v>
      </c>
      <c r="S14914" s="269">
        <v>-52</v>
      </c>
      <c r="T14914" s="269">
        <v>-52.25</v>
      </c>
      <c r="DO14914"/>
    </row>
    <row r="14915" spans="15:119" x14ac:dyDescent="0.25">
      <c r="O14915" s="268" t="s">
        <v>24373</v>
      </c>
      <c r="P14915" s="268" t="s">
        <v>9484</v>
      </c>
      <c r="Q14915" s="269">
        <v>-27.75</v>
      </c>
      <c r="R14915" s="269">
        <v>-28</v>
      </c>
      <c r="S14915" s="269">
        <v>-52.25</v>
      </c>
      <c r="T14915" s="269">
        <v>-52.5</v>
      </c>
      <c r="DO14915"/>
    </row>
    <row r="14916" spans="15:119" x14ac:dyDescent="0.25">
      <c r="O14916" s="268" t="s">
        <v>24374</v>
      </c>
      <c r="P14916" s="268" t="s">
        <v>9484</v>
      </c>
      <c r="Q14916" s="269">
        <v>-27.75</v>
      </c>
      <c r="R14916" s="269">
        <v>-28</v>
      </c>
      <c r="S14916" s="269">
        <v>-52</v>
      </c>
      <c r="T14916" s="269">
        <v>-52.25</v>
      </c>
      <c r="DO14916"/>
    </row>
    <row r="14917" spans="15:119" x14ac:dyDescent="0.25">
      <c r="O14917" s="268" t="s">
        <v>24375</v>
      </c>
      <c r="P14917" s="268" t="s">
        <v>9482</v>
      </c>
      <c r="Q14917" s="269">
        <v>-27.5</v>
      </c>
      <c r="R14917" s="269">
        <v>-28</v>
      </c>
      <c r="S14917" s="269">
        <v>-51.5</v>
      </c>
      <c r="T14917" s="269">
        <v>-52</v>
      </c>
      <c r="DO14917"/>
    </row>
    <row r="14918" spans="15:119" x14ac:dyDescent="0.25">
      <c r="O14918" s="268" t="s">
        <v>24376</v>
      </c>
      <c r="P14918" s="268" t="s">
        <v>9484</v>
      </c>
      <c r="Q14918" s="269">
        <v>-27.5</v>
      </c>
      <c r="R14918" s="269">
        <v>-27.75</v>
      </c>
      <c r="S14918" s="269">
        <v>-51.75</v>
      </c>
      <c r="T14918" s="269">
        <v>-52</v>
      </c>
      <c r="DO14918"/>
    </row>
    <row r="14919" spans="15:119" x14ac:dyDescent="0.25">
      <c r="O14919" s="268" t="s">
        <v>24377</v>
      </c>
      <c r="P14919" s="268" t="s">
        <v>9484</v>
      </c>
      <c r="Q14919" s="269">
        <v>-27.5</v>
      </c>
      <c r="R14919" s="269">
        <v>-27.75</v>
      </c>
      <c r="S14919" s="269">
        <v>-51.5</v>
      </c>
      <c r="T14919" s="269">
        <v>-51.75</v>
      </c>
      <c r="DO14919"/>
    </row>
    <row r="14920" spans="15:119" x14ac:dyDescent="0.25">
      <c r="O14920" s="268" t="s">
        <v>24378</v>
      </c>
      <c r="P14920" s="268" t="s">
        <v>9484</v>
      </c>
      <c r="Q14920" s="269">
        <v>-27.75</v>
      </c>
      <c r="R14920" s="269">
        <v>-28</v>
      </c>
      <c r="S14920" s="269">
        <v>-51.75</v>
      </c>
      <c r="T14920" s="269">
        <v>-52</v>
      </c>
      <c r="DO14920"/>
    </row>
    <row r="14921" spans="15:119" x14ac:dyDescent="0.25">
      <c r="O14921" s="268" t="s">
        <v>24379</v>
      </c>
      <c r="P14921" s="268" t="s">
        <v>9484</v>
      </c>
      <c r="Q14921" s="269">
        <v>-27.75</v>
      </c>
      <c r="R14921" s="269">
        <v>-28</v>
      </c>
      <c r="S14921" s="269">
        <v>-51.5</v>
      </c>
      <c r="T14921" s="269">
        <v>-51.75</v>
      </c>
      <c r="DO14921"/>
    </row>
    <row r="14922" spans="15:119" x14ac:dyDescent="0.25">
      <c r="O14922" s="268" t="s">
        <v>24380</v>
      </c>
      <c r="P14922" s="268" t="s">
        <v>9482</v>
      </c>
      <c r="Q14922" s="269">
        <v>-27.5</v>
      </c>
      <c r="R14922" s="269">
        <v>-28</v>
      </c>
      <c r="S14922" s="269">
        <v>-51</v>
      </c>
      <c r="T14922" s="269">
        <v>-51.5</v>
      </c>
      <c r="DO14922"/>
    </row>
    <row r="14923" spans="15:119" x14ac:dyDescent="0.25">
      <c r="O14923" s="268" t="s">
        <v>24381</v>
      </c>
      <c r="P14923" s="268" t="s">
        <v>9484</v>
      </c>
      <c r="Q14923" s="269">
        <v>-27.5</v>
      </c>
      <c r="R14923" s="269">
        <v>-27.75</v>
      </c>
      <c r="S14923" s="269">
        <v>-51.25</v>
      </c>
      <c r="T14923" s="269">
        <v>-51.5</v>
      </c>
      <c r="DO14923"/>
    </row>
    <row r="14924" spans="15:119" x14ac:dyDescent="0.25">
      <c r="O14924" s="268" t="s">
        <v>24382</v>
      </c>
      <c r="P14924" s="268" t="s">
        <v>9484</v>
      </c>
      <c r="Q14924" s="269">
        <v>-27.5</v>
      </c>
      <c r="R14924" s="269">
        <v>-27.75</v>
      </c>
      <c r="S14924" s="269">
        <v>-51</v>
      </c>
      <c r="T14924" s="269">
        <v>-51.25</v>
      </c>
      <c r="DO14924"/>
    </row>
    <row r="14925" spans="15:119" x14ac:dyDescent="0.25">
      <c r="O14925" s="268" t="s">
        <v>24383</v>
      </c>
      <c r="P14925" s="268" t="s">
        <v>9484</v>
      </c>
      <c r="Q14925" s="269">
        <v>-27.75</v>
      </c>
      <c r="R14925" s="269">
        <v>-28</v>
      </c>
      <c r="S14925" s="269">
        <v>-51.25</v>
      </c>
      <c r="T14925" s="269">
        <v>-51.5</v>
      </c>
      <c r="DO14925"/>
    </row>
    <row r="14926" spans="15:119" x14ac:dyDescent="0.25">
      <c r="O14926" s="268" t="s">
        <v>24384</v>
      </c>
      <c r="P14926" s="268" t="s">
        <v>9484</v>
      </c>
      <c r="Q14926" s="269">
        <v>-27.75</v>
      </c>
      <c r="R14926" s="269">
        <v>-28</v>
      </c>
      <c r="S14926" s="269">
        <v>-51</v>
      </c>
      <c r="T14926" s="269">
        <v>-51.25</v>
      </c>
      <c r="DO14926"/>
    </row>
    <row r="14927" spans="15:119" x14ac:dyDescent="0.25">
      <c r="O14927" s="268" t="s">
        <v>24385</v>
      </c>
      <c r="P14927" s="268" t="s">
        <v>9478</v>
      </c>
      <c r="Q14927" s="269">
        <v>-26</v>
      </c>
      <c r="R14927" s="269">
        <v>-28</v>
      </c>
      <c r="S14927" s="269">
        <v>-48</v>
      </c>
      <c r="T14927" s="269">
        <v>-51</v>
      </c>
      <c r="DO14927"/>
    </row>
    <row r="14928" spans="15:119" x14ac:dyDescent="0.25">
      <c r="O14928" s="268" t="s">
        <v>24386</v>
      </c>
      <c r="P14928" s="268" t="s">
        <v>9480</v>
      </c>
      <c r="Q14928" s="269">
        <v>-26</v>
      </c>
      <c r="R14928" s="269">
        <v>-27</v>
      </c>
      <c r="S14928" s="269">
        <v>-49.5</v>
      </c>
      <c r="T14928" s="269">
        <v>-51</v>
      </c>
      <c r="DO14928"/>
    </row>
    <row r="14929" spans="15:119" x14ac:dyDescent="0.25">
      <c r="O14929" s="268" t="s">
        <v>24387</v>
      </c>
      <c r="P14929" s="268" t="s">
        <v>9482</v>
      </c>
      <c r="Q14929" s="269">
        <v>-26</v>
      </c>
      <c r="R14929" s="269">
        <v>-26.5</v>
      </c>
      <c r="S14929" s="269">
        <v>-50.5</v>
      </c>
      <c r="T14929" s="269">
        <v>-51</v>
      </c>
      <c r="DO14929"/>
    </row>
    <row r="14930" spans="15:119" x14ac:dyDescent="0.25">
      <c r="O14930" s="268" t="s">
        <v>24388</v>
      </c>
      <c r="P14930" s="268" t="s">
        <v>9484</v>
      </c>
      <c r="Q14930" s="269">
        <v>-26</v>
      </c>
      <c r="R14930" s="269">
        <v>-26.25</v>
      </c>
      <c r="S14930" s="269">
        <v>-50.75</v>
      </c>
      <c r="T14930" s="269">
        <v>-51</v>
      </c>
      <c r="DO14930"/>
    </row>
    <row r="14931" spans="15:119" x14ac:dyDescent="0.25">
      <c r="O14931" s="268" t="s">
        <v>24389</v>
      </c>
      <c r="P14931" s="268" t="s">
        <v>9484</v>
      </c>
      <c r="Q14931" s="269">
        <v>-26</v>
      </c>
      <c r="R14931" s="269">
        <v>-26.25</v>
      </c>
      <c r="S14931" s="269">
        <v>-50.5</v>
      </c>
      <c r="T14931" s="269">
        <v>-50.75</v>
      </c>
      <c r="DO14931"/>
    </row>
    <row r="14932" spans="15:119" x14ac:dyDescent="0.25">
      <c r="O14932" s="268" t="s">
        <v>24390</v>
      </c>
      <c r="P14932" s="268" t="s">
        <v>9484</v>
      </c>
      <c r="Q14932" s="269">
        <v>-26.25</v>
      </c>
      <c r="R14932" s="269">
        <v>-26.5</v>
      </c>
      <c r="S14932" s="269">
        <v>-50.75</v>
      </c>
      <c r="T14932" s="269">
        <v>-51</v>
      </c>
      <c r="DO14932"/>
    </row>
    <row r="14933" spans="15:119" x14ac:dyDescent="0.25">
      <c r="O14933" s="268" t="s">
        <v>24391</v>
      </c>
      <c r="P14933" s="268" t="s">
        <v>9484</v>
      </c>
      <c r="Q14933" s="269">
        <v>-26.25</v>
      </c>
      <c r="R14933" s="269">
        <v>-26.5</v>
      </c>
      <c r="S14933" s="269">
        <v>-50.5</v>
      </c>
      <c r="T14933" s="269">
        <v>-50.75</v>
      </c>
      <c r="DO14933"/>
    </row>
    <row r="14934" spans="15:119" x14ac:dyDescent="0.25">
      <c r="O14934" s="268" t="s">
        <v>24392</v>
      </c>
      <c r="P14934" s="268" t="s">
        <v>9482</v>
      </c>
      <c r="Q14934" s="269">
        <v>-26</v>
      </c>
      <c r="R14934" s="269">
        <v>-26.5</v>
      </c>
      <c r="S14934" s="269">
        <v>-50</v>
      </c>
      <c r="T14934" s="269">
        <v>-50.5</v>
      </c>
      <c r="DO14934"/>
    </row>
    <row r="14935" spans="15:119" x14ac:dyDescent="0.25">
      <c r="O14935" s="268" t="s">
        <v>24393</v>
      </c>
      <c r="P14935" s="268" t="s">
        <v>9484</v>
      </c>
      <c r="Q14935" s="269">
        <v>-26</v>
      </c>
      <c r="R14935" s="269">
        <v>-26.25</v>
      </c>
      <c r="S14935" s="269">
        <v>-50.25</v>
      </c>
      <c r="T14935" s="269">
        <v>-50.5</v>
      </c>
      <c r="DO14935"/>
    </row>
    <row r="14936" spans="15:119" x14ac:dyDescent="0.25">
      <c r="O14936" s="268" t="s">
        <v>24394</v>
      </c>
      <c r="P14936" s="268" t="s">
        <v>9484</v>
      </c>
      <c r="Q14936" s="269">
        <v>-26</v>
      </c>
      <c r="R14936" s="269">
        <v>-26.25</v>
      </c>
      <c r="S14936" s="269">
        <v>-50</v>
      </c>
      <c r="T14936" s="269">
        <v>-50.25</v>
      </c>
      <c r="DO14936"/>
    </row>
    <row r="14937" spans="15:119" x14ac:dyDescent="0.25">
      <c r="O14937" s="268" t="s">
        <v>24395</v>
      </c>
      <c r="P14937" s="268" t="s">
        <v>9484</v>
      </c>
      <c r="Q14937" s="269">
        <v>-26.25</v>
      </c>
      <c r="R14937" s="269">
        <v>-26.5</v>
      </c>
      <c r="S14937" s="269">
        <v>-50.25</v>
      </c>
      <c r="T14937" s="269">
        <v>-50.5</v>
      </c>
      <c r="DO14937"/>
    </row>
    <row r="14938" spans="15:119" x14ac:dyDescent="0.25">
      <c r="O14938" s="268" t="s">
        <v>24396</v>
      </c>
      <c r="P14938" s="268" t="s">
        <v>9484</v>
      </c>
      <c r="Q14938" s="269">
        <v>-26.25</v>
      </c>
      <c r="R14938" s="269">
        <v>-26.5</v>
      </c>
      <c r="S14938" s="269">
        <v>-50</v>
      </c>
      <c r="T14938" s="269">
        <v>-50.25</v>
      </c>
      <c r="DO14938"/>
    </row>
    <row r="14939" spans="15:119" x14ac:dyDescent="0.25">
      <c r="O14939" s="268" t="s">
        <v>24397</v>
      </c>
      <c r="P14939" s="268" t="s">
        <v>9482</v>
      </c>
      <c r="Q14939" s="269">
        <v>-26</v>
      </c>
      <c r="R14939" s="269">
        <v>-26.5</v>
      </c>
      <c r="S14939" s="269">
        <v>-49.5</v>
      </c>
      <c r="T14939" s="269">
        <v>-50</v>
      </c>
      <c r="DO14939"/>
    </row>
    <row r="14940" spans="15:119" x14ac:dyDescent="0.25">
      <c r="O14940" s="268" t="s">
        <v>24398</v>
      </c>
      <c r="P14940" s="268" t="s">
        <v>9484</v>
      </c>
      <c r="Q14940" s="269">
        <v>-26</v>
      </c>
      <c r="R14940" s="269">
        <v>-26.25</v>
      </c>
      <c r="S14940" s="269">
        <v>-49.75</v>
      </c>
      <c r="T14940" s="269">
        <v>-50</v>
      </c>
      <c r="DO14940"/>
    </row>
    <row r="14941" spans="15:119" x14ac:dyDescent="0.25">
      <c r="O14941" s="268" t="s">
        <v>24399</v>
      </c>
      <c r="P14941" s="268" t="s">
        <v>9484</v>
      </c>
      <c r="Q14941" s="269">
        <v>-26</v>
      </c>
      <c r="R14941" s="269">
        <v>-26.25</v>
      </c>
      <c r="S14941" s="269">
        <v>-49.5</v>
      </c>
      <c r="T14941" s="269">
        <v>-49.75</v>
      </c>
      <c r="DO14941"/>
    </row>
    <row r="14942" spans="15:119" x14ac:dyDescent="0.25">
      <c r="O14942" s="268" t="s">
        <v>24400</v>
      </c>
      <c r="P14942" s="268" t="s">
        <v>9484</v>
      </c>
      <c r="Q14942" s="269">
        <v>-26.25</v>
      </c>
      <c r="R14942" s="269">
        <v>-26.5</v>
      </c>
      <c r="S14942" s="269">
        <v>-49.75</v>
      </c>
      <c r="T14942" s="269">
        <v>-50</v>
      </c>
      <c r="DO14942"/>
    </row>
    <row r="14943" spans="15:119" x14ac:dyDescent="0.25">
      <c r="O14943" s="268" t="s">
        <v>24401</v>
      </c>
      <c r="P14943" s="268" t="s">
        <v>9484</v>
      </c>
      <c r="Q14943" s="269">
        <v>-26.25</v>
      </c>
      <c r="R14943" s="269">
        <v>-26.5</v>
      </c>
      <c r="S14943" s="269">
        <v>-49.5</v>
      </c>
      <c r="T14943" s="269">
        <v>-49.75</v>
      </c>
      <c r="DO14943"/>
    </row>
    <row r="14944" spans="15:119" x14ac:dyDescent="0.25">
      <c r="O14944" s="268" t="s">
        <v>24402</v>
      </c>
      <c r="P14944" s="268" t="s">
        <v>9482</v>
      </c>
      <c r="Q14944" s="269">
        <v>-26.5</v>
      </c>
      <c r="R14944" s="269">
        <v>-27</v>
      </c>
      <c r="S14944" s="269">
        <v>-50.5</v>
      </c>
      <c r="T14944" s="269">
        <v>-51</v>
      </c>
      <c r="DO14944"/>
    </row>
    <row r="14945" spans="15:119" x14ac:dyDescent="0.25">
      <c r="O14945" s="268" t="s">
        <v>24403</v>
      </c>
      <c r="P14945" s="268" t="s">
        <v>9484</v>
      </c>
      <c r="Q14945" s="269">
        <v>-26.5</v>
      </c>
      <c r="R14945" s="269">
        <v>-26.75</v>
      </c>
      <c r="S14945" s="269">
        <v>-50.75</v>
      </c>
      <c r="T14945" s="269">
        <v>-51</v>
      </c>
      <c r="DO14945"/>
    </row>
    <row r="14946" spans="15:119" x14ac:dyDescent="0.25">
      <c r="O14946" s="268" t="s">
        <v>24404</v>
      </c>
      <c r="P14946" s="268" t="s">
        <v>9484</v>
      </c>
      <c r="Q14946" s="269">
        <v>-26.5</v>
      </c>
      <c r="R14946" s="269">
        <v>-26.75</v>
      </c>
      <c r="S14946" s="269">
        <v>-50.5</v>
      </c>
      <c r="T14946" s="269">
        <v>-50.75</v>
      </c>
      <c r="DO14946"/>
    </row>
    <row r="14947" spans="15:119" x14ac:dyDescent="0.25">
      <c r="O14947" s="268" t="s">
        <v>24405</v>
      </c>
      <c r="P14947" s="268" t="s">
        <v>9484</v>
      </c>
      <c r="Q14947" s="269">
        <v>-26.75</v>
      </c>
      <c r="R14947" s="269">
        <v>-27</v>
      </c>
      <c r="S14947" s="269">
        <v>-50.75</v>
      </c>
      <c r="T14947" s="269">
        <v>-51</v>
      </c>
      <c r="DO14947"/>
    </row>
    <row r="14948" spans="15:119" x14ac:dyDescent="0.25">
      <c r="O14948" s="268" t="s">
        <v>24406</v>
      </c>
      <c r="P14948" s="268" t="s">
        <v>9484</v>
      </c>
      <c r="Q14948" s="269">
        <v>-26.75</v>
      </c>
      <c r="R14948" s="269">
        <v>-27</v>
      </c>
      <c r="S14948" s="269">
        <v>-50.5</v>
      </c>
      <c r="T14948" s="269">
        <v>-50.75</v>
      </c>
      <c r="DO14948"/>
    </row>
    <row r="14949" spans="15:119" x14ac:dyDescent="0.25">
      <c r="O14949" s="268" t="s">
        <v>24407</v>
      </c>
      <c r="P14949" s="268" t="s">
        <v>9482</v>
      </c>
      <c r="Q14949" s="269">
        <v>-26.5</v>
      </c>
      <c r="R14949" s="269">
        <v>-27</v>
      </c>
      <c r="S14949" s="269">
        <v>-50</v>
      </c>
      <c r="T14949" s="269">
        <v>-50.5</v>
      </c>
      <c r="DO14949"/>
    </row>
    <row r="14950" spans="15:119" x14ac:dyDescent="0.25">
      <c r="O14950" s="268" t="s">
        <v>24408</v>
      </c>
      <c r="P14950" s="268" t="s">
        <v>9484</v>
      </c>
      <c r="Q14950" s="269">
        <v>-26.5</v>
      </c>
      <c r="R14950" s="269">
        <v>-26.75</v>
      </c>
      <c r="S14950" s="269">
        <v>-50.25</v>
      </c>
      <c r="T14950" s="269">
        <v>-50.5</v>
      </c>
      <c r="DO14950"/>
    </row>
    <row r="14951" spans="15:119" x14ac:dyDescent="0.25">
      <c r="O14951" s="268" t="s">
        <v>24409</v>
      </c>
      <c r="P14951" s="268" t="s">
        <v>9484</v>
      </c>
      <c r="Q14951" s="269">
        <v>-26.5</v>
      </c>
      <c r="R14951" s="269">
        <v>-26.75</v>
      </c>
      <c r="S14951" s="269">
        <v>-50</v>
      </c>
      <c r="T14951" s="269">
        <v>-50.25</v>
      </c>
      <c r="DO14951"/>
    </row>
    <row r="14952" spans="15:119" x14ac:dyDescent="0.25">
      <c r="O14952" s="268" t="s">
        <v>24410</v>
      </c>
      <c r="P14952" s="268" t="s">
        <v>9484</v>
      </c>
      <c r="Q14952" s="269">
        <v>-26.75</v>
      </c>
      <c r="R14952" s="269">
        <v>-27</v>
      </c>
      <c r="S14952" s="269">
        <v>-50.25</v>
      </c>
      <c r="T14952" s="269">
        <v>-50.5</v>
      </c>
      <c r="DO14952"/>
    </row>
    <row r="14953" spans="15:119" x14ac:dyDescent="0.25">
      <c r="O14953" s="268" t="s">
        <v>24411</v>
      </c>
      <c r="P14953" s="268" t="s">
        <v>9484</v>
      </c>
      <c r="Q14953" s="269">
        <v>-26.75</v>
      </c>
      <c r="R14953" s="269">
        <v>-27</v>
      </c>
      <c r="S14953" s="269">
        <v>-50</v>
      </c>
      <c r="T14953" s="269">
        <v>-50.25</v>
      </c>
      <c r="DO14953"/>
    </row>
    <row r="14954" spans="15:119" x14ac:dyDescent="0.25">
      <c r="O14954" s="268" t="s">
        <v>24412</v>
      </c>
      <c r="P14954" s="268" t="s">
        <v>9482</v>
      </c>
      <c r="Q14954" s="269">
        <v>-26.5</v>
      </c>
      <c r="R14954" s="269">
        <v>-27</v>
      </c>
      <c r="S14954" s="269">
        <v>-49.5</v>
      </c>
      <c r="T14954" s="269">
        <v>-50</v>
      </c>
      <c r="DO14954"/>
    </row>
    <row r="14955" spans="15:119" x14ac:dyDescent="0.25">
      <c r="O14955" s="268" t="s">
        <v>24413</v>
      </c>
      <c r="P14955" s="268" t="s">
        <v>9484</v>
      </c>
      <c r="Q14955" s="269">
        <v>-26.5</v>
      </c>
      <c r="R14955" s="269">
        <v>-26.75</v>
      </c>
      <c r="S14955" s="269">
        <v>-49.75</v>
      </c>
      <c r="T14955" s="269">
        <v>-50</v>
      </c>
      <c r="DO14955"/>
    </row>
    <row r="14956" spans="15:119" x14ac:dyDescent="0.25">
      <c r="O14956" s="268" t="s">
        <v>24414</v>
      </c>
      <c r="P14956" s="268" t="s">
        <v>9484</v>
      </c>
      <c r="Q14956" s="269">
        <v>-26.5</v>
      </c>
      <c r="R14956" s="269">
        <v>-26.75</v>
      </c>
      <c r="S14956" s="269">
        <v>-49.5</v>
      </c>
      <c r="T14956" s="269">
        <v>-49.75</v>
      </c>
      <c r="DO14956"/>
    </row>
    <row r="14957" spans="15:119" x14ac:dyDescent="0.25">
      <c r="O14957" s="268" t="s">
        <v>24415</v>
      </c>
      <c r="P14957" s="268" t="s">
        <v>9484</v>
      </c>
      <c r="Q14957" s="269">
        <v>-26.75</v>
      </c>
      <c r="R14957" s="269">
        <v>-27</v>
      </c>
      <c r="S14957" s="269">
        <v>-49.75</v>
      </c>
      <c r="T14957" s="269">
        <v>-50</v>
      </c>
      <c r="DO14957"/>
    </row>
    <row r="14958" spans="15:119" x14ac:dyDescent="0.25">
      <c r="O14958" s="268" t="s">
        <v>24416</v>
      </c>
      <c r="P14958" s="268" t="s">
        <v>9484</v>
      </c>
      <c r="Q14958" s="269">
        <v>-26.75</v>
      </c>
      <c r="R14958" s="269">
        <v>-27</v>
      </c>
      <c r="S14958" s="269">
        <v>-49.5</v>
      </c>
      <c r="T14958" s="269">
        <v>-49.75</v>
      </c>
      <c r="DO14958"/>
    </row>
    <row r="14959" spans="15:119" x14ac:dyDescent="0.25">
      <c r="O14959" s="268" t="s">
        <v>24417</v>
      </c>
      <c r="P14959" s="268" t="s">
        <v>9480</v>
      </c>
      <c r="Q14959" s="269">
        <v>-26</v>
      </c>
      <c r="R14959" s="269">
        <v>-27</v>
      </c>
      <c r="S14959" s="269">
        <v>-48</v>
      </c>
      <c r="T14959" s="269">
        <v>-49.5</v>
      </c>
      <c r="DO14959"/>
    </row>
    <row r="14960" spans="15:119" x14ac:dyDescent="0.25">
      <c r="O14960" s="268" t="s">
        <v>24418</v>
      </c>
      <c r="P14960" s="268" t="s">
        <v>9482</v>
      </c>
      <c r="Q14960" s="269">
        <v>-26</v>
      </c>
      <c r="R14960" s="269">
        <v>-26.5</v>
      </c>
      <c r="S14960" s="269">
        <v>-49</v>
      </c>
      <c r="T14960" s="269">
        <v>-49.5</v>
      </c>
      <c r="DO14960"/>
    </row>
    <row r="14961" spans="15:119" x14ac:dyDescent="0.25">
      <c r="O14961" s="268" t="s">
        <v>24419</v>
      </c>
      <c r="P14961" s="268" t="s">
        <v>9484</v>
      </c>
      <c r="Q14961" s="269">
        <v>-26</v>
      </c>
      <c r="R14961" s="269">
        <v>-26.25</v>
      </c>
      <c r="S14961" s="269">
        <v>-49.25</v>
      </c>
      <c r="T14961" s="269">
        <v>-49.5</v>
      </c>
      <c r="DO14961"/>
    </row>
    <row r="14962" spans="15:119" x14ac:dyDescent="0.25">
      <c r="O14962" s="268" t="s">
        <v>24420</v>
      </c>
      <c r="P14962" s="268" t="s">
        <v>9484</v>
      </c>
      <c r="Q14962" s="269">
        <v>-26</v>
      </c>
      <c r="R14962" s="269">
        <v>-26.25</v>
      </c>
      <c r="S14962" s="269">
        <v>-49</v>
      </c>
      <c r="T14962" s="269">
        <v>-49.25</v>
      </c>
      <c r="DO14962"/>
    </row>
    <row r="14963" spans="15:119" x14ac:dyDescent="0.25">
      <c r="O14963" s="268" t="s">
        <v>24421</v>
      </c>
      <c r="P14963" s="268" t="s">
        <v>9484</v>
      </c>
      <c r="Q14963" s="269">
        <v>-26.25</v>
      </c>
      <c r="R14963" s="269">
        <v>-26.5</v>
      </c>
      <c r="S14963" s="269">
        <v>-49.25</v>
      </c>
      <c r="T14963" s="269">
        <v>-49.5</v>
      </c>
      <c r="DO14963"/>
    </row>
    <row r="14964" spans="15:119" x14ac:dyDescent="0.25">
      <c r="O14964" s="268" t="s">
        <v>24422</v>
      </c>
      <c r="P14964" s="268" t="s">
        <v>9484</v>
      </c>
      <c r="Q14964" s="269">
        <v>-26.25</v>
      </c>
      <c r="R14964" s="269">
        <v>-26.5</v>
      </c>
      <c r="S14964" s="269">
        <v>-49</v>
      </c>
      <c r="T14964" s="269">
        <v>-49.25</v>
      </c>
      <c r="DO14964"/>
    </row>
    <row r="14965" spans="15:119" x14ac:dyDescent="0.25">
      <c r="O14965" s="268" t="s">
        <v>24423</v>
      </c>
      <c r="P14965" s="268" t="s">
        <v>9482</v>
      </c>
      <c r="Q14965" s="269">
        <v>-26</v>
      </c>
      <c r="R14965" s="269">
        <v>-26.5</v>
      </c>
      <c r="S14965" s="269">
        <v>-48.5</v>
      </c>
      <c r="T14965" s="269">
        <v>-49</v>
      </c>
      <c r="DO14965"/>
    </row>
    <row r="14966" spans="15:119" x14ac:dyDescent="0.25">
      <c r="O14966" s="268" t="s">
        <v>24424</v>
      </c>
      <c r="P14966" s="268" t="s">
        <v>9484</v>
      </c>
      <c r="Q14966" s="269">
        <v>-26</v>
      </c>
      <c r="R14966" s="269">
        <v>-26.25</v>
      </c>
      <c r="S14966" s="269">
        <v>-48.75</v>
      </c>
      <c r="T14966" s="269">
        <v>-49</v>
      </c>
      <c r="DO14966"/>
    </row>
    <row r="14967" spans="15:119" x14ac:dyDescent="0.25">
      <c r="O14967" s="268" t="s">
        <v>24425</v>
      </c>
      <c r="P14967" s="268" t="s">
        <v>9484</v>
      </c>
      <c r="Q14967" s="269">
        <v>-26</v>
      </c>
      <c r="R14967" s="269">
        <v>-26.25</v>
      </c>
      <c r="S14967" s="269">
        <v>-48.5</v>
      </c>
      <c r="T14967" s="269">
        <v>-48.75</v>
      </c>
      <c r="DO14967"/>
    </row>
    <row r="14968" spans="15:119" x14ac:dyDescent="0.25">
      <c r="O14968" s="268" t="s">
        <v>24426</v>
      </c>
      <c r="P14968" s="268" t="s">
        <v>9484</v>
      </c>
      <c r="Q14968" s="269">
        <v>-26.25</v>
      </c>
      <c r="R14968" s="269">
        <v>-26.5</v>
      </c>
      <c r="S14968" s="269">
        <v>-48.75</v>
      </c>
      <c r="T14968" s="269">
        <v>-49</v>
      </c>
      <c r="DO14968"/>
    </row>
    <row r="14969" spans="15:119" x14ac:dyDescent="0.25">
      <c r="O14969" s="268" t="s">
        <v>24427</v>
      </c>
      <c r="P14969" s="268" t="s">
        <v>9484</v>
      </c>
      <c r="Q14969" s="269">
        <v>-26.25</v>
      </c>
      <c r="R14969" s="269">
        <v>-26.5</v>
      </c>
      <c r="S14969" s="269">
        <v>-48.5</v>
      </c>
      <c r="T14969" s="269">
        <v>-48.75</v>
      </c>
      <c r="DO14969"/>
    </row>
    <row r="14970" spans="15:119" x14ac:dyDescent="0.25">
      <c r="O14970" s="268" t="s">
        <v>24428</v>
      </c>
      <c r="P14970" s="268" t="s">
        <v>9482</v>
      </c>
      <c r="Q14970" s="269">
        <v>-26</v>
      </c>
      <c r="R14970" s="269">
        <v>-26.5</v>
      </c>
      <c r="S14970" s="269">
        <v>-48</v>
      </c>
      <c r="T14970" s="269">
        <v>-48.5</v>
      </c>
      <c r="DO14970"/>
    </row>
    <row r="14971" spans="15:119" x14ac:dyDescent="0.25">
      <c r="O14971" s="268" t="s">
        <v>24429</v>
      </c>
      <c r="P14971" s="268" t="s">
        <v>9482</v>
      </c>
      <c r="Q14971" s="269">
        <v>-26.5</v>
      </c>
      <c r="R14971" s="269">
        <v>-27</v>
      </c>
      <c r="S14971" s="269">
        <v>-49</v>
      </c>
      <c r="T14971" s="269">
        <v>-49.5</v>
      </c>
      <c r="DO14971"/>
    </row>
    <row r="14972" spans="15:119" x14ac:dyDescent="0.25">
      <c r="O14972" s="268" t="s">
        <v>24430</v>
      </c>
      <c r="P14972" s="268" t="s">
        <v>9484</v>
      </c>
      <c r="Q14972" s="269">
        <v>-26.5</v>
      </c>
      <c r="R14972" s="269">
        <v>-26.75</v>
      </c>
      <c r="S14972" s="269">
        <v>-49.25</v>
      </c>
      <c r="T14972" s="269">
        <v>-49.5</v>
      </c>
      <c r="DO14972"/>
    </row>
    <row r="14973" spans="15:119" x14ac:dyDescent="0.25">
      <c r="O14973" s="268" t="s">
        <v>24431</v>
      </c>
      <c r="P14973" s="268" t="s">
        <v>9484</v>
      </c>
      <c r="Q14973" s="269">
        <v>-26.5</v>
      </c>
      <c r="R14973" s="269">
        <v>-26.75</v>
      </c>
      <c r="S14973" s="269">
        <v>-49</v>
      </c>
      <c r="T14973" s="269">
        <v>-49.25</v>
      </c>
      <c r="DO14973"/>
    </row>
    <row r="14974" spans="15:119" x14ac:dyDescent="0.25">
      <c r="O14974" s="268" t="s">
        <v>24432</v>
      </c>
      <c r="P14974" s="268" t="s">
        <v>9484</v>
      </c>
      <c r="Q14974" s="269">
        <v>-26.75</v>
      </c>
      <c r="R14974" s="269">
        <v>-27</v>
      </c>
      <c r="S14974" s="269">
        <v>-49.25</v>
      </c>
      <c r="T14974" s="269">
        <v>-49.5</v>
      </c>
      <c r="DO14974"/>
    </row>
    <row r="14975" spans="15:119" x14ac:dyDescent="0.25">
      <c r="O14975" s="268" t="s">
        <v>24433</v>
      </c>
      <c r="P14975" s="268" t="s">
        <v>9484</v>
      </c>
      <c r="Q14975" s="269">
        <v>-26.75</v>
      </c>
      <c r="R14975" s="269">
        <v>-27</v>
      </c>
      <c r="S14975" s="269">
        <v>-49</v>
      </c>
      <c r="T14975" s="269">
        <v>-49.25</v>
      </c>
      <c r="DO14975"/>
    </row>
    <row r="14976" spans="15:119" x14ac:dyDescent="0.25">
      <c r="O14976" s="268" t="s">
        <v>24434</v>
      </c>
      <c r="P14976" s="268" t="s">
        <v>9482</v>
      </c>
      <c r="Q14976" s="269">
        <v>-26.5</v>
      </c>
      <c r="R14976" s="269">
        <v>-27</v>
      </c>
      <c r="S14976" s="269">
        <v>-48.5</v>
      </c>
      <c r="T14976" s="269">
        <v>-49</v>
      </c>
      <c r="DO14976"/>
    </row>
    <row r="14977" spans="15:119" x14ac:dyDescent="0.25">
      <c r="O14977" s="268" t="s">
        <v>24435</v>
      </c>
      <c r="P14977" s="268" t="s">
        <v>9484</v>
      </c>
      <c r="Q14977" s="269">
        <v>-26.5</v>
      </c>
      <c r="R14977" s="269">
        <v>-26.75</v>
      </c>
      <c r="S14977" s="269">
        <v>-48.75</v>
      </c>
      <c r="T14977" s="269">
        <v>-49</v>
      </c>
      <c r="DO14977"/>
    </row>
    <row r="14978" spans="15:119" x14ac:dyDescent="0.25">
      <c r="O14978" s="268" t="s">
        <v>24436</v>
      </c>
      <c r="P14978" s="268" t="s">
        <v>9484</v>
      </c>
      <c r="Q14978" s="269">
        <v>-26.5</v>
      </c>
      <c r="R14978" s="269">
        <v>-26.75</v>
      </c>
      <c r="S14978" s="269">
        <v>-48.5</v>
      </c>
      <c r="T14978" s="269">
        <v>-48.75</v>
      </c>
      <c r="DO14978"/>
    </row>
    <row r="14979" spans="15:119" x14ac:dyDescent="0.25">
      <c r="O14979" s="268" t="s">
        <v>24437</v>
      </c>
      <c r="P14979" s="268" t="s">
        <v>9484</v>
      </c>
      <c r="Q14979" s="269">
        <v>-26.75</v>
      </c>
      <c r="R14979" s="269">
        <v>-27</v>
      </c>
      <c r="S14979" s="269">
        <v>-48.75</v>
      </c>
      <c r="T14979" s="269">
        <v>-49</v>
      </c>
      <c r="DO14979"/>
    </row>
    <row r="14980" spans="15:119" x14ac:dyDescent="0.25">
      <c r="O14980" s="268" t="s">
        <v>24438</v>
      </c>
      <c r="P14980" s="268" t="s">
        <v>9484</v>
      </c>
      <c r="Q14980" s="269">
        <v>-26.75</v>
      </c>
      <c r="R14980" s="269">
        <v>-27</v>
      </c>
      <c r="S14980" s="269">
        <v>-48.5</v>
      </c>
      <c r="T14980" s="269">
        <v>-48.75</v>
      </c>
      <c r="DO14980"/>
    </row>
    <row r="14981" spans="15:119" x14ac:dyDescent="0.25">
      <c r="O14981" s="268" t="s">
        <v>24439</v>
      </c>
      <c r="P14981" s="268" t="s">
        <v>9480</v>
      </c>
      <c r="Q14981" s="269">
        <v>-27</v>
      </c>
      <c r="R14981" s="269">
        <v>-28</v>
      </c>
      <c r="S14981" s="269">
        <v>-49.5</v>
      </c>
      <c r="T14981" s="269">
        <v>-51</v>
      </c>
      <c r="DO14981"/>
    </row>
    <row r="14982" spans="15:119" x14ac:dyDescent="0.25">
      <c r="O14982" s="268" t="s">
        <v>24440</v>
      </c>
      <c r="P14982" s="268" t="s">
        <v>9482</v>
      </c>
      <c r="Q14982" s="269">
        <v>-27</v>
      </c>
      <c r="R14982" s="269">
        <v>-27.5</v>
      </c>
      <c r="S14982" s="269">
        <v>-50.5</v>
      </c>
      <c r="T14982" s="269">
        <v>-51</v>
      </c>
      <c r="DO14982"/>
    </row>
    <row r="14983" spans="15:119" x14ac:dyDescent="0.25">
      <c r="O14983" s="268" t="s">
        <v>24441</v>
      </c>
      <c r="P14983" s="268" t="s">
        <v>9484</v>
      </c>
      <c r="Q14983" s="269">
        <v>-27</v>
      </c>
      <c r="R14983" s="269">
        <v>-27.25</v>
      </c>
      <c r="S14983" s="269">
        <v>-50.75</v>
      </c>
      <c r="T14983" s="269">
        <v>-51</v>
      </c>
      <c r="DO14983"/>
    </row>
    <row r="14984" spans="15:119" x14ac:dyDescent="0.25">
      <c r="O14984" s="268" t="s">
        <v>24442</v>
      </c>
      <c r="P14984" s="268" t="s">
        <v>9484</v>
      </c>
      <c r="Q14984" s="269">
        <v>-27</v>
      </c>
      <c r="R14984" s="269">
        <v>-27.25</v>
      </c>
      <c r="S14984" s="269">
        <v>-50.5</v>
      </c>
      <c r="T14984" s="269">
        <v>-50.75</v>
      </c>
      <c r="DO14984"/>
    </row>
    <row r="14985" spans="15:119" x14ac:dyDescent="0.25">
      <c r="O14985" s="268" t="s">
        <v>24443</v>
      </c>
      <c r="P14985" s="268" t="s">
        <v>9484</v>
      </c>
      <c r="Q14985" s="269">
        <v>-27.25</v>
      </c>
      <c r="R14985" s="269">
        <v>-27.5</v>
      </c>
      <c r="S14985" s="269">
        <v>-50.75</v>
      </c>
      <c r="T14985" s="269">
        <v>-51</v>
      </c>
      <c r="DO14985"/>
    </row>
    <row r="14986" spans="15:119" x14ac:dyDescent="0.25">
      <c r="O14986" s="268" t="s">
        <v>24444</v>
      </c>
      <c r="P14986" s="268" t="s">
        <v>9484</v>
      </c>
      <c r="Q14986" s="269">
        <v>-27.25</v>
      </c>
      <c r="R14986" s="269">
        <v>-27.5</v>
      </c>
      <c r="S14986" s="269">
        <v>-50.5</v>
      </c>
      <c r="T14986" s="269">
        <v>-50.75</v>
      </c>
      <c r="DO14986"/>
    </row>
    <row r="14987" spans="15:119" x14ac:dyDescent="0.25">
      <c r="O14987" s="268" t="s">
        <v>24445</v>
      </c>
      <c r="P14987" s="268" t="s">
        <v>9482</v>
      </c>
      <c r="Q14987" s="269">
        <v>-27</v>
      </c>
      <c r="R14987" s="269">
        <v>-27.5</v>
      </c>
      <c r="S14987" s="269">
        <v>-50</v>
      </c>
      <c r="T14987" s="269">
        <v>-50.5</v>
      </c>
      <c r="DO14987"/>
    </row>
    <row r="14988" spans="15:119" x14ac:dyDescent="0.25">
      <c r="O14988" s="268" t="s">
        <v>24446</v>
      </c>
      <c r="P14988" s="268" t="s">
        <v>9484</v>
      </c>
      <c r="Q14988" s="269">
        <v>-27</v>
      </c>
      <c r="R14988" s="269">
        <v>-27.25</v>
      </c>
      <c r="S14988" s="269">
        <v>-50.25</v>
      </c>
      <c r="T14988" s="269">
        <v>-50.5</v>
      </c>
      <c r="DO14988"/>
    </row>
    <row r="14989" spans="15:119" x14ac:dyDescent="0.25">
      <c r="O14989" s="268" t="s">
        <v>24447</v>
      </c>
      <c r="P14989" s="268" t="s">
        <v>9484</v>
      </c>
      <c r="Q14989" s="269">
        <v>-27</v>
      </c>
      <c r="R14989" s="269">
        <v>-27.25</v>
      </c>
      <c r="S14989" s="269">
        <v>-50</v>
      </c>
      <c r="T14989" s="269">
        <v>-50.25</v>
      </c>
      <c r="DO14989"/>
    </row>
    <row r="14990" spans="15:119" x14ac:dyDescent="0.25">
      <c r="O14990" s="268" t="s">
        <v>24448</v>
      </c>
      <c r="P14990" s="268" t="s">
        <v>9484</v>
      </c>
      <c r="Q14990" s="269">
        <v>-27.25</v>
      </c>
      <c r="R14990" s="269">
        <v>-27.5</v>
      </c>
      <c r="S14990" s="269">
        <v>-50.25</v>
      </c>
      <c r="T14990" s="269">
        <v>-50.5</v>
      </c>
      <c r="DO14990"/>
    </row>
    <row r="14991" spans="15:119" x14ac:dyDescent="0.25">
      <c r="O14991" s="268" t="s">
        <v>24449</v>
      </c>
      <c r="P14991" s="268" t="s">
        <v>9484</v>
      </c>
      <c r="Q14991" s="269">
        <v>-27.25</v>
      </c>
      <c r="R14991" s="269">
        <v>-27.5</v>
      </c>
      <c r="S14991" s="269">
        <v>-50</v>
      </c>
      <c r="T14991" s="269">
        <v>-50.25</v>
      </c>
      <c r="DO14991"/>
    </row>
    <row r="14992" spans="15:119" x14ac:dyDescent="0.25">
      <c r="O14992" s="268" t="s">
        <v>24450</v>
      </c>
      <c r="P14992" s="268" t="s">
        <v>9482</v>
      </c>
      <c r="Q14992" s="269">
        <v>-27</v>
      </c>
      <c r="R14992" s="269">
        <v>-27.5</v>
      </c>
      <c r="S14992" s="269">
        <v>-49.5</v>
      </c>
      <c r="T14992" s="269">
        <v>-50</v>
      </c>
      <c r="DO14992"/>
    </row>
    <row r="14993" spans="15:119" x14ac:dyDescent="0.25">
      <c r="O14993" s="268" t="s">
        <v>24451</v>
      </c>
      <c r="P14993" s="268" t="s">
        <v>9484</v>
      </c>
      <c r="Q14993" s="269">
        <v>-27</v>
      </c>
      <c r="R14993" s="269">
        <v>-27.25</v>
      </c>
      <c r="S14993" s="269">
        <v>-49.75</v>
      </c>
      <c r="T14993" s="269">
        <v>-50</v>
      </c>
      <c r="DO14993"/>
    </row>
    <row r="14994" spans="15:119" x14ac:dyDescent="0.25">
      <c r="O14994" s="268" t="s">
        <v>24452</v>
      </c>
      <c r="P14994" s="268" t="s">
        <v>9484</v>
      </c>
      <c r="Q14994" s="269">
        <v>-27</v>
      </c>
      <c r="R14994" s="269">
        <v>-27.25</v>
      </c>
      <c r="S14994" s="269">
        <v>-49.5</v>
      </c>
      <c r="T14994" s="269">
        <v>-49.75</v>
      </c>
      <c r="DO14994"/>
    </row>
    <row r="14995" spans="15:119" x14ac:dyDescent="0.25">
      <c r="O14995" s="268" t="s">
        <v>24453</v>
      </c>
      <c r="P14995" s="268" t="s">
        <v>9484</v>
      </c>
      <c r="Q14995" s="269">
        <v>-27.25</v>
      </c>
      <c r="R14995" s="269">
        <v>-27.5</v>
      </c>
      <c r="S14995" s="269">
        <v>-49.75</v>
      </c>
      <c r="T14995" s="269">
        <v>-50</v>
      </c>
      <c r="DO14995"/>
    </row>
    <row r="14996" spans="15:119" x14ac:dyDescent="0.25">
      <c r="O14996" s="268" t="s">
        <v>24454</v>
      </c>
      <c r="P14996" s="268" t="s">
        <v>9484</v>
      </c>
      <c r="Q14996" s="269">
        <v>-27.25</v>
      </c>
      <c r="R14996" s="269">
        <v>-27.5</v>
      </c>
      <c r="S14996" s="269">
        <v>-49.5</v>
      </c>
      <c r="T14996" s="269">
        <v>-49.75</v>
      </c>
      <c r="DO14996"/>
    </row>
    <row r="14997" spans="15:119" x14ac:dyDescent="0.25">
      <c r="O14997" s="268" t="s">
        <v>24455</v>
      </c>
      <c r="P14997" s="268" t="s">
        <v>9482</v>
      </c>
      <c r="Q14997" s="269">
        <v>-27.5</v>
      </c>
      <c r="R14997" s="269">
        <v>-28</v>
      </c>
      <c r="S14997" s="269">
        <v>-50.5</v>
      </c>
      <c r="T14997" s="269">
        <v>-51</v>
      </c>
      <c r="DO14997"/>
    </row>
    <row r="14998" spans="15:119" x14ac:dyDescent="0.25">
      <c r="O14998" s="268" t="s">
        <v>24456</v>
      </c>
      <c r="P14998" s="268" t="s">
        <v>9484</v>
      </c>
      <c r="Q14998" s="269">
        <v>-27.5</v>
      </c>
      <c r="R14998" s="269">
        <v>-27.75</v>
      </c>
      <c r="S14998" s="269">
        <v>-50.75</v>
      </c>
      <c r="T14998" s="269">
        <v>-51</v>
      </c>
      <c r="DO14998"/>
    </row>
    <row r="14999" spans="15:119" x14ac:dyDescent="0.25">
      <c r="O14999" s="268" t="s">
        <v>24457</v>
      </c>
      <c r="P14999" s="268" t="s">
        <v>9484</v>
      </c>
      <c r="Q14999" s="269">
        <v>-27.5</v>
      </c>
      <c r="R14999" s="269">
        <v>-27.75</v>
      </c>
      <c r="S14999" s="269">
        <v>-50.5</v>
      </c>
      <c r="T14999" s="269">
        <v>-50.75</v>
      </c>
      <c r="DO14999"/>
    </row>
    <row r="15000" spans="15:119" x14ac:dyDescent="0.25">
      <c r="O15000" s="268" t="s">
        <v>24458</v>
      </c>
      <c r="P15000" s="268" t="s">
        <v>9484</v>
      </c>
      <c r="Q15000" s="269">
        <v>-27.75</v>
      </c>
      <c r="R15000" s="269">
        <v>-28</v>
      </c>
      <c r="S15000" s="269">
        <v>-50.75</v>
      </c>
      <c r="T15000" s="269">
        <v>-51</v>
      </c>
      <c r="DO15000"/>
    </row>
    <row r="15001" spans="15:119" x14ac:dyDescent="0.25">
      <c r="O15001" s="268" t="s">
        <v>24459</v>
      </c>
      <c r="P15001" s="268" t="s">
        <v>9484</v>
      </c>
      <c r="Q15001" s="269">
        <v>-27.75</v>
      </c>
      <c r="R15001" s="269">
        <v>-28</v>
      </c>
      <c r="S15001" s="269">
        <v>-50.5</v>
      </c>
      <c r="T15001" s="269">
        <v>-50.75</v>
      </c>
      <c r="DO15001"/>
    </row>
    <row r="15002" spans="15:119" x14ac:dyDescent="0.25">
      <c r="O15002" s="268" t="s">
        <v>24460</v>
      </c>
      <c r="P15002" s="268" t="s">
        <v>9482</v>
      </c>
      <c r="Q15002" s="269">
        <v>-27.5</v>
      </c>
      <c r="R15002" s="269">
        <v>-28</v>
      </c>
      <c r="S15002" s="269">
        <v>-50</v>
      </c>
      <c r="T15002" s="269">
        <v>-50.5</v>
      </c>
      <c r="DO15002"/>
    </row>
    <row r="15003" spans="15:119" x14ac:dyDescent="0.25">
      <c r="O15003" s="268" t="s">
        <v>24461</v>
      </c>
      <c r="P15003" s="268" t="s">
        <v>9484</v>
      </c>
      <c r="Q15003" s="269">
        <v>-27.5</v>
      </c>
      <c r="R15003" s="269">
        <v>-27.75</v>
      </c>
      <c r="S15003" s="269">
        <v>-50.25</v>
      </c>
      <c r="T15003" s="269">
        <v>-50.5</v>
      </c>
      <c r="DO15003"/>
    </row>
    <row r="15004" spans="15:119" x14ac:dyDescent="0.25">
      <c r="O15004" s="268" t="s">
        <v>24462</v>
      </c>
      <c r="P15004" s="268" t="s">
        <v>9484</v>
      </c>
      <c r="Q15004" s="269">
        <v>-27.5</v>
      </c>
      <c r="R15004" s="269">
        <v>-27.75</v>
      </c>
      <c r="S15004" s="269">
        <v>-50</v>
      </c>
      <c r="T15004" s="269">
        <v>-50.25</v>
      </c>
      <c r="DO15004"/>
    </row>
    <row r="15005" spans="15:119" x14ac:dyDescent="0.25">
      <c r="O15005" s="268" t="s">
        <v>24463</v>
      </c>
      <c r="P15005" s="268" t="s">
        <v>9484</v>
      </c>
      <c r="Q15005" s="269">
        <v>-27.75</v>
      </c>
      <c r="R15005" s="269">
        <v>-28</v>
      </c>
      <c r="S15005" s="269">
        <v>-50.25</v>
      </c>
      <c r="T15005" s="269">
        <v>-50.5</v>
      </c>
      <c r="DO15005"/>
    </row>
    <row r="15006" spans="15:119" x14ac:dyDescent="0.25">
      <c r="O15006" s="268" t="s">
        <v>24464</v>
      </c>
      <c r="P15006" s="268" t="s">
        <v>9484</v>
      </c>
      <c r="Q15006" s="269">
        <v>-27.75</v>
      </c>
      <c r="R15006" s="269">
        <v>-28</v>
      </c>
      <c r="S15006" s="269">
        <v>-50</v>
      </c>
      <c r="T15006" s="269">
        <v>-50.25</v>
      </c>
      <c r="DO15006"/>
    </row>
    <row r="15007" spans="15:119" x14ac:dyDescent="0.25">
      <c r="O15007" s="268" t="s">
        <v>24465</v>
      </c>
      <c r="P15007" s="268" t="s">
        <v>9482</v>
      </c>
      <c r="Q15007" s="269">
        <v>-27.5</v>
      </c>
      <c r="R15007" s="269">
        <v>-28</v>
      </c>
      <c r="S15007" s="269">
        <v>-49.5</v>
      </c>
      <c r="T15007" s="269">
        <v>-50</v>
      </c>
      <c r="DO15007"/>
    </row>
    <row r="15008" spans="15:119" x14ac:dyDescent="0.25">
      <c r="O15008" s="268" t="s">
        <v>24466</v>
      </c>
      <c r="P15008" s="268" t="s">
        <v>9484</v>
      </c>
      <c r="Q15008" s="269">
        <v>-27.5</v>
      </c>
      <c r="R15008" s="269">
        <v>-27.75</v>
      </c>
      <c r="S15008" s="269">
        <v>-49.75</v>
      </c>
      <c r="T15008" s="269">
        <v>-50</v>
      </c>
      <c r="DO15008"/>
    </row>
    <row r="15009" spans="15:119" x14ac:dyDescent="0.25">
      <c r="O15009" s="268" t="s">
        <v>24467</v>
      </c>
      <c r="P15009" s="268" t="s">
        <v>9484</v>
      </c>
      <c r="Q15009" s="269">
        <v>-27.5</v>
      </c>
      <c r="R15009" s="269">
        <v>-27.75</v>
      </c>
      <c r="S15009" s="269">
        <v>-49.5</v>
      </c>
      <c r="T15009" s="269">
        <v>-49.75</v>
      </c>
      <c r="DO15009"/>
    </row>
    <row r="15010" spans="15:119" x14ac:dyDescent="0.25">
      <c r="O15010" s="268" t="s">
        <v>24468</v>
      </c>
      <c r="P15010" s="268" t="s">
        <v>9484</v>
      </c>
      <c r="Q15010" s="269">
        <v>-27.75</v>
      </c>
      <c r="R15010" s="269">
        <v>-28</v>
      </c>
      <c r="S15010" s="269">
        <v>-49.75</v>
      </c>
      <c r="T15010" s="269">
        <v>-50</v>
      </c>
      <c r="DO15010"/>
    </row>
    <row r="15011" spans="15:119" x14ac:dyDescent="0.25">
      <c r="O15011" s="268" t="s">
        <v>24469</v>
      </c>
      <c r="P15011" s="268" t="s">
        <v>9484</v>
      </c>
      <c r="Q15011" s="269">
        <v>-27.75</v>
      </c>
      <c r="R15011" s="269">
        <v>-28</v>
      </c>
      <c r="S15011" s="269">
        <v>-49.5</v>
      </c>
      <c r="T15011" s="269">
        <v>-49.75</v>
      </c>
      <c r="DO15011"/>
    </row>
    <row r="15012" spans="15:119" x14ac:dyDescent="0.25">
      <c r="O15012" s="268" t="s">
        <v>24470</v>
      </c>
      <c r="P15012" s="268" t="s">
        <v>9480</v>
      </c>
      <c r="Q15012" s="269">
        <v>-27</v>
      </c>
      <c r="R15012" s="269">
        <v>-28</v>
      </c>
      <c r="S15012" s="269">
        <v>-48</v>
      </c>
      <c r="T15012" s="269">
        <v>-49.5</v>
      </c>
      <c r="DO15012"/>
    </row>
    <row r="15013" spans="15:119" x14ac:dyDescent="0.25">
      <c r="O15013" s="268" t="s">
        <v>24471</v>
      </c>
      <c r="P15013" s="268" t="s">
        <v>9482</v>
      </c>
      <c r="Q15013" s="269">
        <v>-27</v>
      </c>
      <c r="R15013" s="269">
        <v>-27.5</v>
      </c>
      <c r="S15013" s="269">
        <v>-49</v>
      </c>
      <c r="T15013" s="269">
        <v>-49.5</v>
      </c>
      <c r="DO15013"/>
    </row>
    <row r="15014" spans="15:119" x14ac:dyDescent="0.25">
      <c r="O15014" s="268" t="s">
        <v>24472</v>
      </c>
      <c r="P15014" s="268" t="s">
        <v>9484</v>
      </c>
      <c r="Q15014" s="269">
        <v>-27</v>
      </c>
      <c r="R15014" s="269">
        <v>-27.25</v>
      </c>
      <c r="S15014" s="269">
        <v>-49.25</v>
      </c>
      <c r="T15014" s="269">
        <v>-49.5</v>
      </c>
      <c r="DO15014"/>
    </row>
    <row r="15015" spans="15:119" x14ac:dyDescent="0.25">
      <c r="O15015" s="268" t="s">
        <v>24473</v>
      </c>
      <c r="P15015" s="268" t="s">
        <v>9484</v>
      </c>
      <c r="Q15015" s="269">
        <v>-27</v>
      </c>
      <c r="R15015" s="269">
        <v>-27.25</v>
      </c>
      <c r="S15015" s="269">
        <v>-49</v>
      </c>
      <c r="T15015" s="269">
        <v>-49.25</v>
      </c>
      <c r="DO15015"/>
    </row>
    <row r="15016" spans="15:119" x14ac:dyDescent="0.25">
      <c r="O15016" s="268" t="s">
        <v>24474</v>
      </c>
      <c r="P15016" s="268" t="s">
        <v>9484</v>
      </c>
      <c r="Q15016" s="269">
        <v>-27.25</v>
      </c>
      <c r="R15016" s="269">
        <v>-27.5</v>
      </c>
      <c r="S15016" s="269">
        <v>-49.25</v>
      </c>
      <c r="T15016" s="269">
        <v>-49.5</v>
      </c>
      <c r="DO15016"/>
    </row>
    <row r="15017" spans="15:119" x14ac:dyDescent="0.25">
      <c r="O15017" s="268" t="s">
        <v>24475</v>
      </c>
      <c r="P15017" s="268" t="s">
        <v>9484</v>
      </c>
      <c r="Q15017" s="269">
        <v>-27.25</v>
      </c>
      <c r="R15017" s="269">
        <v>-27.5</v>
      </c>
      <c r="S15017" s="269">
        <v>-49</v>
      </c>
      <c r="T15017" s="269">
        <v>-49.25</v>
      </c>
      <c r="DO15017"/>
    </row>
    <row r="15018" spans="15:119" x14ac:dyDescent="0.25">
      <c r="O15018" s="268" t="s">
        <v>24476</v>
      </c>
      <c r="P15018" s="268" t="s">
        <v>9482</v>
      </c>
      <c r="Q15018" s="269">
        <v>-27</v>
      </c>
      <c r="R15018" s="269">
        <v>-27.5</v>
      </c>
      <c r="S15018" s="269">
        <v>-48.5</v>
      </c>
      <c r="T15018" s="269">
        <v>-49</v>
      </c>
      <c r="DO15018"/>
    </row>
    <row r="15019" spans="15:119" x14ac:dyDescent="0.25">
      <c r="O15019" s="268" t="s">
        <v>24477</v>
      </c>
      <c r="P15019" s="268" t="s">
        <v>9484</v>
      </c>
      <c r="Q15019" s="269">
        <v>-27</v>
      </c>
      <c r="R15019" s="269">
        <v>-27.25</v>
      </c>
      <c r="S15019" s="269">
        <v>-48.75</v>
      </c>
      <c r="T15019" s="269">
        <v>-49</v>
      </c>
      <c r="DO15019"/>
    </row>
    <row r="15020" spans="15:119" x14ac:dyDescent="0.25">
      <c r="O15020" s="268" t="s">
        <v>24478</v>
      </c>
      <c r="P15020" s="268" t="s">
        <v>9484</v>
      </c>
      <c r="Q15020" s="269">
        <v>-27</v>
      </c>
      <c r="R15020" s="269">
        <v>-27.25</v>
      </c>
      <c r="S15020" s="269">
        <v>-48.5</v>
      </c>
      <c r="T15020" s="269">
        <v>-48.75</v>
      </c>
      <c r="DO15020"/>
    </row>
    <row r="15021" spans="15:119" x14ac:dyDescent="0.25">
      <c r="O15021" s="268" t="s">
        <v>24479</v>
      </c>
      <c r="P15021" s="268" t="s">
        <v>9484</v>
      </c>
      <c r="Q15021" s="269">
        <v>-27.25</v>
      </c>
      <c r="R15021" s="269">
        <v>-27.5</v>
      </c>
      <c r="S15021" s="269">
        <v>-48.75</v>
      </c>
      <c r="T15021" s="269">
        <v>-49</v>
      </c>
      <c r="DO15021"/>
    </row>
    <row r="15022" spans="15:119" x14ac:dyDescent="0.25">
      <c r="O15022" s="268" t="s">
        <v>24480</v>
      </c>
      <c r="P15022" s="268" t="s">
        <v>9484</v>
      </c>
      <c r="Q15022" s="269">
        <v>-27.25</v>
      </c>
      <c r="R15022" s="269">
        <v>-27.5</v>
      </c>
      <c r="S15022" s="269">
        <v>-48.5</v>
      </c>
      <c r="T15022" s="269">
        <v>-48.75</v>
      </c>
      <c r="DO15022"/>
    </row>
    <row r="15023" spans="15:119" x14ac:dyDescent="0.25">
      <c r="O15023" s="268" t="s">
        <v>24481</v>
      </c>
      <c r="P15023" s="268" t="s">
        <v>9482</v>
      </c>
      <c r="Q15023" s="269">
        <v>-27</v>
      </c>
      <c r="R15023" s="269">
        <v>-27.5</v>
      </c>
      <c r="S15023" s="269">
        <v>-48</v>
      </c>
      <c r="T15023" s="269">
        <v>-48.5</v>
      </c>
      <c r="DO15023"/>
    </row>
    <row r="15024" spans="15:119" x14ac:dyDescent="0.25">
      <c r="O15024" s="268" t="s">
        <v>24482</v>
      </c>
      <c r="P15024" s="268" t="s">
        <v>9484</v>
      </c>
      <c r="Q15024" s="269">
        <v>-27</v>
      </c>
      <c r="R15024" s="269">
        <v>-27.25</v>
      </c>
      <c r="S15024" s="269">
        <v>-48.25</v>
      </c>
      <c r="T15024" s="269">
        <v>-48.5</v>
      </c>
      <c r="DO15024"/>
    </row>
    <row r="15025" spans="15:119" x14ac:dyDescent="0.25">
      <c r="O15025" s="268" t="s">
        <v>24483</v>
      </c>
      <c r="P15025" s="268" t="s">
        <v>9484</v>
      </c>
      <c r="Q15025" s="269">
        <v>-27.25</v>
      </c>
      <c r="R15025" s="269">
        <v>-27.5</v>
      </c>
      <c r="S15025" s="269">
        <v>-48.25</v>
      </c>
      <c r="T15025" s="269">
        <v>-48.5</v>
      </c>
      <c r="DO15025"/>
    </row>
    <row r="15026" spans="15:119" x14ac:dyDescent="0.25">
      <c r="O15026" s="268" t="s">
        <v>24484</v>
      </c>
      <c r="P15026" s="268" t="s">
        <v>9482</v>
      </c>
      <c r="Q15026" s="269">
        <v>-27.5</v>
      </c>
      <c r="R15026" s="269">
        <v>-28</v>
      </c>
      <c r="S15026" s="269">
        <v>-49</v>
      </c>
      <c r="T15026" s="269">
        <v>-49.5</v>
      </c>
      <c r="DO15026"/>
    </row>
    <row r="15027" spans="15:119" x14ac:dyDescent="0.25">
      <c r="O15027" s="268" t="s">
        <v>24485</v>
      </c>
      <c r="P15027" s="268" t="s">
        <v>9484</v>
      </c>
      <c r="Q15027" s="269">
        <v>-27.5</v>
      </c>
      <c r="R15027" s="269">
        <v>-27.75</v>
      </c>
      <c r="S15027" s="269">
        <v>-49.25</v>
      </c>
      <c r="T15027" s="269">
        <v>-49.5</v>
      </c>
      <c r="DO15027"/>
    </row>
    <row r="15028" spans="15:119" x14ac:dyDescent="0.25">
      <c r="O15028" s="268" t="s">
        <v>24486</v>
      </c>
      <c r="P15028" s="268" t="s">
        <v>9484</v>
      </c>
      <c r="Q15028" s="269">
        <v>-27.5</v>
      </c>
      <c r="R15028" s="269">
        <v>-27.75</v>
      </c>
      <c r="S15028" s="269">
        <v>-49</v>
      </c>
      <c r="T15028" s="269">
        <v>-49.25</v>
      </c>
      <c r="DO15028"/>
    </row>
    <row r="15029" spans="15:119" x14ac:dyDescent="0.25">
      <c r="O15029" s="268" t="s">
        <v>24487</v>
      </c>
      <c r="P15029" s="268" t="s">
        <v>9484</v>
      </c>
      <c r="Q15029" s="269">
        <v>-27.75</v>
      </c>
      <c r="R15029" s="269">
        <v>-28</v>
      </c>
      <c r="S15029" s="269">
        <v>-49.25</v>
      </c>
      <c r="T15029" s="269">
        <v>-49.5</v>
      </c>
      <c r="DO15029"/>
    </row>
    <row r="15030" spans="15:119" x14ac:dyDescent="0.25">
      <c r="O15030" s="268" t="s">
        <v>24488</v>
      </c>
      <c r="P15030" s="268" t="s">
        <v>9484</v>
      </c>
      <c r="Q15030" s="269">
        <v>-27.75</v>
      </c>
      <c r="R15030" s="269">
        <v>-28</v>
      </c>
      <c r="S15030" s="269">
        <v>-49</v>
      </c>
      <c r="T15030" s="269">
        <v>-49.25</v>
      </c>
      <c r="DO15030"/>
    </row>
    <row r="15031" spans="15:119" x14ac:dyDescent="0.25">
      <c r="O15031" s="268" t="s">
        <v>24489</v>
      </c>
      <c r="P15031" s="268" t="s">
        <v>9482</v>
      </c>
      <c r="Q15031" s="269">
        <v>-27.5</v>
      </c>
      <c r="R15031" s="269">
        <v>-28</v>
      </c>
      <c r="S15031" s="269">
        <v>-48.5</v>
      </c>
      <c r="T15031" s="269">
        <v>-49</v>
      </c>
      <c r="DO15031"/>
    </row>
    <row r="15032" spans="15:119" x14ac:dyDescent="0.25">
      <c r="O15032" s="268" t="s">
        <v>24490</v>
      </c>
      <c r="P15032" s="268" t="s">
        <v>9484</v>
      </c>
      <c r="Q15032" s="269">
        <v>-27.5</v>
      </c>
      <c r="R15032" s="269">
        <v>-27.75</v>
      </c>
      <c r="S15032" s="269">
        <v>-48.75</v>
      </c>
      <c r="T15032" s="269">
        <v>-49</v>
      </c>
      <c r="DO15032"/>
    </row>
    <row r="15033" spans="15:119" x14ac:dyDescent="0.25">
      <c r="O15033" s="268" t="s">
        <v>24491</v>
      </c>
      <c r="P15033" s="268" t="s">
        <v>9484</v>
      </c>
      <c r="Q15033" s="269">
        <v>-27.5</v>
      </c>
      <c r="R15033" s="269">
        <v>-27.75</v>
      </c>
      <c r="S15033" s="269">
        <v>-48.5</v>
      </c>
      <c r="T15033" s="269">
        <v>-48.75</v>
      </c>
      <c r="DO15033"/>
    </row>
    <row r="15034" spans="15:119" x14ac:dyDescent="0.25">
      <c r="O15034" s="268" t="s">
        <v>24492</v>
      </c>
      <c r="P15034" s="268" t="s">
        <v>9484</v>
      </c>
      <c r="Q15034" s="269">
        <v>-27.75</v>
      </c>
      <c r="R15034" s="269">
        <v>-28</v>
      </c>
      <c r="S15034" s="269">
        <v>-48.75</v>
      </c>
      <c r="T15034" s="269">
        <v>-49</v>
      </c>
      <c r="DO15034"/>
    </row>
    <row r="15035" spans="15:119" x14ac:dyDescent="0.25">
      <c r="O15035" s="268" t="s">
        <v>24493</v>
      </c>
      <c r="P15035" s="268" t="s">
        <v>9484</v>
      </c>
      <c r="Q15035" s="269">
        <v>-27.75</v>
      </c>
      <c r="R15035" s="269">
        <v>-28</v>
      </c>
      <c r="S15035" s="269">
        <v>-48.5</v>
      </c>
      <c r="T15035" s="269">
        <v>-48.75</v>
      </c>
      <c r="DO15035"/>
    </row>
    <row r="15036" spans="15:119" x14ac:dyDescent="0.25">
      <c r="O15036" s="268" t="s">
        <v>24494</v>
      </c>
      <c r="P15036" s="268" t="s">
        <v>9482</v>
      </c>
      <c r="Q15036" s="269">
        <v>-27.5</v>
      </c>
      <c r="R15036" s="269">
        <v>-28</v>
      </c>
      <c r="S15036" s="269">
        <v>-48</v>
      </c>
      <c r="T15036" s="269">
        <v>-48.5</v>
      </c>
      <c r="DO15036"/>
    </row>
    <row r="15037" spans="15:119" x14ac:dyDescent="0.25">
      <c r="O15037" s="268" t="s">
        <v>24495</v>
      </c>
      <c r="P15037" s="268" t="s">
        <v>9484</v>
      </c>
      <c r="Q15037" s="269">
        <v>-27.5</v>
      </c>
      <c r="R15037" s="269">
        <v>-27.75</v>
      </c>
      <c r="S15037" s="269">
        <v>-48.25</v>
      </c>
      <c r="T15037" s="269">
        <v>-48.5</v>
      </c>
      <c r="DO15037"/>
    </row>
    <row r="15038" spans="15:119" x14ac:dyDescent="0.25">
      <c r="O15038" s="268" t="s">
        <v>24496</v>
      </c>
      <c r="P15038" s="268" t="s">
        <v>9484</v>
      </c>
      <c r="Q15038" s="269">
        <v>-27.75</v>
      </c>
      <c r="R15038" s="269">
        <v>-28</v>
      </c>
      <c r="S15038" s="269">
        <v>-48.25</v>
      </c>
      <c r="T15038" s="269">
        <v>-48.5</v>
      </c>
      <c r="DO15038"/>
    </row>
    <row r="15039" spans="15:119" x14ac:dyDescent="0.25">
      <c r="O15039" s="268" t="s">
        <v>24497</v>
      </c>
      <c r="P15039" s="268" t="s">
        <v>9476</v>
      </c>
      <c r="Q15039" s="269">
        <v>-24</v>
      </c>
      <c r="R15039" s="269">
        <v>-28</v>
      </c>
      <c r="S15039" s="269">
        <v>-42</v>
      </c>
      <c r="T15039" s="269">
        <v>-48</v>
      </c>
      <c r="DO15039"/>
    </row>
    <row r="15040" spans="15:119" x14ac:dyDescent="0.25">
      <c r="O15040" s="268" t="s">
        <v>24498</v>
      </c>
      <c r="P15040" s="268" t="s">
        <v>9478</v>
      </c>
      <c r="Q15040" s="269">
        <v>-24</v>
      </c>
      <c r="R15040" s="269">
        <v>-26</v>
      </c>
      <c r="S15040" s="269">
        <v>-45</v>
      </c>
      <c r="T15040" s="269">
        <v>-48</v>
      </c>
      <c r="DO15040"/>
    </row>
    <row r="15041" spans="15:119" x14ac:dyDescent="0.25">
      <c r="O15041" s="268" t="s">
        <v>24499</v>
      </c>
      <c r="P15041" s="268" t="s">
        <v>9480</v>
      </c>
      <c r="Q15041" s="269">
        <v>-24</v>
      </c>
      <c r="R15041" s="269">
        <v>-25</v>
      </c>
      <c r="S15041" s="269">
        <v>-46.5</v>
      </c>
      <c r="T15041" s="269">
        <v>-48</v>
      </c>
      <c r="DO15041"/>
    </row>
    <row r="15042" spans="15:119" x14ac:dyDescent="0.25">
      <c r="O15042" s="268" t="s">
        <v>24500</v>
      </c>
      <c r="P15042" s="268" t="s">
        <v>9482</v>
      </c>
      <c r="Q15042" s="269">
        <v>-24</v>
      </c>
      <c r="R15042" s="269">
        <v>-24.5</v>
      </c>
      <c r="S15042" s="269">
        <v>-47.5</v>
      </c>
      <c r="T15042" s="269">
        <v>-48</v>
      </c>
      <c r="DO15042"/>
    </row>
    <row r="15043" spans="15:119" x14ac:dyDescent="0.25">
      <c r="O15043" s="268" t="s">
        <v>24501</v>
      </c>
      <c r="P15043" s="268" t="s">
        <v>9484</v>
      </c>
      <c r="Q15043" s="269">
        <v>-24</v>
      </c>
      <c r="R15043" s="269">
        <v>-24.25</v>
      </c>
      <c r="S15043" s="269">
        <v>-47.75</v>
      </c>
      <c r="T15043" s="269">
        <v>-48</v>
      </c>
      <c r="DO15043"/>
    </row>
    <row r="15044" spans="15:119" x14ac:dyDescent="0.25">
      <c r="O15044" s="268" t="s">
        <v>24502</v>
      </c>
      <c r="P15044" s="268" t="s">
        <v>9484</v>
      </c>
      <c r="Q15044" s="269">
        <v>-24</v>
      </c>
      <c r="R15044" s="269">
        <v>-24.25</v>
      </c>
      <c r="S15044" s="269">
        <v>-47.5</v>
      </c>
      <c r="T15044" s="269">
        <v>-47.75</v>
      </c>
      <c r="DO15044"/>
    </row>
    <row r="15045" spans="15:119" x14ac:dyDescent="0.25">
      <c r="O15045" s="268" t="s">
        <v>24503</v>
      </c>
      <c r="P15045" s="268" t="s">
        <v>9484</v>
      </c>
      <c r="Q15045" s="269">
        <v>-24.25</v>
      </c>
      <c r="R15045" s="269">
        <v>-24.5</v>
      </c>
      <c r="S15045" s="269">
        <v>-47.75</v>
      </c>
      <c r="T15045" s="269">
        <v>-48</v>
      </c>
      <c r="DO15045"/>
    </row>
    <row r="15046" spans="15:119" x14ac:dyDescent="0.25">
      <c r="O15046" s="268" t="s">
        <v>24504</v>
      </c>
      <c r="P15046" s="268" t="s">
        <v>9484</v>
      </c>
      <c r="Q15046" s="269">
        <v>-24.25</v>
      </c>
      <c r="R15046" s="269">
        <v>-24.5</v>
      </c>
      <c r="S15046" s="269">
        <v>-47.5</v>
      </c>
      <c r="T15046" s="269">
        <v>-47.75</v>
      </c>
      <c r="DO15046"/>
    </row>
    <row r="15047" spans="15:119" x14ac:dyDescent="0.25">
      <c r="O15047" s="268" t="s">
        <v>24505</v>
      </c>
      <c r="P15047" s="268" t="s">
        <v>9482</v>
      </c>
      <c r="Q15047" s="269">
        <v>-24</v>
      </c>
      <c r="R15047" s="269">
        <v>-24.5</v>
      </c>
      <c r="S15047" s="269">
        <v>-47</v>
      </c>
      <c r="T15047" s="269">
        <v>-47.5</v>
      </c>
      <c r="DO15047"/>
    </row>
    <row r="15048" spans="15:119" x14ac:dyDescent="0.25">
      <c r="O15048" s="268" t="s">
        <v>24506</v>
      </c>
      <c r="P15048" s="268" t="s">
        <v>9484</v>
      </c>
      <c r="Q15048" s="269">
        <v>-24</v>
      </c>
      <c r="R15048" s="269">
        <v>-24.25</v>
      </c>
      <c r="S15048" s="269">
        <v>-47.25</v>
      </c>
      <c r="T15048" s="269">
        <v>-47.5</v>
      </c>
      <c r="DO15048"/>
    </row>
    <row r="15049" spans="15:119" x14ac:dyDescent="0.25">
      <c r="O15049" s="268" t="s">
        <v>24507</v>
      </c>
      <c r="P15049" s="268" t="s">
        <v>9484</v>
      </c>
      <c r="Q15049" s="269">
        <v>-24</v>
      </c>
      <c r="R15049" s="269">
        <v>-24.25</v>
      </c>
      <c r="S15049" s="269">
        <v>-47</v>
      </c>
      <c r="T15049" s="269">
        <v>-47.25</v>
      </c>
      <c r="DO15049"/>
    </row>
    <row r="15050" spans="15:119" x14ac:dyDescent="0.25">
      <c r="O15050" s="268" t="s">
        <v>24508</v>
      </c>
      <c r="P15050" s="268" t="s">
        <v>9484</v>
      </c>
      <c r="Q15050" s="269">
        <v>-24.25</v>
      </c>
      <c r="R15050" s="269">
        <v>-24.5</v>
      </c>
      <c r="S15050" s="269">
        <v>-47.25</v>
      </c>
      <c r="T15050" s="269">
        <v>-47.5</v>
      </c>
      <c r="DO15050"/>
    </row>
    <row r="15051" spans="15:119" x14ac:dyDescent="0.25">
      <c r="O15051" s="268" t="s">
        <v>24509</v>
      </c>
      <c r="P15051" s="268" t="s">
        <v>9484</v>
      </c>
      <c r="Q15051" s="269">
        <v>-24.25</v>
      </c>
      <c r="R15051" s="269">
        <v>-24.5</v>
      </c>
      <c r="S15051" s="269">
        <v>-47</v>
      </c>
      <c r="T15051" s="269">
        <v>-47.25</v>
      </c>
      <c r="DO15051"/>
    </row>
    <row r="15052" spans="15:119" x14ac:dyDescent="0.25">
      <c r="O15052" s="268" t="s">
        <v>24510</v>
      </c>
      <c r="P15052" s="268" t="s">
        <v>9482</v>
      </c>
      <c r="Q15052" s="269">
        <v>-24</v>
      </c>
      <c r="R15052" s="269">
        <v>-24.5</v>
      </c>
      <c r="S15052" s="269">
        <v>-46.5</v>
      </c>
      <c r="T15052" s="269">
        <v>-47</v>
      </c>
      <c r="DO15052"/>
    </row>
    <row r="15053" spans="15:119" x14ac:dyDescent="0.25">
      <c r="O15053" s="268" t="s">
        <v>24511</v>
      </c>
      <c r="P15053" s="268" t="s">
        <v>9484</v>
      </c>
      <c r="Q15053" s="269">
        <v>-24</v>
      </c>
      <c r="R15053" s="269">
        <v>-24.25</v>
      </c>
      <c r="S15053" s="269">
        <v>-46.75</v>
      </c>
      <c r="T15053" s="269">
        <v>-47</v>
      </c>
      <c r="DO15053"/>
    </row>
    <row r="15054" spans="15:119" x14ac:dyDescent="0.25">
      <c r="O15054" s="268" t="s">
        <v>24512</v>
      </c>
      <c r="P15054" s="268" t="s">
        <v>9484</v>
      </c>
      <c r="Q15054" s="269">
        <v>-24</v>
      </c>
      <c r="R15054" s="269">
        <v>-24.25</v>
      </c>
      <c r="S15054" s="269">
        <v>-46.5</v>
      </c>
      <c r="T15054" s="269">
        <v>-46.75</v>
      </c>
      <c r="DO15054"/>
    </row>
    <row r="15055" spans="15:119" x14ac:dyDescent="0.25">
      <c r="O15055" s="268" t="s">
        <v>24513</v>
      </c>
      <c r="P15055" s="268" t="s">
        <v>9484</v>
      </c>
      <c r="Q15055" s="269">
        <v>-24.25</v>
      </c>
      <c r="R15055" s="269">
        <v>-24.5</v>
      </c>
      <c r="S15055" s="269">
        <v>-46.75</v>
      </c>
      <c r="T15055" s="269">
        <v>-47</v>
      </c>
      <c r="DO15055"/>
    </row>
    <row r="15056" spans="15:119" x14ac:dyDescent="0.25">
      <c r="O15056" s="268" t="s">
        <v>24514</v>
      </c>
      <c r="P15056" s="268" t="s">
        <v>9482</v>
      </c>
      <c r="Q15056" s="269">
        <v>-24.5</v>
      </c>
      <c r="R15056" s="269">
        <v>-25</v>
      </c>
      <c r="S15056" s="269">
        <v>-47.5</v>
      </c>
      <c r="T15056" s="269">
        <v>-48</v>
      </c>
      <c r="DO15056"/>
    </row>
    <row r="15057" spans="15:119" x14ac:dyDescent="0.25">
      <c r="O15057" s="268" t="s">
        <v>24515</v>
      </c>
      <c r="P15057" s="268" t="s">
        <v>9484</v>
      </c>
      <c r="Q15057" s="269">
        <v>-24.5</v>
      </c>
      <c r="R15057" s="269">
        <v>-24.75</v>
      </c>
      <c r="S15057" s="269">
        <v>-47.75</v>
      </c>
      <c r="T15057" s="269">
        <v>-48</v>
      </c>
      <c r="DO15057"/>
    </row>
    <row r="15058" spans="15:119" x14ac:dyDescent="0.25">
      <c r="O15058" s="268" t="s">
        <v>24516</v>
      </c>
      <c r="P15058" s="268" t="s">
        <v>9484</v>
      </c>
      <c r="Q15058" s="269">
        <v>-24.5</v>
      </c>
      <c r="R15058" s="269">
        <v>-24.75</v>
      </c>
      <c r="S15058" s="269">
        <v>-47.5</v>
      </c>
      <c r="T15058" s="269">
        <v>-47.75</v>
      </c>
      <c r="DO15058"/>
    </row>
    <row r="15059" spans="15:119" x14ac:dyDescent="0.25">
      <c r="O15059" s="268" t="s">
        <v>24517</v>
      </c>
      <c r="P15059" s="268" t="s">
        <v>9484</v>
      </c>
      <c r="Q15059" s="269">
        <v>-24.75</v>
      </c>
      <c r="R15059" s="269">
        <v>-25</v>
      </c>
      <c r="S15059" s="269">
        <v>-47.75</v>
      </c>
      <c r="T15059" s="269">
        <v>-48</v>
      </c>
      <c r="DO15059"/>
    </row>
    <row r="15060" spans="15:119" x14ac:dyDescent="0.25">
      <c r="O15060" s="268" t="s">
        <v>24518</v>
      </c>
      <c r="P15060" s="268" t="s">
        <v>9484</v>
      </c>
      <c r="Q15060" s="269">
        <v>-24.75</v>
      </c>
      <c r="R15060" s="269">
        <v>-25</v>
      </c>
      <c r="S15060" s="269">
        <v>-47.5</v>
      </c>
      <c r="T15060" s="269">
        <v>-47.75</v>
      </c>
      <c r="DO15060"/>
    </row>
    <row r="15061" spans="15:119" x14ac:dyDescent="0.25">
      <c r="O15061" s="268" t="s">
        <v>24519</v>
      </c>
      <c r="P15061" s="268" t="s">
        <v>9482</v>
      </c>
      <c r="Q15061" s="269">
        <v>-24.5</v>
      </c>
      <c r="R15061" s="269">
        <v>-25</v>
      </c>
      <c r="S15061" s="269">
        <v>-47</v>
      </c>
      <c r="T15061" s="269">
        <v>-47.5</v>
      </c>
      <c r="DO15061"/>
    </row>
    <row r="15062" spans="15:119" x14ac:dyDescent="0.25">
      <c r="O15062" s="268" t="s">
        <v>24520</v>
      </c>
      <c r="P15062" s="268" t="s">
        <v>9484</v>
      </c>
      <c r="Q15062" s="269">
        <v>-24.5</v>
      </c>
      <c r="R15062" s="269">
        <v>-24.75</v>
      </c>
      <c r="S15062" s="269">
        <v>-47.25</v>
      </c>
      <c r="T15062" s="269">
        <v>-47.5</v>
      </c>
      <c r="DO15062"/>
    </row>
    <row r="15063" spans="15:119" x14ac:dyDescent="0.25">
      <c r="O15063" s="268" t="s">
        <v>24521</v>
      </c>
      <c r="P15063" s="268" t="s">
        <v>9484</v>
      </c>
      <c r="Q15063" s="269">
        <v>-24.5</v>
      </c>
      <c r="R15063" s="269">
        <v>-24.75</v>
      </c>
      <c r="S15063" s="269">
        <v>-47</v>
      </c>
      <c r="T15063" s="269">
        <v>-47.25</v>
      </c>
      <c r="DO15063"/>
    </row>
    <row r="15064" spans="15:119" x14ac:dyDescent="0.25">
      <c r="O15064" s="268" t="s">
        <v>24522</v>
      </c>
      <c r="P15064" s="268" t="s">
        <v>9480</v>
      </c>
      <c r="Q15064" s="269">
        <v>-24</v>
      </c>
      <c r="R15064" s="269">
        <v>-25</v>
      </c>
      <c r="S15064" s="269">
        <v>-45</v>
      </c>
      <c r="T15064" s="269">
        <v>-46.5</v>
      </c>
      <c r="DO15064"/>
    </row>
    <row r="15065" spans="15:119" x14ac:dyDescent="0.25">
      <c r="O15065" s="268" t="s">
        <v>24523</v>
      </c>
      <c r="P15065" s="268" t="s">
        <v>9482</v>
      </c>
      <c r="Q15065" s="269">
        <v>-24</v>
      </c>
      <c r="R15065" s="269">
        <v>-24.5</v>
      </c>
      <c r="S15065" s="269">
        <v>-46</v>
      </c>
      <c r="T15065" s="269">
        <v>-46.5</v>
      </c>
      <c r="DO15065"/>
    </row>
    <row r="15066" spans="15:119" x14ac:dyDescent="0.25">
      <c r="O15066" s="268" t="s">
        <v>24524</v>
      </c>
      <c r="P15066" s="268" t="s">
        <v>9484</v>
      </c>
      <c r="Q15066" s="269">
        <v>-24</v>
      </c>
      <c r="R15066" s="269">
        <v>-24.25</v>
      </c>
      <c r="S15066" s="269">
        <v>-46.25</v>
      </c>
      <c r="T15066" s="269">
        <v>-46.5</v>
      </c>
      <c r="DO15066"/>
    </row>
    <row r="15067" spans="15:119" x14ac:dyDescent="0.25">
      <c r="O15067" s="268" t="s">
        <v>24525</v>
      </c>
      <c r="P15067" s="268" t="s">
        <v>9484</v>
      </c>
      <c r="Q15067" s="269">
        <v>-24</v>
      </c>
      <c r="R15067" s="269">
        <v>-24.25</v>
      </c>
      <c r="S15067" s="269">
        <v>-46</v>
      </c>
      <c r="T15067" s="269">
        <v>-46.25</v>
      </c>
      <c r="DO15067"/>
    </row>
    <row r="15068" spans="15:119" x14ac:dyDescent="0.25">
      <c r="O15068" s="268" t="s">
        <v>24526</v>
      </c>
      <c r="P15068" s="268" t="s">
        <v>9480</v>
      </c>
      <c r="Q15068" s="269">
        <v>-25</v>
      </c>
      <c r="R15068" s="269">
        <v>-26</v>
      </c>
      <c r="S15068" s="269">
        <v>-46.5</v>
      </c>
      <c r="T15068" s="269">
        <v>-48</v>
      </c>
      <c r="DO15068"/>
    </row>
    <row r="15069" spans="15:119" x14ac:dyDescent="0.25">
      <c r="O15069" s="268" t="s">
        <v>24527</v>
      </c>
      <c r="P15069" s="268" t="s">
        <v>9482</v>
      </c>
      <c r="Q15069" s="269">
        <v>-25</v>
      </c>
      <c r="R15069" s="269">
        <v>-25.5</v>
      </c>
      <c r="S15069" s="269">
        <v>-47.5</v>
      </c>
      <c r="T15069" s="269">
        <v>-48</v>
      </c>
      <c r="DO15069"/>
    </row>
    <row r="15070" spans="15:119" x14ac:dyDescent="0.25">
      <c r="O15070" s="268" t="s">
        <v>24528</v>
      </c>
      <c r="P15070" s="268" t="s">
        <v>9484</v>
      </c>
      <c r="Q15070" s="269">
        <v>-25</v>
      </c>
      <c r="R15070" s="269">
        <v>-25.25</v>
      </c>
      <c r="S15070" s="269">
        <v>-47.75</v>
      </c>
      <c r="T15070" s="269">
        <v>-48</v>
      </c>
      <c r="DO15070"/>
    </row>
    <row r="15071" spans="15:119" x14ac:dyDescent="0.25">
      <c r="O15071" s="268" t="s">
        <v>24529</v>
      </c>
      <c r="P15071" s="268" t="s">
        <v>9476</v>
      </c>
      <c r="Q15071" s="269">
        <v>-28</v>
      </c>
      <c r="R15071" s="269">
        <v>-32</v>
      </c>
      <c r="S15071" s="269">
        <v>-54</v>
      </c>
      <c r="T15071" s="269">
        <v>-60</v>
      </c>
      <c r="DO15071"/>
    </row>
    <row r="15072" spans="15:119" x14ac:dyDescent="0.25">
      <c r="O15072" s="268" t="s">
        <v>24530</v>
      </c>
      <c r="P15072" s="268" t="s">
        <v>9478</v>
      </c>
      <c r="Q15072" s="269">
        <v>-28</v>
      </c>
      <c r="R15072" s="269">
        <v>-30</v>
      </c>
      <c r="S15072" s="269">
        <v>-57</v>
      </c>
      <c r="T15072" s="269">
        <v>-60</v>
      </c>
      <c r="DO15072"/>
    </row>
    <row r="15073" spans="15:119" x14ac:dyDescent="0.25">
      <c r="O15073" s="268" t="s">
        <v>24531</v>
      </c>
      <c r="P15073" s="268" t="s">
        <v>9480</v>
      </c>
      <c r="Q15073" s="269">
        <v>-29</v>
      </c>
      <c r="R15073" s="269">
        <v>-30</v>
      </c>
      <c r="S15073" s="269">
        <v>-57</v>
      </c>
      <c r="T15073" s="269">
        <v>-58.5</v>
      </c>
      <c r="DO15073"/>
    </row>
    <row r="15074" spans="15:119" x14ac:dyDescent="0.25">
      <c r="O15074" s="268" t="s">
        <v>24532</v>
      </c>
      <c r="P15074" s="268" t="s">
        <v>9482</v>
      </c>
      <c r="Q15074" s="269">
        <v>-29.5</v>
      </c>
      <c r="R15074" s="269">
        <v>-30</v>
      </c>
      <c r="S15074" s="269">
        <v>-57</v>
      </c>
      <c r="T15074" s="269">
        <v>-57.5</v>
      </c>
      <c r="DO15074"/>
    </row>
    <row r="15075" spans="15:119" x14ac:dyDescent="0.25">
      <c r="O15075" s="268" t="s">
        <v>24533</v>
      </c>
      <c r="P15075" s="268" t="s">
        <v>9484</v>
      </c>
      <c r="Q15075" s="269">
        <v>-29.5</v>
      </c>
      <c r="R15075" s="269">
        <v>-29.75</v>
      </c>
      <c r="S15075" s="269">
        <v>-57</v>
      </c>
      <c r="T15075" s="269">
        <v>-57.25</v>
      </c>
      <c r="DO15075"/>
    </row>
    <row r="15076" spans="15:119" x14ac:dyDescent="0.25">
      <c r="O15076" s="268" t="s">
        <v>24534</v>
      </c>
      <c r="P15076" s="268" t="s">
        <v>9484</v>
      </c>
      <c r="Q15076" s="269">
        <v>-29.75</v>
      </c>
      <c r="R15076" s="269">
        <v>-30</v>
      </c>
      <c r="S15076" s="269">
        <v>-57.25</v>
      </c>
      <c r="T15076" s="269">
        <v>-57.5</v>
      </c>
      <c r="DO15076"/>
    </row>
    <row r="15077" spans="15:119" x14ac:dyDescent="0.25">
      <c r="O15077" s="268" t="s">
        <v>24535</v>
      </c>
      <c r="P15077" s="268" t="s">
        <v>9484</v>
      </c>
      <c r="Q15077" s="269">
        <v>-29.75</v>
      </c>
      <c r="R15077" s="269">
        <v>-30</v>
      </c>
      <c r="S15077" s="269">
        <v>-57</v>
      </c>
      <c r="T15077" s="269">
        <v>-57.25</v>
      </c>
      <c r="DO15077"/>
    </row>
    <row r="15078" spans="15:119" x14ac:dyDescent="0.25">
      <c r="O15078" s="268" t="s">
        <v>24536</v>
      </c>
      <c r="P15078" s="268" t="s">
        <v>9478</v>
      </c>
      <c r="Q15078" s="269">
        <v>-28</v>
      </c>
      <c r="R15078" s="269">
        <v>-30</v>
      </c>
      <c r="S15078" s="269">
        <v>-54</v>
      </c>
      <c r="T15078" s="269">
        <v>-57</v>
      </c>
      <c r="DO15078"/>
    </row>
    <row r="15079" spans="15:119" x14ac:dyDescent="0.25">
      <c r="O15079" s="268" t="s">
        <v>24537</v>
      </c>
      <c r="P15079" s="268" t="s">
        <v>9480</v>
      </c>
      <c r="Q15079" s="269">
        <v>-28</v>
      </c>
      <c r="R15079" s="269">
        <v>-29</v>
      </c>
      <c r="S15079" s="269">
        <v>-55.5</v>
      </c>
      <c r="T15079" s="269">
        <v>-57</v>
      </c>
      <c r="DO15079"/>
    </row>
    <row r="15080" spans="15:119" x14ac:dyDescent="0.25">
      <c r="O15080" s="268" t="s">
        <v>24538</v>
      </c>
      <c r="P15080" s="268" t="s">
        <v>9482</v>
      </c>
      <c r="Q15080" s="269">
        <v>-28</v>
      </c>
      <c r="R15080" s="269">
        <v>-28.5</v>
      </c>
      <c r="S15080" s="269">
        <v>-55.5</v>
      </c>
      <c r="T15080" s="269">
        <v>-56</v>
      </c>
      <c r="DO15080"/>
    </row>
    <row r="15081" spans="15:119" x14ac:dyDescent="0.25">
      <c r="O15081" s="268" t="s">
        <v>24539</v>
      </c>
      <c r="P15081" s="268" t="s">
        <v>9484</v>
      </c>
      <c r="Q15081" s="269">
        <v>-28</v>
      </c>
      <c r="R15081" s="269">
        <v>-28.25</v>
      </c>
      <c r="S15081" s="269">
        <v>-55.75</v>
      </c>
      <c r="T15081" s="269">
        <v>-56</v>
      </c>
      <c r="DO15081"/>
    </row>
    <row r="15082" spans="15:119" x14ac:dyDescent="0.25">
      <c r="O15082" s="268" t="s">
        <v>24540</v>
      </c>
      <c r="P15082" s="268" t="s">
        <v>9484</v>
      </c>
      <c r="Q15082" s="269">
        <v>-28</v>
      </c>
      <c r="R15082" s="269">
        <v>-28.25</v>
      </c>
      <c r="S15082" s="269">
        <v>-55.5</v>
      </c>
      <c r="T15082" s="269">
        <v>-55.75</v>
      </c>
      <c r="DO15082"/>
    </row>
    <row r="15083" spans="15:119" x14ac:dyDescent="0.25">
      <c r="O15083" s="268" t="s">
        <v>24541</v>
      </c>
      <c r="P15083" s="268" t="s">
        <v>9484</v>
      </c>
      <c r="Q15083" s="269">
        <v>-28.25</v>
      </c>
      <c r="R15083" s="269">
        <v>-28.5</v>
      </c>
      <c r="S15083" s="269">
        <v>-55.75</v>
      </c>
      <c r="T15083" s="269">
        <v>-56</v>
      </c>
      <c r="DO15083"/>
    </row>
    <row r="15084" spans="15:119" x14ac:dyDescent="0.25">
      <c r="O15084" s="268" t="s">
        <v>24542</v>
      </c>
      <c r="P15084" s="268" t="s">
        <v>9484</v>
      </c>
      <c r="Q15084" s="269">
        <v>-28.25</v>
      </c>
      <c r="R15084" s="269">
        <v>-28.5</v>
      </c>
      <c r="S15084" s="269">
        <v>-55.5</v>
      </c>
      <c r="T15084" s="269">
        <v>-55.75</v>
      </c>
      <c r="DO15084"/>
    </row>
    <row r="15085" spans="15:119" x14ac:dyDescent="0.25">
      <c r="O15085" s="268" t="s">
        <v>24543</v>
      </c>
      <c r="P15085" s="268" t="s">
        <v>9482</v>
      </c>
      <c r="Q15085" s="269">
        <v>-28.5</v>
      </c>
      <c r="R15085" s="269">
        <v>-29</v>
      </c>
      <c r="S15085" s="269">
        <v>-56</v>
      </c>
      <c r="T15085" s="269">
        <v>-56.5</v>
      </c>
      <c r="DO15085"/>
    </row>
    <row r="15086" spans="15:119" x14ac:dyDescent="0.25">
      <c r="O15086" s="268" t="s">
        <v>24544</v>
      </c>
      <c r="P15086" s="268" t="s">
        <v>9484</v>
      </c>
      <c r="Q15086" s="269">
        <v>-28.5</v>
      </c>
      <c r="R15086" s="269">
        <v>-28.75</v>
      </c>
      <c r="S15086" s="269">
        <v>-56</v>
      </c>
      <c r="T15086" s="269">
        <v>-56.25</v>
      </c>
      <c r="DO15086"/>
    </row>
    <row r="15087" spans="15:119" x14ac:dyDescent="0.25">
      <c r="O15087" s="268" t="s">
        <v>24545</v>
      </c>
      <c r="P15087" s="268" t="s">
        <v>9484</v>
      </c>
      <c r="Q15087" s="269">
        <v>-28.75</v>
      </c>
      <c r="R15087" s="269">
        <v>-29</v>
      </c>
      <c r="S15087" s="269">
        <v>-56.25</v>
      </c>
      <c r="T15087" s="269">
        <v>-56.5</v>
      </c>
      <c r="DO15087"/>
    </row>
    <row r="15088" spans="15:119" x14ac:dyDescent="0.25">
      <c r="O15088" s="268" t="s">
        <v>24546</v>
      </c>
      <c r="P15088" s="268" t="s">
        <v>9484</v>
      </c>
      <c r="Q15088" s="269">
        <v>-28.75</v>
      </c>
      <c r="R15088" s="269">
        <v>-29</v>
      </c>
      <c r="S15088" s="269">
        <v>-56</v>
      </c>
      <c r="T15088" s="269">
        <v>-56.25</v>
      </c>
      <c r="DO15088"/>
    </row>
    <row r="15089" spans="15:119" x14ac:dyDescent="0.25">
      <c r="O15089" s="268" t="s">
        <v>24547</v>
      </c>
      <c r="P15089" s="268" t="s">
        <v>9482</v>
      </c>
      <c r="Q15089" s="269">
        <v>-28.5</v>
      </c>
      <c r="R15089" s="269">
        <v>-29</v>
      </c>
      <c r="S15089" s="269">
        <v>-55.5</v>
      </c>
      <c r="T15089" s="269">
        <v>-56</v>
      </c>
      <c r="DO15089"/>
    </row>
    <row r="15090" spans="15:119" x14ac:dyDescent="0.25">
      <c r="O15090" s="268" t="s">
        <v>24548</v>
      </c>
      <c r="P15090" s="268" t="s">
        <v>9484</v>
      </c>
      <c r="Q15090" s="269">
        <v>-28.5</v>
      </c>
      <c r="R15090" s="269">
        <v>-28.75</v>
      </c>
      <c r="S15090" s="269">
        <v>-55.75</v>
      </c>
      <c r="T15090" s="269">
        <v>-56</v>
      </c>
      <c r="DO15090"/>
    </row>
    <row r="15091" spans="15:119" x14ac:dyDescent="0.25">
      <c r="O15091" s="268" t="s">
        <v>24549</v>
      </c>
      <c r="P15091" s="268" t="s">
        <v>9484</v>
      </c>
      <c r="Q15091" s="269">
        <v>-28.5</v>
      </c>
      <c r="R15091" s="269">
        <v>-28.75</v>
      </c>
      <c r="S15091" s="269">
        <v>-55.5</v>
      </c>
      <c r="T15091" s="269">
        <v>-55.75</v>
      </c>
      <c r="DO15091"/>
    </row>
    <row r="15092" spans="15:119" x14ac:dyDescent="0.25">
      <c r="O15092" s="268" t="s">
        <v>24550</v>
      </c>
      <c r="P15092" s="268" t="s">
        <v>9484</v>
      </c>
      <c r="Q15092" s="269">
        <v>-28.75</v>
      </c>
      <c r="R15092" s="269">
        <v>-29</v>
      </c>
      <c r="S15092" s="269">
        <v>-55.75</v>
      </c>
      <c r="T15092" s="269">
        <v>-56</v>
      </c>
      <c r="DO15092"/>
    </row>
    <row r="15093" spans="15:119" x14ac:dyDescent="0.25">
      <c r="O15093" s="268" t="s">
        <v>24551</v>
      </c>
      <c r="P15093" s="268" t="s">
        <v>9484</v>
      </c>
      <c r="Q15093" s="269">
        <v>-28.75</v>
      </c>
      <c r="R15093" s="269">
        <v>-29</v>
      </c>
      <c r="S15093" s="269">
        <v>-55.5</v>
      </c>
      <c r="T15093" s="269">
        <v>-55.75</v>
      </c>
      <c r="DO15093"/>
    </row>
    <row r="15094" spans="15:119" x14ac:dyDescent="0.25">
      <c r="O15094" s="268" t="s">
        <v>24552</v>
      </c>
      <c r="P15094" s="268" t="s">
        <v>9480</v>
      </c>
      <c r="Q15094" s="269">
        <v>-28</v>
      </c>
      <c r="R15094" s="269">
        <v>-29</v>
      </c>
      <c r="S15094" s="269">
        <v>-54</v>
      </c>
      <c r="T15094" s="269">
        <v>-55.5</v>
      </c>
      <c r="DO15094"/>
    </row>
    <row r="15095" spans="15:119" x14ac:dyDescent="0.25">
      <c r="O15095" s="268" t="s">
        <v>24553</v>
      </c>
      <c r="P15095" s="268" t="s">
        <v>9482</v>
      </c>
      <c r="Q15095" s="269">
        <v>-28</v>
      </c>
      <c r="R15095" s="269">
        <v>-28.5</v>
      </c>
      <c r="S15095" s="269">
        <v>-55</v>
      </c>
      <c r="T15095" s="269">
        <v>-55.5</v>
      </c>
      <c r="DO15095"/>
    </row>
    <row r="15096" spans="15:119" x14ac:dyDescent="0.25">
      <c r="O15096" s="268" t="s">
        <v>24554</v>
      </c>
      <c r="P15096" s="268" t="s">
        <v>9484</v>
      </c>
      <c r="Q15096" s="269">
        <v>-28</v>
      </c>
      <c r="R15096" s="269">
        <v>-28.25</v>
      </c>
      <c r="S15096" s="269">
        <v>-55.25</v>
      </c>
      <c r="T15096" s="269">
        <v>-55.5</v>
      </c>
      <c r="DO15096"/>
    </row>
    <row r="15097" spans="15:119" x14ac:dyDescent="0.25">
      <c r="O15097" s="268" t="s">
        <v>24555</v>
      </c>
      <c r="P15097" s="268" t="s">
        <v>9484</v>
      </c>
      <c r="Q15097" s="269">
        <v>-28</v>
      </c>
      <c r="R15097" s="269">
        <v>-28.25</v>
      </c>
      <c r="S15097" s="269">
        <v>-55</v>
      </c>
      <c r="T15097" s="269">
        <v>-55.25</v>
      </c>
      <c r="DO15097"/>
    </row>
    <row r="15098" spans="15:119" x14ac:dyDescent="0.25">
      <c r="O15098" s="268" t="s">
        <v>24556</v>
      </c>
      <c r="P15098" s="268" t="s">
        <v>9484</v>
      </c>
      <c r="Q15098" s="269">
        <v>-28.25</v>
      </c>
      <c r="R15098" s="269">
        <v>-28.5</v>
      </c>
      <c r="S15098" s="269">
        <v>-55.25</v>
      </c>
      <c r="T15098" s="269">
        <v>-55.5</v>
      </c>
      <c r="DO15098"/>
    </row>
    <row r="15099" spans="15:119" x14ac:dyDescent="0.25">
      <c r="O15099" s="268" t="s">
        <v>24557</v>
      </c>
      <c r="P15099" s="268" t="s">
        <v>9484</v>
      </c>
      <c r="Q15099" s="269">
        <v>-28.25</v>
      </c>
      <c r="R15099" s="269">
        <v>-28.5</v>
      </c>
      <c r="S15099" s="269">
        <v>-55</v>
      </c>
      <c r="T15099" s="269">
        <v>-55.25</v>
      </c>
      <c r="DO15099"/>
    </row>
    <row r="15100" spans="15:119" x14ac:dyDescent="0.25">
      <c r="O15100" s="268" t="s">
        <v>24558</v>
      </c>
      <c r="P15100" s="268" t="s">
        <v>9482</v>
      </c>
      <c r="Q15100" s="269">
        <v>-28</v>
      </c>
      <c r="R15100" s="269">
        <v>-28.5</v>
      </c>
      <c r="S15100" s="269">
        <v>-54.5</v>
      </c>
      <c r="T15100" s="269">
        <v>-55</v>
      </c>
      <c r="DO15100"/>
    </row>
    <row r="15101" spans="15:119" x14ac:dyDescent="0.25">
      <c r="O15101" s="268" t="s">
        <v>24559</v>
      </c>
      <c r="P15101" s="268" t="s">
        <v>9484</v>
      </c>
      <c r="Q15101" s="269">
        <v>-28</v>
      </c>
      <c r="R15101" s="269">
        <v>-28.25</v>
      </c>
      <c r="S15101" s="269">
        <v>-54.75</v>
      </c>
      <c r="T15101" s="269">
        <v>-55</v>
      </c>
      <c r="DO15101"/>
    </row>
    <row r="15102" spans="15:119" x14ac:dyDescent="0.25">
      <c r="O15102" s="268" t="s">
        <v>24560</v>
      </c>
      <c r="P15102" s="268" t="s">
        <v>9484</v>
      </c>
      <c r="Q15102" s="269">
        <v>-28</v>
      </c>
      <c r="R15102" s="269">
        <v>-28.25</v>
      </c>
      <c r="S15102" s="269">
        <v>-54.5</v>
      </c>
      <c r="T15102" s="269">
        <v>-54.75</v>
      </c>
      <c r="DO15102"/>
    </row>
    <row r="15103" spans="15:119" x14ac:dyDescent="0.25">
      <c r="O15103" s="268" t="s">
        <v>24561</v>
      </c>
      <c r="P15103" s="268" t="s">
        <v>9484</v>
      </c>
      <c r="Q15103" s="269">
        <v>-28.25</v>
      </c>
      <c r="R15103" s="269">
        <v>-28.5</v>
      </c>
      <c r="S15103" s="269">
        <v>-54.75</v>
      </c>
      <c r="T15103" s="269">
        <v>-55</v>
      </c>
      <c r="DO15103"/>
    </row>
    <row r="15104" spans="15:119" x14ac:dyDescent="0.25">
      <c r="O15104" s="268" t="s">
        <v>24562</v>
      </c>
      <c r="P15104" s="268" t="s">
        <v>9484</v>
      </c>
      <c r="Q15104" s="269">
        <v>-28.25</v>
      </c>
      <c r="R15104" s="269">
        <v>-28.5</v>
      </c>
      <c r="S15104" s="269">
        <v>-54.5</v>
      </c>
      <c r="T15104" s="269">
        <v>-54.75</v>
      </c>
      <c r="DO15104"/>
    </row>
    <row r="15105" spans="15:119" x14ac:dyDescent="0.25">
      <c r="O15105" s="268" t="s">
        <v>24563</v>
      </c>
      <c r="P15105" s="268" t="s">
        <v>9482</v>
      </c>
      <c r="Q15105" s="269">
        <v>-28</v>
      </c>
      <c r="R15105" s="269">
        <v>-28.5</v>
      </c>
      <c r="S15105" s="269">
        <v>-54</v>
      </c>
      <c r="T15105" s="269">
        <v>-54.5</v>
      </c>
      <c r="DO15105"/>
    </row>
    <row r="15106" spans="15:119" x14ac:dyDescent="0.25">
      <c r="O15106" s="268" t="s">
        <v>24564</v>
      </c>
      <c r="P15106" s="268" t="s">
        <v>9484</v>
      </c>
      <c r="Q15106" s="269">
        <v>-28</v>
      </c>
      <c r="R15106" s="269">
        <v>-28.25</v>
      </c>
      <c r="S15106" s="269">
        <v>-54.25</v>
      </c>
      <c r="T15106" s="269">
        <v>-54.5</v>
      </c>
      <c r="DO15106"/>
    </row>
    <row r="15107" spans="15:119" x14ac:dyDescent="0.25">
      <c r="O15107" s="268" t="s">
        <v>24565</v>
      </c>
      <c r="P15107" s="268" t="s">
        <v>9484</v>
      </c>
      <c r="Q15107" s="269">
        <v>-28</v>
      </c>
      <c r="R15107" s="269">
        <v>-28.25</v>
      </c>
      <c r="S15107" s="269">
        <v>-54</v>
      </c>
      <c r="T15107" s="269">
        <v>-54.25</v>
      </c>
      <c r="DO15107"/>
    </row>
    <row r="15108" spans="15:119" x14ac:dyDescent="0.25">
      <c r="O15108" s="268" t="s">
        <v>24566</v>
      </c>
      <c r="P15108" s="268" t="s">
        <v>9484</v>
      </c>
      <c r="Q15108" s="269">
        <v>-28.25</v>
      </c>
      <c r="R15108" s="269">
        <v>-28.5</v>
      </c>
      <c r="S15108" s="269">
        <v>-54.25</v>
      </c>
      <c r="T15108" s="269">
        <v>-54.5</v>
      </c>
      <c r="DO15108"/>
    </row>
    <row r="15109" spans="15:119" x14ac:dyDescent="0.25">
      <c r="O15109" s="268" t="s">
        <v>24567</v>
      </c>
      <c r="P15109" s="268" t="s">
        <v>9484</v>
      </c>
      <c r="Q15109" s="269">
        <v>-28.25</v>
      </c>
      <c r="R15109" s="269">
        <v>-28.5</v>
      </c>
      <c r="S15109" s="269">
        <v>-54</v>
      </c>
      <c r="T15109" s="269">
        <v>-54.25</v>
      </c>
      <c r="DO15109"/>
    </row>
    <row r="15110" spans="15:119" x14ac:dyDescent="0.25">
      <c r="O15110" s="268" t="s">
        <v>24568</v>
      </c>
      <c r="P15110" s="268" t="s">
        <v>9482</v>
      </c>
      <c r="Q15110" s="269">
        <v>-28.5</v>
      </c>
      <c r="R15110" s="269">
        <v>-29</v>
      </c>
      <c r="S15110" s="269">
        <v>-55</v>
      </c>
      <c r="T15110" s="269">
        <v>-55.5</v>
      </c>
      <c r="DO15110"/>
    </row>
    <row r="15111" spans="15:119" x14ac:dyDescent="0.25">
      <c r="O15111" s="268" t="s">
        <v>24569</v>
      </c>
      <c r="P15111" s="268" t="s">
        <v>9484</v>
      </c>
      <c r="Q15111" s="269">
        <v>-28.5</v>
      </c>
      <c r="R15111" s="269">
        <v>-28.75</v>
      </c>
      <c r="S15111" s="269">
        <v>-55.25</v>
      </c>
      <c r="T15111" s="269">
        <v>-55.5</v>
      </c>
      <c r="DO15111"/>
    </row>
    <row r="15112" spans="15:119" x14ac:dyDescent="0.25">
      <c r="O15112" s="268" t="s">
        <v>24570</v>
      </c>
      <c r="P15112" s="268" t="s">
        <v>9484</v>
      </c>
      <c r="Q15112" s="269">
        <v>-28.5</v>
      </c>
      <c r="R15112" s="269">
        <v>-28.75</v>
      </c>
      <c r="S15112" s="269">
        <v>-55</v>
      </c>
      <c r="T15112" s="269">
        <v>-55.25</v>
      </c>
      <c r="DO15112"/>
    </row>
    <row r="15113" spans="15:119" x14ac:dyDescent="0.25">
      <c r="O15113" s="268" t="s">
        <v>24571</v>
      </c>
      <c r="P15113" s="268" t="s">
        <v>9484</v>
      </c>
      <c r="Q15113" s="269">
        <v>-28.75</v>
      </c>
      <c r="R15113" s="269">
        <v>-29</v>
      </c>
      <c r="S15113" s="269">
        <v>-55.25</v>
      </c>
      <c r="T15113" s="269">
        <v>-55.5</v>
      </c>
      <c r="DO15113"/>
    </row>
    <row r="15114" spans="15:119" x14ac:dyDescent="0.25">
      <c r="O15114" s="268" t="s">
        <v>24572</v>
      </c>
      <c r="P15114" s="268" t="s">
        <v>9484</v>
      </c>
      <c r="Q15114" s="269">
        <v>-28.75</v>
      </c>
      <c r="R15114" s="269">
        <v>-29</v>
      </c>
      <c r="S15114" s="269">
        <v>-55</v>
      </c>
      <c r="T15114" s="269">
        <v>-55.25</v>
      </c>
      <c r="DO15114"/>
    </row>
    <row r="15115" spans="15:119" x14ac:dyDescent="0.25">
      <c r="O15115" s="268" t="s">
        <v>24573</v>
      </c>
      <c r="P15115" s="268" t="s">
        <v>9482</v>
      </c>
      <c r="Q15115" s="269">
        <v>-28.5</v>
      </c>
      <c r="R15115" s="269">
        <v>-29</v>
      </c>
      <c r="S15115" s="269">
        <v>-54.5</v>
      </c>
      <c r="T15115" s="269">
        <v>-55</v>
      </c>
      <c r="DO15115"/>
    </row>
    <row r="15116" spans="15:119" x14ac:dyDescent="0.25">
      <c r="O15116" s="268" t="s">
        <v>24574</v>
      </c>
      <c r="P15116" s="268" t="s">
        <v>9484</v>
      </c>
      <c r="Q15116" s="269">
        <v>-28.5</v>
      </c>
      <c r="R15116" s="269">
        <v>-28.75</v>
      </c>
      <c r="S15116" s="269">
        <v>-54.75</v>
      </c>
      <c r="T15116" s="269">
        <v>-55</v>
      </c>
      <c r="DO15116"/>
    </row>
    <row r="15117" spans="15:119" x14ac:dyDescent="0.25">
      <c r="O15117" s="268" t="s">
        <v>24575</v>
      </c>
      <c r="P15117" s="268" t="s">
        <v>9484</v>
      </c>
      <c r="Q15117" s="269">
        <v>-28.5</v>
      </c>
      <c r="R15117" s="269">
        <v>-28.75</v>
      </c>
      <c r="S15117" s="269">
        <v>-54.5</v>
      </c>
      <c r="T15117" s="269">
        <v>-54.75</v>
      </c>
      <c r="DO15117"/>
    </row>
    <row r="15118" spans="15:119" x14ac:dyDescent="0.25">
      <c r="O15118" s="268" t="s">
        <v>24576</v>
      </c>
      <c r="P15118" s="268" t="s">
        <v>9484</v>
      </c>
      <c r="Q15118" s="269">
        <v>-28.75</v>
      </c>
      <c r="R15118" s="269">
        <v>-29</v>
      </c>
      <c r="S15118" s="269">
        <v>-54.75</v>
      </c>
      <c r="T15118" s="269">
        <v>-55</v>
      </c>
      <c r="DO15118"/>
    </row>
    <row r="15119" spans="15:119" x14ac:dyDescent="0.25">
      <c r="O15119" s="268" t="s">
        <v>24577</v>
      </c>
      <c r="P15119" s="268" t="s">
        <v>9484</v>
      </c>
      <c r="Q15119" s="269">
        <v>-28.75</v>
      </c>
      <c r="R15119" s="269">
        <v>-29</v>
      </c>
      <c r="S15119" s="269">
        <v>-54.5</v>
      </c>
      <c r="T15119" s="269">
        <v>-54.75</v>
      </c>
      <c r="DO15119"/>
    </row>
    <row r="15120" spans="15:119" x14ac:dyDescent="0.25">
      <c r="O15120" s="268" t="s">
        <v>24578</v>
      </c>
      <c r="P15120" s="268" t="s">
        <v>9482</v>
      </c>
      <c r="Q15120" s="269">
        <v>-28.5</v>
      </c>
      <c r="R15120" s="269">
        <v>-29</v>
      </c>
      <c r="S15120" s="269">
        <v>-54</v>
      </c>
      <c r="T15120" s="269">
        <v>-54.5</v>
      </c>
      <c r="DO15120"/>
    </row>
    <row r="15121" spans="15:119" x14ac:dyDescent="0.25">
      <c r="O15121" s="268" t="s">
        <v>24579</v>
      </c>
      <c r="P15121" s="268" t="s">
        <v>9484</v>
      </c>
      <c r="Q15121" s="269">
        <v>-28.5</v>
      </c>
      <c r="R15121" s="269">
        <v>-28.75</v>
      </c>
      <c r="S15121" s="269">
        <v>-54.25</v>
      </c>
      <c r="T15121" s="269">
        <v>-54.5</v>
      </c>
      <c r="DO15121"/>
    </row>
    <row r="15122" spans="15:119" x14ac:dyDescent="0.25">
      <c r="O15122" s="268" t="s">
        <v>24580</v>
      </c>
      <c r="P15122" s="268" t="s">
        <v>9484</v>
      </c>
      <c r="Q15122" s="269">
        <v>-28.5</v>
      </c>
      <c r="R15122" s="269">
        <v>-28.75</v>
      </c>
      <c r="S15122" s="269">
        <v>-54</v>
      </c>
      <c r="T15122" s="269">
        <v>-54.25</v>
      </c>
      <c r="DO15122"/>
    </row>
    <row r="15123" spans="15:119" x14ac:dyDescent="0.25">
      <c r="O15123" s="268" t="s">
        <v>24581</v>
      </c>
      <c r="P15123" s="268" t="s">
        <v>9484</v>
      </c>
      <c r="Q15123" s="269">
        <v>-28.75</v>
      </c>
      <c r="R15123" s="269">
        <v>-29</v>
      </c>
      <c r="S15123" s="269">
        <v>-54.25</v>
      </c>
      <c r="T15123" s="269">
        <v>-54.5</v>
      </c>
      <c r="DO15123"/>
    </row>
    <row r="15124" spans="15:119" x14ac:dyDescent="0.25">
      <c r="O15124" s="268" t="s">
        <v>24582</v>
      </c>
      <c r="P15124" s="268" t="s">
        <v>9484</v>
      </c>
      <c r="Q15124" s="269">
        <v>-28.75</v>
      </c>
      <c r="R15124" s="269">
        <v>-29</v>
      </c>
      <c r="S15124" s="269">
        <v>-54</v>
      </c>
      <c r="T15124" s="269">
        <v>-54.25</v>
      </c>
      <c r="DO15124"/>
    </row>
    <row r="15125" spans="15:119" x14ac:dyDescent="0.25">
      <c r="O15125" s="268" t="s">
        <v>24583</v>
      </c>
      <c r="P15125" s="268" t="s">
        <v>9480</v>
      </c>
      <c r="Q15125" s="269">
        <v>-29</v>
      </c>
      <c r="R15125" s="269">
        <v>-30</v>
      </c>
      <c r="S15125" s="269">
        <v>-55.5</v>
      </c>
      <c r="T15125" s="269">
        <v>-57</v>
      </c>
      <c r="DO15125"/>
    </row>
    <row r="15126" spans="15:119" x14ac:dyDescent="0.25">
      <c r="O15126" s="268" t="s">
        <v>24584</v>
      </c>
      <c r="P15126" s="268" t="s">
        <v>9482</v>
      </c>
      <c r="Q15126" s="269">
        <v>-29</v>
      </c>
      <c r="R15126" s="269">
        <v>-29.5</v>
      </c>
      <c r="S15126" s="269">
        <v>-56.5</v>
      </c>
      <c r="T15126" s="269">
        <v>-57</v>
      </c>
      <c r="DO15126"/>
    </row>
    <row r="15127" spans="15:119" x14ac:dyDescent="0.25">
      <c r="O15127" s="268" t="s">
        <v>24585</v>
      </c>
      <c r="P15127" s="268" t="s">
        <v>9484</v>
      </c>
      <c r="Q15127" s="269">
        <v>-29</v>
      </c>
      <c r="R15127" s="269">
        <v>-29.25</v>
      </c>
      <c r="S15127" s="269">
        <v>-56.5</v>
      </c>
      <c r="T15127" s="269">
        <v>-56.75</v>
      </c>
      <c r="DO15127"/>
    </row>
    <row r="15128" spans="15:119" x14ac:dyDescent="0.25">
      <c r="O15128" s="268" t="s">
        <v>24586</v>
      </c>
      <c r="P15128" s="268" t="s">
        <v>9484</v>
      </c>
      <c r="Q15128" s="269">
        <v>-29.25</v>
      </c>
      <c r="R15128" s="269">
        <v>-29.5</v>
      </c>
      <c r="S15128" s="269">
        <v>-56.75</v>
      </c>
      <c r="T15128" s="269">
        <v>-57</v>
      </c>
      <c r="DO15128"/>
    </row>
    <row r="15129" spans="15:119" x14ac:dyDescent="0.25">
      <c r="O15129" s="268" t="s">
        <v>24587</v>
      </c>
      <c r="P15129" s="268" t="s">
        <v>9484</v>
      </c>
      <c r="Q15129" s="269">
        <v>-29.25</v>
      </c>
      <c r="R15129" s="269">
        <v>-29.5</v>
      </c>
      <c r="S15129" s="269">
        <v>-56.5</v>
      </c>
      <c r="T15129" s="269">
        <v>-56.75</v>
      </c>
      <c r="DO15129"/>
    </row>
    <row r="15130" spans="15:119" x14ac:dyDescent="0.25">
      <c r="O15130" s="268" t="s">
        <v>24588</v>
      </c>
      <c r="P15130" s="268" t="s">
        <v>9482</v>
      </c>
      <c r="Q15130" s="269">
        <v>-29</v>
      </c>
      <c r="R15130" s="269">
        <v>-29.5</v>
      </c>
      <c r="S15130" s="269">
        <v>-56</v>
      </c>
      <c r="T15130" s="269">
        <v>-56.5</v>
      </c>
      <c r="DO15130"/>
    </row>
    <row r="15131" spans="15:119" x14ac:dyDescent="0.25">
      <c r="O15131" s="268" t="s">
        <v>24589</v>
      </c>
      <c r="P15131" s="268" t="s">
        <v>9484</v>
      </c>
      <c r="Q15131" s="269">
        <v>-29</v>
      </c>
      <c r="R15131" s="269">
        <v>-29.25</v>
      </c>
      <c r="S15131" s="269">
        <v>-56.25</v>
      </c>
      <c r="T15131" s="269">
        <v>-56.5</v>
      </c>
      <c r="DO15131"/>
    </row>
    <row r="15132" spans="15:119" x14ac:dyDescent="0.25">
      <c r="O15132" s="268" t="s">
        <v>24590</v>
      </c>
      <c r="P15132" s="268" t="s">
        <v>9484</v>
      </c>
      <c r="Q15132" s="269">
        <v>-29</v>
      </c>
      <c r="R15132" s="269">
        <v>-29.25</v>
      </c>
      <c r="S15132" s="269">
        <v>-56</v>
      </c>
      <c r="T15132" s="269">
        <v>-56.25</v>
      </c>
      <c r="DO15132"/>
    </row>
    <row r="15133" spans="15:119" x14ac:dyDescent="0.25">
      <c r="O15133" s="268" t="s">
        <v>24591</v>
      </c>
      <c r="P15133" s="268" t="s">
        <v>9484</v>
      </c>
      <c r="Q15133" s="269">
        <v>-29.25</v>
      </c>
      <c r="R15133" s="269">
        <v>-29.5</v>
      </c>
      <c r="S15133" s="269">
        <v>-56.25</v>
      </c>
      <c r="T15133" s="269">
        <v>-56.5</v>
      </c>
      <c r="DO15133"/>
    </row>
    <row r="15134" spans="15:119" x14ac:dyDescent="0.25">
      <c r="O15134" s="268" t="s">
        <v>24592</v>
      </c>
      <c r="P15134" s="268" t="s">
        <v>9484</v>
      </c>
      <c r="Q15134" s="269">
        <v>-29.25</v>
      </c>
      <c r="R15134" s="269">
        <v>-29.5</v>
      </c>
      <c r="S15134" s="269">
        <v>-56</v>
      </c>
      <c r="T15134" s="269">
        <v>-56.25</v>
      </c>
      <c r="DO15134"/>
    </row>
    <row r="15135" spans="15:119" x14ac:dyDescent="0.25">
      <c r="O15135" s="268" t="s">
        <v>24593</v>
      </c>
      <c r="P15135" s="268" t="s">
        <v>9482</v>
      </c>
      <c r="Q15135" s="269">
        <v>-29</v>
      </c>
      <c r="R15135" s="269">
        <v>-29.5</v>
      </c>
      <c r="S15135" s="269">
        <v>-55.5</v>
      </c>
      <c r="T15135" s="269">
        <v>-56</v>
      </c>
      <c r="DO15135"/>
    </row>
    <row r="15136" spans="15:119" x14ac:dyDescent="0.25">
      <c r="O15136" s="268" t="s">
        <v>24594</v>
      </c>
      <c r="P15136" s="268" t="s">
        <v>9484</v>
      </c>
      <c r="Q15136" s="269">
        <v>-29</v>
      </c>
      <c r="R15136" s="269">
        <v>-29.25</v>
      </c>
      <c r="S15136" s="269">
        <v>-55.75</v>
      </c>
      <c r="T15136" s="269">
        <v>-56</v>
      </c>
      <c r="DO15136"/>
    </row>
    <row r="15137" spans="15:119" x14ac:dyDescent="0.25">
      <c r="O15137" s="268" t="s">
        <v>24595</v>
      </c>
      <c r="P15137" s="268" t="s">
        <v>9484</v>
      </c>
      <c r="Q15137" s="269">
        <v>-29</v>
      </c>
      <c r="R15137" s="269">
        <v>-29.25</v>
      </c>
      <c r="S15137" s="269">
        <v>-55.5</v>
      </c>
      <c r="T15137" s="269">
        <v>-55.75</v>
      </c>
      <c r="DO15137"/>
    </row>
    <row r="15138" spans="15:119" x14ac:dyDescent="0.25">
      <c r="O15138" s="268" t="s">
        <v>24596</v>
      </c>
      <c r="P15138" s="268" t="s">
        <v>9484</v>
      </c>
      <c r="Q15138" s="269">
        <v>-29.25</v>
      </c>
      <c r="R15138" s="269">
        <v>-29.5</v>
      </c>
      <c r="S15138" s="269">
        <v>-55.75</v>
      </c>
      <c r="T15138" s="269">
        <v>-56</v>
      </c>
      <c r="DO15138"/>
    </row>
    <row r="15139" spans="15:119" x14ac:dyDescent="0.25">
      <c r="O15139" s="268" t="s">
        <v>24597</v>
      </c>
      <c r="P15139" s="268" t="s">
        <v>9484</v>
      </c>
      <c r="Q15139" s="269">
        <v>-29.25</v>
      </c>
      <c r="R15139" s="269">
        <v>-29.5</v>
      </c>
      <c r="S15139" s="269">
        <v>-55.5</v>
      </c>
      <c r="T15139" s="269">
        <v>-55.75</v>
      </c>
      <c r="DO15139"/>
    </row>
    <row r="15140" spans="15:119" x14ac:dyDescent="0.25">
      <c r="O15140" s="268" t="s">
        <v>24598</v>
      </c>
      <c r="P15140" s="268" t="s">
        <v>9482</v>
      </c>
      <c r="Q15140" s="269">
        <v>-29.5</v>
      </c>
      <c r="R15140" s="269">
        <v>-30</v>
      </c>
      <c r="S15140" s="269">
        <v>-56.5</v>
      </c>
      <c r="T15140" s="269">
        <v>-57</v>
      </c>
      <c r="DO15140"/>
    </row>
    <row r="15141" spans="15:119" x14ac:dyDescent="0.25">
      <c r="O15141" s="268" t="s">
        <v>24599</v>
      </c>
      <c r="P15141" s="268" t="s">
        <v>9484</v>
      </c>
      <c r="Q15141" s="269">
        <v>-29.5</v>
      </c>
      <c r="R15141" s="269">
        <v>-29.75</v>
      </c>
      <c r="S15141" s="269">
        <v>-56.75</v>
      </c>
      <c r="T15141" s="269">
        <v>-57</v>
      </c>
      <c r="DO15141"/>
    </row>
    <row r="15142" spans="15:119" x14ac:dyDescent="0.25">
      <c r="O15142" s="268" t="s">
        <v>24600</v>
      </c>
      <c r="P15142" s="268" t="s">
        <v>9484</v>
      </c>
      <c r="Q15142" s="269">
        <v>-29.5</v>
      </c>
      <c r="R15142" s="269">
        <v>-29.75</v>
      </c>
      <c r="S15142" s="269">
        <v>-56.5</v>
      </c>
      <c r="T15142" s="269">
        <v>-56.75</v>
      </c>
      <c r="DO15142"/>
    </row>
    <row r="15143" spans="15:119" x14ac:dyDescent="0.25">
      <c r="O15143" s="268" t="s">
        <v>24601</v>
      </c>
      <c r="P15143" s="268" t="s">
        <v>9484</v>
      </c>
      <c r="Q15143" s="269">
        <v>-29.75</v>
      </c>
      <c r="R15143" s="269">
        <v>-30</v>
      </c>
      <c r="S15143" s="269">
        <v>-56.75</v>
      </c>
      <c r="T15143" s="269">
        <v>-57</v>
      </c>
      <c r="DO15143"/>
    </row>
    <row r="15144" spans="15:119" x14ac:dyDescent="0.25">
      <c r="O15144" s="268" t="s">
        <v>24602</v>
      </c>
      <c r="P15144" s="268" t="s">
        <v>9484</v>
      </c>
      <c r="Q15144" s="269">
        <v>-29.75</v>
      </c>
      <c r="R15144" s="269">
        <v>-30</v>
      </c>
      <c r="S15144" s="269">
        <v>-56.5</v>
      </c>
      <c r="T15144" s="269">
        <v>-56.75</v>
      </c>
      <c r="DO15144"/>
    </row>
    <row r="15145" spans="15:119" x14ac:dyDescent="0.25">
      <c r="O15145" s="268" t="s">
        <v>24603</v>
      </c>
      <c r="P15145" s="268" t="s">
        <v>9482</v>
      </c>
      <c r="Q15145" s="269">
        <v>-29.5</v>
      </c>
      <c r="R15145" s="269">
        <v>-30</v>
      </c>
      <c r="S15145" s="269">
        <v>-56</v>
      </c>
      <c r="T15145" s="269">
        <v>-56.5</v>
      </c>
      <c r="DO15145"/>
    </row>
    <row r="15146" spans="15:119" x14ac:dyDescent="0.25">
      <c r="O15146" s="268" t="s">
        <v>24604</v>
      </c>
      <c r="P15146" s="268" t="s">
        <v>9484</v>
      </c>
      <c r="Q15146" s="269">
        <v>-29.5</v>
      </c>
      <c r="R15146" s="269">
        <v>-29.75</v>
      </c>
      <c r="S15146" s="269">
        <v>-56.25</v>
      </c>
      <c r="T15146" s="269">
        <v>-56.5</v>
      </c>
      <c r="DO15146"/>
    </row>
    <row r="15147" spans="15:119" x14ac:dyDescent="0.25">
      <c r="O15147" s="268" t="s">
        <v>24605</v>
      </c>
      <c r="P15147" s="268" t="s">
        <v>9484</v>
      </c>
      <c r="Q15147" s="269">
        <v>-29.5</v>
      </c>
      <c r="R15147" s="269">
        <v>-29.75</v>
      </c>
      <c r="S15147" s="269">
        <v>-56</v>
      </c>
      <c r="T15147" s="269">
        <v>-56.25</v>
      </c>
      <c r="DO15147"/>
    </row>
    <row r="15148" spans="15:119" x14ac:dyDescent="0.25">
      <c r="O15148" s="268" t="s">
        <v>24606</v>
      </c>
      <c r="P15148" s="268" t="s">
        <v>9484</v>
      </c>
      <c r="Q15148" s="269">
        <v>-29.75</v>
      </c>
      <c r="R15148" s="269">
        <v>-30</v>
      </c>
      <c r="S15148" s="269">
        <v>-56.25</v>
      </c>
      <c r="T15148" s="269">
        <v>-56.5</v>
      </c>
      <c r="DO15148"/>
    </row>
    <row r="15149" spans="15:119" x14ac:dyDescent="0.25">
      <c r="O15149" s="268" t="s">
        <v>24607</v>
      </c>
      <c r="P15149" s="268" t="s">
        <v>9484</v>
      </c>
      <c r="Q15149" s="269">
        <v>-29.75</v>
      </c>
      <c r="R15149" s="269">
        <v>-30</v>
      </c>
      <c r="S15149" s="269">
        <v>-56</v>
      </c>
      <c r="T15149" s="269">
        <v>-56.25</v>
      </c>
      <c r="DO15149"/>
    </row>
    <row r="15150" spans="15:119" x14ac:dyDescent="0.25">
      <c r="O15150" s="268" t="s">
        <v>24608</v>
      </c>
      <c r="P15150" s="268" t="s">
        <v>9480</v>
      </c>
      <c r="Q15150" s="269">
        <v>-29</v>
      </c>
      <c r="R15150" s="269">
        <v>-30</v>
      </c>
      <c r="S15150" s="269">
        <v>-54</v>
      </c>
      <c r="T15150" s="269">
        <v>-55.5</v>
      </c>
      <c r="DO15150"/>
    </row>
    <row r="15151" spans="15:119" x14ac:dyDescent="0.25">
      <c r="O15151" s="268" t="s">
        <v>24609</v>
      </c>
      <c r="P15151" s="268" t="s">
        <v>9482</v>
      </c>
      <c r="Q15151" s="269">
        <v>-29</v>
      </c>
      <c r="R15151" s="269">
        <v>-29.5</v>
      </c>
      <c r="S15151" s="269">
        <v>-55</v>
      </c>
      <c r="T15151" s="269">
        <v>-55.5</v>
      </c>
      <c r="DO15151"/>
    </row>
    <row r="15152" spans="15:119" x14ac:dyDescent="0.25">
      <c r="O15152" s="268" t="s">
        <v>24610</v>
      </c>
      <c r="P15152" s="268" t="s">
        <v>9484</v>
      </c>
      <c r="Q15152" s="269">
        <v>-29</v>
      </c>
      <c r="R15152" s="269">
        <v>-29.25</v>
      </c>
      <c r="S15152" s="269">
        <v>-55.25</v>
      </c>
      <c r="T15152" s="269">
        <v>-55.5</v>
      </c>
      <c r="DO15152"/>
    </row>
    <row r="15153" spans="15:119" x14ac:dyDescent="0.25">
      <c r="O15153" s="268" t="s">
        <v>24611</v>
      </c>
      <c r="P15153" s="268" t="s">
        <v>9484</v>
      </c>
      <c r="Q15153" s="269">
        <v>-29</v>
      </c>
      <c r="R15153" s="269">
        <v>-29.25</v>
      </c>
      <c r="S15153" s="269">
        <v>-55</v>
      </c>
      <c r="T15153" s="269">
        <v>-55.25</v>
      </c>
      <c r="DO15153"/>
    </row>
    <row r="15154" spans="15:119" x14ac:dyDescent="0.25">
      <c r="O15154" s="268" t="s">
        <v>24612</v>
      </c>
      <c r="P15154" s="268" t="s">
        <v>9484</v>
      </c>
      <c r="Q15154" s="269">
        <v>-29.25</v>
      </c>
      <c r="R15154" s="269">
        <v>-29.5</v>
      </c>
      <c r="S15154" s="269">
        <v>-55.25</v>
      </c>
      <c r="T15154" s="269">
        <v>-55.5</v>
      </c>
      <c r="DO15154"/>
    </row>
    <row r="15155" spans="15:119" x14ac:dyDescent="0.25">
      <c r="O15155" s="268" t="s">
        <v>24613</v>
      </c>
      <c r="P15155" s="268" t="s">
        <v>9484</v>
      </c>
      <c r="Q15155" s="269">
        <v>-29.25</v>
      </c>
      <c r="R15155" s="269">
        <v>-29.5</v>
      </c>
      <c r="S15155" s="269">
        <v>-55</v>
      </c>
      <c r="T15155" s="269">
        <v>-55.25</v>
      </c>
      <c r="DO15155"/>
    </row>
    <row r="15156" spans="15:119" x14ac:dyDescent="0.25">
      <c r="O15156" s="268" t="s">
        <v>24614</v>
      </c>
      <c r="P15156" s="268" t="s">
        <v>9482</v>
      </c>
      <c r="Q15156" s="269">
        <v>-29</v>
      </c>
      <c r="R15156" s="269">
        <v>-29.5</v>
      </c>
      <c r="S15156" s="269">
        <v>-54.5</v>
      </c>
      <c r="T15156" s="269">
        <v>-55</v>
      </c>
      <c r="DO15156"/>
    </row>
    <row r="15157" spans="15:119" x14ac:dyDescent="0.25">
      <c r="O15157" s="268" t="s">
        <v>24615</v>
      </c>
      <c r="P15157" s="268" t="s">
        <v>9484</v>
      </c>
      <c r="Q15157" s="269">
        <v>-29</v>
      </c>
      <c r="R15157" s="269">
        <v>-29.25</v>
      </c>
      <c r="S15157" s="269">
        <v>-54.75</v>
      </c>
      <c r="T15157" s="269">
        <v>-55</v>
      </c>
      <c r="DO15157"/>
    </row>
    <row r="15158" spans="15:119" x14ac:dyDescent="0.25">
      <c r="O15158" s="268" t="s">
        <v>24616</v>
      </c>
      <c r="P15158" s="268" t="s">
        <v>9484</v>
      </c>
      <c r="Q15158" s="269">
        <v>-29</v>
      </c>
      <c r="R15158" s="269">
        <v>-29.25</v>
      </c>
      <c r="S15158" s="269">
        <v>-54.5</v>
      </c>
      <c r="T15158" s="269">
        <v>-54.75</v>
      </c>
      <c r="DO15158"/>
    </row>
    <row r="15159" spans="15:119" x14ac:dyDescent="0.25">
      <c r="O15159" s="268" t="s">
        <v>24617</v>
      </c>
      <c r="P15159" s="268" t="s">
        <v>9484</v>
      </c>
      <c r="Q15159" s="269">
        <v>-29.25</v>
      </c>
      <c r="R15159" s="269">
        <v>-29.5</v>
      </c>
      <c r="S15159" s="269">
        <v>-54.75</v>
      </c>
      <c r="T15159" s="269">
        <v>-55</v>
      </c>
      <c r="DO15159"/>
    </row>
    <row r="15160" spans="15:119" x14ac:dyDescent="0.25">
      <c r="O15160" s="268" t="s">
        <v>24618</v>
      </c>
      <c r="P15160" s="268" t="s">
        <v>9484</v>
      </c>
      <c r="Q15160" s="269">
        <v>-29.25</v>
      </c>
      <c r="R15160" s="269">
        <v>-29.5</v>
      </c>
      <c r="S15160" s="269">
        <v>-54.5</v>
      </c>
      <c r="T15160" s="269">
        <v>-54.75</v>
      </c>
      <c r="DO15160"/>
    </row>
    <row r="15161" spans="15:119" x14ac:dyDescent="0.25">
      <c r="O15161" s="268" t="s">
        <v>24619</v>
      </c>
      <c r="P15161" s="268" t="s">
        <v>9482</v>
      </c>
      <c r="Q15161" s="269">
        <v>-29</v>
      </c>
      <c r="R15161" s="269">
        <v>-29.5</v>
      </c>
      <c r="S15161" s="269">
        <v>-54</v>
      </c>
      <c r="T15161" s="269">
        <v>-54.5</v>
      </c>
      <c r="DO15161"/>
    </row>
    <row r="15162" spans="15:119" x14ac:dyDescent="0.25">
      <c r="O15162" s="268" t="s">
        <v>24620</v>
      </c>
      <c r="P15162" s="268" t="s">
        <v>9484</v>
      </c>
      <c r="Q15162" s="269">
        <v>-29</v>
      </c>
      <c r="R15162" s="269">
        <v>-29.25</v>
      </c>
      <c r="S15162" s="269">
        <v>-54.25</v>
      </c>
      <c r="T15162" s="269">
        <v>-54.5</v>
      </c>
      <c r="DO15162"/>
    </row>
    <row r="15163" spans="15:119" x14ac:dyDescent="0.25">
      <c r="O15163" s="268" t="s">
        <v>24621</v>
      </c>
      <c r="P15163" s="268" t="s">
        <v>9484</v>
      </c>
      <c r="Q15163" s="269">
        <v>-29</v>
      </c>
      <c r="R15163" s="269">
        <v>-29.25</v>
      </c>
      <c r="S15163" s="269">
        <v>-54</v>
      </c>
      <c r="T15163" s="269">
        <v>-54.25</v>
      </c>
      <c r="DO15163"/>
    </row>
    <row r="15164" spans="15:119" x14ac:dyDescent="0.25">
      <c r="O15164" s="268" t="s">
        <v>24622</v>
      </c>
      <c r="P15164" s="268" t="s">
        <v>9484</v>
      </c>
      <c r="Q15164" s="269">
        <v>-29.25</v>
      </c>
      <c r="R15164" s="269">
        <v>-29.5</v>
      </c>
      <c r="S15164" s="269">
        <v>-54.25</v>
      </c>
      <c r="T15164" s="269">
        <v>-54.5</v>
      </c>
      <c r="DO15164"/>
    </row>
    <row r="15165" spans="15:119" x14ac:dyDescent="0.25">
      <c r="O15165" s="268" t="s">
        <v>24623</v>
      </c>
      <c r="P15165" s="268" t="s">
        <v>9484</v>
      </c>
      <c r="Q15165" s="269">
        <v>-29.25</v>
      </c>
      <c r="R15165" s="269">
        <v>-29.5</v>
      </c>
      <c r="S15165" s="269">
        <v>-54</v>
      </c>
      <c r="T15165" s="269">
        <v>-54.25</v>
      </c>
      <c r="DO15165"/>
    </row>
    <row r="15166" spans="15:119" x14ac:dyDescent="0.25">
      <c r="O15166" s="268" t="s">
        <v>24624</v>
      </c>
      <c r="P15166" s="268" t="s">
        <v>9482</v>
      </c>
      <c r="Q15166" s="269">
        <v>-29.5</v>
      </c>
      <c r="R15166" s="269">
        <v>-30</v>
      </c>
      <c r="S15166" s="269">
        <v>-55</v>
      </c>
      <c r="T15166" s="269">
        <v>-55.5</v>
      </c>
      <c r="DO15166"/>
    </row>
    <row r="15167" spans="15:119" x14ac:dyDescent="0.25">
      <c r="O15167" s="268" t="s">
        <v>24625</v>
      </c>
      <c r="P15167" s="268" t="s">
        <v>9484</v>
      </c>
      <c r="Q15167" s="269">
        <v>-29.5</v>
      </c>
      <c r="R15167" s="269">
        <v>-29.75</v>
      </c>
      <c r="S15167" s="269">
        <v>-55.25</v>
      </c>
      <c r="T15167" s="269">
        <v>-55.5</v>
      </c>
      <c r="DO15167"/>
    </row>
    <row r="15168" spans="15:119" x14ac:dyDescent="0.25">
      <c r="O15168" s="268" t="s">
        <v>24626</v>
      </c>
      <c r="P15168" s="268" t="s">
        <v>9484</v>
      </c>
      <c r="Q15168" s="269">
        <v>-29.5</v>
      </c>
      <c r="R15168" s="269">
        <v>-29.75</v>
      </c>
      <c r="S15168" s="269">
        <v>-55</v>
      </c>
      <c r="T15168" s="269">
        <v>-55.25</v>
      </c>
      <c r="DO15168"/>
    </row>
    <row r="15169" spans="15:119" x14ac:dyDescent="0.25">
      <c r="O15169" s="268" t="s">
        <v>24627</v>
      </c>
      <c r="P15169" s="268" t="s">
        <v>9484</v>
      </c>
      <c r="Q15169" s="269">
        <v>-29.75</v>
      </c>
      <c r="R15169" s="269">
        <v>-30</v>
      </c>
      <c r="S15169" s="269">
        <v>-55.25</v>
      </c>
      <c r="T15169" s="269">
        <v>-55.5</v>
      </c>
      <c r="DO15169"/>
    </row>
    <row r="15170" spans="15:119" x14ac:dyDescent="0.25">
      <c r="O15170" s="268" t="s">
        <v>24628</v>
      </c>
      <c r="P15170" s="268" t="s">
        <v>9484</v>
      </c>
      <c r="Q15170" s="269">
        <v>-29.75</v>
      </c>
      <c r="R15170" s="269">
        <v>-30</v>
      </c>
      <c r="S15170" s="269">
        <v>-55</v>
      </c>
      <c r="T15170" s="269">
        <v>-55.25</v>
      </c>
      <c r="DO15170"/>
    </row>
    <row r="15171" spans="15:119" x14ac:dyDescent="0.25">
      <c r="O15171" s="268" t="s">
        <v>24629</v>
      </c>
      <c r="P15171" s="268" t="s">
        <v>9482</v>
      </c>
      <c r="Q15171" s="269">
        <v>-29.5</v>
      </c>
      <c r="R15171" s="269">
        <v>-30</v>
      </c>
      <c r="S15171" s="269">
        <v>-54.5</v>
      </c>
      <c r="T15171" s="269">
        <v>-55</v>
      </c>
      <c r="DO15171"/>
    </row>
    <row r="15172" spans="15:119" x14ac:dyDescent="0.25">
      <c r="O15172" s="268" t="s">
        <v>24630</v>
      </c>
      <c r="P15172" s="268" t="s">
        <v>9484</v>
      </c>
      <c r="Q15172" s="269">
        <v>-29.5</v>
      </c>
      <c r="R15172" s="269">
        <v>-29.75</v>
      </c>
      <c r="S15172" s="269">
        <v>-54.75</v>
      </c>
      <c r="T15172" s="269">
        <v>-55</v>
      </c>
      <c r="DO15172"/>
    </row>
    <row r="15173" spans="15:119" x14ac:dyDescent="0.25">
      <c r="O15173" s="268" t="s">
        <v>24631</v>
      </c>
      <c r="P15173" s="268" t="s">
        <v>9484</v>
      </c>
      <c r="Q15173" s="269">
        <v>-29.5</v>
      </c>
      <c r="R15173" s="269">
        <v>-29.75</v>
      </c>
      <c r="S15173" s="269">
        <v>-54.5</v>
      </c>
      <c r="T15173" s="269">
        <v>-54.75</v>
      </c>
      <c r="DO15173"/>
    </row>
    <row r="15174" spans="15:119" x14ac:dyDescent="0.25">
      <c r="O15174" s="268" t="s">
        <v>24632</v>
      </c>
      <c r="P15174" s="268" t="s">
        <v>9484</v>
      </c>
      <c r="Q15174" s="269">
        <v>-29.75</v>
      </c>
      <c r="R15174" s="269">
        <v>-30</v>
      </c>
      <c r="S15174" s="269">
        <v>-54.75</v>
      </c>
      <c r="T15174" s="269">
        <v>-55</v>
      </c>
      <c r="DO15174"/>
    </row>
    <row r="15175" spans="15:119" x14ac:dyDescent="0.25">
      <c r="O15175" s="268" t="s">
        <v>24633</v>
      </c>
      <c r="P15175" s="268" t="s">
        <v>9484</v>
      </c>
      <c r="Q15175" s="269">
        <v>-29.75</v>
      </c>
      <c r="R15175" s="269">
        <v>-30</v>
      </c>
      <c r="S15175" s="269">
        <v>-54.5</v>
      </c>
      <c r="T15175" s="269">
        <v>-54.75</v>
      </c>
      <c r="DO15175"/>
    </row>
    <row r="15176" spans="15:119" x14ac:dyDescent="0.25">
      <c r="O15176" s="268" t="s">
        <v>24634</v>
      </c>
      <c r="P15176" s="268" t="s">
        <v>9482</v>
      </c>
      <c r="Q15176" s="269">
        <v>-29.5</v>
      </c>
      <c r="R15176" s="269">
        <v>-30</v>
      </c>
      <c r="S15176" s="269">
        <v>-54</v>
      </c>
      <c r="T15176" s="269">
        <v>-54.5</v>
      </c>
      <c r="DO15176"/>
    </row>
    <row r="15177" spans="15:119" x14ac:dyDescent="0.25">
      <c r="O15177" s="268" t="s">
        <v>24635</v>
      </c>
      <c r="P15177" s="268" t="s">
        <v>9484</v>
      </c>
      <c r="Q15177" s="269">
        <v>-29.5</v>
      </c>
      <c r="R15177" s="269">
        <v>-29.75</v>
      </c>
      <c r="S15177" s="269">
        <v>-54.25</v>
      </c>
      <c r="T15177" s="269">
        <v>-54.5</v>
      </c>
      <c r="DO15177"/>
    </row>
    <row r="15178" spans="15:119" x14ac:dyDescent="0.25">
      <c r="O15178" s="268" t="s">
        <v>24636</v>
      </c>
      <c r="P15178" s="268" t="s">
        <v>9484</v>
      </c>
      <c r="Q15178" s="269">
        <v>-29.5</v>
      </c>
      <c r="R15178" s="269">
        <v>-29.75</v>
      </c>
      <c r="S15178" s="269">
        <v>-54</v>
      </c>
      <c r="T15178" s="269">
        <v>-54.25</v>
      </c>
      <c r="DO15178"/>
    </row>
    <row r="15179" spans="15:119" x14ac:dyDescent="0.25">
      <c r="O15179" s="268" t="s">
        <v>24637</v>
      </c>
      <c r="P15179" s="268" t="s">
        <v>9484</v>
      </c>
      <c r="Q15179" s="269">
        <v>-29.75</v>
      </c>
      <c r="R15179" s="269">
        <v>-30</v>
      </c>
      <c r="S15179" s="269">
        <v>-54.25</v>
      </c>
      <c r="T15179" s="269">
        <v>-54.5</v>
      </c>
      <c r="DO15179"/>
    </row>
    <row r="15180" spans="15:119" x14ac:dyDescent="0.25">
      <c r="O15180" s="268" t="s">
        <v>24638</v>
      </c>
      <c r="P15180" s="268" t="s">
        <v>9484</v>
      </c>
      <c r="Q15180" s="269">
        <v>-29.75</v>
      </c>
      <c r="R15180" s="269">
        <v>-30</v>
      </c>
      <c r="S15180" s="269">
        <v>-54</v>
      </c>
      <c r="T15180" s="269">
        <v>-54.25</v>
      </c>
      <c r="DO15180"/>
    </row>
    <row r="15181" spans="15:119" x14ac:dyDescent="0.25">
      <c r="O15181" s="268" t="s">
        <v>24639</v>
      </c>
      <c r="P15181" s="268" t="s">
        <v>9478</v>
      </c>
      <c r="Q15181" s="269">
        <v>-30</v>
      </c>
      <c r="R15181" s="269">
        <v>-32</v>
      </c>
      <c r="S15181" s="269">
        <v>-57</v>
      </c>
      <c r="T15181" s="269">
        <v>-60</v>
      </c>
      <c r="DO15181"/>
    </row>
    <row r="15182" spans="15:119" x14ac:dyDescent="0.25">
      <c r="O15182" s="268" t="s">
        <v>24640</v>
      </c>
      <c r="P15182" s="268" t="s">
        <v>9480</v>
      </c>
      <c r="Q15182" s="269">
        <v>-30</v>
      </c>
      <c r="R15182" s="269">
        <v>-31</v>
      </c>
      <c r="S15182" s="269">
        <v>-57</v>
      </c>
      <c r="T15182" s="269">
        <v>-58.5</v>
      </c>
      <c r="DO15182"/>
    </row>
    <row r="15183" spans="15:119" x14ac:dyDescent="0.25">
      <c r="O15183" s="268" t="s">
        <v>24641</v>
      </c>
      <c r="P15183" s="268" t="s">
        <v>9482</v>
      </c>
      <c r="Q15183" s="269">
        <v>-30</v>
      </c>
      <c r="R15183" s="269">
        <v>-30.5</v>
      </c>
      <c r="S15183" s="269">
        <v>-57.5</v>
      </c>
      <c r="T15183" s="269">
        <v>-58</v>
      </c>
      <c r="DO15183"/>
    </row>
    <row r="15184" spans="15:119" x14ac:dyDescent="0.25">
      <c r="O15184" s="268" t="s">
        <v>24642</v>
      </c>
      <c r="P15184" s="268" t="s">
        <v>9484</v>
      </c>
      <c r="Q15184" s="269">
        <v>-30</v>
      </c>
      <c r="R15184" s="269">
        <v>-30.25</v>
      </c>
      <c r="S15184" s="269">
        <v>-57.5</v>
      </c>
      <c r="T15184" s="269">
        <v>-57.75</v>
      </c>
      <c r="DO15184"/>
    </row>
    <row r="15185" spans="15:119" x14ac:dyDescent="0.25">
      <c r="O15185" s="268" t="s">
        <v>24643</v>
      </c>
      <c r="P15185" s="268" t="s">
        <v>9484</v>
      </c>
      <c r="Q15185" s="269">
        <v>-30.25</v>
      </c>
      <c r="R15185" s="269">
        <v>-30.5</v>
      </c>
      <c r="S15185" s="269">
        <v>-57.5</v>
      </c>
      <c r="T15185" s="269">
        <v>-57.75</v>
      </c>
      <c r="DO15185"/>
    </row>
    <row r="15186" spans="15:119" x14ac:dyDescent="0.25">
      <c r="O15186" s="268" t="s">
        <v>24644</v>
      </c>
      <c r="P15186" s="268" t="s">
        <v>9482</v>
      </c>
      <c r="Q15186" s="269">
        <v>-30</v>
      </c>
      <c r="R15186" s="269">
        <v>-30.5</v>
      </c>
      <c r="S15186" s="269">
        <v>-57</v>
      </c>
      <c r="T15186" s="269">
        <v>-57.5</v>
      </c>
      <c r="DO15186"/>
    </row>
    <row r="15187" spans="15:119" x14ac:dyDescent="0.25">
      <c r="O15187" s="268" t="s">
        <v>24645</v>
      </c>
      <c r="P15187" s="268" t="s">
        <v>9484</v>
      </c>
      <c r="Q15187" s="269">
        <v>-30</v>
      </c>
      <c r="R15187" s="269">
        <v>-30.25</v>
      </c>
      <c r="S15187" s="269">
        <v>-57.25</v>
      </c>
      <c r="T15187" s="269">
        <v>-57.5</v>
      </c>
      <c r="DO15187"/>
    </row>
    <row r="15188" spans="15:119" x14ac:dyDescent="0.25">
      <c r="O15188" s="268" t="s">
        <v>24646</v>
      </c>
      <c r="P15188" s="268" t="s">
        <v>9484</v>
      </c>
      <c r="Q15188" s="269">
        <v>-30</v>
      </c>
      <c r="R15188" s="269">
        <v>-30.25</v>
      </c>
      <c r="S15188" s="269">
        <v>-57</v>
      </c>
      <c r="T15188" s="269">
        <v>-57.25</v>
      </c>
      <c r="DO15188"/>
    </row>
    <row r="15189" spans="15:119" x14ac:dyDescent="0.25">
      <c r="O15189" s="268" t="s">
        <v>24647</v>
      </c>
      <c r="P15189" s="268" t="s">
        <v>9484</v>
      </c>
      <c r="Q15189" s="269">
        <v>-30.25</v>
      </c>
      <c r="R15189" s="269">
        <v>-30.5</v>
      </c>
      <c r="S15189" s="269">
        <v>-57.25</v>
      </c>
      <c r="T15189" s="269">
        <v>-57.5</v>
      </c>
      <c r="DO15189"/>
    </row>
    <row r="15190" spans="15:119" x14ac:dyDescent="0.25">
      <c r="O15190" s="268" t="s">
        <v>24648</v>
      </c>
      <c r="P15190" s="268" t="s">
        <v>9484</v>
      </c>
      <c r="Q15190" s="269">
        <v>-30.25</v>
      </c>
      <c r="R15190" s="269">
        <v>-30.5</v>
      </c>
      <c r="S15190" s="269">
        <v>-57</v>
      </c>
      <c r="T15190" s="269">
        <v>-57.25</v>
      </c>
      <c r="DO15190"/>
    </row>
    <row r="15191" spans="15:119" x14ac:dyDescent="0.25">
      <c r="O15191" s="268" t="s">
        <v>24649</v>
      </c>
      <c r="P15191" s="268" t="s">
        <v>9478</v>
      </c>
      <c r="Q15191" s="269">
        <v>-30</v>
      </c>
      <c r="R15191" s="269">
        <v>-32</v>
      </c>
      <c r="S15191" s="269">
        <v>-54</v>
      </c>
      <c r="T15191" s="269">
        <v>-57</v>
      </c>
      <c r="DO15191"/>
    </row>
    <row r="15192" spans="15:119" x14ac:dyDescent="0.25">
      <c r="O15192" s="268" t="s">
        <v>24650</v>
      </c>
      <c r="P15192" s="268" t="s">
        <v>9480</v>
      </c>
      <c r="Q15192" s="269">
        <v>-30</v>
      </c>
      <c r="R15192" s="269">
        <v>-31</v>
      </c>
      <c r="S15192" s="269">
        <v>-55.5</v>
      </c>
      <c r="T15192" s="269">
        <v>-57</v>
      </c>
      <c r="DO15192"/>
    </row>
    <row r="15193" spans="15:119" x14ac:dyDescent="0.25">
      <c r="O15193" s="268" t="s">
        <v>24651</v>
      </c>
      <c r="P15193" s="268" t="s">
        <v>9482</v>
      </c>
      <c r="Q15193" s="269">
        <v>-30</v>
      </c>
      <c r="R15193" s="269">
        <v>-30.5</v>
      </c>
      <c r="S15193" s="269">
        <v>-56.5</v>
      </c>
      <c r="T15193" s="269">
        <v>-57</v>
      </c>
      <c r="DO15193"/>
    </row>
    <row r="15194" spans="15:119" x14ac:dyDescent="0.25">
      <c r="O15194" s="268" t="s">
        <v>24652</v>
      </c>
      <c r="P15194" s="268" t="s">
        <v>9484</v>
      </c>
      <c r="Q15194" s="269">
        <v>-30</v>
      </c>
      <c r="R15194" s="269">
        <v>-30.25</v>
      </c>
      <c r="S15194" s="269">
        <v>-56.75</v>
      </c>
      <c r="T15194" s="269">
        <v>-57</v>
      </c>
      <c r="DO15194"/>
    </row>
    <row r="15195" spans="15:119" x14ac:dyDescent="0.25">
      <c r="O15195" s="268" t="s">
        <v>24653</v>
      </c>
      <c r="P15195" s="268" t="s">
        <v>9484</v>
      </c>
      <c r="Q15195" s="269">
        <v>-30</v>
      </c>
      <c r="R15195" s="269">
        <v>-30.25</v>
      </c>
      <c r="S15195" s="269">
        <v>-56.5</v>
      </c>
      <c r="T15195" s="269">
        <v>-56.75</v>
      </c>
      <c r="DO15195"/>
    </row>
    <row r="15196" spans="15:119" x14ac:dyDescent="0.25">
      <c r="O15196" s="268" t="s">
        <v>24654</v>
      </c>
      <c r="P15196" s="268" t="s">
        <v>9484</v>
      </c>
      <c r="Q15196" s="269">
        <v>-30.25</v>
      </c>
      <c r="R15196" s="269">
        <v>-30.5</v>
      </c>
      <c r="S15196" s="269">
        <v>-56.5</v>
      </c>
      <c r="T15196" s="269">
        <v>-56.75</v>
      </c>
      <c r="DO15196"/>
    </row>
    <row r="15197" spans="15:119" x14ac:dyDescent="0.25">
      <c r="O15197" s="268" t="s">
        <v>24655</v>
      </c>
      <c r="P15197" s="268" t="s">
        <v>9482</v>
      </c>
      <c r="Q15197" s="269">
        <v>-30</v>
      </c>
      <c r="R15197" s="269">
        <v>-30.5</v>
      </c>
      <c r="S15197" s="269">
        <v>-56</v>
      </c>
      <c r="T15197" s="269">
        <v>-56.5</v>
      </c>
      <c r="DO15197"/>
    </row>
    <row r="15198" spans="15:119" x14ac:dyDescent="0.25">
      <c r="O15198" s="268" t="s">
        <v>24656</v>
      </c>
      <c r="P15198" s="268" t="s">
        <v>9484</v>
      </c>
      <c r="Q15198" s="269">
        <v>-30</v>
      </c>
      <c r="R15198" s="269">
        <v>-30.25</v>
      </c>
      <c r="S15198" s="269">
        <v>-56.25</v>
      </c>
      <c r="T15198" s="269">
        <v>-56.5</v>
      </c>
      <c r="DO15198"/>
    </row>
    <row r="15199" spans="15:119" x14ac:dyDescent="0.25">
      <c r="O15199" s="268" t="s">
        <v>24657</v>
      </c>
      <c r="P15199" s="268" t="s">
        <v>9484</v>
      </c>
      <c r="Q15199" s="269">
        <v>-30</v>
      </c>
      <c r="R15199" s="269">
        <v>-30.25</v>
      </c>
      <c r="S15199" s="269">
        <v>-56</v>
      </c>
      <c r="T15199" s="269">
        <v>-56.25</v>
      </c>
      <c r="DO15199"/>
    </row>
    <row r="15200" spans="15:119" x14ac:dyDescent="0.25">
      <c r="O15200" s="268" t="s">
        <v>24658</v>
      </c>
      <c r="P15200" s="268" t="s">
        <v>9484</v>
      </c>
      <c r="Q15200" s="269">
        <v>-30.25</v>
      </c>
      <c r="R15200" s="269">
        <v>-30.5</v>
      </c>
      <c r="S15200" s="269">
        <v>-56.25</v>
      </c>
      <c r="T15200" s="269">
        <v>-56.5</v>
      </c>
      <c r="DO15200"/>
    </row>
    <row r="15201" spans="15:119" x14ac:dyDescent="0.25">
      <c r="O15201" s="268" t="s">
        <v>24659</v>
      </c>
      <c r="P15201" s="268" t="s">
        <v>9484</v>
      </c>
      <c r="Q15201" s="269">
        <v>-30.25</v>
      </c>
      <c r="R15201" s="269">
        <v>-30.5</v>
      </c>
      <c r="S15201" s="269">
        <v>-56</v>
      </c>
      <c r="T15201" s="269">
        <v>-56.25</v>
      </c>
      <c r="DO15201"/>
    </row>
    <row r="15202" spans="15:119" x14ac:dyDescent="0.25">
      <c r="O15202" s="268" t="s">
        <v>24660</v>
      </c>
      <c r="P15202" s="268" t="s">
        <v>9482</v>
      </c>
      <c r="Q15202" s="269">
        <v>-30</v>
      </c>
      <c r="R15202" s="269">
        <v>-30.5</v>
      </c>
      <c r="S15202" s="269">
        <v>-55.5</v>
      </c>
      <c r="T15202" s="269">
        <v>-56</v>
      </c>
      <c r="DO15202"/>
    </row>
    <row r="15203" spans="15:119" x14ac:dyDescent="0.25">
      <c r="O15203" s="268" t="s">
        <v>24661</v>
      </c>
      <c r="P15203" s="268" t="s">
        <v>9484</v>
      </c>
      <c r="Q15203" s="269">
        <v>-30</v>
      </c>
      <c r="R15203" s="269">
        <v>-30.25</v>
      </c>
      <c r="S15203" s="269">
        <v>-55.75</v>
      </c>
      <c r="T15203" s="269">
        <v>-56</v>
      </c>
      <c r="DO15203"/>
    </row>
    <row r="15204" spans="15:119" x14ac:dyDescent="0.25">
      <c r="O15204" s="268" t="s">
        <v>24662</v>
      </c>
      <c r="P15204" s="268" t="s">
        <v>9484</v>
      </c>
      <c r="Q15204" s="269">
        <v>-30</v>
      </c>
      <c r="R15204" s="269">
        <v>-30.25</v>
      </c>
      <c r="S15204" s="269">
        <v>-55.5</v>
      </c>
      <c r="T15204" s="269">
        <v>-55.75</v>
      </c>
      <c r="DO15204"/>
    </row>
    <row r="15205" spans="15:119" x14ac:dyDescent="0.25">
      <c r="O15205" s="268" t="s">
        <v>24663</v>
      </c>
      <c r="P15205" s="268" t="s">
        <v>9484</v>
      </c>
      <c r="Q15205" s="269">
        <v>-30.25</v>
      </c>
      <c r="R15205" s="269">
        <v>-30.5</v>
      </c>
      <c r="S15205" s="269">
        <v>-55.75</v>
      </c>
      <c r="T15205" s="269">
        <v>-56</v>
      </c>
      <c r="DO15205"/>
    </row>
    <row r="15206" spans="15:119" x14ac:dyDescent="0.25">
      <c r="O15206" s="268" t="s">
        <v>24664</v>
      </c>
      <c r="P15206" s="268" t="s">
        <v>9484</v>
      </c>
      <c r="Q15206" s="269">
        <v>-30.25</v>
      </c>
      <c r="R15206" s="269">
        <v>-30.5</v>
      </c>
      <c r="S15206" s="269">
        <v>-55.5</v>
      </c>
      <c r="T15206" s="269">
        <v>-55.75</v>
      </c>
      <c r="DO15206"/>
    </row>
    <row r="15207" spans="15:119" x14ac:dyDescent="0.25">
      <c r="O15207" s="268" t="s">
        <v>24665</v>
      </c>
      <c r="P15207" s="268" t="s">
        <v>9482</v>
      </c>
      <c r="Q15207" s="269">
        <v>-30.5</v>
      </c>
      <c r="R15207" s="269">
        <v>-31</v>
      </c>
      <c r="S15207" s="269">
        <v>-56</v>
      </c>
      <c r="T15207" s="269">
        <v>-56.5</v>
      </c>
      <c r="DO15207"/>
    </row>
    <row r="15208" spans="15:119" x14ac:dyDescent="0.25">
      <c r="O15208" s="268" t="s">
        <v>24666</v>
      </c>
      <c r="P15208" s="268" t="s">
        <v>9484</v>
      </c>
      <c r="Q15208" s="269">
        <v>-30.5</v>
      </c>
      <c r="R15208" s="269">
        <v>-30.75</v>
      </c>
      <c r="S15208" s="269">
        <v>-56.25</v>
      </c>
      <c r="T15208" s="269">
        <v>-56.5</v>
      </c>
      <c r="DO15208"/>
    </row>
    <row r="15209" spans="15:119" x14ac:dyDescent="0.25">
      <c r="O15209" s="268" t="s">
        <v>24667</v>
      </c>
      <c r="P15209" s="268" t="s">
        <v>9484</v>
      </c>
      <c r="Q15209" s="269">
        <v>-30.5</v>
      </c>
      <c r="R15209" s="269">
        <v>-30.75</v>
      </c>
      <c r="S15209" s="269">
        <v>-56</v>
      </c>
      <c r="T15209" s="269">
        <v>-56.25</v>
      </c>
      <c r="DO15209"/>
    </row>
    <row r="15210" spans="15:119" x14ac:dyDescent="0.25">
      <c r="O15210" s="268" t="s">
        <v>24668</v>
      </c>
      <c r="P15210" s="268" t="s">
        <v>9484</v>
      </c>
      <c r="Q15210" s="269">
        <v>-30.75</v>
      </c>
      <c r="R15210" s="269">
        <v>-31</v>
      </c>
      <c r="S15210" s="269">
        <v>-56</v>
      </c>
      <c r="T15210" s="269">
        <v>-56.25</v>
      </c>
      <c r="DO15210"/>
    </row>
    <row r="15211" spans="15:119" x14ac:dyDescent="0.25">
      <c r="O15211" s="268" t="s">
        <v>24669</v>
      </c>
      <c r="P15211" s="268" t="s">
        <v>9482</v>
      </c>
      <c r="Q15211" s="269">
        <v>-30.5</v>
      </c>
      <c r="R15211" s="269">
        <v>-31</v>
      </c>
      <c r="S15211" s="269">
        <v>-55.5</v>
      </c>
      <c r="T15211" s="269">
        <v>-56</v>
      </c>
      <c r="DO15211"/>
    </row>
    <row r="15212" spans="15:119" x14ac:dyDescent="0.25">
      <c r="O15212" s="268" t="s">
        <v>24670</v>
      </c>
      <c r="P15212" s="268" t="s">
        <v>9484</v>
      </c>
      <c r="Q15212" s="269">
        <v>-30.5</v>
      </c>
      <c r="R15212" s="269">
        <v>-30.75</v>
      </c>
      <c r="S15212" s="269">
        <v>-55.75</v>
      </c>
      <c r="T15212" s="269">
        <v>-56</v>
      </c>
      <c r="DO15212"/>
    </row>
    <row r="15213" spans="15:119" x14ac:dyDescent="0.25">
      <c r="O15213" s="268" t="s">
        <v>24671</v>
      </c>
      <c r="P15213" s="268" t="s">
        <v>9484</v>
      </c>
      <c r="Q15213" s="269">
        <v>-30.5</v>
      </c>
      <c r="R15213" s="269">
        <v>-30.75</v>
      </c>
      <c r="S15213" s="269">
        <v>-55.5</v>
      </c>
      <c r="T15213" s="269">
        <v>-55.75</v>
      </c>
      <c r="DO15213"/>
    </row>
    <row r="15214" spans="15:119" x14ac:dyDescent="0.25">
      <c r="O15214" s="268" t="s">
        <v>24672</v>
      </c>
      <c r="P15214" s="268" t="s">
        <v>9484</v>
      </c>
      <c r="Q15214" s="269">
        <v>-30.75</v>
      </c>
      <c r="R15214" s="269">
        <v>-31</v>
      </c>
      <c r="S15214" s="269">
        <v>-55.75</v>
      </c>
      <c r="T15214" s="269">
        <v>-56</v>
      </c>
      <c r="DO15214"/>
    </row>
    <row r="15215" spans="15:119" x14ac:dyDescent="0.25">
      <c r="O15215" s="268" t="s">
        <v>24673</v>
      </c>
      <c r="P15215" s="268" t="s">
        <v>9484</v>
      </c>
      <c r="Q15215" s="269">
        <v>-30.75</v>
      </c>
      <c r="R15215" s="269">
        <v>-31</v>
      </c>
      <c r="S15215" s="269">
        <v>-55.5</v>
      </c>
      <c r="T15215" s="269">
        <v>-55.75</v>
      </c>
      <c r="DO15215"/>
    </row>
    <row r="15216" spans="15:119" x14ac:dyDescent="0.25">
      <c r="O15216" s="268" t="s">
        <v>24674</v>
      </c>
      <c r="P15216" s="268" t="s">
        <v>9480</v>
      </c>
      <c r="Q15216" s="269">
        <v>-30</v>
      </c>
      <c r="R15216" s="269">
        <v>-31</v>
      </c>
      <c r="S15216" s="269">
        <v>-54</v>
      </c>
      <c r="T15216" s="269">
        <v>-55.5</v>
      </c>
      <c r="DO15216"/>
    </row>
    <row r="15217" spans="15:119" x14ac:dyDescent="0.25">
      <c r="O15217" s="268" t="s">
        <v>24675</v>
      </c>
      <c r="P15217" s="268" t="s">
        <v>9482</v>
      </c>
      <c r="Q15217" s="269">
        <v>-30</v>
      </c>
      <c r="R15217" s="269">
        <v>-30.5</v>
      </c>
      <c r="S15217" s="269">
        <v>-55</v>
      </c>
      <c r="T15217" s="269">
        <v>-55.5</v>
      </c>
      <c r="DO15217"/>
    </row>
    <row r="15218" spans="15:119" x14ac:dyDescent="0.25">
      <c r="O15218" s="268" t="s">
        <v>24676</v>
      </c>
      <c r="P15218" s="268" t="s">
        <v>9484</v>
      </c>
      <c r="Q15218" s="269">
        <v>-30</v>
      </c>
      <c r="R15218" s="269">
        <v>-30.25</v>
      </c>
      <c r="S15218" s="269">
        <v>-55.25</v>
      </c>
      <c r="T15218" s="269">
        <v>-55.5</v>
      </c>
      <c r="DO15218"/>
    </row>
    <row r="15219" spans="15:119" x14ac:dyDescent="0.25">
      <c r="O15219" s="268" t="s">
        <v>24677</v>
      </c>
      <c r="P15219" s="268" t="s">
        <v>9484</v>
      </c>
      <c r="Q15219" s="269">
        <v>-30</v>
      </c>
      <c r="R15219" s="269">
        <v>-30.25</v>
      </c>
      <c r="S15219" s="269">
        <v>-55</v>
      </c>
      <c r="T15219" s="269">
        <v>-55.25</v>
      </c>
      <c r="DO15219"/>
    </row>
    <row r="15220" spans="15:119" x14ac:dyDescent="0.25">
      <c r="O15220" s="268" t="s">
        <v>24678</v>
      </c>
      <c r="P15220" s="268" t="s">
        <v>9484</v>
      </c>
      <c r="Q15220" s="269">
        <v>-30.25</v>
      </c>
      <c r="R15220" s="269">
        <v>-30.5</v>
      </c>
      <c r="S15220" s="269">
        <v>-55.25</v>
      </c>
      <c r="T15220" s="269">
        <v>-55.5</v>
      </c>
      <c r="DO15220"/>
    </row>
    <row r="15221" spans="15:119" x14ac:dyDescent="0.25">
      <c r="O15221" s="268" t="s">
        <v>24679</v>
      </c>
      <c r="P15221" s="268" t="s">
        <v>9484</v>
      </c>
      <c r="Q15221" s="269">
        <v>-30.25</v>
      </c>
      <c r="R15221" s="269">
        <v>-30.5</v>
      </c>
      <c r="S15221" s="269">
        <v>-55</v>
      </c>
      <c r="T15221" s="269">
        <v>-55.25</v>
      </c>
      <c r="DO15221"/>
    </row>
    <row r="15222" spans="15:119" x14ac:dyDescent="0.25">
      <c r="O15222" s="268" t="s">
        <v>24680</v>
      </c>
      <c r="P15222" s="268" t="s">
        <v>9482</v>
      </c>
      <c r="Q15222" s="269">
        <v>-30</v>
      </c>
      <c r="R15222" s="269">
        <v>-30.5</v>
      </c>
      <c r="S15222" s="269">
        <v>-54.5</v>
      </c>
      <c r="T15222" s="269">
        <v>-55</v>
      </c>
      <c r="DO15222"/>
    </row>
    <row r="15223" spans="15:119" x14ac:dyDescent="0.25">
      <c r="O15223" s="268" t="s">
        <v>24681</v>
      </c>
      <c r="P15223" s="268" t="s">
        <v>9484</v>
      </c>
      <c r="Q15223" s="269">
        <v>-30</v>
      </c>
      <c r="R15223" s="269">
        <v>-30.25</v>
      </c>
      <c r="S15223" s="269">
        <v>-54.75</v>
      </c>
      <c r="T15223" s="269">
        <v>-55</v>
      </c>
      <c r="DO15223"/>
    </row>
    <row r="15224" spans="15:119" x14ac:dyDescent="0.25">
      <c r="O15224" s="268" t="s">
        <v>24682</v>
      </c>
      <c r="P15224" s="268" t="s">
        <v>9484</v>
      </c>
      <c r="Q15224" s="269">
        <v>-30</v>
      </c>
      <c r="R15224" s="269">
        <v>-30.25</v>
      </c>
      <c r="S15224" s="269">
        <v>-54.5</v>
      </c>
      <c r="T15224" s="269">
        <v>-54.75</v>
      </c>
      <c r="DO15224"/>
    </row>
    <row r="15225" spans="15:119" x14ac:dyDescent="0.25">
      <c r="O15225" s="268" t="s">
        <v>24683</v>
      </c>
      <c r="P15225" s="268" t="s">
        <v>9484</v>
      </c>
      <c r="Q15225" s="269">
        <v>-30.25</v>
      </c>
      <c r="R15225" s="269">
        <v>-30.5</v>
      </c>
      <c r="S15225" s="269">
        <v>-54.75</v>
      </c>
      <c r="T15225" s="269">
        <v>-55</v>
      </c>
      <c r="DO15225"/>
    </row>
    <row r="15226" spans="15:119" x14ac:dyDescent="0.25">
      <c r="O15226" s="268" t="s">
        <v>24684</v>
      </c>
      <c r="P15226" s="268" t="s">
        <v>9484</v>
      </c>
      <c r="Q15226" s="269">
        <v>-30.25</v>
      </c>
      <c r="R15226" s="269">
        <v>-30.5</v>
      </c>
      <c r="S15226" s="269">
        <v>-54.5</v>
      </c>
      <c r="T15226" s="269">
        <v>-54.75</v>
      </c>
      <c r="DO15226"/>
    </row>
    <row r="15227" spans="15:119" x14ac:dyDescent="0.25">
      <c r="O15227" s="268" t="s">
        <v>24685</v>
      </c>
      <c r="P15227" s="268" t="s">
        <v>9482</v>
      </c>
      <c r="Q15227" s="269">
        <v>-30</v>
      </c>
      <c r="R15227" s="269">
        <v>-30.5</v>
      </c>
      <c r="S15227" s="269">
        <v>-54</v>
      </c>
      <c r="T15227" s="269">
        <v>-54.5</v>
      </c>
      <c r="DO15227"/>
    </row>
    <row r="15228" spans="15:119" x14ac:dyDescent="0.25">
      <c r="O15228" s="268" t="s">
        <v>24686</v>
      </c>
      <c r="P15228" s="268" t="s">
        <v>9484</v>
      </c>
      <c r="Q15228" s="269">
        <v>-30</v>
      </c>
      <c r="R15228" s="269">
        <v>-30.25</v>
      </c>
      <c r="S15228" s="269">
        <v>-54.25</v>
      </c>
      <c r="T15228" s="269">
        <v>-54.5</v>
      </c>
      <c r="DO15228"/>
    </row>
    <row r="15229" spans="15:119" x14ac:dyDescent="0.25">
      <c r="O15229" s="268" t="s">
        <v>24687</v>
      </c>
      <c r="P15229" s="268" t="s">
        <v>9484</v>
      </c>
      <c r="Q15229" s="269">
        <v>-30</v>
      </c>
      <c r="R15229" s="269">
        <v>-30.25</v>
      </c>
      <c r="S15229" s="269">
        <v>-54</v>
      </c>
      <c r="T15229" s="269">
        <v>-54.25</v>
      </c>
      <c r="DO15229"/>
    </row>
    <row r="15230" spans="15:119" x14ac:dyDescent="0.25">
      <c r="O15230" s="268" t="s">
        <v>24688</v>
      </c>
      <c r="P15230" s="268" t="s">
        <v>9484</v>
      </c>
      <c r="Q15230" s="269">
        <v>-30.25</v>
      </c>
      <c r="R15230" s="269">
        <v>-30.5</v>
      </c>
      <c r="S15230" s="269">
        <v>-54.25</v>
      </c>
      <c r="T15230" s="269">
        <v>-54.5</v>
      </c>
      <c r="DO15230"/>
    </row>
    <row r="15231" spans="15:119" x14ac:dyDescent="0.25">
      <c r="O15231" s="268" t="s">
        <v>24689</v>
      </c>
      <c r="P15231" s="268" t="s">
        <v>9484</v>
      </c>
      <c r="Q15231" s="269">
        <v>-30.25</v>
      </c>
      <c r="R15231" s="269">
        <v>-30.5</v>
      </c>
      <c r="S15231" s="269">
        <v>-54</v>
      </c>
      <c r="T15231" s="269">
        <v>-54.25</v>
      </c>
      <c r="DO15231"/>
    </row>
    <row r="15232" spans="15:119" x14ac:dyDescent="0.25">
      <c r="O15232" s="268" t="s">
        <v>24690</v>
      </c>
      <c r="P15232" s="268" t="s">
        <v>9482</v>
      </c>
      <c r="Q15232" s="269">
        <v>-30.5</v>
      </c>
      <c r="R15232" s="269">
        <v>-31</v>
      </c>
      <c r="S15232" s="269">
        <v>-55</v>
      </c>
      <c r="T15232" s="269">
        <v>-55.5</v>
      </c>
      <c r="DO15232"/>
    </row>
    <row r="15233" spans="15:119" x14ac:dyDescent="0.25">
      <c r="O15233" s="268" t="s">
        <v>24691</v>
      </c>
      <c r="P15233" s="268" t="s">
        <v>9484</v>
      </c>
      <c r="Q15233" s="269">
        <v>-30.5</v>
      </c>
      <c r="R15233" s="269">
        <v>-30.75</v>
      </c>
      <c r="S15233" s="269">
        <v>-55.25</v>
      </c>
      <c r="T15233" s="269">
        <v>-55.5</v>
      </c>
      <c r="DO15233"/>
    </row>
    <row r="15234" spans="15:119" x14ac:dyDescent="0.25">
      <c r="O15234" s="268" t="s">
        <v>24692</v>
      </c>
      <c r="P15234" s="268" t="s">
        <v>9484</v>
      </c>
      <c r="Q15234" s="269">
        <v>-30.5</v>
      </c>
      <c r="R15234" s="269">
        <v>-30.75</v>
      </c>
      <c r="S15234" s="269">
        <v>-55</v>
      </c>
      <c r="T15234" s="269">
        <v>-55.25</v>
      </c>
      <c r="DO15234"/>
    </row>
    <row r="15235" spans="15:119" x14ac:dyDescent="0.25">
      <c r="O15235" s="268" t="s">
        <v>24693</v>
      </c>
      <c r="P15235" s="268" t="s">
        <v>9484</v>
      </c>
      <c r="Q15235" s="269">
        <v>-30.75</v>
      </c>
      <c r="R15235" s="269">
        <v>-31</v>
      </c>
      <c r="S15235" s="269">
        <v>-55.25</v>
      </c>
      <c r="T15235" s="269">
        <v>-55.5</v>
      </c>
      <c r="DO15235"/>
    </row>
    <row r="15236" spans="15:119" x14ac:dyDescent="0.25">
      <c r="O15236" s="268" t="s">
        <v>24694</v>
      </c>
      <c r="P15236" s="268" t="s">
        <v>9484</v>
      </c>
      <c r="Q15236" s="269">
        <v>-30.75</v>
      </c>
      <c r="R15236" s="269">
        <v>-31</v>
      </c>
      <c r="S15236" s="269">
        <v>-55</v>
      </c>
      <c r="T15236" s="269">
        <v>-55.25</v>
      </c>
      <c r="DO15236"/>
    </row>
    <row r="15237" spans="15:119" x14ac:dyDescent="0.25">
      <c r="O15237" s="268" t="s">
        <v>24695</v>
      </c>
      <c r="P15237" s="268" t="s">
        <v>9482</v>
      </c>
      <c r="Q15237" s="269">
        <v>-30.5</v>
      </c>
      <c r="R15237" s="269">
        <v>-31</v>
      </c>
      <c r="S15237" s="269">
        <v>-54.5</v>
      </c>
      <c r="T15237" s="269">
        <v>-55</v>
      </c>
      <c r="DO15237"/>
    </row>
    <row r="15238" spans="15:119" x14ac:dyDescent="0.25">
      <c r="O15238" s="268" t="s">
        <v>24696</v>
      </c>
      <c r="P15238" s="268" t="s">
        <v>9484</v>
      </c>
      <c r="Q15238" s="269">
        <v>-30.5</v>
      </c>
      <c r="R15238" s="269">
        <v>-30.75</v>
      </c>
      <c r="S15238" s="269">
        <v>-54.75</v>
      </c>
      <c r="T15238" s="269">
        <v>-55</v>
      </c>
      <c r="DO15238"/>
    </row>
    <row r="15239" spans="15:119" x14ac:dyDescent="0.25">
      <c r="O15239" s="268" t="s">
        <v>24697</v>
      </c>
      <c r="P15239" s="268" t="s">
        <v>9484</v>
      </c>
      <c r="Q15239" s="269">
        <v>-30.5</v>
      </c>
      <c r="R15239" s="269">
        <v>-30.75</v>
      </c>
      <c r="S15239" s="269">
        <v>-54.5</v>
      </c>
      <c r="T15239" s="269">
        <v>-54.75</v>
      </c>
      <c r="DO15239"/>
    </row>
    <row r="15240" spans="15:119" x14ac:dyDescent="0.25">
      <c r="O15240" s="268" t="s">
        <v>24698</v>
      </c>
      <c r="P15240" s="268" t="s">
        <v>9484</v>
      </c>
      <c r="Q15240" s="269">
        <v>-30.75</v>
      </c>
      <c r="R15240" s="269">
        <v>-31</v>
      </c>
      <c r="S15240" s="269">
        <v>-54.75</v>
      </c>
      <c r="T15240" s="269">
        <v>-55</v>
      </c>
      <c r="DO15240"/>
    </row>
    <row r="15241" spans="15:119" x14ac:dyDescent="0.25">
      <c r="O15241" s="268" t="s">
        <v>24699</v>
      </c>
      <c r="P15241" s="268" t="s">
        <v>9484</v>
      </c>
      <c r="Q15241" s="269">
        <v>-30.75</v>
      </c>
      <c r="R15241" s="269">
        <v>-31</v>
      </c>
      <c r="S15241" s="269">
        <v>-54.5</v>
      </c>
      <c r="T15241" s="269">
        <v>-54.75</v>
      </c>
      <c r="DO15241"/>
    </row>
    <row r="15242" spans="15:119" x14ac:dyDescent="0.25">
      <c r="O15242" s="268" t="s">
        <v>24700</v>
      </c>
      <c r="P15242" s="268" t="s">
        <v>9482</v>
      </c>
      <c r="Q15242" s="269">
        <v>-30.5</v>
      </c>
      <c r="R15242" s="269">
        <v>-31</v>
      </c>
      <c r="S15242" s="269">
        <v>-54</v>
      </c>
      <c r="T15242" s="269">
        <v>-54.5</v>
      </c>
      <c r="DO15242"/>
    </row>
    <row r="15243" spans="15:119" x14ac:dyDescent="0.25">
      <c r="O15243" s="268" t="s">
        <v>24701</v>
      </c>
      <c r="P15243" s="268" t="s">
        <v>9484</v>
      </c>
      <c r="Q15243" s="269">
        <v>-30.5</v>
      </c>
      <c r="R15243" s="269">
        <v>-30.75</v>
      </c>
      <c r="S15243" s="269">
        <v>-54.25</v>
      </c>
      <c r="T15243" s="269">
        <v>-54.5</v>
      </c>
      <c r="DO15243"/>
    </row>
    <row r="15244" spans="15:119" x14ac:dyDescent="0.25">
      <c r="O15244" s="268" t="s">
        <v>24702</v>
      </c>
      <c r="P15244" s="268" t="s">
        <v>9484</v>
      </c>
      <c r="Q15244" s="269">
        <v>-30.5</v>
      </c>
      <c r="R15244" s="269">
        <v>-30.75</v>
      </c>
      <c r="S15244" s="269">
        <v>-54</v>
      </c>
      <c r="T15244" s="269">
        <v>-54.25</v>
      </c>
      <c r="DO15244"/>
    </row>
    <row r="15245" spans="15:119" x14ac:dyDescent="0.25">
      <c r="O15245" s="268" t="s">
        <v>24703</v>
      </c>
      <c r="P15245" s="268" t="s">
        <v>9484</v>
      </c>
      <c r="Q15245" s="269">
        <v>-30.75</v>
      </c>
      <c r="R15245" s="269">
        <v>-31</v>
      </c>
      <c r="S15245" s="269">
        <v>-54.25</v>
      </c>
      <c r="T15245" s="269">
        <v>-54.5</v>
      </c>
      <c r="DO15245"/>
    </row>
    <row r="15246" spans="15:119" x14ac:dyDescent="0.25">
      <c r="O15246" s="268" t="s">
        <v>24704</v>
      </c>
      <c r="P15246" s="268" t="s">
        <v>9484</v>
      </c>
      <c r="Q15246" s="269">
        <v>-30.75</v>
      </c>
      <c r="R15246" s="269">
        <v>-31</v>
      </c>
      <c r="S15246" s="269">
        <v>-54</v>
      </c>
      <c r="T15246" s="269">
        <v>-54.25</v>
      </c>
      <c r="DO15246"/>
    </row>
    <row r="15247" spans="15:119" x14ac:dyDescent="0.25">
      <c r="O15247" s="268" t="s">
        <v>24705</v>
      </c>
      <c r="P15247" s="268" t="s">
        <v>9480</v>
      </c>
      <c r="Q15247" s="269">
        <v>-31</v>
      </c>
      <c r="R15247" s="269">
        <v>-32</v>
      </c>
      <c r="S15247" s="269">
        <v>-55.5</v>
      </c>
      <c r="T15247" s="269">
        <v>-57</v>
      </c>
      <c r="DO15247"/>
    </row>
    <row r="15248" spans="15:119" x14ac:dyDescent="0.25">
      <c r="O15248" s="268" t="s">
        <v>24706</v>
      </c>
      <c r="P15248" s="268" t="s">
        <v>9482</v>
      </c>
      <c r="Q15248" s="269">
        <v>-31</v>
      </c>
      <c r="R15248" s="269">
        <v>-31.5</v>
      </c>
      <c r="S15248" s="269">
        <v>-56</v>
      </c>
      <c r="T15248" s="269">
        <v>-56.5</v>
      </c>
      <c r="DO15248"/>
    </row>
    <row r="15249" spans="15:119" x14ac:dyDescent="0.25">
      <c r="O15249" s="268" t="s">
        <v>24707</v>
      </c>
      <c r="P15249" s="268" t="s">
        <v>9484</v>
      </c>
      <c r="Q15249" s="269">
        <v>-31</v>
      </c>
      <c r="R15249" s="269">
        <v>-31.25</v>
      </c>
      <c r="S15249" s="269">
        <v>-56</v>
      </c>
      <c r="T15249" s="269">
        <v>-56.25</v>
      </c>
      <c r="DO15249"/>
    </row>
    <row r="15250" spans="15:119" x14ac:dyDescent="0.25">
      <c r="O15250" s="268" t="s">
        <v>24708</v>
      </c>
      <c r="P15250" s="268" t="s">
        <v>9482</v>
      </c>
      <c r="Q15250" s="269">
        <v>-31</v>
      </c>
      <c r="R15250" s="269">
        <v>-31.5</v>
      </c>
      <c r="S15250" s="269">
        <v>-55.5</v>
      </c>
      <c r="T15250" s="269">
        <v>-56</v>
      </c>
      <c r="DO15250"/>
    </row>
    <row r="15251" spans="15:119" x14ac:dyDescent="0.25">
      <c r="O15251" s="268" t="s">
        <v>24709</v>
      </c>
      <c r="P15251" s="268" t="s">
        <v>9484</v>
      </c>
      <c r="Q15251" s="269">
        <v>-31</v>
      </c>
      <c r="R15251" s="269">
        <v>-31.25</v>
      </c>
      <c r="S15251" s="269">
        <v>-55.75</v>
      </c>
      <c r="T15251" s="269">
        <v>-56</v>
      </c>
      <c r="DO15251"/>
    </row>
    <row r="15252" spans="15:119" x14ac:dyDescent="0.25">
      <c r="O15252" s="268" t="s">
        <v>24710</v>
      </c>
      <c r="P15252" s="268" t="s">
        <v>9484</v>
      </c>
      <c r="Q15252" s="269">
        <v>-31</v>
      </c>
      <c r="R15252" s="269">
        <v>-31.25</v>
      </c>
      <c r="S15252" s="269">
        <v>-55.5</v>
      </c>
      <c r="T15252" s="269">
        <v>-55.75</v>
      </c>
      <c r="DO15252"/>
    </row>
    <row r="15253" spans="15:119" x14ac:dyDescent="0.25">
      <c r="O15253" s="268" t="s">
        <v>24711</v>
      </c>
      <c r="P15253" s="268" t="s">
        <v>9480</v>
      </c>
      <c r="Q15253" s="269">
        <v>-31</v>
      </c>
      <c r="R15253" s="269">
        <v>-32</v>
      </c>
      <c r="S15253" s="269">
        <v>-54</v>
      </c>
      <c r="T15253" s="269">
        <v>-55.5</v>
      </c>
      <c r="DO15253"/>
    </row>
    <row r="15254" spans="15:119" x14ac:dyDescent="0.25">
      <c r="O15254" s="268" t="s">
        <v>24712</v>
      </c>
      <c r="P15254" s="268" t="s">
        <v>9482</v>
      </c>
      <c r="Q15254" s="269">
        <v>-31</v>
      </c>
      <c r="R15254" s="269">
        <v>-31.5</v>
      </c>
      <c r="S15254" s="269">
        <v>-55</v>
      </c>
      <c r="T15254" s="269">
        <v>-55.5</v>
      </c>
      <c r="DO15254"/>
    </row>
    <row r="15255" spans="15:119" x14ac:dyDescent="0.25">
      <c r="O15255" s="268" t="s">
        <v>24713</v>
      </c>
      <c r="P15255" s="268" t="s">
        <v>9484</v>
      </c>
      <c r="Q15255" s="269">
        <v>-31</v>
      </c>
      <c r="R15255" s="269">
        <v>-31.25</v>
      </c>
      <c r="S15255" s="269">
        <v>-55.25</v>
      </c>
      <c r="T15255" s="269">
        <v>-55.5</v>
      </c>
      <c r="DO15255"/>
    </row>
    <row r="15256" spans="15:119" x14ac:dyDescent="0.25">
      <c r="O15256" s="268" t="s">
        <v>24714</v>
      </c>
      <c r="P15256" s="268" t="s">
        <v>9484</v>
      </c>
      <c r="Q15256" s="269">
        <v>-31</v>
      </c>
      <c r="R15256" s="269">
        <v>-31.25</v>
      </c>
      <c r="S15256" s="269">
        <v>-55</v>
      </c>
      <c r="T15256" s="269">
        <v>-55.25</v>
      </c>
      <c r="DO15256"/>
    </row>
    <row r="15257" spans="15:119" x14ac:dyDescent="0.25">
      <c r="O15257" s="268" t="s">
        <v>24715</v>
      </c>
      <c r="P15257" s="268" t="s">
        <v>9484</v>
      </c>
      <c r="Q15257" s="269">
        <v>-31.25</v>
      </c>
      <c r="R15257" s="269">
        <v>-31.5</v>
      </c>
      <c r="S15257" s="269">
        <v>-55</v>
      </c>
      <c r="T15257" s="269">
        <v>-55.25</v>
      </c>
      <c r="DO15257"/>
    </row>
    <row r="15258" spans="15:119" x14ac:dyDescent="0.25">
      <c r="O15258" s="268" t="s">
        <v>24716</v>
      </c>
      <c r="P15258" s="268" t="s">
        <v>9482</v>
      </c>
      <c r="Q15258" s="269">
        <v>-31</v>
      </c>
      <c r="R15258" s="269">
        <v>-31.5</v>
      </c>
      <c r="S15258" s="269">
        <v>-54.5</v>
      </c>
      <c r="T15258" s="269">
        <v>-55</v>
      </c>
      <c r="DO15258"/>
    </row>
    <row r="15259" spans="15:119" x14ac:dyDescent="0.25">
      <c r="O15259" s="268" t="s">
        <v>24717</v>
      </c>
      <c r="P15259" s="268" t="s">
        <v>9484</v>
      </c>
      <c r="Q15259" s="269">
        <v>-31</v>
      </c>
      <c r="R15259" s="269">
        <v>-31.25</v>
      </c>
      <c r="S15259" s="269">
        <v>-54.75</v>
      </c>
      <c r="T15259" s="269">
        <v>-55</v>
      </c>
      <c r="DO15259"/>
    </row>
    <row r="15260" spans="15:119" x14ac:dyDescent="0.25">
      <c r="O15260" s="268" t="s">
        <v>24718</v>
      </c>
      <c r="P15260" s="268" t="s">
        <v>9484</v>
      </c>
      <c r="Q15260" s="269">
        <v>-31</v>
      </c>
      <c r="R15260" s="269">
        <v>-31.25</v>
      </c>
      <c r="S15260" s="269">
        <v>-54.5</v>
      </c>
      <c r="T15260" s="269">
        <v>-54.75</v>
      </c>
      <c r="DO15260"/>
    </row>
    <row r="15261" spans="15:119" x14ac:dyDescent="0.25">
      <c r="O15261" s="268" t="s">
        <v>24719</v>
      </c>
      <c r="P15261" s="268" t="s">
        <v>9484</v>
      </c>
      <c r="Q15261" s="269">
        <v>-31.25</v>
      </c>
      <c r="R15261" s="269">
        <v>-31.5</v>
      </c>
      <c r="S15261" s="269">
        <v>-54.75</v>
      </c>
      <c r="T15261" s="269">
        <v>-55</v>
      </c>
      <c r="DO15261"/>
    </row>
    <row r="15262" spans="15:119" x14ac:dyDescent="0.25">
      <c r="O15262" s="268" t="s">
        <v>24720</v>
      </c>
      <c r="P15262" s="268" t="s">
        <v>9484</v>
      </c>
      <c r="Q15262" s="269">
        <v>-31.25</v>
      </c>
      <c r="R15262" s="269">
        <v>-31.5</v>
      </c>
      <c r="S15262" s="269">
        <v>-54.5</v>
      </c>
      <c r="T15262" s="269">
        <v>-54.75</v>
      </c>
      <c r="DO15262"/>
    </row>
    <row r="15263" spans="15:119" x14ac:dyDescent="0.25">
      <c r="O15263" s="268" t="s">
        <v>24721</v>
      </c>
      <c r="P15263" s="268" t="s">
        <v>9482</v>
      </c>
      <c r="Q15263" s="269">
        <v>-31</v>
      </c>
      <c r="R15263" s="269">
        <v>-31.5</v>
      </c>
      <c r="S15263" s="269">
        <v>-54</v>
      </c>
      <c r="T15263" s="269">
        <v>-54.5</v>
      </c>
      <c r="DO15263"/>
    </row>
    <row r="15264" spans="15:119" x14ac:dyDescent="0.25">
      <c r="O15264" s="268" t="s">
        <v>24722</v>
      </c>
      <c r="P15264" s="268" t="s">
        <v>9484</v>
      </c>
      <c r="Q15264" s="269">
        <v>-31</v>
      </c>
      <c r="R15264" s="269">
        <v>-31.25</v>
      </c>
      <c r="S15264" s="269">
        <v>-54.25</v>
      </c>
      <c r="T15264" s="269">
        <v>-54.5</v>
      </c>
      <c r="DO15264"/>
    </row>
    <row r="15265" spans="15:119" x14ac:dyDescent="0.25">
      <c r="O15265" s="268" t="s">
        <v>24723</v>
      </c>
      <c r="P15265" s="268" t="s">
        <v>9484</v>
      </c>
      <c r="Q15265" s="269">
        <v>-31</v>
      </c>
      <c r="R15265" s="269">
        <v>-31.25</v>
      </c>
      <c r="S15265" s="269">
        <v>-54</v>
      </c>
      <c r="T15265" s="269">
        <v>-54.25</v>
      </c>
      <c r="DO15265"/>
    </row>
    <row r="15266" spans="15:119" x14ac:dyDescent="0.25">
      <c r="O15266" s="268" t="s">
        <v>24724</v>
      </c>
      <c r="P15266" s="268" t="s">
        <v>9484</v>
      </c>
      <c r="Q15266" s="269">
        <v>-31.25</v>
      </c>
      <c r="R15266" s="269">
        <v>-31.5</v>
      </c>
      <c r="S15266" s="269">
        <v>-54.25</v>
      </c>
      <c r="T15266" s="269">
        <v>-54.5</v>
      </c>
      <c r="DO15266"/>
    </row>
    <row r="15267" spans="15:119" x14ac:dyDescent="0.25">
      <c r="O15267" s="268" t="s">
        <v>24725</v>
      </c>
      <c r="P15267" s="268" t="s">
        <v>9484</v>
      </c>
      <c r="Q15267" s="269">
        <v>-31.25</v>
      </c>
      <c r="R15267" s="269">
        <v>-31.5</v>
      </c>
      <c r="S15267" s="269">
        <v>-54</v>
      </c>
      <c r="T15267" s="269">
        <v>-54.25</v>
      </c>
      <c r="DO15267"/>
    </row>
    <row r="15268" spans="15:119" x14ac:dyDescent="0.25">
      <c r="O15268" s="268" t="s">
        <v>24726</v>
      </c>
      <c r="P15268" s="268" t="s">
        <v>9482</v>
      </c>
      <c r="Q15268" s="269">
        <v>-31.5</v>
      </c>
      <c r="R15268" s="269">
        <v>-32</v>
      </c>
      <c r="S15268" s="269">
        <v>-54.5</v>
      </c>
      <c r="T15268" s="269">
        <v>-55</v>
      </c>
      <c r="DO15268"/>
    </row>
    <row r="15269" spans="15:119" x14ac:dyDescent="0.25">
      <c r="O15269" s="268" t="s">
        <v>24727</v>
      </c>
      <c r="P15269" s="268" t="s">
        <v>9484</v>
      </c>
      <c r="Q15269" s="269">
        <v>-31.5</v>
      </c>
      <c r="R15269" s="269">
        <v>-31.75</v>
      </c>
      <c r="S15269" s="269">
        <v>-54.5</v>
      </c>
      <c r="T15269" s="269">
        <v>-54.75</v>
      </c>
      <c r="DO15269"/>
    </row>
    <row r="15270" spans="15:119" x14ac:dyDescent="0.25">
      <c r="O15270" s="268" t="s">
        <v>24728</v>
      </c>
      <c r="P15270" s="268" t="s">
        <v>9482</v>
      </c>
      <c r="Q15270" s="269">
        <v>-31.5</v>
      </c>
      <c r="R15270" s="269">
        <v>-32</v>
      </c>
      <c r="S15270" s="269">
        <v>-54</v>
      </c>
      <c r="T15270" s="269">
        <v>-54.5</v>
      </c>
      <c r="DO15270"/>
    </row>
    <row r="15271" spans="15:119" x14ac:dyDescent="0.25">
      <c r="O15271" s="268" t="s">
        <v>24729</v>
      </c>
      <c r="P15271" s="268" t="s">
        <v>9484</v>
      </c>
      <c r="Q15271" s="269">
        <v>-31.5</v>
      </c>
      <c r="R15271" s="269">
        <v>-31.75</v>
      </c>
      <c r="S15271" s="269">
        <v>-54.25</v>
      </c>
      <c r="T15271" s="269">
        <v>-54.5</v>
      </c>
      <c r="DO15271"/>
    </row>
    <row r="15272" spans="15:119" x14ac:dyDescent="0.25">
      <c r="O15272" s="268" t="s">
        <v>24730</v>
      </c>
      <c r="P15272" s="268" t="s">
        <v>9484</v>
      </c>
      <c r="Q15272" s="269">
        <v>-31.5</v>
      </c>
      <c r="R15272" s="269">
        <v>-31.75</v>
      </c>
      <c r="S15272" s="269">
        <v>-54</v>
      </c>
      <c r="T15272" s="269">
        <v>-54.25</v>
      </c>
      <c r="DO15272"/>
    </row>
    <row r="15273" spans="15:119" x14ac:dyDescent="0.25">
      <c r="O15273" s="268" t="s">
        <v>24731</v>
      </c>
      <c r="P15273" s="268" t="s">
        <v>9484</v>
      </c>
      <c r="Q15273" s="269">
        <v>-31.75</v>
      </c>
      <c r="R15273" s="269">
        <v>-32</v>
      </c>
      <c r="S15273" s="269">
        <v>-54.25</v>
      </c>
      <c r="T15273" s="269">
        <v>-54.5</v>
      </c>
      <c r="DO15273"/>
    </row>
    <row r="15274" spans="15:119" x14ac:dyDescent="0.25">
      <c r="O15274" s="268" t="s">
        <v>24732</v>
      </c>
      <c r="P15274" s="268" t="s">
        <v>9484</v>
      </c>
      <c r="Q15274" s="269">
        <v>-31.75</v>
      </c>
      <c r="R15274" s="269">
        <v>-32</v>
      </c>
      <c r="S15274" s="269">
        <v>-54</v>
      </c>
      <c r="T15274" s="269">
        <v>-54.25</v>
      </c>
      <c r="DO15274"/>
    </row>
    <row r="15275" spans="15:119" x14ac:dyDescent="0.25">
      <c r="O15275" s="268" t="s">
        <v>24733</v>
      </c>
      <c r="P15275" s="268" t="s">
        <v>9476</v>
      </c>
      <c r="Q15275" s="269">
        <v>-28</v>
      </c>
      <c r="R15275" s="269">
        <v>-32</v>
      </c>
      <c r="S15275" s="269">
        <v>-48</v>
      </c>
      <c r="T15275" s="269">
        <v>-54</v>
      </c>
      <c r="DO15275"/>
    </row>
    <row r="15276" spans="15:119" x14ac:dyDescent="0.25">
      <c r="O15276" s="268" t="s">
        <v>24734</v>
      </c>
      <c r="P15276" s="268" t="s">
        <v>9478</v>
      </c>
      <c r="Q15276" s="269">
        <v>-28</v>
      </c>
      <c r="R15276" s="269">
        <v>-30</v>
      </c>
      <c r="S15276" s="269">
        <v>-51</v>
      </c>
      <c r="T15276" s="269">
        <v>-54</v>
      </c>
      <c r="DO15276"/>
    </row>
    <row r="15277" spans="15:119" x14ac:dyDescent="0.25">
      <c r="O15277" s="268" t="s">
        <v>24735</v>
      </c>
      <c r="P15277" s="268" t="s">
        <v>9480</v>
      </c>
      <c r="Q15277" s="269">
        <v>-28</v>
      </c>
      <c r="R15277" s="269">
        <v>-29</v>
      </c>
      <c r="S15277" s="269">
        <v>-52.5</v>
      </c>
      <c r="T15277" s="269">
        <v>-54</v>
      </c>
      <c r="DO15277"/>
    </row>
    <row r="15278" spans="15:119" x14ac:dyDescent="0.25">
      <c r="O15278" s="268" t="s">
        <v>24736</v>
      </c>
      <c r="P15278" s="268" t="s">
        <v>9482</v>
      </c>
      <c r="Q15278" s="269">
        <v>-28</v>
      </c>
      <c r="R15278" s="269">
        <v>-28.5</v>
      </c>
      <c r="S15278" s="269">
        <v>-53.5</v>
      </c>
      <c r="T15278" s="269">
        <v>-54</v>
      </c>
      <c r="DO15278"/>
    </row>
    <row r="15279" spans="15:119" x14ac:dyDescent="0.25">
      <c r="O15279" s="268" t="s">
        <v>24737</v>
      </c>
      <c r="P15279" s="268" t="s">
        <v>9484</v>
      </c>
      <c r="Q15279" s="269">
        <v>-28</v>
      </c>
      <c r="R15279" s="269">
        <v>-28.25</v>
      </c>
      <c r="S15279" s="269">
        <v>-53.75</v>
      </c>
      <c r="T15279" s="269">
        <v>-54</v>
      </c>
      <c r="DO15279"/>
    </row>
    <row r="15280" spans="15:119" x14ac:dyDescent="0.25">
      <c r="O15280" s="268" t="s">
        <v>24738</v>
      </c>
      <c r="P15280" s="268" t="s">
        <v>9484</v>
      </c>
      <c r="Q15280" s="269">
        <v>-28</v>
      </c>
      <c r="R15280" s="269">
        <v>-28.25</v>
      </c>
      <c r="S15280" s="269">
        <v>-53.5</v>
      </c>
      <c r="T15280" s="269">
        <v>-53.75</v>
      </c>
      <c r="DO15280"/>
    </row>
    <row r="15281" spans="15:119" x14ac:dyDescent="0.25">
      <c r="O15281" s="268" t="s">
        <v>24739</v>
      </c>
      <c r="P15281" s="268" t="s">
        <v>9484</v>
      </c>
      <c r="Q15281" s="269">
        <v>-28.25</v>
      </c>
      <c r="R15281" s="269">
        <v>-28.5</v>
      </c>
      <c r="S15281" s="269">
        <v>-53.75</v>
      </c>
      <c r="T15281" s="269">
        <v>-54</v>
      </c>
      <c r="DO15281"/>
    </row>
    <row r="15282" spans="15:119" x14ac:dyDescent="0.25">
      <c r="O15282" s="268" t="s">
        <v>24740</v>
      </c>
      <c r="P15282" s="268" t="s">
        <v>9484</v>
      </c>
      <c r="Q15282" s="269">
        <v>-28.25</v>
      </c>
      <c r="R15282" s="269">
        <v>-28.5</v>
      </c>
      <c r="S15282" s="269">
        <v>-53.5</v>
      </c>
      <c r="T15282" s="269">
        <v>-53.75</v>
      </c>
      <c r="DO15282"/>
    </row>
    <row r="15283" spans="15:119" x14ac:dyDescent="0.25">
      <c r="O15283" s="268" t="s">
        <v>24741</v>
      </c>
      <c r="P15283" s="268" t="s">
        <v>9482</v>
      </c>
      <c r="Q15283" s="269">
        <v>-28</v>
      </c>
      <c r="R15283" s="269">
        <v>-28.5</v>
      </c>
      <c r="S15283" s="269">
        <v>-53</v>
      </c>
      <c r="T15283" s="269">
        <v>-53.5</v>
      </c>
      <c r="DO15283"/>
    </row>
    <row r="15284" spans="15:119" x14ac:dyDescent="0.25">
      <c r="O15284" s="268" t="s">
        <v>24742</v>
      </c>
      <c r="P15284" s="268" t="s">
        <v>9484</v>
      </c>
      <c r="Q15284" s="269">
        <v>-28</v>
      </c>
      <c r="R15284" s="269">
        <v>-28.25</v>
      </c>
      <c r="S15284" s="269">
        <v>-53.25</v>
      </c>
      <c r="T15284" s="269">
        <v>-53.5</v>
      </c>
      <c r="DO15284"/>
    </row>
    <row r="15285" spans="15:119" x14ac:dyDescent="0.25">
      <c r="O15285" s="268" t="s">
        <v>24743</v>
      </c>
      <c r="P15285" s="268" t="s">
        <v>9484</v>
      </c>
      <c r="Q15285" s="269">
        <v>-28</v>
      </c>
      <c r="R15285" s="269">
        <v>-28.25</v>
      </c>
      <c r="S15285" s="269">
        <v>-53</v>
      </c>
      <c r="T15285" s="269">
        <v>-53.25</v>
      </c>
      <c r="DO15285"/>
    </row>
    <row r="15286" spans="15:119" x14ac:dyDescent="0.25">
      <c r="O15286" s="268" t="s">
        <v>24744</v>
      </c>
      <c r="P15286" s="268" t="s">
        <v>9484</v>
      </c>
      <c r="Q15286" s="269">
        <v>-28.25</v>
      </c>
      <c r="R15286" s="269">
        <v>-28.5</v>
      </c>
      <c r="S15286" s="269">
        <v>-53.25</v>
      </c>
      <c r="T15286" s="269">
        <v>-53.5</v>
      </c>
      <c r="DO15286"/>
    </row>
    <row r="15287" spans="15:119" x14ac:dyDescent="0.25">
      <c r="O15287" s="268" t="s">
        <v>24745</v>
      </c>
      <c r="P15287" s="268" t="s">
        <v>9484</v>
      </c>
      <c r="Q15287" s="269">
        <v>-28.25</v>
      </c>
      <c r="R15287" s="269">
        <v>-28.5</v>
      </c>
      <c r="S15287" s="269">
        <v>-53</v>
      </c>
      <c r="T15287" s="269">
        <v>-53.25</v>
      </c>
      <c r="DO15287"/>
    </row>
    <row r="15288" spans="15:119" x14ac:dyDescent="0.25">
      <c r="O15288" s="268" t="s">
        <v>24746</v>
      </c>
      <c r="P15288" s="268" t="s">
        <v>9482</v>
      </c>
      <c r="Q15288" s="269">
        <v>-28</v>
      </c>
      <c r="R15288" s="269">
        <v>-28.5</v>
      </c>
      <c r="S15288" s="269">
        <v>-52.5</v>
      </c>
      <c r="T15288" s="269">
        <v>-53</v>
      </c>
      <c r="DO15288"/>
    </row>
    <row r="15289" spans="15:119" x14ac:dyDescent="0.25">
      <c r="O15289" s="268" t="s">
        <v>24747</v>
      </c>
      <c r="P15289" s="268" t="s">
        <v>9484</v>
      </c>
      <c r="Q15289" s="269">
        <v>-28</v>
      </c>
      <c r="R15289" s="269">
        <v>-28.25</v>
      </c>
      <c r="S15289" s="269">
        <v>-52.75</v>
      </c>
      <c r="T15289" s="269">
        <v>-53</v>
      </c>
      <c r="DO15289"/>
    </row>
    <row r="15290" spans="15:119" x14ac:dyDescent="0.25">
      <c r="O15290" s="268" t="s">
        <v>24748</v>
      </c>
      <c r="P15290" s="268" t="s">
        <v>9484</v>
      </c>
      <c r="Q15290" s="269">
        <v>-28</v>
      </c>
      <c r="R15290" s="269">
        <v>-28.25</v>
      </c>
      <c r="S15290" s="269">
        <v>-52.5</v>
      </c>
      <c r="T15290" s="269">
        <v>-52.75</v>
      </c>
      <c r="DO15290"/>
    </row>
    <row r="15291" spans="15:119" x14ac:dyDescent="0.25">
      <c r="O15291" s="268" t="s">
        <v>24749</v>
      </c>
      <c r="P15291" s="268" t="s">
        <v>9484</v>
      </c>
      <c r="Q15291" s="269">
        <v>-28.25</v>
      </c>
      <c r="R15291" s="269">
        <v>-28.5</v>
      </c>
      <c r="S15291" s="269">
        <v>-52.75</v>
      </c>
      <c r="T15291" s="269">
        <v>-53</v>
      </c>
      <c r="DO15291"/>
    </row>
    <row r="15292" spans="15:119" x14ac:dyDescent="0.25">
      <c r="O15292" s="268" t="s">
        <v>24750</v>
      </c>
      <c r="P15292" s="268" t="s">
        <v>9484</v>
      </c>
      <c r="Q15292" s="269">
        <v>-28.25</v>
      </c>
      <c r="R15292" s="269">
        <v>-28.5</v>
      </c>
      <c r="S15292" s="269">
        <v>-52.5</v>
      </c>
      <c r="T15292" s="269">
        <v>-52.75</v>
      </c>
      <c r="DO15292"/>
    </row>
    <row r="15293" spans="15:119" x14ac:dyDescent="0.25">
      <c r="O15293" s="268" t="s">
        <v>24751</v>
      </c>
      <c r="P15293" s="268" t="s">
        <v>9482</v>
      </c>
      <c r="Q15293" s="269">
        <v>-28.5</v>
      </c>
      <c r="R15293" s="269">
        <v>-29</v>
      </c>
      <c r="S15293" s="269">
        <v>-53.5</v>
      </c>
      <c r="T15293" s="269">
        <v>-54</v>
      </c>
      <c r="DO15293"/>
    </row>
    <row r="15294" spans="15:119" x14ac:dyDescent="0.25">
      <c r="O15294" s="268" t="s">
        <v>24752</v>
      </c>
      <c r="P15294" s="268" t="s">
        <v>9484</v>
      </c>
      <c r="Q15294" s="269">
        <v>-28.5</v>
      </c>
      <c r="R15294" s="269">
        <v>-28.75</v>
      </c>
      <c r="S15294" s="269">
        <v>-53.75</v>
      </c>
      <c r="T15294" s="269">
        <v>-54</v>
      </c>
      <c r="DO15294"/>
    </row>
    <row r="15295" spans="15:119" x14ac:dyDescent="0.25">
      <c r="O15295" s="268" t="s">
        <v>24753</v>
      </c>
      <c r="P15295" s="268" t="s">
        <v>9484</v>
      </c>
      <c r="Q15295" s="269">
        <v>-28.5</v>
      </c>
      <c r="R15295" s="269">
        <v>-28.75</v>
      </c>
      <c r="S15295" s="269">
        <v>-53.5</v>
      </c>
      <c r="T15295" s="269">
        <v>-53.75</v>
      </c>
      <c r="DO15295"/>
    </row>
    <row r="15296" spans="15:119" x14ac:dyDescent="0.25">
      <c r="O15296" s="268" t="s">
        <v>24754</v>
      </c>
      <c r="P15296" s="268" t="s">
        <v>9484</v>
      </c>
      <c r="Q15296" s="269">
        <v>-28.75</v>
      </c>
      <c r="R15296" s="269">
        <v>-29</v>
      </c>
      <c r="S15296" s="269">
        <v>-53.75</v>
      </c>
      <c r="T15296" s="269">
        <v>-54</v>
      </c>
      <c r="DO15296"/>
    </row>
    <row r="15297" spans="15:119" x14ac:dyDescent="0.25">
      <c r="O15297" s="268" t="s">
        <v>24755</v>
      </c>
      <c r="P15297" s="268" t="s">
        <v>9484</v>
      </c>
      <c r="Q15297" s="269">
        <v>-28.75</v>
      </c>
      <c r="R15297" s="269">
        <v>-29</v>
      </c>
      <c r="S15297" s="269">
        <v>-53.5</v>
      </c>
      <c r="T15297" s="269">
        <v>-53.75</v>
      </c>
      <c r="DO15297"/>
    </row>
    <row r="15298" spans="15:119" x14ac:dyDescent="0.25">
      <c r="O15298" s="268" t="s">
        <v>24756</v>
      </c>
      <c r="P15298" s="268" t="s">
        <v>9482</v>
      </c>
      <c r="Q15298" s="269">
        <v>-28.5</v>
      </c>
      <c r="R15298" s="269">
        <v>-29</v>
      </c>
      <c r="S15298" s="269">
        <v>-53</v>
      </c>
      <c r="T15298" s="269">
        <v>-53.5</v>
      </c>
      <c r="DO15298"/>
    </row>
    <row r="15299" spans="15:119" x14ac:dyDescent="0.25">
      <c r="O15299" s="268" t="s">
        <v>24757</v>
      </c>
      <c r="P15299" s="268" t="s">
        <v>9484</v>
      </c>
      <c r="Q15299" s="269">
        <v>-28.5</v>
      </c>
      <c r="R15299" s="269">
        <v>-28.75</v>
      </c>
      <c r="S15299" s="269">
        <v>-53.25</v>
      </c>
      <c r="T15299" s="269">
        <v>-53.5</v>
      </c>
      <c r="DO15299"/>
    </row>
    <row r="15300" spans="15:119" x14ac:dyDescent="0.25">
      <c r="O15300" s="268" t="s">
        <v>24758</v>
      </c>
      <c r="P15300" s="268" t="s">
        <v>9484</v>
      </c>
      <c r="Q15300" s="269">
        <v>-28.5</v>
      </c>
      <c r="R15300" s="269">
        <v>-28.75</v>
      </c>
      <c r="S15300" s="269">
        <v>-53</v>
      </c>
      <c r="T15300" s="269">
        <v>-53.25</v>
      </c>
      <c r="DO15300"/>
    </row>
    <row r="15301" spans="15:119" x14ac:dyDescent="0.25">
      <c r="O15301" s="268" t="s">
        <v>24759</v>
      </c>
      <c r="P15301" s="268" t="s">
        <v>9484</v>
      </c>
      <c r="Q15301" s="269">
        <v>-28.75</v>
      </c>
      <c r="R15301" s="269">
        <v>-29</v>
      </c>
      <c r="S15301" s="269">
        <v>-53.25</v>
      </c>
      <c r="T15301" s="269">
        <v>-53.5</v>
      </c>
      <c r="DO15301"/>
    </row>
    <row r="15302" spans="15:119" x14ac:dyDescent="0.25">
      <c r="O15302" s="268" t="s">
        <v>24760</v>
      </c>
      <c r="P15302" s="268" t="s">
        <v>9484</v>
      </c>
      <c r="Q15302" s="269">
        <v>-28.75</v>
      </c>
      <c r="R15302" s="269">
        <v>-29</v>
      </c>
      <c r="S15302" s="269">
        <v>-53</v>
      </c>
      <c r="T15302" s="269">
        <v>-53.25</v>
      </c>
      <c r="DO15302"/>
    </row>
    <row r="15303" spans="15:119" x14ac:dyDescent="0.25">
      <c r="O15303" s="268" t="s">
        <v>24761</v>
      </c>
      <c r="P15303" s="268" t="s">
        <v>9482</v>
      </c>
      <c r="Q15303" s="269">
        <v>-28.5</v>
      </c>
      <c r="R15303" s="269">
        <v>-29</v>
      </c>
      <c r="S15303" s="269">
        <v>-52.5</v>
      </c>
      <c r="T15303" s="269">
        <v>-53</v>
      </c>
      <c r="DO15303"/>
    </row>
    <row r="15304" spans="15:119" x14ac:dyDescent="0.25">
      <c r="O15304" s="268" t="s">
        <v>24762</v>
      </c>
      <c r="P15304" s="268" t="s">
        <v>9484</v>
      </c>
      <c r="Q15304" s="269">
        <v>-28.5</v>
      </c>
      <c r="R15304" s="269">
        <v>-28.75</v>
      </c>
      <c r="S15304" s="269">
        <v>-52.75</v>
      </c>
      <c r="T15304" s="269">
        <v>-53</v>
      </c>
      <c r="DO15304"/>
    </row>
    <row r="15305" spans="15:119" x14ac:dyDescent="0.25">
      <c r="O15305" s="268" t="s">
        <v>24763</v>
      </c>
      <c r="P15305" s="268" t="s">
        <v>9484</v>
      </c>
      <c r="Q15305" s="269">
        <v>-28.5</v>
      </c>
      <c r="R15305" s="269">
        <v>-28.75</v>
      </c>
      <c r="S15305" s="269">
        <v>-52.5</v>
      </c>
      <c r="T15305" s="269">
        <v>-52.75</v>
      </c>
      <c r="DO15305"/>
    </row>
    <row r="15306" spans="15:119" x14ac:dyDescent="0.25">
      <c r="O15306" s="268" t="s">
        <v>24764</v>
      </c>
      <c r="P15306" s="268" t="s">
        <v>9484</v>
      </c>
      <c r="Q15306" s="269">
        <v>-28.75</v>
      </c>
      <c r="R15306" s="269">
        <v>-29</v>
      </c>
      <c r="S15306" s="269">
        <v>-52.75</v>
      </c>
      <c r="T15306" s="269">
        <v>-53</v>
      </c>
      <c r="DO15306"/>
    </row>
    <row r="15307" spans="15:119" x14ac:dyDescent="0.25">
      <c r="O15307" s="268" t="s">
        <v>24765</v>
      </c>
      <c r="P15307" s="268" t="s">
        <v>9484</v>
      </c>
      <c r="Q15307" s="269">
        <v>-28.75</v>
      </c>
      <c r="R15307" s="269">
        <v>-29</v>
      </c>
      <c r="S15307" s="269">
        <v>-52.5</v>
      </c>
      <c r="T15307" s="269">
        <v>-52.75</v>
      </c>
      <c r="DO15307"/>
    </row>
    <row r="15308" spans="15:119" x14ac:dyDescent="0.25">
      <c r="O15308" s="268" t="s">
        <v>24766</v>
      </c>
      <c r="P15308" s="268" t="s">
        <v>9480</v>
      </c>
      <c r="Q15308" s="269">
        <v>-28</v>
      </c>
      <c r="R15308" s="269">
        <v>-29</v>
      </c>
      <c r="S15308" s="269">
        <v>-51</v>
      </c>
      <c r="T15308" s="269">
        <v>-52.5</v>
      </c>
      <c r="DO15308"/>
    </row>
    <row r="15309" spans="15:119" x14ac:dyDescent="0.25">
      <c r="O15309" s="268" t="s">
        <v>24767</v>
      </c>
      <c r="P15309" s="268" t="s">
        <v>9482</v>
      </c>
      <c r="Q15309" s="269">
        <v>-28</v>
      </c>
      <c r="R15309" s="269">
        <v>-28.5</v>
      </c>
      <c r="S15309" s="269">
        <v>-52</v>
      </c>
      <c r="T15309" s="269">
        <v>-52.5</v>
      </c>
      <c r="DO15309"/>
    </row>
    <row r="15310" spans="15:119" x14ac:dyDescent="0.25">
      <c r="O15310" s="268" t="s">
        <v>24768</v>
      </c>
      <c r="P15310" s="268" t="s">
        <v>9484</v>
      </c>
      <c r="Q15310" s="269">
        <v>-28</v>
      </c>
      <c r="R15310" s="269">
        <v>-28.25</v>
      </c>
      <c r="S15310" s="269">
        <v>-52.25</v>
      </c>
      <c r="T15310" s="269">
        <v>-52.5</v>
      </c>
      <c r="DO15310"/>
    </row>
    <row r="15311" spans="15:119" x14ac:dyDescent="0.25">
      <c r="O15311" s="268" t="s">
        <v>24769</v>
      </c>
      <c r="P15311" s="268" t="s">
        <v>9484</v>
      </c>
      <c r="Q15311" s="269">
        <v>-28</v>
      </c>
      <c r="R15311" s="269">
        <v>-28.25</v>
      </c>
      <c r="S15311" s="269">
        <v>-52</v>
      </c>
      <c r="T15311" s="269">
        <v>-52.25</v>
      </c>
      <c r="DO15311"/>
    </row>
    <row r="15312" spans="15:119" x14ac:dyDescent="0.25">
      <c r="O15312" s="268" t="s">
        <v>24770</v>
      </c>
      <c r="P15312" s="268" t="s">
        <v>9484</v>
      </c>
      <c r="Q15312" s="269">
        <v>-28.25</v>
      </c>
      <c r="R15312" s="269">
        <v>-28.5</v>
      </c>
      <c r="S15312" s="269">
        <v>-52.25</v>
      </c>
      <c r="T15312" s="269">
        <v>-52.5</v>
      </c>
      <c r="DO15312"/>
    </row>
    <row r="15313" spans="15:119" x14ac:dyDescent="0.25">
      <c r="O15313" s="268" t="s">
        <v>24771</v>
      </c>
      <c r="P15313" s="268" t="s">
        <v>9484</v>
      </c>
      <c r="Q15313" s="269">
        <v>-28.25</v>
      </c>
      <c r="R15313" s="269">
        <v>-28.5</v>
      </c>
      <c r="S15313" s="269">
        <v>-52</v>
      </c>
      <c r="T15313" s="269">
        <v>-52.25</v>
      </c>
      <c r="DO15313"/>
    </row>
    <row r="15314" spans="15:119" x14ac:dyDescent="0.25">
      <c r="O15314" s="268" t="s">
        <v>24772</v>
      </c>
      <c r="P15314" s="268" t="s">
        <v>9482</v>
      </c>
      <c r="Q15314" s="269">
        <v>-28</v>
      </c>
      <c r="R15314" s="269">
        <v>-28.5</v>
      </c>
      <c r="S15314" s="269">
        <v>-51.5</v>
      </c>
      <c r="T15314" s="269">
        <v>-52</v>
      </c>
      <c r="DO15314"/>
    </row>
    <row r="15315" spans="15:119" x14ac:dyDescent="0.25">
      <c r="O15315" s="268" t="s">
        <v>24773</v>
      </c>
      <c r="P15315" s="268" t="s">
        <v>9484</v>
      </c>
      <c r="Q15315" s="269">
        <v>-28</v>
      </c>
      <c r="R15315" s="269">
        <v>-28.25</v>
      </c>
      <c r="S15315" s="269">
        <v>-51.75</v>
      </c>
      <c r="T15315" s="269">
        <v>-52</v>
      </c>
      <c r="DO15315"/>
    </row>
    <row r="15316" spans="15:119" x14ac:dyDescent="0.25">
      <c r="O15316" s="268" t="s">
        <v>24774</v>
      </c>
      <c r="P15316" s="268" t="s">
        <v>9484</v>
      </c>
      <c r="Q15316" s="269">
        <v>-28</v>
      </c>
      <c r="R15316" s="269">
        <v>-28.25</v>
      </c>
      <c r="S15316" s="269">
        <v>-51.5</v>
      </c>
      <c r="T15316" s="269">
        <v>-51.75</v>
      </c>
      <c r="DO15316"/>
    </row>
    <row r="15317" spans="15:119" x14ac:dyDescent="0.25">
      <c r="O15317" s="268" t="s">
        <v>24775</v>
      </c>
      <c r="P15317" s="268" t="s">
        <v>9484</v>
      </c>
      <c r="Q15317" s="269">
        <v>-28.25</v>
      </c>
      <c r="R15317" s="269">
        <v>-28.5</v>
      </c>
      <c r="S15317" s="269">
        <v>-51.75</v>
      </c>
      <c r="T15317" s="269">
        <v>-52</v>
      </c>
      <c r="DO15317"/>
    </row>
    <row r="15318" spans="15:119" x14ac:dyDescent="0.25">
      <c r="O15318" s="268" t="s">
        <v>24776</v>
      </c>
      <c r="P15318" s="268" t="s">
        <v>9484</v>
      </c>
      <c r="Q15318" s="269">
        <v>-28.25</v>
      </c>
      <c r="R15318" s="269">
        <v>-28.5</v>
      </c>
      <c r="S15318" s="269">
        <v>-51.5</v>
      </c>
      <c r="T15318" s="269">
        <v>-51.75</v>
      </c>
      <c r="DO15318"/>
    </row>
    <row r="15319" spans="15:119" x14ac:dyDescent="0.25">
      <c r="O15319" s="268" t="s">
        <v>24777</v>
      </c>
      <c r="P15319" s="268" t="s">
        <v>9482</v>
      </c>
      <c r="Q15319" s="269">
        <v>-28</v>
      </c>
      <c r="R15319" s="269">
        <v>-28.5</v>
      </c>
      <c r="S15319" s="269">
        <v>-51</v>
      </c>
      <c r="T15319" s="269">
        <v>-51.5</v>
      </c>
      <c r="DO15319"/>
    </row>
    <row r="15320" spans="15:119" x14ac:dyDescent="0.25">
      <c r="O15320" s="268" t="s">
        <v>24778</v>
      </c>
      <c r="P15320" s="268" t="s">
        <v>9484</v>
      </c>
      <c r="Q15320" s="269">
        <v>-28</v>
      </c>
      <c r="R15320" s="269">
        <v>-28.25</v>
      </c>
      <c r="S15320" s="269">
        <v>-51.25</v>
      </c>
      <c r="T15320" s="269">
        <v>-51.5</v>
      </c>
      <c r="DO15320"/>
    </row>
    <row r="15321" spans="15:119" x14ac:dyDescent="0.25">
      <c r="O15321" s="268" t="s">
        <v>24779</v>
      </c>
      <c r="P15321" s="268" t="s">
        <v>9484</v>
      </c>
      <c r="Q15321" s="269">
        <v>-28</v>
      </c>
      <c r="R15321" s="269">
        <v>-28.25</v>
      </c>
      <c r="S15321" s="269">
        <v>-51</v>
      </c>
      <c r="T15321" s="269">
        <v>-51.25</v>
      </c>
      <c r="DO15321"/>
    </row>
    <row r="15322" spans="15:119" x14ac:dyDescent="0.25">
      <c r="O15322" s="268" t="s">
        <v>24780</v>
      </c>
      <c r="P15322" s="268" t="s">
        <v>9484</v>
      </c>
      <c r="Q15322" s="269">
        <v>-28.25</v>
      </c>
      <c r="R15322" s="269">
        <v>-28.5</v>
      </c>
      <c r="S15322" s="269">
        <v>-51.25</v>
      </c>
      <c r="T15322" s="269">
        <v>-51.5</v>
      </c>
      <c r="DO15322"/>
    </row>
    <row r="15323" spans="15:119" x14ac:dyDescent="0.25">
      <c r="O15323" s="268" t="s">
        <v>24781</v>
      </c>
      <c r="P15323" s="268" t="s">
        <v>9484</v>
      </c>
      <c r="Q15323" s="269">
        <v>-28.25</v>
      </c>
      <c r="R15323" s="269">
        <v>-28.5</v>
      </c>
      <c r="S15323" s="269">
        <v>-51</v>
      </c>
      <c r="T15323" s="269">
        <v>-51.25</v>
      </c>
      <c r="DO15323"/>
    </row>
    <row r="15324" spans="15:119" x14ac:dyDescent="0.25">
      <c r="O15324" s="268" t="s">
        <v>24782</v>
      </c>
      <c r="P15324" s="268" t="s">
        <v>9482</v>
      </c>
      <c r="Q15324" s="269">
        <v>-28.5</v>
      </c>
      <c r="R15324" s="269">
        <v>-29</v>
      </c>
      <c r="S15324" s="269">
        <v>-52</v>
      </c>
      <c r="T15324" s="269">
        <v>-52.5</v>
      </c>
      <c r="DO15324"/>
    </row>
    <row r="15325" spans="15:119" x14ac:dyDescent="0.25">
      <c r="O15325" s="268" t="s">
        <v>24783</v>
      </c>
      <c r="P15325" s="268" t="s">
        <v>9484</v>
      </c>
      <c r="Q15325" s="269">
        <v>-28.5</v>
      </c>
      <c r="R15325" s="269">
        <v>-28.75</v>
      </c>
      <c r="S15325" s="269">
        <v>-52.25</v>
      </c>
      <c r="T15325" s="269">
        <v>-52.5</v>
      </c>
      <c r="DO15325"/>
    </row>
    <row r="15326" spans="15:119" x14ac:dyDescent="0.25">
      <c r="O15326" s="268" t="s">
        <v>24784</v>
      </c>
      <c r="P15326" s="268" t="s">
        <v>9484</v>
      </c>
      <c r="Q15326" s="269">
        <v>-28.5</v>
      </c>
      <c r="R15326" s="269">
        <v>-28.75</v>
      </c>
      <c r="S15326" s="269">
        <v>-52</v>
      </c>
      <c r="T15326" s="269">
        <v>-52.25</v>
      </c>
      <c r="DO15326"/>
    </row>
    <row r="15327" spans="15:119" x14ac:dyDescent="0.25">
      <c r="O15327" s="268" t="s">
        <v>24785</v>
      </c>
      <c r="P15327" s="268" t="s">
        <v>9484</v>
      </c>
      <c r="Q15327" s="269">
        <v>-28.75</v>
      </c>
      <c r="R15327" s="269">
        <v>-29</v>
      </c>
      <c r="S15327" s="269">
        <v>-52.25</v>
      </c>
      <c r="T15327" s="269">
        <v>-52.5</v>
      </c>
      <c r="DO15327"/>
    </row>
    <row r="15328" spans="15:119" x14ac:dyDescent="0.25">
      <c r="O15328" s="268" t="s">
        <v>24786</v>
      </c>
      <c r="P15328" s="268" t="s">
        <v>9484</v>
      </c>
      <c r="Q15328" s="269">
        <v>-28.75</v>
      </c>
      <c r="R15328" s="269">
        <v>-29</v>
      </c>
      <c r="S15328" s="269">
        <v>-52</v>
      </c>
      <c r="T15328" s="269">
        <v>-52.25</v>
      </c>
      <c r="DO15328"/>
    </row>
    <row r="15329" spans="15:119" x14ac:dyDescent="0.25">
      <c r="O15329" s="268" t="s">
        <v>24787</v>
      </c>
      <c r="P15329" s="268" t="s">
        <v>9482</v>
      </c>
      <c r="Q15329" s="269">
        <v>-28.5</v>
      </c>
      <c r="R15329" s="269">
        <v>-29</v>
      </c>
      <c r="S15329" s="269">
        <v>-51.5</v>
      </c>
      <c r="T15329" s="269">
        <v>-52</v>
      </c>
      <c r="DO15329"/>
    </row>
    <row r="15330" spans="15:119" x14ac:dyDescent="0.25">
      <c r="O15330" s="268" t="s">
        <v>24788</v>
      </c>
      <c r="P15330" s="268" t="s">
        <v>9484</v>
      </c>
      <c r="Q15330" s="269">
        <v>-28.5</v>
      </c>
      <c r="R15330" s="269">
        <v>-28.75</v>
      </c>
      <c r="S15330" s="269">
        <v>-51.75</v>
      </c>
      <c r="T15330" s="269">
        <v>-52</v>
      </c>
      <c r="DO15330"/>
    </row>
    <row r="15331" spans="15:119" x14ac:dyDescent="0.25">
      <c r="O15331" s="268" t="s">
        <v>24789</v>
      </c>
      <c r="P15331" s="268" t="s">
        <v>9484</v>
      </c>
      <c r="Q15331" s="269">
        <v>-28.5</v>
      </c>
      <c r="R15331" s="269">
        <v>-28.75</v>
      </c>
      <c r="S15331" s="269">
        <v>-51.5</v>
      </c>
      <c r="T15331" s="269">
        <v>-51.75</v>
      </c>
      <c r="DO15331"/>
    </row>
    <row r="15332" spans="15:119" x14ac:dyDescent="0.25">
      <c r="O15332" s="268" t="s">
        <v>24790</v>
      </c>
      <c r="P15332" s="268" t="s">
        <v>9484</v>
      </c>
      <c r="Q15332" s="269">
        <v>-28.75</v>
      </c>
      <c r="R15332" s="269">
        <v>-29</v>
      </c>
      <c r="S15332" s="269">
        <v>-51.75</v>
      </c>
      <c r="T15332" s="269">
        <v>-52</v>
      </c>
      <c r="DO15332"/>
    </row>
    <row r="15333" spans="15:119" x14ac:dyDescent="0.25">
      <c r="O15333" s="268" t="s">
        <v>24791</v>
      </c>
      <c r="P15333" s="268" t="s">
        <v>9484</v>
      </c>
      <c r="Q15333" s="269">
        <v>-28.75</v>
      </c>
      <c r="R15333" s="269">
        <v>-29</v>
      </c>
      <c r="S15333" s="269">
        <v>-51.5</v>
      </c>
      <c r="T15333" s="269">
        <v>-51.75</v>
      </c>
      <c r="DO15333"/>
    </row>
    <row r="15334" spans="15:119" x14ac:dyDescent="0.25">
      <c r="O15334" s="268" t="s">
        <v>24792</v>
      </c>
      <c r="P15334" s="268" t="s">
        <v>9482</v>
      </c>
      <c r="Q15334" s="269">
        <v>-28.5</v>
      </c>
      <c r="R15334" s="269">
        <v>-29</v>
      </c>
      <c r="S15334" s="269">
        <v>-51</v>
      </c>
      <c r="T15334" s="269">
        <v>-51.5</v>
      </c>
      <c r="DO15334"/>
    </row>
    <row r="15335" spans="15:119" x14ac:dyDescent="0.25">
      <c r="O15335" s="268" t="s">
        <v>24793</v>
      </c>
      <c r="P15335" s="268" t="s">
        <v>9484</v>
      </c>
      <c r="Q15335" s="269">
        <v>-28.5</v>
      </c>
      <c r="R15335" s="269">
        <v>-28.75</v>
      </c>
      <c r="S15335" s="269">
        <v>-51.25</v>
      </c>
      <c r="T15335" s="269">
        <v>-51.5</v>
      </c>
      <c r="DO15335"/>
    </row>
    <row r="15336" spans="15:119" x14ac:dyDescent="0.25">
      <c r="O15336" s="268" t="s">
        <v>24794</v>
      </c>
      <c r="P15336" s="268" t="s">
        <v>9484</v>
      </c>
      <c r="Q15336" s="269">
        <v>-28.5</v>
      </c>
      <c r="R15336" s="269">
        <v>-28.75</v>
      </c>
      <c r="S15336" s="269">
        <v>-51</v>
      </c>
      <c r="T15336" s="269">
        <v>-51.25</v>
      </c>
      <c r="DO15336"/>
    </row>
    <row r="15337" spans="15:119" x14ac:dyDescent="0.25">
      <c r="O15337" s="268" t="s">
        <v>24795</v>
      </c>
      <c r="P15337" s="268" t="s">
        <v>9484</v>
      </c>
      <c r="Q15337" s="269">
        <v>-28.75</v>
      </c>
      <c r="R15337" s="269">
        <v>-29</v>
      </c>
      <c r="S15337" s="269">
        <v>-51.25</v>
      </c>
      <c r="T15337" s="269">
        <v>-51.5</v>
      </c>
      <c r="DO15337"/>
    </row>
    <row r="15338" spans="15:119" x14ac:dyDescent="0.25">
      <c r="O15338" s="268" t="s">
        <v>24796</v>
      </c>
      <c r="P15338" s="268" t="s">
        <v>9484</v>
      </c>
      <c r="Q15338" s="269">
        <v>-28.75</v>
      </c>
      <c r="R15338" s="269">
        <v>-29</v>
      </c>
      <c r="S15338" s="269">
        <v>-51</v>
      </c>
      <c r="T15338" s="269">
        <v>-51.25</v>
      </c>
      <c r="DO15338"/>
    </row>
    <row r="15339" spans="15:119" x14ac:dyDescent="0.25">
      <c r="O15339" s="268" t="s">
        <v>24797</v>
      </c>
      <c r="P15339" s="268" t="s">
        <v>9480</v>
      </c>
      <c r="Q15339" s="269">
        <v>-29</v>
      </c>
      <c r="R15339" s="269">
        <v>-30</v>
      </c>
      <c r="S15339" s="269">
        <v>-52.5</v>
      </c>
      <c r="T15339" s="269">
        <v>-54</v>
      </c>
      <c r="DO15339"/>
    </row>
    <row r="15340" spans="15:119" x14ac:dyDescent="0.25">
      <c r="O15340" s="268" t="s">
        <v>24798</v>
      </c>
      <c r="P15340" s="268" t="s">
        <v>9482</v>
      </c>
      <c r="Q15340" s="269">
        <v>-29</v>
      </c>
      <c r="R15340" s="269">
        <v>-29.5</v>
      </c>
      <c r="S15340" s="269">
        <v>-53.5</v>
      </c>
      <c r="T15340" s="269">
        <v>-54</v>
      </c>
      <c r="DO15340"/>
    </row>
    <row r="15341" spans="15:119" x14ac:dyDescent="0.25">
      <c r="O15341" s="268" t="s">
        <v>24799</v>
      </c>
      <c r="P15341" s="268" t="s">
        <v>9484</v>
      </c>
      <c r="Q15341" s="269">
        <v>-29</v>
      </c>
      <c r="R15341" s="269">
        <v>-29.25</v>
      </c>
      <c r="S15341" s="269">
        <v>-53.75</v>
      </c>
      <c r="T15341" s="269">
        <v>-54</v>
      </c>
      <c r="DO15341"/>
    </row>
    <row r="15342" spans="15:119" x14ac:dyDescent="0.25">
      <c r="O15342" s="268" t="s">
        <v>24800</v>
      </c>
      <c r="P15342" s="268" t="s">
        <v>9484</v>
      </c>
      <c r="Q15342" s="269">
        <v>-29</v>
      </c>
      <c r="R15342" s="269">
        <v>-29.25</v>
      </c>
      <c r="S15342" s="269">
        <v>-53.5</v>
      </c>
      <c r="T15342" s="269">
        <v>-53.75</v>
      </c>
      <c r="DO15342"/>
    </row>
    <row r="15343" spans="15:119" x14ac:dyDescent="0.25">
      <c r="O15343" s="268" t="s">
        <v>24801</v>
      </c>
      <c r="P15343" s="268" t="s">
        <v>9484</v>
      </c>
      <c r="Q15343" s="269">
        <v>-29.25</v>
      </c>
      <c r="R15343" s="269">
        <v>-29.5</v>
      </c>
      <c r="S15343" s="269">
        <v>-53.75</v>
      </c>
      <c r="T15343" s="269">
        <v>-54</v>
      </c>
      <c r="DO15343"/>
    </row>
    <row r="15344" spans="15:119" x14ac:dyDescent="0.25">
      <c r="O15344" s="268" t="s">
        <v>24802</v>
      </c>
      <c r="P15344" s="268" t="s">
        <v>9484</v>
      </c>
      <c r="Q15344" s="269">
        <v>-29.25</v>
      </c>
      <c r="R15344" s="269">
        <v>-29.5</v>
      </c>
      <c r="S15344" s="269">
        <v>-53.5</v>
      </c>
      <c r="T15344" s="269">
        <v>-53.75</v>
      </c>
      <c r="DO15344"/>
    </row>
    <row r="15345" spans="15:119" x14ac:dyDescent="0.25">
      <c r="O15345" s="268" t="s">
        <v>24803</v>
      </c>
      <c r="P15345" s="268" t="s">
        <v>9482</v>
      </c>
      <c r="Q15345" s="269">
        <v>-29</v>
      </c>
      <c r="R15345" s="269">
        <v>-29.5</v>
      </c>
      <c r="S15345" s="269">
        <v>-53</v>
      </c>
      <c r="T15345" s="269">
        <v>-53.5</v>
      </c>
      <c r="DO15345"/>
    </row>
    <row r="15346" spans="15:119" x14ac:dyDescent="0.25">
      <c r="O15346" s="268" t="s">
        <v>24804</v>
      </c>
      <c r="P15346" s="268" t="s">
        <v>9484</v>
      </c>
      <c r="Q15346" s="269">
        <v>-29</v>
      </c>
      <c r="R15346" s="269">
        <v>-29.25</v>
      </c>
      <c r="S15346" s="269">
        <v>-53.25</v>
      </c>
      <c r="T15346" s="269">
        <v>-53.5</v>
      </c>
      <c r="DO15346"/>
    </row>
    <row r="15347" spans="15:119" x14ac:dyDescent="0.25">
      <c r="O15347" s="268" t="s">
        <v>24805</v>
      </c>
      <c r="P15347" s="268" t="s">
        <v>9484</v>
      </c>
      <c r="Q15347" s="269">
        <v>-29</v>
      </c>
      <c r="R15347" s="269">
        <v>-29.25</v>
      </c>
      <c r="S15347" s="269">
        <v>-53</v>
      </c>
      <c r="T15347" s="269">
        <v>-53.25</v>
      </c>
      <c r="DO15347"/>
    </row>
    <row r="15348" spans="15:119" x14ac:dyDescent="0.25">
      <c r="O15348" s="268" t="s">
        <v>24806</v>
      </c>
      <c r="P15348" s="268" t="s">
        <v>9484</v>
      </c>
      <c r="Q15348" s="269">
        <v>-29.25</v>
      </c>
      <c r="R15348" s="269">
        <v>-29.5</v>
      </c>
      <c r="S15348" s="269">
        <v>-53.25</v>
      </c>
      <c r="T15348" s="269">
        <v>-53.5</v>
      </c>
      <c r="DO15348"/>
    </row>
    <row r="15349" spans="15:119" x14ac:dyDescent="0.25">
      <c r="O15349" s="268" t="s">
        <v>24807</v>
      </c>
      <c r="P15349" s="268" t="s">
        <v>9484</v>
      </c>
      <c r="Q15349" s="269">
        <v>-29.25</v>
      </c>
      <c r="R15349" s="269">
        <v>-29.5</v>
      </c>
      <c r="S15349" s="269">
        <v>-53</v>
      </c>
      <c r="T15349" s="269">
        <v>-53.25</v>
      </c>
      <c r="DO15349"/>
    </row>
    <row r="15350" spans="15:119" x14ac:dyDescent="0.25">
      <c r="O15350" s="268" t="s">
        <v>24808</v>
      </c>
      <c r="P15350" s="268" t="s">
        <v>9482</v>
      </c>
      <c r="Q15350" s="269">
        <v>-29</v>
      </c>
      <c r="R15350" s="269">
        <v>-29.5</v>
      </c>
      <c r="S15350" s="269">
        <v>-52.5</v>
      </c>
      <c r="T15350" s="269">
        <v>-53</v>
      </c>
      <c r="DO15350"/>
    </row>
    <row r="15351" spans="15:119" x14ac:dyDescent="0.25">
      <c r="O15351" s="268" t="s">
        <v>24809</v>
      </c>
      <c r="P15351" s="268" t="s">
        <v>9484</v>
      </c>
      <c r="Q15351" s="269">
        <v>-29</v>
      </c>
      <c r="R15351" s="269">
        <v>-29.25</v>
      </c>
      <c r="S15351" s="269">
        <v>-52.75</v>
      </c>
      <c r="T15351" s="269">
        <v>-53</v>
      </c>
      <c r="DO15351"/>
    </row>
    <row r="15352" spans="15:119" x14ac:dyDescent="0.25">
      <c r="O15352" s="268" t="s">
        <v>24810</v>
      </c>
      <c r="P15352" s="268" t="s">
        <v>9484</v>
      </c>
      <c r="Q15352" s="269">
        <v>-29</v>
      </c>
      <c r="R15352" s="269">
        <v>-29.25</v>
      </c>
      <c r="S15352" s="269">
        <v>-52.5</v>
      </c>
      <c r="T15352" s="269">
        <v>-52.75</v>
      </c>
      <c r="DO15352"/>
    </row>
    <row r="15353" spans="15:119" x14ac:dyDescent="0.25">
      <c r="O15353" s="268" t="s">
        <v>24811</v>
      </c>
      <c r="P15353" s="268" t="s">
        <v>9484</v>
      </c>
      <c r="Q15353" s="269">
        <v>-29.25</v>
      </c>
      <c r="R15353" s="269">
        <v>-29.5</v>
      </c>
      <c r="S15353" s="269">
        <v>-52.75</v>
      </c>
      <c r="T15353" s="269">
        <v>-53</v>
      </c>
      <c r="DO15353"/>
    </row>
    <row r="15354" spans="15:119" x14ac:dyDescent="0.25">
      <c r="O15354" s="268" t="s">
        <v>24812</v>
      </c>
      <c r="P15354" s="268" t="s">
        <v>9484</v>
      </c>
      <c r="Q15354" s="269">
        <v>-29.25</v>
      </c>
      <c r="R15354" s="269">
        <v>-29.5</v>
      </c>
      <c r="S15354" s="269">
        <v>-52.5</v>
      </c>
      <c r="T15354" s="269">
        <v>-52.75</v>
      </c>
      <c r="DO15354"/>
    </row>
    <row r="15355" spans="15:119" x14ac:dyDescent="0.25">
      <c r="O15355" s="268" t="s">
        <v>24813</v>
      </c>
      <c r="P15355" s="268" t="s">
        <v>9482</v>
      </c>
      <c r="Q15355" s="269">
        <v>-29.5</v>
      </c>
      <c r="R15355" s="269">
        <v>-30</v>
      </c>
      <c r="S15355" s="269">
        <v>-53.5</v>
      </c>
      <c r="T15355" s="269">
        <v>-54</v>
      </c>
      <c r="DO15355"/>
    </row>
    <row r="15356" spans="15:119" x14ac:dyDescent="0.25">
      <c r="O15356" s="268" t="s">
        <v>24814</v>
      </c>
      <c r="P15356" s="268" t="s">
        <v>9484</v>
      </c>
      <c r="Q15356" s="269">
        <v>-29.5</v>
      </c>
      <c r="R15356" s="269">
        <v>-29.75</v>
      </c>
      <c r="S15356" s="269">
        <v>-53.75</v>
      </c>
      <c r="T15356" s="269">
        <v>-54</v>
      </c>
      <c r="DO15356"/>
    </row>
    <row r="15357" spans="15:119" x14ac:dyDescent="0.25">
      <c r="O15357" s="268" t="s">
        <v>24815</v>
      </c>
      <c r="P15357" s="268" t="s">
        <v>9484</v>
      </c>
      <c r="Q15357" s="269">
        <v>-29.5</v>
      </c>
      <c r="R15357" s="269">
        <v>-29.75</v>
      </c>
      <c r="S15357" s="269">
        <v>-53.5</v>
      </c>
      <c r="T15357" s="269">
        <v>-53.75</v>
      </c>
      <c r="DO15357"/>
    </row>
    <row r="15358" spans="15:119" x14ac:dyDescent="0.25">
      <c r="O15358" s="268" t="s">
        <v>24816</v>
      </c>
      <c r="P15358" s="268" t="s">
        <v>9484</v>
      </c>
      <c r="Q15358" s="269">
        <v>-29.75</v>
      </c>
      <c r="R15358" s="269">
        <v>-30</v>
      </c>
      <c r="S15358" s="269">
        <v>-53.75</v>
      </c>
      <c r="T15358" s="269">
        <v>-54</v>
      </c>
      <c r="DO15358"/>
    </row>
    <row r="15359" spans="15:119" x14ac:dyDescent="0.25">
      <c r="O15359" s="268" t="s">
        <v>24817</v>
      </c>
      <c r="P15359" s="268" t="s">
        <v>9484</v>
      </c>
      <c r="Q15359" s="269">
        <v>-29.75</v>
      </c>
      <c r="R15359" s="269">
        <v>-30</v>
      </c>
      <c r="S15359" s="269">
        <v>-53.5</v>
      </c>
      <c r="T15359" s="269">
        <v>-53.75</v>
      </c>
      <c r="DO15359"/>
    </row>
    <row r="15360" spans="15:119" x14ac:dyDescent="0.25">
      <c r="O15360" s="268" t="s">
        <v>24818</v>
      </c>
      <c r="P15360" s="268" t="s">
        <v>9482</v>
      </c>
      <c r="Q15360" s="269">
        <v>-29.5</v>
      </c>
      <c r="R15360" s="269">
        <v>-30</v>
      </c>
      <c r="S15360" s="269">
        <v>-53</v>
      </c>
      <c r="T15360" s="269">
        <v>-53.5</v>
      </c>
      <c r="DO15360"/>
    </row>
    <row r="15361" spans="15:119" x14ac:dyDescent="0.25">
      <c r="O15361" s="268" t="s">
        <v>24819</v>
      </c>
      <c r="P15361" s="268" t="s">
        <v>9484</v>
      </c>
      <c r="Q15361" s="269">
        <v>-29.5</v>
      </c>
      <c r="R15361" s="269">
        <v>-29.75</v>
      </c>
      <c r="S15361" s="269">
        <v>-53.25</v>
      </c>
      <c r="T15361" s="269">
        <v>-53.5</v>
      </c>
      <c r="DO15361"/>
    </row>
    <row r="15362" spans="15:119" x14ac:dyDescent="0.25">
      <c r="O15362" s="268" t="s">
        <v>24820</v>
      </c>
      <c r="P15362" s="268" t="s">
        <v>9484</v>
      </c>
      <c r="Q15362" s="269">
        <v>-29.5</v>
      </c>
      <c r="R15362" s="269">
        <v>-29.75</v>
      </c>
      <c r="S15362" s="269">
        <v>-53</v>
      </c>
      <c r="T15362" s="269">
        <v>-53.25</v>
      </c>
      <c r="DO15362"/>
    </row>
    <row r="15363" spans="15:119" x14ac:dyDescent="0.25">
      <c r="O15363" s="268" t="s">
        <v>24821</v>
      </c>
      <c r="P15363" s="268" t="s">
        <v>9484</v>
      </c>
      <c r="Q15363" s="269">
        <v>-29.75</v>
      </c>
      <c r="R15363" s="269">
        <v>-30</v>
      </c>
      <c r="S15363" s="269">
        <v>-53.25</v>
      </c>
      <c r="T15363" s="269">
        <v>-53.5</v>
      </c>
      <c r="DO15363"/>
    </row>
    <row r="15364" spans="15:119" x14ac:dyDescent="0.25">
      <c r="O15364" s="268" t="s">
        <v>24822</v>
      </c>
      <c r="P15364" s="268" t="s">
        <v>9484</v>
      </c>
      <c r="Q15364" s="269">
        <v>-29.75</v>
      </c>
      <c r="R15364" s="269">
        <v>-30</v>
      </c>
      <c r="S15364" s="269">
        <v>-53</v>
      </c>
      <c r="T15364" s="269">
        <v>-53.25</v>
      </c>
      <c r="DO15364"/>
    </row>
    <row r="15365" spans="15:119" x14ac:dyDescent="0.25">
      <c r="O15365" s="268" t="s">
        <v>24823</v>
      </c>
      <c r="P15365" s="268" t="s">
        <v>9482</v>
      </c>
      <c r="Q15365" s="269">
        <v>-29.5</v>
      </c>
      <c r="R15365" s="269">
        <v>-30</v>
      </c>
      <c r="S15365" s="269">
        <v>-52.5</v>
      </c>
      <c r="T15365" s="269">
        <v>-53</v>
      </c>
      <c r="DO15365"/>
    </row>
    <row r="15366" spans="15:119" x14ac:dyDescent="0.25">
      <c r="O15366" s="268" t="s">
        <v>24824</v>
      </c>
      <c r="P15366" s="268" t="s">
        <v>9484</v>
      </c>
      <c r="Q15366" s="269">
        <v>-29.5</v>
      </c>
      <c r="R15366" s="269">
        <v>-29.75</v>
      </c>
      <c r="S15366" s="269">
        <v>-52.75</v>
      </c>
      <c r="T15366" s="269">
        <v>-53</v>
      </c>
      <c r="DO15366"/>
    </row>
    <row r="15367" spans="15:119" x14ac:dyDescent="0.25">
      <c r="O15367" s="268" t="s">
        <v>24825</v>
      </c>
      <c r="P15367" s="268" t="s">
        <v>9484</v>
      </c>
      <c r="Q15367" s="269">
        <v>-29.5</v>
      </c>
      <c r="R15367" s="269">
        <v>-29.75</v>
      </c>
      <c r="S15367" s="269">
        <v>-52.5</v>
      </c>
      <c r="T15367" s="269">
        <v>-52.75</v>
      </c>
      <c r="DO15367"/>
    </row>
    <row r="15368" spans="15:119" x14ac:dyDescent="0.25">
      <c r="O15368" s="268" t="s">
        <v>24826</v>
      </c>
      <c r="P15368" s="268" t="s">
        <v>9484</v>
      </c>
      <c r="Q15368" s="269">
        <v>-29.75</v>
      </c>
      <c r="R15368" s="269">
        <v>-30</v>
      </c>
      <c r="S15368" s="269">
        <v>-52.75</v>
      </c>
      <c r="T15368" s="269">
        <v>-53</v>
      </c>
      <c r="DO15368"/>
    </row>
    <row r="15369" spans="15:119" x14ac:dyDescent="0.25">
      <c r="O15369" s="268" t="s">
        <v>24827</v>
      </c>
      <c r="P15369" s="268" t="s">
        <v>9484</v>
      </c>
      <c r="Q15369" s="269">
        <v>-29.75</v>
      </c>
      <c r="R15369" s="269">
        <v>-30</v>
      </c>
      <c r="S15369" s="269">
        <v>-52.5</v>
      </c>
      <c r="T15369" s="269">
        <v>-52.75</v>
      </c>
      <c r="DO15369"/>
    </row>
    <row r="15370" spans="15:119" x14ac:dyDescent="0.25">
      <c r="O15370" s="268" t="s">
        <v>24828</v>
      </c>
      <c r="P15370" s="268" t="s">
        <v>9480</v>
      </c>
      <c r="Q15370" s="269">
        <v>-29</v>
      </c>
      <c r="R15370" s="269">
        <v>-30</v>
      </c>
      <c r="S15370" s="269">
        <v>-51</v>
      </c>
      <c r="T15370" s="269">
        <v>-52.5</v>
      </c>
      <c r="DO15370"/>
    </row>
    <row r="15371" spans="15:119" x14ac:dyDescent="0.25">
      <c r="O15371" s="268" t="s">
        <v>24829</v>
      </c>
      <c r="P15371" s="268" t="s">
        <v>9482</v>
      </c>
      <c r="Q15371" s="269">
        <v>-29</v>
      </c>
      <c r="R15371" s="269">
        <v>-29.5</v>
      </c>
      <c r="S15371" s="269">
        <v>-52</v>
      </c>
      <c r="T15371" s="269">
        <v>-52.5</v>
      </c>
      <c r="DO15371"/>
    </row>
    <row r="15372" spans="15:119" x14ac:dyDescent="0.25">
      <c r="O15372" s="268" t="s">
        <v>24830</v>
      </c>
      <c r="P15372" s="268" t="s">
        <v>9484</v>
      </c>
      <c r="Q15372" s="269">
        <v>-29</v>
      </c>
      <c r="R15372" s="269">
        <v>-29.25</v>
      </c>
      <c r="S15372" s="269">
        <v>-52.25</v>
      </c>
      <c r="T15372" s="269">
        <v>-52.5</v>
      </c>
      <c r="DO15372"/>
    </row>
    <row r="15373" spans="15:119" x14ac:dyDescent="0.25">
      <c r="O15373" s="268" t="s">
        <v>24831</v>
      </c>
      <c r="P15373" s="268" t="s">
        <v>9484</v>
      </c>
      <c r="Q15373" s="269">
        <v>-29</v>
      </c>
      <c r="R15373" s="269">
        <v>-29.25</v>
      </c>
      <c r="S15373" s="269">
        <v>-52</v>
      </c>
      <c r="T15373" s="269">
        <v>-52.25</v>
      </c>
      <c r="DO15373"/>
    </row>
    <row r="15374" spans="15:119" x14ac:dyDescent="0.25">
      <c r="O15374" s="268" t="s">
        <v>24832</v>
      </c>
      <c r="P15374" s="268" t="s">
        <v>9484</v>
      </c>
      <c r="Q15374" s="269">
        <v>-29.25</v>
      </c>
      <c r="R15374" s="269">
        <v>-29.5</v>
      </c>
      <c r="S15374" s="269">
        <v>-52.25</v>
      </c>
      <c r="T15374" s="269">
        <v>-52.5</v>
      </c>
      <c r="DO15374"/>
    </row>
    <row r="15375" spans="15:119" x14ac:dyDescent="0.25">
      <c r="O15375" s="268" t="s">
        <v>24833</v>
      </c>
      <c r="P15375" s="268" t="s">
        <v>9484</v>
      </c>
      <c r="Q15375" s="269">
        <v>-29.25</v>
      </c>
      <c r="R15375" s="269">
        <v>-29.5</v>
      </c>
      <c r="S15375" s="269">
        <v>-52</v>
      </c>
      <c r="T15375" s="269">
        <v>-52.25</v>
      </c>
      <c r="DO15375"/>
    </row>
    <row r="15376" spans="15:119" x14ac:dyDescent="0.25">
      <c r="O15376" s="268" t="s">
        <v>24834</v>
      </c>
      <c r="P15376" s="268" t="s">
        <v>9482</v>
      </c>
      <c r="Q15376" s="269">
        <v>-29</v>
      </c>
      <c r="R15376" s="269">
        <v>-29.5</v>
      </c>
      <c r="S15376" s="269">
        <v>-51.5</v>
      </c>
      <c r="T15376" s="269">
        <v>-52</v>
      </c>
      <c r="DO15376"/>
    </row>
    <row r="15377" spans="15:119" x14ac:dyDescent="0.25">
      <c r="O15377" s="268" t="s">
        <v>24835</v>
      </c>
      <c r="P15377" s="268" t="s">
        <v>9484</v>
      </c>
      <c r="Q15377" s="269">
        <v>-29</v>
      </c>
      <c r="R15377" s="269">
        <v>-29.25</v>
      </c>
      <c r="S15377" s="269">
        <v>-51.75</v>
      </c>
      <c r="T15377" s="269">
        <v>-52</v>
      </c>
      <c r="DO15377"/>
    </row>
    <row r="15378" spans="15:119" x14ac:dyDescent="0.25">
      <c r="O15378" s="268" t="s">
        <v>24836</v>
      </c>
      <c r="P15378" s="268" t="s">
        <v>9484</v>
      </c>
      <c r="Q15378" s="269">
        <v>-29</v>
      </c>
      <c r="R15378" s="269">
        <v>-29.25</v>
      </c>
      <c r="S15378" s="269">
        <v>-51.5</v>
      </c>
      <c r="T15378" s="269">
        <v>-51.75</v>
      </c>
      <c r="DO15378"/>
    </row>
    <row r="15379" spans="15:119" x14ac:dyDescent="0.25">
      <c r="O15379" s="268" t="s">
        <v>24837</v>
      </c>
      <c r="P15379" s="268" t="s">
        <v>9484</v>
      </c>
      <c r="Q15379" s="269">
        <v>-29.25</v>
      </c>
      <c r="R15379" s="269">
        <v>-29.5</v>
      </c>
      <c r="S15379" s="269">
        <v>-51.75</v>
      </c>
      <c r="T15379" s="269">
        <v>-52</v>
      </c>
      <c r="DO15379"/>
    </row>
    <row r="15380" spans="15:119" x14ac:dyDescent="0.25">
      <c r="O15380" s="268" t="s">
        <v>24838</v>
      </c>
      <c r="P15380" s="268" t="s">
        <v>9484</v>
      </c>
      <c r="Q15380" s="269">
        <v>-29.25</v>
      </c>
      <c r="R15380" s="269">
        <v>-29.5</v>
      </c>
      <c r="S15380" s="269">
        <v>-51.5</v>
      </c>
      <c r="T15380" s="269">
        <v>-51.75</v>
      </c>
      <c r="DO15380"/>
    </row>
    <row r="15381" spans="15:119" x14ac:dyDescent="0.25">
      <c r="O15381" s="268" t="s">
        <v>24839</v>
      </c>
      <c r="P15381" s="268" t="s">
        <v>9482</v>
      </c>
      <c r="Q15381" s="269">
        <v>-29</v>
      </c>
      <c r="R15381" s="269">
        <v>-29.5</v>
      </c>
      <c r="S15381" s="269">
        <v>-51</v>
      </c>
      <c r="T15381" s="269">
        <v>-51.5</v>
      </c>
      <c r="DO15381"/>
    </row>
    <row r="15382" spans="15:119" x14ac:dyDescent="0.25">
      <c r="O15382" s="268" t="s">
        <v>24840</v>
      </c>
      <c r="P15382" s="268" t="s">
        <v>9484</v>
      </c>
      <c r="Q15382" s="269">
        <v>-29</v>
      </c>
      <c r="R15382" s="269">
        <v>-29.25</v>
      </c>
      <c r="S15382" s="269">
        <v>-51.25</v>
      </c>
      <c r="T15382" s="269">
        <v>-51.5</v>
      </c>
      <c r="DO15382"/>
    </row>
    <row r="15383" spans="15:119" x14ac:dyDescent="0.25">
      <c r="O15383" s="268" t="s">
        <v>24841</v>
      </c>
      <c r="P15383" s="268" t="s">
        <v>9484</v>
      </c>
      <c r="Q15383" s="269">
        <v>-29</v>
      </c>
      <c r="R15383" s="269">
        <v>-29.25</v>
      </c>
      <c r="S15383" s="269">
        <v>-51</v>
      </c>
      <c r="T15383" s="269">
        <v>-51.25</v>
      </c>
      <c r="DO15383"/>
    </row>
    <row r="15384" spans="15:119" x14ac:dyDescent="0.25">
      <c r="O15384" s="268" t="s">
        <v>24842</v>
      </c>
      <c r="P15384" s="268" t="s">
        <v>9484</v>
      </c>
      <c r="Q15384" s="269">
        <v>-29.25</v>
      </c>
      <c r="R15384" s="269">
        <v>-29.5</v>
      </c>
      <c r="S15384" s="269">
        <v>-51.25</v>
      </c>
      <c r="T15384" s="269">
        <v>-51.5</v>
      </c>
      <c r="DO15384"/>
    </row>
    <row r="15385" spans="15:119" x14ac:dyDescent="0.25">
      <c r="O15385" s="268" t="s">
        <v>24843</v>
      </c>
      <c r="P15385" s="268" t="s">
        <v>9484</v>
      </c>
      <c r="Q15385" s="269">
        <v>-29.25</v>
      </c>
      <c r="R15385" s="269">
        <v>-29.5</v>
      </c>
      <c r="S15385" s="269">
        <v>-51</v>
      </c>
      <c r="T15385" s="269">
        <v>-51.25</v>
      </c>
      <c r="DO15385"/>
    </row>
    <row r="15386" spans="15:119" x14ac:dyDescent="0.25">
      <c r="O15386" s="268" t="s">
        <v>24844</v>
      </c>
      <c r="P15386" s="268" t="s">
        <v>9482</v>
      </c>
      <c r="Q15386" s="269">
        <v>-29.5</v>
      </c>
      <c r="R15386" s="269">
        <v>-30</v>
      </c>
      <c r="S15386" s="269">
        <v>-52</v>
      </c>
      <c r="T15386" s="269">
        <v>-52.5</v>
      </c>
      <c r="DO15386"/>
    </row>
    <row r="15387" spans="15:119" x14ac:dyDescent="0.25">
      <c r="O15387" s="268" t="s">
        <v>24845</v>
      </c>
      <c r="P15387" s="268" t="s">
        <v>9484</v>
      </c>
      <c r="Q15387" s="269">
        <v>-29.5</v>
      </c>
      <c r="R15387" s="269">
        <v>-29.75</v>
      </c>
      <c r="S15387" s="269">
        <v>-52.25</v>
      </c>
      <c r="T15387" s="269">
        <v>-52.5</v>
      </c>
      <c r="DO15387"/>
    </row>
    <row r="15388" spans="15:119" x14ac:dyDescent="0.25">
      <c r="O15388" s="268" t="s">
        <v>24846</v>
      </c>
      <c r="P15388" s="268" t="s">
        <v>9484</v>
      </c>
      <c r="Q15388" s="269">
        <v>-29.5</v>
      </c>
      <c r="R15388" s="269">
        <v>-29.75</v>
      </c>
      <c r="S15388" s="269">
        <v>-52</v>
      </c>
      <c r="T15388" s="269">
        <v>-52.25</v>
      </c>
      <c r="DO15388"/>
    </row>
    <row r="15389" spans="15:119" x14ac:dyDescent="0.25">
      <c r="O15389" s="268" t="s">
        <v>24847</v>
      </c>
      <c r="P15389" s="268" t="s">
        <v>9484</v>
      </c>
      <c r="Q15389" s="269">
        <v>-29.75</v>
      </c>
      <c r="R15389" s="269">
        <v>-30</v>
      </c>
      <c r="S15389" s="269">
        <v>-52.25</v>
      </c>
      <c r="T15389" s="269">
        <v>-52.5</v>
      </c>
      <c r="DO15389"/>
    </row>
    <row r="15390" spans="15:119" x14ac:dyDescent="0.25">
      <c r="O15390" s="268" t="s">
        <v>24848</v>
      </c>
      <c r="P15390" s="268" t="s">
        <v>9484</v>
      </c>
      <c r="Q15390" s="269">
        <v>-29.75</v>
      </c>
      <c r="R15390" s="269">
        <v>-30</v>
      </c>
      <c r="S15390" s="269">
        <v>-52</v>
      </c>
      <c r="T15390" s="269">
        <v>-52.25</v>
      </c>
      <c r="DO15390"/>
    </row>
    <row r="15391" spans="15:119" x14ac:dyDescent="0.25">
      <c r="O15391" s="268" t="s">
        <v>24849</v>
      </c>
      <c r="P15391" s="268" t="s">
        <v>9482</v>
      </c>
      <c r="Q15391" s="269">
        <v>-29.5</v>
      </c>
      <c r="R15391" s="269">
        <v>-30</v>
      </c>
      <c r="S15391" s="269">
        <v>-51.5</v>
      </c>
      <c r="T15391" s="269">
        <v>-52</v>
      </c>
      <c r="DO15391"/>
    </row>
    <row r="15392" spans="15:119" x14ac:dyDescent="0.25">
      <c r="O15392" s="268" t="s">
        <v>24850</v>
      </c>
      <c r="P15392" s="268" t="s">
        <v>9484</v>
      </c>
      <c r="Q15392" s="269">
        <v>-29.5</v>
      </c>
      <c r="R15392" s="269">
        <v>-29.75</v>
      </c>
      <c r="S15392" s="269">
        <v>-51.75</v>
      </c>
      <c r="T15392" s="269">
        <v>-52</v>
      </c>
      <c r="DO15392"/>
    </row>
    <row r="15393" spans="15:119" x14ac:dyDescent="0.25">
      <c r="O15393" s="268" t="s">
        <v>24851</v>
      </c>
      <c r="P15393" s="268" t="s">
        <v>9484</v>
      </c>
      <c r="Q15393" s="269">
        <v>-29.5</v>
      </c>
      <c r="R15393" s="269">
        <v>-29.75</v>
      </c>
      <c r="S15393" s="269">
        <v>-51.5</v>
      </c>
      <c r="T15393" s="269">
        <v>-51.75</v>
      </c>
      <c r="DO15393"/>
    </row>
    <row r="15394" spans="15:119" x14ac:dyDescent="0.25">
      <c r="O15394" s="268" t="s">
        <v>24852</v>
      </c>
      <c r="P15394" s="268" t="s">
        <v>9484</v>
      </c>
      <c r="Q15394" s="269">
        <v>-29.75</v>
      </c>
      <c r="R15394" s="269">
        <v>-30</v>
      </c>
      <c r="S15394" s="269">
        <v>-51.75</v>
      </c>
      <c r="T15394" s="269">
        <v>-52</v>
      </c>
      <c r="DO15394"/>
    </row>
    <row r="15395" spans="15:119" x14ac:dyDescent="0.25">
      <c r="O15395" s="268" t="s">
        <v>24853</v>
      </c>
      <c r="P15395" s="268" t="s">
        <v>9484</v>
      </c>
      <c r="Q15395" s="269">
        <v>-29.75</v>
      </c>
      <c r="R15395" s="269">
        <v>-30</v>
      </c>
      <c r="S15395" s="269">
        <v>-51.5</v>
      </c>
      <c r="T15395" s="269">
        <v>-51.75</v>
      </c>
      <c r="DO15395"/>
    </row>
    <row r="15396" spans="15:119" x14ac:dyDescent="0.25">
      <c r="O15396" s="268" t="s">
        <v>24854</v>
      </c>
      <c r="P15396" s="268" t="s">
        <v>9482</v>
      </c>
      <c r="Q15396" s="269">
        <v>-29.5</v>
      </c>
      <c r="R15396" s="269">
        <v>-30</v>
      </c>
      <c r="S15396" s="269">
        <v>-51</v>
      </c>
      <c r="T15396" s="269">
        <v>-51.5</v>
      </c>
      <c r="DO15396"/>
    </row>
    <row r="15397" spans="15:119" x14ac:dyDescent="0.25">
      <c r="O15397" s="268" t="s">
        <v>24855</v>
      </c>
      <c r="P15397" s="268" t="s">
        <v>9484</v>
      </c>
      <c r="Q15397" s="269">
        <v>-29.5</v>
      </c>
      <c r="R15397" s="269">
        <v>-29.75</v>
      </c>
      <c r="S15397" s="269">
        <v>-51.25</v>
      </c>
      <c r="T15397" s="269">
        <v>-51.5</v>
      </c>
      <c r="DO15397"/>
    </row>
    <row r="15398" spans="15:119" x14ac:dyDescent="0.25">
      <c r="O15398" s="268" t="s">
        <v>24856</v>
      </c>
      <c r="P15398" s="268" t="s">
        <v>9484</v>
      </c>
      <c r="Q15398" s="269">
        <v>-29.5</v>
      </c>
      <c r="R15398" s="269">
        <v>-29.75</v>
      </c>
      <c r="S15398" s="269">
        <v>-51</v>
      </c>
      <c r="T15398" s="269">
        <v>-51.25</v>
      </c>
      <c r="DO15398"/>
    </row>
    <row r="15399" spans="15:119" x14ac:dyDescent="0.25">
      <c r="O15399" s="268" t="s">
        <v>24857</v>
      </c>
      <c r="P15399" s="268" t="s">
        <v>9484</v>
      </c>
      <c r="Q15399" s="269">
        <v>-29.75</v>
      </c>
      <c r="R15399" s="269">
        <v>-30</v>
      </c>
      <c r="S15399" s="269">
        <v>-51.25</v>
      </c>
      <c r="T15399" s="269">
        <v>-51.5</v>
      </c>
      <c r="DO15399"/>
    </row>
    <row r="15400" spans="15:119" x14ac:dyDescent="0.25">
      <c r="O15400" s="268" t="s">
        <v>24858</v>
      </c>
      <c r="P15400" s="268" t="s">
        <v>9484</v>
      </c>
      <c r="Q15400" s="269">
        <v>-29.75</v>
      </c>
      <c r="R15400" s="269">
        <v>-30</v>
      </c>
      <c r="S15400" s="269">
        <v>-51</v>
      </c>
      <c r="T15400" s="269">
        <v>-51.25</v>
      </c>
      <c r="DO15400"/>
    </row>
    <row r="15401" spans="15:119" x14ac:dyDescent="0.25">
      <c r="O15401" s="268" t="s">
        <v>24859</v>
      </c>
      <c r="P15401" s="268" t="s">
        <v>9478</v>
      </c>
      <c r="Q15401" s="269">
        <v>-28</v>
      </c>
      <c r="R15401" s="269">
        <v>-30</v>
      </c>
      <c r="S15401" s="269">
        <v>-48</v>
      </c>
      <c r="T15401" s="269">
        <v>-51</v>
      </c>
      <c r="DO15401"/>
    </row>
    <row r="15402" spans="15:119" x14ac:dyDescent="0.25">
      <c r="O15402" s="268" t="s">
        <v>24860</v>
      </c>
      <c r="P15402" s="268" t="s">
        <v>9480</v>
      </c>
      <c r="Q15402" s="269">
        <v>-28</v>
      </c>
      <c r="R15402" s="269">
        <v>-29</v>
      </c>
      <c r="S15402" s="269">
        <v>-49.5</v>
      </c>
      <c r="T15402" s="269">
        <v>-51</v>
      </c>
      <c r="DO15402"/>
    </row>
    <row r="15403" spans="15:119" x14ac:dyDescent="0.25">
      <c r="O15403" s="268" t="s">
        <v>24861</v>
      </c>
      <c r="P15403" s="268" t="s">
        <v>9482</v>
      </c>
      <c r="Q15403" s="269">
        <v>-28</v>
      </c>
      <c r="R15403" s="269">
        <v>-28.5</v>
      </c>
      <c r="S15403" s="269">
        <v>-50.5</v>
      </c>
      <c r="T15403" s="269">
        <v>-51</v>
      </c>
      <c r="DO15403"/>
    </row>
    <row r="15404" spans="15:119" x14ac:dyDescent="0.25">
      <c r="O15404" s="268" t="s">
        <v>24862</v>
      </c>
      <c r="P15404" s="268" t="s">
        <v>9484</v>
      </c>
      <c r="Q15404" s="269">
        <v>-28</v>
      </c>
      <c r="R15404" s="269">
        <v>-28.25</v>
      </c>
      <c r="S15404" s="269">
        <v>-50.75</v>
      </c>
      <c r="T15404" s="269">
        <v>-51</v>
      </c>
      <c r="DO15404"/>
    </row>
    <row r="15405" spans="15:119" x14ac:dyDescent="0.25">
      <c r="O15405" s="268" t="s">
        <v>24863</v>
      </c>
      <c r="P15405" s="268" t="s">
        <v>9484</v>
      </c>
      <c r="Q15405" s="269">
        <v>-28</v>
      </c>
      <c r="R15405" s="269">
        <v>-28.25</v>
      </c>
      <c r="S15405" s="269">
        <v>-50.5</v>
      </c>
      <c r="T15405" s="269">
        <v>-50.75</v>
      </c>
      <c r="DO15405"/>
    </row>
    <row r="15406" spans="15:119" x14ac:dyDescent="0.25">
      <c r="O15406" s="268" t="s">
        <v>24864</v>
      </c>
      <c r="P15406" s="268" t="s">
        <v>9484</v>
      </c>
      <c r="Q15406" s="269">
        <v>-28.25</v>
      </c>
      <c r="R15406" s="269">
        <v>-28.5</v>
      </c>
      <c r="S15406" s="269">
        <v>-50.75</v>
      </c>
      <c r="T15406" s="269">
        <v>-51</v>
      </c>
      <c r="DO15406"/>
    </row>
    <row r="15407" spans="15:119" x14ac:dyDescent="0.25">
      <c r="O15407" s="268" t="s">
        <v>24865</v>
      </c>
      <c r="P15407" s="268" t="s">
        <v>9484</v>
      </c>
      <c r="Q15407" s="269">
        <v>-28.25</v>
      </c>
      <c r="R15407" s="269">
        <v>-28.5</v>
      </c>
      <c r="S15407" s="269">
        <v>-50.5</v>
      </c>
      <c r="T15407" s="269">
        <v>-50.75</v>
      </c>
      <c r="DO15407"/>
    </row>
    <row r="15408" spans="15:119" x14ac:dyDescent="0.25">
      <c r="O15408" s="268" t="s">
        <v>24866</v>
      </c>
      <c r="P15408" s="268" t="s">
        <v>9482</v>
      </c>
      <c r="Q15408" s="269">
        <v>-28</v>
      </c>
      <c r="R15408" s="269">
        <v>-28.5</v>
      </c>
      <c r="S15408" s="269">
        <v>-50</v>
      </c>
      <c r="T15408" s="269">
        <v>-50.5</v>
      </c>
      <c r="DO15408"/>
    </row>
    <row r="15409" spans="15:119" x14ac:dyDescent="0.25">
      <c r="O15409" s="268" t="s">
        <v>24867</v>
      </c>
      <c r="P15409" s="268" t="s">
        <v>9484</v>
      </c>
      <c r="Q15409" s="269">
        <v>-28</v>
      </c>
      <c r="R15409" s="269">
        <v>-28.25</v>
      </c>
      <c r="S15409" s="269">
        <v>-50.25</v>
      </c>
      <c r="T15409" s="269">
        <v>-50.5</v>
      </c>
      <c r="DO15409"/>
    </row>
    <row r="15410" spans="15:119" x14ac:dyDescent="0.25">
      <c r="O15410" s="268" t="s">
        <v>24868</v>
      </c>
      <c r="P15410" s="268" t="s">
        <v>9484</v>
      </c>
      <c r="Q15410" s="269">
        <v>-28</v>
      </c>
      <c r="R15410" s="269">
        <v>-28.25</v>
      </c>
      <c r="S15410" s="269">
        <v>-50</v>
      </c>
      <c r="T15410" s="269">
        <v>-50.25</v>
      </c>
      <c r="DO15410"/>
    </row>
    <row r="15411" spans="15:119" x14ac:dyDescent="0.25">
      <c r="O15411" s="268" t="s">
        <v>24869</v>
      </c>
      <c r="P15411" s="268" t="s">
        <v>9484</v>
      </c>
      <c r="Q15411" s="269">
        <v>-28.25</v>
      </c>
      <c r="R15411" s="269">
        <v>-28.5</v>
      </c>
      <c r="S15411" s="269">
        <v>-50.25</v>
      </c>
      <c r="T15411" s="269">
        <v>-50.5</v>
      </c>
      <c r="DO15411"/>
    </row>
    <row r="15412" spans="15:119" x14ac:dyDescent="0.25">
      <c r="O15412" s="268" t="s">
        <v>24870</v>
      </c>
      <c r="P15412" s="268" t="s">
        <v>9484</v>
      </c>
      <c r="Q15412" s="269">
        <v>-28.25</v>
      </c>
      <c r="R15412" s="269">
        <v>-28.5</v>
      </c>
      <c r="S15412" s="269">
        <v>-50</v>
      </c>
      <c r="T15412" s="269">
        <v>-50.25</v>
      </c>
      <c r="DO15412"/>
    </row>
    <row r="15413" spans="15:119" x14ac:dyDescent="0.25">
      <c r="O15413" s="268" t="s">
        <v>24871</v>
      </c>
      <c r="P15413" s="268" t="s">
        <v>9482</v>
      </c>
      <c r="Q15413" s="269">
        <v>-28</v>
      </c>
      <c r="R15413" s="269">
        <v>-28.5</v>
      </c>
      <c r="S15413" s="269">
        <v>-49.5</v>
      </c>
      <c r="T15413" s="269">
        <v>-50</v>
      </c>
      <c r="DO15413"/>
    </row>
    <row r="15414" spans="15:119" x14ac:dyDescent="0.25">
      <c r="O15414" s="268" t="s">
        <v>24872</v>
      </c>
      <c r="P15414" s="268" t="s">
        <v>9484</v>
      </c>
      <c r="Q15414" s="269">
        <v>-28</v>
      </c>
      <c r="R15414" s="269">
        <v>-28.25</v>
      </c>
      <c r="S15414" s="269">
        <v>-49.75</v>
      </c>
      <c r="T15414" s="269">
        <v>-50</v>
      </c>
      <c r="DO15414"/>
    </row>
    <row r="15415" spans="15:119" x14ac:dyDescent="0.25">
      <c r="O15415" s="268" t="s">
        <v>24873</v>
      </c>
      <c r="P15415" s="268" t="s">
        <v>9484</v>
      </c>
      <c r="Q15415" s="269">
        <v>-28</v>
      </c>
      <c r="R15415" s="269">
        <v>-28.25</v>
      </c>
      <c r="S15415" s="269">
        <v>-49.5</v>
      </c>
      <c r="T15415" s="269">
        <v>-49.75</v>
      </c>
      <c r="DO15415"/>
    </row>
    <row r="15416" spans="15:119" x14ac:dyDescent="0.25">
      <c r="O15416" s="268" t="s">
        <v>24874</v>
      </c>
      <c r="P15416" s="268" t="s">
        <v>9484</v>
      </c>
      <c r="Q15416" s="269">
        <v>-28.25</v>
      </c>
      <c r="R15416" s="269">
        <v>-28.5</v>
      </c>
      <c r="S15416" s="269">
        <v>-49.75</v>
      </c>
      <c r="T15416" s="269">
        <v>-50</v>
      </c>
      <c r="DO15416"/>
    </row>
    <row r="15417" spans="15:119" x14ac:dyDescent="0.25">
      <c r="O15417" s="268" t="s">
        <v>24875</v>
      </c>
      <c r="P15417" s="268" t="s">
        <v>9484</v>
      </c>
      <c r="Q15417" s="269">
        <v>-28.25</v>
      </c>
      <c r="R15417" s="269">
        <v>-28.5</v>
      </c>
      <c r="S15417" s="269">
        <v>-49.5</v>
      </c>
      <c r="T15417" s="269">
        <v>-49.75</v>
      </c>
      <c r="DO15417"/>
    </row>
    <row r="15418" spans="15:119" x14ac:dyDescent="0.25">
      <c r="O15418" s="268" t="s">
        <v>24876</v>
      </c>
      <c r="P15418" s="268" t="s">
        <v>9482</v>
      </c>
      <c r="Q15418" s="269">
        <v>-28.5</v>
      </c>
      <c r="R15418" s="269">
        <v>-29</v>
      </c>
      <c r="S15418" s="269">
        <v>-50.5</v>
      </c>
      <c r="T15418" s="269">
        <v>-51</v>
      </c>
      <c r="DO15418"/>
    </row>
    <row r="15419" spans="15:119" x14ac:dyDescent="0.25">
      <c r="O15419" s="268" t="s">
        <v>24877</v>
      </c>
      <c r="P15419" s="268" t="s">
        <v>9484</v>
      </c>
      <c r="Q15419" s="269">
        <v>-28.5</v>
      </c>
      <c r="R15419" s="269">
        <v>-28.75</v>
      </c>
      <c r="S15419" s="269">
        <v>-50.75</v>
      </c>
      <c r="T15419" s="269">
        <v>-51</v>
      </c>
      <c r="DO15419"/>
    </row>
    <row r="15420" spans="15:119" x14ac:dyDescent="0.25">
      <c r="O15420" s="268" t="s">
        <v>24878</v>
      </c>
      <c r="P15420" s="268" t="s">
        <v>9484</v>
      </c>
      <c r="Q15420" s="269">
        <v>-28.5</v>
      </c>
      <c r="R15420" s="269">
        <v>-28.75</v>
      </c>
      <c r="S15420" s="269">
        <v>-50.5</v>
      </c>
      <c r="T15420" s="269">
        <v>-50.75</v>
      </c>
      <c r="DO15420"/>
    </row>
    <row r="15421" spans="15:119" x14ac:dyDescent="0.25">
      <c r="O15421" s="268" t="s">
        <v>24879</v>
      </c>
      <c r="P15421" s="268" t="s">
        <v>9484</v>
      </c>
      <c r="Q15421" s="269">
        <v>-28.75</v>
      </c>
      <c r="R15421" s="269">
        <v>-29</v>
      </c>
      <c r="S15421" s="269">
        <v>-50.75</v>
      </c>
      <c r="T15421" s="269">
        <v>-51</v>
      </c>
      <c r="DO15421"/>
    </row>
    <row r="15422" spans="15:119" x14ac:dyDescent="0.25">
      <c r="O15422" s="268" t="s">
        <v>24880</v>
      </c>
      <c r="P15422" s="268" t="s">
        <v>9484</v>
      </c>
      <c r="Q15422" s="269">
        <v>-28.75</v>
      </c>
      <c r="R15422" s="269">
        <v>-29</v>
      </c>
      <c r="S15422" s="269">
        <v>-50.5</v>
      </c>
      <c r="T15422" s="269">
        <v>-50.75</v>
      </c>
      <c r="DO15422"/>
    </row>
    <row r="15423" spans="15:119" x14ac:dyDescent="0.25">
      <c r="O15423" s="268" t="s">
        <v>24881</v>
      </c>
      <c r="P15423" s="268" t="s">
        <v>9482</v>
      </c>
      <c r="Q15423" s="269">
        <v>-28.5</v>
      </c>
      <c r="R15423" s="269">
        <v>-29</v>
      </c>
      <c r="S15423" s="269">
        <v>-50</v>
      </c>
      <c r="T15423" s="269">
        <v>-50.5</v>
      </c>
      <c r="DO15423"/>
    </row>
    <row r="15424" spans="15:119" x14ac:dyDescent="0.25">
      <c r="O15424" s="268" t="s">
        <v>24882</v>
      </c>
      <c r="P15424" s="268" t="s">
        <v>9484</v>
      </c>
      <c r="Q15424" s="269">
        <v>-28.5</v>
      </c>
      <c r="R15424" s="269">
        <v>-28.75</v>
      </c>
      <c r="S15424" s="269">
        <v>-50.25</v>
      </c>
      <c r="T15424" s="269">
        <v>-50.5</v>
      </c>
      <c r="DO15424"/>
    </row>
    <row r="15425" spans="15:119" x14ac:dyDescent="0.25">
      <c r="O15425" s="268" t="s">
        <v>24883</v>
      </c>
      <c r="P15425" s="268" t="s">
        <v>9484</v>
      </c>
      <c r="Q15425" s="269">
        <v>-28.5</v>
      </c>
      <c r="R15425" s="269">
        <v>-28.75</v>
      </c>
      <c r="S15425" s="269">
        <v>-50</v>
      </c>
      <c r="T15425" s="269">
        <v>-50.25</v>
      </c>
      <c r="DO15425"/>
    </row>
    <row r="15426" spans="15:119" x14ac:dyDescent="0.25">
      <c r="O15426" s="268" t="s">
        <v>24884</v>
      </c>
      <c r="P15426" s="268" t="s">
        <v>9484</v>
      </c>
      <c r="Q15426" s="269">
        <v>-28.75</v>
      </c>
      <c r="R15426" s="269">
        <v>-29</v>
      </c>
      <c r="S15426" s="269">
        <v>-50.25</v>
      </c>
      <c r="T15426" s="269">
        <v>-50.5</v>
      </c>
      <c r="DO15426"/>
    </row>
    <row r="15427" spans="15:119" x14ac:dyDescent="0.25">
      <c r="O15427" s="268" t="s">
        <v>24885</v>
      </c>
      <c r="P15427" s="268" t="s">
        <v>9484</v>
      </c>
      <c r="Q15427" s="269">
        <v>-28.75</v>
      </c>
      <c r="R15427" s="269">
        <v>-29</v>
      </c>
      <c r="S15427" s="269">
        <v>-50</v>
      </c>
      <c r="T15427" s="269">
        <v>-50.25</v>
      </c>
      <c r="DO15427"/>
    </row>
    <row r="15428" spans="15:119" x14ac:dyDescent="0.25">
      <c r="O15428" s="268" t="s">
        <v>24886</v>
      </c>
      <c r="P15428" s="268" t="s">
        <v>9482</v>
      </c>
      <c r="Q15428" s="269">
        <v>-28.5</v>
      </c>
      <c r="R15428" s="269">
        <v>-29</v>
      </c>
      <c r="S15428" s="269">
        <v>-49.5</v>
      </c>
      <c r="T15428" s="269">
        <v>-50</v>
      </c>
      <c r="DO15428"/>
    </row>
    <row r="15429" spans="15:119" x14ac:dyDescent="0.25">
      <c r="O15429" s="268" t="s">
        <v>24887</v>
      </c>
      <c r="P15429" s="268" t="s">
        <v>9484</v>
      </c>
      <c r="Q15429" s="269">
        <v>-28.5</v>
      </c>
      <c r="R15429" s="269">
        <v>-28.75</v>
      </c>
      <c r="S15429" s="269">
        <v>-49.75</v>
      </c>
      <c r="T15429" s="269">
        <v>-50</v>
      </c>
      <c r="DO15429"/>
    </row>
    <row r="15430" spans="15:119" x14ac:dyDescent="0.25">
      <c r="O15430" s="268" t="s">
        <v>24888</v>
      </c>
      <c r="P15430" s="268" t="s">
        <v>9484</v>
      </c>
      <c r="Q15430" s="269">
        <v>-28.5</v>
      </c>
      <c r="R15430" s="269">
        <v>-28.75</v>
      </c>
      <c r="S15430" s="269">
        <v>-49.5</v>
      </c>
      <c r="T15430" s="269">
        <v>-49.75</v>
      </c>
      <c r="DO15430"/>
    </row>
    <row r="15431" spans="15:119" x14ac:dyDescent="0.25">
      <c r="O15431" s="268" t="s">
        <v>24889</v>
      </c>
      <c r="P15431" s="268" t="s">
        <v>9484</v>
      </c>
      <c r="Q15431" s="269">
        <v>-28.75</v>
      </c>
      <c r="R15431" s="269">
        <v>-29</v>
      </c>
      <c r="S15431" s="269">
        <v>-49.75</v>
      </c>
      <c r="T15431" s="269">
        <v>-50</v>
      </c>
      <c r="DO15431"/>
    </row>
    <row r="15432" spans="15:119" x14ac:dyDescent="0.25">
      <c r="O15432" s="268" t="s">
        <v>24890</v>
      </c>
      <c r="P15432" s="268" t="s">
        <v>9484</v>
      </c>
      <c r="Q15432" s="269">
        <v>-28.75</v>
      </c>
      <c r="R15432" s="269">
        <v>-29</v>
      </c>
      <c r="S15432" s="269">
        <v>-49.5</v>
      </c>
      <c r="T15432" s="269">
        <v>-49.75</v>
      </c>
      <c r="DO15432"/>
    </row>
    <row r="15433" spans="15:119" x14ac:dyDescent="0.25">
      <c r="O15433" s="268" t="s">
        <v>24891</v>
      </c>
      <c r="P15433" s="268" t="s">
        <v>9480</v>
      </c>
      <c r="Q15433" s="269">
        <v>-28</v>
      </c>
      <c r="R15433" s="269">
        <v>-29</v>
      </c>
      <c r="S15433" s="269">
        <v>-48</v>
      </c>
      <c r="T15433" s="269">
        <v>-49.5</v>
      </c>
      <c r="DO15433"/>
    </row>
    <row r="15434" spans="15:119" x14ac:dyDescent="0.25">
      <c r="O15434" s="268" t="s">
        <v>24892</v>
      </c>
      <c r="P15434" s="268" t="s">
        <v>9482</v>
      </c>
      <c r="Q15434" s="269">
        <v>-28</v>
      </c>
      <c r="R15434" s="269">
        <v>-28.5</v>
      </c>
      <c r="S15434" s="269">
        <v>-49</v>
      </c>
      <c r="T15434" s="269">
        <v>-49.5</v>
      </c>
      <c r="DO15434"/>
    </row>
    <row r="15435" spans="15:119" x14ac:dyDescent="0.25">
      <c r="O15435" s="268" t="s">
        <v>24893</v>
      </c>
      <c r="P15435" s="268" t="s">
        <v>9484</v>
      </c>
      <c r="Q15435" s="269">
        <v>-28</v>
      </c>
      <c r="R15435" s="269">
        <v>-28.25</v>
      </c>
      <c r="S15435" s="269">
        <v>-49.25</v>
      </c>
      <c r="T15435" s="269">
        <v>-49.5</v>
      </c>
      <c r="DO15435"/>
    </row>
    <row r="15436" spans="15:119" x14ac:dyDescent="0.25">
      <c r="O15436" s="268" t="s">
        <v>24894</v>
      </c>
      <c r="P15436" s="268" t="s">
        <v>9484</v>
      </c>
      <c r="Q15436" s="269">
        <v>-28</v>
      </c>
      <c r="R15436" s="269">
        <v>-28.25</v>
      </c>
      <c r="S15436" s="269">
        <v>-49</v>
      </c>
      <c r="T15436" s="269">
        <v>-49.25</v>
      </c>
      <c r="DO15436"/>
    </row>
    <row r="15437" spans="15:119" x14ac:dyDescent="0.25">
      <c r="O15437" s="268" t="s">
        <v>24895</v>
      </c>
      <c r="P15437" s="268" t="s">
        <v>9484</v>
      </c>
      <c r="Q15437" s="269">
        <v>-28.25</v>
      </c>
      <c r="R15437" s="269">
        <v>-28.5</v>
      </c>
      <c r="S15437" s="269">
        <v>-49.25</v>
      </c>
      <c r="T15437" s="269">
        <v>-49.5</v>
      </c>
      <c r="DO15437"/>
    </row>
    <row r="15438" spans="15:119" x14ac:dyDescent="0.25">
      <c r="O15438" s="268" t="s">
        <v>24896</v>
      </c>
      <c r="P15438" s="268" t="s">
        <v>9484</v>
      </c>
      <c r="Q15438" s="269">
        <v>-28.25</v>
      </c>
      <c r="R15438" s="269">
        <v>-28.5</v>
      </c>
      <c r="S15438" s="269">
        <v>-49</v>
      </c>
      <c r="T15438" s="269">
        <v>-49.25</v>
      </c>
      <c r="DO15438"/>
    </row>
    <row r="15439" spans="15:119" x14ac:dyDescent="0.25">
      <c r="O15439" s="268" t="s">
        <v>24897</v>
      </c>
      <c r="P15439" s="268" t="s">
        <v>9482</v>
      </c>
      <c r="Q15439" s="269">
        <v>-28</v>
      </c>
      <c r="R15439" s="269">
        <v>-28.5</v>
      </c>
      <c r="S15439" s="269">
        <v>-48.5</v>
      </c>
      <c r="T15439" s="269">
        <v>-49</v>
      </c>
      <c r="DO15439"/>
    </row>
    <row r="15440" spans="15:119" x14ac:dyDescent="0.25">
      <c r="O15440" s="268" t="s">
        <v>24898</v>
      </c>
      <c r="P15440" s="268" t="s">
        <v>9484</v>
      </c>
      <c r="Q15440" s="269">
        <v>-28</v>
      </c>
      <c r="R15440" s="269">
        <v>-28.25</v>
      </c>
      <c r="S15440" s="269">
        <v>-48.75</v>
      </c>
      <c r="T15440" s="269">
        <v>-49</v>
      </c>
      <c r="DO15440"/>
    </row>
    <row r="15441" spans="15:119" x14ac:dyDescent="0.25">
      <c r="O15441" s="268" t="s">
        <v>24899</v>
      </c>
      <c r="P15441" s="268" t="s">
        <v>9484</v>
      </c>
      <c r="Q15441" s="269">
        <v>-28</v>
      </c>
      <c r="R15441" s="269">
        <v>-28.25</v>
      </c>
      <c r="S15441" s="269">
        <v>-48.5</v>
      </c>
      <c r="T15441" s="269">
        <v>-48.75</v>
      </c>
      <c r="DO15441"/>
    </row>
    <row r="15442" spans="15:119" x14ac:dyDescent="0.25">
      <c r="O15442" s="268" t="s">
        <v>24900</v>
      </c>
      <c r="P15442" s="268" t="s">
        <v>9484</v>
      </c>
      <c r="Q15442" s="269">
        <v>-28.25</v>
      </c>
      <c r="R15442" s="269">
        <v>-28.5</v>
      </c>
      <c r="S15442" s="269">
        <v>-48.75</v>
      </c>
      <c r="T15442" s="269">
        <v>-49</v>
      </c>
      <c r="DO15442"/>
    </row>
    <row r="15443" spans="15:119" x14ac:dyDescent="0.25">
      <c r="O15443" s="268" t="s">
        <v>24901</v>
      </c>
      <c r="P15443" s="268" t="s">
        <v>9484</v>
      </c>
      <c r="Q15443" s="269">
        <v>-28.25</v>
      </c>
      <c r="R15443" s="269">
        <v>-28.5</v>
      </c>
      <c r="S15443" s="269">
        <v>-48.5</v>
      </c>
      <c r="T15443" s="269">
        <v>-48.75</v>
      </c>
      <c r="DO15443"/>
    </row>
    <row r="15444" spans="15:119" x14ac:dyDescent="0.25">
      <c r="O15444" s="268" t="s">
        <v>24902</v>
      </c>
      <c r="P15444" s="268" t="s">
        <v>9482</v>
      </c>
      <c r="Q15444" s="269">
        <v>-28.5</v>
      </c>
      <c r="R15444" s="269">
        <v>-29</v>
      </c>
      <c r="S15444" s="269">
        <v>-49</v>
      </c>
      <c r="T15444" s="269">
        <v>-49.5</v>
      </c>
      <c r="DO15444"/>
    </row>
    <row r="15445" spans="15:119" x14ac:dyDescent="0.25">
      <c r="O15445" s="268" t="s">
        <v>24903</v>
      </c>
      <c r="P15445" s="268" t="s">
        <v>9484</v>
      </c>
      <c r="Q15445" s="269">
        <v>-28.5</v>
      </c>
      <c r="R15445" s="269">
        <v>-28.75</v>
      </c>
      <c r="S15445" s="269">
        <v>-49.25</v>
      </c>
      <c r="T15445" s="269">
        <v>-49.5</v>
      </c>
      <c r="DO15445"/>
    </row>
    <row r="15446" spans="15:119" x14ac:dyDescent="0.25">
      <c r="O15446" s="268" t="s">
        <v>24904</v>
      </c>
      <c r="P15446" s="268" t="s">
        <v>9484</v>
      </c>
      <c r="Q15446" s="269">
        <v>-28.5</v>
      </c>
      <c r="R15446" s="269">
        <v>-28.75</v>
      </c>
      <c r="S15446" s="269">
        <v>-49</v>
      </c>
      <c r="T15446" s="269">
        <v>-49.25</v>
      </c>
      <c r="DO15446"/>
    </row>
    <row r="15447" spans="15:119" x14ac:dyDescent="0.25">
      <c r="O15447" s="268" t="s">
        <v>24905</v>
      </c>
      <c r="P15447" s="268" t="s">
        <v>9484</v>
      </c>
      <c r="Q15447" s="269">
        <v>-28.75</v>
      </c>
      <c r="R15447" s="269">
        <v>-29</v>
      </c>
      <c r="S15447" s="269">
        <v>-49.25</v>
      </c>
      <c r="T15447" s="269">
        <v>-49.5</v>
      </c>
      <c r="DO15447"/>
    </row>
    <row r="15448" spans="15:119" x14ac:dyDescent="0.25">
      <c r="O15448" s="268" t="s">
        <v>24906</v>
      </c>
      <c r="P15448" s="268" t="s">
        <v>9484</v>
      </c>
      <c r="Q15448" s="269">
        <v>-28.75</v>
      </c>
      <c r="R15448" s="269">
        <v>-29</v>
      </c>
      <c r="S15448" s="269">
        <v>-49</v>
      </c>
      <c r="T15448" s="269">
        <v>-49.25</v>
      </c>
      <c r="DO15448"/>
    </row>
    <row r="15449" spans="15:119" x14ac:dyDescent="0.25">
      <c r="O15449" s="268" t="s">
        <v>24907</v>
      </c>
      <c r="P15449" s="268" t="s">
        <v>9482</v>
      </c>
      <c r="Q15449" s="269">
        <v>-28.5</v>
      </c>
      <c r="R15449" s="269">
        <v>-29</v>
      </c>
      <c r="S15449" s="269">
        <v>-48.5</v>
      </c>
      <c r="T15449" s="269">
        <v>-49</v>
      </c>
      <c r="DO15449"/>
    </row>
    <row r="15450" spans="15:119" x14ac:dyDescent="0.25">
      <c r="O15450" s="268" t="s">
        <v>24908</v>
      </c>
      <c r="P15450" s="268" t="s">
        <v>9484</v>
      </c>
      <c r="Q15450" s="269">
        <v>-28.5</v>
      </c>
      <c r="R15450" s="269">
        <v>-28.75</v>
      </c>
      <c r="S15450" s="269">
        <v>-48.75</v>
      </c>
      <c r="T15450" s="269">
        <v>-49</v>
      </c>
      <c r="DO15450"/>
    </row>
    <row r="15451" spans="15:119" x14ac:dyDescent="0.25">
      <c r="O15451" s="268" t="s">
        <v>24909</v>
      </c>
      <c r="P15451" s="268" t="s">
        <v>9484</v>
      </c>
      <c r="Q15451" s="269">
        <v>-28.5</v>
      </c>
      <c r="R15451" s="269">
        <v>-28.75</v>
      </c>
      <c r="S15451" s="269">
        <v>-48.5</v>
      </c>
      <c r="T15451" s="269">
        <v>-48.75</v>
      </c>
      <c r="DO15451"/>
    </row>
    <row r="15452" spans="15:119" x14ac:dyDescent="0.25">
      <c r="O15452" s="268" t="s">
        <v>24910</v>
      </c>
      <c r="P15452" s="268" t="s">
        <v>9480</v>
      </c>
      <c r="Q15452" s="269">
        <v>-29</v>
      </c>
      <c r="R15452" s="269">
        <v>-30</v>
      </c>
      <c r="S15452" s="269">
        <v>-49.5</v>
      </c>
      <c r="T15452" s="269">
        <v>-51</v>
      </c>
      <c r="DO15452"/>
    </row>
    <row r="15453" spans="15:119" x14ac:dyDescent="0.25">
      <c r="O15453" s="268" t="s">
        <v>24911</v>
      </c>
      <c r="P15453" s="268" t="s">
        <v>9482</v>
      </c>
      <c r="Q15453" s="269">
        <v>-29</v>
      </c>
      <c r="R15453" s="269">
        <v>-29.5</v>
      </c>
      <c r="S15453" s="269">
        <v>-50.5</v>
      </c>
      <c r="T15453" s="269">
        <v>-51</v>
      </c>
      <c r="DO15453"/>
    </row>
    <row r="15454" spans="15:119" x14ac:dyDescent="0.25">
      <c r="O15454" s="268" t="s">
        <v>24912</v>
      </c>
      <c r="P15454" s="268" t="s">
        <v>9484</v>
      </c>
      <c r="Q15454" s="269">
        <v>-29</v>
      </c>
      <c r="R15454" s="269">
        <v>-29.25</v>
      </c>
      <c r="S15454" s="269">
        <v>-50.75</v>
      </c>
      <c r="T15454" s="269">
        <v>-51</v>
      </c>
      <c r="DO15454"/>
    </row>
    <row r="15455" spans="15:119" x14ac:dyDescent="0.25">
      <c r="O15455" s="268" t="s">
        <v>24913</v>
      </c>
      <c r="P15455" s="268" t="s">
        <v>9484</v>
      </c>
      <c r="Q15455" s="269">
        <v>-29</v>
      </c>
      <c r="R15455" s="269">
        <v>-29.25</v>
      </c>
      <c r="S15455" s="269">
        <v>-50.5</v>
      </c>
      <c r="T15455" s="269">
        <v>-50.75</v>
      </c>
      <c r="DO15455"/>
    </row>
    <row r="15456" spans="15:119" x14ac:dyDescent="0.25">
      <c r="O15456" s="268" t="s">
        <v>24914</v>
      </c>
      <c r="P15456" s="268" t="s">
        <v>9484</v>
      </c>
      <c r="Q15456" s="269">
        <v>-29.25</v>
      </c>
      <c r="R15456" s="269">
        <v>-29.5</v>
      </c>
      <c r="S15456" s="269">
        <v>-50.75</v>
      </c>
      <c r="T15456" s="269">
        <v>-51</v>
      </c>
      <c r="DO15456"/>
    </row>
    <row r="15457" spans="15:119" x14ac:dyDescent="0.25">
      <c r="O15457" s="268" t="s">
        <v>24915</v>
      </c>
      <c r="P15457" s="268" t="s">
        <v>9484</v>
      </c>
      <c r="Q15457" s="269">
        <v>-29.25</v>
      </c>
      <c r="R15457" s="269">
        <v>-29.5</v>
      </c>
      <c r="S15457" s="269">
        <v>-50.5</v>
      </c>
      <c r="T15457" s="269">
        <v>-50.75</v>
      </c>
      <c r="DO15457"/>
    </row>
    <row r="15458" spans="15:119" x14ac:dyDescent="0.25">
      <c r="O15458" s="268" t="s">
        <v>24916</v>
      </c>
      <c r="P15458" s="268" t="s">
        <v>9482</v>
      </c>
      <c r="Q15458" s="269">
        <v>-29</v>
      </c>
      <c r="R15458" s="269">
        <v>-29.5</v>
      </c>
      <c r="S15458" s="269">
        <v>-50</v>
      </c>
      <c r="T15458" s="269">
        <v>-50.5</v>
      </c>
      <c r="DO15458"/>
    </row>
    <row r="15459" spans="15:119" x14ac:dyDescent="0.25">
      <c r="O15459" s="268" t="s">
        <v>24917</v>
      </c>
      <c r="P15459" s="268" t="s">
        <v>9484</v>
      </c>
      <c r="Q15459" s="269">
        <v>-29</v>
      </c>
      <c r="R15459" s="269">
        <v>-29.25</v>
      </c>
      <c r="S15459" s="269">
        <v>-50.25</v>
      </c>
      <c r="T15459" s="269">
        <v>-50.5</v>
      </c>
      <c r="DO15459"/>
    </row>
    <row r="15460" spans="15:119" x14ac:dyDescent="0.25">
      <c r="O15460" s="268" t="s">
        <v>24918</v>
      </c>
      <c r="P15460" s="268" t="s">
        <v>9484</v>
      </c>
      <c r="Q15460" s="269">
        <v>-29</v>
      </c>
      <c r="R15460" s="269">
        <v>-29.25</v>
      </c>
      <c r="S15460" s="269">
        <v>-50</v>
      </c>
      <c r="T15460" s="269">
        <v>-50.25</v>
      </c>
      <c r="DO15460"/>
    </row>
    <row r="15461" spans="15:119" x14ac:dyDescent="0.25">
      <c r="O15461" s="268" t="s">
        <v>24919</v>
      </c>
      <c r="P15461" s="268" t="s">
        <v>9484</v>
      </c>
      <c r="Q15461" s="269">
        <v>-29.25</v>
      </c>
      <c r="R15461" s="269">
        <v>-29.5</v>
      </c>
      <c r="S15461" s="269">
        <v>-50.25</v>
      </c>
      <c r="T15461" s="269">
        <v>-50.5</v>
      </c>
      <c r="DO15461"/>
    </row>
    <row r="15462" spans="15:119" x14ac:dyDescent="0.25">
      <c r="O15462" s="268" t="s">
        <v>24920</v>
      </c>
      <c r="P15462" s="268" t="s">
        <v>9484</v>
      </c>
      <c r="Q15462" s="269">
        <v>-29.25</v>
      </c>
      <c r="R15462" s="269">
        <v>-29.5</v>
      </c>
      <c r="S15462" s="269">
        <v>-50</v>
      </c>
      <c r="T15462" s="269">
        <v>-50.25</v>
      </c>
      <c r="DO15462"/>
    </row>
    <row r="15463" spans="15:119" x14ac:dyDescent="0.25">
      <c r="O15463" s="268" t="s">
        <v>24921</v>
      </c>
      <c r="P15463" s="268" t="s">
        <v>9482</v>
      </c>
      <c r="Q15463" s="269">
        <v>-29</v>
      </c>
      <c r="R15463" s="269">
        <v>-29.5</v>
      </c>
      <c r="S15463" s="269">
        <v>-49.5</v>
      </c>
      <c r="T15463" s="269">
        <v>-50</v>
      </c>
      <c r="DO15463"/>
    </row>
    <row r="15464" spans="15:119" x14ac:dyDescent="0.25">
      <c r="O15464" s="268" t="s">
        <v>24922</v>
      </c>
      <c r="P15464" s="268" t="s">
        <v>9484</v>
      </c>
      <c r="Q15464" s="269">
        <v>-29</v>
      </c>
      <c r="R15464" s="269">
        <v>-29.25</v>
      </c>
      <c r="S15464" s="269">
        <v>-49.75</v>
      </c>
      <c r="T15464" s="269">
        <v>-50</v>
      </c>
      <c r="DO15464"/>
    </row>
    <row r="15465" spans="15:119" x14ac:dyDescent="0.25">
      <c r="O15465" s="268" t="s">
        <v>24923</v>
      </c>
      <c r="P15465" s="268" t="s">
        <v>9484</v>
      </c>
      <c r="Q15465" s="269">
        <v>-29</v>
      </c>
      <c r="R15465" s="269">
        <v>-29.25</v>
      </c>
      <c r="S15465" s="269">
        <v>-49.5</v>
      </c>
      <c r="T15465" s="269">
        <v>-49.75</v>
      </c>
      <c r="DO15465"/>
    </row>
    <row r="15466" spans="15:119" x14ac:dyDescent="0.25">
      <c r="O15466" s="268" t="s">
        <v>24924</v>
      </c>
      <c r="P15466" s="268" t="s">
        <v>9484</v>
      </c>
      <c r="Q15466" s="269">
        <v>-29.25</v>
      </c>
      <c r="R15466" s="269">
        <v>-29.5</v>
      </c>
      <c r="S15466" s="269">
        <v>-49.75</v>
      </c>
      <c r="T15466" s="269">
        <v>-50</v>
      </c>
      <c r="DO15466"/>
    </row>
    <row r="15467" spans="15:119" x14ac:dyDescent="0.25">
      <c r="O15467" s="268" t="s">
        <v>24925</v>
      </c>
      <c r="P15467" s="268" t="s">
        <v>9484</v>
      </c>
      <c r="Q15467" s="269">
        <v>-29.25</v>
      </c>
      <c r="R15467" s="269">
        <v>-29.5</v>
      </c>
      <c r="S15467" s="269">
        <v>-49.5</v>
      </c>
      <c r="T15467" s="269">
        <v>-49.75</v>
      </c>
      <c r="DO15467"/>
    </row>
    <row r="15468" spans="15:119" x14ac:dyDescent="0.25">
      <c r="O15468" s="268" t="s">
        <v>24926</v>
      </c>
      <c r="P15468" s="268" t="s">
        <v>9482</v>
      </c>
      <c r="Q15468" s="269">
        <v>-29.5</v>
      </c>
      <c r="R15468" s="269">
        <v>-30</v>
      </c>
      <c r="S15468" s="269">
        <v>-50.5</v>
      </c>
      <c r="T15468" s="269">
        <v>-51</v>
      </c>
      <c r="DO15468"/>
    </row>
    <row r="15469" spans="15:119" x14ac:dyDescent="0.25">
      <c r="O15469" s="268" t="s">
        <v>24927</v>
      </c>
      <c r="P15469" s="268" t="s">
        <v>9484</v>
      </c>
      <c r="Q15469" s="269">
        <v>-29.5</v>
      </c>
      <c r="R15469" s="269">
        <v>-29.75</v>
      </c>
      <c r="S15469" s="269">
        <v>-50.75</v>
      </c>
      <c r="T15469" s="269">
        <v>-51</v>
      </c>
      <c r="DO15469"/>
    </row>
    <row r="15470" spans="15:119" x14ac:dyDescent="0.25">
      <c r="O15470" s="268" t="s">
        <v>24928</v>
      </c>
      <c r="P15470" s="268" t="s">
        <v>9484</v>
      </c>
      <c r="Q15470" s="269">
        <v>-29.5</v>
      </c>
      <c r="R15470" s="269">
        <v>-29.75</v>
      </c>
      <c r="S15470" s="269">
        <v>-50.5</v>
      </c>
      <c r="T15470" s="269">
        <v>-50.75</v>
      </c>
      <c r="DO15470"/>
    </row>
    <row r="15471" spans="15:119" x14ac:dyDescent="0.25">
      <c r="O15471" s="268" t="s">
        <v>24929</v>
      </c>
      <c r="P15471" s="268" t="s">
        <v>9484</v>
      </c>
      <c r="Q15471" s="269">
        <v>-29.75</v>
      </c>
      <c r="R15471" s="269">
        <v>-30</v>
      </c>
      <c r="S15471" s="269">
        <v>-50.75</v>
      </c>
      <c r="T15471" s="269">
        <v>-51</v>
      </c>
      <c r="DO15471"/>
    </row>
    <row r="15472" spans="15:119" x14ac:dyDescent="0.25">
      <c r="O15472" s="268" t="s">
        <v>24930</v>
      </c>
      <c r="P15472" s="268" t="s">
        <v>9484</v>
      </c>
      <c r="Q15472" s="269">
        <v>-29.75</v>
      </c>
      <c r="R15472" s="269">
        <v>-30</v>
      </c>
      <c r="S15472" s="269">
        <v>-50.5</v>
      </c>
      <c r="T15472" s="269">
        <v>-50.75</v>
      </c>
      <c r="DO15472"/>
    </row>
    <row r="15473" spans="15:119" x14ac:dyDescent="0.25">
      <c r="O15473" s="268" t="s">
        <v>24931</v>
      </c>
      <c r="P15473" s="268" t="s">
        <v>9482</v>
      </c>
      <c r="Q15473" s="269">
        <v>-29.5</v>
      </c>
      <c r="R15473" s="269">
        <v>-30</v>
      </c>
      <c r="S15473" s="269">
        <v>-50</v>
      </c>
      <c r="T15473" s="269">
        <v>-50.5</v>
      </c>
      <c r="DO15473"/>
    </row>
    <row r="15474" spans="15:119" x14ac:dyDescent="0.25">
      <c r="O15474" s="268" t="s">
        <v>24932</v>
      </c>
      <c r="P15474" s="268" t="s">
        <v>9484</v>
      </c>
      <c r="Q15474" s="269">
        <v>-29.5</v>
      </c>
      <c r="R15474" s="269">
        <v>-29.75</v>
      </c>
      <c r="S15474" s="269">
        <v>-50.25</v>
      </c>
      <c r="T15474" s="269">
        <v>-50.5</v>
      </c>
      <c r="DO15474"/>
    </row>
    <row r="15475" spans="15:119" x14ac:dyDescent="0.25">
      <c r="O15475" s="268" t="s">
        <v>24933</v>
      </c>
      <c r="P15475" s="268" t="s">
        <v>9484</v>
      </c>
      <c r="Q15475" s="269">
        <v>-29.5</v>
      </c>
      <c r="R15475" s="269">
        <v>-29.75</v>
      </c>
      <c r="S15475" s="269">
        <v>-50</v>
      </c>
      <c r="T15475" s="269">
        <v>-50.25</v>
      </c>
      <c r="DO15475"/>
    </row>
    <row r="15476" spans="15:119" x14ac:dyDescent="0.25">
      <c r="O15476" s="268" t="s">
        <v>24934</v>
      </c>
      <c r="P15476" s="268" t="s">
        <v>9484</v>
      </c>
      <c r="Q15476" s="269">
        <v>-29.75</v>
      </c>
      <c r="R15476" s="269">
        <v>-30</v>
      </c>
      <c r="S15476" s="269">
        <v>-50.25</v>
      </c>
      <c r="T15476" s="269">
        <v>-50.5</v>
      </c>
      <c r="DO15476"/>
    </row>
    <row r="15477" spans="15:119" x14ac:dyDescent="0.25">
      <c r="O15477" s="268" t="s">
        <v>24935</v>
      </c>
      <c r="P15477" s="268" t="s">
        <v>9484</v>
      </c>
      <c r="Q15477" s="269">
        <v>-29.75</v>
      </c>
      <c r="R15477" s="269">
        <v>-30</v>
      </c>
      <c r="S15477" s="269">
        <v>-50</v>
      </c>
      <c r="T15477" s="269">
        <v>-50.25</v>
      </c>
      <c r="DO15477"/>
    </row>
    <row r="15478" spans="15:119" x14ac:dyDescent="0.25">
      <c r="O15478" s="268" t="s">
        <v>24936</v>
      </c>
      <c r="P15478" s="268" t="s">
        <v>9482</v>
      </c>
      <c r="Q15478" s="269">
        <v>-29.5</v>
      </c>
      <c r="R15478" s="269">
        <v>-30</v>
      </c>
      <c r="S15478" s="269">
        <v>-49.5</v>
      </c>
      <c r="T15478" s="269">
        <v>-50</v>
      </c>
      <c r="DO15478"/>
    </row>
    <row r="15479" spans="15:119" x14ac:dyDescent="0.25">
      <c r="O15479" s="268" t="s">
        <v>24937</v>
      </c>
      <c r="P15479" s="268" t="s">
        <v>9484</v>
      </c>
      <c r="Q15479" s="269">
        <v>-29.5</v>
      </c>
      <c r="R15479" s="269">
        <v>-29.75</v>
      </c>
      <c r="S15479" s="269">
        <v>-49.75</v>
      </c>
      <c r="T15479" s="269">
        <v>-50</v>
      </c>
      <c r="DO15479"/>
    </row>
    <row r="15480" spans="15:119" x14ac:dyDescent="0.25">
      <c r="O15480" s="268" t="s">
        <v>24938</v>
      </c>
      <c r="P15480" s="268" t="s">
        <v>9480</v>
      </c>
      <c r="Q15480" s="269">
        <v>-29</v>
      </c>
      <c r="R15480" s="269">
        <v>-30</v>
      </c>
      <c r="S15480" s="269">
        <v>-48</v>
      </c>
      <c r="T15480" s="269">
        <v>-49.5</v>
      </c>
      <c r="DO15480"/>
    </row>
    <row r="15481" spans="15:119" x14ac:dyDescent="0.25">
      <c r="O15481" s="268" t="s">
        <v>24939</v>
      </c>
      <c r="P15481" s="268" t="s">
        <v>9482</v>
      </c>
      <c r="Q15481" s="269">
        <v>-29</v>
      </c>
      <c r="R15481" s="269">
        <v>-29.5</v>
      </c>
      <c r="S15481" s="269">
        <v>-49</v>
      </c>
      <c r="T15481" s="269">
        <v>-49.5</v>
      </c>
      <c r="DO15481"/>
    </row>
    <row r="15482" spans="15:119" x14ac:dyDescent="0.25">
      <c r="O15482" s="268" t="s">
        <v>24940</v>
      </c>
      <c r="P15482" s="268" t="s">
        <v>9484</v>
      </c>
      <c r="Q15482" s="269">
        <v>-29</v>
      </c>
      <c r="R15482" s="269">
        <v>-29.25</v>
      </c>
      <c r="S15482" s="269">
        <v>-49.25</v>
      </c>
      <c r="T15482" s="269">
        <v>-49.5</v>
      </c>
      <c r="DO15482"/>
    </row>
    <row r="15483" spans="15:119" x14ac:dyDescent="0.25">
      <c r="O15483" s="268" t="s">
        <v>24941</v>
      </c>
      <c r="P15483" s="268" t="s">
        <v>9478</v>
      </c>
      <c r="Q15483" s="269">
        <v>-30</v>
      </c>
      <c r="R15483" s="269">
        <v>-32</v>
      </c>
      <c r="S15483" s="269">
        <v>-51</v>
      </c>
      <c r="T15483" s="269">
        <v>-54</v>
      </c>
      <c r="DO15483"/>
    </row>
    <row r="15484" spans="15:119" x14ac:dyDescent="0.25">
      <c r="O15484" s="268" t="s">
        <v>24942</v>
      </c>
      <c r="P15484" s="268" t="s">
        <v>9480</v>
      </c>
      <c r="Q15484" s="269">
        <v>-30</v>
      </c>
      <c r="R15484" s="269">
        <v>-31</v>
      </c>
      <c r="S15484" s="269">
        <v>-52.5</v>
      </c>
      <c r="T15484" s="269">
        <v>-54</v>
      </c>
      <c r="DO15484"/>
    </row>
    <row r="15485" spans="15:119" x14ac:dyDescent="0.25">
      <c r="O15485" s="268" t="s">
        <v>24943</v>
      </c>
      <c r="P15485" s="268" t="s">
        <v>9482</v>
      </c>
      <c r="Q15485" s="269">
        <v>-30</v>
      </c>
      <c r="R15485" s="269">
        <v>-30.5</v>
      </c>
      <c r="S15485" s="269">
        <v>-53.5</v>
      </c>
      <c r="T15485" s="269">
        <v>-54</v>
      </c>
      <c r="DO15485"/>
    </row>
    <row r="15486" spans="15:119" x14ac:dyDescent="0.25">
      <c r="O15486" s="268" t="s">
        <v>24944</v>
      </c>
      <c r="P15486" s="268" t="s">
        <v>9484</v>
      </c>
      <c r="Q15486" s="269">
        <v>-30</v>
      </c>
      <c r="R15486" s="269">
        <v>-30.25</v>
      </c>
      <c r="S15486" s="269">
        <v>-53.75</v>
      </c>
      <c r="T15486" s="269">
        <v>-54</v>
      </c>
      <c r="DO15486"/>
    </row>
    <row r="15487" spans="15:119" x14ac:dyDescent="0.25">
      <c r="O15487" s="268" t="s">
        <v>24945</v>
      </c>
      <c r="P15487" s="268" t="s">
        <v>9484</v>
      </c>
      <c r="Q15487" s="269">
        <v>-30</v>
      </c>
      <c r="R15487" s="269">
        <v>-30.25</v>
      </c>
      <c r="S15487" s="269">
        <v>-53.5</v>
      </c>
      <c r="T15487" s="269">
        <v>-53.75</v>
      </c>
      <c r="DO15487"/>
    </row>
    <row r="15488" spans="15:119" x14ac:dyDescent="0.25">
      <c r="O15488" s="268" t="s">
        <v>24946</v>
      </c>
      <c r="P15488" s="268" t="s">
        <v>9484</v>
      </c>
      <c r="Q15488" s="269">
        <v>-30.25</v>
      </c>
      <c r="R15488" s="269">
        <v>-30.5</v>
      </c>
      <c r="S15488" s="269">
        <v>-53.75</v>
      </c>
      <c r="T15488" s="269">
        <v>-54</v>
      </c>
      <c r="DO15488"/>
    </row>
    <row r="15489" spans="15:119" x14ac:dyDescent="0.25">
      <c r="O15489" s="268" t="s">
        <v>24947</v>
      </c>
      <c r="P15489" s="268" t="s">
        <v>9484</v>
      </c>
      <c r="Q15489" s="269">
        <v>-30.25</v>
      </c>
      <c r="R15489" s="269">
        <v>-30.5</v>
      </c>
      <c r="S15489" s="269">
        <v>-53.5</v>
      </c>
      <c r="T15489" s="269">
        <v>-53.75</v>
      </c>
      <c r="DO15489"/>
    </row>
    <row r="15490" spans="15:119" x14ac:dyDescent="0.25">
      <c r="O15490" s="268" t="s">
        <v>24948</v>
      </c>
      <c r="P15490" s="268" t="s">
        <v>9482</v>
      </c>
      <c r="Q15490" s="269">
        <v>-30</v>
      </c>
      <c r="R15490" s="269">
        <v>-30.5</v>
      </c>
      <c r="S15490" s="269">
        <v>-53</v>
      </c>
      <c r="T15490" s="269">
        <v>-53.5</v>
      </c>
      <c r="DO15490"/>
    </row>
    <row r="15491" spans="15:119" x14ac:dyDescent="0.25">
      <c r="O15491" s="268" t="s">
        <v>24949</v>
      </c>
      <c r="P15491" s="268" t="s">
        <v>9484</v>
      </c>
      <c r="Q15491" s="269">
        <v>-30</v>
      </c>
      <c r="R15491" s="269">
        <v>-30.25</v>
      </c>
      <c r="S15491" s="269">
        <v>-53.25</v>
      </c>
      <c r="T15491" s="269">
        <v>-53.5</v>
      </c>
      <c r="DO15491"/>
    </row>
    <row r="15492" spans="15:119" x14ac:dyDescent="0.25">
      <c r="O15492" s="268" t="s">
        <v>24950</v>
      </c>
      <c r="P15492" s="268" t="s">
        <v>9484</v>
      </c>
      <c r="Q15492" s="269">
        <v>-30</v>
      </c>
      <c r="R15492" s="269">
        <v>-30.25</v>
      </c>
      <c r="S15492" s="269">
        <v>-53</v>
      </c>
      <c r="T15492" s="269">
        <v>-53.25</v>
      </c>
      <c r="DO15492"/>
    </row>
    <row r="15493" spans="15:119" x14ac:dyDescent="0.25">
      <c r="O15493" s="268" t="s">
        <v>24951</v>
      </c>
      <c r="P15493" s="268" t="s">
        <v>9484</v>
      </c>
      <c r="Q15493" s="269">
        <v>-30.25</v>
      </c>
      <c r="R15493" s="269">
        <v>-30.5</v>
      </c>
      <c r="S15493" s="269">
        <v>-53.25</v>
      </c>
      <c r="T15493" s="269">
        <v>-53.5</v>
      </c>
      <c r="DO15493"/>
    </row>
    <row r="15494" spans="15:119" x14ac:dyDescent="0.25">
      <c r="O15494" s="268" t="s">
        <v>24952</v>
      </c>
      <c r="P15494" s="268" t="s">
        <v>9484</v>
      </c>
      <c r="Q15494" s="269">
        <v>-30.25</v>
      </c>
      <c r="R15494" s="269">
        <v>-30.5</v>
      </c>
      <c r="S15494" s="269">
        <v>-53</v>
      </c>
      <c r="T15494" s="269">
        <v>-53.25</v>
      </c>
      <c r="DO15494"/>
    </row>
    <row r="15495" spans="15:119" x14ac:dyDescent="0.25">
      <c r="O15495" s="268" t="s">
        <v>24953</v>
      </c>
      <c r="P15495" s="268" t="s">
        <v>9482</v>
      </c>
      <c r="Q15495" s="269">
        <v>-30</v>
      </c>
      <c r="R15495" s="269">
        <v>-30.5</v>
      </c>
      <c r="S15495" s="269">
        <v>-52.5</v>
      </c>
      <c r="T15495" s="269">
        <v>-53</v>
      </c>
      <c r="DO15495"/>
    </row>
    <row r="15496" spans="15:119" x14ac:dyDescent="0.25">
      <c r="O15496" s="268" t="s">
        <v>24954</v>
      </c>
      <c r="P15496" s="268" t="s">
        <v>9484</v>
      </c>
      <c r="Q15496" s="269">
        <v>-30</v>
      </c>
      <c r="R15496" s="269">
        <v>-30.25</v>
      </c>
      <c r="S15496" s="269">
        <v>-52.75</v>
      </c>
      <c r="T15496" s="269">
        <v>-53</v>
      </c>
      <c r="DO15496"/>
    </row>
    <row r="15497" spans="15:119" x14ac:dyDescent="0.25">
      <c r="O15497" s="268" t="s">
        <v>24955</v>
      </c>
      <c r="P15497" s="268" t="s">
        <v>9484</v>
      </c>
      <c r="Q15497" s="269">
        <v>-30</v>
      </c>
      <c r="R15497" s="269">
        <v>-30.25</v>
      </c>
      <c r="S15497" s="269">
        <v>-52.5</v>
      </c>
      <c r="T15497" s="269">
        <v>-52.75</v>
      </c>
      <c r="DO15497"/>
    </row>
    <row r="15498" spans="15:119" x14ac:dyDescent="0.25">
      <c r="O15498" s="268" t="s">
        <v>24956</v>
      </c>
      <c r="P15498" s="268" t="s">
        <v>9484</v>
      </c>
      <c r="Q15498" s="269">
        <v>-30.25</v>
      </c>
      <c r="R15498" s="269">
        <v>-30.5</v>
      </c>
      <c r="S15498" s="269">
        <v>-52.75</v>
      </c>
      <c r="T15498" s="269">
        <v>-53</v>
      </c>
      <c r="DO15498"/>
    </row>
    <row r="15499" spans="15:119" x14ac:dyDescent="0.25">
      <c r="O15499" s="268" t="s">
        <v>24957</v>
      </c>
      <c r="P15499" s="268" t="s">
        <v>9484</v>
      </c>
      <c r="Q15499" s="269">
        <v>-30.25</v>
      </c>
      <c r="R15499" s="269">
        <v>-30.5</v>
      </c>
      <c r="S15499" s="269">
        <v>-52.5</v>
      </c>
      <c r="T15499" s="269">
        <v>-52.75</v>
      </c>
      <c r="DO15499"/>
    </row>
    <row r="15500" spans="15:119" x14ac:dyDescent="0.25">
      <c r="O15500" s="268" t="s">
        <v>24958</v>
      </c>
      <c r="P15500" s="268" t="s">
        <v>9482</v>
      </c>
      <c r="Q15500" s="269">
        <v>-30.5</v>
      </c>
      <c r="R15500" s="269">
        <v>-31</v>
      </c>
      <c r="S15500" s="269">
        <v>-53.5</v>
      </c>
      <c r="T15500" s="269">
        <v>-54</v>
      </c>
      <c r="DO15500"/>
    </row>
    <row r="15501" spans="15:119" x14ac:dyDescent="0.25">
      <c r="O15501" s="268" t="s">
        <v>24959</v>
      </c>
      <c r="P15501" s="268" t="s">
        <v>9484</v>
      </c>
      <c r="Q15501" s="269">
        <v>-30.5</v>
      </c>
      <c r="R15501" s="269">
        <v>-30.75</v>
      </c>
      <c r="S15501" s="269">
        <v>-53.75</v>
      </c>
      <c r="T15501" s="269">
        <v>-54</v>
      </c>
      <c r="DO15501"/>
    </row>
    <row r="15502" spans="15:119" x14ac:dyDescent="0.25">
      <c r="O15502" s="268" t="s">
        <v>24960</v>
      </c>
      <c r="P15502" s="268" t="s">
        <v>9484</v>
      </c>
      <c r="Q15502" s="269">
        <v>-30.5</v>
      </c>
      <c r="R15502" s="269">
        <v>-30.75</v>
      </c>
      <c r="S15502" s="269">
        <v>-53.5</v>
      </c>
      <c r="T15502" s="269">
        <v>-53.75</v>
      </c>
      <c r="DO15502"/>
    </row>
    <row r="15503" spans="15:119" x14ac:dyDescent="0.25">
      <c r="O15503" s="268" t="s">
        <v>24961</v>
      </c>
      <c r="P15503" s="268" t="s">
        <v>9484</v>
      </c>
      <c r="Q15503" s="269">
        <v>-30.75</v>
      </c>
      <c r="R15503" s="269">
        <v>-31</v>
      </c>
      <c r="S15503" s="269">
        <v>-53.75</v>
      </c>
      <c r="T15503" s="269">
        <v>-54</v>
      </c>
      <c r="DO15503"/>
    </row>
    <row r="15504" spans="15:119" x14ac:dyDescent="0.25">
      <c r="O15504" s="268" t="s">
        <v>24962</v>
      </c>
      <c r="P15504" s="268" t="s">
        <v>9484</v>
      </c>
      <c r="Q15504" s="269">
        <v>-30.75</v>
      </c>
      <c r="R15504" s="269">
        <v>-31</v>
      </c>
      <c r="S15504" s="269">
        <v>-53.5</v>
      </c>
      <c r="T15504" s="269">
        <v>-53.75</v>
      </c>
      <c r="DO15504"/>
    </row>
    <row r="15505" spans="15:119" x14ac:dyDescent="0.25">
      <c r="O15505" s="268" t="s">
        <v>24963</v>
      </c>
      <c r="P15505" s="268" t="s">
        <v>9482</v>
      </c>
      <c r="Q15505" s="269">
        <v>-30.5</v>
      </c>
      <c r="R15505" s="269">
        <v>-31</v>
      </c>
      <c r="S15505" s="269">
        <v>-53</v>
      </c>
      <c r="T15505" s="269">
        <v>-53.5</v>
      </c>
      <c r="DO15505"/>
    </row>
    <row r="15506" spans="15:119" x14ac:dyDescent="0.25">
      <c r="O15506" s="268" t="s">
        <v>24964</v>
      </c>
      <c r="P15506" s="268" t="s">
        <v>9484</v>
      </c>
      <c r="Q15506" s="269">
        <v>-30.5</v>
      </c>
      <c r="R15506" s="269">
        <v>-30.75</v>
      </c>
      <c r="S15506" s="269">
        <v>-53.25</v>
      </c>
      <c r="T15506" s="269">
        <v>-53.5</v>
      </c>
      <c r="DO15506"/>
    </row>
    <row r="15507" spans="15:119" x14ac:dyDescent="0.25">
      <c r="O15507" s="268" t="s">
        <v>24965</v>
      </c>
      <c r="P15507" s="268" t="s">
        <v>9484</v>
      </c>
      <c r="Q15507" s="269">
        <v>-30.5</v>
      </c>
      <c r="R15507" s="269">
        <v>-30.75</v>
      </c>
      <c r="S15507" s="269">
        <v>-53</v>
      </c>
      <c r="T15507" s="269">
        <v>-53.25</v>
      </c>
      <c r="DO15507"/>
    </row>
    <row r="15508" spans="15:119" x14ac:dyDescent="0.25">
      <c r="O15508" s="268" t="s">
        <v>24966</v>
      </c>
      <c r="P15508" s="268" t="s">
        <v>9484</v>
      </c>
      <c r="Q15508" s="269">
        <v>-30.75</v>
      </c>
      <c r="R15508" s="269">
        <v>-31</v>
      </c>
      <c r="S15508" s="269">
        <v>-53.25</v>
      </c>
      <c r="T15508" s="269">
        <v>-53.5</v>
      </c>
      <c r="DO15508"/>
    </row>
    <row r="15509" spans="15:119" x14ac:dyDescent="0.25">
      <c r="O15509" s="268" t="s">
        <v>24967</v>
      </c>
      <c r="P15509" s="268" t="s">
        <v>9484</v>
      </c>
      <c r="Q15509" s="269">
        <v>-30.75</v>
      </c>
      <c r="R15509" s="269">
        <v>-31</v>
      </c>
      <c r="S15509" s="269">
        <v>-53</v>
      </c>
      <c r="T15509" s="269">
        <v>-53.25</v>
      </c>
      <c r="DO15509"/>
    </row>
    <row r="15510" spans="15:119" x14ac:dyDescent="0.25">
      <c r="O15510" s="268" t="s">
        <v>24968</v>
      </c>
      <c r="P15510" s="268" t="s">
        <v>9482</v>
      </c>
      <c r="Q15510" s="269">
        <v>-30.5</v>
      </c>
      <c r="R15510" s="269">
        <v>-31</v>
      </c>
      <c r="S15510" s="269">
        <v>-52.5</v>
      </c>
      <c r="T15510" s="269">
        <v>-53</v>
      </c>
      <c r="DO15510"/>
    </row>
    <row r="15511" spans="15:119" x14ac:dyDescent="0.25">
      <c r="O15511" s="268" t="s">
        <v>24969</v>
      </c>
      <c r="P15511" s="268" t="s">
        <v>9484</v>
      </c>
      <c r="Q15511" s="269">
        <v>-30.5</v>
      </c>
      <c r="R15511" s="269">
        <v>-30.75</v>
      </c>
      <c r="S15511" s="269">
        <v>-52.75</v>
      </c>
      <c r="T15511" s="269">
        <v>-53</v>
      </c>
      <c r="DO15511"/>
    </row>
    <row r="15512" spans="15:119" x14ac:dyDescent="0.25">
      <c r="O15512" s="268" t="s">
        <v>24970</v>
      </c>
      <c r="P15512" s="268" t="s">
        <v>9484</v>
      </c>
      <c r="Q15512" s="269">
        <v>-30.5</v>
      </c>
      <c r="R15512" s="269">
        <v>-30.75</v>
      </c>
      <c r="S15512" s="269">
        <v>-52.5</v>
      </c>
      <c r="T15512" s="269">
        <v>-52.75</v>
      </c>
      <c r="DO15512"/>
    </row>
    <row r="15513" spans="15:119" x14ac:dyDescent="0.25">
      <c r="O15513" s="268" t="s">
        <v>24971</v>
      </c>
      <c r="P15513" s="268" t="s">
        <v>9484</v>
      </c>
      <c r="Q15513" s="269">
        <v>-30.75</v>
      </c>
      <c r="R15513" s="269">
        <v>-31</v>
      </c>
      <c r="S15513" s="269">
        <v>-52.75</v>
      </c>
      <c r="T15513" s="269">
        <v>-53</v>
      </c>
      <c r="DO15513"/>
    </row>
    <row r="15514" spans="15:119" x14ac:dyDescent="0.25">
      <c r="O15514" s="268" t="s">
        <v>24972</v>
      </c>
      <c r="P15514" s="268" t="s">
        <v>9484</v>
      </c>
      <c r="Q15514" s="269">
        <v>-30.75</v>
      </c>
      <c r="R15514" s="269">
        <v>-31</v>
      </c>
      <c r="S15514" s="269">
        <v>-52.5</v>
      </c>
      <c r="T15514" s="269">
        <v>-52.75</v>
      </c>
      <c r="DO15514"/>
    </row>
    <row r="15515" spans="15:119" x14ac:dyDescent="0.25">
      <c r="O15515" s="268" t="s">
        <v>24973</v>
      </c>
      <c r="P15515" s="268" t="s">
        <v>9480</v>
      </c>
      <c r="Q15515" s="269">
        <v>-30</v>
      </c>
      <c r="R15515" s="269">
        <v>-31</v>
      </c>
      <c r="S15515" s="269">
        <v>-51</v>
      </c>
      <c r="T15515" s="269">
        <v>-52.5</v>
      </c>
      <c r="DO15515"/>
    </row>
    <row r="15516" spans="15:119" x14ac:dyDescent="0.25">
      <c r="O15516" s="268" t="s">
        <v>24974</v>
      </c>
      <c r="P15516" s="268" t="s">
        <v>9482</v>
      </c>
      <c r="Q15516" s="269">
        <v>-30</v>
      </c>
      <c r="R15516" s="269">
        <v>-30.5</v>
      </c>
      <c r="S15516" s="269">
        <v>-52</v>
      </c>
      <c r="T15516" s="269">
        <v>-52.5</v>
      </c>
      <c r="DO15516"/>
    </row>
    <row r="15517" spans="15:119" x14ac:dyDescent="0.25">
      <c r="O15517" s="268" t="s">
        <v>24975</v>
      </c>
      <c r="P15517" s="268" t="s">
        <v>9484</v>
      </c>
      <c r="Q15517" s="269">
        <v>-30</v>
      </c>
      <c r="R15517" s="269">
        <v>-30.25</v>
      </c>
      <c r="S15517" s="269">
        <v>-52.25</v>
      </c>
      <c r="T15517" s="269">
        <v>-52.5</v>
      </c>
      <c r="DO15517"/>
    </row>
    <row r="15518" spans="15:119" x14ac:dyDescent="0.25">
      <c r="O15518" s="268" t="s">
        <v>24976</v>
      </c>
      <c r="P15518" s="268" t="s">
        <v>9484</v>
      </c>
      <c r="Q15518" s="269">
        <v>-30</v>
      </c>
      <c r="R15518" s="269">
        <v>-30.25</v>
      </c>
      <c r="S15518" s="269">
        <v>-52</v>
      </c>
      <c r="T15518" s="269">
        <v>-52.25</v>
      </c>
      <c r="DO15518"/>
    </row>
    <row r="15519" spans="15:119" x14ac:dyDescent="0.25">
      <c r="O15519" s="268" t="s">
        <v>24977</v>
      </c>
      <c r="P15519" s="268" t="s">
        <v>9484</v>
      </c>
      <c r="Q15519" s="269">
        <v>-30.25</v>
      </c>
      <c r="R15519" s="269">
        <v>-30.5</v>
      </c>
      <c r="S15519" s="269">
        <v>-52.25</v>
      </c>
      <c r="T15519" s="269">
        <v>-52.5</v>
      </c>
      <c r="DO15519"/>
    </row>
    <row r="15520" spans="15:119" x14ac:dyDescent="0.25">
      <c r="O15520" s="268" t="s">
        <v>24978</v>
      </c>
      <c r="P15520" s="268" t="s">
        <v>9484</v>
      </c>
      <c r="Q15520" s="269">
        <v>-30.25</v>
      </c>
      <c r="R15520" s="269">
        <v>-30.5</v>
      </c>
      <c r="S15520" s="269">
        <v>-52</v>
      </c>
      <c r="T15520" s="269">
        <v>-52.25</v>
      </c>
      <c r="DO15520"/>
    </row>
    <row r="15521" spans="15:119" x14ac:dyDescent="0.25">
      <c r="O15521" s="268" t="s">
        <v>24979</v>
      </c>
      <c r="P15521" s="268" t="s">
        <v>9482</v>
      </c>
      <c r="Q15521" s="269">
        <v>-30</v>
      </c>
      <c r="R15521" s="269">
        <v>-30.5</v>
      </c>
      <c r="S15521" s="269">
        <v>-51.5</v>
      </c>
      <c r="T15521" s="269">
        <v>-52</v>
      </c>
      <c r="DO15521"/>
    </row>
    <row r="15522" spans="15:119" x14ac:dyDescent="0.25">
      <c r="O15522" s="268" t="s">
        <v>24980</v>
      </c>
      <c r="P15522" s="268" t="s">
        <v>9484</v>
      </c>
      <c r="Q15522" s="269">
        <v>-30</v>
      </c>
      <c r="R15522" s="269">
        <v>-30.25</v>
      </c>
      <c r="S15522" s="269">
        <v>-51.75</v>
      </c>
      <c r="T15522" s="269">
        <v>-52</v>
      </c>
      <c r="DO15522"/>
    </row>
    <row r="15523" spans="15:119" x14ac:dyDescent="0.25">
      <c r="O15523" s="268" t="s">
        <v>24981</v>
      </c>
      <c r="P15523" s="268" t="s">
        <v>9484</v>
      </c>
      <c r="Q15523" s="269">
        <v>-30</v>
      </c>
      <c r="R15523" s="269">
        <v>-30.25</v>
      </c>
      <c r="S15523" s="269">
        <v>-51.5</v>
      </c>
      <c r="T15523" s="269">
        <v>-51.75</v>
      </c>
      <c r="DO15523"/>
    </row>
    <row r="15524" spans="15:119" x14ac:dyDescent="0.25">
      <c r="O15524" s="268" t="s">
        <v>24982</v>
      </c>
      <c r="P15524" s="268" t="s">
        <v>9484</v>
      </c>
      <c r="Q15524" s="269">
        <v>-30.25</v>
      </c>
      <c r="R15524" s="269">
        <v>-30.5</v>
      </c>
      <c r="S15524" s="269">
        <v>-51.75</v>
      </c>
      <c r="T15524" s="269">
        <v>-52</v>
      </c>
      <c r="DO15524"/>
    </row>
    <row r="15525" spans="15:119" x14ac:dyDescent="0.25">
      <c r="O15525" s="268" t="s">
        <v>24983</v>
      </c>
      <c r="P15525" s="268" t="s">
        <v>9484</v>
      </c>
      <c r="Q15525" s="269">
        <v>-30.25</v>
      </c>
      <c r="R15525" s="269">
        <v>-30.5</v>
      </c>
      <c r="S15525" s="269">
        <v>-51.5</v>
      </c>
      <c r="T15525" s="269">
        <v>-51.75</v>
      </c>
      <c r="DO15525"/>
    </row>
    <row r="15526" spans="15:119" x14ac:dyDescent="0.25">
      <c r="O15526" s="268" t="s">
        <v>24984</v>
      </c>
      <c r="P15526" s="268" t="s">
        <v>9482</v>
      </c>
      <c r="Q15526" s="269">
        <v>-30</v>
      </c>
      <c r="R15526" s="269">
        <v>-30.5</v>
      </c>
      <c r="S15526" s="269">
        <v>-51</v>
      </c>
      <c r="T15526" s="269">
        <v>-51.5</v>
      </c>
      <c r="DO15526"/>
    </row>
    <row r="15527" spans="15:119" x14ac:dyDescent="0.25">
      <c r="O15527" s="268" t="s">
        <v>24985</v>
      </c>
      <c r="P15527" s="268" t="s">
        <v>9484</v>
      </c>
      <c r="Q15527" s="269">
        <v>-30</v>
      </c>
      <c r="R15527" s="269">
        <v>-30.25</v>
      </c>
      <c r="S15527" s="269">
        <v>-51.25</v>
      </c>
      <c r="T15527" s="269">
        <v>-51.5</v>
      </c>
      <c r="DO15527"/>
    </row>
    <row r="15528" spans="15:119" x14ac:dyDescent="0.25">
      <c r="O15528" s="268" t="s">
        <v>24986</v>
      </c>
      <c r="P15528" s="268" t="s">
        <v>9484</v>
      </c>
      <c r="Q15528" s="269">
        <v>-30</v>
      </c>
      <c r="R15528" s="269">
        <v>-30.25</v>
      </c>
      <c r="S15528" s="269">
        <v>-51</v>
      </c>
      <c r="T15528" s="269">
        <v>-51.25</v>
      </c>
      <c r="DO15528"/>
    </row>
    <row r="15529" spans="15:119" x14ac:dyDescent="0.25">
      <c r="O15529" s="268" t="s">
        <v>24987</v>
      </c>
      <c r="P15529" s="268" t="s">
        <v>9484</v>
      </c>
      <c r="Q15529" s="269">
        <v>-30.25</v>
      </c>
      <c r="R15529" s="269">
        <v>-30.5</v>
      </c>
      <c r="S15529" s="269">
        <v>-51.25</v>
      </c>
      <c r="T15529" s="269">
        <v>-51.5</v>
      </c>
      <c r="DO15529"/>
    </row>
    <row r="15530" spans="15:119" x14ac:dyDescent="0.25">
      <c r="O15530" s="268" t="s">
        <v>24988</v>
      </c>
      <c r="P15530" s="268" t="s">
        <v>9484</v>
      </c>
      <c r="Q15530" s="269">
        <v>-30.25</v>
      </c>
      <c r="R15530" s="269">
        <v>-30.5</v>
      </c>
      <c r="S15530" s="269">
        <v>-51</v>
      </c>
      <c r="T15530" s="269">
        <v>-51.25</v>
      </c>
      <c r="DO15530"/>
    </row>
    <row r="15531" spans="15:119" x14ac:dyDescent="0.25">
      <c r="O15531" s="268" t="s">
        <v>24989</v>
      </c>
      <c r="P15531" s="268" t="s">
        <v>9482</v>
      </c>
      <c r="Q15531" s="269">
        <v>-30.5</v>
      </c>
      <c r="R15531" s="269">
        <v>-31</v>
      </c>
      <c r="S15531" s="269">
        <v>-52</v>
      </c>
      <c r="T15531" s="269">
        <v>-52.5</v>
      </c>
      <c r="DO15531"/>
    </row>
    <row r="15532" spans="15:119" x14ac:dyDescent="0.25">
      <c r="O15532" s="268" t="s">
        <v>24990</v>
      </c>
      <c r="P15532" s="268" t="s">
        <v>9484</v>
      </c>
      <c r="Q15532" s="269">
        <v>-30.5</v>
      </c>
      <c r="R15532" s="269">
        <v>-30.75</v>
      </c>
      <c r="S15532" s="269">
        <v>-52.25</v>
      </c>
      <c r="T15532" s="269">
        <v>-52.5</v>
      </c>
      <c r="DO15532"/>
    </row>
    <row r="15533" spans="15:119" x14ac:dyDescent="0.25">
      <c r="O15533" s="268" t="s">
        <v>24991</v>
      </c>
      <c r="P15533" s="268" t="s">
        <v>9484</v>
      </c>
      <c r="Q15533" s="269">
        <v>-30.5</v>
      </c>
      <c r="R15533" s="269">
        <v>-30.75</v>
      </c>
      <c r="S15533" s="269">
        <v>-52</v>
      </c>
      <c r="T15533" s="269">
        <v>-52.25</v>
      </c>
      <c r="DO15533"/>
    </row>
    <row r="15534" spans="15:119" x14ac:dyDescent="0.25">
      <c r="O15534" s="268" t="s">
        <v>24992</v>
      </c>
      <c r="P15534" s="268" t="s">
        <v>9484</v>
      </c>
      <c r="Q15534" s="269">
        <v>-30.75</v>
      </c>
      <c r="R15534" s="269">
        <v>-31</v>
      </c>
      <c r="S15534" s="269">
        <v>-52.25</v>
      </c>
      <c r="T15534" s="269">
        <v>-52.5</v>
      </c>
      <c r="DO15534"/>
    </row>
    <row r="15535" spans="15:119" x14ac:dyDescent="0.25">
      <c r="O15535" s="268" t="s">
        <v>24993</v>
      </c>
      <c r="P15535" s="268" t="s">
        <v>9484</v>
      </c>
      <c r="Q15535" s="269">
        <v>-30.75</v>
      </c>
      <c r="R15535" s="269">
        <v>-31</v>
      </c>
      <c r="S15535" s="269">
        <v>-52</v>
      </c>
      <c r="T15535" s="269">
        <v>-52.25</v>
      </c>
      <c r="DO15535"/>
    </row>
    <row r="15536" spans="15:119" x14ac:dyDescent="0.25">
      <c r="O15536" s="268" t="s">
        <v>24994</v>
      </c>
      <c r="P15536" s="268" t="s">
        <v>9482</v>
      </c>
      <c r="Q15536" s="269">
        <v>-30.5</v>
      </c>
      <c r="R15536" s="269">
        <v>-31</v>
      </c>
      <c r="S15536" s="269">
        <v>-51.5</v>
      </c>
      <c r="T15536" s="269">
        <v>-52</v>
      </c>
      <c r="DO15536"/>
    </row>
    <row r="15537" spans="15:119" x14ac:dyDescent="0.25">
      <c r="O15537" s="268" t="s">
        <v>24995</v>
      </c>
      <c r="P15537" s="268" t="s">
        <v>9484</v>
      </c>
      <c r="Q15537" s="269">
        <v>-30.5</v>
      </c>
      <c r="R15537" s="269">
        <v>-30.75</v>
      </c>
      <c r="S15537" s="269">
        <v>-51.75</v>
      </c>
      <c r="T15537" s="269">
        <v>-52</v>
      </c>
      <c r="DO15537"/>
    </row>
    <row r="15538" spans="15:119" x14ac:dyDescent="0.25">
      <c r="O15538" s="268" t="s">
        <v>24996</v>
      </c>
      <c r="P15538" s="268" t="s">
        <v>9484</v>
      </c>
      <c r="Q15538" s="269">
        <v>-30.5</v>
      </c>
      <c r="R15538" s="269">
        <v>-30.75</v>
      </c>
      <c r="S15538" s="269">
        <v>-51.5</v>
      </c>
      <c r="T15538" s="269">
        <v>-51.75</v>
      </c>
      <c r="DO15538"/>
    </row>
    <row r="15539" spans="15:119" x14ac:dyDescent="0.25">
      <c r="O15539" s="268" t="s">
        <v>24997</v>
      </c>
      <c r="P15539" s="268" t="s">
        <v>9484</v>
      </c>
      <c r="Q15539" s="269">
        <v>-30.75</v>
      </c>
      <c r="R15539" s="269">
        <v>-31</v>
      </c>
      <c r="S15539" s="269">
        <v>-51.75</v>
      </c>
      <c r="T15539" s="269">
        <v>-52</v>
      </c>
      <c r="DO15539"/>
    </row>
    <row r="15540" spans="15:119" x14ac:dyDescent="0.25">
      <c r="O15540" s="268" t="s">
        <v>24998</v>
      </c>
      <c r="P15540" s="268" t="s">
        <v>9484</v>
      </c>
      <c r="Q15540" s="269">
        <v>-30.75</v>
      </c>
      <c r="R15540" s="269">
        <v>-31</v>
      </c>
      <c r="S15540" s="269">
        <v>-51.5</v>
      </c>
      <c r="T15540" s="269">
        <v>-51.75</v>
      </c>
      <c r="DO15540"/>
    </row>
    <row r="15541" spans="15:119" x14ac:dyDescent="0.25">
      <c r="O15541" s="268" t="s">
        <v>24999</v>
      </c>
      <c r="P15541" s="268" t="s">
        <v>9482</v>
      </c>
      <c r="Q15541" s="269">
        <v>-30.5</v>
      </c>
      <c r="R15541" s="269">
        <v>-31</v>
      </c>
      <c r="S15541" s="269">
        <v>-51</v>
      </c>
      <c r="T15541" s="269">
        <v>-51.5</v>
      </c>
      <c r="DO15541"/>
    </row>
    <row r="15542" spans="15:119" x14ac:dyDescent="0.25">
      <c r="O15542" s="268" t="s">
        <v>25000</v>
      </c>
      <c r="P15542" s="268" t="s">
        <v>9484</v>
      </c>
      <c r="Q15542" s="269">
        <v>-30.5</v>
      </c>
      <c r="R15542" s="269">
        <v>-30.75</v>
      </c>
      <c r="S15542" s="269">
        <v>-51.25</v>
      </c>
      <c r="T15542" s="269">
        <v>-51.5</v>
      </c>
      <c r="DO15542"/>
    </row>
    <row r="15543" spans="15:119" x14ac:dyDescent="0.25">
      <c r="O15543" s="268" t="s">
        <v>25001</v>
      </c>
      <c r="P15543" s="268" t="s">
        <v>9484</v>
      </c>
      <c r="Q15543" s="269">
        <v>-30.5</v>
      </c>
      <c r="R15543" s="269">
        <v>-30.75</v>
      </c>
      <c r="S15543" s="269">
        <v>-51</v>
      </c>
      <c r="T15543" s="269">
        <v>-51.25</v>
      </c>
      <c r="DO15543"/>
    </row>
    <row r="15544" spans="15:119" x14ac:dyDescent="0.25">
      <c r="O15544" s="268" t="s">
        <v>25002</v>
      </c>
      <c r="P15544" s="268" t="s">
        <v>9484</v>
      </c>
      <c r="Q15544" s="269">
        <v>-30.75</v>
      </c>
      <c r="R15544" s="269">
        <v>-31</v>
      </c>
      <c r="S15544" s="269">
        <v>-51.25</v>
      </c>
      <c r="T15544" s="269">
        <v>-51.5</v>
      </c>
      <c r="DO15544"/>
    </row>
    <row r="15545" spans="15:119" x14ac:dyDescent="0.25">
      <c r="O15545" s="268" t="s">
        <v>25003</v>
      </c>
      <c r="P15545" s="268" t="s">
        <v>9484</v>
      </c>
      <c r="Q15545" s="269">
        <v>-30.75</v>
      </c>
      <c r="R15545" s="269">
        <v>-31</v>
      </c>
      <c r="S15545" s="269">
        <v>-51</v>
      </c>
      <c r="T15545" s="269">
        <v>-51.25</v>
      </c>
      <c r="DO15545"/>
    </row>
    <row r="15546" spans="15:119" x14ac:dyDescent="0.25">
      <c r="O15546" s="268" t="s">
        <v>25004</v>
      </c>
      <c r="P15546" s="268" t="s">
        <v>9480</v>
      </c>
      <c r="Q15546" s="269">
        <v>-31</v>
      </c>
      <c r="R15546" s="269">
        <v>-32</v>
      </c>
      <c r="S15546" s="269">
        <v>-52.5</v>
      </c>
      <c r="T15546" s="269">
        <v>-54</v>
      </c>
      <c r="DO15546"/>
    </row>
    <row r="15547" spans="15:119" x14ac:dyDescent="0.25">
      <c r="O15547" s="268" t="s">
        <v>25005</v>
      </c>
      <c r="P15547" s="268" t="s">
        <v>9482</v>
      </c>
      <c r="Q15547" s="269">
        <v>-31</v>
      </c>
      <c r="R15547" s="269">
        <v>-31.5</v>
      </c>
      <c r="S15547" s="269">
        <v>-53.5</v>
      </c>
      <c r="T15547" s="269">
        <v>-54</v>
      </c>
      <c r="DO15547"/>
    </row>
    <row r="15548" spans="15:119" x14ac:dyDescent="0.25">
      <c r="O15548" s="268" t="s">
        <v>25006</v>
      </c>
      <c r="P15548" s="268" t="s">
        <v>9484</v>
      </c>
      <c r="Q15548" s="269">
        <v>-31</v>
      </c>
      <c r="R15548" s="269">
        <v>-31.25</v>
      </c>
      <c r="S15548" s="269">
        <v>-53.75</v>
      </c>
      <c r="T15548" s="269">
        <v>-54</v>
      </c>
      <c r="DO15548"/>
    </row>
    <row r="15549" spans="15:119" x14ac:dyDescent="0.25">
      <c r="O15549" s="268" t="s">
        <v>25007</v>
      </c>
      <c r="P15549" s="268" t="s">
        <v>9484</v>
      </c>
      <c r="Q15549" s="269">
        <v>-31</v>
      </c>
      <c r="R15549" s="269">
        <v>-31.25</v>
      </c>
      <c r="S15549" s="269">
        <v>-53.5</v>
      </c>
      <c r="T15549" s="269">
        <v>-53.75</v>
      </c>
      <c r="DO15549"/>
    </row>
    <row r="15550" spans="15:119" x14ac:dyDescent="0.25">
      <c r="O15550" s="268" t="s">
        <v>25008</v>
      </c>
      <c r="P15550" s="268" t="s">
        <v>9484</v>
      </c>
      <c r="Q15550" s="269">
        <v>-31.25</v>
      </c>
      <c r="R15550" s="269">
        <v>-31.5</v>
      </c>
      <c r="S15550" s="269">
        <v>-53.75</v>
      </c>
      <c r="T15550" s="269">
        <v>-54</v>
      </c>
      <c r="DO15550"/>
    </row>
    <row r="15551" spans="15:119" x14ac:dyDescent="0.25">
      <c r="O15551" s="268" t="s">
        <v>25009</v>
      </c>
      <c r="P15551" s="268" t="s">
        <v>9484</v>
      </c>
      <c r="Q15551" s="269">
        <v>-31.25</v>
      </c>
      <c r="R15551" s="269">
        <v>-31.5</v>
      </c>
      <c r="S15551" s="269">
        <v>-53.5</v>
      </c>
      <c r="T15551" s="269">
        <v>-53.75</v>
      </c>
      <c r="DO15551"/>
    </row>
    <row r="15552" spans="15:119" x14ac:dyDescent="0.25">
      <c r="O15552" s="268" t="s">
        <v>25010</v>
      </c>
      <c r="P15552" s="268" t="s">
        <v>9482</v>
      </c>
      <c r="Q15552" s="269">
        <v>-31</v>
      </c>
      <c r="R15552" s="269">
        <v>-31.5</v>
      </c>
      <c r="S15552" s="269">
        <v>-53</v>
      </c>
      <c r="T15552" s="269">
        <v>-53.5</v>
      </c>
      <c r="DO15552"/>
    </row>
    <row r="15553" spans="15:119" x14ac:dyDescent="0.25">
      <c r="O15553" s="268" t="s">
        <v>25011</v>
      </c>
      <c r="P15553" s="268" t="s">
        <v>9484</v>
      </c>
      <c r="Q15553" s="269">
        <v>-31</v>
      </c>
      <c r="R15553" s="269">
        <v>-31.25</v>
      </c>
      <c r="S15553" s="269">
        <v>-53.25</v>
      </c>
      <c r="T15553" s="269">
        <v>-53.5</v>
      </c>
      <c r="DO15553"/>
    </row>
    <row r="15554" spans="15:119" x14ac:dyDescent="0.25">
      <c r="O15554" s="268" t="s">
        <v>25012</v>
      </c>
      <c r="P15554" s="268" t="s">
        <v>9484</v>
      </c>
      <c r="Q15554" s="269">
        <v>-31</v>
      </c>
      <c r="R15554" s="269">
        <v>-31.25</v>
      </c>
      <c r="S15554" s="269">
        <v>-53</v>
      </c>
      <c r="T15554" s="269">
        <v>-53.25</v>
      </c>
      <c r="DO15554"/>
    </row>
    <row r="15555" spans="15:119" x14ac:dyDescent="0.25">
      <c r="O15555" s="268" t="s">
        <v>25013</v>
      </c>
      <c r="P15555" s="268" t="s">
        <v>9484</v>
      </c>
      <c r="Q15555" s="269">
        <v>-31.25</v>
      </c>
      <c r="R15555" s="269">
        <v>-31.5</v>
      </c>
      <c r="S15555" s="269">
        <v>-53.25</v>
      </c>
      <c r="T15555" s="269">
        <v>-53.5</v>
      </c>
      <c r="DO15555"/>
    </row>
    <row r="15556" spans="15:119" x14ac:dyDescent="0.25">
      <c r="O15556" s="268" t="s">
        <v>25014</v>
      </c>
      <c r="P15556" s="268" t="s">
        <v>9484</v>
      </c>
      <c r="Q15556" s="269">
        <v>-31.25</v>
      </c>
      <c r="R15556" s="269">
        <v>-31.5</v>
      </c>
      <c r="S15556" s="269">
        <v>-53</v>
      </c>
      <c r="T15556" s="269">
        <v>-53.25</v>
      </c>
      <c r="DO15556"/>
    </row>
    <row r="15557" spans="15:119" x14ac:dyDescent="0.25">
      <c r="O15557" s="268" t="s">
        <v>25015</v>
      </c>
      <c r="P15557" s="268" t="s">
        <v>9482</v>
      </c>
      <c r="Q15557" s="269">
        <v>-31</v>
      </c>
      <c r="R15557" s="269">
        <v>-31.5</v>
      </c>
      <c r="S15557" s="269">
        <v>-52.5</v>
      </c>
      <c r="T15557" s="269">
        <v>-53</v>
      </c>
      <c r="DO15557"/>
    </row>
    <row r="15558" spans="15:119" x14ac:dyDescent="0.25">
      <c r="O15558" s="268" t="s">
        <v>25016</v>
      </c>
      <c r="P15558" s="268" t="s">
        <v>9484</v>
      </c>
      <c r="Q15558" s="269">
        <v>-31</v>
      </c>
      <c r="R15558" s="269">
        <v>-31.25</v>
      </c>
      <c r="S15558" s="269">
        <v>-52.75</v>
      </c>
      <c r="T15558" s="269">
        <v>-53</v>
      </c>
      <c r="DO15558"/>
    </row>
    <row r="15559" spans="15:119" x14ac:dyDescent="0.25">
      <c r="O15559" s="268" t="s">
        <v>25017</v>
      </c>
      <c r="P15559" s="268" t="s">
        <v>9484</v>
      </c>
      <c r="Q15559" s="269">
        <v>-31</v>
      </c>
      <c r="R15559" s="269">
        <v>-31.25</v>
      </c>
      <c r="S15559" s="269">
        <v>-52.5</v>
      </c>
      <c r="T15559" s="269">
        <v>-52.75</v>
      </c>
      <c r="DO15559"/>
    </row>
    <row r="15560" spans="15:119" x14ac:dyDescent="0.25">
      <c r="O15560" s="268" t="s">
        <v>25018</v>
      </c>
      <c r="P15560" s="268" t="s">
        <v>9484</v>
      </c>
      <c r="Q15560" s="269">
        <v>-31.25</v>
      </c>
      <c r="R15560" s="269">
        <v>-31.5</v>
      </c>
      <c r="S15560" s="269">
        <v>-52.75</v>
      </c>
      <c r="T15560" s="269">
        <v>-53</v>
      </c>
      <c r="DO15560"/>
    </row>
    <row r="15561" spans="15:119" x14ac:dyDescent="0.25">
      <c r="O15561" s="268" t="s">
        <v>25019</v>
      </c>
      <c r="P15561" s="268" t="s">
        <v>9484</v>
      </c>
      <c r="Q15561" s="269">
        <v>-31.25</v>
      </c>
      <c r="R15561" s="269">
        <v>-31.5</v>
      </c>
      <c r="S15561" s="269">
        <v>-52.5</v>
      </c>
      <c r="T15561" s="269">
        <v>-52.75</v>
      </c>
      <c r="DO15561"/>
    </row>
    <row r="15562" spans="15:119" x14ac:dyDescent="0.25">
      <c r="O15562" s="268" t="s">
        <v>25020</v>
      </c>
      <c r="P15562" s="268" t="s">
        <v>9482</v>
      </c>
      <c r="Q15562" s="269">
        <v>-31.5</v>
      </c>
      <c r="R15562" s="269">
        <v>-32</v>
      </c>
      <c r="S15562" s="269">
        <v>-53.5</v>
      </c>
      <c r="T15562" s="269">
        <v>-54</v>
      </c>
      <c r="DO15562"/>
    </row>
    <row r="15563" spans="15:119" x14ac:dyDescent="0.25">
      <c r="O15563" s="268" t="s">
        <v>25021</v>
      </c>
      <c r="P15563" s="268" t="s">
        <v>9484</v>
      </c>
      <c r="Q15563" s="269">
        <v>-31.5</v>
      </c>
      <c r="R15563" s="269">
        <v>-31.75</v>
      </c>
      <c r="S15563" s="269">
        <v>-53.75</v>
      </c>
      <c r="T15563" s="269">
        <v>-54</v>
      </c>
      <c r="DO15563"/>
    </row>
    <row r="15564" spans="15:119" x14ac:dyDescent="0.25">
      <c r="O15564" s="268" t="s">
        <v>25022</v>
      </c>
      <c r="P15564" s="268" t="s">
        <v>9484</v>
      </c>
      <c r="Q15564" s="269">
        <v>-31.5</v>
      </c>
      <c r="R15564" s="269">
        <v>-31.75</v>
      </c>
      <c r="S15564" s="269">
        <v>-53.5</v>
      </c>
      <c r="T15564" s="269">
        <v>-53.75</v>
      </c>
      <c r="DO15564"/>
    </row>
    <row r="15565" spans="15:119" x14ac:dyDescent="0.25">
      <c r="O15565" s="268" t="s">
        <v>25023</v>
      </c>
      <c r="P15565" s="268" t="s">
        <v>9484</v>
      </c>
      <c r="Q15565" s="269">
        <v>-31.75</v>
      </c>
      <c r="R15565" s="269">
        <v>-32</v>
      </c>
      <c r="S15565" s="269">
        <v>-53.75</v>
      </c>
      <c r="T15565" s="269">
        <v>-54</v>
      </c>
      <c r="DO15565"/>
    </row>
    <row r="15566" spans="15:119" x14ac:dyDescent="0.25">
      <c r="O15566" s="268" t="s">
        <v>25024</v>
      </c>
      <c r="P15566" s="268" t="s">
        <v>9484</v>
      </c>
      <c r="Q15566" s="269">
        <v>-31.75</v>
      </c>
      <c r="R15566" s="269">
        <v>-32</v>
      </c>
      <c r="S15566" s="269">
        <v>-53.5</v>
      </c>
      <c r="T15566" s="269">
        <v>-53.75</v>
      </c>
      <c r="DO15566"/>
    </row>
    <row r="15567" spans="15:119" x14ac:dyDescent="0.25">
      <c r="O15567" s="268" t="s">
        <v>25025</v>
      </c>
      <c r="P15567" s="268" t="s">
        <v>9482</v>
      </c>
      <c r="Q15567" s="269">
        <v>-31.5</v>
      </c>
      <c r="R15567" s="269">
        <v>-32</v>
      </c>
      <c r="S15567" s="269">
        <v>-53</v>
      </c>
      <c r="T15567" s="269">
        <v>-53.5</v>
      </c>
      <c r="DO15567"/>
    </row>
    <row r="15568" spans="15:119" x14ac:dyDescent="0.25">
      <c r="O15568" s="268" t="s">
        <v>25026</v>
      </c>
      <c r="P15568" s="268" t="s">
        <v>9484</v>
      </c>
      <c r="Q15568" s="269">
        <v>-31.5</v>
      </c>
      <c r="R15568" s="269">
        <v>-31.75</v>
      </c>
      <c r="S15568" s="269">
        <v>-53.25</v>
      </c>
      <c r="T15568" s="269">
        <v>-53.5</v>
      </c>
      <c r="DO15568"/>
    </row>
    <row r="15569" spans="15:119" x14ac:dyDescent="0.25">
      <c r="O15569" s="268" t="s">
        <v>25027</v>
      </c>
      <c r="P15569" s="268" t="s">
        <v>9484</v>
      </c>
      <c r="Q15569" s="269">
        <v>-31.5</v>
      </c>
      <c r="R15569" s="269">
        <v>-31.75</v>
      </c>
      <c r="S15569" s="269">
        <v>-53</v>
      </c>
      <c r="T15569" s="269">
        <v>-53.25</v>
      </c>
      <c r="DO15569"/>
    </row>
    <row r="15570" spans="15:119" x14ac:dyDescent="0.25">
      <c r="O15570" s="268" t="s">
        <v>25028</v>
      </c>
      <c r="P15570" s="268" t="s">
        <v>9484</v>
      </c>
      <c r="Q15570" s="269">
        <v>-31.75</v>
      </c>
      <c r="R15570" s="269">
        <v>-32</v>
      </c>
      <c r="S15570" s="269">
        <v>-53.25</v>
      </c>
      <c r="T15570" s="269">
        <v>-53.5</v>
      </c>
      <c r="DO15570"/>
    </row>
    <row r="15571" spans="15:119" x14ac:dyDescent="0.25">
      <c r="O15571" s="268" t="s">
        <v>25029</v>
      </c>
      <c r="P15571" s="268" t="s">
        <v>9484</v>
      </c>
      <c r="Q15571" s="269">
        <v>-31.75</v>
      </c>
      <c r="R15571" s="269">
        <v>-32</v>
      </c>
      <c r="S15571" s="269">
        <v>-53</v>
      </c>
      <c r="T15571" s="269">
        <v>-53.25</v>
      </c>
      <c r="DO15571"/>
    </row>
    <row r="15572" spans="15:119" x14ac:dyDescent="0.25">
      <c r="O15572" s="268" t="s">
        <v>25030</v>
      </c>
      <c r="P15572" s="268" t="s">
        <v>9482</v>
      </c>
      <c r="Q15572" s="269">
        <v>-31.5</v>
      </c>
      <c r="R15572" s="269">
        <v>-32</v>
      </c>
      <c r="S15572" s="269">
        <v>-52.5</v>
      </c>
      <c r="T15572" s="269">
        <v>-53</v>
      </c>
      <c r="DO15572"/>
    </row>
    <row r="15573" spans="15:119" x14ac:dyDescent="0.25">
      <c r="O15573" s="268" t="s">
        <v>25031</v>
      </c>
      <c r="P15573" s="268" t="s">
        <v>9484</v>
      </c>
      <c r="Q15573" s="269">
        <v>-31.5</v>
      </c>
      <c r="R15573" s="269">
        <v>-31.75</v>
      </c>
      <c r="S15573" s="269">
        <v>-52.75</v>
      </c>
      <c r="T15573" s="269">
        <v>-53</v>
      </c>
      <c r="DO15573"/>
    </row>
    <row r="15574" spans="15:119" x14ac:dyDescent="0.25">
      <c r="O15574" s="268" t="s">
        <v>25032</v>
      </c>
      <c r="P15574" s="268" t="s">
        <v>9484</v>
      </c>
      <c r="Q15574" s="269">
        <v>-31.5</v>
      </c>
      <c r="R15574" s="269">
        <v>-31.75</v>
      </c>
      <c r="S15574" s="269">
        <v>-52.5</v>
      </c>
      <c r="T15574" s="269">
        <v>-52.75</v>
      </c>
      <c r="DO15574"/>
    </row>
    <row r="15575" spans="15:119" x14ac:dyDescent="0.25">
      <c r="O15575" s="268" t="s">
        <v>25033</v>
      </c>
      <c r="P15575" s="268" t="s">
        <v>9484</v>
      </c>
      <c r="Q15575" s="269">
        <v>-31.75</v>
      </c>
      <c r="R15575" s="269">
        <v>-32</v>
      </c>
      <c r="S15575" s="269">
        <v>-52.75</v>
      </c>
      <c r="T15575" s="269">
        <v>-53</v>
      </c>
      <c r="DO15575"/>
    </row>
    <row r="15576" spans="15:119" x14ac:dyDescent="0.25">
      <c r="O15576" s="268" t="s">
        <v>25034</v>
      </c>
      <c r="P15576" s="268" t="s">
        <v>9484</v>
      </c>
      <c r="Q15576" s="269">
        <v>-31.75</v>
      </c>
      <c r="R15576" s="269">
        <v>-32</v>
      </c>
      <c r="S15576" s="269">
        <v>-52.5</v>
      </c>
      <c r="T15576" s="269">
        <v>-52.75</v>
      </c>
      <c r="DO15576"/>
    </row>
    <row r="15577" spans="15:119" x14ac:dyDescent="0.25">
      <c r="O15577" s="268" t="s">
        <v>25035</v>
      </c>
      <c r="P15577" s="268" t="s">
        <v>9480</v>
      </c>
      <c r="Q15577" s="269">
        <v>-31</v>
      </c>
      <c r="R15577" s="269">
        <v>-32</v>
      </c>
      <c r="S15577" s="269">
        <v>-51</v>
      </c>
      <c r="T15577" s="269">
        <v>-52.5</v>
      </c>
      <c r="DO15577"/>
    </row>
    <row r="15578" spans="15:119" x14ac:dyDescent="0.25">
      <c r="O15578" s="268" t="s">
        <v>25036</v>
      </c>
      <c r="P15578" s="268" t="s">
        <v>9482</v>
      </c>
      <c r="Q15578" s="269">
        <v>-31</v>
      </c>
      <c r="R15578" s="269">
        <v>-31.5</v>
      </c>
      <c r="S15578" s="269">
        <v>-52</v>
      </c>
      <c r="T15578" s="269">
        <v>-52.5</v>
      </c>
      <c r="DO15578"/>
    </row>
    <row r="15579" spans="15:119" x14ac:dyDescent="0.25">
      <c r="O15579" s="268" t="s">
        <v>25037</v>
      </c>
      <c r="P15579" s="268" t="s">
        <v>9484</v>
      </c>
      <c r="Q15579" s="269">
        <v>-31</v>
      </c>
      <c r="R15579" s="269">
        <v>-31.25</v>
      </c>
      <c r="S15579" s="269">
        <v>-52.25</v>
      </c>
      <c r="T15579" s="269">
        <v>-52.5</v>
      </c>
      <c r="DO15579"/>
    </row>
    <row r="15580" spans="15:119" x14ac:dyDescent="0.25">
      <c r="O15580" s="268" t="s">
        <v>25038</v>
      </c>
      <c r="P15580" s="268" t="s">
        <v>9484</v>
      </c>
      <c r="Q15580" s="269">
        <v>-31</v>
      </c>
      <c r="R15580" s="269">
        <v>-31.25</v>
      </c>
      <c r="S15580" s="269">
        <v>-52</v>
      </c>
      <c r="T15580" s="269">
        <v>-52.25</v>
      </c>
      <c r="DO15580"/>
    </row>
    <row r="15581" spans="15:119" x14ac:dyDescent="0.25">
      <c r="O15581" s="268" t="s">
        <v>25039</v>
      </c>
      <c r="P15581" s="268" t="s">
        <v>9484</v>
      </c>
      <c r="Q15581" s="269">
        <v>-31.25</v>
      </c>
      <c r="R15581" s="269">
        <v>-31.5</v>
      </c>
      <c r="S15581" s="269">
        <v>-52.25</v>
      </c>
      <c r="T15581" s="269">
        <v>-52.5</v>
      </c>
      <c r="DO15581"/>
    </row>
    <row r="15582" spans="15:119" x14ac:dyDescent="0.25">
      <c r="O15582" s="268" t="s">
        <v>25040</v>
      </c>
      <c r="P15582" s="268" t="s">
        <v>9484</v>
      </c>
      <c r="Q15582" s="269">
        <v>-31.25</v>
      </c>
      <c r="R15582" s="269">
        <v>-31.5</v>
      </c>
      <c r="S15582" s="269">
        <v>-52</v>
      </c>
      <c r="T15582" s="269">
        <v>-52.25</v>
      </c>
      <c r="DO15582"/>
    </row>
    <row r="15583" spans="15:119" x14ac:dyDescent="0.25">
      <c r="O15583" s="268" t="s">
        <v>25041</v>
      </c>
      <c r="P15583" s="268" t="s">
        <v>9482</v>
      </c>
      <c r="Q15583" s="269">
        <v>-31</v>
      </c>
      <c r="R15583" s="269">
        <v>-31.5</v>
      </c>
      <c r="S15583" s="269">
        <v>-51.5</v>
      </c>
      <c r="T15583" s="269">
        <v>-52</v>
      </c>
      <c r="DO15583"/>
    </row>
    <row r="15584" spans="15:119" x14ac:dyDescent="0.25">
      <c r="O15584" s="268" t="s">
        <v>25042</v>
      </c>
      <c r="P15584" s="268" t="s">
        <v>9484</v>
      </c>
      <c r="Q15584" s="269">
        <v>-31</v>
      </c>
      <c r="R15584" s="269">
        <v>-31.25</v>
      </c>
      <c r="S15584" s="269">
        <v>-51.75</v>
      </c>
      <c r="T15584" s="269">
        <v>-52</v>
      </c>
      <c r="DO15584"/>
    </row>
    <row r="15585" spans="15:119" x14ac:dyDescent="0.25">
      <c r="O15585" s="268" t="s">
        <v>25043</v>
      </c>
      <c r="P15585" s="268" t="s">
        <v>9484</v>
      </c>
      <c r="Q15585" s="269">
        <v>-31</v>
      </c>
      <c r="R15585" s="269">
        <v>-31.25</v>
      </c>
      <c r="S15585" s="269">
        <v>-51.5</v>
      </c>
      <c r="T15585" s="269">
        <v>-51.75</v>
      </c>
      <c r="DO15585"/>
    </row>
    <row r="15586" spans="15:119" x14ac:dyDescent="0.25">
      <c r="O15586" s="268" t="s">
        <v>25044</v>
      </c>
      <c r="P15586" s="268" t="s">
        <v>9484</v>
      </c>
      <c r="Q15586" s="269">
        <v>-31.25</v>
      </c>
      <c r="R15586" s="269">
        <v>-31.5</v>
      </c>
      <c r="S15586" s="269">
        <v>-51.75</v>
      </c>
      <c r="T15586" s="269">
        <v>-52</v>
      </c>
      <c r="DO15586"/>
    </row>
    <row r="15587" spans="15:119" x14ac:dyDescent="0.25">
      <c r="O15587" s="268" t="s">
        <v>25045</v>
      </c>
      <c r="P15587" s="268" t="s">
        <v>9484</v>
      </c>
      <c r="Q15587" s="269">
        <v>-31.25</v>
      </c>
      <c r="R15587" s="269">
        <v>-31.5</v>
      </c>
      <c r="S15587" s="269">
        <v>-51.5</v>
      </c>
      <c r="T15587" s="269">
        <v>-51.75</v>
      </c>
      <c r="DO15587"/>
    </row>
    <row r="15588" spans="15:119" x14ac:dyDescent="0.25">
      <c r="O15588" s="268" t="s">
        <v>25046</v>
      </c>
      <c r="P15588" s="268" t="s">
        <v>9482</v>
      </c>
      <c r="Q15588" s="269">
        <v>-31</v>
      </c>
      <c r="R15588" s="269">
        <v>-31.5</v>
      </c>
      <c r="S15588" s="269">
        <v>-51</v>
      </c>
      <c r="T15588" s="269">
        <v>-51.5</v>
      </c>
      <c r="DO15588"/>
    </row>
    <row r="15589" spans="15:119" x14ac:dyDescent="0.25">
      <c r="O15589" s="268" t="s">
        <v>25047</v>
      </c>
      <c r="P15589" s="268" t="s">
        <v>9484</v>
      </c>
      <c r="Q15589" s="269">
        <v>-31</v>
      </c>
      <c r="R15589" s="269">
        <v>-31.25</v>
      </c>
      <c r="S15589" s="269">
        <v>-51.25</v>
      </c>
      <c r="T15589" s="269">
        <v>-51.5</v>
      </c>
      <c r="DO15589"/>
    </row>
    <row r="15590" spans="15:119" x14ac:dyDescent="0.25">
      <c r="O15590" s="268" t="s">
        <v>25048</v>
      </c>
      <c r="P15590" s="268" t="s">
        <v>9484</v>
      </c>
      <c r="Q15590" s="269">
        <v>-31</v>
      </c>
      <c r="R15590" s="269">
        <v>-31.25</v>
      </c>
      <c r="S15590" s="269">
        <v>-51</v>
      </c>
      <c r="T15590" s="269">
        <v>-51.25</v>
      </c>
      <c r="DO15590"/>
    </row>
    <row r="15591" spans="15:119" x14ac:dyDescent="0.25">
      <c r="O15591" s="268" t="s">
        <v>25049</v>
      </c>
      <c r="P15591" s="268" t="s">
        <v>9484</v>
      </c>
      <c r="Q15591" s="269">
        <v>-31.25</v>
      </c>
      <c r="R15591" s="269">
        <v>-31.5</v>
      </c>
      <c r="S15591" s="269">
        <v>-51.25</v>
      </c>
      <c r="T15591" s="269">
        <v>-51.5</v>
      </c>
      <c r="DO15591"/>
    </row>
    <row r="15592" spans="15:119" x14ac:dyDescent="0.25">
      <c r="O15592" s="268" t="s">
        <v>25050</v>
      </c>
      <c r="P15592" s="268" t="s">
        <v>9484</v>
      </c>
      <c r="Q15592" s="269">
        <v>-31.25</v>
      </c>
      <c r="R15592" s="269">
        <v>-31.5</v>
      </c>
      <c r="S15592" s="269">
        <v>-51</v>
      </c>
      <c r="T15592" s="269">
        <v>-51.25</v>
      </c>
      <c r="DO15592"/>
    </row>
    <row r="15593" spans="15:119" x14ac:dyDescent="0.25">
      <c r="O15593" s="268" t="s">
        <v>25051</v>
      </c>
      <c r="P15593" s="268" t="s">
        <v>9482</v>
      </c>
      <c r="Q15593" s="269">
        <v>-31.5</v>
      </c>
      <c r="R15593" s="269">
        <v>-32</v>
      </c>
      <c r="S15593" s="269">
        <v>-52</v>
      </c>
      <c r="T15593" s="269">
        <v>-52.5</v>
      </c>
      <c r="DO15593"/>
    </row>
    <row r="15594" spans="15:119" x14ac:dyDescent="0.25">
      <c r="O15594" s="268" t="s">
        <v>25052</v>
      </c>
      <c r="P15594" s="268" t="s">
        <v>9484</v>
      </c>
      <c r="Q15594" s="269">
        <v>-31.5</v>
      </c>
      <c r="R15594" s="269">
        <v>-31.75</v>
      </c>
      <c r="S15594" s="269">
        <v>-52.25</v>
      </c>
      <c r="T15594" s="269">
        <v>-52.5</v>
      </c>
      <c r="DO15594"/>
    </row>
    <row r="15595" spans="15:119" x14ac:dyDescent="0.25">
      <c r="O15595" s="268" t="s">
        <v>25053</v>
      </c>
      <c r="P15595" s="268" t="s">
        <v>9484</v>
      </c>
      <c r="Q15595" s="269">
        <v>-31.5</v>
      </c>
      <c r="R15595" s="269">
        <v>-31.75</v>
      </c>
      <c r="S15595" s="269">
        <v>-52</v>
      </c>
      <c r="T15595" s="269">
        <v>-52.25</v>
      </c>
      <c r="DO15595"/>
    </row>
    <row r="15596" spans="15:119" x14ac:dyDescent="0.25">
      <c r="O15596" s="268" t="s">
        <v>25054</v>
      </c>
      <c r="P15596" s="268" t="s">
        <v>9484</v>
      </c>
      <c r="Q15596" s="269">
        <v>-31.75</v>
      </c>
      <c r="R15596" s="269">
        <v>-32</v>
      </c>
      <c r="S15596" s="269">
        <v>-52.25</v>
      </c>
      <c r="T15596" s="269">
        <v>-52.5</v>
      </c>
      <c r="DO15596"/>
    </row>
    <row r="15597" spans="15:119" x14ac:dyDescent="0.25">
      <c r="O15597" s="268" t="s">
        <v>25055</v>
      </c>
      <c r="P15597" s="268" t="s">
        <v>9484</v>
      </c>
      <c r="Q15597" s="269">
        <v>-31.75</v>
      </c>
      <c r="R15597" s="269">
        <v>-32</v>
      </c>
      <c r="S15597" s="269">
        <v>-52</v>
      </c>
      <c r="T15597" s="269">
        <v>-52.25</v>
      </c>
      <c r="DO15597"/>
    </row>
    <row r="15598" spans="15:119" x14ac:dyDescent="0.25">
      <c r="O15598" s="268" t="s">
        <v>25056</v>
      </c>
      <c r="P15598" s="268" t="s">
        <v>9482</v>
      </c>
      <c r="Q15598" s="269">
        <v>-31.5</v>
      </c>
      <c r="R15598" s="269">
        <v>-32</v>
      </c>
      <c r="S15598" s="269">
        <v>-51.5</v>
      </c>
      <c r="T15598" s="269">
        <v>-52</v>
      </c>
      <c r="DO15598"/>
    </row>
    <row r="15599" spans="15:119" x14ac:dyDescent="0.25">
      <c r="O15599" s="268" t="s">
        <v>25057</v>
      </c>
      <c r="P15599" s="268" t="s">
        <v>9484</v>
      </c>
      <c r="Q15599" s="269">
        <v>-31.5</v>
      </c>
      <c r="R15599" s="269">
        <v>-31.75</v>
      </c>
      <c r="S15599" s="269">
        <v>-51.75</v>
      </c>
      <c r="T15599" s="269">
        <v>-52</v>
      </c>
      <c r="DO15599"/>
    </row>
    <row r="15600" spans="15:119" x14ac:dyDescent="0.25">
      <c r="O15600" s="268" t="s">
        <v>25058</v>
      </c>
      <c r="P15600" s="268" t="s">
        <v>9484</v>
      </c>
      <c r="Q15600" s="269">
        <v>-31.5</v>
      </c>
      <c r="R15600" s="269">
        <v>-31.75</v>
      </c>
      <c r="S15600" s="269">
        <v>-51.5</v>
      </c>
      <c r="T15600" s="269">
        <v>-51.75</v>
      </c>
      <c r="DO15600"/>
    </row>
    <row r="15601" spans="15:119" x14ac:dyDescent="0.25">
      <c r="O15601" s="268" t="s">
        <v>25059</v>
      </c>
      <c r="P15601" s="268" t="s">
        <v>9484</v>
      </c>
      <c r="Q15601" s="269">
        <v>-31.75</v>
      </c>
      <c r="R15601" s="269">
        <v>-32</v>
      </c>
      <c r="S15601" s="269">
        <v>-51.75</v>
      </c>
      <c r="T15601" s="269">
        <v>-52</v>
      </c>
      <c r="DO15601"/>
    </row>
    <row r="15602" spans="15:119" x14ac:dyDescent="0.25">
      <c r="O15602" s="268" t="s">
        <v>25060</v>
      </c>
      <c r="P15602" s="268" t="s">
        <v>9484</v>
      </c>
      <c r="Q15602" s="269">
        <v>-31.75</v>
      </c>
      <c r="R15602" s="269">
        <v>-32</v>
      </c>
      <c r="S15602" s="269">
        <v>-51.5</v>
      </c>
      <c r="T15602" s="269">
        <v>-51.75</v>
      </c>
      <c r="DO15602"/>
    </row>
    <row r="15603" spans="15:119" x14ac:dyDescent="0.25">
      <c r="O15603" s="268" t="s">
        <v>25061</v>
      </c>
      <c r="P15603" s="268" t="s">
        <v>9482</v>
      </c>
      <c r="Q15603" s="269">
        <v>-31.5</v>
      </c>
      <c r="R15603" s="269">
        <v>-32</v>
      </c>
      <c r="S15603" s="269">
        <v>-51</v>
      </c>
      <c r="T15603" s="269">
        <v>-51.5</v>
      </c>
      <c r="DO15603"/>
    </row>
    <row r="15604" spans="15:119" x14ac:dyDescent="0.25">
      <c r="O15604" s="268" t="s">
        <v>25062</v>
      </c>
      <c r="P15604" s="268" t="s">
        <v>9484</v>
      </c>
      <c r="Q15604" s="269">
        <v>-31.5</v>
      </c>
      <c r="R15604" s="269">
        <v>-31.75</v>
      </c>
      <c r="S15604" s="269">
        <v>-51.25</v>
      </c>
      <c r="T15604" s="269">
        <v>-51.5</v>
      </c>
      <c r="DO15604"/>
    </row>
    <row r="15605" spans="15:119" x14ac:dyDescent="0.25">
      <c r="O15605" s="268" t="s">
        <v>25063</v>
      </c>
      <c r="P15605" s="268" t="s">
        <v>9484</v>
      </c>
      <c r="Q15605" s="269">
        <v>-31.5</v>
      </c>
      <c r="R15605" s="269">
        <v>-31.75</v>
      </c>
      <c r="S15605" s="269">
        <v>-51</v>
      </c>
      <c r="T15605" s="269">
        <v>-51.25</v>
      </c>
      <c r="DO15605"/>
    </row>
    <row r="15606" spans="15:119" x14ac:dyDescent="0.25">
      <c r="O15606" s="268" t="s">
        <v>25064</v>
      </c>
      <c r="P15606" s="268" t="s">
        <v>9478</v>
      </c>
      <c r="Q15606" s="269">
        <v>-30</v>
      </c>
      <c r="R15606" s="269">
        <v>-32</v>
      </c>
      <c r="S15606" s="269">
        <v>-48</v>
      </c>
      <c r="T15606" s="269">
        <v>-51</v>
      </c>
      <c r="DO15606"/>
    </row>
    <row r="15607" spans="15:119" x14ac:dyDescent="0.25">
      <c r="O15607" s="268" t="s">
        <v>25065</v>
      </c>
      <c r="P15607" s="268" t="s">
        <v>9480</v>
      </c>
      <c r="Q15607" s="269">
        <v>-30</v>
      </c>
      <c r="R15607" s="269">
        <v>-31</v>
      </c>
      <c r="S15607" s="269">
        <v>-49.5</v>
      </c>
      <c r="T15607" s="269">
        <v>-51</v>
      </c>
      <c r="DO15607"/>
    </row>
    <row r="15608" spans="15:119" x14ac:dyDescent="0.25">
      <c r="O15608" s="268" t="s">
        <v>25066</v>
      </c>
      <c r="P15608" s="268" t="s">
        <v>9482</v>
      </c>
      <c r="Q15608" s="269">
        <v>-30</v>
      </c>
      <c r="R15608" s="269">
        <v>-30.5</v>
      </c>
      <c r="S15608" s="269">
        <v>-50.5</v>
      </c>
      <c r="T15608" s="269">
        <v>-51</v>
      </c>
      <c r="DO15608"/>
    </row>
    <row r="15609" spans="15:119" x14ac:dyDescent="0.25">
      <c r="O15609" s="268" t="s">
        <v>25067</v>
      </c>
      <c r="P15609" s="268" t="s">
        <v>9484</v>
      </c>
      <c r="Q15609" s="269">
        <v>-30</v>
      </c>
      <c r="R15609" s="269">
        <v>-30.25</v>
      </c>
      <c r="S15609" s="269">
        <v>-50.75</v>
      </c>
      <c r="T15609" s="269">
        <v>-51</v>
      </c>
      <c r="DO15609"/>
    </row>
    <row r="15610" spans="15:119" x14ac:dyDescent="0.25">
      <c r="O15610" s="268" t="s">
        <v>25068</v>
      </c>
      <c r="P15610" s="268" t="s">
        <v>9484</v>
      </c>
      <c r="Q15610" s="269">
        <v>-30</v>
      </c>
      <c r="R15610" s="269">
        <v>-30.25</v>
      </c>
      <c r="S15610" s="269">
        <v>-50.5</v>
      </c>
      <c r="T15610" s="269">
        <v>-50.75</v>
      </c>
      <c r="DO15610"/>
    </row>
    <row r="15611" spans="15:119" x14ac:dyDescent="0.25">
      <c r="O15611" s="268" t="s">
        <v>25069</v>
      </c>
      <c r="P15611" s="268" t="s">
        <v>9484</v>
      </c>
      <c r="Q15611" s="269">
        <v>-30.25</v>
      </c>
      <c r="R15611" s="269">
        <v>-30.5</v>
      </c>
      <c r="S15611" s="269">
        <v>-50.75</v>
      </c>
      <c r="T15611" s="269">
        <v>-51</v>
      </c>
      <c r="DO15611"/>
    </row>
    <row r="15612" spans="15:119" x14ac:dyDescent="0.25">
      <c r="O15612" s="268" t="s">
        <v>25070</v>
      </c>
      <c r="P15612" s="268" t="s">
        <v>9484</v>
      </c>
      <c r="Q15612" s="269">
        <v>-30.25</v>
      </c>
      <c r="R15612" s="269">
        <v>-30.5</v>
      </c>
      <c r="S15612" s="269">
        <v>-50.5</v>
      </c>
      <c r="T15612" s="269">
        <v>-50.75</v>
      </c>
      <c r="DO15612"/>
    </row>
    <row r="15613" spans="15:119" x14ac:dyDescent="0.25">
      <c r="O15613" s="268" t="s">
        <v>25071</v>
      </c>
      <c r="P15613" s="268" t="s">
        <v>9482</v>
      </c>
      <c r="Q15613" s="269">
        <v>-30</v>
      </c>
      <c r="R15613" s="269">
        <v>-30.5</v>
      </c>
      <c r="S15613" s="269">
        <v>-50</v>
      </c>
      <c r="T15613" s="269">
        <v>-50.5</v>
      </c>
      <c r="DO15613"/>
    </row>
    <row r="15614" spans="15:119" x14ac:dyDescent="0.25">
      <c r="O15614" s="268" t="s">
        <v>25072</v>
      </c>
      <c r="P15614" s="268" t="s">
        <v>9484</v>
      </c>
      <c r="Q15614" s="269">
        <v>-30</v>
      </c>
      <c r="R15614" s="269">
        <v>-30.25</v>
      </c>
      <c r="S15614" s="269">
        <v>-50.25</v>
      </c>
      <c r="T15614" s="269">
        <v>-50.5</v>
      </c>
      <c r="DO15614"/>
    </row>
    <row r="15615" spans="15:119" x14ac:dyDescent="0.25">
      <c r="O15615" s="268" t="s">
        <v>25073</v>
      </c>
      <c r="P15615" s="268" t="s">
        <v>9484</v>
      </c>
      <c r="Q15615" s="269">
        <v>-30</v>
      </c>
      <c r="R15615" s="269">
        <v>-30.25</v>
      </c>
      <c r="S15615" s="269">
        <v>-50</v>
      </c>
      <c r="T15615" s="269">
        <v>-50.25</v>
      </c>
      <c r="DO15615"/>
    </row>
    <row r="15616" spans="15:119" x14ac:dyDescent="0.25">
      <c r="O15616" s="268" t="s">
        <v>25074</v>
      </c>
      <c r="P15616" s="268" t="s">
        <v>9484</v>
      </c>
      <c r="Q15616" s="269">
        <v>-30.25</v>
      </c>
      <c r="R15616" s="269">
        <v>-30.5</v>
      </c>
      <c r="S15616" s="269">
        <v>-50.25</v>
      </c>
      <c r="T15616" s="269">
        <v>-50.5</v>
      </c>
      <c r="DO15616"/>
    </row>
    <row r="15617" spans="15:119" x14ac:dyDescent="0.25">
      <c r="O15617" s="268" t="s">
        <v>25075</v>
      </c>
      <c r="P15617" s="268" t="s">
        <v>9484</v>
      </c>
      <c r="Q15617" s="269">
        <v>-30.25</v>
      </c>
      <c r="R15617" s="269">
        <v>-30.5</v>
      </c>
      <c r="S15617" s="269">
        <v>-50</v>
      </c>
      <c r="T15617" s="269">
        <v>-50.25</v>
      </c>
      <c r="DO15617"/>
    </row>
    <row r="15618" spans="15:119" x14ac:dyDescent="0.25">
      <c r="O15618" s="268" t="s">
        <v>25076</v>
      </c>
      <c r="P15618" s="268" t="s">
        <v>9482</v>
      </c>
      <c r="Q15618" s="269">
        <v>-30.5</v>
      </c>
      <c r="R15618" s="269">
        <v>-31</v>
      </c>
      <c r="S15618" s="269">
        <v>-50.5</v>
      </c>
      <c r="T15618" s="269">
        <v>-51</v>
      </c>
      <c r="DO15618"/>
    </row>
    <row r="15619" spans="15:119" x14ac:dyDescent="0.25">
      <c r="O15619" s="268" t="s">
        <v>25077</v>
      </c>
      <c r="P15619" s="268" t="s">
        <v>9484</v>
      </c>
      <c r="Q15619" s="269">
        <v>-30.5</v>
      </c>
      <c r="R15619" s="269">
        <v>-30.75</v>
      </c>
      <c r="S15619" s="269">
        <v>-50.75</v>
      </c>
      <c r="T15619" s="269">
        <v>-51</v>
      </c>
      <c r="DO15619"/>
    </row>
    <row r="15620" spans="15:119" x14ac:dyDescent="0.25">
      <c r="O15620" s="268" t="s">
        <v>25078</v>
      </c>
      <c r="P15620" s="268" t="s">
        <v>9484</v>
      </c>
      <c r="Q15620" s="269">
        <v>-30.5</v>
      </c>
      <c r="R15620" s="269">
        <v>-30.75</v>
      </c>
      <c r="S15620" s="269">
        <v>-50.5</v>
      </c>
      <c r="T15620" s="269">
        <v>-50.75</v>
      </c>
      <c r="DO15620"/>
    </row>
    <row r="15621" spans="15:119" x14ac:dyDescent="0.25">
      <c r="O15621" s="268" t="s">
        <v>25079</v>
      </c>
      <c r="P15621" s="268" t="s">
        <v>9484</v>
      </c>
      <c r="Q15621" s="269">
        <v>-30.75</v>
      </c>
      <c r="R15621" s="269">
        <v>-31</v>
      </c>
      <c r="S15621" s="269">
        <v>-50.75</v>
      </c>
      <c r="T15621" s="269">
        <v>-51</v>
      </c>
      <c r="DO15621"/>
    </row>
    <row r="15622" spans="15:119" x14ac:dyDescent="0.25">
      <c r="O15622" s="268" t="s">
        <v>25080</v>
      </c>
      <c r="P15622" s="268" t="s">
        <v>9484</v>
      </c>
      <c r="Q15622" s="269">
        <v>-30.75</v>
      </c>
      <c r="R15622" s="269">
        <v>-31</v>
      </c>
      <c r="S15622" s="269">
        <v>-50.5</v>
      </c>
      <c r="T15622" s="269">
        <v>-50.75</v>
      </c>
      <c r="DO15622"/>
    </row>
    <row r="15623" spans="15:119" x14ac:dyDescent="0.25">
      <c r="O15623" s="268" t="s">
        <v>25081</v>
      </c>
      <c r="P15623" s="268" t="s">
        <v>9482</v>
      </c>
      <c r="Q15623" s="269">
        <v>-30.5</v>
      </c>
      <c r="R15623" s="269">
        <v>-31</v>
      </c>
      <c r="S15623" s="269">
        <v>-50</v>
      </c>
      <c r="T15623" s="269">
        <v>-50.5</v>
      </c>
      <c r="DO15623"/>
    </row>
    <row r="15624" spans="15:119" x14ac:dyDescent="0.25">
      <c r="O15624" s="268" t="s">
        <v>25082</v>
      </c>
      <c r="P15624" s="268" t="s">
        <v>9484</v>
      </c>
      <c r="Q15624" s="269">
        <v>-30.5</v>
      </c>
      <c r="R15624" s="269">
        <v>-30.75</v>
      </c>
      <c r="S15624" s="269">
        <v>-50.25</v>
      </c>
      <c r="T15624" s="269">
        <v>-50.5</v>
      </c>
      <c r="DO15624"/>
    </row>
    <row r="15625" spans="15:119" x14ac:dyDescent="0.25">
      <c r="O15625" s="268" t="s">
        <v>25083</v>
      </c>
      <c r="P15625" s="268" t="s">
        <v>9480</v>
      </c>
      <c r="Q15625" s="269">
        <v>-31</v>
      </c>
      <c r="R15625" s="269">
        <v>-32</v>
      </c>
      <c r="S15625" s="269">
        <v>-49.5</v>
      </c>
      <c r="T15625" s="269">
        <v>-51</v>
      </c>
      <c r="DO15625"/>
    </row>
    <row r="15626" spans="15:119" x14ac:dyDescent="0.25">
      <c r="O15626" s="268" t="s">
        <v>25084</v>
      </c>
      <c r="P15626" s="268" t="s">
        <v>9482</v>
      </c>
      <c r="Q15626" s="269">
        <v>-31</v>
      </c>
      <c r="R15626" s="269">
        <v>-31.5</v>
      </c>
      <c r="S15626" s="269">
        <v>-50.5</v>
      </c>
      <c r="T15626" s="269">
        <v>-51</v>
      </c>
      <c r="DO15626"/>
    </row>
    <row r="15627" spans="15:119" x14ac:dyDescent="0.25">
      <c r="O15627" s="268" t="s">
        <v>25085</v>
      </c>
      <c r="P15627" s="268" t="s">
        <v>9484</v>
      </c>
      <c r="Q15627" s="269">
        <v>-31</v>
      </c>
      <c r="R15627" s="269">
        <v>-31.25</v>
      </c>
      <c r="S15627" s="269">
        <v>-50.75</v>
      </c>
      <c r="T15627" s="269">
        <v>-51</v>
      </c>
      <c r="DO15627"/>
    </row>
    <row r="15628" spans="15:119" x14ac:dyDescent="0.25">
      <c r="O15628" s="268" t="s">
        <v>25086</v>
      </c>
      <c r="P15628" s="268" t="s">
        <v>9484</v>
      </c>
      <c r="Q15628" s="269">
        <v>-31</v>
      </c>
      <c r="R15628" s="269">
        <v>-31.25</v>
      </c>
      <c r="S15628" s="269">
        <v>-50.5</v>
      </c>
      <c r="T15628" s="269">
        <v>-50.75</v>
      </c>
      <c r="DO15628"/>
    </row>
    <row r="15629" spans="15:119" x14ac:dyDescent="0.25">
      <c r="O15629" s="268" t="s">
        <v>25087</v>
      </c>
      <c r="P15629" s="268" t="s">
        <v>9484</v>
      </c>
      <c r="Q15629" s="269">
        <v>-31.25</v>
      </c>
      <c r="R15629" s="269">
        <v>-31.5</v>
      </c>
      <c r="S15629" s="269">
        <v>-50.75</v>
      </c>
      <c r="T15629" s="269">
        <v>-51</v>
      </c>
      <c r="DO15629"/>
    </row>
    <row r="15630" spans="15:119" x14ac:dyDescent="0.25">
      <c r="O15630" s="268" t="s">
        <v>25088</v>
      </c>
      <c r="P15630" s="268" t="s">
        <v>9476</v>
      </c>
      <c r="Q15630" s="269">
        <v>-32</v>
      </c>
      <c r="R15630" s="269">
        <v>-36</v>
      </c>
      <c r="S15630" s="269">
        <v>-48</v>
      </c>
      <c r="T15630" s="269">
        <v>-54</v>
      </c>
      <c r="DO15630"/>
    </row>
    <row r="15631" spans="15:119" x14ac:dyDescent="0.25">
      <c r="O15631" s="268" t="s">
        <v>25089</v>
      </c>
      <c r="P15631" s="268" t="s">
        <v>9478</v>
      </c>
      <c r="Q15631" s="269">
        <v>-32</v>
      </c>
      <c r="R15631" s="269">
        <v>-34</v>
      </c>
      <c r="S15631" s="269">
        <v>-51</v>
      </c>
      <c r="T15631" s="269">
        <v>-54</v>
      </c>
      <c r="DO15631"/>
    </row>
    <row r="15632" spans="15:119" x14ac:dyDescent="0.25">
      <c r="O15632" s="268" t="s">
        <v>25090</v>
      </c>
      <c r="P15632" s="268" t="s">
        <v>9480</v>
      </c>
      <c r="Q15632" s="269">
        <v>-32</v>
      </c>
      <c r="R15632" s="269">
        <v>-33</v>
      </c>
      <c r="S15632" s="269">
        <v>-52.5</v>
      </c>
      <c r="T15632" s="269">
        <v>-54</v>
      </c>
      <c r="DO15632"/>
    </row>
    <row r="15633" spans="15:119" x14ac:dyDescent="0.25">
      <c r="O15633" s="268" t="s">
        <v>25091</v>
      </c>
      <c r="P15633" s="268" t="s">
        <v>9482</v>
      </c>
      <c r="Q15633" s="269">
        <v>-32</v>
      </c>
      <c r="R15633" s="269">
        <v>-32.5</v>
      </c>
      <c r="S15633" s="269">
        <v>-53.5</v>
      </c>
      <c r="T15633" s="269">
        <v>-54</v>
      </c>
      <c r="DO15633"/>
    </row>
    <row r="15634" spans="15:119" x14ac:dyDescent="0.25">
      <c r="O15634" s="268" t="s">
        <v>25092</v>
      </c>
      <c r="P15634" s="268" t="s">
        <v>9484</v>
      </c>
      <c r="Q15634" s="269">
        <v>-32</v>
      </c>
      <c r="R15634" s="269">
        <v>-32.25</v>
      </c>
      <c r="S15634" s="269">
        <v>-53.75</v>
      </c>
      <c r="T15634" s="269">
        <v>-54</v>
      </c>
      <c r="DO15634"/>
    </row>
    <row r="15635" spans="15:119" x14ac:dyDescent="0.25">
      <c r="O15635" s="268" t="s">
        <v>25093</v>
      </c>
      <c r="P15635" s="268" t="s">
        <v>9484</v>
      </c>
      <c r="Q15635" s="269">
        <v>-32</v>
      </c>
      <c r="R15635" s="269">
        <v>-32.25</v>
      </c>
      <c r="S15635" s="269">
        <v>-53.5</v>
      </c>
      <c r="T15635" s="269">
        <v>-53.75</v>
      </c>
      <c r="DO15635"/>
    </row>
    <row r="15636" spans="15:119" x14ac:dyDescent="0.25">
      <c r="O15636" s="268" t="s">
        <v>25094</v>
      </c>
      <c r="P15636" s="268" t="s">
        <v>9484</v>
      </c>
      <c r="Q15636" s="269">
        <v>-32.25</v>
      </c>
      <c r="R15636" s="269">
        <v>-32.5</v>
      </c>
      <c r="S15636" s="269">
        <v>-53.5</v>
      </c>
      <c r="T15636" s="269">
        <v>-53.75</v>
      </c>
      <c r="DO15636"/>
    </row>
    <row r="15637" spans="15:119" x14ac:dyDescent="0.25">
      <c r="O15637" s="268" t="s">
        <v>25095</v>
      </c>
      <c r="P15637" s="268" t="s">
        <v>9482</v>
      </c>
      <c r="Q15637" s="269">
        <v>-32</v>
      </c>
      <c r="R15637" s="269">
        <v>-32.5</v>
      </c>
      <c r="S15637" s="269">
        <v>-53</v>
      </c>
      <c r="T15637" s="269">
        <v>-53.5</v>
      </c>
      <c r="DO15637"/>
    </row>
    <row r="15638" spans="15:119" x14ac:dyDescent="0.25">
      <c r="O15638" s="268" t="s">
        <v>25096</v>
      </c>
      <c r="P15638" s="268" t="s">
        <v>9484</v>
      </c>
      <c r="Q15638" s="269">
        <v>-32</v>
      </c>
      <c r="R15638" s="269">
        <v>-32.25</v>
      </c>
      <c r="S15638" s="269">
        <v>-53.25</v>
      </c>
      <c r="T15638" s="269">
        <v>-53.5</v>
      </c>
      <c r="DO15638"/>
    </row>
    <row r="15639" spans="15:119" x14ac:dyDescent="0.25">
      <c r="O15639" s="268" t="s">
        <v>25097</v>
      </c>
      <c r="P15639" s="268" t="s">
        <v>9484</v>
      </c>
      <c r="Q15639" s="269">
        <v>-32</v>
      </c>
      <c r="R15639" s="269">
        <v>-32.25</v>
      </c>
      <c r="S15639" s="269">
        <v>-53</v>
      </c>
      <c r="T15639" s="269">
        <v>-53.25</v>
      </c>
      <c r="DO15639"/>
    </row>
    <row r="15640" spans="15:119" x14ac:dyDescent="0.25">
      <c r="O15640" s="268" t="s">
        <v>25098</v>
      </c>
      <c r="P15640" s="268" t="s">
        <v>9484</v>
      </c>
      <c r="Q15640" s="269">
        <v>-32.25</v>
      </c>
      <c r="R15640" s="269">
        <v>-32.5</v>
      </c>
      <c r="S15640" s="269">
        <v>-53.25</v>
      </c>
      <c r="T15640" s="269">
        <v>-53.5</v>
      </c>
      <c r="DO15640"/>
    </row>
    <row r="15641" spans="15:119" x14ac:dyDescent="0.25">
      <c r="O15641" s="268" t="s">
        <v>25099</v>
      </c>
      <c r="P15641" s="268" t="s">
        <v>9484</v>
      </c>
      <c r="Q15641" s="269">
        <v>-32.25</v>
      </c>
      <c r="R15641" s="269">
        <v>-32.5</v>
      </c>
      <c r="S15641" s="269">
        <v>-53</v>
      </c>
      <c r="T15641" s="269">
        <v>-53.25</v>
      </c>
      <c r="DO15641"/>
    </row>
    <row r="15642" spans="15:119" x14ac:dyDescent="0.25">
      <c r="O15642" s="268" t="s">
        <v>25100</v>
      </c>
      <c r="P15642" s="268" t="s">
        <v>9482</v>
      </c>
      <c r="Q15642" s="269">
        <v>-32</v>
      </c>
      <c r="R15642" s="269">
        <v>-32.5</v>
      </c>
      <c r="S15642" s="269">
        <v>-52.5</v>
      </c>
      <c r="T15642" s="269">
        <v>-53</v>
      </c>
      <c r="DO15642"/>
    </row>
    <row r="15643" spans="15:119" x14ac:dyDescent="0.25">
      <c r="O15643" s="268" t="s">
        <v>25101</v>
      </c>
      <c r="P15643" s="268" t="s">
        <v>9484</v>
      </c>
      <c r="Q15643" s="269">
        <v>-32</v>
      </c>
      <c r="R15643" s="269">
        <v>-32.25</v>
      </c>
      <c r="S15643" s="269">
        <v>-52.75</v>
      </c>
      <c r="T15643" s="269">
        <v>-53</v>
      </c>
      <c r="DO15643"/>
    </row>
    <row r="15644" spans="15:119" x14ac:dyDescent="0.25">
      <c r="O15644" s="268" t="s">
        <v>25102</v>
      </c>
      <c r="P15644" s="268" t="s">
        <v>9484</v>
      </c>
      <c r="Q15644" s="269">
        <v>-32</v>
      </c>
      <c r="R15644" s="269">
        <v>-32.25</v>
      </c>
      <c r="S15644" s="269">
        <v>-52.5</v>
      </c>
      <c r="T15644" s="269">
        <v>-52.75</v>
      </c>
      <c r="DO15644"/>
    </row>
    <row r="15645" spans="15:119" x14ac:dyDescent="0.25">
      <c r="O15645" s="268" t="s">
        <v>25103</v>
      </c>
      <c r="P15645" s="268" t="s">
        <v>9484</v>
      </c>
      <c r="Q15645" s="269">
        <v>-32.25</v>
      </c>
      <c r="R15645" s="269">
        <v>-32.5</v>
      </c>
      <c r="S15645" s="269">
        <v>-52.75</v>
      </c>
      <c r="T15645" s="269">
        <v>-53</v>
      </c>
      <c r="DO15645"/>
    </row>
    <row r="15646" spans="15:119" x14ac:dyDescent="0.25">
      <c r="O15646" s="268" t="s">
        <v>25104</v>
      </c>
      <c r="P15646" s="268" t="s">
        <v>9484</v>
      </c>
      <c r="Q15646" s="269">
        <v>-32.25</v>
      </c>
      <c r="R15646" s="269">
        <v>-32.5</v>
      </c>
      <c r="S15646" s="269">
        <v>-52.5</v>
      </c>
      <c r="T15646" s="269">
        <v>-52.75</v>
      </c>
      <c r="DO15646"/>
    </row>
    <row r="15647" spans="15:119" x14ac:dyDescent="0.25">
      <c r="O15647" s="268" t="s">
        <v>25105</v>
      </c>
      <c r="P15647" s="268" t="s">
        <v>9482</v>
      </c>
      <c r="Q15647" s="269">
        <v>-32.5</v>
      </c>
      <c r="R15647" s="269">
        <v>-33</v>
      </c>
      <c r="S15647" s="269">
        <v>-53.5</v>
      </c>
      <c r="T15647" s="269">
        <v>-54</v>
      </c>
      <c r="DO15647"/>
    </row>
    <row r="15648" spans="15:119" x14ac:dyDescent="0.25">
      <c r="O15648" s="268" t="s">
        <v>25106</v>
      </c>
      <c r="P15648" s="268" t="s">
        <v>9482</v>
      </c>
      <c r="Q15648" s="269">
        <v>-32.5</v>
      </c>
      <c r="R15648" s="269">
        <v>-33</v>
      </c>
      <c r="S15648" s="269">
        <v>-53</v>
      </c>
      <c r="T15648" s="269">
        <v>-53.5</v>
      </c>
      <c r="DO15648"/>
    </row>
    <row r="15649" spans="15:119" x14ac:dyDescent="0.25">
      <c r="O15649" s="268" t="s">
        <v>25107</v>
      </c>
      <c r="P15649" s="268" t="s">
        <v>9484</v>
      </c>
      <c r="Q15649" s="269">
        <v>-32.5</v>
      </c>
      <c r="R15649" s="269">
        <v>-32.75</v>
      </c>
      <c r="S15649" s="269">
        <v>-53.25</v>
      </c>
      <c r="T15649" s="269">
        <v>-53.5</v>
      </c>
      <c r="DO15649"/>
    </row>
    <row r="15650" spans="15:119" x14ac:dyDescent="0.25">
      <c r="O15650" s="268" t="s">
        <v>25108</v>
      </c>
      <c r="P15650" s="268" t="s">
        <v>9484</v>
      </c>
      <c r="Q15650" s="269">
        <v>-32.5</v>
      </c>
      <c r="R15650" s="269">
        <v>-32.75</v>
      </c>
      <c r="S15650" s="269">
        <v>-53</v>
      </c>
      <c r="T15650" s="269">
        <v>-53.25</v>
      </c>
      <c r="DO15650"/>
    </row>
    <row r="15651" spans="15:119" x14ac:dyDescent="0.25">
      <c r="O15651" s="268" t="s">
        <v>25109</v>
      </c>
      <c r="P15651" s="268" t="s">
        <v>9484</v>
      </c>
      <c r="Q15651" s="269">
        <v>-32.75</v>
      </c>
      <c r="R15651" s="269">
        <v>-33</v>
      </c>
      <c r="S15651" s="269">
        <v>-53.25</v>
      </c>
      <c r="T15651" s="269">
        <v>-53.5</v>
      </c>
      <c r="DO15651"/>
    </row>
    <row r="15652" spans="15:119" x14ac:dyDescent="0.25">
      <c r="O15652" s="268" t="s">
        <v>25110</v>
      </c>
      <c r="P15652" s="268" t="s">
        <v>9484</v>
      </c>
      <c r="Q15652" s="269">
        <v>-32.75</v>
      </c>
      <c r="R15652" s="269">
        <v>-33</v>
      </c>
      <c r="S15652" s="269">
        <v>-53</v>
      </c>
      <c r="T15652" s="269">
        <v>-53.25</v>
      </c>
      <c r="DO15652"/>
    </row>
    <row r="15653" spans="15:119" x14ac:dyDescent="0.25">
      <c r="O15653" s="268" t="s">
        <v>25111</v>
      </c>
      <c r="P15653" s="268" t="s">
        <v>9482</v>
      </c>
      <c r="Q15653" s="269">
        <v>-32.5</v>
      </c>
      <c r="R15653" s="269">
        <v>-33</v>
      </c>
      <c r="S15653" s="269">
        <v>-52.5</v>
      </c>
      <c r="T15653" s="269">
        <v>-53</v>
      </c>
      <c r="DO15653"/>
    </row>
    <row r="15654" spans="15:119" x14ac:dyDescent="0.25">
      <c r="O15654" s="268" t="s">
        <v>25112</v>
      </c>
      <c r="P15654" s="268" t="s">
        <v>9484</v>
      </c>
      <c r="Q15654" s="269">
        <v>-32.5</v>
      </c>
      <c r="R15654" s="269">
        <v>-32.75</v>
      </c>
      <c r="S15654" s="269">
        <v>-52.75</v>
      </c>
      <c r="T15654" s="269">
        <v>-53</v>
      </c>
      <c r="DO15654"/>
    </row>
    <row r="15655" spans="15:119" x14ac:dyDescent="0.25">
      <c r="O15655" s="268" t="s">
        <v>25113</v>
      </c>
      <c r="P15655" s="268" t="s">
        <v>9484</v>
      </c>
      <c r="Q15655" s="269">
        <v>-32.5</v>
      </c>
      <c r="R15655" s="269">
        <v>-32.75</v>
      </c>
      <c r="S15655" s="269">
        <v>-52.5</v>
      </c>
      <c r="T15655" s="269">
        <v>-52.75</v>
      </c>
      <c r="DO15655"/>
    </row>
    <row r="15656" spans="15:119" x14ac:dyDescent="0.25">
      <c r="O15656" s="268" t="s">
        <v>25114</v>
      </c>
      <c r="P15656" s="268" t="s">
        <v>9484</v>
      </c>
      <c r="Q15656" s="269">
        <v>-32.75</v>
      </c>
      <c r="R15656" s="269">
        <v>-33</v>
      </c>
      <c r="S15656" s="269">
        <v>-52.75</v>
      </c>
      <c r="T15656" s="269">
        <v>-53</v>
      </c>
      <c r="DO15656"/>
    </row>
    <row r="15657" spans="15:119" x14ac:dyDescent="0.25">
      <c r="O15657" s="268" t="s">
        <v>25115</v>
      </c>
      <c r="P15657" s="268" t="s">
        <v>9484</v>
      </c>
      <c r="Q15657" s="269">
        <v>-32.75</v>
      </c>
      <c r="R15657" s="269">
        <v>-33</v>
      </c>
      <c r="S15657" s="269">
        <v>-52.5</v>
      </c>
      <c r="T15657" s="269">
        <v>-52.75</v>
      </c>
      <c r="DO15657"/>
    </row>
    <row r="15658" spans="15:119" x14ac:dyDescent="0.25">
      <c r="O15658" s="268" t="s">
        <v>25116</v>
      </c>
      <c r="P15658" s="268" t="s">
        <v>9480</v>
      </c>
      <c r="Q15658" s="269">
        <v>-32</v>
      </c>
      <c r="R15658" s="269">
        <v>-33</v>
      </c>
      <c r="S15658" s="269">
        <v>-51</v>
      </c>
      <c r="T15658" s="269">
        <v>-52.5</v>
      </c>
      <c r="DO15658"/>
    </row>
    <row r="15659" spans="15:119" x14ac:dyDescent="0.25">
      <c r="O15659" s="268" t="s">
        <v>25117</v>
      </c>
      <c r="P15659" s="268" t="s">
        <v>9482</v>
      </c>
      <c r="Q15659" s="269">
        <v>-32</v>
      </c>
      <c r="R15659" s="269">
        <v>-32.5</v>
      </c>
      <c r="S15659" s="269">
        <v>-52</v>
      </c>
      <c r="T15659" s="269">
        <v>-52.5</v>
      </c>
      <c r="DO15659"/>
    </row>
    <row r="15660" spans="15:119" x14ac:dyDescent="0.25">
      <c r="O15660" s="268" t="s">
        <v>25118</v>
      </c>
      <c r="P15660" s="268" t="s">
        <v>9484</v>
      </c>
      <c r="Q15660" s="269">
        <v>-32</v>
      </c>
      <c r="R15660" s="269">
        <v>-32.25</v>
      </c>
      <c r="S15660" s="269">
        <v>-52.25</v>
      </c>
      <c r="T15660" s="269">
        <v>-52.5</v>
      </c>
      <c r="DO15660"/>
    </row>
    <row r="15661" spans="15:119" x14ac:dyDescent="0.25">
      <c r="O15661" s="268" t="s">
        <v>25119</v>
      </c>
      <c r="P15661" s="268" t="s">
        <v>9484</v>
      </c>
      <c r="Q15661" s="269">
        <v>-32</v>
      </c>
      <c r="R15661" s="269">
        <v>-32.25</v>
      </c>
      <c r="S15661" s="269">
        <v>-52</v>
      </c>
      <c r="T15661" s="269">
        <v>-52.25</v>
      </c>
      <c r="DO15661"/>
    </row>
    <row r="15662" spans="15:119" x14ac:dyDescent="0.25">
      <c r="O15662" s="268" t="s">
        <v>25120</v>
      </c>
      <c r="P15662" s="268" t="s">
        <v>9484</v>
      </c>
      <c r="Q15662" s="269">
        <v>-32.25</v>
      </c>
      <c r="R15662" s="269">
        <v>-32.5</v>
      </c>
      <c r="S15662" s="269">
        <v>-52.25</v>
      </c>
      <c r="T15662" s="269">
        <v>-52.5</v>
      </c>
      <c r="DO15662"/>
    </row>
    <row r="15663" spans="15:119" x14ac:dyDescent="0.25">
      <c r="O15663" s="268" t="s">
        <v>25121</v>
      </c>
      <c r="P15663" s="268" t="s">
        <v>9484</v>
      </c>
      <c r="Q15663" s="269">
        <v>-32.25</v>
      </c>
      <c r="R15663" s="269">
        <v>-32.5</v>
      </c>
      <c r="S15663" s="269">
        <v>-52</v>
      </c>
      <c r="T15663" s="269">
        <v>-52.25</v>
      </c>
      <c r="DO15663"/>
    </row>
    <row r="15664" spans="15:119" x14ac:dyDescent="0.25">
      <c r="O15664" s="268" t="s">
        <v>25122</v>
      </c>
      <c r="P15664" s="268" t="s">
        <v>9482</v>
      </c>
      <c r="Q15664" s="269">
        <v>-32</v>
      </c>
      <c r="R15664" s="269">
        <v>-32.5</v>
      </c>
      <c r="S15664" s="269">
        <v>-51.5</v>
      </c>
      <c r="T15664" s="269">
        <v>-52</v>
      </c>
      <c r="DO15664"/>
    </row>
    <row r="15665" spans="15:119" x14ac:dyDescent="0.25">
      <c r="O15665" s="268" t="s">
        <v>25123</v>
      </c>
      <c r="P15665" s="268" t="s">
        <v>9484</v>
      </c>
      <c r="Q15665" s="269">
        <v>-32</v>
      </c>
      <c r="R15665" s="269">
        <v>-32.25</v>
      </c>
      <c r="S15665" s="269">
        <v>-51.75</v>
      </c>
      <c r="T15665" s="269">
        <v>-52</v>
      </c>
      <c r="DO15665"/>
    </row>
    <row r="15666" spans="15:119" x14ac:dyDescent="0.25">
      <c r="O15666" s="268" t="s">
        <v>25124</v>
      </c>
      <c r="P15666" s="268" t="s">
        <v>9482</v>
      </c>
      <c r="Q15666" s="269">
        <v>-32.5</v>
      </c>
      <c r="R15666" s="269">
        <v>-33</v>
      </c>
      <c r="S15666" s="269">
        <v>-52</v>
      </c>
      <c r="T15666" s="269">
        <v>-52.5</v>
      </c>
      <c r="DO15666"/>
    </row>
    <row r="15667" spans="15:119" x14ac:dyDescent="0.25">
      <c r="O15667" s="268" t="s">
        <v>25125</v>
      </c>
      <c r="P15667" s="268" t="s">
        <v>9484</v>
      </c>
      <c r="Q15667" s="269">
        <v>-32.5</v>
      </c>
      <c r="R15667" s="269">
        <v>-32.75</v>
      </c>
      <c r="S15667" s="269">
        <v>-52.25</v>
      </c>
      <c r="T15667" s="269">
        <v>-52.5</v>
      </c>
      <c r="DO15667"/>
    </row>
    <row r="15668" spans="15:119" x14ac:dyDescent="0.25">
      <c r="O15668" s="268" t="s">
        <v>25126</v>
      </c>
      <c r="P15668" s="268" t="s">
        <v>9484</v>
      </c>
      <c r="Q15668" s="269">
        <v>-32.75</v>
      </c>
      <c r="R15668" s="269">
        <v>-33</v>
      </c>
      <c r="S15668" s="269">
        <v>-52.25</v>
      </c>
      <c r="T15668" s="269">
        <v>-52.5</v>
      </c>
      <c r="DO15668"/>
    </row>
    <row r="15669" spans="15:119" x14ac:dyDescent="0.25">
      <c r="O15669" s="268" t="s">
        <v>25127</v>
      </c>
      <c r="P15669" s="268" t="s">
        <v>9480</v>
      </c>
      <c r="Q15669" s="269">
        <v>-33</v>
      </c>
      <c r="R15669" s="269">
        <v>-34</v>
      </c>
      <c r="S15669" s="269">
        <v>-52.5</v>
      </c>
      <c r="T15669" s="269">
        <v>-54</v>
      </c>
      <c r="DO15669"/>
    </row>
    <row r="15670" spans="15:119" x14ac:dyDescent="0.25">
      <c r="O15670" s="268" t="s">
        <v>25128</v>
      </c>
      <c r="P15670" s="268" t="s">
        <v>9482</v>
      </c>
      <c r="Q15670" s="269">
        <v>-33</v>
      </c>
      <c r="R15670" s="269">
        <v>-33.5</v>
      </c>
      <c r="S15670" s="269">
        <v>-53.5</v>
      </c>
      <c r="T15670" s="269">
        <v>-54</v>
      </c>
      <c r="DO15670"/>
    </row>
    <row r="15671" spans="15:119" x14ac:dyDescent="0.25">
      <c r="O15671" s="268" t="s">
        <v>25129</v>
      </c>
      <c r="P15671" s="268" t="s">
        <v>9484</v>
      </c>
      <c r="Q15671" s="269">
        <v>-33</v>
      </c>
      <c r="R15671" s="269">
        <v>-33.25</v>
      </c>
      <c r="S15671" s="269">
        <v>-53.5</v>
      </c>
      <c r="T15671" s="269">
        <v>-53.75</v>
      </c>
    </row>
    <row r="15672" spans="15:119" x14ac:dyDescent="0.25">
      <c r="O15672" s="268" t="s">
        <v>25130</v>
      </c>
      <c r="P15672" s="268" t="s">
        <v>9484</v>
      </c>
      <c r="Q15672" s="269">
        <v>-33.25</v>
      </c>
      <c r="R15672" s="269">
        <v>-33.5</v>
      </c>
      <c r="S15672" s="269">
        <v>-53.5</v>
      </c>
      <c r="T15672" s="269">
        <v>-53.75</v>
      </c>
    </row>
    <row r="15673" spans="15:119" x14ac:dyDescent="0.25">
      <c r="O15673" s="268" t="s">
        <v>25131</v>
      </c>
      <c r="P15673" s="268" t="s">
        <v>9482</v>
      </c>
      <c r="Q15673" s="269">
        <v>-33</v>
      </c>
      <c r="R15673" s="269">
        <v>-33.5</v>
      </c>
      <c r="S15673" s="269">
        <v>-53</v>
      </c>
      <c r="T15673" s="269">
        <v>-53.5</v>
      </c>
    </row>
    <row r="15674" spans="15:119" x14ac:dyDescent="0.25">
      <c r="O15674" s="268" t="s">
        <v>25132</v>
      </c>
      <c r="P15674" s="268" t="s">
        <v>9484</v>
      </c>
      <c r="Q15674" s="269">
        <v>-33</v>
      </c>
      <c r="R15674" s="269">
        <v>-33.25</v>
      </c>
      <c r="S15674" s="269">
        <v>-53.25</v>
      </c>
      <c r="T15674" s="269">
        <v>-53.5</v>
      </c>
    </row>
    <row r="15675" spans="15:119" x14ac:dyDescent="0.25">
      <c r="O15675" s="268" t="s">
        <v>25133</v>
      </c>
      <c r="P15675" s="268" t="s">
        <v>9484</v>
      </c>
      <c r="Q15675" s="269">
        <v>-33</v>
      </c>
      <c r="R15675" s="269">
        <v>-33.25</v>
      </c>
      <c r="S15675" s="269">
        <v>-53</v>
      </c>
      <c r="T15675" s="269">
        <v>-53.25</v>
      </c>
    </row>
    <row r="15676" spans="15:119" x14ac:dyDescent="0.25">
      <c r="O15676" s="268" t="s">
        <v>25134</v>
      </c>
      <c r="P15676" s="268" t="s">
        <v>9484</v>
      </c>
      <c r="Q15676" s="269">
        <v>-33.25</v>
      </c>
      <c r="R15676" s="269">
        <v>-33.5</v>
      </c>
      <c r="S15676" s="269">
        <v>-53.25</v>
      </c>
      <c r="T15676" s="269">
        <v>-53.5</v>
      </c>
    </row>
    <row r="15677" spans="15:119" x14ac:dyDescent="0.25">
      <c r="O15677" s="268" t="s">
        <v>25135</v>
      </c>
      <c r="P15677" s="268" t="s">
        <v>9484</v>
      </c>
      <c r="Q15677" s="269">
        <v>-33.25</v>
      </c>
      <c r="R15677" s="269">
        <v>-33.5</v>
      </c>
      <c r="S15677" s="269">
        <v>-53</v>
      </c>
      <c r="T15677" s="269">
        <v>-53.25</v>
      </c>
    </row>
    <row r="15678" spans="15:119" x14ac:dyDescent="0.25">
      <c r="O15678" s="268" t="s">
        <v>25136</v>
      </c>
      <c r="P15678" s="268" t="s">
        <v>9482</v>
      </c>
      <c r="Q15678" s="269">
        <v>-33</v>
      </c>
      <c r="R15678" s="269">
        <v>-33.5</v>
      </c>
      <c r="S15678" s="269">
        <v>-52.5</v>
      </c>
      <c r="T15678" s="269">
        <v>-53</v>
      </c>
    </row>
    <row r="15679" spans="15:119" x14ac:dyDescent="0.25">
      <c r="O15679" s="268" t="s">
        <v>25137</v>
      </c>
      <c r="P15679" s="268" t="s">
        <v>9484</v>
      </c>
      <c r="Q15679" s="269">
        <v>-33</v>
      </c>
      <c r="R15679" s="269">
        <v>-33.25</v>
      </c>
      <c r="S15679" s="269">
        <v>-52.75</v>
      </c>
      <c r="T15679" s="269">
        <v>-53</v>
      </c>
    </row>
    <row r="15680" spans="15:119" x14ac:dyDescent="0.25">
      <c r="O15680" s="268" t="s">
        <v>25138</v>
      </c>
      <c r="P15680" s="268" t="s">
        <v>9484</v>
      </c>
      <c r="Q15680" s="269">
        <v>-33</v>
      </c>
      <c r="R15680" s="269">
        <v>-33.25</v>
      </c>
      <c r="S15680" s="269">
        <v>-52.5</v>
      </c>
      <c r="T15680" s="269">
        <v>-52.75</v>
      </c>
    </row>
    <row r="15681" spans="15:20" x14ac:dyDescent="0.25">
      <c r="O15681" s="268" t="s">
        <v>25139</v>
      </c>
      <c r="P15681" s="268" t="s">
        <v>9484</v>
      </c>
      <c r="Q15681" s="269">
        <v>-33.25</v>
      </c>
      <c r="R15681" s="269">
        <v>-33.5</v>
      </c>
      <c r="S15681" s="269">
        <v>-52.75</v>
      </c>
      <c r="T15681" s="269">
        <v>-53</v>
      </c>
    </row>
    <row r="15682" spans="15:20" x14ac:dyDescent="0.25">
      <c r="O15682" s="268" t="s">
        <v>25140</v>
      </c>
      <c r="P15682" s="268" t="s">
        <v>9482</v>
      </c>
      <c r="Q15682" s="269">
        <v>-33.5</v>
      </c>
      <c r="R15682" s="269">
        <v>-34</v>
      </c>
      <c r="S15682" s="269">
        <v>-53.5</v>
      </c>
      <c r="T15682" s="269">
        <v>-54</v>
      </c>
    </row>
    <row r="15683" spans="15:20" x14ac:dyDescent="0.25">
      <c r="O15683" s="268" t="s">
        <v>25141</v>
      </c>
      <c r="P15683" s="268" t="s">
        <v>9484</v>
      </c>
      <c r="Q15683" s="269">
        <v>-33.5</v>
      </c>
      <c r="R15683" s="269">
        <v>-33.75</v>
      </c>
      <c r="S15683" s="269">
        <v>-53.5</v>
      </c>
      <c r="T15683" s="269">
        <v>-53.75</v>
      </c>
    </row>
    <row r="15684" spans="15:20" x14ac:dyDescent="0.25">
      <c r="O15684" s="268" t="s">
        <v>25142</v>
      </c>
      <c r="P15684" s="268" t="s">
        <v>9482</v>
      </c>
      <c r="Q15684" s="269">
        <v>-33.5</v>
      </c>
      <c r="R15684" s="269">
        <v>-34</v>
      </c>
      <c r="S15684" s="269">
        <v>-53</v>
      </c>
      <c r="T15684" s="269">
        <v>-53.5</v>
      </c>
    </row>
    <row r="15685" spans="15:20" x14ac:dyDescent="0.25">
      <c r="O15685" s="268" t="s">
        <v>25143</v>
      </c>
      <c r="P15685" s="268" t="s">
        <v>9484</v>
      </c>
      <c r="Q15685" s="269">
        <v>-33.5</v>
      </c>
      <c r="R15685" s="269">
        <v>-33.75</v>
      </c>
      <c r="S15685" s="269">
        <v>-53.25</v>
      </c>
      <c r="T15685" s="269">
        <v>-53.5</v>
      </c>
    </row>
    <row r="15686" spans="15:20" x14ac:dyDescent="0.25">
      <c r="O15686" s="268" t="s">
        <v>25144</v>
      </c>
      <c r="P15686" s="268" t="s">
        <v>9484</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45" bestFit="1" customWidth="1"/>
    <col min="2" max="3" width="10" style="146" bestFit="1" customWidth="1"/>
    <col min="4" max="4" width="30.42578125" style="145" customWidth="1"/>
    <col min="5" max="5" width="53.140625" style="145" customWidth="1"/>
    <col min="6" max="6" width="27.28515625" style="145" customWidth="1"/>
    <col min="7" max="7" width="15" style="145" bestFit="1" customWidth="1"/>
    <col min="8" max="8" width="15.7109375" style="145" bestFit="1" customWidth="1"/>
    <col min="9" max="9" width="11.7109375" style="145" bestFit="1" customWidth="1"/>
    <col min="10" max="10" width="3.42578125" style="145" bestFit="1" customWidth="1"/>
    <col min="11" max="11" width="11.5703125" style="145" bestFit="1" customWidth="1"/>
    <col min="12" max="12" width="7.28515625" style="145" customWidth="1"/>
    <col min="13" max="13" width="15.28515625" style="145" bestFit="1" customWidth="1"/>
    <col min="14" max="26" width="13.7109375" style="247" bestFit="1" customWidth="1"/>
    <col min="27" max="27" width="13.42578125" style="247" bestFit="1" customWidth="1"/>
    <col min="28" max="28" width="13.7109375" style="247" bestFit="1" customWidth="1"/>
    <col min="29" max="29" width="12.42578125" style="247" bestFit="1" customWidth="1"/>
    <col min="30" max="30" width="11" style="247" bestFit="1" customWidth="1"/>
    <col min="31" max="31" width="10.85546875" style="247" bestFit="1" customWidth="1"/>
    <col min="32" max="35" width="8.7109375" style="247" bestFit="1" customWidth="1"/>
    <col min="36" max="69" width="13.7109375" style="247" bestFit="1" customWidth="1"/>
    <col min="70" max="70" width="10.140625" style="247" bestFit="1" customWidth="1"/>
    <col min="71" max="120" width="13.7109375" style="247" bestFit="1" customWidth="1"/>
    <col min="121" max="124" width="13" style="247" bestFit="1" customWidth="1"/>
    <col min="125" max="131" width="13.140625" style="247" bestFit="1" customWidth="1"/>
    <col min="132" max="132" width="13.7109375" style="247" bestFit="1" customWidth="1"/>
    <col min="133" max="133" width="23.85546875" style="15" customWidth="1"/>
    <col min="134" max="134" width="38.85546875" style="15" customWidth="1"/>
    <col min="135" max="16384" width="9.140625" style="152"/>
  </cols>
  <sheetData>
    <row r="1" spans="1:134" s="145" customFormat="1" ht="37.5" customHeight="1" thickBot="1" x14ac:dyDescent="0.3">
      <c r="B1" s="146"/>
      <c r="C1" s="146"/>
      <c r="M1" s="147" t="s">
        <v>3864</v>
      </c>
      <c r="N1" s="237" t="s">
        <v>3952</v>
      </c>
      <c r="O1" s="238" t="s">
        <v>3952</v>
      </c>
      <c r="P1" s="237" t="s">
        <v>3952</v>
      </c>
      <c r="Q1" s="238" t="s">
        <v>3952</v>
      </c>
      <c r="R1" s="237" t="s">
        <v>3952</v>
      </c>
      <c r="S1" s="238" t="s">
        <v>3952</v>
      </c>
      <c r="T1" s="237" t="s">
        <v>3952</v>
      </c>
      <c r="U1" s="238" t="s">
        <v>3952</v>
      </c>
      <c r="V1" s="237" t="s">
        <v>3952</v>
      </c>
      <c r="W1" s="238" t="s">
        <v>3952</v>
      </c>
      <c r="X1" s="237" t="s">
        <v>3952</v>
      </c>
      <c r="Y1" s="238" t="s">
        <v>3952</v>
      </c>
      <c r="Z1" s="237" t="s">
        <v>3952</v>
      </c>
      <c r="AA1" s="238" t="s">
        <v>3956</v>
      </c>
      <c r="AB1" s="237" t="s">
        <v>3952</v>
      </c>
      <c r="AC1" s="238"/>
      <c r="AD1" s="237"/>
      <c r="AE1" s="238"/>
      <c r="AF1" s="237"/>
      <c r="AG1" s="238"/>
      <c r="AH1" s="237"/>
      <c r="AI1" s="238"/>
      <c r="AJ1" s="237" t="s">
        <v>3955</v>
      </c>
      <c r="AK1" s="238" t="s">
        <v>3955</v>
      </c>
      <c r="AL1" s="237" t="s">
        <v>3955</v>
      </c>
      <c r="AM1" s="238" t="s">
        <v>3955</v>
      </c>
      <c r="AN1" s="237" t="s">
        <v>3955</v>
      </c>
      <c r="AO1" s="238" t="s">
        <v>3955</v>
      </c>
      <c r="AP1" s="237" t="s">
        <v>3955</v>
      </c>
      <c r="AQ1" s="238" t="s">
        <v>3955</v>
      </c>
      <c r="AR1" s="237" t="s">
        <v>3955</v>
      </c>
      <c r="AS1" s="238" t="s">
        <v>3955</v>
      </c>
      <c r="AT1" s="237" t="s">
        <v>3955</v>
      </c>
      <c r="AU1" s="238" t="s">
        <v>3955</v>
      </c>
      <c r="AV1" s="237" t="s">
        <v>3955</v>
      </c>
      <c r="AW1" s="238" t="s">
        <v>3955</v>
      </c>
      <c r="AX1" s="237" t="s">
        <v>3955</v>
      </c>
      <c r="AY1" s="238" t="s">
        <v>3955</v>
      </c>
      <c r="AZ1" s="237" t="s">
        <v>3955</v>
      </c>
      <c r="BA1" s="238" t="s">
        <v>3955</v>
      </c>
      <c r="BB1" s="237" t="s">
        <v>3955</v>
      </c>
      <c r="BC1" s="238" t="s">
        <v>3955</v>
      </c>
      <c r="BD1" s="237" t="s">
        <v>3955</v>
      </c>
      <c r="BE1" s="238" t="s">
        <v>3955</v>
      </c>
      <c r="BF1" s="237" t="s">
        <v>3955</v>
      </c>
      <c r="BG1" s="238" t="s">
        <v>3955</v>
      </c>
      <c r="BH1" s="237" t="s">
        <v>3955</v>
      </c>
      <c r="BI1" s="238" t="s">
        <v>3955</v>
      </c>
      <c r="BJ1" s="237" t="s">
        <v>3955</v>
      </c>
      <c r="BK1" s="238" t="s">
        <v>3955</v>
      </c>
      <c r="BL1" s="237" t="s">
        <v>3955</v>
      </c>
      <c r="BM1" s="238" t="s">
        <v>3955</v>
      </c>
      <c r="BN1" s="237" t="s">
        <v>3955</v>
      </c>
      <c r="BO1" s="238" t="s">
        <v>3955</v>
      </c>
      <c r="BP1" s="237" t="s">
        <v>3955</v>
      </c>
      <c r="BQ1" s="238" t="s">
        <v>3955</v>
      </c>
      <c r="BR1" s="237"/>
      <c r="BS1" s="238" t="s">
        <v>3953</v>
      </c>
      <c r="BT1" s="237" t="s">
        <v>3953</v>
      </c>
      <c r="BU1" s="238" t="s">
        <v>3953</v>
      </c>
      <c r="BV1" s="237" t="s">
        <v>3953</v>
      </c>
      <c r="BW1" s="238" t="s">
        <v>3953</v>
      </c>
      <c r="BX1" s="237" t="s">
        <v>3953</v>
      </c>
      <c r="BY1" s="238" t="s">
        <v>3953</v>
      </c>
      <c r="BZ1" s="237" t="s">
        <v>3953</v>
      </c>
      <c r="CA1" s="238" t="s">
        <v>3953</v>
      </c>
      <c r="CB1" s="237" t="s">
        <v>3953</v>
      </c>
      <c r="CC1" s="238" t="s">
        <v>3953</v>
      </c>
      <c r="CD1" s="237" t="s">
        <v>3953</v>
      </c>
      <c r="CE1" s="238" t="s">
        <v>3953</v>
      </c>
      <c r="CF1" s="237" t="s">
        <v>3953</v>
      </c>
      <c r="CG1" s="238" t="s">
        <v>3953</v>
      </c>
      <c r="CH1" s="237" t="s">
        <v>3953</v>
      </c>
      <c r="CI1" s="238" t="s">
        <v>3953</v>
      </c>
      <c r="CJ1" s="237" t="s">
        <v>3953</v>
      </c>
      <c r="CK1" s="238" t="s">
        <v>3953</v>
      </c>
      <c r="CL1" s="237" t="s">
        <v>3953</v>
      </c>
      <c r="CM1" s="238" t="s">
        <v>3953</v>
      </c>
      <c r="CN1" s="237" t="s">
        <v>3953</v>
      </c>
      <c r="CO1" s="238" t="s">
        <v>3953</v>
      </c>
      <c r="CP1" s="237" t="s">
        <v>3953</v>
      </c>
      <c r="CQ1" s="238" t="s">
        <v>3953</v>
      </c>
      <c r="CR1" s="237" t="s">
        <v>3953</v>
      </c>
      <c r="CS1" s="238" t="s">
        <v>3953</v>
      </c>
      <c r="CT1" s="237" t="s">
        <v>3953</v>
      </c>
      <c r="CU1" s="238" t="s">
        <v>3953</v>
      </c>
      <c r="CV1" s="237" t="s">
        <v>3953</v>
      </c>
      <c r="CW1" s="238" t="s">
        <v>3953</v>
      </c>
      <c r="CX1" s="237" t="s">
        <v>3953</v>
      </c>
      <c r="CY1" s="238" t="s">
        <v>3953</v>
      </c>
      <c r="CZ1" s="237" t="s">
        <v>3953</v>
      </c>
      <c r="DA1" s="238" t="s">
        <v>3953</v>
      </c>
      <c r="DB1" s="237" t="s">
        <v>3953</v>
      </c>
      <c r="DC1" s="238" t="s">
        <v>3953</v>
      </c>
      <c r="DD1" s="237" t="s">
        <v>3953</v>
      </c>
      <c r="DE1" s="238" t="s">
        <v>3953</v>
      </c>
      <c r="DF1" s="237" t="s">
        <v>3953</v>
      </c>
      <c r="DG1" s="238" t="s">
        <v>3953</v>
      </c>
      <c r="DH1" s="237" t="s">
        <v>3953</v>
      </c>
      <c r="DI1" s="238" t="s">
        <v>3953</v>
      </c>
      <c r="DJ1" s="237" t="s">
        <v>3953</v>
      </c>
      <c r="DK1" s="238" t="s">
        <v>3953</v>
      </c>
      <c r="DL1" s="237" t="s">
        <v>3953</v>
      </c>
      <c r="DM1" s="238" t="s">
        <v>3953</v>
      </c>
      <c r="DN1" s="237" t="s">
        <v>3953</v>
      </c>
      <c r="DO1" s="238" t="s">
        <v>3953</v>
      </c>
      <c r="DP1" s="237" t="s">
        <v>3953</v>
      </c>
      <c r="DQ1" s="238" t="s">
        <v>3957</v>
      </c>
      <c r="DR1" s="237" t="s">
        <v>3954</v>
      </c>
      <c r="DS1" s="238" t="s">
        <v>3954</v>
      </c>
      <c r="DT1" s="237" t="s">
        <v>3954</v>
      </c>
      <c r="DU1" s="239" t="s">
        <v>9474</v>
      </c>
      <c r="DV1" s="240" t="s">
        <v>9474</v>
      </c>
      <c r="DW1" s="239" t="s">
        <v>9474</v>
      </c>
      <c r="DX1" s="240" t="s">
        <v>9474</v>
      </c>
      <c r="DY1" s="239" t="s">
        <v>9474</v>
      </c>
      <c r="DZ1" s="240" t="s">
        <v>9474</v>
      </c>
      <c r="EA1" s="239" t="s">
        <v>9474</v>
      </c>
      <c r="EB1" s="240" t="s">
        <v>25404</v>
      </c>
      <c r="EC1" s="238"/>
      <c r="ED1" s="237"/>
    </row>
    <row r="2" spans="1:134" s="145" customFormat="1" ht="34.5" customHeight="1" thickBot="1" x14ac:dyDescent="0.3">
      <c r="B2" s="146"/>
      <c r="C2" s="146"/>
      <c r="M2" s="148" t="s">
        <v>3865</v>
      </c>
      <c r="N2" s="241" t="s">
        <v>3867</v>
      </c>
      <c r="O2" s="242" t="s">
        <v>3868</v>
      </c>
      <c r="P2" s="241" t="s">
        <v>3869</v>
      </c>
      <c r="Q2" s="242" t="s">
        <v>3870</v>
      </c>
      <c r="R2" s="241" t="s">
        <v>3871</v>
      </c>
      <c r="S2" s="242" t="s">
        <v>3872</v>
      </c>
      <c r="T2" s="241" t="s">
        <v>3873</v>
      </c>
      <c r="U2" s="242" t="s">
        <v>3874</v>
      </c>
      <c r="V2" s="241" t="s">
        <v>3875</v>
      </c>
      <c r="W2" s="242" t="s">
        <v>3876</v>
      </c>
      <c r="X2" s="241" t="s">
        <v>3877</v>
      </c>
      <c r="Y2" s="242" t="s">
        <v>3878</v>
      </c>
      <c r="Z2" s="241" t="s">
        <v>3879</v>
      </c>
      <c r="AA2" s="242" t="s">
        <v>3880</v>
      </c>
      <c r="AB2" s="241" t="s">
        <v>3881</v>
      </c>
      <c r="AC2" s="243" t="s">
        <v>3882</v>
      </c>
      <c r="AD2" s="241" t="s">
        <v>3883</v>
      </c>
      <c r="AE2" s="242" t="s">
        <v>3884</v>
      </c>
      <c r="AF2" s="241" t="s">
        <v>3885</v>
      </c>
      <c r="AG2" s="242" t="s">
        <v>3886</v>
      </c>
      <c r="AH2" s="241" t="s">
        <v>3887</v>
      </c>
      <c r="AI2" s="242" t="s">
        <v>3888</v>
      </c>
      <c r="AJ2" s="241" t="s">
        <v>3889</v>
      </c>
      <c r="AK2" s="242" t="s">
        <v>3890</v>
      </c>
      <c r="AL2" s="241" t="s">
        <v>3891</v>
      </c>
      <c r="AM2" s="242" t="s">
        <v>3892</v>
      </c>
      <c r="AN2" s="241" t="s">
        <v>3893</v>
      </c>
      <c r="AO2" s="242" t="s">
        <v>3894</v>
      </c>
      <c r="AP2" s="241" t="s">
        <v>3895</v>
      </c>
      <c r="AQ2" s="242" t="s">
        <v>3896</v>
      </c>
      <c r="AR2" s="241" t="s">
        <v>3897</v>
      </c>
      <c r="AS2" s="242" t="s">
        <v>3898</v>
      </c>
      <c r="AT2" s="241" t="s">
        <v>3899</v>
      </c>
      <c r="AU2" s="242" t="s">
        <v>3900</v>
      </c>
      <c r="AV2" s="241" t="s">
        <v>3901</v>
      </c>
      <c r="AW2" s="242" t="s">
        <v>3902</v>
      </c>
      <c r="AX2" s="241" t="s">
        <v>52</v>
      </c>
      <c r="AY2" s="242" t="s">
        <v>3903</v>
      </c>
      <c r="AZ2" s="241" t="s">
        <v>3904</v>
      </c>
      <c r="BA2" s="242" t="s">
        <v>3905</v>
      </c>
      <c r="BB2" s="241" t="s">
        <v>3906</v>
      </c>
      <c r="BC2" s="242" t="s">
        <v>276</v>
      </c>
      <c r="BD2" s="241" t="s">
        <v>3907</v>
      </c>
      <c r="BE2" s="242" t="s">
        <v>3908</v>
      </c>
      <c r="BF2" s="241" t="s">
        <v>3909</v>
      </c>
      <c r="BG2" s="242" t="s">
        <v>3910</v>
      </c>
      <c r="BH2" s="241" t="s">
        <v>3911</v>
      </c>
      <c r="BI2" s="242" t="s">
        <v>3912</v>
      </c>
      <c r="BJ2" s="241" t="s">
        <v>3913</v>
      </c>
      <c r="BK2" s="242" t="s">
        <v>3914</v>
      </c>
      <c r="BL2" s="241" t="s">
        <v>3915</v>
      </c>
      <c r="BM2" s="242" t="s">
        <v>3916</v>
      </c>
      <c r="BN2" s="241" t="s">
        <v>3917</v>
      </c>
      <c r="BO2" s="242" t="s">
        <v>3918</v>
      </c>
      <c r="BP2" s="241" t="s">
        <v>3919</v>
      </c>
      <c r="BQ2" s="242" t="s">
        <v>3920</v>
      </c>
      <c r="BR2" s="243" t="s">
        <v>3921</v>
      </c>
      <c r="BS2" s="242" t="s">
        <v>3922</v>
      </c>
      <c r="BT2" s="241" t="s">
        <v>3923</v>
      </c>
      <c r="BU2" s="242" t="s">
        <v>3924</v>
      </c>
      <c r="BV2" s="241" t="s">
        <v>3925</v>
      </c>
      <c r="BW2" s="242" t="s">
        <v>3926</v>
      </c>
      <c r="BX2" s="241" t="s">
        <v>279</v>
      </c>
      <c r="BY2" s="242" t="s">
        <v>3927</v>
      </c>
      <c r="BZ2" s="241" t="s">
        <v>3928</v>
      </c>
      <c r="CA2" s="242" t="s">
        <v>406</v>
      </c>
      <c r="CB2" s="241" t="s">
        <v>277</v>
      </c>
      <c r="CC2" s="242" t="s">
        <v>3929</v>
      </c>
      <c r="CD2" s="241" t="s">
        <v>283</v>
      </c>
      <c r="CE2" s="242" t="s">
        <v>3889</v>
      </c>
      <c r="CF2" s="241" t="s">
        <v>3890</v>
      </c>
      <c r="CG2" s="242" t="s">
        <v>3891</v>
      </c>
      <c r="CH2" s="241" t="s">
        <v>3892</v>
      </c>
      <c r="CI2" s="242" t="s">
        <v>3930</v>
      </c>
      <c r="CJ2" s="241" t="s">
        <v>3893</v>
      </c>
      <c r="CK2" s="242" t="s">
        <v>3894</v>
      </c>
      <c r="CL2" s="241" t="s">
        <v>3895</v>
      </c>
      <c r="CM2" s="242" t="s">
        <v>3931</v>
      </c>
      <c r="CN2" s="241" t="s">
        <v>3896</v>
      </c>
      <c r="CO2" s="242" t="s">
        <v>3897</v>
      </c>
      <c r="CP2" s="241" t="s">
        <v>3898</v>
      </c>
      <c r="CQ2" s="242" t="s">
        <v>3899</v>
      </c>
      <c r="CR2" s="241" t="s">
        <v>3900</v>
      </c>
      <c r="CS2" s="242" t="s">
        <v>3907</v>
      </c>
      <c r="CT2" s="241" t="s">
        <v>3908</v>
      </c>
      <c r="CU2" s="242" t="s">
        <v>3914</v>
      </c>
      <c r="CV2" s="241" t="s">
        <v>3919</v>
      </c>
      <c r="CW2" s="242" t="s">
        <v>3920</v>
      </c>
      <c r="CX2" s="241" t="s">
        <v>3901</v>
      </c>
      <c r="CY2" s="242" t="s">
        <v>3902</v>
      </c>
      <c r="CZ2" s="241" t="s">
        <v>52</v>
      </c>
      <c r="DA2" s="242" t="s">
        <v>3903</v>
      </c>
      <c r="DB2" s="241" t="s">
        <v>3932</v>
      </c>
      <c r="DC2" s="242" t="s">
        <v>3933</v>
      </c>
      <c r="DD2" s="241" t="s">
        <v>3904</v>
      </c>
      <c r="DE2" s="242" t="s">
        <v>3934</v>
      </c>
      <c r="DF2" s="241" t="s">
        <v>3935</v>
      </c>
      <c r="DG2" s="242" t="s">
        <v>3936</v>
      </c>
      <c r="DH2" s="241" t="s">
        <v>3937</v>
      </c>
      <c r="DI2" s="242" t="s">
        <v>3938</v>
      </c>
      <c r="DJ2" s="241" t="s">
        <v>3939</v>
      </c>
      <c r="DK2" s="242" t="s">
        <v>3905</v>
      </c>
      <c r="DL2" s="241" t="s">
        <v>3940</v>
      </c>
      <c r="DM2" s="242" t="s">
        <v>3941</v>
      </c>
      <c r="DN2" s="241" t="s">
        <v>3942</v>
      </c>
      <c r="DO2" s="242" t="s">
        <v>3906</v>
      </c>
      <c r="DP2" s="241" t="s">
        <v>276</v>
      </c>
      <c r="DQ2" s="242" t="s">
        <v>399</v>
      </c>
      <c r="DR2" s="241" t="s">
        <v>3943</v>
      </c>
      <c r="DS2" s="242" t="s">
        <v>3944</v>
      </c>
      <c r="DT2" s="241" t="s">
        <v>3945</v>
      </c>
      <c r="DU2" s="244" t="s">
        <v>3923</v>
      </c>
      <c r="DV2" s="245" t="s">
        <v>3889</v>
      </c>
      <c r="DW2" s="244" t="s">
        <v>3925</v>
      </c>
      <c r="DX2" s="245" t="s">
        <v>3924</v>
      </c>
      <c r="DY2" s="244" t="s">
        <v>3932</v>
      </c>
      <c r="DZ2" s="245" t="s">
        <v>52</v>
      </c>
      <c r="EA2" s="244" t="s">
        <v>3931</v>
      </c>
      <c r="EB2" s="245" t="s">
        <v>3881</v>
      </c>
      <c r="EC2" s="246" t="s">
        <v>3946</v>
      </c>
      <c r="ED2" s="246" t="s">
        <v>3947</v>
      </c>
    </row>
    <row r="3" spans="1:134" s="145" customFormat="1" ht="19.5" customHeight="1" thickBot="1" x14ac:dyDescent="0.3">
      <c r="B3" s="146"/>
      <c r="C3" s="146"/>
      <c r="M3" s="148" t="s">
        <v>3857</v>
      </c>
      <c r="N3" s="241" t="s">
        <v>3948</v>
      </c>
      <c r="O3" s="242" t="s">
        <v>3948</v>
      </c>
      <c r="P3" s="241" t="s">
        <v>3948</v>
      </c>
      <c r="Q3" s="242" t="s">
        <v>3948</v>
      </c>
      <c r="R3" s="241" t="s">
        <v>3948</v>
      </c>
      <c r="S3" s="242" t="s">
        <v>3948</v>
      </c>
      <c r="T3" s="241" t="s">
        <v>3948</v>
      </c>
      <c r="U3" s="242" t="s">
        <v>3948</v>
      </c>
      <c r="V3" s="241" t="s">
        <v>3948</v>
      </c>
      <c r="W3" s="242" t="s">
        <v>3948</v>
      </c>
      <c r="X3" s="241" t="s">
        <v>3948</v>
      </c>
      <c r="Y3" s="242" t="s">
        <v>3948</v>
      </c>
      <c r="Z3" s="241" t="s">
        <v>3948</v>
      </c>
      <c r="AA3" s="242" t="s">
        <v>3948</v>
      </c>
      <c r="AB3" s="241" t="s">
        <v>3948</v>
      </c>
      <c r="AC3" s="242" t="s">
        <v>3948</v>
      </c>
      <c r="AD3" s="241" t="s">
        <v>3948</v>
      </c>
      <c r="AE3" s="242" t="s">
        <v>3948</v>
      </c>
      <c r="AF3" s="241" t="s">
        <v>3949</v>
      </c>
      <c r="AG3" s="242" t="s">
        <v>3949</v>
      </c>
      <c r="AH3" s="241" t="s">
        <v>3948</v>
      </c>
      <c r="AI3" s="242" t="s">
        <v>3949</v>
      </c>
      <c r="AJ3" s="241" t="s">
        <v>3950</v>
      </c>
      <c r="AK3" s="242" t="s">
        <v>3950</v>
      </c>
      <c r="AL3" s="241" t="s">
        <v>3950</v>
      </c>
      <c r="AM3" s="242" t="s">
        <v>3950</v>
      </c>
      <c r="AN3" s="241" t="s">
        <v>3950</v>
      </c>
      <c r="AO3" s="242" t="s">
        <v>3950</v>
      </c>
      <c r="AP3" s="241" t="s">
        <v>3950</v>
      </c>
      <c r="AQ3" s="242" t="s">
        <v>3950</v>
      </c>
      <c r="AR3" s="241" t="s">
        <v>3950</v>
      </c>
      <c r="AS3" s="242" t="s">
        <v>3950</v>
      </c>
      <c r="AT3" s="241" t="s">
        <v>3950</v>
      </c>
      <c r="AU3" s="242" t="s">
        <v>3950</v>
      </c>
      <c r="AV3" s="241" t="s">
        <v>3950</v>
      </c>
      <c r="AW3" s="242" t="s">
        <v>3950</v>
      </c>
      <c r="AX3" s="241" t="s">
        <v>3950</v>
      </c>
      <c r="AY3" s="242" t="s">
        <v>3950</v>
      </c>
      <c r="AZ3" s="241" t="s">
        <v>3950</v>
      </c>
      <c r="BA3" s="242" t="s">
        <v>3950</v>
      </c>
      <c r="BB3" s="241" t="s">
        <v>3950</v>
      </c>
      <c r="BC3" s="242" t="s">
        <v>3950</v>
      </c>
      <c r="BD3" s="241" t="s">
        <v>3950</v>
      </c>
      <c r="BE3" s="242" t="s">
        <v>3950</v>
      </c>
      <c r="BF3" s="241" t="s">
        <v>3950</v>
      </c>
      <c r="BG3" s="242" t="s">
        <v>3950</v>
      </c>
      <c r="BH3" s="241" t="s">
        <v>3950</v>
      </c>
      <c r="BI3" s="242" t="s">
        <v>3950</v>
      </c>
      <c r="BJ3" s="241" t="s">
        <v>3950</v>
      </c>
      <c r="BK3" s="242" t="s">
        <v>3950</v>
      </c>
      <c r="BL3" s="241" t="s">
        <v>3950</v>
      </c>
      <c r="BM3" s="242" t="s">
        <v>3950</v>
      </c>
      <c r="BN3" s="241" t="s">
        <v>3950</v>
      </c>
      <c r="BO3" s="242" t="s">
        <v>3950</v>
      </c>
      <c r="BP3" s="241" t="s">
        <v>3950</v>
      </c>
      <c r="BQ3" s="242" t="s">
        <v>3950</v>
      </c>
      <c r="BR3" s="241" t="s">
        <v>3950</v>
      </c>
      <c r="BS3" s="242" t="s">
        <v>3948</v>
      </c>
      <c r="BT3" s="241" t="s">
        <v>3948</v>
      </c>
      <c r="BU3" s="242" t="s">
        <v>3948</v>
      </c>
      <c r="BV3" s="241" t="s">
        <v>3948</v>
      </c>
      <c r="BW3" s="242" t="s">
        <v>3948</v>
      </c>
      <c r="BX3" s="241" t="s">
        <v>3948</v>
      </c>
      <c r="BY3" s="242" t="s">
        <v>3948</v>
      </c>
      <c r="BZ3" s="241" t="s">
        <v>3948</v>
      </c>
      <c r="CA3" s="242" t="s">
        <v>3950</v>
      </c>
      <c r="CB3" s="241" t="s">
        <v>3948</v>
      </c>
      <c r="CC3" s="242" t="s">
        <v>3950</v>
      </c>
      <c r="CD3" s="241" t="s">
        <v>3950</v>
      </c>
      <c r="CE3" s="242" t="s">
        <v>3950</v>
      </c>
      <c r="CF3" s="241" t="s">
        <v>3950</v>
      </c>
      <c r="CG3" s="242" t="s">
        <v>3950</v>
      </c>
      <c r="CH3" s="241" t="s">
        <v>3950</v>
      </c>
      <c r="CI3" s="242" t="s">
        <v>3950</v>
      </c>
      <c r="CJ3" s="241" t="s">
        <v>3950</v>
      </c>
      <c r="CK3" s="242" t="s">
        <v>3950</v>
      </c>
      <c r="CL3" s="241" t="s">
        <v>3950</v>
      </c>
      <c r="CM3" s="242" t="s">
        <v>3950</v>
      </c>
      <c r="CN3" s="241" t="s">
        <v>3950</v>
      </c>
      <c r="CO3" s="242" t="s">
        <v>3950</v>
      </c>
      <c r="CP3" s="241" t="s">
        <v>3950</v>
      </c>
      <c r="CQ3" s="242" t="s">
        <v>3950</v>
      </c>
      <c r="CR3" s="241" t="s">
        <v>3950</v>
      </c>
      <c r="CS3" s="242" t="s">
        <v>3950</v>
      </c>
      <c r="CT3" s="241" t="s">
        <v>3950</v>
      </c>
      <c r="CU3" s="242" t="s">
        <v>3950</v>
      </c>
      <c r="CV3" s="241" t="s">
        <v>3950</v>
      </c>
      <c r="CW3" s="242" t="s">
        <v>3950</v>
      </c>
      <c r="CX3" s="241" t="s">
        <v>3950</v>
      </c>
      <c r="CY3" s="242" t="s">
        <v>3950</v>
      </c>
      <c r="CZ3" s="241" t="s">
        <v>3950</v>
      </c>
      <c r="DA3" s="242" t="s">
        <v>3950</v>
      </c>
      <c r="DB3" s="241" t="s">
        <v>3950</v>
      </c>
      <c r="DC3" s="242" t="s">
        <v>3950</v>
      </c>
      <c r="DD3" s="241" t="s">
        <v>3950</v>
      </c>
      <c r="DE3" s="242" t="s">
        <v>3950</v>
      </c>
      <c r="DF3" s="241" t="s">
        <v>3950</v>
      </c>
      <c r="DG3" s="242" t="s">
        <v>3950</v>
      </c>
      <c r="DH3" s="241" t="s">
        <v>3950</v>
      </c>
      <c r="DI3" s="242" t="s">
        <v>3950</v>
      </c>
      <c r="DJ3" s="241" t="s">
        <v>3950</v>
      </c>
      <c r="DK3" s="242" t="s">
        <v>3950</v>
      </c>
      <c r="DL3" s="241" t="s">
        <v>3950</v>
      </c>
      <c r="DM3" s="242" t="s">
        <v>3950</v>
      </c>
      <c r="DN3" s="241" t="s">
        <v>3950</v>
      </c>
      <c r="DO3" s="242" t="s">
        <v>3950</v>
      </c>
      <c r="DP3" s="241" t="s">
        <v>3950</v>
      </c>
      <c r="DQ3" s="242" t="s">
        <v>3950</v>
      </c>
      <c r="DR3" s="241" t="s">
        <v>3951</v>
      </c>
      <c r="DS3" s="242" t="s">
        <v>3951</v>
      </c>
      <c r="DT3" s="241" t="s">
        <v>3951</v>
      </c>
      <c r="DU3" s="244" t="s">
        <v>3948</v>
      </c>
      <c r="DV3" s="245" t="s">
        <v>3948</v>
      </c>
      <c r="DW3" s="244" t="s">
        <v>3948</v>
      </c>
      <c r="DX3" s="245" t="s">
        <v>3948</v>
      </c>
      <c r="DY3" s="244" t="s">
        <v>3948</v>
      </c>
      <c r="DZ3" s="245" t="s">
        <v>3948</v>
      </c>
      <c r="EA3" s="244" t="s">
        <v>3948</v>
      </c>
      <c r="EB3" s="245" t="s">
        <v>3948</v>
      </c>
      <c r="EC3" s="242"/>
      <c r="ED3" s="241"/>
    </row>
    <row r="4" spans="1:134" s="145" customFormat="1" ht="15.75" thickBot="1" x14ac:dyDescent="0.3">
      <c r="A4" s="149" t="s">
        <v>3801</v>
      </c>
      <c r="B4" s="150" t="s">
        <v>255</v>
      </c>
      <c r="C4" s="150" t="s">
        <v>254</v>
      </c>
      <c r="D4" s="149" t="s">
        <v>3856</v>
      </c>
      <c r="E4" s="149" t="s">
        <v>3857</v>
      </c>
      <c r="F4" s="149" t="s">
        <v>3849</v>
      </c>
      <c r="G4" s="149" t="s">
        <v>3858</v>
      </c>
      <c r="H4" s="149" t="s">
        <v>3859</v>
      </c>
      <c r="I4" s="149" t="s">
        <v>3860</v>
      </c>
      <c r="J4" s="149" t="s">
        <v>3861</v>
      </c>
      <c r="K4" s="149" t="s">
        <v>3862</v>
      </c>
      <c r="L4" s="149" t="s">
        <v>3863</v>
      </c>
      <c r="M4" s="151" t="s">
        <v>3866</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35" customWidth="1"/>
    <col min="2" max="2" width="36.85546875" style="135" customWidth="1"/>
    <col min="3" max="3" width="2" style="135" customWidth="1"/>
    <col min="4" max="4" width="12.42578125" style="135" hidden="1" customWidth="1"/>
    <col min="5" max="8" width="9.140625" style="135" hidden="1" customWidth="1"/>
    <col min="9" max="9" width="18.42578125" style="135" hidden="1" customWidth="1"/>
    <col min="10" max="16384" width="0" style="135" hidden="1"/>
  </cols>
  <sheetData>
    <row r="1" spans="2:2" ht="51" customHeight="1" x14ac:dyDescent="0.25">
      <c r="B1" s="134" t="s">
        <v>27678</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36"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15139</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17"/>
      <c r="F3" s="118"/>
    </row>
    <row r="4" spans="1:12" x14ac:dyDescent="0.25">
      <c r="A4" t="s">
        <v>9456</v>
      </c>
      <c r="B4" t="s">
        <v>9453</v>
      </c>
      <c r="C4" t="s">
        <v>9454</v>
      </c>
      <c r="D4" t="s">
        <v>9455</v>
      </c>
      <c r="E4" s="117">
        <v>43031</v>
      </c>
      <c r="F4" s="118">
        <v>0.39548611111111115</v>
      </c>
      <c r="G4" t="s">
        <v>9457</v>
      </c>
      <c r="H4">
        <v>120</v>
      </c>
      <c r="I4">
        <v>19</v>
      </c>
      <c r="J4" t="s">
        <v>4037</v>
      </c>
      <c r="L4" t="s">
        <v>25937</v>
      </c>
    </row>
    <row r="5" spans="1:12" x14ac:dyDescent="0.25">
      <c r="A5" t="s">
        <v>9456</v>
      </c>
      <c r="B5" t="s">
        <v>9453</v>
      </c>
      <c r="C5" t="s">
        <v>9454</v>
      </c>
      <c r="D5" t="s">
        <v>9455</v>
      </c>
      <c r="E5" s="117">
        <v>43031</v>
      </c>
      <c r="F5" s="118">
        <v>0.39548611111111115</v>
      </c>
      <c r="G5" t="s">
        <v>9457</v>
      </c>
      <c r="H5">
        <v>120</v>
      </c>
      <c r="I5">
        <v>20</v>
      </c>
      <c r="J5" t="s">
        <v>4037</v>
      </c>
      <c r="L5" t="s">
        <v>25897</v>
      </c>
    </row>
    <row r="6" spans="1:12" x14ac:dyDescent="0.25">
      <c r="A6" t="s">
        <v>9456</v>
      </c>
      <c r="B6" t="s">
        <v>9453</v>
      </c>
      <c r="C6" t="s">
        <v>9454</v>
      </c>
      <c r="D6" t="s">
        <v>9455</v>
      </c>
      <c r="E6" s="117">
        <v>43031</v>
      </c>
      <c r="F6" s="118">
        <v>0.39548611111111115</v>
      </c>
      <c r="G6" t="s">
        <v>9457</v>
      </c>
      <c r="H6">
        <v>120</v>
      </c>
      <c r="I6">
        <v>21</v>
      </c>
      <c r="J6" t="s">
        <v>4037</v>
      </c>
      <c r="L6" t="s">
        <v>25926</v>
      </c>
    </row>
    <row r="7" spans="1:12" x14ac:dyDescent="0.25">
      <c r="A7" t="s">
        <v>9456</v>
      </c>
      <c r="B7" t="s">
        <v>9453</v>
      </c>
      <c r="C7" t="s">
        <v>9454</v>
      </c>
      <c r="D7" t="s">
        <v>9455</v>
      </c>
      <c r="E7" s="117">
        <v>43031</v>
      </c>
      <c r="F7" s="118">
        <v>0.39548611111111115</v>
      </c>
      <c r="G7" t="s">
        <v>9457</v>
      </c>
      <c r="H7">
        <v>120</v>
      </c>
      <c r="I7">
        <v>22</v>
      </c>
      <c r="J7" t="s">
        <v>4037</v>
      </c>
      <c r="L7" t="s">
        <v>25150</v>
      </c>
    </row>
    <row r="8" spans="1:12" x14ac:dyDescent="0.25">
      <c r="A8" t="s">
        <v>9456</v>
      </c>
      <c r="B8" t="s">
        <v>9453</v>
      </c>
      <c r="C8" t="s">
        <v>9454</v>
      </c>
      <c r="D8" t="s">
        <v>9455</v>
      </c>
      <c r="E8" s="117">
        <v>43031</v>
      </c>
      <c r="F8" s="118">
        <v>0.39550925925925928</v>
      </c>
      <c r="G8" t="s">
        <v>9457</v>
      </c>
      <c r="H8">
        <v>121</v>
      </c>
      <c r="I8">
        <v>2</v>
      </c>
      <c r="J8" t="s">
        <v>4037</v>
      </c>
      <c r="L8" t="s">
        <v>5</v>
      </c>
    </row>
    <row r="9" spans="1:12" x14ac:dyDescent="0.25">
      <c r="A9" t="s">
        <v>9456</v>
      </c>
      <c r="B9" t="s">
        <v>9453</v>
      </c>
      <c r="C9" t="s">
        <v>9454</v>
      </c>
      <c r="D9" t="s">
        <v>9455</v>
      </c>
      <c r="E9" s="117">
        <v>43031</v>
      </c>
      <c r="F9" s="118">
        <v>0.39550925925925928</v>
      </c>
      <c r="G9" t="s">
        <v>9457</v>
      </c>
      <c r="H9">
        <v>121</v>
      </c>
      <c r="I9">
        <v>5</v>
      </c>
      <c r="J9" t="s">
        <v>4037</v>
      </c>
      <c r="L9" t="s">
        <v>179</v>
      </c>
    </row>
    <row r="10" spans="1:12" x14ac:dyDescent="0.25">
      <c r="A10" t="s">
        <v>9456</v>
      </c>
      <c r="B10" t="s">
        <v>9453</v>
      </c>
      <c r="C10" t="s">
        <v>9454</v>
      </c>
      <c r="D10" t="s">
        <v>9455</v>
      </c>
      <c r="E10" s="117">
        <v>43031</v>
      </c>
      <c r="F10" s="118">
        <v>0.39552083333333332</v>
      </c>
      <c r="G10" t="s">
        <v>9457</v>
      </c>
      <c r="H10">
        <v>121</v>
      </c>
      <c r="I10">
        <v>7</v>
      </c>
      <c r="J10" t="s">
        <v>4037</v>
      </c>
      <c r="L10">
        <v>12</v>
      </c>
    </row>
    <row r="11" spans="1:12" x14ac:dyDescent="0.25">
      <c r="A11" t="s">
        <v>9456</v>
      </c>
      <c r="B11" t="s">
        <v>9453</v>
      </c>
      <c r="C11" t="s">
        <v>9454</v>
      </c>
      <c r="D11" t="s">
        <v>9455</v>
      </c>
      <c r="E11" s="117">
        <v>43031</v>
      </c>
      <c r="F11" s="118">
        <v>0.39552083333333332</v>
      </c>
      <c r="G11" t="s">
        <v>9457</v>
      </c>
      <c r="H11">
        <v>121</v>
      </c>
      <c r="I11">
        <v>8</v>
      </c>
      <c r="J11" t="s">
        <v>4037</v>
      </c>
      <c r="L11">
        <v>100000</v>
      </c>
    </row>
    <row r="12" spans="1:12" x14ac:dyDescent="0.25">
      <c r="A12" t="s">
        <v>9456</v>
      </c>
      <c r="B12" t="s">
        <v>9453</v>
      </c>
      <c r="C12" t="s">
        <v>9454</v>
      </c>
      <c r="D12" t="s">
        <v>9455</v>
      </c>
      <c r="E12" s="117">
        <v>43031</v>
      </c>
      <c r="F12" s="118">
        <v>0.39552083333333332</v>
      </c>
      <c r="G12" t="s">
        <v>9457</v>
      </c>
      <c r="H12">
        <v>121</v>
      </c>
      <c r="I12">
        <v>12</v>
      </c>
      <c r="J12" t="s">
        <v>4037</v>
      </c>
      <c r="L12">
        <v>-12.149768977829</v>
      </c>
    </row>
    <row r="13" spans="1:12" x14ac:dyDescent="0.25">
      <c r="A13" t="s">
        <v>9456</v>
      </c>
      <c r="B13" t="s">
        <v>9453</v>
      </c>
      <c r="C13" t="s">
        <v>9454</v>
      </c>
      <c r="D13" t="s">
        <v>9455</v>
      </c>
      <c r="E13" s="117">
        <v>43031</v>
      </c>
      <c r="F13" s="118">
        <v>0.39552083333333332</v>
      </c>
      <c r="G13" t="s">
        <v>9457</v>
      </c>
      <c r="H13">
        <v>121</v>
      </c>
      <c r="I13">
        <v>13</v>
      </c>
      <c r="J13" t="s">
        <v>4037</v>
      </c>
      <c r="L13">
        <v>-61.9479913037203</v>
      </c>
    </row>
    <row r="14" spans="1:12" x14ac:dyDescent="0.25">
      <c r="A14" t="s">
        <v>9456</v>
      </c>
      <c r="B14" t="s">
        <v>9453</v>
      </c>
      <c r="C14" t="s">
        <v>9454</v>
      </c>
      <c r="D14" t="s">
        <v>9455</v>
      </c>
      <c r="E14" s="117">
        <v>43031</v>
      </c>
      <c r="F14" s="118">
        <v>0.39552083333333332</v>
      </c>
      <c r="G14" t="s">
        <v>9457</v>
      </c>
      <c r="H14">
        <v>121</v>
      </c>
      <c r="I14">
        <v>14</v>
      </c>
      <c r="J14" t="s">
        <v>4037</v>
      </c>
      <c r="L14">
        <v>405</v>
      </c>
    </row>
    <row r="15" spans="1:12" x14ac:dyDescent="0.25">
      <c r="A15" t="s">
        <v>9456</v>
      </c>
      <c r="B15" t="s">
        <v>9453</v>
      </c>
      <c r="C15" t="s">
        <v>9454</v>
      </c>
      <c r="D15" t="s">
        <v>9455</v>
      </c>
      <c r="E15" s="117">
        <v>43031</v>
      </c>
      <c r="F15" s="118">
        <v>0.39552083333333332</v>
      </c>
      <c r="G15" t="s">
        <v>9457</v>
      </c>
      <c r="H15">
        <v>121</v>
      </c>
      <c r="I15">
        <v>15</v>
      </c>
      <c r="J15" t="s">
        <v>4037</v>
      </c>
      <c r="L15" t="s">
        <v>25912</v>
      </c>
    </row>
    <row r="16" spans="1:12" x14ac:dyDescent="0.25">
      <c r="A16" t="s">
        <v>9456</v>
      </c>
      <c r="B16" t="s">
        <v>9453</v>
      </c>
      <c r="C16" t="s">
        <v>9454</v>
      </c>
      <c r="D16" t="s">
        <v>9455</v>
      </c>
      <c r="E16" s="117">
        <v>43031</v>
      </c>
      <c r="F16" s="118">
        <v>0.39553240740740742</v>
      </c>
      <c r="G16" t="s">
        <v>9457</v>
      </c>
      <c r="H16">
        <v>121</v>
      </c>
      <c r="I16">
        <v>19</v>
      </c>
      <c r="J16" t="s">
        <v>4037</v>
      </c>
      <c r="L16" t="s">
        <v>25938</v>
      </c>
    </row>
    <row r="17" spans="1:12" x14ac:dyDescent="0.25">
      <c r="A17" t="s">
        <v>9456</v>
      </c>
      <c r="B17" t="s">
        <v>9453</v>
      </c>
      <c r="C17" t="s">
        <v>9454</v>
      </c>
      <c r="D17" t="s">
        <v>9455</v>
      </c>
      <c r="E17" s="117">
        <v>43031</v>
      </c>
      <c r="F17" s="118">
        <v>0.39553240740740742</v>
      </c>
      <c r="G17" t="s">
        <v>9457</v>
      </c>
      <c r="H17">
        <v>121</v>
      </c>
      <c r="I17">
        <v>20</v>
      </c>
      <c r="J17" t="s">
        <v>4037</v>
      </c>
      <c r="L17" t="s">
        <v>42</v>
      </c>
    </row>
    <row r="18" spans="1:12" x14ac:dyDescent="0.25">
      <c r="A18" t="s">
        <v>9456</v>
      </c>
      <c r="B18" t="s">
        <v>9453</v>
      </c>
      <c r="C18" t="s">
        <v>9454</v>
      </c>
      <c r="D18" t="s">
        <v>9455</v>
      </c>
      <c r="E18" s="117">
        <v>43031</v>
      </c>
      <c r="F18" s="118">
        <v>0.39553240740740742</v>
      </c>
      <c r="G18" t="s">
        <v>9457</v>
      </c>
      <c r="H18">
        <v>121</v>
      </c>
      <c r="I18">
        <v>21</v>
      </c>
      <c r="J18" t="s">
        <v>4037</v>
      </c>
      <c r="L18" t="s">
        <v>25928</v>
      </c>
    </row>
    <row r="19" spans="1:12" x14ac:dyDescent="0.25">
      <c r="A19" t="s">
        <v>9456</v>
      </c>
      <c r="B19" t="s">
        <v>9453</v>
      </c>
      <c r="C19" t="s">
        <v>9454</v>
      </c>
      <c r="D19" t="s">
        <v>9455</v>
      </c>
      <c r="E19" s="117">
        <v>43031</v>
      </c>
      <c r="F19" s="118">
        <v>0.39553240740740742</v>
      </c>
      <c r="G19" t="s">
        <v>9457</v>
      </c>
      <c r="H19">
        <v>121</v>
      </c>
      <c r="I19">
        <v>22</v>
      </c>
      <c r="J19" t="s">
        <v>4037</v>
      </c>
      <c r="L19" t="s">
        <v>25151</v>
      </c>
    </row>
    <row r="20" spans="1:12" x14ac:dyDescent="0.25">
      <c r="A20" t="s">
        <v>9456</v>
      </c>
      <c r="B20" t="s">
        <v>9453</v>
      </c>
      <c r="C20" t="s">
        <v>9454</v>
      </c>
      <c r="D20" t="s">
        <v>9455</v>
      </c>
      <c r="E20" s="117">
        <v>43031</v>
      </c>
      <c r="F20" s="118">
        <v>0.3955555555555556</v>
      </c>
      <c r="G20" t="s">
        <v>9457</v>
      </c>
      <c r="H20">
        <v>122</v>
      </c>
      <c r="I20">
        <v>2</v>
      </c>
      <c r="J20" t="s">
        <v>4037</v>
      </c>
      <c r="L20" t="s">
        <v>5</v>
      </c>
    </row>
    <row r="21" spans="1:12" x14ac:dyDescent="0.25">
      <c r="A21" t="s">
        <v>9456</v>
      </c>
      <c r="B21" t="s">
        <v>9453</v>
      </c>
      <c r="C21" t="s">
        <v>9454</v>
      </c>
      <c r="D21" t="s">
        <v>9455</v>
      </c>
      <c r="E21" s="117">
        <v>43031</v>
      </c>
      <c r="F21" s="118">
        <v>0.3955555555555556</v>
      </c>
      <c r="G21" t="s">
        <v>9457</v>
      </c>
      <c r="H21">
        <v>122</v>
      </c>
      <c r="I21">
        <v>5</v>
      </c>
      <c r="J21" t="s">
        <v>4037</v>
      </c>
      <c r="L21" t="s">
        <v>179</v>
      </c>
    </row>
    <row r="22" spans="1:12" x14ac:dyDescent="0.25">
      <c r="A22" t="s">
        <v>9456</v>
      </c>
      <c r="B22" t="s">
        <v>9453</v>
      </c>
      <c r="C22" t="s">
        <v>9454</v>
      </c>
      <c r="D22" t="s">
        <v>9455</v>
      </c>
      <c r="E22" s="117">
        <v>43031</v>
      </c>
      <c r="F22" s="118">
        <v>0.3955555555555556</v>
      </c>
      <c r="G22" t="s">
        <v>9457</v>
      </c>
      <c r="H22">
        <v>122</v>
      </c>
      <c r="I22">
        <v>7</v>
      </c>
      <c r="J22" t="s">
        <v>4037</v>
      </c>
      <c r="L22">
        <v>13</v>
      </c>
    </row>
    <row r="23" spans="1:12" x14ac:dyDescent="0.25">
      <c r="A23" t="s">
        <v>9456</v>
      </c>
      <c r="B23" t="s">
        <v>9453</v>
      </c>
      <c r="C23" t="s">
        <v>9454</v>
      </c>
      <c r="D23" t="s">
        <v>9455</v>
      </c>
      <c r="E23" s="117">
        <v>43031</v>
      </c>
      <c r="F23" s="118">
        <v>0.3955555555555556</v>
      </c>
      <c r="G23" t="s">
        <v>9457</v>
      </c>
      <c r="H23">
        <v>122</v>
      </c>
      <c r="I23">
        <v>8</v>
      </c>
      <c r="J23" t="s">
        <v>4037</v>
      </c>
      <c r="L23">
        <v>100000</v>
      </c>
    </row>
    <row r="24" spans="1:12" x14ac:dyDescent="0.25">
      <c r="A24" t="s">
        <v>9456</v>
      </c>
      <c r="B24" t="s">
        <v>9453</v>
      </c>
      <c r="C24" t="s">
        <v>9454</v>
      </c>
      <c r="D24" t="s">
        <v>9455</v>
      </c>
      <c r="E24" s="117">
        <v>43031</v>
      </c>
      <c r="F24" s="118">
        <v>0.39556712962962964</v>
      </c>
      <c r="G24" t="s">
        <v>9457</v>
      </c>
      <c r="H24">
        <v>122</v>
      </c>
      <c r="I24">
        <v>12</v>
      </c>
      <c r="J24" t="s">
        <v>4037</v>
      </c>
      <c r="L24">
        <v>-12.1743482666436</v>
      </c>
    </row>
    <row r="25" spans="1:12" x14ac:dyDescent="0.25">
      <c r="A25" t="s">
        <v>9456</v>
      </c>
      <c r="B25" t="s">
        <v>9453</v>
      </c>
      <c r="C25" t="s">
        <v>9454</v>
      </c>
      <c r="D25" t="s">
        <v>9455</v>
      </c>
      <c r="E25" s="117">
        <v>43031</v>
      </c>
      <c r="F25" s="118">
        <v>0.39556712962962964</v>
      </c>
      <c r="G25" t="s">
        <v>9457</v>
      </c>
      <c r="H25">
        <v>122</v>
      </c>
      <c r="I25">
        <v>13</v>
      </c>
      <c r="J25" t="s">
        <v>4037</v>
      </c>
      <c r="L25">
        <v>-61.9488964368865</v>
      </c>
    </row>
    <row r="26" spans="1:12" x14ac:dyDescent="0.25">
      <c r="A26" t="s">
        <v>9456</v>
      </c>
      <c r="B26" t="s">
        <v>9453</v>
      </c>
      <c r="C26" t="s">
        <v>9454</v>
      </c>
      <c r="D26" t="s">
        <v>9455</v>
      </c>
      <c r="E26" s="117">
        <v>43031</v>
      </c>
      <c r="F26" s="118">
        <v>0.39556712962962964</v>
      </c>
      <c r="G26" t="s">
        <v>9457</v>
      </c>
      <c r="H26">
        <v>122</v>
      </c>
      <c r="I26">
        <v>14</v>
      </c>
      <c r="J26" t="s">
        <v>4037</v>
      </c>
      <c r="L26">
        <v>427</v>
      </c>
    </row>
    <row r="27" spans="1:12" x14ac:dyDescent="0.25">
      <c r="A27" t="s">
        <v>9456</v>
      </c>
      <c r="B27" t="s">
        <v>9453</v>
      </c>
      <c r="C27" t="s">
        <v>9454</v>
      </c>
      <c r="D27" t="s">
        <v>9455</v>
      </c>
      <c r="E27" s="117">
        <v>43031</v>
      </c>
      <c r="F27" s="118">
        <v>0.39556712962962964</v>
      </c>
      <c r="G27" t="s">
        <v>9457</v>
      </c>
      <c r="H27">
        <v>122</v>
      </c>
      <c r="I27">
        <v>15</v>
      </c>
      <c r="J27" t="s">
        <v>4037</v>
      </c>
      <c r="L27" t="s">
        <v>25912</v>
      </c>
    </row>
    <row r="28" spans="1:12" x14ac:dyDescent="0.25">
      <c r="A28" t="s">
        <v>9456</v>
      </c>
      <c r="B28" t="s">
        <v>9453</v>
      </c>
      <c r="C28" t="s">
        <v>9454</v>
      </c>
      <c r="D28" t="s">
        <v>9455</v>
      </c>
      <c r="E28" s="117">
        <v>43031</v>
      </c>
      <c r="F28" s="118">
        <v>0.39556712962962964</v>
      </c>
      <c r="G28" t="s">
        <v>9457</v>
      </c>
      <c r="H28">
        <v>122</v>
      </c>
      <c r="I28">
        <v>19</v>
      </c>
      <c r="J28" t="s">
        <v>4037</v>
      </c>
      <c r="L28" t="s">
        <v>25939</v>
      </c>
    </row>
    <row r="29" spans="1:12" x14ac:dyDescent="0.25">
      <c r="A29" t="s">
        <v>9456</v>
      </c>
      <c r="B29" t="s">
        <v>9453</v>
      </c>
      <c r="C29" t="s">
        <v>9454</v>
      </c>
      <c r="D29" t="s">
        <v>9455</v>
      </c>
      <c r="E29" s="117">
        <v>43031</v>
      </c>
      <c r="F29" s="118">
        <v>0.39557870370370374</v>
      </c>
      <c r="G29" t="s">
        <v>9457</v>
      </c>
      <c r="H29">
        <v>122</v>
      </c>
      <c r="I29">
        <v>20</v>
      </c>
      <c r="J29" t="s">
        <v>4037</v>
      </c>
      <c r="L29" t="s">
        <v>42</v>
      </c>
    </row>
    <row r="30" spans="1:12" x14ac:dyDescent="0.25">
      <c r="A30" t="s">
        <v>9456</v>
      </c>
      <c r="B30" t="s">
        <v>9453</v>
      </c>
      <c r="C30" t="s">
        <v>9454</v>
      </c>
      <c r="D30" t="s">
        <v>9455</v>
      </c>
      <c r="E30" s="117">
        <v>43031</v>
      </c>
      <c r="F30" s="118">
        <v>0.39557870370370374</v>
      </c>
      <c r="G30" t="s">
        <v>9457</v>
      </c>
      <c r="H30">
        <v>122</v>
      </c>
      <c r="I30">
        <v>21</v>
      </c>
      <c r="J30" t="s">
        <v>4037</v>
      </c>
      <c r="L30" t="s">
        <v>25940</v>
      </c>
    </row>
    <row r="31" spans="1:12" x14ac:dyDescent="0.25">
      <c r="A31" t="s">
        <v>9456</v>
      </c>
      <c r="B31" t="s">
        <v>9453</v>
      </c>
      <c r="C31" t="s">
        <v>9454</v>
      </c>
      <c r="D31" t="s">
        <v>9455</v>
      </c>
      <c r="E31" s="117">
        <v>43031</v>
      </c>
      <c r="F31" s="118">
        <v>0.39557870370370374</v>
      </c>
      <c r="G31" t="s">
        <v>9457</v>
      </c>
      <c r="H31">
        <v>122</v>
      </c>
      <c r="I31">
        <v>22</v>
      </c>
      <c r="J31" t="s">
        <v>4037</v>
      </c>
      <c r="L31" t="s">
        <v>25152</v>
      </c>
    </row>
    <row r="32" spans="1:12" x14ac:dyDescent="0.25">
      <c r="A32" t="s">
        <v>9456</v>
      </c>
      <c r="B32" t="s">
        <v>9453</v>
      </c>
      <c r="C32" t="s">
        <v>9454</v>
      </c>
      <c r="D32" t="s">
        <v>9455</v>
      </c>
      <c r="E32" s="117">
        <v>43031</v>
      </c>
      <c r="F32" s="118">
        <v>0.39560185185185182</v>
      </c>
      <c r="G32" t="s">
        <v>9457</v>
      </c>
      <c r="H32">
        <v>123</v>
      </c>
      <c r="I32">
        <v>2</v>
      </c>
      <c r="J32" t="s">
        <v>4037</v>
      </c>
      <c r="L32" t="s">
        <v>5</v>
      </c>
    </row>
    <row r="33" spans="1:12" x14ac:dyDescent="0.25">
      <c r="A33" t="s">
        <v>9456</v>
      </c>
      <c r="B33" t="s">
        <v>9453</v>
      </c>
      <c r="C33" t="s">
        <v>9454</v>
      </c>
      <c r="D33" t="s">
        <v>9455</v>
      </c>
      <c r="E33" s="117">
        <v>43031</v>
      </c>
      <c r="F33" s="118">
        <v>0.39560185185185182</v>
      </c>
      <c r="G33" t="s">
        <v>9457</v>
      </c>
      <c r="H33">
        <v>123</v>
      </c>
      <c r="I33">
        <v>5</v>
      </c>
      <c r="J33" t="s">
        <v>4037</v>
      </c>
      <c r="L33" t="s">
        <v>179</v>
      </c>
    </row>
    <row r="34" spans="1:12" x14ac:dyDescent="0.25">
      <c r="A34" t="s">
        <v>9456</v>
      </c>
      <c r="B34" t="s">
        <v>9453</v>
      </c>
      <c r="C34" t="s">
        <v>9454</v>
      </c>
      <c r="D34" t="s">
        <v>9455</v>
      </c>
      <c r="E34" s="117">
        <v>43031</v>
      </c>
      <c r="F34" s="118">
        <v>0.39560185185185182</v>
      </c>
      <c r="G34" t="s">
        <v>9457</v>
      </c>
      <c r="H34">
        <v>123</v>
      </c>
      <c r="I34">
        <v>7</v>
      </c>
      <c r="J34" t="s">
        <v>4037</v>
      </c>
      <c r="L34">
        <v>14</v>
      </c>
    </row>
    <row r="35" spans="1:12" x14ac:dyDescent="0.25">
      <c r="A35" t="s">
        <v>9456</v>
      </c>
      <c r="B35" t="s">
        <v>9453</v>
      </c>
      <c r="C35" t="s">
        <v>9454</v>
      </c>
      <c r="D35" t="s">
        <v>9455</v>
      </c>
      <c r="E35" s="117">
        <v>43031</v>
      </c>
      <c r="F35" s="118">
        <v>0.39560185185185182</v>
      </c>
      <c r="G35" t="s">
        <v>9457</v>
      </c>
      <c r="H35">
        <v>123</v>
      </c>
      <c r="I35">
        <v>8</v>
      </c>
      <c r="J35" t="s">
        <v>4037</v>
      </c>
      <c r="L35">
        <v>100000</v>
      </c>
    </row>
    <row r="36" spans="1:12" x14ac:dyDescent="0.25">
      <c r="A36" t="s">
        <v>9456</v>
      </c>
      <c r="B36" t="s">
        <v>9453</v>
      </c>
      <c r="C36" t="s">
        <v>9454</v>
      </c>
      <c r="D36" t="s">
        <v>9455</v>
      </c>
      <c r="E36" s="117">
        <v>43031</v>
      </c>
      <c r="F36" s="118">
        <v>0.39560185185185182</v>
      </c>
      <c r="G36" t="s">
        <v>9457</v>
      </c>
      <c r="H36">
        <v>123</v>
      </c>
      <c r="I36">
        <v>12</v>
      </c>
      <c r="J36" t="s">
        <v>4037</v>
      </c>
      <c r="L36">
        <v>-12.181362660465901</v>
      </c>
    </row>
    <row r="37" spans="1:12" x14ac:dyDescent="0.25">
      <c r="A37" t="s">
        <v>9456</v>
      </c>
      <c r="B37" t="s">
        <v>9453</v>
      </c>
      <c r="C37" t="s">
        <v>9454</v>
      </c>
      <c r="D37" t="s">
        <v>9455</v>
      </c>
      <c r="E37" s="117">
        <v>43031</v>
      </c>
      <c r="F37" s="118">
        <v>0.39561342592592591</v>
      </c>
      <c r="G37" t="s">
        <v>9457</v>
      </c>
      <c r="H37">
        <v>123</v>
      </c>
      <c r="I37">
        <v>13</v>
      </c>
      <c r="J37" t="s">
        <v>4037</v>
      </c>
      <c r="L37">
        <v>-61.948344956710699</v>
      </c>
    </row>
    <row r="38" spans="1:12" x14ac:dyDescent="0.25">
      <c r="A38" t="s">
        <v>9456</v>
      </c>
      <c r="B38" t="s">
        <v>9453</v>
      </c>
      <c r="C38" t="s">
        <v>9454</v>
      </c>
      <c r="D38" t="s">
        <v>9455</v>
      </c>
      <c r="E38" s="117">
        <v>43031</v>
      </c>
      <c r="F38" s="118">
        <v>0.39561342592592591</v>
      </c>
      <c r="G38" t="s">
        <v>9457</v>
      </c>
      <c r="H38">
        <v>123</v>
      </c>
      <c r="I38">
        <v>14</v>
      </c>
      <c r="J38" t="s">
        <v>4037</v>
      </c>
      <c r="L38">
        <v>454</v>
      </c>
    </row>
    <row r="39" spans="1:12" x14ac:dyDescent="0.25">
      <c r="A39" t="s">
        <v>9456</v>
      </c>
      <c r="B39" t="s">
        <v>9453</v>
      </c>
      <c r="C39" t="s">
        <v>9454</v>
      </c>
      <c r="D39" t="s">
        <v>9455</v>
      </c>
      <c r="E39" s="117">
        <v>43031</v>
      </c>
      <c r="F39" s="118">
        <v>0.39561342592592591</v>
      </c>
      <c r="G39" t="s">
        <v>9457</v>
      </c>
      <c r="H39">
        <v>123</v>
      </c>
      <c r="I39">
        <v>15</v>
      </c>
      <c r="J39" t="s">
        <v>4037</v>
      </c>
      <c r="L39" t="s">
        <v>25912</v>
      </c>
    </row>
    <row r="40" spans="1:12" x14ac:dyDescent="0.25">
      <c r="A40" t="s">
        <v>9456</v>
      </c>
      <c r="B40" t="s">
        <v>9453</v>
      </c>
      <c r="C40" t="s">
        <v>9454</v>
      </c>
      <c r="D40" t="s">
        <v>9455</v>
      </c>
      <c r="E40" s="117">
        <v>43031</v>
      </c>
      <c r="F40" s="118">
        <v>0.39561342592592591</v>
      </c>
      <c r="G40" t="s">
        <v>9457</v>
      </c>
      <c r="H40">
        <v>123</v>
      </c>
      <c r="I40">
        <v>19</v>
      </c>
      <c r="J40" t="s">
        <v>4037</v>
      </c>
      <c r="L40" t="s">
        <v>25941</v>
      </c>
    </row>
    <row r="41" spans="1:12" x14ac:dyDescent="0.25">
      <c r="A41" t="s">
        <v>9456</v>
      </c>
      <c r="B41" t="s">
        <v>9453</v>
      </c>
      <c r="C41" t="s">
        <v>9454</v>
      </c>
      <c r="D41" t="s">
        <v>9455</v>
      </c>
      <c r="E41" s="117">
        <v>43031</v>
      </c>
      <c r="F41" s="118">
        <v>0.39561342592592591</v>
      </c>
      <c r="G41" t="s">
        <v>9457</v>
      </c>
      <c r="H41">
        <v>123</v>
      </c>
      <c r="I41">
        <v>20</v>
      </c>
      <c r="J41" t="s">
        <v>4037</v>
      </c>
      <c r="L41" t="s">
        <v>42</v>
      </c>
    </row>
    <row r="42" spans="1:12" x14ac:dyDescent="0.25">
      <c r="A42" t="s">
        <v>9456</v>
      </c>
      <c r="B42" t="s">
        <v>9453</v>
      </c>
      <c r="C42" t="s">
        <v>9454</v>
      </c>
      <c r="D42" t="s">
        <v>9455</v>
      </c>
      <c r="E42" s="117">
        <v>43031</v>
      </c>
      <c r="F42" s="118">
        <v>0.39561342592592591</v>
      </c>
      <c r="G42" t="s">
        <v>9457</v>
      </c>
      <c r="H42">
        <v>123</v>
      </c>
      <c r="I42">
        <v>21</v>
      </c>
      <c r="J42" t="s">
        <v>4037</v>
      </c>
      <c r="L42" t="s">
        <v>25942</v>
      </c>
    </row>
    <row r="43" spans="1:12" x14ac:dyDescent="0.25">
      <c r="A43" t="s">
        <v>9456</v>
      </c>
      <c r="B43" t="s">
        <v>9453</v>
      </c>
      <c r="C43" t="s">
        <v>9454</v>
      </c>
      <c r="D43" t="s">
        <v>9455</v>
      </c>
      <c r="E43" s="117">
        <v>43031</v>
      </c>
      <c r="F43" s="118">
        <v>0.39562499999999995</v>
      </c>
      <c r="G43" t="s">
        <v>9457</v>
      </c>
      <c r="H43">
        <v>123</v>
      </c>
      <c r="I43">
        <v>22</v>
      </c>
      <c r="J43" t="s">
        <v>4037</v>
      </c>
      <c r="L43" t="s">
        <v>25153</v>
      </c>
    </row>
    <row r="44" spans="1:12" x14ac:dyDescent="0.25">
      <c r="A44" t="s">
        <v>9456</v>
      </c>
      <c r="B44" t="s">
        <v>9453</v>
      </c>
      <c r="C44" t="s">
        <v>9454</v>
      </c>
      <c r="D44" t="s">
        <v>9455</v>
      </c>
      <c r="E44" s="117">
        <v>43031</v>
      </c>
      <c r="F44" s="118">
        <v>0.3956365740740741</v>
      </c>
      <c r="G44" t="s">
        <v>9457</v>
      </c>
      <c r="H44">
        <v>124</v>
      </c>
      <c r="I44">
        <v>2</v>
      </c>
      <c r="J44" t="s">
        <v>4037</v>
      </c>
      <c r="L44" t="s">
        <v>5</v>
      </c>
    </row>
    <row r="45" spans="1:12" x14ac:dyDescent="0.25">
      <c r="A45" t="s">
        <v>9456</v>
      </c>
      <c r="B45" t="s">
        <v>9453</v>
      </c>
      <c r="C45" t="s">
        <v>9454</v>
      </c>
      <c r="D45" t="s">
        <v>9455</v>
      </c>
      <c r="E45" s="117">
        <v>43031</v>
      </c>
      <c r="F45" s="118">
        <v>0.39564814814814814</v>
      </c>
      <c r="G45" t="s">
        <v>9457</v>
      </c>
      <c r="H45">
        <v>124</v>
      </c>
      <c r="I45">
        <v>5</v>
      </c>
      <c r="J45" t="s">
        <v>4037</v>
      </c>
      <c r="L45" t="s">
        <v>179</v>
      </c>
    </row>
    <row r="46" spans="1:12" x14ac:dyDescent="0.25">
      <c r="A46" t="s">
        <v>9456</v>
      </c>
      <c r="B46" t="s">
        <v>9453</v>
      </c>
      <c r="C46" t="s">
        <v>9454</v>
      </c>
      <c r="D46" t="s">
        <v>9455</v>
      </c>
      <c r="E46" s="117">
        <v>43031</v>
      </c>
      <c r="F46" s="118">
        <v>0.39564814814814814</v>
      </c>
      <c r="G46" t="s">
        <v>9457</v>
      </c>
      <c r="H46">
        <v>124</v>
      </c>
      <c r="I46">
        <v>7</v>
      </c>
      <c r="J46" t="s">
        <v>4037</v>
      </c>
      <c r="L46">
        <v>15</v>
      </c>
    </row>
    <row r="47" spans="1:12" x14ac:dyDescent="0.25">
      <c r="A47" t="s">
        <v>9456</v>
      </c>
      <c r="B47" t="s">
        <v>9453</v>
      </c>
      <c r="C47" t="s">
        <v>9454</v>
      </c>
      <c r="D47" t="s">
        <v>9455</v>
      </c>
      <c r="E47" s="117">
        <v>43031</v>
      </c>
      <c r="F47" s="118">
        <v>0.39564814814814814</v>
      </c>
      <c r="G47" t="s">
        <v>9457</v>
      </c>
      <c r="H47">
        <v>124</v>
      </c>
      <c r="I47">
        <v>8</v>
      </c>
      <c r="J47" t="s">
        <v>4037</v>
      </c>
      <c r="L47">
        <v>100000</v>
      </c>
    </row>
    <row r="48" spans="1:12" x14ac:dyDescent="0.25">
      <c r="A48" t="s">
        <v>9456</v>
      </c>
      <c r="B48" t="s">
        <v>9453</v>
      </c>
      <c r="C48" t="s">
        <v>9454</v>
      </c>
      <c r="D48" t="s">
        <v>9455</v>
      </c>
      <c r="E48" s="117">
        <v>43031</v>
      </c>
      <c r="F48" s="118">
        <v>0.39564814814814814</v>
      </c>
      <c r="G48" t="s">
        <v>9457</v>
      </c>
      <c r="H48">
        <v>124</v>
      </c>
      <c r="I48">
        <v>12</v>
      </c>
      <c r="J48" t="s">
        <v>4037</v>
      </c>
      <c r="L48">
        <v>-12.2033426172302</v>
      </c>
    </row>
    <row r="49" spans="1:12" x14ac:dyDescent="0.25">
      <c r="A49" t="s">
        <v>9456</v>
      </c>
      <c r="B49" t="s">
        <v>9453</v>
      </c>
      <c r="C49" t="s">
        <v>9454</v>
      </c>
      <c r="D49" t="s">
        <v>9455</v>
      </c>
      <c r="E49" s="117">
        <v>43031</v>
      </c>
      <c r="F49" s="118">
        <v>0.39564814814814814</v>
      </c>
      <c r="G49" t="s">
        <v>9457</v>
      </c>
      <c r="H49">
        <v>124</v>
      </c>
      <c r="I49">
        <v>13</v>
      </c>
      <c r="J49" t="s">
        <v>4037</v>
      </c>
      <c r="L49">
        <v>-61.948437036476498</v>
      </c>
    </row>
    <row r="50" spans="1:12" x14ac:dyDescent="0.25">
      <c r="A50" t="s">
        <v>9456</v>
      </c>
      <c r="B50" t="s">
        <v>9453</v>
      </c>
      <c r="C50" t="s">
        <v>9454</v>
      </c>
      <c r="D50" t="s">
        <v>9455</v>
      </c>
      <c r="E50" s="117">
        <v>43031</v>
      </c>
      <c r="F50" s="118">
        <v>0.39564814814814814</v>
      </c>
      <c r="G50" t="s">
        <v>9457</v>
      </c>
      <c r="H50">
        <v>124</v>
      </c>
      <c r="I50">
        <v>14</v>
      </c>
      <c r="J50" t="s">
        <v>4037</v>
      </c>
      <c r="L50">
        <v>420</v>
      </c>
    </row>
    <row r="51" spans="1:12" x14ac:dyDescent="0.25">
      <c r="A51" t="s">
        <v>9456</v>
      </c>
      <c r="B51" t="s">
        <v>9453</v>
      </c>
      <c r="C51" t="s">
        <v>9454</v>
      </c>
      <c r="D51" t="s">
        <v>9455</v>
      </c>
      <c r="E51" s="117">
        <v>43031</v>
      </c>
      <c r="F51" s="118">
        <v>0.39565972222222223</v>
      </c>
      <c r="G51" t="s">
        <v>9457</v>
      </c>
      <c r="H51">
        <v>124</v>
      </c>
      <c r="I51">
        <v>15</v>
      </c>
      <c r="J51" t="s">
        <v>4037</v>
      </c>
      <c r="L51" t="s">
        <v>25912</v>
      </c>
    </row>
    <row r="52" spans="1:12" x14ac:dyDescent="0.25">
      <c r="A52" t="s">
        <v>9456</v>
      </c>
      <c r="B52" t="s">
        <v>9453</v>
      </c>
      <c r="C52" t="s">
        <v>9454</v>
      </c>
      <c r="D52" t="s">
        <v>9455</v>
      </c>
      <c r="E52" s="117">
        <v>43031</v>
      </c>
      <c r="F52" s="118">
        <v>0.39565972222222223</v>
      </c>
      <c r="G52" t="s">
        <v>9457</v>
      </c>
      <c r="H52">
        <v>124</v>
      </c>
      <c r="I52">
        <v>19</v>
      </c>
      <c r="J52" t="s">
        <v>4037</v>
      </c>
      <c r="L52" t="s">
        <v>25943</v>
      </c>
    </row>
    <row r="53" spans="1:12" x14ac:dyDescent="0.25">
      <c r="A53" t="s">
        <v>9456</v>
      </c>
      <c r="B53" t="s">
        <v>9453</v>
      </c>
      <c r="C53" t="s">
        <v>9454</v>
      </c>
      <c r="D53" t="s">
        <v>9455</v>
      </c>
      <c r="E53" s="117">
        <v>43031</v>
      </c>
      <c r="F53" s="118">
        <v>0.39565972222222223</v>
      </c>
      <c r="G53" t="s">
        <v>9457</v>
      </c>
      <c r="H53">
        <v>124</v>
      </c>
      <c r="I53">
        <v>20</v>
      </c>
      <c r="J53" t="s">
        <v>4037</v>
      </c>
      <c r="L53" t="s">
        <v>28</v>
      </c>
    </row>
    <row r="54" spans="1:12" x14ac:dyDescent="0.25">
      <c r="A54" t="s">
        <v>9456</v>
      </c>
      <c r="B54" t="s">
        <v>9453</v>
      </c>
      <c r="C54" t="s">
        <v>9454</v>
      </c>
      <c r="D54" t="s">
        <v>9455</v>
      </c>
      <c r="E54" s="117">
        <v>43031</v>
      </c>
      <c r="F54" s="118">
        <v>0.39565972222222223</v>
      </c>
      <c r="G54" t="s">
        <v>9457</v>
      </c>
      <c r="H54">
        <v>124</v>
      </c>
      <c r="I54">
        <v>21</v>
      </c>
      <c r="J54" t="s">
        <v>4037</v>
      </c>
      <c r="L54" t="s">
        <v>25926</v>
      </c>
    </row>
    <row r="55" spans="1:12" x14ac:dyDescent="0.25">
      <c r="A55" t="s">
        <v>9456</v>
      </c>
      <c r="B55" t="s">
        <v>9453</v>
      </c>
      <c r="C55" t="s">
        <v>9454</v>
      </c>
      <c r="D55" t="s">
        <v>9455</v>
      </c>
      <c r="E55" s="117">
        <v>43031</v>
      </c>
      <c r="F55" s="118">
        <v>0.39565972222222223</v>
      </c>
      <c r="G55" t="s">
        <v>9457</v>
      </c>
      <c r="H55">
        <v>124</v>
      </c>
      <c r="I55">
        <v>22</v>
      </c>
      <c r="J55" t="s">
        <v>4037</v>
      </c>
      <c r="L55" t="s">
        <v>25154</v>
      </c>
    </row>
    <row r="56" spans="1:12" x14ac:dyDescent="0.25">
      <c r="A56" t="s">
        <v>9456</v>
      </c>
      <c r="B56" t="s">
        <v>9453</v>
      </c>
      <c r="C56" t="s">
        <v>9454</v>
      </c>
      <c r="D56" t="s">
        <v>9455</v>
      </c>
      <c r="E56" s="117">
        <v>43031</v>
      </c>
      <c r="F56" s="118">
        <v>0.39568287037037037</v>
      </c>
      <c r="G56" t="s">
        <v>9457</v>
      </c>
      <c r="H56">
        <v>125</v>
      </c>
      <c r="I56">
        <v>2</v>
      </c>
      <c r="J56" t="s">
        <v>4037</v>
      </c>
      <c r="L56" t="s">
        <v>5</v>
      </c>
    </row>
    <row r="57" spans="1:12" x14ac:dyDescent="0.25">
      <c r="A57" t="s">
        <v>9456</v>
      </c>
      <c r="B57" t="s">
        <v>9453</v>
      </c>
      <c r="C57" t="s">
        <v>9454</v>
      </c>
      <c r="D57" t="s">
        <v>9455</v>
      </c>
      <c r="E57" s="117">
        <v>43031</v>
      </c>
      <c r="F57" s="118">
        <v>0.39568287037037037</v>
      </c>
      <c r="G57" t="s">
        <v>9457</v>
      </c>
      <c r="H57">
        <v>125</v>
      </c>
      <c r="I57">
        <v>5</v>
      </c>
      <c r="J57" t="s">
        <v>4037</v>
      </c>
      <c r="L57" t="s">
        <v>179</v>
      </c>
    </row>
    <row r="58" spans="1:12" x14ac:dyDescent="0.25">
      <c r="A58" t="s">
        <v>9456</v>
      </c>
      <c r="B58" t="s">
        <v>9453</v>
      </c>
      <c r="C58" t="s">
        <v>9454</v>
      </c>
      <c r="D58" t="s">
        <v>9455</v>
      </c>
      <c r="E58" s="117">
        <v>43031</v>
      </c>
      <c r="F58" s="118">
        <v>0.3956944444444444</v>
      </c>
      <c r="G58" t="s">
        <v>9457</v>
      </c>
      <c r="H58">
        <v>125</v>
      </c>
      <c r="I58">
        <v>7</v>
      </c>
      <c r="J58" t="s">
        <v>4037</v>
      </c>
      <c r="L58">
        <v>16</v>
      </c>
    </row>
    <row r="59" spans="1:12" x14ac:dyDescent="0.25">
      <c r="A59" t="s">
        <v>9456</v>
      </c>
      <c r="B59" t="s">
        <v>9453</v>
      </c>
      <c r="C59" t="s">
        <v>9454</v>
      </c>
      <c r="D59" t="s">
        <v>9455</v>
      </c>
      <c r="E59" s="117">
        <v>43031</v>
      </c>
      <c r="F59" s="118">
        <v>0.3956944444444444</v>
      </c>
      <c r="G59" t="s">
        <v>9457</v>
      </c>
      <c r="H59">
        <v>125</v>
      </c>
      <c r="I59">
        <v>8</v>
      </c>
      <c r="J59" t="s">
        <v>4037</v>
      </c>
      <c r="L59">
        <v>100000</v>
      </c>
    </row>
    <row r="60" spans="1:12" x14ac:dyDescent="0.25">
      <c r="A60" t="s">
        <v>9456</v>
      </c>
      <c r="B60" t="s">
        <v>9453</v>
      </c>
      <c r="C60" t="s">
        <v>9454</v>
      </c>
      <c r="D60" t="s">
        <v>9455</v>
      </c>
      <c r="E60" s="117">
        <v>43031</v>
      </c>
      <c r="F60" s="118">
        <v>0.3956944444444444</v>
      </c>
      <c r="G60" t="s">
        <v>9457</v>
      </c>
      <c r="H60">
        <v>125</v>
      </c>
      <c r="I60">
        <v>12</v>
      </c>
      <c r="J60" t="s">
        <v>4037</v>
      </c>
      <c r="L60">
        <v>-12.223384587616399</v>
      </c>
    </row>
    <row r="61" spans="1:12" x14ac:dyDescent="0.25">
      <c r="A61" t="s">
        <v>9456</v>
      </c>
      <c r="B61" t="s">
        <v>9453</v>
      </c>
      <c r="C61" t="s">
        <v>9454</v>
      </c>
      <c r="D61" t="s">
        <v>9455</v>
      </c>
      <c r="E61" s="117">
        <v>43031</v>
      </c>
      <c r="F61" s="118">
        <v>0.3956944444444444</v>
      </c>
      <c r="G61" t="s">
        <v>9457</v>
      </c>
      <c r="H61">
        <v>125</v>
      </c>
      <c r="I61">
        <v>13</v>
      </c>
      <c r="J61" t="s">
        <v>4037</v>
      </c>
      <c r="L61">
        <v>-61.948789998405204</v>
      </c>
    </row>
    <row r="62" spans="1:12" x14ac:dyDescent="0.25">
      <c r="A62" t="s">
        <v>9456</v>
      </c>
      <c r="B62" t="s">
        <v>9453</v>
      </c>
      <c r="C62" t="s">
        <v>9454</v>
      </c>
      <c r="D62" t="s">
        <v>9455</v>
      </c>
      <c r="E62" s="117">
        <v>43031</v>
      </c>
      <c r="F62" s="118">
        <v>0.3956944444444444</v>
      </c>
      <c r="G62" t="s">
        <v>9457</v>
      </c>
      <c r="H62">
        <v>125</v>
      </c>
      <c r="I62">
        <v>14</v>
      </c>
      <c r="J62" t="s">
        <v>4037</v>
      </c>
      <c r="L62">
        <v>411</v>
      </c>
    </row>
    <row r="63" spans="1:12" x14ac:dyDescent="0.25">
      <c r="A63" t="s">
        <v>9456</v>
      </c>
      <c r="B63" t="s">
        <v>9453</v>
      </c>
      <c r="C63" t="s">
        <v>9454</v>
      </c>
      <c r="D63" t="s">
        <v>9455</v>
      </c>
      <c r="E63" s="117">
        <v>43031</v>
      </c>
      <c r="F63" s="118">
        <v>0.3956944444444444</v>
      </c>
      <c r="G63" t="s">
        <v>9457</v>
      </c>
      <c r="H63">
        <v>125</v>
      </c>
      <c r="I63">
        <v>15</v>
      </c>
      <c r="J63" t="s">
        <v>4037</v>
      </c>
      <c r="L63" t="s">
        <v>25912</v>
      </c>
    </row>
    <row r="64" spans="1:12" x14ac:dyDescent="0.25">
      <c r="A64" t="s">
        <v>9456</v>
      </c>
      <c r="B64" t="s">
        <v>9453</v>
      </c>
      <c r="C64" t="s">
        <v>9454</v>
      </c>
      <c r="D64" t="s">
        <v>9455</v>
      </c>
      <c r="E64" s="117">
        <v>43031</v>
      </c>
      <c r="F64" s="118">
        <v>0.39570601851851855</v>
      </c>
      <c r="G64" t="s">
        <v>9457</v>
      </c>
      <c r="H64">
        <v>125</v>
      </c>
      <c r="I64">
        <v>19</v>
      </c>
      <c r="J64" t="s">
        <v>4037</v>
      </c>
      <c r="L64" t="s">
        <v>25944</v>
      </c>
    </row>
    <row r="65" spans="1:12" x14ac:dyDescent="0.25">
      <c r="A65" t="s">
        <v>9456</v>
      </c>
      <c r="B65" t="s">
        <v>9453</v>
      </c>
      <c r="C65" t="s">
        <v>9454</v>
      </c>
      <c r="D65" t="s">
        <v>9455</v>
      </c>
      <c r="E65" s="117">
        <v>43031</v>
      </c>
      <c r="F65" s="118">
        <v>0.39570601851851855</v>
      </c>
      <c r="G65" t="s">
        <v>9457</v>
      </c>
      <c r="H65">
        <v>125</v>
      </c>
      <c r="I65">
        <v>20</v>
      </c>
      <c r="J65" t="s">
        <v>4037</v>
      </c>
      <c r="L65" t="s">
        <v>37</v>
      </c>
    </row>
    <row r="66" spans="1:12" x14ac:dyDescent="0.25">
      <c r="A66" t="s">
        <v>9456</v>
      </c>
      <c r="B66" t="s">
        <v>9453</v>
      </c>
      <c r="C66" t="s">
        <v>9454</v>
      </c>
      <c r="D66" t="s">
        <v>9455</v>
      </c>
      <c r="E66" s="117">
        <v>43031</v>
      </c>
      <c r="F66" s="118">
        <v>0.39570601851851855</v>
      </c>
      <c r="G66" t="s">
        <v>9457</v>
      </c>
      <c r="H66">
        <v>125</v>
      </c>
      <c r="I66">
        <v>21</v>
      </c>
      <c r="J66" t="s">
        <v>4037</v>
      </c>
      <c r="L66" t="s">
        <v>25921</v>
      </c>
    </row>
    <row r="67" spans="1:12" x14ac:dyDescent="0.25">
      <c r="A67" t="s">
        <v>9456</v>
      </c>
      <c r="B67" t="s">
        <v>9453</v>
      </c>
      <c r="C67" t="s">
        <v>9454</v>
      </c>
      <c r="D67" t="s">
        <v>9455</v>
      </c>
      <c r="E67" s="117">
        <v>43031</v>
      </c>
      <c r="F67" s="118">
        <v>0.39570601851851855</v>
      </c>
      <c r="G67" t="s">
        <v>9457</v>
      </c>
      <c r="H67">
        <v>125</v>
      </c>
      <c r="I67">
        <v>22</v>
      </c>
      <c r="J67" t="s">
        <v>4037</v>
      </c>
      <c r="L67" t="s">
        <v>25155</v>
      </c>
    </row>
    <row r="68" spans="1:12" x14ac:dyDescent="0.25">
      <c r="A68" t="s">
        <v>9456</v>
      </c>
      <c r="B68" t="s">
        <v>9453</v>
      </c>
      <c r="C68" t="s">
        <v>9454</v>
      </c>
      <c r="D68" t="s">
        <v>9455</v>
      </c>
      <c r="E68" s="117">
        <v>43031</v>
      </c>
      <c r="F68" s="118">
        <v>0.39572916666666669</v>
      </c>
      <c r="G68" t="s">
        <v>9457</v>
      </c>
      <c r="H68">
        <v>126</v>
      </c>
      <c r="I68">
        <v>2</v>
      </c>
      <c r="J68" t="s">
        <v>4037</v>
      </c>
      <c r="L68" t="s">
        <v>5</v>
      </c>
    </row>
    <row r="69" spans="1:12" x14ac:dyDescent="0.25">
      <c r="A69" t="s">
        <v>9456</v>
      </c>
      <c r="B69" t="s">
        <v>9453</v>
      </c>
      <c r="C69" t="s">
        <v>9454</v>
      </c>
      <c r="D69" t="s">
        <v>9455</v>
      </c>
      <c r="E69" s="117">
        <v>43031</v>
      </c>
      <c r="F69" s="118">
        <v>0.39572916666666669</v>
      </c>
      <c r="G69" t="s">
        <v>9457</v>
      </c>
      <c r="H69">
        <v>126</v>
      </c>
      <c r="I69">
        <v>5</v>
      </c>
      <c r="J69" t="s">
        <v>4037</v>
      </c>
      <c r="L69" t="s">
        <v>179</v>
      </c>
    </row>
    <row r="70" spans="1:12" x14ac:dyDescent="0.25">
      <c r="A70" t="s">
        <v>9456</v>
      </c>
      <c r="B70" t="s">
        <v>9453</v>
      </c>
      <c r="C70" t="s">
        <v>9454</v>
      </c>
      <c r="D70" t="s">
        <v>9455</v>
      </c>
      <c r="E70" s="117">
        <v>43031</v>
      </c>
      <c r="F70" s="118">
        <v>0.39572916666666669</v>
      </c>
      <c r="G70" t="s">
        <v>9457</v>
      </c>
      <c r="H70">
        <v>126</v>
      </c>
      <c r="I70">
        <v>7</v>
      </c>
      <c r="J70" t="s">
        <v>4037</v>
      </c>
      <c r="L70">
        <v>17</v>
      </c>
    </row>
    <row r="71" spans="1:12" x14ac:dyDescent="0.25">
      <c r="A71" t="s">
        <v>9456</v>
      </c>
      <c r="B71" t="s">
        <v>9453</v>
      </c>
      <c r="C71" t="s">
        <v>9454</v>
      </c>
      <c r="D71" t="s">
        <v>9455</v>
      </c>
      <c r="E71" s="117">
        <v>43031</v>
      </c>
      <c r="F71" s="118">
        <v>0.39572916666666669</v>
      </c>
      <c r="G71" t="s">
        <v>9457</v>
      </c>
      <c r="H71">
        <v>126</v>
      </c>
      <c r="I71">
        <v>8</v>
      </c>
      <c r="J71" t="s">
        <v>4037</v>
      </c>
      <c r="L71">
        <v>100000</v>
      </c>
    </row>
    <row r="72" spans="1:12" x14ac:dyDescent="0.25">
      <c r="A72" t="s">
        <v>9456</v>
      </c>
      <c r="B72" t="s">
        <v>9453</v>
      </c>
      <c r="C72" t="s">
        <v>9454</v>
      </c>
      <c r="D72" t="s">
        <v>9455</v>
      </c>
      <c r="E72" s="117">
        <v>43031</v>
      </c>
      <c r="F72" s="118">
        <v>0.39574074074074073</v>
      </c>
      <c r="G72" t="s">
        <v>9457</v>
      </c>
      <c r="H72">
        <v>126</v>
      </c>
      <c r="I72">
        <v>12</v>
      </c>
      <c r="J72" t="s">
        <v>4037</v>
      </c>
      <c r="L72">
        <v>-12.099629604738301</v>
      </c>
    </row>
    <row r="73" spans="1:12" x14ac:dyDescent="0.25">
      <c r="A73" t="s">
        <v>9456</v>
      </c>
      <c r="B73" t="s">
        <v>9453</v>
      </c>
      <c r="C73" t="s">
        <v>9454</v>
      </c>
      <c r="D73" t="s">
        <v>9455</v>
      </c>
      <c r="E73" s="117">
        <v>43031</v>
      </c>
      <c r="F73" s="118">
        <v>0.39574074074074073</v>
      </c>
      <c r="G73" t="s">
        <v>9457</v>
      </c>
      <c r="H73">
        <v>126</v>
      </c>
      <c r="I73">
        <v>13</v>
      </c>
      <c r="J73" t="s">
        <v>4037</v>
      </c>
      <c r="L73">
        <v>-61.933827965986602</v>
      </c>
    </row>
    <row r="74" spans="1:12" x14ac:dyDescent="0.25">
      <c r="A74" t="s">
        <v>9456</v>
      </c>
      <c r="B74" t="s">
        <v>9453</v>
      </c>
      <c r="C74" t="s">
        <v>9454</v>
      </c>
      <c r="D74" t="s">
        <v>9455</v>
      </c>
      <c r="E74" s="117">
        <v>43031</v>
      </c>
      <c r="F74" s="118">
        <v>0.39574074074074073</v>
      </c>
      <c r="G74" t="s">
        <v>9457</v>
      </c>
      <c r="H74">
        <v>126</v>
      </c>
      <c r="I74">
        <v>14</v>
      </c>
      <c r="J74" t="s">
        <v>4037</v>
      </c>
      <c r="L74">
        <v>419.78695699999901</v>
      </c>
    </row>
    <row r="75" spans="1:12" x14ac:dyDescent="0.25">
      <c r="A75" t="s">
        <v>9456</v>
      </c>
      <c r="B75" t="s">
        <v>9453</v>
      </c>
      <c r="C75" t="s">
        <v>9454</v>
      </c>
      <c r="D75" t="s">
        <v>9455</v>
      </c>
      <c r="E75" s="117">
        <v>43031</v>
      </c>
      <c r="F75" s="118">
        <v>0.39574074074074073</v>
      </c>
      <c r="G75" t="s">
        <v>9457</v>
      </c>
      <c r="H75">
        <v>126</v>
      </c>
      <c r="I75">
        <v>15</v>
      </c>
      <c r="J75" t="s">
        <v>4037</v>
      </c>
      <c r="L75" t="s">
        <v>25912</v>
      </c>
    </row>
    <row r="76" spans="1:12" x14ac:dyDescent="0.25">
      <c r="A76" t="s">
        <v>9456</v>
      </c>
      <c r="B76" t="s">
        <v>9453</v>
      </c>
      <c r="C76" t="s">
        <v>9454</v>
      </c>
      <c r="D76" t="s">
        <v>9455</v>
      </c>
      <c r="E76" s="117">
        <v>43031</v>
      </c>
      <c r="F76" s="118">
        <v>0.39574074074074073</v>
      </c>
      <c r="G76" t="s">
        <v>9457</v>
      </c>
      <c r="H76">
        <v>126</v>
      </c>
      <c r="I76">
        <v>19</v>
      </c>
      <c r="J76" t="s">
        <v>4037</v>
      </c>
      <c r="L76" t="s">
        <v>25945</v>
      </c>
    </row>
    <row r="77" spans="1:12" x14ac:dyDescent="0.25">
      <c r="A77" t="s">
        <v>9456</v>
      </c>
      <c r="B77" t="s">
        <v>9453</v>
      </c>
      <c r="C77" t="s">
        <v>9454</v>
      </c>
      <c r="D77" t="s">
        <v>9455</v>
      </c>
      <c r="E77" s="117">
        <v>43031</v>
      </c>
      <c r="F77" s="118">
        <v>0.39575231481481482</v>
      </c>
      <c r="G77" t="s">
        <v>9457</v>
      </c>
      <c r="H77">
        <v>126</v>
      </c>
      <c r="I77">
        <v>20</v>
      </c>
      <c r="J77" t="s">
        <v>4037</v>
      </c>
      <c r="L77" t="s">
        <v>42</v>
      </c>
    </row>
    <row r="78" spans="1:12" x14ac:dyDescent="0.25">
      <c r="A78" t="s">
        <v>9456</v>
      </c>
      <c r="B78" t="s">
        <v>9453</v>
      </c>
      <c r="C78" t="s">
        <v>9454</v>
      </c>
      <c r="D78" t="s">
        <v>9455</v>
      </c>
      <c r="E78" s="117">
        <v>43031</v>
      </c>
      <c r="F78" s="118">
        <v>0.39575231481481482</v>
      </c>
      <c r="G78" t="s">
        <v>9457</v>
      </c>
      <c r="H78">
        <v>126</v>
      </c>
      <c r="I78">
        <v>21</v>
      </c>
      <c r="J78" t="s">
        <v>4037</v>
      </c>
      <c r="L78" t="s">
        <v>25921</v>
      </c>
    </row>
    <row r="79" spans="1:12" x14ac:dyDescent="0.25">
      <c r="A79" t="s">
        <v>9456</v>
      </c>
      <c r="B79" t="s">
        <v>9453</v>
      </c>
      <c r="C79" t="s">
        <v>9454</v>
      </c>
      <c r="D79" t="s">
        <v>9455</v>
      </c>
      <c r="E79" s="117">
        <v>43031</v>
      </c>
      <c r="F79" s="118">
        <v>0.39575231481481482</v>
      </c>
      <c r="G79" t="s">
        <v>9457</v>
      </c>
      <c r="H79">
        <v>126</v>
      </c>
      <c r="I79">
        <v>22</v>
      </c>
      <c r="J79" t="s">
        <v>4037</v>
      </c>
      <c r="L79" t="s">
        <v>25156</v>
      </c>
    </row>
    <row r="80" spans="1:12" x14ac:dyDescent="0.25">
      <c r="A80" t="s">
        <v>9456</v>
      </c>
      <c r="B80" t="s">
        <v>9453</v>
      </c>
      <c r="C80" t="s">
        <v>9454</v>
      </c>
      <c r="D80" t="s">
        <v>9455</v>
      </c>
      <c r="E80" s="117">
        <v>43031</v>
      </c>
      <c r="F80" s="118">
        <v>0.39577546296296301</v>
      </c>
      <c r="G80" t="s">
        <v>9457</v>
      </c>
      <c r="H80">
        <v>127</v>
      </c>
      <c r="I80">
        <v>2</v>
      </c>
      <c r="J80" t="s">
        <v>4037</v>
      </c>
      <c r="L80" t="s">
        <v>5</v>
      </c>
    </row>
    <row r="81" spans="1:12" x14ac:dyDescent="0.25">
      <c r="A81" t="s">
        <v>9456</v>
      </c>
      <c r="B81" t="s">
        <v>9453</v>
      </c>
      <c r="C81" t="s">
        <v>9454</v>
      </c>
      <c r="D81" t="s">
        <v>9455</v>
      </c>
      <c r="E81" s="117">
        <v>43031</v>
      </c>
      <c r="F81" s="118">
        <v>0.39577546296296301</v>
      </c>
      <c r="G81" t="s">
        <v>9457</v>
      </c>
      <c r="H81">
        <v>127</v>
      </c>
      <c r="I81">
        <v>5</v>
      </c>
      <c r="J81" t="s">
        <v>4037</v>
      </c>
      <c r="L81" t="s">
        <v>179</v>
      </c>
    </row>
    <row r="82" spans="1:12" x14ac:dyDescent="0.25">
      <c r="A82" t="s">
        <v>9456</v>
      </c>
      <c r="B82" t="s">
        <v>9453</v>
      </c>
      <c r="C82" t="s">
        <v>9454</v>
      </c>
      <c r="D82" t="s">
        <v>9455</v>
      </c>
      <c r="E82" s="117">
        <v>43031</v>
      </c>
      <c r="F82" s="118">
        <v>0.39577546296296301</v>
      </c>
      <c r="G82" t="s">
        <v>9457</v>
      </c>
      <c r="H82">
        <v>127</v>
      </c>
      <c r="I82">
        <v>7</v>
      </c>
      <c r="J82" t="s">
        <v>4037</v>
      </c>
      <c r="L82">
        <v>18</v>
      </c>
    </row>
    <row r="83" spans="1:12" x14ac:dyDescent="0.25">
      <c r="A83" t="s">
        <v>9456</v>
      </c>
      <c r="B83" t="s">
        <v>9453</v>
      </c>
      <c r="C83" t="s">
        <v>9454</v>
      </c>
      <c r="D83" t="s">
        <v>9455</v>
      </c>
      <c r="E83" s="117">
        <v>43031</v>
      </c>
      <c r="F83" s="118">
        <v>0.39577546296296301</v>
      </c>
      <c r="G83" t="s">
        <v>9457</v>
      </c>
      <c r="H83">
        <v>127</v>
      </c>
      <c r="I83">
        <v>8</v>
      </c>
      <c r="J83" t="s">
        <v>4037</v>
      </c>
      <c r="L83">
        <v>100000</v>
      </c>
    </row>
    <row r="84" spans="1:12" x14ac:dyDescent="0.25">
      <c r="A84" t="s">
        <v>9456</v>
      </c>
      <c r="B84" t="s">
        <v>9453</v>
      </c>
      <c r="C84" t="s">
        <v>9454</v>
      </c>
      <c r="D84" t="s">
        <v>9455</v>
      </c>
      <c r="E84" s="117">
        <v>43031</v>
      </c>
      <c r="F84" s="118">
        <v>0.39577546296296301</v>
      </c>
      <c r="G84" t="s">
        <v>9457</v>
      </c>
      <c r="H84">
        <v>127</v>
      </c>
      <c r="I84">
        <v>12</v>
      </c>
      <c r="J84" t="s">
        <v>4037</v>
      </c>
      <c r="L84">
        <v>-12.070772544340199</v>
      </c>
    </row>
    <row r="85" spans="1:12" x14ac:dyDescent="0.25">
      <c r="A85" t="s">
        <v>9456</v>
      </c>
      <c r="B85" t="s">
        <v>9453</v>
      </c>
      <c r="C85" t="s">
        <v>9454</v>
      </c>
      <c r="D85" t="s">
        <v>9455</v>
      </c>
      <c r="E85" s="117">
        <v>43031</v>
      </c>
      <c r="F85" s="118">
        <v>0.39578703703703705</v>
      </c>
      <c r="G85" t="s">
        <v>9457</v>
      </c>
      <c r="H85">
        <v>127</v>
      </c>
      <c r="I85">
        <v>13</v>
      </c>
      <c r="J85" t="s">
        <v>4037</v>
      </c>
      <c r="L85">
        <v>-61.9290890055753</v>
      </c>
    </row>
    <row r="86" spans="1:12" x14ac:dyDescent="0.25">
      <c r="A86" t="s">
        <v>9456</v>
      </c>
      <c r="B86" t="s">
        <v>9453</v>
      </c>
      <c r="C86" t="s">
        <v>9454</v>
      </c>
      <c r="D86" t="s">
        <v>9455</v>
      </c>
      <c r="E86" s="117">
        <v>43031</v>
      </c>
      <c r="F86" s="118">
        <v>0.39578703703703705</v>
      </c>
      <c r="G86" t="s">
        <v>9457</v>
      </c>
      <c r="H86">
        <v>127</v>
      </c>
      <c r="I86">
        <v>14</v>
      </c>
      <c r="J86" t="s">
        <v>4037</v>
      </c>
      <c r="L86">
        <v>409.44528200000002</v>
      </c>
    </row>
    <row r="87" spans="1:12" x14ac:dyDescent="0.25">
      <c r="A87" t="s">
        <v>9456</v>
      </c>
      <c r="B87" t="s">
        <v>9453</v>
      </c>
      <c r="C87" t="s">
        <v>9454</v>
      </c>
      <c r="D87" t="s">
        <v>9455</v>
      </c>
      <c r="E87" s="117">
        <v>43031</v>
      </c>
      <c r="F87" s="118">
        <v>0.39578703703703705</v>
      </c>
      <c r="G87" t="s">
        <v>9457</v>
      </c>
      <c r="H87">
        <v>127</v>
      </c>
      <c r="I87">
        <v>15</v>
      </c>
      <c r="J87" t="s">
        <v>4037</v>
      </c>
      <c r="L87" t="s">
        <v>25912</v>
      </c>
    </row>
    <row r="88" spans="1:12" x14ac:dyDescent="0.25">
      <c r="A88" t="s">
        <v>9456</v>
      </c>
      <c r="B88" t="s">
        <v>9453</v>
      </c>
      <c r="C88" t="s">
        <v>9454</v>
      </c>
      <c r="D88" t="s">
        <v>9455</v>
      </c>
      <c r="E88" s="117">
        <v>43031</v>
      </c>
      <c r="F88" s="118">
        <v>0.39578703703703705</v>
      </c>
      <c r="G88" t="s">
        <v>9457</v>
      </c>
      <c r="H88">
        <v>127</v>
      </c>
      <c r="I88">
        <v>19</v>
      </c>
      <c r="J88" t="s">
        <v>4037</v>
      </c>
      <c r="L88" t="s">
        <v>25360</v>
      </c>
    </row>
    <row r="89" spans="1:12" x14ac:dyDescent="0.25">
      <c r="A89" t="s">
        <v>9456</v>
      </c>
      <c r="B89" t="s">
        <v>9453</v>
      </c>
      <c r="C89" t="s">
        <v>9454</v>
      </c>
      <c r="D89" t="s">
        <v>9455</v>
      </c>
      <c r="E89" s="117">
        <v>43031</v>
      </c>
      <c r="F89" s="118">
        <v>0.39578703703703705</v>
      </c>
      <c r="G89" t="s">
        <v>9457</v>
      </c>
      <c r="H89">
        <v>127</v>
      </c>
      <c r="I89">
        <v>20</v>
      </c>
      <c r="J89" t="s">
        <v>4037</v>
      </c>
      <c r="L89" t="s">
        <v>42</v>
      </c>
    </row>
    <row r="90" spans="1:12" x14ac:dyDescent="0.25">
      <c r="A90" t="s">
        <v>9456</v>
      </c>
      <c r="B90" t="s">
        <v>9453</v>
      </c>
      <c r="C90" t="s">
        <v>9454</v>
      </c>
      <c r="D90" t="s">
        <v>9455</v>
      </c>
      <c r="E90" s="117">
        <v>43031</v>
      </c>
      <c r="F90" s="118">
        <v>0.39578703703703705</v>
      </c>
      <c r="G90" t="s">
        <v>9457</v>
      </c>
      <c r="H90">
        <v>127</v>
      </c>
      <c r="I90">
        <v>21</v>
      </c>
      <c r="J90" t="s">
        <v>4037</v>
      </c>
      <c r="L90" t="s">
        <v>25946</v>
      </c>
    </row>
    <row r="91" spans="1:12" x14ac:dyDescent="0.25">
      <c r="A91" t="s">
        <v>9456</v>
      </c>
      <c r="B91" t="s">
        <v>9453</v>
      </c>
      <c r="C91" t="s">
        <v>9454</v>
      </c>
      <c r="D91" t="s">
        <v>9455</v>
      </c>
      <c r="E91" s="117">
        <v>43031</v>
      </c>
      <c r="F91" s="118">
        <v>0.39579861111111114</v>
      </c>
      <c r="G91" t="s">
        <v>9457</v>
      </c>
      <c r="H91">
        <v>127</v>
      </c>
      <c r="I91">
        <v>22</v>
      </c>
      <c r="J91" t="s">
        <v>4037</v>
      </c>
      <c r="L91" t="s">
        <v>25157</v>
      </c>
    </row>
    <row r="92" spans="1:12" x14ac:dyDescent="0.25">
      <c r="A92" t="s">
        <v>9456</v>
      </c>
      <c r="B92" t="s">
        <v>9453</v>
      </c>
      <c r="C92" t="s">
        <v>9454</v>
      </c>
      <c r="D92" t="s">
        <v>9455</v>
      </c>
      <c r="E92" s="117">
        <v>43031</v>
      </c>
      <c r="F92" s="118">
        <v>0.39581018518518518</v>
      </c>
      <c r="G92" t="s">
        <v>9457</v>
      </c>
      <c r="H92">
        <v>128</v>
      </c>
      <c r="I92">
        <v>2</v>
      </c>
      <c r="J92" t="s">
        <v>4037</v>
      </c>
      <c r="L92" t="s">
        <v>5</v>
      </c>
    </row>
    <row r="93" spans="1:12" x14ac:dyDescent="0.25">
      <c r="A93" t="s">
        <v>9456</v>
      </c>
      <c r="B93" t="s">
        <v>9453</v>
      </c>
      <c r="C93" t="s">
        <v>9454</v>
      </c>
      <c r="D93" t="s">
        <v>9455</v>
      </c>
      <c r="E93" s="117">
        <v>43031</v>
      </c>
      <c r="F93" s="118">
        <v>0.39581018518518518</v>
      </c>
      <c r="G93" t="s">
        <v>9457</v>
      </c>
      <c r="H93">
        <v>128</v>
      </c>
      <c r="I93">
        <v>5</v>
      </c>
      <c r="J93" t="s">
        <v>4037</v>
      </c>
      <c r="L93" t="s">
        <v>179</v>
      </c>
    </row>
    <row r="94" spans="1:12" x14ac:dyDescent="0.25">
      <c r="A94" t="s">
        <v>9456</v>
      </c>
      <c r="B94" t="s">
        <v>9453</v>
      </c>
      <c r="C94" t="s">
        <v>9454</v>
      </c>
      <c r="D94" t="s">
        <v>9455</v>
      </c>
      <c r="E94" s="117">
        <v>43031</v>
      </c>
      <c r="F94" s="118">
        <v>0.39582175925925928</v>
      </c>
      <c r="G94" t="s">
        <v>9457</v>
      </c>
      <c r="H94">
        <v>128</v>
      </c>
      <c r="I94">
        <v>7</v>
      </c>
      <c r="J94" t="s">
        <v>4037</v>
      </c>
      <c r="L94">
        <v>19</v>
      </c>
    </row>
    <row r="95" spans="1:12" x14ac:dyDescent="0.25">
      <c r="A95" t="s">
        <v>9456</v>
      </c>
      <c r="B95" t="s">
        <v>9453</v>
      </c>
      <c r="C95" t="s">
        <v>9454</v>
      </c>
      <c r="D95" t="s">
        <v>9455</v>
      </c>
      <c r="E95" s="117">
        <v>43031</v>
      </c>
      <c r="F95" s="118">
        <v>0.39582175925925928</v>
      </c>
      <c r="G95" t="s">
        <v>9457</v>
      </c>
      <c r="H95">
        <v>128</v>
      </c>
      <c r="I95">
        <v>8</v>
      </c>
      <c r="J95" t="s">
        <v>4037</v>
      </c>
      <c r="L95">
        <v>100000</v>
      </c>
    </row>
    <row r="96" spans="1:12" x14ac:dyDescent="0.25">
      <c r="A96" t="s">
        <v>9456</v>
      </c>
      <c r="B96" t="s">
        <v>9453</v>
      </c>
      <c r="C96" t="s">
        <v>9454</v>
      </c>
      <c r="D96" t="s">
        <v>9455</v>
      </c>
      <c r="E96" s="117">
        <v>43031</v>
      </c>
      <c r="F96" s="118">
        <v>0.39582175925925928</v>
      </c>
      <c r="G96" t="s">
        <v>9457</v>
      </c>
      <c r="H96">
        <v>128</v>
      </c>
      <c r="I96">
        <v>12</v>
      </c>
      <c r="J96" t="s">
        <v>4037</v>
      </c>
      <c r="L96">
        <v>-12.026329597839901</v>
      </c>
    </row>
    <row r="97" spans="1:12" x14ac:dyDescent="0.25">
      <c r="A97" t="s">
        <v>9456</v>
      </c>
      <c r="B97" t="s">
        <v>9453</v>
      </c>
      <c r="C97" t="s">
        <v>9454</v>
      </c>
      <c r="D97" t="s">
        <v>9455</v>
      </c>
      <c r="E97" s="117">
        <v>43031</v>
      </c>
      <c r="F97" s="118">
        <v>0.39582175925925928</v>
      </c>
      <c r="G97" t="s">
        <v>9457</v>
      </c>
      <c r="H97">
        <v>128</v>
      </c>
      <c r="I97">
        <v>13</v>
      </c>
      <c r="J97" t="s">
        <v>4037</v>
      </c>
      <c r="L97">
        <v>-61.929881011622399</v>
      </c>
    </row>
    <row r="98" spans="1:12" x14ac:dyDescent="0.25">
      <c r="A98" t="s">
        <v>9456</v>
      </c>
      <c r="B98" t="s">
        <v>9453</v>
      </c>
      <c r="C98" t="s">
        <v>9454</v>
      </c>
      <c r="D98" t="s">
        <v>9455</v>
      </c>
      <c r="E98" s="117">
        <v>43031</v>
      </c>
      <c r="F98" s="118">
        <v>0.39582175925925928</v>
      </c>
      <c r="G98" t="s">
        <v>9457</v>
      </c>
      <c r="H98">
        <v>128</v>
      </c>
      <c r="I98">
        <v>14</v>
      </c>
      <c r="J98" t="s">
        <v>4037</v>
      </c>
      <c r="L98">
        <v>417.676331</v>
      </c>
    </row>
    <row r="99" spans="1:12" x14ac:dyDescent="0.25">
      <c r="A99" t="s">
        <v>9456</v>
      </c>
      <c r="B99" t="s">
        <v>9453</v>
      </c>
      <c r="C99" t="s">
        <v>9454</v>
      </c>
      <c r="D99" t="s">
        <v>9455</v>
      </c>
      <c r="E99" s="117">
        <v>43031</v>
      </c>
      <c r="F99" s="118">
        <v>0.39582175925925928</v>
      </c>
      <c r="G99" t="s">
        <v>9457</v>
      </c>
      <c r="H99">
        <v>128</v>
      </c>
      <c r="I99">
        <v>15</v>
      </c>
      <c r="J99" t="s">
        <v>4037</v>
      </c>
      <c r="L99" t="s">
        <v>25912</v>
      </c>
    </row>
    <row r="100" spans="1:12" x14ac:dyDescent="0.25">
      <c r="A100" t="s">
        <v>9456</v>
      </c>
      <c r="B100" t="s">
        <v>9453</v>
      </c>
      <c r="C100" t="s">
        <v>9454</v>
      </c>
      <c r="D100" t="s">
        <v>9455</v>
      </c>
      <c r="E100" s="117">
        <v>43031</v>
      </c>
      <c r="F100" s="118">
        <v>0.39583333333333331</v>
      </c>
      <c r="G100" t="s">
        <v>9457</v>
      </c>
      <c r="H100">
        <v>128</v>
      </c>
      <c r="I100">
        <v>19</v>
      </c>
      <c r="J100" t="s">
        <v>4037</v>
      </c>
      <c r="L100" t="s">
        <v>25361</v>
      </c>
    </row>
    <row r="101" spans="1:12" x14ac:dyDescent="0.25">
      <c r="A101" t="s">
        <v>9456</v>
      </c>
      <c r="B101" t="s">
        <v>9453</v>
      </c>
      <c r="C101" t="s">
        <v>9454</v>
      </c>
      <c r="D101" t="s">
        <v>9455</v>
      </c>
      <c r="E101" s="117">
        <v>43031</v>
      </c>
      <c r="F101" s="118">
        <v>0.39583333333333331</v>
      </c>
      <c r="G101" t="s">
        <v>9457</v>
      </c>
      <c r="H101">
        <v>128</v>
      </c>
      <c r="I101">
        <v>20</v>
      </c>
      <c r="J101" t="s">
        <v>4037</v>
      </c>
      <c r="L101" t="s">
        <v>42</v>
      </c>
    </row>
    <row r="102" spans="1:12" x14ac:dyDescent="0.25">
      <c r="A102" t="s">
        <v>9456</v>
      </c>
      <c r="B102" t="s">
        <v>9453</v>
      </c>
      <c r="C102" t="s">
        <v>9454</v>
      </c>
      <c r="D102" t="s">
        <v>9455</v>
      </c>
      <c r="E102" s="117">
        <v>43031</v>
      </c>
      <c r="F102" s="118">
        <v>0.39583333333333331</v>
      </c>
      <c r="G102" t="s">
        <v>9457</v>
      </c>
      <c r="H102">
        <v>128</v>
      </c>
      <c r="I102">
        <v>21</v>
      </c>
      <c r="J102" t="s">
        <v>4037</v>
      </c>
      <c r="L102" t="s">
        <v>25934</v>
      </c>
    </row>
    <row r="103" spans="1:12" x14ac:dyDescent="0.25">
      <c r="A103" t="s">
        <v>9456</v>
      </c>
      <c r="B103" t="s">
        <v>9453</v>
      </c>
      <c r="C103" t="s">
        <v>9454</v>
      </c>
      <c r="D103" t="s">
        <v>9455</v>
      </c>
      <c r="E103" s="117">
        <v>43031</v>
      </c>
      <c r="F103" s="118">
        <v>0.39583333333333331</v>
      </c>
      <c r="G103" t="s">
        <v>9457</v>
      </c>
      <c r="H103">
        <v>128</v>
      </c>
      <c r="I103">
        <v>22</v>
      </c>
      <c r="J103" t="s">
        <v>4037</v>
      </c>
      <c r="L103" t="s">
        <v>25158</v>
      </c>
    </row>
    <row r="104" spans="1:12" x14ac:dyDescent="0.25">
      <c r="A104" t="s">
        <v>9456</v>
      </c>
      <c r="B104" t="s">
        <v>9453</v>
      </c>
      <c r="C104" t="s">
        <v>9454</v>
      </c>
      <c r="D104" t="s">
        <v>9455</v>
      </c>
      <c r="E104" s="117">
        <v>43031</v>
      </c>
      <c r="F104" s="118">
        <v>0.3958564814814815</v>
      </c>
      <c r="G104" t="s">
        <v>9457</v>
      </c>
      <c r="H104">
        <v>129</v>
      </c>
      <c r="I104">
        <v>2</v>
      </c>
      <c r="J104" t="s">
        <v>4037</v>
      </c>
      <c r="L104" t="s">
        <v>5</v>
      </c>
    </row>
    <row r="105" spans="1:12" x14ac:dyDescent="0.25">
      <c r="A105" t="s">
        <v>9456</v>
      </c>
      <c r="B105" t="s">
        <v>9453</v>
      </c>
      <c r="C105" t="s">
        <v>9454</v>
      </c>
      <c r="D105" t="s">
        <v>9455</v>
      </c>
      <c r="E105" s="117">
        <v>43031</v>
      </c>
      <c r="F105" s="118">
        <v>0.3958564814814815</v>
      </c>
      <c r="G105" t="s">
        <v>9457</v>
      </c>
      <c r="H105">
        <v>129</v>
      </c>
      <c r="I105">
        <v>5</v>
      </c>
      <c r="J105" t="s">
        <v>4037</v>
      </c>
      <c r="L105" t="s">
        <v>179</v>
      </c>
    </row>
    <row r="106" spans="1:12" x14ac:dyDescent="0.25">
      <c r="A106" t="s">
        <v>9456</v>
      </c>
      <c r="B106" t="s">
        <v>9453</v>
      </c>
      <c r="C106" t="s">
        <v>9454</v>
      </c>
      <c r="D106" t="s">
        <v>9455</v>
      </c>
      <c r="E106" s="117">
        <v>43031</v>
      </c>
      <c r="F106" s="118">
        <v>0.3958564814814815</v>
      </c>
      <c r="G106" t="s">
        <v>9457</v>
      </c>
      <c r="H106">
        <v>129</v>
      </c>
      <c r="I106">
        <v>7</v>
      </c>
      <c r="J106" t="s">
        <v>4037</v>
      </c>
      <c r="L106">
        <v>20</v>
      </c>
    </row>
    <row r="107" spans="1:12" x14ac:dyDescent="0.25">
      <c r="A107" t="s">
        <v>9456</v>
      </c>
      <c r="B107" t="s">
        <v>9453</v>
      </c>
      <c r="C107" t="s">
        <v>9454</v>
      </c>
      <c r="D107" t="s">
        <v>9455</v>
      </c>
      <c r="E107" s="117">
        <v>43031</v>
      </c>
      <c r="F107" s="118">
        <v>0.3958564814814815</v>
      </c>
      <c r="G107" t="s">
        <v>9457</v>
      </c>
      <c r="H107">
        <v>129</v>
      </c>
      <c r="I107">
        <v>8</v>
      </c>
      <c r="J107" t="s">
        <v>4037</v>
      </c>
      <c r="L107">
        <v>100000</v>
      </c>
    </row>
    <row r="108" spans="1:12" x14ac:dyDescent="0.25">
      <c r="A108" t="s">
        <v>9456</v>
      </c>
      <c r="B108" t="s">
        <v>9453</v>
      </c>
      <c r="C108" t="s">
        <v>9454</v>
      </c>
      <c r="D108" t="s">
        <v>9455</v>
      </c>
      <c r="E108" s="117">
        <v>43031</v>
      </c>
      <c r="F108" s="118">
        <v>0.39586805555555554</v>
      </c>
      <c r="G108" t="s">
        <v>9457</v>
      </c>
      <c r="H108">
        <v>129</v>
      </c>
      <c r="I108">
        <v>12</v>
      </c>
      <c r="J108" t="s">
        <v>4037</v>
      </c>
      <c r="L108">
        <v>-12.2120604625834</v>
      </c>
    </row>
    <row r="109" spans="1:12" x14ac:dyDescent="0.25">
      <c r="A109" t="s">
        <v>9456</v>
      </c>
      <c r="B109" t="s">
        <v>9453</v>
      </c>
      <c r="C109" t="s">
        <v>9454</v>
      </c>
      <c r="D109" t="s">
        <v>9455</v>
      </c>
      <c r="E109" s="117">
        <v>43031</v>
      </c>
      <c r="F109" s="118">
        <v>0.39586805555555554</v>
      </c>
      <c r="G109" t="s">
        <v>9457</v>
      </c>
      <c r="H109">
        <v>129</v>
      </c>
      <c r="I109">
        <v>13</v>
      </c>
      <c r="J109" t="s">
        <v>4037</v>
      </c>
      <c r="L109">
        <v>-61.874734961714303</v>
      </c>
    </row>
    <row r="110" spans="1:12" x14ac:dyDescent="0.25">
      <c r="A110" t="s">
        <v>9456</v>
      </c>
      <c r="B110" t="s">
        <v>9453</v>
      </c>
      <c r="C110" t="s">
        <v>9454</v>
      </c>
      <c r="D110" t="s">
        <v>9455</v>
      </c>
      <c r="E110" s="117">
        <v>43031</v>
      </c>
      <c r="F110" s="118">
        <v>0.39586805555555554</v>
      </c>
      <c r="G110" t="s">
        <v>9457</v>
      </c>
      <c r="H110">
        <v>129</v>
      </c>
      <c r="I110">
        <v>14</v>
      </c>
      <c r="J110" t="s">
        <v>4037</v>
      </c>
      <c r="L110">
        <v>265.04849200000001</v>
      </c>
    </row>
    <row r="111" spans="1:12" x14ac:dyDescent="0.25">
      <c r="A111" t="s">
        <v>9456</v>
      </c>
      <c r="B111" t="s">
        <v>9453</v>
      </c>
      <c r="C111" t="s">
        <v>9454</v>
      </c>
      <c r="D111" t="s">
        <v>9455</v>
      </c>
      <c r="E111" s="117">
        <v>43031</v>
      </c>
      <c r="F111" s="118">
        <v>0.39586805555555554</v>
      </c>
      <c r="G111" t="s">
        <v>9457</v>
      </c>
      <c r="H111">
        <v>129</v>
      </c>
      <c r="I111">
        <v>15</v>
      </c>
      <c r="J111" t="s">
        <v>4037</v>
      </c>
      <c r="L111" t="s">
        <v>25913</v>
      </c>
    </row>
    <row r="112" spans="1:12" x14ac:dyDescent="0.25">
      <c r="A112" t="s">
        <v>9456</v>
      </c>
      <c r="B112" t="s">
        <v>9453</v>
      </c>
      <c r="C112" t="s">
        <v>9454</v>
      </c>
      <c r="D112" t="s">
        <v>9455</v>
      </c>
      <c r="E112" s="117">
        <v>43031</v>
      </c>
      <c r="F112" s="118">
        <v>0.39586805555555554</v>
      </c>
      <c r="G112" t="s">
        <v>9457</v>
      </c>
      <c r="H112">
        <v>129</v>
      </c>
      <c r="I112">
        <v>19</v>
      </c>
      <c r="J112" t="s">
        <v>4037</v>
      </c>
      <c r="L112" t="s">
        <v>25947</v>
      </c>
    </row>
    <row r="113" spans="1:12" x14ac:dyDescent="0.25">
      <c r="A113" t="s">
        <v>9456</v>
      </c>
      <c r="B113" t="s">
        <v>9453</v>
      </c>
      <c r="C113" t="s">
        <v>9454</v>
      </c>
      <c r="D113" t="s">
        <v>9455</v>
      </c>
      <c r="E113" s="117">
        <v>43031</v>
      </c>
      <c r="F113" s="118">
        <v>0.39587962962962964</v>
      </c>
      <c r="G113" t="s">
        <v>9457</v>
      </c>
      <c r="H113">
        <v>129</v>
      </c>
      <c r="I113">
        <v>20</v>
      </c>
      <c r="J113" t="s">
        <v>4037</v>
      </c>
      <c r="L113" t="s">
        <v>12</v>
      </c>
    </row>
    <row r="114" spans="1:12" x14ac:dyDescent="0.25">
      <c r="A114" t="s">
        <v>9456</v>
      </c>
      <c r="B114" t="s">
        <v>9453</v>
      </c>
      <c r="C114" t="s">
        <v>9454</v>
      </c>
      <c r="D114" t="s">
        <v>9455</v>
      </c>
      <c r="E114" s="117">
        <v>43031</v>
      </c>
      <c r="F114" s="118">
        <v>0.39587962962962964</v>
      </c>
      <c r="G114" t="s">
        <v>9457</v>
      </c>
      <c r="H114">
        <v>129</v>
      </c>
      <c r="I114">
        <v>21</v>
      </c>
      <c r="J114" t="s">
        <v>4037</v>
      </c>
      <c r="L114" t="s">
        <v>25948</v>
      </c>
    </row>
    <row r="115" spans="1:12" x14ac:dyDescent="0.25">
      <c r="A115" t="s">
        <v>9456</v>
      </c>
      <c r="B115" t="s">
        <v>9453</v>
      </c>
      <c r="C115" t="s">
        <v>9454</v>
      </c>
      <c r="D115" t="s">
        <v>9455</v>
      </c>
      <c r="E115" s="117">
        <v>43031</v>
      </c>
      <c r="F115" s="118">
        <v>0.39587962962962964</v>
      </c>
      <c r="G115" t="s">
        <v>9457</v>
      </c>
      <c r="H115">
        <v>129</v>
      </c>
      <c r="I115">
        <v>22</v>
      </c>
      <c r="J115" t="s">
        <v>4037</v>
      </c>
      <c r="L115" t="s">
        <v>25159</v>
      </c>
    </row>
    <row r="116" spans="1:12" x14ac:dyDescent="0.25">
      <c r="A116" t="s">
        <v>9456</v>
      </c>
      <c r="B116" t="s">
        <v>9453</v>
      </c>
      <c r="C116" t="s">
        <v>9454</v>
      </c>
      <c r="D116" t="s">
        <v>9455</v>
      </c>
      <c r="E116" s="117">
        <v>43031</v>
      </c>
      <c r="F116" s="118">
        <v>0.39590277777777777</v>
      </c>
      <c r="G116" t="s">
        <v>9457</v>
      </c>
      <c r="H116">
        <v>130</v>
      </c>
      <c r="I116">
        <v>2</v>
      </c>
      <c r="J116" t="s">
        <v>4037</v>
      </c>
      <c r="L116" t="s">
        <v>5</v>
      </c>
    </row>
    <row r="117" spans="1:12" x14ac:dyDescent="0.25">
      <c r="A117" t="s">
        <v>9456</v>
      </c>
      <c r="B117" t="s">
        <v>9453</v>
      </c>
      <c r="C117" t="s">
        <v>9454</v>
      </c>
      <c r="D117" t="s">
        <v>9455</v>
      </c>
      <c r="E117" s="117">
        <v>43031</v>
      </c>
      <c r="F117" s="118">
        <v>0.39590277777777777</v>
      </c>
      <c r="G117" t="s">
        <v>9457</v>
      </c>
      <c r="H117">
        <v>130</v>
      </c>
      <c r="I117">
        <v>5</v>
      </c>
      <c r="J117" t="s">
        <v>4037</v>
      </c>
      <c r="L117" t="s">
        <v>179</v>
      </c>
    </row>
    <row r="118" spans="1:12" x14ac:dyDescent="0.25">
      <c r="A118" t="s">
        <v>9456</v>
      </c>
      <c r="B118" t="s">
        <v>9453</v>
      </c>
      <c r="C118" t="s">
        <v>9454</v>
      </c>
      <c r="D118" t="s">
        <v>9455</v>
      </c>
      <c r="E118" s="117">
        <v>43031</v>
      </c>
      <c r="F118" s="118">
        <v>0.39590277777777777</v>
      </c>
      <c r="G118" t="s">
        <v>9457</v>
      </c>
      <c r="H118">
        <v>130</v>
      </c>
      <c r="I118">
        <v>7</v>
      </c>
      <c r="J118" t="s">
        <v>4037</v>
      </c>
      <c r="L118">
        <v>21</v>
      </c>
    </row>
    <row r="119" spans="1:12" x14ac:dyDescent="0.25">
      <c r="A119" t="s">
        <v>9456</v>
      </c>
      <c r="B119" t="s">
        <v>9453</v>
      </c>
      <c r="C119" t="s">
        <v>9454</v>
      </c>
      <c r="D119" t="s">
        <v>9455</v>
      </c>
      <c r="E119" s="117">
        <v>43031</v>
      </c>
      <c r="F119" s="118">
        <v>0.39590277777777777</v>
      </c>
      <c r="G119" t="s">
        <v>9457</v>
      </c>
      <c r="H119">
        <v>130</v>
      </c>
      <c r="I119">
        <v>8</v>
      </c>
      <c r="J119" t="s">
        <v>4037</v>
      </c>
      <c r="L119">
        <v>100000</v>
      </c>
    </row>
    <row r="120" spans="1:12" x14ac:dyDescent="0.25">
      <c r="A120" t="s">
        <v>9456</v>
      </c>
      <c r="B120" t="s">
        <v>9453</v>
      </c>
      <c r="C120" t="s">
        <v>9454</v>
      </c>
      <c r="D120" t="s">
        <v>9455</v>
      </c>
      <c r="E120" s="117">
        <v>43031</v>
      </c>
      <c r="F120" s="118">
        <v>0.39590277777777777</v>
      </c>
      <c r="G120" t="s">
        <v>9457</v>
      </c>
      <c r="H120">
        <v>130</v>
      </c>
      <c r="I120">
        <v>12</v>
      </c>
      <c r="J120" t="s">
        <v>4037</v>
      </c>
      <c r="L120">
        <v>-12.197203460912799</v>
      </c>
    </row>
    <row r="121" spans="1:12" x14ac:dyDescent="0.25">
      <c r="A121" t="s">
        <v>9456</v>
      </c>
      <c r="B121" t="s">
        <v>9453</v>
      </c>
      <c r="C121" t="s">
        <v>9454</v>
      </c>
      <c r="D121" t="s">
        <v>9455</v>
      </c>
      <c r="E121" s="117">
        <v>43031</v>
      </c>
      <c r="F121" s="118">
        <v>0.39591435185185181</v>
      </c>
      <c r="G121" t="s">
        <v>9457</v>
      </c>
      <c r="H121">
        <v>130</v>
      </c>
      <c r="I121">
        <v>13</v>
      </c>
      <c r="J121" t="s">
        <v>4037</v>
      </c>
      <c r="L121">
        <v>-61.877091030891698</v>
      </c>
    </row>
    <row r="122" spans="1:12" x14ac:dyDescent="0.25">
      <c r="A122" t="s">
        <v>9456</v>
      </c>
      <c r="B122" t="s">
        <v>9453</v>
      </c>
      <c r="C122" t="s">
        <v>9454</v>
      </c>
      <c r="D122" t="s">
        <v>9455</v>
      </c>
      <c r="E122" s="117">
        <v>43031</v>
      </c>
      <c r="F122" s="118">
        <v>0.39591435185185181</v>
      </c>
      <c r="G122" t="s">
        <v>9457</v>
      </c>
      <c r="H122">
        <v>130</v>
      </c>
      <c r="I122">
        <v>14</v>
      </c>
      <c r="J122" t="s">
        <v>4037</v>
      </c>
      <c r="L122">
        <v>399.87411500000002</v>
      </c>
    </row>
    <row r="123" spans="1:12" x14ac:dyDescent="0.25">
      <c r="A123" t="s">
        <v>9456</v>
      </c>
      <c r="B123" t="s">
        <v>9453</v>
      </c>
      <c r="C123" t="s">
        <v>9454</v>
      </c>
      <c r="D123" t="s">
        <v>9455</v>
      </c>
      <c r="E123" s="117">
        <v>43031</v>
      </c>
      <c r="F123" s="118">
        <v>0.39591435185185181</v>
      </c>
      <c r="G123" t="s">
        <v>9457</v>
      </c>
      <c r="H123">
        <v>130</v>
      </c>
      <c r="I123">
        <v>15</v>
      </c>
      <c r="J123" t="s">
        <v>4037</v>
      </c>
      <c r="L123" t="s">
        <v>25913</v>
      </c>
    </row>
    <row r="124" spans="1:12" x14ac:dyDescent="0.25">
      <c r="A124" t="s">
        <v>9456</v>
      </c>
      <c r="B124" t="s">
        <v>9453</v>
      </c>
      <c r="C124" t="s">
        <v>9454</v>
      </c>
      <c r="D124" t="s">
        <v>9455</v>
      </c>
      <c r="E124" s="117">
        <v>43031</v>
      </c>
      <c r="F124" s="118">
        <v>0.39591435185185181</v>
      </c>
      <c r="G124" t="s">
        <v>9457</v>
      </c>
      <c r="H124">
        <v>130</v>
      </c>
      <c r="I124">
        <v>19</v>
      </c>
      <c r="J124" t="s">
        <v>4037</v>
      </c>
      <c r="L124" t="s">
        <v>25949</v>
      </c>
    </row>
    <row r="125" spans="1:12" x14ac:dyDescent="0.25">
      <c r="A125" t="s">
        <v>9456</v>
      </c>
      <c r="B125" t="s">
        <v>9453</v>
      </c>
      <c r="C125" t="s">
        <v>9454</v>
      </c>
      <c r="D125" t="s">
        <v>9455</v>
      </c>
      <c r="E125" s="117">
        <v>43031</v>
      </c>
      <c r="F125" s="118">
        <v>0.39591435185185181</v>
      </c>
      <c r="G125" t="s">
        <v>9457</v>
      </c>
      <c r="H125">
        <v>130</v>
      </c>
      <c r="I125">
        <v>20</v>
      </c>
      <c r="J125" t="s">
        <v>4037</v>
      </c>
      <c r="L125" t="s">
        <v>25897</v>
      </c>
    </row>
    <row r="126" spans="1:12" x14ac:dyDescent="0.25">
      <c r="A126" t="s">
        <v>9456</v>
      </c>
      <c r="B126" t="s">
        <v>9453</v>
      </c>
      <c r="C126" t="s">
        <v>9454</v>
      </c>
      <c r="D126" t="s">
        <v>9455</v>
      </c>
      <c r="E126" s="117">
        <v>43031</v>
      </c>
      <c r="F126" s="118">
        <v>0.39591435185185181</v>
      </c>
      <c r="G126" t="s">
        <v>9457</v>
      </c>
      <c r="H126">
        <v>130</v>
      </c>
      <c r="I126">
        <v>21</v>
      </c>
      <c r="J126" t="s">
        <v>4037</v>
      </c>
      <c r="L126" t="s">
        <v>25930</v>
      </c>
    </row>
    <row r="127" spans="1:12" x14ac:dyDescent="0.25">
      <c r="A127" t="s">
        <v>9456</v>
      </c>
      <c r="B127" t="s">
        <v>9453</v>
      </c>
      <c r="C127" t="s">
        <v>9454</v>
      </c>
      <c r="D127" t="s">
        <v>9455</v>
      </c>
      <c r="E127" s="117">
        <v>43031</v>
      </c>
      <c r="F127" s="118">
        <v>0.39592592592592596</v>
      </c>
      <c r="G127" t="s">
        <v>9457</v>
      </c>
      <c r="H127">
        <v>130</v>
      </c>
      <c r="I127">
        <v>22</v>
      </c>
      <c r="J127" t="s">
        <v>4037</v>
      </c>
      <c r="L127" t="s">
        <v>25160</v>
      </c>
    </row>
    <row r="128" spans="1:12" x14ac:dyDescent="0.25">
      <c r="A128" t="s">
        <v>9456</v>
      </c>
      <c r="B128" t="s">
        <v>9453</v>
      </c>
      <c r="C128" t="s">
        <v>9454</v>
      </c>
      <c r="D128" t="s">
        <v>9455</v>
      </c>
      <c r="E128" s="117">
        <v>43031</v>
      </c>
      <c r="F128" s="118">
        <v>0.3959375</v>
      </c>
      <c r="G128" t="s">
        <v>9457</v>
      </c>
      <c r="H128">
        <v>131</v>
      </c>
      <c r="I128">
        <v>2</v>
      </c>
      <c r="J128" t="s">
        <v>4037</v>
      </c>
      <c r="L128" t="s">
        <v>5</v>
      </c>
    </row>
    <row r="129" spans="1:12" x14ac:dyDescent="0.25">
      <c r="A129" t="s">
        <v>9456</v>
      </c>
      <c r="B129" t="s">
        <v>9453</v>
      </c>
      <c r="C129" t="s">
        <v>9454</v>
      </c>
      <c r="D129" t="s">
        <v>9455</v>
      </c>
      <c r="E129" s="117">
        <v>43031</v>
      </c>
      <c r="F129" s="118">
        <v>0.39594907407407409</v>
      </c>
      <c r="G129" t="s">
        <v>9457</v>
      </c>
      <c r="H129">
        <v>131</v>
      </c>
      <c r="I129">
        <v>5</v>
      </c>
      <c r="J129" t="s">
        <v>4037</v>
      </c>
      <c r="L129" t="s">
        <v>179</v>
      </c>
    </row>
    <row r="130" spans="1:12" x14ac:dyDescent="0.25">
      <c r="A130" t="s">
        <v>9456</v>
      </c>
      <c r="B130" t="s">
        <v>9453</v>
      </c>
      <c r="C130" t="s">
        <v>9454</v>
      </c>
      <c r="D130" t="s">
        <v>9455</v>
      </c>
      <c r="E130" s="117">
        <v>43031</v>
      </c>
      <c r="F130" s="118">
        <v>0.39594907407407409</v>
      </c>
      <c r="G130" t="s">
        <v>9457</v>
      </c>
      <c r="H130">
        <v>131</v>
      </c>
      <c r="I130">
        <v>7</v>
      </c>
      <c r="J130" t="s">
        <v>4037</v>
      </c>
      <c r="L130">
        <v>22</v>
      </c>
    </row>
    <row r="131" spans="1:12" x14ac:dyDescent="0.25">
      <c r="A131" t="s">
        <v>9456</v>
      </c>
      <c r="B131" t="s">
        <v>9453</v>
      </c>
      <c r="C131" t="s">
        <v>9454</v>
      </c>
      <c r="D131" t="s">
        <v>9455</v>
      </c>
      <c r="E131" s="117">
        <v>43031</v>
      </c>
      <c r="F131" s="118">
        <v>0.39594907407407409</v>
      </c>
      <c r="G131" t="s">
        <v>9457</v>
      </c>
      <c r="H131">
        <v>131</v>
      </c>
      <c r="I131">
        <v>8</v>
      </c>
      <c r="J131" t="s">
        <v>4037</v>
      </c>
      <c r="L131">
        <v>100000</v>
      </c>
    </row>
    <row r="132" spans="1:12" x14ac:dyDescent="0.25">
      <c r="A132" t="s">
        <v>9456</v>
      </c>
      <c r="B132" t="s">
        <v>9453</v>
      </c>
      <c r="C132" t="s">
        <v>9454</v>
      </c>
      <c r="D132" t="s">
        <v>9455</v>
      </c>
      <c r="E132" s="117">
        <v>43031</v>
      </c>
      <c r="F132" s="118">
        <v>0.39594907407407409</v>
      </c>
      <c r="G132" t="s">
        <v>9457</v>
      </c>
      <c r="H132">
        <v>131</v>
      </c>
      <c r="I132">
        <v>12</v>
      </c>
      <c r="J132" t="s">
        <v>4037</v>
      </c>
      <c r="L132">
        <v>-12.1874064433048</v>
      </c>
    </row>
    <row r="133" spans="1:12" x14ac:dyDescent="0.25">
      <c r="A133" t="s">
        <v>9456</v>
      </c>
      <c r="B133" t="s">
        <v>9453</v>
      </c>
      <c r="C133" t="s">
        <v>9454</v>
      </c>
      <c r="D133" t="s">
        <v>9455</v>
      </c>
      <c r="E133" s="117">
        <v>43031</v>
      </c>
      <c r="F133" s="118">
        <v>0.39594907407407409</v>
      </c>
      <c r="G133" t="s">
        <v>9457</v>
      </c>
      <c r="H133">
        <v>131</v>
      </c>
      <c r="I133">
        <v>13</v>
      </c>
      <c r="J133" t="s">
        <v>4037</v>
      </c>
      <c r="L133">
        <v>-61.878150000541503</v>
      </c>
    </row>
    <row r="134" spans="1:12" x14ac:dyDescent="0.25">
      <c r="A134" t="s">
        <v>9456</v>
      </c>
      <c r="B134" t="s">
        <v>9453</v>
      </c>
      <c r="C134" t="s">
        <v>9454</v>
      </c>
      <c r="D134" t="s">
        <v>9455</v>
      </c>
      <c r="E134" s="117">
        <v>43031</v>
      </c>
      <c r="F134" s="118">
        <v>0.39594907407407409</v>
      </c>
      <c r="G134" t="s">
        <v>9457</v>
      </c>
      <c r="H134">
        <v>131</v>
      </c>
      <c r="I134">
        <v>14</v>
      </c>
      <c r="J134" t="s">
        <v>4037</v>
      </c>
      <c r="L134">
        <v>405.00280800000002</v>
      </c>
    </row>
    <row r="135" spans="1:12" x14ac:dyDescent="0.25">
      <c r="A135" t="s">
        <v>9456</v>
      </c>
      <c r="B135" t="s">
        <v>9453</v>
      </c>
      <c r="C135" t="s">
        <v>9454</v>
      </c>
      <c r="D135" t="s">
        <v>9455</v>
      </c>
      <c r="E135" s="117">
        <v>43031</v>
      </c>
      <c r="F135" s="118">
        <v>0.39594907407407409</v>
      </c>
      <c r="G135" t="s">
        <v>9457</v>
      </c>
      <c r="H135">
        <v>131</v>
      </c>
      <c r="I135">
        <v>15</v>
      </c>
      <c r="J135" t="s">
        <v>4037</v>
      </c>
      <c r="L135" t="s">
        <v>25913</v>
      </c>
    </row>
    <row r="136" spans="1:12" x14ac:dyDescent="0.25">
      <c r="A136" t="s">
        <v>9456</v>
      </c>
      <c r="B136" t="s">
        <v>9453</v>
      </c>
      <c r="C136" t="s">
        <v>9454</v>
      </c>
      <c r="D136" t="s">
        <v>9455</v>
      </c>
      <c r="E136" s="117">
        <v>43031</v>
      </c>
      <c r="F136" s="118">
        <v>0.39596064814814813</v>
      </c>
      <c r="G136" t="s">
        <v>9457</v>
      </c>
      <c r="H136">
        <v>131</v>
      </c>
      <c r="I136">
        <v>19</v>
      </c>
      <c r="J136" t="s">
        <v>4037</v>
      </c>
      <c r="L136" t="s">
        <v>25362</v>
      </c>
    </row>
    <row r="137" spans="1:12" x14ac:dyDescent="0.25">
      <c r="A137" t="s">
        <v>9456</v>
      </c>
      <c r="B137" t="s">
        <v>9453</v>
      </c>
      <c r="C137" t="s">
        <v>9454</v>
      </c>
      <c r="D137" t="s">
        <v>9455</v>
      </c>
      <c r="E137" s="117">
        <v>43031</v>
      </c>
      <c r="F137" s="118">
        <v>0.39596064814814813</v>
      </c>
      <c r="G137" t="s">
        <v>9457</v>
      </c>
      <c r="H137">
        <v>131</v>
      </c>
      <c r="I137">
        <v>20</v>
      </c>
      <c r="J137" t="s">
        <v>4037</v>
      </c>
      <c r="L137" t="s">
        <v>42</v>
      </c>
    </row>
    <row r="138" spans="1:12" x14ac:dyDescent="0.25">
      <c r="A138" t="s">
        <v>9456</v>
      </c>
      <c r="B138" t="s">
        <v>9453</v>
      </c>
      <c r="C138" t="s">
        <v>9454</v>
      </c>
      <c r="D138" t="s">
        <v>9455</v>
      </c>
      <c r="E138" s="117">
        <v>43031</v>
      </c>
      <c r="F138" s="118">
        <v>0.39596064814814813</v>
      </c>
      <c r="G138" t="s">
        <v>9457</v>
      </c>
      <c r="H138">
        <v>131</v>
      </c>
      <c r="I138">
        <v>21</v>
      </c>
      <c r="J138" t="s">
        <v>4037</v>
      </c>
      <c r="L138" t="s">
        <v>25950</v>
      </c>
    </row>
    <row r="139" spans="1:12" x14ac:dyDescent="0.25">
      <c r="A139" t="s">
        <v>9456</v>
      </c>
      <c r="B139" t="s">
        <v>9453</v>
      </c>
      <c r="C139" t="s">
        <v>9454</v>
      </c>
      <c r="D139" t="s">
        <v>9455</v>
      </c>
      <c r="E139" s="117">
        <v>43031</v>
      </c>
      <c r="F139" s="118">
        <v>0.39596064814814813</v>
      </c>
      <c r="G139" t="s">
        <v>9457</v>
      </c>
      <c r="H139">
        <v>131</v>
      </c>
      <c r="I139">
        <v>22</v>
      </c>
      <c r="J139" t="s">
        <v>4037</v>
      </c>
      <c r="L139" t="s">
        <v>25161</v>
      </c>
    </row>
    <row r="140" spans="1:12" x14ac:dyDescent="0.25">
      <c r="A140" t="s">
        <v>9456</v>
      </c>
      <c r="B140" t="s">
        <v>9453</v>
      </c>
      <c r="C140" t="s">
        <v>9454</v>
      </c>
      <c r="D140" t="s">
        <v>9455</v>
      </c>
      <c r="E140" s="117">
        <v>43031</v>
      </c>
      <c r="F140" s="118">
        <v>0.39598379629629626</v>
      </c>
      <c r="G140" t="s">
        <v>9457</v>
      </c>
      <c r="H140">
        <v>132</v>
      </c>
      <c r="I140">
        <v>2</v>
      </c>
      <c r="J140" t="s">
        <v>4037</v>
      </c>
      <c r="L140" t="s">
        <v>5</v>
      </c>
    </row>
    <row r="141" spans="1:12" x14ac:dyDescent="0.25">
      <c r="A141" t="s">
        <v>9456</v>
      </c>
      <c r="B141" t="s">
        <v>9453</v>
      </c>
      <c r="C141" t="s">
        <v>9454</v>
      </c>
      <c r="D141" t="s">
        <v>9455</v>
      </c>
      <c r="E141" s="117">
        <v>43031</v>
      </c>
      <c r="F141" s="118">
        <v>0.39598379629629626</v>
      </c>
      <c r="G141" t="s">
        <v>9457</v>
      </c>
      <c r="H141">
        <v>132</v>
      </c>
      <c r="I141">
        <v>5</v>
      </c>
      <c r="J141" t="s">
        <v>4037</v>
      </c>
      <c r="L141" t="s">
        <v>179</v>
      </c>
    </row>
    <row r="142" spans="1:12" x14ac:dyDescent="0.25">
      <c r="A142" t="s">
        <v>9456</v>
      </c>
      <c r="B142" t="s">
        <v>9453</v>
      </c>
      <c r="C142" t="s">
        <v>9454</v>
      </c>
      <c r="D142" t="s">
        <v>9455</v>
      </c>
      <c r="E142" s="117">
        <v>43031</v>
      </c>
      <c r="F142" s="118">
        <v>0.39598379629629626</v>
      </c>
      <c r="G142" t="s">
        <v>9457</v>
      </c>
      <c r="H142">
        <v>132</v>
      </c>
      <c r="I142">
        <v>7</v>
      </c>
      <c r="J142" t="s">
        <v>4037</v>
      </c>
      <c r="L142">
        <v>23</v>
      </c>
    </row>
    <row r="143" spans="1:12" x14ac:dyDescent="0.25">
      <c r="A143" t="s">
        <v>9456</v>
      </c>
      <c r="B143" t="s">
        <v>9453</v>
      </c>
      <c r="C143" t="s">
        <v>9454</v>
      </c>
      <c r="D143" t="s">
        <v>9455</v>
      </c>
      <c r="E143" s="117">
        <v>43031</v>
      </c>
      <c r="F143" s="118">
        <v>0.39599537037037041</v>
      </c>
      <c r="G143" t="s">
        <v>9457</v>
      </c>
      <c r="H143">
        <v>132</v>
      </c>
      <c r="I143">
        <v>8</v>
      </c>
      <c r="J143" t="s">
        <v>4037</v>
      </c>
      <c r="L143">
        <v>100000</v>
      </c>
    </row>
    <row r="144" spans="1:12" x14ac:dyDescent="0.25">
      <c r="A144" t="s">
        <v>9456</v>
      </c>
      <c r="B144" t="s">
        <v>9453</v>
      </c>
      <c r="C144" t="s">
        <v>9454</v>
      </c>
      <c r="D144" t="s">
        <v>9455</v>
      </c>
      <c r="E144" s="117">
        <v>43031</v>
      </c>
      <c r="F144" s="118">
        <v>0.39599537037037041</v>
      </c>
      <c r="G144" t="s">
        <v>9457</v>
      </c>
      <c r="H144">
        <v>132</v>
      </c>
      <c r="I144">
        <v>12</v>
      </c>
      <c r="J144" t="s">
        <v>4037</v>
      </c>
      <c r="L144">
        <v>-12.1740284285231</v>
      </c>
    </row>
    <row r="145" spans="1:12" x14ac:dyDescent="0.25">
      <c r="A145" t="s">
        <v>9456</v>
      </c>
      <c r="B145" t="s">
        <v>9453</v>
      </c>
      <c r="C145" t="s">
        <v>9454</v>
      </c>
      <c r="D145" t="s">
        <v>9455</v>
      </c>
      <c r="E145" s="117">
        <v>43031</v>
      </c>
      <c r="F145" s="118">
        <v>0.39599537037037041</v>
      </c>
      <c r="G145" t="s">
        <v>9457</v>
      </c>
      <c r="H145">
        <v>132</v>
      </c>
      <c r="I145">
        <v>13</v>
      </c>
      <c r="J145" t="s">
        <v>4037</v>
      </c>
      <c r="L145">
        <v>-61.880553008379898</v>
      </c>
    </row>
    <row r="146" spans="1:12" x14ac:dyDescent="0.25">
      <c r="A146" t="s">
        <v>9456</v>
      </c>
      <c r="B146" t="s">
        <v>9453</v>
      </c>
      <c r="C146" t="s">
        <v>9454</v>
      </c>
      <c r="D146" t="s">
        <v>9455</v>
      </c>
      <c r="E146" s="117">
        <v>43031</v>
      </c>
      <c r="F146" s="118">
        <v>0.39599537037037041</v>
      </c>
      <c r="G146" t="s">
        <v>9457</v>
      </c>
      <c r="H146">
        <v>132</v>
      </c>
      <c r="I146">
        <v>14</v>
      </c>
      <c r="J146" t="s">
        <v>4037</v>
      </c>
      <c r="L146">
        <v>434.138824</v>
      </c>
    </row>
    <row r="147" spans="1:12" x14ac:dyDescent="0.25">
      <c r="A147" t="s">
        <v>9456</v>
      </c>
      <c r="B147" t="s">
        <v>9453</v>
      </c>
      <c r="C147" t="s">
        <v>9454</v>
      </c>
      <c r="D147" t="s">
        <v>9455</v>
      </c>
      <c r="E147" s="117">
        <v>43031</v>
      </c>
      <c r="F147" s="118">
        <v>0.39599537037037041</v>
      </c>
      <c r="G147" t="s">
        <v>9457</v>
      </c>
      <c r="H147">
        <v>132</v>
      </c>
      <c r="I147">
        <v>15</v>
      </c>
      <c r="J147" t="s">
        <v>4037</v>
      </c>
      <c r="L147" t="s">
        <v>25913</v>
      </c>
    </row>
    <row r="148" spans="1:12" x14ac:dyDescent="0.25">
      <c r="A148" t="s">
        <v>9456</v>
      </c>
      <c r="B148" t="s">
        <v>9453</v>
      </c>
      <c r="C148" t="s">
        <v>9454</v>
      </c>
      <c r="D148" t="s">
        <v>9455</v>
      </c>
      <c r="E148" s="117">
        <v>43031</v>
      </c>
      <c r="F148" s="118">
        <v>0.39600694444444445</v>
      </c>
      <c r="G148" t="s">
        <v>9457</v>
      </c>
      <c r="H148">
        <v>132</v>
      </c>
      <c r="I148">
        <v>19</v>
      </c>
      <c r="J148" t="s">
        <v>4037</v>
      </c>
      <c r="L148" t="s">
        <v>25951</v>
      </c>
    </row>
    <row r="149" spans="1:12" x14ac:dyDescent="0.25">
      <c r="A149" t="s">
        <v>9456</v>
      </c>
      <c r="B149" t="s">
        <v>9453</v>
      </c>
      <c r="C149" t="s">
        <v>9454</v>
      </c>
      <c r="D149" t="s">
        <v>9455</v>
      </c>
      <c r="E149" s="117">
        <v>43031</v>
      </c>
      <c r="F149" s="118">
        <v>0.39600694444444445</v>
      </c>
      <c r="G149" t="s">
        <v>9457</v>
      </c>
      <c r="H149">
        <v>132</v>
      </c>
      <c r="I149">
        <v>20</v>
      </c>
      <c r="J149" t="s">
        <v>4037</v>
      </c>
      <c r="L149" t="s">
        <v>37</v>
      </c>
    </row>
    <row r="150" spans="1:12" x14ac:dyDescent="0.25">
      <c r="A150" t="s">
        <v>9456</v>
      </c>
      <c r="B150" t="s">
        <v>9453</v>
      </c>
      <c r="C150" t="s">
        <v>9454</v>
      </c>
      <c r="D150" t="s">
        <v>9455</v>
      </c>
      <c r="E150" s="117">
        <v>43031</v>
      </c>
      <c r="F150" s="118">
        <v>0.39600694444444445</v>
      </c>
      <c r="G150" t="s">
        <v>9457</v>
      </c>
      <c r="H150">
        <v>132</v>
      </c>
      <c r="I150">
        <v>21</v>
      </c>
      <c r="J150" t="s">
        <v>4037</v>
      </c>
      <c r="L150" t="s">
        <v>25919</v>
      </c>
    </row>
    <row r="151" spans="1:12" x14ac:dyDescent="0.25">
      <c r="A151" t="s">
        <v>9456</v>
      </c>
      <c r="B151" t="s">
        <v>9453</v>
      </c>
      <c r="C151" t="s">
        <v>9454</v>
      </c>
      <c r="D151" t="s">
        <v>9455</v>
      </c>
      <c r="E151" s="117">
        <v>43031</v>
      </c>
      <c r="F151" s="118">
        <v>0.39600694444444445</v>
      </c>
      <c r="G151" t="s">
        <v>9457</v>
      </c>
      <c r="H151">
        <v>132</v>
      </c>
      <c r="I151">
        <v>22</v>
      </c>
      <c r="J151" t="s">
        <v>4037</v>
      </c>
      <c r="L151" t="s">
        <v>25162</v>
      </c>
    </row>
    <row r="152" spans="1:12" x14ac:dyDescent="0.25">
      <c r="A152" t="s">
        <v>9456</v>
      </c>
      <c r="B152" t="s">
        <v>9453</v>
      </c>
      <c r="C152" t="s">
        <v>9454</v>
      </c>
      <c r="D152" t="s">
        <v>9455</v>
      </c>
      <c r="E152" s="117">
        <v>43031</v>
      </c>
      <c r="F152" s="118">
        <v>0.39603009259259259</v>
      </c>
      <c r="G152" t="s">
        <v>9457</v>
      </c>
      <c r="H152">
        <v>133</v>
      </c>
      <c r="I152">
        <v>2</v>
      </c>
      <c r="J152" t="s">
        <v>4037</v>
      </c>
      <c r="L152" t="s">
        <v>5</v>
      </c>
    </row>
    <row r="153" spans="1:12" x14ac:dyDescent="0.25">
      <c r="A153" t="s">
        <v>9456</v>
      </c>
      <c r="B153" t="s">
        <v>9453</v>
      </c>
      <c r="C153" t="s">
        <v>9454</v>
      </c>
      <c r="D153" t="s">
        <v>9455</v>
      </c>
      <c r="E153" s="117">
        <v>43031</v>
      </c>
      <c r="F153" s="118">
        <v>0.39603009259259259</v>
      </c>
      <c r="G153" t="s">
        <v>9457</v>
      </c>
      <c r="H153">
        <v>133</v>
      </c>
      <c r="I153">
        <v>5</v>
      </c>
      <c r="J153" t="s">
        <v>4037</v>
      </c>
      <c r="L153" t="s">
        <v>179</v>
      </c>
    </row>
    <row r="154" spans="1:12" x14ac:dyDescent="0.25">
      <c r="A154" t="s">
        <v>9456</v>
      </c>
      <c r="B154" t="s">
        <v>9453</v>
      </c>
      <c r="C154" t="s">
        <v>9454</v>
      </c>
      <c r="D154" t="s">
        <v>9455</v>
      </c>
      <c r="E154" s="117">
        <v>43031</v>
      </c>
      <c r="F154" s="118">
        <v>0.39603009259259259</v>
      </c>
      <c r="G154" t="s">
        <v>9457</v>
      </c>
      <c r="H154">
        <v>133</v>
      </c>
      <c r="I154">
        <v>7</v>
      </c>
      <c r="J154" t="s">
        <v>4037</v>
      </c>
      <c r="L154">
        <v>24</v>
      </c>
    </row>
    <row r="155" spans="1:12" x14ac:dyDescent="0.25">
      <c r="A155" t="s">
        <v>9456</v>
      </c>
      <c r="B155" t="s">
        <v>9453</v>
      </c>
      <c r="C155" t="s">
        <v>9454</v>
      </c>
      <c r="D155" t="s">
        <v>9455</v>
      </c>
      <c r="E155" s="117">
        <v>43031</v>
      </c>
      <c r="F155" s="118">
        <v>0.39603009259259259</v>
      </c>
      <c r="G155" t="s">
        <v>9457</v>
      </c>
      <c r="H155">
        <v>133</v>
      </c>
      <c r="I155">
        <v>8</v>
      </c>
      <c r="J155" t="s">
        <v>4037</v>
      </c>
      <c r="L155">
        <v>100000</v>
      </c>
    </row>
    <row r="156" spans="1:12" x14ac:dyDescent="0.25">
      <c r="A156" t="s">
        <v>9456</v>
      </c>
      <c r="B156" t="s">
        <v>9453</v>
      </c>
      <c r="C156" t="s">
        <v>9454</v>
      </c>
      <c r="D156" t="s">
        <v>9455</v>
      </c>
      <c r="E156" s="117">
        <v>43031</v>
      </c>
      <c r="F156" s="118">
        <v>0.39603009259259259</v>
      </c>
      <c r="G156" t="s">
        <v>9457</v>
      </c>
      <c r="H156">
        <v>133</v>
      </c>
      <c r="I156">
        <v>12</v>
      </c>
      <c r="J156" t="s">
        <v>4037</v>
      </c>
      <c r="L156">
        <v>-12.158100451124</v>
      </c>
    </row>
    <row r="157" spans="1:12" x14ac:dyDescent="0.25">
      <c r="A157" t="s">
        <v>9456</v>
      </c>
      <c r="B157" t="s">
        <v>9453</v>
      </c>
      <c r="C157" t="s">
        <v>9454</v>
      </c>
      <c r="D157" t="s">
        <v>9455</v>
      </c>
      <c r="E157" s="117">
        <v>43031</v>
      </c>
      <c r="F157" s="118">
        <v>0.39604166666666668</v>
      </c>
      <c r="G157" t="s">
        <v>9457</v>
      </c>
      <c r="H157">
        <v>133</v>
      </c>
      <c r="I157">
        <v>13</v>
      </c>
      <c r="J157" t="s">
        <v>4037</v>
      </c>
      <c r="L157">
        <v>-61.8751369578194</v>
      </c>
    </row>
    <row r="158" spans="1:12" x14ac:dyDescent="0.25">
      <c r="A158" t="s">
        <v>9456</v>
      </c>
      <c r="B158" t="s">
        <v>9453</v>
      </c>
      <c r="C158" t="s">
        <v>9454</v>
      </c>
      <c r="D158" t="s">
        <v>9455</v>
      </c>
      <c r="E158" s="117">
        <v>43031</v>
      </c>
      <c r="F158" s="118">
        <v>0.39604166666666668</v>
      </c>
      <c r="G158" t="s">
        <v>9457</v>
      </c>
      <c r="H158">
        <v>133</v>
      </c>
      <c r="I158">
        <v>14</v>
      </c>
      <c r="J158" t="s">
        <v>4037</v>
      </c>
      <c r="L158">
        <v>443.62454200000002</v>
      </c>
    </row>
    <row r="159" spans="1:12" x14ac:dyDescent="0.25">
      <c r="A159" t="s">
        <v>9456</v>
      </c>
      <c r="B159" t="s">
        <v>9453</v>
      </c>
      <c r="C159" t="s">
        <v>9454</v>
      </c>
      <c r="D159" t="s">
        <v>9455</v>
      </c>
      <c r="E159" s="117">
        <v>43031</v>
      </c>
      <c r="F159" s="118">
        <v>0.39604166666666668</v>
      </c>
      <c r="G159" t="s">
        <v>9457</v>
      </c>
      <c r="H159">
        <v>133</v>
      </c>
      <c r="I159">
        <v>15</v>
      </c>
      <c r="J159" t="s">
        <v>4037</v>
      </c>
      <c r="L159" t="s">
        <v>25913</v>
      </c>
    </row>
    <row r="160" spans="1:12" x14ac:dyDescent="0.25">
      <c r="A160" t="s">
        <v>9456</v>
      </c>
      <c r="B160" t="s">
        <v>9453</v>
      </c>
      <c r="C160" t="s">
        <v>9454</v>
      </c>
      <c r="D160" t="s">
        <v>9455</v>
      </c>
      <c r="E160" s="117">
        <v>43031</v>
      </c>
      <c r="F160" s="118">
        <v>0.39604166666666668</v>
      </c>
      <c r="G160" t="s">
        <v>9457</v>
      </c>
      <c r="H160">
        <v>133</v>
      </c>
      <c r="I160">
        <v>19</v>
      </c>
      <c r="J160" t="s">
        <v>4037</v>
      </c>
      <c r="L160" t="s">
        <v>25363</v>
      </c>
    </row>
    <row r="161" spans="1:12" x14ac:dyDescent="0.25">
      <c r="A161" t="s">
        <v>9456</v>
      </c>
      <c r="B161" t="s">
        <v>9453</v>
      </c>
      <c r="C161" t="s">
        <v>9454</v>
      </c>
      <c r="D161" t="s">
        <v>9455</v>
      </c>
      <c r="E161" s="117">
        <v>43031</v>
      </c>
      <c r="F161" s="118">
        <v>0.39604166666666668</v>
      </c>
      <c r="G161" t="s">
        <v>9457</v>
      </c>
      <c r="H161">
        <v>133</v>
      </c>
      <c r="I161">
        <v>20</v>
      </c>
      <c r="J161" t="s">
        <v>4037</v>
      </c>
      <c r="L161" t="s">
        <v>37</v>
      </c>
    </row>
    <row r="162" spans="1:12" x14ac:dyDescent="0.25">
      <c r="A162" t="s">
        <v>9456</v>
      </c>
      <c r="B162" t="s">
        <v>9453</v>
      </c>
      <c r="C162" t="s">
        <v>9454</v>
      </c>
      <c r="D162" t="s">
        <v>9455</v>
      </c>
      <c r="E162" s="117">
        <v>43031</v>
      </c>
      <c r="F162" s="118">
        <v>0.39604166666666668</v>
      </c>
      <c r="G162" t="s">
        <v>9457</v>
      </c>
      <c r="H162">
        <v>133</v>
      </c>
      <c r="I162">
        <v>21</v>
      </c>
      <c r="J162" t="s">
        <v>4037</v>
      </c>
      <c r="L162" t="s">
        <v>25952</v>
      </c>
    </row>
    <row r="163" spans="1:12" x14ac:dyDescent="0.25">
      <c r="A163" t="s">
        <v>9456</v>
      </c>
      <c r="B163" t="s">
        <v>9453</v>
      </c>
      <c r="C163" t="s">
        <v>9454</v>
      </c>
      <c r="D163" t="s">
        <v>9455</v>
      </c>
      <c r="E163" s="117">
        <v>43031</v>
      </c>
      <c r="F163" s="118">
        <v>0.39605324074074072</v>
      </c>
      <c r="G163" t="s">
        <v>9457</v>
      </c>
      <c r="H163">
        <v>133</v>
      </c>
      <c r="I163">
        <v>22</v>
      </c>
      <c r="J163" t="s">
        <v>4037</v>
      </c>
      <c r="L163" t="s">
        <v>25163</v>
      </c>
    </row>
    <row r="164" spans="1:12" x14ac:dyDescent="0.25">
      <c r="A164" t="s">
        <v>9456</v>
      </c>
      <c r="B164" t="s">
        <v>9453</v>
      </c>
      <c r="C164" t="s">
        <v>9454</v>
      </c>
      <c r="D164" t="s">
        <v>9455</v>
      </c>
      <c r="E164" s="117">
        <v>43031</v>
      </c>
      <c r="F164" s="118">
        <v>0.39606481481481487</v>
      </c>
      <c r="G164" t="s">
        <v>9457</v>
      </c>
      <c r="H164">
        <v>134</v>
      </c>
      <c r="I164">
        <v>2</v>
      </c>
      <c r="J164" t="s">
        <v>4037</v>
      </c>
      <c r="L164" t="s">
        <v>5</v>
      </c>
    </row>
    <row r="165" spans="1:12" x14ac:dyDescent="0.25">
      <c r="A165" t="s">
        <v>9456</v>
      </c>
      <c r="B165" t="s">
        <v>9453</v>
      </c>
      <c r="C165" t="s">
        <v>9454</v>
      </c>
      <c r="D165" t="s">
        <v>9455</v>
      </c>
      <c r="E165" s="117">
        <v>43031</v>
      </c>
      <c r="F165" s="118">
        <v>0.39607638888888891</v>
      </c>
      <c r="G165" t="s">
        <v>9457</v>
      </c>
      <c r="H165">
        <v>134</v>
      </c>
      <c r="I165">
        <v>5</v>
      </c>
      <c r="J165" t="s">
        <v>4037</v>
      </c>
      <c r="L165" t="s">
        <v>179</v>
      </c>
    </row>
    <row r="166" spans="1:12" x14ac:dyDescent="0.25">
      <c r="A166" t="s">
        <v>9456</v>
      </c>
      <c r="B166" t="s">
        <v>9453</v>
      </c>
      <c r="C166" t="s">
        <v>9454</v>
      </c>
      <c r="D166" t="s">
        <v>9455</v>
      </c>
      <c r="E166" s="117">
        <v>43031</v>
      </c>
      <c r="F166" s="118">
        <v>0.39607638888888891</v>
      </c>
      <c r="G166" t="s">
        <v>9457</v>
      </c>
      <c r="H166">
        <v>134</v>
      </c>
      <c r="I166">
        <v>7</v>
      </c>
      <c r="J166" t="s">
        <v>4037</v>
      </c>
      <c r="L166">
        <v>25</v>
      </c>
    </row>
    <row r="167" spans="1:12" x14ac:dyDescent="0.25">
      <c r="A167" t="s">
        <v>9456</v>
      </c>
      <c r="B167" t="s">
        <v>9453</v>
      </c>
      <c r="C167" t="s">
        <v>9454</v>
      </c>
      <c r="D167" t="s">
        <v>9455</v>
      </c>
      <c r="E167" s="117">
        <v>43031</v>
      </c>
      <c r="F167" s="118">
        <v>0.39607638888888891</v>
      </c>
      <c r="G167" t="s">
        <v>9457</v>
      </c>
      <c r="H167">
        <v>134</v>
      </c>
      <c r="I167">
        <v>8</v>
      </c>
      <c r="J167" t="s">
        <v>4037</v>
      </c>
      <c r="L167">
        <v>100000</v>
      </c>
    </row>
    <row r="168" spans="1:12" x14ac:dyDescent="0.25">
      <c r="A168" t="s">
        <v>9456</v>
      </c>
      <c r="B168" t="s">
        <v>9453</v>
      </c>
      <c r="C168" t="s">
        <v>9454</v>
      </c>
      <c r="D168" t="s">
        <v>9455</v>
      </c>
      <c r="E168" s="117">
        <v>43031</v>
      </c>
      <c r="F168" s="118">
        <v>0.39607638888888891</v>
      </c>
      <c r="G168" t="s">
        <v>9457</v>
      </c>
      <c r="H168">
        <v>134</v>
      </c>
      <c r="I168">
        <v>12</v>
      </c>
      <c r="J168" t="s">
        <v>4037</v>
      </c>
      <c r="L168">
        <v>-12.146841462581</v>
      </c>
    </row>
    <row r="169" spans="1:12" x14ac:dyDescent="0.25">
      <c r="A169" t="s">
        <v>9456</v>
      </c>
      <c r="B169" t="s">
        <v>9453</v>
      </c>
      <c r="C169" t="s">
        <v>9454</v>
      </c>
      <c r="D169" t="s">
        <v>9455</v>
      </c>
      <c r="E169" s="117">
        <v>43031</v>
      </c>
      <c r="F169" s="118">
        <v>0.39607638888888891</v>
      </c>
      <c r="G169" t="s">
        <v>9457</v>
      </c>
      <c r="H169">
        <v>134</v>
      </c>
      <c r="I169">
        <v>13</v>
      </c>
      <c r="J169" t="s">
        <v>4037</v>
      </c>
      <c r="L169">
        <v>-61.876440008494001</v>
      </c>
    </row>
    <row r="170" spans="1:12" x14ac:dyDescent="0.25">
      <c r="A170" t="s">
        <v>9456</v>
      </c>
      <c r="B170" t="s">
        <v>9453</v>
      </c>
      <c r="C170" t="s">
        <v>9454</v>
      </c>
      <c r="D170" t="s">
        <v>9455</v>
      </c>
      <c r="E170" s="117">
        <v>43031</v>
      </c>
      <c r="F170" s="118">
        <v>0.39607638888888891</v>
      </c>
      <c r="G170" t="s">
        <v>9457</v>
      </c>
      <c r="H170">
        <v>134</v>
      </c>
      <c r="I170">
        <v>14</v>
      </c>
      <c r="J170" t="s">
        <v>4037</v>
      </c>
      <c r="L170">
        <v>419.46725500000002</v>
      </c>
    </row>
    <row r="171" spans="1:12" x14ac:dyDescent="0.25">
      <c r="A171" t="s">
        <v>9456</v>
      </c>
      <c r="B171" t="s">
        <v>9453</v>
      </c>
      <c r="C171" t="s">
        <v>9454</v>
      </c>
      <c r="D171" t="s">
        <v>9455</v>
      </c>
      <c r="E171" s="117">
        <v>43031</v>
      </c>
      <c r="F171" s="118">
        <v>0.39608796296296295</v>
      </c>
      <c r="G171" t="s">
        <v>9457</v>
      </c>
      <c r="H171">
        <v>134</v>
      </c>
      <c r="I171">
        <v>15</v>
      </c>
      <c r="J171" t="s">
        <v>4037</v>
      </c>
      <c r="L171" t="s">
        <v>25913</v>
      </c>
    </row>
    <row r="172" spans="1:12" x14ac:dyDescent="0.25">
      <c r="A172" t="s">
        <v>9456</v>
      </c>
      <c r="B172" t="s">
        <v>9453</v>
      </c>
      <c r="C172" t="s">
        <v>9454</v>
      </c>
      <c r="D172" t="s">
        <v>9455</v>
      </c>
      <c r="E172" s="117">
        <v>43031</v>
      </c>
      <c r="F172" s="118">
        <v>0.39608796296296295</v>
      </c>
      <c r="G172" t="s">
        <v>9457</v>
      </c>
      <c r="H172">
        <v>134</v>
      </c>
      <c r="I172">
        <v>19</v>
      </c>
      <c r="J172" t="s">
        <v>4037</v>
      </c>
      <c r="L172" t="s">
        <v>25364</v>
      </c>
    </row>
    <row r="173" spans="1:12" x14ac:dyDescent="0.25">
      <c r="A173" t="s">
        <v>9456</v>
      </c>
      <c r="B173" t="s">
        <v>9453</v>
      </c>
      <c r="C173" t="s">
        <v>9454</v>
      </c>
      <c r="D173" t="s">
        <v>9455</v>
      </c>
      <c r="E173" s="117">
        <v>43031</v>
      </c>
      <c r="F173" s="118">
        <v>0.39608796296296295</v>
      </c>
      <c r="G173" t="s">
        <v>9457</v>
      </c>
      <c r="H173">
        <v>134</v>
      </c>
      <c r="I173">
        <v>20</v>
      </c>
      <c r="J173" t="s">
        <v>4037</v>
      </c>
      <c r="L173" t="s">
        <v>25897</v>
      </c>
    </row>
    <row r="174" spans="1:12" x14ac:dyDescent="0.25">
      <c r="A174" t="s">
        <v>9456</v>
      </c>
      <c r="B174" t="s">
        <v>9453</v>
      </c>
      <c r="C174" t="s">
        <v>9454</v>
      </c>
      <c r="D174" t="s">
        <v>9455</v>
      </c>
      <c r="E174" s="117">
        <v>43031</v>
      </c>
      <c r="F174" s="118">
        <v>0.39608796296296295</v>
      </c>
      <c r="G174" t="s">
        <v>9457</v>
      </c>
      <c r="H174">
        <v>134</v>
      </c>
      <c r="I174">
        <v>21</v>
      </c>
      <c r="J174" t="s">
        <v>4037</v>
      </c>
      <c r="L174" t="s">
        <v>25929</v>
      </c>
    </row>
    <row r="175" spans="1:12" x14ac:dyDescent="0.25">
      <c r="A175" t="s">
        <v>9456</v>
      </c>
      <c r="B175" t="s">
        <v>9453</v>
      </c>
      <c r="C175" t="s">
        <v>9454</v>
      </c>
      <c r="D175" t="s">
        <v>9455</v>
      </c>
      <c r="E175" s="117">
        <v>43031</v>
      </c>
      <c r="F175" s="118">
        <v>0.39608796296296295</v>
      </c>
      <c r="G175" t="s">
        <v>9457</v>
      </c>
      <c r="H175">
        <v>134</v>
      </c>
      <c r="I175">
        <v>22</v>
      </c>
      <c r="J175" t="s">
        <v>4037</v>
      </c>
      <c r="L175" t="s">
        <v>25164</v>
      </c>
    </row>
    <row r="176" spans="1:12" x14ac:dyDescent="0.25">
      <c r="A176" t="s">
        <v>9456</v>
      </c>
      <c r="B176" t="s">
        <v>9453</v>
      </c>
      <c r="C176" t="s">
        <v>9454</v>
      </c>
      <c r="D176" t="s">
        <v>9455</v>
      </c>
      <c r="E176" s="117">
        <v>43031</v>
      </c>
      <c r="F176" s="118">
        <v>0.39611111111111108</v>
      </c>
      <c r="G176" t="s">
        <v>9457</v>
      </c>
      <c r="H176">
        <v>135</v>
      </c>
      <c r="I176">
        <v>2</v>
      </c>
      <c r="J176" t="s">
        <v>4037</v>
      </c>
      <c r="L176" t="s">
        <v>5</v>
      </c>
    </row>
    <row r="177" spans="1:12" x14ac:dyDescent="0.25">
      <c r="A177" t="s">
        <v>9456</v>
      </c>
      <c r="B177" t="s">
        <v>9453</v>
      </c>
      <c r="C177" t="s">
        <v>9454</v>
      </c>
      <c r="D177" t="s">
        <v>9455</v>
      </c>
      <c r="E177" s="117">
        <v>43031</v>
      </c>
      <c r="F177" s="118">
        <v>0.39611111111111108</v>
      </c>
      <c r="G177" t="s">
        <v>9457</v>
      </c>
      <c r="H177">
        <v>135</v>
      </c>
      <c r="I177">
        <v>5</v>
      </c>
      <c r="J177" t="s">
        <v>4037</v>
      </c>
      <c r="L177" t="s">
        <v>179</v>
      </c>
    </row>
    <row r="178" spans="1:12" x14ac:dyDescent="0.25">
      <c r="A178" t="s">
        <v>9456</v>
      </c>
      <c r="B178" t="s">
        <v>9453</v>
      </c>
      <c r="C178" t="s">
        <v>9454</v>
      </c>
      <c r="D178" t="s">
        <v>9455</v>
      </c>
      <c r="E178" s="117">
        <v>43031</v>
      </c>
      <c r="F178" s="118">
        <v>0.39611111111111108</v>
      </c>
      <c r="G178" t="s">
        <v>9457</v>
      </c>
      <c r="H178">
        <v>135</v>
      </c>
      <c r="I178">
        <v>7</v>
      </c>
      <c r="J178" t="s">
        <v>4037</v>
      </c>
      <c r="L178">
        <v>26</v>
      </c>
    </row>
    <row r="179" spans="1:12" x14ac:dyDescent="0.25">
      <c r="A179" t="s">
        <v>9456</v>
      </c>
      <c r="B179" t="s">
        <v>9453</v>
      </c>
      <c r="C179" t="s">
        <v>9454</v>
      </c>
      <c r="D179" t="s">
        <v>9455</v>
      </c>
      <c r="E179" s="117">
        <v>43031</v>
      </c>
      <c r="F179" s="118">
        <v>0.39612268518518517</v>
      </c>
      <c r="G179" t="s">
        <v>9457</v>
      </c>
      <c r="H179">
        <v>135</v>
      </c>
      <c r="I179">
        <v>8</v>
      </c>
      <c r="J179" t="s">
        <v>4037</v>
      </c>
      <c r="L179">
        <v>100000</v>
      </c>
    </row>
    <row r="180" spans="1:12" x14ac:dyDescent="0.25">
      <c r="A180" t="s">
        <v>9456</v>
      </c>
      <c r="B180" t="s">
        <v>9453</v>
      </c>
      <c r="C180" t="s">
        <v>9454</v>
      </c>
      <c r="D180" t="s">
        <v>9455</v>
      </c>
      <c r="E180" s="117">
        <v>43031</v>
      </c>
      <c r="F180" s="118">
        <v>0.39612268518518517</v>
      </c>
      <c r="G180" t="s">
        <v>9457</v>
      </c>
      <c r="H180">
        <v>135</v>
      </c>
      <c r="I180">
        <v>12</v>
      </c>
      <c r="J180" t="s">
        <v>4037</v>
      </c>
      <c r="L180">
        <v>-12.1207523710454</v>
      </c>
    </row>
    <row r="181" spans="1:12" x14ac:dyDescent="0.25">
      <c r="A181" t="s">
        <v>9456</v>
      </c>
      <c r="B181" t="s">
        <v>9453</v>
      </c>
      <c r="C181" t="s">
        <v>9454</v>
      </c>
      <c r="D181" t="s">
        <v>9455</v>
      </c>
      <c r="E181" s="117">
        <v>43031</v>
      </c>
      <c r="F181" s="118">
        <v>0.39612268518518517</v>
      </c>
      <c r="G181" t="s">
        <v>9457</v>
      </c>
      <c r="H181">
        <v>135</v>
      </c>
      <c r="I181">
        <v>13</v>
      </c>
      <c r="J181" t="s">
        <v>4037</v>
      </c>
      <c r="L181">
        <v>-61.845756962230503</v>
      </c>
    </row>
    <row r="182" spans="1:12" x14ac:dyDescent="0.25">
      <c r="A182" t="s">
        <v>9456</v>
      </c>
      <c r="B182" t="s">
        <v>9453</v>
      </c>
      <c r="C182" t="s">
        <v>9454</v>
      </c>
      <c r="D182" t="s">
        <v>9455</v>
      </c>
      <c r="E182" s="117">
        <v>43031</v>
      </c>
      <c r="F182" s="118">
        <v>0.39612268518518517</v>
      </c>
      <c r="G182" t="s">
        <v>9457</v>
      </c>
      <c r="H182">
        <v>135</v>
      </c>
      <c r="I182">
        <v>14</v>
      </c>
      <c r="J182" t="s">
        <v>4037</v>
      </c>
      <c r="L182">
        <v>420.36184700000001</v>
      </c>
    </row>
    <row r="183" spans="1:12" x14ac:dyDescent="0.25">
      <c r="A183" t="s">
        <v>9456</v>
      </c>
      <c r="B183" t="s">
        <v>9453</v>
      </c>
      <c r="C183" t="s">
        <v>9454</v>
      </c>
      <c r="D183" t="s">
        <v>9455</v>
      </c>
      <c r="E183" s="117">
        <v>43031</v>
      </c>
      <c r="F183" s="118">
        <v>0.39612268518518517</v>
      </c>
      <c r="G183" t="s">
        <v>9457</v>
      </c>
      <c r="H183">
        <v>135</v>
      </c>
      <c r="I183">
        <v>15</v>
      </c>
      <c r="J183" t="s">
        <v>4037</v>
      </c>
      <c r="L183" t="s">
        <v>25913</v>
      </c>
    </row>
    <row r="184" spans="1:12" x14ac:dyDescent="0.25">
      <c r="A184" t="s">
        <v>9456</v>
      </c>
      <c r="B184" t="s">
        <v>9453</v>
      </c>
      <c r="C184" t="s">
        <v>9454</v>
      </c>
      <c r="D184" t="s">
        <v>9455</v>
      </c>
      <c r="E184" s="117">
        <v>43031</v>
      </c>
      <c r="F184" s="118">
        <v>0.39613425925925921</v>
      </c>
      <c r="G184" t="s">
        <v>9457</v>
      </c>
      <c r="H184">
        <v>135</v>
      </c>
      <c r="I184">
        <v>19</v>
      </c>
      <c r="J184" t="s">
        <v>4037</v>
      </c>
      <c r="L184" t="s">
        <v>25365</v>
      </c>
    </row>
    <row r="185" spans="1:12" x14ac:dyDescent="0.25">
      <c r="A185" t="s">
        <v>9456</v>
      </c>
      <c r="B185" t="s">
        <v>9453</v>
      </c>
      <c r="C185" t="s">
        <v>9454</v>
      </c>
      <c r="D185" t="s">
        <v>9455</v>
      </c>
      <c r="E185" s="117">
        <v>43031</v>
      </c>
      <c r="F185" s="118">
        <v>0.39613425925925921</v>
      </c>
      <c r="G185" t="s">
        <v>9457</v>
      </c>
      <c r="H185">
        <v>135</v>
      </c>
      <c r="I185">
        <v>20</v>
      </c>
      <c r="J185" t="s">
        <v>4037</v>
      </c>
      <c r="L185" t="s">
        <v>42</v>
      </c>
    </row>
    <row r="186" spans="1:12" x14ac:dyDescent="0.25">
      <c r="A186" t="s">
        <v>9456</v>
      </c>
      <c r="B186" t="s">
        <v>9453</v>
      </c>
      <c r="C186" t="s">
        <v>9454</v>
      </c>
      <c r="D186" t="s">
        <v>9455</v>
      </c>
      <c r="E186" s="117">
        <v>43031</v>
      </c>
      <c r="F186" s="118">
        <v>0.39613425925925921</v>
      </c>
      <c r="G186" t="s">
        <v>9457</v>
      </c>
      <c r="H186">
        <v>135</v>
      </c>
      <c r="I186">
        <v>21</v>
      </c>
      <c r="J186" t="s">
        <v>4037</v>
      </c>
      <c r="L186" t="s">
        <v>25953</v>
      </c>
    </row>
    <row r="187" spans="1:12" x14ac:dyDescent="0.25">
      <c r="A187" t="s">
        <v>9456</v>
      </c>
      <c r="B187" t="s">
        <v>9453</v>
      </c>
      <c r="C187" t="s">
        <v>9454</v>
      </c>
      <c r="D187" t="s">
        <v>9455</v>
      </c>
      <c r="E187" s="117">
        <v>43031</v>
      </c>
      <c r="F187" s="118">
        <v>0.39613425925925921</v>
      </c>
      <c r="G187" t="s">
        <v>9457</v>
      </c>
      <c r="H187">
        <v>135</v>
      </c>
      <c r="I187">
        <v>22</v>
      </c>
      <c r="J187" t="s">
        <v>4037</v>
      </c>
      <c r="L187" t="s">
        <v>25165</v>
      </c>
    </row>
    <row r="188" spans="1:12" x14ac:dyDescent="0.25">
      <c r="A188" t="s">
        <v>9456</v>
      </c>
      <c r="B188" t="s">
        <v>9453</v>
      </c>
      <c r="C188" t="s">
        <v>9454</v>
      </c>
      <c r="D188" t="s">
        <v>9455</v>
      </c>
      <c r="E188" s="117">
        <v>43031</v>
      </c>
      <c r="F188" s="118">
        <v>0.3961574074074074</v>
      </c>
      <c r="G188" t="s">
        <v>9457</v>
      </c>
      <c r="H188">
        <v>136</v>
      </c>
      <c r="I188">
        <v>2</v>
      </c>
      <c r="J188" t="s">
        <v>4037</v>
      </c>
      <c r="L188" t="s">
        <v>5</v>
      </c>
    </row>
    <row r="189" spans="1:12" x14ac:dyDescent="0.25">
      <c r="A189" t="s">
        <v>9456</v>
      </c>
      <c r="B189" t="s">
        <v>9453</v>
      </c>
      <c r="C189" t="s">
        <v>9454</v>
      </c>
      <c r="D189" t="s">
        <v>9455</v>
      </c>
      <c r="E189" s="117">
        <v>43031</v>
      </c>
      <c r="F189" s="118">
        <v>0.3961574074074074</v>
      </c>
      <c r="G189" t="s">
        <v>9457</v>
      </c>
      <c r="H189">
        <v>136</v>
      </c>
      <c r="I189">
        <v>5</v>
      </c>
      <c r="J189" t="s">
        <v>4037</v>
      </c>
      <c r="L189" t="s">
        <v>179</v>
      </c>
    </row>
    <row r="190" spans="1:12" x14ac:dyDescent="0.25">
      <c r="A190" t="s">
        <v>9456</v>
      </c>
      <c r="B190" t="s">
        <v>9453</v>
      </c>
      <c r="C190" t="s">
        <v>9454</v>
      </c>
      <c r="D190" t="s">
        <v>9455</v>
      </c>
      <c r="E190" s="117">
        <v>43031</v>
      </c>
      <c r="F190" s="118">
        <v>0.3961574074074074</v>
      </c>
      <c r="G190" t="s">
        <v>9457</v>
      </c>
      <c r="H190">
        <v>136</v>
      </c>
      <c r="I190">
        <v>7</v>
      </c>
      <c r="J190" t="s">
        <v>4037</v>
      </c>
      <c r="L190">
        <v>27</v>
      </c>
    </row>
    <row r="191" spans="1:12" x14ac:dyDescent="0.25">
      <c r="A191" t="s">
        <v>9456</v>
      </c>
      <c r="B191" t="s">
        <v>9453</v>
      </c>
      <c r="C191" t="s">
        <v>9454</v>
      </c>
      <c r="D191" t="s">
        <v>9455</v>
      </c>
      <c r="E191" s="117">
        <v>43031</v>
      </c>
      <c r="F191" s="118">
        <v>0.3961574074074074</v>
      </c>
      <c r="G191" t="s">
        <v>9457</v>
      </c>
      <c r="H191">
        <v>136</v>
      </c>
      <c r="I191">
        <v>8</v>
      </c>
      <c r="J191" t="s">
        <v>4037</v>
      </c>
      <c r="L191">
        <v>100000</v>
      </c>
    </row>
    <row r="192" spans="1:12" x14ac:dyDescent="0.25">
      <c r="A192" t="s">
        <v>9456</v>
      </c>
      <c r="B192" t="s">
        <v>9453</v>
      </c>
      <c r="C192" t="s">
        <v>9454</v>
      </c>
      <c r="D192" t="s">
        <v>9455</v>
      </c>
      <c r="E192" s="117">
        <v>43031</v>
      </c>
      <c r="F192" s="118">
        <v>0.3961689814814815</v>
      </c>
      <c r="G192" t="s">
        <v>9457</v>
      </c>
      <c r="H192">
        <v>136</v>
      </c>
      <c r="I192">
        <v>12</v>
      </c>
      <c r="J192" t="s">
        <v>4037</v>
      </c>
      <c r="L192">
        <v>-12.1212073247736</v>
      </c>
    </row>
    <row r="193" spans="1:12" x14ac:dyDescent="0.25">
      <c r="A193" t="s">
        <v>9456</v>
      </c>
      <c r="B193" t="s">
        <v>9453</v>
      </c>
      <c r="C193" t="s">
        <v>9454</v>
      </c>
      <c r="D193" t="s">
        <v>9455</v>
      </c>
      <c r="E193" s="117">
        <v>43031</v>
      </c>
      <c r="F193" s="118">
        <v>0.3961689814814815</v>
      </c>
      <c r="G193" t="s">
        <v>9457</v>
      </c>
      <c r="H193">
        <v>136</v>
      </c>
      <c r="I193">
        <v>13</v>
      </c>
      <c r="J193" t="s">
        <v>4037</v>
      </c>
      <c r="L193">
        <v>-61.840026003564503</v>
      </c>
    </row>
    <row r="194" spans="1:12" x14ac:dyDescent="0.25">
      <c r="A194" t="s">
        <v>9456</v>
      </c>
      <c r="B194" t="s">
        <v>9453</v>
      </c>
      <c r="C194" t="s">
        <v>9454</v>
      </c>
      <c r="D194" t="s">
        <v>9455</v>
      </c>
      <c r="E194" s="117">
        <v>43031</v>
      </c>
      <c r="F194" s="118">
        <v>0.3961689814814815</v>
      </c>
      <c r="G194" t="s">
        <v>9457</v>
      </c>
      <c r="H194">
        <v>136</v>
      </c>
      <c r="I194">
        <v>14</v>
      </c>
      <c r="J194" t="s">
        <v>4037</v>
      </c>
      <c r="L194">
        <v>394.71774299999902</v>
      </c>
    </row>
    <row r="195" spans="1:12" x14ac:dyDescent="0.25">
      <c r="A195" t="s">
        <v>9456</v>
      </c>
      <c r="B195" t="s">
        <v>9453</v>
      </c>
      <c r="C195" t="s">
        <v>9454</v>
      </c>
      <c r="D195" t="s">
        <v>9455</v>
      </c>
      <c r="E195" s="117">
        <v>43031</v>
      </c>
      <c r="F195" s="118">
        <v>0.3961689814814815</v>
      </c>
      <c r="G195" t="s">
        <v>9457</v>
      </c>
      <c r="H195">
        <v>136</v>
      </c>
      <c r="I195">
        <v>15</v>
      </c>
      <c r="J195" t="s">
        <v>4037</v>
      </c>
      <c r="L195" t="s">
        <v>25913</v>
      </c>
    </row>
    <row r="196" spans="1:12" x14ac:dyDescent="0.25">
      <c r="A196" t="s">
        <v>9456</v>
      </c>
      <c r="B196" t="s">
        <v>9453</v>
      </c>
      <c r="C196" t="s">
        <v>9454</v>
      </c>
      <c r="D196" t="s">
        <v>9455</v>
      </c>
      <c r="E196" s="117">
        <v>43031</v>
      </c>
      <c r="F196" s="118">
        <v>0.3961689814814815</v>
      </c>
      <c r="G196" t="s">
        <v>9457</v>
      </c>
      <c r="H196">
        <v>136</v>
      </c>
      <c r="I196">
        <v>19</v>
      </c>
      <c r="J196" t="s">
        <v>4037</v>
      </c>
      <c r="L196" t="s">
        <v>25366</v>
      </c>
    </row>
    <row r="197" spans="1:12" x14ac:dyDescent="0.25">
      <c r="A197" t="s">
        <v>9456</v>
      </c>
      <c r="B197" t="s">
        <v>9453</v>
      </c>
      <c r="C197" t="s">
        <v>9454</v>
      </c>
      <c r="D197" t="s">
        <v>9455</v>
      </c>
      <c r="E197" s="117">
        <v>43031</v>
      </c>
      <c r="F197" s="118">
        <v>0.3961689814814815</v>
      </c>
      <c r="G197" t="s">
        <v>9457</v>
      </c>
      <c r="H197">
        <v>136</v>
      </c>
      <c r="I197">
        <v>20</v>
      </c>
      <c r="J197" t="s">
        <v>4037</v>
      </c>
      <c r="L197" t="s">
        <v>27</v>
      </c>
    </row>
    <row r="198" spans="1:12" x14ac:dyDescent="0.25">
      <c r="A198" t="s">
        <v>9456</v>
      </c>
      <c r="B198" t="s">
        <v>9453</v>
      </c>
      <c r="C198" t="s">
        <v>9454</v>
      </c>
      <c r="D198" t="s">
        <v>9455</v>
      </c>
      <c r="E198" s="117">
        <v>43031</v>
      </c>
      <c r="F198" s="118">
        <v>0.39618055555555554</v>
      </c>
      <c r="G198" t="s">
        <v>9457</v>
      </c>
      <c r="H198">
        <v>136</v>
      </c>
      <c r="I198">
        <v>21</v>
      </c>
      <c r="J198" t="s">
        <v>4037</v>
      </c>
      <c r="L198" t="s">
        <v>25954</v>
      </c>
    </row>
    <row r="199" spans="1:12" x14ac:dyDescent="0.25">
      <c r="A199" t="s">
        <v>9456</v>
      </c>
      <c r="B199" t="s">
        <v>9453</v>
      </c>
      <c r="C199" t="s">
        <v>9454</v>
      </c>
      <c r="D199" t="s">
        <v>9455</v>
      </c>
      <c r="E199" s="117">
        <v>43031</v>
      </c>
      <c r="F199" s="118">
        <v>0.39618055555555554</v>
      </c>
      <c r="G199" t="s">
        <v>9457</v>
      </c>
      <c r="H199">
        <v>136</v>
      </c>
      <c r="I199">
        <v>22</v>
      </c>
      <c r="J199" t="s">
        <v>4037</v>
      </c>
      <c r="L199" t="s">
        <v>25166</v>
      </c>
    </row>
    <row r="200" spans="1:12" x14ac:dyDescent="0.25">
      <c r="A200" t="s">
        <v>9456</v>
      </c>
      <c r="B200" t="s">
        <v>9453</v>
      </c>
      <c r="C200" t="s">
        <v>9454</v>
      </c>
      <c r="D200" t="s">
        <v>9455</v>
      </c>
      <c r="E200" s="117">
        <v>43031</v>
      </c>
      <c r="F200" s="118">
        <v>0.39619212962962963</v>
      </c>
      <c r="G200" t="s">
        <v>9457</v>
      </c>
      <c r="H200">
        <v>137</v>
      </c>
      <c r="I200">
        <v>2</v>
      </c>
      <c r="J200" t="s">
        <v>4037</v>
      </c>
      <c r="L200" t="s">
        <v>5</v>
      </c>
    </row>
    <row r="201" spans="1:12" x14ac:dyDescent="0.25">
      <c r="A201" t="s">
        <v>9456</v>
      </c>
      <c r="B201" t="s">
        <v>9453</v>
      </c>
      <c r="C201" t="s">
        <v>9454</v>
      </c>
      <c r="D201" t="s">
        <v>9455</v>
      </c>
      <c r="E201" s="117">
        <v>43031</v>
      </c>
      <c r="F201" s="118">
        <v>0.39620370370370367</v>
      </c>
      <c r="G201" t="s">
        <v>9457</v>
      </c>
      <c r="H201">
        <v>137</v>
      </c>
      <c r="I201">
        <v>5</v>
      </c>
      <c r="J201" t="s">
        <v>4037</v>
      </c>
      <c r="L201" t="s">
        <v>179</v>
      </c>
    </row>
    <row r="202" spans="1:12" x14ac:dyDescent="0.25">
      <c r="A202" t="s">
        <v>9456</v>
      </c>
      <c r="B202" t="s">
        <v>9453</v>
      </c>
      <c r="C202" t="s">
        <v>9454</v>
      </c>
      <c r="D202" t="s">
        <v>9455</v>
      </c>
      <c r="E202" s="117">
        <v>43031</v>
      </c>
      <c r="F202" s="118">
        <v>0.39620370370370367</v>
      </c>
      <c r="G202" t="s">
        <v>9457</v>
      </c>
      <c r="H202">
        <v>137</v>
      </c>
      <c r="I202">
        <v>7</v>
      </c>
      <c r="J202" t="s">
        <v>4037</v>
      </c>
      <c r="L202">
        <v>28</v>
      </c>
    </row>
    <row r="203" spans="1:12" x14ac:dyDescent="0.25">
      <c r="A203" t="s">
        <v>9456</v>
      </c>
      <c r="B203" t="s">
        <v>9453</v>
      </c>
      <c r="C203" t="s">
        <v>9454</v>
      </c>
      <c r="D203" t="s">
        <v>9455</v>
      </c>
      <c r="E203" s="117">
        <v>43031</v>
      </c>
      <c r="F203" s="118">
        <v>0.39620370370370367</v>
      </c>
      <c r="G203" t="s">
        <v>9457</v>
      </c>
      <c r="H203">
        <v>137</v>
      </c>
      <c r="I203">
        <v>8</v>
      </c>
      <c r="J203" t="s">
        <v>4037</v>
      </c>
      <c r="L203">
        <v>100000</v>
      </c>
    </row>
    <row r="204" spans="1:12" x14ac:dyDescent="0.25">
      <c r="A204" t="s">
        <v>9456</v>
      </c>
      <c r="B204" t="s">
        <v>9453</v>
      </c>
      <c r="C204" t="s">
        <v>9454</v>
      </c>
      <c r="D204" t="s">
        <v>9455</v>
      </c>
      <c r="E204" s="117">
        <v>43031</v>
      </c>
      <c r="F204" s="118">
        <v>0.39620370370370367</v>
      </c>
      <c r="G204" t="s">
        <v>9457</v>
      </c>
      <c r="H204">
        <v>137</v>
      </c>
      <c r="I204">
        <v>12</v>
      </c>
      <c r="J204" t="s">
        <v>4037</v>
      </c>
      <c r="L204">
        <v>-11.9835774476278</v>
      </c>
    </row>
    <row r="205" spans="1:12" x14ac:dyDescent="0.25">
      <c r="A205" t="s">
        <v>9456</v>
      </c>
      <c r="B205" t="s">
        <v>9453</v>
      </c>
      <c r="C205" t="s">
        <v>9454</v>
      </c>
      <c r="D205" t="s">
        <v>9455</v>
      </c>
      <c r="E205" s="117">
        <v>43031</v>
      </c>
      <c r="F205" s="118">
        <v>0.39620370370370367</v>
      </c>
      <c r="G205" t="s">
        <v>9457</v>
      </c>
      <c r="H205">
        <v>137</v>
      </c>
      <c r="I205">
        <v>13</v>
      </c>
      <c r="J205" t="s">
        <v>4037</v>
      </c>
      <c r="L205">
        <v>-61.860412971466801</v>
      </c>
    </row>
    <row r="206" spans="1:12" x14ac:dyDescent="0.25">
      <c r="A206" t="s">
        <v>9456</v>
      </c>
      <c r="B206" t="s">
        <v>9453</v>
      </c>
      <c r="C206" t="s">
        <v>9454</v>
      </c>
      <c r="D206" t="s">
        <v>9455</v>
      </c>
      <c r="E206" s="117">
        <v>43031</v>
      </c>
      <c r="F206" s="118">
        <v>0.39621527777777782</v>
      </c>
      <c r="G206" t="s">
        <v>9457</v>
      </c>
      <c r="H206">
        <v>137</v>
      </c>
      <c r="I206">
        <v>14</v>
      </c>
      <c r="J206" t="s">
        <v>4037</v>
      </c>
      <c r="L206">
        <v>374.85818499999903</v>
      </c>
    </row>
    <row r="207" spans="1:12" x14ac:dyDescent="0.25">
      <c r="A207" t="s">
        <v>9456</v>
      </c>
      <c r="B207" t="s">
        <v>9453</v>
      </c>
      <c r="C207" t="s">
        <v>9454</v>
      </c>
      <c r="D207" t="s">
        <v>9455</v>
      </c>
      <c r="E207" s="117">
        <v>43031</v>
      </c>
      <c r="F207" s="118">
        <v>0.39621527777777782</v>
      </c>
      <c r="G207" t="s">
        <v>9457</v>
      </c>
      <c r="H207">
        <v>137</v>
      </c>
      <c r="I207">
        <v>15</v>
      </c>
      <c r="J207" t="s">
        <v>4037</v>
      </c>
      <c r="L207" t="s">
        <v>25914</v>
      </c>
    </row>
    <row r="208" spans="1:12" x14ac:dyDescent="0.25">
      <c r="A208" t="s">
        <v>9456</v>
      </c>
      <c r="B208" t="s">
        <v>9453</v>
      </c>
      <c r="C208" t="s">
        <v>9454</v>
      </c>
      <c r="D208" t="s">
        <v>9455</v>
      </c>
      <c r="E208" s="117">
        <v>43031</v>
      </c>
      <c r="F208" s="118">
        <v>0.39621527777777782</v>
      </c>
      <c r="G208" t="s">
        <v>9457</v>
      </c>
      <c r="H208">
        <v>137</v>
      </c>
      <c r="I208">
        <v>19</v>
      </c>
      <c r="J208" t="s">
        <v>4037</v>
      </c>
      <c r="L208" t="s">
        <v>25955</v>
      </c>
    </row>
    <row r="209" spans="1:12" x14ac:dyDescent="0.25">
      <c r="A209" t="s">
        <v>9456</v>
      </c>
      <c r="B209" t="s">
        <v>9453</v>
      </c>
      <c r="C209" t="s">
        <v>9454</v>
      </c>
      <c r="D209" t="s">
        <v>9455</v>
      </c>
      <c r="E209" s="117">
        <v>43031</v>
      </c>
      <c r="F209" s="118">
        <v>0.39621527777777782</v>
      </c>
      <c r="G209" t="s">
        <v>9457</v>
      </c>
      <c r="H209">
        <v>137</v>
      </c>
      <c r="I209">
        <v>20</v>
      </c>
      <c r="J209" t="s">
        <v>4037</v>
      </c>
      <c r="L209" t="s">
        <v>42</v>
      </c>
    </row>
    <row r="210" spans="1:12" x14ac:dyDescent="0.25">
      <c r="A210" t="s">
        <v>9456</v>
      </c>
      <c r="B210" t="s">
        <v>9453</v>
      </c>
      <c r="C210" t="s">
        <v>9454</v>
      </c>
      <c r="D210" t="s">
        <v>9455</v>
      </c>
      <c r="E210" s="117">
        <v>43031</v>
      </c>
      <c r="F210" s="118">
        <v>0.39621527777777782</v>
      </c>
      <c r="G210" t="s">
        <v>9457</v>
      </c>
      <c r="H210">
        <v>137</v>
      </c>
      <c r="I210">
        <v>21</v>
      </c>
      <c r="J210" t="s">
        <v>4037</v>
      </c>
      <c r="L210" t="s">
        <v>25942</v>
      </c>
    </row>
    <row r="211" spans="1:12" x14ac:dyDescent="0.25">
      <c r="A211" t="s">
        <v>9456</v>
      </c>
      <c r="B211" t="s">
        <v>9453</v>
      </c>
      <c r="C211" t="s">
        <v>9454</v>
      </c>
      <c r="D211" t="s">
        <v>9455</v>
      </c>
      <c r="E211" s="117">
        <v>43031</v>
      </c>
      <c r="F211" s="118">
        <v>0.39621527777777782</v>
      </c>
      <c r="G211" t="s">
        <v>9457</v>
      </c>
      <c r="H211">
        <v>137</v>
      </c>
      <c r="I211">
        <v>22</v>
      </c>
      <c r="J211" t="s">
        <v>4037</v>
      </c>
      <c r="L211" t="s">
        <v>25167</v>
      </c>
    </row>
    <row r="212" spans="1:12" x14ac:dyDescent="0.25">
      <c r="A212" t="s">
        <v>9456</v>
      </c>
      <c r="B212" t="s">
        <v>9453</v>
      </c>
      <c r="C212" t="s">
        <v>9454</v>
      </c>
      <c r="D212" t="s">
        <v>9455</v>
      </c>
      <c r="E212" s="117">
        <v>43031</v>
      </c>
      <c r="F212" s="118">
        <v>0.39623842592592595</v>
      </c>
      <c r="G212" t="s">
        <v>9457</v>
      </c>
      <c r="H212">
        <v>138</v>
      </c>
      <c r="I212">
        <v>2</v>
      </c>
      <c r="J212" t="s">
        <v>4037</v>
      </c>
      <c r="L212" t="s">
        <v>5</v>
      </c>
    </row>
    <row r="213" spans="1:12" x14ac:dyDescent="0.25">
      <c r="A213" t="s">
        <v>9456</v>
      </c>
      <c r="B213" t="s">
        <v>9453</v>
      </c>
      <c r="C213" t="s">
        <v>9454</v>
      </c>
      <c r="D213" t="s">
        <v>9455</v>
      </c>
      <c r="E213" s="117">
        <v>43031</v>
      </c>
      <c r="F213" s="118">
        <v>0.39623842592592595</v>
      </c>
      <c r="G213" t="s">
        <v>9457</v>
      </c>
      <c r="H213">
        <v>138</v>
      </c>
      <c r="I213">
        <v>5</v>
      </c>
      <c r="J213" t="s">
        <v>4037</v>
      </c>
      <c r="L213" t="s">
        <v>179</v>
      </c>
    </row>
    <row r="214" spans="1:12" x14ac:dyDescent="0.25">
      <c r="A214" t="s">
        <v>9456</v>
      </c>
      <c r="B214" t="s">
        <v>9453</v>
      </c>
      <c r="C214" t="s">
        <v>9454</v>
      </c>
      <c r="D214" t="s">
        <v>9455</v>
      </c>
      <c r="E214" s="117">
        <v>43031</v>
      </c>
      <c r="F214" s="118">
        <v>0.39624999999999999</v>
      </c>
      <c r="G214" t="s">
        <v>9457</v>
      </c>
      <c r="H214">
        <v>138</v>
      </c>
      <c r="I214">
        <v>7</v>
      </c>
      <c r="J214" t="s">
        <v>4037</v>
      </c>
      <c r="L214">
        <v>29</v>
      </c>
    </row>
    <row r="215" spans="1:12" x14ac:dyDescent="0.25">
      <c r="A215" t="s">
        <v>9456</v>
      </c>
      <c r="B215" t="s">
        <v>9453</v>
      </c>
      <c r="C215" t="s">
        <v>9454</v>
      </c>
      <c r="D215" t="s">
        <v>9455</v>
      </c>
      <c r="E215" s="117">
        <v>43031</v>
      </c>
      <c r="F215" s="118">
        <v>0.39624999999999999</v>
      </c>
      <c r="G215" t="s">
        <v>9457</v>
      </c>
      <c r="H215">
        <v>138</v>
      </c>
      <c r="I215">
        <v>8</v>
      </c>
      <c r="J215" t="s">
        <v>4037</v>
      </c>
      <c r="L215">
        <v>100000</v>
      </c>
    </row>
    <row r="216" spans="1:12" x14ac:dyDescent="0.25">
      <c r="A216" t="s">
        <v>9456</v>
      </c>
      <c r="B216" t="s">
        <v>9453</v>
      </c>
      <c r="C216" t="s">
        <v>9454</v>
      </c>
      <c r="D216" t="s">
        <v>9455</v>
      </c>
      <c r="E216" s="117">
        <v>43031</v>
      </c>
      <c r="F216" s="118">
        <v>0.39624999999999999</v>
      </c>
      <c r="G216" t="s">
        <v>9457</v>
      </c>
      <c r="H216">
        <v>138</v>
      </c>
      <c r="I216">
        <v>12</v>
      </c>
      <c r="J216" t="s">
        <v>4037</v>
      </c>
      <c r="L216">
        <v>-11.985719425809799</v>
      </c>
    </row>
    <row r="217" spans="1:12" x14ac:dyDescent="0.25">
      <c r="A217" t="s">
        <v>9456</v>
      </c>
      <c r="B217" t="s">
        <v>9453</v>
      </c>
      <c r="C217" t="s">
        <v>9454</v>
      </c>
      <c r="D217" t="s">
        <v>9455</v>
      </c>
      <c r="E217" s="117">
        <v>43031</v>
      </c>
      <c r="F217" s="118">
        <v>0.39624999999999999</v>
      </c>
      <c r="G217" t="s">
        <v>9457</v>
      </c>
      <c r="H217">
        <v>138</v>
      </c>
      <c r="I217">
        <v>13</v>
      </c>
      <c r="J217" t="s">
        <v>4037</v>
      </c>
      <c r="L217">
        <v>-61.853929988444499</v>
      </c>
    </row>
    <row r="218" spans="1:12" x14ac:dyDescent="0.25">
      <c r="A218" t="s">
        <v>9456</v>
      </c>
      <c r="B218" t="s">
        <v>9453</v>
      </c>
      <c r="C218" t="s">
        <v>9454</v>
      </c>
      <c r="D218" t="s">
        <v>9455</v>
      </c>
      <c r="E218" s="117">
        <v>43031</v>
      </c>
      <c r="F218" s="118">
        <v>0.39624999999999999</v>
      </c>
      <c r="G218" t="s">
        <v>9457</v>
      </c>
      <c r="H218">
        <v>138</v>
      </c>
      <c r="I218">
        <v>14</v>
      </c>
      <c r="J218" t="s">
        <v>4037</v>
      </c>
      <c r="L218">
        <v>374.27621499999901</v>
      </c>
    </row>
    <row r="219" spans="1:12" x14ac:dyDescent="0.25">
      <c r="A219" t="s">
        <v>9456</v>
      </c>
      <c r="B219" t="s">
        <v>9453</v>
      </c>
      <c r="C219" t="s">
        <v>9454</v>
      </c>
      <c r="D219" t="s">
        <v>9455</v>
      </c>
      <c r="E219" s="117">
        <v>43031</v>
      </c>
      <c r="F219" s="118">
        <v>0.39624999999999999</v>
      </c>
      <c r="G219" t="s">
        <v>9457</v>
      </c>
      <c r="H219">
        <v>138</v>
      </c>
      <c r="I219">
        <v>15</v>
      </c>
      <c r="J219" t="s">
        <v>4037</v>
      </c>
      <c r="L219" t="s">
        <v>25914</v>
      </c>
    </row>
    <row r="220" spans="1:12" x14ac:dyDescent="0.25">
      <c r="A220" t="s">
        <v>9456</v>
      </c>
      <c r="B220" t="s">
        <v>9453</v>
      </c>
      <c r="C220" t="s">
        <v>9454</v>
      </c>
      <c r="D220" t="s">
        <v>9455</v>
      </c>
      <c r="E220" s="117">
        <v>43031</v>
      </c>
      <c r="F220" s="118">
        <v>0.39626157407407409</v>
      </c>
      <c r="G220" t="s">
        <v>9457</v>
      </c>
      <c r="H220">
        <v>138</v>
      </c>
      <c r="I220">
        <v>19</v>
      </c>
      <c r="J220" t="s">
        <v>4037</v>
      </c>
      <c r="L220" t="s">
        <v>25956</v>
      </c>
    </row>
    <row r="221" spans="1:12" x14ac:dyDescent="0.25">
      <c r="A221" t="s">
        <v>9456</v>
      </c>
      <c r="B221" t="s">
        <v>9453</v>
      </c>
      <c r="C221" t="s">
        <v>9454</v>
      </c>
      <c r="D221" t="s">
        <v>9455</v>
      </c>
      <c r="E221" s="117">
        <v>43031</v>
      </c>
      <c r="F221" s="118">
        <v>0.39626157407407409</v>
      </c>
      <c r="G221" t="s">
        <v>9457</v>
      </c>
      <c r="H221">
        <v>138</v>
      </c>
      <c r="I221">
        <v>20</v>
      </c>
      <c r="J221" t="s">
        <v>4037</v>
      </c>
      <c r="L221" t="s">
        <v>42</v>
      </c>
    </row>
    <row r="222" spans="1:12" x14ac:dyDescent="0.25">
      <c r="A222" t="s">
        <v>9456</v>
      </c>
      <c r="B222" t="s">
        <v>9453</v>
      </c>
      <c r="C222" t="s">
        <v>9454</v>
      </c>
      <c r="D222" t="s">
        <v>9455</v>
      </c>
      <c r="E222" s="117">
        <v>43031</v>
      </c>
      <c r="F222" s="118">
        <v>0.39626157407407409</v>
      </c>
      <c r="G222" t="s">
        <v>9457</v>
      </c>
      <c r="H222">
        <v>138</v>
      </c>
      <c r="I222">
        <v>21</v>
      </c>
      <c r="J222" t="s">
        <v>4037</v>
      </c>
      <c r="L222" t="s">
        <v>25935</v>
      </c>
    </row>
    <row r="223" spans="1:12" x14ac:dyDescent="0.25">
      <c r="A223" t="s">
        <v>9456</v>
      </c>
      <c r="B223" t="s">
        <v>9453</v>
      </c>
      <c r="C223" t="s">
        <v>9454</v>
      </c>
      <c r="D223" t="s">
        <v>9455</v>
      </c>
      <c r="E223" s="117">
        <v>43031</v>
      </c>
      <c r="F223" s="118">
        <v>0.39626157407407409</v>
      </c>
      <c r="G223" t="s">
        <v>9457</v>
      </c>
      <c r="H223">
        <v>138</v>
      </c>
      <c r="I223">
        <v>22</v>
      </c>
      <c r="J223" t="s">
        <v>4037</v>
      </c>
      <c r="L223" t="s">
        <v>25168</v>
      </c>
    </row>
    <row r="224" spans="1:12" x14ac:dyDescent="0.25">
      <c r="A224" t="s">
        <v>9456</v>
      </c>
      <c r="B224" t="s">
        <v>9453</v>
      </c>
      <c r="C224" t="s">
        <v>9454</v>
      </c>
      <c r="D224" t="s">
        <v>9455</v>
      </c>
      <c r="E224" s="117">
        <v>43031</v>
      </c>
      <c r="F224" s="118">
        <v>0.39628472222222227</v>
      </c>
      <c r="G224" t="s">
        <v>9457</v>
      </c>
      <c r="H224">
        <v>139</v>
      </c>
      <c r="I224">
        <v>2</v>
      </c>
      <c r="J224" t="s">
        <v>4037</v>
      </c>
      <c r="L224" t="s">
        <v>5</v>
      </c>
    </row>
    <row r="225" spans="1:12" x14ac:dyDescent="0.25">
      <c r="A225" t="s">
        <v>9456</v>
      </c>
      <c r="B225" t="s">
        <v>9453</v>
      </c>
      <c r="C225" t="s">
        <v>9454</v>
      </c>
      <c r="D225" t="s">
        <v>9455</v>
      </c>
      <c r="E225" s="117">
        <v>43031</v>
      </c>
      <c r="F225" s="118">
        <v>0.39628472222222227</v>
      </c>
      <c r="G225" t="s">
        <v>9457</v>
      </c>
      <c r="H225">
        <v>139</v>
      </c>
      <c r="I225">
        <v>5</v>
      </c>
      <c r="J225" t="s">
        <v>4037</v>
      </c>
      <c r="L225" t="s">
        <v>179</v>
      </c>
    </row>
    <row r="226" spans="1:12" x14ac:dyDescent="0.25">
      <c r="A226" t="s">
        <v>9456</v>
      </c>
      <c r="B226" t="s">
        <v>9453</v>
      </c>
      <c r="C226" t="s">
        <v>9454</v>
      </c>
      <c r="D226" t="s">
        <v>9455</v>
      </c>
      <c r="E226" s="117">
        <v>43031</v>
      </c>
      <c r="F226" s="118">
        <v>0.39628472222222227</v>
      </c>
      <c r="G226" t="s">
        <v>9457</v>
      </c>
      <c r="H226">
        <v>139</v>
      </c>
      <c r="I226">
        <v>7</v>
      </c>
      <c r="J226" t="s">
        <v>4037</v>
      </c>
      <c r="L226">
        <v>30</v>
      </c>
    </row>
    <row r="227" spans="1:12" x14ac:dyDescent="0.25">
      <c r="A227" t="s">
        <v>9456</v>
      </c>
      <c r="B227" t="s">
        <v>9453</v>
      </c>
      <c r="C227" t="s">
        <v>9454</v>
      </c>
      <c r="D227" t="s">
        <v>9455</v>
      </c>
      <c r="E227" s="117">
        <v>43031</v>
      </c>
      <c r="F227" s="118">
        <v>0.39628472222222227</v>
      </c>
      <c r="G227" t="s">
        <v>9457</v>
      </c>
      <c r="H227">
        <v>139</v>
      </c>
      <c r="I227">
        <v>8</v>
      </c>
      <c r="J227" t="s">
        <v>4037</v>
      </c>
      <c r="L227">
        <v>100000</v>
      </c>
    </row>
    <row r="228" spans="1:12" x14ac:dyDescent="0.25">
      <c r="A228" t="s">
        <v>9456</v>
      </c>
      <c r="B228" t="s">
        <v>9453</v>
      </c>
      <c r="C228" t="s">
        <v>9454</v>
      </c>
      <c r="D228" t="s">
        <v>9455</v>
      </c>
      <c r="E228" s="117">
        <v>43031</v>
      </c>
      <c r="F228" s="118">
        <v>0.39629629629629631</v>
      </c>
      <c r="G228" t="s">
        <v>9457</v>
      </c>
      <c r="H228">
        <v>139</v>
      </c>
      <c r="I228">
        <v>12</v>
      </c>
      <c r="J228" t="s">
        <v>4037</v>
      </c>
      <c r="L228">
        <v>-12.465895258141799</v>
      </c>
    </row>
    <row r="229" spans="1:12" x14ac:dyDescent="0.25">
      <c r="A229" t="s">
        <v>9456</v>
      </c>
      <c r="B229" t="s">
        <v>9453</v>
      </c>
      <c r="C229" t="s">
        <v>9454</v>
      </c>
      <c r="D229" t="s">
        <v>9455</v>
      </c>
      <c r="E229" s="117">
        <v>43031</v>
      </c>
      <c r="F229" s="118">
        <v>0.39629629629629631</v>
      </c>
      <c r="G229" t="s">
        <v>9457</v>
      </c>
      <c r="H229">
        <v>139</v>
      </c>
      <c r="I229">
        <v>13</v>
      </c>
      <c r="J229" t="s">
        <v>4037</v>
      </c>
      <c r="L229">
        <v>-61.814584999392899</v>
      </c>
    </row>
    <row r="230" spans="1:12" x14ac:dyDescent="0.25">
      <c r="A230" t="s">
        <v>9456</v>
      </c>
      <c r="B230" t="s">
        <v>9453</v>
      </c>
      <c r="C230" t="s">
        <v>9454</v>
      </c>
      <c r="D230" t="s">
        <v>9455</v>
      </c>
      <c r="E230" s="117">
        <v>43031</v>
      </c>
      <c r="F230" s="118">
        <v>0.39629629629629631</v>
      </c>
      <c r="G230" t="s">
        <v>9457</v>
      </c>
      <c r="H230">
        <v>139</v>
      </c>
      <c r="I230">
        <v>14</v>
      </c>
      <c r="J230" t="s">
        <v>4037</v>
      </c>
      <c r="L230">
        <v>269.18221999999901</v>
      </c>
    </row>
    <row r="231" spans="1:12" x14ac:dyDescent="0.25">
      <c r="A231" t="s">
        <v>9456</v>
      </c>
      <c r="B231" t="s">
        <v>9453</v>
      </c>
      <c r="C231" t="s">
        <v>9454</v>
      </c>
      <c r="D231" t="s">
        <v>9455</v>
      </c>
      <c r="E231" s="117">
        <v>43031</v>
      </c>
      <c r="F231" s="118">
        <v>0.39629629629629631</v>
      </c>
      <c r="G231" t="s">
        <v>9457</v>
      </c>
      <c r="H231">
        <v>139</v>
      </c>
      <c r="I231">
        <v>15</v>
      </c>
      <c r="J231" t="s">
        <v>4037</v>
      </c>
      <c r="L231" t="s">
        <v>25914</v>
      </c>
    </row>
    <row r="232" spans="1:12" x14ac:dyDescent="0.25">
      <c r="A232" t="s">
        <v>9456</v>
      </c>
      <c r="B232" t="s">
        <v>9453</v>
      </c>
      <c r="C232" t="s">
        <v>9454</v>
      </c>
      <c r="D232" t="s">
        <v>9455</v>
      </c>
      <c r="E232" s="117">
        <v>43031</v>
      </c>
      <c r="F232" s="118">
        <v>0.39629629629629631</v>
      </c>
      <c r="G232" t="s">
        <v>9457</v>
      </c>
      <c r="H232">
        <v>139</v>
      </c>
      <c r="I232">
        <v>19</v>
      </c>
      <c r="J232" t="s">
        <v>4037</v>
      </c>
      <c r="L232" t="s">
        <v>25957</v>
      </c>
    </row>
    <row r="233" spans="1:12" x14ac:dyDescent="0.25">
      <c r="A233" t="s">
        <v>9456</v>
      </c>
      <c r="B233" t="s">
        <v>9453</v>
      </c>
      <c r="C233" t="s">
        <v>9454</v>
      </c>
      <c r="D233" t="s">
        <v>9455</v>
      </c>
      <c r="E233" s="117">
        <v>43031</v>
      </c>
      <c r="F233" s="118">
        <v>0.39629629629629631</v>
      </c>
      <c r="G233" t="s">
        <v>9457</v>
      </c>
      <c r="H233">
        <v>139</v>
      </c>
      <c r="I233">
        <v>20</v>
      </c>
      <c r="J233" t="s">
        <v>4037</v>
      </c>
      <c r="L233" t="s">
        <v>27</v>
      </c>
    </row>
    <row r="234" spans="1:12" x14ac:dyDescent="0.25">
      <c r="A234" t="s">
        <v>9456</v>
      </c>
      <c r="B234" t="s">
        <v>9453</v>
      </c>
      <c r="C234" t="s">
        <v>9454</v>
      </c>
      <c r="D234" t="s">
        <v>9455</v>
      </c>
      <c r="E234" s="117">
        <v>43031</v>
      </c>
      <c r="F234" s="118">
        <v>0.39630787037037035</v>
      </c>
      <c r="G234" t="s">
        <v>9457</v>
      </c>
      <c r="H234">
        <v>139</v>
      </c>
      <c r="I234">
        <v>21</v>
      </c>
      <c r="J234" t="s">
        <v>4037</v>
      </c>
      <c r="L234" t="s">
        <v>25953</v>
      </c>
    </row>
    <row r="235" spans="1:12" x14ac:dyDescent="0.25">
      <c r="A235" t="s">
        <v>9456</v>
      </c>
      <c r="B235" t="s">
        <v>9453</v>
      </c>
      <c r="C235" t="s">
        <v>9454</v>
      </c>
      <c r="D235" t="s">
        <v>9455</v>
      </c>
      <c r="E235" s="117">
        <v>43031</v>
      </c>
      <c r="F235" s="118">
        <v>0.39630787037037035</v>
      </c>
      <c r="G235" t="s">
        <v>9457</v>
      </c>
      <c r="H235">
        <v>139</v>
      </c>
      <c r="I235">
        <v>22</v>
      </c>
      <c r="J235" t="s">
        <v>4037</v>
      </c>
      <c r="L235" t="s">
        <v>25169</v>
      </c>
    </row>
    <row r="236" spans="1:12" x14ac:dyDescent="0.25">
      <c r="A236" t="s">
        <v>9456</v>
      </c>
      <c r="B236" t="s">
        <v>9453</v>
      </c>
      <c r="C236" t="s">
        <v>9454</v>
      </c>
      <c r="D236" t="s">
        <v>9455</v>
      </c>
      <c r="E236" s="117">
        <v>43031</v>
      </c>
      <c r="F236" s="118">
        <v>0.39631944444444445</v>
      </c>
      <c r="G236" t="s">
        <v>9457</v>
      </c>
      <c r="H236">
        <v>140</v>
      </c>
      <c r="I236">
        <v>2</v>
      </c>
      <c r="J236" t="s">
        <v>4037</v>
      </c>
      <c r="L236" t="s">
        <v>5</v>
      </c>
    </row>
    <row r="237" spans="1:12" x14ac:dyDescent="0.25">
      <c r="A237" t="s">
        <v>9456</v>
      </c>
      <c r="B237" t="s">
        <v>9453</v>
      </c>
      <c r="C237" t="s">
        <v>9454</v>
      </c>
      <c r="D237" t="s">
        <v>9455</v>
      </c>
      <c r="E237" s="117">
        <v>43031</v>
      </c>
      <c r="F237" s="118">
        <v>0.39633101851851849</v>
      </c>
      <c r="G237" t="s">
        <v>9457</v>
      </c>
      <c r="H237">
        <v>140</v>
      </c>
      <c r="I237">
        <v>5</v>
      </c>
      <c r="J237" t="s">
        <v>4037</v>
      </c>
      <c r="L237" t="s">
        <v>179</v>
      </c>
    </row>
    <row r="238" spans="1:12" x14ac:dyDescent="0.25">
      <c r="A238" t="s">
        <v>9456</v>
      </c>
      <c r="B238" t="s">
        <v>9453</v>
      </c>
      <c r="C238" t="s">
        <v>9454</v>
      </c>
      <c r="D238" t="s">
        <v>9455</v>
      </c>
      <c r="E238" s="117">
        <v>43031</v>
      </c>
      <c r="F238" s="118">
        <v>0.39633101851851849</v>
      </c>
      <c r="G238" t="s">
        <v>9457</v>
      </c>
      <c r="H238">
        <v>140</v>
      </c>
      <c r="I238">
        <v>7</v>
      </c>
      <c r="J238" t="s">
        <v>4037</v>
      </c>
      <c r="L238">
        <v>31</v>
      </c>
    </row>
    <row r="239" spans="1:12" x14ac:dyDescent="0.25">
      <c r="A239" t="s">
        <v>9456</v>
      </c>
      <c r="B239" t="s">
        <v>9453</v>
      </c>
      <c r="C239" t="s">
        <v>9454</v>
      </c>
      <c r="D239" t="s">
        <v>9455</v>
      </c>
      <c r="E239" s="117">
        <v>43031</v>
      </c>
      <c r="F239" s="118">
        <v>0.39633101851851849</v>
      </c>
      <c r="G239" t="s">
        <v>9457</v>
      </c>
      <c r="H239">
        <v>140</v>
      </c>
      <c r="I239">
        <v>8</v>
      </c>
      <c r="J239" t="s">
        <v>4037</v>
      </c>
      <c r="L239">
        <v>100000</v>
      </c>
    </row>
    <row r="240" spans="1:12" x14ac:dyDescent="0.25">
      <c r="A240" t="s">
        <v>9456</v>
      </c>
      <c r="B240" t="s">
        <v>9453</v>
      </c>
      <c r="C240" t="s">
        <v>9454</v>
      </c>
      <c r="D240" t="s">
        <v>9455</v>
      </c>
      <c r="E240" s="117">
        <v>43031</v>
      </c>
      <c r="F240" s="118">
        <v>0.39633101851851849</v>
      </c>
      <c r="G240" t="s">
        <v>9457</v>
      </c>
      <c r="H240">
        <v>140</v>
      </c>
      <c r="I240">
        <v>12</v>
      </c>
      <c r="J240" t="s">
        <v>4037</v>
      </c>
      <c r="L240">
        <v>-12.4319543362632</v>
      </c>
    </row>
    <row r="241" spans="1:12" x14ac:dyDescent="0.25">
      <c r="A241" t="s">
        <v>9456</v>
      </c>
      <c r="B241" t="s">
        <v>9453</v>
      </c>
      <c r="C241" t="s">
        <v>9454</v>
      </c>
      <c r="D241" t="s">
        <v>9455</v>
      </c>
      <c r="E241" s="117">
        <v>43031</v>
      </c>
      <c r="F241" s="118">
        <v>0.39633101851851849</v>
      </c>
      <c r="G241" t="s">
        <v>9457</v>
      </c>
      <c r="H241">
        <v>140</v>
      </c>
      <c r="I241">
        <v>13</v>
      </c>
      <c r="J241" t="s">
        <v>4037</v>
      </c>
      <c r="L241">
        <v>-61.844039007216203</v>
      </c>
    </row>
    <row r="242" spans="1:12" x14ac:dyDescent="0.25">
      <c r="A242" t="s">
        <v>9456</v>
      </c>
      <c r="B242" t="s">
        <v>9453</v>
      </c>
      <c r="C242" t="s">
        <v>9454</v>
      </c>
      <c r="D242" t="s">
        <v>9455</v>
      </c>
      <c r="E242" s="117">
        <v>43031</v>
      </c>
      <c r="F242" s="118">
        <v>0.39634259259259258</v>
      </c>
      <c r="G242" t="s">
        <v>9457</v>
      </c>
      <c r="H242">
        <v>140</v>
      </c>
      <c r="I242">
        <v>14</v>
      </c>
      <c r="J242" t="s">
        <v>4037</v>
      </c>
      <c r="L242">
        <v>321.0401</v>
      </c>
    </row>
    <row r="243" spans="1:12" x14ac:dyDescent="0.25">
      <c r="A243" t="s">
        <v>9456</v>
      </c>
      <c r="B243" t="s">
        <v>9453</v>
      </c>
      <c r="C243" t="s">
        <v>9454</v>
      </c>
      <c r="D243" t="s">
        <v>9455</v>
      </c>
      <c r="E243" s="117">
        <v>43031</v>
      </c>
      <c r="F243" s="118">
        <v>0.39634259259259258</v>
      </c>
      <c r="G243" t="s">
        <v>9457</v>
      </c>
      <c r="H243">
        <v>140</v>
      </c>
      <c r="I243">
        <v>15</v>
      </c>
      <c r="J243" t="s">
        <v>4037</v>
      </c>
      <c r="L243" t="s">
        <v>25914</v>
      </c>
    </row>
    <row r="244" spans="1:12" x14ac:dyDescent="0.25">
      <c r="A244" t="s">
        <v>9456</v>
      </c>
      <c r="B244" t="s">
        <v>9453</v>
      </c>
      <c r="C244" t="s">
        <v>9454</v>
      </c>
      <c r="D244" t="s">
        <v>9455</v>
      </c>
      <c r="E244" s="117">
        <v>43031</v>
      </c>
      <c r="F244" s="118">
        <v>0.39634259259259258</v>
      </c>
      <c r="G244" t="s">
        <v>9457</v>
      </c>
      <c r="H244">
        <v>140</v>
      </c>
      <c r="I244">
        <v>19</v>
      </c>
      <c r="J244" t="s">
        <v>4037</v>
      </c>
      <c r="L244" t="s">
        <v>25958</v>
      </c>
    </row>
    <row r="245" spans="1:12" x14ac:dyDescent="0.25">
      <c r="A245" t="s">
        <v>9456</v>
      </c>
      <c r="B245" t="s">
        <v>9453</v>
      </c>
      <c r="C245" t="s">
        <v>9454</v>
      </c>
      <c r="D245" t="s">
        <v>9455</v>
      </c>
      <c r="E245" s="117">
        <v>43031</v>
      </c>
      <c r="F245" s="118">
        <v>0.39634259259259258</v>
      </c>
      <c r="G245" t="s">
        <v>9457</v>
      </c>
      <c r="H245">
        <v>140</v>
      </c>
      <c r="I245">
        <v>20</v>
      </c>
      <c r="J245" t="s">
        <v>4037</v>
      </c>
      <c r="L245" t="s">
        <v>27</v>
      </c>
    </row>
    <row r="246" spans="1:12" x14ac:dyDescent="0.25">
      <c r="A246" t="s">
        <v>9456</v>
      </c>
      <c r="B246" t="s">
        <v>9453</v>
      </c>
      <c r="C246" t="s">
        <v>9454</v>
      </c>
      <c r="D246" t="s">
        <v>9455</v>
      </c>
      <c r="E246" s="117">
        <v>43031</v>
      </c>
      <c r="F246" s="118">
        <v>0.39634259259259258</v>
      </c>
      <c r="G246" t="s">
        <v>9457</v>
      </c>
      <c r="H246">
        <v>140</v>
      </c>
      <c r="I246">
        <v>21</v>
      </c>
      <c r="J246" t="s">
        <v>4037</v>
      </c>
      <c r="L246" t="s">
        <v>25929</v>
      </c>
    </row>
    <row r="247" spans="1:12" x14ac:dyDescent="0.25">
      <c r="A247" t="s">
        <v>9456</v>
      </c>
      <c r="B247" t="s">
        <v>9453</v>
      </c>
      <c r="C247" t="s">
        <v>9454</v>
      </c>
      <c r="D247" t="s">
        <v>9455</v>
      </c>
      <c r="E247" s="117">
        <v>43031</v>
      </c>
      <c r="F247" s="118">
        <v>0.39634259259259258</v>
      </c>
      <c r="G247" t="s">
        <v>9457</v>
      </c>
      <c r="H247">
        <v>140</v>
      </c>
      <c r="I247">
        <v>22</v>
      </c>
      <c r="J247" t="s">
        <v>4037</v>
      </c>
      <c r="L247" t="s">
        <v>25170</v>
      </c>
    </row>
    <row r="248" spans="1:12" x14ac:dyDescent="0.25">
      <c r="A248" t="s">
        <v>9456</v>
      </c>
      <c r="B248" t="s">
        <v>9453</v>
      </c>
      <c r="C248" t="s">
        <v>9454</v>
      </c>
      <c r="D248" t="s">
        <v>9455</v>
      </c>
      <c r="E248" s="117">
        <v>43031</v>
      </c>
      <c r="F248" s="118">
        <v>0.39636574074074077</v>
      </c>
      <c r="G248" t="s">
        <v>9457</v>
      </c>
      <c r="H248">
        <v>141</v>
      </c>
      <c r="I248">
        <v>2</v>
      </c>
      <c r="J248" t="s">
        <v>4037</v>
      </c>
      <c r="L248" t="s">
        <v>5</v>
      </c>
    </row>
    <row r="249" spans="1:12" x14ac:dyDescent="0.25">
      <c r="A249" t="s">
        <v>9456</v>
      </c>
      <c r="B249" t="s">
        <v>9453</v>
      </c>
      <c r="C249" t="s">
        <v>9454</v>
      </c>
      <c r="D249" t="s">
        <v>9455</v>
      </c>
      <c r="E249" s="117">
        <v>43031</v>
      </c>
      <c r="F249" s="118">
        <v>0.39636574074074077</v>
      </c>
      <c r="G249" t="s">
        <v>9457</v>
      </c>
      <c r="H249">
        <v>141</v>
      </c>
      <c r="I249">
        <v>5</v>
      </c>
      <c r="J249" t="s">
        <v>4037</v>
      </c>
      <c r="L249" t="s">
        <v>179</v>
      </c>
    </row>
    <row r="250" spans="1:12" x14ac:dyDescent="0.25">
      <c r="A250" t="s">
        <v>9456</v>
      </c>
      <c r="B250" t="s">
        <v>9453</v>
      </c>
      <c r="C250" t="s">
        <v>9454</v>
      </c>
      <c r="D250" t="s">
        <v>9455</v>
      </c>
      <c r="E250" s="117">
        <v>43031</v>
      </c>
      <c r="F250" s="118">
        <v>0.39637731481481481</v>
      </c>
      <c r="G250" t="s">
        <v>9457</v>
      </c>
      <c r="H250">
        <v>141</v>
      </c>
      <c r="I250">
        <v>7</v>
      </c>
      <c r="J250" t="s">
        <v>4037</v>
      </c>
      <c r="L250">
        <v>32</v>
      </c>
    </row>
    <row r="251" spans="1:12" x14ac:dyDescent="0.25">
      <c r="A251" t="s">
        <v>9456</v>
      </c>
      <c r="B251" t="s">
        <v>9453</v>
      </c>
      <c r="C251" t="s">
        <v>9454</v>
      </c>
      <c r="D251" t="s">
        <v>9455</v>
      </c>
      <c r="E251" s="117">
        <v>43031</v>
      </c>
      <c r="F251" s="118">
        <v>0.39637731481481481</v>
      </c>
      <c r="G251" t="s">
        <v>9457</v>
      </c>
      <c r="H251">
        <v>141</v>
      </c>
      <c r="I251">
        <v>8</v>
      </c>
      <c r="J251" t="s">
        <v>4037</v>
      </c>
      <c r="L251">
        <v>100000</v>
      </c>
    </row>
    <row r="252" spans="1:12" x14ac:dyDescent="0.25">
      <c r="A252" t="s">
        <v>9456</v>
      </c>
      <c r="B252" t="s">
        <v>9453</v>
      </c>
      <c r="C252" t="s">
        <v>9454</v>
      </c>
      <c r="D252" t="s">
        <v>9455</v>
      </c>
      <c r="E252" s="117">
        <v>43031</v>
      </c>
      <c r="F252" s="118">
        <v>0.39637731481481481</v>
      </c>
      <c r="G252" t="s">
        <v>9457</v>
      </c>
      <c r="H252">
        <v>141</v>
      </c>
      <c r="I252">
        <v>12</v>
      </c>
      <c r="J252" t="s">
        <v>4037</v>
      </c>
      <c r="L252">
        <v>-12.3930654280875</v>
      </c>
    </row>
    <row r="253" spans="1:12" x14ac:dyDescent="0.25">
      <c r="A253" t="s">
        <v>9456</v>
      </c>
      <c r="B253" t="s">
        <v>9453</v>
      </c>
      <c r="C253" t="s">
        <v>9454</v>
      </c>
      <c r="D253" t="s">
        <v>9455</v>
      </c>
      <c r="E253" s="117">
        <v>43031</v>
      </c>
      <c r="F253" s="118">
        <v>0.39637731481481481</v>
      </c>
      <c r="G253" t="s">
        <v>9457</v>
      </c>
      <c r="H253">
        <v>141</v>
      </c>
      <c r="I253">
        <v>13</v>
      </c>
      <c r="J253" t="s">
        <v>4037</v>
      </c>
      <c r="L253">
        <v>-61.852056968187298</v>
      </c>
    </row>
    <row r="254" spans="1:12" x14ac:dyDescent="0.25">
      <c r="A254" t="s">
        <v>9456</v>
      </c>
      <c r="B254" t="s">
        <v>9453</v>
      </c>
      <c r="C254" t="s">
        <v>9454</v>
      </c>
      <c r="D254" t="s">
        <v>9455</v>
      </c>
      <c r="E254" s="117">
        <v>43031</v>
      </c>
      <c r="F254" s="118">
        <v>0.39637731481481481</v>
      </c>
      <c r="G254" t="s">
        <v>9457</v>
      </c>
      <c r="H254">
        <v>141</v>
      </c>
      <c r="I254">
        <v>14</v>
      </c>
      <c r="J254" t="s">
        <v>4037</v>
      </c>
      <c r="L254">
        <v>277.49496499999901</v>
      </c>
    </row>
    <row r="255" spans="1:12" x14ac:dyDescent="0.25">
      <c r="A255" t="s">
        <v>9456</v>
      </c>
      <c r="B255" t="s">
        <v>9453</v>
      </c>
      <c r="C255" t="s">
        <v>9454</v>
      </c>
      <c r="D255" t="s">
        <v>9455</v>
      </c>
      <c r="E255" s="117">
        <v>43031</v>
      </c>
      <c r="F255" s="118">
        <v>0.39637731481481481</v>
      </c>
      <c r="G255" t="s">
        <v>9457</v>
      </c>
      <c r="H255">
        <v>141</v>
      </c>
      <c r="I255">
        <v>15</v>
      </c>
      <c r="J255" t="s">
        <v>4037</v>
      </c>
      <c r="L255" t="s">
        <v>25914</v>
      </c>
    </row>
    <row r="256" spans="1:12" x14ac:dyDescent="0.25">
      <c r="A256" t="s">
        <v>9456</v>
      </c>
      <c r="B256" t="s">
        <v>9453</v>
      </c>
      <c r="C256" t="s">
        <v>9454</v>
      </c>
      <c r="D256" t="s">
        <v>9455</v>
      </c>
      <c r="E256" s="117">
        <v>43031</v>
      </c>
      <c r="F256" s="118">
        <v>0.3963888888888889</v>
      </c>
      <c r="G256" t="s">
        <v>9457</v>
      </c>
      <c r="H256">
        <v>141</v>
      </c>
      <c r="I256">
        <v>19</v>
      </c>
      <c r="J256" t="s">
        <v>4037</v>
      </c>
      <c r="L256" t="s">
        <v>25959</v>
      </c>
    </row>
    <row r="257" spans="1:12" x14ac:dyDescent="0.25">
      <c r="A257" t="s">
        <v>9456</v>
      </c>
      <c r="B257" t="s">
        <v>9453</v>
      </c>
      <c r="C257" t="s">
        <v>9454</v>
      </c>
      <c r="D257" t="s">
        <v>9455</v>
      </c>
      <c r="E257" s="117">
        <v>43031</v>
      </c>
      <c r="F257" s="118">
        <v>0.3963888888888889</v>
      </c>
      <c r="G257" t="s">
        <v>9457</v>
      </c>
      <c r="H257">
        <v>141</v>
      </c>
      <c r="I257">
        <v>20</v>
      </c>
      <c r="J257" t="s">
        <v>4037</v>
      </c>
      <c r="L257" t="s">
        <v>27</v>
      </c>
    </row>
    <row r="258" spans="1:12" x14ac:dyDescent="0.25">
      <c r="A258" t="s">
        <v>9456</v>
      </c>
      <c r="B258" t="s">
        <v>9453</v>
      </c>
      <c r="C258" t="s">
        <v>9454</v>
      </c>
      <c r="D258" t="s">
        <v>9455</v>
      </c>
      <c r="E258" s="117">
        <v>43031</v>
      </c>
      <c r="F258" s="118">
        <v>0.3963888888888889</v>
      </c>
      <c r="G258" t="s">
        <v>9457</v>
      </c>
      <c r="H258">
        <v>141</v>
      </c>
      <c r="I258">
        <v>21</v>
      </c>
      <c r="J258" t="s">
        <v>4037</v>
      </c>
      <c r="L258" t="s">
        <v>25950</v>
      </c>
    </row>
    <row r="259" spans="1:12" x14ac:dyDescent="0.25">
      <c r="A259" t="s">
        <v>9456</v>
      </c>
      <c r="B259" t="s">
        <v>9453</v>
      </c>
      <c r="C259" t="s">
        <v>9454</v>
      </c>
      <c r="D259" t="s">
        <v>9455</v>
      </c>
      <c r="E259" s="117">
        <v>43031</v>
      </c>
      <c r="F259" s="118">
        <v>0.3963888888888889</v>
      </c>
      <c r="G259" t="s">
        <v>9457</v>
      </c>
      <c r="H259">
        <v>141</v>
      </c>
      <c r="I259">
        <v>22</v>
      </c>
      <c r="J259" t="s">
        <v>4037</v>
      </c>
      <c r="L259" t="s">
        <v>25171</v>
      </c>
    </row>
    <row r="260" spans="1:12" x14ac:dyDescent="0.25">
      <c r="A260" t="s">
        <v>9456</v>
      </c>
      <c r="B260" t="s">
        <v>9453</v>
      </c>
      <c r="C260" t="s">
        <v>9454</v>
      </c>
      <c r="D260" t="s">
        <v>9455</v>
      </c>
      <c r="E260" s="117">
        <v>43031</v>
      </c>
      <c r="F260" s="118">
        <v>0.39641203703703703</v>
      </c>
      <c r="G260" t="s">
        <v>9457</v>
      </c>
      <c r="H260">
        <v>142</v>
      </c>
      <c r="I260">
        <v>2</v>
      </c>
      <c r="J260" t="s">
        <v>4037</v>
      </c>
      <c r="L260" t="s">
        <v>5</v>
      </c>
    </row>
    <row r="261" spans="1:12" x14ac:dyDescent="0.25">
      <c r="A261" t="s">
        <v>9456</v>
      </c>
      <c r="B261" t="s">
        <v>9453</v>
      </c>
      <c r="C261" t="s">
        <v>9454</v>
      </c>
      <c r="D261" t="s">
        <v>9455</v>
      </c>
      <c r="E261" s="117">
        <v>43031</v>
      </c>
      <c r="F261" s="118">
        <v>0.39641203703703703</v>
      </c>
      <c r="G261" t="s">
        <v>9457</v>
      </c>
      <c r="H261">
        <v>142</v>
      </c>
      <c r="I261">
        <v>5</v>
      </c>
      <c r="J261" t="s">
        <v>4037</v>
      </c>
      <c r="L261" t="s">
        <v>179</v>
      </c>
    </row>
    <row r="262" spans="1:12" x14ac:dyDescent="0.25">
      <c r="A262" t="s">
        <v>9456</v>
      </c>
      <c r="B262" t="s">
        <v>9453</v>
      </c>
      <c r="C262" t="s">
        <v>9454</v>
      </c>
      <c r="D262" t="s">
        <v>9455</v>
      </c>
      <c r="E262" s="117">
        <v>43031</v>
      </c>
      <c r="F262" s="118">
        <v>0.39641203703703703</v>
      </c>
      <c r="G262" t="s">
        <v>9457</v>
      </c>
      <c r="H262">
        <v>142</v>
      </c>
      <c r="I262">
        <v>7</v>
      </c>
      <c r="J262" t="s">
        <v>4037</v>
      </c>
      <c r="L262">
        <v>33</v>
      </c>
    </row>
    <row r="263" spans="1:12" x14ac:dyDescent="0.25">
      <c r="A263" t="s">
        <v>9456</v>
      </c>
      <c r="B263" t="s">
        <v>9453</v>
      </c>
      <c r="C263" t="s">
        <v>9454</v>
      </c>
      <c r="D263" t="s">
        <v>9455</v>
      </c>
      <c r="E263" s="117">
        <v>43031</v>
      </c>
      <c r="F263" s="118">
        <v>0.39641203703703703</v>
      </c>
      <c r="G263" t="s">
        <v>9457</v>
      </c>
      <c r="H263">
        <v>142</v>
      </c>
      <c r="I263">
        <v>8</v>
      </c>
      <c r="J263" t="s">
        <v>4037</v>
      </c>
      <c r="L263">
        <v>100000</v>
      </c>
    </row>
    <row r="264" spans="1:12" x14ac:dyDescent="0.25">
      <c r="A264" t="s">
        <v>9456</v>
      </c>
      <c r="B264" t="s">
        <v>9453</v>
      </c>
      <c r="C264" t="s">
        <v>9454</v>
      </c>
      <c r="D264" t="s">
        <v>9455</v>
      </c>
      <c r="E264" s="117">
        <v>43031</v>
      </c>
      <c r="F264" s="118">
        <v>0.39642361111111107</v>
      </c>
      <c r="G264" t="s">
        <v>9457</v>
      </c>
      <c r="H264">
        <v>142</v>
      </c>
      <c r="I264">
        <v>12</v>
      </c>
      <c r="J264" t="s">
        <v>4037</v>
      </c>
      <c r="L264">
        <v>-12.1958341946627</v>
      </c>
    </row>
    <row r="265" spans="1:12" x14ac:dyDescent="0.25">
      <c r="A265" t="s">
        <v>9456</v>
      </c>
      <c r="B265" t="s">
        <v>9453</v>
      </c>
      <c r="C265" t="s">
        <v>9454</v>
      </c>
      <c r="D265" t="s">
        <v>9455</v>
      </c>
      <c r="E265" s="117">
        <v>43031</v>
      </c>
      <c r="F265" s="118">
        <v>0.39642361111111107</v>
      </c>
      <c r="G265" t="s">
        <v>9457</v>
      </c>
      <c r="H265">
        <v>142</v>
      </c>
      <c r="I265">
        <v>13</v>
      </c>
      <c r="J265" t="s">
        <v>4037</v>
      </c>
      <c r="L265">
        <v>-61.790250993443003</v>
      </c>
    </row>
    <row r="266" spans="1:12" x14ac:dyDescent="0.25">
      <c r="A266" t="s">
        <v>9456</v>
      </c>
      <c r="B266" t="s">
        <v>9453</v>
      </c>
      <c r="C266" t="s">
        <v>9454</v>
      </c>
      <c r="D266" t="s">
        <v>9455</v>
      </c>
      <c r="E266" s="117">
        <v>43031</v>
      </c>
      <c r="F266" s="118">
        <v>0.39642361111111107</v>
      </c>
      <c r="G266" t="s">
        <v>9457</v>
      </c>
      <c r="H266">
        <v>142</v>
      </c>
      <c r="I266">
        <v>14</v>
      </c>
      <c r="J266" t="s">
        <v>4037</v>
      </c>
      <c r="L266">
        <v>415.03796399999902</v>
      </c>
    </row>
    <row r="267" spans="1:12" x14ac:dyDescent="0.25">
      <c r="A267" t="s">
        <v>9456</v>
      </c>
      <c r="B267" t="s">
        <v>9453</v>
      </c>
      <c r="C267" t="s">
        <v>9454</v>
      </c>
      <c r="D267" t="s">
        <v>9455</v>
      </c>
      <c r="E267" s="117">
        <v>43031</v>
      </c>
      <c r="F267" s="118">
        <v>0.39642361111111107</v>
      </c>
      <c r="G267" t="s">
        <v>9457</v>
      </c>
      <c r="H267">
        <v>142</v>
      </c>
      <c r="I267">
        <v>15</v>
      </c>
      <c r="J267" t="s">
        <v>4037</v>
      </c>
      <c r="L267" t="s">
        <v>4036</v>
      </c>
    </row>
    <row r="268" spans="1:12" x14ac:dyDescent="0.25">
      <c r="A268" t="s">
        <v>9456</v>
      </c>
      <c r="B268" t="s">
        <v>9453</v>
      </c>
      <c r="C268" t="s">
        <v>9454</v>
      </c>
      <c r="D268" t="s">
        <v>9455</v>
      </c>
      <c r="E268" s="117">
        <v>43031</v>
      </c>
      <c r="F268" s="118">
        <v>0.39642361111111107</v>
      </c>
      <c r="G268" t="s">
        <v>9457</v>
      </c>
      <c r="H268">
        <v>142</v>
      </c>
      <c r="I268">
        <v>19</v>
      </c>
      <c r="J268" t="s">
        <v>4037</v>
      </c>
      <c r="L268" t="s">
        <v>25367</v>
      </c>
    </row>
    <row r="269" spans="1:12" x14ac:dyDescent="0.25">
      <c r="A269" t="s">
        <v>9456</v>
      </c>
      <c r="B269" t="s">
        <v>9453</v>
      </c>
      <c r="C269" t="s">
        <v>9454</v>
      </c>
      <c r="D269" t="s">
        <v>9455</v>
      </c>
      <c r="E269" s="117">
        <v>43031</v>
      </c>
      <c r="F269" s="118">
        <v>0.39643518518518522</v>
      </c>
      <c r="G269" t="s">
        <v>9457</v>
      </c>
      <c r="H269">
        <v>142</v>
      </c>
      <c r="I269">
        <v>20</v>
      </c>
      <c r="J269" t="s">
        <v>4037</v>
      </c>
      <c r="L269" t="s">
        <v>27</v>
      </c>
    </row>
    <row r="270" spans="1:12" x14ac:dyDescent="0.25">
      <c r="A270" t="s">
        <v>9456</v>
      </c>
      <c r="B270" t="s">
        <v>9453</v>
      </c>
      <c r="C270" t="s">
        <v>9454</v>
      </c>
      <c r="D270" t="s">
        <v>9455</v>
      </c>
      <c r="E270" s="117">
        <v>43031</v>
      </c>
      <c r="F270" s="118">
        <v>0.39643518518518522</v>
      </c>
      <c r="G270" t="s">
        <v>9457</v>
      </c>
      <c r="H270">
        <v>142</v>
      </c>
      <c r="I270">
        <v>21</v>
      </c>
      <c r="J270" t="s">
        <v>4037</v>
      </c>
      <c r="L270" t="s">
        <v>25932</v>
      </c>
    </row>
    <row r="271" spans="1:12" x14ac:dyDescent="0.25">
      <c r="A271" t="s">
        <v>9456</v>
      </c>
      <c r="B271" t="s">
        <v>9453</v>
      </c>
      <c r="C271" t="s">
        <v>9454</v>
      </c>
      <c r="D271" t="s">
        <v>9455</v>
      </c>
      <c r="E271" s="117">
        <v>43031</v>
      </c>
      <c r="F271" s="118">
        <v>0.39643518518518522</v>
      </c>
      <c r="G271" t="s">
        <v>9457</v>
      </c>
      <c r="H271">
        <v>142</v>
      </c>
      <c r="I271">
        <v>22</v>
      </c>
      <c r="J271" t="s">
        <v>4037</v>
      </c>
      <c r="L271" t="s">
        <v>25302</v>
      </c>
    </row>
    <row r="272" spans="1:12" x14ac:dyDescent="0.25">
      <c r="A272" t="s">
        <v>9456</v>
      </c>
      <c r="B272" t="s">
        <v>9453</v>
      </c>
      <c r="C272" t="s">
        <v>9454</v>
      </c>
      <c r="D272" t="s">
        <v>9455</v>
      </c>
      <c r="E272" s="117">
        <v>43031</v>
      </c>
      <c r="F272" s="118">
        <v>0.39645833333333336</v>
      </c>
      <c r="G272" t="s">
        <v>9457</v>
      </c>
      <c r="H272">
        <v>143</v>
      </c>
      <c r="I272">
        <v>2</v>
      </c>
      <c r="J272" t="s">
        <v>4037</v>
      </c>
      <c r="L272" t="s">
        <v>5</v>
      </c>
    </row>
    <row r="273" spans="1:12" x14ac:dyDescent="0.25">
      <c r="A273" t="s">
        <v>9456</v>
      </c>
      <c r="B273" t="s">
        <v>9453</v>
      </c>
      <c r="C273" t="s">
        <v>9454</v>
      </c>
      <c r="D273" t="s">
        <v>9455</v>
      </c>
      <c r="E273" s="117">
        <v>43031</v>
      </c>
      <c r="F273" s="118">
        <v>0.39645833333333336</v>
      </c>
      <c r="G273" t="s">
        <v>9457</v>
      </c>
      <c r="H273">
        <v>143</v>
      </c>
      <c r="I273">
        <v>5</v>
      </c>
      <c r="J273" t="s">
        <v>4037</v>
      </c>
      <c r="L273" t="s">
        <v>179</v>
      </c>
    </row>
    <row r="274" spans="1:12" x14ac:dyDescent="0.25">
      <c r="A274" t="s">
        <v>9456</v>
      </c>
      <c r="B274" t="s">
        <v>9453</v>
      </c>
      <c r="C274" t="s">
        <v>9454</v>
      </c>
      <c r="D274" t="s">
        <v>9455</v>
      </c>
      <c r="E274" s="117">
        <v>43031</v>
      </c>
      <c r="F274" s="118">
        <v>0.39645833333333336</v>
      </c>
      <c r="G274" t="s">
        <v>9457</v>
      </c>
      <c r="H274">
        <v>143</v>
      </c>
      <c r="I274">
        <v>7</v>
      </c>
      <c r="J274" t="s">
        <v>4037</v>
      </c>
      <c r="L274">
        <v>34</v>
      </c>
    </row>
    <row r="275" spans="1:12" x14ac:dyDescent="0.25">
      <c r="A275" t="s">
        <v>9456</v>
      </c>
      <c r="B275" t="s">
        <v>9453</v>
      </c>
      <c r="C275" t="s">
        <v>9454</v>
      </c>
      <c r="D275" t="s">
        <v>9455</v>
      </c>
      <c r="E275" s="117">
        <v>43031</v>
      </c>
      <c r="F275" s="118">
        <v>0.39645833333333336</v>
      </c>
      <c r="G275" t="s">
        <v>9457</v>
      </c>
      <c r="H275">
        <v>143</v>
      </c>
      <c r="I275">
        <v>8</v>
      </c>
      <c r="J275" t="s">
        <v>4037</v>
      </c>
      <c r="L275">
        <v>100000</v>
      </c>
    </row>
    <row r="276" spans="1:12" x14ac:dyDescent="0.25">
      <c r="A276" t="s">
        <v>9456</v>
      </c>
      <c r="B276" t="s">
        <v>9453</v>
      </c>
      <c r="C276" t="s">
        <v>9454</v>
      </c>
      <c r="D276" t="s">
        <v>9455</v>
      </c>
      <c r="E276" s="117">
        <v>43031</v>
      </c>
      <c r="F276" s="118">
        <v>0.39645833333333336</v>
      </c>
      <c r="G276" t="s">
        <v>9457</v>
      </c>
      <c r="H276">
        <v>143</v>
      </c>
      <c r="I276">
        <v>12</v>
      </c>
      <c r="J276" t="s">
        <v>4037</v>
      </c>
      <c r="L276">
        <v>-12.175273194046399</v>
      </c>
    </row>
    <row r="277" spans="1:12" x14ac:dyDescent="0.25">
      <c r="A277" t="s">
        <v>9456</v>
      </c>
      <c r="B277" t="s">
        <v>9453</v>
      </c>
      <c r="C277" t="s">
        <v>9454</v>
      </c>
      <c r="D277" t="s">
        <v>9455</v>
      </c>
      <c r="E277" s="117">
        <v>43031</v>
      </c>
      <c r="F277" s="118">
        <v>0.3964699074074074</v>
      </c>
      <c r="G277" t="s">
        <v>9457</v>
      </c>
      <c r="H277">
        <v>143</v>
      </c>
      <c r="I277">
        <v>13</v>
      </c>
      <c r="J277" t="s">
        <v>4037</v>
      </c>
      <c r="L277">
        <v>-61.7827920216222</v>
      </c>
    </row>
    <row r="278" spans="1:12" x14ac:dyDescent="0.25">
      <c r="A278" t="s">
        <v>9456</v>
      </c>
      <c r="B278" t="s">
        <v>9453</v>
      </c>
      <c r="C278" t="s">
        <v>9454</v>
      </c>
      <c r="D278" t="s">
        <v>9455</v>
      </c>
      <c r="E278" s="117">
        <v>43031</v>
      </c>
      <c r="F278" s="118">
        <v>0.3964699074074074</v>
      </c>
      <c r="G278" t="s">
        <v>9457</v>
      </c>
      <c r="H278">
        <v>143</v>
      </c>
      <c r="I278">
        <v>14</v>
      </c>
      <c r="J278" t="s">
        <v>4037</v>
      </c>
      <c r="L278">
        <v>404.50076300000001</v>
      </c>
    </row>
    <row r="279" spans="1:12" x14ac:dyDescent="0.25">
      <c r="A279" t="s">
        <v>9456</v>
      </c>
      <c r="B279" t="s">
        <v>9453</v>
      </c>
      <c r="C279" t="s">
        <v>9454</v>
      </c>
      <c r="D279" t="s">
        <v>9455</v>
      </c>
      <c r="E279" s="117">
        <v>43031</v>
      </c>
      <c r="F279" s="118">
        <v>0.3964699074074074</v>
      </c>
      <c r="G279" t="s">
        <v>9457</v>
      </c>
      <c r="H279">
        <v>143</v>
      </c>
      <c r="I279">
        <v>15</v>
      </c>
      <c r="J279" t="s">
        <v>4037</v>
      </c>
      <c r="L279" t="s">
        <v>4036</v>
      </c>
    </row>
    <row r="280" spans="1:12" x14ac:dyDescent="0.25">
      <c r="A280" t="s">
        <v>9456</v>
      </c>
      <c r="B280" t="s">
        <v>9453</v>
      </c>
      <c r="C280" t="s">
        <v>9454</v>
      </c>
      <c r="D280" t="s">
        <v>9455</v>
      </c>
      <c r="E280" s="117">
        <v>43031</v>
      </c>
      <c r="F280" s="118">
        <v>0.3964699074074074</v>
      </c>
      <c r="G280" t="s">
        <v>9457</v>
      </c>
      <c r="H280">
        <v>143</v>
      </c>
      <c r="I280">
        <v>19</v>
      </c>
      <c r="J280" t="s">
        <v>4037</v>
      </c>
      <c r="L280" t="s">
        <v>25368</v>
      </c>
    </row>
    <row r="281" spans="1:12" x14ac:dyDescent="0.25">
      <c r="A281" t="s">
        <v>9456</v>
      </c>
      <c r="B281" t="s">
        <v>9453</v>
      </c>
      <c r="C281" t="s">
        <v>9454</v>
      </c>
      <c r="D281" t="s">
        <v>9455</v>
      </c>
      <c r="E281" s="117">
        <v>43031</v>
      </c>
      <c r="F281" s="118">
        <v>0.3964699074074074</v>
      </c>
      <c r="G281" t="s">
        <v>9457</v>
      </c>
      <c r="H281">
        <v>143</v>
      </c>
      <c r="I281">
        <v>20</v>
      </c>
      <c r="J281" t="s">
        <v>4037</v>
      </c>
      <c r="L281" t="s">
        <v>42</v>
      </c>
    </row>
    <row r="282" spans="1:12" x14ac:dyDescent="0.25">
      <c r="A282" t="s">
        <v>9456</v>
      </c>
      <c r="B282" t="s">
        <v>9453</v>
      </c>
      <c r="C282" t="s">
        <v>9454</v>
      </c>
      <c r="D282" t="s">
        <v>9455</v>
      </c>
      <c r="E282" s="117">
        <v>43031</v>
      </c>
      <c r="F282" s="118">
        <v>0.3964699074074074</v>
      </c>
      <c r="G282" t="s">
        <v>9457</v>
      </c>
      <c r="H282">
        <v>143</v>
      </c>
      <c r="I282">
        <v>21</v>
      </c>
      <c r="J282" t="s">
        <v>4037</v>
      </c>
      <c r="L282" t="s">
        <v>25960</v>
      </c>
    </row>
    <row r="283" spans="1:12" x14ac:dyDescent="0.25">
      <c r="A283" t="s">
        <v>9456</v>
      </c>
      <c r="B283" t="s">
        <v>9453</v>
      </c>
      <c r="C283" t="s">
        <v>9454</v>
      </c>
      <c r="D283" t="s">
        <v>9455</v>
      </c>
      <c r="E283" s="117">
        <v>43031</v>
      </c>
      <c r="F283" s="118">
        <v>0.39648148148148149</v>
      </c>
      <c r="G283" t="s">
        <v>9457</v>
      </c>
      <c r="H283">
        <v>143</v>
      </c>
      <c r="I283">
        <v>22</v>
      </c>
      <c r="J283" t="s">
        <v>4037</v>
      </c>
      <c r="L283" t="s">
        <v>25303</v>
      </c>
    </row>
    <row r="284" spans="1:12" x14ac:dyDescent="0.25">
      <c r="A284" t="s">
        <v>9456</v>
      </c>
      <c r="B284" t="s">
        <v>9453</v>
      </c>
      <c r="C284" t="s">
        <v>9454</v>
      </c>
      <c r="D284" t="s">
        <v>9455</v>
      </c>
      <c r="E284" s="117">
        <v>43031</v>
      </c>
      <c r="F284" s="118">
        <v>0.39649305555555553</v>
      </c>
      <c r="G284" t="s">
        <v>9457</v>
      </c>
      <c r="H284">
        <v>144</v>
      </c>
      <c r="I284">
        <v>2</v>
      </c>
      <c r="J284" t="s">
        <v>4037</v>
      </c>
      <c r="L284" t="s">
        <v>5</v>
      </c>
    </row>
    <row r="285" spans="1:12" x14ac:dyDescent="0.25">
      <c r="A285" t="s">
        <v>9456</v>
      </c>
      <c r="B285" t="s">
        <v>9453</v>
      </c>
      <c r="C285" t="s">
        <v>9454</v>
      </c>
      <c r="D285" t="s">
        <v>9455</v>
      </c>
      <c r="E285" s="117">
        <v>43031</v>
      </c>
      <c r="F285" s="118">
        <v>0.39650462962962968</v>
      </c>
      <c r="G285" t="s">
        <v>9457</v>
      </c>
      <c r="H285">
        <v>144</v>
      </c>
      <c r="I285">
        <v>5</v>
      </c>
      <c r="J285" t="s">
        <v>4037</v>
      </c>
      <c r="L285" t="s">
        <v>179</v>
      </c>
    </row>
    <row r="286" spans="1:12" x14ac:dyDescent="0.25">
      <c r="A286" t="s">
        <v>9456</v>
      </c>
      <c r="B286" t="s">
        <v>9453</v>
      </c>
      <c r="C286" t="s">
        <v>9454</v>
      </c>
      <c r="D286" t="s">
        <v>9455</v>
      </c>
      <c r="E286" s="117">
        <v>43031</v>
      </c>
      <c r="F286" s="118">
        <v>0.39650462962962968</v>
      </c>
      <c r="G286" t="s">
        <v>9457</v>
      </c>
      <c r="H286">
        <v>144</v>
      </c>
      <c r="I286">
        <v>7</v>
      </c>
      <c r="J286" t="s">
        <v>4037</v>
      </c>
      <c r="L286">
        <v>35</v>
      </c>
    </row>
    <row r="287" spans="1:12" x14ac:dyDescent="0.25">
      <c r="A287" t="s">
        <v>9456</v>
      </c>
      <c r="B287" t="s">
        <v>9453</v>
      </c>
      <c r="C287" t="s">
        <v>9454</v>
      </c>
      <c r="D287" t="s">
        <v>9455</v>
      </c>
      <c r="E287" s="117">
        <v>43031</v>
      </c>
      <c r="F287" s="118">
        <v>0.39650462962962968</v>
      </c>
      <c r="G287" t="s">
        <v>9457</v>
      </c>
      <c r="H287">
        <v>144</v>
      </c>
      <c r="I287">
        <v>8</v>
      </c>
      <c r="J287" t="s">
        <v>4037</v>
      </c>
      <c r="L287">
        <v>100000</v>
      </c>
    </row>
    <row r="288" spans="1:12" x14ac:dyDescent="0.25">
      <c r="A288" t="s">
        <v>9456</v>
      </c>
      <c r="B288" t="s">
        <v>9453</v>
      </c>
      <c r="C288" t="s">
        <v>9454</v>
      </c>
      <c r="D288" t="s">
        <v>9455</v>
      </c>
      <c r="E288" s="117">
        <v>43031</v>
      </c>
      <c r="F288" s="118">
        <v>0.39650462962962968</v>
      </c>
      <c r="G288" t="s">
        <v>9457</v>
      </c>
      <c r="H288">
        <v>144</v>
      </c>
      <c r="I288">
        <v>12</v>
      </c>
      <c r="J288" t="s">
        <v>4037</v>
      </c>
      <c r="L288">
        <v>-12.1702751502628</v>
      </c>
    </row>
    <row r="289" spans="1:12" x14ac:dyDescent="0.25">
      <c r="A289" t="s">
        <v>9456</v>
      </c>
      <c r="B289" t="s">
        <v>9453</v>
      </c>
      <c r="C289" t="s">
        <v>9454</v>
      </c>
      <c r="D289" t="s">
        <v>9455</v>
      </c>
      <c r="E289" s="117">
        <v>43031</v>
      </c>
      <c r="F289" s="118">
        <v>0.39650462962962968</v>
      </c>
      <c r="G289" t="s">
        <v>9457</v>
      </c>
      <c r="H289">
        <v>144</v>
      </c>
      <c r="I289">
        <v>13</v>
      </c>
      <c r="J289" t="s">
        <v>4037</v>
      </c>
      <c r="L289">
        <v>-61.783197957193302</v>
      </c>
    </row>
    <row r="290" spans="1:12" x14ac:dyDescent="0.25">
      <c r="A290" t="s">
        <v>9456</v>
      </c>
      <c r="B290" t="s">
        <v>9453</v>
      </c>
      <c r="C290" t="s">
        <v>9454</v>
      </c>
      <c r="D290" t="s">
        <v>9455</v>
      </c>
      <c r="E290" s="117">
        <v>43031</v>
      </c>
      <c r="F290" s="118">
        <v>0.39650462962962968</v>
      </c>
      <c r="G290" t="s">
        <v>9457</v>
      </c>
      <c r="H290">
        <v>144</v>
      </c>
      <c r="I290">
        <v>14</v>
      </c>
      <c r="J290" t="s">
        <v>4037</v>
      </c>
      <c r="L290">
        <v>416.03137199999901</v>
      </c>
    </row>
    <row r="291" spans="1:12" x14ac:dyDescent="0.25">
      <c r="A291" t="s">
        <v>9456</v>
      </c>
      <c r="B291" t="s">
        <v>9453</v>
      </c>
      <c r="C291" t="s">
        <v>9454</v>
      </c>
      <c r="D291" t="s">
        <v>9455</v>
      </c>
      <c r="E291" s="117">
        <v>43031</v>
      </c>
      <c r="F291" s="118">
        <v>0.39651620370370372</v>
      </c>
      <c r="G291" t="s">
        <v>9457</v>
      </c>
      <c r="H291">
        <v>144</v>
      </c>
      <c r="I291">
        <v>15</v>
      </c>
      <c r="J291" t="s">
        <v>4037</v>
      </c>
      <c r="L291" t="s">
        <v>4036</v>
      </c>
    </row>
    <row r="292" spans="1:12" x14ac:dyDescent="0.25">
      <c r="A292" t="s">
        <v>9456</v>
      </c>
      <c r="B292" t="s">
        <v>9453</v>
      </c>
      <c r="C292" t="s">
        <v>9454</v>
      </c>
      <c r="D292" t="s">
        <v>9455</v>
      </c>
      <c r="E292" s="117">
        <v>43031</v>
      </c>
      <c r="F292" s="118">
        <v>0.39651620370370372</v>
      </c>
      <c r="G292" t="s">
        <v>9457</v>
      </c>
      <c r="H292">
        <v>144</v>
      </c>
      <c r="I292">
        <v>19</v>
      </c>
      <c r="J292" t="s">
        <v>4037</v>
      </c>
      <c r="L292" t="s">
        <v>25369</v>
      </c>
    </row>
    <row r="293" spans="1:12" x14ac:dyDescent="0.25">
      <c r="A293" t="s">
        <v>9456</v>
      </c>
      <c r="B293" t="s">
        <v>9453</v>
      </c>
      <c r="C293" t="s">
        <v>9454</v>
      </c>
      <c r="D293" t="s">
        <v>9455</v>
      </c>
      <c r="E293" s="117">
        <v>43031</v>
      </c>
      <c r="F293" s="118">
        <v>0.39651620370370372</v>
      </c>
      <c r="G293" t="s">
        <v>9457</v>
      </c>
      <c r="H293">
        <v>144</v>
      </c>
      <c r="I293">
        <v>20</v>
      </c>
      <c r="J293" t="s">
        <v>4037</v>
      </c>
      <c r="L293" t="s">
        <v>42</v>
      </c>
    </row>
    <row r="294" spans="1:12" x14ac:dyDescent="0.25">
      <c r="A294" t="s">
        <v>9456</v>
      </c>
      <c r="B294" t="s">
        <v>9453</v>
      </c>
      <c r="C294" t="s">
        <v>9454</v>
      </c>
      <c r="D294" t="s">
        <v>9455</v>
      </c>
      <c r="E294" s="117">
        <v>43031</v>
      </c>
      <c r="F294" s="118">
        <v>0.39651620370370372</v>
      </c>
      <c r="G294" t="s">
        <v>9457</v>
      </c>
      <c r="H294">
        <v>144</v>
      </c>
      <c r="I294">
        <v>21</v>
      </c>
      <c r="J294" t="s">
        <v>4037</v>
      </c>
      <c r="L294" t="s">
        <v>25929</v>
      </c>
    </row>
    <row r="295" spans="1:12" x14ac:dyDescent="0.25">
      <c r="A295" t="s">
        <v>9456</v>
      </c>
      <c r="B295" t="s">
        <v>9453</v>
      </c>
      <c r="C295" t="s">
        <v>9454</v>
      </c>
      <c r="D295" t="s">
        <v>9455</v>
      </c>
      <c r="E295" s="117">
        <v>43031</v>
      </c>
      <c r="F295" s="118">
        <v>0.39651620370370372</v>
      </c>
      <c r="G295" t="s">
        <v>9457</v>
      </c>
      <c r="H295">
        <v>144</v>
      </c>
      <c r="I295">
        <v>22</v>
      </c>
      <c r="J295" t="s">
        <v>4037</v>
      </c>
      <c r="L295" t="s">
        <v>25304</v>
      </c>
    </row>
    <row r="296" spans="1:12" x14ac:dyDescent="0.25">
      <c r="A296" t="s">
        <v>9456</v>
      </c>
      <c r="B296" t="s">
        <v>9453</v>
      </c>
      <c r="C296" t="s">
        <v>9454</v>
      </c>
      <c r="D296" t="s">
        <v>9455</v>
      </c>
      <c r="E296" s="117">
        <v>43031</v>
      </c>
      <c r="F296" s="118">
        <v>0.39653935185185185</v>
      </c>
      <c r="G296" t="s">
        <v>9457</v>
      </c>
      <c r="H296">
        <v>145</v>
      </c>
      <c r="I296">
        <v>2</v>
      </c>
      <c r="J296" t="s">
        <v>4037</v>
      </c>
      <c r="L296" t="s">
        <v>5</v>
      </c>
    </row>
    <row r="297" spans="1:12" x14ac:dyDescent="0.25">
      <c r="A297" t="s">
        <v>9456</v>
      </c>
      <c r="B297" t="s">
        <v>9453</v>
      </c>
      <c r="C297" t="s">
        <v>9454</v>
      </c>
      <c r="D297" t="s">
        <v>9455</v>
      </c>
      <c r="E297" s="117">
        <v>43031</v>
      </c>
      <c r="F297" s="118">
        <v>0.39653935185185185</v>
      </c>
      <c r="G297" t="s">
        <v>9457</v>
      </c>
      <c r="H297">
        <v>145</v>
      </c>
      <c r="I297">
        <v>5</v>
      </c>
      <c r="J297" t="s">
        <v>4037</v>
      </c>
      <c r="L297" t="s">
        <v>179</v>
      </c>
    </row>
    <row r="298" spans="1:12" x14ac:dyDescent="0.25">
      <c r="A298" t="s">
        <v>9456</v>
      </c>
      <c r="B298" t="s">
        <v>9453</v>
      </c>
      <c r="C298" t="s">
        <v>9454</v>
      </c>
      <c r="D298" t="s">
        <v>9455</v>
      </c>
      <c r="E298" s="117">
        <v>43031</v>
      </c>
      <c r="F298" s="118">
        <v>0.39653935185185185</v>
      </c>
      <c r="G298" t="s">
        <v>9457</v>
      </c>
      <c r="H298">
        <v>145</v>
      </c>
      <c r="I298">
        <v>7</v>
      </c>
      <c r="J298" t="s">
        <v>4037</v>
      </c>
      <c r="L298">
        <v>36</v>
      </c>
    </row>
    <row r="299" spans="1:12" x14ac:dyDescent="0.25">
      <c r="A299" t="s">
        <v>9456</v>
      </c>
      <c r="B299" t="s">
        <v>9453</v>
      </c>
      <c r="C299" t="s">
        <v>9454</v>
      </c>
      <c r="D299" t="s">
        <v>9455</v>
      </c>
      <c r="E299" s="117">
        <v>43031</v>
      </c>
      <c r="F299" s="118">
        <v>0.39655092592592595</v>
      </c>
      <c r="G299" t="s">
        <v>9457</v>
      </c>
      <c r="H299">
        <v>145</v>
      </c>
      <c r="I299">
        <v>8</v>
      </c>
      <c r="J299" t="s">
        <v>4037</v>
      </c>
      <c r="L299">
        <v>100000</v>
      </c>
    </row>
    <row r="300" spans="1:12" x14ac:dyDescent="0.25">
      <c r="A300" t="s">
        <v>9456</v>
      </c>
      <c r="B300" t="s">
        <v>9453</v>
      </c>
      <c r="C300" t="s">
        <v>9454</v>
      </c>
      <c r="D300" t="s">
        <v>9455</v>
      </c>
      <c r="E300" s="117">
        <v>43031</v>
      </c>
      <c r="F300" s="118">
        <v>0.39655092592592595</v>
      </c>
      <c r="G300" t="s">
        <v>9457</v>
      </c>
      <c r="H300">
        <v>145</v>
      </c>
      <c r="I300">
        <v>12</v>
      </c>
      <c r="J300" t="s">
        <v>4037</v>
      </c>
      <c r="L300">
        <v>-12.1508931702182</v>
      </c>
    </row>
    <row r="301" spans="1:12" x14ac:dyDescent="0.25">
      <c r="A301" t="s">
        <v>9456</v>
      </c>
      <c r="B301" t="s">
        <v>9453</v>
      </c>
      <c r="C301" t="s">
        <v>9454</v>
      </c>
      <c r="D301" t="s">
        <v>9455</v>
      </c>
      <c r="E301" s="117">
        <v>43031</v>
      </c>
      <c r="F301" s="118">
        <v>0.39655092592592595</v>
      </c>
      <c r="G301" t="s">
        <v>9457</v>
      </c>
      <c r="H301">
        <v>145</v>
      </c>
      <c r="I301">
        <v>13</v>
      </c>
      <c r="J301" t="s">
        <v>4037</v>
      </c>
      <c r="L301">
        <v>-61.782579037472999</v>
      </c>
    </row>
    <row r="302" spans="1:12" x14ac:dyDescent="0.25">
      <c r="A302" t="s">
        <v>9456</v>
      </c>
      <c r="B302" t="s">
        <v>9453</v>
      </c>
      <c r="C302" t="s">
        <v>9454</v>
      </c>
      <c r="D302" t="s">
        <v>9455</v>
      </c>
      <c r="E302" s="117">
        <v>43031</v>
      </c>
      <c r="F302" s="118">
        <v>0.39655092592592595</v>
      </c>
      <c r="G302" t="s">
        <v>9457</v>
      </c>
      <c r="H302">
        <v>145</v>
      </c>
      <c r="I302">
        <v>14</v>
      </c>
      <c r="J302" t="s">
        <v>4037</v>
      </c>
      <c r="L302">
        <v>397.13619999999901</v>
      </c>
    </row>
    <row r="303" spans="1:12" x14ac:dyDescent="0.25">
      <c r="A303" t="s">
        <v>9456</v>
      </c>
      <c r="B303" t="s">
        <v>9453</v>
      </c>
      <c r="C303" t="s">
        <v>9454</v>
      </c>
      <c r="D303" t="s">
        <v>9455</v>
      </c>
      <c r="E303" s="117">
        <v>43031</v>
      </c>
      <c r="F303" s="118">
        <v>0.39655092592592595</v>
      </c>
      <c r="G303" t="s">
        <v>9457</v>
      </c>
      <c r="H303">
        <v>145</v>
      </c>
      <c r="I303">
        <v>15</v>
      </c>
      <c r="J303" t="s">
        <v>4037</v>
      </c>
      <c r="L303" t="s">
        <v>4036</v>
      </c>
    </row>
    <row r="304" spans="1:12" x14ac:dyDescent="0.25">
      <c r="A304" t="s">
        <v>9456</v>
      </c>
      <c r="B304" t="s">
        <v>9453</v>
      </c>
      <c r="C304" t="s">
        <v>9454</v>
      </c>
      <c r="D304" t="s">
        <v>9455</v>
      </c>
      <c r="E304" s="117">
        <v>43031</v>
      </c>
      <c r="F304" s="118">
        <v>0.39656249999999998</v>
      </c>
      <c r="G304" t="s">
        <v>9457</v>
      </c>
      <c r="H304">
        <v>145</v>
      </c>
      <c r="I304">
        <v>19</v>
      </c>
      <c r="J304" t="s">
        <v>4037</v>
      </c>
      <c r="L304" t="s">
        <v>25961</v>
      </c>
    </row>
    <row r="305" spans="1:12" x14ac:dyDescent="0.25">
      <c r="A305" t="s">
        <v>9456</v>
      </c>
      <c r="B305" t="s">
        <v>9453</v>
      </c>
      <c r="C305" t="s">
        <v>9454</v>
      </c>
      <c r="D305" t="s">
        <v>9455</v>
      </c>
      <c r="E305" s="117">
        <v>43031</v>
      </c>
      <c r="F305" s="118">
        <v>0.39656249999999998</v>
      </c>
      <c r="G305" t="s">
        <v>9457</v>
      </c>
      <c r="H305">
        <v>145</v>
      </c>
      <c r="I305">
        <v>20</v>
      </c>
      <c r="J305" t="s">
        <v>4037</v>
      </c>
      <c r="L305" t="s">
        <v>42</v>
      </c>
    </row>
    <row r="306" spans="1:12" x14ac:dyDescent="0.25">
      <c r="A306" t="s">
        <v>9456</v>
      </c>
      <c r="B306" t="s">
        <v>9453</v>
      </c>
      <c r="C306" t="s">
        <v>9454</v>
      </c>
      <c r="D306" t="s">
        <v>9455</v>
      </c>
      <c r="E306" s="117">
        <v>43031</v>
      </c>
      <c r="F306" s="118">
        <v>0.39656249999999998</v>
      </c>
      <c r="G306" t="s">
        <v>9457</v>
      </c>
      <c r="H306">
        <v>145</v>
      </c>
      <c r="I306">
        <v>21</v>
      </c>
      <c r="J306" t="s">
        <v>4037</v>
      </c>
      <c r="L306" t="s">
        <v>25918</v>
      </c>
    </row>
    <row r="307" spans="1:12" x14ac:dyDescent="0.25">
      <c r="A307" t="s">
        <v>9456</v>
      </c>
      <c r="B307" t="s">
        <v>9453</v>
      </c>
      <c r="C307" t="s">
        <v>9454</v>
      </c>
      <c r="D307" t="s">
        <v>9455</v>
      </c>
      <c r="E307" s="117">
        <v>43031</v>
      </c>
      <c r="F307" s="118">
        <v>0.39656249999999998</v>
      </c>
      <c r="G307" t="s">
        <v>9457</v>
      </c>
      <c r="H307">
        <v>145</v>
      </c>
      <c r="I307">
        <v>22</v>
      </c>
      <c r="J307" t="s">
        <v>4037</v>
      </c>
      <c r="L307" t="s">
        <v>25305</v>
      </c>
    </row>
    <row r="308" spans="1:12" x14ac:dyDescent="0.25">
      <c r="A308" t="s">
        <v>9456</v>
      </c>
      <c r="B308" t="s">
        <v>9453</v>
      </c>
      <c r="C308" t="s">
        <v>9454</v>
      </c>
      <c r="D308" t="s">
        <v>9455</v>
      </c>
      <c r="E308" s="117">
        <v>43031</v>
      </c>
      <c r="F308" s="118">
        <v>0.39658564814814817</v>
      </c>
      <c r="G308" t="s">
        <v>9457</v>
      </c>
      <c r="H308">
        <v>146</v>
      </c>
      <c r="I308">
        <v>2</v>
      </c>
      <c r="J308" t="s">
        <v>4037</v>
      </c>
      <c r="L308" t="s">
        <v>5</v>
      </c>
    </row>
    <row r="309" spans="1:12" x14ac:dyDescent="0.25">
      <c r="A309" t="s">
        <v>9456</v>
      </c>
      <c r="B309" t="s">
        <v>9453</v>
      </c>
      <c r="C309" t="s">
        <v>9454</v>
      </c>
      <c r="D309" t="s">
        <v>9455</v>
      </c>
      <c r="E309" s="117">
        <v>43031</v>
      </c>
      <c r="F309" s="118">
        <v>0.39658564814814817</v>
      </c>
      <c r="G309" t="s">
        <v>9457</v>
      </c>
      <c r="H309">
        <v>146</v>
      </c>
      <c r="I309">
        <v>5</v>
      </c>
      <c r="J309" t="s">
        <v>4037</v>
      </c>
      <c r="L309" t="s">
        <v>179</v>
      </c>
    </row>
    <row r="310" spans="1:12" x14ac:dyDescent="0.25">
      <c r="A310" t="s">
        <v>9456</v>
      </c>
      <c r="B310" t="s">
        <v>9453</v>
      </c>
      <c r="C310" t="s">
        <v>9454</v>
      </c>
      <c r="D310" t="s">
        <v>9455</v>
      </c>
      <c r="E310" s="117">
        <v>43031</v>
      </c>
      <c r="F310" s="118">
        <v>0.39658564814814817</v>
      </c>
      <c r="G310" t="s">
        <v>9457</v>
      </c>
      <c r="H310">
        <v>146</v>
      </c>
      <c r="I310">
        <v>7</v>
      </c>
      <c r="J310" t="s">
        <v>4037</v>
      </c>
      <c r="L310">
        <v>37</v>
      </c>
    </row>
    <row r="311" spans="1:12" x14ac:dyDescent="0.25">
      <c r="A311" t="s">
        <v>9456</v>
      </c>
      <c r="B311" t="s">
        <v>9453</v>
      </c>
      <c r="C311" t="s">
        <v>9454</v>
      </c>
      <c r="D311" t="s">
        <v>9455</v>
      </c>
      <c r="E311" s="117">
        <v>43031</v>
      </c>
      <c r="F311" s="118">
        <v>0.39658564814814817</v>
      </c>
      <c r="G311" t="s">
        <v>9457</v>
      </c>
      <c r="H311">
        <v>146</v>
      </c>
      <c r="I311">
        <v>8</v>
      </c>
      <c r="J311" t="s">
        <v>4037</v>
      </c>
      <c r="L311">
        <v>100000</v>
      </c>
    </row>
    <row r="312" spans="1:12" x14ac:dyDescent="0.25">
      <c r="A312" t="s">
        <v>9456</v>
      </c>
      <c r="B312" t="s">
        <v>9453</v>
      </c>
      <c r="C312" t="s">
        <v>9454</v>
      </c>
      <c r="D312" t="s">
        <v>9455</v>
      </c>
      <c r="E312" s="117">
        <v>43031</v>
      </c>
      <c r="F312" s="118">
        <v>0.39659722222222221</v>
      </c>
      <c r="G312" t="s">
        <v>9457</v>
      </c>
      <c r="H312">
        <v>146</v>
      </c>
      <c r="I312">
        <v>12</v>
      </c>
      <c r="J312" t="s">
        <v>4037</v>
      </c>
      <c r="L312">
        <v>-12.1000821559687</v>
      </c>
    </row>
    <row r="313" spans="1:12" x14ac:dyDescent="0.25">
      <c r="A313" t="s">
        <v>9456</v>
      </c>
      <c r="B313" t="s">
        <v>9453</v>
      </c>
      <c r="C313" t="s">
        <v>9454</v>
      </c>
      <c r="D313" t="s">
        <v>9455</v>
      </c>
      <c r="E313" s="117">
        <v>43031</v>
      </c>
      <c r="F313" s="118">
        <v>0.39659722222222221</v>
      </c>
      <c r="G313" t="s">
        <v>9457</v>
      </c>
      <c r="H313">
        <v>146</v>
      </c>
      <c r="I313">
        <v>13</v>
      </c>
      <c r="J313" t="s">
        <v>4037</v>
      </c>
      <c r="L313">
        <v>-61.782535032508498</v>
      </c>
    </row>
    <row r="314" spans="1:12" x14ac:dyDescent="0.25">
      <c r="A314" t="s">
        <v>9456</v>
      </c>
      <c r="B314" t="s">
        <v>9453</v>
      </c>
      <c r="C314" t="s">
        <v>9454</v>
      </c>
      <c r="D314" t="s">
        <v>9455</v>
      </c>
      <c r="E314" s="117">
        <v>43031</v>
      </c>
      <c r="F314" s="118">
        <v>0.39659722222222221</v>
      </c>
      <c r="G314" t="s">
        <v>9457</v>
      </c>
      <c r="H314">
        <v>146</v>
      </c>
      <c r="I314">
        <v>14</v>
      </c>
      <c r="J314" t="s">
        <v>4037</v>
      </c>
      <c r="L314">
        <v>410.39306599999901</v>
      </c>
    </row>
    <row r="315" spans="1:12" x14ac:dyDescent="0.25">
      <c r="A315" t="s">
        <v>9456</v>
      </c>
      <c r="B315" t="s">
        <v>9453</v>
      </c>
      <c r="C315" t="s">
        <v>9454</v>
      </c>
      <c r="D315" t="s">
        <v>9455</v>
      </c>
      <c r="E315" s="117">
        <v>43031</v>
      </c>
      <c r="F315" s="118">
        <v>0.39659722222222221</v>
      </c>
      <c r="G315" t="s">
        <v>9457</v>
      </c>
      <c r="H315">
        <v>146</v>
      </c>
      <c r="I315">
        <v>15</v>
      </c>
      <c r="J315" t="s">
        <v>4037</v>
      </c>
      <c r="L315" t="s">
        <v>4036</v>
      </c>
    </row>
    <row r="316" spans="1:12" x14ac:dyDescent="0.25">
      <c r="A316" t="s">
        <v>9456</v>
      </c>
      <c r="B316" t="s">
        <v>9453</v>
      </c>
      <c r="C316" t="s">
        <v>9454</v>
      </c>
      <c r="D316" t="s">
        <v>9455</v>
      </c>
      <c r="E316" s="117">
        <v>43031</v>
      </c>
      <c r="F316" s="118">
        <v>0.39659722222222221</v>
      </c>
      <c r="G316" t="s">
        <v>9457</v>
      </c>
      <c r="H316">
        <v>146</v>
      </c>
      <c r="I316">
        <v>19</v>
      </c>
      <c r="J316" t="s">
        <v>4037</v>
      </c>
      <c r="L316" t="s">
        <v>25370</v>
      </c>
    </row>
    <row r="317" spans="1:12" x14ac:dyDescent="0.25">
      <c r="A317" t="s">
        <v>9456</v>
      </c>
      <c r="B317" t="s">
        <v>9453</v>
      </c>
      <c r="C317" t="s">
        <v>9454</v>
      </c>
      <c r="D317" t="s">
        <v>9455</v>
      </c>
      <c r="E317" s="117">
        <v>43031</v>
      </c>
      <c r="F317" s="118">
        <v>0.39659722222222221</v>
      </c>
      <c r="G317" t="s">
        <v>9457</v>
      </c>
      <c r="H317">
        <v>146</v>
      </c>
      <c r="I317">
        <v>20</v>
      </c>
      <c r="J317" t="s">
        <v>4037</v>
      </c>
      <c r="L317" t="s">
        <v>558</v>
      </c>
    </row>
    <row r="318" spans="1:12" x14ac:dyDescent="0.25">
      <c r="A318" t="s">
        <v>9456</v>
      </c>
      <c r="B318" t="s">
        <v>9453</v>
      </c>
      <c r="C318" t="s">
        <v>9454</v>
      </c>
      <c r="D318" t="s">
        <v>9455</v>
      </c>
      <c r="E318" s="117">
        <v>43031</v>
      </c>
      <c r="F318" s="118">
        <v>0.39660879629629631</v>
      </c>
      <c r="G318" t="s">
        <v>9457</v>
      </c>
      <c r="H318">
        <v>146</v>
      </c>
      <c r="I318">
        <v>21</v>
      </c>
      <c r="J318" t="s">
        <v>4037</v>
      </c>
      <c r="L318" t="s">
        <v>25962</v>
      </c>
    </row>
    <row r="319" spans="1:12" x14ac:dyDescent="0.25">
      <c r="A319" t="s">
        <v>9456</v>
      </c>
      <c r="B319" t="s">
        <v>9453</v>
      </c>
      <c r="C319" t="s">
        <v>9454</v>
      </c>
      <c r="D319" t="s">
        <v>9455</v>
      </c>
      <c r="E319" s="117">
        <v>43031</v>
      </c>
      <c r="F319" s="118">
        <v>0.39660879629629631</v>
      </c>
      <c r="G319" t="s">
        <v>9457</v>
      </c>
      <c r="H319">
        <v>146</v>
      </c>
      <c r="I319">
        <v>22</v>
      </c>
      <c r="J319" t="s">
        <v>4037</v>
      </c>
      <c r="L319" t="s">
        <v>25306</v>
      </c>
    </row>
    <row r="320" spans="1:12" x14ac:dyDescent="0.25">
      <c r="A320" t="s">
        <v>9456</v>
      </c>
      <c r="B320" t="s">
        <v>9453</v>
      </c>
      <c r="C320" t="s">
        <v>9454</v>
      </c>
      <c r="D320" t="s">
        <v>9455</v>
      </c>
      <c r="E320" s="117">
        <v>43031</v>
      </c>
      <c r="F320" s="118">
        <v>0.39662037037037035</v>
      </c>
      <c r="G320" t="s">
        <v>9457</v>
      </c>
      <c r="H320">
        <v>147</v>
      </c>
      <c r="I320">
        <v>2</v>
      </c>
      <c r="J320" t="s">
        <v>4037</v>
      </c>
      <c r="L320" t="s">
        <v>5</v>
      </c>
    </row>
    <row r="321" spans="1:12" x14ac:dyDescent="0.25">
      <c r="A321" t="s">
        <v>9456</v>
      </c>
      <c r="B321" t="s">
        <v>9453</v>
      </c>
      <c r="C321" t="s">
        <v>9454</v>
      </c>
      <c r="D321" t="s">
        <v>9455</v>
      </c>
      <c r="E321" s="117">
        <v>43031</v>
      </c>
      <c r="F321" s="118">
        <v>0.39663194444444444</v>
      </c>
      <c r="G321" t="s">
        <v>9457</v>
      </c>
      <c r="H321">
        <v>147</v>
      </c>
      <c r="I321">
        <v>5</v>
      </c>
      <c r="J321" t="s">
        <v>4037</v>
      </c>
      <c r="L321" t="s">
        <v>179</v>
      </c>
    </row>
    <row r="322" spans="1:12" x14ac:dyDescent="0.25">
      <c r="A322" t="s">
        <v>9456</v>
      </c>
      <c r="B322" t="s">
        <v>9453</v>
      </c>
      <c r="C322" t="s">
        <v>9454</v>
      </c>
      <c r="D322" t="s">
        <v>9455</v>
      </c>
      <c r="E322" s="117">
        <v>43031</v>
      </c>
      <c r="F322" s="118">
        <v>0.39663194444444444</v>
      </c>
      <c r="G322" t="s">
        <v>9457</v>
      </c>
      <c r="H322">
        <v>147</v>
      </c>
      <c r="I322">
        <v>7</v>
      </c>
      <c r="J322" t="s">
        <v>4037</v>
      </c>
      <c r="L322">
        <v>38</v>
      </c>
    </row>
    <row r="323" spans="1:12" x14ac:dyDescent="0.25">
      <c r="A323" t="s">
        <v>9456</v>
      </c>
      <c r="B323" t="s">
        <v>9453</v>
      </c>
      <c r="C323" t="s">
        <v>9454</v>
      </c>
      <c r="D323" t="s">
        <v>9455</v>
      </c>
      <c r="E323" s="117">
        <v>43031</v>
      </c>
      <c r="F323" s="118">
        <v>0.39663194444444444</v>
      </c>
      <c r="G323" t="s">
        <v>9457</v>
      </c>
      <c r="H323">
        <v>147</v>
      </c>
      <c r="I323">
        <v>8</v>
      </c>
      <c r="J323" t="s">
        <v>4037</v>
      </c>
      <c r="L323">
        <v>100000</v>
      </c>
    </row>
    <row r="324" spans="1:12" x14ac:dyDescent="0.25">
      <c r="A324" t="s">
        <v>9456</v>
      </c>
      <c r="B324" t="s">
        <v>9453</v>
      </c>
      <c r="C324" t="s">
        <v>9454</v>
      </c>
      <c r="D324" t="s">
        <v>9455</v>
      </c>
      <c r="E324" s="117">
        <v>43031</v>
      </c>
      <c r="F324" s="118">
        <v>0.39663194444444444</v>
      </c>
      <c r="G324" t="s">
        <v>9457</v>
      </c>
      <c r="H324">
        <v>147</v>
      </c>
      <c r="I324">
        <v>12</v>
      </c>
      <c r="J324" t="s">
        <v>4037</v>
      </c>
      <c r="L324">
        <v>-12.0886161011856</v>
      </c>
    </row>
    <row r="325" spans="1:12" x14ac:dyDescent="0.25">
      <c r="A325" t="s">
        <v>9456</v>
      </c>
      <c r="B325" t="s">
        <v>9453</v>
      </c>
      <c r="C325" t="s">
        <v>9454</v>
      </c>
      <c r="D325" t="s">
        <v>9455</v>
      </c>
      <c r="E325" s="117">
        <v>43031</v>
      </c>
      <c r="F325" s="118">
        <v>0.39663194444444444</v>
      </c>
      <c r="G325" t="s">
        <v>9457</v>
      </c>
      <c r="H325">
        <v>147</v>
      </c>
      <c r="I325">
        <v>13</v>
      </c>
      <c r="J325" t="s">
        <v>4037</v>
      </c>
      <c r="L325">
        <v>-61.748831986513899</v>
      </c>
    </row>
    <row r="326" spans="1:12" x14ac:dyDescent="0.25">
      <c r="A326" t="s">
        <v>9456</v>
      </c>
      <c r="B326" t="s">
        <v>9453</v>
      </c>
      <c r="C326" t="s">
        <v>9454</v>
      </c>
      <c r="D326" t="s">
        <v>9455</v>
      </c>
      <c r="E326" s="117">
        <v>43031</v>
      </c>
      <c r="F326" s="118">
        <v>0.39664351851851848</v>
      </c>
      <c r="G326" t="s">
        <v>9457</v>
      </c>
      <c r="H326">
        <v>147</v>
      </c>
      <c r="I326">
        <v>14</v>
      </c>
      <c r="J326" t="s">
        <v>4037</v>
      </c>
      <c r="L326">
        <v>439.36810300000002</v>
      </c>
    </row>
    <row r="327" spans="1:12" x14ac:dyDescent="0.25">
      <c r="A327" t="s">
        <v>9456</v>
      </c>
      <c r="B327" t="s">
        <v>9453</v>
      </c>
      <c r="C327" t="s">
        <v>9454</v>
      </c>
      <c r="D327" t="s">
        <v>9455</v>
      </c>
      <c r="E327" s="117">
        <v>43031</v>
      </c>
      <c r="F327" s="118">
        <v>0.39664351851851848</v>
      </c>
      <c r="G327" t="s">
        <v>9457</v>
      </c>
      <c r="H327">
        <v>147</v>
      </c>
      <c r="I327">
        <v>15</v>
      </c>
      <c r="J327" t="s">
        <v>4037</v>
      </c>
      <c r="L327" t="s">
        <v>4036</v>
      </c>
    </row>
    <row r="328" spans="1:12" x14ac:dyDescent="0.25">
      <c r="A328" t="s">
        <v>9456</v>
      </c>
      <c r="B328" t="s">
        <v>9453</v>
      </c>
      <c r="C328" t="s">
        <v>9454</v>
      </c>
      <c r="D328" t="s">
        <v>9455</v>
      </c>
      <c r="E328" s="117">
        <v>43031</v>
      </c>
      <c r="F328" s="118">
        <v>0.39664351851851848</v>
      </c>
      <c r="G328" t="s">
        <v>9457</v>
      </c>
      <c r="H328">
        <v>147</v>
      </c>
      <c r="I328">
        <v>19</v>
      </c>
      <c r="J328" t="s">
        <v>4037</v>
      </c>
      <c r="L328" t="s">
        <v>25963</v>
      </c>
    </row>
    <row r="329" spans="1:12" x14ac:dyDescent="0.25">
      <c r="A329" t="s">
        <v>9456</v>
      </c>
      <c r="B329" t="s">
        <v>9453</v>
      </c>
      <c r="C329" t="s">
        <v>9454</v>
      </c>
      <c r="D329" t="s">
        <v>9455</v>
      </c>
      <c r="E329" s="117">
        <v>43031</v>
      </c>
      <c r="F329" s="118">
        <v>0.39664351851851848</v>
      </c>
      <c r="G329" t="s">
        <v>9457</v>
      </c>
      <c r="H329">
        <v>147</v>
      </c>
      <c r="I329">
        <v>20</v>
      </c>
      <c r="J329" t="s">
        <v>4037</v>
      </c>
      <c r="L329" t="s">
        <v>25897</v>
      </c>
    </row>
    <row r="330" spans="1:12" x14ac:dyDescent="0.25">
      <c r="A330" t="s">
        <v>9456</v>
      </c>
      <c r="B330" t="s">
        <v>9453</v>
      </c>
      <c r="C330" t="s">
        <v>9454</v>
      </c>
      <c r="D330" t="s">
        <v>9455</v>
      </c>
      <c r="E330" s="117">
        <v>43031</v>
      </c>
      <c r="F330" s="118">
        <v>0.39664351851851848</v>
      </c>
      <c r="G330" t="s">
        <v>9457</v>
      </c>
      <c r="H330">
        <v>147</v>
      </c>
      <c r="I330">
        <v>21</v>
      </c>
      <c r="J330" t="s">
        <v>4037</v>
      </c>
      <c r="L330" t="s">
        <v>25964</v>
      </c>
    </row>
    <row r="331" spans="1:12" x14ac:dyDescent="0.25">
      <c r="A331" t="s">
        <v>9456</v>
      </c>
      <c r="B331" t="s">
        <v>9453</v>
      </c>
      <c r="C331" t="s">
        <v>9454</v>
      </c>
      <c r="D331" t="s">
        <v>9455</v>
      </c>
      <c r="E331" s="117">
        <v>43031</v>
      </c>
      <c r="F331" s="118">
        <v>0.39664351851851848</v>
      </c>
      <c r="G331" t="s">
        <v>9457</v>
      </c>
      <c r="H331">
        <v>147</v>
      </c>
      <c r="I331">
        <v>22</v>
      </c>
      <c r="J331" t="s">
        <v>4037</v>
      </c>
      <c r="L331" t="s">
        <v>25307</v>
      </c>
    </row>
    <row r="332" spans="1:12" x14ac:dyDescent="0.25">
      <c r="A332" t="s">
        <v>9456</v>
      </c>
      <c r="B332" t="s">
        <v>9453</v>
      </c>
      <c r="C332" t="s">
        <v>9454</v>
      </c>
      <c r="D332" t="s">
        <v>9455</v>
      </c>
      <c r="E332" s="117">
        <v>43031</v>
      </c>
      <c r="F332" s="118">
        <v>0.39666666666666667</v>
      </c>
      <c r="G332" t="s">
        <v>9457</v>
      </c>
      <c r="H332">
        <v>148</v>
      </c>
      <c r="I332">
        <v>2</v>
      </c>
      <c r="J332" t="s">
        <v>4037</v>
      </c>
      <c r="L332" t="s">
        <v>5</v>
      </c>
    </row>
    <row r="333" spans="1:12" x14ac:dyDescent="0.25">
      <c r="A333" t="s">
        <v>9456</v>
      </c>
      <c r="B333" t="s">
        <v>9453</v>
      </c>
      <c r="C333" t="s">
        <v>9454</v>
      </c>
      <c r="D333" t="s">
        <v>9455</v>
      </c>
      <c r="E333" s="117">
        <v>43031</v>
      </c>
      <c r="F333" s="118">
        <v>0.39666666666666667</v>
      </c>
      <c r="G333" t="s">
        <v>9457</v>
      </c>
      <c r="H333">
        <v>148</v>
      </c>
      <c r="I333">
        <v>5</v>
      </c>
      <c r="J333" t="s">
        <v>4037</v>
      </c>
      <c r="L333" t="s">
        <v>179</v>
      </c>
    </row>
    <row r="334" spans="1:12" x14ac:dyDescent="0.25">
      <c r="A334" t="s">
        <v>9456</v>
      </c>
      <c r="B334" t="s">
        <v>9453</v>
      </c>
      <c r="C334" t="s">
        <v>9454</v>
      </c>
      <c r="D334" t="s">
        <v>9455</v>
      </c>
      <c r="E334" s="117">
        <v>43031</v>
      </c>
      <c r="F334" s="118">
        <v>0.39667824074074076</v>
      </c>
      <c r="G334" t="s">
        <v>9457</v>
      </c>
      <c r="H334">
        <v>148</v>
      </c>
      <c r="I334">
        <v>7</v>
      </c>
      <c r="J334" t="s">
        <v>4037</v>
      </c>
      <c r="L334">
        <v>39</v>
      </c>
    </row>
    <row r="335" spans="1:12" x14ac:dyDescent="0.25">
      <c r="A335" t="s">
        <v>9456</v>
      </c>
      <c r="B335" t="s">
        <v>9453</v>
      </c>
      <c r="C335" t="s">
        <v>9454</v>
      </c>
      <c r="D335" t="s">
        <v>9455</v>
      </c>
      <c r="E335" s="117">
        <v>43031</v>
      </c>
      <c r="F335" s="118">
        <v>0.39667824074074076</v>
      </c>
      <c r="G335" t="s">
        <v>9457</v>
      </c>
      <c r="H335">
        <v>148</v>
      </c>
      <c r="I335">
        <v>8</v>
      </c>
      <c r="J335" t="s">
        <v>4037</v>
      </c>
      <c r="L335">
        <v>100000</v>
      </c>
    </row>
    <row r="336" spans="1:12" x14ac:dyDescent="0.25">
      <c r="A336" t="s">
        <v>9456</v>
      </c>
      <c r="B336" t="s">
        <v>9453</v>
      </c>
      <c r="C336" t="s">
        <v>9454</v>
      </c>
      <c r="D336" t="s">
        <v>9455</v>
      </c>
      <c r="E336" s="117">
        <v>43031</v>
      </c>
      <c r="F336" s="118">
        <v>0.39667824074074076</v>
      </c>
      <c r="G336" t="s">
        <v>9457</v>
      </c>
      <c r="H336">
        <v>148</v>
      </c>
      <c r="I336">
        <v>12</v>
      </c>
      <c r="J336" t="s">
        <v>4037</v>
      </c>
      <c r="L336">
        <v>-12.0712961856216</v>
      </c>
    </row>
    <row r="337" spans="1:12" x14ac:dyDescent="0.25">
      <c r="A337" t="s">
        <v>9456</v>
      </c>
      <c r="B337" t="s">
        <v>9453</v>
      </c>
      <c r="C337" t="s">
        <v>9454</v>
      </c>
      <c r="D337" t="s">
        <v>9455</v>
      </c>
      <c r="E337" s="117">
        <v>43031</v>
      </c>
      <c r="F337" s="118">
        <v>0.39667824074074076</v>
      </c>
      <c r="G337" t="s">
        <v>9457</v>
      </c>
      <c r="H337">
        <v>148</v>
      </c>
      <c r="I337">
        <v>13</v>
      </c>
      <c r="J337" t="s">
        <v>4037</v>
      </c>
      <c r="L337">
        <v>-61.782626981991903</v>
      </c>
    </row>
    <row r="338" spans="1:12" x14ac:dyDescent="0.25">
      <c r="A338" t="s">
        <v>9456</v>
      </c>
      <c r="B338" t="s">
        <v>9453</v>
      </c>
      <c r="C338" t="s">
        <v>9454</v>
      </c>
      <c r="D338" t="s">
        <v>9455</v>
      </c>
      <c r="E338" s="117">
        <v>43031</v>
      </c>
      <c r="F338" s="118">
        <v>0.39667824074074076</v>
      </c>
      <c r="G338" t="s">
        <v>9457</v>
      </c>
      <c r="H338">
        <v>148</v>
      </c>
      <c r="I338">
        <v>14</v>
      </c>
      <c r="J338" t="s">
        <v>4037</v>
      </c>
      <c r="L338">
        <v>440.69918799999903</v>
      </c>
    </row>
    <row r="339" spans="1:12" x14ac:dyDescent="0.25">
      <c r="A339" t="s">
        <v>9456</v>
      </c>
      <c r="B339" t="s">
        <v>9453</v>
      </c>
      <c r="C339" t="s">
        <v>9454</v>
      </c>
      <c r="D339" t="s">
        <v>9455</v>
      </c>
      <c r="E339" s="117">
        <v>43031</v>
      </c>
      <c r="F339" s="118">
        <v>0.39667824074074076</v>
      </c>
      <c r="G339" t="s">
        <v>9457</v>
      </c>
      <c r="H339">
        <v>148</v>
      </c>
      <c r="I339">
        <v>15</v>
      </c>
      <c r="J339" t="s">
        <v>4037</v>
      </c>
      <c r="L339" t="s">
        <v>4036</v>
      </c>
    </row>
    <row r="340" spans="1:12" x14ac:dyDescent="0.25">
      <c r="A340" t="s">
        <v>9456</v>
      </c>
      <c r="B340" t="s">
        <v>9453</v>
      </c>
      <c r="C340" t="s">
        <v>9454</v>
      </c>
      <c r="D340" t="s">
        <v>9455</v>
      </c>
      <c r="E340" s="117">
        <v>43031</v>
      </c>
      <c r="F340" s="118">
        <v>0.3966898148148148</v>
      </c>
      <c r="G340" t="s">
        <v>9457</v>
      </c>
      <c r="H340">
        <v>148</v>
      </c>
      <c r="I340">
        <v>19</v>
      </c>
      <c r="J340" t="s">
        <v>4037</v>
      </c>
      <c r="L340" t="s">
        <v>25371</v>
      </c>
    </row>
    <row r="341" spans="1:12" x14ac:dyDescent="0.25">
      <c r="A341" t="s">
        <v>9456</v>
      </c>
      <c r="B341" t="s">
        <v>9453</v>
      </c>
      <c r="C341" t="s">
        <v>9454</v>
      </c>
      <c r="D341" t="s">
        <v>9455</v>
      </c>
      <c r="E341" s="117">
        <v>43031</v>
      </c>
      <c r="F341" s="118">
        <v>0.3966898148148148</v>
      </c>
      <c r="G341" t="s">
        <v>9457</v>
      </c>
      <c r="H341">
        <v>148</v>
      </c>
      <c r="I341">
        <v>20</v>
      </c>
      <c r="J341" t="s">
        <v>4037</v>
      </c>
      <c r="L341" t="s">
        <v>12</v>
      </c>
    </row>
    <row r="342" spans="1:12" x14ac:dyDescent="0.25">
      <c r="A342" t="s">
        <v>9456</v>
      </c>
      <c r="B342" t="s">
        <v>9453</v>
      </c>
      <c r="C342" t="s">
        <v>9454</v>
      </c>
      <c r="D342" t="s">
        <v>9455</v>
      </c>
      <c r="E342" s="117">
        <v>43031</v>
      </c>
      <c r="F342" s="118">
        <v>0.3966898148148148</v>
      </c>
      <c r="G342" t="s">
        <v>9457</v>
      </c>
      <c r="H342">
        <v>148</v>
      </c>
      <c r="I342">
        <v>21</v>
      </c>
      <c r="J342" t="s">
        <v>4037</v>
      </c>
      <c r="L342" t="s">
        <v>25965</v>
      </c>
    </row>
    <row r="343" spans="1:12" x14ac:dyDescent="0.25">
      <c r="A343" t="s">
        <v>9456</v>
      </c>
      <c r="B343" t="s">
        <v>9453</v>
      </c>
      <c r="C343" t="s">
        <v>9454</v>
      </c>
      <c r="D343" t="s">
        <v>9455</v>
      </c>
      <c r="E343" s="117">
        <v>43031</v>
      </c>
      <c r="F343" s="118">
        <v>0.3966898148148148</v>
      </c>
      <c r="G343" t="s">
        <v>9457</v>
      </c>
      <c r="H343">
        <v>148</v>
      </c>
      <c r="I343">
        <v>22</v>
      </c>
      <c r="J343" t="s">
        <v>4037</v>
      </c>
      <c r="L343" t="s">
        <v>25308</v>
      </c>
    </row>
    <row r="344" spans="1:12" x14ac:dyDescent="0.25">
      <c r="A344" t="s">
        <v>9456</v>
      </c>
      <c r="B344" t="s">
        <v>9453</v>
      </c>
      <c r="C344" t="s">
        <v>9454</v>
      </c>
      <c r="D344" t="s">
        <v>9455</v>
      </c>
      <c r="E344" s="117">
        <v>43031</v>
      </c>
      <c r="F344" s="118">
        <v>0.39671296296296293</v>
      </c>
      <c r="G344" t="s">
        <v>9457</v>
      </c>
      <c r="H344">
        <v>149</v>
      </c>
      <c r="I344">
        <v>2</v>
      </c>
      <c r="J344" t="s">
        <v>4037</v>
      </c>
      <c r="L344" t="s">
        <v>5</v>
      </c>
    </row>
    <row r="345" spans="1:12" x14ac:dyDescent="0.25">
      <c r="A345" t="s">
        <v>9456</v>
      </c>
      <c r="B345" t="s">
        <v>9453</v>
      </c>
      <c r="C345" t="s">
        <v>9454</v>
      </c>
      <c r="D345" t="s">
        <v>9455</v>
      </c>
      <c r="E345" s="117">
        <v>43031</v>
      </c>
      <c r="F345" s="118">
        <v>0.39671296296296293</v>
      </c>
      <c r="G345" t="s">
        <v>9457</v>
      </c>
      <c r="H345">
        <v>149</v>
      </c>
      <c r="I345">
        <v>5</v>
      </c>
      <c r="J345" t="s">
        <v>4037</v>
      </c>
      <c r="L345" t="s">
        <v>179</v>
      </c>
    </row>
    <row r="346" spans="1:12" x14ac:dyDescent="0.25">
      <c r="A346" t="s">
        <v>9456</v>
      </c>
      <c r="B346" t="s">
        <v>9453</v>
      </c>
      <c r="C346" t="s">
        <v>9454</v>
      </c>
      <c r="D346" t="s">
        <v>9455</v>
      </c>
      <c r="E346" s="117">
        <v>43031</v>
      </c>
      <c r="F346" s="118">
        <v>0.39671296296296293</v>
      </c>
      <c r="G346" t="s">
        <v>9457</v>
      </c>
      <c r="H346">
        <v>149</v>
      </c>
      <c r="I346">
        <v>7</v>
      </c>
      <c r="J346" t="s">
        <v>4037</v>
      </c>
      <c r="L346">
        <v>40</v>
      </c>
    </row>
    <row r="347" spans="1:12" x14ac:dyDescent="0.25">
      <c r="A347" t="s">
        <v>9456</v>
      </c>
      <c r="B347" t="s">
        <v>9453</v>
      </c>
      <c r="C347" t="s">
        <v>9454</v>
      </c>
      <c r="D347" t="s">
        <v>9455</v>
      </c>
      <c r="E347" s="117">
        <v>43031</v>
      </c>
      <c r="F347" s="118">
        <v>0.39671296296296293</v>
      </c>
      <c r="G347" t="s">
        <v>9457</v>
      </c>
      <c r="H347">
        <v>149</v>
      </c>
      <c r="I347">
        <v>8</v>
      </c>
      <c r="J347" t="s">
        <v>4037</v>
      </c>
      <c r="L347">
        <v>100000</v>
      </c>
    </row>
    <row r="348" spans="1:12" x14ac:dyDescent="0.25">
      <c r="A348" t="s">
        <v>9456</v>
      </c>
      <c r="B348" t="s">
        <v>9453</v>
      </c>
      <c r="C348" t="s">
        <v>9454</v>
      </c>
      <c r="D348" t="s">
        <v>9455</v>
      </c>
      <c r="E348" s="117">
        <v>43031</v>
      </c>
      <c r="F348" s="118">
        <v>0.39672453703703708</v>
      </c>
      <c r="G348" t="s">
        <v>9457</v>
      </c>
      <c r="H348">
        <v>149</v>
      </c>
      <c r="I348">
        <v>12</v>
      </c>
      <c r="J348" t="s">
        <v>4037</v>
      </c>
      <c r="L348">
        <v>-12.0518881902152</v>
      </c>
    </row>
    <row r="349" spans="1:12" x14ac:dyDescent="0.25">
      <c r="A349" t="s">
        <v>9456</v>
      </c>
      <c r="B349" t="s">
        <v>9453</v>
      </c>
      <c r="C349" t="s">
        <v>9454</v>
      </c>
      <c r="D349" t="s">
        <v>9455</v>
      </c>
      <c r="E349" s="117">
        <v>43031</v>
      </c>
      <c r="F349" s="118">
        <v>0.39672453703703708</v>
      </c>
      <c r="G349" t="s">
        <v>9457</v>
      </c>
      <c r="H349">
        <v>149</v>
      </c>
      <c r="I349">
        <v>13</v>
      </c>
      <c r="J349" t="s">
        <v>4037</v>
      </c>
      <c r="L349">
        <v>-61.798473975810502</v>
      </c>
    </row>
    <row r="350" spans="1:12" x14ac:dyDescent="0.25">
      <c r="A350" t="s">
        <v>9456</v>
      </c>
      <c r="B350" t="s">
        <v>9453</v>
      </c>
      <c r="C350" t="s">
        <v>9454</v>
      </c>
      <c r="D350" t="s">
        <v>9455</v>
      </c>
      <c r="E350" s="117">
        <v>43031</v>
      </c>
      <c r="F350" s="118">
        <v>0.39672453703703708</v>
      </c>
      <c r="G350" t="s">
        <v>9457</v>
      </c>
      <c r="H350">
        <v>149</v>
      </c>
      <c r="I350">
        <v>14</v>
      </c>
      <c r="J350" t="s">
        <v>4037</v>
      </c>
      <c r="L350">
        <v>407.53939800000001</v>
      </c>
    </row>
    <row r="351" spans="1:12" x14ac:dyDescent="0.25">
      <c r="A351" t="s">
        <v>9456</v>
      </c>
      <c r="B351" t="s">
        <v>9453</v>
      </c>
      <c r="C351" t="s">
        <v>9454</v>
      </c>
      <c r="D351" t="s">
        <v>9455</v>
      </c>
      <c r="E351" s="117">
        <v>43031</v>
      </c>
      <c r="F351" s="118">
        <v>0.39672453703703708</v>
      </c>
      <c r="G351" t="s">
        <v>9457</v>
      </c>
      <c r="H351">
        <v>149</v>
      </c>
      <c r="I351">
        <v>15</v>
      </c>
      <c r="J351" t="s">
        <v>4037</v>
      </c>
      <c r="L351" t="s">
        <v>4036</v>
      </c>
    </row>
    <row r="352" spans="1:12" x14ac:dyDescent="0.25">
      <c r="A352" t="s">
        <v>9456</v>
      </c>
      <c r="B352" t="s">
        <v>9453</v>
      </c>
      <c r="C352" t="s">
        <v>9454</v>
      </c>
      <c r="D352" t="s">
        <v>9455</v>
      </c>
      <c r="E352" s="117">
        <v>43031</v>
      </c>
      <c r="F352" s="118">
        <v>0.39672453703703708</v>
      </c>
      <c r="G352" t="s">
        <v>9457</v>
      </c>
      <c r="H352">
        <v>149</v>
      </c>
      <c r="I352">
        <v>19</v>
      </c>
      <c r="J352" t="s">
        <v>4037</v>
      </c>
      <c r="L352" t="s">
        <v>25372</v>
      </c>
    </row>
    <row r="353" spans="1:12" x14ac:dyDescent="0.25">
      <c r="A353" t="s">
        <v>9456</v>
      </c>
      <c r="B353" t="s">
        <v>9453</v>
      </c>
      <c r="C353" t="s">
        <v>9454</v>
      </c>
      <c r="D353" t="s">
        <v>9455</v>
      </c>
      <c r="E353" s="117">
        <v>43031</v>
      </c>
      <c r="F353" s="118">
        <v>0.39673611111111112</v>
      </c>
      <c r="G353" t="s">
        <v>9457</v>
      </c>
      <c r="H353">
        <v>149</v>
      </c>
      <c r="I353">
        <v>20</v>
      </c>
      <c r="J353" t="s">
        <v>4037</v>
      </c>
      <c r="L353" t="s">
        <v>27</v>
      </c>
    </row>
    <row r="354" spans="1:12" x14ac:dyDescent="0.25">
      <c r="A354" t="s">
        <v>9456</v>
      </c>
      <c r="B354" t="s">
        <v>9453</v>
      </c>
      <c r="C354" t="s">
        <v>9454</v>
      </c>
      <c r="D354" t="s">
        <v>9455</v>
      </c>
      <c r="E354" s="117">
        <v>43031</v>
      </c>
      <c r="F354" s="118">
        <v>0.39673611111111112</v>
      </c>
      <c r="G354" t="s">
        <v>9457</v>
      </c>
      <c r="H354">
        <v>149</v>
      </c>
      <c r="I354">
        <v>21</v>
      </c>
      <c r="J354" t="s">
        <v>4037</v>
      </c>
      <c r="L354" t="s">
        <v>25966</v>
      </c>
    </row>
    <row r="355" spans="1:12" x14ac:dyDescent="0.25">
      <c r="A355" t="s">
        <v>9456</v>
      </c>
      <c r="B355" t="s">
        <v>9453</v>
      </c>
      <c r="C355" t="s">
        <v>9454</v>
      </c>
      <c r="D355" t="s">
        <v>9455</v>
      </c>
      <c r="E355" s="117">
        <v>43031</v>
      </c>
      <c r="F355" s="118">
        <v>0.39673611111111112</v>
      </c>
      <c r="G355" t="s">
        <v>9457</v>
      </c>
      <c r="H355">
        <v>149</v>
      </c>
      <c r="I355">
        <v>22</v>
      </c>
      <c r="J355" t="s">
        <v>4037</v>
      </c>
      <c r="L355" t="s">
        <v>25309</v>
      </c>
    </row>
    <row r="356" spans="1:12" x14ac:dyDescent="0.25">
      <c r="A356" t="s">
        <v>9456</v>
      </c>
      <c r="B356" t="s">
        <v>9453</v>
      </c>
      <c r="C356" t="s">
        <v>9454</v>
      </c>
      <c r="D356" t="s">
        <v>9455</v>
      </c>
      <c r="E356" s="117">
        <v>43031</v>
      </c>
      <c r="F356" s="118">
        <v>0.39675925925925926</v>
      </c>
      <c r="G356" t="s">
        <v>9457</v>
      </c>
      <c r="H356">
        <v>150</v>
      </c>
      <c r="I356">
        <v>2</v>
      </c>
      <c r="J356" t="s">
        <v>4037</v>
      </c>
      <c r="L356" t="s">
        <v>5</v>
      </c>
    </row>
    <row r="357" spans="1:12" x14ac:dyDescent="0.25">
      <c r="A357" t="s">
        <v>9456</v>
      </c>
      <c r="B357" t="s">
        <v>9453</v>
      </c>
      <c r="C357" t="s">
        <v>9454</v>
      </c>
      <c r="D357" t="s">
        <v>9455</v>
      </c>
      <c r="E357" s="117">
        <v>43031</v>
      </c>
      <c r="F357" s="118">
        <v>0.39675925925925926</v>
      </c>
      <c r="G357" t="s">
        <v>9457</v>
      </c>
      <c r="H357">
        <v>150</v>
      </c>
      <c r="I357">
        <v>5</v>
      </c>
      <c r="J357" t="s">
        <v>4037</v>
      </c>
      <c r="L357" t="s">
        <v>179</v>
      </c>
    </row>
    <row r="358" spans="1:12" x14ac:dyDescent="0.25">
      <c r="A358" t="s">
        <v>9456</v>
      </c>
      <c r="B358" t="s">
        <v>9453</v>
      </c>
      <c r="C358" t="s">
        <v>9454</v>
      </c>
      <c r="D358" t="s">
        <v>9455</v>
      </c>
      <c r="E358" s="117">
        <v>43031</v>
      </c>
      <c r="F358" s="118">
        <v>0.39675925925925926</v>
      </c>
      <c r="G358" t="s">
        <v>9457</v>
      </c>
      <c r="H358">
        <v>150</v>
      </c>
      <c r="I358">
        <v>7</v>
      </c>
      <c r="J358" t="s">
        <v>4037</v>
      </c>
      <c r="L358">
        <v>41</v>
      </c>
    </row>
    <row r="359" spans="1:12" x14ac:dyDescent="0.25">
      <c r="A359" t="s">
        <v>9456</v>
      </c>
      <c r="B359" t="s">
        <v>9453</v>
      </c>
      <c r="C359" t="s">
        <v>9454</v>
      </c>
      <c r="D359" t="s">
        <v>9455</v>
      </c>
      <c r="E359" s="117">
        <v>43031</v>
      </c>
      <c r="F359" s="118">
        <v>0.39675925925925926</v>
      </c>
      <c r="G359" t="s">
        <v>9457</v>
      </c>
      <c r="H359">
        <v>150</v>
      </c>
      <c r="I359">
        <v>8</v>
      </c>
      <c r="J359" t="s">
        <v>4037</v>
      </c>
      <c r="L359">
        <v>100000</v>
      </c>
    </row>
    <row r="360" spans="1:12" x14ac:dyDescent="0.25">
      <c r="A360" t="s">
        <v>9456</v>
      </c>
      <c r="B360" t="s">
        <v>9453</v>
      </c>
      <c r="C360" t="s">
        <v>9454</v>
      </c>
      <c r="D360" t="s">
        <v>9455</v>
      </c>
      <c r="E360" s="117">
        <v>43031</v>
      </c>
      <c r="F360" s="118">
        <v>0.39675925925925926</v>
      </c>
      <c r="G360" t="s">
        <v>9457</v>
      </c>
      <c r="H360">
        <v>150</v>
      </c>
      <c r="I360">
        <v>12</v>
      </c>
      <c r="J360" t="s">
        <v>4037</v>
      </c>
      <c r="L360">
        <v>-12.0082791840575</v>
      </c>
    </row>
    <row r="361" spans="1:12" x14ac:dyDescent="0.25">
      <c r="A361" t="s">
        <v>9456</v>
      </c>
      <c r="B361" t="s">
        <v>9453</v>
      </c>
      <c r="C361" t="s">
        <v>9454</v>
      </c>
      <c r="D361" t="s">
        <v>9455</v>
      </c>
      <c r="E361" s="117">
        <v>43031</v>
      </c>
      <c r="F361" s="118">
        <v>0.39677083333333335</v>
      </c>
      <c r="G361" t="s">
        <v>9457</v>
      </c>
      <c r="H361">
        <v>150</v>
      </c>
      <c r="I361">
        <v>13</v>
      </c>
      <c r="J361" t="s">
        <v>4037</v>
      </c>
      <c r="L361">
        <v>-61.780053989199303</v>
      </c>
    </row>
    <row r="362" spans="1:12" x14ac:dyDescent="0.25">
      <c r="A362" t="s">
        <v>9456</v>
      </c>
      <c r="B362" t="s">
        <v>9453</v>
      </c>
      <c r="C362" t="s">
        <v>9454</v>
      </c>
      <c r="D362" t="s">
        <v>9455</v>
      </c>
      <c r="E362" s="117">
        <v>43031</v>
      </c>
      <c r="F362" s="118">
        <v>0.39677083333333335</v>
      </c>
      <c r="G362" t="s">
        <v>9457</v>
      </c>
      <c r="H362">
        <v>150</v>
      </c>
      <c r="I362">
        <v>14</v>
      </c>
      <c r="J362" t="s">
        <v>4037</v>
      </c>
      <c r="L362">
        <v>414.00045799999901</v>
      </c>
    </row>
    <row r="363" spans="1:12" x14ac:dyDescent="0.25">
      <c r="A363" t="s">
        <v>9456</v>
      </c>
      <c r="B363" t="s">
        <v>9453</v>
      </c>
      <c r="C363" t="s">
        <v>9454</v>
      </c>
      <c r="D363" t="s">
        <v>9455</v>
      </c>
      <c r="E363" s="117">
        <v>43031</v>
      </c>
      <c r="F363" s="118">
        <v>0.39677083333333335</v>
      </c>
      <c r="G363" t="s">
        <v>9457</v>
      </c>
      <c r="H363">
        <v>150</v>
      </c>
      <c r="I363">
        <v>15</v>
      </c>
      <c r="J363" t="s">
        <v>4037</v>
      </c>
      <c r="L363" t="s">
        <v>4036</v>
      </c>
    </row>
    <row r="364" spans="1:12" x14ac:dyDescent="0.25">
      <c r="A364" t="s">
        <v>9456</v>
      </c>
      <c r="B364" t="s">
        <v>9453</v>
      </c>
      <c r="C364" t="s">
        <v>9454</v>
      </c>
      <c r="D364" t="s">
        <v>9455</v>
      </c>
      <c r="E364" s="117">
        <v>43031</v>
      </c>
      <c r="F364" s="118">
        <v>0.39677083333333335</v>
      </c>
      <c r="G364" t="s">
        <v>9457</v>
      </c>
      <c r="H364">
        <v>150</v>
      </c>
      <c r="I364">
        <v>19</v>
      </c>
      <c r="J364" t="s">
        <v>4037</v>
      </c>
      <c r="L364" t="s">
        <v>25373</v>
      </c>
    </row>
    <row r="365" spans="1:12" x14ac:dyDescent="0.25">
      <c r="A365" t="s">
        <v>9456</v>
      </c>
      <c r="B365" t="s">
        <v>9453</v>
      </c>
      <c r="C365" t="s">
        <v>9454</v>
      </c>
      <c r="D365" t="s">
        <v>9455</v>
      </c>
      <c r="E365" s="117">
        <v>43031</v>
      </c>
      <c r="F365" s="118">
        <v>0.39677083333333335</v>
      </c>
      <c r="G365" t="s">
        <v>9457</v>
      </c>
      <c r="H365">
        <v>150</v>
      </c>
      <c r="I365">
        <v>20</v>
      </c>
      <c r="J365" t="s">
        <v>4037</v>
      </c>
      <c r="L365" t="s">
        <v>42</v>
      </c>
    </row>
    <row r="366" spans="1:12" x14ac:dyDescent="0.25">
      <c r="A366" t="s">
        <v>9456</v>
      </c>
      <c r="B366" t="s">
        <v>9453</v>
      </c>
      <c r="C366" t="s">
        <v>9454</v>
      </c>
      <c r="D366" t="s">
        <v>9455</v>
      </c>
      <c r="E366" s="117">
        <v>43031</v>
      </c>
      <c r="F366" s="118">
        <v>0.39677083333333335</v>
      </c>
      <c r="G366" t="s">
        <v>9457</v>
      </c>
      <c r="H366">
        <v>150</v>
      </c>
      <c r="I366">
        <v>21</v>
      </c>
      <c r="J366" t="s">
        <v>4037</v>
      </c>
      <c r="L366" t="s">
        <v>25926</v>
      </c>
    </row>
    <row r="367" spans="1:12" x14ac:dyDescent="0.25">
      <c r="A367" t="s">
        <v>9456</v>
      </c>
      <c r="B367" t="s">
        <v>9453</v>
      </c>
      <c r="C367" t="s">
        <v>9454</v>
      </c>
      <c r="D367" t="s">
        <v>9455</v>
      </c>
      <c r="E367" s="117">
        <v>43031</v>
      </c>
      <c r="F367" s="118">
        <v>0.39678240740740739</v>
      </c>
      <c r="G367" t="s">
        <v>9457</v>
      </c>
      <c r="H367">
        <v>150</v>
      </c>
      <c r="I367">
        <v>22</v>
      </c>
      <c r="J367" t="s">
        <v>4037</v>
      </c>
      <c r="L367" t="s">
        <v>25310</v>
      </c>
    </row>
    <row r="368" spans="1:12" x14ac:dyDescent="0.25">
      <c r="A368" t="s">
        <v>9456</v>
      </c>
      <c r="B368" t="s">
        <v>9453</v>
      </c>
      <c r="C368" t="s">
        <v>9454</v>
      </c>
      <c r="D368" t="s">
        <v>9455</v>
      </c>
      <c r="E368" s="117">
        <v>43031</v>
      </c>
      <c r="F368" s="118">
        <v>0.39679398148148143</v>
      </c>
      <c r="G368" t="s">
        <v>9457</v>
      </c>
      <c r="H368">
        <v>151</v>
      </c>
      <c r="I368">
        <v>2</v>
      </c>
      <c r="J368" t="s">
        <v>4037</v>
      </c>
      <c r="L368" t="s">
        <v>5</v>
      </c>
    </row>
    <row r="369" spans="1:12" x14ac:dyDescent="0.25">
      <c r="A369" t="s">
        <v>9456</v>
      </c>
      <c r="B369" t="s">
        <v>9453</v>
      </c>
      <c r="C369" t="s">
        <v>9454</v>
      </c>
      <c r="D369" t="s">
        <v>9455</v>
      </c>
      <c r="E369" s="117">
        <v>43031</v>
      </c>
      <c r="F369" s="118">
        <v>0.39679398148148143</v>
      </c>
      <c r="G369" t="s">
        <v>9457</v>
      </c>
      <c r="H369">
        <v>151</v>
      </c>
      <c r="I369">
        <v>5</v>
      </c>
      <c r="J369" t="s">
        <v>4037</v>
      </c>
      <c r="L369" t="s">
        <v>177</v>
      </c>
    </row>
    <row r="370" spans="1:12" x14ac:dyDescent="0.25">
      <c r="A370" t="s">
        <v>9456</v>
      </c>
      <c r="B370" t="s">
        <v>9453</v>
      </c>
      <c r="C370" t="s">
        <v>9454</v>
      </c>
      <c r="D370" t="s">
        <v>9455</v>
      </c>
      <c r="E370" s="117">
        <v>43031</v>
      </c>
      <c r="F370" s="118">
        <v>0.39680555555555558</v>
      </c>
      <c r="G370" t="s">
        <v>9457</v>
      </c>
      <c r="H370">
        <v>151</v>
      </c>
      <c r="I370">
        <v>7</v>
      </c>
      <c r="J370" t="s">
        <v>4037</v>
      </c>
      <c r="L370">
        <v>1</v>
      </c>
    </row>
    <row r="371" spans="1:12" x14ac:dyDescent="0.25">
      <c r="A371" t="s">
        <v>9456</v>
      </c>
      <c r="B371" t="s">
        <v>9453</v>
      </c>
      <c r="C371" t="s">
        <v>9454</v>
      </c>
      <c r="D371" t="s">
        <v>9455</v>
      </c>
      <c r="E371" s="117">
        <v>43031</v>
      </c>
      <c r="F371" s="118">
        <v>0.39680555555555558</v>
      </c>
      <c r="G371" t="s">
        <v>9457</v>
      </c>
      <c r="H371">
        <v>151</v>
      </c>
      <c r="I371">
        <v>8</v>
      </c>
      <c r="J371" t="s">
        <v>4037</v>
      </c>
      <c r="L371">
        <v>100000</v>
      </c>
    </row>
    <row r="372" spans="1:12" x14ac:dyDescent="0.25">
      <c r="A372" t="s">
        <v>9456</v>
      </c>
      <c r="B372" t="s">
        <v>9453</v>
      </c>
      <c r="C372" t="s">
        <v>9454</v>
      </c>
      <c r="D372" t="s">
        <v>9455</v>
      </c>
      <c r="E372" s="117">
        <v>43031</v>
      </c>
      <c r="F372" s="118">
        <v>0.39680555555555558</v>
      </c>
      <c r="G372" t="s">
        <v>9457</v>
      </c>
      <c r="H372">
        <v>151</v>
      </c>
      <c r="I372">
        <v>12</v>
      </c>
      <c r="J372" t="s">
        <v>4037</v>
      </c>
      <c r="L372">
        <v>-11.947756428051701</v>
      </c>
    </row>
    <row r="373" spans="1:12" x14ac:dyDescent="0.25">
      <c r="A373" t="s">
        <v>9456</v>
      </c>
      <c r="B373" t="s">
        <v>9453</v>
      </c>
      <c r="C373" t="s">
        <v>9454</v>
      </c>
      <c r="D373" t="s">
        <v>9455</v>
      </c>
      <c r="E373" s="117">
        <v>43031</v>
      </c>
      <c r="F373" s="118">
        <v>0.39680555555555558</v>
      </c>
      <c r="G373" t="s">
        <v>9457</v>
      </c>
      <c r="H373">
        <v>151</v>
      </c>
      <c r="I373">
        <v>13</v>
      </c>
      <c r="J373" t="s">
        <v>4037</v>
      </c>
      <c r="L373">
        <v>-61.993168642428699</v>
      </c>
    </row>
    <row r="374" spans="1:12" x14ac:dyDescent="0.25">
      <c r="A374" t="s">
        <v>9456</v>
      </c>
      <c r="B374" t="s">
        <v>9453</v>
      </c>
      <c r="C374" t="s">
        <v>9454</v>
      </c>
      <c r="D374" t="s">
        <v>9455</v>
      </c>
      <c r="E374" s="117">
        <v>43031</v>
      </c>
      <c r="F374" s="118">
        <v>0.39680555555555558</v>
      </c>
      <c r="G374" t="s">
        <v>9457</v>
      </c>
      <c r="H374">
        <v>151</v>
      </c>
      <c r="I374">
        <v>14</v>
      </c>
      <c r="J374" t="s">
        <v>4037</v>
      </c>
      <c r="L374">
        <v>367</v>
      </c>
    </row>
    <row r="375" spans="1:12" x14ac:dyDescent="0.25">
      <c r="A375" t="s">
        <v>9456</v>
      </c>
      <c r="B375" t="s">
        <v>9453</v>
      </c>
      <c r="C375" t="s">
        <v>9454</v>
      </c>
      <c r="D375" t="s">
        <v>9455</v>
      </c>
      <c r="E375" s="117">
        <v>43031</v>
      </c>
      <c r="F375" s="118">
        <v>0.39681712962962962</v>
      </c>
      <c r="G375" t="s">
        <v>9457</v>
      </c>
      <c r="H375">
        <v>151</v>
      </c>
      <c r="I375">
        <v>15</v>
      </c>
      <c r="J375" t="s">
        <v>4037</v>
      </c>
      <c r="L375" t="s">
        <v>25896</v>
      </c>
    </row>
    <row r="376" spans="1:12" x14ac:dyDescent="0.25">
      <c r="A376" t="s">
        <v>9456</v>
      </c>
      <c r="B376" t="s">
        <v>9453</v>
      </c>
      <c r="C376" t="s">
        <v>9454</v>
      </c>
      <c r="D376" t="s">
        <v>9455</v>
      </c>
      <c r="E376" s="117">
        <v>43031</v>
      </c>
      <c r="F376" s="118">
        <v>0.39681712962962962</v>
      </c>
      <c r="G376" t="s">
        <v>9457</v>
      </c>
      <c r="H376">
        <v>151</v>
      </c>
      <c r="I376">
        <v>19</v>
      </c>
      <c r="J376" t="s">
        <v>4037</v>
      </c>
      <c r="L376" t="s">
        <v>25176</v>
      </c>
    </row>
    <row r="377" spans="1:12" x14ac:dyDescent="0.25">
      <c r="A377" t="s">
        <v>9456</v>
      </c>
      <c r="B377" t="s">
        <v>9453</v>
      </c>
      <c r="C377" t="s">
        <v>9454</v>
      </c>
      <c r="D377" t="s">
        <v>9455</v>
      </c>
      <c r="E377" s="117">
        <v>43031</v>
      </c>
      <c r="F377" s="118">
        <v>0.39681712962962962</v>
      </c>
      <c r="G377" t="s">
        <v>9457</v>
      </c>
      <c r="H377">
        <v>151</v>
      </c>
      <c r="I377">
        <v>20</v>
      </c>
      <c r="J377" t="s">
        <v>4037</v>
      </c>
      <c r="L377" t="s">
        <v>558</v>
      </c>
    </row>
    <row r="378" spans="1:12" x14ac:dyDescent="0.25">
      <c r="A378" t="s">
        <v>9456</v>
      </c>
      <c r="B378" t="s">
        <v>9453</v>
      </c>
      <c r="C378" t="s">
        <v>9454</v>
      </c>
      <c r="D378" t="s">
        <v>9455</v>
      </c>
      <c r="E378" s="117">
        <v>43031</v>
      </c>
      <c r="F378" s="118">
        <v>0.39681712962962962</v>
      </c>
      <c r="G378" t="s">
        <v>9457</v>
      </c>
      <c r="H378">
        <v>151</v>
      </c>
      <c r="I378">
        <v>21</v>
      </c>
      <c r="J378" t="s">
        <v>4037</v>
      </c>
      <c r="L378" t="s">
        <v>25967</v>
      </c>
    </row>
    <row r="379" spans="1:12" x14ac:dyDescent="0.25">
      <c r="A379" t="s">
        <v>9456</v>
      </c>
      <c r="B379" t="s">
        <v>9453</v>
      </c>
      <c r="C379" t="s">
        <v>9454</v>
      </c>
      <c r="D379" t="s">
        <v>9455</v>
      </c>
      <c r="E379" s="117">
        <v>43031</v>
      </c>
      <c r="F379" s="118">
        <v>0.39681712962962962</v>
      </c>
      <c r="G379" t="s">
        <v>9457</v>
      </c>
      <c r="H379">
        <v>151</v>
      </c>
      <c r="I379">
        <v>22</v>
      </c>
      <c r="J379" t="s">
        <v>4037</v>
      </c>
      <c r="L379" t="s">
        <v>25177</v>
      </c>
    </row>
    <row r="380" spans="1:12" x14ac:dyDescent="0.25">
      <c r="A380" t="s">
        <v>9456</v>
      </c>
      <c r="B380" t="s">
        <v>9453</v>
      </c>
      <c r="C380" t="s">
        <v>9454</v>
      </c>
      <c r="D380" t="s">
        <v>9455</v>
      </c>
      <c r="E380" s="117">
        <v>43031</v>
      </c>
      <c r="F380" s="118">
        <v>0.39684027777777775</v>
      </c>
      <c r="G380" t="s">
        <v>9457</v>
      </c>
      <c r="H380">
        <v>152</v>
      </c>
      <c r="I380">
        <v>2</v>
      </c>
      <c r="J380" t="s">
        <v>4037</v>
      </c>
      <c r="L380" t="s">
        <v>5</v>
      </c>
    </row>
    <row r="381" spans="1:12" x14ac:dyDescent="0.25">
      <c r="A381" t="s">
        <v>9456</v>
      </c>
      <c r="B381" t="s">
        <v>9453</v>
      </c>
      <c r="C381" t="s">
        <v>9454</v>
      </c>
      <c r="D381" t="s">
        <v>9455</v>
      </c>
      <c r="E381" s="117">
        <v>43031</v>
      </c>
      <c r="F381" s="118">
        <v>0.39684027777777775</v>
      </c>
      <c r="G381" t="s">
        <v>9457</v>
      </c>
      <c r="H381">
        <v>152</v>
      </c>
      <c r="I381">
        <v>5</v>
      </c>
      <c r="J381" t="s">
        <v>4037</v>
      </c>
      <c r="L381" t="s">
        <v>177</v>
      </c>
    </row>
    <row r="382" spans="1:12" x14ac:dyDescent="0.25">
      <c r="A382" t="s">
        <v>9456</v>
      </c>
      <c r="B382" t="s">
        <v>9453</v>
      </c>
      <c r="C382" t="s">
        <v>9454</v>
      </c>
      <c r="D382" t="s">
        <v>9455</v>
      </c>
      <c r="E382" s="117">
        <v>43031</v>
      </c>
      <c r="F382" s="118">
        <v>0.39684027777777775</v>
      </c>
      <c r="G382" t="s">
        <v>9457</v>
      </c>
      <c r="H382">
        <v>152</v>
      </c>
      <c r="I382">
        <v>7</v>
      </c>
      <c r="J382" t="s">
        <v>4037</v>
      </c>
      <c r="L382">
        <v>2</v>
      </c>
    </row>
    <row r="383" spans="1:12" x14ac:dyDescent="0.25">
      <c r="A383" t="s">
        <v>9456</v>
      </c>
      <c r="B383" t="s">
        <v>9453</v>
      </c>
      <c r="C383" t="s">
        <v>9454</v>
      </c>
      <c r="D383" t="s">
        <v>9455</v>
      </c>
      <c r="E383" s="117">
        <v>43031</v>
      </c>
      <c r="F383" s="118">
        <v>0.39685185185185184</v>
      </c>
      <c r="G383" t="s">
        <v>9457</v>
      </c>
      <c r="H383">
        <v>152</v>
      </c>
      <c r="I383">
        <v>8</v>
      </c>
      <c r="J383" t="s">
        <v>4037</v>
      </c>
      <c r="L383">
        <v>100000</v>
      </c>
    </row>
    <row r="384" spans="1:12" x14ac:dyDescent="0.25">
      <c r="A384" t="s">
        <v>9456</v>
      </c>
      <c r="B384" t="s">
        <v>9453</v>
      </c>
      <c r="C384" t="s">
        <v>9454</v>
      </c>
      <c r="D384" t="s">
        <v>9455</v>
      </c>
      <c r="E384" s="117">
        <v>43031</v>
      </c>
      <c r="F384" s="118">
        <v>0.39685185185185184</v>
      </c>
      <c r="G384" t="s">
        <v>9457</v>
      </c>
      <c r="H384">
        <v>152</v>
      </c>
      <c r="I384">
        <v>12</v>
      </c>
      <c r="J384" t="s">
        <v>4037</v>
      </c>
      <c r="L384">
        <v>-11.9589708288479</v>
      </c>
    </row>
    <row r="385" spans="1:12" x14ac:dyDescent="0.25">
      <c r="A385" t="s">
        <v>9456</v>
      </c>
      <c r="B385" t="s">
        <v>9453</v>
      </c>
      <c r="C385" t="s">
        <v>9454</v>
      </c>
      <c r="D385" t="s">
        <v>9455</v>
      </c>
      <c r="E385" s="117">
        <v>43031</v>
      </c>
      <c r="F385" s="118">
        <v>0.39685185185185184</v>
      </c>
      <c r="G385" t="s">
        <v>9457</v>
      </c>
      <c r="H385">
        <v>152</v>
      </c>
      <c r="I385">
        <v>13</v>
      </c>
      <c r="J385" t="s">
        <v>4037</v>
      </c>
      <c r="L385">
        <v>-61.993770029459498</v>
      </c>
    </row>
    <row r="386" spans="1:12" x14ac:dyDescent="0.25">
      <c r="A386" t="s">
        <v>9456</v>
      </c>
      <c r="B386" t="s">
        <v>9453</v>
      </c>
      <c r="C386" t="s">
        <v>9454</v>
      </c>
      <c r="D386" t="s">
        <v>9455</v>
      </c>
      <c r="E386" s="117">
        <v>43031</v>
      </c>
      <c r="F386" s="118">
        <v>0.39685185185185184</v>
      </c>
      <c r="G386" t="s">
        <v>9457</v>
      </c>
      <c r="H386">
        <v>152</v>
      </c>
      <c r="I386">
        <v>14</v>
      </c>
      <c r="J386" t="s">
        <v>4037</v>
      </c>
      <c r="L386">
        <v>379</v>
      </c>
    </row>
    <row r="387" spans="1:12" x14ac:dyDescent="0.25">
      <c r="A387" t="s">
        <v>9456</v>
      </c>
      <c r="B387" t="s">
        <v>9453</v>
      </c>
      <c r="C387" t="s">
        <v>9454</v>
      </c>
      <c r="D387" t="s">
        <v>9455</v>
      </c>
      <c r="E387" s="117">
        <v>43031</v>
      </c>
      <c r="F387" s="118">
        <v>0.39685185185185184</v>
      </c>
      <c r="G387" t="s">
        <v>9457</v>
      </c>
      <c r="H387">
        <v>152</v>
      </c>
      <c r="I387">
        <v>15</v>
      </c>
      <c r="J387" t="s">
        <v>4037</v>
      </c>
      <c r="L387" t="s">
        <v>25896</v>
      </c>
    </row>
    <row r="388" spans="1:12" x14ac:dyDescent="0.25">
      <c r="A388" t="s">
        <v>9456</v>
      </c>
      <c r="B388" t="s">
        <v>9453</v>
      </c>
      <c r="C388" t="s">
        <v>9454</v>
      </c>
      <c r="D388" t="s">
        <v>9455</v>
      </c>
      <c r="E388" s="117">
        <v>43031</v>
      </c>
      <c r="F388" s="118">
        <v>0.39686342592592588</v>
      </c>
      <c r="G388" t="s">
        <v>9457</v>
      </c>
      <c r="H388">
        <v>152</v>
      </c>
      <c r="I388">
        <v>19</v>
      </c>
      <c r="J388" t="s">
        <v>4037</v>
      </c>
      <c r="L388" t="s">
        <v>25178</v>
      </c>
    </row>
    <row r="389" spans="1:12" x14ac:dyDescent="0.25">
      <c r="A389" t="s">
        <v>9456</v>
      </c>
      <c r="B389" t="s">
        <v>9453</v>
      </c>
      <c r="C389" t="s">
        <v>9454</v>
      </c>
      <c r="D389" t="s">
        <v>9455</v>
      </c>
      <c r="E389" s="117">
        <v>43031</v>
      </c>
      <c r="F389" s="118">
        <v>0.39686342592592588</v>
      </c>
      <c r="G389" t="s">
        <v>9457</v>
      </c>
      <c r="H389">
        <v>152</v>
      </c>
      <c r="I389">
        <v>20</v>
      </c>
      <c r="J389" t="s">
        <v>4037</v>
      </c>
      <c r="L389" t="s">
        <v>12</v>
      </c>
    </row>
    <row r="390" spans="1:12" x14ac:dyDescent="0.25">
      <c r="A390" t="s">
        <v>9456</v>
      </c>
      <c r="B390" t="s">
        <v>9453</v>
      </c>
      <c r="C390" t="s">
        <v>9454</v>
      </c>
      <c r="D390" t="s">
        <v>9455</v>
      </c>
      <c r="E390" s="117">
        <v>43031</v>
      </c>
      <c r="F390" s="118">
        <v>0.39686342592592588</v>
      </c>
      <c r="G390" t="s">
        <v>9457</v>
      </c>
      <c r="H390">
        <v>152</v>
      </c>
      <c r="I390">
        <v>21</v>
      </c>
      <c r="J390" t="s">
        <v>4037</v>
      </c>
      <c r="L390" t="s">
        <v>25924</v>
      </c>
    </row>
    <row r="391" spans="1:12" x14ac:dyDescent="0.25">
      <c r="A391" t="s">
        <v>9456</v>
      </c>
      <c r="B391" t="s">
        <v>9453</v>
      </c>
      <c r="C391" t="s">
        <v>9454</v>
      </c>
      <c r="D391" t="s">
        <v>9455</v>
      </c>
      <c r="E391" s="117">
        <v>43031</v>
      </c>
      <c r="F391" s="118">
        <v>0.39686342592592588</v>
      </c>
      <c r="G391" t="s">
        <v>9457</v>
      </c>
      <c r="H391">
        <v>152</v>
      </c>
      <c r="I391">
        <v>22</v>
      </c>
      <c r="J391" t="s">
        <v>4037</v>
      </c>
      <c r="L391" t="s">
        <v>25179</v>
      </c>
    </row>
    <row r="392" spans="1:12" x14ac:dyDescent="0.25">
      <c r="A392" t="s">
        <v>9456</v>
      </c>
      <c r="B392" t="s">
        <v>9453</v>
      </c>
      <c r="C392" t="s">
        <v>9454</v>
      </c>
      <c r="D392" t="s">
        <v>9455</v>
      </c>
      <c r="E392" s="117">
        <v>43031</v>
      </c>
      <c r="F392" s="118">
        <v>0.39688657407407407</v>
      </c>
      <c r="G392" t="s">
        <v>9457</v>
      </c>
      <c r="H392">
        <v>153</v>
      </c>
      <c r="I392">
        <v>2</v>
      </c>
      <c r="J392" t="s">
        <v>4037</v>
      </c>
      <c r="L392" t="s">
        <v>5</v>
      </c>
    </row>
    <row r="393" spans="1:12" x14ac:dyDescent="0.25">
      <c r="A393" t="s">
        <v>9456</v>
      </c>
      <c r="B393" t="s">
        <v>9453</v>
      </c>
      <c r="C393" t="s">
        <v>9454</v>
      </c>
      <c r="D393" t="s">
        <v>9455</v>
      </c>
      <c r="E393" s="117">
        <v>43031</v>
      </c>
      <c r="F393" s="118">
        <v>0.39688657407407407</v>
      </c>
      <c r="G393" t="s">
        <v>9457</v>
      </c>
      <c r="H393">
        <v>153</v>
      </c>
      <c r="I393">
        <v>5</v>
      </c>
      <c r="J393" t="s">
        <v>4037</v>
      </c>
      <c r="L393" t="s">
        <v>177</v>
      </c>
    </row>
    <row r="394" spans="1:12" x14ac:dyDescent="0.25">
      <c r="A394" t="s">
        <v>9456</v>
      </c>
      <c r="B394" t="s">
        <v>9453</v>
      </c>
      <c r="C394" t="s">
        <v>9454</v>
      </c>
      <c r="D394" t="s">
        <v>9455</v>
      </c>
      <c r="E394" s="117">
        <v>43031</v>
      </c>
      <c r="F394" s="118">
        <v>0.39688657407407407</v>
      </c>
      <c r="G394" t="s">
        <v>9457</v>
      </c>
      <c r="H394">
        <v>153</v>
      </c>
      <c r="I394">
        <v>7</v>
      </c>
      <c r="J394" t="s">
        <v>4037</v>
      </c>
      <c r="L394">
        <v>3</v>
      </c>
    </row>
    <row r="395" spans="1:12" x14ac:dyDescent="0.25">
      <c r="A395" t="s">
        <v>9456</v>
      </c>
      <c r="B395" t="s">
        <v>9453</v>
      </c>
      <c r="C395" t="s">
        <v>9454</v>
      </c>
      <c r="D395" t="s">
        <v>9455</v>
      </c>
      <c r="E395" s="117">
        <v>43031</v>
      </c>
      <c r="F395" s="118">
        <v>0.39688657407407407</v>
      </c>
      <c r="G395" t="s">
        <v>9457</v>
      </c>
      <c r="H395">
        <v>153</v>
      </c>
      <c r="I395">
        <v>8</v>
      </c>
      <c r="J395" t="s">
        <v>4037</v>
      </c>
      <c r="L395">
        <v>100000</v>
      </c>
    </row>
    <row r="396" spans="1:12" x14ac:dyDescent="0.25">
      <c r="A396" t="s">
        <v>9456</v>
      </c>
      <c r="B396" t="s">
        <v>9453</v>
      </c>
      <c r="C396" t="s">
        <v>9454</v>
      </c>
      <c r="D396" t="s">
        <v>9455</v>
      </c>
      <c r="E396" s="117">
        <v>43031</v>
      </c>
      <c r="F396" s="118">
        <v>0.39689814814814817</v>
      </c>
      <c r="G396" t="s">
        <v>9457</v>
      </c>
      <c r="H396">
        <v>153</v>
      </c>
      <c r="I396">
        <v>12</v>
      </c>
      <c r="J396" t="s">
        <v>4037</v>
      </c>
      <c r="L396">
        <v>-11.9744587290549</v>
      </c>
    </row>
    <row r="397" spans="1:12" x14ac:dyDescent="0.25">
      <c r="A397" t="s">
        <v>9456</v>
      </c>
      <c r="B397" t="s">
        <v>9453</v>
      </c>
      <c r="C397" t="s">
        <v>9454</v>
      </c>
      <c r="D397" t="s">
        <v>9455</v>
      </c>
      <c r="E397" s="117">
        <v>43031</v>
      </c>
      <c r="F397" s="118">
        <v>0.39689814814814817</v>
      </c>
      <c r="G397" t="s">
        <v>9457</v>
      </c>
      <c r="H397">
        <v>153</v>
      </c>
      <c r="I397">
        <v>13</v>
      </c>
      <c r="J397" t="s">
        <v>4037</v>
      </c>
      <c r="L397">
        <v>-61.993418852621801</v>
      </c>
    </row>
    <row r="398" spans="1:12" x14ac:dyDescent="0.25">
      <c r="A398" t="s">
        <v>9456</v>
      </c>
      <c r="B398" t="s">
        <v>9453</v>
      </c>
      <c r="C398" t="s">
        <v>9454</v>
      </c>
      <c r="D398" t="s">
        <v>9455</v>
      </c>
      <c r="E398" s="117">
        <v>43031</v>
      </c>
      <c r="F398" s="118">
        <v>0.39689814814814817</v>
      </c>
      <c r="G398" t="s">
        <v>9457</v>
      </c>
      <c r="H398">
        <v>153</v>
      </c>
      <c r="I398">
        <v>14</v>
      </c>
      <c r="J398" t="s">
        <v>4037</v>
      </c>
      <c r="L398">
        <v>383</v>
      </c>
    </row>
    <row r="399" spans="1:12" x14ac:dyDescent="0.25">
      <c r="A399" t="s">
        <v>9456</v>
      </c>
      <c r="B399" t="s">
        <v>9453</v>
      </c>
      <c r="C399" t="s">
        <v>9454</v>
      </c>
      <c r="D399" t="s">
        <v>9455</v>
      </c>
      <c r="E399" s="117">
        <v>43031</v>
      </c>
      <c r="F399" s="118">
        <v>0.39689814814814817</v>
      </c>
      <c r="G399" t="s">
        <v>9457</v>
      </c>
      <c r="H399">
        <v>153</v>
      </c>
      <c r="I399">
        <v>15</v>
      </c>
      <c r="J399" t="s">
        <v>4037</v>
      </c>
      <c r="L399" t="s">
        <v>25896</v>
      </c>
    </row>
    <row r="400" spans="1:12" x14ac:dyDescent="0.25">
      <c r="A400" t="s">
        <v>9456</v>
      </c>
      <c r="B400" t="s">
        <v>9453</v>
      </c>
      <c r="C400" t="s">
        <v>9454</v>
      </c>
      <c r="D400" t="s">
        <v>9455</v>
      </c>
      <c r="E400" s="117">
        <v>43031</v>
      </c>
      <c r="F400" s="118">
        <v>0.39689814814814817</v>
      </c>
      <c r="G400" t="s">
        <v>9457</v>
      </c>
      <c r="H400">
        <v>153</v>
      </c>
      <c r="I400">
        <v>19</v>
      </c>
      <c r="J400" t="s">
        <v>4037</v>
      </c>
      <c r="L400" t="s">
        <v>25180</v>
      </c>
    </row>
    <row r="401" spans="1:12" x14ac:dyDescent="0.25">
      <c r="A401" t="s">
        <v>9456</v>
      </c>
      <c r="B401" t="s">
        <v>9453</v>
      </c>
      <c r="C401" t="s">
        <v>9454</v>
      </c>
      <c r="D401" t="s">
        <v>9455</v>
      </c>
      <c r="E401" s="117">
        <v>43031</v>
      </c>
      <c r="F401" s="118">
        <v>0.39689814814814817</v>
      </c>
      <c r="G401" t="s">
        <v>9457</v>
      </c>
      <c r="H401">
        <v>153</v>
      </c>
      <c r="I401">
        <v>20</v>
      </c>
      <c r="J401" t="s">
        <v>4037</v>
      </c>
      <c r="L401" t="s">
        <v>12</v>
      </c>
    </row>
    <row r="402" spans="1:12" x14ac:dyDescent="0.25">
      <c r="A402" t="s">
        <v>9456</v>
      </c>
      <c r="B402" t="s">
        <v>9453</v>
      </c>
      <c r="C402" t="s">
        <v>9454</v>
      </c>
      <c r="D402" t="s">
        <v>9455</v>
      </c>
      <c r="E402" s="117">
        <v>43031</v>
      </c>
      <c r="F402" s="118">
        <v>0.39690972222222221</v>
      </c>
      <c r="G402" t="s">
        <v>9457</v>
      </c>
      <c r="H402">
        <v>153</v>
      </c>
      <c r="I402">
        <v>21</v>
      </c>
      <c r="J402" t="s">
        <v>4037</v>
      </c>
      <c r="L402" t="s">
        <v>25968</v>
      </c>
    </row>
    <row r="403" spans="1:12" x14ac:dyDescent="0.25">
      <c r="A403" t="s">
        <v>9456</v>
      </c>
      <c r="B403" t="s">
        <v>9453</v>
      </c>
      <c r="C403" t="s">
        <v>9454</v>
      </c>
      <c r="D403" t="s">
        <v>9455</v>
      </c>
      <c r="E403" s="117">
        <v>43031</v>
      </c>
      <c r="F403" s="118">
        <v>0.39690972222222221</v>
      </c>
      <c r="G403" t="s">
        <v>9457</v>
      </c>
      <c r="H403">
        <v>153</v>
      </c>
      <c r="I403">
        <v>22</v>
      </c>
      <c r="J403" t="s">
        <v>4037</v>
      </c>
      <c r="L403" t="s">
        <v>25181</v>
      </c>
    </row>
    <row r="404" spans="1:12" x14ac:dyDescent="0.25">
      <c r="A404" t="s">
        <v>9456</v>
      </c>
      <c r="B404" t="s">
        <v>9453</v>
      </c>
      <c r="C404" t="s">
        <v>9454</v>
      </c>
      <c r="D404" t="s">
        <v>9455</v>
      </c>
      <c r="E404" s="117">
        <v>43031</v>
      </c>
      <c r="F404" s="118">
        <v>0.3969212962962963</v>
      </c>
      <c r="G404" t="s">
        <v>9457</v>
      </c>
      <c r="H404">
        <v>154</v>
      </c>
      <c r="I404">
        <v>2</v>
      </c>
      <c r="J404" t="s">
        <v>4037</v>
      </c>
      <c r="L404" t="s">
        <v>5</v>
      </c>
    </row>
    <row r="405" spans="1:12" x14ac:dyDescent="0.25">
      <c r="A405" t="s">
        <v>9456</v>
      </c>
      <c r="B405" t="s">
        <v>9453</v>
      </c>
      <c r="C405" t="s">
        <v>9454</v>
      </c>
      <c r="D405" t="s">
        <v>9455</v>
      </c>
      <c r="E405" s="117">
        <v>43031</v>
      </c>
      <c r="F405" s="118">
        <v>0.39693287037037034</v>
      </c>
      <c r="G405" t="s">
        <v>9457</v>
      </c>
      <c r="H405">
        <v>154</v>
      </c>
      <c r="I405">
        <v>5</v>
      </c>
      <c r="J405" t="s">
        <v>4037</v>
      </c>
      <c r="L405" t="s">
        <v>177</v>
      </c>
    </row>
    <row r="406" spans="1:12" x14ac:dyDescent="0.25">
      <c r="A406" t="s">
        <v>9456</v>
      </c>
      <c r="B406" t="s">
        <v>9453</v>
      </c>
      <c r="C406" t="s">
        <v>9454</v>
      </c>
      <c r="D406" t="s">
        <v>9455</v>
      </c>
      <c r="E406" s="117">
        <v>43031</v>
      </c>
      <c r="F406" s="118">
        <v>0.39693287037037034</v>
      </c>
      <c r="G406" t="s">
        <v>9457</v>
      </c>
      <c r="H406">
        <v>154</v>
      </c>
      <c r="I406">
        <v>7</v>
      </c>
      <c r="J406" t="s">
        <v>4037</v>
      </c>
      <c r="L406">
        <v>4</v>
      </c>
    </row>
    <row r="407" spans="1:12" x14ac:dyDescent="0.25">
      <c r="A407" t="s">
        <v>9456</v>
      </c>
      <c r="B407" t="s">
        <v>9453</v>
      </c>
      <c r="C407" t="s">
        <v>9454</v>
      </c>
      <c r="D407" t="s">
        <v>9455</v>
      </c>
      <c r="E407" s="117">
        <v>43031</v>
      </c>
      <c r="F407" s="118">
        <v>0.39693287037037034</v>
      </c>
      <c r="G407" t="s">
        <v>9457</v>
      </c>
      <c r="H407">
        <v>154</v>
      </c>
      <c r="I407">
        <v>8</v>
      </c>
      <c r="J407" t="s">
        <v>4037</v>
      </c>
      <c r="L407">
        <v>100000</v>
      </c>
    </row>
    <row r="408" spans="1:12" x14ac:dyDescent="0.25">
      <c r="A408" t="s">
        <v>9456</v>
      </c>
      <c r="B408" t="s">
        <v>9453</v>
      </c>
      <c r="C408" t="s">
        <v>9454</v>
      </c>
      <c r="D408" t="s">
        <v>9455</v>
      </c>
      <c r="E408" s="117">
        <v>43031</v>
      </c>
      <c r="F408" s="118">
        <v>0.39693287037037034</v>
      </c>
      <c r="G408" t="s">
        <v>9457</v>
      </c>
      <c r="H408">
        <v>154</v>
      </c>
      <c r="I408">
        <v>12</v>
      </c>
      <c r="J408" t="s">
        <v>4037</v>
      </c>
      <c r="L408">
        <v>-11.985164683459301</v>
      </c>
    </row>
    <row r="409" spans="1:12" x14ac:dyDescent="0.25">
      <c r="A409" t="s">
        <v>9456</v>
      </c>
      <c r="B409" t="s">
        <v>9453</v>
      </c>
      <c r="C409" t="s">
        <v>9454</v>
      </c>
      <c r="D409" t="s">
        <v>9455</v>
      </c>
      <c r="E409" s="117">
        <v>43031</v>
      </c>
      <c r="F409" s="118">
        <v>0.39693287037037034</v>
      </c>
      <c r="G409" t="s">
        <v>9457</v>
      </c>
      <c r="H409">
        <v>154</v>
      </c>
      <c r="I409">
        <v>13</v>
      </c>
      <c r="J409" t="s">
        <v>4037</v>
      </c>
      <c r="L409">
        <v>-61.993443484885702</v>
      </c>
    </row>
    <row r="410" spans="1:12" x14ac:dyDescent="0.25">
      <c r="A410" t="s">
        <v>9456</v>
      </c>
      <c r="B410" t="s">
        <v>9453</v>
      </c>
      <c r="C410" t="s">
        <v>9454</v>
      </c>
      <c r="D410" t="s">
        <v>9455</v>
      </c>
      <c r="E410" s="117">
        <v>43031</v>
      </c>
      <c r="F410" s="118">
        <v>0.39694444444444449</v>
      </c>
      <c r="G410" t="s">
        <v>9457</v>
      </c>
      <c r="H410">
        <v>154</v>
      </c>
      <c r="I410">
        <v>14</v>
      </c>
      <c r="J410" t="s">
        <v>4037</v>
      </c>
      <c r="L410">
        <v>349</v>
      </c>
    </row>
    <row r="411" spans="1:12" x14ac:dyDescent="0.25">
      <c r="A411" t="s">
        <v>9456</v>
      </c>
      <c r="B411" t="s">
        <v>9453</v>
      </c>
      <c r="C411" t="s">
        <v>9454</v>
      </c>
      <c r="D411" t="s">
        <v>9455</v>
      </c>
      <c r="E411" s="117">
        <v>43031</v>
      </c>
      <c r="F411" s="118">
        <v>0.39694444444444449</v>
      </c>
      <c r="G411" t="s">
        <v>9457</v>
      </c>
      <c r="H411">
        <v>154</v>
      </c>
      <c r="I411">
        <v>15</v>
      </c>
      <c r="J411" t="s">
        <v>4037</v>
      </c>
      <c r="L411" t="s">
        <v>25916</v>
      </c>
    </row>
    <row r="412" spans="1:12" x14ac:dyDescent="0.25">
      <c r="A412" t="s">
        <v>9456</v>
      </c>
      <c r="B412" t="s">
        <v>9453</v>
      </c>
      <c r="C412" t="s">
        <v>9454</v>
      </c>
      <c r="D412" t="s">
        <v>9455</v>
      </c>
      <c r="E412" s="117">
        <v>43031</v>
      </c>
      <c r="F412" s="118">
        <v>0.39694444444444449</v>
      </c>
      <c r="G412" t="s">
        <v>9457</v>
      </c>
      <c r="H412">
        <v>154</v>
      </c>
      <c r="I412">
        <v>19</v>
      </c>
      <c r="J412" t="s">
        <v>4037</v>
      </c>
      <c r="L412" t="s">
        <v>25182</v>
      </c>
    </row>
    <row r="413" spans="1:12" x14ac:dyDescent="0.25">
      <c r="A413" t="s">
        <v>9456</v>
      </c>
      <c r="B413" t="s">
        <v>9453</v>
      </c>
      <c r="C413" t="s">
        <v>9454</v>
      </c>
      <c r="D413" t="s">
        <v>9455</v>
      </c>
      <c r="E413" s="117">
        <v>43031</v>
      </c>
      <c r="F413" s="118">
        <v>0.39694444444444449</v>
      </c>
      <c r="G413" t="s">
        <v>9457</v>
      </c>
      <c r="H413">
        <v>154</v>
      </c>
      <c r="I413">
        <v>20</v>
      </c>
      <c r="J413" t="s">
        <v>4037</v>
      </c>
      <c r="L413" t="s">
        <v>12</v>
      </c>
    </row>
    <row r="414" spans="1:12" x14ac:dyDescent="0.25">
      <c r="A414" t="s">
        <v>9456</v>
      </c>
      <c r="B414" t="s">
        <v>9453</v>
      </c>
      <c r="C414" t="s">
        <v>9454</v>
      </c>
      <c r="D414" t="s">
        <v>9455</v>
      </c>
      <c r="E414" s="117">
        <v>43031</v>
      </c>
      <c r="F414" s="118">
        <v>0.39694444444444449</v>
      </c>
      <c r="G414" t="s">
        <v>9457</v>
      </c>
      <c r="H414">
        <v>154</v>
      </c>
      <c r="I414">
        <v>21</v>
      </c>
      <c r="J414" t="s">
        <v>4037</v>
      </c>
      <c r="L414" t="s">
        <v>25969</v>
      </c>
    </row>
    <row r="415" spans="1:12" x14ac:dyDescent="0.25">
      <c r="A415" t="s">
        <v>9456</v>
      </c>
      <c r="B415" t="s">
        <v>9453</v>
      </c>
      <c r="C415" t="s">
        <v>9454</v>
      </c>
      <c r="D415" t="s">
        <v>9455</v>
      </c>
      <c r="E415" s="117">
        <v>43031</v>
      </c>
      <c r="F415" s="118">
        <v>0.39694444444444449</v>
      </c>
      <c r="G415" t="s">
        <v>9457</v>
      </c>
      <c r="H415">
        <v>154</v>
      </c>
      <c r="I415">
        <v>22</v>
      </c>
      <c r="J415" t="s">
        <v>4037</v>
      </c>
      <c r="L415" t="s">
        <v>25183</v>
      </c>
    </row>
    <row r="416" spans="1:12" x14ac:dyDescent="0.25">
      <c r="A416" t="s">
        <v>9456</v>
      </c>
      <c r="B416" t="s">
        <v>9453</v>
      </c>
      <c r="C416" t="s">
        <v>9454</v>
      </c>
      <c r="D416" t="s">
        <v>9455</v>
      </c>
      <c r="E416" s="117">
        <v>43031</v>
      </c>
      <c r="F416" s="118">
        <v>0.39696759259259262</v>
      </c>
      <c r="G416" t="s">
        <v>9457</v>
      </c>
      <c r="H416">
        <v>155</v>
      </c>
      <c r="I416">
        <v>2</v>
      </c>
      <c r="J416" t="s">
        <v>4037</v>
      </c>
      <c r="L416" t="s">
        <v>5</v>
      </c>
    </row>
    <row r="417" spans="1:12" x14ac:dyDescent="0.25">
      <c r="A417" t="s">
        <v>9456</v>
      </c>
      <c r="B417" t="s">
        <v>9453</v>
      </c>
      <c r="C417" t="s">
        <v>9454</v>
      </c>
      <c r="D417" t="s">
        <v>9455</v>
      </c>
      <c r="E417" s="117">
        <v>43031</v>
      </c>
      <c r="F417" s="118">
        <v>0.39696759259259262</v>
      </c>
      <c r="G417" t="s">
        <v>9457</v>
      </c>
      <c r="H417">
        <v>155</v>
      </c>
      <c r="I417">
        <v>5</v>
      </c>
      <c r="J417" t="s">
        <v>4037</v>
      </c>
      <c r="L417" t="s">
        <v>177</v>
      </c>
    </row>
    <row r="418" spans="1:12" x14ac:dyDescent="0.25">
      <c r="A418" t="s">
        <v>9456</v>
      </c>
      <c r="B418" t="s">
        <v>9453</v>
      </c>
      <c r="C418" t="s">
        <v>9454</v>
      </c>
      <c r="D418" t="s">
        <v>9455</v>
      </c>
      <c r="E418" s="117">
        <v>43031</v>
      </c>
      <c r="F418" s="118">
        <v>0.39697916666666666</v>
      </c>
      <c r="G418" t="s">
        <v>9457</v>
      </c>
      <c r="H418">
        <v>155</v>
      </c>
      <c r="I418">
        <v>7</v>
      </c>
      <c r="J418" t="s">
        <v>4037</v>
      </c>
      <c r="L418">
        <v>5</v>
      </c>
    </row>
    <row r="419" spans="1:12" x14ac:dyDescent="0.25">
      <c r="A419" t="s">
        <v>9456</v>
      </c>
      <c r="B419" t="s">
        <v>9453</v>
      </c>
      <c r="C419" t="s">
        <v>9454</v>
      </c>
      <c r="D419" t="s">
        <v>9455</v>
      </c>
      <c r="E419" s="117">
        <v>43031</v>
      </c>
      <c r="F419" s="118">
        <v>0.39697916666666666</v>
      </c>
      <c r="G419" t="s">
        <v>9457</v>
      </c>
      <c r="H419">
        <v>155</v>
      </c>
      <c r="I419">
        <v>8</v>
      </c>
      <c r="J419" t="s">
        <v>4037</v>
      </c>
      <c r="L419">
        <v>100000</v>
      </c>
    </row>
    <row r="420" spans="1:12" x14ac:dyDescent="0.25">
      <c r="A420" t="s">
        <v>9456</v>
      </c>
      <c r="B420" t="s">
        <v>9453</v>
      </c>
      <c r="C420" t="s">
        <v>9454</v>
      </c>
      <c r="D420" t="s">
        <v>9455</v>
      </c>
      <c r="E420" s="117">
        <v>43031</v>
      </c>
      <c r="F420" s="118">
        <v>0.39697916666666666</v>
      </c>
      <c r="G420" t="s">
        <v>9457</v>
      </c>
      <c r="H420">
        <v>155</v>
      </c>
      <c r="I420">
        <v>12</v>
      </c>
      <c r="J420" t="s">
        <v>4037</v>
      </c>
      <c r="L420">
        <v>-11.988156988425301</v>
      </c>
    </row>
    <row r="421" spans="1:12" x14ac:dyDescent="0.25">
      <c r="A421" t="s">
        <v>9456</v>
      </c>
      <c r="B421" t="s">
        <v>9453</v>
      </c>
      <c r="C421" t="s">
        <v>9454</v>
      </c>
      <c r="D421" t="s">
        <v>9455</v>
      </c>
      <c r="E421" s="117">
        <v>43031</v>
      </c>
      <c r="F421" s="118">
        <v>0.39697916666666666</v>
      </c>
      <c r="G421" t="s">
        <v>9457</v>
      </c>
      <c r="H421">
        <v>155</v>
      </c>
      <c r="I421">
        <v>13</v>
      </c>
      <c r="J421" t="s">
        <v>4037</v>
      </c>
      <c r="L421">
        <v>-61.993267073609502</v>
      </c>
    </row>
    <row r="422" spans="1:12" x14ac:dyDescent="0.25">
      <c r="A422" t="s">
        <v>9456</v>
      </c>
      <c r="B422" t="s">
        <v>9453</v>
      </c>
      <c r="C422" t="s">
        <v>9454</v>
      </c>
      <c r="D422" t="s">
        <v>9455</v>
      </c>
      <c r="E422" s="117">
        <v>43031</v>
      </c>
      <c r="F422" s="118">
        <v>0.39697916666666666</v>
      </c>
      <c r="G422" t="s">
        <v>9457</v>
      </c>
      <c r="H422">
        <v>155</v>
      </c>
      <c r="I422">
        <v>14</v>
      </c>
      <c r="J422" t="s">
        <v>4037</v>
      </c>
      <c r="L422">
        <v>365</v>
      </c>
    </row>
    <row r="423" spans="1:12" x14ac:dyDescent="0.25">
      <c r="A423" t="s">
        <v>9456</v>
      </c>
      <c r="B423" t="s">
        <v>9453</v>
      </c>
      <c r="C423" t="s">
        <v>9454</v>
      </c>
      <c r="D423" t="s">
        <v>9455</v>
      </c>
      <c r="E423" s="117">
        <v>43031</v>
      </c>
      <c r="F423" s="118">
        <v>0.39697916666666666</v>
      </c>
      <c r="G423" t="s">
        <v>9457</v>
      </c>
      <c r="H423">
        <v>155</v>
      </c>
      <c r="I423">
        <v>15</v>
      </c>
      <c r="J423" t="s">
        <v>4037</v>
      </c>
      <c r="L423" t="s">
        <v>25916</v>
      </c>
    </row>
    <row r="424" spans="1:12" x14ac:dyDescent="0.25">
      <c r="A424" t="s">
        <v>9456</v>
      </c>
      <c r="B424" t="s">
        <v>9453</v>
      </c>
      <c r="C424" t="s">
        <v>9454</v>
      </c>
      <c r="D424" t="s">
        <v>9455</v>
      </c>
      <c r="E424" s="117">
        <v>43031</v>
      </c>
      <c r="F424" s="118">
        <v>0.39699074074074076</v>
      </c>
      <c r="G424" t="s">
        <v>9457</v>
      </c>
      <c r="H424">
        <v>155</v>
      </c>
      <c r="I424">
        <v>19</v>
      </c>
      <c r="J424" t="s">
        <v>4037</v>
      </c>
      <c r="L424" t="s">
        <v>25184</v>
      </c>
    </row>
    <row r="425" spans="1:12" x14ac:dyDescent="0.25">
      <c r="A425" t="s">
        <v>9456</v>
      </c>
      <c r="B425" t="s">
        <v>9453</v>
      </c>
      <c r="C425" t="s">
        <v>9454</v>
      </c>
      <c r="D425" t="s">
        <v>9455</v>
      </c>
      <c r="E425" s="117">
        <v>43031</v>
      </c>
      <c r="F425" s="118">
        <v>0.39699074074074076</v>
      </c>
      <c r="G425" t="s">
        <v>9457</v>
      </c>
      <c r="H425">
        <v>155</v>
      </c>
      <c r="I425">
        <v>20</v>
      </c>
      <c r="J425" t="s">
        <v>4037</v>
      </c>
      <c r="L425" t="s">
        <v>12</v>
      </c>
    </row>
    <row r="426" spans="1:12" x14ac:dyDescent="0.25">
      <c r="A426" t="s">
        <v>9456</v>
      </c>
      <c r="B426" t="s">
        <v>9453</v>
      </c>
      <c r="C426" t="s">
        <v>9454</v>
      </c>
      <c r="D426" t="s">
        <v>9455</v>
      </c>
      <c r="E426" s="117">
        <v>43031</v>
      </c>
      <c r="F426" s="118">
        <v>0.39699074074074076</v>
      </c>
      <c r="G426" t="s">
        <v>9457</v>
      </c>
      <c r="H426">
        <v>155</v>
      </c>
      <c r="I426">
        <v>21</v>
      </c>
      <c r="J426" t="s">
        <v>4037</v>
      </c>
      <c r="L426" t="s">
        <v>25928</v>
      </c>
    </row>
    <row r="427" spans="1:12" x14ac:dyDescent="0.25">
      <c r="A427" t="s">
        <v>9456</v>
      </c>
      <c r="B427" t="s">
        <v>9453</v>
      </c>
      <c r="C427" t="s">
        <v>9454</v>
      </c>
      <c r="D427" t="s">
        <v>9455</v>
      </c>
      <c r="E427" s="117">
        <v>43031</v>
      </c>
      <c r="F427" s="118">
        <v>0.39699074074074076</v>
      </c>
      <c r="G427" t="s">
        <v>9457</v>
      </c>
      <c r="H427">
        <v>155</v>
      </c>
      <c r="I427">
        <v>22</v>
      </c>
      <c r="J427" t="s">
        <v>4037</v>
      </c>
      <c r="L427" t="s">
        <v>25185</v>
      </c>
    </row>
    <row r="428" spans="1:12" x14ac:dyDescent="0.25">
      <c r="A428" t="s">
        <v>9456</v>
      </c>
      <c r="B428" t="s">
        <v>9453</v>
      </c>
      <c r="C428" t="s">
        <v>9454</v>
      </c>
      <c r="D428" t="s">
        <v>9455</v>
      </c>
      <c r="E428" s="117">
        <v>43031</v>
      </c>
      <c r="F428" s="118">
        <v>0.39701388888888883</v>
      </c>
      <c r="G428" t="s">
        <v>9457</v>
      </c>
      <c r="H428">
        <v>156</v>
      </c>
      <c r="I428">
        <v>2</v>
      </c>
      <c r="J428" t="s">
        <v>4037</v>
      </c>
      <c r="L428" t="s">
        <v>5</v>
      </c>
    </row>
    <row r="429" spans="1:12" x14ac:dyDescent="0.25">
      <c r="A429" t="s">
        <v>9456</v>
      </c>
      <c r="B429" t="s">
        <v>9453</v>
      </c>
      <c r="C429" t="s">
        <v>9454</v>
      </c>
      <c r="D429" t="s">
        <v>9455</v>
      </c>
      <c r="E429" s="117">
        <v>43031</v>
      </c>
      <c r="F429" s="118">
        <v>0.39701388888888883</v>
      </c>
      <c r="G429" t="s">
        <v>9457</v>
      </c>
      <c r="H429">
        <v>156</v>
      </c>
      <c r="I429">
        <v>5</v>
      </c>
      <c r="J429" t="s">
        <v>4037</v>
      </c>
      <c r="L429" t="s">
        <v>177</v>
      </c>
    </row>
    <row r="430" spans="1:12" x14ac:dyDescent="0.25">
      <c r="A430" t="s">
        <v>9456</v>
      </c>
      <c r="B430" t="s">
        <v>9453</v>
      </c>
      <c r="C430" t="s">
        <v>9454</v>
      </c>
      <c r="D430" t="s">
        <v>9455</v>
      </c>
      <c r="E430" s="117">
        <v>43031</v>
      </c>
      <c r="F430" s="118">
        <v>0.39701388888888883</v>
      </c>
      <c r="G430" t="s">
        <v>9457</v>
      </c>
      <c r="H430">
        <v>156</v>
      </c>
      <c r="I430">
        <v>7</v>
      </c>
      <c r="J430" t="s">
        <v>4037</v>
      </c>
      <c r="L430">
        <v>6</v>
      </c>
    </row>
    <row r="431" spans="1:12" x14ac:dyDescent="0.25">
      <c r="A431" t="s">
        <v>9456</v>
      </c>
      <c r="B431" t="s">
        <v>9453</v>
      </c>
      <c r="C431" t="s">
        <v>9454</v>
      </c>
      <c r="D431" t="s">
        <v>9455</v>
      </c>
      <c r="E431" s="117">
        <v>43031</v>
      </c>
      <c r="F431" s="118">
        <v>0.39701388888888883</v>
      </c>
      <c r="G431" t="s">
        <v>9457</v>
      </c>
      <c r="H431">
        <v>156</v>
      </c>
      <c r="I431">
        <v>8</v>
      </c>
      <c r="J431" t="s">
        <v>4037</v>
      </c>
      <c r="L431">
        <v>100000</v>
      </c>
    </row>
    <row r="432" spans="1:12" x14ac:dyDescent="0.25">
      <c r="A432" t="s">
        <v>9456</v>
      </c>
      <c r="B432" t="s">
        <v>9453</v>
      </c>
      <c r="C432" t="s">
        <v>9454</v>
      </c>
      <c r="D432" t="s">
        <v>9455</v>
      </c>
      <c r="E432" s="117">
        <v>43031</v>
      </c>
      <c r="F432" s="118">
        <v>0.39702546296296298</v>
      </c>
      <c r="G432" t="s">
        <v>9457</v>
      </c>
      <c r="H432">
        <v>156</v>
      </c>
      <c r="I432">
        <v>12</v>
      </c>
      <c r="J432" t="s">
        <v>4037</v>
      </c>
      <c r="L432">
        <v>-12.000725316217499</v>
      </c>
    </row>
    <row r="433" spans="1:12" x14ac:dyDescent="0.25">
      <c r="A433" t="s">
        <v>9456</v>
      </c>
      <c r="B433" t="s">
        <v>9453</v>
      </c>
      <c r="C433" t="s">
        <v>9454</v>
      </c>
      <c r="D433" t="s">
        <v>9455</v>
      </c>
      <c r="E433" s="117">
        <v>43031</v>
      </c>
      <c r="F433" s="118">
        <v>0.39702546296296298</v>
      </c>
      <c r="G433" t="s">
        <v>9457</v>
      </c>
      <c r="H433">
        <v>156</v>
      </c>
      <c r="I433">
        <v>13</v>
      </c>
      <c r="J433" t="s">
        <v>4037</v>
      </c>
      <c r="L433">
        <v>-61.993211265673601</v>
      </c>
    </row>
    <row r="434" spans="1:12" x14ac:dyDescent="0.25">
      <c r="A434" t="s">
        <v>9456</v>
      </c>
      <c r="B434" t="s">
        <v>9453</v>
      </c>
      <c r="C434" t="s">
        <v>9454</v>
      </c>
      <c r="D434" t="s">
        <v>9455</v>
      </c>
      <c r="E434" s="117">
        <v>43031</v>
      </c>
      <c r="F434" s="118">
        <v>0.39702546296296298</v>
      </c>
      <c r="G434" t="s">
        <v>9457</v>
      </c>
      <c r="H434">
        <v>156</v>
      </c>
      <c r="I434">
        <v>14</v>
      </c>
      <c r="J434" t="s">
        <v>4037</v>
      </c>
      <c r="L434">
        <v>378</v>
      </c>
    </row>
    <row r="435" spans="1:12" x14ac:dyDescent="0.25">
      <c r="A435" t="s">
        <v>9456</v>
      </c>
      <c r="B435" t="s">
        <v>9453</v>
      </c>
      <c r="C435" t="s">
        <v>9454</v>
      </c>
      <c r="D435" t="s">
        <v>9455</v>
      </c>
      <c r="E435" s="117">
        <v>43031</v>
      </c>
      <c r="F435" s="118">
        <v>0.39702546296296298</v>
      </c>
      <c r="G435" t="s">
        <v>9457</v>
      </c>
      <c r="H435">
        <v>156</v>
      </c>
      <c r="I435">
        <v>15</v>
      </c>
      <c r="J435" t="s">
        <v>4037</v>
      </c>
      <c r="L435" t="s">
        <v>25916</v>
      </c>
    </row>
    <row r="436" spans="1:12" x14ac:dyDescent="0.25">
      <c r="A436" t="s">
        <v>9456</v>
      </c>
      <c r="B436" t="s">
        <v>9453</v>
      </c>
      <c r="C436" t="s">
        <v>9454</v>
      </c>
      <c r="D436" t="s">
        <v>9455</v>
      </c>
      <c r="E436" s="117">
        <v>43031</v>
      </c>
      <c r="F436" s="118">
        <v>0.39702546296296298</v>
      </c>
      <c r="G436" t="s">
        <v>9457</v>
      </c>
      <c r="H436">
        <v>156</v>
      </c>
      <c r="I436">
        <v>19</v>
      </c>
      <c r="J436" t="s">
        <v>4037</v>
      </c>
      <c r="L436" t="s">
        <v>25186</v>
      </c>
    </row>
    <row r="437" spans="1:12" x14ac:dyDescent="0.25">
      <c r="A437" t="s">
        <v>9456</v>
      </c>
      <c r="B437" t="s">
        <v>9453</v>
      </c>
      <c r="C437" t="s">
        <v>9454</v>
      </c>
      <c r="D437" t="s">
        <v>9455</v>
      </c>
      <c r="E437" s="117">
        <v>43031</v>
      </c>
      <c r="F437" s="118">
        <v>0.39702546296296298</v>
      </c>
      <c r="G437" t="s">
        <v>9457</v>
      </c>
      <c r="H437">
        <v>156</v>
      </c>
      <c r="I437">
        <v>20</v>
      </c>
      <c r="J437" t="s">
        <v>4037</v>
      </c>
      <c r="L437" t="s">
        <v>12</v>
      </c>
    </row>
    <row r="438" spans="1:12" x14ac:dyDescent="0.25">
      <c r="A438" t="s">
        <v>9456</v>
      </c>
      <c r="B438" t="s">
        <v>9453</v>
      </c>
      <c r="C438" t="s">
        <v>9454</v>
      </c>
      <c r="D438" t="s">
        <v>9455</v>
      </c>
      <c r="E438" s="117">
        <v>43031</v>
      </c>
      <c r="F438" s="118">
        <v>0.39703703703703702</v>
      </c>
      <c r="G438" t="s">
        <v>9457</v>
      </c>
      <c r="H438">
        <v>156</v>
      </c>
      <c r="I438">
        <v>21</v>
      </c>
      <c r="J438" t="s">
        <v>4037</v>
      </c>
      <c r="L438" t="s">
        <v>25970</v>
      </c>
    </row>
    <row r="439" spans="1:12" x14ac:dyDescent="0.25">
      <c r="A439" t="s">
        <v>9456</v>
      </c>
      <c r="B439" t="s">
        <v>9453</v>
      </c>
      <c r="C439" t="s">
        <v>9454</v>
      </c>
      <c r="D439" t="s">
        <v>9455</v>
      </c>
      <c r="E439" s="117">
        <v>43031</v>
      </c>
      <c r="F439" s="118">
        <v>0.39703703703703702</v>
      </c>
      <c r="G439" t="s">
        <v>9457</v>
      </c>
      <c r="H439">
        <v>156</v>
      </c>
      <c r="I439">
        <v>22</v>
      </c>
      <c r="J439" t="s">
        <v>4037</v>
      </c>
      <c r="L439" t="s">
        <v>25187</v>
      </c>
    </row>
    <row r="440" spans="1:12" x14ac:dyDescent="0.25">
      <c r="A440" t="s">
        <v>9456</v>
      </c>
      <c r="B440" t="s">
        <v>9453</v>
      </c>
      <c r="C440" t="s">
        <v>9454</v>
      </c>
      <c r="D440" t="s">
        <v>9455</v>
      </c>
      <c r="E440" s="117">
        <v>43031</v>
      </c>
      <c r="F440" s="118">
        <v>0.39704861111111112</v>
      </c>
      <c r="G440" t="s">
        <v>9457</v>
      </c>
      <c r="H440">
        <v>157</v>
      </c>
      <c r="I440">
        <v>2</v>
      </c>
      <c r="J440" t="s">
        <v>4037</v>
      </c>
      <c r="L440" t="s">
        <v>5</v>
      </c>
    </row>
    <row r="441" spans="1:12" x14ac:dyDescent="0.25">
      <c r="A441" t="s">
        <v>9456</v>
      </c>
      <c r="B441" t="s">
        <v>9453</v>
      </c>
      <c r="C441" t="s">
        <v>9454</v>
      </c>
      <c r="D441" t="s">
        <v>9455</v>
      </c>
      <c r="E441" s="117">
        <v>43031</v>
      </c>
      <c r="F441" s="118">
        <v>0.39706018518518515</v>
      </c>
      <c r="G441" t="s">
        <v>9457</v>
      </c>
      <c r="H441">
        <v>157</v>
      </c>
      <c r="I441">
        <v>5</v>
      </c>
      <c r="J441" t="s">
        <v>4037</v>
      </c>
      <c r="L441" t="s">
        <v>177</v>
      </c>
    </row>
    <row r="442" spans="1:12" x14ac:dyDescent="0.25">
      <c r="A442" t="s">
        <v>9456</v>
      </c>
      <c r="B442" t="s">
        <v>9453</v>
      </c>
      <c r="C442" t="s">
        <v>9454</v>
      </c>
      <c r="D442" t="s">
        <v>9455</v>
      </c>
      <c r="E442" s="117">
        <v>43031</v>
      </c>
      <c r="F442" s="118">
        <v>0.39706018518518515</v>
      </c>
      <c r="G442" t="s">
        <v>9457</v>
      </c>
      <c r="H442">
        <v>157</v>
      </c>
      <c r="I442">
        <v>7</v>
      </c>
      <c r="J442" t="s">
        <v>4037</v>
      </c>
      <c r="L442">
        <v>7</v>
      </c>
    </row>
    <row r="443" spans="1:12" x14ac:dyDescent="0.25">
      <c r="A443" t="s">
        <v>9456</v>
      </c>
      <c r="B443" t="s">
        <v>9453</v>
      </c>
      <c r="C443" t="s">
        <v>9454</v>
      </c>
      <c r="D443" t="s">
        <v>9455</v>
      </c>
      <c r="E443" s="117">
        <v>43031</v>
      </c>
      <c r="F443" s="118">
        <v>0.39706018518518515</v>
      </c>
      <c r="G443" t="s">
        <v>9457</v>
      </c>
      <c r="H443">
        <v>157</v>
      </c>
      <c r="I443">
        <v>8</v>
      </c>
      <c r="J443" t="s">
        <v>4037</v>
      </c>
      <c r="L443">
        <v>100000</v>
      </c>
    </row>
    <row r="444" spans="1:12" x14ac:dyDescent="0.25">
      <c r="A444" t="s">
        <v>9456</v>
      </c>
      <c r="B444" t="s">
        <v>9453</v>
      </c>
      <c r="C444" t="s">
        <v>9454</v>
      </c>
      <c r="D444" t="s">
        <v>9455</v>
      </c>
      <c r="E444" s="117">
        <v>43031</v>
      </c>
      <c r="F444" s="118">
        <v>0.39706018518518515</v>
      </c>
      <c r="G444" t="s">
        <v>9457</v>
      </c>
      <c r="H444">
        <v>157</v>
      </c>
      <c r="I444">
        <v>12</v>
      </c>
      <c r="J444" t="s">
        <v>4037</v>
      </c>
      <c r="L444">
        <v>-12.018989578170199</v>
      </c>
    </row>
    <row r="445" spans="1:12" x14ac:dyDescent="0.25">
      <c r="A445" t="s">
        <v>9456</v>
      </c>
      <c r="B445" t="s">
        <v>9453</v>
      </c>
      <c r="C445" t="s">
        <v>9454</v>
      </c>
      <c r="D445" t="s">
        <v>9455</v>
      </c>
      <c r="E445" s="117">
        <v>43031</v>
      </c>
      <c r="F445" s="118">
        <v>0.39706018518518515</v>
      </c>
      <c r="G445" t="s">
        <v>9457</v>
      </c>
      <c r="H445">
        <v>157</v>
      </c>
      <c r="I445">
        <v>13</v>
      </c>
      <c r="J445" t="s">
        <v>4037</v>
      </c>
      <c r="L445">
        <v>-61.992996450571297</v>
      </c>
    </row>
    <row r="446" spans="1:12" x14ac:dyDescent="0.25">
      <c r="A446" t="s">
        <v>9456</v>
      </c>
      <c r="B446" t="s">
        <v>9453</v>
      </c>
      <c r="C446" t="s">
        <v>9454</v>
      </c>
      <c r="D446" t="s">
        <v>9455</v>
      </c>
      <c r="E446" s="117">
        <v>43031</v>
      </c>
      <c r="F446" s="118">
        <v>0.39707175925925925</v>
      </c>
      <c r="G446" t="s">
        <v>9457</v>
      </c>
      <c r="H446">
        <v>157</v>
      </c>
      <c r="I446">
        <v>14</v>
      </c>
      <c r="J446" t="s">
        <v>4037</v>
      </c>
      <c r="L446">
        <v>401</v>
      </c>
    </row>
    <row r="447" spans="1:12" x14ac:dyDescent="0.25">
      <c r="A447" t="s">
        <v>9456</v>
      </c>
      <c r="B447" t="s">
        <v>9453</v>
      </c>
      <c r="C447" t="s">
        <v>9454</v>
      </c>
      <c r="D447" t="s">
        <v>9455</v>
      </c>
      <c r="E447" s="117">
        <v>43031</v>
      </c>
      <c r="F447" s="118">
        <v>0.39707175925925925</v>
      </c>
      <c r="G447" t="s">
        <v>9457</v>
      </c>
      <c r="H447">
        <v>157</v>
      </c>
      <c r="I447">
        <v>15</v>
      </c>
      <c r="J447" t="s">
        <v>4037</v>
      </c>
      <c r="L447" t="s">
        <v>25916</v>
      </c>
    </row>
    <row r="448" spans="1:12" x14ac:dyDescent="0.25">
      <c r="A448" t="s">
        <v>9456</v>
      </c>
      <c r="B448" t="s">
        <v>9453</v>
      </c>
      <c r="C448" t="s">
        <v>9454</v>
      </c>
      <c r="D448" t="s">
        <v>9455</v>
      </c>
      <c r="E448" s="117">
        <v>43031</v>
      </c>
      <c r="F448" s="118">
        <v>0.39707175925925925</v>
      </c>
      <c r="G448" t="s">
        <v>9457</v>
      </c>
      <c r="H448">
        <v>157</v>
      </c>
      <c r="I448">
        <v>19</v>
      </c>
      <c r="J448" t="s">
        <v>4037</v>
      </c>
      <c r="L448" t="s">
        <v>25188</v>
      </c>
    </row>
    <row r="449" spans="1:12" x14ac:dyDescent="0.25">
      <c r="A449" t="s">
        <v>9456</v>
      </c>
      <c r="B449" t="s">
        <v>9453</v>
      </c>
      <c r="C449" t="s">
        <v>9454</v>
      </c>
      <c r="D449" t="s">
        <v>9455</v>
      </c>
      <c r="E449" s="117">
        <v>43031</v>
      </c>
      <c r="F449" s="118">
        <v>0.39707175925925925</v>
      </c>
      <c r="G449" t="s">
        <v>9457</v>
      </c>
      <c r="H449">
        <v>157</v>
      </c>
      <c r="I449">
        <v>20</v>
      </c>
      <c r="J449" t="s">
        <v>4037</v>
      </c>
      <c r="L449" t="s">
        <v>12</v>
      </c>
    </row>
    <row r="450" spans="1:12" x14ac:dyDescent="0.25">
      <c r="A450" t="s">
        <v>9456</v>
      </c>
      <c r="B450" t="s">
        <v>9453</v>
      </c>
      <c r="C450" t="s">
        <v>9454</v>
      </c>
      <c r="D450" t="s">
        <v>9455</v>
      </c>
      <c r="E450" s="117">
        <v>43031</v>
      </c>
      <c r="F450" s="118">
        <v>0.39707175925925925</v>
      </c>
      <c r="G450" t="s">
        <v>9457</v>
      </c>
      <c r="H450">
        <v>157</v>
      </c>
      <c r="I450">
        <v>21</v>
      </c>
      <c r="J450" t="s">
        <v>4037</v>
      </c>
      <c r="L450" t="s">
        <v>25971</v>
      </c>
    </row>
    <row r="451" spans="1:12" x14ac:dyDescent="0.25">
      <c r="A451" t="s">
        <v>9456</v>
      </c>
      <c r="B451" t="s">
        <v>9453</v>
      </c>
      <c r="C451" t="s">
        <v>9454</v>
      </c>
      <c r="D451" t="s">
        <v>9455</v>
      </c>
      <c r="E451" s="117">
        <v>43031</v>
      </c>
      <c r="F451" s="118">
        <v>0.39707175925925925</v>
      </c>
      <c r="G451" t="s">
        <v>9457</v>
      </c>
      <c r="H451">
        <v>157</v>
      </c>
      <c r="I451">
        <v>22</v>
      </c>
      <c r="J451" t="s">
        <v>4037</v>
      </c>
      <c r="L451" t="s">
        <v>25189</v>
      </c>
    </row>
    <row r="452" spans="1:12" x14ac:dyDescent="0.25">
      <c r="A452" t="s">
        <v>9456</v>
      </c>
      <c r="B452" t="s">
        <v>9453</v>
      </c>
      <c r="C452" t="s">
        <v>9454</v>
      </c>
      <c r="D452" t="s">
        <v>9455</v>
      </c>
      <c r="E452" s="117">
        <v>43031</v>
      </c>
      <c r="F452" s="118">
        <v>0.39709490740740744</v>
      </c>
      <c r="G452" t="s">
        <v>9457</v>
      </c>
      <c r="H452">
        <v>158</v>
      </c>
      <c r="I452">
        <v>2</v>
      </c>
      <c r="J452" t="s">
        <v>4037</v>
      </c>
      <c r="L452" t="s">
        <v>5</v>
      </c>
    </row>
    <row r="453" spans="1:12" x14ac:dyDescent="0.25">
      <c r="A453" t="s">
        <v>9456</v>
      </c>
      <c r="B453" t="s">
        <v>9453</v>
      </c>
      <c r="C453" t="s">
        <v>9454</v>
      </c>
      <c r="D453" t="s">
        <v>9455</v>
      </c>
      <c r="E453" s="117">
        <v>43031</v>
      </c>
      <c r="F453" s="118">
        <v>0.39709490740740744</v>
      </c>
      <c r="G453" t="s">
        <v>9457</v>
      </c>
      <c r="H453">
        <v>158</v>
      </c>
      <c r="I453">
        <v>5</v>
      </c>
      <c r="J453" t="s">
        <v>4037</v>
      </c>
      <c r="L453" t="s">
        <v>177</v>
      </c>
    </row>
    <row r="454" spans="1:12" x14ac:dyDescent="0.25">
      <c r="A454" t="s">
        <v>9456</v>
      </c>
      <c r="B454" t="s">
        <v>9453</v>
      </c>
      <c r="C454" t="s">
        <v>9454</v>
      </c>
      <c r="D454" t="s">
        <v>9455</v>
      </c>
      <c r="E454" s="117">
        <v>43031</v>
      </c>
      <c r="F454" s="118">
        <v>0.39710648148148148</v>
      </c>
      <c r="G454" t="s">
        <v>9457</v>
      </c>
      <c r="H454">
        <v>158</v>
      </c>
      <c r="I454">
        <v>7</v>
      </c>
      <c r="J454" t="s">
        <v>4037</v>
      </c>
      <c r="L454">
        <v>8</v>
      </c>
    </row>
    <row r="455" spans="1:12" x14ac:dyDescent="0.25">
      <c r="A455" t="s">
        <v>9456</v>
      </c>
      <c r="B455" t="s">
        <v>9453</v>
      </c>
      <c r="C455" t="s">
        <v>9454</v>
      </c>
      <c r="D455" t="s">
        <v>9455</v>
      </c>
      <c r="E455" s="117">
        <v>43031</v>
      </c>
      <c r="F455" s="118">
        <v>0.39710648148148148</v>
      </c>
      <c r="G455" t="s">
        <v>9457</v>
      </c>
      <c r="H455">
        <v>158</v>
      </c>
      <c r="I455">
        <v>8</v>
      </c>
      <c r="J455" t="s">
        <v>4037</v>
      </c>
      <c r="L455">
        <v>100000</v>
      </c>
    </row>
    <row r="456" spans="1:12" x14ac:dyDescent="0.25">
      <c r="A456" t="s">
        <v>9456</v>
      </c>
      <c r="B456" t="s">
        <v>9453</v>
      </c>
      <c r="C456" t="s">
        <v>9454</v>
      </c>
      <c r="D456" t="s">
        <v>9455</v>
      </c>
      <c r="E456" s="117">
        <v>43031</v>
      </c>
      <c r="F456" s="118">
        <v>0.39710648148148148</v>
      </c>
      <c r="G456" t="s">
        <v>9457</v>
      </c>
      <c r="H456">
        <v>158</v>
      </c>
      <c r="I456">
        <v>12</v>
      </c>
      <c r="J456" t="s">
        <v>4037</v>
      </c>
      <c r="L456">
        <v>-12.0327057420707</v>
      </c>
    </row>
    <row r="457" spans="1:12" x14ac:dyDescent="0.25">
      <c r="A457" t="s">
        <v>9456</v>
      </c>
      <c r="B457" t="s">
        <v>9453</v>
      </c>
      <c r="C457" t="s">
        <v>9454</v>
      </c>
      <c r="D457" t="s">
        <v>9455</v>
      </c>
      <c r="E457" s="117">
        <v>43031</v>
      </c>
      <c r="F457" s="118">
        <v>0.39710648148148148</v>
      </c>
      <c r="G457" t="s">
        <v>9457</v>
      </c>
      <c r="H457">
        <v>158</v>
      </c>
      <c r="I457">
        <v>13</v>
      </c>
      <c r="J457" t="s">
        <v>4037</v>
      </c>
      <c r="L457">
        <v>-61.992807628570397</v>
      </c>
    </row>
    <row r="458" spans="1:12" x14ac:dyDescent="0.25">
      <c r="A458" t="s">
        <v>9456</v>
      </c>
      <c r="B458" t="s">
        <v>9453</v>
      </c>
      <c r="C458" t="s">
        <v>9454</v>
      </c>
      <c r="D458" t="s">
        <v>9455</v>
      </c>
      <c r="E458" s="117">
        <v>43031</v>
      </c>
      <c r="F458" s="118">
        <v>0.39710648148148148</v>
      </c>
      <c r="G458" t="s">
        <v>9457</v>
      </c>
      <c r="H458">
        <v>158</v>
      </c>
      <c r="I458">
        <v>14</v>
      </c>
      <c r="J458" t="s">
        <v>4037</v>
      </c>
      <c r="L458">
        <v>404</v>
      </c>
    </row>
    <row r="459" spans="1:12" x14ac:dyDescent="0.25">
      <c r="A459" t="s">
        <v>9456</v>
      </c>
      <c r="B459" t="s">
        <v>9453</v>
      </c>
      <c r="C459" t="s">
        <v>9454</v>
      </c>
      <c r="D459" t="s">
        <v>9455</v>
      </c>
      <c r="E459" s="117">
        <v>43031</v>
      </c>
      <c r="F459" s="118">
        <v>0.39710648148148148</v>
      </c>
      <c r="G459" t="s">
        <v>9457</v>
      </c>
      <c r="H459">
        <v>158</v>
      </c>
      <c r="I459">
        <v>15</v>
      </c>
      <c r="J459" t="s">
        <v>4037</v>
      </c>
      <c r="L459" t="s">
        <v>25916</v>
      </c>
    </row>
    <row r="460" spans="1:12" x14ac:dyDescent="0.25">
      <c r="A460" t="s">
        <v>9456</v>
      </c>
      <c r="B460" t="s">
        <v>9453</v>
      </c>
      <c r="C460" t="s">
        <v>9454</v>
      </c>
      <c r="D460" t="s">
        <v>9455</v>
      </c>
      <c r="E460" s="117">
        <v>43031</v>
      </c>
      <c r="F460" s="118">
        <v>0.39711805555555557</v>
      </c>
      <c r="G460" t="s">
        <v>9457</v>
      </c>
      <c r="H460">
        <v>158</v>
      </c>
      <c r="I460">
        <v>19</v>
      </c>
      <c r="J460" t="s">
        <v>4037</v>
      </c>
      <c r="L460" t="s">
        <v>25190</v>
      </c>
    </row>
    <row r="461" spans="1:12" x14ac:dyDescent="0.25">
      <c r="A461" t="s">
        <v>9456</v>
      </c>
      <c r="B461" t="s">
        <v>9453</v>
      </c>
      <c r="C461" t="s">
        <v>9454</v>
      </c>
      <c r="D461" t="s">
        <v>9455</v>
      </c>
      <c r="E461" s="117">
        <v>43031</v>
      </c>
      <c r="F461" s="118">
        <v>0.39711805555555557</v>
      </c>
      <c r="G461" t="s">
        <v>9457</v>
      </c>
      <c r="H461">
        <v>158</v>
      </c>
      <c r="I461">
        <v>20</v>
      </c>
      <c r="J461" t="s">
        <v>4037</v>
      </c>
      <c r="L461" t="s">
        <v>12</v>
      </c>
    </row>
    <row r="462" spans="1:12" x14ac:dyDescent="0.25">
      <c r="A462" t="s">
        <v>9456</v>
      </c>
      <c r="B462" t="s">
        <v>9453</v>
      </c>
      <c r="C462" t="s">
        <v>9454</v>
      </c>
      <c r="D462" t="s">
        <v>9455</v>
      </c>
      <c r="E462" s="117">
        <v>43031</v>
      </c>
      <c r="F462" s="118">
        <v>0.39711805555555557</v>
      </c>
      <c r="G462" t="s">
        <v>9457</v>
      </c>
      <c r="H462">
        <v>158</v>
      </c>
      <c r="I462">
        <v>21</v>
      </c>
      <c r="J462" t="s">
        <v>4037</v>
      </c>
      <c r="L462" t="s">
        <v>25972</v>
      </c>
    </row>
    <row r="463" spans="1:12" x14ac:dyDescent="0.25">
      <c r="A463" t="s">
        <v>9456</v>
      </c>
      <c r="B463" t="s">
        <v>9453</v>
      </c>
      <c r="C463" t="s">
        <v>9454</v>
      </c>
      <c r="D463" t="s">
        <v>9455</v>
      </c>
      <c r="E463" s="117">
        <v>43031</v>
      </c>
      <c r="F463" s="118">
        <v>0.39711805555555557</v>
      </c>
      <c r="G463" t="s">
        <v>9457</v>
      </c>
      <c r="H463">
        <v>158</v>
      </c>
      <c r="I463">
        <v>22</v>
      </c>
      <c r="J463" t="s">
        <v>4037</v>
      </c>
      <c r="L463" t="s">
        <v>25191</v>
      </c>
    </row>
    <row r="464" spans="1:12" x14ac:dyDescent="0.25">
      <c r="A464" t="s">
        <v>9456</v>
      </c>
      <c r="B464" t="s">
        <v>9453</v>
      </c>
      <c r="C464" t="s">
        <v>9454</v>
      </c>
      <c r="D464" t="s">
        <v>9455</v>
      </c>
      <c r="E464" s="117">
        <v>43031</v>
      </c>
      <c r="F464" s="118">
        <v>0.3971412037037037</v>
      </c>
      <c r="G464" t="s">
        <v>9457</v>
      </c>
      <c r="H464">
        <v>159</v>
      </c>
      <c r="I464">
        <v>2</v>
      </c>
      <c r="J464" t="s">
        <v>4037</v>
      </c>
      <c r="L464" t="s">
        <v>5</v>
      </c>
    </row>
    <row r="465" spans="1:12" x14ac:dyDescent="0.25">
      <c r="A465" t="s">
        <v>9456</v>
      </c>
      <c r="B465" t="s">
        <v>9453</v>
      </c>
      <c r="C465" t="s">
        <v>9454</v>
      </c>
      <c r="D465" t="s">
        <v>9455</v>
      </c>
      <c r="E465" s="117">
        <v>43031</v>
      </c>
      <c r="F465" s="118">
        <v>0.3971412037037037</v>
      </c>
      <c r="G465" t="s">
        <v>9457</v>
      </c>
      <c r="H465">
        <v>159</v>
      </c>
      <c r="I465">
        <v>5</v>
      </c>
      <c r="J465" t="s">
        <v>4037</v>
      </c>
      <c r="L465" t="s">
        <v>177</v>
      </c>
    </row>
    <row r="466" spans="1:12" x14ac:dyDescent="0.25">
      <c r="A466" t="s">
        <v>9456</v>
      </c>
      <c r="B466" t="s">
        <v>9453</v>
      </c>
      <c r="C466" t="s">
        <v>9454</v>
      </c>
      <c r="D466" t="s">
        <v>9455</v>
      </c>
      <c r="E466" s="117">
        <v>43031</v>
      </c>
      <c r="F466" s="118">
        <v>0.3971412037037037</v>
      </c>
      <c r="G466" t="s">
        <v>9457</v>
      </c>
      <c r="H466">
        <v>159</v>
      </c>
      <c r="I466">
        <v>7</v>
      </c>
      <c r="J466" t="s">
        <v>4037</v>
      </c>
      <c r="L466">
        <v>9</v>
      </c>
    </row>
    <row r="467" spans="1:12" x14ac:dyDescent="0.25">
      <c r="A467" t="s">
        <v>9456</v>
      </c>
      <c r="B467" t="s">
        <v>9453</v>
      </c>
      <c r="C467" t="s">
        <v>9454</v>
      </c>
      <c r="D467" t="s">
        <v>9455</v>
      </c>
      <c r="E467" s="117">
        <v>43031</v>
      </c>
      <c r="F467" s="118">
        <v>0.3971412037037037</v>
      </c>
      <c r="G467" t="s">
        <v>9457</v>
      </c>
      <c r="H467">
        <v>159</v>
      </c>
      <c r="I467">
        <v>8</v>
      </c>
      <c r="J467" t="s">
        <v>4037</v>
      </c>
      <c r="L467">
        <v>100000</v>
      </c>
    </row>
    <row r="468" spans="1:12" x14ac:dyDescent="0.25">
      <c r="A468" t="s">
        <v>9456</v>
      </c>
      <c r="B468" t="s">
        <v>9453</v>
      </c>
      <c r="C468" t="s">
        <v>9454</v>
      </c>
      <c r="D468" t="s">
        <v>9455</v>
      </c>
      <c r="E468" s="117">
        <v>43031</v>
      </c>
      <c r="F468" s="118">
        <v>0.39715277777777774</v>
      </c>
      <c r="G468" t="s">
        <v>9457</v>
      </c>
      <c r="H468">
        <v>159</v>
      </c>
      <c r="I468">
        <v>12</v>
      </c>
      <c r="J468" t="s">
        <v>4037</v>
      </c>
      <c r="L468">
        <v>-12.017682782499501</v>
      </c>
    </row>
    <row r="469" spans="1:12" x14ac:dyDescent="0.25">
      <c r="A469" t="s">
        <v>9456</v>
      </c>
      <c r="B469" t="s">
        <v>9453</v>
      </c>
      <c r="C469" t="s">
        <v>9454</v>
      </c>
      <c r="D469" t="s">
        <v>9455</v>
      </c>
      <c r="E469" s="117">
        <v>43031</v>
      </c>
      <c r="F469" s="118">
        <v>0.39715277777777774</v>
      </c>
      <c r="G469" t="s">
        <v>9457</v>
      </c>
      <c r="H469">
        <v>159</v>
      </c>
      <c r="I469">
        <v>13</v>
      </c>
      <c r="J469" t="s">
        <v>4037</v>
      </c>
      <c r="L469">
        <v>-62.029991436381302</v>
      </c>
    </row>
    <row r="470" spans="1:12" x14ac:dyDescent="0.25">
      <c r="A470" t="s">
        <v>9456</v>
      </c>
      <c r="B470" t="s">
        <v>9453</v>
      </c>
      <c r="C470" t="s">
        <v>9454</v>
      </c>
      <c r="D470" t="s">
        <v>9455</v>
      </c>
      <c r="E470" s="117">
        <v>43031</v>
      </c>
      <c r="F470" s="118">
        <v>0.39715277777777774</v>
      </c>
      <c r="G470" t="s">
        <v>9457</v>
      </c>
      <c r="H470">
        <v>159</v>
      </c>
      <c r="I470">
        <v>14</v>
      </c>
      <c r="J470" t="s">
        <v>4037</v>
      </c>
      <c r="L470">
        <v>404</v>
      </c>
    </row>
    <row r="471" spans="1:12" x14ac:dyDescent="0.25">
      <c r="A471" t="s">
        <v>9456</v>
      </c>
      <c r="B471" t="s">
        <v>9453</v>
      </c>
      <c r="C471" t="s">
        <v>9454</v>
      </c>
      <c r="D471" t="s">
        <v>9455</v>
      </c>
      <c r="E471" s="117">
        <v>43031</v>
      </c>
      <c r="F471" s="118">
        <v>0.39715277777777774</v>
      </c>
      <c r="G471" t="s">
        <v>9457</v>
      </c>
      <c r="H471">
        <v>159</v>
      </c>
      <c r="I471">
        <v>15</v>
      </c>
      <c r="J471" t="s">
        <v>4037</v>
      </c>
      <c r="L471" t="s">
        <v>25916</v>
      </c>
    </row>
    <row r="472" spans="1:12" x14ac:dyDescent="0.25">
      <c r="A472" t="s">
        <v>9456</v>
      </c>
      <c r="B472" t="s">
        <v>9453</v>
      </c>
      <c r="C472" t="s">
        <v>9454</v>
      </c>
      <c r="D472" t="s">
        <v>9455</v>
      </c>
      <c r="E472" s="117">
        <v>43031</v>
      </c>
      <c r="F472" s="118">
        <v>0.39715277777777774</v>
      </c>
      <c r="G472" t="s">
        <v>9457</v>
      </c>
      <c r="H472">
        <v>159</v>
      </c>
      <c r="I472">
        <v>19</v>
      </c>
      <c r="J472" t="s">
        <v>4037</v>
      </c>
      <c r="L472" t="s">
        <v>25192</v>
      </c>
    </row>
    <row r="473" spans="1:12" x14ac:dyDescent="0.25">
      <c r="A473" t="s">
        <v>9456</v>
      </c>
      <c r="B473" t="s">
        <v>9453</v>
      </c>
      <c r="C473" t="s">
        <v>9454</v>
      </c>
      <c r="D473" t="s">
        <v>9455</v>
      </c>
      <c r="E473" s="117">
        <v>43031</v>
      </c>
      <c r="F473" s="118">
        <v>0.39715277777777774</v>
      </c>
      <c r="G473" t="s">
        <v>9457</v>
      </c>
      <c r="H473">
        <v>159</v>
      </c>
      <c r="I473">
        <v>20</v>
      </c>
      <c r="J473" t="s">
        <v>4037</v>
      </c>
      <c r="L473" t="s">
        <v>32</v>
      </c>
    </row>
    <row r="474" spans="1:12" x14ac:dyDescent="0.25">
      <c r="A474" t="s">
        <v>9456</v>
      </c>
      <c r="B474" t="s">
        <v>9453</v>
      </c>
      <c r="C474" t="s">
        <v>9454</v>
      </c>
      <c r="D474" t="s">
        <v>9455</v>
      </c>
      <c r="E474" s="117">
        <v>43031</v>
      </c>
      <c r="F474" s="118">
        <v>0.39716435185185189</v>
      </c>
      <c r="G474" t="s">
        <v>9457</v>
      </c>
      <c r="H474">
        <v>159</v>
      </c>
      <c r="I474">
        <v>21</v>
      </c>
      <c r="J474" t="s">
        <v>4037</v>
      </c>
      <c r="L474" t="s">
        <v>25973</v>
      </c>
    </row>
    <row r="475" spans="1:12" x14ac:dyDescent="0.25">
      <c r="A475" t="s">
        <v>9456</v>
      </c>
      <c r="B475" t="s">
        <v>9453</v>
      </c>
      <c r="C475" t="s">
        <v>9454</v>
      </c>
      <c r="D475" t="s">
        <v>9455</v>
      </c>
      <c r="E475" s="117">
        <v>43031</v>
      </c>
      <c r="F475" s="118">
        <v>0.39716435185185189</v>
      </c>
      <c r="G475" t="s">
        <v>9457</v>
      </c>
      <c r="H475">
        <v>159</v>
      </c>
      <c r="I475">
        <v>22</v>
      </c>
      <c r="J475" t="s">
        <v>4037</v>
      </c>
      <c r="L475" t="s">
        <v>25193</v>
      </c>
    </row>
    <row r="476" spans="1:12" x14ac:dyDescent="0.25">
      <c r="A476" t="s">
        <v>9456</v>
      </c>
      <c r="B476" t="s">
        <v>9453</v>
      </c>
      <c r="C476" t="s">
        <v>9454</v>
      </c>
      <c r="D476" t="s">
        <v>9455</v>
      </c>
      <c r="E476" s="117">
        <v>43031</v>
      </c>
      <c r="F476" s="118">
        <v>0.39717592592592593</v>
      </c>
      <c r="G476" t="s">
        <v>9457</v>
      </c>
      <c r="H476">
        <v>160</v>
      </c>
      <c r="I476">
        <v>2</v>
      </c>
      <c r="J476" t="s">
        <v>4037</v>
      </c>
      <c r="L476" t="s">
        <v>5</v>
      </c>
    </row>
    <row r="477" spans="1:12" x14ac:dyDescent="0.25">
      <c r="A477" t="s">
        <v>9456</v>
      </c>
      <c r="B477" t="s">
        <v>9453</v>
      </c>
      <c r="C477" t="s">
        <v>9454</v>
      </c>
      <c r="D477" t="s">
        <v>9455</v>
      </c>
      <c r="E477" s="117">
        <v>43031</v>
      </c>
      <c r="F477" s="118">
        <v>0.39718750000000003</v>
      </c>
      <c r="G477" t="s">
        <v>9457</v>
      </c>
      <c r="H477">
        <v>160</v>
      </c>
      <c r="I477">
        <v>5</v>
      </c>
      <c r="J477" t="s">
        <v>4037</v>
      </c>
      <c r="L477" t="s">
        <v>177</v>
      </c>
    </row>
    <row r="478" spans="1:12" x14ac:dyDescent="0.25">
      <c r="A478" t="s">
        <v>9456</v>
      </c>
      <c r="B478" t="s">
        <v>9453</v>
      </c>
      <c r="C478" t="s">
        <v>9454</v>
      </c>
      <c r="D478" t="s">
        <v>9455</v>
      </c>
      <c r="E478" s="117">
        <v>43031</v>
      </c>
      <c r="F478" s="118">
        <v>0.39718750000000003</v>
      </c>
      <c r="G478" t="s">
        <v>9457</v>
      </c>
      <c r="H478">
        <v>160</v>
      </c>
      <c r="I478">
        <v>7</v>
      </c>
      <c r="J478" t="s">
        <v>4037</v>
      </c>
      <c r="L478">
        <v>10</v>
      </c>
    </row>
    <row r="479" spans="1:12" x14ac:dyDescent="0.25">
      <c r="A479" t="s">
        <v>9456</v>
      </c>
      <c r="B479" t="s">
        <v>9453</v>
      </c>
      <c r="C479" t="s">
        <v>9454</v>
      </c>
      <c r="D479" t="s">
        <v>9455</v>
      </c>
      <c r="E479" s="117">
        <v>43031</v>
      </c>
      <c r="F479" s="118">
        <v>0.39718750000000003</v>
      </c>
      <c r="G479" t="s">
        <v>9457</v>
      </c>
      <c r="H479">
        <v>160</v>
      </c>
      <c r="I479">
        <v>8</v>
      </c>
      <c r="J479" t="s">
        <v>4037</v>
      </c>
      <c r="L479">
        <v>100000</v>
      </c>
    </row>
    <row r="480" spans="1:12" x14ac:dyDescent="0.25">
      <c r="A480" t="s">
        <v>9456</v>
      </c>
      <c r="B480" t="s">
        <v>9453</v>
      </c>
      <c r="C480" t="s">
        <v>9454</v>
      </c>
      <c r="D480" t="s">
        <v>9455</v>
      </c>
      <c r="E480" s="117">
        <v>43031</v>
      </c>
      <c r="F480" s="118">
        <v>0.39718750000000003</v>
      </c>
      <c r="G480" t="s">
        <v>9457</v>
      </c>
      <c r="H480">
        <v>160</v>
      </c>
      <c r="I480">
        <v>12</v>
      </c>
      <c r="J480" t="s">
        <v>4037</v>
      </c>
      <c r="L480">
        <v>-11.999354872565499</v>
      </c>
    </row>
    <row r="481" spans="1:12" x14ac:dyDescent="0.25">
      <c r="A481" t="s">
        <v>9456</v>
      </c>
      <c r="B481" t="s">
        <v>9453</v>
      </c>
      <c r="C481" t="s">
        <v>9454</v>
      </c>
      <c r="D481" t="s">
        <v>9455</v>
      </c>
      <c r="E481" s="117">
        <v>43031</v>
      </c>
      <c r="F481" s="118">
        <v>0.39718750000000003</v>
      </c>
      <c r="G481" t="s">
        <v>9457</v>
      </c>
      <c r="H481">
        <v>160</v>
      </c>
      <c r="I481">
        <v>13</v>
      </c>
      <c r="J481" t="s">
        <v>4037</v>
      </c>
      <c r="L481">
        <v>-62.030167239274498</v>
      </c>
    </row>
    <row r="482" spans="1:12" x14ac:dyDescent="0.25">
      <c r="A482" t="s">
        <v>9456</v>
      </c>
      <c r="B482" t="s">
        <v>9453</v>
      </c>
      <c r="C482" t="s">
        <v>9454</v>
      </c>
      <c r="D482" t="s">
        <v>9455</v>
      </c>
      <c r="E482" s="117">
        <v>43031</v>
      </c>
      <c r="F482" s="118">
        <v>0.39719907407407407</v>
      </c>
      <c r="G482" t="s">
        <v>9457</v>
      </c>
      <c r="H482">
        <v>160</v>
      </c>
      <c r="I482">
        <v>14</v>
      </c>
      <c r="J482" t="s">
        <v>4037</v>
      </c>
      <c r="L482">
        <v>441</v>
      </c>
    </row>
    <row r="483" spans="1:12" x14ac:dyDescent="0.25">
      <c r="A483" t="s">
        <v>9456</v>
      </c>
      <c r="B483" t="s">
        <v>9453</v>
      </c>
      <c r="C483" t="s">
        <v>9454</v>
      </c>
      <c r="D483" t="s">
        <v>9455</v>
      </c>
      <c r="E483" s="117">
        <v>43031</v>
      </c>
      <c r="F483" s="118">
        <v>0.39719907407407407</v>
      </c>
      <c r="G483" t="s">
        <v>9457</v>
      </c>
      <c r="H483">
        <v>160</v>
      </c>
      <c r="I483">
        <v>15</v>
      </c>
      <c r="J483" t="s">
        <v>4037</v>
      </c>
      <c r="L483" t="s">
        <v>25916</v>
      </c>
    </row>
    <row r="484" spans="1:12" x14ac:dyDescent="0.25">
      <c r="A484" t="s">
        <v>9456</v>
      </c>
      <c r="B484" t="s">
        <v>9453</v>
      </c>
      <c r="C484" t="s">
        <v>9454</v>
      </c>
      <c r="D484" t="s">
        <v>9455</v>
      </c>
      <c r="E484" s="117">
        <v>43031</v>
      </c>
      <c r="F484" s="118">
        <v>0.39719907407407407</v>
      </c>
      <c r="G484" t="s">
        <v>9457</v>
      </c>
      <c r="H484">
        <v>160</v>
      </c>
      <c r="I484">
        <v>19</v>
      </c>
      <c r="J484" t="s">
        <v>4037</v>
      </c>
      <c r="L484" t="s">
        <v>25194</v>
      </c>
    </row>
    <row r="485" spans="1:12" x14ac:dyDescent="0.25">
      <c r="A485" t="s">
        <v>9456</v>
      </c>
      <c r="B485" t="s">
        <v>9453</v>
      </c>
      <c r="C485" t="s">
        <v>9454</v>
      </c>
      <c r="D485" t="s">
        <v>9455</v>
      </c>
      <c r="E485" s="117">
        <v>43031</v>
      </c>
      <c r="F485" s="118">
        <v>0.39719907407407407</v>
      </c>
      <c r="G485" t="s">
        <v>9457</v>
      </c>
      <c r="H485">
        <v>160</v>
      </c>
      <c r="I485">
        <v>20</v>
      </c>
      <c r="J485" t="s">
        <v>4037</v>
      </c>
      <c r="L485" t="s">
        <v>12</v>
      </c>
    </row>
    <row r="486" spans="1:12" x14ac:dyDescent="0.25">
      <c r="A486" t="s">
        <v>9456</v>
      </c>
      <c r="B486" t="s">
        <v>9453</v>
      </c>
      <c r="C486" t="s">
        <v>9454</v>
      </c>
      <c r="D486" t="s">
        <v>9455</v>
      </c>
      <c r="E486" s="117">
        <v>43031</v>
      </c>
      <c r="F486" s="118">
        <v>0.39719907407407407</v>
      </c>
      <c r="G486" t="s">
        <v>9457</v>
      </c>
      <c r="H486">
        <v>160</v>
      </c>
      <c r="I486">
        <v>21</v>
      </c>
      <c r="J486" t="s">
        <v>4037</v>
      </c>
      <c r="L486" t="s">
        <v>25924</v>
      </c>
    </row>
    <row r="487" spans="1:12" x14ac:dyDescent="0.25">
      <c r="A487" t="s">
        <v>9456</v>
      </c>
      <c r="B487" t="s">
        <v>9453</v>
      </c>
      <c r="C487" t="s">
        <v>9454</v>
      </c>
      <c r="D487" t="s">
        <v>9455</v>
      </c>
      <c r="E487" s="117">
        <v>43031</v>
      </c>
      <c r="F487" s="118">
        <v>0.39719907407407407</v>
      </c>
      <c r="G487" t="s">
        <v>9457</v>
      </c>
      <c r="H487">
        <v>160</v>
      </c>
      <c r="I487">
        <v>22</v>
      </c>
      <c r="J487" t="s">
        <v>4037</v>
      </c>
      <c r="L487" t="s">
        <v>25195</v>
      </c>
    </row>
    <row r="488" spans="1:12" x14ac:dyDescent="0.25">
      <c r="A488" t="s">
        <v>9456</v>
      </c>
      <c r="B488" t="s">
        <v>9453</v>
      </c>
      <c r="C488" t="s">
        <v>9454</v>
      </c>
      <c r="D488" t="s">
        <v>9455</v>
      </c>
      <c r="E488" s="117">
        <v>43031</v>
      </c>
      <c r="F488" s="118">
        <v>0.3972222222222222</v>
      </c>
      <c r="G488" t="s">
        <v>9457</v>
      </c>
      <c r="H488">
        <v>161</v>
      </c>
      <c r="I488">
        <v>2</v>
      </c>
      <c r="J488" t="s">
        <v>4037</v>
      </c>
      <c r="L488" t="s">
        <v>5</v>
      </c>
    </row>
    <row r="489" spans="1:12" x14ac:dyDescent="0.25">
      <c r="A489" t="s">
        <v>9456</v>
      </c>
      <c r="B489" t="s">
        <v>9453</v>
      </c>
      <c r="C489" t="s">
        <v>9454</v>
      </c>
      <c r="D489" t="s">
        <v>9455</v>
      </c>
      <c r="E489" s="117">
        <v>43031</v>
      </c>
      <c r="F489" s="118">
        <v>0.3972222222222222</v>
      </c>
      <c r="G489" t="s">
        <v>9457</v>
      </c>
      <c r="H489">
        <v>161</v>
      </c>
      <c r="I489">
        <v>5</v>
      </c>
      <c r="J489" t="s">
        <v>4037</v>
      </c>
      <c r="L489" t="s">
        <v>177</v>
      </c>
    </row>
    <row r="490" spans="1:12" x14ac:dyDescent="0.25">
      <c r="A490" t="s">
        <v>9456</v>
      </c>
      <c r="B490" t="s">
        <v>9453</v>
      </c>
      <c r="C490" t="s">
        <v>9454</v>
      </c>
      <c r="D490" t="s">
        <v>9455</v>
      </c>
      <c r="E490" s="117">
        <v>43031</v>
      </c>
      <c r="F490" s="118">
        <v>0.39723379629629635</v>
      </c>
      <c r="G490" t="s">
        <v>9457</v>
      </c>
      <c r="H490">
        <v>161</v>
      </c>
      <c r="I490">
        <v>7</v>
      </c>
      <c r="J490" t="s">
        <v>4037</v>
      </c>
      <c r="L490">
        <v>11</v>
      </c>
    </row>
    <row r="491" spans="1:12" x14ac:dyDescent="0.25">
      <c r="A491" t="s">
        <v>9456</v>
      </c>
      <c r="B491" t="s">
        <v>9453</v>
      </c>
      <c r="C491" t="s">
        <v>9454</v>
      </c>
      <c r="D491" t="s">
        <v>9455</v>
      </c>
      <c r="E491" s="117">
        <v>43031</v>
      </c>
      <c r="F491" s="118">
        <v>0.39723379629629635</v>
      </c>
      <c r="G491" t="s">
        <v>9457</v>
      </c>
      <c r="H491">
        <v>161</v>
      </c>
      <c r="I491">
        <v>8</v>
      </c>
      <c r="J491" t="s">
        <v>4037</v>
      </c>
      <c r="L491">
        <v>100000</v>
      </c>
    </row>
    <row r="492" spans="1:12" x14ac:dyDescent="0.25">
      <c r="A492" t="s">
        <v>9456</v>
      </c>
      <c r="B492" t="s">
        <v>9453</v>
      </c>
      <c r="C492" t="s">
        <v>9454</v>
      </c>
      <c r="D492" t="s">
        <v>9455</v>
      </c>
      <c r="E492" s="117">
        <v>43031</v>
      </c>
      <c r="F492" s="118">
        <v>0.39723379629629635</v>
      </c>
      <c r="G492" t="s">
        <v>9457</v>
      </c>
      <c r="H492">
        <v>161</v>
      </c>
      <c r="I492">
        <v>12</v>
      </c>
      <c r="J492" t="s">
        <v>4037</v>
      </c>
      <c r="L492">
        <v>-11.9973344737299</v>
      </c>
    </row>
    <row r="493" spans="1:12" x14ac:dyDescent="0.25">
      <c r="A493" t="s">
        <v>9456</v>
      </c>
      <c r="B493" t="s">
        <v>9453</v>
      </c>
      <c r="C493" t="s">
        <v>9454</v>
      </c>
      <c r="D493" t="s">
        <v>9455</v>
      </c>
      <c r="E493" s="117">
        <v>43031</v>
      </c>
      <c r="F493" s="118">
        <v>0.39723379629629635</v>
      </c>
      <c r="G493" t="s">
        <v>9457</v>
      </c>
      <c r="H493">
        <v>161</v>
      </c>
      <c r="I493">
        <v>13</v>
      </c>
      <c r="J493" t="s">
        <v>4037</v>
      </c>
      <c r="L493">
        <v>-62.039497133478797</v>
      </c>
    </row>
    <row r="494" spans="1:12" x14ac:dyDescent="0.25">
      <c r="A494" t="s">
        <v>9456</v>
      </c>
      <c r="B494" t="s">
        <v>9453</v>
      </c>
      <c r="C494" t="s">
        <v>9454</v>
      </c>
      <c r="D494" t="s">
        <v>9455</v>
      </c>
      <c r="E494" s="117">
        <v>43031</v>
      </c>
      <c r="F494" s="118">
        <v>0.39723379629629635</v>
      </c>
      <c r="G494" t="s">
        <v>9457</v>
      </c>
      <c r="H494">
        <v>161</v>
      </c>
      <c r="I494">
        <v>14</v>
      </c>
      <c r="J494" t="s">
        <v>4037</v>
      </c>
      <c r="L494">
        <v>465</v>
      </c>
    </row>
    <row r="495" spans="1:12" x14ac:dyDescent="0.25">
      <c r="A495" t="s">
        <v>9456</v>
      </c>
      <c r="B495" t="s">
        <v>9453</v>
      </c>
      <c r="C495" t="s">
        <v>9454</v>
      </c>
      <c r="D495" t="s">
        <v>9455</v>
      </c>
      <c r="E495" s="117">
        <v>43031</v>
      </c>
      <c r="F495" s="118">
        <v>0.39723379629629635</v>
      </c>
      <c r="G495" t="s">
        <v>9457</v>
      </c>
      <c r="H495">
        <v>161</v>
      </c>
      <c r="I495">
        <v>15</v>
      </c>
      <c r="J495" t="s">
        <v>4037</v>
      </c>
      <c r="L495" t="s">
        <v>25916</v>
      </c>
    </row>
    <row r="496" spans="1:12" x14ac:dyDescent="0.25">
      <c r="A496" t="s">
        <v>9456</v>
      </c>
      <c r="B496" t="s">
        <v>9453</v>
      </c>
      <c r="C496" t="s">
        <v>9454</v>
      </c>
      <c r="D496" t="s">
        <v>9455</v>
      </c>
      <c r="E496" s="117">
        <v>43031</v>
      </c>
      <c r="F496" s="118">
        <v>0.39724537037037039</v>
      </c>
      <c r="G496" t="s">
        <v>9457</v>
      </c>
      <c r="H496">
        <v>161</v>
      </c>
      <c r="I496">
        <v>19</v>
      </c>
      <c r="J496" t="s">
        <v>4037</v>
      </c>
      <c r="L496" t="s">
        <v>25196</v>
      </c>
    </row>
    <row r="497" spans="1:12" x14ac:dyDescent="0.25">
      <c r="A497" t="s">
        <v>9456</v>
      </c>
      <c r="B497" t="s">
        <v>9453</v>
      </c>
      <c r="C497" t="s">
        <v>9454</v>
      </c>
      <c r="D497" t="s">
        <v>9455</v>
      </c>
      <c r="E497" s="117">
        <v>43031</v>
      </c>
      <c r="F497" s="118">
        <v>0.39724537037037039</v>
      </c>
      <c r="G497" t="s">
        <v>9457</v>
      </c>
      <c r="H497">
        <v>161</v>
      </c>
      <c r="I497">
        <v>20</v>
      </c>
      <c r="J497" t="s">
        <v>4037</v>
      </c>
      <c r="L497" t="s">
        <v>42</v>
      </c>
    </row>
    <row r="498" spans="1:12" x14ac:dyDescent="0.25">
      <c r="A498" t="s">
        <v>9456</v>
      </c>
      <c r="B498" t="s">
        <v>9453</v>
      </c>
      <c r="C498" t="s">
        <v>9454</v>
      </c>
      <c r="D498" t="s">
        <v>9455</v>
      </c>
      <c r="E498" s="117">
        <v>43031</v>
      </c>
      <c r="F498" s="118">
        <v>0.39724537037037039</v>
      </c>
      <c r="G498" t="s">
        <v>9457</v>
      </c>
      <c r="H498">
        <v>161</v>
      </c>
      <c r="I498">
        <v>21</v>
      </c>
      <c r="J498" t="s">
        <v>4037</v>
      </c>
      <c r="L498" t="s">
        <v>25942</v>
      </c>
    </row>
    <row r="499" spans="1:12" x14ac:dyDescent="0.25">
      <c r="A499" t="s">
        <v>9456</v>
      </c>
      <c r="B499" t="s">
        <v>9453</v>
      </c>
      <c r="C499" t="s">
        <v>9454</v>
      </c>
      <c r="D499" t="s">
        <v>9455</v>
      </c>
      <c r="E499" s="117">
        <v>43031</v>
      </c>
      <c r="F499" s="118">
        <v>0.39724537037037039</v>
      </c>
      <c r="G499" t="s">
        <v>9457</v>
      </c>
      <c r="H499">
        <v>161</v>
      </c>
      <c r="I499">
        <v>22</v>
      </c>
      <c r="J499" t="s">
        <v>4037</v>
      </c>
      <c r="L499" t="s">
        <v>25197</v>
      </c>
    </row>
    <row r="500" spans="1:12" x14ac:dyDescent="0.25">
      <c r="A500" t="s">
        <v>9456</v>
      </c>
      <c r="B500" t="s">
        <v>9453</v>
      </c>
      <c r="C500" t="s">
        <v>9454</v>
      </c>
      <c r="D500" t="s">
        <v>9455</v>
      </c>
      <c r="E500" s="117">
        <v>43031</v>
      </c>
      <c r="F500" s="118">
        <v>0.39726851851851852</v>
      </c>
      <c r="G500" t="s">
        <v>9457</v>
      </c>
      <c r="H500">
        <v>162</v>
      </c>
      <c r="I500">
        <v>2</v>
      </c>
      <c r="J500" t="s">
        <v>4037</v>
      </c>
      <c r="L500" t="s">
        <v>5</v>
      </c>
    </row>
    <row r="501" spans="1:12" x14ac:dyDescent="0.25">
      <c r="A501" t="s">
        <v>9456</v>
      </c>
      <c r="B501" t="s">
        <v>9453</v>
      </c>
      <c r="C501" t="s">
        <v>9454</v>
      </c>
      <c r="D501" t="s">
        <v>9455</v>
      </c>
      <c r="E501" s="117">
        <v>43031</v>
      </c>
      <c r="F501" s="118">
        <v>0.39726851851851852</v>
      </c>
      <c r="G501" t="s">
        <v>9457</v>
      </c>
      <c r="H501">
        <v>162</v>
      </c>
      <c r="I501">
        <v>5</v>
      </c>
      <c r="J501" t="s">
        <v>4037</v>
      </c>
      <c r="L501" t="s">
        <v>177</v>
      </c>
    </row>
    <row r="502" spans="1:12" x14ac:dyDescent="0.25">
      <c r="A502" t="s">
        <v>9456</v>
      </c>
      <c r="B502" t="s">
        <v>9453</v>
      </c>
      <c r="C502" t="s">
        <v>9454</v>
      </c>
      <c r="D502" t="s">
        <v>9455</v>
      </c>
      <c r="E502" s="117">
        <v>43031</v>
      </c>
      <c r="F502" s="118">
        <v>0.39726851851851852</v>
      </c>
      <c r="G502" t="s">
        <v>9457</v>
      </c>
      <c r="H502">
        <v>162</v>
      </c>
      <c r="I502">
        <v>7</v>
      </c>
      <c r="J502" t="s">
        <v>4037</v>
      </c>
      <c r="L502">
        <v>12</v>
      </c>
    </row>
    <row r="503" spans="1:12" x14ac:dyDescent="0.25">
      <c r="A503" t="s">
        <v>9456</v>
      </c>
      <c r="B503" t="s">
        <v>9453</v>
      </c>
      <c r="C503" t="s">
        <v>9454</v>
      </c>
      <c r="D503" t="s">
        <v>9455</v>
      </c>
      <c r="E503" s="117">
        <v>43031</v>
      </c>
      <c r="F503" s="118">
        <v>0.39726851851851852</v>
      </c>
      <c r="G503" t="s">
        <v>9457</v>
      </c>
      <c r="H503">
        <v>162</v>
      </c>
      <c r="I503">
        <v>8</v>
      </c>
      <c r="J503" t="s">
        <v>4037</v>
      </c>
      <c r="L503">
        <v>100000</v>
      </c>
    </row>
    <row r="504" spans="1:12" x14ac:dyDescent="0.25">
      <c r="A504" t="s">
        <v>9456</v>
      </c>
      <c r="B504" t="s">
        <v>9453</v>
      </c>
      <c r="C504" t="s">
        <v>9454</v>
      </c>
      <c r="D504" t="s">
        <v>9455</v>
      </c>
      <c r="E504" s="117">
        <v>43031</v>
      </c>
      <c r="F504" s="118">
        <v>0.39728009259259256</v>
      </c>
      <c r="G504" t="s">
        <v>9457</v>
      </c>
      <c r="H504">
        <v>162</v>
      </c>
      <c r="I504">
        <v>12</v>
      </c>
      <c r="J504" t="s">
        <v>4037</v>
      </c>
      <c r="L504">
        <v>-11.9969465304371</v>
      </c>
    </row>
    <row r="505" spans="1:12" x14ac:dyDescent="0.25">
      <c r="A505" t="s">
        <v>9456</v>
      </c>
      <c r="B505" t="s">
        <v>9453</v>
      </c>
      <c r="C505" t="s">
        <v>9454</v>
      </c>
      <c r="D505" t="s">
        <v>9455</v>
      </c>
      <c r="E505" s="117">
        <v>43031</v>
      </c>
      <c r="F505" s="118">
        <v>0.40826388888888893</v>
      </c>
      <c r="G505" t="s">
        <v>9457</v>
      </c>
      <c r="H505">
        <v>162</v>
      </c>
      <c r="I505">
        <v>13</v>
      </c>
      <c r="J505" t="s">
        <v>4037</v>
      </c>
      <c r="L505">
        <v>-62.053018699465703</v>
      </c>
    </row>
    <row r="506" spans="1:12" x14ac:dyDescent="0.25">
      <c r="A506" t="s">
        <v>9456</v>
      </c>
      <c r="B506" t="s">
        <v>9453</v>
      </c>
      <c r="C506" t="s">
        <v>9454</v>
      </c>
      <c r="D506" t="s">
        <v>9455</v>
      </c>
      <c r="E506" s="117">
        <v>43031</v>
      </c>
      <c r="F506" s="118">
        <v>0.40826388888888893</v>
      </c>
      <c r="G506" t="s">
        <v>9457</v>
      </c>
      <c r="H506">
        <v>162</v>
      </c>
      <c r="I506">
        <v>14</v>
      </c>
      <c r="J506" t="s">
        <v>4037</v>
      </c>
      <c r="L506">
        <v>456</v>
      </c>
    </row>
    <row r="507" spans="1:12" x14ac:dyDescent="0.25">
      <c r="A507" t="s">
        <v>9456</v>
      </c>
      <c r="B507" t="s">
        <v>9453</v>
      </c>
      <c r="C507" t="s">
        <v>9454</v>
      </c>
      <c r="D507" t="s">
        <v>9455</v>
      </c>
      <c r="E507" s="117">
        <v>43031</v>
      </c>
      <c r="F507" s="118">
        <v>0.40826388888888893</v>
      </c>
      <c r="G507" t="s">
        <v>9457</v>
      </c>
      <c r="H507">
        <v>162</v>
      </c>
      <c r="I507">
        <v>15</v>
      </c>
      <c r="J507" t="s">
        <v>4037</v>
      </c>
      <c r="L507" t="s">
        <v>25916</v>
      </c>
    </row>
    <row r="508" spans="1:12" x14ac:dyDescent="0.25">
      <c r="A508" t="s">
        <v>9456</v>
      </c>
      <c r="B508" t="s">
        <v>9453</v>
      </c>
      <c r="C508" t="s">
        <v>9454</v>
      </c>
      <c r="D508" t="s">
        <v>9455</v>
      </c>
      <c r="E508" s="117">
        <v>43031</v>
      </c>
      <c r="F508" s="118">
        <v>0.40827546296296297</v>
      </c>
      <c r="G508" t="s">
        <v>9457</v>
      </c>
      <c r="H508">
        <v>162</v>
      </c>
      <c r="I508">
        <v>19</v>
      </c>
      <c r="J508" t="s">
        <v>4037</v>
      </c>
      <c r="L508" t="s">
        <v>25198</v>
      </c>
    </row>
    <row r="509" spans="1:12" x14ac:dyDescent="0.25">
      <c r="A509" t="s">
        <v>9456</v>
      </c>
      <c r="B509" t="s">
        <v>9453</v>
      </c>
      <c r="C509" t="s">
        <v>9454</v>
      </c>
      <c r="D509" t="s">
        <v>9455</v>
      </c>
      <c r="E509" s="117">
        <v>43031</v>
      </c>
      <c r="F509" s="118">
        <v>0.40827546296296297</v>
      </c>
      <c r="G509" t="s">
        <v>9457</v>
      </c>
      <c r="H509">
        <v>162</v>
      </c>
      <c r="I509">
        <v>20</v>
      </c>
      <c r="J509" t="s">
        <v>4037</v>
      </c>
      <c r="L509" t="s">
        <v>558</v>
      </c>
    </row>
    <row r="510" spans="1:12" x14ac:dyDescent="0.25">
      <c r="A510" t="s">
        <v>9456</v>
      </c>
      <c r="B510" t="s">
        <v>9453</v>
      </c>
      <c r="C510" t="s">
        <v>9454</v>
      </c>
      <c r="D510" t="s">
        <v>9455</v>
      </c>
      <c r="E510" s="117">
        <v>43031</v>
      </c>
      <c r="F510" s="118">
        <v>0.40827546296296297</v>
      </c>
      <c r="G510" t="s">
        <v>9457</v>
      </c>
      <c r="H510">
        <v>162</v>
      </c>
      <c r="I510">
        <v>21</v>
      </c>
      <c r="J510" t="s">
        <v>4037</v>
      </c>
      <c r="L510" t="s">
        <v>25931</v>
      </c>
    </row>
    <row r="511" spans="1:12" x14ac:dyDescent="0.25">
      <c r="A511" t="s">
        <v>9456</v>
      </c>
      <c r="B511" t="s">
        <v>9453</v>
      </c>
      <c r="C511" t="s">
        <v>9454</v>
      </c>
      <c r="D511" t="s">
        <v>9455</v>
      </c>
      <c r="E511" s="117">
        <v>43031</v>
      </c>
      <c r="F511" s="118">
        <v>0.40827546296296297</v>
      </c>
      <c r="G511" t="s">
        <v>9457</v>
      </c>
      <c r="H511">
        <v>162</v>
      </c>
      <c r="I511">
        <v>22</v>
      </c>
      <c r="J511" t="s">
        <v>4037</v>
      </c>
      <c r="L511" t="s">
        <v>25199</v>
      </c>
    </row>
    <row r="512" spans="1:12" x14ac:dyDescent="0.25">
      <c r="A512" t="s">
        <v>9456</v>
      </c>
      <c r="B512" t="s">
        <v>9453</v>
      </c>
      <c r="C512" t="s">
        <v>9454</v>
      </c>
      <c r="D512" t="s">
        <v>9455</v>
      </c>
      <c r="E512" s="117">
        <v>43031</v>
      </c>
      <c r="F512" s="118">
        <v>0.4082986111111111</v>
      </c>
      <c r="G512" t="s">
        <v>9457</v>
      </c>
      <c r="H512">
        <v>163</v>
      </c>
      <c r="I512">
        <v>2</v>
      </c>
      <c r="J512" t="s">
        <v>4037</v>
      </c>
      <c r="L512" t="s">
        <v>5</v>
      </c>
    </row>
    <row r="513" spans="1:12" x14ac:dyDescent="0.25">
      <c r="A513" t="s">
        <v>9456</v>
      </c>
      <c r="B513" t="s">
        <v>9453</v>
      </c>
      <c r="C513" t="s">
        <v>9454</v>
      </c>
      <c r="D513" t="s">
        <v>9455</v>
      </c>
      <c r="E513" s="117">
        <v>43031</v>
      </c>
      <c r="F513" s="118">
        <v>0.4082986111111111</v>
      </c>
      <c r="G513" t="s">
        <v>9457</v>
      </c>
      <c r="H513">
        <v>163</v>
      </c>
      <c r="I513">
        <v>5</v>
      </c>
      <c r="J513" t="s">
        <v>4037</v>
      </c>
      <c r="L513" t="s">
        <v>177</v>
      </c>
    </row>
    <row r="514" spans="1:12" x14ac:dyDescent="0.25">
      <c r="A514" t="s">
        <v>9456</v>
      </c>
      <c r="B514" t="s">
        <v>9453</v>
      </c>
      <c r="C514" t="s">
        <v>9454</v>
      </c>
      <c r="D514" t="s">
        <v>9455</v>
      </c>
      <c r="E514" s="117">
        <v>43031</v>
      </c>
      <c r="F514" s="118">
        <v>0.4082986111111111</v>
      </c>
      <c r="G514" t="s">
        <v>9457</v>
      </c>
      <c r="H514">
        <v>163</v>
      </c>
      <c r="I514">
        <v>7</v>
      </c>
      <c r="J514" t="s">
        <v>4037</v>
      </c>
      <c r="L514">
        <v>13</v>
      </c>
    </row>
    <row r="515" spans="1:12" x14ac:dyDescent="0.25">
      <c r="A515" t="s">
        <v>9456</v>
      </c>
      <c r="B515" t="s">
        <v>9453</v>
      </c>
      <c r="C515" t="s">
        <v>9454</v>
      </c>
      <c r="D515" t="s">
        <v>9455</v>
      </c>
      <c r="E515" s="117">
        <v>43031</v>
      </c>
      <c r="F515" s="118">
        <v>0.4082986111111111</v>
      </c>
      <c r="G515" t="s">
        <v>9457</v>
      </c>
      <c r="H515">
        <v>163</v>
      </c>
      <c r="I515">
        <v>8</v>
      </c>
      <c r="J515" t="s">
        <v>4037</v>
      </c>
      <c r="L515">
        <v>100000</v>
      </c>
    </row>
    <row r="516" spans="1:12" x14ac:dyDescent="0.25">
      <c r="A516" t="s">
        <v>9456</v>
      </c>
      <c r="B516" t="s">
        <v>9453</v>
      </c>
      <c r="C516" t="s">
        <v>9454</v>
      </c>
      <c r="D516" t="s">
        <v>9455</v>
      </c>
      <c r="E516" s="117">
        <v>43031</v>
      </c>
      <c r="F516" s="118">
        <v>0.40831018518518519</v>
      </c>
      <c r="G516" t="s">
        <v>9457</v>
      </c>
      <c r="H516">
        <v>163</v>
      </c>
      <c r="I516">
        <v>12</v>
      </c>
      <c r="J516" t="s">
        <v>4037</v>
      </c>
      <c r="L516">
        <v>-11.995588705701801</v>
      </c>
    </row>
    <row r="517" spans="1:12" x14ac:dyDescent="0.25">
      <c r="A517" t="s">
        <v>9456</v>
      </c>
      <c r="B517" t="s">
        <v>9453</v>
      </c>
      <c r="C517" t="s">
        <v>9454</v>
      </c>
      <c r="D517" t="s">
        <v>9455</v>
      </c>
      <c r="E517" s="117">
        <v>43031</v>
      </c>
      <c r="F517" s="118">
        <v>0.40831018518518519</v>
      </c>
      <c r="G517" t="s">
        <v>9457</v>
      </c>
      <c r="H517">
        <v>163</v>
      </c>
      <c r="I517">
        <v>13</v>
      </c>
      <c r="J517" t="s">
        <v>4037</v>
      </c>
      <c r="L517">
        <v>-62.013326580900397</v>
      </c>
    </row>
    <row r="518" spans="1:12" x14ac:dyDescent="0.25">
      <c r="A518" t="s">
        <v>9456</v>
      </c>
      <c r="B518" t="s">
        <v>9453</v>
      </c>
      <c r="C518" t="s">
        <v>9454</v>
      </c>
      <c r="D518" t="s">
        <v>9455</v>
      </c>
      <c r="E518" s="117">
        <v>43031</v>
      </c>
      <c r="F518" s="118">
        <v>0.40831018518518519</v>
      </c>
      <c r="G518" t="s">
        <v>9457</v>
      </c>
      <c r="H518">
        <v>163</v>
      </c>
      <c r="I518">
        <v>14</v>
      </c>
      <c r="J518" t="s">
        <v>4037</v>
      </c>
      <c r="L518">
        <v>368</v>
      </c>
    </row>
    <row r="519" spans="1:12" x14ac:dyDescent="0.25">
      <c r="A519" t="s">
        <v>9456</v>
      </c>
      <c r="B519" t="s">
        <v>9453</v>
      </c>
      <c r="C519" t="s">
        <v>9454</v>
      </c>
      <c r="D519" t="s">
        <v>9455</v>
      </c>
      <c r="E519" s="117">
        <v>43031</v>
      </c>
      <c r="F519" s="118">
        <v>0.40831018518518519</v>
      </c>
      <c r="G519" t="s">
        <v>9457</v>
      </c>
      <c r="H519">
        <v>163</v>
      </c>
      <c r="I519">
        <v>15</v>
      </c>
      <c r="J519" t="s">
        <v>4037</v>
      </c>
      <c r="L519" t="s">
        <v>25912</v>
      </c>
    </row>
    <row r="520" spans="1:12" x14ac:dyDescent="0.25">
      <c r="A520" t="s">
        <v>9456</v>
      </c>
      <c r="B520" t="s">
        <v>9453</v>
      </c>
      <c r="C520" t="s">
        <v>9454</v>
      </c>
      <c r="D520" t="s">
        <v>9455</v>
      </c>
      <c r="E520" s="117">
        <v>43031</v>
      </c>
      <c r="F520" s="118">
        <v>0.40832175925925923</v>
      </c>
      <c r="G520" t="s">
        <v>9457</v>
      </c>
      <c r="H520">
        <v>163</v>
      </c>
      <c r="I520">
        <v>19</v>
      </c>
      <c r="J520" t="s">
        <v>4037</v>
      </c>
      <c r="L520" t="s">
        <v>25200</v>
      </c>
    </row>
    <row r="521" spans="1:12" x14ac:dyDescent="0.25">
      <c r="A521" t="s">
        <v>9456</v>
      </c>
      <c r="B521" t="s">
        <v>9453</v>
      </c>
      <c r="C521" t="s">
        <v>9454</v>
      </c>
      <c r="D521" t="s">
        <v>9455</v>
      </c>
      <c r="E521" s="117">
        <v>43031</v>
      </c>
      <c r="F521" s="118">
        <v>0.40832175925925923</v>
      </c>
      <c r="G521" t="s">
        <v>9457</v>
      </c>
      <c r="H521">
        <v>163</v>
      </c>
      <c r="I521">
        <v>20</v>
      </c>
      <c r="J521" t="s">
        <v>4037</v>
      </c>
      <c r="L521" t="s">
        <v>31</v>
      </c>
    </row>
    <row r="522" spans="1:12" x14ac:dyDescent="0.25">
      <c r="A522" t="s">
        <v>9456</v>
      </c>
      <c r="B522" t="s">
        <v>9453</v>
      </c>
      <c r="C522" t="s">
        <v>9454</v>
      </c>
      <c r="D522" t="s">
        <v>9455</v>
      </c>
      <c r="E522" s="117">
        <v>43031</v>
      </c>
      <c r="F522" s="118">
        <v>0.40832175925925923</v>
      </c>
      <c r="G522" t="s">
        <v>9457</v>
      </c>
      <c r="H522">
        <v>163</v>
      </c>
      <c r="I522">
        <v>21</v>
      </c>
      <c r="J522" t="s">
        <v>4037</v>
      </c>
      <c r="L522" t="s">
        <v>25974</v>
      </c>
    </row>
    <row r="523" spans="1:12" x14ac:dyDescent="0.25">
      <c r="A523" t="s">
        <v>9456</v>
      </c>
      <c r="B523" t="s">
        <v>9453</v>
      </c>
      <c r="C523" t="s">
        <v>9454</v>
      </c>
      <c r="D523" t="s">
        <v>9455</v>
      </c>
      <c r="E523" s="117">
        <v>43031</v>
      </c>
      <c r="F523" s="118">
        <v>0.40832175925925923</v>
      </c>
      <c r="G523" t="s">
        <v>9457</v>
      </c>
      <c r="H523">
        <v>163</v>
      </c>
      <c r="I523">
        <v>22</v>
      </c>
      <c r="J523" t="s">
        <v>4037</v>
      </c>
      <c r="L523" t="s">
        <v>25201</v>
      </c>
    </row>
    <row r="524" spans="1:12" x14ac:dyDescent="0.25">
      <c r="A524" t="s">
        <v>9456</v>
      </c>
      <c r="B524" t="s">
        <v>9453</v>
      </c>
      <c r="C524" t="s">
        <v>9454</v>
      </c>
      <c r="D524" t="s">
        <v>9455</v>
      </c>
      <c r="E524" s="117">
        <v>43031</v>
      </c>
      <c r="F524" s="118">
        <v>0.40834490740740742</v>
      </c>
      <c r="G524" t="s">
        <v>9457</v>
      </c>
      <c r="H524">
        <v>164</v>
      </c>
      <c r="I524">
        <v>2</v>
      </c>
      <c r="J524" t="s">
        <v>4037</v>
      </c>
      <c r="L524" t="s">
        <v>5</v>
      </c>
    </row>
    <row r="525" spans="1:12" x14ac:dyDescent="0.25">
      <c r="A525" t="s">
        <v>9456</v>
      </c>
      <c r="B525" t="s">
        <v>9453</v>
      </c>
      <c r="C525" t="s">
        <v>9454</v>
      </c>
      <c r="D525" t="s">
        <v>9455</v>
      </c>
      <c r="E525" s="117">
        <v>43031</v>
      </c>
      <c r="F525" s="118">
        <v>0.40834490740740742</v>
      </c>
      <c r="G525" t="s">
        <v>9457</v>
      </c>
      <c r="H525">
        <v>164</v>
      </c>
      <c r="I525">
        <v>5</v>
      </c>
      <c r="J525" t="s">
        <v>4037</v>
      </c>
      <c r="L525" t="s">
        <v>177</v>
      </c>
    </row>
    <row r="526" spans="1:12" x14ac:dyDescent="0.25">
      <c r="A526" t="s">
        <v>9456</v>
      </c>
      <c r="B526" t="s">
        <v>9453</v>
      </c>
      <c r="C526" t="s">
        <v>9454</v>
      </c>
      <c r="D526" t="s">
        <v>9455</v>
      </c>
      <c r="E526" s="117">
        <v>43031</v>
      </c>
      <c r="F526" s="118">
        <v>0.40834490740740742</v>
      </c>
      <c r="G526" t="s">
        <v>9457</v>
      </c>
      <c r="H526">
        <v>164</v>
      </c>
      <c r="I526">
        <v>7</v>
      </c>
      <c r="J526" t="s">
        <v>4037</v>
      </c>
      <c r="L526">
        <v>14</v>
      </c>
    </row>
    <row r="527" spans="1:12" x14ac:dyDescent="0.25">
      <c r="A527" t="s">
        <v>9456</v>
      </c>
      <c r="B527" t="s">
        <v>9453</v>
      </c>
      <c r="C527" t="s">
        <v>9454</v>
      </c>
      <c r="D527" t="s">
        <v>9455</v>
      </c>
      <c r="E527" s="117">
        <v>43031</v>
      </c>
      <c r="F527" s="118">
        <v>0.40835648148148151</v>
      </c>
      <c r="G527" t="s">
        <v>9457</v>
      </c>
      <c r="H527">
        <v>164</v>
      </c>
      <c r="I527">
        <v>8</v>
      </c>
      <c r="J527" t="s">
        <v>4037</v>
      </c>
      <c r="L527">
        <v>100000</v>
      </c>
    </row>
    <row r="528" spans="1:12" x14ac:dyDescent="0.25">
      <c r="A528" t="s">
        <v>9456</v>
      </c>
      <c r="B528" t="s">
        <v>9453</v>
      </c>
      <c r="C528" t="s">
        <v>9454</v>
      </c>
      <c r="D528" t="s">
        <v>9455</v>
      </c>
      <c r="E528" s="117">
        <v>43031</v>
      </c>
      <c r="F528" s="118">
        <v>0.40835648148148151</v>
      </c>
      <c r="G528" t="s">
        <v>9457</v>
      </c>
      <c r="H528">
        <v>164</v>
      </c>
      <c r="I528">
        <v>12</v>
      </c>
      <c r="J528" t="s">
        <v>4037</v>
      </c>
      <c r="L528">
        <v>-12.034538608973801</v>
      </c>
    </row>
    <row r="529" spans="1:12" x14ac:dyDescent="0.25">
      <c r="A529" t="s">
        <v>9456</v>
      </c>
      <c r="B529" t="s">
        <v>9453</v>
      </c>
      <c r="C529" t="s">
        <v>9454</v>
      </c>
      <c r="D529" t="s">
        <v>9455</v>
      </c>
      <c r="E529" s="117">
        <v>43031</v>
      </c>
      <c r="F529" s="118">
        <v>0.40835648148148151</v>
      </c>
      <c r="G529" t="s">
        <v>9457</v>
      </c>
      <c r="H529">
        <v>164</v>
      </c>
      <c r="I529">
        <v>13</v>
      </c>
      <c r="J529" t="s">
        <v>4037</v>
      </c>
      <c r="L529">
        <v>-62.064774249181099</v>
      </c>
    </row>
    <row r="530" spans="1:12" x14ac:dyDescent="0.25">
      <c r="A530" t="s">
        <v>9456</v>
      </c>
      <c r="B530" t="s">
        <v>9453</v>
      </c>
      <c r="C530" t="s">
        <v>9454</v>
      </c>
      <c r="D530" t="s">
        <v>9455</v>
      </c>
      <c r="E530" s="117">
        <v>43031</v>
      </c>
      <c r="F530" s="118">
        <v>0.40835648148148151</v>
      </c>
      <c r="G530" t="s">
        <v>9457</v>
      </c>
      <c r="H530">
        <v>164</v>
      </c>
      <c r="I530">
        <v>14</v>
      </c>
      <c r="J530" t="s">
        <v>4037</v>
      </c>
      <c r="L530">
        <v>474</v>
      </c>
    </row>
    <row r="531" spans="1:12" x14ac:dyDescent="0.25">
      <c r="A531" t="s">
        <v>9456</v>
      </c>
      <c r="B531" t="s">
        <v>9453</v>
      </c>
      <c r="C531" t="s">
        <v>9454</v>
      </c>
      <c r="D531" t="s">
        <v>9455</v>
      </c>
      <c r="E531" s="117">
        <v>43031</v>
      </c>
      <c r="F531" s="118">
        <v>0.40835648148148151</v>
      </c>
      <c r="G531" t="s">
        <v>9457</v>
      </c>
      <c r="H531">
        <v>164</v>
      </c>
      <c r="I531">
        <v>15</v>
      </c>
      <c r="J531" t="s">
        <v>4037</v>
      </c>
      <c r="L531" t="s">
        <v>25912</v>
      </c>
    </row>
    <row r="532" spans="1:12" x14ac:dyDescent="0.25">
      <c r="A532" t="s">
        <v>9456</v>
      </c>
      <c r="B532" t="s">
        <v>9453</v>
      </c>
      <c r="C532" t="s">
        <v>9454</v>
      </c>
      <c r="D532" t="s">
        <v>9455</v>
      </c>
      <c r="E532" s="117">
        <v>43031</v>
      </c>
      <c r="F532" s="118">
        <v>0.40836805555555555</v>
      </c>
      <c r="G532" t="s">
        <v>9457</v>
      </c>
      <c r="H532">
        <v>164</v>
      </c>
      <c r="I532">
        <v>19</v>
      </c>
      <c r="J532" t="s">
        <v>4037</v>
      </c>
      <c r="L532" t="s">
        <v>25202</v>
      </c>
    </row>
    <row r="533" spans="1:12" x14ac:dyDescent="0.25">
      <c r="A533" t="s">
        <v>9456</v>
      </c>
      <c r="B533" t="s">
        <v>9453</v>
      </c>
      <c r="C533" t="s">
        <v>9454</v>
      </c>
      <c r="D533" t="s">
        <v>9455</v>
      </c>
      <c r="E533" s="117">
        <v>43031</v>
      </c>
      <c r="F533" s="118">
        <v>0.40836805555555555</v>
      </c>
      <c r="G533" t="s">
        <v>9457</v>
      </c>
      <c r="H533">
        <v>164</v>
      </c>
      <c r="I533">
        <v>20</v>
      </c>
      <c r="J533" t="s">
        <v>4037</v>
      </c>
      <c r="L533" t="s">
        <v>27</v>
      </c>
    </row>
    <row r="534" spans="1:12" x14ac:dyDescent="0.25">
      <c r="A534" t="s">
        <v>9456</v>
      </c>
      <c r="B534" t="s">
        <v>9453</v>
      </c>
      <c r="C534" t="s">
        <v>9454</v>
      </c>
      <c r="D534" t="s">
        <v>9455</v>
      </c>
      <c r="E534" s="117">
        <v>43031</v>
      </c>
      <c r="F534" s="118">
        <v>0.40836805555555555</v>
      </c>
      <c r="G534" t="s">
        <v>9457</v>
      </c>
      <c r="H534">
        <v>164</v>
      </c>
      <c r="I534">
        <v>21</v>
      </c>
      <c r="J534" t="s">
        <v>4037</v>
      </c>
      <c r="L534" t="s">
        <v>25929</v>
      </c>
    </row>
    <row r="535" spans="1:12" x14ac:dyDescent="0.25">
      <c r="A535" t="s">
        <v>9456</v>
      </c>
      <c r="B535" t="s">
        <v>9453</v>
      </c>
      <c r="C535" t="s">
        <v>9454</v>
      </c>
      <c r="D535" t="s">
        <v>9455</v>
      </c>
      <c r="E535" s="117">
        <v>43031</v>
      </c>
      <c r="F535" s="118">
        <v>0.40836805555555555</v>
      </c>
      <c r="G535" t="s">
        <v>9457</v>
      </c>
      <c r="H535">
        <v>164</v>
      </c>
      <c r="I535">
        <v>22</v>
      </c>
      <c r="J535" t="s">
        <v>4037</v>
      </c>
      <c r="L535" t="s">
        <v>25203</v>
      </c>
    </row>
    <row r="536" spans="1:12" x14ac:dyDescent="0.25">
      <c r="A536" t="s">
        <v>9456</v>
      </c>
      <c r="B536" t="s">
        <v>9453</v>
      </c>
      <c r="C536" t="s">
        <v>9454</v>
      </c>
      <c r="D536" t="s">
        <v>9455</v>
      </c>
      <c r="E536" s="117">
        <v>43031</v>
      </c>
      <c r="F536" s="118">
        <v>0.40839120370370369</v>
      </c>
      <c r="G536" t="s">
        <v>9457</v>
      </c>
      <c r="H536">
        <v>165</v>
      </c>
      <c r="I536">
        <v>2</v>
      </c>
      <c r="J536" t="s">
        <v>4037</v>
      </c>
      <c r="L536" t="s">
        <v>5</v>
      </c>
    </row>
    <row r="537" spans="1:12" x14ac:dyDescent="0.25">
      <c r="A537" t="s">
        <v>9456</v>
      </c>
      <c r="B537" t="s">
        <v>9453</v>
      </c>
      <c r="C537" t="s">
        <v>9454</v>
      </c>
      <c r="D537" t="s">
        <v>9455</v>
      </c>
      <c r="E537" s="117">
        <v>43031</v>
      </c>
      <c r="F537" s="118">
        <v>0.40839120370370369</v>
      </c>
      <c r="G537" t="s">
        <v>9457</v>
      </c>
      <c r="H537">
        <v>165</v>
      </c>
      <c r="I537">
        <v>5</v>
      </c>
      <c r="J537" t="s">
        <v>4037</v>
      </c>
      <c r="L537" t="s">
        <v>177</v>
      </c>
    </row>
    <row r="538" spans="1:12" x14ac:dyDescent="0.25">
      <c r="A538" t="s">
        <v>9456</v>
      </c>
      <c r="B538" t="s">
        <v>9453</v>
      </c>
      <c r="C538" t="s">
        <v>9454</v>
      </c>
      <c r="D538" t="s">
        <v>9455</v>
      </c>
      <c r="E538" s="117">
        <v>43031</v>
      </c>
      <c r="F538" s="118">
        <v>0.40839120370370369</v>
      </c>
      <c r="G538" t="s">
        <v>9457</v>
      </c>
      <c r="H538">
        <v>165</v>
      </c>
      <c r="I538">
        <v>7</v>
      </c>
      <c r="J538" t="s">
        <v>4037</v>
      </c>
      <c r="L538">
        <v>15</v>
      </c>
    </row>
    <row r="539" spans="1:12" x14ac:dyDescent="0.25">
      <c r="A539" t="s">
        <v>9456</v>
      </c>
      <c r="B539" t="s">
        <v>9453</v>
      </c>
      <c r="C539" t="s">
        <v>9454</v>
      </c>
      <c r="D539" t="s">
        <v>9455</v>
      </c>
      <c r="E539" s="117">
        <v>43031</v>
      </c>
      <c r="F539" s="118">
        <v>0.40839120370370369</v>
      </c>
      <c r="G539" t="s">
        <v>9457</v>
      </c>
      <c r="H539">
        <v>165</v>
      </c>
      <c r="I539">
        <v>8</v>
      </c>
      <c r="J539" t="s">
        <v>4037</v>
      </c>
      <c r="L539">
        <v>100000</v>
      </c>
    </row>
    <row r="540" spans="1:12" x14ac:dyDescent="0.25">
      <c r="A540" t="s">
        <v>9456</v>
      </c>
      <c r="B540" t="s">
        <v>9453</v>
      </c>
      <c r="C540" t="s">
        <v>9454</v>
      </c>
      <c r="D540" t="s">
        <v>9455</v>
      </c>
      <c r="E540" s="117">
        <v>43031</v>
      </c>
      <c r="F540" s="118">
        <v>0.40840277777777773</v>
      </c>
      <c r="G540" t="s">
        <v>9457</v>
      </c>
      <c r="H540">
        <v>165</v>
      </c>
      <c r="I540">
        <v>12</v>
      </c>
      <c r="J540" t="s">
        <v>4037</v>
      </c>
      <c r="L540">
        <v>-11.976586864368899</v>
      </c>
    </row>
    <row r="541" spans="1:12" x14ac:dyDescent="0.25">
      <c r="A541" t="s">
        <v>9456</v>
      </c>
      <c r="B541" t="s">
        <v>9453</v>
      </c>
      <c r="C541" t="s">
        <v>9454</v>
      </c>
      <c r="D541" t="s">
        <v>9455</v>
      </c>
      <c r="E541" s="117">
        <v>43031</v>
      </c>
      <c r="F541" s="118">
        <v>0.40840277777777773</v>
      </c>
      <c r="G541" t="s">
        <v>9457</v>
      </c>
      <c r="H541">
        <v>165</v>
      </c>
      <c r="I541">
        <v>13</v>
      </c>
      <c r="J541" t="s">
        <v>4037</v>
      </c>
      <c r="L541">
        <v>-62.073001177947098</v>
      </c>
    </row>
    <row r="542" spans="1:12" x14ac:dyDescent="0.25">
      <c r="A542" t="s">
        <v>9456</v>
      </c>
      <c r="B542" t="s">
        <v>9453</v>
      </c>
      <c r="C542" t="s">
        <v>9454</v>
      </c>
      <c r="D542" t="s">
        <v>9455</v>
      </c>
      <c r="E542" s="117">
        <v>43031</v>
      </c>
      <c r="F542" s="118">
        <v>0.40840277777777773</v>
      </c>
      <c r="G542" t="s">
        <v>9457</v>
      </c>
      <c r="H542">
        <v>165</v>
      </c>
      <c r="I542">
        <v>14</v>
      </c>
      <c r="J542" t="s">
        <v>4037</v>
      </c>
      <c r="L542">
        <v>412</v>
      </c>
    </row>
    <row r="543" spans="1:12" x14ac:dyDescent="0.25">
      <c r="A543" t="s">
        <v>9456</v>
      </c>
      <c r="B543" t="s">
        <v>9453</v>
      </c>
      <c r="C543" t="s">
        <v>9454</v>
      </c>
      <c r="D543" t="s">
        <v>9455</v>
      </c>
      <c r="E543" s="117">
        <v>43031</v>
      </c>
      <c r="F543" s="118">
        <v>0.40840277777777773</v>
      </c>
      <c r="G543" t="s">
        <v>9457</v>
      </c>
      <c r="H543">
        <v>165</v>
      </c>
      <c r="I543">
        <v>15</v>
      </c>
      <c r="J543" t="s">
        <v>4037</v>
      </c>
      <c r="L543" t="s">
        <v>25912</v>
      </c>
    </row>
    <row r="544" spans="1:12" x14ac:dyDescent="0.25">
      <c r="A544" t="s">
        <v>9456</v>
      </c>
      <c r="B544" t="s">
        <v>9453</v>
      </c>
      <c r="C544" t="s">
        <v>9454</v>
      </c>
      <c r="D544" t="s">
        <v>9455</v>
      </c>
      <c r="E544" s="117">
        <v>43031</v>
      </c>
      <c r="F544" s="118">
        <v>0.40840277777777773</v>
      </c>
      <c r="G544" t="s">
        <v>9457</v>
      </c>
      <c r="H544">
        <v>165</v>
      </c>
      <c r="I544">
        <v>19</v>
      </c>
      <c r="J544" t="s">
        <v>4037</v>
      </c>
      <c r="L544" t="s">
        <v>25204</v>
      </c>
    </row>
    <row r="545" spans="1:12" x14ac:dyDescent="0.25">
      <c r="A545" t="s">
        <v>9456</v>
      </c>
      <c r="B545" t="s">
        <v>9453</v>
      </c>
      <c r="C545" t="s">
        <v>9454</v>
      </c>
      <c r="D545" t="s">
        <v>9455</v>
      </c>
      <c r="E545" s="117">
        <v>43031</v>
      </c>
      <c r="F545" s="118">
        <v>0.40840277777777773</v>
      </c>
      <c r="G545" t="s">
        <v>9457</v>
      </c>
      <c r="H545">
        <v>165</v>
      </c>
      <c r="I545">
        <v>20</v>
      </c>
      <c r="J545" t="s">
        <v>4037</v>
      </c>
      <c r="L545" t="s">
        <v>42</v>
      </c>
    </row>
    <row r="546" spans="1:12" x14ac:dyDescent="0.25">
      <c r="A546" t="s">
        <v>9456</v>
      </c>
      <c r="B546" t="s">
        <v>9453</v>
      </c>
      <c r="C546" t="s">
        <v>9454</v>
      </c>
      <c r="D546" t="s">
        <v>9455</v>
      </c>
      <c r="E546" s="117">
        <v>43031</v>
      </c>
      <c r="F546" s="118">
        <v>0.40841435185185188</v>
      </c>
      <c r="G546" t="s">
        <v>9457</v>
      </c>
      <c r="H546">
        <v>165</v>
      </c>
      <c r="I546">
        <v>21</v>
      </c>
      <c r="J546" t="s">
        <v>4037</v>
      </c>
      <c r="L546" t="s">
        <v>25919</v>
      </c>
    </row>
    <row r="547" spans="1:12" x14ac:dyDescent="0.25">
      <c r="A547" t="s">
        <v>9456</v>
      </c>
      <c r="B547" t="s">
        <v>9453</v>
      </c>
      <c r="C547" t="s">
        <v>9454</v>
      </c>
      <c r="D547" t="s">
        <v>9455</v>
      </c>
      <c r="E547" s="117">
        <v>43031</v>
      </c>
      <c r="F547" s="118">
        <v>0.40841435185185188</v>
      </c>
      <c r="G547" t="s">
        <v>9457</v>
      </c>
      <c r="H547">
        <v>165</v>
      </c>
      <c r="I547">
        <v>22</v>
      </c>
      <c r="J547" t="s">
        <v>4037</v>
      </c>
      <c r="L547" t="s">
        <v>25205</v>
      </c>
    </row>
    <row r="548" spans="1:12" x14ac:dyDescent="0.25">
      <c r="A548" t="s">
        <v>9456</v>
      </c>
      <c r="B548" t="s">
        <v>9453</v>
      </c>
      <c r="C548" t="s">
        <v>9454</v>
      </c>
      <c r="D548" t="s">
        <v>9455</v>
      </c>
      <c r="E548" s="117">
        <v>43031</v>
      </c>
      <c r="F548" s="118">
        <v>0.40843750000000001</v>
      </c>
      <c r="G548" t="s">
        <v>9457</v>
      </c>
      <c r="H548">
        <v>166</v>
      </c>
      <c r="I548">
        <v>2</v>
      </c>
      <c r="J548" t="s">
        <v>4037</v>
      </c>
      <c r="L548" t="s">
        <v>5</v>
      </c>
    </row>
    <row r="549" spans="1:12" x14ac:dyDescent="0.25">
      <c r="A549" t="s">
        <v>9456</v>
      </c>
      <c r="B549" t="s">
        <v>9453</v>
      </c>
      <c r="C549" t="s">
        <v>9454</v>
      </c>
      <c r="D549" t="s">
        <v>9455</v>
      </c>
      <c r="E549" s="117">
        <v>43031</v>
      </c>
      <c r="F549" s="118">
        <v>0.40843750000000001</v>
      </c>
      <c r="G549" t="s">
        <v>9457</v>
      </c>
      <c r="H549">
        <v>166</v>
      </c>
      <c r="I549">
        <v>5</v>
      </c>
      <c r="J549" t="s">
        <v>4037</v>
      </c>
      <c r="L549" t="s">
        <v>177</v>
      </c>
    </row>
    <row r="550" spans="1:12" x14ac:dyDescent="0.25">
      <c r="A550" t="s">
        <v>9456</v>
      </c>
      <c r="B550" t="s">
        <v>9453</v>
      </c>
      <c r="C550" t="s">
        <v>9454</v>
      </c>
      <c r="D550" t="s">
        <v>9455</v>
      </c>
      <c r="E550" s="117">
        <v>43031</v>
      </c>
      <c r="F550" s="118">
        <v>0.40843750000000001</v>
      </c>
      <c r="G550" t="s">
        <v>9457</v>
      </c>
      <c r="H550">
        <v>166</v>
      </c>
      <c r="I550">
        <v>7</v>
      </c>
      <c r="J550" t="s">
        <v>4037</v>
      </c>
      <c r="L550">
        <v>16</v>
      </c>
    </row>
    <row r="551" spans="1:12" x14ac:dyDescent="0.25">
      <c r="A551" t="s">
        <v>9456</v>
      </c>
      <c r="B551" t="s">
        <v>9453</v>
      </c>
      <c r="C551" t="s">
        <v>9454</v>
      </c>
      <c r="D551" t="s">
        <v>9455</v>
      </c>
      <c r="E551" s="117">
        <v>43031</v>
      </c>
      <c r="F551" s="118">
        <v>0.40843750000000001</v>
      </c>
      <c r="G551" t="s">
        <v>9457</v>
      </c>
      <c r="H551">
        <v>166</v>
      </c>
      <c r="I551">
        <v>8</v>
      </c>
      <c r="J551" t="s">
        <v>4037</v>
      </c>
      <c r="L551">
        <v>100000</v>
      </c>
    </row>
    <row r="552" spans="1:12" x14ac:dyDescent="0.25">
      <c r="A552" t="s">
        <v>9456</v>
      </c>
      <c r="B552" t="s">
        <v>9453</v>
      </c>
      <c r="C552" t="s">
        <v>9454</v>
      </c>
      <c r="D552" t="s">
        <v>9455</v>
      </c>
      <c r="E552" s="117">
        <v>43031</v>
      </c>
      <c r="F552" s="118">
        <v>0.40843750000000001</v>
      </c>
      <c r="G552" t="s">
        <v>9457</v>
      </c>
      <c r="H552">
        <v>166</v>
      </c>
      <c r="I552">
        <v>12</v>
      </c>
      <c r="J552" t="s">
        <v>4037</v>
      </c>
      <c r="L552">
        <v>-11.9129069196409</v>
      </c>
    </row>
    <row r="553" spans="1:12" x14ac:dyDescent="0.25">
      <c r="A553" t="s">
        <v>9456</v>
      </c>
      <c r="B553" t="s">
        <v>9453</v>
      </c>
      <c r="C553" t="s">
        <v>9454</v>
      </c>
      <c r="D553" t="s">
        <v>9455</v>
      </c>
      <c r="E553" s="117">
        <v>43031</v>
      </c>
      <c r="F553" s="118">
        <v>0.40844907407407405</v>
      </c>
      <c r="G553" t="s">
        <v>9457</v>
      </c>
      <c r="H553">
        <v>166</v>
      </c>
      <c r="I553">
        <v>13</v>
      </c>
      <c r="J553" t="s">
        <v>4037</v>
      </c>
      <c r="L553">
        <v>-62.182762202016299</v>
      </c>
    </row>
    <row r="554" spans="1:12" x14ac:dyDescent="0.25">
      <c r="A554" t="s">
        <v>9456</v>
      </c>
      <c r="B554" t="s">
        <v>9453</v>
      </c>
      <c r="C554" t="s">
        <v>9454</v>
      </c>
      <c r="D554" t="s">
        <v>9455</v>
      </c>
      <c r="E554" s="117">
        <v>43031</v>
      </c>
      <c r="F554" s="118">
        <v>0.40844907407407405</v>
      </c>
      <c r="G554" t="s">
        <v>9457</v>
      </c>
      <c r="H554">
        <v>166</v>
      </c>
      <c r="I554">
        <v>14</v>
      </c>
      <c r="J554" t="s">
        <v>4037</v>
      </c>
      <c r="L554">
        <v>225</v>
      </c>
    </row>
    <row r="555" spans="1:12" x14ac:dyDescent="0.25">
      <c r="A555" t="s">
        <v>9456</v>
      </c>
      <c r="B555" t="s">
        <v>9453</v>
      </c>
      <c r="C555" t="s">
        <v>9454</v>
      </c>
      <c r="D555" t="s">
        <v>9455</v>
      </c>
      <c r="E555" s="117">
        <v>43031</v>
      </c>
      <c r="F555" s="118">
        <v>0.40844907407407405</v>
      </c>
      <c r="G555" t="s">
        <v>9457</v>
      </c>
      <c r="H555">
        <v>166</v>
      </c>
      <c r="I555">
        <v>15</v>
      </c>
      <c r="J555" t="s">
        <v>4037</v>
      </c>
      <c r="L555" t="s">
        <v>25920</v>
      </c>
    </row>
    <row r="556" spans="1:12" x14ac:dyDescent="0.25">
      <c r="A556" t="s">
        <v>9456</v>
      </c>
      <c r="B556" t="s">
        <v>9453</v>
      </c>
      <c r="C556" t="s">
        <v>9454</v>
      </c>
      <c r="D556" t="s">
        <v>9455</v>
      </c>
      <c r="E556" s="117">
        <v>43031</v>
      </c>
      <c r="F556" s="118">
        <v>0.40844907407407405</v>
      </c>
      <c r="G556" t="s">
        <v>9457</v>
      </c>
      <c r="H556">
        <v>166</v>
      </c>
      <c r="I556">
        <v>19</v>
      </c>
      <c r="J556" t="s">
        <v>4037</v>
      </c>
      <c r="L556" t="s">
        <v>25206</v>
      </c>
    </row>
    <row r="557" spans="1:12" x14ac:dyDescent="0.25">
      <c r="A557" t="s">
        <v>9456</v>
      </c>
      <c r="B557" t="s">
        <v>9453</v>
      </c>
      <c r="C557" t="s">
        <v>9454</v>
      </c>
      <c r="D557" t="s">
        <v>9455</v>
      </c>
      <c r="E557" s="117">
        <v>43031</v>
      </c>
      <c r="F557" s="118">
        <v>0.40844907407407405</v>
      </c>
      <c r="G557" t="s">
        <v>9457</v>
      </c>
      <c r="H557">
        <v>166</v>
      </c>
      <c r="I557">
        <v>20</v>
      </c>
      <c r="J557" t="s">
        <v>4037</v>
      </c>
      <c r="L557" t="s">
        <v>31</v>
      </c>
    </row>
    <row r="558" spans="1:12" x14ac:dyDescent="0.25">
      <c r="A558" t="s">
        <v>9456</v>
      </c>
      <c r="B558" t="s">
        <v>9453</v>
      </c>
      <c r="C558" t="s">
        <v>9454</v>
      </c>
      <c r="D558" t="s">
        <v>9455</v>
      </c>
      <c r="E558" s="117">
        <v>43031</v>
      </c>
      <c r="F558" s="118">
        <v>0.40844907407407405</v>
      </c>
      <c r="G558" t="s">
        <v>9457</v>
      </c>
      <c r="H558">
        <v>166</v>
      </c>
      <c r="I558">
        <v>21</v>
      </c>
      <c r="J558" t="s">
        <v>4037</v>
      </c>
      <c r="L558" t="s">
        <v>25918</v>
      </c>
    </row>
    <row r="559" spans="1:12" x14ac:dyDescent="0.25">
      <c r="A559" t="s">
        <v>9456</v>
      </c>
      <c r="B559" t="s">
        <v>9453</v>
      </c>
      <c r="C559" t="s">
        <v>9454</v>
      </c>
      <c r="D559" t="s">
        <v>9455</v>
      </c>
      <c r="E559" s="117">
        <v>43031</v>
      </c>
      <c r="F559" s="118">
        <v>0.40846064814814814</v>
      </c>
      <c r="G559" t="s">
        <v>9457</v>
      </c>
      <c r="H559">
        <v>166</v>
      </c>
      <c r="I559">
        <v>22</v>
      </c>
      <c r="J559" t="s">
        <v>4037</v>
      </c>
      <c r="L559" t="s">
        <v>25207</v>
      </c>
    </row>
    <row r="560" spans="1:12" x14ac:dyDescent="0.25">
      <c r="A560" t="s">
        <v>9456</v>
      </c>
      <c r="B560" t="s">
        <v>9453</v>
      </c>
      <c r="C560" t="s">
        <v>9454</v>
      </c>
      <c r="D560" t="s">
        <v>9455</v>
      </c>
      <c r="E560" s="117">
        <v>43031</v>
      </c>
      <c r="F560" s="118">
        <v>0.40847222222222218</v>
      </c>
      <c r="G560" t="s">
        <v>9457</v>
      </c>
      <c r="H560">
        <v>167</v>
      </c>
      <c r="I560">
        <v>2</v>
      </c>
      <c r="J560" t="s">
        <v>4037</v>
      </c>
      <c r="L560" t="s">
        <v>5</v>
      </c>
    </row>
    <row r="561" spans="1:12" x14ac:dyDescent="0.25">
      <c r="A561" t="s">
        <v>9456</v>
      </c>
      <c r="B561" t="s">
        <v>9453</v>
      </c>
      <c r="C561" t="s">
        <v>9454</v>
      </c>
      <c r="D561" t="s">
        <v>9455</v>
      </c>
      <c r="E561" s="117">
        <v>43031</v>
      </c>
      <c r="F561" s="118">
        <v>0.40848379629629633</v>
      </c>
      <c r="G561" t="s">
        <v>9457</v>
      </c>
      <c r="H561">
        <v>167</v>
      </c>
      <c r="I561">
        <v>5</v>
      </c>
      <c r="J561" t="s">
        <v>4037</v>
      </c>
      <c r="L561" t="s">
        <v>177</v>
      </c>
    </row>
    <row r="562" spans="1:12" x14ac:dyDescent="0.25">
      <c r="A562" t="s">
        <v>9456</v>
      </c>
      <c r="B562" t="s">
        <v>9453</v>
      </c>
      <c r="C562" t="s">
        <v>9454</v>
      </c>
      <c r="D562" t="s">
        <v>9455</v>
      </c>
      <c r="E562" s="117">
        <v>43031</v>
      </c>
      <c r="F562" s="118">
        <v>0.40848379629629633</v>
      </c>
      <c r="G562" t="s">
        <v>9457</v>
      </c>
      <c r="H562">
        <v>167</v>
      </c>
      <c r="I562">
        <v>7</v>
      </c>
      <c r="J562" t="s">
        <v>4037</v>
      </c>
      <c r="L562">
        <v>17</v>
      </c>
    </row>
    <row r="563" spans="1:12" x14ac:dyDescent="0.25">
      <c r="A563" t="s">
        <v>9456</v>
      </c>
      <c r="B563" t="s">
        <v>9453</v>
      </c>
      <c r="C563" t="s">
        <v>9454</v>
      </c>
      <c r="D563" t="s">
        <v>9455</v>
      </c>
      <c r="E563" s="117">
        <v>43031</v>
      </c>
      <c r="F563" s="118">
        <v>0.40848379629629633</v>
      </c>
      <c r="G563" t="s">
        <v>9457</v>
      </c>
      <c r="H563">
        <v>167</v>
      </c>
      <c r="I563">
        <v>8</v>
      </c>
      <c r="J563" t="s">
        <v>4037</v>
      </c>
      <c r="L563">
        <v>100000</v>
      </c>
    </row>
    <row r="564" spans="1:12" x14ac:dyDescent="0.25">
      <c r="A564" t="s">
        <v>9456</v>
      </c>
      <c r="B564" t="s">
        <v>9453</v>
      </c>
      <c r="C564" t="s">
        <v>9454</v>
      </c>
      <c r="D564" t="s">
        <v>9455</v>
      </c>
      <c r="E564" s="117">
        <v>43031</v>
      </c>
      <c r="F564" s="118">
        <v>0.40848379629629633</v>
      </c>
      <c r="G564" t="s">
        <v>9457</v>
      </c>
      <c r="H564">
        <v>167</v>
      </c>
      <c r="I564">
        <v>12</v>
      </c>
      <c r="J564" t="s">
        <v>4037</v>
      </c>
      <c r="L564">
        <v>-11.9023567464049</v>
      </c>
    </row>
    <row r="565" spans="1:12" x14ac:dyDescent="0.25">
      <c r="A565" t="s">
        <v>9456</v>
      </c>
      <c r="B565" t="s">
        <v>9453</v>
      </c>
      <c r="C565" t="s">
        <v>9454</v>
      </c>
      <c r="D565" t="s">
        <v>9455</v>
      </c>
      <c r="E565" s="117">
        <v>43031</v>
      </c>
      <c r="F565" s="118">
        <v>0.40848379629629633</v>
      </c>
      <c r="G565" t="s">
        <v>9457</v>
      </c>
      <c r="H565">
        <v>167</v>
      </c>
      <c r="I565">
        <v>13</v>
      </c>
      <c r="J565" t="s">
        <v>4037</v>
      </c>
      <c r="L565">
        <v>-62.205803973131403</v>
      </c>
    </row>
    <row r="566" spans="1:12" x14ac:dyDescent="0.25">
      <c r="A566" t="s">
        <v>9456</v>
      </c>
      <c r="B566" t="s">
        <v>9453</v>
      </c>
      <c r="C566" t="s">
        <v>9454</v>
      </c>
      <c r="D566" t="s">
        <v>9455</v>
      </c>
      <c r="E566" s="117">
        <v>43031</v>
      </c>
      <c r="F566" s="118">
        <v>0.40849537037037037</v>
      </c>
      <c r="G566" t="s">
        <v>9457</v>
      </c>
      <c r="H566">
        <v>167</v>
      </c>
      <c r="I566">
        <v>14</v>
      </c>
      <c r="J566" t="s">
        <v>4037</v>
      </c>
      <c r="L566">
        <v>215</v>
      </c>
    </row>
    <row r="567" spans="1:12" x14ac:dyDescent="0.25">
      <c r="A567" t="s">
        <v>9456</v>
      </c>
      <c r="B567" t="s">
        <v>9453</v>
      </c>
      <c r="C567" t="s">
        <v>9454</v>
      </c>
      <c r="D567" t="s">
        <v>9455</v>
      </c>
      <c r="E567" s="117">
        <v>43031</v>
      </c>
      <c r="F567" s="118">
        <v>0.40849537037037037</v>
      </c>
      <c r="G567" t="s">
        <v>9457</v>
      </c>
      <c r="H567">
        <v>167</v>
      </c>
      <c r="I567">
        <v>15</v>
      </c>
      <c r="J567" t="s">
        <v>4037</v>
      </c>
      <c r="L567" t="s">
        <v>25920</v>
      </c>
    </row>
    <row r="568" spans="1:12" x14ac:dyDescent="0.25">
      <c r="A568" t="s">
        <v>9456</v>
      </c>
      <c r="B568" t="s">
        <v>9453</v>
      </c>
      <c r="C568" t="s">
        <v>9454</v>
      </c>
      <c r="D568" t="s">
        <v>9455</v>
      </c>
      <c r="E568" s="117">
        <v>43031</v>
      </c>
      <c r="F568" s="118">
        <v>0.40849537037037037</v>
      </c>
      <c r="G568" t="s">
        <v>9457</v>
      </c>
      <c r="H568">
        <v>167</v>
      </c>
      <c r="I568">
        <v>19</v>
      </c>
      <c r="J568" t="s">
        <v>4037</v>
      </c>
      <c r="L568" t="s">
        <v>25208</v>
      </c>
    </row>
    <row r="569" spans="1:12" x14ac:dyDescent="0.25">
      <c r="A569" t="s">
        <v>9456</v>
      </c>
      <c r="B569" t="s">
        <v>9453</v>
      </c>
      <c r="C569" t="s">
        <v>9454</v>
      </c>
      <c r="D569" t="s">
        <v>9455</v>
      </c>
      <c r="E569" s="117">
        <v>43031</v>
      </c>
      <c r="F569" s="118">
        <v>0.40849537037037037</v>
      </c>
      <c r="G569" t="s">
        <v>9457</v>
      </c>
      <c r="H569">
        <v>167</v>
      </c>
      <c r="I569">
        <v>20</v>
      </c>
      <c r="J569" t="s">
        <v>4037</v>
      </c>
      <c r="L569" t="s">
        <v>31</v>
      </c>
    </row>
    <row r="570" spans="1:12" x14ac:dyDescent="0.25">
      <c r="A570" t="s">
        <v>9456</v>
      </c>
      <c r="B570" t="s">
        <v>9453</v>
      </c>
      <c r="C570" t="s">
        <v>9454</v>
      </c>
      <c r="D570" t="s">
        <v>9455</v>
      </c>
      <c r="E570" s="117">
        <v>43031</v>
      </c>
      <c r="F570" s="118">
        <v>0.40849537037037037</v>
      </c>
      <c r="G570" t="s">
        <v>9457</v>
      </c>
      <c r="H570">
        <v>167</v>
      </c>
      <c r="I570">
        <v>21</v>
      </c>
      <c r="J570" t="s">
        <v>4037</v>
      </c>
      <c r="L570" t="s">
        <v>25975</v>
      </c>
    </row>
    <row r="571" spans="1:12" x14ac:dyDescent="0.25">
      <c r="A571" t="s">
        <v>9456</v>
      </c>
      <c r="B571" t="s">
        <v>9453</v>
      </c>
      <c r="C571" t="s">
        <v>9454</v>
      </c>
      <c r="D571" t="s">
        <v>9455</v>
      </c>
      <c r="E571" s="117">
        <v>43031</v>
      </c>
      <c r="F571" s="118">
        <v>0.40850694444444446</v>
      </c>
      <c r="G571" t="s">
        <v>9457</v>
      </c>
      <c r="H571">
        <v>167</v>
      </c>
      <c r="I571">
        <v>22</v>
      </c>
      <c r="J571" t="s">
        <v>4037</v>
      </c>
      <c r="L571" t="s">
        <v>25207</v>
      </c>
    </row>
    <row r="572" spans="1:12" x14ac:dyDescent="0.25">
      <c r="A572" t="s">
        <v>9456</v>
      </c>
      <c r="B572" t="s">
        <v>9453</v>
      </c>
      <c r="C572" t="s">
        <v>9454</v>
      </c>
      <c r="D572" t="s">
        <v>9455</v>
      </c>
      <c r="E572" s="117">
        <v>43031</v>
      </c>
      <c r="F572" s="118">
        <v>0.4085185185185185</v>
      </c>
      <c r="G572" t="s">
        <v>9457</v>
      </c>
      <c r="H572">
        <v>168</v>
      </c>
      <c r="I572">
        <v>2</v>
      </c>
      <c r="J572" t="s">
        <v>4037</v>
      </c>
      <c r="L572" t="s">
        <v>5</v>
      </c>
    </row>
    <row r="573" spans="1:12" x14ac:dyDescent="0.25">
      <c r="A573" t="s">
        <v>9456</v>
      </c>
      <c r="B573" t="s">
        <v>9453</v>
      </c>
      <c r="C573" t="s">
        <v>9454</v>
      </c>
      <c r="D573" t="s">
        <v>9455</v>
      </c>
      <c r="E573" s="117">
        <v>43031</v>
      </c>
      <c r="F573" s="118">
        <v>0.4085300925925926</v>
      </c>
      <c r="G573" t="s">
        <v>9457</v>
      </c>
      <c r="H573">
        <v>168</v>
      </c>
      <c r="I573">
        <v>5</v>
      </c>
      <c r="J573" t="s">
        <v>4037</v>
      </c>
      <c r="L573" t="s">
        <v>177</v>
      </c>
    </row>
    <row r="574" spans="1:12" x14ac:dyDescent="0.25">
      <c r="A574" t="s">
        <v>9456</v>
      </c>
      <c r="B574" t="s">
        <v>9453</v>
      </c>
      <c r="C574" t="s">
        <v>9454</v>
      </c>
      <c r="D574" t="s">
        <v>9455</v>
      </c>
      <c r="E574" s="117">
        <v>43031</v>
      </c>
      <c r="F574" s="118">
        <v>0.4085300925925926</v>
      </c>
      <c r="G574" t="s">
        <v>9457</v>
      </c>
      <c r="H574">
        <v>168</v>
      </c>
      <c r="I574">
        <v>7</v>
      </c>
      <c r="J574" t="s">
        <v>4037</v>
      </c>
      <c r="L574">
        <v>18</v>
      </c>
    </row>
    <row r="575" spans="1:12" x14ac:dyDescent="0.25">
      <c r="A575" t="s">
        <v>9456</v>
      </c>
      <c r="B575" t="s">
        <v>9453</v>
      </c>
      <c r="C575" t="s">
        <v>9454</v>
      </c>
      <c r="D575" t="s">
        <v>9455</v>
      </c>
      <c r="E575" s="117">
        <v>43031</v>
      </c>
      <c r="F575" s="118">
        <v>0.4085300925925926</v>
      </c>
      <c r="G575" t="s">
        <v>9457</v>
      </c>
      <c r="H575">
        <v>168</v>
      </c>
      <c r="I575">
        <v>8</v>
      </c>
      <c r="J575" t="s">
        <v>4037</v>
      </c>
      <c r="L575">
        <v>100000</v>
      </c>
    </row>
    <row r="576" spans="1:12" x14ac:dyDescent="0.25">
      <c r="A576" t="s">
        <v>9456</v>
      </c>
      <c r="B576" t="s">
        <v>9453</v>
      </c>
      <c r="C576" t="s">
        <v>9454</v>
      </c>
      <c r="D576" t="s">
        <v>9455</v>
      </c>
      <c r="E576" s="117">
        <v>43031</v>
      </c>
      <c r="F576" s="118">
        <v>0.4085300925925926</v>
      </c>
      <c r="G576" t="s">
        <v>9457</v>
      </c>
      <c r="H576">
        <v>168</v>
      </c>
      <c r="I576">
        <v>12</v>
      </c>
      <c r="J576" t="s">
        <v>4037</v>
      </c>
      <c r="L576">
        <v>-11.890353449226099</v>
      </c>
    </row>
    <row r="577" spans="1:12" x14ac:dyDescent="0.25">
      <c r="A577" t="s">
        <v>9456</v>
      </c>
      <c r="B577" t="s">
        <v>9453</v>
      </c>
      <c r="C577" t="s">
        <v>9454</v>
      </c>
      <c r="D577" t="s">
        <v>9455</v>
      </c>
      <c r="E577" s="117">
        <v>43031</v>
      </c>
      <c r="F577" s="118">
        <v>0.4085300925925926</v>
      </c>
      <c r="G577" t="s">
        <v>9457</v>
      </c>
      <c r="H577">
        <v>168</v>
      </c>
      <c r="I577">
        <v>13</v>
      </c>
      <c r="J577" t="s">
        <v>4037</v>
      </c>
      <c r="L577">
        <v>-62.214175774402399</v>
      </c>
    </row>
    <row r="578" spans="1:12" x14ac:dyDescent="0.25">
      <c r="A578" t="s">
        <v>9456</v>
      </c>
      <c r="B578" t="s">
        <v>9453</v>
      </c>
      <c r="C578" t="s">
        <v>9454</v>
      </c>
      <c r="D578" t="s">
        <v>9455</v>
      </c>
      <c r="E578" s="117">
        <v>43031</v>
      </c>
      <c r="F578" s="118">
        <v>0.4085300925925926</v>
      </c>
      <c r="G578" t="s">
        <v>9457</v>
      </c>
      <c r="H578">
        <v>168</v>
      </c>
      <c r="I578">
        <v>14</v>
      </c>
      <c r="J578" t="s">
        <v>4037</v>
      </c>
      <c r="L578">
        <v>256</v>
      </c>
    </row>
    <row r="579" spans="1:12" x14ac:dyDescent="0.25">
      <c r="A579" t="s">
        <v>9456</v>
      </c>
      <c r="B579" t="s">
        <v>9453</v>
      </c>
      <c r="C579" t="s">
        <v>9454</v>
      </c>
      <c r="D579" t="s">
        <v>9455</v>
      </c>
      <c r="E579" s="117">
        <v>43031</v>
      </c>
      <c r="F579" s="118">
        <v>0.40854166666666664</v>
      </c>
      <c r="G579" t="s">
        <v>9457</v>
      </c>
      <c r="H579">
        <v>168</v>
      </c>
      <c r="I579">
        <v>15</v>
      </c>
      <c r="J579" t="s">
        <v>4037</v>
      </c>
      <c r="L579" t="s">
        <v>25920</v>
      </c>
    </row>
    <row r="580" spans="1:12" x14ac:dyDescent="0.25">
      <c r="A580" t="s">
        <v>9456</v>
      </c>
      <c r="B580" t="s">
        <v>9453</v>
      </c>
      <c r="C580" t="s">
        <v>9454</v>
      </c>
      <c r="D580" t="s">
        <v>9455</v>
      </c>
      <c r="E580" s="117">
        <v>43031</v>
      </c>
      <c r="F580" s="118">
        <v>0.40854166666666664</v>
      </c>
      <c r="G580" t="s">
        <v>9457</v>
      </c>
      <c r="H580">
        <v>168</v>
      </c>
      <c r="I580">
        <v>19</v>
      </c>
      <c r="J580" t="s">
        <v>4037</v>
      </c>
      <c r="L580" t="s">
        <v>25209</v>
      </c>
    </row>
    <row r="581" spans="1:12" x14ac:dyDescent="0.25">
      <c r="A581" t="s">
        <v>9456</v>
      </c>
      <c r="B581" t="s">
        <v>9453</v>
      </c>
      <c r="C581" t="s">
        <v>9454</v>
      </c>
      <c r="D581" t="s">
        <v>9455</v>
      </c>
      <c r="E581" s="117">
        <v>43031</v>
      </c>
      <c r="F581" s="118">
        <v>0.40854166666666664</v>
      </c>
      <c r="G581" t="s">
        <v>9457</v>
      </c>
      <c r="H581">
        <v>168</v>
      </c>
      <c r="I581">
        <v>20</v>
      </c>
      <c r="J581" t="s">
        <v>4037</v>
      </c>
      <c r="L581" t="s">
        <v>12</v>
      </c>
    </row>
    <row r="582" spans="1:12" x14ac:dyDescent="0.25">
      <c r="A582" t="s">
        <v>9456</v>
      </c>
      <c r="B582" t="s">
        <v>9453</v>
      </c>
      <c r="C582" t="s">
        <v>9454</v>
      </c>
      <c r="D582" t="s">
        <v>9455</v>
      </c>
      <c r="E582" s="117">
        <v>43031</v>
      </c>
      <c r="F582" s="118">
        <v>0.40854166666666664</v>
      </c>
      <c r="G582" t="s">
        <v>9457</v>
      </c>
      <c r="H582">
        <v>168</v>
      </c>
      <c r="I582">
        <v>21</v>
      </c>
      <c r="J582" t="s">
        <v>4037</v>
      </c>
      <c r="L582" t="s">
        <v>25972</v>
      </c>
    </row>
    <row r="583" spans="1:12" x14ac:dyDescent="0.25">
      <c r="A583" t="s">
        <v>9456</v>
      </c>
      <c r="B583" t="s">
        <v>9453</v>
      </c>
      <c r="C583" t="s">
        <v>9454</v>
      </c>
      <c r="D583" t="s">
        <v>9455</v>
      </c>
      <c r="E583" s="117">
        <v>43031</v>
      </c>
      <c r="F583" s="118">
        <v>0.40854166666666664</v>
      </c>
      <c r="G583" t="s">
        <v>9457</v>
      </c>
      <c r="H583">
        <v>168</v>
      </c>
      <c r="I583">
        <v>22</v>
      </c>
      <c r="J583" t="s">
        <v>4037</v>
      </c>
      <c r="L583" t="s">
        <v>25210</v>
      </c>
    </row>
    <row r="584" spans="1:12" x14ac:dyDescent="0.25">
      <c r="A584" t="s">
        <v>9456</v>
      </c>
      <c r="B584" t="s">
        <v>9453</v>
      </c>
      <c r="C584" t="s">
        <v>9454</v>
      </c>
      <c r="D584" t="s">
        <v>9455</v>
      </c>
      <c r="E584" s="117">
        <v>43031</v>
      </c>
      <c r="F584" s="118">
        <v>0.40856481481481483</v>
      </c>
      <c r="G584" t="s">
        <v>9457</v>
      </c>
      <c r="H584">
        <v>169</v>
      </c>
      <c r="I584">
        <v>2</v>
      </c>
      <c r="J584" t="s">
        <v>4037</v>
      </c>
      <c r="L584" t="s">
        <v>5</v>
      </c>
    </row>
    <row r="585" spans="1:12" x14ac:dyDescent="0.25">
      <c r="A585" t="s">
        <v>9456</v>
      </c>
      <c r="B585" t="s">
        <v>9453</v>
      </c>
      <c r="C585" t="s">
        <v>9454</v>
      </c>
      <c r="D585" t="s">
        <v>9455</v>
      </c>
      <c r="E585" s="117">
        <v>43031</v>
      </c>
      <c r="F585" s="118">
        <v>0.40856481481481483</v>
      </c>
      <c r="G585" t="s">
        <v>9457</v>
      </c>
      <c r="H585">
        <v>169</v>
      </c>
      <c r="I585">
        <v>5</v>
      </c>
      <c r="J585" t="s">
        <v>4037</v>
      </c>
      <c r="L585" t="s">
        <v>177</v>
      </c>
    </row>
    <row r="586" spans="1:12" x14ac:dyDescent="0.25">
      <c r="A586" t="s">
        <v>9456</v>
      </c>
      <c r="B586" t="s">
        <v>9453</v>
      </c>
      <c r="C586" t="s">
        <v>9454</v>
      </c>
      <c r="D586" t="s">
        <v>9455</v>
      </c>
      <c r="E586" s="117">
        <v>43031</v>
      </c>
      <c r="F586" s="118">
        <v>0.40857638888888892</v>
      </c>
      <c r="G586" t="s">
        <v>9457</v>
      </c>
      <c r="H586">
        <v>169</v>
      </c>
      <c r="I586">
        <v>7</v>
      </c>
      <c r="J586" t="s">
        <v>4037</v>
      </c>
      <c r="L586">
        <v>19</v>
      </c>
    </row>
    <row r="587" spans="1:12" x14ac:dyDescent="0.25">
      <c r="A587" t="s">
        <v>9456</v>
      </c>
      <c r="B587" t="s">
        <v>9453</v>
      </c>
      <c r="C587" t="s">
        <v>9454</v>
      </c>
      <c r="D587" t="s">
        <v>9455</v>
      </c>
      <c r="E587" s="117">
        <v>43031</v>
      </c>
      <c r="F587" s="118">
        <v>0.40857638888888892</v>
      </c>
      <c r="G587" t="s">
        <v>9457</v>
      </c>
      <c r="H587">
        <v>169</v>
      </c>
      <c r="I587">
        <v>8</v>
      </c>
      <c r="J587" t="s">
        <v>4037</v>
      </c>
      <c r="L587">
        <v>100000</v>
      </c>
    </row>
    <row r="588" spans="1:12" x14ac:dyDescent="0.25">
      <c r="A588" t="s">
        <v>9456</v>
      </c>
      <c r="B588" t="s">
        <v>9453</v>
      </c>
      <c r="C588" t="s">
        <v>9454</v>
      </c>
      <c r="D588" t="s">
        <v>9455</v>
      </c>
      <c r="E588" s="117">
        <v>43031</v>
      </c>
      <c r="F588" s="118">
        <v>0.40857638888888892</v>
      </c>
      <c r="G588" t="s">
        <v>9457</v>
      </c>
      <c r="H588">
        <v>169</v>
      </c>
      <c r="I588">
        <v>12</v>
      </c>
      <c r="J588" t="s">
        <v>4037</v>
      </c>
      <c r="L588">
        <v>-11.868553421673001</v>
      </c>
    </row>
    <row r="589" spans="1:12" x14ac:dyDescent="0.25">
      <c r="A589" t="s">
        <v>9456</v>
      </c>
      <c r="B589" t="s">
        <v>9453</v>
      </c>
      <c r="C589" t="s">
        <v>9454</v>
      </c>
      <c r="D589" t="s">
        <v>9455</v>
      </c>
      <c r="E589" s="117">
        <v>43031</v>
      </c>
      <c r="F589" s="118">
        <v>0.40857638888888892</v>
      </c>
      <c r="G589" t="s">
        <v>9457</v>
      </c>
      <c r="H589">
        <v>169</v>
      </c>
      <c r="I589">
        <v>13</v>
      </c>
      <c r="J589" t="s">
        <v>4037</v>
      </c>
      <c r="L589">
        <v>-62.231305717669301</v>
      </c>
    </row>
    <row r="590" spans="1:12" x14ac:dyDescent="0.25">
      <c r="A590" t="s">
        <v>9456</v>
      </c>
      <c r="B590" t="s">
        <v>9453</v>
      </c>
      <c r="C590" t="s">
        <v>9454</v>
      </c>
      <c r="D590" t="s">
        <v>9455</v>
      </c>
      <c r="E590" s="117">
        <v>43031</v>
      </c>
      <c r="F590" s="118">
        <v>0.40857638888888892</v>
      </c>
      <c r="G590" t="s">
        <v>9457</v>
      </c>
      <c r="H590">
        <v>169</v>
      </c>
      <c r="I590">
        <v>14</v>
      </c>
      <c r="J590" t="s">
        <v>4037</v>
      </c>
      <c r="L590">
        <v>444</v>
      </c>
    </row>
    <row r="591" spans="1:12" x14ac:dyDescent="0.25">
      <c r="A591" t="s">
        <v>9456</v>
      </c>
      <c r="B591" t="s">
        <v>9453</v>
      </c>
      <c r="C591" t="s">
        <v>9454</v>
      </c>
      <c r="D591" t="s">
        <v>9455</v>
      </c>
      <c r="E591" s="117">
        <v>43031</v>
      </c>
      <c r="F591" s="118">
        <v>0.40857638888888892</v>
      </c>
      <c r="G591" t="s">
        <v>9457</v>
      </c>
      <c r="H591">
        <v>169</v>
      </c>
      <c r="I591">
        <v>15</v>
      </c>
      <c r="J591" t="s">
        <v>4037</v>
      </c>
      <c r="L591" t="s">
        <v>25920</v>
      </c>
    </row>
    <row r="592" spans="1:12" x14ac:dyDescent="0.25">
      <c r="A592" t="s">
        <v>9456</v>
      </c>
      <c r="B592" t="s">
        <v>9453</v>
      </c>
      <c r="C592" t="s">
        <v>9454</v>
      </c>
      <c r="D592" t="s">
        <v>9455</v>
      </c>
      <c r="E592" s="117">
        <v>43031</v>
      </c>
      <c r="F592" s="118">
        <v>0.40858796296296296</v>
      </c>
      <c r="G592" t="s">
        <v>9457</v>
      </c>
      <c r="H592">
        <v>169</v>
      </c>
      <c r="I592">
        <v>19</v>
      </c>
      <c r="J592" t="s">
        <v>4037</v>
      </c>
      <c r="L592" t="s">
        <v>25211</v>
      </c>
    </row>
    <row r="593" spans="1:12" x14ac:dyDescent="0.25">
      <c r="A593" t="s">
        <v>9456</v>
      </c>
      <c r="B593" t="s">
        <v>9453</v>
      </c>
      <c r="C593" t="s">
        <v>9454</v>
      </c>
      <c r="D593" t="s">
        <v>9455</v>
      </c>
      <c r="E593" s="117">
        <v>43031</v>
      </c>
      <c r="F593" s="118">
        <v>0.40858796296296296</v>
      </c>
      <c r="G593" t="s">
        <v>9457</v>
      </c>
      <c r="H593">
        <v>169</v>
      </c>
      <c r="I593">
        <v>20</v>
      </c>
      <c r="J593" t="s">
        <v>4037</v>
      </c>
      <c r="L593" t="s">
        <v>558</v>
      </c>
    </row>
    <row r="594" spans="1:12" x14ac:dyDescent="0.25">
      <c r="A594" t="s">
        <v>9456</v>
      </c>
      <c r="B594" t="s">
        <v>9453</v>
      </c>
      <c r="C594" t="s">
        <v>9454</v>
      </c>
      <c r="D594" t="s">
        <v>9455</v>
      </c>
      <c r="E594" s="117">
        <v>43031</v>
      </c>
      <c r="F594" s="118">
        <v>0.40858796296296296</v>
      </c>
      <c r="G594" t="s">
        <v>9457</v>
      </c>
      <c r="H594">
        <v>169</v>
      </c>
      <c r="I594">
        <v>21</v>
      </c>
      <c r="J594" t="s">
        <v>4037</v>
      </c>
      <c r="L594" t="s">
        <v>25933</v>
      </c>
    </row>
    <row r="595" spans="1:12" x14ac:dyDescent="0.25">
      <c r="A595" t="s">
        <v>9456</v>
      </c>
      <c r="B595" t="s">
        <v>9453</v>
      </c>
      <c r="C595" t="s">
        <v>9454</v>
      </c>
      <c r="D595" t="s">
        <v>9455</v>
      </c>
      <c r="E595" s="117">
        <v>43031</v>
      </c>
      <c r="F595" s="118">
        <v>0.40858796296296296</v>
      </c>
      <c r="G595" t="s">
        <v>9457</v>
      </c>
      <c r="H595">
        <v>169</v>
      </c>
      <c r="I595">
        <v>22</v>
      </c>
      <c r="J595" t="s">
        <v>4037</v>
      </c>
      <c r="L595" t="s">
        <v>25212</v>
      </c>
    </row>
    <row r="596" spans="1:12" x14ac:dyDescent="0.25">
      <c r="A596" t="s">
        <v>9456</v>
      </c>
      <c r="B596" t="s">
        <v>9453</v>
      </c>
      <c r="C596" t="s">
        <v>9454</v>
      </c>
      <c r="D596" t="s">
        <v>9455</v>
      </c>
      <c r="E596" s="117">
        <v>43031</v>
      </c>
      <c r="F596" s="118">
        <v>0.40861111111111109</v>
      </c>
      <c r="G596" t="s">
        <v>9457</v>
      </c>
      <c r="H596">
        <v>170</v>
      </c>
      <c r="I596">
        <v>2</v>
      </c>
      <c r="J596" t="s">
        <v>4037</v>
      </c>
      <c r="L596" t="s">
        <v>5</v>
      </c>
    </row>
    <row r="597" spans="1:12" x14ac:dyDescent="0.25">
      <c r="A597" t="s">
        <v>9456</v>
      </c>
      <c r="B597" t="s">
        <v>9453</v>
      </c>
      <c r="C597" t="s">
        <v>9454</v>
      </c>
      <c r="D597" t="s">
        <v>9455</v>
      </c>
      <c r="E597" s="117">
        <v>43031</v>
      </c>
      <c r="F597" s="118">
        <v>0.40861111111111109</v>
      </c>
      <c r="G597" t="s">
        <v>9457</v>
      </c>
      <c r="H597">
        <v>170</v>
      </c>
      <c r="I597">
        <v>5</v>
      </c>
      <c r="J597" t="s">
        <v>4037</v>
      </c>
      <c r="L597" t="s">
        <v>177</v>
      </c>
    </row>
    <row r="598" spans="1:12" x14ac:dyDescent="0.25">
      <c r="A598" t="s">
        <v>9456</v>
      </c>
      <c r="B598" t="s">
        <v>9453</v>
      </c>
      <c r="C598" t="s">
        <v>9454</v>
      </c>
      <c r="D598" t="s">
        <v>9455</v>
      </c>
      <c r="E598" s="117">
        <v>43031</v>
      </c>
      <c r="F598" s="118">
        <v>0.40861111111111109</v>
      </c>
      <c r="G598" t="s">
        <v>9457</v>
      </c>
      <c r="H598">
        <v>170</v>
      </c>
      <c r="I598">
        <v>7</v>
      </c>
      <c r="J598" t="s">
        <v>4037</v>
      </c>
      <c r="L598">
        <v>20</v>
      </c>
    </row>
    <row r="599" spans="1:12" x14ac:dyDescent="0.25">
      <c r="A599" t="s">
        <v>9456</v>
      </c>
      <c r="B599" t="s">
        <v>9453</v>
      </c>
      <c r="C599" t="s">
        <v>9454</v>
      </c>
      <c r="D599" t="s">
        <v>9455</v>
      </c>
      <c r="E599" s="117">
        <v>43031</v>
      </c>
      <c r="F599" s="118">
        <v>0.40862268518518513</v>
      </c>
      <c r="G599" t="s">
        <v>9457</v>
      </c>
      <c r="H599">
        <v>170</v>
      </c>
      <c r="I599">
        <v>8</v>
      </c>
      <c r="J599" t="s">
        <v>4037</v>
      </c>
      <c r="L599">
        <v>100000</v>
      </c>
    </row>
    <row r="600" spans="1:12" x14ac:dyDescent="0.25">
      <c r="A600" t="s">
        <v>9456</v>
      </c>
      <c r="B600" t="s">
        <v>9453</v>
      </c>
      <c r="C600" t="s">
        <v>9454</v>
      </c>
      <c r="D600" t="s">
        <v>9455</v>
      </c>
      <c r="E600" s="117">
        <v>43031</v>
      </c>
      <c r="F600" s="118">
        <v>0.40862268518518513</v>
      </c>
      <c r="G600" t="s">
        <v>9457</v>
      </c>
      <c r="H600">
        <v>170</v>
      </c>
      <c r="I600">
        <v>12</v>
      </c>
      <c r="J600" t="s">
        <v>4037</v>
      </c>
      <c r="L600">
        <v>-11.9140971778495</v>
      </c>
    </row>
    <row r="601" spans="1:12" x14ac:dyDescent="0.25">
      <c r="A601" t="s">
        <v>9456</v>
      </c>
      <c r="B601" t="s">
        <v>9453</v>
      </c>
      <c r="C601" t="s">
        <v>9454</v>
      </c>
      <c r="D601" t="s">
        <v>9455</v>
      </c>
      <c r="E601" s="117">
        <v>43031</v>
      </c>
      <c r="F601" s="118">
        <v>0.40862268518518513</v>
      </c>
      <c r="G601" t="s">
        <v>9457</v>
      </c>
      <c r="H601">
        <v>170</v>
      </c>
      <c r="I601">
        <v>13</v>
      </c>
      <c r="J601" t="s">
        <v>4037</v>
      </c>
      <c r="L601">
        <v>-62.295345798093003</v>
      </c>
    </row>
    <row r="602" spans="1:12" x14ac:dyDescent="0.25">
      <c r="A602" t="s">
        <v>9456</v>
      </c>
      <c r="B602" t="s">
        <v>9453</v>
      </c>
      <c r="C602" t="s">
        <v>9454</v>
      </c>
      <c r="D602" t="s">
        <v>9455</v>
      </c>
      <c r="E602" s="117">
        <v>43031</v>
      </c>
      <c r="F602" s="118">
        <v>0.40862268518518513</v>
      </c>
      <c r="G602" t="s">
        <v>9457</v>
      </c>
      <c r="H602">
        <v>170</v>
      </c>
      <c r="I602">
        <v>14</v>
      </c>
      <c r="J602" t="s">
        <v>4037</v>
      </c>
      <c r="L602">
        <v>200</v>
      </c>
    </row>
    <row r="603" spans="1:12" x14ac:dyDescent="0.25">
      <c r="A603" t="s">
        <v>9456</v>
      </c>
      <c r="B603" t="s">
        <v>9453</v>
      </c>
      <c r="C603" t="s">
        <v>9454</v>
      </c>
      <c r="D603" t="s">
        <v>9455</v>
      </c>
      <c r="E603" s="117">
        <v>43031</v>
      </c>
      <c r="F603" s="118">
        <v>0.40862268518518513</v>
      </c>
      <c r="G603" t="s">
        <v>9457</v>
      </c>
      <c r="H603">
        <v>170</v>
      </c>
      <c r="I603">
        <v>15</v>
      </c>
      <c r="J603" t="s">
        <v>4037</v>
      </c>
      <c r="L603" t="s">
        <v>25913</v>
      </c>
    </row>
    <row r="604" spans="1:12" x14ac:dyDescent="0.25">
      <c r="A604" t="s">
        <v>9456</v>
      </c>
      <c r="B604" t="s">
        <v>9453</v>
      </c>
      <c r="C604" t="s">
        <v>9454</v>
      </c>
      <c r="D604" t="s">
        <v>9455</v>
      </c>
      <c r="E604" s="117">
        <v>43031</v>
      </c>
      <c r="F604" s="118">
        <v>0.40863425925925928</v>
      </c>
      <c r="G604" t="s">
        <v>9457</v>
      </c>
      <c r="H604">
        <v>170</v>
      </c>
      <c r="I604">
        <v>19</v>
      </c>
      <c r="J604" t="s">
        <v>4037</v>
      </c>
      <c r="L604" t="s">
        <v>25213</v>
      </c>
    </row>
    <row r="605" spans="1:12" x14ac:dyDescent="0.25">
      <c r="A605" t="s">
        <v>9456</v>
      </c>
      <c r="B605" t="s">
        <v>9453</v>
      </c>
      <c r="C605" t="s">
        <v>9454</v>
      </c>
      <c r="D605" t="s">
        <v>9455</v>
      </c>
      <c r="E605" s="117">
        <v>43031</v>
      </c>
      <c r="F605" s="118">
        <v>0.40863425925925928</v>
      </c>
      <c r="G605" t="s">
        <v>9457</v>
      </c>
      <c r="H605">
        <v>170</v>
      </c>
      <c r="I605">
        <v>20</v>
      </c>
      <c r="J605" t="s">
        <v>4037</v>
      </c>
      <c r="L605" t="s">
        <v>31</v>
      </c>
    </row>
    <row r="606" spans="1:12" x14ac:dyDescent="0.25">
      <c r="A606" t="s">
        <v>9456</v>
      </c>
      <c r="B606" t="s">
        <v>9453</v>
      </c>
      <c r="C606" t="s">
        <v>9454</v>
      </c>
      <c r="D606" t="s">
        <v>9455</v>
      </c>
      <c r="E606" s="117">
        <v>43031</v>
      </c>
      <c r="F606" s="118">
        <v>0.40863425925925928</v>
      </c>
      <c r="G606" t="s">
        <v>9457</v>
      </c>
      <c r="H606">
        <v>170</v>
      </c>
      <c r="I606">
        <v>21</v>
      </c>
      <c r="J606" t="s">
        <v>4037</v>
      </c>
      <c r="L606" t="s">
        <v>25935</v>
      </c>
    </row>
    <row r="607" spans="1:12" x14ac:dyDescent="0.25">
      <c r="A607" t="s">
        <v>9456</v>
      </c>
      <c r="B607" t="s">
        <v>9453</v>
      </c>
      <c r="C607" t="s">
        <v>9454</v>
      </c>
      <c r="D607" t="s">
        <v>9455</v>
      </c>
      <c r="E607" s="117">
        <v>43031</v>
      </c>
      <c r="F607" s="118">
        <v>0.40863425925925928</v>
      </c>
      <c r="G607" t="s">
        <v>9457</v>
      </c>
      <c r="H607">
        <v>170</v>
      </c>
      <c r="I607">
        <v>22</v>
      </c>
      <c r="J607" t="s">
        <v>4037</v>
      </c>
      <c r="L607" t="s">
        <v>25214</v>
      </c>
    </row>
    <row r="608" spans="1:12" x14ac:dyDescent="0.25">
      <c r="A608" t="s">
        <v>9456</v>
      </c>
      <c r="B608" t="s">
        <v>9453</v>
      </c>
      <c r="C608" t="s">
        <v>9454</v>
      </c>
      <c r="D608" t="s">
        <v>9455</v>
      </c>
      <c r="E608" s="117">
        <v>43031</v>
      </c>
      <c r="F608" s="118">
        <v>0.40865740740740741</v>
      </c>
      <c r="G608" t="s">
        <v>9457</v>
      </c>
      <c r="H608">
        <v>171</v>
      </c>
      <c r="I608">
        <v>2</v>
      </c>
      <c r="J608" t="s">
        <v>4037</v>
      </c>
      <c r="L608" t="s">
        <v>5</v>
      </c>
    </row>
    <row r="609" spans="1:12" x14ac:dyDescent="0.25">
      <c r="A609" t="s">
        <v>9456</v>
      </c>
      <c r="B609" t="s">
        <v>9453</v>
      </c>
      <c r="C609" t="s">
        <v>9454</v>
      </c>
      <c r="D609" t="s">
        <v>9455</v>
      </c>
      <c r="E609" s="117">
        <v>43031</v>
      </c>
      <c r="F609" s="118">
        <v>0.40865740740740741</v>
      </c>
      <c r="G609" t="s">
        <v>9457</v>
      </c>
      <c r="H609">
        <v>171</v>
      </c>
      <c r="I609">
        <v>5</v>
      </c>
      <c r="J609" t="s">
        <v>4037</v>
      </c>
      <c r="L609" t="s">
        <v>177</v>
      </c>
    </row>
    <row r="610" spans="1:12" x14ac:dyDescent="0.25">
      <c r="A610" t="s">
        <v>9456</v>
      </c>
      <c r="B610" t="s">
        <v>9453</v>
      </c>
      <c r="C610" t="s">
        <v>9454</v>
      </c>
      <c r="D610" t="s">
        <v>9455</v>
      </c>
      <c r="E610" s="117">
        <v>43031</v>
      </c>
      <c r="F610" s="118">
        <v>0.40865740740740741</v>
      </c>
      <c r="G610" t="s">
        <v>9457</v>
      </c>
      <c r="H610">
        <v>171</v>
      </c>
      <c r="I610">
        <v>7</v>
      </c>
      <c r="J610" t="s">
        <v>4037</v>
      </c>
      <c r="L610">
        <v>21</v>
      </c>
    </row>
    <row r="611" spans="1:12" x14ac:dyDescent="0.25">
      <c r="A611" t="s">
        <v>9456</v>
      </c>
      <c r="B611" t="s">
        <v>9453</v>
      </c>
      <c r="C611" t="s">
        <v>9454</v>
      </c>
      <c r="D611" t="s">
        <v>9455</v>
      </c>
      <c r="E611" s="117">
        <v>43031</v>
      </c>
      <c r="F611" s="118">
        <v>0.40865740740740741</v>
      </c>
      <c r="G611" t="s">
        <v>9457</v>
      </c>
      <c r="H611">
        <v>171</v>
      </c>
      <c r="I611">
        <v>8</v>
      </c>
      <c r="J611" t="s">
        <v>4037</v>
      </c>
      <c r="L611">
        <v>100000</v>
      </c>
    </row>
    <row r="612" spans="1:12" x14ac:dyDescent="0.25">
      <c r="A612" t="s">
        <v>9456</v>
      </c>
      <c r="B612" t="s">
        <v>9453</v>
      </c>
      <c r="C612" t="s">
        <v>9454</v>
      </c>
      <c r="D612" t="s">
        <v>9455</v>
      </c>
      <c r="E612" s="117">
        <v>43031</v>
      </c>
      <c r="F612" s="118">
        <v>0.40866898148148145</v>
      </c>
      <c r="G612" t="s">
        <v>9457</v>
      </c>
      <c r="H612">
        <v>171</v>
      </c>
      <c r="I612">
        <v>12</v>
      </c>
      <c r="J612" t="s">
        <v>4037</v>
      </c>
      <c r="L612">
        <v>-11.9177079381361</v>
      </c>
    </row>
    <row r="613" spans="1:12" x14ac:dyDescent="0.25">
      <c r="A613" t="s">
        <v>9456</v>
      </c>
      <c r="B613" t="s">
        <v>9453</v>
      </c>
      <c r="C613" t="s">
        <v>9454</v>
      </c>
      <c r="D613" t="s">
        <v>9455</v>
      </c>
      <c r="E613" s="117">
        <v>43031</v>
      </c>
      <c r="F613" s="118">
        <v>0.40866898148148145</v>
      </c>
      <c r="G613" t="s">
        <v>9457</v>
      </c>
      <c r="H613">
        <v>171</v>
      </c>
      <c r="I613">
        <v>13</v>
      </c>
      <c r="J613" t="s">
        <v>4037</v>
      </c>
      <c r="L613">
        <v>-62.3336012381085</v>
      </c>
    </row>
    <row r="614" spans="1:12" x14ac:dyDescent="0.25">
      <c r="A614" t="s">
        <v>9456</v>
      </c>
      <c r="B614" t="s">
        <v>9453</v>
      </c>
      <c r="C614" t="s">
        <v>9454</v>
      </c>
      <c r="D614" t="s">
        <v>9455</v>
      </c>
      <c r="E614" s="117">
        <v>43031</v>
      </c>
      <c r="F614" s="118">
        <v>0.40866898148148145</v>
      </c>
      <c r="G614" t="s">
        <v>9457</v>
      </c>
      <c r="H614">
        <v>171</v>
      </c>
      <c r="I614">
        <v>14</v>
      </c>
      <c r="J614" t="s">
        <v>4037</v>
      </c>
      <c r="L614">
        <v>206</v>
      </c>
    </row>
    <row r="615" spans="1:12" x14ac:dyDescent="0.25">
      <c r="A615" t="s">
        <v>9456</v>
      </c>
      <c r="B615" t="s">
        <v>9453</v>
      </c>
      <c r="C615" t="s">
        <v>9454</v>
      </c>
      <c r="D615" t="s">
        <v>9455</v>
      </c>
      <c r="E615" s="117">
        <v>43031</v>
      </c>
      <c r="F615" s="118">
        <v>0.40866898148148145</v>
      </c>
      <c r="G615" t="s">
        <v>9457</v>
      </c>
      <c r="H615">
        <v>171</v>
      </c>
      <c r="I615">
        <v>15</v>
      </c>
      <c r="J615" t="s">
        <v>4037</v>
      </c>
      <c r="L615" t="s">
        <v>25913</v>
      </c>
    </row>
    <row r="616" spans="1:12" x14ac:dyDescent="0.25">
      <c r="A616" t="s">
        <v>9456</v>
      </c>
      <c r="B616" t="s">
        <v>9453</v>
      </c>
      <c r="C616" t="s">
        <v>9454</v>
      </c>
      <c r="D616" t="s">
        <v>9455</v>
      </c>
      <c r="E616" s="117">
        <v>43031</v>
      </c>
      <c r="F616" s="118">
        <v>0.40866898148148145</v>
      </c>
      <c r="G616" t="s">
        <v>9457</v>
      </c>
      <c r="H616">
        <v>171</v>
      </c>
      <c r="I616">
        <v>19</v>
      </c>
      <c r="J616" t="s">
        <v>4037</v>
      </c>
      <c r="L616" t="s">
        <v>25215</v>
      </c>
    </row>
    <row r="617" spans="1:12" x14ac:dyDescent="0.25">
      <c r="A617" t="s">
        <v>9456</v>
      </c>
      <c r="B617" t="s">
        <v>9453</v>
      </c>
      <c r="C617" t="s">
        <v>9454</v>
      </c>
      <c r="D617" t="s">
        <v>9455</v>
      </c>
      <c r="E617" s="117">
        <v>43031</v>
      </c>
      <c r="F617" s="118">
        <v>0.40866898148148145</v>
      </c>
      <c r="G617" t="s">
        <v>9457</v>
      </c>
      <c r="H617">
        <v>171</v>
      </c>
      <c r="I617">
        <v>20</v>
      </c>
      <c r="J617" t="s">
        <v>4037</v>
      </c>
      <c r="L617" t="s">
        <v>31</v>
      </c>
    </row>
    <row r="618" spans="1:12" x14ac:dyDescent="0.25">
      <c r="A618" t="s">
        <v>9456</v>
      </c>
      <c r="B618" t="s">
        <v>9453</v>
      </c>
      <c r="C618" t="s">
        <v>9454</v>
      </c>
      <c r="D618" t="s">
        <v>9455</v>
      </c>
      <c r="E618" s="117">
        <v>43031</v>
      </c>
      <c r="F618" s="118">
        <v>0.40868055555555555</v>
      </c>
      <c r="G618" t="s">
        <v>9457</v>
      </c>
      <c r="H618">
        <v>171</v>
      </c>
      <c r="I618">
        <v>21</v>
      </c>
      <c r="J618" t="s">
        <v>4037</v>
      </c>
      <c r="L618" t="s">
        <v>25933</v>
      </c>
    </row>
    <row r="619" spans="1:12" x14ac:dyDescent="0.25">
      <c r="A619" t="s">
        <v>9456</v>
      </c>
      <c r="B619" t="s">
        <v>9453</v>
      </c>
      <c r="C619" t="s">
        <v>9454</v>
      </c>
      <c r="D619" t="s">
        <v>9455</v>
      </c>
      <c r="E619" s="117">
        <v>43031</v>
      </c>
      <c r="F619" s="118">
        <v>0.40868055555555555</v>
      </c>
      <c r="G619" t="s">
        <v>9457</v>
      </c>
      <c r="H619">
        <v>171</v>
      </c>
      <c r="I619">
        <v>22</v>
      </c>
      <c r="J619" t="s">
        <v>4037</v>
      </c>
      <c r="L619" t="s">
        <v>25216</v>
      </c>
    </row>
    <row r="620" spans="1:12" x14ac:dyDescent="0.25">
      <c r="A620" t="s">
        <v>9456</v>
      </c>
      <c r="B620" t="s">
        <v>9453</v>
      </c>
      <c r="C620" t="s">
        <v>9454</v>
      </c>
      <c r="D620" t="s">
        <v>9455</v>
      </c>
      <c r="E620" s="117">
        <v>43031</v>
      </c>
      <c r="F620" s="118">
        <v>0.40870370370370374</v>
      </c>
      <c r="G620" t="s">
        <v>9457</v>
      </c>
      <c r="H620">
        <v>172</v>
      </c>
      <c r="I620">
        <v>2</v>
      </c>
      <c r="J620" t="s">
        <v>4037</v>
      </c>
      <c r="L620" t="s">
        <v>5</v>
      </c>
    </row>
    <row r="621" spans="1:12" x14ac:dyDescent="0.25">
      <c r="A621" t="s">
        <v>9456</v>
      </c>
      <c r="B621" t="s">
        <v>9453</v>
      </c>
      <c r="C621" t="s">
        <v>9454</v>
      </c>
      <c r="D621" t="s">
        <v>9455</v>
      </c>
      <c r="E621" s="117">
        <v>43031</v>
      </c>
      <c r="F621" s="118">
        <v>0.40870370370370374</v>
      </c>
      <c r="G621" t="s">
        <v>9457</v>
      </c>
      <c r="H621">
        <v>172</v>
      </c>
      <c r="I621">
        <v>5</v>
      </c>
      <c r="J621" t="s">
        <v>4037</v>
      </c>
      <c r="L621" t="s">
        <v>177</v>
      </c>
    </row>
    <row r="622" spans="1:12" x14ac:dyDescent="0.25">
      <c r="A622" t="s">
        <v>9456</v>
      </c>
      <c r="B622" t="s">
        <v>9453</v>
      </c>
      <c r="C622" t="s">
        <v>9454</v>
      </c>
      <c r="D622" t="s">
        <v>9455</v>
      </c>
      <c r="E622" s="117">
        <v>43031</v>
      </c>
      <c r="F622" s="118">
        <v>0.40870370370370374</v>
      </c>
      <c r="G622" t="s">
        <v>9457</v>
      </c>
      <c r="H622">
        <v>172</v>
      </c>
      <c r="I622">
        <v>7</v>
      </c>
      <c r="J622" t="s">
        <v>4037</v>
      </c>
      <c r="L622">
        <v>22</v>
      </c>
    </row>
    <row r="623" spans="1:12" x14ac:dyDescent="0.25">
      <c r="A623" t="s">
        <v>9456</v>
      </c>
      <c r="B623" t="s">
        <v>9453</v>
      </c>
      <c r="C623" t="s">
        <v>9454</v>
      </c>
      <c r="D623" t="s">
        <v>9455</v>
      </c>
      <c r="E623" s="117">
        <v>43031</v>
      </c>
      <c r="F623" s="118">
        <v>0.40870370370370374</v>
      </c>
      <c r="G623" t="s">
        <v>9457</v>
      </c>
      <c r="H623">
        <v>172</v>
      </c>
      <c r="I623">
        <v>8</v>
      </c>
      <c r="J623" t="s">
        <v>4037</v>
      </c>
      <c r="L623">
        <v>100000</v>
      </c>
    </row>
    <row r="624" spans="1:12" x14ac:dyDescent="0.25">
      <c r="A624" t="s">
        <v>9456</v>
      </c>
      <c r="B624" t="s">
        <v>9453</v>
      </c>
      <c r="C624" t="s">
        <v>9454</v>
      </c>
      <c r="D624" t="s">
        <v>9455</v>
      </c>
      <c r="E624" s="117">
        <v>43031</v>
      </c>
      <c r="F624" s="118">
        <v>0.40870370370370374</v>
      </c>
      <c r="G624" t="s">
        <v>9457</v>
      </c>
      <c r="H624">
        <v>172</v>
      </c>
      <c r="I624">
        <v>12</v>
      </c>
      <c r="J624" t="s">
        <v>4037</v>
      </c>
      <c r="L624">
        <v>-11.922015844749</v>
      </c>
    </row>
    <row r="625" spans="1:12" x14ac:dyDescent="0.25">
      <c r="A625" t="s">
        <v>9456</v>
      </c>
      <c r="B625" t="s">
        <v>9453</v>
      </c>
      <c r="C625" t="s">
        <v>9454</v>
      </c>
      <c r="D625" t="s">
        <v>9455</v>
      </c>
      <c r="E625" s="117">
        <v>43031</v>
      </c>
      <c r="F625" s="118">
        <v>0.40871527777777777</v>
      </c>
      <c r="G625" t="s">
        <v>9457</v>
      </c>
      <c r="H625">
        <v>172</v>
      </c>
      <c r="I625">
        <v>13</v>
      </c>
      <c r="J625" t="s">
        <v>4037</v>
      </c>
      <c r="L625">
        <v>-62.3745469907673</v>
      </c>
    </row>
    <row r="626" spans="1:12" x14ac:dyDescent="0.25">
      <c r="A626" t="s">
        <v>9456</v>
      </c>
      <c r="B626" t="s">
        <v>9453</v>
      </c>
      <c r="C626" t="s">
        <v>9454</v>
      </c>
      <c r="D626" t="s">
        <v>9455</v>
      </c>
      <c r="E626" s="117">
        <v>43031</v>
      </c>
      <c r="F626" s="118">
        <v>0.40871527777777777</v>
      </c>
      <c r="G626" t="s">
        <v>9457</v>
      </c>
      <c r="H626">
        <v>172</v>
      </c>
      <c r="I626">
        <v>14</v>
      </c>
      <c r="J626" t="s">
        <v>4037</v>
      </c>
      <c r="L626">
        <v>202</v>
      </c>
    </row>
    <row r="627" spans="1:12" x14ac:dyDescent="0.25">
      <c r="A627" t="s">
        <v>9456</v>
      </c>
      <c r="B627" t="s">
        <v>9453</v>
      </c>
      <c r="C627" t="s">
        <v>9454</v>
      </c>
      <c r="D627" t="s">
        <v>9455</v>
      </c>
      <c r="E627" s="117">
        <v>43031</v>
      </c>
      <c r="F627" s="118">
        <v>0.40871527777777777</v>
      </c>
      <c r="G627" t="s">
        <v>9457</v>
      </c>
      <c r="H627">
        <v>172</v>
      </c>
      <c r="I627">
        <v>15</v>
      </c>
      <c r="J627" t="s">
        <v>4037</v>
      </c>
      <c r="L627" t="s">
        <v>25913</v>
      </c>
    </row>
    <row r="628" spans="1:12" x14ac:dyDescent="0.25">
      <c r="A628" t="s">
        <v>9456</v>
      </c>
      <c r="B628" t="s">
        <v>9453</v>
      </c>
      <c r="C628" t="s">
        <v>9454</v>
      </c>
      <c r="D628" t="s">
        <v>9455</v>
      </c>
      <c r="E628" s="117">
        <v>43031</v>
      </c>
      <c r="F628" s="118">
        <v>0.40871527777777777</v>
      </c>
      <c r="G628" t="s">
        <v>9457</v>
      </c>
      <c r="H628">
        <v>172</v>
      </c>
      <c r="I628">
        <v>19</v>
      </c>
      <c r="J628" t="s">
        <v>4037</v>
      </c>
      <c r="L628" t="s">
        <v>25217</v>
      </c>
    </row>
    <row r="629" spans="1:12" x14ac:dyDescent="0.25">
      <c r="A629" t="s">
        <v>9456</v>
      </c>
      <c r="B629" t="s">
        <v>9453</v>
      </c>
      <c r="C629" t="s">
        <v>9454</v>
      </c>
      <c r="D629" t="s">
        <v>9455</v>
      </c>
      <c r="E629" s="117">
        <v>43031</v>
      </c>
      <c r="F629" s="118">
        <v>0.40871527777777777</v>
      </c>
      <c r="G629" t="s">
        <v>9457</v>
      </c>
      <c r="H629">
        <v>172</v>
      </c>
      <c r="I629">
        <v>20</v>
      </c>
      <c r="J629" t="s">
        <v>4037</v>
      </c>
      <c r="L629" t="s">
        <v>31</v>
      </c>
    </row>
    <row r="630" spans="1:12" x14ac:dyDescent="0.25">
      <c r="A630" t="s">
        <v>9456</v>
      </c>
      <c r="B630" t="s">
        <v>9453</v>
      </c>
      <c r="C630" t="s">
        <v>9454</v>
      </c>
      <c r="D630" t="s">
        <v>9455</v>
      </c>
      <c r="E630" s="117">
        <v>43031</v>
      </c>
      <c r="F630" s="118">
        <v>0.40871527777777777</v>
      </c>
      <c r="G630" t="s">
        <v>9457</v>
      </c>
      <c r="H630">
        <v>172</v>
      </c>
      <c r="I630">
        <v>21</v>
      </c>
      <c r="J630" t="s">
        <v>4037</v>
      </c>
      <c r="L630" t="s">
        <v>25976</v>
      </c>
    </row>
    <row r="631" spans="1:12" x14ac:dyDescent="0.25">
      <c r="A631" t="s">
        <v>9456</v>
      </c>
      <c r="B631" t="s">
        <v>9453</v>
      </c>
      <c r="C631" t="s">
        <v>9454</v>
      </c>
      <c r="D631" t="s">
        <v>9455</v>
      </c>
      <c r="E631" s="117">
        <v>43031</v>
      </c>
      <c r="F631" s="118">
        <v>0.40872685185185187</v>
      </c>
      <c r="G631" t="s">
        <v>9457</v>
      </c>
      <c r="H631">
        <v>172</v>
      </c>
      <c r="I631">
        <v>22</v>
      </c>
      <c r="J631" t="s">
        <v>4037</v>
      </c>
      <c r="L631" t="s">
        <v>25218</v>
      </c>
    </row>
    <row r="632" spans="1:12" x14ac:dyDescent="0.25">
      <c r="A632" t="s">
        <v>9456</v>
      </c>
      <c r="B632" t="s">
        <v>9453</v>
      </c>
      <c r="C632" t="s">
        <v>9454</v>
      </c>
      <c r="D632" t="s">
        <v>9455</v>
      </c>
      <c r="E632" s="117">
        <v>43031</v>
      </c>
      <c r="F632" s="118">
        <v>0.40873842592592591</v>
      </c>
      <c r="G632" t="s">
        <v>9457</v>
      </c>
      <c r="H632">
        <v>173</v>
      </c>
      <c r="I632">
        <v>2</v>
      </c>
      <c r="J632" t="s">
        <v>4037</v>
      </c>
      <c r="L632" t="s">
        <v>5</v>
      </c>
    </row>
    <row r="633" spans="1:12" x14ac:dyDescent="0.25">
      <c r="A633" t="s">
        <v>9456</v>
      </c>
      <c r="B633" t="s">
        <v>9453</v>
      </c>
      <c r="C633" t="s">
        <v>9454</v>
      </c>
      <c r="D633" t="s">
        <v>9455</v>
      </c>
      <c r="E633" s="117">
        <v>43031</v>
      </c>
      <c r="F633" s="118">
        <v>0.40875</v>
      </c>
      <c r="G633" t="s">
        <v>9457</v>
      </c>
      <c r="H633">
        <v>173</v>
      </c>
      <c r="I633">
        <v>5</v>
      </c>
      <c r="J633" t="s">
        <v>4037</v>
      </c>
      <c r="L633" t="s">
        <v>177</v>
      </c>
    </row>
    <row r="634" spans="1:12" x14ac:dyDescent="0.25">
      <c r="A634" t="s">
        <v>9456</v>
      </c>
      <c r="B634" t="s">
        <v>9453</v>
      </c>
      <c r="C634" t="s">
        <v>9454</v>
      </c>
      <c r="D634" t="s">
        <v>9455</v>
      </c>
      <c r="E634" s="117">
        <v>43031</v>
      </c>
      <c r="F634" s="118">
        <v>0.40875</v>
      </c>
      <c r="G634" t="s">
        <v>9457</v>
      </c>
      <c r="H634">
        <v>173</v>
      </c>
      <c r="I634">
        <v>7</v>
      </c>
      <c r="J634" t="s">
        <v>4037</v>
      </c>
      <c r="L634">
        <v>23</v>
      </c>
    </row>
    <row r="635" spans="1:12" x14ac:dyDescent="0.25">
      <c r="A635" t="s">
        <v>9456</v>
      </c>
      <c r="B635" t="s">
        <v>9453</v>
      </c>
      <c r="C635" t="s">
        <v>9454</v>
      </c>
      <c r="D635" t="s">
        <v>9455</v>
      </c>
      <c r="E635" s="117">
        <v>43031</v>
      </c>
      <c r="F635" s="118">
        <v>0.40875</v>
      </c>
      <c r="G635" t="s">
        <v>9457</v>
      </c>
      <c r="H635">
        <v>173</v>
      </c>
      <c r="I635">
        <v>8</v>
      </c>
      <c r="J635" t="s">
        <v>4037</v>
      </c>
      <c r="L635">
        <v>100000</v>
      </c>
    </row>
    <row r="636" spans="1:12" x14ac:dyDescent="0.25">
      <c r="A636" t="s">
        <v>9456</v>
      </c>
      <c r="B636" t="s">
        <v>9453</v>
      </c>
      <c r="C636" t="s">
        <v>9454</v>
      </c>
      <c r="D636" t="s">
        <v>9455</v>
      </c>
      <c r="E636" s="117">
        <v>43031</v>
      </c>
      <c r="F636" s="118">
        <v>0.40875</v>
      </c>
      <c r="G636" t="s">
        <v>9457</v>
      </c>
      <c r="H636">
        <v>173</v>
      </c>
      <c r="I636">
        <v>12</v>
      </c>
      <c r="J636" t="s">
        <v>4037</v>
      </c>
      <c r="L636">
        <v>-11.9415869639892</v>
      </c>
    </row>
    <row r="637" spans="1:12" x14ac:dyDescent="0.25">
      <c r="A637" t="s">
        <v>9456</v>
      </c>
      <c r="B637" t="s">
        <v>9453</v>
      </c>
      <c r="C637" t="s">
        <v>9454</v>
      </c>
      <c r="D637" t="s">
        <v>9455</v>
      </c>
      <c r="E637" s="117">
        <v>43031</v>
      </c>
      <c r="F637" s="118">
        <v>0.40875</v>
      </c>
      <c r="G637" t="s">
        <v>9457</v>
      </c>
      <c r="H637">
        <v>173</v>
      </c>
      <c r="I637">
        <v>13</v>
      </c>
      <c r="J637" t="s">
        <v>4037</v>
      </c>
      <c r="L637">
        <v>-62.375539890748399</v>
      </c>
    </row>
    <row r="638" spans="1:12" x14ac:dyDescent="0.25">
      <c r="A638" t="s">
        <v>9456</v>
      </c>
      <c r="B638" t="s">
        <v>9453</v>
      </c>
      <c r="C638" t="s">
        <v>9454</v>
      </c>
      <c r="D638" t="s">
        <v>9455</v>
      </c>
      <c r="E638" s="117">
        <v>43031</v>
      </c>
      <c r="F638" s="118">
        <v>0.40876157407407404</v>
      </c>
      <c r="G638" t="s">
        <v>9457</v>
      </c>
      <c r="H638">
        <v>173</v>
      </c>
      <c r="I638">
        <v>14</v>
      </c>
      <c r="J638" t="s">
        <v>4037</v>
      </c>
      <c r="L638">
        <v>266</v>
      </c>
    </row>
    <row r="639" spans="1:12" x14ac:dyDescent="0.25">
      <c r="A639" t="s">
        <v>9456</v>
      </c>
      <c r="B639" t="s">
        <v>9453</v>
      </c>
      <c r="C639" t="s">
        <v>9454</v>
      </c>
      <c r="D639" t="s">
        <v>9455</v>
      </c>
      <c r="E639" s="117">
        <v>43031</v>
      </c>
      <c r="F639" s="118">
        <v>0.40876157407407404</v>
      </c>
      <c r="G639" t="s">
        <v>9457</v>
      </c>
      <c r="H639">
        <v>173</v>
      </c>
      <c r="I639">
        <v>15</v>
      </c>
      <c r="J639" t="s">
        <v>4037</v>
      </c>
      <c r="L639" t="s">
        <v>25913</v>
      </c>
    </row>
    <row r="640" spans="1:12" x14ac:dyDescent="0.25">
      <c r="A640" t="s">
        <v>9456</v>
      </c>
      <c r="B640" t="s">
        <v>9453</v>
      </c>
      <c r="C640" t="s">
        <v>9454</v>
      </c>
      <c r="D640" t="s">
        <v>9455</v>
      </c>
      <c r="E640" s="117">
        <v>43031</v>
      </c>
      <c r="F640" s="118">
        <v>0.40876157407407404</v>
      </c>
      <c r="G640" t="s">
        <v>9457</v>
      </c>
      <c r="H640">
        <v>173</v>
      </c>
      <c r="I640">
        <v>19</v>
      </c>
      <c r="J640" t="s">
        <v>4037</v>
      </c>
      <c r="L640" t="s">
        <v>25219</v>
      </c>
    </row>
    <row r="641" spans="1:12" x14ac:dyDescent="0.25">
      <c r="A641" t="s">
        <v>9456</v>
      </c>
      <c r="B641" t="s">
        <v>9453</v>
      </c>
      <c r="C641" t="s">
        <v>9454</v>
      </c>
      <c r="D641" t="s">
        <v>9455</v>
      </c>
      <c r="E641" s="117">
        <v>43031</v>
      </c>
      <c r="F641" s="118">
        <v>0.40876157407407404</v>
      </c>
      <c r="G641" t="s">
        <v>9457</v>
      </c>
      <c r="H641">
        <v>173</v>
      </c>
      <c r="I641">
        <v>20</v>
      </c>
      <c r="J641" t="s">
        <v>4037</v>
      </c>
      <c r="L641" t="s">
        <v>27</v>
      </c>
    </row>
    <row r="642" spans="1:12" x14ac:dyDescent="0.25">
      <c r="A642" t="s">
        <v>9456</v>
      </c>
      <c r="B642" t="s">
        <v>9453</v>
      </c>
      <c r="C642" t="s">
        <v>9454</v>
      </c>
      <c r="D642" t="s">
        <v>9455</v>
      </c>
      <c r="E642" s="117">
        <v>43031</v>
      </c>
      <c r="F642" s="118">
        <v>0.40876157407407404</v>
      </c>
      <c r="G642" t="s">
        <v>9457</v>
      </c>
      <c r="H642">
        <v>173</v>
      </c>
      <c r="I642">
        <v>21</v>
      </c>
      <c r="J642" t="s">
        <v>4037</v>
      </c>
      <c r="L642" t="s">
        <v>25915</v>
      </c>
    </row>
    <row r="643" spans="1:12" x14ac:dyDescent="0.25">
      <c r="A643" t="s">
        <v>9456</v>
      </c>
      <c r="B643" t="s">
        <v>9453</v>
      </c>
      <c r="C643" t="s">
        <v>9454</v>
      </c>
      <c r="D643" t="s">
        <v>9455</v>
      </c>
      <c r="E643" s="117">
        <v>43031</v>
      </c>
      <c r="F643" s="118">
        <v>0.40876157407407404</v>
      </c>
      <c r="G643" t="s">
        <v>9457</v>
      </c>
      <c r="H643">
        <v>173</v>
      </c>
      <c r="I643">
        <v>22</v>
      </c>
      <c r="J643" t="s">
        <v>4037</v>
      </c>
      <c r="L643" t="s">
        <v>25220</v>
      </c>
    </row>
    <row r="644" spans="1:12" x14ac:dyDescent="0.25">
      <c r="A644" t="s">
        <v>9456</v>
      </c>
      <c r="B644" t="s">
        <v>9453</v>
      </c>
      <c r="C644" t="s">
        <v>9454</v>
      </c>
      <c r="D644" t="s">
        <v>9455</v>
      </c>
      <c r="E644" s="117">
        <v>43031</v>
      </c>
      <c r="F644" s="118">
        <v>0.40878472222222223</v>
      </c>
      <c r="G644" t="s">
        <v>9457</v>
      </c>
      <c r="H644">
        <v>174</v>
      </c>
      <c r="I644">
        <v>2</v>
      </c>
      <c r="J644" t="s">
        <v>4037</v>
      </c>
      <c r="L644" t="s">
        <v>5</v>
      </c>
    </row>
    <row r="645" spans="1:12" x14ac:dyDescent="0.25">
      <c r="A645" t="s">
        <v>9456</v>
      </c>
      <c r="B645" t="s">
        <v>9453</v>
      </c>
      <c r="C645" t="s">
        <v>9454</v>
      </c>
      <c r="D645" t="s">
        <v>9455</v>
      </c>
      <c r="E645" s="117">
        <v>43031</v>
      </c>
      <c r="F645" s="118">
        <v>0.40878472222222223</v>
      </c>
      <c r="G645" t="s">
        <v>9457</v>
      </c>
      <c r="H645">
        <v>174</v>
      </c>
      <c r="I645">
        <v>5</v>
      </c>
      <c r="J645" t="s">
        <v>4037</v>
      </c>
      <c r="L645" t="s">
        <v>177</v>
      </c>
    </row>
    <row r="646" spans="1:12" x14ac:dyDescent="0.25">
      <c r="A646" t="s">
        <v>9456</v>
      </c>
      <c r="B646" t="s">
        <v>9453</v>
      </c>
      <c r="C646" t="s">
        <v>9454</v>
      </c>
      <c r="D646" t="s">
        <v>9455</v>
      </c>
      <c r="E646" s="117">
        <v>43031</v>
      </c>
      <c r="F646" s="118">
        <v>0.40879629629629632</v>
      </c>
      <c r="G646" t="s">
        <v>9457</v>
      </c>
      <c r="H646">
        <v>174</v>
      </c>
      <c r="I646">
        <v>7</v>
      </c>
      <c r="J646" t="s">
        <v>4037</v>
      </c>
      <c r="L646">
        <v>24</v>
      </c>
    </row>
    <row r="647" spans="1:12" x14ac:dyDescent="0.25">
      <c r="A647" t="s">
        <v>9456</v>
      </c>
      <c r="B647" t="s">
        <v>9453</v>
      </c>
      <c r="C647" t="s">
        <v>9454</v>
      </c>
      <c r="D647" t="s">
        <v>9455</v>
      </c>
      <c r="E647" s="117">
        <v>43031</v>
      </c>
      <c r="F647" s="118">
        <v>0.40879629629629632</v>
      </c>
      <c r="G647" t="s">
        <v>9457</v>
      </c>
      <c r="H647">
        <v>174</v>
      </c>
      <c r="I647">
        <v>8</v>
      </c>
      <c r="J647" t="s">
        <v>4037</v>
      </c>
      <c r="L647">
        <v>100000</v>
      </c>
    </row>
    <row r="648" spans="1:12" x14ac:dyDescent="0.25">
      <c r="A648" t="s">
        <v>9456</v>
      </c>
      <c r="B648" t="s">
        <v>9453</v>
      </c>
      <c r="C648" t="s">
        <v>9454</v>
      </c>
      <c r="D648" t="s">
        <v>9455</v>
      </c>
      <c r="E648" s="117">
        <v>43031</v>
      </c>
      <c r="F648" s="118">
        <v>0.40879629629629632</v>
      </c>
      <c r="G648" t="s">
        <v>9457</v>
      </c>
      <c r="H648">
        <v>174</v>
      </c>
      <c r="I648">
        <v>12</v>
      </c>
      <c r="J648" t="s">
        <v>4037</v>
      </c>
      <c r="L648">
        <v>-11.948565988338</v>
      </c>
    </row>
    <row r="649" spans="1:12" x14ac:dyDescent="0.25">
      <c r="A649" t="s">
        <v>9456</v>
      </c>
      <c r="B649" t="s">
        <v>9453</v>
      </c>
      <c r="C649" t="s">
        <v>9454</v>
      </c>
      <c r="D649" t="s">
        <v>9455</v>
      </c>
      <c r="E649" s="117">
        <v>43031</v>
      </c>
      <c r="F649" s="118">
        <v>0.40879629629629632</v>
      </c>
      <c r="G649" t="s">
        <v>9457</v>
      </c>
      <c r="H649">
        <v>174</v>
      </c>
      <c r="I649">
        <v>13</v>
      </c>
      <c r="J649" t="s">
        <v>4037</v>
      </c>
      <c r="L649">
        <v>-62.366514455879297</v>
      </c>
    </row>
    <row r="650" spans="1:12" x14ac:dyDescent="0.25">
      <c r="A650" t="s">
        <v>9456</v>
      </c>
      <c r="B650" t="s">
        <v>9453</v>
      </c>
      <c r="C650" t="s">
        <v>9454</v>
      </c>
      <c r="D650" t="s">
        <v>9455</v>
      </c>
      <c r="E650" s="117">
        <v>43031</v>
      </c>
      <c r="F650" s="118">
        <v>0.40879629629629632</v>
      </c>
      <c r="G650" t="s">
        <v>9457</v>
      </c>
      <c r="H650">
        <v>174</v>
      </c>
      <c r="I650">
        <v>14</v>
      </c>
      <c r="J650" t="s">
        <v>4037</v>
      </c>
      <c r="L650">
        <v>272</v>
      </c>
    </row>
    <row r="651" spans="1:12" x14ac:dyDescent="0.25">
      <c r="A651" t="s">
        <v>9456</v>
      </c>
      <c r="B651" t="s">
        <v>9453</v>
      </c>
      <c r="C651" t="s">
        <v>9454</v>
      </c>
      <c r="D651" t="s">
        <v>9455</v>
      </c>
      <c r="E651" s="117">
        <v>43031</v>
      </c>
      <c r="F651" s="118">
        <v>0.40879629629629632</v>
      </c>
      <c r="G651" t="s">
        <v>9457</v>
      </c>
      <c r="H651">
        <v>174</v>
      </c>
      <c r="I651">
        <v>15</v>
      </c>
      <c r="J651" t="s">
        <v>4037</v>
      </c>
      <c r="L651" t="s">
        <v>25913</v>
      </c>
    </row>
    <row r="652" spans="1:12" x14ac:dyDescent="0.25">
      <c r="A652" t="s">
        <v>9456</v>
      </c>
      <c r="B652" t="s">
        <v>9453</v>
      </c>
      <c r="C652" t="s">
        <v>9454</v>
      </c>
      <c r="D652" t="s">
        <v>9455</v>
      </c>
      <c r="E652" s="117">
        <v>43031</v>
      </c>
      <c r="F652" s="118">
        <v>0.40880787037037036</v>
      </c>
      <c r="G652" t="s">
        <v>9457</v>
      </c>
      <c r="H652">
        <v>174</v>
      </c>
      <c r="I652">
        <v>19</v>
      </c>
      <c r="J652" t="s">
        <v>4037</v>
      </c>
      <c r="L652" t="s">
        <v>25221</v>
      </c>
    </row>
    <row r="653" spans="1:12" x14ac:dyDescent="0.25">
      <c r="A653" t="s">
        <v>9456</v>
      </c>
      <c r="B653" t="s">
        <v>9453</v>
      </c>
      <c r="C653" t="s">
        <v>9454</v>
      </c>
      <c r="D653" t="s">
        <v>9455</v>
      </c>
      <c r="E653" s="117">
        <v>43031</v>
      </c>
      <c r="F653" s="118">
        <v>0.40880787037037036</v>
      </c>
      <c r="G653" t="s">
        <v>9457</v>
      </c>
      <c r="H653">
        <v>174</v>
      </c>
      <c r="I653">
        <v>20</v>
      </c>
      <c r="J653" t="s">
        <v>4037</v>
      </c>
      <c r="L653" t="s">
        <v>42</v>
      </c>
    </row>
    <row r="654" spans="1:12" x14ac:dyDescent="0.25">
      <c r="A654" t="s">
        <v>9456</v>
      </c>
      <c r="B654" t="s">
        <v>9453</v>
      </c>
      <c r="C654" t="s">
        <v>9454</v>
      </c>
      <c r="D654" t="s">
        <v>9455</v>
      </c>
      <c r="E654" s="117">
        <v>43031</v>
      </c>
      <c r="F654" s="118">
        <v>0.40880787037037036</v>
      </c>
      <c r="G654" t="s">
        <v>9457</v>
      </c>
      <c r="H654">
        <v>174</v>
      </c>
      <c r="I654">
        <v>21</v>
      </c>
      <c r="J654" t="s">
        <v>4037</v>
      </c>
      <c r="L654" t="s">
        <v>25942</v>
      </c>
    </row>
    <row r="655" spans="1:12" x14ac:dyDescent="0.25">
      <c r="A655" t="s">
        <v>9456</v>
      </c>
      <c r="B655" t="s">
        <v>9453</v>
      </c>
      <c r="C655" t="s">
        <v>9454</v>
      </c>
      <c r="D655" t="s">
        <v>9455</v>
      </c>
      <c r="E655" s="117">
        <v>43031</v>
      </c>
      <c r="F655" s="118">
        <v>0.40880787037037036</v>
      </c>
      <c r="G655" t="s">
        <v>9457</v>
      </c>
      <c r="H655">
        <v>174</v>
      </c>
      <c r="I655">
        <v>22</v>
      </c>
      <c r="J655" t="s">
        <v>4037</v>
      </c>
      <c r="L655" t="s">
        <v>25222</v>
      </c>
    </row>
    <row r="656" spans="1:12" x14ac:dyDescent="0.25">
      <c r="A656" t="s">
        <v>9456</v>
      </c>
      <c r="B656" t="s">
        <v>9453</v>
      </c>
      <c r="C656" t="s">
        <v>9454</v>
      </c>
      <c r="D656" t="s">
        <v>9455</v>
      </c>
      <c r="E656" s="117">
        <v>43031</v>
      </c>
      <c r="F656" s="118">
        <v>0.4088310185185185</v>
      </c>
      <c r="G656" t="s">
        <v>9457</v>
      </c>
      <c r="H656">
        <v>175</v>
      </c>
      <c r="I656">
        <v>2</v>
      </c>
      <c r="J656" t="s">
        <v>4037</v>
      </c>
      <c r="L656" t="s">
        <v>5</v>
      </c>
    </row>
    <row r="657" spans="1:12" x14ac:dyDescent="0.25">
      <c r="A657" t="s">
        <v>9456</v>
      </c>
      <c r="B657" t="s">
        <v>9453</v>
      </c>
      <c r="C657" t="s">
        <v>9454</v>
      </c>
      <c r="D657" t="s">
        <v>9455</v>
      </c>
      <c r="E657" s="117">
        <v>43031</v>
      </c>
      <c r="F657" s="118">
        <v>0.4088310185185185</v>
      </c>
      <c r="G657" t="s">
        <v>9457</v>
      </c>
      <c r="H657">
        <v>175</v>
      </c>
      <c r="I657">
        <v>5</v>
      </c>
      <c r="J657" t="s">
        <v>4037</v>
      </c>
      <c r="L657" t="s">
        <v>177</v>
      </c>
    </row>
    <row r="658" spans="1:12" x14ac:dyDescent="0.25">
      <c r="A658" t="s">
        <v>9456</v>
      </c>
      <c r="B658" t="s">
        <v>9453</v>
      </c>
      <c r="C658" t="s">
        <v>9454</v>
      </c>
      <c r="D658" t="s">
        <v>9455</v>
      </c>
      <c r="E658" s="117">
        <v>43031</v>
      </c>
      <c r="F658" s="118">
        <v>0.4088310185185185</v>
      </c>
      <c r="G658" t="s">
        <v>9457</v>
      </c>
      <c r="H658">
        <v>175</v>
      </c>
      <c r="I658">
        <v>7</v>
      </c>
      <c r="J658" t="s">
        <v>4037</v>
      </c>
      <c r="L658">
        <v>25</v>
      </c>
    </row>
    <row r="659" spans="1:12" x14ac:dyDescent="0.25">
      <c r="A659" t="s">
        <v>9456</v>
      </c>
      <c r="B659" t="s">
        <v>9453</v>
      </c>
      <c r="C659" t="s">
        <v>9454</v>
      </c>
      <c r="D659" t="s">
        <v>9455</v>
      </c>
      <c r="E659" s="117">
        <v>43031</v>
      </c>
      <c r="F659" s="118">
        <v>0.4088310185185185</v>
      </c>
      <c r="G659" t="s">
        <v>9457</v>
      </c>
      <c r="H659">
        <v>175</v>
      </c>
      <c r="I659">
        <v>8</v>
      </c>
      <c r="J659" t="s">
        <v>4037</v>
      </c>
      <c r="L659">
        <v>100000</v>
      </c>
    </row>
    <row r="660" spans="1:12" x14ac:dyDescent="0.25">
      <c r="A660" t="s">
        <v>9456</v>
      </c>
      <c r="B660" t="s">
        <v>9453</v>
      </c>
      <c r="C660" t="s">
        <v>9454</v>
      </c>
      <c r="D660" t="s">
        <v>9455</v>
      </c>
      <c r="E660" s="117">
        <v>43031</v>
      </c>
      <c r="F660" s="118">
        <v>0.40884259259259265</v>
      </c>
      <c r="G660" t="s">
        <v>9457</v>
      </c>
      <c r="H660">
        <v>175</v>
      </c>
      <c r="I660">
        <v>12</v>
      </c>
      <c r="J660" t="s">
        <v>4037</v>
      </c>
      <c r="L660">
        <v>-11.9367941824837</v>
      </c>
    </row>
    <row r="661" spans="1:12" x14ac:dyDescent="0.25">
      <c r="A661" t="s">
        <v>9456</v>
      </c>
      <c r="B661" t="s">
        <v>9453</v>
      </c>
      <c r="C661" t="s">
        <v>9454</v>
      </c>
      <c r="D661" t="s">
        <v>9455</v>
      </c>
      <c r="E661" s="117">
        <v>43031</v>
      </c>
      <c r="F661" s="118">
        <v>0.40884259259259265</v>
      </c>
      <c r="G661" t="s">
        <v>9457</v>
      </c>
      <c r="H661">
        <v>175</v>
      </c>
      <c r="I661">
        <v>13</v>
      </c>
      <c r="J661" t="s">
        <v>4037</v>
      </c>
      <c r="L661">
        <v>-62.101658982543903</v>
      </c>
    </row>
    <row r="662" spans="1:12" x14ac:dyDescent="0.25">
      <c r="A662" t="s">
        <v>9456</v>
      </c>
      <c r="B662" t="s">
        <v>9453</v>
      </c>
      <c r="C662" t="s">
        <v>9454</v>
      </c>
      <c r="D662" t="s">
        <v>9455</v>
      </c>
      <c r="E662" s="117">
        <v>43031</v>
      </c>
      <c r="F662" s="118">
        <v>0.40884259259259265</v>
      </c>
      <c r="G662" t="s">
        <v>9457</v>
      </c>
      <c r="H662">
        <v>175</v>
      </c>
      <c r="I662">
        <v>14</v>
      </c>
      <c r="J662" t="s">
        <v>4037</v>
      </c>
      <c r="L662">
        <v>300</v>
      </c>
    </row>
    <row r="663" spans="1:12" x14ac:dyDescent="0.25">
      <c r="A663" t="s">
        <v>9456</v>
      </c>
      <c r="B663" t="s">
        <v>9453</v>
      </c>
      <c r="C663" t="s">
        <v>9454</v>
      </c>
      <c r="D663" t="s">
        <v>9455</v>
      </c>
      <c r="E663" s="117">
        <v>43031</v>
      </c>
      <c r="F663" s="118">
        <v>0.40884259259259265</v>
      </c>
      <c r="G663" t="s">
        <v>9457</v>
      </c>
      <c r="H663">
        <v>175</v>
      </c>
      <c r="I663">
        <v>15</v>
      </c>
      <c r="J663" t="s">
        <v>4037</v>
      </c>
      <c r="L663" t="s">
        <v>25922</v>
      </c>
    </row>
    <row r="664" spans="1:12" x14ac:dyDescent="0.25">
      <c r="A664" t="s">
        <v>9456</v>
      </c>
      <c r="B664" t="s">
        <v>9453</v>
      </c>
      <c r="C664" t="s">
        <v>9454</v>
      </c>
      <c r="D664" t="s">
        <v>9455</v>
      </c>
      <c r="E664" s="117">
        <v>43031</v>
      </c>
      <c r="F664" s="118">
        <v>0.40884259259259265</v>
      </c>
      <c r="G664" t="s">
        <v>9457</v>
      </c>
      <c r="H664">
        <v>175</v>
      </c>
      <c r="I664">
        <v>19</v>
      </c>
      <c r="J664" t="s">
        <v>4037</v>
      </c>
      <c r="L664" t="s">
        <v>25223</v>
      </c>
    </row>
    <row r="665" spans="1:12" x14ac:dyDescent="0.25">
      <c r="A665" t="s">
        <v>9456</v>
      </c>
      <c r="B665" t="s">
        <v>9453</v>
      </c>
      <c r="C665" t="s">
        <v>9454</v>
      </c>
      <c r="D665" t="s">
        <v>9455</v>
      </c>
      <c r="E665" s="117">
        <v>43031</v>
      </c>
      <c r="F665" s="118">
        <v>0.40885416666666669</v>
      </c>
      <c r="G665" t="s">
        <v>9457</v>
      </c>
      <c r="H665">
        <v>175</v>
      </c>
      <c r="I665">
        <v>20</v>
      </c>
      <c r="J665" t="s">
        <v>4037</v>
      </c>
      <c r="L665" t="s">
        <v>12</v>
      </c>
    </row>
    <row r="666" spans="1:12" x14ac:dyDescent="0.25">
      <c r="A666" t="s">
        <v>9456</v>
      </c>
      <c r="B666" t="s">
        <v>9453</v>
      </c>
      <c r="C666" t="s">
        <v>9454</v>
      </c>
      <c r="D666" t="s">
        <v>9455</v>
      </c>
      <c r="E666" s="117">
        <v>43031</v>
      </c>
      <c r="F666" s="118">
        <v>0.40885416666666669</v>
      </c>
      <c r="G666" t="s">
        <v>9457</v>
      </c>
      <c r="H666">
        <v>175</v>
      </c>
      <c r="I666">
        <v>21</v>
      </c>
      <c r="J666" t="s">
        <v>4037</v>
      </c>
      <c r="L666" t="s">
        <v>25934</v>
      </c>
    </row>
    <row r="667" spans="1:12" x14ac:dyDescent="0.25">
      <c r="A667" t="s">
        <v>9456</v>
      </c>
      <c r="B667" t="s">
        <v>9453</v>
      </c>
      <c r="C667" t="s">
        <v>9454</v>
      </c>
      <c r="D667" t="s">
        <v>9455</v>
      </c>
      <c r="E667" s="117">
        <v>43031</v>
      </c>
      <c r="F667" s="118">
        <v>0.40885416666666669</v>
      </c>
      <c r="G667" t="s">
        <v>9457</v>
      </c>
      <c r="H667">
        <v>175</v>
      </c>
      <c r="I667">
        <v>22</v>
      </c>
      <c r="J667" t="s">
        <v>4037</v>
      </c>
      <c r="L667" t="s">
        <v>25224</v>
      </c>
    </row>
    <row r="668" spans="1:12" x14ac:dyDescent="0.25">
      <c r="A668" t="s">
        <v>9456</v>
      </c>
      <c r="B668" t="s">
        <v>9453</v>
      </c>
      <c r="C668" t="s">
        <v>9454</v>
      </c>
      <c r="D668" t="s">
        <v>9455</v>
      </c>
      <c r="E668" s="117">
        <v>43031</v>
      </c>
      <c r="F668" s="118">
        <v>0.40887731481481482</v>
      </c>
      <c r="G668" t="s">
        <v>9457</v>
      </c>
      <c r="H668">
        <v>176</v>
      </c>
      <c r="I668">
        <v>2</v>
      </c>
      <c r="J668" t="s">
        <v>4037</v>
      </c>
      <c r="L668" t="s">
        <v>5</v>
      </c>
    </row>
    <row r="669" spans="1:12" x14ac:dyDescent="0.25">
      <c r="A669" t="s">
        <v>9456</v>
      </c>
      <c r="B669" t="s">
        <v>9453</v>
      </c>
      <c r="C669" t="s">
        <v>9454</v>
      </c>
      <c r="D669" t="s">
        <v>9455</v>
      </c>
      <c r="E669" s="117">
        <v>43031</v>
      </c>
      <c r="F669" s="118">
        <v>0.40887731481481482</v>
      </c>
      <c r="G669" t="s">
        <v>9457</v>
      </c>
      <c r="H669">
        <v>176</v>
      </c>
      <c r="I669">
        <v>5</v>
      </c>
      <c r="J669" t="s">
        <v>4037</v>
      </c>
      <c r="L669" t="s">
        <v>177</v>
      </c>
    </row>
    <row r="670" spans="1:12" x14ac:dyDescent="0.25">
      <c r="A670" t="s">
        <v>9456</v>
      </c>
      <c r="B670" t="s">
        <v>9453</v>
      </c>
      <c r="C670" t="s">
        <v>9454</v>
      </c>
      <c r="D670" t="s">
        <v>9455</v>
      </c>
      <c r="E670" s="117">
        <v>43031</v>
      </c>
      <c r="F670" s="118">
        <v>0.40887731481481482</v>
      </c>
      <c r="G670" t="s">
        <v>9457</v>
      </c>
      <c r="H670">
        <v>176</v>
      </c>
      <c r="I670">
        <v>7</v>
      </c>
      <c r="J670" t="s">
        <v>4037</v>
      </c>
      <c r="L670">
        <v>26</v>
      </c>
    </row>
    <row r="671" spans="1:12" x14ac:dyDescent="0.25">
      <c r="A671" t="s">
        <v>9456</v>
      </c>
      <c r="B671" t="s">
        <v>9453</v>
      </c>
      <c r="C671" t="s">
        <v>9454</v>
      </c>
      <c r="D671" t="s">
        <v>9455</v>
      </c>
      <c r="E671" s="117">
        <v>43031</v>
      </c>
      <c r="F671" s="118">
        <v>0.40887731481481482</v>
      </c>
      <c r="G671" t="s">
        <v>9457</v>
      </c>
      <c r="H671">
        <v>176</v>
      </c>
      <c r="I671">
        <v>8</v>
      </c>
      <c r="J671" t="s">
        <v>4037</v>
      </c>
      <c r="L671">
        <v>100000</v>
      </c>
    </row>
    <row r="672" spans="1:12" x14ac:dyDescent="0.25">
      <c r="A672" t="s">
        <v>9456</v>
      </c>
      <c r="B672" t="s">
        <v>9453</v>
      </c>
      <c r="C672" t="s">
        <v>9454</v>
      </c>
      <c r="D672" t="s">
        <v>9455</v>
      </c>
      <c r="E672" s="117">
        <v>43031</v>
      </c>
      <c r="F672" s="118">
        <v>0.40887731481481482</v>
      </c>
      <c r="G672" t="s">
        <v>9457</v>
      </c>
      <c r="H672">
        <v>176</v>
      </c>
      <c r="I672">
        <v>12</v>
      </c>
      <c r="J672" t="s">
        <v>4037</v>
      </c>
      <c r="L672">
        <v>-11.9422183341871</v>
      </c>
    </row>
    <row r="673" spans="1:12" x14ac:dyDescent="0.25">
      <c r="A673" t="s">
        <v>9456</v>
      </c>
      <c r="B673" t="s">
        <v>9453</v>
      </c>
      <c r="C673" t="s">
        <v>9454</v>
      </c>
      <c r="D673" t="s">
        <v>9455</v>
      </c>
      <c r="E673" s="117">
        <v>43031</v>
      </c>
      <c r="F673" s="118">
        <v>0.40888888888888886</v>
      </c>
      <c r="G673" t="s">
        <v>9457</v>
      </c>
      <c r="H673">
        <v>176</v>
      </c>
      <c r="I673">
        <v>13</v>
      </c>
      <c r="J673" t="s">
        <v>4037</v>
      </c>
      <c r="L673">
        <v>-62.101255418783801</v>
      </c>
    </row>
    <row r="674" spans="1:12" x14ac:dyDescent="0.25">
      <c r="A674" t="s">
        <v>9456</v>
      </c>
      <c r="B674" t="s">
        <v>9453</v>
      </c>
      <c r="C674" t="s">
        <v>9454</v>
      </c>
      <c r="D674" t="s">
        <v>9455</v>
      </c>
      <c r="E674" s="117">
        <v>43031</v>
      </c>
      <c r="F674" s="118">
        <v>0.40888888888888886</v>
      </c>
      <c r="G674" t="s">
        <v>9457</v>
      </c>
      <c r="H674">
        <v>176</v>
      </c>
      <c r="I674">
        <v>14</v>
      </c>
      <c r="J674" t="s">
        <v>4037</v>
      </c>
      <c r="L674">
        <v>346</v>
      </c>
    </row>
    <row r="675" spans="1:12" x14ac:dyDescent="0.25">
      <c r="A675" t="s">
        <v>9456</v>
      </c>
      <c r="B675" t="s">
        <v>9453</v>
      </c>
      <c r="C675" t="s">
        <v>9454</v>
      </c>
      <c r="D675" t="s">
        <v>9455</v>
      </c>
      <c r="E675" s="117">
        <v>43031</v>
      </c>
      <c r="F675" s="118">
        <v>0.40888888888888886</v>
      </c>
      <c r="G675" t="s">
        <v>9457</v>
      </c>
      <c r="H675">
        <v>176</v>
      </c>
      <c r="I675">
        <v>15</v>
      </c>
      <c r="J675" t="s">
        <v>4037</v>
      </c>
      <c r="L675" t="s">
        <v>25922</v>
      </c>
    </row>
    <row r="676" spans="1:12" x14ac:dyDescent="0.25">
      <c r="A676" t="s">
        <v>9456</v>
      </c>
      <c r="B676" t="s">
        <v>9453</v>
      </c>
      <c r="C676" t="s">
        <v>9454</v>
      </c>
      <c r="D676" t="s">
        <v>9455</v>
      </c>
      <c r="E676" s="117">
        <v>43031</v>
      </c>
      <c r="F676" s="118">
        <v>0.40888888888888886</v>
      </c>
      <c r="G676" t="s">
        <v>9457</v>
      </c>
      <c r="H676">
        <v>176</v>
      </c>
      <c r="I676">
        <v>19</v>
      </c>
      <c r="J676" t="s">
        <v>4037</v>
      </c>
      <c r="L676" t="s">
        <v>25225</v>
      </c>
    </row>
    <row r="677" spans="1:12" x14ac:dyDescent="0.25">
      <c r="A677" t="s">
        <v>9456</v>
      </c>
      <c r="B677" t="s">
        <v>9453</v>
      </c>
      <c r="C677" t="s">
        <v>9454</v>
      </c>
      <c r="D677" t="s">
        <v>9455</v>
      </c>
      <c r="E677" s="117">
        <v>43031</v>
      </c>
      <c r="F677" s="118">
        <v>0.40888888888888886</v>
      </c>
      <c r="G677" t="s">
        <v>9457</v>
      </c>
      <c r="H677">
        <v>176</v>
      </c>
      <c r="I677">
        <v>20</v>
      </c>
      <c r="J677" t="s">
        <v>4037</v>
      </c>
      <c r="L677" t="s">
        <v>27</v>
      </c>
    </row>
    <row r="678" spans="1:12" x14ac:dyDescent="0.25">
      <c r="A678" t="s">
        <v>9456</v>
      </c>
      <c r="B678" t="s">
        <v>9453</v>
      </c>
      <c r="C678" t="s">
        <v>9454</v>
      </c>
      <c r="D678" t="s">
        <v>9455</v>
      </c>
      <c r="E678" s="117">
        <v>43031</v>
      </c>
      <c r="F678" s="118">
        <v>0.40888888888888886</v>
      </c>
      <c r="G678" t="s">
        <v>9457</v>
      </c>
      <c r="H678">
        <v>176</v>
      </c>
      <c r="I678">
        <v>21</v>
      </c>
      <c r="J678" t="s">
        <v>4037</v>
      </c>
      <c r="L678" t="s">
        <v>25950</v>
      </c>
    </row>
    <row r="679" spans="1:12" x14ac:dyDescent="0.25">
      <c r="A679" t="s">
        <v>9456</v>
      </c>
      <c r="B679" t="s">
        <v>9453</v>
      </c>
      <c r="C679" t="s">
        <v>9454</v>
      </c>
      <c r="D679" t="s">
        <v>9455</v>
      </c>
      <c r="E679" s="117">
        <v>43031</v>
      </c>
      <c r="F679" s="118">
        <v>0.40890046296296295</v>
      </c>
      <c r="G679" t="s">
        <v>9457</v>
      </c>
      <c r="H679">
        <v>176</v>
      </c>
      <c r="I679">
        <v>22</v>
      </c>
      <c r="J679" t="s">
        <v>4037</v>
      </c>
      <c r="L679" t="s">
        <v>25226</v>
      </c>
    </row>
    <row r="680" spans="1:12" x14ac:dyDescent="0.25">
      <c r="A680" t="s">
        <v>9456</v>
      </c>
      <c r="B680" t="s">
        <v>9453</v>
      </c>
      <c r="C680" t="s">
        <v>9454</v>
      </c>
      <c r="D680" t="s">
        <v>9455</v>
      </c>
      <c r="E680" s="117">
        <v>43031</v>
      </c>
      <c r="F680" s="118">
        <v>0.40891203703703699</v>
      </c>
      <c r="G680" t="s">
        <v>9457</v>
      </c>
      <c r="H680">
        <v>177</v>
      </c>
      <c r="I680">
        <v>2</v>
      </c>
      <c r="J680" t="s">
        <v>4037</v>
      </c>
      <c r="L680" t="s">
        <v>5</v>
      </c>
    </row>
    <row r="681" spans="1:12" x14ac:dyDescent="0.25">
      <c r="A681" t="s">
        <v>9456</v>
      </c>
      <c r="B681" t="s">
        <v>9453</v>
      </c>
      <c r="C681" t="s">
        <v>9454</v>
      </c>
      <c r="D681" t="s">
        <v>9455</v>
      </c>
      <c r="E681" s="117">
        <v>43031</v>
      </c>
      <c r="F681" s="118">
        <v>0.40892361111111114</v>
      </c>
      <c r="G681" t="s">
        <v>9457</v>
      </c>
      <c r="H681">
        <v>177</v>
      </c>
      <c r="I681">
        <v>5</v>
      </c>
      <c r="J681" t="s">
        <v>4037</v>
      </c>
      <c r="L681" t="s">
        <v>177</v>
      </c>
    </row>
    <row r="682" spans="1:12" x14ac:dyDescent="0.25">
      <c r="A682" t="s">
        <v>9456</v>
      </c>
      <c r="B682" t="s">
        <v>9453</v>
      </c>
      <c r="C682" t="s">
        <v>9454</v>
      </c>
      <c r="D682" t="s">
        <v>9455</v>
      </c>
      <c r="E682" s="117">
        <v>43031</v>
      </c>
      <c r="F682" s="118">
        <v>0.40892361111111114</v>
      </c>
      <c r="G682" t="s">
        <v>9457</v>
      </c>
      <c r="H682">
        <v>177</v>
      </c>
      <c r="I682">
        <v>7</v>
      </c>
      <c r="J682" t="s">
        <v>4037</v>
      </c>
      <c r="L682">
        <v>27</v>
      </c>
    </row>
    <row r="683" spans="1:12" x14ac:dyDescent="0.25">
      <c r="A683" t="s">
        <v>9456</v>
      </c>
      <c r="B683" t="s">
        <v>9453</v>
      </c>
      <c r="C683" t="s">
        <v>9454</v>
      </c>
      <c r="D683" t="s">
        <v>9455</v>
      </c>
      <c r="E683" s="117">
        <v>43031</v>
      </c>
      <c r="F683" s="118">
        <v>0.40892361111111114</v>
      </c>
      <c r="G683" t="s">
        <v>9457</v>
      </c>
      <c r="H683">
        <v>177</v>
      </c>
      <c r="I683">
        <v>8</v>
      </c>
      <c r="J683" t="s">
        <v>4037</v>
      </c>
      <c r="L683">
        <v>100000</v>
      </c>
    </row>
    <row r="684" spans="1:12" x14ac:dyDescent="0.25">
      <c r="A684" t="s">
        <v>9456</v>
      </c>
      <c r="B684" t="s">
        <v>9453</v>
      </c>
      <c r="C684" t="s">
        <v>9454</v>
      </c>
      <c r="D684" t="s">
        <v>9455</v>
      </c>
      <c r="E684" s="117">
        <v>43031</v>
      </c>
      <c r="F684" s="118">
        <v>0.40892361111111114</v>
      </c>
      <c r="G684" t="s">
        <v>9457</v>
      </c>
      <c r="H684">
        <v>177</v>
      </c>
      <c r="I684">
        <v>12</v>
      </c>
      <c r="J684" t="s">
        <v>4037</v>
      </c>
      <c r="L684">
        <v>-11.9675046561798</v>
      </c>
    </row>
    <row r="685" spans="1:12" x14ac:dyDescent="0.25">
      <c r="A685" t="s">
        <v>9456</v>
      </c>
      <c r="B685" t="s">
        <v>9453</v>
      </c>
      <c r="C685" t="s">
        <v>9454</v>
      </c>
      <c r="D685" t="s">
        <v>9455</v>
      </c>
      <c r="E685" s="117">
        <v>43031</v>
      </c>
      <c r="F685" s="118">
        <v>0.40892361111111114</v>
      </c>
      <c r="G685" t="s">
        <v>9457</v>
      </c>
      <c r="H685">
        <v>177</v>
      </c>
      <c r="I685">
        <v>13</v>
      </c>
      <c r="J685" t="s">
        <v>4037</v>
      </c>
      <c r="L685">
        <v>-62.179200386519298</v>
      </c>
    </row>
    <row r="686" spans="1:12" x14ac:dyDescent="0.25">
      <c r="A686" t="s">
        <v>9456</v>
      </c>
      <c r="B686" t="s">
        <v>9453</v>
      </c>
      <c r="C686" t="s">
        <v>9454</v>
      </c>
      <c r="D686" t="s">
        <v>9455</v>
      </c>
      <c r="E686" s="117">
        <v>43031</v>
      </c>
      <c r="F686" s="118">
        <v>0.40893518518518518</v>
      </c>
      <c r="G686" t="s">
        <v>9457</v>
      </c>
      <c r="H686">
        <v>177</v>
      </c>
      <c r="I686">
        <v>14</v>
      </c>
      <c r="J686" t="s">
        <v>4037</v>
      </c>
      <c r="L686">
        <v>348</v>
      </c>
    </row>
    <row r="687" spans="1:12" x14ac:dyDescent="0.25">
      <c r="A687" t="s">
        <v>9456</v>
      </c>
      <c r="B687" t="s">
        <v>9453</v>
      </c>
      <c r="C687" t="s">
        <v>9454</v>
      </c>
      <c r="D687" t="s">
        <v>9455</v>
      </c>
      <c r="E687" s="117">
        <v>43031</v>
      </c>
      <c r="F687" s="118">
        <v>0.40893518518518518</v>
      </c>
      <c r="G687" t="s">
        <v>9457</v>
      </c>
      <c r="H687">
        <v>177</v>
      </c>
      <c r="I687">
        <v>15</v>
      </c>
      <c r="J687" t="s">
        <v>4037</v>
      </c>
      <c r="L687" t="s">
        <v>25922</v>
      </c>
    </row>
    <row r="688" spans="1:12" x14ac:dyDescent="0.25">
      <c r="A688" t="s">
        <v>9456</v>
      </c>
      <c r="B688" t="s">
        <v>9453</v>
      </c>
      <c r="C688" t="s">
        <v>9454</v>
      </c>
      <c r="D688" t="s">
        <v>9455</v>
      </c>
      <c r="E688" s="117">
        <v>43031</v>
      </c>
      <c r="F688" s="118">
        <v>0.40893518518518518</v>
      </c>
      <c r="G688" t="s">
        <v>9457</v>
      </c>
      <c r="H688">
        <v>177</v>
      </c>
      <c r="I688">
        <v>19</v>
      </c>
      <c r="J688" t="s">
        <v>4037</v>
      </c>
      <c r="L688" t="s">
        <v>25227</v>
      </c>
    </row>
    <row r="689" spans="1:12" x14ac:dyDescent="0.25">
      <c r="A689" t="s">
        <v>9456</v>
      </c>
      <c r="B689" t="s">
        <v>9453</v>
      </c>
      <c r="C689" t="s">
        <v>9454</v>
      </c>
      <c r="D689" t="s">
        <v>9455</v>
      </c>
      <c r="E689" s="117">
        <v>43031</v>
      </c>
      <c r="F689" s="118">
        <v>0.40893518518518518</v>
      </c>
      <c r="G689" t="s">
        <v>9457</v>
      </c>
      <c r="H689">
        <v>177</v>
      </c>
      <c r="I689">
        <v>20</v>
      </c>
      <c r="J689" t="s">
        <v>4037</v>
      </c>
      <c r="L689" t="s">
        <v>42</v>
      </c>
    </row>
    <row r="690" spans="1:12" x14ac:dyDescent="0.25">
      <c r="A690" t="s">
        <v>9456</v>
      </c>
      <c r="B690" t="s">
        <v>9453</v>
      </c>
      <c r="C690" t="s">
        <v>9454</v>
      </c>
      <c r="D690" t="s">
        <v>9455</v>
      </c>
      <c r="E690" s="117">
        <v>43031</v>
      </c>
      <c r="F690" s="118">
        <v>0.40893518518518518</v>
      </c>
      <c r="G690" t="s">
        <v>9457</v>
      </c>
      <c r="H690">
        <v>177</v>
      </c>
      <c r="I690">
        <v>21</v>
      </c>
      <c r="J690" t="s">
        <v>4037</v>
      </c>
      <c r="L690" t="s">
        <v>25929</v>
      </c>
    </row>
    <row r="691" spans="1:12" x14ac:dyDescent="0.25">
      <c r="A691" t="s">
        <v>9456</v>
      </c>
      <c r="B691" t="s">
        <v>9453</v>
      </c>
      <c r="C691" t="s">
        <v>9454</v>
      </c>
      <c r="D691" t="s">
        <v>9455</v>
      </c>
      <c r="E691" s="117">
        <v>43031</v>
      </c>
      <c r="F691" s="118">
        <v>0.40893518518518518</v>
      </c>
      <c r="G691" t="s">
        <v>9457</v>
      </c>
      <c r="H691">
        <v>177</v>
      </c>
      <c r="I691">
        <v>22</v>
      </c>
      <c r="J691" t="s">
        <v>4037</v>
      </c>
      <c r="L691" t="s">
        <v>25228</v>
      </c>
    </row>
    <row r="692" spans="1:12" x14ac:dyDescent="0.25">
      <c r="A692" t="s">
        <v>9456</v>
      </c>
      <c r="B692" t="s">
        <v>9453</v>
      </c>
      <c r="C692" t="s">
        <v>9454</v>
      </c>
      <c r="D692" t="s">
        <v>9455</v>
      </c>
      <c r="E692" s="117">
        <v>43031</v>
      </c>
      <c r="F692" s="118">
        <v>0.40895833333333331</v>
      </c>
      <c r="G692" t="s">
        <v>9457</v>
      </c>
      <c r="H692">
        <v>178</v>
      </c>
      <c r="I692">
        <v>2</v>
      </c>
      <c r="J692" t="s">
        <v>4037</v>
      </c>
      <c r="L692" t="s">
        <v>5</v>
      </c>
    </row>
    <row r="693" spans="1:12" x14ac:dyDescent="0.25">
      <c r="A693" t="s">
        <v>9456</v>
      </c>
      <c r="B693" t="s">
        <v>9453</v>
      </c>
      <c r="C693" t="s">
        <v>9454</v>
      </c>
      <c r="D693" t="s">
        <v>9455</v>
      </c>
      <c r="E693" s="117">
        <v>43031</v>
      </c>
      <c r="F693" s="118">
        <v>0.40895833333333331</v>
      </c>
      <c r="G693" t="s">
        <v>9457</v>
      </c>
      <c r="H693">
        <v>178</v>
      </c>
      <c r="I693">
        <v>5</v>
      </c>
      <c r="J693" t="s">
        <v>4037</v>
      </c>
      <c r="L693" t="s">
        <v>177</v>
      </c>
    </row>
    <row r="694" spans="1:12" x14ac:dyDescent="0.25">
      <c r="A694" t="s">
        <v>9456</v>
      </c>
      <c r="B694" t="s">
        <v>9453</v>
      </c>
      <c r="C694" t="s">
        <v>9454</v>
      </c>
      <c r="D694" t="s">
        <v>9455</v>
      </c>
      <c r="E694" s="117">
        <v>43031</v>
      </c>
      <c r="F694" s="118">
        <v>0.40896990740740741</v>
      </c>
      <c r="G694" t="s">
        <v>9457</v>
      </c>
      <c r="H694">
        <v>178</v>
      </c>
      <c r="I694">
        <v>7</v>
      </c>
      <c r="J694" t="s">
        <v>4037</v>
      </c>
      <c r="L694">
        <v>28</v>
      </c>
    </row>
    <row r="695" spans="1:12" x14ac:dyDescent="0.25">
      <c r="A695" t="s">
        <v>9456</v>
      </c>
      <c r="B695" t="s">
        <v>9453</v>
      </c>
      <c r="C695" t="s">
        <v>9454</v>
      </c>
      <c r="D695" t="s">
        <v>9455</v>
      </c>
      <c r="E695" s="117">
        <v>43031</v>
      </c>
      <c r="F695" s="118">
        <v>0.40896990740740741</v>
      </c>
      <c r="G695" t="s">
        <v>9457</v>
      </c>
      <c r="H695">
        <v>178</v>
      </c>
      <c r="I695">
        <v>8</v>
      </c>
      <c r="J695" t="s">
        <v>4037</v>
      </c>
      <c r="L695">
        <v>100000</v>
      </c>
    </row>
    <row r="696" spans="1:12" x14ac:dyDescent="0.25">
      <c r="A696" t="s">
        <v>9456</v>
      </c>
      <c r="B696" t="s">
        <v>9453</v>
      </c>
      <c r="C696" t="s">
        <v>9454</v>
      </c>
      <c r="D696" t="s">
        <v>9455</v>
      </c>
      <c r="E696" s="117">
        <v>43031</v>
      </c>
      <c r="F696" s="118">
        <v>0.40896990740740741</v>
      </c>
      <c r="G696" t="s">
        <v>9457</v>
      </c>
      <c r="H696">
        <v>178</v>
      </c>
      <c r="I696">
        <v>12</v>
      </c>
      <c r="J696" t="s">
        <v>4037</v>
      </c>
      <c r="L696">
        <v>-11.9491131268427</v>
      </c>
    </row>
    <row r="697" spans="1:12" x14ac:dyDescent="0.25">
      <c r="A697" t="s">
        <v>9456</v>
      </c>
      <c r="B697" t="s">
        <v>9453</v>
      </c>
      <c r="C697" t="s">
        <v>9454</v>
      </c>
      <c r="D697" t="s">
        <v>9455</v>
      </c>
      <c r="E697" s="117">
        <v>43031</v>
      </c>
      <c r="F697" s="118">
        <v>0.40896990740740741</v>
      </c>
      <c r="G697" t="s">
        <v>9457</v>
      </c>
      <c r="H697">
        <v>178</v>
      </c>
      <c r="I697">
        <v>13</v>
      </c>
      <c r="J697" t="s">
        <v>4037</v>
      </c>
      <c r="L697">
        <v>-62.220848557313701</v>
      </c>
    </row>
    <row r="698" spans="1:12" x14ac:dyDescent="0.25">
      <c r="A698" t="s">
        <v>9456</v>
      </c>
      <c r="B698" t="s">
        <v>9453</v>
      </c>
      <c r="C698" t="s">
        <v>9454</v>
      </c>
      <c r="D698" t="s">
        <v>9455</v>
      </c>
      <c r="E698" s="117">
        <v>43031</v>
      </c>
      <c r="F698" s="118">
        <v>0.40896990740740741</v>
      </c>
      <c r="G698" t="s">
        <v>9457</v>
      </c>
      <c r="H698">
        <v>178</v>
      </c>
      <c r="I698">
        <v>14</v>
      </c>
      <c r="J698" t="s">
        <v>4037</v>
      </c>
      <c r="L698">
        <v>478</v>
      </c>
    </row>
    <row r="699" spans="1:12" x14ac:dyDescent="0.25">
      <c r="A699" t="s">
        <v>9456</v>
      </c>
      <c r="B699" t="s">
        <v>9453</v>
      </c>
      <c r="C699" t="s">
        <v>9454</v>
      </c>
      <c r="D699" t="s">
        <v>9455</v>
      </c>
      <c r="E699" s="117">
        <v>43031</v>
      </c>
      <c r="F699" s="118">
        <v>0.40898148148148145</v>
      </c>
      <c r="G699" t="s">
        <v>9457</v>
      </c>
      <c r="H699">
        <v>178</v>
      </c>
      <c r="I699">
        <v>15</v>
      </c>
      <c r="J699" t="s">
        <v>4037</v>
      </c>
      <c r="L699" t="s">
        <v>25922</v>
      </c>
    </row>
    <row r="700" spans="1:12" x14ac:dyDescent="0.25">
      <c r="A700" t="s">
        <v>9456</v>
      </c>
      <c r="B700" t="s">
        <v>9453</v>
      </c>
      <c r="C700" t="s">
        <v>9454</v>
      </c>
      <c r="D700" t="s">
        <v>9455</v>
      </c>
      <c r="E700" s="117">
        <v>43031</v>
      </c>
      <c r="F700" s="118">
        <v>0.40898148148148145</v>
      </c>
      <c r="G700" t="s">
        <v>9457</v>
      </c>
      <c r="H700">
        <v>178</v>
      </c>
      <c r="I700">
        <v>19</v>
      </c>
      <c r="J700" t="s">
        <v>4037</v>
      </c>
      <c r="L700" t="s">
        <v>25229</v>
      </c>
    </row>
    <row r="701" spans="1:12" x14ac:dyDescent="0.25">
      <c r="A701" t="s">
        <v>9456</v>
      </c>
      <c r="B701" t="s">
        <v>9453</v>
      </c>
      <c r="C701" t="s">
        <v>9454</v>
      </c>
      <c r="D701" t="s">
        <v>9455</v>
      </c>
      <c r="E701" s="117">
        <v>43031</v>
      </c>
      <c r="F701" s="118">
        <v>0.40898148148148145</v>
      </c>
      <c r="G701" t="s">
        <v>9457</v>
      </c>
      <c r="H701">
        <v>178</v>
      </c>
      <c r="I701">
        <v>20</v>
      </c>
      <c r="J701" t="s">
        <v>4037</v>
      </c>
      <c r="L701" t="s">
        <v>42</v>
      </c>
    </row>
    <row r="702" spans="1:12" x14ac:dyDescent="0.25">
      <c r="A702" t="s">
        <v>9456</v>
      </c>
      <c r="B702" t="s">
        <v>9453</v>
      </c>
      <c r="C702" t="s">
        <v>9454</v>
      </c>
      <c r="D702" t="s">
        <v>9455</v>
      </c>
      <c r="E702" s="117">
        <v>43031</v>
      </c>
      <c r="F702" s="118">
        <v>0.40898148148148145</v>
      </c>
      <c r="G702" t="s">
        <v>9457</v>
      </c>
      <c r="H702">
        <v>178</v>
      </c>
      <c r="I702">
        <v>21</v>
      </c>
      <c r="J702" t="s">
        <v>4037</v>
      </c>
      <c r="L702" t="s">
        <v>25917</v>
      </c>
    </row>
    <row r="703" spans="1:12" x14ac:dyDescent="0.25">
      <c r="A703" t="s">
        <v>9456</v>
      </c>
      <c r="B703" t="s">
        <v>9453</v>
      </c>
      <c r="C703" t="s">
        <v>9454</v>
      </c>
      <c r="D703" t="s">
        <v>9455</v>
      </c>
      <c r="E703" s="117">
        <v>43031</v>
      </c>
      <c r="F703" s="118">
        <v>0.40898148148148145</v>
      </c>
      <c r="G703" t="s">
        <v>9457</v>
      </c>
      <c r="H703">
        <v>178</v>
      </c>
      <c r="I703">
        <v>22</v>
      </c>
      <c r="J703" t="s">
        <v>4037</v>
      </c>
      <c r="L703" t="s">
        <v>25230</v>
      </c>
    </row>
    <row r="704" spans="1:12" x14ac:dyDescent="0.25">
      <c r="A704" t="s">
        <v>9456</v>
      </c>
      <c r="B704" t="s">
        <v>9453</v>
      </c>
      <c r="C704" t="s">
        <v>9454</v>
      </c>
      <c r="D704" t="s">
        <v>9455</v>
      </c>
      <c r="E704" s="117">
        <v>43031</v>
      </c>
      <c r="F704" s="118">
        <v>0.40900462962962963</v>
      </c>
      <c r="G704" t="s">
        <v>9457</v>
      </c>
      <c r="H704">
        <v>179</v>
      </c>
      <c r="I704">
        <v>2</v>
      </c>
      <c r="J704" t="s">
        <v>4037</v>
      </c>
      <c r="L704" t="s">
        <v>5</v>
      </c>
    </row>
    <row r="705" spans="1:12" x14ac:dyDescent="0.25">
      <c r="A705" t="s">
        <v>9456</v>
      </c>
      <c r="B705" t="s">
        <v>9453</v>
      </c>
      <c r="C705" t="s">
        <v>9454</v>
      </c>
      <c r="D705" t="s">
        <v>9455</v>
      </c>
      <c r="E705" s="117">
        <v>43031</v>
      </c>
      <c r="F705" s="118">
        <v>0.40900462962962963</v>
      </c>
      <c r="G705" t="s">
        <v>9457</v>
      </c>
      <c r="H705">
        <v>179</v>
      </c>
      <c r="I705">
        <v>5</v>
      </c>
      <c r="J705" t="s">
        <v>4037</v>
      </c>
      <c r="L705" t="s">
        <v>177</v>
      </c>
    </row>
    <row r="706" spans="1:12" x14ac:dyDescent="0.25">
      <c r="A706" t="s">
        <v>9456</v>
      </c>
      <c r="B706" t="s">
        <v>9453</v>
      </c>
      <c r="C706" t="s">
        <v>9454</v>
      </c>
      <c r="D706" t="s">
        <v>9455</v>
      </c>
      <c r="E706" s="117">
        <v>43031</v>
      </c>
      <c r="F706" s="118">
        <v>0.40900462962962963</v>
      </c>
      <c r="G706" t="s">
        <v>9457</v>
      </c>
      <c r="H706">
        <v>179</v>
      </c>
      <c r="I706">
        <v>7</v>
      </c>
      <c r="J706" t="s">
        <v>4037</v>
      </c>
      <c r="L706">
        <v>29</v>
      </c>
    </row>
    <row r="707" spans="1:12" x14ac:dyDescent="0.25">
      <c r="A707" t="s">
        <v>9456</v>
      </c>
      <c r="B707" t="s">
        <v>9453</v>
      </c>
      <c r="C707" t="s">
        <v>9454</v>
      </c>
      <c r="D707" t="s">
        <v>9455</v>
      </c>
      <c r="E707" s="117">
        <v>43031</v>
      </c>
      <c r="F707" s="118">
        <v>0.40901620370370373</v>
      </c>
      <c r="G707" t="s">
        <v>9457</v>
      </c>
      <c r="H707">
        <v>179</v>
      </c>
      <c r="I707">
        <v>8</v>
      </c>
      <c r="J707" t="s">
        <v>4037</v>
      </c>
      <c r="L707">
        <v>100000</v>
      </c>
    </row>
    <row r="708" spans="1:12" x14ac:dyDescent="0.25">
      <c r="A708" t="s">
        <v>9456</v>
      </c>
      <c r="B708" t="s">
        <v>9453</v>
      </c>
      <c r="C708" t="s">
        <v>9454</v>
      </c>
      <c r="D708" t="s">
        <v>9455</v>
      </c>
      <c r="E708" s="117">
        <v>43031</v>
      </c>
      <c r="F708" s="118">
        <v>0.40901620370370373</v>
      </c>
      <c r="G708" t="s">
        <v>9457</v>
      </c>
      <c r="H708">
        <v>179</v>
      </c>
      <c r="I708">
        <v>12</v>
      </c>
      <c r="J708" t="s">
        <v>4037</v>
      </c>
      <c r="L708">
        <v>-11.948519828293399</v>
      </c>
    </row>
    <row r="709" spans="1:12" x14ac:dyDescent="0.25">
      <c r="A709" t="s">
        <v>9456</v>
      </c>
      <c r="B709" t="s">
        <v>9453</v>
      </c>
      <c r="C709" t="s">
        <v>9454</v>
      </c>
      <c r="D709" t="s">
        <v>9455</v>
      </c>
      <c r="E709" s="117">
        <v>43031</v>
      </c>
      <c r="F709" s="118">
        <v>0.40901620370370373</v>
      </c>
      <c r="G709" t="s">
        <v>9457</v>
      </c>
      <c r="H709">
        <v>179</v>
      </c>
      <c r="I709">
        <v>13</v>
      </c>
      <c r="J709" t="s">
        <v>4037</v>
      </c>
      <c r="L709">
        <v>-62.222117600043902</v>
      </c>
    </row>
    <row r="710" spans="1:12" x14ac:dyDescent="0.25">
      <c r="A710" t="s">
        <v>9456</v>
      </c>
      <c r="B710" t="s">
        <v>9453</v>
      </c>
      <c r="C710" t="s">
        <v>9454</v>
      </c>
      <c r="D710" t="s">
        <v>9455</v>
      </c>
      <c r="E710" s="117">
        <v>43031</v>
      </c>
      <c r="F710" s="118">
        <v>0.40901620370370373</v>
      </c>
      <c r="G710" t="s">
        <v>9457</v>
      </c>
      <c r="H710">
        <v>179</v>
      </c>
      <c r="I710">
        <v>14</v>
      </c>
      <c r="J710" t="s">
        <v>4037</v>
      </c>
      <c r="L710">
        <v>468</v>
      </c>
    </row>
    <row r="711" spans="1:12" x14ac:dyDescent="0.25">
      <c r="A711" t="s">
        <v>9456</v>
      </c>
      <c r="B711" t="s">
        <v>9453</v>
      </c>
      <c r="C711" t="s">
        <v>9454</v>
      </c>
      <c r="D711" t="s">
        <v>9455</v>
      </c>
      <c r="E711" s="117">
        <v>43031</v>
      </c>
      <c r="F711" s="118">
        <v>0.40901620370370373</v>
      </c>
      <c r="G711" t="s">
        <v>9457</v>
      </c>
      <c r="H711">
        <v>179</v>
      </c>
      <c r="I711">
        <v>15</v>
      </c>
      <c r="J711" t="s">
        <v>4037</v>
      </c>
      <c r="L711" t="s">
        <v>25922</v>
      </c>
    </row>
    <row r="712" spans="1:12" x14ac:dyDescent="0.25">
      <c r="A712" t="s">
        <v>9456</v>
      </c>
      <c r="B712" t="s">
        <v>9453</v>
      </c>
      <c r="C712" t="s">
        <v>9454</v>
      </c>
      <c r="D712" t="s">
        <v>9455</v>
      </c>
      <c r="E712" s="117">
        <v>43031</v>
      </c>
      <c r="F712" s="118">
        <v>0.40902777777777777</v>
      </c>
      <c r="G712" t="s">
        <v>9457</v>
      </c>
      <c r="H712">
        <v>179</v>
      </c>
      <c r="I712">
        <v>19</v>
      </c>
      <c r="J712" t="s">
        <v>4037</v>
      </c>
      <c r="L712" t="s">
        <v>25231</v>
      </c>
    </row>
    <row r="713" spans="1:12" x14ac:dyDescent="0.25">
      <c r="A713" t="s">
        <v>9456</v>
      </c>
      <c r="B713" t="s">
        <v>9453</v>
      </c>
      <c r="C713" t="s">
        <v>9454</v>
      </c>
      <c r="D713" t="s">
        <v>9455</v>
      </c>
      <c r="E713" s="117">
        <v>43031</v>
      </c>
      <c r="F713" s="118">
        <v>0.40902777777777777</v>
      </c>
      <c r="G713" t="s">
        <v>9457</v>
      </c>
      <c r="H713">
        <v>179</v>
      </c>
      <c r="I713">
        <v>20</v>
      </c>
      <c r="J713" t="s">
        <v>4037</v>
      </c>
      <c r="L713" t="s">
        <v>42</v>
      </c>
    </row>
    <row r="714" spans="1:12" x14ac:dyDescent="0.25">
      <c r="A714" t="s">
        <v>9456</v>
      </c>
      <c r="B714" t="s">
        <v>9453</v>
      </c>
      <c r="C714" t="s">
        <v>9454</v>
      </c>
      <c r="D714" t="s">
        <v>9455</v>
      </c>
      <c r="E714" s="117">
        <v>43031</v>
      </c>
      <c r="F714" s="118">
        <v>0.40902777777777777</v>
      </c>
      <c r="G714" t="s">
        <v>9457</v>
      </c>
      <c r="H714">
        <v>179</v>
      </c>
      <c r="I714">
        <v>21</v>
      </c>
      <c r="J714" t="s">
        <v>4037</v>
      </c>
      <c r="L714" t="s">
        <v>25942</v>
      </c>
    </row>
    <row r="715" spans="1:12" x14ac:dyDescent="0.25">
      <c r="A715" t="s">
        <v>9456</v>
      </c>
      <c r="B715" t="s">
        <v>9453</v>
      </c>
      <c r="C715" t="s">
        <v>9454</v>
      </c>
      <c r="D715" t="s">
        <v>9455</v>
      </c>
      <c r="E715" s="117">
        <v>43031</v>
      </c>
      <c r="F715" s="118">
        <v>0.40902777777777777</v>
      </c>
      <c r="G715" t="s">
        <v>9457</v>
      </c>
      <c r="H715">
        <v>179</v>
      </c>
      <c r="I715">
        <v>22</v>
      </c>
      <c r="J715" t="s">
        <v>4037</v>
      </c>
      <c r="L715" t="s">
        <v>25232</v>
      </c>
    </row>
    <row r="716" spans="1:12" x14ac:dyDescent="0.25">
      <c r="A716" t="s">
        <v>9456</v>
      </c>
      <c r="B716" t="s">
        <v>9453</v>
      </c>
      <c r="C716" t="s">
        <v>9454</v>
      </c>
      <c r="D716" t="s">
        <v>9455</v>
      </c>
      <c r="E716" s="117">
        <v>43031</v>
      </c>
      <c r="F716" s="118">
        <v>0.4090509259259259</v>
      </c>
      <c r="G716" t="s">
        <v>9457</v>
      </c>
      <c r="H716">
        <v>180</v>
      </c>
      <c r="I716">
        <v>2</v>
      </c>
      <c r="J716" t="s">
        <v>4037</v>
      </c>
      <c r="L716" t="s">
        <v>5</v>
      </c>
    </row>
    <row r="717" spans="1:12" x14ac:dyDescent="0.25">
      <c r="A717" t="s">
        <v>9456</v>
      </c>
      <c r="B717" t="s">
        <v>9453</v>
      </c>
      <c r="C717" t="s">
        <v>9454</v>
      </c>
      <c r="D717" t="s">
        <v>9455</v>
      </c>
      <c r="E717" s="117">
        <v>43031</v>
      </c>
      <c r="F717" s="118">
        <v>0.4090509259259259</v>
      </c>
      <c r="G717" t="s">
        <v>9457</v>
      </c>
      <c r="H717">
        <v>180</v>
      </c>
      <c r="I717">
        <v>5</v>
      </c>
      <c r="J717" t="s">
        <v>4037</v>
      </c>
      <c r="L717" t="s">
        <v>177</v>
      </c>
    </row>
    <row r="718" spans="1:12" x14ac:dyDescent="0.25">
      <c r="A718" t="s">
        <v>9456</v>
      </c>
      <c r="B718" t="s">
        <v>9453</v>
      </c>
      <c r="C718" t="s">
        <v>9454</v>
      </c>
      <c r="D718" t="s">
        <v>9455</v>
      </c>
      <c r="E718" s="117">
        <v>43031</v>
      </c>
      <c r="F718" s="118">
        <v>0.4090509259259259</v>
      </c>
      <c r="G718" t="s">
        <v>9457</v>
      </c>
      <c r="H718">
        <v>180</v>
      </c>
      <c r="I718">
        <v>7</v>
      </c>
      <c r="J718" t="s">
        <v>4037</v>
      </c>
      <c r="L718">
        <v>30</v>
      </c>
    </row>
    <row r="719" spans="1:12" x14ac:dyDescent="0.25">
      <c r="A719" t="s">
        <v>9456</v>
      </c>
      <c r="B719" t="s">
        <v>9453</v>
      </c>
      <c r="C719" t="s">
        <v>9454</v>
      </c>
      <c r="D719" t="s">
        <v>9455</v>
      </c>
      <c r="E719" s="117">
        <v>43031</v>
      </c>
      <c r="F719" s="118">
        <v>0.4090509259259259</v>
      </c>
      <c r="G719" t="s">
        <v>9457</v>
      </c>
      <c r="H719">
        <v>180</v>
      </c>
      <c r="I719">
        <v>8</v>
      </c>
      <c r="J719" t="s">
        <v>4037</v>
      </c>
      <c r="L719">
        <v>100000</v>
      </c>
    </row>
    <row r="720" spans="1:12" x14ac:dyDescent="0.25">
      <c r="A720" t="s">
        <v>9456</v>
      </c>
      <c r="B720" t="s">
        <v>9453</v>
      </c>
      <c r="C720" t="s">
        <v>9454</v>
      </c>
      <c r="D720" t="s">
        <v>9455</v>
      </c>
      <c r="E720" s="117">
        <v>43031</v>
      </c>
      <c r="F720" s="118">
        <v>0.40906250000000005</v>
      </c>
      <c r="G720" t="s">
        <v>9457</v>
      </c>
      <c r="H720">
        <v>180</v>
      </c>
      <c r="I720">
        <v>12</v>
      </c>
      <c r="J720" t="s">
        <v>4037</v>
      </c>
      <c r="L720">
        <v>-11.988983005829301</v>
      </c>
    </row>
    <row r="721" spans="1:12" x14ac:dyDescent="0.25">
      <c r="A721" t="s">
        <v>9456</v>
      </c>
      <c r="B721" t="s">
        <v>9453</v>
      </c>
      <c r="C721" t="s">
        <v>9454</v>
      </c>
      <c r="D721" t="s">
        <v>9455</v>
      </c>
      <c r="E721" s="117">
        <v>43031</v>
      </c>
      <c r="F721" s="118">
        <v>0.40906250000000005</v>
      </c>
      <c r="G721" t="s">
        <v>9457</v>
      </c>
      <c r="H721">
        <v>180</v>
      </c>
      <c r="I721">
        <v>13</v>
      </c>
      <c r="J721" t="s">
        <v>4037</v>
      </c>
      <c r="L721">
        <v>-62.230984848613701</v>
      </c>
    </row>
    <row r="722" spans="1:12" x14ac:dyDescent="0.25">
      <c r="A722" t="s">
        <v>9456</v>
      </c>
      <c r="B722" t="s">
        <v>9453</v>
      </c>
      <c r="C722" t="s">
        <v>9454</v>
      </c>
      <c r="D722" t="s">
        <v>9455</v>
      </c>
      <c r="E722" s="117">
        <v>43031</v>
      </c>
      <c r="F722" s="118">
        <v>0.40906250000000005</v>
      </c>
      <c r="G722" t="s">
        <v>9457</v>
      </c>
      <c r="H722">
        <v>180</v>
      </c>
      <c r="I722">
        <v>14</v>
      </c>
      <c r="J722" t="s">
        <v>4037</v>
      </c>
      <c r="L722">
        <v>517</v>
      </c>
    </row>
    <row r="723" spans="1:12" x14ac:dyDescent="0.25">
      <c r="A723" t="s">
        <v>9456</v>
      </c>
      <c r="B723" t="s">
        <v>9453</v>
      </c>
      <c r="C723" t="s">
        <v>9454</v>
      </c>
      <c r="D723" t="s">
        <v>9455</v>
      </c>
      <c r="E723" s="117">
        <v>43031</v>
      </c>
      <c r="F723" s="118">
        <v>0.40906250000000005</v>
      </c>
      <c r="G723" t="s">
        <v>9457</v>
      </c>
      <c r="H723">
        <v>180</v>
      </c>
      <c r="I723">
        <v>15</v>
      </c>
      <c r="J723" t="s">
        <v>4037</v>
      </c>
      <c r="L723" t="s">
        <v>25922</v>
      </c>
    </row>
    <row r="724" spans="1:12" x14ac:dyDescent="0.25">
      <c r="A724" t="s">
        <v>9456</v>
      </c>
      <c r="B724" t="s">
        <v>9453</v>
      </c>
      <c r="C724" t="s">
        <v>9454</v>
      </c>
      <c r="D724" t="s">
        <v>9455</v>
      </c>
      <c r="E724" s="117">
        <v>43031</v>
      </c>
      <c r="F724" s="118">
        <v>0.40906250000000005</v>
      </c>
      <c r="G724" t="s">
        <v>9457</v>
      </c>
      <c r="H724">
        <v>180</v>
      </c>
      <c r="I724">
        <v>19</v>
      </c>
      <c r="J724" t="s">
        <v>4037</v>
      </c>
      <c r="L724" t="s">
        <v>25233</v>
      </c>
    </row>
    <row r="725" spans="1:12" x14ac:dyDescent="0.25">
      <c r="A725" t="s">
        <v>9456</v>
      </c>
      <c r="B725" t="s">
        <v>9453</v>
      </c>
      <c r="C725" t="s">
        <v>9454</v>
      </c>
      <c r="D725" t="s">
        <v>9455</v>
      </c>
      <c r="E725" s="117">
        <v>43031</v>
      </c>
      <c r="F725" s="118">
        <v>0.40906250000000005</v>
      </c>
      <c r="G725" t="s">
        <v>9457</v>
      </c>
      <c r="H725">
        <v>180</v>
      </c>
      <c r="I725">
        <v>20</v>
      </c>
      <c r="J725" t="s">
        <v>4037</v>
      </c>
      <c r="L725" t="s">
        <v>42</v>
      </c>
    </row>
    <row r="726" spans="1:12" x14ac:dyDescent="0.25">
      <c r="A726" t="s">
        <v>9456</v>
      </c>
      <c r="B726" t="s">
        <v>9453</v>
      </c>
      <c r="C726" t="s">
        <v>9454</v>
      </c>
      <c r="D726" t="s">
        <v>9455</v>
      </c>
      <c r="E726" s="117">
        <v>43031</v>
      </c>
      <c r="F726" s="118">
        <v>0.40907407407407409</v>
      </c>
      <c r="G726" t="s">
        <v>9457</v>
      </c>
      <c r="H726">
        <v>180</v>
      </c>
      <c r="I726">
        <v>21</v>
      </c>
      <c r="J726" t="s">
        <v>4037</v>
      </c>
      <c r="L726" t="s">
        <v>25933</v>
      </c>
    </row>
    <row r="727" spans="1:12" x14ac:dyDescent="0.25">
      <c r="A727" t="s">
        <v>9456</v>
      </c>
      <c r="B727" t="s">
        <v>9453</v>
      </c>
      <c r="C727" t="s">
        <v>9454</v>
      </c>
      <c r="D727" t="s">
        <v>9455</v>
      </c>
      <c r="E727" s="117">
        <v>43031</v>
      </c>
      <c r="F727" s="118">
        <v>0.40907407407407409</v>
      </c>
      <c r="G727" t="s">
        <v>9457</v>
      </c>
      <c r="H727">
        <v>180</v>
      </c>
      <c r="I727">
        <v>22</v>
      </c>
      <c r="J727" t="s">
        <v>4037</v>
      </c>
      <c r="L727" t="s">
        <v>25234</v>
      </c>
    </row>
    <row r="728" spans="1:12" x14ac:dyDescent="0.25">
      <c r="A728" t="s">
        <v>9456</v>
      </c>
      <c r="B728" t="s">
        <v>9453</v>
      </c>
      <c r="C728" t="s">
        <v>9454</v>
      </c>
      <c r="D728" t="s">
        <v>9455</v>
      </c>
      <c r="E728" s="117">
        <v>43031</v>
      </c>
      <c r="F728" s="118">
        <v>0.40909722222222222</v>
      </c>
      <c r="G728" t="s">
        <v>9457</v>
      </c>
      <c r="H728">
        <v>181</v>
      </c>
      <c r="I728">
        <v>2</v>
      </c>
      <c r="J728" t="s">
        <v>4037</v>
      </c>
      <c r="L728" t="s">
        <v>5</v>
      </c>
    </row>
    <row r="729" spans="1:12" x14ac:dyDescent="0.25">
      <c r="A729" t="s">
        <v>9456</v>
      </c>
      <c r="B729" t="s">
        <v>9453</v>
      </c>
      <c r="C729" t="s">
        <v>9454</v>
      </c>
      <c r="D729" t="s">
        <v>9455</v>
      </c>
      <c r="E729" s="117">
        <v>43031</v>
      </c>
      <c r="F729" s="118">
        <v>0.40909722222222222</v>
      </c>
      <c r="G729" t="s">
        <v>9457</v>
      </c>
      <c r="H729">
        <v>181</v>
      </c>
      <c r="I729">
        <v>5</v>
      </c>
      <c r="J729" t="s">
        <v>4037</v>
      </c>
      <c r="L729" t="s">
        <v>177</v>
      </c>
    </row>
    <row r="730" spans="1:12" x14ac:dyDescent="0.25">
      <c r="A730" t="s">
        <v>9456</v>
      </c>
      <c r="B730" t="s">
        <v>9453</v>
      </c>
      <c r="C730" t="s">
        <v>9454</v>
      </c>
      <c r="D730" t="s">
        <v>9455</v>
      </c>
      <c r="E730" s="117">
        <v>43031</v>
      </c>
      <c r="F730" s="118">
        <v>0.40909722222222222</v>
      </c>
      <c r="G730" t="s">
        <v>9457</v>
      </c>
      <c r="H730">
        <v>181</v>
      </c>
      <c r="I730">
        <v>7</v>
      </c>
      <c r="J730" t="s">
        <v>4037</v>
      </c>
      <c r="L730">
        <v>31</v>
      </c>
    </row>
    <row r="731" spans="1:12" x14ac:dyDescent="0.25">
      <c r="A731" t="s">
        <v>9456</v>
      </c>
      <c r="B731" t="s">
        <v>9453</v>
      </c>
      <c r="C731" t="s">
        <v>9454</v>
      </c>
      <c r="D731" t="s">
        <v>9455</v>
      </c>
      <c r="E731" s="117">
        <v>43031</v>
      </c>
      <c r="F731" s="118">
        <v>0.40909722222222222</v>
      </c>
      <c r="G731" t="s">
        <v>9457</v>
      </c>
      <c r="H731">
        <v>181</v>
      </c>
      <c r="I731">
        <v>8</v>
      </c>
      <c r="J731" t="s">
        <v>4037</v>
      </c>
      <c r="L731">
        <v>100000</v>
      </c>
    </row>
    <row r="732" spans="1:12" x14ac:dyDescent="0.25">
      <c r="A732" t="s">
        <v>9456</v>
      </c>
      <c r="B732" t="s">
        <v>9453</v>
      </c>
      <c r="C732" t="s">
        <v>9454</v>
      </c>
      <c r="D732" t="s">
        <v>9455</v>
      </c>
      <c r="E732" s="117">
        <v>43031</v>
      </c>
      <c r="F732" s="118">
        <v>0.40909722222222222</v>
      </c>
      <c r="G732" t="s">
        <v>9457</v>
      </c>
      <c r="H732">
        <v>181</v>
      </c>
      <c r="I732">
        <v>12</v>
      </c>
      <c r="J732" t="s">
        <v>4037</v>
      </c>
      <c r="L732">
        <v>-12.0227943159594</v>
      </c>
    </row>
    <row r="733" spans="1:12" x14ac:dyDescent="0.25">
      <c r="A733" t="s">
        <v>9456</v>
      </c>
      <c r="B733" t="s">
        <v>9453</v>
      </c>
      <c r="C733" t="s">
        <v>9454</v>
      </c>
      <c r="D733" t="s">
        <v>9455</v>
      </c>
      <c r="E733" s="117">
        <v>43031</v>
      </c>
      <c r="F733" s="118">
        <v>0.40910879629629626</v>
      </c>
      <c r="G733" t="s">
        <v>9457</v>
      </c>
      <c r="H733">
        <v>181</v>
      </c>
      <c r="I733">
        <v>13</v>
      </c>
      <c r="J733" t="s">
        <v>4037</v>
      </c>
      <c r="L733">
        <v>-62.231311511152299</v>
      </c>
    </row>
    <row r="734" spans="1:12" x14ac:dyDescent="0.25">
      <c r="A734" t="s">
        <v>9456</v>
      </c>
      <c r="B734" t="s">
        <v>9453</v>
      </c>
      <c r="C734" t="s">
        <v>9454</v>
      </c>
      <c r="D734" t="s">
        <v>9455</v>
      </c>
      <c r="E734" s="117">
        <v>43031</v>
      </c>
      <c r="F734" s="118">
        <v>0.40910879629629626</v>
      </c>
      <c r="G734" t="s">
        <v>9457</v>
      </c>
      <c r="H734">
        <v>181</v>
      </c>
      <c r="I734">
        <v>14</v>
      </c>
      <c r="J734" t="s">
        <v>4037</v>
      </c>
      <c r="L734">
        <v>416</v>
      </c>
    </row>
    <row r="735" spans="1:12" x14ac:dyDescent="0.25">
      <c r="A735" t="s">
        <v>9456</v>
      </c>
      <c r="B735" t="s">
        <v>9453</v>
      </c>
      <c r="C735" t="s">
        <v>9454</v>
      </c>
      <c r="D735" t="s">
        <v>9455</v>
      </c>
      <c r="E735" s="117">
        <v>43031</v>
      </c>
      <c r="F735" s="118">
        <v>0.40910879629629626</v>
      </c>
      <c r="G735" t="s">
        <v>9457</v>
      </c>
      <c r="H735">
        <v>181</v>
      </c>
      <c r="I735">
        <v>15</v>
      </c>
      <c r="J735" t="s">
        <v>4037</v>
      </c>
      <c r="L735" t="s">
        <v>25922</v>
      </c>
    </row>
    <row r="736" spans="1:12" x14ac:dyDescent="0.25">
      <c r="A736" t="s">
        <v>9456</v>
      </c>
      <c r="B736" t="s">
        <v>9453</v>
      </c>
      <c r="C736" t="s">
        <v>9454</v>
      </c>
      <c r="D736" t="s">
        <v>9455</v>
      </c>
      <c r="E736" s="117">
        <v>43031</v>
      </c>
      <c r="F736" s="118">
        <v>0.40910879629629626</v>
      </c>
      <c r="G736" t="s">
        <v>9457</v>
      </c>
      <c r="H736">
        <v>181</v>
      </c>
      <c r="I736">
        <v>19</v>
      </c>
      <c r="J736" t="s">
        <v>4037</v>
      </c>
      <c r="L736" t="s">
        <v>25235</v>
      </c>
    </row>
    <row r="737" spans="1:12" x14ac:dyDescent="0.25">
      <c r="A737" t="s">
        <v>9456</v>
      </c>
      <c r="B737" t="s">
        <v>9453</v>
      </c>
      <c r="C737" t="s">
        <v>9454</v>
      </c>
      <c r="D737" t="s">
        <v>9455</v>
      </c>
      <c r="E737" s="117">
        <v>43031</v>
      </c>
      <c r="F737" s="118">
        <v>0.40910879629629626</v>
      </c>
      <c r="G737" t="s">
        <v>9457</v>
      </c>
      <c r="H737">
        <v>181</v>
      </c>
      <c r="I737">
        <v>20</v>
      </c>
      <c r="J737" t="s">
        <v>4037</v>
      </c>
      <c r="L737" t="s">
        <v>558</v>
      </c>
    </row>
    <row r="738" spans="1:12" x14ac:dyDescent="0.25">
      <c r="A738" t="s">
        <v>9456</v>
      </c>
      <c r="B738" t="s">
        <v>9453</v>
      </c>
      <c r="C738" t="s">
        <v>9454</v>
      </c>
      <c r="D738" t="s">
        <v>9455</v>
      </c>
      <c r="E738" s="117">
        <v>43031</v>
      </c>
      <c r="F738" s="118">
        <v>0.40910879629629626</v>
      </c>
      <c r="G738" t="s">
        <v>9457</v>
      </c>
      <c r="H738">
        <v>181</v>
      </c>
      <c r="I738">
        <v>21</v>
      </c>
      <c r="J738" t="s">
        <v>4037</v>
      </c>
      <c r="L738" t="s">
        <v>25932</v>
      </c>
    </row>
    <row r="739" spans="1:12" x14ac:dyDescent="0.25">
      <c r="A739" t="s">
        <v>9456</v>
      </c>
      <c r="B739" t="s">
        <v>9453</v>
      </c>
      <c r="C739" t="s">
        <v>9454</v>
      </c>
      <c r="D739" t="s">
        <v>9455</v>
      </c>
      <c r="E739" s="117">
        <v>43031</v>
      </c>
      <c r="F739" s="118">
        <v>0.40912037037037036</v>
      </c>
      <c r="G739" t="s">
        <v>9457</v>
      </c>
      <c r="H739">
        <v>181</v>
      </c>
      <c r="I739">
        <v>22</v>
      </c>
      <c r="J739" t="s">
        <v>4037</v>
      </c>
      <c r="L739" t="s">
        <v>25236</v>
      </c>
    </row>
    <row r="740" spans="1:12" x14ac:dyDescent="0.25">
      <c r="A740" t="s">
        <v>9456</v>
      </c>
      <c r="B740" t="s">
        <v>9453</v>
      </c>
      <c r="C740" t="s">
        <v>9454</v>
      </c>
      <c r="D740" t="s">
        <v>9455</v>
      </c>
      <c r="E740" s="117">
        <v>43031</v>
      </c>
      <c r="F740" s="118">
        <v>0.4091319444444444</v>
      </c>
      <c r="G740" t="s">
        <v>9457</v>
      </c>
      <c r="H740">
        <v>182</v>
      </c>
      <c r="I740">
        <v>2</v>
      </c>
      <c r="J740" t="s">
        <v>4037</v>
      </c>
      <c r="L740" t="s">
        <v>5</v>
      </c>
    </row>
    <row r="741" spans="1:12" x14ac:dyDescent="0.25">
      <c r="A741" t="s">
        <v>9456</v>
      </c>
      <c r="B741" t="s">
        <v>9453</v>
      </c>
      <c r="C741" t="s">
        <v>9454</v>
      </c>
      <c r="D741" t="s">
        <v>9455</v>
      </c>
      <c r="E741" s="117">
        <v>43031</v>
      </c>
      <c r="F741" s="118">
        <v>0.40914351851851855</v>
      </c>
      <c r="G741" t="s">
        <v>9457</v>
      </c>
      <c r="H741">
        <v>182</v>
      </c>
      <c r="I741">
        <v>5</v>
      </c>
      <c r="J741" t="s">
        <v>4037</v>
      </c>
      <c r="L741" t="s">
        <v>177</v>
      </c>
    </row>
    <row r="742" spans="1:12" x14ac:dyDescent="0.25">
      <c r="A742" t="s">
        <v>9456</v>
      </c>
      <c r="B742" t="s">
        <v>9453</v>
      </c>
      <c r="C742" t="s">
        <v>9454</v>
      </c>
      <c r="D742" t="s">
        <v>9455</v>
      </c>
      <c r="E742" s="117">
        <v>43031</v>
      </c>
      <c r="F742" s="118">
        <v>0.40914351851851855</v>
      </c>
      <c r="G742" t="s">
        <v>9457</v>
      </c>
      <c r="H742">
        <v>182</v>
      </c>
      <c r="I742">
        <v>7</v>
      </c>
      <c r="J742" t="s">
        <v>4037</v>
      </c>
      <c r="L742">
        <v>32</v>
      </c>
    </row>
    <row r="743" spans="1:12" x14ac:dyDescent="0.25">
      <c r="A743" t="s">
        <v>9456</v>
      </c>
      <c r="B743" t="s">
        <v>9453</v>
      </c>
      <c r="C743" t="s">
        <v>9454</v>
      </c>
      <c r="D743" t="s">
        <v>9455</v>
      </c>
      <c r="E743" s="117">
        <v>43031</v>
      </c>
      <c r="F743" s="118">
        <v>0.40914351851851855</v>
      </c>
      <c r="G743" t="s">
        <v>9457</v>
      </c>
      <c r="H743">
        <v>182</v>
      </c>
      <c r="I743">
        <v>8</v>
      </c>
      <c r="J743" t="s">
        <v>4037</v>
      </c>
      <c r="L743">
        <v>100000</v>
      </c>
    </row>
    <row r="744" spans="1:12" x14ac:dyDescent="0.25">
      <c r="A744" t="s">
        <v>9456</v>
      </c>
      <c r="B744" t="s">
        <v>9453</v>
      </c>
      <c r="C744" t="s">
        <v>9454</v>
      </c>
      <c r="D744" t="s">
        <v>9455</v>
      </c>
      <c r="E744" s="117">
        <v>43031</v>
      </c>
      <c r="F744" s="118">
        <v>0.40914351851851855</v>
      </c>
      <c r="G744" t="s">
        <v>9457</v>
      </c>
      <c r="H744">
        <v>182</v>
      </c>
      <c r="I744">
        <v>12</v>
      </c>
      <c r="J744" t="s">
        <v>4037</v>
      </c>
      <c r="L744">
        <v>-11.913530527411799</v>
      </c>
    </row>
    <row r="745" spans="1:12" x14ac:dyDescent="0.25">
      <c r="A745" t="s">
        <v>9456</v>
      </c>
      <c r="B745" t="s">
        <v>9453</v>
      </c>
      <c r="C745" t="s">
        <v>9454</v>
      </c>
      <c r="D745" t="s">
        <v>9455</v>
      </c>
      <c r="E745" s="117">
        <v>43031</v>
      </c>
      <c r="F745" s="118">
        <v>0.40914351851851855</v>
      </c>
      <c r="G745" t="s">
        <v>9457</v>
      </c>
      <c r="H745">
        <v>182</v>
      </c>
      <c r="I745">
        <v>13</v>
      </c>
      <c r="J745" t="s">
        <v>4037</v>
      </c>
      <c r="L745">
        <v>-61.853272835163601</v>
      </c>
    </row>
    <row r="746" spans="1:12" x14ac:dyDescent="0.25">
      <c r="A746" t="s">
        <v>9456</v>
      </c>
      <c r="B746" t="s">
        <v>9453</v>
      </c>
      <c r="C746" t="s">
        <v>9454</v>
      </c>
      <c r="D746" t="s">
        <v>9455</v>
      </c>
      <c r="E746" s="117">
        <v>43031</v>
      </c>
      <c r="F746" s="118">
        <v>0.40915509259259258</v>
      </c>
      <c r="G746" t="s">
        <v>9457</v>
      </c>
      <c r="H746">
        <v>182</v>
      </c>
      <c r="I746">
        <v>14</v>
      </c>
      <c r="J746" t="s">
        <v>4037</v>
      </c>
      <c r="L746">
        <v>308</v>
      </c>
    </row>
    <row r="747" spans="1:12" x14ac:dyDescent="0.25">
      <c r="A747" t="s">
        <v>9456</v>
      </c>
      <c r="B747" t="s">
        <v>9453</v>
      </c>
      <c r="C747" t="s">
        <v>9454</v>
      </c>
      <c r="D747" t="s">
        <v>9455</v>
      </c>
      <c r="E747" s="117">
        <v>43031</v>
      </c>
      <c r="F747" s="118">
        <v>0.40915509259259258</v>
      </c>
      <c r="G747" t="s">
        <v>9457</v>
      </c>
      <c r="H747">
        <v>182</v>
      </c>
      <c r="I747">
        <v>15</v>
      </c>
      <c r="J747" t="s">
        <v>4037</v>
      </c>
      <c r="L747" t="s">
        <v>25914</v>
      </c>
    </row>
    <row r="748" spans="1:12" x14ac:dyDescent="0.25">
      <c r="A748" t="s">
        <v>9456</v>
      </c>
      <c r="B748" t="s">
        <v>9453</v>
      </c>
      <c r="C748" t="s">
        <v>9454</v>
      </c>
      <c r="D748" t="s">
        <v>9455</v>
      </c>
      <c r="E748" s="117">
        <v>43031</v>
      </c>
      <c r="F748" s="118">
        <v>0.40915509259259258</v>
      </c>
      <c r="G748" t="s">
        <v>9457</v>
      </c>
      <c r="H748">
        <v>182</v>
      </c>
      <c r="I748">
        <v>19</v>
      </c>
      <c r="J748" t="s">
        <v>4037</v>
      </c>
      <c r="L748" t="s">
        <v>25237</v>
      </c>
    </row>
    <row r="749" spans="1:12" x14ac:dyDescent="0.25">
      <c r="A749" t="s">
        <v>9456</v>
      </c>
      <c r="B749" t="s">
        <v>9453</v>
      </c>
      <c r="C749" t="s">
        <v>9454</v>
      </c>
      <c r="D749" t="s">
        <v>9455</v>
      </c>
      <c r="E749" s="117">
        <v>43031</v>
      </c>
      <c r="F749" s="118">
        <v>0.40915509259259258</v>
      </c>
      <c r="G749" t="s">
        <v>9457</v>
      </c>
      <c r="H749">
        <v>182</v>
      </c>
      <c r="I749">
        <v>20</v>
      </c>
      <c r="J749" t="s">
        <v>4037</v>
      </c>
      <c r="L749" t="s">
        <v>42</v>
      </c>
    </row>
    <row r="750" spans="1:12" x14ac:dyDescent="0.25">
      <c r="A750" t="s">
        <v>9456</v>
      </c>
      <c r="B750" t="s">
        <v>9453</v>
      </c>
      <c r="C750" t="s">
        <v>9454</v>
      </c>
      <c r="D750" t="s">
        <v>9455</v>
      </c>
      <c r="E750" s="117">
        <v>43031</v>
      </c>
      <c r="F750" s="118">
        <v>0.40915509259259258</v>
      </c>
      <c r="G750" t="s">
        <v>9457</v>
      </c>
      <c r="H750">
        <v>182</v>
      </c>
      <c r="I750">
        <v>21</v>
      </c>
      <c r="J750" t="s">
        <v>4037</v>
      </c>
      <c r="L750" t="s">
        <v>25942</v>
      </c>
    </row>
    <row r="751" spans="1:12" x14ac:dyDescent="0.25">
      <c r="A751" t="s">
        <v>9456</v>
      </c>
      <c r="B751" t="s">
        <v>9453</v>
      </c>
      <c r="C751" t="s">
        <v>9454</v>
      </c>
      <c r="D751" t="s">
        <v>9455</v>
      </c>
      <c r="E751" s="117">
        <v>43031</v>
      </c>
      <c r="F751" s="118">
        <v>0.40915509259259258</v>
      </c>
      <c r="G751" t="s">
        <v>9457</v>
      </c>
      <c r="H751">
        <v>182</v>
      </c>
      <c r="I751">
        <v>22</v>
      </c>
      <c r="J751" t="s">
        <v>4037</v>
      </c>
      <c r="L751" t="s">
        <v>25238</v>
      </c>
    </row>
    <row r="752" spans="1:12" x14ac:dyDescent="0.25">
      <c r="A752" t="s">
        <v>9456</v>
      </c>
      <c r="B752" t="s">
        <v>9453</v>
      </c>
      <c r="C752" t="s">
        <v>9454</v>
      </c>
      <c r="D752" t="s">
        <v>9455</v>
      </c>
      <c r="E752" s="117">
        <v>43031</v>
      </c>
      <c r="F752" s="118">
        <v>0.40917824074074072</v>
      </c>
      <c r="G752" t="s">
        <v>9457</v>
      </c>
      <c r="H752">
        <v>183</v>
      </c>
      <c r="I752">
        <v>2</v>
      </c>
      <c r="J752" t="s">
        <v>4037</v>
      </c>
      <c r="L752" t="s">
        <v>5</v>
      </c>
    </row>
    <row r="753" spans="1:12" x14ac:dyDescent="0.25">
      <c r="A753" t="s">
        <v>9456</v>
      </c>
      <c r="B753" t="s">
        <v>9453</v>
      </c>
      <c r="C753" t="s">
        <v>9454</v>
      </c>
      <c r="D753" t="s">
        <v>9455</v>
      </c>
      <c r="E753" s="117">
        <v>43031</v>
      </c>
      <c r="F753" s="118">
        <v>0.40917824074074072</v>
      </c>
      <c r="G753" t="s">
        <v>9457</v>
      </c>
      <c r="H753">
        <v>183</v>
      </c>
      <c r="I753">
        <v>5</v>
      </c>
      <c r="J753" t="s">
        <v>4037</v>
      </c>
      <c r="L753" t="s">
        <v>177</v>
      </c>
    </row>
    <row r="754" spans="1:12" x14ac:dyDescent="0.25">
      <c r="A754" t="s">
        <v>9456</v>
      </c>
      <c r="B754" t="s">
        <v>9453</v>
      </c>
      <c r="C754" t="s">
        <v>9454</v>
      </c>
      <c r="D754" t="s">
        <v>9455</v>
      </c>
      <c r="E754" s="117">
        <v>43031</v>
      </c>
      <c r="F754" s="118">
        <v>0.40918981481481481</v>
      </c>
      <c r="G754" t="s">
        <v>9457</v>
      </c>
      <c r="H754">
        <v>183</v>
      </c>
      <c r="I754">
        <v>7</v>
      </c>
      <c r="J754" t="s">
        <v>4037</v>
      </c>
      <c r="L754">
        <v>33</v>
      </c>
    </row>
    <row r="755" spans="1:12" x14ac:dyDescent="0.25">
      <c r="A755" t="s">
        <v>9456</v>
      </c>
      <c r="B755" t="s">
        <v>9453</v>
      </c>
      <c r="C755" t="s">
        <v>9454</v>
      </c>
      <c r="D755" t="s">
        <v>9455</v>
      </c>
      <c r="E755" s="117">
        <v>43031</v>
      </c>
      <c r="F755" s="118">
        <v>0.40918981481481481</v>
      </c>
      <c r="G755" t="s">
        <v>9457</v>
      </c>
      <c r="H755">
        <v>183</v>
      </c>
      <c r="I755">
        <v>8</v>
      </c>
      <c r="J755" t="s">
        <v>4037</v>
      </c>
      <c r="L755">
        <v>100000</v>
      </c>
    </row>
    <row r="756" spans="1:12" x14ac:dyDescent="0.25">
      <c r="A756" t="s">
        <v>9456</v>
      </c>
      <c r="B756" t="s">
        <v>9453</v>
      </c>
      <c r="C756" t="s">
        <v>9454</v>
      </c>
      <c r="D756" t="s">
        <v>9455</v>
      </c>
      <c r="E756" s="117">
        <v>43031</v>
      </c>
      <c r="F756" s="118">
        <v>0.40918981481481481</v>
      </c>
      <c r="G756" t="s">
        <v>9457</v>
      </c>
      <c r="H756">
        <v>183</v>
      </c>
      <c r="I756">
        <v>12</v>
      </c>
      <c r="J756" t="s">
        <v>4037</v>
      </c>
      <c r="L756">
        <v>-11.9383961219574</v>
      </c>
    </row>
    <row r="757" spans="1:12" x14ac:dyDescent="0.25">
      <c r="A757" t="s">
        <v>9456</v>
      </c>
      <c r="B757" t="s">
        <v>9453</v>
      </c>
      <c r="C757" t="s">
        <v>9454</v>
      </c>
      <c r="D757" t="s">
        <v>9455</v>
      </c>
      <c r="E757" s="117">
        <v>43031</v>
      </c>
      <c r="F757" s="118">
        <v>0.40918981481481481</v>
      </c>
      <c r="G757" t="s">
        <v>9457</v>
      </c>
      <c r="H757">
        <v>183</v>
      </c>
      <c r="I757">
        <v>13</v>
      </c>
      <c r="J757" t="s">
        <v>4037</v>
      </c>
      <c r="L757">
        <v>-61.853453034993301</v>
      </c>
    </row>
    <row r="758" spans="1:12" x14ac:dyDescent="0.25">
      <c r="A758" t="s">
        <v>9456</v>
      </c>
      <c r="B758" t="s">
        <v>9453</v>
      </c>
      <c r="C758" t="s">
        <v>9454</v>
      </c>
      <c r="D758" t="s">
        <v>9455</v>
      </c>
      <c r="E758" s="117">
        <v>43031</v>
      </c>
      <c r="F758" s="118">
        <v>0.40918981481481481</v>
      </c>
      <c r="G758" t="s">
        <v>9457</v>
      </c>
      <c r="H758">
        <v>183</v>
      </c>
      <c r="I758">
        <v>14</v>
      </c>
      <c r="J758" t="s">
        <v>4037</v>
      </c>
      <c r="L758">
        <v>347</v>
      </c>
    </row>
    <row r="759" spans="1:12" x14ac:dyDescent="0.25">
      <c r="A759" t="s">
        <v>9456</v>
      </c>
      <c r="B759" t="s">
        <v>9453</v>
      </c>
      <c r="C759" t="s">
        <v>9454</v>
      </c>
      <c r="D759" t="s">
        <v>9455</v>
      </c>
      <c r="E759" s="117">
        <v>43031</v>
      </c>
      <c r="F759" s="118">
        <v>0.40918981481481481</v>
      </c>
      <c r="G759" t="s">
        <v>9457</v>
      </c>
      <c r="H759">
        <v>183</v>
      </c>
      <c r="I759">
        <v>15</v>
      </c>
      <c r="J759" t="s">
        <v>4037</v>
      </c>
      <c r="L759" t="s">
        <v>25914</v>
      </c>
    </row>
    <row r="760" spans="1:12" x14ac:dyDescent="0.25">
      <c r="A760" t="s">
        <v>9456</v>
      </c>
      <c r="B760" t="s">
        <v>9453</v>
      </c>
      <c r="C760" t="s">
        <v>9454</v>
      </c>
      <c r="D760" t="s">
        <v>9455</v>
      </c>
      <c r="E760" s="117">
        <v>43031</v>
      </c>
      <c r="F760" s="118">
        <v>0.40920138888888885</v>
      </c>
      <c r="G760" t="s">
        <v>9457</v>
      </c>
      <c r="H760">
        <v>183</v>
      </c>
      <c r="I760">
        <v>19</v>
      </c>
      <c r="J760" t="s">
        <v>4037</v>
      </c>
      <c r="L760" t="s">
        <v>25239</v>
      </c>
    </row>
    <row r="761" spans="1:12" x14ac:dyDescent="0.25">
      <c r="A761" t="s">
        <v>9456</v>
      </c>
      <c r="B761" t="s">
        <v>9453</v>
      </c>
      <c r="C761" t="s">
        <v>9454</v>
      </c>
      <c r="D761" t="s">
        <v>9455</v>
      </c>
      <c r="E761" s="117">
        <v>43031</v>
      </c>
      <c r="F761" s="118">
        <v>0.40920138888888885</v>
      </c>
      <c r="G761" t="s">
        <v>9457</v>
      </c>
      <c r="H761">
        <v>183</v>
      </c>
      <c r="I761">
        <v>20</v>
      </c>
      <c r="J761" t="s">
        <v>4037</v>
      </c>
      <c r="L761" t="s">
        <v>12</v>
      </c>
    </row>
    <row r="762" spans="1:12" x14ac:dyDescent="0.25">
      <c r="A762" t="s">
        <v>9456</v>
      </c>
      <c r="B762" t="s">
        <v>9453</v>
      </c>
      <c r="C762" t="s">
        <v>9454</v>
      </c>
      <c r="D762" t="s">
        <v>9455</v>
      </c>
      <c r="E762" s="117">
        <v>43031</v>
      </c>
      <c r="F762" s="118">
        <v>0.40920138888888885</v>
      </c>
      <c r="G762" t="s">
        <v>9457</v>
      </c>
      <c r="H762">
        <v>183</v>
      </c>
      <c r="I762">
        <v>21</v>
      </c>
      <c r="J762" t="s">
        <v>4037</v>
      </c>
      <c r="L762" t="s">
        <v>25923</v>
      </c>
    </row>
    <row r="763" spans="1:12" x14ac:dyDescent="0.25">
      <c r="A763" t="s">
        <v>9456</v>
      </c>
      <c r="B763" t="s">
        <v>9453</v>
      </c>
      <c r="C763" t="s">
        <v>9454</v>
      </c>
      <c r="D763" t="s">
        <v>9455</v>
      </c>
      <c r="E763" s="117">
        <v>43031</v>
      </c>
      <c r="F763" s="118">
        <v>0.40920138888888885</v>
      </c>
      <c r="G763" t="s">
        <v>9457</v>
      </c>
      <c r="H763">
        <v>183</v>
      </c>
      <c r="I763">
        <v>22</v>
      </c>
      <c r="J763" t="s">
        <v>4037</v>
      </c>
      <c r="L763" t="s">
        <v>25240</v>
      </c>
    </row>
    <row r="764" spans="1:12" x14ac:dyDescent="0.25">
      <c r="A764" t="s">
        <v>9456</v>
      </c>
      <c r="B764" t="s">
        <v>9453</v>
      </c>
      <c r="C764" t="s">
        <v>9454</v>
      </c>
      <c r="D764" t="s">
        <v>9455</v>
      </c>
      <c r="E764" s="117">
        <v>43031</v>
      </c>
      <c r="F764" s="118">
        <v>0.40922453703703704</v>
      </c>
      <c r="G764" t="s">
        <v>9457</v>
      </c>
      <c r="H764">
        <v>184</v>
      </c>
      <c r="I764">
        <v>2</v>
      </c>
      <c r="J764" t="s">
        <v>4037</v>
      </c>
      <c r="L764" t="s">
        <v>5</v>
      </c>
    </row>
    <row r="765" spans="1:12" x14ac:dyDescent="0.25">
      <c r="A765" t="s">
        <v>9456</v>
      </c>
      <c r="B765" t="s">
        <v>9453</v>
      </c>
      <c r="C765" t="s">
        <v>9454</v>
      </c>
      <c r="D765" t="s">
        <v>9455</v>
      </c>
      <c r="E765" s="117">
        <v>43031</v>
      </c>
      <c r="F765" s="118">
        <v>0.40922453703703704</v>
      </c>
      <c r="G765" t="s">
        <v>9457</v>
      </c>
      <c r="H765">
        <v>184</v>
      </c>
      <c r="I765">
        <v>5</v>
      </c>
      <c r="J765" t="s">
        <v>4037</v>
      </c>
      <c r="L765" t="s">
        <v>177</v>
      </c>
    </row>
    <row r="766" spans="1:12" x14ac:dyDescent="0.25">
      <c r="A766" t="s">
        <v>9456</v>
      </c>
      <c r="B766" t="s">
        <v>9453</v>
      </c>
      <c r="C766" t="s">
        <v>9454</v>
      </c>
      <c r="D766" t="s">
        <v>9455</v>
      </c>
      <c r="E766" s="117">
        <v>43031</v>
      </c>
      <c r="F766" s="118">
        <v>0.40922453703703704</v>
      </c>
      <c r="G766" t="s">
        <v>9457</v>
      </c>
      <c r="H766">
        <v>184</v>
      </c>
      <c r="I766">
        <v>7</v>
      </c>
      <c r="J766" t="s">
        <v>4037</v>
      </c>
      <c r="L766">
        <v>34</v>
      </c>
    </row>
    <row r="767" spans="1:12" x14ac:dyDescent="0.25">
      <c r="A767" t="s">
        <v>9456</v>
      </c>
      <c r="B767" t="s">
        <v>9453</v>
      </c>
      <c r="C767" t="s">
        <v>9454</v>
      </c>
      <c r="D767" t="s">
        <v>9455</v>
      </c>
      <c r="E767" s="117">
        <v>43031</v>
      </c>
      <c r="F767" s="118">
        <v>0.40922453703703704</v>
      </c>
      <c r="G767" t="s">
        <v>9457</v>
      </c>
      <c r="H767">
        <v>184</v>
      </c>
      <c r="I767">
        <v>8</v>
      </c>
      <c r="J767" t="s">
        <v>4037</v>
      </c>
      <c r="L767">
        <v>100000</v>
      </c>
    </row>
    <row r="768" spans="1:12" x14ac:dyDescent="0.25">
      <c r="A768" t="s">
        <v>9456</v>
      </c>
      <c r="B768" t="s">
        <v>9453</v>
      </c>
      <c r="C768" t="s">
        <v>9454</v>
      </c>
      <c r="D768" t="s">
        <v>9455</v>
      </c>
      <c r="E768" s="117">
        <v>43031</v>
      </c>
      <c r="F768" s="118">
        <v>0.40923611111111113</v>
      </c>
      <c r="G768" t="s">
        <v>9457</v>
      </c>
      <c r="H768">
        <v>184</v>
      </c>
      <c r="I768">
        <v>12</v>
      </c>
      <c r="J768" t="s">
        <v>4037</v>
      </c>
      <c r="L768">
        <v>-11.945059970514899</v>
      </c>
    </row>
    <row r="769" spans="1:12" x14ac:dyDescent="0.25">
      <c r="A769" t="s">
        <v>9456</v>
      </c>
      <c r="B769" t="s">
        <v>9453</v>
      </c>
      <c r="C769" t="s">
        <v>9454</v>
      </c>
      <c r="D769" t="s">
        <v>9455</v>
      </c>
      <c r="E769" s="117">
        <v>43031</v>
      </c>
      <c r="F769" s="118">
        <v>0.40923611111111113</v>
      </c>
      <c r="G769" t="s">
        <v>9457</v>
      </c>
      <c r="H769">
        <v>184</v>
      </c>
      <c r="I769">
        <v>13</v>
      </c>
      <c r="J769" t="s">
        <v>4037</v>
      </c>
      <c r="L769">
        <v>-61.853470922019</v>
      </c>
    </row>
    <row r="770" spans="1:12" x14ac:dyDescent="0.25">
      <c r="A770" t="s">
        <v>9456</v>
      </c>
      <c r="B770" t="s">
        <v>9453</v>
      </c>
      <c r="C770" t="s">
        <v>9454</v>
      </c>
      <c r="D770" t="s">
        <v>9455</v>
      </c>
      <c r="E770" s="117">
        <v>43031</v>
      </c>
      <c r="F770" s="118">
        <v>0.40923611111111113</v>
      </c>
      <c r="G770" t="s">
        <v>9457</v>
      </c>
      <c r="H770">
        <v>184</v>
      </c>
      <c r="I770">
        <v>14</v>
      </c>
      <c r="J770" t="s">
        <v>4037</v>
      </c>
      <c r="L770">
        <v>367</v>
      </c>
    </row>
    <row r="771" spans="1:12" x14ac:dyDescent="0.25">
      <c r="A771" t="s">
        <v>9456</v>
      </c>
      <c r="B771" t="s">
        <v>9453</v>
      </c>
      <c r="C771" t="s">
        <v>9454</v>
      </c>
      <c r="D771" t="s">
        <v>9455</v>
      </c>
      <c r="E771" s="117">
        <v>43031</v>
      </c>
      <c r="F771" s="118">
        <v>0.40923611111111113</v>
      </c>
      <c r="G771" t="s">
        <v>9457</v>
      </c>
      <c r="H771">
        <v>184</v>
      </c>
      <c r="I771">
        <v>15</v>
      </c>
      <c r="J771" t="s">
        <v>4037</v>
      </c>
      <c r="L771" t="s">
        <v>25914</v>
      </c>
    </row>
    <row r="772" spans="1:12" x14ac:dyDescent="0.25">
      <c r="A772" t="s">
        <v>9456</v>
      </c>
      <c r="B772" t="s">
        <v>9453</v>
      </c>
      <c r="C772" t="s">
        <v>9454</v>
      </c>
      <c r="D772" t="s">
        <v>9455</v>
      </c>
      <c r="E772" s="117">
        <v>43031</v>
      </c>
      <c r="F772" s="118">
        <v>0.40924768518518517</v>
      </c>
      <c r="G772" t="s">
        <v>9457</v>
      </c>
      <c r="H772">
        <v>184</v>
      </c>
      <c r="I772">
        <v>19</v>
      </c>
      <c r="J772" t="s">
        <v>4037</v>
      </c>
      <c r="L772" t="s">
        <v>25241</v>
      </c>
    </row>
    <row r="773" spans="1:12" x14ac:dyDescent="0.25">
      <c r="A773" t="s">
        <v>9456</v>
      </c>
      <c r="B773" t="s">
        <v>9453</v>
      </c>
      <c r="C773" t="s">
        <v>9454</v>
      </c>
      <c r="D773" t="s">
        <v>9455</v>
      </c>
      <c r="E773" s="117">
        <v>43031</v>
      </c>
      <c r="F773" s="118">
        <v>0.40924768518518517</v>
      </c>
      <c r="G773" t="s">
        <v>9457</v>
      </c>
      <c r="H773">
        <v>184</v>
      </c>
      <c r="I773">
        <v>20</v>
      </c>
      <c r="J773" t="s">
        <v>4037</v>
      </c>
      <c r="L773" t="s">
        <v>12</v>
      </c>
    </row>
    <row r="774" spans="1:12" x14ac:dyDescent="0.25">
      <c r="A774" t="s">
        <v>9456</v>
      </c>
      <c r="B774" t="s">
        <v>9453</v>
      </c>
      <c r="C774" t="s">
        <v>9454</v>
      </c>
      <c r="D774" t="s">
        <v>9455</v>
      </c>
      <c r="E774" s="117">
        <v>43031</v>
      </c>
      <c r="F774" s="118">
        <v>0.40924768518518517</v>
      </c>
      <c r="G774" t="s">
        <v>9457</v>
      </c>
      <c r="H774">
        <v>184</v>
      </c>
      <c r="I774">
        <v>21</v>
      </c>
      <c r="J774" t="s">
        <v>4037</v>
      </c>
      <c r="L774" t="s">
        <v>25977</v>
      </c>
    </row>
    <row r="775" spans="1:12" x14ac:dyDescent="0.25">
      <c r="A775" t="s">
        <v>9456</v>
      </c>
      <c r="B775" t="s">
        <v>9453</v>
      </c>
      <c r="C775" t="s">
        <v>9454</v>
      </c>
      <c r="D775" t="s">
        <v>9455</v>
      </c>
      <c r="E775" s="117">
        <v>43031</v>
      </c>
      <c r="F775" s="118">
        <v>0.40924768518518517</v>
      </c>
      <c r="G775" t="s">
        <v>9457</v>
      </c>
      <c r="H775">
        <v>184</v>
      </c>
      <c r="I775">
        <v>22</v>
      </c>
      <c r="J775" t="s">
        <v>4037</v>
      </c>
      <c r="L775" t="s">
        <v>25242</v>
      </c>
    </row>
    <row r="776" spans="1:12" x14ac:dyDescent="0.25">
      <c r="A776" t="s">
        <v>9456</v>
      </c>
      <c r="B776" t="s">
        <v>9453</v>
      </c>
      <c r="C776" t="s">
        <v>9454</v>
      </c>
      <c r="D776" t="s">
        <v>9455</v>
      </c>
      <c r="E776" s="117">
        <v>43031</v>
      </c>
      <c r="F776" s="118">
        <v>0.40927083333333331</v>
      </c>
      <c r="G776" t="s">
        <v>9457</v>
      </c>
      <c r="H776">
        <v>185</v>
      </c>
      <c r="I776">
        <v>2</v>
      </c>
      <c r="J776" t="s">
        <v>4037</v>
      </c>
      <c r="L776" t="s">
        <v>5</v>
      </c>
    </row>
    <row r="777" spans="1:12" x14ac:dyDescent="0.25">
      <c r="A777" t="s">
        <v>9456</v>
      </c>
      <c r="B777" t="s">
        <v>9453</v>
      </c>
      <c r="C777" t="s">
        <v>9454</v>
      </c>
      <c r="D777" t="s">
        <v>9455</v>
      </c>
      <c r="E777" s="117">
        <v>43031</v>
      </c>
      <c r="F777" s="118">
        <v>0.40927083333333331</v>
      </c>
      <c r="G777" t="s">
        <v>9457</v>
      </c>
      <c r="H777">
        <v>185</v>
      </c>
      <c r="I777">
        <v>5</v>
      </c>
      <c r="J777" t="s">
        <v>4037</v>
      </c>
      <c r="L777" t="s">
        <v>177</v>
      </c>
    </row>
    <row r="778" spans="1:12" x14ac:dyDescent="0.25">
      <c r="A778" t="s">
        <v>9456</v>
      </c>
      <c r="B778" t="s">
        <v>9453</v>
      </c>
      <c r="C778" t="s">
        <v>9454</v>
      </c>
      <c r="D778" t="s">
        <v>9455</v>
      </c>
      <c r="E778" s="117">
        <v>43031</v>
      </c>
      <c r="F778" s="118">
        <v>0.40927083333333331</v>
      </c>
      <c r="G778" t="s">
        <v>9457</v>
      </c>
      <c r="H778">
        <v>185</v>
      </c>
      <c r="I778">
        <v>7</v>
      </c>
      <c r="J778" t="s">
        <v>4037</v>
      </c>
      <c r="L778">
        <v>35</v>
      </c>
    </row>
    <row r="779" spans="1:12" x14ac:dyDescent="0.25">
      <c r="A779" t="s">
        <v>9456</v>
      </c>
      <c r="B779" t="s">
        <v>9453</v>
      </c>
      <c r="C779" t="s">
        <v>9454</v>
      </c>
      <c r="D779" t="s">
        <v>9455</v>
      </c>
      <c r="E779" s="117">
        <v>43031</v>
      </c>
      <c r="F779" s="118">
        <v>0.40927083333333331</v>
      </c>
      <c r="G779" t="s">
        <v>9457</v>
      </c>
      <c r="H779">
        <v>185</v>
      </c>
      <c r="I779">
        <v>8</v>
      </c>
      <c r="J779" t="s">
        <v>4037</v>
      </c>
      <c r="L779">
        <v>100000</v>
      </c>
    </row>
    <row r="780" spans="1:12" x14ac:dyDescent="0.25">
      <c r="A780" t="s">
        <v>9456</v>
      </c>
      <c r="B780" t="s">
        <v>9453</v>
      </c>
      <c r="C780" t="s">
        <v>9454</v>
      </c>
      <c r="D780" t="s">
        <v>9455</v>
      </c>
      <c r="E780" s="117">
        <v>43031</v>
      </c>
      <c r="F780" s="118">
        <v>0.40928240740740746</v>
      </c>
      <c r="G780" t="s">
        <v>9457</v>
      </c>
      <c r="H780">
        <v>185</v>
      </c>
      <c r="I780">
        <v>12</v>
      </c>
      <c r="J780" t="s">
        <v>4037</v>
      </c>
      <c r="L780">
        <v>-11.9579782351685</v>
      </c>
    </row>
    <row r="781" spans="1:12" x14ac:dyDescent="0.25">
      <c r="A781" t="s">
        <v>9456</v>
      </c>
      <c r="B781" t="s">
        <v>9453</v>
      </c>
      <c r="C781" t="s">
        <v>9454</v>
      </c>
      <c r="D781" t="s">
        <v>9455</v>
      </c>
      <c r="E781" s="117">
        <v>43031</v>
      </c>
      <c r="F781" s="118">
        <v>0.40928240740740746</v>
      </c>
      <c r="G781" t="s">
        <v>9457</v>
      </c>
      <c r="H781">
        <v>185</v>
      </c>
      <c r="I781">
        <v>13</v>
      </c>
      <c r="J781" t="s">
        <v>4037</v>
      </c>
      <c r="L781">
        <v>-61.852883927671002</v>
      </c>
    </row>
    <row r="782" spans="1:12" x14ac:dyDescent="0.25">
      <c r="A782" t="s">
        <v>9456</v>
      </c>
      <c r="B782" t="s">
        <v>9453</v>
      </c>
      <c r="C782" t="s">
        <v>9454</v>
      </c>
      <c r="D782" t="s">
        <v>9455</v>
      </c>
      <c r="E782" s="117">
        <v>43031</v>
      </c>
      <c r="F782" s="118">
        <v>0.40928240740740746</v>
      </c>
      <c r="G782" t="s">
        <v>9457</v>
      </c>
      <c r="H782">
        <v>185</v>
      </c>
      <c r="I782">
        <v>14</v>
      </c>
      <c r="J782" t="s">
        <v>4037</v>
      </c>
      <c r="L782">
        <v>381</v>
      </c>
    </row>
    <row r="783" spans="1:12" x14ac:dyDescent="0.25">
      <c r="A783" t="s">
        <v>9456</v>
      </c>
      <c r="B783" t="s">
        <v>9453</v>
      </c>
      <c r="C783" t="s">
        <v>9454</v>
      </c>
      <c r="D783" t="s">
        <v>9455</v>
      </c>
      <c r="E783" s="117">
        <v>43031</v>
      </c>
      <c r="F783" s="118">
        <v>0.40928240740740746</v>
      </c>
      <c r="G783" t="s">
        <v>9457</v>
      </c>
      <c r="H783">
        <v>185</v>
      </c>
      <c r="I783">
        <v>15</v>
      </c>
      <c r="J783" t="s">
        <v>4037</v>
      </c>
      <c r="L783" t="s">
        <v>25914</v>
      </c>
    </row>
    <row r="784" spans="1:12" x14ac:dyDescent="0.25">
      <c r="A784" t="s">
        <v>9456</v>
      </c>
      <c r="B784" t="s">
        <v>9453</v>
      </c>
      <c r="C784" t="s">
        <v>9454</v>
      </c>
      <c r="D784" t="s">
        <v>9455</v>
      </c>
      <c r="E784" s="117">
        <v>43031</v>
      </c>
      <c r="F784" s="118">
        <v>0.40928240740740746</v>
      </c>
      <c r="G784" t="s">
        <v>9457</v>
      </c>
      <c r="H784">
        <v>185</v>
      </c>
      <c r="I784">
        <v>19</v>
      </c>
      <c r="J784" t="s">
        <v>4037</v>
      </c>
      <c r="L784" t="s">
        <v>25243</v>
      </c>
    </row>
    <row r="785" spans="1:12" x14ac:dyDescent="0.25">
      <c r="A785" t="s">
        <v>9456</v>
      </c>
      <c r="B785" t="s">
        <v>9453</v>
      </c>
      <c r="C785" t="s">
        <v>9454</v>
      </c>
      <c r="D785" t="s">
        <v>9455</v>
      </c>
      <c r="E785" s="117">
        <v>43031</v>
      </c>
      <c r="F785" s="118">
        <v>0.40928240740740746</v>
      </c>
      <c r="G785" t="s">
        <v>9457</v>
      </c>
      <c r="H785">
        <v>185</v>
      </c>
      <c r="I785">
        <v>20</v>
      </c>
      <c r="J785" t="s">
        <v>4037</v>
      </c>
      <c r="L785" t="s">
        <v>42</v>
      </c>
    </row>
    <row r="786" spans="1:12" x14ac:dyDescent="0.25">
      <c r="A786" t="s">
        <v>9456</v>
      </c>
      <c r="B786" t="s">
        <v>9453</v>
      </c>
      <c r="C786" t="s">
        <v>9454</v>
      </c>
      <c r="D786" t="s">
        <v>9455</v>
      </c>
      <c r="E786" s="117">
        <v>43031</v>
      </c>
      <c r="F786" s="118">
        <v>0.40929398148148149</v>
      </c>
      <c r="G786" t="s">
        <v>9457</v>
      </c>
      <c r="H786">
        <v>185</v>
      </c>
      <c r="I786">
        <v>21</v>
      </c>
      <c r="J786" t="s">
        <v>4037</v>
      </c>
      <c r="L786" t="s">
        <v>25973</v>
      </c>
    </row>
    <row r="787" spans="1:12" x14ac:dyDescent="0.25">
      <c r="A787" t="s">
        <v>9456</v>
      </c>
      <c r="B787" t="s">
        <v>9453</v>
      </c>
      <c r="C787" t="s">
        <v>9454</v>
      </c>
      <c r="D787" t="s">
        <v>9455</v>
      </c>
      <c r="E787" s="117">
        <v>43031</v>
      </c>
      <c r="F787" s="118">
        <v>0.40929398148148149</v>
      </c>
      <c r="G787" t="s">
        <v>9457</v>
      </c>
      <c r="H787">
        <v>185</v>
      </c>
      <c r="I787">
        <v>22</v>
      </c>
      <c r="J787" t="s">
        <v>4037</v>
      </c>
      <c r="L787" t="s">
        <v>25244</v>
      </c>
    </row>
    <row r="788" spans="1:12" x14ac:dyDescent="0.25">
      <c r="A788" t="s">
        <v>9456</v>
      </c>
      <c r="B788" t="s">
        <v>9453</v>
      </c>
      <c r="C788" t="s">
        <v>9454</v>
      </c>
      <c r="D788" t="s">
        <v>9455</v>
      </c>
      <c r="E788" s="117">
        <v>43031</v>
      </c>
      <c r="F788" s="118">
        <v>0.40930555555555559</v>
      </c>
      <c r="G788" t="s">
        <v>9457</v>
      </c>
      <c r="H788">
        <v>186</v>
      </c>
      <c r="I788">
        <v>2</v>
      </c>
      <c r="J788" t="s">
        <v>4037</v>
      </c>
      <c r="L788" t="s">
        <v>5</v>
      </c>
    </row>
    <row r="789" spans="1:12" x14ac:dyDescent="0.25">
      <c r="A789" t="s">
        <v>9456</v>
      </c>
      <c r="B789" t="s">
        <v>9453</v>
      </c>
      <c r="C789" t="s">
        <v>9454</v>
      </c>
      <c r="D789" t="s">
        <v>9455</v>
      </c>
      <c r="E789" s="117">
        <v>43031</v>
      </c>
      <c r="F789" s="118">
        <v>0.40931712962962963</v>
      </c>
      <c r="G789" t="s">
        <v>9457</v>
      </c>
      <c r="H789">
        <v>186</v>
      </c>
      <c r="I789">
        <v>5</v>
      </c>
      <c r="J789" t="s">
        <v>4037</v>
      </c>
      <c r="L789" t="s">
        <v>177</v>
      </c>
    </row>
    <row r="790" spans="1:12" x14ac:dyDescent="0.25">
      <c r="A790" t="s">
        <v>9456</v>
      </c>
      <c r="B790" t="s">
        <v>9453</v>
      </c>
      <c r="C790" t="s">
        <v>9454</v>
      </c>
      <c r="D790" t="s">
        <v>9455</v>
      </c>
      <c r="E790" s="117">
        <v>43031</v>
      </c>
      <c r="F790" s="118">
        <v>0.40931712962962963</v>
      </c>
      <c r="G790" t="s">
        <v>9457</v>
      </c>
      <c r="H790">
        <v>186</v>
      </c>
      <c r="I790">
        <v>7</v>
      </c>
      <c r="J790" t="s">
        <v>4037</v>
      </c>
      <c r="L790">
        <v>36</v>
      </c>
    </row>
    <row r="791" spans="1:12" x14ac:dyDescent="0.25">
      <c r="A791" t="s">
        <v>9456</v>
      </c>
      <c r="B791" t="s">
        <v>9453</v>
      </c>
      <c r="C791" t="s">
        <v>9454</v>
      </c>
      <c r="D791" t="s">
        <v>9455</v>
      </c>
      <c r="E791" s="117">
        <v>43031</v>
      </c>
      <c r="F791" s="118">
        <v>0.40931712962962963</v>
      </c>
      <c r="G791" t="s">
        <v>9457</v>
      </c>
      <c r="H791">
        <v>186</v>
      </c>
      <c r="I791">
        <v>8</v>
      </c>
      <c r="J791" t="s">
        <v>4037</v>
      </c>
      <c r="L791">
        <v>100000</v>
      </c>
    </row>
    <row r="792" spans="1:12" x14ac:dyDescent="0.25">
      <c r="A792" t="s">
        <v>9456</v>
      </c>
      <c r="B792" t="s">
        <v>9453</v>
      </c>
      <c r="C792" t="s">
        <v>9454</v>
      </c>
      <c r="D792" t="s">
        <v>9455</v>
      </c>
      <c r="E792" s="117">
        <v>43031</v>
      </c>
      <c r="F792" s="118">
        <v>0.40931712962962963</v>
      </c>
      <c r="G792" t="s">
        <v>9457</v>
      </c>
      <c r="H792">
        <v>186</v>
      </c>
      <c r="I792">
        <v>12</v>
      </c>
      <c r="J792" t="s">
        <v>4037</v>
      </c>
      <c r="L792">
        <v>-11.984077166268399</v>
      </c>
    </row>
    <row r="793" spans="1:12" x14ac:dyDescent="0.25">
      <c r="A793" t="s">
        <v>9456</v>
      </c>
      <c r="B793" t="s">
        <v>9453</v>
      </c>
      <c r="C793" t="s">
        <v>9454</v>
      </c>
      <c r="D793" t="s">
        <v>9455</v>
      </c>
      <c r="E793" s="117">
        <v>43031</v>
      </c>
      <c r="F793" s="118">
        <v>0.40931712962962963</v>
      </c>
      <c r="G793" t="s">
        <v>9457</v>
      </c>
      <c r="H793">
        <v>186</v>
      </c>
      <c r="I793">
        <v>13</v>
      </c>
      <c r="J793" t="s">
        <v>4037</v>
      </c>
      <c r="L793">
        <v>-61.853976925599198</v>
      </c>
    </row>
    <row r="794" spans="1:12" x14ac:dyDescent="0.25">
      <c r="A794" t="s">
        <v>9456</v>
      </c>
      <c r="B794" t="s">
        <v>9453</v>
      </c>
      <c r="C794" t="s">
        <v>9454</v>
      </c>
      <c r="D794" t="s">
        <v>9455</v>
      </c>
      <c r="E794" s="117">
        <v>43031</v>
      </c>
      <c r="F794" s="118">
        <v>0.40932870370370367</v>
      </c>
      <c r="G794" t="s">
        <v>9457</v>
      </c>
      <c r="H794">
        <v>186</v>
      </c>
      <c r="I794">
        <v>14</v>
      </c>
      <c r="J794" t="s">
        <v>4037</v>
      </c>
      <c r="L794">
        <v>368</v>
      </c>
    </row>
    <row r="795" spans="1:12" x14ac:dyDescent="0.25">
      <c r="A795" t="s">
        <v>9456</v>
      </c>
      <c r="B795" t="s">
        <v>9453</v>
      </c>
      <c r="C795" t="s">
        <v>9454</v>
      </c>
      <c r="D795" t="s">
        <v>9455</v>
      </c>
      <c r="E795" s="117">
        <v>43031</v>
      </c>
      <c r="F795" s="118">
        <v>0.40932870370370367</v>
      </c>
      <c r="G795" t="s">
        <v>9457</v>
      </c>
      <c r="H795">
        <v>186</v>
      </c>
      <c r="I795">
        <v>15</v>
      </c>
      <c r="J795" t="s">
        <v>4037</v>
      </c>
      <c r="L795" t="s">
        <v>25914</v>
      </c>
    </row>
    <row r="796" spans="1:12" x14ac:dyDescent="0.25">
      <c r="A796" t="s">
        <v>9456</v>
      </c>
      <c r="B796" t="s">
        <v>9453</v>
      </c>
      <c r="C796" t="s">
        <v>9454</v>
      </c>
      <c r="D796" t="s">
        <v>9455</v>
      </c>
      <c r="E796" s="117">
        <v>43031</v>
      </c>
      <c r="F796" s="118">
        <v>0.40932870370370367</v>
      </c>
      <c r="G796" t="s">
        <v>9457</v>
      </c>
      <c r="H796">
        <v>186</v>
      </c>
      <c r="I796">
        <v>19</v>
      </c>
      <c r="J796" t="s">
        <v>4037</v>
      </c>
      <c r="L796" t="s">
        <v>25245</v>
      </c>
    </row>
    <row r="797" spans="1:12" x14ac:dyDescent="0.25">
      <c r="A797" t="s">
        <v>9456</v>
      </c>
      <c r="B797" t="s">
        <v>9453</v>
      </c>
      <c r="C797" t="s">
        <v>9454</v>
      </c>
      <c r="D797" t="s">
        <v>9455</v>
      </c>
      <c r="E797" s="117">
        <v>43031</v>
      </c>
      <c r="F797" s="118">
        <v>0.40932870370370367</v>
      </c>
      <c r="G797" t="s">
        <v>9457</v>
      </c>
      <c r="H797">
        <v>186</v>
      </c>
      <c r="I797">
        <v>20</v>
      </c>
      <c r="J797" t="s">
        <v>4037</v>
      </c>
      <c r="L797" t="s">
        <v>42</v>
      </c>
    </row>
    <row r="798" spans="1:12" x14ac:dyDescent="0.25">
      <c r="A798" t="s">
        <v>9456</v>
      </c>
      <c r="B798" t="s">
        <v>9453</v>
      </c>
      <c r="C798" t="s">
        <v>9454</v>
      </c>
      <c r="D798" t="s">
        <v>9455</v>
      </c>
      <c r="E798" s="117">
        <v>43031</v>
      </c>
      <c r="F798" s="118">
        <v>0.40932870370370367</v>
      </c>
      <c r="G798" t="s">
        <v>9457</v>
      </c>
      <c r="H798">
        <v>186</v>
      </c>
      <c r="I798">
        <v>21</v>
      </c>
      <c r="J798" t="s">
        <v>4037</v>
      </c>
      <c r="L798" t="s">
        <v>25926</v>
      </c>
    </row>
    <row r="799" spans="1:12" x14ac:dyDescent="0.25">
      <c r="A799" t="s">
        <v>9456</v>
      </c>
      <c r="B799" t="s">
        <v>9453</v>
      </c>
      <c r="C799" t="s">
        <v>9454</v>
      </c>
      <c r="D799" t="s">
        <v>9455</v>
      </c>
      <c r="E799" s="117">
        <v>43031</v>
      </c>
      <c r="F799" s="118">
        <v>0.40932870370370367</v>
      </c>
      <c r="G799" t="s">
        <v>9457</v>
      </c>
      <c r="H799">
        <v>186</v>
      </c>
      <c r="I799">
        <v>22</v>
      </c>
      <c r="J799" t="s">
        <v>4037</v>
      </c>
      <c r="L799" t="s">
        <v>25246</v>
      </c>
    </row>
    <row r="800" spans="1:12" x14ac:dyDescent="0.25">
      <c r="A800" t="s">
        <v>9456</v>
      </c>
      <c r="B800" t="s">
        <v>9453</v>
      </c>
      <c r="C800" t="s">
        <v>9454</v>
      </c>
      <c r="D800" t="s">
        <v>9455</v>
      </c>
      <c r="E800" s="117">
        <v>43031</v>
      </c>
      <c r="F800" s="118">
        <v>0.4093518518518518</v>
      </c>
      <c r="G800" t="s">
        <v>9457</v>
      </c>
      <c r="H800">
        <v>187</v>
      </c>
      <c r="I800">
        <v>2</v>
      </c>
      <c r="J800" t="s">
        <v>4037</v>
      </c>
      <c r="L800" t="s">
        <v>5</v>
      </c>
    </row>
    <row r="801" spans="1:12" x14ac:dyDescent="0.25">
      <c r="A801" t="s">
        <v>9456</v>
      </c>
      <c r="B801" t="s">
        <v>9453</v>
      </c>
      <c r="C801" t="s">
        <v>9454</v>
      </c>
      <c r="D801" t="s">
        <v>9455</v>
      </c>
      <c r="E801" s="117">
        <v>43031</v>
      </c>
      <c r="F801" s="118">
        <v>0.4093518518518518</v>
      </c>
      <c r="G801" t="s">
        <v>9457</v>
      </c>
      <c r="H801">
        <v>187</v>
      </c>
      <c r="I801">
        <v>5</v>
      </c>
      <c r="J801" t="s">
        <v>4037</v>
      </c>
      <c r="L801" t="s">
        <v>177</v>
      </c>
    </row>
    <row r="802" spans="1:12" x14ac:dyDescent="0.25">
      <c r="A802" t="s">
        <v>9456</v>
      </c>
      <c r="B802" t="s">
        <v>9453</v>
      </c>
      <c r="C802" t="s">
        <v>9454</v>
      </c>
      <c r="D802" t="s">
        <v>9455</v>
      </c>
      <c r="E802" s="117">
        <v>43031</v>
      </c>
      <c r="F802" s="118">
        <v>0.40936342592592595</v>
      </c>
      <c r="G802" t="s">
        <v>9457</v>
      </c>
      <c r="H802">
        <v>187</v>
      </c>
      <c r="I802">
        <v>7</v>
      </c>
      <c r="J802" t="s">
        <v>4037</v>
      </c>
      <c r="L802">
        <v>37</v>
      </c>
    </row>
    <row r="803" spans="1:12" x14ac:dyDescent="0.25">
      <c r="A803" t="s">
        <v>9456</v>
      </c>
      <c r="B803" t="s">
        <v>9453</v>
      </c>
      <c r="C803" t="s">
        <v>9454</v>
      </c>
      <c r="D803" t="s">
        <v>9455</v>
      </c>
      <c r="E803" s="117">
        <v>43031</v>
      </c>
      <c r="F803" s="118">
        <v>0.40936342592592595</v>
      </c>
      <c r="G803" t="s">
        <v>9457</v>
      </c>
      <c r="H803">
        <v>187</v>
      </c>
      <c r="I803">
        <v>8</v>
      </c>
      <c r="J803" t="s">
        <v>4037</v>
      </c>
      <c r="L803">
        <v>100000</v>
      </c>
    </row>
    <row r="804" spans="1:12" x14ac:dyDescent="0.25">
      <c r="A804" t="s">
        <v>9456</v>
      </c>
      <c r="B804" t="s">
        <v>9453</v>
      </c>
      <c r="C804" t="s">
        <v>9454</v>
      </c>
      <c r="D804" t="s">
        <v>9455</v>
      </c>
      <c r="E804" s="117">
        <v>43031</v>
      </c>
      <c r="F804" s="118">
        <v>0.40936342592592595</v>
      </c>
      <c r="G804" t="s">
        <v>9457</v>
      </c>
      <c r="H804">
        <v>187</v>
      </c>
      <c r="I804">
        <v>12</v>
      </c>
      <c r="J804" t="s">
        <v>4037</v>
      </c>
      <c r="L804">
        <v>-11.9111921644046</v>
      </c>
    </row>
    <row r="805" spans="1:12" x14ac:dyDescent="0.25">
      <c r="A805" t="s">
        <v>9456</v>
      </c>
      <c r="B805" t="s">
        <v>9453</v>
      </c>
      <c r="C805" t="s">
        <v>9454</v>
      </c>
      <c r="D805" t="s">
        <v>9455</v>
      </c>
      <c r="E805" s="117">
        <v>43031</v>
      </c>
      <c r="F805" s="118">
        <v>0.40936342592592595</v>
      </c>
      <c r="G805" t="s">
        <v>9457</v>
      </c>
      <c r="H805">
        <v>187</v>
      </c>
      <c r="I805">
        <v>13</v>
      </c>
      <c r="J805" t="s">
        <v>4037</v>
      </c>
      <c r="L805">
        <v>-61.778812422659897</v>
      </c>
    </row>
    <row r="806" spans="1:12" x14ac:dyDescent="0.25">
      <c r="A806" t="s">
        <v>9456</v>
      </c>
      <c r="B806" t="s">
        <v>9453</v>
      </c>
      <c r="C806" t="s">
        <v>9454</v>
      </c>
      <c r="D806" t="s">
        <v>9455</v>
      </c>
      <c r="E806" s="117">
        <v>43031</v>
      </c>
      <c r="F806" s="118">
        <v>0.40936342592592595</v>
      </c>
      <c r="G806" t="s">
        <v>9457</v>
      </c>
      <c r="H806">
        <v>187</v>
      </c>
      <c r="I806">
        <v>14</v>
      </c>
      <c r="J806" t="s">
        <v>4037</v>
      </c>
      <c r="L806">
        <v>272</v>
      </c>
    </row>
    <row r="807" spans="1:12" x14ac:dyDescent="0.25">
      <c r="A807" t="s">
        <v>9456</v>
      </c>
      <c r="B807" t="s">
        <v>9453</v>
      </c>
      <c r="C807" t="s">
        <v>9454</v>
      </c>
      <c r="D807" t="s">
        <v>9455</v>
      </c>
      <c r="E807" s="117">
        <v>43031</v>
      </c>
      <c r="F807" s="118">
        <v>0.40936342592592595</v>
      </c>
      <c r="G807" t="s">
        <v>9457</v>
      </c>
      <c r="H807">
        <v>187</v>
      </c>
      <c r="I807">
        <v>15</v>
      </c>
      <c r="J807" t="s">
        <v>4037</v>
      </c>
      <c r="L807" t="s">
        <v>25914</v>
      </c>
    </row>
    <row r="808" spans="1:12" x14ac:dyDescent="0.25">
      <c r="A808" t="s">
        <v>9456</v>
      </c>
      <c r="B808" t="s">
        <v>9453</v>
      </c>
      <c r="C808" t="s">
        <v>9454</v>
      </c>
      <c r="D808" t="s">
        <v>9455</v>
      </c>
      <c r="E808" s="117">
        <v>43031</v>
      </c>
      <c r="F808" s="118">
        <v>0.40937499999999999</v>
      </c>
      <c r="G808" t="s">
        <v>9457</v>
      </c>
      <c r="H808">
        <v>187</v>
      </c>
      <c r="I808">
        <v>19</v>
      </c>
      <c r="J808" t="s">
        <v>4037</v>
      </c>
      <c r="L808" t="s">
        <v>25247</v>
      </c>
    </row>
    <row r="809" spans="1:12" x14ac:dyDescent="0.25">
      <c r="A809" t="s">
        <v>9456</v>
      </c>
      <c r="B809" t="s">
        <v>9453</v>
      </c>
      <c r="C809" t="s">
        <v>9454</v>
      </c>
      <c r="D809" t="s">
        <v>9455</v>
      </c>
      <c r="E809" s="117">
        <v>43031</v>
      </c>
      <c r="F809" s="118">
        <v>0.40937499999999999</v>
      </c>
      <c r="G809" t="s">
        <v>9457</v>
      </c>
      <c r="H809">
        <v>187</v>
      </c>
      <c r="I809">
        <v>20</v>
      </c>
      <c r="J809" t="s">
        <v>4037</v>
      </c>
      <c r="L809" t="s">
        <v>42</v>
      </c>
    </row>
    <row r="810" spans="1:12" x14ac:dyDescent="0.25">
      <c r="A810" t="s">
        <v>9456</v>
      </c>
      <c r="B810" t="s">
        <v>9453</v>
      </c>
      <c r="C810" t="s">
        <v>9454</v>
      </c>
      <c r="D810" t="s">
        <v>9455</v>
      </c>
      <c r="E810" s="117">
        <v>43031</v>
      </c>
      <c r="F810" s="118">
        <v>0.40937499999999999</v>
      </c>
      <c r="G810" t="s">
        <v>9457</v>
      </c>
      <c r="H810">
        <v>187</v>
      </c>
      <c r="I810">
        <v>21</v>
      </c>
      <c r="J810" t="s">
        <v>4037</v>
      </c>
      <c r="L810" t="s">
        <v>25933</v>
      </c>
    </row>
    <row r="811" spans="1:12" x14ac:dyDescent="0.25">
      <c r="A811" t="s">
        <v>9456</v>
      </c>
      <c r="B811" t="s">
        <v>9453</v>
      </c>
      <c r="C811" t="s">
        <v>9454</v>
      </c>
      <c r="D811" t="s">
        <v>9455</v>
      </c>
      <c r="E811" s="117">
        <v>43031</v>
      </c>
      <c r="F811" s="118">
        <v>0.40937499999999999</v>
      </c>
      <c r="G811" t="s">
        <v>9457</v>
      </c>
      <c r="H811">
        <v>187</v>
      </c>
      <c r="I811">
        <v>22</v>
      </c>
      <c r="J811" t="s">
        <v>4037</v>
      </c>
      <c r="L811" t="s">
        <v>25248</v>
      </c>
    </row>
    <row r="812" spans="1:12" x14ac:dyDescent="0.25">
      <c r="A812" t="s">
        <v>9456</v>
      </c>
      <c r="B812" t="s">
        <v>9453</v>
      </c>
      <c r="C812" t="s">
        <v>9454</v>
      </c>
      <c r="D812" t="s">
        <v>9455</v>
      </c>
      <c r="E812" s="117">
        <v>43031</v>
      </c>
      <c r="F812" s="118">
        <v>0.40939814814814812</v>
      </c>
      <c r="G812" t="s">
        <v>9457</v>
      </c>
      <c r="H812">
        <v>188</v>
      </c>
      <c r="I812">
        <v>2</v>
      </c>
      <c r="J812" t="s">
        <v>4037</v>
      </c>
      <c r="L812" t="s">
        <v>5</v>
      </c>
    </row>
    <row r="813" spans="1:12" x14ac:dyDescent="0.25">
      <c r="A813" t="s">
        <v>9456</v>
      </c>
      <c r="B813" t="s">
        <v>9453</v>
      </c>
      <c r="C813" t="s">
        <v>9454</v>
      </c>
      <c r="D813" t="s">
        <v>9455</v>
      </c>
      <c r="E813" s="117">
        <v>43031</v>
      </c>
      <c r="F813" s="118">
        <v>0.40939814814814812</v>
      </c>
      <c r="G813" t="s">
        <v>9457</v>
      </c>
      <c r="H813">
        <v>188</v>
      </c>
      <c r="I813">
        <v>5</v>
      </c>
      <c r="J813" t="s">
        <v>4037</v>
      </c>
      <c r="L813" t="s">
        <v>177</v>
      </c>
    </row>
    <row r="814" spans="1:12" x14ac:dyDescent="0.25">
      <c r="A814" t="s">
        <v>9456</v>
      </c>
      <c r="B814" t="s">
        <v>9453</v>
      </c>
      <c r="C814" t="s">
        <v>9454</v>
      </c>
      <c r="D814" t="s">
        <v>9455</v>
      </c>
      <c r="E814" s="117">
        <v>43031</v>
      </c>
      <c r="F814" s="118">
        <v>0.40939814814814812</v>
      </c>
      <c r="G814" t="s">
        <v>9457</v>
      </c>
      <c r="H814">
        <v>188</v>
      </c>
      <c r="I814">
        <v>7</v>
      </c>
      <c r="J814" t="s">
        <v>4037</v>
      </c>
      <c r="L814">
        <v>38</v>
      </c>
    </row>
    <row r="815" spans="1:12" x14ac:dyDescent="0.25">
      <c r="A815" t="s">
        <v>9456</v>
      </c>
      <c r="B815" t="s">
        <v>9453</v>
      </c>
      <c r="C815" t="s">
        <v>9454</v>
      </c>
      <c r="D815" t="s">
        <v>9455</v>
      </c>
      <c r="E815" s="117">
        <v>43031</v>
      </c>
      <c r="F815" s="118">
        <v>0.40939814814814812</v>
      </c>
      <c r="G815" t="s">
        <v>9457</v>
      </c>
      <c r="H815">
        <v>188</v>
      </c>
      <c r="I815">
        <v>8</v>
      </c>
      <c r="J815" t="s">
        <v>4037</v>
      </c>
      <c r="L815">
        <v>100000</v>
      </c>
    </row>
    <row r="816" spans="1:12" x14ac:dyDescent="0.25">
      <c r="A816" t="s">
        <v>9456</v>
      </c>
      <c r="B816" t="s">
        <v>9453</v>
      </c>
      <c r="C816" t="s">
        <v>9454</v>
      </c>
      <c r="D816" t="s">
        <v>9455</v>
      </c>
      <c r="E816" s="117">
        <v>43031</v>
      </c>
      <c r="F816" s="118">
        <v>0.40940972222222222</v>
      </c>
      <c r="G816" t="s">
        <v>9457</v>
      </c>
      <c r="H816">
        <v>188</v>
      </c>
      <c r="I816">
        <v>12</v>
      </c>
      <c r="J816" t="s">
        <v>4037</v>
      </c>
      <c r="L816">
        <v>-11.9218832502866</v>
      </c>
    </row>
    <row r="817" spans="1:12" x14ac:dyDescent="0.25">
      <c r="A817" t="s">
        <v>9456</v>
      </c>
      <c r="B817" t="s">
        <v>9453</v>
      </c>
      <c r="C817" t="s">
        <v>9454</v>
      </c>
      <c r="D817" t="s">
        <v>9455</v>
      </c>
      <c r="E817" s="117">
        <v>43031</v>
      </c>
      <c r="F817" s="118">
        <v>0.40940972222222222</v>
      </c>
      <c r="G817" t="s">
        <v>9457</v>
      </c>
      <c r="H817">
        <v>188</v>
      </c>
      <c r="I817">
        <v>13</v>
      </c>
      <c r="J817" t="s">
        <v>4037</v>
      </c>
      <c r="L817">
        <v>-61.779728706210399</v>
      </c>
    </row>
    <row r="818" spans="1:12" x14ac:dyDescent="0.25">
      <c r="A818" t="s">
        <v>9456</v>
      </c>
      <c r="B818" t="s">
        <v>9453</v>
      </c>
      <c r="C818" t="s">
        <v>9454</v>
      </c>
      <c r="D818" t="s">
        <v>9455</v>
      </c>
      <c r="E818" s="117">
        <v>43031</v>
      </c>
      <c r="F818" s="118">
        <v>0.40940972222222222</v>
      </c>
      <c r="G818" t="s">
        <v>9457</v>
      </c>
      <c r="H818">
        <v>188</v>
      </c>
      <c r="I818">
        <v>14</v>
      </c>
      <c r="J818" t="s">
        <v>4037</v>
      </c>
      <c r="L818">
        <v>291</v>
      </c>
    </row>
    <row r="819" spans="1:12" x14ac:dyDescent="0.25">
      <c r="A819" t="s">
        <v>9456</v>
      </c>
      <c r="B819" t="s">
        <v>9453</v>
      </c>
      <c r="C819" t="s">
        <v>9454</v>
      </c>
      <c r="D819" t="s">
        <v>9455</v>
      </c>
      <c r="E819" s="117">
        <v>43031</v>
      </c>
      <c r="F819" s="118">
        <v>0.40940972222222222</v>
      </c>
      <c r="G819" t="s">
        <v>9457</v>
      </c>
      <c r="H819">
        <v>188</v>
      </c>
      <c r="I819">
        <v>15</v>
      </c>
      <c r="J819" t="s">
        <v>4037</v>
      </c>
      <c r="L819" t="s">
        <v>25914</v>
      </c>
    </row>
    <row r="820" spans="1:12" x14ac:dyDescent="0.25">
      <c r="A820" t="s">
        <v>9456</v>
      </c>
      <c r="B820" t="s">
        <v>9453</v>
      </c>
      <c r="C820" t="s">
        <v>9454</v>
      </c>
      <c r="D820" t="s">
        <v>9455</v>
      </c>
      <c r="E820" s="117">
        <v>43031</v>
      </c>
      <c r="F820" s="118">
        <v>0.40940972222222222</v>
      </c>
      <c r="G820" t="s">
        <v>9457</v>
      </c>
      <c r="H820">
        <v>188</v>
      </c>
      <c r="I820">
        <v>19</v>
      </c>
      <c r="J820" t="s">
        <v>4037</v>
      </c>
      <c r="L820" t="s">
        <v>25249</v>
      </c>
    </row>
    <row r="821" spans="1:12" x14ac:dyDescent="0.25">
      <c r="A821" t="s">
        <v>9456</v>
      </c>
      <c r="B821" t="s">
        <v>9453</v>
      </c>
      <c r="C821" t="s">
        <v>9454</v>
      </c>
      <c r="D821" t="s">
        <v>9455</v>
      </c>
      <c r="E821" s="117">
        <v>43031</v>
      </c>
      <c r="F821" s="118">
        <v>0.40942129629629626</v>
      </c>
      <c r="G821" t="s">
        <v>9457</v>
      </c>
      <c r="H821">
        <v>188</v>
      </c>
      <c r="I821">
        <v>20</v>
      </c>
      <c r="J821" t="s">
        <v>4037</v>
      </c>
      <c r="L821" t="s">
        <v>558</v>
      </c>
    </row>
    <row r="822" spans="1:12" x14ac:dyDescent="0.25">
      <c r="A822" t="s">
        <v>9456</v>
      </c>
      <c r="B822" t="s">
        <v>9453</v>
      </c>
      <c r="C822" t="s">
        <v>9454</v>
      </c>
      <c r="D822" t="s">
        <v>9455</v>
      </c>
      <c r="E822" s="117">
        <v>43031</v>
      </c>
      <c r="F822" s="118">
        <v>0.40942129629629626</v>
      </c>
      <c r="G822" t="s">
        <v>9457</v>
      </c>
      <c r="H822">
        <v>188</v>
      </c>
      <c r="I822">
        <v>21</v>
      </c>
      <c r="J822" t="s">
        <v>4037</v>
      </c>
      <c r="L822" t="s">
        <v>25926</v>
      </c>
    </row>
    <row r="823" spans="1:12" x14ac:dyDescent="0.25">
      <c r="A823" t="s">
        <v>9456</v>
      </c>
      <c r="B823" t="s">
        <v>9453</v>
      </c>
      <c r="C823" t="s">
        <v>9454</v>
      </c>
      <c r="D823" t="s">
        <v>9455</v>
      </c>
      <c r="E823" s="117">
        <v>43031</v>
      </c>
      <c r="F823" s="118">
        <v>0.40942129629629626</v>
      </c>
      <c r="G823" t="s">
        <v>9457</v>
      </c>
      <c r="H823">
        <v>188</v>
      </c>
      <c r="I823">
        <v>22</v>
      </c>
      <c r="J823" t="s">
        <v>4037</v>
      </c>
      <c r="L823" t="s">
        <v>25250</v>
      </c>
    </row>
    <row r="824" spans="1:12" x14ac:dyDescent="0.25">
      <c r="A824" t="s">
        <v>9456</v>
      </c>
      <c r="B824" t="s">
        <v>9453</v>
      </c>
      <c r="C824" t="s">
        <v>9454</v>
      </c>
      <c r="D824" t="s">
        <v>9455</v>
      </c>
      <c r="E824" s="117">
        <v>43031</v>
      </c>
      <c r="F824" s="118">
        <v>0.40944444444444444</v>
      </c>
      <c r="G824" t="s">
        <v>9457</v>
      </c>
      <c r="H824">
        <v>189</v>
      </c>
      <c r="I824">
        <v>2</v>
      </c>
      <c r="J824" t="s">
        <v>4037</v>
      </c>
      <c r="L824" t="s">
        <v>5</v>
      </c>
    </row>
    <row r="825" spans="1:12" x14ac:dyDescent="0.25">
      <c r="A825" t="s">
        <v>9456</v>
      </c>
      <c r="B825" t="s">
        <v>9453</v>
      </c>
      <c r="C825" t="s">
        <v>9454</v>
      </c>
      <c r="D825" t="s">
        <v>9455</v>
      </c>
      <c r="E825" s="117">
        <v>43031</v>
      </c>
      <c r="F825" s="118">
        <v>0.40944444444444444</v>
      </c>
      <c r="G825" t="s">
        <v>9457</v>
      </c>
      <c r="H825">
        <v>189</v>
      </c>
      <c r="I825">
        <v>5</v>
      </c>
      <c r="J825" t="s">
        <v>4037</v>
      </c>
      <c r="L825" t="s">
        <v>177</v>
      </c>
    </row>
    <row r="826" spans="1:12" x14ac:dyDescent="0.25">
      <c r="A826" t="s">
        <v>9456</v>
      </c>
      <c r="B826" t="s">
        <v>9453</v>
      </c>
      <c r="C826" t="s">
        <v>9454</v>
      </c>
      <c r="D826" t="s">
        <v>9455</v>
      </c>
      <c r="E826" s="117">
        <v>43031</v>
      </c>
      <c r="F826" s="118">
        <v>0.40944444444444444</v>
      </c>
      <c r="G826" t="s">
        <v>9457</v>
      </c>
      <c r="H826">
        <v>189</v>
      </c>
      <c r="I826">
        <v>7</v>
      </c>
      <c r="J826" t="s">
        <v>4037</v>
      </c>
      <c r="L826">
        <v>39</v>
      </c>
    </row>
    <row r="827" spans="1:12" x14ac:dyDescent="0.25">
      <c r="A827" t="s">
        <v>9456</v>
      </c>
      <c r="B827" t="s">
        <v>9453</v>
      </c>
      <c r="C827" t="s">
        <v>9454</v>
      </c>
      <c r="D827" t="s">
        <v>9455</v>
      </c>
      <c r="E827" s="117">
        <v>43031</v>
      </c>
      <c r="F827" s="118">
        <v>0.40944444444444444</v>
      </c>
      <c r="G827" t="s">
        <v>9457</v>
      </c>
      <c r="H827">
        <v>189</v>
      </c>
      <c r="I827">
        <v>8</v>
      </c>
      <c r="J827" t="s">
        <v>4037</v>
      </c>
      <c r="L827">
        <v>100000</v>
      </c>
    </row>
    <row r="828" spans="1:12" x14ac:dyDescent="0.25">
      <c r="A828" t="s">
        <v>9456</v>
      </c>
      <c r="B828" t="s">
        <v>9453</v>
      </c>
      <c r="C828" t="s">
        <v>9454</v>
      </c>
      <c r="D828" t="s">
        <v>9455</v>
      </c>
      <c r="E828" s="117">
        <v>43031</v>
      </c>
      <c r="F828" s="118">
        <v>0.40944444444444444</v>
      </c>
      <c r="G828" t="s">
        <v>9457</v>
      </c>
      <c r="H828">
        <v>189</v>
      </c>
      <c r="I828">
        <v>12</v>
      </c>
      <c r="J828" t="s">
        <v>4037</v>
      </c>
      <c r="L828">
        <v>-11.930457395829499</v>
      </c>
    </row>
    <row r="829" spans="1:12" x14ac:dyDescent="0.25">
      <c r="A829" t="s">
        <v>9456</v>
      </c>
      <c r="B829" t="s">
        <v>9453</v>
      </c>
      <c r="C829" t="s">
        <v>9454</v>
      </c>
      <c r="D829" t="s">
        <v>9455</v>
      </c>
      <c r="E829" s="117">
        <v>43031</v>
      </c>
      <c r="F829" s="118">
        <v>0.40945601851851854</v>
      </c>
      <c r="G829" t="s">
        <v>9457</v>
      </c>
      <c r="H829">
        <v>189</v>
      </c>
      <c r="I829">
        <v>13</v>
      </c>
      <c r="J829" t="s">
        <v>4037</v>
      </c>
      <c r="L829">
        <v>-62.105105033784596</v>
      </c>
    </row>
    <row r="830" spans="1:12" x14ac:dyDescent="0.25">
      <c r="A830" t="s">
        <v>9456</v>
      </c>
      <c r="B830" t="s">
        <v>9453</v>
      </c>
      <c r="C830" t="s">
        <v>9454</v>
      </c>
      <c r="D830" t="s">
        <v>9455</v>
      </c>
      <c r="E830" s="117">
        <v>43031</v>
      </c>
      <c r="F830" s="118">
        <v>0.40945601851851854</v>
      </c>
      <c r="G830" t="s">
        <v>9457</v>
      </c>
      <c r="H830">
        <v>189</v>
      </c>
      <c r="I830">
        <v>14</v>
      </c>
      <c r="J830" t="s">
        <v>4037</v>
      </c>
      <c r="L830">
        <v>278</v>
      </c>
    </row>
    <row r="831" spans="1:12" x14ac:dyDescent="0.25">
      <c r="A831" t="s">
        <v>9456</v>
      </c>
      <c r="B831" t="s">
        <v>9453</v>
      </c>
      <c r="C831" t="s">
        <v>9454</v>
      </c>
      <c r="D831" t="s">
        <v>9455</v>
      </c>
      <c r="E831" s="117">
        <v>43031</v>
      </c>
      <c r="F831" s="118">
        <v>0.40945601851851854</v>
      </c>
      <c r="G831" t="s">
        <v>9457</v>
      </c>
      <c r="H831">
        <v>189</v>
      </c>
      <c r="I831">
        <v>15</v>
      </c>
      <c r="J831" t="s">
        <v>4037</v>
      </c>
      <c r="L831" t="s">
        <v>25925</v>
      </c>
    </row>
    <row r="832" spans="1:12" x14ac:dyDescent="0.25">
      <c r="A832" t="s">
        <v>9456</v>
      </c>
      <c r="B832" t="s">
        <v>9453</v>
      </c>
      <c r="C832" t="s">
        <v>9454</v>
      </c>
      <c r="D832" t="s">
        <v>9455</v>
      </c>
      <c r="E832" s="117">
        <v>43031</v>
      </c>
      <c r="F832" s="118">
        <v>0.40945601851851854</v>
      </c>
      <c r="G832" t="s">
        <v>9457</v>
      </c>
      <c r="H832">
        <v>189</v>
      </c>
      <c r="I832">
        <v>19</v>
      </c>
      <c r="J832" t="s">
        <v>4037</v>
      </c>
      <c r="L832" t="s">
        <v>25251</v>
      </c>
    </row>
    <row r="833" spans="1:12" x14ac:dyDescent="0.25">
      <c r="A833" t="s">
        <v>9456</v>
      </c>
      <c r="B833" t="s">
        <v>9453</v>
      </c>
      <c r="C833" t="s">
        <v>9454</v>
      </c>
      <c r="D833" t="s">
        <v>9455</v>
      </c>
      <c r="E833" s="117">
        <v>43031</v>
      </c>
      <c r="F833" s="118">
        <v>0.40945601851851854</v>
      </c>
      <c r="G833" t="s">
        <v>9457</v>
      </c>
      <c r="H833">
        <v>189</v>
      </c>
      <c r="I833">
        <v>20</v>
      </c>
      <c r="J833" t="s">
        <v>4037</v>
      </c>
      <c r="L833" t="s">
        <v>31</v>
      </c>
    </row>
    <row r="834" spans="1:12" x14ac:dyDescent="0.25">
      <c r="A834" t="s">
        <v>9456</v>
      </c>
      <c r="B834" t="s">
        <v>9453</v>
      </c>
      <c r="C834" t="s">
        <v>9454</v>
      </c>
      <c r="D834" t="s">
        <v>9455</v>
      </c>
      <c r="E834" s="117">
        <v>43031</v>
      </c>
      <c r="F834" s="118">
        <v>0.40945601851851854</v>
      </c>
      <c r="G834" t="s">
        <v>9457</v>
      </c>
      <c r="H834">
        <v>189</v>
      </c>
      <c r="I834">
        <v>21</v>
      </c>
      <c r="J834" t="s">
        <v>4037</v>
      </c>
      <c r="L834" t="s">
        <v>25940</v>
      </c>
    </row>
    <row r="835" spans="1:12" x14ac:dyDescent="0.25">
      <c r="A835" t="s">
        <v>9456</v>
      </c>
      <c r="B835" t="s">
        <v>9453</v>
      </c>
      <c r="C835" t="s">
        <v>9454</v>
      </c>
      <c r="D835" t="s">
        <v>9455</v>
      </c>
      <c r="E835" s="117">
        <v>43031</v>
      </c>
      <c r="F835" s="118">
        <v>0.40946759259259258</v>
      </c>
      <c r="G835" t="s">
        <v>9457</v>
      </c>
      <c r="H835">
        <v>189</v>
      </c>
      <c r="I835">
        <v>22</v>
      </c>
      <c r="J835" t="s">
        <v>4037</v>
      </c>
      <c r="L835" t="s">
        <v>25252</v>
      </c>
    </row>
    <row r="836" spans="1:12" x14ac:dyDescent="0.25">
      <c r="A836" t="s">
        <v>9456</v>
      </c>
      <c r="B836" t="s">
        <v>9453</v>
      </c>
      <c r="C836" t="s">
        <v>9454</v>
      </c>
      <c r="D836" t="s">
        <v>9455</v>
      </c>
      <c r="E836" s="117">
        <v>43031</v>
      </c>
      <c r="F836" s="118">
        <v>0.40947916666666667</v>
      </c>
      <c r="G836" t="s">
        <v>9457</v>
      </c>
      <c r="H836">
        <v>190</v>
      </c>
      <c r="I836">
        <v>2</v>
      </c>
      <c r="J836" t="s">
        <v>4037</v>
      </c>
      <c r="L836" t="s">
        <v>5</v>
      </c>
    </row>
    <row r="837" spans="1:12" x14ac:dyDescent="0.25">
      <c r="A837" t="s">
        <v>9456</v>
      </c>
      <c r="B837" t="s">
        <v>9453</v>
      </c>
      <c r="C837" t="s">
        <v>9454</v>
      </c>
      <c r="D837" t="s">
        <v>9455</v>
      </c>
      <c r="E837" s="117">
        <v>43031</v>
      </c>
      <c r="F837" s="118">
        <v>0.40949074074074071</v>
      </c>
      <c r="G837" t="s">
        <v>9457</v>
      </c>
      <c r="H837">
        <v>190</v>
      </c>
      <c r="I837">
        <v>5</v>
      </c>
      <c r="J837" t="s">
        <v>4037</v>
      </c>
      <c r="L837" t="s">
        <v>175</v>
      </c>
    </row>
    <row r="838" spans="1:12" x14ac:dyDescent="0.25">
      <c r="A838" t="s">
        <v>9456</v>
      </c>
      <c r="B838" t="s">
        <v>9453</v>
      </c>
      <c r="C838" t="s">
        <v>9454</v>
      </c>
      <c r="D838" t="s">
        <v>9455</v>
      </c>
      <c r="E838" s="117">
        <v>43031</v>
      </c>
      <c r="F838" s="118">
        <v>0.40949074074074071</v>
      </c>
      <c r="G838" t="s">
        <v>9457</v>
      </c>
      <c r="H838">
        <v>190</v>
      </c>
      <c r="I838">
        <v>7</v>
      </c>
      <c r="J838" t="s">
        <v>4037</v>
      </c>
      <c r="L838">
        <v>1</v>
      </c>
    </row>
    <row r="839" spans="1:12" x14ac:dyDescent="0.25">
      <c r="A839" t="s">
        <v>9456</v>
      </c>
      <c r="B839" t="s">
        <v>9453</v>
      </c>
      <c r="C839" t="s">
        <v>9454</v>
      </c>
      <c r="D839" t="s">
        <v>9455</v>
      </c>
      <c r="E839" s="117">
        <v>43031</v>
      </c>
      <c r="F839" s="118">
        <v>0.40949074074074071</v>
      </c>
      <c r="G839" t="s">
        <v>9457</v>
      </c>
      <c r="H839">
        <v>190</v>
      </c>
      <c r="I839">
        <v>8</v>
      </c>
      <c r="J839" t="s">
        <v>4037</v>
      </c>
      <c r="L839">
        <v>100000</v>
      </c>
    </row>
    <row r="840" spans="1:12" x14ac:dyDescent="0.25">
      <c r="A840" t="s">
        <v>9456</v>
      </c>
      <c r="B840" t="s">
        <v>9453</v>
      </c>
      <c r="C840" t="s">
        <v>9454</v>
      </c>
      <c r="D840" t="s">
        <v>9455</v>
      </c>
      <c r="E840" s="117">
        <v>43031</v>
      </c>
      <c r="F840" s="118">
        <v>0.40949074074074071</v>
      </c>
      <c r="G840" t="s">
        <v>9457</v>
      </c>
      <c r="H840">
        <v>190</v>
      </c>
      <c r="I840">
        <v>12</v>
      </c>
      <c r="J840" t="s">
        <v>4037</v>
      </c>
      <c r="L840">
        <v>-11.928997175702101</v>
      </c>
    </row>
    <row r="841" spans="1:12" x14ac:dyDescent="0.25">
      <c r="A841" t="s">
        <v>9456</v>
      </c>
      <c r="B841" t="s">
        <v>9453</v>
      </c>
      <c r="C841" t="s">
        <v>9454</v>
      </c>
      <c r="D841" t="s">
        <v>9455</v>
      </c>
      <c r="E841" s="117">
        <v>43031</v>
      </c>
      <c r="F841" s="118">
        <v>0.40949074074074071</v>
      </c>
      <c r="G841" t="s">
        <v>9457</v>
      </c>
      <c r="H841">
        <v>190</v>
      </c>
      <c r="I841">
        <v>13</v>
      </c>
      <c r="J841" t="s">
        <v>4037</v>
      </c>
      <c r="L841">
        <v>-61.779320450678298</v>
      </c>
    </row>
    <row r="842" spans="1:12" x14ac:dyDescent="0.25">
      <c r="A842" t="s">
        <v>9456</v>
      </c>
      <c r="B842" t="s">
        <v>9453</v>
      </c>
      <c r="C842" t="s">
        <v>9454</v>
      </c>
      <c r="D842" t="s">
        <v>9455</v>
      </c>
      <c r="E842" s="117">
        <v>43031</v>
      </c>
      <c r="F842" s="118">
        <v>0.40949074074074071</v>
      </c>
      <c r="G842" t="s">
        <v>9457</v>
      </c>
      <c r="H842">
        <v>190</v>
      </c>
      <c r="I842">
        <v>14</v>
      </c>
      <c r="J842" t="s">
        <v>4037</v>
      </c>
      <c r="L842">
        <v>347</v>
      </c>
    </row>
    <row r="843" spans="1:12" x14ac:dyDescent="0.25">
      <c r="A843" t="s">
        <v>9456</v>
      </c>
      <c r="B843" t="s">
        <v>9453</v>
      </c>
      <c r="C843" t="s">
        <v>9454</v>
      </c>
      <c r="D843" t="s">
        <v>9455</v>
      </c>
      <c r="E843" s="117">
        <v>43031</v>
      </c>
      <c r="F843" s="118">
        <v>0.40950231481481486</v>
      </c>
      <c r="G843" t="s">
        <v>9457</v>
      </c>
      <c r="H843">
        <v>190</v>
      </c>
      <c r="I843">
        <v>15</v>
      </c>
      <c r="J843" t="s">
        <v>4037</v>
      </c>
      <c r="L843" t="s">
        <v>4036</v>
      </c>
    </row>
    <row r="844" spans="1:12" x14ac:dyDescent="0.25">
      <c r="A844" t="s">
        <v>9456</v>
      </c>
      <c r="B844" t="s">
        <v>9453</v>
      </c>
      <c r="C844" t="s">
        <v>9454</v>
      </c>
      <c r="D844" t="s">
        <v>9455</v>
      </c>
      <c r="E844" s="117">
        <v>43031</v>
      </c>
      <c r="F844" s="118">
        <v>0.40950231481481486</v>
      </c>
      <c r="G844" t="s">
        <v>9457</v>
      </c>
      <c r="H844">
        <v>190</v>
      </c>
      <c r="I844">
        <v>19</v>
      </c>
      <c r="J844" t="s">
        <v>4037</v>
      </c>
      <c r="L844" t="s">
        <v>25978</v>
      </c>
    </row>
    <row r="845" spans="1:12" x14ac:dyDescent="0.25">
      <c r="A845" t="s">
        <v>9456</v>
      </c>
      <c r="B845" t="s">
        <v>9453</v>
      </c>
      <c r="C845" t="s">
        <v>9454</v>
      </c>
      <c r="D845" t="s">
        <v>9455</v>
      </c>
      <c r="E845" s="117">
        <v>43031</v>
      </c>
      <c r="F845" s="118">
        <v>0.40950231481481486</v>
      </c>
      <c r="G845" t="s">
        <v>9457</v>
      </c>
      <c r="H845">
        <v>190</v>
      </c>
      <c r="I845">
        <v>20</v>
      </c>
      <c r="J845" t="s">
        <v>4037</v>
      </c>
      <c r="L845" t="s">
        <v>42</v>
      </c>
    </row>
    <row r="846" spans="1:12" x14ac:dyDescent="0.25">
      <c r="A846" t="s">
        <v>9456</v>
      </c>
      <c r="B846" t="s">
        <v>9453</v>
      </c>
      <c r="C846" t="s">
        <v>9454</v>
      </c>
      <c r="D846" t="s">
        <v>9455</v>
      </c>
      <c r="E846" s="117">
        <v>43031</v>
      </c>
      <c r="F846" s="118">
        <v>0.40950231481481486</v>
      </c>
      <c r="G846" t="s">
        <v>9457</v>
      </c>
      <c r="H846">
        <v>190</v>
      </c>
      <c r="I846">
        <v>21</v>
      </c>
      <c r="J846" t="s">
        <v>4037</v>
      </c>
      <c r="L846" t="s">
        <v>25935</v>
      </c>
    </row>
    <row r="847" spans="1:12" x14ac:dyDescent="0.25">
      <c r="A847" t="s">
        <v>9456</v>
      </c>
      <c r="B847" t="s">
        <v>9453</v>
      </c>
      <c r="C847" t="s">
        <v>9454</v>
      </c>
      <c r="D847" t="s">
        <v>9455</v>
      </c>
      <c r="E847" s="117">
        <v>43031</v>
      </c>
      <c r="F847" s="118">
        <v>0.40952546296296299</v>
      </c>
      <c r="G847" t="s">
        <v>9457</v>
      </c>
      <c r="H847">
        <v>191</v>
      </c>
      <c r="I847">
        <v>2</v>
      </c>
      <c r="J847" t="s">
        <v>4037</v>
      </c>
      <c r="L847" t="s">
        <v>5</v>
      </c>
    </row>
    <row r="848" spans="1:12" x14ac:dyDescent="0.25">
      <c r="A848" t="s">
        <v>9456</v>
      </c>
      <c r="B848" t="s">
        <v>9453</v>
      </c>
      <c r="C848" t="s">
        <v>9454</v>
      </c>
      <c r="D848" t="s">
        <v>9455</v>
      </c>
      <c r="E848" s="117">
        <v>43031</v>
      </c>
      <c r="F848" s="118">
        <v>0.40952546296296299</v>
      </c>
      <c r="G848" t="s">
        <v>9457</v>
      </c>
      <c r="H848">
        <v>191</v>
      </c>
      <c r="I848">
        <v>5</v>
      </c>
      <c r="J848" t="s">
        <v>4037</v>
      </c>
      <c r="L848" t="s">
        <v>175</v>
      </c>
    </row>
    <row r="849" spans="1:12" x14ac:dyDescent="0.25">
      <c r="A849" t="s">
        <v>9456</v>
      </c>
      <c r="B849" t="s">
        <v>9453</v>
      </c>
      <c r="C849" t="s">
        <v>9454</v>
      </c>
      <c r="D849" t="s">
        <v>9455</v>
      </c>
      <c r="E849" s="117">
        <v>43031</v>
      </c>
      <c r="F849" s="118">
        <v>0.40952546296296299</v>
      </c>
      <c r="G849" t="s">
        <v>9457</v>
      </c>
      <c r="H849">
        <v>191</v>
      </c>
      <c r="I849">
        <v>7</v>
      </c>
      <c r="J849" t="s">
        <v>4037</v>
      </c>
      <c r="L849">
        <v>2</v>
      </c>
    </row>
    <row r="850" spans="1:12" x14ac:dyDescent="0.25">
      <c r="A850" t="s">
        <v>9456</v>
      </c>
      <c r="B850" t="s">
        <v>9453</v>
      </c>
      <c r="C850" t="s">
        <v>9454</v>
      </c>
      <c r="D850" t="s">
        <v>9455</v>
      </c>
      <c r="E850" s="117">
        <v>43031</v>
      </c>
      <c r="F850" s="118">
        <v>0.40952546296296299</v>
      </c>
      <c r="G850" t="s">
        <v>9457</v>
      </c>
      <c r="H850">
        <v>191</v>
      </c>
      <c r="I850">
        <v>8</v>
      </c>
      <c r="J850" t="s">
        <v>4037</v>
      </c>
      <c r="L850">
        <v>100000</v>
      </c>
    </row>
    <row r="851" spans="1:12" x14ac:dyDescent="0.25">
      <c r="A851" t="s">
        <v>9456</v>
      </c>
      <c r="B851" t="s">
        <v>9453</v>
      </c>
      <c r="C851" t="s">
        <v>9454</v>
      </c>
      <c r="D851" t="s">
        <v>9455</v>
      </c>
      <c r="E851" s="117">
        <v>43031</v>
      </c>
      <c r="F851" s="118">
        <v>0.40953703703703703</v>
      </c>
      <c r="G851" t="s">
        <v>9457</v>
      </c>
      <c r="H851">
        <v>191</v>
      </c>
      <c r="I851">
        <v>12</v>
      </c>
      <c r="J851" t="s">
        <v>4037</v>
      </c>
      <c r="L851">
        <v>-11.9310697209377</v>
      </c>
    </row>
    <row r="852" spans="1:12" x14ac:dyDescent="0.25">
      <c r="A852" t="s">
        <v>9456</v>
      </c>
      <c r="B852" t="s">
        <v>9453</v>
      </c>
      <c r="C852" t="s">
        <v>9454</v>
      </c>
      <c r="D852" t="s">
        <v>9455</v>
      </c>
      <c r="E852" s="117">
        <v>43031</v>
      </c>
      <c r="F852" s="118">
        <v>0.40953703703703703</v>
      </c>
      <c r="G852" t="s">
        <v>9457</v>
      </c>
      <c r="H852">
        <v>191</v>
      </c>
      <c r="I852">
        <v>13</v>
      </c>
      <c r="J852" t="s">
        <v>4037</v>
      </c>
      <c r="L852">
        <v>-61.779788640865497</v>
      </c>
    </row>
    <row r="853" spans="1:12" x14ac:dyDescent="0.25">
      <c r="A853" t="s">
        <v>9456</v>
      </c>
      <c r="B853" t="s">
        <v>9453</v>
      </c>
      <c r="C853" t="s">
        <v>9454</v>
      </c>
      <c r="D853" t="s">
        <v>9455</v>
      </c>
      <c r="E853" s="117">
        <v>43031</v>
      </c>
      <c r="F853" s="118">
        <v>0.40953703703703703</v>
      </c>
      <c r="G853" t="s">
        <v>9457</v>
      </c>
      <c r="H853">
        <v>191</v>
      </c>
      <c r="I853">
        <v>14</v>
      </c>
      <c r="J853" t="s">
        <v>4037</v>
      </c>
      <c r="L853">
        <v>359</v>
      </c>
    </row>
    <row r="854" spans="1:12" x14ac:dyDescent="0.25">
      <c r="A854" t="s">
        <v>9456</v>
      </c>
      <c r="B854" t="s">
        <v>9453</v>
      </c>
      <c r="C854" t="s">
        <v>9454</v>
      </c>
      <c r="D854" t="s">
        <v>9455</v>
      </c>
      <c r="E854" s="117">
        <v>43031</v>
      </c>
      <c r="F854" s="118">
        <v>0.40953703703703703</v>
      </c>
      <c r="G854" t="s">
        <v>9457</v>
      </c>
      <c r="H854">
        <v>191</v>
      </c>
      <c r="I854">
        <v>15</v>
      </c>
      <c r="J854" t="s">
        <v>4037</v>
      </c>
      <c r="L854" t="s">
        <v>4036</v>
      </c>
    </row>
    <row r="855" spans="1:12" x14ac:dyDescent="0.25">
      <c r="A855" t="s">
        <v>9456</v>
      </c>
      <c r="B855" t="s">
        <v>9453</v>
      </c>
      <c r="C855" t="s">
        <v>9454</v>
      </c>
      <c r="D855" t="s">
        <v>9455</v>
      </c>
      <c r="E855" s="117">
        <v>43031</v>
      </c>
      <c r="F855" s="118">
        <v>0.40953703703703703</v>
      </c>
      <c r="G855" t="s">
        <v>9457</v>
      </c>
      <c r="H855">
        <v>191</v>
      </c>
      <c r="I855">
        <v>19</v>
      </c>
      <c r="J855" t="s">
        <v>4037</v>
      </c>
      <c r="L855" t="s">
        <v>25978</v>
      </c>
    </row>
    <row r="856" spans="1:12" x14ac:dyDescent="0.25">
      <c r="A856" t="s">
        <v>9456</v>
      </c>
      <c r="B856" t="s">
        <v>9453</v>
      </c>
      <c r="C856" t="s">
        <v>9454</v>
      </c>
      <c r="D856" t="s">
        <v>9455</v>
      </c>
      <c r="E856" s="117">
        <v>43031</v>
      </c>
      <c r="F856" s="118">
        <v>0.40954861111111113</v>
      </c>
      <c r="G856" t="s">
        <v>9457</v>
      </c>
      <c r="H856">
        <v>191</v>
      </c>
      <c r="I856">
        <v>20</v>
      </c>
      <c r="J856" t="s">
        <v>4037</v>
      </c>
      <c r="L856" t="s">
        <v>558</v>
      </c>
    </row>
    <row r="857" spans="1:12" x14ac:dyDescent="0.25">
      <c r="A857" t="s">
        <v>9456</v>
      </c>
      <c r="B857" t="s">
        <v>9453</v>
      </c>
      <c r="C857" t="s">
        <v>9454</v>
      </c>
      <c r="D857" t="s">
        <v>9455</v>
      </c>
      <c r="E857" s="117">
        <v>43031</v>
      </c>
      <c r="F857" s="118">
        <v>0.40954861111111113</v>
      </c>
      <c r="G857" t="s">
        <v>9457</v>
      </c>
      <c r="H857">
        <v>191</v>
      </c>
      <c r="I857">
        <v>21</v>
      </c>
      <c r="J857" t="s">
        <v>4037</v>
      </c>
      <c r="L857" t="s">
        <v>25979</v>
      </c>
    </row>
    <row r="858" spans="1:12" x14ac:dyDescent="0.25">
      <c r="A858" t="s">
        <v>9456</v>
      </c>
      <c r="B858" t="s">
        <v>9453</v>
      </c>
      <c r="C858" t="s">
        <v>9454</v>
      </c>
      <c r="D858" t="s">
        <v>9455</v>
      </c>
      <c r="E858" s="117">
        <v>43031</v>
      </c>
      <c r="F858" s="118">
        <v>0.40956018518518517</v>
      </c>
      <c r="G858" t="s">
        <v>9457</v>
      </c>
      <c r="H858">
        <v>192</v>
      </c>
      <c r="I858">
        <v>2</v>
      </c>
      <c r="J858" t="s">
        <v>4037</v>
      </c>
      <c r="L858" t="s">
        <v>5</v>
      </c>
    </row>
    <row r="859" spans="1:12" x14ac:dyDescent="0.25">
      <c r="A859" t="s">
        <v>9456</v>
      </c>
      <c r="B859" t="s">
        <v>9453</v>
      </c>
      <c r="C859" t="s">
        <v>9454</v>
      </c>
      <c r="D859" t="s">
        <v>9455</v>
      </c>
      <c r="E859" s="117">
        <v>43031</v>
      </c>
      <c r="F859" s="118">
        <v>0.4095717592592592</v>
      </c>
      <c r="G859" t="s">
        <v>9457</v>
      </c>
      <c r="H859">
        <v>192</v>
      </c>
      <c r="I859">
        <v>5</v>
      </c>
      <c r="J859" t="s">
        <v>4037</v>
      </c>
      <c r="L859" t="s">
        <v>175</v>
      </c>
    </row>
    <row r="860" spans="1:12" x14ac:dyDescent="0.25">
      <c r="A860" t="s">
        <v>9456</v>
      </c>
      <c r="B860" t="s">
        <v>9453</v>
      </c>
      <c r="C860" t="s">
        <v>9454</v>
      </c>
      <c r="D860" t="s">
        <v>9455</v>
      </c>
      <c r="E860" s="117">
        <v>43031</v>
      </c>
      <c r="F860" s="118">
        <v>0.4095717592592592</v>
      </c>
      <c r="G860" t="s">
        <v>9457</v>
      </c>
      <c r="H860">
        <v>192</v>
      </c>
      <c r="I860">
        <v>7</v>
      </c>
      <c r="J860" t="s">
        <v>4037</v>
      </c>
      <c r="L860">
        <v>3</v>
      </c>
    </row>
    <row r="861" spans="1:12" x14ac:dyDescent="0.25">
      <c r="A861" t="s">
        <v>9456</v>
      </c>
      <c r="B861" t="s">
        <v>9453</v>
      </c>
      <c r="C861" t="s">
        <v>9454</v>
      </c>
      <c r="D861" t="s">
        <v>9455</v>
      </c>
      <c r="E861" s="117">
        <v>43031</v>
      </c>
      <c r="F861" s="118">
        <v>0.4095717592592592</v>
      </c>
      <c r="G861" t="s">
        <v>9457</v>
      </c>
      <c r="H861">
        <v>192</v>
      </c>
      <c r="I861">
        <v>8</v>
      </c>
      <c r="J861" t="s">
        <v>4037</v>
      </c>
      <c r="L861">
        <v>100000</v>
      </c>
    </row>
    <row r="862" spans="1:12" x14ac:dyDescent="0.25">
      <c r="A862" t="s">
        <v>9456</v>
      </c>
      <c r="B862" t="s">
        <v>9453</v>
      </c>
      <c r="C862" t="s">
        <v>9454</v>
      </c>
      <c r="D862" t="s">
        <v>9455</v>
      </c>
      <c r="E862" s="117">
        <v>43031</v>
      </c>
      <c r="F862" s="118">
        <v>0.4095717592592592</v>
      </c>
      <c r="G862" t="s">
        <v>9457</v>
      </c>
      <c r="H862">
        <v>192</v>
      </c>
      <c r="I862">
        <v>12</v>
      </c>
      <c r="J862" t="s">
        <v>4037</v>
      </c>
      <c r="L862">
        <v>-11.945899909296299</v>
      </c>
    </row>
    <row r="863" spans="1:12" x14ac:dyDescent="0.25">
      <c r="A863" t="s">
        <v>9456</v>
      </c>
      <c r="B863" t="s">
        <v>9453</v>
      </c>
      <c r="C863" t="s">
        <v>9454</v>
      </c>
      <c r="D863" t="s">
        <v>9455</v>
      </c>
      <c r="E863" s="117">
        <v>43031</v>
      </c>
      <c r="F863" s="118">
        <v>0.4095717592592592</v>
      </c>
      <c r="G863" t="s">
        <v>9457</v>
      </c>
      <c r="H863">
        <v>192</v>
      </c>
      <c r="I863">
        <v>13</v>
      </c>
      <c r="J863" t="s">
        <v>4037</v>
      </c>
      <c r="L863">
        <v>-61.780264042753799</v>
      </c>
    </row>
    <row r="864" spans="1:12" x14ac:dyDescent="0.25">
      <c r="A864" t="s">
        <v>9456</v>
      </c>
      <c r="B864" t="s">
        <v>9453</v>
      </c>
      <c r="C864" t="s">
        <v>9454</v>
      </c>
      <c r="D864" t="s">
        <v>9455</v>
      </c>
      <c r="E864" s="117">
        <v>43031</v>
      </c>
      <c r="F864" s="118">
        <v>0.4095717592592592</v>
      </c>
      <c r="G864" t="s">
        <v>9457</v>
      </c>
      <c r="H864">
        <v>192</v>
      </c>
      <c r="I864">
        <v>14</v>
      </c>
      <c r="J864" t="s">
        <v>4037</v>
      </c>
      <c r="L864">
        <v>311</v>
      </c>
    </row>
    <row r="865" spans="1:12" x14ac:dyDescent="0.25">
      <c r="A865" t="s">
        <v>9456</v>
      </c>
      <c r="B865" t="s">
        <v>9453</v>
      </c>
      <c r="C865" t="s">
        <v>9454</v>
      </c>
      <c r="D865" t="s">
        <v>9455</v>
      </c>
      <c r="E865" s="117">
        <v>43031</v>
      </c>
      <c r="F865" s="118">
        <v>0.40958333333333335</v>
      </c>
      <c r="G865" t="s">
        <v>9457</v>
      </c>
      <c r="H865">
        <v>192</v>
      </c>
      <c r="I865">
        <v>15</v>
      </c>
      <c r="J865" t="s">
        <v>4037</v>
      </c>
      <c r="L865" t="s">
        <v>4036</v>
      </c>
    </row>
    <row r="866" spans="1:12" x14ac:dyDescent="0.25">
      <c r="A866" t="s">
        <v>9456</v>
      </c>
      <c r="B866" t="s">
        <v>9453</v>
      </c>
      <c r="C866" t="s">
        <v>9454</v>
      </c>
      <c r="D866" t="s">
        <v>9455</v>
      </c>
      <c r="E866" s="117">
        <v>43031</v>
      </c>
      <c r="F866" s="118">
        <v>0.40958333333333335</v>
      </c>
      <c r="G866" t="s">
        <v>9457</v>
      </c>
      <c r="H866">
        <v>192</v>
      </c>
      <c r="I866">
        <v>19</v>
      </c>
      <c r="J866" t="s">
        <v>4037</v>
      </c>
      <c r="L866" t="s">
        <v>25978</v>
      </c>
    </row>
    <row r="867" spans="1:12" x14ac:dyDescent="0.25">
      <c r="A867" t="s">
        <v>9456</v>
      </c>
      <c r="B867" t="s">
        <v>9453</v>
      </c>
      <c r="C867" t="s">
        <v>9454</v>
      </c>
      <c r="D867" t="s">
        <v>9455</v>
      </c>
      <c r="E867" s="117">
        <v>43031</v>
      </c>
      <c r="F867" s="118">
        <v>0.40958333333333335</v>
      </c>
      <c r="G867" t="s">
        <v>9457</v>
      </c>
      <c r="H867">
        <v>192</v>
      </c>
      <c r="I867">
        <v>20</v>
      </c>
      <c r="J867" t="s">
        <v>4037</v>
      </c>
      <c r="L867" t="s">
        <v>558</v>
      </c>
    </row>
    <row r="868" spans="1:12" x14ac:dyDescent="0.25">
      <c r="A868" t="s">
        <v>9456</v>
      </c>
      <c r="B868" t="s">
        <v>9453</v>
      </c>
      <c r="C868" t="s">
        <v>9454</v>
      </c>
      <c r="D868" t="s">
        <v>9455</v>
      </c>
      <c r="E868" s="117">
        <v>43031</v>
      </c>
      <c r="F868" s="118">
        <v>0.40958333333333335</v>
      </c>
      <c r="G868" t="s">
        <v>9457</v>
      </c>
      <c r="H868">
        <v>192</v>
      </c>
      <c r="I868">
        <v>21</v>
      </c>
      <c r="J868" t="s">
        <v>4037</v>
      </c>
      <c r="L868" t="s">
        <v>25936</v>
      </c>
    </row>
    <row r="869" spans="1:12" x14ac:dyDescent="0.25">
      <c r="A869" t="s">
        <v>9456</v>
      </c>
      <c r="B869" t="s">
        <v>9453</v>
      </c>
      <c r="C869" t="s">
        <v>9454</v>
      </c>
      <c r="D869" t="s">
        <v>9455</v>
      </c>
      <c r="E869" s="117">
        <v>43031</v>
      </c>
      <c r="F869" s="118">
        <v>0.40960648148148149</v>
      </c>
      <c r="G869" t="s">
        <v>9457</v>
      </c>
      <c r="H869">
        <v>193</v>
      </c>
      <c r="I869">
        <v>2</v>
      </c>
      <c r="J869" t="s">
        <v>4037</v>
      </c>
      <c r="L869" t="s">
        <v>5</v>
      </c>
    </row>
    <row r="870" spans="1:12" x14ac:dyDescent="0.25">
      <c r="A870" t="s">
        <v>9456</v>
      </c>
      <c r="B870" t="s">
        <v>9453</v>
      </c>
      <c r="C870" t="s">
        <v>9454</v>
      </c>
      <c r="D870" t="s">
        <v>9455</v>
      </c>
      <c r="E870" s="117">
        <v>43031</v>
      </c>
      <c r="F870" s="118">
        <v>0.40960648148148149</v>
      </c>
      <c r="G870" t="s">
        <v>9457</v>
      </c>
      <c r="H870">
        <v>193</v>
      </c>
      <c r="I870">
        <v>5</v>
      </c>
      <c r="J870" t="s">
        <v>4037</v>
      </c>
      <c r="L870" t="s">
        <v>175</v>
      </c>
    </row>
    <row r="871" spans="1:12" x14ac:dyDescent="0.25">
      <c r="A871" t="s">
        <v>9456</v>
      </c>
      <c r="B871" t="s">
        <v>9453</v>
      </c>
      <c r="C871" t="s">
        <v>9454</v>
      </c>
      <c r="D871" t="s">
        <v>9455</v>
      </c>
      <c r="E871" s="117">
        <v>43031</v>
      </c>
      <c r="F871" s="118">
        <v>0.40960648148148149</v>
      </c>
      <c r="G871" t="s">
        <v>9457</v>
      </c>
      <c r="H871">
        <v>193</v>
      </c>
      <c r="I871">
        <v>7</v>
      </c>
      <c r="J871" t="s">
        <v>4037</v>
      </c>
      <c r="L871">
        <v>4</v>
      </c>
    </row>
    <row r="872" spans="1:12" x14ac:dyDescent="0.25">
      <c r="A872" t="s">
        <v>9456</v>
      </c>
      <c r="B872" t="s">
        <v>9453</v>
      </c>
      <c r="C872" t="s">
        <v>9454</v>
      </c>
      <c r="D872" t="s">
        <v>9455</v>
      </c>
      <c r="E872" s="117">
        <v>43031</v>
      </c>
      <c r="F872" s="118">
        <v>0.40960648148148149</v>
      </c>
      <c r="G872" t="s">
        <v>9457</v>
      </c>
      <c r="H872">
        <v>193</v>
      </c>
      <c r="I872">
        <v>8</v>
      </c>
      <c r="J872" t="s">
        <v>4037</v>
      </c>
      <c r="L872">
        <v>100000</v>
      </c>
    </row>
    <row r="873" spans="1:12" x14ac:dyDescent="0.25">
      <c r="A873" t="s">
        <v>9456</v>
      </c>
      <c r="B873" t="s">
        <v>9453</v>
      </c>
      <c r="C873" t="s">
        <v>9454</v>
      </c>
      <c r="D873" t="s">
        <v>9455</v>
      </c>
      <c r="E873" s="117">
        <v>43031</v>
      </c>
      <c r="F873" s="118">
        <v>0.40961805555555553</v>
      </c>
      <c r="G873" t="s">
        <v>9457</v>
      </c>
      <c r="H873">
        <v>193</v>
      </c>
      <c r="I873">
        <v>12</v>
      </c>
      <c r="J873" t="s">
        <v>4037</v>
      </c>
      <c r="L873">
        <v>-11.967439620719601</v>
      </c>
    </row>
    <row r="874" spans="1:12" x14ac:dyDescent="0.25">
      <c r="A874" t="s">
        <v>9456</v>
      </c>
      <c r="B874" t="s">
        <v>9453</v>
      </c>
      <c r="C874" t="s">
        <v>9454</v>
      </c>
      <c r="D874" t="s">
        <v>9455</v>
      </c>
      <c r="E874" s="117">
        <v>43031</v>
      </c>
      <c r="F874" s="118">
        <v>0.40961805555555553</v>
      </c>
      <c r="G874" t="s">
        <v>9457</v>
      </c>
      <c r="H874">
        <v>193</v>
      </c>
      <c r="I874">
        <v>13</v>
      </c>
      <c r="J874" t="s">
        <v>4037</v>
      </c>
      <c r="L874">
        <v>-61.782986776723497</v>
      </c>
    </row>
    <row r="875" spans="1:12" x14ac:dyDescent="0.25">
      <c r="A875" t="s">
        <v>9456</v>
      </c>
      <c r="B875" t="s">
        <v>9453</v>
      </c>
      <c r="C875" t="s">
        <v>9454</v>
      </c>
      <c r="D875" t="s">
        <v>9455</v>
      </c>
      <c r="E875" s="117">
        <v>43031</v>
      </c>
      <c r="F875" s="118">
        <v>0.40961805555555553</v>
      </c>
      <c r="G875" t="s">
        <v>9457</v>
      </c>
      <c r="H875">
        <v>193</v>
      </c>
      <c r="I875">
        <v>14</v>
      </c>
      <c r="J875" t="s">
        <v>4037</v>
      </c>
      <c r="L875">
        <v>346</v>
      </c>
    </row>
    <row r="876" spans="1:12" x14ac:dyDescent="0.25">
      <c r="A876" t="s">
        <v>9456</v>
      </c>
      <c r="B876" t="s">
        <v>9453</v>
      </c>
      <c r="C876" t="s">
        <v>9454</v>
      </c>
      <c r="D876" t="s">
        <v>9455</v>
      </c>
      <c r="E876" s="117">
        <v>43031</v>
      </c>
      <c r="F876" s="118">
        <v>0.40961805555555553</v>
      </c>
      <c r="G876" t="s">
        <v>9457</v>
      </c>
      <c r="H876">
        <v>193</v>
      </c>
      <c r="I876">
        <v>15</v>
      </c>
      <c r="J876" t="s">
        <v>4037</v>
      </c>
      <c r="L876" t="s">
        <v>4036</v>
      </c>
    </row>
    <row r="877" spans="1:12" x14ac:dyDescent="0.25">
      <c r="A877" t="s">
        <v>9456</v>
      </c>
      <c r="B877" t="s">
        <v>9453</v>
      </c>
      <c r="C877" t="s">
        <v>9454</v>
      </c>
      <c r="D877" t="s">
        <v>9455</v>
      </c>
      <c r="E877" s="117">
        <v>43031</v>
      </c>
      <c r="F877" s="118">
        <v>0.40961805555555553</v>
      </c>
      <c r="G877" t="s">
        <v>9457</v>
      </c>
      <c r="H877">
        <v>193</v>
      </c>
      <c r="I877">
        <v>19</v>
      </c>
      <c r="J877" t="s">
        <v>4037</v>
      </c>
      <c r="L877" t="s">
        <v>25978</v>
      </c>
    </row>
    <row r="878" spans="1:12" x14ac:dyDescent="0.25">
      <c r="A878" t="s">
        <v>9456</v>
      </c>
      <c r="B878" t="s">
        <v>9453</v>
      </c>
      <c r="C878" t="s">
        <v>9454</v>
      </c>
      <c r="D878" t="s">
        <v>9455</v>
      </c>
      <c r="E878" s="117">
        <v>43031</v>
      </c>
      <c r="F878" s="118">
        <v>0.40962962962962962</v>
      </c>
      <c r="G878" t="s">
        <v>9457</v>
      </c>
      <c r="H878">
        <v>193</v>
      </c>
      <c r="I878">
        <v>20</v>
      </c>
      <c r="J878" t="s">
        <v>4037</v>
      </c>
      <c r="L878" t="s">
        <v>12</v>
      </c>
    </row>
    <row r="879" spans="1:12" x14ac:dyDescent="0.25">
      <c r="A879" t="s">
        <v>9456</v>
      </c>
      <c r="B879" t="s">
        <v>9453</v>
      </c>
      <c r="C879" t="s">
        <v>9454</v>
      </c>
      <c r="D879" t="s">
        <v>9455</v>
      </c>
      <c r="E879" s="117">
        <v>43031</v>
      </c>
      <c r="F879" s="118">
        <v>0.40962962962962962</v>
      </c>
      <c r="G879" t="s">
        <v>9457</v>
      </c>
      <c r="H879">
        <v>193</v>
      </c>
      <c r="I879">
        <v>21</v>
      </c>
      <c r="J879" t="s">
        <v>4037</v>
      </c>
      <c r="L879" t="s">
        <v>25980</v>
      </c>
    </row>
    <row r="880" spans="1:12" x14ac:dyDescent="0.25">
      <c r="A880" t="s">
        <v>9456</v>
      </c>
      <c r="B880" t="s">
        <v>9453</v>
      </c>
      <c r="C880" t="s">
        <v>9454</v>
      </c>
      <c r="D880" t="s">
        <v>9455</v>
      </c>
      <c r="E880" s="117">
        <v>43031</v>
      </c>
      <c r="F880" s="118">
        <v>0.40964120370370366</v>
      </c>
      <c r="G880" t="s">
        <v>9457</v>
      </c>
      <c r="H880">
        <v>194</v>
      </c>
      <c r="I880">
        <v>2</v>
      </c>
      <c r="J880" t="s">
        <v>4037</v>
      </c>
      <c r="L880" t="s">
        <v>5</v>
      </c>
    </row>
    <row r="881" spans="1:12" x14ac:dyDescent="0.25">
      <c r="A881" t="s">
        <v>9456</v>
      </c>
      <c r="B881" t="s">
        <v>9453</v>
      </c>
      <c r="C881" t="s">
        <v>9454</v>
      </c>
      <c r="D881" t="s">
        <v>9455</v>
      </c>
      <c r="E881" s="117">
        <v>43031</v>
      </c>
      <c r="F881" s="118">
        <v>0.40965277777777781</v>
      </c>
      <c r="G881" t="s">
        <v>9457</v>
      </c>
      <c r="H881">
        <v>194</v>
      </c>
      <c r="I881">
        <v>5</v>
      </c>
      <c r="J881" t="s">
        <v>4037</v>
      </c>
      <c r="L881" t="s">
        <v>175</v>
      </c>
    </row>
    <row r="882" spans="1:12" x14ac:dyDescent="0.25">
      <c r="A882" t="s">
        <v>9456</v>
      </c>
      <c r="B882" t="s">
        <v>9453</v>
      </c>
      <c r="C882" t="s">
        <v>9454</v>
      </c>
      <c r="D882" t="s">
        <v>9455</v>
      </c>
      <c r="E882" s="117">
        <v>43031</v>
      </c>
      <c r="F882" s="118">
        <v>0.40965277777777781</v>
      </c>
      <c r="G882" t="s">
        <v>9457</v>
      </c>
      <c r="H882">
        <v>194</v>
      </c>
      <c r="I882">
        <v>7</v>
      </c>
      <c r="J882" t="s">
        <v>4037</v>
      </c>
      <c r="L882">
        <v>5</v>
      </c>
    </row>
    <row r="883" spans="1:12" x14ac:dyDescent="0.25">
      <c r="A883" t="s">
        <v>9456</v>
      </c>
      <c r="B883" t="s">
        <v>9453</v>
      </c>
      <c r="C883" t="s">
        <v>9454</v>
      </c>
      <c r="D883" t="s">
        <v>9455</v>
      </c>
      <c r="E883" s="117">
        <v>43031</v>
      </c>
      <c r="F883" s="118">
        <v>0.40965277777777781</v>
      </c>
      <c r="G883" t="s">
        <v>9457</v>
      </c>
      <c r="H883">
        <v>194</v>
      </c>
      <c r="I883">
        <v>8</v>
      </c>
      <c r="J883" t="s">
        <v>4037</v>
      </c>
      <c r="L883">
        <v>100000</v>
      </c>
    </row>
    <row r="884" spans="1:12" x14ac:dyDescent="0.25">
      <c r="A884" t="s">
        <v>9456</v>
      </c>
      <c r="B884" t="s">
        <v>9453</v>
      </c>
      <c r="C884" t="s">
        <v>9454</v>
      </c>
      <c r="D884" t="s">
        <v>9455</v>
      </c>
      <c r="E884" s="117">
        <v>43031</v>
      </c>
      <c r="F884" s="118">
        <v>0.40965277777777781</v>
      </c>
      <c r="G884" t="s">
        <v>9457</v>
      </c>
      <c r="H884">
        <v>194</v>
      </c>
      <c r="I884">
        <v>12</v>
      </c>
      <c r="J884" t="s">
        <v>4037</v>
      </c>
      <c r="L884">
        <v>-11.975106647927801</v>
      </c>
    </row>
    <row r="885" spans="1:12" x14ac:dyDescent="0.25">
      <c r="A885" t="s">
        <v>9456</v>
      </c>
      <c r="B885" t="s">
        <v>9453</v>
      </c>
      <c r="C885" t="s">
        <v>9454</v>
      </c>
      <c r="D885" t="s">
        <v>9455</v>
      </c>
      <c r="E885" s="117">
        <v>43031</v>
      </c>
      <c r="F885" s="118">
        <v>0.40965277777777781</v>
      </c>
      <c r="G885" t="s">
        <v>9457</v>
      </c>
      <c r="H885">
        <v>194</v>
      </c>
      <c r="I885">
        <v>13</v>
      </c>
      <c r="J885" t="s">
        <v>4037</v>
      </c>
      <c r="L885">
        <v>-61.782943278365998</v>
      </c>
    </row>
    <row r="886" spans="1:12" x14ac:dyDescent="0.25">
      <c r="A886" t="s">
        <v>9456</v>
      </c>
      <c r="B886" t="s">
        <v>9453</v>
      </c>
      <c r="C886" t="s">
        <v>9454</v>
      </c>
      <c r="D886" t="s">
        <v>9455</v>
      </c>
      <c r="E886" s="117">
        <v>43031</v>
      </c>
      <c r="F886" s="118">
        <v>0.40966435185185185</v>
      </c>
      <c r="G886" t="s">
        <v>9457</v>
      </c>
      <c r="H886">
        <v>194</v>
      </c>
      <c r="I886">
        <v>14</v>
      </c>
      <c r="J886" t="s">
        <v>4037</v>
      </c>
      <c r="L886">
        <v>365</v>
      </c>
    </row>
    <row r="887" spans="1:12" x14ac:dyDescent="0.25">
      <c r="A887" t="s">
        <v>9456</v>
      </c>
      <c r="B887" t="s">
        <v>9453</v>
      </c>
      <c r="C887" t="s">
        <v>9454</v>
      </c>
      <c r="D887" t="s">
        <v>9455</v>
      </c>
      <c r="E887" s="117">
        <v>43031</v>
      </c>
      <c r="F887" s="118">
        <v>0.40966435185185185</v>
      </c>
      <c r="G887" t="s">
        <v>9457</v>
      </c>
      <c r="H887">
        <v>194</v>
      </c>
      <c r="I887">
        <v>15</v>
      </c>
      <c r="J887" t="s">
        <v>4037</v>
      </c>
      <c r="L887" t="s">
        <v>4036</v>
      </c>
    </row>
    <row r="888" spans="1:12" x14ac:dyDescent="0.25">
      <c r="A888" t="s">
        <v>9456</v>
      </c>
      <c r="B888" t="s">
        <v>9453</v>
      </c>
      <c r="C888" t="s">
        <v>9454</v>
      </c>
      <c r="D888" t="s">
        <v>9455</v>
      </c>
      <c r="E888" s="117">
        <v>43031</v>
      </c>
      <c r="F888" s="118">
        <v>0.40966435185185185</v>
      </c>
      <c r="G888" t="s">
        <v>9457</v>
      </c>
      <c r="H888">
        <v>194</v>
      </c>
      <c r="I888">
        <v>19</v>
      </c>
      <c r="J888" t="s">
        <v>4037</v>
      </c>
      <c r="L888" t="s">
        <v>25978</v>
      </c>
    </row>
    <row r="889" spans="1:12" x14ac:dyDescent="0.25">
      <c r="A889" t="s">
        <v>9456</v>
      </c>
      <c r="B889" t="s">
        <v>9453</v>
      </c>
      <c r="C889" t="s">
        <v>9454</v>
      </c>
      <c r="D889" t="s">
        <v>9455</v>
      </c>
      <c r="E889" s="117">
        <v>43031</v>
      </c>
      <c r="F889" s="118">
        <v>0.40966435185185185</v>
      </c>
      <c r="G889" t="s">
        <v>9457</v>
      </c>
      <c r="H889">
        <v>194</v>
      </c>
      <c r="I889">
        <v>20</v>
      </c>
      <c r="J889" t="s">
        <v>4037</v>
      </c>
      <c r="L889" t="s">
        <v>12</v>
      </c>
    </row>
    <row r="890" spans="1:12" x14ac:dyDescent="0.25">
      <c r="A890" t="s">
        <v>9456</v>
      </c>
      <c r="B890" t="s">
        <v>9453</v>
      </c>
      <c r="C890" t="s">
        <v>9454</v>
      </c>
      <c r="D890" t="s">
        <v>9455</v>
      </c>
      <c r="E890" s="117">
        <v>43031</v>
      </c>
      <c r="F890" s="118">
        <v>0.40966435185185185</v>
      </c>
      <c r="G890" t="s">
        <v>9457</v>
      </c>
      <c r="H890">
        <v>194</v>
      </c>
      <c r="I890">
        <v>21</v>
      </c>
      <c r="J890" t="s">
        <v>4037</v>
      </c>
      <c r="L890" t="s">
        <v>25980</v>
      </c>
    </row>
    <row r="891" spans="1:12" x14ac:dyDescent="0.25">
      <c r="A891" t="s">
        <v>9456</v>
      </c>
      <c r="B891" t="s">
        <v>9453</v>
      </c>
      <c r="C891" t="s">
        <v>9454</v>
      </c>
      <c r="D891" t="s">
        <v>9455</v>
      </c>
      <c r="E891" s="117">
        <v>43031</v>
      </c>
      <c r="F891" s="118">
        <v>0.40968749999999998</v>
      </c>
      <c r="G891" t="s">
        <v>9457</v>
      </c>
      <c r="H891">
        <v>195</v>
      </c>
      <c r="I891">
        <v>2</v>
      </c>
      <c r="J891" t="s">
        <v>4037</v>
      </c>
      <c r="L891" t="s">
        <v>5</v>
      </c>
    </row>
    <row r="892" spans="1:12" x14ac:dyDescent="0.25">
      <c r="A892" t="s">
        <v>9456</v>
      </c>
      <c r="B892" t="s">
        <v>9453</v>
      </c>
      <c r="C892" t="s">
        <v>9454</v>
      </c>
      <c r="D892" t="s">
        <v>9455</v>
      </c>
      <c r="E892" s="117">
        <v>43031</v>
      </c>
      <c r="F892" s="118">
        <v>0.40968749999999998</v>
      </c>
      <c r="G892" t="s">
        <v>9457</v>
      </c>
      <c r="H892">
        <v>195</v>
      </c>
      <c r="I892">
        <v>5</v>
      </c>
      <c r="J892" t="s">
        <v>4037</v>
      </c>
      <c r="L892" t="s">
        <v>175</v>
      </c>
    </row>
    <row r="893" spans="1:12" x14ac:dyDescent="0.25">
      <c r="A893" t="s">
        <v>9456</v>
      </c>
      <c r="B893" t="s">
        <v>9453</v>
      </c>
      <c r="C893" t="s">
        <v>9454</v>
      </c>
      <c r="D893" t="s">
        <v>9455</v>
      </c>
      <c r="E893" s="117">
        <v>43031</v>
      </c>
      <c r="F893" s="118">
        <v>0.40968749999999998</v>
      </c>
      <c r="G893" t="s">
        <v>9457</v>
      </c>
      <c r="H893">
        <v>195</v>
      </c>
      <c r="I893">
        <v>7</v>
      </c>
      <c r="J893" t="s">
        <v>4037</v>
      </c>
      <c r="L893">
        <v>6</v>
      </c>
    </row>
    <row r="894" spans="1:12" x14ac:dyDescent="0.25">
      <c r="A894" t="s">
        <v>9456</v>
      </c>
      <c r="B894" t="s">
        <v>9453</v>
      </c>
      <c r="C894" t="s">
        <v>9454</v>
      </c>
      <c r="D894" t="s">
        <v>9455</v>
      </c>
      <c r="E894" s="117">
        <v>43031</v>
      </c>
      <c r="F894" s="118">
        <v>0.40969907407407408</v>
      </c>
      <c r="G894" t="s">
        <v>9457</v>
      </c>
      <c r="H894">
        <v>195</v>
      </c>
      <c r="I894">
        <v>8</v>
      </c>
      <c r="J894" t="s">
        <v>4037</v>
      </c>
      <c r="L894">
        <v>100000</v>
      </c>
    </row>
    <row r="895" spans="1:12" x14ac:dyDescent="0.25">
      <c r="A895" t="s">
        <v>9456</v>
      </c>
      <c r="B895" t="s">
        <v>9453</v>
      </c>
      <c r="C895" t="s">
        <v>9454</v>
      </c>
      <c r="D895" t="s">
        <v>9455</v>
      </c>
      <c r="E895" s="117">
        <v>43031</v>
      </c>
      <c r="F895" s="118">
        <v>0.40969907407407408</v>
      </c>
      <c r="G895" t="s">
        <v>9457</v>
      </c>
      <c r="H895">
        <v>195</v>
      </c>
      <c r="I895">
        <v>12</v>
      </c>
      <c r="J895" t="s">
        <v>4037</v>
      </c>
      <c r="L895">
        <v>-11.984997522153501</v>
      </c>
    </row>
    <row r="896" spans="1:12" x14ac:dyDescent="0.25">
      <c r="A896" t="s">
        <v>9456</v>
      </c>
      <c r="B896" t="s">
        <v>9453</v>
      </c>
      <c r="C896" t="s">
        <v>9454</v>
      </c>
      <c r="D896" t="s">
        <v>9455</v>
      </c>
      <c r="E896" s="117">
        <v>43031</v>
      </c>
      <c r="F896" s="118">
        <v>0.40969907407407408</v>
      </c>
      <c r="G896" t="s">
        <v>9457</v>
      </c>
      <c r="H896">
        <v>195</v>
      </c>
      <c r="I896">
        <v>13</v>
      </c>
      <c r="J896" t="s">
        <v>4037</v>
      </c>
      <c r="L896">
        <v>-61.782816321117402</v>
      </c>
    </row>
    <row r="897" spans="1:12" x14ac:dyDescent="0.25">
      <c r="A897" t="s">
        <v>9456</v>
      </c>
      <c r="B897" t="s">
        <v>9453</v>
      </c>
      <c r="C897" t="s">
        <v>9454</v>
      </c>
      <c r="D897" t="s">
        <v>9455</v>
      </c>
      <c r="E897" s="117">
        <v>43031</v>
      </c>
      <c r="F897" s="118">
        <v>0.40969907407407408</v>
      </c>
      <c r="G897" t="s">
        <v>9457</v>
      </c>
      <c r="H897">
        <v>195</v>
      </c>
      <c r="I897">
        <v>14</v>
      </c>
      <c r="J897" t="s">
        <v>4037</v>
      </c>
      <c r="L897">
        <v>364</v>
      </c>
    </row>
    <row r="898" spans="1:12" x14ac:dyDescent="0.25">
      <c r="A898" t="s">
        <v>9456</v>
      </c>
      <c r="B898" t="s">
        <v>9453</v>
      </c>
      <c r="C898" t="s">
        <v>9454</v>
      </c>
      <c r="D898" t="s">
        <v>9455</v>
      </c>
      <c r="E898" s="117">
        <v>43031</v>
      </c>
      <c r="F898" s="118">
        <v>0.40969907407407408</v>
      </c>
      <c r="G898" t="s">
        <v>9457</v>
      </c>
      <c r="H898">
        <v>195</v>
      </c>
      <c r="I898">
        <v>15</v>
      </c>
      <c r="J898" t="s">
        <v>4037</v>
      </c>
      <c r="L898" t="s">
        <v>4036</v>
      </c>
    </row>
    <row r="899" spans="1:12" x14ac:dyDescent="0.25">
      <c r="A899" t="s">
        <v>9456</v>
      </c>
      <c r="B899" t="s">
        <v>9453</v>
      </c>
      <c r="C899" t="s">
        <v>9454</v>
      </c>
      <c r="D899" t="s">
        <v>9455</v>
      </c>
      <c r="E899" s="117">
        <v>43031</v>
      </c>
      <c r="F899" s="118">
        <v>0.40971064814814812</v>
      </c>
      <c r="G899" t="s">
        <v>9457</v>
      </c>
      <c r="H899">
        <v>195</v>
      </c>
      <c r="I899">
        <v>19</v>
      </c>
      <c r="J899" t="s">
        <v>4037</v>
      </c>
      <c r="L899" t="s">
        <v>25978</v>
      </c>
    </row>
    <row r="900" spans="1:12" x14ac:dyDescent="0.25">
      <c r="A900" t="s">
        <v>9456</v>
      </c>
      <c r="B900" t="s">
        <v>9453</v>
      </c>
      <c r="C900" t="s">
        <v>9454</v>
      </c>
      <c r="D900" t="s">
        <v>9455</v>
      </c>
      <c r="E900" s="117">
        <v>43031</v>
      </c>
      <c r="F900" s="118">
        <v>0.40971064814814812</v>
      </c>
      <c r="G900" t="s">
        <v>9457</v>
      </c>
      <c r="H900">
        <v>195</v>
      </c>
      <c r="I900">
        <v>20</v>
      </c>
      <c r="J900" t="s">
        <v>4037</v>
      </c>
      <c r="L900" t="s">
        <v>12</v>
      </c>
    </row>
    <row r="901" spans="1:12" x14ac:dyDescent="0.25">
      <c r="A901" t="s">
        <v>9456</v>
      </c>
      <c r="B901" t="s">
        <v>9453</v>
      </c>
      <c r="C901" t="s">
        <v>9454</v>
      </c>
      <c r="D901" t="s">
        <v>9455</v>
      </c>
      <c r="E901" s="117">
        <v>43031</v>
      </c>
      <c r="F901" s="118">
        <v>0.40971064814814812</v>
      </c>
      <c r="G901" t="s">
        <v>9457</v>
      </c>
      <c r="H901">
        <v>195</v>
      </c>
      <c r="I901">
        <v>21</v>
      </c>
      <c r="J901" t="s">
        <v>4037</v>
      </c>
      <c r="L901" t="s">
        <v>25981</v>
      </c>
    </row>
    <row r="902" spans="1:12" x14ac:dyDescent="0.25">
      <c r="A902" t="s">
        <v>9456</v>
      </c>
      <c r="B902" t="s">
        <v>9453</v>
      </c>
      <c r="C902" t="s">
        <v>9454</v>
      </c>
      <c r="D902" t="s">
        <v>9455</v>
      </c>
      <c r="E902" s="117">
        <v>43031</v>
      </c>
      <c r="F902" s="118">
        <v>0.4097337962962963</v>
      </c>
      <c r="G902" t="s">
        <v>9457</v>
      </c>
      <c r="H902">
        <v>196</v>
      </c>
      <c r="I902">
        <v>2</v>
      </c>
      <c r="J902" t="s">
        <v>4037</v>
      </c>
      <c r="L902" t="s">
        <v>5</v>
      </c>
    </row>
    <row r="903" spans="1:12" x14ac:dyDescent="0.25">
      <c r="A903" t="s">
        <v>9456</v>
      </c>
      <c r="B903" t="s">
        <v>9453</v>
      </c>
      <c r="C903" t="s">
        <v>9454</v>
      </c>
      <c r="D903" t="s">
        <v>9455</v>
      </c>
      <c r="E903" s="117">
        <v>43031</v>
      </c>
      <c r="F903" s="118">
        <v>0.4097337962962963</v>
      </c>
      <c r="G903" t="s">
        <v>9457</v>
      </c>
      <c r="H903">
        <v>196</v>
      </c>
      <c r="I903">
        <v>5</v>
      </c>
      <c r="J903" t="s">
        <v>4037</v>
      </c>
      <c r="L903" t="s">
        <v>175</v>
      </c>
    </row>
    <row r="904" spans="1:12" x14ac:dyDescent="0.25">
      <c r="A904" t="s">
        <v>9456</v>
      </c>
      <c r="B904" t="s">
        <v>9453</v>
      </c>
      <c r="C904" t="s">
        <v>9454</v>
      </c>
      <c r="D904" t="s">
        <v>9455</v>
      </c>
      <c r="E904" s="117">
        <v>43031</v>
      </c>
      <c r="F904" s="118">
        <v>0.4097337962962963</v>
      </c>
      <c r="G904" t="s">
        <v>9457</v>
      </c>
      <c r="H904">
        <v>196</v>
      </c>
      <c r="I904">
        <v>7</v>
      </c>
      <c r="J904" t="s">
        <v>4037</v>
      </c>
      <c r="L904">
        <v>7</v>
      </c>
    </row>
    <row r="905" spans="1:12" x14ac:dyDescent="0.25">
      <c r="A905" t="s">
        <v>9456</v>
      </c>
      <c r="B905" t="s">
        <v>9453</v>
      </c>
      <c r="C905" t="s">
        <v>9454</v>
      </c>
      <c r="D905" t="s">
        <v>9455</v>
      </c>
      <c r="E905" s="117">
        <v>43031</v>
      </c>
      <c r="F905" s="118">
        <v>0.4097337962962963</v>
      </c>
      <c r="G905" t="s">
        <v>9457</v>
      </c>
      <c r="H905">
        <v>196</v>
      </c>
      <c r="I905">
        <v>8</v>
      </c>
      <c r="J905" t="s">
        <v>4037</v>
      </c>
      <c r="L905">
        <v>100000</v>
      </c>
    </row>
    <row r="906" spans="1:12" x14ac:dyDescent="0.25">
      <c r="A906" t="s">
        <v>9456</v>
      </c>
      <c r="B906" t="s">
        <v>9453</v>
      </c>
      <c r="C906" t="s">
        <v>9454</v>
      </c>
      <c r="D906" t="s">
        <v>9455</v>
      </c>
      <c r="E906" s="117">
        <v>43031</v>
      </c>
      <c r="F906" s="118">
        <v>0.4097337962962963</v>
      </c>
      <c r="G906" t="s">
        <v>9457</v>
      </c>
      <c r="H906">
        <v>196</v>
      </c>
      <c r="I906">
        <v>12</v>
      </c>
      <c r="J906" t="s">
        <v>4037</v>
      </c>
      <c r="L906">
        <v>-11.993564314014</v>
      </c>
    </row>
    <row r="907" spans="1:12" x14ac:dyDescent="0.25">
      <c r="A907" t="s">
        <v>9456</v>
      </c>
      <c r="B907" t="s">
        <v>9453</v>
      </c>
      <c r="C907" t="s">
        <v>9454</v>
      </c>
      <c r="D907" t="s">
        <v>9455</v>
      </c>
      <c r="E907" s="117">
        <v>43031</v>
      </c>
      <c r="F907" s="118">
        <v>0.4097453703703704</v>
      </c>
      <c r="G907" t="s">
        <v>9457</v>
      </c>
      <c r="H907">
        <v>196</v>
      </c>
      <c r="I907">
        <v>13</v>
      </c>
      <c r="J907" t="s">
        <v>4037</v>
      </c>
      <c r="L907">
        <v>-61.746960289277801</v>
      </c>
    </row>
    <row r="908" spans="1:12" x14ac:dyDescent="0.25">
      <c r="A908" t="s">
        <v>9456</v>
      </c>
      <c r="B908" t="s">
        <v>9453</v>
      </c>
      <c r="C908" t="s">
        <v>9454</v>
      </c>
      <c r="D908" t="s">
        <v>9455</v>
      </c>
      <c r="E908" s="117">
        <v>43031</v>
      </c>
      <c r="F908" s="118">
        <v>0.4097453703703704</v>
      </c>
      <c r="G908" t="s">
        <v>9457</v>
      </c>
      <c r="H908">
        <v>196</v>
      </c>
      <c r="I908">
        <v>14</v>
      </c>
      <c r="J908" t="s">
        <v>4037</v>
      </c>
      <c r="L908">
        <v>412</v>
      </c>
    </row>
    <row r="909" spans="1:12" x14ac:dyDescent="0.25">
      <c r="A909" t="s">
        <v>9456</v>
      </c>
      <c r="B909" t="s">
        <v>9453</v>
      </c>
      <c r="C909" t="s">
        <v>9454</v>
      </c>
      <c r="D909" t="s">
        <v>9455</v>
      </c>
      <c r="E909" s="117">
        <v>43031</v>
      </c>
      <c r="F909" s="118">
        <v>0.4097453703703704</v>
      </c>
      <c r="G909" t="s">
        <v>9457</v>
      </c>
      <c r="H909">
        <v>196</v>
      </c>
      <c r="I909">
        <v>15</v>
      </c>
      <c r="J909" t="s">
        <v>4037</v>
      </c>
      <c r="L909" t="s">
        <v>4036</v>
      </c>
    </row>
    <row r="910" spans="1:12" x14ac:dyDescent="0.25">
      <c r="A910" t="s">
        <v>9456</v>
      </c>
      <c r="B910" t="s">
        <v>9453</v>
      </c>
      <c r="C910" t="s">
        <v>9454</v>
      </c>
      <c r="D910" t="s">
        <v>9455</v>
      </c>
      <c r="E910" s="117">
        <v>43031</v>
      </c>
      <c r="F910" s="118">
        <v>0.4097453703703704</v>
      </c>
      <c r="G910" t="s">
        <v>9457</v>
      </c>
      <c r="H910">
        <v>196</v>
      </c>
      <c r="I910">
        <v>19</v>
      </c>
      <c r="J910" t="s">
        <v>4037</v>
      </c>
      <c r="L910" t="s">
        <v>25982</v>
      </c>
    </row>
    <row r="911" spans="1:12" x14ac:dyDescent="0.25">
      <c r="A911" t="s">
        <v>9456</v>
      </c>
      <c r="B911" t="s">
        <v>9453</v>
      </c>
      <c r="C911" t="s">
        <v>9454</v>
      </c>
      <c r="D911" t="s">
        <v>9455</v>
      </c>
      <c r="E911" s="117">
        <v>43031</v>
      </c>
      <c r="F911" s="118">
        <v>0.4097453703703704</v>
      </c>
      <c r="G911" t="s">
        <v>9457</v>
      </c>
      <c r="H911">
        <v>196</v>
      </c>
      <c r="I911">
        <v>20</v>
      </c>
      <c r="J911" t="s">
        <v>4037</v>
      </c>
      <c r="L911" t="s">
        <v>42</v>
      </c>
    </row>
    <row r="912" spans="1:12" x14ac:dyDescent="0.25">
      <c r="A912" t="s">
        <v>9456</v>
      </c>
      <c r="B912" t="s">
        <v>9453</v>
      </c>
      <c r="C912" t="s">
        <v>9454</v>
      </c>
      <c r="D912" t="s">
        <v>9455</v>
      </c>
      <c r="E912" s="117">
        <v>43031</v>
      </c>
      <c r="F912" s="118">
        <v>0.4097453703703704</v>
      </c>
      <c r="G912" t="s">
        <v>9457</v>
      </c>
      <c r="H912">
        <v>196</v>
      </c>
      <c r="I912">
        <v>21</v>
      </c>
      <c r="J912" t="s">
        <v>4037</v>
      </c>
      <c r="L912" t="s">
        <v>25983</v>
      </c>
    </row>
    <row r="913" spans="1:12" x14ac:dyDescent="0.25">
      <c r="A913" t="s">
        <v>9456</v>
      </c>
      <c r="B913" t="s">
        <v>9453</v>
      </c>
      <c r="C913" t="s">
        <v>9454</v>
      </c>
      <c r="D913" t="s">
        <v>9455</v>
      </c>
      <c r="E913" s="117">
        <v>43031</v>
      </c>
      <c r="F913" s="118">
        <v>0.40976851851851853</v>
      </c>
      <c r="G913" t="s">
        <v>9457</v>
      </c>
      <c r="H913">
        <v>197</v>
      </c>
      <c r="I913">
        <v>2</v>
      </c>
      <c r="J913" t="s">
        <v>4037</v>
      </c>
      <c r="L913" t="s">
        <v>5</v>
      </c>
    </row>
    <row r="914" spans="1:12" x14ac:dyDescent="0.25">
      <c r="A914" t="s">
        <v>9456</v>
      </c>
      <c r="B914" t="s">
        <v>9453</v>
      </c>
      <c r="C914" t="s">
        <v>9454</v>
      </c>
      <c r="D914" t="s">
        <v>9455</v>
      </c>
      <c r="E914" s="117">
        <v>43031</v>
      </c>
      <c r="F914" s="118">
        <v>0.40976851851851853</v>
      </c>
      <c r="G914" t="s">
        <v>9457</v>
      </c>
      <c r="H914">
        <v>197</v>
      </c>
      <c r="I914">
        <v>5</v>
      </c>
      <c r="J914" t="s">
        <v>4037</v>
      </c>
      <c r="L914" t="s">
        <v>175</v>
      </c>
    </row>
    <row r="915" spans="1:12" x14ac:dyDescent="0.25">
      <c r="A915" t="s">
        <v>9456</v>
      </c>
      <c r="B915" t="s">
        <v>9453</v>
      </c>
      <c r="C915" t="s">
        <v>9454</v>
      </c>
      <c r="D915" t="s">
        <v>9455</v>
      </c>
      <c r="E915" s="117">
        <v>43031</v>
      </c>
      <c r="F915" s="118">
        <v>0.40978009259259257</v>
      </c>
      <c r="G915" t="s">
        <v>9457</v>
      </c>
      <c r="H915">
        <v>197</v>
      </c>
      <c r="I915">
        <v>7</v>
      </c>
      <c r="J915" t="s">
        <v>4037</v>
      </c>
      <c r="L915">
        <v>8</v>
      </c>
    </row>
    <row r="916" spans="1:12" x14ac:dyDescent="0.25">
      <c r="A916" t="s">
        <v>9456</v>
      </c>
      <c r="B916" t="s">
        <v>9453</v>
      </c>
      <c r="C916" t="s">
        <v>9454</v>
      </c>
      <c r="D916" t="s">
        <v>9455</v>
      </c>
      <c r="E916" s="117">
        <v>43031</v>
      </c>
      <c r="F916" s="118">
        <v>0.40978009259259257</v>
      </c>
      <c r="G916" t="s">
        <v>9457</v>
      </c>
      <c r="H916">
        <v>197</v>
      </c>
      <c r="I916">
        <v>8</v>
      </c>
      <c r="J916" t="s">
        <v>4037</v>
      </c>
      <c r="L916">
        <v>100000</v>
      </c>
    </row>
    <row r="917" spans="1:12" x14ac:dyDescent="0.25">
      <c r="A917" t="s">
        <v>9456</v>
      </c>
      <c r="B917" t="s">
        <v>9453</v>
      </c>
      <c r="C917" t="s">
        <v>9454</v>
      </c>
      <c r="D917" t="s">
        <v>9455</v>
      </c>
      <c r="E917" s="117">
        <v>43031</v>
      </c>
      <c r="F917" s="118">
        <v>0.40978009259259257</v>
      </c>
      <c r="G917" t="s">
        <v>9457</v>
      </c>
      <c r="H917">
        <v>197</v>
      </c>
      <c r="I917">
        <v>12</v>
      </c>
      <c r="J917" t="s">
        <v>4037</v>
      </c>
      <c r="L917">
        <v>-11.9752972274012</v>
      </c>
    </row>
    <row r="918" spans="1:12" x14ac:dyDescent="0.25">
      <c r="A918" t="s">
        <v>9456</v>
      </c>
      <c r="B918" t="s">
        <v>9453</v>
      </c>
      <c r="C918" t="s">
        <v>9454</v>
      </c>
      <c r="D918" t="s">
        <v>9455</v>
      </c>
      <c r="E918" s="117">
        <v>43031</v>
      </c>
      <c r="F918" s="118">
        <v>0.40978009259259257</v>
      </c>
      <c r="G918" t="s">
        <v>9457</v>
      </c>
      <c r="H918">
        <v>197</v>
      </c>
      <c r="I918">
        <v>13</v>
      </c>
      <c r="J918" t="s">
        <v>4037</v>
      </c>
      <c r="L918">
        <v>-61.7461905089284</v>
      </c>
    </row>
    <row r="919" spans="1:12" x14ac:dyDescent="0.25">
      <c r="A919" t="s">
        <v>9456</v>
      </c>
      <c r="B919" t="s">
        <v>9453</v>
      </c>
      <c r="C919" t="s">
        <v>9454</v>
      </c>
      <c r="D919" t="s">
        <v>9455</v>
      </c>
      <c r="E919" s="117">
        <v>43031</v>
      </c>
      <c r="F919" s="118">
        <v>0.40978009259259257</v>
      </c>
      <c r="G919" t="s">
        <v>9457</v>
      </c>
      <c r="H919">
        <v>197</v>
      </c>
      <c r="I919">
        <v>14</v>
      </c>
      <c r="J919" t="s">
        <v>4037</v>
      </c>
      <c r="L919">
        <v>409</v>
      </c>
    </row>
    <row r="920" spans="1:12" x14ac:dyDescent="0.25">
      <c r="A920" t="s">
        <v>9456</v>
      </c>
      <c r="B920" t="s">
        <v>9453</v>
      </c>
      <c r="C920" t="s">
        <v>9454</v>
      </c>
      <c r="D920" t="s">
        <v>9455</v>
      </c>
      <c r="E920" s="117">
        <v>43031</v>
      </c>
      <c r="F920" s="118">
        <v>0.40978009259259257</v>
      </c>
      <c r="G920" t="s">
        <v>9457</v>
      </c>
      <c r="H920">
        <v>197</v>
      </c>
      <c r="I920">
        <v>15</v>
      </c>
      <c r="J920" t="s">
        <v>4037</v>
      </c>
      <c r="L920" t="s">
        <v>4036</v>
      </c>
    </row>
    <row r="921" spans="1:12" x14ac:dyDescent="0.25">
      <c r="A921" t="s">
        <v>9456</v>
      </c>
      <c r="B921" t="s">
        <v>9453</v>
      </c>
      <c r="C921" t="s">
        <v>9454</v>
      </c>
      <c r="D921" t="s">
        <v>9455</v>
      </c>
      <c r="E921" s="117">
        <v>43031</v>
      </c>
      <c r="F921" s="118">
        <v>0.40979166666666672</v>
      </c>
      <c r="G921" t="s">
        <v>9457</v>
      </c>
      <c r="H921">
        <v>197</v>
      </c>
      <c r="I921">
        <v>19</v>
      </c>
      <c r="J921" t="s">
        <v>4037</v>
      </c>
      <c r="L921" t="s">
        <v>25982</v>
      </c>
    </row>
    <row r="922" spans="1:12" x14ac:dyDescent="0.25">
      <c r="A922" t="s">
        <v>9456</v>
      </c>
      <c r="B922" t="s">
        <v>9453</v>
      </c>
      <c r="C922" t="s">
        <v>9454</v>
      </c>
      <c r="D922" t="s">
        <v>9455</v>
      </c>
      <c r="E922" s="117">
        <v>43031</v>
      </c>
      <c r="F922" s="118">
        <v>0.40979166666666672</v>
      </c>
      <c r="G922" t="s">
        <v>9457</v>
      </c>
      <c r="H922">
        <v>197</v>
      </c>
      <c r="I922">
        <v>20</v>
      </c>
      <c r="J922" t="s">
        <v>4037</v>
      </c>
      <c r="L922" t="s">
        <v>42</v>
      </c>
    </row>
    <row r="923" spans="1:12" x14ac:dyDescent="0.25">
      <c r="A923" t="s">
        <v>9456</v>
      </c>
      <c r="B923" t="s">
        <v>9453</v>
      </c>
      <c r="C923" t="s">
        <v>9454</v>
      </c>
      <c r="D923" t="s">
        <v>9455</v>
      </c>
      <c r="E923" s="117">
        <v>43031</v>
      </c>
      <c r="F923" s="118">
        <v>0.40979166666666672</v>
      </c>
      <c r="G923" t="s">
        <v>9457</v>
      </c>
      <c r="H923">
        <v>197</v>
      </c>
      <c r="I923">
        <v>21</v>
      </c>
      <c r="J923" t="s">
        <v>4037</v>
      </c>
      <c r="L923" t="s">
        <v>25983</v>
      </c>
    </row>
    <row r="924" spans="1:12" x14ac:dyDescent="0.25">
      <c r="A924" t="s">
        <v>9456</v>
      </c>
      <c r="B924" t="s">
        <v>9453</v>
      </c>
      <c r="C924" t="s">
        <v>9454</v>
      </c>
      <c r="D924" t="s">
        <v>9455</v>
      </c>
      <c r="E924" s="117">
        <v>43031</v>
      </c>
      <c r="F924" s="118">
        <v>0.4098148148148148</v>
      </c>
      <c r="G924" t="s">
        <v>9457</v>
      </c>
      <c r="H924">
        <v>198</v>
      </c>
      <c r="I924">
        <v>2</v>
      </c>
      <c r="J924" t="s">
        <v>4037</v>
      </c>
      <c r="L924" t="s">
        <v>5</v>
      </c>
    </row>
    <row r="925" spans="1:12" x14ac:dyDescent="0.25">
      <c r="A925" t="s">
        <v>9456</v>
      </c>
      <c r="B925" t="s">
        <v>9453</v>
      </c>
      <c r="C925" t="s">
        <v>9454</v>
      </c>
      <c r="D925" t="s">
        <v>9455</v>
      </c>
      <c r="E925" s="117">
        <v>43031</v>
      </c>
      <c r="F925" s="118">
        <v>0.4098148148148148</v>
      </c>
      <c r="G925" t="s">
        <v>9457</v>
      </c>
      <c r="H925">
        <v>198</v>
      </c>
      <c r="I925">
        <v>5</v>
      </c>
      <c r="J925" t="s">
        <v>4037</v>
      </c>
      <c r="L925" t="s">
        <v>175</v>
      </c>
    </row>
    <row r="926" spans="1:12" x14ac:dyDescent="0.25">
      <c r="A926" t="s">
        <v>9456</v>
      </c>
      <c r="B926" t="s">
        <v>9453</v>
      </c>
      <c r="C926" t="s">
        <v>9454</v>
      </c>
      <c r="D926" t="s">
        <v>9455</v>
      </c>
      <c r="E926" s="117">
        <v>43031</v>
      </c>
      <c r="F926" s="118">
        <v>0.4098148148148148</v>
      </c>
      <c r="G926" t="s">
        <v>9457</v>
      </c>
      <c r="H926">
        <v>198</v>
      </c>
      <c r="I926">
        <v>7</v>
      </c>
      <c r="J926" t="s">
        <v>4037</v>
      </c>
      <c r="L926">
        <v>9</v>
      </c>
    </row>
    <row r="927" spans="1:12" x14ac:dyDescent="0.25">
      <c r="A927" t="s">
        <v>9456</v>
      </c>
      <c r="B927" t="s">
        <v>9453</v>
      </c>
      <c r="C927" t="s">
        <v>9454</v>
      </c>
      <c r="D927" t="s">
        <v>9455</v>
      </c>
      <c r="E927" s="117">
        <v>43031</v>
      </c>
      <c r="F927" s="118">
        <v>0.4098148148148148</v>
      </c>
      <c r="G927" t="s">
        <v>9457</v>
      </c>
      <c r="H927">
        <v>198</v>
      </c>
      <c r="I927">
        <v>8</v>
      </c>
      <c r="J927" t="s">
        <v>4037</v>
      </c>
      <c r="L927">
        <v>100000</v>
      </c>
    </row>
    <row r="928" spans="1:12" x14ac:dyDescent="0.25">
      <c r="A928" t="s">
        <v>9456</v>
      </c>
      <c r="B928" t="s">
        <v>9453</v>
      </c>
      <c r="C928" t="s">
        <v>9454</v>
      </c>
      <c r="D928" t="s">
        <v>9455</v>
      </c>
      <c r="E928" s="117">
        <v>43031</v>
      </c>
      <c r="F928" s="118">
        <v>0.40982638888888889</v>
      </c>
      <c r="G928" t="s">
        <v>9457</v>
      </c>
      <c r="H928">
        <v>198</v>
      </c>
      <c r="I928">
        <v>12</v>
      </c>
      <c r="J928" t="s">
        <v>4037</v>
      </c>
      <c r="L928">
        <v>-11.9648537731504</v>
      </c>
    </row>
    <row r="929" spans="1:12" x14ac:dyDescent="0.25">
      <c r="A929" t="s">
        <v>9456</v>
      </c>
      <c r="B929" t="s">
        <v>9453</v>
      </c>
      <c r="C929" t="s">
        <v>9454</v>
      </c>
      <c r="D929" t="s">
        <v>9455</v>
      </c>
      <c r="E929" s="117">
        <v>43031</v>
      </c>
      <c r="F929" s="118">
        <v>0.40982638888888889</v>
      </c>
      <c r="G929" t="s">
        <v>9457</v>
      </c>
      <c r="H929">
        <v>198</v>
      </c>
      <c r="I929">
        <v>13</v>
      </c>
      <c r="J929" t="s">
        <v>4037</v>
      </c>
      <c r="L929">
        <v>-61.748075253025597</v>
      </c>
    </row>
    <row r="930" spans="1:12" x14ac:dyDescent="0.25">
      <c r="A930" t="s">
        <v>9456</v>
      </c>
      <c r="B930" t="s">
        <v>9453</v>
      </c>
      <c r="C930" t="s">
        <v>9454</v>
      </c>
      <c r="D930" t="s">
        <v>9455</v>
      </c>
      <c r="E930" s="117">
        <v>43031</v>
      </c>
      <c r="F930" s="118">
        <v>0.40982638888888889</v>
      </c>
      <c r="G930" t="s">
        <v>9457</v>
      </c>
      <c r="H930">
        <v>198</v>
      </c>
      <c r="I930">
        <v>14</v>
      </c>
      <c r="J930" t="s">
        <v>4037</v>
      </c>
      <c r="L930">
        <v>361</v>
      </c>
    </row>
    <row r="931" spans="1:12" x14ac:dyDescent="0.25">
      <c r="A931" t="s">
        <v>9456</v>
      </c>
      <c r="B931" t="s">
        <v>9453</v>
      </c>
      <c r="C931" t="s">
        <v>9454</v>
      </c>
      <c r="D931" t="s">
        <v>9455</v>
      </c>
      <c r="E931" s="117">
        <v>43031</v>
      </c>
      <c r="F931" s="118">
        <v>0.40982638888888889</v>
      </c>
      <c r="G931" t="s">
        <v>9457</v>
      </c>
      <c r="H931">
        <v>198</v>
      </c>
      <c r="I931">
        <v>15</v>
      </c>
      <c r="J931" t="s">
        <v>4037</v>
      </c>
      <c r="L931" t="s">
        <v>4036</v>
      </c>
    </row>
    <row r="932" spans="1:12" x14ac:dyDescent="0.25">
      <c r="A932" t="s">
        <v>9456</v>
      </c>
      <c r="B932" t="s">
        <v>9453</v>
      </c>
      <c r="C932" t="s">
        <v>9454</v>
      </c>
      <c r="D932" t="s">
        <v>9455</v>
      </c>
      <c r="E932" s="117">
        <v>43031</v>
      </c>
      <c r="F932" s="118">
        <v>0.40982638888888889</v>
      </c>
      <c r="G932" t="s">
        <v>9457</v>
      </c>
      <c r="H932">
        <v>198</v>
      </c>
      <c r="I932">
        <v>19</v>
      </c>
      <c r="J932" t="s">
        <v>4037</v>
      </c>
      <c r="L932" t="s">
        <v>25982</v>
      </c>
    </row>
    <row r="933" spans="1:12" x14ac:dyDescent="0.25">
      <c r="A933" t="s">
        <v>9456</v>
      </c>
      <c r="B933" t="s">
        <v>9453</v>
      </c>
      <c r="C933" t="s">
        <v>9454</v>
      </c>
      <c r="D933" t="s">
        <v>9455</v>
      </c>
      <c r="E933" s="117">
        <v>43031</v>
      </c>
      <c r="F933" s="118">
        <v>0.40982638888888889</v>
      </c>
      <c r="G933" t="s">
        <v>9457</v>
      </c>
      <c r="H933">
        <v>198</v>
      </c>
      <c r="I933">
        <v>20</v>
      </c>
      <c r="J933" t="s">
        <v>4037</v>
      </c>
      <c r="L933" t="s">
        <v>12</v>
      </c>
    </row>
    <row r="934" spans="1:12" x14ac:dyDescent="0.25">
      <c r="A934" t="s">
        <v>9456</v>
      </c>
      <c r="B934" t="s">
        <v>9453</v>
      </c>
      <c r="C934" t="s">
        <v>9454</v>
      </c>
      <c r="D934" t="s">
        <v>9455</v>
      </c>
      <c r="E934" s="117">
        <v>43031</v>
      </c>
      <c r="F934" s="118">
        <v>0.40983796296296293</v>
      </c>
      <c r="G934" t="s">
        <v>9457</v>
      </c>
      <c r="H934">
        <v>198</v>
      </c>
      <c r="I934">
        <v>21</v>
      </c>
      <c r="J934" t="s">
        <v>4037</v>
      </c>
      <c r="L934" t="s">
        <v>25980</v>
      </c>
    </row>
    <row r="935" spans="1:12" x14ac:dyDescent="0.25">
      <c r="A935" t="s">
        <v>9456</v>
      </c>
      <c r="B935" t="s">
        <v>9453</v>
      </c>
      <c r="C935" t="s">
        <v>9454</v>
      </c>
      <c r="D935" t="s">
        <v>9455</v>
      </c>
      <c r="E935" s="117">
        <v>43031</v>
      </c>
      <c r="F935" s="118">
        <v>0.40984953703703703</v>
      </c>
      <c r="G935" t="s">
        <v>9457</v>
      </c>
      <c r="H935">
        <v>199</v>
      </c>
      <c r="I935">
        <v>2</v>
      </c>
      <c r="J935" t="s">
        <v>4037</v>
      </c>
      <c r="L935" t="s">
        <v>5</v>
      </c>
    </row>
    <row r="936" spans="1:12" x14ac:dyDescent="0.25">
      <c r="A936" t="s">
        <v>9456</v>
      </c>
      <c r="B936" t="s">
        <v>9453</v>
      </c>
      <c r="C936" t="s">
        <v>9454</v>
      </c>
      <c r="D936" t="s">
        <v>9455</v>
      </c>
      <c r="E936" s="117">
        <v>43031</v>
      </c>
      <c r="F936" s="118">
        <v>0.40986111111111106</v>
      </c>
      <c r="G936" t="s">
        <v>9457</v>
      </c>
      <c r="H936">
        <v>199</v>
      </c>
      <c r="I936">
        <v>5</v>
      </c>
      <c r="J936" t="s">
        <v>4037</v>
      </c>
      <c r="L936" t="s">
        <v>175</v>
      </c>
    </row>
    <row r="937" spans="1:12" x14ac:dyDescent="0.25">
      <c r="A937" t="s">
        <v>9456</v>
      </c>
      <c r="B937" t="s">
        <v>9453</v>
      </c>
      <c r="C937" t="s">
        <v>9454</v>
      </c>
      <c r="D937" t="s">
        <v>9455</v>
      </c>
      <c r="E937" s="117">
        <v>43031</v>
      </c>
      <c r="F937" s="118">
        <v>0.40986111111111106</v>
      </c>
      <c r="G937" t="s">
        <v>9457</v>
      </c>
      <c r="H937">
        <v>199</v>
      </c>
      <c r="I937">
        <v>7</v>
      </c>
      <c r="J937" t="s">
        <v>4037</v>
      </c>
      <c r="L937">
        <v>10</v>
      </c>
    </row>
    <row r="938" spans="1:12" x14ac:dyDescent="0.25">
      <c r="A938" t="s">
        <v>9456</v>
      </c>
      <c r="B938" t="s">
        <v>9453</v>
      </c>
      <c r="C938" t="s">
        <v>9454</v>
      </c>
      <c r="D938" t="s">
        <v>9455</v>
      </c>
      <c r="E938" s="117">
        <v>43031</v>
      </c>
      <c r="F938" s="118">
        <v>0.40986111111111106</v>
      </c>
      <c r="G938" t="s">
        <v>9457</v>
      </c>
      <c r="H938">
        <v>199</v>
      </c>
      <c r="I938">
        <v>8</v>
      </c>
      <c r="J938" t="s">
        <v>4037</v>
      </c>
      <c r="L938">
        <v>100000</v>
      </c>
    </row>
    <row r="939" spans="1:12" x14ac:dyDescent="0.25">
      <c r="A939" t="s">
        <v>9456</v>
      </c>
      <c r="B939" t="s">
        <v>9453</v>
      </c>
      <c r="C939" t="s">
        <v>9454</v>
      </c>
      <c r="D939" t="s">
        <v>9455</v>
      </c>
      <c r="E939" s="117">
        <v>43031</v>
      </c>
      <c r="F939" s="118">
        <v>0.40986111111111106</v>
      </c>
      <c r="G939" t="s">
        <v>9457</v>
      </c>
      <c r="H939">
        <v>199</v>
      </c>
      <c r="I939">
        <v>12</v>
      </c>
      <c r="J939" t="s">
        <v>4037</v>
      </c>
      <c r="L939">
        <v>-11.949132195478001</v>
      </c>
    </row>
    <row r="940" spans="1:12" x14ac:dyDescent="0.25">
      <c r="A940" t="s">
        <v>9456</v>
      </c>
      <c r="B940" t="s">
        <v>9453</v>
      </c>
      <c r="C940" t="s">
        <v>9454</v>
      </c>
      <c r="D940" t="s">
        <v>9455</v>
      </c>
      <c r="E940" s="117">
        <v>43031</v>
      </c>
      <c r="F940" s="118">
        <v>0.40986111111111106</v>
      </c>
      <c r="G940" t="s">
        <v>9457</v>
      </c>
      <c r="H940">
        <v>199</v>
      </c>
      <c r="I940">
        <v>13</v>
      </c>
      <c r="J940" t="s">
        <v>4037</v>
      </c>
      <c r="L940">
        <v>-61.750433975654602</v>
      </c>
    </row>
    <row r="941" spans="1:12" x14ac:dyDescent="0.25">
      <c r="A941" t="s">
        <v>9456</v>
      </c>
      <c r="B941" t="s">
        <v>9453</v>
      </c>
      <c r="C941" t="s">
        <v>9454</v>
      </c>
      <c r="D941" t="s">
        <v>9455</v>
      </c>
      <c r="E941" s="117">
        <v>43031</v>
      </c>
      <c r="F941" s="118">
        <v>0.40986111111111106</v>
      </c>
      <c r="G941" t="s">
        <v>9457</v>
      </c>
      <c r="H941">
        <v>199</v>
      </c>
      <c r="I941">
        <v>14</v>
      </c>
      <c r="J941" t="s">
        <v>4037</v>
      </c>
      <c r="L941">
        <v>285</v>
      </c>
    </row>
    <row r="942" spans="1:12" x14ac:dyDescent="0.25">
      <c r="A942" t="s">
        <v>9456</v>
      </c>
      <c r="B942" t="s">
        <v>9453</v>
      </c>
      <c r="C942" t="s">
        <v>9454</v>
      </c>
      <c r="D942" t="s">
        <v>9455</v>
      </c>
      <c r="E942" s="117">
        <v>43031</v>
      </c>
      <c r="F942" s="118">
        <v>0.40987268518518521</v>
      </c>
      <c r="G942" t="s">
        <v>9457</v>
      </c>
      <c r="H942">
        <v>199</v>
      </c>
      <c r="I942">
        <v>15</v>
      </c>
      <c r="J942" t="s">
        <v>4037</v>
      </c>
      <c r="L942" t="s">
        <v>4036</v>
      </c>
    </row>
    <row r="943" spans="1:12" x14ac:dyDescent="0.25">
      <c r="A943" t="s">
        <v>9456</v>
      </c>
      <c r="B943" t="s">
        <v>9453</v>
      </c>
      <c r="C943" t="s">
        <v>9454</v>
      </c>
      <c r="D943" t="s">
        <v>9455</v>
      </c>
      <c r="E943" s="117">
        <v>43031</v>
      </c>
      <c r="F943" s="118">
        <v>0.40987268518518521</v>
      </c>
      <c r="G943" t="s">
        <v>9457</v>
      </c>
      <c r="H943">
        <v>199</v>
      </c>
      <c r="I943">
        <v>19</v>
      </c>
      <c r="J943" t="s">
        <v>4037</v>
      </c>
      <c r="L943" t="s">
        <v>25982</v>
      </c>
    </row>
    <row r="944" spans="1:12" x14ac:dyDescent="0.25">
      <c r="A944" t="s">
        <v>9456</v>
      </c>
      <c r="B944" t="s">
        <v>9453</v>
      </c>
      <c r="C944" t="s">
        <v>9454</v>
      </c>
      <c r="D944" t="s">
        <v>9455</v>
      </c>
      <c r="E944" s="117">
        <v>43031</v>
      </c>
      <c r="F944" s="118">
        <v>0.40987268518518521</v>
      </c>
      <c r="G944" t="s">
        <v>9457</v>
      </c>
      <c r="H944">
        <v>199</v>
      </c>
      <c r="I944">
        <v>20</v>
      </c>
      <c r="J944" t="s">
        <v>4037</v>
      </c>
      <c r="L944" t="s">
        <v>12</v>
      </c>
    </row>
    <row r="945" spans="1:12" x14ac:dyDescent="0.25">
      <c r="A945" t="s">
        <v>9456</v>
      </c>
      <c r="B945" t="s">
        <v>9453</v>
      </c>
      <c r="C945" t="s">
        <v>9454</v>
      </c>
      <c r="D945" t="s">
        <v>9455</v>
      </c>
      <c r="E945" s="117">
        <v>43031</v>
      </c>
      <c r="F945" s="118">
        <v>0.40987268518518521</v>
      </c>
      <c r="G945" t="s">
        <v>9457</v>
      </c>
      <c r="H945">
        <v>199</v>
      </c>
      <c r="I945">
        <v>21</v>
      </c>
      <c r="J945" t="s">
        <v>4037</v>
      </c>
      <c r="L945" t="s">
        <v>25981</v>
      </c>
    </row>
    <row r="946" spans="1:12" x14ac:dyDescent="0.25">
      <c r="A946" t="s">
        <v>9456</v>
      </c>
      <c r="B946" t="s">
        <v>9453</v>
      </c>
      <c r="C946" t="s">
        <v>9454</v>
      </c>
      <c r="D946" t="s">
        <v>9455</v>
      </c>
      <c r="E946" s="117">
        <v>43031</v>
      </c>
      <c r="F946" s="118">
        <v>0.40989583333333335</v>
      </c>
      <c r="G946" t="s">
        <v>9457</v>
      </c>
      <c r="H946">
        <v>200</v>
      </c>
      <c r="I946">
        <v>2</v>
      </c>
      <c r="J946" t="s">
        <v>4037</v>
      </c>
      <c r="L946" t="s">
        <v>5</v>
      </c>
    </row>
    <row r="947" spans="1:12" x14ac:dyDescent="0.25">
      <c r="A947" t="s">
        <v>9456</v>
      </c>
      <c r="B947" t="s">
        <v>9453</v>
      </c>
      <c r="C947" t="s">
        <v>9454</v>
      </c>
      <c r="D947" t="s">
        <v>9455</v>
      </c>
      <c r="E947" s="117">
        <v>43031</v>
      </c>
      <c r="F947" s="118">
        <v>0.40989583333333335</v>
      </c>
      <c r="G947" t="s">
        <v>9457</v>
      </c>
      <c r="H947">
        <v>200</v>
      </c>
      <c r="I947">
        <v>5</v>
      </c>
      <c r="J947" t="s">
        <v>4037</v>
      </c>
      <c r="L947" t="s">
        <v>175</v>
      </c>
    </row>
    <row r="948" spans="1:12" x14ac:dyDescent="0.25">
      <c r="A948" t="s">
        <v>9456</v>
      </c>
      <c r="B948" t="s">
        <v>9453</v>
      </c>
      <c r="C948" t="s">
        <v>9454</v>
      </c>
      <c r="D948" t="s">
        <v>9455</v>
      </c>
      <c r="E948" s="117">
        <v>43031</v>
      </c>
      <c r="F948" s="118">
        <v>0.40989583333333335</v>
      </c>
      <c r="G948" t="s">
        <v>9457</v>
      </c>
      <c r="H948">
        <v>200</v>
      </c>
      <c r="I948">
        <v>7</v>
      </c>
      <c r="J948" t="s">
        <v>4037</v>
      </c>
      <c r="L948">
        <v>11</v>
      </c>
    </row>
    <row r="949" spans="1:12" x14ac:dyDescent="0.25">
      <c r="A949" t="s">
        <v>9456</v>
      </c>
      <c r="B949" t="s">
        <v>9453</v>
      </c>
      <c r="C949" t="s">
        <v>9454</v>
      </c>
      <c r="D949" t="s">
        <v>9455</v>
      </c>
      <c r="E949" s="117">
        <v>43031</v>
      </c>
      <c r="F949" s="118">
        <v>0.40989583333333335</v>
      </c>
      <c r="G949" t="s">
        <v>9457</v>
      </c>
      <c r="H949">
        <v>200</v>
      </c>
      <c r="I949">
        <v>8</v>
      </c>
      <c r="J949" t="s">
        <v>4037</v>
      </c>
      <c r="L949">
        <v>100000</v>
      </c>
    </row>
    <row r="950" spans="1:12" x14ac:dyDescent="0.25">
      <c r="A950" t="s">
        <v>9456</v>
      </c>
      <c r="B950" t="s">
        <v>9453</v>
      </c>
      <c r="C950" t="s">
        <v>9454</v>
      </c>
      <c r="D950" t="s">
        <v>9455</v>
      </c>
      <c r="E950" s="117">
        <v>43031</v>
      </c>
      <c r="F950" s="118">
        <v>0.40990740740740739</v>
      </c>
      <c r="G950" t="s">
        <v>9457</v>
      </c>
      <c r="H950">
        <v>200</v>
      </c>
      <c r="I950">
        <v>12</v>
      </c>
      <c r="J950" t="s">
        <v>4037</v>
      </c>
      <c r="L950">
        <v>-11.934247971074001</v>
      </c>
    </row>
    <row r="951" spans="1:12" x14ac:dyDescent="0.25">
      <c r="A951" t="s">
        <v>9456</v>
      </c>
      <c r="B951" t="s">
        <v>9453</v>
      </c>
      <c r="C951" t="s">
        <v>9454</v>
      </c>
      <c r="D951" t="s">
        <v>9455</v>
      </c>
      <c r="E951" s="117">
        <v>43031</v>
      </c>
      <c r="F951" s="118">
        <v>0.40990740740740739</v>
      </c>
      <c r="G951" t="s">
        <v>9457</v>
      </c>
      <c r="H951">
        <v>200</v>
      </c>
      <c r="I951">
        <v>13</v>
      </c>
      <c r="J951" t="s">
        <v>4037</v>
      </c>
      <c r="L951">
        <v>-61.983255350879602</v>
      </c>
    </row>
    <row r="952" spans="1:12" x14ac:dyDescent="0.25">
      <c r="A952" t="s">
        <v>9456</v>
      </c>
      <c r="B952" t="s">
        <v>9453</v>
      </c>
      <c r="C952" t="s">
        <v>9454</v>
      </c>
      <c r="D952" t="s">
        <v>9455</v>
      </c>
      <c r="E952" s="117">
        <v>43031</v>
      </c>
      <c r="F952" s="118">
        <v>0.40990740740740739</v>
      </c>
      <c r="G952" t="s">
        <v>9457</v>
      </c>
      <c r="H952">
        <v>200</v>
      </c>
      <c r="I952">
        <v>14</v>
      </c>
      <c r="J952" t="s">
        <v>4037</v>
      </c>
      <c r="L952">
        <v>375</v>
      </c>
    </row>
    <row r="953" spans="1:12" x14ac:dyDescent="0.25">
      <c r="A953" t="s">
        <v>9456</v>
      </c>
      <c r="B953" t="s">
        <v>9453</v>
      </c>
      <c r="C953" t="s">
        <v>9454</v>
      </c>
      <c r="D953" t="s">
        <v>9455</v>
      </c>
      <c r="E953" s="117">
        <v>43031</v>
      </c>
      <c r="F953" s="118">
        <v>0.40990740740740739</v>
      </c>
      <c r="G953" t="s">
        <v>9457</v>
      </c>
      <c r="H953">
        <v>200</v>
      </c>
      <c r="I953">
        <v>15</v>
      </c>
      <c r="J953" t="s">
        <v>4037</v>
      </c>
      <c r="L953" t="s">
        <v>25927</v>
      </c>
    </row>
    <row r="954" spans="1:12" x14ac:dyDescent="0.25">
      <c r="A954" t="s">
        <v>9456</v>
      </c>
      <c r="B954" t="s">
        <v>9453</v>
      </c>
      <c r="C954" t="s">
        <v>9454</v>
      </c>
      <c r="D954" t="s">
        <v>9455</v>
      </c>
      <c r="E954" s="117">
        <v>43031</v>
      </c>
      <c r="F954" s="118">
        <v>0.40990740740740739</v>
      </c>
      <c r="G954" t="s">
        <v>9457</v>
      </c>
      <c r="H954">
        <v>200</v>
      </c>
      <c r="I954">
        <v>19</v>
      </c>
      <c r="J954" t="s">
        <v>4037</v>
      </c>
      <c r="L954" t="s">
        <v>25984</v>
      </c>
    </row>
    <row r="955" spans="1:12" x14ac:dyDescent="0.25">
      <c r="A955" t="s">
        <v>9456</v>
      </c>
      <c r="B955" t="s">
        <v>9453</v>
      </c>
      <c r="C955" t="s">
        <v>9454</v>
      </c>
      <c r="D955" t="s">
        <v>9455</v>
      </c>
      <c r="E955" s="117">
        <v>43031</v>
      </c>
      <c r="F955" s="118">
        <v>0.40990740740740739</v>
      </c>
      <c r="G955" t="s">
        <v>9457</v>
      </c>
      <c r="H955">
        <v>200</v>
      </c>
      <c r="I955">
        <v>20</v>
      </c>
      <c r="J955" t="s">
        <v>4037</v>
      </c>
      <c r="L955" t="s">
        <v>42</v>
      </c>
    </row>
    <row r="956" spans="1:12" x14ac:dyDescent="0.25">
      <c r="A956" t="s">
        <v>9456</v>
      </c>
      <c r="B956" t="s">
        <v>9453</v>
      </c>
      <c r="C956" t="s">
        <v>9454</v>
      </c>
      <c r="D956" t="s">
        <v>9455</v>
      </c>
      <c r="E956" s="117">
        <v>43031</v>
      </c>
      <c r="F956" s="118">
        <v>0.40991898148148148</v>
      </c>
      <c r="G956" t="s">
        <v>9457</v>
      </c>
      <c r="H956">
        <v>200</v>
      </c>
      <c r="I956">
        <v>21</v>
      </c>
      <c r="J956" t="s">
        <v>4037</v>
      </c>
      <c r="L956" t="s">
        <v>25985</v>
      </c>
    </row>
    <row r="957" spans="1:12" x14ac:dyDescent="0.25">
      <c r="A957" t="s">
        <v>9456</v>
      </c>
      <c r="B957" t="s">
        <v>9453</v>
      </c>
      <c r="C957" t="s">
        <v>9454</v>
      </c>
      <c r="D957" t="s">
        <v>9455</v>
      </c>
      <c r="E957" s="117">
        <v>43031</v>
      </c>
      <c r="F957" s="118">
        <v>0.40993055555555552</v>
      </c>
      <c r="G957" t="s">
        <v>9457</v>
      </c>
      <c r="H957">
        <v>201</v>
      </c>
      <c r="I957">
        <v>2</v>
      </c>
      <c r="J957" t="s">
        <v>4037</v>
      </c>
      <c r="L957" t="s">
        <v>5</v>
      </c>
    </row>
    <row r="958" spans="1:12" x14ac:dyDescent="0.25">
      <c r="A958" t="s">
        <v>9456</v>
      </c>
      <c r="B958" t="s">
        <v>9453</v>
      </c>
      <c r="C958" t="s">
        <v>9454</v>
      </c>
      <c r="D958" t="s">
        <v>9455</v>
      </c>
      <c r="E958" s="117">
        <v>43031</v>
      </c>
      <c r="F958" s="118">
        <v>0.40994212962962967</v>
      </c>
      <c r="G958" t="s">
        <v>9457</v>
      </c>
      <c r="H958">
        <v>201</v>
      </c>
      <c r="I958">
        <v>5</v>
      </c>
      <c r="J958" t="s">
        <v>4037</v>
      </c>
      <c r="L958" t="s">
        <v>175</v>
      </c>
    </row>
    <row r="959" spans="1:12" x14ac:dyDescent="0.25">
      <c r="A959" t="s">
        <v>9456</v>
      </c>
      <c r="B959" t="s">
        <v>9453</v>
      </c>
      <c r="C959" t="s">
        <v>9454</v>
      </c>
      <c r="D959" t="s">
        <v>9455</v>
      </c>
      <c r="E959" s="117">
        <v>43031</v>
      </c>
      <c r="F959" s="118">
        <v>0.40994212962962967</v>
      </c>
      <c r="G959" t="s">
        <v>9457</v>
      </c>
      <c r="H959">
        <v>201</v>
      </c>
      <c r="I959">
        <v>7</v>
      </c>
      <c r="J959" t="s">
        <v>4037</v>
      </c>
      <c r="L959">
        <v>12</v>
      </c>
    </row>
    <row r="960" spans="1:12" x14ac:dyDescent="0.25">
      <c r="A960" t="s">
        <v>9456</v>
      </c>
      <c r="B960" t="s">
        <v>9453</v>
      </c>
      <c r="C960" t="s">
        <v>9454</v>
      </c>
      <c r="D960" t="s">
        <v>9455</v>
      </c>
      <c r="E960" s="117">
        <v>43031</v>
      </c>
      <c r="F960" s="118">
        <v>0.40994212962962967</v>
      </c>
      <c r="G960" t="s">
        <v>9457</v>
      </c>
      <c r="H960">
        <v>201</v>
      </c>
      <c r="I960">
        <v>8</v>
      </c>
      <c r="J960" t="s">
        <v>4037</v>
      </c>
      <c r="L960">
        <v>100000</v>
      </c>
    </row>
    <row r="961" spans="1:12" x14ac:dyDescent="0.25">
      <c r="A961" t="s">
        <v>9456</v>
      </c>
      <c r="B961" t="s">
        <v>9453</v>
      </c>
      <c r="C961" t="s">
        <v>9454</v>
      </c>
      <c r="D961" t="s">
        <v>9455</v>
      </c>
      <c r="E961" s="117">
        <v>43031</v>
      </c>
      <c r="F961" s="118">
        <v>0.40994212962962967</v>
      </c>
      <c r="G961" t="s">
        <v>9457</v>
      </c>
      <c r="H961">
        <v>201</v>
      </c>
      <c r="I961">
        <v>12</v>
      </c>
      <c r="J961" t="s">
        <v>4037</v>
      </c>
      <c r="L961">
        <v>-11.915707060426801</v>
      </c>
    </row>
    <row r="962" spans="1:12" x14ac:dyDescent="0.25">
      <c r="A962" t="s">
        <v>9456</v>
      </c>
      <c r="B962" t="s">
        <v>9453</v>
      </c>
      <c r="C962" t="s">
        <v>9454</v>
      </c>
      <c r="D962" t="s">
        <v>9455</v>
      </c>
      <c r="E962" s="117">
        <v>43031</v>
      </c>
      <c r="F962" s="118">
        <v>0.40994212962962967</v>
      </c>
      <c r="G962" t="s">
        <v>9457</v>
      </c>
      <c r="H962">
        <v>201</v>
      </c>
      <c r="I962">
        <v>13</v>
      </c>
      <c r="J962" t="s">
        <v>4037</v>
      </c>
      <c r="L962">
        <v>-61.942730955604098</v>
      </c>
    </row>
    <row r="963" spans="1:12" x14ac:dyDescent="0.25">
      <c r="A963" t="s">
        <v>9456</v>
      </c>
      <c r="B963" t="s">
        <v>9453</v>
      </c>
      <c r="C963" t="s">
        <v>9454</v>
      </c>
      <c r="D963" t="s">
        <v>9455</v>
      </c>
      <c r="E963" s="117">
        <v>43031</v>
      </c>
      <c r="F963" s="118">
        <v>0.40994212962962967</v>
      </c>
      <c r="G963" t="s">
        <v>9457</v>
      </c>
      <c r="H963">
        <v>201</v>
      </c>
      <c r="I963">
        <v>14</v>
      </c>
      <c r="J963" t="s">
        <v>4037</v>
      </c>
      <c r="L963">
        <v>359</v>
      </c>
    </row>
    <row r="964" spans="1:12" x14ac:dyDescent="0.25">
      <c r="A964" t="s">
        <v>9456</v>
      </c>
      <c r="B964" t="s">
        <v>9453</v>
      </c>
      <c r="C964" t="s">
        <v>9454</v>
      </c>
      <c r="D964" t="s">
        <v>9455</v>
      </c>
      <c r="E964" s="117">
        <v>43031</v>
      </c>
      <c r="F964" s="118">
        <v>0.40995370370370371</v>
      </c>
      <c r="G964" t="s">
        <v>9457</v>
      </c>
      <c r="H964">
        <v>201</v>
      </c>
      <c r="I964">
        <v>15</v>
      </c>
      <c r="J964" t="s">
        <v>4037</v>
      </c>
      <c r="L964" t="s">
        <v>25927</v>
      </c>
    </row>
    <row r="965" spans="1:12" x14ac:dyDescent="0.25">
      <c r="A965" t="s">
        <v>9456</v>
      </c>
      <c r="B965" t="s">
        <v>9453</v>
      </c>
      <c r="C965" t="s">
        <v>9454</v>
      </c>
      <c r="D965" t="s">
        <v>9455</v>
      </c>
      <c r="E965" s="117">
        <v>43031</v>
      </c>
      <c r="F965" s="118">
        <v>0.40995370370370371</v>
      </c>
      <c r="G965" t="s">
        <v>9457</v>
      </c>
      <c r="H965">
        <v>201</v>
      </c>
      <c r="I965">
        <v>19</v>
      </c>
      <c r="J965" t="s">
        <v>4037</v>
      </c>
      <c r="L965" t="s">
        <v>25986</v>
      </c>
    </row>
    <row r="966" spans="1:12" x14ac:dyDescent="0.25">
      <c r="A966" t="s">
        <v>9456</v>
      </c>
      <c r="B966" t="s">
        <v>9453</v>
      </c>
      <c r="C966" t="s">
        <v>9454</v>
      </c>
      <c r="D966" t="s">
        <v>9455</v>
      </c>
      <c r="E966" s="117">
        <v>43031</v>
      </c>
      <c r="F966" s="118">
        <v>0.40995370370370371</v>
      </c>
      <c r="G966" t="s">
        <v>9457</v>
      </c>
      <c r="H966">
        <v>201</v>
      </c>
      <c r="I966">
        <v>20</v>
      </c>
      <c r="J966" t="s">
        <v>4037</v>
      </c>
      <c r="L966" t="s">
        <v>42</v>
      </c>
    </row>
    <row r="967" spans="1:12" x14ac:dyDescent="0.25">
      <c r="A967" t="s">
        <v>9456</v>
      </c>
      <c r="B967" t="s">
        <v>9453</v>
      </c>
      <c r="C967" t="s">
        <v>9454</v>
      </c>
      <c r="D967" t="s">
        <v>9455</v>
      </c>
      <c r="E967" s="117">
        <v>43031</v>
      </c>
      <c r="F967" s="118">
        <v>0.40995370370370371</v>
      </c>
      <c r="G967" t="s">
        <v>9457</v>
      </c>
      <c r="H967">
        <v>201</v>
      </c>
      <c r="I967">
        <v>21</v>
      </c>
      <c r="J967" t="s">
        <v>4037</v>
      </c>
      <c r="L967" t="s">
        <v>25946</v>
      </c>
    </row>
    <row r="968" spans="1:12" x14ac:dyDescent="0.25">
      <c r="A968" t="s">
        <v>9456</v>
      </c>
      <c r="B968" t="s">
        <v>9453</v>
      </c>
      <c r="C968" t="s">
        <v>9454</v>
      </c>
      <c r="D968" t="s">
        <v>9455</v>
      </c>
      <c r="E968" s="117">
        <v>43031</v>
      </c>
      <c r="F968" s="118">
        <v>0.40997685185185184</v>
      </c>
      <c r="G968" t="s">
        <v>9457</v>
      </c>
      <c r="H968">
        <v>202</v>
      </c>
      <c r="I968">
        <v>2</v>
      </c>
      <c r="J968" t="s">
        <v>4037</v>
      </c>
      <c r="L968" t="s">
        <v>5</v>
      </c>
    </row>
    <row r="969" spans="1:12" x14ac:dyDescent="0.25">
      <c r="A969" t="s">
        <v>9456</v>
      </c>
      <c r="B969" t="s">
        <v>9453</v>
      </c>
      <c r="C969" t="s">
        <v>9454</v>
      </c>
      <c r="D969" t="s">
        <v>9455</v>
      </c>
      <c r="E969" s="117">
        <v>43031</v>
      </c>
      <c r="F969" s="118">
        <v>0.40997685185185184</v>
      </c>
      <c r="G969" t="s">
        <v>9457</v>
      </c>
      <c r="H969">
        <v>202</v>
      </c>
      <c r="I969">
        <v>5</v>
      </c>
      <c r="J969" t="s">
        <v>4037</v>
      </c>
      <c r="L969" t="s">
        <v>175</v>
      </c>
    </row>
    <row r="970" spans="1:12" x14ac:dyDescent="0.25">
      <c r="A970" t="s">
        <v>9456</v>
      </c>
      <c r="B970" t="s">
        <v>9453</v>
      </c>
      <c r="C970" t="s">
        <v>9454</v>
      </c>
      <c r="D970" t="s">
        <v>9455</v>
      </c>
      <c r="E970" s="117">
        <v>43031</v>
      </c>
      <c r="F970" s="118">
        <v>0.40997685185185184</v>
      </c>
      <c r="G970" t="s">
        <v>9457</v>
      </c>
      <c r="H970">
        <v>202</v>
      </c>
      <c r="I970">
        <v>7</v>
      </c>
      <c r="J970" t="s">
        <v>4037</v>
      </c>
      <c r="L970">
        <v>13</v>
      </c>
    </row>
    <row r="971" spans="1:12" x14ac:dyDescent="0.25">
      <c r="A971" t="s">
        <v>9456</v>
      </c>
      <c r="B971" t="s">
        <v>9453</v>
      </c>
      <c r="C971" t="s">
        <v>9454</v>
      </c>
      <c r="D971" t="s">
        <v>9455</v>
      </c>
      <c r="E971" s="117">
        <v>43031</v>
      </c>
      <c r="F971" s="118">
        <v>0.40997685185185184</v>
      </c>
      <c r="G971" t="s">
        <v>9457</v>
      </c>
      <c r="H971">
        <v>202</v>
      </c>
      <c r="I971">
        <v>8</v>
      </c>
      <c r="J971" t="s">
        <v>4037</v>
      </c>
      <c r="L971">
        <v>100000</v>
      </c>
    </row>
    <row r="972" spans="1:12" x14ac:dyDescent="0.25">
      <c r="A972" t="s">
        <v>9456</v>
      </c>
      <c r="B972" t="s">
        <v>9453</v>
      </c>
      <c r="C972" t="s">
        <v>9454</v>
      </c>
      <c r="D972" t="s">
        <v>9455</v>
      </c>
      <c r="E972" s="117">
        <v>43031</v>
      </c>
      <c r="F972" s="118">
        <v>0.40998842592592594</v>
      </c>
      <c r="G972" t="s">
        <v>9457</v>
      </c>
      <c r="H972">
        <v>202</v>
      </c>
      <c r="I972">
        <v>12</v>
      </c>
      <c r="J972" t="s">
        <v>4037</v>
      </c>
      <c r="L972">
        <v>-11.924497442953999</v>
      </c>
    </row>
    <row r="973" spans="1:12" x14ac:dyDescent="0.25">
      <c r="A973" t="s">
        <v>9456</v>
      </c>
      <c r="B973" t="s">
        <v>9453</v>
      </c>
      <c r="C973" t="s">
        <v>9454</v>
      </c>
      <c r="D973" t="s">
        <v>9455</v>
      </c>
      <c r="E973" s="117">
        <v>43031</v>
      </c>
      <c r="F973" s="118">
        <v>0.40998842592592594</v>
      </c>
      <c r="G973" t="s">
        <v>9457</v>
      </c>
      <c r="H973">
        <v>202</v>
      </c>
      <c r="I973">
        <v>13</v>
      </c>
      <c r="J973" t="s">
        <v>4037</v>
      </c>
      <c r="L973">
        <v>-61.893737800324402</v>
      </c>
    </row>
    <row r="974" spans="1:12" x14ac:dyDescent="0.25">
      <c r="A974" t="s">
        <v>9456</v>
      </c>
      <c r="B974" t="s">
        <v>9453</v>
      </c>
      <c r="C974" t="s">
        <v>9454</v>
      </c>
      <c r="D974" t="s">
        <v>9455</v>
      </c>
      <c r="E974" s="117">
        <v>43031</v>
      </c>
      <c r="F974" s="118">
        <v>0.40998842592592594</v>
      </c>
      <c r="G974" t="s">
        <v>9457</v>
      </c>
      <c r="H974">
        <v>202</v>
      </c>
      <c r="I974">
        <v>14</v>
      </c>
      <c r="J974" t="s">
        <v>4037</v>
      </c>
      <c r="L974">
        <v>397</v>
      </c>
    </row>
    <row r="975" spans="1:12" x14ac:dyDescent="0.25">
      <c r="A975" t="s">
        <v>9456</v>
      </c>
      <c r="B975" t="s">
        <v>9453</v>
      </c>
      <c r="C975" t="s">
        <v>9454</v>
      </c>
      <c r="D975" t="s">
        <v>9455</v>
      </c>
      <c r="E975" s="117">
        <v>43031</v>
      </c>
      <c r="F975" s="118">
        <v>0.40998842592592594</v>
      </c>
      <c r="G975" t="s">
        <v>9457</v>
      </c>
      <c r="H975">
        <v>202</v>
      </c>
      <c r="I975">
        <v>15</v>
      </c>
      <c r="J975" t="s">
        <v>4037</v>
      </c>
      <c r="L975" t="s">
        <v>25927</v>
      </c>
    </row>
    <row r="976" spans="1:12" x14ac:dyDescent="0.25">
      <c r="A976" t="s">
        <v>9456</v>
      </c>
      <c r="B976" t="s">
        <v>9453</v>
      </c>
      <c r="C976" t="s">
        <v>9454</v>
      </c>
      <c r="D976" t="s">
        <v>9455</v>
      </c>
      <c r="E976" s="117">
        <v>43031</v>
      </c>
      <c r="F976" s="118">
        <v>0.40998842592592594</v>
      </c>
      <c r="G976" t="s">
        <v>9457</v>
      </c>
      <c r="H976">
        <v>202</v>
      </c>
      <c r="I976">
        <v>19</v>
      </c>
      <c r="J976" t="s">
        <v>4037</v>
      </c>
      <c r="L976" t="s">
        <v>25987</v>
      </c>
    </row>
    <row r="977" spans="1:12" x14ac:dyDescent="0.25">
      <c r="A977" t="s">
        <v>9456</v>
      </c>
      <c r="B977" t="s">
        <v>9453</v>
      </c>
      <c r="C977" t="s">
        <v>9454</v>
      </c>
      <c r="D977" t="s">
        <v>9455</v>
      </c>
      <c r="E977" s="117">
        <v>43031</v>
      </c>
      <c r="F977" s="118">
        <v>0.41</v>
      </c>
      <c r="G977" t="s">
        <v>9457</v>
      </c>
      <c r="H977">
        <v>202</v>
      </c>
      <c r="I977">
        <v>20</v>
      </c>
      <c r="J977" t="s">
        <v>4037</v>
      </c>
      <c r="L977" t="s">
        <v>42</v>
      </c>
    </row>
    <row r="978" spans="1:12" x14ac:dyDescent="0.25">
      <c r="A978" t="s">
        <v>9456</v>
      </c>
      <c r="B978" t="s">
        <v>9453</v>
      </c>
      <c r="C978" t="s">
        <v>9454</v>
      </c>
      <c r="D978" t="s">
        <v>9455</v>
      </c>
      <c r="E978" s="117">
        <v>43031</v>
      </c>
      <c r="F978" s="118">
        <v>0.41</v>
      </c>
      <c r="G978" t="s">
        <v>9457</v>
      </c>
      <c r="H978">
        <v>202</v>
      </c>
      <c r="I978">
        <v>21</v>
      </c>
      <c r="J978" t="s">
        <v>4037</v>
      </c>
      <c r="L978" t="s">
        <v>25983</v>
      </c>
    </row>
    <row r="979" spans="1:12" x14ac:dyDescent="0.25">
      <c r="A979" t="s">
        <v>9456</v>
      </c>
      <c r="B979" t="s">
        <v>9453</v>
      </c>
      <c r="C979" t="s">
        <v>9454</v>
      </c>
      <c r="D979" t="s">
        <v>9455</v>
      </c>
      <c r="E979" s="117">
        <v>43031</v>
      </c>
      <c r="F979" s="118">
        <v>0.41001157407407413</v>
      </c>
      <c r="G979" t="s">
        <v>9457</v>
      </c>
      <c r="H979">
        <v>203</v>
      </c>
      <c r="I979">
        <v>2</v>
      </c>
      <c r="J979" t="s">
        <v>4037</v>
      </c>
      <c r="L979" t="s">
        <v>5</v>
      </c>
    </row>
    <row r="980" spans="1:12" x14ac:dyDescent="0.25">
      <c r="A980" t="s">
        <v>9456</v>
      </c>
      <c r="B980" t="s">
        <v>9453</v>
      </c>
      <c r="C980" t="s">
        <v>9454</v>
      </c>
      <c r="D980" t="s">
        <v>9455</v>
      </c>
      <c r="E980" s="117">
        <v>43031</v>
      </c>
      <c r="F980" s="118">
        <v>0.41002314814814816</v>
      </c>
      <c r="G980" t="s">
        <v>9457</v>
      </c>
      <c r="H980">
        <v>203</v>
      </c>
      <c r="I980">
        <v>5</v>
      </c>
      <c r="J980" t="s">
        <v>4037</v>
      </c>
      <c r="L980" t="s">
        <v>175</v>
      </c>
    </row>
    <row r="981" spans="1:12" x14ac:dyDescent="0.25">
      <c r="A981" t="s">
        <v>9456</v>
      </c>
      <c r="B981" t="s">
        <v>9453</v>
      </c>
      <c r="C981" t="s">
        <v>9454</v>
      </c>
      <c r="D981" t="s">
        <v>9455</v>
      </c>
      <c r="E981" s="117">
        <v>43031</v>
      </c>
      <c r="F981" s="118">
        <v>0.41002314814814816</v>
      </c>
      <c r="G981" t="s">
        <v>9457</v>
      </c>
      <c r="H981">
        <v>203</v>
      </c>
      <c r="I981">
        <v>7</v>
      </c>
      <c r="J981" t="s">
        <v>4037</v>
      </c>
      <c r="L981">
        <v>14</v>
      </c>
    </row>
    <row r="982" spans="1:12" x14ac:dyDescent="0.25">
      <c r="A982" t="s">
        <v>9456</v>
      </c>
      <c r="B982" t="s">
        <v>9453</v>
      </c>
      <c r="C982" t="s">
        <v>9454</v>
      </c>
      <c r="D982" t="s">
        <v>9455</v>
      </c>
      <c r="E982" s="117">
        <v>43031</v>
      </c>
      <c r="F982" s="118">
        <v>0.41002314814814816</v>
      </c>
      <c r="G982" t="s">
        <v>9457</v>
      </c>
      <c r="H982">
        <v>203</v>
      </c>
      <c r="I982">
        <v>8</v>
      </c>
      <c r="J982" t="s">
        <v>4037</v>
      </c>
      <c r="L982">
        <v>100000</v>
      </c>
    </row>
    <row r="983" spans="1:12" x14ac:dyDescent="0.25">
      <c r="A983" t="s">
        <v>9456</v>
      </c>
      <c r="B983" t="s">
        <v>9453</v>
      </c>
      <c r="C983" t="s">
        <v>9454</v>
      </c>
      <c r="D983" t="s">
        <v>9455</v>
      </c>
      <c r="E983" s="117">
        <v>43031</v>
      </c>
      <c r="F983" s="118">
        <v>0.41002314814814816</v>
      </c>
      <c r="G983" t="s">
        <v>9457</v>
      </c>
      <c r="H983">
        <v>203</v>
      </c>
      <c r="I983">
        <v>12</v>
      </c>
      <c r="J983" t="s">
        <v>4037</v>
      </c>
      <c r="L983">
        <v>-11.905809868564299</v>
      </c>
    </row>
    <row r="984" spans="1:12" x14ac:dyDescent="0.25">
      <c r="A984" t="s">
        <v>9456</v>
      </c>
      <c r="B984" t="s">
        <v>9453</v>
      </c>
      <c r="C984" t="s">
        <v>9454</v>
      </c>
      <c r="D984" t="s">
        <v>9455</v>
      </c>
      <c r="E984" s="117">
        <v>43031</v>
      </c>
      <c r="F984" s="118">
        <v>0.41002314814814816</v>
      </c>
      <c r="G984" t="s">
        <v>9457</v>
      </c>
      <c r="H984">
        <v>203</v>
      </c>
      <c r="I984">
        <v>13</v>
      </c>
      <c r="J984" t="s">
        <v>4037</v>
      </c>
      <c r="L984">
        <v>-61.880509583035398</v>
      </c>
    </row>
    <row r="985" spans="1:12" x14ac:dyDescent="0.25">
      <c r="A985" t="s">
        <v>9456</v>
      </c>
      <c r="B985" t="s">
        <v>9453</v>
      </c>
      <c r="C985" t="s">
        <v>9454</v>
      </c>
      <c r="D985" t="s">
        <v>9455</v>
      </c>
      <c r="E985" s="117">
        <v>43031</v>
      </c>
      <c r="F985" s="118">
        <v>0.41003472222222226</v>
      </c>
      <c r="G985" t="s">
        <v>9457</v>
      </c>
      <c r="H985">
        <v>203</v>
      </c>
      <c r="I985">
        <v>14</v>
      </c>
      <c r="J985" t="s">
        <v>4037</v>
      </c>
      <c r="L985">
        <v>367</v>
      </c>
    </row>
    <row r="986" spans="1:12" x14ac:dyDescent="0.25">
      <c r="A986" t="s">
        <v>9456</v>
      </c>
      <c r="B986" t="s">
        <v>9453</v>
      </c>
      <c r="C986" t="s">
        <v>9454</v>
      </c>
      <c r="D986" t="s">
        <v>9455</v>
      </c>
      <c r="E986" s="117">
        <v>43031</v>
      </c>
      <c r="F986" s="118">
        <v>0.41003472222222226</v>
      </c>
      <c r="G986" t="s">
        <v>9457</v>
      </c>
      <c r="H986">
        <v>203</v>
      </c>
      <c r="I986">
        <v>15</v>
      </c>
      <c r="J986" t="s">
        <v>4037</v>
      </c>
      <c r="L986" t="s">
        <v>25927</v>
      </c>
    </row>
    <row r="987" spans="1:12" x14ac:dyDescent="0.25">
      <c r="A987" t="s">
        <v>9456</v>
      </c>
      <c r="B987" t="s">
        <v>9453</v>
      </c>
      <c r="C987" t="s">
        <v>9454</v>
      </c>
      <c r="D987" t="s">
        <v>9455</v>
      </c>
      <c r="E987" s="117">
        <v>43031</v>
      </c>
      <c r="F987" s="118">
        <v>0.41003472222222226</v>
      </c>
      <c r="G987" t="s">
        <v>9457</v>
      </c>
      <c r="H987">
        <v>203</v>
      </c>
      <c r="I987">
        <v>19</v>
      </c>
      <c r="J987" t="s">
        <v>4037</v>
      </c>
      <c r="L987" t="s">
        <v>25987</v>
      </c>
    </row>
    <row r="988" spans="1:12" x14ac:dyDescent="0.25">
      <c r="A988" t="s">
        <v>9456</v>
      </c>
      <c r="B988" t="s">
        <v>9453</v>
      </c>
      <c r="C988" t="s">
        <v>9454</v>
      </c>
      <c r="D988" t="s">
        <v>9455</v>
      </c>
      <c r="E988" s="117">
        <v>43031</v>
      </c>
      <c r="F988" s="118">
        <v>0.41003472222222226</v>
      </c>
      <c r="G988" t="s">
        <v>9457</v>
      </c>
      <c r="H988">
        <v>203</v>
      </c>
      <c r="I988">
        <v>20</v>
      </c>
      <c r="J988" t="s">
        <v>4037</v>
      </c>
      <c r="L988" t="s">
        <v>12</v>
      </c>
    </row>
    <row r="989" spans="1:12" x14ac:dyDescent="0.25">
      <c r="A989" t="s">
        <v>9456</v>
      </c>
      <c r="B989" t="s">
        <v>9453</v>
      </c>
      <c r="C989" t="s">
        <v>9454</v>
      </c>
      <c r="D989" t="s">
        <v>9455</v>
      </c>
      <c r="E989" s="117">
        <v>43031</v>
      </c>
      <c r="F989" s="118">
        <v>0.41003472222222226</v>
      </c>
      <c r="G989" t="s">
        <v>9457</v>
      </c>
      <c r="H989">
        <v>203</v>
      </c>
      <c r="I989">
        <v>21</v>
      </c>
      <c r="J989" t="s">
        <v>4037</v>
      </c>
      <c r="L989" t="s">
        <v>25988</v>
      </c>
    </row>
    <row r="990" spans="1:12" x14ac:dyDescent="0.25">
      <c r="A990" t="s">
        <v>9456</v>
      </c>
      <c r="B990" t="s">
        <v>9453</v>
      </c>
      <c r="C990" t="s">
        <v>9454</v>
      </c>
      <c r="D990" t="s">
        <v>9455</v>
      </c>
      <c r="E990" s="117">
        <v>43031</v>
      </c>
      <c r="F990" s="118">
        <v>0.41005787037037034</v>
      </c>
      <c r="G990" t="s">
        <v>9457</v>
      </c>
      <c r="H990">
        <v>204</v>
      </c>
      <c r="I990">
        <v>2</v>
      </c>
      <c r="J990" t="s">
        <v>4037</v>
      </c>
      <c r="L990" t="s">
        <v>5</v>
      </c>
    </row>
    <row r="991" spans="1:12" x14ac:dyDescent="0.25">
      <c r="A991" t="s">
        <v>9456</v>
      </c>
      <c r="B991" t="s">
        <v>9453</v>
      </c>
      <c r="C991" t="s">
        <v>9454</v>
      </c>
      <c r="D991" t="s">
        <v>9455</v>
      </c>
      <c r="E991" s="117">
        <v>43031</v>
      </c>
      <c r="F991" s="118">
        <v>0.41005787037037034</v>
      </c>
      <c r="G991" t="s">
        <v>9457</v>
      </c>
      <c r="H991">
        <v>204</v>
      </c>
      <c r="I991">
        <v>5</v>
      </c>
      <c r="J991" t="s">
        <v>4037</v>
      </c>
      <c r="L991" t="s">
        <v>175</v>
      </c>
    </row>
    <row r="992" spans="1:12" x14ac:dyDescent="0.25">
      <c r="A992" t="s">
        <v>9456</v>
      </c>
      <c r="B992" t="s">
        <v>9453</v>
      </c>
      <c r="C992" t="s">
        <v>9454</v>
      </c>
      <c r="D992" t="s">
        <v>9455</v>
      </c>
      <c r="E992" s="117">
        <v>43031</v>
      </c>
      <c r="F992" s="118">
        <v>0.41005787037037034</v>
      </c>
      <c r="G992" t="s">
        <v>9457</v>
      </c>
      <c r="H992">
        <v>204</v>
      </c>
      <c r="I992">
        <v>7</v>
      </c>
      <c r="J992" t="s">
        <v>4037</v>
      </c>
      <c r="L992">
        <v>15</v>
      </c>
    </row>
    <row r="993" spans="1:12" x14ac:dyDescent="0.25">
      <c r="A993" t="s">
        <v>9456</v>
      </c>
      <c r="B993" t="s">
        <v>9453</v>
      </c>
      <c r="C993" t="s">
        <v>9454</v>
      </c>
      <c r="D993" t="s">
        <v>9455</v>
      </c>
      <c r="E993" s="117">
        <v>43031</v>
      </c>
      <c r="F993" s="118">
        <v>0.41006944444444443</v>
      </c>
      <c r="G993" t="s">
        <v>9457</v>
      </c>
      <c r="H993">
        <v>204</v>
      </c>
      <c r="I993">
        <v>8</v>
      </c>
      <c r="J993" t="s">
        <v>4037</v>
      </c>
      <c r="L993">
        <v>100000</v>
      </c>
    </row>
    <row r="994" spans="1:12" x14ac:dyDescent="0.25">
      <c r="A994" t="s">
        <v>9456</v>
      </c>
      <c r="B994" t="s">
        <v>9453</v>
      </c>
      <c r="C994" t="s">
        <v>9454</v>
      </c>
      <c r="D994" t="s">
        <v>9455</v>
      </c>
      <c r="E994" s="117">
        <v>43031</v>
      </c>
      <c r="F994" s="118">
        <v>0.41006944444444443</v>
      </c>
      <c r="G994" t="s">
        <v>9457</v>
      </c>
      <c r="H994">
        <v>204</v>
      </c>
      <c r="I994">
        <v>12</v>
      </c>
      <c r="J994" t="s">
        <v>4037</v>
      </c>
      <c r="L994">
        <v>-11.915851439536601</v>
      </c>
    </row>
    <row r="995" spans="1:12" x14ac:dyDescent="0.25">
      <c r="A995" t="s">
        <v>9456</v>
      </c>
      <c r="B995" t="s">
        <v>9453</v>
      </c>
      <c r="C995" t="s">
        <v>9454</v>
      </c>
      <c r="D995" t="s">
        <v>9455</v>
      </c>
      <c r="E995" s="117">
        <v>43031</v>
      </c>
      <c r="F995" s="118">
        <v>0.41006944444444443</v>
      </c>
      <c r="G995" t="s">
        <v>9457</v>
      </c>
      <c r="H995">
        <v>204</v>
      </c>
      <c r="I995">
        <v>13</v>
      </c>
      <c r="J995" t="s">
        <v>4037</v>
      </c>
      <c r="L995">
        <v>-61.815462453562198</v>
      </c>
    </row>
    <row r="996" spans="1:12" x14ac:dyDescent="0.25">
      <c r="A996" t="s">
        <v>9456</v>
      </c>
      <c r="B996" t="s">
        <v>9453</v>
      </c>
      <c r="C996" t="s">
        <v>9454</v>
      </c>
      <c r="D996" t="s">
        <v>9455</v>
      </c>
      <c r="E996" s="117">
        <v>43031</v>
      </c>
      <c r="F996" s="118">
        <v>0.41006944444444443</v>
      </c>
      <c r="G996" t="s">
        <v>9457</v>
      </c>
      <c r="H996">
        <v>204</v>
      </c>
      <c r="I996">
        <v>14</v>
      </c>
      <c r="J996" t="s">
        <v>4037</v>
      </c>
      <c r="L996">
        <v>303</v>
      </c>
    </row>
    <row r="997" spans="1:12" x14ac:dyDescent="0.25">
      <c r="A997" t="s">
        <v>9456</v>
      </c>
      <c r="B997" t="s">
        <v>9453</v>
      </c>
      <c r="C997" t="s">
        <v>9454</v>
      </c>
      <c r="D997" t="s">
        <v>9455</v>
      </c>
      <c r="E997" s="117">
        <v>43031</v>
      </c>
      <c r="F997" s="118">
        <v>0.41006944444444443</v>
      </c>
      <c r="G997" t="s">
        <v>9457</v>
      </c>
      <c r="H997">
        <v>204</v>
      </c>
      <c r="I997">
        <v>15</v>
      </c>
      <c r="J997" t="s">
        <v>4037</v>
      </c>
      <c r="L997" t="s">
        <v>25927</v>
      </c>
    </row>
    <row r="998" spans="1:12" x14ac:dyDescent="0.25">
      <c r="A998" t="s">
        <v>9456</v>
      </c>
      <c r="B998" t="s">
        <v>9453</v>
      </c>
      <c r="C998" t="s">
        <v>9454</v>
      </c>
      <c r="D998" t="s">
        <v>9455</v>
      </c>
      <c r="E998" s="117">
        <v>43031</v>
      </c>
      <c r="F998" s="118">
        <v>0.41008101851851847</v>
      </c>
      <c r="G998" t="s">
        <v>9457</v>
      </c>
      <c r="H998">
        <v>204</v>
      </c>
      <c r="I998">
        <v>19</v>
      </c>
      <c r="J998" t="s">
        <v>4037</v>
      </c>
      <c r="L998" t="s">
        <v>25989</v>
      </c>
    </row>
    <row r="999" spans="1:12" x14ac:dyDescent="0.25">
      <c r="A999" t="s">
        <v>9456</v>
      </c>
      <c r="B999" t="s">
        <v>9453</v>
      </c>
      <c r="C999" t="s">
        <v>9454</v>
      </c>
      <c r="D999" t="s">
        <v>9455</v>
      </c>
      <c r="E999" s="117">
        <v>43031</v>
      </c>
      <c r="F999" s="118">
        <v>0.41008101851851847</v>
      </c>
      <c r="G999" t="s">
        <v>9457</v>
      </c>
      <c r="H999">
        <v>204</v>
      </c>
      <c r="I999">
        <v>20</v>
      </c>
      <c r="J999" t="s">
        <v>4037</v>
      </c>
      <c r="L999" t="s">
        <v>12</v>
      </c>
    </row>
    <row r="1000" spans="1:12" x14ac:dyDescent="0.25">
      <c r="A1000" t="s">
        <v>9456</v>
      </c>
      <c r="B1000" t="s">
        <v>9453</v>
      </c>
      <c r="C1000" t="s">
        <v>9454</v>
      </c>
      <c r="D1000" t="s">
        <v>9455</v>
      </c>
      <c r="E1000" s="117">
        <v>43031</v>
      </c>
      <c r="F1000" s="118">
        <v>0.41008101851851847</v>
      </c>
      <c r="G1000" t="s">
        <v>9457</v>
      </c>
      <c r="H1000">
        <v>204</v>
      </c>
      <c r="I1000">
        <v>21</v>
      </c>
      <c r="J1000" t="s">
        <v>4037</v>
      </c>
      <c r="L1000" t="s">
        <v>25990</v>
      </c>
    </row>
    <row r="1001" spans="1:12" x14ac:dyDescent="0.25">
      <c r="A1001" t="s">
        <v>9456</v>
      </c>
      <c r="B1001" t="s">
        <v>9453</v>
      </c>
      <c r="C1001" t="s">
        <v>9454</v>
      </c>
      <c r="D1001" t="s">
        <v>9455</v>
      </c>
      <c r="E1001" s="117">
        <v>43031</v>
      </c>
      <c r="F1001" s="118">
        <v>0.41009259259259262</v>
      </c>
      <c r="G1001" t="s">
        <v>9457</v>
      </c>
      <c r="H1001">
        <v>204</v>
      </c>
      <c r="I1001">
        <v>44</v>
      </c>
      <c r="J1001" t="s">
        <v>4037</v>
      </c>
      <c r="L1001" t="s">
        <v>241</v>
      </c>
    </row>
    <row r="1002" spans="1:12" x14ac:dyDescent="0.25">
      <c r="A1002" t="s">
        <v>9456</v>
      </c>
      <c r="B1002" t="s">
        <v>9453</v>
      </c>
      <c r="C1002" t="s">
        <v>9454</v>
      </c>
      <c r="D1002" t="s">
        <v>9455</v>
      </c>
      <c r="E1002" s="117">
        <v>43031</v>
      </c>
      <c r="F1002" s="118">
        <v>0.41010416666666666</v>
      </c>
      <c r="G1002" t="s">
        <v>9457</v>
      </c>
      <c r="H1002">
        <v>205</v>
      </c>
      <c r="I1002">
        <v>2</v>
      </c>
      <c r="J1002" t="s">
        <v>4037</v>
      </c>
      <c r="L1002" t="s">
        <v>5</v>
      </c>
    </row>
    <row r="1003" spans="1:12" x14ac:dyDescent="0.25">
      <c r="A1003" t="s">
        <v>9456</v>
      </c>
      <c r="B1003" t="s">
        <v>9453</v>
      </c>
      <c r="C1003" t="s">
        <v>9454</v>
      </c>
      <c r="D1003" t="s">
        <v>9455</v>
      </c>
      <c r="E1003" s="117">
        <v>43031</v>
      </c>
      <c r="F1003" s="118">
        <v>0.41010416666666666</v>
      </c>
      <c r="G1003" t="s">
        <v>9457</v>
      </c>
      <c r="H1003">
        <v>205</v>
      </c>
      <c r="I1003">
        <v>5</v>
      </c>
      <c r="J1003" t="s">
        <v>4037</v>
      </c>
      <c r="L1003" t="s">
        <v>175</v>
      </c>
    </row>
    <row r="1004" spans="1:12" x14ac:dyDescent="0.25">
      <c r="A1004" t="s">
        <v>9456</v>
      </c>
      <c r="B1004" t="s">
        <v>9453</v>
      </c>
      <c r="C1004" t="s">
        <v>9454</v>
      </c>
      <c r="D1004" t="s">
        <v>9455</v>
      </c>
      <c r="E1004" s="117">
        <v>43031</v>
      </c>
      <c r="F1004" s="118">
        <v>0.41010416666666666</v>
      </c>
      <c r="G1004" t="s">
        <v>9457</v>
      </c>
      <c r="H1004">
        <v>205</v>
      </c>
      <c r="I1004">
        <v>7</v>
      </c>
      <c r="J1004" t="s">
        <v>4037</v>
      </c>
      <c r="L1004">
        <v>16</v>
      </c>
    </row>
    <row r="1005" spans="1:12" x14ac:dyDescent="0.25">
      <c r="A1005" t="s">
        <v>9456</v>
      </c>
      <c r="B1005" t="s">
        <v>9453</v>
      </c>
      <c r="C1005" t="s">
        <v>9454</v>
      </c>
      <c r="D1005" t="s">
        <v>9455</v>
      </c>
      <c r="E1005" s="117">
        <v>43031</v>
      </c>
      <c r="F1005" s="118">
        <v>0.41010416666666666</v>
      </c>
      <c r="G1005" t="s">
        <v>9457</v>
      </c>
      <c r="H1005">
        <v>205</v>
      </c>
      <c r="I1005">
        <v>8</v>
      </c>
      <c r="J1005" t="s">
        <v>4037</v>
      </c>
      <c r="L1005">
        <v>100000</v>
      </c>
    </row>
    <row r="1006" spans="1:12" x14ac:dyDescent="0.25">
      <c r="A1006" t="s">
        <v>9456</v>
      </c>
      <c r="B1006" t="s">
        <v>9453</v>
      </c>
      <c r="C1006" t="s">
        <v>9454</v>
      </c>
      <c r="D1006" t="s">
        <v>9455</v>
      </c>
      <c r="E1006" s="117">
        <v>43031</v>
      </c>
      <c r="F1006" s="118">
        <v>0.41011574074074075</v>
      </c>
      <c r="G1006" t="s">
        <v>9457</v>
      </c>
      <c r="H1006">
        <v>205</v>
      </c>
      <c r="I1006">
        <v>12</v>
      </c>
      <c r="J1006" t="s">
        <v>4037</v>
      </c>
      <c r="L1006">
        <v>-11.9069406823235</v>
      </c>
    </row>
    <row r="1007" spans="1:12" x14ac:dyDescent="0.25">
      <c r="A1007" t="s">
        <v>9456</v>
      </c>
      <c r="B1007" t="s">
        <v>9453</v>
      </c>
      <c r="C1007" t="s">
        <v>9454</v>
      </c>
      <c r="D1007" t="s">
        <v>9455</v>
      </c>
      <c r="E1007" s="117">
        <v>43031</v>
      </c>
      <c r="F1007" s="118">
        <v>0.41011574074074075</v>
      </c>
      <c r="G1007" t="s">
        <v>9457</v>
      </c>
      <c r="H1007">
        <v>205</v>
      </c>
      <c r="I1007">
        <v>13</v>
      </c>
      <c r="J1007" t="s">
        <v>4037</v>
      </c>
      <c r="L1007">
        <v>-61.689830942313201</v>
      </c>
    </row>
    <row r="1008" spans="1:12" x14ac:dyDescent="0.25">
      <c r="A1008" t="s">
        <v>9456</v>
      </c>
      <c r="B1008" t="s">
        <v>9453</v>
      </c>
      <c r="C1008" t="s">
        <v>9454</v>
      </c>
      <c r="D1008" t="s">
        <v>9455</v>
      </c>
      <c r="E1008" s="117">
        <v>43031</v>
      </c>
      <c r="F1008" s="118">
        <v>0.41011574074074075</v>
      </c>
      <c r="G1008" t="s">
        <v>9457</v>
      </c>
      <c r="H1008">
        <v>205</v>
      </c>
      <c r="I1008">
        <v>14</v>
      </c>
      <c r="J1008" t="s">
        <v>4037</v>
      </c>
      <c r="L1008">
        <v>268</v>
      </c>
    </row>
    <row r="1009" spans="1:12" x14ac:dyDescent="0.25">
      <c r="A1009" t="s">
        <v>9456</v>
      </c>
      <c r="B1009" t="s">
        <v>9453</v>
      </c>
      <c r="C1009" t="s">
        <v>9454</v>
      </c>
      <c r="D1009" t="s">
        <v>9455</v>
      </c>
      <c r="E1009" s="117">
        <v>43031</v>
      </c>
      <c r="F1009" s="118">
        <v>0.41011574074074075</v>
      </c>
      <c r="G1009" t="s">
        <v>9457</v>
      </c>
      <c r="H1009">
        <v>205</v>
      </c>
      <c r="I1009">
        <v>15</v>
      </c>
      <c r="J1009" t="s">
        <v>4037</v>
      </c>
      <c r="L1009" t="s">
        <v>25927</v>
      </c>
    </row>
    <row r="1010" spans="1:12" x14ac:dyDescent="0.25">
      <c r="A1010" t="s">
        <v>9456</v>
      </c>
      <c r="B1010" t="s">
        <v>9453</v>
      </c>
      <c r="C1010" t="s">
        <v>9454</v>
      </c>
      <c r="D1010" t="s">
        <v>9455</v>
      </c>
      <c r="E1010" s="117">
        <v>43031</v>
      </c>
      <c r="F1010" s="118">
        <v>0.41011574074074075</v>
      </c>
      <c r="G1010" t="s">
        <v>9457</v>
      </c>
      <c r="H1010">
        <v>205</v>
      </c>
      <c r="I1010">
        <v>19</v>
      </c>
      <c r="J1010" t="s">
        <v>4037</v>
      </c>
      <c r="L1010" t="s">
        <v>25991</v>
      </c>
    </row>
    <row r="1011" spans="1:12" x14ac:dyDescent="0.25">
      <c r="A1011" t="s">
        <v>9456</v>
      </c>
      <c r="B1011" t="s">
        <v>9453</v>
      </c>
      <c r="C1011" t="s">
        <v>9454</v>
      </c>
      <c r="D1011" t="s">
        <v>9455</v>
      </c>
      <c r="E1011" s="117">
        <v>43031</v>
      </c>
      <c r="F1011" s="118">
        <v>0.41011574074074075</v>
      </c>
      <c r="G1011" t="s">
        <v>9457</v>
      </c>
      <c r="H1011">
        <v>205</v>
      </c>
      <c r="I1011">
        <v>20</v>
      </c>
      <c r="J1011" t="s">
        <v>4037</v>
      </c>
      <c r="L1011" t="s">
        <v>25897</v>
      </c>
    </row>
    <row r="1012" spans="1:12" x14ac:dyDescent="0.25">
      <c r="A1012" t="s">
        <v>9456</v>
      </c>
      <c r="B1012" t="s">
        <v>9453</v>
      </c>
      <c r="C1012" t="s">
        <v>9454</v>
      </c>
      <c r="D1012" t="s">
        <v>9455</v>
      </c>
      <c r="E1012" s="117">
        <v>43031</v>
      </c>
      <c r="F1012" s="118">
        <v>0.41012731481481479</v>
      </c>
      <c r="G1012" t="s">
        <v>9457</v>
      </c>
      <c r="H1012">
        <v>205</v>
      </c>
      <c r="I1012">
        <v>21</v>
      </c>
      <c r="J1012" t="s">
        <v>4037</v>
      </c>
      <c r="L1012" t="s">
        <v>25973</v>
      </c>
    </row>
    <row r="1013" spans="1:12" x14ac:dyDescent="0.25">
      <c r="A1013" t="s">
        <v>9456</v>
      </c>
      <c r="B1013" t="s">
        <v>9453</v>
      </c>
      <c r="C1013" t="s">
        <v>9454</v>
      </c>
      <c r="D1013" t="s">
        <v>9455</v>
      </c>
      <c r="E1013" s="117">
        <v>43031</v>
      </c>
      <c r="F1013" s="118">
        <v>0.41013888888888889</v>
      </c>
      <c r="G1013" t="s">
        <v>9457</v>
      </c>
      <c r="H1013">
        <v>206</v>
      </c>
      <c r="I1013">
        <v>2</v>
      </c>
      <c r="J1013" t="s">
        <v>4037</v>
      </c>
      <c r="L1013" t="s">
        <v>5</v>
      </c>
    </row>
    <row r="1014" spans="1:12" x14ac:dyDescent="0.25">
      <c r="A1014" t="s">
        <v>9456</v>
      </c>
      <c r="B1014" t="s">
        <v>9453</v>
      </c>
      <c r="C1014" t="s">
        <v>9454</v>
      </c>
      <c r="D1014" t="s">
        <v>9455</v>
      </c>
      <c r="E1014" s="117">
        <v>43031</v>
      </c>
      <c r="F1014" s="118">
        <v>0.41015046296296293</v>
      </c>
      <c r="G1014" t="s">
        <v>9457</v>
      </c>
      <c r="H1014">
        <v>206</v>
      </c>
      <c r="I1014">
        <v>5</v>
      </c>
      <c r="J1014" t="s">
        <v>4037</v>
      </c>
      <c r="L1014" t="s">
        <v>175</v>
      </c>
    </row>
    <row r="1015" spans="1:12" x14ac:dyDescent="0.25">
      <c r="A1015" t="s">
        <v>9456</v>
      </c>
      <c r="B1015" t="s">
        <v>9453</v>
      </c>
      <c r="C1015" t="s">
        <v>9454</v>
      </c>
      <c r="D1015" t="s">
        <v>9455</v>
      </c>
      <c r="E1015" s="117">
        <v>43031</v>
      </c>
      <c r="F1015" s="118">
        <v>0.41015046296296293</v>
      </c>
      <c r="G1015" t="s">
        <v>9457</v>
      </c>
      <c r="H1015">
        <v>206</v>
      </c>
      <c r="I1015">
        <v>7</v>
      </c>
      <c r="J1015" t="s">
        <v>4037</v>
      </c>
      <c r="L1015">
        <v>17</v>
      </c>
    </row>
    <row r="1016" spans="1:12" x14ac:dyDescent="0.25">
      <c r="A1016" t="s">
        <v>9456</v>
      </c>
      <c r="B1016" t="s">
        <v>9453</v>
      </c>
      <c r="C1016" t="s">
        <v>9454</v>
      </c>
      <c r="D1016" t="s">
        <v>9455</v>
      </c>
      <c r="E1016" s="117">
        <v>43031</v>
      </c>
      <c r="F1016" s="118">
        <v>0.41015046296296293</v>
      </c>
      <c r="G1016" t="s">
        <v>9457</v>
      </c>
      <c r="H1016">
        <v>206</v>
      </c>
      <c r="I1016">
        <v>8</v>
      </c>
      <c r="J1016" t="s">
        <v>4037</v>
      </c>
      <c r="L1016">
        <v>100000</v>
      </c>
    </row>
    <row r="1017" spans="1:12" x14ac:dyDescent="0.25">
      <c r="A1017" t="s">
        <v>9456</v>
      </c>
      <c r="B1017" t="s">
        <v>9453</v>
      </c>
      <c r="C1017" t="s">
        <v>9454</v>
      </c>
      <c r="D1017" t="s">
        <v>9455</v>
      </c>
      <c r="E1017" s="117">
        <v>43031</v>
      </c>
      <c r="F1017" s="118">
        <v>0.41015046296296293</v>
      </c>
      <c r="G1017" t="s">
        <v>9457</v>
      </c>
      <c r="H1017">
        <v>206</v>
      </c>
      <c r="I1017">
        <v>12</v>
      </c>
      <c r="J1017" t="s">
        <v>4037</v>
      </c>
      <c r="L1017">
        <v>-11.906143164861</v>
      </c>
    </row>
    <row r="1018" spans="1:12" x14ac:dyDescent="0.25">
      <c r="A1018" t="s">
        <v>9456</v>
      </c>
      <c r="B1018" t="s">
        <v>9453</v>
      </c>
      <c r="C1018" t="s">
        <v>9454</v>
      </c>
      <c r="D1018" t="s">
        <v>9455</v>
      </c>
      <c r="E1018" s="117">
        <v>43031</v>
      </c>
      <c r="F1018" s="118">
        <v>0.41015046296296293</v>
      </c>
      <c r="G1018" t="s">
        <v>9457</v>
      </c>
      <c r="H1018">
        <v>206</v>
      </c>
      <c r="I1018">
        <v>13</v>
      </c>
      <c r="J1018" t="s">
        <v>4037</v>
      </c>
      <c r="L1018">
        <v>-61.610201591863898</v>
      </c>
    </row>
    <row r="1019" spans="1:12" x14ac:dyDescent="0.25">
      <c r="A1019" t="s">
        <v>9456</v>
      </c>
      <c r="B1019" t="s">
        <v>9453</v>
      </c>
      <c r="C1019" t="s">
        <v>9454</v>
      </c>
      <c r="D1019" t="s">
        <v>9455</v>
      </c>
      <c r="E1019" s="117">
        <v>43031</v>
      </c>
      <c r="F1019" s="118">
        <v>0.41015046296296293</v>
      </c>
      <c r="G1019" t="s">
        <v>9457</v>
      </c>
      <c r="H1019">
        <v>206</v>
      </c>
      <c r="I1019">
        <v>14</v>
      </c>
      <c r="J1019" t="s">
        <v>4037</v>
      </c>
      <c r="L1019">
        <v>319</v>
      </c>
    </row>
    <row r="1020" spans="1:12" x14ac:dyDescent="0.25">
      <c r="A1020" t="s">
        <v>9456</v>
      </c>
      <c r="B1020" t="s">
        <v>9453</v>
      </c>
      <c r="C1020" t="s">
        <v>9454</v>
      </c>
      <c r="D1020" t="s">
        <v>9455</v>
      </c>
      <c r="E1020" s="117">
        <v>43031</v>
      </c>
      <c r="F1020" s="118">
        <v>0.41016203703703707</v>
      </c>
      <c r="G1020" t="s">
        <v>9457</v>
      </c>
      <c r="H1020">
        <v>206</v>
      </c>
      <c r="I1020">
        <v>15</v>
      </c>
      <c r="J1020" t="s">
        <v>4037</v>
      </c>
      <c r="L1020" t="s">
        <v>25927</v>
      </c>
    </row>
    <row r="1021" spans="1:12" x14ac:dyDescent="0.25">
      <c r="A1021" t="s">
        <v>9456</v>
      </c>
      <c r="B1021" t="s">
        <v>9453</v>
      </c>
      <c r="C1021" t="s">
        <v>9454</v>
      </c>
      <c r="D1021" t="s">
        <v>9455</v>
      </c>
      <c r="E1021" s="117">
        <v>43031</v>
      </c>
      <c r="F1021" s="118">
        <v>0.41016203703703707</v>
      </c>
      <c r="G1021" t="s">
        <v>9457</v>
      </c>
      <c r="H1021">
        <v>206</v>
      </c>
      <c r="I1021">
        <v>19</v>
      </c>
      <c r="J1021" t="s">
        <v>4037</v>
      </c>
      <c r="L1021" t="s">
        <v>25991</v>
      </c>
    </row>
    <row r="1022" spans="1:12" x14ac:dyDescent="0.25">
      <c r="A1022" t="s">
        <v>9456</v>
      </c>
      <c r="B1022" t="s">
        <v>9453</v>
      </c>
      <c r="C1022" t="s">
        <v>9454</v>
      </c>
      <c r="D1022" t="s">
        <v>9455</v>
      </c>
      <c r="E1022" s="117">
        <v>43031</v>
      </c>
      <c r="F1022" s="118">
        <v>0.41016203703703707</v>
      </c>
      <c r="G1022" t="s">
        <v>9457</v>
      </c>
      <c r="H1022">
        <v>206</v>
      </c>
      <c r="I1022">
        <v>20</v>
      </c>
      <c r="J1022" t="s">
        <v>4037</v>
      </c>
      <c r="L1022" t="s">
        <v>25897</v>
      </c>
    </row>
    <row r="1023" spans="1:12" x14ac:dyDescent="0.25">
      <c r="A1023" t="s">
        <v>9456</v>
      </c>
      <c r="B1023" t="s">
        <v>9453</v>
      </c>
      <c r="C1023" t="s">
        <v>9454</v>
      </c>
      <c r="D1023" t="s">
        <v>9455</v>
      </c>
      <c r="E1023" s="117">
        <v>43031</v>
      </c>
      <c r="F1023" s="118">
        <v>0.41016203703703707</v>
      </c>
      <c r="G1023" t="s">
        <v>9457</v>
      </c>
      <c r="H1023">
        <v>206</v>
      </c>
      <c r="I1023">
        <v>21</v>
      </c>
      <c r="J1023" t="s">
        <v>4037</v>
      </c>
      <c r="L1023" t="s">
        <v>25992</v>
      </c>
    </row>
    <row r="1024" spans="1:12" x14ac:dyDescent="0.25">
      <c r="A1024" t="s">
        <v>9456</v>
      </c>
      <c r="B1024" t="s">
        <v>9453</v>
      </c>
      <c r="C1024" t="s">
        <v>9454</v>
      </c>
      <c r="D1024" t="s">
        <v>9455</v>
      </c>
      <c r="E1024" s="117">
        <v>43031</v>
      </c>
      <c r="F1024" s="118">
        <v>0.41018518518518521</v>
      </c>
      <c r="G1024" t="s">
        <v>9457</v>
      </c>
      <c r="H1024">
        <v>207</v>
      </c>
      <c r="I1024">
        <v>2</v>
      </c>
      <c r="J1024" t="s">
        <v>4037</v>
      </c>
      <c r="L1024" t="s">
        <v>5</v>
      </c>
    </row>
    <row r="1025" spans="1:12" x14ac:dyDescent="0.25">
      <c r="A1025" t="s">
        <v>9456</v>
      </c>
      <c r="B1025" t="s">
        <v>9453</v>
      </c>
      <c r="C1025" t="s">
        <v>9454</v>
      </c>
      <c r="D1025" t="s">
        <v>9455</v>
      </c>
      <c r="E1025" s="117">
        <v>43031</v>
      </c>
      <c r="F1025" s="118">
        <v>0.41018518518518521</v>
      </c>
      <c r="G1025" t="s">
        <v>9457</v>
      </c>
      <c r="H1025">
        <v>207</v>
      </c>
      <c r="I1025">
        <v>5</v>
      </c>
      <c r="J1025" t="s">
        <v>4037</v>
      </c>
      <c r="L1025" t="s">
        <v>175</v>
      </c>
    </row>
    <row r="1026" spans="1:12" x14ac:dyDescent="0.25">
      <c r="A1026" t="s">
        <v>9456</v>
      </c>
      <c r="B1026" t="s">
        <v>9453</v>
      </c>
      <c r="C1026" t="s">
        <v>9454</v>
      </c>
      <c r="D1026" t="s">
        <v>9455</v>
      </c>
      <c r="E1026" s="117">
        <v>43031</v>
      </c>
      <c r="F1026" s="118">
        <v>0.41018518518518521</v>
      </c>
      <c r="G1026" t="s">
        <v>9457</v>
      </c>
      <c r="H1026">
        <v>207</v>
      </c>
      <c r="I1026">
        <v>7</v>
      </c>
      <c r="J1026" t="s">
        <v>4037</v>
      </c>
      <c r="L1026">
        <v>18</v>
      </c>
    </row>
    <row r="1027" spans="1:12" x14ac:dyDescent="0.25">
      <c r="A1027" t="s">
        <v>9456</v>
      </c>
      <c r="B1027" t="s">
        <v>9453</v>
      </c>
      <c r="C1027" t="s">
        <v>9454</v>
      </c>
      <c r="D1027" t="s">
        <v>9455</v>
      </c>
      <c r="E1027" s="117">
        <v>43031</v>
      </c>
      <c r="F1027" s="118">
        <v>0.41018518518518521</v>
      </c>
      <c r="G1027" t="s">
        <v>9457</v>
      </c>
      <c r="H1027">
        <v>207</v>
      </c>
      <c r="I1027">
        <v>8</v>
      </c>
      <c r="J1027" t="s">
        <v>4037</v>
      </c>
      <c r="L1027">
        <v>100000</v>
      </c>
    </row>
    <row r="1028" spans="1:12" x14ac:dyDescent="0.25">
      <c r="A1028" t="s">
        <v>9456</v>
      </c>
      <c r="B1028" t="s">
        <v>9453</v>
      </c>
      <c r="C1028" t="s">
        <v>9454</v>
      </c>
      <c r="D1028" t="s">
        <v>9455</v>
      </c>
      <c r="E1028" s="117">
        <v>43031</v>
      </c>
      <c r="F1028" s="118">
        <v>0.41019675925925925</v>
      </c>
      <c r="G1028" t="s">
        <v>9457</v>
      </c>
      <c r="H1028">
        <v>207</v>
      </c>
      <c r="I1028">
        <v>12</v>
      </c>
      <c r="J1028" t="s">
        <v>4037</v>
      </c>
      <c r="L1028">
        <v>-11.940202853540001</v>
      </c>
    </row>
    <row r="1029" spans="1:12" x14ac:dyDescent="0.25">
      <c r="A1029" t="s">
        <v>9456</v>
      </c>
      <c r="B1029" t="s">
        <v>9453</v>
      </c>
      <c r="C1029" t="s">
        <v>9454</v>
      </c>
      <c r="D1029" t="s">
        <v>9455</v>
      </c>
      <c r="E1029" s="117">
        <v>43031</v>
      </c>
      <c r="F1029" s="118">
        <v>0.41019675925925925</v>
      </c>
      <c r="G1029" t="s">
        <v>9457</v>
      </c>
      <c r="H1029">
        <v>207</v>
      </c>
      <c r="I1029">
        <v>13</v>
      </c>
      <c r="J1029" t="s">
        <v>4037</v>
      </c>
      <c r="L1029">
        <v>-61.594309225392102</v>
      </c>
    </row>
    <row r="1030" spans="1:12" x14ac:dyDescent="0.25">
      <c r="A1030" t="s">
        <v>9456</v>
      </c>
      <c r="B1030" t="s">
        <v>9453</v>
      </c>
      <c r="C1030" t="s">
        <v>9454</v>
      </c>
      <c r="D1030" t="s">
        <v>9455</v>
      </c>
      <c r="E1030" s="117">
        <v>43031</v>
      </c>
      <c r="F1030" s="118">
        <v>0.41019675925925925</v>
      </c>
      <c r="G1030" t="s">
        <v>9457</v>
      </c>
      <c r="H1030">
        <v>207</v>
      </c>
      <c r="I1030">
        <v>14</v>
      </c>
      <c r="J1030" t="s">
        <v>4037</v>
      </c>
      <c r="L1030">
        <v>296</v>
      </c>
    </row>
    <row r="1031" spans="1:12" x14ac:dyDescent="0.25">
      <c r="A1031" t="s">
        <v>9456</v>
      </c>
      <c r="B1031" t="s">
        <v>9453</v>
      </c>
      <c r="C1031" t="s">
        <v>9454</v>
      </c>
      <c r="D1031" t="s">
        <v>9455</v>
      </c>
      <c r="E1031" s="117">
        <v>43031</v>
      </c>
      <c r="F1031" s="118">
        <v>0.41019675925925925</v>
      </c>
      <c r="G1031" t="s">
        <v>9457</v>
      </c>
      <c r="H1031">
        <v>207</v>
      </c>
      <c r="I1031">
        <v>15</v>
      </c>
      <c r="J1031" t="s">
        <v>4037</v>
      </c>
      <c r="L1031" t="s">
        <v>25927</v>
      </c>
    </row>
    <row r="1032" spans="1:12" x14ac:dyDescent="0.25">
      <c r="A1032" t="s">
        <v>9456</v>
      </c>
      <c r="B1032" t="s">
        <v>9453</v>
      </c>
      <c r="C1032" t="s">
        <v>9454</v>
      </c>
      <c r="D1032" t="s">
        <v>9455</v>
      </c>
      <c r="E1032" s="117">
        <v>43031</v>
      </c>
      <c r="F1032" s="118">
        <v>0.41019675925925925</v>
      </c>
      <c r="G1032" t="s">
        <v>9457</v>
      </c>
      <c r="H1032">
        <v>207</v>
      </c>
      <c r="I1032">
        <v>19</v>
      </c>
      <c r="J1032" t="s">
        <v>4037</v>
      </c>
      <c r="L1032" t="s">
        <v>25993</v>
      </c>
    </row>
    <row r="1033" spans="1:12" x14ac:dyDescent="0.25">
      <c r="A1033" t="s">
        <v>9456</v>
      </c>
      <c r="B1033" t="s">
        <v>9453</v>
      </c>
      <c r="C1033" t="s">
        <v>9454</v>
      </c>
      <c r="D1033" t="s">
        <v>9455</v>
      </c>
      <c r="E1033" s="117">
        <v>43031</v>
      </c>
      <c r="F1033" s="118">
        <v>0.41019675925925925</v>
      </c>
      <c r="G1033" t="s">
        <v>9457</v>
      </c>
      <c r="H1033">
        <v>207</v>
      </c>
      <c r="I1033">
        <v>20</v>
      </c>
      <c r="J1033" t="s">
        <v>4037</v>
      </c>
      <c r="L1033" t="s">
        <v>42</v>
      </c>
    </row>
    <row r="1034" spans="1:12" x14ac:dyDescent="0.25">
      <c r="A1034" t="s">
        <v>9456</v>
      </c>
      <c r="B1034" t="s">
        <v>9453</v>
      </c>
      <c r="C1034" t="s">
        <v>9454</v>
      </c>
      <c r="D1034" t="s">
        <v>9455</v>
      </c>
      <c r="E1034" s="117">
        <v>43031</v>
      </c>
      <c r="F1034" s="118">
        <v>0.41020833333333334</v>
      </c>
      <c r="G1034" t="s">
        <v>9457</v>
      </c>
      <c r="H1034">
        <v>207</v>
      </c>
      <c r="I1034">
        <v>21</v>
      </c>
      <c r="J1034" t="s">
        <v>4037</v>
      </c>
      <c r="L1034" t="s">
        <v>25930</v>
      </c>
    </row>
    <row r="1035" spans="1:12" x14ac:dyDescent="0.25">
      <c r="A1035" t="s">
        <v>9456</v>
      </c>
      <c r="B1035" t="s">
        <v>9453</v>
      </c>
      <c r="C1035" t="s">
        <v>9454</v>
      </c>
      <c r="D1035" t="s">
        <v>9455</v>
      </c>
      <c r="E1035" s="117">
        <v>43031</v>
      </c>
      <c r="F1035" s="118">
        <v>0.41021990740740738</v>
      </c>
      <c r="G1035" t="s">
        <v>9457</v>
      </c>
      <c r="H1035">
        <v>207</v>
      </c>
      <c r="I1035">
        <v>44</v>
      </c>
      <c r="J1035" t="s">
        <v>4037</v>
      </c>
      <c r="L1035" t="s">
        <v>240</v>
      </c>
    </row>
    <row r="1036" spans="1:12" x14ac:dyDescent="0.25">
      <c r="A1036" t="s">
        <v>9456</v>
      </c>
      <c r="B1036" t="s">
        <v>9453</v>
      </c>
      <c r="C1036" t="s">
        <v>9454</v>
      </c>
      <c r="D1036" t="s">
        <v>9455</v>
      </c>
      <c r="E1036" s="117">
        <v>43031</v>
      </c>
      <c r="F1036" s="118">
        <v>0.41021990740740738</v>
      </c>
      <c r="G1036" t="s">
        <v>9457</v>
      </c>
      <c r="H1036">
        <v>208</v>
      </c>
      <c r="I1036">
        <v>2</v>
      </c>
      <c r="J1036" t="s">
        <v>4037</v>
      </c>
      <c r="L1036" t="s">
        <v>5</v>
      </c>
    </row>
    <row r="1037" spans="1:12" x14ac:dyDescent="0.25">
      <c r="A1037" t="s">
        <v>9456</v>
      </c>
      <c r="B1037" t="s">
        <v>9453</v>
      </c>
      <c r="C1037" t="s">
        <v>9454</v>
      </c>
      <c r="D1037" t="s">
        <v>9455</v>
      </c>
      <c r="E1037" s="117">
        <v>43031</v>
      </c>
      <c r="F1037" s="118">
        <v>0.41023148148148153</v>
      </c>
      <c r="G1037" t="s">
        <v>9457</v>
      </c>
      <c r="H1037">
        <v>208</v>
      </c>
      <c r="I1037">
        <v>5</v>
      </c>
      <c r="J1037" t="s">
        <v>4037</v>
      </c>
      <c r="L1037" t="s">
        <v>175</v>
      </c>
    </row>
    <row r="1038" spans="1:12" x14ac:dyDescent="0.25">
      <c r="A1038" t="s">
        <v>9456</v>
      </c>
      <c r="B1038" t="s">
        <v>9453</v>
      </c>
      <c r="C1038" t="s">
        <v>9454</v>
      </c>
      <c r="D1038" t="s">
        <v>9455</v>
      </c>
      <c r="E1038" s="117">
        <v>43031</v>
      </c>
      <c r="F1038" s="118">
        <v>0.41023148148148153</v>
      </c>
      <c r="G1038" t="s">
        <v>9457</v>
      </c>
      <c r="H1038">
        <v>208</v>
      </c>
      <c r="I1038">
        <v>7</v>
      </c>
      <c r="J1038" t="s">
        <v>4037</v>
      </c>
      <c r="L1038">
        <v>19</v>
      </c>
    </row>
    <row r="1039" spans="1:12" x14ac:dyDescent="0.25">
      <c r="A1039" t="s">
        <v>9456</v>
      </c>
      <c r="B1039" t="s">
        <v>9453</v>
      </c>
      <c r="C1039" t="s">
        <v>9454</v>
      </c>
      <c r="D1039" t="s">
        <v>9455</v>
      </c>
      <c r="E1039" s="117">
        <v>43031</v>
      </c>
      <c r="F1039" s="118">
        <v>0.41023148148148153</v>
      </c>
      <c r="G1039" t="s">
        <v>9457</v>
      </c>
      <c r="H1039">
        <v>208</v>
      </c>
      <c r="I1039">
        <v>8</v>
      </c>
      <c r="J1039" t="s">
        <v>4037</v>
      </c>
      <c r="L1039">
        <v>100000</v>
      </c>
    </row>
    <row r="1040" spans="1:12" x14ac:dyDescent="0.25">
      <c r="A1040" t="s">
        <v>9456</v>
      </c>
      <c r="B1040" t="s">
        <v>9453</v>
      </c>
      <c r="C1040" t="s">
        <v>9454</v>
      </c>
      <c r="D1040" t="s">
        <v>9455</v>
      </c>
      <c r="E1040" s="117">
        <v>43031</v>
      </c>
      <c r="F1040" s="118">
        <v>0.41023148148148153</v>
      </c>
      <c r="G1040" t="s">
        <v>9457</v>
      </c>
      <c r="H1040">
        <v>208</v>
      </c>
      <c r="I1040">
        <v>12</v>
      </c>
      <c r="J1040" t="s">
        <v>4037</v>
      </c>
      <c r="L1040">
        <v>-11.979626792444</v>
      </c>
    </row>
    <row r="1041" spans="1:12" x14ac:dyDescent="0.25">
      <c r="A1041" t="s">
        <v>9456</v>
      </c>
      <c r="B1041" t="s">
        <v>9453</v>
      </c>
      <c r="C1041" t="s">
        <v>9454</v>
      </c>
      <c r="D1041" t="s">
        <v>9455</v>
      </c>
      <c r="E1041" s="117">
        <v>43031</v>
      </c>
      <c r="F1041" s="118">
        <v>0.41023148148148153</v>
      </c>
      <c r="G1041" t="s">
        <v>9457</v>
      </c>
      <c r="H1041">
        <v>208</v>
      </c>
      <c r="I1041">
        <v>13</v>
      </c>
      <c r="J1041" t="s">
        <v>4037</v>
      </c>
      <c r="L1041">
        <v>-61.7061492351787</v>
      </c>
    </row>
    <row r="1042" spans="1:12" x14ac:dyDescent="0.25">
      <c r="A1042" t="s">
        <v>9456</v>
      </c>
      <c r="B1042" t="s">
        <v>9453</v>
      </c>
      <c r="C1042" t="s">
        <v>9454</v>
      </c>
      <c r="D1042" t="s">
        <v>9455</v>
      </c>
      <c r="E1042" s="117">
        <v>43031</v>
      </c>
      <c r="F1042" s="118">
        <v>0.41024305555555557</v>
      </c>
      <c r="G1042" t="s">
        <v>9457</v>
      </c>
      <c r="H1042">
        <v>208</v>
      </c>
      <c r="I1042">
        <v>14</v>
      </c>
      <c r="J1042" t="s">
        <v>4037</v>
      </c>
      <c r="L1042">
        <v>292</v>
      </c>
    </row>
    <row r="1043" spans="1:12" x14ac:dyDescent="0.25">
      <c r="A1043" t="s">
        <v>9456</v>
      </c>
      <c r="B1043" t="s">
        <v>9453</v>
      </c>
      <c r="C1043" t="s">
        <v>9454</v>
      </c>
      <c r="D1043" t="s">
        <v>9455</v>
      </c>
      <c r="E1043" s="117">
        <v>43031</v>
      </c>
      <c r="F1043" s="118">
        <v>0.41024305555555557</v>
      </c>
      <c r="G1043" t="s">
        <v>9457</v>
      </c>
      <c r="H1043">
        <v>208</v>
      </c>
      <c r="I1043">
        <v>15</v>
      </c>
      <c r="J1043" t="s">
        <v>4037</v>
      </c>
      <c r="L1043" t="s">
        <v>25927</v>
      </c>
    </row>
    <row r="1044" spans="1:12" x14ac:dyDescent="0.25">
      <c r="A1044" t="s">
        <v>9456</v>
      </c>
      <c r="B1044" t="s">
        <v>9453</v>
      </c>
      <c r="C1044" t="s">
        <v>9454</v>
      </c>
      <c r="D1044" t="s">
        <v>9455</v>
      </c>
      <c r="E1044" s="117">
        <v>43031</v>
      </c>
      <c r="F1044" s="118">
        <v>0.41024305555555557</v>
      </c>
      <c r="G1044" t="s">
        <v>9457</v>
      </c>
      <c r="H1044">
        <v>208</v>
      </c>
      <c r="I1044">
        <v>19</v>
      </c>
      <c r="J1044" t="s">
        <v>4037</v>
      </c>
      <c r="L1044" t="s">
        <v>25994</v>
      </c>
    </row>
    <row r="1045" spans="1:12" x14ac:dyDescent="0.25">
      <c r="A1045" t="s">
        <v>9456</v>
      </c>
      <c r="B1045" t="s">
        <v>9453</v>
      </c>
      <c r="C1045" t="s">
        <v>9454</v>
      </c>
      <c r="D1045" t="s">
        <v>9455</v>
      </c>
      <c r="E1045" s="117">
        <v>43031</v>
      </c>
      <c r="F1045" s="118">
        <v>0.41024305555555557</v>
      </c>
      <c r="G1045" t="s">
        <v>9457</v>
      </c>
      <c r="H1045">
        <v>208</v>
      </c>
      <c r="I1045">
        <v>20</v>
      </c>
      <c r="J1045" t="s">
        <v>4037</v>
      </c>
      <c r="L1045" t="s">
        <v>12</v>
      </c>
    </row>
    <row r="1046" spans="1:12" x14ac:dyDescent="0.25">
      <c r="A1046" t="s">
        <v>9456</v>
      </c>
      <c r="B1046" t="s">
        <v>9453</v>
      </c>
      <c r="C1046" t="s">
        <v>9454</v>
      </c>
      <c r="D1046" t="s">
        <v>9455</v>
      </c>
      <c r="E1046" s="117">
        <v>43031</v>
      </c>
      <c r="F1046" s="118">
        <v>0.41024305555555557</v>
      </c>
      <c r="G1046" t="s">
        <v>9457</v>
      </c>
      <c r="H1046">
        <v>208</v>
      </c>
      <c r="I1046">
        <v>21</v>
      </c>
      <c r="J1046" t="s">
        <v>4037</v>
      </c>
      <c r="L1046" t="s">
        <v>25983</v>
      </c>
    </row>
    <row r="1047" spans="1:12" x14ac:dyDescent="0.25">
      <c r="A1047" t="s">
        <v>9456</v>
      </c>
      <c r="B1047" t="s">
        <v>9453</v>
      </c>
      <c r="C1047" t="s">
        <v>9454</v>
      </c>
      <c r="D1047" t="s">
        <v>9455</v>
      </c>
      <c r="E1047" s="117">
        <v>43031</v>
      </c>
      <c r="F1047" s="118">
        <v>0.4102662037037037</v>
      </c>
      <c r="G1047" t="s">
        <v>9457</v>
      </c>
      <c r="H1047">
        <v>208</v>
      </c>
      <c r="I1047">
        <v>44</v>
      </c>
      <c r="J1047" t="s">
        <v>4037</v>
      </c>
      <c r="L1047" t="s">
        <v>241</v>
      </c>
    </row>
    <row r="1048" spans="1:12" x14ac:dyDescent="0.25">
      <c r="A1048" t="s">
        <v>9456</v>
      </c>
      <c r="B1048" t="s">
        <v>9453</v>
      </c>
      <c r="C1048" t="s">
        <v>9454</v>
      </c>
      <c r="D1048" t="s">
        <v>9455</v>
      </c>
      <c r="E1048" s="117">
        <v>43031</v>
      </c>
      <c r="F1048" s="118">
        <v>0.4102662037037037</v>
      </c>
      <c r="G1048" t="s">
        <v>9457</v>
      </c>
      <c r="H1048">
        <v>209</v>
      </c>
      <c r="I1048">
        <v>2</v>
      </c>
      <c r="J1048" t="s">
        <v>4037</v>
      </c>
      <c r="L1048" t="s">
        <v>5</v>
      </c>
    </row>
    <row r="1049" spans="1:12" x14ac:dyDescent="0.25">
      <c r="A1049" t="s">
        <v>9456</v>
      </c>
      <c r="B1049" t="s">
        <v>9453</v>
      </c>
      <c r="C1049" t="s">
        <v>9454</v>
      </c>
      <c r="D1049" t="s">
        <v>9455</v>
      </c>
      <c r="E1049" s="117">
        <v>43031</v>
      </c>
      <c r="F1049" s="118">
        <v>0.4102662037037037</v>
      </c>
      <c r="G1049" t="s">
        <v>9457</v>
      </c>
      <c r="H1049">
        <v>209</v>
      </c>
      <c r="I1049">
        <v>5</v>
      </c>
      <c r="J1049" t="s">
        <v>4037</v>
      </c>
      <c r="L1049" t="s">
        <v>175</v>
      </c>
    </row>
    <row r="1050" spans="1:12" x14ac:dyDescent="0.25">
      <c r="A1050" t="s">
        <v>9456</v>
      </c>
      <c r="B1050" t="s">
        <v>9453</v>
      </c>
      <c r="C1050" t="s">
        <v>9454</v>
      </c>
      <c r="D1050" t="s">
        <v>9455</v>
      </c>
      <c r="E1050" s="117">
        <v>43031</v>
      </c>
      <c r="F1050" s="118">
        <v>0.41027777777777774</v>
      </c>
      <c r="G1050" t="s">
        <v>9457</v>
      </c>
      <c r="H1050">
        <v>209</v>
      </c>
      <c r="I1050">
        <v>7</v>
      </c>
      <c r="J1050" t="s">
        <v>4037</v>
      </c>
      <c r="L1050">
        <v>20</v>
      </c>
    </row>
    <row r="1051" spans="1:12" x14ac:dyDescent="0.25">
      <c r="A1051" t="s">
        <v>9456</v>
      </c>
      <c r="B1051" t="s">
        <v>9453</v>
      </c>
      <c r="C1051" t="s">
        <v>9454</v>
      </c>
      <c r="D1051" t="s">
        <v>9455</v>
      </c>
      <c r="E1051" s="117">
        <v>43031</v>
      </c>
      <c r="F1051" s="118">
        <v>0.41027777777777774</v>
      </c>
      <c r="G1051" t="s">
        <v>9457</v>
      </c>
      <c r="H1051">
        <v>209</v>
      </c>
      <c r="I1051">
        <v>8</v>
      </c>
      <c r="J1051" t="s">
        <v>4037</v>
      </c>
      <c r="L1051">
        <v>100000</v>
      </c>
    </row>
    <row r="1052" spans="1:12" x14ac:dyDescent="0.25">
      <c r="A1052" t="s">
        <v>9456</v>
      </c>
      <c r="B1052" t="s">
        <v>9453</v>
      </c>
      <c r="C1052" t="s">
        <v>9454</v>
      </c>
      <c r="D1052" t="s">
        <v>9455</v>
      </c>
      <c r="E1052" s="117">
        <v>43031</v>
      </c>
      <c r="F1052" s="118">
        <v>0.41027777777777774</v>
      </c>
      <c r="G1052" t="s">
        <v>9457</v>
      </c>
      <c r="H1052">
        <v>209</v>
      </c>
      <c r="I1052">
        <v>12</v>
      </c>
      <c r="J1052" t="s">
        <v>4037</v>
      </c>
      <c r="L1052">
        <v>-11.990208045792</v>
      </c>
    </row>
    <row r="1053" spans="1:12" x14ac:dyDescent="0.25">
      <c r="A1053" t="s">
        <v>9456</v>
      </c>
      <c r="B1053" t="s">
        <v>9453</v>
      </c>
      <c r="C1053" t="s">
        <v>9454</v>
      </c>
      <c r="D1053" t="s">
        <v>9455</v>
      </c>
      <c r="E1053" s="117">
        <v>43031</v>
      </c>
      <c r="F1053" s="118">
        <v>0.41027777777777774</v>
      </c>
      <c r="G1053" t="s">
        <v>9457</v>
      </c>
      <c r="H1053">
        <v>209</v>
      </c>
      <c r="I1053">
        <v>13</v>
      </c>
      <c r="J1053" t="s">
        <v>4037</v>
      </c>
      <c r="L1053">
        <v>-61.710709048897698</v>
      </c>
    </row>
    <row r="1054" spans="1:12" x14ac:dyDescent="0.25">
      <c r="A1054" t="s">
        <v>9456</v>
      </c>
      <c r="B1054" t="s">
        <v>9453</v>
      </c>
      <c r="C1054" t="s">
        <v>9454</v>
      </c>
      <c r="D1054" t="s">
        <v>9455</v>
      </c>
      <c r="E1054" s="117">
        <v>43031</v>
      </c>
      <c r="F1054" s="118">
        <v>0.41027777777777774</v>
      </c>
      <c r="G1054" t="s">
        <v>9457</v>
      </c>
      <c r="H1054">
        <v>209</v>
      </c>
      <c r="I1054">
        <v>14</v>
      </c>
      <c r="J1054" t="s">
        <v>4037</v>
      </c>
      <c r="L1054">
        <v>348</v>
      </c>
    </row>
    <row r="1055" spans="1:12" x14ac:dyDescent="0.25">
      <c r="A1055" t="s">
        <v>9456</v>
      </c>
      <c r="B1055" t="s">
        <v>9453</v>
      </c>
      <c r="C1055" t="s">
        <v>9454</v>
      </c>
      <c r="D1055" t="s">
        <v>9455</v>
      </c>
      <c r="E1055" s="117">
        <v>43031</v>
      </c>
      <c r="F1055" s="118">
        <v>0.41027777777777774</v>
      </c>
      <c r="G1055" t="s">
        <v>9457</v>
      </c>
      <c r="H1055">
        <v>209</v>
      </c>
      <c r="I1055">
        <v>15</v>
      </c>
      <c r="J1055" t="s">
        <v>4037</v>
      </c>
      <c r="L1055" t="s">
        <v>25927</v>
      </c>
    </row>
    <row r="1056" spans="1:12" x14ac:dyDescent="0.25">
      <c r="A1056" t="s">
        <v>9456</v>
      </c>
      <c r="B1056" t="s">
        <v>9453</v>
      </c>
      <c r="C1056" t="s">
        <v>9454</v>
      </c>
      <c r="D1056" t="s">
        <v>9455</v>
      </c>
      <c r="E1056" s="117">
        <v>43031</v>
      </c>
      <c r="F1056" s="118">
        <v>0.41028935185185184</v>
      </c>
      <c r="G1056" t="s">
        <v>9457</v>
      </c>
      <c r="H1056">
        <v>209</v>
      </c>
      <c r="I1056">
        <v>19</v>
      </c>
      <c r="J1056" t="s">
        <v>4037</v>
      </c>
      <c r="L1056" t="s">
        <v>25994</v>
      </c>
    </row>
    <row r="1057" spans="1:12" x14ac:dyDescent="0.25">
      <c r="A1057" t="s">
        <v>9456</v>
      </c>
      <c r="B1057" t="s">
        <v>9453</v>
      </c>
      <c r="C1057" t="s">
        <v>9454</v>
      </c>
      <c r="D1057" t="s">
        <v>9455</v>
      </c>
      <c r="E1057" s="117">
        <v>43031</v>
      </c>
      <c r="F1057" s="118">
        <v>0.41028935185185184</v>
      </c>
      <c r="G1057" t="s">
        <v>9457</v>
      </c>
      <c r="H1057">
        <v>209</v>
      </c>
      <c r="I1057">
        <v>20</v>
      </c>
      <c r="J1057" t="s">
        <v>4037</v>
      </c>
      <c r="L1057" t="s">
        <v>42</v>
      </c>
    </row>
    <row r="1058" spans="1:12" x14ac:dyDescent="0.25">
      <c r="A1058" t="s">
        <v>9456</v>
      </c>
      <c r="B1058" t="s">
        <v>9453</v>
      </c>
      <c r="C1058" t="s">
        <v>9454</v>
      </c>
      <c r="D1058" t="s">
        <v>9455</v>
      </c>
      <c r="E1058" s="117">
        <v>43031</v>
      </c>
      <c r="F1058" s="118">
        <v>0.41028935185185184</v>
      </c>
      <c r="G1058" t="s">
        <v>9457</v>
      </c>
      <c r="H1058">
        <v>209</v>
      </c>
      <c r="I1058">
        <v>21</v>
      </c>
      <c r="J1058" t="s">
        <v>4037</v>
      </c>
      <c r="L1058" t="s">
        <v>25981</v>
      </c>
    </row>
    <row r="1059" spans="1:12" x14ac:dyDescent="0.25">
      <c r="A1059" t="s">
        <v>9456</v>
      </c>
      <c r="B1059" t="s">
        <v>9453</v>
      </c>
      <c r="C1059" t="s">
        <v>9454</v>
      </c>
      <c r="D1059" t="s">
        <v>9455</v>
      </c>
      <c r="E1059" s="117">
        <v>43031</v>
      </c>
      <c r="F1059" s="118">
        <v>0.41031250000000002</v>
      </c>
      <c r="G1059" t="s">
        <v>9457</v>
      </c>
      <c r="H1059">
        <v>210</v>
      </c>
      <c r="I1059">
        <v>2</v>
      </c>
      <c r="J1059" t="s">
        <v>4037</v>
      </c>
      <c r="L1059" t="s">
        <v>5</v>
      </c>
    </row>
    <row r="1060" spans="1:12" x14ac:dyDescent="0.25">
      <c r="A1060" t="s">
        <v>9456</v>
      </c>
      <c r="B1060" t="s">
        <v>9453</v>
      </c>
      <c r="C1060" t="s">
        <v>9454</v>
      </c>
      <c r="D1060" t="s">
        <v>9455</v>
      </c>
      <c r="E1060" s="117">
        <v>43031</v>
      </c>
      <c r="F1060" s="118">
        <v>0.41031250000000002</v>
      </c>
      <c r="G1060" t="s">
        <v>9457</v>
      </c>
      <c r="H1060">
        <v>210</v>
      </c>
      <c r="I1060">
        <v>5</v>
      </c>
      <c r="J1060" t="s">
        <v>4037</v>
      </c>
      <c r="L1060" t="s">
        <v>183</v>
      </c>
    </row>
    <row r="1061" spans="1:12" x14ac:dyDescent="0.25">
      <c r="A1061" t="s">
        <v>9456</v>
      </c>
      <c r="B1061" t="s">
        <v>9453</v>
      </c>
      <c r="C1061" t="s">
        <v>9454</v>
      </c>
      <c r="D1061" t="s">
        <v>9455</v>
      </c>
      <c r="E1061" s="117">
        <v>43031</v>
      </c>
      <c r="F1061" s="118">
        <v>0.41031250000000002</v>
      </c>
      <c r="G1061" t="s">
        <v>9457</v>
      </c>
      <c r="H1061">
        <v>210</v>
      </c>
      <c r="I1061">
        <v>7</v>
      </c>
      <c r="J1061" t="s">
        <v>4037</v>
      </c>
      <c r="L1061">
        <v>31</v>
      </c>
    </row>
    <row r="1062" spans="1:12" x14ac:dyDescent="0.25">
      <c r="A1062" t="s">
        <v>9456</v>
      </c>
      <c r="B1062" t="s">
        <v>9453</v>
      </c>
      <c r="C1062" t="s">
        <v>9454</v>
      </c>
      <c r="D1062" t="s">
        <v>9455</v>
      </c>
      <c r="E1062" s="117">
        <v>43031</v>
      </c>
      <c r="F1062" s="118">
        <v>0.41031250000000002</v>
      </c>
      <c r="G1062" t="s">
        <v>9457</v>
      </c>
      <c r="H1062">
        <v>210</v>
      </c>
      <c r="I1062">
        <v>8</v>
      </c>
      <c r="J1062" t="s">
        <v>4037</v>
      </c>
      <c r="L1062">
        <v>100000</v>
      </c>
    </row>
    <row r="1063" spans="1:12" x14ac:dyDescent="0.25">
      <c r="A1063" t="s">
        <v>9456</v>
      </c>
      <c r="B1063" t="s">
        <v>9453</v>
      </c>
      <c r="C1063" t="s">
        <v>9454</v>
      </c>
      <c r="D1063" t="s">
        <v>9455</v>
      </c>
      <c r="E1063" s="117">
        <v>43031</v>
      </c>
      <c r="F1063" s="118">
        <v>0.41032407407407406</v>
      </c>
      <c r="G1063" t="s">
        <v>9457</v>
      </c>
      <c r="H1063">
        <v>210</v>
      </c>
      <c r="I1063">
        <v>12</v>
      </c>
      <c r="J1063" t="s">
        <v>4037</v>
      </c>
      <c r="L1063">
        <v>-11.8216037515389</v>
      </c>
    </row>
    <row r="1064" spans="1:12" x14ac:dyDescent="0.25">
      <c r="A1064" t="s">
        <v>9456</v>
      </c>
      <c r="B1064" t="s">
        <v>9453</v>
      </c>
      <c r="C1064" t="s">
        <v>9454</v>
      </c>
      <c r="D1064" t="s">
        <v>9455</v>
      </c>
      <c r="E1064" s="117">
        <v>43031</v>
      </c>
      <c r="F1064" s="118">
        <v>0.41032407407407406</v>
      </c>
      <c r="G1064" t="s">
        <v>9457</v>
      </c>
      <c r="H1064">
        <v>210</v>
      </c>
      <c r="I1064">
        <v>13</v>
      </c>
      <c r="J1064" t="s">
        <v>4037</v>
      </c>
      <c r="L1064">
        <v>-62.279647604278203</v>
      </c>
    </row>
    <row r="1065" spans="1:12" x14ac:dyDescent="0.25">
      <c r="A1065" t="s">
        <v>9456</v>
      </c>
      <c r="B1065" t="s">
        <v>9453</v>
      </c>
      <c r="C1065" t="s">
        <v>9454</v>
      </c>
      <c r="D1065" t="s">
        <v>9455</v>
      </c>
      <c r="E1065" s="117">
        <v>43031</v>
      </c>
      <c r="F1065" s="118">
        <v>0.41032407407407406</v>
      </c>
      <c r="G1065" t="s">
        <v>9457</v>
      </c>
      <c r="H1065">
        <v>210</v>
      </c>
      <c r="I1065">
        <v>14</v>
      </c>
      <c r="J1065" t="s">
        <v>4037</v>
      </c>
      <c r="L1065">
        <v>417</v>
      </c>
    </row>
    <row r="1066" spans="1:12" x14ac:dyDescent="0.25">
      <c r="A1066" t="s">
        <v>9456</v>
      </c>
      <c r="B1066" t="s">
        <v>9453</v>
      </c>
      <c r="C1066" t="s">
        <v>9454</v>
      </c>
      <c r="D1066" t="s">
        <v>9455</v>
      </c>
      <c r="E1066" s="117">
        <v>43031</v>
      </c>
      <c r="F1066" s="118">
        <v>0.41032407407407406</v>
      </c>
      <c r="G1066" t="s">
        <v>9457</v>
      </c>
      <c r="H1066">
        <v>210</v>
      </c>
      <c r="I1066">
        <v>15</v>
      </c>
      <c r="J1066" t="s">
        <v>4037</v>
      </c>
      <c r="L1066" t="s">
        <v>25995</v>
      </c>
    </row>
    <row r="1067" spans="1:12" x14ac:dyDescent="0.25">
      <c r="A1067" t="s">
        <v>9456</v>
      </c>
      <c r="B1067" t="s">
        <v>9453</v>
      </c>
      <c r="C1067" t="s">
        <v>9454</v>
      </c>
      <c r="D1067" t="s">
        <v>9455</v>
      </c>
      <c r="E1067" s="117">
        <v>43031</v>
      </c>
      <c r="F1067" s="118">
        <v>0.41032407407407406</v>
      </c>
      <c r="G1067" t="s">
        <v>9457</v>
      </c>
      <c r="H1067">
        <v>210</v>
      </c>
      <c r="I1067">
        <v>19</v>
      </c>
      <c r="J1067" t="s">
        <v>4037</v>
      </c>
      <c r="L1067" t="s">
        <v>25996</v>
      </c>
    </row>
    <row r="1068" spans="1:12" x14ac:dyDescent="0.25">
      <c r="A1068" t="s">
        <v>9456</v>
      </c>
      <c r="B1068" t="s">
        <v>9453</v>
      </c>
      <c r="C1068" t="s">
        <v>9454</v>
      </c>
      <c r="D1068" t="s">
        <v>9455</v>
      </c>
      <c r="E1068" s="117">
        <v>43031</v>
      </c>
      <c r="F1068" s="118">
        <v>0.41032407407407406</v>
      </c>
      <c r="G1068" t="s">
        <v>9457</v>
      </c>
      <c r="H1068">
        <v>210</v>
      </c>
      <c r="I1068">
        <v>20</v>
      </c>
      <c r="J1068" t="s">
        <v>4037</v>
      </c>
      <c r="L1068" t="s">
        <v>30</v>
      </c>
    </row>
    <row r="1069" spans="1:12" x14ac:dyDescent="0.25">
      <c r="A1069" t="s">
        <v>9456</v>
      </c>
      <c r="B1069" t="s">
        <v>9453</v>
      </c>
      <c r="C1069" t="s">
        <v>9454</v>
      </c>
      <c r="D1069" t="s">
        <v>9455</v>
      </c>
      <c r="E1069" s="117">
        <v>43031</v>
      </c>
      <c r="F1069" s="118">
        <v>0.41033564814814816</v>
      </c>
      <c r="G1069" t="s">
        <v>9457</v>
      </c>
      <c r="H1069">
        <v>210</v>
      </c>
      <c r="I1069">
        <v>21</v>
      </c>
      <c r="J1069" t="s">
        <v>4037</v>
      </c>
      <c r="L1069">
        <v>18</v>
      </c>
    </row>
    <row r="1070" spans="1:12" x14ac:dyDescent="0.25">
      <c r="A1070" t="s">
        <v>9456</v>
      </c>
      <c r="B1070" t="s">
        <v>9453</v>
      </c>
      <c r="C1070" t="s">
        <v>9454</v>
      </c>
      <c r="D1070" t="s">
        <v>9455</v>
      </c>
      <c r="E1070" s="117">
        <v>43031</v>
      </c>
      <c r="F1070" s="118">
        <v>0.41033564814814816</v>
      </c>
      <c r="G1070" t="s">
        <v>9457</v>
      </c>
      <c r="H1070">
        <v>210</v>
      </c>
      <c r="I1070">
        <v>22</v>
      </c>
      <c r="J1070" t="s">
        <v>4037</v>
      </c>
      <c r="L1070" t="s">
        <v>25997</v>
      </c>
    </row>
    <row r="1071" spans="1:12" x14ac:dyDescent="0.25">
      <c r="A1071" t="s">
        <v>9456</v>
      </c>
      <c r="B1071" t="s">
        <v>9453</v>
      </c>
      <c r="C1071" t="s">
        <v>9454</v>
      </c>
      <c r="D1071" t="s">
        <v>9455</v>
      </c>
      <c r="E1071" s="117">
        <v>43031</v>
      </c>
      <c r="F1071" s="118">
        <v>0.4103472222222222</v>
      </c>
      <c r="G1071" t="s">
        <v>9457</v>
      </c>
      <c r="H1071">
        <v>211</v>
      </c>
      <c r="I1071">
        <v>2</v>
      </c>
      <c r="J1071" t="s">
        <v>4037</v>
      </c>
      <c r="L1071" t="s">
        <v>5</v>
      </c>
    </row>
    <row r="1072" spans="1:12" x14ac:dyDescent="0.25">
      <c r="A1072" t="s">
        <v>9456</v>
      </c>
      <c r="B1072" t="s">
        <v>9453</v>
      </c>
      <c r="C1072" t="s">
        <v>9454</v>
      </c>
      <c r="D1072" t="s">
        <v>9455</v>
      </c>
      <c r="E1072" s="117">
        <v>43031</v>
      </c>
      <c r="F1072" s="118">
        <v>0.41035879629629629</v>
      </c>
      <c r="G1072" t="s">
        <v>9457</v>
      </c>
      <c r="H1072">
        <v>211</v>
      </c>
      <c r="I1072">
        <v>5</v>
      </c>
      <c r="J1072" t="s">
        <v>4037</v>
      </c>
      <c r="L1072" t="s">
        <v>183</v>
      </c>
    </row>
    <row r="1073" spans="1:12" x14ac:dyDescent="0.25">
      <c r="A1073" t="s">
        <v>9456</v>
      </c>
      <c r="B1073" t="s">
        <v>9453</v>
      </c>
      <c r="C1073" t="s">
        <v>9454</v>
      </c>
      <c r="D1073" t="s">
        <v>9455</v>
      </c>
      <c r="E1073" s="117">
        <v>43031</v>
      </c>
      <c r="F1073" s="118">
        <v>0.41035879629629629</v>
      </c>
      <c r="G1073" t="s">
        <v>9457</v>
      </c>
      <c r="H1073">
        <v>211</v>
      </c>
      <c r="I1073">
        <v>7</v>
      </c>
      <c r="J1073" t="s">
        <v>4037</v>
      </c>
      <c r="L1073">
        <v>32</v>
      </c>
    </row>
    <row r="1074" spans="1:12" x14ac:dyDescent="0.25">
      <c r="A1074" t="s">
        <v>9456</v>
      </c>
      <c r="B1074" t="s">
        <v>9453</v>
      </c>
      <c r="C1074" t="s">
        <v>9454</v>
      </c>
      <c r="D1074" t="s">
        <v>9455</v>
      </c>
      <c r="E1074" s="117">
        <v>43031</v>
      </c>
      <c r="F1074" s="118">
        <v>0.41035879629629629</v>
      </c>
      <c r="G1074" t="s">
        <v>9457</v>
      </c>
      <c r="H1074">
        <v>211</v>
      </c>
      <c r="I1074">
        <v>8</v>
      </c>
      <c r="J1074" t="s">
        <v>4037</v>
      </c>
      <c r="L1074">
        <v>100000</v>
      </c>
    </row>
    <row r="1075" spans="1:12" x14ac:dyDescent="0.25">
      <c r="A1075" t="s">
        <v>9456</v>
      </c>
      <c r="B1075" t="s">
        <v>9453</v>
      </c>
      <c r="C1075" t="s">
        <v>9454</v>
      </c>
      <c r="D1075" t="s">
        <v>9455</v>
      </c>
      <c r="E1075" s="117">
        <v>43031</v>
      </c>
      <c r="F1075" s="118">
        <v>0.41035879629629629</v>
      </c>
      <c r="G1075" t="s">
        <v>9457</v>
      </c>
      <c r="H1075">
        <v>211</v>
      </c>
      <c r="I1075">
        <v>12</v>
      </c>
      <c r="J1075" t="s">
        <v>4037</v>
      </c>
      <c r="L1075">
        <v>-11.8211152781784</v>
      </c>
    </row>
    <row r="1076" spans="1:12" x14ac:dyDescent="0.25">
      <c r="A1076" t="s">
        <v>9456</v>
      </c>
      <c r="B1076" t="s">
        <v>9453</v>
      </c>
      <c r="C1076" t="s">
        <v>9454</v>
      </c>
      <c r="D1076" t="s">
        <v>9455</v>
      </c>
      <c r="E1076" s="117">
        <v>43031</v>
      </c>
      <c r="F1076" s="118">
        <v>0.41035879629629629</v>
      </c>
      <c r="G1076" t="s">
        <v>9457</v>
      </c>
      <c r="H1076">
        <v>211</v>
      </c>
      <c r="I1076">
        <v>13</v>
      </c>
      <c r="J1076" t="s">
        <v>4037</v>
      </c>
      <c r="L1076">
        <v>-62.2795846249156</v>
      </c>
    </row>
    <row r="1077" spans="1:12" x14ac:dyDescent="0.25">
      <c r="A1077" t="s">
        <v>9456</v>
      </c>
      <c r="B1077" t="s">
        <v>9453</v>
      </c>
      <c r="C1077" t="s">
        <v>9454</v>
      </c>
      <c r="D1077" t="s">
        <v>9455</v>
      </c>
      <c r="E1077" s="117">
        <v>43031</v>
      </c>
      <c r="F1077" s="118">
        <v>0.41037037037037033</v>
      </c>
      <c r="G1077" t="s">
        <v>9457</v>
      </c>
      <c r="H1077">
        <v>211</v>
      </c>
      <c r="I1077">
        <v>14</v>
      </c>
      <c r="J1077" t="s">
        <v>4037</v>
      </c>
      <c r="L1077">
        <v>412</v>
      </c>
    </row>
    <row r="1078" spans="1:12" x14ac:dyDescent="0.25">
      <c r="A1078" t="s">
        <v>9456</v>
      </c>
      <c r="B1078" t="s">
        <v>9453</v>
      </c>
      <c r="C1078" t="s">
        <v>9454</v>
      </c>
      <c r="D1078" t="s">
        <v>9455</v>
      </c>
      <c r="E1078" s="117">
        <v>43031</v>
      </c>
      <c r="F1078" s="118">
        <v>0.41037037037037033</v>
      </c>
      <c r="G1078" t="s">
        <v>9457</v>
      </c>
      <c r="H1078">
        <v>211</v>
      </c>
      <c r="I1078">
        <v>15</v>
      </c>
      <c r="J1078" t="s">
        <v>4037</v>
      </c>
      <c r="L1078" t="s">
        <v>25998</v>
      </c>
    </row>
    <row r="1079" spans="1:12" x14ac:dyDescent="0.25">
      <c r="A1079" t="s">
        <v>9456</v>
      </c>
      <c r="B1079" t="s">
        <v>9453</v>
      </c>
      <c r="C1079" t="s">
        <v>9454</v>
      </c>
      <c r="D1079" t="s">
        <v>9455</v>
      </c>
      <c r="E1079" s="117">
        <v>43031</v>
      </c>
      <c r="F1079" s="118">
        <v>0.41037037037037033</v>
      </c>
      <c r="G1079" t="s">
        <v>9457</v>
      </c>
      <c r="H1079">
        <v>211</v>
      </c>
      <c r="I1079">
        <v>19</v>
      </c>
      <c r="J1079" t="s">
        <v>4037</v>
      </c>
      <c r="L1079" t="s">
        <v>25996</v>
      </c>
    </row>
    <row r="1080" spans="1:12" x14ac:dyDescent="0.25">
      <c r="A1080" t="s">
        <v>9456</v>
      </c>
      <c r="B1080" t="s">
        <v>9453</v>
      </c>
      <c r="C1080" t="s">
        <v>9454</v>
      </c>
      <c r="D1080" t="s">
        <v>9455</v>
      </c>
      <c r="E1080" s="117">
        <v>43031</v>
      </c>
      <c r="F1080" s="118">
        <v>0.41037037037037033</v>
      </c>
      <c r="G1080" t="s">
        <v>9457</v>
      </c>
      <c r="H1080">
        <v>211</v>
      </c>
      <c r="I1080">
        <v>20</v>
      </c>
      <c r="J1080" t="s">
        <v>4037</v>
      </c>
      <c r="L1080" t="s">
        <v>30</v>
      </c>
    </row>
    <row r="1081" spans="1:12" x14ac:dyDescent="0.25">
      <c r="A1081" t="s">
        <v>9456</v>
      </c>
      <c r="B1081" t="s">
        <v>9453</v>
      </c>
      <c r="C1081" t="s">
        <v>9454</v>
      </c>
      <c r="D1081" t="s">
        <v>9455</v>
      </c>
      <c r="E1081" s="117">
        <v>43031</v>
      </c>
      <c r="F1081" s="118">
        <v>0.41037037037037033</v>
      </c>
      <c r="G1081" t="s">
        <v>9457</v>
      </c>
      <c r="H1081">
        <v>211</v>
      </c>
      <c r="I1081">
        <v>21</v>
      </c>
      <c r="J1081" t="s">
        <v>4037</v>
      </c>
      <c r="L1081">
        <v>8</v>
      </c>
    </row>
    <row r="1082" spans="1:12" x14ac:dyDescent="0.25">
      <c r="A1082" t="s">
        <v>9456</v>
      </c>
      <c r="B1082" t="s">
        <v>9453</v>
      </c>
      <c r="C1082" t="s">
        <v>9454</v>
      </c>
      <c r="D1082" t="s">
        <v>9455</v>
      </c>
      <c r="E1082" s="117">
        <v>43031</v>
      </c>
      <c r="F1082" s="118">
        <v>0.41037037037037033</v>
      </c>
      <c r="G1082" t="s">
        <v>9457</v>
      </c>
      <c r="H1082">
        <v>211</v>
      </c>
      <c r="I1082">
        <v>22</v>
      </c>
      <c r="J1082" t="s">
        <v>4037</v>
      </c>
      <c r="L1082" t="s">
        <v>25999</v>
      </c>
    </row>
    <row r="1083" spans="1:12" x14ac:dyDescent="0.25">
      <c r="A1083" t="s">
        <v>9456</v>
      </c>
      <c r="B1083" t="s">
        <v>9453</v>
      </c>
      <c r="C1083" t="s">
        <v>9454</v>
      </c>
      <c r="D1083" t="s">
        <v>9455</v>
      </c>
      <c r="E1083" s="117">
        <v>43031</v>
      </c>
      <c r="F1083" s="118">
        <v>0.41039351851851852</v>
      </c>
      <c r="G1083" t="s">
        <v>9457</v>
      </c>
      <c r="H1083">
        <v>212</v>
      </c>
      <c r="I1083">
        <v>2</v>
      </c>
      <c r="J1083" t="s">
        <v>4037</v>
      </c>
      <c r="L1083" t="s">
        <v>5</v>
      </c>
    </row>
    <row r="1084" spans="1:12" x14ac:dyDescent="0.25">
      <c r="A1084" t="s">
        <v>9456</v>
      </c>
      <c r="B1084" t="s">
        <v>9453</v>
      </c>
      <c r="C1084" t="s">
        <v>9454</v>
      </c>
      <c r="D1084" t="s">
        <v>9455</v>
      </c>
      <c r="E1084" s="117">
        <v>43031</v>
      </c>
      <c r="F1084" s="118">
        <v>0.41039351851851852</v>
      </c>
      <c r="G1084" t="s">
        <v>9457</v>
      </c>
      <c r="H1084">
        <v>212</v>
      </c>
      <c r="I1084">
        <v>5</v>
      </c>
      <c r="J1084" t="s">
        <v>4037</v>
      </c>
      <c r="L1084" t="s">
        <v>183</v>
      </c>
    </row>
    <row r="1085" spans="1:12" x14ac:dyDescent="0.25">
      <c r="A1085" t="s">
        <v>9456</v>
      </c>
      <c r="B1085" t="s">
        <v>9453</v>
      </c>
      <c r="C1085" t="s">
        <v>9454</v>
      </c>
      <c r="D1085" t="s">
        <v>9455</v>
      </c>
      <c r="E1085" s="117">
        <v>43031</v>
      </c>
      <c r="F1085" s="118">
        <v>0.41040509259259261</v>
      </c>
      <c r="G1085" t="s">
        <v>9457</v>
      </c>
      <c r="H1085">
        <v>212</v>
      </c>
      <c r="I1085">
        <v>7</v>
      </c>
      <c r="J1085" t="s">
        <v>4037</v>
      </c>
      <c r="L1085">
        <v>33</v>
      </c>
    </row>
    <row r="1086" spans="1:12" x14ac:dyDescent="0.25">
      <c r="A1086" t="s">
        <v>9456</v>
      </c>
      <c r="B1086" t="s">
        <v>9453</v>
      </c>
      <c r="C1086" t="s">
        <v>9454</v>
      </c>
      <c r="D1086" t="s">
        <v>9455</v>
      </c>
      <c r="E1086" s="117">
        <v>43031</v>
      </c>
      <c r="F1086" s="118">
        <v>0.41040509259259261</v>
      </c>
      <c r="G1086" t="s">
        <v>9457</v>
      </c>
      <c r="H1086">
        <v>212</v>
      </c>
      <c r="I1086">
        <v>8</v>
      </c>
      <c r="J1086" t="s">
        <v>4037</v>
      </c>
      <c r="L1086">
        <v>100000</v>
      </c>
    </row>
    <row r="1087" spans="1:12" x14ac:dyDescent="0.25">
      <c r="A1087" t="s">
        <v>9456</v>
      </c>
      <c r="B1087" t="s">
        <v>9453</v>
      </c>
      <c r="C1087" t="s">
        <v>9454</v>
      </c>
      <c r="D1087" t="s">
        <v>9455</v>
      </c>
      <c r="E1087" s="117">
        <v>43031</v>
      </c>
      <c r="F1087" s="118">
        <v>0.41040509259259261</v>
      </c>
      <c r="G1087" t="s">
        <v>9457</v>
      </c>
      <c r="H1087">
        <v>212</v>
      </c>
      <c r="I1087">
        <v>12</v>
      </c>
      <c r="J1087" t="s">
        <v>4037</v>
      </c>
      <c r="L1087">
        <v>-11.821001399595801</v>
      </c>
    </row>
    <row r="1088" spans="1:12" x14ac:dyDescent="0.25">
      <c r="A1088" t="s">
        <v>9456</v>
      </c>
      <c r="B1088" t="s">
        <v>9453</v>
      </c>
      <c r="C1088" t="s">
        <v>9454</v>
      </c>
      <c r="D1088" t="s">
        <v>9455</v>
      </c>
      <c r="E1088" s="117">
        <v>43031</v>
      </c>
      <c r="F1088" s="118">
        <v>0.41040509259259261</v>
      </c>
      <c r="G1088" t="s">
        <v>9457</v>
      </c>
      <c r="H1088">
        <v>212</v>
      </c>
      <c r="I1088">
        <v>13</v>
      </c>
      <c r="J1088" t="s">
        <v>4037</v>
      </c>
      <c r="L1088">
        <v>-62.281035284797198</v>
      </c>
    </row>
    <row r="1089" spans="1:12" x14ac:dyDescent="0.25">
      <c r="A1089" t="s">
        <v>9456</v>
      </c>
      <c r="B1089" t="s">
        <v>9453</v>
      </c>
      <c r="C1089" t="s">
        <v>9454</v>
      </c>
      <c r="D1089" t="s">
        <v>9455</v>
      </c>
      <c r="E1089" s="117">
        <v>43031</v>
      </c>
      <c r="F1089" s="118">
        <v>0.41040509259259261</v>
      </c>
      <c r="G1089" t="s">
        <v>9457</v>
      </c>
      <c r="H1089">
        <v>212</v>
      </c>
      <c r="I1089">
        <v>14</v>
      </c>
      <c r="J1089" t="s">
        <v>4037</v>
      </c>
      <c r="L1089">
        <v>413.60772700000001</v>
      </c>
    </row>
    <row r="1090" spans="1:12" x14ac:dyDescent="0.25">
      <c r="A1090" t="s">
        <v>9456</v>
      </c>
      <c r="B1090" t="s">
        <v>9453</v>
      </c>
      <c r="C1090" t="s">
        <v>9454</v>
      </c>
      <c r="D1090" t="s">
        <v>9455</v>
      </c>
      <c r="E1090" s="117">
        <v>43031</v>
      </c>
      <c r="F1090" s="118">
        <v>0.41040509259259261</v>
      </c>
      <c r="G1090" t="s">
        <v>9457</v>
      </c>
      <c r="H1090">
        <v>212</v>
      </c>
      <c r="I1090">
        <v>15</v>
      </c>
      <c r="J1090" t="s">
        <v>4037</v>
      </c>
      <c r="L1090" t="s">
        <v>25998</v>
      </c>
    </row>
    <row r="1091" spans="1:12" x14ac:dyDescent="0.25">
      <c r="A1091" t="s">
        <v>9456</v>
      </c>
      <c r="B1091" t="s">
        <v>9453</v>
      </c>
      <c r="C1091" t="s">
        <v>9454</v>
      </c>
      <c r="D1091" t="s">
        <v>9455</v>
      </c>
      <c r="E1091" s="117">
        <v>43031</v>
      </c>
      <c r="F1091" s="118">
        <v>0.41041666666666665</v>
      </c>
      <c r="G1091" t="s">
        <v>9457</v>
      </c>
      <c r="H1091">
        <v>212</v>
      </c>
      <c r="I1091">
        <v>19</v>
      </c>
      <c r="J1091" t="s">
        <v>4037</v>
      </c>
      <c r="L1091" t="s">
        <v>25996</v>
      </c>
    </row>
    <row r="1092" spans="1:12" x14ac:dyDescent="0.25">
      <c r="A1092" t="s">
        <v>9456</v>
      </c>
      <c r="B1092" t="s">
        <v>9453</v>
      </c>
      <c r="C1092" t="s">
        <v>9454</v>
      </c>
      <c r="D1092" t="s">
        <v>9455</v>
      </c>
      <c r="E1092" s="117">
        <v>43031</v>
      </c>
      <c r="F1092" s="118">
        <v>0.41041666666666665</v>
      </c>
      <c r="G1092" t="s">
        <v>9457</v>
      </c>
      <c r="H1092">
        <v>212</v>
      </c>
      <c r="I1092">
        <v>20</v>
      </c>
      <c r="J1092" t="s">
        <v>4037</v>
      </c>
      <c r="L1092" t="s">
        <v>30</v>
      </c>
    </row>
    <row r="1093" spans="1:12" x14ac:dyDescent="0.25">
      <c r="A1093" t="s">
        <v>9456</v>
      </c>
      <c r="B1093" t="s">
        <v>9453</v>
      </c>
      <c r="C1093" t="s">
        <v>9454</v>
      </c>
      <c r="D1093" t="s">
        <v>9455</v>
      </c>
      <c r="E1093" s="117">
        <v>43031</v>
      </c>
      <c r="F1093" s="118">
        <v>0.41041666666666665</v>
      </c>
      <c r="G1093" t="s">
        <v>9457</v>
      </c>
      <c r="H1093">
        <v>212</v>
      </c>
      <c r="I1093">
        <v>21</v>
      </c>
      <c r="J1093" t="s">
        <v>4037</v>
      </c>
      <c r="L1093">
        <v>416</v>
      </c>
    </row>
    <row r="1094" spans="1:12" x14ac:dyDescent="0.25">
      <c r="A1094" t="s">
        <v>9456</v>
      </c>
      <c r="B1094" t="s">
        <v>9453</v>
      </c>
      <c r="C1094" t="s">
        <v>9454</v>
      </c>
      <c r="D1094" t="s">
        <v>9455</v>
      </c>
      <c r="E1094" s="117">
        <v>43031</v>
      </c>
      <c r="F1094" s="118">
        <v>0.41041666666666665</v>
      </c>
      <c r="G1094" t="s">
        <v>9457</v>
      </c>
      <c r="H1094">
        <v>212</v>
      </c>
      <c r="I1094">
        <v>22</v>
      </c>
      <c r="J1094" t="s">
        <v>4037</v>
      </c>
      <c r="L1094" t="s">
        <v>26000</v>
      </c>
    </row>
    <row r="1095" spans="1:12" x14ac:dyDescent="0.25">
      <c r="A1095" t="s">
        <v>9456</v>
      </c>
      <c r="B1095" t="s">
        <v>9453</v>
      </c>
      <c r="C1095" t="s">
        <v>9454</v>
      </c>
      <c r="D1095" t="s">
        <v>9455</v>
      </c>
      <c r="E1095" s="117">
        <v>43031</v>
      </c>
      <c r="F1095" s="118">
        <v>0.41043981481481479</v>
      </c>
      <c r="G1095" t="s">
        <v>9457</v>
      </c>
      <c r="H1095">
        <v>213</v>
      </c>
      <c r="I1095">
        <v>2</v>
      </c>
      <c r="J1095" t="s">
        <v>4037</v>
      </c>
      <c r="L1095" t="s">
        <v>5</v>
      </c>
    </row>
    <row r="1096" spans="1:12" x14ac:dyDescent="0.25">
      <c r="A1096" t="s">
        <v>9456</v>
      </c>
      <c r="B1096" t="s">
        <v>9453</v>
      </c>
      <c r="C1096" t="s">
        <v>9454</v>
      </c>
      <c r="D1096" t="s">
        <v>9455</v>
      </c>
      <c r="E1096" s="117">
        <v>43031</v>
      </c>
      <c r="F1096" s="118">
        <v>0.41043981481481479</v>
      </c>
      <c r="G1096" t="s">
        <v>9457</v>
      </c>
      <c r="H1096">
        <v>213</v>
      </c>
      <c r="I1096">
        <v>5</v>
      </c>
      <c r="J1096" t="s">
        <v>4037</v>
      </c>
      <c r="L1096" t="s">
        <v>183</v>
      </c>
    </row>
    <row r="1097" spans="1:12" x14ac:dyDescent="0.25">
      <c r="A1097" t="s">
        <v>9456</v>
      </c>
      <c r="B1097" t="s">
        <v>9453</v>
      </c>
      <c r="C1097" t="s">
        <v>9454</v>
      </c>
      <c r="D1097" t="s">
        <v>9455</v>
      </c>
      <c r="E1097" s="117">
        <v>43031</v>
      </c>
      <c r="F1097" s="118">
        <v>0.41043981481481479</v>
      </c>
      <c r="G1097" t="s">
        <v>9457</v>
      </c>
      <c r="H1097">
        <v>213</v>
      </c>
      <c r="I1097">
        <v>7</v>
      </c>
      <c r="J1097" t="s">
        <v>4037</v>
      </c>
      <c r="L1097">
        <v>34</v>
      </c>
    </row>
    <row r="1098" spans="1:12" x14ac:dyDescent="0.25">
      <c r="A1098" t="s">
        <v>9456</v>
      </c>
      <c r="B1098" t="s">
        <v>9453</v>
      </c>
      <c r="C1098" t="s">
        <v>9454</v>
      </c>
      <c r="D1098" t="s">
        <v>9455</v>
      </c>
      <c r="E1098" s="117">
        <v>43031</v>
      </c>
      <c r="F1098" s="118">
        <v>0.41043981481481479</v>
      </c>
      <c r="G1098" t="s">
        <v>9457</v>
      </c>
      <c r="H1098">
        <v>213</v>
      </c>
      <c r="I1098">
        <v>8</v>
      </c>
      <c r="J1098" t="s">
        <v>4037</v>
      </c>
      <c r="L1098">
        <v>100000</v>
      </c>
    </row>
    <row r="1099" spans="1:12" x14ac:dyDescent="0.25">
      <c r="A1099" t="s">
        <v>9456</v>
      </c>
      <c r="B1099" t="s">
        <v>9453</v>
      </c>
      <c r="C1099" t="s">
        <v>9454</v>
      </c>
      <c r="D1099" t="s">
        <v>9455</v>
      </c>
      <c r="E1099" s="117">
        <v>43031</v>
      </c>
      <c r="F1099" s="118">
        <v>0.41045138888888894</v>
      </c>
      <c r="G1099" t="s">
        <v>9457</v>
      </c>
      <c r="H1099">
        <v>213</v>
      </c>
      <c r="I1099">
        <v>12</v>
      </c>
      <c r="J1099" t="s">
        <v>4037</v>
      </c>
      <c r="L1099">
        <v>-11.8192028118557</v>
      </c>
    </row>
    <row r="1100" spans="1:12" x14ac:dyDescent="0.25">
      <c r="A1100" t="s">
        <v>9456</v>
      </c>
      <c r="B1100" t="s">
        <v>9453</v>
      </c>
      <c r="C1100" t="s">
        <v>9454</v>
      </c>
      <c r="D1100" t="s">
        <v>9455</v>
      </c>
      <c r="E1100" s="117">
        <v>43031</v>
      </c>
      <c r="F1100" s="118">
        <v>0.41045138888888894</v>
      </c>
      <c r="G1100" t="s">
        <v>9457</v>
      </c>
      <c r="H1100">
        <v>213</v>
      </c>
      <c r="I1100">
        <v>13</v>
      </c>
      <c r="J1100" t="s">
        <v>4037</v>
      </c>
      <c r="L1100">
        <v>-62.2849871423441</v>
      </c>
    </row>
    <row r="1101" spans="1:12" x14ac:dyDescent="0.25">
      <c r="A1101" t="s">
        <v>9456</v>
      </c>
      <c r="B1101" t="s">
        <v>9453</v>
      </c>
      <c r="C1101" t="s">
        <v>9454</v>
      </c>
      <c r="D1101" t="s">
        <v>9455</v>
      </c>
      <c r="E1101" s="117">
        <v>43031</v>
      </c>
      <c r="F1101" s="118">
        <v>0.41045138888888894</v>
      </c>
      <c r="G1101" t="s">
        <v>9457</v>
      </c>
      <c r="H1101">
        <v>213</v>
      </c>
      <c r="I1101">
        <v>14</v>
      </c>
      <c r="J1101" t="s">
        <v>4037</v>
      </c>
      <c r="L1101">
        <v>420.14965799999902</v>
      </c>
    </row>
    <row r="1102" spans="1:12" x14ac:dyDescent="0.25">
      <c r="A1102" t="s">
        <v>9456</v>
      </c>
      <c r="B1102" t="s">
        <v>9453</v>
      </c>
      <c r="C1102" t="s">
        <v>9454</v>
      </c>
      <c r="D1102" t="s">
        <v>9455</v>
      </c>
      <c r="E1102" s="117">
        <v>43031</v>
      </c>
      <c r="F1102" s="118">
        <v>0.41045138888888894</v>
      </c>
      <c r="G1102" t="s">
        <v>9457</v>
      </c>
      <c r="H1102">
        <v>213</v>
      </c>
      <c r="I1102">
        <v>15</v>
      </c>
      <c r="J1102" t="s">
        <v>4037</v>
      </c>
      <c r="L1102" t="s">
        <v>26001</v>
      </c>
    </row>
    <row r="1103" spans="1:12" x14ac:dyDescent="0.25">
      <c r="A1103" t="s">
        <v>9456</v>
      </c>
      <c r="B1103" t="s">
        <v>9453</v>
      </c>
      <c r="C1103" t="s">
        <v>9454</v>
      </c>
      <c r="D1103" t="s">
        <v>9455</v>
      </c>
      <c r="E1103" s="117">
        <v>43031</v>
      </c>
      <c r="F1103" s="118">
        <v>0.41045138888888894</v>
      </c>
      <c r="G1103" t="s">
        <v>9457</v>
      </c>
      <c r="H1103">
        <v>213</v>
      </c>
      <c r="I1103">
        <v>19</v>
      </c>
      <c r="J1103" t="s">
        <v>4037</v>
      </c>
      <c r="L1103" t="s">
        <v>25996</v>
      </c>
    </row>
    <row r="1104" spans="1:12" x14ac:dyDescent="0.25">
      <c r="A1104" t="s">
        <v>9456</v>
      </c>
      <c r="B1104" t="s">
        <v>9453</v>
      </c>
      <c r="C1104" t="s">
        <v>9454</v>
      </c>
      <c r="D1104" t="s">
        <v>9455</v>
      </c>
      <c r="E1104" s="117">
        <v>43031</v>
      </c>
      <c r="F1104" s="118">
        <v>0.41046296296296297</v>
      </c>
      <c r="G1104" t="s">
        <v>9457</v>
      </c>
      <c r="H1104">
        <v>213</v>
      </c>
      <c r="I1104">
        <v>20</v>
      </c>
      <c r="J1104" t="s">
        <v>4037</v>
      </c>
      <c r="L1104" t="s">
        <v>558</v>
      </c>
    </row>
    <row r="1105" spans="1:12" x14ac:dyDescent="0.25">
      <c r="A1105" t="s">
        <v>9456</v>
      </c>
      <c r="B1105" t="s">
        <v>9453</v>
      </c>
      <c r="C1105" t="s">
        <v>9454</v>
      </c>
      <c r="D1105" t="s">
        <v>9455</v>
      </c>
      <c r="E1105" s="117">
        <v>43031</v>
      </c>
      <c r="F1105" s="118">
        <v>0.41046296296296297</v>
      </c>
      <c r="G1105" t="s">
        <v>9457</v>
      </c>
      <c r="H1105">
        <v>213</v>
      </c>
      <c r="I1105">
        <v>21</v>
      </c>
      <c r="J1105" t="s">
        <v>4037</v>
      </c>
      <c r="L1105">
        <v>10</v>
      </c>
    </row>
    <row r="1106" spans="1:12" x14ac:dyDescent="0.25">
      <c r="A1106" t="s">
        <v>9456</v>
      </c>
      <c r="B1106" t="s">
        <v>9453</v>
      </c>
      <c r="C1106" t="s">
        <v>9454</v>
      </c>
      <c r="D1106" t="s">
        <v>9455</v>
      </c>
      <c r="E1106" s="117">
        <v>43031</v>
      </c>
      <c r="F1106" s="118">
        <v>0.41046296296296297</v>
      </c>
      <c r="G1106" t="s">
        <v>9457</v>
      </c>
      <c r="H1106">
        <v>213</v>
      </c>
      <c r="I1106">
        <v>22</v>
      </c>
      <c r="J1106" t="s">
        <v>4037</v>
      </c>
      <c r="L1106" t="s">
        <v>26002</v>
      </c>
    </row>
    <row r="1107" spans="1:12" x14ac:dyDescent="0.25">
      <c r="A1107" t="s">
        <v>9456</v>
      </c>
      <c r="B1107" t="s">
        <v>9453</v>
      </c>
      <c r="C1107" t="s">
        <v>9454</v>
      </c>
      <c r="D1107" t="s">
        <v>9455</v>
      </c>
      <c r="E1107" s="117">
        <v>43031</v>
      </c>
      <c r="F1107" s="118">
        <v>0.41048611111111111</v>
      </c>
      <c r="G1107" t="s">
        <v>9457</v>
      </c>
      <c r="H1107">
        <v>214</v>
      </c>
      <c r="I1107">
        <v>2</v>
      </c>
      <c r="J1107" t="s">
        <v>4037</v>
      </c>
      <c r="L1107" t="s">
        <v>5</v>
      </c>
    </row>
    <row r="1108" spans="1:12" x14ac:dyDescent="0.25">
      <c r="A1108" t="s">
        <v>9456</v>
      </c>
      <c r="B1108" t="s">
        <v>9453</v>
      </c>
      <c r="C1108" t="s">
        <v>9454</v>
      </c>
      <c r="D1108" t="s">
        <v>9455</v>
      </c>
      <c r="E1108" s="117">
        <v>43031</v>
      </c>
      <c r="F1108" s="118">
        <v>0.41048611111111111</v>
      </c>
      <c r="G1108" t="s">
        <v>9457</v>
      </c>
      <c r="H1108">
        <v>214</v>
      </c>
      <c r="I1108">
        <v>5</v>
      </c>
      <c r="J1108" t="s">
        <v>4037</v>
      </c>
      <c r="L1108" t="s">
        <v>183</v>
      </c>
    </row>
    <row r="1109" spans="1:12" x14ac:dyDescent="0.25">
      <c r="A1109" t="s">
        <v>9456</v>
      </c>
      <c r="B1109" t="s">
        <v>9453</v>
      </c>
      <c r="C1109" t="s">
        <v>9454</v>
      </c>
      <c r="D1109" t="s">
        <v>9455</v>
      </c>
      <c r="E1109" s="117">
        <v>43031</v>
      </c>
      <c r="F1109" s="118">
        <v>0.41048611111111111</v>
      </c>
      <c r="G1109" t="s">
        <v>9457</v>
      </c>
      <c r="H1109">
        <v>214</v>
      </c>
      <c r="I1109">
        <v>7</v>
      </c>
      <c r="J1109" t="s">
        <v>4037</v>
      </c>
      <c r="L1109">
        <v>35</v>
      </c>
    </row>
    <row r="1110" spans="1:12" x14ac:dyDescent="0.25">
      <c r="A1110" t="s">
        <v>9456</v>
      </c>
      <c r="B1110" t="s">
        <v>9453</v>
      </c>
      <c r="C1110" t="s">
        <v>9454</v>
      </c>
      <c r="D1110" t="s">
        <v>9455</v>
      </c>
      <c r="E1110" s="117">
        <v>43031</v>
      </c>
      <c r="F1110" s="118">
        <v>0.41048611111111111</v>
      </c>
      <c r="G1110" t="s">
        <v>9457</v>
      </c>
      <c r="H1110">
        <v>214</v>
      </c>
      <c r="I1110">
        <v>8</v>
      </c>
      <c r="J1110" t="s">
        <v>4037</v>
      </c>
      <c r="L1110">
        <v>100000</v>
      </c>
    </row>
    <row r="1111" spans="1:12" x14ac:dyDescent="0.25">
      <c r="A1111" t="s">
        <v>9456</v>
      </c>
      <c r="B1111" t="s">
        <v>9453</v>
      </c>
      <c r="C1111" t="s">
        <v>9454</v>
      </c>
      <c r="D1111" t="s">
        <v>9455</v>
      </c>
      <c r="E1111" s="117">
        <v>43031</v>
      </c>
      <c r="F1111" s="118">
        <v>0.41048611111111111</v>
      </c>
      <c r="G1111" t="s">
        <v>9457</v>
      </c>
      <c r="H1111">
        <v>214</v>
      </c>
      <c r="I1111">
        <v>12</v>
      </c>
      <c r="J1111" t="s">
        <v>4037</v>
      </c>
      <c r="L1111">
        <v>-11.8189146904959</v>
      </c>
    </row>
    <row r="1112" spans="1:12" x14ac:dyDescent="0.25">
      <c r="A1112" t="s">
        <v>9456</v>
      </c>
      <c r="B1112" t="s">
        <v>9453</v>
      </c>
      <c r="C1112" t="s">
        <v>9454</v>
      </c>
      <c r="D1112" t="s">
        <v>9455</v>
      </c>
      <c r="E1112" s="117">
        <v>43031</v>
      </c>
      <c r="F1112" s="118">
        <v>0.4104976851851852</v>
      </c>
      <c r="G1112" t="s">
        <v>9457</v>
      </c>
      <c r="H1112">
        <v>214</v>
      </c>
      <c r="I1112">
        <v>13</v>
      </c>
      <c r="J1112" t="s">
        <v>4037</v>
      </c>
      <c r="L1112">
        <v>-62.285483580071698</v>
      </c>
    </row>
    <row r="1113" spans="1:12" x14ac:dyDescent="0.25">
      <c r="A1113" t="s">
        <v>9456</v>
      </c>
      <c r="B1113" t="s">
        <v>9453</v>
      </c>
      <c r="C1113" t="s">
        <v>9454</v>
      </c>
      <c r="D1113" t="s">
        <v>9455</v>
      </c>
      <c r="E1113" s="117">
        <v>43031</v>
      </c>
      <c r="F1113" s="118">
        <v>0.4104976851851852</v>
      </c>
      <c r="G1113" t="s">
        <v>9457</v>
      </c>
      <c r="H1113">
        <v>214</v>
      </c>
      <c r="I1113">
        <v>14</v>
      </c>
      <c r="J1113" t="s">
        <v>4037</v>
      </c>
      <c r="L1113">
        <v>414.68325800000002</v>
      </c>
    </row>
    <row r="1114" spans="1:12" x14ac:dyDescent="0.25">
      <c r="A1114" t="s">
        <v>9456</v>
      </c>
      <c r="B1114" t="s">
        <v>9453</v>
      </c>
      <c r="C1114" t="s">
        <v>9454</v>
      </c>
      <c r="D1114" t="s">
        <v>9455</v>
      </c>
      <c r="E1114" s="117">
        <v>43031</v>
      </c>
      <c r="F1114" s="118">
        <v>0.4104976851851852</v>
      </c>
      <c r="G1114" t="s">
        <v>9457</v>
      </c>
      <c r="H1114">
        <v>214</v>
      </c>
      <c r="I1114">
        <v>15</v>
      </c>
      <c r="J1114" t="s">
        <v>4037</v>
      </c>
      <c r="L1114" t="s">
        <v>26001</v>
      </c>
    </row>
    <row r="1115" spans="1:12" x14ac:dyDescent="0.25">
      <c r="A1115" t="s">
        <v>9456</v>
      </c>
      <c r="B1115" t="s">
        <v>9453</v>
      </c>
      <c r="C1115" t="s">
        <v>9454</v>
      </c>
      <c r="D1115" t="s">
        <v>9455</v>
      </c>
      <c r="E1115" s="117">
        <v>43031</v>
      </c>
      <c r="F1115" s="118">
        <v>0.4104976851851852</v>
      </c>
      <c r="G1115" t="s">
        <v>9457</v>
      </c>
      <c r="H1115">
        <v>214</v>
      </c>
      <c r="I1115">
        <v>19</v>
      </c>
      <c r="J1115" t="s">
        <v>4037</v>
      </c>
      <c r="L1115" t="s">
        <v>25996</v>
      </c>
    </row>
    <row r="1116" spans="1:12" x14ac:dyDescent="0.25">
      <c r="A1116" t="s">
        <v>9456</v>
      </c>
      <c r="B1116" t="s">
        <v>9453</v>
      </c>
      <c r="C1116" t="s">
        <v>9454</v>
      </c>
      <c r="D1116" t="s">
        <v>9455</v>
      </c>
      <c r="E1116" s="117">
        <v>43031</v>
      </c>
      <c r="F1116" s="118">
        <v>0.4104976851851852</v>
      </c>
      <c r="G1116" t="s">
        <v>9457</v>
      </c>
      <c r="H1116">
        <v>214</v>
      </c>
      <c r="I1116">
        <v>20</v>
      </c>
      <c r="J1116" t="s">
        <v>4037</v>
      </c>
      <c r="L1116" t="s">
        <v>31</v>
      </c>
    </row>
    <row r="1117" spans="1:12" x14ac:dyDescent="0.25">
      <c r="A1117" t="s">
        <v>9456</v>
      </c>
      <c r="B1117" t="s">
        <v>9453</v>
      </c>
      <c r="C1117" t="s">
        <v>9454</v>
      </c>
      <c r="D1117" t="s">
        <v>9455</v>
      </c>
      <c r="E1117" s="117">
        <v>43031</v>
      </c>
      <c r="F1117" s="118">
        <v>0.4104976851851852</v>
      </c>
      <c r="G1117" t="s">
        <v>9457</v>
      </c>
      <c r="H1117">
        <v>214</v>
      </c>
      <c r="I1117">
        <v>21</v>
      </c>
      <c r="J1117" t="s">
        <v>4037</v>
      </c>
      <c r="L1117">
        <v>15</v>
      </c>
    </row>
    <row r="1118" spans="1:12" x14ac:dyDescent="0.25">
      <c r="A1118" t="s">
        <v>9456</v>
      </c>
      <c r="B1118" t="s">
        <v>9453</v>
      </c>
      <c r="C1118" t="s">
        <v>9454</v>
      </c>
      <c r="D1118" t="s">
        <v>9455</v>
      </c>
      <c r="E1118" s="117">
        <v>43031</v>
      </c>
      <c r="F1118" s="118">
        <v>0.4104976851851852</v>
      </c>
      <c r="G1118" t="s">
        <v>9457</v>
      </c>
      <c r="H1118">
        <v>214</v>
      </c>
      <c r="I1118">
        <v>22</v>
      </c>
      <c r="J1118" t="s">
        <v>4037</v>
      </c>
      <c r="L1118" t="s">
        <v>26003</v>
      </c>
    </row>
    <row r="1119" spans="1:12" x14ac:dyDescent="0.25">
      <c r="A1119" t="s">
        <v>9456</v>
      </c>
      <c r="B1119" t="s">
        <v>9453</v>
      </c>
      <c r="C1119" t="s">
        <v>9454</v>
      </c>
      <c r="D1119" t="s">
        <v>9455</v>
      </c>
      <c r="E1119" s="117">
        <v>43031</v>
      </c>
      <c r="F1119" s="118">
        <v>0.41052083333333328</v>
      </c>
      <c r="G1119" t="s">
        <v>9457</v>
      </c>
      <c r="H1119">
        <v>215</v>
      </c>
      <c r="I1119">
        <v>2</v>
      </c>
      <c r="J1119" t="s">
        <v>4037</v>
      </c>
      <c r="L1119" t="s">
        <v>5</v>
      </c>
    </row>
    <row r="1120" spans="1:12" x14ac:dyDescent="0.25">
      <c r="A1120" t="s">
        <v>9456</v>
      </c>
      <c r="B1120" t="s">
        <v>9453</v>
      </c>
      <c r="C1120" t="s">
        <v>9454</v>
      </c>
      <c r="D1120" t="s">
        <v>9455</v>
      </c>
      <c r="E1120" s="117">
        <v>43031</v>
      </c>
      <c r="F1120" s="118">
        <v>0.41052083333333328</v>
      </c>
      <c r="G1120" t="s">
        <v>9457</v>
      </c>
      <c r="H1120">
        <v>215</v>
      </c>
      <c r="I1120">
        <v>5</v>
      </c>
      <c r="J1120" t="s">
        <v>4037</v>
      </c>
      <c r="L1120" t="s">
        <v>183</v>
      </c>
    </row>
    <row r="1121" spans="1:12" x14ac:dyDescent="0.25">
      <c r="A1121" t="s">
        <v>9456</v>
      </c>
      <c r="B1121" t="s">
        <v>9453</v>
      </c>
      <c r="C1121" t="s">
        <v>9454</v>
      </c>
      <c r="D1121" t="s">
        <v>9455</v>
      </c>
      <c r="E1121" s="117">
        <v>43031</v>
      </c>
      <c r="F1121" s="118">
        <v>0.41053240740740743</v>
      </c>
      <c r="G1121" t="s">
        <v>9457</v>
      </c>
      <c r="H1121">
        <v>215</v>
      </c>
      <c r="I1121">
        <v>7</v>
      </c>
      <c r="J1121" t="s">
        <v>4037</v>
      </c>
      <c r="L1121">
        <v>36</v>
      </c>
    </row>
    <row r="1122" spans="1:12" x14ac:dyDescent="0.25">
      <c r="A1122" t="s">
        <v>9456</v>
      </c>
      <c r="B1122" t="s">
        <v>9453</v>
      </c>
      <c r="C1122" t="s">
        <v>9454</v>
      </c>
      <c r="D1122" t="s">
        <v>9455</v>
      </c>
      <c r="E1122" s="117">
        <v>43031</v>
      </c>
      <c r="F1122" s="118">
        <v>0.41053240740740743</v>
      </c>
      <c r="G1122" t="s">
        <v>9457</v>
      </c>
      <c r="H1122">
        <v>215</v>
      </c>
      <c r="I1122">
        <v>8</v>
      </c>
      <c r="J1122" t="s">
        <v>4037</v>
      </c>
      <c r="L1122">
        <v>100000</v>
      </c>
    </row>
    <row r="1123" spans="1:12" x14ac:dyDescent="0.25">
      <c r="A1123" t="s">
        <v>9456</v>
      </c>
      <c r="B1123" t="s">
        <v>9453</v>
      </c>
      <c r="C1123" t="s">
        <v>9454</v>
      </c>
      <c r="D1123" t="s">
        <v>9455</v>
      </c>
      <c r="E1123" s="117">
        <v>43031</v>
      </c>
      <c r="F1123" s="118">
        <v>0.41053240740740743</v>
      </c>
      <c r="G1123" t="s">
        <v>9457</v>
      </c>
      <c r="H1123">
        <v>215</v>
      </c>
      <c r="I1123">
        <v>12</v>
      </c>
      <c r="J1123" t="s">
        <v>4037</v>
      </c>
      <c r="L1123">
        <v>-11.817834434505899</v>
      </c>
    </row>
    <row r="1124" spans="1:12" x14ac:dyDescent="0.25">
      <c r="A1124" t="s">
        <v>9456</v>
      </c>
      <c r="B1124" t="s">
        <v>9453</v>
      </c>
      <c r="C1124" t="s">
        <v>9454</v>
      </c>
      <c r="D1124" t="s">
        <v>9455</v>
      </c>
      <c r="E1124" s="117">
        <v>43031</v>
      </c>
      <c r="F1124" s="118">
        <v>0.41053240740740743</v>
      </c>
      <c r="G1124" t="s">
        <v>9457</v>
      </c>
      <c r="H1124">
        <v>215</v>
      </c>
      <c r="I1124">
        <v>13</v>
      </c>
      <c r="J1124" t="s">
        <v>4037</v>
      </c>
      <c r="L1124">
        <v>-62.283834087269597</v>
      </c>
    </row>
    <row r="1125" spans="1:12" x14ac:dyDescent="0.25">
      <c r="A1125" t="s">
        <v>9456</v>
      </c>
      <c r="B1125" t="s">
        <v>9453</v>
      </c>
      <c r="C1125" t="s">
        <v>9454</v>
      </c>
      <c r="D1125" t="s">
        <v>9455</v>
      </c>
      <c r="E1125" s="117">
        <v>43031</v>
      </c>
      <c r="F1125" s="118">
        <v>0.41053240740740743</v>
      </c>
      <c r="G1125" t="s">
        <v>9457</v>
      </c>
      <c r="H1125">
        <v>215</v>
      </c>
      <c r="I1125">
        <v>14</v>
      </c>
      <c r="J1125" t="s">
        <v>4037</v>
      </c>
      <c r="L1125">
        <v>416.57607999999902</v>
      </c>
    </row>
    <row r="1126" spans="1:12" x14ac:dyDescent="0.25">
      <c r="A1126" t="s">
        <v>9456</v>
      </c>
      <c r="B1126" t="s">
        <v>9453</v>
      </c>
      <c r="C1126" t="s">
        <v>9454</v>
      </c>
      <c r="D1126" t="s">
        <v>9455</v>
      </c>
      <c r="E1126" s="117">
        <v>43031</v>
      </c>
      <c r="F1126" s="118">
        <v>0.41053240740740743</v>
      </c>
      <c r="G1126" t="s">
        <v>9457</v>
      </c>
      <c r="H1126">
        <v>215</v>
      </c>
      <c r="I1126">
        <v>15</v>
      </c>
      <c r="J1126" t="s">
        <v>4037</v>
      </c>
      <c r="L1126" t="s">
        <v>26001</v>
      </c>
    </row>
    <row r="1127" spans="1:12" x14ac:dyDescent="0.25">
      <c r="A1127" t="s">
        <v>9456</v>
      </c>
      <c r="B1127" t="s">
        <v>9453</v>
      </c>
      <c r="C1127" t="s">
        <v>9454</v>
      </c>
      <c r="D1127" t="s">
        <v>9455</v>
      </c>
      <c r="E1127" s="117">
        <v>43031</v>
      </c>
      <c r="F1127" s="118">
        <v>0.41054398148148147</v>
      </c>
      <c r="G1127" t="s">
        <v>9457</v>
      </c>
      <c r="H1127">
        <v>215</v>
      </c>
      <c r="I1127">
        <v>19</v>
      </c>
      <c r="J1127" t="s">
        <v>4037</v>
      </c>
      <c r="L1127" t="s">
        <v>25996</v>
      </c>
    </row>
    <row r="1128" spans="1:12" x14ac:dyDescent="0.25">
      <c r="A1128" t="s">
        <v>9456</v>
      </c>
      <c r="B1128" t="s">
        <v>9453</v>
      </c>
      <c r="C1128" t="s">
        <v>9454</v>
      </c>
      <c r="D1128" t="s">
        <v>9455</v>
      </c>
      <c r="E1128" s="117">
        <v>43031</v>
      </c>
      <c r="F1128" s="118">
        <v>0.41054398148148147</v>
      </c>
      <c r="G1128" t="s">
        <v>9457</v>
      </c>
      <c r="H1128">
        <v>215</v>
      </c>
      <c r="I1128">
        <v>20</v>
      </c>
      <c r="J1128" t="s">
        <v>4037</v>
      </c>
      <c r="L1128" t="s">
        <v>31</v>
      </c>
    </row>
    <row r="1129" spans="1:12" x14ac:dyDescent="0.25">
      <c r="A1129" t="s">
        <v>9456</v>
      </c>
      <c r="B1129" t="s">
        <v>9453</v>
      </c>
      <c r="C1129" t="s">
        <v>9454</v>
      </c>
      <c r="D1129" t="s">
        <v>9455</v>
      </c>
      <c r="E1129" s="117">
        <v>43031</v>
      </c>
      <c r="F1129" s="118">
        <v>0.41054398148148147</v>
      </c>
      <c r="G1129" t="s">
        <v>9457</v>
      </c>
      <c r="H1129">
        <v>215</v>
      </c>
      <c r="I1129">
        <v>21</v>
      </c>
      <c r="J1129" t="s">
        <v>4037</v>
      </c>
      <c r="L1129">
        <v>10</v>
      </c>
    </row>
    <row r="1130" spans="1:12" x14ac:dyDescent="0.25">
      <c r="A1130" t="s">
        <v>9456</v>
      </c>
      <c r="B1130" t="s">
        <v>9453</v>
      </c>
      <c r="C1130" t="s">
        <v>9454</v>
      </c>
      <c r="D1130" t="s">
        <v>9455</v>
      </c>
      <c r="E1130" s="117">
        <v>43031</v>
      </c>
      <c r="F1130" s="118">
        <v>0.41054398148148147</v>
      </c>
      <c r="G1130" t="s">
        <v>9457</v>
      </c>
      <c r="H1130">
        <v>215</v>
      </c>
      <c r="I1130">
        <v>22</v>
      </c>
      <c r="J1130" t="s">
        <v>4037</v>
      </c>
      <c r="L1130" t="s">
        <v>26004</v>
      </c>
    </row>
    <row r="1131" spans="1:12" x14ac:dyDescent="0.25">
      <c r="A1131" t="s">
        <v>9456</v>
      </c>
      <c r="B1131" t="s">
        <v>9453</v>
      </c>
      <c r="C1131" t="s">
        <v>9454</v>
      </c>
      <c r="D1131" t="s">
        <v>9455</v>
      </c>
      <c r="E1131" s="117">
        <v>43031</v>
      </c>
      <c r="F1131" s="118">
        <v>0.4105671296296296</v>
      </c>
      <c r="G1131" t="s">
        <v>9457</v>
      </c>
      <c r="H1131">
        <v>216</v>
      </c>
      <c r="I1131">
        <v>2</v>
      </c>
      <c r="J1131" t="s">
        <v>4037</v>
      </c>
      <c r="L1131" t="s">
        <v>5</v>
      </c>
    </row>
    <row r="1132" spans="1:12" x14ac:dyDescent="0.25">
      <c r="A1132" t="s">
        <v>9456</v>
      </c>
      <c r="B1132" t="s">
        <v>9453</v>
      </c>
      <c r="C1132" t="s">
        <v>9454</v>
      </c>
      <c r="D1132" t="s">
        <v>9455</v>
      </c>
      <c r="E1132" s="117">
        <v>43031</v>
      </c>
      <c r="F1132" s="118">
        <v>0.4105671296296296</v>
      </c>
      <c r="G1132" t="s">
        <v>9457</v>
      </c>
      <c r="H1132">
        <v>216</v>
      </c>
      <c r="I1132">
        <v>5</v>
      </c>
      <c r="J1132" t="s">
        <v>4037</v>
      </c>
      <c r="L1132" t="s">
        <v>183</v>
      </c>
    </row>
    <row r="1133" spans="1:12" x14ac:dyDescent="0.25">
      <c r="A1133" t="s">
        <v>9456</v>
      </c>
      <c r="B1133" t="s">
        <v>9453</v>
      </c>
      <c r="C1133" t="s">
        <v>9454</v>
      </c>
      <c r="D1133" t="s">
        <v>9455</v>
      </c>
      <c r="E1133" s="117">
        <v>43031</v>
      </c>
      <c r="F1133" s="118">
        <v>0.4105671296296296</v>
      </c>
      <c r="G1133" t="s">
        <v>9457</v>
      </c>
      <c r="H1133">
        <v>216</v>
      </c>
      <c r="I1133">
        <v>7</v>
      </c>
      <c r="J1133" t="s">
        <v>4037</v>
      </c>
      <c r="L1133">
        <v>37</v>
      </c>
    </row>
    <row r="1134" spans="1:12" x14ac:dyDescent="0.25">
      <c r="A1134" t="s">
        <v>9456</v>
      </c>
      <c r="B1134" t="s">
        <v>9453</v>
      </c>
      <c r="C1134" t="s">
        <v>9454</v>
      </c>
      <c r="D1134" t="s">
        <v>9455</v>
      </c>
      <c r="E1134" s="117">
        <v>43031</v>
      </c>
      <c r="F1134" s="118">
        <v>0.4105671296296296</v>
      </c>
      <c r="G1134" t="s">
        <v>9457</v>
      </c>
      <c r="H1134">
        <v>216</v>
      </c>
      <c r="I1134">
        <v>8</v>
      </c>
      <c r="J1134" t="s">
        <v>4037</v>
      </c>
      <c r="L1134">
        <v>100000</v>
      </c>
    </row>
    <row r="1135" spans="1:12" x14ac:dyDescent="0.25">
      <c r="A1135" t="s">
        <v>9456</v>
      </c>
      <c r="B1135" t="s">
        <v>9453</v>
      </c>
      <c r="C1135" t="s">
        <v>9454</v>
      </c>
      <c r="D1135" t="s">
        <v>9455</v>
      </c>
      <c r="E1135" s="117">
        <v>43031</v>
      </c>
      <c r="F1135" s="118">
        <v>0.4105787037037037</v>
      </c>
      <c r="G1135" t="s">
        <v>9457</v>
      </c>
      <c r="H1135">
        <v>216</v>
      </c>
      <c r="I1135">
        <v>12</v>
      </c>
      <c r="J1135" t="s">
        <v>4037</v>
      </c>
      <c r="L1135">
        <v>-11.818990107576701</v>
      </c>
    </row>
    <row r="1136" spans="1:12" x14ac:dyDescent="0.25">
      <c r="A1136" t="s">
        <v>9456</v>
      </c>
      <c r="B1136" t="s">
        <v>9453</v>
      </c>
      <c r="C1136" t="s">
        <v>9454</v>
      </c>
      <c r="D1136" t="s">
        <v>9455</v>
      </c>
      <c r="E1136" s="117">
        <v>43031</v>
      </c>
      <c r="F1136" s="118">
        <v>0.4105787037037037</v>
      </c>
      <c r="G1136" t="s">
        <v>9457</v>
      </c>
      <c r="H1136">
        <v>216</v>
      </c>
      <c r="I1136">
        <v>13</v>
      </c>
      <c r="J1136" t="s">
        <v>4037</v>
      </c>
      <c r="L1136">
        <v>-62.279544284211099</v>
      </c>
    </row>
    <row r="1137" spans="1:12" x14ac:dyDescent="0.25">
      <c r="A1137" t="s">
        <v>9456</v>
      </c>
      <c r="B1137" t="s">
        <v>9453</v>
      </c>
      <c r="C1137" t="s">
        <v>9454</v>
      </c>
      <c r="D1137" t="s">
        <v>9455</v>
      </c>
      <c r="E1137" s="117">
        <v>43031</v>
      </c>
      <c r="F1137" s="118">
        <v>0.4105787037037037</v>
      </c>
      <c r="G1137" t="s">
        <v>9457</v>
      </c>
      <c r="H1137">
        <v>216</v>
      </c>
      <c r="I1137">
        <v>14</v>
      </c>
      <c r="J1137" t="s">
        <v>4037</v>
      </c>
      <c r="L1137">
        <v>417.79248000000001</v>
      </c>
    </row>
    <row r="1138" spans="1:12" x14ac:dyDescent="0.25">
      <c r="A1138" t="s">
        <v>9456</v>
      </c>
      <c r="B1138" t="s">
        <v>9453</v>
      </c>
      <c r="C1138" t="s">
        <v>9454</v>
      </c>
      <c r="D1138" t="s">
        <v>9455</v>
      </c>
      <c r="E1138" s="117">
        <v>43031</v>
      </c>
      <c r="F1138" s="118">
        <v>0.4105787037037037</v>
      </c>
      <c r="G1138" t="s">
        <v>9457</v>
      </c>
      <c r="H1138">
        <v>216</v>
      </c>
      <c r="I1138">
        <v>15</v>
      </c>
      <c r="J1138" t="s">
        <v>4037</v>
      </c>
      <c r="L1138" t="s">
        <v>26001</v>
      </c>
    </row>
    <row r="1139" spans="1:12" x14ac:dyDescent="0.25">
      <c r="A1139" t="s">
        <v>9456</v>
      </c>
      <c r="B1139" t="s">
        <v>9453</v>
      </c>
      <c r="C1139" t="s">
        <v>9454</v>
      </c>
      <c r="D1139" t="s">
        <v>9455</v>
      </c>
      <c r="E1139" s="117">
        <v>43031</v>
      </c>
      <c r="F1139" s="118">
        <v>0.4105787037037037</v>
      </c>
      <c r="G1139" t="s">
        <v>9457</v>
      </c>
      <c r="H1139">
        <v>216</v>
      </c>
      <c r="I1139">
        <v>19</v>
      </c>
      <c r="J1139" t="s">
        <v>4037</v>
      </c>
      <c r="L1139" t="s">
        <v>25996</v>
      </c>
    </row>
    <row r="1140" spans="1:12" x14ac:dyDescent="0.25">
      <c r="A1140" t="s">
        <v>9456</v>
      </c>
      <c r="B1140" t="s">
        <v>9453</v>
      </c>
      <c r="C1140" t="s">
        <v>9454</v>
      </c>
      <c r="D1140" t="s">
        <v>9455</v>
      </c>
      <c r="E1140" s="117">
        <v>43031</v>
      </c>
      <c r="F1140" s="118">
        <v>0.41059027777777773</v>
      </c>
      <c r="G1140" t="s">
        <v>9457</v>
      </c>
      <c r="H1140">
        <v>216</v>
      </c>
      <c r="I1140">
        <v>20</v>
      </c>
      <c r="J1140" t="s">
        <v>4037</v>
      </c>
      <c r="L1140" t="s">
        <v>31</v>
      </c>
    </row>
    <row r="1141" spans="1:12" x14ac:dyDescent="0.25">
      <c r="A1141" t="s">
        <v>9456</v>
      </c>
      <c r="B1141" t="s">
        <v>9453</v>
      </c>
      <c r="C1141" t="s">
        <v>9454</v>
      </c>
      <c r="D1141" t="s">
        <v>9455</v>
      </c>
      <c r="E1141" s="117">
        <v>43031</v>
      </c>
      <c r="F1141" s="118">
        <v>0.41059027777777773</v>
      </c>
      <c r="G1141" t="s">
        <v>9457</v>
      </c>
      <c r="H1141">
        <v>216</v>
      </c>
      <c r="I1141">
        <v>21</v>
      </c>
      <c r="J1141" t="s">
        <v>4037</v>
      </c>
      <c r="L1141">
        <v>5</v>
      </c>
    </row>
    <row r="1142" spans="1:12" x14ac:dyDescent="0.25">
      <c r="A1142" t="s">
        <v>9456</v>
      </c>
      <c r="B1142" t="s">
        <v>9453</v>
      </c>
      <c r="C1142" t="s">
        <v>9454</v>
      </c>
      <c r="D1142" t="s">
        <v>9455</v>
      </c>
      <c r="E1142" s="117">
        <v>43031</v>
      </c>
      <c r="F1142" s="118">
        <v>0.41059027777777773</v>
      </c>
      <c r="G1142" t="s">
        <v>9457</v>
      </c>
      <c r="H1142">
        <v>216</v>
      </c>
      <c r="I1142">
        <v>22</v>
      </c>
      <c r="J1142" t="s">
        <v>4037</v>
      </c>
      <c r="L1142" t="s">
        <v>26005</v>
      </c>
    </row>
    <row r="1143" spans="1:12" x14ac:dyDescent="0.25">
      <c r="A1143" t="s">
        <v>9456</v>
      </c>
      <c r="B1143" t="s">
        <v>9453</v>
      </c>
      <c r="C1143" t="s">
        <v>9454</v>
      </c>
      <c r="D1143" t="s">
        <v>9455</v>
      </c>
      <c r="E1143" s="117">
        <v>43031</v>
      </c>
      <c r="F1143" s="118">
        <v>0.41061342592592592</v>
      </c>
      <c r="G1143" t="s">
        <v>9457</v>
      </c>
      <c r="H1143">
        <v>217</v>
      </c>
      <c r="I1143">
        <v>2</v>
      </c>
      <c r="J1143" t="s">
        <v>4037</v>
      </c>
      <c r="L1143" t="s">
        <v>5</v>
      </c>
    </row>
    <row r="1144" spans="1:12" x14ac:dyDescent="0.25">
      <c r="A1144" t="s">
        <v>9456</v>
      </c>
      <c r="B1144" t="s">
        <v>9453</v>
      </c>
      <c r="C1144" t="s">
        <v>9454</v>
      </c>
      <c r="D1144" t="s">
        <v>9455</v>
      </c>
      <c r="E1144" s="117">
        <v>43031</v>
      </c>
      <c r="F1144" s="118">
        <v>0.41061342592592592</v>
      </c>
      <c r="G1144" t="s">
        <v>9457</v>
      </c>
      <c r="H1144">
        <v>217</v>
      </c>
      <c r="I1144">
        <v>5</v>
      </c>
      <c r="J1144" t="s">
        <v>4037</v>
      </c>
      <c r="L1144" t="s">
        <v>183</v>
      </c>
    </row>
    <row r="1145" spans="1:12" x14ac:dyDescent="0.25">
      <c r="A1145" t="s">
        <v>9456</v>
      </c>
      <c r="B1145" t="s">
        <v>9453</v>
      </c>
      <c r="C1145" t="s">
        <v>9454</v>
      </c>
      <c r="D1145" t="s">
        <v>9455</v>
      </c>
      <c r="E1145" s="117">
        <v>43031</v>
      </c>
      <c r="F1145" s="118">
        <v>0.41061342592592592</v>
      </c>
      <c r="G1145" t="s">
        <v>9457</v>
      </c>
      <c r="H1145">
        <v>217</v>
      </c>
      <c r="I1145">
        <v>7</v>
      </c>
      <c r="J1145" t="s">
        <v>4037</v>
      </c>
      <c r="L1145">
        <v>38</v>
      </c>
    </row>
    <row r="1146" spans="1:12" x14ac:dyDescent="0.25">
      <c r="A1146" t="s">
        <v>9456</v>
      </c>
      <c r="B1146" t="s">
        <v>9453</v>
      </c>
      <c r="C1146" t="s">
        <v>9454</v>
      </c>
      <c r="D1146" t="s">
        <v>9455</v>
      </c>
      <c r="E1146" s="117">
        <v>43031</v>
      </c>
      <c r="F1146" s="118">
        <v>0.41061342592592592</v>
      </c>
      <c r="G1146" t="s">
        <v>9457</v>
      </c>
      <c r="H1146">
        <v>217</v>
      </c>
      <c r="I1146">
        <v>8</v>
      </c>
      <c r="J1146" t="s">
        <v>4037</v>
      </c>
      <c r="L1146">
        <v>100000</v>
      </c>
    </row>
    <row r="1147" spans="1:12" x14ac:dyDescent="0.25">
      <c r="A1147" t="s">
        <v>9456</v>
      </c>
      <c r="B1147" t="s">
        <v>9453</v>
      </c>
      <c r="C1147" t="s">
        <v>9454</v>
      </c>
      <c r="D1147" t="s">
        <v>9455</v>
      </c>
      <c r="E1147" s="117">
        <v>43031</v>
      </c>
      <c r="F1147" s="118">
        <v>0.41061342592592592</v>
      </c>
      <c r="G1147" t="s">
        <v>9457</v>
      </c>
      <c r="H1147">
        <v>217</v>
      </c>
      <c r="I1147">
        <v>12</v>
      </c>
      <c r="J1147" t="s">
        <v>4037</v>
      </c>
      <c r="L1147">
        <v>-11.7416453761518</v>
      </c>
    </row>
    <row r="1148" spans="1:12" x14ac:dyDescent="0.25">
      <c r="A1148" t="s">
        <v>9456</v>
      </c>
      <c r="B1148" t="s">
        <v>9453</v>
      </c>
      <c r="C1148" t="s">
        <v>9454</v>
      </c>
      <c r="D1148" t="s">
        <v>9455</v>
      </c>
      <c r="E1148" s="117">
        <v>43031</v>
      </c>
      <c r="F1148" s="118">
        <v>0.41062500000000002</v>
      </c>
      <c r="G1148" t="s">
        <v>9457</v>
      </c>
      <c r="H1148">
        <v>217</v>
      </c>
      <c r="I1148">
        <v>13</v>
      </c>
      <c r="J1148" t="s">
        <v>4037</v>
      </c>
      <c r="L1148">
        <v>-62.240725896856098</v>
      </c>
    </row>
    <row r="1149" spans="1:12" x14ac:dyDescent="0.25">
      <c r="A1149" t="s">
        <v>9456</v>
      </c>
      <c r="B1149" t="s">
        <v>9453</v>
      </c>
      <c r="C1149" t="s">
        <v>9454</v>
      </c>
      <c r="D1149" t="s">
        <v>9455</v>
      </c>
      <c r="E1149" s="117">
        <v>43031</v>
      </c>
      <c r="F1149" s="118">
        <v>0.41062500000000002</v>
      </c>
      <c r="G1149" t="s">
        <v>9457</v>
      </c>
      <c r="H1149">
        <v>217</v>
      </c>
      <c r="I1149">
        <v>14</v>
      </c>
      <c r="J1149" t="s">
        <v>4037</v>
      </c>
      <c r="L1149">
        <v>313.99380500000001</v>
      </c>
    </row>
    <row r="1150" spans="1:12" x14ac:dyDescent="0.25">
      <c r="A1150" t="s">
        <v>9456</v>
      </c>
      <c r="B1150" t="s">
        <v>9453</v>
      </c>
      <c r="C1150" t="s">
        <v>9454</v>
      </c>
      <c r="D1150" t="s">
        <v>9455</v>
      </c>
      <c r="E1150" s="117">
        <v>43031</v>
      </c>
      <c r="F1150" s="118">
        <v>0.41062500000000002</v>
      </c>
      <c r="G1150" t="s">
        <v>9457</v>
      </c>
      <c r="H1150">
        <v>217</v>
      </c>
      <c r="I1150">
        <v>15</v>
      </c>
      <c r="J1150" t="s">
        <v>4037</v>
      </c>
      <c r="L1150" t="s">
        <v>26006</v>
      </c>
    </row>
    <row r="1151" spans="1:12" x14ac:dyDescent="0.25">
      <c r="A1151" t="s">
        <v>9456</v>
      </c>
      <c r="B1151" t="s">
        <v>9453</v>
      </c>
      <c r="C1151" t="s">
        <v>9454</v>
      </c>
      <c r="D1151" t="s">
        <v>9455</v>
      </c>
      <c r="E1151" s="117">
        <v>43031</v>
      </c>
      <c r="F1151" s="118">
        <v>0.41062500000000002</v>
      </c>
      <c r="G1151" t="s">
        <v>9457</v>
      </c>
      <c r="H1151">
        <v>217</v>
      </c>
      <c r="I1151">
        <v>19</v>
      </c>
      <c r="J1151" t="s">
        <v>4037</v>
      </c>
      <c r="L1151" t="s">
        <v>26007</v>
      </c>
    </row>
    <row r="1152" spans="1:12" x14ac:dyDescent="0.25">
      <c r="A1152" t="s">
        <v>9456</v>
      </c>
      <c r="B1152" t="s">
        <v>9453</v>
      </c>
      <c r="C1152" t="s">
        <v>9454</v>
      </c>
      <c r="D1152" t="s">
        <v>9455</v>
      </c>
      <c r="E1152" s="117">
        <v>43031</v>
      </c>
      <c r="F1152" s="118">
        <v>0.41062500000000002</v>
      </c>
      <c r="G1152" t="s">
        <v>9457</v>
      </c>
      <c r="H1152">
        <v>217</v>
      </c>
      <c r="I1152">
        <v>20</v>
      </c>
      <c r="J1152" t="s">
        <v>4037</v>
      </c>
      <c r="L1152" t="s">
        <v>42</v>
      </c>
    </row>
    <row r="1153" spans="1:12" x14ac:dyDescent="0.25">
      <c r="A1153" t="s">
        <v>9456</v>
      </c>
      <c r="B1153" t="s">
        <v>9453</v>
      </c>
      <c r="C1153" t="s">
        <v>9454</v>
      </c>
      <c r="D1153" t="s">
        <v>9455</v>
      </c>
      <c r="E1153" s="117">
        <v>43031</v>
      </c>
      <c r="F1153" s="118">
        <v>0.41062500000000002</v>
      </c>
      <c r="G1153" t="s">
        <v>9457</v>
      </c>
      <c r="H1153">
        <v>217</v>
      </c>
      <c r="I1153">
        <v>21</v>
      </c>
      <c r="J1153" t="s">
        <v>4037</v>
      </c>
      <c r="L1153">
        <v>90</v>
      </c>
    </row>
    <row r="1154" spans="1:12" x14ac:dyDescent="0.25">
      <c r="A1154" t="s">
        <v>9456</v>
      </c>
      <c r="B1154" t="s">
        <v>9453</v>
      </c>
      <c r="C1154" t="s">
        <v>9454</v>
      </c>
      <c r="D1154" t="s">
        <v>9455</v>
      </c>
      <c r="E1154" s="117">
        <v>43031</v>
      </c>
      <c r="F1154" s="118">
        <v>0.41063657407407406</v>
      </c>
      <c r="G1154" t="s">
        <v>9457</v>
      </c>
      <c r="H1154">
        <v>217</v>
      </c>
      <c r="I1154">
        <v>22</v>
      </c>
      <c r="J1154" t="s">
        <v>4037</v>
      </c>
      <c r="L1154" t="s">
        <v>26008</v>
      </c>
    </row>
    <row r="1155" spans="1:12" x14ac:dyDescent="0.25">
      <c r="A1155" t="s">
        <v>9456</v>
      </c>
      <c r="B1155" t="s">
        <v>9453</v>
      </c>
      <c r="C1155" t="s">
        <v>9454</v>
      </c>
      <c r="D1155" t="s">
        <v>9455</v>
      </c>
      <c r="E1155" s="117">
        <v>43031</v>
      </c>
      <c r="F1155" s="118">
        <v>0.41064814814814815</v>
      </c>
      <c r="G1155" t="s">
        <v>9457</v>
      </c>
      <c r="H1155">
        <v>218</v>
      </c>
      <c r="I1155">
        <v>2</v>
      </c>
      <c r="J1155" t="s">
        <v>4037</v>
      </c>
      <c r="L1155" t="s">
        <v>5</v>
      </c>
    </row>
    <row r="1156" spans="1:12" x14ac:dyDescent="0.25">
      <c r="A1156" t="s">
        <v>9456</v>
      </c>
      <c r="B1156" t="s">
        <v>9453</v>
      </c>
      <c r="C1156" t="s">
        <v>9454</v>
      </c>
      <c r="D1156" t="s">
        <v>9455</v>
      </c>
      <c r="E1156" s="117">
        <v>43031</v>
      </c>
      <c r="F1156" s="118">
        <v>0.41065972222222219</v>
      </c>
      <c r="G1156" t="s">
        <v>9457</v>
      </c>
      <c r="H1156">
        <v>218</v>
      </c>
      <c r="I1156">
        <v>5</v>
      </c>
      <c r="J1156" t="s">
        <v>4037</v>
      </c>
      <c r="L1156" t="s">
        <v>183</v>
      </c>
    </row>
    <row r="1157" spans="1:12" x14ac:dyDescent="0.25">
      <c r="A1157" t="s">
        <v>9456</v>
      </c>
      <c r="B1157" t="s">
        <v>9453</v>
      </c>
      <c r="C1157" t="s">
        <v>9454</v>
      </c>
      <c r="D1157" t="s">
        <v>9455</v>
      </c>
      <c r="E1157" s="117">
        <v>43031</v>
      </c>
      <c r="F1157" s="118">
        <v>0.41065972222222219</v>
      </c>
      <c r="G1157" t="s">
        <v>9457</v>
      </c>
      <c r="H1157">
        <v>218</v>
      </c>
      <c r="I1157">
        <v>7</v>
      </c>
      <c r="J1157" t="s">
        <v>4037</v>
      </c>
      <c r="L1157">
        <v>39</v>
      </c>
    </row>
    <row r="1158" spans="1:12" x14ac:dyDescent="0.25">
      <c r="A1158" t="s">
        <v>9456</v>
      </c>
      <c r="B1158" t="s">
        <v>9453</v>
      </c>
      <c r="C1158" t="s">
        <v>9454</v>
      </c>
      <c r="D1158" t="s">
        <v>9455</v>
      </c>
      <c r="E1158" s="117">
        <v>43031</v>
      </c>
      <c r="F1158" s="118">
        <v>0.41065972222222219</v>
      </c>
      <c r="G1158" t="s">
        <v>9457</v>
      </c>
      <c r="H1158">
        <v>218</v>
      </c>
      <c r="I1158">
        <v>8</v>
      </c>
      <c r="J1158" t="s">
        <v>4037</v>
      </c>
      <c r="L1158">
        <v>100000</v>
      </c>
    </row>
    <row r="1159" spans="1:12" x14ac:dyDescent="0.25">
      <c r="A1159" t="s">
        <v>9456</v>
      </c>
      <c r="B1159" t="s">
        <v>9453</v>
      </c>
      <c r="C1159" t="s">
        <v>9454</v>
      </c>
      <c r="D1159" t="s">
        <v>9455</v>
      </c>
      <c r="E1159" s="117">
        <v>43031</v>
      </c>
      <c r="F1159" s="118">
        <v>0.41065972222222219</v>
      </c>
      <c r="G1159" t="s">
        <v>9457</v>
      </c>
      <c r="H1159">
        <v>218</v>
      </c>
      <c r="I1159">
        <v>12</v>
      </c>
      <c r="J1159" t="s">
        <v>4037</v>
      </c>
      <c r="L1159">
        <v>-11.7413302941164</v>
      </c>
    </row>
    <row r="1160" spans="1:12" x14ac:dyDescent="0.25">
      <c r="A1160" t="s">
        <v>9456</v>
      </c>
      <c r="B1160" t="s">
        <v>9453</v>
      </c>
      <c r="C1160" t="s">
        <v>9454</v>
      </c>
      <c r="D1160" t="s">
        <v>9455</v>
      </c>
      <c r="E1160" s="117">
        <v>43031</v>
      </c>
      <c r="F1160" s="118">
        <v>0.41065972222222219</v>
      </c>
      <c r="G1160" t="s">
        <v>9457</v>
      </c>
      <c r="H1160">
        <v>218</v>
      </c>
      <c r="I1160">
        <v>13</v>
      </c>
      <c r="J1160" t="s">
        <v>4037</v>
      </c>
      <c r="L1160">
        <v>-62.2412590127879</v>
      </c>
    </row>
    <row r="1161" spans="1:12" x14ac:dyDescent="0.25">
      <c r="A1161" t="s">
        <v>9456</v>
      </c>
      <c r="B1161" t="s">
        <v>9453</v>
      </c>
      <c r="C1161" t="s">
        <v>9454</v>
      </c>
      <c r="D1161" t="s">
        <v>9455</v>
      </c>
      <c r="E1161" s="117">
        <v>43031</v>
      </c>
      <c r="F1161" s="118">
        <v>0.41065972222222219</v>
      </c>
      <c r="G1161" t="s">
        <v>9457</v>
      </c>
      <c r="H1161">
        <v>218</v>
      </c>
      <c r="I1161">
        <v>14</v>
      </c>
      <c r="J1161" t="s">
        <v>4037</v>
      </c>
      <c r="L1161">
        <v>306.537689</v>
      </c>
    </row>
    <row r="1162" spans="1:12" x14ac:dyDescent="0.25">
      <c r="A1162" t="s">
        <v>9456</v>
      </c>
      <c r="B1162" t="s">
        <v>9453</v>
      </c>
      <c r="C1162" t="s">
        <v>9454</v>
      </c>
      <c r="D1162" t="s">
        <v>9455</v>
      </c>
      <c r="E1162" s="117">
        <v>43031</v>
      </c>
      <c r="F1162" s="118">
        <v>0.41067129629629634</v>
      </c>
      <c r="G1162" t="s">
        <v>9457</v>
      </c>
      <c r="H1162">
        <v>218</v>
      </c>
      <c r="I1162">
        <v>15</v>
      </c>
      <c r="J1162" t="s">
        <v>4037</v>
      </c>
      <c r="L1162" t="s">
        <v>26006</v>
      </c>
    </row>
    <row r="1163" spans="1:12" x14ac:dyDescent="0.25">
      <c r="A1163" t="s">
        <v>9456</v>
      </c>
      <c r="B1163" t="s">
        <v>9453</v>
      </c>
      <c r="C1163" t="s">
        <v>9454</v>
      </c>
      <c r="D1163" t="s">
        <v>9455</v>
      </c>
      <c r="E1163" s="117">
        <v>43031</v>
      </c>
      <c r="F1163" s="118">
        <v>0.41067129629629634</v>
      </c>
      <c r="G1163" t="s">
        <v>9457</v>
      </c>
      <c r="H1163">
        <v>218</v>
      </c>
      <c r="I1163">
        <v>19</v>
      </c>
      <c r="J1163" t="s">
        <v>4037</v>
      </c>
      <c r="L1163" t="s">
        <v>26007</v>
      </c>
    </row>
    <row r="1164" spans="1:12" x14ac:dyDescent="0.25">
      <c r="A1164" t="s">
        <v>9456</v>
      </c>
      <c r="B1164" t="s">
        <v>9453</v>
      </c>
      <c r="C1164" t="s">
        <v>9454</v>
      </c>
      <c r="D1164" t="s">
        <v>9455</v>
      </c>
      <c r="E1164" s="117">
        <v>43031</v>
      </c>
      <c r="F1164" s="118">
        <v>0.41067129629629634</v>
      </c>
      <c r="G1164" t="s">
        <v>9457</v>
      </c>
      <c r="H1164">
        <v>218</v>
      </c>
      <c r="I1164">
        <v>20</v>
      </c>
      <c r="J1164" t="s">
        <v>4037</v>
      </c>
      <c r="L1164" t="s">
        <v>42</v>
      </c>
    </row>
    <row r="1165" spans="1:12" x14ac:dyDescent="0.25">
      <c r="A1165" t="s">
        <v>9456</v>
      </c>
      <c r="B1165" t="s">
        <v>9453</v>
      </c>
      <c r="C1165" t="s">
        <v>9454</v>
      </c>
      <c r="D1165" t="s">
        <v>9455</v>
      </c>
      <c r="E1165" s="117">
        <v>43031</v>
      </c>
      <c r="F1165" s="118">
        <v>0.41067129629629634</v>
      </c>
      <c r="G1165" t="s">
        <v>9457</v>
      </c>
      <c r="H1165">
        <v>218</v>
      </c>
      <c r="I1165">
        <v>21</v>
      </c>
      <c r="J1165" t="s">
        <v>4037</v>
      </c>
      <c r="L1165">
        <v>20</v>
      </c>
    </row>
    <row r="1166" spans="1:12" x14ac:dyDescent="0.25">
      <c r="A1166" t="s">
        <v>9456</v>
      </c>
      <c r="B1166" t="s">
        <v>9453</v>
      </c>
      <c r="C1166" t="s">
        <v>9454</v>
      </c>
      <c r="D1166" t="s">
        <v>9455</v>
      </c>
      <c r="E1166" s="117">
        <v>43031</v>
      </c>
      <c r="F1166" s="118">
        <v>0.41067129629629634</v>
      </c>
      <c r="G1166" t="s">
        <v>9457</v>
      </c>
      <c r="H1166">
        <v>218</v>
      </c>
      <c r="I1166">
        <v>22</v>
      </c>
      <c r="J1166" t="s">
        <v>4037</v>
      </c>
      <c r="L1166" t="s">
        <v>26009</v>
      </c>
    </row>
    <row r="1167" spans="1:12" x14ac:dyDescent="0.25">
      <c r="A1167" t="s">
        <v>9456</v>
      </c>
      <c r="B1167" t="s">
        <v>9453</v>
      </c>
      <c r="C1167" t="s">
        <v>9454</v>
      </c>
      <c r="D1167" t="s">
        <v>9455</v>
      </c>
      <c r="E1167" s="117">
        <v>43031</v>
      </c>
      <c r="F1167" s="118">
        <v>0.41069444444444447</v>
      </c>
      <c r="G1167" t="s">
        <v>9457</v>
      </c>
      <c r="H1167">
        <v>219</v>
      </c>
      <c r="I1167">
        <v>2</v>
      </c>
      <c r="J1167" t="s">
        <v>4037</v>
      </c>
      <c r="L1167" t="s">
        <v>5</v>
      </c>
    </row>
    <row r="1168" spans="1:12" x14ac:dyDescent="0.25">
      <c r="A1168" t="s">
        <v>9456</v>
      </c>
      <c r="B1168" t="s">
        <v>9453</v>
      </c>
      <c r="C1168" t="s">
        <v>9454</v>
      </c>
      <c r="D1168" t="s">
        <v>9455</v>
      </c>
      <c r="E1168" s="117">
        <v>43031</v>
      </c>
      <c r="F1168" s="118">
        <v>0.41069444444444447</v>
      </c>
      <c r="G1168" t="s">
        <v>9457</v>
      </c>
      <c r="H1168">
        <v>219</v>
      </c>
      <c r="I1168">
        <v>5</v>
      </c>
      <c r="J1168" t="s">
        <v>4037</v>
      </c>
      <c r="L1168" t="s">
        <v>183</v>
      </c>
    </row>
    <row r="1169" spans="1:12" x14ac:dyDescent="0.25">
      <c r="A1169" t="s">
        <v>9456</v>
      </c>
      <c r="B1169" t="s">
        <v>9453</v>
      </c>
      <c r="C1169" t="s">
        <v>9454</v>
      </c>
      <c r="D1169" t="s">
        <v>9455</v>
      </c>
      <c r="E1169" s="117">
        <v>43031</v>
      </c>
      <c r="F1169" s="118">
        <v>0.41069444444444447</v>
      </c>
      <c r="G1169" t="s">
        <v>9457</v>
      </c>
      <c r="H1169">
        <v>219</v>
      </c>
      <c r="I1169">
        <v>7</v>
      </c>
      <c r="J1169" t="s">
        <v>4037</v>
      </c>
      <c r="L1169">
        <v>40</v>
      </c>
    </row>
    <row r="1170" spans="1:12" x14ac:dyDescent="0.25">
      <c r="A1170" t="s">
        <v>9456</v>
      </c>
      <c r="B1170" t="s">
        <v>9453</v>
      </c>
      <c r="C1170" t="s">
        <v>9454</v>
      </c>
      <c r="D1170" t="s">
        <v>9455</v>
      </c>
      <c r="E1170" s="117">
        <v>43031</v>
      </c>
      <c r="F1170" s="118">
        <v>0.41070601851851851</v>
      </c>
      <c r="G1170" t="s">
        <v>9457</v>
      </c>
      <c r="H1170">
        <v>219</v>
      </c>
      <c r="I1170">
        <v>8</v>
      </c>
      <c r="J1170" t="s">
        <v>4037</v>
      </c>
      <c r="L1170">
        <v>100000</v>
      </c>
    </row>
    <row r="1171" spans="1:12" x14ac:dyDescent="0.25">
      <c r="A1171" t="s">
        <v>9456</v>
      </c>
      <c r="B1171" t="s">
        <v>9453</v>
      </c>
      <c r="C1171" t="s">
        <v>9454</v>
      </c>
      <c r="D1171" t="s">
        <v>9455</v>
      </c>
      <c r="E1171" s="117">
        <v>43031</v>
      </c>
      <c r="F1171" s="118">
        <v>0.41070601851851851</v>
      </c>
      <c r="G1171" t="s">
        <v>9457</v>
      </c>
      <c r="H1171">
        <v>219</v>
      </c>
      <c r="I1171">
        <v>12</v>
      </c>
      <c r="J1171" t="s">
        <v>4037</v>
      </c>
      <c r="L1171">
        <v>-11.7413497929752</v>
      </c>
    </row>
    <row r="1172" spans="1:12" x14ac:dyDescent="0.25">
      <c r="A1172" t="s">
        <v>9456</v>
      </c>
      <c r="B1172" t="s">
        <v>9453</v>
      </c>
      <c r="C1172" t="s">
        <v>9454</v>
      </c>
      <c r="D1172" t="s">
        <v>9455</v>
      </c>
      <c r="E1172" s="117">
        <v>43031</v>
      </c>
      <c r="F1172" s="118">
        <v>0.41070601851851851</v>
      </c>
      <c r="G1172" t="s">
        <v>9457</v>
      </c>
      <c r="H1172">
        <v>219</v>
      </c>
      <c r="I1172">
        <v>13</v>
      </c>
      <c r="J1172" t="s">
        <v>4037</v>
      </c>
      <c r="L1172">
        <v>-62.241791213170302</v>
      </c>
    </row>
    <row r="1173" spans="1:12" x14ac:dyDescent="0.25">
      <c r="A1173" t="s">
        <v>9456</v>
      </c>
      <c r="B1173" t="s">
        <v>9453</v>
      </c>
      <c r="C1173" t="s">
        <v>9454</v>
      </c>
      <c r="D1173" t="s">
        <v>9455</v>
      </c>
      <c r="E1173" s="117">
        <v>43031</v>
      </c>
      <c r="F1173" s="118">
        <v>0.41070601851851851</v>
      </c>
      <c r="G1173" t="s">
        <v>9457</v>
      </c>
      <c r="H1173">
        <v>219</v>
      </c>
      <c r="I1173">
        <v>14</v>
      </c>
      <c r="J1173" t="s">
        <v>4037</v>
      </c>
      <c r="L1173">
        <v>292.090912</v>
      </c>
    </row>
    <row r="1174" spans="1:12" x14ac:dyDescent="0.25">
      <c r="A1174" t="s">
        <v>9456</v>
      </c>
      <c r="B1174" t="s">
        <v>9453</v>
      </c>
      <c r="C1174" t="s">
        <v>9454</v>
      </c>
      <c r="D1174" t="s">
        <v>9455</v>
      </c>
      <c r="E1174" s="117">
        <v>43031</v>
      </c>
      <c r="F1174" s="118">
        <v>0.41070601851851851</v>
      </c>
      <c r="G1174" t="s">
        <v>9457</v>
      </c>
      <c r="H1174">
        <v>219</v>
      </c>
      <c r="I1174">
        <v>15</v>
      </c>
      <c r="J1174" t="s">
        <v>4037</v>
      </c>
      <c r="L1174" t="s">
        <v>26006</v>
      </c>
    </row>
    <row r="1175" spans="1:12" x14ac:dyDescent="0.25">
      <c r="A1175" t="s">
        <v>9456</v>
      </c>
      <c r="B1175" t="s">
        <v>9453</v>
      </c>
      <c r="C1175" t="s">
        <v>9454</v>
      </c>
      <c r="D1175" t="s">
        <v>9455</v>
      </c>
      <c r="E1175" s="117">
        <v>43031</v>
      </c>
      <c r="F1175" s="118">
        <v>0.41071759259259261</v>
      </c>
      <c r="G1175" t="s">
        <v>9457</v>
      </c>
      <c r="H1175">
        <v>219</v>
      </c>
      <c r="I1175">
        <v>19</v>
      </c>
      <c r="J1175" t="s">
        <v>4037</v>
      </c>
      <c r="L1175" t="s">
        <v>26007</v>
      </c>
    </row>
    <row r="1176" spans="1:12" x14ac:dyDescent="0.25">
      <c r="A1176" t="s">
        <v>9456</v>
      </c>
      <c r="B1176" t="s">
        <v>9453</v>
      </c>
      <c r="C1176" t="s">
        <v>9454</v>
      </c>
      <c r="D1176" t="s">
        <v>9455</v>
      </c>
      <c r="E1176" s="117">
        <v>43031</v>
      </c>
      <c r="F1176" s="118">
        <v>0.41071759259259261</v>
      </c>
      <c r="G1176" t="s">
        <v>9457</v>
      </c>
      <c r="H1176">
        <v>219</v>
      </c>
      <c r="I1176">
        <v>20</v>
      </c>
      <c r="J1176" t="s">
        <v>4037</v>
      </c>
      <c r="L1176" t="s">
        <v>556</v>
      </c>
    </row>
    <row r="1177" spans="1:12" x14ac:dyDescent="0.25">
      <c r="A1177" t="s">
        <v>9456</v>
      </c>
      <c r="B1177" t="s">
        <v>9453</v>
      </c>
      <c r="C1177" t="s">
        <v>9454</v>
      </c>
      <c r="D1177" t="s">
        <v>9455</v>
      </c>
      <c r="E1177" s="117">
        <v>43031</v>
      </c>
      <c r="F1177" s="118">
        <v>0.41071759259259261</v>
      </c>
      <c r="G1177" t="s">
        <v>9457</v>
      </c>
      <c r="H1177">
        <v>219</v>
      </c>
      <c r="I1177">
        <v>21</v>
      </c>
      <c r="J1177" t="s">
        <v>4037</v>
      </c>
      <c r="L1177">
        <v>10</v>
      </c>
    </row>
    <row r="1178" spans="1:12" x14ac:dyDescent="0.25">
      <c r="A1178" t="s">
        <v>9456</v>
      </c>
      <c r="B1178" t="s">
        <v>9453</v>
      </c>
      <c r="C1178" t="s">
        <v>9454</v>
      </c>
      <c r="D1178" t="s">
        <v>9455</v>
      </c>
      <c r="E1178" s="117">
        <v>43031</v>
      </c>
      <c r="F1178" s="118">
        <v>0.41071759259259261</v>
      </c>
      <c r="G1178" t="s">
        <v>9457</v>
      </c>
      <c r="H1178">
        <v>219</v>
      </c>
      <c r="I1178">
        <v>22</v>
      </c>
      <c r="J1178" t="s">
        <v>4037</v>
      </c>
      <c r="L1178" t="s">
        <v>26010</v>
      </c>
    </row>
    <row r="1179" spans="1:12" x14ac:dyDescent="0.25">
      <c r="A1179" t="s">
        <v>9456</v>
      </c>
      <c r="B1179" t="s">
        <v>9453</v>
      </c>
      <c r="C1179" t="s">
        <v>9454</v>
      </c>
      <c r="D1179" t="s">
        <v>9455</v>
      </c>
      <c r="E1179" s="117">
        <v>43031</v>
      </c>
      <c r="F1179" s="118">
        <v>0.4107407407407408</v>
      </c>
      <c r="G1179" t="s">
        <v>9457</v>
      </c>
      <c r="H1179">
        <v>220</v>
      </c>
      <c r="I1179">
        <v>2</v>
      </c>
      <c r="J1179" t="s">
        <v>4037</v>
      </c>
      <c r="L1179" t="s">
        <v>5</v>
      </c>
    </row>
    <row r="1180" spans="1:12" x14ac:dyDescent="0.25">
      <c r="A1180" t="s">
        <v>9456</v>
      </c>
      <c r="B1180" t="s">
        <v>9453</v>
      </c>
      <c r="C1180" t="s">
        <v>9454</v>
      </c>
      <c r="D1180" t="s">
        <v>9455</v>
      </c>
      <c r="E1180" s="117">
        <v>43031</v>
      </c>
      <c r="F1180" s="118">
        <v>0.4107407407407408</v>
      </c>
      <c r="G1180" t="s">
        <v>9457</v>
      </c>
      <c r="H1180">
        <v>220</v>
      </c>
      <c r="I1180">
        <v>5</v>
      </c>
      <c r="J1180" t="s">
        <v>4037</v>
      </c>
      <c r="L1180" t="s">
        <v>183</v>
      </c>
    </row>
    <row r="1181" spans="1:12" x14ac:dyDescent="0.25">
      <c r="A1181" t="s">
        <v>9456</v>
      </c>
      <c r="B1181" t="s">
        <v>9453</v>
      </c>
      <c r="C1181" t="s">
        <v>9454</v>
      </c>
      <c r="D1181" t="s">
        <v>9455</v>
      </c>
      <c r="E1181" s="117">
        <v>43031</v>
      </c>
      <c r="F1181" s="118">
        <v>0.4107407407407408</v>
      </c>
      <c r="G1181" t="s">
        <v>9457</v>
      </c>
      <c r="H1181">
        <v>220</v>
      </c>
      <c r="I1181">
        <v>7</v>
      </c>
      <c r="J1181" t="s">
        <v>4037</v>
      </c>
      <c r="L1181">
        <v>41</v>
      </c>
    </row>
    <row r="1182" spans="1:12" x14ac:dyDescent="0.25">
      <c r="A1182" t="s">
        <v>9456</v>
      </c>
      <c r="B1182" t="s">
        <v>9453</v>
      </c>
      <c r="C1182" t="s">
        <v>9454</v>
      </c>
      <c r="D1182" t="s">
        <v>9455</v>
      </c>
      <c r="E1182" s="117">
        <v>43031</v>
      </c>
      <c r="F1182" s="118">
        <v>0.4107407407407408</v>
      </c>
      <c r="G1182" t="s">
        <v>9457</v>
      </c>
      <c r="H1182">
        <v>220</v>
      </c>
      <c r="I1182">
        <v>8</v>
      </c>
      <c r="J1182" t="s">
        <v>4037</v>
      </c>
      <c r="L1182">
        <v>100000</v>
      </c>
    </row>
    <row r="1183" spans="1:12" x14ac:dyDescent="0.25">
      <c r="A1183" t="s">
        <v>9456</v>
      </c>
      <c r="B1183" t="s">
        <v>9453</v>
      </c>
      <c r="C1183" t="s">
        <v>9454</v>
      </c>
      <c r="D1183" t="s">
        <v>9455</v>
      </c>
      <c r="E1183" s="117">
        <v>43031</v>
      </c>
      <c r="F1183" s="118">
        <v>0.41075231481481483</v>
      </c>
      <c r="G1183" t="s">
        <v>9457</v>
      </c>
      <c r="H1183">
        <v>220</v>
      </c>
      <c r="I1183">
        <v>12</v>
      </c>
      <c r="J1183" t="s">
        <v>4037</v>
      </c>
      <c r="L1183">
        <v>-11.741182579228299</v>
      </c>
    </row>
    <row r="1184" spans="1:12" x14ac:dyDescent="0.25">
      <c r="A1184" t="s">
        <v>9456</v>
      </c>
      <c r="B1184" t="s">
        <v>9453</v>
      </c>
      <c r="C1184" t="s">
        <v>9454</v>
      </c>
      <c r="D1184" t="s">
        <v>9455</v>
      </c>
      <c r="E1184" s="117">
        <v>43031</v>
      </c>
      <c r="F1184" s="118">
        <v>0.41075231481481483</v>
      </c>
      <c r="G1184" t="s">
        <v>9457</v>
      </c>
      <c r="H1184">
        <v>220</v>
      </c>
      <c r="I1184">
        <v>13</v>
      </c>
      <c r="J1184" t="s">
        <v>4037</v>
      </c>
      <c r="L1184">
        <v>-62.243526082474098</v>
      </c>
    </row>
    <row r="1185" spans="1:12" x14ac:dyDescent="0.25">
      <c r="A1185" t="s">
        <v>9456</v>
      </c>
      <c r="B1185" t="s">
        <v>9453</v>
      </c>
      <c r="C1185" t="s">
        <v>9454</v>
      </c>
      <c r="D1185" t="s">
        <v>9455</v>
      </c>
      <c r="E1185" s="117">
        <v>43031</v>
      </c>
      <c r="F1185" s="118">
        <v>0.41075231481481483</v>
      </c>
      <c r="G1185" t="s">
        <v>9457</v>
      </c>
      <c r="H1185">
        <v>220</v>
      </c>
      <c r="I1185">
        <v>14</v>
      </c>
      <c r="J1185" t="s">
        <v>4037</v>
      </c>
      <c r="L1185">
        <v>287.63913000000002</v>
      </c>
    </row>
    <row r="1186" spans="1:12" x14ac:dyDescent="0.25">
      <c r="A1186" t="s">
        <v>9456</v>
      </c>
      <c r="B1186" t="s">
        <v>9453</v>
      </c>
      <c r="C1186" t="s">
        <v>9454</v>
      </c>
      <c r="D1186" t="s">
        <v>9455</v>
      </c>
      <c r="E1186" s="117">
        <v>43031</v>
      </c>
      <c r="F1186" s="118">
        <v>0.41075231481481483</v>
      </c>
      <c r="G1186" t="s">
        <v>9457</v>
      </c>
      <c r="H1186">
        <v>220</v>
      </c>
      <c r="I1186">
        <v>15</v>
      </c>
      <c r="J1186" t="s">
        <v>4037</v>
      </c>
      <c r="L1186" t="s">
        <v>26006</v>
      </c>
    </row>
    <row r="1187" spans="1:12" x14ac:dyDescent="0.25">
      <c r="A1187" t="s">
        <v>9456</v>
      </c>
      <c r="B1187" t="s">
        <v>9453</v>
      </c>
      <c r="C1187" t="s">
        <v>9454</v>
      </c>
      <c r="D1187" t="s">
        <v>9455</v>
      </c>
      <c r="E1187" s="117">
        <v>43031</v>
      </c>
      <c r="F1187" s="118">
        <v>0.41075231481481483</v>
      </c>
      <c r="G1187" t="s">
        <v>9457</v>
      </c>
      <c r="H1187">
        <v>220</v>
      </c>
      <c r="I1187">
        <v>19</v>
      </c>
      <c r="J1187" t="s">
        <v>4037</v>
      </c>
      <c r="L1187" t="s">
        <v>26007</v>
      </c>
    </row>
    <row r="1188" spans="1:12" x14ac:dyDescent="0.25">
      <c r="A1188" t="s">
        <v>9456</v>
      </c>
      <c r="B1188" t="s">
        <v>9453</v>
      </c>
      <c r="C1188" t="s">
        <v>9454</v>
      </c>
      <c r="D1188" t="s">
        <v>9455</v>
      </c>
      <c r="E1188" s="117">
        <v>43031</v>
      </c>
      <c r="F1188" s="118">
        <v>0.41075231481481483</v>
      </c>
      <c r="G1188" t="s">
        <v>9457</v>
      </c>
      <c r="H1188">
        <v>220</v>
      </c>
      <c r="I1188">
        <v>20</v>
      </c>
      <c r="J1188" t="s">
        <v>4037</v>
      </c>
      <c r="L1188" t="s">
        <v>42</v>
      </c>
    </row>
    <row r="1189" spans="1:12" x14ac:dyDescent="0.25">
      <c r="A1189" t="s">
        <v>9456</v>
      </c>
      <c r="B1189" t="s">
        <v>9453</v>
      </c>
      <c r="C1189" t="s">
        <v>9454</v>
      </c>
      <c r="D1189" t="s">
        <v>9455</v>
      </c>
      <c r="E1189" s="117">
        <v>43031</v>
      </c>
      <c r="F1189" s="118">
        <v>0.41076388888888887</v>
      </c>
      <c r="G1189" t="s">
        <v>9457</v>
      </c>
      <c r="H1189">
        <v>220</v>
      </c>
      <c r="I1189">
        <v>21</v>
      </c>
      <c r="J1189" t="s">
        <v>4037</v>
      </c>
      <c r="L1189">
        <v>75</v>
      </c>
    </row>
    <row r="1190" spans="1:12" x14ac:dyDescent="0.25">
      <c r="A1190" t="s">
        <v>9456</v>
      </c>
      <c r="B1190" t="s">
        <v>9453</v>
      </c>
      <c r="C1190" t="s">
        <v>9454</v>
      </c>
      <c r="D1190" t="s">
        <v>9455</v>
      </c>
      <c r="E1190" s="117">
        <v>43031</v>
      </c>
      <c r="F1190" s="118">
        <v>0.41076388888888887</v>
      </c>
      <c r="G1190" t="s">
        <v>9457</v>
      </c>
      <c r="H1190">
        <v>220</v>
      </c>
      <c r="I1190">
        <v>22</v>
      </c>
      <c r="J1190" t="s">
        <v>4037</v>
      </c>
      <c r="L1190" t="s">
        <v>26011</v>
      </c>
    </row>
    <row r="1191" spans="1:12" x14ac:dyDescent="0.25">
      <c r="A1191" t="s">
        <v>9456</v>
      </c>
      <c r="B1191" t="s">
        <v>9453</v>
      </c>
      <c r="C1191" t="s">
        <v>9454</v>
      </c>
      <c r="D1191" t="s">
        <v>9455</v>
      </c>
      <c r="E1191" s="117">
        <v>43031</v>
      </c>
      <c r="F1191" s="118">
        <v>0.41077546296296297</v>
      </c>
      <c r="G1191" t="s">
        <v>9457</v>
      </c>
      <c r="H1191">
        <v>221</v>
      </c>
      <c r="I1191">
        <v>2</v>
      </c>
      <c r="J1191" t="s">
        <v>4037</v>
      </c>
      <c r="L1191" t="s">
        <v>5</v>
      </c>
    </row>
    <row r="1192" spans="1:12" x14ac:dyDescent="0.25">
      <c r="A1192" t="s">
        <v>9456</v>
      </c>
      <c r="B1192" t="s">
        <v>9453</v>
      </c>
      <c r="C1192" t="s">
        <v>9454</v>
      </c>
      <c r="D1192" t="s">
        <v>9455</v>
      </c>
      <c r="E1192" s="117">
        <v>43031</v>
      </c>
      <c r="F1192" s="118">
        <v>0.41078703703703701</v>
      </c>
      <c r="G1192" t="s">
        <v>9457</v>
      </c>
      <c r="H1192">
        <v>221</v>
      </c>
      <c r="I1192">
        <v>5</v>
      </c>
      <c r="J1192" t="s">
        <v>4037</v>
      </c>
      <c r="L1192" t="s">
        <v>183</v>
      </c>
    </row>
    <row r="1193" spans="1:12" x14ac:dyDescent="0.25">
      <c r="A1193" t="s">
        <v>9456</v>
      </c>
      <c r="B1193" t="s">
        <v>9453</v>
      </c>
      <c r="C1193" t="s">
        <v>9454</v>
      </c>
      <c r="D1193" t="s">
        <v>9455</v>
      </c>
      <c r="E1193" s="117">
        <v>43031</v>
      </c>
      <c r="F1193" s="118">
        <v>0.41078703703703701</v>
      </c>
      <c r="G1193" t="s">
        <v>9457</v>
      </c>
      <c r="H1193">
        <v>221</v>
      </c>
      <c r="I1193">
        <v>7</v>
      </c>
      <c r="J1193" t="s">
        <v>4037</v>
      </c>
      <c r="L1193">
        <v>42</v>
      </c>
    </row>
    <row r="1194" spans="1:12" x14ac:dyDescent="0.25">
      <c r="A1194" t="s">
        <v>9456</v>
      </c>
      <c r="B1194" t="s">
        <v>9453</v>
      </c>
      <c r="C1194" t="s">
        <v>9454</v>
      </c>
      <c r="D1194" t="s">
        <v>9455</v>
      </c>
      <c r="E1194" s="117">
        <v>43031</v>
      </c>
      <c r="F1194" s="118">
        <v>0.41078703703703701</v>
      </c>
      <c r="G1194" t="s">
        <v>9457</v>
      </c>
      <c r="H1194">
        <v>221</v>
      </c>
      <c r="I1194">
        <v>8</v>
      </c>
      <c r="J1194" t="s">
        <v>4037</v>
      </c>
      <c r="L1194">
        <v>100000</v>
      </c>
    </row>
    <row r="1195" spans="1:12" x14ac:dyDescent="0.25">
      <c r="A1195" t="s">
        <v>9456</v>
      </c>
      <c r="B1195" t="s">
        <v>9453</v>
      </c>
      <c r="C1195" t="s">
        <v>9454</v>
      </c>
      <c r="D1195" t="s">
        <v>9455</v>
      </c>
      <c r="E1195" s="117">
        <v>43031</v>
      </c>
      <c r="F1195" s="118">
        <v>0.41078703703703701</v>
      </c>
      <c r="G1195" t="s">
        <v>9457</v>
      </c>
      <c r="H1195">
        <v>221</v>
      </c>
      <c r="I1195">
        <v>12</v>
      </c>
      <c r="J1195" t="s">
        <v>4037</v>
      </c>
      <c r="L1195">
        <v>-11.7408040466562</v>
      </c>
    </row>
    <row r="1196" spans="1:12" x14ac:dyDescent="0.25">
      <c r="A1196" t="s">
        <v>9456</v>
      </c>
      <c r="B1196" t="s">
        <v>9453</v>
      </c>
      <c r="C1196" t="s">
        <v>9454</v>
      </c>
      <c r="D1196" t="s">
        <v>9455</v>
      </c>
      <c r="E1196" s="117">
        <v>43031</v>
      </c>
      <c r="F1196" s="118">
        <v>0.41078703703703701</v>
      </c>
      <c r="G1196" t="s">
        <v>9457</v>
      </c>
      <c r="H1196">
        <v>221</v>
      </c>
      <c r="I1196">
        <v>13</v>
      </c>
      <c r="J1196" t="s">
        <v>4037</v>
      </c>
      <c r="L1196">
        <v>-62.2440043068504</v>
      </c>
    </row>
    <row r="1197" spans="1:12" x14ac:dyDescent="0.25">
      <c r="A1197" t="s">
        <v>9456</v>
      </c>
      <c r="B1197" t="s">
        <v>9453</v>
      </c>
      <c r="C1197" t="s">
        <v>9454</v>
      </c>
      <c r="D1197" t="s">
        <v>9455</v>
      </c>
      <c r="E1197" s="117">
        <v>43031</v>
      </c>
      <c r="F1197" s="118">
        <v>0.4107986111111111</v>
      </c>
      <c r="G1197" t="s">
        <v>9457</v>
      </c>
      <c r="H1197">
        <v>221</v>
      </c>
      <c r="I1197">
        <v>14</v>
      </c>
      <c r="J1197" t="s">
        <v>4037</v>
      </c>
      <c r="L1197">
        <v>286.21991000000003</v>
      </c>
    </row>
    <row r="1198" spans="1:12" x14ac:dyDescent="0.25">
      <c r="A1198" t="s">
        <v>9456</v>
      </c>
      <c r="B1198" t="s">
        <v>9453</v>
      </c>
      <c r="C1198" t="s">
        <v>9454</v>
      </c>
      <c r="D1198" t="s">
        <v>9455</v>
      </c>
      <c r="E1198" s="117">
        <v>43031</v>
      </c>
      <c r="F1198" s="118">
        <v>0.4107986111111111</v>
      </c>
      <c r="G1198" t="s">
        <v>9457</v>
      </c>
      <c r="H1198">
        <v>221</v>
      </c>
      <c r="I1198">
        <v>15</v>
      </c>
      <c r="J1198" t="s">
        <v>4037</v>
      </c>
      <c r="L1198" t="s">
        <v>26006</v>
      </c>
    </row>
    <row r="1199" spans="1:12" x14ac:dyDescent="0.25">
      <c r="A1199" t="s">
        <v>9456</v>
      </c>
      <c r="B1199" t="s">
        <v>9453</v>
      </c>
      <c r="C1199" t="s">
        <v>9454</v>
      </c>
      <c r="D1199" t="s">
        <v>9455</v>
      </c>
      <c r="E1199" s="117">
        <v>43031</v>
      </c>
      <c r="F1199" s="118">
        <v>0.4107986111111111</v>
      </c>
      <c r="G1199" t="s">
        <v>9457</v>
      </c>
      <c r="H1199">
        <v>221</v>
      </c>
      <c r="I1199">
        <v>19</v>
      </c>
      <c r="J1199" t="s">
        <v>4037</v>
      </c>
      <c r="L1199" t="s">
        <v>26007</v>
      </c>
    </row>
    <row r="1200" spans="1:12" x14ac:dyDescent="0.25">
      <c r="A1200" t="s">
        <v>9456</v>
      </c>
      <c r="B1200" t="s">
        <v>9453</v>
      </c>
      <c r="C1200" t="s">
        <v>9454</v>
      </c>
      <c r="D1200" t="s">
        <v>9455</v>
      </c>
      <c r="E1200" s="117">
        <v>43031</v>
      </c>
      <c r="F1200" s="118">
        <v>0.4107986111111111</v>
      </c>
      <c r="G1200" t="s">
        <v>9457</v>
      </c>
      <c r="H1200">
        <v>221</v>
      </c>
      <c r="I1200">
        <v>20</v>
      </c>
      <c r="J1200" t="s">
        <v>4037</v>
      </c>
      <c r="L1200" t="s">
        <v>12</v>
      </c>
    </row>
    <row r="1201" spans="1:12" x14ac:dyDescent="0.25">
      <c r="A1201" t="s">
        <v>9456</v>
      </c>
      <c r="B1201" t="s">
        <v>9453</v>
      </c>
      <c r="C1201" t="s">
        <v>9454</v>
      </c>
      <c r="D1201" t="s">
        <v>9455</v>
      </c>
      <c r="E1201" s="117">
        <v>43031</v>
      </c>
      <c r="F1201" s="118">
        <v>0.4107986111111111</v>
      </c>
      <c r="G1201" t="s">
        <v>9457</v>
      </c>
      <c r="H1201">
        <v>221</v>
      </c>
      <c r="I1201">
        <v>21</v>
      </c>
      <c r="J1201" t="s">
        <v>4037</v>
      </c>
      <c r="L1201">
        <v>15</v>
      </c>
    </row>
    <row r="1202" spans="1:12" x14ac:dyDescent="0.25">
      <c r="A1202" t="s">
        <v>9456</v>
      </c>
      <c r="B1202" t="s">
        <v>9453</v>
      </c>
      <c r="C1202" t="s">
        <v>9454</v>
      </c>
      <c r="D1202" t="s">
        <v>9455</v>
      </c>
      <c r="E1202" s="117">
        <v>43031</v>
      </c>
      <c r="F1202" s="118">
        <v>0.4107986111111111</v>
      </c>
      <c r="G1202" t="s">
        <v>9457</v>
      </c>
      <c r="H1202">
        <v>221</v>
      </c>
      <c r="I1202">
        <v>22</v>
      </c>
      <c r="J1202" t="s">
        <v>4037</v>
      </c>
      <c r="L1202" t="s">
        <v>26012</v>
      </c>
    </row>
    <row r="1203" spans="1:12" x14ac:dyDescent="0.25">
      <c r="A1203" t="s">
        <v>9456</v>
      </c>
      <c r="B1203" t="s">
        <v>9453</v>
      </c>
      <c r="C1203" t="s">
        <v>9454</v>
      </c>
      <c r="D1203" t="s">
        <v>9455</v>
      </c>
      <c r="E1203" s="117">
        <v>43031</v>
      </c>
      <c r="F1203" s="118">
        <v>0.41082175925925929</v>
      </c>
      <c r="G1203" t="s">
        <v>9457</v>
      </c>
      <c r="H1203">
        <v>222</v>
      </c>
      <c r="I1203">
        <v>2</v>
      </c>
      <c r="J1203" t="s">
        <v>4037</v>
      </c>
      <c r="L1203" t="s">
        <v>5</v>
      </c>
    </row>
    <row r="1204" spans="1:12" x14ac:dyDescent="0.25">
      <c r="A1204" t="s">
        <v>9456</v>
      </c>
      <c r="B1204" t="s">
        <v>9453</v>
      </c>
      <c r="C1204" t="s">
        <v>9454</v>
      </c>
      <c r="D1204" t="s">
        <v>9455</v>
      </c>
      <c r="E1204" s="117">
        <v>43031</v>
      </c>
      <c r="F1204" s="118">
        <v>0.41082175925925929</v>
      </c>
      <c r="G1204" t="s">
        <v>9457</v>
      </c>
      <c r="H1204">
        <v>222</v>
      </c>
      <c r="I1204">
        <v>5</v>
      </c>
      <c r="J1204" t="s">
        <v>4037</v>
      </c>
      <c r="L1204" t="s">
        <v>183</v>
      </c>
    </row>
    <row r="1205" spans="1:12" x14ac:dyDescent="0.25">
      <c r="A1205" t="s">
        <v>9456</v>
      </c>
      <c r="B1205" t="s">
        <v>9453</v>
      </c>
      <c r="C1205" t="s">
        <v>9454</v>
      </c>
      <c r="D1205" t="s">
        <v>9455</v>
      </c>
      <c r="E1205" s="117">
        <v>43031</v>
      </c>
      <c r="F1205" s="118">
        <v>0.41083333333333333</v>
      </c>
      <c r="G1205" t="s">
        <v>9457</v>
      </c>
      <c r="H1205">
        <v>222</v>
      </c>
      <c r="I1205">
        <v>7</v>
      </c>
      <c r="J1205" t="s">
        <v>4037</v>
      </c>
      <c r="L1205">
        <v>43</v>
      </c>
    </row>
    <row r="1206" spans="1:12" x14ac:dyDescent="0.25">
      <c r="A1206" t="s">
        <v>9456</v>
      </c>
      <c r="B1206" t="s">
        <v>9453</v>
      </c>
      <c r="C1206" t="s">
        <v>9454</v>
      </c>
      <c r="D1206" t="s">
        <v>9455</v>
      </c>
      <c r="E1206" s="117">
        <v>43031</v>
      </c>
      <c r="F1206" s="118">
        <v>0.41083333333333333</v>
      </c>
      <c r="G1206" t="s">
        <v>9457</v>
      </c>
      <c r="H1206">
        <v>222</v>
      </c>
      <c r="I1206">
        <v>8</v>
      </c>
      <c r="J1206" t="s">
        <v>4037</v>
      </c>
      <c r="L1206">
        <v>100000</v>
      </c>
    </row>
    <row r="1207" spans="1:12" x14ac:dyDescent="0.25">
      <c r="A1207" t="s">
        <v>9456</v>
      </c>
      <c r="B1207" t="s">
        <v>9453</v>
      </c>
      <c r="C1207" t="s">
        <v>9454</v>
      </c>
      <c r="D1207" t="s">
        <v>9455</v>
      </c>
      <c r="E1207" s="117">
        <v>43031</v>
      </c>
      <c r="F1207" s="118">
        <v>0.41083333333333333</v>
      </c>
      <c r="G1207" t="s">
        <v>9457</v>
      </c>
      <c r="H1207">
        <v>222</v>
      </c>
      <c r="I1207">
        <v>12</v>
      </c>
      <c r="J1207" t="s">
        <v>4037</v>
      </c>
      <c r="L1207">
        <v>-11.730242367205699</v>
      </c>
    </row>
    <row r="1208" spans="1:12" x14ac:dyDescent="0.25">
      <c r="A1208" t="s">
        <v>9456</v>
      </c>
      <c r="B1208" t="s">
        <v>9453</v>
      </c>
      <c r="C1208" t="s">
        <v>9454</v>
      </c>
      <c r="D1208" t="s">
        <v>9455</v>
      </c>
      <c r="E1208" s="117">
        <v>43031</v>
      </c>
      <c r="F1208" s="118">
        <v>0.41083333333333333</v>
      </c>
      <c r="G1208" t="s">
        <v>9457</v>
      </c>
      <c r="H1208">
        <v>222</v>
      </c>
      <c r="I1208">
        <v>13</v>
      </c>
      <c r="J1208" t="s">
        <v>4037</v>
      </c>
      <c r="L1208">
        <v>-62.2373251094279</v>
      </c>
    </row>
    <row r="1209" spans="1:12" x14ac:dyDescent="0.25">
      <c r="A1209" t="s">
        <v>9456</v>
      </c>
      <c r="B1209" t="s">
        <v>9453</v>
      </c>
      <c r="C1209" t="s">
        <v>9454</v>
      </c>
      <c r="D1209" t="s">
        <v>9455</v>
      </c>
      <c r="E1209" s="117">
        <v>43031</v>
      </c>
      <c r="F1209" s="118">
        <v>0.41083333333333333</v>
      </c>
      <c r="G1209" t="s">
        <v>9457</v>
      </c>
      <c r="H1209">
        <v>222</v>
      </c>
      <c r="I1209">
        <v>14</v>
      </c>
      <c r="J1209" t="s">
        <v>4037</v>
      </c>
      <c r="L1209">
        <v>266.74136399999901</v>
      </c>
    </row>
    <row r="1210" spans="1:12" x14ac:dyDescent="0.25">
      <c r="A1210" t="s">
        <v>9456</v>
      </c>
      <c r="B1210" t="s">
        <v>9453</v>
      </c>
      <c r="C1210" t="s">
        <v>9454</v>
      </c>
      <c r="D1210" t="s">
        <v>9455</v>
      </c>
      <c r="E1210" s="117">
        <v>43031</v>
      </c>
      <c r="F1210" s="118">
        <v>0.41083333333333333</v>
      </c>
      <c r="G1210" t="s">
        <v>9457</v>
      </c>
      <c r="H1210">
        <v>222</v>
      </c>
      <c r="I1210">
        <v>15</v>
      </c>
      <c r="J1210" t="s">
        <v>4037</v>
      </c>
      <c r="L1210" t="s">
        <v>26006</v>
      </c>
    </row>
    <row r="1211" spans="1:12" x14ac:dyDescent="0.25">
      <c r="A1211" t="s">
        <v>9456</v>
      </c>
      <c r="B1211" t="s">
        <v>9453</v>
      </c>
      <c r="C1211" t="s">
        <v>9454</v>
      </c>
      <c r="D1211" t="s">
        <v>9455</v>
      </c>
      <c r="E1211" s="117">
        <v>43031</v>
      </c>
      <c r="F1211" s="118">
        <v>0.41084490740740742</v>
      </c>
      <c r="G1211" t="s">
        <v>9457</v>
      </c>
      <c r="H1211">
        <v>222</v>
      </c>
      <c r="I1211">
        <v>19</v>
      </c>
      <c r="J1211" t="s">
        <v>4037</v>
      </c>
      <c r="L1211" t="s">
        <v>26007</v>
      </c>
    </row>
    <row r="1212" spans="1:12" x14ac:dyDescent="0.25">
      <c r="A1212" t="s">
        <v>9456</v>
      </c>
      <c r="B1212" t="s">
        <v>9453</v>
      </c>
      <c r="C1212" t="s">
        <v>9454</v>
      </c>
      <c r="D1212" t="s">
        <v>9455</v>
      </c>
      <c r="E1212" s="117">
        <v>43031</v>
      </c>
      <c r="F1212" s="118">
        <v>0.41084490740740742</v>
      </c>
      <c r="G1212" t="s">
        <v>9457</v>
      </c>
      <c r="H1212">
        <v>222</v>
      </c>
      <c r="I1212">
        <v>20</v>
      </c>
      <c r="J1212" t="s">
        <v>4037</v>
      </c>
      <c r="L1212" t="s">
        <v>31</v>
      </c>
    </row>
    <row r="1213" spans="1:12" x14ac:dyDescent="0.25">
      <c r="A1213" t="s">
        <v>9456</v>
      </c>
      <c r="B1213" t="s">
        <v>9453</v>
      </c>
      <c r="C1213" t="s">
        <v>9454</v>
      </c>
      <c r="D1213" t="s">
        <v>9455</v>
      </c>
      <c r="E1213" s="117">
        <v>43031</v>
      </c>
      <c r="F1213" s="118">
        <v>0.41084490740740742</v>
      </c>
      <c r="G1213" t="s">
        <v>9457</v>
      </c>
      <c r="H1213">
        <v>222</v>
      </c>
      <c r="I1213">
        <v>21</v>
      </c>
      <c r="J1213" t="s">
        <v>4037</v>
      </c>
      <c r="L1213">
        <v>5</v>
      </c>
    </row>
    <row r="1214" spans="1:12" x14ac:dyDescent="0.25">
      <c r="A1214" t="s">
        <v>9456</v>
      </c>
      <c r="B1214" t="s">
        <v>9453</v>
      </c>
      <c r="C1214" t="s">
        <v>9454</v>
      </c>
      <c r="D1214" t="s">
        <v>9455</v>
      </c>
      <c r="E1214" s="117">
        <v>43031</v>
      </c>
      <c r="F1214" s="118">
        <v>0.41084490740740742</v>
      </c>
      <c r="G1214" t="s">
        <v>9457</v>
      </c>
      <c r="H1214">
        <v>222</v>
      </c>
      <c r="I1214">
        <v>22</v>
      </c>
      <c r="J1214" t="s">
        <v>4037</v>
      </c>
      <c r="L1214" t="s">
        <v>26013</v>
      </c>
    </row>
    <row r="1215" spans="1:12" x14ac:dyDescent="0.25">
      <c r="A1215" t="s">
        <v>9456</v>
      </c>
      <c r="B1215" t="s">
        <v>9453</v>
      </c>
      <c r="C1215" t="s">
        <v>9454</v>
      </c>
      <c r="D1215" t="s">
        <v>9455</v>
      </c>
      <c r="E1215" s="117">
        <v>43031</v>
      </c>
      <c r="F1215" s="118">
        <v>0.41086805555555556</v>
      </c>
      <c r="G1215" t="s">
        <v>9457</v>
      </c>
      <c r="H1215">
        <v>223</v>
      </c>
      <c r="I1215">
        <v>2</v>
      </c>
      <c r="J1215" t="s">
        <v>4037</v>
      </c>
      <c r="L1215" t="s">
        <v>5</v>
      </c>
    </row>
    <row r="1216" spans="1:12" x14ac:dyDescent="0.25">
      <c r="A1216" t="s">
        <v>9456</v>
      </c>
      <c r="B1216" t="s">
        <v>9453</v>
      </c>
      <c r="C1216" t="s">
        <v>9454</v>
      </c>
      <c r="D1216" t="s">
        <v>9455</v>
      </c>
      <c r="E1216" s="117">
        <v>43031</v>
      </c>
      <c r="F1216" s="118">
        <v>0.41086805555555556</v>
      </c>
      <c r="G1216" t="s">
        <v>9457</v>
      </c>
      <c r="H1216">
        <v>223</v>
      </c>
      <c r="I1216">
        <v>5</v>
      </c>
      <c r="J1216" t="s">
        <v>4037</v>
      </c>
      <c r="L1216" t="s">
        <v>183</v>
      </c>
    </row>
    <row r="1217" spans="1:12" x14ac:dyDescent="0.25">
      <c r="A1217" t="s">
        <v>9456</v>
      </c>
      <c r="B1217" t="s">
        <v>9453</v>
      </c>
      <c r="C1217" t="s">
        <v>9454</v>
      </c>
      <c r="D1217" t="s">
        <v>9455</v>
      </c>
      <c r="E1217" s="117">
        <v>43031</v>
      </c>
      <c r="F1217" s="118">
        <v>0.41086805555555556</v>
      </c>
      <c r="G1217" t="s">
        <v>9457</v>
      </c>
      <c r="H1217">
        <v>223</v>
      </c>
      <c r="I1217">
        <v>7</v>
      </c>
      <c r="J1217" t="s">
        <v>4037</v>
      </c>
      <c r="L1217">
        <v>44</v>
      </c>
    </row>
    <row r="1218" spans="1:12" x14ac:dyDescent="0.25">
      <c r="A1218" t="s">
        <v>9456</v>
      </c>
      <c r="B1218" t="s">
        <v>9453</v>
      </c>
      <c r="C1218" t="s">
        <v>9454</v>
      </c>
      <c r="D1218" t="s">
        <v>9455</v>
      </c>
      <c r="E1218" s="117">
        <v>43031</v>
      </c>
      <c r="F1218" s="118">
        <v>0.41086805555555556</v>
      </c>
      <c r="G1218" t="s">
        <v>9457</v>
      </c>
      <c r="H1218">
        <v>223</v>
      </c>
      <c r="I1218">
        <v>8</v>
      </c>
      <c r="J1218" t="s">
        <v>4037</v>
      </c>
      <c r="L1218">
        <v>100000</v>
      </c>
    </row>
    <row r="1219" spans="1:12" x14ac:dyDescent="0.25">
      <c r="A1219" t="s">
        <v>9456</v>
      </c>
      <c r="B1219" t="s">
        <v>9453</v>
      </c>
      <c r="C1219" t="s">
        <v>9454</v>
      </c>
      <c r="D1219" t="s">
        <v>9455</v>
      </c>
      <c r="E1219" s="117">
        <v>43031</v>
      </c>
      <c r="F1219" s="118">
        <v>0.41087962962962959</v>
      </c>
      <c r="G1219" t="s">
        <v>9457</v>
      </c>
      <c r="H1219">
        <v>223</v>
      </c>
      <c r="I1219">
        <v>12</v>
      </c>
      <c r="J1219" t="s">
        <v>4037</v>
      </c>
      <c r="L1219">
        <v>-11.805772481307701</v>
      </c>
    </row>
    <row r="1220" spans="1:12" x14ac:dyDescent="0.25">
      <c r="A1220" t="s">
        <v>9456</v>
      </c>
      <c r="B1220" t="s">
        <v>9453</v>
      </c>
      <c r="C1220" t="s">
        <v>9454</v>
      </c>
      <c r="D1220" t="s">
        <v>9455</v>
      </c>
      <c r="E1220" s="117">
        <v>43031</v>
      </c>
      <c r="F1220" s="118">
        <v>0.41087962962962959</v>
      </c>
      <c r="G1220" t="s">
        <v>9457</v>
      </c>
      <c r="H1220">
        <v>223</v>
      </c>
      <c r="I1220">
        <v>13</v>
      </c>
      <c r="J1220" t="s">
        <v>4037</v>
      </c>
      <c r="L1220">
        <v>-62.372315075923098</v>
      </c>
    </row>
    <row r="1221" spans="1:12" x14ac:dyDescent="0.25">
      <c r="A1221" t="s">
        <v>9456</v>
      </c>
      <c r="B1221" t="s">
        <v>9453</v>
      </c>
      <c r="C1221" t="s">
        <v>9454</v>
      </c>
      <c r="D1221" t="s">
        <v>9455</v>
      </c>
      <c r="E1221" s="117">
        <v>43031</v>
      </c>
      <c r="F1221" s="118">
        <v>0.41087962962962959</v>
      </c>
      <c r="G1221" t="s">
        <v>9457</v>
      </c>
      <c r="H1221">
        <v>223</v>
      </c>
      <c r="I1221">
        <v>14</v>
      </c>
      <c r="J1221" t="s">
        <v>4037</v>
      </c>
      <c r="L1221">
        <v>433.91693099999901</v>
      </c>
    </row>
    <row r="1222" spans="1:12" x14ac:dyDescent="0.25">
      <c r="A1222" t="s">
        <v>9456</v>
      </c>
      <c r="B1222" t="s">
        <v>9453</v>
      </c>
      <c r="C1222" t="s">
        <v>9454</v>
      </c>
      <c r="D1222" t="s">
        <v>9455</v>
      </c>
      <c r="E1222" s="117">
        <v>43031</v>
      </c>
      <c r="F1222" s="118">
        <v>0.41087962962962959</v>
      </c>
      <c r="G1222" t="s">
        <v>9457</v>
      </c>
      <c r="H1222">
        <v>223</v>
      </c>
      <c r="I1222">
        <v>15</v>
      </c>
      <c r="J1222" t="s">
        <v>4037</v>
      </c>
      <c r="L1222" s="117">
        <v>42102</v>
      </c>
    </row>
    <row r="1223" spans="1:12" x14ac:dyDescent="0.25">
      <c r="A1223" t="s">
        <v>9456</v>
      </c>
      <c r="B1223" t="s">
        <v>9453</v>
      </c>
      <c r="C1223" t="s">
        <v>9454</v>
      </c>
      <c r="D1223" t="s">
        <v>9455</v>
      </c>
      <c r="E1223" s="117">
        <v>43031</v>
      </c>
      <c r="F1223" s="118">
        <v>0.41087962962962959</v>
      </c>
      <c r="G1223" t="s">
        <v>9457</v>
      </c>
      <c r="H1223">
        <v>223</v>
      </c>
      <c r="I1223">
        <v>19</v>
      </c>
      <c r="J1223" t="s">
        <v>4037</v>
      </c>
      <c r="L1223" t="s">
        <v>26014</v>
      </c>
    </row>
    <row r="1224" spans="1:12" x14ac:dyDescent="0.25">
      <c r="A1224" t="s">
        <v>9456</v>
      </c>
      <c r="B1224" t="s">
        <v>9453</v>
      </c>
      <c r="C1224" t="s">
        <v>9454</v>
      </c>
      <c r="D1224" t="s">
        <v>9455</v>
      </c>
      <c r="E1224" s="117">
        <v>43031</v>
      </c>
      <c r="F1224" s="118">
        <v>0.41089120370370374</v>
      </c>
      <c r="G1224" t="s">
        <v>9457</v>
      </c>
      <c r="H1224">
        <v>223</v>
      </c>
      <c r="I1224">
        <v>20</v>
      </c>
      <c r="J1224" t="s">
        <v>4037</v>
      </c>
      <c r="L1224" t="s">
        <v>31</v>
      </c>
    </row>
    <row r="1225" spans="1:12" x14ac:dyDescent="0.25">
      <c r="A1225" t="s">
        <v>9456</v>
      </c>
      <c r="B1225" t="s">
        <v>9453</v>
      </c>
      <c r="C1225" t="s">
        <v>9454</v>
      </c>
      <c r="D1225" t="s">
        <v>9455</v>
      </c>
      <c r="E1225" s="117">
        <v>43031</v>
      </c>
      <c r="F1225" s="118">
        <v>0.41089120370370374</v>
      </c>
      <c r="G1225" t="s">
        <v>9457</v>
      </c>
      <c r="H1225">
        <v>223</v>
      </c>
      <c r="I1225">
        <v>21</v>
      </c>
      <c r="J1225" t="s">
        <v>4037</v>
      </c>
      <c r="L1225">
        <v>3</v>
      </c>
    </row>
    <row r="1226" spans="1:12" x14ac:dyDescent="0.25">
      <c r="A1226" t="s">
        <v>9456</v>
      </c>
      <c r="B1226" t="s">
        <v>9453</v>
      </c>
      <c r="C1226" t="s">
        <v>9454</v>
      </c>
      <c r="D1226" t="s">
        <v>9455</v>
      </c>
      <c r="E1226" s="117">
        <v>43031</v>
      </c>
      <c r="F1226" s="118">
        <v>0.41089120370370374</v>
      </c>
      <c r="G1226" t="s">
        <v>9457</v>
      </c>
      <c r="H1226">
        <v>223</v>
      </c>
      <c r="I1226">
        <v>22</v>
      </c>
      <c r="J1226" t="s">
        <v>4037</v>
      </c>
      <c r="L1226" t="s">
        <v>26015</v>
      </c>
    </row>
    <row r="1227" spans="1:12" x14ac:dyDescent="0.25">
      <c r="A1227" t="s">
        <v>9456</v>
      </c>
      <c r="B1227" t="s">
        <v>9453</v>
      </c>
      <c r="C1227" t="s">
        <v>9454</v>
      </c>
      <c r="D1227" t="s">
        <v>9455</v>
      </c>
      <c r="E1227" s="117">
        <v>43031</v>
      </c>
      <c r="F1227" s="118">
        <v>0.41091435185185188</v>
      </c>
      <c r="G1227" t="s">
        <v>9457</v>
      </c>
      <c r="H1227">
        <v>224</v>
      </c>
      <c r="I1227">
        <v>2</v>
      </c>
      <c r="J1227" t="s">
        <v>4037</v>
      </c>
      <c r="L1227" t="s">
        <v>5</v>
      </c>
    </row>
    <row r="1228" spans="1:12" x14ac:dyDescent="0.25">
      <c r="A1228" t="s">
        <v>9456</v>
      </c>
      <c r="B1228" t="s">
        <v>9453</v>
      </c>
      <c r="C1228" t="s">
        <v>9454</v>
      </c>
      <c r="D1228" t="s">
        <v>9455</v>
      </c>
      <c r="E1228" s="117">
        <v>43031</v>
      </c>
      <c r="F1228" s="118">
        <v>0.41091435185185188</v>
      </c>
      <c r="G1228" t="s">
        <v>9457</v>
      </c>
      <c r="H1228">
        <v>224</v>
      </c>
      <c r="I1228">
        <v>5</v>
      </c>
      <c r="J1228" t="s">
        <v>4037</v>
      </c>
      <c r="L1228" t="s">
        <v>183</v>
      </c>
    </row>
    <row r="1229" spans="1:12" x14ac:dyDescent="0.25">
      <c r="A1229" t="s">
        <v>9456</v>
      </c>
      <c r="B1229" t="s">
        <v>9453</v>
      </c>
      <c r="C1229" t="s">
        <v>9454</v>
      </c>
      <c r="D1229" t="s">
        <v>9455</v>
      </c>
      <c r="E1229" s="117">
        <v>43031</v>
      </c>
      <c r="F1229" s="118">
        <v>0.41091435185185188</v>
      </c>
      <c r="G1229" t="s">
        <v>9457</v>
      </c>
      <c r="H1229">
        <v>224</v>
      </c>
      <c r="I1229">
        <v>7</v>
      </c>
      <c r="J1229" t="s">
        <v>4037</v>
      </c>
      <c r="L1229">
        <v>45</v>
      </c>
    </row>
    <row r="1230" spans="1:12" x14ac:dyDescent="0.25">
      <c r="A1230" t="s">
        <v>9456</v>
      </c>
      <c r="B1230" t="s">
        <v>9453</v>
      </c>
      <c r="C1230" t="s">
        <v>9454</v>
      </c>
      <c r="D1230" t="s">
        <v>9455</v>
      </c>
      <c r="E1230" s="117">
        <v>43031</v>
      </c>
      <c r="F1230" s="118">
        <v>0.41091435185185188</v>
      </c>
      <c r="G1230" t="s">
        <v>9457</v>
      </c>
      <c r="H1230">
        <v>224</v>
      </c>
      <c r="I1230">
        <v>8</v>
      </c>
      <c r="J1230" t="s">
        <v>4037</v>
      </c>
      <c r="L1230">
        <v>100000</v>
      </c>
    </row>
    <row r="1231" spans="1:12" x14ac:dyDescent="0.25">
      <c r="A1231" t="s">
        <v>9456</v>
      </c>
      <c r="B1231" t="s">
        <v>9453</v>
      </c>
      <c r="C1231" t="s">
        <v>9454</v>
      </c>
      <c r="D1231" t="s">
        <v>9455</v>
      </c>
      <c r="E1231" s="117">
        <v>43031</v>
      </c>
      <c r="F1231" s="118">
        <v>0.41092592592592592</v>
      </c>
      <c r="G1231" t="s">
        <v>9457</v>
      </c>
      <c r="H1231">
        <v>224</v>
      </c>
      <c r="I1231">
        <v>12</v>
      </c>
      <c r="J1231" t="s">
        <v>4037</v>
      </c>
      <c r="L1231">
        <v>-11.8065870171206</v>
      </c>
    </row>
    <row r="1232" spans="1:12" x14ac:dyDescent="0.25">
      <c r="A1232" t="s">
        <v>9456</v>
      </c>
      <c r="B1232" t="s">
        <v>9453</v>
      </c>
      <c r="C1232" t="s">
        <v>9454</v>
      </c>
      <c r="D1232" t="s">
        <v>9455</v>
      </c>
      <c r="E1232" s="117">
        <v>43031</v>
      </c>
      <c r="F1232" s="118">
        <v>0.41092592592592592</v>
      </c>
      <c r="G1232" t="s">
        <v>9457</v>
      </c>
      <c r="H1232">
        <v>224</v>
      </c>
      <c r="I1232">
        <v>13</v>
      </c>
      <c r="J1232" t="s">
        <v>4037</v>
      </c>
      <c r="L1232">
        <v>-62.372616135789499</v>
      </c>
    </row>
    <row r="1233" spans="1:12" x14ac:dyDescent="0.25">
      <c r="A1233" t="s">
        <v>9456</v>
      </c>
      <c r="B1233" t="s">
        <v>9453</v>
      </c>
      <c r="C1233" t="s">
        <v>9454</v>
      </c>
      <c r="D1233" t="s">
        <v>9455</v>
      </c>
      <c r="E1233" s="117">
        <v>43031</v>
      </c>
      <c r="F1233" s="118">
        <v>0.41092592592592592</v>
      </c>
      <c r="G1233" t="s">
        <v>9457</v>
      </c>
      <c r="H1233">
        <v>224</v>
      </c>
      <c r="I1233">
        <v>14</v>
      </c>
      <c r="J1233" t="s">
        <v>4037</v>
      </c>
      <c r="L1233">
        <v>438.06692500000003</v>
      </c>
    </row>
    <row r="1234" spans="1:12" x14ac:dyDescent="0.25">
      <c r="A1234" t="s">
        <v>9456</v>
      </c>
      <c r="B1234" t="s">
        <v>9453</v>
      </c>
      <c r="C1234" t="s">
        <v>9454</v>
      </c>
      <c r="D1234" t="s">
        <v>9455</v>
      </c>
      <c r="E1234" s="117">
        <v>43031</v>
      </c>
      <c r="F1234" s="118">
        <v>0.41092592592592592</v>
      </c>
      <c r="G1234" t="s">
        <v>9457</v>
      </c>
      <c r="H1234">
        <v>224</v>
      </c>
      <c r="I1234">
        <v>15</v>
      </c>
      <c r="J1234" t="s">
        <v>4037</v>
      </c>
      <c r="L1234" s="117">
        <v>42102</v>
      </c>
    </row>
    <row r="1235" spans="1:12" x14ac:dyDescent="0.25">
      <c r="A1235" t="s">
        <v>9456</v>
      </c>
      <c r="B1235" t="s">
        <v>9453</v>
      </c>
      <c r="C1235" t="s">
        <v>9454</v>
      </c>
      <c r="D1235" t="s">
        <v>9455</v>
      </c>
      <c r="E1235" s="117">
        <v>43031</v>
      </c>
      <c r="F1235" s="118">
        <v>0.41092592592592592</v>
      </c>
      <c r="G1235" t="s">
        <v>9457</v>
      </c>
      <c r="H1235">
        <v>224</v>
      </c>
      <c r="I1235">
        <v>19</v>
      </c>
      <c r="J1235" t="s">
        <v>4037</v>
      </c>
      <c r="L1235" t="s">
        <v>26014</v>
      </c>
    </row>
    <row r="1236" spans="1:12" x14ac:dyDescent="0.25">
      <c r="A1236" t="s">
        <v>9456</v>
      </c>
      <c r="B1236" t="s">
        <v>9453</v>
      </c>
      <c r="C1236" t="s">
        <v>9454</v>
      </c>
      <c r="D1236" t="s">
        <v>9455</v>
      </c>
      <c r="E1236" s="117">
        <v>43031</v>
      </c>
      <c r="F1236" s="118">
        <v>0.41092592592592592</v>
      </c>
      <c r="G1236" t="s">
        <v>9457</v>
      </c>
      <c r="H1236">
        <v>224</v>
      </c>
      <c r="I1236">
        <v>20</v>
      </c>
      <c r="J1236" t="s">
        <v>4037</v>
      </c>
      <c r="L1236" t="s">
        <v>31</v>
      </c>
    </row>
    <row r="1237" spans="1:12" x14ac:dyDescent="0.25">
      <c r="A1237" t="s">
        <v>9456</v>
      </c>
      <c r="B1237" t="s">
        <v>9453</v>
      </c>
      <c r="C1237" t="s">
        <v>9454</v>
      </c>
      <c r="D1237" t="s">
        <v>9455</v>
      </c>
      <c r="E1237" s="117">
        <v>43031</v>
      </c>
      <c r="F1237" s="118">
        <v>0.41092592592592592</v>
      </c>
      <c r="G1237" t="s">
        <v>9457</v>
      </c>
      <c r="H1237">
        <v>224</v>
      </c>
      <c r="I1237">
        <v>21</v>
      </c>
      <c r="J1237" t="s">
        <v>4037</v>
      </c>
      <c r="L1237">
        <v>4</v>
      </c>
    </row>
    <row r="1238" spans="1:12" x14ac:dyDescent="0.25">
      <c r="A1238" t="s">
        <v>9456</v>
      </c>
      <c r="B1238" t="s">
        <v>9453</v>
      </c>
      <c r="C1238" t="s">
        <v>9454</v>
      </c>
      <c r="D1238" t="s">
        <v>9455</v>
      </c>
      <c r="E1238" s="117">
        <v>43031</v>
      </c>
      <c r="F1238" s="118">
        <v>0.41093750000000001</v>
      </c>
      <c r="G1238" t="s">
        <v>9457</v>
      </c>
      <c r="H1238">
        <v>224</v>
      </c>
      <c r="I1238">
        <v>22</v>
      </c>
      <c r="J1238" t="s">
        <v>4037</v>
      </c>
      <c r="L1238" t="s">
        <v>26016</v>
      </c>
    </row>
    <row r="1239" spans="1:12" x14ac:dyDescent="0.25">
      <c r="A1239" t="s">
        <v>9456</v>
      </c>
      <c r="B1239" t="s">
        <v>9453</v>
      </c>
      <c r="C1239" t="s">
        <v>9454</v>
      </c>
      <c r="D1239" t="s">
        <v>9455</v>
      </c>
      <c r="E1239" s="117">
        <v>43031</v>
      </c>
      <c r="F1239" s="118">
        <v>0.41094907407407405</v>
      </c>
      <c r="G1239" t="s">
        <v>9457</v>
      </c>
      <c r="H1239">
        <v>225</v>
      </c>
      <c r="I1239">
        <v>2</v>
      </c>
      <c r="J1239" t="s">
        <v>4037</v>
      </c>
      <c r="L1239" t="s">
        <v>5</v>
      </c>
    </row>
    <row r="1240" spans="1:12" x14ac:dyDescent="0.25">
      <c r="A1240" t="s">
        <v>9456</v>
      </c>
      <c r="B1240" t="s">
        <v>9453</v>
      </c>
      <c r="C1240" t="s">
        <v>9454</v>
      </c>
      <c r="D1240" t="s">
        <v>9455</v>
      </c>
      <c r="E1240" s="117">
        <v>43031</v>
      </c>
      <c r="F1240" s="118">
        <v>0.4109606481481482</v>
      </c>
      <c r="G1240" t="s">
        <v>9457</v>
      </c>
      <c r="H1240">
        <v>225</v>
      </c>
      <c r="I1240">
        <v>5</v>
      </c>
      <c r="J1240" t="s">
        <v>4037</v>
      </c>
      <c r="L1240" t="s">
        <v>183</v>
      </c>
    </row>
    <row r="1241" spans="1:12" x14ac:dyDescent="0.25">
      <c r="A1241" t="s">
        <v>9456</v>
      </c>
      <c r="B1241" t="s">
        <v>9453</v>
      </c>
      <c r="C1241" t="s">
        <v>9454</v>
      </c>
      <c r="D1241" t="s">
        <v>9455</v>
      </c>
      <c r="E1241" s="117">
        <v>43031</v>
      </c>
      <c r="F1241" s="118">
        <v>0.4109606481481482</v>
      </c>
      <c r="G1241" t="s">
        <v>9457</v>
      </c>
      <c r="H1241">
        <v>225</v>
      </c>
      <c r="I1241">
        <v>7</v>
      </c>
      <c r="J1241" t="s">
        <v>4037</v>
      </c>
      <c r="L1241">
        <v>46</v>
      </c>
    </row>
    <row r="1242" spans="1:12" x14ac:dyDescent="0.25">
      <c r="A1242" t="s">
        <v>9456</v>
      </c>
      <c r="B1242" t="s">
        <v>9453</v>
      </c>
      <c r="C1242" t="s">
        <v>9454</v>
      </c>
      <c r="D1242" t="s">
        <v>9455</v>
      </c>
      <c r="E1242" s="117">
        <v>43031</v>
      </c>
      <c r="F1242" s="118">
        <v>0.4109606481481482</v>
      </c>
      <c r="G1242" t="s">
        <v>9457</v>
      </c>
      <c r="H1242">
        <v>225</v>
      </c>
      <c r="I1242">
        <v>8</v>
      </c>
      <c r="J1242" t="s">
        <v>4037</v>
      </c>
      <c r="L1242">
        <v>100000</v>
      </c>
    </row>
    <row r="1243" spans="1:12" x14ac:dyDescent="0.25">
      <c r="A1243" t="s">
        <v>9456</v>
      </c>
      <c r="B1243" t="s">
        <v>9453</v>
      </c>
      <c r="C1243" t="s">
        <v>9454</v>
      </c>
      <c r="D1243" t="s">
        <v>9455</v>
      </c>
      <c r="E1243" s="117">
        <v>43031</v>
      </c>
      <c r="F1243" s="118">
        <v>0.4109606481481482</v>
      </c>
      <c r="G1243" t="s">
        <v>9457</v>
      </c>
      <c r="H1243">
        <v>225</v>
      </c>
      <c r="I1243">
        <v>12</v>
      </c>
      <c r="J1243" t="s">
        <v>4037</v>
      </c>
      <c r="L1243">
        <v>-11.805627023258101</v>
      </c>
    </row>
    <row r="1244" spans="1:12" x14ac:dyDescent="0.25">
      <c r="A1244" t="s">
        <v>9456</v>
      </c>
      <c r="B1244" t="s">
        <v>9453</v>
      </c>
      <c r="C1244" t="s">
        <v>9454</v>
      </c>
      <c r="D1244" t="s">
        <v>9455</v>
      </c>
      <c r="E1244" s="117">
        <v>43031</v>
      </c>
      <c r="F1244" s="118">
        <v>0.4109606481481482</v>
      </c>
      <c r="G1244" t="s">
        <v>9457</v>
      </c>
      <c r="H1244">
        <v>225</v>
      </c>
      <c r="I1244">
        <v>13</v>
      </c>
      <c r="J1244" t="s">
        <v>4037</v>
      </c>
      <c r="L1244">
        <v>-62.371966598994298</v>
      </c>
    </row>
    <row r="1245" spans="1:12" x14ac:dyDescent="0.25">
      <c r="A1245" t="s">
        <v>9456</v>
      </c>
      <c r="B1245" t="s">
        <v>9453</v>
      </c>
      <c r="C1245" t="s">
        <v>9454</v>
      </c>
      <c r="D1245" t="s">
        <v>9455</v>
      </c>
      <c r="E1245" s="117">
        <v>43031</v>
      </c>
      <c r="F1245" s="118">
        <v>0.4109606481481482</v>
      </c>
      <c r="G1245" t="s">
        <v>9457</v>
      </c>
      <c r="H1245">
        <v>225</v>
      </c>
      <c r="I1245">
        <v>14</v>
      </c>
      <c r="J1245" t="s">
        <v>4037</v>
      </c>
      <c r="L1245">
        <v>443.84027099999901</v>
      </c>
    </row>
    <row r="1246" spans="1:12" x14ac:dyDescent="0.25">
      <c r="A1246" t="s">
        <v>9456</v>
      </c>
      <c r="B1246" t="s">
        <v>9453</v>
      </c>
      <c r="C1246" t="s">
        <v>9454</v>
      </c>
      <c r="D1246" t="s">
        <v>9455</v>
      </c>
      <c r="E1246" s="117">
        <v>43031</v>
      </c>
      <c r="F1246" s="118">
        <v>0.41097222222222224</v>
      </c>
      <c r="G1246" t="s">
        <v>9457</v>
      </c>
      <c r="H1246">
        <v>225</v>
      </c>
      <c r="I1246">
        <v>15</v>
      </c>
      <c r="J1246" t="s">
        <v>4037</v>
      </c>
      <c r="L1246" s="117">
        <v>42102</v>
      </c>
    </row>
    <row r="1247" spans="1:12" x14ac:dyDescent="0.25">
      <c r="A1247" t="s">
        <v>9456</v>
      </c>
      <c r="B1247" t="s">
        <v>9453</v>
      </c>
      <c r="C1247" t="s">
        <v>9454</v>
      </c>
      <c r="D1247" t="s">
        <v>9455</v>
      </c>
      <c r="E1247" s="117">
        <v>43031</v>
      </c>
      <c r="F1247" s="118">
        <v>0.41097222222222224</v>
      </c>
      <c r="G1247" t="s">
        <v>9457</v>
      </c>
      <c r="H1247">
        <v>225</v>
      </c>
      <c r="I1247">
        <v>19</v>
      </c>
      <c r="J1247" t="s">
        <v>4037</v>
      </c>
      <c r="L1247" t="s">
        <v>26014</v>
      </c>
    </row>
    <row r="1248" spans="1:12" x14ac:dyDescent="0.25">
      <c r="A1248" t="s">
        <v>9456</v>
      </c>
      <c r="B1248" t="s">
        <v>9453</v>
      </c>
      <c r="C1248" t="s">
        <v>9454</v>
      </c>
      <c r="D1248" t="s">
        <v>9455</v>
      </c>
      <c r="E1248" s="117">
        <v>43031</v>
      </c>
      <c r="F1248" s="118">
        <v>0.41097222222222224</v>
      </c>
      <c r="G1248" t="s">
        <v>9457</v>
      </c>
      <c r="H1248">
        <v>225</v>
      </c>
      <c r="I1248">
        <v>20</v>
      </c>
      <c r="J1248" t="s">
        <v>4037</v>
      </c>
      <c r="L1248" t="s">
        <v>556</v>
      </c>
    </row>
    <row r="1249" spans="1:12" x14ac:dyDescent="0.25">
      <c r="A1249" t="s">
        <v>9456</v>
      </c>
      <c r="B1249" t="s">
        <v>9453</v>
      </c>
      <c r="C1249" t="s">
        <v>9454</v>
      </c>
      <c r="D1249" t="s">
        <v>9455</v>
      </c>
      <c r="E1249" s="117">
        <v>43031</v>
      </c>
      <c r="F1249" s="118">
        <v>0.41097222222222224</v>
      </c>
      <c r="G1249" t="s">
        <v>9457</v>
      </c>
      <c r="H1249">
        <v>225</v>
      </c>
      <c r="I1249">
        <v>21</v>
      </c>
      <c r="J1249" t="s">
        <v>4037</v>
      </c>
      <c r="L1249">
        <v>3</v>
      </c>
    </row>
    <row r="1250" spans="1:12" x14ac:dyDescent="0.25">
      <c r="A1250" t="s">
        <v>9456</v>
      </c>
      <c r="B1250" t="s">
        <v>9453</v>
      </c>
      <c r="C1250" t="s">
        <v>9454</v>
      </c>
      <c r="D1250" t="s">
        <v>9455</v>
      </c>
      <c r="E1250" s="117">
        <v>43031</v>
      </c>
      <c r="F1250" s="118">
        <v>0.41097222222222224</v>
      </c>
      <c r="G1250" t="s">
        <v>9457</v>
      </c>
      <c r="H1250">
        <v>225</v>
      </c>
      <c r="I1250">
        <v>22</v>
      </c>
      <c r="J1250" t="s">
        <v>4037</v>
      </c>
      <c r="L1250" t="s">
        <v>26017</v>
      </c>
    </row>
    <row r="1251" spans="1:12" x14ac:dyDescent="0.25">
      <c r="A1251" t="s">
        <v>9456</v>
      </c>
      <c r="B1251" t="s">
        <v>9453</v>
      </c>
      <c r="C1251" t="s">
        <v>9454</v>
      </c>
      <c r="D1251" t="s">
        <v>9455</v>
      </c>
      <c r="E1251" s="117">
        <v>43031</v>
      </c>
      <c r="F1251" s="118">
        <v>0.41099537037037037</v>
      </c>
      <c r="G1251" t="s">
        <v>9457</v>
      </c>
      <c r="H1251">
        <v>226</v>
      </c>
      <c r="I1251">
        <v>2</v>
      </c>
      <c r="J1251" t="s">
        <v>4037</v>
      </c>
      <c r="L1251" t="s">
        <v>5</v>
      </c>
    </row>
    <row r="1252" spans="1:12" x14ac:dyDescent="0.25">
      <c r="A1252" t="s">
        <v>9456</v>
      </c>
      <c r="B1252" t="s">
        <v>9453</v>
      </c>
      <c r="C1252" t="s">
        <v>9454</v>
      </c>
      <c r="D1252" t="s">
        <v>9455</v>
      </c>
      <c r="E1252" s="117">
        <v>43031</v>
      </c>
      <c r="F1252" s="118">
        <v>0.41099537037037037</v>
      </c>
      <c r="G1252" t="s">
        <v>9457</v>
      </c>
      <c r="H1252">
        <v>226</v>
      </c>
      <c r="I1252">
        <v>5</v>
      </c>
      <c r="J1252" t="s">
        <v>4037</v>
      </c>
      <c r="L1252" t="s">
        <v>183</v>
      </c>
    </row>
    <row r="1253" spans="1:12" x14ac:dyDescent="0.25">
      <c r="A1253" t="s">
        <v>9456</v>
      </c>
      <c r="B1253" t="s">
        <v>9453</v>
      </c>
      <c r="C1253" t="s">
        <v>9454</v>
      </c>
      <c r="D1253" t="s">
        <v>9455</v>
      </c>
      <c r="E1253" s="117">
        <v>43031</v>
      </c>
      <c r="F1253" s="118">
        <v>0.41099537037037037</v>
      </c>
      <c r="G1253" t="s">
        <v>9457</v>
      </c>
      <c r="H1253">
        <v>226</v>
      </c>
      <c r="I1253">
        <v>7</v>
      </c>
      <c r="J1253" t="s">
        <v>4037</v>
      </c>
      <c r="L1253">
        <v>47</v>
      </c>
    </row>
    <row r="1254" spans="1:12" x14ac:dyDescent="0.25">
      <c r="A1254" t="s">
        <v>9456</v>
      </c>
      <c r="B1254" t="s">
        <v>9453</v>
      </c>
      <c r="C1254" t="s">
        <v>9454</v>
      </c>
      <c r="D1254" t="s">
        <v>9455</v>
      </c>
      <c r="E1254" s="117">
        <v>43031</v>
      </c>
      <c r="F1254" s="118">
        <v>0.41100694444444441</v>
      </c>
      <c r="G1254" t="s">
        <v>9457</v>
      </c>
      <c r="H1254">
        <v>226</v>
      </c>
      <c r="I1254">
        <v>8</v>
      </c>
      <c r="J1254" t="s">
        <v>4037</v>
      </c>
      <c r="L1254">
        <v>100000</v>
      </c>
    </row>
    <row r="1255" spans="1:12" x14ac:dyDescent="0.25">
      <c r="A1255" t="s">
        <v>9456</v>
      </c>
      <c r="B1255" t="s">
        <v>9453</v>
      </c>
      <c r="C1255" t="s">
        <v>9454</v>
      </c>
      <c r="D1255" t="s">
        <v>9455</v>
      </c>
      <c r="E1255" s="117">
        <v>43031</v>
      </c>
      <c r="F1255" s="118">
        <v>0.41100694444444441</v>
      </c>
      <c r="G1255" t="s">
        <v>9457</v>
      </c>
      <c r="H1255">
        <v>226</v>
      </c>
      <c r="I1255">
        <v>12</v>
      </c>
      <c r="J1255" t="s">
        <v>4037</v>
      </c>
      <c r="L1255">
        <v>-11.8039901735015</v>
      </c>
    </row>
    <row r="1256" spans="1:12" x14ac:dyDescent="0.25">
      <c r="A1256" t="s">
        <v>9456</v>
      </c>
      <c r="B1256" t="s">
        <v>9453</v>
      </c>
      <c r="C1256" t="s">
        <v>9454</v>
      </c>
      <c r="D1256" t="s">
        <v>9455</v>
      </c>
      <c r="E1256" s="117">
        <v>43031</v>
      </c>
      <c r="F1256" s="118">
        <v>0.41100694444444441</v>
      </c>
      <c r="G1256" t="s">
        <v>9457</v>
      </c>
      <c r="H1256">
        <v>226</v>
      </c>
      <c r="I1256">
        <v>13</v>
      </c>
      <c r="J1256" t="s">
        <v>4037</v>
      </c>
      <c r="L1256">
        <v>-62.367858089681</v>
      </c>
    </row>
    <row r="1257" spans="1:12" x14ac:dyDescent="0.25">
      <c r="A1257" t="s">
        <v>9456</v>
      </c>
      <c r="B1257" t="s">
        <v>9453</v>
      </c>
      <c r="C1257" t="s">
        <v>9454</v>
      </c>
      <c r="D1257" t="s">
        <v>9455</v>
      </c>
      <c r="E1257" s="117">
        <v>43031</v>
      </c>
      <c r="F1257" s="118">
        <v>0.41100694444444441</v>
      </c>
      <c r="G1257" t="s">
        <v>9457</v>
      </c>
      <c r="H1257">
        <v>226</v>
      </c>
      <c r="I1257">
        <v>14</v>
      </c>
      <c r="J1257" t="s">
        <v>4037</v>
      </c>
      <c r="L1257">
        <v>435.296021</v>
      </c>
    </row>
    <row r="1258" spans="1:12" x14ac:dyDescent="0.25">
      <c r="A1258" t="s">
        <v>9456</v>
      </c>
      <c r="B1258" t="s">
        <v>9453</v>
      </c>
      <c r="C1258" t="s">
        <v>9454</v>
      </c>
      <c r="D1258" t="s">
        <v>9455</v>
      </c>
      <c r="E1258" s="117">
        <v>43031</v>
      </c>
      <c r="F1258" s="118">
        <v>0.41100694444444441</v>
      </c>
      <c r="G1258" t="s">
        <v>9457</v>
      </c>
      <c r="H1258">
        <v>226</v>
      </c>
      <c r="I1258">
        <v>15</v>
      </c>
      <c r="J1258" t="s">
        <v>4037</v>
      </c>
      <c r="L1258" s="117">
        <v>42102</v>
      </c>
    </row>
    <row r="1259" spans="1:12" x14ac:dyDescent="0.25">
      <c r="A1259" t="s">
        <v>9456</v>
      </c>
      <c r="B1259" t="s">
        <v>9453</v>
      </c>
      <c r="C1259" t="s">
        <v>9454</v>
      </c>
      <c r="D1259" t="s">
        <v>9455</v>
      </c>
      <c r="E1259" s="117">
        <v>43031</v>
      </c>
      <c r="F1259" s="118">
        <v>0.41101851851851851</v>
      </c>
      <c r="G1259" t="s">
        <v>9457</v>
      </c>
      <c r="H1259">
        <v>226</v>
      </c>
      <c r="I1259">
        <v>19</v>
      </c>
      <c r="J1259" t="s">
        <v>4037</v>
      </c>
      <c r="L1259" t="s">
        <v>26014</v>
      </c>
    </row>
    <row r="1260" spans="1:12" x14ac:dyDescent="0.25">
      <c r="A1260" t="s">
        <v>9456</v>
      </c>
      <c r="B1260" t="s">
        <v>9453</v>
      </c>
      <c r="C1260" t="s">
        <v>9454</v>
      </c>
      <c r="D1260" t="s">
        <v>9455</v>
      </c>
      <c r="E1260" s="117">
        <v>43031</v>
      </c>
      <c r="F1260" s="118">
        <v>0.41101851851851851</v>
      </c>
      <c r="G1260" t="s">
        <v>9457</v>
      </c>
      <c r="H1260">
        <v>226</v>
      </c>
      <c r="I1260">
        <v>20</v>
      </c>
      <c r="J1260" t="s">
        <v>4037</v>
      </c>
      <c r="L1260" t="s">
        <v>31</v>
      </c>
    </row>
    <row r="1261" spans="1:12" x14ac:dyDescent="0.25">
      <c r="A1261" t="s">
        <v>9456</v>
      </c>
      <c r="B1261" t="s">
        <v>9453</v>
      </c>
      <c r="C1261" t="s">
        <v>9454</v>
      </c>
      <c r="D1261" t="s">
        <v>9455</v>
      </c>
      <c r="E1261" s="117">
        <v>43031</v>
      </c>
      <c r="F1261" s="118">
        <v>0.41101851851851851</v>
      </c>
      <c r="G1261" t="s">
        <v>9457</v>
      </c>
      <c r="H1261">
        <v>226</v>
      </c>
      <c r="I1261">
        <v>21</v>
      </c>
      <c r="J1261" t="s">
        <v>4037</v>
      </c>
      <c r="L1261">
        <v>5</v>
      </c>
    </row>
    <row r="1262" spans="1:12" x14ac:dyDescent="0.25">
      <c r="A1262" t="s">
        <v>9456</v>
      </c>
      <c r="B1262" t="s">
        <v>9453</v>
      </c>
      <c r="C1262" t="s">
        <v>9454</v>
      </c>
      <c r="D1262" t="s">
        <v>9455</v>
      </c>
      <c r="E1262" s="117">
        <v>43031</v>
      </c>
      <c r="F1262" s="118">
        <v>0.41101851851851851</v>
      </c>
      <c r="G1262" t="s">
        <v>9457</v>
      </c>
      <c r="H1262">
        <v>226</v>
      </c>
      <c r="I1262">
        <v>22</v>
      </c>
      <c r="J1262" t="s">
        <v>4037</v>
      </c>
      <c r="L1262" t="s">
        <v>26018</v>
      </c>
    </row>
    <row r="1263" spans="1:12" x14ac:dyDescent="0.25">
      <c r="A1263" t="s">
        <v>9456</v>
      </c>
      <c r="B1263" t="s">
        <v>9453</v>
      </c>
      <c r="C1263" t="s">
        <v>9454</v>
      </c>
      <c r="D1263" t="s">
        <v>9455</v>
      </c>
      <c r="E1263" s="117">
        <v>43031</v>
      </c>
      <c r="F1263" s="118">
        <v>0.41104166666666669</v>
      </c>
      <c r="G1263" t="s">
        <v>9457</v>
      </c>
      <c r="H1263">
        <v>227</v>
      </c>
      <c r="I1263">
        <v>2</v>
      </c>
      <c r="J1263" t="s">
        <v>4037</v>
      </c>
      <c r="L1263" t="s">
        <v>5</v>
      </c>
    </row>
    <row r="1264" spans="1:12" x14ac:dyDescent="0.25">
      <c r="A1264" t="s">
        <v>9456</v>
      </c>
      <c r="B1264" t="s">
        <v>9453</v>
      </c>
      <c r="C1264" t="s">
        <v>9454</v>
      </c>
      <c r="D1264" t="s">
        <v>9455</v>
      </c>
      <c r="E1264" s="117">
        <v>43031</v>
      </c>
      <c r="F1264" s="118">
        <v>0.41104166666666669</v>
      </c>
      <c r="G1264" t="s">
        <v>9457</v>
      </c>
      <c r="H1264">
        <v>227</v>
      </c>
      <c r="I1264">
        <v>5</v>
      </c>
      <c r="J1264" t="s">
        <v>4037</v>
      </c>
      <c r="L1264" t="s">
        <v>183</v>
      </c>
    </row>
    <row r="1265" spans="1:12" x14ac:dyDescent="0.25">
      <c r="A1265" t="s">
        <v>9456</v>
      </c>
      <c r="B1265" t="s">
        <v>9453</v>
      </c>
      <c r="C1265" t="s">
        <v>9454</v>
      </c>
      <c r="D1265" t="s">
        <v>9455</v>
      </c>
      <c r="E1265" s="117">
        <v>43031</v>
      </c>
      <c r="F1265" s="118">
        <v>0.41104166666666669</v>
      </c>
      <c r="G1265" t="s">
        <v>9457</v>
      </c>
      <c r="H1265">
        <v>227</v>
      </c>
      <c r="I1265">
        <v>7</v>
      </c>
      <c r="J1265" t="s">
        <v>4037</v>
      </c>
      <c r="L1265">
        <v>48</v>
      </c>
    </row>
    <row r="1266" spans="1:12" x14ac:dyDescent="0.25">
      <c r="A1266" t="s">
        <v>9456</v>
      </c>
      <c r="B1266" t="s">
        <v>9453</v>
      </c>
      <c r="C1266" t="s">
        <v>9454</v>
      </c>
      <c r="D1266" t="s">
        <v>9455</v>
      </c>
      <c r="E1266" s="117">
        <v>43031</v>
      </c>
      <c r="F1266" s="118">
        <v>0.41104166666666669</v>
      </c>
      <c r="G1266" t="s">
        <v>9457</v>
      </c>
      <c r="H1266">
        <v>227</v>
      </c>
      <c r="I1266">
        <v>8</v>
      </c>
      <c r="J1266" t="s">
        <v>4037</v>
      </c>
      <c r="L1266">
        <v>100000</v>
      </c>
    </row>
    <row r="1267" spans="1:12" x14ac:dyDescent="0.25">
      <c r="A1267" t="s">
        <v>9456</v>
      </c>
      <c r="B1267" t="s">
        <v>9453</v>
      </c>
      <c r="C1267" t="s">
        <v>9454</v>
      </c>
      <c r="D1267" t="s">
        <v>9455</v>
      </c>
      <c r="E1267" s="117">
        <v>43031</v>
      </c>
      <c r="F1267" s="118">
        <v>0.41105324074074073</v>
      </c>
      <c r="G1267" t="s">
        <v>9457</v>
      </c>
      <c r="H1267">
        <v>227</v>
      </c>
      <c r="I1267">
        <v>12</v>
      </c>
      <c r="J1267" t="s">
        <v>4037</v>
      </c>
      <c r="L1267">
        <v>-11.8052175317075</v>
      </c>
    </row>
    <row r="1268" spans="1:12" x14ac:dyDescent="0.25">
      <c r="A1268" t="s">
        <v>9456</v>
      </c>
      <c r="B1268" t="s">
        <v>9453</v>
      </c>
      <c r="C1268" t="s">
        <v>9454</v>
      </c>
      <c r="D1268" t="s">
        <v>9455</v>
      </c>
      <c r="E1268" s="117">
        <v>43031</v>
      </c>
      <c r="F1268" s="118">
        <v>0.41105324074074073</v>
      </c>
      <c r="G1268" t="s">
        <v>9457</v>
      </c>
      <c r="H1268">
        <v>227</v>
      </c>
      <c r="I1268">
        <v>13</v>
      </c>
      <c r="J1268" t="s">
        <v>4037</v>
      </c>
      <c r="L1268">
        <v>-62.370810959554497</v>
      </c>
    </row>
    <row r="1269" spans="1:12" x14ac:dyDescent="0.25">
      <c r="A1269" t="s">
        <v>9456</v>
      </c>
      <c r="B1269" t="s">
        <v>9453</v>
      </c>
      <c r="C1269" t="s">
        <v>9454</v>
      </c>
      <c r="D1269" t="s">
        <v>9455</v>
      </c>
      <c r="E1269" s="117">
        <v>43031</v>
      </c>
      <c r="F1269" s="118">
        <v>0.41105324074074073</v>
      </c>
      <c r="G1269" t="s">
        <v>9457</v>
      </c>
      <c r="H1269">
        <v>227</v>
      </c>
      <c r="I1269">
        <v>14</v>
      </c>
      <c r="J1269" t="s">
        <v>4037</v>
      </c>
      <c r="L1269">
        <v>447.03872699999903</v>
      </c>
    </row>
    <row r="1270" spans="1:12" x14ac:dyDescent="0.25">
      <c r="A1270" t="s">
        <v>9456</v>
      </c>
      <c r="B1270" t="s">
        <v>9453</v>
      </c>
      <c r="C1270" t="s">
        <v>9454</v>
      </c>
      <c r="D1270" t="s">
        <v>9455</v>
      </c>
      <c r="E1270" s="117">
        <v>43031</v>
      </c>
      <c r="F1270" s="118">
        <v>0.41105324074074073</v>
      </c>
      <c r="G1270" t="s">
        <v>9457</v>
      </c>
      <c r="H1270">
        <v>227</v>
      </c>
      <c r="I1270">
        <v>15</v>
      </c>
      <c r="J1270" t="s">
        <v>4037</v>
      </c>
      <c r="L1270" s="117">
        <v>42102</v>
      </c>
    </row>
    <row r="1271" spans="1:12" x14ac:dyDescent="0.25">
      <c r="A1271" t="s">
        <v>9456</v>
      </c>
      <c r="B1271" t="s">
        <v>9453</v>
      </c>
      <c r="C1271" t="s">
        <v>9454</v>
      </c>
      <c r="D1271" t="s">
        <v>9455</v>
      </c>
      <c r="E1271" s="117">
        <v>43031</v>
      </c>
      <c r="F1271" s="118">
        <v>0.41105324074074073</v>
      </c>
      <c r="G1271" t="s">
        <v>9457</v>
      </c>
      <c r="H1271">
        <v>227</v>
      </c>
      <c r="I1271">
        <v>19</v>
      </c>
      <c r="J1271" t="s">
        <v>4037</v>
      </c>
      <c r="L1271" t="s">
        <v>26014</v>
      </c>
    </row>
    <row r="1272" spans="1:12" x14ac:dyDescent="0.25">
      <c r="A1272" t="s">
        <v>9456</v>
      </c>
      <c r="B1272" t="s">
        <v>9453</v>
      </c>
      <c r="C1272" t="s">
        <v>9454</v>
      </c>
      <c r="D1272" t="s">
        <v>9455</v>
      </c>
      <c r="E1272" s="117">
        <v>43031</v>
      </c>
      <c r="F1272" s="118">
        <v>0.41105324074074073</v>
      </c>
      <c r="G1272" t="s">
        <v>9457</v>
      </c>
      <c r="H1272">
        <v>227</v>
      </c>
      <c r="I1272">
        <v>20</v>
      </c>
      <c r="J1272" t="s">
        <v>4037</v>
      </c>
      <c r="L1272" t="s">
        <v>42</v>
      </c>
    </row>
    <row r="1273" spans="1:12" x14ac:dyDescent="0.25">
      <c r="A1273" t="s">
        <v>9456</v>
      </c>
      <c r="B1273" t="s">
        <v>9453</v>
      </c>
      <c r="C1273" t="s">
        <v>9454</v>
      </c>
      <c r="D1273" t="s">
        <v>9455</v>
      </c>
      <c r="E1273" s="117">
        <v>43031</v>
      </c>
      <c r="F1273" s="118">
        <v>0.41106481481481483</v>
      </c>
      <c r="G1273" t="s">
        <v>9457</v>
      </c>
      <c r="H1273">
        <v>227</v>
      </c>
      <c r="I1273">
        <v>21</v>
      </c>
      <c r="J1273" t="s">
        <v>4037</v>
      </c>
      <c r="L1273">
        <v>1</v>
      </c>
    </row>
    <row r="1274" spans="1:12" x14ac:dyDescent="0.25">
      <c r="A1274" t="s">
        <v>9456</v>
      </c>
      <c r="B1274" t="s">
        <v>9453</v>
      </c>
      <c r="C1274" t="s">
        <v>9454</v>
      </c>
      <c r="D1274" t="s">
        <v>9455</v>
      </c>
      <c r="E1274" s="117">
        <v>43031</v>
      </c>
      <c r="F1274" s="118">
        <v>0.41106481481481483</v>
      </c>
      <c r="G1274" t="s">
        <v>9457</v>
      </c>
      <c r="H1274">
        <v>227</v>
      </c>
      <c r="I1274">
        <v>22</v>
      </c>
      <c r="J1274" t="s">
        <v>4037</v>
      </c>
      <c r="L1274" t="s">
        <v>26019</v>
      </c>
    </row>
    <row r="1275" spans="1:12" x14ac:dyDescent="0.25">
      <c r="A1275" t="s">
        <v>9456</v>
      </c>
      <c r="B1275" t="s">
        <v>9453</v>
      </c>
      <c r="C1275" t="s">
        <v>9454</v>
      </c>
      <c r="D1275" t="s">
        <v>9455</v>
      </c>
      <c r="E1275" s="117">
        <v>43031</v>
      </c>
      <c r="F1275" s="118">
        <v>0.41107638888888887</v>
      </c>
      <c r="G1275" t="s">
        <v>9457</v>
      </c>
      <c r="H1275">
        <v>228</v>
      </c>
      <c r="I1275">
        <v>2</v>
      </c>
      <c r="J1275" t="s">
        <v>4037</v>
      </c>
      <c r="L1275" t="s">
        <v>5</v>
      </c>
    </row>
    <row r="1276" spans="1:12" x14ac:dyDescent="0.25">
      <c r="A1276" t="s">
        <v>9456</v>
      </c>
      <c r="B1276" t="s">
        <v>9453</v>
      </c>
      <c r="C1276" t="s">
        <v>9454</v>
      </c>
      <c r="D1276" t="s">
        <v>9455</v>
      </c>
      <c r="E1276" s="117">
        <v>43031</v>
      </c>
      <c r="F1276" s="118">
        <v>0.41108796296296296</v>
      </c>
      <c r="G1276" t="s">
        <v>9457</v>
      </c>
      <c r="H1276">
        <v>228</v>
      </c>
      <c r="I1276">
        <v>5</v>
      </c>
      <c r="J1276" t="s">
        <v>4037</v>
      </c>
      <c r="L1276" t="s">
        <v>183</v>
      </c>
    </row>
    <row r="1277" spans="1:12" x14ac:dyDescent="0.25">
      <c r="A1277" t="s">
        <v>9456</v>
      </c>
      <c r="B1277" t="s">
        <v>9453</v>
      </c>
      <c r="C1277" t="s">
        <v>9454</v>
      </c>
      <c r="D1277" t="s">
        <v>9455</v>
      </c>
      <c r="E1277" s="117">
        <v>43031</v>
      </c>
      <c r="F1277" s="118">
        <v>0.41108796296296296</v>
      </c>
      <c r="G1277" t="s">
        <v>9457</v>
      </c>
      <c r="H1277">
        <v>228</v>
      </c>
      <c r="I1277">
        <v>7</v>
      </c>
      <c r="J1277" t="s">
        <v>4037</v>
      </c>
      <c r="L1277">
        <v>49</v>
      </c>
    </row>
    <row r="1278" spans="1:12" x14ac:dyDescent="0.25">
      <c r="A1278" t="s">
        <v>9456</v>
      </c>
      <c r="B1278" t="s">
        <v>9453</v>
      </c>
      <c r="C1278" t="s">
        <v>9454</v>
      </c>
      <c r="D1278" t="s">
        <v>9455</v>
      </c>
      <c r="E1278" s="117">
        <v>43031</v>
      </c>
      <c r="F1278" s="118">
        <v>0.41108796296296296</v>
      </c>
      <c r="G1278" t="s">
        <v>9457</v>
      </c>
      <c r="H1278">
        <v>228</v>
      </c>
      <c r="I1278">
        <v>8</v>
      </c>
      <c r="J1278" t="s">
        <v>4037</v>
      </c>
      <c r="L1278">
        <v>100000</v>
      </c>
    </row>
    <row r="1279" spans="1:12" x14ac:dyDescent="0.25">
      <c r="A1279" t="s">
        <v>9456</v>
      </c>
      <c r="B1279" t="s">
        <v>9453</v>
      </c>
      <c r="C1279" t="s">
        <v>9454</v>
      </c>
      <c r="D1279" t="s">
        <v>9455</v>
      </c>
      <c r="E1279" s="117">
        <v>43031</v>
      </c>
      <c r="F1279" s="118">
        <v>0.41108796296296296</v>
      </c>
      <c r="G1279" t="s">
        <v>9457</v>
      </c>
      <c r="H1279">
        <v>228</v>
      </c>
      <c r="I1279">
        <v>12</v>
      </c>
      <c r="J1279" t="s">
        <v>4037</v>
      </c>
      <c r="L1279">
        <v>-11.806158711004199</v>
      </c>
    </row>
    <row r="1280" spans="1:12" x14ac:dyDescent="0.25">
      <c r="A1280" t="s">
        <v>9456</v>
      </c>
      <c r="B1280" t="s">
        <v>9453</v>
      </c>
      <c r="C1280" t="s">
        <v>9454</v>
      </c>
      <c r="D1280" t="s">
        <v>9455</v>
      </c>
      <c r="E1280" s="117">
        <v>43031</v>
      </c>
      <c r="F1280" s="118">
        <v>0.41108796296296296</v>
      </c>
      <c r="G1280" t="s">
        <v>9457</v>
      </c>
      <c r="H1280">
        <v>228</v>
      </c>
      <c r="I1280">
        <v>13</v>
      </c>
      <c r="J1280" t="s">
        <v>4037</v>
      </c>
      <c r="L1280">
        <v>-62.371130084020002</v>
      </c>
    </row>
    <row r="1281" spans="1:12" x14ac:dyDescent="0.25">
      <c r="A1281" t="s">
        <v>9456</v>
      </c>
      <c r="B1281" t="s">
        <v>9453</v>
      </c>
      <c r="C1281" t="s">
        <v>9454</v>
      </c>
      <c r="D1281" t="s">
        <v>9455</v>
      </c>
      <c r="E1281" s="117">
        <v>43031</v>
      </c>
      <c r="F1281" s="118">
        <v>0.41108796296296296</v>
      </c>
      <c r="G1281" t="s">
        <v>9457</v>
      </c>
      <c r="H1281">
        <v>228</v>
      </c>
      <c r="I1281">
        <v>14</v>
      </c>
      <c r="J1281" t="s">
        <v>4037</v>
      </c>
      <c r="L1281">
        <v>449.23880000000003</v>
      </c>
    </row>
    <row r="1282" spans="1:12" x14ac:dyDescent="0.25">
      <c r="A1282" t="s">
        <v>9456</v>
      </c>
      <c r="B1282" t="s">
        <v>9453</v>
      </c>
      <c r="C1282" t="s">
        <v>9454</v>
      </c>
      <c r="D1282" t="s">
        <v>9455</v>
      </c>
      <c r="E1282" s="117">
        <v>43031</v>
      </c>
      <c r="F1282" s="118">
        <v>0.411099537037037</v>
      </c>
      <c r="G1282" t="s">
        <v>9457</v>
      </c>
      <c r="H1282">
        <v>228</v>
      </c>
      <c r="I1282">
        <v>15</v>
      </c>
      <c r="J1282" t="s">
        <v>4037</v>
      </c>
      <c r="L1282" s="117">
        <v>42102</v>
      </c>
    </row>
    <row r="1283" spans="1:12" x14ac:dyDescent="0.25">
      <c r="A1283" t="s">
        <v>9456</v>
      </c>
      <c r="B1283" t="s">
        <v>9453</v>
      </c>
      <c r="C1283" t="s">
        <v>9454</v>
      </c>
      <c r="D1283" t="s">
        <v>9455</v>
      </c>
      <c r="E1283" s="117">
        <v>43031</v>
      </c>
      <c r="F1283" s="118">
        <v>0.411099537037037</v>
      </c>
      <c r="G1283" t="s">
        <v>9457</v>
      </c>
      <c r="H1283">
        <v>228</v>
      </c>
      <c r="I1283">
        <v>19</v>
      </c>
      <c r="J1283" t="s">
        <v>4037</v>
      </c>
      <c r="L1283" t="s">
        <v>26014</v>
      </c>
    </row>
    <row r="1284" spans="1:12" x14ac:dyDescent="0.25">
      <c r="A1284" t="s">
        <v>9456</v>
      </c>
      <c r="B1284" t="s">
        <v>9453</v>
      </c>
      <c r="C1284" t="s">
        <v>9454</v>
      </c>
      <c r="D1284" t="s">
        <v>9455</v>
      </c>
      <c r="E1284" s="117">
        <v>43031</v>
      </c>
      <c r="F1284" s="118">
        <v>0.411099537037037</v>
      </c>
      <c r="G1284" t="s">
        <v>9457</v>
      </c>
      <c r="H1284">
        <v>228</v>
      </c>
      <c r="I1284">
        <v>20</v>
      </c>
      <c r="J1284" t="s">
        <v>4037</v>
      </c>
      <c r="L1284" t="s">
        <v>558</v>
      </c>
    </row>
    <row r="1285" spans="1:12" x14ac:dyDescent="0.25">
      <c r="A1285" t="s">
        <v>9456</v>
      </c>
      <c r="B1285" t="s">
        <v>9453</v>
      </c>
      <c r="C1285" t="s">
        <v>9454</v>
      </c>
      <c r="D1285" t="s">
        <v>9455</v>
      </c>
      <c r="E1285" s="117">
        <v>43031</v>
      </c>
      <c r="F1285" s="118">
        <v>0.411099537037037</v>
      </c>
      <c r="G1285" t="s">
        <v>9457</v>
      </c>
      <c r="H1285">
        <v>228</v>
      </c>
      <c r="I1285">
        <v>21</v>
      </c>
      <c r="J1285" t="s">
        <v>4037</v>
      </c>
      <c r="L1285">
        <v>10</v>
      </c>
    </row>
    <row r="1286" spans="1:12" x14ac:dyDescent="0.25">
      <c r="A1286" t="s">
        <v>9456</v>
      </c>
      <c r="B1286" t="s">
        <v>9453</v>
      </c>
      <c r="C1286" t="s">
        <v>9454</v>
      </c>
      <c r="D1286" t="s">
        <v>9455</v>
      </c>
      <c r="E1286" s="117">
        <v>43031</v>
      </c>
      <c r="F1286" s="118">
        <v>0.411099537037037</v>
      </c>
      <c r="G1286" t="s">
        <v>9457</v>
      </c>
      <c r="H1286">
        <v>228</v>
      </c>
      <c r="I1286">
        <v>22</v>
      </c>
      <c r="J1286" t="s">
        <v>4037</v>
      </c>
      <c r="L1286" t="s">
        <v>26020</v>
      </c>
    </row>
    <row r="1287" spans="1:12" x14ac:dyDescent="0.25">
      <c r="A1287" t="s">
        <v>9456</v>
      </c>
      <c r="B1287" t="s">
        <v>9453</v>
      </c>
      <c r="C1287" t="s">
        <v>9454</v>
      </c>
      <c r="D1287" t="s">
        <v>9455</v>
      </c>
      <c r="E1287" s="117">
        <v>43031</v>
      </c>
      <c r="F1287" s="118">
        <v>0.41112268518518519</v>
      </c>
      <c r="G1287" t="s">
        <v>9457</v>
      </c>
      <c r="H1287">
        <v>229</v>
      </c>
      <c r="I1287">
        <v>2</v>
      </c>
      <c r="J1287" t="s">
        <v>4037</v>
      </c>
      <c r="L1287" t="s">
        <v>5</v>
      </c>
    </row>
    <row r="1288" spans="1:12" x14ac:dyDescent="0.25">
      <c r="A1288" t="s">
        <v>9456</v>
      </c>
      <c r="B1288" t="s">
        <v>9453</v>
      </c>
      <c r="C1288" t="s">
        <v>9454</v>
      </c>
      <c r="D1288" t="s">
        <v>9455</v>
      </c>
      <c r="E1288" s="117">
        <v>43031</v>
      </c>
      <c r="F1288" s="118">
        <v>0.41112268518518519</v>
      </c>
      <c r="G1288" t="s">
        <v>9457</v>
      </c>
      <c r="H1288">
        <v>229</v>
      </c>
      <c r="I1288">
        <v>5</v>
      </c>
      <c r="J1288" t="s">
        <v>4037</v>
      </c>
      <c r="L1288" t="s">
        <v>183</v>
      </c>
    </row>
    <row r="1289" spans="1:12" x14ac:dyDescent="0.25">
      <c r="A1289" t="s">
        <v>9456</v>
      </c>
      <c r="B1289" t="s">
        <v>9453</v>
      </c>
      <c r="C1289" t="s">
        <v>9454</v>
      </c>
      <c r="D1289" t="s">
        <v>9455</v>
      </c>
      <c r="E1289" s="117">
        <v>43031</v>
      </c>
      <c r="F1289" s="118">
        <v>0.41112268518518519</v>
      </c>
      <c r="G1289" t="s">
        <v>9457</v>
      </c>
      <c r="H1289">
        <v>229</v>
      </c>
      <c r="I1289">
        <v>7</v>
      </c>
      <c r="J1289" t="s">
        <v>4037</v>
      </c>
      <c r="L1289">
        <v>50</v>
      </c>
    </row>
    <row r="1290" spans="1:12" x14ac:dyDescent="0.25">
      <c r="A1290" t="s">
        <v>9456</v>
      </c>
      <c r="B1290" t="s">
        <v>9453</v>
      </c>
      <c r="C1290" t="s">
        <v>9454</v>
      </c>
      <c r="D1290" t="s">
        <v>9455</v>
      </c>
      <c r="E1290" s="117">
        <v>43031</v>
      </c>
      <c r="F1290" s="118">
        <v>0.41113425925925928</v>
      </c>
      <c r="G1290" t="s">
        <v>9457</v>
      </c>
      <c r="H1290">
        <v>229</v>
      </c>
      <c r="I1290">
        <v>8</v>
      </c>
      <c r="J1290" t="s">
        <v>4037</v>
      </c>
      <c r="L1290">
        <v>100000</v>
      </c>
    </row>
    <row r="1291" spans="1:12" x14ac:dyDescent="0.25">
      <c r="A1291" t="s">
        <v>9456</v>
      </c>
      <c r="B1291" t="s">
        <v>9453</v>
      </c>
      <c r="C1291" t="s">
        <v>9454</v>
      </c>
      <c r="D1291" t="s">
        <v>9455</v>
      </c>
      <c r="E1291" s="117">
        <v>43031</v>
      </c>
      <c r="F1291" s="118">
        <v>0.41113425925925928</v>
      </c>
      <c r="G1291" t="s">
        <v>9457</v>
      </c>
      <c r="H1291">
        <v>229</v>
      </c>
      <c r="I1291">
        <v>12</v>
      </c>
      <c r="J1291" t="s">
        <v>4037</v>
      </c>
      <c r="L1291">
        <v>-11.8056799619279</v>
      </c>
    </row>
    <row r="1292" spans="1:12" x14ac:dyDescent="0.25">
      <c r="A1292" t="s">
        <v>9456</v>
      </c>
      <c r="B1292" t="s">
        <v>9453</v>
      </c>
      <c r="C1292" t="s">
        <v>9454</v>
      </c>
      <c r="D1292" t="s">
        <v>9455</v>
      </c>
      <c r="E1292" s="117">
        <v>43031</v>
      </c>
      <c r="F1292" s="118">
        <v>0.41113425925925928</v>
      </c>
      <c r="G1292" t="s">
        <v>9457</v>
      </c>
      <c r="H1292">
        <v>229</v>
      </c>
      <c r="I1292">
        <v>13</v>
      </c>
      <c r="J1292" t="s">
        <v>4037</v>
      </c>
      <c r="L1292">
        <v>-62.371369833370103</v>
      </c>
    </row>
    <row r="1293" spans="1:12" x14ac:dyDescent="0.25">
      <c r="A1293" t="s">
        <v>9456</v>
      </c>
      <c r="B1293" t="s">
        <v>9453</v>
      </c>
      <c r="C1293" t="s">
        <v>9454</v>
      </c>
      <c r="D1293" t="s">
        <v>9455</v>
      </c>
      <c r="E1293" s="117">
        <v>43031</v>
      </c>
      <c r="F1293" s="118">
        <v>0.41113425925925928</v>
      </c>
      <c r="G1293" t="s">
        <v>9457</v>
      </c>
      <c r="H1293">
        <v>229</v>
      </c>
      <c r="I1293">
        <v>14</v>
      </c>
      <c r="J1293" t="s">
        <v>4037</v>
      </c>
      <c r="L1293">
        <v>447.42437699999903</v>
      </c>
    </row>
    <row r="1294" spans="1:12" x14ac:dyDescent="0.25">
      <c r="A1294" t="s">
        <v>9456</v>
      </c>
      <c r="B1294" t="s">
        <v>9453</v>
      </c>
      <c r="C1294" t="s">
        <v>9454</v>
      </c>
      <c r="D1294" t="s">
        <v>9455</v>
      </c>
      <c r="E1294" s="117">
        <v>43031</v>
      </c>
      <c r="F1294" s="118">
        <v>0.41113425925925928</v>
      </c>
      <c r="G1294" t="s">
        <v>9457</v>
      </c>
      <c r="H1294">
        <v>229</v>
      </c>
      <c r="I1294">
        <v>15</v>
      </c>
      <c r="J1294" t="s">
        <v>4037</v>
      </c>
      <c r="L1294" s="117">
        <v>42102</v>
      </c>
    </row>
    <row r="1295" spans="1:12" x14ac:dyDescent="0.25">
      <c r="A1295" t="s">
        <v>9456</v>
      </c>
      <c r="B1295" t="s">
        <v>9453</v>
      </c>
      <c r="C1295" t="s">
        <v>9454</v>
      </c>
      <c r="D1295" t="s">
        <v>9455</v>
      </c>
      <c r="E1295" s="117">
        <v>43031</v>
      </c>
      <c r="F1295" s="118">
        <v>0.41114583333333332</v>
      </c>
      <c r="G1295" t="s">
        <v>9457</v>
      </c>
      <c r="H1295">
        <v>229</v>
      </c>
      <c r="I1295">
        <v>19</v>
      </c>
      <c r="J1295" t="s">
        <v>4037</v>
      </c>
      <c r="L1295" t="s">
        <v>26014</v>
      </c>
    </row>
    <row r="1296" spans="1:12" x14ac:dyDescent="0.25">
      <c r="A1296" t="s">
        <v>9456</v>
      </c>
      <c r="B1296" t="s">
        <v>9453</v>
      </c>
      <c r="C1296" t="s">
        <v>9454</v>
      </c>
      <c r="D1296" t="s">
        <v>9455</v>
      </c>
      <c r="E1296" s="117">
        <v>43031</v>
      </c>
      <c r="F1296" s="118">
        <v>0.41114583333333332</v>
      </c>
      <c r="G1296" t="s">
        <v>9457</v>
      </c>
      <c r="H1296">
        <v>229</v>
      </c>
      <c r="I1296">
        <v>20</v>
      </c>
      <c r="J1296" t="s">
        <v>4037</v>
      </c>
      <c r="L1296" t="s">
        <v>12</v>
      </c>
    </row>
    <row r="1297" spans="1:12" x14ac:dyDescent="0.25">
      <c r="A1297" t="s">
        <v>9456</v>
      </c>
      <c r="B1297" t="s">
        <v>9453</v>
      </c>
      <c r="C1297" t="s">
        <v>9454</v>
      </c>
      <c r="D1297" t="s">
        <v>9455</v>
      </c>
      <c r="E1297" s="117">
        <v>43031</v>
      </c>
      <c r="F1297" s="118">
        <v>0.41114583333333332</v>
      </c>
      <c r="G1297" t="s">
        <v>9457</v>
      </c>
      <c r="H1297">
        <v>229</v>
      </c>
      <c r="I1297">
        <v>21</v>
      </c>
      <c r="J1297" t="s">
        <v>4037</v>
      </c>
      <c r="L1297">
        <v>8</v>
      </c>
    </row>
    <row r="1298" spans="1:12" x14ac:dyDescent="0.25">
      <c r="A1298" t="s">
        <v>9456</v>
      </c>
      <c r="B1298" t="s">
        <v>9453</v>
      </c>
      <c r="C1298" t="s">
        <v>9454</v>
      </c>
      <c r="D1298" t="s">
        <v>9455</v>
      </c>
      <c r="E1298" s="117">
        <v>43031</v>
      </c>
      <c r="F1298" s="118">
        <v>0.41114583333333332</v>
      </c>
      <c r="G1298" t="s">
        <v>9457</v>
      </c>
      <c r="H1298">
        <v>229</v>
      </c>
      <c r="I1298">
        <v>22</v>
      </c>
      <c r="J1298" t="s">
        <v>4037</v>
      </c>
      <c r="L1298" t="s">
        <v>26021</v>
      </c>
    </row>
    <row r="1299" spans="1:12" x14ac:dyDescent="0.25">
      <c r="A1299" t="s">
        <v>9456</v>
      </c>
      <c r="B1299" t="s">
        <v>9453</v>
      </c>
      <c r="C1299" t="s">
        <v>9454</v>
      </c>
      <c r="D1299" t="s">
        <v>9455</v>
      </c>
      <c r="E1299" s="117">
        <v>43031</v>
      </c>
      <c r="F1299" s="118">
        <v>0.41116898148148145</v>
      </c>
      <c r="G1299" t="s">
        <v>9457</v>
      </c>
      <c r="H1299">
        <v>230</v>
      </c>
      <c r="I1299">
        <v>2</v>
      </c>
      <c r="J1299" t="s">
        <v>4037</v>
      </c>
      <c r="L1299" t="s">
        <v>5</v>
      </c>
    </row>
    <row r="1300" spans="1:12" x14ac:dyDescent="0.25">
      <c r="A1300" t="s">
        <v>9456</v>
      </c>
      <c r="B1300" t="s">
        <v>9453</v>
      </c>
      <c r="C1300" t="s">
        <v>9454</v>
      </c>
      <c r="D1300" t="s">
        <v>9455</v>
      </c>
      <c r="E1300" s="117">
        <v>43031</v>
      </c>
      <c r="F1300" s="118">
        <v>0.41116898148148145</v>
      </c>
      <c r="G1300" t="s">
        <v>9457</v>
      </c>
      <c r="H1300">
        <v>230</v>
      </c>
      <c r="I1300">
        <v>5</v>
      </c>
      <c r="J1300" t="s">
        <v>4037</v>
      </c>
      <c r="L1300" t="s">
        <v>183</v>
      </c>
    </row>
    <row r="1301" spans="1:12" x14ac:dyDescent="0.25">
      <c r="A1301" t="s">
        <v>9456</v>
      </c>
      <c r="B1301" t="s">
        <v>9453</v>
      </c>
      <c r="C1301" t="s">
        <v>9454</v>
      </c>
      <c r="D1301" t="s">
        <v>9455</v>
      </c>
      <c r="E1301" s="117">
        <v>43031</v>
      </c>
      <c r="F1301" s="118">
        <v>0.41116898148148145</v>
      </c>
      <c r="G1301" t="s">
        <v>9457</v>
      </c>
      <c r="H1301">
        <v>230</v>
      </c>
      <c r="I1301">
        <v>7</v>
      </c>
      <c r="J1301" t="s">
        <v>4037</v>
      </c>
      <c r="L1301">
        <v>51</v>
      </c>
    </row>
    <row r="1302" spans="1:12" x14ac:dyDescent="0.25">
      <c r="A1302" t="s">
        <v>9456</v>
      </c>
      <c r="B1302" t="s">
        <v>9453</v>
      </c>
      <c r="C1302" t="s">
        <v>9454</v>
      </c>
      <c r="D1302" t="s">
        <v>9455</v>
      </c>
      <c r="E1302" s="117">
        <v>43031</v>
      </c>
      <c r="F1302" s="118">
        <v>0.41116898148148145</v>
      </c>
      <c r="G1302" t="s">
        <v>9457</v>
      </c>
      <c r="H1302">
        <v>230</v>
      </c>
      <c r="I1302">
        <v>8</v>
      </c>
      <c r="J1302" t="s">
        <v>4037</v>
      </c>
      <c r="L1302">
        <v>100000</v>
      </c>
    </row>
    <row r="1303" spans="1:12" x14ac:dyDescent="0.25">
      <c r="A1303" t="s">
        <v>9456</v>
      </c>
      <c r="B1303" t="s">
        <v>9453</v>
      </c>
      <c r="C1303" t="s">
        <v>9454</v>
      </c>
      <c r="D1303" t="s">
        <v>9455</v>
      </c>
      <c r="E1303" s="117">
        <v>43031</v>
      </c>
      <c r="F1303" s="118">
        <v>0.4111805555555556</v>
      </c>
      <c r="G1303" t="s">
        <v>9457</v>
      </c>
      <c r="H1303">
        <v>230</v>
      </c>
      <c r="I1303">
        <v>12</v>
      </c>
      <c r="J1303" t="s">
        <v>4037</v>
      </c>
      <c r="L1303">
        <v>-11.800974429679499</v>
      </c>
    </row>
    <row r="1304" spans="1:12" x14ac:dyDescent="0.25">
      <c r="A1304" t="s">
        <v>9456</v>
      </c>
      <c r="B1304" t="s">
        <v>9453</v>
      </c>
      <c r="C1304" t="s">
        <v>9454</v>
      </c>
      <c r="D1304" t="s">
        <v>9455</v>
      </c>
      <c r="E1304" s="117">
        <v>43031</v>
      </c>
      <c r="F1304" s="118">
        <v>0.4111805555555556</v>
      </c>
      <c r="G1304" t="s">
        <v>9457</v>
      </c>
      <c r="H1304">
        <v>230</v>
      </c>
      <c r="I1304">
        <v>13</v>
      </c>
      <c r="J1304" t="s">
        <v>4037</v>
      </c>
      <c r="L1304">
        <v>-62.369939450588603</v>
      </c>
    </row>
    <row r="1305" spans="1:12" x14ac:dyDescent="0.25">
      <c r="A1305" t="s">
        <v>9456</v>
      </c>
      <c r="B1305" t="s">
        <v>9453</v>
      </c>
      <c r="C1305" t="s">
        <v>9454</v>
      </c>
      <c r="D1305" t="s">
        <v>9455</v>
      </c>
      <c r="E1305" s="117">
        <v>43031</v>
      </c>
      <c r="F1305" s="118">
        <v>0.4111805555555556</v>
      </c>
      <c r="G1305" t="s">
        <v>9457</v>
      </c>
      <c r="H1305">
        <v>230</v>
      </c>
      <c r="I1305">
        <v>14</v>
      </c>
      <c r="J1305" t="s">
        <v>4037</v>
      </c>
      <c r="L1305">
        <v>419.13302599999901</v>
      </c>
    </row>
    <row r="1306" spans="1:12" x14ac:dyDescent="0.25">
      <c r="A1306" t="s">
        <v>9456</v>
      </c>
      <c r="B1306" t="s">
        <v>9453</v>
      </c>
      <c r="C1306" t="s">
        <v>9454</v>
      </c>
      <c r="D1306" t="s">
        <v>9455</v>
      </c>
      <c r="E1306" s="117">
        <v>43031</v>
      </c>
      <c r="F1306" s="118">
        <v>0.4111805555555556</v>
      </c>
      <c r="G1306" t="s">
        <v>9457</v>
      </c>
      <c r="H1306">
        <v>230</v>
      </c>
      <c r="I1306">
        <v>15</v>
      </c>
      <c r="J1306" t="s">
        <v>4037</v>
      </c>
      <c r="L1306" s="117">
        <v>42102</v>
      </c>
    </row>
    <row r="1307" spans="1:12" x14ac:dyDescent="0.25">
      <c r="A1307" t="s">
        <v>9456</v>
      </c>
      <c r="B1307" t="s">
        <v>9453</v>
      </c>
      <c r="C1307" t="s">
        <v>9454</v>
      </c>
      <c r="D1307" t="s">
        <v>9455</v>
      </c>
      <c r="E1307" s="117">
        <v>43031</v>
      </c>
      <c r="F1307" s="118">
        <v>0.4111805555555556</v>
      </c>
      <c r="G1307" t="s">
        <v>9457</v>
      </c>
      <c r="H1307">
        <v>230</v>
      </c>
      <c r="I1307">
        <v>19</v>
      </c>
      <c r="J1307" t="s">
        <v>4037</v>
      </c>
      <c r="L1307" t="s">
        <v>26014</v>
      </c>
    </row>
    <row r="1308" spans="1:12" x14ac:dyDescent="0.25">
      <c r="A1308" t="s">
        <v>9456</v>
      </c>
      <c r="B1308" t="s">
        <v>9453</v>
      </c>
      <c r="C1308" t="s">
        <v>9454</v>
      </c>
      <c r="D1308" t="s">
        <v>9455</v>
      </c>
      <c r="E1308" s="117">
        <v>43031</v>
      </c>
      <c r="F1308" s="118">
        <v>0.4111805555555556</v>
      </c>
      <c r="G1308" t="s">
        <v>9457</v>
      </c>
      <c r="H1308">
        <v>230</v>
      </c>
      <c r="I1308">
        <v>20</v>
      </c>
      <c r="J1308" t="s">
        <v>4037</v>
      </c>
      <c r="L1308" t="s">
        <v>31</v>
      </c>
    </row>
    <row r="1309" spans="1:12" x14ac:dyDescent="0.25">
      <c r="A1309" t="s">
        <v>9456</v>
      </c>
      <c r="B1309" t="s">
        <v>9453</v>
      </c>
      <c r="C1309" t="s">
        <v>9454</v>
      </c>
      <c r="D1309" t="s">
        <v>9455</v>
      </c>
      <c r="E1309" s="117">
        <v>43031</v>
      </c>
      <c r="F1309" s="118">
        <v>0.4111805555555556</v>
      </c>
      <c r="G1309" t="s">
        <v>9457</v>
      </c>
      <c r="H1309">
        <v>230</v>
      </c>
      <c r="I1309">
        <v>21</v>
      </c>
      <c r="J1309" t="s">
        <v>4037</v>
      </c>
      <c r="L1309">
        <v>5</v>
      </c>
    </row>
    <row r="1310" spans="1:12" x14ac:dyDescent="0.25">
      <c r="A1310" t="s">
        <v>9456</v>
      </c>
      <c r="B1310" t="s">
        <v>9453</v>
      </c>
      <c r="C1310" t="s">
        <v>9454</v>
      </c>
      <c r="D1310" t="s">
        <v>9455</v>
      </c>
      <c r="E1310" s="117">
        <v>43031</v>
      </c>
      <c r="F1310" s="118">
        <v>0.41119212962962964</v>
      </c>
      <c r="G1310" t="s">
        <v>9457</v>
      </c>
      <c r="H1310">
        <v>230</v>
      </c>
      <c r="I1310">
        <v>22</v>
      </c>
      <c r="J1310" t="s">
        <v>4037</v>
      </c>
      <c r="L1310" t="s">
        <v>26022</v>
      </c>
    </row>
    <row r="1311" spans="1:12" x14ac:dyDescent="0.25">
      <c r="A1311" t="s">
        <v>9456</v>
      </c>
      <c r="B1311" t="s">
        <v>9453</v>
      </c>
      <c r="C1311" t="s">
        <v>9454</v>
      </c>
      <c r="D1311" t="s">
        <v>9455</v>
      </c>
      <c r="E1311" s="117">
        <v>43031</v>
      </c>
      <c r="F1311" s="118">
        <v>0.41120370370370374</v>
      </c>
      <c r="G1311" t="s">
        <v>9457</v>
      </c>
      <c r="H1311">
        <v>231</v>
      </c>
      <c r="I1311">
        <v>2</v>
      </c>
      <c r="J1311" t="s">
        <v>4037</v>
      </c>
      <c r="L1311" t="s">
        <v>5</v>
      </c>
    </row>
    <row r="1312" spans="1:12" x14ac:dyDescent="0.25">
      <c r="A1312" t="s">
        <v>9456</v>
      </c>
      <c r="B1312" t="s">
        <v>9453</v>
      </c>
      <c r="C1312" t="s">
        <v>9454</v>
      </c>
      <c r="D1312" t="s">
        <v>9455</v>
      </c>
      <c r="E1312" s="117">
        <v>43031</v>
      </c>
      <c r="F1312" s="118">
        <v>0.41121527777777778</v>
      </c>
      <c r="G1312" t="s">
        <v>9457</v>
      </c>
      <c r="H1312">
        <v>231</v>
      </c>
      <c r="I1312">
        <v>5</v>
      </c>
      <c r="J1312" t="s">
        <v>4037</v>
      </c>
      <c r="L1312" t="s">
        <v>183</v>
      </c>
    </row>
    <row r="1313" spans="1:12" x14ac:dyDescent="0.25">
      <c r="A1313" t="s">
        <v>9456</v>
      </c>
      <c r="B1313" t="s">
        <v>9453</v>
      </c>
      <c r="C1313" t="s">
        <v>9454</v>
      </c>
      <c r="D1313" t="s">
        <v>9455</v>
      </c>
      <c r="E1313" s="117">
        <v>43031</v>
      </c>
      <c r="F1313" s="118">
        <v>0.41121527777777778</v>
      </c>
      <c r="G1313" t="s">
        <v>9457</v>
      </c>
      <c r="H1313">
        <v>231</v>
      </c>
      <c r="I1313">
        <v>7</v>
      </c>
      <c r="J1313" t="s">
        <v>4037</v>
      </c>
      <c r="L1313">
        <v>52</v>
      </c>
    </row>
    <row r="1314" spans="1:12" x14ac:dyDescent="0.25">
      <c r="A1314" t="s">
        <v>9456</v>
      </c>
      <c r="B1314" t="s">
        <v>9453</v>
      </c>
      <c r="C1314" t="s">
        <v>9454</v>
      </c>
      <c r="D1314" t="s">
        <v>9455</v>
      </c>
      <c r="E1314" s="117">
        <v>43031</v>
      </c>
      <c r="F1314" s="118">
        <v>0.41121527777777778</v>
      </c>
      <c r="G1314" t="s">
        <v>9457</v>
      </c>
      <c r="H1314">
        <v>231</v>
      </c>
      <c r="I1314">
        <v>8</v>
      </c>
      <c r="J1314" t="s">
        <v>4037</v>
      </c>
      <c r="L1314">
        <v>100000</v>
      </c>
    </row>
    <row r="1315" spans="1:12" x14ac:dyDescent="0.25">
      <c r="A1315" t="s">
        <v>9456</v>
      </c>
      <c r="B1315" t="s">
        <v>9453</v>
      </c>
      <c r="C1315" t="s">
        <v>9454</v>
      </c>
      <c r="D1315" t="s">
        <v>9455</v>
      </c>
      <c r="E1315" s="117">
        <v>43031</v>
      </c>
      <c r="F1315" s="118">
        <v>0.41121527777777778</v>
      </c>
      <c r="G1315" t="s">
        <v>9457</v>
      </c>
      <c r="H1315">
        <v>231</v>
      </c>
      <c r="I1315">
        <v>12</v>
      </c>
      <c r="J1315" t="s">
        <v>4037</v>
      </c>
      <c r="L1315">
        <v>-11.8032407245109</v>
      </c>
    </row>
    <row r="1316" spans="1:12" x14ac:dyDescent="0.25">
      <c r="A1316" t="s">
        <v>9456</v>
      </c>
      <c r="B1316" t="s">
        <v>9453</v>
      </c>
      <c r="C1316" t="s">
        <v>9454</v>
      </c>
      <c r="D1316" t="s">
        <v>9455</v>
      </c>
      <c r="E1316" s="117">
        <v>43031</v>
      </c>
      <c r="F1316" s="118">
        <v>0.41121527777777778</v>
      </c>
      <c r="G1316" t="s">
        <v>9457</v>
      </c>
      <c r="H1316">
        <v>231</v>
      </c>
      <c r="I1316">
        <v>13</v>
      </c>
      <c r="J1316" t="s">
        <v>4037</v>
      </c>
      <c r="L1316">
        <v>-62.069026064304801</v>
      </c>
    </row>
    <row r="1317" spans="1:12" x14ac:dyDescent="0.25">
      <c r="A1317" t="s">
        <v>9456</v>
      </c>
      <c r="B1317" t="s">
        <v>9453</v>
      </c>
      <c r="C1317" t="s">
        <v>9454</v>
      </c>
      <c r="D1317" t="s">
        <v>9455</v>
      </c>
      <c r="E1317" s="117">
        <v>43031</v>
      </c>
      <c r="F1317" s="118">
        <v>0.41121527777777778</v>
      </c>
      <c r="G1317" t="s">
        <v>9457</v>
      </c>
      <c r="H1317">
        <v>231</v>
      </c>
      <c r="I1317">
        <v>14</v>
      </c>
      <c r="J1317" t="s">
        <v>4037</v>
      </c>
      <c r="L1317">
        <v>325.155304</v>
      </c>
    </row>
    <row r="1318" spans="1:12" x14ac:dyDescent="0.25">
      <c r="A1318" t="s">
        <v>9456</v>
      </c>
      <c r="B1318" t="s">
        <v>9453</v>
      </c>
      <c r="C1318" t="s">
        <v>9454</v>
      </c>
      <c r="D1318" t="s">
        <v>9455</v>
      </c>
      <c r="E1318" s="117">
        <v>43031</v>
      </c>
      <c r="F1318" s="118">
        <v>0.41122685185185182</v>
      </c>
      <c r="G1318" t="s">
        <v>9457</v>
      </c>
      <c r="H1318">
        <v>231</v>
      </c>
      <c r="I1318">
        <v>15</v>
      </c>
      <c r="J1318" t="s">
        <v>4037</v>
      </c>
      <c r="L1318" s="117">
        <v>42163</v>
      </c>
    </row>
    <row r="1319" spans="1:12" x14ac:dyDescent="0.25">
      <c r="A1319" t="s">
        <v>9456</v>
      </c>
      <c r="B1319" t="s">
        <v>9453</v>
      </c>
      <c r="C1319" t="s">
        <v>9454</v>
      </c>
      <c r="D1319" t="s">
        <v>9455</v>
      </c>
      <c r="E1319" s="117">
        <v>43031</v>
      </c>
      <c r="F1319" s="118">
        <v>0.41122685185185182</v>
      </c>
      <c r="G1319" t="s">
        <v>9457</v>
      </c>
      <c r="H1319">
        <v>231</v>
      </c>
      <c r="I1319">
        <v>19</v>
      </c>
      <c r="J1319" t="s">
        <v>4037</v>
      </c>
      <c r="L1319" t="s">
        <v>26023</v>
      </c>
    </row>
    <row r="1320" spans="1:12" x14ac:dyDescent="0.25">
      <c r="A1320" t="s">
        <v>9456</v>
      </c>
      <c r="B1320" t="s">
        <v>9453</v>
      </c>
      <c r="C1320" t="s">
        <v>9454</v>
      </c>
      <c r="D1320" t="s">
        <v>9455</v>
      </c>
      <c r="E1320" s="117">
        <v>43031</v>
      </c>
      <c r="F1320" s="118">
        <v>0.41122685185185182</v>
      </c>
      <c r="G1320" t="s">
        <v>9457</v>
      </c>
      <c r="H1320">
        <v>231</v>
      </c>
      <c r="I1320">
        <v>20</v>
      </c>
      <c r="J1320" t="s">
        <v>4037</v>
      </c>
      <c r="L1320" t="s">
        <v>12</v>
      </c>
    </row>
    <row r="1321" spans="1:12" x14ac:dyDescent="0.25">
      <c r="A1321" t="s">
        <v>9456</v>
      </c>
      <c r="B1321" t="s">
        <v>9453</v>
      </c>
      <c r="C1321" t="s">
        <v>9454</v>
      </c>
      <c r="D1321" t="s">
        <v>9455</v>
      </c>
      <c r="E1321" s="117">
        <v>43031</v>
      </c>
      <c r="F1321" s="118">
        <v>0.41122685185185182</v>
      </c>
      <c r="G1321" t="s">
        <v>9457</v>
      </c>
      <c r="H1321">
        <v>231</v>
      </c>
      <c r="I1321">
        <v>21</v>
      </c>
      <c r="J1321" t="s">
        <v>4037</v>
      </c>
      <c r="L1321">
        <v>40</v>
      </c>
    </row>
    <row r="1322" spans="1:12" x14ac:dyDescent="0.25">
      <c r="A1322" t="s">
        <v>9456</v>
      </c>
      <c r="B1322" t="s">
        <v>9453</v>
      </c>
      <c r="C1322" t="s">
        <v>9454</v>
      </c>
      <c r="D1322" t="s">
        <v>9455</v>
      </c>
      <c r="E1322" s="117">
        <v>43031</v>
      </c>
      <c r="F1322" s="118">
        <v>0.41122685185185182</v>
      </c>
      <c r="G1322" t="s">
        <v>9457</v>
      </c>
      <c r="H1322">
        <v>231</v>
      </c>
      <c r="I1322">
        <v>22</v>
      </c>
      <c r="J1322" t="s">
        <v>4037</v>
      </c>
      <c r="L1322" t="s">
        <v>26024</v>
      </c>
    </row>
    <row r="1323" spans="1:12" x14ac:dyDescent="0.25">
      <c r="A1323" t="s">
        <v>9456</v>
      </c>
      <c r="B1323" t="s">
        <v>9453</v>
      </c>
      <c r="C1323" t="s">
        <v>9454</v>
      </c>
      <c r="D1323" t="s">
        <v>9455</v>
      </c>
      <c r="E1323" s="117">
        <v>43031</v>
      </c>
      <c r="F1323" s="118">
        <v>0.41124999999999995</v>
      </c>
      <c r="G1323" t="s">
        <v>9457</v>
      </c>
      <c r="H1323">
        <v>232</v>
      </c>
      <c r="I1323">
        <v>2</v>
      </c>
      <c r="J1323" t="s">
        <v>4037</v>
      </c>
      <c r="L1323" t="s">
        <v>5</v>
      </c>
    </row>
    <row r="1324" spans="1:12" x14ac:dyDescent="0.25">
      <c r="A1324" t="s">
        <v>9456</v>
      </c>
      <c r="B1324" t="s">
        <v>9453</v>
      </c>
      <c r="C1324" t="s">
        <v>9454</v>
      </c>
      <c r="D1324" t="s">
        <v>9455</v>
      </c>
      <c r="E1324" s="117">
        <v>43031</v>
      </c>
      <c r="F1324" s="118">
        <v>0.41124999999999995</v>
      </c>
      <c r="G1324" t="s">
        <v>9457</v>
      </c>
      <c r="H1324">
        <v>232</v>
      </c>
      <c r="I1324">
        <v>5</v>
      </c>
      <c r="J1324" t="s">
        <v>4037</v>
      </c>
      <c r="L1324" t="s">
        <v>183</v>
      </c>
    </row>
    <row r="1325" spans="1:12" x14ac:dyDescent="0.25">
      <c r="A1325" t="s">
        <v>9456</v>
      </c>
      <c r="B1325" t="s">
        <v>9453</v>
      </c>
      <c r="C1325" t="s">
        <v>9454</v>
      </c>
      <c r="D1325" t="s">
        <v>9455</v>
      </c>
      <c r="E1325" s="117">
        <v>43031</v>
      </c>
      <c r="F1325" s="118">
        <v>0.41124999999999995</v>
      </c>
      <c r="G1325" t="s">
        <v>9457</v>
      </c>
      <c r="H1325">
        <v>232</v>
      </c>
      <c r="I1325">
        <v>7</v>
      </c>
      <c r="J1325" t="s">
        <v>4037</v>
      </c>
      <c r="L1325">
        <v>53</v>
      </c>
    </row>
    <row r="1326" spans="1:12" x14ac:dyDescent="0.25">
      <c r="A1326" t="s">
        <v>9456</v>
      </c>
      <c r="B1326" t="s">
        <v>9453</v>
      </c>
      <c r="C1326" t="s">
        <v>9454</v>
      </c>
      <c r="D1326" t="s">
        <v>9455</v>
      </c>
      <c r="E1326" s="117">
        <v>43031</v>
      </c>
      <c r="F1326" s="118">
        <v>0.4112615740740741</v>
      </c>
      <c r="G1326" t="s">
        <v>9457</v>
      </c>
      <c r="H1326">
        <v>232</v>
      </c>
      <c r="I1326">
        <v>8</v>
      </c>
      <c r="J1326" t="s">
        <v>4037</v>
      </c>
      <c r="L1326">
        <v>100000</v>
      </c>
    </row>
    <row r="1327" spans="1:12" x14ac:dyDescent="0.25">
      <c r="A1327" t="s">
        <v>9456</v>
      </c>
      <c r="B1327" t="s">
        <v>9453</v>
      </c>
      <c r="C1327" t="s">
        <v>9454</v>
      </c>
      <c r="D1327" t="s">
        <v>9455</v>
      </c>
      <c r="E1327" s="117">
        <v>43031</v>
      </c>
      <c r="F1327" s="118">
        <v>0.4112615740740741</v>
      </c>
      <c r="G1327" t="s">
        <v>9457</v>
      </c>
      <c r="H1327">
        <v>232</v>
      </c>
      <c r="I1327">
        <v>12</v>
      </c>
      <c r="J1327" t="s">
        <v>4037</v>
      </c>
      <c r="L1327">
        <v>-11.80186137864</v>
      </c>
    </row>
    <row r="1328" spans="1:12" x14ac:dyDescent="0.25">
      <c r="A1328" t="s">
        <v>9456</v>
      </c>
      <c r="B1328" t="s">
        <v>9453</v>
      </c>
      <c r="C1328" t="s">
        <v>9454</v>
      </c>
      <c r="D1328" t="s">
        <v>9455</v>
      </c>
      <c r="E1328" s="117">
        <v>43031</v>
      </c>
      <c r="F1328" s="118">
        <v>0.4112615740740741</v>
      </c>
      <c r="G1328" t="s">
        <v>9457</v>
      </c>
      <c r="H1328">
        <v>232</v>
      </c>
      <c r="I1328">
        <v>13</v>
      </c>
      <c r="J1328" t="s">
        <v>4037</v>
      </c>
      <c r="L1328">
        <v>-62.073060046361398</v>
      </c>
    </row>
    <row r="1329" spans="1:12" x14ac:dyDescent="0.25">
      <c r="A1329" t="s">
        <v>9456</v>
      </c>
      <c r="B1329" t="s">
        <v>9453</v>
      </c>
      <c r="C1329" t="s">
        <v>9454</v>
      </c>
      <c r="D1329" t="s">
        <v>9455</v>
      </c>
      <c r="E1329" s="117">
        <v>43031</v>
      </c>
      <c r="F1329" s="118">
        <v>0.4112615740740741</v>
      </c>
      <c r="G1329" t="s">
        <v>9457</v>
      </c>
      <c r="H1329">
        <v>232</v>
      </c>
      <c r="I1329">
        <v>14</v>
      </c>
      <c r="J1329" t="s">
        <v>4037</v>
      </c>
      <c r="L1329">
        <v>295.67715500000003</v>
      </c>
    </row>
    <row r="1330" spans="1:12" x14ac:dyDescent="0.25">
      <c r="A1330" t="s">
        <v>9456</v>
      </c>
      <c r="B1330" t="s">
        <v>9453</v>
      </c>
      <c r="C1330" t="s">
        <v>9454</v>
      </c>
      <c r="D1330" t="s">
        <v>9455</v>
      </c>
      <c r="E1330" s="117">
        <v>43031</v>
      </c>
      <c r="F1330" s="118">
        <v>0.4112615740740741</v>
      </c>
      <c r="G1330" t="s">
        <v>9457</v>
      </c>
      <c r="H1330">
        <v>232</v>
      </c>
      <c r="I1330">
        <v>15</v>
      </c>
      <c r="J1330" t="s">
        <v>4037</v>
      </c>
      <c r="L1330" s="117">
        <v>42163</v>
      </c>
    </row>
    <row r="1331" spans="1:12" x14ac:dyDescent="0.25">
      <c r="A1331" t="s">
        <v>9456</v>
      </c>
      <c r="B1331" t="s">
        <v>9453</v>
      </c>
      <c r="C1331" t="s">
        <v>9454</v>
      </c>
      <c r="D1331" t="s">
        <v>9455</v>
      </c>
      <c r="E1331" s="117">
        <v>43031</v>
      </c>
      <c r="F1331" s="118">
        <v>0.41127314814814814</v>
      </c>
      <c r="G1331" t="s">
        <v>9457</v>
      </c>
      <c r="H1331">
        <v>232</v>
      </c>
      <c r="I1331">
        <v>19</v>
      </c>
      <c r="J1331" t="s">
        <v>4037</v>
      </c>
      <c r="L1331" t="s">
        <v>26023</v>
      </c>
    </row>
    <row r="1332" spans="1:12" x14ac:dyDescent="0.25">
      <c r="A1332" t="s">
        <v>9456</v>
      </c>
      <c r="B1332" t="s">
        <v>9453</v>
      </c>
      <c r="C1332" t="s">
        <v>9454</v>
      </c>
      <c r="D1332" t="s">
        <v>9455</v>
      </c>
      <c r="E1332" s="117">
        <v>43031</v>
      </c>
      <c r="F1332" s="118">
        <v>0.41127314814814814</v>
      </c>
      <c r="G1332" t="s">
        <v>9457</v>
      </c>
      <c r="H1332">
        <v>232</v>
      </c>
      <c r="I1332">
        <v>20</v>
      </c>
      <c r="J1332" t="s">
        <v>4037</v>
      </c>
      <c r="L1332" t="s">
        <v>31</v>
      </c>
    </row>
    <row r="1333" spans="1:12" x14ac:dyDescent="0.25">
      <c r="A1333" t="s">
        <v>9456</v>
      </c>
      <c r="B1333" t="s">
        <v>9453</v>
      </c>
      <c r="C1333" t="s">
        <v>9454</v>
      </c>
      <c r="D1333" t="s">
        <v>9455</v>
      </c>
      <c r="E1333" s="117">
        <v>43031</v>
      </c>
      <c r="F1333" s="118">
        <v>0.41127314814814814</v>
      </c>
      <c r="G1333" t="s">
        <v>9457</v>
      </c>
      <c r="H1333">
        <v>232</v>
      </c>
      <c r="I1333">
        <v>21</v>
      </c>
      <c r="J1333" t="s">
        <v>4037</v>
      </c>
      <c r="L1333">
        <v>20</v>
      </c>
    </row>
    <row r="1334" spans="1:12" x14ac:dyDescent="0.25">
      <c r="A1334" t="s">
        <v>9456</v>
      </c>
      <c r="B1334" t="s">
        <v>9453</v>
      </c>
      <c r="C1334" t="s">
        <v>9454</v>
      </c>
      <c r="D1334" t="s">
        <v>9455</v>
      </c>
      <c r="E1334" s="117">
        <v>43031</v>
      </c>
      <c r="F1334" s="118">
        <v>0.41127314814814814</v>
      </c>
      <c r="G1334" t="s">
        <v>9457</v>
      </c>
      <c r="H1334">
        <v>232</v>
      </c>
      <c r="I1334">
        <v>22</v>
      </c>
      <c r="J1334" t="s">
        <v>4037</v>
      </c>
      <c r="L1334" t="s">
        <v>26025</v>
      </c>
    </row>
    <row r="1335" spans="1:12" x14ac:dyDescent="0.25">
      <c r="A1335" t="s">
        <v>9456</v>
      </c>
      <c r="B1335" t="s">
        <v>9453</v>
      </c>
      <c r="C1335" t="s">
        <v>9454</v>
      </c>
      <c r="D1335" t="s">
        <v>9455</v>
      </c>
      <c r="E1335" s="117">
        <v>43031</v>
      </c>
      <c r="F1335" s="118">
        <v>0.41129629629629627</v>
      </c>
      <c r="G1335" t="s">
        <v>9457</v>
      </c>
      <c r="H1335">
        <v>233</v>
      </c>
      <c r="I1335">
        <v>2</v>
      </c>
      <c r="J1335" t="s">
        <v>4037</v>
      </c>
      <c r="L1335" t="s">
        <v>5</v>
      </c>
    </row>
    <row r="1336" spans="1:12" x14ac:dyDescent="0.25">
      <c r="A1336" t="s">
        <v>9456</v>
      </c>
      <c r="B1336" t="s">
        <v>9453</v>
      </c>
      <c r="C1336" t="s">
        <v>9454</v>
      </c>
      <c r="D1336" t="s">
        <v>9455</v>
      </c>
      <c r="E1336" s="117">
        <v>43031</v>
      </c>
      <c r="F1336" s="118">
        <v>0.41129629629629627</v>
      </c>
      <c r="G1336" t="s">
        <v>9457</v>
      </c>
      <c r="H1336">
        <v>233</v>
      </c>
      <c r="I1336">
        <v>5</v>
      </c>
      <c r="J1336" t="s">
        <v>4037</v>
      </c>
      <c r="L1336" t="s">
        <v>183</v>
      </c>
    </row>
    <row r="1337" spans="1:12" x14ac:dyDescent="0.25">
      <c r="A1337" t="s">
        <v>9456</v>
      </c>
      <c r="B1337" t="s">
        <v>9453</v>
      </c>
      <c r="C1337" t="s">
        <v>9454</v>
      </c>
      <c r="D1337" t="s">
        <v>9455</v>
      </c>
      <c r="E1337" s="117">
        <v>43031</v>
      </c>
      <c r="F1337" s="118">
        <v>0.41129629629629627</v>
      </c>
      <c r="G1337" t="s">
        <v>9457</v>
      </c>
      <c r="H1337">
        <v>233</v>
      </c>
      <c r="I1337">
        <v>7</v>
      </c>
      <c r="J1337" t="s">
        <v>4037</v>
      </c>
      <c r="L1337">
        <v>54</v>
      </c>
    </row>
    <row r="1338" spans="1:12" x14ac:dyDescent="0.25">
      <c r="A1338" t="s">
        <v>9456</v>
      </c>
      <c r="B1338" t="s">
        <v>9453</v>
      </c>
      <c r="C1338" t="s">
        <v>9454</v>
      </c>
      <c r="D1338" t="s">
        <v>9455</v>
      </c>
      <c r="E1338" s="117">
        <v>43031</v>
      </c>
      <c r="F1338" s="118">
        <v>0.41129629629629627</v>
      </c>
      <c r="G1338" t="s">
        <v>9457</v>
      </c>
      <c r="H1338">
        <v>233</v>
      </c>
      <c r="I1338">
        <v>8</v>
      </c>
      <c r="J1338" t="s">
        <v>4037</v>
      </c>
      <c r="L1338">
        <v>100000</v>
      </c>
    </row>
    <row r="1339" spans="1:12" x14ac:dyDescent="0.25">
      <c r="A1339" t="s">
        <v>9456</v>
      </c>
      <c r="B1339" t="s">
        <v>9453</v>
      </c>
      <c r="C1339" t="s">
        <v>9454</v>
      </c>
      <c r="D1339" t="s">
        <v>9455</v>
      </c>
      <c r="E1339" s="117">
        <v>43031</v>
      </c>
      <c r="F1339" s="118">
        <v>0.41129629629629627</v>
      </c>
      <c r="G1339" t="s">
        <v>9457</v>
      </c>
      <c r="H1339">
        <v>233</v>
      </c>
      <c r="I1339">
        <v>12</v>
      </c>
      <c r="J1339" t="s">
        <v>4037</v>
      </c>
      <c r="L1339">
        <v>-11.802626706192401</v>
      </c>
    </row>
    <row r="1340" spans="1:12" x14ac:dyDescent="0.25">
      <c r="A1340" t="s">
        <v>9456</v>
      </c>
      <c r="B1340" t="s">
        <v>9453</v>
      </c>
      <c r="C1340" t="s">
        <v>9454</v>
      </c>
      <c r="D1340" t="s">
        <v>9455</v>
      </c>
      <c r="E1340" s="117">
        <v>43031</v>
      </c>
      <c r="F1340" s="118">
        <v>0.41130787037037037</v>
      </c>
      <c r="G1340" t="s">
        <v>9457</v>
      </c>
      <c r="H1340">
        <v>233</v>
      </c>
      <c r="I1340">
        <v>13</v>
      </c>
      <c r="J1340" t="s">
        <v>4037</v>
      </c>
      <c r="L1340">
        <v>-62.0748289178051</v>
      </c>
    </row>
    <row r="1341" spans="1:12" x14ac:dyDescent="0.25">
      <c r="A1341" t="s">
        <v>9456</v>
      </c>
      <c r="B1341" t="s">
        <v>9453</v>
      </c>
      <c r="C1341" t="s">
        <v>9454</v>
      </c>
      <c r="D1341" t="s">
        <v>9455</v>
      </c>
      <c r="E1341" s="117">
        <v>43031</v>
      </c>
      <c r="F1341" s="118">
        <v>0.41130787037037037</v>
      </c>
      <c r="G1341" t="s">
        <v>9457</v>
      </c>
      <c r="H1341">
        <v>233</v>
      </c>
      <c r="I1341">
        <v>14</v>
      </c>
      <c r="J1341" t="s">
        <v>4037</v>
      </c>
      <c r="L1341">
        <v>292.55221599999902</v>
      </c>
    </row>
    <row r="1342" spans="1:12" x14ac:dyDescent="0.25">
      <c r="A1342" t="s">
        <v>9456</v>
      </c>
      <c r="B1342" t="s">
        <v>9453</v>
      </c>
      <c r="C1342" t="s">
        <v>9454</v>
      </c>
      <c r="D1342" t="s">
        <v>9455</v>
      </c>
      <c r="E1342" s="117">
        <v>43031</v>
      </c>
      <c r="F1342" s="118">
        <v>0.41130787037037037</v>
      </c>
      <c r="G1342" t="s">
        <v>9457</v>
      </c>
      <c r="H1342">
        <v>233</v>
      </c>
      <c r="I1342">
        <v>15</v>
      </c>
      <c r="J1342" t="s">
        <v>4037</v>
      </c>
      <c r="L1342" s="117">
        <v>42163</v>
      </c>
    </row>
    <row r="1343" spans="1:12" x14ac:dyDescent="0.25">
      <c r="A1343" t="s">
        <v>9456</v>
      </c>
      <c r="B1343" t="s">
        <v>9453</v>
      </c>
      <c r="C1343" t="s">
        <v>9454</v>
      </c>
      <c r="D1343" t="s">
        <v>9455</v>
      </c>
      <c r="E1343" s="117">
        <v>43031</v>
      </c>
      <c r="F1343" s="118">
        <v>0.41130787037037037</v>
      </c>
      <c r="G1343" t="s">
        <v>9457</v>
      </c>
      <c r="H1343">
        <v>233</v>
      </c>
      <c r="I1343">
        <v>19</v>
      </c>
      <c r="J1343" t="s">
        <v>4037</v>
      </c>
      <c r="L1343" t="s">
        <v>26023</v>
      </c>
    </row>
    <row r="1344" spans="1:12" x14ac:dyDescent="0.25">
      <c r="A1344" t="s">
        <v>9456</v>
      </c>
      <c r="B1344" t="s">
        <v>9453</v>
      </c>
      <c r="C1344" t="s">
        <v>9454</v>
      </c>
      <c r="D1344" t="s">
        <v>9455</v>
      </c>
      <c r="E1344" s="117">
        <v>43031</v>
      </c>
      <c r="F1344" s="118">
        <v>0.41130787037037037</v>
      </c>
      <c r="G1344" t="s">
        <v>9457</v>
      </c>
      <c r="H1344">
        <v>233</v>
      </c>
      <c r="I1344">
        <v>20</v>
      </c>
      <c r="J1344" t="s">
        <v>4037</v>
      </c>
      <c r="L1344" t="s">
        <v>31</v>
      </c>
    </row>
    <row r="1345" spans="1:12" x14ac:dyDescent="0.25">
      <c r="A1345" t="s">
        <v>9456</v>
      </c>
      <c r="B1345" t="s">
        <v>9453</v>
      </c>
      <c r="C1345" t="s">
        <v>9454</v>
      </c>
      <c r="D1345" t="s">
        <v>9455</v>
      </c>
      <c r="E1345" s="117">
        <v>43031</v>
      </c>
      <c r="F1345" s="118">
        <v>0.41130787037037037</v>
      </c>
      <c r="G1345" t="s">
        <v>9457</v>
      </c>
      <c r="H1345">
        <v>233</v>
      </c>
      <c r="I1345">
        <v>21</v>
      </c>
      <c r="J1345" t="s">
        <v>4037</v>
      </c>
      <c r="L1345">
        <v>5</v>
      </c>
    </row>
    <row r="1346" spans="1:12" x14ac:dyDescent="0.25">
      <c r="A1346" t="s">
        <v>9456</v>
      </c>
      <c r="B1346" t="s">
        <v>9453</v>
      </c>
      <c r="C1346" t="s">
        <v>9454</v>
      </c>
      <c r="D1346" t="s">
        <v>9455</v>
      </c>
      <c r="E1346" s="117">
        <v>43031</v>
      </c>
      <c r="F1346" s="118">
        <v>0.4113194444444444</v>
      </c>
      <c r="G1346" t="s">
        <v>9457</v>
      </c>
      <c r="H1346">
        <v>233</v>
      </c>
      <c r="I1346">
        <v>22</v>
      </c>
      <c r="J1346" t="s">
        <v>4037</v>
      </c>
      <c r="L1346" t="s">
        <v>26026</v>
      </c>
    </row>
    <row r="1347" spans="1:12" x14ac:dyDescent="0.25">
      <c r="A1347" t="s">
        <v>9456</v>
      </c>
      <c r="B1347" t="s">
        <v>9453</v>
      </c>
      <c r="C1347" t="s">
        <v>9454</v>
      </c>
      <c r="D1347" t="s">
        <v>9455</v>
      </c>
      <c r="E1347" s="117">
        <v>43031</v>
      </c>
      <c r="F1347" s="118">
        <v>0.41133101851851855</v>
      </c>
      <c r="G1347" t="s">
        <v>9457</v>
      </c>
      <c r="H1347">
        <v>234</v>
      </c>
      <c r="I1347">
        <v>2</v>
      </c>
      <c r="J1347" t="s">
        <v>4037</v>
      </c>
      <c r="L1347" t="s">
        <v>5</v>
      </c>
    </row>
    <row r="1348" spans="1:12" x14ac:dyDescent="0.25">
      <c r="A1348" t="s">
        <v>9456</v>
      </c>
      <c r="B1348" t="s">
        <v>9453</v>
      </c>
      <c r="C1348" t="s">
        <v>9454</v>
      </c>
      <c r="D1348" t="s">
        <v>9455</v>
      </c>
      <c r="E1348" s="117">
        <v>43031</v>
      </c>
      <c r="F1348" s="118">
        <v>0.41134259259259259</v>
      </c>
      <c r="G1348" t="s">
        <v>9457</v>
      </c>
      <c r="H1348">
        <v>234</v>
      </c>
      <c r="I1348">
        <v>5</v>
      </c>
      <c r="J1348" t="s">
        <v>4037</v>
      </c>
      <c r="L1348" t="s">
        <v>183</v>
      </c>
    </row>
    <row r="1349" spans="1:12" x14ac:dyDescent="0.25">
      <c r="A1349" t="s">
        <v>9456</v>
      </c>
      <c r="B1349" t="s">
        <v>9453</v>
      </c>
      <c r="C1349" t="s">
        <v>9454</v>
      </c>
      <c r="D1349" t="s">
        <v>9455</v>
      </c>
      <c r="E1349" s="117">
        <v>43031</v>
      </c>
      <c r="F1349" s="118">
        <v>0.41134259259259259</v>
      </c>
      <c r="G1349" t="s">
        <v>9457</v>
      </c>
      <c r="H1349">
        <v>234</v>
      </c>
      <c r="I1349">
        <v>7</v>
      </c>
      <c r="J1349" t="s">
        <v>4037</v>
      </c>
      <c r="L1349">
        <v>55</v>
      </c>
    </row>
    <row r="1350" spans="1:12" x14ac:dyDescent="0.25">
      <c r="A1350" t="s">
        <v>9456</v>
      </c>
      <c r="B1350" t="s">
        <v>9453</v>
      </c>
      <c r="C1350" t="s">
        <v>9454</v>
      </c>
      <c r="D1350" t="s">
        <v>9455</v>
      </c>
      <c r="E1350" s="117">
        <v>43031</v>
      </c>
      <c r="F1350" s="118">
        <v>0.41134259259259259</v>
      </c>
      <c r="G1350" t="s">
        <v>9457</v>
      </c>
      <c r="H1350">
        <v>234</v>
      </c>
      <c r="I1350">
        <v>8</v>
      </c>
      <c r="J1350" t="s">
        <v>4037</v>
      </c>
      <c r="L1350">
        <v>100000</v>
      </c>
    </row>
    <row r="1351" spans="1:12" x14ac:dyDescent="0.25">
      <c r="A1351" t="s">
        <v>9456</v>
      </c>
      <c r="B1351" t="s">
        <v>9453</v>
      </c>
      <c r="C1351" t="s">
        <v>9454</v>
      </c>
      <c r="D1351" t="s">
        <v>9455</v>
      </c>
      <c r="E1351" s="117">
        <v>43031</v>
      </c>
      <c r="F1351" s="118">
        <v>0.41134259259259259</v>
      </c>
      <c r="G1351" t="s">
        <v>9457</v>
      </c>
      <c r="H1351">
        <v>234</v>
      </c>
      <c r="I1351">
        <v>12</v>
      </c>
      <c r="J1351" t="s">
        <v>4037</v>
      </c>
      <c r="L1351">
        <v>-11.802413110035699</v>
      </c>
    </row>
    <row r="1352" spans="1:12" x14ac:dyDescent="0.25">
      <c r="A1352" t="s">
        <v>9456</v>
      </c>
      <c r="B1352" t="s">
        <v>9453</v>
      </c>
      <c r="C1352" t="s">
        <v>9454</v>
      </c>
      <c r="D1352" t="s">
        <v>9455</v>
      </c>
      <c r="E1352" s="117">
        <v>43031</v>
      </c>
      <c r="F1352" s="118">
        <v>0.41135416666666669</v>
      </c>
      <c r="G1352" t="s">
        <v>9457</v>
      </c>
      <c r="H1352">
        <v>234</v>
      </c>
      <c r="I1352">
        <v>13</v>
      </c>
      <c r="J1352" t="s">
        <v>4037</v>
      </c>
      <c r="L1352">
        <v>-62.073104085316302</v>
      </c>
    </row>
    <row r="1353" spans="1:12" x14ac:dyDescent="0.25">
      <c r="A1353" t="s">
        <v>9456</v>
      </c>
      <c r="B1353" t="s">
        <v>9453</v>
      </c>
      <c r="C1353" t="s">
        <v>9454</v>
      </c>
      <c r="D1353" t="s">
        <v>9455</v>
      </c>
      <c r="E1353" s="117">
        <v>43031</v>
      </c>
      <c r="F1353" s="118">
        <v>0.41135416666666669</v>
      </c>
      <c r="G1353" t="s">
        <v>9457</v>
      </c>
      <c r="H1353">
        <v>234</v>
      </c>
      <c r="I1353">
        <v>14</v>
      </c>
      <c r="J1353" t="s">
        <v>4037</v>
      </c>
      <c r="L1353">
        <v>311.50195300000001</v>
      </c>
    </row>
    <row r="1354" spans="1:12" x14ac:dyDescent="0.25">
      <c r="A1354" t="s">
        <v>9456</v>
      </c>
      <c r="B1354" t="s">
        <v>9453</v>
      </c>
      <c r="C1354" t="s">
        <v>9454</v>
      </c>
      <c r="D1354" t="s">
        <v>9455</v>
      </c>
      <c r="E1354" s="117">
        <v>43031</v>
      </c>
      <c r="F1354" s="118">
        <v>0.41135416666666669</v>
      </c>
      <c r="G1354" t="s">
        <v>9457</v>
      </c>
      <c r="H1354">
        <v>234</v>
      </c>
      <c r="I1354">
        <v>15</v>
      </c>
      <c r="J1354" t="s">
        <v>4037</v>
      </c>
      <c r="L1354" s="117">
        <v>42163</v>
      </c>
    </row>
    <row r="1355" spans="1:12" x14ac:dyDescent="0.25">
      <c r="A1355" t="s">
        <v>9456</v>
      </c>
      <c r="B1355" t="s">
        <v>9453</v>
      </c>
      <c r="C1355" t="s">
        <v>9454</v>
      </c>
      <c r="D1355" t="s">
        <v>9455</v>
      </c>
      <c r="E1355" s="117">
        <v>43031</v>
      </c>
      <c r="F1355" s="118">
        <v>0.41135416666666669</v>
      </c>
      <c r="G1355" t="s">
        <v>9457</v>
      </c>
      <c r="H1355">
        <v>234</v>
      </c>
      <c r="I1355">
        <v>19</v>
      </c>
      <c r="J1355" t="s">
        <v>4037</v>
      </c>
      <c r="L1355" t="s">
        <v>26023</v>
      </c>
    </row>
    <row r="1356" spans="1:12" x14ac:dyDescent="0.25">
      <c r="A1356" t="s">
        <v>9456</v>
      </c>
      <c r="B1356" t="s">
        <v>9453</v>
      </c>
      <c r="C1356" t="s">
        <v>9454</v>
      </c>
      <c r="D1356" t="s">
        <v>9455</v>
      </c>
      <c r="E1356" s="117">
        <v>43031</v>
      </c>
      <c r="F1356" s="118">
        <v>0.41135416666666669</v>
      </c>
      <c r="G1356" t="s">
        <v>9457</v>
      </c>
      <c r="H1356">
        <v>234</v>
      </c>
      <c r="I1356">
        <v>20</v>
      </c>
      <c r="J1356" t="s">
        <v>4037</v>
      </c>
      <c r="L1356" t="s">
        <v>556</v>
      </c>
    </row>
    <row r="1357" spans="1:12" x14ac:dyDescent="0.25">
      <c r="A1357" t="s">
        <v>9456</v>
      </c>
      <c r="B1357" t="s">
        <v>9453</v>
      </c>
      <c r="C1357" t="s">
        <v>9454</v>
      </c>
      <c r="D1357" t="s">
        <v>9455</v>
      </c>
      <c r="E1357" s="117">
        <v>43031</v>
      </c>
      <c r="F1357" s="118">
        <v>0.41135416666666669</v>
      </c>
      <c r="G1357" t="s">
        <v>9457</v>
      </c>
      <c r="H1357">
        <v>234</v>
      </c>
      <c r="I1357">
        <v>21</v>
      </c>
      <c r="J1357" t="s">
        <v>4037</v>
      </c>
      <c r="L1357">
        <v>50</v>
      </c>
    </row>
    <row r="1358" spans="1:12" x14ac:dyDescent="0.25">
      <c r="A1358" t="s">
        <v>9456</v>
      </c>
      <c r="B1358" t="s">
        <v>9453</v>
      </c>
      <c r="C1358" t="s">
        <v>9454</v>
      </c>
      <c r="D1358" t="s">
        <v>9455</v>
      </c>
      <c r="E1358" s="117">
        <v>43031</v>
      </c>
      <c r="F1358" s="118">
        <v>0.41136574074074073</v>
      </c>
      <c r="G1358" t="s">
        <v>9457</v>
      </c>
      <c r="H1358">
        <v>234</v>
      </c>
      <c r="I1358">
        <v>22</v>
      </c>
      <c r="J1358" t="s">
        <v>4037</v>
      </c>
      <c r="L1358" t="s">
        <v>26027</v>
      </c>
    </row>
    <row r="1359" spans="1:12" x14ac:dyDescent="0.25">
      <c r="A1359" t="s">
        <v>9456</v>
      </c>
      <c r="B1359" t="s">
        <v>9453</v>
      </c>
      <c r="C1359" t="s">
        <v>9454</v>
      </c>
      <c r="D1359" t="s">
        <v>9455</v>
      </c>
      <c r="E1359" s="117">
        <v>43031</v>
      </c>
      <c r="F1359" s="118">
        <v>0.41137731481481482</v>
      </c>
      <c r="G1359" t="s">
        <v>9457</v>
      </c>
      <c r="H1359">
        <v>235</v>
      </c>
      <c r="I1359">
        <v>2</v>
      </c>
      <c r="J1359" t="s">
        <v>4037</v>
      </c>
      <c r="L1359" t="s">
        <v>5</v>
      </c>
    </row>
    <row r="1360" spans="1:12" x14ac:dyDescent="0.25">
      <c r="A1360" t="s">
        <v>9456</v>
      </c>
      <c r="B1360" t="s">
        <v>9453</v>
      </c>
      <c r="C1360" t="s">
        <v>9454</v>
      </c>
      <c r="D1360" t="s">
        <v>9455</v>
      </c>
      <c r="E1360" s="117">
        <v>43031</v>
      </c>
      <c r="F1360" s="118">
        <v>0.41138888888888886</v>
      </c>
      <c r="G1360" t="s">
        <v>9457</v>
      </c>
      <c r="H1360">
        <v>235</v>
      </c>
      <c r="I1360">
        <v>5</v>
      </c>
      <c r="J1360" t="s">
        <v>4037</v>
      </c>
      <c r="L1360" t="s">
        <v>183</v>
      </c>
    </row>
    <row r="1361" spans="1:12" x14ac:dyDescent="0.25">
      <c r="A1361" t="s">
        <v>9456</v>
      </c>
      <c r="B1361" t="s">
        <v>9453</v>
      </c>
      <c r="C1361" t="s">
        <v>9454</v>
      </c>
      <c r="D1361" t="s">
        <v>9455</v>
      </c>
      <c r="E1361" s="117">
        <v>43031</v>
      </c>
      <c r="F1361" s="118">
        <v>0.41138888888888886</v>
      </c>
      <c r="G1361" t="s">
        <v>9457</v>
      </c>
      <c r="H1361">
        <v>235</v>
      </c>
      <c r="I1361">
        <v>7</v>
      </c>
      <c r="J1361" t="s">
        <v>4037</v>
      </c>
      <c r="L1361">
        <v>56</v>
      </c>
    </row>
    <row r="1362" spans="1:12" x14ac:dyDescent="0.25">
      <c r="A1362" t="s">
        <v>9456</v>
      </c>
      <c r="B1362" t="s">
        <v>9453</v>
      </c>
      <c r="C1362" t="s">
        <v>9454</v>
      </c>
      <c r="D1362" t="s">
        <v>9455</v>
      </c>
      <c r="E1362" s="117">
        <v>43031</v>
      </c>
      <c r="F1362" s="118">
        <v>0.41138888888888886</v>
      </c>
      <c r="G1362" t="s">
        <v>9457</v>
      </c>
      <c r="H1362">
        <v>235</v>
      </c>
      <c r="I1362">
        <v>8</v>
      </c>
      <c r="J1362" t="s">
        <v>4037</v>
      </c>
      <c r="L1362">
        <v>100000</v>
      </c>
    </row>
    <row r="1363" spans="1:12" x14ac:dyDescent="0.25">
      <c r="A1363" t="s">
        <v>9456</v>
      </c>
      <c r="B1363" t="s">
        <v>9453</v>
      </c>
      <c r="C1363" t="s">
        <v>9454</v>
      </c>
      <c r="D1363" t="s">
        <v>9455</v>
      </c>
      <c r="E1363" s="117">
        <v>43031</v>
      </c>
      <c r="F1363" s="118">
        <v>0.41138888888888886</v>
      </c>
      <c r="G1363" t="s">
        <v>9457</v>
      </c>
      <c r="H1363">
        <v>235</v>
      </c>
      <c r="I1363">
        <v>12</v>
      </c>
      <c r="J1363" t="s">
        <v>4037</v>
      </c>
      <c r="L1363">
        <v>-11.802756418932301</v>
      </c>
    </row>
    <row r="1364" spans="1:12" x14ac:dyDescent="0.25">
      <c r="A1364" t="s">
        <v>9456</v>
      </c>
      <c r="B1364" t="s">
        <v>9453</v>
      </c>
      <c r="C1364" t="s">
        <v>9454</v>
      </c>
      <c r="D1364" t="s">
        <v>9455</v>
      </c>
      <c r="E1364" s="117">
        <v>43031</v>
      </c>
      <c r="F1364" s="118">
        <v>0.41138888888888886</v>
      </c>
      <c r="G1364" t="s">
        <v>9457</v>
      </c>
      <c r="H1364">
        <v>235</v>
      </c>
      <c r="I1364">
        <v>13</v>
      </c>
      <c r="J1364" t="s">
        <v>4037</v>
      </c>
      <c r="L1364">
        <v>-62.073011147546502</v>
      </c>
    </row>
    <row r="1365" spans="1:12" x14ac:dyDescent="0.25">
      <c r="A1365" t="s">
        <v>9456</v>
      </c>
      <c r="B1365" t="s">
        <v>9453</v>
      </c>
      <c r="C1365" t="s">
        <v>9454</v>
      </c>
      <c r="D1365" t="s">
        <v>9455</v>
      </c>
      <c r="E1365" s="117">
        <v>43031</v>
      </c>
      <c r="F1365" s="118">
        <v>0.41138888888888886</v>
      </c>
      <c r="G1365" t="s">
        <v>9457</v>
      </c>
      <c r="H1365">
        <v>235</v>
      </c>
      <c r="I1365">
        <v>14</v>
      </c>
      <c r="J1365" t="s">
        <v>4037</v>
      </c>
      <c r="L1365">
        <v>313.77615400000002</v>
      </c>
    </row>
    <row r="1366" spans="1:12" x14ac:dyDescent="0.25">
      <c r="A1366" t="s">
        <v>9456</v>
      </c>
      <c r="B1366" t="s">
        <v>9453</v>
      </c>
      <c r="C1366" t="s">
        <v>9454</v>
      </c>
      <c r="D1366" t="s">
        <v>9455</v>
      </c>
      <c r="E1366" s="117">
        <v>43031</v>
      </c>
      <c r="F1366" s="118">
        <v>0.41140046296296301</v>
      </c>
      <c r="G1366" t="s">
        <v>9457</v>
      </c>
      <c r="H1366">
        <v>235</v>
      </c>
      <c r="I1366">
        <v>15</v>
      </c>
      <c r="J1366" t="s">
        <v>4037</v>
      </c>
      <c r="L1366" s="117">
        <v>42163</v>
      </c>
    </row>
    <row r="1367" spans="1:12" x14ac:dyDescent="0.25">
      <c r="A1367" t="s">
        <v>9456</v>
      </c>
      <c r="B1367" t="s">
        <v>9453</v>
      </c>
      <c r="C1367" t="s">
        <v>9454</v>
      </c>
      <c r="D1367" t="s">
        <v>9455</v>
      </c>
      <c r="E1367" s="117">
        <v>43031</v>
      </c>
      <c r="F1367" s="118">
        <v>0.41140046296296301</v>
      </c>
      <c r="G1367" t="s">
        <v>9457</v>
      </c>
      <c r="H1367">
        <v>235</v>
      </c>
      <c r="I1367">
        <v>19</v>
      </c>
      <c r="J1367" t="s">
        <v>4037</v>
      </c>
      <c r="L1367" t="s">
        <v>26023</v>
      </c>
    </row>
    <row r="1368" spans="1:12" x14ac:dyDescent="0.25">
      <c r="A1368" t="s">
        <v>9456</v>
      </c>
      <c r="B1368" t="s">
        <v>9453</v>
      </c>
      <c r="C1368" t="s">
        <v>9454</v>
      </c>
      <c r="D1368" t="s">
        <v>9455</v>
      </c>
      <c r="E1368" s="117">
        <v>43031</v>
      </c>
      <c r="F1368" s="118">
        <v>0.41140046296296301</v>
      </c>
      <c r="G1368" t="s">
        <v>9457</v>
      </c>
      <c r="H1368">
        <v>235</v>
      </c>
      <c r="I1368">
        <v>20</v>
      </c>
      <c r="J1368" t="s">
        <v>4037</v>
      </c>
      <c r="L1368" t="s">
        <v>42</v>
      </c>
    </row>
    <row r="1369" spans="1:12" x14ac:dyDescent="0.25">
      <c r="A1369" t="s">
        <v>9456</v>
      </c>
      <c r="B1369" t="s">
        <v>9453</v>
      </c>
      <c r="C1369" t="s">
        <v>9454</v>
      </c>
      <c r="D1369" t="s">
        <v>9455</v>
      </c>
      <c r="E1369" s="117">
        <v>43031</v>
      </c>
      <c r="F1369" s="118">
        <v>0.41140046296296301</v>
      </c>
      <c r="G1369" t="s">
        <v>9457</v>
      </c>
      <c r="H1369">
        <v>235</v>
      </c>
      <c r="I1369">
        <v>21</v>
      </c>
      <c r="J1369" t="s">
        <v>4037</v>
      </c>
      <c r="L1369">
        <v>30</v>
      </c>
    </row>
    <row r="1370" spans="1:12" x14ac:dyDescent="0.25">
      <c r="A1370" t="s">
        <v>9456</v>
      </c>
      <c r="B1370" t="s">
        <v>9453</v>
      </c>
      <c r="C1370" t="s">
        <v>9454</v>
      </c>
      <c r="D1370" t="s">
        <v>9455</v>
      </c>
      <c r="E1370" s="117">
        <v>43031</v>
      </c>
      <c r="F1370" s="118">
        <v>0.41140046296296301</v>
      </c>
      <c r="G1370" t="s">
        <v>9457</v>
      </c>
      <c r="H1370">
        <v>235</v>
      </c>
      <c r="I1370">
        <v>22</v>
      </c>
      <c r="J1370" t="s">
        <v>4037</v>
      </c>
      <c r="L1370" t="s">
        <v>26028</v>
      </c>
    </row>
    <row r="1371" spans="1:12" x14ac:dyDescent="0.25">
      <c r="A1371" t="s">
        <v>9456</v>
      </c>
      <c r="B1371" t="s">
        <v>9453</v>
      </c>
      <c r="C1371" t="s">
        <v>9454</v>
      </c>
      <c r="D1371" t="s">
        <v>9455</v>
      </c>
      <c r="E1371" s="117">
        <v>43031</v>
      </c>
      <c r="F1371" s="118">
        <v>0.41142361111111114</v>
      </c>
      <c r="G1371" t="s">
        <v>9457</v>
      </c>
      <c r="H1371">
        <v>236</v>
      </c>
      <c r="I1371">
        <v>2</v>
      </c>
      <c r="J1371" t="s">
        <v>4037</v>
      </c>
      <c r="L1371" t="s">
        <v>5</v>
      </c>
    </row>
    <row r="1372" spans="1:12" x14ac:dyDescent="0.25">
      <c r="A1372" t="s">
        <v>9456</v>
      </c>
      <c r="B1372" t="s">
        <v>9453</v>
      </c>
      <c r="C1372" t="s">
        <v>9454</v>
      </c>
      <c r="D1372" t="s">
        <v>9455</v>
      </c>
      <c r="E1372" s="117">
        <v>43031</v>
      </c>
      <c r="F1372" s="118">
        <v>0.41142361111111114</v>
      </c>
      <c r="G1372" t="s">
        <v>9457</v>
      </c>
      <c r="H1372">
        <v>236</v>
      </c>
      <c r="I1372">
        <v>5</v>
      </c>
      <c r="J1372" t="s">
        <v>4037</v>
      </c>
      <c r="L1372" t="s">
        <v>182</v>
      </c>
    </row>
    <row r="1373" spans="1:12" x14ac:dyDescent="0.25">
      <c r="A1373" t="s">
        <v>9456</v>
      </c>
      <c r="B1373" t="s">
        <v>9453</v>
      </c>
      <c r="C1373" t="s">
        <v>9454</v>
      </c>
      <c r="D1373" t="s">
        <v>9455</v>
      </c>
      <c r="E1373" s="117">
        <v>43031</v>
      </c>
      <c r="F1373" s="118">
        <v>0.41142361111111114</v>
      </c>
      <c r="G1373" t="s">
        <v>9457</v>
      </c>
      <c r="H1373">
        <v>236</v>
      </c>
      <c r="I1373">
        <v>7</v>
      </c>
      <c r="J1373" t="s">
        <v>4037</v>
      </c>
      <c r="L1373">
        <v>46</v>
      </c>
    </row>
    <row r="1374" spans="1:12" x14ac:dyDescent="0.25">
      <c r="A1374" t="s">
        <v>9456</v>
      </c>
      <c r="B1374" t="s">
        <v>9453</v>
      </c>
      <c r="C1374" t="s">
        <v>9454</v>
      </c>
      <c r="D1374" t="s">
        <v>9455</v>
      </c>
      <c r="E1374" s="117">
        <v>43031</v>
      </c>
      <c r="F1374" s="118">
        <v>0.41143518518518518</v>
      </c>
      <c r="G1374" t="s">
        <v>9457</v>
      </c>
      <c r="H1374">
        <v>236</v>
      </c>
      <c r="I1374">
        <v>8</v>
      </c>
      <c r="J1374" t="s">
        <v>4037</v>
      </c>
      <c r="L1374">
        <v>100000</v>
      </c>
    </row>
    <row r="1375" spans="1:12" x14ac:dyDescent="0.25">
      <c r="A1375" t="s">
        <v>9456</v>
      </c>
      <c r="B1375" t="s">
        <v>9453</v>
      </c>
      <c r="C1375" t="s">
        <v>9454</v>
      </c>
      <c r="D1375" t="s">
        <v>9455</v>
      </c>
      <c r="E1375" s="117">
        <v>43031</v>
      </c>
      <c r="F1375" s="118">
        <v>0.41143518518518518</v>
      </c>
      <c r="G1375" t="s">
        <v>9457</v>
      </c>
      <c r="H1375">
        <v>236</v>
      </c>
      <c r="I1375">
        <v>12</v>
      </c>
      <c r="J1375" t="s">
        <v>4037</v>
      </c>
      <c r="L1375">
        <v>-12.139253742288799</v>
      </c>
    </row>
    <row r="1376" spans="1:12" x14ac:dyDescent="0.25">
      <c r="A1376" t="s">
        <v>9456</v>
      </c>
      <c r="B1376" t="s">
        <v>9453</v>
      </c>
      <c r="C1376" t="s">
        <v>9454</v>
      </c>
      <c r="D1376" t="s">
        <v>9455</v>
      </c>
      <c r="E1376" s="117">
        <v>43031</v>
      </c>
      <c r="F1376" s="118">
        <v>0.41143518518518518</v>
      </c>
      <c r="G1376" t="s">
        <v>9457</v>
      </c>
      <c r="H1376">
        <v>236</v>
      </c>
      <c r="I1376">
        <v>13</v>
      </c>
      <c r="J1376" t="s">
        <v>4037</v>
      </c>
      <c r="L1376">
        <v>-61.524554715107598</v>
      </c>
    </row>
    <row r="1377" spans="1:12" x14ac:dyDescent="0.25">
      <c r="A1377" t="s">
        <v>9456</v>
      </c>
      <c r="B1377" t="s">
        <v>9453</v>
      </c>
      <c r="C1377" t="s">
        <v>9454</v>
      </c>
      <c r="D1377" t="s">
        <v>9455</v>
      </c>
      <c r="E1377" s="117">
        <v>43031</v>
      </c>
      <c r="F1377" s="118">
        <v>0.41143518518518518</v>
      </c>
      <c r="G1377" t="s">
        <v>9457</v>
      </c>
      <c r="H1377">
        <v>236</v>
      </c>
      <c r="I1377">
        <v>14</v>
      </c>
      <c r="J1377" t="s">
        <v>4037</v>
      </c>
      <c r="L1377">
        <v>278</v>
      </c>
    </row>
    <row r="1378" spans="1:12" x14ac:dyDescent="0.25">
      <c r="A1378" t="s">
        <v>9456</v>
      </c>
      <c r="B1378" t="s">
        <v>9453</v>
      </c>
      <c r="C1378" t="s">
        <v>9454</v>
      </c>
      <c r="D1378" t="s">
        <v>9455</v>
      </c>
      <c r="E1378" s="117">
        <v>43031</v>
      </c>
      <c r="F1378" s="118">
        <v>0.41143518518518518</v>
      </c>
      <c r="G1378" t="s">
        <v>9457</v>
      </c>
      <c r="H1378">
        <v>236</v>
      </c>
      <c r="I1378">
        <v>15</v>
      </c>
      <c r="J1378" t="s">
        <v>4037</v>
      </c>
      <c r="L1378" t="s">
        <v>26029</v>
      </c>
    </row>
    <row r="1379" spans="1:12" x14ac:dyDescent="0.25">
      <c r="A1379" t="s">
        <v>9456</v>
      </c>
      <c r="B1379" t="s">
        <v>9453</v>
      </c>
      <c r="C1379" t="s">
        <v>9454</v>
      </c>
      <c r="D1379" t="s">
        <v>9455</v>
      </c>
      <c r="E1379" s="117">
        <v>43031</v>
      </c>
      <c r="F1379" s="118">
        <v>0.41144675925925928</v>
      </c>
      <c r="G1379" t="s">
        <v>9457</v>
      </c>
      <c r="H1379">
        <v>236</v>
      </c>
      <c r="I1379">
        <v>19</v>
      </c>
      <c r="J1379" t="s">
        <v>4037</v>
      </c>
      <c r="L1379" t="s">
        <v>26030</v>
      </c>
    </row>
    <row r="1380" spans="1:12" x14ac:dyDescent="0.25">
      <c r="A1380" t="s">
        <v>9456</v>
      </c>
      <c r="B1380" t="s">
        <v>9453</v>
      </c>
      <c r="C1380" t="s">
        <v>9454</v>
      </c>
      <c r="D1380" t="s">
        <v>9455</v>
      </c>
      <c r="E1380" s="117">
        <v>43031</v>
      </c>
      <c r="F1380" s="118">
        <v>0.41144675925925928</v>
      </c>
      <c r="G1380" t="s">
        <v>9457</v>
      </c>
      <c r="H1380">
        <v>236</v>
      </c>
      <c r="I1380">
        <v>20</v>
      </c>
      <c r="J1380" t="s">
        <v>4037</v>
      </c>
      <c r="L1380" t="s">
        <v>29</v>
      </c>
    </row>
    <row r="1381" spans="1:12" x14ac:dyDescent="0.25">
      <c r="A1381" t="s">
        <v>9456</v>
      </c>
      <c r="B1381" t="s">
        <v>9453</v>
      </c>
      <c r="C1381" t="s">
        <v>9454</v>
      </c>
      <c r="D1381" t="s">
        <v>9455</v>
      </c>
      <c r="E1381" s="117">
        <v>43031</v>
      </c>
      <c r="F1381" s="118">
        <v>0.41144675925925928</v>
      </c>
      <c r="G1381" t="s">
        <v>9457</v>
      </c>
      <c r="H1381">
        <v>236</v>
      </c>
      <c r="I1381">
        <v>21</v>
      </c>
      <c r="J1381" t="s">
        <v>4037</v>
      </c>
      <c r="L1381">
        <v>100</v>
      </c>
    </row>
    <row r="1382" spans="1:12" x14ac:dyDescent="0.25">
      <c r="A1382" t="s">
        <v>9456</v>
      </c>
      <c r="B1382" t="s">
        <v>9453</v>
      </c>
      <c r="C1382" t="s">
        <v>9454</v>
      </c>
      <c r="D1382" t="s">
        <v>9455</v>
      </c>
      <c r="E1382" s="117">
        <v>43031</v>
      </c>
      <c r="F1382" s="118">
        <v>0.41144675925925928</v>
      </c>
      <c r="G1382" t="s">
        <v>9457</v>
      </c>
      <c r="H1382">
        <v>236</v>
      </c>
      <c r="I1382">
        <v>22</v>
      </c>
      <c r="J1382" t="s">
        <v>4037</v>
      </c>
      <c r="L1382" t="s">
        <v>26031</v>
      </c>
    </row>
    <row r="1383" spans="1:12" x14ac:dyDescent="0.25">
      <c r="A1383" t="s">
        <v>9456</v>
      </c>
      <c r="B1383" t="s">
        <v>9453</v>
      </c>
      <c r="C1383" t="s">
        <v>9454</v>
      </c>
      <c r="D1383" t="s">
        <v>9455</v>
      </c>
      <c r="E1383" s="117">
        <v>43031</v>
      </c>
      <c r="F1383" s="118">
        <v>0.41146990740740735</v>
      </c>
      <c r="G1383" t="s">
        <v>9457</v>
      </c>
      <c r="H1383">
        <v>237</v>
      </c>
      <c r="I1383">
        <v>2</v>
      </c>
      <c r="J1383" t="s">
        <v>4037</v>
      </c>
      <c r="L1383" t="s">
        <v>5</v>
      </c>
    </row>
    <row r="1384" spans="1:12" x14ac:dyDescent="0.25">
      <c r="A1384" t="s">
        <v>9456</v>
      </c>
      <c r="B1384" t="s">
        <v>9453</v>
      </c>
      <c r="C1384" t="s">
        <v>9454</v>
      </c>
      <c r="D1384" t="s">
        <v>9455</v>
      </c>
      <c r="E1384" s="117">
        <v>43031</v>
      </c>
      <c r="F1384" s="118">
        <v>0.41146990740740735</v>
      </c>
      <c r="G1384" t="s">
        <v>9457</v>
      </c>
      <c r="H1384">
        <v>237</v>
      </c>
      <c r="I1384">
        <v>5</v>
      </c>
      <c r="J1384" t="s">
        <v>4037</v>
      </c>
      <c r="L1384" t="s">
        <v>182</v>
      </c>
    </row>
    <row r="1385" spans="1:12" x14ac:dyDescent="0.25">
      <c r="A1385" t="s">
        <v>9456</v>
      </c>
      <c r="B1385" t="s">
        <v>9453</v>
      </c>
      <c r="C1385" t="s">
        <v>9454</v>
      </c>
      <c r="D1385" t="s">
        <v>9455</v>
      </c>
      <c r="E1385" s="117">
        <v>43031</v>
      </c>
      <c r="F1385" s="118">
        <v>0.41146990740740735</v>
      </c>
      <c r="G1385" t="s">
        <v>9457</v>
      </c>
      <c r="H1385">
        <v>237</v>
      </c>
      <c r="I1385">
        <v>7</v>
      </c>
      <c r="J1385" t="s">
        <v>4037</v>
      </c>
      <c r="L1385">
        <v>47</v>
      </c>
    </row>
    <row r="1386" spans="1:12" x14ac:dyDescent="0.25">
      <c r="A1386" t="s">
        <v>9456</v>
      </c>
      <c r="B1386" t="s">
        <v>9453</v>
      </c>
      <c r="C1386" t="s">
        <v>9454</v>
      </c>
      <c r="D1386" t="s">
        <v>9455</v>
      </c>
      <c r="E1386" s="117">
        <v>43031</v>
      </c>
      <c r="F1386" s="118">
        <v>0.41146990740740735</v>
      </c>
      <c r="G1386" t="s">
        <v>9457</v>
      </c>
      <c r="H1386">
        <v>237</v>
      </c>
      <c r="I1386">
        <v>8</v>
      </c>
      <c r="J1386" t="s">
        <v>4037</v>
      </c>
      <c r="L1386">
        <v>100000</v>
      </c>
    </row>
    <row r="1387" spans="1:12" x14ac:dyDescent="0.25">
      <c r="A1387" t="s">
        <v>9456</v>
      </c>
      <c r="B1387" t="s">
        <v>9453</v>
      </c>
      <c r="C1387" t="s">
        <v>9454</v>
      </c>
      <c r="D1387" t="s">
        <v>9455</v>
      </c>
      <c r="E1387" s="117">
        <v>43031</v>
      </c>
      <c r="F1387" s="118">
        <v>0.41146990740740735</v>
      </c>
      <c r="G1387" t="s">
        <v>9457</v>
      </c>
      <c r="H1387">
        <v>237</v>
      </c>
      <c r="I1387">
        <v>12</v>
      </c>
      <c r="J1387" t="s">
        <v>4037</v>
      </c>
      <c r="L1387">
        <v>-12.140172804988</v>
      </c>
    </row>
    <row r="1388" spans="1:12" x14ac:dyDescent="0.25">
      <c r="A1388" t="s">
        <v>9456</v>
      </c>
      <c r="B1388" t="s">
        <v>9453</v>
      </c>
      <c r="C1388" t="s">
        <v>9454</v>
      </c>
      <c r="D1388" t="s">
        <v>9455</v>
      </c>
      <c r="E1388" s="117">
        <v>43031</v>
      </c>
      <c r="F1388" s="118">
        <v>0.4114814814814815</v>
      </c>
      <c r="G1388" t="s">
        <v>9457</v>
      </c>
      <c r="H1388">
        <v>237</v>
      </c>
      <c r="I1388">
        <v>13</v>
      </c>
      <c r="J1388" t="s">
        <v>4037</v>
      </c>
      <c r="L1388">
        <v>-61.507138141010799</v>
      </c>
    </row>
    <row r="1389" spans="1:12" x14ac:dyDescent="0.25">
      <c r="A1389" t="s">
        <v>9456</v>
      </c>
      <c r="B1389" t="s">
        <v>9453</v>
      </c>
      <c r="C1389" t="s">
        <v>9454</v>
      </c>
      <c r="D1389" t="s">
        <v>9455</v>
      </c>
      <c r="E1389" s="117">
        <v>43031</v>
      </c>
      <c r="F1389" s="118">
        <v>0.4114814814814815</v>
      </c>
      <c r="G1389" t="s">
        <v>9457</v>
      </c>
      <c r="H1389">
        <v>237</v>
      </c>
      <c r="I1389">
        <v>14</v>
      </c>
      <c r="J1389" t="s">
        <v>4037</v>
      </c>
      <c r="L1389">
        <v>340.72247299999901</v>
      </c>
    </row>
    <row r="1390" spans="1:12" x14ac:dyDescent="0.25">
      <c r="A1390" t="s">
        <v>9456</v>
      </c>
      <c r="B1390" t="s">
        <v>9453</v>
      </c>
      <c r="C1390" t="s">
        <v>9454</v>
      </c>
      <c r="D1390" t="s">
        <v>9455</v>
      </c>
      <c r="E1390" s="117">
        <v>43031</v>
      </c>
      <c r="F1390" s="118">
        <v>0.4114814814814815</v>
      </c>
      <c r="G1390" t="s">
        <v>9457</v>
      </c>
      <c r="H1390">
        <v>237</v>
      </c>
      <c r="I1390">
        <v>15</v>
      </c>
      <c r="J1390" t="s">
        <v>4037</v>
      </c>
      <c r="L1390" t="s">
        <v>26029</v>
      </c>
    </row>
    <row r="1391" spans="1:12" x14ac:dyDescent="0.25">
      <c r="A1391" t="s">
        <v>9456</v>
      </c>
      <c r="B1391" t="s">
        <v>9453</v>
      </c>
      <c r="C1391" t="s">
        <v>9454</v>
      </c>
      <c r="D1391" t="s">
        <v>9455</v>
      </c>
      <c r="E1391" s="117">
        <v>43031</v>
      </c>
      <c r="F1391" s="118">
        <v>0.4114814814814815</v>
      </c>
      <c r="G1391" t="s">
        <v>9457</v>
      </c>
      <c r="H1391">
        <v>237</v>
      </c>
      <c r="I1391">
        <v>19</v>
      </c>
      <c r="J1391" t="s">
        <v>4037</v>
      </c>
      <c r="L1391" t="s">
        <v>26032</v>
      </c>
    </row>
    <row r="1392" spans="1:12" x14ac:dyDescent="0.25">
      <c r="A1392" t="s">
        <v>9456</v>
      </c>
      <c r="B1392" t="s">
        <v>9453</v>
      </c>
      <c r="C1392" t="s">
        <v>9454</v>
      </c>
      <c r="D1392" t="s">
        <v>9455</v>
      </c>
      <c r="E1392" s="117">
        <v>43031</v>
      </c>
      <c r="F1392" s="118">
        <v>0.4114814814814815</v>
      </c>
      <c r="G1392" t="s">
        <v>9457</v>
      </c>
      <c r="H1392">
        <v>237</v>
      </c>
      <c r="I1392">
        <v>20</v>
      </c>
      <c r="J1392" t="s">
        <v>4037</v>
      </c>
      <c r="L1392" t="s">
        <v>42</v>
      </c>
    </row>
    <row r="1393" spans="1:12" x14ac:dyDescent="0.25">
      <c r="A1393" t="s">
        <v>9456</v>
      </c>
      <c r="B1393" t="s">
        <v>9453</v>
      </c>
      <c r="C1393" t="s">
        <v>9454</v>
      </c>
      <c r="D1393" t="s">
        <v>9455</v>
      </c>
      <c r="E1393" s="117">
        <v>43031</v>
      </c>
      <c r="F1393" s="118">
        <v>0.4114814814814815</v>
      </c>
      <c r="G1393" t="s">
        <v>9457</v>
      </c>
      <c r="H1393">
        <v>237</v>
      </c>
      <c r="I1393">
        <v>21</v>
      </c>
      <c r="J1393" t="s">
        <v>4037</v>
      </c>
      <c r="L1393">
        <v>20</v>
      </c>
    </row>
    <row r="1394" spans="1:12" x14ac:dyDescent="0.25">
      <c r="A1394" t="s">
        <v>9456</v>
      </c>
      <c r="B1394" t="s">
        <v>9453</v>
      </c>
      <c r="C1394" t="s">
        <v>9454</v>
      </c>
      <c r="D1394" t="s">
        <v>9455</v>
      </c>
      <c r="E1394" s="117">
        <v>43031</v>
      </c>
      <c r="F1394" s="118">
        <v>0.41149305555555554</v>
      </c>
      <c r="G1394" t="s">
        <v>9457</v>
      </c>
      <c r="H1394">
        <v>237</v>
      </c>
      <c r="I1394">
        <v>22</v>
      </c>
      <c r="J1394" t="s">
        <v>4037</v>
      </c>
      <c r="L1394" t="s">
        <v>25172</v>
      </c>
    </row>
    <row r="1395" spans="1:12" x14ac:dyDescent="0.25">
      <c r="A1395" t="s">
        <v>9456</v>
      </c>
      <c r="B1395" t="s">
        <v>9453</v>
      </c>
      <c r="C1395" t="s">
        <v>9454</v>
      </c>
      <c r="D1395" t="s">
        <v>9455</v>
      </c>
      <c r="E1395" s="117">
        <v>43031</v>
      </c>
      <c r="F1395" s="118">
        <v>0.41150462962962964</v>
      </c>
      <c r="G1395" t="s">
        <v>9457</v>
      </c>
      <c r="H1395">
        <v>238</v>
      </c>
      <c r="I1395">
        <v>2</v>
      </c>
      <c r="J1395" t="s">
        <v>4037</v>
      </c>
      <c r="L1395" t="s">
        <v>5</v>
      </c>
    </row>
    <row r="1396" spans="1:12" x14ac:dyDescent="0.25">
      <c r="A1396" t="s">
        <v>9456</v>
      </c>
      <c r="B1396" t="s">
        <v>9453</v>
      </c>
      <c r="C1396" t="s">
        <v>9454</v>
      </c>
      <c r="D1396" t="s">
        <v>9455</v>
      </c>
      <c r="E1396" s="117">
        <v>43031</v>
      </c>
      <c r="F1396" s="118">
        <v>0.41151620370370368</v>
      </c>
      <c r="G1396" t="s">
        <v>9457</v>
      </c>
      <c r="H1396">
        <v>238</v>
      </c>
      <c r="I1396">
        <v>5</v>
      </c>
      <c r="J1396" t="s">
        <v>4037</v>
      </c>
      <c r="L1396" t="s">
        <v>182</v>
      </c>
    </row>
    <row r="1397" spans="1:12" x14ac:dyDescent="0.25">
      <c r="A1397" t="s">
        <v>9456</v>
      </c>
      <c r="B1397" t="s">
        <v>9453</v>
      </c>
      <c r="C1397" t="s">
        <v>9454</v>
      </c>
      <c r="D1397" t="s">
        <v>9455</v>
      </c>
      <c r="E1397" s="117">
        <v>43031</v>
      </c>
      <c r="F1397" s="118">
        <v>0.41151620370370368</v>
      </c>
      <c r="G1397" t="s">
        <v>9457</v>
      </c>
      <c r="H1397">
        <v>238</v>
      </c>
      <c r="I1397">
        <v>7</v>
      </c>
      <c r="J1397" t="s">
        <v>4037</v>
      </c>
      <c r="L1397">
        <v>48</v>
      </c>
    </row>
    <row r="1398" spans="1:12" x14ac:dyDescent="0.25">
      <c r="A1398" t="s">
        <v>9456</v>
      </c>
      <c r="B1398" t="s">
        <v>9453</v>
      </c>
      <c r="C1398" t="s">
        <v>9454</v>
      </c>
      <c r="D1398" t="s">
        <v>9455</v>
      </c>
      <c r="E1398" s="117">
        <v>43031</v>
      </c>
      <c r="F1398" s="118">
        <v>0.41151620370370368</v>
      </c>
      <c r="G1398" t="s">
        <v>9457</v>
      </c>
      <c r="H1398">
        <v>238</v>
      </c>
      <c r="I1398">
        <v>8</v>
      </c>
      <c r="J1398" t="s">
        <v>4037</v>
      </c>
      <c r="L1398">
        <v>100000</v>
      </c>
    </row>
    <row r="1399" spans="1:12" x14ac:dyDescent="0.25">
      <c r="A1399" t="s">
        <v>9456</v>
      </c>
      <c r="B1399" t="s">
        <v>9453</v>
      </c>
      <c r="C1399" t="s">
        <v>9454</v>
      </c>
      <c r="D1399" t="s">
        <v>9455</v>
      </c>
      <c r="E1399" s="117">
        <v>43031</v>
      </c>
      <c r="F1399" s="118">
        <v>0.41151620370370368</v>
      </c>
      <c r="G1399" t="s">
        <v>9457</v>
      </c>
      <c r="H1399">
        <v>238</v>
      </c>
      <c r="I1399">
        <v>12</v>
      </c>
      <c r="J1399" t="s">
        <v>4037</v>
      </c>
      <c r="L1399">
        <v>-12.177109255495999</v>
      </c>
    </row>
    <row r="1400" spans="1:12" x14ac:dyDescent="0.25">
      <c r="A1400" t="s">
        <v>9456</v>
      </c>
      <c r="B1400" t="s">
        <v>9453</v>
      </c>
      <c r="C1400" t="s">
        <v>9454</v>
      </c>
      <c r="D1400" t="s">
        <v>9455</v>
      </c>
      <c r="E1400" s="117">
        <v>43031</v>
      </c>
      <c r="F1400" s="118">
        <v>0.41151620370370368</v>
      </c>
      <c r="G1400" t="s">
        <v>9457</v>
      </c>
      <c r="H1400">
        <v>238</v>
      </c>
      <c r="I1400">
        <v>13</v>
      </c>
      <c r="J1400" t="s">
        <v>4037</v>
      </c>
      <c r="L1400">
        <v>-61.325651294903501</v>
      </c>
    </row>
    <row r="1401" spans="1:12" x14ac:dyDescent="0.25">
      <c r="A1401" t="s">
        <v>9456</v>
      </c>
      <c r="B1401" t="s">
        <v>9453</v>
      </c>
      <c r="C1401" t="s">
        <v>9454</v>
      </c>
      <c r="D1401" t="s">
        <v>9455</v>
      </c>
      <c r="E1401" s="117">
        <v>43031</v>
      </c>
      <c r="F1401" s="118">
        <v>0.41152777777777777</v>
      </c>
      <c r="G1401" t="s">
        <v>9457</v>
      </c>
      <c r="H1401">
        <v>238</v>
      </c>
      <c r="I1401">
        <v>14</v>
      </c>
      <c r="J1401" t="s">
        <v>4037</v>
      </c>
      <c r="L1401">
        <v>325.74011200000001</v>
      </c>
    </row>
    <row r="1402" spans="1:12" x14ac:dyDescent="0.25">
      <c r="A1402" t="s">
        <v>9456</v>
      </c>
      <c r="B1402" t="s">
        <v>9453</v>
      </c>
      <c r="C1402" t="s">
        <v>9454</v>
      </c>
      <c r="D1402" t="s">
        <v>9455</v>
      </c>
      <c r="E1402" s="117">
        <v>43031</v>
      </c>
      <c r="F1402" s="118">
        <v>0.41152777777777777</v>
      </c>
      <c r="G1402" t="s">
        <v>9457</v>
      </c>
      <c r="H1402">
        <v>238</v>
      </c>
      <c r="I1402">
        <v>15</v>
      </c>
      <c r="J1402" t="s">
        <v>4037</v>
      </c>
      <c r="L1402" t="s">
        <v>26029</v>
      </c>
    </row>
    <row r="1403" spans="1:12" x14ac:dyDescent="0.25">
      <c r="A1403" t="s">
        <v>9456</v>
      </c>
      <c r="B1403" t="s">
        <v>9453</v>
      </c>
      <c r="C1403" t="s">
        <v>9454</v>
      </c>
      <c r="D1403" t="s">
        <v>9455</v>
      </c>
      <c r="E1403" s="117">
        <v>43031</v>
      </c>
      <c r="F1403" s="118">
        <v>0.41152777777777777</v>
      </c>
      <c r="G1403" t="s">
        <v>9457</v>
      </c>
      <c r="H1403">
        <v>238</v>
      </c>
      <c r="I1403">
        <v>19</v>
      </c>
      <c r="J1403" t="s">
        <v>4037</v>
      </c>
      <c r="L1403" t="s">
        <v>26033</v>
      </c>
    </row>
    <row r="1404" spans="1:12" x14ac:dyDescent="0.25">
      <c r="A1404" t="s">
        <v>9456</v>
      </c>
      <c r="B1404" t="s">
        <v>9453</v>
      </c>
      <c r="C1404" t="s">
        <v>9454</v>
      </c>
      <c r="D1404" t="s">
        <v>9455</v>
      </c>
      <c r="E1404" s="117">
        <v>43031</v>
      </c>
      <c r="F1404" s="118">
        <v>0.41152777777777777</v>
      </c>
      <c r="G1404" t="s">
        <v>9457</v>
      </c>
      <c r="H1404">
        <v>238</v>
      </c>
      <c r="I1404">
        <v>20</v>
      </c>
      <c r="J1404" t="s">
        <v>4037</v>
      </c>
      <c r="L1404" t="s">
        <v>12</v>
      </c>
    </row>
    <row r="1405" spans="1:12" x14ac:dyDescent="0.25">
      <c r="A1405" t="s">
        <v>9456</v>
      </c>
      <c r="B1405" t="s">
        <v>9453</v>
      </c>
      <c r="C1405" t="s">
        <v>9454</v>
      </c>
      <c r="D1405" t="s">
        <v>9455</v>
      </c>
      <c r="E1405" s="117">
        <v>43031</v>
      </c>
      <c r="F1405" s="118">
        <v>0.41152777777777777</v>
      </c>
      <c r="G1405" t="s">
        <v>9457</v>
      </c>
      <c r="H1405">
        <v>238</v>
      </c>
      <c r="I1405">
        <v>21</v>
      </c>
      <c r="J1405" t="s">
        <v>4037</v>
      </c>
      <c r="L1405">
        <v>25</v>
      </c>
    </row>
    <row r="1406" spans="1:12" x14ac:dyDescent="0.25">
      <c r="A1406" t="s">
        <v>9456</v>
      </c>
      <c r="B1406" t="s">
        <v>9453</v>
      </c>
      <c r="C1406" t="s">
        <v>9454</v>
      </c>
      <c r="D1406" t="s">
        <v>9455</v>
      </c>
      <c r="E1406" s="117">
        <v>43031</v>
      </c>
      <c r="F1406" s="118">
        <v>0.41152777777777777</v>
      </c>
      <c r="G1406" t="s">
        <v>9457</v>
      </c>
      <c r="H1406">
        <v>238</v>
      </c>
      <c r="I1406">
        <v>22</v>
      </c>
      <c r="J1406" t="s">
        <v>4037</v>
      </c>
      <c r="L1406" t="s">
        <v>26034</v>
      </c>
    </row>
    <row r="1407" spans="1:12" x14ac:dyDescent="0.25">
      <c r="A1407" t="s">
        <v>9456</v>
      </c>
      <c r="B1407" t="s">
        <v>9453</v>
      </c>
      <c r="C1407" t="s">
        <v>9454</v>
      </c>
      <c r="D1407" t="s">
        <v>9455</v>
      </c>
      <c r="E1407" s="117">
        <v>43031</v>
      </c>
      <c r="F1407" s="118">
        <v>0.41155092592592596</v>
      </c>
      <c r="G1407" t="s">
        <v>9457</v>
      </c>
      <c r="H1407">
        <v>239</v>
      </c>
      <c r="I1407">
        <v>2</v>
      </c>
      <c r="J1407" t="s">
        <v>4037</v>
      </c>
      <c r="L1407" t="s">
        <v>5</v>
      </c>
    </row>
    <row r="1408" spans="1:12" x14ac:dyDescent="0.25">
      <c r="A1408" t="s">
        <v>9456</v>
      </c>
      <c r="B1408" t="s">
        <v>9453</v>
      </c>
      <c r="C1408" t="s">
        <v>9454</v>
      </c>
      <c r="D1408" t="s">
        <v>9455</v>
      </c>
      <c r="E1408" s="117">
        <v>43031</v>
      </c>
      <c r="F1408" s="118">
        <v>0.41155092592592596</v>
      </c>
      <c r="G1408" t="s">
        <v>9457</v>
      </c>
      <c r="H1408">
        <v>239</v>
      </c>
      <c r="I1408">
        <v>5</v>
      </c>
      <c r="J1408" t="s">
        <v>4037</v>
      </c>
      <c r="L1408" t="s">
        <v>182</v>
      </c>
    </row>
    <row r="1409" spans="1:12" x14ac:dyDescent="0.25">
      <c r="A1409" t="s">
        <v>9456</v>
      </c>
      <c r="B1409" t="s">
        <v>9453</v>
      </c>
      <c r="C1409" t="s">
        <v>9454</v>
      </c>
      <c r="D1409" t="s">
        <v>9455</v>
      </c>
      <c r="E1409" s="117">
        <v>43031</v>
      </c>
      <c r="F1409" s="118">
        <v>0.4115625</v>
      </c>
      <c r="G1409" t="s">
        <v>9457</v>
      </c>
      <c r="H1409">
        <v>239</v>
      </c>
      <c r="I1409">
        <v>7</v>
      </c>
      <c r="J1409" t="s">
        <v>4037</v>
      </c>
      <c r="L1409">
        <v>49</v>
      </c>
    </row>
    <row r="1410" spans="1:12" x14ac:dyDescent="0.25">
      <c r="A1410" t="s">
        <v>9456</v>
      </c>
      <c r="B1410" t="s">
        <v>9453</v>
      </c>
      <c r="C1410" t="s">
        <v>9454</v>
      </c>
      <c r="D1410" t="s">
        <v>9455</v>
      </c>
      <c r="E1410" s="117">
        <v>43031</v>
      </c>
      <c r="F1410" s="118">
        <v>0.4115625</v>
      </c>
      <c r="G1410" t="s">
        <v>9457</v>
      </c>
      <c r="H1410">
        <v>239</v>
      </c>
      <c r="I1410">
        <v>8</v>
      </c>
      <c r="J1410" t="s">
        <v>4037</v>
      </c>
      <c r="L1410">
        <v>100000</v>
      </c>
    </row>
    <row r="1411" spans="1:12" x14ac:dyDescent="0.25">
      <c r="A1411" t="s">
        <v>9456</v>
      </c>
      <c r="B1411" t="s">
        <v>9453</v>
      </c>
      <c r="C1411" t="s">
        <v>9454</v>
      </c>
      <c r="D1411" t="s">
        <v>9455</v>
      </c>
      <c r="E1411" s="117">
        <v>43031</v>
      </c>
      <c r="F1411" s="118">
        <v>0.4115625</v>
      </c>
      <c r="G1411" t="s">
        <v>9457</v>
      </c>
      <c r="H1411">
        <v>239</v>
      </c>
      <c r="I1411">
        <v>12</v>
      </c>
      <c r="J1411" t="s">
        <v>4037</v>
      </c>
      <c r="L1411">
        <v>-12.087040992102001</v>
      </c>
    </row>
    <row r="1412" spans="1:12" x14ac:dyDescent="0.25">
      <c r="A1412" t="s">
        <v>9456</v>
      </c>
      <c r="B1412" t="s">
        <v>9453</v>
      </c>
      <c r="C1412" t="s">
        <v>9454</v>
      </c>
      <c r="D1412" t="s">
        <v>9455</v>
      </c>
      <c r="E1412" s="117">
        <v>43031</v>
      </c>
      <c r="F1412" s="118">
        <v>0.4115625</v>
      </c>
      <c r="G1412" t="s">
        <v>9457</v>
      </c>
      <c r="H1412">
        <v>239</v>
      </c>
      <c r="I1412">
        <v>13</v>
      </c>
      <c r="J1412" t="s">
        <v>4037</v>
      </c>
      <c r="L1412">
        <v>-61.347413891941798</v>
      </c>
    </row>
    <row r="1413" spans="1:12" x14ac:dyDescent="0.25">
      <c r="A1413" t="s">
        <v>9456</v>
      </c>
      <c r="B1413" t="s">
        <v>9453</v>
      </c>
      <c r="C1413" t="s">
        <v>9454</v>
      </c>
      <c r="D1413" t="s">
        <v>9455</v>
      </c>
      <c r="E1413" s="117">
        <v>43031</v>
      </c>
      <c r="F1413" s="118">
        <v>0.4115625</v>
      </c>
      <c r="G1413" t="s">
        <v>9457</v>
      </c>
      <c r="H1413">
        <v>239</v>
      </c>
      <c r="I1413">
        <v>14</v>
      </c>
      <c r="J1413" t="s">
        <v>4037</v>
      </c>
      <c r="L1413">
        <v>276.28927599999901</v>
      </c>
    </row>
    <row r="1414" spans="1:12" x14ac:dyDescent="0.25">
      <c r="A1414" t="s">
        <v>9456</v>
      </c>
      <c r="B1414" t="s">
        <v>9453</v>
      </c>
      <c r="C1414" t="s">
        <v>9454</v>
      </c>
      <c r="D1414" t="s">
        <v>9455</v>
      </c>
      <c r="E1414" s="117">
        <v>43031</v>
      </c>
      <c r="F1414" s="118">
        <v>0.4115625</v>
      </c>
      <c r="G1414" t="s">
        <v>9457</v>
      </c>
      <c r="H1414">
        <v>239</v>
      </c>
      <c r="I1414">
        <v>15</v>
      </c>
      <c r="J1414" t="s">
        <v>4037</v>
      </c>
      <c r="L1414" t="s">
        <v>26029</v>
      </c>
    </row>
    <row r="1415" spans="1:12" x14ac:dyDescent="0.25">
      <c r="A1415" t="s">
        <v>9456</v>
      </c>
      <c r="B1415" t="s">
        <v>9453</v>
      </c>
      <c r="C1415" t="s">
        <v>9454</v>
      </c>
      <c r="D1415" t="s">
        <v>9455</v>
      </c>
      <c r="E1415" s="117">
        <v>43031</v>
      </c>
      <c r="F1415" s="118">
        <v>0.41157407407407409</v>
      </c>
      <c r="G1415" t="s">
        <v>9457</v>
      </c>
      <c r="H1415">
        <v>239</v>
      </c>
      <c r="I1415">
        <v>19</v>
      </c>
      <c r="J1415" t="s">
        <v>4037</v>
      </c>
      <c r="L1415" t="s">
        <v>26035</v>
      </c>
    </row>
    <row r="1416" spans="1:12" x14ac:dyDescent="0.25">
      <c r="A1416" t="s">
        <v>9456</v>
      </c>
      <c r="B1416" t="s">
        <v>9453</v>
      </c>
      <c r="C1416" t="s">
        <v>9454</v>
      </c>
      <c r="D1416" t="s">
        <v>9455</v>
      </c>
      <c r="E1416" s="117">
        <v>43031</v>
      </c>
      <c r="F1416" s="118">
        <v>0.41157407407407409</v>
      </c>
      <c r="G1416" t="s">
        <v>9457</v>
      </c>
      <c r="H1416">
        <v>239</v>
      </c>
      <c r="I1416">
        <v>20</v>
      </c>
      <c r="J1416" t="s">
        <v>4037</v>
      </c>
      <c r="L1416" t="s">
        <v>42</v>
      </c>
    </row>
    <row r="1417" spans="1:12" x14ac:dyDescent="0.25">
      <c r="A1417" t="s">
        <v>9456</v>
      </c>
      <c r="B1417" t="s">
        <v>9453</v>
      </c>
      <c r="C1417" t="s">
        <v>9454</v>
      </c>
      <c r="D1417" t="s">
        <v>9455</v>
      </c>
      <c r="E1417" s="117">
        <v>43031</v>
      </c>
      <c r="F1417" s="118">
        <v>0.41157407407407409</v>
      </c>
      <c r="G1417" t="s">
        <v>9457</v>
      </c>
      <c r="H1417">
        <v>239</v>
      </c>
      <c r="I1417">
        <v>21</v>
      </c>
      <c r="J1417" t="s">
        <v>4037</v>
      </c>
      <c r="L1417">
        <v>10</v>
      </c>
    </row>
    <row r="1418" spans="1:12" x14ac:dyDescent="0.25">
      <c r="A1418" t="s">
        <v>9456</v>
      </c>
      <c r="B1418" t="s">
        <v>9453</v>
      </c>
      <c r="C1418" t="s">
        <v>9454</v>
      </c>
      <c r="D1418" t="s">
        <v>9455</v>
      </c>
      <c r="E1418" s="117">
        <v>43031</v>
      </c>
      <c r="F1418" s="118">
        <v>0.41157407407407409</v>
      </c>
      <c r="G1418" t="s">
        <v>9457</v>
      </c>
      <c r="H1418">
        <v>239</v>
      </c>
      <c r="I1418">
        <v>22</v>
      </c>
      <c r="J1418" t="s">
        <v>4037</v>
      </c>
      <c r="L1418" t="s">
        <v>26036</v>
      </c>
    </row>
    <row r="1419" spans="1:12" x14ac:dyDescent="0.25">
      <c r="A1419" t="s">
        <v>9456</v>
      </c>
      <c r="B1419" t="s">
        <v>9453</v>
      </c>
      <c r="C1419" t="s">
        <v>9454</v>
      </c>
      <c r="D1419" t="s">
        <v>9455</v>
      </c>
      <c r="E1419" s="117">
        <v>43031</v>
      </c>
      <c r="F1419" s="118">
        <v>0.41159722222222223</v>
      </c>
      <c r="G1419" t="s">
        <v>9457</v>
      </c>
      <c r="H1419">
        <v>240</v>
      </c>
      <c r="I1419">
        <v>2</v>
      </c>
      <c r="J1419" t="s">
        <v>4037</v>
      </c>
      <c r="L1419" t="s">
        <v>5</v>
      </c>
    </row>
    <row r="1420" spans="1:12" x14ac:dyDescent="0.25">
      <c r="A1420" t="s">
        <v>9456</v>
      </c>
      <c r="B1420" t="s">
        <v>9453</v>
      </c>
      <c r="C1420" t="s">
        <v>9454</v>
      </c>
      <c r="D1420" t="s">
        <v>9455</v>
      </c>
      <c r="E1420" s="117">
        <v>43031</v>
      </c>
      <c r="F1420" s="118">
        <v>0.41159722222222223</v>
      </c>
      <c r="G1420" t="s">
        <v>9457</v>
      </c>
      <c r="H1420">
        <v>240</v>
      </c>
      <c r="I1420">
        <v>5</v>
      </c>
      <c r="J1420" t="s">
        <v>4037</v>
      </c>
      <c r="L1420" t="s">
        <v>182</v>
      </c>
    </row>
    <row r="1421" spans="1:12" x14ac:dyDescent="0.25">
      <c r="A1421" t="s">
        <v>9456</v>
      </c>
      <c r="B1421" t="s">
        <v>9453</v>
      </c>
      <c r="C1421" t="s">
        <v>9454</v>
      </c>
      <c r="D1421" t="s">
        <v>9455</v>
      </c>
      <c r="E1421" s="117">
        <v>43031</v>
      </c>
      <c r="F1421" s="118">
        <v>0.41159722222222223</v>
      </c>
      <c r="G1421" t="s">
        <v>9457</v>
      </c>
      <c r="H1421">
        <v>240</v>
      </c>
      <c r="I1421">
        <v>7</v>
      </c>
      <c r="J1421" t="s">
        <v>4037</v>
      </c>
      <c r="L1421">
        <v>50</v>
      </c>
    </row>
    <row r="1422" spans="1:12" x14ac:dyDescent="0.25">
      <c r="A1422" t="s">
        <v>9456</v>
      </c>
      <c r="B1422" t="s">
        <v>9453</v>
      </c>
      <c r="C1422" t="s">
        <v>9454</v>
      </c>
      <c r="D1422" t="s">
        <v>9455</v>
      </c>
      <c r="E1422" s="117">
        <v>43031</v>
      </c>
      <c r="F1422" s="118">
        <v>0.41159722222222223</v>
      </c>
      <c r="G1422" t="s">
        <v>9457</v>
      </c>
      <c r="H1422">
        <v>240</v>
      </c>
      <c r="I1422">
        <v>8</v>
      </c>
      <c r="J1422" t="s">
        <v>4037</v>
      </c>
      <c r="L1422">
        <v>100000</v>
      </c>
    </row>
    <row r="1423" spans="1:12" x14ac:dyDescent="0.25">
      <c r="A1423" t="s">
        <v>9456</v>
      </c>
      <c r="B1423" t="s">
        <v>9453</v>
      </c>
      <c r="C1423" t="s">
        <v>9454</v>
      </c>
      <c r="D1423" t="s">
        <v>9455</v>
      </c>
      <c r="E1423" s="117">
        <v>43031</v>
      </c>
      <c r="F1423" s="118">
        <v>0.41160879629629626</v>
      </c>
      <c r="G1423" t="s">
        <v>9457</v>
      </c>
      <c r="H1423">
        <v>240</v>
      </c>
      <c r="I1423">
        <v>12</v>
      </c>
      <c r="J1423" t="s">
        <v>4037</v>
      </c>
      <c r="L1423">
        <v>-12.086849996046</v>
      </c>
    </row>
    <row r="1424" spans="1:12" x14ac:dyDescent="0.25">
      <c r="A1424" t="s">
        <v>9456</v>
      </c>
      <c r="B1424" t="s">
        <v>9453</v>
      </c>
      <c r="C1424" t="s">
        <v>9454</v>
      </c>
      <c r="D1424" t="s">
        <v>9455</v>
      </c>
      <c r="E1424" s="117">
        <v>43031</v>
      </c>
      <c r="F1424" s="118">
        <v>0.41160879629629626</v>
      </c>
      <c r="G1424" t="s">
        <v>9457</v>
      </c>
      <c r="H1424">
        <v>240</v>
      </c>
      <c r="I1424">
        <v>13</v>
      </c>
      <c r="J1424" t="s">
        <v>4037</v>
      </c>
      <c r="L1424">
        <v>-61.371692819581</v>
      </c>
    </row>
    <row r="1425" spans="1:12" x14ac:dyDescent="0.25">
      <c r="A1425" t="s">
        <v>9456</v>
      </c>
      <c r="B1425" t="s">
        <v>9453</v>
      </c>
      <c r="C1425" t="s">
        <v>9454</v>
      </c>
      <c r="D1425" t="s">
        <v>9455</v>
      </c>
      <c r="E1425" s="117">
        <v>43031</v>
      </c>
      <c r="F1425" s="118">
        <v>0.41160879629629626</v>
      </c>
      <c r="G1425" t="s">
        <v>9457</v>
      </c>
      <c r="H1425">
        <v>240</v>
      </c>
      <c r="I1425">
        <v>14</v>
      </c>
      <c r="J1425" t="s">
        <v>4037</v>
      </c>
      <c r="L1425">
        <v>292.77829000000003</v>
      </c>
    </row>
    <row r="1426" spans="1:12" x14ac:dyDescent="0.25">
      <c r="A1426" t="s">
        <v>9456</v>
      </c>
      <c r="B1426" t="s">
        <v>9453</v>
      </c>
      <c r="C1426" t="s">
        <v>9454</v>
      </c>
      <c r="D1426" t="s">
        <v>9455</v>
      </c>
      <c r="E1426" s="117">
        <v>43031</v>
      </c>
      <c r="F1426" s="118">
        <v>0.41160879629629626</v>
      </c>
      <c r="G1426" t="s">
        <v>9457</v>
      </c>
      <c r="H1426">
        <v>240</v>
      </c>
      <c r="I1426">
        <v>15</v>
      </c>
      <c r="J1426" t="s">
        <v>4037</v>
      </c>
      <c r="L1426" t="s">
        <v>26029</v>
      </c>
    </row>
    <row r="1427" spans="1:12" x14ac:dyDescent="0.25">
      <c r="A1427" t="s">
        <v>9456</v>
      </c>
      <c r="B1427" t="s">
        <v>9453</v>
      </c>
      <c r="C1427" t="s">
        <v>9454</v>
      </c>
      <c r="D1427" t="s">
        <v>9455</v>
      </c>
      <c r="E1427" s="117">
        <v>43031</v>
      </c>
      <c r="F1427" s="118">
        <v>0.41160879629629626</v>
      </c>
      <c r="G1427" t="s">
        <v>9457</v>
      </c>
      <c r="H1427">
        <v>240</v>
      </c>
      <c r="I1427">
        <v>19</v>
      </c>
      <c r="J1427" t="s">
        <v>4037</v>
      </c>
      <c r="L1427" t="s">
        <v>26035</v>
      </c>
    </row>
    <row r="1428" spans="1:12" x14ac:dyDescent="0.25">
      <c r="A1428" t="s">
        <v>9456</v>
      </c>
      <c r="B1428" t="s">
        <v>9453</v>
      </c>
      <c r="C1428" t="s">
        <v>9454</v>
      </c>
      <c r="D1428" t="s">
        <v>9455</v>
      </c>
      <c r="E1428" s="117">
        <v>43031</v>
      </c>
      <c r="F1428" s="118">
        <v>0.41160879629629626</v>
      </c>
      <c r="G1428" t="s">
        <v>9457</v>
      </c>
      <c r="H1428">
        <v>240</v>
      </c>
      <c r="I1428">
        <v>20</v>
      </c>
      <c r="J1428" t="s">
        <v>4037</v>
      </c>
      <c r="L1428" t="s">
        <v>42</v>
      </c>
    </row>
    <row r="1429" spans="1:12" x14ac:dyDescent="0.25">
      <c r="A1429" t="s">
        <v>9456</v>
      </c>
      <c r="B1429" t="s">
        <v>9453</v>
      </c>
      <c r="C1429" t="s">
        <v>9454</v>
      </c>
      <c r="D1429" t="s">
        <v>9455</v>
      </c>
      <c r="E1429" s="117">
        <v>43031</v>
      </c>
      <c r="F1429" s="118">
        <v>0.41162037037037041</v>
      </c>
      <c r="G1429" t="s">
        <v>9457</v>
      </c>
      <c r="H1429">
        <v>240</v>
      </c>
      <c r="I1429">
        <v>21</v>
      </c>
      <c r="J1429" t="s">
        <v>4037</v>
      </c>
      <c r="L1429">
        <v>15</v>
      </c>
    </row>
    <row r="1430" spans="1:12" x14ac:dyDescent="0.25">
      <c r="A1430" t="s">
        <v>9456</v>
      </c>
      <c r="B1430" t="s">
        <v>9453</v>
      </c>
      <c r="C1430" t="s">
        <v>9454</v>
      </c>
      <c r="D1430" t="s">
        <v>9455</v>
      </c>
      <c r="E1430" s="117">
        <v>43031</v>
      </c>
      <c r="F1430" s="118">
        <v>0.41162037037037041</v>
      </c>
      <c r="G1430" t="s">
        <v>9457</v>
      </c>
      <c r="H1430">
        <v>240</v>
      </c>
      <c r="I1430">
        <v>22</v>
      </c>
      <c r="J1430" t="s">
        <v>4037</v>
      </c>
      <c r="L1430" t="s">
        <v>26036</v>
      </c>
    </row>
    <row r="1431" spans="1:12" x14ac:dyDescent="0.25">
      <c r="A1431" t="s">
        <v>9456</v>
      </c>
      <c r="B1431" t="s">
        <v>9453</v>
      </c>
      <c r="C1431" t="s">
        <v>9454</v>
      </c>
      <c r="D1431" t="s">
        <v>9455</v>
      </c>
      <c r="E1431" s="117">
        <v>43031</v>
      </c>
      <c r="F1431" s="118">
        <v>0.41163194444444445</v>
      </c>
      <c r="G1431" t="s">
        <v>9457</v>
      </c>
      <c r="H1431">
        <v>241</v>
      </c>
      <c r="I1431">
        <v>2</v>
      </c>
      <c r="J1431" t="s">
        <v>4037</v>
      </c>
      <c r="L1431" t="s">
        <v>5</v>
      </c>
    </row>
    <row r="1432" spans="1:12" x14ac:dyDescent="0.25">
      <c r="A1432" t="s">
        <v>9456</v>
      </c>
      <c r="B1432" t="s">
        <v>9453</v>
      </c>
      <c r="C1432" t="s">
        <v>9454</v>
      </c>
      <c r="D1432" t="s">
        <v>9455</v>
      </c>
      <c r="E1432" s="117">
        <v>43031</v>
      </c>
      <c r="F1432" s="118">
        <v>0.41164351851851855</v>
      </c>
      <c r="G1432" t="s">
        <v>9457</v>
      </c>
      <c r="H1432">
        <v>241</v>
      </c>
      <c r="I1432">
        <v>5</v>
      </c>
      <c r="J1432" t="s">
        <v>4037</v>
      </c>
      <c r="L1432" t="s">
        <v>182</v>
      </c>
    </row>
    <row r="1433" spans="1:12" x14ac:dyDescent="0.25">
      <c r="A1433" t="s">
        <v>9456</v>
      </c>
      <c r="B1433" t="s">
        <v>9453</v>
      </c>
      <c r="C1433" t="s">
        <v>9454</v>
      </c>
      <c r="D1433" t="s">
        <v>9455</v>
      </c>
      <c r="E1433" s="117">
        <v>43031</v>
      </c>
      <c r="F1433" s="118">
        <v>0.41164351851851855</v>
      </c>
      <c r="G1433" t="s">
        <v>9457</v>
      </c>
      <c r="H1433">
        <v>241</v>
      </c>
      <c r="I1433">
        <v>7</v>
      </c>
      <c r="J1433" t="s">
        <v>4037</v>
      </c>
      <c r="L1433">
        <v>51</v>
      </c>
    </row>
    <row r="1434" spans="1:12" x14ac:dyDescent="0.25">
      <c r="A1434" t="s">
        <v>9456</v>
      </c>
      <c r="B1434" t="s">
        <v>9453</v>
      </c>
      <c r="C1434" t="s">
        <v>9454</v>
      </c>
      <c r="D1434" t="s">
        <v>9455</v>
      </c>
      <c r="E1434" s="117">
        <v>43031</v>
      </c>
      <c r="F1434" s="118">
        <v>0.41164351851851855</v>
      </c>
      <c r="G1434" t="s">
        <v>9457</v>
      </c>
      <c r="H1434">
        <v>241</v>
      </c>
      <c r="I1434">
        <v>8</v>
      </c>
      <c r="J1434" t="s">
        <v>4037</v>
      </c>
      <c r="L1434">
        <v>100000</v>
      </c>
    </row>
    <row r="1435" spans="1:12" x14ac:dyDescent="0.25">
      <c r="A1435" t="s">
        <v>9456</v>
      </c>
      <c r="B1435" t="s">
        <v>9453</v>
      </c>
      <c r="C1435" t="s">
        <v>9454</v>
      </c>
      <c r="D1435" t="s">
        <v>9455</v>
      </c>
      <c r="E1435" s="117">
        <v>43031</v>
      </c>
      <c r="F1435" s="118">
        <v>0.41164351851851855</v>
      </c>
      <c r="G1435" t="s">
        <v>9457</v>
      </c>
      <c r="H1435">
        <v>241</v>
      </c>
      <c r="I1435">
        <v>12</v>
      </c>
      <c r="J1435" t="s">
        <v>4037</v>
      </c>
      <c r="L1435">
        <v>-12.0874497704751</v>
      </c>
    </row>
    <row r="1436" spans="1:12" x14ac:dyDescent="0.25">
      <c r="A1436" t="s">
        <v>9456</v>
      </c>
      <c r="B1436" t="s">
        <v>9453</v>
      </c>
      <c r="C1436" t="s">
        <v>9454</v>
      </c>
      <c r="D1436" t="s">
        <v>9455</v>
      </c>
      <c r="E1436" s="117">
        <v>43031</v>
      </c>
      <c r="F1436" s="118">
        <v>0.41164351851851855</v>
      </c>
      <c r="G1436" t="s">
        <v>9457</v>
      </c>
      <c r="H1436">
        <v>241</v>
      </c>
      <c r="I1436">
        <v>13</v>
      </c>
      <c r="J1436" t="s">
        <v>4037</v>
      </c>
      <c r="L1436">
        <v>-61.3986495403758</v>
      </c>
    </row>
    <row r="1437" spans="1:12" x14ac:dyDescent="0.25">
      <c r="A1437" t="s">
        <v>9456</v>
      </c>
      <c r="B1437" t="s">
        <v>9453</v>
      </c>
      <c r="C1437" t="s">
        <v>9454</v>
      </c>
      <c r="D1437" t="s">
        <v>9455</v>
      </c>
      <c r="E1437" s="117">
        <v>43031</v>
      </c>
      <c r="F1437" s="118">
        <v>0.41165509259259259</v>
      </c>
      <c r="G1437" t="s">
        <v>9457</v>
      </c>
      <c r="H1437">
        <v>241</v>
      </c>
      <c r="I1437">
        <v>14</v>
      </c>
      <c r="J1437" t="s">
        <v>4037</v>
      </c>
      <c r="L1437">
        <v>271.80062900000001</v>
      </c>
    </row>
    <row r="1438" spans="1:12" x14ac:dyDescent="0.25">
      <c r="A1438" t="s">
        <v>9456</v>
      </c>
      <c r="B1438" t="s">
        <v>9453</v>
      </c>
      <c r="C1438" t="s">
        <v>9454</v>
      </c>
      <c r="D1438" t="s">
        <v>9455</v>
      </c>
      <c r="E1438" s="117">
        <v>43031</v>
      </c>
      <c r="F1438" s="118">
        <v>0.41165509259259259</v>
      </c>
      <c r="G1438" t="s">
        <v>9457</v>
      </c>
      <c r="H1438">
        <v>241</v>
      </c>
      <c r="I1438">
        <v>15</v>
      </c>
      <c r="J1438" t="s">
        <v>4037</v>
      </c>
      <c r="L1438" t="s">
        <v>26029</v>
      </c>
    </row>
    <row r="1439" spans="1:12" x14ac:dyDescent="0.25">
      <c r="A1439" t="s">
        <v>9456</v>
      </c>
      <c r="B1439" t="s">
        <v>9453</v>
      </c>
      <c r="C1439" t="s">
        <v>9454</v>
      </c>
      <c r="D1439" t="s">
        <v>9455</v>
      </c>
      <c r="E1439" s="117">
        <v>43031</v>
      </c>
      <c r="F1439" s="118">
        <v>0.41165509259259259</v>
      </c>
      <c r="G1439" t="s">
        <v>9457</v>
      </c>
      <c r="H1439">
        <v>241</v>
      </c>
      <c r="I1439">
        <v>19</v>
      </c>
      <c r="J1439" t="s">
        <v>4037</v>
      </c>
      <c r="L1439" t="s">
        <v>26035</v>
      </c>
    </row>
    <row r="1440" spans="1:12" x14ac:dyDescent="0.25">
      <c r="A1440" t="s">
        <v>9456</v>
      </c>
      <c r="B1440" t="s">
        <v>9453</v>
      </c>
      <c r="C1440" t="s">
        <v>9454</v>
      </c>
      <c r="D1440" t="s">
        <v>9455</v>
      </c>
      <c r="E1440" s="117">
        <v>43031</v>
      </c>
      <c r="F1440" s="118">
        <v>0.41165509259259259</v>
      </c>
      <c r="G1440" t="s">
        <v>9457</v>
      </c>
      <c r="H1440">
        <v>241</v>
      </c>
      <c r="I1440">
        <v>20</v>
      </c>
      <c r="J1440" t="s">
        <v>4037</v>
      </c>
      <c r="L1440" t="s">
        <v>42</v>
      </c>
    </row>
    <row r="1441" spans="1:12" x14ac:dyDescent="0.25">
      <c r="A1441" t="s">
        <v>9456</v>
      </c>
      <c r="B1441" t="s">
        <v>9453</v>
      </c>
      <c r="C1441" t="s">
        <v>9454</v>
      </c>
      <c r="D1441" t="s">
        <v>9455</v>
      </c>
      <c r="E1441" s="117">
        <v>43031</v>
      </c>
      <c r="F1441" s="118">
        <v>0.41165509259259259</v>
      </c>
      <c r="G1441" t="s">
        <v>9457</v>
      </c>
      <c r="H1441">
        <v>241</v>
      </c>
      <c r="I1441">
        <v>21</v>
      </c>
      <c r="J1441" t="s">
        <v>4037</v>
      </c>
      <c r="L1441">
        <v>10</v>
      </c>
    </row>
    <row r="1442" spans="1:12" x14ac:dyDescent="0.25">
      <c r="A1442" t="s">
        <v>9456</v>
      </c>
      <c r="B1442" t="s">
        <v>9453</v>
      </c>
      <c r="C1442" t="s">
        <v>9454</v>
      </c>
      <c r="D1442" t="s">
        <v>9455</v>
      </c>
      <c r="E1442" s="117">
        <v>43031</v>
      </c>
      <c r="F1442" s="118">
        <v>0.41165509259259259</v>
      </c>
      <c r="G1442" t="s">
        <v>9457</v>
      </c>
      <c r="H1442">
        <v>241</v>
      </c>
      <c r="I1442">
        <v>22</v>
      </c>
      <c r="J1442" t="s">
        <v>4037</v>
      </c>
      <c r="L1442" t="s">
        <v>26036</v>
      </c>
    </row>
    <row r="1443" spans="1:12" x14ac:dyDescent="0.25">
      <c r="A1443" t="s">
        <v>9456</v>
      </c>
      <c r="B1443" t="s">
        <v>9453</v>
      </c>
      <c r="C1443" t="s">
        <v>9454</v>
      </c>
      <c r="D1443" t="s">
        <v>9455</v>
      </c>
      <c r="E1443" s="117">
        <v>43031</v>
      </c>
      <c r="F1443" s="118">
        <v>0.41167824074074072</v>
      </c>
      <c r="G1443" t="s">
        <v>9457</v>
      </c>
      <c r="H1443">
        <v>242</v>
      </c>
      <c r="I1443">
        <v>2</v>
      </c>
      <c r="J1443" t="s">
        <v>4037</v>
      </c>
      <c r="L1443" t="s">
        <v>5</v>
      </c>
    </row>
    <row r="1444" spans="1:12" x14ac:dyDescent="0.25">
      <c r="A1444" t="s">
        <v>9456</v>
      </c>
      <c r="B1444" t="s">
        <v>9453</v>
      </c>
      <c r="C1444" t="s">
        <v>9454</v>
      </c>
      <c r="D1444" t="s">
        <v>9455</v>
      </c>
      <c r="E1444" s="117">
        <v>43031</v>
      </c>
      <c r="F1444" s="118">
        <v>0.41167824074074072</v>
      </c>
      <c r="G1444" t="s">
        <v>9457</v>
      </c>
      <c r="H1444">
        <v>242</v>
      </c>
      <c r="I1444">
        <v>5</v>
      </c>
      <c r="J1444" t="s">
        <v>4037</v>
      </c>
      <c r="L1444" t="s">
        <v>182</v>
      </c>
    </row>
    <row r="1445" spans="1:12" x14ac:dyDescent="0.25">
      <c r="A1445" t="s">
        <v>9456</v>
      </c>
      <c r="B1445" t="s">
        <v>9453</v>
      </c>
      <c r="C1445" t="s">
        <v>9454</v>
      </c>
      <c r="D1445" t="s">
        <v>9455</v>
      </c>
      <c r="E1445" s="117">
        <v>43031</v>
      </c>
      <c r="F1445" s="118">
        <v>0.41168981481481487</v>
      </c>
      <c r="G1445" t="s">
        <v>9457</v>
      </c>
      <c r="H1445">
        <v>242</v>
      </c>
      <c r="I1445">
        <v>7</v>
      </c>
      <c r="J1445" t="s">
        <v>4037</v>
      </c>
      <c r="L1445">
        <v>52</v>
      </c>
    </row>
    <row r="1446" spans="1:12" x14ac:dyDescent="0.25">
      <c r="A1446" t="s">
        <v>9456</v>
      </c>
      <c r="B1446" t="s">
        <v>9453</v>
      </c>
      <c r="C1446" t="s">
        <v>9454</v>
      </c>
      <c r="D1446" t="s">
        <v>9455</v>
      </c>
      <c r="E1446" s="117">
        <v>43031</v>
      </c>
      <c r="F1446" s="118">
        <v>0.41168981481481487</v>
      </c>
      <c r="G1446" t="s">
        <v>9457</v>
      </c>
      <c r="H1446">
        <v>242</v>
      </c>
      <c r="I1446">
        <v>8</v>
      </c>
      <c r="J1446" t="s">
        <v>4037</v>
      </c>
      <c r="L1446">
        <v>100000</v>
      </c>
    </row>
    <row r="1447" spans="1:12" x14ac:dyDescent="0.25">
      <c r="A1447" t="s">
        <v>9456</v>
      </c>
      <c r="B1447" t="s">
        <v>9453</v>
      </c>
      <c r="C1447" t="s">
        <v>9454</v>
      </c>
      <c r="D1447" t="s">
        <v>9455</v>
      </c>
      <c r="E1447" s="117">
        <v>43031</v>
      </c>
      <c r="F1447" s="118">
        <v>0.41168981481481487</v>
      </c>
      <c r="G1447" t="s">
        <v>9457</v>
      </c>
      <c r="H1447">
        <v>242</v>
      </c>
      <c r="I1447">
        <v>12</v>
      </c>
      <c r="J1447" t="s">
        <v>4037</v>
      </c>
      <c r="L1447">
        <v>-12.0066155965158</v>
      </c>
    </row>
    <row r="1448" spans="1:12" x14ac:dyDescent="0.25">
      <c r="A1448" t="s">
        <v>9456</v>
      </c>
      <c r="B1448" t="s">
        <v>9453</v>
      </c>
      <c r="C1448" t="s">
        <v>9454</v>
      </c>
      <c r="D1448" t="s">
        <v>9455</v>
      </c>
      <c r="E1448" s="117">
        <v>43031</v>
      </c>
      <c r="F1448" s="118">
        <v>0.41168981481481487</v>
      </c>
      <c r="G1448" t="s">
        <v>9457</v>
      </c>
      <c r="H1448">
        <v>242</v>
      </c>
      <c r="I1448">
        <v>13</v>
      </c>
      <c r="J1448" t="s">
        <v>4037</v>
      </c>
      <c r="L1448">
        <v>-61.466772493014503</v>
      </c>
    </row>
    <row r="1449" spans="1:12" x14ac:dyDescent="0.25">
      <c r="A1449" t="s">
        <v>9456</v>
      </c>
      <c r="B1449" t="s">
        <v>9453</v>
      </c>
      <c r="C1449" t="s">
        <v>9454</v>
      </c>
      <c r="D1449" t="s">
        <v>9455</v>
      </c>
      <c r="E1449" s="117">
        <v>43031</v>
      </c>
      <c r="F1449" s="118">
        <v>0.41168981481481487</v>
      </c>
      <c r="G1449" t="s">
        <v>9457</v>
      </c>
      <c r="H1449">
        <v>242</v>
      </c>
      <c r="I1449">
        <v>14</v>
      </c>
      <c r="J1449" t="s">
        <v>4037</v>
      </c>
      <c r="L1449">
        <v>281.807434</v>
      </c>
    </row>
    <row r="1450" spans="1:12" x14ac:dyDescent="0.25">
      <c r="A1450" t="s">
        <v>9456</v>
      </c>
      <c r="B1450" t="s">
        <v>9453</v>
      </c>
      <c r="C1450" t="s">
        <v>9454</v>
      </c>
      <c r="D1450" t="s">
        <v>9455</v>
      </c>
      <c r="E1450" s="117">
        <v>43031</v>
      </c>
      <c r="F1450" s="118">
        <v>0.41168981481481487</v>
      </c>
      <c r="G1450" t="s">
        <v>9457</v>
      </c>
      <c r="H1450">
        <v>242</v>
      </c>
      <c r="I1450">
        <v>15</v>
      </c>
      <c r="J1450" t="s">
        <v>4037</v>
      </c>
      <c r="L1450" t="s">
        <v>26037</v>
      </c>
    </row>
    <row r="1451" spans="1:12" x14ac:dyDescent="0.25">
      <c r="A1451" t="s">
        <v>9456</v>
      </c>
      <c r="B1451" t="s">
        <v>9453</v>
      </c>
      <c r="C1451" t="s">
        <v>9454</v>
      </c>
      <c r="D1451" t="s">
        <v>9455</v>
      </c>
      <c r="E1451" s="117">
        <v>43031</v>
      </c>
      <c r="F1451" s="118">
        <v>0.41170138888888891</v>
      </c>
      <c r="G1451" t="s">
        <v>9457</v>
      </c>
      <c r="H1451">
        <v>242</v>
      </c>
      <c r="I1451">
        <v>19</v>
      </c>
      <c r="J1451" t="s">
        <v>4037</v>
      </c>
      <c r="L1451" t="s">
        <v>26038</v>
      </c>
    </row>
    <row r="1452" spans="1:12" x14ac:dyDescent="0.25">
      <c r="A1452" t="s">
        <v>9456</v>
      </c>
      <c r="B1452" t="s">
        <v>9453</v>
      </c>
      <c r="C1452" t="s">
        <v>9454</v>
      </c>
      <c r="D1452" t="s">
        <v>9455</v>
      </c>
      <c r="E1452" s="117">
        <v>43031</v>
      </c>
      <c r="F1452" s="118">
        <v>0.41170138888888891</v>
      </c>
      <c r="G1452" t="s">
        <v>9457</v>
      </c>
      <c r="H1452">
        <v>242</v>
      </c>
      <c r="I1452">
        <v>20</v>
      </c>
      <c r="J1452" t="s">
        <v>4037</v>
      </c>
      <c r="L1452" t="s">
        <v>556</v>
      </c>
    </row>
    <row r="1453" spans="1:12" x14ac:dyDescent="0.25">
      <c r="A1453" t="s">
        <v>9456</v>
      </c>
      <c r="B1453" t="s">
        <v>9453</v>
      </c>
      <c r="C1453" t="s">
        <v>9454</v>
      </c>
      <c r="D1453" t="s">
        <v>9455</v>
      </c>
      <c r="E1453" s="117">
        <v>43031</v>
      </c>
      <c r="F1453" s="118">
        <v>0.41170138888888891</v>
      </c>
      <c r="G1453" t="s">
        <v>9457</v>
      </c>
      <c r="H1453">
        <v>242</v>
      </c>
      <c r="I1453">
        <v>21</v>
      </c>
      <c r="J1453" t="s">
        <v>4037</v>
      </c>
      <c r="L1453">
        <v>15</v>
      </c>
    </row>
    <row r="1454" spans="1:12" x14ac:dyDescent="0.25">
      <c r="A1454" t="s">
        <v>9456</v>
      </c>
      <c r="B1454" t="s">
        <v>9453</v>
      </c>
      <c r="C1454" t="s">
        <v>9454</v>
      </c>
      <c r="D1454" t="s">
        <v>9455</v>
      </c>
      <c r="E1454" s="117">
        <v>43031</v>
      </c>
      <c r="F1454" s="118">
        <v>0.41170138888888891</v>
      </c>
      <c r="G1454" t="s">
        <v>9457</v>
      </c>
      <c r="H1454">
        <v>242</v>
      </c>
      <c r="I1454">
        <v>22</v>
      </c>
      <c r="J1454" t="s">
        <v>4037</v>
      </c>
      <c r="L1454" t="s">
        <v>26039</v>
      </c>
    </row>
    <row r="1455" spans="1:12" x14ac:dyDescent="0.25">
      <c r="A1455" t="s">
        <v>9456</v>
      </c>
      <c r="B1455" t="s">
        <v>9453</v>
      </c>
      <c r="C1455" t="s">
        <v>9454</v>
      </c>
      <c r="D1455" t="s">
        <v>9455</v>
      </c>
      <c r="E1455" s="117">
        <v>43031</v>
      </c>
      <c r="F1455" s="118">
        <v>0.41172453703703704</v>
      </c>
      <c r="G1455" t="s">
        <v>9457</v>
      </c>
      <c r="H1455">
        <v>243</v>
      </c>
      <c r="I1455">
        <v>2</v>
      </c>
      <c r="J1455" t="s">
        <v>4037</v>
      </c>
      <c r="L1455" t="s">
        <v>5</v>
      </c>
    </row>
    <row r="1456" spans="1:12" x14ac:dyDescent="0.25">
      <c r="A1456" t="s">
        <v>9456</v>
      </c>
      <c r="B1456" t="s">
        <v>9453</v>
      </c>
      <c r="C1456" t="s">
        <v>9454</v>
      </c>
      <c r="D1456" t="s">
        <v>9455</v>
      </c>
      <c r="E1456" s="117">
        <v>43031</v>
      </c>
      <c r="F1456" s="118">
        <v>0.41172453703703704</v>
      </c>
      <c r="G1456" t="s">
        <v>9457</v>
      </c>
      <c r="H1456">
        <v>243</v>
      </c>
      <c r="I1456">
        <v>5</v>
      </c>
      <c r="J1456" t="s">
        <v>4037</v>
      </c>
      <c r="L1456" t="s">
        <v>182</v>
      </c>
    </row>
    <row r="1457" spans="1:12" x14ac:dyDescent="0.25">
      <c r="A1457" t="s">
        <v>9456</v>
      </c>
      <c r="B1457" t="s">
        <v>9453</v>
      </c>
      <c r="C1457" t="s">
        <v>9454</v>
      </c>
      <c r="D1457" t="s">
        <v>9455</v>
      </c>
      <c r="E1457" s="117">
        <v>43031</v>
      </c>
      <c r="F1457" s="118">
        <v>0.41172453703703704</v>
      </c>
      <c r="G1457" t="s">
        <v>9457</v>
      </c>
      <c r="H1457">
        <v>243</v>
      </c>
      <c r="I1457">
        <v>7</v>
      </c>
      <c r="J1457" t="s">
        <v>4037</v>
      </c>
      <c r="L1457">
        <v>53</v>
      </c>
    </row>
    <row r="1458" spans="1:12" x14ac:dyDescent="0.25">
      <c r="A1458" t="s">
        <v>9456</v>
      </c>
      <c r="B1458" t="s">
        <v>9453</v>
      </c>
      <c r="C1458" t="s">
        <v>9454</v>
      </c>
      <c r="D1458" t="s">
        <v>9455</v>
      </c>
      <c r="E1458" s="117">
        <v>43031</v>
      </c>
      <c r="F1458" s="118">
        <v>0.41172453703703704</v>
      </c>
      <c r="G1458" t="s">
        <v>9457</v>
      </c>
      <c r="H1458">
        <v>243</v>
      </c>
      <c r="I1458">
        <v>8</v>
      </c>
      <c r="J1458" t="s">
        <v>4037</v>
      </c>
      <c r="L1458">
        <v>100000</v>
      </c>
    </row>
    <row r="1459" spans="1:12" x14ac:dyDescent="0.25">
      <c r="A1459" t="s">
        <v>9456</v>
      </c>
      <c r="B1459" t="s">
        <v>9453</v>
      </c>
      <c r="C1459" t="s">
        <v>9454</v>
      </c>
      <c r="D1459" t="s">
        <v>9455</v>
      </c>
      <c r="E1459" s="117">
        <v>43031</v>
      </c>
      <c r="F1459" s="118">
        <v>0.41173611111111108</v>
      </c>
      <c r="G1459" t="s">
        <v>9457</v>
      </c>
      <c r="H1459">
        <v>243</v>
      </c>
      <c r="I1459">
        <v>12</v>
      </c>
      <c r="J1459" t="s">
        <v>4037</v>
      </c>
      <c r="L1459">
        <v>-12.023957042719699</v>
      </c>
    </row>
    <row r="1460" spans="1:12" x14ac:dyDescent="0.25">
      <c r="A1460" t="s">
        <v>9456</v>
      </c>
      <c r="B1460" t="s">
        <v>9453</v>
      </c>
      <c r="C1460" t="s">
        <v>9454</v>
      </c>
      <c r="D1460" t="s">
        <v>9455</v>
      </c>
      <c r="E1460" s="117">
        <v>43031</v>
      </c>
      <c r="F1460" s="118">
        <v>0.41173611111111108</v>
      </c>
      <c r="G1460" t="s">
        <v>9457</v>
      </c>
      <c r="H1460">
        <v>243</v>
      </c>
      <c r="I1460">
        <v>13</v>
      </c>
      <c r="J1460" t="s">
        <v>4037</v>
      </c>
      <c r="L1460">
        <v>-61.439407268518103</v>
      </c>
    </row>
    <row r="1461" spans="1:12" x14ac:dyDescent="0.25">
      <c r="A1461" t="s">
        <v>9456</v>
      </c>
      <c r="B1461" t="s">
        <v>9453</v>
      </c>
      <c r="C1461" t="s">
        <v>9454</v>
      </c>
      <c r="D1461" t="s">
        <v>9455</v>
      </c>
      <c r="E1461" s="117">
        <v>43031</v>
      </c>
      <c r="F1461" s="118">
        <v>0.41173611111111108</v>
      </c>
      <c r="G1461" t="s">
        <v>9457</v>
      </c>
      <c r="H1461">
        <v>243</v>
      </c>
      <c r="I1461">
        <v>14</v>
      </c>
      <c r="J1461" t="s">
        <v>4037</v>
      </c>
      <c r="L1461">
        <v>290.35238600000002</v>
      </c>
    </row>
    <row r="1462" spans="1:12" x14ac:dyDescent="0.25">
      <c r="A1462" t="s">
        <v>9456</v>
      </c>
      <c r="B1462" t="s">
        <v>9453</v>
      </c>
      <c r="C1462" t="s">
        <v>9454</v>
      </c>
      <c r="D1462" t="s">
        <v>9455</v>
      </c>
      <c r="E1462" s="117">
        <v>43031</v>
      </c>
      <c r="F1462" s="118">
        <v>0.41173611111111108</v>
      </c>
      <c r="G1462" t="s">
        <v>9457</v>
      </c>
      <c r="H1462">
        <v>243</v>
      </c>
      <c r="I1462">
        <v>15</v>
      </c>
      <c r="J1462" t="s">
        <v>4037</v>
      </c>
      <c r="L1462" t="s">
        <v>26037</v>
      </c>
    </row>
    <row r="1463" spans="1:12" x14ac:dyDescent="0.25">
      <c r="A1463" t="s">
        <v>9456</v>
      </c>
      <c r="B1463" t="s">
        <v>9453</v>
      </c>
      <c r="C1463" t="s">
        <v>9454</v>
      </c>
      <c r="D1463" t="s">
        <v>9455</v>
      </c>
      <c r="E1463" s="117">
        <v>43031</v>
      </c>
      <c r="F1463" s="118">
        <v>0.41173611111111108</v>
      </c>
      <c r="G1463" t="s">
        <v>9457</v>
      </c>
      <c r="H1463">
        <v>243</v>
      </c>
      <c r="I1463">
        <v>19</v>
      </c>
      <c r="J1463" t="s">
        <v>4037</v>
      </c>
      <c r="L1463" t="s">
        <v>26040</v>
      </c>
    </row>
    <row r="1464" spans="1:12" x14ac:dyDescent="0.25">
      <c r="A1464" t="s">
        <v>9456</v>
      </c>
      <c r="B1464" t="s">
        <v>9453</v>
      </c>
      <c r="C1464" t="s">
        <v>9454</v>
      </c>
      <c r="D1464" t="s">
        <v>9455</v>
      </c>
      <c r="E1464" s="117">
        <v>43031</v>
      </c>
      <c r="F1464" s="118">
        <v>0.41173611111111108</v>
      </c>
      <c r="G1464" t="s">
        <v>9457</v>
      </c>
      <c r="H1464">
        <v>243</v>
      </c>
      <c r="I1464">
        <v>20</v>
      </c>
      <c r="J1464" t="s">
        <v>4037</v>
      </c>
      <c r="L1464" t="s">
        <v>42</v>
      </c>
    </row>
    <row r="1465" spans="1:12" x14ac:dyDescent="0.25">
      <c r="A1465" t="s">
        <v>9456</v>
      </c>
      <c r="B1465" t="s">
        <v>9453</v>
      </c>
      <c r="C1465" t="s">
        <v>9454</v>
      </c>
      <c r="D1465" t="s">
        <v>9455</v>
      </c>
      <c r="E1465" s="117">
        <v>43031</v>
      </c>
      <c r="F1465" s="118">
        <v>0.41174768518518517</v>
      </c>
      <c r="G1465" t="s">
        <v>9457</v>
      </c>
      <c r="H1465">
        <v>243</v>
      </c>
      <c r="I1465">
        <v>21</v>
      </c>
      <c r="J1465" t="s">
        <v>4037</v>
      </c>
      <c r="L1465">
        <v>15</v>
      </c>
    </row>
    <row r="1466" spans="1:12" x14ac:dyDescent="0.25">
      <c r="A1466" t="s">
        <v>9456</v>
      </c>
      <c r="B1466" t="s">
        <v>9453</v>
      </c>
      <c r="C1466" t="s">
        <v>9454</v>
      </c>
      <c r="D1466" t="s">
        <v>9455</v>
      </c>
      <c r="E1466" s="117">
        <v>43031</v>
      </c>
      <c r="F1466" s="118">
        <v>0.41174768518518517</v>
      </c>
      <c r="G1466" t="s">
        <v>9457</v>
      </c>
      <c r="H1466">
        <v>243</v>
      </c>
      <c r="I1466">
        <v>22</v>
      </c>
      <c r="J1466" t="s">
        <v>4037</v>
      </c>
      <c r="L1466" t="s">
        <v>26041</v>
      </c>
    </row>
    <row r="1467" spans="1:12" x14ac:dyDescent="0.25">
      <c r="A1467" t="s">
        <v>9456</v>
      </c>
      <c r="B1467" t="s">
        <v>9453</v>
      </c>
      <c r="C1467" t="s">
        <v>9454</v>
      </c>
      <c r="D1467" t="s">
        <v>9455</v>
      </c>
      <c r="E1467" s="117">
        <v>43031</v>
      </c>
      <c r="F1467" s="118">
        <v>0.41175925925925921</v>
      </c>
      <c r="G1467" t="s">
        <v>9457</v>
      </c>
      <c r="H1467">
        <v>244</v>
      </c>
      <c r="I1467">
        <v>2</v>
      </c>
      <c r="J1467" t="s">
        <v>4037</v>
      </c>
      <c r="L1467" t="s">
        <v>5</v>
      </c>
    </row>
    <row r="1468" spans="1:12" x14ac:dyDescent="0.25">
      <c r="A1468" t="s">
        <v>9456</v>
      </c>
      <c r="B1468" t="s">
        <v>9453</v>
      </c>
      <c r="C1468" t="s">
        <v>9454</v>
      </c>
      <c r="D1468" t="s">
        <v>9455</v>
      </c>
      <c r="E1468" s="117">
        <v>43031</v>
      </c>
      <c r="F1468" s="118">
        <v>0.41177083333333336</v>
      </c>
      <c r="G1468" t="s">
        <v>9457</v>
      </c>
      <c r="H1468">
        <v>244</v>
      </c>
      <c r="I1468">
        <v>5</v>
      </c>
      <c r="J1468" t="s">
        <v>4037</v>
      </c>
      <c r="L1468" t="s">
        <v>182</v>
      </c>
    </row>
    <row r="1469" spans="1:12" x14ac:dyDescent="0.25">
      <c r="A1469" t="s">
        <v>9456</v>
      </c>
      <c r="B1469" t="s">
        <v>9453</v>
      </c>
      <c r="C1469" t="s">
        <v>9454</v>
      </c>
      <c r="D1469" t="s">
        <v>9455</v>
      </c>
      <c r="E1469" s="117">
        <v>43031</v>
      </c>
      <c r="F1469" s="118">
        <v>0.41177083333333336</v>
      </c>
      <c r="G1469" t="s">
        <v>9457</v>
      </c>
      <c r="H1469">
        <v>244</v>
      </c>
      <c r="I1469">
        <v>7</v>
      </c>
      <c r="J1469" t="s">
        <v>4037</v>
      </c>
      <c r="L1469">
        <v>54</v>
      </c>
    </row>
    <row r="1470" spans="1:12" x14ac:dyDescent="0.25">
      <c r="A1470" t="s">
        <v>9456</v>
      </c>
      <c r="B1470" t="s">
        <v>9453</v>
      </c>
      <c r="C1470" t="s">
        <v>9454</v>
      </c>
      <c r="D1470" t="s">
        <v>9455</v>
      </c>
      <c r="E1470" s="117">
        <v>43031</v>
      </c>
      <c r="F1470" s="118">
        <v>0.41177083333333336</v>
      </c>
      <c r="G1470" t="s">
        <v>9457</v>
      </c>
      <c r="H1470">
        <v>244</v>
      </c>
      <c r="I1470">
        <v>8</v>
      </c>
      <c r="J1470" t="s">
        <v>4037</v>
      </c>
      <c r="L1470">
        <v>100000</v>
      </c>
    </row>
    <row r="1471" spans="1:12" x14ac:dyDescent="0.25">
      <c r="A1471" t="s">
        <v>9456</v>
      </c>
      <c r="B1471" t="s">
        <v>9453</v>
      </c>
      <c r="C1471" t="s">
        <v>9454</v>
      </c>
      <c r="D1471" t="s">
        <v>9455</v>
      </c>
      <c r="E1471" s="117">
        <v>43031</v>
      </c>
      <c r="F1471" s="118">
        <v>0.41177083333333336</v>
      </c>
      <c r="G1471" t="s">
        <v>9457</v>
      </c>
      <c r="H1471">
        <v>244</v>
      </c>
      <c r="I1471">
        <v>12</v>
      </c>
      <c r="J1471" t="s">
        <v>4037</v>
      </c>
      <c r="L1471">
        <v>-12.0112665256556</v>
      </c>
    </row>
    <row r="1472" spans="1:12" x14ac:dyDescent="0.25">
      <c r="A1472" t="s">
        <v>9456</v>
      </c>
      <c r="B1472" t="s">
        <v>9453</v>
      </c>
      <c r="C1472" t="s">
        <v>9454</v>
      </c>
      <c r="D1472" t="s">
        <v>9455</v>
      </c>
      <c r="E1472" s="117">
        <v>43031</v>
      </c>
      <c r="F1472" s="118">
        <v>0.41177083333333336</v>
      </c>
      <c r="G1472" t="s">
        <v>9457</v>
      </c>
      <c r="H1472">
        <v>244</v>
      </c>
      <c r="I1472">
        <v>13</v>
      </c>
      <c r="J1472" t="s">
        <v>4037</v>
      </c>
      <c r="L1472">
        <v>-61.439774266740898</v>
      </c>
    </row>
    <row r="1473" spans="1:12" x14ac:dyDescent="0.25">
      <c r="A1473" t="s">
        <v>9456</v>
      </c>
      <c r="B1473" t="s">
        <v>9453</v>
      </c>
      <c r="C1473" t="s">
        <v>9454</v>
      </c>
      <c r="D1473" t="s">
        <v>9455</v>
      </c>
      <c r="E1473" s="117">
        <v>43031</v>
      </c>
      <c r="F1473" s="118">
        <v>0.4117824074074074</v>
      </c>
      <c r="G1473" t="s">
        <v>9457</v>
      </c>
      <c r="H1473">
        <v>244</v>
      </c>
      <c r="I1473">
        <v>14</v>
      </c>
      <c r="J1473" t="s">
        <v>4037</v>
      </c>
      <c r="L1473">
        <v>298.85791</v>
      </c>
    </row>
    <row r="1474" spans="1:12" x14ac:dyDescent="0.25">
      <c r="A1474" t="s">
        <v>9456</v>
      </c>
      <c r="B1474" t="s">
        <v>9453</v>
      </c>
      <c r="C1474" t="s">
        <v>9454</v>
      </c>
      <c r="D1474" t="s">
        <v>9455</v>
      </c>
      <c r="E1474" s="117">
        <v>43031</v>
      </c>
      <c r="F1474" s="118">
        <v>0.4117824074074074</v>
      </c>
      <c r="G1474" t="s">
        <v>9457</v>
      </c>
      <c r="H1474">
        <v>244</v>
      </c>
      <c r="I1474">
        <v>15</v>
      </c>
      <c r="J1474" t="s">
        <v>4037</v>
      </c>
      <c r="L1474" t="s">
        <v>26037</v>
      </c>
    </row>
    <row r="1475" spans="1:12" x14ac:dyDescent="0.25">
      <c r="A1475" t="s">
        <v>9456</v>
      </c>
      <c r="B1475" t="s">
        <v>9453</v>
      </c>
      <c r="C1475" t="s">
        <v>9454</v>
      </c>
      <c r="D1475" t="s">
        <v>9455</v>
      </c>
      <c r="E1475" s="117">
        <v>43031</v>
      </c>
      <c r="F1475" s="118">
        <v>0.4117824074074074</v>
      </c>
      <c r="G1475" t="s">
        <v>9457</v>
      </c>
      <c r="H1475">
        <v>244</v>
      </c>
      <c r="I1475">
        <v>19</v>
      </c>
      <c r="J1475" t="s">
        <v>4037</v>
      </c>
      <c r="L1475" t="s">
        <v>26042</v>
      </c>
    </row>
    <row r="1476" spans="1:12" x14ac:dyDescent="0.25">
      <c r="A1476" t="s">
        <v>9456</v>
      </c>
      <c r="B1476" t="s">
        <v>9453</v>
      </c>
      <c r="C1476" t="s">
        <v>9454</v>
      </c>
      <c r="D1476" t="s">
        <v>9455</v>
      </c>
      <c r="E1476" s="117">
        <v>43031</v>
      </c>
      <c r="F1476" s="118">
        <v>0.4117824074074074</v>
      </c>
      <c r="G1476" t="s">
        <v>9457</v>
      </c>
      <c r="H1476">
        <v>244</v>
      </c>
      <c r="I1476">
        <v>20</v>
      </c>
      <c r="J1476" t="s">
        <v>4037</v>
      </c>
      <c r="L1476" t="s">
        <v>42</v>
      </c>
    </row>
    <row r="1477" spans="1:12" x14ac:dyDescent="0.25">
      <c r="A1477" t="s">
        <v>9456</v>
      </c>
      <c r="B1477" t="s">
        <v>9453</v>
      </c>
      <c r="C1477" t="s">
        <v>9454</v>
      </c>
      <c r="D1477" t="s">
        <v>9455</v>
      </c>
      <c r="E1477" s="117">
        <v>43031</v>
      </c>
      <c r="F1477" s="118">
        <v>0.4117824074074074</v>
      </c>
      <c r="G1477" t="s">
        <v>9457</v>
      </c>
      <c r="H1477">
        <v>244</v>
      </c>
      <c r="I1477">
        <v>21</v>
      </c>
      <c r="J1477" t="s">
        <v>4037</v>
      </c>
      <c r="L1477">
        <v>5</v>
      </c>
    </row>
    <row r="1478" spans="1:12" x14ac:dyDescent="0.25">
      <c r="A1478" t="s">
        <v>9456</v>
      </c>
      <c r="B1478" t="s">
        <v>9453</v>
      </c>
      <c r="C1478" t="s">
        <v>9454</v>
      </c>
      <c r="D1478" t="s">
        <v>9455</v>
      </c>
      <c r="E1478" s="117">
        <v>43031</v>
      </c>
      <c r="F1478" s="118">
        <v>0.4117824074074074</v>
      </c>
      <c r="G1478" t="s">
        <v>9457</v>
      </c>
      <c r="H1478">
        <v>244</v>
      </c>
      <c r="I1478">
        <v>22</v>
      </c>
      <c r="J1478" t="s">
        <v>4037</v>
      </c>
      <c r="L1478" t="s">
        <v>26043</v>
      </c>
    </row>
    <row r="1479" spans="1:12" x14ac:dyDescent="0.25">
      <c r="A1479" t="s">
        <v>9456</v>
      </c>
      <c r="B1479" t="s">
        <v>9453</v>
      </c>
      <c r="C1479" t="s">
        <v>9454</v>
      </c>
      <c r="D1479" t="s">
        <v>9455</v>
      </c>
      <c r="E1479" s="117">
        <v>43031</v>
      </c>
      <c r="F1479" s="118">
        <v>0.41180555555555554</v>
      </c>
      <c r="G1479" t="s">
        <v>9457</v>
      </c>
      <c r="H1479">
        <v>245</v>
      </c>
      <c r="I1479">
        <v>2</v>
      </c>
      <c r="J1479" t="s">
        <v>4037</v>
      </c>
      <c r="L1479" t="s">
        <v>5</v>
      </c>
    </row>
    <row r="1480" spans="1:12" x14ac:dyDescent="0.25">
      <c r="A1480" t="s">
        <v>9456</v>
      </c>
      <c r="B1480" t="s">
        <v>9453</v>
      </c>
      <c r="C1480" t="s">
        <v>9454</v>
      </c>
      <c r="D1480" t="s">
        <v>9455</v>
      </c>
      <c r="E1480" s="117">
        <v>43031</v>
      </c>
      <c r="F1480" s="118">
        <v>0.41180555555555554</v>
      </c>
      <c r="G1480" t="s">
        <v>9457</v>
      </c>
      <c r="H1480">
        <v>245</v>
      </c>
      <c r="I1480">
        <v>5</v>
      </c>
      <c r="J1480" t="s">
        <v>4037</v>
      </c>
      <c r="L1480" t="s">
        <v>182</v>
      </c>
    </row>
    <row r="1481" spans="1:12" x14ac:dyDescent="0.25">
      <c r="A1481" t="s">
        <v>9456</v>
      </c>
      <c r="B1481" t="s">
        <v>9453</v>
      </c>
      <c r="C1481" t="s">
        <v>9454</v>
      </c>
      <c r="D1481" t="s">
        <v>9455</v>
      </c>
      <c r="E1481" s="117">
        <v>43031</v>
      </c>
      <c r="F1481" s="118">
        <v>0.41181712962962963</v>
      </c>
      <c r="G1481" t="s">
        <v>9457</v>
      </c>
      <c r="H1481">
        <v>245</v>
      </c>
      <c r="I1481">
        <v>7</v>
      </c>
      <c r="J1481" t="s">
        <v>4037</v>
      </c>
      <c r="L1481">
        <v>55</v>
      </c>
    </row>
    <row r="1482" spans="1:12" x14ac:dyDescent="0.25">
      <c r="A1482" t="s">
        <v>9456</v>
      </c>
      <c r="B1482" t="s">
        <v>9453</v>
      </c>
      <c r="C1482" t="s">
        <v>9454</v>
      </c>
      <c r="D1482" t="s">
        <v>9455</v>
      </c>
      <c r="E1482" s="117">
        <v>43031</v>
      </c>
      <c r="F1482" s="118">
        <v>0.41181712962962963</v>
      </c>
      <c r="G1482" t="s">
        <v>9457</v>
      </c>
      <c r="H1482">
        <v>245</v>
      </c>
      <c r="I1482">
        <v>8</v>
      </c>
      <c r="J1482" t="s">
        <v>4037</v>
      </c>
      <c r="L1482">
        <v>100000</v>
      </c>
    </row>
    <row r="1483" spans="1:12" x14ac:dyDescent="0.25">
      <c r="A1483" t="s">
        <v>9456</v>
      </c>
      <c r="B1483" t="s">
        <v>9453</v>
      </c>
      <c r="C1483" t="s">
        <v>9454</v>
      </c>
      <c r="D1483" t="s">
        <v>9455</v>
      </c>
      <c r="E1483" s="117">
        <v>43031</v>
      </c>
      <c r="F1483" s="118">
        <v>0.41181712962962963</v>
      </c>
      <c r="G1483" t="s">
        <v>9457</v>
      </c>
      <c r="H1483">
        <v>245</v>
      </c>
      <c r="I1483">
        <v>12</v>
      </c>
      <c r="J1483" t="s">
        <v>4037</v>
      </c>
      <c r="L1483">
        <v>-11.9959693337339</v>
      </c>
    </row>
    <row r="1484" spans="1:12" x14ac:dyDescent="0.25">
      <c r="A1484" t="s">
        <v>9456</v>
      </c>
      <c r="B1484" t="s">
        <v>9453</v>
      </c>
      <c r="C1484" t="s">
        <v>9454</v>
      </c>
      <c r="D1484" t="s">
        <v>9455</v>
      </c>
      <c r="E1484" s="117">
        <v>43031</v>
      </c>
      <c r="F1484" s="118">
        <v>0.41181712962962963</v>
      </c>
      <c r="G1484" t="s">
        <v>9457</v>
      </c>
      <c r="H1484">
        <v>245</v>
      </c>
      <c r="I1484">
        <v>13</v>
      </c>
      <c r="J1484" t="s">
        <v>4037</v>
      </c>
      <c r="L1484">
        <v>-61.442837556651902</v>
      </c>
    </row>
    <row r="1485" spans="1:12" x14ac:dyDescent="0.25">
      <c r="A1485" t="s">
        <v>9456</v>
      </c>
      <c r="B1485" t="s">
        <v>9453</v>
      </c>
      <c r="C1485" t="s">
        <v>9454</v>
      </c>
      <c r="D1485" t="s">
        <v>9455</v>
      </c>
      <c r="E1485" s="117">
        <v>43031</v>
      </c>
      <c r="F1485" s="118">
        <v>0.41181712962962963</v>
      </c>
      <c r="G1485" t="s">
        <v>9457</v>
      </c>
      <c r="H1485">
        <v>245</v>
      </c>
      <c r="I1485">
        <v>14</v>
      </c>
      <c r="J1485" t="s">
        <v>4037</v>
      </c>
      <c r="L1485">
        <v>280.64926100000002</v>
      </c>
    </row>
    <row r="1486" spans="1:12" x14ac:dyDescent="0.25">
      <c r="A1486" t="s">
        <v>9456</v>
      </c>
      <c r="B1486" t="s">
        <v>9453</v>
      </c>
      <c r="C1486" t="s">
        <v>9454</v>
      </c>
      <c r="D1486" t="s">
        <v>9455</v>
      </c>
      <c r="E1486" s="117">
        <v>43031</v>
      </c>
      <c r="F1486" s="118">
        <v>0.41181712962962963</v>
      </c>
      <c r="G1486" t="s">
        <v>9457</v>
      </c>
      <c r="H1486">
        <v>245</v>
      </c>
      <c r="I1486">
        <v>15</v>
      </c>
      <c r="J1486" t="s">
        <v>4037</v>
      </c>
      <c r="L1486" t="s">
        <v>26037</v>
      </c>
    </row>
    <row r="1487" spans="1:12" x14ac:dyDescent="0.25">
      <c r="A1487" t="s">
        <v>9456</v>
      </c>
      <c r="B1487" t="s">
        <v>9453</v>
      </c>
      <c r="C1487" t="s">
        <v>9454</v>
      </c>
      <c r="D1487" t="s">
        <v>9455</v>
      </c>
      <c r="E1487" s="117">
        <v>43031</v>
      </c>
      <c r="F1487" s="118">
        <v>0.41182870370370367</v>
      </c>
      <c r="G1487" t="s">
        <v>9457</v>
      </c>
      <c r="H1487">
        <v>245</v>
      </c>
      <c r="I1487">
        <v>19</v>
      </c>
      <c r="J1487" t="s">
        <v>4037</v>
      </c>
      <c r="L1487" t="s">
        <v>25901</v>
      </c>
    </row>
    <row r="1488" spans="1:12" x14ac:dyDescent="0.25">
      <c r="A1488" t="s">
        <v>9456</v>
      </c>
      <c r="B1488" t="s">
        <v>9453</v>
      </c>
      <c r="C1488" t="s">
        <v>9454</v>
      </c>
      <c r="D1488" t="s">
        <v>9455</v>
      </c>
      <c r="E1488" s="117">
        <v>43031</v>
      </c>
      <c r="F1488" s="118">
        <v>0.41182870370370367</v>
      </c>
      <c r="G1488" t="s">
        <v>9457</v>
      </c>
      <c r="H1488">
        <v>245</v>
      </c>
      <c r="I1488">
        <v>20</v>
      </c>
      <c r="J1488" t="s">
        <v>4037</v>
      </c>
      <c r="L1488" t="s">
        <v>556</v>
      </c>
    </row>
    <row r="1489" spans="1:12" x14ac:dyDescent="0.25">
      <c r="A1489" t="s">
        <v>9456</v>
      </c>
      <c r="B1489" t="s">
        <v>9453</v>
      </c>
      <c r="C1489" t="s">
        <v>9454</v>
      </c>
      <c r="D1489" t="s">
        <v>9455</v>
      </c>
      <c r="E1489" s="117">
        <v>43031</v>
      </c>
      <c r="F1489" s="118">
        <v>0.41182870370370367</v>
      </c>
      <c r="G1489" t="s">
        <v>9457</v>
      </c>
      <c r="H1489">
        <v>245</v>
      </c>
      <c r="I1489">
        <v>21</v>
      </c>
      <c r="J1489" t="s">
        <v>4037</v>
      </c>
      <c r="L1489">
        <v>25</v>
      </c>
    </row>
    <row r="1490" spans="1:12" x14ac:dyDescent="0.25">
      <c r="A1490" t="s">
        <v>9456</v>
      </c>
      <c r="B1490" t="s">
        <v>9453</v>
      </c>
      <c r="C1490" t="s">
        <v>9454</v>
      </c>
      <c r="D1490" t="s">
        <v>9455</v>
      </c>
      <c r="E1490" s="117">
        <v>43031</v>
      </c>
      <c r="F1490" s="118">
        <v>0.41182870370370367</v>
      </c>
      <c r="G1490" t="s">
        <v>9457</v>
      </c>
      <c r="H1490">
        <v>245</v>
      </c>
      <c r="I1490">
        <v>22</v>
      </c>
      <c r="J1490" t="s">
        <v>4037</v>
      </c>
      <c r="L1490" t="s">
        <v>26044</v>
      </c>
    </row>
    <row r="1491" spans="1:12" x14ac:dyDescent="0.25">
      <c r="A1491" t="s">
        <v>9456</v>
      </c>
      <c r="B1491" t="s">
        <v>9453</v>
      </c>
      <c r="C1491" t="s">
        <v>9454</v>
      </c>
      <c r="D1491" t="s">
        <v>9455</v>
      </c>
      <c r="E1491" s="117">
        <v>43031</v>
      </c>
      <c r="F1491" s="118">
        <v>0.41185185185185186</v>
      </c>
      <c r="G1491" t="s">
        <v>9457</v>
      </c>
      <c r="H1491">
        <v>246</v>
      </c>
      <c r="I1491">
        <v>2</v>
      </c>
      <c r="J1491" t="s">
        <v>4037</v>
      </c>
      <c r="L1491" t="s">
        <v>5</v>
      </c>
    </row>
    <row r="1492" spans="1:12" x14ac:dyDescent="0.25">
      <c r="A1492" t="s">
        <v>9456</v>
      </c>
      <c r="B1492" t="s">
        <v>9453</v>
      </c>
      <c r="C1492" t="s">
        <v>9454</v>
      </c>
      <c r="D1492" t="s">
        <v>9455</v>
      </c>
      <c r="E1492" s="117">
        <v>43031</v>
      </c>
      <c r="F1492" s="118">
        <v>0.41185185185185186</v>
      </c>
      <c r="G1492" t="s">
        <v>9457</v>
      </c>
      <c r="H1492">
        <v>246</v>
      </c>
      <c r="I1492">
        <v>5</v>
      </c>
      <c r="J1492" t="s">
        <v>4037</v>
      </c>
      <c r="L1492" t="s">
        <v>182</v>
      </c>
    </row>
    <row r="1493" spans="1:12" x14ac:dyDescent="0.25">
      <c r="A1493" t="s">
        <v>9456</v>
      </c>
      <c r="B1493" t="s">
        <v>9453</v>
      </c>
      <c r="C1493" t="s">
        <v>9454</v>
      </c>
      <c r="D1493" t="s">
        <v>9455</v>
      </c>
      <c r="E1493" s="117">
        <v>43031</v>
      </c>
      <c r="F1493" s="118">
        <v>0.41185185185185186</v>
      </c>
      <c r="G1493" t="s">
        <v>9457</v>
      </c>
      <c r="H1493">
        <v>246</v>
      </c>
      <c r="I1493">
        <v>7</v>
      </c>
      <c r="J1493" t="s">
        <v>4037</v>
      </c>
      <c r="L1493">
        <v>56</v>
      </c>
    </row>
    <row r="1494" spans="1:12" x14ac:dyDescent="0.25">
      <c r="A1494" t="s">
        <v>9456</v>
      </c>
      <c r="B1494" t="s">
        <v>9453</v>
      </c>
      <c r="C1494" t="s">
        <v>9454</v>
      </c>
      <c r="D1494" t="s">
        <v>9455</v>
      </c>
      <c r="E1494" s="117">
        <v>43031</v>
      </c>
      <c r="F1494" s="118">
        <v>0.41185185185185186</v>
      </c>
      <c r="G1494" t="s">
        <v>9457</v>
      </c>
      <c r="H1494">
        <v>246</v>
      </c>
      <c r="I1494">
        <v>8</v>
      </c>
      <c r="J1494" t="s">
        <v>4037</v>
      </c>
      <c r="L1494">
        <v>100000</v>
      </c>
    </row>
    <row r="1495" spans="1:12" x14ac:dyDescent="0.25">
      <c r="A1495" t="s">
        <v>9456</v>
      </c>
      <c r="B1495" t="s">
        <v>9453</v>
      </c>
      <c r="C1495" t="s">
        <v>9454</v>
      </c>
      <c r="D1495" t="s">
        <v>9455</v>
      </c>
      <c r="E1495" s="117">
        <v>43031</v>
      </c>
      <c r="F1495" s="118">
        <v>0.41186342592592595</v>
      </c>
      <c r="G1495" t="s">
        <v>9457</v>
      </c>
      <c r="H1495">
        <v>246</v>
      </c>
      <c r="I1495">
        <v>12</v>
      </c>
      <c r="J1495" t="s">
        <v>4037</v>
      </c>
      <c r="L1495">
        <v>-11.9802459578897</v>
      </c>
    </row>
    <row r="1496" spans="1:12" x14ac:dyDescent="0.25">
      <c r="A1496" t="s">
        <v>9456</v>
      </c>
      <c r="B1496" t="s">
        <v>9453</v>
      </c>
      <c r="C1496" t="s">
        <v>9454</v>
      </c>
      <c r="D1496" t="s">
        <v>9455</v>
      </c>
      <c r="E1496" s="117">
        <v>43031</v>
      </c>
      <c r="F1496" s="118">
        <v>0.41186342592592595</v>
      </c>
      <c r="G1496" t="s">
        <v>9457</v>
      </c>
      <c r="H1496">
        <v>246</v>
      </c>
      <c r="I1496">
        <v>13</v>
      </c>
      <c r="J1496" t="s">
        <v>4037</v>
      </c>
      <c r="L1496">
        <v>-61.442431883570897</v>
      </c>
    </row>
    <row r="1497" spans="1:12" x14ac:dyDescent="0.25">
      <c r="A1497" t="s">
        <v>9456</v>
      </c>
      <c r="B1497" t="s">
        <v>9453</v>
      </c>
      <c r="C1497" t="s">
        <v>9454</v>
      </c>
      <c r="D1497" t="s">
        <v>9455</v>
      </c>
      <c r="E1497" s="117">
        <v>43031</v>
      </c>
      <c r="F1497" s="118">
        <v>0.41186342592592595</v>
      </c>
      <c r="G1497" t="s">
        <v>9457</v>
      </c>
      <c r="H1497">
        <v>246</v>
      </c>
      <c r="I1497">
        <v>14</v>
      </c>
      <c r="J1497" t="s">
        <v>4037</v>
      </c>
      <c r="L1497">
        <v>265.24752799999902</v>
      </c>
    </row>
    <row r="1498" spans="1:12" x14ac:dyDescent="0.25">
      <c r="A1498" t="s">
        <v>9456</v>
      </c>
      <c r="B1498" t="s">
        <v>9453</v>
      </c>
      <c r="C1498" t="s">
        <v>9454</v>
      </c>
      <c r="D1498" t="s">
        <v>9455</v>
      </c>
      <c r="E1498" s="117">
        <v>43031</v>
      </c>
      <c r="F1498" s="118">
        <v>0.41186342592592595</v>
      </c>
      <c r="G1498" t="s">
        <v>9457</v>
      </c>
      <c r="H1498">
        <v>246</v>
      </c>
      <c r="I1498">
        <v>15</v>
      </c>
      <c r="J1498" t="s">
        <v>4037</v>
      </c>
      <c r="L1498" t="s">
        <v>26037</v>
      </c>
    </row>
    <row r="1499" spans="1:12" x14ac:dyDescent="0.25">
      <c r="A1499" t="s">
        <v>9456</v>
      </c>
      <c r="B1499" t="s">
        <v>9453</v>
      </c>
      <c r="C1499" t="s">
        <v>9454</v>
      </c>
      <c r="D1499" t="s">
        <v>9455</v>
      </c>
      <c r="E1499" s="117">
        <v>43031</v>
      </c>
      <c r="F1499" s="118">
        <v>0.41186342592592595</v>
      </c>
      <c r="G1499" t="s">
        <v>9457</v>
      </c>
      <c r="H1499">
        <v>246</v>
      </c>
      <c r="I1499">
        <v>19</v>
      </c>
      <c r="J1499" t="s">
        <v>4037</v>
      </c>
      <c r="L1499" t="s">
        <v>26045</v>
      </c>
    </row>
    <row r="1500" spans="1:12" x14ac:dyDescent="0.25">
      <c r="A1500" t="s">
        <v>9456</v>
      </c>
      <c r="B1500" t="s">
        <v>9453</v>
      </c>
      <c r="C1500" t="s">
        <v>9454</v>
      </c>
      <c r="D1500" t="s">
        <v>9455</v>
      </c>
      <c r="E1500" s="117">
        <v>43031</v>
      </c>
      <c r="F1500" s="118">
        <v>0.41187499999999999</v>
      </c>
      <c r="G1500" t="s">
        <v>9457</v>
      </c>
      <c r="H1500">
        <v>246</v>
      </c>
      <c r="I1500">
        <v>20</v>
      </c>
      <c r="J1500" t="s">
        <v>4037</v>
      </c>
      <c r="L1500" t="s">
        <v>42</v>
      </c>
    </row>
    <row r="1501" spans="1:12" x14ac:dyDescent="0.25">
      <c r="A1501" t="s">
        <v>9456</v>
      </c>
      <c r="B1501" t="s">
        <v>9453</v>
      </c>
      <c r="C1501" t="s">
        <v>9454</v>
      </c>
      <c r="D1501" t="s">
        <v>9455</v>
      </c>
      <c r="E1501" s="117">
        <v>43031</v>
      </c>
      <c r="F1501" s="118">
        <v>0.41187499999999999</v>
      </c>
      <c r="G1501" t="s">
        <v>9457</v>
      </c>
      <c r="H1501">
        <v>246</v>
      </c>
      <c r="I1501">
        <v>21</v>
      </c>
      <c r="J1501" t="s">
        <v>4037</v>
      </c>
      <c r="L1501">
        <v>10</v>
      </c>
    </row>
    <row r="1502" spans="1:12" x14ac:dyDescent="0.25">
      <c r="A1502" t="s">
        <v>9456</v>
      </c>
      <c r="B1502" t="s">
        <v>9453</v>
      </c>
      <c r="C1502" t="s">
        <v>9454</v>
      </c>
      <c r="D1502" t="s">
        <v>9455</v>
      </c>
      <c r="E1502" s="117">
        <v>43031</v>
      </c>
      <c r="F1502" s="118">
        <v>0.41187499999999999</v>
      </c>
      <c r="G1502" t="s">
        <v>9457</v>
      </c>
      <c r="H1502">
        <v>246</v>
      </c>
      <c r="I1502">
        <v>22</v>
      </c>
      <c r="J1502" t="s">
        <v>4037</v>
      </c>
      <c r="L1502" t="s">
        <v>26046</v>
      </c>
    </row>
    <row r="1503" spans="1:12" x14ac:dyDescent="0.25">
      <c r="A1503" t="s">
        <v>9456</v>
      </c>
      <c r="B1503" t="s">
        <v>9453</v>
      </c>
      <c r="C1503" t="s">
        <v>9454</v>
      </c>
      <c r="D1503" t="s">
        <v>9455</v>
      </c>
      <c r="E1503" s="117">
        <v>43031</v>
      </c>
      <c r="F1503" s="118">
        <v>0.41189814814814812</v>
      </c>
      <c r="G1503" t="s">
        <v>9457</v>
      </c>
      <c r="H1503">
        <v>247</v>
      </c>
      <c r="I1503">
        <v>2</v>
      </c>
      <c r="J1503" t="s">
        <v>4037</v>
      </c>
      <c r="L1503" t="s">
        <v>5</v>
      </c>
    </row>
    <row r="1504" spans="1:12" x14ac:dyDescent="0.25">
      <c r="A1504" t="s">
        <v>9456</v>
      </c>
      <c r="B1504" t="s">
        <v>9453</v>
      </c>
      <c r="C1504" t="s">
        <v>9454</v>
      </c>
      <c r="D1504" t="s">
        <v>9455</v>
      </c>
      <c r="E1504" s="117">
        <v>43031</v>
      </c>
      <c r="F1504" s="118">
        <v>0.41189814814814812</v>
      </c>
      <c r="G1504" t="s">
        <v>9457</v>
      </c>
      <c r="H1504">
        <v>247</v>
      </c>
      <c r="I1504">
        <v>5</v>
      </c>
      <c r="J1504" t="s">
        <v>4037</v>
      </c>
      <c r="L1504" t="s">
        <v>182</v>
      </c>
    </row>
    <row r="1505" spans="1:12" x14ac:dyDescent="0.25">
      <c r="A1505" t="s">
        <v>9456</v>
      </c>
      <c r="B1505" t="s">
        <v>9453</v>
      </c>
      <c r="C1505" t="s">
        <v>9454</v>
      </c>
      <c r="D1505" t="s">
        <v>9455</v>
      </c>
      <c r="E1505" s="117">
        <v>43031</v>
      </c>
      <c r="F1505" s="118">
        <v>0.41189814814814812</v>
      </c>
      <c r="G1505" t="s">
        <v>9457</v>
      </c>
      <c r="H1505">
        <v>247</v>
      </c>
      <c r="I1505">
        <v>7</v>
      </c>
      <c r="J1505" t="s">
        <v>4037</v>
      </c>
      <c r="L1505">
        <v>57</v>
      </c>
    </row>
    <row r="1506" spans="1:12" x14ac:dyDescent="0.25">
      <c r="A1506" t="s">
        <v>9456</v>
      </c>
      <c r="B1506" t="s">
        <v>9453</v>
      </c>
      <c r="C1506" t="s">
        <v>9454</v>
      </c>
      <c r="D1506" t="s">
        <v>9455</v>
      </c>
      <c r="E1506" s="117">
        <v>43031</v>
      </c>
      <c r="F1506" s="118">
        <v>0.41189814814814812</v>
      </c>
      <c r="G1506" t="s">
        <v>9457</v>
      </c>
      <c r="H1506">
        <v>247</v>
      </c>
      <c r="I1506">
        <v>8</v>
      </c>
      <c r="J1506" t="s">
        <v>4037</v>
      </c>
      <c r="L1506">
        <v>100000</v>
      </c>
    </row>
    <row r="1507" spans="1:12" x14ac:dyDescent="0.25">
      <c r="A1507" t="s">
        <v>9456</v>
      </c>
      <c r="B1507" t="s">
        <v>9453</v>
      </c>
      <c r="C1507" t="s">
        <v>9454</v>
      </c>
      <c r="D1507" t="s">
        <v>9455</v>
      </c>
      <c r="E1507" s="117">
        <v>43031</v>
      </c>
      <c r="F1507" s="118">
        <v>0.41189814814814812</v>
      </c>
      <c r="G1507" t="s">
        <v>9457</v>
      </c>
      <c r="H1507">
        <v>247</v>
      </c>
      <c r="I1507">
        <v>12</v>
      </c>
      <c r="J1507" t="s">
        <v>4037</v>
      </c>
      <c r="L1507">
        <v>-12.020779182517</v>
      </c>
    </row>
    <row r="1508" spans="1:12" x14ac:dyDescent="0.25">
      <c r="A1508" t="s">
        <v>9456</v>
      </c>
      <c r="B1508" t="s">
        <v>9453</v>
      </c>
      <c r="C1508" t="s">
        <v>9454</v>
      </c>
      <c r="D1508" t="s">
        <v>9455</v>
      </c>
      <c r="E1508" s="117">
        <v>43031</v>
      </c>
      <c r="F1508" s="118">
        <v>0.41190972222222227</v>
      </c>
      <c r="G1508" t="s">
        <v>9457</v>
      </c>
      <c r="H1508">
        <v>247</v>
      </c>
      <c r="I1508">
        <v>13</v>
      </c>
      <c r="J1508" t="s">
        <v>4037</v>
      </c>
      <c r="L1508">
        <v>-61.367481167250602</v>
      </c>
    </row>
    <row r="1509" spans="1:12" x14ac:dyDescent="0.25">
      <c r="A1509" t="s">
        <v>9456</v>
      </c>
      <c r="B1509" t="s">
        <v>9453</v>
      </c>
      <c r="C1509" t="s">
        <v>9454</v>
      </c>
      <c r="D1509" t="s">
        <v>9455</v>
      </c>
      <c r="E1509" s="117">
        <v>43031</v>
      </c>
      <c r="F1509" s="118">
        <v>0.41190972222222227</v>
      </c>
      <c r="G1509" t="s">
        <v>9457</v>
      </c>
      <c r="H1509">
        <v>247</v>
      </c>
      <c r="I1509">
        <v>14</v>
      </c>
      <c r="J1509" t="s">
        <v>4037</v>
      </c>
      <c r="L1509">
        <v>256.60311899999903</v>
      </c>
    </row>
    <row r="1510" spans="1:12" x14ac:dyDescent="0.25">
      <c r="A1510" t="s">
        <v>9456</v>
      </c>
      <c r="B1510" t="s">
        <v>9453</v>
      </c>
      <c r="C1510" t="s">
        <v>9454</v>
      </c>
      <c r="D1510" t="s">
        <v>9455</v>
      </c>
      <c r="E1510" s="117">
        <v>43031</v>
      </c>
      <c r="F1510" s="118">
        <v>0.41190972222222227</v>
      </c>
      <c r="G1510" t="s">
        <v>9457</v>
      </c>
      <c r="H1510">
        <v>247</v>
      </c>
      <c r="I1510">
        <v>15</v>
      </c>
      <c r="J1510" t="s">
        <v>4037</v>
      </c>
      <c r="L1510" t="s">
        <v>26037</v>
      </c>
    </row>
    <row r="1511" spans="1:12" x14ac:dyDescent="0.25">
      <c r="A1511" t="s">
        <v>9456</v>
      </c>
      <c r="B1511" t="s">
        <v>9453</v>
      </c>
      <c r="C1511" t="s">
        <v>9454</v>
      </c>
      <c r="D1511" t="s">
        <v>9455</v>
      </c>
      <c r="E1511" s="117">
        <v>43031</v>
      </c>
      <c r="F1511" s="118">
        <v>0.41190972222222227</v>
      </c>
      <c r="G1511" t="s">
        <v>9457</v>
      </c>
      <c r="H1511">
        <v>247</v>
      </c>
      <c r="I1511">
        <v>19</v>
      </c>
      <c r="J1511" t="s">
        <v>4037</v>
      </c>
      <c r="L1511" t="s">
        <v>26047</v>
      </c>
    </row>
    <row r="1512" spans="1:12" x14ac:dyDescent="0.25">
      <c r="A1512" t="s">
        <v>9456</v>
      </c>
      <c r="B1512" t="s">
        <v>9453</v>
      </c>
      <c r="C1512" t="s">
        <v>9454</v>
      </c>
      <c r="D1512" t="s">
        <v>9455</v>
      </c>
      <c r="E1512" s="117">
        <v>43031</v>
      </c>
      <c r="F1512" s="118">
        <v>0.41190972222222227</v>
      </c>
      <c r="G1512" t="s">
        <v>9457</v>
      </c>
      <c r="H1512">
        <v>247</v>
      </c>
      <c r="I1512">
        <v>20</v>
      </c>
      <c r="J1512" t="s">
        <v>4037</v>
      </c>
      <c r="L1512" t="s">
        <v>42</v>
      </c>
    </row>
    <row r="1513" spans="1:12" x14ac:dyDescent="0.25">
      <c r="A1513" t="s">
        <v>9456</v>
      </c>
      <c r="B1513" t="s">
        <v>9453</v>
      </c>
      <c r="C1513" t="s">
        <v>9454</v>
      </c>
      <c r="D1513" t="s">
        <v>9455</v>
      </c>
      <c r="E1513" s="117">
        <v>43031</v>
      </c>
      <c r="F1513" s="118">
        <v>0.41190972222222227</v>
      </c>
      <c r="G1513" t="s">
        <v>9457</v>
      </c>
      <c r="H1513">
        <v>247</v>
      </c>
      <c r="I1513">
        <v>21</v>
      </c>
      <c r="J1513" t="s">
        <v>4037</v>
      </c>
      <c r="L1513">
        <v>10</v>
      </c>
    </row>
    <row r="1514" spans="1:12" x14ac:dyDescent="0.25">
      <c r="A1514" t="s">
        <v>9456</v>
      </c>
      <c r="B1514" t="s">
        <v>9453</v>
      </c>
      <c r="C1514" t="s">
        <v>9454</v>
      </c>
      <c r="D1514" t="s">
        <v>9455</v>
      </c>
      <c r="E1514" s="117">
        <v>43031</v>
      </c>
      <c r="F1514" s="118">
        <v>0.41192129629629631</v>
      </c>
      <c r="G1514" t="s">
        <v>9457</v>
      </c>
      <c r="H1514">
        <v>247</v>
      </c>
      <c r="I1514">
        <v>22</v>
      </c>
      <c r="J1514" t="s">
        <v>4037</v>
      </c>
      <c r="L1514" t="s">
        <v>26048</v>
      </c>
    </row>
    <row r="1515" spans="1:12" x14ac:dyDescent="0.25">
      <c r="A1515" t="s">
        <v>9456</v>
      </c>
      <c r="B1515" t="s">
        <v>9453</v>
      </c>
      <c r="C1515" t="s">
        <v>9454</v>
      </c>
      <c r="D1515" t="s">
        <v>9455</v>
      </c>
      <c r="E1515" s="117">
        <v>43031</v>
      </c>
      <c r="F1515" s="118">
        <v>0.41193287037037035</v>
      </c>
      <c r="G1515" t="s">
        <v>9457</v>
      </c>
      <c r="H1515">
        <v>248</v>
      </c>
      <c r="I1515">
        <v>2</v>
      </c>
      <c r="J1515" t="s">
        <v>4037</v>
      </c>
      <c r="L1515" t="s">
        <v>5</v>
      </c>
    </row>
    <row r="1516" spans="1:12" x14ac:dyDescent="0.25">
      <c r="A1516" t="s">
        <v>9456</v>
      </c>
      <c r="B1516" t="s">
        <v>9453</v>
      </c>
      <c r="C1516" t="s">
        <v>9454</v>
      </c>
      <c r="D1516" t="s">
        <v>9455</v>
      </c>
      <c r="E1516" s="117">
        <v>43031</v>
      </c>
      <c r="F1516" s="118">
        <v>0.41194444444444445</v>
      </c>
      <c r="G1516" t="s">
        <v>9457</v>
      </c>
      <c r="H1516">
        <v>248</v>
      </c>
      <c r="I1516">
        <v>5</v>
      </c>
      <c r="J1516" t="s">
        <v>4037</v>
      </c>
      <c r="L1516" t="s">
        <v>182</v>
      </c>
    </row>
    <row r="1517" spans="1:12" x14ac:dyDescent="0.25">
      <c r="A1517" t="s">
        <v>9456</v>
      </c>
      <c r="B1517" t="s">
        <v>9453</v>
      </c>
      <c r="C1517" t="s">
        <v>9454</v>
      </c>
      <c r="D1517" t="s">
        <v>9455</v>
      </c>
      <c r="E1517" s="117">
        <v>43031</v>
      </c>
      <c r="F1517" s="118">
        <v>0.41194444444444445</v>
      </c>
      <c r="G1517" t="s">
        <v>9457</v>
      </c>
      <c r="H1517">
        <v>248</v>
      </c>
      <c r="I1517">
        <v>7</v>
      </c>
      <c r="J1517" t="s">
        <v>4037</v>
      </c>
      <c r="L1517">
        <v>58</v>
      </c>
    </row>
    <row r="1518" spans="1:12" x14ac:dyDescent="0.25">
      <c r="A1518" t="s">
        <v>9456</v>
      </c>
      <c r="B1518" t="s">
        <v>9453</v>
      </c>
      <c r="C1518" t="s">
        <v>9454</v>
      </c>
      <c r="D1518" t="s">
        <v>9455</v>
      </c>
      <c r="E1518" s="117">
        <v>43031</v>
      </c>
      <c r="F1518" s="118">
        <v>0.41194444444444445</v>
      </c>
      <c r="G1518" t="s">
        <v>9457</v>
      </c>
      <c r="H1518">
        <v>248</v>
      </c>
      <c r="I1518">
        <v>8</v>
      </c>
      <c r="J1518" t="s">
        <v>4037</v>
      </c>
      <c r="L1518">
        <v>100000</v>
      </c>
    </row>
    <row r="1519" spans="1:12" x14ac:dyDescent="0.25">
      <c r="A1519" t="s">
        <v>9456</v>
      </c>
      <c r="B1519" t="s">
        <v>9453</v>
      </c>
      <c r="C1519" t="s">
        <v>9454</v>
      </c>
      <c r="D1519" t="s">
        <v>9455</v>
      </c>
      <c r="E1519" s="117">
        <v>43031</v>
      </c>
      <c r="F1519" s="118">
        <v>0.41194444444444445</v>
      </c>
      <c r="G1519" t="s">
        <v>9457</v>
      </c>
      <c r="H1519">
        <v>248</v>
      </c>
      <c r="I1519">
        <v>12</v>
      </c>
      <c r="J1519" t="s">
        <v>4037</v>
      </c>
      <c r="L1519">
        <v>-12.0446674881017</v>
      </c>
    </row>
    <row r="1520" spans="1:12" x14ac:dyDescent="0.25">
      <c r="A1520" t="s">
        <v>9456</v>
      </c>
      <c r="B1520" t="s">
        <v>9453</v>
      </c>
      <c r="C1520" t="s">
        <v>9454</v>
      </c>
      <c r="D1520" t="s">
        <v>9455</v>
      </c>
      <c r="E1520" s="117">
        <v>43031</v>
      </c>
      <c r="F1520" s="118">
        <v>0.41194444444444445</v>
      </c>
      <c r="G1520" t="s">
        <v>9457</v>
      </c>
      <c r="H1520">
        <v>248</v>
      </c>
      <c r="I1520">
        <v>13</v>
      </c>
      <c r="J1520" t="s">
        <v>4037</v>
      </c>
      <c r="L1520">
        <v>-61.246328384263599</v>
      </c>
    </row>
    <row r="1521" spans="1:12" x14ac:dyDescent="0.25">
      <c r="A1521" t="s">
        <v>9456</v>
      </c>
      <c r="B1521" t="s">
        <v>9453</v>
      </c>
      <c r="C1521" t="s">
        <v>9454</v>
      </c>
      <c r="D1521" t="s">
        <v>9455</v>
      </c>
      <c r="E1521" s="117">
        <v>43031</v>
      </c>
      <c r="F1521" s="118">
        <v>0.41194444444444445</v>
      </c>
      <c r="G1521" t="s">
        <v>9457</v>
      </c>
      <c r="H1521">
        <v>248</v>
      </c>
      <c r="I1521">
        <v>14</v>
      </c>
      <c r="J1521" t="s">
        <v>4037</v>
      </c>
      <c r="L1521">
        <v>250.008545</v>
      </c>
    </row>
    <row r="1522" spans="1:12" x14ac:dyDescent="0.25">
      <c r="A1522" t="s">
        <v>9456</v>
      </c>
      <c r="B1522" t="s">
        <v>9453</v>
      </c>
      <c r="C1522" t="s">
        <v>9454</v>
      </c>
      <c r="D1522" t="s">
        <v>9455</v>
      </c>
      <c r="E1522" s="117">
        <v>43031</v>
      </c>
      <c r="F1522" s="118">
        <v>0.41195601851851849</v>
      </c>
      <c r="G1522" t="s">
        <v>9457</v>
      </c>
      <c r="H1522">
        <v>248</v>
      </c>
      <c r="I1522">
        <v>15</v>
      </c>
      <c r="J1522" t="s">
        <v>4037</v>
      </c>
      <c r="L1522" t="s">
        <v>25998</v>
      </c>
    </row>
    <row r="1523" spans="1:12" x14ac:dyDescent="0.25">
      <c r="A1523" t="s">
        <v>9456</v>
      </c>
      <c r="B1523" t="s">
        <v>9453</v>
      </c>
      <c r="C1523" t="s">
        <v>9454</v>
      </c>
      <c r="D1523" t="s">
        <v>9455</v>
      </c>
      <c r="E1523" s="117">
        <v>43031</v>
      </c>
      <c r="F1523" s="118">
        <v>0.41195601851851849</v>
      </c>
      <c r="G1523" t="s">
        <v>9457</v>
      </c>
      <c r="H1523">
        <v>248</v>
      </c>
      <c r="I1523">
        <v>19</v>
      </c>
      <c r="J1523" t="s">
        <v>4037</v>
      </c>
      <c r="L1523" t="s">
        <v>26049</v>
      </c>
    </row>
    <row r="1524" spans="1:12" x14ac:dyDescent="0.25">
      <c r="A1524" t="s">
        <v>9456</v>
      </c>
      <c r="B1524" t="s">
        <v>9453</v>
      </c>
      <c r="C1524" t="s">
        <v>9454</v>
      </c>
      <c r="D1524" t="s">
        <v>9455</v>
      </c>
      <c r="E1524" s="117">
        <v>43031</v>
      </c>
      <c r="F1524" s="118">
        <v>0.41195601851851849</v>
      </c>
      <c r="G1524" t="s">
        <v>9457</v>
      </c>
      <c r="H1524">
        <v>248</v>
      </c>
      <c r="I1524">
        <v>20</v>
      </c>
      <c r="J1524" t="s">
        <v>4037</v>
      </c>
      <c r="L1524" t="s">
        <v>42</v>
      </c>
    </row>
    <row r="1525" spans="1:12" x14ac:dyDescent="0.25">
      <c r="A1525" t="s">
        <v>9456</v>
      </c>
      <c r="B1525" t="s">
        <v>9453</v>
      </c>
      <c r="C1525" t="s">
        <v>9454</v>
      </c>
      <c r="D1525" t="s">
        <v>9455</v>
      </c>
      <c r="E1525" s="117">
        <v>43031</v>
      </c>
      <c r="F1525" s="118">
        <v>0.41195601851851849</v>
      </c>
      <c r="G1525" t="s">
        <v>9457</v>
      </c>
      <c r="H1525">
        <v>248</v>
      </c>
      <c r="I1525">
        <v>21</v>
      </c>
      <c r="J1525" t="s">
        <v>4037</v>
      </c>
      <c r="L1525">
        <v>30</v>
      </c>
    </row>
    <row r="1526" spans="1:12" x14ac:dyDescent="0.25">
      <c r="A1526" t="s">
        <v>9456</v>
      </c>
      <c r="B1526" t="s">
        <v>9453</v>
      </c>
      <c r="C1526" t="s">
        <v>9454</v>
      </c>
      <c r="D1526" t="s">
        <v>9455</v>
      </c>
      <c r="E1526" s="117">
        <v>43031</v>
      </c>
      <c r="F1526" s="118">
        <v>0.41195601851851849</v>
      </c>
      <c r="G1526" t="s">
        <v>9457</v>
      </c>
      <c r="H1526">
        <v>248</v>
      </c>
      <c r="I1526">
        <v>22</v>
      </c>
      <c r="J1526" t="s">
        <v>4037</v>
      </c>
      <c r="L1526" t="s">
        <v>26048</v>
      </c>
    </row>
    <row r="1527" spans="1:12" x14ac:dyDescent="0.25">
      <c r="A1527" t="s">
        <v>9456</v>
      </c>
      <c r="B1527" t="s">
        <v>9453</v>
      </c>
      <c r="C1527" t="s">
        <v>9454</v>
      </c>
      <c r="D1527" t="s">
        <v>9455</v>
      </c>
      <c r="E1527" s="117">
        <v>43031</v>
      </c>
      <c r="F1527" s="118">
        <v>0.41197916666666662</v>
      </c>
      <c r="G1527" t="s">
        <v>9457</v>
      </c>
      <c r="H1527">
        <v>249</v>
      </c>
      <c r="I1527">
        <v>2</v>
      </c>
      <c r="J1527" t="s">
        <v>4037</v>
      </c>
      <c r="L1527" t="s">
        <v>5</v>
      </c>
    </row>
    <row r="1528" spans="1:12" x14ac:dyDescent="0.25">
      <c r="A1528" t="s">
        <v>9456</v>
      </c>
      <c r="B1528" t="s">
        <v>9453</v>
      </c>
      <c r="C1528" t="s">
        <v>9454</v>
      </c>
      <c r="D1528" t="s">
        <v>9455</v>
      </c>
      <c r="E1528" s="117">
        <v>43031</v>
      </c>
      <c r="F1528" s="118">
        <v>0.41197916666666662</v>
      </c>
      <c r="G1528" t="s">
        <v>9457</v>
      </c>
      <c r="H1528">
        <v>249</v>
      </c>
      <c r="I1528">
        <v>5</v>
      </c>
      <c r="J1528" t="s">
        <v>4037</v>
      </c>
      <c r="L1528" t="s">
        <v>182</v>
      </c>
    </row>
    <row r="1529" spans="1:12" x14ac:dyDescent="0.25">
      <c r="A1529" t="s">
        <v>9456</v>
      </c>
      <c r="B1529" t="s">
        <v>9453</v>
      </c>
      <c r="C1529" t="s">
        <v>9454</v>
      </c>
      <c r="D1529" t="s">
        <v>9455</v>
      </c>
      <c r="E1529" s="117">
        <v>43031</v>
      </c>
      <c r="F1529" s="118">
        <v>0.41197916666666662</v>
      </c>
      <c r="G1529" t="s">
        <v>9457</v>
      </c>
      <c r="H1529">
        <v>249</v>
      </c>
      <c r="I1529">
        <v>7</v>
      </c>
      <c r="J1529" t="s">
        <v>4037</v>
      </c>
      <c r="L1529">
        <v>59</v>
      </c>
    </row>
    <row r="1530" spans="1:12" x14ac:dyDescent="0.25">
      <c r="A1530" t="s">
        <v>9456</v>
      </c>
      <c r="B1530" t="s">
        <v>9453</v>
      </c>
      <c r="C1530" t="s">
        <v>9454</v>
      </c>
      <c r="D1530" t="s">
        <v>9455</v>
      </c>
      <c r="E1530" s="117">
        <v>43031</v>
      </c>
      <c r="F1530" s="118">
        <v>0.41199074074074077</v>
      </c>
      <c r="G1530" t="s">
        <v>9457</v>
      </c>
      <c r="H1530">
        <v>249</v>
      </c>
      <c r="I1530">
        <v>8</v>
      </c>
      <c r="J1530" t="s">
        <v>4037</v>
      </c>
      <c r="L1530">
        <v>100000</v>
      </c>
    </row>
    <row r="1531" spans="1:12" x14ac:dyDescent="0.25">
      <c r="A1531" t="s">
        <v>9456</v>
      </c>
      <c r="B1531" t="s">
        <v>9453</v>
      </c>
      <c r="C1531" t="s">
        <v>9454</v>
      </c>
      <c r="D1531" t="s">
        <v>9455</v>
      </c>
      <c r="E1531" s="117">
        <v>43031</v>
      </c>
      <c r="F1531" s="118">
        <v>0.41199074074074077</v>
      </c>
      <c r="G1531" t="s">
        <v>9457</v>
      </c>
      <c r="H1531">
        <v>249</v>
      </c>
      <c r="I1531">
        <v>12</v>
      </c>
      <c r="J1531" t="s">
        <v>4037</v>
      </c>
      <c r="L1531">
        <v>-12.0477373860243</v>
      </c>
    </row>
    <row r="1532" spans="1:12" x14ac:dyDescent="0.25">
      <c r="A1532" t="s">
        <v>9456</v>
      </c>
      <c r="B1532" t="s">
        <v>9453</v>
      </c>
      <c r="C1532" t="s">
        <v>9454</v>
      </c>
      <c r="D1532" t="s">
        <v>9455</v>
      </c>
      <c r="E1532" s="117">
        <v>43031</v>
      </c>
      <c r="F1532" s="118">
        <v>0.41199074074074077</v>
      </c>
      <c r="G1532" t="s">
        <v>9457</v>
      </c>
      <c r="H1532">
        <v>249</v>
      </c>
      <c r="I1532">
        <v>13</v>
      </c>
      <c r="J1532" t="s">
        <v>4037</v>
      </c>
      <c r="L1532">
        <v>-61.238612400544099</v>
      </c>
    </row>
    <row r="1533" spans="1:12" x14ac:dyDescent="0.25">
      <c r="A1533" t="s">
        <v>9456</v>
      </c>
      <c r="B1533" t="s">
        <v>9453</v>
      </c>
      <c r="C1533" t="s">
        <v>9454</v>
      </c>
      <c r="D1533" t="s">
        <v>9455</v>
      </c>
      <c r="E1533" s="117">
        <v>43031</v>
      </c>
      <c r="F1533" s="118">
        <v>0.41199074074074077</v>
      </c>
      <c r="G1533" t="s">
        <v>9457</v>
      </c>
      <c r="H1533">
        <v>249</v>
      </c>
      <c r="I1533">
        <v>14</v>
      </c>
      <c r="J1533" t="s">
        <v>4037</v>
      </c>
      <c r="L1533">
        <v>239.173003999999</v>
      </c>
    </row>
    <row r="1534" spans="1:12" x14ac:dyDescent="0.25">
      <c r="A1534" t="s">
        <v>9456</v>
      </c>
      <c r="B1534" t="s">
        <v>9453</v>
      </c>
      <c r="C1534" t="s">
        <v>9454</v>
      </c>
      <c r="D1534" t="s">
        <v>9455</v>
      </c>
      <c r="E1534" s="117">
        <v>43031</v>
      </c>
      <c r="F1534" s="118">
        <v>0.41199074074074077</v>
      </c>
      <c r="G1534" t="s">
        <v>9457</v>
      </c>
      <c r="H1534">
        <v>249</v>
      </c>
      <c r="I1534">
        <v>15</v>
      </c>
      <c r="J1534" t="s">
        <v>4037</v>
      </c>
      <c r="L1534" t="s">
        <v>25998</v>
      </c>
    </row>
    <row r="1535" spans="1:12" x14ac:dyDescent="0.25">
      <c r="A1535" t="s">
        <v>9456</v>
      </c>
      <c r="B1535" t="s">
        <v>9453</v>
      </c>
      <c r="C1535" t="s">
        <v>9454</v>
      </c>
      <c r="D1535" t="s">
        <v>9455</v>
      </c>
      <c r="E1535" s="117">
        <v>43031</v>
      </c>
      <c r="F1535" s="118">
        <v>0.41200231481481481</v>
      </c>
      <c r="G1535" t="s">
        <v>9457</v>
      </c>
      <c r="H1535">
        <v>249</v>
      </c>
      <c r="I1535">
        <v>19</v>
      </c>
      <c r="J1535" t="s">
        <v>4037</v>
      </c>
      <c r="L1535" t="s">
        <v>26050</v>
      </c>
    </row>
    <row r="1536" spans="1:12" x14ac:dyDescent="0.25">
      <c r="A1536" t="s">
        <v>9456</v>
      </c>
      <c r="B1536" t="s">
        <v>9453</v>
      </c>
      <c r="C1536" t="s">
        <v>9454</v>
      </c>
      <c r="D1536" t="s">
        <v>9455</v>
      </c>
      <c r="E1536" s="117">
        <v>43031</v>
      </c>
      <c r="F1536" s="118">
        <v>0.41200231481481481</v>
      </c>
      <c r="G1536" t="s">
        <v>9457</v>
      </c>
      <c r="H1536">
        <v>249</v>
      </c>
      <c r="I1536">
        <v>20</v>
      </c>
      <c r="J1536" t="s">
        <v>4037</v>
      </c>
      <c r="L1536" t="s">
        <v>42</v>
      </c>
    </row>
    <row r="1537" spans="1:12" x14ac:dyDescent="0.25">
      <c r="A1537" t="s">
        <v>9456</v>
      </c>
      <c r="B1537" t="s">
        <v>9453</v>
      </c>
      <c r="C1537" t="s">
        <v>9454</v>
      </c>
      <c r="D1537" t="s">
        <v>9455</v>
      </c>
      <c r="E1537" s="117">
        <v>43031</v>
      </c>
      <c r="F1537" s="118">
        <v>0.41200231481481481</v>
      </c>
      <c r="G1537" t="s">
        <v>9457</v>
      </c>
      <c r="H1537">
        <v>249</v>
      </c>
      <c r="I1537">
        <v>21</v>
      </c>
      <c r="J1537" t="s">
        <v>4037</v>
      </c>
      <c r="L1537">
        <v>15</v>
      </c>
    </row>
    <row r="1538" spans="1:12" x14ac:dyDescent="0.25">
      <c r="A1538" t="s">
        <v>9456</v>
      </c>
      <c r="B1538" t="s">
        <v>9453</v>
      </c>
      <c r="C1538" t="s">
        <v>9454</v>
      </c>
      <c r="D1538" t="s">
        <v>9455</v>
      </c>
      <c r="E1538" s="117">
        <v>43031</v>
      </c>
      <c r="F1538" s="118">
        <v>0.41200231481481481</v>
      </c>
      <c r="G1538" t="s">
        <v>9457</v>
      </c>
      <c r="H1538">
        <v>249</v>
      </c>
      <c r="I1538">
        <v>22</v>
      </c>
      <c r="J1538" t="s">
        <v>4037</v>
      </c>
      <c r="L1538" t="s">
        <v>26051</v>
      </c>
    </row>
    <row r="1539" spans="1:12" x14ac:dyDescent="0.25">
      <c r="A1539" t="s">
        <v>9456</v>
      </c>
      <c r="B1539" t="s">
        <v>9453</v>
      </c>
      <c r="C1539" t="s">
        <v>9454</v>
      </c>
      <c r="D1539" t="s">
        <v>9455</v>
      </c>
      <c r="E1539" s="117">
        <v>43031</v>
      </c>
      <c r="F1539" s="118">
        <v>0.41202546296296294</v>
      </c>
      <c r="G1539" t="s">
        <v>9457</v>
      </c>
      <c r="H1539">
        <v>250</v>
      </c>
      <c r="I1539">
        <v>2</v>
      </c>
      <c r="J1539" t="s">
        <v>4037</v>
      </c>
      <c r="L1539" t="s">
        <v>5</v>
      </c>
    </row>
    <row r="1540" spans="1:12" x14ac:dyDescent="0.25">
      <c r="A1540" t="s">
        <v>9456</v>
      </c>
      <c r="B1540" t="s">
        <v>9453</v>
      </c>
      <c r="C1540" t="s">
        <v>9454</v>
      </c>
      <c r="D1540" t="s">
        <v>9455</v>
      </c>
      <c r="E1540" s="117">
        <v>43031</v>
      </c>
      <c r="F1540" s="118">
        <v>0.41202546296296294</v>
      </c>
      <c r="G1540" t="s">
        <v>9457</v>
      </c>
      <c r="H1540">
        <v>250</v>
      </c>
      <c r="I1540">
        <v>5</v>
      </c>
      <c r="J1540" t="s">
        <v>4037</v>
      </c>
      <c r="L1540" t="s">
        <v>182</v>
      </c>
    </row>
    <row r="1541" spans="1:12" x14ac:dyDescent="0.25">
      <c r="A1541" t="s">
        <v>9456</v>
      </c>
      <c r="B1541" t="s">
        <v>9453</v>
      </c>
      <c r="C1541" t="s">
        <v>9454</v>
      </c>
      <c r="D1541" t="s">
        <v>9455</v>
      </c>
      <c r="E1541" s="117">
        <v>43031</v>
      </c>
      <c r="F1541" s="118">
        <v>0.41202546296296294</v>
      </c>
      <c r="G1541" t="s">
        <v>9457</v>
      </c>
      <c r="H1541">
        <v>250</v>
      </c>
      <c r="I1541">
        <v>7</v>
      </c>
      <c r="J1541" t="s">
        <v>4037</v>
      </c>
      <c r="L1541">
        <v>60</v>
      </c>
    </row>
    <row r="1542" spans="1:12" x14ac:dyDescent="0.25">
      <c r="A1542" t="s">
        <v>9456</v>
      </c>
      <c r="B1542" t="s">
        <v>9453</v>
      </c>
      <c r="C1542" t="s">
        <v>9454</v>
      </c>
      <c r="D1542" t="s">
        <v>9455</v>
      </c>
      <c r="E1542" s="117">
        <v>43031</v>
      </c>
      <c r="F1542" s="118">
        <v>0.41202546296296294</v>
      </c>
      <c r="G1542" t="s">
        <v>9457</v>
      </c>
      <c r="H1542">
        <v>250</v>
      </c>
      <c r="I1542">
        <v>8</v>
      </c>
      <c r="J1542" t="s">
        <v>4037</v>
      </c>
      <c r="L1542">
        <v>100000</v>
      </c>
    </row>
    <row r="1543" spans="1:12" x14ac:dyDescent="0.25">
      <c r="A1543" t="s">
        <v>9456</v>
      </c>
      <c r="B1543" t="s">
        <v>9453</v>
      </c>
      <c r="C1543" t="s">
        <v>9454</v>
      </c>
      <c r="D1543" t="s">
        <v>9455</v>
      </c>
      <c r="E1543" s="117">
        <v>43031</v>
      </c>
      <c r="F1543" s="118">
        <v>0.41203703703703703</v>
      </c>
      <c r="G1543" t="s">
        <v>9457</v>
      </c>
      <c r="H1543">
        <v>250</v>
      </c>
      <c r="I1543">
        <v>12</v>
      </c>
      <c r="J1543" t="s">
        <v>4037</v>
      </c>
      <c r="L1543">
        <v>-12.0643698788758</v>
      </c>
    </row>
    <row r="1544" spans="1:12" x14ac:dyDescent="0.25">
      <c r="A1544" t="s">
        <v>9456</v>
      </c>
      <c r="B1544" t="s">
        <v>9453</v>
      </c>
      <c r="C1544" t="s">
        <v>9454</v>
      </c>
      <c r="D1544" t="s">
        <v>9455</v>
      </c>
      <c r="E1544" s="117">
        <v>43031</v>
      </c>
      <c r="F1544" s="118">
        <v>0.41203703703703703</v>
      </c>
      <c r="G1544" t="s">
        <v>9457</v>
      </c>
      <c r="H1544">
        <v>250</v>
      </c>
      <c r="I1544">
        <v>13</v>
      </c>
      <c r="J1544" t="s">
        <v>4037</v>
      </c>
      <c r="L1544">
        <v>-61.241461229113199</v>
      </c>
    </row>
    <row r="1545" spans="1:12" x14ac:dyDescent="0.25">
      <c r="A1545" t="s">
        <v>9456</v>
      </c>
      <c r="B1545" t="s">
        <v>9453</v>
      </c>
      <c r="C1545" t="s">
        <v>9454</v>
      </c>
      <c r="D1545" t="s">
        <v>9455</v>
      </c>
      <c r="E1545" s="117">
        <v>43031</v>
      </c>
      <c r="F1545" s="118">
        <v>0.41203703703703703</v>
      </c>
      <c r="G1545" t="s">
        <v>9457</v>
      </c>
      <c r="H1545">
        <v>250</v>
      </c>
      <c r="I1545">
        <v>14</v>
      </c>
      <c r="J1545" t="s">
        <v>4037</v>
      </c>
      <c r="L1545">
        <v>249.99226400000001</v>
      </c>
    </row>
    <row r="1546" spans="1:12" x14ac:dyDescent="0.25">
      <c r="A1546" t="s">
        <v>9456</v>
      </c>
      <c r="B1546" t="s">
        <v>9453</v>
      </c>
      <c r="C1546" t="s">
        <v>9454</v>
      </c>
      <c r="D1546" t="s">
        <v>9455</v>
      </c>
      <c r="E1546" s="117">
        <v>43031</v>
      </c>
      <c r="F1546" s="118">
        <v>0.41203703703703703</v>
      </c>
      <c r="G1546" t="s">
        <v>9457</v>
      </c>
      <c r="H1546">
        <v>250</v>
      </c>
      <c r="I1546">
        <v>15</v>
      </c>
      <c r="J1546" t="s">
        <v>4037</v>
      </c>
      <c r="L1546" t="s">
        <v>25998</v>
      </c>
    </row>
    <row r="1547" spans="1:12" x14ac:dyDescent="0.25">
      <c r="A1547" t="s">
        <v>9456</v>
      </c>
      <c r="B1547" t="s">
        <v>9453</v>
      </c>
      <c r="C1547" t="s">
        <v>9454</v>
      </c>
      <c r="D1547" t="s">
        <v>9455</v>
      </c>
      <c r="E1547" s="117">
        <v>43031</v>
      </c>
      <c r="F1547" s="118">
        <v>0.41203703703703703</v>
      </c>
      <c r="G1547" t="s">
        <v>9457</v>
      </c>
      <c r="H1547">
        <v>250</v>
      </c>
      <c r="I1547">
        <v>19</v>
      </c>
      <c r="J1547" t="s">
        <v>4037</v>
      </c>
      <c r="L1547" t="s">
        <v>26052</v>
      </c>
    </row>
    <row r="1548" spans="1:12" x14ac:dyDescent="0.25">
      <c r="A1548" t="s">
        <v>9456</v>
      </c>
      <c r="B1548" t="s">
        <v>9453</v>
      </c>
      <c r="C1548" t="s">
        <v>9454</v>
      </c>
      <c r="D1548" t="s">
        <v>9455</v>
      </c>
      <c r="E1548" s="117">
        <v>43031</v>
      </c>
      <c r="F1548" s="118">
        <v>0.41203703703703703</v>
      </c>
      <c r="G1548" t="s">
        <v>9457</v>
      </c>
      <c r="H1548">
        <v>250</v>
      </c>
      <c r="I1548">
        <v>20</v>
      </c>
      <c r="J1548" t="s">
        <v>4037</v>
      </c>
      <c r="L1548" t="s">
        <v>556</v>
      </c>
    </row>
    <row r="1549" spans="1:12" x14ac:dyDescent="0.25">
      <c r="A1549" t="s">
        <v>9456</v>
      </c>
      <c r="B1549" t="s">
        <v>9453</v>
      </c>
      <c r="C1549" t="s">
        <v>9454</v>
      </c>
      <c r="D1549" t="s">
        <v>9455</v>
      </c>
      <c r="E1549" s="117">
        <v>43031</v>
      </c>
      <c r="F1549" s="118">
        <v>0.41204861111111107</v>
      </c>
      <c r="G1549" t="s">
        <v>9457</v>
      </c>
      <c r="H1549">
        <v>250</v>
      </c>
      <c r="I1549">
        <v>21</v>
      </c>
      <c r="J1549" t="s">
        <v>4037</v>
      </c>
      <c r="L1549">
        <v>3</v>
      </c>
    </row>
    <row r="1550" spans="1:12" x14ac:dyDescent="0.25">
      <c r="A1550" t="s">
        <v>9456</v>
      </c>
      <c r="B1550" t="s">
        <v>9453</v>
      </c>
      <c r="C1550" t="s">
        <v>9454</v>
      </c>
      <c r="D1550" t="s">
        <v>9455</v>
      </c>
      <c r="E1550" s="117">
        <v>43031</v>
      </c>
      <c r="F1550" s="118">
        <v>0.41204861111111107</v>
      </c>
      <c r="G1550" t="s">
        <v>9457</v>
      </c>
      <c r="H1550">
        <v>250</v>
      </c>
      <c r="I1550">
        <v>22</v>
      </c>
      <c r="J1550" t="s">
        <v>4037</v>
      </c>
      <c r="L1550" t="s">
        <v>26048</v>
      </c>
    </row>
    <row r="1551" spans="1:12" x14ac:dyDescent="0.25">
      <c r="A1551" t="s">
        <v>9456</v>
      </c>
      <c r="B1551" t="s">
        <v>9453</v>
      </c>
      <c r="C1551" t="s">
        <v>9454</v>
      </c>
      <c r="D1551" t="s">
        <v>9455</v>
      </c>
      <c r="E1551" s="117">
        <v>43031</v>
      </c>
      <c r="F1551" s="118">
        <v>0.41206018518518522</v>
      </c>
      <c r="G1551" t="s">
        <v>9457</v>
      </c>
      <c r="H1551">
        <v>251</v>
      </c>
      <c r="I1551">
        <v>2</v>
      </c>
      <c r="J1551" t="s">
        <v>4037</v>
      </c>
      <c r="L1551" t="s">
        <v>5</v>
      </c>
    </row>
    <row r="1552" spans="1:12" x14ac:dyDescent="0.25">
      <c r="A1552" t="s">
        <v>9456</v>
      </c>
      <c r="B1552" t="s">
        <v>9453</v>
      </c>
      <c r="C1552" t="s">
        <v>9454</v>
      </c>
      <c r="D1552" t="s">
        <v>9455</v>
      </c>
      <c r="E1552" s="117">
        <v>43031</v>
      </c>
      <c r="F1552" s="118">
        <v>0.41207175925925926</v>
      </c>
      <c r="G1552" t="s">
        <v>9457</v>
      </c>
      <c r="H1552">
        <v>251</v>
      </c>
      <c r="I1552">
        <v>5</v>
      </c>
      <c r="J1552" t="s">
        <v>4037</v>
      </c>
      <c r="L1552" t="s">
        <v>182</v>
      </c>
    </row>
    <row r="1553" spans="1:12" x14ac:dyDescent="0.25">
      <c r="A1553" t="s">
        <v>9456</v>
      </c>
      <c r="B1553" t="s">
        <v>9453</v>
      </c>
      <c r="C1553" t="s">
        <v>9454</v>
      </c>
      <c r="D1553" t="s">
        <v>9455</v>
      </c>
      <c r="E1553" s="117">
        <v>43031</v>
      </c>
      <c r="F1553" s="118">
        <v>0.41207175925925926</v>
      </c>
      <c r="G1553" t="s">
        <v>9457</v>
      </c>
      <c r="H1553">
        <v>251</v>
      </c>
      <c r="I1553">
        <v>7</v>
      </c>
      <c r="J1553" t="s">
        <v>4037</v>
      </c>
      <c r="L1553">
        <v>61</v>
      </c>
    </row>
    <row r="1554" spans="1:12" x14ac:dyDescent="0.25">
      <c r="A1554" t="s">
        <v>9456</v>
      </c>
      <c r="B1554" t="s">
        <v>9453</v>
      </c>
      <c r="C1554" t="s">
        <v>9454</v>
      </c>
      <c r="D1554" t="s">
        <v>9455</v>
      </c>
      <c r="E1554" s="117">
        <v>43031</v>
      </c>
      <c r="F1554" s="118">
        <v>0.41207175925925926</v>
      </c>
      <c r="G1554" t="s">
        <v>9457</v>
      </c>
      <c r="H1554">
        <v>251</v>
      </c>
      <c r="I1554">
        <v>8</v>
      </c>
      <c r="J1554" t="s">
        <v>4037</v>
      </c>
      <c r="L1554">
        <v>100000</v>
      </c>
    </row>
    <row r="1555" spans="1:12" x14ac:dyDescent="0.25">
      <c r="A1555" t="s">
        <v>9456</v>
      </c>
      <c r="B1555" t="s">
        <v>9453</v>
      </c>
      <c r="C1555" t="s">
        <v>9454</v>
      </c>
      <c r="D1555" t="s">
        <v>9455</v>
      </c>
      <c r="E1555" s="117">
        <v>43031</v>
      </c>
      <c r="F1555" s="118">
        <v>0.41207175925925926</v>
      </c>
      <c r="G1555" t="s">
        <v>9457</v>
      </c>
      <c r="H1555">
        <v>251</v>
      </c>
      <c r="I1555">
        <v>12</v>
      </c>
      <c r="J1555" t="s">
        <v>4037</v>
      </c>
      <c r="L1555">
        <v>-11.9918788367277</v>
      </c>
    </row>
    <row r="1556" spans="1:12" x14ac:dyDescent="0.25">
      <c r="A1556" t="s">
        <v>9456</v>
      </c>
      <c r="B1556" t="s">
        <v>9453</v>
      </c>
      <c r="C1556" t="s">
        <v>9454</v>
      </c>
      <c r="D1556" t="s">
        <v>9455</v>
      </c>
      <c r="E1556" s="117">
        <v>43031</v>
      </c>
      <c r="F1556" s="118">
        <v>0.41207175925925926</v>
      </c>
      <c r="G1556" t="s">
        <v>9457</v>
      </c>
      <c r="H1556">
        <v>251</v>
      </c>
      <c r="I1556">
        <v>13</v>
      </c>
      <c r="J1556" t="s">
        <v>4037</v>
      </c>
      <c r="L1556">
        <v>-61.303782794191697</v>
      </c>
    </row>
    <row r="1557" spans="1:12" x14ac:dyDescent="0.25">
      <c r="A1557" t="s">
        <v>9456</v>
      </c>
      <c r="B1557" t="s">
        <v>9453</v>
      </c>
      <c r="C1557" t="s">
        <v>9454</v>
      </c>
      <c r="D1557" t="s">
        <v>9455</v>
      </c>
      <c r="E1557" s="117">
        <v>43031</v>
      </c>
      <c r="F1557" s="118">
        <v>0.41208333333333336</v>
      </c>
      <c r="G1557" t="s">
        <v>9457</v>
      </c>
      <c r="H1557">
        <v>251</v>
      </c>
      <c r="I1557">
        <v>14</v>
      </c>
      <c r="J1557" t="s">
        <v>4037</v>
      </c>
      <c r="L1557">
        <v>224.304092</v>
      </c>
    </row>
    <row r="1558" spans="1:12" x14ac:dyDescent="0.25">
      <c r="A1558" t="s">
        <v>9456</v>
      </c>
      <c r="B1558" t="s">
        <v>9453</v>
      </c>
      <c r="C1558" t="s">
        <v>9454</v>
      </c>
      <c r="D1558" t="s">
        <v>9455</v>
      </c>
      <c r="E1558" s="117">
        <v>43031</v>
      </c>
      <c r="F1558" s="118">
        <v>0.41208333333333336</v>
      </c>
      <c r="G1558" t="s">
        <v>9457</v>
      </c>
      <c r="H1558">
        <v>251</v>
      </c>
      <c r="I1558">
        <v>15</v>
      </c>
      <c r="J1558" t="s">
        <v>4037</v>
      </c>
      <c r="L1558" t="s">
        <v>25998</v>
      </c>
    </row>
    <row r="1559" spans="1:12" x14ac:dyDescent="0.25">
      <c r="A1559" t="s">
        <v>9456</v>
      </c>
      <c r="B1559" t="s">
        <v>9453</v>
      </c>
      <c r="C1559" t="s">
        <v>9454</v>
      </c>
      <c r="D1559" t="s">
        <v>9455</v>
      </c>
      <c r="E1559" s="117">
        <v>43031</v>
      </c>
      <c r="F1559" s="118">
        <v>0.41208333333333336</v>
      </c>
      <c r="G1559" t="s">
        <v>9457</v>
      </c>
      <c r="H1559">
        <v>251</v>
      </c>
      <c r="I1559">
        <v>19</v>
      </c>
      <c r="J1559" t="s">
        <v>4037</v>
      </c>
      <c r="L1559" t="s">
        <v>26053</v>
      </c>
    </row>
    <row r="1560" spans="1:12" x14ac:dyDescent="0.25">
      <c r="A1560" t="s">
        <v>9456</v>
      </c>
      <c r="B1560" t="s">
        <v>9453</v>
      </c>
      <c r="C1560" t="s">
        <v>9454</v>
      </c>
      <c r="D1560" t="s">
        <v>9455</v>
      </c>
      <c r="E1560" s="117">
        <v>43031</v>
      </c>
      <c r="F1560" s="118">
        <v>0.41208333333333336</v>
      </c>
      <c r="G1560" t="s">
        <v>9457</v>
      </c>
      <c r="H1560">
        <v>251</v>
      </c>
      <c r="I1560">
        <v>20</v>
      </c>
      <c r="J1560" t="s">
        <v>4037</v>
      </c>
      <c r="L1560" t="s">
        <v>42</v>
      </c>
    </row>
    <row r="1561" spans="1:12" x14ac:dyDescent="0.25">
      <c r="A1561" t="s">
        <v>9456</v>
      </c>
      <c r="B1561" t="s">
        <v>9453</v>
      </c>
      <c r="C1561" t="s">
        <v>9454</v>
      </c>
      <c r="D1561" t="s">
        <v>9455</v>
      </c>
      <c r="E1561" s="117">
        <v>43031</v>
      </c>
      <c r="F1561" s="118">
        <v>0.41208333333333336</v>
      </c>
      <c r="G1561" t="s">
        <v>9457</v>
      </c>
      <c r="H1561">
        <v>251</v>
      </c>
      <c r="I1561">
        <v>21</v>
      </c>
      <c r="J1561" t="s">
        <v>4037</v>
      </c>
      <c r="L1561">
        <v>100</v>
      </c>
    </row>
    <row r="1562" spans="1:12" x14ac:dyDescent="0.25">
      <c r="A1562" t="s">
        <v>9456</v>
      </c>
      <c r="B1562" t="s">
        <v>9453</v>
      </c>
      <c r="C1562" t="s">
        <v>9454</v>
      </c>
      <c r="D1562" t="s">
        <v>9455</v>
      </c>
      <c r="E1562" s="117">
        <v>43031</v>
      </c>
      <c r="F1562" s="118">
        <v>0.41208333333333336</v>
      </c>
      <c r="G1562" t="s">
        <v>9457</v>
      </c>
      <c r="H1562">
        <v>251</v>
      </c>
      <c r="I1562">
        <v>22</v>
      </c>
      <c r="J1562" t="s">
        <v>4037</v>
      </c>
      <c r="L1562" t="s">
        <v>26054</v>
      </c>
    </row>
    <row r="1563" spans="1:12" x14ac:dyDescent="0.25">
      <c r="A1563" t="s">
        <v>9456</v>
      </c>
      <c r="B1563" t="s">
        <v>9453</v>
      </c>
      <c r="C1563" t="s">
        <v>9454</v>
      </c>
      <c r="D1563" t="s">
        <v>9455</v>
      </c>
      <c r="E1563" s="117">
        <v>43031</v>
      </c>
      <c r="F1563" s="118">
        <v>0.41210648148148149</v>
      </c>
      <c r="G1563" t="s">
        <v>9457</v>
      </c>
      <c r="H1563">
        <v>252</v>
      </c>
      <c r="I1563">
        <v>2</v>
      </c>
      <c r="J1563" t="s">
        <v>4037</v>
      </c>
      <c r="L1563" t="s">
        <v>5</v>
      </c>
    </row>
    <row r="1564" spans="1:12" x14ac:dyDescent="0.25">
      <c r="A1564" t="s">
        <v>9456</v>
      </c>
      <c r="B1564" t="s">
        <v>9453</v>
      </c>
      <c r="C1564" t="s">
        <v>9454</v>
      </c>
      <c r="D1564" t="s">
        <v>9455</v>
      </c>
      <c r="E1564" s="117">
        <v>43031</v>
      </c>
      <c r="F1564" s="118">
        <v>0.41210648148148149</v>
      </c>
      <c r="G1564" t="s">
        <v>9457</v>
      </c>
      <c r="H1564">
        <v>252</v>
      </c>
      <c r="I1564">
        <v>5</v>
      </c>
      <c r="J1564" t="s">
        <v>4037</v>
      </c>
      <c r="L1564" t="s">
        <v>182</v>
      </c>
    </row>
    <row r="1565" spans="1:12" x14ac:dyDescent="0.25">
      <c r="A1565" t="s">
        <v>9456</v>
      </c>
      <c r="B1565" t="s">
        <v>9453</v>
      </c>
      <c r="C1565" t="s">
        <v>9454</v>
      </c>
      <c r="D1565" t="s">
        <v>9455</v>
      </c>
      <c r="E1565" s="117">
        <v>43031</v>
      </c>
      <c r="F1565" s="118">
        <v>0.41211805555555553</v>
      </c>
      <c r="G1565" t="s">
        <v>9457</v>
      </c>
      <c r="H1565">
        <v>252</v>
      </c>
      <c r="I1565">
        <v>7</v>
      </c>
      <c r="J1565" t="s">
        <v>4037</v>
      </c>
      <c r="L1565">
        <v>62</v>
      </c>
    </row>
    <row r="1566" spans="1:12" x14ac:dyDescent="0.25">
      <c r="A1566" t="s">
        <v>9456</v>
      </c>
      <c r="B1566" t="s">
        <v>9453</v>
      </c>
      <c r="C1566" t="s">
        <v>9454</v>
      </c>
      <c r="D1566" t="s">
        <v>9455</v>
      </c>
      <c r="E1566" s="117">
        <v>43031</v>
      </c>
      <c r="F1566" s="118">
        <v>0.41211805555555553</v>
      </c>
      <c r="G1566" t="s">
        <v>9457</v>
      </c>
      <c r="H1566">
        <v>252</v>
      </c>
      <c r="I1566">
        <v>8</v>
      </c>
      <c r="J1566" t="s">
        <v>4037</v>
      </c>
      <c r="L1566">
        <v>100000</v>
      </c>
    </row>
    <row r="1567" spans="1:12" x14ac:dyDescent="0.25">
      <c r="A1567" t="s">
        <v>9456</v>
      </c>
      <c r="B1567" t="s">
        <v>9453</v>
      </c>
      <c r="C1567" t="s">
        <v>9454</v>
      </c>
      <c r="D1567" t="s">
        <v>9455</v>
      </c>
      <c r="E1567" s="117">
        <v>43031</v>
      </c>
      <c r="F1567" s="118">
        <v>0.41211805555555553</v>
      </c>
      <c r="G1567" t="s">
        <v>9457</v>
      </c>
      <c r="H1567">
        <v>252</v>
      </c>
      <c r="I1567">
        <v>12</v>
      </c>
      <c r="J1567" t="s">
        <v>4037</v>
      </c>
      <c r="L1567">
        <v>-11.9965904563267</v>
      </c>
    </row>
    <row r="1568" spans="1:12" x14ac:dyDescent="0.25">
      <c r="A1568" t="s">
        <v>9456</v>
      </c>
      <c r="B1568" t="s">
        <v>9453</v>
      </c>
      <c r="C1568" t="s">
        <v>9454</v>
      </c>
      <c r="D1568" t="s">
        <v>9455</v>
      </c>
      <c r="E1568" s="117">
        <v>43031</v>
      </c>
      <c r="F1568" s="118">
        <v>0.41211805555555553</v>
      </c>
      <c r="G1568" t="s">
        <v>9457</v>
      </c>
      <c r="H1568">
        <v>252</v>
      </c>
      <c r="I1568">
        <v>13</v>
      </c>
      <c r="J1568" t="s">
        <v>4037</v>
      </c>
      <c r="L1568">
        <v>-61.276022766557197</v>
      </c>
    </row>
    <row r="1569" spans="1:12" x14ac:dyDescent="0.25">
      <c r="A1569" t="s">
        <v>9456</v>
      </c>
      <c r="B1569" t="s">
        <v>9453</v>
      </c>
      <c r="C1569" t="s">
        <v>9454</v>
      </c>
      <c r="D1569" t="s">
        <v>9455</v>
      </c>
      <c r="E1569" s="117">
        <v>43031</v>
      </c>
      <c r="F1569" s="118">
        <v>0.41211805555555553</v>
      </c>
      <c r="G1569" t="s">
        <v>9457</v>
      </c>
      <c r="H1569">
        <v>252</v>
      </c>
      <c r="I1569">
        <v>14</v>
      </c>
      <c r="J1569" t="s">
        <v>4037</v>
      </c>
      <c r="L1569">
        <v>264.98254400000002</v>
      </c>
    </row>
    <row r="1570" spans="1:12" x14ac:dyDescent="0.25">
      <c r="A1570" t="s">
        <v>9456</v>
      </c>
      <c r="B1570" t="s">
        <v>9453</v>
      </c>
      <c r="C1570" t="s">
        <v>9454</v>
      </c>
      <c r="D1570" t="s">
        <v>9455</v>
      </c>
      <c r="E1570" s="117">
        <v>43031</v>
      </c>
      <c r="F1570" s="118">
        <v>0.41211805555555553</v>
      </c>
      <c r="G1570" t="s">
        <v>9457</v>
      </c>
      <c r="H1570">
        <v>252</v>
      </c>
      <c r="I1570">
        <v>15</v>
      </c>
      <c r="J1570" t="s">
        <v>4037</v>
      </c>
      <c r="L1570" t="s">
        <v>25998</v>
      </c>
    </row>
    <row r="1571" spans="1:12" x14ac:dyDescent="0.25">
      <c r="A1571" t="s">
        <v>9456</v>
      </c>
      <c r="B1571" t="s">
        <v>9453</v>
      </c>
      <c r="C1571" t="s">
        <v>9454</v>
      </c>
      <c r="D1571" t="s">
        <v>9455</v>
      </c>
      <c r="E1571" s="117">
        <v>43031</v>
      </c>
      <c r="F1571" s="118">
        <v>0.41212962962962968</v>
      </c>
      <c r="G1571" t="s">
        <v>9457</v>
      </c>
      <c r="H1571">
        <v>252</v>
      </c>
      <c r="I1571">
        <v>19</v>
      </c>
      <c r="J1571" t="s">
        <v>4037</v>
      </c>
      <c r="L1571" t="s">
        <v>26053</v>
      </c>
    </row>
    <row r="1572" spans="1:12" x14ac:dyDescent="0.25">
      <c r="A1572" t="s">
        <v>9456</v>
      </c>
      <c r="B1572" t="s">
        <v>9453</v>
      </c>
      <c r="C1572" t="s">
        <v>9454</v>
      </c>
      <c r="D1572" t="s">
        <v>9455</v>
      </c>
      <c r="E1572" s="117">
        <v>43031</v>
      </c>
      <c r="F1572" s="118">
        <v>0.41212962962962968</v>
      </c>
      <c r="G1572" t="s">
        <v>9457</v>
      </c>
      <c r="H1572">
        <v>252</v>
      </c>
      <c r="I1572">
        <v>20</v>
      </c>
      <c r="J1572" t="s">
        <v>4037</v>
      </c>
      <c r="L1572" t="s">
        <v>42</v>
      </c>
    </row>
    <row r="1573" spans="1:12" x14ac:dyDescent="0.25">
      <c r="A1573" t="s">
        <v>9456</v>
      </c>
      <c r="B1573" t="s">
        <v>9453</v>
      </c>
      <c r="C1573" t="s">
        <v>9454</v>
      </c>
      <c r="D1573" t="s">
        <v>9455</v>
      </c>
      <c r="E1573" s="117">
        <v>43031</v>
      </c>
      <c r="F1573" s="118">
        <v>0.41212962962962968</v>
      </c>
      <c r="G1573" t="s">
        <v>9457</v>
      </c>
      <c r="H1573">
        <v>252</v>
      </c>
      <c r="I1573">
        <v>21</v>
      </c>
      <c r="J1573" t="s">
        <v>4037</v>
      </c>
      <c r="L1573">
        <v>20</v>
      </c>
    </row>
    <row r="1574" spans="1:12" x14ac:dyDescent="0.25">
      <c r="A1574" t="s">
        <v>9456</v>
      </c>
      <c r="B1574" t="s">
        <v>9453</v>
      </c>
      <c r="C1574" t="s">
        <v>9454</v>
      </c>
      <c r="D1574" t="s">
        <v>9455</v>
      </c>
      <c r="E1574" s="117">
        <v>43031</v>
      </c>
      <c r="F1574" s="118">
        <v>0.41212962962962968</v>
      </c>
      <c r="G1574" t="s">
        <v>9457</v>
      </c>
      <c r="H1574">
        <v>252</v>
      </c>
      <c r="I1574">
        <v>22</v>
      </c>
      <c r="J1574" t="s">
        <v>4037</v>
      </c>
      <c r="L1574" t="s">
        <v>26055</v>
      </c>
    </row>
    <row r="1575" spans="1:12" x14ac:dyDescent="0.25">
      <c r="A1575" t="s">
        <v>9456</v>
      </c>
      <c r="B1575" t="s">
        <v>9453</v>
      </c>
      <c r="C1575" t="s">
        <v>9454</v>
      </c>
      <c r="D1575" t="s">
        <v>9455</v>
      </c>
      <c r="E1575" s="117">
        <v>43031</v>
      </c>
      <c r="F1575" s="118">
        <v>0.41215277777777781</v>
      </c>
      <c r="G1575" t="s">
        <v>9457</v>
      </c>
      <c r="H1575">
        <v>253</v>
      </c>
      <c r="I1575">
        <v>2</v>
      </c>
      <c r="J1575" t="s">
        <v>4037</v>
      </c>
      <c r="L1575" t="s">
        <v>5</v>
      </c>
    </row>
    <row r="1576" spans="1:12" x14ac:dyDescent="0.25">
      <c r="A1576" t="s">
        <v>9456</v>
      </c>
      <c r="B1576" t="s">
        <v>9453</v>
      </c>
      <c r="C1576" t="s">
        <v>9454</v>
      </c>
      <c r="D1576" t="s">
        <v>9455</v>
      </c>
      <c r="E1576" s="117">
        <v>43031</v>
      </c>
      <c r="F1576" s="118">
        <v>0.41215277777777781</v>
      </c>
      <c r="G1576" t="s">
        <v>9457</v>
      </c>
      <c r="H1576">
        <v>253</v>
      </c>
      <c r="I1576">
        <v>5</v>
      </c>
      <c r="J1576" t="s">
        <v>4037</v>
      </c>
      <c r="L1576" t="s">
        <v>182</v>
      </c>
    </row>
    <row r="1577" spans="1:12" x14ac:dyDescent="0.25">
      <c r="A1577" t="s">
        <v>9456</v>
      </c>
      <c r="B1577" t="s">
        <v>9453</v>
      </c>
      <c r="C1577" t="s">
        <v>9454</v>
      </c>
      <c r="D1577" t="s">
        <v>9455</v>
      </c>
      <c r="E1577" s="117">
        <v>43031</v>
      </c>
      <c r="F1577" s="118">
        <v>0.41215277777777781</v>
      </c>
      <c r="G1577" t="s">
        <v>9457</v>
      </c>
      <c r="H1577">
        <v>253</v>
      </c>
      <c r="I1577">
        <v>7</v>
      </c>
      <c r="J1577" t="s">
        <v>4037</v>
      </c>
      <c r="L1577">
        <v>63</v>
      </c>
    </row>
    <row r="1578" spans="1:12" x14ac:dyDescent="0.25">
      <c r="A1578" t="s">
        <v>9456</v>
      </c>
      <c r="B1578" t="s">
        <v>9453</v>
      </c>
      <c r="C1578" t="s">
        <v>9454</v>
      </c>
      <c r="D1578" t="s">
        <v>9455</v>
      </c>
      <c r="E1578" s="117">
        <v>43031</v>
      </c>
      <c r="F1578" s="118">
        <v>0.41216435185185185</v>
      </c>
      <c r="G1578" t="s">
        <v>9457</v>
      </c>
      <c r="H1578">
        <v>253</v>
      </c>
      <c r="I1578">
        <v>8</v>
      </c>
      <c r="J1578" t="s">
        <v>4037</v>
      </c>
      <c r="L1578">
        <v>100000</v>
      </c>
    </row>
    <row r="1579" spans="1:12" x14ac:dyDescent="0.25">
      <c r="A1579" t="s">
        <v>9456</v>
      </c>
      <c r="B1579" t="s">
        <v>9453</v>
      </c>
      <c r="C1579" t="s">
        <v>9454</v>
      </c>
      <c r="D1579" t="s">
        <v>9455</v>
      </c>
      <c r="E1579" s="117">
        <v>43031</v>
      </c>
      <c r="F1579" s="118">
        <v>0.41216435185185185</v>
      </c>
      <c r="G1579" t="s">
        <v>9457</v>
      </c>
      <c r="H1579">
        <v>253</v>
      </c>
      <c r="I1579">
        <v>12</v>
      </c>
      <c r="J1579" t="s">
        <v>4037</v>
      </c>
      <c r="L1579">
        <v>-11.9542692128546</v>
      </c>
    </row>
    <row r="1580" spans="1:12" x14ac:dyDescent="0.25">
      <c r="A1580" t="s">
        <v>9456</v>
      </c>
      <c r="B1580" t="s">
        <v>9453</v>
      </c>
      <c r="C1580" t="s">
        <v>9454</v>
      </c>
      <c r="D1580" t="s">
        <v>9455</v>
      </c>
      <c r="E1580" s="117">
        <v>43031</v>
      </c>
      <c r="F1580" s="118">
        <v>0.41216435185185185</v>
      </c>
      <c r="G1580" t="s">
        <v>9457</v>
      </c>
      <c r="H1580">
        <v>253</v>
      </c>
      <c r="I1580">
        <v>13</v>
      </c>
      <c r="J1580" t="s">
        <v>4037</v>
      </c>
      <c r="L1580">
        <v>-61.231397490501102</v>
      </c>
    </row>
    <row r="1581" spans="1:12" x14ac:dyDescent="0.25">
      <c r="A1581" t="s">
        <v>9456</v>
      </c>
      <c r="B1581" t="s">
        <v>9453</v>
      </c>
      <c r="C1581" t="s">
        <v>9454</v>
      </c>
      <c r="D1581" t="s">
        <v>9455</v>
      </c>
      <c r="E1581" s="117">
        <v>43031</v>
      </c>
      <c r="F1581" s="118">
        <v>0.41216435185185185</v>
      </c>
      <c r="G1581" t="s">
        <v>9457</v>
      </c>
      <c r="H1581">
        <v>253</v>
      </c>
      <c r="I1581">
        <v>14</v>
      </c>
      <c r="J1581" t="s">
        <v>4037</v>
      </c>
      <c r="L1581">
        <v>238.844604</v>
      </c>
    </row>
    <row r="1582" spans="1:12" x14ac:dyDescent="0.25">
      <c r="A1582" t="s">
        <v>9456</v>
      </c>
      <c r="B1582" t="s">
        <v>9453</v>
      </c>
      <c r="C1582" t="s">
        <v>9454</v>
      </c>
      <c r="D1582" t="s">
        <v>9455</v>
      </c>
      <c r="E1582" s="117">
        <v>43031</v>
      </c>
      <c r="F1582" s="118">
        <v>0.41216435185185185</v>
      </c>
      <c r="G1582" t="s">
        <v>9457</v>
      </c>
      <c r="H1582">
        <v>253</v>
      </c>
      <c r="I1582">
        <v>15</v>
      </c>
      <c r="J1582" t="s">
        <v>4037</v>
      </c>
      <c r="L1582" t="s">
        <v>25998</v>
      </c>
    </row>
    <row r="1583" spans="1:12" x14ac:dyDescent="0.25">
      <c r="A1583" t="s">
        <v>9456</v>
      </c>
      <c r="B1583" t="s">
        <v>9453</v>
      </c>
      <c r="C1583" t="s">
        <v>9454</v>
      </c>
      <c r="D1583" t="s">
        <v>9455</v>
      </c>
      <c r="E1583" s="117">
        <v>43031</v>
      </c>
      <c r="F1583" s="118">
        <v>0.41217592592592589</v>
      </c>
      <c r="G1583" t="s">
        <v>9457</v>
      </c>
      <c r="H1583">
        <v>253</v>
      </c>
      <c r="I1583">
        <v>19</v>
      </c>
      <c r="J1583" t="s">
        <v>4037</v>
      </c>
      <c r="L1583" t="s">
        <v>26056</v>
      </c>
    </row>
    <row r="1584" spans="1:12" x14ac:dyDescent="0.25">
      <c r="A1584" t="s">
        <v>9456</v>
      </c>
      <c r="B1584" t="s">
        <v>9453</v>
      </c>
      <c r="C1584" t="s">
        <v>9454</v>
      </c>
      <c r="D1584" t="s">
        <v>9455</v>
      </c>
      <c r="E1584" s="117">
        <v>43031</v>
      </c>
      <c r="F1584" s="118">
        <v>0.41217592592592589</v>
      </c>
      <c r="G1584" t="s">
        <v>9457</v>
      </c>
      <c r="H1584">
        <v>253</v>
      </c>
      <c r="I1584">
        <v>20</v>
      </c>
      <c r="J1584" t="s">
        <v>4037</v>
      </c>
      <c r="L1584" t="s">
        <v>556</v>
      </c>
    </row>
    <row r="1585" spans="1:12" x14ac:dyDescent="0.25">
      <c r="A1585" t="s">
        <v>9456</v>
      </c>
      <c r="B1585" t="s">
        <v>9453</v>
      </c>
      <c r="C1585" t="s">
        <v>9454</v>
      </c>
      <c r="D1585" t="s">
        <v>9455</v>
      </c>
      <c r="E1585" s="117">
        <v>43031</v>
      </c>
      <c r="F1585" s="118">
        <v>0.41217592592592589</v>
      </c>
      <c r="G1585" t="s">
        <v>9457</v>
      </c>
      <c r="H1585">
        <v>253</v>
      </c>
      <c r="I1585">
        <v>21</v>
      </c>
      <c r="J1585" t="s">
        <v>4037</v>
      </c>
      <c r="L1585">
        <v>25</v>
      </c>
    </row>
    <row r="1586" spans="1:12" x14ac:dyDescent="0.25">
      <c r="A1586" t="s">
        <v>9456</v>
      </c>
      <c r="B1586" t="s">
        <v>9453</v>
      </c>
      <c r="C1586" t="s">
        <v>9454</v>
      </c>
      <c r="D1586" t="s">
        <v>9455</v>
      </c>
      <c r="E1586" s="117">
        <v>43031</v>
      </c>
      <c r="F1586" s="118">
        <v>0.41217592592592589</v>
      </c>
      <c r="G1586" t="s">
        <v>9457</v>
      </c>
      <c r="H1586">
        <v>253</v>
      </c>
      <c r="I1586">
        <v>22</v>
      </c>
      <c r="J1586" t="s">
        <v>4037</v>
      </c>
      <c r="L1586" t="s">
        <v>26057</v>
      </c>
    </row>
    <row r="1587" spans="1:12" x14ac:dyDescent="0.25">
      <c r="A1587" t="s">
        <v>9456</v>
      </c>
      <c r="B1587" t="s">
        <v>9453</v>
      </c>
      <c r="C1587" t="s">
        <v>9454</v>
      </c>
      <c r="D1587" t="s">
        <v>9455</v>
      </c>
      <c r="E1587" s="117">
        <v>43031</v>
      </c>
      <c r="F1587" s="118">
        <v>0.41219907407407402</v>
      </c>
      <c r="G1587" t="s">
        <v>9457</v>
      </c>
      <c r="H1587">
        <v>254</v>
      </c>
      <c r="I1587">
        <v>2</v>
      </c>
      <c r="J1587" t="s">
        <v>4037</v>
      </c>
      <c r="L1587" t="s">
        <v>5</v>
      </c>
    </row>
    <row r="1588" spans="1:12" x14ac:dyDescent="0.25">
      <c r="A1588" t="s">
        <v>9456</v>
      </c>
      <c r="B1588" t="s">
        <v>9453</v>
      </c>
      <c r="C1588" t="s">
        <v>9454</v>
      </c>
      <c r="D1588" t="s">
        <v>9455</v>
      </c>
      <c r="E1588" s="117">
        <v>43031</v>
      </c>
      <c r="F1588" s="118">
        <v>0.41219907407407402</v>
      </c>
      <c r="G1588" t="s">
        <v>9457</v>
      </c>
      <c r="H1588">
        <v>254</v>
      </c>
      <c r="I1588">
        <v>5</v>
      </c>
      <c r="J1588" t="s">
        <v>4037</v>
      </c>
      <c r="L1588" t="s">
        <v>182</v>
      </c>
    </row>
    <row r="1589" spans="1:12" x14ac:dyDescent="0.25">
      <c r="A1589" t="s">
        <v>9456</v>
      </c>
      <c r="B1589" t="s">
        <v>9453</v>
      </c>
      <c r="C1589" t="s">
        <v>9454</v>
      </c>
      <c r="D1589" t="s">
        <v>9455</v>
      </c>
      <c r="E1589" s="117">
        <v>43031</v>
      </c>
      <c r="F1589" s="118">
        <v>0.41219907407407402</v>
      </c>
      <c r="G1589" t="s">
        <v>9457</v>
      </c>
      <c r="H1589">
        <v>254</v>
      </c>
      <c r="I1589">
        <v>7</v>
      </c>
      <c r="J1589" t="s">
        <v>4037</v>
      </c>
      <c r="L1589">
        <v>64</v>
      </c>
    </row>
    <row r="1590" spans="1:12" x14ac:dyDescent="0.25">
      <c r="A1590" t="s">
        <v>9456</v>
      </c>
      <c r="B1590" t="s">
        <v>9453</v>
      </c>
      <c r="C1590" t="s">
        <v>9454</v>
      </c>
      <c r="D1590" t="s">
        <v>9455</v>
      </c>
      <c r="E1590" s="117">
        <v>43031</v>
      </c>
      <c r="F1590" s="118">
        <v>0.41219907407407402</v>
      </c>
      <c r="G1590" t="s">
        <v>9457</v>
      </c>
      <c r="H1590">
        <v>254</v>
      </c>
      <c r="I1590">
        <v>8</v>
      </c>
      <c r="J1590" t="s">
        <v>4037</v>
      </c>
      <c r="L1590">
        <v>100000</v>
      </c>
    </row>
    <row r="1591" spans="1:12" x14ac:dyDescent="0.25">
      <c r="A1591" t="s">
        <v>9456</v>
      </c>
      <c r="B1591" t="s">
        <v>9453</v>
      </c>
      <c r="C1591" t="s">
        <v>9454</v>
      </c>
      <c r="D1591" t="s">
        <v>9455</v>
      </c>
      <c r="E1591" s="117">
        <v>43031</v>
      </c>
      <c r="F1591" s="118">
        <v>0.41221064814814817</v>
      </c>
      <c r="G1591" t="s">
        <v>9457</v>
      </c>
      <c r="H1591">
        <v>254</v>
      </c>
      <c r="I1591">
        <v>12</v>
      </c>
      <c r="J1591" t="s">
        <v>4037</v>
      </c>
      <c r="L1591">
        <v>-11.927248323474499</v>
      </c>
    </row>
    <row r="1592" spans="1:12" x14ac:dyDescent="0.25">
      <c r="A1592" t="s">
        <v>9456</v>
      </c>
      <c r="B1592" t="s">
        <v>9453</v>
      </c>
      <c r="C1592" t="s">
        <v>9454</v>
      </c>
      <c r="D1592" t="s">
        <v>9455</v>
      </c>
      <c r="E1592" s="117">
        <v>43031</v>
      </c>
      <c r="F1592" s="118">
        <v>0.41221064814814817</v>
      </c>
      <c r="G1592" t="s">
        <v>9457</v>
      </c>
      <c r="H1592">
        <v>254</v>
      </c>
      <c r="I1592">
        <v>13</v>
      </c>
      <c r="J1592" t="s">
        <v>4037</v>
      </c>
      <c r="L1592">
        <v>-61.239724390711899</v>
      </c>
    </row>
    <row r="1593" spans="1:12" x14ac:dyDescent="0.25">
      <c r="A1593" t="s">
        <v>9456</v>
      </c>
      <c r="B1593" t="s">
        <v>9453</v>
      </c>
      <c r="C1593" t="s">
        <v>9454</v>
      </c>
      <c r="D1593" t="s">
        <v>9455</v>
      </c>
      <c r="E1593" s="117">
        <v>43031</v>
      </c>
      <c r="F1593" s="118">
        <v>0.41221064814814817</v>
      </c>
      <c r="G1593" t="s">
        <v>9457</v>
      </c>
      <c r="H1593">
        <v>254</v>
      </c>
      <c r="I1593">
        <v>14</v>
      </c>
      <c r="J1593" t="s">
        <v>4037</v>
      </c>
      <c r="L1593">
        <v>211.711120999999</v>
      </c>
    </row>
    <row r="1594" spans="1:12" x14ac:dyDescent="0.25">
      <c r="A1594" t="s">
        <v>9456</v>
      </c>
      <c r="B1594" t="s">
        <v>9453</v>
      </c>
      <c r="C1594" t="s">
        <v>9454</v>
      </c>
      <c r="D1594" t="s">
        <v>9455</v>
      </c>
      <c r="E1594" s="117">
        <v>43031</v>
      </c>
      <c r="F1594" s="118">
        <v>0.41221064814814817</v>
      </c>
      <c r="G1594" t="s">
        <v>9457</v>
      </c>
      <c r="H1594">
        <v>254</v>
      </c>
      <c r="I1594">
        <v>15</v>
      </c>
      <c r="J1594" t="s">
        <v>4037</v>
      </c>
      <c r="L1594" t="s">
        <v>25998</v>
      </c>
    </row>
    <row r="1595" spans="1:12" x14ac:dyDescent="0.25">
      <c r="A1595" t="s">
        <v>9456</v>
      </c>
      <c r="B1595" t="s">
        <v>9453</v>
      </c>
      <c r="C1595" t="s">
        <v>9454</v>
      </c>
      <c r="D1595" t="s">
        <v>9455</v>
      </c>
      <c r="E1595" s="117">
        <v>43031</v>
      </c>
      <c r="F1595" s="118">
        <v>0.41221064814814817</v>
      </c>
      <c r="G1595" t="s">
        <v>9457</v>
      </c>
      <c r="H1595">
        <v>254</v>
      </c>
      <c r="I1595">
        <v>19</v>
      </c>
      <c r="J1595" t="s">
        <v>4037</v>
      </c>
      <c r="L1595" t="s">
        <v>26058</v>
      </c>
    </row>
    <row r="1596" spans="1:12" x14ac:dyDescent="0.25">
      <c r="A1596" t="s">
        <v>9456</v>
      </c>
      <c r="B1596" t="s">
        <v>9453</v>
      </c>
      <c r="C1596" t="s">
        <v>9454</v>
      </c>
      <c r="D1596" t="s">
        <v>9455</v>
      </c>
      <c r="E1596" s="117">
        <v>43031</v>
      </c>
      <c r="F1596" s="118">
        <v>0.41221064814814817</v>
      </c>
      <c r="G1596" t="s">
        <v>9457</v>
      </c>
      <c r="H1596">
        <v>254</v>
      </c>
      <c r="I1596">
        <v>20</v>
      </c>
      <c r="J1596" t="s">
        <v>4037</v>
      </c>
      <c r="L1596" t="s">
        <v>556</v>
      </c>
    </row>
    <row r="1597" spans="1:12" x14ac:dyDescent="0.25">
      <c r="A1597" t="s">
        <v>9456</v>
      </c>
      <c r="B1597" t="s">
        <v>9453</v>
      </c>
      <c r="C1597" t="s">
        <v>9454</v>
      </c>
      <c r="D1597" t="s">
        <v>9455</v>
      </c>
      <c r="E1597" s="117">
        <v>43031</v>
      </c>
      <c r="F1597" s="118">
        <v>0.41222222222222221</v>
      </c>
      <c r="G1597" t="s">
        <v>9457</v>
      </c>
      <c r="H1597">
        <v>254</v>
      </c>
      <c r="I1597">
        <v>21</v>
      </c>
      <c r="J1597" t="s">
        <v>4037</v>
      </c>
      <c r="L1597">
        <v>30</v>
      </c>
    </row>
    <row r="1598" spans="1:12" x14ac:dyDescent="0.25">
      <c r="A1598" t="s">
        <v>9456</v>
      </c>
      <c r="B1598" t="s">
        <v>9453</v>
      </c>
      <c r="C1598" t="s">
        <v>9454</v>
      </c>
      <c r="D1598" t="s">
        <v>9455</v>
      </c>
      <c r="E1598" s="117">
        <v>43031</v>
      </c>
      <c r="F1598" s="118">
        <v>0.41222222222222221</v>
      </c>
      <c r="G1598" t="s">
        <v>9457</v>
      </c>
      <c r="H1598">
        <v>254</v>
      </c>
      <c r="I1598">
        <v>22</v>
      </c>
      <c r="J1598" t="s">
        <v>4037</v>
      </c>
      <c r="L1598" t="s">
        <v>26059</v>
      </c>
    </row>
    <row r="1599" spans="1:12" x14ac:dyDescent="0.25">
      <c r="A1599" t="s">
        <v>9456</v>
      </c>
      <c r="B1599" t="s">
        <v>9453</v>
      </c>
      <c r="C1599" t="s">
        <v>9454</v>
      </c>
      <c r="D1599" t="s">
        <v>9455</v>
      </c>
      <c r="E1599" s="117">
        <v>43031</v>
      </c>
      <c r="F1599" s="118">
        <v>0.41223379629629631</v>
      </c>
      <c r="G1599" t="s">
        <v>9457</v>
      </c>
      <c r="H1599">
        <v>255</v>
      </c>
      <c r="I1599">
        <v>2</v>
      </c>
      <c r="J1599" t="s">
        <v>4037</v>
      </c>
      <c r="L1599" t="s">
        <v>5</v>
      </c>
    </row>
    <row r="1600" spans="1:12" x14ac:dyDescent="0.25">
      <c r="A1600" t="s">
        <v>9456</v>
      </c>
      <c r="B1600" t="s">
        <v>9453</v>
      </c>
      <c r="C1600" t="s">
        <v>9454</v>
      </c>
      <c r="D1600" t="s">
        <v>9455</v>
      </c>
      <c r="E1600" s="117">
        <v>43031</v>
      </c>
      <c r="F1600" s="118">
        <v>0.41224537037037035</v>
      </c>
      <c r="G1600" t="s">
        <v>9457</v>
      </c>
      <c r="H1600">
        <v>255</v>
      </c>
      <c r="I1600">
        <v>5</v>
      </c>
      <c r="J1600" t="s">
        <v>4037</v>
      </c>
      <c r="L1600" t="s">
        <v>182</v>
      </c>
    </row>
    <row r="1601" spans="1:12" x14ac:dyDescent="0.25">
      <c r="A1601" t="s">
        <v>9456</v>
      </c>
      <c r="B1601" t="s">
        <v>9453</v>
      </c>
      <c r="C1601" t="s">
        <v>9454</v>
      </c>
      <c r="D1601" t="s">
        <v>9455</v>
      </c>
      <c r="E1601" s="117">
        <v>43031</v>
      </c>
      <c r="F1601" s="118">
        <v>0.41224537037037035</v>
      </c>
      <c r="G1601" t="s">
        <v>9457</v>
      </c>
      <c r="H1601">
        <v>255</v>
      </c>
      <c r="I1601">
        <v>7</v>
      </c>
      <c r="J1601" t="s">
        <v>4037</v>
      </c>
      <c r="L1601">
        <v>65</v>
      </c>
    </row>
    <row r="1602" spans="1:12" x14ac:dyDescent="0.25">
      <c r="A1602" t="s">
        <v>9456</v>
      </c>
      <c r="B1602" t="s">
        <v>9453</v>
      </c>
      <c r="C1602" t="s">
        <v>9454</v>
      </c>
      <c r="D1602" t="s">
        <v>9455</v>
      </c>
      <c r="E1602" s="117">
        <v>43031</v>
      </c>
      <c r="F1602" s="118">
        <v>0.41224537037037035</v>
      </c>
      <c r="G1602" t="s">
        <v>9457</v>
      </c>
      <c r="H1602">
        <v>255</v>
      </c>
      <c r="I1602">
        <v>8</v>
      </c>
      <c r="J1602" t="s">
        <v>4037</v>
      </c>
      <c r="L1602">
        <v>100000</v>
      </c>
    </row>
    <row r="1603" spans="1:12" x14ac:dyDescent="0.25">
      <c r="A1603" t="s">
        <v>9456</v>
      </c>
      <c r="B1603" t="s">
        <v>9453</v>
      </c>
      <c r="C1603" t="s">
        <v>9454</v>
      </c>
      <c r="D1603" t="s">
        <v>9455</v>
      </c>
      <c r="E1603" s="117">
        <v>43031</v>
      </c>
      <c r="F1603" s="118">
        <v>0.41224537037037035</v>
      </c>
      <c r="G1603" t="s">
        <v>9457</v>
      </c>
      <c r="H1603">
        <v>255</v>
      </c>
      <c r="I1603">
        <v>12</v>
      </c>
      <c r="J1603" t="s">
        <v>4037</v>
      </c>
      <c r="L1603">
        <v>-11.9107235761089</v>
      </c>
    </row>
    <row r="1604" spans="1:12" x14ac:dyDescent="0.25">
      <c r="A1604" t="s">
        <v>9456</v>
      </c>
      <c r="B1604" t="s">
        <v>9453</v>
      </c>
      <c r="C1604" t="s">
        <v>9454</v>
      </c>
      <c r="D1604" t="s">
        <v>9455</v>
      </c>
      <c r="E1604" s="117">
        <v>43031</v>
      </c>
      <c r="F1604" s="118">
        <v>0.41224537037037035</v>
      </c>
      <c r="G1604" t="s">
        <v>9457</v>
      </c>
      <c r="H1604">
        <v>255</v>
      </c>
      <c r="I1604">
        <v>13</v>
      </c>
      <c r="J1604" t="s">
        <v>4037</v>
      </c>
      <c r="L1604">
        <v>-61.243979892680201</v>
      </c>
    </row>
    <row r="1605" spans="1:12" x14ac:dyDescent="0.25">
      <c r="A1605" t="s">
        <v>9456</v>
      </c>
      <c r="B1605" t="s">
        <v>9453</v>
      </c>
      <c r="C1605" t="s">
        <v>9454</v>
      </c>
      <c r="D1605" t="s">
        <v>9455</v>
      </c>
      <c r="E1605" s="117">
        <v>43031</v>
      </c>
      <c r="F1605" s="118">
        <v>0.41225694444444444</v>
      </c>
      <c r="G1605" t="s">
        <v>9457</v>
      </c>
      <c r="H1605">
        <v>255</v>
      </c>
      <c r="I1605">
        <v>14</v>
      </c>
      <c r="J1605" t="s">
        <v>4037</v>
      </c>
      <c r="L1605">
        <v>239.60211200000001</v>
      </c>
    </row>
    <row r="1606" spans="1:12" x14ac:dyDescent="0.25">
      <c r="A1606" t="s">
        <v>9456</v>
      </c>
      <c r="B1606" t="s">
        <v>9453</v>
      </c>
      <c r="C1606" t="s">
        <v>9454</v>
      </c>
      <c r="D1606" t="s">
        <v>9455</v>
      </c>
      <c r="E1606" s="117">
        <v>43031</v>
      </c>
      <c r="F1606" s="118">
        <v>0.41225694444444444</v>
      </c>
      <c r="G1606" t="s">
        <v>9457</v>
      </c>
      <c r="H1606">
        <v>255</v>
      </c>
      <c r="I1606">
        <v>15</v>
      </c>
      <c r="J1606" t="s">
        <v>4037</v>
      </c>
      <c r="L1606" t="s">
        <v>25998</v>
      </c>
    </row>
    <row r="1607" spans="1:12" x14ac:dyDescent="0.25">
      <c r="A1607" t="s">
        <v>9456</v>
      </c>
      <c r="B1607" t="s">
        <v>9453</v>
      </c>
      <c r="C1607" t="s">
        <v>9454</v>
      </c>
      <c r="D1607" t="s">
        <v>9455</v>
      </c>
      <c r="E1607" s="117">
        <v>43031</v>
      </c>
      <c r="F1607" s="118">
        <v>0.41225694444444444</v>
      </c>
      <c r="G1607" t="s">
        <v>9457</v>
      </c>
      <c r="H1607">
        <v>255</v>
      </c>
      <c r="I1607">
        <v>19</v>
      </c>
      <c r="J1607" t="s">
        <v>4037</v>
      </c>
      <c r="L1607" t="s">
        <v>26060</v>
      </c>
    </row>
    <row r="1608" spans="1:12" x14ac:dyDescent="0.25">
      <c r="A1608" t="s">
        <v>9456</v>
      </c>
      <c r="B1608" t="s">
        <v>9453</v>
      </c>
      <c r="C1608" t="s">
        <v>9454</v>
      </c>
      <c r="D1608" t="s">
        <v>9455</v>
      </c>
      <c r="E1608" s="117">
        <v>43031</v>
      </c>
      <c r="F1608" s="118">
        <v>0.41225694444444444</v>
      </c>
      <c r="G1608" t="s">
        <v>9457</v>
      </c>
      <c r="H1608">
        <v>255</v>
      </c>
      <c r="I1608">
        <v>20</v>
      </c>
      <c r="J1608" t="s">
        <v>4037</v>
      </c>
      <c r="L1608" t="s">
        <v>556</v>
      </c>
    </row>
    <row r="1609" spans="1:12" x14ac:dyDescent="0.25">
      <c r="A1609" t="s">
        <v>9456</v>
      </c>
      <c r="B1609" t="s">
        <v>9453</v>
      </c>
      <c r="C1609" t="s">
        <v>9454</v>
      </c>
      <c r="D1609" t="s">
        <v>9455</v>
      </c>
      <c r="E1609" s="117">
        <v>43031</v>
      </c>
      <c r="F1609" s="118">
        <v>0.41225694444444444</v>
      </c>
      <c r="G1609" t="s">
        <v>9457</v>
      </c>
      <c r="H1609">
        <v>255</v>
      </c>
      <c r="I1609">
        <v>21</v>
      </c>
      <c r="J1609" t="s">
        <v>4037</v>
      </c>
      <c r="L1609">
        <v>25</v>
      </c>
    </row>
    <row r="1610" spans="1:12" x14ac:dyDescent="0.25">
      <c r="A1610" t="s">
        <v>9456</v>
      </c>
      <c r="B1610" t="s">
        <v>9453</v>
      </c>
      <c r="C1610" t="s">
        <v>9454</v>
      </c>
      <c r="D1610" t="s">
        <v>9455</v>
      </c>
      <c r="E1610" s="117">
        <v>43031</v>
      </c>
      <c r="F1610" s="118">
        <v>0.41225694444444444</v>
      </c>
      <c r="G1610" t="s">
        <v>9457</v>
      </c>
      <c r="H1610">
        <v>255</v>
      </c>
      <c r="I1610">
        <v>22</v>
      </c>
      <c r="J1610" t="s">
        <v>4037</v>
      </c>
      <c r="L1610" t="s">
        <v>26061</v>
      </c>
    </row>
    <row r="1611" spans="1:12" x14ac:dyDescent="0.25">
      <c r="A1611" t="s">
        <v>9456</v>
      </c>
      <c r="B1611" t="s">
        <v>9453</v>
      </c>
      <c r="C1611" t="s">
        <v>9454</v>
      </c>
      <c r="D1611" t="s">
        <v>9455</v>
      </c>
      <c r="E1611" s="117">
        <v>43031</v>
      </c>
      <c r="F1611" s="118">
        <v>0.41228009259259263</v>
      </c>
      <c r="G1611" t="s">
        <v>9457</v>
      </c>
      <c r="H1611">
        <v>256</v>
      </c>
      <c r="I1611">
        <v>2</v>
      </c>
      <c r="J1611" t="s">
        <v>4037</v>
      </c>
      <c r="L1611" t="s">
        <v>5</v>
      </c>
    </row>
    <row r="1612" spans="1:12" x14ac:dyDescent="0.25">
      <c r="A1612" t="s">
        <v>9456</v>
      </c>
      <c r="B1612" t="s">
        <v>9453</v>
      </c>
      <c r="C1612" t="s">
        <v>9454</v>
      </c>
      <c r="D1612" t="s">
        <v>9455</v>
      </c>
      <c r="E1612" s="117">
        <v>43031</v>
      </c>
      <c r="F1612" s="118">
        <v>0.41229166666666667</v>
      </c>
      <c r="G1612" t="s">
        <v>9457</v>
      </c>
      <c r="H1612">
        <v>256</v>
      </c>
      <c r="I1612">
        <v>5</v>
      </c>
      <c r="J1612" t="s">
        <v>4037</v>
      </c>
      <c r="L1612" t="s">
        <v>182</v>
      </c>
    </row>
    <row r="1613" spans="1:12" x14ac:dyDescent="0.25">
      <c r="A1613" t="s">
        <v>9456</v>
      </c>
      <c r="B1613" t="s">
        <v>9453</v>
      </c>
      <c r="C1613" t="s">
        <v>9454</v>
      </c>
      <c r="D1613" t="s">
        <v>9455</v>
      </c>
      <c r="E1613" s="117">
        <v>43031</v>
      </c>
      <c r="F1613" s="118">
        <v>0.41229166666666667</v>
      </c>
      <c r="G1613" t="s">
        <v>9457</v>
      </c>
      <c r="H1613">
        <v>256</v>
      </c>
      <c r="I1613">
        <v>7</v>
      </c>
      <c r="J1613" t="s">
        <v>4037</v>
      </c>
      <c r="L1613">
        <v>66</v>
      </c>
    </row>
    <row r="1614" spans="1:12" x14ac:dyDescent="0.25">
      <c r="A1614" t="s">
        <v>9456</v>
      </c>
      <c r="B1614" t="s">
        <v>9453</v>
      </c>
      <c r="C1614" t="s">
        <v>9454</v>
      </c>
      <c r="D1614" t="s">
        <v>9455</v>
      </c>
      <c r="E1614" s="117">
        <v>43031</v>
      </c>
      <c r="F1614" s="118">
        <v>0.41229166666666667</v>
      </c>
      <c r="G1614" t="s">
        <v>9457</v>
      </c>
      <c r="H1614">
        <v>256</v>
      </c>
      <c r="I1614">
        <v>8</v>
      </c>
      <c r="J1614" t="s">
        <v>4037</v>
      </c>
      <c r="L1614">
        <v>100000</v>
      </c>
    </row>
    <row r="1615" spans="1:12" x14ac:dyDescent="0.25">
      <c r="A1615" t="s">
        <v>9456</v>
      </c>
      <c r="B1615" t="s">
        <v>9453</v>
      </c>
      <c r="C1615" t="s">
        <v>9454</v>
      </c>
      <c r="D1615" t="s">
        <v>9455</v>
      </c>
      <c r="E1615" s="117">
        <v>43031</v>
      </c>
      <c r="F1615" s="118">
        <v>0.41229166666666667</v>
      </c>
      <c r="G1615" t="s">
        <v>9457</v>
      </c>
      <c r="H1615">
        <v>256</v>
      </c>
      <c r="I1615">
        <v>12</v>
      </c>
      <c r="J1615" t="s">
        <v>4037</v>
      </c>
      <c r="L1615">
        <v>-11.903314922308899</v>
      </c>
    </row>
    <row r="1616" spans="1:12" x14ac:dyDescent="0.25">
      <c r="A1616" t="s">
        <v>9456</v>
      </c>
      <c r="B1616" t="s">
        <v>9453</v>
      </c>
      <c r="C1616" t="s">
        <v>9454</v>
      </c>
      <c r="D1616" t="s">
        <v>9455</v>
      </c>
      <c r="E1616" s="117">
        <v>43031</v>
      </c>
      <c r="F1616" s="118">
        <v>0.41229166666666667</v>
      </c>
      <c r="G1616" t="s">
        <v>9457</v>
      </c>
      <c r="H1616">
        <v>256</v>
      </c>
      <c r="I1616">
        <v>13</v>
      </c>
      <c r="J1616" t="s">
        <v>4037</v>
      </c>
      <c r="L1616">
        <v>-61.5062863637378</v>
      </c>
    </row>
    <row r="1617" spans="1:12" x14ac:dyDescent="0.25">
      <c r="A1617" t="s">
        <v>9456</v>
      </c>
      <c r="B1617" t="s">
        <v>9453</v>
      </c>
      <c r="C1617" t="s">
        <v>9454</v>
      </c>
      <c r="D1617" t="s">
        <v>9455</v>
      </c>
      <c r="E1617" s="117">
        <v>43031</v>
      </c>
      <c r="F1617" s="118">
        <v>0.41229166666666667</v>
      </c>
      <c r="G1617" t="s">
        <v>9457</v>
      </c>
      <c r="H1617">
        <v>256</v>
      </c>
      <c r="I1617">
        <v>14</v>
      </c>
      <c r="J1617" t="s">
        <v>4037</v>
      </c>
      <c r="L1617">
        <v>277.395355</v>
      </c>
    </row>
    <row r="1618" spans="1:12" x14ac:dyDescent="0.25">
      <c r="A1618" t="s">
        <v>9456</v>
      </c>
      <c r="B1618" t="s">
        <v>9453</v>
      </c>
      <c r="C1618" t="s">
        <v>9454</v>
      </c>
      <c r="D1618" t="s">
        <v>9455</v>
      </c>
      <c r="E1618" s="117">
        <v>43031</v>
      </c>
      <c r="F1618" s="118">
        <v>0.41230324074074076</v>
      </c>
      <c r="G1618" t="s">
        <v>9457</v>
      </c>
      <c r="H1618">
        <v>256</v>
      </c>
      <c r="I1618">
        <v>15</v>
      </c>
      <c r="J1618" t="s">
        <v>4037</v>
      </c>
      <c r="L1618" t="s">
        <v>26001</v>
      </c>
    </row>
    <row r="1619" spans="1:12" x14ac:dyDescent="0.25">
      <c r="A1619" t="s">
        <v>9456</v>
      </c>
      <c r="B1619" t="s">
        <v>9453</v>
      </c>
      <c r="C1619" t="s">
        <v>9454</v>
      </c>
      <c r="D1619" t="s">
        <v>9455</v>
      </c>
      <c r="E1619" s="117">
        <v>43031</v>
      </c>
      <c r="F1619" s="118">
        <v>0.41230324074074076</v>
      </c>
      <c r="G1619" t="s">
        <v>9457</v>
      </c>
      <c r="H1619">
        <v>256</v>
      </c>
      <c r="I1619">
        <v>19</v>
      </c>
      <c r="J1619" t="s">
        <v>4037</v>
      </c>
      <c r="L1619" t="s">
        <v>26062</v>
      </c>
    </row>
    <row r="1620" spans="1:12" x14ac:dyDescent="0.25">
      <c r="A1620" t="s">
        <v>9456</v>
      </c>
      <c r="B1620" t="s">
        <v>9453</v>
      </c>
      <c r="C1620" t="s">
        <v>9454</v>
      </c>
      <c r="D1620" t="s">
        <v>9455</v>
      </c>
      <c r="E1620" s="117">
        <v>43031</v>
      </c>
      <c r="F1620" s="118">
        <v>0.41230324074074076</v>
      </c>
      <c r="G1620" t="s">
        <v>9457</v>
      </c>
      <c r="H1620">
        <v>256</v>
      </c>
      <c r="I1620">
        <v>20</v>
      </c>
      <c r="J1620" t="s">
        <v>4037</v>
      </c>
      <c r="L1620" t="s">
        <v>42</v>
      </c>
    </row>
    <row r="1621" spans="1:12" x14ac:dyDescent="0.25">
      <c r="A1621" t="s">
        <v>9456</v>
      </c>
      <c r="B1621" t="s">
        <v>9453</v>
      </c>
      <c r="C1621" t="s">
        <v>9454</v>
      </c>
      <c r="D1621" t="s">
        <v>9455</v>
      </c>
      <c r="E1621" s="117">
        <v>43031</v>
      </c>
      <c r="F1621" s="118">
        <v>0.41230324074074076</v>
      </c>
      <c r="G1621" t="s">
        <v>9457</v>
      </c>
      <c r="H1621">
        <v>256</v>
      </c>
      <c r="I1621">
        <v>21</v>
      </c>
      <c r="J1621" t="s">
        <v>4037</v>
      </c>
      <c r="L1621">
        <v>30</v>
      </c>
    </row>
    <row r="1622" spans="1:12" x14ac:dyDescent="0.25">
      <c r="A1622" t="s">
        <v>9456</v>
      </c>
      <c r="B1622" t="s">
        <v>9453</v>
      </c>
      <c r="C1622" t="s">
        <v>9454</v>
      </c>
      <c r="D1622" t="s">
        <v>9455</v>
      </c>
      <c r="E1622" s="117">
        <v>43031</v>
      </c>
      <c r="F1622" s="118">
        <v>0.41230324074074076</v>
      </c>
      <c r="G1622" t="s">
        <v>9457</v>
      </c>
      <c r="H1622">
        <v>256</v>
      </c>
      <c r="I1622">
        <v>22</v>
      </c>
      <c r="J1622" t="s">
        <v>4037</v>
      </c>
      <c r="L1622" t="s">
        <v>26063</v>
      </c>
    </row>
    <row r="1623" spans="1:12" x14ac:dyDescent="0.25">
      <c r="A1623" t="s">
        <v>9456</v>
      </c>
      <c r="B1623" t="s">
        <v>9453</v>
      </c>
      <c r="C1623" t="s">
        <v>9454</v>
      </c>
      <c r="D1623" t="s">
        <v>9455</v>
      </c>
      <c r="E1623" s="117">
        <v>43031</v>
      </c>
      <c r="F1623" s="118">
        <v>0.4123263888888889</v>
      </c>
      <c r="G1623" t="s">
        <v>9457</v>
      </c>
      <c r="H1623">
        <v>257</v>
      </c>
      <c r="I1623">
        <v>2</v>
      </c>
      <c r="J1623" t="s">
        <v>4037</v>
      </c>
      <c r="L1623" t="s">
        <v>5</v>
      </c>
    </row>
    <row r="1624" spans="1:12" x14ac:dyDescent="0.25">
      <c r="A1624" t="s">
        <v>9456</v>
      </c>
      <c r="B1624" t="s">
        <v>9453</v>
      </c>
      <c r="C1624" t="s">
        <v>9454</v>
      </c>
      <c r="D1624" t="s">
        <v>9455</v>
      </c>
      <c r="E1624" s="117">
        <v>43031</v>
      </c>
      <c r="F1624" s="118">
        <v>0.4123263888888889</v>
      </c>
      <c r="G1624" t="s">
        <v>9457</v>
      </c>
      <c r="H1624">
        <v>257</v>
      </c>
      <c r="I1624">
        <v>5</v>
      </c>
      <c r="J1624" t="s">
        <v>4037</v>
      </c>
      <c r="L1624" t="s">
        <v>182</v>
      </c>
    </row>
    <row r="1625" spans="1:12" x14ac:dyDescent="0.25">
      <c r="A1625" t="s">
        <v>9456</v>
      </c>
      <c r="B1625" t="s">
        <v>9453</v>
      </c>
      <c r="C1625" t="s">
        <v>9454</v>
      </c>
      <c r="D1625" t="s">
        <v>9455</v>
      </c>
      <c r="E1625" s="117">
        <v>43031</v>
      </c>
      <c r="F1625" s="118">
        <v>0.41233796296296293</v>
      </c>
      <c r="G1625" t="s">
        <v>9457</v>
      </c>
      <c r="H1625">
        <v>257</v>
      </c>
      <c r="I1625">
        <v>7</v>
      </c>
      <c r="J1625" t="s">
        <v>4037</v>
      </c>
      <c r="L1625">
        <v>67</v>
      </c>
    </row>
    <row r="1626" spans="1:12" x14ac:dyDescent="0.25">
      <c r="A1626" t="s">
        <v>9456</v>
      </c>
      <c r="B1626" t="s">
        <v>9453</v>
      </c>
      <c r="C1626" t="s">
        <v>9454</v>
      </c>
      <c r="D1626" t="s">
        <v>9455</v>
      </c>
      <c r="E1626" s="117">
        <v>43031</v>
      </c>
      <c r="F1626" s="118">
        <v>0.41233796296296293</v>
      </c>
      <c r="G1626" t="s">
        <v>9457</v>
      </c>
      <c r="H1626">
        <v>257</v>
      </c>
      <c r="I1626">
        <v>8</v>
      </c>
      <c r="J1626" t="s">
        <v>4037</v>
      </c>
      <c r="L1626">
        <v>100000</v>
      </c>
    </row>
    <row r="1627" spans="1:12" x14ac:dyDescent="0.25">
      <c r="A1627" t="s">
        <v>9456</v>
      </c>
      <c r="B1627" t="s">
        <v>9453</v>
      </c>
      <c r="C1627" t="s">
        <v>9454</v>
      </c>
      <c r="D1627" t="s">
        <v>9455</v>
      </c>
      <c r="E1627" s="117">
        <v>43031</v>
      </c>
      <c r="F1627" s="118">
        <v>0.41233796296296293</v>
      </c>
      <c r="G1627" t="s">
        <v>9457</v>
      </c>
      <c r="H1627">
        <v>257</v>
      </c>
      <c r="I1627">
        <v>12</v>
      </c>
      <c r="J1627" t="s">
        <v>4037</v>
      </c>
      <c r="L1627">
        <v>-11.885751099917901</v>
      </c>
    </row>
    <row r="1628" spans="1:12" x14ac:dyDescent="0.25">
      <c r="A1628" t="s">
        <v>9456</v>
      </c>
      <c r="B1628" t="s">
        <v>9453</v>
      </c>
      <c r="C1628" t="s">
        <v>9454</v>
      </c>
      <c r="D1628" t="s">
        <v>9455</v>
      </c>
      <c r="E1628" s="117">
        <v>43031</v>
      </c>
      <c r="F1628" s="118">
        <v>0.41233796296296293</v>
      </c>
      <c r="G1628" t="s">
        <v>9457</v>
      </c>
      <c r="H1628">
        <v>257</v>
      </c>
      <c r="I1628">
        <v>13</v>
      </c>
      <c r="J1628" t="s">
        <v>4037</v>
      </c>
      <c r="L1628">
        <v>-61.504977754243299</v>
      </c>
    </row>
    <row r="1629" spans="1:12" x14ac:dyDescent="0.25">
      <c r="A1629" t="s">
        <v>9456</v>
      </c>
      <c r="B1629" t="s">
        <v>9453</v>
      </c>
      <c r="C1629" t="s">
        <v>9454</v>
      </c>
      <c r="D1629" t="s">
        <v>9455</v>
      </c>
      <c r="E1629" s="117">
        <v>43031</v>
      </c>
      <c r="F1629" s="118">
        <v>0.41233796296296293</v>
      </c>
      <c r="G1629" t="s">
        <v>9457</v>
      </c>
      <c r="H1629">
        <v>257</v>
      </c>
      <c r="I1629">
        <v>14</v>
      </c>
      <c r="J1629" t="s">
        <v>4037</v>
      </c>
      <c r="L1629">
        <v>258.01870700000001</v>
      </c>
    </row>
    <row r="1630" spans="1:12" x14ac:dyDescent="0.25">
      <c r="A1630" t="s">
        <v>9456</v>
      </c>
      <c r="B1630" t="s">
        <v>9453</v>
      </c>
      <c r="C1630" t="s">
        <v>9454</v>
      </c>
      <c r="D1630" t="s">
        <v>9455</v>
      </c>
      <c r="E1630" s="117">
        <v>43031</v>
      </c>
      <c r="F1630" s="118">
        <v>0.41233796296296293</v>
      </c>
      <c r="G1630" t="s">
        <v>9457</v>
      </c>
      <c r="H1630">
        <v>257</v>
      </c>
      <c r="I1630">
        <v>15</v>
      </c>
      <c r="J1630" t="s">
        <v>4037</v>
      </c>
      <c r="L1630" t="s">
        <v>26001</v>
      </c>
    </row>
    <row r="1631" spans="1:12" x14ac:dyDescent="0.25">
      <c r="A1631" t="s">
        <v>9456</v>
      </c>
      <c r="B1631" t="s">
        <v>9453</v>
      </c>
      <c r="C1631" t="s">
        <v>9454</v>
      </c>
      <c r="D1631" t="s">
        <v>9455</v>
      </c>
      <c r="E1631" s="117">
        <v>43031</v>
      </c>
      <c r="F1631" s="118">
        <v>0.41234953703703708</v>
      </c>
      <c r="G1631" t="s">
        <v>9457</v>
      </c>
      <c r="H1631">
        <v>257</v>
      </c>
      <c r="I1631">
        <v>19</v>
      </c>
      <c r="J1631" t="s">
        <v>4037</v>
      </c>
      <c r="L1631" t="s">
        <v>26062</v>
      </c>
    </row>
    <row r="1632" spans="1:12" x14ac:dyDescent="0.25">
      <c r="A1632" t="s">
        <v>9456</v>
      </c>
      <c r="B1632" t="s">
        <v>9453</v>
      </c>
      <c r="C1632" t="s">
        <v>9454</v>
      </c>
      <c r="D1632" t="s">
        <v>9455</v>
      </c>
      <c r="E1632" s="117">
        <v>43031</v>
      </c>
      <c r="F1632" s="118">
        <v>0.41234953703703708</v>
      </c>
      <c r="G1632" t="s">
        <v>9457</v>
      </c>
      <c r="H1632">
        <v>257</v>
      </c>
      <c r="I1632">
        <v>20</v>
      </c>
      <c r="J1632" t="s">
        <v>4037</v>
      </c>
      <c r="L1632" t="s">
        <v>42</v>
      </c>
    </row>
    <row r="1633" spans="1:12" x14ac:dyDescent="0.25">
      <c r="A1633" t="s">
        <v>9456</v>
      </c>
      <c r="B1633" t="s">
        <v>9453</v>
      </c>
      <c r="C1633" t="s">
        <v>9454</v>
      </c>
      <c r="D1633" t="s">
        <v>9455</v>
      </c>
      <c r="E1633" s="117">
        <v>43031</v>
      </c>
      <c r="F1633" s="118">
        <v>0.41234953703703708</v>
      </c>
      <c r="G1633" t="s">
        <v>9457</v>
      </c>
      <c r="H1633">
        <v>257</v>
      </c>
      <c r="I1633">
        <v>21</v>
      </c>
      <c r="J1633" t="s">
        <v>4037</v>
      </c>
      <c r="L1633">
        <v>20</v>
      </c>
    </row>
    <row r="1634" spans="1:12" x14ac:dyDescent="0.25">
      <c r="A1634" t="s">
        <v>9456</v>
      </c>
      <c r="B1634" t="s">
        <v>9453</v>
      </c>
      <c r="C1634" t="s">
        <v>9454</v>
      </c>
      <c r="D1634" t="s">
        <v>9455</v>
      </c>
      <c r="E1634" s="117">
        <v>43031</v>
      </c>
      <c r="F1634" s="118">
        <v>0.41234953703703708</v>
      </c>
      <c r="G1634" t="s">
        <v>9457</v>
      </c>
      <c r="H1634">
        <v>257</v>
      </c>
      <c r="I1634">
        <v>22</v>
      </c>
      <c r="J1634" t="s">
        <v>4037</v>
      </c>
      <c r="L1634" t="s">
        <v>26061</v>
      </c>
    </row>
    <row r="1635" spans="1:12" x14ac:dyDescent="0.25">
      <c r="A1635" t="s">
        <v>9456</v>
      </c>
      <c r="B1635" t="s">
        <v>9453</v>
      </c>
      <c r="C1635" t="s">
        <v>9454</v>
      </c>
      <c r="D1635" t="s">
        <v>9455</v>
      </c>
      <c r="E1635" s="117">
        <v>43031</v>
      </c>
      <c r="F1635" s="118">
        <v>0.41237268518518522</v>
      </c>
      <c r="G1635" t="s">
        <v>9457</v>
      </c>
      <c r="H1635">
        <v>258</v>
      </c>
      <c r="I1635">
        <v>2</v>
      </c>
      <c r="J1635" t="s">
        <v>4037</v>
      </c>
      <c r="L1635" t="s">
        <v>5</v>
      </c>
    </row>
    <row r="1636" spans="1:12" x14ac:dyDescent="0.25">
      <c r="A1636" t="s">
        <v>9456</v>
      </c>
      <c r="B1636" t="s">
        <v>9453</v>
      </c>
      <c r="C1636" t="s">
        <v>9454</v>
      </c>
      <c r="D1636" t="s">
        <v>9455</v>
      </c>
      <c r="E1636" s="117">
        <v>43031</v>
      </c>
      <c r="F1636" s="118">
        <v>0.41237268518518522</v>
      </c>
      <c r="G1636" t="s">
        <v>9457</v>
      </c>
      <c r="H1636">
        <v>258</v>
      </c>
      <c r="I1636">
        <v>5</v>
      </c>
      <c r="J1636" t="s">
        <v>4037</v>
      </c>
      <c r="L1636" t="s">
        <v>182</v>
      </c>
    </row>
    <row r="1637" spans="1:12" x14ac:dyDescent="0.25">
      <c r="A1637" t="s">
        <v>9456</v>
      </c>
      <c r="B1637" t="s">
        <v>9453</v>
      </c>
      <c r="C1637" t="s">
        <v>9454</v>
      </c>
      <c r="D1637" t="s">
        <v>9455</v>
      </c>
      <c r="E1637" s="117">
        <v>43031</v>
      </c>
      <c r="F1637" s="118">
        <v>0.41237268518518522</v>
      </c>
      <c r="G1637" t="s">
        <v>9457</v>
      </c>
      <c r="H1637">
        <v>258</v>
      </c>
      <c r="I1637">
        <v>7</v>
      </c>
      <c r="J1637" t="s">
        <v>4037</v>
      </c>
      <c r="L1637">
        <v>68</v>
      </c>
    </row>
    <row r="1638" spans="1:12" x14ac:dyDescent="0.25">
      <c r="A1638" t="s">
        <v>9456</v>
      </c>
      <c r="B1638" t="s">
        <v>9453</v>
      </c>
      <c r="C1638" t="s">
        <v>9454</v>
      </c>
      <c r="D1638" t="s">
        <v>9455</v>
      </c>
      <c r="E1638" s="117">
        <v>43031</v>
      </c>
      <c r="F1638" s="118">
        <v>0.41237268518518522</v>
      </c>
      <c r="G1638" t="s">
        <v>9457</v>
      </c>
      <c r="H1638">
        <v>258</v>
      </c>
      <c r="I1638">
        <v>8</v>
      </c>
      <c r="J1638" t="s">
        <v>4037</v>
      </c>
      <c r="L1638">
        <v>100000</v>
      </c>
    </row>
    <row r="1639" spans="1:12" x14ac:dyDescent="0.25">
      <c r="A1639" t="s">
        <v>9456</v>
      </c>
      <c r="B1639" t="s">
        <v>9453</v>
      </c>
      <c r="C1639" t="s">
        <v>9454</v>
      </c>
      <c r="D1639" t="s">
        <v>9455</v>
      </c>
      <c r="E1639" s="117">
        <v>43031</v>
      </c>
      <c r="F1639" s="118">
        <v>0.41238425925925926</v>
      </c>
      <c r="G1639" t="s">
        <v>9457</v>
      </c>
      <c r="H1639">
        <v>258</v>
      </c>
      <c r="I1639">
        <v>12</v>
      </c>
      <c r="J1639" t="s">
        <v>4037</v>
      </c>
      <c r="L1639">
        <v>-11.820483346950599</v>
      </c>
    </row>
    <row r="1640" spans="1:12" x14ac:dyDescent="0.25">
      <c r="A1640" t="s">
        <v>9456</v>
      </c>
      <c r="B1640" t="s">
        <v>9453</v>
      </c>
      <c r="C1640" t="s">
        <v>9454</v>
      </c>
      <c r="D1640" t="s">
        <v>9455</v>
      </c>
      <c r="E1640" s="117">
        <v>43031</v>
      </c>
      <c r="F1640" s="118">
        <v>0.41238425925925926</v>
      </c>
      <c r="G1640" t="s">
        <v>9457</v>
      </c>
      <c r="H1640">
        <v>258</v>
      </c>
      <c r="I1640">
        <v>13</v>
      </c>
      <c r="J1640" t="s">
        <v>4037</v>
      </c>
      <c r="L1640">
        <v>-61.504341786773203</v>
      </c>
    </row>
    <row r="1641" spans="1:12" x14ac:dyDescent="0.25">
      <c r="A1641" t="s">
        <v>9456</v>
      </c>
      <c r="B1641" t="s">
        <v>9453</v>
      </c>
      <c r="C1641" t="s">
        <v>9454</v>
      </c>
      <c r="D1641" t="s">
        <v>9455</v>
      </c>
      <c r="E1641" s="117">
        <v>43031</v>
      </c>
      <c r="F1641" s="118">
        <v>0.41238425925925926</v>
      </c>
      <c r="G1641" t="s">
        <v>9457</v>
      </c>
      <c r="H1641">
        <v>258</v>
      </c>
      <c r="I1641">
        <v>14</v>
      </c>
      <c r="J1641" t="s">
        <v>4037</v>
      </c>
      <c r="L1641">
        <v>237.325988999999</v>
      </c>
    </row>
    <row r="1642" spans="1:12" x14ac:dyDescent="0.25">
      <c r="A1642" t="s">
        <v>9456</v>
      </c>
      <c r="B1642" t="s">
        <v>9453</v>
      </c>
      <c r="C1642" t="s">
        <v>9454</v>
      </c>
      <c r="D1642" t="s">
        <v>9455</v>
      </c>
      <c r="E1642" s="117">
        <v>43031</v>
      </c>
      <c r="F1642" s="118">
        <v>0.41238425925925926</v>
      </c>
      <c r="G1642" t="s">
        <v>9457</v>
      </c>
      <c r="H1642">
        <v>258</v>
      </c>
      <c r="I1642">
        <v>15</v>
      </c>
      <c r="J1642" t="s">
        <v>4037</v>
      </c>
      <c r="L1642" t="s">
        <v>26001</v>
      </c>
    </row>
    <row r="1643" spans="1:12" x14ac:dyDescent="0.25">
      <c r="A1643" t="s">
        <v>9456</v>
      </c>
      <c r="B1643" t="s">
        <v>9453</v>
      </c>
      <c r="C1643" t="s">
        <v>9454</v>
      </c>
      <c r="D1643" t="s">
        <v>9455</v>
      </c>
      <c r="E1643" s="117">
        <v>43031</v>
      </c>
      <c r="F1643" s="118">
        <v>0.41238425925925926</v>
      </c>
      <c r="G1643" t="s">
        <v>9457</v>
      </c>
      <c r="H1643">
        <v>258</v>
      </c>
      <c r="I1643">
        <v>19</v>
      </c>
      <c r="J1643" t="s">
        <v>4037</v>
      </c>
      <c r="L1643" t="s">
        <v>26062</v>
      </c>
    </row>
    <row r="1644" spans="1:12" x14ac:dyDescent="0.25">
      <c r="A1644" t="s">
        <v>9456</v>
      </c>
      <c r="B1644" t="s">
        <v>9453</v>
      </c>
      <c r="C1644" t="s">
        <v>9454</v>
      </c>
      <c r="D1644" t="s">
        <v>9455</v>
      </c>
      <c r="E1644" s="117">
        <v>43031</v>
      </c>
      <c r="F1644" s="118">
        <v>0.41239583333333335</v>
      </c>
      <c r="G1644" t="s">
        <v>9457</v>
      </c>
      <c r="H1644">
        <v>258</v>
      </c>
      <c r="I1644">
        <v>20</v>
      </c>
      <c r="J1644" t="s">
        <v>4037</v>
      </c>
      <c r="L1644" t="s">
        <v>42</v>
      </c>
    </row>
    <row r="1645" spans="1:12" x14ac:dyDescent="0.25">
      <c r="A1645" t="s">
        <v>9456</v>
      </c>
      <c r="B1645" t="s">
        <v>9453</v>
      </c>
      <c r="C1645" t="s">
        <v>9454</v>
      </c>
      <c r="D1645" t="s">
        <v>9455</v>
      </c>
      <c r="E1645" s="117">
        <v>43031</v>
      </c>
      <c r="F1645" s="118">
        <v>0.41239583333333335</v>
      </c>
      <c r="G1645" t="s">
        <v>9457</v>
      </c>
      <c r="H1645">
        <v>258</v>
      </c>
      <c r="I1645">
        <v>21</v>
      </c>
      <c r="J1645" t="s">
        <v>4037</v>
      </c>
      <c r="L1645">
        <v>15</v>
      </c>
    </row>
    <row r="1646" spans="1:12" x14ac:dyDescent="0.25">
      <c r="A1646" t="s">
        <v>9456</v>
      </c>
      <c r="B1646" t="s">
        <v>9453</v>
      </c>
      <c r="C1646" t="s">
        <v>9454</v>
      </c>
      <c r="D1646" t="s">
        <v>9455</v>
      </c>
      <c r="E1646" s="117">
        <v>43031</v>
      </c>
      <c r="F1646" s="118">
        <v>0.41239583333333335</v>
      </c>
      <c r="G1646" t="s">
        <v>9457</v>
      </c>
      <c r="H1646">
        <v>258</v>
      </c>
      <c r="I1646">
        <v>22</v>
      </c>
      <c r="J1646" t="s">
        <v>4037</v>
      </c>
      <c r="L1646" t="s">
        <v>26061</v>
      </c>
    </row>
    <row r="1647" spans="1:12" x14ac:dyDescent="0.25">
      <c r="A1647" t="s">
        <v>9456</v>
      </c>
      <c r="B1647" t="s">
        <v>9453</v>
      </c>
      <c r="C1647" t="s">
        <v>9454</v>
      </c>
      <c r="D1647" t="s">
        <v>9455</v>
      </c>
      <c r="E1647" s="117">
        <v>43031</v>
      </c>
      <c r="F1647" s="118">
        <v>0.41241898148148143</v>
      </c>
      <c r="G1647" t="s">
        <v>9457</v>
      </c>
      <c r="H1647">
        <v>259</v>
      </c>
      <c r="I1647">
        <v>2</v>
      </c>
      <c r="J1647" t="s">
        <v>4037</v>
      </c>
      <c r="L1647" t="s">
        <v>5</v>
      </c>
    </row>
    <row r="1648" spans="1:12" x14ac:dyDescent="0.25">
      <c r="A1648" t="s">
        <v>9456</v>
      </c>
      <c r="B1648" t="s">
        <v>9453</v>
      </c>
      <c r="C1648" t="s">
        <v>9454</v>
      </c>
      <c r="D1648" t="s">
        <v>9455</v>
      </c>
      <c r="E1648" s="117">
        <v>43031</v>
      </c>
      <c r="F1648" s="118">
        <v>0.41241898148148143</v>
      </c>
      <c r="G1648" t="s">
        <v>9457</v>
      </c>
      <c r="H1648">
        <v>259</v>
      </c>
      <c r="I1648">
        <v>5</v>
      </c>
      <c r="J1648" t="s">
        <v>4037</v>
      </c>
      <c r="L1648" t="s">
        <v>182</v>
      </c>
    </row>
    <row r="1649" spans="1:12" x14ac:dyDescent="0.25">
      <c r="A1649" t="s">
        <v>9456</v>
      </c>
      <c r="B1649" t="s">
        <v>9453</v>
      </c>
      <c r="C1649" t="s">
        <v>9454</v>
      </c>
      <c r="D1649" t="s">
        <v>9455</v>
      </c>
      <c r="E1649" s="117">
        <v>43031</v>
      </c>
      <c r="F1649" s="118">
        <v>0.41241898148148143</v>
      </c>
      <c r="G1649" t="s">
        <v>9457</v>
      </c>
      <c r="H1649">
        <v>259</v>
      </c>
      <c r="I1649">
        <v>7</v>
      </c>
      <c r="J1649" t="s">
        <v>4037</v>
      </c>
      <c r="L1649">
        <v>69</v>
      </c>
    </row>
    <row r="1650" spans="1:12" x14ac:dyDescent="0.25">
      <c r="A1650" t="s">
        <v>9456</v>
      </c>
      <c r="B1650" t="s">
        <v>9453</v>
      </c>
      <c r="C1650" t="s">
        <v>9454</v>
      </c>
      <c r="D1650" t="s">
        <v>9455</v>
      </c>
      <c r="E1650" s="117">
        <v>43031</v>
      </c>
      <c r="F1650" s="118">
        <v>0.41241898148148143</v>
      </c>
      <c r="G1650" t="s">
        <v>9457</v>
      </c>
      <c r="H1650">
        <v>259</v>
      </c>
      <c r="I1650">
        <v>8</v>
      </c>
      <c r="J1650" t="s">
        <v>4037</v>
      </c>
      <c r="L1650">
        <v>100000</v>
      </c>
    </row>
    <row r="1651" spans="1:12" x14ac:dyDescent="0.25">
      <c r="A1651" t="s">
        <v>9456</v>
      </c>
      <c r="B1651" t="s">
        <v>9453</v>
      </c>
      <c r="C1651" t="s">
        <v>9454</v>
      </c>
      <c r="D1651" t="s">
        <v>9455</v>
      </c>
      <c r="E1651" s="117">
        <v>43031</v>
      </c>
      <c r="F1651" s="118">
        <v>0.41241898148148143</v>
      </c>
      <c r="G1651" t="s">
        <v>9457</v>
      </c>
      <c r="H1651">
        <v>259</v>
      </c>
      <c r="I1651">
        <v>12</v>
      </c>
      <c r="J1651" t="s">
        <v>4037</v>
      </c>
      <c r="L1651">
        <v>-11.8137177382039</v>
      </c>
    </row>
    <row r="1652" spans="1:12" x14ac:dyDescent="0.25">
      <c r="A1652" t="s">
        <v>9456</v>
      </c>
      <c r="B1652" t="s">
        <v>9453</v>
      </c>
      <c r="C1652" t="s">
        <v>9454</v>
      </c>
      <c r="D1652" t="s">
        <v>9455</v>
      </c>
      <c r="E1652" s="117">
        <v>43031</v>
      </c>
      <c r="F1652" s="118">
        <v>0.41243055555555558</v>
      </c>
      <c r="G1652" t="s">
        <v>9457</v>
      </c>
      <c r="H1652">
        <v>259</v>
      </c>
      <c r="I1652">
        <v>13</v>
      </c>
      <c r="J1652" t="s">
        <v>4037</v>
      </c>
      <c r="L1652">
        <v>-61.507168332913302</v>
      </c>
    </row>
    <row r="1653" spans="1:12" x14ac:dyDescent="0.25">
      <c r="A1653" t="s">
        <v>9456</v>
      </c>
      <c r="B1653" t="s">
        <v>9453</v>
      </c>
      <c r="C1653" t="s">
        <v>9454</v>
      </c>
      <c r="D1653" t="s">
        <v>9455</v>
      </c>
      <c r="E1653" s="117">
        <v>43031</v>
      </c>
      <c r="F1653" s="118">
        <v>0.41243055555555558</v>
      </c>
      <c r="G1653" t="s">
        <v>9457</v>
      </c>
      <c r="H1653">
        <v>259</v>
      </c>
      <c r="I1653">
        <v>14</v>
      </c>
      <c r="J1653" t="s">
        <v>4037</v>
      </c>
      <c r="L1653">
        <v>239.92031900000001</v>
      </c>
    </row>
    <row r="1654" spans="1:12" x14ac:dyDescent="0.25">
      <c r="A1654" t="s">
        <v>9456</v>
      </c>
      <c r="B1654" t="s">
        <v>9453</v>
      </c>
      <c r="C1654" t="s">
        <v>9454</v>
      </c>
      <c r="D1654" t="s">
        <v>9455</v>
      </c>
      <c r="E1654" s="117">
        <v>43031</v>
      </c>
      <c r="F1654" s="118">
        <v>0.41243055555555558</v>
      </c>
      <c r="G1654" t="s">
        <v>9457</v>
      </c>
      <c r="H1654">
        <v>259</v>
      </c>
      <c r="I1654">
        <v>15</v>
      </c>
      <c r="J1654" t="s">
        <v>4037</v>
      </c>
      <c r="L1654" t="s">
        <v>26001</v>
      </c>
    </row>
    <row r="1655" spans="1:12" x14ac:dyDescent="0.25">
      <c r="A1655" t="s">
        <v>9456</v>
      </c>
      <c r="B1655" t="s">
        <v>9453</v>
      </c>
      <c r="C1655" t="s">
        <v>9454</v>
      </c>
      <c r="D1655" t="s">
        <v>9455</v>
      </c>
      <c r="E1655" s="117">
        <v>43031</v>
      </c>
      <c r="F1655" s="118">
        <v>0.41243055555555558</v>
      </c>
      <c r="G1655" t="s">
        <v>9457</v>
      </c>
      <c r="H1655">
        <v>259</v>
      </c>
      <c r="I1655">
        <v>19</v>
      </c>
      <c r="J1655" t="s">
        <v>4037</v>
      </c>
      <c r="L1655" t="s">
        <v>26064</v>
      </c>
    </row>
    <row r="1656" spans="1:12" x14ac:dyDescent="0.25">
      <c r="A1656" t="s">
        <v>9456</v>
      </c>
      <c r="B1656" t="s">
        <v>9453</v>
      </c>
      <c r="C1656" t="s">
        <v>9454</v>
      </c>
      <c r="D1656" t="s">
        <v>9455</v>
      </c>
      <c r="E1656" s="117">
        <v>43031</v>
      </c>
      <c r="F1656" s="118">
        <v>0.41243055555555558</v>
      </c>
      <c r="G1656" t="s">
        <v>9457</v>
      </c>
      <c r="H1656">
        <v>259</v>
      </c>
      <c r="I1656">
        <v>20</v>
      </c>
      <c r="J1656" t="s">
        <v>4037</v>
      </c>
      <c r="L1656" t="s">
        <v>556</v>
      </c>
    </row>
    <row r="1657" spans="1:12" x14ac:dyDescent="0.25">
      <c r="A1657" t="s">
        <v>9456</v>
      </c>
      <c r="B1657" t="s">
        <v>9453</v>
      </c>
      <c r="C1657" t="s">
        <v>9454</v>
      </c>
      <c r="D1657" t="s">
        <v>9455</v>
      </c>
      <c r="E1657" s="117">
        <v>43031</v>
      </c>
      <c r="F1657" s="118">
        <v>0.41243055555555558</v>
      </c>
      <c r="G1657" t="s">
        <v>9457</v>
      </c>
      <c r="H1657">
        <v>259</v>
      </c>
      <c r="I1657">
        <v>21</v>
      </c>
      <c r="J1657" t="s">
        <v>4037</v>
      </c>
      <c r="L1657">
        <v>100</v>
      </c>
    </row>
    <row r="1658" spans="1:12" x14ac:dyDescent="0.25">
      <c r="A1658" t="s">
        <v>9456</v>
      </c>
      <c r="B1658" t="s">
        <v>9453</v>
      </c>
      <c r="C1658" t="s">
        <v>9454</v>
      </c>
      <c r="D1658" t="s">
        <v>9455</v>
      </c>
      <c r="E1658" s="117">
        <v>43031</v>
      </c>
      <c r="F1658" s="118">
        <v>0.41244212962962962</v>
      </c>
      <c r="G1658" t="s">
        <v>9457</v>
      </c>
      <c r="H1658">
        <v>259</v>
      </c>
      <c r="I1658">
        <v>22</v>
      </c>
      <c r="J1658" t="s">
        <v>4037</v>
      </c>
      <c r="L1658" t="s">
        <v>26065</v>
      </c>
    </row>
    <row r="1659" spans="1:12" x14ac:dyDescent="0.25">
      <c r="A1659" t="s">
        <v>9456</v>
      </c>
      <c r="B1659" t="s">
        <v>9453</v>
      </c>
      <c r="C1659" t="s">
        <v>9454</v>
      </c>
      <c r="D1659" t="s">
        <v>9455</v>
      </c>
      <c r="E1659" s="117">
        <v>43031</v>
      </c>
      <c r="F1659" s="118">
        <v>0.41245370370370371</v>
      </c>
      <c r="G1659" t="s">
        <v>9457</v>
      </c>
      <c r="H1659">
        <v>260</v>
      </c>
      <c r="I1659">
        <v>2</v>
      </c>
      <c r="J1659" t="s">
        <v>4037</v>
      </c>
      <c r="L1659" t="s">
        <v>5</v>
      </c>
    </row>
    <row r="1660" spans="1:12" x14ac:dyDescent="0.25">
      <c r="A1660" t="s">
        <v>9456</v>
      </c>
      <c r="B1660" t="s">
        <v>9453</v>
      </c>
      <c r="C1660" t="s">
        <v>9454</v>
      </c>
      <c r="D1660" t="s">
        <v>9455</v>
      </c>
      <c r="E1660" s="117">
        <v>43031</v>
      </c>
      <c r="F1660" s="118">
        <v>0.41246527777777775</v>
      </c>
      <c r="G1660" t="s">
        <v>9457</v>
      </c>
      <c r="H1660">
        <v>260</v>
      </c>
      <c r="I1660">
        <v>5</v>
      </c>
      <c r="J1660" t="s">
        <v>4037</v>
      </c>
      <c r="L1660" t="s">
        <v>182</v>
      </c>
    </row>
    <row r="1661" spans="1:12" x14ac:dyDescent="0.25">
      <c r="A1661" t="s">
        <v>9456</v>
      </c>
      <c r="B1661" t="s">
        <v>9453</v>
      </c>
      <c r="C1661" t="s">
        <v>9454</v>
      </c>
      <c r="D1661" t="s">
        <v>9455</v>
      </c>
      <c r="E1661" s="117">
        <v>43031</v>
      </c>
      <c r="F1661" s="118">
        <v>0.41246527777777775</v>
      </c>
      <c r="G1661" t="s">
        <v>9457</v>
      </c>
      <c r="H1661">
        <v>260</v>
      </c>
      <c r="I1661">
        <v>7</v>
      </c>
      <c r="J1661" t="s">
        <v>4037</v>
      </c>
      <c r="L1661">
        <v>70</v>
      </c>
    </row>
    <row r="1662" spans="1:12" x14ac:dyDescent="0.25">
      <c r="A1662" t="s">
        <v>9456</v>
      </c>
      <c r="B1662" t="s">
        <v>9453</v>
      </c>
      <c r="C1662" t="s">
        <v>9454</v>
      </c>
      <c r="D1662" t="s">
        <v>9455</v>
      </c>
      <c r="E1662" s="117">
        <v>43031</v>
      </c>
      <c r="F1662" s="118">
        <v>0.41246527777777775</v>
      </c>
      <c r="G1662" t="s">
        <v>9457</v>
      </c>
      <c r="H1662">
        <v>260</v>
      </c>
      <c r="I1662">
        <v>8</v>
      </c>
      <c r="J1662" t="s">
        <v>4037</v>
      </c>
      <c r="L1662">
        <v>100000</v>
      </c>
    </row>
    <row r="1663" spans="1:12" x14ac:dyDescent="0.25">
      <c r="A1663" t="s">
        <v>9456</v>
      </c>
      <c r="B1663" t="s">
        <v>9453</v>
      </c>
      <c r="C1663" t="s">
        <v>9454</v>
      </c>
      <c r="D1663" t="s">
        <v>9455</v>
      </c>
      <c r="E1663" s="117">
        <v>43031</v>
      </c>
      <c r="F1663" s="118">
        <v>0.41246527777777775</v>
      </c>
      <c r="G1663" t="s">
        <v>9457</v>
      </c>
      <c r="H1663">
        <v>260</v>
      </c>
      <c r="I1663">
        <v>12</v>
      </c>
      <c r="J1663" t="s">
        <v>4037</v>
      </c>
      <c r="L1663">
        <v>-11.801764185156101</v>
      </c>
    </row>
    <row r="1664" spans="1:12" x14ac:dyDescent="0.25">
      <c r="A1664" t="s">
        <v>9456</v>
      </c>
      <c r="B1664" t="s">
        <v>9453</v>
      </c>
      <c r="C1664" t="s">
        <v>9454</v>
      </c>
      <c r="D1664" t="s">
        <v>9455</v>
      </c>
      <c r="E1664" s="117">
        <v>43031</v>
      </c>
      <c r="F1664" s="118">
        <v>0.41246527777777775</v>
      </c>
      <c r="G1664" t="s">
        <v>9457</v>
      </c>
      <c r="H1664">
        <v>260</v>
      </c>
      <c r="I1664">
        <v>13</v>
      </c>
      <c r="J1664" t="s">
        <v>4037</v>
      </c>
      <c r="L1664">
        <v>-61.498258280016401</v>
      </c>
    </row>
    <row r="1665" spans="1:12" x14ac:dyDescent="0.25">
      <c r="A1665" t="s">
        <v>9456</v>
      </c>
      <c r="B1665" t="s">
        <v>9453</v>
      </c>
      <c r="C1665" t="s">
        <v>9454</v>
      </c>
      <c r="D1665" t="s">
        <v>9455</v>
      </c>
      <c r="E1665" s="117">
        <v>43031</v>
      </c>
      <c r="F1665" s="118">
        <v>0.41246527777777775</v>
      </c>
      <c r="G1665" t="s">
        <v>9457</v>
      </c>
      <c r="H1665">
        <v>260</v>
      </c>
      <c r="I1665">
        <v>14</v>
      </c>
      <c r="J1665" t="s">
        <v>4037</v>
      </c>
      <c r="L1665">
        <v>228.015884</v>
      </c>
    </row>
    <row r="1666" spans="1:12" x14ac:dyDescent="0.25">
      <c r="A1666" t="s">
        <v>9456</v>
      </c>
      <c r="B1666" t="s">
        <v>9453</v>
      </c>
      <c r="C1666" t="s">
        <v>9454</v>
      </c>
      <c r="D1666" t="s">
        <v>9455</v>
      </c>
      <c r="E1666" s="117">
        <v>43031</v>
      </c>
      <c r="F1666" s="118">
        <v>0.41247685185185184</v>
      </c>
      <c r="G1666" t="s">
        <v>9457</v>
      </c>
      <c r="H1666">
        <v>260</v>
      </c>
      <c r="I1666">
        <v>15</v>
      </c>
      <c r="J1666" t="s">
        <v>4037</v>
      </c>
      <c r="L1666" t="s">
        <v>26001</v>
      </c>
    </row>
    <row r="1667" spans="1:12" x14ac:dyDescent="0.25">
      <c r="A1667" t="s">
        <v>9456</v>
      </c>
      <c r="B1667" t="s">
        <v>9453</v>
      </c>
      <c r="C1667" t="s">
        <v>9454</v>
      </c>
      <c r="D1667" t="s">
        <v>9455</v>
      </c>
      <c r="E1667" s="117">
        <v>43031</v>
      </c>
      <c r="F1667" s="118">
        <v>0.41247685185185184</v>
      </c>
      <c r="G1667" t="s">
        <v>9457</v>
      </c>
      <c r="H1667">
        <v>260</v>
      </c>
      <c r="I1667">
        <v>19</v>
      </c>
      <c r="J1667" t="s">
        <v>4037</v>
      </c>
      <c r="L1667" t="s">
        <v>26066</v>
      </c>
    </row>
    <row r="1668" spans="1:12" x14ac:dyDescent="0.25">
      <c r="A1668" t="s">
        <v>9456</v>
      </c>
      <c r="B1668" t="s">
        <v>9453</v>
      </c>
      <c r="C1668" t="s">
        <v>9454</v>
      </c>
      <c r="D1668" t="s">
        <v>9455</v>
      </c>
      <c r="E1668" s="117">
        <v>43031</v>
      </c>
      <c r="F1668" s="118">
        <v>0.41247685185185184</v>
      </c>
      <c r="G1668" t="s">
        <v>9457</v>
      </c>
      <c r="H1668">
        <v>260</v>
      </c>
      <c r="I1668">
        <v>20</v>
      </c>
      <c r="J1668" t="s">
        <v>4037</v>
      </c>
      <c r="L1668" t="s">
        <v>42</v>
      </c>
    </row>
    <row r="1669" spans="1:12" x14ac:dyDescent="0.25">
      <c r="A1669" t="s">
        <v>9456</v>
      </c>
      <c r="B1669" t="s">
        <v>9453</v>
      </c>
      <c r="C1669" t="s">
        <v>9454</v>
      </c>
      <c r="D1669" t="s">
        <v>9455</v>
      </c>
      <c r="E1669" s="117">
        <v>43031</v>
      </c>
      <c r="F1669" s="118">
        <v>0.41247685185185184</v>
      </c>
      <c r="G1669" t="s">
        <v>9457</v>
      </c>
      <c r="H1669">
        <v>260</v>
      </c>
      <c r="I1669">
        <v>21</v>
      </c>
      <c r="J1669" t="s">
        <v>4037</v>
      </c>
      <c r="L1669">
        <v>50</v>
      </c>
    </row>
    <row r="1670" spans="1:12" x14ac:dyDescent="0.25">
      <c r="A1670" t="s">
        <v>9456</v>
      </c>
      <c r="B1670" t="s">
        <v>9453</v>
      </c>
      <c r="C1670" t="s">
        <v>9454</v>
      </c>
      <c r="D1670" t="s">
        <v>9455</v>
      </c>
      <c r="E1670" s="117">
        <v>43031</v>
      </c>
      <c r="F1670" s="118">
        <v>0.41247685185185184</v>
      </c>
      <c r="G1670" t="s">
        <v>9457</v>
      </c>
      <c r="H1670">
        <v>260</v>
      </c>
      <c r="I1670">
        <v>22</v>
      </c>
      <c r="J1670" t="s">
        <v>4037</v>
      </c>
      <c r="L1670" t="s">
        <v>26054</v>
      </c>
    </row>
    <row r="1671" spans="1:12" x14ac:dyDescent="0.25">
      <c r="A1671" t="s">
        <v>9456</v>
      </c>
      <c r="B1671" t="s">
        <v>9453</v>
      </c>
      <c r="C1671" t="s">
        <v>9454</v>
      </c>
      <c r="D1671" t="s">
        <v>9455</v>
      </c>
      <c r="E1671" s="117">
        <v>43031</v>
      </c>
      <c r="F1671" s="118">
        <v>0.41250000000000003</v>
      </c>
      <c r="G1671" t="s">
        <v>9457</v>
      </c>
      <c r="H1671">
        <v>261</v>
      </c>
      <c r="I1671">
        <v>2</v>
      </c>
      <c r="J1671" t="s">
        <v>4037</v>
      </c>
      <c r="L1671" t="s">
        <v>5</v>
      </c>
    </row>
    <row r="1672" spans="1:12" x14ac:dyDescent="0.25">
      <c r="A1672" t="s">
        <v>9456</v>
      </c>
      <c r="B1672" t="s">
        <v>9453</v>
      </c>
      <c r="C1672" t="s">
        <v>9454</v>
      </c>
      <c r="D1672" t="s">
        <v>9455</v>
      </c>
      <c r="E1672" s="117">
        <v>43031</v>
      </c>
      <c r="F1672" s="118">
        <v>0.41250000000000003</v>
      </c>
      <c r="G1672" t="s">
        <v>9457</v>
      </c>
      <c r="H1672">
        <v>261</v>
      </c>
      <c r="I1672">
        <v>5</v>
      </c>
      <c r="J1672" t="s">
        <v>4037</v>
      </c>
      <c r="L1672" t="s">
        <v>182</v>
      </c>
    </row>
    <row r="1673" spans="1:12" x14ac:dyDescent="0.25">
      <c r="A1673" t="s">
        <v>9456</v>
      </c>
      <c r="B1673" t="s">
        <v>9453</v>
      </c>
      <c r="C1673" t="s">
        <v>9454</v>
      </c>
      <c r="D1673" t="s">
        <v>9455</v>
      </c>
      <c r="E1673" s="117">
        <v>43031</v>
      </c>
      <c r="F1673" s="118">
        <v>0.41250000000000003</v>
      </c>
      <c r="G1673" t="s">
        <v>9457</v>
      </c>
      <c r="H1673">
        <v>261</v>
      </c>
      <c r="I1673">
        <v>7</v>
      </c>
      <c r="J1673" t="s">
        <v>4037</v>
      </c>
      <c r="L1673">
        <v>71</v>
      </c>
    </row>
    <row r="1674" spans="1:12" x14ac:dyDescent="0.25">
      <c r="A1674" t="s">
        <v>9456</v>
      </c>
      <c r="B1674" t="s">
        <v>9453</v>
      </c>
      <c r="C1674" t="s">
        <v>9454</v>
      </c>
      <c r="D1674" t="s">
        <v>9455</v>
      </c>
      <c r="E1674" s="117">
        <v>43031</v>
      </c>
      <c r="F1674" s="118">
        <v>0.41251157407407407</v>
      </c>
      <c r="G1674" t="s">
        <v>9457</v>
      </c>
      <c r="H1674">
        <v>261</v>
      </c>
      <c r="I1674">
        <v>8</v>
      </c>
      <c r="J1674" t="s">
        <v>4037</v>
      </c>
      <c r="L1674">
        <v>100000</v>
      </c>
    </row>
    <row r="1675" spans="1:12" x14ac:dyDescent="0.25">
      <c r="A1675" t="s">
        <v>9456</v>
      </c>
      <c r="B1675" t="s">
        <v>9453</v>
      </c>
      <c r="C1675" t="s">
        <v>9454</v>
      </c>
      <c r="D1675" t="s">
        <v>9455</v>
      </c>
      <c r="E1675" s="117">
        <v>43031</v>
      </c>
      <c r="F1675" s="118">
        <v>0.41251157407407407</v>
      </c>
      <c r="G1675" t="s">
        <v>9457</v>
      </c>
      <c r="H1675">
        <v>261</v>
      </c>
      <c r="I1675">
        <v>12</v>
      </c>
      <c r="J1675" t="s">
        <v>4037</v>
      </c>
      <c r="L1675">
        <v>-11.799138638369399</v>
      </c>
    </row>
    <row r="1676" spans="1:12" x14ac:dyDescent="0.25">
      <c r="A1676" t="s">
        <v>9456</v>
      </c>
      <c r="B1676" t="s">
        <v>9453</v>
      </c>
      <c r="C1676" t="s">
        <v>9454</v>
      </c>
      <c r="D1676" t="s">
        <v>9455</v>
      </c>
      <c r="E1676" s="117">
        <v>43031</v>
      </c>
      <c r="F1676" s="118">
        <v>0.41251157407407407</v>
      </c>
      <c r="G1676" t="s">
        <v>9457</v>
      </c>
      <c r="H1676">
        <v>261</v>
      </c>
      <c r="I1676">
        <v>13</v>
      </c>
      <c r="J1676" t="s">
        <v>4037</v>
      </c>
      <c r="L1676">
        <v>-61.468770180369297</v>
      </c>
    </row>
    <row r="1677" spans="1:12" x14ac:dyDescent="0.25">
      <c r="A1677" t="s">
        <v>9456</v>
      </c>
      <c r="B1677" t="s">
        <v>9453</v>
      </c>
      <c r="C1677" t="s">
        <v>9454</v>
      </c>
      <c r="D1677" t="s">
        <v>9455</v>
      </c>
      <c r="E1677" s="117">
        <v>43031</v>
      </c>
      <c r="F1677" s="118">
        <v>0.41251157407407407</v>
      </c>
      <c r="G1677" t="s">
        <v>9457</v>
      </c>
      <c r="H1677">
        <v>261</v>
      </c>
      <c r="I1677">
        <v>14</v>
      </c>
      <c r="J1677" t="s">
        <v>4037</v>
      </c>
      <c r="L1677">
        <v>228.612044999999</v>
      </c>
    </row>
    <row r="1678" spans="1:12" x14ac:dyDescent="0.25">
      <c r="A1678" t="s">
        <v>9456</v>
      </c>
      <c r="B1678" t="s">
        <v>9453</v>
      </c>
      <c r="C1678" t="s">
        <v>9454</v>
      </c>
      <c r="D1678" t="s">
        <v>9455</v>
      </c>
      <c r="E1678" s="117">
        <v>43031</v>
      </c>
      <c r="F1678" s="118">
        <v>0.41251157407407407</v>
      </c>
      <c r="G1678" t="s">
        <v>9457</v>
      </c>
      <c r="H1678">
        <v>261</v>
      </c>
      <c r="I1678">
        <v>15</v>
      </c>
      <c r="J1678" t="s">
        <v>4037</v>
      </c>
      <c r="L1678" t="s">
        <v>26001</v>
      </c>
    </row>
    <row r="1679" spans="1:12" x14ac:dyDescent="0.25">
      <c r="A1679" t="s">
        <v>9456</v>
      </c>
      <c r="B1679" t="s">
        <v>9453</v>
      </c>
      <c r="C1679" t="s">
        <v>9454</v>
      </c>
      <c r="D1679" t="s">
        <v>9455</v>
      </c>
      <c r="E1679" s="117">
        <v>43031</v>
      </c>
      <c r="F1679" s="118">
        <v>0.41252314814814817</v>
      </c>
      <c r="G1679" t="s">
        <v>9457</v>
      </c>
      <c r="H1679">
        <v>261</v>
      </c>
      <c r="I1679">
        <v>19</v>
      </c>
      <c r="J1679" t="s">
        <v>4037</v>
      </c>
      <c r="L1679" t="s">
        <v>26067</v>
      </c>
    </row>
    <row r="1680" spans="1:12" x14ac:dyDescent="0.25">
      <c r="A1680" t="s">
        <v>9456</v>
      </c>
      <c r="B1680" t="s">
        <v>9453</v>
      </c>
      <c r="C1680" t="s">
        <v>9454</v>
      </c>
      <c r="D1680" t="s">
        <v>9455</v>
      </c>
      <c r="E1680" s="117">
        <v>43031</v>
      </c>
      <c r="F1680" s="118">
        <v>0.41252314814814817</v>
      </c>
      <c r="G1680" t="s">
        <v>9457</v>
      </c>
      <c r="H1680">
        <v>261</v>
      </c>
      <c r="I1680">
        <v>20</v>
      </c>
      <c r="J1680" t="s">
        <v>4037</v>
      </c>
      <c r="L1680" t="s">
        <v>42</v>
      </c>
    </row>
    <row r="1681" spans="1:12" x14ac:dyDescent="0.25">
      <c r="A1681" t="s">
        <v>9456</v>
      </c>
      <c r="B1681" t="s">
        <v>9453</v>
      </c>
      <c r="C1681" t="s">
        <v>9454</v>
      </c>
      <c r="D1681" t="s">
        <v>9455</v>
      </c>
      <c r="E1681" s="117">
        <v>43031</v>
      </c>
      <c r="F1681" s="118">
        <v>0.41252314814814817</v>
      </c>
      <c r="G1681" t="s">
        <v>9457</v>
      </c>
      <c r="H1681">
        <v>261</v>
      </c>
      <c r="I1681">
        <v>21</v>
      </c>
      <c r="J1681" t="s">
        <v>4037</v>
      </c>
      <c r="L1681">
        <v>15</v>
      </c>
    </row>
    <row r="1682" spans="1:12" x14ac:dyDescent="0.25">
      <c r="A1682" t="s">
        <v>9456</v>
      </c>
      <c r="B1682" t="s">
        <v>9453</v>
      </c>
      <c r="C1682" t="s">
        <v>9454</v>
      </c>
      <c r="D1682" t="s">
        <v>9455</v>
      </c>
      <c r="E1682" s="117">
        <v>43031</v>
      </c>
      <c r="F1682" s="118">
        <v>0.41252314814814817</v>
      </c>
      <c r="G1682" t="s">
        <v>9457</v>
      </c>
      <c r="H1682">
        <v>261</v>
      </c>
      <c r="I1682">
        <v>22</v>
      </c>
      <c r="J1682" t="s">
        <v>4037</v>
      </c>
      <c r="L1682" t="s">
        <v>26061</v>
      </c>
    </row>
    <row r="1683" spans="1:12" x14ac:dyDescent="0.25">
      <c r="A1683" t="s">
        <v>9456</v>
      </c>
      <c r="B1683" t="s">
        <v>9453</v>
      </c>
      <c r="C1683" t="s">
        <v>9454</v>
      </c>
      <c r="D1683" t="s">
        <v>9455</v>
      </c>
      <c r="E1683" s="117">
        <v>43031</v>
      </c>
      <c r="F1683" s="118">
        <v>0.4125462962962963</v>
      </c>
      <c r="G1683" t="s">
        <v>9457</v>
      </c>
      <c r="H1683">
        <v>262</v>
      </c>
      <c r="I1683">
        <v>2</v>
      </c>
      <c r="J1683" t="s">
        <v>4037</v>
      </c>
      <c r="L1683" t="s">
        <v>5</v>
      </c>
    </row>
    <row r="1684" spans="1:12" x14ac:dyDescent="0.25">
      <c r="A1684" t="s">
        <v>9456</v>
      </c>
      <c r="B1684" t="s">
        <v>9453</v>
      </c>
      <c r="C1684" t="s">
        <v>9454</v>
      </c>
      <c r="D1684" t="s">
        <v>9455</v>
      </c>
      <c r="E1684" s="117">
        <v>43031</v>
      </c>
      <c r="F1684" s="118">
        <v>0.4125462962962963</v>
      </c>
      <c r="G1684" t="s">
        <v>9457</v>
      </c>
      <c r="H1684">
        <v>262</v>
      </c>
      <c r="I1684">
        <v>5</v>
      </c>
      <c r="J1684" t="s">
        <v>4037</v>
      </c>
      <c r="L1684" t="s">
        <v>182</v>
      </c>
    </row>
    <row r="1685" spans="1:12" x14ac:dyDescent="0.25">
      <c r="A1685" t="s">
        <v>9456</v>
      </c>
      <c r="B1685" t="s">
        <v>9453</v>
      </c>
      <c r="C1685" t="s">
        <v>9454</v>
      </c>
      <c r="D1685" t="s">
        <v>9455</v>
      </c>
      <c r="E1685" s="117">
        <v>43031</v>
      </c>
      <c r="F1685" s="118">
        <v>0.4125462962962963</v>
      </c>
      <c r="G1685" t="s">
        <v>9457</v>
      </c>
      <c r="H1685">
        <v>262</v>
      </c>
      <c r="I1685">
        <v>7</v>
      </c>
      <c r="J1685" t="s">
        <v>4037</v>
      </c>
      <c r="L1685">
        <v>72</v>
      </c>
    </row>
    <row r="1686" spans="1:12" x14ac:dyDescent="0.25">
      <c r="A1686" t="s">
        <v>9456</v>
      </c>
      <c r="B1686" t="s">
        <v>9453</v>
      </c>
      <c r="C1686" t="s">
        <v>9454</v>
      </c>
      <c r="D1686" t="s">
        <v>9455</v>
      </c>
      <c r="E1686" s="117">
        <v>43031</v>
      </c>
      <c r="F1686" s="118">
        <v>0.4125462962962963</v>
      </c>
      <c r="G1686" t="s">
        <v>9457</v>
      </c>
      <c r="H1686">
        <v>262</v>
      </c>
      <c r="I1686">
        <v>8</v>
      </c>
      <c r="J1686" t="s">
        <v>4037</v>
      </c>
      <c r="L1686">
        <v>100000</v>
      </c>
    </row>
    <row r="1687" spans="1:12" x14ac:dyDescent="0.25">
      <c r="A1687" t="s">
        <v>9456</v>
      </c>
      <c r="B1687" t="s">
        <v>9453</v>
      </c>
      <c r="C1687" t="s">
        <v>9454</v>
      </c>
      <c r="D1687" t="s">
        <v>9455</v>
      </c>
      <c r="E1687" s="117">
        <v>43031</v>
      </c>
      <c r="F1687" s="118">
        <v>0.41255787037037034</v>
      </c>
      <c r="G1687" t="s">
        <v>9457</v>
      </c>
      <c r="H1687">
        <v>262</v>
      </c>
      <c r="I1687">
        <v>12</v>
      </c>
      <c r="J1687" t="s">
        <v>4037</v>
      </c>
      <c r="L1687">
        <v>-11.8601800585652</v>
      </c>
    </row>
    <row r="1688" spans="1:12" x14ac:dyDescent="0.25">
      <c r="A1688" t="s">
        <v>9456</v>
      </c>
      <c r="B1688" t="s">
        <v>9453</v>
      </c>
      <c r="C1688" t="s">
        <v>9454</v>
      </c>
      <c r="D1688" t="s">
        <v>9455</v>
      </c>
      <c r="E1688" s="117">
        <v>43031</v>
      </c>
      <c r="F1688" s="118">
        <v>0.41255787037037034</v>
      </c>
      <c r="G1688" t="s">
        <v>9457</v>
      </c>
      <c r="H1688">
        <v>262</v>
      </c>
      <c r="I1688">
        <v>13</v>
      </c>
      <c r="J1688" t="s">
        <v>4037</v>
      </c>
      <c r="L1688">
        <v>-61.485520922275597</v>
      </c>
    </row>
    <row r="1689" spans="1:12" x14ac:dyDescent="0.25">
      <c r="A1689" t="s">
        <v>9456</v>
      </c>
      <c r="B1689" t="s">
        <v>9453</v>
      </c>
      <c r="C1689" t="s">
        <v>9454</v>
      </c>
      <c r="D1689" t="s">
        <v>9455</v>
      </c>
      <c r="E1689" s="117">
        <v>43031</v>
      </c>
      <c r="F1689" s="118">
        <v>0.41255787037037034</v>
      </c>
      <c r="G1689" t="s">
        <v>9457</v>
      </c>
      <c r="H1689">
        <v>262</v>
      </c>
      <c r="I1689">
        <v>14</v>
      </c>
      <c r="J1689" t="s">
        <v>4037</v>
      </c>
      <c r="L1689">
        <v>237.23538199999899</v>
      </c>
    </row>
    <row r="1690" spans="1:12" x14ac:dyDescent="0.25">
      <c r="A1690" t="s">
        <v>9456</v>
      </c>
      <c r="B1690" t="s">
        <v>9453</v>
      </c>
      <c r="C1690" t="s">
        <v>9454</v>
      </c>
      <c r="D1690" t="s">
        <v>9455</v>
      </c>
      <c r="E1690" s="117">
        <v>43031</v>
      </c>
      <c r="F1690" s="118">
        <v>0.41255787037037034</v>
      </c>
      <c r="G1690" t="s">
        <v>9457</v>
      </c>
      <c r="H1690">
        <v>262</v>
      </c>
      <c r="I1690">
        <v>15</v>
      </c>
      <c r="J1690" t="s">
        <v>4037</v>
      </c>
      <c r="L1690" t="s">
        <v>26001</v>
      </c>
    </row>
    <row r="1691" spans="1:12" x14ac:dyDescent="0.25">
      <c r="A1691" t="s">
        <v>9456</v>
      </c>
      <c r="B1691" t="s">
        <v>9453</v>
      </c>
      <c r="C1691" t="s">
        <v>9454</v>
      </c>
      <c r="D1691" t="s">
        <v>9455</v>
      </c>
      <c r="E1691" s="117">
        <v>43031</v>
      </c>
      <c r="F1691" s="118">
        <v>0.41255787037037034</v>
      </c>
      <c r="G1691" t="s">
        <v>9457</v>
      </c>
      <c r="H1691">
        <v>262</v>
      </c>
      <c r="I1691">
        <v>19</v>
      </c>
      <c r="J1691" t="s">
        <v>4037</v>
      </c>
      <c r="L1691" t="s">
        <v>26068</v>
      </c>
    </row>
    <row r="1692" spans="1:12" x14ac:dyDescent="0.25">
      <c r="A1692" t="s">
        <v>9456</v>
      </c>
      <c r="B1692" t="s">
        <v>9453</v>
      </c>
      <c r="C1692" t="s">
        <v>9454</v>
      </c>
      <c r="D1692" t="s">
        <v>9455</v>
      </c>
      <c r="E1692" s="117">
        <v>43031</v>
      </c>
      <c r="F1692" s="118">
        <v>0.41256944444444449</v>
      </c>
      <c r="G1692" t="s">
        <v>9457</v>
      </c>
      <c r="H1692">
        <v>262</v>
      </c>
      <c r="I1692">
        <v>20</v>
      </c>
      <c r="J1692" t="s">
        <v>4037</v>
      </c>
      <c r="L1692" t="s">
        <v>42</v>
      </c>
    </row>
    <row r="1693" spans="1:12" x14ac:dyDescent="0.25">
      <c r="A1693" t="s">
        <v>9456</v>
      </c>
      <c r="B1693" t="s">
        <v>9453</v>
      </c>
      <c r="C1693" t="s">
        <v>9454</v>
      </c>
      <c r="D1693" t="s">
        <v>9455</v>
      </c>
      <c r="E1693" s="117">
        <v>43031</v>
      </c>
      <c r="F1693" s="118">
        <v>0.41256944444444449</v>
      </c>
      <c r="G1693" t="s">
        <v>9457</v>
      </c>
      <c r="H1693">
        <v>262</v>
      </c>
      <c r="I1693">
        <v>21</v>
      </c>
      <c r="J1693" t="s">
        <v>4037</v>
      </c>
      <c r="L1693">
        <v>20</v>
      </c>
    </row>
    <row r="1694" spans="1:12" x14ac:dyDescent="0.25">
      <c r="A1694" t="s">
        <v>9456</v>
      </c>
      <c r="B1694" t="s">
        <v>9453</v>
      </c>
      <c r="C1694" t="s">
        <v>9454</v>
      </c>
      <c r="D1694" t="s">
        <v>9455</v>
      </c>
      <c r="E1694" s="117">
        <v>43031</v>
      </c>
      <c r="F1694" s="118">
        <v>0.41256944444444449</v>
      </c>
      <c r="G1694" t="s">
        <v>9457</v>
      </c>
      <c r="H1694">
        <v>262</v>
      </c>
      <c r="I1694">
        <v>22</v>
      </c>
      <c r="J1694" t="s">
        <v>4037</v>
      </c>
      <c r="L1694" t="s">
        <v>26061</v>
      </c>
    </row>
    <row r="1695" spans="1:12" x14ac:dyDescent="0.25">
      <c r="A1695" t="s">
        <v>9456</v>
      </c>
      <c r="B1695" t="s">
        <v>9453</v>
      </c>
      <c r="C1695" t="s">
        <v>9454</v>
      </c>
      <c r="D1695" t="s">
        <v>9455</v>
      </c>
      <c r="E1695" s="117">
        <v>43031</v>
      </c>
      <c r="F1695" s="118">
        <v>0.41259259259259262</v>
      </c>
      <c r="G1695" t="s">
        <v>9457</v>
      </c>
      <c r="H1695">
        <v>263</v>
      </c>
      <c r="I1695">
        <v>2</v>
      </c>
      <c r="J1695" t="s">
        <v>4037</v>
      </c>
      <c r="L1695" t="s">
        <v>5</v>
      </c>
    </row>
    <row r="1696" spans="1:12" x14ac:dyDescent="0.25">
      <c r="A1696" t="s">
        <v>9456</v>
      </c>
      <c r="B1696" t="s">
        <v>9453</v>
      </c>
      <c r="C1696" t="s">
        <v>9454</v>
      </c>
      <c r="D1696" t="s">
        <v>9455</v>
      </c>
      <c r="E1696" s="117">
        <v>43031</v>
      </c>
      <c r="F1696" s="118">
        <v>0.41259259259259262</v>
      </c>
      <c r="G1696" t="s">
        <v>9457</v>
      </c>
      <c r="H1696">
        <v>263</v>
      </c>
      <c r="I1696">
        <v>5</v>
      </c>
      <c r="J1696" t="s">
        <v>4037</v>
      </c>
      <c r="L1696" t="s">
        <v>182</v>
      </c>
    </row>
    <row r="1697" spans="1:12" x14ac:dyDescent="0.25">
      <c r="A1697" t="s">
        <v>9456</v>
      </c>
      <c r="B1697" t="s">
        <v>9453</v>
      </c>
      <c r="C1697" t="s">
        <v>9454</v>
      </c>
      <c r="D1697" t="s">
        <v>9455</v>
      </c>
      <c r="E1697" s="117">
        <v>43031</v>
      </c>
      <c r="F1697" s="118">
        <v>0.41259259259259262</v>
      </c>
      <c r="G1697" t="s">
        <v>9457</v>
      </c>
      <c r="H1697">
        <v>263</v>
      </c>
      <c r="I1697">
        <v>7</v>
      </c>
      <c r="J1697" t="s">
        <v>4037</v>
      </c>
      <c r="L1697">
        <v>73</v>
      </c>
    </row>
    <row r="1698" spans="1:12" x14ac:dyDescent="0.25">
      <c r="A1698" t="s">
        <v>9456</v>
      </c>
      <c r="B1698" t="s">
        <v>9453</v>
      </c>
      <c r="C1698" t="s">
        <v>9454</v>
      </c>
      <c r="D1698" t="s">
        <v>9455</v>
      </c>
      <c r="E1698" s="117">
        <v>43031</v>
      </c>
      <c r="F1698" s="118">
        <v>0.41259259259259262</v>
      </c>
      <c r="G1698" t="s">
        <v>9457</v>
      </c>
      <c r="H1698">
        <v>263</v>
      </c>
      <c r="I1698">
        <v>8</v>
      </c>
      <c r="J1698" t="s">
        <v>4037</v>
      </c>
      <c r="L1698">
        <v>100000</v>
      </c>
    </row>
    <row r="1699" spans="1:12" x14ac:dyDescent="0.25">
      <c r="A1699" t="s">
        <v>9456</v>
      </c>
      <c r="B1699" t="s">
        <v>9453</v>
      </c>
      <c r="C1699" t="s">
        <v>9454</v>
      </c>
      <c r="D1699" t="s">
        <v>9455</v>
      </c>
      <c r="E1699" s="117">
        <v>43031</v>
      </c>
      <c r="F1699" s="118">
        <v>0.41259259259259262</v>
      </c>
      <c r="G1699" t="s">
        <v>9457</v>
      </c>
      <c r="H1699">
        <v>263</v>
      </c>
      <c r="I1699">
        <v>12</v>
      </c>
      <c r="J1699" t="s">
        <v>4037</v>
      </c>
      <c r="L1699">
        <v>-11.896769406022701</v>
      </c>
    </row>
    <row r="1700" spans="1:12" x14ac:dyDescent="0.25">
      <c r="A1700" t="s">
        <v>9456</v>
      </c>
      <c r="B1700" t="s">
        <v>9453</v>
      </c>
      <c r="C1700" t="s">
        <v>9454</v>
      </c>
      <c r="D1700" t="s">
        <v>9455</v>
      </c>
      <c r="E1700" s="117">
        <v>43031</v>
      </c>
      <c r="F1700" s="118">
        <v>0.41260416666666666</v>
      </c>
      <c r="G1700" t="s">
        <v>9457</v>
      </c>
      <c r="H1700">
        <v>263</v>
      </c>
      <c r="I1700">
        <v>13</v>
      </c>
      <c r="J1700" t="s">
        <v>4037</v>
      </c>
      <c r="L1700">
        <v>-61.484253882461502</v>
      </c>
    </row>
    <row r="1701" spans="1:12" x14ac:dyDescent="0.25">
      <c r="A1701" t="s">
        <v>9456</v>
      </c>
      <c r="B1701" t="s">
        <v>9453</v>
      </c>
      <c r="C1701" t="s">
        <v>9454</v>
      </c>
      <c r="D1701" t="s">
        <v>9455</v>
      </c>
      <c r="E1701" s="117">
        <v>43031</v>
      </c>
      <c r="F1701" s="118">
        <v>0.41260416666666666</v>
      </c>
      <c r="G1701" t="s">
        <v>9457</v>
      </c>
      <c r="H1701">
        <v>263</v>
      </c>
      <c r="I1701">
        <v>14</v>
      </c>
      <c r="J1701" t="s">
        <v>4037</v>
      </c>
      <c r="L1701">
        <v>259.212311</v>
      </c>
    </row>
    <row r="1702" spans="1:12" x14ac:dyDescent="0.25">
      <c r="A1702" t="s">
        <v>9456</v>
      </c>
      <c r="B1702" t="s">
        <v>9453</v>
      </c>
      <c r="C1702" t="s">
        <v>9454</v>
      </c>
      <c r="D1702" t="s">
        <v>9455</v>
      </c>
      <c r="E1702" s="117">
        <v>43031</v>
      </c>
      <c r="F1702" s="118">
        <v>0.41260416666666666</v>
      </c>
      <c r="G1702" t="s">
        <v>9457</v>
      </c>
      <c r="H1702">
        <v>263</v>
      </c>
      <c r="I1702">
        <v>15</v>
      </c>
      <c r="J1702" t="s">
        <v>4037</v>
      </c>
      <c r="L1702" t="s">
        <v>26001</v>
      </c>
    </row>
    <row r="1703" spans="1:12" x14ac:dyDescent="0.25">
      <c r="A1703" t="s">
        <v>9456</v>
      </c>
      <c r="B1703" t="s">
        <v>9453</v>
      </c>
      <c r="C1703" t="s">
        <v>9454</v>
      </c>
      <c r="D1703" t="s">
        <v>9455</v>
      </c>
      <c r="E1703" s="117">
        <v>43031</v>
      </c>
      <c r="F1703" s="118">
        <v>0.41260416666666666</v>
      </c>
      <c r="G1703" t="s">
        <v>9457</v>
      </c>
      <c r="H1703">
        <v>263</v>
      </c>
      <c r="I1703">
        <v>19</v>
      </c>
      <c r="J1703" t="s">
        <v>4037</v>
      </c>
      <c r="L1703" t="s">
        <v>26069</v>
      </c>
    </row>
    <row r="1704" spans="1:12" x14ac:dyDescent="0.25">
      <c r="A1704" t="s">
        <v>9456</v>
      </c>
      <c r="B1704" t="s">
        <v>9453</v>
      </c>
      <c r="C1704" t="s">
        <v>9454</v>
      </c>
      <c r="D1704" t="s">
        <v>9455</v>
      </c>
      <c r="E1704" s="117">
        <v>43031</v>
      </c>
      <c r="F1704" s="118">
        <v>0.41260416666666666</v>
      </c>
      <c r="G1704" t="s">
        <v>9457</v>
      </c>
      <c r="H1704">
        <v>263</v>
      </c>
      <c r="I1704">
        <v>20</v>
      </c>
      <c r="J1704" t="s">
        <v>4037</v>
      </c>
      <c r="L1704" t="s">
        <v>42</v>
      </c>
    </row>
    <row r="1705" spans="1:12" x14ac:dyDescent="0.25">
      <c r="A1705" t="s">
        <v>9456</v>
      </c>
      <c r="B1705" t="s">
        <v>9453</v>
      </c>
      <c r="C1705" t="s">
        <v>9454</v>
      </c>
      <c r="D1705" t="s">
        <v>9455</v>
      </c>
      <c r="E1705" s="117">
        <v>43031</v>
      </c>
      <c r="F1705" s="118">
        <v>0.41260416666666666</v>
      </c>
      <c r="G1705" t="s">
        <v>9457</v>
      </c>
      <c r="H1705">
        <v>263</v>
      </c>
      <c r="I1705">
        <v>21</v>
      </c>
      <c r="J1705" t="s">
        <v>4037</v>
      </c>
      <c r="L1705">
        <v>20</v>
      </c>
    </row>
    <row r="1706" spans="1:12" x14ac:dyDescent="0.25">
      <c r="A1706" t="s">
        <v>9456</v>
      </c>
      <c r="B1706" t="s">
        <v>9453</v>
      </c>
      <c r="C1706" t="s">
        <v>9454</v>
      </c>
      <c r="D1706" t="s">
        <v>9455</v>
      </c>
      <c r="E1706" s="117">
        <v>43031</v>
      </c>
      <c r="F1706" s="118">
        <v>0.41261574074074076</v>
      </c>
      <c r="G1706" t="s">
        <v>9457</v>
      </c>
      <c r="H1706">
        <v>263</v>
      </c>
      <c r="I1706">
        <v>22</v>
      </c>
      <c r="J1706" t="s">
        <v>4037</v>
      </c>
      <c r="L1706" t="s">
        <v>26070</v>
      </c>
    </row>
    <row r="1707" spans="1:12" x14ac:dyDescent="0.25">
      <c r="A1707" t="s">
        <v>9456</v>
      </c>
      <c r="B1707" t="s">
        <v>9453</v>
      </c>
      <c r="C1707" t="s">
        <v>9454</v>
      </c>
      <c r="D1707" t="s">
        <v>9455</v>
      </c>
      <c r="E1707" s="117">
        <v>43031</v>
      </c>
      <c r="F1707" s="118">
        <v>0.41262731481481479</v>
      </c>
      <c r="G1707" t="s">
        <v>9457</v>
      </c>
      <c r="H1707">
        <v>264</v>
      </c>
      <c r="I1707">
        <v>2</v>
      </c>
      <c r="J1707" t="s">
        <v>4037</v>
      </c>
      <c r="L1707" t="s">
        <v>5</v>
      </c>
    </row>
    <row r="1708" spans="1:12" x14ac:dyDescent="0.25">
      <c r="A1708" t="s">
        <v>9456</v>
      </c>
      <c r="B1708" t="s">
        <v>9453</v>
      </c>
      <c r="C1708" t="s">
        <v>9454</v>
      </c>
      <c r="D1708" t="s">
        <v>9455</v>
      </c>
      <c r="E1708" s="117">
        <v>43031</v>
      </c>
      <c r="F1708" s="118">
        <v>0.41263888888888894</v>
      </c>
      <c r="G1708" t="s">
        <v>9457</v>
      </c>
      <c r="H1708">
        <v>264</v>
      </c>
      <c r="I1708">
        <v>5</v>
      </c>
      <c r="J1708" t="s">
        <v>4037</v>
      </c>
      <c r="L1708" t="s">
        <v>182</v>
      </c>
    </row>
    <row r="1709" spans="1:12" x14ac:dyDescent="0.25">
      <c r="A1709" t="s">
        <v>9456</v>
      </c>
      <c r="B1709" t="s">
        <v>9453</v>
      </c>
      <c r="C1709" t="s">
        <v>9454</v>
      </c>
      <c r="D1709" t="s">
        <v>9455</v>
      </c>
      <c r="E1709" s="117">
        <v>43031</v>
      </c>
      <c r="F1709" s="118">
        <v>0.41263888888888894</v>
      </c>
      <c r="G1709" t="s">
        <v>9457</v>
      </c>
      <c r="H1709">
        <v>264</v>
      </c>
      <c r="I1709">
        <v>7</v>
      </c>
      <c r="J1709" t="s">
        <v>4037</v>
      </c>
      <c r="L1709">
        <v>74</v>
      </c>
    </row>
    <row r="1710" spans="1:12" x14ac:dyDescent="0.25">
      <c r="A1710" t="s">
        <v>9456</v>
      </c>
      <c r="B1710" t="s">
        <v>9453</v>
      </c>
      <c r="C1710" t="s">
        <v>9454</v>
      </c>
      <c r="D1710" t="s">
        <v>9455</v>
      </c>
      <c r="E1710" s="117">
        <v>43031</v>
      </c>
      <c r="F1710" s="118">
        <v>0.41263888888888894</v>
      </c>
      <c r="G1710" t="s">
        <v>9457</v>
      </c>
      <c r="H1710">
        <v>264</v>
      </c>
      <c r="I1710">
        <v>8</v>
      </c>
      <c r="J1710" t="s">
        <v>4037</v>
      </c>
      <c r="L1710">
        <v>100000</v>
      </c>
    </row>
    <row r="1711" spans="1:12" x14ac:dyDescent="0.25">
      <c r="A1711" t="s">
        <v>9456</v>
      </c>
      <c r="B1711" t="s">
        <v>9453</v>
      </c>
      <c r="C1711" t="s">
        <v>9454</v>
      </c>
      <c r="D1711" t="s">
        <v>9455</v>
      </c>
      <c r="E1711" s="117">
        <v>43031</v>
      </c>
      <c r="F1711" s="118">
        <v>0.41263888888888894</v>
      </c>
      <c r="G1711" t="s">
        <v>9457</v>
      </c>
      <c r="H1711">
        <v>264</v>
      </c>
      <c r="I1711">
        <v>12</v>
      </c>
      <c r="J1711" t="s">
        <v>4037</v>
      </c>
      <c r="L1711">
        <v>-11.9963175692922</v>
      </c>
    </row>
    <row r="1712" spans="1:12" x14ac:dyDescent="0.25">
      <c r="A1712" t="s">
        <v>9456</v>
      </c>
      <c r="B1712" t="s">
        <v>9453</v>
      </c>
      <c r="C1712" t="s">
        <v>9454</v>
      </c>
      <c r="D1712" t="s">
        <v>9455</v>
      </c>
      <c r="E1712" s="117">
        <v>43031</v>
      </c>
      <c r="F1712" s="118">
        <v>0.41263888888888894</v>
      </c>
      <c r="G1712" t="s">
        <v>9457</v>
      </c>
      <c r="H1712">
        <v>264</v>
      </c>
      <c r="I1712">
        <v>13</v>
      </c>
      <c r="J1712" t="s">
        <v>4037</v>
      </c>
      <c r="L1712">
        <v>-61.364497231842698</v>
      </c>
    </row>
    <row r="1713" spans="1:12" x14ac:dyDescent="0.25">
      <c r="A1713" t="s">
        <v>9456</v>
      </c>
      <c r="B1713" t="s">
        <v>9453</v>
      </c>
      <c r="C1713" t="s">
        <v>9454</v>
      </c>
      <c r="D1713" t="s">
        <v>9455</v>
      </c>
      <c r="E1713" s="117">
        <v>43031</v>
      </c>
      <c r="F1713" s="118">
        <v>0.41265046296296298</v>
      </c>
      <c r="G1713" t="s">
        <v>9457</v>
      </c>
      <c r="H1713">
        <v>264</v>
      </c>
      <c r="I1713">
        <v>14</v>
      </c>
      <c r="J1713" t="s">
        <v>4037</v>
      </c>
      <c r="L1713">
        <v>265.65426600000001</v>
      </c>
    </row>
    <row r="1714" spans="1:12" x14ac:dyDescent="0.25">
      <c r="A1714" t="s">
        <v>9456</v>
      </c>
      <c r="B1714" t="s">
        <v>9453</v>
      </c>
      <c r="C1714" t="s">
        <v>9454</v>
      </c>
      <c r="D1714" t="s">
        <v>9455</v>
      </c>
      <c r="E1714" s="117">
        <v>43031</v>
      </c>
      <c r="F1714" s="118">
        <v>0.41265046296296298</v>
      </c>
      <c r="G1714" t="s">
        <v>9457</v>
      </c>
      <c r="H1714">
        <v>264</v>
      </c>
      <c r="I1714">
        <v>15</v>
      </c>
      <c r="J1714" t="s">
        <v>4037</v>
      </c>
      <c r="L1714" t="s">
        <v>26006</v>
      </c>
    </row>
    <row r="1715" spans="1:12" x14ac:dyDescent="0.25">
      <c r="A1715" t="s">
        <v>9456</v>
      </c>
      <c r="B1715" t="s">
        <v>9453</v>
      </c>
      <c r="C1715" t="s">
        <v>9454</v>
      </c>
      <c r="D1715" t="s">
        <v>9455</v>
      </c>
      <c r="E1715" s="117">
        <v>43031</v>
      </c>
      <c r="F1715" s="118">
        <v>0.41265046296296298</v>
      </c>
      <c r="G1715" t="s">
        <v>9457</v>
      </c>
      <c r="H1715">
        <v>264</v>
      </c>
      <c r="I1715">
        <v>19</v>
      </c>
      <c r="J1715" t="s">
        <v>4037</v>
      </c>
      <c r="L1715" t="s">
        <v>26071</v>
      </c>
    </row>
    <row r="1716" spans="1:12" x14ac:dyDescent="0.25">
      <c r="A1716" t="s">
        <v>9456</v>
      </c>
      <c r="B1716" t="s">
        <v>9453</v>
      </c>
      <c r="C1716" t="s">
        <v>9454</v>
      </c>
      <c r="D1716" t="s">
        <v>9455</v>
      </c>
      <c r="E1716" s="117">
        <v>43031</v>
      </c>
      <c r="F1716" s="118">
        <v>0.41265046296296298</v>
      </c>
      <c r="G1716" t="s">
        <v>9457</v>
      </c>
      <c r="H1716">
        <v>264</v>
      </c>
      <c r="I1716">
        <v>20</v>
      </c>
      <c r="J1716" t="s">
        <v>4037</v>
      </c>
      <c r="L1716" t="s">
        <v>42</v>
      </c>
    </row>
    <row r="1717" spans="1:12" x14ac:dyDescent="0.25">
      <c r="A1717" t="s">
        <v>9456</v>
      </c>
      <c r="B1717" t="s">
        <v>9453</v>
      </c>
      <c r="C1717" t="s">
        <v>9454</v>
      </c>
      <c r="D1717" t="s">
        <v>9455</v>
      </c>
      <c r="E1717" s="117">
        <v>43031</v>
      </c>
      <c r="F1717" s="118">
        <v>0.41265046296296298</v>
      </c>
      <c r="G1717" t="s">
        <v>9457</v>
      </c>
      <c r="H1717">
        <v>264</v>
      </c>
      <c r="I1717">
        <v>21</v>
      </c>
      <c r="J1717" t="s">
        <v>4037</v>
      </c>
      <c r="L1717">
        <v>5</v>
      </c>
    </row>
    <row r="1718" spans="1:12" x14ac:dyDescent="0.25">
      <c r="A1718" t="s">
        <v>9456</v>
      </c>
      <c r="B1718" t="s">
        <v>9453</v>
      </c>
      <c r="C1718" t="s">
        <v>9454</v>
      </c>
      <c r="D1718" t="s">
        <v>9455</v>
      </c>
      <c r="E1718" s="117">
        <v>43031</v>
      </c>
      <c r="F1718" s="118">
        <v>0.41265046296296298</v>
      </c>
      <c r="G1718" t="s">
        <v>9457</v>
      </c>
      <c r="H1718">
        <v>264</v>
      </c>
      <c r="I1718">
        <v>22</v>
      </c>
      <c r="J1718" t="s">
        <v>4037</v>
      </c>
      <c r="L1718" t="s">
        <v>26070</v>
      </c>
    </row>
    <row r="1719" spans="1:12" x14ac:dyDescent="0.25">
      <c r="A1719" t="s">
        <v>9456</v>
      </c>
      <c r="B1719" t="s">
        <v>9453</v>
      </c>
      <c r="C1719" t="s">
        <v>9454</v>
      </c>
      <c r="D1719" t="s">
        <v>9455</v>
      </c>
      <c r="E1719" s="117">
        <v>43031</v>
      </c>
      <c r="F1719" s="118">
        <v>0.41268518518518515</v>
      </c>
      <c r="G1719" t="s">
        <v>9457</v>
      </c>
      <c r="H1719">
        <v>265</v>
      </c>
      <c r="I1719">
        <v>2</v>
      </c>
      <c r="J1719" t="s">
        <v>4037</v>
      </c>
      <c r="L1719" t="s">
        <v>5</v>
      </c>
    </row>
    <row r="1720" spans="1:12" x14ac:dyDescent="0.25">
      <c r="A1720" t="s">
        <v>9456</v>
      </c>
      <c r="B1720" t="s">
        <v>9453</v>
      </c>
      <c r="C1720" t="s">
        <v>9454</v>
      </c>
      <c r="D1720" t="s">
        <v>9455</v>
      </c>
      <c r="E1720" s="117">
        <v>43031</v>
      </c>
      <c r="F1720" s="118">
        <v>0.41268518518518515</v>
      </c>
      <c r="G1720" t="s">
        <v>9457</v>
      </c>
      <c r="H1720">
        <v>265</v>
      </c>
      <c r="I1720">
        <v>5</v>
      </c>
      <c r="J1720" t="s">
        <v>4037</v>
      </c>
      <c r="L1720" t="s">
        <v>182</v>
      </c>
    </row>
    <row r="1721" spans="1:12" x14ac:dyDescent="0.25">
      <c r="A1721" t="s">
        <v>9456</v>
      </c>
      <c r="B1721" t="s">
        <v>9453</v>
      </c>
      <c r="C1721" t="s">
        <v>9454</v>
      </c>
      <c r="D1721" t="s">
        <v>9455</v>
      </c>
      <c r="E1721" s="117">
        <v>43031</v>
      </c>
      <c r="F1721" s="118">
        <v>0.41268518518518515</v>
      </c>
      <c r="G1721" t="s">
        <v>9457</v>
      </c>
      <c r="H1721">
        <v>265</v>
      </c>
      <c r="I1721">
        <v>7</v>
      </c>
      <c r="J1721" t="s">
        <v>4037</v>
      </c>
      <c r="L1721">
        <v>75</v>
      </c>
    </row>
    <row r="1722" spans="1:12" x14ac:dyDescent="0.25">
      <c r="A1722" t="s">
        <v>9456</v>
      </c>
      <c r="B1722" t="s">
        <v>9453</v>
      </c>
      <c r="C1722" t="s">
        <v>9454</v>
      </c>
      <c r="D1722" t="s">
        <v>9455</v>
      </c>
      <c r="E1722" s="117">
        <v>43031</v>
      </c>
      <c r="F1722" s="118">
        <v>0.41268518518518515</v>
      </c>
      <c r="G1722" t="s">
        <v>9457</v>
      </c>
      <c r="H1722">
        <v>265</v>
      </c>
      <c r="I1722">
        <v>8</v>
      </c>
      <c r="J1722" t="s">
        <v>4037</v>
      </c>
      <c r="L1722">
        <v>100000</v>
      </c>
    </row>
    <row r="1723" spans="1:12" x14ac:dyDescent="0.25">
      <c r="A1723" t="s">
        <v>9456</v>
      </c>
      <c r="B1723" t="s">
        <v>9453</v>
      </c>
      <c r="C1723" t="s">
        <v>9454</v>
      </c>
      <c r="D1723" t="s">
        <v>9455</v>
      </c>
      <c r="E1723" s="117">
        <v>43031</v>
      </c>
      <c r="F1723" s="118">
        <v>0.41269675925925925</v>
      </c>
      <c r="G1723" t="s">
        <v>9457</v>
      </c>
      <c r="H1723">
        <v>265</v>
      </c>
      <c r="I1723">
        <v>12</v>
      </c>
      <c r="J1723" t="s">
        <v>4037</v>
      </c>
      <c r="L1723">
        <v>-11.977196059831799</v>
      </c>
    </row>
    <row r="1724" spans="1:12" x14ac:dyDescent="0.25">
      <c r="A1724" t="s">
        <v>9456</v>
      </c>
      <c r="B1724" t="s">
        <v>9453</v>
      </c>
      <c r="C1724" t="s">
        <v>9454</v>
      </c>
      <c r="D1724" t="s">
        <v>9455</v>
      </c>
      <c r="E1724" s="117">
        <v>43031</v>
      </c>
      <c r="F1724" s="118">
        <v>0.41269675925925925</v>
      </c>
      <c r="G1724" t="s">
        <v>9457</v>
      </c>
      <c r="H1724">
        <v>265</v>
      </c>
      <c r="I1724">
        <v>13</v>
      </c>
      <c r="J1724" t="s">
        <v>4037</v>
      </c>
      <c r="L1724">
        <v>-61.373482208526099</v>
      </c>
    </row>
    <row r="1725" spans="1:12" x14ac:dyDescent="0.25">
      <c r="A1725" t="s">
        <v>9456</v>
      </c>
      <c r="B1725" t="s">
        <v>9453</v>
      </c>
      <c r="C1725" t="s">
        <v>9454</v>
      </c>
      <c r="D1725" t="s">
        <v>9455</v>
      </c>
      <c r="E1725" s="117">
        <v>43031</v>
      </c>
      <c r="F1725" s="118">
        <v>0.41269675925925925</v>
      </c>
      <c r="G1725" t="s">
        <v>9457</v>
      </c>
      <c r="H1725">
        <v>265</v>
      </c>
      <c r="I1725">
        <v>14</v>
      </c>
      <c r="J1725" t="s">
        <v>4037</v>
      </c>
      <c r="L1725">
        <v>272.15603599999901</v>
      </c>
    </row>
    <row r="1726" spans="1:12" x14ac:dyDescent="0.25">
      <c r="A1726" t="s">
        <v>9456</v>
      </c>
      <c r="B1726" t="s">
        <v>9453</v>
      </c>
      <c r="C1726" t="s">
        <v>9454</v>
      </c>
      <c r="D1726" t="s">
        <v>9455</v>
      </c>
      <c r="E1726" s="117">
        <v>43031</v>
      </c>
      <c r="F1726" s="118">
        <v>0.41269675925925925</v>
      </c>
      <c r="G1726" t="s">
        <v>9457</v>
      </c>
      <c r="H1726">
        <v>265</v>
      </c>
      <c r="I1726">
        <v>15</v>
      </c>
      <c r="J1726" t="s">
        <v>4037</v>
      </c>
      <c r="L1726" t="s">
        <v>26006</v>
      </c>
    </row>
    <row r="1727" spans="1:12" x14ac:dyDescent="0.25">
      <c r="A1727" t="s">
        <v>9456</v>
      </c>
      <c r="B1727" t="s">
        <v>9453</v>
      </c>
      <c r="C1727" t="s">
        <v>9454</v>
      </c>
      <c r="D1727" t="s">
        <v>9455</v>
      </c>
      <c r="E1727" s="117">
        <v>43031</v>
      </c>
      <c r="F1727" s="118">
        <v>0.41270833333333329</v>
      </c>
      <c r="G1727" t="s">
        <v>9457</v>
      </c>
      <c r="H1727">
        <v>265</v>
      </c>
      <c r="I1727">
        <v>19</v>
      </c>
      <c r="J1727" t="s">
        <v>4037</v>
      </c>
      <c r="L1727" t="s">
        <v>26072</v>
      </c>
    </row>
    <row r="1728" spans="1:12" x14ac:dyDescent="0.25">
      <c r="A1728" t="s">
        <v>9456</v>
      </c>
      <c r="B1728" t="s">
        <v>9453</v>
      </c>
      <c r="C1728" t="s">
        <v>9454</v>
      </c>
      <c r="D1728" t="s">
        <v>9455</v>
      </c>
      <c r="E1728" s="117">
        <v>43031</v>
      </c>
      <c r="F1728" s="118">
        <v>0.41270833333333329</v>
      </c>
      <c r="G1728" t="s">
        <v>9457</v>
      </c>
      <c r="H1728">
        <v>265</v>
      </c>
      <c r="I1728">
        <v>20</v>
      </c>
      <c r="J1728" t="s">
        <v>4037</v>
      </c>
      <c r="L1728" t="s">
        <v>42</v>
      </c>
    </row>
    <row r="1729" spans="1:12" x14ac:dyDescent="0.25">
      <c r="A1729" t="s">
        <v>9456</v>
      </c>
      <c r="B1729" t="s">
        <v>9453</v>
      </c>
      <c r="C1729" t="s">
        <v>9454</v>
      </c>
      <c r="D1729" t="s">
        <v>9455</v>
      </c>
      <c r="E1729" s="117">
        <v>43031</v>
      </c>
      <c r="F1729" s="118">
        <v>0.41270833333333329</v>
      </c>
      <c r="G1729" t="s">
        <v>9457</v>
      </c>
      <c r="H1729">
        <v>265</v>
      </c>
      <c r="I1729">
        <v>21</v>
      </c>
      <c r="J1729" t="s">
        <v>4037</v>
      </c>
      <c r="L1729">
        <v>15</v>
      </c>
    </row>
    <row r="1730" spans="1:12" x14ac:dyDescent="0.25">
      <c r="A1730" t="s">
        <v>9456</v>
      </c>
      <c r="B1730" t="s">
        <v>9453</v>
      </c>
      <c r="C1730" t="s">
        <v>9454</v>
      </c>
      <c r="D1730" t="s">
        <v>9455</v>
      </c>
      <c r="E1730" s="117">
        <v>43031</v>
      </c>
      <c r="F1730" s="118">
        <v>0.41270833333333329</v>
      </c>
      <c r="G1730" t="s">
        <v>9457</v>
      </c>
      <c r="H1730">
        <v>265</v>
      </c>
      <c r="I1730">
        <v>22</v>
      </c>
      <c r="J1730" t="s">
        <v>4037</v>
      </c>
      <c r="L1730" t="s">
        <v>26073</v>
      </c>
    </row>
    <row r="1731" spans="1:12" x14ac:dyDescent="0.25">
      <c r="A1731" t="s">
        <v>9456</v>
      </c>
      <c r="B1731" t="s">
        <v>9453</v>
      </c>
      <c r="C1731" t="s">
        <v>9454</v>
      </c>
      <c r="D1731" t="s">
        <v>9455</v>
      </c>
      <c r="E1731" s="117">
        <v>43031</v>
      </c>
      <c r="F1731" s="118">
        <v>0.41273148148148148</v>
      </c>
      <c r="G1731" t="s">
        <v>9457</v>
      </c>
      <c r="H1731">
        <v>266</v>
      </c>
      <c r="I1731">
        <v>2</v>
      </c>
      <c r="J1731" t="s">
        <v>4037</v>
      </c>
      <c r="L1731" t="s">
        <v>5</v>
      </c>
    </row>
    <row r="1732" spans="1:12" x14ac:dyDescent="0.25">
      <c r="A1732" t="s">
        <v>9456</v>
      </c>
      <c r="B1732" t="s">
        <v>9453</v>
      </c>
      <c r="C1732" t="s">
        <v>9454</v>
      </c>
      <c r="D1732" t="s">
        <v>9455</v>
      </c>
      <c r="E1732" s="117">
        <v>43031</v>
      </c>
      <c r="F1732" s="118">
        <v>0.41273148148148148</v>
      </c>
      <c r="G1732" t="s">
        <v>9457</v>
      </c>
      <c r="H1732">
        <v>266</v>
      </c>
      <c r="I1732">
        <v>5</v>
      </c>
      <c r="J1732" t="s">
        <v>4037</v>
      </c>
      <c r="L1732" t="s">
        <v>182</v>
      </c>
    </row>
    <row r="1733" spans="1:12" x14ac:dyDescent="0.25">
      <c r="A1733" t="s">
        <v>9456</v>
      </c>
      <c r="B1733" t="s">
        <v>9453</v>
      </c>
      <c r="C1733" t="s">
        <v>9454</v>
      </c>
      <c r="D1733" t="s">
        <v>9455</v>
      </c>
      <c r="E1733" s="117">
        <v>43031</v>
      </c>
      <c r="F1733" s="118">
        <v>0.41273148148148148</v>
      </c>
      <c r="G1733" t="s">
        <v>9457</v>
      </c>
      <c r="H1733">
        <v>266</v>
      </c>
      <c r="I1733">
        <v>7</v>
      </c>
      <c r="J1733" t="s">
        <v>4037</v>
      </c>
      <c r="L1733">
        <v>76</v>
      </c>
    </row>
    <row r="1734" spans="1:12" x14ac:dyDescent="0.25">
      <c r="A1734" t="s">
        <v>9456</v>
      </c>
      <c r="B1734" t="s">
        <v>9453</v>
      </c>
      <c r="C1734" t="s">
        <v>9454</v>
      </c>
      <c r="D1734" t="s">
        <v>9455</v>
      </c>
      <c r="E1734" s="117">
        <v>43031</v>
      </c>
      <c r="F1734" s="118">
        <v>0.41273148148148148</v>
      </c>
      <c r="G1734" t="s">
        <v>9457</v>
      </c>
      <c r="H1734">
        <v>266</v>
      </c>
      <c r="I1734">
        <v>8</v>
      </c>
      <c r="J1734" t="s">
        <v>4037</v>
      </c>
      <c r="L1734">
        <v>100000</v>
      </c>
    </row>
    <row r="1735" spans="1:12" x14ac:dyDescent="0.25">
      <c r="A1735" t="s">
        <v>9456</v>
      </c>
      <c r="B1735" t="s">
        <v>9453</v>
      </c>
      <c r="C1735" t="s">
        <v>9454</v>
      </c>
      <c r="D1735" t="s">
        <v>9455</v>
      </c>
      <c r="E1735" s="117">
        <v>43031</v>
      </c>
      <c r="F1735" s="118">
        <v>0.41274305555555557</v>
      </c>
      <c r="G1735" t="s">
        <v>9457</v>
      </c>
      <c r="H1735">
        <v>266</v>
      </c>
      <c r="I1735">
        <v>12</v>
      </c>
      <c r="J1735" t="s">
        <v>4037</v>
      </c>
      <c r="L1735">
        <v>-11.9824466076278</v>
      </c>
    </row>
    <row r="1736" spans="1:12" x14ac:dyDescent="0.25">
      <c r="A1736" t="s">
        <v>9456</v>
      </c>
      <c r="B1736" t="s">
        <v>9453</v>
      </c>
      <c r="C1736" t="s">
        <v>9454</v>
      </c>
      <c r="D1736" t="s">
        <v>9455</v>
      </c>
      <c r="E1736" s="117">
        <v>43031</v>
      </c>
      <c r="F1736" s="118">
        <v>0.41274305555555557</v>
      </c>
      <c r="G1736" t="s">
        <v>9457</v>
      </c>
      <c r="H1736">
        <v>266</v>
      </c>
      <c r="I1736">
        <v>13</v>
      </c>
      <c r="J1736" t="s">
        <v>4037</v>
      </c>
      <c r="L1736">
        <v>-61.379419205968802</v>
      </c>
    </row>
    <row r="1737" spans="1:12" x14ac:dyDescent="0.25">
      <c r="A1737" t="s">
        <v>9456</v>
      </c>
      <c r="B1737" t="s">
        <v>9453</v>
      </c>
      <c r="C1737" t="s">
        <v>9454</v>
      </c>
      <c r="D1737" t="s">
        <v>9455</v>
      </c>
      <c r="E1737" s="117">
        <v>43031</v>
      </c>
      <c r="F1737" s="118">
        <v>0.41274305555555557</v>
      </c>
      <c r="G1737" t="s">
        <v>9457</v>
      </c>
      <c r="H1737">
        <v>266</v>
      </c>
      <c r="I1737">
        <v>14</v>
      </c>
      <c r="J1737" t="s">
        <v>4037</v>
      </c>
      <c r="L1737">
        <v>280.32379200000003</v>
      </c>
    </row>
    <row r="1738" spans="1:12" x14ac:dyDescent="0.25">
      <c r="A1738" t="s">
        <v>9456</v>
      </c>
      <c r="B1738" t="s">
        <v>9453</v>
      </c>
      <c r="C1738" t="s">
        <v>9454</v>
      </c>
      <c r="D1738" t="s">
        <v>9455</v>
      </c>
      <c r="E1738" s="117">
        <v>43031</v>
      </c>
      <c r="F1738" s="118">
        <v>0.41274305555555557</v>
      </c>
      <c r="G1738" t="s">
        <v>9457</v>
      </c>
      <c r="H1738">
        <v>266</v>
      </c>
      <c r="I1738">
        <v>15</v>
      </c>
      <c r="J1738" t="s">
        <v>4037</v>
      </c>
      <c r="L1738" t="s">
        <v>26006</v>
      </c>
    </row>
    <row r="1739" spans="1:12" x14ac:dyDescent="0.25">
      <c r="A1739" t="s">
        <v>9456</v>
      </c>
      <c r="B1739" t="s">
        <v>9453</v>
      </c>
      <c r="C1739" t="s">
        <v>9454</v>
      </c>
      <c r="D1739" t="s">
        <v>9455</v>
      </c>
      <c r="E1739" s="117">
        <v>43031</v>
      </c>
      <c r="F1739" s="118">
        <v>0.41275462962962961</v>
      </c>
      <c r="G1739" t="s">
        <v>9457</v>
      </c>
      <c r="H1739">
        <v>266</v>
      </c>
      <c r="I1739">
        <v>19</v>
      </c>
      <c r="J1739" t="s">
        <v>4037</v>
      </c>
      <c r="L1739" t="s">
        <v>26074</v>
      </c>
    </row>
    <row r="1740" spans="1:12" x14ac:dyDescent="0.25">
      <c r="A1740" t="s">
        <v>9456</v>
      </c>
      <c r="B1740" t="s">
        <v>9453</v>
      </c>
      <c r="C1740" t="s">
        <v>9454</v>
      </c>
      <c r="D1740" t="s">
        <v>9455</v>
      </c>
      <c r="E1740" s="117">
        <v>43031</v>
      </c>
      <c r="F1740" s="118">
        <v>0.41275462962962961</v>
      </c>
      <c r="G1740" t="s">
        <v>9457</v>
      </c>
      <c r="H1740">
        <v>266</v>
      </c>
      <c r="I1740">
        <v>20</v>
      </c>
      <c r="J1740" t="s">
        <v>4037</v>
      </c>
      <c r="L1740" t="s">
        <v>42</v>
      </c>
    </row>
    <row r="1741" spans="1:12" x14ac:dyDescent="0.25">
      <c r="A1741" t="s">
        <v>9456</v>
      </c>
      <c r="B1741" t="s">
        <v>9453</v>
      </c>
      <c r="C1741" t="s">
        <v>9454</v>
      </c>
      <c r="D1741" t="s">
        <v>9455</v>
      </c>
      <c r="E1741" s="117">
        <v>43031</v>
      </c>
      <c r="F1741" s="118">
        <v>0.41275462962962961</v>
      </c>
      <c r="G1741" t="s">
        <v>9457</v>
      </c>
      <c r="H1741">
        <v>266</v>
      </c>
      <c r="I1741">
        <v>21</v>
      </c>
      <c r="J1741" t="s">
        <v>4037</v>
      </c>
      <c r="L1741">
        <v>30</v>
      </c>
    </row>
    <row r="1742" spans="1:12" x14ac:dyDescent="0.25">
      <c r="A1742" t="s">
        <v>9456</v>
      </c>
      <c r="B1742" t="s">
        <v>9453</v>
      </c>
      <c r="C1742" t="s">
        <v>9454</v>
      </c>
      <c r="D1742" t="s">
        <v>9455</v>
      </c>
      <c r="E1742" s="117">
        <v>43031</v>
      </c>
      <c r="F1742" s="118">
        <v>0.41275462962962961</v>
      </c>
      <c r="G1742" t="s">
        <v>9457</v>
      </c>
      <c r="H1742">
        <v>266</v>
      </c>
      <c r="I1742">
        <v>22</v>
      </c>
      <c r="J1742" t="s">
        <v>4037</v>
      </c>
      <c r="L1742" t="s">
        <v>26075</v>
      </c>
    </row>
    <row r="1743" spans="1:12" x14ac:dyDescent="0.25">
      <c r="A1743" t="s">
        <v>9456</v>
      </c>
      <c r="B1743" t="s">
        <v>9453</v>
      </c>
      <c r="C1743" t="s">
        <v>9454</v>
      </c>
      <c r="D1743" t="s">
        <v>9455</v>
      </c>
      <c r="E1743" s="117">
        <v>43031</v>
      </c>
      <c r="F1743" s="118">
        <v>0.41277777777777774</v>
      </c>
      <c r="G1743" t="s">
        <v>9457</v>
      </c>
      <c r="H1743">
        <v>267</v>
      </c>
      <c r="I1743">
        <v>2</v>
      </c>
      <c r="J1743" t="s">
        <v>4037</v>
      </c>
      <c r="L1743" t="s">
        <v>5</v>
      </c>
    </row>
    <row r="1744" spans="1:12" x14ac:dyDescent="0.25">
      <c r="A1744" t="s">
        <v>9456</v>
      </c>
      <c r="B1744" t="s">
        <v>9453</v>
      </c>
      <c r="C1744" t="s">
        <v>9454</v>
      </c>
      <c r="D1744" t="s">
        <v>9455</v>
      </c>
      <c r="E1744" s="117">
        <v>43031</v>
      </c>
      <c r="F1744" s="118">
        <v>0.41277777777777774</v>
      </c>
      <c r="G1744" t="s">
        <v>9457</v>
      </c>
      <c r="H1744">
        <v>267</v>
      </c>
      <c r="I1744">
        <v>5</v>
      </c>
      <c r="J1744" t="s">
        <v>4037</v>
      </c>
      <c r="L1744" t="s">
        <v>182</v>
      </c>
    </row>
    <row r="1745" spans="1:12" x14ac:dyDescent="0.25">
      <c r="A1745" t="s">
        <v>9456</v>
      </c>
      <c r="B1745" t="s">
        <v>9453</v>
      </c>
      <c r="C1745" t="s">
        <v>9454</v>
      </c>
      <c r="D1745" t="s">
        <v>9455</v>
      </c>
      <c r="E1745" s="117">
        <v>43031</v>
      </c>
      <c r="F1745" s="118">
        <v>0.41278935185185189</v>
      </c>
      <c r="G1745" t="s">
        <v>9457</v>
      </c>
      <c r="H1745">
        <v>267</v>
      </c>
      <c r="I1745">
        <v>7</v>
      </c>
      <c r="J1745" t="s">
        <v>4037</v>
      </c>
      <c r="L1745">
        <v>77</v>
      </c>
    </row>
    <row r="1746" spans="1:12" x14ac:dyDescent="0.25">
      <c r="A1746" t="s">
        <v>9456</v>
      </c>
      <c r="B1746" t="s">
        <v>9453</v>
      </c>
      <c r="C1746" t="s">
        <v>9454</v>
      </c>
      <c r="D1746" t="s">
        <v>9455</v>
      </c>
      <c r="E1746" s="117">
        <v>43031</v>
      </c>
      <c r="F1746" s="118">
        <v>0.41278935185185189</v>
      </c>
      <c r="G1746" t="s">
        <v>9457</v>
      </c>
      <c r="H1746">
        <v>267</v>
      </c>
      <c r="I1746">
        <v>8</v>
      </c>
      <c r="J1746" t="s">
        <v>4037</v>
      </c>
      <c r="L1746">
        <v>100000</v>
      </c>
    </row>
    <row r="1747" spans="1:12" x14ac:dyDescent="0.25">
      <c r="A1747" t="s">
        <v>9456</v>
      </c>
      <c r="B1747" t="s">
        <v>9453</v>
      </c>
      <c r="C1747" t="s">
        <v>9454</v>
      </c>
      <c r="D1747" t="s">
        <v>9455</v>
      </c>
      <c r="E1747" s="117">
        <v>43031</v>
      </c>
      <c r="F1747" s="118">
        <v>0.41278935185185189</v>
      </c>
      <c r="G1747" t="s">
        <v>9457</v>
      </c>
      <c r="H1747">
        <v>267</v>
      </c>
      <c r="I1747">
        <v>12</v>
      </c>
      <c r="J1747" t="s">
        <v>4037</v>
      </c>
      <c r="L1747">
        <v>-11.9527072521033</v>
      </c>
    </row>
    <row r="1748" spans="1:12" x14ac:dyDescent="0.25">
      <c r="A1748" t="s">
        <v>9456</v>
      </c>
      <c r="B1748" t="s">
        <v>9453</v>
      </c>
      <c r="C1748" t="s">
        <v>9454</v>
      </c>
      <c r="D1748" t="s">
        <v>9455</v>
      </c>
      <c r="E1748" s="117">
        <v>43031</v>
      </c>
      <c r="F1748" s="118">
        <v>0.41278935185185189</v>
      </c>
      <c r="G1748" t="s">
        <v>9457</v>
      </c>
      <c r="H1748">
        <v>267</v>
      </c>
      <c r="I1748">
        <v>13</v>
      </c>
      <c r="J1748" t="s">
        <v>4037</v>
      </c>
      <c r="L1748">
        <v>-61.394001763683796</v>
      </c>
    </row>
    <row r="1749" spans="1:12" x14ac:dyDescent="0.25">
      <c r="A1749" t="s">
        <v>9456</v>
      </c>
      <c r="B1749" t="s">
        <v>9453</v>
      </c>
      <c r="C1749" t="s">
        <v>9454</v>
      </c>
      <c r="D1749" t="s">
        <v>9455</v>
      </c>
      <c r="E1749" s="117">
        <v>43031</v>
      </c>
      <c r="F1749" s="118">
        <v>0.41278935185185189</v>
      </c>
      <c r="G1749" t="s">
        <v>9457</v>
      </c>
      <c r="H1749">
        <v>267</v>
      </c>
      <c r="I1749">
        <v>14</v>
      </c>
      <c r="J1749" t="s">
        <v>4037</v>
      </c>
      <c r="L1749">
        <v>263.98638899999901</v>
      </c>
    </row>
    <row r="1750" spans="1:12" x14ac:dyDescent="0.25">
      <c r="A1750" t="s">
        <v>9456</v>
      </c>
      <c r="B1750" t="s">
        <v>9453</v>
      </c>
      <c r="C1750" t="s">
        <v>9454</v>
      </c>
      <c r="D1750" t="s">
        <v>9455</v>
      </c>
      <c r="E1750" s="117">
        <v>43031</v>
      </c>
      <c r="F1750" s="118">
        <v>0.41278935185185189</v>
      </c>
      <c r="G1750" t="s">
        <v>9457</v>
      </c>
      <c r="H1750">
        <v>267</v>
      </c>
      <c r="I1750">
        <v>15</v>
      </c>
      <c r="J1750" t="s">
        <v>4037</v>
      </c>
      <c r="L1750" t="s">
        <v>26006</v>
      </c>
    </row>
    <row r="1751" spans="1:12" x14ac:dyDescent="0.25">
      <c r="A1751" t="s">
        <v>9456</v>
      </c>
      <c r="B1751" t="s">
        <v>9453</v>
      </c>
      <c r="C1751" t="s">
        <v>9454</v>
      </c>
      <c r="D1751" t="s">
        <v>9455</v>
      </c>
      <c r="E1751" s="117">
        <v>43031</v>
      </c>
      <c r="F1751" s="118">
        <v>0.41280092592592593</v>
      </c>
      <c r="G1751" t="s">
        <v>9457</v>
      </c>
      <c r="H1751">
        <v>267</v>
      </c>
      <c r="I1751">
        <v>19</v>
      </c>
      <c r="J1751" t="s">
        <v>4037</v>
      </c>
      <c r="L1751" t="s">
        <v>26076</v>
      </c>
    </row>
    <row r="1752" spans="1:12" x14ac:dyDescent="0.25">
      <c r="A1752" t="s">
        <v>9456</v>
      </c>
      <c r="B1752" t="s">
        <v>9453</v>
      </c>
      <c r="C1752" t="s">
        <v>9454</v>
      </c>
      <c r="D1752" t="s">
        <v>9455</v>
      </c>
      <c r="E1752" s="117">
        <v>43031</v>
      </c>
      <c r="F1752" s="118">
        <v>0.41280092592592593</v>
      </c>
      <c r="G1752" t="s">
        <v>9457</v>
      </c>
      <c r="H1752">
        <v>267</v>
      </c>
      <c r="I1752">
        <v>20</v>
      </c>
      <c r="J1752" t="s">
        <v>4037</v>
      </c>
      <c r="L1752" t="s">
        <v>556</v>
      </c>
    </row>
    <row r="1753" spans="1:12" x14ac:dyDescent="0.25">
      <c r="A1753" t="s">
        <v>9456</v>
      </c>
      <c r="B1753" t="s">
        <v>9453</v>
      </c>
      <c r="C1753" t="s">
        <v>9454</v>
      </c>
      <c r="D1753" t="s">
        <v>9455</v>
      </c>
      <c r="E1753" s="117">
        <v>43031</v>
      </c>
      <c r="F1753" s="118">
        <v>0.41280092592592593</v>
      </c>
      <c r="G1753" t="s">
        <v>9457</v>
      </c>
      <c r="H1753">
        <v>267</v>
      </c>
      <c r="I1753">
        <v>21</v>
      </c>
      <c r="J1753" t="s">
        <v>4037</v>
      </c>
      <c r="L1753">
        <v>15</v>
      </c>
    </row>
    <row r="1754" spans="1:12" x14ac:dyDescent="0.25">
      <c r="A1754" t="s">
        <v>9456</v>
      </c>
      <c r="B1754" t="s">
        <v>9453</v>
      </c>
      <c r="C1754" t="s">
        <v>9454</v>
      </c>
      <c r="D1754" t="s">
        <v>9455</v>
      </c>
      <c r="E1754" s="117">
        <v>43031</v>
      </c>
      <c r="F1754" s="118">
        <v>0.41280092592592593</v>
      </c>
      <c r="G1754" t="s">
        <v>9457</v>
      </c>
      <c r="H1754">
        <v>267</v>
      </c>
      <c r="I1754">
        <v>22</v>
      </c>
      <c r="J1754" t="s">
        <v>4037</v>
      </c>
      <c r="L1754" t="s">
        <v>26077</v>
      </c>
    </row>
    <row r="1755" spans="1:12" x14ac:dyDescent="0.25">
      <c r="A1755" t="s">
        <v>9456</v>
      </c>
      <c r="B1755" t="s">
        <v>9453</v>
      </c>
      <c r="C1755" t="s">
        <v>9454</v>
      </c>
      <c r="D1755" t="s">
        <v>9455</v>
      </c>
      <c r="E1755" s="117">
        <v>43031</v>
      </c>
      <c r="F1755" s="118">
        <v>0.41282407407407407</v>
      </c>
      <c r="G1755" t="s">
        <v>9457</v>
      </c>
      <c r="H1755">
        <v>268</v>
      </c>
      <c r="I1755">
        <v>2</v>
      </c>
      <c r="J1755" t="s">
        <v>4037</v>
      </c>
      <c r="L1755" t="s">
        <v>5</v>
      </c>
    </row>
    <row r="1756" spans="1:12" x14ac:dyDescent="0.25">
      <c r="A1756" t="s">
        <v>9456</v>
      </c>
      <c r="B1756" t="s">
        <v>9453</v>
      </c>
      <c r="C1756" t="s">
        <v>9454</v>
      </c>
      <c r="D1756" t="s">
        <v>9455</v>
      </c>
      <c r="E1756" s="117">
        <v>43031</v>
      </c>
      <c r="F1756" s="118">
        <v>0.41283564814814816</v>
      </c>
      <c r="G1756" t="s">
        <v>9457</v>
      </c>
      <c r="H1756">
        <v>268</v>
      </c>
      <c r="I1756">
        <v>5</v>
      </c>
      <c r="J1756" t="s">
        <v>4037</v>
      </c>
      <c r="L1756" t="s">
        <v>182</v>
      </c>
    </row>
    <row r="1757" spans="1:12" x14ac:dyDescent="0.25">
      <c r="A1757" t="s">
        <v>9456</v>
      </c>
      <c r="B1757" t="s">
        <v>9453</v>
      </c>
      <c r="C1757" t="s">
        <v>9454</v>
      </c>
      <c r="D1757" t="s">
        <v>9455</v>
      </c>
      <c r="E1757" s="117">
        <v>43031</v>
      </c>
      <c r="F1757" s="118">
        <v>0.41283564814814816</v>
      </c>
      <c r="G1757" t="s">
        <v>9457</v>
      </c>
      <c r="H1757">
        <v>268</v>
      </c>
      <c r="I1757">
        <v>7</v>
      </c>
      <c r="J1757" t="s">
        <v>4037</v>
      </c>
      <c r="L1757">
        <v>78</v>
      </c>
    </row>
    <row r="1758" spans="1:12" x14ac:dyDescent="0.25">
      <c r="A1758" t="s">
        <v>9456</v>
      </c>
      <c r="B1758" t="s">
        <v>9453</v>
      </c>
      <c r="C1758" t="s">
        <v>9454</v>
      </c>
      <c r="D1758" t="s">
        <v>9455</v>
      </c>
      <c r="E1758" s="117">
        <v>43031</v>
      </c>
      <c r="F1758" s="118">
        <v>0.41283564814814816</v>
      </c>
      <c r="G1758" t="s">
        <v>9457</v>
      </c>
      <c r="H1758">
        <v>268</v>
      </c>
      <c r="I1758">
        <v>8</v>
      </c>
      <c r="J1758" t="s">
        <v>4037</v>
      </c>
      <c r="L1758">
        <v>100000</v>
      </c>
    </row>
    <row r="1759" spans="1:12" x14ac:dyDescent="0.25">
      <c r="A1759" t="s">
        <v>9456</v>
      </c>
      <c r="B1759" t="s">
        <v>9453</v>
      </c>
      <c r="C1759" t="s">
        <v>9454</v>
      </c>
      <c r="D1759" t="s">
        <v>9455</v>
      </c>
      <c r="E1759" s="117">
        <v>43031</v>
      </c>
      <c r="F1759" s="118">
        <v>0.41283564814814816</v>
      </c>
      <c r="G1759" t="s">
        <v>9457</v>
      </c>
      <c r="H1759">
        <v>268</v>
      </c>
      <c r="I1759">
        <v>12</v>
      </c>
      <c r="J1759" t="s">
        <v>4037</v>
      </c>
      <c r="L1759">
        <v>-11.9423750746957</v>
      </c>
    </row>
    <row r="1760" spans="1:12" x14ac:dyDescent="0.25">
      <c r="A1760" t="s">
        <v>9456</v>
      </c>
      <c r="B1760" t="s">
        <v>9453</v>
      </c>
      <c r="C1760" t="s">
        <v>9454</v>
      </c>
      <c r="D1760" t="s">
        <v>9455</v>
      </c>
      <c r="E1760" s="117">
        <v>43031</v>
      </c>
      <c r="F1760" s="118">
        <v>0.41283564814814816</v>
      </c>
      <c r="G1760" t="s">
        <v>9457</v>
      </c>
      <c r="H1760">
        <v>268</v>
      </c>
      <c r="I1760">
        <v>13</v>
      </c>
      <c r="J1760" t="s">
        <v>4037</v>
      </c>
      <c r="L1760">
        <v>-61.416409141117803</v>
      </c>
    </row>
    <row r="1761" spans="1:12" x14ac:dyDescent="0.25">
      <c r="A1761" t="s">
        <v>9456</v>
      </c>
      <c r="B1761" t="s">
        <v>9453</v>
      </c>
      <c r="C1761" t="s">
        <v>9454</v>
      </c>
      <c r="D1761" t="s">
        <v>9455</v>
      </c>
      <c r="E1761" s="117">
        <v>43031</v>
      </c>
      <c r="F1761" s="118">
        <v>0.41283564814814816</v>
      </c>
      <c r="G1761" t="s">
        <v>9457</v>
      </c>
      <c r="H1761">
        <v>268</v>
      </c>
      <c r="I1761">
        <v>14</v>
      </c>
      <c r="J1761" t="s">
        <v>4037</v>
      </c>
      <c r="L1761">
        <v>244.81866500000001</v>
      </c>
    </row>
    <row r="1762" spans="1:12" x14ac:dyDescent="0.25">
      <c r="A1762" t="s">
        <v>9456</v>
      </c>
      <c r="B1762" t="s">
        <v>9453</v>
      </c>
      <c r="C1762" t="s">
        <v>9454</v>
      </c>
      <c r="D1762" t="s">
        <v>9455</v>
      </c>
      <c r="E1762" s="117">
        <v>43031</v>
      </c>
      <c r="F1762" s="118">
        <v>0.4128472222222222</v>
      </c>
      <c r="G1762" t="s">
        <v>9457</v>
      </c>
      <c r="H1762">
        <v>268</v>
      </c>
      <c r="I1762">
        <v>15</v>
      </c>
      <c r="J1762" t="s">
        <v>4037</v>
      </c>
      <c r="L1762" t="s">
        <v>26006</v>
      </c>
    </row>
    <row r="1763" spans="1:12" x14ac:dyDescent="0.25">
      <c r="A1763" t="s">
        <v>9456</v>
      </c>
      <c r="B1763" t="s">
        <v>9453</v>
      </c>
      <c r="C1763" t="s">
        <v>9454</v>
      </c>
      <c r="D1763" t="s">
        <v>9455</v>
      </c>
      <c r="E1763" s="117">
        <v>43031</v>
      </c>
      <c r="F1763" s="118">
        <v>0.4128472222222222</v>
      </c>
      <c r="G1763" t="s">
        <v>9457</v>
      </c>
      <c r="H1763">
        <v>268</v>
      </c>
      <c r="I1763">
        <v>19</v>
      </c>
      <c r="J1763" t="s">
        <v>4037</v>
      </c>
      <c r="L1763" t="s">
        <v>26078</v>
      </c>
    </row>
    <row r="1764" spans="1:12" x14ac:dyDescent="0.25">
      <c r="A1764" t="s">
        <v>9456</v>
      </c>
      <c r="B1764" t="s">
        <v>9453</v>
      </c>
      <c r="C1764" t="s">
        <v>9454</v>
      </c>
      <c r="D1764" t="s">
        <v>9455</v>
      </c>
      <c r="E1764" s="117">
        <v>43031</v>
      </c>
      <c r="F1764" s="118">
        <v>0.4128472222222222</v>
      </c>
      <c r="G1764" t="s">
        <v>9457</v>
      </c>
      <c r="H1764">
        <v>268</v>
      </c>
      <c r="I1764">
        <v>20</v>
      </c>
      <c r="J1764" t="s">
        <v>4037</v>
      </c>
      <c r="L1764" t="s">
        <v>42</v>
      </c>
    </row>
    <row r="1765" spans="1:12" x14ac:dyDescent="0.25">
      <c r="A1765" t="s">
        <v>9456</v>
      </c>
      <c r="B1765" t="s">
        <v>9453</v>
      </c>
      <c r="C1765" t="s">
        <v>9454</v>
      </c>
      <c r="D1765" t="s">
        <v>9455</v>
      </c>
      <c r="E1765" s="117">
        <v>43031</v>
      </c>
      <c r="F1765" s="118">
        <v>0.4128472222222222</v>
      </c>
      <c r="G1765" t="s">
        <v>9457</v>
      </c>
      <c r="H1765">
        <v>268</v>
      </c>
      <c r="I1765">
        <v>21</v>
      </c>
      <c r="J1765" t="s">
        <v>4037</v>
      </c>
      <c r="L1765">
        <v>20</v>
      </c>
    </row>
    <row r="1766" spans="1:12" x14ac:dyDescent="0.25">
      <c r="A1766" t="s">
        <v>9456</v>
      </c>
      <c r="B1766" t="s">
        <v>9453</v>
      </c>
      <c r="C1766" t="s">
        <v>9454</v>
      </c>
      <c r="D1766" t="s">
        <v>9455</v>
      </c>
      <c r="E1766" s="117">
        <v>43031</v>
      </c>
      <c r="F1766" s="118">
        <v>0.4128472222222222</v>
      </c>
      <c r="G1766" t="s">
        <v>9457</v>
      </c>
      <c r="H1766">
        <v>268</v>
      </c>
      <c r="I1766">
        <v>22</v>
      </c>
      <c r="J1766" t="s">
        <v>4037</v>
      </c>
      <c r="L1766" t="s">
        <v>26079</v>
      </c>
    </row>
    <row r="1767" spans="1:12" x14ac:dyDescent="0.25">
      <c r="A1767" t="s">
        <v>9456</v>
      </c>
      <c r="B1767" t="s">
        <v>9453</v>
      </c>
      <c r="C1767" t="s">
        <v>9454</v>
      </c>
      <c r="D1767" t="s">
        <v>9455</v>
      </c>
      <c r="E1767" s="117">
        <v>43031</v>
      </c>
      <c r="F1767" s="118">
        <v>0.41287037037037039</v>
      </c>
      <c r="G1767" t="s">
        <v>9457</v>
      </c>
      <c r="H1767">
        <v>269</v>
      </c>
      <c r="I1767">
        <v>2</v>
      </c>
      <c r="J1767" t="s">
        <v>4037</v>
      </c>
      <c r="L1767" t="s">
        <v>5</v>
      </c>
    </row>
    <row r="1768" spans="1:12" x14ac:dyDescent="0.25">
      <c r="A1768" t="s">
        <v>9456</v>
      </c>
      <c r="B1768" t="s">
        <v>9453</v>
      </c>
      <c r="C1768" t="s">
        <v>9454</v>
      </c>
      <c r="D1768" t="s">
        <v>9455</v>
      </c>
      <c r="E1768" s="117">
        <v>43031</v>
      </c>
      <c r="F1768" s="118">
        <v>0.41287037037037039</v>
      </c>
      <c r="G1768" t="s">
        <v>9457</v>
      </c>
      <c r="H1768">
        <v>269</v>
      </c>
      <c r="I1768">
        <v>5</v>
      </c>
      <c r="J1768" t="s">
        <v>4037</v>
      </c>
      <c r="L1768" t="s">
        <v>182</v>
      </c>
    </row>
    <row r="1769" spans="1:12" x14ac:dyDescent="0.25">
      <c r="A1769" t="s">
        <v>9456</v>
      </c>
      <c r="B1769" t="s">
        <v>9453</v>
      </c>
      <c r="C1769" t="s">
        <v>9454</v>
      </c>
      <c r="D1769" t="s">
        <v>9455</v>
      </c>
      <c r="E1769" s="117">
        <v>43031</v>
      </c>
      <c r="F1769" s="118">
        <v>0.41287037037037039</v>
      </c>
      <c r="G1769" t="s">
        <v>9457</v>
      </c>
      <c r="H1769">
        <v>269</v>
      </c>
      <c r="I1769">
        <v>7</v>
      </c>
      <c r="J1769" t="s">
        <v>4037</v>
      </c>
      <c r="L1769">
        <v>79</v>
      </c>
    </row>
    <row r="1770" spans="1:12" x14ac:dyDescent="0.25">
      <c r="A1770" t="s">
        <v>9456</v>
      </c>
      <c r="B1770" t="s">
        <v>9453</v>
      </c>
      <c r="C1770" t="s">
        <v>9454</v>
      </c>
      <c r="D1770" t="s">
        <v>9455</v>
      </c>
      <c r="E1770" s="117">
        <v>43031</v>
      </c>
      <c r="F1770" s="118">
        <v>0.41288194444444443</v>
      </c>
      <c r="G1770" t="s">
        <v>9457</v>
      </c>
      <c r="H1770">
        <v>269</v>
      </c>
      <c r="I1770">
        <v>8</v>
      </c>
      <c r="J1770" t="s">
        <v>4037</v>
      </c>
      <c r="L1770">
        <v>100000</v>
      </c>
    </row>
    <row r="1771" spans="1:12" x14ac:dyDescent="0.25">
      <c r="A1771" t="s">
        <v>9456</v>
      </c>
      <c r="B1771" t="s">
        <v>9453</v>
      </c>
      <c r="C1771" t="s">
        <v>9454</v>
      </c>
      <c r="D1771" t="s">
        <v>9455</v>
      </c>
      <c r="E1771" s="117">
        <v>43031</v>
      </c>
      <c r="F1771" s="118">
        <v>0.41288194444444443</v>
      </c>
      <c r="G1771" t="s">
        <v>9457</v>
      </c>
      <c r="H1771">
        <v>269</v>
      </c>
      <c r="I1771">
        <v>12</v>
      </c>
      <c r="J1771" t="s">
        <v>4037</v>
      </c>
      <c r="L1771">
        <v>-11.921881440100799</v>
      </c>
    </row>
    <row r="1772" spans="1:12" x14ac:dyDescent="0.25">
      <c r="A1772" t="s">
        <v>9456</v>
      </c>
      <c r="B1772" t="s">
        <v>9453</v>
      </c>
      <c r="C1772" t="s">
        <v>9454</v>
      </c>
      <c r="D1772" t="s">
        <v>9455</v>
      </c>
      <c r="E1772" s="117">
        <v>43031</v>
      </c>
      <c r="F1772" s="118">
        <v>0.41288194444444443</v>
      </c>
      <c r="G1772" t="s">
        <v>9457</v>
      </c>
      <c r="H1772">
        <v>269</v>
      </c>
      <c r="I1772">
        <v>13</v>
      </c>
      <c r="J1772" t="s">
        <v>4037</v>
      </c>
      <c r="L1772">
        <v>-61.4197320305882</v>
      </c>
    </row>
    <row r="1773" spans="1:12" x14ac:dyDescent="0.25">
      <c r="A1773" t="s">
        <v>9456</v>
      </c>
      <c r="B1773" t="s">
        <v>9453</v>
      </c>
      <c r="C1773" t="s">
        <v>9454</v>
      </c>
      <c r="D1773" t="s">
        <v>9455</v>
      </c>
      <c r="E1773" s="117">
        <v>43031</v>
      </c>
      <c r="F1773" s="118">
        <v>0.41288194444444443</v>
      </c>
      <c r="G1773" t="s">
        <v>9457</v>
      </c>
      <c r="H1773">
        <v>269</v>
      </c>
      <c r="I1773">
        <v>14</v>
      </c>
      <c r="J1773" t="s">
        <v>4037</v>
      </c>
      <c r="L1773">
        <v>254.50865200000001</v>
      </c>
    </row>
    <row r="1774" spans="1:12" x14ac:dyDescent="0.25">
      <c r="A1774" t="s">
        <v>9456</v>
      </c>
      <c r="B1774" t="s">
        <v>9453</v>
      </c>
      <c r="C1774" t="s">
        <v>9454</v>
      </c>
      <c r="D1774" t="s">
        <v>9455</v>
      </c>
      <c r="E1774" s="117">
        <v>43031</v>
      </c>
      <c r="F1774" s="118">
        <v>0.41288194444444443</v>
      </c>
      <c r="G1774" t="s">
        <v>9457</v>
      </c>
      <c r="H1774">
        <v>269</v>
      </c>
      <c r="I1774">
        <v>15</v>
      </c>
      <c r="J1774" t="s">
        <v>4037</v>
      </c>
      <c r="L1774" t="s">
        <v>26006</v>
      </c>
    </row>
    <row r="1775" spans="1:12" x14ac:dyDescent="0.25">
      <c r="A1775" t="s">
        <v>9456</v>
      </c>
      <c r="B1775" t="s">
        <v>9453</v>
      </c>
      <c r="C1775" t="s">
        <v>9454</v>
      </c>
      <c r="D1775" t="s">
        <v>9455</v>
      </c>
      <c r="E1775" s="117">
        <v>43031</v>
      </c>
      <c r="F1775" s="118">
        <v>0.41289351851851852</v>
      </c>
      <c r="G1775" t="s">
        <v>9457</v>
      </c>
      <c r="H1775">
        <v>269</v>
      </c>
      <c r="I1775">
        <v>19</v>
      </c>
      <c r="J1775" t="s">
        <v>4037</v>
      </c>
      <c r="L1775" t="s">
        <v>26080</v>
      </c>
    </row>
    <row r="1776" spans="1:12" x14ac:dyDescent="0.25">
      <c r="A1776" t="s">
        <v>9456</v>
      </c>
      <c r="B1776" t="s">
        <v>9453</v>
      </c>
      <c r="C1776" t="s">
        <v>9454</v>
      </c>
      <c r="D1776" t="s">
        <v>9455</v>
      </c>
      <c r="E1776" s="117">
        <v>43031</v>
      </c>
      <c r="F1776" s="118">
        <v>0.41289351851851852</v>
      </c>
      <c r="G1776" t="s">
        <v>9457</v>
      </c>
      <c r="H1776">
        <v>269</v>
      </c>
      <c r="I1776">
        <v>20</v>
      </c>
      <c r="J1776" t="s">
        <v>4037</v>
      </c>
      <c r="L1776" t="s">
        <v>42</v>
      </c>
    </row>
    <row r="1777" spans="1:12" x14ac:dyDescent="0.25">
      <c r="A1777" t="s">
        <v>9456</v>
      </c>
      <c r="B1777" t="s">
        <v>9453</v>
      </c>
      <c r="C1777" t="s">
        <v>9454</v>
      </c>
      <c r="D1777" t="s">
        <v>9455</v>
      </c>
      <c r="E1777" s="117">
        <v>43031</v>
      </c>
      <c r="F1777" s="118">
        <v>0.41289351851851852</v>
      </c>
      <c r="G1777" t="s">
        <v>9457</v>
      </c>
      <c r="H1777">
        <v>269</v>
      </c>
      <c r="I1777">
        <v>21</v>
      </c>
      <c r="J1777" t="s">
        <v>4037</v>
      </c>
      <c r="L1777">
        <v>10</v>
      </c>
    </row>
    <row r="1778" spans="1:12" x14ac:dyDescent="0.25">
      <c r="A1778" t="s">
        <v>9456</v>
      </c>
      <c r="B1778" t="s">
        <v>9453</v>
      </c>
      <c r="C1778" t="s">
        <v>9454</v>
      </c>
      <c r="D1778" t="s">
        <v>9455</v>
      </c>
      <c r="E1778" s="117">
        <v>43031</v>
      </c>
      <c r="F1778" s="118">
        <v>0.41289351851851852</v>
      </c>
      <c r="G1778" t="s">
        <v>9457</v>
      </c>
      <c r="H1778">
        <v>269</v>
      </c>
      <c r="I1778">
        <v>22</v>
      </c>
      <c r="J1778" t="s">
        <v>4037</v>
      </c>
      <c r="L1778" t="s">
        <v>26048</v>
      </c>
    </row>
    <row r="1779" spans="1:12" x14ac:dyDescent="0.25">
      <c r="A1779" t="s">
        <v>9456</v>
      </c>
      <c r="B1779" t="s">
        <v>9453</v>
      </c>
      <c r="C1779" t="s">
        <v>9454</v>
      </c>
      <c r="D1779" t="s">
        <v>9455</v>
      </c>
      <c r="E1779" s="117">
        <v>43031</v>
      </c>
      <c r="F1779" s="118">
        <v>0.41291666666666665</v>
      </c>
      <c r="G1779" t="s">
        <v>9457</v>
      </c>
      <c r="H1779">
        <v>270</v>
      </c>
      <c r="I1779">
        <v>2</v>
      </c>
      <c r="J1779" t="s">
        <v>4037</v>
      </c>
      <c r="L1779" t="s">
        <v>5</v>
      </c>
    </row>
    <row r="1780" spans="1:12" x14ac:dyDescent="0.25">
      <c r="A1780" t="s">
        <v>9456</v>
      </c>
      <c r="B1780" t="s">
        <v>9453</v>
      </c>
      <c r="C1780" t="s">
        <v>9454</v>
      </c>
      <c r="D1780" t="s">
        <v>9455</v>
      </c>
      <c r="E1780" s="117">
        <v>43031</v>
      </c>
      <c r="F1780" s="118">
        <v>0.41291666666666665</v>
      </c>
      <c r="G1780" t="s">
        <v>9457</v>
      </c>
      <c r="H1780">
        <v>270</v>
      </c>
      <c r="I1780">
        <v>5</v>
      </c>
      <c r="J1780" t="s">
        <v>4037</v>
      </c>
      <c r="L1780" t="s">
        <v>182</v>
      </c>
    </row>
    <row r="1781" spans="1:12" x14ac:dyDescent="0.25">
      <c r="A1781" t="s">
        <v>9456</v>
      </c>
      <c r="B1781" t="s">
        <v>9453</v>
      </c>
      <c r="C1781" t="s">
        <v>9454</v>
      </c>
      <c r="D1781" t="s">
        <v>9455</v>
      </c>
      <c r="E1781" s="117">
        <v>43031</v>
      </c>
      <c r="F1781" s="118">
        <v>0.41292824074074069</v>
      </c>
      <c r="G1781" t="s">
        <v>9457</v>
      </c>
      <c r="H1781">
        <v>270</v>
      </c>
      <c r="I1781">
        <v>7</v>
      </c>
      <c r="J1781" t="s">
        <v>4037</v>
      </c>
      <c r="L1781">
        <v>80</v>
      </c>
    </row>
    <row r="1782" spans="1:12" x14ac:dyDescent="0.25">
      <c r="A1782" t="s">
        <v>9456</v>
      </c>
      <c r="B1782" t="s">
        <v>9453</v>
      </c>
      <c r="C1782" t="s">
        <v>9454</v>
      </c>
      <c r="D1782" t="s">
        <v>9455</v>
      </c>
      <c r="E1782" s="117">
        <v>43031</v>
      </c>
      <c r="F1782" s="118">
        <v>0.41292824074074069</v>
      </c>
      <c r="G1782" t="s">
        <v>9457</v>
      </c>
      <c r="H1782">
        <v>270</v>
      </c>
      <c r="I1782">
        <v>8</v>
      </c>
      <c r="J1782" t="s">
        <v>4037</v>
      </c>
      <c r="L1782">
        <v>100000</v>
      </c>
    </row>
    <row r="1783" spans="1:12" x14ac:dyDescent="0.25">
      <c r="A1783" t="s">
        <v>9456</v>
      </c>
      <c r="B1783" t="s">
        <v>9453</v>
      </c>
      <c r="C1783" t="s">
        <v>9454</v>
      </c>
      <c r="D1783" t="s">
        <v>9455</v>
      </c>
      <c r="E1783" s="117">
        <v>43031</v>
      </c>
      <c r="F1783" s="118">
        <v>0.41292824074074069</v>
      </c>
      <c r="G1783" t="s">
        <v>9457</v>
      </c>
      <c r="H1783">
        <v>270</v>
      </c>
      <c r="I1783">
        <v>12</v>
      </c>
      <c r="J1783" t="s">
        <v>4037</v>
      </c>
      <c r="L1783">
        <v>-11.910789107890199</v>
      </c>
    </row>
    <row r="1784" spans="1:12" x14ac:dyDescent="0.25">
      <c r="A1784" t="s">
        <v>9456</v>
      </c>
      <c r="B1784" t="s">
        <v>9453</v>
      </c>
      <c r="C1784" t="s">
        <v>9454</v>
      </c>
      <c r="D1784" t="s">
        <v>9455</v>
      </c>
      <c r="E1784" s="117">
        <v>43031</v>
      </c>
      <c r="F1784" s="118">
        <v>0.41292824074074069</v>
      </c>
      <c r="G1784" t="s">
        <v>9457</v>
      </c>
      <c r="H1784">
        <v>270</v>
      </c>
      <c r="I1784">
        <v>13</v>
      </c>
      <c r="J1784" t="s">
        <v>4037</v>
      </c>
      <c r="L1784">
        <v>-61.406916743014399</v>
      </c>
    </row>
    <row r="1785" spans="1:12" x14ac:dyDescent="0.25">
      <c r="A1785" t="s">
        <v>9456</v>
      </c>
      <c r="B1785" t="s">
        <v>9453</v>
      </c>
      <c r="C1785" t="s">
        <v>9454</v>
      </c>
      <c r="D1785" t="s">
        <v>9455</v>
      </c>
      <c r="E1785" s="117">
        <v>43031</v>
      </c>
      <c r="F1785" s="118">
        <v>0.41292824074074069</v>
      </c>
      <c r="G1785" t="s">
        <v>9457</v>
      </c>
      <c r="H1785">
        <v>270</v>
      </c>
      <c r="I1785">
        <v>14</v>
      </c>
      <c r="J1785" t="s">
        <v>4037</v>
      </c>
      <c r="L1785">
        <v>265.284851</v>
      </c>
    </row>
    <row r="1786" spans="1:12" x14ac:dyDescent="0.25">
      <c r="A1786" t="s">
        <v>9456</v>
      </c>
      <c r="B1786" t="s">
        <v>9453</v>
      </c>
      <c r="C1786" t="s">
        <v>9454</v>
      </c>
      <c r="D1786" t="s">
        <v>9455</v>
      </c>
      <c r="E1786" s="117">
        <v>43031</v>
      </c>
      <c r="F1786" s="118">
        <v>0.41293981481481484</v>
      </c>
      <c r="G1786" t="s">
        <v>9457</v>
      </c>
      <c r="H1786">
        <v>270</v>
      </c>
      <c r="I1786">
        <v>15</v>
      </c>
      <c r="J1786" t="s">
        <v>4037</v>
      </c>
      <c r="L1786" t="s">
        <v>26006</v>
      </c>
    </row>
    <row r="1787" spans="1:12" x14ac:dyDescent="0.25">
      <c r="A1787" t="s">
        <v>9456</v>
      </c>
      <c r="B1787" t="s">
        <v>9453</v>
      </c>
      <c r="C1787" t="s">
        <v>9454</v>
      </c>
      <c r="D1787" t="s">
        <v>9455</v>
      </c>
      <c r="E1787" s="117">
        <v>43031</v>
      </c>
      <c r="F1787" s="118">
        <v>0.41293981481481484</v>
      </c>
      <c r="G1787" t="s">
        <v>9457</v>
      </c>
      <c r="H1787">
        <v>270</v>
      </c>
      <c r="I1787">
        <v>19</v>
      </c>
      <c r="J1787" t="s">
        <v>4037</v>
      </c>
      <c r="L1787" t="s">
        <v>25173</v>
      </c>
    </row>
    <row r="1788" spans="1:12" x14ac:dyDescent="0.25">
      <c r="A1788" t="s">
        <v>9456</v>
      </c>
      <c r="B1788" t="s">
        <v>9453</v>
      </c>
      <c r="C1788" t="s">
        <v>9454</v>
      </c>
      <c r="D1788" t="s">
        <v>9455</v>
      </c>
      <c r="E1788" s="117">
        <v>43031</v>
      </c>
      <c r="F1788" s="118">
        <v>0.41293981481481484</v>
      </c>
      <c r="G1788" t="s">
        <v>9457</v>
      </c>
      <c r="H1788">
        <v>270</v>
      </c>
      <c r="I1788">
        <v>20</v>
      </c>
      <c r="J1788" t="s">
        <v>4037</v>
      </c>
      <c r="L1788" t="s">
        <v>42</v>
      </c>
    </row>
    <row r="1789" spans="1:12" x14ac:dyDescent="0.25">
      <c r="A1789" t="s">
        <v>9456</v>
      </c>
      <c r="B1789" t="s">
        <v>9453</v>
      </c>
      <c r="C1789" t="s">
        <v>9454</v>
      </c>
      <c r="D1789" t="s">
        <v>9455</v>
      </c>
      <c r="E1789" s="117">
        <v>43031</v>
      </c>
      <c r="F1789" s="118">
        <v>0.41293981481481484</v>
      </c>
      <c r="G1789" t="s">
        <v>9457</v>
      </c>
      <c r="H1789">
        <v>270</v>
      </c>
      <c r="I1789">
        <v>21</v>
      </c>
      <c r="J1789" t="s">
        <v>4037</v>
      </c>
      <c r="L1789">
        <v>15</v>
      </c>
    </row>
    <row r="1790" spans="1:12" x14ac:dyDescent="0.25">
      <c r="A1790" t="s">
        <v>9456</v>
      </c>
      <c r="B1790" t="s">
        <v>9453</v>
      </c>
      <c r="C1790" t="s">
        <v>9454</v>
      </c>
      <c r="D1790" t="s">
        <v>9455</v>
      </c>
      <c r="E1790" s="117">
        <v>43031</v>
      </c>
      <c r="F1790" s="118">
        <v>0.41293981481481484</v>
      </c>
      <c r="G1790" t="s">
        <v>9457</v>
      </c>
      <c r="H1790">
        <v>270</v>
      </c>
      <c r="I1790">
        <v>22</v>
      </c>
      <c r="J1790" t="s">
        <v>4037</v>
      </c>
      <c r="L1790" t="s">
        <v>26034</v>
      </c>
    </row>
    <row r="1791" spans="1:12" x14ac:dyDescent="0.25">
      <c r="A1791" t="s">
        <v>9456</v>
      </c>
      <c r="B1791" t="s">
        <v>9453</v>
      </c>
      <c r="C1791" t="s">
        <v>9454</v>
      </c>
      <c r="D1791" t="s">
        <v>9455</v>
      </c>
      <c r="E1791" s="117">
        <v>43031</v>
      </c>
      <c r="F1791" s="118">
        <v>0.41296296296296298</v>
      </c>
      <c r="G1791" t="s">
        <v>9457</v>
      </c>
      <c r="H1791">
        <v>271</v>
      </c>
      <c r="I1791">
        <v>2</v>
      </c>
      <c r="J1791" t="s">
        <v>4037</v>
      </c>
      <c r="L1791" t="s">
        <v>5</v>
      </c>
    </row>
    <row r="1792" spans="1:12" x14ac:dyDescent="0.25">
      <c r="A1792" t="s">
        <v>9456</v>
      </c>
      <c r="B1792" t="s">
        <v>9453</v>
      </c>
      <c r="C1792" t="s">
        <v>9454</v>
      </c>
      <c r="D1792" t="s">
        <v>9455</v>
      </c>
      <c r="E1792" s="117">
        <v>43031</v>
      </c>
      <c r="F1792" s="118">
        <v>0.41296296296296298</v>
      </c>
      <c r="G1792" t="s">
        <v>9457</v>
      </c>
      <c r="H1792">
        <v>271</v>
      </c>
      <c r="I1792">
        <v>5</v>
      </c>
      <c r="J1792" t="s">
        <v>4037</v>
      </c>
      <c r="L1792" t="s">
        <v>182</v>
      </c>
    </row>
    <row r="1793" spans="1:12" x14ac:dyDescent="0.25">
      <c r="A1793" t="s">
        <v>9456</v>
      </c>
      <c r="B1793" t="s">
        <v>9453</v>
      </c>
      <c r="C1793" t="s">
        <v>9454</v>
      </c>
      <c r="D1793" t="s">
        <v>9455</v>
      </c>
      <c r="E1793" s="117">
        <v>43031</v>
      </c>
      <c r="F1793" s="118">
        <v>0.41296296296296298</v>
      </c>
      <c r="G1793" t="s">
        <v>9457</v>
      </c>
      <c r="H1793">
        <v>271</v>
      </c>
      <c r="I1793">
        <v>7</v>
      </c>
      <c r="J1793" t="s">
        <v>4037</v>
      </c>
      <c r="L1793">
        <v>81</v>
      </c>
    </row>
    <row r="1794" spans="1:12" x14ac:dyDescent="0.25">
      <c r="A1794" t="s">
        <v>9456</v>
      </c>
      <c r="B1794" t="s">
        <v>9453</v>
      </c>
      <c r="C1794" t="s">
        <v>9454</v>
      </c>
      <c r="D1794" t="s">
        <v>9455</v>
      </c>
      <c r="E1794" s="117">
        <v>43031</v>
      </c>
      <c r="F1794" s="118">
        <v>0.41297453703703701</v>
      </c>
      <c r="G1794" t="s">
        <v>9457</v>
      </c>
      <c r="H1794">
        <v>271</v>
      </c>
      <c r="I1794">
        <v>8</v>
      </c>
      <c r="J1794" t="s">
        <v>4037</v>
      </c>
      <c r="L1794">
        <v>100000</v>
      </c>
    </row>
    <row r="1795" spans="1:12" x14ac:dyDescent="0.25">
      <c r="A1795" t="s">
        <v>9456</v>
      </c>
      <c r="B1795" t="s">
        <v>9453</v>
      </c>
      <c r="C1795" t="s">
        <v>9454</v>
      </c>
      <c r="D1795" t="s">
        <v>9455</v>
      </c>
      <c r="E1795" s="117">
        <v>43031</v>
      </c>
      <c r="F1795" s="118">
        <v>0.41297453703703701</v>
      </c>
      <c r="G1795" t="s">
        <v>9457</v>
      </c>
      <c r="H1795">
        <v>271</v>
      </c>
      <c r="I1795">
        <v>12</v>
      </c>
      <c r="J1795" t="s">
        <v>4037</v>
      </c>
      <c r="L1795">
        <v>-11.905365873167</v>
      </c>
    </row>
    <row r="1796" spans="1:12" x14ac:dyDescent="0.25">
      <c r="A1796" t="s">
        <v>9456</v>
      </c>
      <c r="B1796" t="s">
        <v>9453</v>
      </c>
      <c r="C1796" t="s">
        <v>9454</v>
      </c>
      <c r="D1796" t="s">
        <v>9455</v>
      </c>
      <c r="E1796" s="117">
        <v>43031</v>
      </c>
      <c r="F1796" s="118">
        <v>0.41297453703703701</v>
      </c>
      <c r="G1796" t="s">
        <v>9457</v>
      </c>
      <c r="H1796">
        <v>271</v>
      </c>
      <c r="I1796">
        <v>13</v>
      </c>
      <c r="J1796" t="s">
        <v>4037</v>
      </c>
      <c r="L1796">
        <v>-61.235744023770202</v>
      </c>
    </row>
    <row r="1797" spans="1:12" x14ac:dyDescent="0.25">
      <c r="A1797" t="s">
        <v>9456</v>
      </c>
      <c r="B1797" t="s">
        <v>9453</v>
      </c>
      <c r="C1797" t="s">
        <v>9454</v>
      </c>
      <c r="D1797" t="s">
        <v>9455</v>
      </c>
      <c r="E1797" s="117">
        <v>43031</v>
      </c>
      <c r="F1797" s="118">
        <v>0.41297453703703701</v>
      </c>
      <c r="G1797" t="s">
        <v>9457</v>
      </c>
      <c r="H1797">
        <v>271</v>
      </c>
      <c r="I1797">
        <v>14</v>
      </c>
      <c r="J1797" t="s">
        <v>4037</v>
      </c>
      <c r="L1797">
        <v>205.097061</v>
      </c>
    </row>
    <row r="1798" spans="1:12" x14ac:dyDescent="0.25">
      <c r="A1798" t="s">
        <v>9456</v>
      </c>
      <c r="B1798" t="s">
        <v>9453</v>
      </c>
      <c r="C1798" t="s">
        <v>9454</v>
      </c>
      <c r="D1798" t="s">
        <v>9455</v>
      </c>
      <c r="E1798" s="117">
        <v>43031</v>
      </c>
      <c r="F1798" s="118">
        <v>0.41298611111111111</v>
      </c>
      <c r="G1798" t="s">
        <v>9457</v>
      </c>
      <c r="H1798">
        <v>271</v>
      </c>
      <c r="I1798">
        <v>15</v>
      </c>
      <c r="J1798" t="s">
        <v>4037</v>
      </c>
      <c r="L1798" t="s">
        <v>26006</v>
      </c>
    </row>
    <row r="1799" spans="1:12" x14ac:dyDescent="0.25">
      <c r="A1799" t="s">
        <v>9456</v>
      </c>
      <c r="B1799" t="s">
        <v>9453</v>
      </c>
      <c r="C1799" t="s">
        <v>9454</v>
      </c>
      <c r="D1799" t="s">
        <v>9455</v>
      </c>
      <c r="E1799" s="117">
        <v>43031</v>
      </c>
      <c r="F1799" s="118">
        <v>0.41298611111111111</v>
      </c>
      <c r="G1799" t="s">
        <v>9457</v>
      </c>
      <c r="H1799">
        <v>271</v>
      </c>
      <c r="I1799">
        <v>19</v>
      </c>
      <c r="J1799" t="s">
        <v>4037</v>
      </c>
      <c r="L1799" t="s">
        <v>26081</v>
      </c>
    </row>
    <row r="1800" spans="1:12" x14ac:dyDescent="0.25">
      <c r="A1800" t="s">
        <v>9456</v>
      </c>
      <c r="B1800" t="s">
        <v>9453</v>
      </c>
      <c r="C1800" t="s">
        <v>9454</v>
      </c>
      <c r="D1800" t="s">
        <v>9455</v>
      </c>
      <c r="E1800" s="117">
        <v>43031</v>
      </c>
      <c r="F1800" s="118">
        <v>0.41298611111111111</v>
      </c>
      <c r="G1800" t="s">
        <v>9457</v>
      </c>
      <c r="H1800">
        <v>271</v>
      </c>
      <c r="I1800">
        <v>20</v>
      </c>
      <c r="J1800" t="s">
        <v>4037</v>
      </c>
      <c r="L1800" t="s">
        <v>556</v>
      </c>
    </row>
    <row r="1801" spans="1:12" x14ac:dyDescent="0.25">
      <c r="A1801" t="s">
        <v>9456</v>
      </c>
      <c r="B1801" t="s">
        <v>9453</v>
      </c>
      <c r="C1801" t="s">
        <v>9454</v>
      </c>
      <c r="D1801" t="s">
        <v>9455</v>
      </c>
      <c r="E1801" s="117">
        <v>43031</v>
      </c>
      <c r="F1801" s="118">
        <v>0.41298611111111111</v>
      </c>
      <c r="G1801" t="s">
        <v>9457</v>
      </c>
      <c r="H1801">
        <v>271</v>
      </c>
      <c r="I1801">
        <v>21</v>
      </c>
      <c r="J1801" t="s">
        <v>4037</v>
      </c>
      <c r="L1801">
        <v>30</v>
      </c>
    </row>
    <row r="1802" spans="1:12" x14ac:dyDescent="0.25">
      <c r="A1802" t="s">
        <v>9456</v>
      </c>
      <c r="B1802" t="s">
        <v>9453</v>
      </c>
      <c r="C1802" t="s">
        <v>9454</v>
      </c>
      <c r="D1802" t="s">
        <v>9455</v>
      </c>
      <c r="E1802" s="117">
        <v>43031</v>
      </c>
      <c r="F1802" s="118">
        <v>0.41298611111111111</v>
      </c>
      <c r="G1802" t="s">
        <v>9457</v>
      </c>
      <c r="H1802">
        <v>271</v>
      </c>
      <c r="I1802">
        <v>22</v>
      </c>
      <c r="J1802" t="s">
        <v>4037</v>
      </c>
      <c r="L1802" t="s">
        <v>26082</v>
      </c>
    </row>
    <row r="1803" spans="1:12" x14ac:dyDescent="0.25">
      <c r="A1803" t="s">
        <v>9456</v>
      </c>
      <c r="B1803" t="s">
        <v>9453</v>
      </c>
      <c r="C1803" t="s">
        <v>9454</v>
      </c>
      <c r="D1803" t="s">
        <v>9455</v>
      </c>
      <c r="E1803" s="117">
        <v>43031</v>
      </c>
      <c r="F1803" s="118">
        <v>0.4130092592592593</v>
      </c>
      <c r="G1803" t="s">
        <v>9457</v>
      </c>
      <c r="H1803">
        <v>272</v>
      </c>
      <c r="I1803">
        <v>2</v>
      </c>
      <c r="J1803" t="s">
        <v>4037</v>
      </c>
      <c r="L1803" t="s">
        <v>5</v>
      </c>
    </row>
    <row r="1804" spans="1:12" x14ac:dyDescent="0.25">
      <c r="A1804" t="s">
        <v>9456</v>
      </c>
      <c r="B1804" t="s">
        <v>9453</v>
      </c>
      <c r="C1804" t="s">
        <v>9454</v>
      </c>
      <c r="D1804" t="s">
        <v>9455</v>
      </c>
      <c r="E1804" s="117">
        <v>43031</v>
      </c>
      <c r="F1804" s="118">
        <v>0.4130092592592593</v>
      </c>
      <c r="G1804" t="s">
        <v>9457</v>
      </c>
      <c r="H1804">
        <v>272</v>
      </c>
      <c r="I1804">
        <v>5</v>
      </c>
      <c r="J1804" t="s">
        <v>4037</v>
      </c>
      <c r="L1804" t="s">
        <v>182</v>
      </c>
    </row>
    <row r="1805" spans="1:12" x14ac:dyDescent="0.25">
      <c r="A1805" t="s">
        <v>9456</v>
      </c>
      <c r="B1805" t="s">
        <v>9453</v>
      </c>
      <c r="C1805" t="s">
        <v>9454</v>
      </c>
      <c r="D1805" t="s">
        <v>9455</v>
      </c>
      <c r="E1805" s="117">
        <v>43031</v>
      </c>
      <c r="F1805" s="118">
        <v>0.4130092592592593</v>
      </c>
      <c r="G1805" t="s">
        <v>9457</v>
      </c>
      <c r="H1805">
        <v>272</v>
      </c>
      <c r="I1805">
        <v>7</v>
      </c>
      <c r="J1805" t="s">
        <v>4037</v>
      </c>
      <c r="L1805">
        <v>82</v>
      </c>
    </row>
    <row r="1806" spans="1:12" x14ac:dyDescent="0.25">
      <c r="A1806" t="s">
        <v>9456</v>
      </c>
      <c r="B1806" t="s">
        <v>9453</v>
      </c>
      <c r="C1806" t="s">
        <v>9454</v>
      </c>
      <c r="D1806" t="s">
        <v>9455</v>
      </c>
      <c r="E1806" s="117">
        <v>43031</v>
      </c>
      <c r="F1806" s="118">
        <v>0.41302083333333334</v>
      </c>
      <c r="G1806" t="s">
        <v>9457</v>
      </c>
      <c r="H1806">
        <v>272</v>
      </c>
      <c r="I1806">
        <v>8</v>
      </c>
      <c r="J1806" t="s">
        <v>4037</v>
      </c>
      <c r="L1806">
        <v>100000</v>
      </c>
    </row>
    <row r="1807" spans="1:12" x14ac:dyDescent="0.25">
      <c r="A1807" t="s">
        <v>9456</v>
      </c>
      <c r="B1807" t="s">
        <v>9453</v>
      </c>
      <c r="C1807" t="s">
        <v>9454</v>
      </c>
      <c r="D1807" t="s">
        <v>9455</v>
      </c>
      <c r="E1807" s="117">
        <v>43031</v>
      </c>
      <c r="F1807" s="118">
        <v>0.41302083333333334</v>
      </c>
      <c r="G1807" t="s">
        <v>9457</v>
      </c>
      <c r="H1807">
        <v>272</v>
      </c>
      <c r="I1807">
        <v>12</v>
      </c>
      <c r="J1807" t="s">
        <v>4037</v>
      </c>
      <c r="L1807">
        <v>-12.158939263356899</v>
      </c>
    </row>
    <row r="1808" spans="1:12" x14ac:dyDescent="0.25">
      <c r="A1808" t="s">
        <v>9456</v>
      </c>
      <c r="B1808" t="s">
        <v>9453</v>
      </c>
      <c r="C1808" t="s">
        <v>9454</v>
      </c>
      <c r="D1808" t="s">
        <v>9455</v>
      </c>
      <c r="E1808" s="117">
        <v>43031</v>
      </c>
      <c r="F1808" s="118">
        <v>0.41302083333333334</v>
      </c>
      <c r="G1808" t="s">
        <v>9457</v>
      </c>
      <c r="H1808">
        <v>272</v>
      </c>
      <c r="I1808">
        <v>13</v>
      </c>
      <c r="J1808" t="s">
        <v>4037</v>
      </c>
      <c r="L1808">
        <v>-61.598261083112902</v>
      </c>
    </row>
    <row r="1809" spans="1:12" x14ac:dyDescent="0.25">
      <c r="A1809" t="s">
        <v>9456</v>
      </c>
      <c r="B1809" t="s">
        <v>9453</v>
      </c>
      <c r="C1809" t="s">
        <v>9454</v>
      </c>
      <c r="D1809" t="s">
        <v>9455</v>
      </c>
      <c r="E1809" s="117">
        <v>43031</v>
      </c>
      <c r="F1809" s="118">
        <v>0.41302083333333334</v>
      </c>
      <c r="G1809" t="s">
        <v>9457</v>
      </c>
      <c r="H1809">
        <v>272</v>
      </c>
      <c r="I1809">
        <v>14</v>
      </c>
      <c r="J1809" t="s">
        <v>4037</v>
      </c>
      <c r="L1809">
        <v>338.774719</v>
      </c>
    </row>
    <row r="1810" spans="1:12" x14ac:dyDescent="0.25">
      <c r="A1810" t="s">
        <v>9456</v>
      </c>
      <c r="B1810" t="s">
        <v>9453</v>
      </c>
      <c r="C1810" t="s">
        <v>9454</v>
      </c>
      <c r="D1810" t="s">
        <v>9455</v>
      </c>
      <c r="E1810" s="117">
        <v>43031</v>
      </c>
      <c r="F1810" s="118">
        <v>0.41302083333333334</v>
      </c>
      <c r="G1810" t="s">
        <v>9457</v>
      </c>
      <c r="H1810">
        <v>272</v>
      </c>
      <c r="I1810">
        <v>15</v>
      </c>
      <c r="J1810" t="s">
        <v>4037</v>
      </c>
      <c r="L1810" s="117">
        <v>42102</v>
      </c>
    </row>
    <row r="1811" spans="1:12" x14ac:dyDescent="0.25">
      <c r="A1811" t="s">
        <v>9456</v>
      </c>
      <c r="B1811" t="s">
        <v>9453</v>
      </c>
      <c r="C1811" t="s">
        <v>9454</v>
      </c>
      <c r="D1811" t="s">
        <v>9455</v>
      </c>
      <c r="E1811" s="117">
        <v>43031</v>
      </c>
      <c r="F1811" s="118">
        <v>0.41303240740740743</v>
      </c>
      <c r="G1811" t="s">
        <v>9457</v>
      </c>
      <c r="H1811">
        <v>272</v>
      </c>
      <c r="I1811">
        <v>19</v>
      </c>
      <c r="J1811" t="s">
        <v>4037</v>
      </c>
      <c r="L1811" t="s">
        <v>26083</v>
      </c>
    </row>
    <row r="1812" spans="1:12" x14ac:dyDescent="0.25">
      <c r="A1812" t="s">
        <v>9456</v>
      </c>
      <c r="B1812" t="s">
        <v>9453</v>
      </c>
      <c r="C1812" t="s">
        <v>9454</v>
      </c>
      <c r="D1812" t="s">
        <v>9455</v>
      </c>
      <c r="E1812" s="117">
        <v>43031</v>
      </c>
      <c r="F1812" s="118">
        <v>0.41303240740740743</v>
      </c>
      <c r="G1812" t="s">
        <v>9457</v>
      </c>
      <c r="H1812">
        <v>272</v>
      </c>
      <c r="I1812">
        <v>20</v>
      </c>
      <c r="J1812" t="s">
        <v>4037</v>
      </c>
      <c r="L1812" t="s">
        <v>556</v>
      </c>
    </row>
    <row r="1813" spans="1:12" x14ac:dyDescent="0.25">
      <c r="A1813" t="s">
        <v>9456</v>
      </c>
      <c r="B1813" t="s">
        <v>9453</v>
      </c>
      <c r="C1813" t="s">
        <v>9454</v>
      </c>
      <c r="D1813" t="s">
        <v>9455</v>
      </c>
      <c r="E1813" s="117">
        <v>43031</v>
      </c>
      <c r="F1813" s="118">
        <v>0.41303240740740743</v>
      </c>
      <c r="G1813" t="s">
        <v>9457</v>
      </c>
      <c r="H1813">
        <v>272</v>
      </c>
      <c r="I1813">
        <v>21</v>
      </c>
      <c r="J1813" t="s">
        <v>4037</v>
      </c>
      <c r="L1813">
        <v>10</v>
      </c>
    </row>
    <row r="1814" spans="1:12" x14ac:dyDescent="0.25">
      <c r="A1814" t="s">
        <v>9456</v>
      </c>
      <c r="B1814" t="s">
        <v>9453</v>
      </c>
      <c r="C1814" t="s">
        <v>9454</v>
      </c>
      <c r="D1814" t="s">
        <v>9455</v>
      </c>
      <c r="E1814" s="117">
        <v>43031</v>
      </c>
      <c r="F1814" s="118">
        <v>0.41303240740740743</v>
      </c>
      <c r="G1814" t="s">
        <v>9457</v>
      </c>
      <c r="H1814">
        <v>272</v>
      </c>
      <c r="I1814">
        <v>22</v>
      </c>
      <c r="J1814" t="s">
        <v>4037</v>
      </c>
      <c r="L1814" t="s">
        <v>26048</v>
      </c>
    </row>
    <row r="1815" spans="1:12" x14ac:dyDescent="0.25">
      <c r="A1815" t="s">
        <v>9456</v>
      </c>
      <c r="B1815" t="s">
        <v>9453</v>
      </c>
      <c r="C1815" t="s">
        <v>9454</v>
      </c>
      <c r="D1815" t="s">
        <v>9455</v>
      </c>
      <c r="E1815" s="117">
        <v>43031</v>
      </c>
      <c r="F1815" s="118">
        <v>0.41305555555555556</v>
      </c>
      <c r="G1815" t="s">
        <v>9457</v>
      </c>
      <c r="H1815">
        <v>273</v>
      </c>
      <c r="I1815">
        <v>2</v>
      </c>
      <c r="J1815" t="s">
        <v>4037</v>
      </c>
      <c r="L1815" t="s">
        <v>5</v>
      </c>
    </row>
    <row r="1816" spans="1:12" x14ac:dyDescent="0.25">
      <c r="A1816" t="s">
        <v>9456</v>
      </c>
      <c r="B1816" t="s">
        <v>9453</v>
      </c>
      <c r="C1816" t="s">
        <v>9454</v>
      </c>
      <c r="D1816" t="s">
        <v>9455</v>
      </c>
      <c r="E1816" s="117">
        <v>43031</v>
      </c>
      <c r="F1816" s="118">
        <v>0.41305555555555556</v>
      </c>
      <c r="G1816" t="s">
        <v>9457</v>
      </c>
      <c r="H1816">
        <v>273</v>
      </c>
      <c r="I1816">
        <v>5</v>
      </c>
      <c r="J1816" t="s">
        <v>4037</v>
      </c>
      <c r="L1816" t="s">
        <v>182</v>
      </c>
    </row>
    <row r="1817" spans="1:12" x14ac:dyDescent="0.25">
      <c r="A1817" t="s">
        <v>9456</v>
      </c>
      <c r="B1817" t="s">
        <v>9453</v>
      </c>
      <c r="C1817" t="s">
        <v>9454</v>
      </c>
      <c r="D1817" t="s">
        <v>9455</v>
      </c>
      <c r="E1817" s="117">
        <v>43031</v>
      </c>
      <c r="F1817" s="118">
        <v>0.41305555555555556</v>
      </c>
      <c r="G1817" t="s">
        <v>9457</v>
      </c>
      <c r="H1817">
        <v>273</v>
      </c>
      <c r="I1817">
        <v>7</v>
      </c>
      <c r="J1817" t="s">
        <v>4037</v>
      </c>
      <c r="L1817">
        <v>83</v>
      </c>
    </row>
    <row r="1818" spans="1:12" x14ac:dyDescent="0.25">
      <c r="A1818" t="s">
        <v>9456</v>
      </c>
      <c r="B1818" t="s">
        <v>9453</v>
      </c>
      <c r="C1818" t="s">
        <v>9454</v>
      </c>
      <c r="D1818" t="s">
        <v>9455</v>
      </c>
      <c r="E1818" s="117">
        <v>43031</v>
      </c>
      <c r="F1818" s="118">
        <v>0.41305555555555556</v>
      </c>
      <c r="G1818" t="s">
        <v>9457</v>
      </c>
      <c r="H1818">
        <v>273</v>
      </c>
      <c r="I1818">
        <v>8</v>
      </c>
      <c r="J1818" t="s">
        <v>4037</v>
      </c>
      <c r="L1818">
        <v>100000</v>
      </c>
    </row>
    <row r="1819" spans="1:12" x14ac:dyDescent="0.25">
      <c r="A1819" t="s">
        <v>9456</v>
      </c>
      <c r="B1819" t="s">
        <v>9453</v>
      </c>
      <c r="C1819" t="s">
        <v>9454</v>
      </c>
      <c r="D1819" t="s">
        <v>9455</v>
      </c>
      <c r="E1819" s="117">
        <v>43031</v>
      </c>
      <c r="F1819" s="118">
        <v>0.4130671296296296</v>
      </c>
      <c r="G1819" t="s">
        <v>9457</v>
      </c>
      <c r="H1819">
        <v>273</v>
      </c>
      <c r="I1819">
        <v>12</v>
      </c>
      <c r="J1819" t="s">
        <v>4037</v>
      </c>
      <c r="L1819">
        <v>-12.155265627272099</v>
      </c>
    </row>
    <row r="1820" spans="1:12" x14ac:dyDescent="0.25">
      <c r="A1820" t="s">
        <v>9456</v>
      </c>
      <c r="B1820" t="s">
        <v>9453</v>
      </c>
      <c r="C1820" t="s">
        <v>9454</v>
      </c>
      <c r="D1820" t="s">
        <v>9455</v>
      </c>
      <c r="E1820" s="117">
        <v>43031</v>
      </c>
      <c r="F1820" s="118">
        <v>0.4130671296296296</v>
      </c>
      <c r="G1820" t="s">
        <v>9457</v>
      </c>
      <c r="H1820">
        <v>273</v>
      </c>
      <c r="I1820">
        <v>13</v>
      </c>
      <c r="J1820" t="s">
        <v>4037</v>
      </c>
      <c r="L1820">
        <v>-61.5994381333009</v>
      </c>
    </row>
    <row r="1821" spans="1:12" x14ac:dyDescent="0.25">
      <c r="A1821" t="s">
        <v>9456</v>
      </c>
      <c r="B1821" t="s">
        <v>9453</v>
      </c>
      <c r="C1821" t="s">
        <v>9454</v>
      </c>
      <c r="D1821" t="s">
        <v>9455</v>
      </c>
      <c r="E1821" s="117">
        <v>43031</v>
      </c>
      <c r="F1821" s="118">
        <v>0.4130671296296296</v>
      </c>
      <c r="G1821" t="s">
        <v>9457</v>
      </c>
      <c r="H1821">
        <v>273</v>
      </c>
      <c r="I1821">
        <v>14</v>
      </c>
      <c r="J1821" t="s">
        <v>4037</v>
      </c>
      <c r="L1821">
        <v>378.58065800000003</v>
      </c>
    </row>
    <row r="1822" spans="1:12" x14ac:dyDescent="0.25">
      <c r="A1822" t="s">
        <v>9456</v>
      </c>
      <c r="B1822" t="s">
        <v>9453</v>
      </c>
      <c r="C1822" t="s">
        <v>9454</v>
      </c>
      <c r="D1822" t="s">
        <v>9455</v>
      </c>
      <c r="E1822" s="117">
        <v>43031</v>
      </c>
      <c r="F1822" s="118">
        <v>0.4130671296296296</v>
      </c>
      <c r="G1822" t="s">
        <v>9457</v>
      </c>
      <c r="H1822">
        <v>273</v>
      </c>
      <c r="I1822">
        <v>15</v>
      </c>
      <c r="J1822" t="s">
        <v>4037</v>
      </c>
      <c r="L1822" s="117">
        <v>42102</v>
      </c>
    </row>
    <row r="1823" spans="1:12" x14ac:dyDescent="0.25">
      <c r="A1823" t="s">
        <v>9456</v>
      </c>
      <c r="B1823" t="s">
        <v>9453</v>
      </c>
      <c r="C1823" t="s">
        <v>9454</v>
      </c>
      <c r="D1823" t="s">
        <v>9455</v>
      </c>
      <c r="E1823" s="117">
        <v>43031</v>
      </c>
      <c r="F1823" s="118">
        <v>0.4130671296296296</v>
      </c>
      <c r="G1823" t="s">
        <v>9457</v>
      </c>
      <c r="H1823">
        <v>273</v>
      </c>
      <c r="I1823">
        <v>19</v>
      </c>
      <c r="J1823" t="s">
        <v>4037</v>
      </c>
      <c r="L1823" t="s">
        <v>26084</v>
      </c>
    </row>
    <row r="1824" spans="1:12" x14ac:dyDescent="0.25">
      <c r="A1824" t="s">
        <v>9456</v>
      </c>
      <c r="B1824" t="s">
        <v>9453</v>
      </c>
      <c r="C1824" t="s">
        <v>9454</v>
      </c>
      <c r="D1824" t="s">
        <v>9455</v>
      </c>
      <c r="E1824" s="117">
        <v>43031</v>
      </c>
      <c r="F1824" s="118">
        <v>0.4130671296296296</v>
      </c>
      <c r="G1824" t="s">
        <v>9457</v>
      </c>
      <c r="H1824">
        <v>273</v>
      </c>
      <c r="I1824">
        <v>20</v>
      </c>
      <c r="J1824" t="s">
        <v>4037</v>
      </c>
      <c r="L1824" t="s">
        <v>42</v>
      </c>
    </row>
    <row r="1825" spans="1:12" x14ac:dyDescent="0.25">
      <c r="A1825" t="s">
        <v>9456</v>
      </c>
      <c r="B1825" t="s">
        <v>9453</v>
      </c>
      <c r="C1825" t="s">
        <v>9454</v>
      </c>
      <c r="D1825" t="s">
        <v>9455</v>
      </c>
      <c r="E1825" s="117">
        <v>43031</v>
      </c>
      <c r="F1825" s="118">
        <v>0.41307870370370375</v>
      </c>
      <c r="G1825" t="s">
        <v>9457</v>
      </c>
      <c r="H1825">
        <v>273</v>
      </c>
      <c r="I1825">
        <v>21</v>
      </c>
      <c r="J1825" t="s">
        <v>4037</v>
      </c>
      <c r="L1825">
        <v>2</v>
      </c>
    </row>
    <row r="1826" spans="1:12" x14ac:dyDescent="0.25">
      <c r="A1826" t="s">
        <v>9456</v>
      </c>
      <c r="B1826" t="s">
        <v>9453</v>
      </c>
      <c r="C1826" t="s">
        <v>9454</v>
      </c>
      <c r="D1826" t="s">
        <v>9455</v>
      </c>
      <c r="E1826" s="117">
        <v>43031</v>
      </c>
      <c r="F1826" s="118">
        <v>0.41307870370370375</v>
      </c>
      <c r="G1826" t="s">
        <v>9457</v>
      </c>
      <c r="H1826">
        <v>273</v>
      </c>
      <c r="I1826">
        <v>22</v>
      </c>
      <c r="J1826" t="s">
        <v>4037</v>
      </c>
      <c r="L1826" t="s">
        <v>26048</v>
      </c>
    </row>
    <row r="1827" spans="1:12" x14ac:dyDescent="0.25">
      <c r="A1827" t="s">
        <v>9456</v>
      </c>
      <c r="B1827" t="s">
        <v>9453</v>
      </c>
      <c r="C1827" t="s">
        <v>9454</v>
      </c>
      <c r="D1827" t="s">
        <v>9455</v>
      </c>
      <c r="E1827" s="117">
        <v>43031</v>
      </c>
      <c r="F1827" s="118">
        <v>0.41310185185185189</v>
      </c>
      <c r="G1827" t="s">
        <v>9457</v>
      </c>
      <c r="H1827">
        <v>274</v>
      </c>
      <c r="I1827">
        <v>2</v>
      </c>
      <c r="J1827" t="s">
        <v>4037</v>
      </c>
      <c r="L1827" t="s">
        <v>5</v>
      </c>
    </row>
    <row r="1828" spans="1:12" x14ac:dyDescent="0.25">
      <c r="A1828" t="s">
        <v>9456</v>
      </c>
      <c r="B1828" t="s">
        <v>9453</v>
      </c>
      <c r="C1828" t="s">
        <v>9454</v>
      </c>
      <c r="D1828" t="s">
        <v>9455</v>
      </c>
      <c r="E1828" s="117">
        <v>43031</v>
      </c>
      <c r="F1828" s="118">
        <v>0.41310185185185189</v>
      </c>
      <c r="G1828" t="s">
        <v>9457</v>
      </c>
      <c r="H1828">
        <v>274</v>
      </c>
      <c r="I1828">
        <v>5</v>
      </c>
      <c r="J1828" t="s">
        <v>4037</v>
      </c>
      <c r="L1828" t="s">
        <v>182</v>
      </c>
    </row>
    <row r="1829" spans="1:12" x14ac:dyDescent="0.25">
      <c r="A1829" t="s">
        <v>9456</v>
      </c>
      <c r="B1829" t="s">
        <v>9453</v>
      </c>
      <c r="C1829" t="s">
        <v>9454</v>
      </c>
      <c r="D1829" t="s">
        <v>9455</v>
      </c>
      <c r="E1829" s="117">
        <v>43031</v>
      </c>
      <c r="F1829" s="118">
        <v>0.41310185185185189</v>
      </c>
      <c r="G1829" t="s">
        <v>9457</v>
      </c>
      <c r="H1829">
        <v>274</v>
      </c>
      <c r="I1829">
        <v>7</v>
      </c>
      <c r="J1829" t="s">
        <v>4037</v>
      </c>
      <c r="L1829">
        <v>84</v>
      </c>
    </row>
    <row r="1830" spans="1:12" x14ac:dyDescent="0.25">
      <c r="A1830" t="s">
        <v>9456</v>
      </c>
      <c r="B1830" t="s">
        <v>9453</v>
      </c>
      <c r="C1830" t="s">
        <v>9454</v>
      </c>
      <c r="D1830" t="s">
        <v>9455</v>
      </c>
      <c r="E1830" s="117">
        <v>43031</v>
      </c>
      <c r="F1830" s="118">
        <v>0.41311342592592593</v>
      </c>
      <c r="G1830" t="s">
        <v>9457</v>
      </c>
      <c r="H1830">
        <v>274</v>
      </c>
      <c r="I1830">
        <v>8</v>
      </c>
      <c r="J1830" t="s">
        <v>4037</v>
      </c>
      <c r="L1830">
        <v>100000</v>
      </c>
    </row>
    <row r="1831" spans="1:12" x14ac:dyDescent="0.25">
      <c r="A1831" t="s">
        <v>9456</v>
      </c>
      <c r="B1831" t="s">
        <v>9453</v>
      </c>
      <c r="C1831" t="s">
        <v>9454</v>
      </c>
      <c r="D1831" t="s">
        <v>9455</v>
      </c>
      <c r="E1831" s="117">
        <v>43031</v>
      </c>
      <c r="F1831" s="118">
        <v>0.41311342592592593</v>
      </c>
      <c r="G1831" t="s">
        <v>9457</v>
      </c>
      <c r="H1831">
        <v>274</v>
      </c>
      <c r="I1831">
        <v>12</v>
      </c>
      <c r="J1831" t="s">
        <v>4037</v>
      </c>
      <c r="L1831">
        <v>-12.162388100492199</v>
      </c>
    </row>
    <row r="1832" spans="1:12" x14ac:dyDescent="0.25">
      <c r="A1832" t="s">
        <v>9456</v>
      </c>
      <c r="B1832" t="s">
        <v>9453</v>
      </c>
      <c r="C1832" t="s">
        <v>9454</v>
      </c>
      <c r="D1832" t="s">
        <v>9455</v>
      </c>
      <c r="E1832" s="117">
        <v>43031</v>
      </c>
      <c r="F1832" s="118">
        <v>0.41311342592592593</v>
      </c>
      <c r="G1832" t="s">
        <v>9457</v>
      </c>
      <c r="H1832">
        <v>274</v>
      </c>
      <c r="I1832">
        <v>13</v>
      </c>
      <c r="J1832" t="s">
        <v>4037</v>
      </c>
      <c r="L1832">
        <v>-61.599106798848602</v>
      </c>
    </row>
    <row r="1833" spans="1:12" x14ac:dyDescent="0.25">
      <c r="A1833" t="s">
        <v>9456</v>
      </c>
      <c r="B1833" t="s">
        <v>9453</v>
      </c>
      <c r="C1833" t="s">
        <v>9454</v>
      </c>
      <c r="D1833" t="s">
        <v>9455</v>
      </c>
      <c r="E1833" s="117">
        <v>43031</v>
      </c>
      <c r="F1833" s="118">
        <v>0.41311342592592593</v>
      </c>
      <c r="G1833" t="s">
        <v>9457</v>
      </c>
      <c r="H1833">
        <v>274</v>
      </c>
      <c r="I1833">
        <v>14</v>
      </c>
      <c r="J1833" t="s">
        <v>4037</v>
      </c>
      <c r="L1833">
        <v>351.87463400000001</v>
      </c>
    </row>
    <row r="1834" spans="1:12" x14ac:dyDescent="0.25">
      <c r="A1834" t="s">
        <v>9456</v>
      </c>
      <c r="B1834" t="s">
        <v>9453</v>
      </c>
      <c r="C1834" t="s">
        <v>9454</v>
      </c>
      <c r="D1834" t="s">
        <v>9455</v>
      </c>
      <c r="E1834" s="117">
        <v>43031</v>
      </c>
      <c r="F1834" s="118">
        <v>0.41311342592592593</v>
      </c>
      <c r="G1834" t="s">
        <v>9457</v>
      </c>
      <c r="H1834">
        <v>274</v>
      </c>
      <c r="I1834">
        <v>15</v>
      </c>
      <c r="J1834" t="s">
        <v>4037</v>
      </c>
      <c r="L1834" s="117">
        <v>42102</v>
      </c>
    </row>
    <row r="1835" spans="1:12" x14ac:dyDescent="0.25">
      <c r="A1835" t="s">
        <v>9456</v>
      </c>
      <c r="B1835" t="s">
        <v>9453</v>
      </c>
      <c r="C1835" t="s">
        <v>9454</v>
      </c>
      <c r="D1835" t="s">
        <v>9455</v>
      </c>
      <c r="E1835" s="117">
        <v>43031</v>
      </c>
      <c r="F1835" s="118">
        <v>0.41312499999999996</v>
      </c>
      <c r="G1835" t="s">
        <v>9457</v>
      </c>
      <c r="H1835">
        <v>274</v>
      </c>
      <c r="I1835">
        <v>19</v>
      </c>
      <c r="J1835" t="s">
        <v>4037</v>
      </c>
      <c r="L1835" t="s">
        <v>26085</v>
      </c>
    </row>
    <row r="1836" spans="1:12" x14ac:dyDescent="0.25">
      <c r="A1836" t="s">
        <v>9456</v>
      </c>
      <c r="B1836" t="s">
        <v>9453</v>
      </c>
      <c r="C1836" t="s">
        <v>9454</v>
      </c>
      <c r="D1836" t="s">
        <v>9455</v>
      </c>
      <c r="E1836" s="117">
        <v>43031</v>
      </c>
      <c r="F1836" s="118">
        <v>0.41312499999999996</v>
      </c>
      <c r="G1836" t="s">
        <v>9457</v>
      </c>
      <c r="H1836">
        <v>274</v>
      </c>
      <c r="I1836">
        <v>20</v>
      </c>
      <c r="J1836" t="s">
        <v>4037</v>
      </c>
      <c r="L1836" t="s">
        <v>556</v>
      </c>
    </row>
    <row r="1837" spans="1:12" x14ac:dyDescent="0.25">
      <c r="A1837" t="s">
        <v>9456</v>
      </c>
      <c r="B1837" t="s">
        <v>9453</v>
      </c>
      <c r="C1837" t="s">
        <v>9454</v>
      </c>
      <c r="D1837" t="s">
        <v>9455</v>
      </c>
      <c r="E1837" s="117">
        <v>43031</v>
      </c>
      <c r="F1837" s="118">
        <v>0.41312499999999996</v>
      </c>
      <c r="G1837" t="s">
        <v>9457</v>
      </c>
      <c r="H1837">
        <v>274</v>
      </c>
      <c r="I1837">
        <v>21</v>
      </c>
      <c r="J1837" t="s">
        <v>4037</v>
      </c>
      <c r="L1837">
        <v>4</v>
      </c>
    </row>
    <row r="1838" spans="1:12" x14ac:dyDescent="0.25">
      <c r="A1838" t="s">
        <v>9456</v>
      </c>
      <c r="B1838" t="s">
        <v>9453</v>
      </c>
      <c r="C1838" t="s">
        <v>9454</v>
      </c>
      <c r="D1838" t="s">
        <v>9455</v>
      </c>
      <c r="E1838" s="117">
        <v>43031</v>
      </c>
      <c r="F1838" s="118">
        <v>0.41312499999999996</v>
      </c>
      <c r="G1838" t="s">
        <v>9457</v>
      </c>
      <c r="H1838">
        <v>274</v>
      </c>
      <c r="I1838">
        <v>22</v>
      </c>
      <c r="J1838" t="s">
        <v>4037</v>
      </c>
      <c r="L1838" t="s">
        <v>26086</v>
      </c>
    </row>
    <row r="1839" spans="1:12" x14ac:dyDescent="0.25">
      <c r="A1839" t="s">
        <v>9456</v>
      </c>
      <c r="B1839" t="s">
        <v>9453</v>
      </c>
      <c r="C1839" t="s">
        <v>9454</v>
      </c>
      <c r="D1839" t="s">
        <v>9455</v>
      </c>
      <c r="E1839" s="117">
        <v>43031</v>
      </c>
      <c r="F1839" s="118">
        <v>0.4131481481481481</v>
      </c>
      <c r="G1839" t="s">
        <v>9457</v>
      </c>
      <c r="H1839">
        <v>275</v>
      </c>
      <c r="I1839">
        <v>2</v>
      </c>
      <c r="J1839" t="s">
        <v>4037</v>
      </c>
      <c r="L1839" t="s">
        <v>5</v>
      </c>
    </row>
    <row r="1840" spans="1:12" x14ac:dyDescent="0.25">
      <c r="A1840" t="s">
        <v>9456</v>
      </c>
      <c r="B1840" t="s">
        <v>9453</v>
      </c>
      <c r="C1840" t="s">
        <v>9454</v>
      </c>
      <c r="D1840" t="s">
        <v>9455</v>
      </c>
      <c r="E1840" s="117">
        <v>43031</v>
      </c>
      <c r="F1840" s="118">
        <v>0.4131481481481481</v>
      </c>
      <c r="G1840" t="s">
        <v>9457</v>
      </c>
      <c r="H1840">
        <v>275</v>
      </c>
      <c r="I1840">
        <v>5</v>
      </c>
      <c r="J1840" t="s">
        <v>4037</v>
      </c>
      <c r="L1840" t="s">
        <v>182</v>
      </c>
    </row>
    <row r="1841" spans="1:12" x14ac:dyDescent="0.25">
      <c r="A1841" t="s">
        <v>9456</v>
      </c>
      <c r="B1841" t="s">
        <v>9453</v>
      </c>
      <c r="C1841" t="s">
        <v>9454</v>
      </c>
      <c r="D1841" t="s">
        <v>9455</v>
      </c>
      <c r="E1841" s="117">
        <v>43031</v>
      </c>
      <c r="F1841" s="118">
        <v>0.4131481481481481</v>
      </c>
      <c r="G1841" t="s">
        <v>9457</v>
      </c>
      <c r="H1841">
        <v>275</v>
      </c>
      <c r="I1841">
        <v>7</v>
      </c>
      <c r="J1841" t="s">
        <v>4037</v>
      </c>
      <c r="L1841">
        <v>85</v>
      </c>
    </row>
    <row r="1842" spans="1:12" x14ac:dyDescent="0.25">
      <c r="A1842" t="s">
        <v>9456</v>
      </c>
      <c r="B1842" t="s">
        <v>9453</v>
      </c>
      <c r="C1842" t="s">
        <v>9454</v>
      </c>
      <c r="D1842" t="s">
        <v>9455</v>
      </c>
      <c r="E1842" s="117">
        <v>43031</v>
      </c>
      <c r="F1842" s="118">
        <v>0.4131481481481481</v>
      </c>
      <c r="G1842" t="s">
        <v>9457</v>
      </c>
      <c r="H1842">
        <v>275</v>
      </c>
      <c r="I1842">
        <v>8</v>
      </c>
      <c r="J1842" t="s">
        <v>4037</v>
      </c>
      <c r="L1842">
        <v>100000</v>
      </c>
    </row>
    <row r="1843" spans="1:12" x14ac:dyDescent="0.25">
      <c r="A1843" t="s">
        <v>9456</v>
      </c>
      <c r="B1843" t="s">
        <v>9453</v>
      </c>
      <c r="C1843" t="s">
        <v>9454</v>
      </c>
      <c r="D1843" t="s">
        <v>9455</v>
      </c>
      <c r="E1843" s="117">
        <v>43031</v>
      </c>
      <c r="F1843" s="118">
        <v>0.41315972222222225</v>
      </c>
      <c r="G1843" t="s">
        <v>9457</v>
      </c>
      <c r="H1843">
        <v>275</v>
      </c>
      <c r="I1843">
        <v>12</v>
      </c>
      <c r="J1843" t="s">
        <v>4037</v>
      </c>
      <c r="L1843">
        <v>-12.148042896254299</v>
      </c>
    </row>
    <row r="1844" spans="1:12" x14ac:dyDescent="0.25">
      <c r="A1844" t="s">
        <v>9456</v>
      </c>
      <c r="B1844" t="s">
        <v>9453</v>
      </c>
      <c r="C1844" t="s">
        <v>9454</v>
      </c>
      <c r="D1844" t="s">
        <v>9455</v>
      </c>
      <c r="E1844" s="117">
        <v>43031</v>
      </c>
      <c r="F1844" s="118">
        <v>0.41315972222222225</v>
      </c>
      <c r="G1844" t="s">
        <v>9457</v>
      </c>
      <c r="H1844">
        <v>275</v>
      </c>
      <c r="I1844">
        <v>13</v>
      </c>
      <c r="J1844" t="s">
        <v>4037</v>
      </c>
      <c r="L1844">
        <v>-61.585408031091603</v>
      </c>
    </row>
    <row r="1845" spans="1:12" x14ac:dyDescent="0.25">
      <c r="A1845" t="s">
        <v>9456</v>
      </c>
      <c r="B1845" t="s">
        <v>9453</v>
      </c>
      <c r="C1845" t="s">
        <v>9454</v>
      </c>
      <c r="D1845" t="s">
        <v>9455</v>
      </c>
      <c r="E1845" s="117">
        <v>43031</v>
      </c>
      <c r="F1845" s="118">
        <v>0.41315972222222225</v>
      </c>
      <c r="G1845" t="s">
        <v>9457</v>
      </c>
      <c r="H1845">
        <v>275</v>
      </c>
      <c r="I1845">
        <v>14</v>
      </c>
      <c r="J1845" t="s">
        <v>4037</v>
      </c>
      <c r="L1845">
        <v>378.483093</v>
      </c>
    </row>
    <row r="1846" spans="1:12" x14ac:dyDescent="0.25">
      <c r="A1846" t="s">
        <v>9456</v>
      </c>
      <c r="B1846" t="s">
        <v>9453</v>
      </c>
      <c r="C1846" t="s">
        <v>9454</v>
      </c>
      <c r="D1846" t="s">
        <v>9455</v>
      </c>
      <c r="E1846" s="117">
        <v>43031</v>
      </c>
      <c r="F1846" s="118">
        <v>0.41315972222222225</v>
      </c>
      <c r="G1846" t="s">
        <v>9457</v>
      </c>
      <c r="H1846">
        <v>275</v>
      </c>
      <c r="I1846">
        <v>15</v>
      </c>
      <c r="J1846" t="s">
        <v>4037</v>
      </c>
      <c r="L1846" s="117">
        <v>42102</v>
      </c>
    </row>
    <row r="1847" spans="1:12" x14ac:dyDescent="0.25">
      <c r="A1847" t="s">
        <v>9456</v>
      </c>
      <c r="B1847" t="s">
        <v>9453</v>
      </c>
      <c r="C1847" t="s">
        <v>9454</v>
      </c>
      <c r="D1847" t="s">
        <v>9455</v>
      </c>
      <c r="E1847" s="117">
        <v>43031</v>
      </c>
      <c r="F1847" s="118">
        <v>0.41317129629629629</v>
      </c>
      <c r="G1847" t="s">
        <v>9457</v>
      </c>
      <c r="H1847">
        <v>275</v>
      </c>
      <c r="I1847">
        <v>19</v>
      </c>
      <c r="J1847" t="s">
        <v>4037</v>
      </c>
      <c r="L1847" t="s">
        <v>26087</v>
      </c>
    </row>
    <row r="1848" spans="1:12" x14ac:dyDescent="0.25">
      <c r="A1848" t="s">
        <v>9456</v>
      </c>
      <c r="B1848" t="s">
        <v>9453</v>
      </c>
      <c r="C1848" t="s">
        <v>9454</v>
      </c>
      <c r="D1848" t="s">
        <v>9455</v>
      </c>
      <c r="E1848" s="117">
        <v>43031</v>
      </c>
      <c r="F1848" s="118">
        <v>0.41317129629629629</v>
      </c>
      <c r="G1848" t="s">
        <v>9457</v>
      </c>
      <c r="H1848">
        <v>275</v>
      </c>
      <c r="I1848">
        <v>20</v>
      </c>
      <c r="J1848" t="s">
        <v>4037</v>
      </c>
      <c r="L1848" t="s">
        <v>12</v>
      </c>
    </row>
    <row r="1849" spans="1:12" x14ac:dyDescent="0.25">
      <c r="A1849" t="s">
        <v>9456</v>
      </c>
      <c r="B1849" t="s">
        <v>9453</v>
      </c>
      <c r="C1849" t="s">
        <v>9454</v>
      </c>
      <c r="D1849" t="s">
        <v>9455</v>
      </c>
      <c r="E1849" s="117">
        <v>43031</v>
      </c>
      <c r="F1849" s="118">
        <v>0.41317129629629629</v>
      </c>
      <c r="G1849" t="s">
        <v>9457</v>
      </c>
      <c r="H1849">
        <v>275</v>
      </c>
      <c r="I1849">
        <v>21</v>
      </c>
      <c r="J1849" t="s">
        <v>4037</v>
      </c>
      <c r="L1849">
        <v>15</v>
      </c>
    </row>
    <row r="1850" spans="1:12" x14ac:dyDescent="0.25">
      <c r="A1850" t="s">
        <v>9456</v>
      </c>
      <c r="B1850" t="s">
        <v>9453</v>
      </c>
      <c r="C1850" t="s">
        <v>9454</v>
      </c>
      <c r="D1850" t="s">
        <v>9455</v>
      </c>
      <c r="E1850" s="117">
        <v>43031</v>
      </c>
      <c r="F1850" s="118">
        <v>0.41317129629629629</v>
      </c>
      <c r="G1850" t="s">
        <v>9457</v>
      </c>
      <c r="H1850">
        <v>275</v>
      </c>
      <c r="I1850">
        <v>22</v>
      </c>
      <c r="J1850" t="s">
        <v>4037</v>
      </c>
      <c r="L1850" t="s">
        <v>26088</v>
      </c>
    </row>
    <row r="1851" spans="1:12" x14ac:dyDescent="0.25">
      <c r="A1851" t="s">
        <v>9456</v>
      </c>
      <c r="B1851" t="s">
        <v>9453</v>
      </c>
      <c r="C1851" t="s">
        <v>9454</v>
      </c>
      <c r="D1851" t="s">
        <v>9455</v>
      </c>
      <c r="E1851" s="117">
        <v>43031</v>
      </c>
      <c r="F1851" s="118">
        <v>0.41319444444444442</v>
      </c>
      <c r="G1851" t="s">
        <v>9457</v>
      </c>
      <c r="H1851">
        <v>276</v>
      </c>
      <c r="I1851">
        <v>2</v>
      </c>
      <c r="J1851" t="s">
        <v>4037</v>
      </c>
      <c r="L1851" t="s">
        <v>5</v>
      </c>
    </row>
    <row r="1852" spans="1:12" x14ac:dyDescent="0.25">
      <c r="A1852" t="s">
        <v>9456</v>
      </c>
      <c r="B1852" t="s">
        <v>9453</v>
      </c>
      <c r="C1852" t="s">
        <v>9454</v>
      </c>
      <c r="D1852" t="s">
        <v>9455</v>
      </c>
      <c r="E1852" s="117">
        <v>43031</v>
      </c>
      <c r="F1852" s="118">
        <v>0.41319444444444442</v>
      </c>
      <c r="G1852" t="s">
        <v>9457</v>
      </c>
      <c r="H1852">
        <v>276</v>
      </c>
      <c r="I1852">
        <v>5</v>
      </c>
      <c r="J1852" t="s">
        <v>4037</v>
      </c>
      <c r="L1852" t="s">
        <v>182</v>
      </c>
    </row>
    <row r="1853" spans="1:12" x14ac:dyDescent="0.25">
      <c r="A1853" t="s">
        <v>9456</v>
      </c>
      <c r="B1853" t="s">
        <v>9453</v>
      </c>
      <c r="C1853" t="s">
        <v>9454</v>
      </c>
      <c r="D1853" t="s">
        <v>9455</v>
      </c>
      <c r="E1853" s="117">
        <v>43031</v>
      </c>
      <c r="F1853" s="118">
        <v>0.41319444444444442</v>
      </c>
      <c r="G1853" t="s">
        <v>9457</v>
      </c>
      <c r="H1853">
        <v>276</v>
      </c>
      <c r="I1853">
        <v>7</v>
      </c>
      <c r="J1853" t="s">
        <v>4037</v>
      </c>
      <c r="L1853">
        <v>86</v>
      </c>
    </row>
    <row r="1854" spans="1:12" x14ac:dyDescent="0.25">
      <c r="A1854" t="s">
        <v>9456</v>
      </c>
      <c r="B1854" t="s">
        <v>9453</v>
      </c>
      <c r="C1854" t="s">
        <v>9454</v>
      </c>
      <c r="D1854" t="s">
        <v>9455</v>
      </c>
      <c r="E1854" s="117">
        <v>43031</v>
      </c>
      <c r="F1854" s="118">
        <v>0.41320601851851851</v>
      </c>
      <c r="G1854" t="s">
        <v>9457</v>
      </c>
      <c r="H1854">
        <v>276</v>
      </c>
      <c r="I1854">
        <v>8</v>
      </c>
      <c r="J1854" t="s">
        <v>4037</v>
      </c>
      <c r="L1854">
        <v>100000</v>
      </c>
    </row>
    <row r="1855" spans="1:12" x14ac:dyDescent="0.25">
      <c r="A1855" t="s">
        <v>9456</v>
      </c>
      <c r="B1855" t="s">
        <v>9453</v>
      </c>
      <c r="C1855" t="s">
        <v>9454</v>
      </c>
      <c r="D1855" t="s">
        <v>9455</v>
      </c>
      <c r="E1855" s="117">
        <v>43031</v>
      </c>
      <c r="F1855" s="118">
        <v>0.41320601851851851</v>
      </c>
      <c r="G1855" t="s">
        <v>9457</v>
      </c>
      <c r="H1855">
        <v>276</v>
      </c>
      <c r="I1855">
        <v>12</v>
      </c>
      <c r="J1855" t="s">
        <v>4037</v>
      </c>
      <c r="L1855">
        <v>-12.1158490143194</v>
      </c>
    </row>
    <row r="1856" spans="1:12" x14ac:dyDescent="0.25">
      <c r="A1856" t="s">
        <v>9456</v>
      </c>
      <c r="B1856" t="s">
        <v>9453</v>
      </c>
      <c r="C1856" t="s">
        <v>9454</v>
      </c>
      <c r="D1856" t="s">
        <v>9455</v>
      </c>
      <c r="E1856" s="117">
        <v>43031</v>
      </c>
      <c r="F1856" s="118">
        <v>0.41320601851851851</v>
      </c>
      <c r="G1856" t="s">
        <v>9457</v>
      </c>
      <c r="H1856">
        <v>276</v>
      </c>
      <c r="I1856">
        <v>13</v>
      </c>
      <c r="J1856" t="s">
        <v>4037</v>
      </c>
      <c r="L1856">
        <v>-61.581930367111603</v>
      </c>
    </row>
    <row r="1857" spans="1:12" x14ac:dyDescent="0.25">
      <c r="A1857" t="s">
        <v>9456</v>
      </c>
      <c r="B1857" t="s">
        <v>9453</v>
      </c>
      <c r="C1857" t="s">
        <v>9454</v>
      </c>
      <c r="D1857" t="s">
        <v>9455</v>
      </c>
      <c r="E1857" s="117">
        <v>43031</v>
      </c>
      <c r="F1857" s="118">
        <v>0.41320601851851851</v>
      </c>
      <c r="G1857" t="s">
        <v>9457</v>
      </c>
      <c r="H1857">
        <v>276</v>
      </c>
      <c r="I1857">
        <v>14</v>
      </c>
      <c r="J1857" t="s">
        <v>4037</v>
      </c>
      <c r="L1857">
        <v>362.04083300000002</v>
      </c>
    </row>
    <row r="1858" spans="1:12" x14ac:dyDescent="0.25">
      <c r="A1858" t="s">
        <v>9456</v>
      </c>
      <c r="B1858" t="s">
        <v>9453</v>
      </c>
      <c r="C1858" t="s">
        <v>9454</v>
      </c>
      <c r="D1858" t="s">
        <v>9455</v>
      </c>
      <c r="E1858" s="117">
        <v>43031</v>
      </c>
      <c r="F1858" s="118">
        <v>0.41320601851851851</v>
      </c>
      <c r="G1858" t="s">
        <v>9457</v>
      </c>
      <c r="H1858">
        <v>276</v>
      </c>
      <c r="I1858">
        <v>15</v>
      </c>
      <c r="J1858" t="s">
        <v>4037</v>
      </c>
      <c r="L1858" s="117">
        <v>42102</v>
      </c>
    </row>
    <row r="1859" spans="1:12" x14ac:dyDescent="0.25">
      <c r="A1859" t="s">
        <v>9456</v>
      </c>
      <c r="B1859" t="s">
        <v>9453</v>
      </c>
      <c r="C1859" t="s">
        <v>9454</v>
      </c>
      <c r="D1859" t="s">
        <v>9455</v>
      </c>
      <c r="E1859" s="117">
        <v>43031</v>
      </c>
      <c r="F1859" s="118">
        <v>0.41321759259259255</v>
      </c>
      <c r="G1859" t="s">
        <v>9457</v>
      </c>
      <c r="H1859">
        <v>276</v>
      </c>
      <c r="I1859">
        <v>19</v>
      </c>
      <c r="J1859" t="s">
        <v>4037</v>
      </c>
      <c r="L1859" t="s">
        <v>26089</v>
      </c>
    </row>
    <row r="1860" spans="1:12" x14ac:dyDescent="0.25">
      <c r="A1860" t="s">
        <v>9456</v>
      </c>
      <c r="B1860" t="s">
        <v>9453</v>
      </c>
      <c r="C1860" t="s">
        <v>9454</v>
      </c>
      <c r="D1860" t="s">
        <v>9455</v>
      </c>
      <c r="E1860" s="117">
        <v>43031</v>
      </c>
      <c r="F1860" s="118">
        <v>0.41321759259259255</v>
      </c>
      <c r="G1860" t="s">
        <v>9457</v>
      </c>
      <c r="H1860">
        <v>276</v>
      </c>
      <c r="I1860">
        <v>20</v>
      </c>
      <c r="J1860" t="s">
        <v>4037</v>
      </c>
      <c r="L1860" t="s">
        <v>12</v>
      </c>
    </row>
    <row r="1861" spans="1:12" x14ac:dyDescent="0.25">
      <c r="A1861" t="s">
        <v>9456</v>
      </c>
      <c r="B1861" t="s">
        <v>9453</v>
      </c>
      <c r="C1861" t="s">
        <v>9454</v>
      </c>
      <c r="D1861" t="s">
        <v>9455</v>
      </c>
      <c r="E1861" s="117">
        <v>43031</v>
      </c>
      <c r="F1861" s="118">
        <v>0.41321759259259255</v>
      </c>
      <c r="G1861" t="s">
        <v>9457</v>
      </c>
      <c r="H1861">
        <v>276</v>
      </c>
      <c r="I1861">
        <v>21</v>
      </c>
      <c r="J1861" t="s">
        <v>4037</v>
      </c>
      <c r="L1861">
        <v>10</v>
      </c>
    </row>
    <row r="1862" spans="1:12" x14ac:dyDescent="0.25">
      <c r="A1862" t="s">
        <v>9456</v>
      </c>
      <c r="B1862" t="s">
        <v>9453</v>
      </c>
      <c r="C1862" t="s">
        <v>9454</v>
      </c>
      <c r="D1862" t="s">
        <v>9455</v>
      </c>
      <c r="E1862" s="117">
        <v>43031</v>
      </c>
      <c r="F1862" s="118">
        <v>0.41321759259259255</v>
      </c>
      <c r="G1862" t="s">
        <v>9457</v>
      </c>
      <c r="H1862">
        <v>276</v>
      </c>
      <c r="I1862">
        <v>22</v>
      </c>
      <c r="J1862" t="s">
        <v>4037</v>
      </c>
      <c r="L1862" t="s">
        <v>26088</v>
      </c>
    </row>
    <row r="1863" spans="1:12" x14ac:dyDescent="0.25">
      <c r="A1863" t="s">
        <v>9456</v>
      </c>
      <c r="B1863" t="s">
        <v>9453</v>
      </c>
      <c r="C1863" t="s">
        <v>9454</v>
      </c>
      <c r="D1863" t="s">
        <v>9455</v>
      </c>
      <c r="E1863" s="117">
        <v>43031</v>
      </c>
      <c r="F1863" s="118">
        <v>0.41324074074074074</v>
      </c>
      <c r="G1863" t="s">
        <v>9457</v>
      </c>
      <c r="H1863">
        <v>277</v>
      </c>
      <c r="I1863">
        <v>2</v>
      </c>
      <c r="J1863" t="s">
        <v>4037</v>
      </c>
      <c r="L1863" t="s">
        <v>5</v>
      </c>
    </row>
    <row r="1864" spans="1:12" x14ac:dyDescent="0.25">
      <c r="A1864" t="s">
        <v>9456</v>
      </c>
      <c r="B1864" t="s">
        <v>9453</v>
      </c>
      <c r="C1864" t="s">
        <v>9454</v>
      </c>
      <c r="D1864" t="s">
        <v>9455</v>
      </c>
      <c r="E1864" s="117">
        <v>43031</v>
      </c>
      <c r="F1864" s="118">
        <v>0.41324074074074074</v>
      </c>
      <c r="G1864" t="s">
        <v>9457</v>
      </c>
      <c r="H1864">
        <v>277</v>
      </c>
      <c r="I1864">
        <v>5</v>
      </c>
      <c r="J1864" t="s">
        <v>4037</v>
      </c>
      <c r="L1864" t="s">
        <v>182</v>
      </c>
    </row>
    <row r="1865" spans="1:12" x14ac:dyDescent="0.25">
      <c r="A1865" t="s">
        <v>9456</v>
      </c>
      <c r="B1865" t="s">
        <v>9453</v>
      </c>
      <c r="C1865" t="s">
        <v>9454</v>
      </c>
      <c r="D1865" t="s">
        <v>9455</v>
      </c>
      <c r="E1865" s="117">
        <v>43031</v>
      </c>
      <c r="F1865" s="118">
        <v>0.41324074074074074</v>
      </c>
      <c r="G1865" t="s">
        <v>9457</v>
      </c>
      <c r="H1865">
        <v>277</v>
      </c>
      <c r="I1865">
        <v>7</v>
      </c>
      <c r="J1865" t="s">
        <v>4037</v>
      </c>
      <c r="L1865">
        <v>87</v>
      </c>
    </row>
    <row r="1866" spans="1:12" x14ac:dyDescent="0.25">
      <c r="A1866" t="s">
        <v>9456</v>
      </c>
      <c r="B1866" t="s">
        <v>9453</v>
      </c>
      <c r="C1866" t="s">
        <v>9454</v>
      </c>
      <c r="D1866" t="s">
        <v>9455</v>
      </c>
      <c r="E1866" s="117">
        <v>43031</v>
      </c>
      <c r="F1866" s="118">
        <v>0.41325231481481484</v>
      </c>
      <c r="G1866" t="s">
        <v>9457</v>
      </c>
      <c r="H1866">
        <v>277</v>
      </c>
      <c r="I1866">
        <v>8</v>
      </c>
      <c r="J1866" t="s">
        <v>4037</v>
      </c>
      <c r="L1866">
        <v>100000</v>
      </c>
    </row>
    <row r="1867" spans="1:12" x14ac:dyDescent="0.25">
      <c r="A1867" t="s">
        <v>9456</v>
      </c>
      <c r="B1867" t="s">
        <v>9453</v>
      </c>
      <c r="C1867" t="s">
        <v>9454</v>
      </c>
      <c r="D1867" t="s">
        <v>9455</v>
      </c>
      <c r="E1867" s="117">
        <v>43031</v>
      </c>
      <c r="F1867" s="118">
        <v>0.41325231481481484</v>
      </c>
      <c r="G1867" t="s">
        <v>9457</v>
      </c>
      <c r="H1867">
        <v>277</v>
      </c>
      <c r="I1867">
        <v>12</v>
      </c>
      <c r="J1867" t="s">
        <v>4037</v>
      </c>
      <c r="L1867">
        <v>-11.8051688067849</v>
      </c>
    </row>
    <row r="1868" spans="1:12" x14ac:dyDescent="0.25">
      <c r="A1868" t="s">
        <v>9456</v>
      </c>
      <c r="B1868" t="s">
        <v>9453</v>
      </c>
      <c r="C1868" t="s">
        <v>9454</v>
      </c>
      <c r="D1868" t="s">
        <v>9455</v>
      </c>
      <c r="E1868" s="117">
        <v>43031</v>
      </c>
      <c r="F1868" s="118">
        <v>0.41325231481481484</v>
      </c>
      <c r="G1868" t="s">
        <v>9457</v>
      </c>
      <c r="H1868">
        <v>277</v>
      </c>
      <c r="I1868">
        <v>13</v>
      </c>
      <c r="J1868" t="s">
        <v>4037</v>
      </c>
      <c r="L1868">
        <v>-61.521668078459797</v>
      </c>
    </row>
    <row r="1869" spans="1:12" x14ac:dyDescent="0.25">
      <c r="A1869" t="s">
        <v>9456</v>
      </c>
      <c r="B1869" t="s">
        <v>9453</v>
      </c>
      <c r="C1869" t="s">
        <v>9454</v>
      </c>
      <c r="D1869" t="s">
        <v>9455</v>
      </c>
      <c r="E1869" s="117">
        <v>43031</v>
      </c>
      <c r="F1869" s="118">
        <v>0.41325231481481484</v>
      </c>
      <c r="G1869" t="s">
        <v>9457</v>
      </c>
      <c r="H1869">
        <v>277</v>
      </c>
      <c r="I1869">
        <v>14</v>
      </c>
      <c r="J1869" t="s">
        <v>4037</v>
      </c>
      <c r="L1869">
        <v>294.82308999999901</v>
      </c>
    </row>
    <row r="1870" spans="1:12" x14ac:dyDescent="0.25">
      <c r="A1870" t="s">
        <v>9456</v>
      </c>
      <c r="B1870" t="s">
        <v>9453</v>
      </c>
      <c r="C1870" t="s">
        <v>9454</v>
      </c>
      <c r="D1870" t="s">
        <v>9455</v>
      </c>
      <c r="E1870" s="117">
        <v>43031</v>
      </c>
      <c r="F1870" s="118">
        <v>0.41325231481481484</v>
      </c>
      <c r="G1870" t="s">
        <v>9457</v>
      </c>
      <c r="H1870">
        <v>277</v>
      </c>
      <c r="I1870">
        <v>15</v>
      </c>
      <c r="J1870" t="s">
        <v>4037</v>
      </c>
      <c r="L1870" s="117">
        <v>42163</v>
      </c>
    </row>
    <row r="1871" spans="1:12" x14ac:dyDescent="0.25">
      <c r="A1871" t="s">
        <v>9456</v>
      </c>
      <c r="B1871" t="s">
        <v>9453</v>
      </c>
      <c r="C1871" t="s">
        <v>9454</v>
      </c>
      <c r="D1871" t="s">
        <v>9455</v>
      </c>
      <c r="E1871" s="117">
        <v>43031</v>
      </c>
      <c r="F1871" s="118">
        <v>0.41326388888888888</v>
      </c>
      <c r="G1871" t="s">
        <v>9457</v>
      </c>
      <c r="H1871">
        <v>277</v>
      </c>
      <c r="I1871">
        <v>19</v>
      </c>
      <c r="J1871" t="s">
        <v>4037</v>
      </c>
      <c r="L1871" t="s">
        <v>26090</v>
      </c>
    </row>
    <row r="1872" spans="1:12" x14ac:dyDescent="0.25">
      <c r="A1872" t="s">
        <v>9456</v>
      </c>
      <c r="B1872" t="s">
        <v>9453</v>
      </c>
      <c r="C1872" t="s">
        <v>9454</v>
      </c>
      <c r="D1872" t="s">
        <v>9455</v>
      </c>
      <c r="E1872" s="117">
        <v>43031</v>
      </c>
      <c r="F1872" s="118">
        <v>0.41326388888888888</v>
      </c>
      <c r="G1872" t="s">
        <v>9457</v>
      </c>
      <c r="H1872">
        <v>277</v>
      </c>
      <c r="I1872">
        <v>20</v>
      </c>
      <c r="J1872" t="s">
        <v>4037</v>
      </c>
      <c r="L1872" t="s">
        <v>38</v>
      </c>
    </row>
    <row r="1873" spans="1:12" x14ac:dyDescent="0.25">
      <c r="A1873" t="s">
        <v>9456</v>
      </c>
      <c r="B1873" t="s">
        <v>9453</v>
      </c>
      <c r="C1873" t="s">
        <v>9454</v>
      </c>
      <c r="D1873" t="s">
        <v>9455</v>
      </c>
      <c r="E1873" s="117">
        <v>43031</v>
      </c>
      <c r="F1873" s="118">
        <v>0.41326388888888888</v>
      </c>
      <c r="G1873" t="s">
        <v>9457</v>
      </c>
      <c r="H1873">
        <v>277</v>
      </c>
      <c r="I1873">
        <v>21</v>
      </c>
      <c r="J1873" t="s">
        <v>4037</v>
      </c>
      <c r="L1873">
        <v>150</v>
      </c>
    </row>
    <row r="1874" spans="1:12" x14ac:dyDescent="0.25">
      <c r="A1874" t="s">
        <v>9456</v>
      </c>
      <c r="B1874" t="s">
        <v>9453</v>
      </c>
      <c r="C1874" t="s">
        <v>9454</v>
      </c>
      <c r="D1874" t="s">
        <v>9455</v>
      </c>
      <c r="E1874" s="117">
        <v>43031</v>
      </c>
      <c r="F1874" s="118">
        <v>0.41326388888888888</v>
      </c>
      <c r="G1874" t="s">
        <v>9457</v>
      </c>
      <c r="H1874">
        <v>277</v>
      </c>
      <c r="I1874">
        <v>22</v>
      </c>
      <c r="J1874" t="s">
        <v>4037</v>
      </c>
      <c r="L1874" t="s">
        <v>26091</v>
      </c>
    </row>
    <row r="1875" spans="1:12" x14ac:dyDescent="0.25">
      <c r="A1875" t="s">
        <v>9456</v>
      </c>
      <c r="B1875" t="s">
        <v>9453</v>
      </c>
      <c r="C1875" t="s">
        <v>9454</v>
      </c>
      <c r="D1875" t="s">
        <v>9455</v>
      </c>
      <c r="E1875" s="117">
        <v>43031</v>
      </c>
      <c r="F1875" s="118">
        <v>0.41328703703703701</v>
      </c>
      <c r="G1875" t="s">
        <v>9457</v>
      </c>
      <c r="H1875">
        <v>278</v>
      </c>
      <c r="I1875">
        <v>2</v>
      </c>
      <c r="J1875" t="s">
        <v>4037</v>
      </c>
      <c r="L1875" t="s">
        <v>5</v>
      </c>
    </row>
    <row r="1876" spans="1:12" x14ac:dyDescent="0.25">
      <c r="A1876" t="s">
        <v>9456</v>
      </c>
      <c r="B1876" t="s">
        <v>9453</v>
      </c>
      <c r="C1876" t="s">
        <v>9454</v>
      </c>
      <c r="D1876" t="s">
        <v>9455</v>
      </c>
      <c r="E1876" s="117">
        <v>43031</v>
      </c>
      <c r="F1876" s="118">
        <v>0.41328703703703701</v>
      </c>
      <c r="G1876" t="s">
        <v>9457</v>
      </c>
      <c r="H1876">
        <v>278</v>
      </c>
      <c r="I1876">
        <v>5</v>
      </c>
      <c r="J1876" t="s">
        <v>4037</v>
      </c>
      <c r="L1876" t="s">
        <v>182</v>
      </c>
    </row>
    <row r="1877" spans="1:12" x14ac:dyDescent="0.25">
      <c r="A1877" t="s">
        <v>9456</v>
      </c>
      <c r="B1877" t="s">
        <v>9453</v>
      </c>
      <c r="C1877" t="s">
        <v>9454</v>
      </c>
      <c r="D1877" t="s">
        <v>9455</v>
      </c>
      <c r="E1877" s="117">
        <v>43031</v>
      </c>
      <c r="F1877" s="118">
        <v>0.41329861111111116</v>
      </c>
      <c r="G1877" t="s">
        <v>9457</v>
      </c>
      <c r="H1877">
        <v>278</v>
      </c>
      <c r="I1877">
        <v>7</v>
      </c>
      <c r="J1877" t="s">
        <v>4037</v>
      </c>
      <c r="L1877">
        <v>88</v>
      </c>
    </row>
    <row r="1878" spans="1:12" x14ac:dyDescent="0.25">
      <c r="A1878" t="s">
        <v>9456</v>
      </c>
      <c r="B1878" t="s">
        <v>9453</v>
      </c>
      <c r="C1878" t="s">
        <v>9454</v>
      </c>
      <c r="D1878" t="s">
        <v>9455</v>
      </c>
      <c r="E1878" s="117">
        <v>43031</v>
      </c>
      <c r="F1878" s="118">
        <v>0.41329861111111116</v>
      </c>
      <c r="G1878" t="s">
        <v>9457</v>
      </c>
      <c r="H1878">
        <v>278</v>
      </c>
      <c r="I1878">
        <v>8</v>
      </c>
      <c r="J1878" t="s">
        <v>4037</v>
      </c>
      <c r="L1878">
        <v>100000</v>
      </c>
    </row>
    <row r="1879" spans="1:12" x14ac:dyDescent="0.25">
      <c r="A1879" t="s">
        <v>9456</v>
      </c>
      <c r="B1879" t="s">
        <v>9453</v>
      </c>
      <c r="C1879" t="s">
        <v>9454</v>
      </c>
      <c r="D1879" t="s">
        <v>9455</v>
      </c>
      <c r="E1879" s="117">
        <v>43031</v>
      </c>
      <c r="F1879" s="118">
        <v>0.41329861111111116</v>
      </c>
      <c r="G1879" t="s">
        <v>9457</v>
      </c>
      <c r="H1879">
        <v>278</v>
      </c>
      <c r="I1879">
        <v>12</v>
      </c>
      <c r="J1879" t="s">
        <v>4037</v>
      </c>
      <c r="L1879">
        <v>-11.799656836206299</v>
      </c>
    </row>
    <row r="1880" spans="1:12" x14ac:dyDescent="0.25">
      <c r="A1880" t="s">
        <v>9456</v>
      </c>
      <c r="B1880" t="s">
        <v>9453</v>
      </c>
      <c r="C1880" t="s">
        <v>9454</v>
      </c>
      <c r="D1880" t="s">
        <v>9455</v>
      </c>
      <c r="E1880" s="117">
        <v>43031</v>
      </c>
      <c r="F1880" s="118">
        <v>0.41329861111111116</v>
      </c>
      <c r="G1880" t="s">
        <v>9457</v>
      </c>
      <c r="H1880">
        <v>278</v>
      </c>
      <c r="I1880">
        <v>13</v>
      </c>
      <c r="J1880" t="s">
        <v>4037</v>
      </c>
      <c r="L1880">
        <v>-61.5170175264414</v>
      </c>
    </row>
    <row r="1881" spans="1:12" x14ac:dyDescent="0.25">
      <c r="A1881" t="s">
        <v>9456</v>
      </c>
      <c r="B1881" t="s">
        <v>9453</v>
      </c>
      <c r="C1881" t="s">
        <v>9454</v>
      </c>
      <c r="D1881" t="s">
        <v>9455</v>
      </c>
      <c r="E1881" s="117">
        <v>43031</v>
      </c>
      <c r="F1881" s="118">
        <v>0.41329861111111116</v>
      </c>
      <c r="G1881" t="s">
        <v>9457</v>
      </c>
      <c r="H1881">
        <v>278</v>
      </c>
      <c r="I1881">
        <v>14</v>
      </c>
      <c r="J1881" t="s">
        <v>4037</v>
      </c>
      <c r="L1881">
        <v>270.04345699999902</v>
      </c>
    </row>
    <row r="1882" spans="1:12" x14ac:dyDescent="0.25">
      <c r="A1882" t="s">
        <v>9456</v>
      </c>
      <c r="B1882" t="s">
        <v>9453</v>
      </c>
      <c r="C1882" t="s">
        <v>9454</v>
      </c>
      <c r="D1882" t="s">
        <v>9455</v>
      </c>
      <c r="E1882" s="117">
        <v>43031</v>
      </c>
      <c r="F1882" s="118">
        <v>0.41329861111111116</v>
      </c>
      <c r="G1882" t="s">
        <v>9457</v>
      </c>
      <c r="H1882">
        <v>278</v>
      </c>
      <c r="I1882">
        <v>15</v>
      </c>
      <c r="J1882" t="s">
        <v>4037</v>
      </c>
      <c r="L1882" s="117">
        <v>42163</v>
      </c>
    </row>
    <row r="1883" spans="1:12" x14ac:dyDescent="0.25">
      <c r="A1883" t="s">
        <v>9456</v>
      </c>
      <c r="B1883" t="s">
        <v>9453</v>
      </c>
      <c r="C1883" t="s">
        <v>9454</v>
      </c>
      <c r="D1883" t="s">
        <v>9455</v>
      </c>
      <c r="E1883" s="117">
        <v>43031</v>
      </c>
      <c r="F1883" s="118">
        <v>0.4133101851851852</v>
      </c>
      <c r="G1883" t="s">
        <v>9457</v>
      </c>
      <c r="H1883">
        <v>278</v>
      </c>
      <c r="I1883">
        <v>19</v>
      </c>
      <c r="J1883" t="s">
        <v>4037</v>
      </c>
      <c r="L1883" t="s">
        <v>26090</v>
      </c>
    </row>
    <row r="1884" spans="1:12" x14ac:dyDescent="0.25">
      <c r="A1884" t="s">
        <v>9456</v>
      </c>
      <c r="B1884" t="s">
        <v>9453</v>
      </c>
      <c r="C1884" t="s">
        <v>9454</v>
      </c>
      <c r="D1884" t="s">
        <v>9455</v>
      </c>
      <c r="E1884" s="117">
        <v>43031</v>
      </c>
      <c r="F1884" s="118">
        <v>0.4133101851851852</v>
      </c>
      <c r="G1884" t="s">
        <v>9457</v>
      </c>
      <c r="H1884">
        <v>278</v>
      </c>
      <c r="I1884">
        <v>20</v>
      </c>
      <c r="J1884" t="s">
        <v>4037</v>
      </c>
      <c r="L1884" t="s">
        <v>42</v>
      </c>
    </row>
    <row r="1885" spans="1:12" x14ac:dyDescent="0.25">
      <c r="A1885" t="s">
        <v>9456</v>
      </c>
      <c r="B1885" t="s">
        <v>9453</v>
      </c>
      <c r="C1885" t="s">
        <v>9454</v>
      </c>
      <c r="D1885" t="s">
        <v>9455</v>
      </c>
      <c r="E1885" s="117">
        <v>43031</v>
      </c>
      <c r="F1885" s="118">
        <v>0.4133101851851852</v>
      </c>
      <c r="G1885" t="s">
        <v>9457</v>
      </c>
      <c r="H1885">
        <v>278</v>
      </c>
      <c r="I1885">
        <v>21</v>
      </c>
      <c r="J1885" t="s">
        <v>4037</v>
      </c>
      <c r="L1885">
        <v>50</v>
      </c>
    </row>
    <row r="1886" spans="1:12" x14ac:dyDescent="0.25">
      <c r="A1886" t="s">
        <v>9456</v>
      </c>
      <c r="B1886" t="s">
        <v>9453</v>
      </c>
      <c r="C1886" t="s">
        <v>9454</v>
      </c>
      <c r="D1886" t="s">
        <v>9455</v>
      </c>
      <c r="E1886" s="117">
        <v>43031</v>
      </c>
      <c r="F1886" s="118">
        <v>0.4133101851851852</v>
      </c>
      <c r="G1886" t="s">
        <v>9457</v>
      </c>
      <c r="H1886">
        <v>278</v>
      </c>
      <c r="I1886">
        <v>22</v>
      </c>
      <c r="J1886" t="s">
        <v>4037</v>
      </c>
      <c r="L1886" t="s">
        <v>26048</v>
      </c>
    </row>
    <row r="1887" spans="1:12" x14ac:dyDescent="0.25">
      <c r="A1887" t="s">
        <v>9456</v>
      </c>
      <c r="B1887" t="s">
        <v>9453</v>
      </c>
      <c r="C1887" t="s">
        <v>9454</v>
      </c>
      <c r="D1887" t="s">
        <v>9455</v>
      </c>
      <c r="E1887" s="117">
        <v>43031</v>
      </c>
      <c r="F1887" s="118">
        <v>0.41333333333333333</v>
      </c>
      <c r="G1887" t="s">
        <v>9457</v>
      </c>
      <c r="H1887">
        <v>279</v>
      </c>
      <c r="I1887">
        <v>2</v>
      </c>
      <c r="J1887" t="s">
        <v>4037</v>
      </c>
      <c r="L1887" t="s">
        <v>5</v>
      </c>
    </row>
    <row r="1888" spans="1:12" x14ac:dyDescent="0.25">
      <c r="A1888" t="s">
        <v>9456</v>
      </c>
      <c r="B1888" t="s">
        <v>9453</v>
      </c>
      <c r="C1888" t="s">
        <v>9454</v>
      </c>
      <c r="D1888" t="s">
        <v>9455</v>
      </c>
      <c r="E1888" s="117">
        <v>43031</v>
      </c>
      <c r="F1888" s="118">
        <v>0.41333333333333333</v>
      </c>
      <c r="G1888" t="s">
        <v>9457</v>
      </c>
      <c r="H1888">
        <v>279</v>
      </c>
      <c r="I1888">
        <v>5</v>
      </c>
      <c r="J1888" t="s">
        <v>4037</v>
      </c>
      <c r="L1888" t="s">
        <v>182</v>
      </c>
    </row>
    <row r="1889" spans="1:12" x14ac:dyDescent="0.25">
      <c r="A1889" t="s">
        <v>9456</v>
      </c>
      <c r="B1889" t="s">
        <v>9453</v>
      </c>
      <c r="C1889" t="s">
        <v>9454</v>
      </c>
      <c r="D1889" t="s">
        <v>9455</v>
      </c>
      <c r="E1889" s="117">
        <v>43031</v>
      </c>
      <c r="F1889" s="118">
        <v>0.41334490740740742</v>
      </c>
      <c r="G1889" t="s">
        <v>9457</v>
      </c>
      <c r="H1889">
        <v>279</v>
      </c>
      <c r="I1889">
        <v>7</v>
      </c>
      <c r="J1889" t="s">
        <v>4037</v>
      </c>
      <c r="L1889">
        <v>89</v>
      </c>
    </row>
    <row r="1890" spans="1:12" x14ac:dyDescent="0.25">
      <c r="A1890" t="s">
        <v>9456</v>
      </c>
      <c r="B1890" t="s">
        <v>9453</v>
      </c>
      <c r="C1890" t="s">
        <v>9454</v>
      </c>
      <c r="D1890" t="s">
        <v>9455</v>
      </c>
      <c r="E1890" s="117">
        <v>43031</v>
      </c>
      <c r="F1890" s="118">
        <v>0.41334490740740742</v>
      </c>
      <c r="G1890" t="s">
        <v>9457</v>
      </c>
      <c r="H1890">
        <v>279</v>
      </c>
      <c r="I1890">
        <v>8</v>
      </c>
      <c r="J1890" t="s">
        <v>4037</v>
      </c>
      <c r="L1890">
        <v>100000</v>
      </c>
    </row>
    <row r="1891" spans="1:12" x14ac:dyDescent="0.25">
      <c r="A1891" t="s">
        <v>9456</v>
      </c>
      <c r="B1891" t="s">
        <v>9453</v>
      </c>
      <c r="C1891" t="s">
        <v>9454</v>
      </c>
      <c r="D1891" t="s">
        <v>9455</v>
      </c>
      <c r="E1891" s="117">
        <v>43031</v>
      </c>
      <c r="F1891" s="118">
        <v>0.41334490740740742</v>
      </c>
      <c r="G1891" t="s">
        <v>9457</v>
      </c>
      <c r="H1891">
        <v>279</v>
      </c>
      <c r="I1891">
        <v>12</v>
      </c>
      <c r="J1891" t="s">
        <v>4037</v>
      </c>
      <c r="L1891">
        <v>-11.778893440183699</v>
      </c>
    </row>
    <row r="1892" spans="1:12" x14ac:dyDescent="0.25">
      <c r="A1892" t="s">
        <v>9456</v>
      </c>
      <c r="B1892" t="s">
        <v>9453</v>
      </c>
      <c r="C1892" t="s">
        <v>9454</v>
      </c>
      <c r="D1892" t="s">
        <v>9455</v>
      </c>
      <c r="E1892" s="117">
        <v>43031</v>
      </c>
      <c r="F1892" s="118">
        <v>0.41334490740740742</v>
      </c>
      <c r="G1892" t="s">
        <v>9457</v>
      </c>
      <c r="H1892">
        <v>279</v>
      </c>
      <c r="I1892">
        <v>13</v>
      </c>
      <c r="J1892" t="s">
        <v>4037</v>
      </c>
      <c r="L1892">
        <v>-61.526323302943801</v>
      </c>
    </row>
    <row r="1893" spans="1:12" x14ac:dyDescent="0.25">
      <c r="A1893" t="s">
        <v>9456</v>
      </c>
      <c r="B1893" t="s">
        <v>9453</v>
      </c>
      <c r="C1893" t="s">
        <v>9454</v>
      </c>
      <c r="D1893" t="s">
        <v>9455</v>
      </c>
      <c r="E1893" s="117">
        <v>43031</v>
      </c>
      <c r="F1893" s="118">
        <v>0.41335648148148146</v>
      </c>
      <c r="G1893" t="s">
        <v>9457</v>
      </c>
      <c r="H1893">
        <v>279</v>
      </c>
      <c r="I1893">
        <v>14</v>
      </c>
      <c r="J1893" t="s">
        <v>4037</v>
      </c>
      <c r="L1893">
        <v>243.139297</v>
      </c>
    </row>
    <row r="1894" spans="1:12" x14ac:dyDescent="0.25">
      <c r="A1894" t="s">
        <v>9456</v>
      </c>
      <c r="B1894" t="s">
        <v>9453</v>
      </c>
      <c r="C1894" t="s">
        <v>9454</v>
      </c>
      <c r="D1894" t="s">
        <v>9455</v>
      </c>
      <c r="E1894" s="117">
        <v>43031</v>
      </c>
      <c r="F1894" s="118">
        <v>0.41335648148148146</v>
      </c>
      <c r="G1894" t="s">
        <v>9457</v>
      </c>
      <c r="H1894">
        <v>279</v>
      </c>
      <c r="I1894">
        <v>15</v>
      </c>
      <c r="J1894" t="s">
        <v>4037</v>
      </c>
      <c r="L1894" s="117">
        <v>42163</v>
      </c>
    </row>
    <row r="1895" spans="1:12" x14ac:dyDescent="0.25">
      <c r="A1895" t="s">
        <v>9456</v>
      </c>
      <c r="B1895" t="s">
        <v>9453</v>
      </c>
      <c r="C1895" t="s">
        <v>9454</v>
      </c>
      <c r="D1895" t="s">
        <v>9455</v>
      </c>
      <c r="E1895" s="117">
        <v>43031</v>
      </c>
      <c r="F1895" s="118">
        <v>0.41335648148148146</v>
      </c>
      <c r="G1895" t="s">
        <v>9457</v>
      </c>
      <c r="H1895">
        <v>279</v>
      </c>
      <c r="I1895">
        <v>19</v>
      </c>
      <c r="J1895" t="s">
        <v>4037</v>
      </c>
      <c r="L1895" t="s">
        <v>26092</v>
      </c>
    </row>
    <row r="1896" spans="1:12" x14ac:dyDescent="0.25">
      <c r="A1896" t="s">
        <v>9456</v>
      </c>
      <c r="B1896" t="s">
        <v>9453</v>
      </c>
      <c r="C1896" t="s">
        <v>9454</v>
      </c>
      <c r="D1896" t="s">
        <v>9455</v>
      </c>
      <c r="E1896" s="117">
        <v>43031</v>
      </c>
      <c r="F1896" s="118">
        <v>0.41335648148148146</v>
      </c>
      <c r="G1896" t="s">
        <v>9457</v>
      </c>
      <c r="H1896">
        <v>279</v>
      </c>
      <c r="I1896">
        <v>20</v>
      </c>
      <c r="J1896" t="s">
        <v>4037</v>
      </c>
      <c r="L1896" t="s">
        <v>42</v>
      </c>
    </row>
    <row r="1897" spans="1:12" x14ac:dyDescent="0.25">
      <c r="A1897" t="s">
        <v>9456</v>
      </c>
      <c r="B1897" t="s">
        <v>9453</v>
      </c>
      <c r="C1897" t="s">
        <v>9454</v>
      </c>
      <c r="D1897" t="s">
        <v>9455</v>
      </c>
      <c r="E1897" s="117">
        <v>43031</v>
      </c>
      <c r="F1897" s="118">
        <v>0.41335648148148146</v>
      </c>
      <c r="G1897" t="s">
        <v>9457</v>
      </c>
      <c r="H1897">
        <v>279</v>
      </c>
      <c r="I1897">
        <v>21</v>
      </c>
      <c r="J1897" t="s">
        <v>4037</v>
      </c>
      <c r="L1897">
        <v>15</v>
      </c>
    </row>
    <row r="1898" spans="1:12" x14ac:dyDescent="0.25">
      <c r="A1898" t="s">
        <v>9456</v>
      </c>
      <c r="B1898" t="s">
        <v>9453</v>
      </c>
      <c r="C1898" t="s">
        <v>9454</v>
      </c>
      <c r="D1898" t="s">
        <v>9455</v>
      </c>
      <c r="E1898" s="117">
        <v>43031</v>
      </c>
      <c r="F1898" s="118">
        <v>0.41335648148148146</v>
      </c>
      <c r="G1898" t="s">
        <v>9457</v>
      </c>
      <c r="H1898">
        <v>279</v>
      </c>
      <c r="I1898">
        <v>22</v>
      </c>
      <c r="J1898" t="s">
        <v>4037</v>
      </c>
      <c r="L1898" t="s">
        <v>26073</v>
      </c>
    </row>
    <row r="1899" spans="1:12" x14ac:dyDescent="0.25">
      <c r="A1899" t="s">
        <v>9456</v>
      </c>
      <c r="B1899" t="s">
        <v>9453</v>
      </c>
      <c r="C1899" t="s">
        <v>9454</v>
      </c>
      <c r="D1899" t="s">
        <v>9455</v>
      </c>
      <c r="E1899" s="117">
        <v>43031</v>
      </c>
      <c r="F1899" s="118">
        <v>0.41337962962962965</v>
      </c>
      <c r="G1899" t="s">
        <v>9457</v>
      </c>
      <c r="H1899">
        <v>280</v>
      </c>
      <c r="I1899">
        <v>2</v>
      </c>
      <c r="J1899" t="s">
        <v>4037</v>
      </c>
      <c r="L1899" t="s">
        <v>5</v>
      </c>
    </row>
    <row r="1900" spans="1:12" x14ac:dyDescent="0.25">
      <c r="A1900" t="s">
        <v>9456</v>
      </c>
      <c r="B1900" t="s">
        <v>9453</v>
      </c>
      <c r="C1900" t="s">
        <v>9454</v>
      </c>
      <c r="D1900" t="s">
        <v>9455</v>
      </c>
      <c r="E1900" s="117">
        <v>43031</v>
      </c>
      <c r="F1900" s="118">
        <v>0.41339120370370369</v>
      </c>
      <c r="G1900" t="s">
        <v>9457</v>
      </c>
      <c r="H1900">
        <v>280</v>
      </c>
      <c r="I1900">
        <v>5</v>
      </c>
      <c r="J1900" t="s">
        <v>4037</v>
      </c>
      <c r="L1900" t="s">
        <v>182</v>
      </c>
    </row>
    <row r="1901" spans="1:12" x14ac:dyDescent="0.25">
      <c r="A1901" t="s">
        <v>9456</v>
      </c>
      <c r="B1901" t="s">
        <v>9453</v>
      </c>
      <c r="C1901" t="s">
        <v>9454</v>
      </c>
      <c r="D1901" t="s">
        <v>9455</v>
      </c>
      <c r="E1901" s="117">
        <v>43031</v>
      </c>
      <c r="F1901" s="118">
        <v>0.41339120370370369</v>
      </c>
      <c r="G1901" t="s">
        <v>9457</v>
      </c>
      <c r="H1901">
        <v>280</v>
      </c>
      <c r="I1901">
        <v>7</v>
      </c>
      <c r="J1901" t="s">
        <v>4037</v>
      </c>
      <c r="L1901">
        <v>90</v>
      </c>
    </row>
    <row r="1902" spans="1:12" x14ac:dyDescent="0.25">
      <c r="A1902" t="s">
        <v>9456</v>
      </c>
      <c r="B1902" t="s">
        <v>9453</v>
      </c>
      <c r="C1902" t="s">
        <v>9454</v>
      </c>
      <c r="D1902" t="s">
        <v>9455</v>
      </c>
      <c r="E1902" s="117">
        <v>43031</v>
      </c>
      <c r="F1902" s="118">
        <v>0.41339120370370369</v>
      </c>
      <c r="G1902" t="s">
        <v>9457</v>
      </c>
      <c r="H1902">
        <v>280</v>
      </c>
      <c r="I1902">
        <v>8</v>
      </c>
      <c r="J1902" t="s">
        <v>4037</v>
      </c>
      <c r="L1902">
        <v>100000</v>
      </c>
    </row>
    <row r="1903" spans="1:12" x14ac:dyDescent="0.25">
      <c r="A1903" t="s">
        <v>9456</v>
      </c>
      <c r="B1903" t="s">
        <v>9453</v>
      </c>
      <c r="C1903" t="s">
        <v>9454</v>
      </c>
      <c r="D1903" t="s">
        <v>9455</v>
      </c>
      <c r="E1903" s="117">
        <v>43031</v>
      </c>
      <c r="F1903" s="118">
        <v>0.41339120370370369</v>
      </c>
      <c r="G1903" t="s">
        <v>9457</v>
      </c>
      <c r="H1903">
        <v>280</v>
      </c>
      <c r="I1903">
        <v>12</v>
      </c>
      <c r="J1903" t="s">
        <v>4037</v>
      </c>
      <c r="L1903">
        <v>-11.8014953642052</v>
      </c>
    </row>
    <row r="1904" spans="1:12" x14ac:dyDescent="0.25">
      <c r="A1904" t="s">
        <v>9456</v>
      </c>
      <c r="B1904" t="s">
        <v>9453</v>
      </c>
      <c r="C1904" t="s">
        <v>9454</v>
      </c>
      <c r="D1904" t="s">
        <v>9455</v>
      </c>
      <c r="E1904" s="117">
        <v>43031</v>
      </c>
      <c r="F1904" s="118">
        <v>0.41339120370370369</v>
      </c>
      <c r="G1904" t="s">
        <v>9457</v>
      </c>
      <c r="H1904">
        <v>280</v>
      </c>
      <c r="I1904">
        <v>13</v>
      </c>
      <c r="J1904" t="s">
        <v>4037</v>
      </c>
      <c r="L1904">
        <v>-61.549153803054502</v>
      </c>
    </row>
    <row r="1905" spans="1:12" x14ac:dyDescent="0.25">
      <c r="A1905" t="s">
        <v>9456</v>
      </c>
      <c r="B1905" t="s">
        <v>9453</v>
      </c>
      <c r="C1905" t="s">
        <v>9454</v>
      </c>
      <c r="D1905" t="s">
        <v>9455</v>
      </c>
      <c r="E1905" s="117">
        <v>43031</v>
      </c>
      <c r="F1905" s="118">
        <v>0.41340277777777779</v>
      </c>
      <c r="G1905" t="s">
        <v>9457</v>
      </c>
      <c r="H1905">
        <v>280</v>
      </c>
      <c r="I1905">
        <v>14</v>
      </c>
      <c r="J1905" t="s">
        <v>4037</v>
      </c>
      <c r="L1905">
        <v>259.67535400000003</v>
      </c>
    </row>
    <row r="1906" spans="1:12" x14ac:dyDescent="0.25">
      <c r="A1906" t="s">
        <v>9456</v>
      </c>
      <c r="B1906" t="s">
        <v>9453</v>
      </c>
      <c r="C1906" t="s">
        <v>9454</v>
      </c>
      <c r="D1906" t="s">
        <v>9455</v>
      </c>
      <c r="E1906" s="117">
        <v>43031</v>
      </c>
      <c r="F1906" s="118">
        <v>0.41340277777777779</v>
      </c>
      <c r="G1906" t="s">
        <v>9457</v>
      </c>
      <c r="H1906">
        <v>280</v>
      </c>
      <c r="I1906">
        <v>15</v>
      </c>
      <c r="J1906" t="s">
        <v>4037</v>
      </c>
      <c r="L1906" s="117">
        <v>42163</v>
      </c>
    </row>
    <row r="1907" spans="1:12" x14ac:dyDescent="0.25">
      <c r="A1907" t="s">
        <v>9456</v>
      </c>
      <c r="B1907" t="s">
        <v>9453</v>
      </c>
      <c r="C1907" t="s">
        <v>9454</v>
      </c>
      <c r="D1907" t="s">
        <v>9455</v>
      </c>
      <c r="E1907" s="117">
        <v>43031</v>
      </c>
      <c r="F1907" s="118">
        <v>0.41340277777777779</v>
      </c>
      <c r="G1907" t="s">
        <v>9457</v>
      </c>
      <c r="H1907">
        <v>280</v>
      </c>
      <c r="I1907">
        <v>19</v>
      </c>
      <c r="J1907" t="s">
        <v>4037</v>
      </c>
      <c r="L1907" t="s">
        <v>26093</v>
      </c>
    </row>
    <row r="1908" spans="1:12" x14ac:dyDescent="0.25">
      <c r="A1908" t="s">
        <v>9456</v>
      </c>
      <c r="B1908" t="s">
        <v>9453</v>
      </c>
      <c r="C1908" t="s">
        <v>9454</v>
      </c>
      <c r="D1908" t="s">
        <v>9455</v>
      </c>
      <c r="E1908" s="117">
        <v>43031</v>
      </c>
      <c r="F1908" s="118">
        <v>0.41340277777777779</v>
      </c>
      <c r="G1908" t="s">
        <v>9457</v>
      </c>
      <c r="H1908">
        <v>280</v>
      </c>
      <c r="I1908">
        <v>20</v>
      </c>
      <c r="J1908" t="s">
        <v>4037</v>
      </c>
      <c r="L1908" t="s">
        <v>12</v>
      </c>
    </row>
    <row r="1909" spans="1:12" x14ac:dyDescent="0.25">
      <c r="A1909" t="s">
        <v>9456</v>
      </c>
      <c r="B1909" t="s">
        <v>9453</v>
      </c>
      <c r="C1909" t="s">
        <v>9454</v>
      </c>
      <c r="D1909" t="s">
        <v>9455</v>
      </c>
      <c r="E1909" s="117">
        <v>43031</v>
      </c>
      <c r="F1909" s="118">
        <v>0.41340277777777779</v>
      </c>
      <c r="G1909" t="s">
        <v>9457</v>
      </c>
      <c r="H1909">
        <v>280</v>
      </c>
      <c r="I1909">
        <v>21</v>
      </c>
      <c r="J1909" t="s">
        <v>4037</v>
      </c>
      <c r="L1909">
        <v>10</v>
      </c>
    </row>
    <row r="1910" spans="1:12" x14ac:dyDescent="0.25">
      <c r="A1910" t="s">
        <v>9456</v>
      </c>
      <c r="B1910" t="s">
        <v>9453</v>
      </c>
      <c r="C1910" t="s">
        <v>9454</v>
      </c>
      <c r="D1910" t="s">
        <v>9455</v>
      </c>
      <c r="E1910" s="117">
        <v>43031</v>
      </c>
      <c r="F1910" s="118">
        <v>0.41341435185185182</v>
      </c>
      <c r="G1910" t="s">
        <v>9457</v>
      </c>
      <c r="H1910">
        <v>280</v>
      </c>
      <c r="I1910">
        <v>22</v>
      </c>
      <c r="J1910" t="s">
        <v>4037</v>
      </c>
      <c r="L1910" t="s">
        <v>26094</v>
      </c>
    </row>
    <row r="1911" spans="1:12" x14ac:dyDescent="0.25">
      <c r="A1911" t="s">
        <v>9456</v>
      </c>
      <c r="B1911" t="s">
        <v>9453</v>
      </c>
      <c r="C1911" t="s">
        <v>9454</v>
      </c>
      <c r="D1911" t="s">
        <v>9455</v>
      </c>
      <c r="E1911" s="117">
        <v>43031</v>
      </c>
      <c r="F1911" s="118">
        <v>0.41343749999999996</v>
      </c>
      <c r="G1911" t="s">
        <v>9457</v>
      </c>
      <c r="H1911">
        <v>281</v>
      </c>
      <c r="I1911">
        <v>2</v>
      </c>
      <c r="J1911" t="s">
        <v>4037</v>
      </c>
      <c r="L1911" t="s">
        <v>5</v>
      </c>
    </row>
    <row r="1912" spans="1:12" x14ac:dyDescent="0.25">
      <c r="A1912" t="s">
        <v>9456</v>
      </c>
      <c r="B1912" t="s">
        <v>9453</v>
      </c>
      <c r="C1912" t="s">
        <v>9454</v>
      </c>
      <c r="D1912" t="s">
        <v>9455</v>
      </c>
      <c r="E1912" s="117">
        <v>43031</v>
      </c>
      <c r="F1912" s="118">
        <v>0.41343749999999996</v>
      </c>
      <c r="G1912" t="s">
        <v>9457</v>
      </c>
      <c r="H1912">
        <v>281</v>
      </c>
      <c r="I1912">
        <v>5</v>
      </c>
      <c r="J1912" t="s">
        <v>4037</v>
      </c>
      <c r="L1912" t="s">
        <v>182</v>
      </c>
    </row>
    <row r="1913" spans="1:12" x14ac:dyDescent="0.25">
      <c r="A1913" t="s">
        <v>9456</v>
      </c>
      <c r="B1913" t="s">
        <v>9453</v>
      </c>
      <c r="C1913" t="s">
        <v>9454</v>
      </c>
      <c r="D1913" t="s">
        <v>9455</v>
      </c>
      <c r="E1913" s="117">
        <v>43031</v>
      </c>
      <c r="F1913" s="118">
        <v>0.41343749999999996</v>
      </c>
      <c r="G1913" t="s">
        <v>9457</v>
      </c>
      <c r="H1913">
        <v>281</v>
      </c>
      <c r="I1913">
        <v>7</v>
      </c>
      <c r="J1913" t="s">
        <v>4037</v>
      </c>
      <c r="L1913">
        <v>91</v>
      </c>
    </row>
    <row r="1914" spans="1:12" x14ac:dyDescent="0.25">
      <c r="A1914" t="s">
        <v>9456</v>
      </c>
      <c r="B1914" t="s">
        <v>9453</v>
      </c>
      <c r="C1914" t="s">
        <v>9454</v>
      </c>
      <c r="D1914" t="s">
        <v>9455</v>
      </c>
      <c r="E1914" s="117">
        <v>43031</v>
      </c>
      <c r="F1914" s="118">
        <v>0.41343749999999996</v>
      </c>
      <c r="G1914" t="s">
        <v>9457</v>
      </c>
      <c r="H1914">
        <v>281</v>
      </c>
      <c r="I1914">
        <v>8</v>
      </c>
      <c r="J1914" t="s">
        <v>4037</v>
      </c>
      <c r="L1914">
        <v>100000</v>
      </c>
    </row>
    <row r="1915" spans="1:12" x14ac:dyDescent="0.25">
      <c r="A1915" t="s">
        <v>9456</v>
      </c>
      <c r="B1915" t="s">
        <v>9453</v>
      </c>
      <c r="C1915" t="s">
        <v>9454</v>
      </c>
      <c r="D1915" t="s">
        <v>9455</v>
      </c>
      <c r="E1915" s="117">
        <v>43031</v>
      </c>
      <c r="F1915" s="118">
        <v>0.41344907407407411</v>
      </c>
      <c r="G1915" t="s">
        <v>9457</v>
      </c>
      <c r="H1915">
        <v>281</v>
      </c>
      <c r="I1915">
        <v>12</v>
      </c>
      <c r="J1915" t="s">
        <v>4037</v>
      </c>
      <c r="L1915">
        <v>-11.835250368239601</v>
      </c>
    </row>
    <row r="1916" spans="1:12" x14ac:dyDescent="0.25">
      <c r="A1916" t="s">
        <v>9456</v>
      </c>
      <c r="B1916" t="s">
        <v>9453</v>
      </c>
      <c r="C1916" t="s">
        <v>9454</v>
      </c>
      <c r="D1916" t="s">
        <v>9455</v>
      </c>
      <c r="E1916" s="117">
        <v>43031</v>
      </c>
      <c r="F1916" s="118">
        <v>0.41344907407407411</v>
      </c>
      <c r="G1916" t="s">
        <v>9457</v>
      </c>
      <c r="H1916">
        <v>281</v>
      </c>
      <c r="I1916">
        <v>13</v>
      </c>
      <c r="J1916" t="s">
        <v>4037</v>
      </c>
      <c r="L1916">
        <v>-61.576987268193697</v>
      </c>
    </row>
    <row r="1917" spans="1:12" x14ac:dyDescent="0.25">
      <c r="A1917" t="s">
        <v>9456</v>
      </c>
      <c r="B1917" t="s">
        <v>9453</v>
      </c>
      <c r="C1917" t="s">
        <v>9454</v>
      </c>
      <c r="D1917" t="s">
        <v>9455</v>
      </c>
      <c r="E1917" s="117">
        <v>43031</v>
      </c>
      <c r="F1917" s="118">
        <v>0.41344907407407411</v>
      </c>
      <c r="G1917" t="s">
        <v>9457</v>
      </c>
      <c r="H1917">
        <v>281</v>
      </c>
      <c r="I1917">
        <v>14</v>
      </c>
      <c r="J1917" t="s">
        <v>4037</v>
      </c>
      <c r="L1917">
        <v>301.84454299999902</v>
      </c>
    </row>
    <row r="1918" spans="1:12" x14ac:dyDescent="0.25">
      <c r="A1918" t="s">
        <v>9456</v>
      </c>
      <c r="B1918" t="s">
        <v>9453</v>
      </c>
      <c r="C1918" t="s">
        <v>9454</v>
      </c>
      <c r="D1918" t="s">
        <v>9455</v>
      </c>
      <c r="E1918" s="117">
        <v>43031</v>
      </c>
      <c r="F1918" s="118">
        <v>0.41344907407407411</v>
      </c>
      <c r="G1918" t="s">
        <v>9457</v>
      </c>
      <c r="H1918">
        <v>281</v>
      </c>
      <c r="I1918">
        <v>15</v>
      </c>
      <c r="J1918" t="s">
        <v>4037</v>
      </c>
      <c r="L1918" s="117">
        <v>42163</v>
      </c>
    </row>
    <row r="1919" spans="1:12" x14ac:dyDescent="0.25">
      <c r="A1919" t="s">
        <v>9456</v>
      </c>
      <c r="B1919" t="s">
        <v>9453</v>
      </c>
      <c r="C1919" t="s">
        <v>9454</v>
      </c>
      <c r="D1919" t="s">
        <v>9455</v>
      </c>
      <c r="E1919" s="117">
        <v>43031</v>
      </c>
      <c r="F1919" s="118">
        <v>0.41344907407407411</v>
      </c>
      <c r="G1919" t="s">
        <v>9457</v>
      </c>
      <c r="H1919">
        <v>281</v>
      </c>
      <c r="I1919">
        <v>19</v>
      </c>
      <c r="J1919" t="s">
        <v>4037</v>
      </c>
      <c r="L1919" t="s">
        <v>26095</v>
      </c>
    </row>
    <row r="1920" spans="1:12" x14ac:dyDescent="0.25">
      <c r="A1920" t="s">
        <v>9456</v>
      </c>
      <c r="B1920" t="s">
        <v>9453</v>
      </c>
      <c r="C1920" t="s">
        <v>9454</v>
      </c>
      <c r="D1920" t="s">
        <v>9455</v>
      </c>
      <c r="E1920" s="117">
        <v>43031</v>
      </c>
      <c r="F1920" s="118">
        <v>0.41344907407407411</v>
      </c>
      <c r="G1920" t="s">
        <v>9457</v>
      </c>
      <c r="H1920">
        <v>281</v>
      </c>
      <c r="I1920">
        <v>20</v>
      </c>
      <c r="J1920" t="s">
        <v>4037</v>
      </c>
      <c r="L1920" t="s">
        <v>42</v>
      </c>
    </row>
    <row r="1921" spans="1:12" x14ac:dyDescent="0.25">
      <c r="A1921" t="s">
        <v>9456</v>
      </c>
      <c r="B1921" t="s">
        <v>9453</v>
      </c>
      <c r="C1921" t="s">
        <v>9454</v>
      </c>
      <c r="D1921" t="s">
        <v>9455</v>
      </c>
      <c r="E1921" s="117">
        <v>43031</v>
      </c>
      <c r="F1921" s="118">
        <v>0.41346064814814815</v>
      </c>
      <c r="G1921" t="s">
        <v>9457</v>
      </c>
      <c r="H1921">
        <v>281</v>
      </c>
      <c r="I1921">
        <v>21</v>
      </c>
      <c r="J1921" t="s">
        <v>4037</v>
      </c>
      <c r="L1921">
        <v>50</v>
      </c>
    </row>
    <row r="1922" spans="1:12" x14ac:dyDescent="0.25">
      <c r="A1922" t="s">
        <v>9456</v>
      </c>
      <c r="B1922" t="s">
        <v>9453</v>
      </c>
      <c r="C1922" t="s">
        <v>9454</v>
      </c>
      <c r="D1922" t="s">
        <v>9455</v>
      </c>
      <c r="E1922" s="117">
        <v>43031</v>
      </c>
      <c r="F1922" s="118">
        <v>0.41346064814814815</v>
      </c>
      <c r="G1922" t="s">
        <v>9457</v>
      </c>
      <c r="H1922">
        <v>281</v>
      </c>
      <c r="I1922">
        <v>22</v>
      </c>
      <c r="J1922" t="s">
        <v>4037</v>
      </c>
      <c r="L1922" t="s">
        <v>26048</v>
      </c>
    </row>
    <row r="1923" spans="1:12" x14ac:dyDescent="0.25">
      <c r="A1923" t="s">
        <v>9456</v>
      </c>
      <c r="B1923" t="s">
        <v>9453</v>
      </c>
      <c r="C1923" t="s">
        <v>9454</v>
      </c>
      <c r="D1923" t="s">
        <v>9455</v>
      </c>
      <c r="E1923" s="117">
        <v>43031</v>
      </c>
      <c r="F1923" s="118">
        <v>0.41347222222222224</v>
      </c>
      <c r="G1923" t="s">
        <v>9457</v>
      </c>
      <c r="H1923">
        <v>282</v>
      </c>
      <c r="I1923">
        <v>2</v>
      </c>
      <c r="J1923" t="s">
        <v>4037</v>
      </c>
      <c r="L1923" t="s">
        <v>5</v>
      </c>
    </row>
    <row r="1924" spans="1:12" x14ac:dyDescent="0.25">
      <c r="A1924" t="s">
        <v>9456</v>
      </c>
      <c r="B1924" t="s">
        <v>9453</v>
      </c>
      <c r="C1924" t="s">
        <v>9454</v>
      </c>
      <c r="D1924" t="s">
        <v>9455</v>
      </c>
      <c r="E1924" s="117">
        <v>43031</v>
      </c>
      <c r="F1924" s="118">
        <v>0.41348379629629628</v>
      </c>
      <c r="G1924" t="s">
        <v>9457</v>
      </c>
      <c r="H1924">
        <v>282</v>
      </c>
      <c r="I1924">
        <v>5</v>
      </c>
      <c r="J1924" t="s">
        <v>4037</v>
      </c>
      <c r="L1924" t="s">
        <v>182</v>
      </c>
    </row>
    <row r="1925" spans="1:12" x14ac:dyDescent="0.25">
      <c r="A1925" t="s">
        <v>9456</v>
      </c>
      <c r="B1925" t="s">
        <v>9453</v>
      </c>
      <c r="C1925" t="s">
        <v>9454</v>
      </c>
      <c r="D1925" t="s">
        <v>9455</v>
      </c>
      <c r="E1925" s="117">
        <v>43031</v>
      </c>
      <c r="F1925" s="118">
        <v>0.41348379629629628</v>
      </c>
      <c r="G1925" t="s">
        <v>9457</v>
      </c>
      <c r="H1925">
        <v>282</v>
      </c>
      <c r="I1925">
        <v>7</v>
      </c>
      <c r="J1925" t="s">
        <v>4037</v>
      </c>
      <c r="L1925">
        <v>92</v>
      </c>
    </row>
    <row r="1926" spans="1:12" x14ac:dyDescent="0.25">
      <c r="A1926" t="s">
        <v>9456</v>
      </c>
      <c r="B1926" t="s">
        <v>9453</v>
      </c>
      <c r="C1926" t="s">
        <v>9454</v>
      </c>
      <c r="D1926" t="s">
        <v>9455</v>
      </c>
      <c r="E1926" s="117">
        <v>43031</v>
      </c>
      <c r="F1926" s="118">
        <v>0.41348379629629628</v>
      </c>
      <c r="G1926" t="s">
        <v>9457</v>
      </c>
      <c r="H1926">
        <v>282</v>
      </c>
      <c r="I1926">
        <v>8</v>
      </c>
      <c r="J1926" t="s">
        <v>4037</v>
      </c>
      <c r="L1926">
        <v>100000</v>
      </c>
    </row>
    <row r="1927" spans="1:12" x14ac:dyDescent="0.25">
      <c r="A1927" t="s">
        <v>9456</v>
      </c>
      <c r="B1927" t="s">
        <v>9453</v>
      </c>
      <c r="C1927" t="s">
        <v>9454</v>
      </c>
      <c r="D1927" t="s">
        <v>9455</v>
      </c>
      <c r="E1927" s="117">
        <v>43031</v>
      </c>
      <c r="F1927" s="118">
        <v>0.41348379629629628</v>
      </c>
      <c r="G1927" t="s">
        <v>9457</v>
      </c>
      <c r="H1927">
        <v>282</v>
      </c>
      <c r="I1927">
        <v>12</v>
      </c>
      <c r="J1927" t="s">
        <v>4037</v>
      </c>
      <c r="L1927">
        <v>-11.834587984135499</v>
      </c>
    </row>
    <row r="1928" spans="1:12" x14ac:dyDescent="0.25">
      <c r="A1928" t="s">
        <v>9456</v>
      </c>
      <c r="B1928" t="s">
        <v>9453</v>
      </c>
      <c r="C1928" t="s">
        <v>9454</v>
      </c>
      <c r="D1928" t="s">
        <v>9455</v>
      </c>
      <c r="E1928" s="117">
        <v>43031</v>
      </c>
      <c r="F1928" s="118">
        <v>0.41348379629629628</v>
      </c>
      <c r="G1928" t="s">
        <v>9457</v>
      </c>
      <c r="H1928">
        <v>282</v>
      </c>
      <c r="I1928">
        <v>13</v>
      </c>
      <c r="J1928" t="s">
        <v>4037</v>
      </c>
      <c r="L1928">
        <v>-61.592795289986597</v>
      </c>
    </row>
    <row r="1929" spans="1:12" x14ac:dyDescent="0.25">
      <c r="A1929" t="s">
        <v>9456</v>
      </c>
      <c r="B1929" t="s">
        <v>9453</v>
      </c>
      <c r="C1929" t="s">
        <v>9454</v>
      </c>
      <c r="D1929" t="s">
        <v>9455</v>
      </c>
      <c r="E1929" s="117">
        <v>43031</v>
      </c>
      <c r="F1929" s="118">
        <v>0.41349537037037037</v>
      </c>
      <c r="G1929" t="s">
        <v>9457</v>
      </c>
      <c r="H1929">
        <v>282</v>
      </c>
      <c r="I1929">
        <v>14</v>
      </c>
      <c r="J1929" t="s">
        <v>4037</v>
      </c>
      <c r="L1929">
        <v>303.12863199999902</v>
      </c>
    </row>
    <row r="1930" spans="1:12" x14ac:dyDescent="0.25">
      <c r="A1930" t="s">
        <v>9456</v>
      </c>
      <c r="B1930" t="s">
        <v>9453</v>
      </c>
      <c r="C1930" t="s">
        <v>9454</v>
      </c>
      <c r="D1930" t="s">
        <v>9455</v>
      </c>
      <c r="E1930" s="117">
        <v>43031</v>
      </c>
      <c r="F1930" s="118">
        <v>0.41349537037037037</v>
      </c>
      <c r="G1930" t="s">
        <v>9457</v>
      </c>
      <c r="H1930">
        <v>282</v>
      </c>
      <c r="I1930">
        <v>15</v>
      </c>
      <c r="J1930" t="s">
        <v>4037</v>
      </c>
      <c r="L1930" s="117">
        <v>42163</v>
      </c>
    </row>
    <row r="1931" spans="1:12" x14ac:dyDescent="0.25">
      <c r="A1931" t="s">
        <v>9456</v>
      </c>
      <c r="B1931" t="s">
        <v>9453</v>
      </c>
      <c r="C1931" t="s">
        <v>9454</v>
      </c>
      <c r="D1931" t="s">
        <v>9455</v>
      </c>
      <c r="E1931" s="117">
        <v>43031</v>
      </c>
      <c r="F1931" s="118">
        <v>0.41349537037037037</v>
      </c>
      <c r="G1931" t="s">
        <v>9457</v>
      </c>
      <c r="H1931">
        <v>282</v>
      </c>
      <c r="I1931">
        <v>19</v>
      </c>
      <c r="J1931" t="s">
        <v>4037</v>
      </c>
      <c r="L1931" t="s">
        <v>26095</v>
      </c>
    </row>
    <row r="1932" spans="1:12" x14ac:dyDescent="0.25">
      <c r="A1932" t="s">
        <v>9456</v>
      </c>
      <c r="B1932" t="s">
        <v>9453</v>
      </c>
      <c r="C1932" t="s">
        <v>9454</v>
      </c>
      <c r="D1932" t="s">
        <v>9455</v>
      </c>
      <c r="E1932" s="117">
        <v>43031</v>
      </c>
      <c r="F1932" s="118">
        <v>0.41349537037037037</v>
      </c>
      <c r="G1932" t="s">
        <v>9457</v>
      </c>
      <c r="H1932">
        <v>282</v>
      </c>
      <c r="I1932">
        <v>20</v>
      </c>
      <c r="J1932" t="s">
        <v>4037</v>
      </c>
      <c r="L1932" t="s">
        <v>556</v>
      </c>
    </row>
    <row r="1933" spans="1:12" x14ac:dyDescent="0.25">
      <c r="A1933" t="s">
        <v>9456</v>
      </c>
      <c r="B1933" t="s">
        <v>9453</v>
      </c>
      <c r="C1933" t="s">
        <v>9454</v>
      </c>
      <c r="D1933" t="s">
        <v>9455</v>
      </c>
      <c r="E1933" s="117">
        <v>43031</v>
      </c>
      <c r="F1933" s="118">
        <v>0.41349537037037037</v>
      </c>
      <c r="G1933" t="s">
        <v>9457</v>
      </c>
      <c r="H1933">
        <v>282</v>
      </c>
      <c r="I1933">
        <v>21</v>
      </c>
      <c r="J1933" t="s">
        <v>4037</v>
      </c>
      <c r="L1933">
        <v>10</v>
      </c>
    </row>
    <row r="1934" spans="1:12" x14ac:dyDescent="0.25">
      <c r="A1934" t="s">
        <v>9456</v>
      </c>
      <c r="B1934" t="s">
        <v>9453</v>
      </c>
      <c r="C1934" t="s">
        <v>9454</v>
      </c>
      <c r="D1934" t="s">
        <v>9455</v>
      </c>
      <c r="E1934" s="117">
        <v>43031</v>
      </c>
      <c r="F1934" s="118">
        <v>0.41349537037037037</v>
      </c>
      <c r="G1934" t="s">
        <v>9457</v>
      </c>
      <c r="H1934">
        <v>282</v>
      </c>
      <c r="I1934">
        <v>22</v>
      </c>
      <c r="J1934" t="s">
        <v>4037</v>
      </c>
      <c r="L1934" t="s">
        <v>26096</v>
      </c>
    </row>
    <row r="1935" spans="1:12" x14ac:dyDescent="0.25">
      <c r="A1935" t="s">
        <v>9456</v>
      </c>
      <c r="B1935" t="s">
        <v>9453</v>
      </c>
      <c r="C1935" t="s">
        <v>9454</v>
      </c>
      <c r="D1935" t="s">
        <v>9455</v>
      </c>
      <c r="E1935" s="117">
        <v>43031</v>
      </c>
      <c r="F1935" s="118">
        <v>0.41351851851851856</v>
      </c>
      <c r="G1935" t="s">
        <v>9457</v>
      </c>
      <c r="H1935">
        <v>283</v>
      </c>
      <c r="I1935">
        <v>2</v>
      </c>
      <c r="J1935" t="s">
        <v>4037</v>
      </c>
      <c r="L1935" t="s">
        <v>5</v>
      </c>
    </row>
    <row r="1936" spans="1:12" x14ac:dyDescent="0.25">
      <c r="A1936" t="s">
        <v>9456</v>
      </c>
      <c r="B1936" t="s">
        <v>9453</v>
      </c>
      <c r="C1936" t="s">
        <v>9454</v>
      </c>
      <c r="D1936" t="s">
        <v>9455</v>
      </c>
      <c r="E1936" s="117">
        <v>43031</v>
      </c>
      <c r="F1936" s="118">
        <v>0.4135300925925926</v>
      </c>
      <c r="G1936" t="s">
        <v>9457</v>
      </c>
      <c r="H1936">
        <v>283</v>
      </c>
      <c r="I1936">
        <v>5</v>
      </c>
      <c r="J1936" t="s">
        <v>4037</v>
      </c>
      <c r="L1936" t="s">
        <v>181</v>
      </c>
    </row>
    <row r="1937" spans="1:12" x14ac:dyDescent="0.25">
      <c r="A1937" t="s">
        <v>9456</v>
      </c>
      <c r="B1937" t="s">
        <v>9453</v>
      </c>
      <c r="C1937" t="s">
        <v>9454</v>
      </c>
      <c r="D1937" t="s">
        <v>9455</v>
      </c>
      <c r="E1937" s="117">
        <v>43031</v>
      </c>
      <c r="F1937" s="118">
        <v>0.4135300925925926</v>
      </c>
      <c r="G1937" t="s">
        <v>9457</v>
      </c>
      <c r="H1937">
        <v>283</v>
      </c>
      <c r="I1937">
        <v>7</v>
      </c>
      <c r="J1937" t="s">
        <v>4037</v>
      </c>
      <c r="L1937">
        <v>33</v>
      </c>
    </row>
    <row r="1938" spans="1:12" x14ac:dyDescent="0.25">
      <c r="A1938" t="s">
        <v>9456</v>
      </c>
      <c r="B1938" t="s">
        <v>9453</v>
      </c>
      <c r="C1938" t="s">
        <v>9454</v>
      </c>
      <c r="D1938" t="s">
        <v>9455</v>
      </c>
      <c r="E1938" s="117">
        <v>43031</v>
      </c>
      <c r="F1938" s="118">
        <v>0.4135300925925926</v>
      </c>
      <c r="G1938" t="s">
        <v>9457</v>
      </c>
      <c r="H1938">
        <v>283</v>
      </c>
      <c r="I1938">
        <v>8</v>
      </c>
      <c r="J1938" t="s">
        <v>4037</v>
      </c>
      <c r="L1938">
        <v>100000</v>
      </c>
    </row>
    <row r="1939" spans="1:12" x14ac:dyDescent="0.25">
      <c r="A1939" t="s">
        <v>9456</v>
      </c>
      <c r="B1939" t="s">
        <v>9453</v>
      </c>
      <c r="C1939" t="s">
        <v>9454</v>
      </c>
      <c r="D1939" t="s">
        <v>9455</v>
      </c>
      <c r="E1939" s="117">
        <v>43031</v>
      </c>
      <c r="F1939" s="118">
        <v>0.4135300925925926</v>
      </c>
      <c r="G1939" t="s">
        <v>9457</v>
      </c>
      <c r="H1939">
        <v>283</v>
      </c>
      <c r="I1939">
        <v>12</v>
      </c>
      <c r="J1939" t="s">
        <v>4037</v>
      </c>
      <c r="L1939">
        <v>-11.8033758721743</v>
      </c>
    </row>
    <row r="1940" spans="1:12" x14ac:dyDescent="0.25">
      <c r="A1940" t="s">
        <v>9456</v>
      </c>
      <c r="B1940" t="s">
        <v>9453</v>
      </c>
      <c r="C1940" t="s">
        <v>9454</v>
      </c>
      <c r="D1940" t="s">
        <v>9455</v>
      </c>
      <c r="E1940" s="117">
        <v>43031</v>
      </c>
      <c r="F1940" s="118">
        <v>0.4135300925925926</v>
      </c>
      <c r="G1940" t="s">
        <v>9457</v>
      </c>
      <c r="H1940">
        <v>283</v>
      </c>
      <c r="I1940">
        <v>13</v>
      </c>
      <c r="J1940" t="s">
        <v>4037</v>
      </c>
      <c r="L1940">
        <v>-62.372219558233198</v>
      </c>
    </row>
    <row r="1941" spans="1:12" x14ac:dyDescent="0.25">
      <c r="A1941" t="s">
        <v>9456</v>
      </c>
      <c r="B1941" t="s">
        <v>9453</v>
      </c>
      <c r="C1941" t="s">
        <v>9454</v>
      </c>
      <c r="D1941" t="s">
        <v>9455</v>
      </c>
      <c r="E1941" s="117">
        <v>43031</v>
      </c>
      <c r="F1941" s="118">
        <v>0.4135416666666667</v>
      </c>
      <c r="G1941" t="s">
        <v>9457</v>
      </c>
      <c r="H1941">
        <v>283</v>
      </c>
      <c r="I1941">
        <v>14</v>
      </c>
      <c r="J1941" t="s">
        <v>4037</v>
      </c>
      <c r="L1941">
        <v>458.60879499999902</v>
      </c>
    </row>
    <row r="1942" spans="1:12" x14ac:dyDescent="0.25">
      <c r="A1942" t="s">
        <v>9456</v>
      </c>
      <c r="B1942" t="s">
        <v>9453</v>
      </c>
      <c r="C1942" t="s">
        <v>9454</v>
      </c>
      <c r="D1942" t="s">
        <v>9455</v>
      </c>
      <c r="E1942" s="117">
        <v>43031</v>
      </c>
      <c r="F1942" s="118">
        <v>0.4135416666666667</v>
      </c>
      <c r="G1942" t="s">
        <v>9457</v>
      </c>
      <c r="H1942">
        <v>283</v>
      </c>
      <c r="I1942">
        <v>15</v>
      </c>
      <c r="J1942" t="s">
        <v>4037</v>
      </c>
      <c r="L1942" t="s">
        <v>26037</v>
      </c>
    </row>
    <row r="1943" spans="1:12" x14ac:dyDescent="0.25">
      <c r="A1943" t="s">
        <v>9456</v>
      </c>
      <c r="B1943" t="s">
        <v>9453</v>
      </c>
      <c r="C1943" t="s">
        <v>9454</v>
      </c>
      <c r="D1943" t="s">
        <v>9455</v>
      </c>
      <c r="E1943" s="117">
        <v>43031</v>
      </c>
      <c r="F1943" s="118">
        <v>0.4135416666666667</v>
      </c>
      <c r="G1943" t="s">
        <v>9457</v>
      </c>
      <c r="H1943">
        <v>283</v>
      </c>
      <c r="I1943">
        <v>19</v>
      </c>
      <c r="J1943" t="s">
        <v>4037</v>
      </c>
      <c r="L1943" t="s">
        <v>26097</v>
      </c>
    </row>
    <row r="1944" spans="1:12" x14ac:dyDescent="0.25">
      <c r="A1944" t="s">
        <v>9456</v>
      </c>
      <c r="B1944" t="s">
        <v>9453</v>
      </c>
      <c r="C1944" t="s">
        <v>9454</v>
      </c>
      <c r="D1944" t="s">
        <v>9455</v>
      </c>
      <c r="E1944" s="117">
        <v>43031</v>
      </c>
      <c r="F1944" s="118">
        <v>0.4135416666666667</v>
      </c>
      <c r="G1944" t="s">
        <v>9457</v>
      </c>
      <c r="H1944">
        <v>283</v>
      </c>
      <c r="I1944">
        <v>20</v>
      </c>
      <c r="J1944" t="s">
        <v>4037</v>
      </c>
      <c r="L1944" t="s">
        <v>42</v>
      </c>
    </row>
    <row r="1945" spans="1:12" x14ac:dyDescent="0.25">
      <c r="A1945" t="s">
        <v>9456</v>
      </c>
      <c r="B1945" t="s">
        <v>9453</v>
      </c>
      <c r="C1945" t="s">
        <v>9454</v>
      </c>
      <c r="D1945" t="s">
        <v>9455</v>
      </c>
      <c r="E1945" s="117">
        <v>43031</v>
      </c>
      <c r="F1945" s="118">
        <v>0.4135416666666667</v>
      </c>
      <c r="G1945" t="s">
        <v>9457</v>
      </c>
      <c r="H1945">
        <v>283</v>
      </c>
      <c r="I1945">
        <v>21</v>
      </c>
      <c r="J1945" t="s">
        <v>4037</v>
      </c>
      <c r="L1945">
        <v>10</v>
      </c>
    </row>
    <row r="1946" spans="1:12" x14ac:dyDescent="0.25">
      <c r="A1946" t="s">
        <v>9456</v>
      </c>
      <c r="B1946" t="s">
        <v>9453</v>
      </c>
      <c r="C1946" t="s">
        <v>9454</v>
      </c>
      <c r="D1946" t="s">
        <v>9455</v>
      </c>
      <c r="E1946" s="117">
        <v>43031</v>
      </c>
      <c r="F1946" s="118">
        <v>0.4135416666666667</v>
      </c>
      <c r="G1946" t="s">
        <v>9457</v>
      </c>
      <c r="H1946">
        <v>283</v>
      </c>
      <c r="I1946">
        <v>22</v>
      </c>
      <c r="J1946" t="s">
        <v>4037</v>
      </c>
      <c r="L1946" t="s">
        <v>26098</v>
      </c>
    </row>
    <row r="1947" spans="1:12" x14ac:dyDescent="0.25">
      <c r="A1947" t="s">
        <v>9456</v>
      </c>
      <c r="B1947" t="s">
        <v>9453</v>
      </c>
      <c r="C1947" t="s">
        <v>9454</v>
      </c>
      <c r="D1947" t="s">
        <v>9455</v>
      </c>
      <c r="E1947" s="117">
        <v>43031</v>
      </c>
      <c r="F1947" s="118">
        <v>0.41356481481481483</v>
      </c>
      <c r="G1947" t="s">
        <v>9457</v>
      </c>
      <c r="H1947">
        <v>284</v>
      </c>
      <c r="I1947">
        <v>2</v>
      </c>
      <c r="J1947" t="s">
        <v>4037</v>
      </c>
      <c r="L1947" t="s">
        <v>5</v>
      </c>
    </row>
    <row r="1948" spans="1:12" x14ac:dyDescent="0.25">
      <c r="A1948" t="s">
        <v>9456</v>
      </c>
      <c r="B1948" t="s">
        <v>9453</v>
      </c>
      <c r="C1948" t="s">
        <v>9454</v>
      </c>
      <c r="D1948" t="s">
        <v>9455</v>
      </c>
      <c r="E1948" s="117">
        <v>43031</v>
      </c>
      <c r="F1948" s="118">
        <v>0.41357638888888887</v>
      </c>
      <c r="G1948" t="s">
        <v>9457</v>
      </c>
      <c r="H1948">
        <v>284</v>
      </c>
      <c r="I1948">
        <v>5</v>
      </c>
      <c r="J1948" t="s">
        <v>4037</v>
      </c>
      <c r="L1948" t="s">
        <v>181</v>
      </c>
    </row>
    <row r="1949" spans="1:12" x14ac:dyDescent="0.25">
      <c r="A1949" t="s">
        <v>9456</v>
      </c>
      <c r="B1949" t="s">
        <v>9453</v>
      </c>
      <c r="C1949" t="s">
        <v>9454</v>
      </c>
      <c r="D1949" t="s">
        <v>9455</v>
      </c>
      <c r="E1949" s="117">
        <v>43031</v>
      </c>
      <c r="F1949" s="118">
        <v>0.41357638888888887</v>
      </c>
      <c r="G1949" t="s">
        <v>9457</v>
      </c>
      <c r="H1949">
        <v>284</v>
      </c>
      <c r="I1949">
        <v>7</v>
      </c>
      <c r="J1949" t="s">
        <v>4037</v>
      </c>
      <c r="L1949">
        <v>34</v>
      </c>
    </row>
    <row r="1950" spans="1:12" x14ac:dyDescent="0.25">
      <c r="A1950" t="s">
        <v>9456</v>
      </c>
      <c r="B1950" t="s">
        <v>9453</v>
      </c>
      <c r="C1950" t="s">
        <v>9454</v>
      </c>
      <c r="D1950" t="s">
        <v>9455</v>
      </c>
      <c r="E1950" s="117">
        <v>43031</v>
      </c>
      <c r="F1950" s="118">
        <v>0.41357638888888887</v>
      </c>
      <c r="G1950" t="s">
        <v>9457</v>
      </c>
      <c r="H1950">
        <v>284</v>
      </c>
      <c r="I1950">
        <v>8</v>
      </c>
      <c r="J1950" t="s">
        <v>4037</v>
      </c>
      <c r="L1950">
        <v>100000</v>
      </c>
    </row>
    <row r="1951" spans="1:12" x14ac:dyDescent="0.25">
      <c r="A1951" t="s">
        <v>9456</v>
      </c>
      <c r="B1951" t="s">
        <v>9453</v>
      </c>
      <c r="C1951" t="s">
        <v>9454</v>
      </c>
      <c r="D1951" t="s">
        <v>9455</v>
      </c>
      <c r="E1951" s="117">
        <v>43031</v>
      </c>
      <c r="F1951" s="118">
        <v>0.41357638888888887</v>
      </c>
      <c r="G1951" t="s">
        <v>9457</v>
      </c>
      <c r="H1951">
        <v>284</v>
      </c>
      <c r="I1951">
        <v>12</v>
      </c>
      <c r="J1951" t="s">
        <v>4037</v>
      </c>
      <c r="L1951">
        <v>-11.8212289103482</v>
      </c>
    </row>
    <row r="1952" spans="1:12" x14ac:dyDescent="0.25">
      <c r="A1952" t="s">
        <v>9456</v>
      </c>
      <c r="B1952" t="s">
        <v>9453</v>
      </c>
      <c r="C1952" t="s">
        <v>9454</v>
      </c>
      <c r="D1952" t="s">
        <v>9455</v>
      </c>
      <c r="E1952" s="117">
        <v>43031</v>
      </c>
      <c r="F1952" s="118">
        <v>0.41357638888888887</v>
      </c>
      <c r="G1952" t="s">
        <v>9457</v>
      </c>
      <c r="H1952">
        <v>284</v>
      </c>
      <c r="I1952">
        <v>13</v>
      </c>
      <c r="J1952" t="s">
        <v>4037</v>
      </c>
      <c r="L1952">
        <v>-62.281603821106501</v>
      </c>
    </row>
    <row r="1953" spans="1:12" x14ac:dyDescent="0.25">
      <c r="A1953" t="s">
        <v>9456</v>
      </c>
      <c r="B1953" t="s">
        <v>9453</v>
      </c>
      <c r="C1953" t="s">
        <v>9454</v>
      </c>
      <c r="D1953" t="s">
        <v>9455</v>
      </c>
      <c r="E1953" s="117">
        <v>43031</v>
      </c>
      <c r="F1953" s="118">
        <v>0.41357638888888887</v>
      </c>
      <c r="G1953" t="s">
        <v>9457</v>
      </c>
      <c r="H1953">
        <v>284</v>
      </c>
      <c r="I1953">
        <v>14</v>
      </c>
      <c r="J1953" t="s">
        <v>4037</v>
      </c>
      <c r="L1953">
        <v>454.32995599999902</v>
      </c>
    </row>
    <row r="1954" spans="1:12" x14ac:dyDescent="0.25">
      <c r="A1954" t="s">
        <v>9456</v>
      </c>
      <c r="B1954" t="s">
        <v>9453</v>
      </c>
      <c r="C1954" t="s">
        <v>9454</v>
      </c>
      <c r="D1954" t="s">
        <v>9455</v>
      </c>
      <c r="E1954" s="117">
        <v>43031</v>
      </c>
      <c r="F1954" s="118">
        <v>0.41358796296296302</v>
      </c>
      <c r="G1954" t="s">
        <v>9457</v>
      </c>
      <c r="H1954">
        <v>284</v>
      </c>
      <c r="I1954">
        <v>15</v>
      </c>
      <c r="J1954" t="s">
        <v>4037</v>
      </c>
      <c r="L1954" t="s">
        <v>26099</v>
      </c>
    </row>
    <row r="1955" spans="1:12" x14ac:dyDescent="0.25">
      <c r="A1955" t="s">
        <v>9456</v>
      </c>
      <c r="B1955" t="s">
        <v>9453</v>
      </c>
      <c r="C1955" t="s">
        <v>9454</v>
      </c>
      <c r="D1955" t="s">
        <v>9455</v>
      </c>
      <c r="E1955" s="117">
        <v>43031</v>
      </c>
      <c r="F1955" s="118">
        <v>0.41358796296296302</v>
      </c>
      <c r="G1955" t="s">
        <v>9457</v>
      </c>
      <c r="H1955">
        <v>284</v>
      </c>
      <c r="I1955">
        <v>19</v>
      </c>
      <c r="J1955" t="s">
        <v>4037</v>
      </c>
      <c r="L1955" t="s">
        <v>26100</v>
      </c>
    </row>
    <row r="1956" spans="1:12" x14ac:dyDescent="0.25">
      <c r="A1956" t="s">
        <v>9456</v>
      </c>
      <c r="B1956" t="s">
        <v>9453</v>
      </c>
      <c r="C1956" t="s">
        <v>9454</v>
      </c>
      <c r="D1956" t="s">
        <v>9455</v>
      </c>
      <c r="E1956" s="117">
        <v>43031</v>
      </c>
      <c r="F1956" s="118">
        <v>0.41358796296296302</v>
      </c>
      <c r="G1956" t="s">
        <v>9457</v>
      </c>
      <c r="H1956">
        <v>284</v>
      </c>
      <c r="I1956">
        <v>20</v>
      </c>
      <c r="J1956" t="s">
        <v>4037</v>
      </c>
      <c r="L1956" t="s">
        <v>30</v>
      </c>
    </row>
    <row r="1957" spans="1:12" x14ac:dyDescent="0.25">
      <c r="A1957" t="s">
        <v>9456</v>
      </c>
      <c r="B1957" t="s">
        <v>9453</v>
      </c>
      <c r="C1957" t="s">
        <v>9454</v>
      </c>
      <c r="D1957" t="s">
        <v>9455</v>
      </c>
      <c r="E1957" s="117">
        <v>43031</v>
      </c>
      <c r="F1957" s="118">
        <v>0.41358796296296302</v>
      </c>
      <c r="G1957" t="s">
        <v>9457</v>
      </c>
      <c r="H1957">
        <v>284</v>
      </c>
      <c r="I1957">
        <v>21</v>
      </c>
      <c r="J1957" t="s">
        <v>4037</v>
      </c>
      <c r="L1957">
        <v>18</v>
      </c>
    </row>
    <row r="1958" spans="1:12" x14ac:dyDescent="0.25">
      <c r="A1958" t="s">
        <v>9456</v>
      </c>
      <c r="B1958" t="s">
        <v>9453</v>
      </c>
      <c r="C1958" t="s">
        <v>9454</v>
      </c>
      <c r="D1958" t="s">
        <v>9455</v>
      </c>
      <c r="E1958" s="117">
        <v>43031</v>
      </c>
      <c r="F1958" s="118">
        <v>0.41358796296296302</v>
      </c>
      <c r="G1958" t="s">
        <v>9457</v>
      </c>
      <c r="H1958">
        <v>284</v>
      </c>
      <c r="I1958">
        <v>22</v>
      </c>
      <c r="J1958" t="s">
        <v>4037</v>
      </c>
      <c r="L1958" t="s">
        <v>26101</v>
      </c>
    </row>
    <row r="1959" spans="1:12" x14ac:dyDescent="0.25">
      <c r="A1959" t="s">
        <v>9456</v>
      </c>
      <c r="B1959" t="s">
        <v>9453</v>
      </c>
      <c r="C1959" t="s">
        <v>9454</v>
      </c>
      <c r="D1959" t="s">
        <v>9455</v>
      </c>
      <c r="E1959" s="117">
        <v>43031</v>
      </c>
      <c r="F1959" s="118">
        <v>0.4136111111111111</v>
      </c>
      <c r="G1959" t="s">
        <v>9457</v>
      </c>
      <c r="H1959">
        <v>285</v>
      </c>
      <c r="I1959">
        <v>2</v>
      </c>
      <c r="J1959" t="s">
        <v>4037</v>
      </c>
      <c r="L1959" t="s">
        <v>5</v>
      </c>
    </row>
    <row r="1960" spans="1:12" x14ac:dyDescent="0.25">
      <c r="A1960" t="s">
        <v>9456</v>
      </c>
      <c r="B1960" t="s">
        <v>9453</v>
      </c>
      <c r="C1960" t="s">
        <v>9454</v>
      </c>
      <c r="D1960" t="s">
        <v>9455</v>
      </c>
      <c r="E1960" s="117">
        <v>43031</v>
      </c>
      <c r="F1960" s="118">
        <v>0.4136111111111111</v>
      </c>
      <c r="G1960" t="s">
        <v>9457</v>
      </c>
      <c r="H1960">
        <v>285</v>
      </c>
      <c r="I1960">
        <v>5</v>
      </c>
      <c r="J1960" t="s">
        <v>4037</v>
      </c>
      <c r="L1960" t="s">
        <v>181</v>
      </c>
    </row>
    <row r="1961" spans="1:12" x14ac:dyDescent="0.25">
      <c r="A1961" t="s">
        <v>9456</v>
      </c>
      <c r="B1961" t="s">
        <v>9453</v>
      </c>
      <c r="C1961" t="s">
        <v>9454</v>
      </c>
      <c r="D1961" t="s">
        <v>9455</v>
      </c>
      <c r="E1961" s="117">
        <v>43031</v>
      </c>
      <c r="F1961" s="118">
        <v>0.41362268518518519</v>
      </c>
      <c r="G1961" t="s">
        <v>9457</v>
      </c>
      <c r="H1961">
        <v>285</v>
      </c>
      <c r="I1961">
        <v>7</v>
      </c>
      <c r="J1961" t="s">
        <v>4037</v>
      </c>
      <c r="L1961">
        <v>35</v>
      </c>
    </row>
    <row r="1962" spans="1:12" x14ac:dyDescent="0.25">
      <c r="A1962" t="s">
        <v>9456</v>
      </c>
      <c r="B1962" t="s">
        <v>9453</v>
      </c>
      <c r="C1962" t="s">
        <v>9454</v>
      </c>
      <c r="D1962" t="s">
        <v>9455</v>
      </c>
      <c r="E1962" s="117">
        <v>43031</v>
      </c>
      <c r="F1962" s="118">
        <v>0.41362268518518519</v>
      </c>
      <c r="G1962" t="s">
        <v>9457</v>
      </c>
      <c r="H1962">
        <v>285</v>
      </c>
      <c r="I1962">
        <v>8</v>
      </c>
      <c r="J1962" t="s">
        <v>4037</v>
      </c>
      <c r="L1962">
        <v>100000</v>
      </c>
    </row>
    <row r="1963" spans="1:12" x14ac:dyDescent="0.25">
      <c r="A1963" t="s">
        <v>9456</v>
      </c>
      <c r="B1963" t="s">
        <v>9453</v>
      </c>
      <c r="C1963" t="s">
        <v>9454</v>
      </c>
      <c r="D1963" t="s">
        <v>9455</v>
      </c>
      <c r="E1963" s="117">
        <v>43031</v>
      </c>
      <c r="F1963" s="118">
        <v>0.41362268518518519</v>
      </c>
      <c r="G1963" t="s">
        <v>9457</v>
      </c>
      <c r="H1963">
        <v>285</v>
      </c>
      <c r="I1963">
        <v>12</v>
      </c>
      <c r="J1963" t="s">
        <v>4037</v>
      </c>
      <c r="L1963">
        <v>-11.821056214286401</v>
      </c>
    </row>
    <row r="1964" spans="1:12" x14ac:dyDescent="0.25">
      <c r="A1964" t="s">
        <v>9456</v>
      </c>
      <c r="B1964" t="s">
        <v>9453</v>
      </c>
      <c r="C1964" t="s">
        <v>9454</v>
      </c>
      <c r="D1964" t="s">
        <v>9455</v>
      </c>
      <c r="E1964" s="117">
        <v>43031</v>
      </c>
      <c r="F1964" s="118">
        <v>0.41362268518518519</v>
      </c>
      <c r="G1964" t="s">
        <v>9457</v>
      </c>
      <c r="H1964">
        <v>285</v>
      </c>
      <c r="I1964">
        <v>13</v>
      </c>
      <c r="J1964" t="s">
        <v>4037</v>
      </c>
      <c r="L1964">
        <v>-62.281255450003201</v>
      </c>
    </row>
    <row r="1965" spans="1:12" x14ac:dyDescent="0.25">
      <c r="A1965" t="s">
        <v>9456</v>
      </c>
      <c r="B1965" t="s">
        <v>9453</v>
      </c>
      <c r="C1965" t="s">
        <v>9454</v>
      </c>
      <c r="D1965" t="s">
        <v>9455</v>
      </c>
      <c r="E1965" s="117">
        <v>43031</v>
      </c>
      <c r="F1965" s="118">
        <v>0.41362268518518519</v>
      </c>
      <c r="G1965" t="s">
        <v>9457</v>
      </c>
      <c r="H1965">
        <v>285</v>
      </c>
      <c r="I1965">
        <v>14</v>
      </c>
      <c r="J1965" t="s">
        <v>4037</v>
      </c>
      <c r="L1965">
        <v>430.814392</v>
      </c>
    </row>
    <row r="1966" spans="1:12" x14ac:dyDescent="0.25">
      <c r="A1966" t="s">
        <v>9456</v>
      </c>
      <c r="B1966" t="s">
        <v>9453</v>
      </c>
      <c r="C1966" t="s">
        <v>9454</v>
      </c>
      <c r="D1966" t="s">
        <v>9455</v>
      </c>
      <c r="E1966" s="117">
        <v>43031</v>
      </c>
      <c r="F1966" s="118">
        <v>0.41362268518518519</v>
      </c>
      <c r="G1966" t="s">
        <v>9457</v>
      </c>
      <c r="H1966">
        <v>285</v>
      </c>
      <c r="I1966">
        <v>15</v>
      </c>
      <c r="J1966" t="s">
        <v>4037</v>
      </c>
      <c r="L1966" t="s">
        <v>26099</v>
      </c>
    </row>
    <row r="1967" spans="1:12" x14ac:dyDescent="0.25">
      <c r="A1967" t="s">
        <v>9456</v>
      </c>
      <c r="B1967" t="s">
        <v>9453</v>
      </c>
      <c r="C1967" t="s">
        <v>9454</v>
      </c>
      <c r="D1967" t="s">
        <v>9455</v>
      </c>
      <c r="E1967" s="117">
        <v>43031</v>
      </c>
      <c r="F1967" s="118">
        <v>0.41363425925925923</v>
      </c>
      <c r="G1967" t="s">
        <v>9457</v>
      </c>
      <c r="H1967">
        <v>285</v>
      </c>
      <c r="I1967">
        <v>19</v>
      </c>
      <c r="J1967" t="s">
        <v>4037</v>
      </c>
      <c r="L1967" t="s">
        <v>26102</v>
      </c>
    </row>
    <row r="1968" spans="1:12" x14ac:dyDescent="0.25">
      <c r="A1968" t="s">
        <v>9456</v>
      </c>
      <c r="B1968" t="s">
        <v>9453</v>
      </c>
      <c r="C1968" t="s">
        <v>9454</v>
      </c>
      <c r="D1968" t="s">
        <v>9455</v>
      </c>
      <c r="E1968" s="117">
        <v>43031</v>
      </c>
      <c r="F1968" s="118">
        <v>0.41363425925925923</v>
      </c>
      <c r="G1968" t="s">
        <v>9457</v>
      </c>
      <c r="H1968">
        <v>285</v>
      </c>
      <c r="I1968">
        <v>20</v>
      </c>
      <c r="J1968" t="s">
        <v>4037</v>
      </c>
      <c r="L1968" t="s">
        <v>42</v>
      </c>
    </row>
    <row r="1969" spans="1:12" x14ac:dyDescent="0.25">
      <c r="A1969" t="s">
        <v>9456</v>
      </c>
      <c r="B1969" t="s">
        <v>9453</v>
      </c>
      <c r="C1969" t="s">
        <v>9454</v>
      </c>
      <c r="D1969" t="s">
        <v>9455</v>
      </c>
      <c r="E1969" s="117">
        <v>43031</v>
      </c>
      <c r="F1969" s="118">
        <v>0.41363425925925923</v>
      </c>
      <c r="G1969" t="s">
        <v>9457</v>
      </c>
      <c r="H1969">
        <v>285</v>
      </c>
      <c r="I1969">
        <v>21</v>
      </c>
      <c r="J1969" t="s">
        <v>4037</v>
      </c>
      <c r="L1969">
        <v>3</v>
      </c>
    </row>
    <row r="1970" spans="1:12" x14ac:dyDescent="0.25">
      <c r="A1970" t="s">
        <v>9456</v>
      </c>
      <c r="B1970" t="s">
        <v>9453</v>
      </c>
      <c r="C1970" t="s">
        <v>9454</v>
      </c>
      <c r="D1970" t="s">
        <v>9455</v>
      </c>
      <c r="E1970" s="117">
        <v>43031</v>
      </c>
      <c r="F1970" s="118">
        <v>0.41363425925925923</v>
      </c>
      <c r="G1970" t="s">
        <v>9457</v>
      </c>
      <c r="H1970">
        <v>285</v>
      </c>
      <c r="I1970">
        <v>22</v>
      </c>
      <c r="J1970" t="s">
        <v>4037</v>
      </c>
      <c r="L1970" t="s">
        <v>26103</v>
      </c>
    </row>
    <row r="1971" spans="1:12" x14ac:dyDescent="0.25">
      <c r="A1971" t="s">
        <v>9456</v>
      </c>
      <c r="B1971" t="s">
        <v>9453</v>
      </c>
      <c r="C1971" t="s">
        <v>9454</v>
      </c>
      <c r="D1971" t="s">
        <v>9455</v>
      </c>
      <c r="E1971" s="117">
        <v>43031</v>
      </c>
      <c r="F1971" s="118">
        <v>0.41365740740740736</v>
      </c>
      <c r="G1971" t="s">
        <v>9457</v>
      </c>
      <c r="H1971">
        <v>286</v>
      </c>
      <c r="I1971">
        <v>2</v>
      </c>
      <c r="J1971" t="s">
        <v>4037</v>
      </c>
      <c r="L1971" t="s">
        <v>5</v>
      </c>
    </row>
    <row r="1972" spans="1:12" x14ac:dyDescent="0.25">
      <c r="A1972" t="s">
        <v>9456</v>
      </c>
      <c r="B1972" t="s">
        <v>9453</v>
      </c>
      <c r="C1972" t="s">
        <v>9454</v>
      </c>
      <c r="D1972" t="s">
        <v>9455</v>
      </c>
      <c r="E1972" s="117">
        <v>43031</v>
      </c>
      <c r="F1972" s="118">
        <v>0.41365740740740736</v>
      </c>
      <c r="G1972" t="s">
        <v>9457</v>
      </c>
      <c r="H1972">
        <v>286</v>
      </c>
      <c r="I1972">
        <v>5</v>
      </c>
      <c r="J1972" t="s">
        <v>4037</v>
      </c>
      <c r="L1972" t="s">
        <v>181</v>
      </c>
    </row>
    <row r="1973" spans="1:12" x14ac:dyDescent="0.25">
      <c r="A1973" t="s">
        <v>9456</v>
      </c>
      <c r="B1973" t="s">
        <v>9453</v>
      </c>
      <c r="C1973" t="s">
        <v>9454</v>
      </c>
      <c r="D1973" t="s">
        <v>9455</v>
      </c>
      <c r="E1973" s="117">
        <v>43031</v>
      </c>
      <c r="F1973" s="118">
        <v>0.41365740740740736</v>
      </c>
      <c r="G1973" t="s">
        <v>9457</v>
      </c>
      <c r="H1973">
        <v>286</v>
      </c>
      <c r="I1973">
        <v>7</v>
      </c>
      <c r="J1973" t="s">
        <v>4037</v>
      </c>
      <c r="L1973">
        <v>36</v>
      </c>
    </row>
    <row r="1974" spans="1:12" x14ac:dyDescent="0.25">
      <c r="A1974" t="s">
        <v>9456</v>
      </c>
      <c r="B1974" t="s">
        <v>9453</v>
      </c>
      <c r="C1974" t="s">
        <v>9454</v>
      </c>
      <c r="D1974" t="s">
        <v>9455</v>
      </c>
      <c r="E1974" s="117">
        <v>43031</v>
      </c>
      <c r="F1974" s="118">
        <v>0.41365740740740736</v>
      </c>
      <c r="G1974" t="s">
        <v>9457</v>
      </c>
      <c r="H1974">
        <v>286</v>
      </c>
      <c r="I1974">
        <v>8</v>
      </c>
      <c r="J1974" t="s">
        <v>4037</v>
      </c>
      <c r="L1974">
        <v>100000</v>
      </c>
    </row>
    <row r="1975" spans="1:12" x14ac:dyDescent="0.25">
      <c r="A1975" t="s">
        <v>9456</v>
      </c>
      <c r="B1975" t="s">
        <v>9453</v>
      </c>
      <c r="C1975" t="s">
        <v>9454</v>
      </c>
      <c r="D1975" t="s">
        <v>9455</v>
      </c>
      <c r="E1975" s="117">
        <v>43031</v>
      </c>
      <c r="F1975" s="118">
        <v>0.41366898148148151</v>
      </c>
      <c r="G1975" t="s">
        <v>9457</v>
      </c>
      <c r="H1975">
        <v>286</v>
      </c>
      <c r="I1975">
        <v>12</v>
      </c>
      <c r="J1975" t="s">
        <v>4037</v>
      </c>
      <c r="L1975">
        <v>-11.820777583996</v>
      </c>
    </row>
    <row r="1976" spans="1:12" x14ac:dyDescent="0.25">
      <c r="A1976" t="s">
        <v>9456</v>
      </c>
      <c r="B1976" t="s">
        <v>9453</v>
      </c>
      <c r="C1976" t="s">
        <v>9454</v>
      </c>
      <c r="D1976" t="s">
        <v>9455</v>
      </c>
      <c r="E1976" s="117">
        <v>43031</v>
      </c>
      <c r="F1976" s="118">
        <v>0.41366898148148151</v>
      </c>
      <c r="G1976" t="s">
        <v>9457</v>
      </c>
      <c r="H1976">
        <v>286</v>
      </c>
      <c r="I1976">
        <v>13</v>
      </c>
      <c r="J1976" t="s">
        <v>4037</v>
      </c>
      <c r="L1976">
        <v>-62.281926280519897</v>
      </c>
    </row>
    <row r="1977" spans="1:12" x14ac:dyDescent="0.25">
      <c r="A1977" t="s">
        <v>9456</v>
      </c>
      <c r="B1977" t="s">
        <v>9453</v>
      </c>
      <c r="C1977" t="s">
        <v>9454</v>
      </c>
      <c r="D1977" t="s">
        <v>9455</v>
      </c>
      <c r="E1977" s="117">
        <v>43031</v>
      </c>
      <c r="F1977" s="118">
        <v>0.41366898148148151</v>
      </c>
      <c r="G1977" t="s">
        <v>9457</v>
      </c>
      <c r="H1977">
        <v>286</v>
      </c>
      <c r="I1977">
        <v>14</v>
      </c>
      <c r="J1977" t="s">
        <v>4037</v>
      </c>
      <c r="L1977">
        <v>442.08667000000003</v>
      </c>
    </row>
    <row r="1978" spans="1:12" x14ac:dyDescent="0.25">
      <c r="A1978" t="s">
        <v>9456</v>
      </c>
      <c r="B1978" t="s">
        <v>9453</v>
      </c>
      <c r="C1978" t="s">
        <v>9454</v>
      </c>
      <c r="D1978" t="s">
        <v>9455</v>
      </c>
      <c r="E1978" s="117">
        <v>43031</v>
      </c>
      <c r="F1978" s="118">
        <v>0.41366898148148151</v>
      </c>
      <c r="G1978" t="s">
        <v>9457</v>
      </c>
      <c r="H1978">
        <v>286</v>
      </c>
      <c r="I1978">
        <v>15</v>
      </c>
      <c r="J1978" t="s">
        <v>4037</v>
      </c>
      <c r="L1978" t="s">
        <v>26099</v>
      </c>
    </row>
    <row r="1979" spans="1:12" x14ac:dyDescent="0.25">
      <c r="A1979" t="s">
        <v>9456</v>
      </c>
      <c r="B1979" t="s">
        <v>9453</v>
      </c>
      <c r="C1979" t="s">
        <v>9454</v>
      </c>
      <c r="D1979" t="s">
        <v>9455</v>
      </c>
      <c r="E1979" s="117">
        <v>43031</v>
      </c>
      <c r="F1979" s="118">
        <v>0.41366898148148151</v>
      </c>
      <c r="G1979" t="s">
        <v>9457</v>
      </c>
      <c r="H1979">
        <v>286</v>
      </c>
      <c r="I1979">
        <v>19</v>
      </c>
      <c r="J1979" t="s">
        <v>4037</v>
      </c>
      <c r="L1979" t="s">
        <v>26104</v>
      </c>
    </row>
    <row r="1980" spans="1:12" x14ac:dyDescent="0.25">
      <c r="A1980" t="s">
        <v>9456</v>
      </c>
      <c r="B1980" t="s">
        <v>9453</v>
      </c>
      <c r="C1980" t="s">
        <v>9454</v>
      </c>
      <c r="D1980" t="s">
        <v>9455</v>
      </c>
      <c r="E1980" s="117">
        <v>43031</v>
      </c>
      <c r="F1980" s="118">
        <v>0.41368055555555555</v>
      </c>
      <c r="G1980" t="s">
        <v>9457</v>
      </c>
      <c r="H1980">
        <v>286</v>
      </c>
      <c r="I1980">
        <v>20</v>
      </c>
      <c r="J1980" t="s">
        <v>4037</v>
      </c>
      <c r="L1980" t="s">
        <v>42</v>
      </c>
    </row>
    <row r="1981" spans="1:12" x14ac:dyDescent="0.25">
      <c r="A1981" t="s">
        <v>9456</v>
      </c>
      <c r="B1981" t="s">
        <v>9453</v>
      </c>
      <c r="C1981" t="s">
        <v>9454</v>
      </c>
      <c r="D1981" t="s">
        <v>9455</v>
      </c>
      <c r="E1981" s="117">
        <v>43031</v>
      </c>
      <c r="F1981" s="118">
        <v>0.41368055555555555</v>
      </c>
      <c r="G1981" t="s">
        <v>9457</v>
      </c>
      <c r="H1981">
        <v>286</v>
      </c>
      <c r="I1981">
        <v>21</v>
      </c>
      <c r="J1981" t="s">
        <v>4037</v>
      </c>
      <c r="L1981">
        <v>50</v>
      </c>
    </row>
    <row r="1982" spans="1:12" x14ac:dyDescent="0.25">
      <c r="A1982" t="s">
        <v>9456</v>
      </c>
      <c r="B1982" t="s">
        <v>9453</v>
      </c>
      <c r="C1982" t="s">
        <v>9454</v>
      </c>
      <c r="D1982" t="s">
        <v>9455</v>
      </c>
      <c r="E1982" s="117">
        <v>43031</v>
      </c>
      <c r="F1982" s="118">
        <v>0.41368055555555555</v>
      </c>
      <c r="G1982" t="s">
        <v>9457</v>
      </c>
      <c r="H1982">
        <v>286</v>
      </c>
      <c r="I1982">
        <v>22</v>
      </c>
      <c r="J1982" t="s">
        <v>4037</v>
      </c>
      <c r="L1982" t="s">
        <v>26105</v>
      </c>
    </row>
    <row r="1983" spans="1:12" x14ac:dyDescent="0.25">
      <c r="A1983" t="s">
        <v>9456</v>
      </c>
      <c r="B1983" t="s">
        <v>9453</v>
      </c>
      <c r="C1983" t="s">
        <v>9454</v>
      </c>
      <c r="D1983" t="s">
        <v>9455</v>
      </c>
      <c r="E1983" s="117">
        <v>43031</v>
      </c>
      <c r="F1983" s="118">
        <v>0.41370370370370368</v>
      </c>
      <c r="G1983" t="s">
        <v>9457</v>
      </c>
      <c r="H1983">
        <v>287</v>
      </c>
      <c r="I1983">
        <v>2</v>
      </c>
      <c r="J1983" t="s">
        <v>4037</v>
      </c>
      <c r="L1983" t="s">
        <v>5</v>
      </c>
    </row>
    <row r="1984" spans="1:12" x14ac:dyDescent="0.25">
      <c r="A1984" t="s">
        <v>9456</v>
      </c>
      <c r="B1984" t="s">
        <v>9453</v>
      </c>
      <c r="C1984" t="s">
        <v>9454</v>
      </c>
      <c r="D1984" t="s">
        <v>9455</v>
      </c>
      <c r="E1984" s="117">
        <v>43031</v>
      </c>
      <c r="F1984" s="118">
        <v>0.41370370370370368</v>
      </c>
      <c r="G1984" t="s">
        <v>9457</v>
      </c>
      <c r="H1984">
        <v>287</v>
      </c>
      <c r="I1984">
        <v>5</v>
      </c>
      <c r="J1984" t="s">
        <v>4037</v>
      </c>
      <c r="L1984" t="s">
        <v>181</v>
      </c>
    </row>
    <row r="1985" spans="1:12" x14ac:dyDescent="0.25">
      <c r="A1985" t="s">
        <v>9456</v>
      </c>
      <c r="B1985" t="s">
        <v>9453</v>
      </c>
      <c r="C1985" t="s">
        <v>9454</v>
      </c>
      <c r="D1985" t="s">
        <v>9455</v>
      </c>
      <c r="E1985" s="117">
        <v>43031</v>
      </c>
      <c r="F1985" s="118">
        <v>0.41370370370370368</v>
      </c>
      <c r="G1985" t="s">
        <v>9457</v>
      </c>
      <c r="H1985">
        <v>287</v>
      </c>
      <c r="I1985">
        <v>7</v>
      </c>
      <c r="J1985" t="s">
        <v>4037</v>
      </c>
      <c r="L1985">
        <v>37</v>
      </c>
    </row>
    <row r="1986" spans="1:12" x14ac:dyDescent="0.25">
      <c r="A1986" t="s">
        <v>9456</v>
      </c>
      <c r="B1986" t="s">
        <v>9453</v>
      </c>
      <c r="C1986" t="s">
        <v>9454</v>
      </c>
      <c r="D1986" t="s">
        <v>9455</v>
      </c>
      <c r="E1986" s="117">
        <v>43031</v>
      </c>
      <c r="F1986" s="118">
        <v>0.41370370370370368</v>
      </c>
      <c r="G1986" t="s">
        <v>9457</v>
      </c>
      <c r="H1986">
        <v>287</v>
      </c>
      <c r="I1986">
        <v>8</v>
      </c>
      <c r="J1986" t="s">
        <v>4037</v>
      </c>
      <c r="L1986">
        <v>100000</v>
      </c>
    </row>
    <row r="1987" spans="1:12" x14ac:dyDescent="0.25">
      <c r="A1987" t="s">
        <v>9456</v>
      </c>
      <c r="B1987" t="s">
        <v>9453</v>
      </c>
      <c r="C1987" t="s">
        <v>9454</v>
      </c>
      <c r="D1987" t="s">
        <v>9455</v>
      </c>
      <c r="E1987" s="117">
        <v>43031</v>
      </c>
      <c r="F1987" s="118">
        <v>0.41370370370370368</v>
      </c>
      <c r="G1987" t="s">
        <v>9457</v>
      </c>
      <c r="H1987">
        <v>287</v>
      </c>
      <c r="I1987">
        <v>12</v>
      </c>
      <c r="J1987" t="s">
        <v>4037</v>
      </c>
      <c r="L1987">
        <v>-11.8202875774397</v>
      </c>
    </row>
    <row r="1988" spans="1:12" x14ac:dyDescent="0.25">
      <c r="A1988" t="s">
        <v>9456</v>
      </c>
      <c r="B1988" t="s">
        <v>9453</v>
      </c>
      <c r="C1988" t="s">
        <v>9454</v>
      </c>
      <c r="D1988" t="s">
        <v>9455</v>
      </c>
      <c r="E1988" s="117">
        <v>43031</v>
      </c>
      <c r="F1988" s="118">
        <v>0.41371527777777778</v>
      </c>
      <c r="G1988" t="s">
        <v>9457</v>
      </c>
      <c r="H1988">
        <v>287</v>
      </c>
      <c r="I1988">
        <v>13</v>
      </c>
      <c r="J1988" t="s">
        <v>4037</v>
      </c>
      <c r="L1988">
        <v>-62.281257455139098</v>
      </c>
    </row>
    <row r="1989" spans="1:12" x14ac:dyDescent="0.25">
      <c r="A1989" t="s">
        <v>9456</v>
      </c>
      <c r="B1989" t="s">
        <v>9453</v>
      </c>
      <c r="C1989" t="s">
        <v>9454</v>
      </c>
      <c r="D1989" t="s">
        <v>9455</v>
      </c>
      <c r="E1989" s="117">
        <v>43031</v>
      </c>
      <c r="F1989" s="118">
        <v>0.41371527777777778</v>
      </c>
      <c r="G1989" t="s">
        <v>9457</v>
      </c>
      <c r="H1989">
        <v>287</v>
      </c>
      <c r="I1989">
        <v>14</v>
      </c>
      <c r="J1989" t="s">
        <v>4037</v>
      </c>
      <c r="L1989">
        <v>442.91696200000001</v>
      </c>
    </row>
    <row r="1990" spans="1:12" x14ac:dyDescent="0.25">
      <c r="A1990" t="s">
        <v>9456</v>
      </c>
      <c r="B1990" t="s">
        <v>9453</v>
      </c>
      <c r="C1990" t="s">
        <v>9454</v>
      </c>
      <c r="D1990" t="s">
        <v>9455</v>
      </c>
      <c r="E1990" s="117">
        <v>43031</v>
      </c>
      <c r="F1990" s="118">
        <v>0.41371527777777778</v>
      </c>
      <c r="G1990" t="s">
        <v>9457</v>
      </c>
      <c r="H1990">
        <v>287</v>
      </c>
      <c r="I1990">
        <v>15</v>
      </c>
      <c r="J1990" t="s">
        <v>4037</v>
      </c>
      <c r="L1990" t="s">
        <v>26106</v>
      </c>
    </row>
    <row r="1991" spans="1:12" x14ac:dyDescent="0.25">
      <c r="A1991" t="s">
        <v>9456</v>
      </c>
      <c r="B1991" t="s">
        <v>9453</v>
      </c>
      <c r="C1991" t="s">
        <v>9454</v>
      </c>
      <c r="D1991" t="s">
        <v>9455</v>
      </c>
      <c r="E1991" s="117">
        <v>43031</v>
      </c>
      <c r="F1991" s="118">
        <v>0.41371527777777778</v>
      </c>
      <c r="G1991" t="s">
        <v>9457</v>
      </c>
      <c r="H1991">
        <v>287</v>
      </c>
      <c r="I1991">
        <v>19</v>
      </c>
      <c r="J1991" t="s">
        <v>4037</v>
      </c>
      <c r="L1991" t="s">
        <v>26107</v>
      </c>
    </row>
    <row r="1992" spans="1:12" x14ac:dyDescent="0.25">
      <c r="A1992" t="s">
        <v>9456</v>
      </c>
      <c r="B1992" t="s">
        <v>9453</v>
      </c>
      <c r="C1992" t="s">
        <v>9454</v>
      </c>
      <c r="D1992" t="s">
        <v>9455</v>
      </c>
      <c r="E1992" s="117">
        <v>43031</v>
      </c>
      <c r="F1992" s="118">
        <v>0.41371527777777778</v>
      </c>
      <c r="G1992" t="s">
        <v>9457</v>
      </c>
      <c r="H1992">
        <v>287</v>
      </c>
      <c r="I1992">
        <v>20</v>
      </c>
      <c r="J1992" t="s">
        <v>4037</v>
      </c>
      <c r="L1992" t="s">
        <v>29</v>
      </c>
    </row>
    <row r="1993" spans="1:12" x14ac:dyDescent="0.25">
      <c r="A1993" t="s">
        <v>9456</v>
      </c>
      <c r="B1993" t="s">
        <v>9453</v>
      </c>
      <c r="C1993" t="s">
        <v>9454</v>
      </c>
      <c r="D1993" t="s">
        <v>9455</v>
      </c>
      <c r="E1993" s="117">
        <v>43031</v>
      </c>
      <c r="F1993" s="118">
        <v>0.41371527777777778</v>
      </c>
      <c r="G1993" t="s">
        <v>9457</v>
      </c>
      <c r="H1993">
        <v>287</v>
      </c>
      <c r="I1993">
        <v>21</v>
      </c>
      <c r="J1993" t="s">
        <v>4037</v>
      </c>
      <c r="L1993">
        <v>7</v>
      </c>
    </row>
    <row r="1994" spans="1:12" x14ac:dyDescent="0.25">
      <c r="A1994" t="s">
        <v>9456</v>
      </c>
      <c r="B1994" t="s">
        <v>9453</v>
      </c>
      <c r="C1994" t="s">
        <v>9454</v>
      </c>
      <c r="D1994" t="s">
        <v>9455</v>
      </c>
      <c r="E1994" s="117">
        <v>43031</v>
      </c>
      <c r="F1994" s="118">
        <v>0.41372685185185182</v>
      </c>
      <c r="G1994" t="s">
        <v>9457</v>
      </c>
      <c r="H1994">
        <v>287</v>
      </c>
      <c r="I1994">
        <v>22</v>
      </c>
      <c r="J1994" t="s">
        <v>4037</v>
      </c>
      <c r="L1994" t="s">
        <v>26108</v>
      </c>
    </row>
    <row r="1995" spans="1:12" x14ac:dyDescent="0.25">
      <c r="A1995" t="s">
        <v>9456</v>
      </c>
      <c r="B1995" t="s">
        <v>9453</v>
      </c>
      <c r="C1995" t="s">
        <v>9454</v>
      </c>
      <c r="D1995" t="s">
        <v>9455</v>
      </c>
      <c r="E1995" s="117">
        <v>43031</v>
      </c>
      <c r="F1995" s="118">
        <v>0.41373842592592597</v>
      </c>
      <c r="G1995" t="s">
        <v>9457</v>
      </c>
      <c r="H1995">
        <v>288</v>
      </c>
      <c r="I1995">
        <v>2</v>
      </c>
      <c r="J1995" t="s">
        <v>4037</v>
      </c>
      <c r="L1995" t="s">
        <v>5</v>
      </c>
    </row>
    <row r="1996" spans="1:12" x14ac:dyDescent="0.25">
      <c r="A1996" t="s">
        <v>9456</v>
      </c>
      <c r="B1996" t="s">
        <v>9453</v>
      </c>
      <c r="C1996" t="s">
        <v>9454</v>
      </c>
      <c r="D1996" t="s">
        <v>9455</v>
      </c>
      <c r="E1996" s="117">
        <v>43031</v>
      </c>
      <c r="F1996" s="118">
        <v>0.41375000000000001</v>
      </c>
      <c r="G1996" t="s">
        <v>9457</v>
      </c>
      <c r="H1996">
        <v>288</v>
      </c>
      <c r="I1996">
        <v>5</v>
      </c>
      <c r="J1996" t="s">
        <v>4037</v>
      </c>
      <c r="L1996" t="s">
        <v>181</v>
      </c>
    </row>
    <row r="1997" spans="1:12" x14ac:dyDescent="0.25">
      <c r="A1997" t="s">
        <v>9456</v>
      </c>
      <c r="B1997" t="s">
        <v>9453</v>
      </c>
      <c r="C1997" t="s">
        <v>9454</v>
      </c>
      <c r="D1997" t="s">
        <v>9455</v>
      </c>
      <c r="E1997" s="117">
        <v>43031</v>
      </c>
      <c r="F1997" s="118">
        <v>0.41375000000000001</v>
      </c>
      <c r="G1997" t="s">
        <v>9457</v>
      </c>
      <c r="H1997">
        <v>288</v>
      </c>
      <c r="I1997">
        <v>7</v>
      </c>
      <c r="J1997" t="s">
        <v>4037</v>
      </c>
      <c r="L1997">
        <v>38</v>
      </c>
    </row>
    <row r="1998" spans="1:12" x14ac:dyDescent="0.25">
      <c r="A1998" t="s">
        <v>9456</v>
      </c>
      <c r="B1998" t="s">
        <v>9453</v>
      </c>
      <c r="C1998" t="s">
        <v>9454</v>
      </c>
      <c r="D1998" t="s">
        <v>9455</v>
      </c>
      <c r="E1998" s="117">
        <v>43031</v>
      </c>
      <c r="F1998" s="118">
        <v>0.41375000000000001</v>
      </c>
      <c r="G1998" t="s">
        <v>9457</v>
      </c>
      <c r="H1998">
        <v>288</v>
      </c>
      <c r="I1998">
        <v>8</v>
      </c>
      <c r="J1998" t="s">
        <v>4037</v>
      </c>
      <c r="L1998">
        <v>100000</v>
      </c>
    </row>
    <row r="1999" spans="1:12" x14ac:dyDescent="0.25">
      <c r="A1999" t="s">
        <v>9456</v>
      </c>
      <c r="B1999" t="s">
        <v>9453</v>
      </c>
      <c r="C1999" t="s">
        <v>9454</v>
      </c>
      <c r="D1999" t="s">
        <v>9455</v>
      </c>
      <c r="E1999" s="117">
        <v>43031</v>
      </c>
      <c r="F1999" s="118">
        <v>0.41375000000000001</v>
      </c>
      <c r="G1999" t="s">
        <v>9457</v>
      </c>
      <c r="H1999">
        <v>288</v>
      </c>
      <c r="I1999">
        <v>12</v>
      </c>
      <c r="J1999" t="s">
        <v>4037</v>
      </c>
      <c r="L1999">
        <v>-11.820070364600699</v>
      </c>
    </row>
    <row r="2000" spans="1:12" x14ac:dyDescent="0.25">
      <c r="A2000" t="s">
        <v>9456</v>
      </c>
      <c r="B2000" t="s">
        <v>9453</v>
      </c>
      <c r="C2000" t="s">
        <v>9454</v>
      </c>
      <c r="D2000" t="s">
        <v>9455</v>
      </c>
      <c r="E2000" s="117">
        <v>43031</v>
      </c>
      <c r="F2000" s="118">
        <v>0.41375000000000001</v>
      </c>
      <c r="G2000" t="s">
        <v>9457</v>
      </c>
      <c r="H2000">
        <v>288</v>
      </c>
      <c r="I2000">
        <v>13</v>
      </c>
      <c r="J2000" t="s">
        <v>4037</v>
      </c>
      <c r="L2000">
        <v>-62.281184585933502</v>
      </c>
    </row>
    <row r="2001" spans="1:12" x14ac:dyDescent="0.25">
      <c r="A2001" t="s">
        <v>9456</v>
      </c>
      <c r="B2001" t="s">
        <v>9453</v>
      </c>
      <c r="C2001" t="s">
        <v>9454</v>
      </c>
      <c r="D2001" t="s">
        <v>9455</v>
      </c>
      <c r="E2001" s="117">
        <v>43031</v>
      </c>
      <c r="F2001" s="118">
        <v>0.41375000000000001</v>
      </c>
      <c r="G2001" t="s">
        <v>9457</v>
      </c>
      <c r="H2001">
        <v>288</v>
      </c>
      <c r="I2001">
        <v>14</v>
      </c>
      <c r="J2001" t="s">
        <v>4037</v>
      </c>
      <c r="L2001">
        <v>452.96148699999901</v>
      </c>
    </row>
    <row r="2002" spans="1:12" x14ac:dyDescent="0.25">
      <c r="A2002" t="s">
        <v>9456</v>
      </c>
      <c r="B2002" t="s">
        <v>9453</v>
      </c>
      <c r="C2002" t="s">
        <v>9454</v>
      </c>
      <c r="D2002" t="s">
        <v>9455</v>
      </c>
      <c r="E2002" s="117">
        <v>43031</v>
      </c>
      <c r="F2002" s="118">
        <v>0.4137615740740741</v>
      </c>
      <c r="G2002" t="s">
        <v>9457</v>
      </c>
      <c r="H2002">
        <v>288</v>
      </c>
      <c r="I2002">
        <v>15</v>
      </c>
      <c r="J2002" t="s">
        <v>4037</v>
      </c>
      <c r="L2002" t="s">
        <v>26106</v>
      </c>
    </row>
    <row r="2003" spans="1:12" x14ac:dyDescent="0.25">
      <c r="A2003" t="s">
        <v>9456</v>
      </c>
      <c r="B2003" t="s">
        <v>9453</v>
      </c>
      <c r="C2003" t="s">
        <v>9454</v>
      </c>
      <c r="D2003" t="s">
        <v>9455</v>
      </c>
      <c r="E2003" s="117">
        <v>43031</v>
      </c>
      <c r="F2003" s="118">
        <v>0.4137615740740741</v>
      </c>
      <c r="G2003" t="s">
        <v>9457</v>
      </c>
      <c r="H2003">
        <v>288</v>
      </c>
      <c r="I2003">
        <v>19</v>
      </c>
      <c r="J2003" t="s">
        <v>4037</v>
      </c>
      <c r="L2003" t="s">
        <v>26109</v>
      </c>
    </row>
    <row r="2004" spans="1:12" x14ac:dyDescent="0.25">
      <c r="A2004" t="s">
        <v>9456</v>
      </c>
      <c r="B2004" t="s">
        <v>9453</v>
      </c>
      <c r="C2004" t="s">
        <v>9454</v>
      </c>
      <c r="D2004" t="s">
        <v>9455</v>
      </c>
      <c r="E2004" s="117">
        <v>43031</v>
      </c>
      <c r="F2004" s="118">
        <v>0.4137615740740741</v>
      </c>
      <c r="G2004" t="s">
        <v>9457</v>
      </c>
      <c r="H2004">
        <v>288</v>
      </c>
      <c r="I2004">
        <v>20</v>
      </c>
      <c r="J2004" t="s">
        <v>4037</v>
      </c>
      <c r="L2004" t="s">
        <v>29</v>
      </c>
    </row>
    <row r="2005" spans="1:12" x14ac:dyDescent="0.25">
      <c r="A2005" t="s">
        <v>9456</v>
      </c>
      <c r="B2005" t="s">
        <v>9453</v>
      </c>
      <c r="C2005" t="s">
        <v>9454</v>
      </c>
      <c r="D2005" t="s">
        <v>9455</v>
      </c>
      <c r="E2005" s="117">
        <v>43031</v>
      </c>
      <c r="F2005" s="118">
        <v>0.4137615740740741</v>
      </c>
      <c r="G2005" t="s">
        <v>9457</v>
      </c>
      <c r="H2005">
        <v>288</v>
      </c>
      <c r="I2005">
        <v>21</v>
      </c>
      <c r="J2005" t="s">
        <v>4037</v>
      </c>
      <c r="L2005">
        <v>3</v>
      </c>
    </row>
    <row r="2006" spans="1:12" x14ac:dyDescent="0.25">
      <c r="A2006" t="s">
        <v>9456</v>
      </c>
      <c r="B2006" t="s">
        <v>9453</v>
      </c>
      <c r="C2006" t="s">
        <v>9454</v>
      </c>
      <c r="D2006" t="s">
        <v>9455</v>
      </c>
      <c r="E2006" s="117">
        <v>43031</v>
      </c>
      <c r="F2006" s="118">
        <v>0.4137615740740741</v>
      </c>
      <c r="G2006" t="s">
        <v>9457</v>
      </c>
      <c r="H2006">
        <v>288</v>
      </c>
      <c r="I2006">
        <v>22</v>
      </c>
      <c r="J2006" t="s">
        <v>4037</v>
      </c>
      <c r="L2006" t="s">
        <v>26110</v>
      </c>
    </row>
    <row r="2007" spans="1:12" x14ac:dyDescent="0.25">
      <c r="A2007" t="s">
        <v>9456</v>
      </c>
      <c r="B2007" t="s">
        <v>9453</v>
      </c>
      <c r="C2007" t="s">
        <v>9454</v>
      </c>
      <c r="D2007" t="s">
        <v>9455</v>
      </c>
      <c r="E2007" s="117">
        <v>43031</v>
      </c>
      <c r="F2007" s="118">
        <v>0.41378472222222223</v>
      </c>
      <c r="G2007" t="s">
        <v>9457</v>
      </c>
      <c r="H2007">
        <v>289</v>
      </c>
      <c r="I2007">
        <v>2</v>
      </c>
      <c r="J2007" t="s">
        <v>4037</v>
      </c>
      <c r="L2007" t="s">
        <v>5</v>
      </c>
    </row>
    <row r="2008" spans="1:12" x14ac:dyDescent="0.25">
      <c r="A2008" t="s">
        <v>9456</v>
      </c>
      <c r="B2008" t="s">
        <v>9453</v>
      </c>
      <c r="C2008" t="s">
        <v>9454</v>
      </c>
      <c r="D2008" t="s">
        <v>9455</v>
      </c>
      <c r="E2008" s="117">
        <v>43031</v>
      </c>
      <c r="F2008" s="118">
        <v>0.41378472222222223</v>
      </c>
      <c r="G2008" t="s">
        <v>9457</v>
      </c>
      <c r="H2008">
        <v>289</v>
      </c>
      <c r="I2008">
        <v>5</v>
      </c>
      <c r="J2008" t="s">
        <v>4037</v>
      </c>
      <c r="L2008" t="s">
        <v>181</v>
      </c>
    </row>
    <row r="2009" spans="1:12" x14ac:dyDescent="0.25">
      <c r="A2009" t="s">
        <v>9456</v>
      </c>
      <c r="B2009" t="s">
        <v>9453</v>
      </c>
      <c r="C2009" t="s">
        <v>9454</v>
      </c>
      <c r="D2009" t="s">
        <v>9455</v>
      </c>
      <c r="E2009" s="117">
        <v>43031</v>
      </c>
      <c r="F2009" s="118">
        <v>0.41379629629629627</v>
      </c>
      <c r="G2009" t="s">
        <v>9457</v>
      </c>
      <c r="H2009">
        <v>289</v>
      </c>
      <c r="I2009">
        <v>7</v>
      </c>
      <c r="J2009" t="s">
        <v>4037</v>
      </c>
      <c r="L2009">
        <v>39</v>
      </c>
    </row>
    <row r="2010" spans="1:12" x14ac:dyDescent="0.25">
      <c r="A2010" t="s">
        <v>9456</v>
      </c>
      <c r="B2010" t="s">
        <v>9453</v>
      </c>
      <c r="C2010" t="s">
        <v>9454</v>
      </c>
      <c r="D2010" t="s">
        <v>9455</v>
      </c>
      <c r="E2010" s="117">
        <v>43031</v>
      </c>
      <c r="F2010" s="118">
        <v>0.41379629629629627</v>
      </c>
      <c r="G2010" t="s">
        <v>9457</v>
      </c>
      <c r="H2010">
        <v>289</v>
      </c>
      <c r="I2010">
        <v>8</v>
      </c>
      <c r="J2010" t="s">
        <v>4037</v>
      </c>
      <c r="L2010">
        <v>100000</v>
      </c>
    </row>
    <row r="2011" spans="1:12" x14ac:dyDescent="0.25">
      <c r="A2011" t="s">
        <v>9456</v>
      </c>
      <c r="B2011" t="s">
        <v>9453</v>
      </c>
      <c r="C2011" t="s">
        <v>9454</v>
      </c>
      <c r="D2011" t="s">
        <v>9455</v>
      </c>
      <c r="E2011" s="117">
        <v>43031</v>
      </c>
      <c r="F2011" s="118">
        <v>0.41379629629629627</v>
      </c>
      <c r="G2011" t="s">
        <v>9457</v>
      </c>
      <c r="H2011">
        <v>289</v>
      </c>
      <c r="I2011">
        <v>12</v>
      </c>
      <c r="J2011" t="s">
        <v>4037</v>
      </c>
      <c r="L2011">
        <v>-11.8197984997734</v>
      </c>
    </row>
    <row r="2012" spans="1:12" x14ac:dyDescent="0.25">
      <c r="A2012" t="s">
        <v>9456</v>
      </c>
      <c r="B2012" t="s">
        <v>9453</v>
      </c>
      <c r="C2012" t="s">
        <v>9454</v>
      </c>
      <c r="D2012" t="s">
        <v>9455</v>
      </c>
      <c r="E2012" s="117">
        <v>43031</v>
      </c>
      <c r="F2012" s="118">
        <v>0.41379629629629627</v>
      </c>
      <c r="G2012" t="s">
        <v>9457</v>
      </c>
      <c r="H2012">
        <v>289</v>
      </c>
      <c r="I2012">
        <v>13</v>
      </c>
      <c r="J2012" t="s">
        <v>4037</v>
      </c>
      <c r="L2012">
        <v>-62.280955808461599</v>
      </c>
    </row>
    <row r="2013" spans="1:12" x14ac:dyDescent="0.25">
      <c r="A2013" t="s">
        <v>9456</v>
      </c>
      <c r="B2013" t="s">
        <v>9453</v>
      </c>
      <c r="C2013" t="s">
        <v>9454</v>
      </c>
      <c r="D2013" t="s">
        <v>9455</v>
      </c>
      <c r="E2013" s="117">
        <v>43031</v>
      </c>
      <c r="F2013" s="118">
        <v>0.41379629629629627</v>
      </c>
      <c r="G2013" t="s">
        <v>9457</v>
      </c>
      <c r="H2013">
        <v>289</v>
      </c>
      <c r="I2013">
        <v>14</v>
      </c>
      <c r="J2013" t="s">
        <v>4037</v>
      </c>
      <c r="L2013">
        <v>447.64169299999901</v>
      </c>
    </row>
    <row r="2014" spans="1:12" x14ac:dyDescent="0.25">
      <c r="A2014" t="s">
        <v>9456</v>
      </c>
      <c r="B2014" t="s">
        <v>9453</v>
      </c>
      <c r="C2014" t="s">
        <v>9454</v>
      </c>
      <c r="D2014" t="s">
        <v>9455</v>
      </c>
      <c r="E2014" s="117">
        <v>43031</v>
      </c>
      <c r="F2014" s="118">
        <v>0.41379629629629627</v>
      </c>
      <c r="G2014" t="s">
        <v>9457</v>
      </c>
      <c r="H2014">
        <v>289</v>
      </c>
      <c r="I2014">
        <v>15</v>
      </c>
      <c r="J2014" t="s">
        <v>4037</v>
      </c>
      <c r="L2014" t="s">
        <v>26106</v>
      </c>
    </row>
    <row r="2015" spans="1:12" x14ac:dyDescent="0.25">
      <c r="A2015" t="s">
        <v>9456</v>
      </c>
      <c r="B2015" t="s">
        <v>9453</v>
      </c>
      <c r="C2015" t="s">
        <v>9454</v>
      </c>
      <c r="D2015" t="s">
        <v>9455</v>
      </c>
      <c r="E2015" s="117">
        <v>43031</v>
      </c>
      <c r="F2015" s="118">
        <v>0.41380787037037042</v>
      </c>
      <c r="G2015" t="s">
        <v>9457</v>
      </c>
      <c r="H2015">
        <v>289</v>
      </c>
      <c r="I2015">
        <v>19</v>
      </c>
      <c r="J2015" t="s">
        <v>4037</v>
      </c>
      <c r="L2015" t="s">
        <v>26111</v>
      </c>
    </row>
    <row r="2016" spans="1:12" x14ac:dyDescent="0.25">
      <c r="A2016" t="s">
        <v>9456</v>
      </c>
      <c r="B2016" t="s">
        <v>9453</v>
      </c>
      <c r="C2016" t="s">
        <v>9454</v>
      </c>
      <c r="D2016" t="s">
        <v>9455</v>
      </c>
      <c r="E2016" s="117">
        <v>43031</v>
      </c>
      <c r="F2016" s="118">
        <v>0.41380787037037042</v>
      </c>
      <c r="G2016" t="s">
        <v>9457</v>
      </c>
      <c r="H2016">
        <v>289</v>
      </c>
      <c r="I2016">
        <v>20</v>
      </c>
      <c r="J2016" t="s">
        <v>4037</v>
      </c>
      <c r="L2016" t="s">
        <v>29</v>
      </c>
    </row>
    <row r="2017" spans="1:12" x14ac:dyDescent="0.25">
      <c r="A2017" t="s">
        <v>9456</v>
      </c>
      <c r="B2017" t="s">
        <v>9453</v>
      </c>
      <c r="C2017" t="s">
        <v>9454</v>
      </c>
      <c r="D2017" t="s">
        <v>9455</v>
      </c>
      <c r="E2017" s="117">
        <v>43031</v>
      </c>
      <c r="F2017" s="118">
        <v>0.41380787037037042</v>
      </c>
      <c r="G2017" t="s">
        <v>9457</v>
      </c>
      <c r="H2017">
        <v>289</v>
      </c>
      <c r="I2017">
        <v>21</v>
      </c>
      <c r="J2017" t="s">
        <v>4037</v>
      </c>
      <c r="L2017">
        <v>15</v>
      </c>
    </row>
    <row r="2018" spans="1:12" x14ac:dyDescent="0.25">
      <c r="A2018" t="s">
        <v>9456</v>
      </c>
      <c r="B2018" t="s">
        <v>9453</v>
      </c>
      <c r="C2018" t="s">
        <v>9454</v>
      </c>
      <c r="D2018" t="s">
        <v>9455</v>
      </c>
      <c r="E2018" s="117">
        <v>43031</v>
      </c>
      <c r="F2018" s="118">
        <v>0.41380787037037042</v>
      </c>
      <c r="G2018" t="s">
        <v>9457</v>
      </c>
      <c r="H2018">
        <v>289</v>
      </c>
      <c r="I2018">
        <v>22</v>
      </c>
      <c r="J2018" t="s">
        <v>4037</v>
      </c>
      <c r="L2018" t="s">
        <v>26112</v>
      </c>
    </row>
    <row r="2019" spans="1:12" x14ac:dyDescent="0.25">
      <c r="A2019" t="s">
        <v>9456</v>
      </c>
      <c r="B2019" t="s">
        <v>9453</v>
      </c>
      <c r="C2019" t="s">
        <v>9454</v>
      </c>
      <c r="D2019" t="s">
        <v>9455</v>
      </c>
      <c r="E2019" s="117">
        <v>43031</v>
      </c>
      <c r="F2019" s="118">
        <v>0.4138310185185185</v>
      </c>
      <c r="G2019" t="s">
        <v>9457</v>
      </c>
      <c r="H2019">
        <v>290</v>
      </c>
      <c r="I2019">
        <v>2</v>
      </c>
      <c r="J2019" t="s">
        <v>4037</v>
      </c>
      <c r="L2019" t="s">
        <v>5</v>
      </c>
    </row>
    <row r="2020" spans="1:12" x14ac:dyDescent="0.25">
      <c r="A2020" t="s">
        <v>9456</v>
      </c>
      <c r="B2020" t="s">
        <v>9453</v>
      </c>
      <c r="C2020" t="s">
        <v>9454</v>
      </c>
      <c r="D2020" t="s">
        <v>9455</v>
      </c>
      <c r="E2020" s="117">
        <v>43031</v>
      </c>
      <c r="F2020" s="118">
        <v>0.4138310185185185</v>
      </c>
      <c r="G2020" t="s">
        <v>9457</v>
      </c>
      <c r="H2020">
        <v>290</v>
      </c>
      <c r="I2020">
        <v>5</v>
      </c>
      <c r="J2020" t="s">
        <v>4037</v>
      </c>
      <c r="L2020" t="s">
        <v>181</v>
      </c>
    </row>
    <row r="2021" spans="1:12" x14ac:dyDescent="0.25">
      <c r="A2021" t="s">
        <v>9456</v>
      </c>
      <c r="B2021" t="s">
        <v>9453</v>
      </c>
      <c r="C2021" t="s">
        <v>9454</v>
      </c>
      <c r="D2021" t="s">
        <v>9455</v>
      </c>
      <c r="E2021" s="117">
        <v>43031</v>
      </c>
      <c r="F2021" s="118">
        <v>0.4138310185185185</v>
      </c>
      <c r="G2021" t="s">
        <v>9457</v>
      </c>
      <c r="H2021">
        <v>290</v>
      </c>
      <c r="I2021">
        <v>7</v>
      </c>
      <c r="J2021" t="s">
        <v>4037</v>
      </c>
      <c r="L2021">
        <v>40</v>
      </c>
    </row>
    <row r="2022" spans="1:12" x14ac:dyDescent="0.25">
      <c r="A2022" t="s">
        <v>9456</v>
      </c>
      <c r="B2022" t="s">
        <v>9453</v>
      </c>
      <c r="C2022" t="s">
        <v>9454</v>
      </c>
      <c r="D2022" t="s">
        <v>9455</v>
      </c>
      <c r="E2022" s="117">
        <v>43031</v>
      </c>
      <c r="F2022" s="118">
        <v>0.4138310185185185</v>
      </c>
      <c r="G2022" t="s">
        <v>9457</v>
      </c>
      <c r="H2022">
        <v>290</v>
      </c>
      <c r="I2022">
        <v>8</v>
      </c>
      <c r="J2022" t="s">
        <v>4037</v>
      </c>
      <c r="L2022">
        <v>100000</v>
      </c>
    </row>
    <row r="2023" spans="1:12" x14ac:dyDescent="0.25">
      <c r="A2023" t="s">
        <v>9456</v>
      </c>
      <c r="B2023" t="s">
        <v>9453</v>
      </c>
      <c r="C2023" t="s">
        <v>9454</v>
      </c>
      <c r="D2023" t="s">
        <v>9455</v>
      </c>
      <c r="E2023" s="117">
        <v>43031</v>
      </c>
      <c r="F2023" s="118">
        <v>0.4138425925925926</v>
      </c>
      <c r="G2023" t="s">
        <v>9457</v>
      </c>
      <c r="H2023">
        <v>290</v>
      </c>
      <c r="I2023">
        <v>12</v>
      </c>
      <c r="J2023" t="s">
        <v>4037</v>
      </c>
      <c r="L2023">
        <v>-11.821012975136799</v>
      </c>
    </row>
    <row r="2024" spans="1:12" x14ac:dyDescent="0.25">
      <c r="A2024" t="s">
        <v>9456</v>
      </c>
      <c r="B2024" t="s">
        <v>9453</v>
      </c>
      <c r="C2024" t="s">
        <v>9454</v>
      </c>
      <c r="D2024" t="s">
        <v>9455</v>
      </c>
      <c r="E2024" s="117">
        <v>43031</v>
      </c>
      <c r="F2024" s="118">
        <v>0.4138425925925926</v>
      </c>
      <c r="G2024" t="s">
        <v>9457</v>
      </c>
      <c r="H2024">
        <v>290</v>
      </c>
      <c r="I2024">
        <v>13</v>
      </c>
      <c r="J2024" t="s">
        <v>4037</v>
      </c>
      <c r="L2024">
        <v>-62.282035821143097</v>
      </c>
    </row>
    <row r="2025" spans="1:12" x14ac:dyDescent="0.25">
      <c r="A2025" t="s">
        <v>9456</v>
      </c>
      <c r="B2025" t="s">
        <v>9453</v>
      </c>
      <c r="C2025" t="s">
        <v>9454</v>
      </c>
      <c r="D2025" t="s">
        <v>9455</v>
      </c>
      <c r="E2025" s="117">
        <v>43031</v>
      </c>
      <c r="F2025" s="118">
        <v>0.4138425925925926</v>
      </c>
      <c r="G2025" t="s">
        <v>9457</v>
      </c>
      <c r="H2025">
        <v>290</v>
      </c>
      <c r="I2025">
        <v>14</v>
      </c>
      <c r="J2025" t="s">
        <v>4037</v>
      </c>
      <c r="L2025">
        <v>449.38736</v>
      </c>
    </row>
    <row r="2026" spans="1:12" x14ac:dyDescent="0.25">
      <c r="A2026" t="s">
        <v>9456</v>
      </c>
      <c r="B2026" t="s">
        <v>9453</v>
      </c>
      <c r="C2026" t="s">
        <v>9454</v>
      </c>
      <c r="D2026" t="s">
        <v>9455</v>
      </c>
      <c r="E2026" s="117">
        <v>43031</v>
      </c>
      <c r="F2026" s="118">
        <v>0.4138425925925926</v>
      </c>
      <c r="G2026" t="s">
        <v>9457</v>
      </c>
      <c r="H2026">
        <v>290</v>
      </c>
      <c r="I2026">
        <v>15</v>
      </c>
      <c r="J2026" t="s">
        <v>4037</v>
      </c>
      <c r="L2026" t="s">
        <v>26106</v>
      </c>
    </row>
    <row r="2027" spans="1:12" x14ac:dyDescent="0.25">
      <c r="A2027" t="s">
        <v>9456</v>
      </c>
      <c r="B2027" t="s">
        <v>9453</v>
      </c>
      <c r="C2027" t="s">
        <v>9454</v>
      </c>
      <c r="D2027" t="s">
        <v>9455</v>
      </c>
      <c r="E2027" s="117">
        <v>43031</v>
      </c>
      <c r="F2027" s="118">
        <v>0.4138425925925926</v>
      </c>
      <c r="G2027" t="s">
        <v>9457</v>
      </c>
      <c r="H2027">
        <v>290</v>
      </c>
      <c r="I2027">
        <v>19</v>
      </c>
      <c r="J2027" t="s">
        <v>4037</v>
      </c>
      <c r="L2027" t="s">
        <v>26113</v>
      </c>
    </row>
    <row r="2028" spans="1:12" x14ac:dyDescent="0.25">
      <c r="A2028" t="s">
        <v>9456</v>
      </c>
      <c r="B2028" t="s">
        <v>9453</v>
      </c>
      <c r="C2028" t="s">
        <v>9454</v>
      </c>
      <c r="D2028" t="s">
        <v>9455</v>
      </c>
      <c r="E2028" s="117">
        <v>43031</v>
      </c>
      <c r="F2028" s="118">
        <v>0.41385416666666663</v>
      </c>
      <c r="G2028" t="s">
        <v>9457</v>
      </c>
      <c r="H2028">
        <v>290</v>
      </c>
      <c r="I2028">
        <v>20</v>
      </c>
      <c r="J2028" t="s">
        <v>4037</v>
      </c>
      <c r="L2028" t="s">
        <v>42</v>
      </c>
    </row>
    <row r="2029" spans="1:12" x14ac:dyDescent="0.25">
      <c r="A2029" t="s">
        <v>9456</v>
      </c>
      <c r="B2029" t="s">
        <v>9453</v>
      </c>
      <c r="C2029" t="s">
        <v>9454</v>
      </c>
      <c r="D2029" t="s">
        <v>9455</v>
      </c>
      <c r="E2029" s="117">
        <v>43031</v>
      </c>
      <c r="F2029" s="118">
        <v>0.41385416666666663</v>
      </c>
      <c r="G2029" t="s">
        <v>9457</v>
      </c>
      <c r="H2029">
        <v>290</v>
      </c>
      <c r="I2029">
        <v>21</v>
      </c>
      <c r="J2029" t="s">
        <v>4037</v>
      </c>
      <c r="L2029">
        <v>30</v>
      </c>
    </row>
    <row r="2030" spans="1:12" x14ac:dyDescent="0.25">
      <c r="A2030" t="s">
        <v>9456</v>
      </c>
      <c r="B2030" t="s">
        <v>9453</v>
      </c>
      <c r="C2030" t="s">
        <v>9454</v>
      </c>
      <c r="D2030" t="s">
        <v>9455</v>
      </c>
      <c r="E2030" s="117">
        <v>43031</v>
      </c>
      <c r="F2030" s="118">
        <v>0.41385416666666663</v>
      </c>
      <c r="G2030" t="s">
        <v>9457</v>
      </c>
      <c r="H2030">
        <v>290</v>
      </c>
      <c r="I2030">
        <v>22</v>
      </c>
      <c r="J2030" t="s">
        <v>4037</v>
      </c>
      <c r="L2030" t="s">
        <v>26114</v>
      </c>
    </row>
    <row r="2031" spans="1:12" x14ac:dyDescent="0.25">
      <c r="A2031" t="s">
        <v>9456</v>
      </c>
      <c r="B2031" t="s">
        <v>9453</v>
      </c>
      <c r="C2031" t="s">
        <v>9454</v>
      </c>
      <c r="D2031" t="s">
        <v>9455</v>
      </c>
      <c r="E2031" s="117">
        <v>43031</v>
      </c>
      <c r="F2031" s="118">
        <v>0.41387731481481477</v>
      </c>
      <c r="G2031" t="s">
        <v>9457</v>
      </c>
      <c r="H2031">
        <v>291</v>
      </c>
      <c r="I2031">
        <v>2</v>
      </c>
      <c r="J2031" t="s">
        <v>4037</v>
      </c>
      <c r="L2031" t="s">
        <v>5</v>
      </c>
    </row>
    <row r="2032" spans="1:12" x14ac:dyDescent="0.25">
      <c r="A2032" t="s">
        <v>9456</v>
      </c>
      <c r="B2032" t="s">
        <v>9453</v>
      </c>
      <c r="C2032" t="s">
        <v>9454</v>
      </c>
      <c r="D2032" t="s">
        <v>9455</v>
      </c>
      <c r="E2032" s="117">
        <v>43031</v>
      </c>
      <c r="F2032" s="118">
        <v>0.41387731481481477</v>
      </c>
      <c r="G2032" t="s">
        <v>9457</v>
      </c>
      <c r="H2032">
        <v>291</v>
      </c>
      <c r="I2032">
        <v>5</v>
      </c>
      <c r="J2032" t="s">
        <v>4037</v>
      </c>
      <c r="L2032" t="s">
        <v>181</v>
      </c>
    </row>
    <row r="2033" spans="1:12" x14ac:dyDescent="0.25">
      <c r="A2033" t="s">
        <v>9456</v>
      </c>
      <c r="B2033" t="s">
        <v>9453</v>
      </c>
      <c r="C2033" t="s">
        <v>9454</v>
      </c>
      <c r="D2033" t="s">
        <v>9455</v>
      </c>
      <c r="E2033" s="117">
        <v>43031</v>
      </c>
      <c r="F2033" s="118">
        <v>0.41387731481481477</v>
      </c>
      <c r="G2033" t="s">
        <v>9457</v>
      </c>
      <c r="H2033">
        <v>291</v>
      </c>
      <c r="I2033">
        <v>7</v>
      </c>
      <c r="J2033" t="s">
        <v>4037</v>
      </c>
      <c r="L2033">
        <v>41</v>
      </c>
    </row>
    <row r="2034" spans="1:12" x14ac:dyDescent="0.25">
      <c r="A2034" t="s">
        <v>9456</v>
      </c>
      <c r="B2034" t="s">
        <v>9453</v>
      </c>
      <c r="C2034" t="s">
        <v>9454</v>
      </c>
      <c r="D2034" t="s">
        <v>9455</v>
      </c>
      <c r="E2034" s="117">
        <v>43031</v>
      </c>
      <c r="F2034" s="118">
        <v>0.41387731481481477</v>
      </c>
      <c r="G2034" t="s">
        <v>9457</v>
      </c>
      <c r="H2034">
        <v>291</v>
      </c>
      <c r="I2034">
        <v>8</v>
      </c>
      <c r="J2034" t="s">
        <v>4037</v>
      </c>
      <c r="L2034">
        <v>100000</v>
      </c>
    </row>
    <row r="2035" spans="1:12" x14ac:dyDescent="0.25">
      <c r="A2035" t="s">
        <v>9456</v>
      </c>
      <c r="B2035" t="s">
        <v>9453</v>
      </c>
      <c r="C2035" t="s">
        <v>9454</v>
      </c>
      <c r="D2035" t="s">
        <v>9455</v>
      </c>
      <c r="E2035" s="117">
        <v>43031</v>
      </c>
      <c r="F2035" s="118">
        <v>0.41387731481481477</v>
      </c>
      <c r="G2035" t="s">
        <v>9457</v>
      </c>
      <c r="H2035">
        <v>291</v>
      </c>
      <c r="I2035">
        <v>12</v>
      </c>
      <c r="J2035" t="s">
        <v>4037</v>
      </c>
      <c r="L2035">
        <v>-11.8207673564403</v>
      </c>
    </row>
    <row r="2036" spans="1:12" x14ac:dyDescent="0.25">
      <c r="A2036" t="s">
        <v>9456</v>
      </c>
      <c r="B2036" t="s">
        <v>9453</v>
      </c>
      <c r="C2036" t="s">
        <v>9454</v>
      </c>
      <c r="D2036" t="s">
        <v>9455</v>
      </c>
      <c r="E2036" s="117">
        <v>43031</v>
      </c>
      <c r="F2036" s="118">
        <v>0.41388888888888892</v>
      </c>
      <c r="G2036" t="s">
        <v>9457</v>
      </c>
      <c r="H2036">
        <v>291</v>
      </c>
      <c r="I2036">
        <v>13</v>
      </c>
      <c r="J2036" t="s">
        <v>4037</v>
      </c>
      <c r="L2036">
        <v>-62.281458152585699</v>
      </c>
    </row>
    <row r="2037" spans="1:12" x14ac:dyDescent="0.25">
      <c r="A2037" t="s">
        <v>9456</v>
      </c>
      <c r="B2037" t="s">
        <v>9453</v>
      </c>
      <c r="C2037" t="s">
        <v>9454</v>
      </c>
      <c r="D2037" t="s">
        <v>9455</v>
      </c>
      <c r="E2037" s="117">
        <v>43031</v>
      </c>
      <c r="F2037" s="118">
        <v>0.41388888888888892</v>
      </c>
      <c r="G2037" t="s">
        <v>9457</v>
      </c>
      <c r="H2037">
        <v>291</v>
      </c>
      <c r="I2037">
        <v>14</v>
      </c>
      <c r="J2037" t="s">
        <v>4037</v>
      </c>
      <c r="L2037">
        <v>434.84207199999901</v>
      </c>
    </row>
    <row r="2038" spans="1:12" x14ac:dyDescent="0.25">
      <c r="A2038" t="s">
        <v>9456</v>
      </c>
      <c r="B2038" t="s">
        <v>9453</v>
      </c>
      <c r="C2038" t="s">
        <v>9454</v>
      </c>
      <c r="D2038" t="s">
        <v>9455</v>
      </c>
      <c r="E2038" s="117">
        <v>43031</v>
      </c>
      <c r="F2038" s="118">
        <v>0.41388888888888892</v>
      </c>
      <c r="G2038" t="s">
        <v>9457</v>
      </c>
      <c r="H2038">
        <v>291</v>
      </c>
      <c r="I2038">
        <v>15</v>
      </c>
      <c r="J2038" t="s">
        <v>4037</v>
      </c>
      <c r="L2038" t="s">
        <v>26106</v>
      </c>
    </row>
    <row r="2039" spans="1:12" x14ac:dyDescent="0.25">
      <c r="A2039" t="s">
        <v>9456</v>
      </c>
      <c r="B2039" t="s">
        <v>9453</v>
      </c>
      <c r="C2039" t="s">
        <v>9454</v>
      </c>
      <c r="D2039" t="s">
        <v>9455</v>
      </c>
      <c r="E2039" s="117">
        <v>43031</v>
      </c>
      <c r="F2039" s="118">
        <v>0.41388888888888892</v>
      </c>
      <c r="G2039" t="s">
        <v>9457</v>
      </c>
      <c r="H2039">
        <v>291</v>
      </c>
      <c r="I2039">
        <v>19</v>
      </c>
      <c r="J2039" t="s">
        <v>4037</v>
      </c>
      <c r="L2039" t="s">
        <v>26115</v>
      </c>
    </row>
    <row r="2040" spans="1:12" x14ac:dyDescent="0.25">
      <c r="A2040" t="s">
        <v>9456</v>
      </c>
      <c r="B2040" t="s">
        <v>9453</v>
      </c>
      <c r="C2040" t="s">
        <v>9454</v>
      </c>
      <c r="D2040" t="s">
        <v>9455</v>
      </c>
      <c r="E2040" s="117">
        <v>43031</v>
      </c>
      <c r="F2040" s="118">
        <v>0.41388888888888892</v>
      </c>
      <c r="G2040" t="s">
        <v>9457</v>
      </c>
      <c r="H2040">
        <v>291</v>
      </c>
      <c r="I2040">
        <v>20</v>
      </c>
      <c r="J2040" t="s">
        <v>4037</v>
      </c>
      <c r="L2040" t="s">
        <v>32</v>
      </c>
    </row>
    <row r="2041" spans="1:12" x14ac:dyDescent="0.25">
      <c r="A2041" t="s">
        <v>9456</v>
      </c>
      <c r="B2041" t="s">
        <v>9453</v>
      </c>
      <c r="C2041" t="s">
        <v>9454</v>
      </c>
      <c r="D2041" t="s">
        <v>9455</v>
      </c>
      <c r="E2041" s="117">
        <v>43031</v>
      </c>
      <c r="F2041" s="118">
        <v>0.41388888888888892</v>
      </c>
      <c r="G2041" t="s">
        <v>9457</v>
      </c>
      <c r="H2041">
        <v>291</v>
      </c>
      <c r="I2041">
        <v>21</v>
      </c>
      <c r="J2041" t="s">
        <v>4037</v>
      </c>
      <c r="L2041">
        <v>5</v>
      </c>
    </row>
    <row r="2042" spans="1:12" x14ac:dyDescent="0.25">
      <c r="A2042" t="s">
        <v>9456</v>
      </c>
      <c r="B2042" t="s">
        <v>9453</v>
      </c>
      <c r="C2042" t="s">
        <v>9454</v>
      </c>
      <c r="D2042" t="s">
        <v>9455</v>
      </c>
      <c r="E2042" s="117">
        <v>43031</v>
      </c>
      <c r="F2042" s="118">
        <v>0.41390046296296296</v>
      </c>
      <c r="G2042" t="s">
        <v>9457</v>
      </c>
      <c r="H2042">
        <v>291</v>
      </c>
      <c r="I2042">
        <v>22</v>
      </c>
      <c r="J2042" t="s">
        <v>4037</v>
      </c>
      <c r="L2042" t="s">
        <v>26116</v>
      </c>
    </row>
    <row r="2043" spans="1:12" x14ac:dyDescent="0.25">
      <c r="A2043" t="s">
        <v>9456</v>
      </c>
      <c r="B2043" t="s">
        <v>9453</v>
      </c>
      <c r="C2043" t="s">
        <v>9454</v>
      </c>
      <c r="D2043" t="s">
        <v>9455</v>
      </c>
      <c r="E2043" s="117">
        <v>43031</v>
      </c>
      <c r="F2043" s="118">
        <v>0.41391203703703705</v>
      </c>
      <c r="G2043" t="s">
        <v>9457</v>
      </c>
      <c r="H2043">
        <v>292</v>
      </c>
      <c r="I2043">
        <v>2</v>
      </c>
      <c r="J2043" t="s">
        <v>4037</v>
      </c>
      <c r="L2043" t="s">
        <v>5</v>
      </c>
    </row>
    <row r="2044" spans="1:12" x14ac:dyDescent="0.25">
      <c r="A2044" t="s">
        <v>9456</v>
      </c>
      <c r="B2044" t="s">
        <v>9453</v>
      </c>
      <c r="C2044" t="s">
        <v>9454</v>
      </c>
      <c r="D2044" t="s">
        <v>9455</v>
      </c>
      <c r="E2044" s="117">
        <v>43031</v>
      </c>
      <c r="F2044" s="118">
        <v>0.41392361111111109</v>
      </c>
      <c r="G2044" t="s">
        <v>9457</v>
      </c>
      <c r="H2044">
        <v>292</v>
      </c>
      <c r="I2044">
        <v>5</v>
      </c>
      <c r="J2044" t="s">
        <v>4037</v>
      </c>
      <c r="L2044" t="s">
        <v>181</v>
      </c>
    </row>
    <row r="2045" spans="1:12" x14ac:dyDescent="0.25">
      <c r="A2045" t="s">
        <v>9456</v>
      </c>
      <c r="B2045" t="s">
        <v>9453</v>
      </c>
      <c r="C2045" t="s">
        <v>9454</v>
      </c>
      <c r="D2045" t="s">
        <v>9455</v>
      </c>
      <c r="E2045" s="117">
        <v>43031</v>
      </c>
      <c r="F2045" s="118">
        <v>0.41392361111111109</v>
      </c>
      <c r="G2045" t="s">
        <v>9457</v>
      </c>
      <c r="H2045">
        <v>292</v>
      </c>
      <c r="I2045">
        <v>7</v>
      </c>
      <c r="J2045" t="s">
        <v>4037</v>
      </c>
      <c r="L2045">
        <v>42</v>
      </c>
    </row>
    <row r="2046" spans="1:12" x14ac:dyDescent="0.25">
      <c r="A2046" t="s">
        <v>9456</v>
      </c>
      <c r="B2046" t="s">
        <v>9453</v>
      </c>
      <c r="C2046" t="s">
        <v>9454</v>
      </c>
      <c r="D2046" t="s">
        <v>9455</v>
      </c>
      <c r="E2046" s="117">
        <v>43031</v>
      </c>
      <c r="F2046" s="118">
        <v>0.41392361111111109</v>
      </c>
      <c r="G2046" t="s">
        <v>9457</v>
      </c>
      <c r="H2046">
        <v>292</v>
      </c>
      <c r="I2046">
        <v>8</v>
      </c>
      <c r="J2046" t="s">
        <v>4037</v>
      </c>
      <c r="L2046">
        <v>100000</v>
      </c>
    </row>
    <row r="2047" spans="1:12" x14ac:dyDescent="0.25">
      <c r="A2047" t="s">
        <v>9456</v>
      </c>
      <c r="B2047" t="s">
        <v>9453</v>
      </c>
      <c r="C2047" t="s">
        <v>9454</v>
      </c>
      <c r="D2047" t="s">
        <v>9455</v>
      </c>
      <c r="E2047" s="117">
        <v>43031</v>
      </c>
      <c r="F2047" s="118">
        <v>0.41392361111111109</v>
      </c>
      <c r="G2047" t="s">
        <v>9457</v>
      </c>
      <c r="H2047">
        <v>292</v>
      </c>
      <c r="I2047">
        <v>12</v>
      </c>
      <c r="J2047" t="s">
        <v>4037</v>
      </c>
      <c r="L2047">
        <v>-11.821486358444901</v>
      </c>
    </row>
    <row r="2048" spans="1:12" x14ac:dyDescent="0.25">
      <c r="A2048" t="s">
        <v>9456</v>
      </c>
      <c r="B2048" t="s">
        <v>9453</v>
      </c>
      <c r="C2048" t="s">
        <v>9454</v>
      </c>
      <c r="D2048" t="s">
        <v>9455</v>
      </c>
      <c r="E2048" s="117">
        <v>43031</v>
      </c>
      <c r="F2048" s="118">
        <v>0.41392361111111109</v>
      </c>
      <c r="G2048" t="s">
        <v>9457</v>
      </c>
      <c r="H2048">
        <v>292</v>
      </c>
      <c r="I2048">
        <v>13</v>
      </c>
      <c r="J2048" t="s">
        <v>4037</v>
      </c>
      <c r="L2048">
        <v>-62.279712167883297</v>
      </c>
    </row>
    <row r="2049" spans="1:12" x14ac:dyDescent="0.25">
      <c r="A2049" t="s">
        <v>9456</v>
      </c>
      <c r="B2049" t="s">
        <v>9453</v>
      </c>
      <c r="C2049" t="s">
        <v>9454</v>
      </c>
      <c r="D2049" t="s">
        <v>9455</v>
      </c>
      <c r="E2049" s="117">
        <v>43031</v>
      </c>
      <c r="F2049" s="118">
        <v>0.41392361111111109</v>
      </c>
      <c r="G2049" t="s">
        <v>9457</v>
      </c>
      <c r="H2049">
        <v>292</v>
      </c>
      <c r="I2049">
        <v>14</v>
      </c>
      <c r="J2049" t="s">
        <v>4037</v>
      </c>
      <c r="L2049">
        <v>401.89889499999902</v>
      </c>
    </row>
    <row r="2050" spans="1:12" x14ac:dyDescent="0.25">
      <c r="A2050" t="s">
        <v>9456</v>
      </c>
      <c r="B2050" t="s">
        <v>9453</v>
      </c>
      <c r="C2050" t="s">
        <v>9454</v>
      </c>
      <c r="D2050" t="s">
        <v>9455</v>
      </c>
      <c r="E2050" s="117">
        <v>43031</v>
      </c>
      <c r="F2050" s="118">
        <v>0.41393518518518518</v>
      </c>
      <c r="G2050" t="s">
        <v>9457</v>
      </c>
      <c r="H2050">
        <v>292</v>
      </c>
      <c r="I2050">
        <v>15</v>
      </c>
      <c r="J2050" t="s">
        <v>4037</v>
      </c>
      <c r="L2050" t="s">
        <v>26106</v>
      </c>
    </row>
    <row r="2051" spans="1:12" x14ac:dyDescent="0.25">
      <c r="A2051" t="s">
        <v>9456</v>
      </c>
      <c r="B2051" t="s">
        <v>9453</v>
      </c>
      <c r="C2051" t="s">
        <v>9454</v>
      </c>
      <c r="D2051" t="s">
        <v>9455</v>
      </c>
      <c r="E2051" s="117">
        <v>43031</v>
      </c>
      <c r="F2051" s="118">
        <v>0.41393518518518518</v>
      </c>
      <c r="G2051" t="s">
        <v>9457</v>
      </c>
      <c r="H2051">
        <v>292</v>
      </c>
      <c r="I2051">
        <v>19</v>
      </c>
      <c r="J2051" t="s">
        <v>4037</v>
      </c>
      <c r="L2051" t="s">
        <v>26117</v>
      </c>
    </row>
    <row r="2052" spans="1:12" x14ac:dyDescent="0.25">
      <c r="A2052" t="s">
        <v>9456</v>
      </c>
      <c r="B2052" t="s">
        <v>9453</v>
      </c>
      <c r="C2052" t="s">
        <v>9454</v>
      </c>
      <c r="D2052" t="s">
        <v>9455</v>
      </c>
      <c r="E2052" s="117">
        <v>43031</v>
      </c>
      <c r="F2052" s="118">
        <v>0.41393518518518518</v>
      </c>
      <c r="G2052" t="s">
        <v>9457</v>
      </c>
      <c r="H2052">
        <v>292</v>
      </c>
      <c r="I2052">
        <v>20</v>
      </c>
      <c r="J2052" t="s">
        <v>4037</v>
      </c>
      <c r="L2052" t="s">
        <v>556</v>
      </c>
    </row>
    <row r="2053" spans="1:12" x14ac:dyDescent="0.25">
      <c r="A2053" t="s">
        <v>9456</v>
      </c>
      <c r="B2053" t="s">
        <v>9453</v>
      </c>
      <c r="C2053" t="s">
        <v>9454</v>
      </c>
      <c r="D2053" t="s">
        <v>9455</v>
      </c>
      <c r="E2053" s="117">
        <v>43031</v>
      </c>
      <c r="F2053" s="118">
        <v>0.41393518518518518</v>
      </c>
      <c r="G2053" t="s">
        <v>9457</v>
      </c>
      <c r="H2053">
        <v>292</v>
      </c>
      <c r="I2053">
        <v>21</v>
      </c>
      <c r="J2053" t="s">
        <v>4037</v>
      </c>
      <c r="L2053">
        <v>2</v>
      </c>
    </row>
    <row r="2054" spans="1:12" x14ac:dyDescent="0.25">
      <c r="A2054" t="s">
        <v>9456</v>
      </c>
      <c r="B2054" t="s">
        <v>9453</v>
      </c>
      <c r="C2054" t="s">
        <v>9454</v>
      </c>
      <c r="D2054" t="s">
        <v>9455</v>
      </c>
      <c r="E2054" s="117">
        <v>43031</v>
      </c>
      <c r="F2054" s="118">
        <v>0.41393518518518518</v>
      </c>
      <c r="G2054" t="s">
        <v>9457</v>
      </c>
      <c r="H2054">
        <v>292</v>
      </c>
      <c r="I2054">
        <v>22</v>
      </c>
      <c r="J2054" t="s">
        <v>4037</v>
      </c>
      <c r="L2054" t="s">
        <v>26118</v>
      </c>
    </row>
    <row r="2055" spans="1:12" x14ac:dyDescent="0.25">
      <c r="A2055" t="s">
        <v>9456</v>
      </c>
      <c r="B2055" t="s">
        <v>9453</v>
      </c>
      <c r="C2055" t="s">
        <v>9454</v>
      </c>
      <c r="D2055" t="s">
        <v>9455</v>
      </c>
      <c r="E2055" s="117">
        <v>43031</v>
      </c>
      <c r="F2055" s="118">
        <v>0.41395833333333337</v>
      </c>
      <c r="G2055" t="s">
        <v>9457</v>
      </c>
      <c r="H2055">
        <v>293</v>
      </c>
      <c r="I2055">
        <v>2</v>
      </c>
      <c r="J2055" t="s">
        <v>4037</v>
      </c>
      <c r="L2055" t="s">
        <v>5</v>
      </c>
    </row>
    <row r="2056" spans="1:12" x14ac:dyDescent="0.25">
      <c r="A2056" t="s">
        <v>9456</v>
      </c>
      <c r="B2056" t="s">
        <v>9453</v>
      </c>
      <c r="C2056" t="s">
        <v>9454</v>
      </c>
      <c r="D2056" t="s">
        <v>9455</v>
      </c>
      <c r="E2056" s="117">
        <v>43031</v>
      </c>
      <c r="F2056" s="118">
        <v>0.41395833333333337</v>
      </c>
      <c r="G2056" t="s">
        <v>9457</v>
      </c>
      <c r="H2056">
        <v>293</v>
      </c>
      <c r="I2056">
        <v>5</v>
      </c>
      <c r="J2056" t="s">
        <v>4037</v>
      </c>
      <c r="L2056" t="s">
        <v>181</v>
      </c>
    </row>
    <row r="2057" spans="1:12" x14ac:dyDescent="0.25">
      <c r="A2057" t="s">
        <v>9456</v>
      </c>
      <c r="B2057" t="s">
        <v>9453</v>
      </c>
      <c r="C2057" t="s">
        <v>9454</v>
      </c>
      <c r="D2057" t="s">
        <v>9455</v>
      </c>
      <c r="E2057" s="117">
        <v>43031</v>
      </c>
      <c r="F2057" s="118">
        <v>0.41395833333333337</v>
      </c>
      <c r="G2057" t="s">
        <v>9457</v>
      </c>
      <c r="H2057">
        <v>293</v>
      </c>
      <c r="I2057">
        <v>7</v>
      </c>
      <c r="J2057" t="s">
        <v>4037</v>
      </c>
      <c r="L2057">
        <v>43</v>
      </c>
    </row>
    <row r="2058" spans="1:12" x14ac:dyDescent="0.25">
      <c r="A2058" t="s">
        <v>9456</v>
      </c>
      <c r="B2058" t="s">
        <v>9453</v>
      </c>
      <c r="C2058" t="s">
        <v>9454</v>
      </c>
      <c r="D2058" t="s">
        <v>9455</v>
      </c>
      <c r="E2058" s="117">
        <v>43031</v>
      </c>
      <c r="F2058" s="118">
        <v>0.41396990740740741</v>
      </c>
      <c r="G2058" t="s">
        <v>9457</v>
      </c>
      <c r="H2058">
        <v>293</v>
      </c>
      <c r="I2058">
        <v>8</v>
      </c>
      <c r="J2058" t="s">
        <v>4037</v>
      </c>
      <c r="L2058">
        <v>100000</v>
      </c>
    </row>
    <row r="2059" spans="1:12" x14ac:dyDescent="0.25">
      <c r="A2059" t="s">
        <v>9456</v>
      </c>
      <c r="B2059" t="s">
        <v>9453</v>
      </c>
      <c r="C2059" t="s">
        <v>9454</v>
      </c>
      <c r="D2059" t="s">
        <v>9455</v>
      </c>
      <c r="E2059" s="117">
        <v>43031</v>
      </c>
      <c r="F2059" s="118">
        <v>0.41396990740740741</v>
      </c>
      <c r="G2059" t="s">
        <v>9457</v>
      </c>
      <c r="H2059">
        <v>293</v>
      </c>
      <c r="I2059">
        <v>12</v>
      </c>
      <c r="J2059" t="s">
        <v>4037</v>
      </c>
      <c r="L2059">
        <v>-11.821663132652599</v>
      </c>
    </row>
    <row r="2060" spans="1:12" x14ac:dyDescent="0.25">
      <c r="A2060" t="s">
        <v>9456</v>
      </c>
      <c r="B2060" t="s">
        <v>9453</v>
      </c>
      <c r="C2060" t="s">
        <v>9454</v>
      </c>
      <c r="D2060" t="s">
        <v>9455</v>
      </c>
      <c r="E2060" s="117">
        <v>43031</v>
      </c>
      <c r="F2060" s="118">
        <v>0.41396990740740741</v>
      </c>
      <c r="G2060" t="s">
        <v>9457</v>
      </c>
      <c r="H2060">
        <v>293</v>
      </c>
      <c r="I2060">
        <v>13</v>
      </c>
      <c r="J2060" t="s">
        <v>4037</v>
      </c>
      <c r="L2060">
        <v>-62.278105288577201</v>
      </c>
    </row>
    <row r="2061" spans="1:12" x14ac:dyDescent="0.25">
      <c r="A2061" t="s">
        <v>9456</v>
      </c>
      <c r="B2061" t="s">
        <v>9453</v>
      </c>
      <c r="C2061" t="s">
        <v>9454</v>
      </c>
      <c r="D2061" t="s">
        <v>9455</v>
      </c>
      <c r="E2061" s="117">
        <v>43031</v>
      </c>
      <c r="F2061" s="118">
        <v>0.41396990740740741</v>
      </c>
      <c r="G2061" t="s">
        <v>9457</v>
      </c>
      <c r="H2061">
        <v>293</v>
      </c>
      <c r="I2061">
        <v>14</v>
      </c>
      <c r="J2061" t="s">
        <v>4037</v>
      </c>
      <c r="L2061">
        <v>401.88269000000003</v>
      </c>
    </row>
    <row r="2062" spans="1:12" x14ac:dyDescent="0.25">
      <c r="A2062" t="s">
        <v>9456</v>
      </c>
      <c r="B2062" t="s">
        <v>9453</v>
      </c>
      <c r="C2062" t="s">
        <v>9454</v>
      </c>
      <c r="D2062" t="s">
        <v>9455</v>
      </c>
      <c r="E2062" s="117">
        <v>43031</v>
      </c>
      <c r="F2062" s="118">
        <v>0.41396990740740741</v>
      </c>
      <c r="G2062" t="s">
        <v>9457</v>
      </c>
      <c r="H2062">
        <v>293</v>
      </c>
      <c r="I2062">
        <v>15</v>
      </c>
      <c r="J2062" t="s">
        <v>4037</v>
      </c>
      <c r="L2062" t="s">
        <v>26106</v>
      </c>
    </row>
    <row r="2063" spans="1:12" x14ac:dyDescent="0.25">
      <c r="A2063" t="s">
        <v>9456</v>
      </c>
      <c r="B2063" t="s">
        <v>9453</v>
      </c>
      <c r="C2063" t="s">
        <v>9454</v>
      </c>
      <c r="D2063" t="s">
        <v>9455</v>
      </c>
      <c r="E2063" s="117">
        <v>43031</v>
      </c>
      <c r="F2063" s="118">
        <v>0.41398148148148151</v>
      </c>
      <c r="G2063" t="s">
        <v>9457</v>
      </c>
      <c r="H2063">
        <v>293</v>
      </c>
      <c r="I2063">
        <v>19</v>
      </c>
      <c r="J2063" t="s">
        <v>4037</v>
      </c>
      <c r="L2063" t="s">
        <v>26119</v>
      </c>
    </row>
    <row r="2064" spans="1:12" x14ac:dyDescent="0.25">
      <c r="A2064" t="s">
        <v>9456</v>
      </c>
      <c r="B2064" t="s">
        <v>9453</v>
      </c>
      <c r="C2064" t="s">
        <v>9454</v>
      </c>
      <c r="D2064" t="s">
        <v>9455</v>
      </c>
      <c r="E2064" s="117">
        <v>43031</v>
      </c>
      <c r="F2064" s="118">
        <v>0.41398148148148151</v>
      </c>
      <c r="G2064" t="s">
        <v>9457</v>
      </c>
      <c r="H2064">
        <v>293</v>
      </c>
      <c r="I2064">
        <v>20</v>
      </c>
      <c r="J2064" t="s">
        <v>4037</v>
      </c>
      <c r="L2064" t="s">
        <v>31</v>
      </c>
    </row>
    <row r="2065" spans="1:12" x14ac:dyDescent="0.25">
      <c r="A2065" t="s">
        <v>9456</v>
      </c>
      <c r="B2065" t="s">
        <v>9453</v>
      </c>
      <c r="C2065" t="s">
        <v>9454</v>
      </c>
      <c r="D2065" t="s">
        <v>9455</v>
      </c>
      <c r="E2065" s="117">
        <v>43031</v>
      </c>
      <c r="F2065" s="118">
        <v>0.41398148148148151</v>
      </c>
      <c r="G2065" t="s">
        <v>9457</v>
      </c>
      <c r="H2065">
        <v>293</v>
      </c>
      <c r="I2065">
        <v>21</v>
      </c>
      <c r="J2065" t="s">
        <v>4037</v>
      </c>
      <c r="L2065">
        <v>2</v>
      </c>
    </row>
    <row r="2066" spans="1:12" x14ac:dyDescent="0.25">
      <c r="A2066" t="s">
        <v>9456</v>
      </c>
      <c r="B2066" t="s">
        <v>9453</v>
      </c>
      <c r="C2066" t="s">
        <v>9454</v>
      </c>
      <c r="D2066" t="s">
        <v>9455</v>
      </c>
      <c r="E2066" s="117">
        <v>43031</v>
      </c>
      <c r="F2066" s="118">
        <v>0.41398148148148151</v>
      </c>
      <c r="G2066" t="s">
        <v>9457</v>
      </c>
      <c r="H2066">
        <v>293</v>
      </c>
      <c r="I2066">
        <v>22</v>
      </c>
      <c r="J2066" t="s">
        <v>4037</v>
      </c>
      <c r="L2066" t="s">
        <v>26120</v>
      </c>
    </row>
    <row r="2067" spans="1:12" x14ac:dyDescent="0.25">
      <c r="A2067" t="s">
        <v>9456</v>
      </c>
      <c r="B2067" t="s">
        <v>9453</v>
      </c>
      <c r="C2067" t="s">
        <v>9454</v>
      </c>
      <c r="D2067" t="s">
        <v>9455</v>
      </c>
      <c r="E2067" s="117">
        <v>43031</v>
      </c>
      <c r="F2067" s="118">
        <v>0.41400462962962964</v>
      </c>
      <c r="G2067" t="s">
        <v>9457</v>
      </c>
      <c r="H2067">
        <v>294</v>
      </c>
      <c r="I2067">
        <v>2</v>
      </c>
      <c r="J2067" t="s">
        <v>4037</v>
      </c>
      <c r="L2067" t="s">
        <v>5</v>
      </c>
    </row>
    <row r="2068" spans="1:12" x14ac:dyDescent="0.25">
      <c r="A2068" t="s">
        <v>9456</v>
      </c>
      <c r="B2068" t="s">
        <v>9453</v>
      </c>
      <c r="C2068" t="s">
        <v>9454</v>
      </c>
      <c r="D2068" t="s">
        <v>9455</v>
      </c>
      <c r="E2068" s="117">
        <v>43031</v>
      </c>
      <c r="F2068" s="118">
        <v>0.41400462962962964</v>
      </c>
      <c r="G2068" t="s">
        <v>9457</v>
      </c>
      <c r="H2068">
        <v>294</v>
      </c>
      <c r="I2068">
        <v>5</v>
      </c>
      <c r="J2068" t="s">
        <v>4037</v>
      </c>
      <c r="L2068" t="s">
        <v>181</v>
      </c>
    </row>
    <row r="2069" spans="1:12" x14ac:dyDescent="0.25">
      <c r="A2069" t="s">
        <v>9456</v>
      </c>
      <c r="B2069" t="s">
        <v>9453</v>
      </c>
      <c r="C2069" t="s">
        <v>9454</v>
      </c>
      <c r="D2069" t="s">
        <v>9455</v>
      </c>
      <c r="E2069" s="117">
        <v>43031</v>
      </c>
      <c r="F2069" s="118">
        <v>0.41400462962962964</v>
      </c>
      <c r="G2069" t="s">
        <v>9457</v>
      </c>
      <c r="H2069">
        <v>294</v>
      </c>
      <c r="I2069">
        <v>7</v>
      </c>
      <c r="J2069" t="s">
        <v>4037</v>
      </c>
      <c r="L2069">
        <v>44</v>
      </c>
    </row>
    <row r="2070" spans="1:12" x14ac:dyDescent="0.25">
      <c r="A2070" t="s">
        <v>9456</v>
      </c>
      <c r="B2070" t="s">
        <v>9453</v>
      </c>
      <c r="C2070" t="s">
        <v>9454</v>
      </c>
      <c r="D2070" t="s">
        <v>9455</v>
      </c>
      <c r="E2070" s="117">
        <v>43031</v>
      </c>
      <c r="F2070" s="118">
        <v>0.41400462962962964</v>
      </c>
      <c r="G2070" t="s">
        <v>9457</v>
      </c>
      <c r="H2070">
        <v>294</v>
      </c>
      <c r="I2070">
        <v>8</v>
      </c>
      <c r="J2070" t="s">
        <v>4037</v>
      </c>
      <c r="L2070">
        <v>100000</v>
      </c>
    </row>
    <row r="2071" spans="1:12" x14ac:dyDescent="0.25">
      <c r="A2071" t="s">
        <v>9456</v>
      </c>
      <c r="B2071" t="s">
        <v>9453</v>
      </c>
      <c r="C2071" t="s">
        <v>9454</v>
      </c>
      <c r="D2071" t="s">
        <v>9455</v>
      </c>
      <c r="E2071" s="117">
        <v>43031</v>
      </c>
      <c r="F2071" s="118">
        <v>0.41401620370370368</v>
      </c>
      <c r="G2071" t="s">
        <v>9457</v>
      </c>
      <c r="H2071">
        <v>294</v>
      </c>
      <c r="I2071">
        <v>12</v>
      </c>
      <c r="J2071" t="s">
        <v>4037</v>
      </c>
      <c r="L2071">
        <v>-11.8026625312277</v>
      </c>
    </row>
    <row r="2072" spans="1:12" x14ac:dyDescent="0.25">
      <c r="A2072" t="s">
        <v>9456</v>
      </c>
      <c r="B2072" t="s">
        <v>9453</v>
      </c>
      <c r="C2072" t="s">
        <v>9454</v>
      </c>
      <c r="D2072" t="s">
        <v>9455</v>
      </c>
      <c r="E2072" s="117">
        <v>43031</v>
      </c>
      <c r="F2072" s="118">
        <v>0.41401620370370368</v>
      </c>
      <c r="G2072" t="s">
        <v>9457</v>
      </c>
      <c r="H2072">
        <v>294</v>
      </c>
      <c r="I2072">
        <v>13</v>
      </c>
      <c r="J2072" t="s">
        <v>4037</v>
      </c>
      <c r="L2072">
        <v>-62.368613813203197</v>
      </c>
    </row>
    <row r="2073" spans="1:12" x14ac:dyDescent="0.25">
      <c r="A2073" t="s">
        <v>9456</v>
      </c>
      <c r="B2073" t="s">
        <v>9453</v>
      </c>
      <c r="C2073" t="s">
        <v>9454</v>
      </c>
      <c r="D2073" t="s">
        <v>9455</v>
      </c>
      <c r="E2073" s="117">
        <v>43031</v>
      </c>
      <c r="F2073" s="118">
        <v>0.41401620370370368</v>
      </c>
      <c r="G2073" t="s">
        <v>9457</v>
      </c>
      <c r="H2073">
        <v>294</v>
      </c>
      <c r="I2073">
        <v>14</v>
      </c>
      <c r="J2073" t="s">
        <v>4037</v>
      </c>
      <c r="L2073">
        <v>414.93283100000002</v>
      </c>
    </row>
    <row r="2074" spans="1:12" x14ac:dyDescent="0.25">
      <c r="A2074" t="s">
        <v>9456</v>
      </c>
      <c r="B2074" t="s">
        <v>9453</v>
      </c>
      <c r="C2074" t="s">
        <v>9454</v>
      </c>
      <c r="D2074" t="s">
        <v>9455</v>
      </c>
      <c r="E2074" s="117">
        <v>43031</v>
      </c>
      <c r="F2074" s="118">
        <v>0.41401620370370368</v>
      </c>
      <c r="G2074" t="s">
        <v>9457</v>
      </c>
      <c r="H2074">
        <v>294</v>
      </c>
      <c r="I2074">
        <v>15</v>
      </c>
      <c r="J2074" t="s">
        <v>4037</v>
      </c>
      <c r="L2074" s="117">
        <v>42071</v>
      </c>
    </row>
    <row r="2075" spans="1:12" x14ac:dyDescent="0.25">
      <c r="A2075" t="s">
        <v>9456</v>
      </c>
      <c r="B2075" t="s">
        <v>9453</v>
      </c>
      <c r="C2075" t="s">
        <v>9454</v>
      </c>
      <c r="D2075" t="s">
        <v>9455</v>
      </c>
      <c r="E2075" s="117">
        <v>43031</v>
      </c>
      <c r="F2075" s="118">
        <v>0.41401620370370368</v>
      </c>
      <c r="G2075" t="s">
        <v>9457</v>
      </c>
      <c r="H2075">
        <v>294</v>
      </c>
      <c r="I2075">
        <v>19</v>
      </c>
      <c r="J2075" t="s">
        <v>4037</v>
      </c>
      <c r="L2075" t="s">
        <v>26121</v>
      </c>
    </row>
    <row r="2076" spans="1:12" x14ac:dyDescent="0.25">
      <c r="A2076" t="s">
        <v>9456</v>
      </c>
      <c r="B2076" t="s">
        <v>9453</v>
      </c>
      <c r="C2076" t="s">
        <v>9454</v>
      </c>
      <c r="D2076" t="s">
        <v>9455</v>
      </c>
      <c r="E2076" s="117">
        <v>43031</v>
      </c>
      <c r="F2076" s="118">
        <v>0.41401620370370368</v>
      </c>
      <c r="G2076" t="s">
        <v>9457</v>
      </c>
      <c r="H2076">
        <v>294</v>
      </c>
      <c r="I2076">
        <v>20</v>
      </c>
      <c r="J2076" t="s">
        <v>4037</v>
      </c>
      <c r="L2076" t="s">
        <v>42</v>
      </c>
    </row>
    <row r="2077" spans="1:12" x14ac:dyDescent="0.25">
      <c r="A2077" t="s">
        <v>9456</v>
      </c>
      <c r="B2077" t="s">
        <v>9453</v>
      </c>
      <c r="C2077" t="s">
        <v>9454</v>
      </c>
      <c r="D2077" t="s">
        <v>9455</v>
      </c>
      <c r="E2077" s="117">
        <v>43031</v>
      </c>
      <c r="F2077" s="118">
        <v>0.41402777777777783</v>
      </c>
      <c r="G2077" t="s">
        <v>9457</v>
      </c>
      <c r="H2077">
        <v>294</v>
      </c>
      <c r="I2077">
        <v>21</v>
      </c>
      <c r="J2077" t="s">
        <v>4037</v>
      </c>
      <c r="L2077">
        <v>5</v>
      </c>
    </row>
    <row r="2078" spans="1:12" x14ac:dyDescent="0.25">
      <c r="A2078" t="s">
        <v>9456</v>
      </c>
      <c r="B2078" t="s">
        <v>9453</v>
      </c>
      <c r="C2078" t="s">
        <v>9454</v>
      </c>
      <c r="D2078" t="s">
        <v>9455</v>
      </c>
      <c r="E2078" s="117">
        <v>43031</v>
      </c>
      <c r="F2078" s="118">
        <v>0.41402777777777783</v>
      </c>
      <c r="G2078" t="s">
        <v>9457</v>
      </c>
      <c r="H2078">
        <v>294</v>
      </c>
      <c r="I2078">
        <v>22</v>
      </c>
      <c r="J2078" t="s">
        <v>4037</v>
      </c>
      <c r="L2078" t="s">
        <v>26122</v>
      </c>
    </row>
    <row r="2079" spans="1:12" x14ac:dyDescent="0.25">
      <c r="A2079" t="s">
        <v>9456</v>
      </c>
      <c r="B2079" t="s">
        <v>9453</v>
      </c>
      <c r="C2079" t="s">
        <v>9454</v>
      </c>
      <c r="D2079" t="s">
        <v>9455</v>
      </c>
      <c r="E2079" s="117">
        <v>43031</v>
      </c>
      <c r="F2079" s="118">
        <v>0.41403935185185187</v>
      </c>
      <c r="G2079" t="s">
        <v>9457</v>
      </c>
      <c r="H2079">
        <v>295</v>
      </c>
      <c r="I2079">
        <v>2</v>
      </c>
      <c r="J2079" t="s">
        <v>4037</v>
      </c>
      <c r="L2079" t="s">
        <v>5</v>
      </c>
    </row>
    <row r="2080" spans="1:12" x14ac:dyDescent="0.25">
      <c r="A2080" t="s">
        <v>9456</v>
      </c>
      <c r="B2080" t="s">
        <v>9453</v>
      </c>
      <c r="C2080" t="s">
        <v>9454</v>
      </c>
      <c r="D2080" t="s">
        <v>9455</v>
      </c>
      <c r="E2080" s="117">
        <v>43031</v>
      </c>
      <c r="F2080" s="118">
        <v>0.41405092592592596</v>
      </c>
      <c r="G2080" t="s">
        <v>9457</v>
      </c>
      <c r="H2080">
        <v>295</v>
      </c>
      <c r="I2080">
        <v>5</v>
      </c>
      <c r="J2080" t="s">
        <v>4037</v>
      </c>
      <c r="L2080" t="s">
        <v>181</v>
      </c>
    </row>
    <row r="2081" spans="1:12" x14ac:dyDescent="0.25">
      <c r="A2081" t="s">
        <v>9456</v>
      </c>
      <c r="B2081" t="s">
        <v>9453</v>
      </c>
      <c r="C2081" t="s">
        <v>9454</v>
      </c>
      <c r="D2081" t="s">
        <v>9455</v>
      </c>
      <c r="E2081" s="117">
        <v>43031</v>
      </c>
      <c r="F2081" s="118">
        <v>0.41405092592592596</v>
      </c>
      <c r="G2081" t="s">
        <v>9457</v>
      </c>
      <c r="H2081">
        <v>295</v>
      </c>
      <c r="I2081">
        <v>7</v>
      </c>
      <c r="J2081" t="s">
        <v>4037</v>
      </c>
      <c r="L2081">
        <v>45</v>
      </c>
    </row>
    <row r="2082" spans="1:12" x14ac:dyDescent="0.25">
      <c r="A2082" t="s">
        <v>9456</v>
      </c>
      <c r="B2082" t="s">
        <v>9453</v>
      </c>
      <c r="C2082" t="s">
        <v>9454</v>
      </c>
      <c r="D2082" t="s">
        <v>9455</v>
      </c>
      <c r="E2082" s="117">
        <v>43031</v>
      </c>
      <c r="F2082" s="118">
        <v>0.41405092592592596</v>
      </c>
      <c r="G2082" t="s">
        <v>9457</v>
      </c>
      <c r="H2082">
        <v>295</v>
      </c>
      <c r="I2082">
        <v>8</v>
      </c>
      <c r="J2082" t="s">
        <v>4037</v>
      </c>
      <c r="L2082">
        <v>100000</v>
      </c>
    </row>
    <row r="2083" spans="1:12" x14ac:dyDescent="0.25">
      <c r="A2083" t="s">
        <v>9456</v>
      </c>
      <c r="B2083" t="s">
        <v>9453</v>
      </c>
      <c r="C2083" t="s">
        <v>9454</v>
      </c>
      <c r="D2083" t="s">
        <v>9455</v>
      </c>
      <c r="E2083" s="117">
        <v>43031</v>
      </c>
      <c r="F2083" s="118">
        <v>0.41405092592592596</v>
      </c>
      <c r="G2083" t="s">
        <v>9457</v>
      </c>
      <c r="H2083">
        <v>295</v>
      </c>
      <c r="I2083">
        <v>12</v>
      </c>
      <c r="J2083" t="s">
        <v>4037</v>
      </c>
      <c r="L2083">
        <v>-11.804099583468201</v>
      </c>
    </row>
    <row r="2084" spans="1:12" x14ac:dyDescent="0.25">
      <c r="A2084" t="s">
        <v>9456</v>
      </c>
      <c r="B2084" t="s">
        <v>9453</v>
      </c>
      <c r="C2084" t="s">
        <v>9454</v>
      </c>
      <c r="D2084" t="s">
        <v>9455</v>
      </c>
      <c r="E2084" s="117">
        <v>43031</v>
      </c>
      <c r="F2084" s="118">
        <v>0.41405092592592596</v>
      </c>
      <c r="G2084" t="s">
        <v>9457</v>
      </c>
      <c r="H2084">
        <v>295</v>
      </c>
      <c r="I2084">
        <v>13</v>
      </c>
      <c r="J2084" t="s">
        <v>4037</v>
      </c>
      <c r="L2084">
        <v>-62.364204559686698</v>
      </c>
    </row>
    <row r="2085" spans="1:12" x14ac:dyDescent="0.25">
      <c r="A2085" t="s">
        <v>9456</v>
      </c>
      <c r="B2085" t="s">
        <v>9453</v>
      </c>
      <c r="C2085" t="s">
        <v>9454</v>
      </c>
      <c r="D2085" t="s">
        <v>9455</v>
      </c>
      <c r="E2085" s="117">
        <v>43031</v>
      </c>
      <c r="F2085" s="118">
        <v>0.4140625</v>
      </c>
      <c r="G2085" t="s">
        <v>9457</v>
      </c>
      <c r="H2085">
        <v>295</v>
      </c>
      <c r="I2085">
        <v>14</v>
      </c>
      <c r="J2085" t="s">
        <v>4037</v>
      </c>
      <c r="L2085">
        <v>412.20367399999901</v>
      </c>
    </row>
    <row r="2086" spans="1:12" x14ac:dyDescent="0.25">
      <c r="A2086" t="s">
        <v>9456</v>
      </c>
      <c r="B2086" t="s">
        <v>9453</v>
      </c>
      <c r="C2086" t="s">
        <v>9454</v>
      </c>
      <c r="D2086" t="s">
        <v>9455</v>
      </c>
      <c r="E2086" s="117">
        <v>43031</v>
      </c>
      <c r="F2086" s="118">
        <v>0.4140625</v>
      </c>
      <c r="G2086" t="s">
        <v>9457</v>
      </c>
      <c r="H2086">
        <v>295</v>
      </c>
      <c r="I2086">
        <v>15</v>
      </c>
      <c r="J2086" t="s">
        <v>4037</v>
      </c>
      <c r="L2086" s="117">
        <v>42071</v>
      </c>
    </row>
    <row r="2087" spans="1:12" x14ac:dyDescent="0.25">
      <c r="A2087" t="s">
        <v>9456</v>
      </c>
      <c r="B2087" t="s">
        <v>9453</v>
      </c>
      <c r="C2087" t="s">
        <v>9454</v>
      </c>
      <c r="D2087" t="s">
        <v>9455</v>
      </c>
      <c r="E2087" s="117">
        <v>43031</v>
      </c>
      <c r="F2087" s="118">
        <v>0.4140625</v>
      </c>
      <c r="G2087" t="s">
        <v>9457</v>
      </c>
      <c r="H2087">
        <v>295</v>
      </c>
      <c r="I2087">
        <v>19</v>
      </c>
      <c r="J2087" t="s">
        <v>4037</v>
      </c>
      <c r="L2087" t="s">
        <v>26123</v>
      </c>
    </row>
    <row r="2088" spans="1:12" x14ac:dyDescent="0.25">
      <c r="A2088" t="s">
        <v>9456</v>
      </c>
      <c r="B2088" t="s">
        <v>9453</v>
      </c>
      <c r="C2088" t="s">
        <v>9454</v>
      </c>
      <c r="D2088" t="s">
        <v>9455</v>
      </c>
      <c r="E2088" s="117">
        <v>43031</v>
      </c>
      <c r="F2088" s="118">
        <v>0.4140625</v>
      </c>
      <c r="G2088" t="s">
        <v>9457</v>
      </c>
      <c r="H2088">
        <v>295</v>
      </c>
      <c r="I2088">
        <v>20</v>
      </c>
      <c r="J2088" t="s">
        <v>4037</v>
      </c>
      <c r="L2088" t="s">
        <v>32</v>
      </c>
    </row>
    <row r="2089" spans="1:12" x14ac:dyDescent="0.25">
      <c r="A2089" t="s">
        <v>9456</v>
      </c>
      <c r="B2089" t="s">
        <v>9453</v>
      </c>
      <c r="C2089" t="s">
        <v>9454</v>
      </c>
      <c r="D2089" t="s">
        <v>9455</v>
      </c>
      <c r="E2089" s="117">
        <v>43031</v>
      </c>
      <c r="F2089" s="118">
        <v>0.4140625</v>
      </c>
      <c r="G2089" t="s">
        <v>9457</v>
      </c>
      <c r="H2089">
        <v>295</v>
      </c>
      <c r="I2089">
        <v>21</v>
      </c>
      <c r="J2089" t="s">
        <v>4037</v>
      </c>
      <c r="L2089">
        <v>5</v>
      </c>
    </row>
    <row r="2090" spans="1:12" x14ac:dyDescent="0.25">
      <c r="A2090" t="s">
        <v>9456</v>
      </c>
      <c r="B2090" t="s">
        <v>9453</v>
      </c>
      <c r="C2090" t="s">
        <v>9454</v>
      </c>
      <c r="D2090" t="s">
        <v>9455</v>
      </c>
      <c r="E2090" s="117">
        <v>43031</v>
      </c>
      <c r="F2090" s="118">
        <v>0.4140625</v>
      </c>
      <c r="G2090" t="s">
        <v>9457</v>
      </c>
      <c r="H2090">
        <v>295</v>
      </c>
      <c r="I2090">
        <v>22</v>
      </c>
      <c r="J2090" t="s">
        <v>4037</v>
      </c>
      <c r="L2090" t="s">
        <v>26124</v>
      </c>
    </row>
    <row r="2091" spans="1:12" x14ac:dyDescent="0.25">
      <c r="A2091" t="s">
        <v>9456</v>
      </c>
      <c r="B2091" t="s">
        <v>9453</v>
      </c>
      <c r="C2091" t="s">
        <v>9454</v>
      </c>
      <c r="D2091" t="s">
        <v>9455</v>
      </c>
      <c r="E2091" s="117">
        <v>43031</v>
      </c>
      <c r="F2091" s="118">
        <v>0.41408564814814813</v>
      </c>
      <c r="G2091" t="s">
        <v>9457</v>
      </c>
      <c r="H2091">
        <v>296</v>
      </c>
      <c r="I2091">
        <v>2</v>
      </c>
      <c r="J2091" t="s">
        <v>4037</v>
      </c>
      <c r="L2091" t="s">
        <v>5</v>
      </c>
    </row>
    <row r="2092" spans="1:12" x14ac:dyDescent="0.25">
      <c r="A2092" t="s">
        <v>9456</v>
      </c>
      <c r="B2092" t="s">
        <v>9453</v>
      </c>
      <c r="C2092" t="s">
        <v>9454</v>
      </c>
      <c r="D2092" t="s">
        <v>9455</v>
      </c>
      <c r="E2092" s="117">
        <v>43031</v>
      </c>
      <c r="F2092" s="118">
        <v>0.41408564814814813</v>
      </c>
      <c r="G2092" t="s">
        <v>9457</v>
      </c>
      <c r="H2092">
        <v>296</v>
      </c>
      <c r="I2092">
        <v>5</v>
      </c>
      <c r="J2092" t="s">
        <v>4037</v>
      </c>
      <c r="L2092" t="s">
        <v>181</v>
      </c>
    </row>
    <row r="2093" spans="1:12" x14ac:dyDescent="0.25">
      <c r="A2093" t="s">
        <v>9456</v>
      </c>
      <c r="B2093" t="s">
        <v>9453</v>
      </c>
      <c r="C2093" t="s">
        <v>9454</v>
      </c>
      <c r="D2093" t="s">
        <v>9455</v>
      </c>
      <c r="E2093" s="117">
        <v>43031</v>
      </c>
      <c r="F2093" s="118">
        <v>0.41409722222222217</v>
      </c>
      <c r="G2093" t="s">
        <v>9457</v>
      </c>
      <c r="H2093">
        <v>296</v>
      </c>
      <c r="I2093">
        <v>7</v>
      </c>
      <c r="J2093" t="s">
        <v>4037</v>
      </c>
      <c r="L2093">
        <v>46</v>
      </c>
    </row>
    <row r="2094" spans="1:12" x14ac:dyDescent="0.25">
      <c r="A2094" t="s">
        <v>9456</v>
      </c>
      <c r="B2094" t="s">
        <v>9453</v>
      </c>
      <c r="C2094" t="s">
        <v>9454</v>
      </c>
      <c r="D2094" t="s">
        <v>9455</v>
      </c>
      <c r="E2094" s="117">
        <v>43031</v>
      </c>
      <c r="F2094" s="118">
        <v>0.41409722222222217</v>
      </c>
      <c r="G2094" t="s">
        <v>9457</v>
      </c>
      <c r="H2094">
        <v>296</v>
      </c>
      <c r="I2094">
        <v>8</v>
      </c>
      <c r="J2094" t="s">
        <v>4037</v>
      </c>
      <c r="L2094">
        <v>100000</v>
      </c>
    </row>
    <row r="2095" spans="1:12" x14ac:dyDescent="0.25">
      <c r="A2095" t="s">
        <v>9456</v>
      </c>
      <c r="B2095" t="s">
        <v>9453</v>
      </c>
      <c r="C2095" t="s">
        <v>9454</v>
      </c>
      <c r="D2095" t="s">
        <v>9455</v>
      </c>
      <c r="E2095" s="117">
        <v>43031</v>
      </c>
      <c r="F2095" s="118">
        <v>0.41409722222222217</v>
      </c>
      <c r="G2095" t="s">
        <v>9457</v>
      </c>
      <c r="H2095">
        <v>296</v>
      </c>
      <c r="I2095">
        <v>12</v>
      </c>
      <c r="J2095" t="s">
        <v>4037</v>
      </c>
      <c r="L2095">
        <v>-11.8025226152565</v>
      </c>
    </row>
    <row r="2096" spans="1:12" x14ac:dyDescent="0.25">
      <c r="A2096" t="s">
        <v>9456</v>
      </c>
      <c r="B2096" t="s">
        <v>9453</v>
      </c>
      <c r="C2096" t="s">
        <v>9454</v>
      </c>
      <c r="D2096" t="s">
        <v>9455</v>
      </c>
      <c r="E2096" s="117">
        <v>43031</v>
      </c>
      <c r="F2096" s="118">
        <v>0.41409722222222217</v>
      </c>
      <c r="G2096" t="s">
        <v>9457</v>
      </c>
      <c r="H2096">
        <v>296</v>
      </c>
      <c r="I2096">
        <v>13</v>
      </c>
      <c r="J2096" t="s">
        <v>4037</v>
      </c>
      <c r="L2096">
        <v>-62.362647756888101</v>
      </c>
    </row>
    <row r="2097" spans="1:12" x14ac:dyDescent="0.25">
      <c r="A2097" t="s">
        <v>9456</v>
      </c>
      <c r="B2097" t="s">
        <v>9453</v>
      </c>
      <c r="C2097" t="s">
        <v>9454</v>
      </c>
      <c r="D2097" t="s">
        <v>9455</v>
      </c>
      <c r="E2097" s="117">
        <v>43031</v>
      </c>
      <c r="F2097" s="118">
        <v>0.41409722222222217</v>
      </c>
      <c r="G2097" t="s">
        <v>9457</v>
      </c>
      <c r="H2097">
        <v>296</v>
      </c>
      <c r="I2097">
        <v>14</v>
      </c>
      <c r="J2097" t="s">
        <v>4037</v>
      </c>
      <c r="L2097">
        <v>419.03668199999902</v>
      </c>
    </row>
    <row r="2098" spans="1:12" x14ac:dyDescent="0.25">
      <c r="A2098" t="s">
        <v>9456</v>
      </c>
      <c r="B2098" t="s">
        <v>9453</v>
      </c>
      <c r="C2098" t="s">
        <v>9454</v>
      </c>
      <c r="D2098" t="s">
        <v>9455</v>
      </c>
      <c r="E2098" s="117">
        <v>43031</v>
      </c>
      <c r="F2098" s="118">
        <v>0.41409722222222217</v>
      </c>
      <c r="G2098" t="s">
        <v>9457</v>
      </c>
      <c r="H2098">
        <v>296</v>
      </c>
      <c r="I2098">
        <v>15</v>
      </c>
      <c r="J2098" t="s">
        <v>4037</v>
      </c>
      <c r="L2098" s="117">
        <v>42071</v>
      </c>
    </row>
    <row r="2099" spans="1:12" x14ac:dyDescent="0.25">
      <c r="A2099" t="s">
        <v>9456</v>
      </c>
      <c r="B2099" t="s">
        <v>9453</v>
      </c>
      <c r="C2099" t="s">
        <v>9454</v>
      </c>
      <c r="D2099" t="s">
        <v>9455</v>
      </c>
      <c r="E2099" s="117">
        <v>43031</v>
      </c>
      <c r="F2099" s="118">
        <v>0.41410879629629632</v>
      </c>
      <c r="G2099" t="s">
        <v>9457</v>
      </c>
      <c r="H2099">
        <v>296</v>
      </c>
      <c r="I2099">
        <v>19</v>
      </c>
      <c r="J2099" t="s">
        <v>4037</v>
      </c>
      <c r="L2099" t="s">
        <v>26125</v>
      </c>
    </row>
    <row r="2100" spans="1:12" x14ac:dyDescent="0.25">
      <c r="A2100" t="s">
        <v>9456</v>
      </c>
      <c r="B2100" t="s">
        <v>9453</v>
      </c>
      <c r="C2100" t="s">
        <v>9454</v>
      </c>
      <c r="D2100" t="s">
        <v>9455</v>
      </c>
      <c r="E2100" s="117">
        <v>43031</v>
      </c>
      <c r="F2100" s="118">
        <v>0.41410879629629632</v>
      </c>
      <c r="G2100" t="s">
        <v>9457</v>
      </c>
      <c r="H2100">
        <v>296</v>
      </c>
      <c r="I2100">
        <v>20</v>
      </c>
      <c r="J2100" t="s">
        <v>4037</v>
      </c>
      <c r="L2100" t="s">
        <v>32</v>
      </c>
    </row>
    <row r="2101" spans="1:12" x14ac:dyDescent="0.25">
      <c r="A2101" t="s">
        <v>9456</v>
      </c>
      <c r="B2101" t="s">
        <v>9453</v>
      </c>
      <c r="C2101" t="s">
        <v>9454</v>
      </c>
      <c r="D2101" t="s">
        <v>9455</v>
      </c>
      <c r="E2101" s="117">
        <v>43031</v>
      </c>
      <c r="F2101" s="118">
        <v>0.41410879629629632</v>
      </c>
      <c r="G2101" t="s">
        <v>9457</v>
      </c>
      <c r="H2101">
        <v>296</v>
      </c>
      <c r="I2101">
        <v>21</v>
      </c>
      <c r="J2101" t="s">
        <v>4037</v>
      </c>
      <c r="L2101">
        <v>5</v>
      </c>
    </row>
    <row r="2102" spans="1:12" x14ac:dyDescent="0.25">
      <c r="A2102" t="s">
        <v>9456</v>
      </c>
      <c r="B2102" t="s">
        <v>9453</v>
      </c>
      <c r="C2102" t="s">
        <v>9454</v>
      </c>
      <c r="D2102" t="s">
        <v>9455</v>
      </c>
      <c r="E2102" s="117">
        <v>43031</v>
      </c>
      <c r="F2102" s="118">
        <v>0.41410879629629632</v>
      </c>
      <c r="G2102" t="s">
        <v>9457</v>
      </c>
      <c r="H2102">
        <v>296</v>
      </c>
      <c r="I2102">
        <v>22</v>
      </c>
      <c r="J2102" t="s">
        <v>4037</v>
      </c>
      <c r="L2102" t="s">
        <v>26126</v>
      </c>
    </row>
    <row r="2103" spans="1:12" x14ac:dyDescent="0.25">
      <c r="A2103" t="s">
        <v>9456</v>
      </c>
      <c r="B2103" t="s">
        <v>9453</v>
      </c>
      <c r="C2103" t="s">
        <v>9454</v>
      </c>
      <c r="D2103" t="s">
        <v>9455</v>
      </c>
      <c r="E2103" s="117">
        <v>43031</v>
      </c>
      <c r="F2103" s="118">
        <v>0.41413194444444446</v>
      </c>
      <c r="G2103" t="s">
        <v>9457</v>
      </c>
      <c r="H2103">
        <v>297</v>
      </c>
      <c r="I2103">
        <v>2</v>
      </c>
      <c r="J2103" t="s">
        <v>4037</v>
      </c>
      <c r="L2103" t="s">
        <v>5</v>
      </c>
    </row>
    <row r="2104" spans="1:12" x14ac:dyDescent="0.25">
      <c r="A2104" t="s">
        <v>9456</v>
      </c>
      <c r="B2104" t="s">
        <v>9453</v>
      </c>
      <c r="C2104" t="s">
        <v>9454</v>
      </c>
      <c r="D2104" t="s">
        <v>9455</v>
      </c>
      <c r="E2104" s="117">
        <v>43031</v>
      </c>
      <c r="F2104" s="118">
        <v>0.41413194444444446</v>
      </c>
      <c r="G2104" t="s">
        <v>9457</v>
      </c>
      <c r="H2104">
        <v>297</v>
      </c>
      <c r="I2104">
        <v>5</v>
      </c>
      <c r="J2104" t="s">
        <v>4037</v>
      </c>
      <c r="L2104" t="s">
        <v>181</v>
      </c>
    </row>
    <row r="2105" spans="1:12" x14ac:dyDescent="0.25">
      <c r="A2105" t="s">
        <v>9456</v>
      </c>
      <c r="B2105" t="s">
        <v>9453</v>
      </c>
      <c r="C2105" t="s">
        <v>9454</v>
      </c>
      <c r="D2105" t="s">
        <v>9455</v>
      </c>
      <c r="E2105" s="117">
        <v>43031</v>
      </c>
      <c r="F2105" s="118">
        <v>0.41413194444444446</v>
      </c>
      <c r="G2105" t="s">
        <v>9457</v>
      </c>
      <c r="H2105">
        <v>297</v>
      </c>
      <c r="I2105">
        <v>7</v>
      </c>
      <c r="J2105" t="s">
        <v>4037</v>
      </c>
      <c r="L2105">
        <v>47</v>
      </c>
    </row>
    <row r="2106" spans="1:12" x14ac:dyDescent="0.25">
      <c r="A2106" t="s">
        <v>9456</v>
      </c>
      <c r="B2106" t="s">
        <v>9453</v>
      </c>
      <c r="C2106" t="s">
        <v>9454</v>
      </c>
      <c r="D2106" t="s">
        <v>9455</v>
      </c>
      <c r="E2106" s="117">
        <v>43031</v>
      </c>
      <c r="F2106" s="118">
        <v>0.41413194444444446</v>
      </c>
      <c r="G2106" t="s">
        <v>9457</v>
      </c>
      <c r="H2106">
        <v>297</v>
      </c>
      <c r="I2106">
        <v>8</v>
      </c>
      <c r="J2106" t="s">
        <v>4037</v>
      </c>
      <c r="L2106">
        <v>100000</v>
      </c>
    </row>
    <row r="2107" spans="1:12" x14ac:dyDescent="0.25">
      <c r="A2107" t="s">
        <v>9456</v>
      </c>
      <c r="B2107" t="s">
        <v>9453</v>
      </c>
      <c r="C2107" t="s">
        <v>9454</v>
      </c>
      <c r="D2107" t="s">
        <v>9455</v>
      </c>
      <c r="E2107" s="117">
        <v>43031</v>
      </c>
      <c r="F2107" s="118">
        <v>0.41414351851851849</v>
      </c>
      <c r="G2107" t="s">
        <v>9457</v>
      </c>
      <c r="H2107">
        <v>297</v>
      </c>
      <c r="I2107">
        <v>12</v>
      </c>
      <c r="J2107" t="s">
        <v>4037</v>
      </c>
      <c r="L2107">
        <v>-11.8032093648843</v>
      </c>
    </row>
    <row r="2108" spans="1:12" x14ac:dyDescent="0.25">
      <c r="A2108" t="s">
        <v>9456</v>
      </c>
      <c r="B2108" t="s">
        <v>9453</v>
      </c>
      <c r="C2108" t="s">
        <v>9454</v>
      </c>
      <c r="D2108" t="s">
        <v>9455</v>
      </c>
      <c r="E2108" s="117">
        <v>43031</v>
      </c>
      <c r="F2108" s="118">
        <v>0.41414351851851849</v>
      </c>
      <c r="G2108" t="s">
        <v>9457</v>
      </c>
      <c r="H2108">
        <v>297</v>
      </c>
      <c r="I2108">
        <v>13</v>
      </c>
      <c r="J2108" t="s">
        <v>4037</v>
      </c>
      <c r="L2108">
        <v>-62.3624166942625</v>
      </c>
    </row>
    <row r="2109" spans="1:12" x14ac:dyDescent="0.25">
      <c r="A2109" t="s">
        <v>9456</v>
      </c>
      <c r="B2109" t="s">
        <v>9453</v>
      </c>
      <c r="C2109" t="s">
        <v>9454</v>
      </c>
      <c r="D2109" t="s">
        <v>9455</v>
      </c>
      <c r="E2109" s="117">
        <v>43031</v>
      </c>
      <c r="F2109" s="118">
        <v>0.41414351851851849</v>
      </c>
      <c r="G2109" t="s">
        <v>9457</v>
      </c>
      <c r="H2109">
        <v>297</v>
      </c>
      <c r="I2109">
        <v>14</v>
      </c>
      <c r="J2109" t="s">
        <v>4037</v>
      </c>
      <c r="L2109">
        <v>400.59741200000002</v>
      </c>
    </row>
    <row r="2110" spans="1:12" x14ac:dyDescent="0.25">
      <c r="A2110" t="s">
        <v>9456</v>
      </c>
      <c r="B2110" t="s">
        <v>9453</v>
      </c>
      <c r="C2110" t="s">
        <v>9454</v>
      </c>
      <c r="D2110" t="s">
        <v>9455</v>
      </c>
      <c r="E2110" s="117">
        <v>43031</v>
      </c>
      <c r="F2110" s="118">
        <v>0.41414351851851849</v>
      </c>
      <c r="G2110" t="s">
        <v>9457</v>
      </c>
      <c r="H2110">
        <v>297</v>
      </c>
      <c r="I2110">
        <v>15</v>
      </c>
      <c r="J2110" t="s">
        <v>4037</v>
      </c>
      <c r="L2110" s="117">
        <v>42071</v>
      </c>
    </row>
    <row r="2111" spans="1:12" x14ac:dyDescent="0.25">
      <c r="A2111" t="s">
        <v>9456</v>
      </c>
      <c r="B2111" t="s">
        <v>9453</v>
      </c>
      <c r="C2111" t="s">
        <v>9454</v>
      </c>
      <c r="D2111" t="s">
        <v>9455</v>
      </c>
      <c r="E2111" s="117">
        <v>43031</v>
      </c>
      <c r="F2111" s="118">
        <v>0.41414351851851849</v>
      </c>
      <c r="G2111" t="s">
        <v>9457</v>
      </c>
      <c r="H2111">
        <v>297</v>
      </c>
      <c r="I2111">
        <v>19</v>
      </c>
      <c r="J2111" t="s">
        <v>4037</v>
      </c>
      <c r="L2111" t="s">
        <v>26127</v>
      </c>
    </row>
    <row r="2112" spans="1:12" x14ac:dyDescent="0.25">
      <c r="A2112" t="s">
        <v>9456</v>
      </c>
      <c r="B2112" t="s">
        <v>9453</v>
      </c>
      <c r="C2112" t="s">
        <v>9454</v>
      </c>
      <c r="D2112" t="s">
        <v>9455</v>
      </c>
      <c r="E2112" s="117">
        <v>43031</v>
      </c>
      <c r="F2112" s="118">
        <v>0.41415509259259259</v>
      </c>
      <c r="G2112" t="s">
        <v>9457</v>
      </c>
      <c r="H2112">
        <v>297</v>
      </c>
      <c r="I2112">
        <v>20</v>
      </c>
      <c r="J2112" t="s">
        <v>4037</v>
      </c>
      <c r="L2112" t="s">
        <v>32</v>
      </c>
    </row>
    <row r="2113" spans="1:12" x14ac:dyDescent="0.25">
      <c r="A2113" t="s">
        <v>9456</v>
      </c>
      <c r="B2113" t="s">
        <v>9453</v>
      </c>
      <c r="C2113" t="s">
        <v>9454</v>
      </c>
      <c r="D2113" t="s">
        <v>9455</v>
      </c>
      <c r="E2113" s="117">
        <v>43031</v>
      </c>
      <c r="F2113" s="118">
        <v>0.41415509259259259</v>
      </c>
      <c r="G2113" t="s">
        <v>9457</v>
      </c>
      <c r="H2113">
        <v>297</v>
      </c>
      <c r="I2113">
        <v>21</v>
      </c>
      <c r="J2113" t="s">
        <v>4037</v>
      </c>
      <c r="L2113">
        <v>5</v>
      </c>
    </row>
    <row r="2114" spans="1:12" x14ac:dyDescent="0.25">
      <c r="A2114" t="s">
        <v>9456</v>
      </c>
      <c r="B2114" t="s">
        <v>9453</v>
      </c>
      <c r="C2114" t="s">
        <v>9454</v>
      </c>
      <c r="D2114" t="s">
        <v>9455</v>
      </c>
      <c r="E2114" s="117">
        <v>43031</v>
      </c>
      <c r="F2114" s="118">
        <v>0.41415509259259259</v>
      </c>
      <c r="G2114" t="s">
        <v>9457</v>
      </c>
      <c r="H2114">
        <v>297</v>
      </c>
      <c r="I2114">
        <v>22</v>
      </c>
      <c r="J2114" t="s">
        <v>4037</v>
      </c>
      <c r="L2114" t="s">
        <v>26128</v>
      </c>
    </row>
    <row r="2115" spans="1:12" x14ac:dyDescent="0.25">
      <c r="A2115" t="s">
        <v>9456</v>
      </c>
      <c r="B2115" t="s">
        <v>9453</v>
      </c>
      <c r="C2115" t="s">
        <v>9454</v>
      </c>
      <c r="D2115" t="s">
        <v>9455</v>
      </c>
      <c r="E2115" s="117">
        <v>43031</v>
      </c>
      <c r="F2115" s="118">
        <v>0.41417824074074078</v>
      </c>
      <c r="G2115" t="s">
        <v>9457</v>
      </c>
      <c r="H2115">
        <v>298</v>
      </c>
      <c r="I2115">
        <v>2</v>
      </c>
      <c r="J2115" t="s">
        <v>4037</v>
      </c>
      <c r="L2115" t="s">
        <v>5</v>
      </c>
    </row>
    <row r="2116" spans="1:12" x14ac:dyDescent="0.25">
      <c r="A2116" t="s">
        <v>9456</v>
      </c>
      <c r="B2116" t="s">
        <v>9453</v>
      </c>
      <c r="C2116" t="s">
        <v>9454</v>
      </c>
      <c r="D2116" t="s">
        <v>9455</v>
      </c>
      <c r="E2116" s="117">
        <v>43031</v>
      </c>
      <c r="F2116" s="118">
        <v>0.41417824074074078</v>
      </c>
      <c r="G2116" t="s">
        <v>9457</v>
      </c>
      <c r="H2116">
        <v>298</v>
      </c>
      <c r="I2116">
        <v>5</v>
      </c>
      <c r="J2116" t="s">
        <v>4037</v>
      </c>
      <c r="L2116" t="s">
        <v>181</v>
      </c>
    </row>
    <row r="2117" spans="1:12" x14ac:dyDescent="0.25">
      <c r="A2117" t="s">
        <v>9456</v>
      </c>
      <c r="B2117" t="s">
        <v>9453</v>
      </c>
      <c r="C2117" t="s">
        <v>9454</v>
      </c>
      <c r="D2117" t="s">
        <v>9455</v>
      </c>
      <c r="E2117" s="117">
        <v>43031</v>
      </c>
      <c r="F2117" s="118">
        <v>0.41417824074074078</v>
      </c>
      <c r="G2117" t="s">
        <v>9457</v>
      </c>
      <c r="H2117">
        <v>298</v>
      </c>
      <c r="I2117">
        <v>7</v>
      </c>
      <c r="J2117" t="s">
        <v>4037</v>
      </c>
      <c r="L2117">
        <v>48</v>
      </c>
    </row>
    <row r="2118" spans="1:12" x14ac:dyDescent="0.25">
      <c r="A2118" t="s">
        <v>9456</v>
      </c>
      <c r="B2118" t="s">
        <v>9453</v>
      </c>
      <c r="C2118" t="s">
        <v>9454</v>
      </c>
      <c r="D2118" t="s">
        <v>9455</v>
      </c>
      <c r="E2118" s="117">
        <v>43031</v>
      </c>
      <c r="F2118" s="118">
        <v>0.41417824074074078</v>
      </c>
      <c r="G2118" t="s">
        <v>9457</v>
      </c>
      <c r="H2118">
        <v>298</v>
      </c>
      <c r="I2118">
        <v>8</v>
      </c>
      <c r="J2118" t="s">
        <v>4037</v>
      </c>
      <c r="L2118">
        <v>100000</v>
      </c>
    </row>
    <row r="2119" spans="1:12" x14ac:dyDescent="0.25">
      <c r="A2119" t="s">
        <v>9456</v>
      </c>
      <c r="B2119" t="s">
        <v>9453</v>
      </c>
      <c r="C2119" t="s">
        <v>9454</v>
      </c>
      <c r="D2119" t="s">
        <v>9455</v>
      </c>
      <c r="E2119" s="117">
        <v>43031</v>
      </c>
      <c r="F2119" s="118">
        <v>0.41417824074074078</v>
      </c>
      <c r="G2119" t="s">
        <v>9457</v>
      </c>
      <c r="H2119">
        <v>298</v>
      </c>
      <c r="I2119">
        <v>12</v>
      </c>
      <c r="J2119" t="s">
        <v>4037</v>
      </c>
      <c r="L2119">
        <v>-11.801909833202</v>
      </c>
    </row>
    <row r="2120" spans="1:12" x14ac:dyDescent="0.25">
      <c r="A2120" t="s">
        <v>9456</v>
      </c>
      <c r="B2120" t="s">
        <v>9453</v>
      </c>
      <c r="C2120" t="s">
        <v>9454</v>
      </c>
      <c r="D2120" t="s">
        <v>9455</v>
      </c>
      <c r="E2120" s="117">
        <v>43031</v>
      </c>
      <c r="F2120" s="118">
        <v>0.41418981481481482</v>
      </c>
      <c r="G2120" t="s">
        <v>9457</v>
      </c>
      <c r="H2120">
        <v>298</v>
      </c>
      <c r="I2120">
        <v>13</v>
      </c>
      <c r="J2120" t="s">
        <v>4037</v>
      </c>
      <c r="L2120">
        <v>-62.363603789812103</v>
      </c>
    </row>
    <row r="2121" spans="1:12" x14ac:dyDescent="0.25">
      <c r="A2121" t="s">
        <v>9456</v>
      </c>
      <c r="B2121" t="s">
        <v>9453</v>
      </c>
      <c r="C2121" t="s">
        <v>9454</v>
      </c>
      <c r="D2121" t="s">
        <v>9455</v>
      </c>
      <c r="E2121" s="117">
        <v>43031</v>
      </c>
      <c r="F2121" s="118">
        <v>0.41418981481481482</v>
      </c>
      <c r="G2121" t="s">
        <v>9457</v>
      </c>
      <c r="H2121">
        <v>298</v>
      </c>
      <c r="I2121">
        <v>14</v>
      </c>
      <c r="J2121" t="s">
        <v>4037</v>
      </c>
      <c r="L2121">
        <v>459.09591699999902</v>
      </c>
    </row>
    <row r="2122" spans="1:12" x14ac:dyDescent="0.25">
      <c r="A2122" t="s">
        <v>9456</v>
      </c>
      <c r="B2122" t="s">
        <v>9453</v>
      </c>
      <c r="C2122" t="s">
        <v>9454</v>
      </c>
      <c r="D2122" t="s">
        <v>9455</v>
      </c>
      <c r="E2122" s="117">
        <v>43031</v>
      </c>
      <c r="F2122" s="118">
        <v>0.41418981481481482</v>
      </c>
      <c r="G2122" t="s">
        <v>9457</v>
      </c>
      <c r="H2122">
        <v>298</v>
      </c>
      <c r="I2122">
        <v>15</v>
      </c>
      <c r="J2122" t="s">
        <v>4037</v>
      </c>
      <c r="L2122" s="117">
        <v>42071</v>
      </c>
    </row>
    <row r="2123" spans="1:12" x14ac:dyDescent="0.25">
      <c r="A2123" t="s">
        <v>9456</v>
      </c>
      <c r="B2123" t="s">
        <v>9453</v>
      </c>
      <c r="C2123" t="s">
        <v>9454</v>
      </c>
      <c r="D2123" t="s">
        <v>9455</v>
      </c>
      <c r="E2123" s="117">
        <v>43031</v>
      </c>
      <c r="F2123" s="118">
        <v>0.41418981481481482</v>
      </c>
      <c r="G2123" t="s">
        <v>9457</v>
      </c>
      <c r="H2123">
        <v>298</v>
      </c>
      <c r="I2123">
        <v>19</v>
      </c>
      <c r="J2123" t="s">
        <v>4037</v>
      </c>
      <c r="L2123" t="s">
        <v>26129</v>
      </c>
    </row>
    <row r="2124" spans="1:12" x14ac:dyDescent="0.25">
      <c r="A2124" t="s">
        <v>9456</v>
      </c>
      <c r="B2124" t="s">
        <v>9453</v>
      </c>
      <c r="C2124" t="s">
        <v>9454</v>
      </c>
      <c r="D2124" t="s">
        <v>9455</v>
      </c>
      <c r="E2124" s="117">
        <v>43031</v>
      </c>
      <c r="F2124" s="118">
        <v>0.41418981481481482</v>
      </c>
      <c r="G2124" t="s">
        <v>9457</v>
      </c>
      <c r="H2124">
        <v>298</v>
      </c>
      <c r="I2124">
        <v>20</v>
      </c>
      <c r="J2124" t="s">
        <v>4037</v>
      </c>
      <c r="L2124" t="s">
        <v>42</v>
      </c>
    </row>
    <row r="2125" spans="1:12" x14ac:dyDescent="0.25">
      <c r="A2125" t="s">
        <v>9456</v>
      </c>
      <c r="B2125" t="s">
        <v>9453</v>
      </c>
      <c r="C2125" t="s">
        <v>9454</v>
      </c>
      <c r="D2125" t="s">
        <v>9455</v>
      </c>
      <c r="E2125" s="117">
        <v>43031</v>
      </c>
      <c r="F2125" s="118">
        <v>0.41418981481481482</v>
      </c>
      <c r="G2125" t="s">
        <v>9457</v>
      </c>
      <c r="H2125">
        <v>298</v>
      </c>
      <c r="I2125">
        <v>21</v>
      </c>
      <c r="J2125" t="s">
        <v>4037</v>
      </c>
      <c r="L2125">
        <v>3</v>
      </c>
    </row>
    <row r="2126" spans="1:12" x14ac:dyDescent="0.25">
      <c r="A2126" t="s">
        <v>9456</v>
      </c>
      <c r="B2126" t="s">
        <v>9453</v>
      </c>
      <c r="C2126" t="s">
        <v>9454</v>
      </c>
      <c r="D2126" t="s">
        <v>9455</v>
      </c>
      <c r="E2126" s="117">
        <v>43031</v>
      </c>
      <c r="F2126" s="118">
        <v>0.41420138888888891</v>
      </c>
      <c r="G2126" t="s">
        <v>9457</v>
      </c>
      <c r="H2126">
        <v>298</v>
      </c>
      <c r="I2126">
        <v>22</v>
      </c>
      <c r="J2126" t="s">
        <v>4037</v>
      </c>
      <c r="L2126" t="s">
        <v>26130</v>
      </c>
    </row>
    <row r="2127" spans="1:12" x14ac:dyDescent="0.25">
      <c r="A2127" t="s">
        <v>9456</v>
      </c>
      <c r="B2127" t="s">
        <v>9453</v>
      </c>
      <c r="C2127" t="s">
        <v>9454</v>
      </c>
      <c r="D2127" t="s">
        <v>9455</v>
      </c>
      <c r="E2127" s="117">
        <v>43031</v>
      </c>
      <c r="F2127" s="118">
        <v>0.41421296296296295</v>
      </c>
      <c r="G2127" t="s">
        <v>9457</v>
      </c>
      <c r="H2127">
        <v>299</v>
      </c>
      <c r="I2127">
        <v>2</v>
      </c>
      <c r="J2127" t="s">
        <v>4037</v>
      </c>
      <c r="L2127" t="s">
        <v>5</v>
      </c>
    </row>
    <row r="2128" spans="1:12" x14ac:dyDescent="0.25">
      <c r="A2128" t="s">
        <v>9456</v>
      </c>
      <c r="B2128" t="s">
        <v>9453</v>
      </c>
      <c r="C2128" t="s">
        <v>9454</v>
      </c>
      <c r="D2128" t="s">
        <v>9455</v>
      </c>
      <c r="E2128" s="117">
        <v>43031</v>
      </c>
      <c r="F2128" s="118">
        <v>0.41422453703703704</v>
      </c>
      <c r="G2128" t="s">
        <v>9457</v>
      </c>
      <c r="H2128">
        <v>299</v>
      </c>
      <c r="I2128">
        <v>5</v>
      </c>
      <c r="J2128" t="s">
        <v>4037</v>
      </c>
      <c r="L2128" t="s">
        <v>181</v>
      </c>
    </row>
    <row r="2129" spans="1:12" x14ac:dyDescent="0.25">
      <c r="A2129" t="s">
        <v>9456</v>
      </c>
      <c r="B2129" t="s">
        <v>9453</v>
      </c>
      <c r="C2129" t="s">
        <v>9454</v>
      </c>
      <c r="D2129" t="s">
        <v>9455</v>
      </c>
      <c r="E2129" s="117">
        <v>43031</v>
      </c>
      <c r="F2129" s="118">
        <v>0.41422453703703704</v>
      </c>
      <c r="G2129" t="s">
        <v>9457</v>
      </c>
      <c r="H2129">
        <v>299</v>
      </c>
      <c r="I2129">
        <v>7</v>
      </c>
      <c r="J2129" t="s">
        <v>4037</v>
      </c>
      <c r="L2129">
        <v>49</v>
      </c>
    </row>
    <row r="2130" spans="1:12" x14ac:dyDescent="0.25">
      <c r="A2130" t="s">
        <v>9456</v>
      </c>
      <c r="B2130" t="s">
        <v>9453</v>
      </c>
      <c r="C2130" t="s">
        <v>9454</v>
      </c>
      <c r="D2130" t="s">
        <v>9455</v>
      </c>
      <c r="E2130" s="117">
        <v>43031</v>
      </c>
      <c r="F2130" s="118">
        <v>0.41422453703703704</v>
      </c>
      <c r="G2130" t="s">
        <v>9457</v>
      </c>
      <c r="H2130">
        <v>299</v>
      </c>
      <c r="I2130">
        <v>8</v>
      </c>
      <c r="J2130" t="s">
        <v>4037</v>
      </c>
      <c r="L2130">
        <v>100000</v>
      </c>
    </row>
    <row r="2131" spans="1:12" x14ac:dyDescent="0.25">
      <c r="A2131" t="s">
        <v>9456</v>
      </c>
      <c r="B2131" t="s">
        <v>9453</v>
      </c>
      <c r="C2131" t="s">
        <v>9454</v>
      </c>
      <c r="D2131" t="s">
        <v>9455</v>
      </c>
      <c r="E2131" s="117">
        <v>43031</v>
      </c>
      <c r="F2131" s="118">
        <v>0.41422453703703704</v>
      </c>
      <c r="G2131" t="s">
        <v>9457</v>
      </c>
      <c r="H2131">
        <v>299</v>
      </c>
      <c r="I2131">
        <v>12</v>
      </c>
      <c r="J2131" t="s">
        <v>4037</v>
      </c>
      <c r="L2131">
        <v>-11.8017840535439</v>
      </c>
    </row>
    <row r="2132" spans="1:12" x14ac:dyDescent="0.25">
      <c r="A2132" t="s">
        <v>9456</v>
      </c>
      <c r="B2132" t="s">
        <v>9453</v>
      </c>
      <c r="C2132" t="s">
        <v>9454</v>
      </c>
      <c r="D2132" t="s">
        <v>9455</v>
      </c>
      <c r="E2132" s="117">
        <v>43031</v>
      </c>
      <c r="F2132" s="118">
        <v>0.41422453703703704</v>
      </c>
      <c r="G2132" t="s">
        <v>9457</v>
      </c>
      <c r="H2132">
        <v>299</v>
      </c>
      <c r="I2132">
        <v>13</v>
      </c>
      <c r="J2132" t="s">
        <v>4037</v>
      </c>
      <c r="L2132">
        <v>-62.363971240383201</v>
      </c>
    </row>
    <row r="2133" spans="1:12" x14ac:dyDescent="0.25">
      <c r="A2133" t="s">
        <v>9456</v>
      </c>
      <c r="B2133" t="s">
        <v>9453</v>
      </c>
      <c r="C2133" t="s">
        <v>9454</v>
      </c>
      <c r="D2133" t="s">
        <v>9455</v>
      </c>
      <c r="E2133" s="117">
        <v>43031</v>
      </c>
      <c r="F2133" s="118">
        <v>0.41422453703703704</v>
      </c>
      <c r="G2133" t="s">
        <v>9457</v>
      </c>
      <c r="H2133">
        <v>299</v>
      </c>
      <c r="I2133">
        <v>14</v>
      </c>
      <c r="J2133" t="s">
        <v>4037</v>
      </c>
      <c r="L2133">
        <v>461.921783</v>
      </c>
    </row>
    <row r="2134" spans="1:12" x14ac:dyDescent="0.25">
      <c r="A2134" t="s">
        <v>9456</v>
      </c>
      <c r="B2134" t="s">
        <v>9453</v>
      </c>
      <c r="C2134" t="s">
        <v>9454</v>
      </c>
      <c r="D2134" t="s">
        <v>9455</v>
      </c>
      <c r="E2134" s="117">
        <v>43031</v>
      </c>
      <c r="F2134" s="118">
        <v>0.41423611111111108</v>
      </c>
      <c r="G2134" t="s">
        <v>9457</v>
      </c>
      <c r="H2134">
        <v>299</v>
      </c>
      <c r="I2134">
        <v>15</v>
      </c>
      <c r="J2134" t="s">
        <v>4037</v>
      </c>
      <c r="L2134" s="117">
        <v>42071</v>
      </c>
    </row>
    <row r="2135" spans="1:12" x14ac:dyDescent="0.25">
      <c r="A2135" t="s">
        <v>9456</v>
      </c>
      <c r="B2135" t="s">
        <v>9453</v>
      </c>
      <c r="C2135" t="s">
        <v>9454</v>
      </c>
      <c r="D2135" t="s">
        <v>9455</v>
      </c>
      <c r="E2135" s="117">
        <v>43031</v>
      </c>
      <c r="F2135" s="118">
        <v>0.41423611111111108</v>
      </c>
      <c r="G2135" t="s">
        <v>9457</v>
      </c>
      <c r="H2135">
        <v>299</v>
      </c>
      <c r="I2135">
        <v>19</v>
      </c>
      <c r="J2135" t="s">
        <v>4037</v>
      </c>
      <c r="L2135" t="s">
        <v>26131</v>
      </c>
    </row>
    <row r="2136" spans="1:12" x14ac:dyDescent="0.25">
      <c r="A2136" t="s">
        <v>9456</v>
      </c>
      <c r="B2136" t="s">
        <v>9453</v>
      </c>
      <c r="C2136" t="s">
        <v>9454</v>
      </c>
      <c r="D2136" t="s">
        <v>9455</v>
      </c>
      <c r="E2136" s="117">
        <v>43031</v>
      </c>
      <c r="F2136" s="118">
        <v>0.41423611111111108</v>
      </c>
      <c r="G2136" t="s">
        <v>9457</v>
      </c>
      <c r="H2136">
        <v>299</v>
      </c>
      <c r="I2136">
        <v>20</v>
      </c>
      <c r="J2136" t="s">
        <v>4037</v>
      </c>
      <c r="L2136" t="s">
        <v>556</v>
      </c>
    </row>
    <row r="2137" spans="1:12" x14ac:dyDescent="0.25">
      <c r="A2137" t="s">
        <v>9456</v>
      </c>
      <c r="B2137" t="s">
        <v>9453</v>
      </c>
      <c r="C2137" t="s">
        <v>9454</v>
      </c>
      <c r="D2137" t="s">
        <v>9455</v>
      </c>
      <c r="E2137" s="117">
        <v>43031</v>
      </c>
      <c r="F2137" s="118">
        <v>0.41423611111111108</v>
      </c>
      <c r="G2137" t="s">
        <v>9457</v>
      </c>
      <c r="H2137">
        <v>299</v>
      </c>
      <c r="I2137">
        <v>21</v>
      </c>
      <c r="J2137" t="s">
        <v>4037</v>
      </c>
      <c r="L2137">
        <v>7</v>
      </c>
    </row>
    <row r="2138" spans="1:12" x14ac:dyDescent="0.25">
      <c r="A2138" t="s">
        <v>9456</v>
      </c>
      <c r="B2138" t="s">
        <v>9453</v>
      </c>
      <c r="C2138" t="s">
        <v>9454</v>
      </c>
      <c r="D2138" t="s">
        <v>9455</v>
      </c>
      <c r="E2138" s="117">
        <v>43031</v>
      </c>
      <c r="F2138" s="118">
        <v>0.41423611111111108</v>
      </c>
      <c r="G2138" t="s">
        <v>9457</v>
      </c>
      <c r="H2138">
        <v>299</v>
      </c>
      <c r="I2138">
        <v>22</v>
      </c>
      <c r="J2138" t="s">
        <v>4037</v>
      </c>
      <c r="L2138" t="s">
        <v>26132</v>
      </c>
    </row>
    <row r="2139" spans="1:12" x14ac:dyDescent="0.25">
      <c r="A2139" t="s">
        <v>9456</v>
      </c>
      <c r="B2139" t="s">
        <v>9453</v>
      </c>
      <c r="C2139" t="s">
        <v>9454</v>
      </c>
      <c r="D2139" t="s">
        <v>9455</v>
      </c>
      <c r="E2139" s="117">
        <v>43031</v>
      </c>
      <c r="F2139" s="118">
        <v>0.41425925925925927</v>
      </c>
      <c r="G2139" t="s">
        <v>9457</v>
      </c>
      <c r="H2139">
        <v>300</v>
      </c>
      <c r="I2139">
        <v>2</v>
      </c>
      <c r="J2139" t="s">
        <v>4037</v>
      </c>
      <c r="L2139" t="s">
        <v>5</v>
      </c>
    </row>
    <row r="2140" spans="1:12" x14ac:dyDescent="0.25">
      <c r="A2140" t="s">
        <v>9456</v>
      </c>
      <c r="B2140" t="s">
        <v>9453</v>
      </c>
      <c r="C2140" t="s">
        <v>9454</v>
      </c>
      <c r="D2140" t="s">
        <v>9455</v>
      </c>
      <c r="E2140" s="117">
        <v>43031</v>
      </c>
      <c r="F2140" s="118">
        <v>0.41425925925925927</v>
      </c>
      <c r="G2140" t="s">
        <v>9457</v>
      </c>
      <c r="H2140">
        <v>300</v>
      </c>
      <c r="I2140">
        <v>5</v>
      </c>
      <c r="J2140" t="s">
        <v>4037</v>
      </c>
      <c r="L2140" t="s">
        <v>181</v>
      </c>
    </row>
    <row r="2141" spans="1:12" x14ac:dyDescent="0.25">
      <c r="A2141" t="s">
        <v>9456</v>
      </c>
      <c r="B2141" t="s">
        <v>9453</v>
      </c>
      <c r="C2141" t="s">
        <v>9454</v>
      </c>
      <c r="D2141" t="s">
        <v>9455</v>
      </c>
      <c r="E2141" s="117">
        <v>43031</v>
      </c>
      <c r="F2141" s="118">
        <v>0.41425925925925927</v>
      </c>
      <c r="G2141" t="s">
        <v>9457</v>
      </c>
      <c r="H2141">
        <v>300</v>
      </c>
      <c r="I2141">
        <v>7</v>
      </c>
      <c r="J2141" t="s">
        <v>4037</v>
      </c>
      <c r="L2141">
        <v>50</v>
      </c>
    </row>
    <row r="2142" spans="1:12" x14ac:dyDescent="0.25">
      <c r="A2142" t="s">
        <v>9456</v>
      </c>
      <c r="B2142" t="s">
        <v>9453</v>
      </c>
      <c r="C2142" t="s">
        <v>9454</v>
      </c>
      <c r="D2142" t="s">
        <v>9455</v>
      </c>
      <c r="E2142" s="117">
        <v>43031</v>
      </c>
      <c r="F2142" s="118">
        <v>0.41427083333333337</v>
      </c>
      <c r="G2142" t="s">
        <v>9457</v>
      </c>
      <c r="H2142">
        <v>300</v>
      </c>
      <c r="I2142">
        <v>8</v>
      </c>
      <c r="J2142" t="s">
        <v>4037</v>
      </c>
      <c r="L2142">
        <v>100000</v>
      </c>
    </row>
    <row r="2143" spans="1:12" x14ac:dyDescent="0.25">
      <c r="A2143" t="s">
        <v>9456</v>
      </c>
      <c r="B2143" t="s">
        <v>9453</v>
      </c>
      <c r="C2143" t="s">
        <v>9454</v>
      </c>
      <c r="D2143" t="s">
        <v>9455</v>
      </c>
      <c r="E2143" s="117">
        <v>43031</v>
      </c>
      <c r="F2143" s="118">
        <v>0.41427083333333337</v>
      </c>
      <c r="G2143" t="s">
        <v>9457</v>
      </c>
      <c r="H2143">
        <v>300</v>
      </c>
      <c r="I2143">
        <v>12</v>
      </c>
      <c r="J2143" t="s">
        <v>4037</v>
      </c>
      <c r="L2143">
        <v>-11.803004821373801</v>
      </c>
    </row>
    <row r="2144" spans="1:12" x14ac:dyDescent="0.25">
      <c r="A2144" t="s">
        <v>9456</v>
      </c>
      <c r="B2144" t="s">
        <v>9453</v>
      </c>
      <c r="C2144" t="s">
        <v>9454</v>
      </c>
      <c r="D2144" t="s">
        <v>9455</v>
      </c>
      <c r="E2144" s="117">
        <v>43031</v>
      </c>
      <c r="F2144" s="118">
        <v>0.41427083333333337</v>
      </c>
      <c r="G2144" t="s">
        <v>9457</v>
      </c>
      <c r="H2144">
        <v>300</v>
      </c>
      <c r="I2144">
        <v>13</v>
      </c>
      <c r="J2144" t="s">
        <v>4037</v>
      </c>
      <c r="L2144">
        <v>-62.351943879042302</v>
      </c>
    </row>
    <row r="2145" spans="1:12" x14ac:dyDescent="0.25">
      <c r="A2145" t="s">
        <v>9456</v>
      </c>
      <c r="B2145" t="s">
        <v>9453</v>
      </c>
      <c r="C2145" t="s">
        <v>9454</v>
      </c>
      <c r="D2145" t="s">
        <v>9455</v>
      </c>
      <c r="E2145" s="117">
        <v>43031</v>
      </c>
      <c r="F2145" s="118">
        <v>0.41427083333333337</v>
      </c>
      <c r="G2145" t="s">
        <v>9457</v>
      </c>
      <c r="H2145">
        <v>300</v>
      </c>
      <c r="I2145">
        <v>14</v>
      </c>
      <c r="J2145" t="s">
        <v>4037</v>
      </c>
      <c r="L2145">
        <v>272.60824600000001</v>
      </c>
    </row>
    <row r="2146" spans="1:12" x14ac:dyDescent="0.25">
      <c r="A2146" t="s">
        <v>9456</v>
      </c>
      <c r="B2146" t="s">
        <v>9453</v>
      </c>
      <c r="C2146" t="s">
        <v>9454</v>
      </c>
      <c r="D2146" t="s">
        <v>9455</v>
      </c>
      <c r="E2146" s="117">
        <v>43031</v>
      </c>
      <c r="F2146" s="118">
        <v>0.41427083333333337</v>
      </c>
      <c r="G2146" t="s">
        <v>9457</v>
      </c>
      <c r="H2146">
        <v>300</v>
      </c>
      <c r="I2146">
        <v>15</v>
      </c>
      <c r="J2146" t="s">
        <v>4037</v>
      </c>
      <c r="L2146" s="117">
        <v>42132</v>
      </c>
    </row>
    <row r="2147" spans="1:12" x14ac:dyDescent="0.25">
      <c r="A2147" t="s">
        <v>9456</v>
      </c>
      <c r="B2147" t="s">
        <v>9453</v>
      </c>
      <c r="C2147" t="s">
        <v>9454</v>
      </c>
      <c r="D2147" t="s">
        <v>9455</v>
      </c>
      <c r="E2147" s="117">
        <v>43031</v>
      </c>
      <c r="F2147" s="118">
        <v>0.4142824074074074</v>
      </c>
      <c r="G2147" t="s">
        <v>9457</v>
      </c>
      <c r="H2147">
        <v>300</v>
      </c>
      <c r="I2147">
        <v>19</v>
      </c>
      <c r="J2147" t="s">
        <v>4037</v>
      </c>
      <c r="L2147" t="s">
        <v>26133</v>
      </c>
    </row>
    <row r="2148" spans="1:12" x14ac:dyDescent="0.25">
      <c r="A2148" t="s">
        <v>9456</v>
      </c>
      <c r="B2148" t="s">
        <v>9453</v>
      </c>
      <c r="C2148" t="s">
        <v>9454</v>
      </c>
      <c r="D2148" t="s">
        <v>9455</v>
      </c>
      <c r="E2148" s="117">
        <v>43031</v>
      </c>
      <c r="F2148" s="118">
        <v>0.4142824074074074</v>
      </c>
      <c r="G2148" t="s">
        <v>9457</v>
      </c>
      <c r="H2148">
        <v>300</v>
      </c>
      <c r="I2148">
        <v>20</v>
      </c>
      <c r="J2148" t="s">
        <v>4037</v>
      </c>
      <c r="L2148" t="s">
        <v>32</v>
      </c>
    </row>
    <row r="2149" spans="1:12" x14ac:dyDescent="0.25">
      <c r="A2149" t="s">
        <v>9456</v>
      </c>
      <c r="B2149" t="s">
        <v>9453</v>
      </c>
      <c r="C2149" t="s">
        <v>9454</v>
      </c>
      <c r="D2149" t="s">
        <v>9455</v>
      </c>
      <c r="E2149" s="117">
        <v>43031</v>
      </c>
      <c r="F2149" s="118">
        <v>0.4142824074074074</v>
      </c>
      <c r="G2149" t="s">
        <v>9457</v>
      </c>
      <c r="H2149">
        <v>300</v>
      </c>
      <c r="I2149">
        <v>21</v>
      </c>
      <c r="J2149" t="s">
        <v>4037</v>
      </c>
      <c r="L2149">
        <v>20</v>
      </c>
    </row>
    <row r="2150" spans="1:12" x14ac:dyDescent="0.25">
      <c r="A2150" t="s">
        <v>9456</v>
      </c>
      <c r="B2150" t="s">
        <v>9453</v>
      </c>
      <c r="C2150" t="s">
        <v>9454</v>
      </c>
      <c r="D2150" t="s">
        <v>9455</v>
      </c>
      <c r="E2150" s="117">
        <v>43031</v>
      </c>
      <c r="F2150" s="118">
        <v>0.4142824074074074</v>
      </c>
      <c r="G2150" t="s">
        <v>9457</v>
      </c>
      <c r="H2150">
        <v>300</v>
      </c>
      <c r="I2150">
        <v>22</v>
      </c>
      <c r="J2150" t="s">
        <v>4037</v>
      </c>
      <c r="L2150" t="s">
        <v>26134</v>
      </c>
    </row>
    <row r="2151" spans="1:12" x14ac:dyDescent="0.25">
      <c r="A2151" t="s">
        <v>9456</v>
      </c>
      <c r="B2151" t="s">
        <v>9453</v>
      </c>
      <c r="C2151" t="s">
        <v>9454</v>
      </c>
      <c r="D2151" t="s">
        <v>9455</v>
      </c>
      <c r="E2151" s="117">
        <v>43031</v>
      </c>
      <c r="F2151" s="118">
        <v>0.41430555555555554</v>
      </c>
      <c r="G2151" t="s">
        <v>9457</v>
      </c>
      <c r="H2151">
        <v>301</v>
      </c>
      <c r="I2151">
        <v>2</v>
      </c>
      <c r="J2151" t="s">
        <v>4037</v>
      </c>
      <c r="L2151" t="s">
        <v>5</v>
      </c>
    </row>
    <row r="2152" spans="1:12" x14ac:dyDescent="0.25">
      <c r="A2152" t="s">
        <v>9456</v>
      </c>
      <c r="B2152" t="s">
        <v>9453</v>
      </c>
      <c r="C2152" t="s">
        <v>9454</v>
      </c>
      <c r="D2152" t="s">
        <v>9455</v>
      </c>
      <c r="E2152" s="117">
        <v>43031</v>
      </c>
      <c r="F2152" s="118">
        <v>0.41430555555555554</v>
      </c>
      <c r="G2152" t="s">
        <v>9457</v>
      </c>
      <c r="H2152">
        <v>301</v>
      </c>
      <c r="I2152">
        <v>5</v>
      </c>
      <c r="J2152" t="s">
        <v>4037</v>
      </c>
      <c r="L2152" t="s">
        <v>181</v>
      </c>
    </row>
    <row r="2153" spans="1:12" x14ac:dyDescent="0.25">
      <c r="A2153" t="s">
        <v>9456</v>
      </c>
      <c r="B2153" t="s">
        <v>9453</v>
      </c>
      <c r="C2153" t="s">
        <v>9454</v>
      </c>
      <c r="D2153" t="s">
        <v>9455</v>
      </c>
      <c r="E2153" s="117">
        <v>43031</v>
      </c>
      <c r="F2153" s="118">
        <v>0.41430555555555554</v>
      </c>
      <c r="G2153" t="s">
        <v>9457</v>
      </c>
      <c r="H2153">
        <v>301</v>
      </c>
      <c r="I2153">
        <v>7</v>
      </c>
      <c r="J2153" t="s">
        <v>4037</v>
      </c>
      <c r="L2153">
        <v>51</v>
      </c>
    </row>
    <row r="2154" spans="1:12" x14ac:dyDescent="0.25">
      <c r="A2154" t="s">
        <v>9456</v>
      </c>
      <c r="B2154" t="s">
        <v>9453</v>
      </c>
      <c r="C2154" t="s">
        <v>9454</v>
      </c>
      <c r="D2154" t="s">
        <v>9455</v>
      </c>
      <c r="E2154" s="117">
        <v>43031</v>
      </c>
      <c r="F2154" s="118">
        <v>0.41430555555555554</v>
      </c>
      <c r="G2154" t="s">
        <v>9457</v>
      </c>
      <c r="H2154">
        <v>301</v>
      </c>
      <c r="I2154">
        <v>8</v>
      </c>
      <c r="J2154" t="s">
        <v>4037</v>
      </c>
      <c r="L2154">
        <v>100000</v>
      </c>
    </row>
    <row r="2155" spans="1:12" x14ac:dyDescent="0.25">
      <c r="A2155" t="s">
        <v>9456</v>
      </c>
      <c r="B2155" t="s">
        <v>9453</v>
      </c>
      <c r="C2155" t="s">
        <v>9454</v>
      </c>
      <c r="D2155" t="s">
        <v>9455</v>
      </c>
      <c r="E2155" s="117">
        <v>43031</v>
      </c>
      <c r="F2155" s="118">
        <v>0.41431712962962958</v>
      </c>
      <c r="G2155" t="s">
        <v>9457</v>
      </c>
      <c r="H2155">
        <v>301</v>
      </c>
      <c r="I2155">
        <v>12</v>
      </c>
      <c r="J2155" t="s">
        <v>4037</v>
      </c>
      <c r="L2155">
        <v>-11.799841216910901</v>
      </c>
    </row>
    <row r="2156" spans="1:12" x14ac:dyDescent="0.25">
      <c r="A2156" t="s">
        <v>9456</v>
      </c>
      <c r="B2156" t="s">
        <v>9453</v>
      </c>
      <c r="C2156" t="s">
        <v>9454</v>
      </c>
      <c r="D2156" t="s">
        <v>9455</v>
      </c>
      <c r="E2156" s="117">
        <v>43031</v>
      </c>
      <c r="F2156" s="118">
        <v>0.41431712962962958</v>
      </c>
      <c r="G2156" t="s">
        <v>9457</v>
      </c>
      <c r="H2156">
        <v>301</v>
      </c>
      <c r="I2156">
        <v>13</v>
      </c>
      <c r="J2156" t="s">
        <v>4037</v>
      </c>
      <c r="L2156">
        <v>-62.352575474857403</v>
      </c>
    </row>
    <row r="2157" spans="1:12" x14ac:dyDescent="0.25">
      <c r="A2157" t="s">
        <v>9456</v>
      </c>
      <c r="B2157" t="s">
        <v>9453</v>
      </c>
      <c r="C2157" t="s">
        <v>9454</v>
      </c>
      <c r="D2157" t="s">
        <v>9455</v>
      </c>
      <c r="E2157" s="117">
        <v>43031</v>
      </c>
      <c r="F2157" s="118">
        <v>0.41431712962962958</v>
      </c>
      <c r="G2157" t="s">
        <v>9457</v>
      </c>
      <c r="H2157">
        <v>301</v>
      </c>
      <c r="I2157">
        <v>14</v>
      </c>
      <c r="J2157" t="s">
        <v>4037</v>
      </c>
      <c r="L2157">
        <v>256.061035</v>
      </c>
    </row>
    <row r="2158" spans="1:12" x14ac:dyDescent="0.25">
      <c r="A2158" t="s">
        <v>9456</v>
      </c>
      <c r="B2158" t="s">
        <v>9453</v>
      </c>
      <c r="C2158" t="s">
        <v>9454</v>
      </c>
      <c r="D2158" t="s">
        <v>9455</v>
      </c>
      <c r="E2158" s="117">
        <v>43031</v>
      </c>
      <c r="F2158" s="118">
        <v>0.41431712962962958</v>
      </c>
      <c r="G2158" t="s">
        <v>9457</v>
      </c>
      <c r="H2158">
        <v>301</v>
      </c>
      <c r="I2158">
        <v>15</v>
      </c>
      <c r="J2158" t="s">
        <v>4037</v>
      </c>
      <c r="L2158" s="117">
        <v>42132</v>
      </c>
    </row>
    <row r="2159" spans="1:12" x14ac:dyDescent="0.25">
      <c r="A2159" t="s">
        <v>9456</v>
      </c>
      <c r="B2159" t="s">
        <v>9453</v>
      </c>
      <c r="C2159" t="s">
        <v>9454</v>
      </c>
      <c r="D2159" t="s">
        <v>9455</v>
      </c>
      <c r="E2159" s="117">
        <v>43031</v>
      </c>
      <c r="F2159" s="118">
        <v>0.41431712962962958</v>
      </c>
      <c r="G2159" t="s">
        <v>9457</v>
      </c>
      <c r="H2159">
        <v>301</v>
      </c>
      <c r="I2159">
        <v>19</v>
      </c>
      <c r="J2159" t="s">
        <v>4037</v>
      </c>
      <c r="L2159" t="s">
        <v>26135</v>
      </c>
    </row>
    <row r="2160" spans="1:12" x14ac:dyDescent="0.25">
      <c r="A2160" t="s">
        <v>9456</v>
      </c>
      <c r="B2160" t="s">
        <v>9453</v>
      </c>
      <c r="C2160" t="s">
        <v>9454</v>
      </c>
      <c r="D2160" t="s">
        <v>9455</v>
      </c>
      <c r="E2160" s="117">
        <v>43031</v>
      </c>
      <c r="F2160" s="118">
        <v>0.41431712962962958</v>
      </c>
      <c r="G2160" t="s">
        <v>9457</v>
      </c>
      <c r="H2160">
        <v>301</v>
      </c>
      <c r="I2160">
        <v>20</v>
      </c>
      <c r="J2160" t="s">
        <v>4037</v>
      </c>
      <c r="L2160" t="s">
        <v>32</v>
      </c>
    </row>
    <row r="2161" spans="1:12" x14ac:dyDescent="0.25">
      <c r="A2161" t="s">
        <v>9456</v>
      </c>
      <c r="B2161" t="s">
        <v>9453</v>
      </c>
      <c r="C2161" t="s">
        <v>9454</v>
      </c>
      <c r="D2161" t="s">
        <v>9455</v>
      </c>
      <c r="E2161" s="117">
        <v>43031</v>
      </c>
      <c r="F2161" s="118">
        <v>0.41432870370370373</v>
      </c>
      <c r="G2161" t="s">
        <v>9457</v>
      </c>
      <c r="H2161">
        <v>301</v>
      </c>
      <c r="I2161">
        <v>21</v>
      </c>
      <c r="J2161" t="s">
        <v>4037</v>
      </c>
      <c r="L2161">
        <v>50</v>
      </c>
    </row>
    <row r="2162" spans="1:12" x14ac:dyDescent="0.25">
      <c r="A2162" t="s">
        <v>9456</v>
      </c>
      <c r="B2162" t="s">
        <v>9453</v>
      </c>
      <c r="C2162" t="s">
        <v>9454</v>
      </c>
      <c r="D2162" t="s">
        <v>9455</v>
      </c>
      <c r="E2162" s="117">
        <v>43031</v>
      </c>
      <c r="F2162" s="118">
        <v>0.41432870370370373</v>
      </c>
      <c r="G2162" t="s">
        <v>9457</v>
      </c>
      <c r="H2162">
        <v>301</v>
      </c>
      <c r="I2162">
        <v>22</v>
      </c>
      <c r="J2162" t="s">
        <v>4037</v>
      </c>
      <c r="L2162" t="s">
        <v>26136</v>
      </c>
    </row>
    <row r="2163" spans="1:12" x14ac:dyDescent="0.25">
      <c r="A2163" t="s">
        <v>9456</v>
      </c>
      <c r="B2163" t="s">
        <v>9453</v>
      </c>
      <c r="C2163" t="s">
        <v>9454</v>
      </c>
      <c r="D2163" t="s">
        <v>9455</v>
      </c>
      <c r="E2163" s="117">
        <v>43031</v>
      </c>
      <c r="F2163" s="118">
        <v>0.41434027777777777</v>
      </c>
      <c r="G2163" t="s">
        <v>9457</v>
      </c>
      <c r="H2163">
        <v>302</v>
      </c>
      <c r="I2163">
        <v>2</v>
      </c>
      <c r="J2163" t="s">
        <v>4037</v>
      </c>
      <c r="L2163" t="s">
        <v>5</v>
      </c>
    </row>
    <row r="2164" spans="1:12" x14ac:dyDescent="0.25">
      <c r="A2164" t="s">
        <v>9456</v>
      </c>
      <c r="B2164" t="s">
        <v>9453</v>
      </c>
      <c r="C2164" t="s">
        <v>9454</v>
      </c>
      <c r="D2164" t="s">
        <v>9455</v>
      </c>
      <c r="E2164" s="117">
        <v>43031</v>
      </c>
      <c r="F2164" s="118">
        <v>0.41435185185185186</v>
      </c>
      <c r="G2164" t="s">
        <v>9457</v>
      </c>
      <c r="H2164">
        <v>302</v>
      </c>
      <c r="I2164">
        <v>5</v>
      </c>
      <c r="J2164" t="s">
        <v>4037</v>
      </c>
      <c r="L2164" t="s">
        <v>181</v>
      </c>
    </row>
    <row r="2165" spans="1:12" x14ac:dyDescent="0.25">
      <c r="A2165" t="s">
        <v>9456</v>
      </c>
      <c r="B2165" t="s">
        <v>9453</v>
      </c>
      <c r="C2165" t="s">
        <v>9454</v>
      </c>
      <c r="D2165" t="s">
        <v>9455</v>
      </c>
      <c r="E2165" s="117">
        <v>43031</v>
      </c>
      <c r="F2165" s="118">
        <v>0.41435185185185186</v>
      </c>
      <c r="G2165" t="s">
        <v>9457</v>
      </c>
      <c r="H2165">
        <v>302</v>
      </c>
      <c r="I2165">
        <v>7</v>
      </c>
      <c r="J2165" t="s">
        <v>4037</v>
      </c>
      <c r="L2165">
        <v>52</v>
      </c>
    </row>
    <row r="2166" spans="1:12" x14ac:dyDescent="0.25">
      <c r="A2166" t="s">
        <v>9456</v>
      </c>
      <c r="B2166" t="s">
        <v>9453</v>
      </c>
      <c r="C2166" t="s">
        <v>9454</v>
      </c>
      <c r="D2166" t="s">
        <v>9455</v>
      </c>
      <c r="E2166" s="117">
        <v>43031</v>
      </c>
      <c r="F2166" s="118">
        <v>0.41435185185185186</v>
      </c>
      <c r="G2166" t="s">
        <v>9457</v>
      </c>
      <c r="H2166">
        <v>302</v>
      </c>
      <c r="I2166">
        <v>8</v>
      </c>
      <c r="J2166" t="s">
        <v>4037</v>
      </c>
      <c r="L2166">
        <v>100000</v>
      </c>
    </row>
    <row r="2167" spans="1:12" x14ac:dyDescent="0.25">
      <c r="A2167" t="s">
        <v>9456</v>
      </c>
      <c r="B2167" t="s">
        <v>9453</v>
      </c>
      <c r="C2167" t="s">
        <v>9454</v>
      </c>
      <c r="D2167" t="s">
        <v>9455</v>
      </c>
      <c r="E2167" s="117">
        <v>43031</v>
      </c>
      <c r="F2167" s="118">
        <v>0.41435185185185186</v>
      </c>
      <c r="G2167" t="s">
        <v>9457</v>
      </c>
      <c r="H2167">
        <v>302</v>
      </c>
      <c r="I2167">
        <v>12</v>
      </c>
      <c r="J2167" t="s">
        <v>4037</v>
      </c>
      <c r="L2167">
        <v>-11.8012594622446</v>
      </c>
    </row>
    <row r="2168" spans="1:12" x14ac:dyDescent="0.25">
      <c r="A2168" t="s">
        <v>9456</v>
      </c>
      <c r="B2168" t="s">
        <v>9453</v>
      </c>
      <c r="C2168" t="s">
        <v>9454</v>
      </c>
      <c r="D2168" t="s">
        <v>9455</v>
      </c>
      <c r="E2168" s="117">
        <v>43031</v>
      </c>
      <c r="F2168" s="118">
        <v>0.41435185185185186</v>
      </c>
      <c r="G2168" t="s">
        <v>9457</v>
      </c>
      <c r="H2168">
        <v>302</v>
      </c>
      <c r="I2168">
        <v>13</v>
      </c>
      <c r="J2168" t="s">
        <v>4037</v>
      </c>
      <c r="L2168">
        <v>-62.071492560400799</v>
      </c>
    </row>
    <row r="2169" spans="1:12" x14ac:dyDescent="0.25">
      <c r="A2169" t="s">
        <v>9456</v>
      </c>
      <c r="B2169" t="s">
        <v>9453</v>
      </c>
      <c r="C2169" t="s">
        <v>9454</v>
      </c>
      <c r="D2169" t="s">
        <v>9455</v>
      </c>
      <c r="E2169" s="117">
        <v>43031</v>
      </c>
      <c r="F2169" s="118">
        <v>0.4143634259259259</v>
      </c>
      <c r="G2169" t="s">
        <v>9457</v>
      </c>
      <c r="H2169">
        <v>302</v>
      </c>
      <c r="I2169">
        <v>14</v>
      </c>
      <c r="J2169" t="s">
        <v>4037</v>
      </c>
      <c r="L2169">
        <v>304.79376200000002</v>
      </c>
    </row>
    <row r="2170" spans="1:12" x14ac:dyDescent="0.25">
      <c r="A2170" t="s">
        <v>9456</v>
      </c>
      <c r="B2170" t="s">
        <v>9453</v>
      </c>
      <c r="C2170" t="s">
        <v>9454</v>
      </c>
      <c r="D2170" t="s">
        <v>9455</v>
      </c>
      <c r="E2170" s="117">
        <v>43031</v>
      </c>
      <c r="F2170" s="118">
        <v>0.4143634259259259</v>
      </c>
      <c r="G2170" t="s">
        <v>9457</v>
      </c>
      <c r="H2170">
        <v>302</v>
      </c>
      <c r="I2170">
        <v>15</v>
      </c>
      <c r="J2170" t="s">
        <v>4037</v>
      </c>
      <c r="L2170" s="117">
        <v>42193</v>
      </c>
    </row>
    <row r="2171" spans="1:12" x14ac:dyDescent="0.25">
      <c r="A2171" t="s">
        <v>9456</v>
      </c>
      <c r="B2171" t="s">
        <v>9453</v>
      </c>
      <c r="C2171" t="s">
        <v>9454</v>
      </c>
      <c r="D2171" t="s">
        <v>9455</v>
      </c>
      <c r="E2171" s="117">
        <v>43031</v>
      </c>
      <c r="F2171" s="118">
        <v>0.4143634259259259</v>
      </c>
      <c r="G2171" t="s">
        <v>9457</v>
      </c>
      <c r="H2171">
        <v>302</v>
      </c>
      <c r="I2171">
        <v>19</v>
      </c>
      <c r="J2171" t="s">
        <v>4037</v>
      </c>
      <c r="L2171" t="s">
        <v>26137</v>
      </c>
    </row>
    <row r="2172" spans="1:12" x14ac:dyDescent="0.25">
      <c r="A2172" t="s">
        <v>9456</v>
      </c>
      <c r="B2172" t="s">
        <v>9453</v>
      </c>
      <c r="C2172" t="s">
        <v>9454</v>
      </c>
      <c r="D2172" t="s">
        <v>9455</v>
      </c>
      <c r="E2172" s="117">
        <v>43031</v>
      </c>
      <c r="F2172" s="118">
        <v>0.4143634259259259</v>
      </c>
      <c r="G2172" t="s">
        <v>9457</v>
      </c>
      <c r="H2172">
        <v>302</v>
      </c>
      <c r="I2172">
        <v>20</v>
      </c>
      <c r="J2172" t="s">
        <v>4037</v>
      </c>
      <c r="L2172" t="s">
        <v>42</v>
      </c>
    </row>
    <row r="2173" spans="1:12" x14ac:dyDescent="0.25">
      <c r="A2173" t="s">
        <v>9456</v>
      </c>
      <c r="B2173" t="s">
        <v>9453</v>
      </c>
      <c r="C2173" t="s">
        <v>9454</v>
      </c>
      <c r="D2173" t="s">
        <v>9455</v>
      </c>
      <c r="E2173" s="117">
        <v>43031</v>
      </c>
      <c r="F2173" s="118">
        <v>0.4143634259259259</v>
      </c>
      <c r="G2173" t="s">
        <v>9457</v>
      </c>
      <c r="H2173">
        <v>302</v>
      </c>
      <c r="I2173">
        <v>21</v>
      </c>
      <c r="J2173" t="s">
        <v>4037</v>
      </c>
      <c r="L2173">
        <v>3</v>
      </c>
    </row>
    <row r="2174" spans="1:12" x14ac:dyDescent="0.25">
      <c r="A2174" t="s">
        <v>9456</v>
      </c>
      <c r="B2174" t="s">
        <v>9453</v>
      </c>
      <c r="C2174" t="s">
        <v>9454</v>
      </c>
      <c r="D2174" t="s">
        <v>9455</v>
      </c>
      <c r="E2174" s="117">
        <v>43031</v>
      </c>
      <c r="F2174" s="118">
        <v>0.4143634259259259</v>
      </c>
      <c r="G2174" t="s">
        <v>9457</v>
      </c>
      <c r="H2174">
        <v>302</v>
      </c>
      <c r="I2174">
        <v>22</v>
      </c>
      <c r="J2174" t="s">
        <v>4037</v>
      </c>
      <c r="L2174" t="s">
        <v>26138</v>
      </c>
    </row>
    <row r="2175" spans="1:12" x14ac:dyDescent="0.25">
      <c r="A2175" t="s">
        <v>9456</v>
      </c>
      <c r="B2175" t="s">
        <v>9453</v>
      </c>
      <c r="C2175" t="s">
        <v>9454</v>
      </c>
      <c r="D2175" t="s">
        <v>9455</v>
      </c>
      <c r="E2175" s="117">
        <v>43031</v>
      </c>
      <c r="F2175" s="118">
        <v>0.41438657407407403</v>
      </c>
      <c r="G2175" t="s">
        <v>9457</v>
      </c>
      <c r="H2175">
        <v>303</v>
      </c>
      <c r="I2175">
        <v>2</v>
      </c>
      <c r="J2175" t="s">
        <v>4037</v>
      </c>
      <c r="L2175" t="s">
        <v>5</v>
      </c>
    </row>
    <row r="2176" spans="1:12" x14ac:dyDescent="0.25">
      <c r="A2176" t="s">
        <v>9456</v>
      </c>
      <c r="B2176" t="s">
        <v>9453</v>
      </c>
      <c r="C2176" t="s">
        <v>9454</v>
      </c>
      <c r="D2176" t="s">
        <v>9455</v>
      </c>
      <c r="E2176" s="117">
        <v>43031</v>
      </c>
      <c r="F2176" s="118">
        <v>0.41438657407407403</v>
      </c>
      <c r="G2176" t="s">
        <v>9457</v>
      </c>
      <c r="H2176">
        <v>303</v>
      </c>
      <c r="I2176">
        <v>5</v>
      </c>
      <c r="J2176" t="s">
        <v>4037</v>
      </c>
      <c r="L2176" t="s">
        <v>181</v>
      </c>
    </row>
    <row r="2177" spans="1:12" x14ac:dyDescent="0.25">
      <c r="A2177" t="s">
        <v>9456</v>
      </c>
      <c r="B2177" t="s">
        <v>9453</v>
      </c>
      <c r="C2177" t="s">
        <v>9454</v>
      </c>
      <c r="D2177" t="s">
        <v>9455</v>
      </c>
      <c r="E2177" s="117">
        <v>43031</v>
      </c>
      <c r="F2177" s="118">
        <v>0.41439814814814818</v>
      </c>
      <c r="G2177" t="s">
        <v>9457</v>
      </c>
      <c r="H2177">
        <v>303</v>
      </c>
      <c r="I2177">
        <v>7</v>
      </c>
      <c r="J2177" t="s">
        <v>4037</v>
      </c>
      <c r="L2177">
        <v>53</v>
      </c>
    </row>
    <row r="2178" spans="1:12" x14ac:dyDescent="0.25">
      <c r="A2178" t="s">
        <v>9456</v>
      </c>
      <c r="B2178" t="s">
        <v>9453</v>
      </c>
      <c r="C2178" t="s">
        <v>9454</v>
      </c>
      <c r="D2178" t="s">
        <v>9455</v>
      </c>
      <c r="E2178" s="117">
        <v>43031</v>
      </c>
      <c r="F2178" s="118">
        <v>0.41439814814814818</v>
      </c>
      <c r="G2178" t="s">
        <v>9457</v>
      </c>
      <c r="H2178">
        <v>303</v>
      </c>
      <c r="I2178">
        <v>8</v>
      </c>
      <c r="J2178" t="s">
        <v>4037</v>
      </c>
      <c r="L2178">
        <v>100000</v>
      </c>
    </row>
    <row r="2179" spans="1:12" x14ac:dyDescent="0.25">
      <c r="A2179" t="s">
        <v>9456</v>
      </c>
      <c r="B2179" t="s">
        <v>9453</v>
      </c>
      <c r="C2179" t="s">
        <v>9454</v>
      </c>
      <c r="D2179" t="s">
        <v>9455</v>
      </c>
      <c r="E2179" s="117">
        <v>43031</v>
      </c>
      <c r="F2179" s="118">
        <v>0.41439814814814818</v>
      </c>
      <c r="G2179" t="s">
        <v>9457</v>
      </c>
      <c r="H2179">
        <v>303</v>
      </c>
      <c r="I2179">
        <v>12</v>
      </c>
      <c r="J2179" t="s">
        <v>4037</v>
      </c>
      <c r="L2179">
        <v>-11.8022271703391</v>
      </c>
    </row>
    <row r="2180" spans="1:12" x14ac:dyDescent="0.25">
      <c r="A2180" t="s">
        <v>9456</v>
      </c>
      <c r="B2180" t="s">
        <v>9453</v>
      </c>
      <c r="C2180" t="s">
        <v>9454</v>
      </c>
      <c r="D2180" t="s">
        <v>9455</v>
      </c>
      <c r="E2180" s="117">
        <v>43031</v>
      </c>
      <c r="F2180" s="118">
        <v>0.41439814814814818</v>
      </c>
      <c r="G2180" t="s">
        <v>9457</v>
      </c>
      <c r="H2180">
        <v>303</v>
      </c>
      <c r="I2180">
        <v>13</v>
      </c>
      <c r="J2180" t="s">
        <v>4037</v>
      </c>
      <c r="L2180">
        <v>-62.071544375075497</v>
      </c>
    </row>
    <row r="2181" spans="1:12" x14ac:dyDescent="0.25">
      <c r="A2181" t="s">
        <v>9456</v>
      </c>
      <c r="B2181" t="s">
        <v>9453</v>
      </c>
      <c r="C2181" t="s">
        <v>9454</v>
      </c>
      <c r="D2181" t="s">
        <v>9455</v>
      </c>
      <c r="E2181" s="117">
        <v>43031</v>
      </c>
      <c r="F2181" s="118">
        <v>0.41439814814814818</v>
      </c>
      <c r="G2181" t="s">
        <v>9457</v>
      </c>
      <c r="H2181">
        <v>303</v>
      </c>
      <c r="I2181">
        <v>14</v>
      </c>
      <c r="J2181" t="s">
        <v>4037</v>
      </c>
      <c r="L2181">
        <v>296.62591600000002</v>
      </c>
    </row>
    <row r="2182" spans="1:12" x14ac:dyDescent="0.25">
      <c r="A2182" t="s">
        <v>9456</v>
      </c>
      <c r="B2182" t="s">
        <v>9453</v>
      </c>
      <c r="C2182" t="s">
        <v>9454</v>
      </c>
      <c r="D2182" t="s">
        <v>9455</v>
      </c>
      <c r="E2182" s="117">
        <v>43031</v>
      </c>
      <c r="F2182" s="118">
        <v>0.41440972222222222</v>
      </c>
      <c r="G2182" t="s">
        <v>9457</v>
      </c>
      <c r="H2182">
        <v>303</v>
      </c>
      <c r="I2182">
        <v>15</v>
      </c>
      <c r="J2182" t="s">
        <v>4037</v>
      </c>
      <c r="L2182" s="117">
        <v>42193</v>
      </c>
    </row>
    <row r="2183" spans="1:12" x14ac:dyDescent="0.25">
      <c r="A2183" t="s">
        <v>9456</v>
      </c>
      <c r="B2183" t="s">
        <v>9453</v>
      </c>
      <c r="C2183" t="s">
        <v>9454</v>
      </c>
      <c r="D2183" t="s">
        <v>9455</v>
      </c>
      <c r="E2183" s="117">
        <v>43031</v>
      </c>
      <c r="F2183" s="118">
        <v>0.41440972222222222</v>
      </c>
      <c r="G2183" t="s">
        <v>9457</v>
      </c>
      <c r="H2183">
        <v>303</v>
      </c>
      <c r="I2183">
        <v>19</v>
      </c>
      <c r="J2183" t="s">
        <v>4037</v>
      </c>
      <c r="L2183" t="s">
        <v>26139</v>
      </c>
    </row>
    <row r="2184" spans="1:12" x14ac:dyDescent="0.25">
      <c r="A2184" t="s">
        <v>9456</v>
      </c>
      <c r="B2184" t="s">
        <v>9453</v>
      </c>
      <c r="C2184" t="s">
        <v>9454</v>
      </c>
      <c r="D2184" t="s">
        <v>9455</v>
      </c>
      <c r="E2184" s="117">
        <v>43031</v>
      </c>
      <c r="F2184" s="118">
        <v>0.41440972222222222</v>
      </c>
      <c r="G2184" t="s">
        <v>9457</v>
      </c>
      <c r="H2184">
        <v>303</v>
      </c>
      <c r="I2184">
        <v>20</v>
      </c>
      <c r="J2184" t="s">
        <v>4037</v>
      </c>
      <c r="L2184" t="s">
        <v>42</v>
      </c>
    </row>
    <row r="2185" spans="1:12" x14ac:dyDescent="0.25">
      <c r="A2185" t="s">
        <v>9456</v>
      </c>
      <c r="B2185" t="s">
        <v>9453</v>
      </c>
      <c r="C2185" t="s">
        <v>9454</v>
      </c>
      <c r="D2185" t="s">
        <v>9455</v>
      </c>
      <c r="E2185" s="117">
        <v>43031</v>
      </c>
      <c r="F2185" s="118">
        <v>0.41440972222222222</v>
      </c>
      <c r="G2185" t="s">
        <v>9457</v>
      </c>
      <c r="H2185">
        <v>303</v>
      </c>
      <c r="I2185">
        <v>21</v>
      </c>
      <c r="J2185" t="s">
        <v>4037</v>
      </c>
      <c r="L2185">
        <v>2</v>
      </c>
    </row>
    <row r="2186" spans="1:12" x14ac:dyDescent="0.25">
      <c r="A2186" t="s">
        <v>9456</v>
      </c>
      <c r="B2186" t="s">
        <v>9453</v>
      </c>
      <c r="C2186" t="s">
        <v>9454</v>
      </c>
      <c r="D2186" t="s">
        <v>9455</v>
      </c>
      <c r="E2186" s="117">
        <v>43031</v>
      </c>
      <c r="F2186" s="118">
        <v>0.41440972222222222</v>
      </c>
      <c r="G2186" t="s">
        <v>9457</v>
      </c>
      <c r="H2186">
        <v>303</v>
      </c>
      <c r="I2186">
        <v>22</v>
      </c>
      <c r="J2186" t="s">
        <v>4037</v>
      </c>
      <c r="L2186" t="s">
        <v>26140</v>
      </c>
    </row>
    <row r="2187" spans="1:12" x14ac:dyDescent="0.25">
      <c r="A2187" t="s">
        <v>9456</v>
      </c>
      <c r="B2187" t="s">
        <v>9453</v>
      </c>
      <c r="C2187" t="s">
        <v>9454</v>
      </c>
      <c r="D2187" t="s">
        <v>9455</v>
      </c>
      <c r="E2187" s="117">
        <v>43031</v>
      </c>
      <c r="F2187" s="118">
        <v>0.41443287037037035</v>
      </c>
      <c r="G2187" t="s">
        <v>9457</v>
      </c>
      <c r="H2187">
        <v>304</v>
      </c>
      <c r="I2187">
        <v>2</v>
      </c>
      <c r="J2187" t="s">
        <v>4037</v>
      </c>
      <c r="L2187" t="s">
        <v>5</v>
      </c>
    </row>
    <row r="2188" spans="1:12" x14ac:dyDescent="0.25">
      <c r="A2188" t="s">
        <v>9456</v>
      </c>
      <c r="B2188" t="s">
        <v>9453</v>
      </c>
      <c r="C2188" t="s">
        <v>9454</v>
      </c>
      <c r="D2188" t="s">
        <v>9455</v>
      </c>
      <c r="E2188" s="117">
        <v>43031</v>
      </c>
      <c r="F2188" s="118">
        <v>0.41443287037037035</v>
      </c>
      <c r="G2188" t="s">
        <v>9457</v>
      </c>
      <c r="H2188">
        <v>304</v>
      </c>
      <c r="I2188">
        <v>5</v>
      </c>
      <c r="J2188" t="s">
        <v>4037</v>
      </c>
      <c r="L2188" t="s">
        <v>181</v>
      </c>
    </row>
    <row r="2189" spans="1:12" x14ac:dyDescent="0.25">
      <c r="A2189" t="s">
        <v>9456</v>
      </c>
      <c r="B2189" t="s">
        <v>9453</v>
      </c>
      <c r="C2189" t="s">
        <v>9454</v>
      </c>
      <c r="D2189" t="s">
        <v>9455</v>
      </c>
      <c r="E2189" s="117">
        <v>43031</v>
      </c>
      <c r="F2189" s="118">
        <v>0.41443287037037035</v>
      </c>
      <c r="G2189" t="s">
        <v>9457</v>
      </c>
      <c r="H2189">
        <v>304</v>
      </c>
      <c r="I2189">
        <v>7</v>
      </c>
      <c r="J2189" t="s">
        <v>4037</v>
      </c>
      <c r="L2189">
        <v>54</v>
      </c>
    </row>
    <row r="2190" spans="1:12" x14ac:dyDescent="0.25">
      <c r="A2190" t="s">
        <v>9456</v>
      </c>
      <c r="B2190" t="s">
        <v>9453</v>
      </c>
      <c r="C2190" t="s">
        <v>9454</v>
      </c>
      <c r="D2190" t="s">
        <v>9455</v>
      </c>
      <c r="E2190" s="117">
        <v>43031</v>
      </c>
      <c r="F2190" s="118">
        <v>0.41444444444444445</v>
      </c>
      <c r="G2190" t="s">
        <v>9457</v>
      </c>
      <c r="H2190">
        <v>304</v>
      </c>
      <c r="I2190">
        <v>8</v>
      </c>
      <c r="J2190" t="s">
        <v>4037</v>
      </c>
      <c r="L2190">
        <v>100000</v>
      </c>
    </row>
    <row r="2191" spans="1:12" x14ac:dyDescent="0.25">
      <c r="A2191" t="s">
        <v>9456</v>
      </c>
      <c r="B2191" t="s">
        <v>9453</v>
      </c>
      <c r="C2191" t="s">
        <v>9454</v>
      </c>
      <c r="D2191" t="s">
        <v>9455</v>
      </c>
      <c r="E2191" s="117">
        <v>43031</v>
      </c>
      <c r="F2191" s="118">
        <v>0.41444444444444445</v>
      </c>
      <c r="G2191" t="s">
        <v>9457</v>
      </c>
      <c r="H2191">
        <v>304</v>
      </c>
      <c r="I2191">
        <v>12</v>
      </c>
      <c r="J2191" t="s">
        <v>4037</v>
      </c>
      <c r="L2191">
        <v>-11.802607127655101</v>
      </c>
    </row>
    <row r="2192" spans="1:12" x14ac:dyDescent="0.25">
      <c r="A2192" t="s">
        <v>9456</v>
      </c>
      <c r="B2192" t="s">
        <v>9453</v>
      </c>
      <c r="C2192" t="s">
        <v>9454</v>
      </c>
      <c r="D2192" t="s">
        <v>9455</v>
      </c>
      <c r="E2192" s="117">
        <v>43031</v>
      </c>
      <c r="F2192" s="118">
        <v>0.41444444444444445</v>
      </c>
      <c r="G2192" t="s">
        <v>9457</v>
      </c>
      <c r="H2192">
        <v>304</v>
      </c>
      <c r="I2192">
        <v>13</v>
      </c>
      <c r="J2192" t="s">
        <v>4037</v>
      </c>
      <c r="L2192">
        <v>-62.0715981673725</v>
      </c>
    </row>
    <row r="2193" spans="1:12" x14ac:dyDescent="0.25">
      <c r="A2193" t="s">
        <v>9456</v>
      </c>
      <c r="B2193" t="s">
        <v>9453</v>
      </c>
      <c r="C2193" t="s">
        <v>9454</v>
      </c>
      <c r="D2193" t="s">
        <v>9455</v>
      </c>
      <c r="E2193" s="117">
        <v>43031</v>
      </c>
      <c r="F2193" s="118">
        <v>0.41444444444444445</v>
      </c>
      <c r="G2193" t="s">
        <v>9457</v>
      </c>
      <c r="H2193">
        <v>304</v>
      </c>
      <c r="I2193">
        <v>14</v>
      </c>
      <c r="J2193" t="s">
        <v>4037</v>
      </c>
      <c r="L2193">
        <v>315.02874800000001</v>
      </c>
    </row>
    <row r="2194" spans="1:12" x14ac:dyDescent="0.25">
      <c r="A2194" t="s">
        <v>9456</v>
      </c>
      <c r="B2194" t="s">
        <v>9453</v>
      </c>
      <c r="C2194" t="s">
        <v>9454</v>
      </c>
      <c r="D2194" t="s">
        <v>9455</v>
      </c>
      <c r="E2194" s="117">
        <v>43031</v>
      </c>
      <c r="F2194" s="118">
        <v>0.41444444444444445</v>
      </c>
      <c r="G2194" t="s">
        <v>9457</v>
      </c>
      <c r="H2194">
        <v>304</v>
      </c>
      <c r="I2194">
        <v>15</v>
      </c>
      <c r="J2194" t="s">
        <v>4037</v>
      </c>
      <c r="L2194" s="117">
        <v>42193</v>
      </c>
    </row>
    <row r="2195" spans="1:12" x14ac:dyDescent="0.25">
      <c r="A2195" t="s">
        <v>9456</v>
      </c>
      <c r="B2195" t="s">
        <v>9453</v>
      </c>
      <c r="C2195" t="s">
        <v>9454</v>
      </c>
      <c r="D2195" t="s">
        <v>9455</v>
      </c>
      <c r="E2195" s="117">
        <v>43031</v>
      </c>
      <c r="F2195" s="118">
        <v>0.41445601851851849</v>
      </c>
      <c r="G2195" t="s">
        <v>9457</v>
      </c>
      <c r="H2195">
        <v>304</v>
      </c>
      <c r="I2195">
        <v>19</v>
      </c>
      <c r="J2195" t="s">
        <v>4037</v>
      </c>
      <c r="L2195" t="s">
        <v>26141</v>
      </c>
    </row>
    <row r="2196" spans="1:12" x14ac:dyDescent="0.25">
      <c r="A2196" t="s">
        <v>9456</v>
      </c>
      <c r="B2196" t="s">
        <v>9453</v>
      </c>
      <c r="C2196" t="s">
        <v>9454</v>
      </c>
      <c r="D2196" t="s">
        <v>9455</v>
      </c>
      <c r="E2196" s="117">
        <v>43031</v>
      </c>
      <c r="F2196" s="118">
        <v>0.41445601851851849</v>
      </c>
      <c r="G2196" t="s">
        <v>9457</v>
      </c>
      <c r="H2196">
        <v>304</v>
      </c>
      <c r="I2196">
        <v>20</v>
      </c>
      <c r="J2196" t="s">
        <v>4037</v>
      </c>
      <c r="L2196" t="s">
        <v>42</v>
      </c>
    </row>
    <row r="2197" spans="1:12" x14ac:dyDescent="0.25">
      <c r="A2197" t="s">
        <v>9456</v>
      </c>
      <c r="B2197" t="s">
        <v>9453</v>
      </c>
      <c r="C2197" t="s">
        <v>9454</v>
      </c>
      <c r="D2197" t="s">
        <v>9455</v>
      </c>
      <c r="E2197" s="117">
        <v>43031</v>
      </c>
      <c r="F2197" s="118">
        <v>0.41445601851851849</v>
      </c>
      <c r="G2197" t="s">
        <v>9457</v>
      </c>
      <c r="H2197">
        <v>304</v>
      </c>
      <c r="I2197">
        <v>21</v>
      </c>
      <c r="J2197" t="s">
        <v>4037</v>
      </c>
      <c r="L2197">
        <v>4</v>
      </c>
    </row>
    <row r="2198" spans="1:12" x14ac:dyDescent="0.25">
      <c r="A2198" t="s">
        <v>9456</v>
      </c>
      <c r="B2198" t="s">
        <v>9453</v>
      </c>
      <c r="C2198" t="s">
        <v>9454</v>
      </c>
      <c r="D2198" t="s">
        <v>9455</v>
      </c>
      <c r="E2198" s="117">
        <v>43031</v>
      </c>
      <c r="F2198" s="118">
        <v>0.41445601851851849</v>
      </c>
      <c r="G2198" t="s">
        <v>9457</v>
      </c>
      <c r="H2198">
        <v>304</v>
      </c>
      <c r="I2198">
        <v>22</v>
      </c>
      <c r="J2198" t="s">
        <v>4037</v>
      </c>
      <c r="L2198" t="s">
        <v>26142</v>
      </c>
    </row>
    <row r="2199" spans="1:12" x14ac:dyDescent="0.25">
      <c r="A2199" t="s">
        <v>9456</v>
      </c>
      <c r="B2199" t="s">
        <v>9453</v>
      </c>
      <c r="C2199" t="s">
        <v>9454</v>
      </c>
      <c r="D2199" t="s">
        <v>9455</v>
      </c>
      <c r="E2199" s="117">
        <v>43031</v>
      </c>
      <c r="F2199" s="118">
        <v>0.41447916666666668</v>
      </c>
      <c r="G2199" t="s">
        <v>9457</v>
      </c>
      <c r="H2199">
        <v>305</v>
      </c>
      <c r="I2199">
        <v>2</v>
      </c>
      <c r="J2199" t="s">
        <v>4037</v>
      </c>
      <c r="L2199" t="s">
        <v>5</v>
      </c>
    </row>
    <row r="2200" spans="1:12" x14ac:dyDescent="0.25">
      <c r="A2200" t="s">
        <v>9456</v>
      </c>
      <c r="B2200" t="s">
        <v>9453</v>
      </c>
      <c r="C2200" t="s">
        <v>9454</v>
      </c>
      <c r="D2200" t="s">
        <v>9455</v>
      </c>
      <c r="E2200" s="117">
        <v>43031</v>
      </c>
      <c r="F2200" s="118">
        <v>0.41447916666666668</v>
      </c>
      <c r="G2200" t="s">
        <v>9457</v>
      </c>
      <c r="H2200">
        <v>305</v>
      </c>
      <c r="I2200">
        <v>5</v>
      </c>
      <c r="J2200" t="s">
        <v>4037</v>
      </c>
      <c r="L2200" t="s">
        <v>181</v>
      </c>
    </row>
    <row r="2201" spans="1:12" x14ac:dyDescent="0.25">
      <c r="A2201" t="s">
        <v>9456</v>
      </c>
      <c r="B2201" t="s">
        <v>9453</v>
      </c>
      <c r="C2201" t="s">
        <v>9454</v>
      </c>
      <c r="D2201" t="s">
        <v>9455</v>
      </c>
      <c r="E2201" s="117">
        <v>43031</v>
      </c>
      <c r="F2201" s="118">
        <v>0.41447916666666668</v>
      </c>
      <c r="G2201" t="s">
        <v>9457</v>
      </c>
      <c r="H2201">
        <v>305</v>
      </c>
      <c r="I2201">
        <v>7</v>
      </c>
      <c r="J2201" t="s">
        <v>4037</v>
      </c>
      <c r="L2201">
        <v>55</v>
      </c>
    </row>
    <row r="2202" spans="1:12" x14ac:dyDescent="0.25">
      <c r="A2202" t="s">
        <v>9456</v>
      </c>
      <c r="B2202" t="s">
        <v>9453</v>
      </c>
      <c r="C2202" t="s">
        <v>9454</v>
      </c>
      <c r="D2202" t="s">
        <v>9455</v>
      </c>
      <c r="E2202" s="117">
        <v>43031</v>
      </c>
      <c r="F2202" s="118">
        <v>0.41447916666666668</v>
      </c>
      <c r="G2202" t="s">
        <v>9457</v>
      </c>
      <c r="H2202">
        <v>305</v>
      </c>
      <c r="I2202">
        <v>8</v>
      </c>
      <c r="J2202" t="s">
        <v>4037</v>
      </c>
      <c r="L2202">
        <v>100000</v>
      </c>
    </row>
    <row r="2203" spans="1:12" x14ac:dyDescent="0.25">
      <c r="A2203" t="s">
        <v>9456</v>
      </c>
      <c r="B2203" t="s">
        <v>9453</v>
      </c>
      <c r="C2203" t="s">
        <v>9454</v>
      </c>
      <c r="D2203" t="s">
        <v>9455</v>
      </c>
      <c r="E2203" s="117">
        <v>43031</v>
      </c>
      <c r="F2203" s="118">
        <v>0.41449074074074077</v>
      </c>
      <c r="G2203" t="s">
        <v>9457</v>
      </c>
      <c r="H2203">
        <v>305</v>
      </c>
      <c r="I2203">
        <v>12</v>
      </c>
      <c r="J2203" t="s">
        <v>4037</v>
      </c>
      <c r="L2203">
        <v>-11.8029074126746</v>
      </c>
    </row>
    <row r="2204" spans="1:12" x14ac:dyDescent="0.25">
      <c r="A2204" t="s">
        <v>9456</v>
      </c>
      <c r="B2204" t="s">
        <v>9453</v>
      </c>
      <c r="C2204" t="s">
        <v>9454</v>
      </c>
      <c r="D2204" t="s">
        <v>9455</v>
      </c>
      <c r="E2204" s="117">
        <v>43031</v>
      </c>
      <c r="F2204" s="118">
        <v>0.41449074074074077</v>
      </c>
      <c r="G2204" t="s">
        <v>9457</v>
      </c>
      <c r="H2204">
        <v>305</v>
      </c>
      <c r="I2204">
        <v>13</v>
      </c>
      <c r="J2204" t="s">
        <v>4037</v>
      </c>
      <c r="L2204">
        <v>-62.072175400138804</v>
      </c>
    </row>
    <row r="2205" spans="1:12" x14ac:dyDescent="0.25">
      <c r="A2205" t="s">
        <v>9456</v>
      </c>
      <c r="B2205" t="s">
        <v>9453</v>
      </c>
      <c r="C2205" t="s">
        <v>9454</v>
      </c>
      <c r="D2205" t="s">
        <v>9455</v>
      </c>
      <c r="E2205" s="117">
        <v>43031</v>
      </c>
      <c r="F2205" s="118">
        <v>0.41449074074074077</v>
      </c>
      <c r="G2205" t="s">
        <v>9457</v>
      </c>
      <c r="H2205">
        <v>305</v>
      </c>
      <c r="I2205">
        <v>14</v>
      </c>
      <c r="J2205" t="s">
        <v>4037</v>
      </c>
      <c r="L2205">
        <v>321.571167</v>
      </c>
    </row>
    <row r="2206" spans="1:12" x14ac:dyDescent="0.25">
      <c r="A2206" t="s">
        <v>9456</v>
      </c>
      <c r="B2206" t="s">
        <v>9453</v>
      </c>
      <c r="C2206" t="s">
        <v>9454</v>
      </c>
      <c r="D2206" t="s">
        <v>9455</v>
      </c>
      <c r="E2206" s="117">
        <v>43031</v>
      </c>
      <c r="F2206" s="118">
        <v>0.41449074074074077</v>
      </c>
      <c r="G2206" t="s">
        <v>9457</v>
      </c>
      <c r="H2206">
        <v>305</v>
      </c>
      <c r="I2206">
        <v>15</v>
      </c>
      <c r="J2206" t="s">
        <v>4037</v>
      </c>
      <c r="L2206" s="117">
        <v>42193</v>
      </c>
    </row>
    <row r="2207" spans="1:12" x14ac:dyDescent="0.25">
      <c r="A2207" t="s">
        <v>9456</v>
      </c>
      <c r="B2207" t="s">
        <v>9453</v>
      </c>
      <c r="C2207" t="s">
        <v>9454</v>
      </c>
      <c r="D2207" t="s">
        <v>9455</v>
      </c>
      <c r="E2207" s="117">
        <v>43031</v>
      </c>
      <c r="F2207" s="118">
        <v>0.41449074074074077</v>
      </c>
      <c r="G2207" t="s">
        <v>9457</v>
      </c>
      <c r="H2207">
        <v>305</v>
      </c>
      <c r="I2207">
        <v>19</v>
      </c>
      <c r="J2207" t="s">
        <v>4037</v>
      </c>
      <c r="L2207" t="s">
        <v>26143</v>
      </c>
    </row>
    <row r="2208" spans="1:12" x14ac:dyDescent="0.25">
      <c r="A2208" t="s">
        <v>9456</v>
      </c>
      <c r="B2208" t="s">
        <v>9453</v>
      </c>
      <c r="C2208" t="s">
        <v>9454</v>
      </c>
      <c r="D2208" t="s">
        <v>9455</v>
      </c>
      <c r="E2208" s="117">
        <v>43031</v>
      </c>
      <c r="F2208" s="118">
        <v>0.41449074074074077</v>
      </c>
      <c r="G2208" t="s">
        <v>9457</v>
      </c>
      <c r="H2208">
        <v>305</v>
      </c>
      <c r="I2208">
        <v>20</v>
      </c>
      <c r="J2208" t="s">
        <v>4037</v>
      </c>
      <c r="L2208" t="s">
        <v>42</v>
      </c>
    </row>
    <row r="2209" spans="1:12" x14ac:dyDescent="0.25">
      <c r="A2209" t="s">
        <v>9456</v>
      </c>
      <c r="B2209" t="s">
        <v>9453</v>
      </c>
      <c r="C2209" t="s">
        <v>9454</v>
      </c>
      <c r="D2209" t="s">
        <v>9455</v>
      </c>
      <c r="E2209" s="117">
        <v>43031</v>
      </c>
      <c r="F2209" s="118">
        <v>0.41450231481481481</v>
      </c>
      <c r="G2209" t="s">
        <v>9457</v>
      </c>
      <c r="H2209">
        <v>305</v>
      </c>
      <c r="I2209">
        <v>21</v>
      </c>
      <c r="J2209" t="s">
        <v>4037</v>
      </c>
      <c r="L2209">
        <v>2</v>
      </c>
    </row>
    <row r="2210" spans="1:12" x14ac:dyDescent="0.25">
      <c r="A2210" t="s">
        <v>9456</v>
      </c>
      <c r="B2210" t="s">
        <v>9453</v>
      </c>
      <c r="C2210" t="s">
        <v>9454</v>
      </c>
      <c r="D2210" t="s">
        <v>9455</v>
      </c>
      <c r="E2210" s="117">
        <v>43031</v>
      </c>
      <c r="F2210" s="118">
        <v>0.41450231481481481</v>
      </c>
      <c r="G2210" t="s">
        <v>9457</v>
      </c>
      <c r="H2210">
        <v>305</v>
      </c>
      <c r="I2210">
        <v>22</v>
      </c>
      <c r="J2210" t="s">
        <v>4037</v>
      </c>
      <c r="L2210" t="s">
        <v>26144</v>
      </c>
    </row>
    <row r="2211" spans="1:12" x14ac:dyDescent="0.25">
      <c r="A2211" t="s">
        <v>9456</v>
      </c>
      <c r="B2211" t="s">
        <v>9453</v>
      </c>
      <c r="C2211" t="s">
        <v>9454</v>
      </c>
      <c r="D2211" t="s">
        <v>9455</v>
      </c>
      <c r="E2211" s="117">
        <v>43031</v>
      </c>
      <c r="F2211" s="118">
        <v>0.4145138888888889</v>
      </c>
      <c r="G2211" t="s">
        <v>9457</v>
      </c>
      <c r="H2211">
        <v>306</v>
      </c>
      <c r="I2211">
        <v>2</v>
      </c>
      <c r="J2211" t="s">
        <v>4037</v>
      </c>
      <c r="L2211" t="s">
        <v>5</v>
      </c>
    </row>
    <row r="2212" spans="1:12" x14ac:dyDescent="0.25">
      <c r="A2212" t="s">
        <v>9456</v>
      </c>
      <c r="B2212" t="s">
        <v>9453</v>
      </c>
      <c r="C2212" t="s">
        <v>9454</v>
      </c>
      <c r="D2212" t="s">
        <v>9455</v>
      </c>
      <c r="E2212" s="117">
        <v>43031</v>
      </c>
      <c r="F2212" s="118">
        <v>0.41452546296296294</v>
      </c>
      <c r="G2212" t="s">
        <v>9457</v>
      </c>
      <c r="H2212">
        <v>306</v>
      </c>
      <c r="I2212">
        <v>5</v>
      </c>
      <c r="J2212" t="s">
        <v>4037</v>
      </c>
      <c r="L2212" t="s">
        <v>181</v>
      </c>
    </row>
    <row r="2213" spans="1:12" x14ac:dyDescent="0.25">
      <c r="A2213" t="s">
        <v>9456</v>
      </c>
      <c r="B2213" t="s">
        <v>9453</v>
      </c>
      <c r="C2213" t="s">
        <v>9454</v>
      </c>
      <c r="D2213" t="s">
        <v>9455</v>
      </c>
      <c r="E2213" s="117">
        <v>43031</v>
      </c>
      <c r="F2213" s="118">
        <v>0.41452546296296294</v>
      </c>
      <c r="G2213" t="s">
        <v>9457</v>
      </c>
      <c r="H2213">
        <v>306</v>
      </c>
      <c r="I2213">
        <v>7</v>
      </c>
      <c r="J2213" t="s">
        <v>4037</v>
      </c>
      <c r="L2213">
        <v>56</v>
      </c>
    </row>
    <row r="2214" spans="1:12" x14ac:dyDescent="0.25">
      <c r="A2214" t="s">
        <v>9456</v>
      </c>
      <c r="B2214" t="s">
        <v>9453</v>
      </c>
      <c r="C2214" t="s">
        <v>9454</v>
      </c>
      <c r="D2214" t="s">
        <v>9455</v>
      </c>
      <c r="E2214" s="117">
        <v>43031</v>
      </c>
      <c r="F2214" s="118">
        <v>0.41452546296296294</v>
      </c>
      <c r="G2214" t="s">
        <v>9457</v>
      </c>
      <c r="H2214">
        <v>306</v>
      </c>
      <c r="I2214">
        <v>8</v>
      </c>
      <c r="J2214" t="s">
        <v>4037</v>
      </c>
      <c r="L2214">
        <v>100000</v>
      </c>
    </row>
    <row r="2215" spans="1:12" x14ac:dyDescent="0.25">
      <c r="A2215" t="s">
        <v>9456</v>
      </c>
      <c r="B2215" t="s">
        <v>9453</v>
      </c>
      <c r="C2215" t="s">
        <v>9454</v>
      </c>
      <c r="D2215" t="s">
        <v>9455</v>
      </c>
      <c r="E2215" s="117">
        <v>43031</v>
      </c>
      <c r="F2215" s="118">
        <v>0.41452546296296294</v>
      </c>
      <c r="G2215" t="s">
        <v>9457</v>
      </c>
      <c r="H2215">
        <v>306</v>
      </c>
      <c r="I2215">
        <v>12</v>
      </c>
      <c r="J2215" t="s">
        <v>4037</v>
      </c>
      <c r="L2215">
        <v>-11.803314586786</v>
      </c>
    </row>
    <row r="2216" spans="1:12" x14ac:dyDescent="0.25">
      <c r="A2216" t="s">
        <v>9456</v>
      </c>
      <c r="B2216" t="s">
        <v>9453</v>
      </c>
      <c r="C2216" t="s">
        <v>9454</v>
      </c>
      <c r="D2216" t="s">
        <v>9455</v>
      </c>
      <c r="E2216" s="117">
        <v>43031</v>
      </c>
      <c r="F2216" s="118">
        <v>0.41452546296296294</v>
      </c>
      <c r="G2216" t="s">
        <v>9457</v>
      </c>
      <c r="H2216">
        <v>306</v>
      </c>
      <c r="I2216">
        <v>13</v>
      </c>
      <c r="J2216" t="s">
        <v>4037</v>
      </c>
      <c r="L2216">
        <v>-62.072256637288497</v>
      </c>
    </row>
    <row r="2217" spans="1:12" x14ac:dyDescent="0.25">
      <c r="A2217" t="s">
        <v>9456</v>
      </c>
      <c r="B2217" t="s">
        <v>9453</v>
      </c>
      <c r="C2217" t="s">
        <v>9454</v>
      </c>
      <c r="D2217" t="s">
        <v>9455</v>
      </c>
      <c r="E2217" s="117">
        <v>43031</v>
      </c>
      <c r="F2217" s="118">
        <v>0.41453703703703698</v>
      </c>
      <c r="G2217" t="s">
        <v>9457</v>
      </c>
      <c r="H2217">
        <v>306</v>
      </c>
      <c r="I2217">
        <v>14</v>
      </c>
      <c r="J2217" t="s">
        <v>4037</v>
      </c>
      <c r="L2217">
        <v>315.35470600000002</v>
      </c>
    </row>
    <row r="2218" spans="1:12" x14ac:dyDescent="0.25">
      <c r="A2218" t="s">
        <v>9456</v>
      </c>
      <c r="B2218" t="s">
        <v>9453</v>
      </c>
      <c r="C2218" t="s">
        <v>9454</v>
      </c>
      <c r="D2218" t="s">
        <v>9455</v>
      </c>
      <c r="E2218" s="117">
        <v>43031</v>
      </c>
      <c r="F2218" s="118">
        <v>0.41453703703703698</v>
      </c>
      <c r="G2218" t="s">
        <v>9457</v>
      </c>
      <c r="H2218">
        <v>306</v>
      </c>
      <c r="I2218">
        <v>15</v>
      </c>
      <c r="J2218" t="s">
        <v>4037</v>
      </c>
      <c r="L2218" s="117">
        <v>42193</v>
      </c>
    </row>
    <row r="2219" spans="1:12" x14ac:dyDescent="0.25">
      <c r="A2219" t="s">
        <v>9456</v>
      </c>
      <c r="B2219" t="s">
        <v>9453</v>
      </c>
      <c r="C2219" t="s">
        <v>9454</v>
      </c>
      <c r="D2219" t="s">
        <v>9455</v>
      </c>
      <c r="E2219" s="117">
        <v>43031</v>
      </c>
      <c r="F2219" s="118">
        <v>0.41453703703703698</v>
      </c>
      <c r="G2219" t="s">
        <v>9457</v>
      </c>
      <c r="H2219">
        <v>306</v>
      </c>
      <c r="I2219">
        <v>19</v>
      </c>
      <c r="J2219" t="s">
        <v>4037</v>
      </c>
      <c r="L2219" t="s">
        <v>26145</v>
      </c>
    </row>
    <row r="2220" spans="1:12" x14ac:dyDescent="0.25">
      <c r="A2220" t="s">
        <v>9456</v>
      </c>
      <c r="B2220" t="s">
        <v>9453</v>
      </c>
      <c r="C2220" t="s">
        <v>9454</v>
      </c>
      <c r="D2220" t="s">
        <v>9455</v>
      </c>
      <c r="E2220" s="117">
        <v>43031</v>
      </c>
      <c r="F2220" s="118">
        <v>0.41453703703703698</v>
      </c>
      <c r="G2220" t="s">
        <v>9457</v>
      </c>
      <c r="H2220">
        <v>306</v>
      </c>
      <c r="I2220">
        <v>20</v>
      </c>
      <c r="J2220" t="s">
        <v>4037</v>
      </c>
      <c r="L2220" t="s">
        <v>42</v>
      </c>
    </row>
    <row r="2221" spans="1:12" x14ac:dyDescent="0.25">
      <c r="A2221" t="s">
        <v>9456</v>
      </c>
      <c r="B2221" t="s">
        <v>9453</v>
      </c>
      <c r="C2221" t="s">
        <v>9454</v>
      </c>
      <c r="D2221" t="s">
        <v>9455</v>
      </c>
      <c r="E2221" s="117">
        <v>43031</v>
      </c>
      <c r="F2221" s="118">
        <v>0.41453703703703698</v>
      </c>
      <c r="G2221" t="s">
        <v>9457</v>
      </c>
      <c r="H2221">
        <v>306</v>
      </c>
      <c r="I2221">
        <v>21</v>
      </c>
      <c r="J2221" t="s">
        <v>4037</v>
      </c>
      <c r="L2221">
        <v>8</v>
      </c>
    </row>
    <row r="2222" spans="1:12" x14ac:dyDescent="0.25">
      <c r="A2222" t="s">
        <v>9456</v>
      </c>
      <c r="B2222" t="s">
        <v>9453</v>
      </c>
      <c r="C2222" t="s">
        <v>9454</v>
      </c>
      <c r="D2222" t="s">
        <v>9455</v>
      </c>
      <c r="E2222" s="117">
        <v>43031</v>
      </c>
      <c r="F2222" s="118">
        <v>0.41453703703703698</v>
      </c>
      <c r="G2222" t="s">
        <v>9457</v>
      </c>
      <c r="H2222">
        <v>306</v>
      </c>
      <c r="I2222">
        <v>22</v>
      </c>
      <c r="J2222" t="s">
        <v>4037</v>
      </c>
      <c r="L2222" t="s">
        <v>26146</v>
      </c>
    </row>
    <row r="2223" spans="1:12" x14ac:dyDescent="0.25">
      <c r="A2223" t="s">
        <v>9456</v>
      </c>
      <c r="B2223" t="s">
        <v>9453</v>
      </c>
      <c r="C2223" t="s">
        <v>9454</v>
      </c>
      <c r="D2223" t="s">
        <v>9455</v>
      </c>
      <c r="E2223" s="117">
        <v>43031</v>
      </c>
      <c r="F2223" s="118">
        <v>0.41456018518518517</v>
      </c>
      <c r="G2223" t="s">
        <v>9457</v>
      </c>
      <c r="H2223">
        <v>307</v>
      </c>
      <c r="I2223">
        <v>2</v>
      </c>
      <c r="J2223" t="s">
        <v>4037</v>
      </c>
      <c r="L2223" t="s">
        <v>5</v>
      </c>
    </row>
    <row r="2224" spans="1:12" x14ac:dyDescent="0.25">
      <c r="A2224" t="s">
        <v>9456</v>
      </c>
      <c r="B2224" t="s">
        <v>9453</v>
      </c>
      <c r="C2224" t="s">
        <v>9454</v>
      </c>
      <c r="D2224" t="s">
        <v>9455</v>
      </c>
      <c r="E2224" s="117">
        <v>43031</v>
      </c>
      <c r="F2224" s="118">
        <v>0.41456018518518517</v>
      </c>
      <c r="G2224" t="s">
        <v>9457</v>
      </c>
      <c r="H2224">
        <v>307</v>
      </c>
      <c r="I2224">
        <v>5</v>
      </c>
      <c r="J2224" t="s">
        <v>4037</v>
      </c>
      <c r="L2224" t="s">
        <v>181</v>
      </c>
    </row>
    <row r="2225" spans="1:12" x14ac:dyDescent="0.25">
      <c r="A2225" t="s">
        <v>9456</v>
      </c>
      <c r="B2225" t="s">
        <v>9453</v>
      </c>
      <c r="C2225" t="s">
        <v>9454</v>
      </c>
      <c r="D2225" t="s">
        <v>9455</v>
      </c>
      <c r="E2225" s="117">
        <v>43031</v>
      </c>
      <c r="F2225" s="118">
        <v>0.41457175925925926</v>
      </c>
      <c r="G2225" t="s">
        <v>9457</v>
      </c>
      <c r="H2225">
        <v>307</v>
      </c>
      <c r="I2225">
        <v>7</v>
      </c>
      <c r="J2225" t="s">
        <v>4037</v>
      </c>
      <c r="L2225">
        <v>57</v>
      </c>
    </row>
    <row r="2226" spans="1:12" x14ac:dyDescent="0.25">
      <c r="A2226" t="s">
        <v>9456</v>
      </c>
      <c r="B2226" t="s">
        <v>9453</v>
      </c>
      <c r="C2226" t="s">
        <v>9454</v>
      </c>
      <c r="D2226" t="s">
        <v>9455</v>
      </c>
      <c r="E2226" s="117">
        <v>43031</v>
      </c>
      <c r="F2226" s="118">
        <v>0.41457175925925926</v>
      </c>
      <c r="G2226" t="s">
        <v>9457</v>
      </c>
      <c r="H2226">
        <v>307</v>
      </c>
      <c r="I2226">
        <v>8</v>
      </c>
      <c r="J2226" t="s">
        <v>4037</v>
      </c>
      <c r="L2226">
        <v>100000</v>
      </c>
    </row>
    <row r="2227" spans="1:12" x14ac:dyDescent="0.25">
      <c r="A2227" t="s">
        <v>9456</v>
      </c>
      <c r="B2227" t="s">
        <v>9453</v>
      </c>
      <c r="C2227" t="s">
        <v>9454</v>
      </c>
      <c r="D2227" t="s">
        <v>9455</v>
      </c>
      <c r="E2227" s="117">
        <v>43031</v>
      </c>
      <c r="F2227" s="118">
        <v>0.41457175925925926</v>
      </c>
      <c r="G2227" t="s">
        <v>9457</v>
      </c>
      <c r="H2227">
        <v>307</v>
      </c>
      <c r="I2227">
        <v>12</v>
      </c>
      <c r="J2227" t="s">
        <v>4037</v>
      </c>
      <c r="L2227">
        <v>-11.808066946918499</v>
      </c>
    </row>
    <row r="2228" spans="1:12" x14ac:dyDescent="0.25">
      <c r="A2228" t="s">
        <v>9456</v>
      </c>
      <c r="B2228" t="s">
        <v>9453</v>
      </c>
      <c r="C2228" t="s">
        <v>9454</v>
      </c>
      <c r="D2228" t="s">
        <v>9455</v>
      </c>
      <c r="E2228" s="117">
        <v>43031</v>
      </c>
      <c r="F2228" s="118">
        <v>0.41457175925925926</v>
      </c>
      <c r="G2228" t="s">
        <v>9457</v>
      </c>
      <c r="H2228">
        <v>307</v>
      </c>
      <c r="I2228">
        <v>13</v>
      </c>
      <c r="J2228" t="s">
        <v>4037</v>
      </c>
      <c r="L2228">
        <v>-62.071047432778002</v>
      </c>
    </row>
    <row r="2229" spans="1:12" x14ac:dyDescent="0.25">
      <c r="A2229" t="s">
        <v>9456</v>
      </c>
      <c r="B2229" t="s">
        <v>9453</v>
      </c>
      <c r="C2229" t="s">
        <v>9454</v>
      </c>
      <c r="D2229" t="s">
        <v>9455</v>
      </c>
      <c r="E2229" s="117">
        <v>43031</v>
      </c>
      <c r="F2229" s="118">
        <v>0.41457175925925926</v>
      </c>
      <c r="G2229" t="s">
        <v>9457</v>
      </c>
      <c r="H2229">
        <v>307</v>
      </c>
      <c r="I2229">
        <v>14</v>
      </c>
      <c r="J2229" t="s">
        <v>4037</v>
      </c>
      <c r="L2229">
        <v>291.37750199999903</v>
      </c>
    </row>
    <row r="2230" spans="1:12" x14ac:dyDescent="0.25">
      <c r="A2230" t="s">
        <v>9456</v>
      </c>
      <c r="B2230" t="s">
        <v>9453</v>
      </c>
      <c r="C2230" t="s">
        <v>9454</v>
      </c>
      <c r="D2230" t="s">
        <v>9455</v>
      </c>
      <c r="E2230" s="117">
        <v>43031</v>
      </c>
      <c r="F2230" s="118">
        <v>0.41457175925925926</v>
      </c>
      <c r="G2230" t="s">
        <v>9457</v>
      </c>
      <c r="H2230">
        <v>307</v>
      </c>
      <c r="I2230">
        <v>15</v>
      </c>
      <c r="J2230" t="s">
        <v>4037</v>
      </c>
      <c r="L2230" s="117">
        <v>42193</v>
      </c>
    </row>
    <row r="2231" spans="1:12" x14ac:dyDescent="0.25">
      <c r="A2231" t="s">
        <v>9456</v>
      </c>
      <c r="B2231" t="s">
        <v>9453</v>
      </c>
      <c r="C2231" t="s">
        <v>9454</v>
      </c>
      <c r="D2231" t="s">
        <v>9455</v>
      </c>
      <c r="E2231" s="117">
        <v>43031</v>
      </c>
      <c r="F2231" s="118">
        <v>0.4145833333333333</v>
      </c>
      <c r="G2231" t="s">
        <v>9457</v>
      </c>
      <c r="H2231">
        <v>307</v>
      </c>
      <c r="I2231">
        <v>19</v>
      </c>
      <c r="J2231" t="s">
        <v>4037</v>
      </c>
      <c r="L2231" t="s">
        <v>26147</v>
      </c>
    </row>
    <row r="2232" spans="1:12" x14ac:dyDescent="0.25">
      <c r="A2232" t="s">
        <v>9456</v>
      </c>
      <c r="B2232" t="s">
        <v>9453</v>
      </c>
      <c r="C2232" t="s">
        <v>9454</v>
      </c>
      <c r="D2232" t="s">
        <v>9455</v>
      </c>
      <c r="E2232" s="117">
        <v>43031</v>
      </c>
      <c r="F2232" s="118">
        <v>0.4145833333333333</v>
      </c>
      <c r="G2232" t="s">
        <v>9457</v>
      </c>
      <c r="H2232">
        <v>307</v>
      </c>
      <c r="I2232">
        <v>20</v>
      </c>
      <c r="J2232" t="s">
        <v>4037</v>
      </c>
      <c r="L2232" t="s">
        <v>31</v>
      </c>
    </row>
    <row r="2233" spans="1:12" x14ac:dyDescent="0.25">
      <c r="A2233" t="s">
        <v>9456</v>
      </c>
      <c r="B2233" t="s">
        <v>9453</v>
      </c>
      <c r="C2233" t="s">
        <v>9454</v>
      </c>
      <c r="D2233" t="s">
        <v>9455</v>
      </c>
      <c r="E2233" s="117">
        <v>43031</v>
      </c>
      <c r="F2233" s="118">
        <v>0.4145833333333333</v>
      </c>
      <c r="G2233" t="s">
        <v>9457</v>
      </c>
      <c r="H2233">
        <v>307</v>
      </c>
      <c r="I2233">
        <v>21</v>
      </c>
      <c r="J2233" t="s">
        <v>4037</v>
      </c>
      <c r="L2233">
        <v>5</v>
      </c>
    </row>
    <row r="2234" spans="1:12" x14ac:dyDescent="0.25">
      <c r="A2234" t="s">
        <v>9456</v>
      </c>
      <c r="B2234" t="s">
        <v>9453</v>
      </c>
      <c r="C2234" t="s">
        <v>9454</v>
      </c>
      <c r="D2234" t="s">
        <v>9455</v>
      </c>
      <c r="E2234" s="117">
        <v>43031</v>
      </c>
      <c r="F2234" s="118">
        <v>0.4145833333333333</v>
      </c>
      <c r="G2234" t="s">
        <v>9457</v>
      </c>
      <c r="H2234">
        <v>307</v>
      </c>
      <c r="I2234">
        <v>22</v>
      </c>
      <c r="J2234" t="s">
        <v>4037</v>
      </c>
      <c r="L2234" t="s">
        <v>26148</v>
      </c>
    </row>
    <row r="2235" spans="1:12" x14ac:dyDescent="0.25">
      <c r="A2235" t="s">
        <v>9456</v>
      </c>
      <c r="B2235" t="s">
        <v>9453</v>
      </c>
      <c r="C2235" t="s">
        <v>9454</v>
      </c>
      <c r="D2235" t="s">
        <v>9455</v>
      </c>
      <c r="E2235" s="117">
        <v>43031</v>
      </c>
      <c r="F2235" s="118">
        <v>0.41460648148148144</v>
      </c>
      <c r="G2235" t="s">
        <v>9457</v>
      </c>
      <c r="H2235">
        <v>308</v>
      </c>
      <c r="I2235">
        <v>2</v>
      </c>
      <c r="J2235" t="s">
        <v>4037</v>
      </c>
      <c r="L2235" t="s">
        <v>5</v>
      </c>
    </row>
    <row r="2236" spans="1:12" x14ac:dyDescent="0.25">
      <c r="A2236" t="s">
        <v>9456</v>
      </c>
      <c r="B2236" t="s">
        <v>9453</v>
      </c>
      <c r="C2236" t="s">
        <v>9454</v>
      </c>
      <c r="D2236" t="s">
        <v>9455</v>
      </c>
      <c r="E2236" s="117">
        <v>43031</v>
      </c>
      <c r="F2236" s="118">
        <v>0.41460648148148144</v>
      </c>
      <c r="G2236" t="s">
        <v>9457</v>
      </c>
      <c r="H2236">
        <v>308</v>
      </c>
      <c r="I2236">
        <v>5</v>
      </c>
      <c r="J2236" t="s">
        <v>4037</v>
      </c>
      <c r="L2236" t="s">
        <v>179</v>
      </c>
    </row>
    <row r="2237" spans="1:12" x14ac:dyDescent="0.25">
      <c r="A2237" t="s">
        <v>9456</v>
      </c>
      <c r="B2237" t="s">
        <v>9453</v>
      </c>
      <c r="C2237" t="s">
        <v>9454</v>
      </c>
      <c r="D2237" t="s">
        <v>9455</v>
      </c>
      <c r="E2237" s="117">
        <v>43031</v>
      </c>
      <c r="F2237" s="118">
        <v>0.41460648148148144</v>
      </c>
      <c r="G2237" t="s">
        <v>9457</v>
      </c>
      <c r="H2237">
        <v>308</v>
      </c>
      <c r="I2237">
        <v>7</v>
      </c>
      <c r="J2237" t="s">
        <v>4037</v>
      </c>
      <c r="L2237">
        <v>42</v>
      </c>
    </row>
    <row r="2238" spans="1:12" x14ac:dyDescent="0.25">
      <c r="A2238" t="s">
        <v>9456</v>
      </c>
      <c r="B2238" t="s">
        <v>9453</v>
      </c>
      <c r="C2238" t="s">
        <v>9454</v>
      </c>
      <c r="D2238" t="s">
        <v>9455</v>
      </c>
      <c r="E2238" s="117">
        <v>43031</v>
      </c>
      <c r="F2238" s="118">
        <v>0.41460648148148144</v>
      </c>
      <c r="G2238" t="s">
        <v>9457</v>
      </c>
      <c r="H2238">
        <v>308</v>
      </c>
      <c r="I2238">
        <v>8</v>
      </c>
      <c r="J2238" t="s">
        <v>4037</v>
      </c>
      <c r="L2238">
        <v>100000</v>
      </c>
    </row>
    <row r="2239" spans="1:12" x14ac:dyDescent="0.25">
      <c r="A2239" t="s">
        <v>9456</v>
      </c>
      <c r="B2239" t="s">
        <v>9453</v>
      </c>
      <c r="C2239" t="s">
        <v>9454</v>
      </c>
      <c r="D2239" t="s">
        <v>9455</v>
      </c>
      <c r="E2239" s="117">
        <v>43031</v>
      </c>
      <c r="F2239" s="118">
        <v>0.41461805555555559</v>
      </c>
      <c r="G2239" t="s">
        <v>9457</v>
      </c>
      <c r="H2239">
        <v>308</v>
      </c>
      <c r="I2239">
        <v>12</v>
      </c>
      <c r="J2239" t="s">
        <v>4037</v>
      </c>
      <c r="L2239">
        <v>-12.1316815483158</v>
      </c>
    </row>
    <row r="2240" spans="1:12" x14ac:dyDescent="0.25">
      <c r="A2240" t="s">
        <v>9456</v>
      </c>
      <c r="B2240" t="s">
        <v>9453</v>
      </c>
      <c r="C2240" t="s">
        <v>9454</v>
      </c>
      <c r="D2240" t="s">
        <v>9455</v>
      </c>
      <c r="E2240" s="117">
        <v>43031</v>
      </c>
      <c r="F2240" s="118">
        <v>0.41461805555555559</v>
      </c>
      <c r="G2240" t="s">
        <v>9457</v>
      </c>
      <c r="H2240">
        <v>308</v>
      </c>
      <c r="I2240">
        <v>13</v>
      </c>
      <c r="J2240" t="s">
        <v>4037</v>
      </c>
      <c r="L2240">
        <v>-61.508398213344897</v>
      </c>
    </row>
    <row r="2241" spans="1:12" x14ac:dyDescent="0.25">
      <c r="A2241" t="s">
        <v>9456</v>
      </c>
      <c r="B2241" t="s">
        <v>9453</v>
      </c>
      <c r="C2241" t="s">
        <v>9454</v>
      </c>
      <c r="D2241" t="s">
        <v>9455</v>
      </c>
      <c r="E2241" s="117">
        <v>43031</v>
      </c>
      <c r="F2241" s="118">
        <v>0.41461805555555559</v>
      </c>
      <c r="G2241" t="s">
        <v>9457</v>
      </c>
      <c r="H2241">
        <v>308</v>
      </c>
      <c r="I2241">
        <v>14</v>
      </c>
      <c r="J2241" t="s">
        <v>4037</v>
      </c>
      <c r="L2241">
        <v>301</v>
      </c>
    </row>
    <row r="2242" spans="1:12" x14ac:dyDescent="0.25">
      <c r="A2242" t="s">
        <v>9456</v>
      </c>
      <c r="B2242" t="s">
        <v>9453</v>
      </c>
      <c r="C2242" t="s">
        <v>9454</v>
      </c>
      <c r="D2242" t="s">
        <v>9455</v>
      </c>
      <c r="E2242" s="117">
        <v>43031</v>
      </c>
      <c r="F2242" s="118">
        <v>0.41461805555555559</v>
      </c>
      <c r="G2242" t="s">
        <v>9457</v>
      </c>
      <c r="H2242">
        <v>308</v>
      </c>
      <c r="I2242">
        <v>15</v>
      </c>
      <c r="J2242" t="s">
        <v>4037</v>
      </c>
      <c r="L2242" t="s">
        <v>26149</v>
      </c>
    </row>
    <row r="2243" spans="1:12" x14ac:dyDescent="0.25">
      <c r="A2243" t="s">
        <v>9456</v>
      </c>
      <c r="B2243" t="s">
        <v>9453</v>
      </c>
      <c r="C2243" t="s">
        <v>9454</v>
      </c>
      <c r="D2243" t="s">
        <v>9455</v>
      </c>
      <c r="E2243" s="117">
        <v>43031</v>
      </c>
      <c r="F2243" s="118">
        <v>0.41461805555555559</v>
      </c>
      <c r="G2243" t="s">
        <v>9457</v>
      </c>
      <c r="H2243">
        <v>308</v>
      </c>
      <c r="I2243">
        <v>19</v>
      </c>
      <c r="J2243" t="s">
        <v>4037</v>
      </c>
      <c r="L2243" t="s">
        <v>26150</v>
      </c>
    </row>
    <row r="2244" spans="1:12" x14ac:dyDescent="0.25">
      <c r="A2244" t="s">
        <v>9456</v>
      </c>
      <c r="B2244" t="s">
        <v>9453</v>
      </c>
      <c r="C2244" t="s">
        <v>9454</v>
      </c>
      <c r="D2244" t="s">
        <v>9455</v>
      </c>
      <c r="E2244" s="117">
        <v>43031</v>
      </c>
      <c r="F2244" s="118">
        <v>0.41462962962962963</v>
      </c>
      <c r="G2244" t="s">
        <v>9457</v>
      </c>
      <c r="H2244">
        <v>308</v>
      </c>
      <c r="I2244">
        <v>20</v>
      </c>
      <c r="J2244" t="s">
        <v>4037</v>
      </c>
      <c r="L2244" t="s">
        <v>42</v>
      </c>
    </row>
    <row r="2245" spans="1:12" x14ac:dyDescent="0.25">
      <c r="A2245" t="s">
        <v>9456</v>
      </c>
      <c r="B2245" t="s">
        <v>9453</v>
      </c>
      <c r="C2245" t="s">
        <v>9454</v>
      </c>
      <c r="D2245" t="s">
        <v>9455</v>
      </c>
      <c r="E2245" s="117">
        <v>43031</v>
      </c>
      <c r="F2245" s="118">
        <v>0.41462962962962963</v>
      </c>
      <c r="G2245" t="s">
        <v>9457</v>
      </c>
      <c r="H2245">
        <v>308</v>
      </c>
      <c r="I2245">
        <v>21</v>
      </c>
      <c r="J2245" t="s">
        <v>4037</v>
      </c>
      <c r="L2245">
        <v>10</v>
      </c>
    </row>
    <row r="2246" spans="1:12" x14ac:dyDescent="0.25">
      <c r="A2246" t="s">
        <v>9456</v>
      </c>
      <c r="B2246" t="s">
        <v>9453</v>
      </c>
      <c r="C2246" t="s">
        <v>9454</v>
      </c>
      <c r="D2246" t="s">
        <v>9455</v>
      </c>
      <c r="E2246" s="117">
        <v>43031</v>
      </c>
      <c r="F2246" s="118">
        <v>0.41462962962962963</v>
      </c>
      <c r="G2246" t="s">
        <v>9457</v>
      </c>
      <c r="H2246">
        <v>308</v>
      </c>
      <c r="I2246">
        <v>22</v>
      </c>
      <c r="J2246" t="s">
        <v>4037</v>
      </c>
      <c r="L2246" t="s">
        <v>26151</v>
      </c>
    </row>
    <row r="2247" spans="1:12" x14ac:dyDescent="0.25">
      <c r="A2247" t="s">
        <v>9456</v>
      </c>
      <c r="B2247" t="s">
        <v>9453</v>
      </c>
      <c r="C2247" t="s">
        <v>9454</v>
      </c>
      <c r="D2247" t="s">
        <v>9455</v>
      </c>
      <c r="E2247" s="117">
        <v>43031</v>
      </c>
      <c r="F2247" s="118">
        <v>0.41465277777777776</v>
      </c>
      <c r="G2247" t="s">
        <v>9457</v>
      </c>
      <c r="H2247">
        <v>309</v>
      </c>
      <c r="I2247">
        <v>2</v>
      </c>
      <c r="J2247" t="s">
        <v>4037</v>
      </c>
      <c r="L2247" t="s">
        <v>5</v>
      </c>
    </row>
    <row r="2248" spans="1:12" x14ac:dyDescent="0.25">
      <c r="A2248" t="s">
        <v>9456</v>
      </c>
      <c r="B2248" t="s">
        <v>9453</v>
      </c>
      <c r="C2248" t="s">
        <v>9454</v>
      </c>
      <c r="D2248" t="s">
        <v>9455</v>
      </c>
      <c r="E2248" s="117">
        <v>43031</v>
      </c>
      <c r="F2248" s="118">
        <v>0.41465277777777776</v>
      </c>
      <c r="G2248" t="s">
        <v>9457</v>
      </c>
      <c r="H2248">
        <v>309</v>
      </c>
      <c r="I2248">
        <v>5</v>
      </c>
      <c r="J2248" t="s">
        <v>4037</v>
      </c>
      <c r="L2248" t="s">
        <v>179</v>
      </c>
    </row>
    <row r="2249" spans="1:12" x14ac:dyDescent="0.25">
      <c r="A2249" t="s">
        <v>9456</v>
      </c>
      <c r="B2249" t="s">
        <v>9453</v>
      </c>
      <c r="C2249" t="s">
        <v>9454</v>
      </c>
      <c r="D2249" t="s">
        <v>9455</v>
      </c>
      <c r="E2249" s="117">
        <v>43031</v>
      </c>
      <c r="F2249" s="118">
        <v>0.41465277777777776</v>
      </c>
      <c r="G2249" t="s">
        <v>9457</v>
      </c>
      <c r="H2249">
        <v>309</v>
      </c>
      <c r="I2249">
        <v>7</v>
      </c>
      <c r="J2249" t="s">
        <v>4037</v>
      </c>
      <c r="L2249">
        <v>43</v>
      </c>
    </row>
    <row r="2250" spans="1:12" x14ac:dyDescent="0.25">
      <c r="A2250" t="s">
        <v>9456</v>
      </c>
      <c r="B2250" t="s">
        <v>9453</v>
      </c>
      <c r="C2250" t="s">
        <v>9454</v>
      </c>
      <c r="D2250" t="s">
        <v>9455</v>
      </c>
      <c r="E2250" s="117">
        <v>43031</v>
      </c>
      <c r="F2250" s="118">
        <v>0.41465277777777776</v>
      </c>
      <c r="G2250" t="s">
        <v>9457</v>
      </c>
      <c r="H2250">
        <v>309</v>
      </c>
      <c r="I2250">
        <v>8</v>
      </c>
      <c r="J2250" t="s">
        <v>4037</v>
      </c>
      <c r="L2250">
        <v>100000</v>
      </c>
    </row>
    <row r="2251" spans="1:12" x14ac:dyDescent="0.25">
      <c r="A2251" t="s">
        <v>9456</v>
      </c>
      <c r="B2251" t="s">
        <v>9453</v>
      </c>
      <c r="C2251" t="s">
        <v>9454</v>
      </c>
      <c r="D2251" t="s">
        <v>9455</v>
      </c>
      <c r="E2251" s="117">
        <v>43031</v>
      </c>
      <c r="F2251" s="118">
        <v>0.41465277777777776</v>
      </c>
      <c r="G2251" t="s">
        <v>9457</v>
      </c>
      <c r="H2251">
        <v>309</v>
      </c>
      <c r="I2251">
        <v>12</v>
      </c>
      <c r="J2251" t="s">
        <v>4037</v>
      </c>
      <c r="L2251">
        <v>-12.1193246130556</v>
      </c>
    </row>
    <row r="2252" spans="1:12" x14ac:dyDescent="0.25">
      <c r="A2252" t="s">
        <v>9456</v>
      </c>
      <c r="B2252" t="s">
        <v>9453</v>
      </c>
      <c r="C2252" t="s">
        <v>9454</v>
      </c>
      <c r="D2252" t="s">
        <v>9455</v>
      </c>
      <c r="E2252" s="117">
        <v>43031</v>
      </c>
      <c r="F2252" s="118">
        <v>0.41466435185185185</v>
      </c>
      <c r="G2252" t="s">
        <v>9457</v>
      </c>
      <c r="H2252">
        <v>309</v>
      </c>
      <c r="I2252">
        <v>13</v>
      </c>
      <c r="J2252" t="s">
        <v>4037</v>
      </c>
      <c r="L2252">
        <v>-61.5002901355804</v>
      </c>
    </row>
    <row r="2253" spans="1:12" x14ac:dyDescent="0.25">
      <c r="A2253" t="s">
        <v>9456</v>
      </c>
      <c r="B2253" t="s">
        <v>9453</v>
      </c>
      <c r="C2253" t="s">
        <v>9454</v>
      </c>
      <c r="D2253" t="s">
        <v>9455</v>
      </c>
      <c r="E2253" s="117">
        <v>43031</v>
      </c>
      <c r="F2253" s="118">
        <v>0.41466435185185185</v>
      </c>
      <c r="G2253" t="s">
        <v>9457</v>
      </c>
      <c r="H2253">
        <v>309</v>
      </c>
      <c r="I2253">
        <v>14</v>
      </c>
      <c r="J2253" t="s">
        <v>4037</v>
      </c>
      <c r="L2253">
        <v>279</v>
      </c>
    </row>
    <row r="2254" spans="1:12" x14ac:dyDescent="0.25">
      <c r="A2254" t="s">
        <v>9456</v>
      </c>
      <c r="B2254" t="s">
        <v>9453</v>
      </c>
      <c r="C2254" t="s">
        <v>9454</v>
      </c>
      <c r="D2254" t="s">
        <v>9455</v>
      </c>
      <c r="E2254" s="117">
        <v>43031</v>
      </c>
      <c r="F2254" s="118">
        <v>0.41466435185185185</v>
      </c>
      <c r="G2254" t="s">
        <v>9457</v>
      </c>
      <c r="H2254">
        <v>309</v>
      </c>
      <c r="I2254">
        <v>15</v>
      </c>
      <c r="J2254" t="s">
        <v>4037</v>
      </c>
      <c r="L2254" t="s">
        <v>26149</v>
      </c>
    </row>
    <row r="2255" spans="1:12" x14ac:dyDescent="0.25">
      <c r="A2255" t="s">
        <v>9456</v>
      </c>
      <c r="B2255" t="s">
        <v>9453</v>
      </c>
      <c r="C2255" t="s">
        <v>9454</v>
      </c>
      <c r="D2255" t="s">
        <v>9455</v>
      </c>
      <c r="E2255" s="117">
        <v>43031</v>
      </c>
      <c r="F2255" s="118">
        <v>0.41466435185185185</v>
      </c>
      <c r="G2255" t="s">
        <v>9457</v>
      </c>
      <c r="H2255">
        <v>309</v>
      </c>
      <c r="I2255">
        <v>19</v>
      </c>
      <c r="J2255" t="s">
        <v>4037</v>
      </c>
      <c r="L2255" t="s">
        <v>26152</v>
      </c>
    </row>
    <row r="2256" spans="1:12" x14ac:dyDescent="0.25">
      <c r="A2256" t="s">
        <v>9456</v>
      </c>
      <c r="B2256" t="s">
        <v>9453</v>
      </c>
      <c r="C2256" t="s">
        <v>9454</v>
      </c>
      <c r="D2256" t="s">
        <v>9455</v>
      </c>
      <c r="E2256" s="117">
        <v>43031</v>
      </c>
      <c r="F2256" s="118">
        <v>0.41466435185185185</v>
      </c>
      <c r="G2256" t="s">
        <v>9457</v>
      </c>
      <c r="H2256">
        <v>309</v>
      </c>
      <c r="I2256">
        <v>20</v>
      </c>
      <c r="J2256" t="s">
        <v>4037</v>
      </c>
      <c r="L2256" t="s">
        <v>27</v>
      </c>
    </row>
    <row r="2257" spans="1:12" x14ac:dyDescent="0.25">
      <c r="A2257" t="s">
        <v>9456</v>
      </c>
      <c r="B2257" t="s">
        <v>9453</v>
      </c>
      <c r="C2257" t="s">
        <v>9454</v>
      </c>
      <c r="D2257" t="s">
        <v>9455</v>
      </c>
      <c r="E2257" s="117">
        <v>43031</v>
      </c>
      <c r="F2257" s="118">
        <v>0.41466435185185185</v>
      </c>
      <c r="G2257" t="s">
        <v>9457</v>
      </c>
      <c r="H2257">
        <v>309</v>
      </c>
      <c r="I2257">
        <v>21</v>
      </c>
      <c r="J2257" t="s">
        <v>4037</v>
      </c>
      <c r="L2257">
        <v>20</v>
      </c>
    </row>
    <row r="2258" spans="1:12" x14ac:dyDescent="0.25">
      <c r="A2258" t="s">
        <v>9456</v>
      </c>
      <c r="B2258" t="s">
        <v>9453</v>
      </c>
      <c r="C2258" t="s">
        <v>9454</v>
      </c>
      <c r="D2258" t="s">
        <v>9455</v>
      </c>
      <c r="E2258" s="117">
        <v>43031</v>
      </c>
      <c r="F2258" s="118">
        <v>0.41467592592592589</v>
      </c>
      <c r="G2258" t="s">
        <v>9457</v>
      </c>
      <c r="H2258">
        <v>309</v>
      </c>
      <c r="I2258">
        <v>22</v>
      </c>
      <c r="J2258" t="s">
        <v>4037</v>
      </c>
      <c r="L2258" t="s">
        <v>26153</v>
      </c>
    </row>
    <row r="2259" spans="1:12" x14ac:dyDescent="0.25">
      <c r="A2259" t="s">
        <v>9456</v>
      </c>
      <c r="B2259" t="s">
        <v>9453</v>
      </c>
      <c r="C2259" t="s">
        <v>9454</v>
      </c>
      <c r="D2259" t="s">
        <v>9455</v>
      </c>
      <c r="E2259" s="117">
        <v>43031</v>
      </c>
      <c r="F2259" s="118">
        <v>0.41468750000000004</v>
      </c>
      <c r="G2259" t="s">
        <v>9457</v>
      </c>
      <c r="H2259">
        <v>310</v>
      </c>
      <c r="I2259">
        <v>2</v>
      </c>
      <c r="J2259" t="s">
        <v>4037</v>
      </c>
      <c r="L2259" t="s">
        <v>5</v>
      </c>
    </row>
    <row r="2260" spans="1:12" x14ac:dyDescent="0.25">
      <c r="A2260" t="s">
        <v>9456</v>
      </c>
      <c r="B2260" t="s">
        <v>9453</v>
      </c>
      <c r="C2260" t="s">
        <v>9454</v>
      </c>
      <c r="D2260" t="s">
        <v>9455</v>
      </c>
      <c r="E2260" s="117">
        <v>43031</v>
      </c>
      <c r="F2260" s="118">
        <v>0.41469907407407408</v>
      </c>
      <c r="G2260" t="s">
        <v>9457</v>
      </c>
      <c r="H2260">
        <v>310</v>
      </c>
      <c r="I2260">
        <v>5</v>
      </c>
      <c r="J2260" t="s">
        <v>4037</v>
      </c>
      <c r="L2260" t="s">
        <v>179</v>
      </c>
    </row>
    <row r="2261" spans="1:12" x14ac:dyDescent="0.25">
      <c r="A2261" t="s">
        <v>9456</v>
      </c>
      <c r="B2261" t="s">
        <v>9453</v>
      </c>
      <c r="C2261" t="s">
        <v>9454</v>
      </c>
      <c r="D2261" t="s">
        <v>9455</v>
      </c>
      <c r="E2261" s="117">
        <v>43031</v>
      </c>
      <c r="F2261" s="118">
        <v>0.41469907407407408</v>
      </c>
      <c r="G2261" t="s">
        <v>9457</v>
      </c>
      <c r="H2261">
        <v>310</v>
      </c>
      <c r="I2261">
        <v>7</v>
      </c>
      <c r="J2261" t="s">
        <v>4037</v>
      </c>
      <c r="L2261">
        <v>44</v>
      </c>
    </row>
    <row r="2262" spans="1:12" x14ac:dyDescent="0.25">
      <c r="A2262" t="s">
        <v>9456</v>
      </c>
      <c r="B2262" t="s">
        <v>9453</v>
      </c>
      <c r="C2262" t="s">
        <v>9454</v>
      </c>
      <c r="D2262" t="s">
        <v>9455</v>
      </c>
      <c r="E2262" s="117">
        <v>43031</v>
      </c>
      <c r="F2262" s="118">
        <v>0.41469907407407408</v>
      </c>
      <c r="G2262" t="s">
        <v>9457</v>
      </c>
      <c r="H2262">
        <v>310</v>
      </c>
      <c r="I2262">
        <v>8</v>
      </c>
      <c r="J2262" t="s">
        <v>4037</v>
      </c>
      <c r="L2262">
        <v>100000</v>
      </c>
    </row>
    <row r="2263" spans="1:12" x14ac:dyDescent="0.25">
      <c r="A2263" t="s">
        <v>9456</v>
      </c>
      <c r="B2263" t="s">
        <v>9453</v>
      </c>
      <c r="C2263" t="s">
        <v>9454</v>
      </c>
      <c r="D2263" t="s">
        <v>9455</v>
      </c>
      <c r="E2263" s="117">
        <v>43031</v>
      </c>
      <c r="F2263" s="118">
        <v>0.41469907407407408</v>
      </c>
      <c r="G2263" t="s">
        <v>9457</v>
      </c>
      <c r="H2263">
        <v>310</v>
      </c>
      <c r="I2263">
        <v>12</v>
      </c>
      <c r="J2263" t="s">
        <v>4037</v>
      </c>
      <c r="L2263">
        <v>-12.116494542401201</v>
      </c>
    </row>
    <row r="2264" spans="1:12" x14ac:dyDescent="0.25">
      <c r="A2264" t="s">
        <v>9456</v>
      </c>
      <c r="B2264" t="s">
        <v>9453</v>
      </c>
      <c r="C2264" t="s">
        <v>9454</v>
      </c>
      <c r="D2264" t="s">
        <v>9455</v>
      </c>
      <c r="E2264" s="117">
        <v>43031</v>
      </c>
      <c r="F2264" s="118">
        <v>0.41469907407407408</v>
      </c>
      <c r="G2264" t="s">
        <v>9457</v>
      </c>
      <c r="H2264">
        <v>310</v>
      </c>
      <c r="I2264">
        <v>13</v>
      </c>
      <c r="J2264" t="s">
        <v>4037</v>
      </c>
      <c r="L2264">
        <v>-61.5018861520307</v>
      </c>
    </row>
    <row r="2265" spans="1:12" x14ac:dyDescent="0.25">
      <c r="A2265" t="s">
        <v>9456</v>
      </c>
      <c r="B2265" t="s">
        <v>9453</v>
      </c>
      <c r="C2265" t="s">
        <v>9454</v>
      </c>
      <c r="D2265" t="s">
        <v>9455</v>
      </c>
      <c r="E2265" s="117">
        <v>43031</v>
      </c>
      <c r="F2265" s="118">
        <v>0.41469907407407408</v>
      </c>
      <c r="G2265" t="s">
        <v>9457</v>
      </c>
      <c r="H2265">
        <v>310</v>
      </c>
      <c r="I2265">
        <v>14</v>
      </c>
      <c r="J2265" t="s">
        <v>4037</v>
      </c>
      <c r="L2265">
        <v>277</v>
      </c>
    </row>
    <row r="2266" spans="1:12" x14ac:dyDescent="0.25">
      <c r="A2266" t="s">
        <v>9456</v>
      </c>
      <c r="B2266" t="s">
        <v>9453</v>
      </c>
      <c r="C2266" t="s">
        <v>9454</v>
      </c>
      <c r="D2266" t="s">
        <v>9455</v>
      </c>
      <c r="E2266" s="117">
        <v>43031</v>
      </c>
      <c r="F2266" s="118">
        <v>0.41471064814814818</v>
      </c>
      <c r="G2266" t="s">
        <v>9457</v>
      </c>
      <c r="H2266">
        <v>310</v>
      </c>
      <c r="I2266">
        <v>15</v>
      </c>
      <c r="J2266" t="s">
        <v>4037</v>
      </c>
      <c r="L2266" t="s">
        <v>26149</v>
      </c>
    </row>
    <row r="2267" spans="1:12" x14ac:dyDescent="0.25">
      <c r="A2267" t="s">
        <v>9456</v>
      </c>
      <c r="B2267" t="s">
        <v>9453</v>
      </c>
      <c r="C2267" t="s">
        <v>9454</v>
      </c>
      <c r="D2267" t="s">
        <v>9455</v>
      </c>
      <c r="E2267" s="117">
        <v>43031</v>
      </c>
      <c r="F2267" s="118">
        <v>0.41471064814814818</v>
      </c>
      <c r="G2267" t="s">
        <v>9457</v>
      </c>
      <c r="H2267">
        <v>310</v>
      </c>
      <c r="I2267">
        <v>19</v>
      </c>
      <c r="J2267" t="s">
        <v>4037</v>
      </c>
      <c r="L2267" t="s">
        <v>26154</v>
      </c>
    </row>
    <row r="2268" spans="1:12" x14ac:dyDescent="0.25">
      <c r="A2268" t="s">
        <v>9456</v>
      </c>
      <c r="B2268" t="s">
        <v>9453</v>
      </c>
      <c r="C2268" t="s">
        <v>9454</v>
      </c>
      <c r="D2268" t="s">
        <v>9455</v>
      </c>
      <c r="E2268" s="117">
        <v>43031</v>
      </c>
      <c r="F2268" s="118">
        <v>0.41471064814814818</v>
      </c>
      <c r="G2268" t="s">
        <v>9457</v>
      </c>
      <c r="H2268">
        <v>310</v>
      </c>
      <c r="I2268">
        <v>20</v>
      </c>
      <c r="J2268" t="s">
        <v>4037</v>
      </c>
      <c r="L2268" t="s">
        <v>31</v>
      </c>
    </row>
    <row r="2269" spans="1:12" x14ac:dyDescent="0.25">
      <c r="A2269" t="s">
        <v>9456</v>
      </c>
      <c r="B2269" t="s">
        <v>9453</v>
      </c>
      <c r="C2269" t="s">
        <v>9454</v>
      </c>
      <c r="D2269" t="s">
        <v>9455</v>
      </c>
      <c r="E2269" s="117">
        <v>43031</v>
      </c>
      <c r="F2269" s="118">
        <v>0.41471064814814818</v>
      </c>
      <c r="G2269" t="s">
        <v>9457</v>
      </c>
      <c r="H2269">
        <v>310</v>
      </c>
      <c r="I2269">
        <v>21</v>
      </c>
      <c r="J2269" t="s">
        <v>4037</v>
      </c>
      <c r="L2269">
        <v>4</v>
      </c>
    </row>
    <row r="2270" spans="1:12" x14ac:dyDescent="0.25">
      <c r="A2270" t="s">
        <v>9456</v>
      </c>
      <c r="B2270" t="s">
        <v>9453</v>
      </c>
      <c r="C2270" t="s">
        <v>9454</v>
      </c>
      <c r="D2270" t="s">
        <v>9455</v>
      </c>
      <c r="E2270" s="117">
        <v>43031</v>
      </c>
      <c r="F2270" s="118">
        <v>0.41471064814814818</v>
      </c>
      <c r="G2270" t="s">
        <v>9457</v>
      </c>
      <c r="H2270">
        <v>310</v>
      </c>
      <c r="I2270">
        <v>22</v>
      </c>
      <c r="J2270" t="s">
        <v>4037</v>
      </c>
      <c r="L2270" t="s">
        <v>26155</v>
      </c>
    </row>
    <row r="2271" spans="1:12" x14ac:dyDescent="0.25">
      <c r="A2271" t="s">
        <v>9456</v>
      </c>
      <c r="B2271" t="s">
        <v>9453</v>
      </c>
      <c r="C2271" t="s">
        <v>9454</v>
      </c>
      <c r="D2271" t="s">
        <v>9455</v>
      </c>
      <c r="E2271" s="117">
        <v>43031</v>
      </c>
      <c r="F2271" s="118">
        <v>0.41473379629629631</v>
      </c>
      <c r="G2271" t="s">
        <v>9457</v>
      </c>
      <c r="H2271">
        <v>311</v>
      </c>
      <c r="I2271">
        <v>2</v>
      </c>
      <c r="J2271" t="s">
        <v>4037</v>
      </c>
      <c r="L2271" t="s">
        <v>5</v>
      </c>
    </row>
    <row r="2272" spans="1:12" x14ac:dyDescent="0.25">
      <c r="A2272" t="s">
        <v>9456</v>
      </c>
      <c r="B2272" t="s">
        <v>9453</v>
      </c>
      <c r="C2272" t="s">
        <v>9454</v>
      </c>
      <c r="D2272" t="s">
        <v>9455</v>
      </c>
      <c r="E2272" s="117">
        <v>43031</v>
      </c>
      <c r="F2272" s="118">
        <v>0.41473379629629631</v>
      </c>
      <c r="G2272" t="s">
        <v>9457</v>
      </c>
      <c r="H2272">
        <v>311</v>
      </c>
      <c r="I2272">
        <v>5</v>
      </c>
      <c r="J2272" t="s">
        <v>4037</v>
      </c>
      <c r="L2272" t="s">
        <v>179</v>
      </c>
    </row>
    <row r="2273" spans="1:12" x14ac:dyDescent="0.25">
      <c r="A2273" t="s">
        <v>9456</v>
      </c>
      <c r="B2273" t="s">
        <v>9453</v>
      </c>
      <c r="C2273" t="s">
        <v>9454</v>
      </c>
      <c r="D2273" t="s">
        <v>9455</v>
      </c>
      <c r="E2273" s="117">
        <v>43031</v>
      </c>
      <c r="F2273" s="118">
        <v>0.41473379629629631</v>
      </c>
      <c r="G2273" t="s">
        <v>9457</v>
      </c>
      <c r="H2273">
        <v>311</v>
      </c>
      <c r="I2273">
        <v>7</v>
      </c>
      <c r="J2273" t="s">
        <v>4037</v>
      </c>
      <c r="L2273">
        <v>45</v>
      </c>
    </row>
    <row r="2274" spans="1:12" x14ac:dyDescent="0.25">
      <c r="A2274" t="s">
        <v>9456</v>
      </c>
      <c r="B2274" t="s">
        <v>9453</v>
      </c>
      <c r="C2274" t="s">
        <v>9454</v>
      </c>
      <c r="D2274" t="s">
        <v>9455</v>
      </c>
      <c r="E2274" s="117">
        <v>43031</v>
      </c>
      <c r="F2274" s="118">
        <v>0.41474537037037035</v>
      </c>
      <c r="G2274" t="s">
        <v>9457</v>
      </c>
      <c r="H2274">
        <v>311</v>
      </c>
      <c r="I2274">
        <v>8</v>
      </c>
      <c r="J2274" t="s">
        <v>4037</v>
      </c>
      <c r="L2274">
        <v>100000</v>
      </c>
    </row>
    <row r="2275" spans="1:12" x14ac:dyDescent="0.25">
      <c r="A2275" t="s">
        <v>9456</v>
      </c>
      <c r="B2275" t="s">
        <v>9453</v>
      </c>
      <c r="C2275" t="s">
        <v>9454</v>
      </c>
      <c r="D2275" t="s">
        <v>9455</v>
      </c>
      <c r="E2275" s="117">
        <v>43031</v>
      </c>
      <c r="F2275" s="118">
        <v>0.41474537037037035</v>
      </c>
      <c r="G2275" t="s">
        <v>9457</v>
      </c>
      <c r="H2275">
        <v>311</v>
      </c>
      <c r="I2275">
        <v>12</v>
      </c>
      <c r="J2275" t="s">
        <v>4037</v>
      </c>
      <c r="L2275">
        <v>-12.062090194807601</v>
      </c>
    </row>
    <row r="2276" spans="1:12" x14ac:dyDescent="0.25">
      <c r="A2276" t="s">
        <v>9456</v>
      </c>
      <c r="B2276" t="s">
        <v>9453</v>
      </c>
      <c r="C2276" t="s">
        <v>9454</v>
      </c>
      <c r="D2276" t="s">
        <v>9455</v>
      </c>
      <c r="E2276" s="117">
        <v>43031</v>
      </c>
      <c r="F2276" s="118">
        <v>0.41474537037037035</v>
      </c>
      <c r="G2276" t="s">
        <v>9457</v>
      </c>
      <c r="H2276">
        <v>311</v>
      </c>
      <c r="I2276">
        <v>13</v>
      </c>
      <c r="J2276" t="s">
        <v>4037</v>
      </c>
      <c r="L2276">
        <v>-61.507176606699403</v>
      </c>
    </row>
    <row r="2277" spans="1:12" x14ac:dyDescent="0.25">
      <c r="A2277" t="s">
        <v>9456</v>
      </c>
      <c r="B2277" t="s">
        <v>9453</v>
      </c>
      <c r="C2277" t="s">
        <v>9454</v>
      </c>
      <c r="D2277" t="s">
        <v>9455</v>
      </c>
      <c r="E2277" s="117">
        <v>43031</v>
      </c>
      <c r="F2277" s="118">
        <v>0.41474537037037035</v>
      </c>
      <c r="G2277" t="s">
        <v>9457</v>
      </c>
      <c r="H2277">
        <v>311</v>
      </c>
      <c r="I2277">
        <v>14</v>
      </c>
      <c r="J2277" t="s">
        <v>4037</v>
      </c>
      <c r="L2277">
        <v>321</v>
      </c>
    </row>
    <row r="2278" spans="1:12" x14ac:dyDescent="0.25">
      <c r="A2278" t="s">
        <v>9456</v>
      </c>
      <c r="B2278" t="s">
        <v>9453</v>
      </c>
      <c r="C2278" t="s">
        <v>9454</v>
      </c>
      <c r="D2278" t="s">
        <v>9455</v>
      </c>
      <c r="E2278" s="117">
        <v>43031</v>
      </c>
      <c r="F2278" s="118">
        <v>0.41474537037037035</v>
      </c>
      <c r="G2278" t="s">
        <v>9457</v>
      </c>
      <c r="H2278">
        <v>311</v>
      </c>
      <c r="I2278">
        <v>15</v>
      </c>
      <c r="J2278" t="s">
        <v>4037</v>
      </c>
      <c r="L2278" t="s">
        <v>26149</v>
      </c>
    </row>
    <row r="2279" spans="1:12" x14ac:dyDescent="0.25">
      <c r="A2279" t="s">
        <v>9456</v>
      </c>
      <c r="B2279" t="s">
        <v>9453</v>
      </c>
      <c r="C2279" t="s">
        <v>9454</v>
      </c>
      <c r="D2279" t="s">
        <v>9455</v>
      </c>
      <c r="E2279" s="117">
        <v>43031</v>
      </c>
      <c r="F2279" s="118">
        <v>0.4147569444444445</v>
      </c>
      <c r="G2279" t="s">
        <v>9457</v>
      </c>
      <c r="H2279">
        <v>311</v>
      </c>
      <c r="I2279">
        <v>19</v>
      </c>
      <c r="J2279" t="s">
        <v>4037</v>
      </c>
      <c r="L2279" t="s">
        <v>26156</v>
      </c>
    </row>
    <row r="2280" spans="1:12" x14ac:dyDescent="0.25">
      <c r="A2280" t="s">
        <v>9456</v>
      </c>
      <c r="B2280" t="s">
        <v>9453</v>
      </c>
      <c r="C2280" t="s">
        <v>9454</v>
      </c>
      <c r="D2280" t="s">
        <v>9455</v>
      </c>
      <c r="E2280" s="117">
        <v>43031</v>
      </c>
      <c r="F2280" s="118">
        <v>0.4147569444444445</v>
      </c>
      <c r="G2280" t="s">
        <v>9457</v>
      </c>
      <c r="H2280">
        <v>311</v>
      </c>
      <c r="I2280">
        <v>20</v>
      </c>
      <c r="J2280" t="s">
        <v>4037</v>
      </c>
      <c r="L2280" t="s">
        <v>12</v>
      </c>
    </row>
    <row r="2281" spans="1:12" x14ac:dyDescent="0.25">
      <c r="A2281" t="s">
        <v>9456</v>
      </c>
      <c r="B2281" t="s">
        <v>9453</v>
      </c>
      <c r="C2281" t="s">
        <v>9454</v>
      </c>
      <c r="D2281" t="s">
        <v>9455</v>
      </c>
      <c r="E2281" s="117">
        <v>43031</v>
      </c>
      <c r="F2281" s="118">
        <v>0.4147569444444445</v>
      </c>
      <c r="G2281" t="s">
        <v>9457</v>
      </c>
      <c r="H2281">
        <v>311</v>
      </c>
      <c r="I2281">
        <v>21</v>
      </c>
      <c r="J2281" t="s">
        <v>4037</v>
      </c>
      <c r="L2281">
        <v>5</v>
      </c>
    </row>
    <row r="2282" spans="1:12" x14ac:dyDescent="0.25">
      <c r="A2282" t="s">
        <v>9456</v>
      </c>
      <c r="B2282" t="s">
        <v>9453</v>
      </c>
      <c r="C2282" t="s">
        <v>9454</v>
      </c>
      <c r="D2282" t="s">
        <v>9455</v>
      </c>
      <c r="E2282" s="117">
        <v>43031</v>
      </c>
      <c r="F2282" s="118">
        <v>0.4147569444444445</v>
      </c>
      <c r="G2282" t="s">
        <v>9457</v>
      </c>
      <c r="H2282">
        <v>311</v>
      </c>
      <c r="I2282">
        <v>22</v>
      </c>
      <c r="J2282" t="s">
        <v>4037</v>
      </c>
      <c r="L2282" t="s">
        <v>26157</v>
      </c>
    </row>
    <row r="2283" spans="1:12" x14ac:dyDescent="0.25">
      <c r="A2283" t="s">
        <v>9456</v>
      </c>
      <c r="B2283" t="s">
        <v>9453</v>
      </c>
      <c r="C2283" t="s">
        <v>9454</v>
      </c>
      <c r="D2283" t="s">
        <v>9455</v>
      </c>
      <c r="E2283" s="117">
        <v>43031</v>
      </c>
      <c r="F2283" s="118">
        <v>0.41478009259259258</v>
      </c>
      <c r="G2283" t="s">
        <v>9457</v>
      </c>
      <c r="H2283">
        <v>312</v>
      </c>
      <c r="I2283">
        <v>2</v>
      </c>
      <c r="J2283" t="s">
        <v>4037</v>
      </c>
      <c r="L2283" t="s">
        <v>5</v>
      </c>
    </row>
    <row r="2284" spans="1:12" x14ac:dyDescent="0.25">
      <c r="A2284" t="s">
        <v>9456</v>
      </c>
      <c r="B2284" t="s">
        <v>9453</v>
      </c>
      <c r="C2284" t="s">
        <v>9454</v>
      </c>
      <c r="D2284" t="s">
        <v>9455</v>
      </c>
      <c r="E2284" s="117">
        <v>43031</v>
      </c>
      <c r="F2284" s="118">
        <v>0.41478009259259258</v>
      </c>
      <c r="G2284" t="s">
        <v>9457</v>
      </c>
      <c r="H2284">
        <v>312</v>
      </c>
      <c r="I2284">
        <v>5</v>
      </c>
      <c r="J2284" t="s">
        <v>4037</v>
      </c>
      <c r="L2284" t="s">
        <v>179</v>
      </c>
    </row>
    <row r="2285" spans="1:12" x14ac:dyDescent="0.25">
      <c r="A2285" t="s">
        <v>9456</v>
      </c>
      <c r="B2285" t="s">
        <v>9453</v>
      </c>
      <c r="C2285" t="s">
        <v>9454</v>
      </c>
      <c r="D2285" t="s">
        <v>9455</v>
      </c>
      <c r="E2285" s="117">
        <v>43031</v>
      </c>
      <c r="F2285" s="118">
        <v>0.41478009259259258</v>
      </c>
      <c r="G2285" t="s">
        <v>9457</v>
      </c>
      <c r="H2285">
        <v>312</v>
      </c>
      <c r="I2285">
        <v>7</v>
      </c>
      <c r="J2285" t="s">
        <v>4037</v>
      </c>
      <c r="L2285">
        <v>46</v>
      </c>
    </row>
    <row r="2286" spans="1:12" x14ac:dyDescent="0.25">
      <c r="A2286" t="s">
        <v>9456</v>
      </c>
      <c r="B2286" t="s">
        <v>9453</v>
      </c>
      <c r="C2286" t="s">
        <v>9454</v>
      </c>
      <c r="D2286" t="s">
        <v>9455</v>
      </c>
      <c r="E2286" s="117">
        <v>43031</v>
      </c>
      <c r="F2286" s="118">
        <v>0.41478009259259258</v>
      </c>
      <c r="G2286" t="s">
        <v>9457</v>
      </c>
      <c r="H2286">
        <v>312</v>
      </c>
      <c r="I2286">
        <v>8</v>
      </c>
      <c r="J2286" t="s">
        <v>4037</v>
      </c>
      <c r="L2286">
        <v>100000</v>
      </c>
    </row>
    <row r="2287" spans="1:12" x14ac:dyDescent="0.25">
      <c r="A2287" t="s">
        <v>9456</v>
      </c>
      <c r="B2287" t="s">
        <v>9453</v>
      </c>
      <c r="C2287" t="s">
        <v>9454</v>
      </c>
      <c r="D2287" t="s">
        <v>9455</v>
      </c>
      <c r="E2287" s="117">
        <v>43031</v>
      </c>
      <c r="F2287" s="118">
        <v>0.41479166666666667</v>
      </c>
      <c r="G2287" t="s">
        <v>9457</v>
      </c>
      <c r="H2287">
        <v>312</v>
      </c>
      <c r="I2287">
        <v>12</v>
      </c>
      <c r="J2287" t="s">
        <v>4037</v>
      </c>
      <c r="L2287">
        <v>-12.0418390188406</v>
      </c>
    </row>
    <row r="2288" spans="1:12" x14ac:dyDescent="0.25">
      <c r="A2288" t="s">
        <v>9456</v>
      </c>
      <c r="B2288" t="s">
        <v>9453</v>
      </c>
      <c r="C2288" t="s">
        <v>9454</v>
      </c>
      <c r="D2288" t="s">
        <v>9455</v>
      </c>
      <c r="E2288" s="117">
        <v>43031</v>
      </c>
      <c r="F2288" s="118">
        <v>0.41479166666666667</v>
      </c>
      <c r="G2288" t="s">
        <v>9457</v>
      </c>
      <c r="H2288">
        <v>312</v>
      </c>
      <c r="I2288">
        <v>13</v>
      </c>
      <c r="J2288" t="s">
        <v>4037</v>
      </c>
      <c r="L2288">
        <v>-61.5071048652161</v>
      </c>
    </row>
    <row r="2289" spans="1:12" x14ac:dyDescent="0.25">
      <c r="A2289" t="s">
        <v>9456</v>
      </c>
      <c r="B2289" t="s">
        <v>9453</v>
      </c>
      <c r="C2289" t="s">
        <v>9454</v>
      </c>
      <c r="D2289" t="s">
        <v>9455</v>
      </c>
      <c r="E2289" s="117">
        <v>43031</v>
      </c>
      <c r="F2289" s="118">
        <v>0.41479166666666667</v>
      </c>
      <c r="G2289" t="s">
        <v>9457</v>
      </c>
      <c r="H2289">
        <v>312</v>
      </c>
      <c r="I2289">
        <v>14</v>
      </c>
      <c r="J2289" t="s">
        <v>4037</v>
      </c>
      <c r="L2289">
        <v>323</v>
      </c>
    </row>
    <row r="2290" spans="1:12" x14ac:dyDescent="0.25">
      <c r="A2290" t="s">
        <v>9456</v>
      </c>
      <c r="B2290" t="s">
        <v>9453</v>
      </c>
      <c r="C2290" t="s">
        <v>9454</v>
      </c>
      <c r="D2290" t="s">
        <v>9455</v>
      </c>
      <c r="E2290" s="117">
        <v>43031</v>
      </c>
      <c r="F2290" s="118">
        <v>0.41479166666666667</v>
      </c>
      <c r="G2290" t="s">
        <v>9457</v>
      </c>
      <c r="H2290">
        <v>312</v>
      </c>
      <c r="I2290">
        <v>15</v>
      </c>
      <c r="J2290" t="s">
        <v>4037</v>
      </c>
      <c r="L2290" t="s">
        <v>26149</v>
      </c>
    </row>
    <row r="2291" spans="1:12" x14ac:dyDescent="0.25">
      <c r="A2291" t="s">
        <v>9456</v>
      </c>
      <c r="B2291" t="s">
        <v>9453</v>
      </c>
      <c r="C2291" t="s">
        <v>9454</v>
      </c>
      <c r="D2291" t="s">
        <v>9455</v>
      </c>
      <c r="E2291" s="117">
        <v>43031</v>
      </c>
      <c r="F2291" s="118">
        <v>0.41479166666666667</v>
      </c>
      <c r="G2291" t="s">
        <v>9457</v>
      </c>
      <c r="H2291">
        <v>312</v>
      </c>
      <c r="I2291">
        <v>19</v>
      </c>
      <c r="J2291" t="s">
        <v>4037</v>
      </c>
      <c r="L2291" t="s">
        <v>26158</v>
      </c>
    </row>
    <row r="2292" spans="1:12" x14ac:dyDescent="0.25">
      <c r="A2292" t="s">
        <v>9456</v>
      </c>
      <c r="B2292" t="s">
        <v>9453</v>
      </c>
      <c r="C2292" t="s">
        <v>9454</v>
      </c>
      <c r="D2292" t="s">
        <v>9455</v>
      </c>
      <c r="E2292" s="117">
        <v>43031</v>
      </c>
      <c r="F2292" s="118">
        <v>0.41479166666666667</v>
      </c>
      <c r="G2292" t="s">
        <v>9457</v>
      </c>
      <c r="H2292">
        <v>312</v>
      </c>
      <c r="I2292">
        <v>20</v>
      </c>
      <c r="J2292" t="s">
        <v>4037</v>
      </c>
      <c r="L2292" t="s">
        <v>558</v>
      </c>
    </row>
    <row r="2293" spans="1:12" x14ac:dyDescent="0.25">
      <c r="A2293" t="s">
        <v>9456</v>
      </c>
      <c r="B2293" t="s">
        <v>9453</v>
      </c>
      <c r="C2293" t="s">
        <v>9454</v>
      </c>
      <c r="D2293" t="s">
        <v>9455</v>
      </c>
      <c r="E2293" s="117">
        <v>43031</v>
      </c>
      <c r="F2293" s="118">
        <v>0.41480324074074071</v>
      </c>
      <c r="G2293" t="s">
        <v>9457</v>
      </c>
      <c r="H2293">
        <v>312</v>
      </c>
      <c r="I2293">
        <v>21</v>
      </c>
      <c r="J2293" t="s">
        <v>4037</v>
      </c>
      <c r="L2293">
        <v>2</v>
      </c>
    </row>
    <row r="2294" spans="1:12" x14ac:dyDescent="0.25">
      <c r="A2294" t="s">
        <v>9456</v>
      </c>
      <c r="B2294" t="s">
        <v>9453</v>
      </c>
      <c r="C2294" t="s">
        <v>9454</v>
      </c>
      <c r="D2294" t="s">
        <v>9455</v>
      </c>
      <c r="E2294" s="117">
        <v>43031</v>
      </c>
      <c r="F2294" s="118">
        <v>0.41480324074074071</v>
      </c>
      <c r="G2294" t="s">
        <v>9457</v>
      </c>
      <c r="H2294">
        <v>312</v>
      </c>
      <c r="I2294">
        <v>22</v>
      </c>
      <c r="J2294" t="s">
        <v>4037</v>
      </c>
      <c r="L2294" t="s">
        <v>26159</v>
      </c>
    </row>
    <row r="2295" spans="1:12" x14ac:dyDescent="0.25">
      <c r="A2295" t="s">
        <v>9456</v>
      </c>
      <c r="B2295" t="s">
        <v>9453</v>
      </c>
      <c r="C2295" t="s">
        <v>9454</v>
      </c>
      <c r="D2295" t="s">
        <v>9455</v>
      </c>
      <c r="E2295" s="117">
        <v>43031</v>
      </c>
      <c r="F2295" s="118">
        <v>0.41482638888888884</v>
      </c>
      <c r="G2295" t="s">
        <v>9457</v>
      </c>
      <c r="H2295">
        <v>313</v>
      </c>
      <c r="I2295">
        <v>2</v>
      </c>
      <c r="J2295" t="s">
        <v>4037</v>
      </c>
      <c r="L2295" t="s">
        <v>5</v>
      </c>
    </row>
    <row r="2296" spans="1:12" x14ac:dyDescent="0.25">
      <c r="A2296" t="s">
        <v>9456</v>
      </c>
      <c r="B2296" t="s">
        <v>9453</v>
      </c>
      <c r="C2296" t="s">
        <v>9454</v>
      </c>
      <c r="D2296" t="s">
        <v>9455</v>
      </c>
      <c r="E2296" s="117">
        <v>43031</v>
      </c>
      <c r="F2296" s="118">
        <v>0.41482638888888884</v>
      </c>
      <c r="G2296" t="s">
        <v>9457</v>
      </c>
      <c r="H2296">
        <v>313</v>
      </c>
      <c r="I2296">
        <v>5</v>
      </c>
      <c r="J2296" t="s">
        <v>4037</v>
      </c>
      <c r="L2296" t="s">
        <v>179</v>
      </c>
    </row>
    <row r="2297" spans="1:12" x14ac:dyDescent="0.25">
      <c r="A2297" t="s">
        <v>9456</v>
      </c>
      <c r="B2297" t="s">
        <v>9453</v>
      </c>
      <c r="C2297" t="s">
        <v>9454</v>
      </c>
      <c r="D2297" t="s">
        <v>9455</v>
      </c>
      <c r="E2297" s="117">
        <v>43031</v>
      </c>
      <c r="F2297" s="118">
        <v>0.41482638888888884</v>
      </c>
      <c r="G2297" t="s">
        <v>9457</v>
      </c>
      <c r="H2297">
        <v>313</v>
      </c>
      <c r="I2297">
        <v>7</v>
      </c>
      <c r="J2297" t="s">
        <v>4037</v>
      </c>
      <c r="L2297">
        <v>47</v>
      </c>
    </row>
    <row r="2298" spans="1:12" x14ac:dyDescent="0.25">
      <c r="A2298" t="s">
        <v>9456</v>
      </c>
      <c r="B2298" t="s">
        <v>9453</v>
      </c>
      <c r="C2298" t="s">
        <v>9454</v>
      </c>
      <c r="D2298" t="s">
        <v>9455</v>
      </c>
      <c r="E2298" s="117">
        <v>43031</v>
      </c>
      <c r="F2298" s="118">
        <v>0.41482638888888884</v>
      </c>
      <c r="G2298" t="s">
        <v>9457</v>
      </c>
      <c r="H2298">
        <v>313</v>
      </c>
      <c r="I2298">
        <v>8</v>
      </c>
      <c r="J2298" t="s">
        <v>4037</v>
      </c>
      <c r="L2298">
        <v>100000</v>
      </c>
    </row>
    <row r="2299" spans="1:12" x14ac:dyDescent="0.25">
      <c r="A2299" t="s">
        <v>9456</v>
      </c>
      <c r="B2299" t="s">
        <v>9453</v>
      </c>
      <c r="C2299" t="s">
        <v>9454</v>
      </c>
      <c r="D2299" t="s">
        <v>9455</v>
      </c>
      <c r="E2299" s="117">
        <v>43031</v>
      </c>
      <c r="F2299" s="118">
        <v>0.41483796296296299</v>
      </c>
      <c r="G2299" t="s">
        <v>9457</v>
      </c>
      <c r="H2299">
        <v>313</v>
      </c>
      <c r="I2299">
        <v>12</v>
      </c>
      <c r="J2299" t="s">
        <v>4037</v>
      </c>
      <c r="L2299">
        <v>-12.009388566907401</v>
      </c>
    </row>
    <row r="2300" spans="1:12" x14ac:dyDescent="0.25">
      <c r="A2300" t="s">
        <v>9456</v>
      </c>
      <c r="B2300" t="s">
        <v>9453</v>
      </c>
      <c r="C2300" t="s">
        <v>9454</v>
      </c>
      <c r="D2300" t="s">
        <v>9455</v>
      </c>
      <c r="E2300" s="117">
        <v>43031</v>
      </c>
      <c r="F2300" s="118">
        <v>0.41483796296296299</v>
      </c>
      <c r="G2300" t="s">
        <v>9457</v>
      </c>
      <c r="H2300">
        <v>313</v>
      </c>
      <c r="I2300">
        <v>13</v>
      </c>
      <c r="J2300" t="s">
        <v>4037</v>
      </c>
      <c r="L2300">
        <v>-61.8704119096573</v>
      </c>
    </row>
    <row r="2301" spans="1:12" x14ac:dyDescent="0.25">
      <c r="A2301" t="s">
        <v>9456</v>
      </c>
      <c r="B2301" t="s">
        <v>9453</v>
      </c>
      <c r="C2301" t="s">
        <v>9454</v>
      </c>
      <c r="D2301" t="s">
        <v>9455</v>
      </c>
      <c r="E2301" s="117">
        <v>43031</v>
      </c>
      <c r="F2301" s="118">
        <v>0.41483796296296299</v>
      </c>
      <c r="G2301" t="s">
        <v>9457</v>
      </c>
      <c r="H2301">
        <v>313</v>
      </c>
      <c r="I2301">
        <v>14</v>
      </c>
      <c r="J2301" t="s">
        <v>4037</v>
      </c>
      <c r="L2301">
        <v>284</v>
      </c>
    </row>
    <row r="2302" spans="1:12" x14ac:dyDescent="0.25">
      <c r="A2302" t="s">
        <v>9456</v>
      </c>
      <c r="B2302" t="s">
        <v>9453</v>
      </c>
      <c r="C2302" t="s">
        <v>9454</v>
      </c>
      <c r="D2302" t="s">
        <v>9455</v>
      </c>
      <c r="E2302" s="117">
        <v>43031</v>
      </c>
      <c r="F2302" s="118">
        <v>0.41483796296296299</v>
      </c>
      <c r="G2302" t="s">
        <v>9457</v>
      </c>
      <c r="H2302">
        <v>313</v>
      </c>
      <c r="I2302">
        <v>15</v>
      </c>
      <c r="J2302" t="s">
        <v>4037</v>
      </c>
      <c r="L2302" t="s">
        <v>26149</v>
      </c>
    </row>
    <row r="2303" spans="1:12" x14ac:dyDescent="0.25">
      <c r="A2303" t="s">
        <v>9456</v>
      </c>
      <c r="B2303" t="s">
        <v>9453</v>
      </c>
      <c r="C2303" t="s">
        <v>9454</v>
      </c>
      <c r="D2303" t="s">
        <v>9455</v>
      </c>
      <c r="E2303" s="117">
        <v>43031</v>
      </c>
      <c r="F2303" s="118">
        <v>0.41483796296296299</v>
      </c>
      <c r="G2303" t="s">
        <v>9457</v>
      </c>
      <c r="H2303">
        <v>313</v>
      </c>
      <c r="I2303">
        <v>19</v>
      </c>
      <c r="J2303" t="s">
        <v>4037</v>
      </c>
      <c r="L2303" t="s">
        <v>26160</v>
      </c>
    </row>
    <row r="2304" spans="1:12" x14ac:dyDescent="0.25">
      <c r="A2304" t="s">
        <v>9456</v>
      </c>
      <c r="B2304" t="s">
        <v>9453</v>
      </c>
      <c r="C2304" t="s">
        <v>9454</v>
      </c>
      <c r="D2304" t="s">
        <v>9455</v>
      </c>
      <c r="E2304" s="117">
        <v>43031</v>
      </c>
      <c r="F2304" s="118">
        <v>0.41483796296296299</v>
      </c>
      <c r="G2304" t="s">
        <v>9457</v>
      </c>
      <c r="H2304">
        <v>313</v>
      </c>
      <c r="I2304">
        <v>20</v>
      </c>
      <c r="J2304" t="s">
        <v>4037</v>
      </c>
      <c r="L2304" t="s">
        <v>42</v>
      </c>
    </row>
    <row r="2305" spans="1:12" x14ac:dyDescent="0.25">
      <c r="A2305" t="s">
        <v>9456</v>
      </c>
      <c r="B2305" t="s">
        <v>9453</v>
      </c>
      <c r="C2305" t="s">
        <v>9454</v>
      </c>
      <c r="D2305" t="s">
        <v>9455</v>
      </c>
      <c r="E2305" s="117">
        <v>43031</v>
      </c>
      <c r="F2305" s="118">
        <v>0.41484953703703703</v>
      </c>
      <c r="G2305" t="s">
        <v>9457</v>
      </c>
      <c r="H2305">
        <v>313</v>
      </c>
      <c r="I2305">
        <v>22</v>
      </c>
      <c r="J2305" t="s">
        <v>4037</v>
      </c>
      <c r="L2305" t="s">
        <v>26161</v>
      </c>
    </row>
    <row r="2306" spans="1:12" x14ac:dyDescent="0.25">
      <c r="A2306" t="s">
        <v>9456</v>
      </c>
      <c r="B2306" t="s">
        <v>9453</v>
      </c>
      <c r="C2306" t="s">
        <v>9454</v>
      </c>
      <c r="D2306" t="s">
        <v>9455</v>
      </c>
      <c r="E2306" s="117">
        <v>43031</v>
      </c>
      <c r="F2306" s="118">
        <v>0.41486111111111112</v>
      </c>
      <c r="G2306" t="s">
        <v>9457</v>
      </c>
      <c r="H2306">
        <v>314</v>
      </c>
      <c r="I2306">
        <v>2</v>
      </c>
      <c r="J2306" t="s">
        <v>4037</v>
      </c>
      <c r="L2306" t="s">
        <v>5</v>
      </c>
    </row>
    <row r="2307" spans="1:12" x14ac:dyDescent="0.25">
      <c r="A2307" t="s">
        <v>9456</v>
      </c>
      <c r="B2307" t="s">
        <v>9453</v>
      </c>
      <c r="C2307" t="s">
        <v>9454</v>
      </c>
      <c r="D2307" t="s">
        <v>9455</v>
      </c>
      <c r="E2307" s="117">
        <v>43031</v>
      </c>
      <c r="F2307" s="118">
        <v>0.41487268518518516</v>
      </c>
      <c r="G2307" t="s">
        <v>9457</v>
      </c>
      <c r="H2307">
        <v>314</v>
      </c>
      <c r="I2307">
        <v>5</v>
      </c>
      <c r="J2307" t="s">
        <v>4037</v>
      </c>
      <c r="L2307" t="s">
        <v>179</v>
      </c>
    </row>
    <row r="2308" spans="1:12" x14ac:dyDescent="0.25">
      <c r="A2308" t="s">
        <v>9456</v>
      </c>
      <c r="B2308" t="s">
        <v>9453</v>
      </c>
      <c r="C2308" t="s">
        <v>9454</v>
      </c>
      <c r="D2308" t="s">
        <v>9455</v>
      </c>
      <c r="E2308" s="117">
        <v>43031</v>
      </c>
      <c r="F2308" s="118">
        <v>0.41487268518518516</v>
      </c>
      <c r="G2308" t="s">
        <v>9457</v>
      </c>
      <c r="H2308">
        <v>314</v>
      </c>
      <c r="I2308">
        <v>7</v>
      </c>
      <c r="J2308" t="s">
        <v>4037</v>
      </c>
      <c r="L2308">
        <v>48</v>
      </c>
    </row>
    <row r="2309" spans="1:12" x14ac:dyDescent="0.25">
      <c r="A2309" t="s">
        <v>9456</v>
      </c>
      <c r="B2309" t="s">
        <v>9453</v>
      </c>
      <c r="C2309" t="s">
        <v>9454</v>
      </c>
      <c r="D2309" t="s">
        <v>9455</v>
      </c>
      <c r="E2309" s="117">
        <v>43031</v>
      </c>
      <c r="F2309" s="118">
        <v>0.41487268518518516</v>
      </c>
      <c r="G2309" t="s">
        <v>9457</v>
      </c>
      <c r="H2309">
        <v>314</v>
      </c>
      <c r="I2309">
        <v>8</v>
      </c>
      <c r="J2309" t="s">
        <v>4037</v>
      </c>
      <c r="L2309">
        <v>100000</v>
      </c>
    </row>
    <row r="2310" spans="1:12" x14ac:dyDescent="0.25">
      <c r="A2310" t="s">
        <v>9456</v>
      </c>
      <c r="B2310" t="s">
        <v>9453</v>
      </c>
      <c r="C2310" t="s">
        <v>9454</v>
      </c>
      <c r="D2310" t="s">
        <v>9455</v>
      </c>
      <c r="E2310" s="117">
        <v>43031</v>
      </c>
      <c r="F2310" s="118">
        <v>0.41487268518518516</v>
      </c>
      <c r="G2310" t="s">
        <v>9457</v>
      </c>
      <c r="H2310">
        <v>314</v>
      </c>
      <c r="I2310">
        <v>12</v>
      </c>
      <c r="J2310" t="s">
        <v>4037</v>
      </c>
      <c r="L2310">
        <v>-12.0078389522502</v>
      </c>
    </row>
    <row r="2311" spans="1:12" x14ac:dyDescent="0.25">
      <c r="A2311" t="s">
        <v>9456</v>
      </c>
      <c r="B2311" t="s">
        <v>9453</v>
      </c>
      <c r="C2311" t="s">
        <v>9454</v>
      </c>
      <c r="D2311" t="s">
        <v>9455</v>
      </c>
      <c r="E2311" s="117">
        <v>43031</v>
      </c>
      <c r="F2311" s="118">
        <v>0.41487268518518516</v>
      </c>
      <c r="G2311" t="s">
        <v>9457</v>
      </c>
      <c r="H2311">
        <v>314</v>
      </c>
      <c r="I2311">
        <v>13</v>
      </c>
      <c r="J2311" t="s">
        <v>4037</v>
      </c>
      <c r="L2311">
        <v>-61.480540756984198</v>
      </c>
    </row>
    <row r="2312" spans="1:12" x14ac:dyDescent="0.25">
      <c r="A2312" t="s">
        <v>9456</v>
      </c>
      <c r="B2312" t="s">
        <v>9453</v>
      </c>
      <c r="C2312" t="s">
        <v>9454</v>
      </c>
      <c r="D2312" t="s">
        <v>9455</v>
      </c>
      <c r="E2312" s="117">
        <v>43031</v>
      </c>
      <c r="F2312" s="118">
        <v>0.41487268518518516</v>
      </c>
      <c r="G2312" t="s">
        <v>9457</v>
      </c>
      <c r="H2312">
        <v>314</v>
      </c>
      <c r="I2312">
        <v>14</v>
      </c>
      <c r="J2312" t="s">
        <v>4037</v>
      </c>
      <c r="L2312">
        <v>283</v>
      </c>
    </row>
    <row r="2313" spans="1:12" x14ac:dyDescent="0.25">
      <c r="A2313" t="s">
        <v>9456</v>
      </c>
      <c r="B2313" t="s">
        <v>9453</v>
      </c>
      <c r="C2313" t="s">
        <v>9454</v>
      </c>
      <c r="D2313" t="s">
        <v>9455</v>
      </c>
      <c r="E2313" s="117">
        <v>43031</v>
      </c>
      <c r="F2313" s="118">
        <v>0.41488425925925926</v>
      </c>
      <c r="G2313" t="s">
        <v>9457</v>
      </c>
      <c r="H2313">
        <v>314</v>
      </c>
      <c r="I2313">
        <v>15</v>
      </c>
      <c r="J2313" t="s">
        <v>4037</v>
      </c>
      <c r="L2313" t="s">
        <v>26149</v>
      </c>
    </row>
    <row r="2314" spans="1:12" x14ac:dyDescent="0.25">
      <c r="A2314" t="s">
        <v>9456</v>
      </c>
      <c r="B2314" t="s">
        <v>9453</v>
      </c>
      <c r="C2314" t="s">
        <v>9454</v>
      </c>
      <c r="D2314" t="s">
        <v>9455</v>
      </c>
      <c r="E2314" s="117">
        <v>43031</v>
      </c>
      <c r="F2314" s="118">
        <v>0.41488425925925926</v>
      </c>
      <c r="G2314" t="s">
        <v>9457</v>
      </c>
      <c r="H2314">
        <v>314</v>
      </c>
      <c r="I2314">
        <v>19</v>
      </c>
      <c r="J2314" t="s">
        <v>4037</v>
      </c>
      <c r="L2314" t="s">
        <v>26162</v>
      </c>
    </row>
    <row r="2315" spans="1:12" x14ac:dyDescent="0.25">
      <c r="A2315" t="s">
        <v>9456</v>
      </c>
      <c r="B2315" t="s">
        <v>9453</v>
      </c>
      <c r="C2315" t="s">
        <v>9454</v>
      </c>
      <c r="D2315" t="s">
        <v>9455</v>
      </c>
      <c r="E2315" s="117">
        <v>43031</v>
      </c>
      <c r="F2315" s="118">
        <v>0.41488425925925926</v>
      </c>
      <c r="G2315" t="s">
        <v>9457</v>
      </c>
      <c r="H2315">
        <v>314</v>
      </c>
      <c r="I2315">
        <v>20</v>
      </c>
      <c r="J2315" t="s">
        <v>4037</v>
      </c>
      <c r="L2315" t="s">
        <v>556</v>
      </c>
    </row>
    <row r="2316" spans="1:12" x14ac:dyDescent="0.25">
      <c r="A2316" t="s">
        <v>9456</v>
      </c>
      <c r="B2316" t="s">
        <v>9453</v>
      </c>
      <c r="C2316" t="s">
        <v>9454</v>
      </c>
      <c r="D2316" t="s">
        <v>9455</v>
      </c>
      <c r="E2316" s="117">
        <v>43031</v>
      </c>
      <c r="F2316" s="118">
        <v>0.41488425925925926</v>
      </c>
      <c r="G2316" t="s">
        <v>9457</v>
      </c>
      <c r="H2316">
        <v>314</v>
      </c>
      <c r="I2316">
        <v>22</v>
      </c>
      <c r="J2316" t="s">
        <v>4037</v>
      </c>
      <c r="L2316" t="s">
        <v>26163</v>
      </c>
    </row>
    <row r="2317" spans="1:12" x14ac:dyDescent="0.25">
      <c r="A2317" t="s">
        <v>9456</v>
      </c>
      <c r="B2317" t="s">
        <v>9453</v>
      </c>
      <c r="C2317" t="s">
        <v>9454</v>
      </c>
      <c r="D2317" t="s">
        <v>9455</v>
      </c>
      <c r="E2317" s="117">
        <v>43031</v>
      </c>
      <c r="F2317" s="118">
        <v>0.41490740740740745</v>
      </c>
      <c r="G2317" t="s">
        <v>9457</v>
      </c>
      <c r="H2317">
        <v>315</v>
      </c>
      <c r="I2317">
        <v>2</v>
      </c>
      <c r="J2317" t="s">
        <v>4037</v>
      </c>
      <c r="L2317" t="s">
        <v>5</v>
      </c>
    </row>
    <row r="2318" spans="1:12" x14ac:dyDescent="0.25">
      <c r="A2318" t="s">
        <v>9456</v>
      </c>
      <c r="B2318" t="s">
        <v>9453</v>
      </c>
      <c r="C2318" t="s">
        <v>9454</v>
      </c>
      <c r="D2318" t="s">
        <v>9455</v>
      </c>
      <c r="E2318" s="117">
        <v>43031</v>
      </c>
      <c r="F2318" s="118">
        <v>0.41490740740740745</v>
      </c>
      <c r="G2318" t="s">
        <v>9457</v>
      </c>
      <c r="H2318">
        <v>315</v>
      </c>
      <c r="I2318">
        <v>5</v>
      </c>
      <c r="J2318" t="s">
        <v>4037</v>
      </c>
      <c r="L2318" t="s">
        <v>179</v>
      </c>
    </row>
    <row r="2319" spans="1:12" x14ac:dyDescent="0.25">
      <c r="A2319" t="s">
        <v>9456</v>
      </c>
      <c r="B2319" t="s">
        <v>9453</v>
      </c>
      <c r="C2319" t="s">
        <v>9454</v>
      </c>
      <c r="D2319" t="s">
        <v>9455</v>
      </c>
      <c r="E2319" s="117">
        <v>43031</v>
      </c>
      <c r="F2319" s="118">
        <v>0.41490740740740745</v>
      </c>
      <c r="G2319" t="s">
        <v>9457</v>
      </c>
      <c r="H2319">
        <v>315</v>
      </c>
      <c r="I2319">
        <v>7</v>
      </c>
      <c r="J2319" t="s">
        <v>4037</v>
      </c>
      <c r="L2319">
        <v>49</v>
      </c>
    </row>
    <row r="2320" spans="1:12" x14ac:dyDescent="0.25">
      <c r="A2320" t="s">
        <v>9456</v>
      </c>
      <c r="B2320" t="s">
        <v>9453</v>
      </c>
      <c r="C2320" t="s">
        <v>9454</v>
      </c>
      <c r="D2320" t="s">
        <v>9455</v>
      </c>
      <c r="E2320" s="117">
        <v>43031</v>
      </c>
      <c r="F2320" s="118">
        <v>0.41490740740740745</v>
      </c>
      <c r="G2320" t="s">
        <v>9457</v>
      </c>
      <c r="H2320">
        <v>315</v>
      </c>
      <c r="I2320">
        <v>8</v>
      </c>
      <c r="J2320" t="s">
        <v>4037</v>
      </c>
      <c r="L2320">
        <v>100000</v>
      </c>
    </row>
    <row r="2321" spans="1:12" x14ac:dyDescent="0.25">
      <c r="A2321" t="s">
        <v>9456</v>
      </c>
      <c r="B2321" t="s">
        <v>9453</v>
      </c>
      <c r="C2321" t="s">
        <v>9454</v>
      </c>
      <c r="D2321" t="s">
        <v>9455</v>
      </c>
      <c r="E2321" s="117">
        <v>43031</v>
      </c>
      <c r="F2321" s="118">
        <v>0.41491898148148149</v>
      </c>
      <c r="G2321" t="s">
        <v>9457</v>
      </c>
      <c r="H2321">
        <v>315</v>
      </c>
      <c r="I2321">
        <v>12</v>
      </c>
      <c r="J2321" t="s">
        <v>4037</v>
      </c>
      <c r="L2321">
        <v>-12.117823275330901</v>
      </c>
    </row>
    <row r="2322" spans="1:12" x14ac:dyDescent="0.25">
      <c r="A2322" t="s">
        <v>9456</v>
      </c>
      <c r="B2322" t="s">
        <v>9453</v>
      </c>
      <c r="C2322" t="s">
        <v>9454</v>
      </c>
      <c r="D2322" t="s">
        <v>9455</v>
      </c>
      <c r="E2322" s="117">
        <v>43031</v>
      </c>
      <c r="F2322" s="118">
        <v>0.41491898148148149</v>
      </c>
      <c r="G2322" t="s">
        <v>9457</v>
      </c>
      <c r="H2322">
        <v>315</v>
      </c>
      <c r="I2322">
        <v>13</v>
      </c>
      <c r="J2322" t="s">
        <v>4037</v>
      </c>
      <c r="L2322">
        <v>-61.446057276314903</v>
      </c>
    </row>
    <row r="2323" spans="1:12" x14ac:dyDescent="0.25">
      <c r="A2323" t="s">
        <v>9456</v>
      </c>
      <c r="B2323" t="s">
        <v>9453</v>
      </c>
      <c r="C2323" t="s">
        <v>9454</v>
      </c>
      <c r="D2323" t="s">
        <v>9455</v>
      </c>
      <c r="E2323" s="117">
        <v>43031</v>
      </c>
      <c r="F2323" s="118">
        <v>0.41491898148148149</v>
      </c>
      <c r="G2323" t="s">
        <v>9457</v>
      </c>
      <c r="H2323">
        <v>315</v>
      </c>
      <c r="I2323">
        <v>14</v>
      </c>
      <c r="J2323" t="s">
        <v>4037</v>
      </c>
      <c r="L2323">
        <v>277</v>
      </c>
    </row>
    <row r="2324" spans="1:12" x14ac:dyDescent="0.25">
      <c r="A2324" t="s">
        <v>9456</v>
      </c>
      <c r="B2324" t="s">
        <v>9453</v>
      </c>
      <c r="C2324" t="s">
        <v>9454</v>
      </c>
      <c r="D2324" t="s">
        <v>9455</v>
      </c>
      <c r="E2324" s="117">
        <v>43031</v>
      </c>
      <c r="F2324" s="118">
        <v>0.41491898148148149</v>
      </c>
      <c r="G2324" t="s">
        <v>9457</v>
      </c>
      <c r="H2324">
        <v>315</v>
      </c>
      <c r="I2324">
        <v>15</v>
      </c>
      <c r="J2324" t="s">
        <v>4037</v>
      </c>
      <c r="L2324" t="s">
        <v>25995</v>
      </c>
    </row>
    <row r="2325" spans="1:12" x14ac:dyDescent="0.25">
      <c r="A2325" t="s">
        <v>9456</v>
      </c>
      <c r="B2325" t="s">
        <v>9453</v>
      </c>
      <c r="C2325" t="s">
        <v>9454</v>
      </c>
      <c r="D2325" t="s">
        <v>9455</v>
      </c>
      <c r="E2325" s="117">
        <v>43031</v>
      </c>
      <c r="F2325" s="118">
        <v>0.41493055555555558</v>
      </c>
      <c r="G2325" t="s">
        <v>9457</v>
      </c>
      <c r="H2325">
        <v>315</v>
      </c>
      <c r="I2325">
        <v>19</v>
      </c>
      <c r="J2325" t="s">
        <v>4037</v>
      </c>
      <c r="L2325" t="s">
        <v>26164</v>
      </c>
    </row>
    <row r="2326" spans="1:12" x14ac:dyDescent="0.25">
      <c r="A2326" t="s">
        <v>9456</v>
      </c>
      <c r="B2326" t="s">
        <v>9453</v>
      </c>
      <c r="C2326" t="s">
        <v>9454</v>
      </c>
      <c r="D2326" t="s">
        <v>9455</v>
      </c>
      <c r="E2326" s="117">
        <v>43031</v>
      </c>
      <c r="F2326" s="118">
        <v>0.41493055555555558</v>
      </c>
      <c r="G2326" t="s">
        <v>9457</v>
      </c>
      <c r="H2326">
        <v>315</v>
      </c>
      <c r="I2326">
        <v>20</v>
      </c>
      <c r="J2326" t="s">
        <v>4037</v>
      </c>
      <c r="L2326" t="s">
        <v>31</v>
      </c>
    </row>
    <row r="2327" spans="1:12" x14ac:dyDescent="0.25">
      <c r="A2327" t="s">
        <v>9456</v>
      </c>
      <c r="B2327" t="s">
        <v>9453</v>
      </c>
      <c r="C2327" t="s">
        <v>9454</v>
      </c>
      <c r="D2327" t="s">
        <v>9455</v>
      </c>
      <c r="E2327" s="117">
        <v>43031</v>
      </c>
      <c r="F2327" s="118">
        <v>0.41493055555555558</v>
      </c>
      <c r="G2327" t="s">
        <v>9457</v>
      </c>
      <c r="H2327">
        <v>315</v>
      </c>
      <c r="I2327">
        <v>22</v>
      </c>
      <c r="J2327" t="s">
        <v>4037</v>
      </c>
      <c r="L2327" t="s">
        <v>26165</v>
      </c>
    </row>
    <row r="2328" spans="1:12" x14ac:dyDescent="0.25">
      <c r="A2328" t="s">
        <v>9456</v>
      </c>
      <c r="B2328" t="s">
        <v>9453</v>
      </c>
      <c r="C2328" t="s">
        <v>9454</v>
      </c>
      <c r="D2328" t="s">
        <v>9455</v>
      </c>
      <c r="E2328" s="117">
        <v>43031</v>
      </c>
      <c r="F2328" s="118">
        <v>0.41495370370370371</v>
      </c>
      <c r="G2328" t="s">
        <v>9457</v>
      </c>
      <c r="H2328">
        <v>316</v>
      </c>
      <c r="I2328">
        <v>2</v>
      </c>
      <c r="J2328" t="s">
        <v>4037</v>
      </c>
      <c r="L2328" t="s">
        <v>5</v>
      </c>
    </row>
    <row r="2329" spans="1:12" x14ac:dyDescent="0.25">
      <c r="A2329" t="s">
        <v>9456</v>
      </c>
      <c r="B2329" t="s">
        <v>9453</v>
      </c>
      <c r="C2329" t="s">
        <v>9454</v>
      </c>
      <c r="D2329" t="s">
        <v>9455</v>
      </c>
      <c r="E2329" s="117">
        <v>43031</v>
      </c>
      <c r="F2329" s="118">
        <v>0.41495370370370371</v>
      </c>
      <c r="G2329" t="s">
        <v>9457</v>
      </c>
      <c r="H2329">
        <v>316</v>
      </c>
      <c r="I2329">
        <v>5</v>
      </c>
      <c r="J2329" t="s">
        <v>4037</v>
      </c>
      <c r="L2329" t="s">
        <v>179</v>
      </c>
    </row>
    <row r="2330" spans="1:12" x14ac:dyDescent="0.25">
      <c r="A2330" t="s">
        <v>9456</v>
      </c>
      <c r="B2330" t="s">
        <v>9453</v>
      </c>
      <c r="C2330" t="s">
        <v>9454</v>
      </c>
      <c r="D2330" t="s">
        <v>9455</v>
      </c>
      <c r="E2330" s="117">
        <v>43031</v>
      </c>
      <c r="F2330" s="118">
        <v>0.41495370370370371</v>
      </c>
      <c r="G2330" t="s">
        <v>9457</v>
      </c>
      <c r="H2330">
        <v>316</v>
      </c>
      <c r="I2330">
        <v>7</v>
      </c>
      <c r="J2330" t="s">
        <v>4037</v>
      </c>
      <c r="L2330">
        <v>50</v>
      </c>
    </row>
    <row r="2331" spans="1:12" x14ac:dyDescent="0.25">
      <c r="A2331" t="s">
        <v>9456</v>
      </c>
      <c r="B2331" t="s">
        <v>9453</v>
      </c>
      <c r="C2331" t="s">
        <v>9454</v>
      </c>
      <c r="D2331" t="s">
        <v>9455</v>
      </c>
      <c r="E2331" s="117">
        <v>43031</v>
      </c>
      <c r="F2331" s="118">
        <v>0.41495370370370371</v>
      </c>
      <c r="G2331" t="s">
        <v>9457</v>
      </c>
      <c r="H2331">
        <v>316</v>
      </c>
      <c r="I2331">
        <v>8</v>
      </c>
      <c r="J2331" t="s">
        <v>4037</v>
      </c>
      <c r="L2331">
        <v>100000</v>
      </c>
    </row>
    <row r="2332" spans="1:12" x14ac:dyDescent="0.25">
      <c r="A2332" t="s">
        <v>9456</v>
      </c>
      <c r="B2332" t="s">
        <v>9453</v>
      </c>
      <c r="C2332" t="s">
        <v>9454</v>
      </c>
      <c r="D2332" t="s">
        <v>9455</v>
      </c>
      <c r="E2332" s="117">
        <v>43031</v>
      </c>
      <c r="F2332" s="118">
        <v>0.41495370370370371</v>
      </c>
      <c r="G2332" t="s">
        <v>9457</v>
      </c>
      <c r="H2332">
        <v>316</v>
      </c>
      <c r="I2332">
        <v>12</v>
      </c>
      <c r="J2332" t="s">
        <v>4037</v>
      </c>
      <c r="L2332">
        <v>-12.108425289639801</v>
      </c>
    </row>
    <row r="2333" spans="1:12" x14ac:dyDescent="0.25">
      <c r="A2333" t="s">
        <v>9456</v>
      </c>
      <c r="B2333" t="s">
        <v>9453</v>
      </c>
      <c r="C2333" t="s">
        <v>9454</v>
      </c>
      <c r="D2333" t="s">
        <v>9455</v>
      </c>
      <c r="E2333" s="117">
        <v>43031</v>
      </c>
      <c r="F2333" s="118">
        <v>0.41496527777777775</v>
      </c>
      <c r="G2333" t="s">
        <v>9457</v>
      </c>
      <c r="H2333">
        <v>316</v>
      </c>
      <c r="I2333">
        <v>13</v>
      </c>
      <c r="J2333" t="s">
        <v>4037</v>
      </c>
      <c r="L2333">
        <v>-61.445137844959802</v>
      </c>
    </row>
    <row r="2334" spans="1:12" x14ac:dyDescent="0.25">
      <c r="A2334" t="s">
        <v>9456</v>
      </c>
      <c r="B2334" t="s">
        <v>9453</v>
      </c>
      <c r="C2334" t="s">
        <v>9454</v>
      </c>
      <c r="D2334" t="s">
        <v>9455</v>
      </c>
      <c r="E2334" s="117">
        <v>43031</v>
      </c>
      <c r="F2334" s="118">
        <v>0.41496527777777775</v>
      </c>
      <c r="G2334" t="s">
        <v>9457</v>
      </c>
      <c r="H2334">
        <v>316</v>
      </c>
      <c r="I2334">
        <v>14</v>
      </c>
      <c r="J2334" t="s">
        <v>4037</v>
      </c>
      <c r="L2334">
        <v>309</v>
      </c>
    </row>
    <row r="2335" spans="1:12" x14ac:dyDescent="0.25">
      <c r="A2335" t="s">
        <v>9456</v>
      </c>
      <c r="B2335" t="s">
        <v>9453</v>
      </c>
      <c r="C2335" t="s">
        <v>9454</v>
      </c>
      <c r="D2335" t="s">
        <v>9455</v>
      </c>
      <c r="E2335" s="117">
        <v>43031</v>
      </c>
      <c r="F2335" s="118">
        <v>0.41496527777777775</v>
      </c>
      <c r="G2335" t="s">
        <v>9457</v>
      </c>
      <c r="H2335">
        <v>316</v>
      </c>
      <c r="I2335">
        <v>15</v>
      </c>
      <c r="J2335" t="s">
        <v>4037</v>
      </c>
      <c r="L2335" t="s">
        <v>25995</v>
      </c>
    </row>
    <row r="2336" spans="1:12" x14ac:dyDescent="0.25">
      <c r="A2336" t="s">
        <v>9456</v>
      </c>
      <c r="B2336" t="s">
        <v>9453</v>
      </c>
      <c r="C2336" t="s">
        <v>9454</v>
      </c>
      <c r="D2336" t="s">
        <v>9455</v>
      </c>
      <c r="E2336" s="117">
        <v>43031</v>
      </c>
      <c r="F2336" s="118">
        <v>0.41496527777777775</v>
      </c>
      <c r="G2336" t="s">
        <v>9457</v>
      </c>
      <c r="H2336">
        <v>316</v>
      </c>
      <c r="I2336">
        <v>19</v>
      </c>
      <c r="J2336" t="s">
        <v>4037</v>
      </c>
      <c r="L2336" t="s">
        <v>26166</v>
      </c>
    </row>
    <row r="2337" spans="1:12" x14ac:dyDescent="0.25">
      <c r="A2337" t="s">
        <v>9456</v>
      </c>
      <c r="B2337" t="s">
        <v>9453</v>
      </c>
      <c r="C2337" t="s">
        <v>9454</v>
      </c>
      <c r="D2337" t="s">
        <v>9455</v>
      </c>
      <c r="E2337" s="117">
        <v>43031</v>
      </c>
      <c r="F2337" s="118">
        <v>0.41496527777777775</v>
      </c>
      <c r="G2337" t="s">
        <v>9457</v>
      </c>
      <c r="H2337">
        <v>316</v>
      </c>
      <c r="I2337">
        <v>20</v>
      </c>
      <c r="J2337" t="s">
        <v>4037</v>
      </c>
      <c r="L2337" t="s">
        <v>42</v>
      </c>
    </row>
    <row r="2338" spans="1:12" x14ac:dyDescent="0.25">
      <c r="A2338" t="s">
        <v>9456</v>
      </c>
      <c r="B2338" t="s">
        <v>9453</v>
      </c>
      <c r="C2338" t="s">
        <v>9454</v>
      </c>
      <c r="D2338" t="s">
        <v>9455</v>
      </c>
      <c r="E2338" s="117">
        <v>43031</v>
      </c>
      <c r="F2338" s="118">
        <v>0.41496527777777775</v>
      </c>
      <c r="G2338" t="s">
        <v>9457</v>
      </c>
      <c r="H2338">
        <v>316</v>
      </c>
      <c r="I2338">
        <v>22</v>
      </c>
      <c r="J2338" t="s">
        <v>4037</v>
      </c>
      <c r="L2338" t="s">
        <v>26167</v>
      </c>
    </row>
    <row r="2339" spans="1:12" x14ac:dyDescent="0.25">
      <c r="A2339" t="s">
        <v>9456</v>
      </c>
      <c r="B2339" t="s">
        <v>9453</v>
      </c>
      <c r="C2339" t="s">
        <v>9454</v>
      </c>
      <c r="D2339" t="s">
        <v>9455</v>
      </c>
      <c r="E2339" s="117">
        <v>43031</v>
      </c>
      <c r="F2339" s="118">
        <v>0.41498842592592594</v>
      </c>
      <c r="G2339" t="s">
        <v>9457</v>
      </c>
      <c r="H2339">
        <v>317</v>
      </c>
      <c r="I2339">
        <v>2</v>
      </c>
      <c r="J2339" t="s">
        <v>4037</v>
      </c>
      <c r="L2339" t="s">
        <v>5</v>
      </c>
    </row>
    <row r="2340" spans="1:12" x14ac:dyDescent="0.25">
      <c r="A2340" t="s">
        <v>9456</v>
      </c>
      <c r="B2340" t="s">
        <v>9453</v>
      </c>
      <c r="C2340" t="s">
        <v>9454</v>
      </c>
      <c r="D2340" t="s">
        <v>9455</v>
      </c>
      <c r="E2340" s="117">
        <v>43031</v>
      </c>
      <c r="F2340" s="118">
        <v>0.41498842592592594</v>
      </c>
      <c r="G2340" t="s">
        <v>9457</v>
      </c>
      <c r="H2340">
        <v>317</v>
      </c>
      <c r="I2340">
        <v>5</v>
      </c>
      <c r="J2340" t="s">
        <v>4037</v>
      </c>
      <c r="L2340" t="s">
        <v>179</v>
      </c>
    </row>
    <row r="2341" spans="1:12" x14ac:dyDescent="0.25">
      <c r="A2341" t="s">
        <v>9456</v>
      </c>
      <c r="B2341" t="s">
        <v>9453</v>
      </c>
      <c r="C2341" t="s">
        <v>9454</v>
      </c>
      <c r="D2341" t="s">
        <v>9455</v>
      </c>
      <c r="E2341" s="117">
        <v>43031</v>
      </c>
      <c r="F2341" s="118">
        <v>0.41500000000000004</v>
      </c>
      <c r="G2341" t="s">
        <v>9457</v>
      </c>
      <c r="H2341">
        <v>317</v>
      </c>
      <c r="I2341">
        <v>7</v>
      </c>
      <c r="J2341" t="s">
        <v>4037</v>
      </c>
      <c r="L2341">
        <v>51</v>
      </c>
    </row>
    <row r="2342" spans="1:12" x14ac:dyDescent="0.25">
      <c r="A2342" t="s">
        <v>9456</v>
      </c>
      <c r="B2342" t="s">
        <v>9453</v>
      </c>
      <c r="C2342" t="s">
        <v>9454</v>
      </c>
      <c r="D2342" t="s">
        <v>9455</v>
      </c>
      <c r="E2342" s="117">
        <v>43031</v>
      </c>
      <c r="F2342" s="118">
        <v>0.41500000000000004</v>
      </c>
      <c r="G2342" t="s">
        <v>9457</v>
      </c>
      <c r="H2342">
        <v>317</v>
      </c>
      <c r="I2342">
        <v>8</v>
      </c>
      <c r="J2342" t="s">
        <v>4037</v>
      </c>
      <c r="L2342">
        <v>100000</v>
      </c>
    </row>
    <row r="2343" spans="1:12" x14ac:dyDescent="0.25">
      <c r="A2343" t="s">
        <v>9456</v>
      </c>
      <c r="B2343" t="s">
        <v>9453</v>
      </c>
      <c r="C2343" t="s">
        <v>9454</v>
      </c>
      <c r="D2343" t="s">
        <v>9455</v>
      </c>
      <c r="E2343" s="117">
        <v>43031</v>
      </c>
      <c r="F2343" s="118">
        <v>0.41500000000000004</v>
      </c>
      <c r="G2343" t="s">
        <v>9457</v>
      </c>
      <c r="H2343">
        <v>317</v>
      </c>
      <c r="I2343">
        <v>12</v>
      </c>
      <c r="J2343" t="s">
        <v>4037</v>
      </c>
      <c r="L2343">
        <v>-12.089622099696999</v>
      </c>
    </row>
    <row r="2344" spans="1:12" x14ac:dyDescent="0.25">
      <c r="A2344" t="s">
        <v>9456</v>
      </c>
      <c r="B2344" t="s">
        <v>9453</v>
      </c>
      <c r="C2344" t="s">
        <v>9454</v>
      </c>
      <c r="D2344" t="s">
        <v>9455</v>
      </c>
      <c r="E2344" s="117">
        <v>43031</v>
      </c>
      <c r="F2344" s="118">
        <v>0.41500000000000004</v>
      </c>
      <c r="G2344" t="s">
        <v>9457</v>
      </c>
      <c r="H2344">
        <v>317</v>
      </c>
      <c r="I2344">
        <v>13</v>
      </c>
      <c r="J2344" t="s">
        <v>4037</v>
      </c>
      <c r="L2344">
        <v>-61.410128255673001</v>
      </c>
    </row>
    <row r="2345" spans="1:12" x14ac:dyDescent="0.25">
      <c r="A2345" t="s">
        <v>9456</v>
      </c>
      <c r="B2345" t="s">
        <v>9453</v>
      </c>
      <c r="C2345" t="s">
        <v>9454</v>
      </c>
      <c r="D2345" t="s">
        <v>9455</v>
      </c>
      <c r="E2345" s="117">
        <v>43031</v>
      </c>
      <c r="F2345" s="118">
        <v>0.41500000000000004</v>
      </c>
      <c r="G2345" t="s">
        <v>9457</v>
      </c>
      <c r="H2345">
        <v>317</v>
      </c>
      <c r="I2345">
        <v>14</v>
      </c>
      <c r="J2345" t="s">
        <v>4037</v>
      </c>
      <c r="L2345">
        <v>291</v>
      </c>
    </row>
    <row r="2346" spans="1:12" x14ac:dyDescent="0.25">
      <c r="A2346" t="s">
        <v>9456</v>
      </c>
      <c r="B2346" t="s">
        <v>9453</v>
      </c>
      <c r="C2346" t="s">
        <v>9454</v>
      </c>
      <c r="D2346" t="s">
        <v>9455</v>
      </c>
      <c r="E2346" s="117">
        <v>43031</v>
      </c>
      <c r="F2346" s="118">
        <v>0.41500000000000004</v>
      </c>
      <c r="G2346" t="s">
        <v>9457</v>
      </c>
      <c r="H2346">
        <v>317</v>
      </c>
      <c r="I2346">
        <v>15</v>
      </c>
      <c r="J2346" t="s">
        <v>4037</v>
      </c>
      <c r="L2346" t="s">
        <v>25995</v>
      </c>
    </row>
    <row r="2347" spans="1:12" x14ac:dyDescent="0.25">
      <c r="A2347" t="s">
        <v>9456</v>
      </c>
      <c r="B2347" t="s">
        <v>9453</v>
      </c>
      <c r="C2347" t="s">
        <v>9454</v>
      </c>
      <c r="D2347" t="s">
        <v>9455</v>
      </c>
      <c r="E2347" s="117">
        <v>43031</v>
      </c>
      <c r="F2347" s="118">
        <v>0.41501157407407407</v>
      </c>
      <c r="G2347" t="s">
        <v>9457</v>
      </c>
      <c r="H2347">
        <v>317</v>
      </c>
      <c r="I2347">
        <v>19</v>
      </c>
      <c r="J2347" t="s">
        <v>4037</v>
      </c>
      <c r="L2347" t="s">
        <v>26168</v>
      </c>
    </row>
    <row r="2348" spans="1:12" x14ac:dyDescent="0.25">
      <c r="A2348" t="s">
        <v>9456</v>
      </c>
      <c r="B2348" t="s">
        <v>9453</v>
      </c>
      <c r="C2348" t="s">
        <v>9454</v>
      </c>
      <c r="D2348" t="s">
        <v>9455</v>
      </c>
      <c r="E2348" s="117">
        <v>43031</v>
      </c>
      <c r="F2348" s="118">
        <v>0.41501157407407407</v>
      </c>
      <c r="G2348" t="s">
        <v>9457</v>
      </c>
      <c r="H2348">
        <v>317</v>
      </c>
      <c r="I2348">
        <v>20</v>
      </c>
      <c r="J2348" t="s">
        <v>4037</v>
      </c>
      <c r="L2348" t="s">
        <v>42</v>
      </c>
    </row>
    <row r="2349" spans="1:12" x14ac:dyDescent="0.25">
      <c r="A2349" t="s">
        <v>9456</v>
      </c>
      <c r="B2349" t="s">
        <v>9453</v>
      </c>
      <c r="C2349" t="s">
        <v>9454</v>
      </c>
      <c r="D2349" t="s">
        <v>9455</v>
      </c>
      <c r="E2349" s="117">
        <v>43031</v>
      </c>
      <c r="F2349" s="118">
        <v>0.41501157407407407</v>
      </c>
      <c r="G2349" t="s">
        <v>9457</v>
      </c>
      <c r="H2349">
        <v>317</v>
      </c>
      <c r="I2349">
        <v>22</v>
      </c>
      <c r="J2349" t="s">
        <v>4037</v>
      </c>
      <c r="L2349" t="s">
        <v>26169</v>
      </c>
    </row>
    <row r="2350" spans="1:12" x14ac:dyDescent="0.25">
      <c r="A2350" t="s">
        <v>9456</v>
      </c>
      <c r="B2350" t="s">
        <v>9453</v>
      </c>
      <c r="C2350" t="s">
        <v>9454</v>
      </c>
      <c r="D2350" t="s">
        <v>9455</v>
      </c>
      <c r="E2350" s="117">
        <v>43031</v>
      </c>
      <c r="F2350" s="118">
        <v>0.41503472222222221</v>
      </c>
      <c r="G2350" t="s">
        <v>9457</v>
      </c>
      <c r="H2350">
        <v>318</v>
      </c>
      <c r="I2350">
        <v>2</v>
      </c>
      <c r="J2350" t="s">
        <v>4037</v>
      </c>
      <c r="L2350" t="s">
        <v>5</v>
      </c>
    </row>
    <row r="2351" spans="1:12" x14ac:dyDescent="0.25">
      <c r="A2351" t="s">
        <v>9456</v>
      </c>
      <c r="B2351" t="s">
        <v>9453</v>
      </c>
      <c r="C2351" t="s">
        <v>9454</v>
      </c>
      <c r="D2351" t="s">
        <v>9455</v>
      </c>
      <c r="E2351" s="117">
        <v>43031</v>
      </c>
      <c r="F2351" s="118">
        <v>0.41503472222222221</v>
      </c>
      <c r="G2351" t="s">
        <v>9457</v>
      </c>
      <c r="H2351">
        <v>318</v>
      </c>
      <c r="I2351">
        <v>5</v>
      </c>
      <c r="J2351" t="s">
        <v>4037</v>
      </c>
      <c r="L2351" t="s">
        <v>179</v>
      </c>
    </row>
    <row r="2352" spans="1:12" x14ac:dyDescent="0.25">
      <c r="A2352" t="s">
        <v>9456</v>
      </c>
      <c r="B2352" t="s">
        <v>9453</v>
      </c>
      <c r="C2352" t="s">
        <v>9454</v>
      </c>
      <c r="D2352" t="s">
        <v>9455</v>
      </c>
      <c r="E2352" s="117">
        <v>43031</v>
      </c>
      <c r="F2352" s="118">
        <v>0.41503472222222221</v>
      </c>
      <c r="G2352" t="s">
        <v>9457</v>
      </c>
      <c r="H2352">
        <v>318</v>
      </c>
      <c r="I2352">
        <v>7</v>
      </c>
      <c r="J2352" t="s">
        <v>4037</v>
      </c>
      <c r="L2352">
        <v>52</v>
      </c>
    </row>
    <row r="2353" spans="1:12" x14ac:dyDescent="0.25">
      <c r="A2353" t="s">
        <v>9456</v>
      </c>
      <c r="B2353" t="s">
        <v>9453</v>
      </c>
      <c r="C2353" t="s">
        <v>9454</v>
      </c>
      <c r="D2353" t="s">
        <v>9455</v>
      </c>
      <c r="E2353" s="117">
        <v>43031</v>
      </c>
      <c r="F2353" s="118">
        <v>0.41503472222222221</v>
      </c>
      <c r="G2353" t="s">
        <v>9457</v>
      </c>
      <c r="H2353">
        <v>318</v>
      </c>
      <c r="I2353">
        <v>8</v>
      </c>
      <c r="J2353" t="s">
        <v>4037</v>
      </c>
      <c r="L2353">
        <v>100000</v>
      </c>
    </row>
    <row r="2354" spans="1:12" x14ac:dyDescent="0.25">
      <c r="A2354" t="s">
        <v>9456</v>
      </c>
      <c r="B2354" t="s">
        <v>9453</v>
      </c>
      <c r="C2354" t="s">
        <v>9454</v>
      </c>
      <c r="D2354" t="s">
        <v>9455</v>
      </c>
      <c r="E2354" s="117">
        <v>43031</v>
      </c>
      <c r="F2354" s="118">
        <v>0.41504629629629625</v>
      </c>
      <c r="G2354" t="s">
        <v>9457</v>
      </c>
      <c r="H2354">
        <v>318</v>
      </c>
      <c r="I2354">
        <v>12</v>
      </c>
      <c r="J2354" t="s">
        <v>4037</v>
      </c>
      <c r="L2354">
        <v>-12.0892691612714</v>
      </c>
    </row>
    <row r="2355" spans="1:12" x14ac:dyDescent="0.25">
      <c r="A2355" t="s">
        <v>9456</v>
      </c>
      <c r="B2355" t="s">
        <v>9453</v>
      </c>
      <c r="C2355" t="s">
        <v>9454</v>
      </c>
      <c r="D2355" t="s">
        <v>9455</v>
      </c>
      <c r="E2355" s="117">
        <v>43031</v>
      </c>
      <c r="F2355" s="118">
        <v>0.41504629629629625</v>
      </c>
      <c r="G2355" t="s">
        <v>9457</v>
      </c>
      <c r="H2355">
        <v>318</v>
      </c>
      <c r="I2355">
        <v>13</v>
      </c>
      <c r="J2355" t="s">
        <v>4037</v>
      </c>
      <c r="L2355">
        <v>-61.325519956521902</v>
      </c>
    </row>
    <row r="2356" spans="1:12" x14ac:dyDescent="0.25">
      <c r="A2356" t="s">
        <v>9456</v>
      </c>
      <c r="B2356" t="s">
        <v>9453</v>
      </c>
      <c r="C2356" t="s">
        <v>9454</v>
      </c>
      <c r="D2356" t="s">
        <v>9455</v>
      </c>
      <c r="E2356" s="117">
        <v>43031</v>
      </c>
      <c r="F2356" s="118">
        <v>0.41504629629629625</v>
      </c>
      <c r="G2356" t="s">
        <v>9457</v>
      </c>
      <c r="H2356">
        <v>318</v>
      </c>
      <c r="I2356">
        <v>14</v>
      </c>
      <c r="J2356" t="s">
        <v>4037</v>
      </c>
      <c r="L2356">
        <v>269</v>
      </c>
    </row>
    <row r="2357" spans="1:12" x14ac:dyDescent="0.25">
      <c r="A2357" t="s">
        <v>9456</v>
      </c>
      <c r="B2357" t="s">
        <v>9453</v>
      </c>
      <c r="C2357" t="s">
        <v>9454</v>
      </c>
      <c r="D2357" t="s">
        <v>9455</v>
      </c>
      <c r="E2357" s="117">
        <v>43031</v>
      </c>
      <c r="F2357" s="118">
        <v>0.41504629629629625</v>
      </c>
      <c r="G2357" t="s">
        <v>9457</v>
      </c>
      <c r="H2357">
        <v>318</v>
      </c>
      <c r="I2357">
        <v>15</v>
      </c>
      <c r="J2357" t="s">
        <v>4037</v>
      </c>
      <c r="L2357" t="s">
        <v>25995</v>
      </c>
    </row>
    <row r="2358" spans="1:12" x14ac:dyDescent="0.25">
      <c r="A2358" t="s">
        <v>9456</v>
      </c>
      <c r="B2358" t="s">
        <v>9453</v>
      </c>
      <c r="C2358" t="s">
        <v>9454</v>
      </c>
      <c r="D2358" t="s">
        <v>9455</v>
      </c>
      <c r="E2358" s="117">
        <v>43031</v>
      </c>
      <c r="F2358" s="118">
        <v>0.41504629629629625</v>
      </c>
      <c r="G2358" t="s">
        <v>9457</v>
      </c>
      <c r="H2358">
        <v>318</v>
      </c>
      <c r="I2358">
        <v>19</v>
      </c>
      <c r="J2358" t="s">
        <v>4037</v>
      </c>
      <c r="L2358" t="s">
        <v>26170</v>
      </c>
    </row>
    <row r="2359" spans="1:12" x14ac:dyDescent="0.25">
      <c r="A2359" t="s">
        <v>9456</v>
      </c>
      <c r="B2359" t="s">
        <v>9453</v>
      </c>
      <c r="C2359" t="s">
        <v>9454</v>
      </c>
      <c r="D2359" t="s">
        <v>9455</v>
      </c>
      <c r="E2359" s="117">
        <v>43031</v>
      </c>
      <c r="F2359" s="118">
        <v>0.4150578703703704</v>
      </c>
      <c r="G2359" t="s">
        <v>9457</v>
      </c>
      <c r="H2359">
        <v>318</v>
      </c>
      <c r="I2359">
        <v>20</v>
      </c>
      <c r="J2359" t="s">
        <v>4037</v>
      </c>
      <c r="L2359" t="s">
        <v>42</v>
      </c>
    </row>
    <row r="2360" spans="1:12" x14ac:dyDescent="0.25">
      <c r="A2360" t="s">
        <v>9456</v>
      </c>
      <c r="B2360" t="s">
        <v>9453</v>
      </c>
      <c r="C2360" t="s">
        <v>9454</v>
      </c>
      <c r="D2360" t="s">
        <v>9455</v>
      </c>
      <c r="E2360" s="117">
        <v>43031</v>
      </c>
      <c r="F2360" s="118">
        <v>0.4150578703703704</v>
      </c>
      <c r="G2360" t="s">
        <v>9457</v>
      </c>
      <c r="H2360">
        <v>318</v>
      </c>
      <c r="I2360">
        <v>22</v>
      </c>
      <c r="J2360" t="s">
        <v>4037</v>
      </c>
      <c r="L2360" t="s">
        <v>26171</v>
      </c>
    </row>
    <row r="2361" spans="1:12" x14ac:dyDescent="0.25">
      <c r="A2361" t="s">
        <v>9456</v>
      </c>
      <c r="B2361" t="s">
        <v>9453</v>
      </c>
      <c r="C2361" t="s">
        <v>9454</v>
      </c>
      <c r="D2361" t="s">
        <v>9455</v>
      </c>
      <c r="E2361" s="117">
        <v>43031</v>
      </c>
      <c r="F2361" s="118">
        <v>0.41506944444444444</v>
      </c>
      <c r="G2361" t="s">
        <v>9457</v>
      </c>
      <c r="H2361">
        <v>319</v>
      </c>
      <c r="I2361">
        <v>2</v>
      </c>
      <c r="J2361" t="s">
        <v>4037</v>
      </c>
      <c r="L2361" t="s">
        <v>5</v>
      </c>
    </row>
    <row r="2362" spans="1:12" x14ac:dyDescent="0.25">
      <c r="A2362" t="s">
        <v>9456</v>
      </c>
      <c r="B2362" t="s">
        <v>9453</v>
      </c>
      <c r="C2362" t="s">
        <v>9454</v>
      </c>
      <c r="D2362" t="s">
        <v>9455</v>
      </c>
      <c r="E2362" s="117">
        <v>43031</v>
      </c>
      <c r="F2362" s="118">
        <v>0.41508101851851853</v>
      </c>
      <c r="G2362" t="s">
        <v>9457</v>
      </c>
      <c r="H2362">
        <v>319</v>
      </c>
      <c r="I2362">
        <v>5</v>
      </c>
      <c r="J2362" t="s">
        <v>4037</v>
      </c>
      <c r="L2362" t="s">
        <v>179</v>
      </c>
    </row>
    <row r="2363" spans="1:12" x14ac:dyDescent="0.25">
      <c r="A2363" t="s">
        <v>9456</v>
      </c>
      <c r="B2363" t="s">
        <v>9453</v>
      </c>
      <c r="C2363" t="s">
        <v>9454</v>
      </c>
      <c r="D2363" t="s">
        <v>9455</v>
      </c>
      <c r="E2363" s="117">
        <v>43031</v>
      </c>
      <c r="F2363" s="118">
        <v>0.41508101851851853</v>
      </c>
      <c r="G2363" t="s">
        <v>9457</v>
      </c>
      <c r="H2363">
        <v>319</v>
      </c>
      <c r="I2363">
        <v>7</v>
      </c>
      <c r="J2363" t="s">
        <v>4037</v>
      </c>
      <c r="L2363">
        <v>53</v>
      </c>
    </row>
    <row r="2364" spans="1:12" x14ac:dyDescent="0.25">
      <c r="A2364" t="s">
        <v>9456</v>
      </c>
      <c r="B2364" t="s">
        <v>9453</v>
      </c>
      <c r="C2364" t="s">
        <v>9454</v>
      </c>
      <c r="D2364" t="s">
        <v>9455</v>
      </c>
      <c r="E2364" s="117">
        <v>43031</v>
      </c>
      <c r="F2364" s="118">
        <v>0.41508101851851853</v>
      </c>
      <c r="G2364" t="s">
        <v>9457</v>
      </c>
      <c r="H2364">
        <v>319</v>
      </c>
      <c r="I2364">
        <v>8</v>
      </c>
      <c r="J2364" t="s">
        <v>4037</v>
      </c>
      <c r="L2364">
        <v>100000</v>
      </c>
    </row>
    <row r="2365" spans="1:12" x14ac:dyDescent="0.25">
      <c r="A2365" t="s">
        <v>9456</v>
      </c>
      <c r="B2365" t="s">
        <v>9453</v>
      </c>
      <c r="C2365" t="s">
        <v>9454</v>
      </c>
      <c r="D2365" t="s">
        <v>9455</v>
      </c>
      <c r="E2365" s="117">
        <v>43031</v>
      </c>
      <c r="F2365" s="118">
        <v>0.41508101851851853</v>
      </c>
      <c r="G2365" t="s">
        <v>9457</v>
      </c>
      <c r="H2365">
        <v>319</v>
      </c>
      <c r="I2365">
        <v>12</v>
      </c>
      <c r="J2365" t="s">
        <v>4037</v>
      </c>
      <c r="L2365">
        <v>-12.0728330231118</v>
      </c>
    </row>
    <row r="2366" spans="1:12" x14ac:dyDescent="0.25">
      <c r="A2366" t="s">
        <v>9456</v>
      </c>
      <c r="B2366" t="s">
        <v>9453</v>
      </c>
      <c r="C2366" t="s">
        <v>9454</v>
      </c>
      <c r="D2366" t="s">
        <v>9455</v>
      </c>
      <c r="E2366" s="117">
        <v>43031</v>
      </c>
      <c r="F2366" s="118">
        <v>0.41508101851851853</v>
      </c>
      <c r="G2366" t="s">
        <v>9457</v>
      </c>
      <c r="H2366">
        <v>319</v>
      </c>
      <c r="I2366">
        <v>13</v>
      </c>
      <c r="J2366" t="s">
        <v>4037</v>
      </c>
      <c r="L2366">
        <v>-61.323720830427597</v>
      </c>
    </row>
    <row r="2367" spans="1:12" x14ac:dyDescent="0.25">
      <c r="A2367" t="s">
        <v>9456</v>
      </c>
      <c r="B2367" t="s">
        <v>9453</v>
      </c>
      <c r="C2367" t="s">
        <v>9454</v>
      </c>
      <c r="D2367" t="s">
        <v>9455</v>
      </c>
      <c r="E2367" s="117">
        <v>43031</v>
      </c>
      <c r="F2367" s="118">
        <v>0.41509259259259257</v>
      </c>
      <c r="G2367" t="s">
        <v>9457</v>
      </c>
      <c r="H2367">
        <v>319</v>
      </c>
      <c r="I2367">
        <v>14</v>
      </c>
      <c r="J2367" t="s">
        <v>4037</v>
      </c>
      <c r="L2367">
        <v>253</v>
      </c>
    </row>
    <row r="2368" spans="1:12" x14ac:dyDescent="0.25">
      <c r="A2368" t="s">
        <v>9456</v>
      </c>
      <c r="B2368" t="s">
        <v>9453</v>
      </c>
      <c r="C2368" t="s">
        <v>9454</v>
      </c>
      <c r="D2368" t="s">
        <v>9455</v>
      </c>
      <c r="E2368" s="117">
        <v>43031</v>
      </c>
      <c r="F2368" s="118">
        <v>0.41509259259259257</v>
      </c>
      <c r="G2368" t="s">
        <v>9457</v>
      </c>
      <c r="H2368">
        <v>319</v>
      </c>
      <c r="I2368">
        <v>15</v>
      </c>
      <c r="J2368" t="s">
        <v>4037</v>
      </c>
      <c r="L2368" t="s">
        <v>25995</v>
      </c>
    </row>
    <row r="2369" spans="1:12" x14ac:dyDescent="0.25">
      <c r="A2369" t="s">
        <v>9456</v>
      </c>
      <c r="B2369" t="s">
        <v>9453</v>
      </c>
      <c r="C2369" t="s">
        <v>9454</v>
      </c>
      <c r="D2369" t="s">
        <v>9455</v>
      </c>
      <c r="E2369" s="117">
        <v>43031</v>
      </c>
      <c r="F2369" s="118">
        <v>0.41509259259259257</v>
      </c>
      <c r="G2369" t="s">
        <v>9457</v>
      </c>
      <c r="H2369">
        <v>319</v>
      </c>
      <c r="I2369">
        <v>19</v>
      </c>
      <c r="J2369" t="s">
        <v>4037</v>
      </c>
      <c r="L2369" t="s">
        <v>26172</v>
      </c>
    </row>
    <row r="2370" spans="1:12" x14ac:dyDescent="0.25">
      <c r="A2370" t="s">
        <v>9456</v>
      </c>
      <c r="B2370" t="s">
        <v>9453</v>
      </c>
      <c r="C2370" t="s">
        <v>9454</v>
      </c>
      <c r="D2370" t="s">
        <v>9455</v>
      </c>
      <c r="E2370" s="117">
        <v>43031</v>
      </c>
      <c r="F2370" s="118">
        <v>0.41509259259259257</v>
      </c>
      <c r="G2370" t="s">
        <v>9457</v>
      </c>
      <c r="H2370">
        <v>319</v>
      </c>
      <c r="I2370">
        <v>20</v>
      </c>
      <c r="J2370" t="s">
        <v>4037</v>
      </c>
      <c r="L2370" t="s">
        <v>42</v>
      </c>
    </row>
    <row r="2371" spans="1:12" x14ac:dyDescent="0.25">
      <c r="A2371" t="s">
        <v>9456</v>
      </c>
      <c r="B2371" t="s">
        <v>9453</v>
      </c>
      <c r="C2371" t="s">
        <v>9454</v>
      </c>
      <c r="D2371" t="s">
        <v>9455</v>
      </c>
      <c r="E2371" s="117">
        <v>43031</v>
      </c>
      <c r="F2371" s="118">
        <v>0.41509259259259257</v>
      </c>
      <c r="G2371" t="s">
        <v>9457</v>
      </c>
      <c r="H2371">
        <v>319</v>
      </c>
      <c r="I2371">
        <v>22</v>
      </c>
      <c r="J2371" t="s">
        <v>4037</v>
      </c>
      <c r="L2371" t="s">
        <v>26173</v>
      </c>
    </row>
    <row r="2372" spans="1:12" x14ac:dyDescent="0.25">
      <c r="A2372" t="s">
        <v>9456</v>
      </c>
      <c r="B2372" t="s">
        <v>9453</v>
      </c>
      <c r="C2372" t="s">
        <v>9454</v>
      </c>
      <c r="D2372" t="s">
        <v>9455</v>
      </c>
      <c r="E2372" s="117">
        <v>43031</v>
      </c>
      <c r="F2372" s="118">
        <v>0.4151157407407407</v>
      </c>
      <c r="G2372" t="s">
        <v>9457</v>
      </c>
      <c r="H2372">
        <v>320</v>
      </c>
      <c r="I2372">
        <v>2</v>
      </c>
      <c r="J2372" t="s">
        <v>4037</v>
      </c>
      <c r="L2372" t="s">
        <v>5</v>
      </c>
    </row>
    <row r="2373" spans="1:12" x14ac:dyDescent="0.25">
      <c r="A2373" t="s">
        <v>9456</v>
      </c>
      <c r="B2373" t="s">
        <v>9453</v>
      </c>
      <c r="C2373" t="s">
        <v>9454</v>
      </c>
      <c r="D2373" t="s">
        <v>9455</v>
      </c>
      <c r="E2373" s="117">
        <v>43031</v>
      </c>
      <c r="F2373" s="118">
        <v>0.4151157407407407</v>
      </c>
      <c r="G2373" t="s">
        <v>9457</v>
      </c>
      <c r="H2373">
        <v>320</v>
      </c>
      <c r="I2373">
        <v>5</v>
      </c>
      <c r="J2373" t="s">
        <v>4037</v>
      </c>
      <c r="L2373" t="s">
        <v>179</v>
      </c>
    </row>
    <row r="2374" spans="1:12" x14ac:dyDescent="0.25">
      <c r="A2374" t="s">
        <v>9456</v>
      </c>
      <c r="B2374" t="s">
        <v>9453</v>
      </c>
      <c r="C2374" t="s">
        <v>9454</v>
      </c>
      <c r="D2374" t="s">
        <v>9455</v>
      </c>
      <c r="E2374" s="117">
        <v>43031</v>
      </c>
      <c r="F2374" s="118">
        <v>0.41512731481481485</v>
      </c>
      <c r="G2374" t="s">
        <v>9457</v>
      </c>
      <c r="H2374">
        <v>320</v>
      </c>
      <c r="I2374">
        <v>7</v>
      </c>
      <c r="J2374" t="s">
        <v>4037</v>
      </c>
      <c r="L2374">
        <v>54</v>
      </c>
    </row>
    <row r="2375" spans="1:12" x14ac:dyDescent="0.25">
      <c r="A2375" t="s">
        <v>9456</v>
      </c>
      <c r="B2375" t="s">
        <v>9453</v>
      </c>
      <c r="C2375" t="s">
        <v>9454</v>
      </c>
      <c r="D2375" t="s">
        <v>9455</v>
      </c>
      <c r="E2375" s="117">
        <v>43031</v>
      </c>
      <c r="F2375" s="118">
        <v>0.41512731481481485</v>
      </c>
      <c r="G2375" t="s">
        <v>9457</v>
      </c>
      <c r="H2375">
        <v>320</v>
      </c>
      <c r="I2375">
        <v>8</v>
      </c>
      <c r="J2375" t="s">
        <v>4037</v>
      </c>
      <c r="L2375">
        <v>100000</v>
      </c>
    </row>
    <row r="2376" spans="1:12" x14ac:dyDescent="0.25">
      <c r="A2376" t="s">
        <v>9456</v>
      </c>
      <c r="B2376" t="s">
        <v>9453</v>
      </c>
      <c r="C2376" t="s">
        <v>9454</v>
      </c>
      <c r="D2376" t="s">
        <v>9455</v>
      </c>
      <c r="E2376" s="117">
        <v>43031</v>
      </c>
      <c r="F2376" s="118">
        <v>0.41512731481481485</v>
      </c>
      <c r="G2376" t="s">
        <v>9457</v>
      </c>
      <c r="H2376">
        <v>320</v>
      </c>
      <c r="I2376">
        <v>12</v>
      </c>
      <c r="J2376" t="s">
        <v>4037</v>
      </c>
      <c r="L2376">
        <v>-12.0300503501631</v>
      </c>
    </row>
    <row r="2377" spans="1:12" x14ac:dyDescent="0.25">
      <c r="A2377" t="s">
        <v>9456</v>
      </c>
      <c r="B2377" t="s">
        <v>9453</v>
      </c>
      <c r="C2377" t="s">
        <v>9454</v>
      </c>
      <c r="D2377" t="s">
        <v>9455</v>
      </c>
      <c r="E2377" s="117">
        <v>43031</v>
      </c>
      <c r="F2377" s="118">
        <v>0.41512731481481485</v>
      </c>
      <c r="G2377" t="s">
        <v>9457</v>
      </c>
      <c r="H2377">
        <v>320</v>
      </c>
      <c r="I2377">
        <v>13</v>
      </c>
      <c r="J2377" t="s">
        <v>4037</v>
      </c>
      <c r="L2377">
        <v>-61.319660933546203</v>
      </c>
    </row>
    <row r="2378" spans="1:12" x14ac:dyDescent="0.25">
      <c r="A2378" t="s">
        <v>9456</v>
      </c>
      <c r="B2378" t="s">
        <v>9453</v>
      </c>
      <c r="C2378" t="s">
        <v>9454</v>
      </c>
      <c r="D2378" t="s">
        <v>9455</v>
      </c>
      <c r="E2378" s="117">
        <v>43031</v>
      </c>
      <c r="F2378" s="118">
        <v>0.41512731481481485</v>
      </c>
      <c r="G2378" t="s">
        <v>9457</v>
      </c>
      <c r="H2378">
        <v>320</v>
      </c>
      <c r="I2378">
        <v>14</v>
      </c>
      <c r="J2378" t="s">
        <v>4037</v>
      </c>
      <c r="L2378">
        <v>259</v>
      </c>
    </row>
    <row r="2379" spans="1:12" x14ac:dyDescent="0.25">
      <c r="A2379" t="s">
        <v>9456</v>
      </c>
      <c r="B2379" t="s">
        <v>9453</v>
      </c>
      <c r="C2379" t="s">
        <v>9454</v>
      </c>
      <c r="D2379" t="s">
        <v>9455</v>
      </c>
      <c r="E2379" s="117">
        <v>43031</v>
      </c>
      <c r="F2379" s="118">
        <v>0.41512731481481485</v>
      </c>
      <c r="G2379" t="s">
        <v>9457</v>
      </c>
      <c r="H2379">
        <v>320</v>
      </c>
      <c r="I2379">
        <v>15</v>
      </c>
      <c r="J2379" t="s">
        <v>4037</v>
      </c>
      <c r="L2379" t="s">
        <v>25995</v>
      </c>
    </row>
    <row r="2380" spans="1:12" x14ac:dyDescent="0.25">
      <c r="A2380" t="s">
        <v>9456</v>
      </c>
      <c r="B2380" t="s">
        <v>9453</v>
      </c>
      <c r="C2380" t="s">
        <v>9454</v>
      </c>
      <c r="D2380" t="s">
        <v>9455</v>
      </c>
      <c r="E2380" s="117">
        <v>43031</v>
      </c>
      <c r="F2380" s="118">
        <v>0.41513888888888889</v>
      </c>
      <c r="G2380" t="s">
        <v>9457</v>
      </c>
      <c r="H2380">
        <v>320</v>
      </c>
      <c r="I2380">
        <v>19</v>
      </c>
      <c r="J2380" t="s">
        <v>4037</v>
      </c>
      <c r="L2380" t="s">
        <v>26174</v>
      </c>
    </row>
    <row r="2381" spans="1:12" x14ac:dyDescent="0.25">
      <c r="A2381" t="s">
        <v>9456</v>
      </c>
      <c r="B2381" t="s">
        <v>9453</v>
      </c>
      <c r="C2381" t="s">
        <v>9454</v>
      </c>
      <c r="D2381" t="s">
        <v>9455</v>
      </c>
      <c r="E2381" s="117">
        <v>43031</v>
      </c>
      <c r="F2381" s="118">
        <v>0.41513888888888889</v>
      </c>
      <c r="G2381" t="s">
        <v>9457</v>
      </c>
      <c r="H2381">
        <v>320</v>
      </c>
      <c r="I2381">
        <v>20</v>
      </c>
      <c r="J2381" t="s">
        <v>4037</v>
      </c>
      <c r="L2381" t="s">
        <v>42</v>
      </c>
    </row>
    <row r="2382" spans="1:12" x14ac:dyDescent="0.25">
      <c r="A2382" t="s">
        <v>9456</v>
      </c>
      <c r="B2382" t="s">
        <v>9453</v>
      </c>
      <c r="C2382" t="s">
        <v>9454</v>
      </c>
      <c r="D2382" t="s">
        <v>9455</v>
      </c>
      <c r="E2382" s="117">
        <v>43031</v>
      </c>
      <c r="F2382" s="118">
        <v>0.41513888888888889</v>
      </c>
      <c r="G2382" t="s">
        <v>9457</v>
      </c>
      <c r="H2382">
        <v>320</v>
      </c>
      <c r="I2382">
        <v>22</v>
      </c>
      <c r="J2382" t="s">
        <v>4037</v>
      </c>
      <c r="L2382" t="s">
        <v>26175</v>
      </c>
    </row>
    <row r="2383" spans="1:12" x14ac:dyDescent="0.25">
      <c r="A2383" t="s">
        <v>9456</v>
      </c>
      <c r="B2383" t="s">
        <v>9453</v>
      </c>
      <c r="C2383" t="s">
        <v>9454</v>
      </c>
      <c r="D2383" t="s">
        <v>9455</v>
      </c>
      <c r="E2383" s="117">
        <v>43031</v>
      </c>
      <c r="F2383" s="118">
        <v>0.41516203703703702</v>
      </c>
      <c r="G2383" t="s">
        <v>9457</v>
      </c>
      <c r="H2383">
        <v>321</v>
      </c>
      <c r="I2383">
        <v>2</v>
      </c>
      <c r="J2383" t="s">
        <v>4037</v>
      </c>
      <c r="L2383" t="s">
        <v>5</v>
      </c>
    </row>
    <row r="2384" spans="1:12" x14ac:dyDescent="0.25">
      <c r="A2384" t="s">
        <v>9456</v>
      </c>
      <c r="B2384" t="s">
        <v>9453</v>
      </c>
      <c r="C2384" t="s">
        <v>9454</v>
      </c>
      <c r="D2384" t="s">
        <v>9455</v>
      </c>
      <c r="E2384" s="117">
        <v>43031</v>
      </c>
      <c r="F2384" s="118">
        <v>0.41516203703703702</v>
      </c>
      <c r="G2384" t="s">
        <v>9457</v>
      </c>
      <c r="H2384">
        <v>321</v>
      </c>
      <c r="I2384">
        <v>5</v>
      </c>
      <c r="J2384" t="s">
        <v>4037</v>
      </c>
      <c r="L2384" t="s">
        <v>179</v>
      </c>
    </row>
    <row r="2385" spans="1:12" x14ac:dyDescent="0.25">
      <c r="A2385" t="s">
        <v>9456</v>
      </c>
      <c r="B2385" t="s">
        <v>9453</v>
      </c>
      <c r="C2385" t="s">
        <v>9454</v>
      </c>
      <c r="D2385" t="s">
        <v>9455</v>
      </c>
      <c r="E2385" s="117">
        <v>43031</v>
      </c>
      <c r="F2385" s="118">
        <v>0.41516203703703702</v>
      </c>
      <c r="G2385" t="s">
        <v>9457</v>
      </c>
      <c r="H2385">
        <v>321</v>
      </c>
      <c r="I2385">
        <v>7</v>
      </c>
      <c r="J2385" t="s">
        <v>4037</v>
      </c>
      <c r="L2385">
        <v>55</v>
      </c>
    </row>
    <row r="2386" spans="1:12" x14ac:dyDescent="0.25">
      <c r="A2386" t="s">
        <v>9456</v>
      </c>
      <c r="B2386" t="s">
        <v>9453</v>
      </c>
      <c r="C2386" t="s">
        <v>9454</v>
      </c>
      <c r="D2386" t="s">
        <v>9455</v>
      </c>
      <c r="E2386" s="117">
        <v>43031</v>
      </c>
      <c r="F2386" s="118">
        <v>0.41516203703703702</v>
      </c>
      <c r="G2386" t="s">
        <v>9457</v>
      </c>
      <c r="H2386">
        <v>321</v>
      </c>
      <c r="I2386">
        <v>8</v>
      </c>
      <c r="J2386" t="s">
        <v>4037</v>
      </c>
      <c r="L2386">
        <v>100000</v>
      </c>
    </row>
    <row r="2387" spans="1:12" x14ac:dyDescent="0.25">
      <c r="A2387" t="s">
        <v>9456</v>
      </c>
      <c r="B2387" t="s">
        <v>9453</v>
      </c>
      <c r="C2387" t="s">
        <v>9454</v>
      </c>
      <c r="D2387" t="s">
        <v>9455</v>
      </c>
      <c r="E2387" s="117">
        <v>43031</v>
      </c>
      <c r="F2387" s="118">
        <v>0.41517361111111112</v>
      </c>
      <c r="G2387" t="s">
        <v>9457</v>
      </c>
      <c r="H2387">
        <v>321</v>
      </c>
      <c r="I2387">
        <v>12</v>
      </c>
      <c r="J2387" t="s">
        <v>4037</v>
      </c>
      <c r="L2387">
        <v>-12.003040383528999</v>
      </c>
    </row>
    <row r="2388" spans="1:12" x14ac:dyDescent="0.25">
      <c r="A2388" t="s">
        <v>9456</v>
      </c>
      <c r="B2388" t="s">
        <v>9453</v>
      </c>
      <c r="C2388" t="s">
        <v>9454</v>
      </c>
      <c r="D2388" t="s">
        <v>9455</v>
      </c>
      <c r="E2388" s="117">
        <v>43031</v>
      </c>
      <c r="F2388" s="118">
        <v>0.41517361111111112</v>
      </c>
      <c r="G2388" t="s">
        <v>9457</v>
      </c>
      <c r="H2388">
        <v>321</v>
      </c>
      <c r="I2388">
        <v>13</v>
      </c>
      <c r="J2388" t="s">
        <v>4037</v>
      </c>
      <c r="L2388">
        <v>-61.319819323669897</v>
      </c>
    </row>
    <row r="2389" spans="1:12" x14ac:dyDescent="0.25">
      <c r="A2389" t="s">
        <v>9456</v>
      </c>
      <c r="B2389" t="s">
        <v>9453</v>
      </c>
      <c r="C2389" t="s">
        <v>9454</v>
      </c>
      <c r="D2389" t="s">
        <v>9455</v>
      </c>
      <c r="E2389" s="117">
        <v>43031</v>
      </c>
      <c r="F2389" s="118">
        <v>0.41517361111111112</v>
      </c>
      <c r="G2389" t="s">
        <v>9457</v>
      </c>
      <c r="H2389">
        <v>321</v>
      </c>
      <c r="I2389">
        <v>14</v>
      </c>
      <c r="J2389" t="s">
        <v>4037</v>
      </c>
      <c r="L2389">
        <v>243</v>
      </c>
    </row>
    <row r="2390" spans="1:12" x14ac:dyDescent="0.25">
      <c r="A2390" t="s">
        <v>9456</v>
      </c>
      <c r="B2390" t="s">
        <v>9453</v>
      </c>
      <c r="C2390" t="s">
        <v>9454</v>
      </c>
      <c r="D2390" t="s">
        <v>9455</v>
      </c>
      <c r="E2390" s="117">
        <v>43031</v>
      </c>
      <c r="F2390" s="118">
        <v>0.41517361111111112</v>
      </c>
      <c r="G2390" t="s">
        <v>9457</v>
      </c>
      <c r="H2390">
        <v>321</v>
      </c>
      <c r="I2390">
        <v>15</v>
      </c>
      <c r="J2390" t="s">
        <v>4037</v>
      </c>
      <c r="L2390" t="s">
        <v>25995</v>
      </c>
    </row>
    <row r="2391" spans="1:12" x14ac:dyDescent="0.25">
      <c r="A2391" t="s">
        <v>9456</v>
      </c>
      <c r="B2391" t="s">
        <v>9453</v>
      </c>
      <c r="C2391" t="s">
        <v>9454</v>
      </c>
      <c r="D2391" t="s">
        <v>9455</v>
      </c>
      <c r="E2391" s="117">
        <v>43031</v>
      </c>
      <c r="F2391" s="118">
        <v>0.41517361111111112</v>
      </c>
      <c r="G2391" t="s">
        <v>9457</v>
      </c>
      <c r="H2391">
        <v>321</v>
      </c>
      <c r="I2391">
        <v>19</v>
      </c>
      <c r="J2391" t="s">
        <v>4037</v>
      </c>
      <c r="L2391" t="s">
        <v>26176</v>
      </c>
    </row>
    <row r="2392" spans="1:12" x14ac:dyDescent="0.25">
      <c r="A2392" t="s">
        <v>9456</v>
      </c>
      <c r="B2392" t="s">
        <v>9453</v>
      </c>
      <c r="C2392" t="s">
        <v>9454</v>
      </c>
      <c r="D2392" t="s">
        <v>9455</v>
      </c>
      <c r="E2392" s="117">
        <v>43031</v>
      </c>
      <c r="F2392" s="118">
        <v>0.41518518518518516</v>
      </c>
      <c r="G2392" t="s">
        <v>9457</v>
      </c>
      <c r="H2392">
        <v>321</v>
      </c>
      <c r="I2392">
        <v>20</v>
      </c>
      <c r="J2392" t="s">
        <v>4037</v>
      </c>
      <c r="L2392" t="s">
        <v>42</v>
      </c>
    </row>
    <row r="2393" spans="1:12" x14ac:dyDescent="0.25">
      <c r="A2393" t="s">
        <v>9456</v>
      </c>
      <c r="B2393" t="s">
        <v>9453</v>
      </c>
      <c r="C2393" t="s">
        <v>9454</v>
      </c>
      <c r="D2393" t="s">
        <v>9455</v>
      </c>
      <c r="E2393" s="117">
        <v>43031</v>
      </c>
      <c r="F2393" s="118">
        <v>0.41518518518518516</v>
      </c>
      <c r="G2393" t="s">
        <v>9457</v>
      </c>
      <c r="H2393">
        <v>321</v>
      </c>
      <c r="I2393">
        <v>22</v>
      </c>
      <c r="J2393" t="s">
        <v>4037</v>
      </c>
      <c r="L2393" t="s">
        <v>26171</v>
      </c>
    </row>
    <row r="2394" spans="1:12" x14ac:dyDescent="0.25">
      <c r="A2394" t="s">
        <v>9456</v>
      </c>
      <c r="B2394" t="s">
        <v>9453</v>
      </c>
      <c r="C2394" t="s">
        <v>9454</v>
      </c>
      <c r="D2394" t="s">
        <v>9455</v>
      </c>
      <c r="E2394" s="117">
        <v>43031</v>
      </c>
      <c r="F2394" s="118">
        <v>0.41520833333333335</v>
      </c>
      <c r="G2394" t="s">
        <v>9457</v>
      </c>
      <c r="H2394">
        <v>322</v>
      </c>
      <c r="I2394">
        <v>2</v>
      </c>
      <c r="J2394" t="s">
        <v>4037</v>
      </c>
      <c r="L2394" t="s">
        <v>5</v>
      </c>
    </row>
    <row r="2395" spans="1:12" x14ac:dyDescent="0.25">
      <c r="A2395" t="s">
        <v>9456</v>
      </c>
      <c r="B2395" t="s">
        <v>9453</v>
      </c>
      <c r="C2395" t="s">
        <v>9454</v>
      </c>
      <c r="D2395" t="s">
        <v>9455</v>
      </c>
      <c r="E2395" s="117">
        <v>43031</v>
      </c>
      <c r="F2395" s="118">
        <v>0.41520833333333335</v>
      </c>
      <c r="G2395" t="s">
        <v>9457</v>
      </c>
      <c r="H2395">
        <v>322</v>
      </c>
      <c r="I2395">
        <v>5</v>
      </c>
      <c r="J2395" t="s">
        <v>4037</v>
      </c>
      <c r="L2395" t="s">
        <v>179</v>
      </c>
    </row>
    <row r="2396" spans="1:12" x14ac:dyDescent="0.25">
      <c r="A2396" t="s">
        <v>9456</v>
      </c>
      <c r="B2396" t="s">
        <v>9453</v>
      </c>
      <c r="C2396" t="s">
        <v>9454</v>
      </c>
      <c r="D2396" t="s">
        <v>9455</v>
      </c>
      <c r="E2396" s="117">
        <v>43031</v>
      </c>
      <c r="F2396" s="118">
        <v>0.41520833333333335</v>
      </c>
      <c r="G2396" t="s">
        <v>9457</v>
      </c>
      <c r="H2396">
        <v>322</v>
      </c>
      <c r="I2396">
        <v>7</v>
      </c>
      <c r="J2396" t="s">
        <v>4037</v>
      </c>
      <c r="L2396">
        <v>56</v>
      </c>
    </row>
    <row r="2397" spans="1:12" x14ac:dyDescent="0.25">
      <c r="A2397" t="s">
        <v>9456</v>
      </c>
      <c r="B2397" t="s">
        <v>9453</v>
      </c>
      <c r="C2397" t="s">
        <v>9454</v>
      </c>
      <c r="D2397" t="s">
        <v>9455</v>
      </c>
      <c r="E2397" s="117">
        <v>43031</v>
      </c>
      <c r="F2397" s="118">
        <v>0.41520833333333335</v>
      </c>
      <c r="G2397" t="s">
        <v>9457</v>
      </c>
      <c r="H2397">
        <v>322</v>
      </c>
      <c r="I2397">
        <v>8</v>
      </c>
      <c r="J2397" t="s">
        <v>4037</v>
      </c>
      <c r="L2397">
        <v>100000</v>
      </c>
    </row>
    <row r="2398" spans="1:12" x14ac:dyDescent="0.25">
      <c r="A2398" t="s">
        <v>9456</v>
      </c>
      <c r="B2398" t="s">
        <v>9453</v>
      </c>
      <c r="C2398" t="s">
        <v>9454</v>
      </c>
      <c r="D2398" t="s">
        <v>9455</v>
      </c>
      <c r="E2398" s="117">
        <v>43031</v>
      </c>
      <c r="F2398" s="118">
        <v>0.41520833333333335</v>
      </c>
      <c r="G2398" t="s">
        <v>9457</v>
      </c>
      <c r="H2398">
        <v>322</v>
      </c>
      <c r="I2398">
        <v>12</v>
      </c>
      <c r="J2398" t="s">
        <v>4037</v>
      </c>
      <c r="L2398">
        <v>-11.9893268953046</v>
      </c>
    </row>
    <row r="2399" spans="1:12" x14ac:dyDescent="0.25">
      <c r="A2399" t="s">
        <v>9456</v>
      </c>
      <c r="B2399" t="s">
        <v>9453</v>
      </c>
      <c r="C2399" t="s">
        <v>9454</v>
      </c>
      <c r="D2399" t="s">
        <v>9455</v>
      </c>
      <c r="E2399" s="117">
        <v>43031</v>
      </c>
      <c r="F2399" s="118">
        <v>0.41521990740740744</v>
      </c>
      <c r="G2399" t="s">
        <v>9457</v>
      </c>
      <c r="H2399">
        <v>322</v>
      </c>
      <c r="I2399">
        <v>13</v>
      </c>
      <c r="J2399" t="s">
        <v>4037</v>
      </c>
      <c r="L2399">
        <v>-61.321309125369197</v>
      </c>
    </row>
    <row r="2400" spans="1:12" x14ac:dyDescent="0.25">
      <c r="A2400" t="s">
        <v>9456</v>
      </c>
      <c r="B2400" t="s">
        <v>9453</v>
      </c>
      <c r="C2400" t="s">
        <v>9454</v>
      </c>
      <c r="D2400" t="s">
        <v>9455</v>
      </c>
      <c r="E2400" s="117">
        <v>43031</v>
      </c>
      <c r="F2400" s="118">
        <v>0.41521990740740744</v>
      </c>
      <c r="G2400" t="s">
        <v>9457</v>
      </c>
      <c r="H2400">
        <v>322</v>
      </c>
      <c r="I2400">
        <v>14</v>
      </c>
      <c r="J2400" t="s">
        <v>4037</v>
      </c>
      <c r="L2400">
        <v>222</v>
      </c>
    </row>
    <row r="2401" spans="1:12" x14ac:dyDescent="0.25">
      <c r="A2401" t="s">
        <v>9456</v>
      </c>
      <c r="B2401" t="s">
        <v>9453</v>
      </c>
      <c r="C2401" t="s">
        <v>9454</v>
      </c>
      <c r="D2401" t="s">
        <v>9455</v>
      </c>
      <c r="E2401" s="117">
        <v>43031</v>
      </c>
      <c r="F2401" s="118">
        <v>0.41521990740740744</v>
      </c>
      <c r="G2401" t="s">
        <v>9457</v>
      </c>
      <c r="H2401">
        <v>322</v>
      </c>
      <c r="I2401">
        <v>15</v>
      </c>
      <c r="J2401" t="s">
        <v>4037</v>
      </c>
      <c r="L2401" t="s">
        <v>25995</v>
      </c>
    </row>
    <row r="2402" spans="1:12" x14ac:dyDescent="0.25">
      <c r="A2402" t="s">
        <v>9456</v>
      </c>
      <c r="B2402" t="s">
        <v>9453</v>
      </c>
      <c r="C2402" t="s">
        <v>9454</v>
      </c>
      <c r="D2402" t="s">
        <v>9455</v>
      </c>
      <c r="E2402" s="117">
        <v>43031</v>
      </c>
      <c r="F2402" s="118">
        <v>0.41521990740740744</v>
      </c>
      <c r="G2402" t="s">
        <v>9457</v>
      </c>
      <c r="H2402">
        <v>322</v>
      </c>
      <c r="I2402">
        <v>19</v>
      </c>
      <c r="J2402" t="s">
        <v>4037</v>
      </c>
      <c r="L2402" t="s">
        <v>26177</v>
      </c>
    </row>
    <row r="2403" spans="1:12" x14ac:dyDescent="0.25">
      <c r="A2403" t="s">
        <v>9456</v>
      </c>
      <c r="B2403" t="s">
        <v>9453</v>
      </c>
      <c r="C2403" t="s">
        <v>9454</v>
      </c>
      <c r="D2403" t="s">
        <v>9455</v>
      </c>
      <c r="E2403" s="117">
        <v>43031</v>
      </c>
      <c r="F2403" s="118">
        <v>0.41521990740740744</v>
      </c>
      <c r="G2403" t="s">
        <v>9457</v>
      </c>
      <c r="H2403">
        <v>322</v>
      </c>
      <c r="I2403">
        <v>20</v>
      </c>
      <c r="J2403" t="s">
        <v>4037</v>
      </c>
      <c r="L2403" t="s">
        <v>31</v>
      </c>
    </row>
    <row r="2404" spans="1:12" x14ac:dyDescent="0.25">
      <c r="A2404" t="s">
        <v>9456</v>
      </c>
      <c r="B2404" t="s">
        <v>9453</v>
      </c>
      <c r="C2404" t="s">
        <v>9454</v>
      </c>
      <c r="D2404" t="s">
        <v>9455</v>
      </c>
      <c r="E2404" s="117">
        <v>43031</v>
      </c>
      <c r="F2404" s="118">
        <v>0.41521990740740744</v>
      </c>
      <c r="G2404" t="s">
        <v>9457</v>
      </c>
      <c r="H2404">
        <v>322</v>
      </c>
      <c r="I2404">
        <v>22</v>
      </c>
      <c r="J2404" t="s">
        <v>4037</v>
      </c>
      <c r="L2404" t="s">
        <v>26178</v>
      </c>
    </row>
    <row r="2405" spans="1:12" x14ac:dyDescent="0.25">
      <c r="A2405" t="s">
        <v>9456</v>
      </c>
      <c r="B2405" t="s">
        <v>9453</v>
      </c>
      <c r="C2405" t="s">
        <v>9454</v>
      </c>
      <c r="D2405" t="s">
        <v>9455</v>
      </c>
      <c r="E2405" s="117">
        <v>43031</v>
      </c>
      <c r="F2405" s="118">
        <v>0.41524305555555557</v>
      </c>
      <c r="G2405" t="s">
        <v>9457</v>
      </c>
      <c r="H2405">
        <v>323</v>
      </c>
      <c r="I2405">
        <v>2</v>
      </c>
      <c r="J2405" t="s">
        <v>4037</v>
      </c>
      <c r="L2405" t="s">
        <v>5</v>
      </c>
    </row>
    <row r="2406" spans="1:12" x14ac:dyDescent="0.25">
      <c r="A2406" t="s">
        <v>9456</v>
      </c>
      <c r="B2406" t="s">
        <v>9453</v>
      </c>
      <c r="C2406" t="s">
        <v>9454</v>
      </c>
      <c r="D2406" t="s">
        <v>9455</v>
      </c>
      <c r="E2406" s="117">
        <v>43031</v>
      </c>
      <c r="F2406" s="118">
        <v>0.41524305555555557</v>
      </c>
      <c r="G2406" t="s">
        <v>9457</v>
      </c>
      <c r="H2406">
        <v>323</v>
      </c>
      <c r="I2406">
        <v>5</v>
      </c>
      <c r="J2406" t="s">
        <v>4037</v>
      </c>
      <c r="L2406" t="s">
        <v>179</v>
      </c>
    </row>
    <row r="2407" spans="1:12" x14ac:dyDescent="0.25">
      <c r="A2407" t="s">
        <v>9456</v>
      </c>
      <c r="B2407" t="s">
        <v>9453</v>
      </c>
      <c r="C2407" t="s">
        <v>9454</v>
      </c>
      <c r="D2407" t="s">
        <v>9455</v>
      </c>
      <c r="E2407" s="117">
        <v>43031</v>
      </c>
      <c r="F2407" s="118">
        <v>0.41525462962962961</v>
      </c>
      <c r="G2407" t="s">
        <v>9457</v>
      </c>
      <c r="H2407">
        <v>323</v>
      </c>
      <c r="I2407">
        <v>7</v>
      </c>
      <c r="J2407" t="s">
        <v>4037</v>
      </c>
      <c r="L2407">
        <v>57</v>
      </c>
    </row>
    <row r="2408" spans="1:12" x14ac:dyDescent="0.25">
      <c r="A2408" t="s">
        <v>9456</v>
      </c>
      <c r="B2408" t="s">
        <v>9453</v>
      </c>
      <c r="C2408" t="s">
        <v>9454</v>
      </c>
      <c r="D2408" t="s">
        <v>9455</v>
      </c>
      <c r="E2408" s="117">
        <v>43031</v>
      </c>
      <c r="F2408" s="118">
        <v>0.41525462962962961</v>
      </c>
      <c r="G2408" t="s">
        <v>9457</v>
      </c>
      <c r="H2408">
        <v>323</v>
      </c>
      <c r="I2408">
        <v>8</v>
      </c>
      <c r="J2408" t="s">
        <v>4037</v>
      </c>
      <c r="L2408">
        <v>100000</v>
      </c>
    </row>
    <row r="2409" spans="1:12" x14ac:dyDescent="0.25">
      <c r="A2409" t="s">
        <v>9456</v>
      </c>
      <c r="B2409" t="s">
        <v>9453</v>
      </c>
      <c r="C2409" t="s">
        <v>9454</v>
      </c>
      <c r="D2409" t="s">
        <v>9455</v>
      </c>
      <c r="E2409" s="117">
        <v>43031</v>
      </c>
      <c r="F2409" s="118">
        <v>0.41525462962962961</v>
      </c>
      <c r="G2409" t="s">
        <v>9457</v>
      </c>
      <c r="H2409">
        <v>323</v>
      </c>
      <c r="I2409">
        <v>12</v>
      </c>
      <c r="J2409" t="s">
        <v>4037</v>
      </c>
      <c r="L2409">
        <v>-250445234248.51401</v>
      </c>
    </row>
    <row r="2410" spans="1:12" x14ac:dyDescent="0.25">
      <c r="A2410" t="s">
        <v>9456</v>
      </c>
      <c r="B2410" t="s">
        <v>9453</v>
      </c>
      <c r="C2410" t="s">
        <v>9454</v>
      </c>
      <c r="D2410" t="s">
        <v>9455</v>
      </c>
      <c r="E2410" s="117">
        <v>43031</v>
      </c>
      <c r="F2410" s="118">
        <v>0.41525462962962961</v>
      </c>
      <c r="G2410" t="s">
        <v>9457</v>
      </c>
      <c r="H2410">
        <v>323</v>
      </c>
      <c r="I2410">
        <v>13</v>
      </c>
      <c r="J2410" t="s">
        <v>4037</v>
      </c>
      <c r="L2410">
        <v>10252859601429</v>
      </c>
    </row>
    <row r="2411" spans="1:12" x14ac:dyDescent="0.25">
      <c r="A2411" t="s">
        <v>9456</v>
      </c>
      <c r="B2411" t="s">
        <v>9453</v>
      </c>
      <c r="C2411" t="s">
        <v>9454</v>
      </c>
      <c r="D2411" t="s">
        <v>9455</v>
      </c>
      <c r="E2411" s="117">
        <v>43031</v>
      </c>
      <c r="F2411" s="118">
        <v>0.41525462962962961</v>
      </c>
      <c r="G2411" t="s">
        <v>9457</v>
      </c>
      <c r="H2411">
        <v>323</v>
      </c>
      <c r="I2411">
        <v>15</v>
      </c>
      <c r="J2411" t="s">
        <v>4037</v>
      </c>
      <c r="L2411" t="s">
        <v>25995</v>
      </c>
    </row>
    <row r="2412" spans="1:12" x14ac:dyDescent="0.25">
      <c r="A2412" t="s">
        <v>9456</v>
      </c>
      <c r="B2412" t="s">
        <v>9453</v>
      </c>
      <c r="C2412" t="s">
        <v>9454</v>
      </c>
      <c r="D2412" t="s">
        <v>9455</v>
      </c>
      <c r="E2412" s="117">
        <v>43031</v>
      </c>
      <c r="F2412" s="118">
        <v>0.41526620370370365</v>
      </c>
      <c r="G2412" t="s">
        <v>9457</v>
      </c>
      <c r="H2412">
        <v>323</v>
      </c>
      <c r="I2412">
        <v>19</v>
      </c>
      <c r="J2412" t="s">
        <v>4037</v>
      </c>
      <c r="L2412" t="s">
        <v>26179</v>
      </c>
    </row>
    <row r="2413" spans="1:12" x14ac:dyDescent="0.25">
      <c r="A2413" t="s">
        <v>9456</v>
      </c>
      <c r="B2413" t="s">
        <v>9453</v>
      </c>
      <c r="C2413" t="s">
        <v>9454</v>
      </c>
      <c r="D2413" t="s">
        <v>9455</v>
      </c>
      <c r="E2413" s="117">
        <v>43031</v>
      </c>
      <c r="F2413" s="118">
        <v>0.41526620370370365</v>
      </c>
      <c r="G2413" t="s">
        <v>9457</v>
      </c>
      <c r="H2413">
        <v>323</v>
      </c>
      <c r="I2413">
        <v>20</v>
      </c>
      <c r="J2413" t="s">
        <v>4037</v>
      </c>
      <c r="L2413" t="s">
        <v>12</v>
      </c>
    </row>
    <row r="2414" spans="1:12" x14ac:dyDescent="0.25">
      <c r="A2414" t="s">
        <v>9456</v>
      </c>
      <c r="B2414" t="s">
        <v>9453</v>
      </c>
      <c r="C2414" t="s">
        <v>9454</v>
      </c>
      <c r="D2414" t="s">
        <v>9455</v>
      </c>
      <c r="E2414" s="117">
        <v>43031</v>
      </c>
      <c r="F2414" s="118">
        <v>0.41526620370370365</v>
      </c>
      <c r="G2414" t="s">
        <v>9457</v>
      </c>
      <c r="H2414">
        <v>323</v>
      </c>
      <c r="I2414">
        <v>22</v>
      </c>
      <c r="J2414" t="s">
        <v>4037</v>
      </c>
      <c r="L2414" t="s">
        <v>26171</v>
      </c>
    </row>
    <row r="2415" spans="1:12" x14ac:dyDescent="0.25">
      <c r="A2415" t="s">
        <v>9456</v>
      </c>
      <c r="B2415" t="s">
        <v>9453</v>
      </c>
      <c r="C2415" t="s">
        <v>9454</v>
      </c>
      <c r="D2415" t="s">
        <v>9455</v>
      </c>
      <c r="E2415" s="117">
        <v>43031</v>
      </c>
      <c r="F2415" s="118">
        <v>0.41528935185185184</v>
      </c>
      <c r="G2415" t="s">
        <v>9457</v>
      </c>
      <c r="H2415">
        <v>324</v>
      </c>
      <c r="I2415">
        <v>2</v>
      </c>
      <c r="J2415" t="s">
        <v>4037</v>
      </c>
      <c r="L2415" t="s">
        <v>5</v>
      </c>
    </row>
    <row r="2416" spans="1:12" x14ac:dyDescent="0.25">
      <c r="A2416" t="s">
        <v>9456</v>
      </c>
      <c r="B2416" t="s">
        <v>9453</v>
      </c>
      <c r="C2416" t="s">
        <v>9454</v>
      </c>
      <c r="D2416" t="s">
        <v>9455</v>
      </c>
      <c r="E2416" s="117">
        <v>43031</v>
      </c>
      <c r="F2416" s="118">
        <v>0.41528935185185184</v>
      </c>
      <c r="G2416" t="s">
        <v>9457</v>
      </c>
      <c r="H2416">
        <v>324</v>
      </c>
      <c r="I2416">
        <v>5</v>
      </c>
      <c r="J2416" t="s">
        <v>4037</v>
      </c>
      <c r="L2416" t="s">
        <v>179</v>
      </c>
    </row>
    <row r="2417" spans="1:12" x14ac:dyDescent="0.25">
      <c r="A2417" t="s">
        <v>9456</v>
      </c>
      <c r="B2417" t="s">
        <v>9453</v>
      </c>
      <c r="C2417" t="s">
        <v>9454</v>
      </c>
      <c r="D2417" t="s">
        <v>9455</v>
      </c>
      <c r="E2417" s="117">
        <v>43031</v>
      </c>
      <c r="F2417" s="118">
        <v>0.41528935185185184</v>
      </c>
      <c r="G2417" t="s">
        <v>9457</v>
      </c>
      <c r="H2417">
        <v>324</v>
      </c>
      <c r="I2417">
        <v>7</v>
      </c>
      <c r="J2417" t="s">
        <v>4037</v>
      </c>
      <c r="L2417">
        <v>58</v>
      </c>
    </row>
    <row r="2418" spans="1:12" x14ac:dyDescent="0.25">
      <c r="A2418" t="s">
        <v>9456</v>
      </c>
      <c r="B2418" t="s">
        <v>9453</v>
      </c>
      <c r="C2418" t="s">
        <v>9454</v>
      </c>
      <c r="D2418" t="s">
        <v>9455</v>
      </c>
      <c r="E2418" s="117">
        <v>43031</v>
      </c>
      <c r="F2418" s="118">
        <v>0.41528935185185184</v>
      </c>
      <c r="G2418" t="s">
        <v>9457</v>
      </c>
      <c r="H2418">
        <v>324</v>
      </c>
      <c r="I2418">
        <v>8</v>
      </c>
      <c r="J2418" t="s">
        <v>4037</v>
      </c>
      <c r="L2418">
        <v>100000</v>
      </c>
    </row>
    <row r="2419" spans="1:12" x14ac:dyDescent="0.25">
      <c r="A2419" t="s">
        <v>9456</v>
      </c>
      <c r="B2419" t="s">
        <v>9453</v>
      </c>
      <c r="C2419" t="s">
        <v>9454</v>
      </c>
      <c r="D2419" t="s">
        <v>9455</v>
      </c>
      <c r="E2419" s="117">
        <v>43031</v>
      </c>
      <c r="F2419" s="118">
        <v>0.41530092592592593</v>
      </c>
      <c r="G2419" t="s">
        <v>9457</v>
      </c>
      <c r="H2419">
        <v>324</v>
      </c>
      <c r="I2419">
        <v>12</v>
      </c>
      <c r="J2419" t="s">
        <v>4037</v>
      </c>
      <c r="L2419">
        <v>-11.914784662084299</v>
      </c>
    </row>
    <row r="2420" spans="1:12" x14ac:dyDescent="0.25">
      <c r="A2420" t="s">
        <v>9456</v>
      </c>
      <c r="B2420" t="s">
        <v>9453</v>
      </c>
      <c r="C2420" t="s">
        <v>9454</v>
      </c>
      <c r="D2420" t="s">
        <v>9455</v>
      </c>
      <c r="E2420" s="117">
        <v>43031</v>
      </c>
      <c r="F2420" s="118">
        <v>0.41530092592592593</v>
      </c>
      <c r="G2420" t="s">
        <v>9457</v>
      </c>
      <c r="H2420">
        <v>324</v>
      </c>
      <c r="I2420">
        <v>13</v>
      </c>
      <c r="J2420" t="s">
        <v>4037</v>
      </c>
      <c r="L2420">
        <v>-61.167821780831403</v>
      </c>
    </row>
    <row r="2421" spans="1:12" x14ac:dyDescent="0.25">
      <c r="A2421" t="s">
        <v>9456</v>
      </c>
      <c r="B2421" t="s">
        <v>9453</v>
      </c>
      <c r="C2421" t="s">
        <v>9454</v>
      </c>
      <c r="D2421" t="s">
        <v>9455</v>
      </c>
      <c r="E2421" s="117">
        <v>43031</v>
      </c>
      <c r="F2421" s="118">
        <v>0.41530092592592593</v>
      </c>
      <c r="G2421" t="s">
        <v>9457</v>
      </c>
      <c r="H2421">
        <v>324</v>
      </c>
      <c r="I2421">
        <v>14</v>
      </c>
      <c r="J2421" t="s">
        <v>4037</v>
      </c>
      <c r="L2421">
        <v>246</v>
      </c>
    </row>
    <row r="2422" spans="1:12" x14ac:dyDescent="0.25">
      <c r="A2422" t="s">
        <v>9456</v>
      </c>
      <c r="B2422" t="s">
        <v>9453</v>
      </c>
      <c r="C2422" t="s">
        <v>9454</v>
      </c>
      <c r="D2422" t="s">
        <v>9455</v>
      </c>
      <c r="E2422" s="117">
        <v>43031</v>
      </c>
      <c r="F2422" s="118">
        <v>0.41530092592592593</v>
      </c>
      <c r="G2422" t="s">
        <v>9457</v>
      </c>
      <c r="H2422">
        <v>324</v>
      </c>
      <c r="I2422">
        <v>15</v>
      </c>
      <c r="J2422" t="s">
        <v>4037</v>
      </c>
      <c r="L2422" t="s">
        <v>26099</v>
      </c>
    </row>
    <row r="2423" spans="1:12" x14ac:dyDescent="0.25">
      <c r="A2423" t="s">
        <v>9456</v>
      </c>
      <c r="B2423" t="s">
        <v>9453</v>
      </c>
      <c r="C2423" t="s">
        <v>9454</v>
      </c>
      <c r="D2423" t="s">
        <v>9455</v>
      </c>
      <c r="E2423" s="117">
        <v>43031</v>
      </c>
      <c r="F2423" s="118">
        <v>0.41530092592592593</v>
      </c>
      <c r="G2423" t="s">
        <v>9457</v>
      </c>
      <c r="H2423">
        <v>324</v>
      </c>
      <c r="I2423">
        <v>19</v>
      </c>
      <c r="J2423" t="s">
        <v>4037</v>
      </c>
      <c r="L2423" t="s">
        <v>26180</v>
      </c>
    </row>
    <row r="2424" spans="1:12" x14ac:dyDescent="0.25">
      <c r="A2424" t="s">
        <v>9456</v>
      </c>
      <c r="B2424" t="s">
        <v>9453</v>
      </c>
      <c r="C2424" t="s">
        <v>9454</v>
      </c>
      <c r="D2424" t="s">
        <v>9455</v>
      </c>
      <c r="E2424" s="117">
        <v>43031</v>
      </c>
      <c r="F2424" s="118">
        <v>0.41530092592592593</v>
      </c>
      <c r="G2424" t="s">
        <v>9457</v>
      </c>
      <c r="H2424">
        <v>324</v>
      </c>
      <c r="I2424">
        <v>20</v>
      </c>
      <c r="J2424" t="s">
        <v>4037</v>
      </c>
      <c r="L2424" t="s">
        <v>37</v>
      </c>
    </row>
    <row r="2425" spans="1:12" x14ac:dyDescent="0.25">
      <c r="A2425" t="s">
        <v>9456</v>
      </c>
      <c r="B2425" t="s">
        <v>9453</v>
      </c>
      <c r="C2425" t="s">
        <v>9454</v>
      </c>
      <c r="D2425" t="s">
        <v>9455</v>
      </c>
      <c r="E2425" s="117">
        <v>43031</v>
      </c>
      <c r="F2425" s="118">
        <v>0.41531249999999997</v>
      </c>
      <c r="G2425" t="s">
        <v>9457</v>
      </c>
      <c r="H2425">
        <v>324</v>
      </c>
      <c r="I2425">
        <v>22</v>
      </c>
      <c r="J2425" t="s">
        <v>4037</v>
      </c>
      <c r="L2425" t="s">
        <v>26181</v>
      </c>
    </row>
    <row r="2426" spans="1:12" x14ac:dyDescent="0.25">
      <c r="A2426" t="s">
        <v>9456</v>
      </c>
      <c r="B2426" t="s">
        <v>9453</v>
      </c>
      <c r="C2426" t="s">
        <v>9454</v>
      </c>
      <c r="D2426" t="s">
        <v>9455</v>
      </c>
      <c r="E2426" s="117">
        <v>43031</v>
      </c>
      <c r="F2426" s="118">
        <v>0.41532407407407407</v>
      </c>
      <c r="G2426" t="s">
        <v>9457</v>
      </c>
      <c r="H2426">
        <v>325</v>
      </c>
      <c r="I2426">
        <v>2</v>
      </c>
      <c r="J2426" t="s">
        <v>4037</v>
      </c>
      <c r="L2426" t="s">
        <v>5</v>
      </c>
    </row>
    <row r="2427" spans="1:12" x14ac:dyDescent="0.25">
      <c r="A2427" t="s">
        <v>9456</v>
      </c>
      <c r="B2427" t="s">
        <v>9453</v>
      </c>
      <c r="C2427" t="s">
        <v>9454</v>
      </c>
      <c r="D2427" t="s">
        <v>9455</v>
      </c>
      <c r="E2427" s="117">
        <v>43031</v>
      </c>
      <c r="F2427" s="118">
        <v>0.41533564814814811</v>
      </c>
      <c r="G2427" t="s">
        <v>9457</v>
      </c>
      <c r="H2427">
        <v>325</v>
      </c>
      <c r="I2427">
        <v>5</v>
      </c>
      <c r="J2427" t="s">
        <v>4037</v>
      </c>
      <c r="L2427" t="s">
        <v>179</v>
      </c>
    </row>
    <row r="2428" spans="1:12" x14ac:dyDescent="0.25">
      <c r="A2428" t="s">
        <v>9456</v>
      </c>
      <c r="B2428" t="s">
        <v>9453</v>
      </c>
      <c r="C2428" t="s">
        <v>9454</v>
      </c>
      <c r="D2428" t="s">
        <v>9455</v>
      </c>
      <c r="E2428" s="117">
        <v>43031</v>
      </c>
      <c r="F2428" s="118">
        <v>0.41533564814814811</v>
      </c>
      <c r="G2428" t="s">
        <v>9457</v>
      </c>
      <c r="H2428">
        <v>325</v>
      </c>
      <c r="I2428">
        <v>7</v>
      </c>
      <c r="J2428" t="s">
        <v>4037</v>
      </c>
      <c r="L2428">
        <v>59</v>
      </c>
    </row>
    <row r="2429" spans="1:12" x14ac:dyDescent="0.25">
      <c r="A2429" t="s">
        <v>9456</v>
      </c>
      <c r="B2429" t="s">
        <v>9453</v>
      </c>
      <c r="C2429" t="s">
        <v>9454</v>
      </c>
      <c r="D2429" t="s">
        <v>9455</v>
      </c>
      <c r="E2429" s="117">
        <v>43031</v>
      </c>
      <c r="F2429" s="118">
        <v>0.41533564814814811</v>
      </c>
      <c r="G2429" t="s">
        <v>9457</v>
      </c>
      <c r="H2429">
        <v>325</v>
      </c>
      <c r="I2429">
        <v>8</v>
      </c>
      <c r="J2429" t="s">
        <v>4037</v>
      </c>
      <c r="L2429">
        <v>100000</v>
      </c>
    </row>
    <row r="2430" spans="1:12" x14ac:dyDescent="0.25">
      <c r="A2430" t="s">
        <v>9456</v>
      </c>
      <c r="B2430" t="s">
        <v>9453</v>
      </c>
      <c r="C2430" t="s">
        <v>9454</v>
      </c>
      <c r="D2430" t="s">
        <v>9455</v>
      </c>
      <c r="E2430" s="117">
        <v>43031</v>
      </c>
      <c r="F2430" s="118">
        <v>0.41533564814814811</v>
      </c>
      <c r="G2430" t="s">
        <v>9457</v>
      </c>
      <c r="H2430">
        <v>325</v>
      </c>
      <c r="I2430">
        <v>12</v>
      </c>
      <c r="J2430" t="s">
        <v>4037</v>
      </c>
      <c r="L2430">
        <v>-11.9128842449907</v>
      </c>
    </row>
    <row r="2431" spans="1:12" x14ac:dyDescent="0.25">
      <c r="A2431" t="s">
        <v>9456</v>
      </c>
      <c r="B2431" t="s">
        <v>9453</v>
      </c>
      <c r="C2431" t="s">
        <v>9454</v>
      </c>
      <c r="D2431" t="s">
        <v>9455</v>
      </c>
      <c r="E2431" s="117">
        <v>43031</v>
      </c>
      <c r="F2431" s="118">
        <v>0.41533564814814811</v>
      </c>
      <c r="G2431" t="s">
        <v>9457</v>
      </c>
      <c r="H2431">
        <v>325</v>
      </c>
      <c r="I2431">
        <v>13</v>
      </c>
      <c r="J2431" t="s">
        <v>4037</v>
      </c>
      <c r="L2431">
        <v>-61.171652961841602</v>
      </c>
    </row>
    <row r="2432" spans="1:12" x14ac:dyDescent="0.25">
      <c r="A2432" t="s">
        <v>9456</v>
      </c>
      <c r="B2432" t="s">
        <v>9453</v>
      </c>
      <c r="C2432" t="s">
        <v>9454</v>
      </c>
      <c r="D2432" t="s">
        <v>9455</v>
      </c>
      <c r="E2432" s="117">
        <v>43031</v>
      </c>
      <c r="F2432" s="118">
        <v>0.41534722222222226</v>
      </c>
      <c r="G2432" t="s">
        <v>9457</v>
      </c>
      <c r="H2432">
        <v>325</v>
      </c>
      <c r="I2432">
        <v>14</v>
      </c>
      <c r="J2432" t="s">
        <v>4037</v>
      </c>
      <c r="L2432">
        <v>252</v>
      </c>
    </row>
    <row r="2433" spans="1:12" x14ac:dyDescent="0.25">
      <c r="A2433" t="s">
        <v>9456</v>
      </c>
      <c r="B2433" t="s">
        <v>9453</v>
      </c>
      <c r="C2433" t="s">
        <v>9454</v>
      </c>
      <c r="D2433" t="s">
        <v>9455</v>
      </c>
      <c r="E2433" s="117">
        <v>43031</v>
      </c>
      <c r="F2433" s="118">
        <v>0.41534722222222226</v>
      </c>
      <c r="G2433" t="s">
        <v>9457</v>
      </c>
      <c r="H2433">
        <v>325</v>
      </c>
      <c r="I2433">
        <v>15</v>
      </c>
      <c r="J2433" t="s">
        <v>4037</v>
      </c>
      <c r="L2433" t="s">
        <v>26099</v>
      </c>
    </row>
    <row r="2434" spans="1:12" x14ac:dyDescent="0.25">
      <c r="A2434" t="s">
        <v>9456</v>
      </c>
      <c r="B2434" t="s">
        <v>9453</v>
      </c>
      <c r="C2434" t="s">
        <v>9454</v>
      </c>
      <c r="D2434" t="s">
        <v>9455</v>
      </c>
      <c r="E2434" s="117">
        <v>43031</v>
      </c>
      <c r="F2434" s="118">
        <v>0.41534722222222226</v>
      </c>
      <c r="G2434" t="s">
        <v>9457</v>
      </c>
      <c r="H2434">
        <v>325</v>
      </c>
      <c r="I2434">
        <v>19</v>
      </c>
      <c r="J2434" t="s">
        <v>4037</v>
      </c>
      <c r="L2434" t="s">
        <v>26182</v>
      </c>
    </row>
    <row r="2435" spans="1:12" x14ac:dyDescent="0.25">
      <c r="A2435" t="s">
        <v>9456</v>
      </c>
      <c r="B2435" t="s">
        <v>9453</v>
      </c>
      <c r="C2435" t="s">
        <v>9454</v>
      </c>
      <c r="D2435" t="s">
        <v>9455</v>
      </c>
      <c r="E2435" s="117">
        <v>43031</v>
      </c>
      <c r="F2435" s="118">
        <v>0.41534722222222226</v>
      </c>
      <c r="G2435" t="s">
        <v>9457</v>
      </c>
      <c r="H2435">
        <v>325</v>
      </c>
      <c r="I2435">
        <v>20</v>
      </c>
      <c r="J2435" t="s">
        <v>4037</v>
      </c>
      <c r="L2435" t="s">
        <v>42</v>
      </c>
    </row>
    <row r="2436" spans="1:12" x14ac:dyDescent="0.25">
      <c r="A2436" t="s">
        <v>9456</v>
      </c>
      <c r="B2436" t="s">
        <v>9453</v>
      </c>
      <c r="C2436" t="s">
        <v>9454</v>
      </c>
      <c r="D2436" t="s">
        <v>9455</v>
      </c>
      <c r="E2436" s="117">
        <v>43031</v>
      </c>
      <c r="F2436" s="118">
        <v>0.41534722222222226</v>
      </c>
      <c r="G2436" t="s">
        <v>9457</v>
      </c>
      <c r="H2436">
        <v>325</v>
      </c>
      <c r="I2436">
        <v>22</v>
      </c>
      <c r="J2436" t="s">
        <v>4037</v>
      </c>
      <c r="L2436" t="s">
        <v>26171</v>
      </c>
    </row>
    <row r="2437" spans="1:12" x14ac:dyDescent="0.25">
      <c r="A2437" t="s">
        <v>9456</v>
      </c>
      <c r="B2437" t="s">
        <v>9453</v>
      </c>
      <c r="C2437" t="s">
        <v>9454</v>
      </c>
      <c r="D2437" t="s">
        <v>9455</v>
      </c>
      <c r="E2437" s="117">
        <v>43031</v>
      </c>
      <c r="F2437" s="118">
        <v>0.41537037037037039</v>
      </c>
      <c r="G2437" t="s">
        <v>9457</v>
      </c>
      <c r="H2437">
        <v>326</v>
      </c>
      <c r="I2437">
        <v>2</v>
      </c>
      <c r="J2437" t="s">
        <v>4037</v>
      </c>
      <c r="L2437" t="s">
        <v>5</v>
      </c>
    </row>
    <row r="2438" spans="1:12" x14ac:dyDescent="0.25">
      <c r="A2438" t="s">
        <v>9456</v>
      </c>
      <c r="B2438" t="s">
        <v>9453</v>
      </c>
      <c r="C2438" t="s">
        <v>9454</v>
      </c>
      <c r="D2438" t="s">
        <v>9455</v>
      </c>
      <c r="E2438" s="117">
        <v>43031</v>
      </c>
      <c r="F2438" s="118">
        <v>0.41537037037037039</v>
      </c>
      <c r="G2438" t="s">
        <v>9457</v>
      </c>
      <c r="H2438">
        <v>326</v>
      </c>
      <c r="I2438">
        <v>5</v>
      </c>
      <c r="J2438" t="s">
        <v>4037</v>
      </c>
      <c r="L2438" t="s">
        <v>179</v>
      </c>
    </row>
    <row r="2439" spans="1:12" x14ac:dyDescent="0.25">
      <c r="A2439" t="s">
        <v>9456</v>
      </c>
      <c r="B2439" t="s">
        <v>9453</v>
      </c>
      <c r="C2439" t="s">
        <v>9454</v>
      </c>
      <c r="D2439" t="s">
        <v>9455</v>
      </c>
      <c r="E2439" s="117">
        <v>43031</v>
      </c>
      <c r="F2439" s="118">
        <v>0.41538194444444443</v>
      </c>
      <c r="G2439" t="s">
        <v>9457</v>
      </c>
      <c r="H2439">
        <v>326</v>
      </c>
      <c r="I2439">
        <v>7</v>
      </c>
      <c r="J2439" t="s">
        <v>4037</v>
      </c>
      <c r="L2439">
        <v>60</v>
      </c>
    </row>
    <row r="2440" spans="1:12" x14ac:dyDescent="0.25">
      <c r="A2440" t="s">
        <v>9456</v>
      </c>
      <c r="B2440" t="s">
        <v>9453</v>
      </c>
      <c r="C2440" t="s">
        <v>9454</v>
      </c>
      <c r="D2440" t="s">
        <v>9455</v>
      </c>
      <c r="E2440" s="117">
        <v>43031</v>
      </c>
      <c r="F2440" s="118">
        <v>0.41538194444444443</v>
      </c>
      <c r="G2440" t="s">
        <v>9457</v>
      </c>
      <c r="H2440">
        <v>326</v>
      </c>
      <c r="I2440">
        <v>8</v>
      </c>
      <c r="J2440" t="s">
        <v>4037</v>
      </c>
      <c r="L2440">
        <v>100000</v>
      </c>
    </row>
    <row r="2441" spans="1:12" x14ac:dyDescent="0.25">
      <c r="A2441" t="s">
        <v>9456</v>
      </c>
      <c r="B2441" t="s">
        <v>9453</v>
      </c>
      <c r="C2441" t="s">
        <v>9454</v>
      </c>
      <c r="D2441" t="s">
        <v>9455</v>
      </c>
      <c r="E2441" s="117">
        <v>43031</v>
      </c>
      <c r="F2441" s="118">
        <v>0.41538194444444443</v>
      </c>
      <c r="G2441" t="s">
        <v>9457</v>
      </c>
      <c r="H2441">
        <v>326</v>
      </c>
      <c r="I2441">
        <v>12</v>
      </c>
      <c r="J2441" t="s">
        <v>4037</v>
      </c>
      <c r="L2441">
        <v>-11.9358617192387</v>
      </c>
    </row>
    <row r="2442" spans="1:12" x14ac:dyDescent="0.25">
      <c r="A2442" t="s">
        <v>9456</v>
      </c>
      <c r="B2442" t="s">
        <v>9453</v>
      </c>
      <c r="C2442" t="s">
        <v>9454</v>
      </c>
      <c r="D2442" t="s">
        <v>9455</v>
      </c>
      <c r="E2442" s="117">
        <v>43031</v>
      </c>
      <c r="F2442" s="118">
        <v>0.41538194444444443</v>
      </c>
      <c r="G2442" t="s">
        <v>9457</v>
      </c>
      <c r="H2442">
        <v>326</v>
      </c>
      <c r="I2442">
        <v>13</v>
      </c>
      <c r="J2442" t="s">
        <v>4037</v>
      </c>
      <c r="L2442">
        <v>-61.1702414328239</v>
      </c>
    </row>
    <row r="2443" spans="1:12" x14ac:dyDescent="0.25">
      <c r="A2443" t="s">
        <v>9456</v>
      </c>
      <c r="B2443" t="s">
        <v>9453</v>
      </c>
      <c r="C2443" t="s">
        <v>9454</v>
      </c>
      <c r="D2443" t="s">
        <v>9455</v>
      </c>
      <c r="E2443" s="117">
        <v>43031</v>
      </c>
      <c r="F2443" s="118">
        <v>0.41538194444444443</v>
      </c>
      <c r="G2443" t="s">
        <v>9457</v>
      </c>
      <c r="H2443">
        <v>326</v>
      </c>
      <c r="I2443">
        <v>14</v>
      </c>
      <c r="J2443" t="s">
        <v>4037</v>
      </c>
      <c r="L2443">
        <v>247</v>
      </c>
    </row>
    <row r="2444" spans="1:12" x14ac:dyDescent="0.25">
      <c r="A2444" t="s">
        <v>9456</v>
      </c>
      <c r="B2444" t="s">
        <v>9453</v>
      </c>
      <c r="C2444" t="s">
        <v>9454</v>
      </c>
      <c r="D2444" t="s">
        <v>9455</v>
      </c>
      <c r="E2444" s="117">
        <v>43031</v>
      </c>
      <c r="F2444" s="118">
        <v>0.41538194444444443</v>
      </c>
      <c r="G2444" t="s">
        <v>9457</v>
      </c>
      <c r="H2444">
        <v>326</v>
      </c>
      <c r="I2444">
        <v>15</v>
      </c>
      <c r="J2444" t="s">
        <v>4037</v>
      </c>
      <c r="L2444" t="s">
        <v>26099</v>
      </c>
    </row>
    <row r="2445" spans="1:12" x14ac:dyDescent="0.25">
      <c r="A2445" t="s">
        <v>9456</v>
      </c>
      <c r="B2445" t="s">
        <v>9453</v>
      </c>
      <c r="C2445" t="s">
        <v>9454</v>
      </c>
      <c r="D2445" t="s">
        <v>9455</v>
      </c>
      <c r="E2445" s="117">
        <v>43031</v>
      </c>
      <c r="F2445" s="118">
        <v>0.41539351851851852</v>
      </c>
      <c r="G2445" t="s">
        <v>9457</v>
      </c>
      <c r="H2445">
        <v>326</v>
      </c>
      <c r="I2445">
        <v>19</v>
      </c>
      <c r="J2445" t="s">
        <v>4037</v>
      </c>
      <c r="L2445" t="s">
        <v>26183</v>
      </c>
    </row>
    <row r="2446" spans="1:12" x14ac:dyDescent="0.25">
      <c r="A2446" t="s">
        <v>9456</v>
      </c>
      <c r="B2446" t="s">
        <v>9453</v>
      </c>
      <c r="C2446" t="s">
        <v>9454</v>
      </c>
      <c r="D2446" t="s">
        <v>9455</v>
      </c>
      <c r="E2446" s="117">
        <v>43031</v>
      </c>
      <c r="F2446" s="118">
        <v>0.41539351851851852</v>
      </c>
      <c r="G2446" t="s">
        <v>9457</v>
      </c>
      <c r="H2446">
        <v>326</v>
      </c>
      <c r="I2446">
        <v>20</v>
      </c>
      <c r="J2446" t="s">
        <v>4037</v>
      </c>
      <c r="L2446" t="s">
        <v>42</v>
      </c>
    </row>
    <row r="2447" spans="1:12" x14ac:dyDescent="0.25">
      <c r="A2447" t="s">
        <v>9456</v>
      </c>
      <c r="B2447" t="s">
        <v>9453</v>
      </c>
      <c r="C2447" t="s">
        <v>9454</v>
      </c>
      <c r="D2447" t="s">
        <v>9455</v>
      </c>
      <c r="E2447" s="117">
        <v>43031</v>
      </c>
      <c r="F2447" s="118">
        <v>0.41539351851851852</v>
      </c>
      <c r="G2447" t="s">
        <v>9457</v>
      </c>
      <c r="H2447">
        <v>326</v>
      </c>
      <c r="I2447">
        <v>22</v>
      </c>
      <c r="J2447" t="s">
        <v>4037</v>
      </c>
      <c r="L2447" t="s">
        <v>26167</v>
      </c>
    </row>
    <row r="2448" spans="1:12" x14ac:dyDescent="0.25">
      <c r="A2448" t="s">
        <v>9456</v>
      </c>
      <c r="B2448" t="s">
        <v>9453</v>
      </c>
      <c r="C2448" t="s">
        <v>9454</v>
      </c>
      <c r="D2448" t="s">
        <v>9455</v>
      </c>
      <c r="E2448" s="117">
        <v>43031</v>
      </c>
      <c r="F2448" s="118">
        <v>0.41541666666666671</v>
      </c>
      <c r="G2448" t="s">
        <v>9457</v>
      </c>
      <c r="H2448">
        <v>327</v>
      </c>
      <c r="I2448">
        <v>2</v>
      </c>
      <c r="J2448" t="s">
        <v>4037</v>
      </c>
      <c r="L2448" t="s">
        <v>5</v>
      </c>
    </row>
    <row r="2449" spans="1:12" x14ac:dyDescent="0.25">
      <c r="A2449" t="s">
        <v>9456</v>
      </c>
      <c r="B2449" t="s">
        <v>9453</v>
      </c>
      <c r="C2449" t="s">
        <v>9454</v>
      </c>
      <c r="D2449" t="s">
        <v>9455</v>
      </c>
      <c r="E2449" s="117">
        <v>43031</v>
      </c>
      <c r="F2449" s="118">
        <v>0.41541666666666671</v>
      </c>
      <c r="G2449" t="s">
        <v>9457</v>
      </c>
      <c r="H2449">
        <v>327</v>
      </c>
      <c r="I2449">
        <v>5</v>
      </c>
      <c r="J2449" t="s">
        <v>4037</v>
      </c>
      <c r="L2449" t="s">
        <v>179</v>
      </c>
    </row>
    <row r="2450" spans="1:12" x14ac:dyDescent="0.25">
      <c r="A2450" t="s">
        <v>9456</v>
      </c>
      <c r="B2450" t="s">
        <v>9453</v>
      </c>
      <c r="C2450" t="s">
        <v>9454</v>
      </c>
      <c r="D2450" t="s">
        <v>9455</v>
      </c>
      <c r="E2450" s="117">
        <v>43031</v>
      </c>
      <c r="F2450" s="118">
        <v>0.41541666666666671</v>
      </c>
      <c r="G2450" t="s">
        <v>9457</v>
      </c>
      <c r="H2450">
        <v>327</v>
      </c>
      <c r="I2450">
        <v>7</v>
      </c>
      <c r="J2450" t="s">
        <v>4037</v>
      </c>
      <c r="L2450">
        <v>61</v>
      </c>
    </row>
    <row r="2451" spans="1:12" x14ac:dyDescent="0.25">
      <c r="A2451" t="s">
        <v>9456</v>
      </c>
      <c r="B2451" t="s">
        <v>9453</v>
      </c>
      <c r="C2451" t="s">
        <v>9454</v>
      </c>
      <c r="D2451" t="s">
        <v>9455</v>
      </c>
      <c r="E2451" s="117">
        <v>43031</v>
      </c>
      <c r="F2451" s="118">
        <v>0.41541666666666671</v>
      </c>
      <c r="G2451" t="s">
        <v>9457</v>
      </c>
      <c r="H2451">
        <v>327</v>
      </c>
      <c r="I2451">
        <v>8</v>
      </c>
      <c r="J2451" t="s">
        <v>4037</v>
      </c>
      <c r="L2451">
        <v>100000</v>
      </c>
    </row>
    <row r="2452" spans="1:12" x14ac:dyDescent="0.25">
      <c r="A2452" t="s">
        <v>9456</v>
      </c>
      <c r="B2452" t="s">
        <v>9453</v>
      </c>
      <c r="C2452" t="s">
        <v>9454</v>
      </c>
      <c r="D2452" t="s">
        <v>9455</v>
      </c>
      <c r="E2452" s="117">
        <v>43031</v>
      </c>
      <c r="F2452" s="118">
        <v>0.41542824074074075</v>
      </c>
      <c r="G2452" t="s">
        <v>9457</v>
      </c>
      <c r="H2452">
        <v>327</v>
      </c>
      <c r="I2452">
        <v>12</v>
      </c>
      <c r="J2452" t="s">
        <v>4037</v>
      </c>
      <c r="L2452">
        <v>-11.919953195271001</v>
      </c>
    </row>
    <row r="2453" spans="1:12" x14ac:dyDescent="0.25">
      <c r="A2453" t="s">
        <v>9456</v>
      </c>
      <c r="B2453" t="s">
        <v>9453</v>
      </c>
      <c r="C2453" t="s">
        <v>9454</v>
      </c>
      <c r="D2453" t="s">
        <v>9455</v>
      </c>
      <c r="E2453" s="117">
        <v>43031</v>
      </c>
      <c r="F2453" s="118">
        <v>0.41542824074074075</v>
      </c>
      <c r="G2453" t="s">
        <v>9457</v>
      </c>
      <c r="H2453">
        <v>327</v>
      </c>
      <c r="I2453">
        <v>13</v>
      </c>
      <c r="J2453" t="s">
        <v>4037</v>
      </c>
      <c r="L2453">
        <v>-61.159232148336798</v>
      </c>
    </row>
    <row r="2454" spans="1:12" x14ac:dyDescent="0.25">
      <c r="A2454" t="s">
        <v>9456</v>
      </c>
      <c r="B2454" t="s">
        <v>9453</v>
      </c>
      <c r="C2454" t="s">
        <v>9454</v>
      </c>
      <c r="D2454" t="s">
        <v>9455</v>
      </c>
      <c r="E2454" s="117">
        <v>43031</v>
      </c>
      <c r="F2454" s="118">
        <v>0.41542824074074075</v>
      </c>
      <c r="G2454" t="s">
        <v>9457</v>
      </c>
      <c r="H2454">
        <v>327</v>
      </c>
      <c r="I2454">
        <v>14</v>
      </c>
      <c r="J2454" t="s">
        <v>4037</v>
      </c>
      <c r="L2454">
        <v>255</v>
      </c>
    </row>
    <row r="2455" spans="1:12" x14ac:dyDescent="0.25">
      <c r="A2455" t="s">
        <v>9456</v>
      </c>
      <c r="B2455" t="s">
        <v>9453</v>
      </c>
      <c r="C2455" t="s">
        <v>9454</v>
      </c>
      <c r="D2455" t="s">
        <v>9455</v>
      </c>
      <c r="E2455" s="117">
        <v>43031</v>
      </c>
      <c r="F2455" s="118">
        <v>0.41542824074074075</v>
      </c>
      <c r="G2455" t="s">
        <v>9457</v>
      </c>
      <c r="H2455">
        <v>327</v>
      </c>
      <c r="I2455">
        <v>15</v>
      </c>
      <c r="J2455" t="s">
        <v>4037</v>
      </c>
      <c r="L2455" t="s">
        <v>26099</v>
      </c>
    </row>
    <row r="2456" spans="1:12" x14ac:dyDescent="0.25">
      <c r="A2456" t="s">
        <v>9456</v>
      </c>
      <c r="B2456" t="s">
        <v>9453</v>
      </c>
      <c r="C2456" t="s">
        <v>9454</v>
      </c>
      <c r="D2456" t="s">
        <v>9455</v>
      </c>
      <c r="E2456" s="117">
        <v>43031</v>
      </c>
      <c r="F2456" s="118">
        <v>0.41542824074074075</v>
      </c>
      <c r="G2456" t="s">
        <v>9457</v>
      </c>
      <c r="H2456">
        <v>327</v>
      </c>
      <c r="I2456">
        <v>19</v>
      </c>
      <c r="J2456" t="s">
        <v>4037</v>
      </c>
      <c r="L2456" t="s">
        <v>26184</v>
      </c>
    </row>
    <row r="2457" spans="1:12" x14ac:dyDescent="0.25">
      <c r="A2457" t="s">
        <v>9456</v>
      </c>
      <c r="B2457" t="s">
        <v>9453</v>
      </c>
      <c r="C2457" t="s">
        <v>9454</v>
      </c>
      <c r="D2457" t="s">
        <v>9455</v>
      </c>
      <c r="E2457" s="117">
        <v>43031</v>
      </c>
      <c r="F2457" s="118">
        <v>0.41543981481481485</v>
      </c>
      <c r="G2457" t="s">
        <v>9457</v>
      </c>
      <c r="H2457">
        <v>327</v>
      </c>
      <c r="I2457">
        <v>20</v>
      </c>
      <c r="J2457" t="s">
        <v>4037</v>
      </c>
      <c r="L2457" t="s">
        <v>556</v>
      </c>
    </row>
    <row r="2458" spans="1:12" x14ac:dyDescent="0.25">
      <c r="A2458" t="s">
        <v>9456</v>
      </c>
      <c r="B2458" t="s">
        <v>9453</v>
      </c>
      <c r="C2458" t="s">
        <v>9454</v>
      </c>
      <c r="D2458" t="s">
        <v>9455</v>
      </c>
      <c r="E2458" s="117">
        <v>43031</v>
      </c>
      <c r="F2458" s="118">
        <v>0.41543981481481485</v>
      </c>
      <c r="G2458" t="s">
        <v>9457</v>
      </c>
      <c r="H2458">
        <v>327</v>
      </c>
      <c r="I2458">
        <v>22</v>
      </c>
      <c r="J2458" t="s">
        <v>4037</v>
      </c>
      <c r="L2458" t="s">
        <v>26185</v>
      </c>
    </row>
    <row r="2459" spans="1:12" x14ac:dyDescent="0.25">
      <c r="A2459" t="s">
        <v>9456</v>
      </c>
      <c r="B2459" t="s">
        <v>9453</v>
      </c>
      <c r="C2459" t="s">
        <v>9454</v>
      </c>
      <c r="D2459" t="s">
        <v>9455</v>
      </c>
      <c r="E2459" s="117">
        <v>43031</v>
      </c>
      <c r="F2459" s="118">
        <v>0.41545138888888888</v>
      </c>
      <c r="G2459" t="s">
        <v>9457</v>
      </c>
      <c r="H2459">
        <v>328</v>
      </c>
      <c r="I2459">
        <v>2</v>
      </c>
      <c r="J2459" t="s">
        <v>4037</v>
      </c>
      <c r="L2459" t="s">
        <v>5</v>
      </c>
    </row>
    <row r="2460" spans="1:12" x14ac:dyDescent="0.25">
      <c r="A2460" t="s">
        <v>9456</v>
      </c>
      <c r="B2460" t="s">
        <v>9453</v>
      </c>
      <c r="C2460" t="s">
        <v>9454</v>
      </c>
      <c r="D2460" t="s">
        <v>9455</v>
      </c>
      <c r="E2460" s="117">
        <v>43031</v>
      </c>
      <c r="F2460" s="118">
        <v>0.41546296296296298</v>
      </c>
      <c r="G2460" t="s">
        <v>9457</v>
      </c>
      <c r="H2460">
        <v>328</v>
      </c>
      <c r="I2460">
        <v>5</v>
      </c>
      <c r="J2460" t="s">
        <v>4037</v>
      </c>
      <c r="L2460" t="s">
        <v>179</v>
      </c>
    </row>
    <row r="2461" spans="1:12" x14ac:dyDescent="0.25">
      <c r="A2461" t="s">
        <v>9456</v>
      </c>
      <c r="B2461" t="s">
        <v>9453</v>
      </c>
      <c r="C2461" t="s">
        <v>9454</v>
      </c>
      <c r="D2461" t="s">
        <v>9455</v>
      </c>
      <c r="E2461" s="117">
        <v>43031</v>
      </c>
      <c r="F2461" s="118">
        <v>0.41546296296296298</v>
      </c>
      <c r="G2461" t="s">
        <v>9457</v>
      </c>
      <c r="H2461">
        <v>328</v>
      </c>
      <c r="I2461">
        <v>7</v>
      </c>
      <c r="J2461" t="s">
        <v>4037</v>
      </c>
      <c r="L2461">
        <v>62</v>
      </c>
    </row>
    <row r="2462" spans="1:12" x14ac:dyDescent="0.25">
      <c r="A2462" t="s">
        <v>9456</v>
      </c>
      <c r="B2462" t="s">
        <v>9453</v>
      </c>
      <c r="C2462" t="s">
        <v>9454</v>
      </c>
      <c r="D2462" t="s">
        <v>9455</v>
      </c>
      <c r="E2462" s="117">
        <v>43031</v>
      </c>
      <c r="F2462" s="118">
        <v>0.41546296296296298</v>
      </c>
      <c r="G2462" t="s">
        <v>9457</v>
      </c>
      <c r="H2462">
        <v>328</v>
      </c>
      <c r="I2462">
        <v>8</v>
      </c>
      <c r="J2462" t="s">
        <v>4037</v>
      </c>
      <c r="L2462">
        <v>100000</v>
      </c>
    </row>
    <row r="2463" spans="1:12" x14ac:dyDescent="0.25">
      <c r="A2463" t="s">
        <v>9456</v>
      </c>
      <c r="B2463" t="s">
        <v>9453</v>
      </c>
      <c r="C2463" t="s">
        <v>9454</v>
      </c>
      <c r="D2463" t="s">
        <v>9455</v>
      </c>
      <c r="E2463" s="117">
        <v>43031</v>
      </c>
      <c r="F2463" s="118">
        <v>0.41546296296296298</v>
      </c>
      <c r="G2463" t="s">
        <v>9457</v>
      </c>
      <c r="H2463">
        <v>328</v>
      </c>
      <c r="I2463">
        <v>12</v>
      </c>
      <c r="J2463" t="s">
        <v>4037</v>
      </c>
      <c r="L2463">
        <v>-12.011510923005201</v>
      </c>
    </row>
    <row r="2464" spans="1:12" x14ac:dyDescent="0.25">
      <c r="A2464" t="s">
        <v>9456</v>
      </c>
      <c r="B2464" t="s">
        <v>9453</v>
      </c>
      <c r="C2464" t="s">
        <v>9454</v>
      </c>
      <c r="D2464" t="s">
        <v>9455</v>
      </c>
      <c r="E2464" s="117">
        <v>43031</v>
      </c>
      <c r="F2464" s="118">
        <v>0.41546296296296298</v>
      </c>
      <c r="G2464" t="s">
        <v>9457</v>
      </c>
      <c r="H2464">
        <v>328</v>
      </c>
      <c r="I2464">
        <v>13</v>
      </c>
      <c r="J2464" t="s">
        <v>4037</v>
      </c>
      <c r="L2464">
        <v>-61.102629265750203</v>
      </c>
    </row>
    <row r="2465" spans="1:12" x14ac:dyDescent="0.25">
      <c r="A2465" t="s">
        <v>9456</v>
      </c>
      <c r="B2465" t="s">
        <v>9453</v>
      </c>
      <c r="C2465" t="s">
        <v>9454</v>
      </c>
      <c r="D2465" t="s">
        <v>9455</v>
      </c>
      <c r="E2465" s="117">
        <v>43031</v>
      </c>
      <c r="F2465" s="118">
        <v>0.41547453703703702</v>
      </c>
      <c r="G2465" t="s">
        <v>9457</v>
      </c>
      <c r="H2465">
        <v>328</v>
      </c>
      <c r="I2465">
        <v>14</v>
      </c>
      <c r="J2465" t="s">
        <v>4037</v>
      </c>
      <c r="L2465">
        <v>262</v>
      </c>
    </row>
    <row r="2466" spans="1:12" x14ac:dyDescent="0.25">
      <c r="A2466" t="s">
        <v>9456</v>
      </c>
      <c r="B2466" t="s">
        <v>9453</v>
      </c>
      <c r="C2466" t="s">
        <v>9454</v>
      </c>
      <c r="D2466" t="s">
        <v>9455</v>
      </c>
      <c r="E2466" s="117">
        <v>43031</v>
      </c>
      <c r="F2466" s="118">
        <v>0.41547453703703702</v>
      </c>
      <c r="G2466" t="s">
        <v>9457</v>
      </c>
      <c r="H2466">
        <v>328</v>
      </c>
      <c r="I2466">
        <v>15</v>
      </c>
      <c r="J2466" t="s">
        <v>4037</v>
      </c>
      <c r="L2466" t="s">
        <v>26099</v>
      </c>
    </row>
    <row r="2467" spans="1:12" x14ac:dyDescent="0.25">
      <c r="A2467" t="s">
        <v>9456</v>
      </c>
      <c r="B2467" t="s">
        <v>9453</v>
      </c>
      <c r="C2467" t="s">
        <v>9454</v>
      </c>
      <c r="D2467" t="s">
        <v>9455</v>
      </c>
      <c r="E2467" s="117">
        <v>43031</v>
      </c>
      <c r="F2467" s="118">
        <v>0.41547453703703702</v>
      </c>
      <c r="G2467" t="s">
        <v>9457</v>
      </c>
      <c r="H2467">
        <v>328</v>
      </c>
      <c r="I2467">
        <v>19</v>
      </c>
      <c r="J2467" t="s">
        <v>4037</v>
      </c>
      <c r="L2467" t="s">
        <v>26186</v>
      </c>
    </row>
    <row r="2468" spans="1:12" x14ac:dyDescent="0.25">
      <c r="A2468" t="s">
        <v>9456</v>
      </c>
      <c r="B2468" t="s">
        <v>9453</v>
      </c>
      <c r="C2468" t="s">
        <v>9454</v>
      </c>
      <c r="D2468" t="s">
        <v>9455</v>
      </c>
      <c r="E2468" s="117">
        <v>43031</v>
      </c>
      <c r="F2468" s="118">
        <v>0.41547453703703702</v>
      </c>
      <c r="G2468" t="s">
        <v>9457</v>
      </c>
      <c r="H2468">
        <v>328</v>
      </c>
      <c r="I2468">
        <v>20</v>
      </c>
      <c r="J2468" t="s">
        <v>4037</v>
      </c>
      <c r="L2468" t="s">
        <v>12</v>
      </c>
    </row>
    <row r="2469" spans="1:12" x14ac:dyDescent="0.25">
      <c r="A2469" t="s">
        <v>9456</v>
      </c>
      <c r="B2469" t="s">
        <v>9453</v>
      </c>
      <c r="C2469" t="s">
        <v>9454</v>
      </c>
      <c r="D2469" t="s">
        <v>9455</v>
      </c>
      <c r="E2469" s="117">
        <v>43031</v>
      </c>
      <c r="F2469" s="118">
        <v>0.41547453703703702</v>
      </c>
      <c r="G2469" t="s">
        <v>9457</v>
      </c>
      <c r="H2469">
        <v>328</v>
      </c>
      <c r="I2469">
        <v>22</v>
      </c>
      <c r="J2469" t="s">
        <v>4037</v>
      </c>
      <c r="L2469" t="s">
        <v>25311</v>
      </c>
    </row>
    <row r="2470" spans="1:12" x14ac:dyDescent="0.25">
      <c r="A2470" t="s">
        <v>9456</v>
      </c>
      <c r="B2470" t="s">
        <v>9453</v>
      </c>
      <c r="C2470" t="s">
        <v>9454</v>
      </c>
      <c r="D2470" t="s">
        <v>9455</v>
      </c>
      <c r="E2470" s="117">
        <v>43031</v>
      </c>
      <c r="F2470" s="118">
        <v>0.41549768518518521</v>
      </c>
      <c r="G2470" t="s">
        <v>9457</v>
      </c>
      <c r="H2470">
        <v>329</v>
      </c>
      <c r="I2470">
        <v>2</v>
      </c>
      <c r="J2470" t="s">
        <v>4037</v>
      </c>
      <c r="L2470" t="s">
        <v>5</v>
      </c>
    </row>
    <row r="2471" spans="1:12" x14ac:dyDescent="0.25">
      <c r="A2471" t="s">
        <v>9456</v>
      </c>
      <c r="B2471" t="s">
        <v>9453</v>
      </c>
      <c r="C2471" t="s">
        <v>9454</v>
      </c>
      <c r="D2471" t="s">
        <v>9455</v>
      </c>
      <c r="E2471" s="117">
        <v>43031</v>
      </c>
      <c r="F2471" s="118">
        <v>0.41549768518518521</v>
      </c>
      <c r="G2471" t="s">
        <v>9457</v>
      </c>
      <c r="H2471">
        <v>329</v>
      </c>
      <c r="I2471">
        <v>5</v>
      </c>
      <c r="J2471" t="s">
        <v>4037</v>
      </c>
      <c r="L2471" t="s">
        <v>179</v>
      </c>
    </row>
    <row r="2472" spans="1:12" x14ac:dyDescent="0.25">
      <c r="A2472" t="s">
        <v>9456</v>
      </c>
      <c r="B2472" t="s">
        <v>9453</v>
      </c>
      <c r="C2472" t="s">
        <v>9454</v>
      </c>
      <c r="D2472" t="s">
        <v>9455</v>
      </c>
      <c r="E2472" s="117">
        <v>43031</v>
      </c>
      <c r="F2472" s="118">
        <v>0.41550925925925924</v>
      </c>
      <c r="G2472" t="s">
        <v>9457</v>
      </c>
      <c r="H2472">
        <v>329</v>
      </c>
      <c r="I2472">
        <v>7</v>
      </c>
      <c r="J2472" t="s">
        <v>4037</v>
      </c>
      <c r="L2472">
        <v>63</v>
      </c>
    </row>
    <row r="2473" spans="1:12" x14ac:dyDescent="0.25">
      <c r="A2473" t="s">
        <v>9456</v>
      </c>
      <c r="B2473" t="s">
        <v>9453</v>
      </c>
      <c r="C2473" t="s">
        <v>9454</v>
      </c>
      <c r="D2473" t="s">
        <v>9455</v>
      </c>
      <c r="E2473" s="117">
        <v>43031</v>
      </c>
      <c r="F2473" s="118">
        <v>0.41550925925925924</v>
      </c>
      <c r="G2473" t="s">
        <v>9457</v>
      </c>
      <c r="H2473">
        <v>329</v>
      </c>
      <c r="I2473">
        <v>8</v>
      </c>
      <c r="J2473" t="s">
        <v>4037</v>
      </c>
      <c r="L2473">
        <v>100000</v>
      </c>
    </row>
    <row r="2474" spans="1:12" x14ac:dyDescent="0.25">
      <c r="A2474" t="s">
        <v>9456</v>
      </c>
      <c r="B2474" t="s">
        <v>9453</v>
      </c>
      <c r="C2474" t="s">
        <v>9454</v>
      </c>
      <c r="D2474" t="s">
        <v>9455</v>
      </c>
      <c r="E2474" s="117">
        <v>43031</v>
      </c>
      <c r="F2474" s="118">
        <v>0.41550925925925924</v>
      </c>
      <c r="G2474" t="s">
        <v>9457</v>
      </c>
      <c r="H2474">
        <v>329</v>
      </c>
      <c r="I2474">
        <v>12</v>
      </c>
      <c r="J2474" t="s">
        <v>4037</v>
      </c>
      <c r="L2474">
        <v>-11.991810963821299</v>
      </c>
    </row>
    <row r="2475" spans="1:12" x14ac:dyDescent="0.25">
      <c r="A2475" t="s">
        <v>9456</v>
      </c>
      <c r="B2475" t="s">
        <v>9453</v>
      </c>
      <c r="C2475" t="s">
        <v>9454</v>
      </c>
      <c r="D2475" t="s">
        <v>9455</v>
      </c>
      <c r="E2475" s="117">
        <v>43031</v>
      </c>
      <c r="F2475" s="118">
        <v>0.41550925925925924</v>
      </c>
      <c r="G2475" t="s">
        <v>9457</v>
      </c>
      <c r="H2475">
        <v>329</v>
      </c>
      <c r="I2475">
        <v>13</v>
      </c>
      <c r="J2475" t="s">
        <v>4037</v>
      </c>
      <c r="L2475">
        <v>-61.1033179860963</v>
      </c>
    </row>
    <row r="2476" spans="1:12" x14ac:dyDescent="0.25">
      <c r="A2476" t="s">
        <v>9456</v>
      </c>
      <c r="B2476" t="s">
        <v>9453</v>
      </c>
      <c r="C2476" t="s">
        <v>9454</v>
      </c>
      <c r="D2476" t="s">
        <v>9455</v>
      </c>
      <c r="E2476" s="117">
        <v>43031</v>
      </c>
      <c r="F2476" s="118">
        <v>0.41552083333333334</v>
      </c>
      <c r="G2476" t="s">
        <v>9457</v>
      </c>
      <c r="H2476">
        <v>329</v>
      </c>
      <c r="I2476">
        <v>14</v>
      </c>
      <c r="J2476" t="s">
        <v>4037</v>
      </c>
      <c r="L2476">
        <v>252</v>
      </c>
    </row>
    <row r="2477" spans="1:12" x14ac:dyDescent="0.25">
      <c r="A2477" t="s">
        <v>9456</v>
      </c>
      <c r="B2477" t="s">
        <v>9453</v>
      </c>
      <c r="C2477" t="s">
        <v>9454</v>
      </c>
      <c r="D2477" t="s">
        <v>9455</v>
      </c>
      <c r="E2477" s="117">
        <v>43031</v>
      </c>
      <c r="F2477" s="118">
        <v>0.41552083333333334</v>
      </c>
      <c r="G2477" t="s">
        <v>9457</v>
      </c>
      <c r="H2477">
        <v>329</v>
      </c>
      <c r="I2477">
        <v>15</v>
      </c>
      <c r="J2477" t="s">
        <v>4037</v>
      </c>
      <c r="L2477" t="s">
        <v>26099</v>
      </c>
    </row>
    <row r="2478" spans="1:12" x14ac:dyDescent="0.25">
      <c r="A2478" t="s">
        <v>9456</v>
      </c>
      <c r="B2478" t="s">
        <v>9453</v>
      </c>
      <c r="C2478" t="s">
        <v>9454</v>
      </c>
      <c r="D2478" t="s">
        <v>9455</v>
      </c>
      <c r="E2478" s="117">
        <v>43031</v>
      </c>
      <c r="F2478" s="118">
        <v>0.41552083333333334</v>
      </c>
      <c r="G2478" t="s">
        <v>9457</v>
      </c>
      <c r="H2478">
        <v>329</v>
      </c>
      <c r="I2478">
        <v>19</v>
      </c>
      <c r="J2478" t="s">
        <v>4037</v>
      </c>
      <c r="L2478" t="s">
        <v>26187</v>
      </c>
    </row>
    <row r="2479" spans="1:12" x14ac:dyDescent="0.25">
      <c r="A2479" t="s">
        <v>9456</v>
      </c>
      <c r="B2479" t="s">
        <v>9453</v>
      </c>
      <c r="C2479" t="s">
        <v>9454</v>
      </c>
      <c r="D2479" t="s">
        <v>9455</v>
      </c>
      <c r="E2479" s="117">
        <v>43031</v>
      </c>
      <c r="F2479" s="118">
        <v>0.41552083333333334</v>
      </c>
      <c r="G2479" t="s">
        <v>9457</v>
      </c>
      <c r="H2479">
        <v>329</v>
      </c>
      <c r="I2479">
        <v>20</v>
      </c>
      <c r="J2479" t="s">
        <v>4037</v>
      </c>
      <c r="L2479" t="s">
        <v>42</v>
      </c>
    </row>
    <row r="2480" spans="1:12" x14ac:dyDescent="0.25">
      <c r="A2480" t="s">
        <v>9456</v>
      </c>
      <c r="B2480" t="s">
        <v>9453</v>
      </c>
      <c r="C2480" t="s">
        <v>9454</v>
      </c>
      <c r="D2480" t="s">
        <v>9455</v>
      </c>
      <c r="E2480" s="117">
        <v>43031</v>
      </c>
      <c r="F2480" s="118">
        <v>0.41552083333333334</v>
      </c>
      <c r="G2480" t="s">
        <v>9457</v>
      </c>
      <c r="H2480">
        <v>329</v>
      </c>
      <c r="I2480">
        <v>22</v>
      </c>
      <c r="J2480" t="s">
        <v>4037</v>
      </c>
      <c r="L2480" t="s">
        <v>25312</v>
      </c>
    </row>
    <row r="2481" spans="1:12" x14ac:dyDescent="0.25">
      <c r="A2481" t="s">
        <v>9456</v>
      </c>
      <c r="B2481" t="s">
        <v>9453</v>
      </c>
      <c r="C2481" t="s">
        <v>9454</v>
      </c>
      <c r="D2481" t="s">
        <v>9455</v>
      </c>
      <c r="E2481" s="117">
        <v>43031</v>
      </c>
      <c r="F2481" s="118">
        <v>0.41554398148148147</v>
      </c>
      <c r="G2481" t="s">
        <v>9457</v>
      </c>
      <c r="H2481">
        <v>330</v>
      </c>
      <c r="I2481">
        <v>2</v>
      </c>
      <c r="J2481" t="s">
        <v>4037</v>
      </c>
      <c r="L2481" t="s">
        <v>5</v>
      </c>
    </row>
    <row r="2482" spans="1:12" x14ac:dyDescent="0.25">
      <c r="A2482" t="s">
        <v>9456</v>
      </c>
      <c r="B2482" t="s">
        <v>9453</v>
      </c>
      <c r="C2482" t="s">
        <v>9454</v>
      </c>
      <c r="D2482" t="s">
        <v>9455</v>
      </c>
      <c r="E2482" s="117">
        <v>43031</v>
      </c>
      <c r="F2482" s="118">
        <v>0.41554398148148147</v>
      </c>
      <c r="G2482" t="s">
        <v>9457</v>
      </c>
      <c r="H2482">
        <v>330</v>
      </c>
      <c r="I2482">
        <v>5</v>
      </c>
      <c r="J2482" t="s">
        <v>4037</v>
      </c>
      <c r="L2482" t="s">
        <v>179</v>
      </c>
    </row>
    <row r="2483" spans="1:12" x14ac:dyDescent="0.25">
      <c r="A2483" t="s">
        <v>9456</v>
      </c>
      <c r="B2483" t="s">
        <v>9453</v>
      </c>
      <c r="C2483" t="s">
        <v>9454</v>
      </c>
      <c r="D2483" t="s">
        <v>9455</v>
      </c>
      <c r="E2483" s="117">
        <v>43031</v>
      </c>
      <c r="F2483" s="118">
        <v>0.41555555555555551</v>
      </c>
      <c r="G2483" t="s">
        <v>9457</v>
      </c>
      <c r="H2483">
        <v>330</v>
      </c>
      <c r="I2483">
        <v>7</v>
      </c>
      <c r="J2483" t="s">
        <v>4037</v>
      </c>
      <c r="L2483">
        <v>64</v>
      </c>
    </row>
    <row r="2484" spans="1:12" x14ac:dyDescent="0.25">
      <c r="A2484" t="s">
        <v>9456</v>
      </c>
      <c r="B2484" t="s">
        <v>9453</v>
      </c>
      <c r="C2484" t="s">
        <v>9454</v>
      </c>
      <c r="D2484" t="s">
        <v>9455</v>
      </c>
      <c r="E2484" s="117">
        <v>43031</v>
      </c>
      <c r="F2484" s="118">
        <v>0.41555555555555551</v>
      </c>
      <c r="G2484" t="s">
        <v>9457</v>
      </c>
      <c r="H2484">
        <v>330</v>
      </c>
      <c r="I2484">
        <v>8</v>
      </c>
      <c r="J2484" t="s">
        <v>4037</v>
      </c>
      <c r="L2484">
        <v>100000</v>
      </c>
    </row>
    <row r="2485" spans="1:12" x14ac:dyDescent="0.25">
      <c r="A2485" t="s">
        <v>9456</v>
      </c>
      <c r="B2485" t="s">
        <v>9453</v>
      </c>
      <c r="C2485" t="s">
        <v>9454</v>
      </c>
      <c r="D2485" t="s">
        <v>9455</v>
      </c>
      <c r="E2485" s="117">
        <v>43031</v>
      </c>
      <c r="F2485" s="118">
        <v>0.41555555555555551</v>
      </c>
      <c r="G2485" t="s">
        <v>9457</v>
      </c>
      <c r="H2485">
        <v>330</v>
      </c>
      <c r="I2485">
        <v>12</v>
      </c>
      <c r="J2485" t="s">
        <v>4037</v>
      </c>
      <c r="L2485">
        <v>-11.9745957182766</v>
      </c>
    </row>
    <row r="2486" spans="1:12" x14ac:dyDescent="0.25">
      <c r="A2486" t="s">
        <v>9456</v>
      </c>
      <c r="B2486" t="s">
        <v>9453</v>
      </c>
      <c r="C2486" t="s">
        <v>9454</v>
      </c>
      <c r="D2486" t="s">
        <v>9455</v>
      </c>
      <c r="E2486" s="117">
        <v>43031</v>
      </c>
      <c r="F2486" s="118">
        <v>0.41555555555555551</v>
      </c>
      <c r="G2486" t="s">
        <v>9457</v>
      </c>
      <c r="H2486">
        <v>330</v>
      </c>
      <c r="I2486">
        <v>13</v>
      </c>
      <c r="J2486" t="s">
        <v>4037</v>
      </c>
      <c r="L2486">
        <v>-61.103869702617601</v>
      </c>
    </row>
    <row r="2487" spans="1:12" x14ac:dyDescent="0.25">
      <c r="A2487" t="s">
        <v>9456</v>
      </c>
      <c r="B2487" t="s">
        <v>9453</v>
      </c>
      <c r="C2487" t="s">
        <v>9454</v>
      </c>
      <c r="D2487" t="s">
        <v>9455</v>
      </c>
      <c r="E2487" s="117">
        <v>43031</v>
      </c>
      <c r="F2487" s="118">
        <v>0.41555555555555551</v>
      </c>
      <c r="G2487" t="s">
        <v>9457</v>
      </c>
      <c r="H2487">
        <v>330</v>
      </c>
      <c r="I2487">
        <v>14</v>
      </c>
      <c r="J2487" t="s">
        <v>4037</v>
      </c>
      <c r="L2487">
        <v>263</v>
      </c>
    </row>
    <row r="2488" spans="1:12" x14ac:dyDescent="0.25">
      <c r="A2488" t="s">
        <v>9456</v>
      </c>
      <c r="B2488" t="s">
        <v>9453</v>
      </c>
      <c r="C2488" t="s">
        <v>9454</v>
      </c>
      <c r="D2488" t="s">
        <v>9455</v>
      </c>
      <c r="E2488" s="117">
        <v>43031</v>
      </c>
      <c r="F2488" s="118">
        <v>0.41555555555555551</v>
      </c>
      <c r="G2488" t="s">
        <v>9457</v>
      </c>
      <c r="H2488">
        <v>330</v>
      </c>
      <c r="I2488">
        <v>15</v>
      </c>
      <c r="J2488" t="s">
        <v>4037</v>
      </c>
      <c r="L2488" t="s">
        <v>26099</v>
      </c>
    </row>
    <row r="2489" spans="1:12" x14ac:dyDescent="0.25">
      <c r="A2489" t="s">
        <v>9456</v>
      </c>
      <c r="B2489" t="s">
        <v>9453</v>
      </c>
      <c r="C2489" t="s">
        <v>9454</v>
      </c>
      <c r="D2489" t="s">
        <v>9455</v>
      </c>
      <c r="E2489" s="117">
        <v>43031</v>
      </c>
      <c r="F2489" s="118">
        <v>0.41556712962962966</v>
      </c>
      <c r="G2489" t="s">
        <v>9457</v>
      </c>
      <c r="H2489">
        <v>330</v>
      </c>
      <c r="I2489">
        <v>19</v>
      </c>
      <c r="J2489" t="s">
        <v>4037</v>
      </c>
      <c r="L2489" t="s">
        <v>26188</v>
      </c>
    </row>
    <row r="2490" spans="1:12" x14ac:dyDescent="0.25">
      <c r="A2490" t="s">
        <v>9456</v>
      </c>
      <c r="B2490" t="s">
        <v>9453</v>
      </c>
      <c r="C2490" t="s">
        <v>9454</v>
      </c>
      <c r="D2490" t="s">
        <v>9455</v>
      </c>
      <c r="E2490" s="117">
        <v>43031</v>
      </c>
      <c r="F2490" s="118">
        <v>0.41556712962962966</v>
      </c>
      <c r="G2490" t="s">
        <v>9457</v>
      </c>
      <c r="H2490">
        <v>330</v>
      </c>
      <c r="I2490">
        <v>20</v>
      </c>
      <c r="J2490" t="s">
        <v>4037</v>
      </c>
      <c r="L2490" t="s">
        <v>42</v>
      </c>
    </row>
    <row r="2491" spans="1:12" x14ac:dyDescent="0.25">
      <c r="A2491" t="s">
        <v>9456</v>
      </c>
      <c r="B2491" t="s">
        <v>9453</v>
      </c>
      <c r="C2491" t="s">
        <v>9454</v>
      </c>
      <c r="D2491" t="s">
        <v>9455</v>
      </c>
      <c r="E2491" s="117">
        <v>43031</v>
      </c>
      <c r="F2491" s="118">
        <v>0.41556712962962966</v>
      </c>
      <c r="G2491" t="s">
        <v>9457</v>
      </c>
      <c r="H2491">
        <v>330</v>
      </c>
      <c r="I2491">
        <v>22</v>
      </c>
      <c r="J2491" t="s">
        <v>4037</v>
      </c>
      <c r="L2491" t="s">
        <v>25313</v>
      </c>
    </row>
    <row r="2492" spans="1:12" x14ac:dyDescent="0.25">
      <c r="A2492" t="s">
        <v>9456</v>
      </c>
      <c r="B2492" t="s">
        <v>9453</v>
      </c>
      <c r="C2492" t="s">
        <v>9454</v>
      </c>
      <c r="D2492" t="s">
        <v>9455</v>
      </c>
      <c r="E2492" s="117">
        <v>43031</v>
      </c>
      <c r="F2492" s="118">
        <v>0.41559027777777779</v>
      </c>
      <c r="G2492" t="s">
        <v>9457</v>
      </c>
      <c r="H2492">
        <v>331</v>
      </c>
      <c r="I2492">
        <v>2</v>
      </c>
      <c r="J2492" t="s">
        <v>4037</v>
      </c>
      <c r="L2492" t="s">
        <v>5</v>
      </c>
    </row>
    <row r="2493" spans="1:12" x14ac:dyDescent="0.25">
      <c r="A2493" t="s">
        <v>9456</v>
      </c>
      <c r="B2493" t="s">
        <v>9453</v>
      </c>
      <c r="C2493" t="s">
        <v>9454</v>
      </c>
      <c r="D2493" t="s">
        <v>9455</v>
      </c>
      <c r="E2493" s="117">
        <v>43031</v>
      </c>
      <c r="F2493" s="118">
        <v>0.41559027777777779</v>
      </c>
      <c r="G2493" t="s">
        <v>9457</v>
      </c>
      <c r="H2493">
        <v>331</v>
      </c>
      <c r="I2493">
        <v>5</v>
      </c>
      <c r="J2493" t="s">
        <v>4037</v>
      </c>
      <c r="L2493" t="s">
        <v>179</v>
      </c>
    </row>
    <row r="2494" spans="1:12" x14ac:dyDescent="0.25">
      <c r="A2494" t="s">
        <v>9456</v>
      </c>
      <c r="B2494" t="s">
        <v>9453</v>
      </c>
      <c r="C2494" t="s">
        <v>9454</v>
      </c>
      <c r="D2494" t="s">
        <v>9455</v>
      </c>
      <c r="E2494" s="117">
        <v>43031</v>
      </c>
      <c r="F2494" s="118">
        <v>0.41559027777777779</v>
      </c>
      <c r="G2494" t="s">
        <v>9457</v>
      </c>
      <c r="H2494">
        <v>331</v>
      </c>
      <c r="I2494">
        <v>7</v>
      </c>
      <c r="J2494" t="s">
        <v>4037</v>
      </c>
      <c r="L2494">
        <v>65</v>
      </c>
    </row>
    <row r="2495" spans="1:12" x14ac:dyDescent="0.25">
      <c r="A2495" t="s">
        <v>9456</v>
      </c>
      <c r="B2495" t="s">
        <v>9453</v>
      </c>
      <c r="C2495" t="s">
        <v>9454</v>
      </c>
      <c r="D2495" t="s">
        <v>9455</v>
      </c>
      <c r="E2495" s="117">
        <v>43031</v>
      </c>
      <c r="F2495" s="118">
        <v>0.41559027777777779</v>
      </c>
      <c r="G2495" t="s">
        <v>9457</v>
      </c>
      <c r="H2495">
        <v>331</v>
      </c>
      <c r="I2495">
        <v>8</v>
      </c>
      <c r="J2495" t="s">
        <v>4037</v>
      </c>
      <c r="L2495">
        <v>100000</v>
      </c>
    </row>
    <row r="2496" spans="1:12" x14ac:dyDescent="0.25">
      <c r="A2496" t="s">
        <v>9456</v>
      </c>
      <c r="B2496" t="s">
        <v>9453</v>
      </c>
      <c r="C2496" t="s">
        <v>9454</v>
      </c>
      <c r="D2496" t="s">
        <v>9455</v>
      </c>
      <c r="E2496" s="117">
        <v>43031</v>
      </c>
      <c r="F2496" s="118">
        <v>0.41560185185185183</v>
      </c>
      <c r="G2496" t="s">
        <v>9457</v>
      </c>
      <c r="H2496">
        <v>331</v>
      </c>
      <c r="I2496">
        <v>12</v>
      </c>
      <c r="J2496" t="s">
        <v>4037</v>
      </c>
      <c r="L2496">
        <v>-12.0110810100041</v>
      </c>
    </row>
    <row r="2497" spans="1:12" x14ac:dyDescent="0.25">
      <c r="A2497" t="s">
        <v>9456</v>
      </c>
      <c r="B2497" t="s">
        <v>9453</v>
      </c>
      <c r="C2497" t="s">
        <v>9454</v>
      </c>
      <c r="D2497" t="s">
        <v>9455</v>
      </c>
      <c r="E2497" s="117">
        <v>43031</v>
      </c>
      <c r="F2497" s="118">
        <v>0.41560185185185183</v>
      </c>
      <c r="G2497" t="s">
        <v>9457</v>
      </c>
      <c r="H2497">
        <v>331</v>
      </c>
      <c r="I2497">
        <v>13</v>
      </c>
      <c r="J2497" t="s">
        <v>4037</v>
      </c>
      <c r="L2497">
        <v>-61.151710339583197</v>
      </c>
    </row>
    <row r="2498" spans="1:12" x14ac:dyDescent="0.25">
      <c r="A2498" t="s">
        <v>9456</v>
      </c>
      <c r="B2498" t="s">
        <v>9453</v>
      </c>
      <c r="C2498" t="s">
        <v>9454</v>
      </c>
      <c r="D2498" t="s">
        <v>9455</v>
      </c>
      <c r="E2498" s="117">
        <v>43031</v>
      </c>
      <c r="F2498" s="118">
        <v>0.41560185185185183</v>
      </c>
      <c r="G2498" t="s">
        <v>9457</v>
      </c>
      <c r="H2498">
        <v>331</v>
      </c>
      <c r="I2498">
        <v>14</v>
      </c>
      <c r="J2498" t="s">
        <v>4037</v>
      </c>
      <c r="L2498">
        <v>240</v>
      </c>
    </row>
    <row r="2499" spans="1:12" x14ac:dyDescent="0.25">
      <c r="A2499" t="s">
        <v>9456</v>
      </c>
      <c r="B2499" t="s">
        <v>9453</v>
      </c>
      <c r="C2499" t="s">
        <v>9454</v>
      </c>
      <c r="D2499" t="s">
        <v>9455</v>
      </c>
      <c r="E2499" s="117">
        <v>43031</v>
      </c>
      <c r="F2499" s="118">
        <v>0.41560185185185183</v>
      </c>
      <c r="G2499" t="s">
        <v>9457</v>
      </c>
      <c r="H2499">
        <v>331</v>
      </c>
      <c r="I2499">
        <v>15</v>
      </c>
      <c r="J2499" t="s">
        <v>4037</v>
      </c>
      <c r="L2499" t="s">
        <v>26099</v>
      </c>
    </row>
    <row r="2500" spans="1:12" x14ac:dyDescent="0.25">
      <c r="A2500" t="s">
        <v>9456</v>
      </c>
      <c r="B2500" t="s">
        <v>9453</v>
      </c>
      <c r="C2500" t="s">
        <v>9454</v>
      </c>
      <c r="D2500" t="s">
        <v>9455</v>
      </c>
      <c r="E2500" s="117">
        <v>43031</v>
      </c>
      <c r="F2500" s="118">
        <v>0.41560185185185183</v>
      </c>
      <c r="G2500" t="s">
        <v>9457</v>
      </c>
      <c r="H2500">
        <v>331</v>
      </c>
      <c r="I2500">
        <v>19</v>
      </c>
      <c r="J2500" t="s">
        <v>4037</v>
      </c>
      <c r="L2500" t="s">
        <v>26189</v>
      </c>
    </row>
    <row r="2501" spans="1:12" x14ac:dyDescent="0.25">
      <c r="A2501" t="s">
        <v>9456</v>
      </c>
      <c r="B2501" t="s">
        <v>9453</v>
      </c>
      <c r="C2501" t="s">
        <v>9454</v>
      </c>
      <c r="D2501" t="s">
        <v>9455</v>
      </c>
      <c r="E2501" s="117">
        <v>43031</v>
      </c>
      <c r="F2501" s="118">
        <v>0.41561342592592593</v>
      </c>
      <c r="G2501" t="s">
        <v>9457</v>
      </c>
      <c r="H2501">
        <v>331</v>
      </c>
      <c r="I2501">
        <v>20</v>
      </c>
      <c r="J2501" t="s">
        <v>4037</v>
      </c>
      <c r="L2501" t="s">
        <v>42</v>
      </c>
    </row>
    <row r="2502" spans="1:12" x14ac:dyDescent="0.25">
      <c r="A2502" t="s">
        <v>9456</v>
      </c>
      <c r="B2502" t="s">
        <v>9453</v>
      </c>
      <c r="C2502" t="s">
        <v>9454</v>
      </c>
      <c r="D2502" t="s">
        <v>9455</v>
      </c>
      <c r="E2502" s="117">
        <v>43031</v>
      </c>
      <c r="F2502" s="118">
        <v>0.41561342592592593</v>
      </c>
      <c r="G2502" t="s">
        <v>9457</v>
      </c>
      <c r="H2502">
        <v>331</v>
      </c>
      <c r="I2502">
        <v>22</v>
      </c>
      <c r="J2502" t="s">
        <v>4037</v>
      </c>
      <c r="L2502" t="s">
        <v>25314</v>
      </c>
    </row>
    <row r="2503" spans="1:12" x14ac:dyDescent="0.25">
      <c r="A2503" t="s">
        <v>9456</v>
      </c>
      <c r="B2503" t="s">
        <v>9453</v>
      </c>
      <c r="C2503" t="s">
        <v>9454</v>
      </c>
      <c r="D2503" t="s">
        <v>9455</v>
      </c>
      <c r="E2503" s="117">
        <v>43031</v>
      </c>
      <c r="F2503" s="118">
        <v>0.41562499999999997</v>
      </c>
      <c r="G2503" t="s">
        <v>9457</v>
      </c>
      <c r="H2503">
        <v>332</v>
      </c>
      <c r="I2503">
        <v>2</v>
      </c>
      <c r="J2503" t="s">
        <v>4037</v>
      </c>
      <c r="L2503" t="s">
        <v>5</v>
      </c>
    </row>
    <row r="2504" spans="1:12" x14ac:dyDescent="0.25">
      <c r="A2504" t="s">
        <v>9456</v>
      </c>
      <c r="B2504" t="s">
        <v>9453</v>
      </c>
      <c r="C2504" t="s">
        <v>9454</v>
      </c>
      <c r="D2504" t="s">
        <v>9455</v>
      </c>
      <c r="E2504" s="117">
        <v>43031</v>
      </c>
      <c r="F2504" s="118">
        <v>0.41563657407407412</v>
      </c>
      <c r="G2504" t="s">
        <v>9457</v>
      </c>
      <c r="H2504">
        <v>332</v>
      </c>
      <c r="I2504">
        <v>5</v>
      </c>
      <c r="J2504" t="s">
        <v>4037</v>
      </c>
      <c r="L2504" t="s">
        <v>179</v>
      </c>
    </row>
    <row r="2505" spans="1:12" x14ac:dyDescent="0.25">
      <c r="A2505" t="s">
        <v>9456</v>
      </c>
      <c r="B2505" t="s">
        <v>9453</v>
      </c>
      <c r="C2505" t="s">
        <v>9454</v>
      </c>
      <c r="D2505" t="s">
        <v>9455</v>
      </c>
      <c r="E2505" s="117">
        <v>43031</v>
      </c>
      <c r="F2505" s="118">
        <v>0.41563657407407412</v>
      </c>
      <c r="G2505" t="s">
        <v>9457</v>
      </c>
      <c r="H2505">
        <v>332</v>
      </c>
      <c r="I2505">
        <v>7</v>
      </c>
      <c r="J2505" t="s">
        <v>4037</v>
      </c>
      <c r="L2505">
        <v>66</v>
      </c>
    </row>
    <row r="2506" spans="1:12" x14ac:dyDescent="0.25">
      <c r="A2506" t="s">
        <v>9456</v>
      </c>
      <c r="B2506" t="s">
        <v>9453</v>
      </c>
      <c r="C2506" t="s">
        <v>9454</v>
      </c>
      <c r="D2506" t="s">
        <v>9455</v>
      </c>
      <c r="E2506" s="117">
        <v>43031</v>
      </c>
      <c r="F2506" s="118">
        <v>0.41563657407407412</v>
      </c>
      <c r="G2506" t="s">
        <v>9457</v>
      </c>
      <c r="H2506">
        <v>332</v>
      </c>
      <c r="I2506">
        <v>8</v>
      </c>
      <c r="J2506" t="s">
        <v>4037</v>
      </c>
      <c r="L2506">
        <v>100000</v>
      </c>
    </row>
    <row r="2507" spans="1:12" x14ac:dyDescent="0.25">
      <c r="A2507" t="s">
        <v>9456</v>
      </c>
      <c r="B2507" t="s">
        <v>9453</v>
      </c>
      <c r="C2507" t="s">
        <v>9454</v>
      </c>
      <c r="D2507" t="s">
        <v>9455</v>
      </c>
      <c r="E2507" s="117">
        <v>43031</v>
      </c>
      <c r="F2507" s="118">
        <v>0.41563657407407412</v>
      </c>
      <c r="G2507" t="s">
        <v>9457</v>
      </c>
      <c r="H2507">
        <v>332</v>
      </c>
      <c r="I2507">
        <v>12</v>
      </c>
      <c r="J2507" t="s">
        <v>4037</v>
      </c>
      <c r="L2507">
        <v>-11.983504355837299</v>
      </c>
    </row>
    <row r="2508" spans="1:12" x14ac:dyDescent="0.25">
      <c r="A2508" t="s">
        <v>9456</v>
      </c>
      <c r="B2508" t="s">
        <v>9453</v>
      </c>
      <c r="C2508" t="s">
        <v>9454</v>
      </c>
      <c r="D2508" t="s">
        <v>9455</v>
      </c>
      <c r="E2508" s="117">
        <v>43031</v>
      </c>
      <c r="F2508" s="118">
        <v>0.41564814814814816</v>
      </c>
      <c r="G2508" t="s">
        <v>9457</v>
      </c>
      <c r="H2508">
        <v>332</v>
      </c>
      <c r="I2508">
        <v>13</v>
      </c>
      <c r="J2508" t="s">
        <v>4037</v>
      </c>
      <c r="L2508">
        <v>-61.182288353817299</v>
      </c>
    </row>
    <row r="2509" spans="1:12" x14ac:dyDescent="0.25">
      <c r="A2509" t="s">
        <v>9456</v>
      </c>
      <c r="B2509" t="s">
        <v>9453</v>
      </c>
      <c r="C2509" t="s">
        <v>9454</v>
      </c>
      <c r="D2509" t="s">
        <v>9455</v>
      </c>
      <c r="E2509" s="117">
        <v>43031</v>
      </c>
      <c r="F2509" s="118">
        <v>0.41564814814814816</v>
      </c>
      <c r="G2509" t="s">
        <v>9457</v>
      </c>
      <c r="H2509">
        <v>332</v>
      </c>
      <c r="I2509">
        <v>14</v>
      </c>
      <c r="J2509" t="s">
        <v>4037</v>
      </c>
      <c r="L2509">
        <v>226</v>
      </c>
    </row>
    <row r="2510" spans="1:12" x14ac:dyDescent="0.25">
      <c r="A2510" t="s">
        <v>9456</v>
      </c>
      <c r="B2510" t="s">
        <v>9453</v>
      </c>
      <c r="C2510" t="s">
        <v>9454</v>
      </c>
      <c r="D2510" t="s">
        <v>9455</v>
      </c>
      <c r="E2510" s="117">
        <v>43031</v>
      </c>
      <c r="F2510" s="118">
        <v>0.41564814814814816</v>
      </c>
      <c r="G2510" t="s">
        <v>9457</v>
      </c>
      <c r="H2510">
        <v>332</v>
      </c>
      <c r="I2510">
        <v>15</v>
      </c>
      <c r="J2510" t="s">
        <v>4037</v>
      </c>
      <c r="L2510" t="s">
        <v>26099</v>
      </c>
    </row>
    <row r="2511" spans="1:12" x14ac:dyDescent="0.25">
      <c r="A2511" t="s">
        <v>9456</v>
      </c>
      <c r="B2511" t="s">
        <v>9453</v>
      </c>
      <c r="C2511" t="s">
        <v>9454</v>
      </c>
      <c r="D2511" t="s">
        <v>9455</v>
      </c>
      <c r="E2511" s="117">
        <v>43031</v>
      </c>
      <c r="F2511" s="118">
        <v>0.41564814814814816</v>
      </c>
      <c r="G2511" t="s">
        <v>9457</v>
      </c>
      <c r="H2511">
        <v>332</v>
      </c>
      <c r="I2511">
        <v>19</v>
      </c>
      <c r="J2511" t="s">
        <v>4037</v>
      </c>
      <c r="L2511" t="s">
        <v>26190</v>
      </c>
    </row>
    <row r="2512" spans="1:12" x14ac:dyDescent="0.25">
      <c r="A2512" t="s">
        <v>9456</v>
      </c>
      <c r="B2512" t="s">
        <v>9453</v>
      </c>
      <c r="C2512" t="s">
        <v>9454</v>
      </c>
      <c r="D2512" t="s">
        <v>9455</v>
      </c>
      <c r="E2512" s="117">
        <v>43031</v>
      </c>
      <c r="F2512" s="118">
        <v>0.41564814814814816</v>
      </c>
      <c r="G2512" t="s">
        <v>9457</v>
      </c>
      <c r="H2512">
        <v>332</v>
      </c>
      <c r="I2512">
        <v>20</v>
      </c>
      <c r="J2512" t="s">
        <v>4037</v>
      </c>
      <c r="L2512" t="s">
        <v>556</v>
      </c>
    </row>
    <row r="2513" spans="1:12" x14ac:dyDescent="0.25">
      <c r="A2513" t="s">
        <v>9456</v>
      </c>
      <c r="B2513" t="s">
        <v>9453</v>
      </c>
      <c r="C2513" t="s">
        <v>9454</v>
      </c>
      <c r="D2513" t="s">
        <v>9455</v>
      </c>
      <c r="E2513" s="117">
        <v>43031</v>
      </c>
      <c r="F2513" s="118">
        <v>0.41564814814814816</v>
      </c>
      <c r="G2513" t="s">
        <v>9457</v>
      </c>
      <c r="H2513">
        <v>332</v>
      </c>
      <c r="I2513">
        <v>22</v>
      </c>
      <c r="J2513" t="s">
        <v>4037</v>
      </c>
      <c r="L2513" t="s">
        <v>25315</v>
      </c>
    </row>
    <row r="2514" spans="1:12" x14ac:dyDescent="0.25">
      <c r="A2514" t="s">
        <v>9456</v>
      </c>
      <c r="B2514" t="s">
        <v>9453</v>
      </c>
      <c r="C2514" t="s">
        <v>9454</v>
      </c>
      <c r="D2514" t="s">
        <v>9455</v>
      </c>
      <c r="E2514" s="117">
        <v>43031</v>
      </c>
      <c r="F2514" s="118">
        <v>0.41567129629629629</v>
      </c>
      <c r="G2514" t="s">
        <v>9457</v>
      </c>
      <c r="H2514">
        <v>333</v>
      </c>
      <c r="I2514">
        <v>2</v>
      </c>
      <c r="J2514" t="s">
        <v>4037</v>
      </c>
      <c r="L2514" t="s">
        <v>5</v>
      </c>
    </row>
    <row r="2515" spans="1:12" x14ac:dyDescent="0.25">
      <c r="A2515" t="s">
        <v>9456</v>
      </c>
      <c r="B2515" t="s">
        <v>9453</v>
      </c>
      <c r="C2515" t="s">
        <v>9454</v>
      </c>
      <c r="D2515" t="s">
        <v>9455</v>
      </c>
      <c r="E2515" s="117">
        <v>43031</v>
      </c>
      <c r="F2515" s="118">
        <v>0.41567129629629629</v>
      </c>
      <c r="G2515" t="s">
        <v>9457</v>
      </c>
      <c r="H2515">
        <v>333</v>
      </c>
      <c r="I2515">
        <v>5</v>
      </c>
      <c r="J2515" t="s">
        <v>4037</v>
      </c>
      <c r="L2515" t="s">
        <v>179</v>
      </c>
    </row>
    <row r="2516" spans="1:12" x14ac:dyDescent="0.25">
      <c r="A2516" t="s">
        <v>9456</v>
      </c>
      <c r="B2516" t="s">
        <v>9453</v>
      </c>
      <c r="C2516" t="s">
        <v>9454</v>
      </c>
      <c r="D2516" t="s">
        <v>9455</v>
      </c>
      <c r="E2516" s="117">
        <v>43031</v>
      </c>
      <c r="F2516" s="118">
        <v>0.41568287037037038</v>
      </c>
      <c r="G2516" t="s">
        <v>9457</v>
      </c>
      <c r="H2516">
        <v>333</v>
      </c>
      <c r="I2516">
        <v>7</v>
      </c>
      <c r="J2516" t="s">
        <v>4037</v>
      </c>
      <c r="L2516">
        <v>67</v>
      </c>
    </row>
    <row r="2517" spans="1:12" x14ac:dyDescent="0.25">
      <c r="A2517" t="s">
        <v>9456</v>
      </c>
      <c r="B2517" t="s">
        <v>9453</v>
      </c>
      <c r="C2517" t="s">
        <v>9454</v>
      </c>
      <c r="D2517" t="s">
        <v>9455</v>
      </c>
      <c r="E2517" s="117">
        <v>43031</v>
      </c>
      <c r="F2517" s="118">
        <v>0.41568287037037038</v>
      </c>
      <c r="G2517" t="s">
        <v>9457</v>
      </c>
      <c r="H2517">
        <v>333</v>
      </c>
      <c r="I2517">
        <v>8</v>
      </c>
      <c r="J2517" t="s">
        <v>4037</v>
      </c>
      <c r="L2517">
        <v>100000</v>
      </c>
    </row>
    <row r="2518" spans="1:12" x14ac:dyDescent="0.25">
      <c r="A2518" t="s">
        <v>9456</v>
      </c>
      <c r="B2518" t="s">
        <v>9453</v>
      </c>
      <c r="C2518" t="s">
        <v>9454</v>
      </c>
      <c r="D2518" t="s">
        <v>9455</v>
      </c>
      <c r="E2518" s="117">
        <v>43031</v>
      </c>
      <c r="F2518" s="118">
        <v>0.41568287037037038</v>
      </c>
      <c r="G2518" t="s">
        <v>9457</v>
      </c>
      <c r="H2518">
        <v>333</v>
      </c>
      <c r="I2518">
        <v>12</v>
      </c>
      <c r="J2518" t="s">
        <v>4037</v>
      </c>
      <c r="L2518">
        <v>-11.9857198454845</v>
      </c>
    </row>
    <row r="2519" spans="1:12" x14ac:dyDescent="0.25">
      <c r="A2519" t="s">
        <v>9456</v>
      </c>
      <c r="B2519" t="s">
        <v>9453</v>
      </c>
      <c r="C2519" t="s">
        <v>9454</v>
      </c>
      <c r="D2519" t="s">
        <v>9455</v>
      </c>
      <c r="E2519" s="117">
        <v>43031</v>
      </c>
      <c r="F2519" s="118">
        <v>0.41568287037037038</v>
      </c>
      <c r="G2519" t="s">
        <v>9457</v>
      </c>
      <c r="H2519">
        <v>333</v>
      </c>
      <c r="I2519">
        <v>13</v>
      </c>
      <c r="J2519" t="s">
        <v>4037</v>
      </c>
      <c r="L2519">
        <v>-61.502886952297402</v>
      </c>
    </row>
    <row r="2520" spans="1:12" x14ac:dyDescent="0.25">
      <c r="A2520" t="s">
        <v>9456</v>
      </c>
      <c r="B2520" t="s">
        <v>9453</v>
      </c>
      <c r="C2520" t="s">
        <v>9454</v>
      </c>
      <c r="D2520" t="s">
        <v>9455</v>
      </c>
      <c r="E2520" s="117">
        <v>43031</v>
      </c>
      <c r="F2520" s="118">
        <v>0.41568287037037038</v>
      </c>
      <c r="G2520" t="s">
        <v>9457</v>
      </c>
      <c r="H2520">
        <v>333</v>
      </c>
      <c r="I2520">
        <v>14</v>
      </c>
      <c r="J2520" t="s">
        <v>4037</v>
      </c>
      <c r="L2520">
        <v>272</v>
      </c>
    </row>
    <row r="2521" spans="1:12" x14ac:dyDescent="0.25">
      <c r="A2521" t="s">
        <v>9456</v>
      </c>
      <c r="B2521" t="s">
        <v>9453</v>
      </c>
      <c r="C2521" t="s">
        <v>9454</v>
      </c>
      <c r="D2521" t="s">
        <v>9455</v>
      </c>
      <c r="E2521" s="117">
        <v>43031</v>
      </c>
      <c r="F2521" s="118">
        <v>0.41568287037037038</v>
      </c>
      <c r="G2521" t="s">
        <v>9457</v>
      </c>
      <c r="H2521">
        <v>333</v>
      </c>
      <c r="I2521">
        <v>15</v>
      </c>
      <c r="J2521" t="s">
        <v>4037</v>
      </c>
      <c r="L2521" t="s">
        <v>26106</v>
      </c>
    </row>
    <row r="2522" spans="1:12" x14ac:dyDescent="0.25">
      <c r="A2522" t="s">
        <v>9456</v>
      </c>
      <c r="B2522" t="s">
        <v>9453</v>
      </c>
      <c r="C2522" t="s">
        <v>9454</v>
      </c>
      <c r="D2522" t="s">
        <v>9455</v>
      </c>
      <c r="E2522" s="117">
        <v>43031</v>
      </c>
      <c r="F2522" s="118">
        <v>0.41569444444444442</v>
      </c>
      <c r="G2522" t="s">
        <v>9457</v>
      </c>
      <c r="H2522">
        <v>333</v>
      </c>
      <c r="I2522">
        <v>19</v>
      </c>
      <c r="J2522" t="s">
        <v>4037</v>
      </c>
      <c r="L2522" t="s">
        <v>26191</v>
      </c>
    </row>
    <row r="2523" spans="1:12" x14ac:dyDescent="0.25">
      <c r="A2523" t="s">
        <v>9456</v>
      </c>
      <c r="B2523" t="s">
        <v>9453</v>
      </c>
      <c r="C2523" t="s">
        <v>9454</v>
      </c>
      <c r="D2523" t="s">
        <v>9455</v>
      </c>
      <c r="E2523" s="117">
        <v>43031</v>
      </c>
      <c r="F2523" s="118">
        <v>0.41569444444444442</v>
      </c>
      <c r="G2523" t="s">
        <v>9457</v>
      </c>
      <c r="H2523">
        <v>333</v>
      </c>
      <c r="I2523">
        <v>20</v>
      </c>
      <c r="J2523" t="s">
        <v>4037</v>
      </c>
      <c r="L2523" t="s">
        <v>42</v>
      </c>
    </row>
    <row r="2524" spans="1:12" x14ac:dyDescent="0.25">
      <c r="A2524" t="s">
        <v>9456</v>
      </c>
      <c r="B2524" t="s">
        <v>9453</v>
      </c>
      <c r="C2524" t="s">
        <v>9454</v>
      </c>
      <c r="D2524" t="s">
        <v>9455</v>
      </c>
      <c r="E2524" s="117">
        <v>43031</v>
      </c>
      <c r="F2524" s="118">
        <v>0.41569444444444442</v>
      </c>
      <c r="G2524" t="s">
        <v>9457</v>
      </c>
      <c r="H2524">
        <v>333</v>
      </c>
      <c r="I2524">
        <v>22</v>
      </c>
      <c r="J2524" t="s">
        <v>4037</v>
      </c>
      <c r="L2524" t="s">
        <v>25316</v>
      </c>
    </row>
    <row r="2525" spans="1:12" x14ac:dyDescent="0.25">
      <c r="A2525" t="s">
        <v>9456</v>
      </c>
      <c r="B2525" t="s">
        <v>9453</v>
      </c>
      <c r="C2525" t="s">
        <v>9454</v>
      </c>
      <c r="D2525" t="s">
        <v>9455</v>
      </c>
      <c r="E2525" s="117">
        <v>43031</v>
      </c>
      <c r="F2525" s="118">
        <v>0.41571759259259261</v>
      </c>
      <c r="G2525" t="s">
        <v>9457</v>
      </c>
      <c r="H2525">
        <v>334</v>
      </c>
      <c r="I2525">
        <v>2</v>
      </c>
      <c r="J2525" t="s">
        <v>4037</v>
      </c>
      <c r="L2525" t="s">
        <v>5</v>
      </c>
    </row>
    <row r="2526" spans="1:12" x14ac:dyDescent="0.25">
      <c r="A2526" t="s">
        <v>9456</v>
      </c>
      <c r="B2526" t="s">
        <v>9453</v>
      </c>
      <c r="C2526" t="s">
        <v>9454</v>
      </c>
      <c r="D2526" t="s">
        <v>9455</v>
      </c>
      <c r="E2526" s="117">
        <v>43031</v>
      </c>
      <c r="F2526" s="118">
        <v>0.41571759259259261</v>
      </c>
      <c r="G2526" t="s">
        <v>9457</v>
      </c>
      <c r="H2526">
        <v>334</v>
      </c>
      <c r="I2526">
        <v>5</v>
      </c>
      <c r="J2526" t="s">
        <v>4037</v>
      </c>
      <c r="L2526" t="s">
        <v>179</v>
      </c>
    </row>
    <row r="2527" spans="1:12" x14ac:dyDescent="0.25">
      <c r="A2527" t="s">
        <v>9456</v>
      </c>
      <c r="B2527" t="s">
        <v>9453</v>
      </c>
      <c r="C2527" t="s">
        <v>9454</v>
      </c>
      <c r="D2527" t="s">
        <v>9455</v>
      </c>
      <c r="E2527" s="117">
        <v>43031</v>
      </c>
      <c r="F2527" s="118">
        <v>0.41571759259259261</v>
      </c>
      <c r="G2527" t="s">
        <v>9457</v>
      </c>
      <c r="H2527">
        <v>334</v>
      </c>
      <c r="I2527">
        <v>7</v>
      </c>
      <c r="J2527" t="s">
        <v>4037</v>
      </c>
      <c r="L2527">
        <v>68</v>
      </c>
    </row>
    <row r="2528" spans="1:12" x14ac:dyDescent="0.25">
      <c r="A2528" t="s">
        <v>9456</v>
      </c>
      <c r="B2528" t="s">
        <v>9453</v>
      </c>
      <c r="C2528" t="s">
        <v>9454</v>
      </c>
      <c r="D2528" t="s">
        <v>9455</v>
      </c>
      <c r="E2528" s="117">
        <v>43031</v>
      </c>
      <c r="F2528" s="118">
        <v>0.41571759259259261</v>
      </c>
      <c r="G2528" t="s">
        <v>9457</v>
      </c>
      <c r="H2528">
        <v>334</v>
      </c>
      <c r="I2528">
        <v>8</v>
      </c>
      <c r="J2528" t="s">
        <v>4037</v>
      </c>
      <c r="L2528">
        <v>100000</v>
      </c>
    </row>
    <row r="2529" spans="1:12" x14ac:dyDescent="0.25">
      <c r="A2529" t="s">
        <v>9456</v>
      </c>
      <c r="B2529" t="s">
        <v>9453</v>
      </c>
      <c r="C2529" t="s">
        <v>9454</v>
      </c>
      <c r="D2529" t="s">
        <v>9455</v>
      </c>
      <c r="E2529" s="117">
        <v>43031</v>
      </c>
      <c r="F2529" s="118">
        <v>0.41572916666666665</v>
      </c>
      <c r="G2529" t="s">
        <v>9457</v>
      </c>
      <c r="H2529">
        <v>334</v>
      </c>
      <c r="I2529">
        <v>12</v>
      </c>
      <c r="J2529" t="s">
        <v>4037</v>
      </c>
      <c r="L2529">
        <v>-11.9771814125207</v>
      </c>
    </row>
    <row r="2530" spans="1:12" x14ac:dyDescent="0.25">
      <c r="A2530" t="s">
        <v>9456</v>
      </c>
      <c r="B2530" t="s">
        <v>9453</v>
      </c>
      <c r="C2530" t="s">
        <v>9454</v>
      </c>
      <c r="D2530" t="s">
        <v>9455</v>
      </c>
      <c r="E2530" s="117">
        <v>43031</v>
      </c>
      <c r="F2530" s="118">
        <v>0.41572916666666665</v>
      </c>
      <c r="G2530" t="s">
        <v>9457</v>
      </c>
      <c r="H2530">
        <v>334</v>
      </c>
      <c r="I2530">
        <v>13</v>
      </c>
      <c r="J2530" t="s">
        <v>4037</v>
      </c>
      <c r="L2530">
        <v>-61.505495933740796</v>
      </c>
    </row>
    <row r="2531" spans="1:12" x14ac:dyDescent="0.25">
      <c r="A2531" t="s">
        <v>9456</v>
      </c>
      <c r="B2531" t="s">
        <v>9453</v>
      </c>
      <c r="C2531" t="s">
        <v>9454</v>
      </c>
      <c r="D2531" t="s">
        <v>9455</v>
      </c>
      <c r="E2531" s="117">
        <v>43031</v>
      </c>
      <c r="F2531" s="118">
        <v>0.41572916666666665</v>
      </c>
      <c r="G2531" t="s">
        <v>9457</v>
      </c>
      <c r="H2531">
        <v>334</v>
      </c>
      <c r="I2531">
        <v>14</v>
      </c>
      <c r="J2531" t="s">
        <v>4037</v>
      </c>
      <c r="L2531">
        <v>257</v>
      </c>
    </row>
    <row r="2532" spans="1:12" x14ac:dyDescent="0.25">
      <c r="A2532" t="s">
        <v>9456</v>
      </c>
      <c r="B2532" t="s">
        <v>9453</v>
      </c>
      <c r="C2532" t="s">
        <v>9454</v>
      </c>
      <c r="D2532" t="s">
        <v>9455</v>
      </c>
      <c r="E2532" s="117">
        <v>43031</v>
      </c>
      <c r="F2532" s="118">
        <v>0.41572916666666665</v>
      </c>
      <c r="G2532" t="s">
        <v>9457</v>
      </c>
      <c r="H2532">
        <v>334</v>
      </c>
      <c r="I2532">
        <v>15</v>
      </c>
      <c r="J2532" t="s">
        <v>4037</v>
      </c>
      <c r="L2532" t="s">
        <v>26106</v>
      </c>
    </row>
    <row r="2533" spans="1:12" x14ac:dyDescent="0.25">
      <c r="A2533" t="s">
        <v>9456</v>
      </c>
      <c r="B2533" t="s">
        <v>9453</v>
      </c>
      <c r="C2533" t="s">
        <v>9454</v>
      </c>
      <c r="D2533" t="s">
        <v>9455</v>
      </c>
      <c r="E2533" s="117">
        <v>43031</v>
      </c>
      <c r="F2533" s="118">
        <v>0.41572916666666665</v>
      </c>
      <c r="G2533" t="s">
        <v>9457</v>
      </c>
      <c r="H2533">
        <v>334</v>
      </c>
      <c r="I2533">
        <v>19</v>
      </c>
      <c r="J2533" t="s">
        <v>4037</v>
      </c>
      <c r="L2533" t="s">
        <v>26192</v>
      </c>
    </row>
    <row r="2534" spans="1:12" x14ac:dyDescent="0.25">
      <c r="A2534" t="s">
        <v>9456</v>
      </c>
      <c r="B2534" t="s">
        <v>9453</v>
      </c>
      <c r="C2534" t="s">
        <v>9454</v>
      </c>
      <c r="D2534" t="s">
        <v>9455</v>
      </c>
      <c r="E2534" s="117">
        <v>43031</v>
      </c>
      <c r="F2534" s="118">
        <v>0.41572916666666665</v>
      </c>
      <c r="G2534" t="s">
        <v>9457</v>
      </c>
      <c r="H2534">
        <v>334</v>
      </c>
      <c r="I2534">
        <v>20</v>
      </c>
      <c r="J2534" t="s">
        <v>4037</v>
      </c>
      <c r="L2534" t="s">
        <v>31</v>
      </c>
    </row>
    <row r="2535" spans="1:12" x14ac:dyDescent="0.25">
      <c r="A2535" t="s">
        <v>9456</v>
      </c>
      <c r="B2535" t="s">
        <v>9453</v>
      </c>
      <c r="C2535" t="s">
        <v>9454</v>
      </c>
      <c r="D2535" t="s">
        <v>9455</v>
      </c>
      <c r="E2535" s="117">
        <v>43031</v>
      </c>
      <c r="F2535" s="118">
        <v>0.41574074074074074</v>
      </c>
      <c r="G2535" t="s">
        <v>9457</v>
      </c>
      <c r="H2535">
        <v>334</v>
      </c>
      <c r="I2535">
        <v>22</v>
      </c>
      <c r="J2535" t="s">
        <v>4037</v>
      </c>
      <c r="L2535" t="s">
        <v>25317</v>
      </c>
    </row>
    <row r="2536" spans="1:12" x14ac:dyDescent="0.25">
      <c r="A2536" t="s">
        <v>9456</v>
      </c>
      <c r="B2536" t="s">
        <v>9453</v>
      </c>
      <c r="C2536" t="s">
        <v>9454</v>
      </c>
      <c r="D2536" t="s">
        <v>9455</v>
      </c>
      <c r="E2536" s="117">
        <v>43031</v>
      </c>
      <c r="F2536" s="118">
        <v>0.41575231481481478</v>
      </c>
      <c r="G2536" t="s">
        <v>9457</v>
      </c>
      <c r="H2536">
        <v>335</v>
      </c>
      <c r="I2536">
        <v>2</v>
      </c>
      <c r="J2536" t="s">
        <v>4037</v>
      </c>
      <c r="L2536" t="s">
        <v>5</v>
      </c>
    </row>
    <row r="2537" spans="1:12" x14ac:dyDescent="0.25">
      <c r="A2537" t="s">
        <v>9456</v>
      </c>
      <c r="B2537" t="s">
        <v>9453</v>
      </c>
      <c r="C2537" t="s">
        <v>9454</v>
      </c>
      <c r="D2537" t="s">
        <v>9455</v>
      </c>
      <c r="E2537" s="117">
        <v>43031</v>
      </c>
      <c r="F2537" s="118">
        <v>0.41576388888888888</v>
      </c>
      <c r="G2537" t="s">
        <v>9457</v>
      </c>
      <c r="H2537">
        <v>335</v>
      </c>
      <c r="I2537">
        <v>5</v>
      </c>
      <c r="J2537" t="s">
        <v>4037</v>
      </c>
      <c r="L2537" t="s">
        <v>179</v>
      </c>
    </row>
    <row r="2538" spans="1:12" x14ac:dyDescent="0.25">
      <c r="A2538" t="s">
        <v>9456</v>
      </c>
      <c r="B2538" t="s">
        <v>9453</v>
      </c>
      <c r="C2538" t="s">
        <v>9454</v>
      </c>
      <c r="D2538" t="s">
        <v>9455</v>
      </c>
      <c r="E2538" s="117">
        <v>43031</v>
      </c>
      <c r="F2538" s="118">
        <v>0.41576388888888888</v>
      </c>
      <c r="G2538" t="s">
        <v>9457</v>
      </c>
      <c r="H2538">
        <v>335</v>
      </c>
      <c r="I2538">
        <v>7</v>
      </c>
      <c r="J2538" t="s">
        <v>4037</v>
      </c>
      <c r="L2538">
        <v>69</v>
      </c>
    </row>
    <row r="2539" spans="1:12" x14ac:dyDescent="0.25">
      <c r="A2539" t="s">
        <v>9456</v>
      </c>
      <c r="B2539" t="s">
        <v>9453</v>
      </c>
      <c r="C2539" t="s">
        <v>9454</v>
      </c>
      <c r="D2539" t="s">
        <v>9455</v>
      </c>
      <c r="E2539" s="117">
        <v>43031</v>
      </c>
      <c r="F2539" s="118">
        <v>0.41576388888888888</v>
      </c>
      <c r="G2539" t="s">
        <v>9457</v>
      </c>
      <c r="H2539">
        <v>335</v>
      </c>
      <c r="I2539">
        <v>8</v>
      </c>
      <c r="J2539" t="s">
        <v>4037</v>
      </c>
      <c r="L2539">
        <v>100000</v>
      </c>
    </row>
    <row r="2540" spans="1:12" x14ac:dyDescent="0.25">
      <c r="A2540" t="s">
        <v>9456</v>
      </c>
      <c r="B2540" t="s">
        <v>9453</v>
      </c>
      <c r="C2540" t="s">
        <v>9454</v>
      </c>
      <c r="D2540" t="s">
        <v>9455</v>
      </c>
      <c r="E2540" s="117">
        <v>43031</v>
      </c>
      <c r="F2540" s="118">
        <v>0.41576388888888888</v>
      </c>
      <c r="G2540" t="s">
        <v>9457</v>
      </c>
      <c r="H2540">
        <v>335</v>
      </c>
      <c r="I2540">
        <v>12</v>
      </c>
      <c r="J2540" t="s">
        <v>4037</v>
      </c>
      <c r="L2540">
        <v>-11.959255313226899</v>
      </c>
    </row>
    <row r="2541" spans="1:12" x14ac:dyDescent="0.25">
      <c r="A2541" t="s">
        <v>9456</v>
      </c>
      <c r="B2541" t="s">
        <v>9453</v>
      </c>
      <c r="C2541" t="s">
        <v>9454</v>
      </c>
      <c r="D2541" t="s">
        <v>9455</v>
      </c>
      <c r="E2541" s="117">
        <v>43031</v>
      </c>
      <c r="F2541" s="118">
        <v>0.41576388888888888</v>
      </c>
      <c r="G2541" t="s">
        <v>9457</v>
      </c>
      <c r="H2541">
        <v>335</v>
      </c>
      <c r="I2541">
        <v>13</v>
      </c>
      <c r="J2541" t="s">
        <v>4037</v>
      </c>
      <c r="L2541">
        <v>-61.512554352616597</v>
      </c>
    </row>
    <row r="2542" spans="1:12" x14ac:dyDescent="0.25">
      <c r="A2542" t="s">
        <v>9456</v>
      </c>
      <c r="B2542" t="s">
        <v>9453</v>
      </c>
      <c r="C2542" t="s">
        <v>9454</v>
      </c>
      <c r="D2542" t="s">
        <v>9455</v>
      </c>
      <c r="E2542" s="117">
        <v>43031</v>
      </c>
      <c r="F2542" s="118">
        <v>0.41577546296296292</v>
      </c>
      <c r="G2542" t="s">
        <v>9457</v>
      </c>
      <c r="H2542">
        <v>335</v>
      </c>
      <c r="I2542">
        <v>14</v>
      </c>
      <c r="J2542" t="s">
        <v>4037</v>
      </c>
      <c r="L2542">
        <v>298</v>
      </c>
    </row>
    <row r="2543" spans="1:12" x14ac:dyDescent="0.25">
      <c r="A2543" t="s">
        <v>9456</v>
      </c>
      <c r="B2543" t="s">
        <v>9453</v>
      </c>
      <c r="C2543" t="s">
        <v>9454</v>
      </c>
      <c r="D2543" t="s">
        <v>9455</v>
      </c>
      <c r="E2543" s="117">
        <v>43031</v>
      </c>
      <c r="F2543" s="118">
        <v>0.41577546296296292</v>
      </c>
      <c r="G2543" t="s">
        <v>9457</v>
      </c>
      <c r="H2543">
        <v>335</v>
      </c>
      <c r="I2543">
        <v>15</v>
      </c>
      <c r="J2543" t="s">
        <v>4037</v>
      </c>
      <c r="L2543" t="s">
        <v>26106</v>
      </c>
    </row>
    <row r="2544" spans="1:12" x14ac:dyDescent="0.25">
      <c r="A2544" t="s">
        <v>9456</v>
      </c>
      <c r="B2544" t="s">
        <v>9453</v>
      </c>
      <c r="C2544" t="s">
        <v>9454</v>
      </c>
      <c r="D2544" t="s">
        <v>9455</v>
      </c>
      <c r="E2544" s="117">
        <v>43031</v>
      </c>
      <c r="F2544" s="118">
        <v>0.41577546296296292</v>
      </c>
      <c r="G2544" t="s">
        <v>9457</v>
      </c>
      <c r="H2544">
        <v>335</v>
      </c>
      <c r="I2544">
        <v>19</v>
      </c>
      <c r="J2544" t="s">
        <v>4037</v>
      </c>
      <c r="L2544" t="s">
        <v>26193</v>
      </c>
    </row>
    <row r="2545" spans="1:12" x14ac:dyDescent="0.25">
      <c r="A2545" t="s">
        <v>9456</v>
      </c>
      <c r="B2545" t="s">
        <v>9453</v>
      </c>
      <c r="C2545" t="s">
        <v>9454</v>
      </c>
      <c r="D2545" t="s">
        <v>9455</v>
      </c>
      <c r="E2545" s="117">
        <v>43031</v>
      </c>
      <c r="F2545" s="118">
        <v>0.41577546296296292</v>
      </c>
      <c r="G2545" t="s">
        <v>9457</v>
      </c>
      <c r="H2545">
        <v>335</v>
      </c>
      <c r="I2545">
        <v>20</v>
      </c>
      <c r="J2545" t="s">
        <v>4037</v>
      </c>
      <c r="L2545" t="s">
        <v>12</v>
      </c>
    </row>
    <row r="2546" spans="1:12" x14ac:dyDescent="0.25">
      <c r="A2546" t="s">
        <v>9456</v>
      </c>
      <c r="B2546" t="s">
        <v>9453</v>
      </c>
      <c r="C2546" t="s">
        <v>9454</v>
      </c>
      <c r="D2546" t="s">
        <v>9455</v>
      </c>
      <c r="E2546" s="117">
        <v>43031</v>
      </c>
      <c r="F2546" s="118">
        <v>0.41577546296296292</v>
      </c>
      <c r="G2546" t="s">
        <v>9457</v>
      </c>
      <c r="H2546">
        <v>335</v>
      </c>
      <c r="I2546">
        <v>22</v>
      </c>
      <c r="J2546" t="s">
        <v>4037</v>
      </c>
      <c r="L2546" t="s">
        <v>25318</v>
      </c>
    </row>
    <row r="2547" spans="1:12" x14ac:dyDescent="0.25">
      <c r="A2547" t="s">
        <v>9456</v>
      </c>
      <c r="B2547" t="s">
        <v>9453</v>
      </c>
      <c r="C2547" t="s">
        <v>9454</v>
      </c>
      <c r="D2547" t="s">
        <v>9455</v>
      </c>
      <c r="E2547" s="117">
        <v>43031</v>
      </c>
      <c r="F2547" s="118">
        <v>0.4157986111111111</v>
      </c>
      <c r="G2547" t="s">
        <v>9457</v>
      </c>
      <c r="H2547">
        <v>336</v>
      </c>
      <c r="I2547">
        <v>2</v>
      </c>
      <c r="J2547" t="s">
        <v>4037</v>
      </c>
      <c r="L2547" t="s">
        <v>5</v>
      </c>
    </row>
    <row r="2548" spans="1:12" x14ac:dyDescent="0.25">
      <c r="A2548" t="s">
        <v>9456</v>
      </c>
      <c r="B2548" t="s">
        <v>9453</v>
      </c>
      <c r="C2548" t="s">
        <v>9454</v>
      </c>
      <c r="D2548" t="s">
        <v>9455</v>
      </c>
      <c r="E2548" s="117">
        <v>43031</v>
      </c>
      <c r="F2548" s="118">
        <v>0.4157986111111111</v>
      </c>
      <c r="G2548" t="s">
        <v>9457</v>
      </c>
      <c r="H2548">
        <v>336</v>
      </c>
      <c r="I2548">
        <v>5</v>
      </c>
      <c r="J2548" t="s">
        <v>4037</v>
      </c>
      <c r="L2548" t="s">
        <v>179</v>
      </c>
    </row>
    <row r="2549" spans="1:12" x14ac:dyDescent="0.25">
      <c r="A2549" t="s">
        <v>9456</v>
      </c>
      <c r="B2549" t="s">
        <v>9453</v>
      </c>
      <c r="C2549" t="s">
        <v>9454</v>
      </c>
      <c r="D2549" t="s">
        <v>9455</v>
      </c>
      <c r="E2549" s="117">
        <v>43031</v>
      </c>
      <c r="F2549" s="118">
        <v>0.4158101851851852</v>
      </c>
      <c r="G2549" t="s">
        <v>9457</v>
      </c>
      <c r="H2549">
        <v>336</v>
      </c>
      <c r="I2549">
        <v>7</v>
      </c>
      <c r="J2549" t="s">
        <v>4037</v>
      </c>
      <c r="L2549">
        <v>70</v>
      </c>
    </row>
    <row r="2550" spans="1:12" x14ac:dyDescent="0.25">
      <c r="A2550" t="s">
        <v>9456</v>
      </c>
      <c r="B2550" t="s">
        <v>9453</v>
      </c>
      <c r="C2550" t="s">
        <v>9454</v>
      </c>
      <c r="D2550" t="s">
        <v>9455</v>
      </c>
      <c r="E2550" s="117">
        <v>43031</v>
      </c>
      <c r="F2550" s="118">
        <v>0.4158101851851852</v>
      </c>
      <c r="G2550" t="s">
        <v>9457</v>
      </c>
      <c r="H2550">
        <v>336</v>
      </c>
      <c r="I2550">
        <v>8</v>
      </c>
      <c r="J2550" t="s">
        <v>4037</v>
      </c>
      <c r="L2550">
        <v>100000</v>
      </c>
    </row>
    <row r="2551" spans="1:12" x14ac:dyDescent="0.25">
      <c r="A2551" t="s">
        <v>9456</v>
      </c>
      <c r="B2551" t="s">
        <v>9453</v>
      </c>
      <c r="C2551" t="s">
        <v>9454</v>
      </c>
      <c r="D2551" t="s">
        <v>9455</v>
      </c>
      <c r="E2551" s="117">
        <v>43031</v>
      </c>
      <c r="F2551" s="118">
        <v>0.4158101851851852</v>
      </c>
      <c r="G2551" t="s">
        <v>9457</v>
      </c>
      <c r="H2551">
        <v>336</v>
      </c>
      <c r="I2551">
        <v>12</v>
      </c>
      <c r="J2551" t="s">
        <v>4037</v>
      </c>
      <c r="L2551">
        <v>-11.953706946621899</v>
      </c>
    </row>
    <row r="2552" spans="1:12" x14ac:dyDescent="0.25">
      <c r="A2552" t="s">
        <v>9456</v>
      </c>
      <c r="B2552" t="s">
        <v>9453</v>
      </c>
      <c r="C2552" t="s">
        <v>9454</v>
      </c>
      <c r="D2552" t="s">
        <v>9455</v>
      </c>
      <c r="E2552" s="117">
        <v>43031</v>
      </c>
      <c r="F2552" s="118">
        <v>0.4158101851851852</v>
      </c>
      <c r="G2552" t="s">
        <v>9457</v>
      </c>
      <c r="H2552">
        <v>336</v>
      </c>
      <c r="I2552">
        <v>13</v>
      </c>
      <c r="J2552" t="s">
        <v>4037</v>
      </c>
      <c r="L2552">
        <v>-61.491025955368301</v>
      </c>
    </row>
    <row r="2553" spans="1:12" x14ac:dyDescent="0.25">
      <c r="A2553" t="s">
        <v>9456</v>
      </c>
      <c r="B2553" t="s">
        <v>9453</v>
      </c>
      <c r="C2553" t="s">
        <v>9454</v>
      </c>
      <c r="D2553" t="s">
        <v>9455</v>
      </c>
      <c r="E2553" s="117">
        <v>43031</v>
      </c>
      <c r="F2553" s="118">
        <v>0.4158101851851852</v>
      </c>
      <c r="G2553" t="s">
        <v>9457</v>
      </c>
      <c r="H2553">
        <v>336</v>
      </c>
      <c r="I2553">
        <v>14</v>
      </c>
      <c r="J2553" t="s">
        <v>4037</v>
      </c>
      <c r="L2553">
        <v>278</v>
      </c>
    </row>
    <row r="2554" spans="1:12" x14ac:dyDescent="0.25">
      <c r="A2554" t="s">
        <v>9456</v>
      </c>
      <c r="B2554" t="s">
        <v>9453</v>
      </c>
      <c r="C2554" t="s">
        <v>9454</v>
      </c>
      <c r="D2554" t="s">
        <v>9455</v>
      </c>
      <c r="E2554" s="117">
        <v>43031</v>
      </c>
      <c r="F2554" s="118">
        <v>0.4158101851851852</v>
      </c>
      <c r="G2554" t="s">
        <v>9457</v>
      </c>
      <c r="H2554">
        <v>336</v>
      </c>
      <c r="I2554">
        <v>15</v>
      </c>
      <c r="J2554" t="s">
        <v>4037</v>
      </c>
      <c r="L2554" t="s">
        <v>26106</v>
      </c>
    </row>
    <row r="2555" spans="1:12" x14ac:dyDescent="0.25">
      <c r="A2555" t="s">
        <v>9456</v>
      </c>
      <c r="B2555" t="s">
        <v>9453</v>
      </c>
      <c r="C2555" t="s">
        <v>9454</v>
      </c>
      <c r="D2555" t="s">
        <v>9455</v>
      </c>
      <c r="E2555" s="117">
        <v>43031</v>
      </c>
      <c r="F2555" s="118">
        <v>0.41582175925925924</v>
      </c>
      <c r="G2555" t="s">
        <v>9457</v>
      </c>
      <c r="H2555">
        <v>336</v>
      </c>
      <c r="I2555">
        <v>19</v>
      </c>
      <c r="J2555" t="s">
        <v>4037</v>
      </c>
      <c r="L2555" t="s">
        <v>26194</v>
      </c>
    </row>
    <row r="2556" spans="1:12" x14ac:dyDescent="0.25">
      <c r="A2556" t="s">
        <v>9456</v>
      </c>
      <c r="B2556" t="s">
        <v>9453</v>
      </c>
      <c r="C2556" t="s">
        <v>9454</v>
      </c>
      <c r="D2556" t="s">
        <v>9455</v>
      </c>
      <c r="E2556" s="117">
        <v>43031</v>
      </c>
      <c r="F2556" s="118">
        <v>0.41582175925925924</v>
      </c>
      <c r="G2556" t="s">
        <v>9457</v>
      </c>
      <c r="H2556">
        <v>336</v>
      </c>
      <c r="I2556">
        <v>20</v>
      </c>
      <c r="J2556" t="s">
        <v>4037</v>
      </c>
      <c r="L2556" t="s">
        <v>556</v>
      </c>
    </row>
    <row r="2557" spans="1:12" x14ac:dyDescent="0.25">
      <c r="A2557" t="s">
        <v>9456</v>
      </c>
      <c r="B2557" t="s">
        <v>9453</v>
      </c>
      <c r="C2557" t="s">
        <v>9454</v>
      </c>
      <c r="D2557" t="s">
        <v>9455</v>
      </c>
      <c r="E2557" s="117">
        <v>43031</v>
      </c>
      <c r="F2557" s="118">
        <v>0.41582175925925924</v>
      </c>
      <c r="G2557" t="s">
        <v>9457</v>
      </c>
      <c r="H2557">
        <v>336</v>
      </c>
      <c r="I2557">
        <v>22</v>
      </c>
      <c r="J2557" t="s">
        <v>4037</v>
      </c>
      <c r="L2557" t="s">
        <v>25319</v>
      </c>
    </row>
    <row r="2558" spans="1:12" x14ac:dyDescent="0.25">
      <c r="A2558" t="s">
        <v>9456</v>
      </c>
      <c r="B2558" t="s">
        <v>9453</v>
      </c>
      <c r="C2558" t="s">
        <v>9454</v>
      </c>
      <c r="D2558" t="s">
        <v>9455</v>
      </c>
      <c r="E2558" s="117">
        <v>43031</v>
      </c>
      <c r="F2558" s="118">
        <v>0.41584490740740737</v>
      </c>
      <c r="G2558" t="s">
        <v>9457</v>
      </c>
      <c r="H2558">
        <v>337</v>
      </c>
      <c r="I2558">
        <v>2</v>
      </c>
      <c r="J2558" t="s">
        <v>4037</v>
      </c>
      <c r="L2558" t="s">
        <v>5</v>
      </c>
    </row>
    <row r="2559" spans="1:12" x14ac:dyDescent="0.25">
      <c r="A2559" t="s">
        <v>9456</v>
      </c>
      <c r="B2559" t="s">
        <v>9453</v>
      </c>
      <c r="C2559" t="s">
        <v>9454</v>
      </c>
      <c r="D2559" t="s">
        <v>9455</v>
      </c>
      <c r="E2559" s="117">
        <v>43031</v>
      </c>
      <c r="F2559" s="118">
        <v>0.41584490740740737</v>
      </c>
      <c r="G2559" t="s">
        <v>9457</v>
      </c>
      <c r="H2559">
        <v>337</v>
      </c>
      <c r="I2559">
        <v>5</v>
      </c>
      <c r="J2559" t="s">
        <v>4037</v>
      </c>
      <c r="L2559" t="s">
        <v>179</v>
      </c>
    </row>
    <row r="2560" spans="1:12" x14ac:dyDescent="0.25">
      <c r="A2560" t="s">
        <v>9456</v>
      </c>
      <c r="B2560" t="s">
        <v>9453</v>
      </c>
      <c r="C2560" t="s">
        <v>9454</v>
      </c>
      <c r="D2560" t="s">
        <v>9455</v>
      </c>
      <c r="E2560" s="117">
        <v>43031</v>
      </c>
      <c r="F2560" s="118">
        <v>0.41584490740740737</v>
      </c>
      <c r="G2560" t="s">
        <v>9457</v>
      </c>
      <c r="H2560">
        <v>337</v>
      </c>
      <c r="I2560">
        <v>7</v>
      </c>
      <c r="J2560" t="s">
        <v>4037</v>
      </c>
      <c r="L2560">
        <v>71</v>
      </c>
    </row>
    <row r="2561" spans="1:12" x14ac:dyDescent="0.25">
      <c r="A2561" t="s">
        <v>9456</v>
      </c>
      <c r="B2561" t="s">
        <v>9453</v>
      </c>
      <c r="C2561" t="s">
        <v>9454</v>
      </c>
      <c r="D2561" t="s">
        <v>9455</v>
      </c>
      <c r="E2561" s="117">
        <v>43031</v>
      </c>
      <c r="F2561" s="118">
        <v>0.41585648148148152</v>
      </c>
      <c r="G2561" t="s">
        <v>9457</v>
      </c>
      <c r="H2561">
        <v>337</v>
      </c>
      <c r="I2561">
        <v>8</v>
      </c>
      <c r="J2561" t="s">
        <v>4037</v>
      </c>
      <c r="L2561">
        <v>100000</v>
      </c>
    </row>
    <row r="2562" spans="1:12" x14ac:dyDescent="0.25">
      <c r="A2562" t="s">
        <v>9456</v>
      </c>
      <c r="B2562" t="s">
        <v>9453</v>
      </c>
      <c r="C2562" t="s">
        <v>9454</v>
      </c>
      <c r="D2562" t="s">
        <v>9455</v>
      </c>
      <c r="E2562" s="117">
        <v>43031</v>
      </c>
      <c r="F2562" s="118">
        <v>0.41585648148148152</v>
      </c>
      <c r="G2562" t="s">
        <v>9457</v>
      </c>
      <c r="H2562">
        <v>337</v>
      </c>
      <c r="I2562">
        <v>12</v>
      </c>
      <c r="J2562" t="s">
        <v>4037</v>
      </c>
      <c r="L2562">
        <v>-11.920902155402301</v>
      </c>
    </row>
    <row r="2563" spans="1:12" x14ac:dyDescent="0.25">
      <c r="A2563" t="s">
        <v>9456</v>
      </c>
      <c r="B2563" t="s">
        <v>9453</v>
      </c>
      <c r="C2563" t="s">
        <v>9454</v>
      </c>
      <c r="D2563" t="s">
        <v>9455</v>
      </c>
      <c r="E2563" s="117">
        <v>43031</v>
      </c>
      <c r="F2563" s="118">
        <v>0.41585648148148152</v>
      </c>
      <c r="G2563" t="s">
        <v>9457</v>
      </c>
      <c r="H2563">
        <v>337</v>
      </c>
      <c r="I2563">
        <v>13</v>
      </c>
      <c r="J2563" t="s">
        <v>4037</v>
      </c>
      <c r="L2563">
        <v>-61.473213588315097</v>
      </c>
    </row>
    <row r="2564" spans="1:12" x14ac:dyDescent="0.25">
      <c r="A2564" t="s">
        <v>9456</v>
      </c>
      <c r="B2564" t="s">
        <v>9453</v>
      </c>
      <c r="C2564" t="s">
        <v>9454</v>
      </c>
      <c r="D2564" t="s">
        <v>9455</v>
      </c>
      <c r="E2564" s="117">
        <v>43031</v>
      </c>
      <c r="F2564" s="118">
        <v>0.41585648148148152</v>
      </c>
      <c r="G2564" t="s">
        <v>9457</v>
      </c>
      <c r="H2564">
        <v>337</v>
      </c>
      <c r="I2564">
        <v>14</v>
      </c>
      <c r="J2564" t="s">
        <v>4037</v>
      </c>
      <c r="L2564">
        <v>300</v>
      </c>
    </row>
    <row r="2565" spans="1:12" x14ac:dyDescent="0.25">
      <c r="A2565" t="s">
        <v>9456</v>
      </c>
      <c r="B2565" t="s">
        <v>9453</v>
      </c>
      <c r="C2565" t="s">
        <v>9454</v>
      </c>
      <c r="D2565" t="s">
        <v>9455</v>
      </c>
      <c r="E2565" s="117">
        <v>43031</v>
      </c>
      <c r="F2565" s="118">
        <v>0.41585648148148152</v>
      </c>
      <c r="G2565" t="s">
        <v>9457</v>
      </c>
      <c r="H2565">
        <v>337</v>
      </c>
      <c r="I2565">
        <v>15</v>
      </c>
      <c r="J2565" t="s">
        <v>4037</v>
      </c>
      <c r="L2565" t="s">
        <v>26106</v>
      </c>
    </row>
    <row r="2566" spans="1:12" x14ac:dyDescent="0.25">
      <c r="A2566" t="s">
        <v>9456</v>
      </c>
      <c r="B2566" t="s">
        <v>9453</v>
      </c>
      <c r="C2566" t="s">
        <v>9454</v>
      </c>
      <c r="D2566" t="s">
        <v>9455</v>
      </c>
      <c r="E2566" s="117">
        <v>43031</v>
      </c>
      <c r="F2566" s="118">
        <v>0.41586805555555556</v>
      </c>
      <c r="G2566" t="s">
        <v>9457</v>
      </c>
      <c r="H2566">
        <v>337</v>
      </c>
      <c r="I2566">
        <v>19</v>
      </c>
      <c r="J2566" t="s">
        <v>4037</v>
      </c>
      <c r="L2566" t="s">
        <v>26195</v>
      </c>
    </row>
    <row r="2567" spans="1:12" x14ac:dyDescent="0.25">
      <c r="A2567" t="s">
        <v>9456</v>
      </c>
      <c r="B2567" t="s">
        <v>9453</v>
      </c>
      <c r="C2567" t="s">
        <v>9454</v>
      </c>
      <c r="D2567" t="s">
        <v>9455</v>
      </c>
      <c r="E2567" s="117">
        <v>43031</v>
      </c>
      <c r="F2567" s="118">
        <v>0.41586805555555556</v>
      </c>
      <c r="G2567" t="s">
        <v>9457</v>
      </c>
      <c r="H2567">
        <v>337</v>
      </c>
      <c r="I2567">
        <v>20</v>
      </c>
      <c r="J2567" t="s">
        <v>4037</v>
      </c>
      <c r="L2567" t="s">
        <v>556</v>
      </c>
    </row>
    <row r="2568" spans="1:12" x14ac:dyDescent="0.25">
      <c r="A2568" t="s">
        <v>9456</v>
      </c>
      <c r="B2568" t="s">
        <v>9453</v>
      </c>
      <c r="C2568" t="s">
        <v>9454</v>
      </c>
      <c r="D2568" t="s">
        <v>9455</v>
      </c>
      <c r="E2568" s="117">
        <v>43031</v>
      </c>
      <c r="F2568" s="118">
        <v>0.41586805555555556</v>
      </c>
      <c r="G2568" t="s">
        <v>9457</v>
      </c>
      <c r="H2568">
        <v>337</v>
      </c>
      <c r="I2568">
        <v>22</v>
      </c>
      <c r="J2568" t="s">
        <v>4037</v>
      </c>
      <c r="L2568" t="s">
        <v>25320</v>
      </c>
    </row>
    <row r="2569" spans="1:12" x14ac:dyDescent="0.25">
      <c r="A2569" t="s">
        <v>9456</v>
      </c>
      <c r="B2569" t="s">
        <v>9453</v>
      </c>
      <c r="C2569" t="s">
        <v>9454</v>
      </c>
      <c r="D2569" t="s">
        <v>9455</v>
      </c>
      <c r="E2569" s="117">
        <v>43031</v>
      </c>
      <c r="F2569" s="118">
        <v>0.41589120370370369</v>
      </c>
      <c r="G2569" t="s">
        <v>9457</v>
      </c>
      <c r="H2569">
        <v>338</v>
      </c>
      <c r="I2569">
        <v>2</v>
      </c>
      <c r="J2569" t="s">
        <v>4037</v>
      </c>
      <c r="L2569" t="s">
        <v>5</v>
      </c>
    </row>
    <row r="2570" spans="1:12" x14ac:dyDescent="0.25">
      <c r="A2570" t="s">
        <v>9456</v>
      </c>
      <c r="B2570" t="s">
        <v>9453</v>
      </c>
      <c r="C2570" t="s">
        <v>9454</v>
      </c>
      <c r="D2570" t="s">
        <v>9455</v>
      </c>
      <c r="E2570" s="117">
        <v>43031</v>
      </c>
      <c r="F2570" s="118">
        <v>0.41589120370370369</v>
      </c>
      <c r="G2570" t="s">
        <v>9457</v>
      </c>
      <c r="H2570">
        <v>338</v>
      </c>
      <c r="I2570">
        <v>5</v>
      </c>
      <c r="J2570" t="s">
        <v>4037</v>
      </c>
      <c r="L2570" t="s">
        <v>179</v>
      </c>
    </row>
    <row r="2571" spans="1:12" x14ac:dyDescent="0.25">
      <c r="A2571" t="s">
        <v>9456</v>
      </c>
      <c r="B2571" t="s">
        <v>9453</v>
      </c>
      <c r="C2571" t="s">
        <v>9454</v>
      </c>
      <c r="D2571" t="s">
        <v>9455</v>
      </c>
      <c r="E2571" s="117">
        <v>43031</v>
      </c>
      <c r="F2571" s="118">
        <v>0.41589120370370369</v>
      </c>
      <c r="G2571" t="s">
        <v>9457</v>
      </c>
      <c r="H2571">
        <v>338</v>
      </c>
      <c r="I2571">
        <v>7</v>
      </c>
      <c r="J2571" t="s">
        <v>4037</v>
      </c>
      <c r="L2571">
        <v>72</v>
      </c>
    </row>
    <row r="2572" spans="1:12" x14ac:dyDescent="0.25">
      <c r="A2572" t="s">
        <v>9456</v>
      </c>
      <c r="B2572" t="s">
        <v>9453</v>
      </c>
      <c r="C2572" t="s">
        <v>9454</v>
      </c>
      <c r="D2572" t="s">
        <v>9455</v>
      </c>
      <c r="E2572" s="117">
        <v>43031</v>
      </c>
      <c r="F2572" s="118">
        <v>0.41589120370370369</v>
      </c>
      <c r="G2572" t="s">
        <v>9457</v>
      </c>
      <c r="H2572">
        <v>338</v>
      </c>
      <c r="I2572">
        <v>8</v>
      </c>
      <c r="J2572" t="s">
        <v>4037</v>
      </c>
      <c r="L2572">
        <v>100000</v>
      </c>
    </row>
    <row r="2573" spans="1:12" x14ac:dyDescent="0.25">
      <c r="A2573" t="s">
        <v>9456</v>
      </c>
      <c r="B2573" t="s">
        <v>9453</v>
      </c>
      <c r="C2573" t="s">
        <v>9454</v>
      </c>
      <c r="D2573" t="s">
        <v>9455</v>
      </c>
      <c r="E2573" s="117">
        <v>43031</v>
      </c>
      <c r="F2573" s="118">
        <v>0.41590277777777779</v>
      </c>
      <c r="G2573" t="s">
        <v>9457</v>
      </c>
      <c r="H2573">
        <v>338</v>
      </c>
      <c r="I2573">
        <v>12</v>
      </c>
      <c r="J2573" t="s">
        <v>4037</v>
      </c>
      <c r="L2573">
        <v>-11.906226422879801</v>
      </c>
    </row>
    <row r="2574" spans="1:12" x14ac:dyDescent="0.25">
      <c r="A2574" t="s">
        <v>9456</v>
      </c>
      <c r="B2574" t="s">
        <v>9453</v>
      </c>
      <c r="C2574" t="s">
        <v>9454</v>
      </c>
      <c r="D2574" t="s">
        <v>9455</v>
      </c>
      <c r="E2574" s="117">
        <v>43031</v>
      </c>
      <c r="F2574" s="118">
        <v>0.41590277777777779</v>
      </c>
      <c r="G2574" t="s">
        <v>9457</v>
      </c>
      <c r="H2574">
        <v>338</v>
      </c>
      <c r="I2574">
        <v>13</v>
      </c>
      <c r="J2574" t="s">
        <v>4037</v>
      </c>
      <c r="L2574">
        <v>-61.459378711269302</v>
      </c>
    </row>
    <row r="2575" spans="1:12" x14ac:dyDescent="0.25">
      <c r="A2575" t="s">
        <v>9456</v>
      </c>
      <c r="B2575" t="s">
        <v>9453</v>
      </c>
      <c r="C2575" t="s">
        <v>9454</v>
      </c>
      <c r="D2575" t="s">
        <v>9455</v>
      </c>
      <c r="E2575" s="117">
        <v>43031</v>
      </c>
      <c r="F2575" s="118">
        <v>0.41590277777777779</v>
      </c>
      <c r="G2575" t="s">
        <v>9457</v>
      </c>
      <c r="H2575">
        <v>338</v>
      </c>
      <c r="I2575">
        <v>14</v>
      </c>
      <c r="J2575" t="s">
        <v>4037</v>
      </c>
      <c r="L2575">
        <v>264</v>
      </c>
    </row>
    <row r="2576" spans="1:12" x14ac:dyDescent="0.25">
      <c r="A2576" t="s">
        <v>9456</v>
      </c>
      <c r="B2576" t="s">
        <v>9453</v>
      </c>
      <c r="C2576" t="s">
        <v>9454</v>
      </c>
      <c r="D2576" t="s">
        <v>9455</v>
      </c>
      <c r="E2576" s="117">
        <v>43031</v>
      </c>
      <c r="F2576" s="118">
        <v>0.41590277777777779</v>
      </c>
      <c r="G2576" t="s">
        <v>9457</v>
      </c>
      <c r="H2576">
        <v>338</v>
      </c>
      <c r="I2576">
        <v>15</v>
      </c>
      <c r="J2576" t="s">
        <v>4037</v>
      </c>
      <c r="L2576" t="s">
        <v>26106</v>
      </c>
    </row>
    <row r="2577" spans="1:12" x14ac:dyDescent="0.25">
      <c r="A2577" t="s">
        <v>9456</v>
      </c>
      <c r="B2577" t="s">
        <v>9453</v>
      </c>
      <c r="C2577" t="s">
        <v>9454</v>
      </c>
      <c r="D2577" t="s">
        <v>9455</v>
      </c>
      <c r="E2577" s="117">
        <v>43031</v>
      </c>
      <c r="F2577" s="118">
        <v>0.41590277777777779</v>
      </c>
      <c r="G2577" t="s">
        <v>9457</v>
      </c>
      <c r="H2577">
        <v>338</v>
      </c>
      <c r="I2577">
        <v>19</v>
      </c>
      <c r="J2577" t="s">
        <v>4037</v>
      </c>
      <c r="L2577" t="s">
        <v>26196</v>
      </c>
    </row>
    <row r="2578" spans="1:12" x14ac:dyDescent="0.25">
      <c r="A2578" t="s">
        <v>9456</v>
      </c>
      <c r="B2578" t="s">
        <v>9453</v>
      </c>
      <c r="C2578" t="s">
        <v>9454</v>
      </c>
      <c r="D2578" t="s">
        <v>9455</v>
      </c>
      <c r="E2578" s="117">
        <v>43031</v>
      </c>
      <c r="F2578" s="118">
        <v>0.41590277777777779</v>
      </c>
      <c r="G2578" t="s">
        <v>9457</v>
      </c>
      <c r="H2578">
        <v>338</v>
      </c>
      <c r="I2578">
        <v>20</v>
      </c>
      <c r="J2578" t="s">
        <v>4037</v>
      </c>
      <c r="L2578" t="s">
        <v>42</v>
      </c>
    </row>
    <row r="2579" spans="1:12" x14ac:dyDescent="0.25">
      <c r="A2579" t="s">
        <v>9456</v>
      </c>
      <c r="B2579" t="s">
        <v>9453</v>
      </c>
      <c r="C2579" t="s">
        <v>9454</v>
      </c>
      <c r="D2579" t="s">
        <v>9455</v>
      </c>
      <c r="E2579" s="117">
        <v>43031</v>
      </c>
      <c r="F2579" s="118">
        <v>0.41591435185185183</v>
      </c>
      <c r="G2579" t="s">
        <v>9457</v>
      </c>
      <c r="H2579">
        <v>338</v>
      </c>
      <c r="I2579">
        <v>22</v>
      </c>
      <c r="J2579" t="s">
        <v>4037</v>
      </c>
      <c r="L2579" t="s">
        <v>25321</v>
      </c>
    </row>
    <row r="2580" spans="1:12" x14ac:dyDescent="0.25">
      <c r="A2580" t="s">
        <v>9456</v>
      </c>
      <c r="B2580" t="s">
        <v>9453</v>
      </c>
      <c r="C2580" t="s">
        <v>9454</v>
      </c>
      <c r="D2580" t="s">
        <v>9455</v>
      </c>
      <c r="E2580" s="117">
        <v>43031</v>
      </c>
      <c r="F2580" s="118">
        <v>0.41592592592592598</v>
      </c>
      <c r="G2580" t="s">
        <v>9457</v>
      </c>
      <c r="H2580">
        <v>339</v>
      </c>
      <c r="I2580">
        <v>2</v>
      </c>
      <c r="J2580" t="s">
        <v>4037</v>
      </c>
      <c r="L2580" t="s">
        <v>5</v>
      </c>
    </row>
    <row r="2581" spans="1:12" x14ac:dyDescent="0.25">
      <c r="A2581" t="s">
        <v>9456</v>
      </c>
      <c r="B2581" t="s">
        <v>9453</v>
      </c>
      <c r="C2581" t="s">
        <v>9454</v>
      </c>
      <c r="D2581" t="s">
        <v>9455</v>
      </c>
      <c r="E2581" s="117">
        <v>43031</v>
      </c>
      <c r="F2581" s="118">
        <v>0.41593750000000002</v>
      </c>
      <c r="G2581" t="s">
        <v>9457</v>
      </c>
      <c r="H2581">
        <v>339</v>
      </c>
      <c r="I2581">
        <v>5</v>
      </c>
      <c r="J2581" t="s">
        <v>4037</v>
      </c>
      <c r="L2581" t="s">
        <v>179</v>
      </c>
    </row>
    <row r="2582" spans="1:12" x14ac:dyDescent="0.25">
      <c r="A2582" t="s">
        <v>9456</v>
      </c>
      <c r="B2582" t="s">
        <v>9453</v>
      </c>
      <c r="C2582" t="s">
        <v>9454</v>
      </c>
      <c r="D2582" t="s">
        <v>9455</v>
      </c>
      <c r="E2582" s="117">
        <v>43031</v>
      </c>
      <c r="F2582" s="118">
        <v>0.41593750000000002</v>
      </c>
      <c r="G2582" t="s">
        <v>9457</v>
      </c>
      <c r="H2582">
        <v>339</v>
      </c>
      <c r="I2582">
        <v>7</v>
      </c>
      <c r="J2582" t="s">
        <v>4037</v>
      </c>
      <c r="L2582">
        <v>73</v>
      </c>
    </row>
    <row r="2583" spans="1:12" x14ac:dyDescent="0.25">
      <c r="A2583" t="s">
        <v>9456</v>
      </c>
      <c r="B2583" t="s">
        <v>9453</v>
      </c>
      <c r="C2583" t="s">
        <v>9454</v>
      </c>
      <c r="D2583" t="s">
        <v>9455</v>
      </c>
      <c r="E2583" s="117">
        <v>43031</v>
      </c>
      <c r="F2583" s="118">
        <v>0.41593750000000002</v>
      </c>
      <c r="G2583" t="s">
        <v>9457</v>
      </c>
      <c r="H2583">
        <v>339</v>
      </c>
      <c r="I2583">
        <v>8</v>
      </c>
      <c r="J2583" t="s">
        <v>4037</v>
      </c>
      <c r="L2583">
        <v>100000</v>
      </c>
    </row>
    <row r="2584" spans="1:12" x14ac:dyDescent="0.25">
      <c r="A2584" t="s">
        <v>9456</v>
      </c>
      <c r="B2584" t="s">
        <v>9453</v>
      </c>
      <c r="C2584" t="s">
        <v>9454</v>
      </c>
      <c r="D2584" t="s">
        <v>9455</v>
      </c>
      <c r="E2584" s="117">
        <v>43031</v>
      </c>
      <c r="F2584" s="118">
        <v>0.41593750000000002</v>
      </c>
      <c r="G2584" t="s">
        <v>9457</v>
      </c>
      <c r="H2584">
        <v>339</v>
      </c>
      <c r="I2584">
        <v>12</v>
      </c>
      <c r="J2584" t="s">
        <v>4037</v>
      </c>
      <c r="L2584">
        <v>-11.841585587355</v>
      </c>
    </row>
    <row r="2585" spans="1:12" x14ac:dyDescent="0.25">
      <c r="A2585" t="s">
        <v>9456</v>
      </c>
      <c r="B2585" t="s">
        <v>9453</v>
      </c>
      <c r="C2585" t="s">
        <v>9454</v>
      </c>
      <c r="D2585" t="s">
        <v>9455</v>
      </c>
      <c r="E2585" s="117">
        <v>43031</v>
      </c>
      <c r="F2585" s="118">
        <v>0.41593750000000002</v>
      </c>
      <c r="G2585" t="s">
        <v>9457</v>
      </c>
      <c r="H2585">
        <v>339</v>
      </c>
      <c r="I2585">
        <v>13</v>
      </c>
      <c r="J2585" t="s">
        <v>4037</v>
      </c>
      <c r="L2585">
        <v>-61.465744158544197</v>
      </c>
    </row>
    <row r="2586" spans="1:12" x14ac:dyDescent="0.25">
      <c r="A2586" t="s">
        <v>9456</v>
      </c>
      <c r="B2586" t="s">
        <v>9453</v>
      </c>
      <c r="C2586" t="s">
        <v>9454</v>
      </c>
      <c r="D2586" t="s">
        <v>9455</v>
      </c>
      <c r="E2586" s="117">
        <v>43031</v>
      </c>
      <c r="F2586" s="118">
        <v>0.41594907407407411</v>
      </c>
      <c r="G2586" t="s">
        <v>9457</v>
      </c>
      <c r="H2586">
        <v>339</v>
      </c>
      <c r="I2586">
        <v>14</v>
      </c>
      <c r="J2586" t="s">
        <v>4037</v>
      </c>
      <c r="L2586">
        <v>254</v>
      </c>
    </row>
    <row r="2587" spans="1:12" x14ac:dyDescent="0.25">
      <c r="A2587" t="s">
        <v>9456</v>
      </c>
      <c r="B2587" t="s">
        <v>9453</v>
      </c>
      <c r="C2587" t="s">
        <v>9454</v>
      </c>
      <c r="D2587" t="s">
        <v>9455</v>
      </c>
      <c r="E2587" s="117">
        <v>43031</v>
      </c>
      <c r="F2587" s="118">
        <v>0.41594907407407411</v>
      </c>
      <c r="G2587" t="s">
        <v>9457</v>
      </c>
      <c r="H2587">
        <v>339</v>
      </c>
      <c r="I2587">
        <v>15</v>
      </c>
      <c r="J2587" t="s">
        <v>4037</v>
      </c>
      <c r="L2587" t="s">
        <v>26106</v>
      </c>
    </row>
    <row r="2588" spans="1:12" x14ac:dyDescent="0.25">
      <c r="A2588" t="s">
        <v>9456</v>
      </c>
      <c r="B2588" t="s">
        <v>9453</v>
      </c>
      <c r="C2588" t="s">
        <v>9454</v>
      </c>
      <c r="D2588" t="s">
        <v>9455</v>
      </c>
      <c r="E2588" s="117">
        <v>43031</v>
      </c>
      <c r="F2588" s="118">
        <v>0.41594907407407411</v>
      </c>
      <c r="G2588" t="s">
        <v>9457</v>
      </c>
      <c r="H2588">
        <v>339</v>
      </c>
      <c r="I2588">
        <v>19</v>
      </c>
      <c r="J2588" t="s">
        <v>4037</v>
      </c>
      <c r="L2588" t="s">
        <v>26197</v>
      </c>
    </row>
    <row r="2589" spans="1:12" x14ac:dyDescent="0.25">
      <c r="A2589" t="s">
        <v>9456</v>
      </c>
      <c r="B2589" t="s">
        <v>9453</v>
      </c>
      <c r="C2589" t="s">
        <v>9454</v>
      </c>
      <c r="D2589" t="s">
        <v>9455</v>
      </c>
      <c r="E2589" s="117">
        <v>43031</v>
      </c>
      <c r="F2589" s="118">
        <v>0.41594907407407411</v>
      </c>
      <c r="G2589" t="s">
        <v>9457</v>
      </c>
      <c r="H2589">
        <v>339</v>
      </c>
      <c r="I2589">
        <v>20</v>
      </c>
      <c r="J2589" t="s">
        <v>4037</v>
      </c>
      <c r="L2589" t="s">
        <v>556</v>
      </c>
    </row>
    <row r="2590" spans="1:12" x14ac:dyDescent="0.25">
      <c r="A2590" t="s">
        <v>9456</v>
      </c>
      <c r="B2590" t="s">
        <v>9453</v>
      </c>
      <c r="C2590" t="s">
        <v>9454</v>
      </c>
      <c r="D2590" t="s">
        <v>9455</v>
      </c>
      <c r="E2590" s="117">
        <v>43031</v>
      </c>
      <c r="F2590" s="118">
        <v>0.41594907407407411</v>
      </c>
      <c r="G2590" t="s">
        <v>9457</v>
      </c>
      <c r="H2590">
        <v>339</v>
      </c>
      <c r="I2590">
        <v>22</v>
      </c>
      <c r="J2590" t="s">
        <v>4037</v>
      </c>
      <c r="L2590" t="s">
        <v>25322</v>
      </c>
    </row>
    <row r="2591" spans="1:12" x14ac:dyDescent="0.25">
      <c r="A2591" t="s">
        <v>9456</v>
      </c>
      <c r="B2591" t="s">
        <v>9453</v>
      </c>
      <c r="C2591" t="s">
        <v>9454</v>
      </c>
      <c r="D2591" t="s">
        <v>9455</v>
      </c>
      <c r="E2591" s="117">
        <v>43031</v>
      </c>
      <c r="F2591" s="118">
        <v>0.41597222222222219</v>
      </c>
      <c r="G2591" t="s">
        <v>9457</v>
      </c>
      <c r="H2591">
        <v>340</v>
      </c>
      <c r="I2591">
        <v>2</v>
      </c>
      <c r="J2591" t="s">
        <v>4037</v>
      </c>
      <c r="L2591" t="s">
        <v>5</v>
      </c>
    </row>
    <row r="2592" spans="1:12" x14ac:dyDescent="0.25">
      <c r="A2592" t="s">
        <v>9456</v>
      </c>
      <c r="B2592" t="s">
        <v>9453</v>
      </c>
      <c r="C2592" t="s">
        <v>9454</v>
      </c>
      <c r="D2592" t="s">
        <v>9455</v>
      </c>
      <c r="E2592" s="117">
        <v>43031</v>
      </c>
      <c r="F2592" s="118">
        <v>0.41597222222222219</v>
      </c>
      <c r="G2592" t="s">
        <v>9457</v>
      </c>
      <c r="H2592">
        <v>340</v>
      </c>
      <c r="I2592">
        <v>5</v>
      </c>
      <c r="J2592" t="s">
        <v>4037</v>
      </c>
      <c r="L2592" t="s">
        <v>179</v>
      </c>
    </row>
    <row r="2593" spans="1:12" x14ac:dyDescent="0.25">
      <c r="A2593" t="s">
        <v>9456</v>
      </c>
      <c r="B2593" t="s">
        <v>9453</v>
      </c>
      <c r="C2593" t="s">
        <v>9454</v>
      </c>
      <c r="D2593" t="s">
        <v>9455</v>
      </c>
      <c r="E2593" s="117">
        <v>43031</v>
      </c>
      <c r="F2593" s="118">
        <v>0.41597222222222219</v>
      </c>
      <c r="G2593" t="s">
        <v>9457</v>
      </c>
      <c r="H2593">
        <v>340</v>
      </c>
      <c r="I2593">
        <v>7</v>
      </c>
      <c r="J2593" t="s">
        <v>4037</v>
      </c>
      <c r="L2593">
        <v>74</v>
      </c>
    </row>
    <row r="2594" spans="1:12" x14ac:dyDescent="0.25">
      <c r="A2594" t="s">
        <v>9456</v>
      </c>
      <c r="B2594" t="s">
        <v>9453</v>
      </c>
      <c r="C2594" t="s">
        <v>9454</v>
      </c>
      <c r="D2594" t="s">
        <v>9455</v>
      </c>
      <c r="E2594" s="117">
        <v>43031</v>
      </c>
      <c r="F2594" s="118">
        <v>0.41598379629629628</v>
      </c>
      <c r="G2594" t="s">
        <v>9457</v>
      </c>
      <c r="H2594">
        <v>340</v>
      </c>
      <c r="I2594">
        <v>8</v>
      </c>
      <c r="J2594" t="s">
        <v>4037</v>
      </c>
      <c r="L2594">
        <v>100000</v>
      </c>
    </row>
    <row r="2595" spans="1:12" x14ac:dyDescent="0.25">
      <c r="A2595" t="s">
        <v>9456</v>
      </c>
      <c r="B2595" t="s">
        <v>9453</v>
      </c>
      <c r="C2595" t="s">
        <v>9454</v>
      </c>
      <c r="D2595" t="s">
        <v>9455</v>
      </c>
      <c r="E2595" s="117">
        <v>43031</v>
      </c>
      <c r="F2595" s="118">
        <v>0.41598379629629628</v>
      </c>
      <c r="G2595" t="s">
        <v>9457</v>
      </c>
      <c r="H2595">
        <v>340</v>
      </c>
      <c r="I2595">
        <v>12</v>
      </c>
      <c r="J2595" t="s">
        <v>4037</v>
      </c>
      <c r="L2595">
        <v>-11.8349267681849</v>
      </c>
    </row>
    <row r="2596" spans="1:12" x14ac:dyDescent="0.25">
      <c r="A2596" t="s">
        <v>9456</v>
      </c>
      <c r="B2596" t="s">
        <v>9453</v>
      </c>
      <c r="C2596" t="s">
        <v>9454</v>
      </c>
      <c r="D2596" t="s">
        <v>9455</v>
      </c>
      <c r="E2596" s="117">
        <v>43031</v>
      </c>
      <c r="F2596" s="118">
        <v>0.41598379629629628</v>
      </c>
      <c r="G2596" t="s">
        <v>9457</v>
      </c>
      <c r="H2596">
        <v>340</v>
      </c>
      <c r="I2596">
        <v>13</v>
      </c>
      <c r="J2596" t="s">
        <v>4037</v>
      </c>
      <c r="L2596">
        <v>-61.369400137991697</v>
      </c>
    </row>
    <row r="2597" spans="1:12" x14ac:dyDescent="0.25">
      <c r="A2597" t="s">
        <v>9456</v>
      </c>
      <c r="B2597" t="s">
        <v>9453</v>
      </c>
      <c r="C2597" t="s">
        <v>9454</v>
      </c>
      <c r="D2597" t="s">
        <v>9455</v>
      </c>
      <c r="E2597" s="117">
        <v>43031</v>
      </c>
      <c r="F2597" s="118">
        <v>0.41598379629629628</v>
      </c>
      <c r="G2597" t="s">
        <v>9457</v>
      </c>
      <c r="H2597">
        <v>340</v>
      </c>
      <c r="I2597">
        <v>14</v>
      </c>
      <c r="J2597" t="s">
        <v>4037</v>
      </c>
      <c r="L2597">
        <v>257</v>
      </c>
    </row>
    <row r="2598" spans="1:12" x14ac:dyDescent="0.25">
      <c r="A2598" t="s">
        <v>9456</v>
      </c>
      <c r="B2598" t="s">
        <v>9453</v>
      </c>
      <c r="C2598" t="s">
        <v>9454</v>
      </c>
      <c r="D2598" t="s">
        <v>9455</v>
      </c>
      <c r="E2598" s="117">
        <v>43031</v>
      </c>
      <c r="F2598" s="118">
        <v>0.41598379629629628</v>
      </c>
      <c r="G2598" t="s">
        <v>9457</v>
      </c>
      <c r="H2598">
        <v>340</v>
      </c>
      <c r="I2598">
        <v>15</v>
      </c>
      <c r="J2598" t="s">
        <v>4037</v>
      </c>
      <c r="L2598" t="s">
        <v>26106</v>
      </c>
    </row>
    <row r="2599" spans="1:12" x14ac:dyDescent="0.25">
      <c r="A2599" t="s">
        <v>9456</v>
      </c>
      <c r="B2599" t="s">
        <v>9453</v>
      </c>
      <c r="C2599" t="s">
        <v>9454</v>
      </c>
      <c r="D2599" t="s">
        <v>9455</v>
      </c>
      <c r="E2599" s="117">
        <v>43031</v>
      </c>
      <c r="F2599" s="118">
        <v>0.41599537037037032</v>
      </c>
      <c r="G2599" t="s">
        <v>9457</v>
      </c>
      <c r="H2599">
        <v>340</v>
      </c>
      <c r="I2599">
        <v>19</v>
      </c>
      <c r="J2599" t="s">
        <v>4037</v>
      </c>
      <c r="L2599" t="s">
        <v>26198</v>
      </c>
    </row>
    <row r="2600" spans="1:12" x14ac:dyDescent="0.25">
      <c r="A2600" t="s">
        <v>9456</v>
      </c>
      <c r="B2600" t="s">
        <v>9453</v>
      </c>
      <c r="C2600" t="s">
        <v>9454</v>
      </c>
      <c r="D2600" t="s">
        <v>9455</v>
      </c>
      <c r="E2600" s="117">
        <v>43031</v>
      </c>
      <c r="F2600" s="118">
        <v>0.41599537037037032</v>
      </c>
      <c r="G2600" t="s">
        <v>9457</v>
      </c>
      <c r="H2600">
        <v>340</v>
      </c>
      <c r="I2600">
        <v>20</v>
      </c>
      <c r="J2600" t="s">
        <v>4037</v>
      </c>
      <c r="L2600" t="s">
        <v>42</v>
      </c>
    </row>
    <row r="2601" spans="1:12" x14ac:dyDescent="0.25">
      <c r="A2601" t="s">
        <v>9456</v>
      </c>
      <c r="B2601" t="s">
        <v>9453</v>
      </c>
      <c r="C2601" t="s">
        <v>9454</v>
      </c>
      <c r="D2601" t="s">
        <v>9455</v>
      </c>
      <c r="E2601" s="117">
        <v>43031</v>
      </c>
      <c r="F2601" s="118">
        <v>0.41599537037037032</v>
      </c>
      <c r="G2601" t="s">
        <v>9457</v>
      </c>
      <c r="H2601">
        <v>340</v>
      </c>
      <c r="I2601">
        <v>22</v>
      </c>
      <c r="J2601" t="s">
        <v>4037</v>
      </c>
      <c r="L2601" t="s">
        <v>25323</v>
      </c>
    </row>
    <row r="2602" spans="1:12" x14ac:dyDescent="0.25">
      <c r="A2602" t="s">
        <v>9456</v>
      </c>
      <c r="B2602" t="s">
        <v>9453</v>
      </c>
      <c r="C2602" t="s">
        <v>9454</v>
      </c>
      <c r="D2602" t="s">
        <v>9455</v>
      </c>
      <c r="E2602" s="117">
        <v>43031</v>
      </c>
      <c r="F2602" s="118">
        <v>0.41601851851851851</v>
      </c>
      <c r="G2602" t="s">
        <v>9457</v>
      </c>
      <c r="H2602">
        <v>341</v>
      </c>
      <c r="I2602">
        <v>2</v>
      </c>
      <c r="J2602" t="s">
        <v>4037</v>
      </c>
      <c r="L2602" t="s">
        <v>5</v>
      </c>
    </row>
    <row r="2603" spans="1:12" x14ac:dyDescent="0.25">
      <c r="A2603" t="s">
        <v>9456</v>
      </c>
      <c r="B2603" t="s">
        <v>9453</v>
      </c>
      <c r="C2603" t="s">
        <v>9454</v>
      </c>
      <c r="D2603" t="s">
        <v>9455</v>
      </c>
      <c r="E2603" s="117">
        <v>43031</v>
      </c>
      <c r="F2603" s="118">
        <v>0.41601851851851851</v>
      </c>
      <c r="G2603" t="s">
        <v>9457</v>
      </c>
      <c r="H2603">
        <v>341</v>
      </c>
      <c r="I2603">
        <v>5</v>
      </c>
      <c r="J2603" t="s">
        <v>4037</v>
      </c>
      <c r="L2603" t="s">
        <v>179</v>
      </c>
    </row>
    <row r="2604" spans="1:12" x14ac:dyDescent="0.25">
      <c r="A2604" t="s">
        <v>9456</v>
      </c>
      <c r="B2604" t="s">
        <v>9453</v>
      </c>
      <c r="C2604" t="s">
        <v>9454</v>
      </c>
      <c r="D2604" t="s">
        <v>9455</v>
      </c>
      <c r="E2604" s="117">
        <v>43031</v>
      </c>
      <c r="F2604" s="118">
        <v>0.41601851851851851</v>
      </c>
      <c r="G2604" t="s">
        <v>9457</v>
      </c>
      <c r="H2604">
        <v>341</v>
      </c>
      <c r="I2604">
        <v>7</v>
      </c>
      <c r="J2604" t="s">
        <v>4037</v>
      </c>
      <c r="L2604">
        <v>75</v>
      </c>
    </row>
    <row r="2605" spans="1:12" x14ac:dyDescent="0.25">
      <c r="A2605" t="s">
        <v>9456</v>
      </c>
      <c r="B2605" t="s">
        <v>9453</v>
      </c>
      <c r="C2605" t="s">
        <v>9454</v>
      </c>
      <c r="D2605" t="s">
        <v>9455</v>
      </c>
      <c r="E2605" s="117">
        <v>43031</v>
      </c>
      <c r="F2605" s="118">
        <v>0.41601851851851851</v>
      </c>
      <c r="G2605" t="s">
        <v>9457</v>
      </c>
      <c r="H2605">
        <v>341</v>
      </c>
      <c r="I2605">
        <v>8</v>
      </c>
      <c r="J2605" t="s">
        <v>4037</v>
      </c>
      <c r="L2605">
        <v>100000</v>
      </c>
    </row>
    <row r="2606" spans="1:12" x14ac:dyDescent="0.25">
      <c r="A2606" t="s">
        <v>9456</v>
      </c>
      <c r="B2606" t="s">
        <v>9453</v>
      </c>
      <c r="C2606" t="s">
        <v>9454</v>
      </c>
      <c r="D2606" t="s">
        <v>9455</v>
      </c>
      <c r="E2606" s="117">
        <v>43031</v>
      </c>
      <c r="F2606" s="118">
        <v>0.4160300925925926</v>
      </c>
      <c r="G2606" t="s">
        <v>9457</v>
      </c>
      <c r="H2606">
        <v>341</v>
      </c>
      <c r="I2606">
        <v>12</v>
      </c>
      <c r="J2606" t="s">
        <v>4037</v>
      </c>
      <c r="L2606">
        <v>-12.1645953424217</v>
      </c>
    </row>
    <row r="2607" spans="1:12" x14ac:dyDescent="0.25">
      <c r="A2607" t="s">
        <v>9456</v>
      </c>
      <c r="B2607" t="s">
        <v>9453</v>
      </c>
      <c r="C2607" t="s">
        <v>9454</v>
      </c>
      <c r="D2607" t="s">
        <v>9455</v>
      </c>
      <c r="E2607" s="117">
        <v>43031</v>
      </c>
      <c r="F2607" s="118">
        <v>0.4160300925925926</v>
      </c>
      <c r="G2607" t="s">
        <v>9457</v>
      </c>
      <c r="H2607">
        <v>341</v>
      </c>
      <c r="I2607">
        <v>13</v>
      </c>
      <c r="J2607" t="s">
        <v>4037</v>
      </c>
      <c r="L2607">
        <v>-62.368645239089197</v>
      </c>
    </row>
    <row r="2608" spans="1:12" x14ac:dyDescent="0.25">
      <c r="A2608" t="s">
        <v>9456</v>
      </c>
      <c r="B2608" t="s">
        <v>9453</v>
      </c>
      <c r="C2608" t="s">
        <v>9454</v>
      </c>
      <c r="D2608" t="s">
        <v>9455</v>
      </c>
      <c r="E2608" s="117">
        <v>43031</v>
      </c>
      <c r="F2608" s="118">
        <v>0.4160300925925926</v>
      </c>
      <c r="G2608" t="s">
        <v>9457</v>
      </c>
      <c r="H2608">
        <v>341</v>
      </c>
      <c r="I2608">
        <v>14</v>
      </c>
      <c r="J2608" t="s">
        <v>4037</v>
      </c>
      <c r="L2608">
        <v>203</v>
      </c>
    </row>
    <row r="2609" spans="1:12" x14ac:dyDescent="0.25">
      <c r="A2609" t="s">
        <v>9456</v>
      </c>
      <c r="B2609" t="s">
        <v>9453</v>
      </c>
      <c r="C2609" t="s">
        <v>9454</v>
      </c>
      <c r="D2609" t="s">
        <v>9455</v>
      </c>
      <c r="E2609" s="117">
        <v>43031</v>
      </c>
      <c r="F2609" s="118">
        <v>0.4160300925925926</v>
      </c>
      <c r="G2609" t="s">
        <v>9457</v>
      </c>
      <c r="H2609">
        <v>341</v>
      </c>
      <c r="I2609">
        <v>15</v>
      </c>
      <c r="J2609" t="s">
        <v>4037</v>
      </c>
      <c r="L2609" s="117">
        <v>42071</v>
      </c>
    </row>
    <row r="2610" spans="1:12" x14ac:dyDescent="0.25">
      <c r="A2610" t="s">
        <v>9456</v>
      </c>
      <c r="B2610" t="s">
        <v>9453</v>
      </c>
      <c r="C2610" t="s">
        <v>9454</v>
      </c>
      <c r="D2610" t="s">
        <v>9455</v>
      </c>
      <c r="E2610" s="117">
        <v>43031</v>
      </c>
      <c r="F2610" s="118">
        <v>0.4160300925925926</v>
      </c>
      <c r="G2610" t="s">
        <v>9457</v>
      </c>
      <c r="H2610">
        <v>341</v>
      </c>
      <c r="I2610">
        <v>19</v>
      </c>
      <c r="J2610" t="s">
        <v>4037</v>
      </c>
      <c r="L2610" t="s">
        <v>26199</v>
      </c>
    </row>
    <row r="2611" spans="1:12" x14ac:dyDescent="0.25">
      <c r="A2611" t="s">
        <v>9456</v>
      </c>
      <c r="B2611" t="s">
        <v>9453</v>
      </c>
      <c r="C2611" t="s">
        <v>9454</v>
      </c>
      <c r="D2611" t="s">
        <v>9455</v>
      </c>
      <c r="E2611" s="117">
        <v>43031</v>
      </c>
      <c r="F2611" s="118">
        <v>0.4160300925925926</v>
      </c>
      <c r="G2611" t="s">
        <v>9457</v>
      </c>
      <c r="H2611">
        <v>341</v>
      </c>
      <c r="I2611">
        <v>20</v>
      </c>
      <c r="J2611" t="s">
        <v>4037</v>
      </c>
      <c r="L2611" t="s">
        <v>556</v>
      </c>
    </row>
    <row r="2612" spans="1:12" x14ac:dyDescent="0.25">
      <c r="A2612" t="s">
        <v>9456</v>
      </c>
      <c r="B2612" t="s">
        <v>9453</v>
      </c>
      <c r="C2612" t="s">
        <v>9454</v>
      </c>
      <c r="D2612" t="s">
        <v>9455</v>
      </c>
      <c r="E2612" s="117">
        <v>43031</v>
      </c>
      <c r="F2612" s="118">
        <v>0.41604166666666664</v>
      </c>
      <c r="G2612" t="s">
        <v>9457</v>
      </c>
      <c r="H2612">
        <v>341</v>
      </c>
      <c r="I2612">
        <v>22</v>
      </c>
      <c r="J2612" t="s">
        <v>4037</v>
      </c>
      <c r="L2612" t="s">
        <v>25324</v>
      </c>
    </row>
    <row r="2613" spans="1:12" x14ac:dyDescent="0.25">
      <c r="A2613" t="s">
        <v>9456</v>
      </c>
      <c r="B2613" t="s">
        <v>9453</v>
      </c>
      <c r="C2613" t="s">
        <v>9454</v>
      </c>
      <c r="D2613" t="s">
        <v>9455</v>
      </c>
      <c r="E2613" s="117">
        <v>43031</v>
      </c>
      <c r="F2613" s="118">
        <v>0.41605324074074074</v>
      </c>
      <c r="G2613" t="s">
        <v>9457</v>
      </c>
      <c r="H2613">
        <v>342</v>
      </c>
      <c r="I2613">
        <v>2</v>
      </c>
      <c r="J2613" t="s">
        <v>4037</v>
      </c>
      <c r="L2613" t="s">
        <v>5</v>
      </c>
    </row>
    <row r="2614" spans="1:12" x14ac:dyDescent="0.25">
      <c r="A2614" t="s">
        <v>9456</v>
      </c>
      <c r="B2614" t="s">
        <v>9453</v>
      </c>
      <c r="C2614" t="s">
        <v>9454</v>
      </c>
      <c r="D2614" t="s">
        <v>9455</v>
      </c>
      <c r="E2614" s="117">
        <v>43031</v>
      </c>
      <c r="F2614" s="118">
        <v>0.41606481481481478</v>
      </c>
      <c r="G2614" t="s">
        <v>9457</v>
      </c>
      <c r="H2614">
        <v>342</v>
      </c>
      <c r="I2614">
        <v>5</v>
      </c>
      <c r="J2614" t="s">
        <v>4037</v>
      </c>
      <c r="L2614" t="s">
        <v>179</v>
      </c>
    </row>
    <row r="2615" spans="1:12" x14ac:dyDescent="0.25">
      <c r="A2615" t="s">
        <v>9456</v>
      </c>
      <c r="B2615" t="s">
        <v>9453</v>
      </c>
      <c r="C2615" t="s">
        <v>9454</v>
      </c>
      <c r="D2615" t="s">
        <v>9455</v>
      </c>
      <c r="E2615" s="117">
        <v>43031</v>
      </c>
      <c r="F2615" s="118">
        <v>0.41606481481481478</v>
      </c>
      <c r="G2615" t="s">
        <v>9457</v>
      </c>
      <c r="H2615">
        <v>342</v>
      </c>
      <c r="I2615">
        <v>7</v>
      </c>
      <c r="J2615" t="s">
        <v>4037</v>
      </c>
      <c r="L2615">
        <v>76</v>
      </c>
    </row>
    <row r="2616" spans="1:12" x14ac:dyDescent="0.25">
      <c r="A2616" t="s">
        <v>9456</v>
      </c>
      <c r="B2616" t="s">
        <v>9453</v>
      </c>
      <c r="C2616" t="s">
        <v>9454</v>
      </c>
      <c r="D2616" t="s">
        <v>9455</v>
      </c>
      <c r="E2616" s="117">
        <v>43031</v>
      </c>
      <c r="F2616" s="118">
        <v>0.41606481481481478</v>
      </c>
      <c r="G2616" t="s">
        <v>9457</v>
      </c>
      <c r="H2616">
        <v>342</v>
      </c>
      <c r="I2616">
        <v>8</v>
      </c>
      <c r="J2616" t="s">
        <v>4037</v>
      </c>
      <c r="L2616">
        <v>100000</v>
      </c>
    </row>
    <row r="2617" spans="1:12" x14ac:dyDescent="0.25">
      <c r="A2617" t="s">
        <v>9456</v>
      </c>
      <c r="B2617" t="s">
        <v>9453</v>
      </c>
      <c r="C2617" t="s">
        <v>9454</v>
      </c>
      <c r="D2617" t="s">
        <v>9455</v>
      </c>
      <c r="E2617" s="117">
        <v>43031</v>
      </c>
      <c r="F2617" s="118">
        <v>0.41606481481481478</v>
      </c>
      <c r="G2617" t="s">
        <v>9457</v>
      </c>
      <c r="H2617">
        <v>342</v>
      </c>
      <c r="I2617">
        <v>12</v>
      </c>
      <c r="J2617" t="s">
        <v>4037</v>
      </c>
      <c r="L2617">
        <v>-12.1695861355128</v>
      </c>
    </row>
    <row r="2618" spans="1:12" x14ac:dyDescent="0.25">
      <c r="A2618" t="s">
        <v>9456</v>
      </c>
      <c r="B2618" t="s">
        <v>9453</v>
      </c>
      <c r="C2618" t="s">
        <v>9454</v>
      </c>
      <c r="D2618" t="s">
        <v>9455</v>
      </c>
      <c r="E2618" s="117">
        <v>43031</v>
      </c>
      <c r="F2618" s="118">
        <v>0.41606481481481478</v>
      </c>
      <c r="G2618" t="s">
        <v>9457</v>
      </c>
      <c r="H2618">
        <v>342</v>
      </c>
      <c r="I2618">
        <v>13</v>
      </c>
      <c r="J2618" t="s">
        <v>4037</v>
      </c>
      <c r="L2618">
        <v>-62.384304920382</v>
      </c>
    </row>
    <row r="2619" spans="1:12" x14ac:dyDescent="0.25">
      <c r="A2619" t="s">
        <v>9456</v>
      </c>
      <c r="B2619" t="s">
        <v>9453</v>
      </c>
      <c r="C2619" t="s">
        <v>9454</v>
      </c>
      <c r="D2619" t="s">
        <v>9455</v>
      </c>
      <c r="E2619" s="117">
        <v>43031</v>
      </c>
      <c r="F2619" s="118">
        <v>0.41607638888888893</v>
      </c>
      <c r="G2619" t="s">
        <v>9457</v>
      </c>
      <c r="H2619">
        <v>342</v>
      </c>
      <c r="I2619">
        <v>14</v>
      </c>
      <c r="J2619" t="s">
        <v>4037</v>
      </c>
      <c r="L2619">
        <v>221</v>
      </c>
    </row>
    <row r="2620" spans="1:12" x14ac:dyDescent="0.25">
      <c r="A2620" t="s">
        <v>9456</v>
      </c>
      <c r="B2620" t="s">
        <v>9453</v>
      </c>
      <c r="C2620" t="s">
        <v>9454</v>
      </c>
      <c r="D2620" t="s">
        <v>9455</v>
      </c>
      <c r="E2620" s="117">
        <v>43031</v>
      </c>
      <c r="F2620" s="118">
        <v>0.41607638888888893</v>
      </c>
      <c r="G2620" t="s">
        <v>9457</v>
      </c>
      <c r="H2620">
        <v>342</v>
      </c>
      <c r="I2620">
        <v>15</v>
      </c>
      <c r="J2620" t="s">
        <v>4037</v>
      </c>
      <c r="L2620" s="117">
        <v>42071</v>
      </c>
    </row>
    <row r="2621" spans="1:12" x14ac:dyDescent="0.25">
      <c r="A2621" t="s">
        <v>9456</v>
      </c>
      <c r="B2621" t="s">
        <v>9453</v>
      </c>
      <c r="C2621" t="s">
        <v>9454</v>
      </c>
      <c r="D2621" t="s">
        <v>9455</v>
      </c>
      <c r="E2621" s="117">
        <v>43031</v>
      </c>
      <c r="F2621" s="118">
        <v>0.41607638888888893</v>
      </c>
      <c r="G2621" t="s">
        <v>9457</v>
      </c>
      <c r="H2621">
        <v>342</v>
      </c>
      <c r="I2621">
        <v>19</v>
      </c>
      <c r="J2621" t="s">
        <v>4037</v>
      </c>
      <c r="L2621" t="s">
        <v>26200</v>
      </c>
    </row>
    <row r="2622" spans="1:12" x14ac:dyDescent="0.25">
      <c r="A2622" t="s">
        <v>9456</v>
      </c>
      <c r="B2622" t="s">
        <v>9453</v>
      </c>
      <c r="C2622" t="s">
        <v>9454</v>
      </c>
      <c r="D2622" t="s">
        <v>9455</v>
      </c>
      <c r="E2622" s="117">
        <v>43031</v>
      </c>
      <c r="F2622" s="118">
        <v>0.41607638888888893</v>
      </c>
      <c r="G2622" t="s">
        <v>9457</v>
      </c>
      <c r="H2622">
        <v>342</v>
      </c>
      <c r="I2622">
        <v>20</v>
      </c>
      <c r="J2622" t="s">
        <v>4037</v>
      </c>
      <c r="L2622" t="s">
        <v>556</v>
      </c>
    </row>
    <row r="2623" spans="1:12" x14ac:dyDescent="0.25">
      <c r="A2623" t="s">
        <v>9456</v>
      </c>
      <c r="B2623" t="s">
        <v>9453</v>
      </c>
      <c r="C2623" t="s">
        <v>9454</v>
      </c>
      <c r="D2623" t="s">
        <v>9455</v>
      </c>
      <c r="E2623" s="117">
        <v>43031</v>
      </c>
      <c r="F2623" s="118">
        <v>0.41607638888888893</v>
      </c>
      <c r="G2623" t="s">
        <v>9457</v>
      </c>
      <c r="H2623">
        <v>342</v>
      </c>
      <c r="I2623">
        <v>22</v>
      </c>
      <c r="J2623" t="s">
        <v>4037</v>
      </c>
      <c r="L2623" t="s">
        <v>25325</v>
      </c>
    </row>
    <row r="2624" spans="1:12" x14ac:dyDescent="0.25">
      <c r="A2624" t="s">
        <v>9456</v>
      </c>
      <c r="B2624" t="s">
        <v>9453</v>
      </c>
      <c r="C2624" t="s">
        <v>9454</v>
      </c>
      <c r="D2624" t="s">
        <v>9455</v>
      </c>
      <c r="E2624" s="117">
        <v>43031</v>
      </c>
      <c r="F2624" s="118">
        <v>0.41609953703703706</v>
      </c>
      <c r="G2624" t="s">
        <v>9457</v>
      </c>
      <c r="H2624">
        <v>343</v>
      </c>
      <c r="I2624">
        <v>2</v>
      </c>
      <c r="J2624" t="s">
        <v>4037</v>
      </c>
      <c r="L2624" t="s">
        <v>5</v>
      </c>
    </row>
    <row r="2625" spans="1:12" x14ac:dyDescent="0.25">
      <c r="A2625" t="s">
        <v>9456</v>
      </c>
      <c r="B2625" t="s">
        <v>9453</v>
      </c>
      <c r="C2625" t="s">
        <v>9454</v>
      </c>
      <c r="D2625" t="s">
        <v>9455</v>
      </c>
      <c r="E2625" s="117">
        <v>43031</v>
      </c>
      <c r="F2625" s="118">
        <v>0.41609953703703706</v>
      </c>
      <c r="G2625" t="s">
        <v>9457</v>
      </c>
      <c r="H2625">
        <v>343</v>
      </c>
      <c r="I2625">
        <v>5</v>
      </c>
      <c r="J2625" t="s">
        <v>4037</v>
      </c>
      <c r="L2625" t="s">
        <v>179</v>
      </c>
    </row>
    <row r="2626" spans="1:12" x14ac:dyDescent="0.25">
      <c r="A2626" t="s">
        <v>9456</v>
      </c>
      <c r="B2626" t="s">
        <v>9453</v>
      </c>
      <c r="C2626" t="s">
        <v>9454</v>
      </c>
      <c r="D2626" t="s">
        <v>9455</v>
      </c>
      <c r="E2626" s="117">
        <v>43031</v>
      </c>
      <c r="F2626" s="118">
        <v>0.4161111111111111</v>
      </c>
      <c r="G2626" t="s">
        <v>9457</v>
      </c>
      <c r="H2626">
        <v>343</v>
      </c>
      <c r="I2626">
        <v>7</v>
      </c>
      <c r="J2626" t="s">
        <v>4037</v>
      </c>
      <c r="L2626">
        <v>77</v>
      </c>
    </row>
    <row r="2627" spans="1:12" x14ac:dyDescent="0.25">
      <c r="A2627" t="s">
        <v>9456</v>
      </c>
      <c r="B2627" t="s">
        <v>9453</v>
      </c>
      <c r="C2627" t="s">
        <v>9454</v>
      </c>
      <c r="D2627" t="s">
        <v>9455</v>
      </c>
      <c r="E2627" s="117">
        <v>43031</v>
      </c>
      <c r="F2627" s="118">
        <v>0.4161111111111111</v>
      </c>
      <c r="G2627" t="s">
        <v>9457</v>
      </c>
      <c r="H2627">
        <v>343</v>
      </c>
      <c r="I2627">
        <v>8</v>
      </c>
      <c r="J2627" t="s">
        <v>4037</v>
      </c>
      <c r="L2627">
        <v>100000</v>
      </c>
    </row>
    <row r="2628" spans="1:12" x14ac:dyDescent="0.25">
      <c r="A2628" t="s">
        <v>9456</v>
      </c>
      <c r="B2628" t="s">
        <v>9453</v>
      </c>
      <c r="C2628" t="s">
        <v>9454</v>
      </c>
      <c r="D2628" t="s">
        <v>9455</v>
      </c>
      <c r="E2628" s="117">
        <v>43031</v>
      </c>
      <c r="F2628" s="118">
        <v>0.4161111111111111</v>
      </c>
      <c r="G2628" t="s">
        <v>9457</v>
      </c>
      <c r="H2628">
        <v>343</v>
      </c>
      <c r="I2628">
        <v>12</v>
      </c>
      <c r="J2628" t="s">
        <v>4037</v>
      </c>
      <c r="L2628">
        <v>-12.1750691502198</v>
      </c>
    </row>
    <row r="2629" spans="1:12" x14ac:dyDescent="0.25">
      <c r="A2629" t="s">
        <v>9456</v>
      </c>
      <c r="B2629" t="s">
        <v>9453</v>
      </c>
      <c r="C2629" t="s">
        <v>9454</v>
      </c>
      <c r="D2629" t="s">
        <v>9455</v>
      </c>
      <c r="E2629" s="117">
        <v>43031</v>
      </c>
      <c r="F2629" s="118">
        <v>0.4161111111111111</v>
      </c>
      <c r="G2629" t="s">
        <v>9457</v>
      </c>
      <c r="H2629">
        <v>343</v>
      </c>
      <c r="I2629">
        <v>13</v>
      </c>
      <c r="J2629" t="s">
        <v>4037</v>
      </c>
      <c r="L2629">
        <v>-62.393870025182501</v>
      </c>
    </row>
    <row r="2630" spans="1:12" x14ac:dyDescent="0.25">
      <c r="A2630" t="s">
        <v>9456</v>
      </c>
      <c r="B2630" t="s">
        <v>9453</v>
      </c>
      <c r="C2630" t="s">
        <v>9454</v>
      </c>
      <c r="D2630" t="s">
        <v>9455</v>
      </c>
      <c r="E2630" s="117">
        <v>43031</v>
      </c>
      <c r="F2630" s="118">
        <v>0.4161111111111111</v>
      </c>
      <c r="G2630" t="s">
        <v>9457</v>
      </c>
      <c r="H2630">
        <v>343</v>
      </c>
      <c r="I2630">
        <v>14</v>
      </c>
      <c r="J2630" t="s">
        <v>4037</v>
      </c>
      <c r="L2630">
        <v>224</v>
      </c>
    </row>
    <row r="2631" spans="1:12" x14ac:dyDescent="0.25">
      <c r="A2631" t="s">
        <v>9456</v>
      </c>
      <c r="B2631" t="s">
        <v>9453</v>
      </c>
      <c r="C2631" t="s">
        <v>9454</v>
      </c>
      <c r="D2631" t="s">
        <v>9455</v>
      </c>
      <c r="E2631" s="117">
        <v>43031</v>
      </c>
      <c r="F2631" s="118">
        <v>0.4161111111111111</v>
      </c>
      <c r="G2631" t="s">
        <v>9457</v>
      </c>
      <c r="H2631">
        <v>343</v>
      </c>
      <c r="I2631">
        <v>15</v>
      </c>
      <c r="J2631" t="s">
        <v>4037</v>
      </c>
      <c r="L2631" s="117">
        <v>42071</v>
      </c>
    </row>
    <row r="2632" spans="1:12" x14ac:dyDescent="0.25">
      <c r="A2632" t="s">
        <v>9456</v>
      </c>
      <c r="B2632" t="s">
        <v>9453</v>
      </c>
      <c r="C2632" t="s">
        <v>9454</v>
      </c>
      <c r="D2632" t="s">
        <v>9455</v>
      </c>
      <c r="E2632" s="117">
        <v>43031</v>
      </c>
      <c r="F2632" s="118">
        <v>0.41612268518518519</v>
      </c>
      <c r="G2632" t="s">
        <v>9457</v>
      </c>
      <c r="H2632">
        <v>343</v>
      </c>
      <c r="I2632">
        <v>19</v>
      </c>
      <c r="J2632" t="s">
        <v>4037</v>
      </c>
      <c r="L2632" t="s">
        <v>26201</v>
      </c>
    </row>
    <row r="2633" spans="1:12" x14ac:dyDescent="0.25">
      <c r="A2633" t="s">
        <v>9456</v>
      </c>
      <c r="B2633" t="s">
        <v>9453</v>
      </c>
      <c r="C2633" t="s">
        <v>9454</v>
      </c>
      <c r="D2633" t="s">
        <v>9455</v>
      </c>
      <c r="E2633" s="117">
        <v>43031</v>
      </c>
      <c r="F2633" s="118">
        <v>0.41612268518518519</v>
      </c>
      <c r="G2633" t="s">
        <v>9457</v>
      </c>
      <c r="H2633">
        <v>343</v>
      </c>
      <c r="I2633">
        <v>20</v>
      </c>
      <c r="J2633" t="s">
        <v>4037</v>
      </c>
      <c r="L2633" t="s">
        <v>42</v>
      </c>
    </row>
    <row r="2634" spans="1:12" x14ac:dyDescent="0.25">
      <c r="A2634" t="s">
        <v>9456</v>
      </c>
      <c r="B2634" t="s">
        <v>9453</v>
      </c>
      <c r="C2634" t="s">
        <v>9454</v>
      </c>
      <c r="D2634" t="s">
        <v>9455</v>
      </c>
      <c r="E2634" s="117">
        <v>43031</v>
      </c>
      <c r="F2634" s="118">
        <v>0.41612268518518519</v>
      </c>
      <c r="G2634" t="s">
        <v>9457</v>
      </c>
      <c r="H2634">
        <v>343</v>
      </c>
      <c r="I2634">
        <v>22</v>
      </c>
      <c r="J2634" t="s">
        <v>4037</v>
      </c>
      <c r="L2634" t="s">
        <v>25326</v>
      </c>
    </row>
    <row r="2635" spans="1:12" x14ac:dyDescent="0.25">
      <c r="A2635" t="s">
        <v>9456</v>
      </c>
      <c r="B2635" t="s">
        <v>9453</v>
      </c>
      <c r="C2635" t="s">
        <v>9454</v>
      </c>
      <c r="D2635" t="s">
        <v>9455</v>
      </c>
      <c r="E2635" s="117">
        <v>43031</v>
      </c>
      <c r="F2635" s="118">
        <v>0.41614583333333338</v>
      </c>
      <c r="G2635" t="s">
        <v>9457</v>
      </c>
      <c r="H2635">
        <v>344</v>
      </c>
      <c r="I2635">
        <v>2</v>
      </c>
      <c r="J2635" t="s">
        <v>4037</v>
      </c>
      <c r="L2635" t="s">
        <v>5</v>
      </c>
    </row>
    <row r="2636" spans="1:12" x14ac:dyDescent="0.25">
      <c r="A2636" t="s">
        <v>9456</v>
      </c>
      <c r="B2636" t="s">
        <v>9453</v>
      </c>
      <c r="C2636" t="s">
        <v>9454</v>
      </c>
      <c r="D2636" t="s">
        <v>9455</v>
      </c>
      <c r="E2636" s="117">
        <v>43031</v>
      </c>
      <c r="F2636" s="118">
        <v>0.41614583333333338</v>
      </c>
      <c r="G2636" t="s">
        <v>9457</v>
      </c>
      <c r="H2636">
        <v>344</v>
      </c>
      <c r="I2636">
        <v>5</v>
      </c>
      <c r="J2636" t="s">
        <v>4037</v>
      </c>
      <c r="L2636" t="s">
        <v>179</v>
      </c>
    </row>
    <row r="2637" spans="1:12" x14ac:dyDescent="0.25">
      <c r="A2637" t="s">
        <v>9456</v>
      </c>
      <c r="B2637" t="s">
        <v>9453</v>
      </c>
      <c r="C2637" t="s">
        <v>9454</v>
      </c>
      <c r="D2637" t="s">
        <v>9455</v>
      </c>
      <c r="E2637" s="117">
        <v>43031</v>
      </c>
      <c r="F2637" s="118">
        <v>0.41614583333333338</v>
      </c>
      <c r="G2637" t="s">
        <v>9457</v>
      </c>
      <c r="H2637">
        <v>344</v>
      </c>
      <c r="I2637">
        <v>7</v>
      </c>
      <c r="J2637" t="s">
        <v>4037</v>
      </c>
      <c r="L2637">
        <v>78</v>
      </c>
    </row>
    <row r="2638" spans="1:12" x14ac:dyDescent="0.25">
      <c r="A2638" t="s">
        <v>9456</v>
      </c>
      <c r="B2638" t="s">
        <v>9453</v>
      </c>
      <c r="C2638" t="s">
        <v>9454</v>
      </c>
      <c r="D2638" t="s">
        <v>9455</v>
      </c>
      <c r="E2638" s="117">
        <v>43031</v>
      </c>
      <c r="F2638" s="118">
        <v>0.41614583333333338</v>
      </c>
      <c r="G2638" t="s">
        <v>9457</v>
      </c>
      <c r="H2638">
        <v>344</v>
      </c>
      <c r="I2638">
        <v>8</v>
      </c>
      <c r="J2638" t="s">
        <v>4037</v>
      </c>
      <c r="L2638">
        <v>100000</v>
      </c>
    </row>
    <row r="2639" spans="1:12" x14ac:dyDescent="0.25">
      <c r="A2639" t="s">
        <v>9456</v>
      </c>
      <c r="B2639" t="s">
        <v>9453</v>
      </c>
      <c r="C2639" t="s">
        <v>9454</v>
      </c>
      <c r="D2639" t="s">
        <v>9455</v>
      </c>
      <c r="E2639" s="117">
        <v>43031</v>
      </c>
      <c r="F2639" s="118">
        <v>0.41615740740740742</v>
      </c>
      <c r="G2639" t="s">
        <v>9457</v>
      </c>
      <c r="H2639">
        <v>344</v>
      </c>
      <c r="I2639">
        <v>12</v>
      </c>
      <c r="J2639" t="s">
        <v>4037</v>
      </c>
      <c r="L2639">
        <v>-12.2109060646139</v>
      </c>
    </row>
    <row r="2640" spans="1:12" x14ac:dyDescent="0.25">
      <c r="A2640" t="s">
        <v>9456</v>
      </c>
      <c r="B2640" t="s">
        <v>9453</v>
      </c>
      <c r="C2640" t="s">
        <v>9454</v>
      </c>
      <c r="D2640" t="s">
        <v>9455</v>
      </c>
      <c r="E2640" s="117">
        <v>43031</v>
      </c>
      <c r="F2640" s="118">
        <v>0.41615740740740742</v>
      </c>
      <c r="G2640" t="s">
        <v>9457</v>
      </c>
      <c r="H2640">
        <v>344</v>
      </c>
      <c r="I2640">
        <v>13</v>
      </c>
      <c r="J2640" t="s">
        <v>4037</v>
      </c>
      <c r="L2640">
        <v>-62.373803237214098</v>
      </c>
    </row>
    <row r="2641" spans="1:12" x14ac:dyDescent="0.25">
      <c r="A2641" t="s">
        <v>9456</v>
      </c>
      <c r="B2641" t="s">
        <v>9453</v>
      </c>
      <c r="C2641" t="s">
        <v>9454</v>
      </c>
      <c r="D2641" t="s">
        <v>9455</v>
      </c>
      <c r="E2641" s="117">
        <v>43031</v>
      </c>
      <c r="F2641" s="118">
        <v>0.41615740740740742</v>
      </c>
      <c r="G2641" t="s">
        <v>9457</v>
      </c>
      <c r="H2641">
        <v>344</v>
      </c>
      <c r="I2641">
        <v>14</v>
      </c>
      <c r="J2641" t="s">
        <v>4037</v>
      </c>
      <c r="L2641">
        <v>240</v>
      </c>
    </row>
    <row r="2642" spans="1:12" x14ac:dyDescent="0.25">
      <c r="A2642" t="s">
        <v>9456</v>
      </c>
      <c r="B2642" t="s">
        <v>9453</v>
      </c>
      <c r="C2642" t="s">
        <v>9454</v>
      </c>
      <c r="D2642" t="s">
        <v>9455</v>
      </c>
      <c r="E2642" s="117">
        <v>43031</v>
      </c>
      <c r="F2642" s="118">
        <v>0.41615740740740742</v>
      </c>
      <c r="G2642" t="s">
        <v>9457</v>
      </c>
      <c r="H2642">
        <v>344</v>
      </c>
      <c r="I2642">
        <v>15</v>
      </c>
      <c r="J2642" t="s">
        <v>4037</v>
      </c>
      <c r="L2642" s="117">
        <v>42071</v>
      </c>
    </row>
    <row r="2643" spans="1:12" x14ac:dyDescent="0.25">
      <c r="A2643" t="s">
        <v>9456</v>
      </c>
      <c r="B2643" t="s">
        <v>9453</v>
      </c>
      <c r="C2643" t="s">
        <v>9454</v>
      </c>
      <c r="D2643" t="s">
        <v>9455</v>
      </c>
      <c r="E2643" s="117">
        <v>43031</v>
      </c>
      <c r="F2643" s="118">
        <v>0.41615740740740742</v>
      </c>
      <c r="G2643" t="s">
        <v>9457</v>
      </c>
      <c r="H2643">
        <v>344</v>
      </c>
      <c r="I2643">
        <v>19</v>
      </c>
      <c r="J2643" t="s">
        <v>4037</v>
      </c>
      <c r="L2643" t="s">
        <v>26202</v>
      </c>
    </row>
    <row r="2644" spans="1:12" x14ac:dyDescent="0.25">
      <c r="A2644" t="s">
        <v>9456</v>
      </c>
      <c r="B2644" t="s">
        <v>9453</v>
      </c>
      <c r="C2644" t="s">
        <v>9454</v>
      </c>
      <c r="D2644" t="s">
        <v>9455</v>
      </c>
      <c r="E2644" s="117">
        <v>43031</v>
      </c>
      <c r="F2644" s="118">
        <v>0.41615740740740742</v>
      </c>
      <c r="G2644" t="s">
        <v>9457</v>
      </c>
      <c r="H2644">
        <v>344</v>
      </c>
      <c r="I2644">
        <v>20</v>
      </c>
      <c r="J2644" t="s">
        <v>4037</v>
      </c>
      <c r="L2644" t="s">
        <v>42</v>
      </c>
    </row>
    <row r="2645" spans="1:12" x14ac:dyDescent="0.25">
      <c r="A2645" t="s">
        <v>9456</v>
      </c>
      <c r="B2645" t="s">
        <v>9453</v>
      </c>
      <c r="C2645" t="s">
        <v>9454</v>
      </c>
      <c r="D2645" t="s">
        <v>9455</v>
      </c>
      <c r="E2645" s="117">
        <v>43031</v>
      </c>
      <c r="F2645" s="118">
        <v>0.41616898148148151</v>
      </c>
      <c r="G2645" t="s">
        <v>9457</v>
      </c>
      <c r="H2645">
        <v>344</v>
      </c>
      <c r="I2645">
        <v>22</v>
      </c>
      <c r="J2645" t="s">
        <v>4037</v>
      </c>
      <c r="L2645" t="s">
        <v>25327</v>
      </c>
    </row>
    <row r="2646" spans="1:12" x14ac:dyDescent="0.25">
      <c r="A2646" t="s">
        <v>9456</v>
      </c>
      <c r="B2646" t="s">
        <v>9453</v>
      </c>
      <c r="C2646" t="s">
        <v>9454</v>
      </c>
      <c r="D2646" t="s">
        <v>9455</v>
      </c>
      <c r="E2646" s="117">
        <v>43031</v>
      </c>
      <c r="F2646" s="118">
        <v>0.41618055555555555</v>
      </c>
      <c r="G2646" t="s">
        <v>9457</v>
      </c>
      <c r="H2646">
        <v>345</v>
      </c>
      <c r="I2646">
        <v>2</v>
      </c>
      <c r="J2646" t="s">
        <v>4037</v>
      </c>
      <c r="L2646" t="s">
        <v>5</v>
      </c>
    </row>
    <row r="2647" spans="1:12" x14ac:dyDescent="0.25">
      <c r="A2647" t="s">
        <v>9456</v>
      </c>
      <c r="B2647" t="s">
        <v>9453</v>
      </c>
      <c r="C2647" t="s">
        <v>9454</v>
      </c>
      <c r="D2647" t="s">
        <v>9455</v>
      </c>
      <c r="E2647" s="117">
        <v>43031</v>
      </c>
      <c r="F2647" s="118">
        <v>0.41619212962962965</v>
      </c>
      <c r="G2647" t="s">
        <v>9457</v>
      </c>
      <c r="H2647">
        <v>345</v>
      </c>
      <c r="I2647">
        <v>5</v>
      </c>
      <c r="J2647" t="s">
        <v>4037</v>
      </c>
      <c r="L2647" t="s">
        <v>179</v>
      </c>
    </row>
    <row r="2648" spans="1:12" x14ac:dyDescent="0.25">
      <c r="A2648" t="s">
        <v>9456</v>
      </c>
      <c r="B2648" t="s">
        <v>9453</v>
      </c>
      <c r="C2648" t="s">
        <v>9454</v>
      </c>
      <c r="D2648" t="s">
        <v>9455</v>
      </c>
      <c r="E2648" s="117">
        <v>43031</v>
      </c>
      <c r="F2648" s="118">
        <v>0.41619212962962965</v>
      </c>
      <c r="G2648" t="s">
        <v>9457</v>
      </c>
      <c r="H2648">
        <v>345</v>
      </c>
      <c r="I2648">
        <v>7</v>
      </c>
      <c r="J2648" t="s">
        <v>4037</v>
      </c>
      <c r="L2648">
        <v>79</v>
      </c>
    </row>
    <row r="2649" spans="1:12" x14ac:dyDescent="0.25">
      <c r="A2649" t="s">
        <v>9456</v>
      </c>
      <c r="B2649" t="s">
        <v>9453</v>
      </c>
      <c r="C2649" t="s">
        <v>9454</v>
      </c>
      <c r="D2649" t="s">
        <v>9455</v>
      </c>
      <c r="E2649" s="117">
        <v>43031</v>
      </c>
      <c r="F2649" s="118">
        <v>0.41619212962962965</v>
      </c>
      <c r="G2649" t="s">
        <v>9457</v>
      </c>
      <c r="H2649">
        <v>345</v>
      </c>
      <c r="I2649">
        <v>8</v>
      </c>
      <c r="J2649" t="s">
        <v>4037</v>
      </c>
      <c r="L2649">
        <v>100000</v>
      </c>
    </row>
    <row r="2650" spans="1:12" x14ac:dyDescent="0.25">
      <c r="A2650" t="s">
        <v>9456</v>
      </c>
      <c r="B2650" t="s">
        <v>9453</v>
      </c>
      <c r="C2650" t="s">
        <v>9454</v>
      </c>
      <c r="D2650" t="s">
        <v>9455</v>
      </c>
      <c r="E2650" s="117">
        <v>43031</v>
      </c>
      <c r="F2650" s="118">
        <v>0.41619212962962965</v>
      </c>
      <c r="G2650" t="s">
        <v>9457</v>
      </c>
      <c r="H2650">
        <v>345</v>
      </c>
      <c r="I2650">
        <v>12</v>
      </c>
      <c r="J2650" t="s">
        <v>4037</v>
      </c>
      <c r="L2650">
        <v>-12.1323200272161</v>
      </c>
    </row>
    <row r="2651" spans="1:12" x14ac:dyDescent="0.25">
      <c r="A2651" t="s">
        <v>9456</v>
      </c>
      <c r="B2651" t="s">
        <v>9453</v>
      </c>
      <c r="C2651" t="s">
        <v>9454</v>
      </c>
      <c r="D2651" t="s">
        <v>9455</v>
      </c>
      <c r="E2651" s="117">
        <v>43031</v>
      </c>
      <c r="F2651" s="118">
        <v>0.41619212962962965</v>
      </c>
      <c r="G2651" t="s">
        <v>9457</v>
      </c>
      <c r="H2651">
        <v>345</v>
      </c>
      <c r="I2651">
        <v>13</v>
      </c>
      <c r="J2651" t="s">
        <v>4037</v>
      </c>
      <c r="L2651">
        <v>-62.187613553509202</v>
      </c>
    </row>
    <row r="2652" spans="1:12" x14ac:dyDescent="0.25">
      <c r="A2652" t="s">
        <v>9456</v>
      </c>
      <c r="B2652" t="s">
        <v>9453</v>
      </c>
      <c r="C2652" t="s">
        <v>9454</v>
      </c>
      <c r="D2652" t="s">
        <v>9455</v>
      </c>
      <c r="E2652" s="117">
        <v>43031</v>
      </c>
      <c r="F2652" s="118">
        <v>0.41620370370370369</v>
      </c>
      <c r="G2652" t="s">
        <v>9457</v>
      </c>
      <c r="H2652">
        <v>345</v>
      </c>
      <c r="I2652">
        <v>14</v>
      </c>
      <c r="J2652" t="s">
        <v>4037</v>
      </c>
      <c r="L2652">
        <v>469</v>
      </c>
    </row>
    <row r="2653" spans="1:12" x14ac:dyDescent="0.25">
      <c r="A2653" t="s">
        <v>9456</v>
      </c>
      <c r="B2653" t="s">
        <v>9453</v>
      </c>
      <c r="C2653" t="s">
        <v>9454</v>
      </c>
      <c r="D2653" t="s">
        <v>9455</v>
      </c>
      <c r="E2653" s="117">
        <v>43031</v>
      </c>
      <c r="F2653" s="118">
        <v>0.41620370370370369</v>
      </c>
      <c r="G2653" t="s">
        <v>9457</v>
      </c>
      <c r="H2653">
        <v>345</v>
      </c>
      <c r="I2653">
        <v>15</v>
      </c>
      <c r="J2653" t="s">
        <v>4037</v>
      </c>
      <c r="L2653" s="117">
        <v>42071</v>
      </c>
    </row>
    <row r="2654" spans="1:12" x14ac:dyDescent="0.25">
      <c r="A2654" t="s">
        <v>9456</v>
      </c>
      <c r="B2654" t="s">
        <v>9453</v>
      </c>
      <c r="C2654" t="s">
        <v>9454</v>
      </c>
      <c r="D2654" t="s">
        <v>9455</v>
      </c>
      <c r="E2654" s="117">
        <v>43031</v>
      </c>
      <c r="F2654" s="118">
        <v>0.41620370370370369</v>
      </c>
      <c r="G2654" t="s">
        <v>9457</v>
      </c>
      <c r="H2654">
        <v>345</v>
      </c>
      <c r="I2654">
        <v>19</v>
      </c>
      <c r="J2654" t="s">
        <v>4037</v>
      </c>
      <c r="L2654" t="s">
        <v>25374</v>
      </c>
    </row>
    <row r="2655" spans="1:12" x14ac:dyDescent="0.25">
      <c r="A2655" t="s">
        <v>9456</v>
      </c>
      <c r="B2655" t="s">
        <v>9453</v>
      </c>
      <c r="C2655" t="s">
        <v>9454</v>
      </c>
      <c r="D2655" t="s">
        <v>9455</v>
      </c>
      <c r="E2655" s="117">
        <v>43031</v>
      </c>
      <c r="F2655" s="118">
        <v>0.41620370370370369</v>
      </c>
      <c r="G2655" t="s">
        <v>9457</v>
      </c>
      <c r="H2655">
        <v>345</v>
      </c>
      <c r="I2655">
        <v>20</v>
      </c>
      <c r="J2655" t="s">
        <v>4037</v>
      </c>
      <c r="L2655" t="s">
        <v>42</v>
      </c>
    </row>
    <row r="2656" spans="1:12" x14ac:dyDescent="0.25">
      <c r="A2656" t="s">
        <v>9456</v>
      </c>
      <c r="B2656" t="s">
        <v>9453</v>
      </c>
      <c r="C2656" t="s">
        <v>9454</v>
      </c>
      <c r="D2656" t="s">
        <v>9455</v>
      </c>
      <c r="E2656" s="117">
        <v>43031</v>
      </c>
      <c r="F2656" s="118">
        <v>0.41620370370370369</v>
      </c>
      <c r="G2656" t="s">
        <v>9457</v>
      </c>
      <c r="H2656">
        <v>345</v>
      </c>
      <c r="I2656">
        <v>22</v>
      </c>
      <c r="J2656" t="s">
        <v>4037</v>
      </c>
      <c r="L2656" t="s">
        <v>25328</v>
      </c>
    </row>
    <row r="2657" spans="1:12" x14ac:dyDescent="0.25">
      <c r="A2657" t="s">
        <v>9456</v>
      </c>
      <c r="B2657" t="s">
        <v>9453</v>
      </c>
      <c r="C2657" t="s">
        <v>9454</v>
      </c>
      <c r="D2657" t="s">
        <v>9455</v>
      </c>
      <c r="E2657" s="117">
        <v>43031</v>
      </c>
      <c r="F2657" s="118">
        <v>0.41622685185185188</v>
      </c>
      <c r="G2657" t="s">
        <v>9457</v>
      </c>
      <c r="H2657">
        <v>346</v>
      </c>
      <c r="I2657">
        <v>2</v>
      </c>
      <c r="J2657" t="s">
        <v>4037</v>
      </c>
      <c r="L2657" t="s">
        <v>5</v>
      </c>
    </row>
    <row r="2658" spans="1:12" x14ac:dyDescent="0.25">
      <c r="A2658" t="s">
        <v>9456</v>
      </c>
      <c r="B2658" t="s">
        <v>9453</v>
      </c>
      <c r="C2658" t="s">
        <v>9454</v>
      </c>
      <c r="D2658" t="s">
        <v>9455</v>
      </c>
      <c r="E2658" s="117">
        <v>43031</v>
      </c>
      <c r="F2658" s="118">
        <v>0.41622685185185188</v>
      </c>
      <c r="G2658" t="s">
        <v>9457</v>
      </c>
      <c r="H2658">
        <v>346</v>
      </c>
      <c r="I2658">
        <v>5</v>
      </c>
      <c r="J2658" t="s">
        <v>4037</v>
      </c>
      <c r="L2658" t="s">
        <v>179</v>
      </c>
    </row>
    <row r="2659" spans="1:12" x14ac:dyDescent="0.25">
      <c r="A2659" t="s">
        <v>9456</v>
      </c>
      <c r="B2659" t="s">
        <v>9453</v>
      </c>
      <c r="C2659" t="s">
        <v>9454</v>
      </c>
      <c r="D2659" t="s">
        <v>9455</v>
      </c>
      <c r="E2659" s="117">
        <v>43031</v>
      </c>
      <c r="F2659" s="118">
        <v>0.41623842592592591</v>
      </c>
      <c r="G2659" t="s">
        <v>9457</v>
      </c>
      <c r="H2659">
        <v>346</v>
      </c>
      <c r="I2659">
        <v>7</v>
      </c>
      <c r="J2659" t="s">
        <v>4037</v>
      </c>
      <c r="L2659">
        <v>80</v>
      </c>
    </row>
    <row r="2660" spans="1:12" x14ac:dyDescent="0.25">
      <c r="A2660" t="s">
        <v>9456</v>
      </c>
      <c r="B2660" t="s">
        <v>9453</v>
      </c>
      <c r="C2660" t="s">
        <v>9454</v>
      </c>
      <c r="D2660" t="s">
        <v>9455</v>
      </c>
      <c r="E2660" s="117">
        <v>43031</v>
      </c>
      <c r="F2660" s="118">
        <v>0.41623842592592591</v>
      </c>
      <c r="G2660" t="s">
        <v>9457</v>
      </c>
      <c r="H2660">
        <v>346</v>
      </c>
      <c r="I2660">
        <v>8</v>
      </c>
      <c r="J2660" t="s">
        <v>4037</v>
      </c>
      <c r="L2660">
        <v>100000</v>
      </c>
    </row>
    <row r="2661" spans="1:12" x14ac:dyDescent="0.25">
      <c r="A2661" t="s">
        <v>9456</v>
      </c>
      <c r="B2661" t="s">
        <v>9453</v>
      </c>
      <c r="C2661" t="s">
        <v>9454</v>
      </c>
      <c r="D2661" t="s">
        <v>9455</v>
      </c>
      <c r="E2661" s="117">
        <v>43031</v>
      </c>
      <c r="F2661" s="118">
        <v>0.41623842592592591</v>
      </c>
      <c r="G2661" t="s">
        <v>9457</v>
      </c>
      <c r="H2661">
        <v>346</v>
      </c>
      <c r="I2661">
        <v>12</v>
      </c>
      <c r="J2661" t="s">
        <v>4037</v>
      </c>
      <c r="L2661">
        <v>-12.1314889367793</v>
      </c>
    </row>
    <row r="2662" spans="1:12" x14ac:dyDescent="0.25">
      <c r="A2662" t="s">
        <v>9456</v>
      </c>
      <c r="B2662" t="s">
        <v>9453</v>
      </c>
      <c r="C2662" t="s">
        <v>9454</v>
      </c>
      <c r="D2662" t="s">
        <v>9455</v>
      </c>
      <c r="E2662" s="117">
        <v>43031</v>
      </c>
      <c r="F2662" s="118">
        <v>0.41623842592592591</v>
      </c>
      <c r="G2662" t="s">
        <v>9457</v>
      </c>
      <c r="H2662">
        <v>346</v>
      </c>
      <c r="I2662">
        <v>13</v>
      </c>
      <c r="J2662" t="s">
        <v>4037</v>
      </c>
      <c r="L2662">
        <v>-62.169594874546902</v>
      </c>
    </row>
    <row r="2663" spans="1:12" x14ac:dyDescent="0.25">
      <c r="A2663" t="s">
        <v>9456</v>
      </c>
      <c r="B2663" t="s">
        <v>9453</v>
      </c>
      <c r="C2663" t="s">
        <v>9454</v>
      </c>
      <c r="D2663" t="s">
        <v>9455</v>
      </c>
      <c r="E2663" s="117">
        <v>43031</v>
      </c>
      <c r="F2663" s="118">
        <v>0.41623842592592591</v>
      </c>
      <c r="G2663" t="s">
        <v>9457</v>
      </c>
      <c r="H2663">
        <v>346</v>
      </c>
      <c r="I2663">
        <v>14</v>
      </c>
      <c r="J2663" t="s">
        <v>4037</v>
      </c>
      <c r="L2663">
        <v>426</v>
      </c>
    </row>
    <row r="2664" spans="1:12" x14ac:dyDescent="0.25">
      <c r="A2664" t="s">
        <v>9456</v>
      </c>
      <c r="B2664" t="s">
        <v>9453</v>
      </c>
      <c r="C2664" t="s">
        <v>9454</v>
      </c>
      <c r="D2664" t="s">
        <v>9455</v>
      </c>
      <c r="E2664" s="117">
        <v>43031</v>
      </c>
      <c r="F2664" s="118">
        <v>0.41623842592592591</v>
      </c>
      <c r="G2664" t="s">
        <v>9457</v>
      </c>
      <c r="H2664">
        <v>346</v>
      </c>
      <c r="I2664">
        <v>15</v>
      </c>
      <c r="J2664" t="s">
        <v>4037</v>
      </c>
      <c r="L2664" s="117">
        <v>42071</v>
      </c>
    </row>
    <row r="2665" spans="1:12" x14ac:dyDescent="0.25">
      <c r="A2665" t="s">
        <v>9456</v>
      </c>
      <c r="B2665" t="s">
        <v>9453</v>
      </c>
      <c r="C2665" t="s">
        <v>9454</v>
      </c>
      <c r="D2665" t="s">
        <v>9455</v>
      </c>
      <c r="E2665" s="117">
        <v>43031</v>
      </c>
      <c r="F2665" s="118">
        <v>0.41625000000000001</v>
      </c>
      <c r="G2665" t="s">
        <v>9457</v>
      </c>
      <c r="H2665">
        <v>346</v>
      </c>
      <c r="I2665">
        <v>19</v>
      </c>
      <c r="J2665" t="s">
        <v>4037</v>
      </c>
      <c r="L2665" t="s">
        <v>25375</v>
      </c>
    </row>
    <row r="2666" spans="1:12" x14ac:dyDescent="0.25">
      <c r="A2666" t="s">
        <v>9456</v>
      </c>
      <c r="B2666" t="s">
        <v>9453</v>
      </c>
      <c r="C2666" t="s">
        <v>9454</v>
      </c>
      <c r="D2666" t="s">
        <v>9455</v>
      </c>
      <c r="E2666" s="117">
        <v>43031</v>
      </c>
      <c r="F2666" s="118">
        <v>0.41625000000000001</v>
      </c>
      <c r="G2666" t="s">
        <v>9457</v>
      </c>
      <c r="H2666">
        <v>346</v>
      </c>
      <c r="I2666">
        <v>20</v>
      </c>
      <c r="J2666" t="s">
        <v>4037</v>
      </c>
      <c r="L2666" t="s">
        <v>556</v>
      </c>
    </row>
    <row r="2667" spans="1:12" x14ac:dyDescent="0.25">
      <c r="A2667" t="s">
        <v>9456</v>
      </c>
      <c r="B2667" t="s">
        <v>9453</v>
      </c>
      <c r="C2667" t="s">
        <v>9454</v>
      </c>
      <c r="D2667" t="s">
        <v>9455</v>
      </c>
      <c r="E2667" s="117">
        <v>43031</v>
      </c>
      <c r="F2667" s="118">
        <v>0.41625000000000001</v>
      </c>
      <c r="G2667" t="s">
        <v>9457</v>
      </c>
      <c r="H2667">
        <v>346</v>
      </c>
      <c r="I2667">
        <v>22</v>
      </c>
      <c r="J2667" t="s">
        <v>4037</v>
      </c>
      <c r="L2667" t="s">
        <v>25329</v>
      </c>
    </row>
    <row r="2668" spans="1:12" x14ac:dyDescent="0.25">
      <c r="A2668" t="s">
        <v>9456</v>
      </c>
      <c r="B2668" t="s">
        <v>9453</v>
      </c>
      <c r="C2668" t="s">
        <v>9454</v>
      </c>
      <c r="D2668" t="s">
        <v>9455</v>
      </c>
      <c r="E2668" s="117">
        <v>43031</v>
      </c>
      <c r="F2668" s="118">
        <v>0.41627314814814814</v>
      </c>
      <c r="G2668" t="s">
        <v>9457</v>
      </c>
      <c r="H2668">
        <v>347</v>
      </c>
      <c r="I2668">
        <v>2</v>
      </c>
      <c r="J2668" t="s">
        <v>4037</v>
      </c>
      <c r="L2668" t="s">
        <v>5</v>
      </c>
    </row>
    <row r="2669" spans="1:12" x14ac:dyDescent="0.25">
      <c r="A2669" t="s">
        <v>9456</v>
      </c>
      <c r="B2669" t="s">
        <v>9453</v>
      </c>
      <c r="C2669" t="s">
        <v>9454</v>
      </c>
      <c r="D2669" t="s">
        <v>9455</v>
      </c>
      <c r="E2669" s="117">
        <v>43031</v>
      </c>
      <c r="F2669" s="118">
        <v>0.41627314814814814</v>
      </c>
      <c r="G2669" t="s">
        <v>9457</v>
      </c>
      <c r="H2669">
        <v>347</v>
      </c>
      <c r="I2669">
        <v>5</v>
      </c>
      <c r="J2669" t="s">
        <v>4037</v>
      </c>
      <c r="L2669" t="s">
        <v>179</v>
      </c>
    </row>
    <row r="2670" spans="1:12" x14ac:dyDescent="0.25">
      <c r="A2670" t="s">
        <v>9456</v>
      </c>
      <c r="B2670" t="s">
        <v>9453</v>
      </c>
      <c r="C2670" t="s">
        <v>9454</v>
      </c>
      <c r="D2670" t="s">
        <v>9455</v>
      </c>
      <c r="E2670" s="117">
        <v>43031</v>
      </c>
      <c r="F2670" s="118">
        <v>0.41627314814814814</v>
      </c>
      <c r="G2670" t="s">
        <v>9457</v>
      </c>
      <c r="H2670">
        <v>347</v>
      </c>
      <c r="I2670">
        <v>7</v>
      </c>
      <c r="J2670" t="s">
        <v>4037</v>
      </c>
      <c r="L2670">
        <v>81</v>
      </c>
    </row>
    <row r="2671" spans="1:12" x14ac:dyDescent="0.25">
      <c r="A2671" t="s">
        <v>9456</v>
      </c>
      <c r="B2671" t="s">
        <v>9453</v>
      </c>
      <c r="C2671" t="s">
        <v>9454</v>
      </c>
      <c r="D2671" t="s">
        <v>9455</v>
      </c>
      <c r="E2671" s="117">
        <v>43031</v>
      </c>
      <c r="F2671" s="118">
        <v>0.41627314814814814</v>
      </c>
      <c r="G2671" t="s">
        <v>9457</v>
      </c>
      <c r="H2671">
        <v>347</v>
      </c>
      <c r="I2671">
        <v>8</v>
      </c>
      <c r="J2671" t="s">
        <v>4037</v>
      </c>
      <c r="L2671">
        <v>100000</v>
      </c>
    </row>
    <row r="2672" spans="1:12" x14ac:dyDescent="0.25">
      <c r="A2672" t="s">
        <v>9456</v>
      </c>
      <c r="B2672" t="s">
        <v>9453</v>
      </c>
      <c r="C2672" t="s">
        <v>9454</v>
      </c>
      <c r="D2672" t="s">
        <v>9455</v>
      </c>
      <c r="E2672" s="117">
        <v>43031</v>
      </c>
      <c r="F2672" s="118">
        <v>0.41628472222222218</v>
      </c>
      <c r="G2672" t="s">
        <v>9457</v>
      </c>
      <c r="H2672">
        <v>347</v>
      </c>
      <c r="I2672">
        <v>12</v>
      </c>
      <c r="J2672" t="s">
        <v>4037</v>
      </c>
      <c r="L2672">
        <v>-12.0478006127383</v>
      </c>
    </row>
    <row r="2673" spans="1:12" x14ac:dyDescent="0.25">
      <c r="A2673" t="s">
        <v>9456</v>
      </c>
      <c r="B2673" t="s">
        <v>9453</v>
      </c>
      <c r="C2673" t="s">
        <v>9454</v>
      </c>
      <c r="D2673" t="s">
        <v>9455</v>
      </c>
      <c r="E2673" s="117">
        <v>43031</v>
      </c>
      <c r="F2673" s="118">
        <v>0.41628472222222218</v>
      </c>
      <c r="G2673" t="s">
        <v>9457</v>
      </c>
      <c r="H2673">
        <v>347</v>
      </c>
      <c r="I2673">
        <v>13</v>
      </c>
      <c r="J2673" t="s">
        <v>4037</v>
      </c>
      <c r="L2673">
        <v>-61.820857913082797</v>
      </c>
    </row>
    <row r="2674" spans="1:12" x14ac:dyDescent="0.25">
      <c r="A2674" t="s">
        <v>9456</v>
      </c>
      <c r="B2674" t="s">
        <v>9453</v>
      </c>
      <c r="C2674" t="s">
        <v>9454</v>
      </c>
      <c r="D2674" t="s">
        <v>9455</v>
      </c>
      <c r="E2674" s="117">
        <v>43031</v>
      </c>
      <c r="F2674" s="118">
        <v>0.41628472222222218</v>
      </c>
      <c r="G2674" t="s">
        <v>9457</v>
      </c>
      <c r="H2674">
        <v>347</v>
      </c>
      <c r="I2674">
        <v>14</v>
      </c>
      <c r="J2674" t="s">
        <v>4037</v>
      </c>
      <c r="L2674">
        <v>442</v>
      </c>
    </row>
    <row r="2675" spans="1:12" x14ac:dyDescent="0.25">
      <c r="A2675" t="s">
        <v>9456</v>
      </c>
      <c r="B2675" t="s">
        <v>9453</v>
      </c>
      <c r="C2675" t="s">
        <v>9454</v>
      </c>
      <c r="D2675" t="s">
        <v>9455</v>
      </c>
      <c r="E2675" s="117">
        <v>43031</v>
      </c>
      <c r="F2675" s="118">
        <v>0.41628472222222218</v>
      </c>
      <c r="G2675" t="s">
        <v>9457</v>
      </c>
      <c r="H2675">
        <v>347</v>
      </c>
      <c r="I2675">
        <v>15</v>
      </c>
      <c r="J2675" t="s">
        <v>4037</v>
      </c>
      <c r="L2675" s="117">
        <v>42132</v>
      </c>
    </row>
    <row r="2676" spans="1:12" x14ac:dyDescent="0.25">
      <c r="A2676" t="s">
        <v>9456</v>
      </c>
      <c r="B2676" t="s">
        <v>9453</v>
      </c>
      <c r="C2676" t="s">
        <v>9454</v>
      </c>
      <c r="D2676" t="s">
        <v>9455</v>
      </c>
      <c r="E2676" s="117">
        <v>43031</v>
      </c>
      <c r="F2676" s="118">
        <v>0.41628472222222218</v>
      </c>
      <c r="G2676" t="s">
        <v>9457</v>
      </c>
      <c r="H2676">
        <v>347</v>
      </c>
      <c r="I2676">
        <v>19</v>
      </c>
      <c r="J2676" t="s">
        <v>4037</v>
      </c>
      <c r="L2676" t="s">
        <v>25376</v>
      </c>
    </row>
    <row r="2677" spans="1:12" x14ac:dyDescent="0.25">
      <c r="A2677" t="s">
        <v>9456</v>
      </c>
      <c r="B2677" t="s">
        <v>9453</v>
      </c>
      <c r="C2677" t="s">
        <v>9454</v>
      </c>
      <c r="D2677" t="s">
        <v>9455</v>
      </c>
      <c r="E2677" s="117">
        <v>43031</v>
      </c>
      <c r="F2677" s="118">
        <v>0.41629629629629633</v>
      </c>
      <c r="G2677" t="s">
        <v>9457</v>
      </c>
      <c r="H2677">
        <v>347</v>
      </c>
      <c r="I2677">
        <v>20</v>
      </c>
      <c r="J2677" t="s">
        <v>4037</v>
      </c>
      <c r="L2677" t="s">
        <v>556</v>
      </c>
    </row>
    <row r="2678" spans="1:12" x14ac:dyDescent="0.25">
      <c r="A2678" t="s">
        <v>9456</v>
      </c>
      <c r="B2678" t="s">
        <v>9453</v>
      </c>
      <c r="C2678" t="s">
        <v>9454</v>
      </c>
      <c r="D2678" t="s">
        <v>9455</v>
      </c>
      <c r="E2678" s="117">
        <v>43031</v>
      </c>
      <c r="F2678" s="118">
        <v>0.41629629629629633</v>
      </c>
      <c r="G2678" t="s">
        <v>9457</v>
      </c>
      <c r="H2678">
        <v>347</v>
      </c>
      <c r="I2678">
        <v>22</v>
      </c>
      <c r="J2678" t="s">
        <v>4037</v>
      </c>
      <c r="L2678" t="s">
        <v>25330</v>
      </c>
    </row>
    <row r="2679" spans="1:12" x14ac:dyDescent="0.25">
      <c r="A2679" t="s">
        <v>9456</v>
      </c>
      <c r="B2679" t="s">
        <v>9453</v>
      </c>
      <c r="C2679" t="s">
        <v>9454</v>
      </c>
      <c r="D2679" t="s">
        <v>9455</v>
      </c>
      <c r="E2679" s="117">
        <v>43031</v>
      </c>
      <c r="F2679" s="118">
        <v>0.41631944444444446</v>
      </c>
      <c r="G2679" t="s">
        <v>9457</v>
      </c>
      <c r="H2679">
        <v>348</v>
      </c>
      <c r="I2679">
        <v>2</v>
      </c>
      <c r="J2679" t="s">
        <v>4037</v>
      </c>
      <c r="L2679" t="s">
        <v>5</v>
      </c>
    </row>
    <row r="2680" spans="1:12" x14ac:dyDescent="0.25">
      <c r="A2680" t="s">
        <v>9456</v>
      </c>
      <c r="B2680" t="s">
        <v>9453</v>
      </c>
      <c r="C2680" t="s">
        <v>9454</v>
      </c>
      <c r="D2680" t="s">
        <v>9455</v>
      </c>
      <c r="E2680" s="117">
        <v>43031</v>
      </c>
      <c r="F2680" s="118">
        <v>0.41631944444444446</v>
      </c>
      <c r="G2680" t="s">
        <v>9457</v>
      </c>
      <c r="H2680">
        <v>348</v>
      </c>
      <c r="I2680">
        <v>5</v>
      </c>
      <c r="J2680" t="s">
        <v>4037</v>
      </c>
      <c r="L2680" t="s">
        <v>179</v>
      </c>
    </row>
    <row r="2681" spans="1:12" x14ac:dyDescent="0.25">
      <c r="A2681" t="s">
        <v>9456</v>
      </c>
      <c r="B2681" t="s">
        <v>9453</v>
      </c>
      <c r="C2681" t="s">
        <v>9454</v>
      </c>
      <c r="D2681" t="s">
        <v>9455</v>
      </c>
      <c r="E2681" s="117">
        <v>43031</v>
      </c>
      <c r="F2681" s="118">
        <v>0.41631944444444446</v>
      </c>
      <c r="G2681" t="s">
        <v>9457</v>
      </c>
      <c r="H2681">
        <v>348</v>
      </c>
      <c r="I2681">
        <v>7</v>
      </c>
      <c r="J2681" t="s">
        <v>4037</v>
      </c>
      <c r="L2681">
        <v>82</v>
      </c>
    </row>
    <row r="2682" spans="1:12" x14ac:dyDescent="0.25">
      <c r="A2682" t="s">
        <v>9456</v>
      </c>
      <c r="B2682" t="s">
        <v>9453</v>
      </c>
      <c r="C2682" t="s">
        <v>9454</v>
      </c>
      <c r="D2682" t="s">
        <v>9455</v>
      </c>
      <c r="E2682" s="117">
        <v>43031</v>
      </c>
      <c r="F2682" s="118">
        <v>0.41631944444444446</v>
      </c>
      <c r="G2682" t="s">
        <v>9457</v>
      </c>
      <c r="H2682">
        <v>348</v>
      </c>
      <c r="I2682">
        <v>8</v>
      </c>
      <c r="J2682" t="s">
        <v>4037</v>
      </c>
      <c r="L2682">
        <v>100000</v>
      </c>
    </row>
    <row r="2683" spans="1:12" x14ac:dyDescent="0.25">
      <c r="A2683" t="s">
        <v>9456</v>
      </c>
      <c r="B2683" t="s">
        <v>9453</v>
      </c>
      <c r="C2683" t="s">
        <v>9454</v>
      </c>
      <c r="D2683" t="s">
        <v>9455</v>
      </c>
      <c r="E2683" s="117">
        <v>43031</v>
      </c>
      <c r="F2683" s="118">
        <v>0.41631944444444446</v>
      </c>
      <c r="G2683" t="s">
        <v>9457</v>
      </c>
      <c r="H2683">
        <v>348</v>
      </c>
      <c r="I2683">
        <v>12</v>
      </c>
      <c r="J2683" t="s">
        <v>4037</v>
      </c>
      <c r="L2683">
        <v>-11.996232909720099</v>
      </c>
    </row>
    <row r="2684" spans="1:12" x14ac:dyDescent="0.25">
      <c r="A2684" t="s">
        <v>9456</v>
      </c>
      <c r="B2684" t="s">
        <v>9453</v>
      </c>
      <c r="C2684" t="s">
        <v>9454</v>
      </c>
      <c r="D2684" t="s">
        <v>9455</v>
      </c>
      <c r="E2684" s="117">
        <v>43031</v>
      </c>
      <c r="F2684" s="118">
        <v>0.4163310185185185</v>
      </c>
      <c r="G2684" t="s">
        <v>9457</v>
      </c>
      <c r="H2684">
        <v>348</v>
      </c>
      <c r="I2684">
        <v>13</v>
      </c>
      <c r="J2684" t="s">
        <v>4037</v>
      </c>
      <c r="L2684">
        <v>-61.680410391204497</v>
      </c>
    </row>
    <row r="2685" spans="1:12" x14ac:dyDescent="0.25">
      <c r="A2685" t="s">
        <v>9456</v>
      </c>
      <c r="B2685" t="s">
        <v>9453</v>
      </c>
      <c r="C2685" t="s">
        <v>9454</v>
      </c>
      <c r="D2685" t="s">
        <v>9455</v>
      </c>
      <c r="E2685" s="117">
        <v>43031</v>
      </c>
      <c r="F2685" s="118">
        <v>0.4163310185185185</v>
      </c>
      <c r="G2685" t="s">
        <v>9457</v>
      </c>
      <c r="H2685">
        <v>348</v>
      </c>
      <c r="I2685">
        <v>14</v>
      </c>
      <c r="J2685" t="s">
        <v>4037</v>
      </c>
      <c r="L2685">
        <v>326</v>
      </c>
    </row>
    <row r="2686" spans="1:12" x14ac:dyDescent="0.25">
      <c r="A2686" t="s">
        <v>9456</v>
      </c>
      <c r="B2686" t="s">
        <v>9453</v>
      </c>
      <c r="C2686" t="s">
        <v>9454</v>
      </c>
      <c r="D2686" t="s">
        <v>9455</v>
      </c>
      <c r="E2686" s="117">
        <v>43031</v>
      </c>
      <c r="F2686" s="118">
        <v>0.4163310185185185</v>
      </c>
      <c r="G2686" t="s">
        <v>9457</v>
      </c>
      <c r="H2686">
        <v>348</v>
      </c>
      <c r="I2686">
        <v>15</v>
      </c>
      <c r="J2686" t="s">
        <v>4037</v>
      </c>
      <c r="L2686" s="117">
        <v>42193</v>
      </c>
    </row>
    <row r="2687" spans="1:12" x14ac:dyDescent="0.25">
      <c r="A2687" t="s">
        <v>9456</v>
      </c>
      <c r="B2687" t="s">
        <v>9453</v>
      </c>
      <c r="C2687" t="s">
        <v>9454</v>
      </c>
      <c r="D2687" t="s">
        <v>9455</v>
      </c>
      <c r="E2687" s="117">
        <v>43031</v>
      </c>
      <c r="F2687" s="118">
        <v>0.4163310185185185</v>
      </c>
      <c r="G2687" t="s">
        <v>9457</v>
      </c>
      <c r="H2687">
        <v>348</v>
      </c>
      <c r="I2687">
        <v>19</v>
      </c>
      <c r="J2687" t="s">
        <v>4037</v>
      </c>
      <c r="L2687" t="s">
        <v>25377</v>
      </c>
    </row>
    <row r="2688" spans="1:12" x14ac:dyDescent="0.25">
      <c r="A2688" t="s">
        <v>9456</v>
      </c>
      <c r="B2688" t="s">
        <v>9453</v>
      </c>
      <c r="C2688" t="s">
        <v>9454</v>
      </c>
      <c r="D2688" t="s">
        <v>9455</v>
      </c>
      <c r="E2688" s="117">
        <v>43031</v>
      </c>
      <c r="F2688" s="118">
        <v>0.4163310185185185</v>
      </c>
      <c r="G2688" t="s">
        <v>9457</v>
      </c>
      <c r="H2688">
        <v>348</v>
      </c>
      <c r="I2688">
        <v>20</v>
      </c>
      <c r="J2688" t="s">
        <v>4037</v>
      </c>
      <c r="L2688" t="s">
        <v>42</v>
      </c>
    </row>
    <row r="2689" spans="1:12" x14ac:dyDescent="0.25">
      <c r="A2689" t="s">
        <v>9456</v>
      </c>
      <c r="B2689" t="s">
        <v>9453</v>
      </c>
      <c r="C2689" t="s">
        <v>9454</v>
      </c>
      <c r="D2689" t="s">
        <v>9455</v>
      </c>
      <c r="E2689" s="117">
        <v>43031</v>
      </c>
      <c r="F2689" s="118">
        <v>0.4163425925925926</v>
      </c>
      <c r="G2689" t="s">
        <v>9457</v>
      </c>
      <c r="H2689">
        <v>348</v>
      </c>
      <c r="I2689">
        <v>22</v>
      </c>
      <c r="J2689" t="s">
        <v>4037</v>
      </c>
      <c r="L2689" t="s">
        <v>25331</v>
      </c>
    </row>
    <row r="2690" spans="1:12" x14ac:dyDescent="0.25">
      <c r="A2690" t="s">
        <v>9456</v>
      </c>
      <c r="B2690" t="s">
        <v>9453</v>
      </c>
      <c r="C2690" t="s">
        <v>9454</v>
      </c>
      <c r="D2690" t="s">
        <v>9455</v>
      </c>
      <c r="E2690" s="117">
        <v>43031</v>
      </c>
      <c r="F2690" s="118">
        <v>0.41635416666666664</v>
      </c>
      <c r="G2690" t="s">
        <v>9457</v>
      </c>
      <c r="H2690">
        <v>349</v>
      </c>
      <c r="I2690">
        <v>2</v>
      </c>
      <c r="J2690" t="s">
        <v>4037</v>
      </c>
      <c r="L2690" t="s">
        <v>5</v>
      </c>
    </row>
    <row r="2691" spans="1:12" x14ac:dyDescent="0.25">
      <c r="A2691" t="s">
        <v>9456</v>
      </c>
      <c r="B2691" t="s">
        <v>9453</v>
      </c>
      <c r="C2691" t="s">
        <v>9454</v>
      </c>
      <c r="D2691" t="s">
        <v>9455</v>
      </c>
      <c r="E2691" s="117">
        <v>43031</v>
      </c>
      <c r="F2691" s="118">
        <v>0.41636574074074079</v>
      </c>
      <c r="G2691" t="s">
        <v>9457</v>
      </c>
      <c r="H2691">
        <v>349</v>
      </c>
      <c r="I2691">
        <v>5</v>
      </c>
      <c r="J2691" t="s">
        <v>4037</v>
      </c>
      <c r="L2691" t="s">
        <v>179</v>
      </c>
    </row>
    <row r="2692" spans="1:12" x14ac:dyDescent="0.25">
      <c r="A2692" t="s">
        <v>9456</v>
      </c>
      <c r="B2692" t="s">
        <v>9453</v>
      </c>
      <c r="C2692" t="s">
        <v>9454</v>
      </c>
      <c r="D2692" t="s">
        <v>9455</v>
      </c>
      <c r="E2692" s="117">
        <v>43031</v>
      </c>
      <c r="F2692" s="118">
        <v>0.41636574074074079</v>
      </c>
      <c r="G2692" t="s">
        <v>9457</v>
      </c>
      <c r="H2692">
        <v>349</v>
      </c>
      <c r="I2692">
        <v>7</v>
      </c>
      <c r="J2692" t="s">
        <v>4037</v>
      </c>
      <c r="L2692">
        <v>83</v>
      </c>
    </row>
    <row r="2693" spans="1:12" x14ac:dyDescent="0.25">
      <c r="A2693" t="s">
        <v>9456</v>
      </c>
      <c r="B2693" t="s">
        <v>9453</v>
      </c>
      <c r="C2693" t="s">
        <v>9454</v>
      </c>
      <c r="D2693" t="s">
        <v>9455</v>
      </c>
      <c r="E2693" s="117">
        <v>43031</v>
      </c>
      <c r="F2693" s="118">
        <v>0.41636574074074079</v>
      </c>
      <c r="G2693" t="s">
        <v>9457</v>
      </c>
      <c r="H2693">
        <v>349</v>
      </c>
      <c r="I2693">
        <v>8</v>
      </c>
      <c r="J2693" t="s">
        <v>4037</v>
      </c>
      <c r="L2693">
        <v>100000</v>
      </c>
    </row>
    <row r="2694" spans="1:12" x14ac:dyDescent="0.25">
      <c r="A2694" t="s">
        <v>9456</v>
      </c>
      <c r="B2694" t="s">
        <v>9453</v>
      </c>
      <c r="C2694" t="s">
        <v>9454</v>
      </c>
      <c r="D2694" t="s">
        <v>9455</v>
      </c>
      <c r="E2694" s="117">
        <v>43031</v>
      </c>
      <c r="F2694" s="118">
        <v>0.41636574074074079</v>
      </c>
      <c r="G2694" t="s">
        <v>9457</v>
      </c>
      <c r="H2694">
        <v>349</v>
      </c>
      <c r="I2694">
        <v>12</v>
      </c>
      <c r="J2694" t="s">
        <v>4037</v>
      </c>
      <c r="L2694">
        <v>-11.993939212439701</v>
      </c>
    </row>
    <row r="2695" spans="1:12" x14ac:dyDescent="0.25">
      <c r="A2695" t="s">
        <v>9456</v>
      </c>
      <c r="B2695" t="s">
        <v>9453</v>
      </c>
      <c r="C2695" t="s">
        <v>9454</v>
      </c>
      <c r="D2695" t="s">
        <v>9455</v>
      </c>
      <c r="E2695" s="117">
        <v>43031</v>
      </c>
      <c r="F2695" s="118">
        <v>0.41636574074074079</v>
      </c>
      <c r="G2695" t="s">
        <v>9457</v>
      </c>
      <c r="H2695">
        <v>349</v>
      </c>
      <c r="I2695">
        <v>13</v>
      </c>
      <c r="J2695" t="s">
        <v>4037</v>
      </c>
      <c r="L2695">
        <v>-61.692553295057699</v>
      </c>
    </row>
    <row r="2696" spans="1:12" x14ac:dyDescent="0.25">
      <c r="A2696" t="s">
        <v>9456</v>
      </c>
      <c r="B2696" t="s">
        <v>9453</v>
      </c>
      <c r="C2696" t="s">
        <v>9454</v>
      </c>
      <c r="D2696" t="s">
        <v>9455</v>
      </c>
      <c r="E2696" s="117">
        <v>43031</v>
      </c>
      <c r="F2696" s="118">
        <v>0.41637731481481483</v>
      </c>
      <c r="G2696" t="s">
        <v>9457</v>
      </c>
      <c r="H2696">
        <v>349</v>
      </c>
      <c r="I2696">
        <v>14</v>
      </c>
      <c r="J2696" t="s">
        <v>4037</v>
      </c>
      <c r="L2696">
        <v>350</v>
      </c>
    </row>
    <row r="2697" spans="1:12" x14ac:dyDescent="0.25">
      <c r="A2697" t="s">
        <v>9456</v>
      </c>
      <c r="B2697" t="s">
        <v>9453</v>
      </c>
      <c r="C2697" t="s">
        <v>9454</v>
      </c>
      <c r="D2697" t="s">
        <v>9455</v>
      </c>
      <c r="E2697" s="117">
        <v>43031</v>
      </c>
      <c r="F2697" s="118">
        <v>0.41637731481481483</v>
      </c>
      <c r="G2697" t="s">
        <v>9457</v>
      </c>
      <c r="H2697">
        <v>349</v>
      </c>
      <c r="I2697">
        <v>15</v>
      </c>
      <c r="J2697" t="s">
        <v>4037</v>
      </c>
      <c r="L2697" s="117">
        <v>42193</v>
      </c>
    </row>
    <row r="2698" spans="1:12" x14ac:dyDescent="0.25">
      <c r="A2698" t="s">
        <v>9456</v>
      </c>
      <c r="B2698" t="s">
        <v>9453</v>
      </c>
      <c r="C2698" t="s">
        <v>9454</v>
      </c>
      <c r="D2698" t="s">
        <v>9455</v>
      </c>
      <c r="E2698" s="117">
        <v>43031</v>
      </c>
      <c r="F2698" s="118">
        <v>0.41637731481481483</v>
      </c>
      <c r="G2698" t="s">
        <v>9457</v>
      </c>
      <c r="H2698">
        <v>349</v>
      </c>
      <c r="I2698">
        <v>19</v>
      </c>
      <c r="J2698" t="s">
        <v>4037</v>
      </c>
      <c r="L2698" t="s">
        <v>25378</v>
      </c>
    </row>
    <row r="2699" spans="1:12" x14ac:dyDescent="0.25">
      <c r="A2699" t="s">
        <v>9456</v>
      </c>
      <c r="B2699" t="s">
        <v>9453</v>
      </c>
      <c r="C2699" t="s">
        <v>9454</v>
      </c>
      <c r="D2699" t="s">
        <v>9455</v>
      </c>
      <c r="E2699" s="117">
        <v>43031</v>
      </c>
      <c r="F2699" s="118">
        <v>0.41637731481481483</v>
      </c>
      <c r="G2699" t="s">
        <v>9457</v>
      </c>
      <c r="H2699">
        <v>349</v>
      </c>
      <c r="I2699">
        <v>20</v>
      </c>
      <c r="J2699" t="s">
        <v>4037</v>
      </c>
      <c r="L2699" t="s">
        <v>556</v>
      </c>
    </row>
    <row r="2700" spans="1:12" x14ac:dyDescent="0.25">
      <c r="A2700" t="s">
        <v>9456</v>
      </c>
      <c r="B2700" t="s">
        <v>9453</v>
      </c>
      <c r="C2700" t="s">
        <v>9454</v>
      </c>
      <c r="D2700" t="s">
        <v>9455</v>
      </c>
      <c r="E2700" s="117">
        <v>43031</v>
      </c>
      <c r="F2700" s="118">
        <v>0.41637731481481483</v>
      </c>
      <c r="G2700" t="s">
        <v>9457</v>
      </c>
      <c r="H2700">
        <v>349</v>
      </c>
      <c r="I2700">
        <v>22</v>
      </c>
      <c r="J2700" t="s">
        <v>4037</v>
      </c>
      <c r="L2700" t="s">
        <v>25332</v>
      </c>
    </row>
    <row r="2701" spans="1:12" x14ac:dyDescent="0.25">
      <c r="A2701" t="s">
        <v>9456</v>
      </c>
      <c r="B2701" t="s">
        <v>9453</v>
      </c>
      <c r="C2701" t="s">
        <v>9454</v>
      </c>
      <c r="D2701" t="s">
        <v>9455</v>
      </c>
      <c r="E2701" s="117">
        <v>43031</v>
      </c>
      <c r="F2701" s="118">
        <v>0.41640046296296296</v>
      </c>
      <c r="G2701" t="s">
        <v>9457</v>
      </c>
      <c r="H2701">
        <v>350</v>
      </c>
      <c r="I2701">
        <v>2</v>
      </c>
      <c r="J2701" t="s">
        <v>4037</v>
      </c>
      <c r="L2701" t="s">
        <v>5</v>
      </c>
    </row>
    <row r="2702" spans="1:12" x14ac:dyDescent="0.25">
      <c r="A2702" t="s">
        <v>9456</v>
      </c>
      <c r="B2702" t="s">
        <v>9453</v>
      </c>
      <c r="C2702" t="s">
        <v>9454</v>
      </c>
      <c r="D2702" t="s">
        <v>9455</v>
      </c>
      <c r="E2702" s="117">
        <v>43031</v>
      </c>
      <c r="F2702" s="118">
        <v>0.41640046296296296</v>
      </c>
      <c r="G2702" t="s">
        <v>9457</v>
      </c>
      <c r="H2702">
        <v>350</v>
      </c>
      <c r="I2702">
        <v>5</v>
      </c>
      <c r="J2702" t="s">
        <v>4037</v>
      </c>
      <c r="L2702" t="s">
        <v>179</v>
      </c>
    </row>
    <row r="2703" spans="1:12" x14ac:dyDescent="0.25">
      <c r="A2703" t="s">
        <v>9456</v>
      </c>
      <c r="B2703" t="s">
        <v>9453</v>
      </c>
      <c r="C2703" t="s">
        <v>9454</v>
      </c>
      <c r="D2703" t="s">
        <v>9455</v>
      </c>
      <c r="E2703" s="117">
        <v>43031</v>
      </c>
      <c r="F2703" s="118">
        <v>0.41641203703703705</v>
      </c>
      <c r="G2703" t="s">
        <v>9457</v>
      </c>
      <c r="H2703">
        <v>350</v>
      </c>
      <c r="I2703">
        <v>7</v>
      </c>
      <c r="J2703" t="s">
        <v>4037</v>
      </c>
      <c r="L2703">
        <v>84</v>
      </c>
    </row>
    <row r="2704" spans="1:12" x14ac:dyDescent="0.25">
      <c r="A2704" t="s">
        <v>9456</v>
      </c>
      <c r="B2704" t="s">
        <v>9453</v>
      </c>
      <c r="C2704" t="s">
        <v>9454</v>
      </c>
      <c r="D2704" t="s">
        <v>9455</v>
      </c>
      <c r="E2704" s="117">
        <v>43031</v>
      </c>
      <c r="F2704" s="118">
        <v>0.41641203703703705</v>
      </c>
      <c r="G2704" t="s">
        <v>9457</v>
      </c>
      <c r="H2704">
        <v>350</v>
      </c>
      <c r="I2704">
        <v>8</v>
      </c>
      <c r="J2704" t="s">
        <v>4037</v>
      </c>
      <c r="L2704">
        <v>100000</v>
      </c>
    </row>
    <row r="2705" spans="1:12" x14ac:dyDescent="0.25">
      <c r="A2705" t="s">
        <v>9456</v>
      </c>
      <c r="B2705" t="s">
        <v>9453</v>
      </c>
      <c r="C2705" t="s">
        <v>9454</v>
      </c>
      <c r="D2705" t="s">
        <v>9455</v>
      </c>
      <c r="E2705" s="117">
        <v>43031</v>
      </c>
      <c r="F2705" s="118">
        <v>0.41641203703703705</v>
      </c>
      <c r="G2705" t="s">
        <v>9457</v>
      </c>
      <c r="H2705">
        <v>350</v>
      </c>
      <c r="I2705">
        <v>12</v>
      </c>
      <c r="J2705" t="s">
        <v>4037</v>
      </c>
      <c r="L2705">
        <v>-11.913338361467</v>
      </c>
    </row>
    <row r="2706" spans="1:12" x14ac:dyDescent="0.25">
      <c r="A2706" t="s">
        <v>9456</v>
      </c>
      <c r="B2706" t="s">
        <v>9453</v>
      </c>
      <c r="C2706" t="s">
        <v>9454</v>
      </c>
      <c r="D2706" t="s">
        <v>9455</v>
      </c>
      <c r="E2706" s="117">
        <v>43031</v>
      </c>
      <c r="F2706" s="118">
        <v>0.41641203703703705</v>
      </c>
      <c r="G2706" t="s">
        <v>9457</v>
      </c>
      <c r="H2706">
        <v>350</v>
      </c>
      <c r="I2706">
        <v>13</v>
      </c>
      <c r="J2706" t="s">
        <v>4037</v>
      </c>
      <c r="L2706">
        <v>-61.628343011423397</v>
      </c>
    </row>
    <row r="2707" spans="1:12" x14ac:dyDescent="0.25">
      <c r="A2707" t="s">
        <v>9456</v>
      </c>
      <c r="B2707" t="s">
        <v>9453</v>
      </c>
      <c r="C2707" t="s">
        <v>9454</v>
      </c>
      <c r="D2707" t="s">
        <v>9455</v>
      </c>
      <c r="E2707" s="117">
        <v>43031</v>
      </c>
      <c r="F2707" s="118">
        <v>0.41641203703703705</v>
      </c>
      <c r="G2707" t="s">
        <v>9457</v>
      </c>
      <c r="H2707">
        <v>350</v>
      </c>
      <c r="I2707">
        <v>14</v>
      </c>
      <c r="J2707" t="s">
        <v>4037</v>
      </c>
      <c r="L2707">
        <v>306</v>
      </c>
    </row>
    <row r="2708" spans="1:12" x14ac:dyDescent="0.25">
      <c r="A2708" t="s">
        <v>9456</v>
      </c>
      <c r="B2708" t="s">
        <v>9453</v>
      </c>
      <c r="C2708" t="s">
        <v>9454</v>
      </c>
      <c r="D2708" t="s">
        <v>9455</v>
      </c>
      <c r="E2708" s="117">
        <v>43031</v>
      </c>
      <c r="F2708" s="118">
        <v>0.41641203703703705</v>
      </c>
      <c r="G2708" t="s">
        <v>9457</v>
      </c>
      <c r="H2708">
        <v>350</v>
      </c>
      <c r="I2708">
        <v>15</v>
      </c>
      <c r="J2708" t="s">
        <v>4037</v>
      </c>
      <c r="L2708" s="117">
        <v>42193</v>
      </c>
    </row>
    <row r="2709" spans="1:12" x14ac:dyDescent="0.25">
      <c r="A2709" t="s">
        <v>9456</v>
      </c>
      <c r="B2709" t="s">
        <v>9453</v>
      </c>
      <c r="C2709" t="s">
        <v>9454</v>
      </c>
      <c r="D2709" t="s">
        <v>9455</v>
      </c>
      <c r="E2709" s="117">
        <v>43031</v>
      </c>
      <c r="F2709" s="118">
        <v>0.41642361111111109</v>
      </c>
      <c r="G2709" t="s">
        <v>9457</v>
      </c>
      <c r="H2709">
        <v>350</v>
      </c>
      <c r="I2709">
        <v>19</v>
      </c>
      <c r="J2709" t="s">
        <v>4037</v>
      </c>
      <c r="L2709" t="s">
        <v>25379</v>
      </c>
    </row>
    <row r="2710" spans="1:12" x14ac:dyDescent="0.25">
      <c r="A2710" t="s">
        <v>9456</v>
      </c>
      <c r="B2710" t="s">
        <v>9453</v>
      </c>
      <c r="C2710" t="s">
        <v>9454</v>
      </c>
      <c r="D2710" t="s">
        <v>9455</v>
      </c>
      <c r="E2710" s="117">
        <v>43031</v>
      </c>
      <c r="F2710" s="118">
        <v>0.41642361111111109</v>
      </c>
      <c r="G2710" t="s">
        <v>9457</v>
      </c>
      <c r="H2710">
        <v>350</v>
      </c>
      <c r="I2710">
        <v>20</v>
      </c>
      <c r="J2710" t="s">
        <v>4037</v>
      </c>
      <c r="L2710" t="s">
        <v>12</v>
      </c>
    </row>
    <row r="2711" spans="1:12" x14ac:dyDescent="0.25">
      <c r="A2711" t="s">
        <v>9456</v>
      </c>
      <c r="B2711" t="s">
        <v>9453</v>
      </c>
      <c r="C2711" t="s">
        <v>9454</v>
      </c>
      <c r="D2711" t="s">
        <v>9455</v>
      </c>
      <c r="E2711" s="117">
        <v>43031</v>
      </c>
      <c r="F2711" s="118">
        <v>0.41642361111111109</v>
      </c>
      <c r="G2711" t="s">
        <v>9457</v>
      </c>
      <c r="H2711">
        <v>350</v>
      </c>
      <c r="I2711">
        <v>22</v>
      </c>
      <c r="J2711" t="s">
        <v>4037</v>
      </c>
      <c r="L2711" t="s">
        <v>25333</v>
      </c>
    </row>
    <row r="2712" spans="1:12" x14ac:dyDescent="0.25">
      <c r="A2712" t="s">
        <v>9456</v>
      </c>
      <c r="B2712" t="s">
        <v>9453</v>
      </c>
      <c r="C2712" t="s">
        <v>9454</v>
      </c>
      <c r="D2712" t="s">
        <v>9455</v>
      </c>
      <c r="E2712" s="117">
        <v>43031</v>
      </c>
      <c r="F2712" s="118">
        <v>0.41644675925925928</v>
      </c>
      <c r="G2712" t="s">
        <v>9457</v>
      </c>
      <c r="H2712">
        <v>351</v>
      </c>
      <c r="I2712">
        <v>2</v>
      </c>
      <c r="J2712" t="s">
        <v>4037</v>
      </c>
      <c r="L2712" t="s">
        <v>5</v>
      </c>
    </row>
    <row r="2713" spans="1:12" x14ac:dyDescent="0.25">
      <c r="A2713" t="s">
        <v>9456</v>
      </c>
      <c r="B2713" t="s">
        <v>9453</v>
      </c>
      <c r="C2713" t="s">
        <v>9454</v>
      </c>
      <c r="D2713" t="s">
        <v>9455</v>
      </c>
      <c r="E2713" s="117">
        <v>43031</v>
      </c>
      <c r="F2713" s="118">
        <v>0.41644675925925928</v>
      </c>
      <c r="G2713" t="s">
        <v>9457</v>
      </c>
      <c r="H2713">
        <v>351</v>
      </c>
      <c r="I2713">
        <v>5</v>
      </c>
      <c r="J2713" t="s">
        <v>4037</v>
      </c>
      <c r="L2713" t="s">
        <v>179</v>
      </c>
    </row>
    <row r="2714" spans="1:12" x14ac:dyDescent="0.25">
      <c r="A2714" t="s">
        <v>9456</v>
      </c>
      <c r="B2714" t="s">
        <v>9453</v>
      </c>
      <c r="C2714" t="s">
        <v>9454</v>
      </c>
      <c r="D2714" t="s">
        <v>9455</v>
      </c>
      <c r="E2714" s="117">
        <v>43031</v>
      </c>
      <c r="F2714" s="118">
        <v>0.41644675925925928</v>
      </c>
      <c r="G2714" t="s">
        <v>9457</v>
      </c>
      <c r="H2714">
        <v>351</v>
      </c>
      <c r="I2714">
        <v>7</v>
      </c>
      <c r="J2714" t="s">
        <v>4037</v>
      </c>
      <c r="L2714">
        <v>85</v>
      </c>
    </row>
    <row r="2715" spans="1:12" x14ac:dyDescent="0.25">
      <c r="A2715" t="s">
        <v>9456</v>
      </c>
      <c r="B2715" t="s">
        <v>9453</v>
      </c>
      <c r="C2715" t="s">
        <v>9454</v>
      </c>
      <c r="D2715" t="s">
        <v>9455</v>
      </c>
      <c r="E2715" s="117">
        <v>43031</v>
      </c>
      <c r="F2715" s="118">
        <v>0.41644675925925928</v>
      </c>
      <c r="G2715" t="s">
        <v>9457</v>
      </c>
      <c r="H2715">
        <v>351</v>
      </c>
      <c r="I2715">
        <v>8</v>
      </c>
      <c r="J2715" t="s">
        <v>4037</v>
      </c>
      <c r="L2715">
        <v>100000</v>
      </c>
    </row>
    <row r="2716" spans="1:12" x14ac:dyDescent="0.25">
      <c r="A2716" t="s">
        <v>9456</v>
      </c>
      <c r="B2716" t="s">
        <v>9453</v>
      </c>
      <c r="C2716" t="s">
        <v>9454</v>
      </c>
      <c r="D2716" t="s">
        <v>9455</v>
      </c>
      <c r="E2716" s="117">
        <v>43031</v>
      </c>
      <c r="F2716" s="118">
        <v>0.41645833333333332</v>
      </c>
      <c r="G2716" t="s">
        <v>9457</v>
      </c>
      <c r="H2716">
        <v>351</v>
      </c>
      <c r="I2716">
        <v>12</v>
      </c>
      <c r="J2716" t="s">
        <v>4037</v>
      </c>
      <c r="L2716">
        <v>-12.041566284919</v>
      </c>
    </row>
    <row r="2717" spans="1:12" x14ac:dyDescent="0.25">
      <c r="A2717" t="s">
        <v>9456</v>
      </c>
      <c r="B2717" t="s">
        <v>9453</v>
      </c>
      <c r="C2717" t="s">
        <v>9454</v>
      </c>
      <c r="D2717" t="s">
        <v>9455</v>
      </c>
      <c r="E2717" s="117">
        <v>43031</v>
      </c>
      <c r="F2717" s="118">
        <v>0.41645833333333332</v>
      </c>
      <c r="G2717" t="s">
        <v>9457</v>
      </c>
      <c r="H2717">
        <v>351</v>
      </c>
      <c r="I2717">
        <v>13</v>
      </c>
      <c r="J2717" t="s">
        <v>4037</v>
      </c>
      <c r="L2717">
        <v>-61.549613683171302</v>
      </c>
    </row>
    <row r="2718" spans="1:12" x14ac:dyDescent="0.25">
      <c r="A2718" t="s">
        <v>9456</v>
      </c>
      <c r="B2718" t="s">
        <v>9453</v>
      </c>
      <c r="C2718" t="s">
        <v>9454</v>
      </c>
      <c r="D2718" t="s">
        <v>9455</v>
      </c>
      <c r="E2718" s="117">
        <v>43031</v>
      </c>
      <c r="F2718" s="118">
        <v>0.41645833333333332</v>
      </c>
      <c r="G2718" t="s">
        <v>9457</v>
      </c>
      <c r="H2718">
        <v>351</v>
      </c>
      <c r="I2718">
        <v>14</v>
      </c>
      <c r="J2718" t="s">
        <v>4037</v>
      </c>
      <c r="L2718">
        <v>310</v>
      </c>
    </row>
    <row r="2719" spans="1:12" x14ac:dyDescent="0.25">
      <c r="A2719" t="s">
        <v>9456</v>
      </c>
      <c r="B2719" t="s">
        <v>9453</v>
      </c>
      <c r="C2719" t="s">
        <v>9454</v>
      </c>
      <c r="D2719" t="s">
        <v>9455</v>
      </c>
      <c r="E2719" s="117">
        <v>43031</v>
      </c>
      <c r="F2719" s="118">
        <v>0.41645833333333332</v>
      </c>
      <c r="G2719" t="s">
        <v>9457</v>
      </c>
      <c r="H2719">
        <v>351</v>
      </c>
      <c r="I2719">
        <v>15</v>
      </c>
      <c r="J2719" t="s">
        <v>4037</v>
      </c>
      <c r="L2719" s="117">
        <v>42193</v>
      </c>
    </row>
    <row r="2720" spans="1:12" x14ac:dyDescent="0.25">
      <c r="A2720" t="s">
        <v>9456</v>
      </c>
      <c r="B2720" t="s">
        <v>9453</v>
      </c>
      <c r="C2720" t="s">
        <v>9454</v>
      </c>
      <c r="D2720" t="s">
        <v>9455</v>
      </c>
      <c r="E2720" s="117">
        <v>43031</v>
      </c>
      <c r="F2720" s="118">
        <v>0.41646990740740741</v>
      </c>
      <c r="G2720" t="s">
        <v>9457</v>
      </c>
      <c r="H2720">
        <v>351</v>
      </c>
      <c r="I2720">
        <v>19</v>
      </c>
      <c r="J2720" t="s">
        <v>4037</v>
      </c>
      <c r="L2720" t="s">
        <v>25380</v>
      </c>
    </row>
    <row r="2721" spans="1:12" x14ac:dyDescent="0.25">
      <c r="A2721" t="s">
        <v>9456</v>
      </c>
      <c r="B2721" t="s">
        <v>9453</v>
      </c>
      <c r="C2721" t="s">
        <v>9454</v>
      </c>
      <c r="D2721" t="s">
        <v>9455</v>
      </c>
      <c r="E2721" s="117">
        <v>43031</v>
      </c>
      <c r="F2721" s="118">
        <v>0.41646990740740741</v>
      </c>
      <c r="G2721" t="s">
        <v>9457</v>
      </c>
      <c r="H2721">
        <v>351</v>
      </c>
      <c r="I2721">
        <v>20</v>
      </c>
      <c r="J2721" t="s">
        <v>4037</v>
      </c>
      <c r="L2721" t="s">
        <v>42</v>
      </c>
    </row>
    <row r="2722" spans="1:12" x14ac:dyDescent="0.25">
      <c r="A2722" t="s">
        <v>9456</v>
      </c>
      <c r="B2722" t="s">
        <v>9453</v>
      </c>
      <c r="C2722" t="s">
        <v>9454</v>
      </c>
      <c r="D2722" t="s">
        <v>9455</v>
      </c>
      <c r="E2722" s="117">
        <v>43031</v>
      </c>
      <c r="F2722" s="118">
        <v>0.41646990740740741</v>
      </c>
      <c r="G2722" t="s">
        <v>9457</v>
      </c>
      <c r="H2722">
        <v>351</v>
      </c>
      <c r="I2722">
        <v>22</v>
      </c>
      <c r="J2722" t="s">
        <v>4037</v>
      </c>
      <c r="L2722" t="s">
        <v>25334</v>
      </c>
    </row>
    <row r="2723" spans="1:12" x14ac:dyDescent="0.25">
      <c r="A2723" t="s">
        <v>9456</v>
      </c>
      <c r="B2723" t="s">
        <v>9453</v>
      </c>
      <c r="C2723" t="s">
        <v>9454</v>
      </c>
      <c r="D2723" t="s">
        <v>9455</v>
      </c>
      <c r="E2723" s="117">
        <v>43031</v>
      </c>
      <c r="F2723" s="118">
        <v>0.41649305555555555</v>
      </c>
      <c r="G2723" t="s">
        <v>9457</v>
      </c>
      <c r="H2723">
        <v>352</v>
      </c>
      <c r="I2723">
        <v>2</v>
      </c>
      <c r="J2723" t="s">
        <v>4037</v>
      </c>
      <c r="L2723" t="s">
        <v>5</v>
      </c>
    </row>
    <row r="2724" spans="1:12" x14ac:dyDescent="0.25">
      <c r="A2724" t="s">
        <v>9456</v>
      </c>
      <c r="B2724" t="s">
        <v>9453</v>
      </c>
      <c r="C2724" t="s">
        <v>9454</v>
      </c>
      <c r="D2724" t="s">
        <v>9455</v>
      </c>
      <c r="E2724" s="117">
        <v>43031</v>
      </c>
      <c r="F2724" s="118">
        <v>0.41649305555555555</v>
      </c>
      <c r="G2724" t="s">
        <v>9457</v>
      </c>
      <c r="H2724">
        <v>352</v>
      </c>
      <c r="I2724">
        <v>5</v>
      </c>
      <c r="J2724" t="s">
        <v>4037</v>
      </c>
      <c r="L2724" t="s">
        <v>179</v>
      </c>
    </row>
    <row r="2725" spans="1:12" x14ac:dyDescent="0.25">
      <c r="A2725" t="s">
        <v>9456</v>
      </c>
      <c r="B2725" t="s">
        <v>9453</v>
      </c>
      <c r="C2725" t="s">
        <v>9454</v>
      </c>
      <c r="D2725" t="s">
        <v>9455</v>
      </c>
      <c r="E2725" s="117">
        <v>43031</v>
      </c>
      <c r="F2725" s="118">
        <v>0.41649305555555555</v>
      </c>
      <c r="G2725" t="s">
        <v>9457</v>
      </c>
      <c r="H2725">
        <v>352</v>
      </c>
      <c r="I2725">
        <v>7</v>
      </c>
      <c r="J2725" t="s">
        <v>4037</v>
      </c>
      <c r="L2725">
        <v>86</v>
      </c>
    </row>
    <row r="2726" spans="1:12" x14ac:dyDescent="0.25">
      <c r="A2726" t="s">
        <v>9456</v>
      </c>
      <c r="B2726" t="s">
        <v>9453</v>
      </c>
      <c r="C2726" t="s">
        <v>9454</v>
      </c>
      <c r="D2726" t="s">
        <v>9455</v>
      </c>
      <c r="E2726" s="117">
        <v>43031</v>
      </c>
      <c r="F2726" s="118">
        <v>0.41649305555555555</v>
      </c>
      <c r="G2726" t="s">
        <v>9457</v>
      </c>
      <c r="H2726">
        <v>352</v>
      </c>
      <c r="I2726">
        <v>8</v>
      </c>
      <c r="J2726" t="s">
        <v>4037</v>
      </c>
      <c r="L2726">
        <v>100000</v>
      </c>
    </row>
    <row r="2727" spans="1:12" x14ac:dyDescent="0.25">
      <c r="A2727" t="s">
        <v>9456</v>
      </c>
      <c r="B2727" t="s">
        <v>9453</v>
      </c>
      <c r="C2727" t="s">
        <v>9454</v>
      </c>
      <c r="D2727" t="s">
        <v>9455</v>
      </c>
      <c r="E2727" s="117">
        <v>43031</v>
      </c>
      <c r="F2727" s="118">
        <v>0.41649305555555555</v>
      </c>
      <c r="G2727" t="s">
        <v>9457</v>
      </c>
      <c r="H2727">
        <v>352</v>
      </c>
      <c r="I2727">
        <v>12</v>
      </c>
      <c r="J2727" t="s">
        <v>4037</v>
      </c>
      <c r="L2727">
        <v>-11.8250107021655</v>
      </c>
    </row>
    <row r="2728" spans="1:12" x14ac:dyDescent="0.25">
      <c r="A2728" t="s">
        <v>9456</v>
      </c>
      <c r="B2728" t="s">
        <v>9453</v>
      </c>
      <c r="C2728" t="s">
        <v>9454</v>
      </c>
      <c r="D2728" t="s">
        <v>9455</v>
      </c>
      <c r="E2728" s="117">
        <v>43031</v>
      </c>
      <c r="F2728" s="118">
        <v>0.41650462962962959</v>
      </c>
      <c r="G2728" t="s">
        <v>9457</v>
      </c>
      <c r="H2728">
        <v>352</v>
      </c>
      <c r="I2728">
        <v>13</v>
      </c>
      <c r="J2728" t="s">
        <v>4037</v>
      </c>
      <c r="L2728">
        <v>-61.627242711475397</v>
      </c>
    </row>
    <row r="2729" spans="1:12" x14ac:dyDescent="0.25">
      <c r="A2729" t="s">
        <v>9456</v>
      </c>
      <c r="B2729" t="s">
        <v>9453</v>
      </c>
      <c r="C2729" t="s">
        <v>9454</v>
      </c>
      <c r="D2729" t="s">
        <v>9455</v>
      </c>
      <c r="E2729" s="117">
        <v>43031</v>
      </c>
      <c r="F2729" s="118">
        <v>0.41650462962962959</v>
      </c>
      <c r="G2729" t="s">
        <v>9457</v>
      </c>
      <c r="H2729">
        <v>352</v>
      </c>
      <c r="I2729">
        <v>14</v>
      </c>
      <c r="J2729" t="s">
        <v>4037</v>
      </c>
      <c r="L2729">
        <v>249</v>
      </c>
    </row>
    <row r="2730" spans="1:12" x14ac:dyDescent="0.25">
      <c r="A2730" t="s">
        <v>9456</v>
      </c>
      <c r="B2730" t="s">
        <v>9453</v>
      </c>
      <c r="C2730" t="s">
        <v>9454</v>
      </c>
      <c r="D2730" t="s">
        <v>9455</v>
      </c>
      <c r="E2730" s="117">
        <v>43031</v>
      </c>
      <c r="F2730" s="118">
        <v>0.41650462962962959</v>
      </c>
      <c r="G2730" t="s">
        <v>9457</v>
      </c>
      <c r="H2730">
        <v>352</v>
      </c>
      <c r="I2730">
        <v>15</v>
      </c>
      <c r="J2730" t="s">
        <v>4037</v>
      </c>
      <c r="L2730" s="117">
        <v>42193</v>
      </c>
    </row>
    <row r="2731" spans="1:12" x14ac:dyDescent="0.25">
      <c r="A2731" t="s">
        <v>9456</v>
      </c>
      <c r="B2731" t="s">
        <v>9453</v>
      </c>
      <c r="C2731" t="s">
        <v>9454</v>
      </c>
      <c r="D2731" t="s">
        <v>9455</v>
      </c>
      <c r="E2731" s="117">
        <v>43031</v>
      </c>
      <c r="F2731" s="118">
        <v>0.41650462962962959</v>
      </c>
      <c r="G2731" t="s">
        <v>9457</v>
      </c>
      <c r="H2731">
        <v>352</v>
      </c>
      <c r="I2731">
        <v>19</v>
      </c>
      <c r="J2731" t="s">
        <v>4037</v>
      </c>
      <c r="L2731" t="s">
        <v>25381</v>
      </c>
    </row>
    <row r="2732" spans="1:12" x14ac:dyDescent="0.25">
      <c r="A2732" t="s">
        <v>9456</v>
      </c>
      <c r="B2732" t="s">
        <v>9453</v>
      </c>
      <c r="C2732" t="s">
        <v>9454</v>
      </c>
      <c r="D2732" t="s">
        <v>9455</v>
      </c>
      <c r="E2732" s="117">
        <v>43031</v>
      </c>
      <c r="F2732" s="118">
        <v>0.41650462962962959</v>
      </c>
      <c r="G2732" t="s">
        <v>9457</v>
      </c>
      <c r="H2732">
        <v>352</v>
      </c>
      <c r="I2732">
        <v>20</v>
      </c>
      <c r="J2732" t="s">
        <v>4037</v>
      </c>
      <c r="L2732" t="s">
        <v>42</v>
      </c>
    </row>
    <row r="2733" spans="1:12" x14ac:dyDescent="0.25">
      <c r="A2733" t="s">
        <v>9456</v>
      </c>
      <c r="B2733" t="s">
        <v>9453</v>
      </c>
      <c r="C2733" t="s">
        <v>9454</v>
      </c>
      <c r="D2733" t="s">
        <v>9455</v>
      </c>
      <c r="E2733" s="117">
        <v>43031</v>
      </c>
      <c r="F2733" s="118">
        <v>0.41651620370370374</v>
      </c>
      <c r="G2733" t="s">
        <v>9457</v>
      </c>
      <c r="H2733">
        <v>352</v>
      </c>
      <c r="I2733">
        <v>22</v>
      </c>
      <c r="J2733" t="s">
        <v>4037</v>
      </c>
      <c r="L2733" t="s">
        <v>25335</v>
      </c>
    </row>
    <row r="2734" spans="1:12" x14ac:dyDescent="0.25">
      <c r="A2734" t="s">
        <v>9456</v>
      </c>
      <c r="B2734" t="s">
        <v>9453</v>
      </c>
      <c r="C2734" t="s">
        <v>9454</v>
      </c>
      <c r="D2734" t="s">
        <v>9455</v>
      </c>
      <c r="E2734" s="117">
        <v>43031</v>
      </c>
      <c r="F2734" s="118">
        <v>0.41652777777777777</v>
      </c>
      <c r="G2734" t="s">
        <v>9457</v>
      </c>
      <c r="H2734">
        <v>353</v>
      </c>
      <c r="I2734">
        <v>2</v>
      </c>
      <c r="J2734" t="s">
        <v>4037</v>
      </c>
      <c r="L2734" t="s">
        <v>5</v>
      </c>
    </row>
    <row r="2735" spans="1:12" x14ac:dyDescent="0.25">
      <c r="A2735" t="s">
        <v>9456</v>
      </c>
      <c r="B2735" t="s">
        <v>9453</v>
      </c>
      <c r="C2735" t="s">
        <v>9454</v>
      </c>
      <c r="D2735" t="s">
        <v>9455</v>
      </c>
      <c r="E2735" s="117">
        <v>43031</v>
      </c>
      <c r="F2735" s="118">
        <v>0.41653935185185187</v>
      </c>
      <c r="G2735" t="s">
        <v>9457</v>
      </c>
      <c r="H2735">
        <v>353</v>
      </c>
      <c r="I2735">
        <v>5</v>
      </c>
      <c r="J2735" t="s">
        <v>4037</v>
      </c>
      <c r="L2735" t="s">
        <v>177</v>
      </c>
    </row>
    <row r="2736" spans="1:12" x14ac:dyDescent="0.25">
      <c r="A2736" t="s">
        <v>9456</v>
      </c>
      <c r="B2736" t="s">
        <v>9453</v>
      </c>
      <c r="C2736" t="s">
        <v>9454</v>
      </c>
      <c r="D2736" t="s">
        <v>9455</v>
      </c>
      <c r="E2736" s="117">
        <v>43031</v>
      </c>
      <c r="F2736" s="118">
        <v>0.41653935185185187</v>
      </c>
      <c r="G2736" t="s">
        <v>9457</v>
      </c>
      <c r="H2736">
        <v>353</v>
      </c>
      <c r="I2736">
        <v>7</v>
      </c>
      <c r="J2736" t="s">
        <v>4037</v>
      </c>
      <c r="L2736">
        <v>40</v>
      </c>
    </row>
    <row r="2737" spans="1:12" x14ac:dyDescent="0.25">
      <c r="A2737" t="s">
        <v>9456</v>
      </c>
      <c r="B2737" t="s">
        <v>9453</v>
      </c>
      <c r="C2737" t="s">
        <v>9454</v>
      </c>
      <c r="D2737" t="s">
        <v>9455</v>
      </c>
      <c r="E2737" s="117">
        <v>43031</v>
      </c>
      <c r="F2737" s="118">
        <v>0.41653935185185187</v>
      </c>
      <c r="G2737" t="s">
        <v>9457</v>
      </c>
      <c r="H2737">
        <v>353</v>
      </c>
      <c r="I2737">
        <v>8</v>
      </c>
      <c r="J2737" t="s">
        <v>4037</v>
      </c>
      <c r="L2737">
        <v>100000</v>
      </c>
    </row>
    <row r="2738" spans="1:12" x14ac:dyDescent="0.25">
      <c r="A2738" t="s">
        <v>9456</v>
      </c>
      <c r="B2738" t="s">
        <v>9453</v>
      </c>
      <c r="C2738" t="s">
        <v>9454</v>
      </c>
      <c r="D2738" t="s">
        <v>9455</v>
      </c>
      <c r="E2738" s="117">
        <v>43031</v>
      </c>
      <c r="F2738" s="118">
        <v>0.41653935185185187</v>
      </c>
      <c r="G2738" t="s">
        <v>9457</v>
      </c>
      <c r="H2738">
        <v>353</v>
      </c>
      <c r="I2738">
        <v>12</v>
      </c>
      <c r="J2738" t="s">
        <v>4037</v>
      </c>
      <c r="L2738">
        <v>-11.750552142642899</v>
      </c>
    </row>
    <row r="2739" spans="1:12" x14ac:dyDescent="0.25">
      <c r="A2739" t="s">
        <v>9456</v>
      </c>
      <c r="B2739" t="s">
        <v>9453</v>
      </c>
      <c r="C2739" t="s">
        <v>9454</v>
      </c>
      <c r="D2739" t="s">
        <v>9455</v>
      </c>
      <c r="E2739" s="117">
        <v>43031</v>
      </c>
      <c r="F2739" s="118">
        <v>0.41653935185185187</v>
      </c>
      <c r="G2739" t="s">
        <v>9457</v>
      </c>
      <c r="H2739">
        <v>353</v>
      </c>
      <c r="I2739">
        <v>13</v>
      </c>
      <c r="J2739" t="s">
        <v>4037</v>
      </c>
      <c r="L2739">
        <v>-61.7793047056132</v>
      </c>
    </row>
    <row r="2740" spans="1:12" x14ac:dyDescent="0.25">
      <c r="A2740" t="s">
        <v>9456</v>
      </c>
      <c r="B2740" t="s">
        <v>9453</v>
      </c>
      <c r="C2740" t="s">
        <v>9454</v>
      </c>
      <c r="D2740" t="s">
        <v>9455</v>
      </c>
      <c r="E2740" s="117">
        <v>43031</v>
      </c>
      <c r="F2740" s="118">
        <v>0.41653935185185187</v>
      </c>
      <c r="G2740" t="s">
        <v>9457</v>
      </c>
      <c r="H2740">
        <v>353</v>
      </c>
      <c r="I2740">
        <v>14</v>
      </c>
      <c r="J2740" t="s">
        <v>4037</v>
      </c>
      <c r="L2740">
        <v>230</v>
      </c>
    </row>
    <row r="2741" spans="1:12" x14ac:dyDescent="0.25">
      <c r="A2741" t="s">
        <v>9456</v>
      </c>
      <c r="B2741" t="s">
        <v>9453</v>
      </c>
      <c r="C2741" t="s">
        <v>9454</v>
      </c>
      <c r="D2741" t="s">
        <v>9455</v>
      </c>
      <c r="E2741" s="117">
        <v>43031</v>
      </c>
      <c r="F2741" s="118">
        <v>0.41655092592592591</v>
      </c>
      <c r="G2741" t="s">
        <v>9457</v>
      </c>
      <c r="H2741">
        <v>353</v>
      </c>
      <c r="I2741">
        <v>15</v>
      </c>
      <c r="J2741" t="s">
        <v>4037</v>
      </c>
      <c r="L2741" t="s">
        <v>26029</v>
      </c>
    </row>
    <row r="2742" spans="1:12" x14ac:dyDescent="0.25">
      <c r="A2742" t="s">
        <v>9456</v>
      </c>
      <c r="B2742" t="s">
        <v>9453</v>
      </c>
      <c r="C2742" t="s">
        <v>9454</v>
      </c>
      <c r="D2742" t="s">
        <v>9455</v>
      </c>
      <c r="E2742" s="117">
        <v>43031</v>
      </c>
      <c r="F2742" s="118">
        <v>0.41655092592592591</v>
      </c>
      <c r="G2742" t="s">
        <v>9457</v>
      </c>
      <c r="H2742">
        <v>353</v>
      </c>
      <c r="I2742">
        <v>19</v>
      </c>
      <c r="J2742" t="s">
        <v>4037</v>
      </c>
      <c r="L2742" t="s">
        <v>25253</v>
      </c>
    </row>
    <row r="2743" spans="1:12" x14ac:dyDescent="0.25">
      <c r="A2743" t="s">
        <v>9456</v>
      </c>
      <c r="B2743" t="s">
        <v>9453</v>
      </c>
      <c r="C2743" t="s">
        <v>9454</v>
      </c>
      <c r="D2743" t="s">
        <v>9455</v>
      </c>
      <c r="E2743" s="117">
        <v>43031</v>
      </c>
      <c r="F2743" s="118">
        <v>0.41655092592592591</v>
      </c>
      <c r="G2743" t="s">
        <v>9457</v>
      </c>
      <c r="H2743">
        <v>353</v>
      </c>
      <c r="I2743">
        <v>20</v>
      </c>
      <c r="J2743" t="s">
        <v>4037</v>
      </c>
      <c r="L2743" t="s">
        <v>558</v>
      </c>
    </row>
    <row r="2744" spans="1:12" x14ac:dyDescent="0.25">
      <c r="A2744" t="s">
        <v>9456</v>
      </c>
      <c r="B2744" t="s">
        <v>9453</v>
      </c>
      <c r="C2744" t="s">
        <v>9454</v>
      </c>
      <c r="D2744" t="s">
        <v>9455</v>
      </c>
      <c r="E2744" s="117">
        <v>43031</v>
      </c>
      <c r="F2744" s="118">
        <v>0.41655092592592591</v>
      </c>
      <c r="G2744" t="s">
        <v>9457</v>
      </c>
      <c r="H2744">
        <v>353</v>
      </c>
      <c r="I2744">
        <v>22</v>
      </c>
      <c r="J2744" t="s">
        <v>4037</v>
      </c>
      <c r="L2744" t="s">
        <v>26203</v>
      </c>
    </row>
    <row r="2745" spans="1:12" x14ac:dyDescent="0.25">
      <c r="A2745" t="s">
        <v>9456</v>
      </c>
      <c r="B2745" t="s">
        <v>9453</v>
      </c>
      <c r="C2745" t="s">
        <v>9454</v>
      </c>
      <c r="D2745" t="s">
        <v>9455</v>
      </c>
      <c r="E2745" s="117">
        <v>43031</v>
      </c>
      <c r="F2745" s="118">
        <v>0.41657407407407404</v>
      </c>
      <c r="G2745" t="s">
        <v>9457</v>
      </c>
      <c r="H2745">
        <v>354</v>
      </c>
      <c r="I2745">
        <v>2</v>
      </c>
      <c r="J2745" t="s">
        <v>4037</v>
      </c>
      <c r="L2745" t="s">
        <v>5</v>
      </c>
    </row>
    <row r="2746" spans="1:12" x14ac:dyDescent="0.25">
      <c r="A2746" t="s">
        <v>9456</v>
      </c>
      <c r="B2746" t="s">
        <v>9453</v>
      </c>
      <c r="C2746" t="s">
        <v>9454</v>
      </c>
      <c r="D2746" t="s">
        <v>9455</v>
      </c>
      <c r="E2746" s="117">
        <v>43031</v>
      </c>
      <c r="F2746" s="118">
        <v>0.41657407407407404</v>
      </c>
      <c r="G2746" t="s">
        <v>9457</v>
      </c>
      <c r="H2746">
        <v>354</v>
      </c>
      <c r="I2746">
        <v>5</v>
      </c>
      <c r="J2746" t="s">
        <v>4037</v>
      </c>
      <c r="L2746" t="s">
        <v>177</v>
      </c>
    </row>
    <row r="2747" spans="1:12" x14ac:dyDescent="0.25">
      <c r="A2747" t="s">
        <v>9456</v>
      </c>
      <c r="B2747" t="s">
        <v>9453</v>
      </c>
      <c r="C2747" t="s">
        <v>9454</v>
      </c>
      <c r="D2747" t="s">
        <v>9455</v>
      </c>
      <c r="E2747" s="117">
        <v>43031</v>
      </c>
      <c r="F2747" s="118">
        <v>0.41657407407407404</v>
      </c>
      <c r="G2747" t="s">
        <v>9457</v>
      </c>
      <c r="H2747">
        <v>354</v>
      </c>
      <c r="I2747">
        <v>7</v>
      </c>
      <c r="J2747" t="s">
        <v>4037</v>
      </c>
      <c r="L2747">
        <v>41</v>
      </c>
    </row>
    <row r="2748" spans="1:12" x14ac:dyDescent="0.25">
      <c r="A2748" t="s">
        <v>9456</v>
      </c>
      <c r="B2748" t="s">
        <v>9453</v>
      </c>
      <c r="C2748" t="s">
        <v>9454</v>
      </c>
      <c r="D2748" t="s">
        <v>9455</v>
      </c>
      <c r="E2748" s="117">
        <v>43031</v>
      </c>
      <c r="F2748" s="118">
        <v>0.41657407407407404</v>
      </c>
      <c r="G2748" t="s">
        <v>9457</v>
      </c>
      <c r="H2748">
        <v>354</v>
      </c>
      <c r="I2748">
        <v>8</v>
      </c>
      <c r="J2748" t="s">
        <v>4037</v>
      </c>
      <c r="L2748">
        <v>100000</v>
      </c>
    </row>
    <row r="2749" spans="1:12" x14ac:dyDescent="0.25">
      <c r="A2749" t="s">
        <v>9456</v>
      </c>
      <c r="B2749" t="s">
        <v>9453</v>
      </c>
      <c r="C2749" t="s">
        <v>9454</v>
      </c>
      <c r="D2749" t="s">
        <v>9455</v>
      </c>
      <c r="E2749" s="117">
        <v>43031</v>
      </c>
      <c r="F2749" s="118">
        <v>0.41658564814814819</v>
      </c>
      <c r="G2749" t="s">
        <v>9457</v>
      </c>
      <c r="H2749">
        <v>354</v>
      </c>
      <c r="I2749">
        <v>12</v>
      </c>
      <c r="J2749" t="s">
        <v>4037</v>
      </c>
      <c r="L2749">
        <v>-11.7794576881835</v>
      </c>
    </row>
    <row r="2750" spans="1:12" x14ac:dyDescent="0.25">
      <c r="A2750" t="s">
        <v>9456</v>
      </c>
      <c r="B2750" t="s">
        <v>9453</v>
      </c>
      <c r="C2750" t="s">
        <v>9454</v>
      </c>
      <c r="D2750" t="s">
        <v>9455</v>
      </c>
      <c r="E2750" s="117">
        <v>43031</v>
      </c>
      <c r="F2750" s="118">
        <v>0.41658564814814819</v>
      </c>
      <c r="G2750" t="s">
        <v>9457</v>
      </c>
      <c r="H2750">
        <v>354</v>
      </c>
      <c r="I2750">
        <v>13</v>
      </c>
      <c r="J2750" t="s">
        <v>4037</v>
      </c>
      <c r="L2750">
        <v>-61.779168063043102</v>
      </c>
    </row>
    <row r="2751" spans="1:12" x14ac:dyDescent="0.25">
      <c r="A2751" t="s">
        <v>9456</v>
      </c>
      <c r="B2751" t="s">
        <v>9453</v>
      </c>
      <c r="C2751" t="s">
        <v>9454</v>
      </c>
      <c r="D2751" t="s">
        <v>9455</v>
      </c>
      <c r="E2751" s="117">
        <v>43031</v>
      </c>
      <c r="F2751" s="118">
        <v>0.41658564814814819</v>
      </c>
      <c r="G2751" t="s">
        <v>9457</v>
      </c>
      <c r="H2751">
        <v>354</v>
      </c>
      <c r="I2751">
        <v>14</v>
      </c>
      <c r="J2751" t="s">
        <v>4037</v>
      </c>
      <c r="L2751">
        <v>236</v>
      </c>
    </row>
    <row r="2752" spans="1:12" x14ac:dyDescent="0.25">
      <c r="A2752" t="s">
        <v>9456</v>
      </c>
      <c r="B2752" t="s">
        <v>9453</v>
      </c>
      <c r="C2752" t="s">
        <v>9454</v>
      </c>
      <c r="D2752" t="s">
        <v>9455</v>
      </c>
      <c r="E2752" s="117">
        <v>43031</v>
      </c>
      <c r="F2752" s="118">
        <v>0.41658564814814819</v>
      </c>
      <c r="G2752" t="s">
        <v>9457</v>
      </c>
      <c r="H2752">
        <v>354</v>
      </c>
      <c r="I2752">
        <v>15</v>
      </c>
      <c r="J2752" t="s">
        <v>4037</v>
      </c>
      <c r="L2752" t="s">
        <v>26029</v>
      </c>
    </row>
    <row r="2753" spans="1:12" x14ac:dyDescent="0.25">
      <c r="A2753" t="s">
        <v>9456</v>
      </c>
      <c r="B2753" t="s">
        <v>9453</v>
      </c>
      <c r="C2753" t="s">
        <v>9454</v>
      </c>
      <c r="D2753" t="s">
        <v>9455</v>
      </c>
      <c r="E2753" s="117">
        <v>43031</v>
      </c>
      <c r="F2753" s="118">
        <v>0.41659722222222223</v>
      </c>
      <c r="G2753" t="s">
        <v>9457</v>
      </c>
      <c r="H2753">
        <v>354</v>
      </c>
      <c r="I2753">
        <v>19</v>
      </c>
      <c r="J2753" t="s">
        <v>4037</v>
      </c>
      <c r="L2753" t="s">
        <v>25254</v>
      </c>
    </row>
    <row r="2754" spans="1:12" x14ac:dyDescent="0.25">
      <c r="A2754" t="s">
        <v>9456</v>
      </c>
      <c r="B2754" t="s">
        <v>9453</v>
      </c>
      <c r="C2754" t="s">
        <v>9454</v>
      </c>
      <c r="D2754" t="s">
        <v>9455</v>
      </c>
      <c r="E2754" s="117">
        <v>43031</v>
      </c>
      <c r="F2754" s="118">
        <v>0.41659722222222223</v>
      </c>
      <c r="G2754" t="s">
        <v>9457</v>
      </c>
      <c r="H2754">
        <v>354</v>
      </c>
      <c r="I2754">
        <v>20</v>
      </c>
      <c r="J2754" t="s">
        <v>4037</v>
      </c>
      <c r="L2754" t="s">
        <v>42</v>
      </c>
    </row>
    <row r="2755" spans="1:12" x14ac:dyDescent="0.25">
      <c r="A2755" t="s">
        <v>9456</v>
      </c>
      <c r="B2755" t="s">
        <v>9453</v>
      </c>
      <c r="C2755" t="s">
        <v>9454</v>
      </c>
      <c r="D2755" t="s">
        <v>9455</v>
      </c>
      <c r="E2755" s="117">
        <v>43031</v>
      </c>
      <c r="F2755" s="118">
        <v>0.41659722222222223</v>
      </c>
      <c r="G2755" t="s">
        <v>9457</v>
      </c>
      <c r="H2755">
        <v>354</v>
      </c>
      <c r="I2755">
        <v>22</v>
      </c>
      <c r="J2755" t="s">
        <v>4037</v>
      </c>
      <c r="L2755" t="s">
        <v>26204</v>
      </c>
    </row>
    <row r="2756" spans="1:12" x14ac:dyDescent="0.25">
      <c r="A2756" t="s">
        <v>9456</v>
      </c>
      <c r="B2756" t="s">
        <v>9453</v>
      </c>
      <c r="C2756" t="s">
        <v>9454</v>
      </c>
      <c r="D2756" t="s">
        <v>9455</v>
      </c>
      <c r="E2756" s="117">
        <v>43031</v>
      </c>
      <c r="F2756" s="118">
        <v>0.41662037037037036</v>
      </c>
      <c r="G2756" t="s">
        <v>9457</v>
      </c>
      <c r="H2756">
        <v>355</v>
      </c>
      <c r="I2756">
        <v>2</v>
      </c>
      <c r="J2756" t="s">
        <v>4037</v>
      </c>
      <c r="L2756" t="s">
        <v>5</v>
      </c>
    </row>
    <row r="2757" spans="1:12" x14ac:dyDescent="0.25">
      <c r="A2757" t="s">
        <v>9456</v>
      </c>
      <c r="B2757" t="s">
        <v>9453</v>
      </c>
      <c r="C2757" t="s">
        <v>9454</v>
      </c>
      <c r="D2757" t="s">
        <v>9455</v>
      </c>
      <c r="E2757" s="117">
        <v>43031</v>
      </c>
      <c r="F2757" s="118">
        <v>0.41662037037037036</v>
      </c>
      <c r="G2757" t="s">
        <v>9457</v>
      </c>
      <c r="H2757">
        <v>355</v>
      </c>
      <c r="I2757">
        <v>5</v>
      </c>
      <c r="J2757" t="s">
        <v>4037</v>
      </c>
      <c r="L2757" t="s">
        <v>177</v>
      </c>
    </row>
    <row r="2758" spans="1:12" x14ac:dyDescent="0.25">
      <c r="A2758" t="s">
        <v>9456</v>
      </c>
      <c r="B2758" t="s">
        <v>9453</v>
      </c>
      <c r="C2758" t="s">
        <v>9454</v>
      </c>
      <c r="D2758" t="s">
        <v>9455</v>
      </c>
      <c r="E2758" s="117">
        <v>43031</v>
      </c>
      <c r="F2758" s="118">
        <v>0.41662037037037036</v>
      </c>
      <c r="G2758" t="s">
        <v>9457</v>
      </c>
      <c r="H2758">
        <v>355</v>
      </c>
      <c r="I2758">
        <v>7</v>
      </c>
      <c r="J2758" t="s">
        <v>4037</v>
      </c>
      <c r="L2758">
        <v>42</v>
      </c>
    </row>
    <row r="2759" spans="1:12" x14ac:dyDescent="0.25">
      <c r="A2759" t="s">
        <v>9456</v>
      </c>
      <c r="B2759" t="s">
        <v>9453</v>
      </c>
      <c r="C2759" t="s">
        <v>9454</v>
      </c>
      <c r="D2759" t="s">
        <v>9455</v>
      </c>
      <c r="E2759" s="117">
        <v>43031</v>
      </c>
      <c r="F2759" s="118">
        <v>0.41662037037037036</v>
      </c>
      <c r="G2759" t="s">
        <v>9457</v>
      </c>
      <c r="H2759">
        <v>355</v>
      </c>
      <c r="I2759">
        <v>8</v>
      </c>
      <c r="J2759" t="s">
        <v>4037</v>
      </c>
      <c r="L2759">
        <v>100000</v>
      </c>
    </row>
    <row r="2760" spans="1:12" x14ac:dyDescent="0.25">
      <c r="A2760" t="s">
        <v>9456</v>
      </c>
      <c r="B2760" t="s">
        <v>9453</v>
      </c>
      <c r="C2760" t="s">
        <v>9454</v>
      </c>
      <c r="D2760" t="s">
        <v>9455</v>
      </c>
      <c r="E2760" s="117">
        <v>43031</v>
      </c>
      <c r="F2760" s="118">
        <v>0.41662037037037036</v>
      </c>
      <c r="G2760" t="s">
        <v>9457</v>
      </c>
      <c r="H2760">
        <v>355</v>
      </c>
      <c r="I2760">
        <v>12</v>
      </c>
      <c r="J2760" t="s">
        <v>4037</v>
      </c>
      <c r="L2760">
        <v>-11.821358881542499</v>
      </c>
    </row>
    <row r="2761" spans="1:12" x14ac:dyDescent="0.25">
      <c r="A2761" t="s">
        <v>9456</v>
      </c>
      <c r="B2761" t="s">
        <v>9453</v>
      </c>
      <c r="C2761" t="s">
        <v>9454</v>
      </c>
      <c r="D2761" t="s">
        <v>9455</v>
      </c>
      <c r="E2761" s="117">
        <v>43031</v>
      </c>
      <c r="F2761" s="118">
        <v>0.41663194444444446</v>
      </c>
      <c r="G2761" t="s">
        <v>9457</v>
      </c>
      <c r="H2761">
        <v>355</v>
      </c>
      <c r="I2761">
        <v>13</v>
      </c>
      <c r="J2761" t="s">
        <v>4037</v>
      </c>
      <c r="L2761">
        <v>-61.779707775515398</v>
      </c>
    </row>
    <row r="2762" spans="1:12" x14ac:dyDescent="0.25">
      <c r="A2762" t="s">
        <v>9456</v>
      </c>
      <c r="B2762" t="s">
        <v>9453</v>
      </c>
      <c r="C2762" t="s">
        <v>9454</v>
      </c>
      <c r="D2762" t="s">
        <v>9455</v>
      </c>
      <c r="E2762" s="117">
        <v>43031</v>
      </c>
      <c r="F2762" s="118">
        <v>0.41663194444444446</v>
      </c>
      <c r="G2762" t="s">
        <v>9457</v>
      </c>
      <c r="H2762">
        <v>355</v>
      </c>
      <c r="I2762">
        <v>14</v>
      </c>
      <c r="J2762" t="s">
        <v>4037</v>
      </c>
      <c r="L2762">
        <v>271</v>
      </c>
    </row>
    <row r="2763" spans="1:12" x14ac:dyDescent="0.25">
      <c r="A2763" t="s">
        <v>9456</v>
      </c>
      <c r="B2763" t="s">
        <v>9453</v>
      </c>
      <c r="C2763" t="s">
        <v>9454</v>
      </c>
      <c r="D2763" t="s">
        <v>9455</v>
      </c>
      <c r="E2763" s="117">
        <v>43031</v>
      </c>
      <c r="F2763" s="118">
        <v>0.41663194444444446</v>
      </c>
      <c r="G2763" t="s">
        <v>9457</v>
      </c>
      <c r="H2763">
        <v>355</v>
      </c>
      <c r="I2763">
        <v>15</v>
      </c>
      <c r="J2763" t="s">
        <v>4037</v>
      </c>
      <c r="L2763" t="s">
        <v>26029</v>
      </c>
    </row>
    <row r="2764" spans="1:12" x14ac:dyDescent="0.25">
      <c r="A2764" t="s">
        <v>9456</v>
      </c>
      <c r="B2764" t="s">
        <v>9453</v>
      </c>
      <c r="C2764" t="s">
        <v>9454</v>
      </c>
      <c r="D2764" t="s">
        <v>9455</v>
      </c>
      <c r="E2764" s="117">
        <v>43031</v>
      </c>
      <c r="F2764" s="118">
        <v>0.41663194444444446</v>
      </c>
      <c r="G2764" t="s">
        <v>9457</v>
      </c>
      <c r="H2764">
        <v>355</v>
      </c>
      <c r="I2764">
        <v>19</v>
      </c>
      <c r="J2764" t="s">
        <v>4037</v>
      </c>
      <c r="L2764" t="s">
        <v>25255</v>
      </c>
    </row>
    <row r="2765" spans="1:12" x14ac:dyDescent="0.25">
      <c r="A2765" t="s">
        <v>9456</v>
      </c>
      <c r="B2765" t="s">
        <v>9453</v>
      </c>
      <c r="C2765" t="s">
        <v>9454</v>
      </c>
      <c r="D2765" t="s">
        <v>9455</v>
      </c>
      <c r="E2765" s="117">
        <v>43031</v>
      </c>
      <c r="F2765" s="118">
        <v>0.41663194444444446</v>
      </c>
      <c r="G2765" t="s">
        <v>9457</v>
      </c>
      <c r="H2765">
        <v>355</v>
      </c>
      <c r="I2765">
        <v>20</v>
      </c>
      <c r="J2765" t="s">
        <v>4037</v>
      </c>
      <c r="L2765" t="s">
        <v>12</v>
      </c>
    </row>
    <row r="2766" spans="1:12" x14ac:dyDescent="0.25">
      <c r="A2766" t="s">
        <v>9456</v>
      </c>
      <c r="B2766" t="s">
        <v>9453</v>
      </c>
      <c r="C2766" t="s">
        <v>9454</v>
      </c>
      <c r="D2766" t="s">
        <v>9455</v>
      </c>
      <c r="E2766" s="117">
        <v>43031</v>
      </c>
      <c r="F2766" s="118">
        <v>0.41663194444444446</v>
      </c>
      <c r="G2766" t="s">
        <v>9457</v>
      </c>
      <c r="H2766">
        <v>355</v>
      </c>
      <c r="I2766">
        <v>22</v>
      </c>
      <c r="J2766" t="s">
        <v>4037</v>
      </c>
      <c r="L2766" t="s">
        <v>26205</v>
      </c>
    </row>
    <row r="2767" spans="1:12" x14ac:dyDescent="0.25">
      <c r="A2767" t="s">
        <v>9456</v>
      </c>
      <c r="B2767" t="s">
        <v>9453</v>
      </c>
      <c r="C2767" t="s">
        <v>9454</v>
      </c>
      <c r="D2767" t="s">
        <v>9455</v>
      </c>
      <c r="E2767" s="117">
        <v>43031</v>
      </c>
      <c r="F2767" s="118">
        <v>0.41665509259259265</v>
      </c>
      <c r="G2767" t="s">
        <v>9457</v>
      </c>
      <c r="H2767">
        <v>356</v>
      </c>
      <c r="I2767">
        <v>2</v>
      </c>
      <c r="J2767" t="s">
        <v>4037</v>
      </c>
      <c r="L2767" t="s">
        <v>5</v>
      </c>
    </row>
    <row r="2768" spans="1:12" x14ac:dyDescent="0.25">
      <c r="A2768" t="s">
        <v>9456</v>
      </c>
      <c r="B2768" t="s">
        <v>9453</v>
      </c>
      <c r="C2768" t="s">
        <v>9454</v>
      </c>
      <c r="D2768" t="s">
        <v>9455</v>
      </c>
      <c r="E2768" s="117">
        <v>43031</v>
      </c>
      <c r="F2768" s="118">
        <v>0.41665509259259265</v>
      </c>
      <c r="G2768" t="s">
        <v>9457</v>
      </c>
      <c r="H2768">
        <v>356</v>
      </c>
      <c r="I2768">
        <v>5</v>
      </c>
      <c r="J2768" t="s">
        <v>4037</v>
      </c>
      <c r="L2768" t="s">
        <v>177</v>
      </c>
    </row>
    <row r="2769" spans="1:12" x14ac:dyDescent="0.25">
      <c r="A2769" t="s">
        <v>9456</v>
      </c>
      <c r="B2769" t="s">
        <v>9453</v>
      </c>
      <c r="C2769" t="s">
        <v>9454</v>
      </c>
      <c r="D2769" t="s">
        <v>9455</v>
      </c>
      <c r="E2769" s="117">
        <v>43031</v>
      </c>
      <c r="F2769" s="118">
        <v>0.41666666666666669</v>
      </c>
      <c r="G2769" t="s">
        <v>9457</v>
      </c>
      <c r="H2769">
        <v>356</v>
      </c>
      <c r="I2769">
        <v>7</v>
      </c>
      <c r="J2769" t="s">
        <v>4037</v>
      </c>
      <c r="L2769">
        <v>43</v>
      </c>
    </row>
    <row r="2770" spans="1:12" x14ac:dyDescent="0.25">
      <c r="A2770" t="s">
        <v>9456</v>
      </c>
      <c r="B2770" t="s">
        <v>9453</v>
      </c>
      <c r="C2770" t="s">
        <v>9454</v>
      </c>
      <c r="D2770" t="s">
        <v>9455</v>
      </c>
      <c r="E2770" s="117">
        <v>43031</v>
      </c>
      <c r="F2770" s="118">
        <v>0.41666666666666669</v>
      </c>
      <c r="G2770" t="s">
        <v>9457</v>
      </c>
      <c r="H2770">
        <v>356</v>
      </c>
      <c r="I2770">
        <v>8</v>
      </c>
      <c r="J2770" t="s">
        <v>4037</v>
      </c>
      <c r="L2770">
        <v>100000</v>
      </c>
    </row>
    <row r="2771" spans="1:12" x14ac:dyDescent="0.25">
      <c r="A2771" t="s">
        <v>9456</v>
      </c>
      <c r="B2771" t="s">
        <v>9453</v>
      </c>
      <c r="C2771" t="s">
        <v>9454</v>
      </c>
      <c r="D2771" t="s">
        <v>9455</v>
      </c>
      <c r="E2771" s="117">
        <v>43031</v>
      </c>
      <c r="F2771" s="118">
        <v>0.41666666666666669</v>
      </c>
      <c r="G2771" t="s">
        <v>9457</v>
      </c>
      <c r="H2771">
        <v>356</v>
      </c>
      <c r="I2771">
        <v>12</v>
      </c>
      <c r="J2771" t="s">
        <v>4037</v>
      </c>
      <c r="L2771">
        <v>-11.847260359277699</v>
      </c>
    </row>
    <row r="2772" spans="1:12" x14ac:dyDescent="0.25">
      <c r="A2772" t="s">
        <v>9456</v>
      </c>
      <c r="B2772" t="s">
        <v>9453</v>
      </c>
      <c r="C2772" t="s">
        <v>9454</v>
      </c>
      <c r="D2772" t="s">
        <v>9455</v>
      </c>
      <c r="E2772" s="117">
        <v>43031</v>
      </c>
      <c r="F2772" s="118">
        <v>0.41666666666666669</v>
      </c>
      <c r="G2772" t="s">
        <v>9457</v>
      </c>
      <c r="H2772">
        <v>356</v>
      </c>
      <c r="I2772">
        <v>13</v>
      </c>
      <c r="J2772" t="s">
        <v>4037</v>
      </c>
      <c r="L2772">
        <v>-61.779078871528</v>
      </c>
    </row>
    <row r="2773" spans="1:12" x14ac:dyDescent="0.25">
      <c r="A2773" t="s">
        <v>9456</v>
      </c>
      <c r="B2773" t="s">
        <v>9453</v>
      </c>
      <c r="C2773" t="s">
        <v>9454</v>
      </c>
      <c r="D2773" t="s">
        <v>9455</v>
      </c>
      <c r="E2773" s="117">
        <v>43031</v>
      </c>
      <c r="F2773" s="118">
        <v>0.41666666666666669</v>
      </c>
      <c r="G2773" t="s">
        <v>9457</v>
      </c>
      <c r="H2773">
        <v>356</v>
      </c>
      <c r="I2773">
        <v>14</v>
      </c>
      <c r="J2773" t="s">
        <v>4037</v>
      </c>
      <c r="L2773">
        <v>272</v>
      </c>
    </row>
    <row r="2774" spans="1:12" x14ac:dyDescent="0.25">
      <c r="A2774" t="s">
        <v>9456</v>
      </c>
      <c r="B2774" t="s">
        <v>9453</v>
      </c>
      <c r="C2774" t="s">
        <v>9454</v>
      </c>
      <c r="D2774" t="s">
        <v>9455</v>
      </c>
      <c r="E2774" s="117">
        <v>43031</v>
      </c>
      <c r="F2774" s="118">
        <v>0.41666666666666669</v>
      </c>
      <c r="G2774" t="s">
        <v>9457</v>
      </c>
      <c r="H2774">
        <v>356</v>
      </c>
      <c r="I2774">
        <v>15</v>
      </c>
      <c r="J2774" t="s">
        <v>4037</v>
      </c>
      <c r="L2774" t="s">
        <v>26029</v>
      </c>
    </row>
    <row r="2775" spans="1:12" x14ac:dyDescent="0.25">
      <c r="A2775" t="s">
        <v>9456</v>
      </c>
      <c r="B2775" t="s">
        <v>9453</v>
      </c>
      <c r="C2775" t="s">
        <v>9454</v>
      </c>
      <c r="D2775" t="s">
        <v>9455</v>
      </c>
      <c r="E2775" s="117">
        <v>43031</v>
      </c>
      <c r="F2775" s="118">
        <v>0.41667824074074072</v>
      </c>
      <c r="G2775" t="s">
        <v>9457</v>
      </c>
      <c r="H2775">
        <v>356</v>
      </c>
      <c r="I2775">
        <v>19</v>
      </c>
      <c r="J2775" t="s">
        <v>4037</v>
      </c>
      <c r="L2775" t="s">
        <v>25256</v>
      </c>
    </row>
    <row r="2776" spans="1:12" x14ac:dyDescent="0.25">
      <c r="A2776" t="s">
        <v>9456</v>
      </c>
      <c r="B2776" t="s">
        <v>9453</v>
      </c>
      <c r="C2776" t="s">
        <v>9454</v>
      </c>
      <c r="D2776" t="s">
        <v>9455</v>
      </c>
      <c r="E2776" s="117">
        <v>43031</v>
      </c>
      <c r="F2776" s="118">
        <v>0.41667824074074072</v>
      </c>
      <c r="G2776" t="s">
        <v>9457</v>
      </c>
      <c r="H2776">
        <v>356</v>
      </c>
      <c r="I2776">
        <v>20</v>
      </c>
      <c r="J2776" t="s">
        <v>4037</v>
      </c>
      <c r="L2776" t="s">
        <v>42</v>
      </c>
    </row>
    <row r="2777" spans="1:12" x14ac:dyDescent="0.25">
      <c r="A2777" t="s">
        <v>9456</v>
      </c>
      <c r="B2777" t="s">
        <v>9453</v>
      </c>
      <c r="C2777" t="s">
        <v>9454</v>
      </c>
      <c r="D2777" t="s">
        <v>9455</v>
      </c>
      <c r="E2777" s="117">
        <v>43031</v>
      </c>
      <c r="F2777" s="118">
        <v>0.41667824074074072</v>
      </c>
      <c r="G2777" t="s">
        <v>9457</v>
      </c>
      <c r="H2777">
        <v>356</v>
      </c>
      <c r="I2777">
        <v>22</v>
      </c>
      <c r="J2777" t="s">
        <v>4037</v>
      </c>
      <c r="L2777" t="s">
        <v>26206</v>
      </c>
    </row>
    <row r="2778" spans="1:12" x14ac:dyDescent="0.25">
      <c r="A2778" t="s">
        <v>9456</v>
      </c>
      <c r="B2778" t="s">
        <v>9453</v>
      </c>
      <c r="C2778" t="s">
        <v>9454</v>
      </c>
      <c r="D2778" t="s">
        <v>9455</v>
      </c>
      <c r="E2778" s="117">
        <v>43031</v>
      </c>
      <c r="F2778" s="118">
        <v>0.41670138888888886</v>
      </c>
      <c r="G2778" t="s">
        <v>9457</v>
      </c>
      <c r="H2778">
        <v>357</v>
      </c>
      <c r="I2778">
        <v>2</v>
      </c>
      <c r="J2778" t="s">
        <v>4037</v>
      </c>
      <c r="L2778" t="s">
        <v>5</v>
      </c>
    </row>
    <row r="2779" spans="1:12" x14ac:dyDescent="0.25">
      <c r="A2779" t="s">
        <v>9456</v>
      </c>
      <c r="B2779" t="s">
        <v>9453</v>
      </c>
      <c r="C2779" t="s">
        <v>9454</v>
      </c>
      <c r="D2779" t="s">
        <v>9455</v>
      </c>
      <c r="E2779" s="117">
        <v>43031</v>
      </c>
      <c r="F2779" s="118">
        <v>0.41670138888888886</v>
      </c>
      <c r="G2779" t="s">
        <v>9457</v>
      </c>
      <c r="H2779">
        <v>357</v>
      </c>
      <c r="I2779">
        <v>5</v>
      </c>
      <c r="J2779" t="s">
        <v>4037</v>
      </c>
      <c r="L2779" t="s">
        <v>177</v>
      </c>
    </row>
    <row r="2780" spans="1:12" x14ac:dyDescent="0.25">
      <c r="A2780" t="s">
        <v>9456</v>
      </c>
      <c r="B2780" t="s">
        <v>9453</v>
      </c>
      <c r="C2780" t="s">
        <v>9454</v>
      </c>
      <c r="D2780" t="s">
        <v>9455</v>
      </c>
      <c r="E2780" s="117">
        <v>43031</v>
      </c>
      <c r="F2780" s="118">
        <v>0.41670138888888886</v>
      </c>
      <c r="G2780" t="s">
        <v>9457</v>
      </c>
      <c r="H2780">
        <v>357</v>
      </c>
      <c r="I2780">
        <v>7</v>
      </c>
      <c r="J2780" t="s">
        <v>4037</v>
      </c>
      <c r="L2780">
        <v>44</v>
      </c>
    </row>
    <row r="2781" spans="1:12" x14ac:dyDescent="0.25">
      <c r="A2781" t="s">
        <v>9456</v>
      </c>
      <c r="B2781" t="s">
        <v>9453</v>
      </c>
      <c r="C2781" t="s">
        <v>9454</v>
      </c>
      <c r="D2781" t="s">
        <v>9455</v>
      </c>
      <c r="E2781" s="117">
        <v>43031</v>
      </c>
      <c r="F2781" s="118">
        <v>0.41670138888888886</v>
      </c>
      <c r="G2781" t="s">
        <v>9457</v>
      </c>
      <c r="H2781">
        <v>357</v>
      </c>
      <c r="I2781">
        <v>8</v>
      </c>
      <c r="J2781" t="s">
        <v>4037</v>
      </c>
      <c r="L2781">
        <v>100000</v>
      </c>
    </row>
    <row r="2782" spans="1:12" x14ac:dyDescent="0.25">
      <c r="A2782" t="s">
        <v>9456</v>
      </c>
      <c r="B2782" t="s">
        <v>9453</v>
      </c>
      <c r="C2782" t="s">
        <v>9454</v>
      </c>
      <c r="D2782" t="s">
        <v>9455</v>
      </c>
      <c r="E2782" s="117">
        <v>43031</v>
      </c>
      <c r="F2782" s="118">
        <v>0.41671296296296295</v>
      </c>
      <c r="G2782" t="s">
        <v>9457</v>
      </c>
      <c r="H2782">
        <v>357</v>
      </c>
      <c r="I2782">
        <v>12</v>
      </c>
      <c r="J2782" t="s">
        <v>4037</v>
      </c>
      <c r="L2782">
        <v>-11.8993953620976</v>
      </c>
    </row>
    <row r="2783" spans="1:12" x14ac:dyDescent="0.25">
      <c r="A2783" t="s">
        <v>9456</v>
      </c>
      <c r="B2783" t="s">
        <v>9453</v>
      </c>
      <c r="C2783" t="s">
        <v>9454</v>
      </c>
      <c r="D2783" t="s">
        <v>9455</v>
      </c>
      <c r="E2783" s="117">
        <v>43031</v>
      </c>
      <c r="F2783" s="118">
        <v>0.41671296296296295</v>
      </c>
      <c r="G2783" t="s">
        <v>9457</v>
      </c>
      <c r="H2783">
        <v>357</v>
      </c>
      <c r="I2783">
        <v>13</v>
      </c>
      <c r="J2783" t="s">
        <v>4037</v>
      </c>
      <c r="L2783">
        <v>-61.783556530555998</v>
      </c>
    </row>
    <row r="2784" spans="1:12" x14ac:dyDescent="0.25">
      <c r="A2784" t="s">
        <v>9456</v>
      </c>
      <c r="B2784" t="s">
        <v>9453</v>
      </c>
      <c r="C2784" t="s">
        <v>9454</v>
      </c>
      <c r="D2784" t="s">
        <v>9455</v>
      </c>
      <c r="E2784" s="117">
        <v>43031</v>
      </c>
      <c r="F2784" s="118">
        <v>0.41671296296296295</v>
      </c>
      <c r="G2784" t="s">
        <v>9457</v>
      </c>
      <c r="H2784">
        <v>357</v>
      </c>
      <c r="I2784">
        <v>14</v>
      </c>
      <c r="J2784" t="s">
        <v>4037</v>
      </c>
      <c r="L2784">
        <v>277</v>
      </c>
    </row>
    <row r="2785" spans="1:12" x14ac:dyDescent="0.25">
      <c r="A2785" t="s">
        <v>9456</v>
      </c>
      <c r="B2785" t="s">
        <v>9453</v>
      </c>
      <c r="C2785" t="s">
        <v>9454</v>
      </c>
      <c r="D2785" t="s">
        <v>9455</v>
      </c>
      <c r="E2785" s="117">
        <v>43031</v>
      </c>
      <c r="F2785" s="118">
        <v>0.41671296296296295</v>
      </c>
      <c r="G2785" t="s">
        <v>9457</v>
      </c>
      <c r="H2785">
        <v>357</v>
      </c>
      <c r="I2785">
        <v>15</v>
      </c>
      <c r="J2785" t="s">
        <v>4037</v>
      </c>
      <c r="L2785" t="s">
        <v>26029</v>
      </c>
    </row>
    <row r="2786" spans="1:12" x14ac:dyDescent="0.25">
      <c r="A2786" t="s">
        <v>9456</v>
      </c>
      <c r="B2786" t="s">
        <v>9453</v>
      </c>
      <c r="C2786" t="s">
        <v>9454</v>
      </c>
      <c r="D2786" t="s">
        <v>9455</v>
      </c>
      <c r="E2786" s="117">
        <v>43031</v>
      </c>
      <c r="F2786" s="118">
        <v>0.41671296296296295</v>
      </c>
      <c r="G2786" t="s">
        <v>9457</v>
      </c>
      <c r="H2786">
        <v>357</v>
      </c>
      <c r="I2786">
        <v>19</v>
      </c>
      <c r="J2786" t="s">
        <v>4037</v>
      </c>
      <c r="L2786" t="s">
        <v>25257</v>
      </c>
    </row>
    <row r="2787" spans="1:12" x14ac:dyDescent="0.25">
      <c r="A2787" t="s">
        <v>9456</v>
      </c>
      <c r="B2787" t="s">
        <v>9453</v>
      </c>
      <c r="C2787" t="s">
        <v>9454</v>
      </c>
      <c r="D2787" t="s">
        <v>9455</v>
      </c>
      <c r="E2787" s="117">
        <v>43031</v>
      </c>
      <c r="F2787" s="118">
        <v>0.41672453703703699</v>
      </c>
      <c r="G2787" t="s">
        <v>9457</v>
      </c>
      <c r="H2787">
        <v>357</v>
      </c>
      <c r="I2787">
        <v>20</v>
      </c>
      <c r="J2787" t="s">
        <v>4037</v>
      </c>
      <c r="L2787" t="s">
        <v>42</v>
      </c>
    </row>
    <row r="2788" spans="1:12" x14ac:dyDescent="0.25">
      <c r="A2788" t="s">
        <v>9456</v>
      </c>
      <c r="B2788" t="s">
        <v>9453</v>
      </c>
      <c r="C2788" t="s">
        <v>9454</v>
      </c>
      <c r="D2788" t="s">
        <v>9455</v>
      </c>
      <c r="E2788" s="117">
        <v>43031</v>
      </c>
      <c r="F2788" s="118">
        <v>0.41672453703703699</v>
      </c>
      <c r="G2788" t="s">
        <v>9457</v>
      </c>
      <c r="H2788">
        <v>357</v>
      </c>
      <c r="I2788">
        <v>22</v>
      </c>
      <c r="J2788" t="s">
        <v>4037</v>
      </c>
      <c r="L2788" t="s">
        <v>26207</v>
      </c>
    </row>
    <row r="2789" spans="1:12" x14ac:dyDescent="0.25">
      <c r="A2789" t="s">
        <v>9456</v>
      </c>
      <c r="B2789" t="s">
        <v>9453</v>
      </c>
      <c r="C2789" t="s">
        <v>9454</v>
      </c>
      <c r="D2789" t="s">
        <v>9455</v>
      </c>
      <c r="E2789" s="117">
        <v>43031</v>
      </c>
      <c r="F2789" s="118">
        <v>0.41674768518518518</v>
      </c>
      <c r="G2789" t="s">
        <v>9457</v>
      </c>
      <c r="H2789">
        <v>358</v>
      </c>
      <c r="I2789">
        <v>2</v>
      </c>
      <c r="J2789" t="s">
        <v>4037</v>
      </c>
      <c r="L2789" t="s">
        <v>5</v>
      </c>
    </row>
    <row r="2790" spans="1:12" x14ac:dyDescent="0.25">
      <c r="A2790" t="s">
        <v>9456</v>
      </c>
      <c r="B2790" t="s">
        <v>9453</v>
      </c>
      <c r="C2790" t="s">
        <v>9454</v>
      </c>
      <c r="D2790" t="s">
        <v>9455</v>
      </c>
      <c r="E2790" s="117">
        <v>43031</v>
      </c>
      <c r="F2790" s="118">
        <v>0.41674768518518518</v>
      </c>
      <c r="G2790" t="s">
        <v>9457</v>
      </c>
      <c r="H2790">
        <v>358</v>
      </c>
      <c r="I2790">
        <v>5</v>
      </c>
      <c r="J2790" t="s">
        <v>4037</v>
      </c>
      <c r="L2790" t="s">
        <v>177</v>
      </c>
    </row>
    <row r="2791" spans="1:12" x14ac:dyDescent="0.25">
      <c r="A2791" t="s">
        <v>9456</v>
      </c>
      <c r="B2791" t="s">
        <v>9453</v>
      </c>
      <c r="C2791" t="s">
        <v>9454</v>
      </c>
      <c r="D2791" t="s">
        <v>9455</v>
      </c>
      <c r="E2791" s="117">
        <v>43031</v>
      </c>
      <c r="F2791" s="118">
        <v>0.41674768518518518</v>
      </c>
      <c r="G2791" t="s">
        <v>9457</v>
      </c>
      <c r="H2791">
        <v>358</v>
      </c>
      <c r="I2791">
        <v>7</v>
      </c>
      <c r="J2791" t="s">
        <v>4037</v>
      </c>
      <c r="L2791">
        <v>45</v>
      </c>
    </row>
    <row r="2792" spans="1:12" x14ac:dyDescent="0.25">
      <c r="A2792" t="s">
        <v>9456</v>
      </c>
      <c r="B2792" t="s">
        <v>9453</v>
      </c>
      <c r="C2792" t="s">
        <v>9454</v>
      </c>
      <c r="D2792" t="s">
        <v>9455</v>
      </c>
      <c r="E2792" s="117">
        <v>43031</v>
      </c>
      <c r="F2792" s="118">
        <v>0.41674768518518518</v>
      </c>
      <c r="G2792" t="s">
        <v>9457</v>
      </c>
      <c r="H2792">
        <v>358</v>
      </c>
      <c r="I2792">
        <v>8</v>
      </c>
      <c r="J2792" t="s">
        <v>4037</v>
      </c>
      <c r="L2792">
        <v>100000</v>
      </c>
    </row>
    <row r="2793" spans="1:12" x14ac:dyDescent="0.25">
      <c r="A2793" t="s">
        <v>9456</v>
      </c>
      <c r="B2793" t="s">
        <v>9453</v>
      </c>
      <c r="C2793" t="s">
        <v>9454</v>
      </c>
      <c r="D2793" t="s">
        <v>9455</v>
      </c>
      <c r="E2793" s="117">
        <v>43031</v>
      </c>
      <c r="F2793" s="118">
        <v>0.41675925925925927</v>
      </c>
      <c r="G2793" t="s">
        <v>9457</v>
      </c>
      <c r="H2793">
        <v>358</v>
      </c>
      <c r="I2793">
        <v>12</v>
      </c>
      <c r="J2793" t="s">
        <v>4037</v>
      </c>
      <c r="L2793">
        <v>-11.8864316450278</v>
      </c>
    </row>
    <row r="2794" spans="1:12" x14ac:dyDescent="0.25">
      <c r="A2794" t="s">
        <v>9456</v>
      </c>
      <c r="B2794" t="s">
        <v>9453</v>
      </c>
      <c r="C2794" t="s">
        <v>9454</v>
      </c>
      <c r="D2794" t="s">
        <v>9455</v>
      </c>
      <c r="E2794" s="117">
        <v>43031</v>
      </c>
      <c r="F2794" s="118">
        <v>0.41675925925925927</v>
      </c>
      <c r="G2794" t="s">
        <v>9457</v>
      </c>
      <c r="H2794">
        <v>358</v>
      </c>
      <c r="I2794">
        <v>13</v>
      </c>
      <c r="J2794" t="s">
        <v>4037</v>
      </c>
      <c r="L2794">
        <v>-61.777720284989599</v>
      </c>
    </row>
    <row r="2795" spans="1:12" x14ac:dyDescent="0.25">
      <c r="A2795" t="s">
        <v>9456</v>
      </c>
      <c r="B2795" t="s">
        <v>9453</v>
      </c>
      <c r="C2795" t="s">
        <v>9454</v>
      </c>
      <c r="D2795" t="s">
        <v>9455</v>
      </c>
      <c r="E2795" s="117">
        <v>43031</v>
      </c>
      <c r="F2795" s="118">
        <v>0.41675925925925927</v>
      </c>
      <c r="G2795" t="s">
        <v>9457</v>
      </c>
      <c r="H2795">
        <v>358</v>
      </c>
      <c r="I2795">
        <v>14</v>
      </c>
      <c r="J2795" t="s">
        <v>4037</v>
      </c>
      <c r="L2795">
        <v>269</v>
      </c>
    </row>
    <row r="2796" spans="1:12" x14ac:dyDescent="0.25">
      <c r="A2796" t="s">
        <v>9456</v>
      </c>
      <c r="B2796" t="s">
        <v>9453</v>
      </c>
      <c r="C2796" t="s">
        <v>9454</v>
      </c>
      <c r="D2796" t="s">
        <v>9455</v>
      </c>
      <c r="E2796" s="117">
        <v>43031</v>
      </c>
      <c r="F2796" s="118">
        <v>0.41675925925925927</v>
      </c>
      <c r="G2796" t="s">
        <v>9457</v>
      </c>
      <c r="H2796">
        <v>358</v>
      </c>
      <c r="I2796">
        <v>15</v>
      </c>
      <c r="J2796" t="s">
        <v>4037</v>
      </c>
      <c r="L2796" t="s">
        <v>26029</v>
      </c>
    </row>
    <row r="2797" spans="1:12" x14ac:dyDescent="0.25">
      <c r="A2797" t="s">
        <v>9456</v>
      </c>
      <c r="B2797" t="s">
        <v>9453</v>
      </c>
      <c r="C2797" t="s">
        <v>9454</v>
      </c>
      <c r="D2797" t="s">
        <v>9455</v>
      </c>
      <c r="E2797" s="117">
        <v>43031</v>
      </c>
      <c r="F2797" s="118">
        <v>0.41675925925925927</v>
      </c>
      <c r="G2797" t="s">
        <v>9457</v>
      </c>
      <c r="H2797">
        <v>358</v>
      </c>
      <c r="I2797">
        <v>19</v>
      </c>
      <c r="J2797" t="s">
        <v>4037</v>
      </c>
      <c r="L2797" t="s">
        <v>25258</v>
      </c>
    </row>
    <row r="2798" spans="1:12" x14ac:dyDescent="0.25">
      <c r="A2798" t="s">
        <v>9456</v>
      </c>
      <c r="B2798" t="s">
        <v>9453</v>
      </c>
      <c r="C2798" t="s">
        <v>9454</v>
      </c>
      <c r="D2798" t="s">
        <v>9455</v>
      </c>
      <c r="E2798" s="117">
        <v>43031</v>
      </c>
      <c r="F2798" s="118">
        <v>0.41675925925925927</v>
      </c>
      <c r="G2798" t="s">
        <v>9457</v>
      </c>
      <c r="H2798">
        <v>358</v>
      </c>
      <c r="I2798">
        <v>20</v>
      </c>
      <c r="J2798" t="s">
        <v>4037</v>
      </c>
      <c r="L2798" t="s">
        <v>12</v>
      </c>
    </row>
    <row r="2799" spans="1:12" x14ac:dyDescent="0.25">
      <c r="A2799" t="s">
        <v>9456</v>
      </c>
      <c r="B2799" t="s">
        <v>9453</v>
      </c>
      <c r="C2799" t="s">
        <v>9454</v>
      </c>
      <c r="D2799" t="s">
        <v>9455</v>
      </c>
      <c r="E2799" s="117">
        <v>43031</v>
      </c>
      <c r="F2799" s="118">
        <v>0.41677083333333331</v>
      </c>
      <c r="G2799" t="s">
        <v>9457</v>
      </c>
      <c r="H2799">
        <v>358</v>
      </c>
      <c r="I2799">
        <v>22</v>
      </c>
      <c r="J2799" t="s">
        <v>4037</v>
      </c>
      <c r="L2799" t="s">
        <v>26208</v>
      </c>
    </row>
    <row r="2800" spans="1:12" x14ac:dyDescent="0.25">
      <c r="A2800" t="s">
        <v>9456</v>
      </c>
      <c r="B2800" t="s">
        <v>9453</v>
      </c>
      <c r="C2800" t="s">
        <v>9454</v>
      </c>
      <c r="D2800" t="s">
        <v>9455</v>
      </c>
      <c r="E2800" s="117">
        <v>43031</v>
      </c>
      <c r="F2800" s="118">
        <v>0.41678240740740741</v>
      </c>
      <c r="G2800" t="s">
        <v>9457</v>
      </c>
      <c r="H2800">
        <v>358</v>
      </c>
      <c r="I2800">
        <v>44</v>
      </c>
      <c r="J2800" t="s">
        <v>4037</v>
      </c>
      <c r="L2800" t="s">
        <v>240</v>
      </c>
    </row>
    <row r="2801" spans="1:12" x14ac:dyDescent="0.25">
      <c r="A2801" t="s">
        <v>9456</v>
      </c>
      <c r="B2801" t="s">
        <v>9453</v>
      </c>
      <c r="C2801" t="s">
        <v>9454</v>
      </c>
      <c r="D2801" t="s">
        <v>9455</v>
      </c>
      <c r="E2801" s="117">
        <v>43031</v>
      </c>
      <c r="F2801" s="118">
        <v>0.41679398148148145</v>
      </c>
      <c r="G2801" t="s">
        <v>9457</v>
      </c>
      <c r="H2801">
        <v>359</v>
      </c>
      <c r="I2801">
        <v>2</v>
      </c>
      <c r="J2801" t="s">
        <v>4037</v>
      </c>
      <c r="L2801" t="s">
        <v>5</v>
      </c>
    </row>
    <row r="2802" spans="1:12" x14ac:dyDescent="0.25">
      <c r="A2802" t="s">
        <v>9456</v>
      </c>
      <c r="B2802" t="s">
        <v>9453</v>
      </c>
      <c r="C2802" t="s">
        <v>9454</v>
      </c>
      <c r="D2802" t="s">
        <v>9455</v>
      </c>
      <c r="E2802" s="117">
        <v>43031</v>
      </c>
      <c r="F2802" s="118">
        <v>0.41679398148148145</v>
      </c>
      <c r="G2802" t="s">
        <v>9457</v>
      </c>
      <c r="H2802">
        <v>359</v>
      </c>
      <c r="I2802">
        <v>5</v>
      </c>
      <c r="J2802" t="s">
        <v>4037</v>
      </c>
      <c r="L2802" t="s">
        <v>177</v>
      </c>
    </row>
    <row r="2803" spans="1:12" x14ac:dyDescent="0.25">
      <c r="A2803" t="s">
        <v>9456</v>
      </c>
      <c r="B2803" t="s">
        <v>9453</v>
      </c>
      <c r="C2803" t="s">
        <v>9454</v>
      </c>
      <c r="D2803" t="s">
        <v>9455</v>
      </c>
      <c r="E2803" s="117">
        <v>43031</v>
      </c>
      <c r="F2803" s="118">
        <v>0.41679398148148145</v>
      </c>
      <c r="G2803" t="s">
        <v>9457</v>
      </c>
      <c r="H2803">
        <v>359</v>
      </c>
      <c r="I2803">
        <v>7</v>
      </c>
      <c r="J2803" t="s">
        <v>4037</v>
      </c>
      <c r="L2803">
        <v>46</v>
      </c>
    </row>
    <row r="2804" spans="1:12" x14ac:dyDescent="0.25">
      <c r="A2804" t="s">
        <v>9456</v>
      </c>
      <c r="B2804" t="s">
        <v>9453</v>
      </c>
      <c r="C2804" t="s">
        <v>9454</v>
      </c>
      <c r="D2804" t="s">
        <v>9455</v>
      </c>
      <c r="E2804" s="117">
        <v>43031</v>
      </c>
      <c r="F2804" s="118">
        <v>0.41679398148148145</v>
      </c>
      <c r="G2804" t="s">
        <v>9457</v>
      </c>
      <c r="H2804">
        <v>359</v>
      </c>
      <c r="I2804">
        <v>8</v>
      </c>
      <c r="J2804" t="s">
        <v>4037</v>
      </c>
      <c r="L2804">
        <v>100000</v>
      </c>
    </row>
    <row r="2805" spans="1:12" x14ac:dyDescent="0.25">
      <c r="A2805" t="s">
        <v>9456</v>
      </c>
      <c r="B2805" t="s">
        <v>9453</v>
      </c>
      <c r="C2805" t="s">
        <v>9454</v>
      </c>
      <c r="D2805" t="s">
        <v>9455</v>
      </c>
      <c r="E2805" s="117">
        <v>43031</v>
      </c>
      <c r="F2805" s="118">
        <v>0.41679398148148145</v>
      </c>
      <c r="G2805" t="s">
        <v>9457</v>
      </c>
      <c r="H2805">
        <v>359</v>
      </c>
      <c r="I2805">
        <v>12</v>
      </c>
      <c r="J2805" t="s">
        <v>4037</v>
      </c>
      <c r="L2805">
        <v>-11.8959772518363</v>
      </c>
    </row>
    <row r="2806" spans="1:12" x14ac:dyDescent="0.25">
      <c r="A2806" t="s">
        <v>9456</v>
      </c>
      <c r="B2806" t="s">
        <v>9453</v>
      </c>
      <c r="C2806" t="s">
        <v>9454</v>
      </c>
      <c r="D2806" t="s">
        <v>9455</v>
      </c>
      <c r="E2806" s="117">
        <v>43031</v>
      </c>
      <c r="F2806" s="118">
        <v>0.4168055555555556</v>
      </c>
      <c r="G2806" t="s">
        <v>9457</v>
      </c>
      <c r="H2806">
        <v>359</v>
      </c>
      <c r="I2806">
        <v>13</v>
      </c>
      <c r="J2806" t="s">
        <v>4037</v>
      </c>
      <c r="L2806">
        <v>-61.815319016085297</v>
      </c>
    </row>
    <row r="2807" spans="1:12" x14ac:dyDescent="0.25">
      <c r="A2807" t="s">
        <v>9456</v>
      </c>
      <c r="B2807" t="s">
        <v>9453</v>
      </c>
      <c r="C2807" t="s">
        <v>9454</v>
      </c>
      <c r="D2807" t="s">
        <v>9455</v>
      </c>
      <c r="E2807" s="117">
        <v>43031</v>
      </c>
      <c r="F2807" s="118">
        <v>0.4168055555555556</v>
      </c>
      <c r="G2807" t="s">
        <v>9457</v>
      </c>
      <c r="H2807">
        <v>359</v>
      </c>
      <c r="I2807">
        <v>14</v>
      </c>
      <c r="J2807" t="s">
        <v>4037</v>
      </c>
      <c r="L2807">
        <v>275</v>
      </c>
    </row>
    <row r="2808" spans="1:12" x14ac:dyDescent="0.25">
      <c r="A2808" t="s">
        <v>9456</v>
      </c>
      <c r="B2808" t="s">
        <v>9453</v>
      </c>
      <c r="C2808" t="s">
        <v>9454</v>
      </c>
      <c r="D2808" t="s">
        <v>9455</v>
      </c>
      <c r="E2808" s="117">
        <v>43031</v>
      </c>
      <c r="F2808" s="118">
        <v>0.4168055555555556</v>
      </c>
      <c r="G2808" t="s">
        <v>9457</v>
      </c>
      <c r="H2808">
        <v>359</v>
      </c>
      <c r="I2808">
        <v>15</v>
      </c>
      <c r="J2808" t="s">
        <v>4037</v>
      </c>
      <c r="L2808" t="s">
        <v>26029</v>
      </c>
    </row>
    <row r="2809" spans="1:12" x14ac:dyDescent="0.25">
      <c r="A2809" t="s">
        <v>9456</v>
      </c>
      <c r="B2809" t="s">
        <v>9453</v>
      </c>
      <c r="C2809" t="s">
        <v>9454</v>
      </c>
      <c r="D2809" t="s">
        <v>9455</v>
      </c>
      <c r="E2809" s="117">
        <v>43031</v>
      </c>
      <c r="F2809" s="118">
        <v>0.4168055555555556</v>
      </c>
      <c r="G2809" t="s">
        <v>9457</v>
      </c>
      <c r="H2809">
        <v>359</v>
      </c>
      <c r="I2809">
        <v>19</v>
      </c>
      <c r="J2809" t="s">
        <v>4037</v>
      </c>
      <c r="L2809" t="s">
        <v>25259</v>
      </c>
    </row>
    <row r="2810" spans="1:12" x14ac:dyDescent="0.25">
      <c r="A2810" t="s">
        <v>9456</v>
      </c>
      <c r="B2810" t="s">
        <v>9453</v>
      </c>
      <c r="C2810" t="s">
        <v>9454</v>
      </c>
      <c r="D2810" t="s">
        <v>9455</v>
      </c>
      <c r="E2810" s="117">
        <v>43031</v>
      </c>
      <c r="F2810" s="118">
        <v>0.4168055555555556</v>
      </c>
      <c r="G2810" t="s">
        <v>9457</v>
      </c>
      <c r="H2810">
        <v>359</v>
      </c>
      <c r="I2810">
        <v>20</v>
      </c>
      <c r="J2810" t="s">
        <v>4037</v>
      </c>
      <c r="L2810" t="s">
        <v>558</v>
      </c>
    </row>
    <row r="2811" spans="1:12" x14ac:dyDescent="0.25">
      <c r="A2811" t="s">
        <v>9456</v>
      </c>
      <c r="B2811" t="s">
        <v>9453</v>
      </c>
      <c r="C2811" t="s">
        <v>9454</v>
      </c>
      <c r="D2811" t="s">
        <v>9455</v>
      </c>
      <c r="E2811" s="117">
        <v>43031</v>
      </c>
      <c r="F2811" s="118">
        <v>0.4168055555555556</v>
      </c>
      <c r="G2811" t="s">
        <v>9457</v>
      </c>
      <c r="H2811">
        <v>359</v>
      </c>
      <c r="I2811">
        <v>22</v>
      </c>
      <c r="J2811" t="s">
        <v>4037</v>
      </c>
      <c r="L2811" t="s">
        <v>26209</v>
      </c>
    </row>
    <row r="2812" spans="1:12" x14ac:dyDescent="0.25">
      <c r="A2812" t="s">
        <v>9456</v>
      </c>
      <c r="B2812" t="s">
        <v>9453</v>
      </c>
      <c r="C2812" t="s">
        <v>9454</v>
      </c>
      <c r="D2812" t="s">
        <v>9455</v>
      </c>
      <c r="E2812" s="117">
        <v>43031</v>
      </c>
      <c r="F2812" s="118">
        <v>0.41682870370370373</v>
      </c>
      <c r="G2812" t="s">
        <v>9457</v>
      </c>
      <c r="H2812">
        <v>360</v>
      </c>
      <c r="I2812">
        <v>2</v>
      </c>
      <c r="J2812" t="s">
        <v>4037</v>
      </c>
      <c r="L2812" t="s">
        <v>5</v>
      </c>
    </row>
    <row r="2813" spans="1:12" x14ac:dyDescent="0.25">
      <c r="A2813" t="s">
        <v>9456</v>
      </c>
      <c r="B2813" t="s">
        <v>9453</v>
      </c>
      <c r="C2813" t="s">
        <v>9454</v>
      </c>
      <c r="D2813" t="s">
        <v>9455</v>
      </c>
      <c r="E2813" s="117">
        <v>43031</v>
      </c>
      <c r="F2813" s="118">
        <v>0.41684027777777777</v>
      </c>
      <c r="G2813" t="s">
        <v>9457</v>
      </c>
      <c r="H2813">
        <v>360</v>
      </c>
      <c r="I2813">
        <v>5</v>
      </c>
      <c r="J2813" t="s">
        <v>4037</v>
      </c>
      <c r="L2813" t="s">
        <v>177</v>
      </c>
    </row>
    <row r="2814" spans="1:12" x14ac:dyDescent="0.25">
      <c r="A2814" t="s">
        <v>9456</v>
      </c>
      <c r="B2814" t="s">
        <v>9453</v>
      </c>
      <c r="C2814" t="s">
        <v>9454</v>
      </c>
      <c r="D2814" t="s">
        <v>9455</v>
      </c>
      <c r="E2814" s="117">
        <v>43031</v>
      </c>
      <c r="F2814" s="118">
        <v>0.41684027777777777</v>
      </c>
      <c r="G2814" t="s">
        <v>9457</v>
      </c>
      <c r="H2814">
        <v>360</v>
      </c>
      <c r="I2814">
        <v>7</v>
      </c>
      <c r="J2814" t="s">
        <v>4037</v>
      </c>
      <c r="L2814">
        <v>47</v>
      </c>
    </row>
    <row r="2815" spans="1:12" x14ac:dyDescent="0.25">
      <c r="A2815" t="s">
        <v>9456</v>
      </c>
      <c r="B2815" t="s">
        <v>9453</v>
      </c>
      <c r="C2815" t="s">
        <v>9454</v>
      </c>
      <c r="D2815" t="s">
        <v>9455</v>
      </c>
      <c r="E2815" s="117">
        <v>43031</v>
      </c>
      <c r="F2815" s="118">
        <v>0.41684027777777777</v>
      </c>
      <c r="G2815" t="s">
        <v>9457</v>
      </c>
      <c r="H2815">
        <v>360</v>
      </c>
      <c r="I2815">
        <v>8</v>
      </c>
      <c r="J2815" t="s">
        <v>4037</v>
      </c>
      <c r="L2815">
        <v>100000</v>
      </c>
    </row>
    <row r="2816" spans="1:12" x14ac:dyDescent="0.25">
      <c r="A2816" t="s">
        <v>9456</v>
      </c>
      <c r="B2816" t="s">
        <v>9453</v>
      </c>
      <c r="C2816" t="s">
        <v>9454</v>
      </c>
      <c r="D2816" t="s">
        <v>9455</v>
      </c>
      <c r="E2816" s="117">
        <v>43031</v>
      </c>
      <c r="F2816" s="118">
        <v>0.41684027777777777</v>
      </c>
      <c r="G2816" t="s">
        <v>9457</v>
      </c>
      <c r="H2816">
        <v>360</v>
      </c>
      <c r="I2816">
        <v>12</v>
      </c>
      <c r="J2816" t="s">
        <v>4037</v>
      </c>
      <c r="L2816">
        <v>-11.8610913488282</v>
      </c>
    </row>
    <row r="2817" spans="1:12" x14ac:dyDescent="0.25">
      <c r="A2817" t="s">
        <v>9456</v>
      </c>
      <c r="B2817" t="s">
        <v>9453</v>
      </c>
      <c r="C2817" t="s">
        <v>9454</v>
      </c>
      <c r="D2817" t="s">
        <v>9455</v>
      </c>
      <c r="E2817" s="117">
        <v>43031</v>
      </c>
      <c r="F2817" s="118">
        <v>0.41684027777777777</v>
      </c>
      <c r="G2817" t="s">
        <v>9457</v>
      </c>
      <c r="H2817">
        <v>360</v>
      </c>
      <c r="I2817">
        <v>13</v>
      </c>
      <c r="J2817" t="s">
        <v>4037</v>
      </c>
      <c r="L2817">
        <v>-61.7995797526346</v>
      </c>
    </row>
    <row r="2818" spans="1:12" x14ac:dyDescent="0.25">
      <c r="A2818" t="s">
        <v>9456</v>
      </c>
      <c r="B2818" t="s">
        <v>9453</v>
      </c>
      <c r="C2818" t="s">
        <v>9454</v>
      </c>
      <c r="D2818" t="s">
        <v>9455</v>
      </c>
      <c r="E2818" s="117">
        <v>43031</v>
      </c>
      <c r="F2818" s="118">
        <v>0.41684027777777777</v>
      </c>
      <c r="G2818" t="s">
        <v>9457</v>
      </c>
      <c r="H2818">
        <v>360</v>
      </c>
      <c r="I2818">
        <v>14</v>
      </c>
      <c r="J2818" t="s">
        <v>4037</v>
      </c>
      <c r="L2818">
        <v>299</v>
      </c>
    </row>
    <row r="2819" spans="1:12" x14ac:dyDescent="0.25">
      <c r="A2819" t="s">
        <v>9456</v>
      </c>
      <c r="B2819" t="s">
        <v>9453</v>
      </c>
      <c r="C2819" t="s">
        <v>9454</v>
      </c>
      <c r="D2819" t="s">
        <v>9455</v>
      </c>
      <c r="E2819" s="117">
        <v>43031</v>
      </c>
      <c r="F2819" s="118">
        <v>0.41685185185185186</v>
      </c>
      <c r="G2819" t="s">
        <v>9457</v>
      </c>
      <c r="H2819">
        <v>360</v>
      </c>
      <c r="I2819">
        <v>15</v>
      </c>
      <c r="J2819" t="s">
        <v>4037</v>
      </c>
      <c r="L2819" t="s">
        <v>26029</v>
      </c>
    </row>
    <row r="2820" spans="1:12" x14ac:dyDescent="0.25">
      <c r="A2820" t="s">
        <v>9456</v>
      </c>
      <c r="B2820" t="s">
        <v>9453</v>
      </c>
      <c r="C2820" t="s">
        <v>9454</v>
      </c>
      <c r="D2820" t="s">
        <v>9455</v>
      </c>
      <c r="E2820" s="117">
        <v>43031</v>
      </c>
      <c r="F2820" s="118">
        <v>0.41685185185185186</v>
      </c>
      <c r="G2820" t="s">
        <v>9457</v>
      </c>
      <c r="H2820">
        <v>360</v>
      </c>
      <c r="I2820">
        <v>19</v>
      </c>
      <c r="J2820" t="s">
        <v>4037</v>
      </c>
      <c r="L2820" t="s">
        <v>25260</v>
      </c>
    </row>
    <row r="2821" spans="1:12" x14ac:dyDescent="0.25">
      <c r="A2821" t="s">
        <v>9456</v>
      </c>
      <c r="B2821" t="s">
        <v>9453</v>
      </c>
      <c r="C2821" t="s">
        <v>9454</v>
      </c>
      <c r="D2821" t="s">
        <v>9455</v>
      </c>
      <c r="E2821" s="117">
        <v>43031</v>
      </c>
      <c r="F2821" s="118">
        <v>0.41685185185185186</v>
      </c>
      <c r="G2821" t="s">
        <v>9457</v>
      </c>
      <c r="H2821">
        <v>360</v>
      </c>
      <c r="I2821">
        <v>20</v>
      </c>
      <c r="J2821" t="s">
        <v>4037</v>
      </c>
      <c r="L2821" t="s">
        <v>42</v>
      </c>
    </row>
    <row r="2822" spans="1:12" x14ac:dyDescent="0.25">
      <c r="A2822" t="s">
        <v>9456</v>
      </c>
      <c r="B2822" t="s">
        <v>9453</v>
      </c>
      <c r="C2822" t="s">
        <v>9454</v>
      </c>
      <c r="D2822" t="s">
        <v>9455</v>
      </c>
      <c r="E2822" s="117">
        <v>43031</v>
      </c>
      <c r="F2822" s="118">
        <v>0.41685185185185186</v>
      </c>
      <c r="G2822" t="s">
        <v>9457</v>
      </c>
      <c r="H2822">
        <v>360</v>
      </c>
      <c r="I2822">
        <v>22</v>
      </c>
      <c r="J2822" t="s">
        <v>4037</v>
      </c>
      <c r="L2822" t="s">
        <v>26210</v>
      </c>
    </row>
    <row r="2823" spans="1:12" x14ac:dyDescent="0.25">
      <c r="A2823" t="s">
        <v>9456</v>
      </c>
      <c r="B2823" t="s">
        <v>9453</v>
      </c>
      <c r="C2823" t="s">
        <v>9454</v>
      </c>
      <c r="D2823" t="s">
        <v>9455</v>
      </c>
      <c r="E2823" s="117">
        <v>43031</v>
      </c>
      <c r="F2823" s="118">
        <v>0.41687500000000005</v>
      </c>
      <c r="G2823" t="s">
        <v>9457</v>
      </c>
      <c r="H2823">
        <v>361</v>
      </c>
      <c r="I2823">
        <v>2</v>
      </c>
      <c r="J2823" t="s">
        <v>4037</v>
      </c>
      <c r="L2823" t="s">
        <v>5</v>
      </c>
    </row>
    <row r="2824" spans="1:12" x14ac:dyDescent="0.25">
      <c r="A2824" t="s">
        <v>9456</v>
      </c>
      <c r="B2824" t="s">
        <v>9453</v>
      </c>
      <c r="C2824" t="s">
        <v>9454</v>
      </c>
      <c r="D2824" t="s">
        <v>9455</v>
      </c>
      <c r="E2824" s="117">
        <v>43031</v>
      </c>
      <c r="F2824" s="118">
        <v>0.41687500000000005</v>
      </c>
      <c r="G2824" t="s">
        <v>9457</v>
      </c>
      <c r="H2824">
        <v>361</v>
      </c>
      <c r="I2824">
        <v>5</v>
      </c>
      <c r="J2824" t="s">
        <v>4037</v>
      </c>
      <c r="L2824" t="s">
        <v>177</v>
      </c>
    </row>
    <row r="2825" spans="1:12" x14ac:dyDescent="0.25">
      <c r="A2825" t="s">
        <v>9456</v>
      </c>
      <c r="B2825" t="s">
        <v>9453</v>
      </c>
      <c r="C2825" t="s">
        <v>9454</v>
      </c>
      <c r="D2825" t="s">
        <v>9455</v>
      </c>
      <c r="E2825" s="117">
        <v>43031</v>
      </c>
      <c r="F2825" s="118">
        <v>0.41687500000000005</v>
      </c>
      <c r="G2825" t="s">
        <v>9457</v>
      </c>
      <c r="H2825">
        <v>361</v>
      </c>
      <c r="I2825">
        <v>7</v>
      </c>
      <c r="J2825" t="s">
        <v>4037</v>
      </c>
      <c r="L2825">
        <v>48</v>
      </c>
    </row>
    <row r="2826" spans="1:12" x14ac:dyDescent="0.25">
      <c r="A2826" t="s">
        <v>9456</v>
      </c>
      <c r="B2826" t="s">
        <v>9453</v>
      </c>
      <c r="C2826" t="s">
        <v>9454</v>
      </c>
      <c r="D2826" t="s">
        <v>9455</v>
      </c>
      <c r="E2826" s="117">
        <v>43031</v>
      </c>
      <c r="F2826" s="118">
        <v>0.41688657407407409</v>
      </c>
      <c r="G2826" t="s">
        <v>9457</v>
      </c>
      <c r="H2826">
        <v>361</v>
      </c>
      <c r="I2826">
        <v>8</v>
      </c>
      <c r="J2826" t="s">
        <v>4037</v>
      </c>
      <c r="L2826">
        <v>100000</v>
      </c>
    </row>
    <row r="2827" spans="1:12" x14ac:dyDescent="0.25">
      <c r="A2827" t="s">
        <v>9456</v>
      </c>
      <c r="B2827" t="s">
        <v>9453</v>
      </c>
      <c r="C2827" t="s">
        <v>9454</v>
      </c>
      <c r="D2827" t="s">
        <v>9455</v>
      </c>
      <c r="E2827" s="117">
        <v>43031</v>
      </c>
      <c r="F2827" s="118">
        <v>0.41688657407407409</v>
      </c>
      <c r="G2827" t="s">
        <v>9457</v>
      </c>
      <c r="H2827">
        <v>361</v>
      </c>
      <c r="I2827">
        <v>12</v>
      </c>
      <c r="J2827" t="s">
        <v>4037</v>
      </c>
      <c r="L2827">
        <v>-11.8146246456943</v>
      </c>
    </row>
    <row r="2828" spans="1:12" x14ac:dyDescent="0.25">
      <c r="A2828" t="s">
        <v>9456</v>
      </c>
      <c r="B2828" t="s">
        <v>9453</v>
      </c>
      <c r="C2828" t="s">
        <v>9454</v>
      </c>
      <c r="D2828" t="s">
        <v>9455</v>
      </c>
      <c r="E2828" s="117">
        <v>43031</v>
      </c>
      <c r="F2828" s="118">
        <v>0.41688657407407409</v>
      </c>
      <c r="G2828" t="s">
        <v>9457</v>
      </c>
      <c r="H2828">
        <v>361</v>
      </c>
      <c r="I2828">
        <v>13</v>
      </c>
      <c r="J2828" t="s">
        <v>4037</v>
      </c>
      <c r="L2828">
        <v>-61.596274587854403</v>
      </c>
    </row>
    <row r="2829" spans="1:12" x14ac:dyDescent="0.25">
      <c r="A2829" t="s">
        <v>9456</v>
      </c>
      <c r="B2829" t="s">
        <v>9453</v>
      </c>
      <c r="C2829" t="s">
        <v>9454</v>
      </c>
      <c r="D2829" t="s">
        <v>9455</v>
      </c>
      <c r="E2829" s="117">
        <v>43031</v>
      </c>
      <c r="F2829" s="118">
        <v>0.41688657407407409</v>
      </c>
      <c r="G2829" t="s">
        <v>9457</v>
      </c>
      <c r="H2829">
        <v>361</v>
      </c>
      <c r="I2829">
        <v>14</v>
      </c>
      <c r="J2829" t="s">
        <v>4037</v>
      </c>
      <c r="L2829">
        <v>259</v>
      </c>
    </row>
    <row r="2830" spans="1:12" x14ac:dyDescent="0.25">
      <c r="A2830" t="s">
        <v>9456</v>
      </c>
      <c r="B2830" t="s">
        <v>9453</v>
      </c>
      <c r="C2830" t="s">
        <v>9454</v>
      </c>
      <c r="D2830" t="s">
        <v>9455</v>
      </c>
      <c r="E2830" s="117">
        <v>43031</v>
      </c>
      <c r="F2830" s="118">
        <v>0.41688657407407409</v>
      </c>
      <c r="G2830" t="s">
        <v>9457</v>
      </c>
      <c r="H2830">
        <v>361</v>
      </c>
      <c r="I2830">
        <v>15</v>
      </c>
      <c r="J2830" t="s">
        <v>4037</v>
      </c>
      <c r="L2830" t="s">
        <v>26149</v>
      </c>
    </row>
    <row r="2831" spans="1:12" x14ac:dyDescent="0.25">
      <c r="A2831" t="s">
        <v>9456</v>
      </c>
      <c r="B2831" t="s">
        <v>9453</v>
      </c>
      <c r="C2831" t="s">
        <v>9454</v>
      </c>
      <c r="D2831" t="s">
        <v>9455</v>
      </c>
      <c r="E2831" s="117">
        <v>43031</v>
      </c>
      <c r="F2831" s="118">
        <v>0.41689814814814818</v>
      </c>
      <c r="G2831" t="s">
        <v>9457</v>
      </c>
      <c r="H2831">
        <v>361</v>
      </c>
      <c r="I2831">
        <v>19</v>
      </c>
      <c r="J2831" t="s">
        <v>4037</v>
      </c>
      <c r="L2831" t="s">
        <v>25261</v>
      </c>
    </row>
    <row r="2832" spans="1:12" x14ac:dyDescent="0.25">
      <c r="A2832" t="s">
        <v>9456</v>
      </c>
      <c r="B2832" t="s">
        <v>9453</v>
      </c>
      <c r="C2832" t="s">
        <v>9454</v>
      </c>
      <c r="D2832" t="s">
        <v>9455</v>
      </c>
      <c r="E2832" s="117">
        <v>43031</v>
      </c>
      <c r="F2832" s="118">
        <v>0.41689814814814818</v>
      </c>
      <c r="G2832" t="s">
        <v>9457</v>
      </c>
      <c r="H2832">
        <v>361</v>
      </c>
      <c r="I2832">
        <v>20</v>
      </c>
      <c r="J2832" t="s">
        <v>4037</v>
      </c>
      <c r="L2832" t="s">
        <v>556</v>
      </c>
    </row>
    <row r="2833" spans="1:12" x14ac:dyDescent="0.25">
      <c r="A2833" t="s">
        <v>9456</v>
      </c>
      <c r="B2833" t="s">
        <v>9453</v>
      </c>
      <c r="C2833" t="s">
        <v>9454</v>
      </c>
      <c r="D2833" t="s">
        <v>9455</v>
      </c>
      <c r="E2833" s="117">
        <v>43031</v>
      </c>
      <c r="F2833" s="118">
        <v>0.41689814814814818</v>
      </c>
      <c r="G2833" t="s">
        <v>9457</v>
      </c>
      <c r="H2833">
        <v>361</v>
      </c>
      <c r="I2833">
        <v>22</v>
      </c>
      <c r="J2833" t="s">
        <v>4037</v>
      </c>
      <c r="L2833" t="s">
        <v>26211</v>
      </c>
    </row>
    <row r="2834" spans="1:12" x14ac:dyDescent="0.25">
      <c r="A2834" t="s">
        <v>9456</v>
      </c>
      <c r="B2834" t="s">
        <v>9453</v>
      </c>
      <c r="C2834" t="s">
        <v>9454</v>
      </c>
      <c r="D2834" t="s">
        <v>9455</v>
      </c>
      <c r="E2834" s="117">
        <v>43031</v>
      </c>
      <c r="F2834" s="118">
        <v>0.41692129629629626</v>
      </c>
      <c r="G2834" t="s">
        <v>9457</v>
      </c>
      <c r="H2834">
        <v>362</v>
      </c>
      <c r="I2834">
        <v>2</v>
      </c>
      <c r="J2834" t="s">
        <v>4037</v>
      </c>
      <c r="L2834" t="s">
        <v>5</v>
      </c>
    </row>
    <row r="2835" spans="1:12" x14ac:dyDescent="0.25">
      <c r="A2835" t="s">
        <v>9456</v>
      </c>
      <c r="B2835" t="s">
        <v>9453</v>
      </c>
      <c r="C2835" t="s">
        <v>9454</v>
      </c>
      <c r="D2835" t="s">
        <v>9455</v>
      </c>
      <c r="E2835" s="117">
        <v>43031</v>
      </c>
      <c r="F2835" s="118">
        <v>0.41692129629629626</v>
      </c>
      <c r="G2835" t="s">
        <v>9457</v>
      </c>
      <c r="H2835">
        <v>362</v>
      </c>
      <c r="I2835">
        <v>5</v>
      </c>
      <c r="J2835" t="s">
        <v>4037</v>
      </c>
      <c r="L2835" t="s">
        <v>177</v>
      </c>
    </row>
    <row r="2836" spans="1:12" x14ac:dyDescent="0.25">
      <c r="A2836" t="s">
        <v>9456</v>
      </c>
      <c r="B2836" t="s">
        <v>9453</v>
      </c>
      <c r="C2836" t="s">
        <v>9454</v>
      </c>
      <c r="D2836" t="s">
        <v>9455</v>
      </c>
      <c r="E2836" s="117">
        <v>43031</v>
      </c>
      <c r="F2836" s="118">
        <v>0.41692129629629626</v>
      </c>
      <c r="G2836" t="s">
        <v>9457</v>
      </c>
      <c r="H2836">
        <v>362</v>
      </c>
      <c r="I2836">
        <v>7</v>
      </c>
      <c r="J2836" t="s">
        <v>4037</v>
      </c>
      <c r="L2836">
        <v>49</v>
      </c>
    </row>
    <row r="2837" spans="1:12" x14ac:dyDescent="0.25">
      <c r="A2837" t="s">
        <v>9456</v>
      </c>
      <c r="B2837" t="s">
        <v>9453</v>
      </c>
      <c r="C2837" t="s">
        <v>9454</v>
      </c>
      <c r="D2837" t="s">
        <v>9455</v>
      </c>
      <c r="E2837" s="117">
        <v>43031</v>
      </c>
      <c r="F2837" s="118">
        <v>0.41692129629629626</v>
      </c>
      <c r="G2837" t="s">
        <v>9457</v>
      </c>
      <c r="H2837">
        <v>362</v>
      </c>
      <c r="I2837">
        <v>8</v>
      </c>
      <c r="J2837" t="s">
        <v>4037</v>
      </c>
      <c r="L2837">
        <v>100000</v>
      </c>
    </row>
    <row r="2838" spans="1:12" x14ac:dyDescent="0.25">
      <c r="A2838" t="s">
        <v>9456</v>
      </c>
      <c r="B2838" t="s">
        <v>9453</v>
      </c>
      <c r="C2838" t="s">
        <v>9454</v>
      </c>
      <c r="D2838" t="s">
        <v>9455</v>
      </c>
      <c r="E2838" s="117">
        <v>43031</v>
      </c>
      <c r="F2838" s="118">
        <v>0.41693287037037036</v>
      </c>
      <c r="G2838" t="s">
        <v>9457</v>
      </c>
      <c r="H2838">
        <v>362</v>
      </c>
      <c r="I2838">
        <v>12</v>
      </c>
      <c r="J2838" t="s">
        <v>4037</v>
      </c>
      <c r="L2838">
        <v>-11.837544382563401</v>
      </c>
    </row>
    <row r="2839" spans="1:12" x14ac:dyDescent="0.25">
      <c r="A2839" t="s">
        <v>9456</v>
      </c>
      <c r="B2839" t="s">
        <v>9453</v>
      </c>
      <c r="C2839" t="s">
        <v>9454</v>
      </c>
      <c r="D2839" t="s">
        <v>9455</v>
      </c>
      <c r="E2839" s="117">
        <v>43031</v>
      </c>
      <c r="F2839" s="118">
        <v>0.41693287037037036</v>
      </c>
      <c r="G2839" t="s">
        <v>9457</v>
      </c>
      <c r="H2839">
        <v>362</v>
      </c>
      <c r="I2839">
        <v>13</v>
      </c>
      <c r="J2839" t="s">
        <v>4037</v>
      </c>
      <c r="L2839">
        <v>-61.594615803080401</v>
      </c>
    </row>
    <row r="2840" spans="1:12" x14ac:dyDescent="0.25">
      <c r="A2840" t="s">
        <v>9456</v>
      </c>
      <c r="B2840" t="s">
        <v>9453</v>
      </c>
      <c r="C2840" t="s">
        <v>9454</v>
      </c>
      <c r="D2840" t="s">
        <v>9455</v>
      </c>
      <c r="E2840" s="117">
        <v>43031</v>
      </c>
      <c r="F2840" s="118">
        <v>0.41693287037037036</v>
      </c>
      <c r="G2840" t="s">
        <v>9457</v>
      </c>
      <c r="H2840">
        <v>362</v>
      </c>
      <c r="I2840">
        <v>14</v>
      </c>
      <c r="J2840" t="s">
        <v>4037</v>
      </c>
      <c r="L2840">
        <v>297</v>
      </c>
    </row>
    <row r="2841" spans="1:12" x14ac:dyDescent="0.25">
      <c r="A2841" t="s">
        <v>9456</v>
      </c>
      <c r="B2841" t="s">
        <v>9453</v>
      </c>
      <c r="C2841" t="s">
        <v>9454</v>
      </c>
      <c r="D2841" t="s">
        <v>9455</v>
      </c>
      <c r="E2841" s="117">
        <v>43031</v>
      </c>
      <c r="F2841" s="118">
        <v>0.41693287037037036</v>
      </c>
      <c r="G2841" t="s">
        <v>9457</v>
      </c>
      <c r="H2841">
        <v>362</v>
      </c>
      <c r="I2841">
        <v>15</v>
      </c>
      <c r="J2841" t="s">
        <v>4037</v>
      </c>
      <c r="L2841" t="s">
        <v>26149</v>
      </c>
    </row>
    <row r="2842" spans="1:12" x14ac:dyDescent="0.25">
      <c r="A2842" t="s">
        <v>9456</v>
      </c>
      <c r="B2842" t="s">
        <v>9453</v>
      </c>
      <c r="C2842" t="s">
        <v>9454</v>
      </c>
      <c r="D2842" t="s">
        <v>9455</v>
      </c>
      <c r="E2842" s="117">
        <v>43031</v>
      </c>
      <c r="F2842" s="118">
        <v>0.41693287037037036</v>
      </c>
      <c r="G2842" t="s">
        <v>9457</v>
      </c>
      <c r="H2842">
        <v>362</v>
      </c>
      <c r="I2842">
        <v>19</v>
      </c>
      <c r="J2842" t="s">
        <v>4037</v>
      </c>
      <c r="L2842" t="s">
        <v>25262</v>
      </c>
    </row>
    <row r="2843" spans="1:12" x14ac:dyDescent="0.25">
      <c r="A2843" t="s">
        <v>9456</v>
      </c>
      <c r="B2843" t="s">
        <v>9453</v>
      </c>
      <c r="C2843" t="s">
        <v>9454</v>
      </c>
      <c r="D2843" t="s">
        <v>9455</v>
      </c>
      <c r="E2843" s="117">
        <v>43031</v>
      </c>
      <c r="F2843" s="118">
        <v>0.4169444444444444</v>
      </c>
      <c r="G2843" t="s">
        <v>9457</v>
      </c>
      <c r="H2843">
        <v>362</v>
      </c>
      <c r="I2843">
        <v>20</v>
      </c>
      <c r="J2843" t="s">
        <v>4037</v>
      </c>
      <c r="L2843" t="s">
        <v>42</v>
      </c>
    </row>
    <row r="2844" spans="1:12" x14ac:dyDescent="0.25">
      <c r="A2844" t="s">
        <v>9456</v>
      </c>
      <c r="B2844" t="s">
        <v>9453</v>
      </c>
      <c r="C2844" t="s">
        <v>9454</v>
      </c>
      <c r="D2844" t="s">
        <v>9455</v>
      </c>
      <c r="E2844" s="117">
        <v>43031</v>
      </c>
      <c r="F2844" s="118">
        <v>0.4169444444444444</v>
      </c>
      <c r="G2844" t="s">
        <v>9457</v>
      </c>
      <c r="H2844">
        <v>362</v>
      </c>
      <c r="I2844">
        <v>22</v>
      </c>
      <c r="J2844" t="s">
        <v>4037</v>
      </c>
      <c r="L2844" t="s">
        <v>26212</v>
      </c>
    </row>
    <row r="2845" spans="1:12" x14ac:dyDescent="0.25">
      <c r="A2845" t="s">
        <v>9456</v>
      </c>
      <c r="B2845" t="s">
        <v>9453</v>
      </c>
      <c r="C2845" t="s">
        <v>9454</v>
      </c>
      <c r="D2845" t="s">
        <v>9455</v>
      </c>
      <c r="E2845" s="117">
        <v>43031</v>
      </c>
      <c r="F2845" s="118">
        <v>0.41696759259259258</v>
      </c>
      <c r="G2845" t="s">
        <v>9457</v>
      </c>
      <c r="H2845">
        <v>363</v>
      </c>
      <c r="I2845">
        <v>2</v>
      </c>
      <c r="J2845" t="s">
        <v>4037</v>
      </c>
      <c r="L2845" t="s">
        <v>5</v>
      </c>
    </row>
    <row r="2846" spans="1:12" x14ac:dyDescent="0.25">
      <c r="A2846" t="s">
        <v>9456</v>
      </c>
      <c r="B2846" t="s">
        <v>9453</v>
      </c>
      <c r="C2846" t="s">
        <v>9454</v>
      </c>
      <c r="D2846" t="s">
        <v>9455</v>
      </c>
      <c r="E2846" s="117">
        <v>43031</v>
      </c>
      <c r="F2846" s="118">
        <v>0.41696759259259258</v>
      </c>
      <c r="G2846" t="s">
        <v>9457</v>
      </c>
      <c r="H2846">
        <v>363</v>
      </c>
      <c r="I2846">
        <v>5</v>
      </c>
      <c r="J2846" t="s">
        <v>4037</v>
      </c>
      <c r="L2846" t="s">
        <v>177</v>
      </c>
    </row>
    <row r="2847" spans="1:12" x14ac:dyDescent="0.25">
      <c r="A2847" t="s">
        <v>9456</v>
      </c>
      <c r="B2847" t="s">
        <v>9453</v>
      </c>
      <c r="C2847" t="s">
        <v>9454</v>
      </c>
      <c r="D2847" t="s">
        <v>9455</v>
      </c>
      <c r="E2847" s="117">
        <v>43031</v>
      </c>
      <c r="F2847" s="118">
        <v>0.41696759259259258</v>
      </c>
      <c r="G2847" t="s">
        <v>9457</v>
      </c>
      <c r="H2847">
        <v>363</v>
      </c>
      <c r="I2847">
        <v>7</v>
      </c>
      <c r="J2847" t="s">
        <v>4037</v>
      </c>
      <c r="L2847">
        <v>50</v>
      </c>
    </row>
    <row r="2848" spans="1:12" x14ac:dyDescent="0.25">
      <c r="A2848" t="s">
        <v>9456</v>
      </c>
      <c r="B2848" t="s">
        <v>9453</v>
      </c>
      <c r="C2848" t="s">
        <v>9454</v>
      </c>
      <c r="D2848" t="s">
        <v>9455</v>
      </c>
      <c r="E2848" s="117">
        <v>43031</v>
      </c>
      <c r="F2848" s="118">
        <v>0.41696759259259258</v>
      </c>
      <c r="G2848" t="s">
        <v>9457</v>
      </c>
      <c r="H2848">
        <v>363</v>
      </c>
      <c r="I2848">
        <v>8</v>
      </c>
      <c r="J2848" t="s">
        <v>4037</v>
      </c>
      <c r="L2848">
        <v>100000</v>
      </c>
    </row>
    <row r="2849" spans="1:12" x14ac:dyDescent="0.25">
      <c r="A2849" t="s">
        <v>9456</v>
      </c>
      <c r="B2849" t="s">
        <v>9453</v>
      </c>
      <c r="C2849" t="s">
        <v>9454</v>
      </c>
      <c r="D2849" t="s">
        <v>9455</v>
      </c>
      <c r="E2849" s="117">
        <v>43031</v>
      </c>
      <c r="F2849" s="118">
        <v>0.41697916666666668</v>
      </c>
      <c r="G2849" t="s">
        <v>9457</v>
      </c>
      <c r="H2849">
        <v>363</v>
      </c>
      <c r="I2849">
        <v>12</v>
      </c>
      <c r="J2849" t="s">
        <v>4037</v>
      </c>
      <c r="L2849">
        <v>-11.8737493150033</v>
      </c>
    </row>
    <row r="2850" spans="1:12" x14ac:dyDescent="0.25">
      <c r="A2850" t="s">
        <v>9456</v>
      </c>
      <c r="B2850" t="s">
        <v>9453</v>
      </c>
      <c r="C2850" t="s">
        <v>9454</v>
      </c>
      <c r="D2850" t="s">
        <v>9455</v>
      </c>
      <c r="E2850" s="117">
        <v>43031</v>
      </c>
      <c r="F2850" s="118">
        <v>0.41697916666666668</v>
      </c>
      <c r="G2850" t="s">
        <v>9457</v>
      </c>
      <c r="H2850">
        <v>363</v>
      </c>
      <c r="I2850">
        <v>13</v>
      </c>
      <c r="J2850" t="s">
        <v>4037</v>
      </c>
      <c r="L2850">
        <v>-61.549103100689798</v>
      </c>
    </row>
    <row r="2851" spans="1:12" x14ac:dyDescent="0.25">
      <c r="A2851" t="s">
        <v>9456</v>
      </c>
      <c r="B2851" t="s">
        <v>9453</v>
      </c>
      <c r="C2851" t="s">
        <v>9454</v>
      </c>
      <c r="D2851" t="s">
        <v>9455</v>
      </c>
      <c r="E2851" s="117">
        <v>43031</v>
      </c>
      <c r="F2851" s="118">
        <v>0.41697916666666668</v>
      </c>
      <c r="G2851" t="s">
        <v>9457</v>
      </c>
      <c r="H2851">
        <v>363</v>
      </c>
      <c r="I2851">
        <v>14</v>
      </c>
      <c r="J2851" t="s">
        <v>4037</v>
      </c>
      <c r="L2851">
        <v>291</v>
      </c>
    </row>
    <row r="2852" spans="1:12" x14ac:dyDescent="0.25">
      <c r="A2852" t="s">
        <v>9456</v>
      </c>
      <c r="B2852" t="s">
        <v>9453</v>
      </c>
      <c r="C2852" t="s">
        <v>9454</v>
      </c>
      <c r="D2852" t="s">
        <v>9455</v>
      </c>
      <c r="E2852" s="117">
        <v>43031</v>
      </c>
      <c r="F2852" s="118">
        <v>0.41697916666666668</v>
      </c>
      <c r="G2852" t="s">
        <v>9457</v>
      </c>
      <c r="H2852">
        <v>363</v>
      </c>
      <c r="I2852">
        <v>15</v>
      </c>
      <c r="J2852" t="s">
        <v>4037</v>
      </c>
      <c r="L2852" t="s">
        <v>26149</v>
      </c>
    </row>
    <row r="2853" spans="1:12" x14ac:dyDescent="0.25">
      <c r="A2853" t="s">
        <v>9456</v>
      </c>
      <c r="B2853" t="s">
        <v>9453</v>
      </c>
      <c r="C2853" t="s">
        <v>9454</v>
      </c>
      <c r="D2853" t="s">
        <v>9455</v>
      </c>
      <c r="E2853" s="117">
        <v>43031</v>
      </c>
      <c r="F2853" s="118">
        <v>0.41697916666666668</v>
      </c>
      <c r="G2853" t="s">
        <v>9457</v>
      </c>
      <c r="H2853">
        <v>363</v>
      </c>
      <c r="I2853">
        <v>19</v>
      </c>
      <c r="J2853" t="s">
        <v>4037</v>
      </c>
      <c r="L2853" t="s">
        <v>25263</v>
      </c>
    </row>
    <row r="2854" spans="1:12" x14ac:dyDescent="0.25">
      <c r="A2854" t="s">
        <v>9456</v>
      </c>
      <c r="B2854" t="s">
        <v>9453</v>
      </c>
      <c r="C2854" t="s">
        <v>9454</v>
      </c>
      <c r="D2854" t="s">
        <v>9455</v>
      </c>
      <c r="E2854" s="117">
        <v>43031</v>
      </c>
      <c r="F2854" s="118">
        <v>0.41697916666666668</v>
      </c>
      <c r="G2854" t="s">
        <v>9457</v>
      </c>
      <c r="H2854">
        <v>363</v>
      </c>
      <c r="I2854">
        <v>20</v>
      </c>
      <c r="J2854" t="s">
        <v>4037</v>
      </c>
      <c r="L2854" t="s">
        <v>556</v>
      </c>
    </row>
    <row r="2855" spans="1:12" x14ac:dyDescent="0.25">
      <c r="A2855" t="s">
        <v>9456</v>
      </c>
      <c r="B2855" t="s">
        <v>9453</v>
      </c>
      <c r="C2855" t="s">
        <v>9454</v>
      </c>
      <c r="D2855" t="s">
        <v>9455</v>
      </c>
      <c r="E2855" s="117">
        <v>43031</v>
      </c>
      <c r="F2855" s="118">
        <v>0.41699074074074072</v>
      </c>
      <c r="G2855" t="s">
        <v>9457</v>
      </c>
      <c r="H2855">
        <v>363</v>
      </c>
      <c r="I2855">
        <v>22</v>
      </c>
      <c r="J2855" t="s">
        <v>4037</v>
      </c>
      <c r="L2855" t="s">
        <v>26213</v>
      </c>
    </row>
    <row r="2856" spans="1:12" x14ac:dyDescent="0.25">
      <c r="A2856" t="s">
        <v>9456</v>
      </c>
      <c r="B2856" t="s">
        <v>9453</v>
      </c>
      <c r="C2856" t="s">
        <v>9454</v>
      </c>
      <c r="D2856" t="s">
        <v>9455</v>
      </c>
      <c r="E2856" s="117">
        <v>43031</v>
      </c>
      <c r="F2856" s="118">
        <v>0.41700231481481481</v>
      </c>
      <c r="G2856" t="s">
        <v>9457</v>
      </c>
      <c r="H2856">
        <v>364</v>
      </c>
      <c r="I2856">
        <v>2</v>
      </c>
      <c r="J2856" t="s">
        <v>4037</v>
      </c>
      <c r="L2856" t="s">
        <v>5</v>
      </c>
    </row>
    <row r="2857" spans="1:12" x14ac:dyDescent="0.25">
      <c r="A2857" t="s">
        <v>9456</v>
      </c>
      <c r="B2857" t="s">
        <v>9453</v>
      </c>
      <c r="C2857" t="s">
        <v>9454</v>
      </c>
      <c r="D2857" t="s">
        <v>9455</v>
      </c>
      <c r="E2857" s="117">
        <v>43031</v>
      </c>
      <c r="F2857" s="118">
        <v>0.41701388888888885</v>
      </c>
      <c r="G2857" t="s">
        <v>9457</v>
      </c>
      <c r="H2857">
        <v>364</v>
      </c>
      <c r="I2857">
        <v>5</v>
      </c>
      <c r="J2857" t="s">
        <v>4037</v>
      </c>
      <c r="L2857" t="s">
        <v>177</v>
      </c>
    </row>
    <row r="2858" spans="1:12" x14ac:dyDescent="0.25">
      <c r="A2858" t="s">
        <v>9456</v>
      </c>
      <c r="B2858" t="s">
        <v>9453</v>
      </c>
      <c r="C2858" t="s">
        <v>9454</v>
      </c>
      <c r="D2858" t="s">
        <v>9455</v>
      </c>
      <c r="E2858" s="117">
        <v>43031</v>
      </c>
      <c r="F2858" s="118">
        <v>0.41701388888888885</v>
      </c>
      <c r="G2858" t="s">
        <v>9457</v>
      </c>
      <c r="H2858">
        <v>364</v>
      </c>
      <c r="I2858">
        <v>7</v>
      </c>
      <c r="J2858" t="s">
        <v>4037</v>
      </c>
      <c r="L2858">
        <v>51</v>
      </c>
    </row>
    <row r="2859" spans="1:12" x14ac:dyDescent="0.25">
      <c r="A2859" t="s">
        <v>9456</v>
      </c>
      <c r="B2859" t="s">
        <v>9453</v>
      </c>
      <c r="C2859" t="s">
        <v>9454</v>
      </c>
      <c r="D2859" t="s">
        <v>9455</v>
      </c>
      <c r="E2859" s="117">
        <v>43031</v>
      </c>
      <c r="F2859" s="118">
        <v>0.41701388888888885</v>
      </c>
      <c r="G2859" t="s">
        <v>9457</v>
      </c>
      <c r="H2859">
        <v>364</v>
      </c>
      <c r="I2859">
        <v>8</v>
      </c>
      <c r="J2859" t="s">
        <v>4037</v>
      </c>
      <c r="L2859">
        <v>100000</v>
      </c>
    </row>
    <row r="2860" spans="1:12" x14ac:dyDescent="0.25">
      <c r="A2860" t="s">
        <v>9456</v>
      </c>
      <c r="B2860" t="s">
        <v>9453</v>
      </c>
      <c r="C2860" t="s">
        <v>9454</v>
      </c>
      <c r="D2860" t="s">
        <v>9455</v>
      </c>
      <c r="E2860" s="117">
        <v>43031</v>
      </c>
      <c r="F2860" s="118">
        <v>0.41701388888888885</v>
      </c>
      <c r="G2860" t="s">
        <v>9457</v>
      </c>
      <c r="H2860">
        <v>364</v>
      </c>
      <c r="I2860">
        <v>12</v>
      </c>
      <c r="J2860" t="s">
        <v>4037</v>
      </c>
      <c r="L2860">
        <v>-11.9068737072178</v>
      </c>
    </row>
    <row r="2861" spans="1:12" x14ac:dyDescent="0.25">
      <c r="A2861" t="s">
        <v>9456</v>
      </c>
      <c r="B2861" t="s">
        <v>9453</v>
      </c>
      <c r="C2861" t="s">
        <v>9454</v>
      </c>
      <c r="D2861" t="s">
        <v>9455</v>
      </c>
      <c r="E2861" s="117">
        <v>43031</v>
      </c>
      <c r="F2861" s="118">
        <v>0.41701388888888885</v>
      </c>
      <c r="G2861" t="s">
        <v>9457</v>
      </c>
      <c r="H2861">
        <v>364</v>
      </c>
      <c r="I2861">
        <v>13</v>
      </c>
      <c r="J2861" t="s">
        <v>4037</v>
      </c>
      <c r="L2861">
        <v>-61.5489000271169</v>
      </c>
    </row>
    <row r="2862" spans="1:12" x14ac:dyDescent="0.25">
      <c r="A2862" t="s">
        <v>9456</v>
      </c>
      <c r="B2862" t="s">
        <v>9453</v>
      </c>
      <c r="C2862" t="s">
        <v>9454</v>
      </c>
      <c r="D2862" t="s">
        <v>9455</v>
      </c>
      <c r="E2862" s="117">
        <v>43031</v>
      </c>
      <c r="F2862" s="118">
        <v>0.417025462962963</v>
      </c>
      <c r="G2862" t="s">
        <v>9457</v>
      </c>
      <c r="H2862">
        <v>364</v>
      </c>
      <c r="I2862">
        <v>14</v>
      </c>
      <c r="J2862" t="s">
        <v>4037</v>
      </c>
      <c r="L2862">
        <v>295</v>
      </c>
    </row>
    <row r="2863" spans="1:12" x14ac:dyDescent="0.25">
      <c r="A2863" t="s">
        <v>9456</v>
      </c>
      <c r="B2863" t="s">
        <v>9453</v>
      </c>
      <c r="C2863" t="s">
        <v>9454</v>
      </c>
      <c r="D2863" t="s">
        <v>9455</v>
      </c>
      <c r="E2863" s="117">
        <v>43031</v>
      </c>
      <c r="F2863" s="118">
        <v>0.417025462962963</v>
      </c>
      <c r="G2863" t="s">
        <v>9457</v>
      </c>
      <c r="H2863">
        <v>364</v>
      </c>
      <c r="I2863">
        <v>15</v>
      </c>
      <c r="J2863" t="s">
        <v>4037</v>
      </c>
      <c r="L2863" t="s">
        <v>26149</v>
      </c>
    </row>
    <row r="2864" spans="1:12" x14ac:dyDescent="0.25">
      <c r="A2864" t="s">
        <v>9456</v>
      </c>
      <c r="B2864" t="s">
        <v>9453</v>
      </c>
      <c r="C2864" t="s">
        <v>9454</v>
      </c>
      <c r="D2864" t="s">
        <v>9455</v>
      </c>
      <c r="E2864" s="117">
        <v>43031</v>
      </c>
      <c r="F2864" s="118">
        <v>0.417025462962963</v>
      </c>
      <c r="G2864" t="s">
        <v>9457</v>
      </c>
      <c r="H2864">
        <v>364</v>
      </c>
      <c r="I2864">
        <v>19</v>
      </c>
      <c r="J2864" t="s">
        <v>4037</v>
      </c>
      <c r="L2864" t="s">
        <v>25264</v>
      </c>
    </row>
    <row r="2865" spans="1:12" x14ac:dyDescent="0.25">
      <c r="A2865" t="s">
        <v>9456</v>
      </c>
      <c r="B2865" t="s">
        <v>9453</v>
      </c>
      <c r="C2865" t="s">
        <v>9454</v>
      </c>
      <c r="D2865" t="s">
        <v>9455</v>
      </c>
      <c r="E2865" s="117">
        <v>43031</v>
      </c>
      <c r="F2865" s="118">
        <v>0.417025462962963</v>
      </c>
      <c r="G2865" t="s">
        <v>9457</v>
      </c>
      <c r="H2865">
        <v>364</v>
      </c>
      <c r="I2865">
        <v>20</v>
      </c>
      <c r="J2865" t="s">
        <v>4037</v>
      </c>
      <c r="L2865" t="s">
        <v>42</v>
      </c>
    </row>
    <row r="2866" spans="1:12" x14ac:dyDescent="0.25">
      <c r="A2866" t="s">
        <v>9456</v>
      </c>
      <c r="B2866" t="s">
        <v>9453</v>
      </c>
      <c r="C2866" t="s">
        <v>9454</v>
      </c>
      <c r="D2866" t="s">
        <v>9455</v>
      </c>
      <c r="E2866" s="117">
        <v>43031</v>
      </c>
      <c r="F2866" s="118">
        <v>0.417025462962963</v>
      </c>
      <c r="G2866" t="s">
        <v>9457</v>
      </c>
      <c r="H2866">
        <v>364</v>
      </c>
      <c r="I2866">
        <v>22</v>
      </c>
      <c r="J2866" t="s">
        <v>4037</v>
      </c>
      <c r="L2866" t="s">
        <v>26214</v>
      </c>
    </row>
    <row r="2867" spans="1:12" x14ac:dyDescent="0.25">
      <c r="A2867" t="s">
        <v>9456</v>
      </c>
      <c r="B2867" t="s">
        <v>9453</v>
      </c>
      <c r="C2867" t="s">
        <v>9454</v>
      </c>
      <c r="D2867" t="s">
        <v>9455</v>
      </c>
      <c r="E2867" s="117">
        <v>43031</v>
      </c>
      <c r="F2867" s="118">
        <v>0.41704861111111113</v>
      </c>
      <c r="G2867" t="s">
        <v>9457</v>
      </c>
      <c r="H2867">
        <v>365</v>
      </c>
      <c r="I2867">
        <v>2</v>
      </c>
      <c r="J2867" t="s">
        <v>4037</v>
      </c>
      <c r="L2867" t="s">
        <v>5</v>
      </c>
    </row>
    <row r="2868" spans="1:12" x14ac:dyDescent="0.25">
      <c r="A2868" t="s">
        <v>9456</v>
      </c>
      <c r="B2868" t="s">
        <v>9453</v>
      </c>
      <c r="C2868" t="s">
        <v>9454</v>
      </c>
      <c r="D2868" t="s">
        <v>9455</v>
      </c>
      <c r="E2868" s="117">
        <v>43031</v>
      </c>
      <c r="F2868" s="118">
        <v>0.41706018518518517</v>
      </c>
      <c r="G2868" t="s">
        <v>9457</v>
      </c>
      <c r="H2868">
        <v>365</v>
      </c>
      <c r="I2868">
        <v>5</v>
      </c>
      <c r="J2868" t="s">
        <v>4037</v>
      </c>
      <c r="L2868" t="s">
        <v>177</v>
      </c>
    </row>
    <row r="2869" spans="1:12" x14ac:dyDescent="0.25">
      <c r="A2869" t="s">
        <v>9456</v>
      </c>
      <c r="B2869" t="s">
        <v>9453</v>
      </c>
      <c r="C2869" t="s">
        <v>9454</v>
      </c>
      <c r="D2869" t="s">
        <v>9455</v>
      </c>
      <c r="E2869" s="117">
        <v>43031</v>
      </c>
      <c r="F2869" s="118">
        <v>0.41706018518518517</v>
      </c>
      <c r="G2869" t="s">
        <v>9457</v>
      </c>
      <c r="H2869">
        <v>365</v>
      </c>
      <c r="I2869">
        <v>7</v>
      </c>
      <c r="J2869" t="s">
        <v>4037</v>
      </c>
      <c r="L2869">
        <v>52</v>
      </c>
    </row>
    <row r="2870" spans="1:12" x14ac:dyDescent="0.25">
      <c r="A2870" t="s">
        <v>9456</v>
      </c>
      <c r="B2870" t="s">
        <v>9453</v>
      </c>
      <c r="C2870" t="s">
        <v>9454</v>
      </c>
      <c r="D2870" t="s">
        <v>9455</v>
      </c>
      <c r="E2870" s="117">
        <v>43031</v>
      </c>
      <c r="F2870" s="118">
        <v>0.41706018518518517</v>
      </c>
      <c r="G2870" t="s">
        <v>9457</v>
      </c>
      <c r="H2870">
        <v>365</v>
      </c>
      <c r="I2870">
        <v>8</v>
      </c>
      <c r="J2870" t="s">
        <v>4037</v>
      </c>
      <c r="L2870">
        <v>100000</v>
      </c>
    </row>
    <row r="2871" spans="1:12" x14ac:dyDescent="0.25">
      <c r="A2871" t="s">
        <v>9456</v>
      </c>
      <c r="B2871" t="s">
        <v>9453</v>
      </c>
      <c r="C2871" t="s">
        <v>9454</v>
      </c>
      <c r="D2871" t="s">
        <v>9455</v>
      </c>
      <c r="E2871" s="117">
        <v>43031</v>
      </c>
      <c r="F2871" s="118">
        <v>0.41706018518518517</v>
      </c>
      <c r="G2871" t="s">
        <v>9457</v>
      </c>
      <c r="H2871">
        <v>365</v>
      </c>
      <c r="I2871">
        <v>12</v>
      </c>
      <c r="J2871" t="s">
        <v>4037</v>
      </c>
      <c r="L2871">
        <v>-11.982111478347599</v>
      </c>
    </row>
    <row r="2872" spans="1:12" x14ac:dyDescent="0.25">
      <c r="A2872" t="s">
        <v>9456</v>
      </c>
      <c r="B2872" t="s">
        <v>9453</v>
      </c>
      <c r="C2872" t="s">
        <v>9454</v>
      </c>
      <c r="D2872" t="s">
        <v>9455</v>
      </c>
      <c r="E2872" s="117">
        <v>43031</v>
      </c>
      <c r="F2872" s="118">
        <v>0.41706018518518517</v>
      </c>
      <c r="G2872" t="s">
        <v>9457</v>
      </c>
      <c r="H2872">
        <v>365</v>
      </c>
      <c r="I2872">
        <v>13</v>
      </c>
      <c r="J2872" t="s">
        <v>4037</v>
      </c>
      <c r="L2872">
        <v>-61.543797743546001</v>
      </c>
    </row>
    <row r="2873" spans="1:12" x14ac:dyDescent="0.25">
      <c r="A2873" t="s">
        <v>9456</v>
      </c>
      <c r="B2873" t="s">
        <v>9453</v>
      </c>
      <c r="C2873" t="s">
        <v>9454</v>
      </c>
      <c r="D2873" t="s">
        <v>9455</v>
      </c>
      <c r="E2873" s="117">
        <v>43031</v>
      </c>
      <c r="F2873" s="118">
        <v>0.41706018518518517</v>
      </c>
      <c r="G2873" t="s">
        <v>9457</v>
      </c>
      <c r="H2873">
        <v>365</v>
      </c>
      <c r="I2873">
        <v>14</v>
      </c>
      <c r="J2873" t="s">
        <v>4037</v>
      </c>
      <c r="L2873">
        <v>287</v>
      </c>
    </row>
    <row r="2874" spans="1:12" x14ac:dyDescent="0.25">
      <c r="A2874" t="s">
        <v>9456</v>
      </c>
      <c r="B2874" t="s">
        <v>9453</v>
      </c>
      <c r="C2874" t="s">
        <v>9454</v>
      </c>
      <c r="D2874" t="s">
        <v>9455</v>
      </c>
      <c r="E2874" s="117">
        <v>43031</v>
      </c>
      <c r="F2874" s="118">
        <v>0.41707175925925927</v>
      </c>
      <c r="G2874" t="s">
        <v>9457</v>
      </c>
      <c r="H2874">
        <v>365</v>
      </c>
      <c r="I2874">
        <v>15</v>
      </c>
      <c r="J2874" t="s">
        <v>4037</v>
      </c>
      <c r="L2874" t="s">
        <v>26149</v>
      </c>
    </row>
    <row r="2875" spans="1:12" x14ac:dyDescent="0.25">
      <c r="A2875" t="s">
        <v>9456</v>
      </c>
      <c r="B2875" t="s">
        <v>9453</v>
      </c>
      <c r="C2875" t="s">
        <v>9454</v>
      </c>
      <c r="D2875" t="s">
        <v>9455</v>
      </c>
      <c r="E2875" s="117">
        <v>43031</v>
      </c>
      <c r="F2875" s="118">
        <v>0.41707175925925927</v>
      </c>
      <c r="G2875" t="s">
        <v>9457</v>
      </c>
      <c r="H2875">
        <v>365</v>
      </c>
      <c r="I2875">
        <v>19</v>
      </c>
      <c r="J2875" t="s">
        <v>4037</v>
      </c>
      <c r="L2875" t="s">
        <v>25265</v>
      </c>
    </row>
    <row r="2876" spans="1:12" x14ac:dyDescent="0.25">
      <c r="A2876" t="s">
        <v>9456</v>
      </c>
      <c r="B2876" t="s">
        <v>9453</v>
      </c>
      <c r="C2876" t="s">
        <v>9454</v>
      </c>
      <c r="D2876" t="s">
        <v>9455</v>
      </c>
      <c r="E2876" s="117">
        <v>43031</v>
      </c>
      <c r="F2876" s="118">
        <v>0.41707175925925927</v>
      </c>
      <c r="G2876" t="s">
        <v>9457</v>
      </c>
      <c r="H2876">
        <v>365</v>
      </c>
      <c r="I2876">
        <v>20</v>
      </c>
      <c r="J2876" t="s">
        <v>4037</v>
      </c>
      <c r="L2876" t="s">
        <v>42</v>
      </c>
    </row>
    <row r="2877" spans="1:12" x14ac:dyDescent="0.25">
      <c r="A2877" t="s">
        <v>9456</v>
      </c>
      <c r="B2877" t="s">
        <v>9453</v>
      </c>
      <c r="C2877" t="s">
        <v>9454</v>
      </c>
      <c r="D2877" t="s">
        <v>9455</v>
      </c>
      <c r="E2877" s="117">
        <v>43031</v>
      </c>
      <c r="F2877" s="118">
        <v>0.41707175925925927</v>
      </c>
      <c r="G2877" t="s">
        <v>9457</v>
      </c>
      <c r="H2877">
        <v>365</v>
      </c>
      <c r="I2877">
        <v>22</v>
      </c>
      <c r="J2877" t="s">
        <v>4037</v>
      </c>
      <c r="L2877" t="s">
        <v>26215</v>
      </c>
    </row>
    <row r="2878" spans="1:12" x14ac:dyDescent="0.25">
      <c r="A2878" t="s">
        <v>9456</v>
      </c>
      <c r="B2878" t="s">
        <v>9453</v>
      </c>
      <c r="C2878" t="s">
        <v>9454</v>
      </c>
      <c r="D2878" t="s">
        <v>9455</v>
      </c>
      <c r="E2878" s="117">
        <v>43031</v>
      </c>
      <c r="F2878" s="118">
        <v>0.41709490740740746</v>
      </c>
      <c r="G2878" t="s">
        <v>9457</v>
      </c>
      <c r="H2878">
        <v>366</v>
      </c>
      <c r="I2878">
        <v>2</v>
      </c>
      <c r="J2878" t="s">
        <v>4037</v>
      </c>
      <c r="L2878" t="s">
        <v>5</v>
      </c>
    </row>
    <row r="2879" spans="1:12" x14ac:dyDescent="0.25">
      <c r="A2879" t="s">
        <v>9456</v>
      </c>
      <c r="B2879" t="s">
        <v>9453</v>
      </c>
      <c r="C2879" t="s">
        <v>9454</v>
      </c>
      <c r="D2879" t="s">
        <v>9455</v>
      </c>
      <c r="E2879" s="117">
        <v>43031</v>
      </c>
      <c r="F2879" s="118">
        <v>0.41709490740740746</v>
      </c>
      <c r="G2879" t="s">
        <v>9457</v>
      </c>
      <c r="H2879">
        <v>366</v>
      </c>
      <c r="I2879">
        <v>5</v>
      </c>
      <c r="J2879" t="s">
        <v>4037</v>
      </c>
      <c r="L2879" t="s">
        <v>177</v>
      </c>
    </row>
    <row r="2880" spans="1:12" x14ac:dyDescent="0.25">
      <c r="A2880" t="s">
        <v>9456</v>
      </c>
      <c r="B2880" t="s">
        <v>9453</v>
      </c>
      <c r="C2880" t="s">
        <v>9454</v>
      </c>
      <c r="D2880" t="s">
        <v>9455</v>
      </c>
      <c r="E2880" s="117">
        <v>43031</v>
      </c>
      <c r="F2880" s="118">
        <v>0.41710648148148149</v>
      </c>
      <c r="G2880" t="s">
        <v>9457</v>
      </c>
      <c r="H2880">
        <v>366</v>
      </c>
      <c r="I2880">
        <v>7</v>
      </c>
      <c r="J2880" t="s">
        <v>4037</v>
      </c>
      <c r="L2880">
        <v>53</v>
      </c>
    </row>
    <row r="2881" spans="1:12" x14ac:dyDescent="0.25">
      <c r="A2881" t="s">
        <v>9456</v>
      </c>
      <c r="B2881" t="s">
        <v>9453</v>
      </c>
      <c r="C2881" t="s">
        <v>9454</v>
      </c>
      <c r="D2881" t="s">
        <v>9455</v>
      </c>
      <c r="E2881" s="117">
        <v>43031</v>
      </c>
      <c r="F2881" s="118">
        <v>0.41710648148148149</v>
      </c>
      <c r="G2881" t="s">
        <v>9457</v>
      </c>
      <c r="H2881">
        <v>366</v>
      </c>
      <c r="I2881">
        <v>8</v>
      </c>
      <c r="J2881" t="s">
        <v>4037</v>
      </c>
      <c r="L2881">
        <v>100000</v>
      </c>
    </row>
    <row r="2882" spans="1:12" x14ac:dyDescent="0.25">
      <c r="A2882" t="s">
        <v>9456</v>
      </c>
      <c r="B2882" t="s">
        <v>9453</v>
      </c>
      <c r="C2882" t="s">
        <v>9454</v>
      </c>
      <c r="D2882" t="s">
        <v>9455</v>
      </c>
      <c r="E2882" s="117">
        <v>43031</v>
      </c>
      <c r="F2882" s="118">
        <v>0.41710648148148149</v>
      </c>
      <c r="G2882" t="s">
        <v>9457</v>
      </c>
      <c r="H2882">
        <v>366</v>
      </c>
      <c r="I2882">
        <v>12</v>
      </c>
      <c r="J2882" t="s">
        <v>4037</v>
      </c>
      <c r="L2882">
        <v>-11.901944034395401</v>
      </c>
    </row>
    <row r="2883" spans="1:12" x14ac:dyDescent="0.25">
      <c r="A2883" t="s">
        <v>9456</v>
      </c>
      <c r="B2883" t="s">
        <v>9453</v>
      </c>
      <c r="C2883" t="s">
        <v>9454</v>
      </c>
      <c r="D2883" t="s">
        <v>9455</v>
      </c>
      <c r="E2883" s="117">
        <v>43031</v>
      </c>
      <c r="F2883" s="118">
        <v>0.41710648148148149</v>
      </c>
      <c r="G2883" t="s">
        <v>9457</v>
      </c>
      <c r="H2883">
        <v>366</v>
      </c>
      <c r="I2883">
        <v>13</v>
      </c>
      <c r="J2883" t="s">
        <v>4037</v>
      </c>
      <c r="L2883">
        <v>-61.505201429638099</v>
      </c>
    </row>
    <row r="2884" spans="1:12" x14ac:dyDescent="0.25">
      <c r="A2884" t="s">
        <v>9456</v>
      </c>
      <c r="B2884" t="s">
        <v>9453</v>
      </c>
      <c r="C2884" t="s">
        <v>9454</v>
      </c>
      <c r="D2884" t="s">
        <v>9455</v>
      </c>
      <c r="E2884" s="117">
        <v>43031</v>
      </c>
      <c r="F2884" s="118">
        <v>0.41710648148148149</v>
      </c>
      <c r="G2884" t="s">
        <v>9457</v>
      </c>
      <c r="H2884">
        <v>366</v>
      </c>
      <c r="I2884">
        <v>14</v>
      </c>
      <c r="J2884" t="s">
        <v>4037</v>
      </c>
      <c r="L2884">
        <v>291</v>
      </c>
    </row>
    <row r="2885" spans="1:12" x14ac:dyDescent="0.25">
      <c r="A2885" t="s">
        <v>9456</v>
      </c>
      <c r="B2885" t="s">
        <v>9453</v>
      </c>
      <c r="C2885" t="s">
        <v>9454</v>
      </c>
      <c r="D2885" t="s">
        <v>9455</v>
      </c>
      <c r="E2885" s="117">
        <v>43031</v>
      </c>
      <c r="F2885" s="118">
        <v>0.41710648148148149</v>
      </c>
      <c r="G2885" t="s">
        <v>9457</v>
      </c>
      <c r="H2885">
        <v>366</v>
      </c>
      <c r="I2885">
        <v>15</v>
      </c>
      <c r="J2885" t="s">
        <v>4037</v>
      </c>
      <c r="L2885" t="s">
        <v>26149</v>
      </c>
    </row>
    <row r="2886" spans="1:12" x14ac:dyDescent="0.25">
      <c r="A2886" t="s">
        <v>9456</v>
      </c>
      <c r="B2886" t="s">
        <v>9453</v>
      </c>
      <c r="C2886" t="s">
        <v>9454</v>
      </c>
      <c r="D2886" t="s">
        <v>9455</v>
      </c>
      <c r="E2886" s="117">
        <v>43031</v>
      </c>
      <c r="F2886" s="118">
        <v>0.41711805555555559</v>
      </c>
      <c r="G2886" t="s">
        <v>9457</v>
      </c>
      <c r="H2886">
        <v>366</v>
      </c>
      <c r="I2886">
        <v>19</v>
      </c>
      <c r="J2886" t="s">
        <v>4037</v>
      </c>
      <c r="L2886" t="s">
        <v>25266</v>
      </c>
    </row>
    <row r="2887" spans="1:12" x14ac:dyDescent="0.25">
      <c r="A2887" t="s">
        <v>9456</v>
      </c>
      <c r="B2887" t="s">
        <v>9453</v>
      </c>
      <c r="C2887" t="s">
        <v>9454</v>
      </c>
      <c r="D2887" t="s">
        <v>9455</v>
      </c>
      <c r="E2887" s="117">
        <v>43031</v>
      </c>
      <c r="F2887" s="118">
        <v>0.41711805555555559</v>
      </c>
      <c r="G2887" t="s">
        <v>9457</v>
      </c>
      <c r="H2887">
        <v>366</v>
      </c>
      <c r="I2887">
        <v>20</v>
      </c>
      <c r="J2887" t="s">
        <v>4037</v>
      </c>
      <c r="L2887" t="s">
        <v>42</v>
      </c>
    </row>
    <row r="2888" spans="1:12" x14ac:dyDescent="0.25">
      <c r="A2888" t="s">
        <v>9456</v>
      </c>
      <c r="B2888" t="s">
        <v>9453</v>
      </c>
      <c r="C2888" t="s">
        <v>9454</v>
      </c>
      <c r="D2888" t="s">
        <v>9455</v>
      </c>
      <c r="E2888" s="117">
        <v>43031</v>
      </c>
      <c r="F2888" s="118">
        <v>0.41711805555555559</v>
      </c>
      <c r="G2888" t="s">
        <v>9457</v>
      </c>
      <c r="H2888">
        <v>366</v>
      </c>
      <c r="I2888">
        <v>22</v>
      </c>
      <c r="J2888" t="s">
        <v>4037</v>
      </c>
      <c r="L2888" t="s">
        <v>26216</v>
      </c>
    </row>
    <row r="2889" spans="1:12" x14ac:dyDescent="0.25">
      <c r="A2889" t="s">
        <v>9456</v>
      </c>
      <c r="B2889" t="s">
        <v>9453</v>
      </c>
      <c r="C2889" t="s">
        <v>9454</v>
      </c>
      <c r="D2889" t="s">
        <v>9455</v>
      </c>
      <c r="E2889" s="117">
        <v>43031</v>
      </c>
      <c r="F2889" s="118">
        <v>0.41714120370370367</v>
      </c>
      <c r="G2889" t="s">
        <v>9457</v>
      </c>
      <c r="H2889">
        <v>367</v>
      </c>
      <c r="I2889">
        <v>2</v>
      </c>
      <c r="J2889" t="s">
        <v>4037</v>
      </c>
      <c r="L2889" t="s">
        <v>5</v>
      </c>
    </row>
    <row r="2890" spans="1:12" x14ac:dyDescent="0.25">
      <c r="A2890" t="s">
        <v>9456</v>
      </c>
      <c r="B2890" t="s">
        <v>9453</v>
      </c>
      <c r="C2890" t="s">
        <v>9454</v>
      </c>
      <c r="D2890" t="s">
        <v>9455</v>
      </c>
      <c r="E2890" s="117">
        <v>43031</v>
      </c>
      <c r="F2890" s="118">
        <v>0.41714120370370367</v>
      </c>
      <c r="G2890" t="s">
        <v>9457</v>
      </c>
      <c r="H2890">
        <v>367</v>
      </c>
      <c r="I2890">
        <v>5</v>
      </c>
      <c r="J2890" t="s">
        <v>4037</v>
      </c>
      <c r="L2890" t="s">
        <v>177</v>
      </c>
    </row>
    <row r="2891" spans="1:12" x14ac:dyDescent="0.25">
      <c r="A2891" t="s">
        <v>9456</v>
      </c>
      <c r="B2891" t="s">
        <v>9453</v>
      </c>
      <c r="C2891" t="s">
        <v>9454</v>
      </c>
      <c r="D2891" t="s">
        <v>9455</v>
      </c>
      <c r="E2891" s="117">
        <v>43031</v>
      </c>
      <c r="F2891" s="118">
        <v>0.41714120370370367</v>
      </c>
      <c r="G2891" t="s">
        <v>9457</v>
      </c>
      <c r="H2891">
        <v>367</v>
      </c>
      <c r="I2891">
        <v>7</v>
      </c>
      <c r="J2891" t="s">
        <v>4037</v>
      </c>
      <c r="L2891">
        <v>54</v>
      </c>
    </row>
    <row r="2892" spans="1:12" x14ac:dyDescent="0.25">
      <c r="A2892" t="s">
        <v>9456</v>
      </c>
      <c r="B2892" t="s">
        <v>9453</v>
      </c>
      <c r="C2892" t="s">
        <v>9454</v>
      </c>
      <c r="D2892" t="s">
        <v>9455</v>
      </c>
      <c r="E2892" s="117">
        <v>43031</v>
      </c>
      <c r="F2892" s="118">
        <v>0.41714120370370367</v>
      </c>
      <c r="G2892" t="s">
        <v>9457</v>
      </c>
      <c r="H2892">
        <v>367</v>
      </c>
      <c r="I2892">
        <v>8</v>
      </c>
      <c r="J2892" t="s">
        <v>4037</v>
      </c>
      <c r="L2892">
        <v>100000</v>
      </c>
    </row>
    <row r="2893" spans="1:12" x14ac:dyDescent="0.25">
      <c r="A2893" t="s">
        <v>9456</v>
      </c>
      <c r="B2893" t="s">
        <v>9453</v>
      </c>
      <c r="C2893" t="s">
        <v>9454</v>
      </c>
      <c r="D2893" t="s">
        <v>9455</v>
      </c>
      <c r="E2893" s="117">
        <v>43031</v>
      </c>
      <c r="F2893" s="118">
        <v>0.41715277777777776</v>
      </c>
      <c r="G2893" t="s">
        <v>9457</v>
      </c>
      <c r="H2893">
        <v>367</v>
      </c>
      <c r="I2893">
        <v>12</v>
      </c>
      <c r="J2893" t="s">
        <v>4037</v>
      </c>
      <c r="L2893">
        <v>-11.843452303592599</v>
      </c>
    </row>
    <row r="2894" spans="1:12" x14ac:dyDescent="0.25">
      <c r="A2894" t="s">
        <v>9456</v>
      </c>
      <c r="B2894" t="s">
        <v>9453</v>
      </c>
      <c r="C2894" t="s">
        <v>9454</v>
      </c>
      <c r="D2894" t="s">
        <v>9455</v>
      </c>
      <c r="E2894" s="117">
        <v>43031</v>
      </c>
      <c r="F2894" s="118">
        <v>0.41715277777777776</v>
      </c>
      <c r="G2894" t="s">
        <v>9457</v>
      </c>
      <c r="H2894">
        <v>367</v>
      </c>
      <c r="I2894">
        <v>13</v>
      </c>
      <c r="J2894" t="s">
        <v>4037</v>
      </c>
      <c r="L2894">
        <v>-61.512284460020197</v>
      </c>
    </row>
    <row r="2895" spans="1:12" x14ac:dyDescent="0.25">
      <c r="A2895" t="s">
        <v>9456</v>
      </c>
      <c r="B2895" t="s">
        <v>9453</v>
      </c>
      <c r="C2895" t="s">
        <v>9454</v>
      </c>
      <c r="D2895" t="s">
        <v>9455</v>
      </c>
      <c r="E2895" s="117">
        <v>43031</v>
      </c>
      <c r="F2895" s="118">
        <v>0.41715277777777776</v>
      </c>
      <c r="G2895" t="s">
        <v>9457</v>
      </c>
      <c r="H2895">
        <v>367</v>
      </c>
      <c r="I2895">
        <v>14</v>
      </c>
      <c r="J2895" t="s">
        <v>4037</v>
      </c>
      <c r="L2895">
        <v>220</v>
      </c>
    </row>
    <row r="2896" spans="1:12" x14ac:dyDescent="0.25">
      <c r="A2896" t="s">
        <v>9456</v>
      </c>
      <c r="B2896" t="s">
        <v>9453</v>
      </c>
      <c r="C2896" t="s">
        <v>9454</v>
      </c>
      <c r="D2896" t="s">
        <v>9455</v>
      </c>
      <c r="E2896" s="117">
        <v>43031</v>
      </c>
      <c r="F2896" s="118">
        <v>0.41715277777777776</v>
      </c>
      <c r="G2896" t="s">
        <v>9457</v>
      </c>
      <c r="H2896">
        <v>367</v>
      </c>
      <c r="I2896">
        <v>15</v>
      </c>
      <c r="J2896" t="s">
        <v>4037</v>
      </c>
      <c r="L2896" t="s">
        <v>26149</v>
      </c>
    </row>
    <row r="2897" spans="1:12" x14ac:dyDescent="0.25">
      <c r="A2897" t="s">
        <v>9456</v>
      </c>
      <c r="B2897" t="s">
        <v>9453</v>
      </c>
      <c r="C2897" t="s">
        <v>9454</v>
      </c>
      <c r="D2897" t="s">
        <v>9455</v>
      </c>
      <c r="E2897" s="117">
        <v>43031</v>
      </c>
      <c r="F2897" s="118">
        <v>0.4171643518518518</v>
      </c>
      <c r="G2897" t="s">
        <v>9457</v>
      </c>
      <c r="H2897">
        <v>367</v>
      </c>
      <c r="I2897">
        <v>19</v>
      </c>
      <c r="J2897" t="s">
        <v>4037</v>
      </c>
      <c r="L2897" t="s">
        <v>25267</v>
      </c>
    </row>
    <row r="2898" spans="1:12" x14ac:dyDescent="0.25">
      <c r="A2898" t="s">
        <v>9456</v>
      </c>
      <c r="B2898" t="s">
        <v>9453</v>
      </c>
      <c r="C2898" t="s">
        <v>9454</v>
      </c>
      <c r="D2898" t="s">
        <v>9455</v>
      </c>
      <c r="E2898" s="117">
        <v>43031</v>
      </c>
      <c r="F2898" s="118">
        <v>0.4171643518518518</v>
      </c>
      <c r="G2898" t="s">
        <v>9457</v>
      </c>
      <c r="H2898">
        <v>367</v>
      </c>
      <c r="I2898">
        <v>20</v>
      </c>
      <c r="J2898" t="s">
        <v>4037</v>
      </c>
      <c r="L2898" t="s">
        <v>556</v>
      </c>
    </row>
    <row r="2899" spans="1:12" x14ac:dyDescent="0.25">
      <c r="A2899" t="s">
        <v>9456</v>
      </c>
      <c r="B2899" t="s">
        <v>9453</v>
      </c>
      <c r="C2899" t="s">
        <v>9454</v>
      </c>
      <c r="D2899" t="s">
        <v>9455</v>
      </c>
      <c r="E2899" s="117">
        <v>43031</v>
      </c>
      <c r="F2899" s="118">
        <v>0.4171643518518518</v>
      </c>
      <c r="G2899" t="s">
        <v>9457</v>
      </c>
      <c r="H2899">
        <v>367</v>
      </c>
      <c r="I2899">
        <v>22</v>
      </c>
      <c r="J2899" t="s">
        <v>4037</v>
      </c>
      <c r="L2899" t="s">
        <v>26217</v>
      </c>
    </row>
    <row r="2900" spans="1:12" x14ac:dyDescent="0.25">
      <c r="A2900" t="s">
        <v>9456</v>
      </c>
      <c r="B2900" t="s">
        <v>9453</v>
      </c>
      <c r="C2900" t="s">
        <v>9454</v>
      </c>
      <c r="D2900" t="s">
        <v>9455</v>
      </c>
      <c r="E2900" s="117">
        <v>43031</v>
      </c>
      <c r="F2900" s="118">
        <v>0.41718749999999999</v>
      </c>
      <c r="G2900" t="s">
        <v>9457</v>
      </c>
      <c r="H2900">
        <v>368</v>
      </c>
      <c r="I2900">
        <v>2</v>
      </c>
      <c r="J2900" t="s">
        <v>4037</v>
      </c>
      <c r="L2900" t="s">
        <v>5</v>
      </c>
    </row>
    <row r="2901" spans="1:12" x14ac:dyDescent="0.25">
      <c r="A2901" t="s">
        <v>9456</v>
      </c>
      <c r="B2901" t="s">
        <v>9453</v>
      </c>
      <c r="C2901" t="s">
        <v>9454</v>
      </c>
      <c r="D2901" t="s">
        <v>9455</v>
      </c>
      <c r="E2901" s="117">
        <v>43031</v>
      </c>
      <c r="F2901" s="118">
        <v>0.41718749999999999</v>
      </c>
      <c r="G2901" t="s">
        <v>9457</v>
      </c>
      <c r="H2901">
        <v>368</v>
      </c>
      <c r="I2901">
        <v>5</v>
      </c>
      <c r="J2901" t="s">
        <v>4037</v>
      </c>
      <c r="L2901" t="s">
        <v>177</v>
      </c>
    </row>
    <row r="2902" spans="1:12" x14ac:dyDescent="0.25">
      <c r="A2902" t="s">
        <v>9456</v>
      </c>
      <c r="B2902" t="s">
        <v>9453</v>
      </c>
      <c r="C2902" t="s">
        <v>9454</v>
      </c>
      <c r="D2902" t="s">
        <v>9455</v>
      </c>
      <c r="E2902" s="117">
        <v>43031</v>
      </c>
      <c r="F2902" s="118">
        <v>0.41718749999999999</v>
      </c>
      <c r="G2902" t="s">
        <v>9457</v>
      </c>
      <c r="H2902">
        <v>368</v>
      </c>
      <c r="I2902">
        <v>7</v>
      </c>
      <c r="J2902" t="s">
        <v>4037</v>
      </c>
      <c r="L2902">
        <v>55</v>
      </c>
    </row>
    <row r="2903" spans="1:12" x14ac:dyDescent="0.25">
      <c r="A2903" t="s">
        <v>9456</v>
      </c>
      <c r="B2903" t="s">
        <v>9453</v>
      </c>
      <c r="C2903" t="s">
        <v>9454</v>
      </c>
      <c r="D2903" t="s">
        <v>9455</v>
      </c>
      <c r="E2903" s="117">
        <v>43031</v>
      </c>
      <c r="F2903" s="118">
        <v>0.41718749999999999</v>
      </c>
      <c r="G2903" t="s">
        <v>9457</v>
      </c>
      <c r="H2903">
        <v>368</v>
      </c>
      <c r="I2903">
        <v>8</v>
      </c>
      <c r="J2903" t="s">
        <v>4037</v>
      </c>
      <c r="L2903">
        <v>100000</v>
      </c>
    </row>
    <row r="2904" spans="1:12" x14ac:dyDescent="0.25">
      <c r="A2904" t="s">
        <v>9456</v>
      </c>
      <c r="B2904" t="s">
        <v>9453</v>
      </c>
      <c r="C2904" t="s">
        <v>9454</v>
      </c>
      <c r="D2904" t="s">
        <v>9455</v>
      </c>
      <c r="E2904" s="117">
        <v>43031</v>
      </c>
      <c r="F2904" s="118">
        <v>0.41719907407407408</v>
      </c>
      <c r="G2904" t="s">
        <v>9457</v>
      </c>
      <c r="H2904">
        <v>368</v>
      </c>
      <c r="I2904">
        <v>12</v>
      </c>
      <c r="J2904" t="s">
        <v>4037</v>
      </c>
      <c r="L2904">
        <v>-11.8038086780246</v>
      </c>
    </row>
    <row r="2905" spans="1:12" x14ac:dyDescent="0.25">
      <c r="A2905" t="s">
        <v>9456</v>
      </c>
      <c r="B2905" t="s">
        <v>9453</v>
      </c>
      <c r="C2905" t="s">
        <v>9454</v>
      </c>
      <c r="D2905" t="s">
        <v>9455</v>
      </c>
      <c r="E2905" s="117">
        <v>43031</v>
      </c>
      <c r="F2905" s="118">
        <v>0.41719907407407408</v>
      </c>
      <c r="G2905" t="s">
        <v>9457</v>
      </c>
      <c r="H2905">
        <v>368</v>
      </c>
      <c r="I2905">
        <v>13</v>
      </c>
      <c r="J2905" t="s">
        <v>4037</v>
      </c>
      <c r="L2905">
        <v>-61.548930570095202</v>
      </c>
    </row>
    <row r="2906" spans="1:12" x14ac:dyDescent="0.25">
      <c r="A2906" t="s">
        <v>9456</v>
      </c>
      <c r="B2906" t="s">
        <v>9453</v>
      </c>
      <c r="C2906" t="s">
        <v>9454</v>
      </c>
      <c r="D2906" t="s">
        <v>9455</v>
      </c>
      <c r="E2906" s="117">
        <v>43031</v>
      </c>
      <c r="F2906" s="118">
        <v>0.41719907407407408</v>
      </c>
      <c r="G2906" t="s">
        <v>9457</v>
      </c>
      <c r="H2906">
        <v>368</v>
      </c>
      <c r="I2906">
        <v>14</v>
      </c>
      <c r="J2906" t="s">
        <v>4037</v>
      </c>
      <c r="L2906">
        <v>254</v>
      </c>
    </row>
    <row r="2907" spans="1:12" x14ac:dyDescent="0.25">
      <c r="A2907" t="s">
        <v>9456</v>
      </c>
      <c r="B2907" t="s">
        <v>9453</v>
      </c>
      <c r="C2907" t="s">
        <v>9454</v>
      </c>
      <c r="D2907" t="s">
        <v>9455</v>
      </c>
      <c r="E2907" s="117">
        <v>43031</v>
      </c>
      <c r="F2907" s="118">
        <v>0.41719907407407408</v>
      </c>
      <c r="G2907" t="s">
        <v>9457</v>
      </c>
      <c r="H2907">
        <v>368</v>
      </c>
      <c r="I2907">
        <v>15</v>
      </c>
      <c r="J2907" t="s">
        <v>4037</v>
      </c>
      <c r="L2907" t="s">
        <v>26149</v>
      </c>
    </row>
    <row r="2908" spans="1:12" x14ac:dyDescent="0.25">
      <c r="A2908" t="s">
        <v>9456</v>
      </c>
      <c r="B2908" t="s">
        <v>9453</v>
      </c>
      <c r="C2908" t="s">
        <v>9454</v>
      </c>
      <c r="D2908" t="s">
        <v>9455</v>
      </c>
      <c r="E2908" s="117">
        <v>43031</v>
      </c>
      <c r="F2908" s="118">
        <v>0.41719907407407408</v>
      </c>
      <c r="G2908" t="s">
        <v>9457</v>
      </c>
      <c r="H2908">
        <v>368</v>
      </c>
      <c r="I2908">
        <v>19</v>
      </c>
      <c r="J2908" t="s">
        <v>4037</v>
      </c>
      <c r="L2908" t="s">
        <v>25268</v>
      </c>
    </row>
    <row r="2909" spans="1:12" x14ac:dyDescent="0.25">
      <c r="A2909" t="s">
        <v>9456</v>
      </c>
      <c r="B2909" t="s">
        <v>9453</v>
      </c>
      <c r="C2909" t="s">
        <v>9454</v>
      </c>
      <c r="D2909" t="s">
        <v>9455</v>
      </c>
      <c r="E2909" s="117">
        <v>43031</v>
      </c>
      <c r="F2909" s="118">
        <v>0.41719907407407408</v>
      </c>
      <c r="G2909" t="s">
        <v>9457</v>
      </c>
      <c r="H2909">
        <v>368</v>
      </c>
      <c r="I2909">
        <v>20</v>
      </c>
      <c r="J2909" t="s">
        <v>4037</v>
      </c>
      <c r="L2909" t="s">
        <v>42</v>
      </c>
    </row>
    <row r="2910" spans="1:12" x14ac:dyDescent="0.25">
      <c r="A2910" t="s">
        <v>9456</v>
      </c>
      <c r="B2910" t="s">
        <v>9453</v>
      </c>
      <c r="C2910" t="s">
        <v>9454</v>
      </c>
      <c r="D2910" t="s">
        <v>9455</v>
      </c>
      <c r="E2910" s="117">
        <v>43031</v>
      </c>
      <c r="F2910" s="118">
        <v>0.41721064814814812</v>
      </c>
      <c r="G2910" t="s">
        <v>9457</v>
      </c>
      <c r="H2910">
        <v>368</v>
      </c>
      <c r="I2910">
        <v>22</v>
      </c>
      <c r="J2910" t="s">
        <v>4037</v>
      </c>
      <c r="L2910" t="s">
        <v>26218</v>
      </c>
    </row>
    <row r="2911" spans="1:12" x14ac:dyDescent="0.25">
      <c r="A2911" t="s">
        <v>9456</v>
      </c>
      <c r="B2911" t="s">
        <v>9453</v>
      </c>
      <c r="C2911" t="s">
        <v>9454</v>
      </c>
      <c r="D2911" t="s">
        <v>9455</v>
      </c>
      <c r="E2911" s="117">
        <v>43031</v>
      </c>
      <c r="F2911" s="118">
        <v>0.41722222222222222</v>
      </c>
      <c r="G2911" t="s">
        <v>9457</v>
      </c>
      <c r="H2911">
        <v>369</v>
      </c>
      <c r="I2911">
        <v>2</v>
      </c>
      <c r="J2911" t="s">
        <v>4037</v>
      </c>
      <c r="L2911" t="s">
        <v>5</v>
      </c>
    </row>
    <row r="2912" spans="1:12" x14ac:dyDescent="0.25">
      <c r="A2912" t="s">
        <v>9456</v>
      </c>
      <c r="B2912" t="s">
        <v>9453</v>
      </c>
      <c r="C2912" t="s">
        <v>9454</v>
      </c>
      <c r="D2912" t="s">
        <v>9455</v>
      </c>
      <c r="E2912" s="117">
        <v>43031</v>
      </c>
      <c r="F2912" s="118">
        <v>0.41723379629629626</v>
      </c>
      <c r="G2912" t="s">
        <v>9457</v>
      </c>
      <c r="H2912">
        <v>369</v>
      </c>
      <c r="I2912">
        <v>5</v>
      </c>
      <c r="J2912" t="s">
        <v>4037</v>
      </c>
      <c r="L2912" t="s">
        <v>177</v>
      </c>
    </row>
    <row r="2913" spans="1:12" x14ac:dyDescent="0.25">
      <c r="A2913" t="s">
        <v>9456</v>
      </c>
      <c r="B2913" t="s">
        <v>9453</v>
      </c>
      <c r="C2913" t="s">
        <v>9454</v>
      </c>
      <c r="D2913" t="s">
        <v>9455</v>
      </c>
      <c r="E2913" s="117">
        <v>43031</v>
      </c>
      <c r="F2913" s="118">
        <v>0.41723379629629626</v>
      </c>
      <c r="G2913" t="s">
        <v>9457</v>
      </c>
      <c r="H2913">
        <v>369</v>
      </c>
      <c r="I2913">
        <v>7</v>
      </c>
      <c r="J2913" t="s">
        <v>4037</v>
      </c>
      <c r="L2913">
        <v>56</v>
      </c>
    </row>
    <row r="2914" spans="1:12" x14ac:dyDescent="0.25">
      <c r="A2914" t="s">
        <v>9456</v>
      </c>
      <c r="B2914" t="s">
        <v>9453</v>
      </c>
      <c r="C2914" t="s">
        <v>9454</v>
      </c>
      <c r="D2914" t="s">
        <v>9455</v>
      </c>
      <c r="E2914" s="117">
        <v>43031</v>
      </c>
      <c r="F2914" s="118">
        <v>0.41723379629629626</v>
      </c>
      <c r="G2914" t="s">
        <v>9457</v>
      </c>
      <c r="H2914">
        <v>369</v>
      </c>
      <c r="I2914">
        <v>8</v>
      </c>
      <c r="J2914" t="s">
        <v>4037</v>
      </c>
      <c r="L2914">
        <v>100000</v>
      </c>
    </row>
    <row r="2915" spans="1:12" x14ac:dyDescent="0.25">
      <c r="A2915" t="s">
        <v>9456</v>
      </c>
      <c r="B2915" t="s">
        <v>9453</v>
      </c>
      <c r="C2915" t="s">
        <v>9454</v>
      </c>
      <c r="D2915" t="s">
        <v>9455</v>
      </c>
      <c r="E2915" s="117">
        <v>43031</v>
      </c>
      <c r="F2915" s="118">
        <v>0.41723379629629626</v>
      </c>
      <c r="G2915" t="s">
        <v>9457</v>
      </c>
      <c r="H2915">
        <v>369</v>
      </c>
      <c r="I2915">
        <v>12</v>
      </c>
      <c r="J2915" t="s">
        <v>4037</v>
      </c>
      <c r="L2915">
        <v>-11.801166785555001</v>
      </c>
    </row>
    <row r="2916" spans="1:12" x14ac:dyDescent="0.25">
      <c r="A2916" t="s">
        <v>9456</v>
      </c>
      <c r="B2916" t="s">
        <v>9453</v>
      </c>
      <c r="C2916" t="s">
        <v>9454</v>
      </c>
      <c r="D2916" t="s">
        <v>9455</v>
      </c>
      <c r="E2916" s="117">
        <v>43031</v>
      </c>
      <c r="F2916" s="118">
        <v>0.41723379629629626</v>
      </c>
      <c r="G2916" t="s">
        <v>9457</v>
      </c>
      <c r="H2916">
        <v>369</v>
      </c>
      <c r="I2916">
        <v>13</v>
      </c>
      <c r="J2916" t="s">
        <v>4037</v>
      </c>
      <c r="L2916">
        <v>-61.924659746570001</v>
      </c>
    </row>
    <row r="2917" spans="1:12" x14ac:dyDescent="0.25">
      <c r="A2917" t="s">
        <v>9456</v>
      </c>
      <c r="B2917" t="s">
        <v>9453</v>
      </c>
      <c r="C2917" t="s">
        <v>9454</v>
      </c>
      <c r="D2917" t="s">
        <v>9455</v>
      </c>
      <c r="E2917" s="117">
        <v>43031</v>
      </c>
      <c r="F2917" s="118">
        <v>0.41724537037037041</v>
      </c>
      <c r="G2917" t="s">
        <v>9457</v>
      </c>
      <c r="H2917">
        <v>369</v>
      </c>
      <c r="I2917">
        <v>14</v>
      </c>
      <c r="J2917" t="s">
        <v>4037</v>
      </c>
      <c r="L2917">
        <v>261</v>
      </c>
    </row>
    <row r="2918" spans="1:12" x14ac:dyDescent="0.25">
      <c r="A2918" t="s">
        <v>9456</v>
      </c>
      <c r="B2918" t="s">
        <v>9453</v>
      </c>
      <c r="C2918" t="s">
        <v>9454</v>
      </c>
      <c r="D2918" t="s">
        <v>9455</v>
      </c>
      <c r="E2918" s="117">
        <v>43031</v>
      </c>
      <c r="F2918" s="118">
        <v>0.41724537037037041</v>
      </c>
      <c r="G2918" t="s">
        <v>9457</v>
      </c>
      <c r="H2918">
        <v>369</v>
      </c>
      <c r="I2918">
        <v>15</v>
      </c>
      <c r="J2918" t="s">
        <v>4037</v>
      </c>
      <c r="L2918" t="s">
        <v>26037</v>
      </c>
    </row>
    <row r="2919" spans="1:12" x14ac:dyDescent="0.25">
      <c r="A2919" t="s">
        <v>9456</v>
      </c>
      <c r="B2919" t="s">
        <v>9453</v>
      </c>
      <c r="C2919" t="s">
        <v>9454</v>
      </c>
      <c r="D2919" t="s">
        <v>9455</v>
      </c>
      <c r="E2919" s="117">
        <v>43031</v>
      </c>
      <c r="F2919" s="118">
        <v>0.41724537037037041</v>
      </c>
      <c r="G2919" t="s">
        <v>9457</v>
      </c>
      <c r="H2919">
        <v>369</v>
      </c>
      <c r="I2919">
        <v>19</v>
      </c>
      <c r="J2919" t="s">
        <v>4037</v>
      </c>
      <c r="L2919" t="s">
        <v>25269</v>
      </c>
    </row>
    <row r="2920" spans="1:12" x14ac:dyDescent="0.25">
      <c r="A2920" t="s">
        <v>9456</v>
      </c>
      <c r="B2920" t="s">
        <v>9453</v>
      </c>
      <c r="C2920" t="s">
        <v>9454</v>
      </c>
      <c r="D2920" t="s">
        <v>9455</v>
      </c>
      <c r="E2920" s="117">
        <v>43031</v>
      </c>
      <c r="F2920" s="118">
        <v>0.41724537037037041</v>
      </c>
      <c r="G2920" t="s">
        <v>9457</v>
      </c>
      <c r="H2920">
        <v>369</v>
      </c>
      <c r="I2920">
        <v>20</v>
      </c>
      <c r="J2920" t="s">
        <v>4037</v>
      </c>
      <c r="L2920" t="s">
        <v>42</v>
      </c>
    </row>
    <row r="2921" spans="1:12" x14ac:dyDescent="0.25">
      <c r="A2921" t="s">
        <v>9456</v>
      </c>
      <c r="B2921" t="s">
        <v>9453</v>
      </c>
      <c r="C2921" t="s">
        <v>9454</v>
      </c>
      <c r="D2921" t="s">
        <v>9455</v>
      </c>
      <c r="E2921" s="117">
        <v>43031</v>
      </c>
      <c r="F2921" s="118">
        <v>0.41724537037037041</v>
      </c>
      <c r="G2921" t="s">
        <v>9457</v>
      </c>
      <c r="H2921">
        <v>369</v>
      </c>
      <c r="I2921">
        <v>22</v>
      </c>
      <c r="J2921" t="s">
        <v>4037</v>
      </c>
      <c r="L2921" t="s">
        <v>26219</v>
      </c>
    </row>
    <row r="2922" spans="1:12" x14ac:dyDescent="0.25">
      <c r="A2922" t="s">
        <v>9456</v>
      </c>
      <c r="B2922" t="s">
        <v>9453</v>
      </c>
      <c r="C2922" t="s">
        <v>9454</v>
      </c>
      <c r="D2922" t="s">
        <v>9455</v>
      </c>
      <c r="E2922" s="117">
        <v>43031</v>
      </c>
      <c r="F2922" s="118">
        <v>0.41726851851851854</v>
      </c>
      <c r="G2922" t="s">
        <v>9457</v>
      </c>
      <c r="H2922">
        <v>370</v>
      </c>
      <c r="I2922">
        <v>2</v>
      </c>
      <c r="J2922" t="s">
        <v>4037</v>
      </c>
      <c r="L2922" t="s">
        <v>5</v>
      </c>
    </row>
    <row r="2923" spans="1:12" x14ac:dyDescent="0.25">
      <c r="A2923" t="s">
        <v>9456</v>
      </c>
      <c r="B2923" t="s">
        <v>9453</v>
      </c>
      <c r="C2923" t="s">
        <v>9454</v>
      </c>
      <c r="D2923" t="s">
        <v>9455</v>
      </c>
      <c r="E2923" s="117">
        <v>43031</v>
      </c>
      <c r="F2923" s="118">
        <v>0.41728009259259258</v>
      </c>
      <c r="G2923" t="s">
        <v>9457</v>
      </c>
      <c r="H2923">
        <v>370</v>
      </c>
      <c r="I2923">
        <v>5</v>
      </c>
      <c r="J2923" t="s">
        <v>4037</v>
      </c>
      <c r="L2923" t="s">
        <v>177</v>
      </c>
    </row>
    <row r="2924" spans="1:12" x14ac:dyDescent="0.25">
      <c r="A2924" t="s">
        <v>9456</v>
      </c>
      <c r="B2924" t="s">
        <v>9453</v>
      </c>
      <c r="C2924" t="s">
        <v>9454</v>
      </c>
      <c r="D2924" t="s">
        <v>9455</v>
      </c>
      <c r="E2924" s="117">
        <v>43031</v>
      </c>
      <c r="F2924" s="118">
        <v>0.41728009259259258</v>
      </c>
      <c r="G2924" t="s">
        <v>9457</v>
      </c>
      <c r="H2924">
        <v>370</v>
      </c>
      <c r="I2924">
        <v>7</v>
      </c>
      <c r="J2924" t="s">
        <v>4037</v>
      </c>
      <c r="L2924">
        <v>57</v>
      </c>
    </row>
    <row r="2925" spans="1:12" x14ac:dyDescent="0.25">
      <c r="A2925" t="s">
        <v>9456</v>
      </c>
      <c r="B2925" t="s">
        <v>9453</v>
      </c>
      <c r="C2925" t="s">
        <v>9454</v>
      </c>
      <c r="D2925" t="s">
        <v>9455</v>
      </c>
      <c r="E2925" s="117">
        <v>43031</v>
      </c>
      <c r="F2925" s="118">
        <v>0.41728009259259258</v>
      </c>
      <c r="G2925" t="s">
        <v>9457</v>
      </c>
      <c r="H2925">
        <v>370</v>
      </c>
      <c r="I2925">
        <v>8</v>
      </c>
      <c r="J2925" t="s">
        <v>4037</v>
      </c>
      <c r="L2925">
        <v>100000</v>
      </c>
    </row>
    <row r="2926" spans="1:12" x14ac:dyDescent="0.25">
      <c r="A2926" t="s">
        <v>9456</v>
      </c>
      <c r="B2926" t="s">
        <v>9453</v>
      </c>
      <c r="C2926" t="s">
        <v>9454</v>
      </c>
      <c r="D2926" t="s">
        <v>9455</v>
      </c>
      <c r="E2926" s="117">
        <v>43031</v>
      </c>
      <c r="F2926" s="118">
        <v>0.41728009259259258</v>
      </c>
      <c r="G2926" t="s">
        <v>9457</v>
      </c>
      <c r="H2926">
        <v>370</v>
      </c>
      <c r="I2926">
        <v>12</v>
      </c>
      <c r="J2926" t="s">
        <v>4037</v>
      </c>
      <c r="L2926">
        <v>-11.834115438502501</v>
      </c>
    </row>
    <row r="2927" spans="1:12" x14ac:dyDescent="0.25">
      <c r="A2927" t="s">
        <v>9456</v>
      </c>
      <c r="B2927" t="s">
        <v>9453</v>
      </c>
      <c r="C2927" t="s">
        <v>9454</v>
      </c>
      <c r="D2927" t="s">
        <v>9455</v>
      </c>
      <c r="E2927" s="117">
        <v>43031</v>
      </c>
      <c r="F2927" s="118">
        <v>0.41728009259259258</v>
      </c>
      <c r="G2927" t="s">
        <v>9457</v>
      </c>
      <c r="H2927">
        <v>370</v>
      </c>
      <c r="I2927">
        <v>13</v>
      </c>
      <c r="J2927" t="s">
        <v>4037</v>
      </c>
      <c r="L2927">
        <v>-61.924521987775499</v>
      </c>
    </row>
    <row r="2928" spans="1:12" x14ac:dyDescent="0.25">
      <c r="A2928" t="s">
        <v>9456</v>
      </c>
      <c r="B2928" t="s">
        <v>9453</v>
      </c>
      <c r="C2928" t="s">
        <v>9454</v>
      </c>
      <c r="D2928" t="s">
        <v>9455</v>
      </c>
      <c r="E2928" s="117">
        <v>43031</v>
      </c>
      <c r="F2928" s="118">
        <v>0.41728009259259258</v>
      </c>
      <c r="G2928" t="s">
        <v>9457</v>
      </c>
      <c r="H2928">
        <v>370</v>
      </c>
      <c r="I2928">
        <v>14</v>
      </c>
      <c r="J2928" t="s">
        <v>4037</v>
      </c>
      <c r="L2928">
        <v>305</v>
      </c>
    </row>
    <row r="2929" spans="1:12" x14ac:dyDescent="0.25">
      <c r="A2929" t="s">
        <v>9456</v>
      </c>
      <c r="B2929" t="s">
        <v>9453</v>
      </c>
      <c r="C2929" t="s">
        <v>9454</v>
      </c>
      <c r="D2929" t="s">
        <v>9455</v>
      </c>
      <c r="E2929" s="117">
        <v>43031</v>
      </c>
      <c r="F2929" s="118">
        <v>0.41729166666666667</v>
      </c>
      <c r="G2929" t="s">
        <v>9457</v>
      </c>
      <c r="H2929">
        <v>370</v>
      </c>
      <c r="I2929">
        <v>15</v>
      </c>
      <c r="J2929" t="s">
        <v>4037</v>
      </c>
      <c r="L2929" t="s">
        <v>26037</v>
      </c>
    </row>
    <row r="2930" spans="1:12" x14ac:dyDescent="0.25">
      <c r="A2930" t="s">
        <v>9456</v>
      </c>
      <c r="B2930" t="s">
        <v>9453</v>
      </c>
      <c r="C2930" t="s">
        <v>9454</v>
      </c>
      <c r="D2930" t="s">
        <v>9455</v>
      </c>
      <c r="E2930" s="117">
        <v>43031</v>
      </c>
      <c r="F2930" s="118">
        <v>0.41729166666666667</v>
      </c>
      <c r="G2930" t="s">
        <v>9457</v>
      </c>
      <c r="H2930">
        <v>370</v>
      </c>
      <c r="I2930">
        <v>19</v>
      </c>
      <c r="J2930" t="s">
        <v>4037</v>
      </c>
      <c r="L2930" t="s">
        <v>25270</v>
      </c>
    </row>
    <row r="2931" spans="1:12" x14ac:dyDescent="0.25">
      <c r="A2931" t="s">
        <v>9456</v>
      </c>
      <c r="B2931" t="s">
        <v>9453</v>
      </c>
      <c r="C2931" t="s">
        <v>9454</v>
      </c>
      <c r="D2931" t="s">
        <v>9455</v>
      </c>
      <c r="E2931" s="117">
        <v>43031</v>
      </c>
      <c r="F2931" s="118">
        <v>0.41729166666666667</v>
      </c>
      <c r="G2931" t="s">
        <v>9457</v>
      </c>
      <c r="H2931">
        <v>370</v>
      </c>
      <c r="I2931">
        <v>20</v>
      </c>
      <c r="J2931" t="s">
        <v>4037</v>
      </c>
      <c r="L2931" t="s">
        <v>42</v>
      </c>
    </row>
    <row r="2932" spans="1:12" x14ac:dyDescent="0.25">
      <c r="A2932" t="s">
        <v>9456</v>
      </c>
      <c r="B2932" t="s">
        <v>9453</v>
      </c>
      <c r="C2932" t="s">
        <v>9454</v>
      </c>
      <c r="D2932" t="s">
        <v>9455</v>
      </c>
      <c r="E2932" s="117">
        <v>43031</v>
      </c>
      <c r="F2932" s="118">
        <v>0.41729166666666667</v>
      </c>
      <c r="G2932" t="s">
        <v>9457</v>
      </c>
      <c r="H2932">
        <v>370</v>
      </c>
      <c r="I2932">
        <v>22</v>
      </c>
      <c r="J2932" t="s">
        <v>4037</v>
      </c>
      <c r="L2932" t="s">
        <v>26220</v>
      </c>
    </row>
    <row r="2933" spans="1:12" x14ac:dyDescent="0.25">
      <c r="A2933" t="s">
        <v>9456</v>
      </c>
      <c r="B2933" t="s">
        <v>9453</v>
      </c>
      <c r="C2933" t="s">
        <v>9454</v>
      </c>
      <c r="D2933" t="s">
        <v>9455</v>
      </c>
      <c r="E2933" s="117">
        <v>43031</v>
      </c>
      <c r="F2933" s="118">
        <v>0.41731481481481486</v>
      </c>
      <c r="G2933" t="s">
        <v>9457</v>
      </c>
      <c r="H2933">
        <v>371</v>
      </c>
      <c r="I2933">
        <v>2</v>
      </c>
      <c r="J2933" t="s">
        <v>4037</v>
      </c>
      <c r="L2933" t="s">
        <v>5</v>
      </c>
    </row>
    <row r="2934" spans="1:12" x14ac:dyDescent="0.25">
      <c r="A2934" t="s">
        <v>9456</v>
      </c>
      <c r="B2934" t="s">
        <v>9453</v>
      </c>
      <c r="C2934" t="s">
        <v>9454</v>
      </c>
      <c r="D2934" t="s">
        <v>9455</v>
      </c>
      <c r="E2934" s="117">
        <v>43031</v>
      </c>
      <c r="F2934" s="118">
        <v>0.41731481481481486</v>
      </c>
      <c r="G2934" t="s">
        <v>9457</v>
      </c>
      <c r="H2934">
        <v>371</v>
      </c>
      <c r="I2934">
        <v>5</v>
      </c>
      <c r="J2934" t="s">
        <v>4037</v>
      </c>
      <c r="L2934" t="s">
        <v>177</v>
      </c>
    </row>
    <row r="2935" spans="1:12" x14ac:dyDescent="0.25">
      <c r="A2935" t="s">
        <v>9456</v>
      </c>
      <c r="B2935" t="s">
        <v>9453</v>
      </c>
      <c r="C2935" t="s">
        <v>9454</v>
      </c>
      <c r="D2935" t="s">
        <v>9455</v>
      </c>
      <c r="E2935" s="117">
        <v>43031</v>
      </c>
      <c r="F2935" s="118">
        <v>0.4173263888888889</v>
      </c>
      <c r="G2935" t="s">
        <v>9457</v>
      </c>
      <c r="H2935">
        <v>371</v>
      </c>
      <c r="I2935">
        <v>7</v>
      </c>
      <c r="J2935" t="s">
        <v>4037</v>
      </c>
      <c r="L2935">
        <v>58</v>
      </c>
    </row>
    <row r="2936" spans="1:12" x14ac:dyDescent="0.25">
      <c r="A2936" t="s">
        <v>9456</v>
      </c>
      <c r="B2936" t="s">
        <v>9453</v>
      </c>
      <c r="C2936" t="s">
        <v>9454</v>
      </c>
      <c r="D2936" t="s">
        <v>9455</v>
      </c>
      <c r="E2936" s="117">
        <v>43031</v>
      </c>
      <c r="F2936" s="118">
        <v>0.4173263888888889</v>
      </c>
      <c r="G2936" t="s">
        <v>9457</v>
      </c>
      <c r="H2936">
        <v>371</v>
      </c>
      <c r="I2936">
        <v>8</v>
      </c>
      <c r="J2936" t="s">
        <v>4037</v>
      </c>
      <c r="L2936">
        <v>100000</v>
      </c>
    </row>
    <row r="2937" spans="1:12" x14ac:dyDescent="0.25">
      <c r="A2937" t="s">
        <v>9456</v>
      </c>
      <c r="B2937" t="s">
        <v>9453</v>
      </c>
      <c r="C2937" t="s">
        <v>9454</v>
      </c>
      <c r="D2937" t="s">
        <v>9455</v>
      </c>
      <c r="E2937" s="117">
        <v>43031</v>
      </c>
      <c r="F2937" s="118">
        <v>0.4173263888888889</v>
      </c>
      <c r="G2937" t="s">
        <v>9457</v>
      </c>
      <c r="H2937">
        <v>371</v>
      </c>
      <c r="I2937">
        <v>12</v>
      </c>
      <c r="J2937" t="s">
        <v>4037</v>
      </c>
      <c r="L2937">
        <v>-11.851686680068401</v>
      </c>
    </row>
    <row r="2938" spans="1:12" x14ac:dyDescent="0.25">
      <c r="A2938" t="s">
        <v>9456</v>
      </c>
      <c r="B2938" t="s">
        <v>9453</v>
      </c>
      <c r="C2938" t="s">
        <v>9454</v>
      </c>
      <c r="D2938" t="s">
        <v>9455</v>
      </c>
      <c r="E2938" s="117">
        <v>43031</v>
      </c>
      <c r="F2938" s="118">
        <v>0.4173263888888889</v>
      </c>
      <c r="G2938" t="s">
        <v>9457</v>
      </c>
      <c r="H2938">
        <v>371</v>
      </c>
      <c r="I2938">
        <v>13</v>
      </c>
      <c r="J2938" t="s">
        <v>4037</v>
      </c>
      <c r="L2938">
        <v>-61.925205995628801</v>
      </c>
    </row>
    <row r="2939" spans="1:12" x14ac:dyDescent="0.25">
      <c r="A2939" t="s">
        <v>9456</v>
      </c>
      <c r="B2939" t="s">
        <v>9453</v>
      </c>
      <c r="C2939" t="s">
        <v>9454</v>
      </c>
      <c r="D2939" t="s">
        <v>9455</v>
      </c>
      <c r="E2939" s="117">
        <v>43031</v>
      </c>
      <c r="F2939" s="118">
        <v>0.4173263888888889</v>
      </c>
      <c r="G2939" t="s">
        <v>9457</v>
      </c>
      <c r="H2939">
        <v>371</v>
      </c>
      <c r="I2939">
        <v>14</v>
      </c>
      <c r="J2939" t="s">
        <v>4037</v>
      </c>
      <c r="L2939">
        <v>304</v>
      </c>
    </row>
    <row r="2940" spans="1:12" x14ac:dyDescent="0.25">
      <c r="A2940" t="s">
        <v>9456</v>
      </c>
      <c r="B2940" t="s">
        <v>9453</v>
      </c>
      <c r="C2940" t="s">
        <v>9454</v>
      </c>
      <c r="D2940" t="s">
        <v>9455</v>
      </c>
      <c r="E2940" s="117">
        <v>43031</v>
      </c>
      <c r="F2940" s="118">
        <v>0.4173263888888889</v>
      </c>
      <c r="G2940" t="s">
        <v>9457</v>
      </c>
      <c r="H2940">
        <v>371</v>
      </c>
      <c r="I2940">
        <v>15</v>
      </c>
      <c r="J2940" t="s">
        <v>4037</v>
      </c>
      <c r="L2940" t="s">
        <v>26037</v>
      </c>
    </row>
    <row r="2941" spans="1:12" x14ac:dyDescent="0.25">
      <c r="A2941" t="s">
        <v>9456</v>
      </c>
      <c r="B2941" t="s">
        <v>9453</v>
      </c>
      <c r="C2941" t="s">
        <v>9454</v>
      </c>
      <c r="D2941" t="s">
        <v>9455</v>
      </c>
      <c r="E2941" s="117">
        <v>43031</v>
      </c>
      <c r="F2941" s="118">
        <v>0.41733796296296299</v>
      </c>
      <c r="G2941" t="s">
        <v>9457</v>
      </c>
      <c r="H2941">
        <v>371</v>
      </c>
      <c r="I2941">
        <v>19</v>
      </c>
      <c r="J2941" t="s">
        <v>4037</v>
      </c>
      <c r="L2941" t="s">
        <v>25271</v>
      </c>
    </row>
    <row r="2942" spans="1:12" x14ac:dyDescent="0.25">
      <c r="A2942" t="s">
        <v>9456</v>
      </c>
      <c r="B2942" t="s">
        <v>9453</v>
      </c>
      <c r="C2942" t="s">
        <v>9454</v>
      </c>
      <c r="D2942" t="s">
        <v>9455</v>
      </c>
      <c r="E2942" s="117">
        <v>43031</v>
      </c>
      <c r="F2942" s="118">
        <v>0.41733796296296299</v>
      </c>
      <c r="G2942" t="s">
        <v>9457</v>
      </c>
      <c r="H2942">
        <v>371</v>
      </c>
      <c r="I2942">
        <v>20</v>
      </c>
      <c r="J2942" t="s">
        <v>4037</v>
      </c>
      <c r="L2942" t="s">
        <v>556</v>
      </c>
    </row>
    <row r="2943" spans="1:12" x14ac:dyDescent="0.25">
      <c r="A2943" t="s">
        <v>9456</v>
      </c>
      <c r="B2943" t="s">
        <v>9453</v>
      </c>
      <c r="C2943" t="s">
        <v>9454</v>
      </c>
      <c r="D2943" t="s">
        <v>9455</v>
      </c>
      <c r="E2943" s="117">
        <v>43031</v>
      </c>
      <c r="F2943" s="118">
        <v>0.41733796296296299</v>
      </c>
      <c r="G2943" t="s">
        <v>9457</v>
      </c>
      <c r="H2943">
        <v>371</v>
      </c>
      <c r="I2943">
        <v>22</v>
      </c>
      <c r="J2943" t="s">
        <v>4037</v>
      </c>
      <c r="L2943" t="s">
        <v>26221</v>
      </c>
    </row>
    <row r="2944" spans="1:12" x14ac:dyDescent="0.25">
      <c r="A2944" t="s">
        <v>9456</v>
      </c>
      <c r="B2944" t="s">
        <v>9453</v>
      </c>
      <c r="C2944" t="s">
        <v>9454</v>
      </c>
      <c r="D2944" t="s">
        <v>9455</v>
      </c>
      <c r="E2944" s="117">
        <v>43031</v>
      </c>
      <c r="F2944" s="118">
        <v>0.41736111111111113</v>
      </c>
      <c r="G2944" t="s">
        <v>9457</v>
      </c>
      <c r="H2944">
        <v>372</v>
      </c>
      <c r="I2944">
        <v>2</v>
      </c>
      <c r="J2944" t="s">
        <v>4037</v>
      </c>
      <c r="L2944" t="s">
        <v>5</v>
      </c>
    </row>
    <row r="2945" spans="1:12" x14ac:dyDescent="0.25">
      <c r="A2945" t="s">
        <v>9456</v>
      </c>
      <c r="B2945" t="s">
        <v>9453</v>
      </c>
      <c r="C2945" t="s">
        <v>9454</v>
      </c>
      <c r="D2945" t="s">
        <v>9455</v>
      </c>
      <c r="E2945" s="117">
        <v>43031</v>
      </c>
      <c r="F2945" s="118">
        <v>0.41736111111111113</v>
      </c>
      <c r="G2945" t="s">
        <v>9457</v>
      </c>
      <c r="H2945">
        <v>372</v>
      </c>
      <c r="I2945">
        <v>5</v>
      </c>
      <c r="J2945" t="s">
        <v>4037</v>
      </c>
      <c r="L2945" t="s">
        <v>177</v>
      </c>
    </row>
    <row r="2946" spans="1:12" x14ac:dyDescent="0.25">
      <c r="A2946" t="s">
        <v>9456</v>
      </c>
      <c r="B2946" t="s">
        <v>9453</v>
      </c>
      <c r="C2946" t="s">
        <v>9454</v>
      </c>
      <c r="D2946" t="s">
        <v>9455</v>
      </c>
      <c r="E2946" s="117">
        <v>43031</v>
      </c>
      <c r="F2946" s="118">
        <v>0.41736111111111113</v>
      </c>
      <c r="G2946" t="s">
        <v>9457</v>
      </c>
      <c r="H2946">
        <v>372</v>
      </c>
      <c r="I2946">
        <v>7</v>
      </c>
      <c r="J2946" t="s">
        <v>4037</v>
      </c>
      <c r="L2946">
        <v>59</v>
      </c>
    </row>
    <row r="2947" spans="1:12" x14ac:dyDescent="0.25">
      <c r="A2947" t="s">
        <v>9456</v>
      </c>
      <c r="B2947" t="s">
        <v>9453</v>
      </c>
      <c r="C2947" t="s">
        <v>9454</v>
      </c>
      <c r="D2947" t="s">
        <v>9455</v>
      </c>
      <c r="E2947" s="117">
        <v>43031</v>
      </c>
      <c r="F2947" s="118">
        <v>0.41736111111111113</v>
      </c>
      <c r="G2947" t="s">
        <v>9457</v>
      </c>
      <c r="H2947">
        <v>372</v>
      </c>
      <c r="I2947">
        <v>8</v>
      </c>
      <c r="J2947" t="s">
        <v>4037</v>
      </c>
      <c r="L2947">
        <v>100000</v>
      </c>
    </row>
    <row r="2948" spans="1:12" x14ac:dyDescent="0.25">
      <c r="A2948" t="s">
        <v>9456</v>
      </c>
      <c r="B2948" t="s">
        <v>9453</v>
      </c>
      <c r="C2948" t="s">
        <v>9454</v>
      </c>
      <c r="D2948" t="s">
        <v>9455</v>
      </c>
      <c r="E2948" s="117">
        <v>43031</v>
      </c>
      <c r="F2948" s="118">
        <v>0.41737268518518517</v>
      </c>
      <c r="G2948" t="s">
        <v>9457</v>
      </c>
      <c r="H2948">
        <v>372</v>
      </c>
      <c r="I2948">
        <v>12</v>
      </c>
      <c r="J2948" t="s">
        <v>4037</v>
      </c>
      <c r="L2948">
        <v>-11.8567665264958</v>
      </c>
    </row>
    <row r="2949" spans="1:12" x14ac:dyDescent="0.25">
      <c r="A2949" t="s">
        <v>9456</v>
      </c>
      <c r="B2949" t="s">
        <v>9453</v>
      </c>
      <c r="C2949" t="s">
        <v>9454</v>
      </c>
      <c r="D2949" t="s">
        <v>9455</v>
      </c>
      <c r="E2949" s="117">
        <v>43031</v>
      </c>
      <c r="F2949" s="118">
        <v>0.41737268518518517</v>
      </c>
      <c r="G2949" t="s">
        <v>9457</v>
      </c>
      <c r="H2949">
        <v>372</v>
      </c>
      <c r="I2949">
        <v>13</v>
      </c>
      <c r="J2949" t="s">
        <v>4037</v>
      </c>
      <c r="L2949">
        <v>-61.927123074978503</v>
      </c>
    </row>
    <row r="2950" spans="1:12" x14ac:dyDescent="0.25">
      <c r="A2950" t="s">
        <v>9456</v>
      </c>
      <c r="B2950" t="s">
        <v>9453</v>
      </c>
      <c r="C2950" t="s">
        <v>9454</v>
      </c>
      <c r="D2950" t="s">
        <v>9455</v>
      </c>
      <c r="E2950" s="117">
        <v>43031</v>
      </c>
      <c r="F2950" s="118">
        <v>0.41737268518518517</v>
      </c>
      <c r="G2950" t="s">
        <v>9457</v>
      </c>
      <c r="H2950">
        <v>372</v>
      </c>
      <c r="I2950">
        <v>14</v>
      </c>
      <c r="J2950" t="s">
        <v>4037</v>
      </c>
      <c r="L2950">
        <v>294</v>
      </c>
    </row>
    <row r="2951" spans="1:12" x14ac:dyDescent="0.25">
      <c r="A2951" t="s">
        <v>9456</v>
      </c>
      <c r="B2951" t="s">
        <v>9453</v>
      </c>
      <c r="C2951" t="s">
        <v>9454</v>
      </c>
      <c r="D2951" t="s">
        <v>9455</v>
      </c>
      <c r="E2951" s="117">
        <v>43031</v>
      </c>
      <c r="F2951" s="118">
        <v>0.41737268518518517</v>
      </c>
      <c r="G2951" t="s">
        <v>9457</v>
      </c>
      <c r="H2951">
        <v>372</v>
      </c>
      <c r="I2951">
        <v>15</v>
      </c>
      <c r="J2951" t="s">
        <v>4037</v>
      </c>
      <c r="L2951" t="s">
        <v>26037</v>
      </c>
    </row>
    <row r="2952" spans="1:12" x14ac:dyDescent="0.25">
      <c r="A2952" t="s">
        <v>9456</v>
      </c>
      <c r="B2952" t="s">
        <v>9453</v>
      </c>
      <c r="C2952" t="s">
        <v>9454</v>
      </c>
      <c r="D2952" t="s">
        <v>9455</v>
      </c>
      <c r="E2952" s="117">
        <v>43031</v>
      </c>
      <c r="F2952" s="118">
        <v>0.4173842592592592</v>
      </c>
      <c r="G2952" t="s">
        <v>9457</v>
      </c>
      <c r="H2952">
        <v>372</v>
      </c>
      <c r="I2952">
        <v>19</v>
      </c>
      <c r="J2952" t="s">
        <v>4037</v>
      </c>
      <c r="L2952" t="s">
        <v>25272</v>
      </c>
    </row>
    <row r="2953" spans="1:12" x14ac:dyDescent="0.25">
      <c r="A2953" t="s">
        <v>9456</v>
      </c>
      <c r="B2953" t="s">
        <v>9453</v>
      </c>
      <c r="C2953" t="s">
        <v>9454</v>
      </c>
      <c r="D2953" t="s">
        <v>9455</v>
      </c>
      <c r="E2953" s="117">
        <v>43031</v>
      </c>
      <c r="F2953" s="118">
        <v>0.4173842592592592</v>
      </c>
      <c r="G2953" t="s">
        <v>9457</v>
      </c>
      <c r="H2953">
        <v>372</v>
      </c>
      <c r="I2953">
        <v>20</v>
      </c>
      <c r="J2953" t="s">
        <v>4037</v>
      </c>
      <c r="L2953" t="s">
        <v>31</v>
      </c>
    </row>
    <row r="2954" spans="1:12" x14ac:dyDescent="0.25">
      <c r="A2954" t="s">
        <v>9456</v>
      </c>
      <c r="B2954" t="s">
        <v>9453</v>
      </c>
      <c r="C2954" t="s">
        <v>9454</v>
      </c>
      <c r="D2954" t="s">
        <v>9455</v>
      </c>
      <c r="E2954" s="117">
        <v>43031</v>
      </c>
      <c r="F2954" s="118">
        <v>0.4173842592592592</v>
      </c>
      <c r="G2954" t="s">
        <v>9457</v>
      </c>
      <c r="H2954">
        <v>372</v>
      </c>
      <c r="I2954">
        <v>22</v>
      </c>
      <c r="J2954" t="s">
        <v>4037</v>
      </c>
      <c r="L2954" t="s">
        <v>26222</v>
      </c>
    </row>
    <row r="2955" spans="1:12" x14ac:dyDescent="0.25">
      <c r="A2955" t="s">
        <v>9456</v>
      </c>
      <c r="B2955" t="s">
        <v>9453</v>
      </c>
      <c r="C2955" t="s">
        <v>9454</v>
      </c>
      <c r="D2955" t="s">
        <v>9455</v>
      </c>
      <c r="E2955" s="117">
        <v>43031</v>
      </c>
      <c r="F2955" s="118">
        <v>0.41740740740740739</v>
      </c>
      <c r="G2955" t="s">
        <v>9457</v>
      </c>
      <c r="H2955">
        <v>373</v>
      </c>
      <c r="I2955">
        <v>2</v>
      </c>
      <c r="J2955" t="s">
        <v>4037</v>
      </c>
      <c r="L2955" t="s">
        <v>5</v>
      </c>
    </row>
    <row r="2956" spans="1:12" x14ac:dyDescent="0.25">
      <c r="A2956" t="s">
        <v>9456</v>
      </c>
      <c r="B2956" t="s">
        <v>9453</v>
      </c>
      <c r="C2956" t="s">
        <v>9454</v>
      </c>
      <c r="D2956" t="s">
        <v>9455</v>
      </c>
      <c r="E2956" s="117">
        <v>43031</v>
      </c>
      <c r="F2956" s="118">
        <v>0.41740740740740739</v>
      </c>
      <c r="G2956" t="s">
        <v>9457</v>
      </c>
      <c r="H2956">
        <v>373</v>
      </c>
      <c r="I2956">
        <v>5</v>
      </c>
      <c r="J2956" t="s">
        <v>4037</v>
      </c>
      <c r="L2956" t="s">
        <v>177</v>
      </c>
    </row>
    <row r="2957" spans="1:12" x14ac:dyDescent="0.25">
      <c r="A2957" t="s">
        <v>9456</v>
      </c>
      <c r="B2957" t="s">
        <v>9453</v>
      </c>
      <c r="C2957" t="s">
        <v>9454</v>
      </c>
      <c r="D2957" t="s">
        <v>9455</v>
      </c>
      <c r="E2957" s="117">
        <v>43031</v>
      </c>
      <c r="F2957" s="118">
        <v>0.41740740740740739</v>
      </c>
      <c r="G2957" t="s">
        <v>9457</v>
      </c>
      <c r="H2957">
        <v>373</v>
      </c>
      <c r="I2957">
        <v>7</v>
      </c>
      <c r="J2957" t="s">
        <v>4037</v>
      </c>
      <c r="L2957">
        <v>60</v>
      </c>
    </row>
    <row r="2958" spans="1:12" x14ac:dyDescent="0.25">
      <c r="A2958" t="s">
        <v>9456</v>
      </c>
      <c r="B2958" t="s">
        <v>9453</v>
      </c>
      <c r="C2958" t="s">
        <v>9454</v>
      </c>
      <c r="D2958" t="s">
        <v>9455</v>
      </c>
      <c r="E2958" s="117">
        <v>43031</v>
      </c>
      <c r="F2958" s="118">
        <v>0.41740740740740739</v>
      </c>
      <c r="G2958" t="s">
        <v>9457</v>
      </c>
      <c r="H2958">
        <v>373</v>
      </c>
      <c r="I2958">
        <v>8</v>
      </c>
      <c r="J2958" t="s">
        <v>4037</v>
      </c>
      <c r="L2958">
        <v>100000</v>
      </c>
    </row>
    <row r="2959" spans="1:12" x14ac:dyDescent="0.25">
      <c r="A2959" t="s">
        <v>9456</v>
      </c>
      <c r="B2959" t="s">
        <v>9453</v>
      </c>
      <c r="C2959" t="s">
        <v>9454</v>
      </c>
      <c r="D2959" t="s">
        <v>9455</v>
      </c>
      <c r="E2959" s="117">
        <v>43031</v>
      </c>
      <c r="F2959" s="118">
        <v>0.41741898148148149</v>
      </c>
      <c r="G2959" t="s">
        <v>9457</v>
      </c>
      <c r="H2959">
        <v>373</v>
      </c>
      <c r="I2959">
        <v>12</v>
      </c>
      <c r="J2959" t="s">
        <v>4037</v>
      </c>
      <c r="L2959">
        <v>-11.890522219813301</v>
      </c>
    </row>
    <row r="2960" spans="1:12" x14ac:dyDescent="0.25">
      <c r="A2960" t="s">
        <v>9456</v>
      </c>
      <c r="B2960" t="s">
        <v>9453</v>
      </c>
      <c r="C2960" t="s">
        <v>9454</v>
      </c>
      <c r="D2960" t="s">
        <v>9455</v>
      </c>
      <c r="E2960" s="117">
        <v>43031</v>
      </c>
      <c r="F2960" s="118">
        <v>0.41741898148148149</v>
      </c>
      <c r="G2960" t="s">
        <v>9457</v>
      </c>
      <c r="H2960">
        <v>373</v>
      </c>
      <c r="I2960">
        <v>13</v>
      </c>
      <c r="J2960" t="s">
        <v>4037</v>
      </c>
      <c r="L2960">
        <v>-61.998989290456699</v>
      </c>
    </row>
    <row r="2961" spans="1:12" x14ac:dyDescent="0.25">
      <c r="A2961" t="s">
        <v>9456</v>
      </c>
      <c r="B2961" t="s">
        <v>9453</v>
      </c>
      <c r="C2961" t="s">
        <v>9454</v>
      </c>
      <c r="D2961" t="s">
        <v>9455</v>
      </c>
      <c r="E2961" s="117">
        <v>43031</v>
      </c>
      <c r="F2961" s="118">
        <v>0.41741898148148149</v>
      </c>
      <c r="G2961" t="s">
        <v>9457</v>
      </c>
      <c r="H2961">
        <v>373</v>
      </c>
      <c r="I2961">
        <v>14</v>
      </c>
      <c r="J2961" t="s">
        <v>4037</v>
      </c>
      <c r="L2961">
        <v>362</v>
      </c>
    </row>
    <row r="2962" spans="1:12" x14ac:dyDescent="0.25">
      <c r="A2962" t="s">
        <v>9456</v>
      </c>
      <c r="B2962" t="s">
        <v>9453</v>
      </c>
      <c r="C2962" t="s">
        <v>9454</v>
      </c>
      <c r="D2962" t="s">
        <v>9455</v>
      </c>
      <c r="E2962" s="117">
        <v>43031</v>
      </c>
      <c r="F2962" s="118">
        <v>0.41741898148148149</v>
      </c>
      <c r="G2962" t="s">
        <v>9457</v>
      </c>
      <c r="H2962">
        <v>373</v>
      </c>
      <c r="I2962">
        <v>15</v>
      </c>
      <c r="J2962" t="s">
        <v>4037</v>
      </c>
      <c r="L2962" t="s">
        <v>26037</v>
      </c>
    </row>
    <row r="2963" spans="1:12" x14ac:dyDescent="0.25">
      <c r="A2963" t="s">
        <v>9456</v>
      </c>
      <c r="B2963" t="s">
        <v>9453</v>
      </c>
      <c r="C2963" t="s">
        <v>9454</v>
      </c>
      <c r="D2963" t="s">
        <v>9455</v>
      </c>
      <c r="E2963" s="117">
        <v>43031</v>
      </c>
      <c r="F2963" s="118">
        <v>0.41741898148148149</v>
      </c>
      <c r="G2963" t="s">
        <v>9457</v>
      </c>
      <c r="H2963">
        <v>373</v>
      </c>
      <c r="I2963">
        <v>19</v>
      </c>
      <c r="J2963" t="s">
        <v>4037</v>
      </c>
      <c r="L2963" t="s">
        <v>25273</v>
      </c>
    </row>
    <row r="2964" spans="1:12" x14ac:dyDescent="0.25">
      <c r="A2964" t="s">
        <v>9456</v>
      </c>
      <c r="B2964" t="s">
        <v>9453</v>
      </c>
      <c r="C2964" t="s">
        <v>9454</v>
      </c>
      <c r="D2964" t="s">
        <v>9455</v>
      </c>
      <c r="E2964" s="117">
        <v>43031</v>
      </c>
      <c r="F2964" s="118">
        <v>0.41741898148148149</v>
      </c>
      <c r="G2964" t="s">
        <v>9457</v>
      </c>
      <c r="H2964">
        <v>373</v>
      </c>
      <c r="I2964">
        <v>20</v>
      </c>
      <c r="J2964" t="s">
        <v>4037</v>
      </c>
      <c r="L2964" t="s">
        <v>42</v>
      </c>
    </row>
    <row r="2965" spans="1:12" x14ac:dyDescent="0.25">
      <c r="A2965" t="s">
        <v>9456</v>
      </c>
      <c r="B2965" t="s">
        <v>9453</v>
      </c>
      <c r="C2965" t="s">
        <v>9454</v>
      </c>
      <c r="D2965" t="s">
        <v>9455</v>
      </c>
      <c r="E2965" s="117">
        <v>43031</v>
      </c>
      <c r="F2965" s="118">
        <v>0.41743055555555553</v>
      </c>
      <c r="G2965" t="s">
        <v>9457</v>
      </c>
      <c r="H2965">
        <v>373</v>
      </c>
      <c r="I2965">
        <v>22</v>
      </c>
      <c r="J2965" t="s">
        <v>4037</v>
      </c>
      <c r="L2965" t="s">
        <v>26223</v>
      </c>
    </row>
    <row r="2966" spans="1:12" x14ac:dyDescent="0.25">
      <c r="A2966" t="s">
        <v>9456</v>
      </c>
      <c r="B2966" t="s">
        <v>9453</v>
      </c>
      <c r="C2966" t="s">
        <v>9454</v>
      </c>
      <c r="D2966" t="s">
        <v>9455</v>
      </c>
      <c r="E2966" s="117">
        <v>43031</v>
      </c>
      <c r="F2966" s="118">
        <v>0.41744212962962962</v>
      </c>
      <c r="G2966" t="s">
        <v>9457</v>
      </c>
      <c r="H2966">
        <v>374</v>
      </c>
      <c r="I2966">
        <v>2</v>
      </c>
      <c r="J2966" t="s">
        <v>4037</v>
      </c>
      <c r="L2966" t="s">
        <v>5</v>
      </c>
    </row>
    <row r="2967" spans="1:12" x14ac:dyDescent="0.25">
      <c r="A2967" t="s">
        <v>9456</v>
      </c>
      <c r="B2967" t="s">
        <v>9453</v>
      </c>
      <c r="C2967" t="s">
        <v>9454</v>
      </c>
      <c r="D2967" t="s">
        <v>9455</v>
      </c>
      <c r="E2967" s="117">
        <v>43031</v>
      </c>
      <c r="F2967" s="118">
        <v>0.41745370370370366</v>
      </c>
      <c r="G2967" t="s">
        <v>9457</v>
      </c>
      <c r="H2967">
        <v>374</v>
      </c>
      <c r="I2967">
        <v>5</v>
      </c>
      <c r="J2967" t="s">
        <v>4037</v>
      </c>
      <c r="L2967" t="s">
        <v>177</v>
      </c>
    </row>
    <row r="2968" spans="1:12" x14ac:dyDescent="0.25">
      <c r="A2968" t="s">
        <v>9456</v>
      </c>
      <c r="B2968" t="s">
        <v>9453</v>
      </c>
      <c r="C2968" t="s">
        <v>9454</v>
      </c>
      <c r="D2968" t="s">
        <v>9455</v>
      </c>
      <c r="E2968" s="117">
        <v>43031</v>
      </c>
      <c r="F2968" s="118">
        <v>0.41745370370370366</v>
      </c>
      <c r="G2968" t="s">
        <v>9457</v>
      </c>
      <c r="H2968">
        <v>374</v>
      </c>
      <c r="I2968">
        <v>7</v>
      </c>
      <c r="J2968" t="s">
        <v>4037</v>
      </c>
      <c r="L2968">
        <v>61</v>
      </c>
    </row>
    <row r="2969" spans="1:12" x14ac:dyDescent="0.25">
      <c r="A2969" t="s">
        <v>9456</v>
      </c>
      <c r="B2969" t="s">
        <v>9453</v>
      </c>
      <c r="C2969" t="s">
        <v>9454</v>
      </c>
      <c r="D2969" t="s">
        <v>9455</v>
      </c>
      <c r="E2969" s="117">
        <v>43031</v>
      </c>
      <c r="F2969" s="118">
        <v>0.41745370370370366</v>
      </c>
      <c r="G2969" t="s">
        <v>9457</v>
      </c>
      <c r="H2969">
        <v>374</v>
      </c>
      <c r="I2969">
        <v>8</v>
      </c>
      <c r="J2969" t="s">
        <v>4037</v>
      </c>
      <c r="L2969">
        <v>100000</v>
      </c>
    </row>
    <row r="2970" spans="1:12" x14ac:dyDescent="0.25">
      <c r="A2970" t="s">
        <v>9456</v>
      </c>
      <c r="B2970" t="s">
        <v>9453</v>
      </c>
      <c r="C2970" t="s">
        <v>9454</v>
      </c>
      <c r="D2970" t="s">
        <v>9455</v>
      </c>
      <c r="E2970" s="117">
        <v>43031</v>
      </c>
      <c r="F2970" s="118">
        <v>0.41745370370370366</v>
      </c>
      <c r="G2970" t="s">
        <v>9457</v>
      </c>
      <c r="H2970">
        <v>374</v>
      </c>
      <c r="I2970">
        <v>12</v>
      </c>
      <c r="J2970" t="s">
        <v>4037</v>
      </c>
      <c r="L2970">
        <v>-11.8740560697011</v>
      </c>
    </row>
    <row r="2971" spans="1:12" x14ac:dyDescent="0.25">
      <c r="A2971" t="s">
        <v>9456</v>
      </c>
      <c r="B2971" t="s">
        <v>9453</v>
      </c>
      <c r="C2971" t="s">
        <v>9454</v>
      </c>
      <c r="D2971" t="s">
        <v>9455</v>
      </c>
      <c r="E2971" s="117">
        <v>43031</v>
      </c>
      <c r="F2971" s="118">
        <v>0.41745370370370366</v>
      </c>
      <c r="G2971" t="s">
        <v>9457</v>
      </c>
      <c r="H2971">
        <v>374</v>
      </c>
      <c r="I2971">
        <v>13</v>
      </c>
      <c r="J2971" t="s">
        <v>4037</v>
      </c>
      <c r="L2971">
        <v>-61.978686801419201</v>
      </c>
    </row>
    <row r="2972" spans="1:12" x14ac:dyDescent="0.25">
      <c r="A2972" t="s">
        <v>9456</v>
      </c>
      <c r="B2972" t="s">
        <v>9453</v>
      </c>
      <c r="C2972" t="s">
        <v>9454</v>
      </c>
      <c r="D2972" t="s">
        <v>9455</v>
      </c>
      <c r="E2972" s="117">
        <v>43031</v>
      </c>
      <c r="F2972" s="118">
        <v>0.41746527777777781</v>
      </c>
      <c r="G2972" t="s">
        <v>9457</v>
      </c>
      <c r="H2972">
        <v>374</v>
      </c>
      <c r="I2972">
        <v>14</v>
      </c>
      <c r="J2972" t="s">
        <v>4037</v>
      </c>
      <c r="L2972">
        <v>399</v>
      </c>
    </row>
    <row r="2973" spans="1:12" x14ac:dyDescent="0.25">
      <c r="A2973" t="s">
        <v>9456</v>
      </c>
      <c r="B2973" t="s">
        <v>9453</v>
      </c>
      <c r="C2973" t="s">
        <v>9454</v>
      </c>
      <c r="D2973" t="s">
        <v>9455</v>
      </c>
      <c r="E2973" s="117">
        <v>43031</v>
      </c>
      <c r="F2973" s="118">
        <v>0.41746527777777781</v>
      </c>
      <c r="G2973" t="s">
        <v>9457</v>
      </c>
      <c r="H2973">
        <v>374</v>
      </c>
      <c r="I2973">
        <v>15</v>
      </c>
      <c r="J2973" t="s">
        <v>4037</v>
      </c>
      <c r="L2973" t="s">
        <v>26037</v>
      </c>
    </row>
    <row r="2974" spans="1:12" x14ac:dyDescent="0.25">
      <c r="A2974" t="s">
        <v>9456</v>
      </c>
      <c r="B2974" t="s">
        <v>9453</v>
      </c>
      <c r="C2974" t="s">
        <v>9454</v>
      </c>
      <c r="D2974" t="s">
        <v>9455</v>
      </c>
      <c r="E2974" s="117">
        <v>43031</v>
      </c>
      <c r="F2974" s="118">
        <v>0.41746527777777781</v>
      </c>
      <c r="G2974" t="s">
        <v>9457</v>
      </c>
      <c r="H2974">
        <v>374</v>
      </c>
      <c r="I2974">
        <v>19</v>
      </c>
      <c r="J2974" t="s">
        <v>4037</v>
      </c>
      <c r="L2974" t="s">
        <v>25274</v>
      </c>
    </row>
    <row r="2975" spans="1:12" x14ac:dyDescent="0.25">
      <c r="A2975" t="s">
        <v>9456</v>
      </c>
      <c r="B2975" t="s">
        <v>9453</v>
      </c>
      <c r="C2975" t="s">
        <v>9454</v>
      </c>
      <c r="D2975" t="s">
        <v>9455</v>
      </c>
      <c r="E2975" s="117">
        <v>43031</v>
      </c>
      <c r="F2975" s="118">
        <v>0.41746527777777781</v>
      </c>
      <c r="G2975" t="s">
        <v>9457</v>
      </c>
      <c r="H2975">
        <v>374</v>
      </c>
      <c r="I2975">
        <v>20</v>
      </c>
      <c r="J2975" t="s">
        <v>4037</v>
      </c>
      <c r="L2975" t="s">
        <v>556</v>
      </c>
    </row>
    <row r="2976" spans="1:12" x14ac:dyDescent="0.25">
      <c r="A2976" t="s">
        <v>9456</v>
      </c>
      <c r="B2976" t="s">
        <v>9453</v>
      </c>
      <c r="C2976" t="s">
        <v>9454</v>
      </c>
      <c r="D2976" t="s">
        <v>9455</v>
      </c>
      <c r="E2976" s="117">
        <v>43031</v>
      </c>
      <c r="F2976" s="118">
        <v>0.41746527777777781</v>
      </c>
      <c r="G2976" t="s">
        <v>9457</v>
      </c>
      <c r="H2976">
        <v>374</v>
      </c>
      <c r="I2976">
        <v>22</v>
      </c>
      <c r="J2976" t="s">
        <v>4037</v>
      </c>
      <c r="L2976" t="s">
        <v>26224</v>
      </c>
    </row>
    <row r="2977" spans="1:12" x14ac:dyDescent="0.25">
      <c r="A2977" t="s">
        <v>9456</v>
      </c>
      <c r="B2977" t="s">
        <v>9453</v>
      </c>
      <c r="C2977" t="s">
        <v>9454</v>
      </c>
      <c r="D2977" t="s">
        <v>9455</v>
      </c>
      <c r="E2977" s="117">
        <v>43031</v>
      </c>
      <c r="F2977" s="118">
        <v>0.41748842592592594</v>
      </c>
      <c r="G2977" t="s">
        <v>9457</v>
      </c>
      <c r="H2977">
        <v>375</v>
      </c>
      <c r="I2977">
        <v>2</v>
      </c>
      <c r="J2977" t="s">
        <v>4037</v>
      </c>
      <c r="L2977" t="s">
        <v>5</v>
      </c>
    </row>
    <row r="2978" spans="1:12" x14ac:dyDescent="0.25">
      <c r="A2978" t="s">
        <v>9456</v>
      </c>
      <c r="B2978" t="s">
        <v>9453</v>
      </c>
      <c r="C2978" t="s">
        <v>9454</v>
      </c>
      <c r="D2978" t="s">
        <v>9455</v>
      </c>
      <c r="E2978" s="117">
        <v>43031</v>
      </c>
      <c r="F2978" s="118">
        <v>0.41748842592592594</v>
      </c>
      <c r="G2978" t="s">
        <v>9457</v>
      </c>
      <c r="H2978">
        <v>375</v>
      </c>
      <c r="I2978">
        <v>5</v>
      </c>
      <c r="J2978" t="s">
        <v>4037</v>
      </c>
      <c r="L2978" t="s">
        <v>177</v>
      </c>
    </row>
    <row r="2979" spans="1:12" x14ac:dyDescent="0.25">
      <c r="A2979" t="s">
        <v>9456</v>
      </c>
      <c r="B2979" t="s">
        <v>9453</v>
      </c>
      <c r="C2979" t="s">
        <v>9454</v>
      </c>
      <c r="D2979" t="s">
        <v>9455</v>
      </c>
      <c r="E2979" s="117">
        <v>43031</v>
      </c>
      <c r="F2979" s="118">
        <v>0.41749999999999998</v>
      </c>
      <c r="G2979" t="s">
        <v>9457</v>
      </c>
      <c r="H2979">
        <v>375</v>
      </c>
      <c r="I2979">
        <v>7</v>
      </c>
      <c r="J2979" t="s">
        <v>4037</v>
      </c>
      <c r="L2979">
        <v>62</v>
      </c>
    </row>
    <row r="2980" spans="1:12" x14ac:dyDescent="0.25">
      <c r="A2980" t="s">
        <v>9456</v>
      </c>
      <c r="B2980" t="s">
        <v>9453</v>
      </c>
      <c r="C2980" t="s">
        <v>9454</v>
      </c>
      <c r="D2980" t="s">
        <v>9455</v>
      </c>
      <c r="E2980" s="117">
        <v>43031</v>
      </c>
      <c r="F2980" s="118">
        <v>0.41749999999999998</v>
      </c>
      <c r="G2980" t="s">
        <v>9457</v>
      </c>
      <c r="H2980">
        <v>375</v>
      </c>
      <c r="I2980">
        <v>8</v>
      </c>
      <c r="J2980" t="s">
        <v>4037</v>
      </c>
      <c r="L2980">
        <v>100000</v>
      </c>
    </row>
    <row r="2981" spans="1:12" x14ac:dyDescent="0.25">
      <c r="A2981" t="s">
        <v>9456</v>
      </c>
      <c r="B2981" t="s">
        <v>9453</v>
      </c>
      <c r="C2981" t="s">
        <v>9454</v>
      </c>
      <c r="D2981" t="s">
        <v>9455</v>
      </c>
      <c r="E2981" s="117">
        <v>43031</v>
      </c>
      <c r="F2981" s="118">
        <v>0.41749999999999998</v>
      </c>
      <c r="G2981" t="s">
        <v>9457</v>
      </c>
      <c r="H2981">
        <v>375</v>
      </c>
      <c r="I2981">
        <v>12</v>
      </c>
      <c r="J2981" t="s">
        <v>4037</v>
      </c>
      <c r="L2981">
        <v>-11.8607413811645</v>
      </c>
    </row>
    <row r="2982" spans="1:12" x14ac:dyDescent="0.25">
      <c r="A2982" t="s">
        <v>9456</v>
      </c>
      <c r="B2982" t="s">
        <v>9453</v>
      </c>
      <c r="C2982" t="s">
        <v>9454</v>
      </c>
      <c r="D2982" t="s">
        <v>9455</v>
      </c>
      <c r="E2982" s="117">
        <v>43031</v>
      </c>
      <c r="F2982" s="118">
        <v>0.41749999999999998</v>
      </c>
      <c r="G2982" t="s">
        <v>9457</v>
      </c>
      <c r="H2982">
        <v>375</v>
      </c>
      <c r="I2982">
        <v>13</v>
      </c>
      <c r="J2982" t="s">
        <v>4037</v>
      </c>
      <c r="L2982">
        <v>-61.957585342122698</v>
      </c>
    </row>
    <row r="2983" spans="1:12" x14ac:dyDescent="0.25">
      <c r="A2983" t="s">
        <v>9456</v>
      </c>
      <c r="B2983" t="s">
        <v>9453</v>
      </c>
      <c r="C2983" t="s">
        <v>9454</v>
      </c>
      <c r="D2983" t="s">
        <v>9455</v>
      </c>
      <c r="E2983" s="117">
        <v>43031</v>
      </c>
      <c r="F2983" s="118">
        <v>0.41749999999999998</v>
      </c>
      <c r="G2983" t="s">
        <v>9457</v>
      </c>
      <c r="H2983">
        <v>375</v>
      </c>
      <c r="I2983">
        <v>14</v>
      </c>
      <c r="J2983" t="s">
        <v>4037</v>
      </c>
      <c r="L2983">
        <v>421</v>
      </c>
    </row>
    <row r="2984" spans="1:12" x14ac:dyDescent="0.25">
      <c r="A2984" t="s">
        <v>9456</v>
      </c>
      <c r="B2984" t="s">
        <v>9453</v>
      </c>
      <c r="C2984" t="s">
        <v>9454</v>
      </c>
      <c r="D2984" t="s">
        <v>9455</v>
      </c>
      <c r="E2984" s="117">
        <v>43031</v>
      </c>
      <c r="F2984" s="118">
        <v>0.41749999999999998</v>
      </c>
      <c r="G2984" t="s">
        <v>9457</v>
      </c>
      <c r="H2984">
        <v>375</v>
      </c>
      <c r="I2984">
        <v>15</v>
      </c>
      <c r="J2984" t="s">
        <v>4037</v>
      </c>
      <c r="L2984" t="s">
        <v>26037</v>
      </c>
    </row>
    <row r="2985" spans="1:12" x14ac:dyDescent="0.25">
      <c r="A2985" t="s">
        <v>9456</v>
      </c>
      <c r="B2985" t="s">
        <v>9453</v>
      </c>
      <c r="C2985" t="s">
        <v>9454</v>
      </c>
      <c r="D2985" t="s">
        <v>9455</v>
      </c>
      <c r="E2985" s="117">
        <v>43031</v>
      </c>
      <c r="F2985" s="118">
        <v>0.41751157407407408</v>
      </c>
      <c r="G2985" t="s">
        <v>9457</v>
      </c>
      <c r="H2985">
        <v>375</v>
      </c>
      <c r="I2985">
        <v>19</v>
      </c>
      <c r="J2985" t="s">
        <v>4037</v>
      </c>
      <c r="L2985" t="s">
        <v>25275</v>
      </c>
    </row>
    <row r="2986" spans="1:12" x14ac:dyDescent="0.25">
      <c r="A2986" t="s">
        <v>9456</v>
      </c>
      <c r="B2986" t="s">
        <v>9453</v>
      </c>
      <c r="C2986" t="s">
        <v>9454</v>
      </c>
      <c r="D2986" t="s">
        <v>9455</v>
      </c>
      <c r="E2986" s="117">
        <v>43031</v>
      </c>
      <c r="F2986" s="118">
        <v>0.41751157407407408</v>
      </c>
      <c r="G2986" t="s">
        <v>9457</v>
      </c>
      <c r="H2986">
        <v>375</v>
      </c>
      <c r="I2986">
        <v>20</v>
      </c>
      <c r="J2986" t="s">
        <v>4037</v>
      </c>
      <c r="L2986" t="s">
        <v>556</v>
      </c>
    </row>
    <row r="2987" spans="1:12" x14ac:dyDescent="0.25">
      <c r="A2987" t="s">
        <v>9456</v>
      </c>
      <c r="B2987" t="s">
        <v>9453</v>
      </c>
      <c r="C2987" t="s">
        <v>9454</v>
      </c>
      <c r="D2987" t="s">
        <v>9455</v>
      </c>
      <c r="E2987" s="117">
        <v>43031</v>
      </c>
      <c r="F2987" s="118">
        <v>0.41751157407407408</v>
      </c>
      <c r="G2987" t="s">
        <v>9457</v>
      </c>
      <c r="H2987">
        <v>375</v>
      </c>
      <c r="I2987">
        <v>22</v>
      </c>
      <c r="J2987" t="s">
        <v>4037</v>
      </c>
      <c r="L2987" t="s">
        <v>26225</v>
      </c>
    </row>
    <row r="2988" spans="1:12" x14ac:dyDescent="0.25">
      <c r="A2988" t="s">
        <v>9456</v>
      </c>
      <c r="B2988" t="s">
        <v>9453</v>
      </c>
      <c r="C2988" t="s">
        <v>9454</v>
      </c>
      <c r="D2988" t="s">
        <v>9455</v>
      </c>
      <c r="E2988" s="117">
        <v>43031</v>
      </c>
      <c r="F2988" s="118">
        <v>0.41753472222222227</v>
      </c>
      <c r="G2988" t="s">
        <v>9457</v>
      </c>
      <c r="H2988">
        <v>376</v>
      </c>
      <c r="I2988">
        <v>2</v>
      </c>
      <c r="J2988" t="s">
        <v>4037</v>
      </c>
      <c r="L2988" t="s">
        <v>5</v>
      </c>
    </row>
    <row r="2989" spans="1:12" x14ac:dyDescent="0.25">
      <c r="A2989" t="s">
        <v>9456</v>
      </c>
      <c r="B2989" t="s">
        <v>9453</v>
      </c>
      <c r="C2989" t="s">
        <v>9454</v>
      </c>
      <c r="D2989" t="s">
        <v>9455</v>
      </c>
      <c r="E2989" s="117">
        <v>43031</v>
      </c>
      <c r="F2989" s="118">
        <v>0.41753472222222227</v>
      </c>
      <c r="G2989" t="s">
        <v>9457</v>
      </c>
      <c r="H2989">
        <v>376</v>
      </c>
      <c r="I2989">
        <v>5</v>
      </c>
      <c r="J2989" t="s">
        <v>4037</v>
      </c>
      <c r="L2989" t="s">
        <v>177</v>
      </c>
    </row>
    <row r="2990" spans="1:12" x14ac:dyDescent="0.25">
      <c r="A2990" t="s">
        <v>9456</v>
      </c>
      <c r="B2990" t="s">
        <v>9453</v>
      </c>
      <c r="C2990" t="s">
        <v>9454</v>
      </c>
      <c r="D2990" t="s">
        <v>9455</v>
      </c>
      <c r="E2990" s="117">
        <v>43031</v>
      </c>
      <c r="F2990" s="118">
        <v>0.41753472222222227</v>
      </c>
      <c r="G2990" t="s">
        <v>9457</v>
      </c>
      <c r="H2990">
        <v>376</v>
      </c>
      <c r="I2990">
        <v>7</v>
      </c>
      <c r="J2990" t="s">
        <v>4037</v>
      </c>
      <c r="L2990">
        <v>63</v>
      </c>
    </row>
    <row r="2991" spans="1:12" x14ac:dyDescent="0.25">
      <c r="A2991" t="s">
        <v>9456</v>
      </c>
      <c r="B2991" t="s">
        <v>9453</v>
      </c>
      <c r="C2991" t="s">
        <v>9454</v>
      </c>
      <c r="D2991" t="s">
        <v>9455</v>
      </c>
      <c r="E2991" s="117">
        <v>43031</v>
      </c>
      <c r="F2991" s="118">
        <v>0.41753472222222227</v>
      </c>
      <c r="G2991" t="s">
        <v>9457</v>
      </c>
      <c r="H2991">
        <v>376</v>
      </c>
      <c r="I2991">
        <v>8</v>
      </c>
      <c r="J2991" t="s">
        <v>4037</v>
      </c>
      <c r="L2991">
        <v>100000</v>
      </c>
    </row>
    <row r="2992" spans="1:12" x14ac:dyDescent="0.25">
      <c r="A2992" t="s">
        <v>9456</v>
      </c>
      <c r="B2992" t="s">
        <v>9453</v>
      </c>
      <c r="C2992" t="s">
        <v>9454</v>
      </c>
      <c r="D2992" t="s">
        <v>9455</v>
      </c>
      <c r="E2992" s="117">
        <v>43031</v>
      </c>
      <c r="F2992" s="118">
        <v>0.4175462962962963</v>
      </c>
      <c r="G2992" t="s">
        <v>9457</v>
      </c>
      <c r="H2992">
        <v>376</v>
      </c>
      <c r="I2992">
        <v>12</v>
      </c>
      <c r="J2992" t="s">
        <v>4037</v>
      </c>
      <c r="L2992">
        <v>-11.873854868939899</v>
      </c>
    </row>
    <row r="2993" spans="1:12" x14ac:dyDescent="0.25">
      <c r="A2993" t="s">
        <v>9456</v>
      </c>
      <c r="B2993" t="s">
        <v>9453</v>
      </c>
      <c r="C2993" t="s">
        <v>9454</v>
      </c>
      <c r="D2993" t="s">
        <v>9455</v>
      </c>
      <c r="E2993" s="117">
        <v>43031</v>
      </c>
      <c r="F2993" s="118">
        <v>0.4175462962962963</v>
      </c>
      <c r="G2993" t="s">
        <v>9457</v>
      </c>
      <c r="H2993">
        <v>376</v>
      </c>
      <c r="I2993">
        <v>13</v>
      </c>
      <c r="J2993" t="s">
        <v>4037</v>
      </c>
      <c r="L2993">
        <v>-62.266234556960001</v>
      </c>
    </row>
    <row r="2994" spans="1:12" x14ac:dyDescent="0.25">
      <c r="A2994" t="s">
        <v>9456</v>
      </c>
      <c r="B2994" t="s">
        <v>9453</v>
      </c>
      <c r="C2994" t="s">
        <v>9454</v>
      </c>
      <c r="D2994" t="s">
        <v>9455</v>
      </c>
      <c r="E2994" s="117">
        <v>43031</v>
      </c>
      <c r="F2994" s="118">
        <v>0.4175462962962963</v>
      </c>
      <c r="G2994" t="s">
        <v>9457</v>
      </c>
      <c r="H2994">
        <v>376</v>
      </c>
      <c r="I2994">
        <v>14</v>
      </c>
      <c r="J2994" t="s">
        <v>4037</v>
      </c>
      <c r="L2994">
        <v>421</v>
      </c>
    </row>
    <row r="2995" spans="1:12" x14ac:dyDescent="0.25">
      <c r="A2995" t="s">
        <v>9456</v>
      </c>
      <c r="B2995" t="s">
        <v>9453</v>
      </c>
      <c r="C2995" t="s">
        <v>9454</v>
      </c>
      <c r="D2995" t="s">
        <v>9455</v>
      </c>
      <c r="E2995" s="117">
        <v>43031</v>
      </c>
      <c r="F2995" s="118">
        <v>0.4175462962962963</v>
      </c>
      <c r="G2995" t="s">
        <v>9457</v>
      </c>
      <c r="H2995">
        <v>376</v>
      </c>
      <c r="I2995">
        <v>15</v>
      </c>
      <c r="J2995" t="s">
        <v>4037</v>
      </c>
      <c r="L2995" t="s">
        <v>25995</v>
      </c>
    </row>
    <row r="2996" spans="1:12" x14ac:dyDescent="0.25">
      <c r="A2996" t="s">
        <v>9456</v>
      </c>
      <c r="B2996" t="s">
        <v>9453</v>
      </c>
      <c r="C2996" t="s">
        <v>9454</v>
      </c>
      <c r="D2996" t="s">
        <v>9455</v>
      </c>
      <c r="E2996" s="117">
        <v>43031</v>
      </c>
      <c r="F2996" s="118">
        <v>0.4175462962962963</v>
      </c>
      <c r="G2996" t="s">
        <v>9457</v>
      </c>
      <c r="H2996">
        <v>376</v>
      </c>
      <c r="I2996">
        <v>19</v>
      </c>
      <c r="J2996" t="s">
        <v>4037</v>
      </c>
      <c r="L2996" t="s">
        <v>25276</v>
      </c>
    </row>
    <row r="2997" spans="1:12" x14ac:dyDescent="0.25">
      <c r="A2997" t="s">
        <v>9456</v>
      </c>
      <c r="B2997" t="s">
        <v>9453</v>
      </c>
      <c r="C2997" t="s">
        <v>9454</v>
      </c>
      <c r="D2997" t="s">
        <v>9455</v>
      </c>
      <c r="E2997" s="117">
        <v>43031</v>
      </c>
      <c r="F2997" s="118">
        <v>0.4175578703703704</v>
      </c>
      <c r="G2997" t="s">
        <v>9457</v>
      </c>
      <c r="H2997">
        <v>376</v>
      </c>
      <c r="I2997">
        <v>20</v>
      </c>
      <c r="J2997" t="s">
        <v>4037</v>
      </c>
      <c r="L2997" t="s">
        <v>556</v>
      </c>
    </row>
    <row r="2998" spans="1:12" x14ac:dyDescent="0.25">
      <c r="A2998" t="s">
        <v>9456</v>
      </c>
      <c r="B2998" t="s">
        <v>9453</v>
      </c>
      <c r="C2998" t="s">
        <v>9454</v>
      </c>
      <c r="D2998" t="s">
        <v>9455</v>
      </c>
      <c r="E2998" s="117">
        <v>43031</v>
      </c>
      <c r="F2998" s="118">
        <v>0.4175578703703704</v>
      </c>
      <c r="G2998" t="s">
        <v>9457</v>
      </c>
      <c r="H2998">
        <v>376</v>
      </c>
      <c r="I2998">
        <v>22</v>
      </c>
      <c r="J2998" t="s">
        <v>4037</v>
      </c>
      <c r="L2998" t="s">
        <v>26226</v>
      </c>
    </row>
    <row r="2999" spans="1:12" x14ac:dyDescent="0.25">
      <c r="A2999" t="s">
        <v>9456</v>
      </c>
      <c r="B2999" t="s">
        <v>9453</v>
      </c>
      <c r="C2999" t="s">
        <v>9454</v>
      </c>
      <c r="D2999" t="s">
        <v>9455</v>
      </c>
      <c r="E2999" s="117">
        <v>43031</v>
      </c>
      <c r="F2999" s="118">
        <v>0.41756944444444444</v>
      </c>
      <c r="G2999" t="s">
        <v>9457</v>
      </c>
      <c r="H2999">
        <v>377</v>
      </c>
      <c r="I2999">
        <v>2</v>
      </c>
      <c r="J2999" t="s">
        <v>4037</v>
      </c>
      <c r="L2999" t="s">
        <v>5</v>
      </c>
    </row>
    <row r="3000" spans="1:12" x14ac:dyDescent="0.25">
      <c r="A3000" t="s">
        <v>9456</v>
      </c>
      <c r="B3000" t="s">
        <v>9453</v>
      </c>
      <c r="C3000" t="s">
        <v>9454</v>
      </c>
      <c r="D3000" t="s">
        <v>9455</v>
      </c>
      <c r="E3000" s="117">
        <v>43031</v>
      </c>
      <c r="F3000" s="118">
        <v>0.41758101851851853</v>
      </c>
      <c r="G3000" t="s">
        <v>9457</v>
      </c>
      <c r="H3000">
        <v>377</v>
      </c>
      <c r="I3000">
        <v>5</v>
      </c>
      <c r="J3000" t="s">
        <v>4037</v>
      </c>
      <c r="L3000" t="s">
        <v>177</v>
      </c>
    </row>
    <row r="3001" spans="1:12" x14ac:dyDescent="0.25">
      <c r="A3001" t="s">
        <v>9456</v>
      </c>
      <c r="B3001" t="s">
        <v>9453</v>
      </c>
      <c r="C3001" t="s">
        <v>9454</v>
      </c>
      <c r="D3001" t="s">
        <v>9455</v>
      </c>
      <c r="E3001" s="117">
        <v>43031</v>
      </c>
      <c r="F3001" s="118">
        <v>0.41758101851851853</v>
      </c>
      <c r="G3001" t="s">
        <v>9457</v>
      </c>
      <c r="H3001">
        <v>377</v>
      </c>
      <c r="I3001">
        <v>7</v>
      </c>
      <c r="J3001" t="s">
        <v>4037</v>
      </c>
      <c r="L3001">
        <v>64</v>
      </c>
    </row>
    <row r="3002" spans="1:12" x14ac:dyDescent="0.25">
      <c r="A3002" t="s">
        <v>9456</v>
      </c>
      <c r="B3002" t="s">
        <v>9453</v>
      </c>
      <c r="C3002" t="s">
        <v>9454</v>
      </c>
      <c r="D3002" t="s">
        <v>9455</v>
      </c>
      <c r="E3002" s="117">
        <v>43031</v>
      </c>
      <c r="F3002" s="118">
        <v>0.41758101851851853</v>
      </c>
      <c r="G3002" t="s">
        <v>9457</v>
      </c>
      <c r="H3002">
        <v>377</v>
      </c>
      <c r="I3002">
        <v>8</v>
      </c>
      <c r="J3002" t="s">
        <v>4037</v>
      </c>
      <c r="L3002">
        <v>100000</v>
      </c>
    </row>
    <row r="3003" spans="1:12" x14ac:dyDescent="0.25">
      <c r="A3003" t="s">
        <v>9456</v>
      </c>
      <c r="B3003" t="s">
        <v>9453</v>
      </c>
      <c r="C3003" t="s">
        <v>9454</v>
      </c>
      <c r="D3003" t="s">
        <v>9455</v>
      </c>
      <c r="E3003" s="117">
        <v>43031</v>
      </c>
      <c r="F3003" s="118">
        <v>0.41758101851851853</v>
      </c>
      <c r="G3003" t="s">
        <v>9457</v>
      </c>
      <c r="H3003">
        <v>377</v>
      </c>
      <c r="I3003">
        <v>12</v>
      </c>
      <c r="J3003" t="s">
        <v>4037</v>
      </c>
      <c r="L3003">
        <v>-11.8616548875353</v>
      </c>
    </row>
    <row r="3004" spans="1:12" x14ac:dyDescent="0.25">
      <c r="A3004" t="s">
        <v>9456</v>
      </c>
      <c r="B3004" t="s">
        <v>9453</v>
      </c>
      <c r="C3004" t="s">
        <v>9454</v>
      </c>
      <c r="D3004" t="s">
        <v>9455</v>
      </c>
      <c r="E3004" s="117">
        <v>43031</v>
      </c>
      <c r="F3004" s="118">
        <v>0.41759259259259257</v>
      </c>
      <c r="G3004" t="s">
        <v>9457</v>
      </c>
      <c r="H3004">
        <v>377</v>
      </c>
      <c r="I3004">
        <v>13</v>
      </c>
      <c r="J3004" t="s">
        <v>4037</v>
      </c>
      <c r="L3004">
        <v>-62.269241773149098</v>
      </c>
    </row>
    <row r="3005" spans="1:12" x14ac:dyDescent="0.25">
      <c r="A3005" t="s">
        <v>9456</v>
      </c>
      <c r="B3005" t="s">
        <v>9453</v>
      </c>
      <c r="C3005" t="s">
        <v>9454</v>
      </c>
      <c r="D3005" t="s">
        <v>9455</v>
      </c>
      <c r="E3005" s="117">
        <v>43031</v>
      </c>
      <c r="F3005" s="118">
        <v>0.41759259259259257</v>
      </c>
      <c r="G3005" t="s">
        <v>9457</v>
      </c>
      <c r="H3005">
        <v>377</v>
      </c>
      <c r="I3005">
        <v>14</v>
      </c>
      <c r="J3005" t="s">
        <v>4037</v>
      </c>
      <c r="L3005">
        <v>397</v>
      </c>
    </row>
    <row r="3006" spans="1:12" x14ac:dyDescent="0.25">
      <c r="A3006" t="s">
        <v>9456</v>
      </c>
      <c r="B3006" t="s">
        <v>9453</v>
      </c>
      <c r="C3006" t="s">
        <v>9454</v>
      </c>
      <c r="D3006" t="s">
        <v>9455</v>
      </c>
      <c r="E3006" s="117">
        <v>43031</v>
      </c>
      <c r="F3006" s="118">
        <v>0.41759259259259257</v>
      </c>
      <c r="G3006" t="s">
        <v>9457</v>
      </c>
      <c r="H3006">
        <v>377</v>
      </c>
      <c r="I3006">
        <v>15</v>
      </c>
      <c r="J3006" t="s">
        <v>4037</v>
      </c>
      <c r="L3006" t="s">
        <v>25995</v>
      </c>
    </row>
    <row r="3007" spans="1:12" x14ac:dyDescent="0.25">
      <c r="A3007" t="s">
        <v>9456</v>
      </c>
      <c r="B3007" t="s">
        <v>9453</v>
      </c>
      <c r="C3007" t="s">
        <v>9454</v>
      </c>
      <c r="D3007" t="s">
        <v>9455</v>
      </c>
      <c r="E3007" s="117">
        <v>43031</v>
      </c>
      <c r="F3007" s="118">
        <v>0.41759259259259257</v>
      </c>
      <c r="G3007" t="s">
        <v>9457</v>
      </c>
      <c r="H3007">
        <v>377</v>
      </c>
      <c r="I3007">
        <v>19</v>
      </c>
      <c r="J3007" t="s">
        <v>4037</v>
      </c>
      <c r="L3007" t="s">
        <v>25277</v>
      </c>
    </row>
    <row r="3008" spans="1:12" x14ac:dyDescent="0.25">
      <c r="A3008" t="s">
        <v>9456</v>
      </c>
      <c r="B3008" t="s">
        <v>9453</v>
      </c>
      <c r="C3008" t="s">
        <v>9454</v>
      </c>
      <c r="D3008" t="s">
        <v>9455</v>
      </c>
      <c r="E3008" s="117">
        <v>43031</v>
      </c>
      <c r="F3008" s="118">
        <v>0.41759259259259257</v>
      </c>
      <c r="G3008" t="s">
        <v>9457</v>
      </c>
      <c r="H3008">
        <v>377</v>
      </c>
      <c r="I3008">
        <v>20</v>
      </c>
      <c r="J3008" t="s">
        <v>4037</v>
      </c>
      <c r="L3008" t="s">
        <v>28</v>
      </c>
    </row>
    <row r="3009" spans="1:12" x14ac:dyDescent="0.25">
      <c r="A3009" t="s">
        <v>9456</v>
      </c>
      <c r="B3009" t="s">
        <v>9453</v>
      </c>
      <c r="C3009" t="s">
        <v>9454</v>
      </c>
      <c r="D3009" t="s">
        <v>9455</v>
      </c>
      <c r="E3009" s="117">
        <v>43031</v>
      </c>
      <c r="F3009" s="118">
        <v>0.41759259259259257</v>
      </c>
      <c r="G3009" t="s">
        <v>9457</v>
      </c>
      <c r="H3009">
        <v>377</v>
      </c>
      <c r="I3009">
        <v>22</v>
      </c>
      <c r="J3009" t="s">
        <v>4037</v>
      </c>
      <c r="L3009" t="s">
        <v>26227</v>
      </c>
    </row>
    <row r="3010" spans="1:12" x14ac:dyDescent="0.25">
      <c r="A3010" t="s">
        <v>9456</v>
      </c>
      <c r="B3010" t="s">
        <v>9453</v>
      </c>
      <c r="C3010" t="s">
        <v>9454</v>
      </c>
      <c r="D3010" t="s">
        <v>9455</v>
      </c>
      <c r="E3010" s="117">
        <v>43031</v>
      </c>
      <c r="F3010" s="118">
        <v>0.41761574074074076</v>
      </c>
      <c r="G3010" t="s">
        <v>9457</v>
      </c>
      <c r="H3010">
        <v>378</v>
      </c>
      <c r="I3010">
        <v>2</v>
      </c>
      <c r="J3010" t="s">
        <v>4037</v>
      </c>
      <c r="L3010" t="s">
        <v>5</v>
      </c>
    </row>
    <row r="3011" spans="1:12" x14ac:dyDescent="0.25">
      <c r="A3011" t="s">
        <v>9456</v>
      </c>
      <c r="B3011" t="s">
        <v>9453</v>
      </c>
      <c r="C3011" t="s">
        <v>9454</v>
      </c>
      <c r="D3011" t="s">
        <v>9455</v>
      </c>
      <c r="E3011" s="117">
        <v>43031</v>
      </c>
      <c r="F3011" s="118">
        <v>0.41761574074074076</v>
      </c>
      <c r="G3011" t="s">
        <v>9457</v>
      </c>
      <c r="H3011">
        <v>378</v>
      </c>
      <c r="I3011">
        <v>5</v>
      </c>
      <c r="J3011" t="s">
        <v>4037</v>
      </c>
      <c r="L3011" t="s">
        <v>177</v>
      </c>
    </row>
    <row r="3012" spans="1:12" x14ac:dyDescent="0.25">
      <c r="A3012" t="s">
        <v>9456</v>
      </c>
      <c r="B3012" t="s">
        <v>9453</v>
      </c>
      <c r="C3012" t="s">
        <v>9454</v>
      </c>
      <c r="D3012" t="s">
        <v>9455</v>
      </c>
      <c r="E3012" s="117">
        <v>43031</v>
      </c>
      <c r="F3012" s="118">
        <v>0.4176273148148148</v>
      </c>
      <c r="G3012" t="s">
        <v>9457</v>
      </c>
      <c r="H3012">
        <v>378</v>
      </c>
      <c r="I3012">
        <v>7</v>
      </c>
      <c r="J3012" t="s">
        <v>4037</v>
      </c>
      <c r="L3012">
        <v>65</v>
      </c>
    </row>
    <row r="3013" spans="1:12" x14ac:dyDescent="0.25">
      <c r="A3013" t="s">
        <v>9456</v>
      </c>
      <c r="B3013" t="s">
        <v>9453</v>
      </c>
      <c r="C3013" t="s">
        <v>9454</v>
      </c>
      <c r="D3013" t="s">
        <v>9455</v>
      </c>
      <c r="E3013" s="117">
        <v>43031</v>
      </c>
      <c r="F3013" s="118">
        <v>0.4176273148148148</v>
      </c>
      <c r="G3013" t="s">
        <v>9457</v>
      </c>
      <c r="H3013">
        <v>378</v>
      </c>
      <c r="I3013">
        <v>8</v>
      </c>
      <c r="J3013" t="s">
        <v>4037</v>
      </c>
      <c r="L3013">
        <v>100000</v>
      </c>
    </row>
    <row r="3014" spans="1:12" x14ac:dyDescent="0.25">
      <c r="A3014" t="s">
        <v>9456</v>
      </c>
      <c r="B3014" t="s">
        <v>9453</v>
      </c>
      <c r="C3014" t="s">
        <v>9454</v>
      </c>
      <c r="D3014" t="s">
        <v>9455</v>
      </c>
      <c r="E3014" s="117">
        <v>43031</v>
      </c>
      <c r="F3014" s="118">
        <v>0.4176273148148148</v>
      </c>
      <c r="G3014" t="s">
        <v>9457</v>
      </c>
      <c r="H3014">
        <v>378</v>
      </c>
      <c r="I3014">
        <v>12</v>
      </c>
      <c r="J3014" t="s">
        <v>4037</v>
      </c>
      <c r="L3014">
        <v>-11.8544919160085</v>
      </c>
    </row>
    <row r="3015" spans="1:12" x14ac:dyDescent="0.25">
      <c r="A3015" t="s">
        <v>9456</v>
      </c>
      <c r="B3015" t="s">
        <v>9453</v>
      </c>
      <c r="C3015" t="s">
        <v>9454</v>
      </c>
      <c r="D3015" t="s">
        <v>9455</v>
      </c>
      <c r="E3015" s="117">
        <v>43031</v>
      </c>
      <c r="F3015" s="118">
        <v>0.4176273148148148</v>
      </c>
      <c r="G3015" t="s">
        <v>9457</v>
      </c>
      <c r="H3015">
        <v>378</v>
      </c>
      <c r="I3015">
        <v>13</v>
      </c>
      <c r="J3015" t="s">
        <v>4037</v>
      </c>
      <c r="L3015">
        <v>-62.275861692018402</v>
      </c>
    </row>
    <row r="3016" spans="1:12" x14ac:dyDescent="0.25">
      <c r="A3016" t="s">
        <v>9456</v>
      </c>
      <c r="B3016" t="s">
        <v>9453</v>
      </c>
      <c r="C3016" t="s">
        <v>9454</v>
      </c>
      <c r="D3016" t="s">
        <v>9455</v>
      </c>
      <c r="E3016" s="117">
        <v>43031</v>
      </c>
      <c r="F3016" s="118">
        <v>0.4176273148148148</v>
      </c>
      <c r="G3016" t="s">
        <v>9457</v>
      </c>
      <c r="H3016">
        <v>378</v>
      </c>
      <c r="I3016">
        <v>14</v>
      </c>
      <c r="J3016" t="s">
        <v>4037</v>
      </c>
      <c r="L3016">
        <v>428</v>
      </c>
    </row>
    <row r="3017" spans="1:12" x14ac:dyDescent="0.25">
      <c r="A3017" t="s">
        <v>9456</v>
      </c>
      <c r="B3017" t="s">
        <v>9453</v>
      </c>
      <c r="C3017" t="s">
        <v>9454</v>
      </c>
      <c r="D3017" t="s">
        <v>9455</v>
      </c>
      <c r="E3017" s="117">
        <v>43031</v>
      </c>
      <c r="F3017" s="118">
        <v>0.4176273148148148</v>
      </c>
      <c r="G3017" t="s">
        <v>9457</v>
      </c>
      <c r="H3017">
        <v>378</v>
      </c>
      <c r="I3017">
        <v>15</v>
      </c>
      <c r="J3017" t="s">
        <v>4037</v>
      </c>
      <c r="L3017" t="s">
        <v>25995</v>
      </c>
    </row>
    <row r="3018" spans="1:12" x14ac:dyDescent="0.25">
      <c r="A3018" t="s">
        <v>9456</v>
      </c>
      <c r="B3018" t="s">
        <v>9453</v>
      </c>
      <c r="C3018" t="s">
        <v>9454</v>
      </c>
      <c r="D3018" t="s">
        <v>9455</v>
      </c>
      <c r="E3018" s="117">
        <v>43031</v>
      </c>
      <c r="F3018" s="118">
        <v>0.41763888888888889</v>
      </c>
      <c r="G3018" t="s">
        <v>9457</v>
      </c>
      <c r="H3018">
        <v>378</v>
      </c>
      <c r="I3018">
        <v>19</v>
      </c>
      <c r="J3018" t="s">
        <v>4037</v>
      </c>
      <c r="L3018" t="s">
        <v>25278</v>
      </c>
    </row>
    <row r="3019" spans="1:12" x14ac:dyDescent="0.25">
      <c r="A3019" t="s">
        <v>9456</v>
      </c>
      <c r="B3019" t="s">
        <v>9453</v>
      </c>
      <c r="C3019" t="s">
        <v>9454</v>
      </c>
      <c r="D3019" t="s">
        <v>9455</v>
      </c>
      <c r="E3019" s="117">
        <v>43031</v>
      </c>
      <c r="F3019" s="118">
        <v>0.41763888888888889</v>
      </c>
      <c r="G3019" t="s">
        <v>9457</v>
      </c>
      <c r="H3019">
        <v>378</v>
      </c>
      <c r="I3019">
        <v>20</v>
      </c>
      <c r="J3019" t="s">
        <v>4037</v>
      </c>
      <c r="L3019" t="s">
        <v>12</v>
      </c>
    </row>
    <row r="3020" spans="1:12" x14ac:dyDescent="0.25">
      <c r="A3020" t="s">
        <v>9456</v>
      </c>
      <c r="B3020" t="s">
        <v>9453</v>
      </c>
      <c r="C3020" t="s">
        <v>9454</v>
      </c>
      <c r="D3020" t="s">
        <v>9455</v>
      </c>
      <c r="E3020" s="117">
        <v>43031</v>
      </c>
      <c r="F3020" s="118">
        <v>0.41763888888888889</v>
      </c>
      <c r="G3020" t="s">
        <v>9457</v>
      </c>
      <c r="H3020">
        <v>378</v>
      </c>
      <c r="I3020">
        <v>22</v>
      </c>
      <c r="J3020" t="s">
        <v>4037</v>
      </c>
      <c r="L3020" t="s">
        <v>26228</v>
      </c>
    </row>
    <row r="3021" spans="1:12" x14ac:dyDescent="0.25">
      <c r="A3021" t="s">
        <v>9456</v>
      </c>
      <c r="B3021" t="s">
        <v>9453</v>
      </c>
      <c r="C3021" t="s">
        <v>9454</v>
      </c>
      <c r="D3021" t="s">
        <v>9455</v>
      </c>
      <c r="E3021" s="117">
        <v>43031</v>
      </c>
      <c r="F3021" s="118">
        <v>0.41766203703703703</v>
      </c>
      <c r="G3021" t="s">
        <v>9457</v>
      </c>
      <c r="H3021">
        <v>379</v>
      </c>
      <c r="I3021">
        <v>2</v>
      </c>
      <c r="J3021" t="s">
        <v>4037</v>
      </c>
      <c r="L3021" t="s">
        <v>5</v>
      </c>
    </row>
    <row r="3022" spans="1:12" x14ac:dyDescent="0.25">
      <c r="A3022" t="s">
        <v>9456</v>
      </c>
      <c r="B3022" t="s">
        <v>9453</v>
      </c>
      <c r="C3022" t="s">
        <v>9454</v>
      </c>
      <c r="D3022" t="s">
        <v>9455</v>
      </c>
      <c r="E3022" s="117">
        <v>43031</v>
      </c>
      <c r="F3022" s="118">
        <v>0.41766203703703703</v>
      </c>
      <c r="G3022" t="s">
        <v>9457</v>
      </c>
      <c r="H3022">
        <v>379</v>
      </c>
      <c r="I3022">
        <v>5</v>
      </c>
      <c r="J3022" t="s">
        <v>4037</v>
      </c>
      <c r="L3022" t="s">
        <v>177</v>
      </c>
    </row>
    <row r="3023" spans="1:12" x14ac:dyDescent="0.25">
      <c r="A3023" t="s">
        <v>9456</v>
      </c>
      <c r="B3023" t="s">
        <v>9453</v>
      </c>
      <c r="C3023" t="s">
        <v>9454</v>
      </c>
      <c r="D3023" t="s">
        <v>9455</v>
      </c>
      <c r="E3023" s="117">
        <v>43031</v>
      </c>
      <c r="F3023" s="118">
        <v>0.41766203703703703</v>
      </c>
      <c r="G3023" t="s">
        <v>9457</v>
      </c>
      <c r="H3023">
        <v>379</v>
      </c>
      <c r="I3023">
        <v>7</v>
      </c>
      <c r="J3023" t="s">
        <v>4037</v>
      </c>
      <c r="L3023">
        <v>66</v>
      </c>
    </row>
    <row r="3024" spans="1:12" x14ac:dyDescent="0.25">
      <c r="A3024" t="s">
        <v>9456</v>
      </c>
      <c r="B3024" t="s">
        <v>9453</v>
      </c>
      <c r="C3024" t="s">
        <v>9454</v>
      </c>
      <c r="D3024" t="s">
        <v>9455</v>
      </c>
      <c r="E3024" s="117">
        <v>43031</v>
      </c>
      <c r="F3024" s="118">
        <v>0.41766203703703703</v>
      </c>
      <c r="G3024" t="s">
        <v>9457</v>
      </c>
      <c r="H3024">
        <v>379</v>
      </c>
      <c r="I3024">
        <v>8</v>
      </c>
      <c r="J3024" t="s">
        <v>4037</v>
      </c>
      <c r="L3024">
        <v>100000</v>
      </c>
    </row>
    <row r="3025" spans="1:12" x14ac:dyDescent="0.25">
      <c r="A3025" t="s">
        <v>9456</v>
      </c>
      <c r="B3025" t="s">
        <v>9453</v>
      </c>
      <c r="C3025" t="s">
        <v>9454</v>
      </c>
      <c r="D3025" t="s">
        <v>9455</v>
      </c>
      <c r="E3025" s="117">
        <v>43031</v>
      </c>
      <c r="F3025" s="118">
        <v>0.41767361111111106</v>
      </c>
      <c r="G3025" t="s">
        <v>9457</v>
      </c>
      <c r="H3025">
        <v>379</v>
      </c>
      <c r="I3025">
        <v>12</v>
      </c>
      <c r="J3025" t="s">
        <v>4037</v>
      </c>
      <c r="L3025">
        <v>-11.8407913626056</v>
      </c>
    </row>
    <row r="3026" spans="1:12" x14ac:dyDescent="0.25">
      <c r="A3026" t="s">
        <v>9456</v>
      </c>
      <c r="B3026" t="s">
        <v>9453</v>
      </c>
      <c r="C3026" t="s">
        <v>9454</v>
      </c>
      <c r="D3026" t="s">
        <v>9455</v>
      </c>
      <c r="E3026" s="117">
        <v>43031</v>
      </c>
      <c r="F3026" s="118">
        <v>0.41767361111111106</v>
      </c>
      <c r="G3026" t="s">
        <v>9457</v>
      </c>
      <c r="H3026">
        <v>379</v>
      </c>
      <c r="I3026">
        <v>13</v>
      </c>
      <c r="J3026" t="s">
        <v>4037</v>
      </c>
      <c r="L3026">
        <v>-62.275594839271399</v>
      </c>
    </row>
    <row r="3027" spans="1:12" x14ac:dyDescent="0.25">
      <c r="A3027" t="s">
        <v>9456</v>
      </c>
      <c r="B3027" t="s">
        <v>9453</v>
      </c>
      <c r="C3027" t="s">
        <v>9454</v>
      </c>
      <c r="D3027" t="s">
        <v>9455</v>
      </c>
      <c r="E3027" s="117">
        <v>43031</v>
      </c>
      <c r="F3027" s="118">
        <v>0.41767361111111106</v>
      </c>
      <c r="G3027" t="s">
        <v>9457</v>
      </c>
      <c r="H3027">
        <v>379</v>
      </c>
      <c r="I3027">
        <v>14</v>
      </c>
      <c r="J3027" t="s">
        <v>4037</v>
      </c>
      <c r="L3027">
        <v>450</v>
      </c>
    </row>
    <row r="3028" spans="1:12" x14ac:dyDescent="0.25">
      <c r="A3028" t="s">
        <v>9456</v>
      </c>
      <c r="B3028" t="s">
        <v>9453</v>
      </c>
      <c r="C3028" t="s">
        <v>9454</v>
      </c>
      <c r="D3028" t="s">
        <v>9455</v>
      </c>
      <c r="E3028" s="117">
        <v>43031</v>
      </c>
      <c r="F3028" s="118">
        <v>0.41767361111111106</v>
      </c>
      <c r="G3028" t="s">
        <v>9457</v>
      </c>
      <c r="H3028">
        <v>379</v>
      </c>
      <c r="I3028">
        <v>15</v>
      </c>
      <c r="J3028" t="s">
        <v>4037</v>
      </c>
      <c r="L3028" t="s">
        <v>25995</v>
      </c>
    </row>
    <row r="3029" spans="1:12" x14ac:dyDescent="0.25">
      <c r="A3029" t="s">
        <v>9456</v>
      </c>
      <c r="B3029" t="s">
        <v>9453</v>
      </c>
      <c r="C3029" t="s">
        <v>9454</v>
      </c>
      <c r="D3029" t="s">
        <v>9455</v>
      </c>
      <c r="E3029" s="117">
        <v>43031</v>
      </c>
      <c r="F3029" s="118">
        <v>0.41767361111111106</v>
      </c>
      <c r="G3029" t="s">
        <v>9457</v>
      </c>
      <c r="H3029">
        <v>379</v>
      </c>
      <c r="I3029">
        <v>19</v>
      </c>
      <c r="J3029" t="s">
        <v>4037</v>
      </c>
      <c r="L3029" t="s">
        <v>25279</v>
      </c>
    </row>
    <row r="3030" spans="1:12" x14ac:dyDescent="0.25">
      <c r="A3030" t="s">
        <v>9456</v>
      </c>
      <c r="B3030" t="s">
        <v>9453</v>
      </c>
      <c r="C3030" t="s">
        <v>9454</v>
      </c>
      <c r="D3030" t="s">
        <v>9455</v>
      </c>
      <c r="E3030" s="117">
        <v>43031</v>
      </c>
      <c r="F3030" s="118">
        <v>0.41768518518518521</v>
      </c>
      <c r="G3030" t="s">
        <v>9457</v>
      </c>
      <c r="H3030">
        <v>379</v>
      </c>
      <c r="I3030">
        <v>20</v>
      </c>
      <c r="J3030" t="s">
        <v>4037</v>
      </c>
      <c r="L3030" t="s">
        <v>12</v>
      </c>
    </row>
    <row r="3031" spans="1:12" x14ac:dyDescent="0.25">
      <c r="A3031" t="s">
        <v>9456</v>
      </c>
      <c r="B3031" t="s">
        <v>9453</v>
      </c>
      <c r="C3031" t="s">
        <v>9454</v>
      </c>
      <c r="D3031" t="s">
        <v>9455</v>
      </c>
      <c r="E3031" s="117">
        <v>43031</v>
      </c>
      <c r="F3031" s="118">
        <v>0.41768518518518521</v>
      </c>
      <c r="G3031" t="s">
        <v>9457</v>
      </c>
      <c r="H3031">
        <v>379</v>
      </c>
      <c r="I3031">
        <v>22</v>
      </c>
      <c r="J3031" t="s">
        <v>4037</v>
      </c>
      <c r="L3031" t="s">
        <v>26229</v>
      </c>
    </row>
    <row r="3032" spans="1:12" x14ac:dyDescent="0.25">
      <c r="A3032" t="s">
        <v>9456</v>
      </c>
      <c r="B3032" t="s">
        <v>9453</v>
      </c>
      <c r="C3032" t="s">
        <v>9454</v>
      </c>
      <c r="D3032" t="s">
        <v>9455</v>
      </c>
      <c r="E3032" s="117">
        <v>43031</v>
      </c>
      <c r="F3032" s="118">
        <v>0.41769675925925925</v>
      </c>
      <c r="G3032" t="s">
        <v>9457</v>
      </c>
      <c r="H3032">
        <v>380</v>
      </c>
      <c r="I3032">
        <v>2</v>
      </c>
      <c r="J3032" t="s">
        <v>4037</v>
      </c>
      <c r="L3032" t="s">
        <v>5</v>
      </c>
    </row>
    <row r="3033" spans="1:12" x14ac:dyDescent="0.25">
      <c r="A3033" t="s">
        <v>9456</v>
      </c>
      <c r="B3033" t="s">
        <v>9453</v>
      </c>
      <c r="C3033" t="s">
        <v>9454</v>
      </c>
      <c r="D3033" t="s">
        <v>9455</v>
      </c>
      <c r="E3033" s="117">
        <v>43031</v>
      </c>
      <c r="F3033" s="118">
        <v>0.41770833333333335</v>
      </c>
      <c r="G3033" t="s">
        <v>9457</v>
      </c>
      <c r="H3033">
        <v>380</v>
      </c>
      <c r="I3033">
        <v>5</v>
      </c>
      <c r="J3033" t="s">
        <v>4037</v>
      </c>
      <c r="L3033" t="s">
        <v>177</v>
      </c>
    </row>
    <row r="3034" spans="1:12" x14ac:dyDescent="0.25">
      <c r="A3034" t="s">
        <v>9456</v>
      </c>
      <c r="B3034" t="s">
        <v>9453</v>
      </c>
      <c r="C3034" t="s">
        <v>9454</v>
      </c>
      <c r="D3034" t="s">
        <v>9455</v>
      </c>
      <c r="E3034" s="117">
        <v>43031</v>
      </c>
      <c r="F3034" s="118">
        <v>0.41770833333333335</v>
      </c>
      <c r="G3034" t="s">
        <v>9457</v>
      </c>
      <c r="H3034">
        <v>380</v>
      </c>
      <c r="I3034">
        <v>7</v>
      </c>
      <c r="J3034" t="s">
        <v>4037</v>
      </c>
      <c r="L3034">
        <v>67</v>
      </c>
    </row>
    <row r="3035" spans="1:12" x14ac:dyDescent="0.25">
      <c r="A3035" t="s">
        <v>9456</v>
      </c>
      <c r="B3035" t="s">
        <v>9453</v>
      </c>
      <c r="C3035" t="s">
        <v>9454</v>
      </c>
      <c r="D3035" t="s">
        <v>9455</v>
      </c>
      <c r="E3035" s="117">
        <v>43031</v>
      </c>
      <c r="F3035" s="118">
        <v>0.41770833333333335</v>
      </c>
      <c r="G3035" t="s">
        <v>9457</v>
      </c>
      <c r="H3035">
        <v>380</v>
      </c>
      <c r="I3035">
        <v>8</v>
      </c>
      <c r="J3035" t="s">
        <v>4037</v>
      </c>
      <c r="L3035">
        <v>100000</v>
      </c>
    </row>
    <row r="3036" spans="1:12" x14ac:dyDescent="0.25">
      <c r="A3036" t="s">
        <v>9456</v>
      </c>
      <c r="B3036" t="s">
        <v>9453</v>
      </c>
      <c r="C3036" t="s">
        <v>9454</v>
      </c>
      <c r="D3036" t="s">
        <v>9455</v>
      </c>
      <c r="E3036" s="117">
        <v>43031</v>
      </c>
      <c r="F3036" s="118">
        <v>0.41770833333333335</v>
      </c>
      <c r="G3036" t="s">
        <v>9457</v>
      </c>
      <c r="H3036">
        <v>380</v>
      </c>
      <c r="I3036">
        <v>12</v>
      </c>
      <c r="J3036" t="s">
        <v>4037</v>
      </c>
      <c r="L3036">
        <v>-11.8094387597836</v>
      </c>
    </row>
    <row r="3037" spans="1:12" x14ac:dyDescent="0.25">
      <c r="A3037" t="s">
        <v>9456</v>
      </c>
      <c r="B3037" t="s">
        <v>9453</v>
      </c>
      <c r="C3037" t="s">
        <v>9454</v>
      </c>
      <c r="D3037" t="s">
        <v>9455</v>
      </c>
      <c r="E3037" s="117">
        <v>43031</v>
      </c>
      <c r="F3037" s="118">
        <v>0.41770833333333335</v>
      </c>
      <c r="G3037" t="s">
        <v>9457</v>
      </c>
      <c r="H3037">
        <v>380</v>
      </c>
      <c r="I3037">
        <v>13</v>
      </c>
      <c r="J3037" t="s">
        <v>4037</v>
      </c>
      <c r="L3037">
        <v>-62.275163269742102</v>
      </c>
    </row>
    <row r="3038" spans="1:12" x14ac:dyDescent="0.25">
      <c r="A3038" t="s">
        <v>9456</v>
      </c>
      <c r="B3038" t="s">
        <v>9453</v>
      </c>
      <c r="C3038" t="s">
        <v>9454</v>
      </c>
      <c r="D3038" t="s">
        <v>9455</v>
      </c>
      <c r="E3038" s="117">
        <v>43031</v>
      </c>
      <c r="F3038" s="118">
        <v>0.41771990740740739</v>
      </c>
      <c r="G3038" t="s">
        <v>9457</v>
      </c>
      <c r="H3038">
        <v>380</v>
      </c>
      <c r="I3038">
        <v>14</v>
      </c>
      <c r="J3038" t="s">
        <v>4037</v>
      </c>
      <c r="L3038">
        <v>407</v>
      </c>
    </row>
    <row r="3039" spans="1:12" x14ac:dyDescent="0.25">
      <c r="A3039" t="s">
        <v>9456</v>
      </c>
      <c r="B3039" t="s">
        <v>9453</v>
      </c>
      <c r="C3039" t="s">
        <v>9454</v>
      </c>
      <c r="D3039" t="s">
        <v>9455</v>
      </c>
      <c r="E3039" s="117">
        <v>43031</v>
      </c>
      <c r="F3039" s="118">
        <v>0.41771990740740739</v>
      </c>
      <c r="G3039" t="s">
        <v>9457</v>
      </c>
      <c r="H3039">
        <v>380</v>
      </c>
      <c r="I3039">
        <v>15</v>
      </c>
      <c r="J3039" t="s">
        <v>4037</v>
      </c>
      <c r="L3039" t="s">
        <v>25995</v>
      </c>
    </row>
    <row r="3040" spans="1:12" x14ac:dyDescent="0.25">
      <c r="A3040" t="s">
        <v>9456</v>
      </c>
      <c r="B3040" t="s">
        <v>9453</v>
      </c>
      <c r="C3040" t="s">
        <v>9454</v>
      </c>
      <c r="D3040" t="s">
        <v>9455</v>
      </c>
      <c r="E3040" s="117">
        <v>43031</v>
      </c>
      <c r="F3040" s="118">
        <v>0.41771990740740739</v>
      </c>
      <c r="G3040" t="s">
        <v>9457</v>
      </c>
      <c r="H3040">
        <v>380</v>
      </c>
      <c r="I3040">
        <v>19</v>
      </c>
      <c r="J3040" t="s">
        <v>4037</v>
      </c>
      <c r="L3040" t="s">
        <v>25280</v>
      </c>
    </row>
    <row r="3041" spans="1:12" x14ac:dyDescent="0.25">
      <c r="A3041" t="s">
        <v>9456</v>
      </c>
      <c r="B3041" t="s">
        <v>9453</v>
      </c>
      <c r="C3041" t="s">
        <v>9454</v>
      </c>
      <c r="D3041" t="s">
        <v>9455</v>
      </c>
      <c r="E3041" s="117">
        <v>43031</v>
      </c>
      <c r="F3041" s="118">
        <v>0.41771990740740739</v>
      </c>
      <c r="G3041" t="s">
        <v>9457</v>
      </c>
      <c r="H3041">
        <v>380</v>
      </c>
      <c r="I3041">
        <v>20</v>
      </c>
      <c r="J3041" t="s">
        <v>4037</v>
      </c>
      <c r="L3041" t="s">
        <v>12</v>
      </c>
    </row>
    <row r="3042" spans="1:12" x14ac:dyDescent="0.25">
      <c r="A3042" t="s">
        <v>9456</v>
      </c>
      <c r="B3042" t="s">
        <v>9453</v>
      </c>
      <c r="C3042" t="s">
        <v>9454</v>
      </c>
      <c r="D3042" t="s">
        <v>9455</v>
      </c>
      <c r="E3042" s="117">
        <v>43031</v>
      </c>
      <c r="F3042" s="118">
        <v>0.41771990740740739</v>
      </c>
      <c r="G3042" t="s">
        <v>9457</v>
      </c>
      <c r="H3042">
        <v>380</v>
      </c>
      <c r="I3042">
        <v>22</v>
      </c>
      <c r="J3042" t="s">
        <v>4037</v>
      </c>
      <c r="L3042" t="s">
        <v>26230</v>
      </c>
    </row>
    <row r="3043" spans="1:12" x14ac:dyDescent="0.25">
      <c r="A3043" t="s">
        <v>9456</v>
      </c>
      <c r="B3043" t="s">
        <v>9453</v>
      </c>
      <c r="C3043" t="s">
        <v>9454</v>
      </c>
      <c r="D3043" t="s">
        <v>9455</v>
      </c>
      <c r="E3043" s="117">
        <v>43031</v>
      </c>
      <c r="F3043" s="118">
        <v>0.41774305555555552</v>
      </c>
      <c r="G3043" t="s">
        <v>9457</v>
      </c>
      <c r="H3043">
        <v>381</v>
      </c>
      <c r="I3043">
        <v>2</v>
      </c>
      <c r="J3043" t="s">
        <v>4037</v>
      </c>
      <c r="L3043" t="s">
        <v>5</v>
      </c>
    </row>
    <row r="3044" spans="1:12" x14ac:dyDescent="0.25">
      <c r="A3044" t="s">
        <v>9456</v>
      </c>
      <c r="B3044" t="s">
        <v>9453</v>
      </c>
      <c r="C3044" t="s">
        <v>9454</v>
      </c>
      <c r="D3044" t="s">
        <v>9455</v>
      </c>
      <c r="E3044" s="117">
        <v>43031</v>
      </c>
      <c r="F3044" s="118">
        <v>0.41774305555555552</v>
      </c>
      <c r="G3044" t="s">
        <v>9457</v>
      </c>
      <c r="H3044">
        <v>381</v>
      </c>
      <c r="I3044">
        <v>5</v>
      </c>
      <c r="J3044" t="s">
        <v>4037</v>
      </c>
      <c r="L3044" t="s">
        <v>177</v>
      </c>
    </row>
    <row r="3045" spans="1:12" x14ac:dyDescent="0.25">
      <c r="A3045" t="s">
        <v>9456</v>
      </c>
      <c r="B3045" t="s">
        <v>9453</v>
      </c>
      <c r="C3045" t="s">
        <v>9454</v>
      </c>
      <c r="D3045" t="s">
        <v>9455</v>
      </c>
      <c r="E3045" s="117">
        <v>43031</v>
      </c>
      <c r="F3045" s="118">
        <v>0.41775462962962967</v>
      </c>
      <c r="G3045" t="s">
        <v>9457</v>
      </c>
      <c r="H3045">
        <v>381</v>
      </c>
      <c r="I3045">
        <v>7</v>
      </c>
      <c r="J3045" t="s">
        <v>4037</v>
      </c>
      <c r="L3045">
        <v>68</v>
      </c>
    </row>
    <row r="3046" spans="1:12" x14ac:dyDescent="0.25">
      <c r="A3046" t="s">
        <v>9456</v>
      </c>
      <c r="B3046" t="s">
        <v>9453</v>
      </c>
      <c r="C3046" t="s">
        <v>9454</v>
      </c>
      <c r="D3046" t="s">
        <v>9455</v>
      </c>
      <c r="E3046" s="117">
        <v>43031</v>
      </c>
      <c r="F3046" s="118">
        <v>0.41775462962962967</v>
      </c>
      <c r="G3046" t="s">
        <v>9457</v>
      </c>
      <c r="H3046">
        <v>381</v>
      </c>
      <c r="I3046">
        <v>8</v>
      </c>
      <c r="J3046" t="s">
        <v>4037</v>
      </c>
      <c r="L3046">
        <v>100000</v>
      </c>
    </row>
    <row r="3047" spans="1:12" x14ac:dyDescent="0.25">
      <c r="A3047" t="s">
        <v>9456</v>
      </c>
      <c r="B3047" t="s">
        <v>9453</v>
      </c>
      <c r="C3047" t="s">
        <v>9454</v>
      </c>
      <c r="D3047" t="s">
        <v>9455</v>
      </c>
      <c r="E3047" s="117">
        <v>43031</v>
      </c>
      <c r="F3047" s="118">
        <v>0.41775462962962967</v>
      </c>
      <c r="G3047" t="s">
        <v>9457</v>
      </c>
      <c r="H3047">
        <v>381</v>
      </c>
      <c r="I3047">
        <v>12</v>
      </c>
      <c r="J3047" t="s">
        <v>4037</v>
      </c>
      <c r="L3047">
        <v>-11.790618988166401</v>
      </c>
    </row>
    <row r="3048" spans="1:12" x14ac:dyDescent="0.25">
      <c r="A3048" t="s">
        <v>9456</v>
      </c>
      <c r="B3048" t="s">
        <v>9453</v>
      </c>
      <c r="C3048" t="s">
        <v>9454</v>
      </c>
      <c r="D3048" t="s">
        <v>9455</v>
      </c>
      <c r="E3048" s="117">
        <v>43031</v>
      </c>
      <c r="F3048" s="118">
        <v>0.41775462962962967</v>
      </c>
      <c r="G3048" t="s">
        <v>9457</v>
      </c>
      <c r="H3048">
        <v>381</v>
      </c>
      <c r="I3048">
        <v>13</v>
      </c>
      <c r="J3048" t="s">
        <v>4037</v>
      </c>
      <c r="L3048">
        <v>-62.274533482320201</v>
      </c>
    </row>
    <row r="3049" spans="1:12" x14ac:dyDescent="0.25">
      <c r="A3049" t="s">
        <v>9456</v>
      </c>
      <c r="B3049" t="s">
        <v>9453</v>
      </c>
      <c r="C3049" t="s">
        <v>9454</v>
      </c>
      <c r="D3049" t="s">
        <v>9455</v>
      </c>
      <c r="E3049" s="117">
        <v>43031</v>
      </c>
      <c r="F3049" s="118">
        <v>0.41775462962962967</v>
      </c>
      <c r="G3049" t="s">
        <v>9457</v>
      </c>
      <c r="H3049">
        <v>381</v>
      </c>
      <c r="I3049">
        <v>14</v>
      </c>
      <c r="J3049" t="s">
        <v>4037</v>
      </c>
      <c r="L3049">
        <v>445</v>
      </c>
    </row>
    <row r="3050" spans="1:12" x14ac:dyDescent="0.25">
      <c r="A3050" t="s">
        <v>9456</v>
      </c>
      <c r="B3050" t="s">
        <v>9453</v>
      </c>
      <c r="C3050" t="s">
        <v>9454</v>
      </c>
      <c r="D3050" t="s">
        <v>9455</v>
      </c>
      <c r="E3050" s="117">
        <v>43031</v>
      </c>
      <c r="F3050" s="118">
        <v>0.41775462962962967</v>
      </c>
      <c r="G3050" t="s">
        <v>9457</v>
      </c>
      <c r="H3050">
        <v>381</v>
      </c>
      <c r="I3050">
        <v>15</v>
      </c>
      <c r="J3050" t="s">
        <v>4037</v>
      </c>
      <c r="L3050" t="s">
        <v>25995</v>
      </c>
    </row>
    <row r="3051" spans="1:12" x14ac:dyDescent="0.25">
      <c r="A3051" t="s">
        <v>9456</v>
      </c>
      <c r="B3051" t="s">
        <v>9453</v>
      </c>
      <c r="C3051" t="s">
        <v>9454</v>
      </c>
      <c r="D3051" t="s">
        <v>9455</v>
      </c>
      <c r="E3051" s="117">
        <v>43031</v>
      </c>
      <c r="F3051" s="118">
        <v>0.41776620370370371</v>
      </c>
      <c r="G3051" t="s">
        <v>9457</v>
      </c>
      <c r="H3051">
        <v>381</v>
      </c>
      <c r="I3051">
        <v>19</v>
      </c>
      <c r="J3051" t="s">
        <v>4037</v>
      </c>
      <c r="L3051" t="s">
        <v>25281</v>
      </c>
    </row>
    <row r="3052" spans="1:12" x14ac:dyDescent="0.25">
      <c r="A3052" t="s">
        <v>9456</v>
      </c>
      <c r="B3052" t="s">
        <v>9453</v>
      </c>
      <c r="C3052" t="s">
        <v>9454</v>
      </c>
      <c r="D3052" t="s">
        <v>9455</v>
      </c>
      <c r="E3052" s="117">
        <v>43031</v>
      </c>
      <c r="F3052" s="118">
        <v>0.41776620370370371</v>
      </c>
      <c r="G3052" t="s">
        <v>9457</v>
      </c>
      <c r="H3052">
        <v>381</v>
      </c>
      <c r="I3052">
        <v>20</v>
      </c>
      <c r="J3052" t="s">
        <v>4037</v>
      </c>
      <c r="L3052" t="s">
        <v>12</v>
      </c>
    </row>
    <row r="3053" spans="1:12" x14ac:dyDescent="0.25">
      <c r="A3053" t="s">
        <v>9456</v>
      </c>
      <c r="B3053" t="s">
        <v>9453</v>
      </c>
      <c r="C3053" t="s">
        <v>9454</v>
      </c>
      <c r="D3053" t="s">
        <v>9455</v>
      </c>
      <c r="E3053" s="117">
        <v>43031</v>
      </c>
      <c r="F3053" s="118">
        <v>0.41776620370370371</v>
      </c>
      <c r="G3053" t="s">
        <v>9457</v>
      </c>
      <c r="H3053">
        <v>381</v>
      </c>
      <c r="I3053">
        <v>22</v>
      </c>
      <c r="J3053" t="s">
        <v>4037</v>
      </c>
      <c r="L3053" t="s">
        <v>26231</v>
      </c>
    </row>
    <row r="3054" spans="1:12" x14ac:dyDescent="0.25">
      <c r="A3054" t="s">
        <v>9456</v>
      </c>
      <c r="B3054" t="s">
        <v>9453</v>
      </c>
      <c r="C3054" t="s">
        <v>9454</v>
      </c>
      <c r="D3054" t="s">
        <v>9455</v>
      </c>
      <c r="E3054" s="117">
        <v>43031</v>
      </c>
      <c r="F3054" s="118">
        <v>0.41778935185185184</v>
      </c>
      <c r="G3054" t="s">
        <v>9457</v>
      </c>
      <c r="H3054">
        <v>382</v>
      </c>
      <c r="I3054">
        <v>2</v>
      </c>
      <c r="J3054" t="s">
        <v>4037</v>
      </c>
      <c r="L3054" t="s">
        <v>5</v>
      </c>
    </row>
    <row r="3055" spans="1:12" x14ac:dyDescent="0.25">
      <c r="A3055" t="s">
        <v>9456</v>
      </c>
      <c r="B3055" t="s">
        <v>9453</v>
      </c>
      <c r="C3055" t="s">
        <v>9454</v>
      </c>
      <c r="D3055" t="s">
        <v>9455</v>
      </c>
      <c r="E3055" s="117">
        <v>43031</v>
      </c>
      <c r="F3055" s="118">
        <v>0.41778935185185184</v>
      </c>
      <c r="G3055" t="s">
        <v>9457</v>
      </c>
      <c r="H3055">
        <v>382</v>
      </c>
      <c r="I3055">
        <v>5</v>
      </c>
      <c r="J3055" t="s">
        <v>4037</v>
      </c>
      <c r="L3055" t="s">
        <v>177</v>
      </c>
    </row>
    <row r="3056" spans="1:12" x14ac:dyDescent="0.25">
      <c r="A3056" t="s">
        <v>9456</v>
      </c>
      <c r="B3056" t="s">
        <v>9453</v>
      </c>
      <c r="C3056" t="s">
        <v>9454</v>
      </c>
      <c r="D3056" t="s">
        <v>9455</v>
      </c>
      <c r="E3056" s="117">
        <v>43031</v>
      </c>
      <c r="F3056" s="118">
        <v>0.41778935185185184</v>
      </c>
      <c r="G3056" t="s">
        <v>9457</v>
      </c>
      <c r="H3056">
        <v>382</v>
      </c>
      <c r="I3056">
        <v>7</v>
      </c>
      <c r="J3056" t="s">
        <v>4037</v>
      </c>
      <c r="L3056">
        <v>69</v>
      </c>
    </row>
    <row r="3057" spans="1:12" x14ac:dyDescent="0.25">
      <c r="A3057" t="s">
        <v>9456</v>
      </c>
      <c r="B3057" t="s">
        <v>9453</v>
      </c>
      <c r="C3057" t="s">
        <v>9454</v>
      </c>
      <c r="D3057" t="s">
        <v>9455</v>
      </c>
      <c r="E3057" s="117">
        <v>43031</v>
      </c>
      <c r="F3057" s="118">
        <v>0.41778935185185184</v>
      </c>
      <c r="G3057" t="s">
        <v>9457</v>
      </c>
      <c r="H3057">
        <v>382</v>
      </c>
      <c r="I3057">
        <v>8</v>
      </c>
      <c r="J3057" t="s">
        <v>4037</v>
      </c>
      <c r="L3057">
        <v>100000</v>
      </c>
    </row>
    <row r="3058" spans="1:12" x14ac:dyDescent="0.25">
      <c r="A3058" t="s">
        <v>9456</v>
      </c>
      <c r="B3058" t="s">
        <v>9453</v>
      </c>
      <c r="C3058" t="s">
        <v>9454</v>
      </c>
      <c r="D3058" t="s">
        <v>9455</v>
      </c>
      <c r="E3058" s="117">
        <v>43031</v>
      </c>
      <c r="F3058" s="118">
        <v>0.41780092592592594</v>
      </c>
      <c r="G3058" t="s">
        <v>9457</v>
      </c>
      <c r="H3058">
        <v>382</v>
      </c>
      <c r="I3058">
        <v>12</v>
      </c>
      <c r="J3058" t="s">
        <v>4037</v>
      </c>
      <c r="L3058">
        <v>-11.7714939181921</v>
      </c>
    </row>
    <row r="3059" spans="1:12" x14ac:dyDescent="0.25">
      <c r="A3059" t="s">
        <v>9456</v>
      </c>
      <c r="B3059" t="s">
        <v>9453</v>
      </c>
      <c r="C3059" t="s">
        <v>9454</v>
      </c>
      <c r="D3059" t="s">
        <v>9455</v>
      </c>
      <c r="E3059" s="117">
        <v>43031</v>
      </c>
      <c r="F3059" s="118">
        <v>0.41780092592592594</v>
      </c>
      <c r="G3059" t="s">
        <v>9457</v>
      </c>
      <c r="H3059">
        <v>382</v>
      </c>
      <c r="I3059">
        <v>13</v>
      </c>
      <c r="J3059" t="s">
        <v>4037</v>
      </c>
      <c r="L3059">
        <v>-62.271215395144999</v>
      </c>
    </row>
    <row r="3060" spans="1:12" x14ac:dyDescent="0.25">
      <c r="A3060" t="s">
        <v>9456</v>
      </c>
      <c r="B3060" t="s">
        <v>9453</v>
      </c>
      <c r="C3060" t="s">
        <v>9454</v>
      </c>
      <c r="D3060" t="s">
        <v>9455</v>
      </c>
      <c r="E3060" s="117">
        <v>43031</v>
      </c>
      <c r="F3060" s="118">
        <v>0.41780092592592594</v>
      </c>
      <c r="G3060" t="s">
        <v>9457</v>
      </c>
      <c r="H3060">
        <v>382</v>
      </c>
      <c r="I3060">
        <v>14</v>
      </c>
      <c r="J3060" t="s">
        <v>4037</v>
      </c>
      <c r="L3060">
        <v>439</v>
      </c>
    </row>
    <row r="3061" spans="1:12" x14ac:dyDescent="0.25">
      <c r="A3061" t="s">
        <v>9456</v>
      </c>
      <c r="B3061" t="s">
        <v>9453</v>
      </c>
      <c r="C3061" t="s">
        <v>9454</v>
      </c>
      <c r="D3061" t="s">
        <v>9455</v>
      </c>
      <c r="E3061" s="117">
        <v>43031</v>
      </c>
      <c r="F3061" s="118">
        <v>0.41780092592592594</v>
      </c>
      <c r="G3061" t="s">
        <v>9457</v>
      </c>
      <c r="H3061">
        <v>382</v>
      </c>
      <c r="I3061">
        <v>15</v>
      </c>
      <c r="J3061" t="s">
        <v>4037</v>
      </c>
      <c r="L3061" t="s">
        <v>25995</v>
      </c>
    </row>
    <row r="3062" spans="1:12" x14ac:dyDescent="0.25">
      <c r="A3062" t="s">
        <v>9456</v>
      </c>
      <c r="B3062" t="s">
        <v>9453</v>
      </c>
      <c r="C3062" t="s">
        <v>9454</v>
      </c>
      <c r="D3062" t="s">
        <v>9455</v>
      </c>
      <c r="E3062" s="117">
        <v>43031</v>
      </c>
      <c r="F3062" s="118">
        <v>0.41780092592592594</v>
      </c>
      <c r="G3062" t="s">
        <v>9457</v>
      </c>
      <c r="H3062">
        <v>382</v>
      </c>
      <c r="I3062">
        <v>19</v>
      </c>
      <c r="J3062" t="s">
        <v>4037</v>
      </c>
      <c r="L3062" t="s">
        <v>25282</v>
      </c>
    </row>
    <row r="3063" spans="1:12" x14ac:dyDescent="0.25">
      <c r="A3063" t="s">
        <v>9456</v>
      </c>
      <c r="B3063" t="s">
        <v>9453</v>
      </c>
      <c r="C3063" t="s">
        <v>9454</v>
      </c>
      <c r="D3063" t="s">
        <v>9455</v>
      </c>
      <c r="E3063" s="117">
        <v>43031</v>
      </c>
      <c r="F3063" s="118">
        <v>0.41780092592592594</v>
      </c>
      <c r="G3063" t="s">
        <v>9457</v>
      </c>
      <c r="H3063">
        <v>382</v>
      </c>
      <c r="I3063">
        <v>20</v>
      </c>
      <c r="J3063" t="s">
        <v>4037</v>
      </c>
      <c r="L3063" t="s">
        <v>12</v>
      </c>
    </row>
    <row r="3064" spans="1:12" x14ac:dyDescent="0.25">
      <c r="A3064" t="s">
        <v>9456</v>
      </c>
      <c r="B3064" t="s">
        <v>9453</v>
      </c>
      <c r="C3064" t="s">
        <v>9454</v>
      </c>
      <c r="D3064" t="s">
        <v>9455</v>
      </c>
      <c r="E3064" s="117">
        <v>43031</v>
      </c>
      <c r="F3064" s="118">
        <v>0.41781249999999998</v>
      </c>
      <c r="G3064" t="s">
        <v>9457</v>
      </c>
      <c r="H3064">
        <v>382</v>
      </c>
      <c r="I3064">
        <v>22</v>
      </c>
      <c r="J3064" t="s">
        <v>4037</v>
      </c>
      <c r="L3064" t="s">
        <v>26232</v>
      </c>
    </row>
    <row r="3065" spans="1:12" x14ac:dyDescent="0.25">
      <c r="A3065" t="s">
        <v>9456</v>
      </c>
      <c r="B3065" t="s">
        <v>9453</v>
      </c>
      <c r="C3065" t="s">
        <v>9454</v>
      </c>
      <c r="D3065" t="s">
        <v>9455</v>
      </c>
      <c r="E3065" s="117">
        <v>43031</v>
      </c>
      <c r="F3065" s="118">
        <v>0.41782407407407413</v>
      </c>
      <c r="G3065" t="s">
        <v>9457</v>
      </c>
      <c r="H3065">
        <v>383</v>
      </c>
      <c r="I3065">
        <v>2</v>
      </c>
      <c r="J3065" t="s">
        <v>4037</v>
      </c>
      <c r="L3065" t="s">
        <v>5</v>
      </c>
    </row>
    <row r="3066" spans="1:12" x14ac:dyDescent="0.25">
      <c r="A3066" t="s">
        <v>9456</v>
      </c>
      <c r="B3066" t="s">
        <v>9453</v>
      </c>
      <c r="C3066" t="s">
        <v>9454</v>
      </c>
      <c r="D3066" t="s">
        <v>9455</v>
      </c>
      <c r="E3066" s="117">
        <v>43031</v>
      </c>
      <c r="F3066" s="118">
        <v>0.41783564814814816</v>
      </c>
      <c r="G3066" t="s">
        <v>9457</v>
      </c>
      <c r="H3066">
        <v>383</v>
      </c>
      <c r="I3066">
        <v>5</v>
      </c>
      <c r="J3066" t="s">
        <v>4037</v>
      </c>
      <c r="L3066" t="s">
        <v>177</v>
      </c>
    </row>
    <row r="3067" spans="1:12" x14ac:dyDescent="0.25">
      <c r="A3067" t="s">
        <v>9456</v>
      </c>
      <c r="B3067" t="s">
        <v>9453</v>
      </c>
      <c r="C3067" t="s">
        <v>9454</v>
      </c>
      <c r="D3067" t="s">
        <v>9455</v>
      </c>
      <c r="E3067" s="117">
        <v>43031</v>
      </c>
      <c r="F3067" s="118">
        <v>0.41783564814814816</v>
      </c>
      <c r="G3067" t="s">
        <v>9457</v>
      </c>
      <c r="H3067">
        <v>383</v>
      </c>
      <c r="I3067">
        <v>7</v>
      </c>
      <c r="J3067" t="s">
        <v>4037</v>
      </c>
      <c r="L3067">
        <v>70</v>
      </c>
    </row>
    <row r="3068" spans="1:12" x14ac:dyDescent="0.25">
      <c r="A3068" t="s">
        <v>9456</v>
      </c>
      <c r="B3068" t="s">
        <v>9453</v>
      </c>
      <c r="C3068" t="s">
        <v>9454</v>
      </c>
      <c r="D3068" t="s">
        <v>9455</v>
      </c>
      <c r="E3068" s="117">
        <v>43031</v>
      </c>
      <c r="F3068" s="118">
        <v>0.41783564814814816</v>
      </c>
      <c r="G3068" t="s">
        <v>9457</v>
      </c>
      <c r="H3068">
        <v>383</v>
      </c>
      <c r="I3068">
        <v>8</v>
      </c>
      <c r="J3068" t="s">
        <v>4037</v>
      </c>
      <c r="L3068">
        <v>100000</v>
      </c>
    </row>
    <row r="3069" spans="1:12" x14ac:dyDescent="0.25">
      <c r="A3069" t="s">
        <v>9456</v>
      </c>
      <c r="B3069" t="s">
        <v>9453</v>
      </c>
      <c r="C3069" t="s">
        <v>9454</v>
      </c>
      <c r="D3069" t="s">
        <v>9455</v>
      </c>
      <c r="E3069" s="117">
        <v>43031</v>
      </c>
      <c r="F3069" s="118">
        <v>0.41783564814814816</v>
      </c>
      <c r="G3069" t="s">
        <v>9457</v>
      </c>
      <c r="H3069">
        <v>383</v>
      </c>
      <c r="I3069">
        <v>12</v>
      </c>
      <c r="J3069" t="s">
        <v>4037</v>
      </c>
      <c r="L3069">
        <v>-11.763817807488</v>
      </c>
    </row>
    <row r="3070" spans="1:12" x14ac:dyDescent="0.25">
      <c r="A3070" t="s">
        <v>9456</v>
      </c>
      <c r="B3070" t="s">
        <v>9453</v>
      </c>
      <c r="C3070" t="s">
        <v>9454</v>
      </c>
      <c r="D3070" t="s">
        <v>9455</v>
      </c>
      <c r="E3070" s="117">
        <v>43031</v>
      </c>
      <c r="F3070" s="118">
        <v>0.41783564814814816</v>
      </c>
      <c r="G3070" t="s">
        <v>9457</v>
      </c>
      <c r="H3070">
        <v>383</v>
      </c>
      <c r="I3070">
        <v>13</v>
      </c>
      <c r="J3070" t="s">
        <v>4037</v>
      </c>
      <c r="L3070">
        <v>-62.275264568852798</v>
      </c>
    </row>
    <row r="3071" spans="1:12" x14ac:dyDescent="0.25">
      <c r="A3071" t="s">
        <v>9456</v>
      </c>
      <c r="B3071" t="s">
        <v>9453</v>
      </c>
      <c r="C3071" t="s">
        <v>9454</v>
      </c>
      <c r="D3071" t="s">
        <v>9455</v>
      </c>
      <c r="E3071" s="117">
        <v>43031</v>
      </c>
      <c r="F3071" s="118">
        <v>0.41783564814814816</v>
      </c>
      <c r="G3071" t="s">
        <v>9457</v>
      </c>
      <c r="H3071">
        <v>383</v>
      </c>
      <c r="I3071">
        <v>14</v>
      </c>
      <c r="J3071" t="s">
        <v>4037</v>
      </c>
      <c r="L3071">
        <v>378</v>
      </c>
    </row>
    <row r="3072" spans="1:12" x14ac:dyDescent="0.25">
      <c r="A3072" t="s">
        <v>9456</v>
      </c>
      <c r="B3072" t="s">
        <v>9453</v>
      </c>
      <c r="C3072" t="s">
        <v>9454</v>
      </c>
      <c r="D3072" t="s">
        <v>9455</v>
      </c>
      <c r="E3072" s="117">
        <v>43031</v>
      </c>
      <c r="F3072" s="118">
        <v>0.41784722222222226</v>
      </c>
      <c r="G3072" t="s">
        <v>9457</v>
      </c>
      <c r="H3072">
        <v>383</v>
      </c>
      <c r="I3072">
        <v>15</v>
      </c>
      <c r="J3072" t="s">
        <v>4037</v>
      </c>
      <c r="L3072" t="s">
        <v>25995</v>
      </c>
    </row>
    <row r="3073" spans="1:12" x14ac:dyDescent="0.25">
      <c r="A3073" t="s">
        <v>9456</v>
      </c>
      <c r="B3073" t="s">
        <v>9453</v>
      </c>
      <c r="C3073" t="s">
        <v>9454</v>
      </c>
      <c r="D3073" t="s">
        <v>9455</v>
      </c>
      <c r="E3073" s="117">
        <v>43031</v>
      </c>
      <c r="F3073" s="118">
        <v>0.41784722222222226</v>
      </c>
      <c r="G3073" t="s">
        <v>9457</v>
      </c>
      <c r="H3073">
        <v>383</v>
      </c>
      <c r="I3073">
        <v>19</v>
      </c>
      <c r="J3073" t="s">
        <v>4037</v>
      </c>
      <c r="L3073" t="s">
        <v>25283</v>
      </c>
    </row>
    <row r="3074" spans="1:12" x14ac:dyDescent="0.25">
      <c r="A3074" t="s">
        <v>9456</v>
      </c>
      <c r="B3074" t="s">
        <v>9453</v>
      </c>
      <c r="C3074" t="s">
        <v>9454</v>
      </c>
      <c r="D3074" t="s">
        <v>9455</v>
      </c>
      <c r="E3074" s="117">
        <v>43031</v>
      </c>
      <c r="F3074" s="118">
        <v>0.41784722222222226</v>
      </c>
      <c r="G3074" t="s">
        <v>9457</v>
      </c>
      <c r="H3074">
        <v>383</v>
      </c>
      <c r="I3074">
        <v>20</v>
      </c>
      <c r="J3074" t="s">
        <v>4037</v>
      </c>
      <c r="L3074" t="s">
        <v>32</v>
      </c>
    </row>
    <row r="3075" spans="1:12" x14ac:dyDescent="0.25">
      <c r="A3075" t="s">
        <v>9456</v>
      </c>
      <c r="B3075" t="s">
        <v>9453</v>
      </c>
      <c r="C3075" t="s">
        <v>9454</v>
      </c>
      <c r="D3075" t="s">
        <v>9455</v>
      </c>
      <c r="E3075" s="117">
        <v>43031</v>
      </c>
      <c r="F3075" s="118">
        <v>0.41784722222222226</v>
      </c>
      <c r="G3075" t="s">
        <v>9457</v>
      </c>
      <c r="H3075">
        <v>383</v>
      </c>
      <c r="I3075">
        <v>22</v>
      </c>
      <c r="J3075" t="s">
        <v>4037</v>
      </c>
      <c r="L3075" t="s">
        <v>26233</v>
      </c>
    </row>
    <row r="3076" spans="1:12" x14ac:dyDescent="0.25">
      <c r="A3076" t="s">
        <v>9456</v>
      </c>
      <c r="B3076" t="s">
        <v>9453</v>
      </c>
      <c r="C3076" t="s">
        <v>9454</v>
      </c>
      <c r="D3076" t="s">
        <v>9455</v>
      </c>
      <c r="E3076" s="117">
        <v>43031</v>
      </c>
      <c r="F3076" s="118">
        <v>0.41787037037037034</v>
      </c>
      <c r="G3076" t="s">
        <v>9457</v>
      </c>
      <c r="H3076">
        <v>384</v>
      </c>
      <c r="I3076">
        <v>2</v>
      </c>
      <c r="J3076" t="s">
        <v>4037</v>
      </c>
      <c r="L3076" t="s">
        <v>5</v>
      </c>
    </row>
    <row r="3077" spans="1:12" x14ac:dyDescent="0.25">
      <c r="A3077" t="s">
        <v>9456</v>
      </c>
      <c r="B3077" t="s">
        <v>9453</v>
      </c>
      <c r="C3077" t="s">
        <v>9454</v>
      </c>
      <c r="D3077" t="s">
        <v>9455</v>
      </c>
      <c r="E3077" s="117">
        <v>43031</v>
      </c>
      <c r="F3077" s="118">
        <v>0.41787037037037034</v>
      </c>
      <c r="G3077" t="s">
        <v>9457</v>
      </c>
      <c r="H3077">
        <v>384</v>
      </c>
      <c r="I3077">
        <v>5</v>
      </c>
      <c r="J3077" t="s">
        <v>4037</v>
      </c>
      <c r="L3077" t="s">
        <v>177</v>
      </c>
    </row>
    <row r="3078" spans="1:12" x14ac:dyDescent="0.25">
      <c r="A3078" t="s">
        <v>9456</v>
      </c>
      <c r="B3078" t="s">
        <v>9453</v>
      </c>
      <c r="C3078" t="s">
        <v>9454</v>
      </c>
      <c r="D3078" t="s">
        <v>9455</v>
      </c>
      <c r="E3078" s="117">
        <v>43031</v>
      </c>
      <c r="F3078" s="118">
        <v>0.41787037037037034</v>
      </c>
      <c r="G3078" t="s">
        <v>9457</v>
      </c>
      <c r="H3078">
        <v>384</v>
      </c>
      <c r="I3078">
        <v>7</v>
      </c>
      <c r="J3078" t="s">
        <v>4037</v>
      </c>
      <c r="L3078">
        <v>71</v>
      </c>
    </row>
    <row r="3079" spans="1:12" x14ac:dyDescent="0.25">
      <c r="A3079" t="s">
        <v>9456</v>
      </c>
      <c r="B3079" t="s">
        <v>9453</v>
      </c>
      <c r="C3079" t="s">
        <v>9454</v>
      </c>
      <c r="D3079" t="s">
        <v>9455</v>
      </c>
      <c r="E3079" s="117">
        <v>43031</v>
      </c>
      <c r="F3079" s="118">
        <v>0.41788194444444443</v>
      </c>
      <c r="G3079" t="s">
        <v>9457</v>
      </c>
      <c r="H3079">
        <v>384</v>
      </c>
      <c r="I3079">
        <v>8</v>
      </c>
      <c r="J3079" t="s">
        <v>4037</v>
      </c>
      <c r="L3079">
        <v>100000</v>
      </c>
    </row>
    <row r="3080" spans="1:12" x14ac:dyDescent="0.25">
      <c r="A3080" t="s">
        <v>9456</v>
      </c>
      <c r="B3080" t="s">
        <v>9453</v>
      </c>
      <c r="C3080" t="s">
        <v>9454</v>
      </c>
      <c r="D3080" t="s">
        <v>9455</v>
      </c>
      <c r="E3080" s="117">
        <v>43031</v>
      </c>
      <c r="F3080" s="118">
        <v>0.41788194444444443</v>
      </c>
      <c r="G3080" t="s">
        <v>9457</v>
      </c>
      <c r="H3080">
        <v>384</v>
      </c>
      <c r="I3080">
        <v>12</v>
      </c>
      <c r="J3080" t="s">
        <v>4037</v>
      </c>
      <c r="L3080">
        <v>-11.744657836035101</v>
      </c>
    </row>
    <row r="3081" spans="1:12" x14ac:dyDescent="0.25">
      <c r="A3081" t="s">
        <v>9456</v>
      </c>
      <c r="B3081" t="s">
        <v>9453</v>
      </c>
      <c r="C3081" t="s">
        <v>9454</v>
      </c>
      <c r="D3081" t="s">
        <v>9455</v>
      </c>
      <c r="E3081" s="117">
        <v>43031</v>
      </c>
      <c r="F3081" s="118">
        <v>0.41788194444444443</v>
      </c>
      <c r="G3081" t="s">
        <v>9457</v>
      </c>
      <c r="H3081">
        <v>384</v>
      </c>
      <c r="I3081">
        <v>13</v>
      </c>
      <c r="J3081" t="s">
        <v>4037</v>
      </c>
      <c r="L3081">
        <v>-62.392368149169101</v>
      </c>
    </row>
    <row r="3082" spans="1:12" x14ac:dyDescent="0.25">
      <c r="A3082" t="s">
        <v>9456</v>
      </c>
      <c r="B3082" t="s">
        <v>9453</v>
      </c>
      <c r="C3082" t="s">
        <v>9454</v>
      </c>
      <c r="D3082" t="s">
        <v>9455</v>
      </c>
      <c r="E3082" s="117">
        <v>43031</v>
      </c>
      <c r="F3082" s="118">
        <v>0.41788194444444443</v>
      </c>
      <c r="G3082" t="s">
        <v>9457</v>
      </c>
      <c r="H3082">
        <v>384</v>
      </c>
      <c r="I3082">
        <v>14</v>
      </c>
      <c r="J3082" t="s">
        <v>4037</v>
      </c>
      <c r="L3082">
        <v>369</v>
      </c>
    </row>
    <row r="3083" spans="1:12" x14ac:dyDescent="0.25">
      <c r="A3083" t="s">
        <v>9456</v>
      </c>
      <c r="B3083" t="s">
        <v>9453</v>
      </c>
      <c r="C3083" t="s">
        <v>9454</v>
      </c>
      <c r="D3083" t="s">
        <v>9455</v>
      </c>
      <c r="E3083" s="117">
        <v>43031</v>
      </c>
      <c r="F3083" s="118">
        <v>0.41788194444444443</v>
      </c>
      <c r="G3083" t="s">
        <v>9457</v>
      </c>
      <c r="H3083">
        <v>384</v>
      </c>
      <c r="I3083">
        <v>15</v>
      </c>
      <c r="J3083" t="s">
        <v>4037</v>
      </c>
      <c r="L3083" s="117">
        <v>42132</v>
      </c>
    </row>
    <row r="3084" spans="1:12" x14ac:dyDescent="0.25">
      <c r="A3084" t="s">
        <v>9456</v>
      </c>
      <c r="B3084" t="s">
        <v>9453</v>
      </c>
      <c r="C3084" t="s">
        <v>9454</v>
      </c>
      <c r="D3084" t="s">
        <v>9455</v>
      </c>
      <c r="E3084" s="117">
        <v>43031</v>
      </c>
      <c r="F3084" s="118">
        <v>0.41789351851851847</v>
      </c>
      <c r="G3084" t="s">
        <v>9457</v>
      </c>
      <c r="H3084">
        <v>384</v>
      </c>
      <c r="I3084">
        <v>19</v>
      </c>
      <c r="J3084" t="s">
        <v>4037</v>
      </c>
      <c r="L3084" t="s">
        <v>25284</v>
      </c>
    </row>
    <row r="3085" spans="1:12" x14ac:dyDescent="0.25">
      <c r="A3085" t="s">
        <v>9456</v>
      </c>
      <c r="B3085" t="s">
        <v>9453</v>
      </c>
      <c r="C3085" t="s">
        <v>9454</v>
      </c>
      <c r="D3085" t="s">
        <v>9455</v>
      </c>
      <c r="E3085" s="117">
        <v>43031</v>
      </c>
      <c r="F3085" s="118">
        <v>0.41789351851851847</v>
      </c>
      <c r="G3085" t="s">
        <v>9457</v>
      </c>
      <c r="H3085">
        <v>384</v>
      </c>
      <c r="I3085">
        <v>20</v>
      </c>
      <c r="J3085" t="s">
        <v>4037</v>
      </c>
      <c r="L3085" t="s">
        <v>42</v>
      </c>
    </row>
    <row r="3086" spans="1:12" x14ac:dyDescent="0.25">
      <c r="A3086" t="s">
        <v>9456</v>
      </c>
      <c r="B3086" t="s">
        <v>9453</v>
      </c>
      <c r="C3086" t="s">
        <v>9454</v>
      </c>
      <c r="D3086" t="s">
        <v>9455</v>
      </c>
      <c r="E3086" s="117">
        <v>43031</v>
      </c>
      <c r="F3086" s="118">
        <v>0.41789351851851847</v>
      </c>
      <c r="G3086" t="s">
        <v>9457</v>
      </c>
      <c r="H3086">
        <v>384</v>
      </c>
      <c r="I3086">
        <v>22</v>
      </c>
      <c r="J3086" t="s">
        <v>4037</v>
      </c>
      <c r="L3086" t="s">
        <v>26234</v>
      </c>
    </row>
    <row r="3087" spans="1:12" x14ac:dyDescent="0.25">
      <c r="A3087" t="s">
        <v>9456</v>
      </c>
      <c r="B3087" t="s">
        <v>9453</v>
      </c>
      <c r="C3087" t="s">
        <v>9454</v>
      </c>
      <c r="D3087" t="s">
        <v>9455</v>
      </c>
      <c r="E3087" s="117">
        <v>43031</v>
      </c>
      <c r="F3087" s="118">
        <v>0.41791666666666666</v>
      </c>
      <c r="G3087" t="s">
        <v>9457</v>
      </c>
      <c r="H3087">
        <v>385</v>
      </c>
      <c r="I3087">
        <v>2</v>
      </c>
      <c r="J3087" t="s">
        <v>4037</v>
      </c>
      <c r="L3087" t="s">
        <v>5</v>
      </c>
    </row>
    <row r="3088" spans="1:12" x14ac:dyDescent="0.25">
      <c r="A3088" t="s">
        <v>9456</v>
      </c>
      <c r="B3088" t="s">
        <v>9453</v>
      </c>
      <c r="C3088" t="s">
        <v>9454</v>
      </c>
      <c r="D3088" t="s">
        <v>9455</v>
      </c>
      <c r="E3088" s="117">
        <v>43031</v>
      </c>
      <c r="F3088" s="118">
        <v>0.41791666666666666</v>
      </c>
      <c r="G3088" t="s">
        <v>9457</v>
      </c>
      <c r="H3088">
        <v>385</v>
      </c>
      <c r="I3088">
        <v>5</v>
      </c>
      <c r="J3088" t="s">
        <v>4037</v>
      </c>
      <c r="L3088" t="s">
        <v>177</v>
      </c>
    </row>
    <row r="3089" spans="1:12" x14ac:dyDescent="0.25">
      <c r="A3089" t="s">
        <v>9456</v>
      </c>
      <c r="B3089" t="s">
        <v>9453</v>
      </c>
      <c r="C3089" t="s">
        <v>9454</v>
      </c>
      <c r="D3089" t="s">
        <v>9455</v>
      </c>
      <c r="E3089" s="117">
        <v>43031</v>
      </c>
      <c r="F3089" s="118">
        <v>0.41791666666666666</v>
      </c>
      <c r="G3089" t="s">
        <v>9457</v>
      </c>
      <c r="H3089">
        <v>385</v>
      </c>
      <c r="I3089">
        <v>7</v>
      </c>
      <c r="J3089" t="s">
        <v>4037</v>
      </c>
      <c r="L3089">
        <v>72</v>
      </c>
    </row>
    <row r="3090" spans="1:12" x14ac:dyDescent="0.25">
      <c r="A3090" t="s">
        <v>9456</v>
      </c>
      <c r="B3090" t="s">
        <v>9453</v>
      </c>
      <c r="C3090" t="s">
        <v>9454</v>
      </c>
      <c r="D3090" t="s">
        <v>9455</v>
      </c>
      <c r="E3090" s="117">
        <v>43031</v>
      </c>
      <c r="F3090" s="118">
        <v>0.41791666666666666</v>
      </c>
      <c r="G3090" t="s">
        <v>9457</v>
      </c>
      <c r="H3090">
        <v>385</v>
      </c>
      <c r="I3090">
        <v>8</v>
      </c>
      <c r="J3090" t="s">
        <v>4037</v>
      </c>
      <c r="L3090">
        <v>100000</v>
      </c>
    </row>
    <row r="3091" spans="1:12" x14ac:dyDescent="0.25">
      <c r="A3091" t="s">
        <v>9456</v>
      </c>
      <c r="B3091" t="s">
        <v>9453</v>
      </c>
      <c r="C3091" t="s">
        <v>9454</v>
      </c>
      <c r="D3091" t="s">
        <v>9455</v>
      </c>
      <c r="E3091" s="117">
        <v>43031</v>
      </c>
      <c r="F3091" s="118">
        <v>0.41792824074074075</v>
      </c>
      <c r="G3091" t="s">
        <v>9457</v>
      </c>
      <c r="H3091">
        <v>385</v>
      </c>
      <c r="I3091">
        <v>12</v>
      </c>
      <c r="J3091" t="s">
        <v>4037</v>
      </c>
      <c r="L3091">
        <v>-11.7390878498046</v>
      </c>
    </row>
    <row r="3092" spans="1:12" x14ac:dyDescent="0.25">
      <c r="A3092" t="s">
        <v>9456</v>
      </c>
      <c r="B3092" t="s">
        <v>9453</v>
      </c>
      <c r="C3092" t="s">
        <v>9454</v>
      </c>
      <c r="D3092" t="s">
        <v>9455</v>
      </c>
      <c r="E3092" s="117">
        <v>43031</v>
      </c>
      <c r="F3092" s="118">
        <v>0.41792824074074075</v>
      </c>
      <c r="G3092" t="s">
        <v>9457</v>
      </c>
      <c r="H3092">
        <v>385</v>
      </c>
      <c r="I3092">
        <v>13</v>
      </c>
      <c r="J3092" t="s">
        <v>4037</v>
      </c>
      <c r="L3092">
        <v>-62.392628127123999</v>
      </c>
    </row>
    <row r="3093" spans="1:12" x14ac:dyDescent="0.25">
      <c r="A3093" t="s">
        <v>9456</v>
      </c>
      <c r="B3093" t="s">
        <v>9453</v>
      </c>
      <c r="C3093" t="s">
        <v>9454</v>
      </c>
      <c r="D3093" t="s">
        <v>9455</v>
      </c>
      <c r="E3093" s="117">
        <v>43031</v>
      </c>
      <c r="F3093" s="118">
        <v>0.41792824074074075</v>
      </c>
      <c r="G3093" t="s">
        <v>9457</v>
      </c>
      <c r="H3093">
        <v>385</v>
      </c>
      <c r="I3093">
        <v>14</v>
      </c>
      <c r="J3093" t="s">
        <v>4037</v>
      </c>
      <c r="L3093">
        <v>310</v>
      </c>
    </row>
    <row r="3094" spans="1:12" x14ac:dyDescent="0.25">
      <c r="A3094" t="s">
        <v>9456</v>
      </c>
      <c r="B3094" t="s">
        <v>9453</v>
      </c>
      <c r="C3094" t="s">
        <v>9454</v>
      </c>
      <c r="D3094" t="s">
        <v>9455</v>
      </c>
      <c r="E3094" s="117">
        <v>43031</v>
      </c>
      <c r="F3094" s="118">
        <v>0.41792824074074075</v>
      </c>
      <c r="G3094" t="s">
        <v>9457</v>
      </c>
      <c r="H3094">
        <v>385</v>
      </c>
      <c r="I3094">
        <v>15</v>
      </c>
      <c r="J3094" t="s">
        <v>4037</v>
      </c>
      <c r="L3094" s="117">
        <v>42132</v>
      </c>
    </row>
    <row r="3095" spans="1:12" x14ac:dyDescent="0.25">
      <c r="A3095" t="s">
        <v>9456</v>
      </c>
      <c r="B3095" t="s">
        <v>9453</v>
      </c>
      <c r="C3095" t="s">
        <v>9454</v>
      </c>
      <c r="D3095" t="s">
        <v>9455</v>
      </c>
      <c r="E3095" s="117">
        <v>43031</v>
      </c>
      <c r="F3095" s="118">
        <v>0.41792824074074075</v>
      </c>
      <c r="G3095" t="s">
        <v>9457</v>
      </c>
      <c r="H3095">
        <v>385</v>
      </c>
      <c r="I3095">
        <v>19</v>
      </c>
      <c r="J3095" t="s">
        <v>4037</v>
      </c>
      <c r="L3095" t="s">
        <v>25285</v>
      </c>
    </row>
    <row r="3096" spans="1:12" x14ac:dyDescent="0.25">
      <c r="A3096" t="s">
        <v>9456</v>
      </c>
      <c r="B3096" t="s">
        <v>9453</v>
      </c>
      <c r="C3096" t="s">
        <v>9454</v>
      </c>
      <c r="D3096" t="s">
        <v>9455</v>
      </c>
      <c r="E3096" s="117">
        <v>43031</v>
      </c>
      <c r="F3096" s="118">
        <v>0.41792824074074075</v>
      </c>
      <c r="G3096" t="s">
        <v>9457</v>
      </c>
      <c r="H3096">
        <v>385</v>
      </c>
      <c r="I3096">
        <v>20</v>
      </c>
      <c r="J3096" t="s">
        <v>4037</v>
      </c>
      <c r="L3096" t="s">
        <v>42</v>
      </c>
    </row>
    <row r="3097" spans="1:12" x14ac:dyDescent="0.25">
      <c r="A3097" t="s">
        <v>9456</v>
      </c>
      <c r="B3097" t="s">
        <v>9453</v>
      </c>
      <c r="C3097" t="s">
        <v>9454</v>
      </c>
      <c r="D3097" t="s">
        <v>9455</v>
      </c>
      <c r="E3097" s="117">
        <v>43031</v>
      </c>
      <c r="F3097" s="118">
        <v>0.41793981481481479</v>
      </c>
      <c r="G3097" t="s">
        <v>9457</v>
      </c>
      <c r="H3097">
        <v>385</v>
      </c>
      <c r="I3097">
        <v>22</v>
      </c>
      <c r="J3097" t="s">
        <v>4037</v>
      </c>
      <c r="L3097" t="s">
        <v>26235</v>
      </c>
    </row>
    <row r="3098" spans="1:12" x14ac:dyDescent="0.25">
      <c r="A3098" t="s">
        <v>9456</v>
      </c>
      <c r="B3098" t="s">
        <v>9453</v>
      </c>
      <c r="C3098" t="s">
        <v>9454</v>
      </c>
      <c r="D3098" t="s">
        <v>9455</v>
      </c>
      <c r="E3098" s="117">
        <v>43031</v>
      </c>
      <c r="F3098" s="118">
        <v>0.41795138888888889</v>
      </c>
      <c r="G3098" t="s">
        <v>9457</v>
      </c>
      <c r="H3098">
        <v>386</v>
      </c>
      <c r="I3098">
        <v>2</v>
      </c>
      <c r="J3098" t="s">
        <v>4037</v>
      </c>
      <c r="L3098" t="s">
        <v>5</v>
      </c>
    </row>
    <row r="3099" spans="1:12" x14ac:dyDescent="0.25">
      <c r="A3099" t="s">
        <v>9456</v>
      </c>
      <c r="B3099" t="s">
        <v>9453</v>
      </c>
      <c r="C3099" t="s">
        <v>9454</v>
      </c>
      <c r="D3099" t="s">
        <v>9455</v>
      </c>
      <c r="E3099" s="117">
        <v>43031</v>
      </c>
      <c r="F3099" s="118">
        <v>0.41796296296296293</v>
      </c>
      <c r="G3099" t="s">
        <v>9457</v>
      </c>
      <c r="H3099">
        <v>386</v>
      </c>
      <c r="I3099">
        <v>5</v>
      </c>
      <c r="J3099" t="s">
        <v>4037</v>
      </c>
      <c r="L3099" t="s">
        <v>177</v>
      </c>
    </row>
    <row r="3100" spans="1:12" x14ac:dyDescent="0.25">
      <c r="A3100" t="s">
        <v>9456</v>
      </c>
      <c r="B3100" t="s">
        <v>9453</v>
      </c>
      <c r="C3100" t="s">
        <v>9454</v>
      </c>
      <c r="D3100" t="s">
        <v>9455</v>
      </c>
      <c r="E3100" s="117">
        <v>43031</v>
      </c>
      <c r="F3100" s="118">
        <v>0.41796296296296293</v>
      </c>
      <c r="G3100" t="s">
        <v>9457</v>
      </c>
      <c r="H3100">
        <v>386</v>
      </c>
      <c r="I3100">
        <v>7</v>
      </c>
      <c r="J3100" t="s">
        <v>4037</v>
      </c>
      <c r="L3100">
        <v>73</v>
      </c>
    </row>
    <row r="3101" spans="1:12" x14ac:dyDescent="0.25">
      <c r="A3101" t="s">
        <v>9456</v>
      </c>
      <c r="B3101" t="s">
        <v>9453</v>
      </c>
      <c r="C3101" t="s">
        <v>9454</v>
      </c>
      <c r="D3101" t="s">
        <v>9455</v>
      </c>
      <c r="E3101" s="117">
        <v>43031</v>
      </c>
      <c r="F3101" s="118">
        <v>0.41796296296296293</v>
      </c>
      <c r="G3101" t="s">
        <v>9457</v>
      </c>
      <c r="H3101">
        <v>386</v>
      </c>
      <c r="I3101">
        <v>8</v>
      </c>
      <c r="J3101" t="s">
        <v>4037</v>
      </c>
      <c r="L3101">
        <v>100000</v>
      </c>
    </row>
    <row r="3102" spans="1:12" x14ac:dyDescent="0.25">
      <c r="A3102" t="s">
        <v>9456</v>
      </c>
      <c r="B3102" t="s">
        <v>9453</v>
      </c>
      <c r="C3102" t="s">
        <v>9454</v>
      </c>
      <c r="D3102" t="s">
        <v>9455</v>
      </c>
      <c r="E3102" s="117">
        <v>43031</v>
      </c>
      <c r="F3102" s="118">
        <v>0.41796296296296293</v>
      </c>
      <c r="G3102" t="s">
        <v>9457</v>
      </c>
      <c r="H3102">
        <v>386</v>
      </c>
      <c r="I3102">
        <v>12</v>
      </c>
      <c r="J3102" t="s">
        <v>4037</v>
      </c>
      <c r="L3102">
        <v>-11.7914476521052</v>
      </c>
    </row>
    <row r="3103" spans="1:12" x14ac:dyDescent="0.25">
      <c r="A3103" t="s">
        <v>9456</v>
      </c>
      <c r="B3103" t="s">
        <v>9453</v>
      </c>
      <c r="C3103" t="s">
        <v>9454</v>
      </c>
      <c r="D3103" t="s">
        <v>9455</v>
      </c>
      <c r="E3103" s="117">
        <v>43031</v>
      </c>
      <c r="F3103" s="118">
        <v>0.41796296296296293</v>
      </c>
      <c r="G3103" t="s">
        <v>9457</v>
      </c>
      <c r="H3103">
        <v>386</v>
      </c>
      <c r="I3103">
        <v>13</v>
      </c>
      <c r="J3103" t="s">
        <v>4037</v>
      </c>
      <c r="L3103">
        <v>-62.410026264540498</v>
      </c>
    </row>
    <row r="3104" spans="1:12" x14ac:dyDescent="0.25">
      <c r="A3104" t="s">
        <v>9456</v>
      </c>
      <c r="B3104" t="s">
        <v>9453</v>
      </c>
      <c r="C3104" t="s">
        <v>9454</v>
      </c>
      <c r="D3104" t="s">
        <v>9455</v>
      </c>
      <c r="E3104" s="117">
        <v>43031</v>
      </c>
      <c r="F3104" s="118">
        <v>0.41797453703703707</v>
      </c>
      <c r="G3104" t="s">
        <v>9457</v>
      </c>
      <c r="H3104">
        <v>386</v>
      </c>
      <c r="I3104">
        <v>14</v>
      </c>
      <c r="J3104" t="s">
        <v>4037</v>
      </c>
      <c r="L3104">
        <v>261</v>
      </c>
    </row>
    <row r="3105" spans="1:12" x14ac:dyDescent="0.25">
      <c r="A3105" t="s">
        <v>9456</v>
      </c>
      <c r="B3105" t="s">
        <v>9453</v>
      </c>
      <c r="C3105" t="s">
        <v>9454</v>
      </c>
      <c r="D3105" t="s">
        <v>9455</v>
      </c>
      <c r="E3105" s="117">
        <v>43031</v>
      </c>
      <c r="F3105" s="118">
        <v>0.41797453703703707</v>
      </c>
      <c r="G3105" t="s">
        <v>9457</v>
      </c>
      <c r="H3105">
        <v>386</v>
      </c>
      <c r="I3105">
        <v>15</v>
      </c>
      <c r="J3105" t="s">
        <v>4037</v>
      </c>
      <c r="L3105" s="117">
        <v>42132</v>
      </c>
    </row>
    <row r="3106" spans="1:12" x14ac:dyDescent="0.25">
      <c r="A3106" t="s">
        <v>9456</v>
      </c>
      <c r="B3106" t="s">
        <v>9453</v>
      </c>
      <c r="C3106" t="s">
        <v>9454</v>
      </c>
      <c r="D3106" t="s">
        <v>9455</v>
      </c>
      <c r="E3106" s="117">
        <v>43031</v>
      </c>
      <c r="F3106" s="118">
        <v>0.41797453703703707</v>
      </c>
      <c r="G3106" t="s">
        <v>9457</v>
      </c>
      <c r="H3106">
        <v>386</v>
      </c>
      <c r="I3106">
        <v>19</v>
      </c>
      <c r="J3106" t="s">
        <v>4037</v>
      </c>
      <c r="L3106" t="s">
        <v>25286</v>
      </c>
    </row>
    <row r="3107" spans="1:12" x14ac:dyDescent="0.25">
      <c r="A3107" t="s">
        <v>9456</v>
      </c>
      <c r="B3107" t="s">
        <v>9453</v>
      </c>
      <c r="C3107" t="s">
        <v>9454</v>
      </c>
      <c r="D3107" t="s">
        <v>9455</v>
      </c>
      <c r="E3107" s="117">
        <v>43031</v>
      </c>
      <c r="F3107" s="118">
        <v>0.41797453703703707</v>
      </c>
      <c r="G3107" t="s">
        <v>9457</v>
      </c>
      <c r="H3107">
        <v>386</v>
      </c>
      <c r="I3107">
        <v>20</v>
      </c>
      <c r="J3107" t="s">
        <v>4037</v>
      </c>
      <c r="L3107" t="s">
        <v>28</v>
      </c>
    </row>
    <row r="3108" spans="1:12" x14ac:dyDescent="0.25">
      <c r="A3108" t="s">
        <v>9456</v>
      </c>
      <c r="B3108" t="s">
        <v>9453</v>
      </c>
      <c r="C3108" t="s">
        <v>9454</v>
      </c>
      <c r="D3108" t="s">
        <v>9455</v>
      </c>
      <c r="E3108" s="117">
        <v>43031</v>
      </c>
      <c r="F3108" s="118">
        <v>0.41797453703703707</v>
      </c>
      <c r="G3108" t="s">
        <v>9457</v>
      </c>
      <c r="H3108">
        <v>386</v>
      </c>
      <c r="I3108">
        <v>22</v>
      </c>
      <c r="J3108" t="s">
        <v>4037</v>
      </c>
      <c r="L3108" t="s">
        <v>26236</v>
      </c>
    </row>
    <row r="3109" spans="1:12" x14ac:dyDescent="0.25">
      <c r="A3109" t="s">
        <v>9456</v>
      </c>
      <c r="B3109" t="s">
        <v>9453</v>
      </c>
      <c r="C3109" t="s">
        <v>9454</v>
      </c>
      <c r="D3109" t="s">
        <v>9455</v>
      </c>
      <c r="E3109" s="117">
        <v>43031</v>
      </c>
      <c r="F3109" s="118">
        <v>0.41799768518518521</v>
      </c>
      <c r="G3109" t="s">
        <v>9457</v>
      </c>
      <c r="H3109">
        <v>387</v>
      </c>
      <c r="I3109">
        <v>2</v>
      </c>
      <c r="J3109" t="s">
        <v>4037</v>
      </c>
      <c r="L3109" t="s">
        <v>5</v>
      </c>
    </row>
    <row r="3110" spans="1:12" x14ac:dyDescent="0.25">
      <c r="A3110" t="s">
        <v>9456</v>
      </c>
      <c r="B3110" t="s">
        <v>9453</v>
      </c>
      <c r="C3110" t="s">
        <v>9454</v>
      </c>
      <c r="D3110" t="s">
        <v>9455</v>
      </c>
      <c r="E3110" s="117">
        <v>43031</v>
      </c>
      <c r="F3110" s="118">
        <v>0.41799768518518521</v>
      </c>
      <c r="G3110" t="s">
        <v>9457</v>
      </c>
      <c r="H3110">
        <v>387</v>
      </c>
      <c r="I3110">
        <v>5</v>
      </c>
      <c r="J3110" t="s">
        <v>4037</v>
      </c>
      <c r="L3110" t="s">
        <v>177</v>
      </c>
    </row>
    <row r="3111" spans="1:12" x14ac:dyDescent="0.25">
      <c r="A3111" t="s">
        <v>9456</v>
      </c>
      <c r="B3111" t="s">
        <v>9453</v>
      </c>
      <c r="C3111" t="s">
        <v>9454</v>
      </c>
      <c r="D3111" t="s">
        <v>9455</v>
      </c>
      <c r="E3111" s="117">
        <v>43031</v>
      </c>
      <c r="F3111" s="118">
        <v>0.41800925925925925</v>
      </c>
      <c r="G3111" t="s">
        <v>9457</v>
      </c>
      <c r="H3111">
        <v>387</v>
      </c>
      <c r="I3111">
        <v>7</v>
      </c>
      <c r="J3111" t="s">
        <v>4037</v>
      </c>
      <c r="L3111">
        <v>74</v>
      </c>
    </row>
    <row r="3112" spans="1:12" x14ac:dyDescent="0.25">
      <c r="A3112" t="s">
        <v>9456</v>
      </c>
      <c r="B3112" t="s">
        <v>9453</v>
      </c>
      <c r="C3112" t="s">
        <v>9454</v>
      </c>
      <c r="D3112" t="s">
        <v>9455</v>
      </c>
      <c r="E3112" s="117">
        <v>43031</v>
      </c>
      <c r="F3112" s="118">
        <v>0.41800925925925925</v>
      </c>
      <c r="G3112" t="s">
        <v>9457</v>
      </c>
      <c r="H3112">
        <v>387</v>
      </c>
      <c r="I3112">
        <v>8</v>
      </c>
      <c r="J3112" t="s">
        <v>4037</v>
      </c>
      <c r="L3112">
        <v>100000</v>
      </c>
    </row>
    <row r="3113" spans="1:12" x14ac:dyDescent="0.25">
      <c r="A3113" t="s">
        <v>9456</v>
      </c>
      <c r="B3113" t="s">
        <v>9453</v>
      </c>
      <c r="C3113" t="s">
        <v>9454</v>
      </c>
      <c r="D3113" t="s">
        <v>9455</v>
      </c>
      <c r="E3113" s="117">
        <v>43031</v>
      </c>
      <c r="F3113" s="118">
        <v>0.41800925925925925</v>
      </c>
      <c r="G3113" t="s">
        <v>9457</v>
      </c>
      <c r="H3113">
        <v>387</v>
      </c>
      <c r="I3113">
        <v>12</v>
      </c>
      <c r="J3113" t="s">
        <v>4037</v>
      </c>
      <c r="L3113">
        <v>-11.8654841679223</v>
      </c>
    </row>
    <row r="3114" spans="1:12" x14ac:dyDescent="0.25">
      <c r="A3114" t="s">
        <v>9456</v>
      </c>
      <c r="B3114" t="s">
        <v>9453</v>
      </c>
      <c r="C3114" t="s">
        <v>9454</v>
      </c>
      <c r="D3114" t="s">
        <v>9455</v>
      </c>
      <c r="E3114" s="117">
        <v>43031</v>
      </c>
      <c r="F3114" s="118">
        <v>0.41800925925925925</v>
      </c>
      <c r="G3114" t="s">
        <v>9457</v>
      </c>
      <c r="H3114">
        <v>387</v>
      </c>
      <c r="I3114">
        <v>13</v>
      </c>
      <c r="J3114" t="s">
        <v>4037</v>
      </c>
      <c r="L3114">
        <v>-62.376769428803499</v>
      </c>
    </row>
    <row r="3115" spans="1:12" x14ac:dyDescent="0.25">
      <c r="A3115" t="s">
        <v>9456</v>
      </c>
      <c r="B3115" t="s">
        <v>9453</v>
      </c>
      <c r="C3115" t="s">
        <v>9454</v>
      </c>
      <c r="D3115" t="s">
        <v>9455</v>
      </c>
      <c r="E3115" s="117">
        <v>43031</v>
      </c>
      <c r="F3115" s="118">
        <v>0.41800925925925925</v>
      </c>
      <c r="G3115" t="s">
        <v>9457</v>
      </c>
      <c r="H3115">
        <v>387</v>
      </c>
      <c r="I3115">
        <v>14</v>
      </c>
      <c r="J3115" t="s">
        <v>4037</v>
      </c>
      <c r="L3115">
        <v>403</v>
      </c>
    </row>
    <row r="3116" spans="1:12" x14ac:dyDescent="0.25">
      <c r="A3116" t="s">
        <v>9456</v>
      </c>
      <c r="B3116" t="s">
        <v>9453</v>
      </c>
      <c r="C3116" t="s">
        <v>9454</v>
      </c>
      <c r="D3116" t="s">
        <v>9455</v>
      </c>
      <c r="E3116" s="117">
        <v>43031</v>
      </c>
      <c r="F3116" s="118">
        <v>0.41800925925925925</v>
      </c>
      <c r="G3116" t="s">
        <v>9457</v>
      </c>
      <c r="H3116">
        <v>387</v>
      </c>
      <c r="I3116">
        <v>15</v>
      </c>
      <c r="J3116" t="s">
        <v>4037</v>
      </c>
      <c r="L3116" s="117">
        <v>42132</v>
      </c>
    </row>
    <row r="3117" spans="1:12" x14ac:dyDescent="0.25">
      <c r="A3117" t="s">
        <v>9456</v>
      </c>
      <c r="B3117" t="s">
        <v>9453</v>
      </c>
      <c r="C3117" t="s">
        <v>9454</v>
      </c>
      <c r="D3117" t="s">
        <v>9455</v>
      </c>
      <c r="E3117" s="117">
        <v>43031</v>
      </c>
      <c r="F3117" s="118">
        <v>0.41802083333333334</v>
      </c>
      <c r="G3117" t="s">
        <v>9457</v>
      </c>
      <c r="H3117">
        <v>387</v>
      </c>
      <c r="I3117">
        <v>19</v>
      </c>
      <c r="J3117" t="s">
        <v>4037</v>
      </c>
      <c r="L3117" t="s">
        <v>25287</v>
      </c>
    </row>
    <row r="3118" spans="1:12" x14ac:dyDescent="0.25">
      <c r="A3118" t="s">
        <v>9456</v>
      </c>
      <c r="B3118" t="s">
        <v>9453</v>
      </c>
      <c r="C3118" t="s">
        <v>9454</v>
      </c>
      <c r="D3118" t="s">
        <v>9455</v>
      </c>
      <c r="E3118" s="117">
        <v>43031</v>
      </c>
      <c r="F3118" s="118">
        <v>0.41802083333333334</v>
      </c>
      <c r="G3118" t="s">
        <v>9457</v>
      </c>
      <c r="H3118">
        <v>387</v>
      </c>
      <c r="I3118">
        <v>20</v>
      </c>
      <c r="J3118" t="s">
        <v>4037</v>
      </c>
      <c r="L3118" t="s">
        <v>42</v>
      </c>
    </row>
    <row r="3119" spans="1:12" x14ac:dyDescent="0.25">
      <c r="A3119" t="s">
        <v>9456</v>
      </c>
      <c r="B3119" t="s">
        <v>9453</v>
      </c>
      <c r="C3119" t="s">
        <v>9454</v>
      </c>
      <c r="D3119" t="s">
        <v>9455</v>
      </c>
      <c r="E3119" s="117">
        <v>43031</v>
      </c>
      <c r="F3119" s="118">
        <v>0.41802083333333334</v>
      </c>
      <c r="G3119" t="s">
        <v>9457</v>
      </c>
      <c r="H3119">
        <v>387</v>
      </c>
      <c r="I3119">
        <v>22</v>
      </c>
      <c r="J3119" t="s">
        <v>4037</v>
      </c>
      <c r="L3119" t="s">
        <v>26237</v>
      </c>
    </row>
    <row r="3120" spans="1:12" x14ac:dyDescent="0.25">
      <c r="A3120" t="s">
        <v>9456</v>
      </c>
      <c r="B3120" t="s">
        <v>9453</v>
      </c>
      <c r="C3120" t="s">
        <v>9454</v>
      </c>
      <c r="D3120" t="s">
        <v>9455</v>
      </c>
      <c r="E3120" s="117">
        <v>43031</v>
      </c>
      <c r="F3120" s="118">
        <v>0.41804398148148153</v>
      </c>
      <c r="G3120" t="s">
        <v>9457</v>
      </c>
      <c r="H3120">
        <v>388</v>
      </c>
      <c r="I3120">
        <v>2</v>
      </c>
      <c r="J3120" t="s">
        <v>4037</v>
      </c>
      <c r="L3120" t="s">
        <v>5</v>
      </c>
    </row>
    <row r="3121" spans="1:12" x14ac:dyDescent="0.25">
      <c r="A3121" t="s">
        <v>9456</v>
      </c>
      <c r="B3121" t="s">
        <v>9453</v>
      </c>
      <c r="C3121" t="s">
        <v>9454</v>
      </c>
      <c r="D3121" t="s">
        <v>9455</v>
      </c>
      <c r="E3121" s="117">
        <v>43031</v>
      </c>
      <c r="F3121" s="118">
        <v>0.41804398148148153</v>
      </c>
      <c r="G3121" t="s">
        <v>9457</v>
      </c>
      <c r="H3121">
        <v>388</v>
      </c>
      <c r="I3121">
        <v>5</v>
      </c>
      <c r="J3121" t="s">
        <v>4037</v>
      </c>
      <c r="L3121" t="s">
        <v>177</v>
      </c>
    </row>
    <row r="3122" spans="1:12" x14ac:dyDescent="0.25">
      <c r="A3122" t="s">
        <v>9456</v>
      </c>
      <c r="B3122" t="s">
        <v>9453</v>
      </c>
      <c r="C3122" t="s">
        <v>9454</v>
      </c>
      <c r="D3122" t="s">
        <v>9455</v>
      </c>
      <c r="E3122" s="117">
        <v>43031</v>
      </c>
      <c r="F3122" s="118">
        <v>0.41804398148148153</v>
      </c>
      <c r="G3122" t="s">
        <v>9457</v>
      </c>
      <c r="H3122">
        <v>388</v>
      </c>
      <c r="I3122">
        <v>7</v>
      </c>
      <c r="J3122" t="s">
        <v>4037</v>
      </c>
      <c r="L3122">
        <v>75</v>
      </c>
    </row>
    <row r="3123" spans="1:12" x14ac:dyDescent="0.25">
      <c r="A3123" t="s">
        <v>9456</v>
      </c>
      <c r="B3123" t="s">
        <v>9453</v>
      </c>
      <c r="C3123" t="s">
        <v>9454</v>
      </c>
      <c r="D3123" t="s">
        <v>9455</v>
      </c>
      <c r="E3123" s="117">
        <v>43031</v>
      </c>
      <c r="F3123" s="118">
        <v>0.41804398148148153</v>
      </c>
      <c r="G3123" t="s">
        <v>9457</v>
      </c>
      <c r="H3123">
        <v>388</v>
      </c>
      <c r="I3123">
        <v>8</v>
      </c>
      <c r="J3123" t="s">
        <v>4037</v>
      </c>
      <c r="L3123">
        <v>100000</v>
      </c>
    </row>
    <row r="3124" spans="1:12" x14ac:dyDescent="0.25">
      <c r="A3124" t="s">
        <v>9456</v>
      </c>
      <c r="B3124" t="s">
        <v>9453</v>
      </c>
      <c r="C3124" t="s">
        <v>9454</v>
      </c>
      <c r="D3124" t="s">
        <v>9455</v>
      </c>
      <c r="E3124" s="117">
        <v>43031</v>
      </c>
      <c r="F3124" s="118">
        <v>0.41805555555555557</v>
      </c>
      <c r="G3124" t="s">
        <v>9457</v>
      </c>
      <c r="H3124">
        <v>388</v>
      </c>
      <c r="I3124">
        <v>12</v>
      </c>
      <c r="J3124" t="s">
        <v>4037</v>
      </c>
      <c r="L3124">
        <v>-11.861906820554299</v>
      </c>
    </row>
    <row r="3125" spans="1:12" x14ac:dyDescent="0.25">
      <c r="A3125" t="s">
        <v>9456</v>
      </c>
      <c r="B3125" t="s">
        <v>9453</v>
      </c>
      <c r="C3125" t="s">
        <v>9454</v>
      </c>
      <c r="D3125" t="s">
        <v>9455</v>
      </c>
      <c r="E3125" s="117">
        <v>43031</v>
      </c>
      <c r="F3125" s="118">
        <v>0.41805555555555557</v>
      </c>
      <c r="G3125" t="s">
        <v>9457</v>
      </c>
      <c r="H3125">
        <v>388</v>
      </c>
      <c r="I3125">
        <v>13</v>
      </c>
      <c r="J3125" t="s">
        <v>4037</v>
      </c>
      <c r="L3125">
        <v>-62.378439319450699</v>
      </c>
    </row>
    <row r="3126" spans="1:12" x14ac:dyDescent="0.25">
      <c r="A3126" t="s">
        <v>9456</v>
      </c>
      <c r="B3126" t="s">
        <v>9453</v>
      </c>
      <c r="C3126" t="s">
        <v>9454</v>
      </c>
      <c r="D3126" t="s">
        <v>9455</v>
      </c>
      <c r="E3126" s="117">
        <v>43031</v>
      </c>
      <c r="F3126" s="118">
        <v>0.41805555555555557</v>
      </c>
      <c r="G3126" t="s">
        <v>9457</v>
      </c>
      <c r="H3126">
        <v>388</v>
      </c>
      <c r="I3126">
        <v>14</v>
      </c>
      <c r="J3126" t="s">
        <v>4037</v>
      </c>
      <c r="L3126">
        <v>438</v>
      </c>
    </row>
    <row r="3127" spans="1:12" x14ac:dyDescent="0.25">
      <c r="A3127" t="s">
        <v>9456</v>
      </c>
      <c r="B3127" t="s">
        <v>9453</v>
      </c>
      <c r="C3127" t="s">
        <v>9454</v>
      </c>
      <c r="D3127" t="s">
        <v>9455</v>
      </c>
      <c r="E3127" s="117">
        <v>43031</v>
      </c>
      <c r="F3127" s="118">
        <v>0.41805555555555557</v>
      </c>
      <c r="G3127" t="s">
        <v>9457</v>
      </c>
      <c r="H3127">
        <v>388</v>
      </c>
      <c r="I3127">
        <v>15</v>
      </c>
      <c r="J3127" t="s">
        <v>4037</v>
      </c>
      <c r="L3127" s="117">
        <v>42132</v>
      </c>
    </row>
    <row r="3128" spans="1:12" x14ac:dyDescent="0.25">
      <c r="A3128" t="s">
        <v>9456</v>
      </c>
      <c r="B3128" t="s">
        <v>9453</v>
      </c>
      <c r="C3128" t="s">
        <v>9454</v>
      </c>
      <c r="D3128" t="s">
        <v>9455</v>
      </c>
      <c r="E3128" s="117">
        <v>43031</v>
      </c>
      <c r="F3128" s="118">
        <v>0.41806712962962966</v>
      </c>
      <c r="G3128" t="s">
        <v>9457</v>
      </c>
      <c r="H3128">
        <v>388</v>
      </c>
      <c r="I3128">
        <v>19</v>
      </c>
      <c r="J3128" t="s">
        <v>4037</v>
      </c>
      <c r="L3128" t="s">
        <v>25288</v>
      </c>
    </row>
    <row r="3129" spans="1:12" x14ac:dyDescent="0.25">
      <c r="A3129" t="s">
        <v>9456</v>
      </c>
      <c r="B3129" t="s">
        <v>9453</v>
      </c>
      <c r="C3129" t="s">
        <v>9454</v>
      </c>
      <c r="D3129" t="s">
        <v>9455</v>
      </c>
      <c r="E3129" s="117">
        <v>43031</v>
      </c>
      <c r="F3129" s="118">
        <v>0.41806712962962966</v>
      </c>
      <c r="G3129" t="s">
        <v>9457</v>
      </c>
      <c r="H3129">
        <v>388</v>
      </c>
      <c r="I3129">
        <v>20</v>
      </c>
      <c r="J3129" t="s">
        <v>4037</v>
      </c>
      <c r="L3129" t="s">
        <v>12</v>
      </c>
    </row>
    <row r="3130" spans="1:12" x14ac:dyDescent="0.25">
      <c r="A3130" t="s">
        <v>9456</v>
      </c>
      <c r="B3130" t="s">
        <v>9453</v>
      </c>
      <c r="C3130" t="s">
        <v>9454</v>
      </c>
      <c r="D3130" t="s">
        <v>9455</v>
      </c>
      <c r="E3130" s="117">
        <v>43031</v>
      </c>
      <c r="F3130" s="118">
        <v>0.41806712962962966</v>
      </c>
      <c r="G3130" t="s">
        <v>9457</v>
      </c>
      <c r="H3130">
        <v>388</v>
      </c>
      <c r="I3130">
        <v>22</v>
      </c>
      <c r="J3130" t="s">
        <v>4037</v>
      </c>
      <c r="L3130" t="s">
        <v>26238</v>
      </c>
    </row>
    <row r="3131" spans="1:12" x14ac:dyDescent="0.25">
      <c r="A3131" t="s">
        <v>9456</v>
      </c>
      <c r="B3131" t="s">
        <v>9453</v>
      </c>
      <c r="C3131" t="s">
        <v>9454</v>
      </c>
      <c r="D3131" t="s">
        <v>9455</v>
      </c>
      <c r="E3131" s="117">
        <v>43031</v>
      </c>
      <c r="F3131" s="118">
        <v>0.41809027777777774</v>
      </c>
      <c r="G3131" t="s">
        <v>9457</v>
      </c>
      <c r="H3131">
        <v>389</v>
      </c>
      <c r="I3131">
        <v>2</v>
      </c>
      <c r="J3131" t="s">
        <v>4037</v>
      </c>
      <c r="L3131" t="s">
        <v>5</v>
      </c>
    </row>
    <row r="3132" spans="1:12" x14ac:dyDescent="0.25">
      <c r="A3132" t="s">
        <v>9456</v>
      </c>
      <c r="B3132" t="s">
        <v>9453</v>
      </c>
      <c r="C3132" t="s">
        <v>9454</v>
      </c>
      <c r="D3132" t="s">
        <v>9455</v>
      </c>
      <c r="E3132" s="117">
        <v>43031</v>
      </c>
      <c r="F3132" s="118">
        <v>0.41809027777777774</v>
      </c>
      <c r="G3132" t="s">
        <v>9457</v>
      </c>
      <c r="H3132">
        <v>389</v>
      </c>
      <c r="I3132">
        <v>5</v>
      </c>
      <c r="J3132" t="s">
        <v>4037</v>
      </c>
      <c r="L3132" t="s">
        <v>177</v>
      </c>
    </row>
    <row r="3133" spans="1:12" x14ac:dyDescent="0.25">
      <c r="A3133" t="s">
        <v>9456</v>
      </c>
      <c r="B3133" t="s">
        <v>9453</v>
      </c>
      <c r="C3133" t="s">
        <v>9454</v>
      </c>
      <c r="D3133" t="s">
        <v>9455</v>
      </c>
      <c r="E3133" s="117">
        <v>43031</v>
      </c>
      <c r="F3133" s="118">
        <v>0.41809027777777774</v>
      </c>
      <c r="G3133" t="s">
        <v>9457</v>
      </c>
      <c r="H3133">
        <v>389</v>
      </c>
      <c r="I3133">
        <v>7</v>
      </c>
      <c r="J3133" t="s">
        <v>4037</v>
      </c>
      <c r="L3133">
        <v>76</v>
      </c>
    </row>
    <row r="3134" spans="1:12" x14ac:dyDescent="0.25">
      <c r="A3134" t="s">
        <v>9456</v>
      </c>
      <c r="B3134" t="s">
        <v>9453</v>
      </c>
      <c r="C3134" t="s">
        <v>9454</v>
      </c>
      <c r="D3134" t="s">
        <v>9455</v>
      </c>
      <c r="E3134" s="117">
        <v>43031</v>
      </c>
      <c r="F3134" s="118">
        <v>0.41809027777777774</v>
      </c>
      <c r="G3134" t="s">
        <v>9457</v>
      </c>
      <c r="H3134">
        <v>389</v>
      </c>
      <c r="I3134">
        <v>8</v>
      </c>
      <c r="J3134" t="s">
        <v>4037</v>
      </c>
      <c r="L3134">
        <v>100000</v>
      </c>
    </row>
    <row r="3135" spans="1:12" x14ac:dyDescent="0.25">
      <c r="A3135" t="s">
        <v>9456</v>
      </c>
      <c r="B3135" t="s">
        <v>9453</v>
      </c>
      <c r="C3135" t="s">
        <v>9454</v>
      </c>
      <c r="D3135" t="s">
        <v>9455</v>
      </c>
      <c r="E3135" s="117">
        <v>43031</v>
      </c>
      <c r="F3135" s="118">
        <v>0.41810185185185184</v>
      </c>
      <c r="G3135" t="s">
        <v>9457</v>
      </c>
      <c r="H3135">
        <v>389</v>
      </c>
      <c r="I3135">
        <v>12</v>
      </c>
      <c r="J3135" t="s">
        <v>4037</v>
      </c>
      <c r="L3135">
        <v>-11.8570290491995</v>
      </c>
    </row>
    <row r="3136" spans="1:12" x14ac:dyDescent="0.25">
      <c r="A3136" t="s">
        <v>9456</v>
      </c>
      <c r="B3136" t="s">
        <v>9453</v>
      </c>
      <c r="C3136" t="s">
        <v>9454</v>
      </c>
      <c r="D3136" t="s">
        <v>9455</v>
      </c>
      <c r="E3136" s="117">
        <v>43031</v>
      </c>
      <c r="F3136" s="118">
        <v>0.41810185185185184</v>
      </c>
      <c r="G3136" t="s">
        <v>9457</v>
      </c>
      <c r="H3136">
        <v>389</v>
      </c>
      <c r="I3136">
        <v>13</v>
      </c>
      <c r="J3136" t="s">
        <v>4037</v>
      </c>
      <c r="L3136">
        <v>-62.389247084633197</v>
      </c>
    </row>
    <row r="3137" spans="1:12" x14ac:dyDescent="0.25">
      <c r="A3137" t="s">
        <v>9456</v>
      </c>
      <c r="B3137" t="s">
        <v>9453</v>
      </c>
      <c r="C3137" t="s">
        <v>9454</v>
      </c>
      <c r="D3137" t="s">
        <v>9455</v>
      </c>
      <c r="E3137" s="117">
        <v>43031</v>
      </c>
      <c r="F3137" s="118">
        <v>0.41810185185185184</v>
      </c>
      <c r="G3137" t="s">
        <v>9457</v>
      </c>
      <c r="H3137">
        <v>389</v>
      </c>
      <c r="I3137">
        <v>14</v>
      </c>
      <c r="J3137" t="s">
        <v>4037</v>
      </c>
      <c r="L3137">
        <v>396</v>
      </c>
    </row>
    <row r="3138" spans="1:12" x14ac:dyDescent="0.25">
      <c r="A3138" t="s">
        <v>9456</v>
      </c>
      <c r="B3138" t="s">
        <v>9453</v>
      </c>
      <c r="C3138" t="s">
        <v>9454</v>
      </c>
      <c r="D3138" t="s">
        <v>9455</v>
      </c>
      <c r="E3138" s="117">
        <v>43031</v>
      </c>
      <c r="F3138" s="118">
        <v>0.41810185185185184</v>
      </c>
      <c r="G3138" t="s">
        <v>9457</v>
      </c>
      <c r="H3138">
        <v>389</v>
      </c>
      <c r="I3138">
        <v>15</v>
      </c>
      <c r="J3138" t="s">
        <v>4037</v>
      </c>
      <c r="L3138" s="117">
        <v>42132</v>
      </c>
    </row>
    <row r="3139" spans="1:12" x14ac:dyDescent="0.25">
      <c r="A3139" t="s">
        <v>9456</v>
      </c>
      <c r="B3139" t="s">
        <v>9453</v>
      </c>
      <c r="C3139" t="s">
        <v>9454</v>
      </c>
      <c r="D3139" t="s">
        <v>9455</v>
      </c>
      <c r="E3139" s="117">
        <v>43031</v>
      </c>
      <c r="F3139" s="118">
        <v>0.41810185185185184</v>
      </c>
      <c r="G3139" t="s">
        <v>9457</v>
      </c>
      <c r="H3139">
        <v>389</v>
      </c>
      <c r="I3139">
        <v>19</v>
      </c>
      <c r="J3139" t="s">
        <v>4037</v>
      </c>
      <c r="L3139" t="s">
        <v>25289</v>
      </c>
    </row>
    <row r="3140" spans="1:12" x14ac:dyDescent="0.25">
      <c r="A3140" t="s">
        <v>9456</v>
      </c>
      <c r="B3140" t="s">
        <v>9453</v>
      </c>
      <c r="C3140" t="s">
        <v>9454</v>
      </c>
      <c r="D3140" t="s">
        <v>9455</v>
      </c>
      <c r="E3140" s="117">
        <v>43031</v>
      </c>
      <c r="F3140" s="118">
        <v>0.41810185185185184</v>
      </c>
      <c r="G3140" t="s">
        <v>9457</v>
      </c>
      <c r="H3140">
        <v>389</v>
      </c>
      <c r="I3140">
        <v>20</v>
      </c>
      <c r="J3140" t="s">
        <v>4037</v>
      </c>
      <c r="L3140" t="s">
        <v>12</v>
      </c>
    </row>
    <row r="3141" spans="1:12" x14ac:dyDescent="0.25">
      <c r="A3141" t="s">
        <v>9456</v>
      </c>
      <c r="B3141" t="s">
        <v>9453</v>
      </c>
      <c r="C3141" t="s">
        <v>9454</v>
      </c>
      <c r="D3141" t="s">
        <v>9455</v>
      </c>
      <c r="E3141" s="117">
        <v>43031</v>
      </c>
      <c r="F3141" s="118">
        <v>0.41811342592592587</v>
      </c>
      <c r="G3141" t="s">
        <v>9457</v>
      </c>
      <c r="H3141">
        <v>389</v>
      </c>
      <c r="I3141">
        <v>22</v>
      </c>
      <c r="J3141" t="s">
        <v>4037</v>
      </c>
      <c r="L3141" t="s">
        <v>26239</v>
      </c>
    </row>
    <row r="3142" spans="1:12" x14ac:dyDescent="0.25">
      <c r="A3142" t="s">
        <v>9456</v>
      </c>
      <c r="B3142" t="s">
        <v>9453</v>
      </c>
      <c r="C3142" t="s">
        <v>9454</v>
      </c>
      <c r="D3142" t="s">
        <v>9455</v>
      </c>
      <c r="E3142" s="117">
        <v>43031</v>
      </c>
      <c r="F3142" s="118">
        <v>0.41812500000000002</v>
      </c>
      <c r="G3142" t="s">
        <v>9457</v>
      </c>
      <c r="H3142">
        <v>390</v>
      </c>
      <c r="I3142">
        <v>2</v>
      </c>
      <c r="J3142" t="s">
        <v>4037</v>
      </c>
      <c r="L3142" t="s">
        <v>5</v>
      </c>
    </row>
    <row r="3143" spans="1:12" x14ac:dyDescent="0.25">
      <c r="A3143" t="s">
        <v>9456</v>
      </c>
      <c r="B3143" t="s">
        <v>9453</v>
      </c>
      <c r="C3143" t="s">
        <v>9454</v>
      </c>
      <c r="D3143" t="s">
        <v>9455</v>
      </c>
      <c r="E3143" s="117">
        <v>43031</v>
      </c>
      <c r="F3143" s="118">
        <v>0.41813657407407406</v>
      </c>
      <c r="G3143" t="s">
        <v>9457</v>
      </c>
      <c r="H3143">
        <v>390</v>
      </c>
      <c r="I3143">
        <v>5</v>
      </c>
      <c r="J3143" t="s">
        <v>4037</v>
      </c>
      <c r="L3143" t="s">
        <v>177</v>
      </c>
    </row>
    <row r="3144" spans="1:12" x14ac:dyDescent="0.25">
      <c r="A3144" t="s">
        <v>9456</v>
      </c>
      <c r="B3144" t="s">
        <v>9453</v>
      </c>
      <c r="C3144" t="s">
        <v>9454</v>
      </c>
      <c r="D3144" t="s">
        <v>9455</v>
      </c>
      <c r="E3144" s="117">
        <v>43031</v>
      </c>
      <c r="F3144" s="118">
        <v>0.41813657407407406</v>
      </c>
      <c r="G3144" t="s">
        <v>9457</v>
      </c>
      <c r="H3144">
        <v>390</v>
      </c>
      <c r="I3144">
        <v>7</v>
      </c>
      <c r="J3144" t="s">
        <v>4037</v>
      </c>
      <c r="L3144">
        <v>77</v>
      </c>
    </row>
    <row r="3145" spans="1:12" x14ac:dyDescent="0.25">
      <c r="A3145" t="s">
        <v>9456</v>
      </c>
      <c r="B3145" t="s">
        <v>9453</v>
      </c>
      <c r="C3145" t="s">
        <v>9454</v>
      </c>
      <c r="D3145" t="s">
        <v>9455</v>
      </c>
      <c r="E3145" s="117">
        <v>43031</v>
      </c>
      <c r="F3145" s="118">
        <v>0.41813657407407406</v>
      </c>
      <c r="G3145" t="s">
        <v>9457</v>
      </c>
      <c r="H3145">
        <v>390</v>
      </c>
      <c r="I3145">
        <v>8</v>
      </c>
      <c r="J3145" t="s">
        <v>4037</v>
      </c>
      <c r="L3145">
        <v>100000</v>
      </c>
    </row>
    <row r="3146" spans="1:12" x14ac:dyDescent="0.25">
      <c r="A3146" t="s">
        <v>9456</v>
      </c>
      <c r="B3146" t="s">
        <v>9453</v>
      </c>
      <c r="C3146" t="s">
        <v>9454</v>
      </c>
      <c r="D3146" t="s">
        <v>9455</v>
      </c>
      <c r="E3146" s="117">
        <v>43031</v>
      </c>
      <c r="F3146" s="118">
        <v>0.41813657407407406</v>
      </c>
      <c r="G3146" t="s">
        <v>9457</v>
      </c>
      <c r="H3146">
        <v>390</v>
      </c>
      <c r="I3146">
        <v>12</v>
      </c>
      <c r="J3146" t="s">
        <v>4037</v>
      </c>
      <c r="L3146">
        <v>-11.849177675379201</v>
      </c>
    </row>
    <row r="3147" spans="1:12" x14ac:dyDescent="0.25">
      <c r="A3147" t="s">
        <v>9456</v>
      </c>
      <c r="B3147" t="s">
        <v>9453</v>
      </c>
      <c r="C3147" t="s">
        <v>9454</v>
      </c>
      <c r="D3147" t="s">
        <v>9455</v>
      </c>
      <c r="E3147" s="117">
        <v>43031</v>
      </c>
      <c r="F3147" s="118">
        <v>0.41813657407407406</v>
      </c>
      <c r="G3147" t="s">
        <v>9457</v>
      </c>
      <c r="H3147">
        <v>390</v>
      </c>
      <c r="I3147">
        <v>13</v>
      </c>
      <c r="J3147" t="s">
        <v>4037</v>
      </c>
      <c r="L3147">
        <v>-62.388300571224697</v>
      </c>
    </row>
    <row r="3148" spans="1:12" x14ac:dyDescent="0.25">
      <c r="A3148" t="s">
        <v>9456</v>
      </c>
      <c r="B3148" t="s">
        <v>9453</v>
      </c>
      <c r="C3148" t="s">
        <v>9454</v>
      </c>
      <c r="D3148" t="s">
        <v>9455</v>
      </c>
      <c r="E3148" s="117">
        <v>43031</v>
      </c>
      <c r="F3148" s="118">
        <v>0.41814814814814816</v>
      </c>
      <c r="G3148" t="s">
        <v>9457</v>
      </c>
      <c r="H3148">
        <v>390</v>
      </c>
      <c r="I3148">
        <v>14</v>
      </c>
      <c r="J3148" t="s">
        <v>4037</v>
      </c>
      <c r="L3148">
        <v>291</v>
      </c>
    </row>
    <row r="3149" spans="1:12" x14ac:dyDescent="0.25">
      <c r="A3149" t="s">
        <v>9456</v>
      </c>
      <c r="B3149" t="s">
        <v>9453</v>
      </c>
      <c r="C3149" t="s">
        <v>9454</v>
      </c>
      <c r="D3149" t="s">
        <v>9455</v>
      </c>
      <c r="E3149" s="117">
        <v>43031</v>
      </c>
      <c r="F3149" s="118">
        <v>0.41814814814814816</v>
      </c>
      <c r="G3149" t="s">
        <v>9457</v>
      </c>
      <c r="H3149">
        <v>390</v>
      </c>
      <c r="I3149">
        <v>15</v>
      </c>
      <c r="J3149" t="s">
        <v>4037</v>
      </c>
      <c r="L3149" s="117">
        <v>42132</v>
      </c>
    </row>
    <row r="3150" spans="1:12" x14ac:dyDescent="0.25">
      <c r="A3150" t="s">
        <v>9456</v>
      </c>
      <c r="B3150" t="s">
        <v>9453</v>
      </c>
      <c r="C3150" t="s">
        <v>9454</v>
      </c>
      <c r="D3150" t="s">
        <v>9455</v>
      </c>
      <c r="E3150" s="117">
        <v>43031</v>
      </c>
      <c r="F3150" s="118">
        <v>0.41814814814814816</v>
      </c>
      <c r="G3150" t="s">
        <v>9457</v>
      </c>
      <c r="H3150">
        <v>390</v>
      </c>
      <c r="I3150">
        <v>19</v>
      </c>
      <c r="J3150" t="s">
        <v>4037</v>
      </c>
      <c r="L3150" t="s">
        <v>25290</v>
      </c>
    </row>
    <row r="3151" spans="1:12" x14ac:dyDescent="0.25">
      <c r="A3151" t="s">
        <v>9456</v>
      </c>
      <c r="B3151" t="s">
        <v>9453</v>
      </c>
      <c r="C3151" t="s">
        <v>9454</v>
      </c>
      <c r="D3151" t="s">
        <v>9455</v>
      </c>
      <c r="E3151" s="117">
        <v>43031</v>
      </c>
      <c r="F3151" s="118">
        <v>0.41814814814814816</v>
      </c>
      <c r="G3151" t="s">
        <v>9457</v>
      </c>
      <c r="H3151">
        <v>390</v>
      </c>
      <c r="I3151">
        <v>20</v>
      </c>
      <c r="J3151" t="s">
        <v>4037</v>
      </c>
      <c r="L3151" t="s">
        <v>12</v>
      </c>
    </row>
    <row r="3152" spans="1:12" x14ac:dyDescent="0.25">
      <c r="A3152" t="s">
        <v>9456</v>
      </c>
      <c r="B3152" t="s">
        <v>9453</v>
      </c>
      <c r="C3152" t="s">
        <v>9454</v>
      </c>
      <c r="D3152" t="s">
        <v>9455</v>
      </c>
      <c r="E3152" s="117">
        <v>43031</v>
      </c>
      <c r="F3152" s="118">
        <v>0.41814814814814816</v>
      </c>
      <c r="G3152" t="s">
        <v>9457</v>
      </c>
      <c r="H3152">
        <v>390</v>
      </c>
      <c r="I3152">
        <v>22</v>
      </c>
      <c r="J3152" t="s">
        <v>4037</v>
      </c>
      <c r="L3152" t="s">
        <v>26240</v>
      </c>
    </row>
    <row r="3153" spans="1:12" x14ac:dyDescent="0.25">
      <c r="A3153" t="s">
        <v>9456</v>
      </c>
      <c r="B3153" t="s">
        <v>9453</v>
      </c>
      <c r="C3153" t="s">
        <v>9454</v>
      </c>
      <c r="D3153" t="s">
        <v>9455</v>
      </c>
      <c r="E3153" s="117">
        <v>43031</v>
      </c>
      <c r="F3153" s="118">
        <v>0.41817129629629629</v>
      </c>
      <c r="G3153" t="s">
        <v>9457</v>
      </c>
      <c r="H3153">
        <v>391</v>
      </c>
      <c r="I3153">
        <v>2</v>
      </c>
      <c r="J3153" t="s">
        <v>4037</v>
      </c>
      <c r="L3153" t="s">
        <v>5</v>
      </c>
    </row>
    <row r="3154" spans="1:12" x14ac:dyDescent="0.25">
      <c r="A3154" t="s">
        <v>9456</v>
      </c>
      <c r="B3154" t="s">
        <v>9453</v>
      </c>
      <c r="C3154" t="s">
        <v>9454</v>
      </c>
      <c r="D3154" t="s">
        <v>9455</v>
      </c>
      <c r="E3154" s="117">
        <v>43031</v>
      </c>
      <c r="F3154" s="118">
        <v>0.41817129629629629</v>
      </c>
      <c r="G3154" t="s">
        <v>9457</v>
      </c>
      <c r="H3154">
        <v>391</v>
      </c>
      <c r="I3154">
        <v>5</v>
      </c>
      <c r="J3154" t="s">
        <v>4037</v>
      </c>
      <c r="L3154" t="s">
        <v>177</v>
      </c>
    </row>
    <row r="3155" spans="1:12" x14ac:dyDescent="0.25">
      <c r="A3155" t="s">
        <v>9456</v>
      </c>
      <c r="B3155" t="s">
        <v>9453</v>
      </c>
      <c r="C3155" t="s">
        <v>9454</v>
      </c>
      <c r="D3155" t="s">
        <v>9455</v>
      </c>
      <c r="E3155" s="117">
        <v>43031</v>
      </c>
      <c r="F3155" s="118">
        <v>0.41818287037037033</v>
      </c>
      <c r="G3155" t="s">
        <v>9457</v>
      </c>
      <c r="H3155">
        <v>391</v>
      </c>
      <c r="I3155">
        <v>7</v>
      </c>
      <c r="J3155" t="s">
        <v>4037</v>
      </c>
      <c r="L3155">
        <v>78</v>
      </c>
    </row>
    <row r="3156" spans="1:12" x14ac:dyDescent="0.25">
      <c r="A3156" t="s">
        <v>9456</v>
      </c>
      <c r="B3156" t="s">
        <v>9453</v>
      </c>
      <c r="C3156" t="s">
        <v>9454</v>
      </c>
      <c r="D3156" t="s">
        <v>9455</v>
      </c>
      <c r="E3156" s="117">
        <v>43031</v>
      </c>
      <c r="F3156" s="118">
        <v>0.41818287037037033</v>
      </c>
      <c r="G3156" t="s">
        <v>9457</v>
      </c>
      <c r="H3156">
        <v>391</v>
      </c>
      <c r="I3156">
        <v>8</v>
      </c>
      <c r="J3156" t="s">
        <v>4037</v>
      </c>
      <c r="L3156">
        <v>100000</v>
      </c>
    </row>
    <row r="3157" spans="1:12" x14ac:dyDescent="0.25">
      <c r="A3157" t="s">
        <v>9456</v>
      </c>
      <c r="B3157" t="s">
        <v>9453</v>
      </c>
      <c r="C3157" t="s">
        <v>9454</v>
      </c>
      <c r="D3157" t="s">
        <v>9455</v>
      </c>
      <c r="E3157" s="117">
        <v>43031</v>
      </c>
      <c r="F3157" s="118">
        <v>0.41818287037037033</v>
      </c>
      <c r="G3157" t="s">
        <v>9457</v>
      </c>
      <c r="H3157">
        <v>391</v>
      </c>
      <c r="I3157">
        <v>12</v>
      </c>
      <c r="J3157" t="s">
        <v>4037</v>
      </c>
      <c r="L3157">
        <v>-11.8247600523204</v>
      </c>
    </row>
    <row r="3158" spans="1:12" x14ac:dyDescent="0.25">
      <c r="A3158" t="s">
        <v>9456</v>
      </c>
      <c r="B3158" t="s">
        <v>9453</v>
      </c>
      <c r="C3158" t="s">
        <v>9454</v>
      </c>
      <c r="D3158" t="s">
        <v>9455</v>
      </c>
      <c r="E3158" s="117">
        <v>43031</v>
      </c>
      <c r="F3158" s="118">
        <v>0.41818287037037033</v>
      </c>
      <c r="G3158" t="s">
        <v>9457</v>
      </c>
      <c r="H3158">
        <v>391</v>
      </c>
      <c r="I3158">
        <v>13</v>
      </c>
      <c r="J3158" t="s">
        <v>4037</v>
      </c>
      <c r="L3158">
        <v>-62.107928392204599</v>
      </c>
    </row>
    <row r="3159" spans="1:12" x14ac:dyDescent="0.25">
      <c r="A3159" t="s">
        <v>9456</v>
      </c>
      <c r="B3159" t="s">
        <v>9453</v>
      </c>
      <c r="C3159" t="s">
        <v>9454</v>
      </c>
      <c r="D3159" t="s">
        <v>9455</v>
      </c>
      <c r="E3159" s="117">
        <v>43031</v>
      </c>
      <c r="F3159" s="118">
        <v>0.41818287037037033</v>
      </c>
      <c r="G3159" t="s">
        <v>9457</v>
      </c>
      <c r="H3159">
        <v>391</v>
      </c>
      <c r="I3159">
        <v>14</v>
      </c>
      <c r="J3159" t="s">
        <v>4037</v>
      </c>
      <c r="L3159">
        <v>386</v>
      </c>
    </row>
    <row r="3160" spans="1:12" x14ac:dyDescent="0.25">
      <c r="A3160" t="s">
        <v>9456</v>
      </c>
      <c r="B3160" t="s">
        <v>9453</v>
      </c>
      <c r="C3160" t="s">
        <v>9454</v>
      </c>
      <c r="D3160" t="s">
        <v>9455</v>
      </c>
      <c r="E3160" s="117">
        <v>43031</v>
      </c>
      <c r="F3160" s="118">
        <v>0.41818287037037033</v>
      </c>
      <c r="G3160" t="s">
        <v>9457</v>
      </c>
      <c r="H3160">
        <v>391</v>
      </c>
      <c r="I3160">
        <v>15</v>
      </c>
      <c r="J3160" t="s">
        <v>4037</v>
      </c>
      <c r="L3160" s="117">
        <v>42163</v>
      </c>
    </row>
    <row r="3161" spans="1:12" x14ac:dyDescent="0.25">
      <c r="A3161" t="s">
        <v>9456</v>
      </c>
      <c r="B3161" t="s">
        <v>9453</v>
      </c>
      <c r="C3161" t="s">
        <v>9454</v>
      </c>
      <c r="D3161" t="s">
        <v>9455</v>
      </c>
      <c r="E3161" s="117">
        <v>43031</v>
      </c>
      <c r="F3161" s="118">
        <v>0.41819444444444448</v>
      </c>
      <c r="G3161" t="s">
        <v>9457</v>
      </c>
      <c r="H3161">
        <v>391</v>
      </c>
      <c r="I3161">
        <v>19</v>
      </c>
      <c r="J3161" t="s">
        <v>4037</v>
      </c>
      <c r="L3161" t="s">
        <v>25291</v>
      </c>
    </row>
    <row r="3162" spans="1:12" x14ac:dyDescent="0.25">
      <c r="A3162" t="s">
        <v>9456</v>
      </c>
      <c r="B3162" t="s">
        <v>9453</v>
      </c>
      <c r="C3162" t="s">
        <v>9454</v>
      </c>
      <c r="D3162" t="s">
        <v>9455</v>
      </c>
      <c r="E3162" s="117">
        <v>43031</v>
      </c>
      <c r="F3162" s="118">
        <v>0.41819444444444448</v>
      </c>
      <c r="G3162" t="s">
        <v>9457</v>
      </c>
      <c r="H3162">
        <v>391</v>
      </c>
      <c r="I3162">
        <v>20</v>
      </c>
      <c r="J3162" t="s">
        <v>4037</v>
      </c>
      <c r="L3162" t="s">
        <v>31</v>
      </c>
    </row>
    <row r="3163" spans="1:12" x14ac:dyDescent="0.25">
      <c r="A3163" t="s">
        <v>9456</v>
      </c>
      <c r="B3163" t="s">
        <v>9453</v>
      </c>
      <c r="C3163" t="s">
        <v>9454</v>
      </c>
      <c r="D3163" t="s">
        <v>9455</v>
      </c>
      <c r="E3163" s="117">
        <v>43031</v>
      </c>
      <c r="F3163" s="118">
        <v>0.41819444444444448</v>
      </c>
      <c r="G3163" t="s">
        <v>9457</v>
      </c>
      <c r="H3163">
        <v>391</v>
      </c>
      <c r="I3163">
        <v>22</v>
      </c>
      <c r="J3163" t="s">
        <v>4037</v>
      </c>
      <c r="L3163" t="s">
        <v>26241</v>
      </c>
    </row>
    <row r="3164" spans="1:12" x14ac:dyDescent="0.25">
      <c r="A3164" t="s">
        <v>9456</v>
      </c>
      <c r="B3164" t="s">
        <v>9453</v>
      </c>
      <c r="C3164" t="s">
        <v>9454</v>
      </c>
      <c r="D3164" t="s">
        <v>9455</v>
      </c>
      <c r="E3164" s="117">
        <v>43031</v>
      </c>
      <c r="F3164" s="118">
        <v>0.41821759259259261</v>
      </c>
      <c r="G3164" t="s">
        <v>9457</v>
      </c>
      <c r="H3164">
        <v>392</v>
      </c>
      <c r="I3164">
        <v>2</v>
      </c>
      <c r="J3164" t="s">
        <v>4037</v>
      </c>
      <c r="L3164" t="s">
        <v>5</v>
      </c>
    </row>
    <row r="3165" spans="1:12" x14ac:dyDescent="0.25">
      <c r="A3165" t="s">
        <v>9456</v>
      </c>
      <c r="B3165" t="s">
        <v>9453</v>
      </c>
      <c r="C3165" t="s">
        <v>9454</v>
      </c>
      <c r="D3165" t="s">
        <v>9455</v>
      </c>
      <c r="E3165" s="117">
        <v>43031</v>
      </c>
      <c r="F3165" s="118">
        <v>0.41821759259259261</v>
      </c>
      <c r="G3165" t="s">
        <v>9457</v>
      </c>
      <c r="H3165">
        <v>392</v>
      </c>
      <c r="I3165">
        <v>5</v>
      </c>
      <c r="J3165" t="s">
        <v>4037</v>
      </c>
      <c r="L3165" t="s">
        <v>177</v>
      </c>
    </row>
    <row r="3166" spans="1:12" x14ac:dyDescent="0.25">
      <c r="A3166" t="s">
        <v>9456</v>
      </c>
      <c r="B3166" t="s">
        <v>9453</v>
      </c>
      <c r="C3166" t="s">
        <v>9454</v>
      </c>
      <c r="D3166" t="s">
        <v>9455</v>
      </c>
      <c r="E3166" s="117">
        <v>43031</v>
      </c>
      <c r="F3166" s="118">
        <v>0.41821759259259261</v>
      </c>
      <c r="G3166" t="s">
        <v>9457</v>
      </c>
      <c r="H3166">
        <v>392</v>
      </c>
      <c r="I3166">
        <v>7</v>
      </c>
      <c r="J3166" t="s">
        <v>4037</v>
      </c>
      <c r="L3166">
        <v>79</v>
      </c>
    </row>
    <row r="3167" spans="1:12" x14ac:dyDescent="0.25">
      <c r="A3167" t="s">
        <v>9456</v>
      </c>
      <c r="B3167" t="s">
        <v>9453</v>
      </c>
      <c r="C3167" t="s">
        <v>9454</v>
      </c>
      <c r="D3167" t="s">
        <v>9455</v>
      </c>
      <c r="E3167" s="117">
        <v>43031</v>
      </c>
      <c r="F3167" s="118">
        <v>0.41821759259259261</v>
      </c>
      <c r="G3167" t="s">
        <v>9457</v>
      </c>
      <c r="H3167">
        <v>392</v>
      </c>
      <c r="I3167">
        <v>8</v>
      </c>
      <c r="J3167" t="s">
        <v>4037</v>
      </c>
      <c r="L3167">
        <v>100000</v>
      </c>
    </row>
    <row r="3168" spans="1:12" x14ac:dyDescent="0.25">
      <c r="A3168" t="s">
        <v>9456</v>
      </c>
      <c r="B3168" t="s">
        <v>9453</v>
      </c>
      <c r="C3168" t="s">
        <v>9454</v>
      </c>
      <c r="D3168" t="s">
        <v>9455</v>
      </c>
      <c r="E3168" s="117">
        <v>43031</v>
      </c>
      <c r="F3168" s="118">
        <v>0.41822916666666665</v>
      </c>
      <c r="G3168" t="s">
        <v>9457</v>
      </c>
      <c r="H3168">
        <v>392</v>
      </c>
      <c r="I3168">
        <v>12</v>
      </c>
      <c r="J3168" t="s">
        <v>4037</v>
      </c>
      <c r="L3168">
        <v>-11.785354871115199</v>
      </c>
    </row>
    <row r="3169" spans="1:12" x14ac:dyDescent="0.25">
      <c r="A3169" t="s">
        <v>9456</v>
      </c>
      <c r="B3169" t="s">
        <v>9453</v>
      </c>
      <c r="C3169" t="s">
        <v>9454</v>
      </c>
      <c r="D3169" t="s">
        <v>9455</v>
      </c>
      <c r="E3169" s="117">
        <v>43031</v>
      </c>
      <c r="F3169" s="118">
        <v>0.41822916666666665</v>
      </c>
      <c r="G3169" t="s">
        <v>9457</v>
      </c>
      <c r="H3169">
        <v>392</v>
      </c>
      <c r="I3169">
        <v>13</v>
      </c>
      <c r="J3169" t="s">
        <v>4037</v>
      </c>
      <c r="L3169">
        <v>-62.108578942822902</v>
      </c>
    </row>
    <row r="3170" spans="1:12" x14ac:dyDescent="0.25">
      <c r="A3170" t="s">
        <v>9456</v>
      </c>
      <c r="B3170" t="s">
        <v>9453</v>
      </c>
      <c r="C3170" t="s">
        <v>9454</v>
      </c>
      <c r="D3170" t="s">
        <v>9455</v>
      </c>
      <c r="E3170" s="117">
        <v>43031</v>
      </c>
      <c r="F3170" s="118">
        <v>0.41822916666666665</v>
      </c>
      <c r="G3170" t="s">
        <v>9457</v>
      </c>
      <c r="H3170">
        <v>392</v>
      </c>
      <c r="I3170">
        <v>14</v>
      </c>
      <c r="J3170" t="s">
        <v>4037</v>
      </c>
      <c r="L3170">
        <v>286</v>
      </c>
    </row>
    <row r="3171" spans="1:12" x14ac:dyDescent="0.25">
      <c r="A3171" t="s">
        <v>9456</v>
      </c>
      <c r="B3171" t="s">
        <v>9453</v>
      </c>
      <c r="C3171" t="s">
        <v>9454</v>
      </c>
      <c r="D3171" t="s">
        <v>9455</v>
      </c>
      <c r="E3171" s="117">
        <v>43031</v>
      </c>
      <c r="F3171" s="118">
        <v>0.41822916666666665</v>
      </c>
      <c r="G3171" t="s">
        <v>9457</v>
      </c>
      <c r="H3171">
        <v>392</v>
      </c>
      <c r="I3171">
        <v>15</v>
      </c>
      <c r="J3171" t="s">
        <v>4037</v>
      </c>
      <c r="L3171" s="117">
        <v>42163</v>
      </c>
    </row>
    <row r="3172" spans="1:12" x14ac:dyDescent="0.25">
      <c r="A3172" t="s">
        <v>9456</v>
      </c>
      <c r="B3172" t="s">
        <v>9453</v>
      </c>
      <c r="C3172" t="s">
        <v>9454</v>
      </c>
      <c r="D3172" t="s">
        <v>9455</v>
      </c>
      <c r="E3172" s="117">
        <v>43031</v>
      </c>
      <c r="F3172" s="118">
        <v>0.41824074074074075</v>
      </c>
      <c r="G3172" t="s">
        <v>9457</v>
      </c>
      <c r="H3172">
        <v>392</v>
      </c>
      <c r="I3172">
        <v>19</v>
      </c>
      <c r="J3172" t="s">
        <v>4037</v>
      </c>
      <c r="L3172" t="s">
        <v>25292</v>
      </c>
    </row>
    <row r="3173" spans="1:12" x14ac:dyDescent="0.25">
      <c r="A3173" t="s">
        <v>9456</v>
      </c>
      <c r="B3173" t="s">
        <v>9453</v>
      </c>
      <c r="C3173" t="s">
        <v>9454</v>
      </c>
      <c r="D3173" t="s">
        <v>9455</v>
      </c>
      <c r="E3173" s="117">
        <v>43031</v>
      </c>
      <c r="F3173" s="118">
        <v>0.41824074074074075</v>
      </c>
      <c r="G3173" t="s">
        <v>9457</v>
      </c>
      <c r="H3173">
        <v>392</v>
      </c>
      <c r="I3173">
        <v>20</v>
      </c>
      <c r="J3173" t="s">
        <v>4037</v>
      </c>
      <c r="L3173" t="s">
        <v>556</v>
      </c>
    </row>
    <row r="3174" spans="1:12" x14ac:dyDescent="0.25">
      <c r="A3174" t="s">
        <v>9456</v>
      </c>
      <c r="B3174" t="s">
        <v>9453</v>
      </c>
      <c r="C3174" t="s">
        <v>9454</v>
      </c>
      <c r="D3174" t="s">
        <v>9455</v>
      </c>
      <c r="E3174" s="117">
        <v>43031</v>
      </c>
      <c r="F3174" s="118">
        <v>0.41824074074074075</v>
      </c>
      <c r="G3174" t="s">
        <v>9457</v>
      </c>
      <c r="H3174">
        <v>392</v>
      </c>
      <c r="I3174">
        <v>22</v>
      </c>
      <c r="J3174" t="s">
        <v>4037</v>
      </c>
      <c r="L3174" t="s">
        <v>26242</v>
      </c>
    </row>
    <row r="3175" spans="1:12" x14ac:dyDescent="0.25">
      <c r="A3175" t="s">
        <v>9456</v>
      </c>
      <c r="B3175" t="s">
        <v>9453</v>
      </c>
      <c r="C3175" t="s">
        <v>9454</v>
      </c>
      <c r="D3175" t="s">
        <v>9455</v>
      </c>
      <c r="E3175" s="117">
        <v>43031</v>
      </c>
      <c r="F3175" s="118">
        <v>0.41826388888888894</v>
      </c>
      <c r="G3175" t="s">
        <v>9457</v>
      </c>
      <c r="H3175">
        <v>393</v>
      </c>
      <c r="I3175">
        <v>2</v>
      </c>
      <c r="J3175" t="s">
        <v>4037</v>
      </c>
      <c r="L3175" t="s">
        <v>5</v>
      </c>
    </row>
    <row r="3176" spans="1:12" x14ac:dyDescent="0.25">
      <c r="A3176" t="s">
        <v>9456</v>
      </c>
      <c r="B3176" t="s">
        <v>9453</v>
      </c>
      <c r="C3176" t="s">
        <v>9454</v>
      </c>
      <c r="D3176" t="s">
        <v>9455</v>
      </c>
      <c r="E3176" s="117">
        <v>43031</v>
      </c>
      <c r="F3176" s="118">
        <v>0.41826388888888894</v>
      </c>
      <c r="G3176" t="s">
        <v>9457</v>
      </c>
      <c r="H3176">
        <v>393</v>
      </c>
      <c r="I3176">
        <v>5</v>
      </c>
      <c r="J3176" t="s">
        <v>4037</v>
      </c>
      <c r="L3176" t="s">
        <v>177</v>
      </c>
    </row>
    <row r="3177" spans="1:12" x14ac:dyDescent="0.25">
      <c r="A3177" t="s">
        <v>9456</v>
      </c>
      <c r="B3177" t="s">
        <v>9453</v>
      </c>
      <c r="C3177" t="s">
        <v>9454</v>
      </c>
      <c r="D3177" t="s">
        <v>9455</v>
      </c>
      <c r="E3177" s="117">
        <v>43031</v>
      </c>
      <c r="F3177" s="118">
        <v>0.41826388888888894</v>
      </c>
      <c r="G3177" t="s">
        <v>9457</v>
      </c>
      <c r="H3177">
        <v>393</v>
      </c>
      <c r="I3177">
        <v>7</v>
      </c>
      <c r="J3177" t="s">
        <v>4037</v>
      </c>
      <c r="L3177">
        <v>80</v>
      </c>
    </row>
    <row r="3178" spans="1:12" x14ac:dyDescent="0.25">
      <c r="A3178" t="s">
        <v>9456</v>
      </c>
      <c r="B3178" t="s">
        <v>9453</v>
      </c>
      <c r="C3178" t="s">
        <v>9454</v>
      </c>
      <c r="D3178" t="s">
        <v>9455</v>
      </c>
      <c r="E3178" s="117">
        <v>43031</v>
      </c>
      <c r="F3178" s="118">
        <v>0.41826388888888894</v>
      </c>
      <c r="G3178" t="s">
        <v>9457</v>
      </c>
      <c r="H3178">
        <v>393</v>
      </c>
      <c r="I3178">
        <v>8</v>
      </c>
      <c r="J3178" t="s">
        <v>4037</v>
      </c>
      <c r="L3178">
        <v>100000</v>
      </c>
    </row>
    <row r="3179" spans="1:12" x14ac:dyDescent="0.25">
      <c r="A3179" t="s">
        <v>9456</v>
      </c>
      <c r="B3179" t="s">
        <v>9453</v>
      </c>
      <c r="C3179" t="s">
        <v>9454</v>
      </c>
      <c r="D3179" t="s">
        <v>9455</v>
      </c>
      <c r="E3179" s="117">
        <v>43031</v>
      </c>
      <c r="F3179" s="118">
        <v>0.41827546296296297</v>
      </c>
      <c r="G3179" t="s">
        <v>9457</v>
      </c>
      <c r="H3179">
        <v>393</v>
      </c>
      <c r="I3179">
        <v>12</v>
      </c>
      <c r="J3179" t="s">
        <v>4037</v>
      </c>
      <c r="L3179">
        <v>-11.769683194094</v>
      </c>
    </row>
    <row r="3180" spans="1:12" x14ac:dyDescent="0.25">
      <c r="A3180" t="s">
        <v>9456</v>
      </c>
      <c r="B3180" t="s">
        <v>9453</v>
      </c>
      <c r="C3180" t="s">
        <v>9454</v>
      </c>
      <c r="D3180" t="s">
        <v>9455</v>
      </c>
      <c r="E3180" s="117">
        <v>43031</v>
      </c>
      <c r="F3180" s="118">
        <v>0.41827546296296297</v>
      </c>
      <c r="G3180" t="s">
        <v>9457</v>
      </c>
      <c r="H3180">
        <v>393</v>
      </c>
      <c r="I3180">
        <v>13</v>
      </c>
      <c r="J3180" t="s">
        <v>4037</v>
      </c>
      <c r="L3180">
        <v>-62.108262359131501</v>
      </c>
    </row>
    <row r="3181" spans="1:12" x14ac:dyDescent="0.25">
      <c r="A3181" t="s">
        <v>9456</v>
      </c>
      <c r="B3181" t="s">
        <v>9453</v>
      </c>
      <c r="C3181" t="s">
        <v>9454</v>
      </c>
      <c r="D3181" t="s">
        <v>9455</v>
      </c>
      <c r="E3181" s="117">
        <v>43031</v>
      </c>
      <c r="F3181" s="118">
        <v>0.41827546296296297</v>
      </c>
      <c r="G3181" t="s">
        <v>9457</v>
      </c>
      <c r="H3181">
        <v>393</v>
      </c>
      <c r="I3181">
        <v>14</v>
      </c>
      <c r="J3181" t="s">
        <v>4037</v>
      </c>
      <c r="L3181">
        <v>304</v>
      </c>
    </row>
    <row r="3182" spans="1:12" x14ac:dyDescent="0.25">
      <c r="A3182" t="s">
        <v>9456</v>
      </c>
      <c r="B3182" t="s">
        <v>9453</v>
      </c>
      <c r="C3182" t="s">
        <v>9454</v>
      </c>
      <c r="D3182" t="s">
        <v>9455</v>
      </c>
      <c r="E3182" s="117">
        <v>43031</v>
      </c>
      <c r="F3182" s="118">
        <v>0.41827546296296297</v>
      </c>
      <c r="G3182" t="s">
        <v>9457</v>
      </c>
      <c r="H3182">
        <v>393</v>
      </c>
      <c r="I3182">
        <v>15</v>
      </c>
      <c r="J3182" t="s">
        <v>4037</v>
      </c>
      <c r="L3182" s="117">
        <v>42163</v>
      </c>
    </row>
    <row r="3183" spans="1:12" x14ac:dyDescent="0.25">
      <c r="A3183" t="s">
        <v>9456</v>
      </c>
      <c r="B3183" t="s">
        <v>9453</v>
      </c>
      <c r="C3183" t="s">
        <v>9454</v>
      </c>
      <c r="D3183" t="s">
        <v>9455</v>
      </c>
      <c r="E3183" s="117">
        <v>43031</v>
      </c>
      <c r="F3183" s="118">
        <v>0.41827546296296297</v>
      </c>
      <c r="G3183" t="s">
        <v>9457</v>
      </c>
      <c r="H3183">
        <v>393</v>
      </c>
      <c r="I3183">
        <v>19</v>
      </c>
      <c r="J3183" t="s">
        <v>4037</v>
      </c>
      <c r="L3183" t="s">
        <v>25293</v>
      </c>
    </row>
    <row r="3184" spans="1:12" x14ac:dyDescent="0.25">
      <c r="A3184" t="s">
        <v>9456</v>
      </c>
      <c r="B3184" t="s">
        <v>9453</v>
      </c>
      <c r="C3184" t="s">
        <v>9454</v>
      </c>
      <c r="D3184" t="s">
        <v>9455</v>
      </c>
      <c r="E3184" s="117">
        <v>43031</v>
      </c>
      <c r="F3184" s="118">
        <v>0.41827546296296297</v>
      </c>
      <c r="G3184" t="s">
        <v>9457</v>
      </c>
      <c r="H3184">
        <v>393</v>
      </c>
      <c r="I3184">
        <v>20</v>
      </c>
      <c r="J3184" t="s">
        <v>4037</v>
      </c>
      <c r="L3184" t="s">
        <v>12</v>
      </c>
    </row>
    <row r="3185" spans="1:12" x14ac:dyDescent="0.25">
      <c r="A3185" t="s">
        <v>9456</v>
      </c>
      <c r="B3185" t="s">
        <v>9453</v>
      </c>
      <c r="C3185" t="s">
        <v>9454</v>
      </c>
      <c r="D3185" t="s">
        <v>9455</v>
      </c>
      <c r="E3185" s="117">
        <v>43031</v>
      </c>
      <c r="F3185" s="118">
        <v>0.41828703703703707</v>
      </c>
      <c r="G3185" t="s">
        <v>9457</v>
      </c>
      <c r="H3185">
        <v>393</v>
      </c>
      <c r="I3185">
        <v>22</v>
      </c>
      <c r="J3185" t="s">
        <v>4037</v>
      </c>
      <c r="L3185" t="s">
        <v>26243</v>
      </c>
    </row>
    <row r="3186" spans="1:12" x14ac:dyDescent="0.25">
      <c r="A3186" t="s">
        <v>9456</v>
      </c>
      <c r="B3186" t="s">
        <v>9453</v>
      </c>
      <c r="C3186" t="s">
        <v>9454</v>
      </c>
      <c r="D3186" t="s">
        <v>9455</v>
      </c>
      <c r="E3186" s="117">
        <v>43031</v>
      </c>
      <c r="F3186" s="118">
        <v>0.4183101851851852</v>
      </c>
      <c r="G3186" t="s">
        <v>9457</v>
      </c>
      <c r="H3186">
        <v>394</v>
      </c>
      <c r="I3186">
        <v>2</v>
      </c>
      <c r="J3186" t="s">
        <v>4037</v>
      </c>
      <c r="L3186" t="s">
        <v>5</v>
      </c>
    </row>
    <row r="3187" spans="1:12" x14ac:dyDescent="0.25">
      <c r="A3187" t="s">
        <v>9456</v>
      </c>
      <c r="B3187" t="s">
        <v>9453</v>
      </c>
      <c r="C3187" t="s">
        <v>9454</v>
      </c>
      <c r="D3187" t="s">
        <v>9455</v>
      </c>
      <c r="E3187" s="117">
        <v>43031</v>
      </c>
      <c r="F3187" s="118">
        <v>0.4183101851851852</v>
      </c>
      <c r="G3187" t="s">
        <v>9457</v>
      </c>
      <c r="H3187">
        <v>394</v>
      </c>
      <c r="I3187">
        <v>5</v>
      </c>
      <c r="J3187" t="s">
        <v>4037</v>
      </c>
      <c r="L3187" t="s">
        <v>177</v>
      </c>
    </row>
    <row r="3188" spans="1:12" x14ac:dyDescent="0.25">
      <c r="A3188" t="s">
        <v>9456</v>
      </c>
      <c r="B3188" t="s">
        <v>9453</v>
      </c>
      <c r="C3188" t="s">
        <v>9454</v>
      </c>
      <c r="D3188" t="s">
        <v>9455</v>
      </c>
      <c r="E3188" s="117">
        <v>43031</v>
      </c>
      <c r="F3188" s="118">
        <v>0.4183101851851852</v>
      </c>
      <c r="G3188" t="s">
        <v>9457</v>
      </c>
      <c r="H3188">
        <v>394</v>
      </c>
      <c r="I3188">
        <v>7</v>
      </c>
      <c r="J3188" t="s">
        <v>4037</v>
      </c>
      <c r="L3188">
        <v>81</v>
      </c>
    </row>
    <row r="3189" spans="1:12" x14ac:dyDescent="0.25">
      <c r="A3189" t="s">
        <v>9456</v>
      </c>
      <c r="B3189" t="s">
        <v>9453</v>
      </c>
      <c r="C3189" t="s">
        <v>9454</v>
      </c>
      <c r="D3189" t="s">
        <v>9455</v>
      </c>
      <c r="E3189" s="117">
        <v>43031</v>
      </c>
      <c r="F3189" s="118">
        <v>0.4183101851851852</v>
      </c>
      <c r="G3189" t="s">
        <v>9457</v>
      </c>
      <c r="H3189">
        <v>394</v>
      </c>
      <c r="I3189">
        <v>8</v>
      </c>
      <c r="J3189" t="s">
        <v>4037</v>
      </c>
      <c r="L3189">
        <v>100000</v>
      </c>
    </row>
    <row r="3190" spans="1:12" x14ac:dyDescent="0.25">
      <c r="A3190" t="s">
        <v>9456</v>
      </c>
      <c r="B3190" t="s">
        <v>9453</v>
      </c>
      <c r="C3190" t="s">
        <v>9454</v>
      </c>
      <c r="D3190" t="s">
        <v>9455</v>
      </c>
      <c r="E3190" s="117">
        <v>43031</v>
      </c>
      <c r="F3190" s="118">
        <v>0.4183101851851852</v>
      </c>
      <c r="G3190" t="s">
        <v>9457</v>
      </c>
      <c r="H3190">
        <v>394</v>
      </c>
      <c r="I3190">
        <v>12</v>
      </c>
      <c r="J3190" t="s">
        <v>4037</v>
      </c>
      <c r="L3190">
        <v>-11.5931193305956</v>
      </c>
    </row>
    <row r="3191" spans="1:12" x14ac:dyDescent="0.25">
      <c r="A3191" t="s">
        <v>9456</v>
      </c>
      <c r="B3191" t="s">
        <v>9453</v>
      </c>
      <c r="C3191" t="s">
        <v>9454</v>
      </c>
      <c r="D3191" t="s">
        <v>9455</v>
      </c>
      <c r="E3191" s="117">
        <v>43031</v>
      </c>
      <c r="F3191" s="118">
        <v>0.41832175925925924</v>
      </c>
      <c r="G3191" t="s">
        <v>9457</v>
      </c>
      <c r="H3191">
        <v>394</v>
      </c>
      <c r="I3191">
        <v>13</v>
      </c>
      <c r="J3191" t="s">
        <v>4037</v>
      </c>
      <c r="L3191">
        <v>-62.108753358384497</v>
      </c>
    </row>
    <row r="3192" spans="1:12" x14ac:dyDescent="0.25">
      <c r="A3192" t="s">
        <v>9456</v>
      </c>
      <c r="B3192" t="s">
        <v>9453</v>
      </c>
      <c r="C3192" t="s">
        <v>9454</v>
      </c>
      <c r="D3192" t="s">
        <v>9455</v>
      </c>
      <c r="E3192" s="117">
        <v>43031</v>
      </c>
      <c r="F3192" s="118">
        <v>0.41832175925925924</v>
      </c>
      <c r="G3192" t="s">
        <v>9457</v>
      </c>
      <c r="H3192">
        <v>394</v>
      </c>
      <c r="I3192">
        <v>14</v>
      </c>
      <c r="J3192" t="s">
        <v>4037</v>
      </c>
      <c r="L3192">
        <v>220</v>
      </c>
    </row>
    <row r="3193" spans="1:12" x14ac:dyDescent="0.25">
      <c r="A3193" t="s">
        <v>9456</v>
      </c>
      <c r="B3193" t="s">
        <v>9453</v>
      </c>
      <c r="C3193" t="s">
        <v>9454</v>
      </c>
      <c r="D3193" t="s">
        <v>9455</v>
      </c>
      <c r="E3193" s="117">
        <v>43031</v>
      </c>
      <c r="F3193" s="118">
        <v>0.41832175925925924</v>
      </c>
      <c r="G3193" t="s">
        <v>9457</v>
      </c>
      <c r="H3193">
        <v>394</v>
      </c>
      <c r="I3193">
        <v>15</v>
      </c>
      <c r="J3193" t="s">
        <v>4037</v>
      </c>
      <c r="L3193" s="117">
        <v>42163</v>
      </c>
    </row>
    <row r="3194" spans="1:12" x14ac:dyDescent="0.25">
      <c r="A3194" t="s">
        <v>9456</v>
      </c>
      <c r="B3194" t="s">
        <v>9453</v>
      </c>
      <c r="C3194" t="s">
        <v>9454</v>
      </c>
      <c r="D3194" t="s">
        <v>9455</v>
      </c>
      <c r="E3194" s="117">
        <v>43031</v>
      </c>
      <c r="F3194" s="118">
        <v>0.41832175925925924</v>
      </c>
      <c r="G3194" t="s">
        <v>9457</v>
      </c>
      <c r="H3194">
        <v>394</v>
      </c>
      <c r="I3194">
        <v>19</v>
      </c>
      <c r="J3194" t="s">
        <v>4037</v>
      </c>
      <c r="L3194" t="s">
        <v>25294</v>
      </c>
    </row>
    <row r="3195" spans="1:12" x14ac:dyDescent="0.25">
      <c r="A3195" t="s">
        <v>9456</v>
      </c>
      <c r="B3195" t="s">
        <v>9453</v>
      </c>
      <c r="C3195" t="s">
        <v>9454</v>
      </c>
      <c r="D3195" t="s">
        <v>9455</v>
      </c>
      <c r="E3195" s="117">
        <v>43031</v>
      </c>
      <c r="F3195" s="118">
        <v>0.41832175925925924</v>
      </c>
      <c r="G3195" t="s">
        <v>9457</v>
      </c>
      <c r="H3195">
        <v>394</v>
      </c>
      <c r="I3195">
        <v>20</v>
      </c>
      <c r="J3195" t="s">
        <v>4037</v>
      </c>
      <c r="L3195" t="s">
        <v>29</v>
      </c>
    </row>
    <row r="3196" spans="1:12" x14ac:dyDescent="0.25">
      <c r="A3196" t="s">
        <v>9456</v>
      </c>
      <c r="B3196" t="s">
        <v>9453</v>
      </c>
      <c r="C3196" t="s">
        <v>9454</v>
      </c>
      <c r="D3196" t="s">
        <v>9455</v>
      </c>
      <c r="E3196" s="117">
        <v>43031</v>
      </c>
      <c r="F3196" s="118">
        <v>0.41833333333333328</v>
      </c>
      <c r="G3196" t="s">
        <v>9457</v>
      </c>
      <c r="H3196">
        <v>394</v>
      </c>
      <c r="I3196">
        <v>22</v>
      </c>
      <c r="J3196" t="s">
        <v>4037</v>
      </c>
      <c r="L3196" t="s">
        <v>26244</v>
      </c>
    </row>
    <row r="3197" spans="1:12" x14ac:dyDescent="0.25">
      <c r="A3197" t="s">
        <v>9456</v>
      </c>
      <c r="B3197" t="s">
        <v>9453</v>
      </c>
      <c r="C3197" t="s">
        <v>9454</v>
      </c>
      <c r="D3197" t="s">
        <v>9455</v>
      </c>
      <c r="E3197" s="117">
        <v>43031</v>
      </c>
      <c r="F3197" s="118">
        <v>0.41834490740740743</v>
      </c>
      <c r="G3197" t="s">
        <v>9457</v>
      </c>
      <c r="H3197">
        <v>395</v>
      </c>
      <c r="I3197">
        <v>2</v>
      </c>
      <c r="J3197" t="s">
        <v>4037</v>
      </c>
      <c r="L3197" t="s">
        <v>5</v>
      </c>
    </row>
    <row r="3198" spans="1:12" x14ac:dyDescent="0.25">
      <c r="A3198" t="s">
        <v>9456</v>
      </c>
      <c r="B3198" t="s">
        <v>9453</v>
      </c>
      <c r="C3198" t="s">
        <v>9454</v>
      </c>
      <c r="D3198" t="s">
        <v>9455</v>
      </c>
      <c r="E3198" s="117">
        <v>43031</v>
      </c>
      <c r="F3198" s="118">
        <v>0.41835648148148147</v>
      </c>
      <c r="G3198" t="s">
        <v>9457</v>
      </c>
      <c r="H3198">
        <v>395</v>
      </c>
      <c r="I3198">
        <v>5</v>
      </c>
      <c r="J3198" t="s">
        <v>4037</v>
      </c>
      <c r="L3198" t="s">
        <v>177</v>
      </c>
    </row>
    <row r="3199" spans="1:12" x14ac:dyDescent="0.25">
      <c r="A3199" t="s">
        <v>9456</v>
      </c>
      <c r="B3199" t="s">
        <v>9453</v>
      </c>
      <c r="C3199" t="s">
        <v>9454</v>
      </c>
      <c r="D3199" t="s">
        <v>9455</v>
      </c>
      <c r="E3199" s="117">
        <v>43031</v>
      </c>
      <c r="F3199" s="118">
        <v>0.41835648148148147</v>
      </c>
      <c r="G3199" t="s">
        <v>9457</v>
      </c>
      <c r="H3199">
        <v>395</v>
      </c>
      <c r="I3199">
        <v>7</v>
      </c>
      <c r="J3199" t="s">
        <v>4037</v>
      </c>
      <c r="L3199">
        <v>82</v>
      </c>
    </row>
    <row r="3200" spans="1:12" x14ac:dyDescent="0.25">
      <c r="A3200" t="s">
        <v>9456</v>
      </c>
      <c r="B3200" t="s">
        <v>9453</v>
      </c>
      <c r="C3200" t="s">
        <v>9454</v>
      </c>
      <c r="D3200" t="s">
        <v>9455</v>
      </c>
      <c r="E3200" s="117">
        <v>43031</v>
      </c>
      <c r="F3200" s="118">
        <v>0.41835648148148147</v>
      </c>
      <c r="G3200" t="s">
        <v>9457</v>
      </c>
      <c r="H3200">
        <v>395</v>
      </c>
      <c r="I3200">
        <v>8</v>
      </c>
      <c r="J3200" t="s">
        <v>4037</v>
      </c>
      <c r="L3200">
        <v>100000</v>
      </c>
    </row>
    <row r="3201" spans="1:12" x14ac:dyDescent="0.25">
      <c r="A3201" t="s">
        <v>9456</v>
      </c>
      <c r="B3201" t="s">
        <v>9453</v>
      </c>
      <c r="C3201" t="s">
        <v>9454</v>
      </c>
      <c r="D3201" t="s">
        <v>9455</v>
      </c>
      <c r="E3201" s="117">
        <v>43031</v>
      </c>
      <c r="F3201" s="118">
        <v>0.41835648148148147</v>
      </c>
      <c r="G3201" t="s">
        <v>9457</v>
      </c>
      <c r="H3201">
        <v>395</v>
      </c>
      <c r="I3201">
        <v>12</v>
      </c>
      <c r="J3201" t="s">
        <v>4037</v>
      </c>
      <c r="L3201">
        <v>-11.611090227298501</v>
      </c>
    </row>
    <row r="3202" spans="1:12" x14ac:dyDescent="0.25">
      <c r="A3202" t="s">
        <v>9456</v>
      </c>
      <c r="B3202" t="s">
        <v>9453</v>
      </c>
      <c r="C3202" t="s">
        <v>9454</v>
      </c>
      <c r="D3202" t="s">
        <v>9455</v>
      </c>
      <c r="E3202" s="117">
        <v>43031</v>
      </c>
      <c r="F3202" s="118">
        <v>0.41835648148148147</v>
      </c>
      <c r="G3202" t="s">
        <v>9457</v>
      </c>
      <c r="H3202">
        <v>395</v>
      </c>
      <c r="I3202">
        <v>13</v>
      </c>
      <c r="J3202" t="s">
        <v>4037</v>
      </c>
      <c r="L3202">
        <v>-62.106861884784202</v>
      </c>
    </row>
    <row r="3203" spans="1:12" x14ac:dyDescent="0.25">
      <c r="A3203" t="s">
        <v>9456</v>
      </c>
      <c r="B3203" t="s">
        <v>9453</v>
      </c>
      <c r="C3203" t="s">
        <v>9454</v>
      </c>
      <c r="D3203" t="s">
        <v>9455</v>
      </c>
      <c r="E3203" s="117">
        <v>43031</v>
      </c>
      <c r="F3203" s="118">
        <v>0.41836805555555556</v>
      </c>
      <c r="G3203" t="s">
        <v>9457</v>
      </c>
      <c r="H3203">
        <v>395</v>
      </c>
      <c r="I3203">
        <v>14</v>
      </c>
      <c r="J3203" t="s">
        <v>4037</v>
      </c>
      <c r="L3203">
        <v>244</v>
      </c>
    </row>
    <row r="3204" spans="1:12" x14ac:dyDescent="0.25">
      <c r="A3204" t="s">
        <v>9456</v>
      </c>
      <c r="B3204" t="s">
        <v>9453</v>
      </c>
      <c r="C3204" t="s">
        <v>9454</v>
      </c>
      <c r="D3204" t="s">
        <v>9455</v>
      </c>
      <c r="E3204" s="117">
        <v>43031</v>
      </c>
      <c r="F3204" s="118">
        <v>0.41836805555555556</v>
      </c>
      <c r="G3204" t="s">
        <v>9457</v>
      </c>
      <c r="H3204">
        <v>395</v>
      </c>
      <c r="I3204">
        <v>15</v>
      </c>
      <c r="J3204" t="s">
        <v>4037</v>
      </c>
      <c r="L3204" s="117">
        <v>42163</v>
      </c>
    </row>
    <row r="3205" spans="1:12" x14ac:dyDescent="0.25">
      <c r="A3205" t="s">
        <v>9456</v>
      </c>
      <c r="B3205" t="s">
        <v>9453</v>
      </c>
      <c r="C3205" t="s">
        <v>9454</v>
      </c>
      <c r="D3205" t="s">
        <v>9455</v>
      </c>
      <c r="E3205" s="117">
        <v>43031</v>
      </c>
      <c r="F3205" s="118">
        <v>0.41836805555555556</v>
      </c>
      <c r="G3205" t="s">
        <v>9457</v>
      </c>
      <c r="H3205">
        <v>395</v>
      </c>
      <c r="I3205">
        <v>19</v>
      </c>
      <c r="J3205" t="s">
        <v>4037</v>
      </c>
      <c r="L3205" t="s">
        <v>25295</v>
      </c>
    </row>
    <row r="3206" spans="1:12" x14ac:dyDescent="0.25">
      <c r="A3206" t="s">
        <v>9456</v>
      </c>
      <c r="B3206" t="s">
        <v>9453</v>
      </c>
      <c r="C3206" t="s">
        <v>9454</v>
      </c>
      <c r="D3206" t="s">
        <v>9455</v>
      </c>
      <c r="E3206" s="117">
        <v>43031</v>
      </c>
      <c r="F3206" s="118">
        <v>0.41836805555555556</v>
      </c>
      <c r="G3206" t="s">
        <v>9457</v>
      </c>
      <c r="H3206">
        <v>395</v>
      </c>
      <c r="I3206">
        <v>20</v>
      </c>
      <c r="J3206" t="s">
        <v>4037</v>
      </c>
      <c r="L3206" t="s">
        <v>42</v>
      </c>
    </row>
    <row r="3207" spans="1:12" x14ac:dyDescent="0.25">
      <c r="A3207" t="s">
        <v>9456</v>
      </c>
      <c r="B3207" t="s">
        <v>9453</v>
      </c>
      <c r="C3207" t="s">
        <v>9454</v>
      </c>
      <c r="D3207" t="s">
        <v>9455</v>
      </c>
      <c r="E3207" s="117">
        <v>43031</v>
      </c>
      <c r="F3207" s="118">
        <v>0.41836805555555556</v>
      </c>
      <c r="G3207" t="s">
        <v>9457</v>
      </c>
      <c r="H3207">
        <v>395</v>
      </c>
      <c r="I3207">
        <v>22</v>
      </c>
      <c r="J3207" t="s">
        <v>4037</v>
      </c>
      <c r="L3207" t="s">
        <v>26245</v>
      </c>
    </row>
    <row r="3208" spans="1:12" x14ac:dyDescent="0.25">
      <c r="A3208" t="s">
        <v>9456</v>
      </c>
      <c r="B3208" t="s">
        <v>9453</v>
      </c>
      <c r="C3208" t="s">
        <v>9454</v>
      </c>
      <c r="D3208" t="s">
        <v>9455</v>
      </c>
      <c r="E3208" s="117">
        <v>43031</v>
      </c>
      <c r="F3208" s="118">
        <v>0.4183912037037037</v>
      </c>
      <c r="G3208" t="s">
        <v>9457</v>
      </c>
      <c r="H3208">
        <v>396</v>
      </c>
      <c r="I3208">
        <v>2</v>
      </c>
      <c r="J3208" t="s">
        <v>4037</v>
      </c>
      <c r="L3208" t="s">
        <v>5</v>
      </c>
    </row>
    <row r="3209" spans="1:12" x14ac:dyDescent="0.25">
      <c r="A3209" t="s">
        <v>9456</v>
      </c>
      <c r="B3209" t="s">
        <v>9453</v>
      </c>
      <c r="C3209" t="s">
        <v>9454</v>
      </c>
      <c r="D3209" t="s">
        <v>9455</v>
      </c>
      <c r="E3209" s="117">
        <v>43031</v>
      </c>
      <c r="F3209" s="118">
        <v>0.4183912037037037</v>
      </c>
      <c r="G3209" t="s">
        <v>9457</v>
      </c>
      <c r="H3209">
        <v>396</v>
      </c>
      <c r="I3209">
        <v>5</v>
      </c>
      <c r="J3209" t="s">
        <v>4037</v>
      </c>
      <c r="L3209" t="s">
        <v>177</v>
      </c>
    </row>
    <row r="3210" spans="1:12" x14ac:dyDescent="0.25">
      <c r="A3210" t="s">
        <v>9456</v>
      </c>
      <c r="B3210" t="s">
        <v>9453</v>
      </c>
      <c r="C3210" t="s">
        <v>9454</v>
      </c>
      <c r="D3210" t="s">
        <v>9455</v>
      </c>
      <c r="E3210" s="117">
        <v>43031</v>
      </c>
      <c r="F3210" s="118">
        <v>0.41840277777777773</v>
      </c>
      <c r="G3210" t="s">
        <v>9457</v>
      </c>
      <c r="H3210">
        <v>396</v>
      </c>
      <c r="I3210">
        <v>7</v>
      </c>
      <c r="J3210" t="s">
        <v>4037</v>
      </c>
      <c r="L3210">
        <v>83</v>
      </c>
    </row>
    <row r="3211" spans="1:12" x14ac:dyDescent="0.25">
      <c r="A3211" t="s">
        <v>9456</v>
      </c>
      <c r="B3211" t="s">
        <v>9453</v>
      </c>
      <c r="C3211" t="s">
        <v>9454</v>
      </c>
      <c r="D3211" t="s">
        <v>9455</v>
      </c>
      <c r="E3211" s="117">
        <v>43031</v>
      </c>
      <c r="F3211" s="118">
        <v>0.41840277777777773</v>
      </c>
      <c r="G3211" t="s">
        <v>9457</v>
      </c>
      <c r="H3211">
        <v>396</v>
      </c>
      <c r="I3211">
        <v>8</v>
      </c>
      <c r="J3211" t="s">
        <v>4037</v>
      </c>
      <c r="L3211">
        <v>100000</v>
      </c>
    </row>
    <row r="3212" spans="1:12" x14ac:dyDescent="0.25">
      <c r="A3212" t="s">
        <v>9456</v>
      </c>
      <c r="B3212" t="s">
        <v>9453</v>
      </c>
      <c r="C3212" t="s">
        <v>9454</v>
      </c>
      <c r="D3212" t="s">
        <v>9455</v>
      </c>
      <c r="E3212" s="117">
        <v>43031</v>
      </c>
      <c r="F3212" s="118">
        <v>0.41840277777777773</v>
      </c>
      <c r="G3212" t="s">
        <v>9457</v>
      </c>
      <c r="H3212">
        <v>396</v>
      </c>
      <c r="I3212">
        <v>12</v>
      </c>
      <c r="J3212" t="s">
        <v>4037</v>
      </c>
      <c r="L3212">
        <v>-11.631503774488801</v>
      </c>
    </row>
    <row r="3213" spans="1:12" x14ac:dyDescent="0.25">
      <c r="A3213" t="s">
        <v>9456</v>
      </c>
      <c r="B3213" t="s">
        <v>9453</v>
      </c>
      <c r="C3213" t="s">
        <v>9454</v>
      </c>
      <c r="D3213" t="s">
        <v>9455</v>
      </c>
      <c r="E3213" s="117">
        <v>43031</v>
      </c>
      <c r="F3213" s="118">
        <v>0.41840277777777773</v>
      </c>
      <c r="G3213" t="s">
        <v>9457</v>
      </c>
      <c r="H3213">
        <v>396</v>
      </c>
      <c r="I3213">
        <v>13</v>
      </c>
      <c r="J3213" t="s">
        <v>4037</v>
      </c>
      <c r="L3213">
        <v>-62.108273689630501</v>
      </c>
    </row>
    <row r="3214" spans="1:12" x14ac:dyDescent="0.25">
      <c r="A3214" t="s">
        <v>9456</v>
      </c>
      <c r="B3214" t="s">
        <v>9453</v>
      </c>
      <c r="C3214" t="s">
        <v>9454</v>
      </c>
      <c r="D3214" t="s">
        <v>9455</v>
      </c>
      <c r="E3214" s="117">
        <v>43031</v>
      </c>
      <c r="F3214" s="118">
        <v>0.41840277777777773</v>
      </c>
      <c r="G3214" t="s">
        <v>9457</v>
      </c>
      <c r="H3214">
        <v>396</v>
      </c>
      <c r="I3214">
        <v>14</v>
      </c>
      <c r="J3214" t="s">
        <v>4037</v>
      </c>
      <c r="L3214">
        <v>230</v>
      </c>
    </row>
    <row r="3215" spans="1:12" x14ac:dyDescent="0.25">
      <c r="A3215" t="s">
        <v>9456</v>
      </c>
      <c r="B3215" t="s">
        <v>9453</v>
      </c>
      <c r="C3215" t="s">
        <v>9454</v>
      </c>
      <c r="D3215" t="s">
        <v>9455</v>
      </c>
      <c r="E3215" s="117">
        <v>43031</v>
      </c>
      <c r="F3215" s="118">
        <v>0.41840277777777773</v>
      </c>
      <c r="G3215" t="s">
        <v>9457</v>
      </c>
      <c r="H3215">
        <v>396</v>
      </c>
      <c r="I3215">
        <v>15</v>
      </c>
      <c r="J3215" t="s">
        <v>4037</v>
      </c>
      <c r="L3215" s="117">
        <v>42163</v>
      </c>
    </row>
    <row r="3216" spans="1:12" x14ac:dyDescent="0.25">
      <c r="A3216" t="s">
        <v>9456</v>
      </c>
      <c r="B3216" t="s">
        <v>9453</v>
      </c>
      <c r="C3216" t="s">
        <v>9454</v>
      </c>
      <c r="D3216" t="s">
        <v>9455</v>
      </c>
      <c r="E3216" s="117">
        <v>43031</v>
      </c>
      <c r="F3216" s="118">
        <v>0.41841435185185188</v>
      </c>
      <c r="G3216" t="s">
        <v>9457</v>
      </c>
      <c r="H3216">
        <v>396</v>
      </c>
      <c r="I3216">
        <v>19</v>
      </c>
      <c r="J3216" t="s">
        <v>4037</v>
      </c>
      <c r="L3216" t="s">
        <v>25296</v>
      </c>
    </row>
    <row r="3217" spans="1:12" x14ac:dyDescent="0.25">
      <c r="A3217" t="s">
        <v>9456</v>
      </c>
      <c r="B3217" t="s">
        <v>9453</v>
      </c>
      <c r="C3217" t="s">
        <v>9454</v>
      </c>
      <c r="D3217" t="s">
        <v>9455</v>
      </c>
      <c r="E3217" s="117">
        <v>43031</v>
      </c>
      <c r="F3217" s="118">
        <v>0.41841435185185188</v>
      </c>
      <c r="G3217" t="s">
        <v>9457</v>
      </c>
      <c r="H3217">
        <v>396</v>
      </c>
      <c r="I3217">
        <v>20</v>
      </c>
      <c r="J3217" t="s">
        <v>4037</v>
      </c>
      <c r="L3217" t="s">
        <v>42</v>
      </c>
    </row>
    <row r="3218" spans="1:12" x14ac:dyDescent="0.25">
      <c r="A3218" t="s">
        <v>9456</v>
      </c>
      <c r="B3218" t="s">
        <v>9453</v>
      </c>
      <c r="C3218" t="s">
        <v>9454</v>
      </c>
      <c r="D3218" t="s">
        <v>9455</v>
      </c>
      <c r="E3218" s="117">
        <v>43031</v>
      </c>
      <c r="F3218" s="118">
        <v>0.41841435185185188</v>
      </c>
      <c r="G3218" t="s">
        <v>9457</v>
      </c>
      <c r="H3218">
        <v>396</v>
      </c>
      <c r="I3218">
        <v>22</v>
      </c>
      <c r="J3218" t="s">
        <v>4037</v>
      </c>
      <c r="L3218" t="s">
        <v>26246</v>
      </c>
    </row>
    <row r="3219" spans="1:12" x14ac:dyDescent="0.25">
      <c r="A3219" t="s">
        <v>9456</v>
      </c>
      <c r="B3219" t="s">
        <v>9453</v>
      </c>
      <c r="C3219" t="s">
        <v>9454</v>
      </c>
      <c r="D3219" t="s">
        <v>9455</v>
      </c>
      <c r="E3219" s="117">
        <v>43031</v>
      </c>
      <c r="F3219" s="118">
        <v>0.41843750000000002</v>
      </c>
      <c r="G3219" t="s">
        <v>9457</v>
      </c>
      <c r="H3219">
        <v>397</v>
      </c>
      <c r="I3219">
        <v>2</v>
      </c>
      <c r="J3219" t="s">
        <v>4037</v>
      </c>
      <c r="L3219" t="s">
        <v>5</v>
      </c>
    </row>
    <row r="3220" spans="1:12" x14ac:dyDescent="0.25">
      <c r="A3220" t="s">
        <v>9456</v>
      </c>
      <c r="B3220" t="s">
        <v>9453</v>
      </c>
      <c r="C3220" t="s">
        <v>9454</v>
      </c>
      <c r="D3220" t="s">
        <v>9455</v>
      </c>
      <c r="E3220" s="117">
        <v>43031</v>
      </c>
      <c r="F3220" s="118">
        <v>0.41843750000000002</v>
      </c>
      <c r="G3220" t="s">
        <v>9457</v>
      </c>
      <c r="H3220">
        <v>397</v>
      </c>
      <c r="I3220">
        <v>5</v>
      </c>
      <c r="J3220" t="s">
        <v>4037</v>
      </c>
      <c r="L3220" t="s">
        <v>177</v>
      </c>
    </row>
    <row r="3221" spans="1:12" x14ac:dyDescent="0.25">
      <c r="A3221" t="s">
        <v>9456</v>
      </c>
      <c r="B3221" t="s">
        <v>9453</v>
      </c>
      <c r="C3221" t="s">
        <v>9454</v>
      </c>
      <c r="D3221" t="s">
        <v>9455</v>
      </c>
      <c r="E3221" s="117">
        <v>43031</v>
      </c>
      <c r="F3221" s="118">
        <v>0.41843750000000002</v>
      </c>
      <c r="G3221" t="s">
        <v>9457</v>
      </c>
      <c r="H3221">
        <v>397</v>
      </c>
      <c r="I3221">
        <v>7</v>
      </c>
      <c r="J3221" t="s">
        <v>4037</v>
      </c>
      <c r="L3221">
        <v>84</v>
      </c>
    </row>
    <row r="3222" spans="1:12" x14ac:dyDescent="0.25">
      <c r="A3222" t="s">
        <v>9456</v>
      </c>
      <c r="B3222" t="s">
        <v>9453</v>
      </c>
      <c r="C3222" t="s">
        <v>9454</v>
      </c>
      <c r="D3222" t="s">
        <v>9455</v>
      </c>
      <c r="E3222" s="117">
        <v>43031</v>
      </c>
      <c r="F3222" s="118">
        <v>0.41843750000000002</v>
      </c>
      <c r="G3222" t="s">
        <v>9457</v>
      </c>
      <c r="H3222">
        <v>397</v>
      </c>
      <c r="I3222">
        <v>8</v>
      </c>
      <c r="J3222" t="s">
        <v>4037</v>
      </c>
      <c r="L3222">
        <v>100000</v>
      </c>
    </row>
    <row r="3223" spans="1:12" x14ac:dyDescent="0.25">
      <c r="A3223" t="s">
        <v>9456</v>
      </c>
      <c r="B3223" t="s">
        <v>9453</v>
      </c>
      <c r="C3223" t="s">
        <v>9454</v>
      </c>
      <c r="D3223" t="s">
        <v>9455</v>
      </c>
      <c r="E3223" s="117">
        <v>43031</v>
      </c>
      <c r="F3223" s="118">
        <v>0.41844907407407406</v>
      </c>
      <c r="G3223" t="s">
        <v>9457</v>
      </c>
      <c r="H3223">
        <v>397</v>
      </c>
      <c r="I3223">
        <v>12</v>
      </c>
      <c r="J3223" t="s">
        <v>4037</v>
      </c>
      <c r="L3223">
        <v>-11.6503151299863</v>
      </c>
    </row>
    <row r="3224" spans="1:12" x14ac:dyDescent="0.25">
      <c r="A3224" t="s">
        <v>9456</v>
      </c>
      <c r="B3224" t="s">
        <v>9453</v>
      </c>
      <c r="C3224" t="s">
        <v>9454</v>
      </c>
      <c r="D3224" t="s">
        <v>9455</v>
      </c>
      <c r="E3224" s="117">
        <v>43031</v>
      </c>
      <c r="F3224" s="118">
        <v>0.41844907407407406</v>
      </c>
      <c r="G3224" t="s">
        <v>9457</v>
      </c>
      <c r="H3224">
        <v>397</v>
      </c>
      <c r="I3224">
        <v>13</v>
      </c>
      <c r="J3224" t="s">
        <v>4037</v>
      </c>
      <c r="L3224">
        <v>-62.109158625914702</v>
      </c>
    </row>
    <row r="3225" spans="1:12" x14ac:dyDescent="0.25">
      <c r="A3225" t="s">
        <v>9456</v>
      </c>
      <c r="B3225" t="s">
        <v>9453</v>
      </c>
      <c r="C3225" t="s">
        <v>9454</v>
      </c>
      <c r="D3225" t="s">
        <v>9455</v>
      </c>
      <c r="E3225" s="117">
        <v>43031</v>
      </c>
      <c r="F3225" s="118">
        <v>0.41844907407407406</v>
      </c>
      <c r="G3225" t="s">
        <v>9457</v>
      </c>
      <c r="H3225">
        <v>397</v>
      </c>
      <c r="I3225">
        <v>14</v>
      </c>
      <c r="J3225" t="s">
        <v>4037</v>
      </c>
      <c r="L3225">
        <v>215</v>
      </c>
    </row>
    <row r="3226" spans="1:12" x14ac:dyDescent="0.25">
      <c r="A3226" t="s">
        <v>9456</v>
      </c>
      <c r="B3226" t="s">
        <v>9453</v>
      </c>
      <c r="C3226" t="s">
        <v>9454</v>
      </c>
      <c r="D3226" t="s">
        <v>9455</v>
      </c>
      <c r="E3226" s="117">
        <v>43031</v>
      </c>
      <c r="F3226" s="118">
        <v>0.41844907407407406</v>
      </c>
      <c r="G3226" t="s">
        <v>9457</v>
      </c>
      <c r="H3226">
        <v>397</v>
      </c>
      <c r="I3226">
        <v>15</v>
      </c>
      <c r="J3226" t="s">
        <v>4037</v>
      </c>
      <c r="L3226" s="117">
        <v>42163</v>
      </c>
    </row>
    <row r="3227" spans="1:12" x14ac:dyDescent="0.25">
      <c r="A3227" t="s">
        <v>9456</v>
      </c>
      <c r="B3227" t="s">
        <v>9453</v>
      </c>
      <c r="C3227" t="s">
        <v>9454</v>
      </c>
      <c r="D3227" t="s">
        <v>9455</v>
      </c>
      <c r="E3227" s="117">
        <v>43031</v>
      </c>
      <c r="F3227" s="118">
        <v>0.41844907407407406</v>
      </c>
      <c r="G3227" t="s">
        <v>9457</v>
      </c>
      <c r="H3227">
        <v>397</v>
      </c>
      <c r="I3227">
        <v>19</v>
      </c>
      <c r="J3227" t="s">
        <v>4037</v>
      </c>
      <c r="L3227" t="s">
        <v>25297</v>
      </c>
    </row>
    <row r="3228" spans="1:12" x14ac:dyDescent="0.25">
      <c r="A3228" t="s">
        <v>9456</v>
      </c>
      <c r="B3228" t="s">
        <v>9453</v>
      </c>
      <c r="C3228" t="s">
        <v>9454</v>
      </c>
      <c r="D3228" t="s">
        <v>9455</v>
      </c>
      <c r="E3228" s="117">
        <v>43031</v>
      </c>
      <c r="F3228" s="118">
        <v>0.41846064814814815</v>
      </c>
      <c r="G3228" t="s">
        <v>9457</v>
      </c>
      <c r="H3228">
        <v>397</v>
      </c>
      <c r="I3228">
        <v>20</v>
      </c>
      <c r="J3228" t="s">
        <v>4037</v>
      </c>
      <c r="L3228" t="s">
        <v>12</v>
      </c>
    </row>
    <row r="3229" spans="1:12" x14ac:dyDescent="0.25">
      <c r="A3229" t="s">
        <v>9456</v>
      </c>
      <c r="B3229" t="s">
        <v>9453</v>
      </c>
      <c r="C3229" t="s">
        <v>9454</v>
      </c>
      <c r="D3229" t="s">
        <v>9455</v>
      </c>
      <c r="E3229" s="117">
        <v>43031</v>
      </c>
      <c r="F3229" s="118">
        <v>0.41846064814814815</v>
      </c>
      <c r="G3229" t="s">
        <v>9457</v>
      </c>
      <c r="H3229">
        <v>397</v>
      </c>
      <c r="I3229">
        <v>22</v>
      </c>
      <c r="J3229" t="s">
        <v>4037</v>
      </c>
      <c r="L3229" t="s">
        <v>26247</v>
      </c>
    </row>
    <row r="3230" spans="1:12" x14ac:dyDescent="0.25">
      <c r="A3230" t="s">
        <v>9456</v>
      </c>
      <c r="B3230" t="s">
        <v>9453</v>
      </c>
      <c r="C3230" t="s">
        <v>9454</v>
      </c>
      <c r="D3230" t="s">
        <v>9455</v>
      </c>
      <c r="E3230" s="117">
        <v>43031</v>
      </c>
      <c r="F3230" s="118">
        <v>0.41847222222222219</v>
      </c>
      <c r="G3230" t="s">
        <v>9457</v>
      </c>
      <c r="H3230">
        <v>397</v>
      </c>
      <c r="I3230">
        <v>44</v>
      </c>
      <c r="J3230" t="s">
        <v>4037</v>
      </c>
      <c r="L3230" t="s">
        <v>243</v>
      </c>
    </row>
    <row r="3231" spans="1:12" x14ac:dyDescent="0.25">
      <c r="A3231" t="s">
        <v>9456</v>
      </c>
      <c r="B3231" t="s">
        <v>9453</v>
      </c>
      <c r="C3231" t="s">
        <v>9454</v>
      </c>
      <c r="D3231" t="s">
        <v>9455</v>
      </c>
      <c r="E3231" s="117">
        <v>43031</v>
      </c>
      <c r="F3231" s="118">
        <v>0.41848379629629634</v>
      </c>
      <c r="G3231" t="s">
        <v>9457</v>
      </c>
      <c r="H3231">
        <v>398</v>
      </c>
      <c r="I3231">
        <v>2</v>
      </c>
      <c r="J3231" t="s">
        <v>4037</v>
      </c>
      <c r="L3231" t="s">
        <v>5</v>
      </c>
    </row>
    <row r="3232" spans="1:12" x14ac:dyDescent="0.25">
      <c r="A3232" t="s">
        <v>9456</v>
      </c>
      <c r="B3232" t="s">
        <v>9453</v>
      </c>
      <c r="C3232" t="s">
        <v>9454</v>
      </c>
      <c r="D3232" t="s">
        <v>9455</v>
      </c>
      <c r="E3232" s="117">
        <v>43031</v>
      </c>
      <c r="F3232" s="118">
        <v>0.41848379629629634</v>
      </c>
      <c r="G3232" t="s">
        <v>9457</v>
      </c>
      <c r="H3232">
        <v>398</v>
      </c>
      <c r="I3232">
        <v>5</v>
      </c>
      <c r="J3232" t="s">
        <v>4037</v>
      </c>
      <c r="L3232" t="s">
        <v>177</v>
      </c>
    </row>
    <row r="3233" spans="1:12" x14ac:dyDescent="0.25">
      <c r="A3233" t="s">
        <v>9456</v>
      </c>
      <c r="B3233" t="s">
        <v>9453</v>
      </c>
      <c r="C3233" t="s">
        <v>9454</v>
      </c>
      <c r="D3233" t="s">
        <v>9455</v>
      </c>
      <c r="E3233" s="117">
        <v>43031</v>
      </c>
      <c r="F3233" s="118">
        <v>0.41848379629629634</v>
      </c>
      <c r="G3233" t="s">
        <v>9457</v>
      </c>
      <c r="H3233">
        <v>398</v>
      </c>
      <c r="I3233">
        <v>7</v>
      </c>
      <c r="J3233" t="s">
        <v>4037</v>
      </c>
      <c r="L3233">
        <v>85</v>
      </c>
    </row>
    <row r="3234" spans="1:12" x14ac:dyDescent="0.25">
      <c r="A3234" t="s">
        <v>9456</v>
      </c>
      <c r="B3234" t="s">
        <v>9453</v>
      </c>
      <c r="C3234" t="s">
        <v>9454</v>
      </c>
      <c r="D3234" t="s">
        <v>9455</v>
      </c>
      <c r="E3234" s="117">
        <v>43031</v>
      </c>
      <c r="F3234" s="118">
        <v>0.41848379629629634</v>
      </c>
      <c r="G3234" t="s">
        <v>9457</v>
      </c>
      <c r="H3234">
        <v>398</v>
      </c>
      <c r="I3234">
        <v>8</v>
      </c>
      <c r="J3234" t="s">
        <v>4037</v>
      </c>
      <c r="L3234">
        <v>100000</v>
      </c>
    </row>
    <row r="3235" spans="1:12" x14ac:dyDescent="0.25">
      <c r="A3235" t="s">
        <v>9456</v>
      </c>
      <c r="B3235" t="s">
        <v>9453</v>
      </c>
      <c r="C3235" t="s">
        <v>9454</v>
      </c>
      <c r="D3235" t="s">
        <v>9455</v>
      </c>
      <c r="E3235" s="117">
        <v>43031</v>
      </c>
      <c r="F3235" s="118">
        <v>0.41849537037037038</v>
      </c>
      <c r="G3235" t="s">
        <v>9457</v>
      </c>
      <c r="H3235">
        <v>398</v>
      </c>
      <c r="I3235">
        <v>12</v>
      </c>
      <c r="J3235" t="s">
        <v>4037</v>
      </c>
      <c r="L3235">
        <v>-11.658700201996499</v>
      </c>
    </row>
    <row r="3236" spans="1:12" x14ac:dyDescent="0.25">
      <c r="A3236" t="s">
        <v>9456</v>
      </c>
      <c r="B3236" t="s">
        <v>9453</v>
      </c>
      <c r="C3236" t="s">
        <v>9454</v>
      </c>
      <c r="D3236" t="s">
        <v>9455</v>
      </c>
      <c r="E3236" s="117">
        <v>43031</v>
      </c>
      <c r="F3236" s="118">
        <v>0.41849537037037038</v>
      </c>
      <c r="G3236" t="s">
        <v>9457</v>
      </c>
      <c r="H3236">
        <v>398</v>
      </c>
      <c r="I3236">
        <v>13</v>
      </c>
      <c r="J3236" t="s">
        <v>4037</v>
      </c>
      <c r="L3236">
        <v>-62.107076978645999</v>
      </c>
    </row>
    <row r="3237" spans="1:12" x14ac:dyDescent="0.25">
      <c r="A3237" t="s">
        <v>9456</v>
      </c>
      <c r="B3237" t="s">
        <v>9453</v>
      </c>
      <c r="C3237" t="s">
        <v>9454</v>
      </c>
      <c r="D3237" t="s">
        <v>9455</v>
      </c>
      <c r="E3237" s="117">
        <v>43031</v>
      </c>
      <c r="F3237" s="118">
        <v>0.41849537037037038</v>
      </c>
      <c r="G3237" t="s">
        <v>9457</v>
      </c>
      <c r="H3237">
        <v>398</v>
      </c>
      <c r="I3237">
        <v>14</v>
      </c>
      <c r="J3237" t="s">
        <v>4037</v>
      </c>
      <c r="L3237">
        <v>221</v>
      </c>
    </row>
    <row r="3238" spans="1:12" x14ac:dyDescent="0.25">
      <c r="A3238" t="s">
        <v>9456</v>
      </c>
      <c r="B3238" t="s">
        <v>9453</v>
      </c>
      <c r="C3238" t="s">
        <v>9454</v>
      </c>
      <c r="D3238" t="s">
        <v>9455</v>
      </c>
      <c r="E3238" s="117">
        <v>43031</v>
      </c>
      <c r="F3238" s="118">
        <v>0.41849537037037038</v>
      </c>
      <c r="G3238" t="s">
        <v>9457</v>
      </c>
      <c r="H3238">
        <v>398</v>
      </c>
      <c r="I3238">
        <v>15</v>
      </c>
      <c r="J3238" t="s">
        <v>4037</v>
      </c>
      <c r="L3238" s="117">
        <v>42163</v>
      </c>
    </row>
    <row r="3239" spans="1:12" x14ac:dyDescent="0.25">
      <c r="A3239" t="s">
        <v>9456</v>
      </c>
      <c r="B3239" t="s">
        <v>9453</v>
      </c>
      <c r="C3239" t="s">
        <v>9454</v>
      </c>
      <c r="D3239" t="s">
        <v>9455</v>
      </c>
      <c r="E3239" s="117">
        <v>43031</v>
      </c>
      <c r="F3239" s="118">
        <v>0.41849537037037038</v>
      </c>
      <c r="G3239" t="s">
        <v>9457</v>
      </c>
      <c r="H3239">
        <v>398</v>
      </c>
      <c r="I3239">
        <v>19</v>
      </c>
      <c r="J3239" t="s">
        <v>4037</v>
      </c>
      <c r="L3239" t="s">
        <v>25298</v>
      </c>
    </row>
    <row r="3240" spans="1:12" x14ac:dyDescent="0.25">
      <c r="A3240" t="s">
        <v>9456</v>
      </c>
      <c r="B3240" t="s">
        <v>9453</v>
      </c>
      <c r="C3240" t="s">
        <v>9454</v>
      </c>
      <c r="D3240" t="s">
        <v>9455</v>
      </c>
      <c r="E3240" s="117">
        <v>43031</v>
      </c>
      <c r="F3240" s="118">
        <v>0.41849537037037038</v>
      </c>
      <c r="G3240" t="s">
        <v>9457</v>
      </c>
      <c r="H3240">
        <v>398</v>
      </c>
      <c r="I3240">
        <v>20</v>
      </c>
      <c r="J3240" t="s">
        <v>4037</v>
      </c>
      <c r="L3240" t="s">
        <v>12</v>
      </c>
    </row>
    <row r="3241" spans="1:12" x14ac:dyDescent="0.25">
      <c r="A3241" t="s">
        <v>9456</v>
      </c>
      <c r="B3241" t="s">
        <v>9453</v>
      </c>
      <c r="C3241" t="s">
        <v>9454</v>
      </c>
      <c r="D3241" t="s">
        <v>9455</v>
      </c>
      <c r="E3241" s="117">
        <v>43031</v>
      </c>
      <c r="F3241" s="118">
        <v>0.41850694444444447</v>
      </c>
      <c r="G3241" t="s">
        <v>9457</v>
      </c>
      <c r="H3241">
        <v>398</v>
      </c>
      <c r="I3241">
        <v>22</v>
      </c>
      <c r="J3241" t="s">
        <v>4037</v>
      </c>
      <c r="L3241" t="s">
        <v>26248</v>
      </c>
    </row>
    <row r="3242" spans="1:12" x14ac:dyDescent="0.25">
      <c r="A3242" t="s">
        <v>9456</v>
      </c>
      <c r="B3242" t="s">
        <v>9453</v>
      </c>
      <c r="C3242" t="s">
        <v>9454</v>
      </c>
      <c r="D3242" t="s">
        <v>9455</v>
      </c>
      <c r="E3242" s="117">
        <v>43031</v>
      </c>
      <c r="F3242" s="118">
        <v>0.41851851851851851</v>
      </c>
      <c r="G3242" t="s">
        <v>9457</v>
      </c>
      <c r="H3242">
        <v>399</v>
      </c>
      <c r="I3242">
        <v>2</v>
      </c>
      <c r="J3242" t="s">
        <v>4037</v>
      </c>
      <c r="L3242" t="s">
        <v>5</v>
      </c>
    </row>
    <row r="3243" spans="1:12" x14ac:dyDescent="0.25">
      <c r="A3243" t="s">
        <v>9456</v>
      </c>
      <c r="B3243" t="s">
        <v>9453</v>
      </c>
      <c r="C3243" t="s">
        <v>9454</v>
      </c>
      <c r="D3243" t="s">
        <v>9455</v>
      </c>
      <c r="E3243" s="117">
        <v>43031</v>
      </c>
      <c r="F3243" s="118">
        <v>0.41853009259259261</v>
      </c>
      <c r="G3243" t="s">
        <v>9457</v>
      </c>
      <c r="H3243">
        <v>399</v>
      </c>
      <c r="I3243">
        <v>5</v>
      </c>
      <c r="J3243" t="s">
        <v>4037</v>
      </c>
      <c r="L3243" t="s">
        <v>175</v>
      </c>
    </row>
    <row r="3244" spans="1:12" x14ac:dyDescent="0.25">
      <c r="A3244" t="s">
        <v>9456</v>
      </c>
      <c r="B3244" t="s">
        <v>9453</v>
      </c>
      <c r="C3244" t="s">
        <v>9454</v>
      </c>
      <c r="D3244" t="s">
        <v>9455</v>
      </c>
      <c r="E3244" s="117">
        <v>43031</v>
      </c>
      <c r="F3244" s="118">
        <v>0.41853009259259261</v>
      </c>
      <c r="G3244" t="s">
        <v>9457</v>
      </c>
      <c r="H3244">
        <v>399</v>
      </c>
      <c r="I3244">
        <v>7</v>
      </c>
      <c r="J3244" t="s">
        <v>4037</v>
      </c>
      <c r="L3244">
        <v>21</v>
      </c>
    </row>
    <row r="3245" spans="1:12" x14ac:dyDescent="0.25">
      <c r="A3245" t="s">
        <v>9456</v>
      </c>
      <c r="B3245" t="s">
        <v>9453</v>
      </c>
      <c r="C3245" t="s">
        <v>9454</v>
      </c>
      <c r="D3245" t="s">
        <v>9455</v>
      </c>
      <c r="E3245" s="117">
        <v>43031</v>
      </c>
      <c r="F3245" s="118">
        <v>0.41853009259259261</v>
      </c>
      <c r="G3245" t="s">
        <v>9457</v>
      </c>
      <c r="H3245">
        <v>399</v>
      </c>
      <c r="I3245">
        <v>8</v>
      </c>
      <c r="J3245" t="s">
        <v>4037</v>
      </c>
      <c r="L3245">
        <v>100000</v>
      </c>
    </row>
    <row r="3246" spans="1:12" x14ac:dyDescent="0.25">
      <c r="A3246" t="s">
        <v>9456</v>
      </c>
      <c r="B3246" t="s">
        <v>9453</v>
      </c>
      <c r="C3246" t="s">
        <v>9454</v>
      </c>
      <c r="D3246" t="s">
        <v>9455</v>
      </c>
      <c r="E3246" s="117">
        <v>43031</v>
      </c>
      <c r="F3246" s="118">
        <v>0.41853009259259261</v>
      </c>
      <c r="G3246" t="s">
        <v>9457</v>
      </c>
      <c r="H3246">
        <v>399</v>
      </c>
      <c r="I3246">
        <v>12</v>
      </c>
      <c r="J3246" t="s">
        <v>4037</v>
      </c>
      <c r="L3246">
        <v>-11.563236325759901</v>
      </c>
    </row>
    <row r="3247" spans="1:12" x14ac:dyDescent="0.25">
      <c r="A3247" t="s">
        <v>9456</v>
      </c>
      <c r="B3247" t="s">
        <v>9453</v>
      </c>
      <c r="C3247" t="s">
        <v>9454</v>
      </c>
      <c r="D3247" t="s">
        <v>9455</v>
      </c>
      <c r="E3247" s="117">
        <v>43031</v>
      </c>
      <c r="F3247" s="118">
        <v>0.41853009259259261</v>
      </c>
      <c r="G3247" t="s">
        <v>9457</v>
      </c>
      <c r="H3247">
        <v>399</v>
      </c>
      <c r="I3247">
        <v>13</v>
      </c>
      <c r="J3247" t="s">
        <v>4037</v>
      </c>
      <c r="L3247">
        <v>-62.275188667866303</v>
      </c>
    </row>
    <row r="3248" spans="1:12" x14ac:dyDescent="0.25">
      <c r="A3248" t="s">
        <v>9456</v>
      </c>
      <c r="B3248" t="s">
        <v>9453</v>
      </c>
      <c r="C3248" t="s">
        <v>9454</v>
      </c>
      <c r="D3248" t="s">
        <v>9455</v>
      </c>
      <c r="E3248" s="117">
        <v>43031</v>
      </c>
      <c r="F3248" s="118">
        <v>0.41854166666666665</v>
      </c>
      <c r="G3248" t="s">
        <v>9457</v>
      </c>
      <c r="H3248">
        <v>399</v>
      </c>
      <c r="I3248">
        <v>14</v>
      </c>
      <c r="J3248" t="s">
        <v>4037</v>
      </c>
      <c r="L3248">
        <v>288</v>
      </c>
    </row>
    <row r="3249" spans="1:12" x14ac:dyDescent="0.25">
      <c r="A3249" t="s">
        <v>9456</v>
      </c>
      <c r="B3249" t="s">
        <v>9453</v>
      </c>
      <c r="C3249" t="s">
        <v>9454</v>
      </c>
      <c r="D3249" t="s">
        <v>9455</v>
      </c>
      <c r="E3249" s="117">
        <v>43031</v>
      </c>
      <c r="F3249" s="118">
        <v>0.41854166666666665</v>
      </c>
      <c r="G3249" t="s">
        <v>9457</v>
      </c>
      <c r="H3249">
        <v>399</v>
      </c>
      <c r="I3249">
        <v>15</v>
      </c>
      <c r="J3249" t="s">
        <v>4037</v>
      </c>
      <c r="L3249" t="s">
        <v>25998</v>
      </c>
    </row>
    <row r="3250" spans="1:12" x14ac:dyDescent="0.25">
      <c r="A3250" t="s">
        <v>9456</v>
      </c>
      <c r="B3250" t="s">
        <v>9453</v>
      </c>
      <c r="C3250" t="s">
        <v>9454</v>
      </c>
      <c r="D3250" t="s">
        <v>9455</v>
      </c>
      <c r="E3250" s="117">
        <v>43031</v>
      </c>
      <c r="F3250" s="118">
        <v>0.41854166666666665</v>
      </c>
      <c r="G3250" t="s">
        <v>9457</v>
      </c>
      <c r="H3250">
        <v>399</v>
      </c>
      <c r="I3250">
        <v>19</v>
      </c>
      <c r="J3250" t="s">
        <v>4037</v>
      </c>
      <c r="L3250" t="s">
        <v>26249</v>
      </c>
    </row>
    <row r="3251" spans="1:12" x14ac:dyDescent="0.25">
      <c r="A3251" t="s">
        <v>9456</v>
      </c>
      <c r="B3251" t="s">
        <v>9453</v>
      </c>
      <c r="C3251" t="s">
        <v>9454</v>
      </c>
      <c r="D3251" t="s">
        <v>9455</v>
      </c>
      <c r="E3251" s="117">
        <v>43031</v>
      </c>
      <c r="F3251" s="118">
        <v>0.41854166666666665</v>
      </c>
      <c r="G3251" t="s">
        <v>9457</v>
      </c>
      <c r="H3251">
        <v>399</v>
      </c>
      <c r="I3251">
        <v>20</v>
      </c>
      <c r="J3251" t="s">
        <v>4037</v>
      </c>
      <c r="L3251" t="s">
        <v>12</v>
      </c>
    </row>
    <row r="3252" spans="1:12" x14ac:dyDescent="0.25">
      <c r="A3252" t="s">
        <v>9456</v>
      </c>
      <c r="B3252" t="s">
        <v>9453</v>
      </c>
      <c r="C3252" t="s">
        <v>9454</v>
      </c>
      <c r="D3252" t="s">
        <v>9455</v>
      </c>
      <c r="E3252" s="117">
        <v>43031</v>
      </c>
      <c r="F3252" s="118">
        <v>0.41854166666666665</v>
      </c>
      <c r="G3252" t="s">
        <v>9457</v>
      </c>
      <c r="H3252">
        <v>399</v>
      </c>
      <c r="I3252">
        <v>22</v>
      </c>
      <c r="J3252" t="s">
        <v>4037</v>
      </c>
      <c r="L3252" t="s">
        <v>26250</v>
      </c>
    </row>
    <row r="3253" spans="1:12" x14ac:dyDescent="0.25">
      <c r="A3253" t="s">
        <v>9456</v>
      </c>
      <c r="B3253" t="s">
        <v>9453</v>
      </c>
      <c r="C3253" t="s">
        <v>9454</v>
      </c>
      <c r="D3253" t="s">
        <v>9455</v>
      </c>
      <c r="E3253" s="117">
        <v>43031</v>
      </c>
      <c r="F3253" s="118">
        <v>0.41856481481481483</v>
      </c>
      <c r="G3253" t="s">
        <v>9457</v>
      </c>
      <c r="H3253">
        <v>399</v>
      </c>
      <c r="I3253">
        <v>44</v>
      </c>
      <c r="J3253" t="s">
        <v>4037</v>
      </c>
      <c r="L3253" t="s">
        <v>241</v>
      </c>
    </row>
    <row r="3254" spans="1:12" x14ac:dyDescent="0.25">
      <c r="A3254" t="s">
        <v>9456</v>
      </c>
      <c r="B3254" t="s">
        <v>9453</v>
      </c>
      <c r="C3254" t="s">
        <v>9454</v>
      </c>
      <c r="D3254" t="s">
        <v>9455</v>
      </c>
      <c r="E3254" s="117">
        <v>43031</v>
      </c>
      <c r="F3254" s="118">
        <v>0.41856481481481483</v>
      </c>
      <c r="G3254" t="s">
        <v>9457</v>
      </c>
      <c r="H3254">
        <v>400</v>
      </c>
      <c r="I3254">
        <v>2</v>
      </c>
      <c r="J3254" t="s">
        <v>4037</v>
      </c>
      <c r="L3254" t="s">
        <v>5</v>
      </c>
    </row>
    <row r="3255" spans="1:12" x14ac:dyDescent="0.25">
      <c r="A3255" t="s">
        <v>9456</v>
      </c>
      <c r="B3255" t="s">
        <v>9453</v>
      </c>
      <c r="C3255" t="s">
        <v>9454</v>
      </c>
      <c r="D3255" t="s">
        <v>9455</v>
      </c>
      <c r="E3255" s="117">
        <v>43031</v>
      </c>
      <c r="F3255" s="118">
        <v>0.41856481481481483</v>
      </c>
      <c r="G3255" t="s">
        <v>9457</v>
      </c>
      <c r="H3255">
        <v>400</v>
      </c>
      <c r="I3255">
        <v>5</v>
      </c>
      <c r="J3255" t="s">
        <v>4037</v>
      </c>
      <c r="L3255" t="s">
        <v>175</v>
      </c>
    </row>
    <row r="3256" spans="1:12" x14ac:dyDescent="0.25">
      <c r="A3256" t="s">
        <v>9456</v>
      </c>
      <c r="B3256" t="s">
        <v>9453</v>
      </c>
      <c r="C3256" t="s">
        <v>9454</v>
      </c>
      <c r="D3256" t="s">
        <v>9455</v>
      </c>
      <c r="E3256" s="117">
        <v>43031</v>
      </c>
      <c r="F3256" s="118">
        <v>0.41857638888888887</v>
      </c>
      <c r="G3256" t="s">
        <v>9457</v>
      </c>
      <c r="H3256">
        <v>400</v>
      </c>
      <c r="I3256">
        <v>7</v>
      </c>
      <c r="J3256" t="s">
        <v>4037</v>
      </c>
      <c r="L3256">
        <v>22</v>
      </c>
    </row>
    <row r="3257" spans="1:12" x14ac:dyDescent="0.25">
      <c r="A3257" t="s">
        <v>9456</v>
      </c>
      <c r="B3257" t="s">
        <v>9453</v>
      </c>
      <c r="C3257" t="s">
        <v>9454</v>
      </c>
      <c r="D3257" t="s">
        <v>9455</v>
      </c>
      <c r="E3257" s="117">
        <v>43031</v>
      </c>
      <c r="F3257" s="118">
        <v>0.41857638888888887</v>
      </c>
      <c r="G3257" t="s">
        <v>9457</v>
      </c>
      <c r="H3257">
        <v>400</v>
      </c>
      <c r="I3257">
        <v>8</v>
      </c>
      <c r="J3257" t="s">
        <v>4037</v>
      </c>
      <c r="L3257">
        <v>100000</v>
      </c>
    </row>
    <row r="3258" spans="1:12" x14ac:dyDescent="0.25">
      <c r="A3258" t="s">
        <v>9456</v>
      </c>
      <c r="B3258" t="s">
        <v>9453</v>
      </c>
      <c r="C3258" t="s">
        <v>9454</v>
      </c>
      <c r="D3258" t="s">
        <v>9455</v>
      </c>
      <c r="E3258" s="117">
        <v>43031</v>
      </c>
      <c r="F3258" s="118">
        <v>0.41857638888888887</v>
      </c>
      <c r="G3258" t="s">
        <v>9457</v>
      </c>
      <c r="H3258">
        <v>400</v>
      </c>
      <c r="I3258">
        <v>12</v>
      </c>
      <c r="J3258" t="s">
        <v>4037</v>
      </c>
      <c r="L3258">
        <v>-11.5788531925326</v>
      </c>
    </row>
    <row r="3259" spans="1:12" x14ac:dyDescent="0.25">
      <c r="A3259" t="s">
        <v>9456</v>
      </c>
      <c r="B3259" t="s">
        <v>9453</v>
      </c>
      <c r="C3259" t="s">
        <v>9454</v>
      </c>
      <c r="D3259" t="s">
        <v>9455</v>
      </c>
      <c r="E3259" s="117">
        <v>43031</v>
      </c>
      <c r="F3259" s="118">
        <v>0.41857638888888887</v>
      </c>
      <c r="G3259" t="s">
        <v>9457</v>
      </c>
      <c r="H3259">
        <v>400</v>
      </c>
      <c r="I3259">
        <v>13</v>
      </c>
      <c r="J3259" t="s">
        <v>4037</v>
      </c>
      <c r="L3259">
        <v>-62.275038417386803</v>
      </c>
    </row>
    <row r="3260" spans="1:12" x14ac:dyDescent="0.25">
      <c r="A3260" t="s">
        <v>9456</v>
      </c>
      <c r="B3260" t="s">
        <v>9453</v>
      </c>
      <c r="C3260" t="s">
        <v>9454</v>
      </c>
      <c r="D3260" t="s">
        <v>9455</v>
      </c>
      <c r="E3260" s="117">
        <v>43031</v>
      </c>
      <c r="F3260" s="118">
        <v>0.41857638888888887</v>
      </c>
      <c r="G3260" t="s">
        <v>9457</v>
      </c>
      <c r="H3260">
        <v>400</v>
      </c>
      <c r="I3260">
        <v>14</v>
      </c>
      <c r="J3260" t="s">
        <v>4037</v>
      </c>
      <c r="L3260">
        <v>264</v>
      </c>
    </row>
    <row r="3261" spans="1:12" x14ac:dyDescent="0.25">
      <c r="A3261" t="s">
        <v>9456</v>
      </c>
      <c r="B3261" t="s">
        <v>9453</v>
      </c>
      <c r="C3261" t="s">
        <v>9454</v>
      </c>
      <c r="D3261" t="s">
        <v>9455</v>
      </c>
      <c r="E3261" s="117">
        <v>43031</v>
      </c>
      <c r="F3261" s="118">
        <v>0.41857638888888887</v>
      </c>
      <c r="G3261" t="s">
        <v>9457</v>
      </c>
      <c r="H3261">
        <v>400</v>
      </c>
      <c r="I3261">
        <v>15</v>
      </c>
      <c r="J3261" t="s">
        <v>4037</v>
      </c>
      <c r="L3261" t="s">
        <v>25998</v>
      </c>
    </row>
    <row r="3262" spans="1:12" x14ac:dyDescent="0.25">
      <c r="A3262" t="s">
        <v>9456</v>
      </c>
      <c r="B3262" t="s">
        <v>9453</v>
      </c>
      <c r="C3262" t="s">
        <v>9454</v>
      </c>
      <c r="D3262" t="s">
        <v>9455</v>
      </c>
      <c r="E3262" s="117">
        <v>43031</v>
      </c>
      <c r="F3262" s="118">
        <v>0.41858796296296297</v>
      </c>
      <c r="G3262" t="s">
        <v>9457</v>
      </c>
      <c r="H3262">
        <v>400</v>
      </c>
      <c r="I3262">
        <v>19</v>
      </c>
      <c r="J3262" t="s">
        <v>4037</v>
      </c>
      <c r="L3262" t="s">
        <v>26249</v>
      </c>
    </row>
    <row r="3263" spans="1:12" x14ac:dyDescent="0.25">
      <c r="A3263" t="s">
        <v>9456</v>
      </c>
      <c r="B3263" t="s">
        <v>9453</v>
      </c>
      <c r="C3263" t="s">
        <v>9454</v>
      </c>
      <c r="D3263" t="s">
        <v>9455</v>
      </c>
      <c r="E3263" s="117">
        <v>43031</v>
      </c>
      <c r="F3263" s="118">
        <v>0.41858796296296297</v>
      </c>
      <c r="G3263" t="s">
        <v>9457</v>
      </c>
      <c r="H3263">
        <v>400</v>
      </c>
      <c r="I3263">
        <v>20</v>
      </c>
      <c r="J3263" t="s">
        <v>4037</v>
      </c>
      <c r="L3263" t="s">
        <v>12</v>
      </c>
    </row>
    <row r="3264" spans="1:12" x14ac:dyDescent="0.25">
      <c r="A3264" t="s">
        <v>9456</v>
      </c>
      <c r="B3264" t="s">
        <v>9453</v>
      </c>
      <c r="C3264" t="s">
        <v>9454</v>
      </c>
      <c r="D3264" t="s">
        <v>9455</v>
      </c>
      <c r="E3264" s="117">
        <v>43031</v>
      </c>
      <c r="F3264" s="118">
        <v>0.41858796296296297</v>
      </c>
      <c r="G3264" t="s">
        <v>9457</v>
      </c>
      <c r="H3264">
        <v>400</v>
      </c>
      <c r="I3264">
        <v>22</v>
      </c>
      <c r="J3264" t="s">
        <v>4037</v>
      </c>
      <c r="L3264" t="s">
        <v>26251</v>
      </c>
    </row>
    <row r="3265" spans="1:12" x14ac:dyDescent="0.25">
      <c r="A3265" t="s">
        <v>9456</v>
      </c>
      <c r="B3265" t="s">
        <v>9453</v>
      </c>
      <c r="C3265" t="s">
        <v>9454</v>
      </c>
      <c r="D3265" t="s">
        <v>9455</v>
      </c>
      <c r="E3265" s="117">
        <v>43031</v>
      </c>
      <c r="F3265" s="118">
        <v>0.4186111111111111</v>
      </c>
      <c r="G3265" t="s">
        <v>9457</v>
      </c>
      <c r="H3265">
        <v>400</v>
      </c>
      <c r="I3265">
        <v>51</v>
      </c>
      <c r="J3265" t="s">
        <v>4037</v>
      </c>
      <c r="L3265" t="s">
        <v>26252</v>
      </c>
    </row>
    <row r="3266" spans="1:12" x14ac:dyDescent="0.25">
      <c r="A3266" t="s">
        <v>9456</v>
      </c>
      <c r="B3266" t="s">
        <v>9453</v>
      </c>
      <c r="C3266" t="s">
        <v>9454</v>
      </c>
      <c r="D3266" t="s">
        <v>9455</v>
      </c>
      <c r="E3266" s="117">
        <v>43031</v>
      </c>
      <c r="F3266" s="118">
        <v>0.4186111111111111</v>
      </c>
      <c r="G3266" t="s">
        <v>9457</v>
      </c>
      <c r="H3266">
        <v>401</v>
      </c>
      <c r="I3266">
        <v>2</v>
      </c>
      <c r="J3266" t="s">
        <v>4037</v>
      </c>
      <c r="L3266" t="s">
        <v>5</v>
      </c>
    </row>
    <row r="3267" spans="1:12" x14ac:dyDescent="0.25">
      <c r="A3267" t="s">
        <v>9456</v>
      </c>
      <c r="B3267" t="s">
        <v>9453</v>
      </c>
      <c r="C3267" t="s">
        <v>9454</v>
      </c>
      <c r="D3267" t="s">
        <v>9455</v>
      </c>
      <c r="E3267" s="117">
        <v>43031</v>
      </c>
      <c r="F3267" s="118">
        <v>0.4186111111111111</v>
      </c>
      <c r="G3267" t="s">
        <v>9457</v>
      </c>
      <c r="H3267">
        <v>401</v>
      </c>
      <c r="I3267">
        <v>5</v>
      </c>
      <c r="J3267" t="s">
        <v>4037</v>
      </c>
      <c r="L3267" t="s">
        <v>175</v>
      </c>
    </row>
    <row r="3268" spans="1:12" x14ac:dyDescent="0.25">
      <c r="A3268" t="s">
        <v>9456</v>
      </c>
      <c r="B3268" t="s">
        <v>9453</v>
      </c>
      <c r="C3268" t="s">
        <v>9454</v>
      </c>
      <c r="D3268" t="s">
        <v>9455</v>
      </c>
      <c r="E3268" s="117">
        <v>43031</v>
      </c>
      <c r="F3268" s="118">
        <v>0.4186111111111111</v>
      </c>
      <c r="G3268" t="s">
        <v>9457</v>
      </c>
      <c r="H3268">
        <v>401</v>
      </c>
      <c r="I3268">
        <v>7</v>
      </c>
      <c r="J3268" t="s">
        <v>4037</v>
      </c>
      <c r="L3268">
        <v>23</v>
      </c>
    </row>
    <row r="3269" spans="1:12" x14ac:dyDescent="0.25">
      <c r="A3269" t="s">
        <v>9456</v>
      </c>
      <c r="B3269" t="s">
        <v>9453</v>
      </c>
      <c r="C3269" t="s">
        <v>9454</v>
      </c>
      <c r="D3269" t="s">
        <v>9455</v>
      </c>
      <c r="E3269" s="117">
        <v>43031</v>
      </c>
      <c r="F3269" s="118">
        <v>0.4186111111111111</v>
      </c>
      <c r="G3269" t="s">
        <v>9457</v>
      </c>
      <c r="H3269">
        <v>401</v>
      </c>
      <c r="I3269">
        <v>8</v>
      </c>
      <c r="J3269" t="s">
        <v>4037</v>
      </c>
      <c r="L3269">
        <v>100000</v>
      </c>
    </row>
    <row r="3270" spans="1:12" x14ac:dyDescent="0.25">
      <c r="A3270" t="s">
        <v>9456</v>
      </c>
      <c r="B3270" t="s">
        <v>9453</v>
      </c>
      <c r="C3270" t="s">
        <v>9454</v>
      </c>
      <c r="D3270" t="s">
        <v>9455</v>
      </c>
      <c r="E3270" s="117">
        <v>43031</v>
      </c>
      <c r="F3270" s="118">
        <v>0.41862268518518514</v>
      </c>
      <c r="G3270" t="s">
        <v>9457</v>
      </c>
      <c r="H3270">
        <v>401</v>
      </c>
      <c r="I3270">
        <v>12</v>
      </c>
      <c r="J3270" t="s">
        <v>4037</v>
      </c>
      <c r="L3270">
        <v>-11.597237587837601</v>
      </c>
    </row>
    <row r="3271" spans="1:12" x14ac:dyDescent="0.25">
      <c r="A3271" t="s">
        <v>9456</v>
      </c>
      <c r="B3271" t="s">
        <v>9453</v>
      </c>
      <c r="C3271" t="s">
        <v>9454</v>
      </c>
      <c r="D3271" t="s">
        <v>9455</v>
      </c>
      <c r="E3271" s="117">
        <v>43031</v>
      </c>
      <c r="F3271" s="118">
        <v>0.41862268518518514</v>
      </c>
      <c r="G3271" t="s">
        <v>9457</v>
      </c>
      <c r="H3271">
        <v>401</v>
      </c>
      <c r="I3271">
        <v>13</v>
      </c>
      <c r="J3271" t="s">
        <v>4037</v>
      </c>
      <c r="L3271">
        <v>-62.275046053605799</v>
      </c>
    </row>
    <row r="3272" spans="1:12" x14ac:dyDescent="0.25">
      <c r="A3272" t="s">
        <v>9456</v>
      </c>
      <c r="B3272" t="s">
        <v>9453</v>
      </c>
      <c r="C3272" t="s">
        <v>9454</v>
      </c>
      <c r="D3272" t="s">
        <v>9455</v>
      </c>
      <c r="E3272" s="117">
        <v>43031</v>
      </c>
      <c r="F3272" s="118">
        <v>0.41862268518518514</v>
      </c>
      <c r="G3272" t="s">
        <v>9457</v>
      </c>
      <c r="H3272">
        <v>401</v>
      </c>
      <c r="I3272">
        <v>14</v>
      </c>
      <c r="J3272" t="s">
        <v>4037</v>
      </c>
      <c r="L3272">
        <v>261</v>
      </c>
    </row>
    <row r="3273" spans="1:12" x14ac:dyDescent="0.25">
      <c r="A3273" t="s">
        <v>9456</v>
      </c>
      <c r="B3273" t="s">
        <v>9453</v>
      </c>
      <c r="C3273" t="s">
        <v>9454</v>
      </c>
      <c r="D3273" t="s">
        <v>9455</v>
      </c>
      <c r="E3273" s="117">
        <v>43031</v>
      </c>
      <c r="F3273" s="118">
        <v>0.41862268518518514</v>
      </c>
      <c r="G3273" t="s">
        <v>9457</v>
      </c>
      <c r="H3273">
        <v>401</v>
      </c>
      <c r="I3273">
        <v>15</v>
      </c>
      <c r="J3273" t="s">
        <v>4037</v>
      </c>
      <c r="L3273" t="s">
        <v>25998</v>
      </c>
    </row>
    <row r="3274" spans="1:12" x14ac:dyDescent="0.25">
      <c r="A3274" t="s">
        <v>9456</v>
      </c>
      <c r="B3274" t="s">
        <v>9453</v>
      </c>
      <c r="C3274" t="s">
        <v>9454</v>
      </c>
      <c r="D3274" t="s">
        <v>9455</v>
      </c>
      <c r="E3274" s="117">
        <v>43031</v>
      </c>
      <c r="F3274" s="118">
        <v>0.41862268518518514</v>
      </c>
      <c r="G3274" t="s">
        <v>9457</v>
      </c>
      <c r="H3274">
        <v>401</v>
      </c>
      <c r="I3274">
        <v>19</v>
      </c>
      <c r="J3274" t="s">
        <v>4037</v>
      </c>
      <c r="L3274" t="s">
        <v>26249</v>
      </c>
    </row>
    <row r="3275" spans="1:12" x14ac:dyDescent="0.25">
      <c r="A3275" t="s">
        <v>9456</v>
      </c>
      <c r="B3275" t="s">
        <v>9453</v>
      </c>
      <c r="C3275" t="s">
        <v>9454</v>
      </c>
      <c r="D3275" t="s">
        <v>9455</v>
      </c>
      <c r="E3275" s="117">
        <v>43031</v>
      </c>
      <c r="F3275" s="118">
        <v>0.41863425925925929</v>
      </c>
      <c r="G3275" t="s">
        <v>9457</v>
      </c>
      <c r="H3275">
        <v>401</v>
      </c>
      <c r="I3275">
        <v>20</v>
      </c>
      <c r="J3275" t="s">
        <v>4037</v>
      </c>
      <c r="L3275" t="s">
        <v>12</v>
      </c>
    </row>
    <row r="3276" spans="1:12" x14ac:dyDescent="0.25">
      <c r="A3276" t="s">
        <v>9456</v>
      </c>
      <c r="B3276" t="s">
        <v>9453</v>
      </c>
      <c r="C3276" t="s">
        <v>9454</v>
      </c>
      <c r="D3276" t="s">
        <v>9455</v>
      </c>
      <c r="E3276" s="117">
        <v>43031</v>
      </c>
      <c r="F3276" s="118">
        <v>0.41863425925925929</v>
      </c>
      <c r="G3276" t="s">
        <v>9457</v>
      </c>
      <c r="H3276">
        <v>401</v>
      </c>
      <c r="I3276">
        <v>22</v>
      </c>
      <c r="J3276" t="s">
        <v>4037</v>
      </c>
      <c r="L3276" t="s">
        <v>26253</v>
      </c>
    </row>
    <row r="3277" spans="1:12" x14ac:dyDescent="0.25">
      <c r="A3277" t="s">
        <v>9456</v>
      </c>
      <c r="B3277" t="s">
        <v>9453</v>
      </c>
      <c r="C3277" t="s">
        <v>9454</v>
      </c>
      <c r="D3277" t="s">
        <v>9455</v>
      </c>
      <c r="E3277" s="117">
        <v>43031</v>
      </c>
      <c r="F3277" s="118">
        <v>0.41864583333333333</v>
      </c>
      <c r="G3277" t="s">
        <v>9457</v>
      </c>
      <c r="H3277">
        <v>402</v>
      </c>
      <c r="I3277">
        <v>2</v>
      </c>
      <c r="J3277" t="s">
        <v>4037</v>
      </c>
      <c r="L3277" t="s">
        <v>5</v>
      </c>
    </row>
    <row r="3278" spans="1:12" x14ac:dyDescent="0.25">
      <c r="A3278" t="s">
        <v>9456</v>
      </c>
      <c r="B3278" t="s">
        <v>9453</v>
      </c>
      <c r="C3278" t="s">
        <v>9454</v>
      </c>
      <c r="D3278" t="s">
        <v>9455</v>
      </c>
      <c r="E3278" s="117">
        <v>43031</v>
      </c>
      <c r="F3278" s="118">
        <v>0.41865740740740742</v>
      </c>
      <c r="G3278" t="s">
        <v>9457</v>
      </c>
      <c r="H3278">
        <v>402</v>
      </c>
      <c r="I3278">
        <v>5</v>
      </c>
      <c r="J3278" t="s">
        <v>4037</v>
      </c>
      <c r="L3278" t="s">
        <v>175</v>
      </c>
    </row>
    <row r="3279" spans="1:12" x14ac:dyDescent="0.25">
      <c r="A3279" t="s">
        <v>9456</v>
      </c>
      <c r="B3279" t="s">
        <v>9453</v>
      </c>
      <c r="C3279" t="s">
        <v>9454</v>
      </c>
      <c r="D3279" t="s">
        <v>9455</v>
      </c>
      <c r="E3279" s="117">
        <v>43031</v>
      </c>
      <c r="F3279" s="118">
        <v>0.41865740740740742</v>
      </c>
      <c r="G3279" t="s">
        <v>9457</v>
      </c>
      <c r="H3279">
        <v>402</v>
      </c>
      <c r="I3279">
        <v>7</v>
      </c>
      <c r="J3279" t="s">
        <v>4037</v>
      </c>
      <c r="L3279">
        <v>24</v>
      </c>
    </row>
    <row r="3280" spans="1:12" x14ac:dyDescent="0.25">
      <c r="A3280" t="s">
        <v>9456</v>
      </c>
      <c r="B3280" t="s">
        <v>9453</v>
      </c>
      <c r="C3280" t="s">
        <v>9454</v>
      </c>
      <c r="D3280" t="s">
        <v>9455</v>
      </c>
      <c r="E3280" s="117">
        <v>43031</v>
      </c>
      <c r="F3280" s="118">
        <v>0.41865740740740742</v>
      </c>
      <c r="G3280" t="s">
        <v>9457</v>
      </c>
      <c r="H3280">
        <v>402</v>
      </c>
      <c r="I3280">
        <v>8</v>
      </c>
      <c r="J3280" t="s">
        <v>4037</v>
      </c>
      <c r="L3280">
        <v>100000</v>
      </c>
    </row>
    <row r="3281" spans="1:12" x14ac:dyDescent="0.25">
      <c r="A3281" t="s">
        <v>9456</v>
      </c>
      <c r="B3281" t="s">
        <v>9453</v>
      </c>
      <c r="C3281" t="s">
        <v>9454</v>
      </c>
      <c r="D3281" t="s">
        <v>9455</v>
      </c>
      <c r="E3281" s="117">
        <v>43031</v>
      </c>
      <c r="F3281" s="118">
        <v>0.41865740740740742</v>
      </c>
      <c r="G3281" t="s">
        <v>9457</v>
      </c>
      <c r="H3281">
        <v>402</v>
      </c>
      <c r="I3281">
        <v>12</v>
      </c>
      <c r="J3281" t="s">
        <v>4037</v>
      </c>
      <c r="L3281">
        <v>-11.614622533898</v>
      </c>
    </row>
    <row r="3282" spans="1:12" x14ac:dyDescent="0.25">
      <c r="A3282" t="s">
        <v>9456</v>
      </c>
      <c r="B3282" t="s">
        <v>9453</v>
      </c>
      <c r="C3282" t="s">
        <v>9454</v>
      </c>
      <c r="D3282" t="s">
        <v>9455</v>
      </c>
      <c r="E3282" s="117">
        <v>43031</v>
      </c>
      <c r="F3282" s="118">
        <v>0.41865740740740742</v>
      </c>
      <c r="G3282" t="s">
        <v>9457</v>
      </c>
      <c r="H3282">
        <v>402</v>
      </c>
      <c r="I3282">
        <v>13</v>
      </c>
      <c r="J3282" t="s">
        <v>4037</v>
      </c>
      <c r="L3282">
        <v>-62.273184972209798</v>
      </c>
    </row>
    <row r="3283" spans="1:12" x14ac:dyDescent="0.25">
      <c r="A3283" t="s">
        <v>9456</v>
      </c>
      <c r="B3283" t="s">
        <v>9453</v>
      </c>
      <c r="C3283" t="s">
        <v>9454</v>
      </c>
      <c r="D3283" t="s">
        <v>9455</v>
      </c>
      <c r="E3283" s="117">
        <v>43031</v>
      </c>
      <c r="F3283" s="118">
        <v>0.41866898148148146</v>
      </c>
      <c r="G3283" t="s">
        <v>9457</v>
      </c>
      <c r="H3283">
        <v>402</v>
      </c>
      <c r="I3283">
        <v>14</v>
      </c>
      <c r="J3283" t="s">
        <v>4037</v>
      </c>
      <c r="L3283">
        <v>279</v>
      </c>
    </row>
    <row r="3284" spans="1:12" x14ac:dyDescent="0.25">
      <c r="A3284" t="s">
        <v>9456</v>
      </c>
      <c r="B3284" t="s">
        <v>9453</v>
      </c>
      <c r="C3284" t="s">
        <v>9454</v>
      </c>
      <c r="D3284" t="s">
        <v>9455</v>
      </c>
      <c r="E3284" s="117">
        <v>43031</v>
      </c>
      <c r="F3284" s="118">
        <v>0.41866898148148146</v>
      </c>
      <c r="G3284" t="s">
        <v>9457</v>
      </c>
      <c r="H3284">
        <v>402</v>
      </c>
      <c r="I3284">
        <v>15</v>
      </c>
      <c r="J3284" t="s">
        <v>4037</v>
      </c>
      <c r="L3284" t="s">
        <v>25998</v>
      </c>
    </row>
    <row r="3285" spans="1:12" x14ac:dyDescent="0.25">
      <c r="A3285" t="s">
        <v>9456</v>
      </c>
      <c r="B3285" t="s">
        <v>9453</v>
      </c>
      <c r="C3285" t="s">
        <v>9454</v>
      </c>
      <c r="D3285" t="s">
        <v>9455</v>
      </c>
      <c r="E3285" s="117">
        <v>43031</v>
      </c>
      <c r="F3285" s="118">
        <v>0.41866898148148146</v>
      </c>
      <c r="G3285" t="s">
        <v>9457</v>
      </c>
      <c r="H3285">
        <v>402</v>
      </c>
      <c r="I3285">
        <v>19</v>
      </c>
      <c r="J3285" t="s">
        <v>4037</v>
      </c>
      <c r="L3285" t="s">
        <v>26249</v>
      </c>
    </row>
    <row r="3286" spans="1:12" x14ac:dyDescent="0.25">
      <c r="A3286" t="s">
        <v>9456</v>
      </c>
      <c r="B3286" t="s">
        <v>9453</v>
      </c>
      <c r="C3286" t="s">
        <v>9454</v>
      </c>
      <c r="D3286" t="s">
        <v>9455</v>
      </c>
      <c r="E3286" s="117">
        <v>43031</v>
      </c>
      <c r="F3286" s="118">
        <v>0.41866898148148146</v>
      </c>
      <c r="G3286" t="s">
        <v>9457</v>
      </c>
      <c r="H3286">
        <v>402</v>
      </c>
      <c r="I3286">
        <v>20</v>
      </c>
      <c r="J3286" t="s">
        <v>4037</v>
      </c>
      <c r="L3286" t="s">
        <v>34</v>
      </c>
    </row>
    <row r="3287" spans="1:12" x14ac:dyDescent="0.25">
      <c r="A3287" t="s">
        <v>9456</v>
      </c>
      <c r="B3287" t="s">
        <v>9453</v>
      </c>
      <c r="C3287" t="s">
        <v>9454</v>
      </c>
      <c r="D3287" t="s">
        <v>9455</v>
      </c>
      <c r="E3287" s="117">
        <v>43031</v>
      </c>
      <c r="F3287" s="118">
        <v>0.41866898148148146</v>
      </c>
      <c r="G3287" t="s">
        <v>9457</v>
      </c>
      <c r="H3287">
        <v>402</v>
      </c>
      <c r="I3287">
        <v>22</v>
      </c>
      <c r="J3287" t="s">
        <v>4037</v>
      </c>
      <c r="L3287" t="s">
        <v>26254</v>
      </c>
    </row>
    <row r="3288" spans="1:12" x14ac:dyDescent="0.25">
      <c r="A3288" t="s">
        <v>9456</v>
      </c>
      <c r="B3288" t="s">
        <v>9453</v>
      </c>
      <c r="C3288" t="s">
        <v>9454</v>
      </c>
      <c r="D3288" t="s">
        <v>9455</v>
      </c>
      <c r="E3288" s="117">
        <v>43031</v>
      </c>
      <c r="F3288" s="118">
        <v>0.41869212962962959</v>
      </c>
      <c r="G3288" t="s">
        <v>9457</v>
      </c>
      <c r="H3288">
        <v>403</v>
      </c>
      <c r="I3288">
        <v>2</v>
      </c>
      <c r="J3288" t="s">
        <v>4037</v>
      </c>
      <c r="L3288" t="s">
        <v>5</v>
      </c>
    </row>
    <row r="3289" spans="1:12" x14ac:dyDescent="0.25">
      <c r="A3289" t="s">
        <v>9456</v>
      </c>
      <c r="B3289" t="s">
        <v>9453</v>
      </c>
      <c r="C3289" t="s">
        <v>9454</v>
      </c>
      <c r="D3289" t="s">
        <v>9455</v>
      </c>
      <c r="E3289" s="117">
        <v>43031</v>
      </c>
      <c r="F3289" s="118">
        <v>0.41869212962962959</v>
      </c>
      <c r="G3289" t="s">
        <v>9457</v>
      </c>
      <c r="H3289">
        <v>403</v>
      </c>
      <c r="I3289">
        <v>5</v>
      </c>
      <c r="J3289" t="s">
        <v>4037</v>
      </c>
      <c r="L3289" t="s">
        <v>175</v>
      </c>
    </row>
    <row r="3290" spans="1:12" x14ac:dyDescent="0.25">
      <c r="A3290" t="s">
        <v>9456</v>
      </c>
      <c r="B3290" t="s">
        <v>9453</v>
      </c>
      <c r="C3290" t="s">
        <v>9454</v>
      </c>
      <c r="D3290" t="s">
        <v>9455</v>
      </c>
      <c r="E3290" s="117">
        <v>43031</v>
      </c>
      <c r="F3290" s="118">
        <v>0.41869212962962959</v>
      </c>
      <c r="G3290" t="s">
        <v>9457</v>
      </c>
      <c r="H3290">
        <v>403</v>
      </c>
      <c r="I3290">
        <v>7</v>
      </c>
      <c r="J3290" t="s">
        <v>4037</v>
      </c>
      <c r="L3290">
        <v>25</v>
      </c>
    </row>
    <row r="3291" spans="1:12" x14ac:dyDescent="0.25">
      <c r="A3291" t="s">
        <v>9456</v>
      </c>
      <c r="B3291" t="s">
        <v>9453</v>
      </c>
      <c r="C3291" t="s">
        <v>9454</v>
      </c>
      <c r="D3291" t="s">
        <v>9455</v>
      </c>
      <c r="E3291" s="117">
        <v>43031</v>
      </c>
      <c r="F3291" s="118">
        <v>0.41870370370370374</v>
      </c>
      <c r="G3291" t="s">
        <v>9457</v>
      </c>
      <c r="H3291">
        <v>403</v>
      </c>
      <c r="I3291">
        <v>8</v>
      </c>
      <c r="J3291" t="s">
        <v>4037</v>
      </c>
      <c r="L3291">
        <v>100000</v>
      </c>
    </row>
    <row r="3292" spans="1:12" x14ac:dyDescent="0.25">
      <c r="A3292" t="s">
        <v>9456</v>
      </c>
      <c r="B3292" t="s">
        <v>9453</v>
      </c>
      <c r="C3292" t="s">
        <v>9454</v>
      </c>
      <c r="D3292" t="s">
        <v>9455</v>
      </c>
      <c r="E3292" s="117">
        <v>43031</v>
      </c>
      <c r="F3292" s="118">
        <v>0.41870370370370374</v>
      </c>
      <c r="G3292" t="s">
        <v>9457</v>
      </c>
      <c r="H3292">
        <v>403</v>
      </c>
      <c r="I3292">
        <v>12</v>
      </c>
      <c r="J3292" t="s">
        <v>4037</v>
      </c>
      <c r="L3292">
        <v>-11.620249203381499</v>
      </c>
    </row>
    <row r="3293" spans="1:12" x14ac:dyDescent="0.25">
      <c r="A3293" t="s">
        <v>9456</v>
      </c>
      <c r="B3293" t="s">
        <v>9453</v>
      </c>
      <c r="C3293" t="s">
        <v>9454</v>
      </c>
      <c r="D3293" t="s">
        <v>9455</v>
      </c>
      <c r="E3293" s="117">
        <v>43031</v>
      </c>
      <c r="F3293" s="118">
        <v>0.41870370370370374</v>
      </c>
      <c r="G3293" t="s">
        <v>9457</v>
      </c>
      <c r="H3293">
        <v>403</v>
      </c>
      <c r="I3293">
        <v>13</v>
      </c>
      <c r="J3293" t="s">
        <v>4037</v>
      </c>
      <c r="L3293">
        <v>-62.273959257880698</v>
      </c>
    </row>
    <row r="3294" spans="1:12" x14ac:dyDescent="0.25">
      <c r="A3294" t="s">
        <v>9456</v>
      </c>
      <c r="B3294" t="s">
        <v>9453</v>
      </c>
      <c r="C3294" t="s">
        <v>9454</v>
      </c>
      <c r="D3294" t="s">
        <v>9455</v>
      </c>
      <c r="E3294" s="117">
        <v>43031</v>
      </c>
      <c r="F3294" s="118">
        <v>0.41870370370370374</v>
      </c>
      <c r="G3294" t="s">
        <v>9457</v>
      </c>
      <c r="H3294">
        <v>403</v>
      </c>
      <c r="I3294">
        <v>14</v>
      </c>
      <c r="J3294" t="s">
        <v>4037</v>
      </c>
      <c r="L3294">
        <v>262</v>
      </c>
    </row>
    <row r="3295" spans="1:12" x14ac:dyDescent="0.25">
      <c r="A3295" t="s">
        <v>9456</v>
      </c>
      <c r="B3295" t="s">
        <v>9453</v>
      </c>
      <c r="C3295" t="s">
        <v>9454</v>
      </c>
      <c r="D3295" t="s">
        <v>9455</v>
      </c>
      <c r="E3295" s="117">
        <v>43031</v>
      </c>
      <c r="F3295" s="118">
        <v>0.41870370370370374</v>
      </c>
      <c r="G3295" t="s">
        <v>9457</v>
      </c>
      <c r="H3295">
        <v>403</v>
      </c>
      <c r="I3295">
        <v>15</v>
      </c>
      <c r="J3295" t="s">
        <v>4037</v>
      </c>
      <c r="L3295" t="s">
        <v>25998</v>
      </c>
    </row>
    <row r="3296" spans="1:12" x14ac:dyDescent="0.25">
      <c r="A3296" t="s">
        <v>9456</v>
      </c>
      <c r="B3296" t="s">
        <v>9453</v>
      </c>
      <c r="C3296" t="s">
        <v>9454</v>
      </c>
      <c r="D3296" t="s">
        <v>9455</v>
      </c>
      <c r="E3296" s="117">
        <v>43031</v>
      </c>
      <c r="F3296" s="118">
        <v>0.41871527777777778</v>
      </c>
      <c r="G3296" t="s">
        <v>9457</v>
      </c>
      <c r="H3296">
        <v>403</v>
      </c>
      <c r="I3296">
        <v>19</v>
      </c>
      <c r="J3296" t="s">
        <v>4037</v>
      </c>
      <c r="L3296" t="s">
        <v>26249</v>
      </c>
    </row>
    <row r="3297" spans="1:12" x14ac:dyDescent="0.25">
      <c r="A3297" t="s">
        <v>9456</v>
      </c>
      <c r="B3297" t="s">
        <v>9453</v>
      </c>
      <c r="C3297" t="s">
        <v>9454</v>
      </c>
      <c r="D3297" t="s">
        <v>9455</v>
      </c>
      <c r="E3297" s="117">
        <v>43031</v>
      </c>
      <c r="F3297" s="118">
        <v>0.41871527777777778</v>
      </c>
      <c r="G3297" t="s">
        <v>9457</v>
      </c>
      <c r="H3297">
        <v>403</v>
      </c>
      <c r="I3297">
        <v>20</v>
      </c>
      <c r="J3297" t="s">
        <v>4037</v>
      </c>
      <c r="L3297" t="s">
        <v>42</v>
      </c>
    </row>
    <row r="3298" spans="1:12" x14ac:dyDescent="0.25">
      <c r="A3298" t="s">
        <v>9456</v>
      </c>
      <c r="B3298" t="s">
        <v>9453</v>
      </c>
      <c r="C3298" t="s">
        <v>9454</v>
      </c>
      <c r="D3298" t="s">
        <v>9455</v>
      </c>
      <c r="E3298" s="117">
        <v>43031</v>
      </c>
      <c r="F3298" s="118">
        <v>0.41871527777777778</v>
      </c>
      <c r="G3298" t="s">
        <v>9457</v>
      </c>
      <c r="H3298">
        <v>403</v>
      </c>
      <c r="I3298">
        <v>22</v>
      </c>
      <c r="J3298" t="s">
        <v>4037</v>
      </c>
      <c r="L3298" t="s">
        <v>26255</v>
      </c>
    </row>
    <row r="3299" spans="1:12" x14ac:dyDescent="0.25">
      <c r="A3299" t="s">
        <v>9456</v>
      </c>
      <c r="B3299" t="s">
        <v>9453</v>
      </c>
      <c r="C3299" t="s">
        <v>9454</v>
      </c>
      <c r="D3299" t="s">
        <v>9455</v>
      </c>
      <c r="E3299" s="117">
        <v>43031</v>
      </c>
      <c r="F3299" s="118">
        <v>0.41873842592592592</v>
      </c>
      <c r="G3299" t="s">
        <v>9457</v>
      </c>
      <c r="H3299">
        <v>404</v>
      </c>
      <c r="I3299">
        <v>2</v>
      </c>
      <c r="J3299" t="s">
        <v>4037</v>
      </c>
      <c r="L3299" t="s">
        <v>5</v>
      </c>
    </row>
    <row r="3300" spans="1:12" x14ac:dyDescent="0.25">
      <c r="A3300" t="s">
        <v>9456</v>
      </c>
      <c r="B3300" t="s">
        <v>9453</v>
      </c>
      <c r="C3300" t="s">
        <v>9454</v>
      </c>
      <c r="D3300" t="s">
        <v>9455</v>
      </c>
      <c r="E3300" s="117">
        <v>43031</v>
      </c>
      <c r="F3300" s="118">
        <v>0.41873842592592592</v>
      </c>
      <c r="G3300" t="s">
        <v>9457</v>
      </c>
      <c r="H3300">
        <v>404</v>
      </c>
      <c r="I3300">
        <v>5</v>
      </c>
      <c r="J3300" t="s">
        <v>4037</v>
      </c>
      <c r="L3300" t="s">
        <v>175</v>
      </c>
    </row>
    <row r="3301" spans="1:12" x14ac:dyDescent="0.25">
      <c r="A3301" t="s">
        <v>9456</v>
      </c>
      <c r="B3301" t="s">
        <v>9453</v>
      </c>
      <c r="C3301" t="s">
        <v>9454</v>
      </c>
      <c r="D3301" t="s">
        <v>9455</v>
      </c>
      <c r="E3301" s="117">
        <v>43031</v>
      </c>
      <c r="F3301" s="118">
        <v>0.41873842592592592</v>
      </c>
      <c r="G3301" t="s">
        <v>9457</v>
      </c>
      <c r="H3301">
        <v>404</v>
      </c>
      <c r="I3301">
        <v>7</v>
      </c>
      <c r="J3301" t="s">
        <v>4037</v>
      </c>
      <c r="L3301">
        <v>26</v>
      </c>
    </row>
    <row r="3302" spans="1:12" x14ac:dyDescent="0.25">
      <c r="A3302" t="s">
        <v>9456</v>
      </c>
      <c r="B3302" t="s">
        <v>9453</v>
      </c>
      <c r="C3302" t="s">
        <v>9454</v>
      </c>
      <c r="D3302" t="s">
        <v>9455</v>
      </c>
      <c r="E3302" s="117">
        <v>43031</v>
      </c>
      <c r="F3302" s="118">
        <v>0.41873842592592592</v>
      </c>
      <c r="G3302" t="s">
        <v>9457</v>
      </c>
      <c r="H3302">
        <v>404</v>
      </c>
      <c r="I3302">
        <v>8</v>
      </c>
      <c r="J3302" t="s">
        <v>4037</v>
      </c>
      <c r="L3302">
        <v>100000</v>
      </c>
    </row>
    <row r="3303" spans="1:12" x14ac:dyDescent="0.25">
      <c r="A3303" t="s">
        <v>9456</v>
      </c>
      <c r="B3303" t="s">
        <v>9453</v>
      </c>
      <c r="C3303" t="s">
        <v>9454</v>
      </c>
      <c r="D3303" t="s">
        <v>9455</v>
      </c>
      <c r="E3303" s="117">
        <v>43031</v>
      </c>
      <c r="F3303" s="118">
        <v>0.41873842592592592</v>
      </c>
      <c r="G3303" t="s">
        <v>9457</v>
      </c>
      <c r="H3303">
        <v>404</v>
      </c>
      <c r="I3303">
        <v>12</v>
      </c>
      <c r="J3303" t="s">
        <v>4037</v>
      </c>
      <c r="L3303">
        <v>-11.648465354236</v>
      </c>
    </row>
    <row r="3304" spans="1:12" x14ac:dyDescent="0.25">
      <c r="A3304" t="s">
        <v>9456</v>
      </c>
      <c r="B3304" t="s">
        <v>9453</v>
      </c>
      <c r="C3304" t="s">
        <v>9454</v>
      </c>
      <c r="D3304" t="s">
        <v>9455</v>
      </c>
      <c r="E3304" s="117">
        <v>43031</v>
      </c>
      <c r="F3304" s="118">
        <v>0.41875000000000001</v>
      </c>
      <c r="G3304" t="s">
        <v>9457</v>
      </c>
      <c r="H3304">
        <v>404</v>
      </c>
      <c r="I3304">
        <v>13</v>
      </c>
      <c r="J3304" t="s">
        <v>4037</v>
      </c>
      <c r="L3304">
        <v>-62.274812658163697</v>
      </c>
    </row>
    <row r="3305" spans="1:12" x14ac:dyDescent="0.25">
      <c r="A3305" t="s">
        <v>9456</v>
      </c>
      <c r="B3305" t="s">
        <v>9453</v>
      </c>
      <c r="C3305" t="s">
        <v>9454</v>
      </c>
      <c r="D3305" t="s">
        <v>9455</v>
      </c>
      <c r="E3305" s="117">
        <v>43031</v>
      </c>
      <c r="F3305" s="118">
        <v>0.41875000000000001</v>
      </c>
      <c r="G3305" t="s">
        <v>9457</v>
      </c>
      <c r="H3305">
        <v>404</v>
      </c>
      <c r="I3305">
        <v>14</v>
      </c>
      <c r="J3305" t="s">
        <v>4037</v>
      </c>
      <c r="L3305">
        <v>281</v>
      </c>
    </row>
    <row r="3306" spans="1:12" x14ac:dyDescent="0.25">
      <c r="A3306" t="s">
        <v>9456</v>
      </c>
      <c r="B3306" t="s">
        <v>9453</v>
      </c>
      <c r="C3306" t="s">
        <v>9454</v>
      </c>
      <c r="D3306" t="s">
        <v>9455</v>
      </c>
      <c r="E3306" s="117">
        <v>43031</v>
      </c>
      <c r="F3306" s="118">
        <v>0.41875000000000001</v>
      </c>
      <c r="G3306" t="s">
        <v>9457</v>
      </c>
      <c r="H3306">
        <v>404</v>
      </c>
      <c r="I3306">
        <v>15</v>
      </c>
      <c r="J3306" t="s">
        <v>4037</v>
      </c>
      <c r="L3306" t="s">
        <v>25998</v>
      </c>
    </row>
    <row r="3307" spans="1:12" x14ac:dyDescent="0.25">
      <c r="A3307" t="s">
        <v>9456</v>
      </c>
      <c r="B3307" t="s">
        <v>9453</v>
      </c>
      <c r="C3307" t="s">
        <v>9454</v>
      </c>
      <c r="D3307" t="s">
        <v>9455</v>
      </c>
      <c r="E3307" s="117">
        <v>43031</v>
      </c>
      <c r="F3307" s="118">
        <v>0.41875000000000001</v>
      </c>
      <c r="G3307" t="s">
        <v>9457</v>
      </c>
      <c r="H3307">
        <v>404</v>
      </c>
      <c r="I3307">
        <v>19</v>
      </c>
      <c r="J3307" t="s">
        <v>4037</v>
      </c>
      <c r="L3307" t="s">
        <v>26249</v>
      </c>
    </row>
    <row r="3308" spans="1:12" x14ac:dyDescent="0.25">
      <c r="A3308" t="s">
        <v>9456</v>
      </c>
      <c r="B3308" t="s">
        <v>9453</v>
      </c>
      <c r="C3308" t="s">
        <v>9454</v>
      </c>
      <c r="D3308" t="s">
        <v>9455</v>
      </c>
      <c r="E3308" s="117">
        <v>43031</v>
      </c>
      <c r="F3308" s="118">
        <v>0.41875000000000001</v>
      </c>
      <c r="G3308" t="s">
        <v>9457</v>
      </c>
      <c r="H3308">
        <v>404</v>
      </c>
      <c r="I3308">
        <v>20</v>
      </c>
      <c r="J3308" t="s">
        <v>4037</v>
      </c>
      <c r="L3308" t="s">
        <v>12</v>
      </c>
    </row>
    <row r="3309" spans="1:12" x14ac:dyDescent="0.25">
      <c r="A3309" t="s">
        <v>9456</v>
      </c>
      <c r="B3309" t="s">
        <v>9453</v>
      </c>
      <c r="C3309" t="s">
        <v>9454</v>
      </c>
      <c r="D3309" t="s">
        <v>9455</v>
      </c>
      <c r="E3309" s="117">
        <v>43031</v>
      </c>
      <c r="F3309" s="118">
        <v>0.41875000000000001</v>
      </c>
      <c r="G3309" t="s">
        <v>9457</v>
      </c>
      <c r="H3309">
        <v>404</v>
      </c>
      <c r="I3309">
        <v>22</v>
      </c>
      <c r="J3309" t="s">
        <v>4037</v>
      </c>
      <c r="L3309" t="s">
        <v>26256</v>
      </c>
    </row>
    <row r="3310" spans="1:12" x14ac:dyDescent="0.25">
      <c r="A3310" t="s">
        <v>9456</v>
      </c>
      <c r="B3310" t="s">
        <v>9453</v>
      </c>
      <c r="C3310" t="s">
        <v>9454</v>
      </c>
      <c r="D3310" t="s">
        <v>9455</v>
      </c>
      <c r="E3310" s="117">
        <v>43031</v>
      </c>
      <c r="F3310" s="118">
        <v>0.4187731481481482</v>
      </c>
      <c r="G3310" t="s">
        <v>9457</v>
      </c>
      <c r="H3310">
        <v>405</v>
      </c>
      <c r="I3310">
        <v>2</v>
      </c>
      <c r="J3310" t="s">
        <v>4037</v>
      </c>
      <c r="L3310" t="s">
        <v>5</v>
      </c>
    </row>
    <row r="3311" spans="1:12" x14ac:dyDescent="0.25">
      <c r="A3311" t="s">
        <v>9456</v>
      </c>
      <c r="B3311" t="s">
        <v>9453</v>
      </c>
      <c r="C3311" t="s">
        <v>9454</v>
      </c>
      <c r="D3311" t="s">
        <v>9455</v>
      </c>
      <c r="E3311" s="117">
        <v>43031</v>
      </c>
      <c r="F3311" s="118">
        <v>0.4187731481481482</v>
      </c>
      <c r="G3311" t="s">
        <v>9457</v>
      </c>
      <c r="H3311">
        <v>405</v>
      </c>
      <c r="I3311">
        <v>5</v>
      </c>
      <c r="J3311" t="s">
        <v>4037</v>
      </c>
      <c r="L3311" t="s">
        <v>175</v>
      </c>
    </row>
    <row r="3312" spans="1:12" x14ac:dyDescent="0.25">
      <c r="A3312" t="s">
        <v>9456</v>
      </c>
      <c r="B3312" t="s">
        <v>9453</v>
      </c>
      <c r="C3312" t="s">
        <v>9454</v>
      </c>
      <c r="D3312" t="s">
        <v>9455</v>
      </c>
      <c r="E3312" s="117">
        <v>43031</v>
      </c>
      <c r="F3312" s="118">
        <v>0.41878472222222224</v>
      </c>
      <c r="G3312" t="s">
        <v>9457</v>
      </c>
      <c r="H3312">
        <v>405</v>
      </c>
      <c r="I3312">
        <v>7</v>
      </c>
      <c r="J3312" t="s">
        <v>4037</v>
      </c>
      <c r="L3312">
        <v>27</v>
      </c>
    </row>
    <row r="3313" spans="1:12" x14ac:dyDescent="0.25">
      <c r="A3313" t="s">
        <v>9456</v>
      </c>
      <c r="B3313" t="s">
        <v>9453</v>
      </c>
      <c r="C3313" t="s">
        <v>9454</v>
      </c>
      <c r="D3313" t="s">
        <v>9455</v>
      </c>
      <c r="E3313" s="117">
        <v>43031</v>
      </c>
      <c r="F3313" s="118">
        <v>0.41878472222222224</v>
      </c>
      <c r="G3313" t="s">
        <v>9457</v>
      </c>
      <c r="H3313">
        <v>405</v>
      </c>
      <c r="I3313">
        <v>8</v>
      </c>
      <c r="J3313" t="s">
        <v>4037</v>
      </c>
      <c r="L3313">
        <v>100000</v>
      </c>
    </row>
    <row r="3314" spans="1:12" x14ac:dyDescent="0.25">
      <c r="A3314" t="s">
        <v>9456</v>
      </c>
      <c r="B3314" t="s">
        <v>9453</v>
      </c>
      <c r="C3314" t="s">
        <v>9454</v>
      </c>
      <c r="D3314" t="s">
        <v>9455</v>
      </c>
      <c r="E3314" s="117">
        <v>43031</v>
      </c>
      <c r="F3314" s="118">
        <v>0.41878472222222224</v>
      </c>
      <c r="G3314" t="s">
        <v>9457</v>
      </c>
      <c r="H3314">
        <v>405</v>
      </c>
      <c r="I3314">
        <v>12</v>
      </c>
      <c r="J3314" t="s">
        <v>4037</v>
      </c>
      <c r="L3314">
        <v>-11.665719533539001</v>
      </c>
    </row>
    <row r="3315" spans="1:12" x14ac:dyDescent="0.25">
      <c r="A3315" t="s">
        <v>9456</v>
      </c>
      <c r="B3315" t="s">
        <v>9453</v>
      </c>
      <c r="C3315" t="s">
        <v>9454</v>
      </c>
      <c r="D3315" t="s">
        <v>9455</v>
      </c>
      <c r="E3315" s="117">
        <v>43031</v>
      </c>
      <c r="F3315" s="118">
        <v>0.41878472222222224</v>
      </c>
      <c r="G3315" t="s">
        <v>9457</v>
      </c>
      <c r="H3315">
        <v>405</v>
      </c>
      <c r="I3315">
        <v>13</v>
      </c>
      <c r="J3315" t="s">
        <v>4037</v>
      </c>
      <c r="L3315">
        <v>-62.274914678726397</v>
      </c>
    </row>
    <row r="3316" spans="1:12" x14ac:dyDescent="0.25">
      <c r="A3316" t="s">
        <v>9456</v>
      </c>
      <c r="B3316" t="s">
        <v>9453</v>
      </c>
      <c r="C3316" t="s">
        <v>9454</v>
      </c>
      <c r="D3316" t="s">
        <v>9455</v>
      </c>
      <c r="E3316" s="117">
        <v>43031</v>
      </c>
      <c r="F3316" s="118">
        <v>0.41878472222222224</v>
      </c>
      <c r="G3316" t="s">
        <v>9457</v>
      </c>
      <c r="H3316">
        <v>405</v>
      </c>
      <c r="I3316">
        <v>14</v>
      </c>
      <c r="J3316" t="s">
        <v>4037</v>
      </c>
      <c r="L3316">
        <v>298</v>
      </c>
    </row>
    <row r="3317" spans="1:12" x14ac:dyDescent="0.25">
      <c r="A3317" t="s">
        <v>9456</v>
      </c>
      <c r="B3317" t="s">
        <v>9453</v>
      </c>
      <c r="C3317" t="s">
        <v>9454</v>
      </c>
      <c r="D3317" t="s">
        <v>9455</v>
      </c>
      <c r="E3317" s="117">
        <v>43031</v>
      </c>
      <c r="F3317" s="118">
        <v>0.41878472222222224</v>
      </c>
      <c r="G3317" t="s">
        <v>9457</v>
      </c>
      <c r="H3317">
        <v>405</v>
      </c>
      <c r="I3317">
        <v>15</v>
      </c>
      <c r="J3317" t="s">
        <v>4037</v>
      </c>
      <c r="L3317" t="s">
        <v>25998</v>
      </c>
    </row>
    <row r="3318" spans="1:12" x14ac:dyDescent="0.25">
      <c r="A3318" t="s">
        <v>9456</v>
      </c>
      <c r="B3318" t="s">
        <v>9453</v>
      </c>
      <c r="C3318" t="s">
        <v>9454</v>
      </c>
      <c r="D3318" t="s">
        <v>9455</v>
      </c>
      <c r="E3318" s="117">
        <v>43031</v>
      </c>
      <c r="F3318" s="118">
        <v>0.41879629629629633</v>
      </c>
      <c r="G3318" t="s">
        <v>9457</v>
      </c>
      <c r="H3318">
        <v>405</v>
      </c>
      <c r="I3318">
        <v>19</v>
      </c>
      <c r="J3318" t="s">
        <v>4037</v>
      </c>
      <c r="L3318" t="s">
        <v>26249</v>
      </c>
    </row>
    <row r="3319" spans="1:12" x14ac:dyDescent="0.25">
      <c r="A3319" t="s">
        <v>9456</v>
      </c>
      <c r="B3319" t="s">
        <v>9453</v>
      </c>
      <c r="C3319" t="s">
        <v>9454</v>
      </c>
      <c r="D3319" t="s">
        <v>9455</v>
      </c>
      <c r="E3319" s="117">
        <v>43031</v>
      </c>
      <c r="F3319" s="118">
        <v>0.41879629629629633</v>
      </c>
      <c r="G3319" t="s">
        <v>9457</v>
      </c>
      <c r="H3319">
        <v>405</v>
      </c>
      <c r="I3319">
        <v>20</v>
      </c>
      <c r="J3319" t="s">
        <v>4037</v>
      </c>
      <c r="L3319" t="s">
        <v>12</v>
      </c>
    </row>
    <row r="3320" spans="1:12" x14ac:dyDescent="0.25">
      <c r="A3320" t="s">
        <v>9456</v>
      </c>
      <c r="B3320" t="s">
        <v>9453</v>
      </c>
      <c r="C3320" t="s">
        <v>9454</v>
      </c>
      <c r="D3320" t="s">
        <v>9455</v>
      </c>
      <c r="E3320" s="117">
        <v>43031</v>
      </c>
      <c r="F3320" s="118">
        <v>0.41879629629629633</v>
      </c>
      <c r="G3320" t="s">
        <v>9457</v>
      </c>
      <c r="H3320">
        <v>405</v>
      </c>
      <c r="I3320">
        <v>22</v>
      </c>
      <c r="J3320" t="s">
        <v>4037</v>
      </c>
      <c r="L3320" t="s">
        <v>26257</v>
      </c>
    </row>
    <row r="3321" spans="1:12" x14ac:dyDescent="0.25">
      <c r="A3321" t="s">
        <v>9456</v>
      </c>
      <c r="B3321" t="s">
        <v>9453</v>
      </c>
      <c r="C3321" t="s">
        <v>9454</v>
      </c>
      <c r="D3321" t="s">
        <v>9455</v>
      </c>
      <c r="E3321" s="117">
        <v>43031</v>
      </c>
      <c r="F3321" s="118">
        <v>0.41881944444444441</v>
      </c>
      <c r="G3321" t="s">
        <v>9457</v>
      </c>
      <c r="H3321">
        <v>406</v>
      </c>
      <c r="I3321">
        <v>2</v>
      </c>
      <c r="J3321" t="s">
        <v>4037</v>
      </c>
      <c r="L3321" t="s">
        <v>5</v>
      </c>
    </row>
    <row r="3322" spans="1:12" x14ac:dyDescent="0.25">
      <c r="A3322" t="s">
        <v>9456</v>
      </c>
      <c r="B3322" t="s">
        <v>9453</v>
      </c>
      <c r="C3322" t="s">
        <v>9454</v>
      </c>
      <c r="D3322" t="s">
        <v>9455</v>
      </c>
      <c r="E3322" s="117">
        <v>43031</v>
      </c>
      <c r="F3322" s="118">
        <v>0.41881944444444441</v>
      </c>
      <c r="G3322" t="s">
        <v>9457</v>
      </c>
      <c r="H3322">
        <v>406</v>
      </c>
      <c r="I3322">
        <v>5</v>
      </c>
      <c r="J3322" t="s">
        <v>4037</v>
      </c>
      <c r="L3322" t="s">
        <v>175</v>
      </c>
    </row>
    <row r="3323" spans="1:12" x14ac:dyDescent="0.25">
      <c r="A3323" t="s">
        <v>9456</v>
      </c>
      <c r="B3323" t="s">
        <v>9453</v>
      </c>
      <c r="C3323" t="s">
        <v>9454</v>
      </c>
      <c r="D3323" t="s">
        <v>9455</v>
      </c>
      <c r="E3323" s="117">
        <v>43031</v>
      </c>
      <c r="F3323" s="118">
        <v>0.41881944444444441</v>
      </c>
      <c r="G3323" t="s">
        <v>9457</v>
      </c>
      <c r="H3323">
        <v>406</v>
      </c>
      <c r="I3323">
        <v>7</v>
      </c>
      <c r="J3323" t="s">
        <v>4037</v>
      </c>
      <c r="L3323">
        <v>28</v>
      </c>
    </row>
    <row r="3324" spans="1:12" x14ac:dyDescent="0.25">
      <c r="A3324" t="s">
        <v>9456</v>
      </c>
      <c r="B3324" t="s">
        <v>9453</v>
      </c>
      <c r="C3324" t="s">
        <v>9454</v>
      </c>
      <c r="D3324" t="s">
        <v>9455</v>
      </c>
      <c r="E3324" s="117">
        <v>43031</v>
      </c>
      <c r="F3324" s="118">
        <v>0.41881944444444441</v>
      </c>
      <c r="G3324" t="s">
        <v>9457</v>
      </c>
      <c r="H3324">
        <v>406</v>
      </c>
      <c r="I3324">
        <v>8</v>
      </c>
      <c r="J3324" t="s">
        <v>4037</v>
      </c>
      <c r="L3324">
        <v>100000</v>
      </c>
    </row>
    <row r="3325" spans="1:12" x14ac:dyDescent="0.25">
      <c r="A3325" t="s">
        <v>9456</v>
      </c>
      <c r="B3325" t="s">
        <v>9453</v>
      </c>
      <c r="C3325" t="s">
        <v>9454</v>
      </c>
      <c r="D3325" t="s">
        <v>9455</v>
      </c>
      <c r="E3325" s="117">
        <v>43031</v>
      </c>
      <c r="F3325" s="118">
        <v>0.41881944444444441</v>
      </c>
      <c r="G3325" t="s">
        <v>9457</v>
      </c>
      <c r="H3325">
        <v>406</v>
      </c>
      <c r="I3325">
        <v>12</v>
      </c>
      <c r="J3325" t="s">
        <v>4037</v>
      </c>
      <c r="L3325">
        <v>-11.715627542903199</v>
      </c>
    </row>
    <row r="3326" spans="1:12" x14ac:dyDescent="0.25">
      <c r="A3326" t="s">
        <v>9456</v>
      </c>
      <c r="B3326" t="s">
        <v>9453</v>
      </c>
      <c r="C3326" t="s">
        <v>9454</v>
      </c>
      <c r="D3326" t="s">
        <v>9455</v>
      </c>
      <c r="E3326" s="117">
        <v>43031</v>
      </c>
      <c r="F3326" s="118">
        <v>0.41883101851851851</v>
      </c>
      <c r="G3326" t="s">
        <v>9457</v>
      </c>
      <c r="H3326">
        <v>406</v>
      </c>
      <c r="I3326">
        <v>13</v>
      </c>
      <c r="J3326" t="s">
        <v>4037</v>
      </c>
      <c r="L3326">
        <v>-62.274977506034702</v>
      </c>
    </row>
    <row r="3327" spans="1:12" x14ac:dyDescent="0.25">
      <c r="A3327" t="s">
        <v>9456</v>
      </c>
      <c r="B3327" t="s">
        <v>9453</v>
      </c>
      <c r="C3327" t="s">
        <v>9454</v>
      </c>
      <c r="D3327" t="s">
        <v>9455</v>
      </c>
      <c r="E3327" s="117">
        <v>43031</v>
      </c>
      <c r="F3327" s="118">
        <v>0.41883101851851851</v>
      </c>
      <c r="G3327" t="s">
        <v>9457</v>
      </c>
      <c r="H3327">
        <v>406</v>
      </c>
      <c r="I3327">
        <v>14</v>
      </c>
      <c r="J3327" t="s">
        <v>4037</v>
      </c>
      <c r="L3327">
        <v>294</v>
      </c>
    </row>
    <row r="3328" spans="1:12" x14ac:dyDescent="0.25">
      <c r="A3328" t="s">
        <v>9456</v>
      </c>
      <c r="B3328" t="s">
        <v>9453</v>
      </c>
      <c r="C3328" t="s">
        <v>9454</v>
      </c>
      <c r="D3328" t="s">
        <v>9455</v>
      </c>
      <c r="E3328" s="117">
        <v>43031</v>
      </c>
      <c r="F3328" s="118">
        <v>0.41883101851851851</v>
      </c>
      <c r="G3328" t="s">
        <v>9457</v>
      </c>
      <c r="H3328">
        <v>406</v>
      </c>
      <c r="I3328">
        <v>15</v>
      </c>
      <c r="J3328" t="s">
        <v>4037</v>
      </c>
      <c r="L3328" t="s">
        <v>25998</v>
      </c>
    </row>
    <row r="3329" spans="1:12" x14ac:dyDescent="0.25">
      <c r="A3329" t="s">
        <v>9456</v>
      </c>
      <c r="B3329" t="s">
        <v>9453</v>
      </c>
      <c r="C3329" t="s">
        <v>9454</v>
      </c>
      <c r="D3329" t="s">
        <v>9455</v>
      </c>
      <c r="E3329" s="117">
        <v>43031</v>
      </c>
      <c r="F3329" s="118">
        <v>0.41883101851851851</v>
      </c>
      <c r="G3329" t="s">
        <v>9457</v>
      </c>
      <c r="H3329">
        <v>406</v>
      </c>
      <c r="I3329">
        <v>19</v>
      </c>
      <c r="J3329" t="s">
        <v>4037</v>
      </c>
      <c r="L3329" t="s">
        <v>26249</v>
      </c>
    </row>
    <row r="3330" spans="1:12" x14ac:dyDescent="0.25">
      <c r="A3330" t="s">
        <v>9456</v>
      </c>
      <c r="B3330" t="s">
        <v>9453</v>
      </c>
      <c r="C3330" t="s">
        <v>9454</v>
      </c>
      <c r="D3330" t="s">
        <v>9455</v>
      </c>
      <c r="E3330" s="117">
        <v>43031</v>
      </c>
      <c r="F3330" s="118">
        <v>0.41883101851851851</v>
      </c>
      <c r="G3330" t="s">
        <v>9457</v>
      </c>
      <c r="H3330">
        <v>406</v>
      </c>
      <c r="I3330">
        <v>20</v>
      </c>
      <c r="J3330" t="s">
        <v>4037</v>
      </c>
      <c r="L3330" t="s">
        <v>12</v>
      </c>
    </row>
    <row r="3331" spans="1:12" x14ac:dyDescent="0.25">
      <c r="A3331" t="s">
        <v>9456</v>
      </c>
      <c r="B3331" t="s">
        <v>9453</v>
      </c>
      <c r="C3331" t="s">
        <v>9454</v>
      </c>
      <c r="D3331" t="s">
        <v>9455</v>
      </c>
      <c r="E3331" s="117">
        <v>43031</v>
      </c>
      <c r="F3331" s="118">
        <v>0.41884259259259254</v>
      </c>
      <c r="G3331" t="s">
        <v>9457</v>
      </c>
      <c r="H3331">
        <v>406</v>
      </c>
      <c r="I3331">
        <v>22</v>
      </c>
      <c r="J3331" t="s">
        <v>4037</v>
      </c>
      <c r="L3331" t="s">
        <v>26258</v>
      </c>
    </row>
    <row r="3332" spans="1:12" x14ac:dyDescent="0.25">
      <c r="A3332" t="s">
        <v>9456</v>
      </c>
      <c r="B3332" t="s">
        <v>9453</v>
      </c>
      <c r="C3332" t="s">
        <v>9454</v>
      </c>
      <c r="D3332" t="s">
        <v>9455</v>
      </c>
      <c r="E3332" s="117">
        <v>43031</v>
      </c>
      <c r="F3332" s="118">
        <v>0.41885416666666669</v>
      </c>
      <c r="G3332" t="s">
        <v>9457</v>
      </c>
      <c r="H3332">
        <v>407</v>
      </c>
      <c r="I3332">
        <v>2</v>
      </c>
      <c r="J3332" t="s">
        <v>4037</v>
      </c>
      <c r="L3332" t="s">
        <v>5</v>
      </c>
    </row>
    <row r="3333" spans="1:12" x14ac:dyDescent="0.25">
      <c r="A3333" t="s">
        <v>9456</v>
      </c>
      <c r="B3333" t="s">
        <v>9453</v>
      </c>
      <c r="C3333" t="s">
        <v>9454</v>
      </c>
      <c r="D3333" t="s">
        <v>9455</v>
      </c>
      <c r="E3333" s="117">
        <v>43031</v>
      </c>
      <c r="F3333" s="118">
        <v>0.41885416666666669</v>
      </c>
      <c r="G3333" t="s">
        <v>9457</v>
      </c>
      <c r="H3333">
        <v>407</v>
      </c>
      <c r="I3333">
        <v>5</v>
      </c>
      <c r="J3333" t="s">
        <v>4037</v>
      </c>
      <c r="L3333" t="s">
        <v>175</v>
      </c>
    </row>
    <row r="3334" spans="1:12" x14ac:dyDescent="0.25">
      <c r="A3334" t="s">
        <v>9456</v>
      </c>
      <c r="B3334" t="s">
        <v>9453</v>
      </c>
      <c r="C3334" t="s">
        <v>9454</v>
      </c>
      <c r="D3334" t="s">
        <v>9455</v>
      </c>
      <c r="E3334" s="117">
        <v>43031</v>
      </c>
      <c r="F3334" s="118">
        <v>0.41886574074074073</v>
      </c>
      <c r="G3334" t="s">
        <v>9457</v>
      </c>
      <c r="H3334">
        <v>407</v>
      </c>
      <c r="I3334">
        <v>7</v>
      </c>
      <c r="J3334" t="s">
        <v>4037</v>
      </c>
      <c r="L3334">
        <v>29</v>
      </c>
    </row>
    <row r="3335" spans="1:12" x14ac:dyDescent="0.25">
      <c r="A3335" t="s">
        <v>9456</v>
      </c>
      <c r="B3335" t="s">
        <v>9453</v>
      </c>
      <c r="C3335" t="s">
        <v>9454</v>
      </c>
      <c r="D3335" t="s">
        <v>9455</v>
      </c>
      <c r="E3335" s="117">
        <v>43031</v>
      </c>
      <c r="F3335" s="118">
        <v>0.41886574074074073</v>
      </c>
      <c r="G3335" t="s">
        <v>9457</v>
      </c>
      <c r="H3335">
        <v>407</v>
      </c>
      <c r="I3335">
        <v>8</v>
      </c>
      <c r="J3335" t="s">
        <v>4037</v>
      </c>
      <c r="L3335">
        <v>100000</v>
      </c>
    </row>
    <row r="3336" spans="1:12" x14ac:dyDescent="0.25">
      <c r="A3336" t="s">
        <v>9456</v>
      </c>
      <c r="B3336" t="s">
        <v>9453</v>
      </c>
      <c r="C3336" t="s">
        <v>9454</v>
      </c>
      <c r="D3336" t="s">
        <v>9455</v>
      </c>
      <c r="E3336" s="117">
        <v>43031</v>
      </c>
      <c r="F3336" s="118">
        <v>0.41886574074074073</v>
      </c>
      <c r="G3336" t="s">
        <v>9457</v>
      </c>
      <c r="H3336">
        <v>407</v>
      </c>
      <c r="I3336">
        <v>12</v>
      </c>
      <c r="J3336" t="s">
        <v>4037</v>
      </c>
      <c r="L3336">
        <v>-11.7364716704522</v>
      </c>
    </row>
    <row r="3337" spans="1:12" x14ac:dyDescent="0.25">
      <c r="A3337" t="s">
        <v>9456</v>
      </c>
      <c r="B3337" t="s">
        <v>9453</v>
      </c>
      <c r="C3337" t="s">
        <v>9454</v>
      </c>
      <c r="D3337" t="s">
        <v>9455</v>
      </c>
      <c r="E3337" s="117">
        <v>43031</v>
      </c>
      <c r="F3337" s="118">
        <v>0.41886574074074073</v>
      </c>
      <c r="G3337" t="s">
        <v>9457</v>
      </c>
      <c r="H3337">
        <v>407</v>
      </c>
      <c r="I3337">
        <v>13</v>
      </c>
      <c r="J3337" t="s">
        <v>4037</v>
      </c>
      <c r="L3337">
        <v>-62.275079108641698</v>
      </c>
    </row>
    <row r="3338" spans="1:12" x14ac:dyDescent="0.25">
      <c r="A3338" t="s">
        <v>9456</v>
      </c>
      <c r="B3338" t="s">
        <v>9453</v>
      </c>
      <c r="C3338" t="s">
        <v>9454</v>
      </c>
      <c r="D3338" t="s">
        <v>9455</v>
      </c>
      <c r="E3338" s="117">
        <v>43031</v>
      </c>
      <c r="F3338" s="118">
        <v>0.41886574074074073</v>
      </c>
      <c r="G3338" t="s">
        <v>9457</v>
      </c>
      <c r="H3338">
        <v>407</v>
      </c>
      <c r="I3338">
        <v>14</v>
      </c>
      <c r="J3338" t="s">
        <v>4037</v>
      </c>
      <c r="L3338">
        <v>282</v>
      </c>
    </row>
    <row r="3339" spans="1:12" x14ac:dyDescent="0.25">
      <c r="A3339" t="s">
        <v>9456</v>
      </c>
      <c r="B3339" t="s">
        <v>9453</v>
      </c>
      <c r="C3339" t="s">
        <v>9454</v>
      </c>
      <c r="D3339" t="s">
        <v>9455</v>
      </c>
      <c r="E3339" s="117">
        <v>43031</v>
      </c>
      <c r="F3339" s="118">
        <v>0.41886574074074073</v>
      </c>
      <c r="G3339" t="s">
        <v>9457</v>
      </c>
      <c r="H3339">
        <v>407</v>
      </c>
      <c r="I3339">
        <v>15</v>
      </c>
      <c r="J3339" t="s">
        <v>4037</v>
      </c>
      <c r="L3339" t="s">
        <v>25998</v>
      </c>
    </row>
    <row r="3340" spans="1:12" x14ac:dyDescent="0.25">
      <c r="A3340" t="s">
        <v>9456</v>
      </c>
      <c r="B3340" t="s">
        <v>9453</v>
      </c>
      <c r="C3340" t="s">
        <v>9454</v>
      </c>
      <c r="D3340" t="s">
        <v>9455</v>
      </c>
      <c r="E3340" s="117">
        <v>43031</v>
      </c>
      <c r="F3340" s="118">
        <v>0.41887731481481483</v>
      </c>
      <c r="G3340" t="s">
        <v>9457</v>
      </c>
      <c r="H3340">
        <v>407</v>
      </c>
      <c r="I3340">
        <v>19</v>
      </c>
      <c r="J3340" t="s">
        <v>4037</v>
      </c>
      <c r="L3340" t="s">
        <v>26259</v>
      </c>
    </row>
    <row r="3341" spans="1:12" x14ac:dyDescent="0.25">
      <c r="A3341" t="s">
        <v>9456</v>
      </c>
      <c r="B3341" t="s">
        <v>9453</v>
      </c>
      <c r="C3341" t="s">
        <v>9454</v>
      </c>
      <c r="D3341" t="s">
        <v>9455</v>
      </c>
      <c r="E3341" s="117">
        <v>43031</v>
      </c>
      <c r="F3341" s="118">
        <v>0.41887731481481483</v>
      </c>
      <c r="G3341" t="s">
        <v>9457</v>
      </c>
      <c r="H3341">
        <v>407</v>
      </c>
      <c r="I3341">
        <v>20</v>
      </c>
      <c r="J3341" t="s">
        <v>4037</v>
      </c>
      <c r="L3341" t="s">
        <v>32</v>
      </c>
    </row>
    <row r="3342" spans="1:12" x14ac:dyDescent="0.25">
      <c r="A3342" t="s">
        <v>9456</v>
      </c>
      <c r="B3342" t="s">
        <v>9453</v>
      </c>
      <c r="C3342" t="s">
        <v>9454</v>
      </c>
      <c r="D3342" t="s">
        <v>9455</v>
      </c>
      <c r="E3342" s="117">
        <v>43031</v>
      </c>
      <c r="F3342" s="118">
        <v>0.41887731481481483</v>
      </c>
      <c r="G3342" t="s">
        <v>9457</v>
      </c>
      <c r="H3342">
        <v>407</v>
      </c>
      <c r="I3342">
        <v>22</v>
      </c>
      <c r="J3342" t="s">
        <v>4037</v>
      </c>
      <c r="L3342" t="s">
        <v>26260</v>
      </c>
    </row>
    <row r="3343" spans="1:12" x14ac:dyDescent="0.25">
      <c r="A3343" t="s">
        <v>9456</v>
      </c>
      <c r="B3343" t="s">
        <v>9453</v>
      </c>
      <c r="C3343" t="s">
        <v>9454</v>
      </c>
      <c r="D3343" t="s">
        <v>9455</v>
      </c>
      <c r="E3343" s="117">
        <v>43031</v>
      </c>
      <c r="F3343" s="118">
        <v>0.41890046296296296</v>
      </c>
      <c r="G3343" t="s">
        <v>9457</v>
      </c>
      <c r="H3343">
        <v>408</v>
      </c>
      <c r="I3343">
        <v>2</v>
      </c>
      <c r="J3343" t="s">
        <v>4037</v>
      </c>
      <c r="L3343" t="s">
        <v>5</v>
      </c>
    </row>
    <row r="3344" spans="1:12" x14ac:dyDescent="0.25">
      <c r="A3344" t="s">
        <v>9456</v>
      </c>
      <c r="B3344" t="s">
        <v>9453</v>
      </c>
      <c r="C3344" t="s">
        <v>9454</v>
      </c>
      <c r="D3344" t="s">
        <v>9455</v>
      </c>
      <c r="E3344" s="117">
        <v>43031</v>
      </c>
      <c r="F3344" s="118">
        <v>0.41890046296296296</v>
      </c>
      <c r="G3344" t="s">
        <v>9457</v>
      </c>
      <c r="H3344">
        <v>408</v>
      </c>
      <c r="I3344">
        <v>5</v>
      </c>
      <c r="J3344" t="s">
        <v>4037</v>
      </c>
      <c r="L3344" t="s">
        <v>175</v>
      </c>
    </row>
    <row r="3345" spans="1:12" x14ac:dyDescent="0.25">
      <c r="A3345" t="s">
        <v>9456</v>
      </c>
      <c r="B3345" t="s">
        <v>9453</v>
      </c>
      <c r="C3345" t="s">
        <v>9454</v>
      </c>
      <c r="D3345" t="s">
        <v>9455</v>
      </c>
      <c r="E3345" s="117">
        <v>43031</v>
      </c>
      <c r="F3345" s="118">
        <v>0.41890046296296296</v>
      </c>
      <c r="G3345" t="s">
        <v>9457</v>
      </c>
      <c r="H3345">
        <v>408</v>
      </c>
      <c r="I3345">
        <v>7</v>
      </c>
      <c r="J3345" t="s">
        <v>4037</v>
      </c>
      <c r="L3345">
        <v>30</v>
      </c>
    </row>
    <row r="3346" spans="1:12" x14ac:dyDescent="0.25">
      <c r="A3346" t="s">
        <v>9456</v>
      </c>
      <c r="B3346" t="s">
        <v>9453</v>
      </c>
      <c r="C3346" t="s">
        <v>9454</v>
      </c>
      <c r="D3346" t="s">
        <v>9455</v>
      </c>
      <c r="E3346" s="117">
        <v>43031</v>
      </c>
      <c r="F3346" s="118">
        <v>0.41890046296296296</v>
      </c>
      <c r="G3346" t="s">
        <v>9457</v>
      </c>
      <c r="H3346">
        <v>408</v>
      </c>
      <c r="I3346">
        <v>8</v>
      </c>
      <c r="J3346" t="s">
        <v>4037</v>
      </c>
      <c r="L3346">
        <v>100000</v>
      </c>
    </row>
    <row r="3347" spans="1:12" x14ac:dyDescent="0.25">
      <c r="A3347" t="s">
        <v>9456</v>
      </c>
      <c r="B3347" t="s">
        <v>9453</v>
      </c>
      <c r="C3347" t="s">
        <v>9454</v>
      </c>
      <c r="D3347" t="s">
        <v>9455</v>
      </c>
      <c r="E3347" s="117">
        <v>43031</v>
      </c>
      <c r="F3347" s="118">
        <v>0.418912037037037</v>
      </c>
      <c r="G3347" t="s">
        <v>9457</v>
      </c>
      <c r="H3347">
        <v>408</v>
      </c>
      <c r="I3347">
        <v>12</v>
      </c>
      <c r="J3347" t="s">
        <v>4037</v>
      </c>
      <c r="L3347">
        <v>-11.7497556010127</v>
      </c>
    </row>
    <row r="3348" spans="1:12" x14ac:dyDescent="0.25">
      <c r="A3348" t="s">
        <v>9456</v>
      </c>
      <c r="B3348" t="s">
        <v>9453</v>
      </c>
      <c r="C3348" t="s">
        <v>9454</v>
      </c>
      <c r="D3348" t="s">
        <v>9455</v>
      </c>
      <c r="E3348" s="117">
        <v>43031</v>
      </c>
      <c r="F3348" s="118">
        <v>0.418912037037037</v>
      </c>
      <c r="G3348" t="s">
        <v>9457</v>
      </c>
      <c r="H3348">
        <v>408</v>
      </c>
      <c r="I3348">
        <v>13</v>
      </c>
      <c r="J3348" t="s">
        <v>4037</v>
      </c>
      <c r="L3348">
        <v>-62.275053569428898</v>
      </c>
    </row>
    <row r="3349" spans="1:12" x14ac:dyDescent="0.25">
      <c r="A3349" t="s">
        <v>9456</v>
      </c>
      <c r="B3349" t="s">
        <v>9453</v>
      </c>
      <c r="C3349" t="s">
        <v>9454</v>
      </c>
      <c r="D3349" t="s">
        <v>9455</v>
      </c>
      <c r="E3349" s="117">
        <v>43031</v>
      </c>
      <c r="F3349" s="118">
        <v>0.418912037037037</v>
      </c>
      <c r="G3349" t="s">
        <v>9457</v>
      </c>
      <c r="H3349">
        <v>408</v>
      </c>
      <c r="I3349">
        <v>14</v>
      </c>
      <c r="J3349" t="s">
        <v>4037</v>
      </c>
      <c r="L3349">
        <v>305</v>
      </c>
    </row>
    <row r="3350" spans="1:12" x14ac:dyDescent="0.25">
      <c r="A3350" t="s">
        <v>9456</v>
      </c>
      <c r="B3350" t="s">
        <v>9453</v>
      </c>
      <c r="C3350" t="s">
        <v>9454</v>
      </c>
      <c r="D3350" t="s">
        <v>9455</v>
      </c>
      <c r="E3350" s="117">
        <v>43031</v>
      </c>
      <c r="F3350" s="118">
        <v>0.418912037037037</v>
      </c>
      <c r="G3350" t="s">
        <v>9457</v>
      </c>
      <c r="H3350">
        <v>408</v>
      </c>
      <c r="I3350">
        <v>15</v>
      </c>
      <c r="J3350" t="s">
        <v>4037</v>
      </c>
      <c r="L3350" t="s">
        <v>25998</v>
      </c>
    </row>
    <row r="3351" spans="1:12" x14ac:dyDescent="0.25">
      <c r="A3351" t="s">
        <v>9456</v>
      </c>
      <c r="B3351" t="s">
        <v>9453</v>
      </c>
      <c r="C3351" t="s">
        <v>9454</v>
      </c>
      <c r="D3351" t="s">
        <v>9455</v>
      </c>
      <c r="E3351" s="117">
        <v>43031</v>
      </c>
      <c r="F3351" s="118">
        <v>0.418912037037037</v>
      </c>
      <c r="G3351" t="s">
        <v>9457</v>
      </c>
      <c r="H3351">
        <v>408</v>
      </c>
      <c r="I3351">
        <v>19</v>
      </c>
      <c r="J3351" t="s">
        <v>4037</v>
      </c>
      <c r="L3351" t="s">
        <v>26259</v>
      </c>
    </row>
    <row r="3352" spans="1:12" x14ac:dyDescent="0.25">
      <c r="A3352" t="s">
        <v>9456</v>
      </c>
      <c r="B3352" t="s">
        <v>9453</v>
      </c>
      <c r="C3352" t="s">
        <v>9454</v>
      </c>
      <c r="D3352" t="s">
        <v>9455</v>
      </c>
      <c r="E3352" s="117">
        <v>43031</v>
      </c>
      <c r="F3352" s="118">
        <v>0.418912037037037</v>
      </c>
      <c r="G3352" t="s">
        <v>9457</v>
      </c>
      <c r="H3352">
        <v>408</v>
      </c>
      <c r="I3352">
        <v>20</v>
      </c>
      <c r="J3352" t="s">
        <v>4037</v>
      </c>
      <c r="L3352" t="s">
        <v>12</v>
      </c>
    </row>
    <row r="3353" spans="1:12" x14ac:dyDescent="0.25">
      <c r="A3353" t="s">
        <v>9456</v>
      </c>
      <c r="B3353" t="s">
        <v>9453</v>
      </c>
      <c r="C3353" t="s">
        <v>9454</v>
      </c>
      <c r="D3353" t="s">
        <v>9455</v>
      </c>
      <c r="E3353" s="117">
        <v>43031</v>
      </c>
      <c r="F3353" s="118">
        <v>0.41892361111111115</v>
      </c>
      <c r="G3353" t="s">
        <v>9457</v>
      </c>
      <c r="H3353">
        <v>408</v>
      </c>
      <c r="I3353">
        <v>22</v>
      </c>
      <c r="J3353" t="s">
        <v>4037</v>
      </c>
      <c r="L3353" t="s">
        <v>26261</v>
      </c>
    </row>
    <row r="3354" spans="1:12" x14ac:dyDescent="0.25">
      <c r="A3354" t="s">
        <v>9456</v>
      </c>
      <c r="B3354" t="s">
        <v>9453</v>
      </c>
      <c r="C3354" t="s">
        <v>9454</v>
      </c>
      <c r="D3354" t="s">
        <v>9455</v>
      </c>
      <c r="E3354" s="117">
        <v>43031</v>
      </c>
      <c r="F3354" s="118">
        <v>0.41893518518518519</v>
      </c>
      <c r="G3354" t="s">
        <v>9457</v>
      </c>
      <c r="H3354">
        <v>409</v>
      </c>
      <c r="I3354">
        <v>2</v>
      </c>
      <c r="J3354" t="s">
        <v>4037</v>
      </c>
      <c r="L3354" t="s">
        <v>5</v>
      </c>
    </row>
    <row r="3355" spans="1:12" x14ac:dyDescent="0.25">
      <c r="A3355" t="s">
        <v>9456</v>
      </c>
      <c r="B3355" t="s">
        <v>9453</v>
      </c>
      <c r="C3355" t="s">
        <v>9454</v>
      </c>
      <c r="D3355" t="s">
        <v>9455</v>
      </c>
      <c r="E3355" s="117">
        <v>43031</v>
      </c>
      <c r="F3355" s="118">
        <v>0.41894675925925928</v>
      </c>
      <c r="G3355" t="s">
        <v>9457</v>
      </c>
      <c r="H3355">
        <v>409</v>
      </c>
      <c r="I3355">
        <v>5</v>
      </c>
      <c r="J3355" t="s">
        <v>4037</v>
      </c>
      <c r="L3355" t="s">
        <v>175</v>
      </c>
    </row>
    <row r="3356" spans="1:12" x14ac:dyDescent="0.25">
      <c r="A3356" t="s">
        <v>9456</v>
      </c>
      <c r="B3356" t="s">
        <v>9453</v>
      </c>
      <c r="C3356" t="s">
        <v>9454</v>
      </c>
      <c r="D3356" t="s">
        <v>9455</v>
      </c>
      <c r="E3356" s="117">
        <v>43031</v>
      </c>
      <c r="F3356" s="118">
        <v>0.41894675925925928</v>
      </c>
      <c r="G3356" t="s">
        <v>9457</v>
      </c>
      <c r="H3356">
        <v>409</v>
      </c>
      <c r="I3356">
        <v>7</v>
      </c>
      <c r="J3356" t="s">
        <v>4037</v>
      </c>
      <c r="L3356">
        <v>31</v>
      </c>
    </row>
    <row r="3357" spans="1:12" x14ac:dyDescent="0.25">
      <c r="A3357" t="s">
        <v>9456</v>
      </c>
      <c r="B3357" t="s">
        <v>9453</v>
      </c>
      <c r="C3357" t="s">
        <v>9454</v>
      </c>
      <c r="D3357" t="s">
        <v>9455</v>
      </c>
      <c r="E3357" s="117">
        <v>43031</v>
      </c>
      <c r="F3357" s="118">
        <v>0.41894675925925928</v>
      </c>
      <c r="G3357" t="s">
        <v>9457</v>
      </c>
      <c r="H3357">
        <v>409</v>
      </c>
      <c r="I3357">
        <v>8</v>
      </c>
      <c r="J3357" t="s">
        <v>4037</v>
      </c>
      <c r="L3357">
        <v>100000</v>
      </c>
    </row>
    <row r="3358" spans="1:12" x14ac:dyDescent="0.25">
      <c r="A3358" t="s">
        <v>9456</v>
      </c>
      <c r="B3358" t="s">
        <v>9453</v>
      </c>
      <c r="C3358" t="s">
        <v>9454</v>
      </c>
      <c r="D3358" t="s">
        <v>9455</v>
      </c>
      <c r="E3358" s="117">
        <v>43031</v>
      </c>
      <c r="F3358" s="118">
        <v>0.41894675925925928</v>
      </c>
      <c r="G3358" t="s">
        <v>9457</v>
      </c>
      <c r="H3358">
        <v>409</v>
      </c>
      <c r="I3358">
        <v>12</v>
      </c>
      <c r="J3358" t="s">
        <v>4037</v>
      </c>
      <c r="L3358">
        <v>-11.8480232532663</v>
      </c>
    </row>
    <row r="3359" spans="1:12" x14ac:dyDescent="0.25">
      <c r="A3359" t="s">
        <v>9456</v>
      </c>
      <c r="B3359" t="s">
        <v>9453</v>
      </c>
      <c r="C3359" t="s">
        <v>9454</v>
      </c>
      <c r="D3359" t="s">
        <v>9455</v>
      </c>
      <c r="E3359" s="117">
        <v>43031</v>
      </c>
      <c r="F3359" s="118">
        <v>0.41894675925925928</v>
      </c>
      <c r="G3359" t="s">
        <v>9457</v>
      </c>
      <c r="H3359">
        <v>409</v>
      </c>
      <c r="I3359">
        <v>13</v>
      </c>
      <c r="J3359" t="s">
        <v>4037</v>
      </c>
      <c r="L3359">
        <v>-62.349111319442699</v>
      </c>
    </row>
    <row r="3360" spans="1:12" x14ac:dyDescent="0.25">
      <c r="A3360" t="s">
        <v>9456</v>
      </c>
      <c r="B3360" t="s">
        <v>9453</v>
      </c>
      <c r="C3360" t="s">
        <v>9454</v>
      </c>
      <c r="D3360" t="s">
        <v>9455</v>
      </c>
      <c r="E3360" s="117">
        <v>43031</v>
      </c>
      <c r="F3360" s="118">
        <v>0.41895833333333332</v>
      </c>
      <c r="G3360" t="s">
        <v>9457</v>
      </c>
      <c r="H3360">
        <v>409</v>
      </c>
      <c r="I3360">
        <v>14</v>
      </c>
      <c r="J3360" t="s">
        <v>4037</v>
      </c>
      <c r="L3360">
        <v>310</v>
      </c>
    </row>
    <row r="3361" spans="1:12" x14ac:dyDescent="0.25">
      <c r="A3361" t="s">
        <v>9456</v>
      </c>
      <c r="B3361" t="s">
        <v>9453</v>
      </c>
      <c r="C3361" t="s">
        <v>9454</v>
      </c>
      <c r="D3361" t="s">
        <v>9455</v>
      </c>
      <c r="E3361" s="117">
        <v>43031</v>
      </c>
      <c r="F3361" s="118">
        <v>0.41895833333333332</v>
      </c>
      <c r="G3361" t="s">
        <v>9457</v>
      </c>
      <c r="H3361">
        <v>409</v>
      </c>
      <c r="I3361">
        <v>15</v>
      </c>
      <c r="J3361" t="s">
        <v>4037</v>
      </c>
      <c r="L3361" t="s">
        <v>26099</v>
      </c>
    </row>
    <row r="3362" spans="1:12" x14ac:dyDescent="0.25">
      <c r="A3362" t="s">
        <v>9456</v>
      </c>
      <c r="B3362" t="s">
        <v>9453</v>
      </c>
      <c r="C3362" t="s">
        <v>9454</v>
      </c>
      <c r="D3362" t="s">
        <v>9455</v>
      </c>
      <c r="E3362" s="117">
        <v>43031</v>
      </c>
      <c r="F3362" s="118">
        <v>0.41895833333333332</v>
      </c>
      <c r="G3362" t="s">
        <v>9457</v>
      </c>
      <c r="H3362">
        <v>409</v>
      </c>
      <c r="I3362">
        <v>19</v>
      </c>
      <c r="J3362" t="s">
        <v>4037</v>
      </c>
      <c r="L3362" t="s">
        <v>26262</v>
      </c>
    </row>
    <row r="3363" spans="1:12" x14ac:dyDescent="0.25">
      <c r="A3363" t="s">
        <v>9456</v>
      </c>
      <c r="B3363" t="s">
        <v>9453</v>
      </c>
      <c r="C3363" t="s">
        <v>9454</v>
      </c>
      <c r="D3363" t="s">
        <v>9455</v>
      </c>
      <c r="E3363" s="117">
        <v>43031</v>
      </c>
      <c r="F3363" s="118">
        <v>0.41895833333333332</v>
      </c>
      <c r="G3363" t="s">
        <v>9457</v>
      </c>
      <c r="H3363">
        <v>409</v>
      </c>
      <c r="I3363">
        <v>20</v>
      </c>
      <c r="J3363" t="s">
        <v>4037</v>
      </c>
      <c r="L3363" t="s">
        <v>42</v>
      </c>
    </row>
    <row r="3364" spans="1:12" x14ac:dyDescent="0.25">
      <c r="A3364" t="s">
        <v>9456</v>
      </c>
      <c r="B3364" t="s">
        <v>9453</v>
      </c>
      <c r="C3364" t="s">
        <v>9454</v>
      </c>
      <c r="D3364" t="s">
        <v>9455</v>
      </c>
      <c r="E3364" s="117">
        <v>43031</v>
      </c>
      <c r="F3364" s="118">
        <v>0.41895833333333332</v>
      </c>
      <c r="G3364" t="s">
        <v>9457</v>
      </c>
      <c r="H3364">
        <v>409</v>
      </c>
      <c r="I3364">
        <v>22</v>
      </c>
      <c r="J3364" t="s">
        <v>4037</v>
      </c>
      <c r="L3364" t="s">
        <v>26263</v>
      </c>
    </row>
    <row r="3365" spans="1:12" x14ac:dyDescent="0.25">
      <c r="A3365" t="s">
        <v>9456</v>
      </c>
      <c r="B3365" t="s">
        <v>9453</v>
      </c>
      <c r="C3365" t="s">
        <v>9454</v>
      </c>
      <c r="D3365" t="s">
        <v>9455</v>
      </c>
      <c r="E3365" s="117">
        <v>43031</v>
      </c>
      <c r="F3365" s="118">
        <v>0.41898148148148145</v>
      </c>
      <c r="G3365" t="s">
        <v>9457</v>
      </c>
      <c r="H3365">
        <v>409</v>
      </c>
      <c r="I3365">
        <v>44</v>
      </c>
      <c r="J3365" t="s">
        <v>4037</v>
      </c>
      <c r="L3365" t="s">
        <v>240</v>
      </c>
    </row>
    <row r="3366" spans="1:12" x14ac:dyDescent="0.25">
      <c r="A3366" t="s">
        <v>9456</v>
      </c>
      <c r="B3366" t="s">
        <v>9453</v>
      </c>
      <c r="C3366" t="s">
        <v>9454</v>
      </c>
      <c r="D3366" t="s">
        <v>9455</v>
      </c>
      <c r="E3366" s="117">
        <v>43031</v>
      </c>
      <c r="F3366" s="118">
        <v>0.41898148148148145</v>
      </c>
      <c r="G3366" t="s">
        <v>9457</v>
      </c>
      <c r="H3366">
        <v>410</v>
      </c>
      <c r="I3366">
        <v>2</v>
      </c>
      <c r="J3366" t="s">
        <v>4037</v>
      </c>
      <c r="L3366" t="s">
        <v>5</v>
      </c>
    </row>
    <row r="3367" spans="1:12" x14ac:dyDescent="0.25">
      <c r="A3367" t="s">
        <v>9456</v>
      </c>
      <c r="B3367" t="s">
        <v>9453</v>
      </c>
      <c r="C3367" t="s">
        <v>9454</v>
      </c>
      <c r="D3367" t="s">
        <v>9455</v>
      </c>
      <c r="E3367" s="117">
        <v>43031</v>
      </c>
      <c r="F3367" s="118">
        <v>0.41898148148148145</v>
      </c>
      <c r="G3367" t="s">
        <v>9457</v>
      </c>
      <c r="H3367">
        <v>410</v>
      </c>
      <c r="I3367">
        <v>5</v>
      </c>
      <c r="J3367" t="s">
        <v>4037</v>
      </c>
      <c r="L3367" t="s">
        <v>175</v>
      </c>
    </row>
    <row r="3368" spans="1:12" x14ac:dyDescent="0.25">
      <c r="A3368" t="s">
        <v>9456</v>
      </c>
      <c r="B3368" t="s">
        <v>9453</v>
      </c>
      <c r="C3368" t="s">
        <v>9454</v>
      </c>
      <c r="D3368" t="s">
        <v>9455</v>
      </c>
      <c r="E3368" s="117">
        <v>43031</v>
      </c>
      <c r="F3368" s="118">
        <v>0.4189930555555556</v>
      </c>
      <c r="G3368" t="s">
        <v>9457</v>
      </c>
      <c r="H3368">
        <v>410</v>
      </c>
      <c r="I3368">
        <v>7</v>
      </c>
      <c r="J3368" t="s">
        <v>4037</v>
      </c>
      <c r="L3368">
        <v>32</v>
      </c>
    </row>
    <row r="3369" spans="1:12" x14ac:dyDescent="0.25">
      <c r="A3369" t="s">
        <v>9456</v>
      </c>
      <c r="B3369" t="s">
        <v>9453</v>
      </c>
      <c r="C3369" t="s">
        <v>9454</v>
      </c>
      <c r="D3369" t="s">
        <v>9455</v>
      </c>
      <c r="E3369" s="117">
        <v>43031</v>
      </c>
      <c r="F3369" s="118">
        <v>0.4189930555555556</v>
      </c>
      <c r="G3369" t="s">
        <v>9457</v>
      </c>
      <c r="H3369">
        <v>410</v>
      </c>
      <c r="I3369">
        <v>8</v>
      </c>
      <c r="J3369" t="s">
        <v>4037</v>
      </c>
      <c r="L3369">
        <v>100000</v>
      </c>
    </row>
    <row r="3370" spans="1:12" x14ac:dyDescent="0.25">
      <c r="A3370" t="s">
        <v>9456</v>
      </c>
      <c r="B3370" t="s">
        <v>9453</v>
      </c>
      <c r="C3370" t="s">
        <v>9454</v>
      </c>
      <c r="D3370" t="s">
        <v>9455</v>
      </c>
      <c r="E3370" s="117">
        <v>43031</v>
      </c>
      <c r="F3370" s="118">
        <v>0.4189930555555556</v>
      </c>
      <c r="G3370" t="s">
        <v>9457</v>
      </c>
      <c r="H3370">
        <v>410</v>
      </c>
      <c r="I3370">
        <v>12</v>
      </c>
      <c r="J3370" t="s">
        <v>4037</v>
      </c>
      <c r="L3370">
        <v>-11.8403410827774</v>
      </c>
    </row>
    <row r="3371" spans="1:12" x14ac:dyDescent="0.25">
      <c r="A3371" t="s">
        <v>9456</v>
      </c>
      <c r="B3371" t="s">
        <v>9453</v>
      </c>
      <c r="C3371" t="s">
        <v>9454</v>
      </c>
      <c r="D3371" t="s">
        <v>9455</v>
      </c>
      <c r="E3371" s="117">
        <v>43031</v>
      </c>
      <c r="F3371" s="118">
        <v>0.4189930555555556</v>
      </c>
      <c r="G3371" t="s">
        <v>9457</v>
      </c>
      <c r="H3371">
        <v>410</v>
      </c>
      <c r="I3371">
        <v>13</v>
      </c>
      <c r="J3371" t="s">
        <v>4037</v>
      </c>
      <c r="L3371">
        <v>-62.351002280769698</v>
      </c>
    </row>
    <row r="3372" spans="1:12" x14ac:dyDescent="0.25">
      <c r="A3372" t="s">
        <v>9456</v>
      </c>
      <c r="B3372" t="s">
        <v>9453</v>
      </c>
      <c r="C3372" t="s">
        <v>9454</v>
      </c>
      <c r="D3372" t="s">
        <v>9455</v>
      </c>
      <c r="E3372" s="117">
        <v>43031</v>
      </c>
      <c r="F3372" s="118">
        <v>0.4189930555555556</v>
      </c>
      <c r="G3372" t="s">
        <v>9457</v>
      </c>
      <c r="H3372">
        <v>410</v>
      </c>
      <c r="I3372">
        <v>14</v>
      </c>
      <c r="J3372" t="s">
        <v>4037</v>
      </c>
      <c r="L3372">
        <v>375</v>
      </c>
    </row>
    <row r="3373" spans="1:12" x14ac:dyDescent="0.25">
      <c r="A3373" t="s">
        <v>9456</v>
      </c>
      <c r="B3373" t="s">
        <v>9453</v>
      </c>
      <c r="C3373" t="s">
        <v>9454</v>
      </c>
      <c r="D3373" t="s">
        <v>9455</v>
      </c>
      <c r="E3373" s="117">
        <v>43031</v>
      </c>
      <c r="F3373" s="118">
        <v>0.4189930555555556</v>
      </c>
      <c r="G3373" t="s">
        <v>9457</v>
      </c>
      <c r="H3373">
        <v>410</v>
      </c>
      <c r="I3373">
        <v>15</v>
      </c>
      <c r="J3373" t="s">
        <v>4037</v>
      </c>
      <c r="L3373" t="s">
        <v>26099</v>
      </c>
    </row>
    <row r="3374" spans="1:12" x14ac:dyDescent="0.25">
      <c r="A3374" t="s">
        <v>9456</v>
      </c>
      <c r="B3374" t="s">
        <v>9453</v>
      </c>
      <c r="C3374" t="s">
        <v>9454</v>
      </c>
      <c r="D3374" t="s">
        <v>9455</v>
      </c>
      <c r="E3374" s="117">
        <v>43031</v>
      </c>
      <c r="F3374" s="118">
        <v>0.41900462962962964</v>
      </c>
      <c r="G3374" t="s">
        <v>9457</v>
      </c>
      <c r="H3374">
        <v>410</v>
      </c>
      <c r="I3374">
        <v>19</v>
      </c>
      <c r="J3374" t="s">
        <v>4037</v>
      </c>
      <c r="L3374" t="s">
        <v>26262</v>
      </c>
    </row>
    <row r="3375" spans="1:12" x14ac:dyDescent="0.25">
      <c r="A3375" t="s">
        <v>9456</v>
      </c>
      <c r="B3375" t="s">
        <v>9453</v>
      </c>
      <c r="C3375" t="s">
        <v>9454</v>
      </c>
      <c r="D3375" t="s">
        <v>9455</v>
      </c>
      <c r="E3375" s="117">
        <v>43031</v>
      </c>
      <c r="F3375" s="118">
        <v>0.41900462962962964</v>
      </c>
      <c r="G3375" t="s">
        <v>9457</v>
      </c>
      <c r="H3375">
        <v>410</v>
      </c>
      <c r="I3375">
        <v>20</v>
      </c>
      <c r="J3375" t="s">
        <v>4037</v>
      </c>
      <c r="L3375" t="s">
        <v>12</v>
      </c>
    </row>
    <row r="3376" spans="1:12" x14ac:dyDescent="0.25">
      <c r="A3376" t="s">
        <v>9456</v>
      </c>
      <c r="B3376" t="s">
        <v>9453</v>
      </c>
      <c r="C3376" t="s">
        <v>9454</v>
      </c>
      <c r="D3376" t="s">
        <v>9455</v>
      </c>
      <c r="E3376" s="117">
        <v>43031</v>
      </c>
      <c r="F3376" s="118">
        <v>0.41900462962962964</v>
      </c>
      <c r="G3376" t="s">
        <v>9457</v>
      </c>
      <c r="H3376">
        <v>410</v>
      </c>
      <c r="I3376">
        <v>22</v>
      </c>
      <c r="J3376" t="s">
        <v>4037</v>
      </c>
      <c r="L3376" t="s">
        <v>26264</v>
      </c>
    </row>
    <row r="3377" spans="1:12" x14ac:dyDescent="0.25">
      <c r="A3377" t="s">
        <v>9456</v>
      </c>
      <c r="B3377" t="s">
        <v>9453</v>
      </c>
      <c r="C3377" t="s">
        <v>9454</v>
      </c>
      <c r="D3377" t="s">
        <v>9455</v>
      </c>
      <c r="E3377" s="117">
        <v>43031</v>
      </c>
      <c r="F3377" s="118">
        <v>0.41902777777777778</v>
      </c>
      <c r="G3377" t="s">
        <v>9457</v>
      </c>
      <c r="H3377">
        <v>411</v>
      </c>
      <c r="I3377">
        <v>2</v>
      </c>
      <c r="J3377" t="s">
        <v>4037</v>
      </c>
      <c r="L3377" t="s">
        <v>5</v>
      </c>
    </row>
    <row r="3378" spans="1:12" x14ac:dyDescent="0.25">
      <c r="A3378" t="s">
        <v>9456</v>
      </c>
      <c r="B3378" t="s">
        <v>9453</v>
      </c>
      <c r="C3378" t="s">
        <v>9454</v>
      </c>
      <c r="D3378" t="s">
        <v>9455</v>
      </c>
      <c r="E3378" s="117">
        <v>43031</v>
      </c>
      <c r="F3378" s="118">
        <v>0.41902777777777778</v>
      </c>
      <c r="G3378" t="s">
        <v>9457</v>
      </c>
      <c r="H3378">
        <v>411</v>
      </c>
      <c r="I3378">
        <v>5</v>
      </c>
      <c r="J3378" t="s">
        <v>4037</v>
      </c>
      <c r="L3378" t="s">
        <v>175</v>
      </c>
    </row>
    <row r="3379" spans="1:12" x14ac:dyDescent="0.25">
      <c r="A3379" t="s">
        <v>9456</v>
      </c>
      <c r="B3379" t="s">
        <v>9453</v>
      </c>
      <c r="C3379" t="s">
        <v>9454</v>
      </c>
      <c r="D3379" t="s">
        <v>9455</v>
      </c>
      <c r="E3379" s="117">
        <v>43031</v>
      </c>
      <c r="F3379" s="118">
        <v>0.41902777777777778</v>
      </c>
      <c r="G3379" t="s">
        <v>9457</v>
      </c>
      <c r="H3379">
        <v>411</v>
      </c>
      <c r="I3379">
        <v>7</v>
      </c>
      <c r="J3379" t="s">
        <v>4037</v>
      </c>
      <c r="L3379">
        <v>33</v>
      </c>
    </row>
    <row r="3380" spans="1:12" x14ac:dyDescent="0.25">
      <c r="A3380" t="s">
        <v>9456</v>
      </c>
      <c r="B3380" t="s">
        <v>9453</v>
      </c>
      <c r="C3380" t="s">
        <v>9454</v>
      </c>
      <c r="D3380" t="s">
        <v>9455</v>
      </c>
      <c r="E3380" s="117">
        <v>43031</v>
      </c>
      <c r="F3380" s="118">
        <v>0.41902777777777778</v>
      </c>
      <c r="G3380" t="s">
        <v>9457</v>
      </c>
      <c r="H3380">
        <v>411</v>
      </c>
      <c r="I3380">
        <v>8</v>
      </c>
      <c r="J3380" t="s">
        <v>4037</v>
      </c>
      <c r="L3380">
        <v>100000</v>
      </c>
    </row>
    <row r="3381" spans="1:12" x14ac:dyDescent="0.25">
      <c r="A3381" t="s">
        <v>9456</v>
      </c>
      <c r="B3381" t="s">
        <v>9453</v>
      </c>
      <c r="C3381" t="s">
        <v>9454</v>
      </c>
      <c r="D3381" t="s">
        <v>9455</v>
      </c>
      <c r="E3381" s="117">
        <v>43031</v>
      </c>
      <c r="F3381" s="118">
        <v>0.41903935185185182</v>
      </c>
      <c r="G3381" t="s">
        <v>9457</v>
      </c>
      <c r="H3381">
        <v>411</v>
      </c>
      <c r="I3381">
        <v>12</v>
      </c>
      <c r="J3381" t="s">
        <v>4037</v>
      </c>
      <c r="L3381">
        <v>-11.824213472588299</v>
      </c>
    </row>
    <row r="3382" spans="1:12" x14ac:dyDescent="0.25">
      <c r="A3382" t="s">
        <v>9456</v>
      </c>
      <c r="B3382" t="s">
        <v>9453</v>
      </c>
      <c r="C3382" t="s">
        <v>9454</v>
      </c>
      <c r="D3382" t="s">
        <v>9455</v>
      </c>
      <c r="E3382" s="117">
        <v>43031</v>
      </c>
      <c r="F3382" s="118">
        <v>0.41903935185185182</v>
      </c>
      <c r="G3382" t="s">
        <v>9457</v>
      </c>
      <c r="H3382">
        <v>411</v>
      </c>
      <c r="I3382">
        <v>13</v>
      </c>
      <c r="J3382" t="s">
        <v>4037</v>
      </c>
      <c r="L3382">
        <v>-62.349250258237099</v>
      </c>
    </row>
    <row r="3383" spans="1:12" x14ac:dyDescent="0.25">
      <c r="A3383" t="s">
        <v>9456</v>
      </c>
      <c r="B3383" t="s">
        <v>9453</v>
      </c>
      <c r="C3383" t="s">
        <v>9454</v>
      </c>
      <c r="D3383" t="s">
        <v>9455</v>
      </c>
      <c r="E3383" s="117">
        <v>43031</v>
      </c>
      <c r="F3383" s="118">
        <v>0.41903935185185182</v>
      </c>
      <c r="G3383" t="s">
        <v>9457</v>
      </c>
      <c r="H3383">
        <v>411</v>
      </c>
      <c r="I3383">
        <v>14</v>
      </c>
      <c r="J3383" t="s">
        <v>4037</v>
      </c>
      <c r="L3383">
        <v>357</v>
      </c>
    </row>
    <row r="3384" spans="1:12" x14ac:dyDescent="0.25">
      <c r="A3384" t="s">
        <v>9456</v>
      </c>
      <c r="B3384" t="s">
        <v>9453</v>
      </c>
      <c r="C3384" t="s">
        <v>9454</v>
      </c>
      <c r="D3384" t="s">
        <v>9455</v>
      </c>
      <c r="E3384" s="117">
        <v>43031</v>
      </c>
      <c r="F3384" s="118">
        <v>0.41903935185185182</v>
      </c>
      <c r="G3384" t="s">
        <v>9457</v>
      </c>
      <c r="H3384">
        <v>411</v>
      </c>
      <c r="I3384">
        <v>15</v>
      </c>
      <c r="J3384" t="s">
        <v>4037</v>
      </c>
      <c r="L3384" t="s">
        <v>26099</v>
      </c>
    </row>
    <row r="3385" spans="1:12" x14ac:dyDescent="0.25">
      <c r="A3385" t="s">
        <v>9456</v>
      </c>
      <c r="B3385" t="s">
        <v>9453</v>
      </c>
      <c r="C3385" t="s">
        <v>9454</v>
      </c>
      <c r="D3385" t="s">
        <v>9455</v>
      </c>
      <c r="E3385" s="117">
        <v>43031</v>
      </c>
      <c r="F3385" s="118">
        <v>0.41903935185185182</v>
      </c>
      <c r="G3385" t="s">
        <v>9457</v>
      </c>
      <c r="H3385">
        <v>411</v>
      </c>
      <c r="I3385">
        <v>19</v>
      </c>
      <c r="J3385" t="s">
        <v>4037</v>
      </c>
      <c r="L3385" t="s">
        <v>26262</v>
      </c>
    </row>
    <row r="3386" spans="1:12" x14ac:dyDescent="0.25">
      <c r="A3386" t="s">
        <v>9456</v>
      </c>
      <c r="B3386" t="s">
        <v>9453</v>
      </c>
      <c r="C3386" t="s">
        <v>9454</v>
      </c>
      <c r="D3386" t="s">
        <v>9455</v>
      </c>
      <c r="E3386" s="117">
        <v>43031</v>
      </c>
      <c r="F3386" s="118">
        <v>0.41903935185185182</v>
      </c>
      <c r="G3386" t="s">
        <v>9457</v>
      </c>
      <c r="H3386">
        <v>411</v>
      </c>
      <c r="I3386">
        <v>20</v>
      </c>
      <c r="J3386" t="s">
        <v>4037</v>
      </c>
      <c r="L3386" t="s">
        <v>32</v>
      </c>
    </row>
    <row r="3387" spans="1:12" x14ac:dyDescent="0.25">
      <c r="A3387" t="s">
        <v>9456</v>
      </c>
      <c r="B3387" t="s">
        <v>9453</v>
      </c>
      <c r="C3387" t="s">
        <v>9454</v>
      </c>
      <c r="D3387" t="s">
        <v>9455</v>
      </c>
      <c r="E3387" s="117">
        <v>43031</v>
      </c>
      <c r="F3387" s="118">
        <v>0.41905092592592591</v>
      </c>
      <c r="G3387" t="s">
        <v>9457</v>
      </c>
      <c r="H3387">
        <v>411</v>
      </c>
      <c r="I3387">
        <v>22</v>
      </c>
      <c r="J3387" t="s">
        <v>4037</v>
      </c>
      <c r="L3387" t="s">
        <v>26265</v>
      </c>
    </row>
    <row r="3388" spans="1:12" x14ac:dyDescent="0.25">
      <c r="A3388" t="s">
        <v>9456</v>
      </c>
      <c r="B3388" t="s">
        <v>9453</v>
      </c>
      <c r="C3388" t="s">
        <v>9454</v>
      </c>
      <c r="D3388" t="s">
        <v>9455</v>
      </c>
      <c r="E3388" s="117">
        <v>43031</v>
      </c>
      <c r="F3388" s="118">
        <v>0.41906249999999995</v>
      </c>
      <c r="G3388" t="s">
        <v>9457</v>
      </c>
      <c r="H3388">
        <v>412</v>
      </c>
      <c r="I3388">
        <v>2</v>
      </c>
      <c r="J3388" t="s">
        <v>4037</v>
      </c>
      <c r="L3388" t="s">
        <v>5</v>
      </c>
    </row>
    <row r="3389" spans="1:12" x14ac:dyDescent="0.25">
      <c r="A3389" t="s">
        <v>9456</v>
      </c>
      <c r="B3389" t="s">
        <v>9453</v>
      </c>
      <c r="C3389" t="s">
        <v>9454</v>
      </c>
      <c r="D3389" t="s">
        <v>9455</v>
      </c>
      <c r="E3389" s="117">
        <v>43031</v>
      </c>
      <c r="F3389" s="118">
        <v>0.41906249999999995</v>
      </c>
      <c r="G3389" t="s">
        <v>9457</v>
      </c>
      <c r="H3389">
        <v>412</v>
      </c>
      <c r="I3389">
        <v>5</v>
      </c>
      <c r="J3389" t="s">
        <v>4037</v>
      </c>
      <c r="L3389" t="s">
        <v>175</v>
      </c>
    </row>
    <row r="3390" spans="1:12" x14ac:dyDescent="0.25">
      <c r="A3390" t="s">
        <v>9456</v>
      </c>
      <c r="B3390" t="s">
        <v>9453</v>
      </c>
      <c r="C3390" t="s">
        <v>9454</v>
      </c>
      <c r="D3390" t="s">
        <v>9455</v>
      </c>
      <c r="E3390" s="117">
        <v>43031</v>
      </c>
      <c r="F3390" s="118">
        <v>0.4190740740740741</v>
      </c>
      <c r="G3390" t="s">
        <v>9457</v>
      </c>
      <c r="H3390">
        <v>412</v>
      </c>
      <c r="I3390">
        <v>7</v>
      </c>
      <c r="J3390" t="s">
        <v>4037</v>
      </c>
      <c r="L3390">
        <v>34</v>
      </c>
    </row>
    <row r="3391" spans="1:12" x14ac:dyDescent="0.25">
      <c r="A3391" t="s">
        <v>9456</v>
      </c>
      <c r="B3391" t="s">
        <v>9453</v>
      </c>
      <c r="C3391" t="s">
        <v>9454</v>
      </c>
      <c r="D3391" t="s">
        <v>9455</v>
      </c>
      <c r="E3391" s="117">
        <v>43031</v>
      </c>
      <c r="F3391" s="118">
        <v>0.4190740740740741</v>
      </c>
      <c r="G3391" t="s">
        <v>9457</v>
      </c>
      <c r="H3391">
        <v>412</v>
      </c>
      <c r="I3391">
        <v>8</v>
      </c>
      <c r="J3391" t="s">
        <v>4037</v>
      </c>
      <c r="L3391">
        <v>100000</v>
      </c>
    </row>
    <row r="3392" spans="1:12" x14ac:dyDescent="0.25">
      <c r="A3392" t="s">
        <v>9456</v>
      </c>
      <c r="B3392" t="s">
        <v>9453</v>
      </c>
      <c r="C3392" t="s">
        <v>9454</v>
      </c>
      <c r="D3392" t="s">
        <v>9455</v>
      </c>
      <c r="E3392" s="117">
        <v>43031</v>
      </c>
      <c r="F3392" s="118">
        <v>0.4190740740740741</v>
      </c>
      <c r="G3392" t="s">
        <v>9457</v>
      </c>
      <c r="H3392">
        <v>412</v>
      </c>
      <c r="I3392">
        <v>12</v>
      </c>
      <c r="J3392" t="s">
        <v>4037</v>
      </c>
      <c r="L3392">
        <v>-11.8190359588107</v>
      </c>
    </row>
    <row r="3393" spans="1:12" x14ac:dyDescent="0.25">
      <c r="A3393" t="s">
        <v>9456</v>
      </c>
      <c r="B3393" t="s">
        <v>9453</v>
      </c>
      <c r="C3393" t="s">
        <v>9454</v>
      </c>
      <c r="D3393" t="s">
        <v>9455</v>
      </c>
      <c r="E3393" s="117">
        <v>43031</v>
      </c>
      <c r="F3393" s="118">
        <v>0.4190740740740741</v>
      </c>
      <c r="G3393" t="s">
        <v>9457</v>
      </c>
      <c r="H3393">
        <v>412</v>
      </c>
      <c r="I3393">
        <v>13</v>
      </c>
      <c r="J3393" t="s">
        <v>4037</v>
      </c>
      <c r="L3393">
        <v>-62.3510433234011</v>
      </c>
    </row>
    <row r="3394" spans="1:12" x14ac:dyDescent="0.25">
      <c r="A3394" t="s">
        <v>9456</v>
      </c>
      <c r="B3394" t="s">
        <v>9453</v>
      </c>
      <c r="C3394" t="s">
        <v>9454</v>
      </c>
      <c r="D3394" t="s">
        <v>9455</v>
      </c>
      <c r="E3394" s="117">
        <v>43031</v>
      </c>
      <c r="F3394" s="118">
        <v>0.4190740740740741</v>
      </c>
      <c r="G3394" t="s">
        <v>9457</v>
      </c>
      <c r="H3394">
        <v>412</v>
      </c>
      <c r="I3394">
        <v>14</v>
      </c>
      <c r="J3394" t="s">
        <v>4037</v>
      </c>
      <c r="L3394">
        <v>340</v>
      </c>
    </row>
    <row r="3395" spans="1:12" x14ac:dyDescent="0.25">
      <c r="A3395" t="s">
        <v>9456</v>
      </c>
      <c r="B3395" t="s">
        <v>9453</v>
      </c>
      <c r="C3395" t="s">
        <v>9454</v>
      </c>
      <c r="D3395" t="s">
        <v>9455</v>
      </c>
      <c r="E3395" s="117">
        <v>43031</v>
      </c>
      <c r="F3395" s="118">
        <v>0.4190740740740741</v>
      </c>
      <c r="G3395" t="s">
        <v>9457</v>
      </c>
      <c r="H3395">
        <v>412</v>
      </c>
      <c r="I3395">
        <v>15</v>
      </c>
      <c r="J3395" t="s">
        <v>4037</v>
      </c>
      <c r="L3395" t="s">
        <v>26099</v>
      </c>
    </row>
    <row r="3396" spans="1:12" x14ac:dyDescent="0.25">
      <c r="A3396" t="s">
        <v>9456</v>
      </c>
      <c r="B3396" t="s">
        <v>9453</v>
      </c>
      <c r="C3396" t="s">
        <v>9454</v>
      </c>
      <c r="D3396" t="s">
        <v>9455</v>
      </c>
      <c r="E3396" s="117">
        <v>43031</v>
      </c>
      <c r="F3396" s="118">
        <v>0.41908564814814814</v>
      </c>
      <c r="G3396" t="s">
        <v>9457</v>
      </c>
      <c r="H3396">
        <v>412</v>
      </c>
      <c r="I3396">
        <v>19</v>
      </c>
      <c r="J3396" t="s">
        <v>4037</v>
      </c>
      <c r="L3396" t="s">
        <v>26262</v>
      </c>
    </row>
    <row r="3397" spans="1:12" x14ac:dyDescent="0.25">
      <c r="A3397" t="s">
        <v>9456</v>
      </c>
      <c r="B3397" t="s">
        <v>9453</v>
      </c>
      <c r="C3397" t="s">
        <v>9454</v>
      </c>
      <c r="D3397" t="s">
        <v>9455</v>
      </c>
      <c r="E3397" s="117">
        <v>43031</v>
      </c>
      <c r="F3397" s="118">
        <v>0.41908564814814814</v>
      </c>
      <c r="G3397" t="s">
        <v>9457</v>
      </c>
      <c r="H3397">
        <v>412</v>
      </c>
      <c r="I3397">
        <v>20</v>
      </c>
      <c r="J3397" t="s">
        <v>4037</v>
      </c>
      <c r="L3397" t="s">
        <v>12</v>
      </c>
    </row>
    <row r="3398" spans="1:12" x14ac:dyDescent="0.25">
      <c r="A3398" t="s">
        <v>9456</v>
      </c>
      <c r="B3398" t="s">
        <v>9453</v>
      </c>
      <c r="C3398" t="s">
        <v>9454</v>
      </c>
      <c r="D3398" t="s">
        <v>9455</v>
      </c>
      <c r="E3398" s="117">
        <v>43031</v>
      </c>
      <c r="F3398" s="118">
        <v>0.41908564814814814</v>
      </c>
      <c r="G3398" t="s">
        <v>9457</v>
      </c>
      <c r="H3398">
        <v>412</v>
      </c>
      <c r="I3398">
        <v>22</v>
      </c>
      <c r="J3398" t="s">
        <v>4037</v>
      </c>
      <c r="L3398" t="s">
        <v>26266</v>
      </c>
    </row>
    <row r="3399" spans="1:12" x14ac:dyDescent="0.25">
      <c r="A3399" t="s">
        <v>9456</v>
      </c>
      <c r="B3399" t="s">
        <v>9453</v>
      </c>
      <c r="C3399" t="s">
        <v>9454</v>
      </c>
      <c r="D3399" t="s">
        <v>9455</v>
      </c>
      <c r="E3399" s="117">
        <v>43031</v>
      </c>
      <c r="F3399" s="118">
        <v>0.41910879629629627</v>
      </c>
      <c r="G3399" t="s">
        <v>9457</v>
      </c>
      <c r="H3399">
        <v>413</v>
      </c>
      <c r="I3399">
        <v>2</v>
      </c>
      <c r="J3399" t="s">
        <v>4037</v>
      </c>
      <c r="L3399" t="s">
        <v>5</v>
      </c>
    </row>
    <row r="3400" spans="1:12" x14ac:dyDescent="0.25">
      <c r="A3400" t="s">
        <v>9456</v>
      </c>
      <c r="B3400" t="s">
        <v>9453</v>
      </c>
      <c r="C3400" t="s">
        <v>9454</v>
      </c>
      <c r="D3400" t="s">
        <v>9455</v>
      </c>
      <c r="E3400" s="117">
        <v>43031</v>
      </c>
      <c r="F3400" s="118">
        <v>0.41910879629629627</v>
      </c>
      <c r="G3400" t="s">
        <v>9457</v>
      </c>
      <c r="H3400">
        <v>413</v>
      </c>
      <c r="I3400">
        <v>5</v>
      </c>
      <c r="J3400" t="s">
        <v>4037</v>
      </c>
      <c r="L3400" t="s">
        <v>175</v>
      </c>
    </row>
    <row r="3401" spans="1:12" x14ac:dyDescent="0.25">
      <c r="A3401" t="s">
        <v>9456</v>
      </c>
      <c r="B3401" t="s">
        <v>9453</v>
      </c>
      <c r="C3401" t="s">
        <v>9454</v>
      </c>
      <c r="D3401" t="s">
        <v>9455</v>
      </c>
      <c r="E3401" s="117">
        <v>43031</v>
      </c>
      <c r="F3401" s="118">
        <v>0.41910879629629627</v>
      </c>
      <c r="G3401" t="s">
        <v>9457</v>
      </c>
      <c r="H3401">
        <v>413</v>
      </c>
      <c r="I3401">
        <v>7</v>
      </c>
      <c r="J3401" t="s">
        <v>4037</v>
      </c>
      <c r="L3401">
        <v>35</v>
      </c>
    </row>
    <row r="3402" spans="1:12" x14ac:dyDescent="0.25">
      <c r="A3402" t="s">
        <v>9456</v>
      </c>
      <c r="B3402" t="s">
        <v>9453</v>
      </c>
      <c r="C3402" t="s">
        <v>9454</v>
      </c>
      <c r="D3402" t="s">
        <v>9455</v>
      </c>
      <c r="E3402" s="117">
        <v>43031</v>
      </c>
      <c r="F3402" s="118">
        <v>0.41910879629629627</v>
      </c>
      <c r="G3402" t="s">
        <v>9457</v>
      </c>
      <c r="H3402">
        <v>413</v>
      </c>
      <c r="I3402">
        <v>8</v>
      </c>
      <c r="J3402" t="s">
        <v>4037</v>
      </c>
      <c r="L3402">
        <v>100000</v>
      </c>
    </row>
    <row r="3403" spans="1:12" x14ac:dyDescent="0.25">
      <c r="A3403" t="s">
        <v>9456</v>
      </c>
      <c r="B3403" t="s">
        <v>9453</v>
      </c>
      <c r="C3403" t="s">
        <v>9454</v>
      </c>
      <c r="D3403" t="s">
        <v>9455</v>
      </c>
      <c r="E3403" s="117">
        <v>43031</v>
      </c>
      <c r="F3403" s="118">
        <v>0.41912037037037037</v>
      </c>
      <c r="G3403" t="s">
        <v>9457</v>
      </c>
      <c r="H3403">
        <v>413</v>
      </c>
      <c r="I3403">
        <v>12</v>
      </c>
      <c r="J3403" t="s">
        <v>4037</v>
      </c>
      <c r="L3403">
        <v>-11.7983188127477</v>
      </c>
    </row>
    <row r="3404" spans="1:12" x14ac:dyDescent="0.25">
      <c r="A3404" t="s">
        <v>9456</v>
      </c>
      <c r="B3404" t="s">
        <v>9453</v>
      </c>
      <c r="C3404" t="s">
        <v>9454</v>
      </c>
      <c r="D3404" t="s">
        <v>9455</v>
      </c>
      <c r="E3404" s="117">
        <v>43031</v>
      </c>
      <c r="F3404" s="118">
        <v>0.41912037037037037</v>
      </c>
      <c r="G3404" t="s">
        <v>9457</v>
      </c>
      <c r="H3404">
        <v>413</v>
      </c>
      <c r="I3404">
        <v>13</v>
      </c>
      <c r="J3404" t="s">
        <v>4037</v>
      </c>
      <c r="L3404">
        <v>-62.3472277614812</v>
      </c>
    </row>
    <row r="3405" spans="1:12" x14ac:dyDescent="0.25">
      <c r="A3405" t="s">
        <v>9456</v>
      </c>
      <c r="B3405" t="s">
        <v>9453</v>
      </c>
      <c r="C3405" t="s">
        <v>9454</v>
      </c>
      <c r="D3405" t="s">
        <v>9455</v>
      </c>
      <c r="E3405" s="117">
        <v>43031</v>
      </c>
      <c r="F3405" s="118">
        <v>0.41912037037037037</v>
      </c>
      <c r="G3405" t="s">
        <v>9457</v>
      </c>
      <c r="H3405">
        <v>413</v>
      </c>
      <c r="I3405">
        <v>14</v>
      </c>
      <c r="J3405" t="s">
        <v>4037</v>
      </c>
      <c r="L3405">
        <v>249</v>
      </c>
    </row>
    <row r="3406" spans="1:12" x14ac:dyDescent="0.25">
      <c r="A3406" t="s">
        <v>9456</v>
      </c>
      <c r="B3406" t="s">
        <v>9453</v>
      </c>
      <c r="C3406" t="s">
        <v>9454</v>
      </c>
      <c r="D3406" t="s">
        <v>9455</v>
      </c>
      <c r="E3406" s="117">
        <v>43031</v>
      </c>
      <c r="F3406" s="118">
        <v>0.41912037037037037</v>
      </c>
      <c r="G3406" t="s">
        <v>9457</v>
      </c>
      <c r="H3406">
        <v>413</v>
      </c>
      <c r="I3406">
        <v>15</v>
      </c>
      <c r="J3406" t="s">
        <v>4037</v>
      </c>
      <c r="L3406" t="s">
        <v>26099</v>
      </c>
    </row>
    <row r="3407" spans="1:12" x14ac:dyDescent="0.25">
      <c r="A3407" t="s">
        <v>9456</v>
      </c>
      <c r="B3407" t="s">
        <v>9453</v>
      </c>
      <c r="C3407" t="s">
        <v>9454</v>
      </c>
      <c r="D3407" t="s">
        <v>9455</v>
      </c>
      <c r="E3407" s="117">
        <v>43031</v>
      </c>
      <c r="F3407" s="118">
        <v>0.41912037037037037</v>
      </c>
      <c r="G3407" t="s">
        <v>9457</v>
      </c>
      <c r="H3407">
        <v>413</v>
      </c>
      <c r="I3407">
        <v>19</v>
      </c>
      <c r="J3407" t="s">
        <v>4037</v>
      </c>
      <c r="L3407" t="s">
        <v>26262</v>
      </c>
    </row>
    <row r="3408" spans="1:12" x14ac:dyDescent="0.25">
      <c r="A3408" t="s">
        <v>9456</v>
      </c>
      <c r="B3408" t="s">
        <v>9453</v>
      </c>
      <c r="C3408" t="s">
        <v>9454</v>
      </c>
      <c r="D3408" t="s">
        <v>9455</v>
      </c>
      <c r="E3408" s="117">
        <v>43031</v>
      </c>
      <c r="F3408" s="118">
        <v>0.41912037037037037</v>
      </c>
      <c r="G3408" t="s">
        <v>9457</v>
      </c>
      <c r="H3408">
        <v>413</v>
      </c>
      <c r="I3408">
        <v>20</v>
      </c>
      <c r="J3408" t="s">
        <v>4037</v>
      </c>
      <c r="L3408" t="s">
        <v>32</v>
      </c>
    </row>
    <row r="3409" spans="1:12" x14ac:dyDescent="0.25">
      <c r="A3409" t="s">
        <v>9456</v>
      </c>
      <c r="B3409" t="s">
        <v>9453</v>
      </c>
      <c r="C3409" t="s">
        <v>9454</v>
      </c>
      <c r="D3409" t="s">
        <v>9455</v>
      </c>
      <c r="E3409" s="117">
        <v>43031</v>
      </c>
      <c r="F3409" s="118">
        <v>0.4191319444444444</v>
      </c>
      <c r="G3409" t="s">
        <v>9457</v>
      </c>
      <c r="H3409">
        <v>413</v>
      </c>
      <c r="I3409">
        <v>22</v>
      </c>
      <c r="J3409" t="s">
        <v>4037</v>
      </c>
      <c r="L3409" t="s">
        <v>26267</v>
      </c>
    </row>
    <row r="3410" spans="1:12" x14ac:dyDescent="0.25">
      <c r="A3410" t="s">
        <v>9456</v>
      </c>
      <c r="B3410" t="s">
        <v>9453</v>
      </c>
      <c r="C3410" t="s">
        <v>9454</v>
      </c>
      <c r="D3410" t="s">
        <v>9455</v>
      </c>
      <c r="E3410" s="117">
        <v>43031</v>
      </c>
      <c r="F3410" s="118">
        <v>0.41914351851851855</v>
      </c>
      <c r="G3410" t="s">
        <v>9457</v>
      </c>
      <c r="H3410">
        <v>413</v>
      </c>
      <c r="I3410">
        <v>44</v>
      </c>
      <c r="J3410" t="s">
        <v>4037</v>
      </c>
      <c r="L3410" t="s">
        <v>241</v>
      </c>
    </row>
    <row r="3411" spans="1:12" x14ac:dyDescent="0.25">
      <c r="A3411" t="s">
        <v>9456</v>
      </c>
      <c r="B3411" t="s">
        <v>9453</v>
      </c>
      <c r="C3411" t="s">
        <v>9454</v>
      </c>
      <c r="D3411" t="s">
        <v>9455</v>
      </c>
      <c r="E3411" s="117">
        <v>43031</v>
      </c>
      <c r="F3411" s="118">
        <v>0.41914351851851855</v>
      </c>
      <c r="G3411" t="s">
        <v>9457</v>
      </c>
      <c r="H3411">
        <v>414</v>
      </c>
      <c r="I3411">
        <v>2</v>
      </c>
      <c r="J3411" t="s">
        <v>4037</v>
      </c>
      <c r="L3411" t="s">
        <v>5</v>
      </c>
    </row>
    <row r="3412" spans="1:12" x14ac:dyDescent="0.25">
      <c r="A3412" t="s">
        <v>9456</v>
      </c>
      <c r="B3412" t="s">
        <v>9453</v>
      </c>
      <c r="C3412" t="s">
        <v>9454</v>
      </c>
      <c r="D3412" t="s">
        <v>9455</v>
      </c>
      <c r="E3412" s="117">
        <v>43031</v>
      </c>
      <c r="F3412" s="118">
        <v>0.41915509259259259</v>
      </c>
      <c r="G3412" t="s">
        <v>9457</v>
      </c>
      <c r="H3412">
        <v>414</v>
      </c>
      <c r="I3412">
        <v>5</v>
      </c>
      <c r="J3412" t="s">
        <v>4037</v>
      </c>
      <c r="L3412" t="s">
        <v>175</v>
      </c>
    </row>
    <row r="3413" spans="1:12" x14ac:dyDescent="0.25">
      <c r="A3413" t="s">
        <v>9456</v>
      </c>
      <c r="B3413" t="s">
        <v>9453</v>
      </c>
      <c r="C3413" t="s">
        <v>9454</v>
      </c>
      <c r="D3413" t="s">
        <v>9455</v>
      </c>
      <c r="E3413" s="117">
        <v>43031</v>
      </c>
      <c r="F3413" s="118">
        <v>0.41915509259259259</v>
      </c>
      <c r="G3413" t="s">
        <v>9457</v>
      </c>
      <c r="H3413">
        <v>414</v>
      </c>
      <c r="I3413">
        <v>7</v>
      </c>
      <c r="J3413" t="s">
        <v>4037</v>
      </c>
      <c r="L3413">
        <v>36</v>
      </c>
    </row>
    <row r="3414" spans="1:12" x14ac:dyDescent="0.25">
      <c r="A3414" t="s">
        <v>9456</v>
      </c>
      <c r="B3414" t="s">
        <v>9453</v>
      </c>
      <c r="C3414" t="s">
        <v>9454</v>
      </c>
      <c r="D3414" t="s">
        <v>9455</v>
      </c>
      <c r="E3414" s="117">
        <v>43031</v>
      </c>
      <c r="F3414" s="118">
        <v>0.41915509259259259</v>
      </c>
      <c r="G3414" t="s">
        <v>9457</v>
      </c>
      <c r="H3414">
        <v>414</v>
      </c>
      <c r="I3414">
        <v>8</v>
      </c>
      <c r="J3414" t="s">
        <v>4037</v>
      </c>
      <c r="L3414">
        <v>100000</v>
      </c>
    </row>
    <row r="3415" spans="1:12" x14ac:dyDescent="0.25">
      <c r="A3415" t="s">
        <v>9456</v>
      </c>
      <c r="B3415" t="s">
        <v>9453</v>
      </c>
      <c r="C3415" t="s">
        <v>9454</v>
      </c>
      <c r="D3415" t="s">
        <v>9455</v>
      </c>
      <c r="E3415" s="117">
        <v>43031</v>
      </c>
      <c r="F3415" s="118">
        <v>0.41915509259259259</v>
      </c>
      <c r="G3415" t="s">
        <v>9457</v>
      </c>
      <c r="H3415">
        <v>414</v>
      </c>
      <c r="I3415">
        <v>12</v>
      </c>
      <c r="J3415" t="s">
        <v>4037</v>
      </c>
      <c r="L3415">
        <v>-11.782254229885099</v>
      </c>
    </row>
    <row r="3416" spans="1:12" x14ac:dyDescent="0.25">
      <c r="A3416" t="s">
        <v>9456</v>
      </c>
      <c r="B3416" t="s">
        <v>9453</v>
      </c>
      <c r="C3416" t="s">
        <v>9454</v>
      </c>
      <c r="D3416" t="s">
        <v>9455</v>
      </c>
      <c r="E3416" s="117">
        <v>43031</v>
      </c>
      <c r="F3416" s="118">
        <v>0.41915509259259259</v>
      </c>
      <c r="G3416" t="s">
        <v>9457</v>
      </c>
      <c r="H3416">
        <v>414</v>
      </c>
      <c r="I3416">
        <v>13</v>
      </c>
      <c r="J3416" t="s">
        <v>4037</v>
      </c>
      <c r="L3416">
        <v>-62.349321668037</v>
      </c>
    </row>
    <row r="3417" spans="1:12" x14ac:dyDescent="0.25">
      <c r="A3417" t="s">
        <v>9456</v>
      </c>
      <c r="B3417" t="s">
        <v>9453</v>
      </c>
      <c r="C3417" t="s">
        <v>9454</v>
      </c>
      <c r="D3417" t="s">
        <v>9455</v>
      </c>
      <c r="E3417" s="117">
        <v>43031</v>
      </c>
      <c r="F3417" s="118">
        <v>0.41916666666666669</v>
      </c>
      <c r="G3417" t="s">
        <v>9457</v>
      </c>
      <c r="H3417">
        <v>414</v>
      </c>
      <c r="I3417">
        <v>14</v>
      </c>
      <c r="J3417" t="s">
        <v>4037</v>
      </c>
      <c r="L3417">
        <v>283</v>
      </c>
    </row>
    <row r="3418" spans="1:12" x14ac:dyDescent="0.25">
      <c r="A3418" t="s">
        <v>9456</v>
      </c>
      <c r="B3418" t="s">
        <v>9453</v>
      </c>
      <c r="C3418" t="s">
        <v>9454</v>
      </c>
      <c r="D3418" t="s">
        <v>9455</v>
      </c>
      <c r="E3418" s="117">
        <v>43031</v>
      </c>
      <c r="F3418" s="118">
        <v>0.41916666666666669</v>
      </c>
      <c r="G3418" t="s">
        <v>9457</v>
      </c>
      <c r="H3418">
        <v>414</v>
      </c>
      <c r="I3418">
        <v>15</v>
      </c>
      <c r="J3418" t="s">
        <v>4037</v>
      </c>
      <c r="L3418" t="s">
        <v>26001</v>
      </c>
    </row>
    <row r="3419" spans="1:12" x14ac:dyDescent="0.25">
      <c r="A3419" t="s">
        <v>9456</v>
      </c>
      <c r="B3419" t="s">
        <v>9453</v>
      </c>
      <c r="C3419" t="s">
        <v>9454</v>
      </c>
      <c r="D3419" t="s">
        <v>9455</v>
      </c>
      <c r="E3419" s="117">
        <v>43031</v>
      </c>
      <c r="F3419" s="118">
        <v>0.41916666666666669</v>
      </c>
      <c r="G3419" t="s">
        <v>9457</v>
      </c>
      <c r="H3419">
        <v>414</v>
      </c>
      <c r="I3419">
        <v>19</v>
      </c>
      <c r="J3419" t="s">
        <v>4037</v>
      </c>
      <c r="L3419" t="s">
        <v>26262</v>
      </c>
    </row>
    <row r="3420" spans="1:12" x14ac:dyDescent="0.25">
      <c r="A3420" t="s">
        <v>9456</v>
      </c>
      <c r="B3420" t="s">
        <v>9453</v>
      </c>
      <c r="C3420" t="s">
        <v>9454</v>
      </c>
      <c r="D3420" t="s">
        <v>9455</v>
      </c>
      <c r="E3420" s="117">
        <v>43031</v>
      </c>
      <c r="F3420" s="118">
        <v>0.41916666666666669</v>
      </c>
      <c r="G3420" t="s">
        <v>9457</v>
      </c>
      <c r="H3420">
        <v>414</v>
      </c>
      <c r="I3420">
        <v>20</v>
      </c>
      <c r="J3420" t="s">
        <v>4037</v>
      </c>
      <c r="L3420" t="s">
        <v>32</v>
      </c>
    </row>
    <row r="3421" spans="1:12" x14ac:dyDescent="0.25">
      <c r="A3421" t="s">
        <v>9456</v>
      </c>
      <c r="B3421" t="s">
        <v>9453</v>
      </c>
      <c r="C3421" t="s">
        <v>9454</v>
      </c>
      <c r="D3421" t="s">
        <v>9455</v>
      </c>
      <c r="E3421" s="117">
        <v>43031</v>
      </c>
      <c r="F3421" s="118">
        <v>0.41916666666666669</v>
      </c>
      <c r="G3421" t="s">
        <v>9457</v>
      </c>
      <c r="H3421">
        <v>414</v>
      </c>
      <c r="I3421">
        <v>22</v>
      </c>
      <c r="J3421" t="s">
        <v>4037</v>
      </c>
      <c r="L3421" t="s">
        <v>26268</v>
      </c>
    </row>
    <row r="3422" spans="1:12" x14ac:dyDescent="0.25">
      <c r="A3422" t="s">
        <v>9456</v>
      </c>
      <c r="B3422" t="s">
        <v>9453</v>
      </c>
      <c r="C3422" t="s">
        <v>9454</v>
      </c>
      <c r="D3422" t="s">
        <v>9455</v>
      </c>
      <c r="E3422" s="117">
        <v>43031</v>
      </c>
      <c r="F3422" s="118">
        <v>0.41918981481481482</v>
      </c>
      <c r="G3422" t="s">
        <v>9457</v>
      </c>
      <c r="H3422">
        <v>415</v>
      </c>
      <c r="I3422">
        <v>2</v>
      </c>
      <c r="J3422" t="s">
        <v>4037</v>
      </c>
      <c r="L3422" t="s">
        <v>5</v>
      </c>
    </row>
    <row r="3423" spans="1:12" x14ac:dyDescent="0.25">
      <c r="A3423" t="s">
        <v>9456</v>
      </c>
      <c r="B3423" t="s">
        <v>9453</v>
      </c>
      <c r="C3423" t="s">
        <v>9454</v>
      </c>
      <c r="D3423" t="s">
        <v>9455</v>
      </c>
      <c r="E3423" s="117">
        <v>43031</v>
      </c>
      <c r="F3423" s="118">
        <v>0.41918981481481482</v>
      </c>
      <c r="G3423" t="s">
        <v>9457</v>
      </c>
      <c r="H3423">
        <v>415</v>
      </c>
      <c r="I3423">
        <v>5</v>
      </c>
      <c r="J3423" t="s">
        <v>4037</v>
      </c>
      <c r="L3423" t="s">
        <v>175</v>
      </c>
    </row>
    <row r="3424" spans="1:12" x14ac:dyDescent="0.25">
      <c r="A3424" t="s">
        <v>9456</v>
      </c>
      <c r="B3424" t="s">
        <v>9453</v>
      </c>
      <c r="C3424" t="s">
        <v>9454</v>
      </c>
      <c r="D3424" t="s">
        <v>9455</v>
      </c>
      <c r="E3424" s="117">
        <v>43031</v>
      </c>
      <c r="F3424" s="118">
        <v>0.41920138888888886</v>
      </c>
      <c r="G3424" t="s">
        <v>9457</v>
      </c>
      <c r="H3424">
        <v>415</v>
      </c>
      <c r="I3424">
        <v>7</v>
      </c>
      <c r="J3424" t="s">
        <v>4037</v>
      </c>
      <c r="L3424">
        <v>37</v>
      </c>
    </row>
    <row r="3425" spans="1:12" x14ac:dyDescent="0.25">
      <c r="A3425" t="s">
        <v>9456</v>
      </c>
      <c r="B3425" t="s">
        <v>9453</v>
      </c>
      <c r="C3425" t="s">
        <v>9454</v>
      </c>
      <c r="D3425" t="s">
        <v>9455</v>
      </c>
      <c r="E3425" s="117">
        <v>43031</v>
      </c>
      <c r="F3425" s="118">
        <v>0.41920138888888886</v>
      </c>
      <c r="G3425" t="s">
        <v>9457</v>
      </c>
      <c r="H3425">
        <v>415</v>
      </c>
      <c r="I3425">
        <v>8</v>
      </c>
      <c r="J3425" t="s">
        <v>4037</v>
      </c>
      <c r="L3425">
        <v>100000</v>
      </c>
    </row>
    <row r="3426" spans="1:12" x14ac:dyDescent="0.25">
      <c r="A3426" t="s">
        <v>9456</v>
      </c>
      <c r="B3426" t="s">
        <v>9453</v>
      </c>
      <c r="C3426" t="s">
        <v>9454</v>
      </c>
      <c r="D3426" t="s">
        <v>9455</v>
      </c>
      <c r="E3426" s="117">
        <v>43031</v>
      </c>
      <c r="F3426" s="118">
        <v>0.41920138888888886</v>
      </c>
      <c r="G3426" t="s">
        <v>9457</v>
      </c>
      <c r="H3426">
        <v>415</v>
      </c>
      <c r="I3426">
        <v>12</v>
      </c>
      <c r="J3426" t="s">
        <v>4037</v>
      </c>
      <c r="L3426">
        <v>-11.752505141937601</v>
      </c>
    </row>
    <row r="3427" spans="1:12" x14ac:dyDescent="0.25">
      <c r="A3427" t="s">
        <v>9456</v>
      </c>
      <c r="B3427" t="s">
        <v>9453</v>
      </c>
      <c r="C3427" t="s">
        <v>9454</v>
      </c>
      <c r="D3427" t="s">
        <v>9455</v>
      </c>
      <c r="E3427" s="117">
        <v>43031</v>
      </c>
      <c r="F3427" s="118">
        <v>0.41920138888888886</v>
      </c>
      <c r="G3427" t="s">
        <v>9457</v>
      </c>
      <c r="H3427">
        <v>415</v>
      </c>
      <c r="I3427">
        <v>13</v>
      </c>
      <c r="J3427" t="s">
        <v>4037</v>
      </c>
      <c r="L3427">
        <v>-62.350364393983099</v>
      </c>
    </row>
    <row r="3428" spans="1:12" x14ac:dyDescent="0.25">
      <c r="A3428" t="s">
        <v>9456</v>
      </c>
      <c r="B3428" t="s">
        <v>9453</v>
      </c>
      <c r="C3428" t="s">
        <v>9454</v>
      </c>
      <c r="D3428" t="s">
        <v>9455</v>
      </c>
      <c r="E3428" s="117">
        <v>43031</v>
      </c>
      <c r="F3428" s="118">
        <v>0.41920138888888886</v>
      </c>
      <c r="G3428" t="s">
        <v>9457</v>
      </c>
      <c r="H3428">
        <v>415</v>
      </c>
      <c r="I3428">
        <v>14</v>
      </c>
      <c r="J3428" t="s">
        <v>4037</v>
      </c>
      <c r="L3428">
        <v>297</v>
      </c>
    </row>
    <row r="3429" spans="1:12" x14ac:dyDescent="0.25">
      <c r="A3429" t="s">
        <v>9456</v>
      </c>
      <c r="B3429" t="s">
        <v>9453</v>
      </c>
      <c r="C3429" t="s">
        <v>9454</v>
      </c>
      <c r="D3429" t="s">
        <v>9455</v>
      </c>
      <c r="E3429" s="117">
        <v>43031</v>
      </c>
      <c r="F3429" s="118">
        <v>0.41920138888888886</v>
      </c>
      <c r="G3429" t="s">
        <v>9457</v>
      </c>
      <c r="H3429">
        <v>415</v>
      </c>
      <c r="I3429">
        <v>15</v>
      </c>
      <c r="J3429" t="s">
        <v>4037</v>
      </c>
      <c r="L3429" t="s">
        <v>26001</v>
      </c>
    </row>
    <row r="3430" spans="1:12" x14ac:dyDescent="0.25">
      <c r="A3430" t="s">
        <v>9456</v>
      </c>
      <c r="B3430" t="s">
        <v>9453</v>
      </c>
      <c r="C3430" t="s">
        <v>9454</v>
      </c>
      <c r="D3430" t="s">
        <v>9455</v>
      </c>
      <c r="E3430" s="117">
        <v>43031</v>
      </c>
      <c r="F3430" s="118">
        <v>0.41921296296296301</v>
      </c>
      <c r="G3430" t="s">
        <v>9457</v>
      </c>
      <c r="H3430">
        <v>415</v>
      </c>
      <c r="I3430">
        <v>19</v>
      </c>
      <c r="J3430" t="s">
        <v>4037</v>
      </c>
      <c r="L3430" t="s">
        <v>26262</v>
      </c>
    </row>
    <row r="3431" spans="1:12" x14ac:dyDescent="0.25">
      <c r="A3431" t="s">
        <v>9456</v>
      </c>
      <c r="B3431" t="s">
        <v>9453</v>
      </c>
      <c r="C3431" t="s">
        <v>9454</v>
      </c>
      <c r="D3431" t="s">
        <v>9455</v>
      </c>
      <c r="E3431" s="117">
        <v>43031</v>
      </c>
      <c r="F3431" s="118">
        <v>0.41921296296296301</v>
      </c>
      <c r="G3431" t="s">
        <v>9457</v>
      </c>
      <c r="H3431">
        <v>415</v>
      </c>
      <c r="I3431">
        <v>20</v>
      </c>
      <c r="J3431" t="s">
        <v>4037</v>
      </c>
      <c r="L3431" t="s">
        <v>42</v>
      </c>
    </row>
    <row r="3432" spans="1:12" x14ac:dyDescent="0.25">
      <c r="A3432" t="s">
        <v>9456</v>
      </c>
      <c r="B3432" t="s">
        <v>9453</v>
      </c>
      <c r="C3432" t="s">
        <v>9454</v>
      </c>
      <c r="D3432" t="s">
        <v>9455</v>
      </c>
      <c r="E3432" s="117">
        <v>43031</v>
      </c>
      <c r="F3432" s="118">
        <v>0.41921296296296301</v>
      </c>
      <c r="G3432" t="s">
        <v>9457</v>
      </c>
      <c r="H3432">
        <v>415</v>
      </c>
      <c r="I3432">
        <v>22</v>
      </c>
      <c r="J3432" t="s">
        <v>4037</v>
      </c>
      <c r="L3432" t="s">
        <v>26269</v>
      </c>
    </row>
    <row r="3433" spans="1:12" x14ac:dyDescent="0.25">
      <c r="A3433" t="s">
        <v>9456</v>
      </c>
      <c r="B3433" t="s">
        <v>9453</v>
      </c>
      <c r="C3433" t="s">
        <v>9454</v>
      </c>
      <c r="D3433" t="s">
        <v>9455</v>
      </c>
      <c r="E3433" s="117">
        <v>43031</v>
      </c>
      <c r="F3433" s="118">
        <v>0.41922453703703705</v>
      </c>
      <c r="G3433" t="s">
        <v>9457</v>
      </c>
      <c r="H3433">
        <v>415</v>
      </c>
      <c r="I3433">
        <v>44</v>
      </c>
      <c r="J3433" t="s">
        <v>4037</v>
      </c>
      <c r="L3433" t="s">
        <v>242</v>
      </c>
    </row>
    <row r="3434" spans="1:12" x14ac:dyDescent="0.25">
      <c r="A3434" t="s">
        <v>9456</v>
      </c>
      <c r="B3434" t="s">
        <v>9453</v>
      </c>
      <c r="C3434" t="s">
        <v>9454</v>
      </c>
      <c r="D3434" t="s">
        <v>9455</v>
      </c>
      <c r="E3434" s="117">
        <v>43031</v>
      </c>
      <c r="F3434" s="118">
        <v>0.41923611111111114</v>
      </c>
      <c r="G3434" t="s">
        <v>9457</v>
      </c>
      <c r="H3434">
        <v>416</v>
      </c>
      <c r="I3434">
        <v>2</v>
      </c>
      <c r="J3434" t="s">
        <v>4037</v>
      </c>
      <c r="L3434" t="s">
        <v>5</v>
      </c>
    </row>
    <row r="3435" spans="1:12" x14ac:dyDescent="0.25">
      <c r="A3435" t="s">
        <v>9456</v>
      </c>
      <c r="B3435" t="s">
        <v>9453</v>
      </c>
      <c r="C3435" t="s">
        <v>9454</v>
      </c>
      <c r="D3435" t="s">
        <v>9455</v>
      </c>
      <c r="E3435" s="117">
        <v>43031</v>
      </c>
      <c r="F3435" s="118">
        <v>0.41923611111111114</v>
      </c>
      <c r="G3435" t="s">
        <v>9457</v>
      </c>
      <c r="H3435">
        <v>416</v>
      </c>
      <c r="I3435">
        <v>5</v>
      </c>
      <c r="J3435" t="s">
        <v>4037</v>
      </c>
      <c r="L3435" t="s">
        <v>175</v>
      </c>
    </row>
    <row r="3436" spans="1:12" x14ac:dyDescent="0.25">
      <c r="A3436" t="s">
        <v>9456</v>
      </c>
      <c r="B3436" t="s">
        <v>9453</v>
      </c>
      <c r="C3436" t="s">
        <v>9454</v>
      </c>
      <c r="D3436" t="s">
        <v>9455</v>
      </c>
      <c r="E3436" s="117">
        <v>43031</v>
      </c>
      <c r="F3436" s="118">
        <v>0.41923611111111114</v>
      </c>
      <c r="G3436" t="s">
        <v>9457</v>
      </c>
      <c r="H3436">
        <v>416</v>
      </c>
      <c r="I3436">
        <v>7</v>
      </c>
      <c r="J3436" t="s">
        <v>4037</v>
      </c>
      <c r="L3436">
        <v>38</v>
      </c>
    </row>
    <row r="3437" spans="1:12" x14ac:dyDescent="0.25">
      <c r="A3437" t="s">
        <v>9456</v>
      </c>
      <c r="B3437" t="s">
        <v>9453</v>
      </c>
      <c r="C3437" t="s">
        <v>9454</v>
      </c>
      <c r="D3437" t="s">
        <v>9455</v>
      </c>
      <c r="E3437" s="117">
        <v>43031</v>
      </c>
      <c r="F3437" s="118">
        <v>0.41923611111111114</v>
      </c>
      <c r="G3437" t="s">
        <v>9457</v>
      </c>
      <c r="H3437">
        <v>416</v>
      </c>
      <c r="I3437">
        <v>8</v>
      </c>
      <c r="J3437" t="s">
        <v>4037</v>
      </c>
      <c r="L3437">
        <v>100000</v>
      </c>
    </row>
    <row r="3438" spans="1:12" x14ac:dyDescent="0.25">
      <c r="A3438" t="s">
        <v>9456</v>
      </c>
      <c r="B3438" t="s">
        <v>9453</v>
      </c>
      <c r="C3438" t="s">
        <v>9454</v>
      </c>
      <c r="D3438" t="s">
        <v>9455</v>
      </c>
      <c r="E3438" s="117">
        <v>43031</v>
      </c>
      <c r="F3438" s="118">
        <v>0.41924768518518518</v>
      </c>
      <c r="G3438" t="s">
        <v>9457</v>
      </c>
      <c r="H3438">
        <v>416</v>
      </c>
      <c r="I3438">
        <v>12</v>
      </c>
      <c r="J3438" t="s">
        <v>4037</v>
      </c>
      <c r="L3438">
        <v>-11.816043630496999</v>
      </c>
    </row>
    <row r="3439" spans="1:12" x14ac:dyDescent="0.25">
      <c r="A3439" t="s">
        <v>9456</v>
      </c>
      <c r="B3439" t="s">
        <v>9453</v>
      </c>
      <c r="C3439" t="s">
        <v>9454</v>
      </c>
      <c r="D3439" t="s">
        <v>9455</v>
      </c>
      <c r="E3439" s="117">
        <v>43031</v>
      </c>
      <c r="F3439" s="118">
        <v>0.41924768518518518</v>
      </c>
      <c r="G3439" t="s">
        <v>9457</v>
      </c>
      <c r="H3439">
        <v>416</v>
      </c>
      <c r="I3439">
        <v>13</v>
      </c>
      <c r="J3439" t="s">
        <v>4037</v>
      </c>
      <c r="L3439">
        <v>-62.312983255940097</v>
      </c>
    </row>
    <row r="3440" spans="1:12" x14ac:dyDescent="0.25">
      <c r="A3440" t="s">
        <v>9456</v>
      </c>
      <c r="B3440" t="s">
        <v>9453</v>
      </c>
      <c r="C3440" t="s">
        <v>9454</v>
      </c>
      <c r="D3440" t="s">
        <v>9455</v>
      </c>
      <c r="E3440" s="117">
        <v>43031</v>
      </c>
      <c r="F3440" s="118">
        <v>0.41924768518518518</v>
      </c>
      <c r="G3440" t="s">
        <v>9457</v>
      </c>
      <c r="H3440">
        <v>416</v>
      </c>
      <c r="I3440">
        <v>14</v>
      </c>
      <c r="J3440" t="s">
        <v>4037</v>
      </c>
      <c r="L3440">
        <v>244</v>
      </c>
    </row>
    <row r="3441" spans="1:12" x14ac:dyDescent="0.25">
      <c r="A3441" t="s">
        <v>9456</v>
      </c>
      <c r="B3441" t="s">
        <v>9453</v>
      </c>
      <c r="C3441" t="s">
        <v>9454</v>
      </c>
      <c r="D3441" t="s">
        <v>9455</v>
      </c>
      <c r="E3441" s="117">
        <v>43031</v>
      </c>
      <c r="F3441" s="118">
        <v>0.41924768518518518</v>
      </c>
      <c r="G3441" t="s">
        <v>9457</v>
      </c>
      <c r="H3441">
        <v>416</v>
      </c>
      <c r="I3441">
        <v>15</v>
      </c>
      <c r="J3441" t="s">
        <v>4037</v>
      </c>
      <c r="L3441" t="s">
        <v>26001</v>
      </c>
    </row>
    <row r="3442" spans="1:12" x14ac:dyDescent="0.25">
      <c r="A3442" t="s">
        <v>9456</v>
      </c>
      <c r="B3442" t="s">
        <v>9453</v>
      </c>
      <c r="C3442" t="s">
        <v>9454</v>
      </c>
      <c r="D3442" t="s">
        <v>9455</v>
      </c>
      <c r="E3442" s="117">
        <v>43031</v>
      </c>
      <c r="F3442" s="118">
        <v>0.41924768518518518</v>
      </c>
      <c r="G3442" t="s">
        <v>9457</v>
      </c>
      <c r="H3442">
        <v>416</v>
      </c>
      <c r="I3442">
        <v>19</v>
      </c>
      <c r="J3442" t="s">
        <v>4037</v>
      </c>
      <c r="L3442" t="s">
        <v>26270</v>
      </c>
    </row>
    <row r="3443" spans="1:12" x14ac:dyDescent="0.25">
      <c r="A3443" t="s">
        <v>9456</v>
      </c>
      <c r="B3443" t="s">
        <v>9453</v>
      </c>
      <c r="C3443" t="s">
        <v>9454</v>
      </c>
      <c r="D3443" t="s">
        <v>9455</v>
      </c>
      <c r="E3443" s="117">
        <v>43031</v>
      </c>
      <c r="F3443" s="118">
        <v>0.41925925925925928</v>
      </c>
      <c r="G3443" t="s">
        <v>9457</v>
      </c>
      <c r="H3443">
        <v>416</v>
      </c>
      <c r="I3443">
        <v>20</v>
      </c>
      <c r="J3443" t="s">
        <v>4037</v>
      </c>
      <c r="L3443" t="s">
        <v>12</v>
      </c>
    </row>
    <row r="3444" spans="1:12" x14ac:dyDescent="0.25">
      <c r="A3444" t="s">
        <v>9456</v>
      </c>
      <c r="B3444" t="s">
        <v>9453</v>
      </c>
      <c r="C3444" t="s">
        <v>9454</v>
      </c>
      <c r="D3444" t="s">
        <v>9455</v>
      </c>
      <c r="E3444" s="117">
        <v>43031</v>
      </c>
      <c r="F3444" s="118">
        <v>0.41925925925925928</v>
      </c>
      <c r="G3444" t="s">
        <v>9457</v>
      </c>
      <c r="H3444">
        <v>416</v>
      </c>
      <c r="I3444">
        <v>22</v>
      </c>
      <c r="J3444" t="s">
        <v>4037</v>
      </c>
      <c r="L3444" t="s">
        <v>26271</v>
      </c>
    </row>
    <row r="3445" spans="1:12" x14ac:dyDescent="0.25">
      <c r="A3445" t="s">
        <v>9456</v>
      </c>
      <c r="B3445" t="s">
        <v>9453</v>
      </c>
      <c r="C3445" t="s">
        <v>9454</v>
      </c>
      <c r="D3445" t="s">
        <v>9455</v>
      </c>
      <c r="E3445" s="117">
        <v>43031</v>
      </c>
      <c r="F3445" s="118">
        <v>0.41927083333333331</v>
      </c>
      <c r="G3445" t="s">
        <v>9457</v>
      </c>
      <c r="H3445">
        <v>416</v>
      </c>
      <c r="I3445">
        <v>44</v>
      </c>
      <c r="J3445" t="s">
        <v>4037</v>
      </c>
      <c r="L3445" t="s">
        <v>241</v>
      </c>
    </row>
    <row r="3446" spans="1:12" x14ac:dyDescent="0.25">
      <c r="A3446" t="s">
        <v>9456</v>
      </c>
      <c r="B3446" t="s">
        <v>9453</v>
      </c>
      <c r="C3446" t="s">
        <v>9454</v>
      </c>
      <c r="D3446" t="s">
        <v>9455</v>
      </c>
      <c r="E3446" s="117">
        <v>43031</v>
      </c>
      <c r="F3446" s="118">
        <v>0.41928240740740735</v>
      </c>
      <c r="G3446" t="s">
        <v>9457</v>
      </c>
      <c r="H3446">
        <v>417</v>
      </c>
      <c r="I3446">
        <v>2</v>
      </c>
      <c r="J3446" t="s">
        <v>4037</v>
      </c>
      <c r="L3446" t="s">
        <v>5</v>
      </c>
    </row>
    <row r="3447" spans="1:12" x14ac:dyDescent="0.25">
      <c r="A3447" t="s">
        <v>9456</v>
      </c>
      <c r="B3447" t="s">
        <v>9453</v>
      </c>
      <c r="C3447" t="s">
        <v>9454</v>
      </c>
      <c r="D3447" t="s">
        <v>9455</v>
      </c>
      <c r="E3447" s="117">
        <v>43031</v>
      </c>
      <c r="F3447" s="118">
        <v>0.41928240740740735</v>
      </c>
      <c r="G3447" t="s">
        <v>9457</v>
      </c>
      <c r="H3447">
        <v>417</v>
      </c>
      <c r="I3447">
        <v>5</v>
      </c>
      <c r="J3447" t="s">
        <v>4037</v>
      </c>
      <c r="L3447" t="s">
        <v>175</v>
      </c>
    </row>
    <row r="3448" spans="1:12" x14ac:dyDescent="0.25">
      <c r="A3448" t="s">
        <v>9456</v>
      </c>
      <c r="B3448" t="s">
        <v>9453</v>
      </c>
      <c r="C3448" t="s">
        <v>9454</v>
      </c>
      <c r="D3448" t="s">
        <v>9455</v>
      </c>
      <c r="E3448" s="117">
        <v>43031</v>
      </c>
      <c r="F3448" s="118">
        <v>0.41928240740740735</v>
      </c>
      <c r="G3448" t="s">
        <v>9457</v>
      </c>
      <c r="H3448">
        <v>417</v>
      </c>
      <c r="I3448">
        <v>7</v>
      </c>
      <c r="J3448" t="s">
        <v>4037</v>
      </c>
      <c r="L3448">
        <v>39</v>
      </c>
    </row>
    <row r="3449" spans="1:12" x14ac:dyDescent="0.25">
      <c r="A3449" t="s">
        <v>9456</v>
      </c>
      <c r="B3449" t="s">
        <v>9453</v>
      </c>
      <c r="C3449" t="s">
        <v>9454</v>
      </c>
      <c r="D3449" t="s">
        <v>9455</v>
      </c>
      <c r="E3449" s="117">
        <v>43031</v>
      </c>
      <c r="F3449" s="118">
        <v>0.41928240740740735</v>
      </c>
      <c r="G3449" t="s">
        <v>9457</v>
      </c>
      <c r="H3449">
        <v>417</v>
      </c>
      <c r="I3449">
        <v>8</v>
      </c>
      <c r="J3449" t="s">
        <v>4037</v>
      </c>
      <c r="L3449">
        <v>100000</v>
      </c>
    </row>
    <row r="3450" spans="1:12" x14ac:dyDescent="0.25">
      <c r="A3450" t="s">
        <v>9456</v>
      </c>
      <c r="B3450" t="s">
        <v>9453</v>
      </c>
      <c r="C3450" t="s">
        <v>9454</v>
      </c>
      <c r="D3450" t="s">
        <v>9455</v>
      </c>
      <c r="E3450" s="117">
        <v>43031</v>
      </c>
      <c r="F3450" s="118">
        <v>0.41928240740740735</v>
      </c>
      <c r="G3450" t="s">
        <v>9457</v>
      </c>
      <c r="H3450">
        <v>417</v>
      </c>
      <c r="I3450">
        <v>12</v>
      </c>
      <c r="J3450" t="s">
        <v>4037</v>
      </c>
      <c r="L3450">
        <v>-11.811998564454299</v>
      </c>
    </row>
    <row r="3451" spans="1:12" x14ac:dyDescent="0.25">
      <c r="A3451" t="s">
        <v>9456</v>
      </c>
      <c r="B3451" t="s">
        <v>9453</v>
      </c>
      <c r="C3451" t="s">
        <v>9454</v>
      </c>
      <c r="D3451" t="s">
        <v>9455</v>
      </c>
      <c r="E3451" s="117">
        <v>43031</v>
      </c>
      <c r="F3451" s="118">
        <v>0.4192939814814815</v>
      </c>
      <c r="G3451" t="s">
        <v>9457</v>
      </c>
      <c r="H3451">
        <v>417</v>
      </c>
      <c r="I3451">
        <v>13</v>
      </c>
      <c r="J3451" t="s">
        <v>4037</v>
      </c>
      <c r="L3451">
        <v>-62.311790852746398</v>
      </c>
    </row>
    <row r="3452" spans="1:12" x14ac:dyDescent="0.25">
      <c r="A3452" t="s">
        <v>9456</v>
      </c>
      <c r="B3452" t="s">
        <v>9453</v>
      </c>
      <c r="C3452" t="s">
        <v>9454</v>
      </c>
      <c r="D3452" t="s">
        <v>9455</v>
      </c>
      <c r="E3452" s="117">
        <v>43031</v>
      </c>
      <c r="F3452" s="118">
        <v>0.4192939814814815</v>
      </c>
      <c r="G3452" t="s">
        <v>9457</v>
      </c>
      <c r="H3452">
        <v>417</v>
      </c>
      <c r="I3452">
        <v>14</v>
      </c>
      <c r="J3452" t="s">
        <v>4037</v>
      </c>
      <c r="L3452">
        <v>233</v>
      </c>
    </row>
    <row r="3453" spans="1:12" x14ac:dyDescent="0.25">
      <c r="A3453" t="s">
        <v>9456</v>
      </c>
      <c r="B3453" t="s">
        <v>9453</v>
      </c>
      <c r="C3453" t="s">
        <v>9454</v>
      </c>
      <c r="D3453" t="s">
        <v>9455</v>
      </c>
      <c r="E3453" s="117">
        <v>43031</v>
      </c>
      <c r="F3453" s="118">
        <v>0.4192939814814815</v>
      </c>
      <c r="G3453" t="s">
        <v>9457</v>
      </c>
      <c r="H3453">
        <v>417</v>
      </c>
      <c r="I3453">
        <v>15</v>
      </c>
      <c r="J3453" t="s">
        <v>4037</v>
      </c>
      <c r="L3453" t="s">
        <v>26001</v>
      </c>
    </row>
    <row r="3454" spans="1:12" x14ac:dyDescent="0.25">
      <c r="A3454" t="s">
        <v>9456</v>
      </c>
      <c r="B3454" t="s">
        <v>9453</v>
      </c>
      <c r="C3454" t="s">
        <v>9454</v>
      </c>
      <c r="D3454" t="s">
        <v>9455</v>
      </c>
      <c r="E3454" s="117">
        <v>43031</v>
      </c>
      <c r="F3454" s="118">
        <v>0.4192939814814815</v>
      </c>
      <c r="G3454" t="s">
        <v>9457</v>
      </c>
      <c r="H3454">
        <v>417</v>
      </c>
      <c r="I3454">
        <v>19</v>
      </c>
      <c r="J3454" t="s">
        <v>4037</v>
      </c>
      <c r="L3454" t="s">
        <v>26270</v>
      </c>
    </row>
    <row r="3455" spans="1:12" x14ac:dyDescent="0.25">
      <c r="A3455" t="s">
        <v>9456</v>
      </c>
      <c r="B3455" t="s">
        <v>9453</v>
      </c>
      <c r="C3455" t="s">
        <v>9454</v>
      </c>
      <c r="D3455" t="s">
        <v>9455</v>
      </c>
      <c r="E3455" s="117">
        <v>43031</v>
      </c>
      <c r="F3455" s="118">
        <v>0.4192939814814815</v>
      </c>
      <c r="G3455" t="s">
        <v>9457</v>
      </c>
      <c r="H3455">
        <v>417</v>
      </c>
      <c r="I3455">
        <v>20</v>
      </c>
      <c r="J3455" t="s">
        <v>4037</v>
      </c>
      <c r="L3455" t="s">
        <v>32</v>
      </c>
    </row>
    <row r="3456" spans="1:12" x14ac:dyDescent="0.25">
      <c r="A3456" t="s">
        <v>9456</v>
      </c>
      <c r="B3456" t="s">
        <v>9453</v>
      </c>
      <c r="C3456" t="s">
        <v>9454</v>
      </c>
      <c r="D3456" t="s">
        <v>9455</v>
      </c>
      <c r="E3456" s="117">
        <v>43031</v>
      </c>
      <c r="F3456" s="118">
        <v>0.4192939814814815</v>
      </c>
      <c r="G3456" t="s">
        <v>9457</v>
      </c>
      <c r="H3456">
        <v>417</v>
      </c>
      <c r="I3456">
        <v>22</v>
      </c>
      <c r="J3456" t="s">
        <v>4037</v>
      </c>
      <c r="L3456" t="s">
        <v>26272</v>
      </c>
    </row>
    <row r="3457" spans="1:12" x14ac:dyDescent="0.25">
      <c r="A3457" t="s">
        <v>9456</v>
      </c>
      <c r="B3457" t="s">
        <v>9453</v>
      </c>
      <c r="C3457" t="s">
        <v>9454</v>
      </c>
      <c r="D3457" t="s">
        <v>9455</v>
      </c>
      <c r="E3457" s="117">
        <v>43031</v>
      </c>
      <c r="F3457" s="118">
        <v>0.41931712962962964</v>
      </c>
      <c r="G3457" t="s">
        <v>9457</v>
      </c>
      <c r="H3457">
        <v>418</v>
      </c>
      <c r="I3457">
        <v>2</v>
      </c>
      <c r="J3457" t="s">
        <v>4037</v>
      </c>
      <c r="L3457" t="s">
        <v>5</v>
      </c>
    </row>
    <row r="3458" spans="1:12" x14ac:dyDescent="0.25">
      <c r="A3458" t="s">
        <v>9456</v>
      </c>
      <c r="B3458" t="s">
        <v>9453</v>
      </c>
      <c r="C3458" t="s">
        <v>9454</v>
      </c>
      <c r="D3458" t="s">
        <v>9455</v>
      </c>
      <c r="E3458" s="117">
        <v>43031</v>
      </c>
      <c r="F3458" s="118">
        <v>0.41931712962962964</v>
      </c>
      <c r="G3458" t="s">
        <v>9457</v>
      </c>
      <c r="H3458">
        <v>418</v>
      </c>
      <c r="I3458">
        <v>5</v>
      </c>
      <c r="J3458" t="s">
        <v>4037</v>
      </c>
      <c r="L3458" t="s">
        <v>175</v>
      </c>
    </row>
    <row r="3459" spans="1:12" x14ac:dyDescent="0.25">
      <c r="A3459" t="s">
        <v>9456</v>
      </c>
      <c r="B3459" t="s">
        <v>9453</v>
      </c>
      <c r="C3459" t="s">
        <v>9454</v>
      </c>
      <c r="D3459" t="s">
        <v>9455</v>
      </c>
      <c r="E3459" s="117">
        <v>43031</v>
      </c>
      <c r="F3459" s="118">
        <v>0.41932870370370368</v>
      </c>
      <c r="G3459" t="s">
        <v>9457</v>
      </c>
      <c r="H3459">
        <v>418</v>
      </c>
      <c r="I3459">
        <v>7</v>
      </c>
      <c r="J3459" t="s">
        <v>4037</v>
      </c>
      <c r="L3459">
        <v>40</v>
      </c>
    </row>
    <row r="3460" spans="1:12" x14ac:dyDescent="0.25">
      <c r="A3460" t="s">
        <v>9456</v>
      </c>
      <c r="B3460" t="s">
        <v>9453</v>
      </c>
      <c r="C3460" t="s">
        <v>9454</v>
      </c>
      <c r="D3460" t="s">
        <v>9455</v>
      </c>
      <c r="E3460" s="117">
        <v>43031</v>
      </c>
      <c r="F3460" s="118">
        <v>0.41932870370370368</v>
      </c>
      <c r="G3460" t="s">
        <v>9457</v>
      </c>
      <c r="H3460">
        <v>418</v>
      </c>
      <c r="I3460">
        <v>8</v>
      </c>
      <c r="J3460" t="s">
        <v>4037</v>
      </c>
      <c r="L3460">
        <v>100000</v>
      </c>
    </row>
    <row r="3461" spans="1:12" x14ac:dyDescent="0.25">
      <c r="A3461" t="s">
        <v>9456</v>
      </c>
      <c r="B3461" t="s">
        <v>9453</v>
      </c>
      <c r="C3461" t="s">
        <v>9454</v>
      </c>
      <c r="D3461" t="s">
        <v>9455</v>
      </c>
      <c r="E3461" s="117">
        <v>43031</v>
      </c>
      <c r="F3461" s="118">
        <v>0.41932870370370368</v>
      </c>
      <c r="G3461" t="s">
        <v>9457</v>
      </c>
      <c r="H3461">
        <v>418</v>
      </c>
      <c r="I3461">
        <v>12</v>
      </c>
      <c r="J3461" t="s">
        <v>4037</v>
      </c>
      <c r="L3461">
        <v>-11.7877817728733</v>
      </c>
    </row>
    <row r="3462" spans="1:12" x14ac:dyDescent="0.25">
      <c r="A3462" t="s">
        <v>9456</v>
      </c>
      <c r="B3462" t="s">
        <v>9453</v>
      </c>
      <c r="C3462" t="s">
        <v>9454</v>
      </c>
      <c r="D3462" t="s">
        <v>9455</v>
      </c>
      <c r="E3462" s="117">
        <v>43031</v>
      </c>
      <c r="F3462" s="118">
        <v>0.41932870370370368</v>
      </c>
      <c r="G3462" t="s">
        <v>9457</v>
      </c>
      <c r="H3462">
        <v>418</v>
      </c>
      <c r="I3462">
        <v>13</v>
      </c>
      <c r="J3462" t="s">
        <v>4037</v>
      </c>
      <c r="L3462">
        <v>-62.308115599244999</v>
      </c>
    </row>
    <row r="3463" spans="1:12" x14ac:dyDescent="0.25">
      <c r="A3463" t="s">
        <v>9456</v>
      </c>
      <c r="B3463" t="s">
        <v>9453</v>
      </c>
      <c r="C3463" t="s">
        <v>9454</v>
      </c>
      <c r="D3463" t="s">
        <v>9455</v>
      </c>
      <c r="E3463" s="117">
        <v>43031</v>
      </c>
      <c r="F3463" s="118">
        <v>0.41932870370370368</v>
      </c>
      <c r="G3463" t="s">
        <v>9457</v>
      </c>
      <c r="H3463">
        <v>418</v>
      </c>
      <c r="I3463">
        <v>14</v>
      </c>
      <c r="J3463" t="s">
        <v>4037</v>
      </c>
      <c r="L3463">
        <v>370</v>
      </c>
    </row>
    <row r="3464" spans="1:12" x14ac:dyDescent="0.25">
      <c r="A3464" t="s">
        <v>9456</v>
      </c>
      <c r="B3464" t="s">
        <v>9453</v>
      </c>
      <c r="C3464" t="s">
        <v>9454</v>
      </c>
      <c r="D3464" t="s">
        <v>9455</v>
      </c>
      <c r="E3464" s="117">
        <v>43031</v>
      </c>
      <c r="F3464" s="118">
        <v>0.41932870370370368</v>
      </c>
      <c r="G3464" t="s">
        <v>9457</v>
      </c>
      <c r="H3464">
        <v>418</v>
      </c>
      <c r="I3464">
        <v>15</v>
      </c>
      <c r="J3464" t="s">
        <v>4037</v>
      </c>
      <c r="L3464" t="s">
        <v>26001</v>
      </c>
    </row>
    <row r="3465" spans="1:12" x14ac:dyDescent="0.25">
      <c r="A3465" t="s">
        <v>9456</v>
      </c>
      <c r="B3465" t="s">
        <v>9453</v>
      </c>
      <c r="C3465" t="s">
        <v>9454</v>
      </c>
      <c r="D3465" t="s">
        <v>9455</v>
      </c>
      <c r="E3465" s="117">
        <v>43031</v>
      </c>
      <c r="F3465" s="118">
        <v>0.41934027777777777</v>
      </c>
      <c r="G3465" t="s">
        <v>9457</v>
      </c>
      <c r="H3465">
        <v>418</v>
      </c>
      <c r="I3465">
        <v>19</v>
      </c>
      <c r="J3465" t="s">
        <v>4037</v>
      </c>
      <c r="L3465" t="s">
        <v>26270</v>
      </c>
    </row>
    <row r="3466" spans="1:12" x14ac:dyDescent="0.25">
      <c r="A3466" t="s">
        <v>9456</v>
      </c>
      <c r="B3466" t="s">
        <v>9453</v>
      </c>
      <c r="C3466" t="s">
        <v>9454</v>
      </c>
      <c r="D3466" t="s">
        <v>9455</v>
      </c>
      <c r="E3466" s="117">
        <v>43031</v>
      </c>
      <c r="F3466" s="118">
        <v>0.41934027777777777</v>
      </c>
      <c r="G3466" t="s">
        <v>9457</v>
      </c>
      <c r="H3466">
        <v>418</v>
      </c>
      <c r="I3466">
        <v>20</v>
      </c>
      <c r="J3466" t="s">
        <v>4037</v>
      </c>
      <c r="L3466" t="s">
        <v>12</v>
      </c>
    </row>
    <row r="3467" spans="1:12" x14ac:dyDescent="0.25">
      <c r="A3467" t="s">
        <v>9456</v>
      </c>
      <c r="B3467" t="s">
        <v>9453</v>
      </c>
      <c r="C3467" t="s">
        <v>9454</v>
      </c>
      <c r="D3467" t="s">
        <v>9455</v>
      </c>
      <c r="E3467" s="117">
        <v>43031</v>
      </c>
      <c r="F3467" s="118">
        <v>0.41934027777777777</v>
      </c>
      <c r="G3467" t="s">
        <v>9457</v>
      </c>
      <c r="H3467">
        <v>418</v>
      </c>
      <c r="I3467">
        <v>22</v>
      </c>
      <c r="J3467" t="s">
        <v>4037</v>
      </c>
      <c r="L3467" t="s">
        <v>26273</v>
      </c>
    </row>
    <row r="3468" spans="1:12" x14ac:dyDescent="0.25">
      <c r="A3468" t="s">
        <v>9456</v>
      </c>
      <c r="B3468" t="s">
        <v>9453</v>
      </c>
      <c r="C3468" t="s">
        <v>9454</v>
      </c>
      <c r="D3468" t="s">
        <v>9455</v>
      </c>
      <c r="E3468" s="117">
        <v>43031</v>
      </c>
      <c r="F3468" s="118">
        <v>0.41936342592592596</v>
      </c>
      <c r="G3468" t="s">
        <v>9457</v>
      </c>
      <c r="H3468">
        <v>419</v>
      </c>
      <c r="I3468">
        <v>2</v>
      </c>
      <c r="J3468" t="s">
        <v>4037</v>
      </c>
      <c r="L3468" t="s">
        <v>5</v>
      </c>
    </row>
    <row r="3469" spans="1:12" x14ac:dyDescent="0.25">
      <c r="A3469" t="s">
        <v>9456</v>
      </c>
      <c r="B3469" t="s">
        <v>9453</v>
      </c>
      <c r="C3469" t="s">
        <v>9454</v>
      </c>
      <c r="D3469" t="s">
        <v>9455</v>
      </c>
      <c r="E3469" s="117">
        <v>43031</v>
      </c>
      <c r="F3469" s="118">
        <v>0.41936342592592596</v>
      </c>
      <c r="G3469" t="s">
        <v>9457</v>
      </c>
      <c r="H3469">
        <v>419</v>
      </c>
      <c r="I3469">
        <v>5</v>
      </c>
      <c r="J3469" t="s">
        <v>4037</v>
      </c>
      <c r="L3469" t="s">
        <v>175</v>
      </c>
    </row>
    <row r="3470" spans="1:12" x14ac:dyDescent="0.25">
      <c r="A3470" t="s">
        <v>9456</v>
      </c>
      <c r="B3470" t="s">
        <v>9453</v>
      </c>
      <c r="C3470" t="s">
        <v>9454</v>
      </c>
      <c r="D3470" t="s">
        <v>9455</v>
      </c>
      <c r="E3470" s="117">
        <v>43031</v>
      </c>
      <c r="F3470" s="118">
        <v>0.41936342592592596</v>
      </c>
      <c r="G3470" t="s">
        <v>9457</v>
      </c>
      <c r="H3470">
        <v>419</v>
      </c>
      <c r="I3470">
        <v>7</v>
      </c>
      <c r="J3470" t="s">
        <v>4037</v>
      </c>
      <c r="L3470">
        <v>41</v>
      </c>
    </row>
    <row r="3471" spans="1:12" x14ac:dyDescent="0.25">
      <c r="A3471" t="s">
        <v>9456</v>
      </c>
      <c r="B3471" t="s">
        <v>9453</v>
      </c>
      <c r="C3471" t="s">
        <v>9454</v>
      </c>
      <c r="D3471" t="s">
        <v>9455</v>
      </c>
      <c r="E3471" s="117">
        <v>43031</v>
      </c>
      <c r="F3471" s="118">
        <v>0.41936342592592596</v>
      </c>
      <c r="G3471" t="s">
        <v>9457</v>
      </c>
      <c r="H3471">
        <v>419</v>
      </c>
      <c r="I3471">
        <v>8</v>
      </c>
      <c r="J3471" t="s">
        <v>4037</v>
      </c>
      <c r="L3471">
        <v>100000</v>
      </c>
    </row>
    <row r="3472" spans="1:12" x14ac:dyDescent="0.25">
      <c r="A3472" t="s">
        <v>9456</v>
      </c>
      <c r="B3472" t="s">
        <v>9453</v>
      </c>
      <c r="C3472" t="s">
        <v>9454</v>
      </c>
      <c r="D3472" t="s">
        <v>9455</v>
      </c>
      <c r="E3472" s="117">
        <v>43031</v>
      </c>
      <c r="F3472" s="118">
        <v>0.419375</v>
      </c>
      <c r="G3472" t="s">
        <v>9457</v>
      </c>
      <c r="H3472">
        <v>419</v>
      </c>
      <c r="I3472">
        <v>12</v>
      </c>
      <c r="J3472" t="s">
        <v>4037</v>
      </c>
      <c r="L3472">
        <v>-11.7650118521985</v>
      </c>
    </row>
    <row r="3473" spans="1:12" x14ac:dyDescent="0.25">
      <c r="A3473" t="s">
        <v>9456</v>
      </c>
      <c r="B3473" t="s">
        <v>9453</v>
      </c>
      <c r="C3473" t="s">
        <v>9454</v>
      </c>
      <c r="D3473" t="s">
        <v>9455</v>
      </c>
      <c r="E3473" s="117">
        <v>43031</v>
      </c>
      <c r="F3473" s="118">
        <v>0.419375</v>
      </c>
      <c r="G3473" t="s">
        <v>9457</v>
      </c>
      <c r="H3473">
        <v>419</v>
      </c>
      <c r="I3473">
        <v>13</v>
      </c>
      <c r="J3473" t="s">
        <v>4037</v>
      </c>
      <c r="L3473">
        <v>-62.311917057716499</v>
      </c>
    </row>
    <row r="3474" spans="1:12" x14ac:dyDescent="0.25">
      <c r="A3474" t="s">
        <v>9456</v>
      </c>
      <c r="B3474" t="s">
        <v>9453</v>
      </c>
      <c r="C3474" t="s">
        <v>9454</v>
      </c>
      <c r="D3474" t="s">
        <v>9455</v>
      </c>
      <c r="E3474" s="117">
        <v>43031</v>
      </c>
      <c r="F3474" s="118">
        <v>0.419375</v>
      </c>
      <c r="G3474" t="s">
        <v>9457</v>
      </c>
      <c r="H3474">
        <v>419</v>
      </c>
      <c r="I3474">
        <v>14</v>
      </c>
      <c r="J3474" t="s">
        <v>4037</v>
      </c>
      <c r="L3474">
        <v>298</v>
      </c>
    </row>
    <row r="3475" spans="1:12" x14ac:dyDescent="0.25">
      <c r="A3475" t="s">
        <v>9456</v>
      </c>
      <c r="B3475" t="s">
        <v>9453</v>
      </c>
      <c r="C3475" t="s">
        <v>9454</v>
      </c>
      <c r="D3475" t="s">
        <v>9455</v>
      </c>
      <c r="E3475" s="117">
        <v>43031</v>
      </c>
      <c r="F3475" s="118">
        <v>0.419375</v>
      </c>
      <c r="G3475" t="s">
        <v>9457</v>
      </c>
      <c r="H3475">
        <v>419</v>
      </c>
      <c r="I3475">
        <v>15</v>
      </c>
      <c r="J3475" t="s">
        <v>4037</v>
      </c>
      <c r="L3475" t="s">
        <v>26001</v>
      </c>
    </row>
    <row r="3476" spans="1:12" x14ac:dyDescent="0.25">
      <c r="A3476" t="s">
        <v>9456</v>
      </c>
      <c r="B3476" t="s">
        <v>9453</v>
      </c>
      <c r="C3476" t="s">
        <v>9454</v>
      </c>
      <c r="D3476" t="s">
        <v>9455</v>
      </c>
      <c r="E3476" s="117">
        <v>43031</v>
      </c>
      <c r="F3476" s="118">
        <v>0.419375</v>
      </c>
      <c r="G3476" t="s">
        <v>9457</v>
      </c>
      <c r="H3476">
        <v>419</v>
      </c>
      <c r="I3476">
        <v>19</v>
      </c>
      <c r="J3476" t="s">
        <v>4037</v>
      </c>
      <c r="L3476" t="s">
        <v>26270</v>
      </c>
    </row>
    <row r="3477" spans="1:12" x14ac:dyDescent="0.25">
      <c r="A3477" t="s">
        <v>9456</v>
      </c>
      <c r="B3477" t="s">
        <v>9453</v>
      </c>
      <c r="C3477" t="s">
        <v>9454</v>
      </c>
      <c r="D3477" t="s">
        <v>9455</v>
      </c>
      <c r="E3477" s="117">
        <v>43031</v>
      </c>
      <c r="F3477" s="118">
        <v>0.419375</v>
      </c>
      <c r="G3477" t="s">
        <v>9457</v>
      </c>
      <c r="H3477">
        <v>419</v>
      </c>
      <c r="I3477">
        <v>20</v>
      </c>
      <c r="J3477" t="s">
        <v>4037</v>
      </c>
      <c r="L3477" t="s">
        <v>32</v>
      </c>
    </row>
    <row r="3478" spans="1:12" x14ac:dyDescent="0.25">
      <c r="A3478" t="s">
        <v>9456</v>
      </c>
      <c r="B3478" t="s">
        <v>9453</v>
      </c>
      <c r="C3478" t="s">
        <v>9454</v>
      </c>
      <c r="D3478" t="s">
        <v>9455</v>
      </c>
      <c r="E3478" s="117">
        <v>43031</v>
      </c>
      <c r="F3478" s="118">
        <v>0.41938657407407409</v>
      </c>
      <c r="G3478" t="s">
        <v>9457</v>
      </c>
      <c r="H3478">
        <v>419</v>
      </c>
      <c r="I3478">
        <v>22</v>
      </c>
      <c r="J3478" t="s">
        <v>4037</v>
      </c>
      <c r="L3478" t="s">
        <v>26274</v>
      </c>
    </row>
    <row r="3479" spans="1:12" x14ac:dyDescent="0.25">
      <c r="A3479" t="s">
        <v>9456</v>
      </c>
      <c r="B3479" t="s">
        <v>9453</v>
      </c>
      <c r="C3479" t="s">
        <v>9454</v>
      </c>
      <c r="D3479" t="s">
        <v>9455</v>
      </c>
      <c r="E3479" s="117">
        <v>43031</v>
      </c>
      <c r="F3479" s="118">
        <v>0.41939814814814813</v>
      </c>
      <c r="G3479" t="s">
        <v>9457</v>
      </c>
      <c r="H3479">
        <v>420</v>
      </c>
      <c r="I3479">
        <v>2</v>
      </c>
      <c r="J3479" t="s">
        <v>4037</v>
      </c>
      <c r="L3479" t="s">
        <v>5</v>
      </c>
    </row>
    <row r="3480" spans="1:12" x14ac:dyDescent="0.25">
      <c r="A3480" t="s">
        <v>9456</v>
      </c>
      <c r="B3480" t="s">
        <v>9453</v>
      </c>
      <c r="C3480" t="s">
        <v>9454</v>
      </c>
      <c r="D3480" t="s">
        <v>9455</v>
      </c>
      <c r="E3480" s="117">
        <v>43031</v>
      </c>
      <c r="F3480" s="118">
        <v>0.41940972222222223</v>
      </c>
      <c r="G3480" t="s">
        <v>9457</v>
      </c>
      <c r="H3480">
        <v>420</v>
      </c>
      <c r="I3480">
        <v>5</v>
      </c>
      <c r="J3480" t="s">
        <v>4037</v>
      </c>
      <c r="L3480" t="s">
        <v>175</v>
      </c>
    </row>
    <row r="3481" spans="1:12" x14ac:dyDescent="0.25">
      <c r="A3481" t="s">
        <v>9456</v>
      </c>
      <c r="B3481" t="s">
        <v>9453</v>
      </c>
      <c r="C3481" t="s">
        <v>9454</v>
      </c>
      <c r="D3481" t="s">
        <v>9455</v>
      </c>
      <c r="E3481" s="117">
        <v>43031</v>
      </c>
      <c r="F3481" s="118">
        <v>0.41940972222222223</v>
      </c>
      <c r="G3481" t="s">
        <v>9457</v>
      </c>
      <c r="H3481">
        <v>420</v>
      </c>
      <c r="I3481">
        <v>7</v>
      </c>
      <c r="J3481" t="s">
        <v>4037</v>
      </c>
      <c r="L3481">
        <v>42</v>
      </c>
    </row>
    <row r="3482" spans="1:12" x14ac:dyDescent="0.25">
      <c r="A3482" t="s">
        <v>9456</v>
      </c>
      <c r="B3482" t="s">
        <v>9453</v>
      </c>
      <c r="C3482" t="s">
        <v>9454</v>
      </c>
      <c r="D3482" t="s">
        <v>9455</v>
      </c>
      <c r="E3482" s="117">
        <v>43031</v>
      </c>
      <c r="F3482" s="118">
        <v>0.41940972222222223</v>
      </c>
      <c r="G3482" t="s">
        <v>9457</v>
      </c>
      <c r="H3482">
        <v>420</v>
      </c>
      <c r="I3482">
        <v>8</v>
      </c>
      <c r="J3482" t="s">
        <v>4037</v>
      </c>
      <c r="L3482">
        <v>100000</v>
      </c>
    </row>
    <row r="3483" spans="1:12" x14ac:dyDescent="0.25">
      <c r="A3483" t="s">
        <v>9456</v>
      </c>
      <c r="B3483" t="s">
        <v>9453</v>
      </c>
      <c r="C3483" t="s">
        <v>9454</v>
      </c>
      <c r="D3483" t="s">
        <v>9455</v>
      </c>
      <c r="E3483" s="117">
        <v>43031</v>
      </c>
      <c r="F3483" s="118">
        <v>0.41940972222222223</v>
      </c>
      <c r="G3483" t="s">
        <v>9457</v>
      </c>
      <c r="H3483">
        <v>420</v>
      </c>
      <c r="I3483">
        <v>12</v>
      </c>
      <c r="J3483" t="s">
        <v>4037</v>
      </c>
      <c r="L3483">
        <v>-11.7392477087842</v>
      </c>
    </row>
    <row r="3484" spans="1:12" x14ac:dyDescent="0.25">
      <c r="A3484" t="s">
        <v>9456</v>
      </c>
      <c r="B3484" t="s">
        <v>9453</v>
      </c>
      <c r="C3484" t="s">
        <v>9454</v>
      </c>
      <c r="D3484" t="s">
        <v>9455</v>
      </c>
      <c r="E3484" s="117">
        <v>43031</v>
      </c>
      <c r="F3484" s="118">
        <v>0.41940972222222223</v>
      </c>
      <c r="G3484" t="s">
        <v>9457</v>
      </c>
      <c r="H3484">
        <v>420</v>
      </c>
      <c r="I3484">
        <v>13</v>
      </c>
      <c r="J3484" t="s">
        <v>4037</v>
      </c>
      <c r="L3484">
        <v>-62.311586409483603</v>
      </c>
    </row>
    <row r="3485" spans="1:12" x14ac:dyDescent="0.25">
      <c r="A3485" t="s">
        <v>9456</v>
      </c>
      <c r="B3485" t="s">
        <v>9453</v>
      </c>
      <c r="C3485" t="s">
        <v>9454</v>
      </c>
      <c r="D3485" t="s">
        <v>9455</v>
      </c>
      <c r="E3485" s="117">
        <v>43031</v>
      </c>
      <c r="F3485" s="118">
        <v>0.41940972222222223</v>
      </c>
      <c r="G3485" t="s">
        <v>9457</v>
      </c>
      <c r="H3485">
        <v>420</v>
      </c>
      <c r="I3485">
        <v>14</v>
      </c>
      <c r="J3485" t="s">
        <v>4037</v>
      </c>
      <c r="L3485">
        <v>297</v>
      </c>
    </row>
    <row r="3486" spans="1:12" x14ac:dyDescent="0.25">
      <c r="A3486" t="s">
        <v>9456</v>
      </c>
      <c r="B3486" t="s">
        <v>9453</v>
      </c>
      <c r="C3486" t="s">
        <v>9454</v>
      </c>
      <c r="D3486" t="s">
        <v>9455</v>
      </c>
      <c r="E3486" s="117">
        <v>43031</v>
      </c>
      <c r="F3486" s="118">
        <v>0.41942129629629626</v>
      </c>
      <c r="G3486" t="s">
        <v>9457</v>
      </c>
      <c r="H3486">
        <v>420</v>
      </c>
      <c r="I3486">
        <v>15</v>
      </c>
      <c r="J3486" t="s">
        <v>4037</v>
      </c>
      <c r="L3486" t="s">
        <v>26001</v>
      </c>
    </row>
    <row r="3487" spans="1:12" x14ac:dyDescent="0.25">
      <c r="A3487" t="s">
        <v>9456</v>
      </c>
      <c r="B3487" t="s">
        <v>9453</v>
      </c>
      <c r="C3487" t="s">
        <v>9454</v>
      </c>
      <c r="D3487" t="s">
        <v>9455</v>
      </c>
      <c r="E3487" s="117">
        <v>43031</v>
      </c>
      <c r="F3487" s="118">
        <v>0.41942129629629626</v>
      </c>
      <c r="G3487" t="s">
        <v>9457</v>
      </c>
      <c r="H3487">
        <v>420</v>
      </c>
      <c r="I3487">
        <v>19</v>
      </c>
      <c r="J3487" t="s">
        <v>4037</v>
      </c>
      <c r="L3487" t="s">
        <v>26270</v>
      </c>
    </row>
    <row r="3488" spans="1:12" x14ac:dyDescent="0.25">
      <c r="A3488" t="s">
        <v>9456</v>
      </c>
      <c r="B3488" t="s">
        <v>9453</v>
      </c>
      <c r="C3488" t="s">
        <v>9454</v>
      </c>
      <c r="D3488" t="s">
        <v>9455</v>
      </c>
      <c r="E3488" s="117">
        <v>43031</v>
      </c>
      <c r="F3488" s="118">
        <v>0.41942129629629626</v>
      </c>
      <c r="G3488" t="s">
        <v>9457</v>
      </c>
      <c r="H3488">
        <v>420</v>
      </c>
      <c r="I3488">
        <v>20</v>
      </c>
      <c r="J3488" t="s">
        <v>4037</v>
      </c>
      <c r="L3488" t="s">
        <v>12</v>
      </c>
    </row>
    <row r="3489" spans="1:12" x14ac:dyDescent="0.25">
      <c r="A3489" t="s">
        <v>9456</v>
      </c>
      <c r="B3489" t="s">
        <v>9453</v>
      </c>
      <c r="C3489" t="s">
        <v>9454</v>
      </c>
      <c r="D3489" t="s">
        <v>9455</v>
      </c>
      <c r="E3489" s="117">
        <v>43031</v>
      </c>
      <c r="F3489" s="118">
        <v>0.41942129629629626</v>
      </c>
      <c r="G3489" t="s">
        <v>9457</v>
      </c>
      <c r="H3489">
        <v>420</v>
      </c>
      <c r="I3489">
        <v>22</v>
      </c>
      <c r="J3489" t="s">
        <v>4037</v>
      </c>
      <c r="L3489" t="s">
        <v>26275</v>
      </c>
    </row>
    <row r="3490" spans="1:12" x14ac:dyDescent="0.25">
      <c r="A3490" t="s">
        <v>9456</v>
      </c>
      <c r="B3490" t="s">
        <v>9453</v>
      </c>
      <c r="C3490" t="s">
        <v>9454</v>
      </c>
      <c r="D3490" t="s">
        <v>9455</v>
      </c>
      <c r="E3490" s="117">
        <v>43031</v>
      </c>
      <c r="F3490" s="118">
        <v>0.41944444444444445</v>
      </c>
      <c r="G3490" t="s">
        <v>9457</v>
      </c>
      <c r="H3490">
        <v>421</v>
      </c>
      <c r="I3490">
        <v>2</v>
      </c>
      <c r="J3490" t="s">
        <v>4037</v>
      </c>
      <c r="L3490" t="s">
        <v>5</v>
      </c>
    </row>
    <row r="3491" spans="1:12" x14ac:dyDescent="0.25">
      <c r="A3491" t="s">
        <v>9456</v>
      </c>
      <c r="B3491" t="s">
        <v>9453</v>
      </c>
      <c r="C3491" t="s">
        <v>9454</v>
      </c>
      <c r="D3491" t="s">
        <v>9455</v>
      </c>
      <c r="E3491" s="117">
        <v>43031</v>
      </c>
      <c r="F3491" s="118">
        <v>0.41944444444444445</v>
      </c>
      <c r="G3491" t="s">
        <v>9457</v>
      </c>
      <c r="H3491">
        <v>421</v>
      </c>
      <c r="I3491">
        <v>5</v>
      </c>
      <c r="J3491" t="s">
        <v>4037</v>
      </c>
      <c r="L3491" t="s">
        <v>175</v>
      </c>
    </row>
    <row r="3492" spans="1:12" x14ac:dyDescent="0.25">
      <c r="A3492" t="s">
        <v>9456</v>
      </c>
      <c r="B3492" t="s">
        <v>9453</v>
      </c>
      <c r="C3492" t="s">
        <v>9454</v>
      </c>
      <c r="D3492" t="s">
        <v>9455</v>
      </c>
      <c r="E3492" s="117">
        <v>43031</v>
      </c>
      <c r="F3492" s="118">
        <v>0.41944444444444445</v>
      </c>
      <c r="G3492" t="s">
        <v>9457</v>
      </c>
      <c r="H3492">
        <v>421</v>
      </c>
      <c r="I3492">
        <v>7</v>
      </c>
      <c r="J3492" t="s">
        <v>4037</v>
      </c>
      <c r="L3492">
        <v>43</v>
      </c>
    </row>
    <row r="3493" spans="1:12" x14ac:dyDescent="0.25">
      <c r="A3493" t="s">
        <v>9456</v>
      </c>
      <c r="B3493" t="s">
        <v>9453</v>
      </c>
      <c r="C3493" t="s">
        <v>9454</v>
      </c>
      <c r="D3493" t="s">
        <v>9455</v>
      </c>
      <c r="E3493" s="117">
        <v>43031</v>
      </c>
      <c r="F3493" s="118">
        <v>0.41944444444444445</v>
      </c>
      <c r="G3493" t="s">
        <v>9457</v>
      </c>
      <c r="H3493">
        <v>421</v>
      </c>
      <c r="I3493">
        <v>8</v>
      </c>
      <c r="J3493" t="s">
        <v>4037</v>
      </c>
      <c r="L3493">
        <v>100000</v>
      </c>
    </row>
    <row r="3494" spans="1:12" x14ac:dyDescent="0.25">
      <c r="A3494" t="s">
        <v>9456</v>
      </c>
      <c r="B3494" t="s">
        <v>9453</v>
      </c>
      <c r="C3494" t="s">
        <v>9454</v>
      </c>
      <c r="D3494" t="s">
        <v>9455</v>
      </c>
      <c r="E3494" s="117">
        <v>43031</v>
      </c>
      <c r="F3494" s="118">
        <v>0.41945601851851855</v>
      </c>
      <c r="G3494" t="s">
        <v>9457</v>
      </c>
      <c r="H3494">
        <v>421</v>
      </c>
      <c r="I3494">
        <v>12</v>
      </c>
      <c r="J3494" t="s">
        <v>4037</v>
      </c>
      <c r="L3494">
        <v>-11.786397218149499</v>
      </c>
    </row>
    <row r="3495" spans="1:12" x14ac:dyDescent="0.25">
      <c r="A3495" t="s">
        <v>9456</v>
      </c>
      <c r="B3495" t="s">
        <v>9453</v>
      </c>
      <c r="C3495" t="s">
        <v>9454</v>
      </c>
      <c r="D3495" t="s">
        <v>9455</v>
      </c>
      <c r="E3495" s="117">
        <v>43031</v>
      </c>
      <c r="F3495" s="118">
        <v>0.41945601851851855</v>
      </c>
      <c r="G3495" t="s">
        <v>9457</v>
      </c>
      <c r="H3495">
        <v>421</v>
      </c>
      <c r="I3495">
        <v>13</v>
      </c>
      <c r="J3495" t="s">
        <v>4037</v>
      </c>
      <c r="L3495">
        <v>-62.345943414529003</v>
      </c>
    </row>
    <row r="3496" spans="1:12" x14ac:dyDescent="0.25">
      <c r="A3496" t="s">
        <v>9456</v>
      </c>
      <c r="B3496" t="s">
        <v>9453</v>
      </c>
      <c r="C3496" t="s">
        <v>9454</v>
      </c>
      <c r="D3496" t="s">
        <v>9455</v>
      </c>
      <c r="E3496" s="117">
        <v>43031</v>
      </c>
      <c r="F3496" s="118">
        <v>0.41945601851851855</v>
      </c>
      <c r="G3496" t="s">
        <v>9457</v>
      </c>
      <c r="H3496">
        <v>421</v>
      </c>
      <c r="I3496">
        <v>14</v>
      </c>
      <c r="J3496" t="s">
        <v>4037</v>
      </c>
      <c r="L3496">
        <v>261</v>
      </c>
    </row>
    <row r="3497" spans="1:12" x14ac:dyDescent="0.25">
      <c r="A3497" t="s">
        <v>9456</v>
      </c>
      <c r="B3497" t="s">
        <v>9453</v>
      </c>
      <c r="C3497" t="s">
        <v>9454</v>
      </c>
      <c r="D3497" t="s">
        <v>9455</v>
      </c>
      <c r="E3497" s="117">
        <v>43031</v>
      </c>
      <c r="F3497" s="118">
        <v>0.41945601851851855</v>
      </c>
      <c r="G3497" t="s">
        <v>9457</v>
      </c>
      <c r="H3497">
        <v>421</v>
      </c>
      <c r="I3497">
        <v>15</v>
      </c>
      <c r="J3497" t="s">
        <v>4037</v>
      </c>
      <c r="L3497" t="s">
        <v>26106</v>
      </c>
    </row>
    <row r="3498" spans="1:12" x14ac:dyDescent="0.25">
      <c r="A3498" t="s">
        <v>9456</v>
      </c>
      <c r="B3498" t="s">
        <v>9453</v>
      </c>
      <c r="C3498" t="s">
        <v>9454</v>
      </c>
      <c r="D3498" t="s">
        <v>9455</v>
      </c>
      <c r="E3498" s="117">
        <v>43031</v>
      </c>
      <c r="F3498" s="118">
        <v>0.41945601851851855</v>
      </c>
      <c r="G3498" t="s">
        <v>9457</v>
      </c>
      <c r="H3498">
        <v>421</v>
      </c>
      <c r="I3498">
        <v>19</v>
      </c>
      <c r="J3498" t="s">
        <v>4037</v>
      </c>
      <c r="L3498" t="s">
        <v>26276</v>
      </c>
    </row>
    <row r="3499" spans="1:12" x14ac:dyDescent="0.25">
      <c r="A3499" t="s">
        <v>9456</v>
      </c>
      <c r="B3499" t="s">
        <v>9453</v>
      </c>
      <c r="C3499" t="s">
        <v>9454</v>
      </c>
      <c r="D3499" t="s">
        <v>9455</v>
      </c>
      <c r="E3499" s="117">
        <v>43031</v>
      </c>
      <c r="F3499" s="118">
        <v>0.41946759259259259</v>
      </c>
      <c r="G3499" t="s">
        <v>9457</v>
      </c>
      <c r="H3499">
        <v>421</v>
      </c>
      <c r="I3499">
        <v>20</v>
      </c>
      <c r="J3499" t="s">
        <v>4037</v>
      </c>
      <c r="L3499" t="s">
        <v>32</v>
      </c>
    </row>
    <row r="3500" spans="1:12" x14ac:dyDescent="0.25">
      <c r="A3500" t="s">
        <v>9456</v>
      </c>
      <c r="B3500" t="s">
        <v>9453</v>
      </c>
      <c r="C3500" t="s">
        <v>9454</v>
      </c>
      <c r="D3500" t="s">
        <v>9455</v>
      </c>
      <c r="E3500" s="117">
        <v>43031</v>
      </c>
      <c r="F3500" s="118">
        <v>0.41946759259259259</v>
      </c>
      <c r="G3500" t="s">
        <v>9457</v>
      </c>
      <c r="H3500">
        <v>421</v>
      </c>
      <c r="I3500">
        <v>22</v>
      </c>
      <c r="J3500" t="s">
        <v>4037</v>
      </c>
      <c r="L3500" t="s">
        <v>26277</v>
      </c>
    </row>
    <row r="3501" spans="1:12" x14ac:dyDescent="0.25">
      <c r="A3501" t="s">
        <v>9456</v>
      </c>
      <c r="B3501" t="s">
        <v>9453</v>
      </c>
      <c r="C3501" t="s">
        <v>9454</v>
      </c>
      <c r="D3501" t="s">
        <v>9455</v>
      </c>
      <c r="E3501" s="117">
        <v>43031</v>
      </c>
      <c r="F3501" s="118">
        <v>0.41947916666666668</v>
      </c>
      <c r="G3501" t="s">
        <v>9457</v>
      </c>
      <c r="H3501">
        <v>422</v>
      </c>
      <c r="I3501">
        <v>2</v>
      </c>
      <c r="J3501" t="s">
        <v>4037</v>
      </c>
      <c r="L3501" t="s">
        <v>5</v>
      </c>
    </row>
    <row r="3502" spans="1:12" x14ac:dyDescent="0.25">
      <c r="A3502" t="s">
        <v>9456</v>
      </c>
      <c r="B3502" t="s">
        <v>9453</v>
      </c>
      <c r="C3502" t="s">
        <v>9454</v>
      </c>
      <c r="D3502" t="s">
        <v>9455</v>
      </c>
      <c r="E3502" s="117">
        <v>43031</v>
      </c>
      <c r="F3502" s="118">
        <v>0.41949074074074072</v>
      </c>
      <c r="G3502" t="s">
        <v>9457</v>
      </c>
      <c r="H3502">
        <v>422</v>
      </c>
      <c r="I3502">
        <v>5</v>
      </c>
      <c r="J3502" t="s">
        <v>4037</v>
      </c>
      <c r="L3502" t="s">
        <v>175</v>
      </c>
    </row>
    <row r="3503" spans="1:12" x14ac:dyDescent="0.25">
      <c r="A3503" t="s">
        <v>9456</v>
      </c>
      <c r="B3503" t="s">
        <v>9453</v>
      </c>
      <c r="C3503" t="s">
        <v>9454</v>
      </c>
      <c r="D3503" t="s">
        <v>9455</v>
      </c>
      <c r="E3503" s="117">
        <v>43031</v>
      </c>
      <c r="F3503" s="118">
        <v>0.41949074074074072</v>
      </c>
      <c r="G3503" t="s">
        <v>9457</v>
      </c>
      <c r="H3503">
        <v>422</v>
      </c>
      <c r="I3503">
        <v>7</v>
      </c>
      <c r="J3503" t="s">
        <v>4037</v>
      </c>
      <c r="L3503">
        <v>44</v>
      </c>
    </row>
    <row r="3504" spans="1:12" x14ac:dyDescent="0.25">
      <c r="A3504" t="s">
        <v>9456</v>
      </c>
      <c r="B3504" t="s">
        <v>9453</v>
      </c>
      <c r="C3504" t="s">
        <v>9454</v>
      </c>
      <c r="D3504" t="s">
        <v>9455</v>
      </c>
      <c r="E3504" s="117">
        <v>43031</v>
      </c>
      <c r="F3504" s="118">
        <v>0.41949074074074072</v>
      </c>
      <c r="G3504" t="s">
        <v>9457</v>
      </c>
      <c r="H3504">
        <v>422</v>
      </c>
      <c r="I3504">
        <v>8</v>
      </c>
      <c r="J3504" t="s">
        <v>4037</v>
      </c>
      <c r="L3504">
        <v>100000</v>
      </c>
    </row>
    <row r="3505" spans="1:12" x14ac:dyDescent="0.25">
      <c r="A3505" t="s">
        <v>9456</v>
      </c>
      <c r="B3505" t="s">
        <v>9453</v>
      </c>
      <c r="C3505" t="s">
        <v>9454</v>
      </c>
      <c r="D3505" t="s">
        <v>9455</v>
      </c>
      <c r="E3505" s="117">
        <v>43031</v>
      </c>
      <c r="F3505" s="118">
        <v>0.41949074074074072</v>
      </c>
      <c r="G3505" t="s">
        <v>9457</v>
      </c>
      <c r="H3505">
        <v>422</v>
      </c>
      <c r="I3505">
        <v>12</v>
      </c>
      <c r="J3505" t="s">
        <v>4037</v>
      </c>
      <c r="L3505">
        <v>-11.784387221527901</v>
      </c>
    </row>
    <row r="3506" spans="1:12" x14ac:dyDescent="0.25">
      <c r="A3506" t="s">
        <v>9456</v>
      </c>
      <c r="B3506" t="s">
        <v>9453</v>
      </c>
      <c r="C3506" t="s">
        <v>9454</v>
      </c>
      <c r="D3506" t="s">
        <v>9455</v>
      </c>
      <c r="E3506" s="117">
        <v>43031</v>
      </c>
      <c r="F3506" s="118">
        <v>0.41949074074074072</v>
      </c>
      <c r="G3506" t="s">
        <v>9457</v>
      </c>
      <c r="H3506">
        <v>422</v>
      </c>
      <c r="I3506">
        <v>13</v>
      </c>
      <c r="J3506" t="s">
        <v>4037</v>
      </c>
      <c r="L3506">
        <v>-62.337063482488603</v>
      </c>
    </row>
    <row r="3507" spans="1:12" x14ac:dyDescent="0.25">
      <c r="A3507" t="s">
        <v>9456</v>
      </c>
      <c r="B3507" t="s">
        <v>9453</v>
      </c>
      <c r="C3507" t="s">
        <v>9454</v>
      </c>
      <c r="D3507" t="s">
        <v>9455</v>
      </c>
      <c r="E3507" s="117">
        <v>43031</v>
      </c>
      <c r="F3507" s="118">
        <v>0.41950231481481487</v>
      </c>
      <c r="G3507" t="s">
        <v>9457</v>
      </c>
      <c r="H3507">
        <v>422</v>
      </c>
      <c r="I3507">
        <v>14</v>
      </c>
      <c r="J3507" t="s">
        <v>4037</v>
      </c>
      <c r="L3507">
        <v>285</v>
      </c>
    </row>
    <row r="3508" spans="1:12" x14ac:dyDescent="0.25">
      <c r="A3508" t="s">
        <v>9456</v>
      </c>
      <c r="B3508" t="s">
        <v>9453</v>
      </c>
      <c r="C3508" t="s">
        <v>9454</v>
      </c>
      <c r="D3508" t="s">
        <v>9455</v>
      </c>
      <c r="E3508" s="117">
        <v>43031</v>
      </c>
      <c r="F3508" s="118">
        <v>0.41950231481481487</v>
      </c>
      <c r="G3508" t="s">
        <v>9457</v>
      </c>
      <c r="H3508">
        <v>422</v>
      </c>
      <c r="I3508">
        <v>15</v>
      </c>
      <c r="J3508" t="s">
        <v>4037</v>
      </c>
      <c r="L3508" t="s">
        <v>26106</v>
      </c>
    </row>
    <row r="3509" spans="1:12" x14ac:dyDescent="0.25">
      <c r="A3509" t="s">
        <v>9456</v>
      </c>
      <c r="B3509" t="s">
        <v>9453</v>
      </c>
      <c r="C3509" t="s">
        <v>9454</v>
      </c>
      <c r="D3509" t="s">
        <v>9455</v>
      </c>
      <c r="E3509" s="117">
        <v>43031</v>
      </c>
      <c r="F3509" s="118">
        <v>0.41950231481481487</v>
      </c>
      <c r="G3509" t="s">
        <v>9457</v>
      </c>
      <c r="H3509">
        <v>422</v>
      </c>
      <c r="I3509">
        <v>19</v>
      </c>
      <c r="J3509" t="s">
        <v>4037</v>
      </c>
      <c r="L3509" t="s">
        <v>26276</v>
      </c>
    </row>
    <row r="3510" spans="1:12" x14ac:dyDescent="0.25">
      <c r="A3510" t="s">
        <v>9456</v>
      </c>
      <c r="B3510" t="s">
        <v>9453</v>
      </c>
      <c r="C3510" t="s">
        <v>9454</v>
      </c>
      <c r="D3510" t="s">
        <v>9455</v>
      </c>
      <c r="E3510" s="117">
        <v>43031</v>
      </c>
      <c r="F3510" s="118">
        <v>0.41950231481481487</v>
      </c>
      <c r="G3510" t="s">
        <v>9457</v>
      </c>
      <c r="H3510">
        <v>422</v>
      </c>
      <c r="I3510">
        <v>20</v>
      </c>
      <c r="J3510" t="s">
        <v>4037</v>
      </c>
      <c r="L3510" t="s">
        <v>42</v>
      </c>
    </row>
    <row r="3511" spans="1:12" x14ac:dyDescent="0.25">
      <c r="A3511" t="s">
        <v>9456</v>
      </c>
      <c r="B3511" t="s">
        <v>9453</v>
      </c>
      <c r="C3511" t="s">
        <v>9454</v>
      </c>
      <c r="D3511" t="s">
        <v>9455</v>
      </c>
      <c r="E3511" s="117">
        <v>43031</v>
      </c>
      <c r="F3511" s="118">
        <v>0.41950231481481487</v>
      </c>
      <c r="G3511" t="s">
        <v>9457</v>
      </c>
      <c r="H3511">
        <v>422</v>
      </c>
      <c r="I3511">
        <v>22</v>
      </c>
      <c r="J3511" t="s">
        <v>4037</v>
      </c>
      <c r="L3511" t="s">
        <v>26278</v>
      </c>
    </row>
    <row r="3512" spans="1:12" x14ac:dyDescent="0.25">
      <c r="A3512" t="s">
        <v>9456</v>
      </c>
      <c r="B3512" t="s">
        <v>9453</v>
      </c>
      <c r="C3512" t="s">
        <v>9454</v>
      </c>
      <c r="D3512" t="s">
        <v>9455</v>
      </c>
      <c r="E3512" s="117">
        <v>43031</v>
      </c>
      <c r="F3512" s="118">
        <v>0.41952546296296295</v>
      </c>
      <c r="G3512" t="s">
        <v>9457</v>
      </c>
      <c r="H3512">
        <v>422</v>
      </c>
      <c r="I3512">
        <v>44</v>
      </c>
      <c r="J3512" t="s">
        <v>4037</v>
      </c>
      <c r="L3512" t="s">
        <v>242</v>
      </c>
    </row>
    <row r="3513" spans="1:12" x14ac:dyDescent="0.25">
      <c r="A3513" t="s">
        <v>9456</v>
      </c>
      <c r="B3513" t="s">
        <v>9453</v>
      </c>
      <c r="C3513" t="s">
        <v>9454</v>
      </c>
      <c r="D3513" t="s">
        <v>9455</v>
      </c>
      <c r="E3513" s="117">
        <v>43031</v>
      </c>
      <c r="F3513" s="118">
        <v>0.41952546296296295</v>
      </c>
      <c r="G3513" t="s">
        <v>9457</v>
      </c>
      <c r="H3513">
        <v>423</v>
      </c>
      <c r="I3513">
        <v>2</v>
      </c>
      <c r="J3513" t="s">
        <v>4037</v>
      </c>
      <c r="L3513" t="s">
        <v>5</v>
      </c>
    </row>
    <row r="3514" spans="1:12" x14ac:dyDescent="0.25">
      <c r="A3514" t="s">
        <v>9456</v>
      </c>
      <c r="B3514" t="s">
        <v>9453</v>
      </c>
      <c r="C3514" t="s">
        <v>9454</v>
      </c>
      <c r="D3514" t="s">
        <v>9455</v>
      </c>
      <c r="E3514" s="117">
        <v>43031</v>
      </c>
      <c r="F3514" s="118">
        <v>0.41952546296296295</v>
      </c>
      <c r="G3514" t="s">
        <v>9457</v>
      </c>
      <c r="H3514">
        <v>423</v>
      </c>
      <c r="I3514">
        <v>5</v>
      </c>
      <c r="J3514" t="s">
        <v>4037</v>
      </c>
      <c r="L3514" t="s">
        <v>175</v>
      </c>
    </row>
    <row r="3515" spans="1:12" x14ac:dyDescent="0.25">
      <c r="A3515" t="s">
        <v>9456</v>
      </c>
      <c r="B3515" t="s">
        <v>9453</v>
      </c>
      <c r="C3515" t="s">
        <v>9454</v>
      </c>
      <c r="D3515" t="s">
        <v>9455</v>
      </c>
      <c r="E3515" s="117">
        <v>43031</v>
      </c>
      <c r="F3515" s="118">
        <v>0.41953703703703704</v>
      </c>
      <c r="G3515" t="s">
        <v>9457</v>
      </c>
      <c r="H3515">
        <v>423</v>
      </c>
      <c r="I3515">
        <v>7</v>
      </c>
      <c r="J3515" t="s">
        <v>4037</v>
      </c>
      <c r="L3515">
        <v>45</v>
      </c>
    </row>
    <row r="3516" spans="1:12" x14ac:dyDescent="0.25">
      <c r="A3516" t="s">
        <v>9456</v>
      </c>
      <c r="B3516" t="s">
        <v>9453</v>
      </c>
      <c r="C3516" t="s">
        <v>9454</v>
      </c>
      <c r="D3516" t="s">
        <v>9455</v>
      </c>
      <c r="E3516" s="117">
        <v>43031</v>
      </c>
      <c r="F3516" s="118">
        <v>0.41953703703703704</v>
      </c>
      <c r="G3516" t="s">
        <v>9457</v>
      </c>
      <c r="H3516">
        <v>423</v>
      </c>
      <c r="I3516">
        <v>8</v>
      </c>
      <c r="J3516" t="s">
        <v>4037</v>
      </c>
      <c r="L3516">
        <v>100000</v>
      </c>
    </row>
    <row r="3517" spans="1:12" x14ac:dyDescent="0.25">
      <c r="A3517" t="s">
        <v>9456</v>
      </c>
      <c r="B3517" t="s">
        <v>9453</v>
      </c>
      <c r="C3517" t="s">
        <v>9454</v>
      </c>
      <c r="D3517" t="s">
        <v>9455</v>
      </c>
      <c r="E3517" s="117">
        <v>43031</v>
      </c>
      <c r="F3517" s="118">
        <v>0.41953703703703704</v>
      </c>
      <c r="G3517" t="s">
        <v>9457</v>
      </c>
      <c r="H3517">
        <v>423</v>
      </c>
      <c r="I3517">
        <v>12</v>
      </c>
      <c r="J3517" t="s">
        <v>4037</v>
      </c>
      <c r="L3517">
        <v>-11.780390177153899</v>
      </c>
    </row>
    <row r="3518" spans="1:12" x14ac:dyDescent="0.25">
      <c r="A3518" t="s">
        <v>9456</v>
      </c>
      <c r="B3518" t="s">
        <v>9453</v>
      </c>
      <c r="C3518" t="s">
        <v>9454</v>
      </c>
      <c r="D3518" t="s">
        <v>9455</v>
      </c>
      <c r="E3518" s="117">
        <v>43031</v>
      </c>
      <c r="F3518" s="118">
        <v>0.41953703703703704</v>
      </c>
      <c r="G3518" t="s">
        <v>9457</v>
      </c>
      <c r="H3518">
        <v>423</v>
      </c>
      <c r="I3518">
        <v>13</v>
      </c>
      <c r="J3518" t="s">
        <v>4037</v>
      </c>
      <c r="L3518">
        <v>-62.329317445924303</v>
      </c>
    </row>
    <row r="3519" spans="1:12" x14ac:dyDescent="0.25">
      <c r="A3519" t="s">
        <v>9456</v>
      </c>
      <c r="B3519" t="s">
        <v>9453</v>
      </c>
      <c r="C3519" t="s">
        <v>9454</v>
      </c>
      <c r="D3519" t="s">
        <v>9455</v>
      </c>
      <c r="E3519" s="117">
        <v>43031</v>
      </c>
      <c r="F3519" s="118">
        <v>0.41953703703703704</v>
      </c>
      <c r="G3519" t="s">
        <v>9457</v>
      </c>
      <c r="H3519">
        <v>423</v>
      </c>
      <c r="I3519">
        <v>14</v>
      </c>
      <c r="J3519" t="s">
        <v>4037</v>
      </c>
      <c r="L3519">
        <v>331</v>
      </c>
    </row>
    <row r="3520" spans="1:12" x14ac:dyDescent="0.25">
      <c r="A3520" t="s">
        <v>9456</v>
      </c>
      <c r="B3520" t="s">
        <v>9453</v>
      </c>
      <c r="C3520" t="s">
        <v>9454</v>
      </c>
      <c r="D3520" t="s">
        <v>9455</v>
      </c>
      <c r="E3520" s="117">
        <v>43031</v>
      </c>
      <c r="F3520" s="118">
        <v>0.41953703703703704</v>
      </c>
      <c r="G3520" t="s">
        <v>9457</v>
      </c>
      <c r="H3520">
        <v>423</v>
      </c>
      <c r="I3520">
        <v>15</v>
      </c>
      <c r="J3520" t="s">
        <v>4037</v>
      </c>
      <c r="L3520" t="s">
        <v>26106</v>
      </c>
    </row>
    <row r="3521" spans="1:12" x14ac:dyDescent="0.25">
      <c r="A3521" t="s">
        <v>9456</v>
      </c>
      <c r="B3521" t="s">
        <v>9453</v>
      </c>
      <c r="C3521" t="s">
        <v>9454</v>
      </c>
      <c r="D3521" t="s">
        <v>9455</v>
      </c>
      <c r="E3521" s="117">
        <v>43031</v>
      </c>
      <c r="F3521" s="118">
        <v>0.41954861111111108</v>
      </c>
      <c r="G3521" t="s">
        <v>9457</v>
      </c>
      <c r="H3521">
        <v>423</v>
      </c>
      <c r="I3521">
        <v>19</v>
      </c>
      <c r="J3521" t="s">
        <v>4037</v>
      </c>
      <c r="L3521" t="s">
        <v>26279</v>
      </c>
    </row>
    <row r="3522" spans="1:12" x14ac:dyDescent="0.25">
      <c r="A3522" t="s">
        <v>9456</v>
      </c>
      <c r="B3522" t="s">
        <v>9453</v>
      </c>
      <c r="C3522" t="s">
        <v>9454</v>
      </c>
      <c r="D3522" t="s">
        <v>9455</v>
      </c>
      <c r="E3522" s="117">
        <v>43031</v>
      </c>
      <c r="F3522" s="118">
        <v>0.41954861111111108</v>
      </c>
      <c r="G3522" t="s">
        <v>9457</v>
      </c>
      <c r="H3522">
        <v>423</v>
      </c>
      <c r="I3522">
        <v>20</v>
      </c>
      <c r="J3522" t="s">
        <v>4037</v>
      </c>
      <c r="L3522" t="s">
        <v>12</v>
      </c>
    </row>
    <row r="3523" spans="1:12" x14ac:dyDescent="0.25">
      <c r="A3523" t="s">
        <v>9456</v>
      </c>
      <c r="B3523" t="s">
        <v>9453</v>
      </c>
      <c r="C3523" t="s">
        <v>9454</v>
      </c>
      <c r="D3523" t="s">
        <v>9455</v>
      </c>
      <c r="E3523" s="117">
        <v>43031</v>
      </c>
      <c r="F3523" s="118">
        <v>0.41954861111111108</v>
      </c>
      <c r="G3523" t="s">
        <v>9457</v>
      </c>
      <c r="H3523">
        <v>423</v>
      </c>
      <c r="I3523">
        <v>22</v>
      </c>
      <c r="J3523" t="s">
        <v>4037</v>
      </c>
      <c r="L3523" t="s">
        <v>26280</v>
      </c>
    </row>
    <row r="3524" spans="1:12" x14ac:dyDescent="0.25">
      <c r="A3524" t="s">
        <v>9456</v>
      </c>
      <c r="B3524" t="s">
        <v>9453</v>
      </c>
      <c r="C3524" t="s">
        <v>9454</v>
      </c>
      <c r="D3524" t="s">
        <v>9455</v>
      </c>
      <c r="E3524" s="117">
        <v>43031</v>
      </c>
      <c r="F3524" s="118">
        <v>0.41957175925925921</v>
      </c>
      <c r="G3524" t="s">
        <v>9457</v>
      </c>
      <c r="H3524">
        <v>424</v>
      </c>
      <c r="I3524">
        <v>2</v>
      </c>
      <c r="J3524" t="s">
        <v>4037</v>
      </c>
      <c r="L3524" t="s">
        <v>5</v>
      </c>
    </row>
    <row r="3525" spans="1:12" x14ac:dyDescent="0.25">
      <c r="A3525" t="s">
        <v>9456</v>
      </c>
      <c r="B3525" t="s">
        <v>9453</v>
      </c>
      <c r="C3525" t="s">
        <v>9454</v>
      </c>
      <c r="D3525" t="s">
        <v>9455</v>
      </c>
      <c r="E3525" s="117">
        <v>43031</v>
      </c>
      <c r="F3525" s="118">
        <v>0.41957175925925921</v>
      </c>
      <c r="G3525" t="s">
        <v>9457</v>
      </c>
      <c r="H3525">
        <v>424</v>
      </c>
      <c r="I3525">
        <v>5</v>
      </c>
      <c r="J3525" t="s">
        <v>4037</v>
      </c>
      <c r="L3525" t="s">
        <v>175</v>
      </c>
    </row>
    <row r="3526" spans="1:12" x14ac:dyDescent="0.25">
      <c r="A3526" t="s">
        <v>9456</v>
      </c>
      <c r="B3526" t="s">
        <v>9453</v>
      </c>
      <c r="C3526" t="s">
        <v>9454</v>
      </c>
      <c r="D3526" t="s">
        <v>9455</v>
      </c>
      <c r="E3526" s="117">
        <v>43031</v>
      </c>
      <c r="F3526" s="118">
        <v>0.41957175925925921</v>
      </c>
      <c r="G3526" t="s">
        <v>9457</v>
      </c>
      <c r="H3526">
        <v>424</v>
      </c>
      <c r="I3526">
        <v>7</v>
      </c>
      <c r="J3526" t="s">
        <v>4037</v>
      </c>
      <c r="L3526">
        <v>46</v>
      </c>
    </row>
    <row r="3527" spans="1:12" x14ac:dyDescent="0.25">
      <c r="A3527" t="s">
        <v>9456</v>
      </c>
      <c r="B3527" t="s">
        <v>9453</v>
      </c>
      <c r="C3527" t="s">
        <v>9454</v>
      </c>
      <c r="D3527" t="s">
        <v>9455</v>
      </c>
      <c r="E3527" s="117">
        <v>43031</v>
      </c>
      <c r="F3527" s="118">
        <v>0.41957175925925921</v>
      </c>
      <c r="G3527" t="s">
        <v>9457</v>
      </c>
      <c r="H3527">
        <v>424</v>
      </c>
      <c r="I3527">
        <v>8</v>
      </c>
      <c r="J3527" t="s">
        <v>4037</v>
      </c>
      <c r="L3527">
        <v>100000</v>
      </c>
    </row>
    <row r="3528" spans="1:12" x14ac:dyDescent="0.25">
      <c r="A3528" t="s">
        <v>9456</v>
      </c>
      <c r="B3528" t="s">
        <v>9453</v>
      </c>
      <c r="C3528" t="s">
        <v>9454</v>
      </c>
      <c r="D3528" t="s">
        <v>9455</v>
      </c>
      <c r="E3528" s="117">
        <v>43031</v>
      </c>
      <c r="F3528" s="118">
        <v>0.41958333333333336</v>
      </c>
      <c r="G3528" t="s">
        <v>9457</v>
      </c>
      <c r="H3528">
        <v>424</v>
      </c>
      <c r="I3528">
        <v>12</v>
      </c>
      <c r="J3528" t="s">
        <v>4037</v>
      </c>
      <c r="L3528">
        <v>-11.729425265139501</v>
      </c>
    </row>
    <row r="3529" spans="1:12" x14ac:dyDescent="0.25">
      <c r="A3529" t="s">
        <v>9456</v>
      </c>
      <c r="B3529" t="s">
        <v>9453</v>
      </c>
      <c r="C3529" t="s">
        <v>9454</v>
      </c>
      <c r="D3529" t="s">
        <v>9455</v>
      </c>
      <c r="E3529" s="117">
        <v>43031</v>
      </c>
      <c r="F3529" s="118">
        <v>0.41958333333333336</v>
      </c>
      <c r="G3529" t="s">
        <v>9457</v>
      </c>
      <c r="H3529">
        <v>424</v>
      </c>
      <c r="I3529">
        <v>13</v>
      </c>
      <c r="J3529" t="s">
        <v>4037</v>
      </c>
      <c r="L3529">
        <v>-62.329862906393402</v>
      </c>
    </row>
    <row r="3530" spans="1:12" x14ac:dyDescent="0.25">
      <c r="A3530" t="s">
        <v>9456</v>
      </c>
      <c r="B3530" t="s">
        <v>9453</v>
      </c>
      <c r="C3530" t="s">
        <v>9454</v>
      </c>
      <c r="D3530" t="s">
        <v>9455</v>
      </c>
      <c r="E3530" s="117">
        <v>43031</v>
      </c>
      <c r="F3530" s="118">
        <v>0.41958333333333336</v>
      </c>
      <c r="G3530" t="s">
        <v>9457</v>
      </c>
      <c r="H3530">
        <v>424</v>
      </c>
      <c r="I3530">
        <v>14</v>
      </c>
      <c r="J3530" t="s">
        <v>4037</v>
      </c>
      <c r="L3530">
        <v>302</v>
      </c>
    </row>
    <row r="3531" spans="1:12" x14ac:dyDescent="0.25">
      <c r="A3531" t="s">
        <v>9456</v>
      </c>
      <c r="B3531" t="s">
        <v>9453</v>
      </c>
      <c r="C3531" t="s">
        <v>9454</v>
      </c>
      <c r="D3531" t="s">
        <v>9455</v>
      </c>
      <c r="E3531" s="117">
        <v>43031</v>
      </c>
      <c r="F3531" s="118">
        <v>0.41958333333333336</v>
      </c>
      <c r="G3531" t="s">
        <v>9457</v>
      </c>
      <c r="H3531">
        <v>424</v>
      </c>
      <c r="I3531">
        <v>15</v>
      </c>
      <c r="J3531" t="s">
        <v>4037</v>
      </c>
      <c r="L3531" t="s">
        <v>26106</v>
      </c>
    </row>
    <row r="3532" spans="1:12" x14ac:dyDescent="0.25">
      <c r="A3532" t="s">
        <v>9456</v>
      </c>
      <c r="B3532" t="s">
        <v>9453</v>
      </c>
      <c r="C3532" t="s">
        <v>9454</v>
      </c>
      <c r="D3532" t="s">
        <v>9455</v>
      </c>
      <c r="E3532" s="117">
        <v>43031</v>
      </c>
      <c r="F3532" s="118">
        <v>0.41958333333333336</v>
      </c>
      <c r="G3532" t="s">
        <v>9457</v>
      </c>
      <c r="H3532">
        <v>424</v>
      </c>
      <c r="I3532">
        <v>19</v>
      </c>
      <c r="J3532" t="s">
        <v>4037</v>
      </c>
      <c r="L3532" t="s">
        <v>26279</v>
      </c>
    </row>
    <row r="3533" spans="1:12" x14ac:dyDescent="0.25">
      <c r="A3533" t="s">
        <v>9456</v>
      </c>
      <c r="B3533" t="s">
        <v>9453</v>
      </c>
      <c r="C3533" t="s">
        <v>9454</v>
      </c>
      <c r="D3533" t="s">
        <v>9455</v>
      </c>
      <c r="E3533" s="117">
        <v>43031</v>
      </c>
      <c r="F3533" s="118">
        <v>0.41958333333333336</v>
      </c>
      <c r="G3533" t="s">
        <v>9457</v>
      </c>
      <c r="H3533">
        <v>424</v>
      </c>
      <c r="I3533">
        <v>20</v>
      </c>
      <c r="J3533" t="s">
        <v>4037</v>
      </c>
      <c r="L3533" t="s">
        <v>12</v>
      </c>
    </row>
    <row r="3534" spans="1:12" x14ac:dyDescent="0.25">
      <c r="A3534" t="s">
        <v>9456</v>
      </c>
      <c r="B3534" t="s">
        <v>9453</v>
      </c>
      <c r="C3534" t="s">
        <v>9454</v>
      </c>
      <c r="D3534" t="s">
        <v>9455</v>
      </c>
      <c r="E3534" s="117">
        <v>43031</v>
      </c>
      <c r="F3534" s="118">
        <v>0.4195949074074074</v>
      </c>
      <c r="G3534" t="s">
        <v>9457</v>
      </c>
      <c r="H3534">
        <v>424</v>
      </c>
      <c r="I3534">
        <v>22</v>
      </c>
      <c r="J3534" t="s">
        <v>4037</v>
      </c>
      <c r="L3534" t="s">
        <v>26281</v>
      </c>
    </row>
    <row r="3535" spans="1:12" x14ac:dyDescent="0.25">
      <c r="A3535" t="s">
        <v>9456</v>
      </c>
      <c r="B3535" t="s">
        <v>9453</v>
      </c>
      <c r="C3535" t="s">
        <v>9454</v>
      </c>
      <c r="D3535" t="s">
        <v>9455</v>
      </c>
      <c r="E3535" s="117">
        <v>43031</v>
      </c>
      <c r="F3535" s="118">
        <v>0.4196064814814815</v>
      </c>
      <c r="G3535" t="s">
        <v>9457</v>
      </c>
      <c r="H3535">
        <v>425</v>
      </c>
      <c r="I3535">
        <v>2</v>
      </c>
      <c r="J3535" t="s">
        <v>4037</v>
      </c>
      <c r="L3535" t="s">
        <v>5</v>
      </c>
    </row>
    <row r="3536" spans="1:12" x14ac:dyDescent="0.25">
      <c r="A3536" t="s">
        <v>9456</v>
      </c>
      <c r="B3536" t="s">
        <v>9453</v>
      </c>
      <c r="C3536" t="s">
        <v>9454</v>
      </c>
      <c r="D3536" t="s">
        <v>9455</v>
      </c>
      <c r="E3536" s="117">
        <v>43031</v>
      </c>
      <c r="F3536" s="118">
        <v>0.41961805555555554</v>
      </c>
      <c r="G3536" t="s">
        <v>9457</v>
      </c>
      <c r="H3536">
        <v>425</v>
      </c>
      <c r="I3536">
        <v>5</v>
      </c>
      <c r="J3536" t="s">
        <v>4037</v>
      </c>
      <c r="L3536" t="s">
        <v>175</v>
      </c>
    </row>
    <row r="3537" spans="1:12" x14ac:dyDescent="0.25">
      <c r="A3537" t="s">
        <v>9456</v>
      </c>
      <c r="B3537" t="s">
        <v>9453</v>
      </c>
      <c r="C3537" t="s">
        <v>9454</v>
      </c>
      <c r="D3537" t="s">
        <v>9455</v>
      </c>
      <c r="E3537" s="117">
        <v>43031</v>
      </c>
      <c r="F3537" s="118">
        <v>0.41961805555555554</v>
      </c>
      <c r="G3537" t="s">
        <v>9457</v>
      </c>
      <c r="H3537">
        <v>425</v>
      </c>
      <c r="I3537">
        <v>7</v>
      </c>
      <c r="J3537" t="s">
        <v>4037</v>
      </c>
      <c r="L3537">
        <v>47</v>
      </c>
    </row>
    <row r="3538" spans="1:12" x14ac:dyDescent="0.25">
      <c r="A3538" t="s">
        <v>9456</v>
      </c>
      <c r="B3538" t="s">
        <v>9453</v>
      </c>
      <c r="C3538" t="s">
        <v>9454</v>
      </c>
      <c r="D3538" t="s">
        <v>9455</v>
      </c>
      <c r="E3538" s="117">
        <v>43031</v>
      </c>
      <c r="F3538" s="118">
        <v>0.41961805555555554</v>
      </c>
      <c r="G3538" t="s">
        <v>9457</v>
      </c>
      <c r="H3538">
        <v>425</v>
      </c>
      <c r="I3538">
        <v>8</v>
      </c>
      <c r="J3538" t="s">
        <v>4037</v>
      </c>
      <c r="L3538">
        <v>100000</v>
      </c>
    </row>
    <row r="3539" spans="1:12" x14ac:dyDescent="0.25">
      <c r="A3539" t="s">
        <v>9456</v>
      </c>
      <c r="B3539" t="s">
        <v>9453</v>
      </c>
      <c r="C3539" t="s">
        <v>9454</v>
      </c>
      <c r="D3539" t="s">
        <v>9455</v>
      </c>
      <c r="E3539" s="117">
        <v>43031</v>
      </c>
      <c r="F3539" s="118">
        <v>0.41961805555555554</v>
      </c>
      <c r="G3539" t="s">
        <v>9457</v>
      </c>
      <c r="H3539">
        <v>425</v>
      </c>
      <c r="I3539">
        <v>12</v>
      </c>
      <c r="J3539" t="s">
        <v>4037</v>
      </c>
      <c r="L3539">
        <v>-11.617014786001899</v>
      </c>
    </row>
    <row r="3540" spans="1:12" x14ac:dyDescent="0.25">
      <c r="A3540" t="s">
        <v>9456</v>
      </c>
      <c r="B3540" t="s">
        <v>9453</v>
      </c>
      <c r="C3540" t="s">
        <v>9454</v>
      </c>
      <c r="D3540" t="s">
        <v>9455</v>
      </c>
      <c r="E3540" s="117">
        <v>43031</v>
      </c>
      <c r="F3540" s="118">
        <v>0.41961805555555554</v>
      </c>
      <c r="G3540" t="s">
        <v>9457</v>
      </c>
      <c r="H3540">
        <v>425</v>
      </c>
      <c r="I3540">
        <v>13</v>
      </c>
      <c r="J3540" t="s">
        <v>4037</v>
      </c>
      <c r="L3540">
        <v>-62.331306880287201</v>
      </c>
    </row>
    <row r="3541" spans="1:12" x14ac:dyDescent="0.25">
      <c r="A3541" t="s">
        <v>9456</v>
      </c>
      <c r="B3541" t="s">
        <v>9453</v>
      </c>
      <c r="C3541" t="s">
        <v>9454</v>
      </c>
      <c r="D3541" t="s">
        <v>9455</v>
      </c>
      <c r="E3541" s="117">
        <v>43031</v>
      </c>
      <c r="F3541" s="118">
        <v>0.41961805555555554</v>
      </c>
      <c r="G3541" t="s">
        <v>9457</v>
      </c>
      <c r="H3541">
        <v>425</v>
      </c>
      <c r="I3541">
        <v>14</v>
      </c>
      <c r="J3541" t="s">
        <v>4037</v>
      </c>
      <c r="L3541">
        <v>242</v>
      </c>
    </row>
    <row r="3542" spans="1:12" x14ac:dyDescent="0.25">
      <c r="A3542" t="s">
        <v>9456</v>
      </c>
      <c r="B3542" t="s">
        <v>9453</v>
      </c>
      <c r="C3542" t="s">
        <v>9454</v>
      </c>
      <c r="D3542" t="s">
        <v>9455</v>
      </c>
      <c r="E3542" s="117">
        <v>43031</v>
      </c>
      <c r="F3542" s="118">
        <v>0.41962962962962963</v>
      </c>
      <c r="G3542" t="s">
        <v>9457</v>
      </c>
      <c r="H3542">
        <v>425</v>
      </c>
      <c r="I3542">
        <v>15</v>
      </c>
      <c r="J3542" t="s">
        <v>4037</v>
      </c>
      <c r="L3542" t="s">
        <v>26106</v>
      </c>
    </row>
    <row r="3543" spans="1:12" x14ac:dyDescent="0.25">
      <c r="A3543" t="s">
        <v>9456</v>
      </c>
      <c r="B3543" t="s">
        <v>9453</v>
      </c>
      <c r="C3543" t="s">
        <v>9454</v>
      </c>
      <c r="D3543" t="s">
        <v>9455</v>
      </c>
      <c r="E3543" s="117">
        <v>43031</v>
      </c>
      <c r="F3543" s="118">
        <v>0.41962962962962963</v>
      </c>
      <c r="G3543" t="s">
        <v>9457</v>
      </c>
      <c r="H3543">
        <v>425</v>
      </c>
      <c r="I3543">
        <v>19</v>
      </c>
      <c r="J3543" t="s">
        <v>4037</v>
      </c>
      <c r="L3543" t="s">
        <v>26282</v>
      </c>
    </row>
    <row r="3544" spans="1:12" x14ac:dyDescent="0.25">
      <c r="A3544" t="s">
        <v>9456</v>
      </c>
      <c r="B3544" t="s">
        <v>9453</v>
      </c>
      <c r="C3544" t="s">
        <v>9454</v>
      </c>
      <c r="D3544" t="s">
        <v>9455</v>
      </c>
      <c r="E3544" s="117">
        <v>43031</v>
      </c>
      <c r="F3544" s="118">
        <v>0.41962962962962963</v>
      </c>
      <c r="G3544" t="s">
        <v>9457</v>
      </c>
      <c r="H3544">
        <v>425</v>
      </c>
      <c r="I3544">
        <v>20</v>
      </c>
      <c r="J3544" t="s">
        <v>4037</v>
      </c>
      <c r="L3544" t="s">
        <v>42</v>
      </c>
    </row>
    <row r="3545" spans="1:12" x14ac:dyDescent="0.25">
      <c r="A3545" t="s">
        <v>9456</v>
      </c>
      <c r="B3545" t="s">
        <v>9453</v>
      </c>
      <c r="C3545" t="s">
        <v>9454</v>
      </c>
      <c r="D3545" t="s">
        <v>9455</v>
      </c>
      <c r="E3545" s="117">
        <v>43031</v>
      </c>
      <c r="F3545" s="118">
        <v>0.41962962962962963</v>
      </c>
      <c r="G3545" t="s">
        <v>9457</v>
      </c>
      <c r="H3545">
        <v>425</v>
      </c>
      <c r="I3545">
        <v>22</v>
      </c>
      <c r="J3545" t="s">
        <v>4037</v>
      </c>
      <c r="L3545" t="s">
        <v>26283</v>
      </c>
    </row>
    <row r="3546" spans="1:12" x14ac:dyDescent="0.25">
      <c r="A3546" t="s">
        <v>9456</v>
      </c>
      <c r="B3546" t="s">
        <v>9453</v>
      </c>
      <c r="C3546" t="s">
        <v>9454</v>
      </c>
      <c r="D3546" t="s">
        <v>9455</v>
      </c>
      <c r="E3546" s="117">
        <v>43031</v>
      </c>
      <c r="F3546" s="118">
        <v>0.41965277777777782</v>
      </c>
      <c r="G3546" t="s">
        <v>9457</v>
      </c>
      <c r="H3546">
        <v>426</v>
      </c>
      <c r="I3546">
        <v>2</v>
      </c>
      <c r="J3546" t="s">
        <v>4037</v>
      </c>
      <c r="L3546" t="s">
        <v>5</v>
      </c>
    </row>
    <row r="3547" spans="1:12" x14ac:dyDescent="0.25">
      <c r="A3547" t="s">
        <v>9456</v>
      </c>
      <c r="B3547" t="s">
        <v>9453</v>
      </c>
      <c r="C3547" t="s">
        <v>9454</v>
      </c>
      <c r="D3547" t="s">
        <v>9455</v>
      </c>
      <c r="E3547" s="117">
        <v>43031</v>
      </c>
      <c r="F3547" s="118">
        <v>0.41965277777777782</v>
      </c>
      <c r="G3547" t="s">
        <v>9457</v>
      </c>
      <c r="H3547">
        <v>426</v>
      </c>
      <c r="I3547">
        <v>5</v>
      </c>
      <c r="J3547" t="s">
        <v>4037</v>
      </c>
      <c r="L3547" t="s">
        <v>175</v>
      </c>
    </row>
    <row r="3548" spans="1:12" x14ac:dyDescent="0.25">
      <c r="A3548" t="s">
        <v>9456</v>
      </c>
      <c r="B3548" t="s">
        <v>9453</v>
      </c>
      <c r="C3548" t="s">
        <v>9454</v>
      </c>
      <c r="D3548" t="s">
        <v>9455</v>
      </c>
      <c r="E3548" s="117">
        <v>43031</v>
      </c>
      <c r="F3548" s="118">
        <v>0.41965277777777782</v>
      </c>
      <c r="G3548" t="s">
        <v>9457</v>
      </c>
      <c r="H3548">
        <v>426</v>
      </c>
      <c r="I3548">
        <v>7</v>
      </c>
      <c r="J3548" t="s">
        <v>4037</v>
      </c>
      <c r="L3548">
        <v>48</v>
      </c>
    </row>
    <row r="3549" spans="1:12" x14ac:dyDescent="0.25">
      <c r="A3549" t="s">
        <v>9456</v>
      </c>
      <c r="B3549" t="s">
        <v>9453</v>
      </c>
      <c r="C3549" t="s">
        <v>9454</v>
      </c>
      <c r="D3549" t="s">
        <v>9455</v>
      </c>
      <c r="E3549" s="117">
        <v>43031</v>
      </c>
      <c r="F3549" s="118">
        <v>0.41965277777777782</v>
      </c>
      <c r="G3549" t="s">
        <v>9457</v>
      </c>
      <c r="H3549">
        <v>426</v>
      </c>
      <c r="I3549">
        <v>8</v>
      </c>
      <c r="J3549" t="s">
        <v>4037</v>
      </c>
      <c r="L3549">
        <v>100000</v>
      </c>
    </row>
    <row r="3550" spans="1:12" x14ac:dyDescent="0.25">
      <c r="A3550" t="s">
        <v>9456</v>
      </c>
      <c r="B3550" t="s">
        <v>9453</v>
      </c>
      <c r="C3550" t="s">
        <v>9454</v>
      </c>
      <c r="D3550" t="s">
        <v>9455</v>
      </c>
      <c r="E3550" s="117">
        <v>43031</v>
      </c>
      <c r="F3550" s="118">
        <v>0.41966435185185186</v>
      </c>
      <c r="G3550" t="s">
        <v>9457</v>
      </c>
      <c r="H3550">
        <v>426</v>
      </c>
      <c r="I3550">
        <v>12</v>
      </c>
      <c r="J3550" t="s">
        <v>4037</v>
      </c>
      <c r="L3550">
        <v>-11.6420809465696</v>
      </c>
    </row>
    <row r="3551" spans="1:12" x14ac:dyDescent="0.25">
      <c r="A3551" t="s">
        <v>9456</v>
      </c>
      <c r="B3551" t="s">
        <v>9453</v>
      </c>
      <c r="C3551" t="s">
        <v>9454</v>
      </c>
      <c r="D3551" t="s">
        <v>9455</v>
      </c>
      <c r="E3551" s="117">
        <v>43031</v>
      </c>
      <c r="F3551" s="118">
        <v>0.41966435185185186</v>
      </c>
      <c r="G3551" t="s">
        <v>9457</v>
      </c>
      <c r="H3551">
        <v>426</v>
      </c>
      <c r="I3551">
        <v>13</v>
      </c>
      <c r="J3551" t="s">
        <v>4037</v>
      </c>
      <c r="L3551">
        <v>-62.330797543119502</v>
      </c>
    </row>
    <row r="3552" spans="1:12" x14ac:dyDescent="0.25">
      <c r="A3552" t="s">
        <v>9456</v>
      </c>
      <c r="B3552" t="s">
        <v>9453</v>
      </c>
      <c r="C3552" t="s">
        <v>9454</v>
      </c>
      <c r="D3552" t="s">
        <v>9455</v>
      </c>
      <c r="E3552" s="117">
        <v>43031</v>
      </c>
      <c r="F3552" s="118">
        <v>0.41966435185185186</v>
      </c>
      <c r="G3552" t="s">
        <v>9457</v>
      </c>
      <c r="H3552">
        <v>426</v>
      </c>
      <c r="I3552">
        <v>14</v>
      </c>
      <c r="J3552" t="s">
        <v>4037</v>
      </c>
      <c r="L3552">
        <v>243</v>
      </c>
    </row>
    <row r="3553" spans="1:12" x14ac:dyDescent="0.25">
      <c r="A3553" t="s">
        <v>9456</v>
      </c>
      <c r="B3553" t="s">
        <v>9453</v>
      </c>
      <c r="C3553" t="s">
        <v>9454</v>
      </c>
      <c r="D3553" t="s">
        <v>9455</v>
      </c>
      <c r="E3553" s="117">
        <v>43031</v>
      </c>
      <c r="F3553" s="118">
        <v>0.41966435185185186</v>
      </c>
      <c r="G3553" t="s">
        <v>9457</v>
      </c>
      <c r="H3553">
        <v>426</v>
      </c>
      <c r="I3553">
        <v>15</v>
      </c>
      <c r="J3553" t="s">
        <v>4037</v>
      </c>
      <c r="L3553" t="s">
        <v>26106</v>
      </c>
    </row>
    <row r="3554" spans="1:12" x14ac:dyDescent="0.25">
      <c r="A3554" t="s">
        <v>9456</v>
      </c>
      <c r="B3554" t="s">
        <v>9453</v>
      </c>
      <c r="C3554" t="s">
        <v>9454</v>
      </c>
      <c r="D3554" t="s">
        <v>9455</v>
      </c>
      <c r="E3554" s="117">
        <v>43031</v>
      </c>
      <c r="F3554" s="118">
        <v>0.41966435185185186</v>
      </c>
      <c r="G3554" t="s">
        <v>9457</v>
      </c>
      <c r="H3554">
        <v>426</v>
      </c>
      <c r="I3554">
        <v>19</v>
      </c>
      <c r="J3554" t="s">
        <v>4037</v>
      </c>
      <c r="L3554" t="s">
        <v>26282</v>
      </c>
    </row>
    <row r="3555" spans="1:12" x14ac:dyDescent="0.25">
      <c r="A3555" t="s">
        <v>9456</v>
      </c>
      <c r="B3555" t="s">
        <v>9453</v>
      </c>
      <c r="C3555" t="s">
        <v>9454</v>
      </c>
      <c r="D3555" t="s">
        <v>9455</v>
      </c>
      <c r="E3555" s="117">
        <v>43031</v>
      </c>
      <c r="F3555" s="118">
        <v>0.41967592592592595</v>
      </c>
      <c r="G3555" t="s">
        <v>9457</v>
      </c>
      <c r="H3555">
        <v>426</v>
      </c>
      <c r="I3555">
        <v>20</v>
      </c>
      <c r="J3555" t="s">
        <v>4037</v>
      </c>
      <c r="L3555" t="s">
        <v>12</v>
      </c>
    </row>
    <row r="3556" spans="1:12" x14ac:dyDescent="0.25">
      <c r="A3556" t="s">
        <v>9456</v>
      </c>
      <c r="B3556" t="s">
        <v>9453</v>
      </c>
      <c r="C3556" t="s">
        <v>9454</v>
      </c>
      <c r="D3556" t="s">
        <v>9455</v>
      </c>
      <c r="E3556" s="117">
        <v>43031</v>
      </c>
      <c r="F3556" s="118">
        <v>0.41967592592592595</v>
      </c>
      <c r="G3556" t="s">
        <v>9457</v>
      </c>
      <c r="H3556">
        <v>426</v>
      </c>
      <c r="I3556">
        <v>22</v>
      </c>
      <c r="J3556" t="s">
        <v>4037</v>
      </c>
      <c r="L3556" t="s">
        <v>26284</v>
      </c>
    </row>
    <row r="3557" spans="1:12" x14ac:dyDescent="0.25">
      <c r="A3557" t="s">
        <v>9456</v>
      </c>
      <c r="B3557" t="s">
        <v>9453</v>
      </c>
      <c r="C3557" t="s">
        <v>9454</v>
      </c>
      <c r="D3557" t="s">
        <v>9455</v>
      </c>
      <c r="E3557" s="117">
        <v>43031</v>
      </c>
      <c r="F3557" s="118">
        <v>0.41968749999999999</v>
      </c>
      <c r="G3557" t="s">
        <v>9457</v>
      </c>
      <c r="H3557">
        <v>427</v>
      </c>
      <c r="I3557">
        <v>2</v>
      </c>
      <c r="J3557" t="s">
        <v>4037</v>
      </c>
      <c r="L3557" t="s">
        <v>5</v>
      </c>
    </row>
    <row r="3558" spans="1:12" x14ac:dyDescent="0.25">
      <c r="A3558" t="s">
        <v>9456</v>
      </c>
      <c r="B3558" t="s">
        <v>9453</v>
      </c>
      <c r="C3558" t="s">
        <v>9454</v>
      </c>
      <c r="D3558" t="s">
        <v>9455</v>
      </c>
      <c r="E3558" s="117">
        <v>43031</v>
      </c>
      <c r="F3558" s="118">
        <v>0.41969907407407409</v>
      </c>
      <c r="G3558" t="s">
        <v>9457</v>
      </c>
      <c r="H3558">
        <v>427</v>
      </c>
      <c r="I3558">
        <v>5</v>
      </c>
      <c r="J3558" t="s">
        <v>4037</v>
      </c>
      <c r="L3558" t="s">
        <v>175</v>
      </c>
    </row>
    <row r="3559" spans="1:12" x14ac:dyDescent="0.25">
      <c r="A3559" t="s">
        <v>9456</v>
      </c>
      <c r="B3559" t="s">
        <v>9453</v>
      </c>
      <c r="C3559" t="s">
        <v>9454</v>
      </c>
      <c r="D3559" t="s">
        <v>9455</v>
      </c>
      <c r="E3559" s="117">
        <v>43031</v>
      </c>
      <c r="F3559" s="118">
        <v>0.41969907407407409</v>
      </c>
      <c r="G3559" t="s">
        <v>9457</v>
      </c>
      <c r="H3559">
        <v>427</v>
      </c>
      <c r="I3559">
        <v>7</v>
      </c>
      <c r="J3559" t="s">
        <v>4037</v>
      </c>
      <c r="L3559">
        <v>49</v>
      </c>
    </row>
    <row r="3560" spans="1:12" x14ac:dyDescent="0.25">
      <c r="A3560" t="s">
        <v>9456</v>
      </c>
      <c r="B3560" t="s">
        <v>9453</v>
      </c>
      <c r="C3560" t="s">
        <v>9454</v>
      </c>
      <c r="D3560" t="s">
        <v>9455</v>
      </c>
      <c r="E3560" s="117">
        <v>43031</v>
      </c>
      <c r="F3560" s="118">
        <v>0.41969907407407409</v>
      </c>
      <c r="G3560" t="s">
        <v>9457</v>
      </c>
      <c r="H3560">
        <v>427</v>
      </c>
      <c r="I3560">
        <v>8</v>
      </c>
      <c r="J3560" t="s">
        <v>4037</v>
      </c>
      <c r="L3560">
        <v>100000</v>
      </c>
    </row>
    <row r="3561" spans="1:12" x14ac:dyDescent="0.25">
      <c r="A3561" t="s">
        <v>9456</v>
      </c>
      <c r="B3561" t="s">
        <v>9453</v>
      </c>
      <c r="C3561" t="s">
        <v>9454</v>
      </c>
      <c r="D3561" t="s">
        <v>9455</v>
      </c>
      <c r="E3561" s="117">
        <v>43031</v>
      </c>
      <c r="F3561" s="118">
        <v>0.41969907407407409</v>
      </c>
      <c r="G3561" t="s">
        <v>9457</v>
      </c>
      <c r="H3561">
        <v>427</v>
      </c>
      <c r="I3561">
        <v>12</v>
      </c>
      <c r="J3561" t="s">
        <v>4037</v>
      </c>
      <c r="L3561">
        <v>-11.67134162955</v>
      </c>
    </row>
    <row r="3562" spans="1:12" x14ac:dyDescent="0.25">
      <c r="A3562" t="s">
        <v>9456</v>
      </c>
      <c r="B3562" t="s">
        <v>9453</v>
      </c>
      <c r="C3562" t="s">
        <v>9454</v>
      </c>
      <c r="D3562" t="s">
        <v>9455</v>
      </c>
      <c r="E3562" s="117">
        <v>43031</v>
      </c>
      <c r="F3562" s="118">
        <v>0.41969907407407409</v>
      </c>
      <c r="G3562" t="s">
        <v>9457</v>
      </c>
      <c r="H3562">
        <v>427</v>
      </c>
      <c r="I3562">
        <v>13</v>
      </c>
      <c r="J3562" t="s">
        <v>4037</v>
      </c>
      <c r="L3562">
        <v>-62.329690748880303</v>
      </c>
    </row>
    <row r="3563" spans="1:12" x14ac:dyDescent="0.25">
      <c r="A3563" t="s">
        <v>9456</v>
      </c>
      <c r="B3563" t="s">
        <v>9453</v>
      </c>
      <c r="C3563" t="s">
        <v>9454</v>
      </c>
      <c r="D3563" t="s">
        <v>9455</v>
      </c>
      <c r="E3563" s="117">
        <v>43031</v>
      </c>
      <c r="F3563" s="118">
        <v>0.41971064814814812</v>
      </c>
      <c r="G3563" t="s">
        <v>9457</v>
      </c>
      <c r="H3563">
        <v>427</v>
      </c>
      <c r="I3563">
        <v>14</v>
      </c>
      <c r="J3563" t="s">
        <v>4037</v>
      </c>
      <c r="L3563">
        <v>292</v>
      </c>
    </row>
    <row r="3564" spans="1:12" x14ac:dyDescent="0.25">
      <c r="A3564" t="s">
        <v>9456</v>
      </c>
      <c r="B3564" t="s">
        <v>9453</v>
      </c>
      <c r="C3564" t="s">
        <v>9454</v>
      </c>
      <c r="D3564" t="s">
        <v>9455</v>
      </c>
      <c r="E3564" s="117">
        <v>43031</v>
      </c>
      <c r="F3564" s="118">
        <v>0.41971064814814812</v>
      </c>
      <c r="G3564" t="s">
        <v>9457</v>
      </c>
      <c r="H3564">
        <v>427</v>
      </c>
      <c r="I3564">
        <v>15</v>
      </c>
      <c r="J3564" t="s">
        <v>4037</v>
      </c>
      <c r="L3564" t="s">
        <v>26106</v>
      </c>
    </row>
    <row r="3565" spans="1:12" x14ac:dyDescent="0.25">
      <c r="A3565" t="s">
        <v>9456</v>
      </c>
      <c r="B3565" t="s">
        <v>9453</v>
      </c>
      <c r="C3565" t="s">
        <v>9454</v>
      </c>
      <c r="D3565" t="s">
        <v>9455</v>
      </c>
      <c r="E3565" s="117">
        <v>43031</v>
      </c>
      <c r="F3565" s="118">
        <v>0.41971064814814812</v>
      </c>
      <c r="G3565" t="s">
        <v>9457</v>
      </c>
      <c r="H3565">
        <v>427</v>
      </c>
      <c r="I3565">
        <v>19</v>
      </c>
      <c r="J3565" t="s">
        <v>4037</v>
      </c>
      <c r="L3565" t="s">
        <v>26282</v>
      </c>
    </row>
    <row r="3566" spans="1:12" x14ac:dyDescent="0.25">
      <c r="A3566" t="s">
        <v>9456</v>
      </c>
      <c r="B3566" t="s">
        <v>9453</v>
      </c>
      <c r="C3566" t="s">
        <v>9454</v>
      </c>
      <c r="D3566" t="s">
        <v>9455</v>
      </c>
      <c r="E3566" s="117">
        <v>43031</v>
      </c>
      <c r="F3566" s="118">
        <v>0.41971064814814812</v>
      </c>
      <c r="G3566" t="s">
        <v>9457</v>
      </c>
      <c r="H3566">
        <v>427</v>
      </c>
      <c r="I3566">
        <v>20</v>
      </c>
      <c r="J3566" t="s">
        <v>4037</v>
      </c>
      <c r="L3566" t="s">
        <v>12</v>
      </c>
    </row>
    <row r="3567" spans="1:12" x14ac:dyDescent="0.25">
      <c r="A3567" t="s">
        <v>9456</v>
      </c>
      <c r="B3567" t="s">
        <v>9453</v>
      </c>
      <c r="C3567" t="s">
        <v>9454</v>
      </c>
      <c r="D3567" t="s">
        <v>9455</v>
      </c>
      <c r="E3567" s="117">
        <v>43031</v>
      </c>
      <c r="F3567" s="118">
        <v>0.41971064814814812</v>
      </c>
      <c r="G3567" t="s">
        <v>9457</v>
      </c>
      <c r="H3567">
        <v>427</v>
      </c>
      <c r="I3567">
        <v>22</v>
      </c>
      <c r="J3567" t="s">
        <v>4037</v>
      </c>
      <c r="L3567" t="s">
        <v>26285</v>
      </c>
    </row>
    <row r="3568" spans="1:12" x14ac:dyDescent="0.25">
      <c r="A3568" t="s">
        <v>9456</v>
      </c>
      <c r="B3568" t="s">
        <v>9453</v>
      </c>
      <c r="C3568" t="s">
        <v>9454</v>
      </c>
      <c r="D3568" t="s">
        <v>9455</v>
      </c>
      <c r="E3568" s="117">
        <v>43031</v>
      </c>
      <c r="F3568" s="118">
        <v>0.41973379629629631</v>
      </c>
      <c r="G3568" t="s">
        <v>9457</v>
      </c>
      <c r="H3568">
        <v>428</v>
      </c>
      <c r="I3568">
        <v>2</v>
      </c>
      <c r="J3568" t="s">
        <v>4037</v>
      </c>
      <c r="L3568" t="s">
        <v>5</v>
      </c>
    </row>
    <row r="3569" spans="1:12" x14ac:dyDescent="0.25">
      <c r="A3569" t="s">
        <v>9456</v>
      </c>
      <c r="B3569" t="s">
        <v>9453</v>
      </c>
      <c r="C3569" t="s">
        <v>9454</v>
      </c>
      <c r="D3569" t="s">
        <v>9455</v>
      </c>
      <c r="E3569" s="117">
        <v>43031</v>
      </c>
      <c r="F3569" s="118">
        <v>0.41973379629629631</v>
      </c>
      <c r="G3569" t="s">
        <v>9457</v>
      </c>
      <c r="H3569">
        <v>428</v>
      </c>
      <c r="I3569">
        <v>5</v>
      </c>
      <c r="J3569" t="s">
        <v>4037</v>
      </c>
      <c r="L3569" t="s">
        <v>175</v>
      </c>
    </row>
    <row r="3570" spans="1:12" x14ac:dyDescent="0.25">
      <c r="A3570" t="s">
        <v>9456</v>
      </c>
      <c r="B3570" t="s">
        <v>9453</v>
      </c>
      <c r="C3570" t="s">
        <v>9454</v>
      </c>
      <c r="D3570" t="s">
        <v>9455</v>
      </c>
      <c r="E3570" s="117">
        <v>43031</v>
      </c>
      <c r="F3570" s="118">
        <v>0.41973379629629631</v>
      </c>
      <c r="G3570" t="s">
        <v>9457</v>
      </c>
      <c r="H3570">
        <v>428</v>
      </c>
      <c r="I3570">
        <v>7</v>
      </c>
      <c r="J3570" t="s">
        <v>4037</v>
      </c>
      <c r="L3570">
        <v>50</v>
      </c>
    </row>
    <row r="3571" spans="1:12" x14ac:dyDescent="0.25">
      <c r="A3571" t="s">
        <v>9456</v>
      </c>
      <c r="B3571" t="s">
        <v>9453</v>
      </c>
      <c r="C3571" t="s">
        <v>9454</v>
      </c>
      <c r="D3571" t="s">
        <v>9455</v>
      </c>
      <c r="E3571" s="117">
        <v>43031</v>
      </c>
      <c r="F3571" s="118">
        <v>0.41974537037037035</v>
      </c>
      <c r="G3571" t="s">
        <v>9457</v>
      </c>
      <c r="H3571">
        <v>428</v>
      </c>
      <c r="I3571">
        <v>8</v>
      </c>
      <c r="J3571" t="s">
        <v>4037</v>
      </c>
      <c r="L3571">
        <v>100000</v>
      </c>
    </row>
    <row r="3572" spans="1:12" x14ac:dyDescent="0.25">
      <c r="A3572" t="s">
        <v>9456</v>
      </c>
      <c r="B3572" t="s">
        <v>9453</v>
      </c>
      <c r="C3572" t="s">
        <v>9454</v>
      </c>
      <c r="D3572" t="s">
        <v>9455</v>
      </c>
      <c r="E3572" s="117">
        <v>43031</v>
      </c>
      <c r="F3572" s="118">
        <v>0.41974537037037035</v>
      </c>
      <c r="G3572" t="s">
        <v>9457</v>
      </c>
      <c r="H3572">
        <v>428</v>
      </c>
      <c r="I3572">
        <v>12</v>
      </c>
      <c r="J3572" t="s">
        <v>4037</v>
      </c>
      <c r="L3572">
        <v>-11.6753947433854</v>
      </c>
    </row>
    <row r="3573" spans="1:12" x14ac:dyDescent="0.25">
      <c r="A3573" t="s">
        <v>9456</v>
      </c>
      <c r="B3573" t="s">
        <v>9453</v>
      </c>
      <c r="C3573" t="s">
        <v>9454</v>
      </c>
      <c r="D3573" t="s">
        <v>9455</v>
      </c>
      <c r="E3573" s="117">
        <v>43031</v>
      </c>
      <c r="F3573" s="118">
        <v>0.41974537037037035</v>
      </c>
      <c r="G3573" t="s">
        <v>9457</v>
      </c>
      <c r="H3573">
        <v>428</v>
      </c>
      <c r="I3573">
        <v>13</v>
      </c>
      <c r="J3573" t="s">
        <v>4037</v>
      </c>
      <c r="L3573">
        <v>-62.330479219996597</v>
      </c>
    </row>
    <row r="3574" spans="1:12" x14ac:dyDescent="0.25">
      <c r="A3574" t="s">
        <v>9456</v>
      </c>
      <c r="B3574" t="s">
        <v>9453</v>
      </c>
      <c r="C3574" t="s">
        <v>9454</v>
      </c>
      <c r="D3574" t="s">
        <v>9455</v>
      </c>
      <c r="E3574" s="117">
        <v>43031</v>
      </c>
      <c r="F3574" s="118">
        <v>0.41974537037037035</v>
      </c>
      <c r="G3574" t="s">
        <v>9457</v>
      </c>
      <c r="H3574">
        <v>428</v>
      </c>
      <c r="I3574">
        <v>14</v>
      </c>
      <c r="J3574" t="s">
        <v>4037</v>
      </c>
      <c r="L3574">
        <v>298</v>
      </c>
    </row>
    <row r="3575" spans="1:12" x14ac:dyDescent="0.25">
      <c r="A3575" t="s">
        <v>9456</v>
      </c>
      <c r="B3575" t="s">
        <v>9453</v>
      </c>
      <c r="C3575" t="s">
        <v>9454</v>
      </c>
      <c r="D3575" t="s">
        <v>9455</v>
      </c>
      <c r="E3575" s="117">
        <v>43031</v>
      </c>
      <c r="F3575" s="118">
        <v>0.41974537037037035</v>
      </c>
      <c r="G3575" t="s">
        <v>9457</v>
      </c>
      <c r="H3575">
        <v>428</v>
      </c>
      <c r="I3575">
        <v>15</v>
      </c>
      <c r="J3575" t="s">
        <v>4037</v>
      </c>
      <c r="L3575" t="s">
        <v>26106</v>
      </c>
    </row>
    <row r="3576" spans="1:12" x14ac:dyDescent="0.25">
      <c r="A3576" t="s">
        <v>9456</v>
      </c>
      <c r="B3576" t="s">
        <v>9453</v>
      </c>
      <c r="C3576" t="s">
        <v>9454</v>
      </c>
      <c r="D3576" t="s">
        <v>9455</v>
      </c>
      <c r="E3576" s="117">
        <v>43031</v>
      </c>
      <c r="F3576" s="118">
        <v>0.41975694444444445</v>
      </c>
      <c r="G3576" t="s">
        <v>9457</v>
      </c>
      <c r="H3576">
        <v>428</v>
      </c>
      <c r="I3576">
        <v>19</v>
      </c>
      <c r="J3576" t="s">
        <v>4037</v>
      </c>
      <c r="L3576" t="s">
        <v>26282</v>
      </c>
    </row>
    <row r="3577" spans="1:12" x14ac:dyDescent="0.25">
      <c r="A3577" t="s">
        <v>9456</v>
      </c>
      <c r="B3577" t="s">
        <v>9453</v>
      </c>
      <c r="C3577" t="s">
        <v>9454</v>
      </c>
      <c r="D3577" t="s">
        <v>9455</v>
      </c>
      <c r="E3577" s="117">
        <v>43031</v>
      </c>
      <c r="F3577" s="118">
        <v>0.41975694444444445</v>
      </c>
      <c r="G3577" t="s">
        <v>9457</v>
      </c>
      <c r="H3577">
        <v>428</v>
      </c>
      <c r="I3577">
        <v>20</v>
      </c>
      <c r="J3577" t="s">
        <v>4037</v>
      </c>
      <c r="L3577" t="s">
        <v>12</v>
      </c>
    </row>
    <row r="3578" spans="1:12" x14ac:dyDescent="0.25">
      <c r="A3578" t="s">
        <v>9456</v>
      </c>
      <c r="B3578" t="s">
        <v>9453</v>
      </c>
      <c r="C3578" t="s">
        <v>9454</v>
      </c>
      <c r="D3578" t="s">
        <v>9455</v>
      </c>
      <c r="E3578" s="117">
        <v>43031</v>
      </c>
      <c r="F3578" s="118">
        <v>0.41975694444444445</v>
      </c>
      <c r="G3578" t="s">
        <v>9457</v>
      </c>
      <c r="H3578">
        <v>428</v>
      </c>
      <c r="I3578">
        <v>22</v>
      </c>
      <c r="J3578" t="s">
        <v>4037</v>
      </c>
      <c r="L3578" t="s">
        <v>26286</v>
      </c>
    </row>
    <row r="3579" spans="1:12" x14ac:dyDescent="0.25">
      <c r="A3579" t="s">
        <v>9456</v>
      </c>
      <c r="B3579" t="s">
        <v>9453</v>
      </c>
      <c r="C3579" t="s">
        <v>9454</v>
      </c>
      <c r="D3579" t="s">
        <v>9455</v>
      </c>
      <c r="E3579" s="117">
        <v>43031</v>
      </c>
      <c r="F3579" s="118">
        <v>0.41978009259259258</v>
      </c>
      <c r="G3579" t="s">
        <v>9457</v>
      </c>
      <c r="H3579">
        <v>429</v>
      </c>
      <c r="I3579">
        <v>2</v>
      </c>
      <c r="J3579" t="s">
        <v>4037</v>
      </c>
      <c r="L3579" t="s">
        <v>5</v>
      </c>
    </row>
    <row r="3580" spans="1:12" x14ac:dyDescent="0.25">
      <c r="A3580" t="s">
        <v>9456</v>
      </c>
      <c r="B3580" t="s">
        <v>9453</v>
      </c>
      <c r="C3580" t="s">
        <v>9454</v>
      </c>
      <c r="D3580" t="s">
        <v>9455</v>
      </c>
      <c r="E3580" s="117">
        <v>43031</v>
      </c>
      <c r="F3580" s="118">
        <v>0.41978009259259258</v>
      </c>
      <c r="G3580" t="s">
        <v>9457</v>
      </c>
      <c r="H3580">
        <v>429</v>
      </c>
      <c r="I3580">
        <v>5</v>
      </c>
      <c r="J3580" t="s">
        <v>4037</v>
      </c>
      <c r="L3580" t="s">
        <v>175</v>
      </c>
    </row>
    <row r="3581" spans="1:12" x14ac:dyDescent="0.25">
      <c r="A3581" t="s">
        <v>9456</v>
      </c>
      <c r="B3581" t="s">
        <v>9453</v>
      </c>
      <c r="C3581" t="s">
        <v>9454</v>
      </c>
      <c r="D3581" t="s">
        <v>9455</v>
      </c>
      <c r="E3581" s="117">
        <v>43031</v>
      </c>
      <c r="F3581" s="118">
        <v>0.41978009259259258</v>
      </c>
      <c r="G3581" t="s">
        <v>9457</v>
      </c>
      <c r="H3581">
        <v>429</v>
      </c>
      <c r="I3581">
        <v>7</v>
      </c>
      <c r="J3581" t="s">
        <v>4037</v>
      </c>
      <c r="L3581">
        <v>51</v>
      </c>
    </row>
    <row r="3582" spans="1:12" x14ac:dyDescent="0.25">
      <c r="A3582" t="s">
        <v>9456</v>
      </c>
      <c r="B3582" t="s">
        <v>9453</v>
      </c>
      <c r="C3582" t="s">
        <v>9454</v>
      </c>
      <c r="D3582" t="s">
        <v>9455</v>
      </c>
      <c r="E3582" s="117">
        <v>43031</v>
      </c>
      <c r="F3582" s="118">
        <v>0.41978009259259258</v>
      </c>
      <c r="G3582" t="s">
        <v>9457</v>
      </c>
      <c r="H3582">
        <v>429</v>
      </c>
      <c r="I3582">
        <v>8</v>
      </c>
      <c r="J3582" t="s">
        <v>4037</v>
      </c>
      <c r="L3582">
        <v>100000</v>
      </c>
    </row>
    <row r="3583" spans="1:12" x14ac:dyDescent="0.25">
      <c r="A3583" t="s">
        <v>9456</v>
      </c>
      <c r="B3583" t="s">
        <v>9453</v>
      </c>
      <c r="C3583" t="s">
        <v>9454</v>
      </c>
      <c r="D3583" t="s">
        <v>9455</v>
      </c>
      <c r="E3583" s="117">
        <v>43031</v>
      </c>
      <c r="F3583" s="118">
        <v>0.41978009259259258</v>
      </c>
      <c r="G3583" t="s">
        <v>9457</v>
      </c>
      <c r="H3583">
        <v>429</v>
      </c>
      <c r="I3583">
        <v>12</v>
      </c>
      <c r="J3583" t="s">
        <v>4037</v>
      </c>
      <c r="L3583">
        <v>-11.680621901771</v>
      </c>
    </row>
    <row r="3584" spans="1:12" x14ac:dyDescent="0.25">
      <c r="A3584" t="s">
        <v>9456</v>
      </c>
      <c r="B3584" t="s">
        <v>9453</v>
      </c>
      <c r="C3584" t="s">
        <v>9454</v>
      </c>
      <c r="D3584" t="s">
        <v>9455</v>
      </c>
      <c r="E3584" s="117">
        <v>43031</v>
      </c>
      <c r="F3584" s="118">
        <v>0.41979166666666662</v>
      </c>
      <c r="G3584" t="s">
        <v>9457</v>
      </c>
      <c r="H3584">
        <v>429</v>
      </c>
      <c r="I3584">
        <v>13</v>
      </c>
      <c r="J3584" t="s">
        <v>4037</v>
      </c>
      <c r="L3584">
        <v>-62.330604299754697</v>
      </c>
    </row>
    <row r="3585" spans="1:12" x14ac:dyDescent="0.25">
      <c r="A3585" t="s">
        <v>9456</v>
      </c>
      <c r="B3585" t="s">
        <v>9453</v>
      </c>
      <c r="C3585" t="s">
        <v>9454</v>
      </c>
      <c r="D3585" t="s">
        <v>9455</v>
      </c>
      <c r="E3585" s="117">
        <v>43031</v>
      </c>
      <c r="F3585" s="118">
        <v>0.41979166666666662</v>
      </c>
      <c r="G3585" t="s">
        <v>9457</v>
      </c>
      <c r="H3585">
        <v>429</v>
      </c>
      <c r="I3585">
        <v>14</v>
      </c>
      <c r="J3585" t="s">
        <v>4037</v>
      </c>
      <c r="L3585">
        <v>249</v>
      </c>
    </row>
    <row r="3586" spans="1:12" x14ac:dyDescent="0.25">
      <c r="A3586" t="s">
        <v>9456</v>
      </c>
      <c r="B3586" t="s">
        <v>9453</v>
      </c>
      <c r="C3586" t="s">
        <v>9454</v>
      </c>
      <c r="D3586" t="s">
        <v>9455</v>
      </c>
      <c r="E3586" s="117">
        <v>43031</v>
      </c>
      <c r="F3586" s="118">
        <v>0.41979166666666662</v>
      </c>
      <c r="G3586" t="s">
        <v>9457</v>
      </c>
      <c r="H3586">
        <v>429</v>
      </c>
      <c r="I3586">
        <v>15</v>
      </c>
      <c r="J3586" t="s">
        <v>4037</v>
      </c>
      <c r="L3586" t="s">
        <v>26106</v>
      </c>
    </row>
    <row r="3587" spans="1:12" x14ac:dyDescent="0.25">
      <c r="A3587" t="s">
        <v>9456</v>
      </c>
      <c r="B3587" t="s">
        <v>9453</v>
      </c>
      <c r="C3587" t="s">
        <v>9454</v>
      </c>
      <c r="D3587" t="s">
        <v>9455</v>
      </c>
      <c r="E3587" s="117">
        <v>43031</v>
      </c>
      <c r="F3587" s="118">
        <v>0.41979166666666662</v>
      </c>
      <c r="G3587" t="s">
        <v>9457</v>
      </c>
      <c r="H3587">
        <v>429</v>
      </c>
      <c r="I3587">
        <v>19</v>
      </c>
      <c r="J3587" t="s">
        <v>4037</v>
      </c>
      <c r="L3587" t="s">
        <v>26282</v>
      </c>
    </row>
    <row r="3588" spans="1:12" x14ac:dyDescent="0.25">
      <c r="A3588" t="s">
        <v>9456</v>
      </c>
      <c r="B3588" t="s">
        <v>9453</v>
      </c>
      <c r="C3588" t="s">
        <v>9454</v>
      </c>
      <c r="D3588" t="s">
        <v>9455</v>
      </c>
      <c r="E3588" s="117">
        <v>43031</v>
      </c>
      <c r="F3588" s="118">
        <v>0.41979166666666662</v>
      </c>
      <c r="G3588" t="s">
        <v>9457</v>
      </c>
      <c r="H3588">
        <v>429</v>
      </c>
      <c r="I3588">
        <v>20</v>
      </c>
      <c r="J3588" t="s">
        <v>4037</v>
      </c>
      <c r="L3588" t="s">
        <v>32</v>
      </c>
    </row>
    <row r="3589" spans="1:12" x14ac:dyDescent="0.25">
      <c r="A3589" t="s">
        <v>9456</v>
      </c>
      <c r="B3589" t="s">
        <v>9453</v>
      </c>
      <c r="C3589" t="s">
        <v>9454</v>
      </c>
      <c r="D3589" t="s">
        <v>9455</v>
      </c>
      <c r="E3589" s="117">
        <v>43031</v>
      </c>
      <c r="F3589" s="118">
        <v>0.41980324074074077</v>
      </c>
      <c r="G3589" t="s">
        <v>9457</v>
      </c>
      <c r="H3589">
        <v>429</v>
      </c>
      <c r="I3589">
        <v>22</v>
      </c>
      <c r="J3589" t="s">
        <v>4037</v>
      </c>
      <c r="L3589" t="s">
        <v>26287</v>
      </c>
    </row>
    <row r="3590" spans="1:12" x14ac:dyDescent="0.25">
      <c r="A3590" t="s">
        <v>9456</v>
      </c>
      <c r="B3590" t="s">
        <v>9453</v>
      </c>
      <c r="C3590" t="s">
        <v>9454</v>
      </c>
      <c r="D3590" t="s">
        <v>9455</v>
      </c>
      <c r="E3590" s="117">
        <v>43031</v>
      </c>
      <c r="F3590" s="118">
        <v>0.41981481481481481</v>
      </c>
      <c r="G3590" t="s">
        <v>9457</v>
      </c>
      <c r="H3590">
        <v>430</v>
      </c>
      <c r="I3590">
        <v>2</v>
      </c>
      <c r="J3590" t="s">
        <v>4037</v>
      </c>
      <c r="L3590" t="s">
        <v>5</v>
      </c>
    </row>
    <row r="3591" spans="1:12" x14ac:dyDescent="0.25">
      <c r="A3591" t="s">
        <v>9456</v>
      </c>
      <c r="B3591" t="s">
        <v>9453</v>
      </c>
      <c r="C3591" t="s">
        <v>9454</v>
      </c>
      <c r="D3591" t="s">
        <v>9455</v>
      </c>
      <c r="E3591" s="117">
        <v>43031</v>
      </c>
      <c r="F3591" s="118">
        <v>0.41981481481481481</v>
      </c>
      <c r="G3591" t="s">
        <v>9457</v>
      </c>
      <c r="H3591">
        <v>430</v>
      </c>
      <c r="I3591">
        <v>5</v>
      </c>
      <c r="J3591" t="s">
        <v>4037</v>
      </c>
      <c r="L3591" t="s">
        <v>175</v>
      </c>
    </row>
    <row r="3592" spans="1:12" x14ac:dyDescent="0.25">
      <c r="A3592" t="s">
        <v>9456</v>
      </c>
      <c r="B3592" t="s">
        <v>9453</v>
      </c>
      <c r="C3592" t="s">
        <v>9454</v>
      </c>
      <c r="D3592" t="s">
        <v>9455</v>
      </c>
      <c r="E3592" s="117">
        <v>43031</v>
      </c>
      <c r="F3592" s="118">
        <v>0.4198263888888889</v>
      </c>
      <c r="G3592" t="s">
        <v>9457</v>
      </c>
      <c r="H3592">
        <v>430</v>
      </c>
      <c r="I3592">
        <v>7</v>
      </c>
      <c r="J3592" t="s">
        <v>4037</v>
      </c>
      <c r="L3592">
        <v>52</v>
      </c>
    </row>
    <row r="3593" spans="1:12" x14ac:dyDescent="0.25">
      <c r="A3593" t="s">
        <v>9456</v>
      </c>
      <c r="B3593" t="s">
        <v>9453</v>
      </c>
      <c r="C3593" t="s">
        <v>9454</v>
      </c>
      <c r="D3593" t="s">
        <v>9455</v>
      </c>
      <c r="E3593" s="117">
        <v>43031</v>
      </c>
      <c r="F3593" s="118">
        <v>0.4198263888888889</v>
      </c>
      <c r="G3593" t="s">
        <v>9457</v>
      </c>
      <c r="H3593">
        <v>430</v>
      </c>
      <c r="I3593">
        <v>8</v>
      </c>
      <c r="J3593" t="s">
        <v>4037</v>
      </c>
      <c r="L3593">
        <v>100000</v>
      </c>
    </row>
    <row r="3594" spans="1:12" x14ac:dyDescent="0.25">
      <c r="A3594" t="s">
        <v>9456</v>
      </c>
      <c r="B3594" t="s">
        <v>9453</v>
      </c>
      <c r="C3594" t="s">
        <v>9454</v>
      </c>
      <c r="D3594" t="s">
        <v>9455</v>
      </c>
      <c r="E3594" s="117">
        <v>43031</v>
      </c>
      <c r="F3594" s="118">
        <v>0.4198263888888889</v>
      </c>
      <c r="G3594" t="s">
        <v>9457</v>
      </c>
      <c r="H3594">
        <v>430</v>
      </c>
      <c r="I3594">
        <v>12</v>
      </c>
      <c r="J3594" t="s">
        <v>4037</v>
      </c>
      <c r="L3594">
        <v>-11.691816001524201</v>
      </c>
    </row>
    <row r="3595" spans="1:12" x14ac:dyDescent="0.25">
      <c r="A3595" t="s">
        <v>9456</v>
      </c>
      <c r="B3595" t="s">
        <v>9453</v>
      </c>
      <c r="C3595" t="s">
        <v>9454</v>
      </c>
      <c r="D3595" t="s">
        <v>9455</v>
      </c>
      <c r="E3595" s="117">
        <v>43031</v>
      </c>
      <c r="F3595" s="118">
        <v>0.4198263888888889</v>
      </c>
      <c r="G3595" t="s">
        <v>9457</v>
      </c>
      <c r="H3595">
        <v>430</v>
      </c>
      <c r="I3595">
        <v>13</v>
      </c>
      <c r="J3595" t="s">
        <v>4037</v>
      </c>
      <c r="L3595">
        <v>-62.330109479589197</v>
      </c>
    </row>
    <row r="3596" spans="1:12" x14ac:dyDescent="0.25">
      <c r="A3596" t="s">
        <v>9456</v>
      </c>
      <c r="B3596" t="s">
        <v>9453</v>
      </c>
      <c r="C3596" t="s">
        <v>9454</v>
      </c>
      <c r="D3596" t="s">
        <v>9455</v>
      </c>
      <c r="E3596" s="117">
        <v>43031</v>
      </c>
      <c r="F3596" s="118">
        <v>0.4198263888888889</v>
      </c>
      <c r="G3596" t="s">
        <v>9457</v>
      </c>
      <c r="H3596">
        <v>430</v>
      </c>
      <c r="I3596">
        <v>14</v>
      </c>
      <c r="J3596" t="s">
        <v>4037</v>
      </c>
      <c r="L3596">
        <v>261</v>
      </c>
    </row>
    <row r="3597" spans="1:12" x14ac:dyDescent="0.25">
      <c r="A3597" t="s">
        <v>9456</v>
      </c>
      <c r="B3597" t="s">
        <v>9453</v>
      </c>
      <c r="C3597" t="s">
        <v>9454</v>
      </c>
      <c r="D3597" t="s">
        <v>9455</v>
      </c>
      <c r="E3597" s="117">
        <v>43031</v>
      </c>
      <c r="F3597" s="118">
        <v>0.4198263888888889</v>
      </c>
      <c r="G3597" t="s">
        <v>9457</v>
      </c>
      <c r="H3597">
        <v>430</v>
      </c>
      <c r="I3597">
        <v>15</v>
      </c>
      <c r="J3597" t="s">
        <v>4037</v>
      </c>
      <c r="L3597" t="s">
        <v>26106</v>
      </c>
    </row>
    <row r="3598" spans="1:12" x14ac:dyDescent="0.25">
      <c r="A3598" t="s">
        <v>9456</v>
      </c>
      <c r="B3598" t="s">
        <v>9453</v>
      </c>
      <c r="C3598" t="s">
        <v>9454</v>
      </c>
      <c r="D3598" t="s">
        <v>9455</v>
      </c>
      <c r="E3598" s="117">
        <v>43031</v>
      </c>
      <c r="F3598" s="118">
        <v>0.41983796296296294</v>
      </c>
      <c r="G3598" t="s">
        <v>9457</v>
      </c>
      <c r="H3598">
        <v>430</v>
      </c>
      <c r="I3598">
        <v>19</v>
      </c>
      <c r="J3598" t="s">
        <v>4037</v>
      </c>
      <c r="L3598" t="s">
        <v>26282</v>
      </c>
    </row>
    <row r="3599" spans="1:12" x14ac:dyDescent="0.25">
      <c r="A3599" t="s">
        <v>9456</v>
      </c>
      <c r="B3599" t="s">
        <v>9453</v>
      </c>
      <c r="C3599" t="s">
        <v>9454</v>
      </c>
      <c r="D3599" t="s">
        <v>9455</v>
      </c>
      <c r="E3599" s="117">
        <v>43031</v>
      </c>
      <c r="F3599" s="118">
        <v>0.41983796296296294</v>
      </c>
      <c r="G3599" t="s">
        <v>9457</v>
      </c>
      <c r="H3599">
        <v>430</v>
      </c>
      <c r="I3599">
        <v>20</v>
      </c>
      <c r="J3599" t="s">
        <v>4037</v>
      </c>
      <c r="L3599" t="s">
        <v>12</v>
      </c>
    </row>
    <row r="3600" spans="1:12" x14ac:dyDescent="0.25">
      <c r="A3600" t="s">
        <v>9456</v>
      </c>
      <c r="B3600" t="s">
        <v>9453</v>
      </c>
      <c r="C3600" t="s">
        <v>9454</v>
      </c>
      <c r="D3600" t="s">
        <v>9455</v>
      </c>
      <c r="E3600" s="117">
        <v>43031</v>
      </c>
      <c r="F3600" s="118">
        <v>0.41983796296296294</v>
      </c>
      <c r="G3600" t="s">
        <v>9457</v>
      </c>
      <c r="H3600">
        <v>430</v>
      </c>
      <c r="I3600">
        <v>22</v>
      </c>
      <c r="J3600" t="s">
        <v>4037</v>
      </c>
      <c r="L3600" t="s">
        <v>26288</v>
      </c>
    </row>
    <row r="3601" spans="1:12" x14ac:dyDescent="0.25">
      <c r="A3601" t="s">
        <v>9456</v>
      </c>
      <c r="B3601" t="s">
        <v>9453</v>
      </c>
      <c r="C3601" t="s">
        <v>9454</v>
      </c>
      <c r="D3601" t="s">
        <v>9455</v>
      </c>
      <c r="E3601" s="117">
        <v>43031</v>
      </c>
      <c r="F3601" s="118">
        <v>0.41984953703703703</v>
      </c>
      <c r="G3601" t="s">
        <v>9457</v>
      </c>
      <c r="H3601">
        <v>430</v>
      </c>
      <c r="I3601">
        <v>44</v>
      </c>
      <c r="J3601" t="s">
        <v>4037</v>
      </c>
      <c r="L3601" t="s">
        <v>241</v>
      </c>
    </row>
    <row r="3602" spans="1:12" x14ac:dyDescent="0.25">
      <c r="A3602" t="s">
        <v>9456</v>
      </c>
      <c r="B3602" t="s">
        <v>9453</v>
      </c>
      <c r="C3602" t="s">
        <v>9454</v>
      </c>
      <c r="D3602" t="s">
        <v>9455</v>
      </c>
      <c r="E3602" s="117">
        <v>43031</v>
      </c>
      <c r="F3602" s="118">
        <v>0.41986111111111107</v>
      </c>
      <c r="G3602" t="s">
        <v>9457</v>
      </c>
      <c r="H3602">
        <v>431</v>
      </c>
      <c r="I3602">
        <v>2</v>
      </c>
      <c r="J3602" t="s">
        <v>4037</v>
      </c>
      <c r="L3602" t="s">
        <v>5</v>
      </c>
    </row>
    <row r="3603" spans="1:12" x14ac:dyDescent="0.25">
      <c r="A3603" t="s">
        <v>9456</v>
      </c>
      <c r="B3603" t="s">
        <v>9453</v>
      </c>
      <c r="C3603" t="s">
        <v>9454</v>
      </c>
      <c r="D3603" t="s">
        <v>9455</v>
      </c>
      <c r="E3603" s="117">
        <v>43031</v>
      </c>
      <c r="F3603" s="118">
        <v>0.41986111111111107</v>
      </c>
      <c r="G3603" t="s">
        <v>9457</v>
      </c>
      <c r="H3603">
        <v>431</v>
      </c>
      <c r="I3603">
        <v>5</v>
      </c>
      <c r="J3603" t="s">
        <v>4037</v>
      </c>
      <c r="L3603" t="s">
        <v>175</v>
      </c>
    </row>
    <row r="3604" spans="1:12" x14ac:dyDescent="0.25">
      <c r="A3604" t="s">
        <v>9456</v>
      </c>
      <c r="B3604" t="s">
        <v>9453</v>
      </c>
      <c r="C3604" t="s">
        <v>9454</v>
      </c>
      <c r="D3604" t="s">
        <v>9455</v>
      </c>
      <c r="E3604" s="117">
        <v>43031</v>
      </c>
      <c r="F3604" s="118">
        <v>0.41986111111111107</v>
      </c>
      <c r="G3604" t="s">
        <v>9457</v>
      </c>
      <c r="H3604">
        <v>431</v>
      </c>
      <c r="I3604">
        <v>7</v>
      </c>
      <c r="J3604" t="s">
        <v>4037</v>
      </c>
      <c r="L3604">
        <v>53</v>
      </c>
    </row>
    <row r="3605" spans="1:12" x14ac:dyDescent="0.25">
      <c r="A3605" t="s">
        <v>9456</v>
      </c>
      <c r="B3605" t="s">
        <v>9453</v>
      </c>
      <c r="C3605" t="s">
        <v>9454</v>
      </c>
      <c r="D3605" t="s">
        <v>9455</v>
      </c>
      <c r="E3605" s="117">
        <v>43031</v>
      </c>
      <c r="F3605" s="118">
        <v>0.41986111111111107</v>
      </c>
      <c r="G3605" t="s">
        <v>9457</v>
      </c>
      <c r="H3605">
        <v>431</v>
      </c>
      <c r="I3605">
        <v>8</v>
      </c>
      <c r="J3605" t="s">
        <v>4037</v>
      </c>
      <c r="L3605">
        <v>100000</v>
      </c>
    </row>
    <row r="3606" spans="1:12" x14ac:dyDescent="0.25">
      <c r="A3606" t="s">
        <v>9456</v>
      </c>
      <c r="B3606" t="s">
        <v>9453</v>
      </c>
      <c r="C3606" t="s">
        <v>9454</v>
      </c>
      <c r="D3606" t="s">
        <v>9455</v>
      </c>
      <c r="E3606" s="117">
        <v>43031</v>
      </c>
      <c r="F3606" s="118">
        <v>0.41987268518518522</v>
      </c>
      <c r="G3606" t="s">
        <v>9457</v>
      </c>
      <c r="H3606">
        <v>431</v>
      </c>
      <c r="I3606">
        <v>12</v>
      </c>
      <c r="J3606" t="s">
        <v>4037</v>
      </c>
      <c r="L3606">
        <v>-11.780180285086001</v>
      </c>
    </row>
    <row r="3607" spans="1:12" x14ac:dyDescent="0.25">
      <c r="A3607" t="s">
        <v>9456</v>
      </c>
      <c r="B3607" t="s">
        <v>9453</v>
      </c>
      <c r="C3607" t="s">
        <v>9454</v>
      </c>
      <c r="D3607" t="s">
        <v>9455</v>
      </c>
      <c r="E3607" s="117">
        <v>43031</v>
      </c>
      <c r="F3607" s="118">
        <v>0.41987268518518522</v>
      </c>
      <c r="G3607" t="s">
        <v>9457</v>
      </c>
      <c r="H3607">
        <v>431</v>
      </c>
      <c r="I3607">
        <v>13</v>
      </c>
      <c r="J3607" t="s">
        <v>4037</v>
      </c>
      <c r="L3607">
        <v>-62.283968484291101</v>
      </c>
    </row>
    <row r="3608" spans="1:12" x14ac:dyDescent="0.25">
      <c r="A3608" t="s">
        <v>9456</v>
      </c>
      <c r="B3608" t="s">
        <v>9453</v>
      </c>
      <c r="C3608" t="s">
        <v>9454</v>
      </c>
      <c r="D3608" t="s">
        <v>9455</v>
      </c>
      <c r="E3608" s="117">
        <v>43031</v>
      </c>
      <c r="F3608" s="118">
        <v>0.41987268518518522</v>
      </c>
      <c r="G3608" t="s">
        <v>9457</v>
      </c>
      <c r="H3608">
        <v>431</v>
      </c>
      <c r="I3608">
        <v>14</v>
      </c>
      <c r="J3608" t="s">
        <v>4037</v>
      </c>
      <c r="L3608">
        <v>386</v>
      </c>
    </row>
    <row r="3609" spans="1:12" x14ac:dyDescent="0.25">
      <c r="A3609" t="s">
        <v>9456</v>
      </c>
      <c r="B3609" t="s">
        <v>9453</v>
      </c>
      <c r="C3609" t="s">
        <v>9454</v>
      </c>
      <c r="D3609" t="s">
        <v>9455</v>
      </c>
      <c r="E3609" s="117">
        <v>43031</v>
      </c>
      <c r="F3609" s="118">
        <v>0.41987268518518522</v>
      </c>
      <c r="G3609" t="s">
        <v>9457</v>
      </c>
      <c r="H3609">
        <v>431</v>
      </c>
      <c r="I3609">
        <v>15</v>
      </c>
      <c r="J3609" t="s">
        <v>4037</v>
      </c>
      <c r="L3609" t="s">
        <v>26006</v>
      </c>
    </row>
    <row r="3610" spans="1:12" x14ac:dyDescent="0.25">
      <c r="A3610" t="s">
        <v>9456</v>
      </c>
      <c r="B3610" t="s">
        <v>9453</v>
      </c>
      <c r="C3610" t="s">
        <v>9454</v>
      </c>
      <c r="D3610" t="s">
        <v>9455</v>
      </c>
      <c r="E3610" s="117">
        <v>43031</v>
      </c>
      <c r="F3610" s="118">
        <v>0.41988425925925926</v>
      </c>
      <c r="G3610" t="s">
        <v>9457</v>
      </c>
      <c r="H3610">
        <v>431</v>
      </c>
      <c r="I3610">
        <v>19</v>
      </c>
      <c r="J3610" t="s">
        <v>4037</v>
      </c>
      <c r="L3610" t="s">
        <v>26289</v>
      </c>
    </row>
    <row r="3611" spans="1:12" x14ac:dyDescent="0.25">
      <c r="A3611" t="s">
        <v>9456</v>
      </c>
      <c r="B3611" t="s">
        <v>9453</v>
      </c>
      <c r="C3611" t="s">
        <v>9454</v>
      </c>
      <c r="D3611" t="s">
        <v>9455</v>
      </c>
      <c r="E3611" s="117">
        <v>43031</v>
      </c>
      <c r="F3611" s="118">
        <v>0.41988425925925926</v>
      </c>
      <c r="G3611" t="s">
        <v>9457</v>
      </c>
      <c r="H3611">
        <v>431</v>
      </c>
      <c r="I3611">
        <v>20</v>
      </c>
      <c r="J3611" t="s">
        <v>4037</v>
      </c>
      <c r="L3611" t="s">
        <v>12</v>
      </c>
    </row>
    <row r="3612" spans="1:12" x14ac:dyDescent="0.25">
      <c r="A3612" t="s">
        <v>9456</v>
      </c>
      <c r="B3612" t="s">
        <v>9453</v>
      </c>
      <c r="C3612" t="s">
        <v>9454</v>
      </c>
      <c r="D3612" t="s">
        <v>9455</v>
      </c>
      <c r="E3612" s="117">
        <v>43031</v>
      </c>
      <c r="F3612" s="118">
        <v>0.41988425925925926</v>
      </c>
      <c r="G3612" t="s">
        <v>9457</v>
      </c>
      <c r="H3612">
        <v>431</v>
      </c>
      <c r="I3612">
        <v>22</v>
      </c>
      <c r="J3612" t="s">
        <v>4037</v>
      </c>
      <c r="L3612" t="s">
        <v>26290</v>
      </c>
    </row>
    <row r="3613" spans="1:12" x14ac:dyDescent="0.25">
      <c r="A3613" t="s">
        <v>9456</v>
      </c>
      <c r="B3613" t="s">
        <v>9453</v>
      </c>
      <c r="C3613" t="s">
        <v>9454</v>
      </c>
      <c r="D3613" t="s">
        <v>9455</v>
      </c>
      <c r="E3613" s="117">
        <v>43031</v>
      </c>
      <c r="F3613" s="118">
        <v>0.4199074074074074</v>
      </c>
      <c r="G3613" t="s">
        <v>9457</v>
      </c>
      <c r="H3613">
        <v>432</v>
      </c>
      <c r="I3613">
        <v>2</v>
      </c>
      <c r="J3613" t="s">
        <v>4037</v>
      </c>
      <c r="L3613" t="s">
        <v>5</v>
      </c>
    </row>
    <row r="3614" spans="1:12" x14ac:dyDescent="0.25">
      <c r="A3614" t="s">
        <v>9456</v>
      </c>
      <c r="B3614" t="s">
        <v>9453</v>
      </c>
      <c r="C3614" t="s">
        <v>9454</v>
      </c>
      <c r="D3614" t="s">
        <v>9455</v>
      </c>
      <c r="E3614" s="117">
        <v>43031</v>
      </c>
      <c r="F3614" s="118">
        <v>0.4199074074074074</v>
      </c>
      <c r="G3614" t="s">
        <v>9457</v>
      </c>
      <c r="H3614">
        <v>432</v>
      </c>
      <c r="I3614">
        <v>5</v>
      </c>
      <c r="J3614" t="s">
        <v>4037</v>
      </c>
      <c r="L3614" t="s">
        <v>175</v>
      </c>
    </row>
    <row r="3615" spans="1:12" x14ac:dyDescent="0.25">
      <c r="A3615" t="s">
        <v>9456</v>
      </c>
      <c r="B3615" t="s">
        <v>9453</v>
      </c>
      <c r="C3615" t="s">
        <v>9454</v>
      </c>
      <c r="D3615" t="s">
        <v>9455</v>
      </c>
      <c r="E3615" s="117">
        <v>43031</v>
      </c>
      <c r="F3615" s="118">
        <v>0.4199074074074074</v>
      </c>
      <c r="G3615" t="s">
        <v>9457</v>
      </c>
      <c r="H3615">
        <v>432</v>
      </c>
      <c r="I3615">
        <v>7</v>
      </c>
      <c r="J3615" t="s">
        <v>4037</v>
      </c>
      <c r="L3615">
        <v>54</v>
      </c>
    </row>
    <row r="3616" spans="1:12" x14ac:dyDescent="0.25">
      <c r="A3616" t="s">
        <v>9456</v>
      </c>
      <c r="B3616" t="s">
        <v>9453</v>
      </c>
      <c r="C3616" t="s">
        <v>9454</v>
      </c>
      <c r="D3616" t="s">
        <v>9455</v>
      </c>
      <c r="E3616" s="117">
        <v>43031</v>
      </c>
      <c r="F3616" s="118">
        <v>0.4199074074074074</v>
      </c>
      <c r="G3616" t="s">
        <v>9457</v>
      </c>
      <c r="H3616">
        <v>432</v>
      </c>
      <c r="I3616">
        <v>8</v>
      </c>
      <c r="J3616" t="s">
        <v>4037</v>
      </c>
      <c r="L3616">
        <v>100000</v>
      </c>
    </row>
    <row r="3617" spans="1:12" x14ac:dyDescent="0.25">
      <c r="A3617" t="s">
        <v>9456</v>
      </c>
      <c r="B3617" t="s">
        <v>9453</v>
      </c>
      <c r="C3617" t="s">
        <v>9454</v>
      </c>
      <c r="D3617" t="s">
        <v>9455</v>
      </c>
      <c r="E3617" s="117">
        <v>43031</v>
      </c>
      <c r="F3617" s="118">
        <v>0.4199074074074074</v>
      </c>
      <c r="G3617" t="s">
        <v>9457</v>
      </c>
      <c r="H3617">
        <v>432</v>
      </c>
      <c r="I3617">
        <v>12</v>
      </c>
      <c r="J3617" t="s">
        <v>4037</v>
      </c>
      <c r="L3617">
        <v>-11.7878902167389</v>
      </c>
    </row>
    <row r="3618" spans="1:12" x14ac:dyDescent="0.25">
      <c r="A3618" t="s">
        <v>9456</v>
      </c>
      <c r="B3618" t="s">
        <v>9453</v>
      </c>
      <c r="C3618" t="s">
        <v>9454</v>
      </c>
      <c r="D3618" t="s">
        <v>9455</v>
      </c>
      <c r="E3618" s="117">
        <v>43031</v>
      </c>
      <c r="F3618" s="118">
        <v>0.41991898148148149</v>
      </c>
      <c r="G3618" t="s">
        <v>9457</v>
      </c>
      <c r="H3618">
        <v>432</v>
      </c>
      <c r="I3618">
        <v>13</v>
      </c>
      <c r="J3618" t="s">
        <v>4037</v>
      </c>
      <c r="L3618">
        <v>-62.293365570522496</v>
      </c>
    </row>
    <row r="3619" spans="1:12" x14ac:dyDescent="0.25">
      <c r="A3619" t="s">
        <v>9456</v>
      </c>
      <c r="B3619" t="s">
        <v>9453</v>
      </c>
      <c r="C3619" t="s">
        <v>9454</v>
      </c>
      <c r="D3619" t="s">
        <v>9455</v>
      </c>
      <c r="E3619" s="117">
        <v>43031</v>
      </c>
      <c r="F3619" s="118">
        <v>0.41991898148148149</v>
      </c>
      <c r="G3619" t="s">
        <v>9457</v>
      </c>
      <c r="H3619">
        <v>432</v>
      </c>
      <c r="I3619">
        <v>14</v>
      </c>
      <c r="J3619" t="s">
        <v>4037</v>
      </c>
      <c r="L3619">
        <v>354</v>
      </c>
    </row>
    <row r="3620" spans="1:12" x14ac:dyDescent="0.25">
      <c r="A3620" t="s">
        <v>9456</v>
      </c>
      <c r="B3620" t="s">
        <v>9453</v>
      </c>
      <c r="C3620" t="s">
        <v>9454</v>
      </c>
      <c r="D3620" t="s">
        <v>9455</v>
      </c>
      <c r="E3620" s="117">
        <v>43031</v>
      </c>
      <c r="F3620" s="118">
        <v>0.41991898148148149</v>
      </c>
      <c r="G3620" t="s">
        <v>9457</v>
      </c>
      <c r="H3620">
        <v>432</v>
      </c>
      <c r="I3620">
        <v>15</v>
      </c>
      <c r="J3620" t="s">
        <v>4037</v>
      </c>
      <c r="L3620" t="s">
        <v>26006</v>
      </c>
    </row>
    <row r="3621" spans="1:12" x14ac:dyDescent="0.25">
      <c r="A3621" t="s">
        <v>9456</v>
      </c>
      <c r="B3621" t="s">
        <v>9453</v>
      </c>
      <c r="C3621" t="s">
        <v>9454</v>
      </c>
      <c r="D3621" t="s">
        <v>9455</v>
      </c>
      <c r="E3621" s="117">
        <v>43031</v>
      </c>
      <c r="F3621" s="118">
        <v>0.41991898148148149</v>
      </c>
      <c r="G3621" t="s">
        <v>9457</v>
      </c>
      <c r="H3621">
        <v>432</v>
      </c>
      <c r="I3621">
        <v>19</v>
      </c>
      <c r="J3621" t="s">
        <v>4037</v>
      </c>
      <c r="L3621" t="s">
        <v>26291</v>
      </c>
    </row>
    <row r="3622" spans="1:12" x14ac:dyDescent="0.25">
      <c r="A3622" t="s">
        <v>9456</v>
      </c>
      <c r="B3622" t="s">
        <v>9453</v>
      </c>
      <c r="C3622" t="s">
        <v>9454</v>
      </c>
      <c r="D3622" t="s">
        <v>9455</v>
      </c>
      <c r="E3622" s="117">
        <v>43031</v>
      </c>
      <c r="F3622" s="118">
        <v>0.41991898148148149</v>
      </c>
      <c r="G3622" t="s">
        <v>9457</v>
      </c>
      <c r="H3622">
        <v>432</v>
      </c>
      <c r="I3622">
        <v>20</v>
      </c>
      <c r="J3622" t="s">
        <v>4037</v>
      </c>
      <c r="L3622" t="s">
        <v>42</v>
      </c>
    </row>
    <row r="3623" spans="1:12" x14ac:dyDescent="0.25">
      <c r="A3623" t="s">
        <v>9456</v>
      </c>
      <c r="B3623" t="s">
        <v>9453</v>
      </c>
      <c r="C3623" t="s">
        <v>9454</v>
      </c>
      <c r="D3623" t="s">
        <v>9455</v>
      </c>
      <c r="E3623" s="117">
        <v>43031</v>
      </c>
      <c r="F3623" s="118">
        <v>0.41991898148148149</v>
      </c>
      <c r="G3623" t="s">
        <v>9457</v>
      </c>
      <c r="H3623">
        <v>432</v>
      </c>
      <c r="I3623">
        <v>22</v>
      </c>
      <c r="J3623" t="s">
        <v>4037</v>
      </c>
      <c r="L3623" t="s">
        <v>26292</v>
      </c>
    </row>
    <row r="3624" spans="1:12" x14ac:dyDescent="0.25">
      <c r="A3624" t="s">
        <v>9456</v>
      </c>
      <c r="B3624" t="s">
        <v>9453</v>
      </c>
      <c r="C3624" t="s">
        <v>9454</v>
      </c>
      <c r="D3624" t="s">
        <v>9455</v>
      </c>
      <c r="E3624" s="117">
        <v>43031</v>
      </c>
      <c r="F3624" s="118">
        <v>0.41994212962962968</v>
      </c>
      <c r="G3624" t="s">
        <v>9457</v>
      </c>
      <c r="H3624">
        <v>433</v>
      </c>
      <c r="I3624">
        <v>2</v>
      </c>
      <c r="J3624" t="s">
        <v>4037</v>
      </c>
      <c r="L3624" t="s">
        <v>5</v>
      </c>
    </row>
    <row r="3625" spans="1:12" x14ac:dyDescent="0.25">
      <c r="A3625" t="s">
        <v>9456</v>
      </c>
      <c r="B3625" t="s">
        <v>9453</v>
      </c>
      <c r="C3625" t="s">
        <v>9454</v>
      </c>
      <c r="D3625" t="s">
        <v>9455</v>
      </c>
      <c r="E3625" s="117">
        <v>43031</v>
      </c>
      <c r="F3625" s="118">
        <v>0.41994212962962968</v>
      </c>
      <c r="G3625" t="s">
        <v>9457</v>
      </c>
      <c r="H3625">
        <v>433</v>
      </c>
      <c r="I3625">
        <v>5</v>
      </c>
      <c r="J3625" t="s">
        <v>4037</v>
      </c>
      <c r="L3625" t="s">
        <v>175</v>
      </c>
    </row>
    <row r="3626" spans="1:12" x14ac:dyDescent="0.25">
      <c r="A3626" t="s">
        <v>9456</v>
      </c>
      <c r="B3626" t="s">
        <v>9453</v>
      </c>
      <c r="C3626" t="s">
        <v>9454</v>
      </c>
      <c r="D3626" t="s">
        <v>9455</v>
      </c>
      <c r="E3626" s="117">
        <v>43031</v>
      </c>
      <c r="F3626" s="118">
        <v>0.41995370370370372</v>
      </c>
      <c r="G3626" t="s">
        <v>9457</v>
      </c>
      <c r="H3626">
        <v>433</v>
      </c>
      <c r="I3626">
        <v>7</v>
      </c>
      <c r="J3626" t="s">
        <v>4037</v>
      </c>
      <c r="L3626">
        <v>55</v>
      </c>
    </row>
    <row r="3627" spans="1:12" x14ac:dyDescent="0.25">
      <c r="A3627" t="s">
        <v>9456</v>
      </c>
      <c r="B3627" t="s">
        <v>9453</v>
      </c>
      <c r="C3627" t="s">
        <v>9454</v>
      </c>
      <c r="D3627" t="s">
        <v>9455</v>
      </c>
      <c r="E3627" s="117">
        <v>43031</v>
      </c>
      <c r="F3627" s="118">
        <v>0.41995370370370372</v>
      </c>
      <c r="G3627" t="s">
        <v>9457</v>
      </c>
      <c r="H3627">
        <v>433</v>
      </c>
      <c r="I3627">
        <v>8</v>
      </c>
      <c r="J3627" t="s">
        <v>4037</v>
      </c>
      <c r="L3627">
        <v>100000</v>
      </c>
    </row>
    <row r="3628" spans="1:12" x14ac:dyDescent="0.25">
      <c r="A3628" t="s">
        <v>9456</v>
      </c>
      <c r="B3628" t="s">
        <v>9453</v>
      </c>
      <c r="C3628" t="s">
        <v>9454</v>
      </c>
      <c r="D3628" t="s">
        <v>9455</v>
      </c>
      <c r="E3628" s="117">
        <v>43031</v>
      </c>
      <c r="F3628" s="118">
        <v>0.41995370370370372</v>
      </c>
      <c r="G3628" t="s">
        <v>9457</v>
      </c>
      <c r="H3628">
        <v>433</v>
      </c>
      <c r="I3628">
        <v>12</v>
      </c>
      <c r="J3628" t="s">
        <v>4037</v>
      </c>
      <c r="L3628">
        <v>-11.779585840926</v>
      </c>
    </row>
    <row r="3629" spans="1:12" x14ac:dyDescent="0.25">
      <c r="A3629" t="s">
        <v>9456</v>
      </c>
      <c r="B3629" t="s">
        <v>9453</v>
      </c>
      <c r="C3629" t="s">
        <v>9454</v>
      </c>
      <c r="D3629" t="s">
        <v>9455</v>
      </c>
      <c r="E3629" s="117">
        <v>43031</v>
      </c>
      <c r="F3629" s="118">
        <v>0.41995370370370372</v>
      </c>
      <c r="G3629" t="s">
        <v>9457</v>
      </c>
      <c r="H3629">
        <v>433</v>
      </c>
      <c r="I3629">
        <v>13</v>
      </c>
      <c r="J3629" t="s">
        <v>4037</v>
      </c>
      <c r="L3629">
        <v>-62.292156927825403</v>
      </c>
    </row>
    <row r="3630" spans="1:12" x14ac:dyDescent="0.25">
      <c r="A3630" t="s">
        <v>9456</v>
      </c>
      <c r="B3630" t="s">
        <v>9453</v>
      </c>
      <c r="C3630" t="s">
        <v>9454</v>
      </c>
      <c r="D3630" t="s">
        <v>9455</v>
      </c>
      <c r="E3630" s="117">
        <v>43031</v>
      </c>
      <c r="F3630" s="118">
        <v>0.41995370370370372</v>
      </c>
      <c r="G3630" t="s">
        <v>9457</v>
      </c>
      <c r="H3630">
        <v>433</v>
      </c>
      <c r="I3630">
        <v>14</v>
      </c>
      <c r="J3630" t="s">
        <v>4037</v>
      </c>
      <c r="L3630">
        <v>317</v>
      </c>
    </row>
    <row r="3631" spans="1:12" x14ac:dyDescent="0.25">
      <c r="A3631" t="s">
        <v>9456</v>
      </c>
      <c r="B3631" t="s">
        <v>9453</v>
      </c>
      <c r="C3631" t="s">
        <v>9454</v>
      </c>
      <c r="D3631" t="s">
        <v>9455</v>
      </c>
      <c r="E3631" s="117">
        <v>43031</v>
      </c>
      <c r="F3631" s="118">
        <v>0.41995370370370372</v>
      </c>
      <c r="G3631" t="s">
        <v>9457</v>
      </c>
      <c r="H3631">
        <v>433</v>
      </c>
      <c r="I3631">
        <v>15</v>
      </c>
      <c r="J3631" t="s">
        <v>4037</v>
      </c>
      <c r="L3631" t="s">
        <v>26006</v>
      </c>
    </row>
    <row r="3632" spans="1:12" x14ac:dyDescent="0.25">
      <c r="A3632" t="s">
        <v>9456</v>
      </c>
      <c r="B3632" t="s">
        <v>9453</v>
      </c>
      <c r="C3632" t="s">
        <v>9454</v>
      </c>
      <c r="D3632" t="s">
        <v>9455</v>
      </c>
      <c r="E3632" s="117">
        <v>43031</v>
      </c>
      <c r="F3632" s="118">
        <v>0.41996527777777781</v>
      </c>
      <c r="G3632" t="s">
        <v>9457</v>
      </c>
      <c r="H3632">
        <v>433</v>
      </c>
      <c r="I3632">
        <v>19</v>
      </c>
      <c r="J3632" t="s">
        <v>4037</v>
      </c>
      <c r="L3632" t="s">
        <v>26291</v>
      </c>
    </row>
    <row r="3633" spans="1:12" x14ac:dyDescent="0.25">
      <c r="A3633" t="s">
        <v>9456</v>
      </c>
      <c r="B3633" t="s">
        <v>9453</v>
      </c>
      <c r="C3633" t="s">
        <v>9454</v>
      </c>
      <c r="D3633" t="s">
        <v>9455</v>
      </c>
      <c r="E3633" s="117">
        <v>43031</v>
      </c>
      <c r="F3633" s="118">
        <v>0.41996527777777781</v>
      </c>
      <c r="G3633" t="s">
        <v>9457</v>
      </c>
      <c r="H3633">
        <v>433</v>
      </c>
      <c r="I3633">
        <v>20</v>
      </c>
      <c r="J3633" t="s">
        <v>4037</v>
      </c>
      <c r="L3633" t="s">
        <v>32</v>
      </c>
    </row>
    <row r="3634" spans="1:12" x14ac:dyDescent="0.25">
      <c r="A3634" t="s">
        <v>9456</v>
      </c>
      <c r="B3634" t="s">
        <v>9453</v>
      </c>
      <c r="C3634" t="s">
        <v>9454</v>
      </c>
      <c r="D3634" t="s">
        <v>9455</v>
      </c>
      <c r="E3634" s="117">
        <v>43031</v>
      </c>
      <c r="F3634" s="118">
        <v>0.41996527777777781</v>
      </c>
      <c r="G3634" t="s">
        <v>9457</v>
      </c>
      <c r="H3634">
        <v>433</v>
      </c>
      <c r="I3634">
        <v>22</v>
      </c>
      <c r="J3634" t="s">
        <v>4037</v>
      </c>
      <c r="L3634" t="s">
        <v>26293</v>
      </c>
    </row>
    <row r="3635" spans="1:12" x14ac:dyDescent="0.25">
      <c r="A3635" t="s">
        <v>9456</v>
      </c>
      <c r="B3635" t="s">
        <v>9453</v>
      </c>
      <c r="C3635" t="s">
        <v>9454</v>
      </c>
      <c r="D3635" t="s">
        <v>9455</v>
      </c>
      <c r="E3635" s="117">
        <v>43031</v>
      </c>
      <c r="F3635" s="118">
        <v>0.41998842592592589</v>
      </c>
      <c r="G3635" t="s">
        <v>9457</v>
      </c>
      <c r="H3635">
        <v>434</v>
      </c>
      <c r="I3635">
        <v>2</v>
      </c>
      <c r="J3635" t="s">
        <v>4037</v>
      </c>
      <c r="L3635" t="s">
        <v>5</v>
      </c>
    </row>
    <row r="3636" spans="1:12" x14ac:dyDescent="0.25">
      <c r="A3636" t="s">
        <v>9456</v>
      </c>
      <c r="B3636" t="s">
        <v>9453</v>
      </c>
      <c r="C3636" t="s">
        <v>9454</v>
      </c>
      <c r="D3636" t="s">
        <v>9455</v>
      </c>
      <c r="E3636" s="117">
        <v>43031</v>
      </c>
      <c r="F3636" s="118">
        <v>0.41998842592592589</v>
      </c>
      <c r="G3636" t="s">
        <v>9457</v>
      </c>
      <c r="H3636">
        <v>434</v>
      </c>
      <c r="I3636">
        <v>5</v>
      </c>
      <c r="J3636" t="s">
        <v>4037</v>
      </c>
      <c r="L3636" t="s">
        <v>175</v>
      </c>
    </row>
    <row r="3637" spans="1:12" x14ac:dyDescent="0.25">
      <c r="A3637" t="s">
        <v>9456</v>
      </c>
      <c r="B3637" t="s">
        <v>9453</v>
      </c>
      <c r="C3637" t="s">
        <v>9454</v>
      </c>
      <c r="D3637" t="s">
        <v>9455</v>
      </c>
      <c r="E3637" s="117">
        <v>43031</v>
      </c>
      <c r="F3637" s="118">
        <v>0.41998842592592589</v>
      </c>
      <c r="G3637" t="s">
        <v>9457</v>
      </c>
      <c r="H3637">
        <v>434</v>
      </c>
      <c r="I3637">
        <v>7</v>
      </c>
      <c r="J3637" t="s">
        <v>4037</v>
      </c>
      <c r="L3637">
        <v>56</v>
      </c>
    </row>
    <row r="3638" spans="1:12" x14ac:dyDescent="0.25">
      <c r="A3638" t="s">
        <v>9456</v>
      </c>
      <c r="B3638" t="s">
        <v>9453</v>
      </c>
      <c r="C3638" t="s">
        <v>9454</v>
      </c>
      <c r="D3638" t="s">
        <v>9455</v>
      </c>
      <c r="E3638" s="117">
        <v>43031</v>
      </c>
      <c r="F3638" s="118">
        <v>0.41998842592592589</v>
      </c>
      <c r="G3638" t="s">
        <v>9457</v>
      </c>
      <c r="H3638">
        <v>434</v>
      </c>
      <c r="I3638">
        <v>8</v>
      </c>
      <c r="J3638" t="s">
        <v>4037</v>
      </c>
      <c r="L3638">
        <v>100000</v>
      </c>
    </row>
    <row r="3639" spans="1:12" x14ac:dyDescent="0.25">
      <c r="A3639" t="s">
        <v>9456</v>
      </c>
      <c r="B3639" t="s">
        <v>9453</v>
      </c>
      <c r="C3639" t="s">
        <v>9454</v>
      </c>
      <c r="D3639" t="s">
        <v>9455</v>
      </c>
      <c r="E3639" s="117">
        <v>43031</v>
      </c>
      <c r="F3639" s="118">
        <v>0.42</v>
      </c>
      <c r="G3639" t="s">
        <v>9457</v>
      </c>
      <c r="H3639">
        <v>434</v>
      </c>
      <c r="I3639">
        <v>12</v>
      </c>
      <c r="J3639" t="s">
        <v>4037</v>
      </c>
      <c r="L3639">
        <v>-11.737747383232399</v>
      </c>
    </row>
    <row r="3640" spans="1:12" x14ac:dyDescent="0.25">
      <c r="A3640" t="s">
        <v>9456</v>
      </c>
      <c r="B3640" t="s">
        <v>9453</v>
      </c>
      <c r="C3640" t="s">
        <v>9454</v>
      </c>
      <c r="D3640" t="s">
        <v>9455</v>
      </c>
      <c r="E3640" s="117">
        <v>43031</v>
      </c>
      <c r="F3640" s="118">
        <v>0.42</v>
      </c>
      <c r="G3640" t="s">
        <v>9457</v>
      </c>
      <c r="H3640">
        <v>434</v>
      </c>
      <c r="I3640">
        <v>13</v>
      </c>
      <c r="J3640" t="s">
        <v>4037</v>
      </c>
      <c r="L3640">
        <v>-62.304450586104103</v>
      </c>
    </row>
    <row r="3641" spans="1:12" x14ac:dyDescent="0.25">
      <c r="A3641" t="s">
        <v>9456</v>
      </c>
      <c r="B3641" t="s">
        <v>9453</v>
      </c>
      <c r="C3641" t="s">
        <v>9454</v>
      </c>
      <c r="D3641" t="s">
        <v>9455</v>
      </c>
      <c r="E3641" s="117">
        <v>43031</v>
      </c>
      <c r="F3641" s="118">
        <v>0.42</v>
      </c>
      <c r="G3641" t="s">
        <v>9457</v>
      </c>
      <c r="H3641">
        <v>434</v>
      </c>
      <c r="I3641">
        <v>14</v>
      </c>
      <c r="J3641" t="s">
        <v>4037</v>
      </c>
      <c r="L3641">
        <v>283</v>
      </c>
    </row>
    <row r="3642" spans="1:12" x14ac:dyDescent="0.25">
      <c r="A3642" t="s">
        <v>9456</v>
      </c>
      <c r="B3642" t="s">
        <v>9453</v>
      </c>
      <c r="C3642" t="s">
        <v>9454</v>
      </c>
      <c r="D3642" t="s">
        <v>9455</v>
      </c>
      <c r="E3642" s="117">
        <v>43031</v>
      </c>
      <c r="F3642" s="118">
        <v>0.42</v>
      </c>
      <c r="G3642" t="s">
        <v>9457</v>
      </c>
      <c r="H3642">
        <v>434</v>
      </c>
      <c r="I3642">
        <v>15</v>
      </c>
      <c r="J3642" t="s">
        <v>4037</v>
      </c>
      <c r="L3642" t="s">
        <v>26006</v>
      </c>
    </row>
    <row r="3643" spans="1:12" x14ac:dyDescent="0.25">
      <c r="A3643" t="s">
        <v>9456</v>
      </c>
      <c r="B3643" t="s">
        <v>9453</v>
      </c>
      <c r="C3643" t="s">
        <v>9454</v>
      </c>
      <c r="D3643" t="s">
        <v>9455</v>
      </c>
      <c r="E3643" s="117">
        <v>43031</v>
      </c>
      <c r="F3643" s="118">
        <v>0.42</v>
      </c>
      <c r="G3643" t="s">
        <v>9457</v>
      </c>
      <c r="H3643">
        <v>434</v>
      </c>
      <c r="I3643">
        <v>19</v>
      </c>
      <c r="J3643" t="s">
        <v>4037</v>
      </c>
      <c r="L3643" t="s">
        <v>26291</v>
      </c>
    </row>
    <row r="3644" spans="1:12" x14ac:dyDescent="0.25">
      <c r="A3644" t="s">
        <v>9456</v>
      </c>
      <c r="B3644" t="s">
        <v>9453</v>
      </c>
      <c r="C3644" t="s">
        <v>9454</v>
      </c>
      <c r="D3644" t="s">
        <v>9455</v>
      </c>
      <c r="E3644" s="117">
        <v>43031</v>
      </c>
      <c r="F3644" s="118">
        <v>0.42</v>
      </c>
      <c r="G3644" t="s">
        <v>9457</v>
      </c>
      <c r="H3644">
        <v>434</v>
      </c>
      <c r="I3644">
        <v>20</v>
      </c>
      <c r="J3644" t="s">
        <v>4037</v>
      </c>
      <c r="L3644" t="s">
        <v>32</v>
      </c>
    </row>
    <row r="3645" spans="1:12" x14ac:dyDescent="0.25">
      <c r="A3645" t="s">
        <v>9456</v>
      </c>
      <c r="B3645" t="s">
        <v>9453</v>
      </c>
      <c r="C3645" t="s">
        <v>9454</v>
      </c>
      <c r="D3645" t="s">
        <v>9455</v>
      </c>
      <c r="E3645" s="117">
        <v>43031</v>
      </c>
      <c r="F3645" s="118">
        <v>0.42001157407407402</v>
      </c>
      <c r="G3645" t="s">
        <v>9457</v>
      </c>
      <c r="H3645">
        <v>434</v>
      </c>
      <c r="I3645">
        <v>22</v>
      </c>
      <c r="J3645" t="s">
        <v>4037</v>
      </c>
      <c r="L3645" t="s">
        <v>26294</v>
      </c>
    </row>
    <row r="3646" spans="1:12" x14ac:dyDescent="0.25">
      <c r="A3646" t="s">
        <v>9456</v>
      </c>
      <c r="B3646" t="s">
        <v>9453</v>
      </c>
      <c r="C3646" t="s">
        <v>9454</v>
      </c>
      <c r="D3646" t="s">
        <v>9455</v>
      </c>
      <c r="E3646" s="117">
        <v>43031</v>
      </c>
      <c r="F3646" s="118">
        <v>0.42002314814814817</v>
      </c>
      <c r="G3646" t="s">
        <v>9457</v>
      </c>
      <c r="H3646">
        <v>435</v>
      </c>
      <c r="I3646">
        <v>2</v>
      </c>
      <c r="J3646" t="s">
        <v>4037</v>
      </c>
      <c r="L3646" t="s">
        <v>5</v>
      </c>
    </row>
    <row r="3647" spans="1:12" x14ac:dyDescent="0.25">
      <c r="A3647" t="s">
        <v>9456</v>
      </c>
      <c r="B3647" t="s">
        <v>9453</v>
      </c>
      <c r="C3647" t="s">
        <v>9454</v>
      </c>
      <c r="D3647" t="s">
        <v>9455</v>
      </c>
      <c r="E3647" s="117">
        <v>43031</v>
      </c>
      <c r="F3647" s="118">
        <v>0.42003472222222221</v>
      </c>
      <c r="G3647" t="s">
        <v>9457</v>
      </c>
      <c r="H3647">
        <v>435</v>
      </c>
      <c r="I3647">
        <v>5</v>
      </c>
      <c r="J3647" t="s">
        <v>4037</v>
      </c>
      <c r="L3647" t="s">
        <v>175</v>
      </c>
    </row>
    <row r="3648" spans="1:12" x14ac:dyDescent="0.25">
      <c r="A3648" t="s">
        <v>9456</v>
      </c>
      <c r="B3648" t="s">
        <v>9453</v>
      </c>
      <c r="C3648" t="s">
        <v>9454</v>
      </c>
      <c r="D3648" t="s">
        <v>9455</v>
      </c>
      <c r="E3648" s="117">
        <v>43031</v>
      </c>
      <c r="F3648" s="118">
        <v>0.42003472222222221</v>
      </c>
      <c r="G3648" t="s">
        <v>9457</v>
      </c>
      <c r="H3648">
        <v>435</v>
      </c>
      <c r="I3648">
        <v>7</v>
      </c>
      <c r="J3648" t="s">
        <v>4037</v>
      </c>
      <c r="L3648">
        <v>57</v>
      </c>
    </row>
    <row r="3649" spans="1:12" x14ac:dyDescent="0.25">
      <c r="A3649" t="s">
        <v>9456</v>
      </c>
      <c r="B3649" t="s">
        <v>9453</v>
      </c>
      <c r="C3649" t="s">
        <v>9454</v>
      </c>
      <c r="D3649" t="s">
        <v>9455</v>
      </c>
      <c r="E3649" s="117">
        <v>43031</v>
      </c>
      <c r="F3649" s="118">
        <v>0.42003472222222221</v>
      </c>
      <c r="G3649" t="s">
        <v>9457</v>
      </c>
      <c r="H3649">
        <v>435</v>
      </c>
      <c r="I3649">
        <v>8</v>
      </c>
      <c r="J3649" t="s">
        <v>4037</v>
      </c>
      <c r="L3649">
        <v>100000</v>
      </c>
    </row>
    <row r="3650" spans="1:12" x14ac:dyDescent="0.25">
      <c r="A3650" t="s">
        <v>9456</v>
      </c>
      <c r="B3650" t="s">
        <v>9453</v>
      </c>
      <c r="C3650" t="s">
        <v>9454</v>
      </c>
      <c r="D3650" t="s">
        <v>9455</v>
      </c>
      <c r="E3650" s="117">
        <v>43031</v>
      </c>
      <c r="F3650" s="118">
        <v>0.42003472222222221</v>
      </c>
      <c r="G3650" t="s">
        <v>9457</v>
      </c>
      <c r="H3650">
        <v>435</v>
      </c>
      <c r="I3650">
        <v>12</v>
      </c>
      <c r="J3650" t="s">
        <v>4037</v>
      </c>
      <c r="L3650">
        <v>-11.8541717545165</v>
      </c>
    </row>
    <row r="3651" spans="1:12" x14ac:dyDescent="0.25">
      <c r="A3651" t="s">
        <v>9456</v>
      </c>
      <c r="B3651" t="s">
        <v>9453</v>
      </c>
      <c r="C3651" t="s">
        <v>9454</v>
      </c>
      <c r="D3651" t="s">
        <v>9455</v>
      </c>
      <c r="E3651" s="117">
        <v>43031</v>
      </c>
      <c r="F3651" s="118">
        <v>0.42003472222222221</v>
      </c>
      <c r="G3651" t="s">
        <v>9457</v>
      </c>
      <c r="H3651">
        <v>435</v>
      </c>
      <c r="I3651">
        <v>13</v>
      </c>
      <c r="J3651" t="s">
        <v>4037</v>
      </c>
      <c r="L3651">
        <v>-62.223313035638</v>
      </c>
    </row>
    <row r="3652" spans="1:12" x14ac:dyDescent="0.25">
      <c r="A3652" t="s">
        <v>9456</v>
      </c>
      <c r="B3652" t="s">
        <v>9453</v>
      </c>
      <c r="C3652" t="s">
        <v>9454</v>
      </c>
      <c r="D3652" t="s">
        <v>9455</v>
      </c>
      <c r="E3652" s="117">
        <v>43031</v>
      </c>
      <c r="F3652" s="118">
        <v>0.42003472222222221</v>
      </c>
      <c r="G3652" t="s">
        <v>9457</v>
      </c>
      <c r="H3652">
        <v>435</v>
      </c>
      <c r="I3652">
        <v>14</v>
      </c>
      <c r="J3652" t="s">
        <v>4037</v>
      </c>
      <c r="L3652">
        <v>458</v>
      </c>
    </row>
    <row r="3653" spans="1:12" x14ac:dyDescent="0.25">
      <c r="A3653" t="s">
        <v>9456</v>
      </c>
      <c r="B3653" t="s">
        <v>9453</v>
      </c>
      <c r="C3653" t="s">
        <v>9454</v>
      </c>
      <c r="D3653" t="s">
        <v>9455</v>
      </c>
      <c r="E3653" s="117">
        <v>43031</v>
      </c>
      <c r="F3653" s="118">
        <v>0.42004629629629631</v>
      </c>
      <c r="G3653" t="s">
        <v>9457</v>
      </c>
      <c r="H3653">
        <v>435</v>
      </c>
      <c r="I3653">
        <v>15</v>
      </c>
      <c r="J3653" t="s">
        <v>4037</v>
      </c>
      <c r="L3653" t="s">
        <v>26006</v>
      </c>
    </row>
    <row r="3654" spans="1:12" x14ac:dyDescent="0.25">
      <c r="A3654" t="s">
        <v>9456</v>
      </c>
      <c r="B3654" t="s">
        <v>9453</v>
      </c>
      <c r="C3654" t="s">
        <v>9454</v>
      </c>
      <c r="D3654" t="s">
        <v>9455</v>
      </c>
      <c r="E3654" s="117">
        <v>43031</v>
      </c>
      <c r="F3654" s="118">
        <v>0.42004629629629631</v>
      </c>
      <c r="G3654" t="s">
        <v>9457</v>
      </c>
      <c r="H3654">
        <v>435</v>
      </c>
      <c r="I3654">
        <v>19</v>
      </c>
      <c r="J3654" t="s">
        <v>4037</v>
      </c>
      <c r="L3654" t="s">
        <v>26295</v>
      </c>
    </row>
    <row r="3655" spans="1:12" x14ac:dyDescent="0.25">
      <c r="A3655" t="s">
        <v>9456</v>
      </c>
      <c r="B3655" t="s">
        <v>9453</v>
      </c>
      <c r="C3655" t="s">
        <v>9454</v>
      </c>
      <c r="D3655" t="s">
        <v>9455</v>
      </c>
      <c r="E3655" s="117">
        <v>43031</v>
      </c>
      <c r="F3655" s="118">
        <v>0.42004629629629631</v>
      </c>
      <c r="G3655" t="s">
        <v>9457</v>
      </c>
      <c r="H3655">
        <v>435</v>
      </c>
      <c r="I3655">
        <v>20</v>
      </c>
      <c r="J3655" t="s">
        <v>4037</v>
      </c>
      <c r="L3655" t="s">
        <v>42</v>
      </c>
    </row>
    <row r="3656" spans="1:12" x14ac:dyDescent="0.25">
      <c r="A3656" t="s">
        <v>9456</v>
      </c>
      <c r="B3656" t="s">
        <v>9453</v>
      </c>
      <c r="C3656" t="s">
        <v>9454</v>
      </c>
      <c r="D3656" t="s">
        <v>9455</v>
      </c>
      <c r="E3656" s="117">
        <v>43031</v>
      </c>
      <c r="F3656" s="118">
        <v>0.42004629629629631</v>
      </c>
      <c r="G3656" t="s">
        <v>9457</v>
      </c>
      <c r="H3656">
        <v>435</v>
      </c>
      <c r="I3656">
        <v>22</v>
      </c>
      <c r="J3656" t="s">
        <v>4037</v>
      </c>
      <c r="L3656" t="s">
        <v>26296</v>
      </c>
    </row>
    <row r="3657" spans="1:12" x14ac:dyDescent="0.25">
      <c r="A3657" t="s">
        <v>9456</v>
      </c>
      <c r="B3657" t="s">
        <v>9453</v>
      </c>
      <c r="C3657" t="s">
        <v>9454</v>
      </c>
      <c r="D3657" t="s">
        <v>9455</v>
      </c>
      <c r="E3657" s="117">
        <v>43031</v>
      </c>
      <c r="F3657" s="118">
        <v>0.42006944444444444</v>
      </c>
      <c r="G3657" t="s">
        <v>9457</v>
      </c>
      <c r="H3657">
        <v>436</v>
      </c>
      <c r="I3657">
        <v>2</v>
      </c>
      <c r="J3657" t="s">
        <v>4037</v>
      </c>
      <c r="L3657" t="s">
        <v>5</v>
      </c>
    </row>
    <row r="3658" spans="1:12" x14ac:dyDescent="0.25">
      <c r="A3658" t="s">
        <v>9456</v>
      </c>
      <c r="B3658" t="s">
        <v>9453</v>
      </c>
      <c r="C3658" t="s">
        <v>9454</v>
      </c>
      <c r="D3658" t="s">
        <v>9455</v>
      </c>
      <c r="E3658" s="117">
        <v>43031</v>
      </c>
      <c r="F3658" s="118">
        <v>0.42006944444444444</v>
      </c>
      <c r="G3658" t="s">
        <v>9457</v>
      </c>
      <c r="H3658">
        <v>436</v>
      </c>
      <c r="I3658">
        <v>5</v>
      </c>
      <c r="J3658" t="s">
        <v>4037</v>
      </c>
      <c r="L3658" t="s">
        <v>175</v>
      </c>
    </row>
    <row r="3659" spans="1:12" x14ac:dyDescent="0.25">
      <c r="A3659" t="s">
        <v>9456</v>
      </c>
      <c r="B3659" t="s">
        <v>9453</v>
      </c>
      <c r="C3659" t="s">
        <v>9454</v>
      </c>
      <c r="D3659" t="s">
        <v>9455</v>
      </c>
      <c r="E3659" s="117">
        <v>43031</v>
      </c>
      <c r="F3659" s="118">
        <v>0.42006944444444444</v>
      </c>
      <c r="G3659" t="s">
        <v>9457</v>
      </c>
      <c r="H3659">
        <v>436</v>
      </c>
      <c r="I3659">
        <v>7</v>
      </c>
      <c r="J3659" t="s">
        <v>4037</v>
      </c>
      <c r="L3659">
        <v>58</v>
      </c>
    </row>
    <row r="3660" spans="1:12" x14ac:dyDescent="0.25">
      <c r="A3660" t="s">
        <v>9456</v>
      </c>
      <c r="B3660" t="s">
        <v>9453</v>
      </c>
      <c r="C3660" t="s">
        <v>9454</v>
      </c>
      <c r="D3660" t="s">
        <v>9455</v>
      </c>
      <c r="E3660" s="117">
        <v>43031</v>
      </c>
      <c r="F3660" s="118">
        <v>0.42006944444444444</v>
      </c>
      <c r="G3660" t="s">
        <v>9457</v>
      </c>
      <c r="H3660">
        <v>436</v>
      </c>
      <c r="I3660">
        <v>8</v>
      </c>
      <c r="J3660" t="s">
        <v>4037</v>
      </c>
      <c r="L3660">
        <v>100000</v>
      </c>
    </row>
    <row r="3661" spans="1:12" x14ac:dyDescent="0.25">
      <c r="A3661" t="s">
        <v>9456</v>
      </c>
      <c r="B3661" t="s">
        <v>9453</v>
      </c>
      <c r="C3661" t="s">
        <v>9454</v>
      </c>
      <c r="D3661" t="s">
        <v>9455</v>
      </c>
      <c r="E3661" s="117">
        <v>43031</v>
      </c>
      <c r="F3661" s="118">
        <v>0.42008101851851848</v>
      </c>
      <c r="G3661" t="s">
        <v>9457</v>
      </c>
      <c r="H3661">
        <v>436</v>
      </c>
      <c r="I3661">
        <v>12</v>
      </c>
      <c r="J3661" t="s">
        <v>4037</v>
      </c>
      <c r="L3661">
        <v>-11.8253716909516</v>
      </c>
    </row>
    <row r="3662" spans="1:12" x14ac:dyDescent="0.25">
      <c r="A3662" t="s">
        <v>9456</v>
      </c>
      <c r="B3662" t="s">
        <v>9453</v>
      </c>
      <c r="C3662" t="s">
        <v>9454</v>
      </c>
      <c r="D3662" t="s">
        <v>9455</v>
      </c>
      <c r="E3662" s="117">
        <v>43031</v>
      </c>
      <c r="F3662" s="118">
        <v>0.42008101851851848</v>
      </c>
      <c r="G3662" t="s">
        <v>9457</v>
      </c>
      <c r="H3662">
        <v>436</v>
      </c>
      <c r="I3662">
        <v>13</v>
      </c>
      <c r="J3662" t="s">
        <v>4037</v>
      </c>
      <c r="L3662">
        <v>-62.237016816228099</v>
      </c>
    </row>
    <row r="3663" spans="1:12" x14ac:dyDescent="0.25">
      <c r="A3663" t="s">
        <v>9456</v>
      </c>
      <c r="B3663" t="s">
        <v>9453</v>
      </c>
      <c r="C3663" t="s">
        <v>9454</v>
      </c>
      <c r="D3663" t="s">
        <v>9455</v>
      </c>
      <c r="E3663" s="117">
        <v>43031</v>
      </c>
      <c r="F3663" s="118">
        <v>0.42008101851851848</v>
      </c>
      <c r="G3663" t="s">
        <v>9457</v>
      </c>
      <c r="H3663">
        <v>436</v>
      </c>
      <c r="I3663">
        <v>14</v>
      </c>
      <c r="J3663" t="s">
        <v>4037</v>
      </c>
      <c r="L3663">
        <v>362</v>
      </c>
    </row>
    <row r="3664" spans="1:12" x14ac:dyDescent="0.25">
      <c r="A3664" t="s">
        <v>9456</v>
      </c>
      <c r="B3664" t="s">
        <v>9453</v>
      </c>
      <c r="C3664" t="s">
        <v>9454</v>
      </c>
      <c r="D3664" t="s">
        <v>9455</v>
      </c>
      <c r="E3664" s="117">
        <v>43031</v>
      </c>
      <c r="F3664" s="118">
        <v>0.42008101851851848</v>
      </c>
      <c r="G3664" t="s">
        <v>9457</v>
      </c>
      <c r="H3664">
        <v>436</v>
      </c>
      <c r="I3664">
        <v>15</v>
      </c>
      <c r="J3664" t="s">
        <v>4037</v>
      </c>
      <c r="L3664" t="s">
        <v>26006</v>
      </c>
    </row>
    <row r="3665" spans="1:12" x14ac:dyDescent="0.25">
      <c r="A3665" t="s">
        <v>9456</v>
      </c>
      <c r="B3665" t="s">
        <v>9453</v>
      </c>
      <c r="C3665" t="s">
        <v>9454</v>
      </c>
      <c r="D3665" t="s">
        <v>9455</v>
      </c>
      <c r="E3665" s="117">
        <v>43031</v>
      </c>
      <c r="F3665" s="118">
        <v>0.42008101851851848</v>
      </c>
      <c r="G3665" t="s">
        <v>9457</v>
      </c>
      <c r="H3665">
        <v>436</v>
      </c>
      <c r="I3665">
        <v>19</v>
      </c>
      <c r="J3665" t="s">
        <v>4037</v>
      </c>
      <c r="L3665" t="s">
        <v>26295</v>
      </c>
    </row>
    <row r="3666" spans="1:12" x14ac:dyDescent="0.25">
      <c r="A3666" t="s">
        <v>9456</v>
      </c>
      <c r="B3666" t="s">
        <v>9453</v>
      </c>
      <c r="C3666" t="s">
        <v>9454</v>
      </c>
      <c r="D3666" t="s">
        <v>9455</v>
      </c>
      <c r="E3666" s="117">
        <v>43031</v>
      </c>
      <c r="F3666" s="118">
        <v>0.42009259259259263</v>
      </c>
      <c r="G3666" t="s">
        <v>9457</v>
      </c>
      <c r="H3666">
        <v>436</v>
      </c>
      <c r="I3666">
        <v>20</v>
      </c>
      <c r="J3666" t="s">
        <v>4037</v>
      </c>
      <c r="L3666" t="s">
        <v>12</v>
      </c>
    </row>
    <row r="3667" spans="1:12" x14ac:dyDescent="0.25">
      <c r="A3667" t="s">
        <v>9456</v>
      </c>
      <c r="B3667" t="s">
        <v>9453</v>
      </c>
      <c r="C3667" t="s">
        <v>9454</v>
      </c>
      <c r="D3667" t="s">
        <v>9455</v>
      </c>
      <c r="E3667" s="117">
        <v>43031</v>
      </c>
      <c r="F3667" s="118">
        <v>0.42009259259259263</v>
      </c>
      <c r="G3667" t="s">
        <v>9457</v>
      </c>
      <c r="H3667">
        <v>436</v>
      </c>
      <c r="I3667">
        <v>22</v>
      </c>
      <c r="J3667" t="s">
        <v>4037</v>
      </c>
      <c r="L3667" t="s">
        <v>26297</v>
      </c>
    </row>
    <row r="3668" spans="1:12" x14ac:dyDescent="0.25">
      <c r="A3668" t="s">
        <v>9456</v>
      </c>
      <c r="B3668" t="s">
        <v>9453</v>
      </c>
      <c r="C3668" t="s">
        <v>9454</v>
      </c>
      <c r="D3668" t="s">
        <v>9455</v>
      </c>
      <c r="E3668" s="117">
        <v>43031</v>
      </c>
      <c r="F3668" s="118">
        <v>0.42010416666666667</v>
      </c>
      <c r="G3668" t="s">
        <v>9457</v>
      </c>
      <c r="H3668">
        <v>437</v>
      </c>
      <c r="I3668">
        <v>2</v>
      </c>
      <c r="J3668" t="s">
        <v>4037</v>
      </c>
      <c r="L3668" t="s">
        <v>5</v>
      </c>
    </row>
    <row r="3669" spans="1:12" x14ac:dyDescent="0.25">
      <c r="A3669" t="s">
        <v>9456</v>
      </c>
      <c r="B3669" t="s">
        <v>9453</v>
      </c>
      <c r="C3669" t="s">
        <v>9454</v>
      </c>
      <c r="D3669" t="s">
        <v>9455</v>
      </c>
      <c r="E3669" s="117">
        <v>43031</v>
      </c>
      <c r="F3669" s="118">
        <v>0.42011574074074076</v>
      </c>
      <c r="G3669" t="s">
        <v>9457</v>
      </c>
      <c r="H3669">
        <v>437</v>
      </c>
      <c r="I3669">
        <v>5</v>
      </c>
      <c r="J3669" t="s">
        <v>4037</v>
      </c>
      <c r="L3669" t="s">
        <v>175</v>
      </c>
    </row>
    <row r="3670" spans="1:12" x14ac:dyDescent="0.25">
      <c r="A3670" t="s">
        <v>9456</v>
      </c>
      <c r="B3670" t="s">
        <v>9453</v>
      </c>
      <c r="C3670" t="s">
        <v>9454</v>
      </c>
      <c r="D3670" t="s">
        <v>9455</v>
      </c>
      <c r="E3670" s="117">
        <v>43031</v>
      </c>
      <c r="F3670" s="118">
        <v>0.42011574074074076</v>
      </c>
      <c r="G3670" t="s">
        <v>9457</v>
      </c>
      <c r="H3670">
        <v>437</v>
      </c>
      <c r="I3670">
        <v>7</v>
      </c>
      <c r="J3670" t="s">
        <v>4037</v>
      </c>
      <c r="L3670">
        <v>59</v>
      </c>
    </row>
    <row r="3671" spans="1:12" x14ac:dyDescent="0.25">
      <c r="A3671" t="s">
        <v>9456</v>
      </c>
      <c r="B3671" t="s">
        <v>9453</v>
      </c>
      <c r="C3671" t="s">
        <v>9454</v>
      </c>
      <c r="D3671" t="s">
        <v>9455</v>
      </c>
      <c r="E3671" s="117">
        <v>43031</v>
      </c>
      <c r="F3671" s="118">
        <v>0.42011574074074076</v>
      </c>
      <c r="G3671" t="s">
        <v>9457</v>
      </c>
      <c r="H3671">
        <v>437</v>
      </c>
      <c r="I3671">
        <v>8</v>
      </c>
      <c r="J3671" t="s">
        <v>4037</v>
      </c>
      <c r="L3671">
        <v>100000</v>
      </c>
    </row>
    <row r="3672" spans="1:12" x14ac:dyDescent="0.25">
      <c r="A3672" t="s">
        <v>9456</v>
      </c>
      <c r="B3672" t="s">
        <v>9453</v>
      </c>
      <c r="C3672" t="s">
        <v>9454</v>
      </c>
      <c r="D3672" t="s">
        <v>9455</v>
      </c>
      <c r="E3672" s="117">
        <v>43031</v>
      </c>
      <c r="F3672" s="118">
        <v>0.42011574074074076</v>
      </c>
      <c r="G3672" t="s">
        <v>9457</v>
      </c>
      <c r="H3672">
        <v>437</v>
      </c>
      <c r="I3672">
        <v>12</v>
      </c>
      <c r="J3672" t="s">
        <v>4037</v>
      </c>
      <c r="L3672">
        <v>-11.7734535107247</v>
      </c>
    </row>
    <row r="3673" spans="1:12" x14ac:dyDescent="0.25">
      <c r="A3673" t="s">
        <v>9456</v>
      </c>
      <c r="B3673" t="s">
        <v>9453</v>
      </c>
      <c r="C3673" t="s">
        <v>9454</v>
      </c>
      <c r="D3673" t="s">
        <v>9455</v>
      </c>
      <c r="E3673" s="117">
        <v>43031</v>
      </c>
      <c r="F3673" s="118">
        <v>0.42011574074074076</v>
      </c>
      <c r="G3673" t="s">
        <v>9457</v>
      </c>
      <c r="H3673">
        <v>437</v>
      </c>
      <c r="I3673">
        <v>13</v>
      </c>
      <c r="J3673" t="s">
        <v>4037</v>
      </c>
      <c r="L3673">
        <v>-62.239050948528799</v>
      </c>
    </row>
    <row r="3674" spans="1:12" x14ac:dyDescent="0.25">
      <c r="A3674" t="s">
        <v>9456</v>
      </c>
      <c r="B3674" t="s">
        <v>9453</v>
      </c>
      <c r="C3674" t="s">
        <v>9454</v>
      </c>
      <c r="D3674" t="s">
        <v>9455</v>
      </c>
      <c r="E3674" s="117">
        <v>43031</v>
      </c>
      <c r="F3674" s="118">
        <v>0.4201273148148148</v>
      </c>
      <c r="G3674" t="s">
        <v>9457</v>
      </c>
      <c r="H3674">
        <v>437</v>
      </c>
      <c r="I3674">
        <v>14</v>
      </c>
      <c r="J3674" t="s">
        <v>4037</v>
      </c>
      <c r="L3674">
        <v>396</v>
      </c>
    </row>
    <row r="3675" spans="1:12" x14ac:dyDescent="0.25">
      <c r="A3675" t="s">
        <v>9456</v>
      </c>
      <c r="B3675" t="s">
        <v>9453</v>
      </c>
      <c r="C3675" t="s">
        <v>9454</v>
      </c>
      <c r="D3675" t="s">
        <v>9455</v>
      </c>
      <c r="E3675" s="117">
        <v>43031</v>
      </c>
      <c r="F3675" s="118">
        <v>0.4201273148148148</v>
      </c>
      <c r="G3675" t="s">
        <v>9457</v>
      </c>
      <c r="H3675">
        <v>437</v>
      </c>
      <c r="I3675">
        <v>15</v>
      </c>
      <c r="J3675" t="s">
        <v>4037</v>
      </c>
      <c r="L3675" t="s">
        <v>26006</v>
      </c>
    </row>
    <row r="3676" spans="1:12" x14ac:dyDescent="0.25">
      <c r="A3676" t="s">
        <v>9456</v>
      </c>
      <c r="B3676" t="s">
        <v>9453</v>
      </c>
      <c r="C3676" t="s">
        <v>9454</v>
      </c>
      <c r="D3676" t="s">
        <v>9455</v>
      </c>
      <c r="E3676" s="117">
        <v>43031</v>
      </c>
      <c r="F3676" s="118">
        <v>0.4201273148148148</v>
      </c>
      <c r="G3676" t="s">
        <v>9457</v>
      </c>
      <c r="H3676">
        <v>437</v>
      </c>
      <c r="I3676">
        <v>19</v>
      </c>
      <c r="J3676" t="s">
        <v>4037</v>
      </c>
      <c r="L3676" t="s">
        <v>26295</v>
      </c>
    </row>
    <row r="3677" spans="1:12" x14ac:dyDescent="0.25">
      <c r="A3677" t="s">
        <v>9456</v>
      </c>
      <c r="B3677" t="s">
        <v>9453</v>
      </c>
      <c r="C3677" t="s">
        <v>9454</v>
      </c>
      <c r="D3677" t="s">
        <v>9455</v>
      </c>
      <c r="E3677" s="117">
        <v>43031</v>
      </c>
      <c r="F3677" s="118">
        <v>0.4201273148148148</v>
      </c>
      <c r="G3677" t="s">
        <v>9457</v>
      </c>
      <c r="H3677">
        <v>437</v>
      </c>
      <c r="I3677">
        <v>20</v>
      </c>
      <c r="J3677" t="s">
        <v>4037</v>
      </c>
      <c r="L3677" t="s">
        <v>42</v>
      </c>
    </row>
    <row r="3678" spans="1:12" x14ac:dyDescent="0.25">
      <c r="A3678" t="s">
        <v>9456</v>
      </c>
      <c r="B3678" t="s">
        <v>9453</v>
      </c>
      <c r="C3678" t="s">
        <v>9454</v>
      </c>
      <c r="D3678" t="s">
        <v>9455</v>
      </c>
      <c r="E3678" s="117">
        <v>43031</v>
      </c>
      <c r="F3678" s="118">
        <v>0.4201273148148148</v>
      </c>
      <c r="G3678" t="s">
        <v>9457</v>
      </c>
      <c r="H3678">
        <v>437</v>
      </c>
      <c r="I3678">
        <v>22</v>
      </c>
      <c r="J3678" t="s">
        <v>4037</v>
      </c>
      <c r="L3678" t="s">
        <v>26298</v>
      </c>
    </row>
    <row r="3679" spans="1:12" x14ac:dyDescent="0.25">
      <c r="A3679" t="s">
        <v>9456</v>
      </c>
      <c r="B3679" t="s">
        <v>9453</v>
      </c>
      <c r="C3679" t="s">
        <v>9454</v>
      </c>
      <c r="D3679" t="s">
        <v>9455</v>
      </c>
      <c r="E3679" s="117">
        <v>43031</v>
      </c>
      <c r="F3679" s="118">
        <v>0.42015046296296293</v>
      </c>
      <c r="G3679" t="s">
        <v>9457</v>
      </c>
      <c r="H3679">
        <v>438</v>
      </c>
      <c r="I3679">
        <v>2</v>
      </c>
      <c r="J3679" t="s">
        <v>4037</v>
      </c>
      <c r="L3679" t="s">
        <v>5</v>
      </c>
    </row>
    <row r="3680" spans="1:12" x14ac:dyDescent="0.25">
      <c r="A3680" t="s">
        <v>9456</v>
      </c>
      <c r="B3680" t="s">
        <v>9453</v>
      </c>
      <c r="C3680" t="s">
        <v>9454</v>
      </c>
      <c r="D3680" t="s">
        <v>9455</v>
      </c>
      <c r="E3680" s="117">
        <v>43031</v>
      </c>
      <c r="F3680" s="118">
        <v>0.42015046296296293</v>
      </c>
      <c r="G3680" t="s">
        <v>9457</v>
      </c>
      <c r="H3680">
        <v>438</v>
      </c>
      <c r="I3680">
        <v>5</v>
      </c>
      <c r="J3680" t="s">
        <v>4037</v>
      </c>
      <c r="L3680" t="s">
        <v>175</v>
      </c>
    </row>
    <row r="3681" spans="1:12" x14ac:dyDescent="0.25">
      <c r="A3681" t="s">
        <v>9456</v>
      </c>
      <c r="B3681" t="s">
        <v>9453</v>
      </c>
      <c r="C3681" t="s">
        <v>9454</v>
      </c>
      <c r="D3681" t="s">
        <v>9455</v>
      </c>
      <c r="E3681" s="117">
        <v>43031</v>
      </c>
      <c r="F3681" s="118">
        <v>0.42016203703703708</v>
      </c>
      <c r="G3681" t="s">
        <v>9457</v>
      </c>
      <c r="H3681">
        <v>438</v>
      </c>
      <c r="I3681">
        <v>7</v>
      </c>
      <c r="J3681" t="s">
        <v>4037</v>
      </c>
      <c r="L3681">
        <v>60</v>
      </c>
    </row>
    <row r="3682" spans="1:12" x14ac:dyDescent="0.25">
      <c r="A3682" t="s">
        <v>9456</v>
      </c>
      <c r="B3682" t="s">
        <v>9453</v>
      </c>
      <c r="C3682" t="s">
        <v>9454</v>
      </c>
      <c r="D3682" t="s">
        <v>9455</v>
      </c>
      <c r="E3682" s="117">
        <v>43031</v>
      </c>
      <c r="F3682" s="118">
        <v>0.42016203703703708</v>
      </c>
      <c r="G3682" t="s">
        <v>9457</v>
      </c>
      <c r="H3682">
        <v>438</v>
      </c>
      <c r="I3682">
        <v>8</v>
      </c>
      <c r="J3682" t="s">
        <v>4037</v>
      </c>
      <c r="L3682">
        <v>100000</v>
      </c>
    </row>
    <row r="3683" spans="1:12" x14ac:dyDescent="0.25">
      <c r="A3683" t="s">
        <v>9456</v>
      </c>
      <c r="B3683" t="s">
        <v>9453</v>
      </c>
      <c r="C3683" t="s">
        <v>9454</v>
      </c>
      <c r="D3683" t="s">
        <v>9455</v>
      </c>
      <c r="E3683" s="117">
        <v>43031</v>
      </c>
      <c r="F3683" s="118">
        <v>0.42016203703703708</v>
      </c>
      <c r="G3683" t="s">
        <v>9457</v>
      </c>
      <c r="H3683">
        <v>438</v>
      </c>
      <c r="I3683">
        <v>12</v>
      </c>
      <c r="J3683" t="s">
        <v>4037</v>
      </c>
      <c r="L3683">
        <v>-11.766422893407899</v>
      </c>
    </row>
    <row r="3684" spans="1:12" x14ac:dyDescent="0.25">
      <c r="A3684" t="s">
        <v>9456</v>
      </c>
      <c r="B3684" t="s">
        <v>9453</v>
      </c>
      <c r="C3684" t="s">
        <v>9454</v>
      </c>
      <c r="D3684" t="s">
        <v>9455</v>
      </c>
      <c r="E3684" s="117">
        <v>43031</v>
      </c>
      <c r="F3684" s="118">
        <v>0.42016203703703708</v>
      </c>
      <c r="G3684" t="s">
        <v>9457</v>
      </c>
      <c r="H3684">
        <v>438</v>
      </c>
      <c r="I3684">
        <v>13</v>
      </c>
      <c r="J3684" t="s">
        <v>4037</v>
      </c>
      <c r="L3684">
        <v>-62.237418310127197</v>
      </c>
    </row>
    <row r="3685" spans="1:12" x14ac:dyDescent="0.25">
      <c r="A3685" t="s">
        <v>9456</v>
      </c>
      <c r="B3685" t="s">
        <v>9453</v>
      </c>
      <c r="C3685" t="s">
        <v>9454</v>
      </c>
      <c r="D3685" t="s">
        <v>9455</v>
      </c>
      <c r="E3685" s="117">
        <v>43031</v>
      </c>
      <c r="F3685" s="118">
        <v>0.42016203703703708</v>
      </c>
      <c r="G3685" t="s">
        <v>9457</v>
      </c>
      <c r="H3685">
        <v>438</v>
      </c>
      <c r="I3685">
        <v>14</v>
      </c>
      <c r="J3685" t="s">
        <v>4037</v>
      </c>
      <c r="L3685">
        <v>326</v>
      </c>
    </row>
    <row r="3686" spans="1:12" x14ac:dyDescent="0.25">
      <c r="A3686" t="s">
        <v>9456</v>
      </c>
      <c r="B3686" t="s">
        <v>9453</v>
      </c>
      <c r="C3686" t="s">
        <v>9454</v>
      </c>
      <c r="D3686" t="s">
        <v>9455</v>
      </c>
      <c r="E3686" s="117">
        <v>43031</v>
      </c>
      <c r="F3686" s="118">
        <v>0.42016203703703708</v>
      </c>
      <c r="G3686" t="s">
        <v>9457</v>
      </c>
      <c r="H3686">
        <v>438</v>
      </c>
      <c r="I3686">
        <v>15</v>
      </c>
      <c r="J3686" t="s">
        <v>4037</v>
      </c>
      <c r="L3686" t="s">
        <v>26006</v>
      </c>
    </row>
    <row r="3687" spans="1:12" x14ac:dyDescent="0.25">
      <c r="A3687" t="s">
        <v>9456</v>
      </c>
      <c r="B3687" t="s">
        <v>9453</v>
      </c>
      <c r="C3687" t="s">
        <v>9454</v>
      </c>
      <c r="D3687" t="s">
        <v>9455</v>
      </c>
      <c r="E3687" s="117">
        <v>43031</v>
      </c>
      <c r="F3687" s="118">
        <v>0.42017361111111112</v>
      </c>
      <c r="G3687" t="s">
        <v>9457</v>
      </c>
      <c r="H3687">
        <v>438</v>
      </c>
      <c r="I3687">
        <v>19</v>
      </c>
      <c r="J3687" t="s">
        <v>4037</v>
      </c>
      <c r="L3687" t="s">
        <v>26295</v>
      </c>
    </row>
    <row r="3688" spans="1:12" x14ac:dyDescent="0.25">
      <c r="A3688" t="s">
        <v>9456</v>
      </c>
      <c r="B3688" t="s">
        <v>9453</v>
      </c>
      <c r="C3688" t="s">
        <v>9454</v>
      </c>
      <c r="D3688" t="s">
        <v>9455</v>
      </c>
      <c r="E3688" s="117">
        <v>43031</v>
      </c>
      <c r="F3688" s="118">
        <v>0.42017361111111112</v>
      </c>
      <c r="G3688" t="s">
        <v>9457</v>
      </c>
      <c r="H3688">
        <v>438</v>
      </c>
      <c r="I3688">
        <v>20</v>
      </c>
      <c r="J3688" t="s">
        <v>4037</v>
      </c>
      <c r="L3688" t="s">
        <v>12</v>
      </c>
    </row>
    <row r="3689" spans="1:12" x14ac:dyDescent="0.25">
      <c r="A3689" t="s">
        <v>9456</v>
      </c>
      <c r="B3689" t="s">
        <v>9453</v>
      </c>
      <c r="C3689" t="s">
        <v>9454</v>
      </c>
      <c r="D3689" t="s">
        <v>9455</v>
      </c>
      <c r="E3689" s="117">
        <v>43031</v>
      </c>
      <c r="F3689" s="118">
        <v>0.42017361111111112</v>
      </c>
      <c r="G3689" t="s">
        <v>9457</v>
      </c>
      <c r="H3689">
        <v>438</v>
      </c>
      <c r="I3689">
        <v>22</v>
      </c>
      <c r="J3689" t="s">
        <v>4037</v>
      </c>
      <c r="L3689" t="s">
        <v>26299</v>
      </c>
    </row>
    <row r="3690" spans="1:12" x14ac:dyDescent="0.25">
      <c r="A3690" t="s">
        <v>9456</v>
      </c>
      <c r="B3690" t="s">
        <v>9453</v>
      </c>
      <c r="C3690" t="s">
        <v>9454</v>
      </c>
      <c r="D3690" t="s">
        <v>9455</v>
      </c>
      <c r="E3690" s="117">
        <v>43031</v>
      </c>
      <c r="F3690" s="118">
        <v>0.42019675925925926</v>
      </c>
      <c r="G3690" t="s">
        <v>9457</v>
      </c>
      <c r="H3690">
        <v>439</v>
      </c>
      <c r="I3690">
        <v>2</v>
      </c>
      <c r="J3690" t="s">
        <v>4037</v>
      </c>
      <c r="L3690" t="s">
        <v>5</v>
      </c>
    </row>
    <row r="3691" spans="1:12" x14ac:dyDescent="0.25">
      <c r="A3691" t="s">
        <v>9456</v>
      </c>
      <c r="B3691" t="s">
        <v>9453</v>
      </c>
      <c r="C3691" t="s">
        <v>9454</v>
      </c>
      <c r="D3691" t="s">
        <v>9455</v>
      </c>
      <c r="E3691" s="117">
        <v>43031</v>
      </c>
      <c r="F3691" s="118">
        <v>0.42019675925925926</v>
      </c>
      <c r="G3691" t="s">
        <v>9457</v>
      </c>
      <c r="H3691">
        <v>439</v>
      </c>
      <c r="I3691">
        <v>5</v>
      </c>
      <c r="J3691" t="s">
        <v>4037</v>
      </c>
      <c r="L3691" t="s">
        <v>175</v>
      </c>
    </row>
    <row r="3692" spans="1:12" x14ac:dyDescent="0.25">
      <c r="A3692" t="s">
        <v>9456</v>
      </c>
      <c r="B3692" t="s">
        <v>9453</v>
      </c>
      <c r="C3692" t="s">
        <v>9454</v>
      </c>
      <c r="D3692" t="s">
        <v>9455</v>
      </c>
      <c r="E3692" s="117">
        <v>43031</v>
      </c>
      <c r="F3692" s="118">
        <v>0.42048611111111112</v>
      </c>
      <c r="G3692" t="s">
        <v>9457</v>
      </c>
      <c r="H3692">
        <v>439</v>
      </c>
      <c r="I3692">
        <v>7</v>
      </c>
      <c r="J3692" t="s">
        <v>4037</v>
      </c>
      <c r="L3692">
        <v>61</v>
      </c>
    </row>
    <row r="3693" spans="1:12" x14ac:dyDescent="0.25">
      <c r="A3693" t="s">
        <v>9456</v>
      </c>
      <c r="B3693" t="s">
        <v>9453</v>
      </c>
      <c r="C3693" t="s">
        <v>9454</v>
      </c>
      <c r="D3693" t="s">
        <v>9455</v>
      </c>
      <c r="E3693" s="117">
        <v>43031</v>
      </c>
      <c r="F3693" s="118">
        <v>0.42048611111111112</v>
      </c>
      <c r="G3693" t="s">
        <v>9457</v>
      </c>
      <c r="H3693">
        <v>439</v>
      </c>
      <c r="I3693">
        <v>8</v>
      </c>
      <c r="J3693" t="s">
        <v>4037</v>
      </c>
      <c r="L3693">
        <v>100000</v>
      </c>
    </row>
    <row r="3694" spans="1:12" x14ac:dyDescent="0.25">
      <c r="A3694" t="s">
        <v>9456</v>
      </c>
      <c r="B3694" t="s">
        <v>9453</v>
      </c>
      <c r="C3694" t="s">
        <v>9454</v>
      </c>
      <c r="D3694" t="s">
        <v>9455</v>
      </c>
      <c r="E3694" s="117">
        <v>43031</v>
      </c>
      <c r="F3694" s="118">
        <v>0.42048611111111112</v>
      </c>
      <c r="G3694" t="s">
        <v>9457</v>
      </c>
      <c r="H3694">
        <v>439</v>
      </c>
      <c r="I3694">
        <v>12</v>
      </c>
      <c r="J3694" t="s">
        <v>4037</v>
      </c>
      <c r="L3694">
        <v>-11.6183586296945</v>
      </c>
    </row>
    <row r="3695" spans="1:12" x14ac:dyDescent="0.25">
      <c r="A3695" t="s">
        <v>9456</v>
      </c>
      <c r="B3695" t="s">
        <v>9453</v>
      </c>
      <c r="C3695" t="s">
        <v>9454</v>
      </c>
      <c r="D3695" t="s">
        <v>9455</v>
      </c>
      <c r="E3695" s="117">
        <v>43031</v>
      </c>
      <c r="F3695" s="118">
        <v>0.42049768518518515</v>
      </c>
      <c r="G3695" t="s">
        <v>9457</v>
      </c>
      <c r="H3695">
        <v>439</v>
      </c>
      <c r="I3695">
        <v>13</v>
      </c>
      <c r="J3695" t="s">
        <v>4037</v>
      </c>
      <c r="L3695">
        <v>-61.887843760497603</v>
      </c>
    </row>
    <row r="3696" spans="1:12" x14ac:dyDescent="0.25">
      <c r="A3696" t="s">
        <v>9456</v>
      </c>
      <c r="B3696" t="s">
        <v>9453</v>
      </c>
      <c r="C3696" t="s">
        <v>9454</v>
      </c>
      <c r="D3696" t="s">
        <v>9455</v>
      </c>
      <c r="E3696" s="117">
        <v>43031</v>
      </c>
      <c r="F3696" s="118">
        <v>0.42049768518518515</v>
      </c>
      <c r="G3696" t="s">
        <v>9457</v>
      </c>
      <c r="H3696">
        <v>439</v>
      </c>
      <c r="I3696">
        <v>14</v>
      </c>
      <c r="J3696" t="s">
        <v>4037</v>
      </c>
      <c r="L3696">
        <v>246</v>
      </c>
    </row>
    <row r="3697" spans="1:12" x14ac:dyDescent="0.25">
      <c r="A3697" t="s">
        <v>9456</v>
      </c>
      <c r="B3697" t="s">
        <v>9453</v>
      </c>
      <c r="C3697" t="s">
        <v>9454</v>
      </c>
      <c r="D3697" t="s">
        <v>9455</v>
      </c>
      <c r="E3697" s="117">
        <v>43031</v>
      </c>
      <c r="F3697" s="118">
        <v>0.42049768518518515</v>
      </c>
      <c r="G3697" t="s">
        <v>9457</v>
      </c>
      <c r="H3697">
        <v>439</v>
      </c>
      <c r="I3697">
        <v>15</v>
      </c>
      <c r="J3697" t="s">
        <v>4037</v>
      </c>
      <c r="L3697" s="117">
        <v>42071</v>
      </c>
    </row>
    <row r="3698" spans="1:12" x14ac:dyDescent="0.25">
      <c r="A3698" t="s">
        <v>9456</v>
      </c>
      <c r="B3698" t="s">
        <v>9453</v>
      </c>
      <c r="C3698" t="s">
        <v>9454</v>
      </c>
      <c r="D3698" t="s">
        <v>9455</v>
      </c>
      <c r="E3698" s="117">
        <v>43031</v>
      </c>
      <c r="F3698" s="118">
        <v>0.42049768518518515</v>
      </c>
      <c r="G3698" t="s">
        <v>9457</v>
      </c>
      <c r="H3698">
        <v>439</v>
      </c>
      <c r="I3698">
        <v>19</v>
      </c>
      <c r="J3698" t="s">
        <v>4037</v>
      </c>
      <c r="L3698" t="s">
        <v>26300</v>
      </c>
    </row>
    <row r="3699" spans="1:12" x14ac:dyDescent="0.25">
      <c r="A3699" t="s">
        <v>9456</v>
      </c>
      <c r="B3699" t="s">
        <v>9453</v>
      </c>
      <c r="C3699" t="s">
        <v>9454</v>
      </c>
      <c r="D3699" t="s">
        <v>9455</v>
      </c>
      <c r="E3699" s="117">
        <v>43031</v>
      </c>
      <c r="F3699" s="118">
        <v>0.42049768518518515</v>
      </c>
      <c r="G3699" t="s">
        <v>9457</v>
      </c>
      <c r="H3699">
        <v>439</v>
      </c>
      <c r="I3699">
        <v>20</v>
      </c>
      <c r="J3699" t="s">
        <v>4037</v>
      </c>
      <c r="L3699" t="s">
        <v>12</v>
      </c>
    </row>
    <row r="3700" spans="1:12" x14ac:dyDescent="0.25">
      <c r="A3700" t="s">
        <v>9456</v>
      </c>
      <c r="B3700" t="s">
        <v>9453</v>
      </c>
      <c r="C3700" t="s">
        <v>9454</v>
      </c>
      <c r="D3700" t="s">
        <v>9455</v>
      </c>
      <c r="E3700" s="117">
        <v>43031</v>
      </c>
      <c r="F3700" s="118">
        <v>0.42050925925925925</v>
      </c>
      <c r="G3700" t="s">
        <v>9457</v>
      </c>
      <c r="H3700">
        <v>439</v>
      </c>
      <c r="I3700">
        <v>22</v>
      </c>
      <c r="J3700" t="s">
        <v>4037</v>
      </c>
      <c r="L3700" t="s">
        <v>26301</v>
      </c>
    </row>
    <row r="3701" spans="1:12" x14ac:dyDescent="0.25">
      <c r="A3701" t="s">
        <v>9456</v>
      </c>
      <c r="B3701" t="s">
        <v>9453</v>
      </c>
      <c r="C3701" t="s">
        <v>9454</v>
      </c>
      <c r="D3701" t="s">
        <v>9455</v>
      </c>
      <c r="E3701" s="117">
        <v>43031</v>
      </c>
      <c r="F3701" s="118">
        <v>0.42053240740740744</v>
      </c>
      <c r="G3701" t="s">
        <v>9457</v>
      </c>
      <c r="H3701">
        <v>440</v>
      </c>
      <c r="I3701">
        <v>2</v>
      </c>
      <c r="J3701" t="s">
        <v>4037</v>
      </c>
      <c r="L3701" t="s">
        <v>5</v>
      </c>
    </row>
    <row r="3702" spans="1:12" x14ac:dyDescent="0.25">
      <c r="A3702" t="s">
        <v>9456</v>
      </c>
      <c r="B3702" t="s">
        <v>9453</v>
      </c>
      <c r="C3702" t="s">
        <v>9454</v>
      </c>
      <c r="D3702" t="s">
        <v>9455</v>
      </c>
      <c r="E3702" s="117">
        <v>43031</v>
      </c>
      <c r="F3702" s="118">
        <v>0.42053240740740744</v>
      </c>
      <c r="G3702" t="s">
        <v>9457</v>
      </c>
      <c r="H3702">
        <v>440</v>
      </c>
      <c r="I3702">
        <v>5</v>
      </c>
      <c r="J3702" t="s">
        <v>4037</v>
      </c>
      <c r="L3702" t="s">
        <v>175</v>
      </c>
    </row>
    <row r="3703" spans="1:12" x14ac:dyDescent="0.25">
      <c r="A3703" t="s">
        <v>9456</v>
      </c>
      <c r="B3703" t="s">
        <v>9453</v>
      </c>
      <c r="C3703" t="s">
        <v>9454</v>
      </c>
      <c r="D3703" t="s">
        <v>9455</v>
      </c>
      <c r="E3703" s="117">
        <v>43031</v>
      </c>
      <c r="F3703" s="118">
        <v>0.42053240740740744</v>
      </c>
      <c r="G3703" t="s">
        <v>9457</v>
      </c>
      <c r="H3703">
        <v>440</v>
      </c>
      <c r="I3703">
        <v>7</v>
      </c>
      <c r="J3703" t="s">
        <v>4037</v>
      </c>
      <c r="L3703">
        <v>62</v>
      </c>
    </row>
    <row r="3704" spans="1:12" x14ac:dyDescent="0.25">
      <c r="A3704" t="s">
        <v>9456</v>
      </c>
      <c r="B3704" t="s">
        <v>9453</v>
      </c>
      <c r="C3704" t="s">
        <v>9454</v>
      </c>
      <c r="D3704" t="s">
        <v>9455</v>
      </c>
      <c r="E3704" s="117">
        <v>43031</v>
      </c>
      <c r="F3704" s="118">
        <v>0.42053240740740744</v>
      </c>
      <c r="G3704" t="s">
        <v>9457</v>
      </c>
      <c r="H3704">
        <v>440</v>
      </c>
      <c r="I3704">
        <v>8</v>
      </c>
      <c r="J3704" t="s">
        <v>4037</v>
      </c>
      <c r="L3704">
        <v>100000</v>
      </c>
    </row>
    <row r="3705" spans="1:12" x14ac:dyDescent="0.25">
      <c r="A3705" t="s">
        <v>9456</v>
      </c>
      <c r="B3705" t="s">
        <v>9453</v>
      </c>
      <c r="C3705" t="s">
        <v>9454</v>
      </c>
      <c r="D3705" t="s">
        <v>9455</v>
      </c>
      <c r="E3705" s="117">
        <v>43031</v>
      </c>
      <c r="F3705" s="118">
        <v>0.42054398148148148</v>
      </c>
      <c r="G3705" t="s">
        <v>9457</v>
      </c>
      <c r="H3705">
        <v>440</v>
      </c>
      <c r="I3705">
        <v>12</v>
      </c>
      <c r="J3705" t="s">
        <v>4037</v>
      </c>
      <c r="L3705">
        <v>-11.6283779886807</v>
      </c>
    </row>
    <row r="3706" spans="1:12" x14ac:dyDescent="0.25">
      <c r="A3706" t="s">
        <v>9456</v>
      </c>
      <c r="B3706" t="s">
        <v>9453</v>
      </c>
      <c r="C3706" t="s">
        <v>9454</v>
      </c>
      <c r="D3706" t="s">
        <v>9455</v>
      </c>
      <c r="E3706" s="117">
        <v>43031</v>
      </c>
      <c r="F3706" s="118">
        <v>0.42054398148148148</v>
      </c>
      <c r="G3706" t="s">
        <v>9457</v>
      </c>
      <c r="H3706">
        <v>440</v>
      </c>
      <c r="I3706">
        <v>13</v>
      </c>
      <c r="J3706" t="s">
        <v>4037</v>
      </c>
      <c r="L3706">
        <v>-61.888042484856598</v>
      </c>
    </row>
    <row r="3707" spans="1:12" x14ac:dyDescent="0.25">
      <c r="A3707" t="s">
        <v>9456</v>
      </c>
      <c r="B3707" t="s">
        <v>9453</v>
      </c>
      <c r="C3707" t="s">
        <v>9454</v>
      </c>
      <c r="D3707" t="s">
        <v>9455</v>
      </c>
      <c r="E3707" s="117">
        <v>43031</v>
      </c>
      <c r="F3707" s="118">
        <v>0.42054398148148148</v>
      </c>
      <c r="G3707" t="s">
        <v>9457</v>
      </c>
      <c r="H3707">
        <v>440</v>
      </c>
      <c r="I3707">
        <v>14</v>
      </c>
      <c r="J3707" t="s">
        <v>4037</v>
      </c>
      <c r="L3707">
        <v>261</v>
      </c>
    </row>
    <row r="3708" spans="1:12" x14ac:dyDescent="0.25">
      <c r="A3708" t="s">
        <v>9456</v>
      </c>
      <c r="B3708" t="s">
        <v>9453</v>
      </c>
      <c r="C3708" t="s">
        <v>9454</v>
      </c>
      <c r="D3708" t="s">
        <v>9455</v>
      </c>
      <c r="E3708" s="117">
        <v>43031</v>
      </c>
      <c r="F3708" s="118">
        <v>0.42054398148148148</v>
      </c>
      <c r="G3708" t="s">
        <v>9457</v>
      </c>
      <c r="H3708">
        <v>440</v>
      </c>
      <c r="I3708">
        <v>15</v>
      </c>
      <c r="J3708" t="s">
        <v>4037</v>
      </c>
      <c r="L3708" s="117">
        <v>42071</v>
      </c>
    </row>
    <row r="3709" spans="1:12" x14ac:dyDescent="0.25">
      <c r="A3709" t="s">
        <v>9456</v>
      </c>
      <c r="B3709" t="s">
        <v>9453</v>
      </c>
      <c r="C3709" t="s">
        <v>9454</v>
      </c>
      <c r="D3709" t="s">
        <v>9455</v>
      </c>
      <c r="E3709" s="117">
        <v>43031</v>
      </c>
      <c r="F3709" s="118">
        <v>0.42054398148148148</v>
      </c>
      <c r="G3709" t="s">
        <v>9457</v>
      </c>
      <c r="H3709">
        <v>440</v>
      </c>
      <c r="I3709">
        <v>19</v>
      </c>
      <c r="J3709" t="s">
        <v>4037</v>
      </c>
      <c r="L3709" t="s">
        <v>26300</v>
      </c>
    </row>
    <row r="3710" spans="1:12" x14ac:dyDescent="0.25">
      <c r="A3710" t="s">
        <v>9456</v>
      </c>
      <c r="B3710" t="s">
        <v>9453</v>
      </c>
      <c r="C3710" t="s">
        <v>9454</v>
      </c>
      <c r="D3710" t="s">
        <v>9455</v>
      </c>
      <c r="E3710" s="117">
        <v>43031</v>
      </c>
      <c r="F3710" s="118">
        <v>0.42055555555555557</v>
      </c>
      <c r="G3710" t="s">
        <v>9457</v>
      </c>
      <c r="H3710">
        <v>440</v>
      </c>
      <c r="I3710">
        <v>20</v>
      </c>
      <c r="J3710" t="s">
        <v>4037</v>
      </c>
      <c r="L3710" t="s">
        <v>42</v>
      </c>
    </row>
    <row r="3711" spans="1:12" x14ac:dyDescent="0.25">
      <c r="A3711" t="s">
        <v>9456</v>
      </c>
      <c r="B3711" t="s">
        <v>9453</v>
      </c>
      <c r="C3711" t="s">
        <v>9454</v>
      </c>
      <c r="D3711" t="s">
        <v>9455</v>
      </c>
      <c r="E3711" s="117">
        <v>43031</v>
      </c>
      <c r="F3711" s="118">
        <v>0.42055555555555557</v>
      </c>
      <c r="G3711" t="s">
        <v>9457</v>
      </c>
      <c r="H3711">
        <v>440</v>
      </c>
      <c r="I3711">
        <v>22</v>
      </c>
      <c r="J3711" t="s">
        <v>4037</v>
      </c>
      <c r="L3711" t="s">
        <v>26302</v>
      </c>
    </row>
    <row r="3712" spans="1:12" x14ac:dyDescent="0.25">
      <c r="A3712" t="s">
        <v>9456</v>
      </c>
      <c r="B3712" t="s">
        <v>9453</v>
      </c>
      <c r="C3712" t="s">
        <v>9454</v>
      </c>
      <c r="D3712" t="s">
        <v>9455</v>
      </c>
      <c r="E3712" s="117">
        <v>43031</v>
      </c>
      <c r="F3712" s="118">
        <v>0.4205787037037037</v>
      </c>
      <c r="G3712" t="s">
        <v>9457</v>
      </c>
      <c r="H3712">
        <v>441</v>
      </c>
      <c r="I3712">
        <v>2</v>
      </c>
      <c r="J3712" t="s">
        <v>4037</v>
      </c>
      <c r="L3712" t="s">
        <v>5</v>
      </c>
    </row>
    <row r="3713" spans="1:12" x14ac:dyDescent="0.25">
      <c r="A3713" t="s">
        <v>9456</v>
      </c>
      <c r="B3713" t="s">
        <v>9453</v>
      </c>
      <c r="C3713" t="s">
        <v>9454</v>
      </c>
      <c r="D3713" t="s">
        <v>9455</v>
      </c>
      <c r="E3713" s="117">
        <v>43031</v>
      </c>
      <c r="F3713" s="118">
        <v>0.4205787037037037</v>
      </c>
      <c r="G3713" t="s">
        <v>9457</v>
      </c>
      <c r="H3713">
        <v>441</v>
      </c>
      <c r="I3713">
        <v>5</v>
      </c>
      <c r="J3713" t="s">
        <v>4037</v>
      </c>
      <c r="L3713" t="s">
        <v>175</v>
      </c>
    </row>
    <row r="3714" spans="1:12" x14ac:dyDescent="0.25">
      <c r="A3714" t="s">
        <v>9456</v>
      </c>
      <c r="B3714" t="s">
        <v>9453</v>
      </c>
      <c r="C3714" t="s">
        <v>9454</v>
      </c>
      <c r="D3714" t="s">
        <v>9455</v>
      </c>
      <c r="E3714" s="117">
        <v>43031</v>
      </c>
      <c r="F3714" s="118">
        <v>0.4205787037037037</v>
      </c>
      <c r="G3714" t="s">
        <v>9457</v>
      </c>
      <c r="H3714">
        <v>441</v>
      </c>
      <c r="I3714">
        <v>7</v>
      </c>
      <c r="J3714" t="s">
        <v>4037</v>
      </c>
      <c r="L3714">
        <v>63</v>
      </c>
    </row>
    <row r="3715" spans="1:12" x14ac:dyDescent="0.25">
      <c r="A3715" t="s">
        <v>9456</v>
      </c>
      <c r="B3715" t="s">
        <v>9453</v>
      </c>
      <c r="C3715" t="s">
        <v>9454</v>
      </c>
      <c r="D3715" t="s">
        <v>9455</v>
      </c>
      <c r="E3715" s="117">
        <v>43031</v>
      </c>
      <c r="F3715" s="118">
        <v>0.4205787037037037</v>
      </c>
      <c r="G3715" t="s">
        <v>9457</v>
      </c>
      <c r="H3715">
        <v>441</v>
      </c>
      <c r="I3715">
        <v>8</v>
      </c>
      <c r="J3715" t="s">
        <v>4037</v>
      </c>
      <c r="L3715">
        <v>100000</v>
      </c>
    </row>
    <row r="3716" spans="1:12" x14ac:dyDescent="0.25">
      <c r="A3716" t="s">
        <v>9456</v>
      </c>
      <c r="B3716" t="s">
        <v>9453</v>
      </c>
      <c r="C3716" t="s">
        <v>9454</v>
      </c>
      <c r="D3716" t="s">
        <v>9455</v>
      </c>
      <c r="E3716" s="117">
        <v>43031</v>
      </c>
      <c r="F3716" s="118">
        <v>0.42059027777777774</v>
      </c>
      <c r="G3716" t="s">
        <v>9457</v>
      </c>
      <c r="H3716">
        <v>441</v>
      </c>
      <c r="I3716">
        <v>12</v>
      </c>
      <c r="J3716" t="s">
        <v>4037</v>
      </c>
      <c r="L3716">
        <v>-11.6912741551356</v>
      </c>
    </row>
    <row r="3717" spans="1:12" x14ac:dyDescent="0.25">
      <c r="A3717" t="s">
        <v>9456</v>
      </c>
      <c r="B3717" t="s">
        <v>9453</v>
      </c>
      <c r="C3717" t="s">
        <v>9454</v>
      </c>
      <c r="D3717" t="s">
        <v>9455</v>
      </c>
      <c r="E3717" s="117">
        <v>43031</v>
      </c>
      <c r="F3717" s="118">
        <v>0.42059027777777774</v>
      </c>
      <c r="G3717" t="s">
        <v>9457</v>
      </c>
      <c r="H3717">
        <v>441</v>
      </c>
      <c r="I3717">
        <v>13</v>
      </c>
      <c r="J3717" t="s">
        <v>4037</v>
      </c>
      <c r="L3717">
        <v>-61.887993985446499</v>
      </c>
    </row>
    <row r="3718" spans="1:12" x14ac:dyDescent="0.25">
      <c r="A3718" t="s">
        <v>9456</v>
      </c>
      <c r="B3718" t="s">
        <v>9453</v>
      </c>
      <c r="C3718" t="s">
        <v>9454</v>
      </c>
      <c r="D3718" t="s">
        <v>9455</v>
      </c>
      <c r="E3718" s="117">
        <v>43031</v>
      </c>
      <c r="F3718" s="118">
        <v>0.42059027777777774</v>
      </c>
      <c r="G3718" t="s">
        <v>9457</v>
      </c>
      <c r="H3718">
        <v>441</v>
      </c>
      <c r="I3718">
        <v>14</v>
      </c>
      <c r="J3718" t="s">
        <v>4037</v>
      </c>
      <c r="L3718">
        <v>258</v>
      </c>
    </row>
    <row r="3719" spans="1:12" x14ac:dyDescent="0.25">
      <c r="A3719" t="s">
        <v>9456</v>
      </c>
      <c r="B3719" t="s">
        <v>9453</v>
      </c>
      <c r="C3719" t="s">
        <v>9454</v>
      </c>
      <c r="D3719" t="s">
        <v>9455</v>
      </c>
      <c r="E3719" s="117">
        <v>43031</v>
      </c>
      <c r="F3719" s="118">
        <v>0.42059027777777774</v>
      </c>
      <c r="G3719" t="s">
        <v>9457</v>
      </c>
      <c r="H3719">
        <v>441</v>
      </c>
      <c r="I3719">
        <v>15</v>
      </c>
      <c r="J3719" t="s">
        <v>4037</v>
      </c>
      <c r="L3719" s="117">
        <v>42071</v>
      </c>
    </row>
    <row r="3720" spans="1:12" x14ac:dyDescent="0.25">
      <c r="A3720" t="s">
        <v>9456</v>
      </c>
      <c r="B3720" t="s">
        <v>9453</v>
      </c>
      <c r="C3720" t="s">
        <v>9454</v>
      </c>
      <c r="D3720" t="s">
        <v>9455</v>
      </c>
      <c r="E3720" s="117">
        <v>43031</v>
      </c>
      <c r="F3720" s="118">
        <v>0.42059027777777774</v>
      </c>
      <c r="G3720" t="s">
        <v>9457</v>
      </c>
      <c r="H3720">
        <v>441</v>
      </c>
      <c r="I3720">
        <v>19</v>
      </c>
      <c r="J3720" t="s">
        <v>4037</v>
      </c>
      <c r="L3720" t="s">
        <v>26300</v>
      </c>
    </row>
    <row r="3721" spans="1:12" x14ac:dyDescent="0.25">
      <c r="A3721" t="s">
        <v>9456</v>
      </c>
      <c r="B3721" t="s">
        <v>9453</v>
      </c>
      <c r="C3721" t="s">
        <v>9454</v>
      </c>
      <c r="D3721" t="s">
        <v>9455</v>
      </c>
      <c r="E3721" s="117">
        <v>43031</v>
      </c>
      <c r="F3721" s="118">
        <v>0.42060185185185189</v>
      </c>
      <c r="G3721" t="s">
        <v>9457</v>
      </c>
      <c r="H3721">
        <v>441</v>
      </c>
      <c r="I3721">
        <v>20</v>
      </c>
      <c r="J3721" t="s">
        <v>4037</v>
      </c>
      <c r="L3721" t="s">
        <v>12</v>
      </c>
    </row>
    <row r="3722" spans="1:12" x14ac:dyDescent="0.25">
      <c r="A3722" t="s">
        <v>9456</v>
      </c>
      <c r="B3722" t="s">
        <v>9453</v>
      </c>
      <c r="C3722" t="s">
        <v>9454</v>
      </c>
      <c r="D3722" t="s">
        <v>9455</v>
      </c>
      <c r="E3722" s="117">
        <v>43031</v>
      </c>
      <c r="F3722" s="118">
        <v>0.42060185185185189</v>
      </c>
      <c r="G3722" t="s">
        <v>9457</v>
      </c>
      <c r="H3722">
        <v>441</v>
      </c>
      <c r="I3722">
        <v>22</v>
      </c>
      <c r="J3722" t="s">
        <v>4037</v>
      </c>
      <c r="L3722" t="s">
        <v>26303</v>
      </c>
    </row>
    <row r="3723" spans="1:12" x14ac:dyDescent="0.25">
      <c r="A3723" t="s">
        <v>9456</v>
      </c>
      <c r="B3723" t="s">
        <v>9453</v>
      </c>
      <c r="C3723" t="s">
        <v>9454</v>
      </c>
      <c r="D3723" t="s">
        <v>9455</v>
      </c>
      <c r="E3723" s="117">
        <v>43031</v>
      </c>
      <c r="F3723" s="118">
        <v>0.42062500000000003</v>
      </c>
      <c r="G3723" t="s">
        <v>9457</v>
      </c>
      <c r="H3723">
        <v>442</v>
      </c>
      <c r="I3723">
        <v>2</v>
      </c>
      <c r="J3723" t="s">
        <v>4037</v>
      </c>
      <c r="L3723" t="s">
        <v>5</v>
      </c>
    </row>
    <row r="3724" spans="1:12" x14ac:dyDescent="0.25">
      <c r="A3724" t="s">
        <v>9456</v>
      </c>
      <c r="B3724" t="s">
        <v>9453</v>
      </c>
      <c r="C3724" t="s">
        <v>9454</v>
      </c>
      <c r="D3724" t="s">
        <v>9455</v>
      </c>
      <c r="E3724" s="117">
        <v>43031</v>
      </c>
      <c r="F3724" s="118">
        <v>0.42062500000000003</v>
      </c>
      <c r="G3724" t="s">
        <v>9457</v>
      </c>
      <c r="H3724">
        <v>442</v>
      </c>
      <c r="I3724">
        <v>5</v>
      </c>
      <c r="J3724" t="s">
        <v>4037</v>
      </c>
      <c r="L3724" t="s">
        <v>175</v>
      </c>
    </row>
    <row r="3725" spans="1:12" x14ac:dyDescent="0.25">
      <c r="A3725" t="s">
        <v>9456</v>
      </c>
      <c r="B3725" t="s">
        <v>9453</v>
      </c>
      <c r="C3725" t="s">
        <v>9454</v>
      </c>
      <c r="D3725" t="s">
        <v>9455</v>
      </c>
      <c r="E3725" s="117">
        <v>43031</v>
      </c>
      <c r="F3725" s="118">
        <v>0.42062500000000003</v>
      </c>
      <c r="G3725" t="s">
        <v>9457</v>
      </c>
      <c r="H3725">
        <v>442</v>
      </c>
      <c r="I3725">
        <v>7</v>
      </c>
      <c r="J3725" t="s">
        <v>4037</v>
      </c>
      <c r="L3725">
        <v>64</v>
      </c>
    </row>
    <row r="3726" spans="1:12" x14ac:dyDescent="0.25">
      <c r="A3726" t="s">
        <v>9456</v>
      </c>
      <c r="B3726" t="s">
        <v>9453</v>
      </c>
      <c r="C3726" t="s">
        <v>9454</v>
      </c>
      <c r="D3726" t="s">
        <v>9455</v>
      </c>
      <c r="E3726" s="117">
        <v>43031</v>
      </c>
      <c r="F3726" s="118">
        <v>0.42062500000000003</v>
      </c>
      <c r="G3726" t="s">
        <v>9457</v>
      </c>
      <c r="H3726">
        <v>442</v>
      </c>
      <c r="I3726">
        <v>8</v>
      </c>
      <c r="J3726" t="s">
        <v>4037</v>
      </c>
      <c r="L3726">
        <v>100000</v>
      </c>
    </row>
    <row r="3727" spans="1:12" x14ac:dyDescent="0.25">
      <c r="A3727" t="s">
        <v>9456</v>
      </c>
      <c r="B3727" t="s">
        <v>9453</v>
      </c>
      <c r="C3727" t="s">
        <v>9454</v>
      </c>
      <c r="D3727" t="s">
        <v>9455</v>
      </c>
      <c r="E3727" s="117">
        <v>43031</v>
      </c>
      <c r="F3727" s="118">
        <v>0.42063657407407407</v>
      </c>
      <c r="G3727" t="s">
        <v>9457</v>
      </c>
      <c r="H3727">
        <v>442</v>
      </c>
      <c r="I3727">
        <v>12</v>
      </c>
      <c r="J3727" t="s">
        <v>4037</v>
      </c>
      <c r="L3727">
        <v>-11.715611387490901</v>
      </c>
    </row>
    <row r="3728" spans="1:12" x14ac:dyDescent="0.25">
      <c r="A3728" t="s">
        <v>9456</v>
      </c>
      <c r="B3728" t="s">
        <v>9453</v>
      </c>
      <c r="C3728" t="s">
        <v>9454</v>
      </c>
      <c r="D3728" t="s">
        <v>9455</v>
      </c>
      <c r="E3728" s="117">
        <v>43031</v>
      </c>
      <c r="F3728" s="118">
        <v>0.42063657407407407</v>
      </c>
      <c r="G3728" t="s">
        <v>9457</v>
      </c>
      <c r="H3728">
        <v>442</v>
      </c>
      <c r="I3728">
        <v>13</v>
      </c>
      <c r="J3728" t="s">
        <v>4037</v>
      </c>
      <c r="L3728">
        <v>-61.887006767286202</v>
      </c>
    </row>
    <row r="3729" spans="1:12" x14ac:dyDescent="0.25">
      <c r="A3729" t="s">
        <v>9456</v>
      </c>
      <c r="B3729" t="s">
        <v>9453</v>
      </c>
      <c r="C3729" t="s">
        <v>9454</v>
      </c>
      <c r="D3729" t="s">
        <v>9455</v>
      </c>
      <c r="E3729" s="117">
        <v>43031</v>
      </c>
      <c r="F3729" s="118">
        <v>0.42063657407407407</v>
      </c>
      <c r="G3729" t="s">
        <v>9457</v>
      </c>
      <c r="H3729">
        <v>442</v>
      </c>
      <c r="I3729">
        <v>14</v>
      </c>
      <c r="J3729" t="s">
        <v>4037</v>
      </c>
      <c r="L3729">
        <v>244</v>
      </c>
    </row>
    <row r="3730" spans="1:12" x14ac:dyDescent="0.25">
      <c r="A3730" t="s">
        <v>9456</v>
      </c>
      <c r="B3730" t="s">
        <v>9453</v>
      </c>
      <c r="C3730" t="s">
        <v>9454</v>
      </c>
      <c r="D3730" t="s">
        <v>9455</v>
      </c>
      <c r="E3730" s="117">
        <v>43031</v>
      </c>
      <c r="F3730" s="118">
        <v>0.42063657407407407</v>
      </c>
      <c r="G3730" t="s">
        <v>9457</v>
      </c>
      <c r="H3730">
        <v>442</v>
      </c>
      <c r="I3730">
        <v>15</v>
      </c>
      <c r="J3730" t="s">
        <v>4037</v>
      </c>
      <c r="L3730" s="117">
        <v>42071</v>
      </c>
    </row>
    <row r="3731" spans="1:12" x14ac:dyDescent="0.25">
      <c r="A3731" t="s">
        <v>9456</v>
      </c>
      <c r="B3731" t="s">
        <v>9453</v>
      </c>
      <c r="C3731" t="s">
        <v>9454</v>
      </c>
      <c r="D3731" t="s">
        <v>9455</v>
      </c>
      <c r="E3731" s="117">
        <v>43031</v>
      </c>
      <c r="F3731" s="118">
        <v>0.42064814814814816</v>
      </c>
      <c r="G3731" t="s">
        <v>9457</v>
      </c>
      <c r="H3731">
        <v>442</v>
      </c>
      <c r="I3731">
        <v>19</v>
      </c>
      <c r="J3731" t="s">
        <v>4037</v>
      </c>
      <c r="L3731" t="s">
        <v>26300</v>
      </c>
    </row>
    <row r="3732" spans="1:12" x14ac:dyDescent="0.25">
      <c r="A3732" t="s">
        <v>9456</v>
      </c>
      <c r="B3732" t="s">
        <v>9453</v>
      </c>
      <c r="C3732" t="s">
        <v>9454</v>
      </c>
      <c r="D3732" t="s">
        <v>9455</v>
      </c>
      <c r="E3732" s="117">
        <v>43031</v>
      </c>
      <c r="F3732" s="118">
        <v>0.42064814814814816</v>
      </c>
      <c r="G3732" t="s">
        <v>9457</v>
      </c>
      <c r="H3732">
        <v>442</v>
      </c>
      <c r="I3732">
        <v>20</v>
      </c>
      <c r="J3732" t="s">
        <v>4037</v>
      </c>
      <c r="L3732" t="s">
        <v>556</v>
      </c>
    </row>
    <row r="3733" spans="1:12" x14ac:dyDescent="0.25">
      <c r="A3733" t="s">
        <v>9456</v>
      </c>
      <c r="B3733" t="s">
        <v>9453</v>
      </c>
      <c r="C3733" t="s">
        <v>9454</v>
      </c>
      <c r="D3733" t="s">
        <v>9455</v>
      </c>
      <c r="E3733" s="117">
        <v>43031</v>
      </c>
      <c r="F3733" s="118">
        <v>0.42064814814814816</v>
      </c>
      <c r="G3733" t="s">
        <v>9457</v>
      </c>
      <c r="H3733">
        <v>442</v>
      </c>
      <c r="I3733">
        <v>22</v>
      </c>
      <c r="J3733" t="s">
        <v>4037</v>
      </c>
      <c r="L3733" t="s">
        <v>26304</v>
      </c>
    </row>
    <row r="3734" spans="1:12" x14ac:dyDescent="0.25">
      <c r="A3734" t="s">
        <v>9456</v>
      </c>
      <c r="B3734" t="s">
        <v>9453</v>
      </c>
      <c r="C3734" t="s">
        <v>9454</v>
      </c>
      <c r="D3734" t="s">
        <v>9455</v>
      </c>
      <c r="E3734" s="117">
        <v>43031</v>
      </c>
      <c r="F3734" s="118">
        <v>0.42322916666666671</v>
      </c>
      <c r="G3734" t="s">
        <v>9457</v>
      </c>
      <c r="H3734">
        <v>443</v>
      </c>
      <c r="I3734">
        <v>2</v>
      </c>
      <c r="J3734" t="s">
        <v>4037</v>
      </c>
      <c r="L3734" t="s">
        <v>5</v>
      </c>
    </row>
    <row r="3735" spans="1:12" x14ac:dyDescent="0.25">
      <c r="A3735" t="s">
        <v>9456</v>
      </c>
      <c r="B3735" t="s">
        <v>9453</v>
      </c>
      <c r="C3735" t="s">
        <v>9454</v>
      </c>
      <c r="D3735" t="s">
        <v>9455</v>
      </c>
      <c r="E3735" s="117">
        <v>43031</v>
      </c>
      <c r="F3735" s="118">
        <v>0.42324074074074075</v>
      </c>
      <c r="G3735" t="s">
        <v>9457</v>
      </c>
      <c r="H3735">
        <v>443</v>
      </c>
      <c r="I3735">
        <v>5</v>
      </c>
      <c r="J3735" t="s">
        <v>4037</v>
      </c>
      <c r="L3735" t="s">
        <v>183</v>
      </c>
    </row>
    <row r="3736" spans="1:12" x14ac:dyDescent="0.25">
      <c r="A3736" t="s">
        <v>9456</v>
      </c>
      <c r="B3736" t="s">
        <v>9453</v>
      </c>
      <c r="C3736" t="s">
        <v>9454</v>
      </c>
      <c r="D3736" t="s">
        <v>9455</v>
      </c>
      <c r="E3736" s="117">
        <v>43031</v>
      </c>
      <c r="F3736" s="118">
        <v>0.42325231481481485</v>
      </c>
      <c r="G3736" t="s">
        <v>9457</v>
      </c>
      <c r="H3736">
        <v>443</v>
      </c>
      <c r="I3736">
        <v>7</v>
      </c>
      <c r="J3736" t="s">
        <v>4037</v>
      </c>
      <c r="L3736">
        <v>2</v>
      </c>
    </row>
    <row r="3737" spans="1:12" x14ac:dyDescent="0.25">
      <c r="A3737" t="s">
        <v>9456</v>
      </c>
      <c r="B3737" t="s">
        <v>9453</v>
      </c>
      <c r="C3737" t="s">
        <v>9454</v>
      </c>
      <c r="D3737" t="s">
        <v>9455</v>
      </c>
      <c r="E3737" s="117">
        <v>43031</v>
      </c>
      <c r="F3737" s="118">
        <v>0.42325231481481485</v>
      </c>
      <c r="G3737" t="s">
        <v>9457</v>
      </c>
      <c r="H3737">
        <v>443</v>
      </c>
      <c r="I3737">
        <v>8</v>
      </c>
      <c r="J3737" t="s">
        <v>4037</v>
      </c>
      <c r="L3737">
        <v>100000</v>
      </c>
    </row>
    <row r="3738" spans="1:12" x14ac:dyDescent="0.25">
      <c r="A3738" t="s">
        <v>9456</v>
      </c>
      <c r="B3738" t="s">
        <v>9453</v>
      </c>
      <c r="C3738" t="s">
        <v>9454</v>
      </c>
      <c r="D3738" t="s">
        <v>9455</v>
      </c>
      <c r="E3738" s="117">
        <v>43031</v>
      </c>
      <c r="F3738" s="118">
        <v>0.42328703703703702</v>
      </c>
      <c r="G3738" t="s">
        <v>25895</v>
      </c>
      <c r="H3738">
        <v>442</v>
      </c>
      <c r="I3738">
        <v>9</v>
      </c>
      <c r="L3738" t="s">
        <v>8</v>
      </c>
    </row>
    <row r="3739" spans="1:12" x14ac:dyDescent="0.25">
      <c r="A3739" t="s">
        <v>9456</v>
      </c>
      <c r="B3739" t="s">
        <v>9453</v>
      </c>
      <c r="C3739" t="s">
        <v>9454</v>
      </c>
      <c r="D3739" t="s">
        <v>9455</v>
      </c>
      <c r="E3739" s="117">
        <v>43031</v>
      </c>
      <c r="F3739" s="118">
        <v>0.42328703703703702</v>
      </c>
      <c r="G3739" t="s">
        <v>25895</v>
      </c>
      <c r="H3739">
        <v>442</v>
      </c>
      <c r="I3739">
        <v>10</v>
      </c>
      <c r="L3739" t="s">
        <v>4152</v>
      </c>
    </row>
    <row r="3740" spans="1:12" x14ac:dyDescent="0.25">
      <c r="A3740" t="s">
        <v>9456</v>
      </c>
      <c r="B3740" t="s">
        <v>9453</v>
      </c>
      <c r="C3740" t="s">
        <v>9454</v>
      </c>
      <c r="D3740" t="s">
        <v>9455</v>
      </c>
      <c r="E3740" s="117">
        <v>43031</v>
      </c>
      <c r="F3740" s="118">
        <v>0.42328703703703702</v>
      </c>
      <c r="G3740" t="s">
        <v>25895</v>
      </c>
      <c r="H3740">
        <v>442</v>
      </c>
      <c r="I3740">
        <v>11</v>
      </c>
      <c r="L3740" t="s">
        <v>171</v>
      </c>
    </row>
    <row r="3741" spans="1:12" x14ac:dyDescent="0.25">
      <c r="A3741" t="s">
        <v>9456</v>
      </c>
      <c r="B3741" t="s">
        <v>9453</v>
      </c>
      <c r="C3741" t="s">
        <v>9454</v>
      </c>
      <c r="D3741" t="s">
        <v>9455</v>
      </c>
      <c r="E3741" s="117">
        <v>43031</v>
      </c>
      <c r="F3741" s="118">
        <v>0.42331018518518521</v>
      </c>
      <c r="G3741" t="s">
        <v>9457</v>
      </c>
      <c r="H3741">
        <v>443</v>
      </c>
      <c r="I3741">
        <v>12</v>
      </c>
      <c r="J3741" t="s">
        <v>4037</v>
      </c>
      <c r="L3741">
        <v>-12.0043743851905</v>
      </c>
    </row>
    <row r="3742" spans="1:12" x14ac:dyDescent="0.25">
      <c r="A3742" t="s">
        <v>9456</v>
      </c>
      <c r="B3742" t="s">
        <v>9453</v>
      </c>
      <c r="C3742" t="s">
        <v>9454</v>
      </c>
      <c r="D3742" t="s">
        <v>9455</v>
      </c>
      <c r="E3742" s="117">
        <v>43031</v>
      </c>
      <c r="F3742" s="118">
        <v>0.42331018518518521</v>
      </c>
      <c r="G3742" t="s">
        <v>25895</v>
      </c>
      <c r="H3742">
        <v>443</v>
      </c>
      <c r="I3742">
        <v>12</v>
      </c>
      <c r="L3742">
        <v>-12.0043743851905</v>
      </c>
    </row>
    <row r="3743" spans="1:12" x14ac:dyDescent="0.25">
      <c r="A3743" t="s">
        <v>9456</v>
      </c>
      <c r="B3743" t="s">
        <v>9453</v>
      </c>
      <c r="C3743" t="s">
        <v>9454</v>
      </c>
      <c r="D3743" t="s">
        <v>9455</v>
      </c>
      <c r="E3743" s="117">
        <v>43031</v>
      </c>
      <c r="F3743" s="118">
        <v>0.42331018518518521</v>
      </c>
      <c r="G3743" t="s">
        <v>9457</v>
      </c>
      <c r="H3743">
        <v>443</v>
      </c>
      <c r="I3743">
        <v>13</v>
      </c>
      <c r="J3743" t="s">
        <v>4038</v>
      </c>
      <c r="L3743">
        <v>-62.014957124774</v>
      </c>
    </row>
    <row r="3744" spans="1:12" x14ac:dyDescent="0.25">
      <c r="A3744" t="s">
        <v>9456</v>
      </c>
      <c r="B3744" t="s">
        <v>9453</v>
      </c>
      <c r="C3744" t="s">
        <v>9454</v>
      </c>
      <c r="D3744" t="s">
        <v>9455</v>
      </c>
      <c r="E3744" s="117">
        <v>43031</v>
      </c>
      <c r="F3744" s="118">
        <v>0.42331018518518521</v>
      </c>
      <c r="G3744" t="s">
        <v>25895</v>
      </c>
      <c r="H3744">
        <v>443</v>
      </c>
      <c r="I3744">
        <v>13</v>
      </c>
      <c r="L3744">
        <v>-62.014957124774</v>
      </c>
    </row>
    <row r="3745" spans="1:12" x14ac:dyDescent="0.25">
      <c r="A3745" t="s">
        <v>9456</v>
      </c>
      <c r="B3745" t="s">
        <v>9453</v>
      </c>
      <c r="C3745" t="s">
        <v>9454</v>
      </c>
      <c r="D3745" t="s">
        <v>9455</v>
      </c>
      <c r="E3745" s="117">
        <v>43031</v>
      </c>
      <c r="F3745" s="118">
        <v>0.42332175925925924</v>
      </c>
      <c r="G3745" t="s">
        <v>9457</v>
      </c>
      <c r="H3745">
        <v>443</v>
      </c>
      <c r="I3745">
        <v>14</v>
      </c>
      <c r="J3745" t="s">
        <v>4038</v>
      </c>
      <c r="L3745">
        <v>380</v>
      </c>
    </row>
    <row r="3746" spans="1:12" x14ac:dyDescent="0.25">
      <c r="A3746" t="s">
        <v>9456</v>
      </c>
      <c r="B3746" t="s">
        <v>9453</v>
      </c>
      <c r="C3746" t="s">
        <v>9454</v>
      </c>
      <c r="D3746" t="s">
        <v>9455</v>
      </c>
      <c r="E3746" s="117">
        <v>43031</v>
      </c>
      <c r="F3746" s="118">
        <v>0.42332175925925924</v>
      </c>
      <c r="G3746" t="s">
        <v>25895</v>
      </c>
      <c r="H3746">
        <v>443</v>
      </c>
      <c r="I3746">
        <v>14</v>
      </c>
      <c r="L3746">
        <v>380</v>
      </c>
    </row>
    <row r="3747" spans="1:12" x14ac:dyDescent="0.25">
      <c r="A3747" t="s">
        <v>9456</v>
      </c>
      <c r="B3747" t="s">
        <v>9453</v>
      </c>
      <c r="C3747" t="s">
        <v>9454</v>
      </c>
      <c r="D3747" t="s">
        <v>9455</v>
      </c>
      <c r="E3747" s="117">
        <v>43031</v>
      </c>
      <c r="F3747" s="118">
        <v>0.42332175925925924</v>
      </c>
      <c r="G3747" t="s">
        <v>9457</v>
      </c>
      <c r="H3747">
        <v>443</v>
      </c>
      <c r="I3747">
        <v>15</v>
      </c>
      <c r="J3747" t="s">
        <v>4038</v>
      </c>
      <c r="L3747" t="s">
        <v>25896</v>
      </c>
    </row>
    <row r="3748" spans="1:12" x14ac:dyDescent="0.25">
      <c r="A3748" t="s">
        <v>9456</v>
      </c>
      <c r="B3748" t="s">
        <v>9453</v>
      </c>
      <c r="C3748" t="s">
        <v>9454</v>
      </c>
      <c r="D3748" t="s">
        <v>9455</v>
      </c>
      <c r="E3748" s="117">
        <v>43031</v>
      </c>
      <c r="F3748" s="118">
        <v>0.42332175925925924</v>
      </c>
      <c r="G3748" t="s">
        <v>25895</v>
      </c>
      <c r="H3748">
        <v>443</v>
      </c>
      <c r="I3748">
        <v>15</v>
      </c>
      <c r="L3748" t="s">
        <v>25896</v>
      </c>
    </row>
    <row r="3749" spans="1:12" x14ac:dyDescent="0.25">
      <c r="A3749" t="s">
        <v>9456</v>
      </c>
      <c r="B3749" t="s">
        <v>9453</v>
      </c>
      <c r="C3749" t="s">
        <v>9454</v>
      </c>
      <c r="D3749" t="s">
        <v>9455</v>
      </c>
      <c r="E3749" s="117">
        <v>43031</v>
      </c>
      <c r="F3749" s="118">
        <v>0.42332175925925924</v>
      </c>
      <c r="G3749" t="s">
        <v>25895</v>
      </c>
      <c r="H3749">
        <v>442</v>
      </c>
      <c r="I3749">
        <v>16</v>
      </c>
      <c r="L3749" t="s">
        <v>17012</v>
      </c>
    </row>
    <row r="3750" spans="1:12" x14ac:dyDescent="0.25">
      <c r="A3750" t="s">
        <v>9456</v>
      </c>
      <c r="B3750" t="s">
        <v>9453</v>
      </c>
      <c r="C3750" t="s">
        <v>9454</v>
      </c>
      <c r="D3750" t="s">
        <v>9455</v>
      </c>
      <c r="E3750" s="117">
        <v>43031</v>
      </c>
      <c r="F3750" s="118">
        <v>0.42333333333333334</v>
      </c>
      <c r="G3750" t="s">
        <v>25895</v>
      </c>
      <c r="H3750">
        <v>442</v>
      </c>
      <c r="I3750">
        <v>17</v>
      </c>
      <c r="L3750" t="s">
        <v>515</v>
      </c>
    </row>
    <row r="3751" spans="1:12" x14ac:dyDescent="0.25">
      <c r="A3751" t="s">
        <v>9456</v>
      </c>
      <c r="B3751" t="s">
        <v>9453</v>
      </c>
      <c r="C3751" t="s">
        <v>9454</v>
      </c>
      <c r="D3751" t="s">
        <v>9455</v>
      </c>
      <c r="E3751" s="117">
        <v>43031</v>
      </c>
      <c r="F3751" s="118">
        <v>0.42333333333333334</v>
      </c>
      <c r="G3751" t="s">
        <v>25895</v>
      </c>
      <c r="H3751">
        <v>442</v>
      </c>
      <c r="I3751">
        <v>18</v>
      </c>
      <c r="L3751" t="s">
        <v>10</v>
      </c>
    </row>
    <row r="3752" spans="1:12" x14ac:dyDescent="0.25">
      <c r="A3752" t="s">
        <v>9456</v>
      </c>
      <c r="B3752" t="s">
        <v>9453</v>
      </c>
      <c r="C3752" t="s">
        <v>9454</v>
      </c>
      <c r="D3752" t="s">
        <v>9455</v>
      </c>
      <c r="E3752" s="117">
        <v>43031</v>
      </c>
      <c r="F3752" s="118">
        <v>0.42333333333333334</v>
      </c>
      <c r="G3752" t="s">
        <v>9457</v>
      </c>
      <c r="H3752">
        <v>443</v>
      </c>
      <c r="I3752">
        <v>19</v>
      </c>
      <c r="J3752" t="s">
        <v>4038</v>
      </c>
      <c r="L3752" t="s">
        <v>25898</v>
      </c>
    </row>
    <row r="3753" spans="1:12" x14ac:dyDescent="0.25">
      <c r="A3753" t="s">
        <v>9456</v>
      </c>
      <c r="B3753" t="s">
        <v>9453</v>
      </c>
      <c r="C3753" t="s">
        <v>9454</v>
      </c>
      <c r="D3753" t="s">
        <v>9455</v>
      </c>
      <c r="E3753" s="117">
        <v>43031</v>
      </c>
      <c r="F3753" s="118">
        <v>0.42333333333333334</v>
      </c>
      <c r="G3753" t="s">
        <v>25895</v>
      </c>
      <c r="H3753">
        <v>443</v>
      </c>
      <c r="I3753">
        <v>19</v>
      </c>
      <c r="L3753" t="s">
        <v>25898</v>
      </c>
    </row>
    <row r="3754" spans="1:12" x14ac:dyDescent="0.25">
      <c r="A3754" t="s">
        <v>9456</v>
      </c>
      <c r="B3754" t="s">
        <v>9453</v>
      </c>
      <c r="C3754" t="s">
        <v>9454</v>
      </c>
      <c r="D3754" t="s">
        <v>9455</v>
      </c>
      <c r="E3754" s="117">
        <v>43031</v>
      </c>
      <c r="F3754" s="118">
        <v>0.42333333333333334</v>
      </c>
      <c r="G3754" t="s">
        <v>9457</v>
      </c>
      <c r="H3754">
        <v>443</v>
      </c>
      <c r="I3754">
        <v>20</v>
      </c>
      <c r="J3754" t="s">
        <v>4038</v>
      </c>
      <c r="L3754" t="s">
        <v>25897</v>
      </c>
    </row>
    <row r="3755" spans="1:12" x14ac:dyDescent="0.25">
      <c r="A3755" t="s">
        <v>9456</v>
      </c>
      <c r="B3755" t="s">
        <v>9453</v>
      </c>
      <c r="C3755" t="s">
        <v>9454</v>
      </c>
      <c r="D3755" t="s">
        <v>9455</v>
      </c>
      <c r="E3755" s="117">
        <v>43031</v>
      </c>
      <c r="F3755" s="118">
        <v>0.42334490740740738</v>
      </c>
      <c r="G3755" t="s">
        <v>25895</v>
      </c>
      <c r="H3755">
        <v>443</v>
      </c>
      <c r="I3755">
        <v>20</v>
      </c>
      <c r="L3755" t="s">
        <v>25897</v>
      </c>
    </row>
    <row r="3756" spans="1:12" x14ac:dyDescent="0.25">
      <c r="A3756" t="s">
        <v>9456</v>
      </c>
      <c r="B3756" t="s">
        <v>9453</v>
      </c>
      <c r="C3756" t="s">
        <v>9454</v>
      </c>
      <c r="D3756" t="s">
        <v>9455</v>
      </c>
      <c r="E3756" s="117">
        <v>43031</v>
      </c>
      <c r="F3756" s="118">
        <v>0.42334490740740738</v>
      </c>
      <c r="G3756" t="s">
        <v>9457</v>
      </c>
      <c r="H3756">
        <v>443</v>
      </c>
      <c r="I3756">
        <v>44</v>
      </c>
      <c r="J3756" t="s">
        <v>4038</v>
      </c>
      <c r="L3756" t="s">
        <v>243</v>
      </c>
    </row>
    <row r="3757" spans="1:12" x14ac:dyDescent="0.25">
      <c r="A3757" t="s">
        <v>9456</v>
      </c>
      <c r="B3757" t="s">
        <v>9453</v>
      </c>
      <c r="C3757" t="s">
        <v>9454</v>
      </c>
      <c r="D3757" t="s">
        <v>9455</v>
      </c>
      <c r="E3757" s="117">
        <v>43031</v>
      </c>
      <c r="F3757" s="118">
        <v>0.42335648148148147</v>
      </c>
      <c r="G3757" t="s">
        <v>25895</v>
      </c>
      <c r="H3757">
        <v>443</v>
      </c>
      <c r="I3757">
        <v>44</v>
      </c>
      <c r="L3757" t="s">
        <v>243</v>
      </c>
    </row>
    <row r="3758" spans="1:12" x14ac:dyDescent="0.25">
      <c r="A3758" t="s">
        <v>9456</v>
      </c>
      <c r="B3758" t="s">
        <v>9453</v>
      </c>
      <c r="C3758" t="s">
        <v>9454</v>
      </c>
      <c r="D3758" t="s">
        <v>9455</v>
      </c>
      <c r="E3758" s="117">
        <v>43031</v>
      </c>
      <c r="F3758" s="118">
        <v>0.42335648148148147</v>
      </c>
      <c r="G3758" t="s">
        <v>9457</v>
      </c>
      <c r="H3758">
        <v>444</v>
      </c>
      <c r="I3758">
        <v>2</v>
      </c>
      <c r="J3758" t="s">
        <v>4038</v>
      </c>
      <c r="L3758" t="s">
        <v>5</v>
      </c>
    </row>
    <row r="3759" spans="1:12" x14ac:dyDescent="0.25">
      <c r="A3759" t="s">
        <v>9456</v>
      </c>
      <c r="B3759" t="s">
        <v>9453</v>
      </c>
      <c r="C3759" t="s">
        <v>9454</v>
      </c>
      <c r="D3759" t="s">
        <v>9455</v>
      </c>
      <c r="E3759" s="117">
        <v>43031</v>
      </c>
      <c r="F3759" s="118">
        <v>0.42336805555555551</v>
      </c>
      <c r="G3759" t="s">
        <v>9457</v>
      </c>
      <c r="H3759">
        <v>444</v>
      </c>
      <c r="I3759">
        <v>5</v>
      </c>
      <c r="J3759" t="s">
        <v>4038</v>
      </c>
      <c r="L3759" t="s">
        <v>183</v>
      </c>
    </row>
    <row r="3760" spans="1:12" x14ac:dyDescent="0.25">
      <c r="A3760" t="s">
        <v>9456</v>
      </c>
      <c r="B3760" t="s">
        <v>9453</v>
      </c>
      <c r="C3760" t="s">
        <v>9454</v>
      </c>
      <c r="D3760" t="s">
        <v>9455</v>
      </c>
      <c r="E3760" s="117">
        <v>43031</v>
      </c>
      <c r="F3760" s="118">
        <v>0.42336805555555551</v>
      </c>
      <c r="G3760" t="s">
        <v>9457</v>
      </c>
      <c r="H3760">
        <v>444</v>
      </c>
      <c r="I3760">
        <v>7</v>
      </c>
      <c r="J3760" t="s">
        <v>4038</v>
      </c>
      <c r="L3760">
        <v>3</v>
      </c>
    </row>
    <row r="3761" spans="1:12" x14ac:dyDescent="0.25">
      <c r="A3761" t="s">
        <v>9456</v>
      </c>
      <c r="B3761" t="s">
        <v>9453</v>
      </c>
      <c r="C3761" t="s">
        <v>9454</v>
      </c>
      <c r="D3761" t="s">
        <v>9455</v>
      </c>
      <c r="E3761" s="117">
        <v>43031</v>
      </c>
      <c r="F3761" s="118">
        <v>0.42336805555555551</v>
      </c>
      <c r="G3761" t="s">
        <v>9457</v>
      </c>
      <c r="H3761">
        <v>444</v>
      </c>
      <c r="I3761">
        <v>8</v>
      </c>
      <c r="J3761" t="s">
        <v>4038</v>
      </c>
      <c r="L3761">
        <v>100000</v>
      </c>
    </row>
    <row r="3762" spans="1:12" x14ac:dyDescent="0.25">
      <c r="A3762" t="s">
        <v>9456</v>
      </c>
      <c r="B3762" t="s">
        <v>9453</v>
      </c>
      <c r="C3762" t="s">
        <v>9454</v>
      </c>
      <c r="D3762" t="s">
        <v>9455</v>
      </c>
      <c r="E3762" s="117">
        <v>43031</v>
      </c>
      <c r="F3762" s="118">
        <v>0.42336805555555551</v>
      </c>
      <c r="G3762" t="s">
        <v>9457</v>
      </c>
      <c r="H3762">
        <v>444</v>
      </c>
      <c r="I3762">
        <v>12</v>
      </c>
      <c r="J3762" t="s">
        <v>4038</v>
      </c>
      <c r="L3762">
        <v>-11.9975737307642</v>
      </c>
    </row>
    <row r="3763" spans="1:12" x14ac:dyDescent="0.25">
      <c r="A3763" t="s">
        <v>9456</v>
      </c>
      <c r="B3763" t="s">
        <v>9453</v>
      </c>
      <c r="C3763" t="s">
        <v>9454</v>
      </c>
      <c r="D3763" t="s">
        <v>9455</v>
      </c>
      <c r="E3763" s="117">
        <v>43031</v>
      </c>
      <c r="F3763" s="118">
        <v>0.42337962962962966</v>
      </c>
      <c r="G3763" t="s">
        <v>9457</v>
      </c>
      <c r="H3763">
        <v>444</v>
      </c>
      <c r="I3763">
        <v>13</v>
      </c>
      <c r="J3763" t="s">
        <v>4038</v>
      </c>
      <c r="L3763">
        <v>-62.027611021537098</v>
      </c>
    </row>
    <row r="3764" spans="1:12" x14ac:dyDescent="0.25">
      <c r="A3764" t="s">
        <v>9456</v>
      </c>
      <c r="B3764" t="s">
        <v>9453</v>
      </c>
      <c r="C3764" t="s">
        <v>9454</v>
      </c>
      <c r="D3764" t="s">
        <v>9455</v>
      </c>
      <c r="E3764" s="117">
        <v>43031</v>
      </c>
      <c r="F3764" s="118">
        <v>0.42337962962962966</v>
      </c>
      <c r="G3764" t="s">
        <v>9457</v>
      </c>
      <c r="H3764">
        <v>444</v>
      </c>
      <c r="I3764">
        <v>14</v>
      </c>
      <c r="J3764" t="s">
        <v>4038</v>
      </c>
      <c r="L3764">
        <v>426</v>
      </c>
    </row>
    <row r="3765" spans="1:12" x14ac:dyDescent="0.25">
      <c r="A3765" t="s">
        <v>9456</v>
      </c>
      <c r="B3765" t="s">
        <v>9453</v>
      </c>
      <c r="C3765" t="s">
        <v>9454</v>
      </c>
      <c r="D3765" t="s">
        <v>9455</v>
      </c>
      <c r="E3765" s="117">
        <v>43031</v>
      </c>
      <c r="F3765" s="118">
        <v>0.42337962962962966</v>
      </c>
      <c r="G3765" t="s">
        <v>9457</v>
      </c>
      <c r="H3765">
        <v>444</v>
      </c>
      <c r="I3765">
        <v>15</v>
      </c>
      <c r="J3765" t="s">
        <v>4038</v>
      </c>
      <c r="L3765" t="s">
        <v>25896</v>
      </c>
    </row>
    <row r="3766" spans="1:12" x14ac:dyDescent="0.25">
      <c r="A3766" t="s">
        <v>9456</v>
      </c>
      <c r="B3766" t="s">
        <v>9453</v>
      </c>
      <c r="C3766" t="s">
        <v>9454</v>
      </c>
      <c r="D3766" t="s">
        <v>9455</v>
      </c>
      <c r="E3766" s="117">
        <v>43031</v>
      </c>
      <c r="F3766" s="118">
        <v>0.42337962962962966</v>
      </c>
      <c r="G3766" t="s">
        <v>9457</v>
      </c>
      <c r="H3766">
        <v>444</v>
      </c>
      <c r="I3766">
        <v>19</v>
      </c>
      <c r="J3766" t="s">
        <v>4038</v>
      </c>
      <c r="L3766" t="s">
        <v>25903</v>
      </c>
    </row>
    <row r="3767" spans="1:12" x14ac:dyDescent="0.25">
      <c r="A3767" t="s">
        <v>9456</v>
      </c>
      <c r="B3767" t="s">
        <v>9453</v>
      </c>
      <c r="C3767" t="s">
        <v>9454</v>
      </c>
      <c r="D3767" t="s">
        <v>9455</v>
      </c>
      <c r="E3767" s="117">
        <v>43031</v>
      </c>
      <c r="F3767" s="118">
        <v>0.42337962962962966</v>
      </c>
      <c r="G3767" t="s">
        <v>9457</v>
      </c>
      <c r="H3767">
        <v>444</v>
      </c>
      <c r="I3767">
        <v>20</v>
      </c>
      <c r="J3767" t="s">
        <v>4038</v>
      </c>
      <c r="L3767" t="s">
        <v>25897</v>
      </c>
    </row>
    <row r="3768" spans="1:12" x14ac:dyDescent="0.25">
      <c r="A3768" t="s">
        <v>9456</v>
      </c>
      <c r="B3768" t="s">
        <v>9453</v>
      </c>
      <c r="C3768" t="s">
        <v>9454</v>
      </c>
      <c r="D3768" t="s">
        <v>9455</v>
      </c>
      <c r="E3768" s="117">
        <v>43031</v>
      </c>
      <c r="F3768" s="118">
        <v>0.42340277777777779</v>
      </c>
      <c r="G3768" t="s">
        <v>9457</v>
      </c>
      <c r="H3768">
        <v>445</v>
      </c>
      <c r="I3768">
        <v>2</v>
      </c>
      <c r="J3768" t="s">
        <v>4038</v>
      </c>
      <c r="L3768" t="s">
        <v>5</v>
      </c>
    </row>
    <row r="3769" spans="1:12" x14ac:dyDescent="0.25">
      <c r="A3769" t="s">
        <v>9456</v>
      </c>
      <c r="B3769" t="s">
        <v>9453</v>
      </c>
      <c r="C3769" t="s">
        <v>9454</v>
      </c>
      <c r="D3769" t="s">
        <v>9455</v>
      </c>
      <c r="E3769" s="117">
        <v>43031</v>
      </c>
      <c r="F3769" s="118">
        <v>0.42341435185185183</v>
      </c>
      <c r="G3769" t="s">
        <v>9457</v>
      </c>
      <c r="H3769">
        <v>445</v>
      </c>
      <c r="I3769">
        <v>5</v>
      </c>
      <c r="J3769" t="s">
        <v>4038</v>
      </c>
      <c r="L3769" t="s">
        <v>183</v>
      </c>
    </row>
    <row r="3770" spans="1:12" x14ac:dyDescent="0.25">
      <c r="A3770" t="s">
        <v>9456</v>
      </c>
      <c r="B3770" t="s">
        <v>9453</v>
      </c>
      <c r="C3770" t="s">
        <v>9454</v>
      </c>
      <c r="D3770" t="s">
        <v>9455</v>
      </c>
      <c r="E3770" s="117">
        <v>43031</v>
      </c>
      <c r="F3770" s="118">
        <v>0.42341435185185183</v>
      </c>
      <c r="G3770" t="s">
        <v>9457</v>
      </c>
      <c r="H3770">
        <v>445</v>
      </c>
      <c r="I3770">
        <v>7</v>
      </c>
      <c r="J3770" t="s">
        <v>4038</v>
      </c>
      <c r="L3770">
        <v>4</v>
      </c>
    </row>
    <row r="3771" spans="1:12" x14ac:dyDescent="0.25">
      <c r="A3771" t="s">
        <v>9456</v>
      </c>
      <c r="B3771" t="s">
        <v>9453</v>
      </c>
      <c r="C3771" t="s">
        <v>9454</v>
      </c>
      <c r="D3771" t="s">
        <v>9455</v>
      </c>
      <c r="E3771" s="117">
        <v>43031</v>
      </c>
      <c r="F3771" s="118">
        <v>0.42341435185185183</v>
      </c>
      <c r="G3771" t="s">
        <v>9457</v>
      </c>
      <c r="H3771">
        <v>445</v>
      </c>
      <c r="I3771">
        <v>8</v>
      </c>
      <c r="J3771" t="s">
        <v>4038</v>
      </c>
      <c r="L3771">
        <v>100000</v>
      </c>
    </row>
    <row r="3772" spans="1:12" x14ac:dyDescent="0.25">
      <c r="A3772" t="s">
        <v>9456</v>
      </c>
      <c r="B3772" t="s">
        <v>9453</v>
      </c>
      <c r="C3772" t="s">
        <v>9454</v>
      </c>
      <c r="D3772" t="s">
        <v>9455</v>
      </c>
      <c r="E3772" s="117">
        <v>43031</v>
      </c>
      <c r="F3772" s="118">
        <v>0.42341435185185183</v>
      </c>
      <c r="G3772" t="s">
        <v>9457</v>
      </c>
      <c r="H3772">
        <v>445</v>
      </c>
      <c r="I3772">
        <v>12</v>
      </c>
      <c r="J3772" t="s">
        <v>4038</v>
      </c>
      <c r="L3772">
        <v>-12.0073469255817</v>
      </c>
    </row>
    <row r="3773" spans="1:12" x14ac:dyDescent="0.25">
      <c r="A3773" t="s">
        <v>9456</v>
      </c>
      <c r="B3773" t="s">
        <v>9453</v>
      </c>
      <c r="C3773" t="s">
        <v>9454</v>
      </c>
      <c r="D3773" t="s">
        <v>9455</v>
      </c>
      <c r="E3773" s="117">
        <v>43031</v>
      </c>
      <c r="F3773" s="118">
        <v>0.42341435185185183</v>
      </c>
      <c r="G3773" t="s">
        <v>9457</v>
      </c>
      <c r="H3773">
        <v>445</v>
      </c>
      <c r="I3773">
        <v>13</v>
      </c>
      <c r="J3773" t="s">
        <v>4038</v>
      </c>
      <c r="L3773">
        <v>-62.029807989372998</v>
      </c>
    </row>
    <row r="3774" spans="1:12" x14ac:dyDescent="0.25">
      <c r="A3774" t="s">
        <v>9456</v>
      </c>
      <c r="B3774" t="s">
        <v>9453</v>
      </c>
      <c r="C3774" t="s">
        <v>9454</v>
      </c>
      <c r="D3774" t="s">
        <v>9455</v>
      </c>
      <c r="E3774" s="117">
        <v>43031</v>
      </c>
      <c r="F3774" s="118">
        <v>0.42342592592592593</v>
      </c>
      <c r="G3774" t="s">
        <v>9457</v>
      </c>
      <c r="H3774">
        <v>445</v>
      </c>
      <c r="I3774">
        <v>14</v>
      </c>
      <c r="J3774" t="s">
        <v>4038</v>
      </c>
      <c r="L3774">
        <v>436</v>
      </c>
    </row>
    <row r="3775" spans="1:12" x14ac:dyDescent="0.25">
      <c r="A3775" t="s">
        <v>9456</v>
      </c>
      <c r="B3775" t="s">
        <v>9453</v>
      </c>
      <c r="C3775" t="s">
        <v>9454</v>
      </c>
      <c r="D3775" t="s">
        <v>9455</v>
      </c>
      <c r="E3775" s="117">
        <v>43031</v>
      </c>
      <c r="F3775" s="118">
        <v>0.42342592592592593</v>
      </c>
      <c r="G3775" t="s">
        <v>9457</v>
      </c>
      <c r="H3775">
        <v>445</v>
      </c>
      <c r="I3775">
        <v>15</v>
      </c>
      <c r="J3775" t="s">
        <v>4038</v>
      </c>
      <c r="L3775" t="s">
        <v>25896</v>
      </c>
    </row>
    <row r="3776" spans="1:12" x14ac:dyDescent="0.25">
      <c r="A3776" t="s">
        <v>9456</v>
      </c>
      <c r="B3776" t="s">
        <v>9453</v>
      </c>
      <c r="C3776" t="s">
        <v>9454</v>
      </c>
      <c r="D3776" t="s">
        <v>9455</v>
      </c>
      <c r="E3776" s="117">
        <v>43031</v>
      </c>
      <c r="F3776" s="118">
        <v>0.42342592592592593</v>
      </c>
      <c r="G3776" t="s">
        <v>9457</v>
      </c>
      <c r="H3776">
        <v>445</v>
      </c>
      <c r="I3776">
        <v>19</v>
      </c>
      <c r="J3776" t="s">
        <v>4038</v>
      </c>
      <c r="L3776" t="s">
        <v>25908</v>
      </c>
    </row>
    <row r="3777" spans="1:12" x14ac:dyDescent="0.25">
      <c r="A3777" t="s">
        <v>9456</v>
      </c>
      <c r="B3777" t="s">
        <v>9453</v>
      </c>
      <c r="C3777" t="s">
        <v>9454</v>
      </c>
      <c r="D3777" t="s">
        <v>9455</v>
      </c>
      <c r="E3777" s="117">
        <v>43031</v>
      </c>
      <c r="F3777" s="118">
        <v>0.42342592592592593</v>
      </c>
      <c r="G3777" t="s">
        <v>9457</v>
      </c>
      <c r="H3777">
        <v>445</v>
      </c>
      <c r="I3777">
        <v>20</v>
      </c>
      <c r="J3777" t="s">
        <v>4038</v>
      </c>
      <c r="L3777" t="s">
        <v>42</v>
      </c>
    </row>
    <row r="3778" spans="1:12" x14ac:dyDescent="0.25">
      <c r="A3778" t="s">
        <v>9456</v>
      </c>
      <c r="B3778" t="s">
        <v>9453</v>
      </c>
      <c r="C3778" t="s">
        <v>9454</v>
      </c>
      <c r="D3778" t="s">
        <v>9455</v>
      </c>
      <c r="E3778" s="117">
        <v>43031</v>
      </c>
      <c r="F3778" s="118">
        <v>0.42344907407407412</v>
      </c>
      <c r="G3778" t="s">
        <v>9457</v>
      </c>
      <c r="H3778">
        <v>445</v>
      </c>
      <c r="I3778">
        <v>44</v>
      </c>
      <c r="J3778" t="s">
        <v>4038</v>
      </c>
      <c r="L3778" t="s">
        <v>240</v>
      </c>
    </row>
    <row r="3779" spans="1:12" x14ac:dyDescent="0.25">
      <c r="A3779" t="s">
        <v>9456</v>
      </c>
      <c r="B3779" t="s">
        <v>9453</v>
      </c>
      <c r="C3779" t="s">
        <v>9454</v>
      </c>
      <c r="D3779" t="s">
        <v>9455</v>
      </c>
      <c r="E3779" s="117">
        <v>43031</v>
      </c>
      <c r="F3779" s="118">
        <v>0.42344907407407412</v>
      </c>
      <c r="G3779" t="s">
        <v>9457</v>
      </c>
      <c r="H3779">
        <v>446</v>
      </c>
      <c r="I3779">
        <v>2</v>
      </c>
      <c r="J3779" t="s">
        <v>4038</v>
      </c>
      <c r="L3779" t="s">
        <v>5</v>
      </c>
    </row>
    <row r="3780" spans="1:12" x14ac:dyDescent="0.25">
      <c r="A3780" t="s">
        <v>9456</v>
      </c>
      <c r="B3780" t="s">
        <v>9453</v>
      </c>
      <c r="C3780" t="s">
        <v>9454</v>
      </c>
      <c r="D3780" t="s">
        <v>9455</v>
      </c>
      <c r="E3780" s="117">
        <v>43031</v>
      </c>
      <c r="F3780" s="118">
        <v>0.42346064814814816</v>
      </c>
      <c r="G3780" t="s">
        <v>9457</v>
      </c>
      <c r="H3780">
        <v>446</v>
      </c>
      <c r="I3780">
        <v>5</v>
      </c>
      <c r="J3780" t="s">
        <v>4038</v>
      </c>
      <c r="L3780" t="s">
        <v>183</v>
      </c>
    </row>
    <row r="3781" spans="1:12" x14ac:dyDescent="0.25">
      <c r="A3781" t="s">
        <v>9456</v>
      </c>
      <c r="B3781" t="s">
        <v>9453</v>
      </c>
      <c r="C3781" t="s">
        <v>9454</v>
      </c>
      <c r="D3781" t="s">
        <v>9455</v>
      </c>
      <c r="E3781" s="117">
        <v>43031</v>
      </c>
      <c r="F3781" s="118">
        <v>0.42346064814814816</v>
      </c>
      <c r="G3781" t="s">
        <v>9457</v>
      </c>
      <c r="H3781">
        <v>446</v>
      </c>
      <c r="I3781">
        <v>7</v>
      </c>
      <c r="J3781" t="s">
        <v>4038</v>
      </c>
      <c r="L3781">
        <v>5</v>
      </c>
    </row>
    <row r="3782" spans="1:12" x14ac:dyDescent="0.25">
      <c r="A3782" t="s">
        <v>9456</v>
      </c>
      <c r="B3782" t="s">
        <v>9453</v>
      </c>
      <c r="C3782" t="s">
        <v>9454</v>
      </c>
      <c r="D3782" t="s">
        <v>9455</v>
      </c>
      <c r="E3782" s="117">
        <v>43031</v>
      </c>
      <c r="F3782" s="118">
        <v>0.42346064814814816</v>
      </c>
      <c r="G3782" t="s">
        <v>9457</v>
      </c>
      <c r="H3782">
        <v>446</v>
      </c>
      <c r="I3782">
        <v>8</v>
      </c>
      <c r="J3782" t="s">
        <v>4038</v>
      </c>
      <c r="L3782">
        <v>100000</v>
      </c>
    </row>
    <row r="3783" spans="1:12" x14ac:dyDescent="0.25">
      <c r="A3783" t="s">
        <v>9456</v>
      </c>
      <c r="B3783" t="s">
        <v>9453</v>
      </c>
      <c r="C3783" t="s">
        <v>9454</v>
      </c>
      <c r="D3783" t="s">
        <v>9455</v>
      </c>
      <c r="E3783" s="117">
        <v>43031</v>
      </c>
      <c r="F3783" s="118">
        <v>0.42346064814814816</v>
      </c>
      <c r="G3783" t="s">
        <v>9457</v>
      </c>
      <c r="H3783">
        <v>446</v>
      </c>
      <c r="I3783">
        <v>12</v>
      </c>
      <c r="J3783" t="s">
        <v>4038</v>
      </c>
      <c r="L3783">
        <v>-12.0142711856451</v>
      </c>
    </row>
    <row r="3784" spans="1:12" x14ac:dyDescent="0.25">
      <c r="A3784" t="s">
        <v>9456</v>
      </c>
      <c r="B3784" t="s">
        <v>9453</v>
      </c>
      <c r="C3784" t="s">
        <v>9454</v>
      </c>
      <c r="D3784" t="s">
        <v>9455</v>
      </c>
      <c r="E3784" s="117">
        <v>43031</v>
      </c>
      <c r="F3784" s="118">
        <v>0.42346064814814816</v>
      </c>
      <c r="G3784" t="s">
        <v>9457</v>
      </c>
      <c r="H3784">
        <v>446</v>
      </c>
      <c r="I3784">
        <v>13</v>
      </c>
      <c r="J3784" t="s">
        <v>4038</v>
      </c>
      <c r="L3784">
        <v>-62.031822373994999</v>
      </c>
    </row>
    <row r="3785" spans="1:12" x14ac:dyDescent="0.25">
      <c r="A3785" t="s">
        <v>9456</v>
      </c>
      <c r="B3785" t="s">
        <v>9453</v>
      </c>
      <c r="C3785" t="s">
        <v>9454</v>
      </c>
      <c r="D3785" t="s">
        <v>9455</v>
      </c>
      <c r="E3785" s="117">
        <v>43031</v>
      </c>
      <c r="F3785" s="118">
        <v>0.42347222222222225</v>
      </c>
      <c r="G3785" t="s">
        <v>9457</v>
      </c>
      <c r="H3785">
        <v>446</v>
      </c>
      <c r="I3785">
        <v>14</v>
      </c>
      <c r="J3785" t="s">
        <v>4038</v>
      </c>
      <c r="L3785">
        <v>415</v>
      </c>
    </row>
    <row r="3786" spans="1:12" x14ac:dyDescent="0.25">
      <c r="A3786" t="s">
        <v>9456</v>
      </c>
      <c r="B3786" t="s">
        <v>9453</v>
      </c>
      <c r="C3786" t="s">
        <v>9454</v>
      </c>
      <c r="D3786" t="s">
        <v>9455</v>
      </c>
      <c r="E3786" s="117">
        <v>43031</v>
      </c>
      <c r="F3786" s="118">
        <v>0.42347222222222225</v>
      </c>
      <c r="G3786" t="s">
        <v>9457</v>
      </c>
      <c r="H3786">
        <v>446</v>
      </c>
      <c r="I3786">
        <v>15</v>
      </c>
      <c r="J3786" t="s">
        <v>4038</v>
      </c>
      <c r="L3786" t="s">
        <v>25896</v>
      </c>
    </row>
    <row r="3787" spans="1:12" x14ac:dyDescent="0.25">
      <c r="A3787" t="s">
        <v>9456</v>
      </c>
      <c r="B3787" t="s">
        <v>9453</v>
      </c>
      <c r="C3787" t="s">
        <v>9454</v>
      </c>
      <c r="D3787" t="s">
        <v>9455</v>
      </c>
      <c r="E3787" s="117">
        <v>43031</v>
      </c>
      <c r="F3787" s="118">
        <v>0.42347222222222225</v>
      </c>
      <c r="G3787" t="s">
        <v>9457</v>
      </c>
      <c r="H3787">
        <v>446</v>
      </c>
      <c r="I3787">
        <v>19</v>
      </c>
      <c r="J3787" t="s">
        <v>4038</v>
      </c>
      <c r="L3787" t="s">
        <v>25909</v>
      </c>
    </row>
    <row r="3788" spans="1:12" x14ac:dyDescent="0.25">
      <c r="A3788" t="s">
        <v>9456</v>
      </c>
      <c r="B3788" t="s">
        <v>9453</v>
      </c>
      <c r="C3788" t="s">
        <v>9454</v>
      </c>
      <c r="D3788" t="s">
        <v>9455</v>
      </c>
      <c r="E3788" s="117">
        <v>43031</v>
      </c>
      <c r="F3788" s="118">
        <v>0.42347222222222225</v>
      </c>
      <c r="G3788" t="s">
        <v>9457</v>
      </c>
      <c r="H3788">
        <v>446</v>
      </c>
      <c r="I3788">
        <v>20</v>
      </c>
      <c r="J3788" t="s">
        <v>4038</v>
      </c>
      <c r="L3788" t="s">
        <v>42</v>
      </c>
    </row>
    <row r="3789" spans="1:12" x14ac:dyDescent="0.25">
      <c r="A3789" t="s">
        <v>9456</v>
      </c>
      <c r="B3789" t="s">
        <v>9453</v>
      </c>
      <c r="C3789" t="s">
        <v>9454</v>
      </c>
      <c r="D3789" t="s">
        <v>9455</v>
      </c>
      <c r="E3789" s="117">
        <v>43031</v>
      </c>
      <c r="F3789" s="118">
        <v>0.42349537037037038</v>
      </c>
      <c r="G3789" t="s">
        <v>9457</v>
      </c>
      <c r="H3789">
        <v>447</v>
      </c>
      <c r="I3789">
        <v>2</v>
      </c>
      <c r="J3789" t="s">
        <v>4038</v>
      </c>
      <c r="L3789" t="s">
        <v>5</v>
      </c>
    </row>
    <row r="3790" spans="1:12" x14ac:dyDescent="0.25">
      <c r="A3790" t="s">
        <v>9456</v>
      </c>
      <c r="B3790" t="s">
        <v>9453</v>
      </c>
      <c r="C3790" t="s">
        <v>9454</v>
      </c>
      <c r="D3790" t="s">
        <v>9455</v>
      </c>
      <c r="E3790" s="117">
        <v>43031</v>
      </c>
      <c r="F3790" s="118">
        <v>0.42350694444444442</v>
      </c>
      <c r="G3790" t="s">
        <v>9457</v>
      </c>
      <c r="H3790">
        <v>447</v>
      </c>
      <c r="I3790">
        <v>5</v>
      </c>
      <c r="J3790" t="s">
        <v>4038</v>
      </c>
      <c r="L3790" t="s">
        <v>183</v>
      </c>
    </row>
    <row r="3791" spans="1:12" x14ac:dyDescent="0.25">
      <c r="A3791" t="s">
        <v>9456</v>
      </c>
      <c r="B3791" t="s">
        <v>9453</v>
      </c>
      <c r="C3791" t="s">
        <v>9454</v>
      </c>
      <c r="D3791" t="s">
        <v>9455</v>
      </c>
      <c r="E3791" s="117">
        <v>43031</v>
      </c>
      <c r="F3791" s="118">
        <v>0.42350694444444442</v>
      </c>
      <c r="G3791" t="s">
        <v>9457</v>
      </c>
      <c r="H3791">
        <v>447</v>
      </c>
      <c r="I3791">
        <v>7</v>
      </c>
      <c r="J3791" t="s">
        <v>4038</v>
      </c>
      <c r="L3791">
        <v>6</v>
      </c>
    </row>
    <row r="3792" spans="1:12" x14ac:dyDescent="0.25">
      <c r="A3792" t="s">
        <v>9456</v>
      </c>
      <c r="B3792" t="s">
        <v>9453</v>
      </c>
      <c r="C3792" t="s">
        <v>9454</v>
      </c>
      <c r="D3792" t="s">
        <v>9455</v>
      </c>
      <c r="E3792" s="117">
        <v>43031</v>
      </c>
      <c r="F3792" s="118">
        <v>0.42350694444444442</v>
      </c>
      <c r="G3792" t="s">
        <v>9457</v>
      </c>
      <c r="H3792">
        <v>447</v>
      </c>
      <c r="I3792">
        <v>8</v>
      </c>
      <c r="J3792" t="s">
        <v>4038</v>
      </c>
      <c r="L3792">
        <v>100000</v>
      </c>
    </row>
    <row r="3793" spans="1:12" x14ac:dyDescent="0.25">
      <c r="A3793" t="s">
        <v>9456</v>
      </c>
      <c r="B3793" t="s">
        <v>9453</v>
      </c>
      <c r="C3793" t="s">
        <v>9454</v>
      </c>
      <c r="D3793" t="s">
        <v>9455</v>
      </c>
      <c r="E3793" s="117">
        <v>43031</v>
      </c>
      <c r="F3793" s="118">
        <v>0.42350694444444442</v>
      </c>
      <c r="G3793" t="s">
        <v>9457</v>
      </c>
      <c r="H3793">
        <v>447</v>
      </c>
      <c r="I3793">
        <v>12</v>
      </c>
      <c r="J3793" t="s">
        <v>4038</v>
      </c>
      <c r="L3793">
        <v>-12.0277092693398</v>
      </c>
    </row>
    <row r="3794" spans="1:12" x14ac:dyDescent="0.25">
      <c r="A3794" t="s">
        <v>9456</v>
      </c>
      <c r="B3794" t="s">
        <v>9453</v>
      </c>
      <c r="C3794" t="s">
        <v>9454</v>
      </c>
      <c r="D3794" t="s">
        <v>9455</v>
      </c>
      <c r="E3794" s="117">
        <v>43031</v>
      </c>
      <c r="F3794" s="118">
        <v>0.42350694444444442</v>
      </c>
      <c r="G3794" t="s">
        <v>9457</v>
      </c>
      <c r="H3794">
        <v>447</v>
      </c>
      <c r="I3794">
        <v>13</v>
      </c>
      <c r="J3794" t="s">
        <v>4038</v>
      </c>
      <c r="L3794">
        <v>-62.032224434761197</v>
      </c>
    </row>
    <row r="3795" spans="1:12" x14ac:dyDescent="0.25">
      <c r="A3795" t="s">
        <v>9456</v>
      </c>
      <c r="B3795" t="s">
        <v>9453</v>
      </c>
      <c r="C3795" t="s">
        <v>9454</v>
      </c>
      <c r="D3795" t="s">
        <v>9455</v>
      </c>
      <c r="E3795" s="117">
        <v>43031</v>
      </c>
      <c r="F3795" s="118">
        <v>0.42351851851851857</v>
      </c>
      <c r="G3795" t="s">
        <v>9457</v>
      </c>
      <c r="H3795">
        <v>447</v>
      </c>
      <c r="I3795">
        <v>14</v>
      </c>
      <c r="J3795" t="s">
        <v>4038</v>
      </c>
      <c r="L3795">
        <v>414</v>
      </c>
    </row>
    <row r="3796" spans="1:12" x14ac:dyDescent="0.25">
      <c r="A3796" t="s">
        <v>9456</v>
      </c>
      <c r="B3796" t="s">
        <v>9453</v>
      </c>
      <c r="C3796" t="s">
        <v>9454</v>
      </c>
      <c r="D3796" t="s">
        <v>9455</v>
      </c>
      <c r="E3796" s="117">
        <v>43031</v>
      </c>
      <c r="F3796" s="118">
        <v>0.42351851851851857</v>
      </c>
      <c r="G3796" t="s">
        <v>9457</v>
      </c>
      <c r="H3796">
        <v>447</v>
      </c>
      <c r="I3796">
        <v>15</v>
      </c>
      <c r="J3796" t="s">
        <v>4038</v>
      </c>
      <c r="L3796" t="s">
        <v>25896</v>
      </c>
    </row>
    <row r="3797" spans="1:12" x14ac:dyDescent="0.25">
      <c r="A3797" t="s">
        <v>9456</v>
      </c>
      <c r="B3797" t="s">
        <v>9453</v>
      </c>
      <c r="C3797" t="s">
        <v>9454</v>
      </c>
      <c r="D3797" t="s">
        <v>9455</v>
      </c>
      <c r="E3797" s="117">
        <v>43031</v>
      </c>
      <c r="F3797" s="118">
        <v>0.42351851851851857</v>
      </c>
      <c r="G3797" t="s">
        <v>9457</v>
      </c>
      <c r="H3797">
        <v>447</v>
      </c>
      <c r="I3797">
        <v>19</v>
      </c>
      <c r="J3797" t="s">
        <v>4038</v>
      </c>
      <c r="L3797" t="s">
        <v>25910</v>
      </c>
    </row>
    <row r="3798" spans="1:12" x14ac:dyDescent="0.25">
      <c r="A3798" t="s">
        <v>9456</v>
      </c>
      <c r="B3798" t="s">
        <v>9453</v>
      </c>
      <c r="C3798" t="s">
        <v>9454</v>
      </c>
      <c r="D3798" t="s">
        <v>9455</v>
      </c>
      <c r="E3798" s="117">
        <v>43031</v>
      </c>
      <c r="F3798" s="118">
        <v>0.42351851851851857</v>
      </c>
      <c r="G3798" t="s">
        <v>9457</v>
      </c>
      <c r="H3798">
        <v>447</v>
      </c>
      <c r="I3798">
        <v>20</v>
      </c>
      <c r="J3798" t="s">
        <v>4038</v>
      </c>
      <c r="L3798" t="s">
        <v>42</v>
      </c>
    </row>
    <row r="3799" spans="1:12" x14ac:dyDescent="0.25">
      <c r="A3799" t="s">
        <v>9456</v>
      </c>
      <c r="B3799" t="s">
        <v>9453</v>
      </c>
      <c r="C3799" t="s">
        <v>9454</v>
      </c>
      <c r="D3799" t="s">
        <v>9455</v>
      </c>
      <c r="E3799" s="117">
        <v>43031</v>
      </c>
      <c r="F3799" s="118">
        <v>0.42354166666666665</v>
      </c>
      <c r="G3799" t="s">
        <v>9457</v>
      </c>
      <c r="H3799">
        <v>447</v>
      </c>
      <c r="I3799">
        <v>44</v>
      </c>
      <c r="J3799" t="s">
        <v>4038</v>
      </c>
      <c r="L3799" t="s">
        <v>243</v>
      </c>
    </row>
    <row r="3800" spans="1:12" x14ac:dyDescent="0.25">
      <c r="A3800" t="s">
        <v>9456</v>
      </c>
      <c r="B3800" t="s">
        <v>9453</v>
      </c>
      <c r="C3800" t="s">
        <v>9454</v>
      </c>
      <c r="D3800" t="s">
        <v>9455</v>
      </c>
      <c r="E3800" s="117">
        <v>43031</v>
      </c>
      <c r="F3800" s="118">
        <v>0.42354166666666665</v>
      </c>
      <c r="G3800" t="s">
        <v>9457</v>
      </c>
      <c r="H3800">
        <v>448</v>
      </c>
      <c r="I3800">
        <v>2</v>
      </c>
      <c r="J3800" t="s">
        <v>4038</v>
      </c>
      <c r="L3800" t="s">
        <v>5</v>
      </c>
    </row>
    <row r="3801" spans="1:12" x14ac:dyDescent="0.25">
      <c r="A3801" t="s">
        <v>9456</v>
      </c>
      <c r="B3801" t="s">
        <v>9453</v>
      </c>
      <c r="C3801" t="s">
        <v>9454</v>
      </c>
      <c r="D3801" t="s">
        <v>9455</v>
      </c>
      <c r="E3801" s="117">
        <v>43031</v>
      </c>
      <c r="F3801" s="118">
        <v>0.42355324074074074</v>
      </c>
      <c r="G3801" t="s">
        <v>9457</v>
      </c>
      <c r="H3801">
        <v>448</v>
      </c>
      <c r="I3801">
        <v>5</v>
      </c>
      <c r="J3801" t="s">
        <v>4038</v>
      </c>
      <c r="L3801" t="s">
        <v>183</v>
      </c>
    </row>
    <row r="3802" spans="1:12" x14ac:dyDescent="0.25">
      <c r="A3802" t="s">
        <v>9456</v>
      </c>
      <c r="B3802" t="s">
        <v>9453</v>
      </c>
      <c r="C3802" t="s">
        <v>9454</v>
      </c>
      <c r="D3802" t="s">
        <v>9455</v>
      </c>
      <c r="E3802" s="117">
        <v>43031</v>
      </c>
      <c r="F3802" s="118">
        <v>0.42355324074074074</v>
      </c>
      <c r="G3802" t="s">
        <v>9457</v>
      </c>
      <c r="H3802">
        <v>448</v>
      </c>
      <c r="I3802">
        <v>7</v>
      </c>
      <c r="J3802" t="s">
        <v>4038</v>
      </c>
      <c r="L3802">
        <v>7</v>
      </c>
    </row>
    <row r="3803" spans="1:12" x14ac:dyDescent="0.25">
      <c r="A3803" t="s">
        <v>9456</v>
      </c>
      <c r="B3803" t="s">
        <v>9453</v>
      </c>
      <c r="C3803" t="s">
        <v>9454</v>
      </c>
      <c r="D3803" t="s">
        <v>9455</v>
      </c>
      <c r="E3803" s="117">
        <v>43031</v>
      </c>
      <c r="F3803" s="118">
        <v>0.42355324074074074</v>
      </c>
      <c r="G3803" t="s">
        <v>9457</v>
      </c>
      <c r="H3803">
        <v>448</v>
      </c>
      <c r="I3803">
        <v>8</v>
      </c>
      <c r="J3803" t="s">
        <v>4038</v>
      </c>
      <c r="L3803">
        <v>100000</v>
      </c>
    </row>
    <row r="3804" spans="1:12" x14ac:dyDescent="0.25">
      <c r="A3804" t="s">
        <v>9456</v>
      </c>
      <c r="B3804" t="s">
        <v>9453</v>
      </c>
      <c r="C3804" t="s">
        <v>9454</v>
      </c>
      <c r="D3804" t="s">
        <v>9455</v>
      </c>
      <c r="E3804" s="117">
        <v>43031</v>
      </c>
      <c r="F3804" s="118">
        <v>0.42355324074074074</v>
      </c>
      <c r="G3804" t="s">
        <v>9457</v>
      </c>
      <c r="H3804">
        <v>448</v>
      </c>
      <c r="I3804">
        <v>12</v>
      </c>
      <c r="J3804" t="s">
        <v>4038</v>
      </c>
      <c r="L3804">
        <v>-12.044627331370201</v>
      </c>
    </row>
    <row r="3805" spans="1:12" x14ac:dyDescent="0.25">
      <c r="A3805" t="s">
        <v>9456</v>
      </c>
      <c r="B3805" t="s">
        <v>9453</v>
      </c>
      <c r="C3805" t="s">
        <v>9454</v>
      </c>
      <c r="D3805" t="s">
        <v>9455</v>
      </c>
      <c r="E3805" s="117">
        <v>43031</v>
      </c>
      <c r="F3805" s="118">
        <v>0.42355324074074074</v>
      </c>
      <c r="G3805" t="s">
        <v>9457</v>
      </c>
      <c r="H3805">
        <v>448</v>
      </c>
      <c r="I3805">
        <v>13</v>
      </c>
      <c r="J3805" t="s">
        <v>4038</v>
      </c>
      <c r="L3805">
        <v>-62.029665162061903</v>
      </c>
    </row>
    <row r="3806" spans="1:12" x14ac:dyDescent="0.25">
      <c r="A3806" t="s">
        <v>9456</v>
      </c>
      <c r="B3806" t="s">
        <v>9453</v>
      </c>
      <c r="C3806" t="s">
        <v>9454</v>
      </c>
      <c r="D3806" t="s">
        <v>9455</v>
      </c>
      <c r="E3806" s="117">
        <v>43031</v>
      </c>
      <c r="F3806" s="118">
        <v>0.42356481481481478</v>
      </c>
      <c r="G3806" t="s">
        <v>9457</v>
      </c>
      <c r="H3806">
        <v>448</v>
      </c>
      <c r="I3806">
        <v>14</v>
      </c>
      <c r="J3806" t="s">
        <v>4038</v>
      </c>
      <c r="L3806">
        <v>425</v>
      </c>
    </row>
    <row r="3807" spans="1:12" x14ac:dyDescent="0.25">
      <c r="A3807" t="s">
        <v>9456</v>
      </c>
      <c r="B3807" t="s">
        <v>9453</v>
      </c>
      <c r="C3807" t="s">
        <v>9454</v>
      </c>
      <c r="D3807" t="s">
        <v>9455</v>
      </c>
      <c r="E3807" s="117">
        <v>43031</v>
      </c>
      <c r="F3807" s="118">
        <v>0.42356481481481478</v>
      </c>
      <c r="G3807" t="s">
        <v>9457</v>
      </c>
      <c r="H3807">
        <v>448</v>
      </c>
      <c r="I3807">
        <v>15</v>
      </c>
      <c r="J3807" t="s">
        <v>4038</v>
      </c>
      <c r="L3807" t="s">
        <v>25896</v>
      </c>
    </row>
    <row r="3808" spans="1:12" x14ac:dyDescent="0.25">
      <c r="A3808" t="s">
        <v>9456</v>
      </c>
      <c r="B3808" t="s">
        <v>9453</v>
      </c>
      <c r="C3808" t="s">
        <v>9454</v>
      </c>
      <c r="D3808" t="s">
        <v>9455</v>
      </c>
      <c r="E3808" s="117">
        <v>43031</v>
      </c>
      <c r="F3808" s="118">
        <v>0.42356481481481478</v>
      </c>
      <c r="G3808" t="s">
        <v>9457</v>
      </c>
      <c r="H3808">
        <v>448</v>
      </c>
      <c r="I3808">
        <v>19</v>
      </c>
      <c r="J3808" t="s">
        <v>4038</v>
      </c>
      <c r="L3808" t="s">
        <v>25911</v>
      </c>
    </row>
    <row r="3809" spans="1:12" x14ac:dyDescent="0.25">
      <c r="A3809" t="s">
        <v>9456</v>
      </c>
      <c r="B3809" t="s">
        <v>9453</v>
      </c>
      <c r="C3809" t="s">
        <v>9454</v>
      </c>
      <c r="D3809" t="s">
        <v>9455</v>
      </c>
      <c r="E3809" s="117">
        <v>43031</v>
      </c>
      <c r="F3809" s="118">
        <v>0.42356481481481478</v>
      </c>
      <c r="G3809" t="s">
        <v>9457</v>
      </c>
      <c r="H3809">
        <v>448</v>
      </c>
      <c r="I3809">
        <v>20</v>
      </c>
      <c r="J3809" t="s">
        <v>4038</v>
      </c>
      <c r="L3809" t="s">
        <v>25897</v>
      </c>
    </row>
    <row r="3810" spans="1:12" x14ac:dyDescent="0.25">
      <c r="A3810" t="s">
        <v>9456</v>
      </c>
      <c r="B3810" t="s">
        <v>9453</v>
      </c>
      <c r="C3810" t="s">
        <v>9454</v>
      </c>
      <c r="D3810" t="s">
        <v>9455</v>
      </c>
      <c r="E3810" s="117">
        <v>43031</v>
      </c>
      <c r="F3810" s="118">
        <v>0.42358796296296292</v>
      </c>
      <c r="G3810" t="s">
        <v>9457</v>
      </c>
      <c r="H3810">
        <v>449</v>
      </c>
      <c r="I3810">
        <v>2</v>
      </c>
      <c r="J3810" t="s">
        <v>4038</v>
      </c>
      <c r="L3810" t="s">
        <v>5</v>
      </c>
    </row>
    <row r="3811" spans="1:12" x14ac:dyDescent="0.25">
      <c r="A3811" t="s">
        <v>9456</v>
      </c>
      <c r="B3811" t="s">
        <v>9453</v>
      </c>
      <c r="C3811" t="s">
        <v>9454</v>
      </c>
      <c r="D3811" t="s">
        <v>9455</v>
      </c>
      <c r="E3811" s="117">
        <v>43031</v>
      </c>
      <c r="F3811" s="118">
        <v>0.42359953703703707</v>
      </c>
      <c r="G3811" t="s">
        <v>9457</v>
      </c>
      <c r="H3811">
        <v>449</v>
      </c>
      <c r="I3811">
        <v>5</v>
      </c>
      <c r="J3811" t="s">
        <v>4038</v>
      </c>
      <c r="L3811" t="s">
        <v>183</v>
      </c>
    </row>
    <row r="3812" spans="1:12" x14ac:dyDescent="0.25">
      <c r="A3812" t="s">
        <v>9456</v>
      </c>
      <c r="B3812" t="s">
        <v>9453</v>
      </c>
      <c r="C3812" t="s">
        <v>9454</v>
      </c>
      <c r="D3812" t="s">
        <v>9455</v>
      </c>
      <c r="E3812" s="117">
        <v>43031</v>
      </c>
      <c r="F3812" s="118">
        <v>0.42359953703703707</v>
      </c>
      <c r="G3812" t="s">
        <v>9457</v>
      </c>
      <c r="H3812">
        <v>449</v>
      </c>
      <c r="I3812">
        <v>7</v>
      </c>
      <c r="J3812" t="s">
        <v>4038</v>
      </c>
      <c r="L3812">
        <v>8</v>
      </c>
    </row>
    <row r="3813" spans="1:12" x14ac:dyDescent="0.25">
      <c r="A3813" t="s">
        <v>9456</v>
      </c>
      <c r="B3813" t="s">
        <v>9453</v>
      </c>
      <c r="C3813" t="s">
        <v>9454</v>
      </c>
      <c r="D3813" t="s">
        <v>9455</v>
      </c>
      <c r="E3813" s="117">
        <v>43031</v>
      </c>
      <c r="F3813" s="118">
        <v>0.42359953703703707</v>
      </c>
      <c r="G3813" t="s">
        <v>9457</v>
      </c>
      <c r="H3813">
        <v>449</v>
      </c>
      <c r="I3813">
        <v>8</v>
      </c>
      <c r="J3813" t="s">
        <v>4038</v>
      </c>
      <c r="L3813">
        <v>100000</v>
      </c>
    </row>
    <row r="3814" spans="1:12" x14ac:dyDescent="0.25">
      <c r="A3814" t="s">
        <v>9456</v>
      </c>
      <c r="B3814" t="s">
        <v>9453</v>
      </c>
      <c r="C3814" t="s">
        <v>9454</v>
      </c>
      <c r="D3814" t="s">
        <v>9455</v>
      </c>
      <c r="E3814" s="117">
        <v>43031</v>
      </c>
      <c r="F3814" s="118">
        <v>0.42359953703703707</v>
      </c>
      <c r="G3814" t="s">
        <v>9457</v>
      </c>
      <c r="H3814">
        <v>449</v>
      </c>
      <c r="I3814">
        <v>12</v>
      </c>
      <c r="J3814" t="s">
        <v>4038</v>
      </c>
      <c r="L3814">
        <v>-12.1351304946224</v>
      </c>
    </row>
    <row r="3815" spans="1:12" x14ac:dyDescent="0.25">
      <c r="A3815" t="s">
        <v>9456</v>
      </c>
      <c r="B3815" t="s">
        <v>9453</v>
      </c>
      <c r="C3815" t="s">
        <v>9454</v>
      </c>
      <c r="D3815" t="s">
        <v>9455</v>
      </c>
      <c r="E3815" s="117">
        <v>43031</v>
      </c>
      <c r="F3815" s="118">
        <v>0.43424768518518514</v>
      </c>
      <c r="G3815" t="s">
        <v>9457</v>
      </c>
      <c r="H3815">
        <v>443</v>
      </c>
      <c r="I3815">
        <v>2</v>
      </c>
      <c r="J3815" t="s">
        <v>4140</v>
      </c>
      <c r="L3815" t="s">
        <v>5</v>
      </c>
    </row>
    <row r="3816" spans="1:12" x14ac:dyDescent="0.25">
      <c r="A3816" t="s">
        <v>9456</v>
      </c>
      <c r="B3816" t="s">
        <v>9453</v>
      </c>
      <c r="C3816" t="s">
        <v>9454</v>
      </c>
      <c r="D3816" t="s">
        <v>9455</v>
      </c>
      <c r="E3816" s="117">
        <v>43031</v>
      </c>
      <c r="F3816" s="118">
        <v>0.43424768518518514</v>
      </c>
      <c r="G3816" t="s">
        <v>9457</v>
      </c>
      <c r="H3816">
        <v>443</v>
      </c>
      <c r="I3816">
        <v>5</v>
      </c>
      <c r="J3816" t="s">
        <v>4140</v>
      </c>
      <c r="L3816" t="s">
        <v>175</v>
      </c>
    </row>
    <row r="3817" spans="1:12" x14ac:dyDescent="0.25">
      <c r="A3817" t="s">
        <v>9456</v>
      </c>
      <c r="B3817" t="s">
        <v>9453</v>
      </c>
      <c r="C3817" t="s">
        <v>9454</v>
      </c>
      <c r="D3817" t="s">
        <v>9455</v>
      </c>
      <c r="E3817" s="117">
        <v>43031</v>
      </c>
      <c r="F3817" s="118">
        <v>0.43425925925925929</v>
      </c>
      <c r="G3817" t="s">
        <v>9457</v>
      </c>
      <c r="H3817">
        <v>443</v>
      </c>
      <c r="I3817">
        <v>7</v>
      </c>
      <c r="J3817" t="s">
        <v>4140</v>
      </c>
      <c r="L3817">
        <v>65</v>
      </c>
    </row>
    <row r="3818" spans="1:12" x14ac:dyDescent="0.25">
      <c r="A3818" t="s">
        <v>9456</v>
      </c>
      <c r="B3818" t="s">
        <v>9453</v>
      </c>
      <c r="C3818" t="s">
        <v>9454</v>
      </c>
      <c r="D3818" t="s">
        <v>9455</v>
      </c>
      <c r="E3818" s="117">
        <v>43031</v>
      </c>
      <c r="F3818" s="118">
        <v>0.43425925925925929</v>
      </c>
      <c r="G3818" t="s">
        <v>9457</v>
      </c>
      <c r="H3818">
        <v>443</v>
      </c>
      <c r="I3818">
        <v>8</v>
      </c>
      <c r="J3818" t="s">
        <v>4140</v>
      </c>
      <c r="L3818">
        <v>100000</v>
      </c>
    </row>
    <row r="3819" spans="1:12" x14ac:dyDescent="0.25">
      <c r="A3819" t="s">
        <v>9456</v>
      </c>
      <c r="B3819" t="s">
        <v>9453</v>
      </c>
      <c r="C3819" t="s">
        <v>9454</v>
      </c>
      <c r="D3819" t="s">
        <v>9455</v>
      </c>
      <c r="E3819" s="117">
        <v>43031</v>
      </c>
      <c r="F3819" s="118">
        <v>0.43425925925925929</v>
      </c>
      <c r="G3819" t="s">
        <v>9457</v>
      </c>
      <c r="H3819">
        <v>443</v>
      </c>
      <c r="I3819">
        <v>12</v>
      </c>
      <c r="J3819" t="s">
        <v>4140</v>
      </c>
      <c r="L3819">
        <v>-11.7259145515771</v>
      </c>
    </row>
    <row r="3820" spans="1:12" x14ac:dyDescent="0.25">
      <c r="A3820" t="s">
        <v>9456</v>
      </c>
      <c r="B3820" t="s">
        <v>9453</v>
      </c>
      <c r="C3820" t="s">
        <v>9454</v>
      </c>
      <c r="D3820" t="s">
        <v>9455</v>
      </c>
      <c r="E3820" s="117">
        <v>43031</v>
      </c>
      <c r="F3820" s="118">
        <v>0.43425925925925929</v>
      </c>
      <c r="G3820" t="s">
        <v>9457</v>
      </c>
      <c r="H3820">
        <v>443</v>
      </c>
      <c r="I3820">
        <v>13</v>
      </c>
      <c r="J3820" t="s">
        <v>4140</v>
      </c>
      <c r="L3820">
        <v>-61.888121607819798</v>
      </c>
    </row>
    <row r="3821" spans="1:12" x14ac:dyDescent="0.25">
      <c r="A3821" t="s">
        <v>9456</v>
      </c>
      <c r="B3821" t="s">
        <v>9453</v>
      </c>
      <c r="C3821" t="s">
        <v>9454</v>
      </c>
      <c r="D3821" t="s">
        <v>9455</v>
      </c>
      <c r="E3821" s="117">
        <v>43031</v>
      </c>
      <c r="F3821" s="118">
        <v>0.43425925925925929</v>
      </c>
      <c r="G3821" t="s">
        <v>9457</v>
      </c>
      <c r="H3821">
        <v>443</v>
      </c>
      <c r="I3821">
        <v>14</v>
      </c>
      <c r="J3821" t="s">
        <v>4140</v>
      </c>
      <c r="L3821">
        <v>260</v>
      </c>
    </row>
    <row r="3822" spans="1:12" x14ac:dyDescent="0.25">
      <c r="A3822" t="s">
        <v>9456</v>
      </c>
      <c r="B3822" t="s">
        <v>9453</v>
      </c>
      <c r="C3822" t="s">
        <v>9454</v>
      </c>
      <c r="D3822" t="s">
        <v>9455</v>
      </c>
      <c r="E3822" s="117">
        <v>43031</v>
      </c>
      <c r="F3822" s="118">
        <v>0.43425925925925929</v>
      </c>
      <c r="G3822" t="s">
        <v>9457</v>
      </c>
      <c r="H3822">
        <v>443</v>
      </c>
      <c r="I3822">
        <v>15</v>
      </c>
      <c r="J3822" t="s">
        <v>4140</v>
      </c>
      <c r="L3822" s="117">
        <v>42071</v>
      </c>
    </row>
    <row r="3823" spans="1:12" x14ac:dyDescent="0.25">
      <c r="A3823" t="s">
        <v>9456</v>
      </c>
      <c r="B3823" t="s">
        <v>9453</v>
      </c>
      <c r="C3823" t="s">
        <v>9454</v>
      </c>
      <c r="D3823" t="s">
        <v>9455</v>
      </c>
      <c r="E3823" s="117">
        <v>43031</v>
      </c>
      <c r="F3823" s="118">
        <v>0.43427083333333333</v>
      </c>
      <c r="G3823" t="s">
        <v>9457</v>
      </c>
      <c r="H3823">
        <v>443</v>
      </c>
      <c r="I3823">
        <v>19</v>
      </c>
      <c r="J3823" t="s">
        <v>4140</v>
      </c>
      <c r="L3823" t="s">
        <v>26305</v>
      </c>
    </row>
    <row r="3824" spans="1:12" x14ac:dyDescent="0.25">
      <c r="A3824" t="s">
        <v>9456</v>
      </c>
      <c r="B3824" t="s">
        <v>9453</v>
      </c>
      <c r="C3824" t="s">
        <v>9454</v>
      </c>
      <c r="D3824" t="s">
        <v>9455</v>
      </c>
      <c r="E3824" s="117">
        <v>43031</v>
      </c>
      <c r="F3824" s="118">
        <v>0.43427083333333333</v>
      </c>
      <c r="G3824" t="s">
        <v>9457</v>
      </c>
      <c r="H3824">
        <v>443</v>
      </c>
      <c r="I3824">
        <v>20</v>
      </c>
      <c r="J3824" t="s">
        <v>4140</v>
      </c>
      <c r="L3824" t="s">
        <v>42</v>
      </c>
    </row>
    <row r="3825" spans="1:12" x14ac:dyDescent="0.25">
      <c r="A3825" t="s">
        <v>9456</v>
      </c>
      <c r="B3825" t="s">
        <v>9453</v>
      </c>
      <c r="C3825" t="s">
        <v>9454</v>
      </c>
      <c r="D3825" t="s">
        <v>9455</v>
      </c>
      <c r="E3825" s="117">
        <v>43031</v>
      </c>
      <c r="F3825" s="118">
        <v>0.43427083333333333</v>
      </c>
      <c r="G3825" t="s">
        <v>9457</v>
      </c>
      <c r="H3825">
        <v>443</v>
      </c>
      <c r="I3825">
        <v>22</v>
      </c>
      <c r="J3825" t="s">
        <v>4140</v>
      </c>
      <c r="L3825" t="s">
        <v>26306</v>
      </c>
    </row>
    <row r="3826" spans="1:12" x14ac:dyDescent="0.25">
      <c r="A3826" t="s">
        <v>9456</v>
      </c>
      <c r="B3826" t="s">
        <v>9453</v>
      </c>
      <c r="C3826" t="s">
        <v>9454</v>
      </c>
      <c r="D3826" t="s">
        <v>9455</v>
      </c>
      <c r="E3826" s="117">
        <v>43031</v>
      </c>
      <c r="F3826" s="118">
        <v>0.43428240740740742</v>
      </c>
      <c r="G3826" t="s">
        <v>9457</v>
      </c>
      <c r="H3826">
        <v>444</v>
      </c>
      <c r="I3826">
        <v>2</v>
      </c>
      <c r="J3826" t="s">
        <v>4140</v>
      </c>
      <c r="L3826" t="s">
        <v>5</v>
      </c>
    </row>
    <row r="3827" spans="1:12" x14ac:dyDescent="0.25">
      <c r="A3827" t="s">
        <v>9456</v>
      </c>
      <c r="B3827" t="s">
        <v>9453</v>
      </c>
      <c r="C3827" t="s">
        <v>9454</v>
      </c>
      <c r="D3827" t="s">
        <v>9455</v>
      </c>
      <c r="E3827" s="117">
        <v>43031</v>
      </c>
      <c r="F3827" s="118">
        <v>0.43429398148148146</v>
      </c>
      <c r="G3827" t="s">
        <v>9457</v>
      </c>
      <c r="H3827">
        <v>444</v>
      </c>
      <c r="I3827">
        <v>5</v>
      </c>
      <c r="J3827" t="s">
        <v>4140</v>
      </c>
      <c r="L3827" t="s">
        <v>175</v>
      </c>
    </row>
    <row r="3828" spans="1:12" x14ac:dyDescent="0.25">
      <c r="A3828" t="s">
        <v>9456</v>
      </c>
      <c r="B3828" t="s">
        <v>9453</v>
      </c>
      <c r="C3828" t="s">
        <v>9454</v>
      </c>
      <c r="D3828" t="s">
        <v>9455</v>
      </c>
      <c r="E3828" s="117">
        <v>43031</v>
      </c>
      <c r="F3828" s="118">
        <v>0.43429398148148146</v>
      </c>
      <c r="G3828" t="s">
        <v>9457</v>
      </c>
      <c r="H3828">
        <v>444</v>
      </c>
      <c r="I3828">
        <v>7</v>
      </c>
      <c r="J3828" t="s">
        <v>4140</v>
      </c>
      <c r="L3828">
        <v>66</v>
      </c>
    </row>
    <row r="3829" spans="1:12" x14ac:dyDescent="0.25">
      <c r="A3829" t="s">
        <v>9456</v>
      </c>
      <c r="B3829" t="s">
        <v>9453</v>
      </c>
      <c r="C3829" t="s">
        <v>9454</v>
      </c>
      <c r="D3829" t="s">
        <v>9455</v>
      </c>
      <c r="E3829" s="117">
        <v>43031</v>
      </c>
      <c r="F3829" s="118">
        <v>0.43429398148148146</v>
      </c>
      <c r="G3829" t="s">
        <v>9457</v>
      </c>
      <c r="H3829">
        <v>444</v>
      </c>
      <c r="I3829">
        <v>8</v>
      </c>
      <c r="J3829" t="s">
        <v>4140</v>
      </c>
      <c r="L3829">
        <v>100000</v>
      </c>
    </row>
    <row r="3830" spans="1:12" x14ac:dyDescent="0.25">
      <c r="A3830" t="s">
        <v>9456</v>
      </c>
      <c r="B3830" t="s">
        <v>9453</v>
      </c>
      <c r="C3830" t="s">
        <v>9454</v>
      </c>
      <c r="D3830" t="s">
        <v>9455</v>
      </c>
      <c r="E3830" s="117">
        <v>43031</v>
      </c>
      <c r="F3830" s="118">
        <v>0.43429398148148146</v>
      </c>
      <c r="G3830" t="s">
        <v>9457</v>
      </c>
      <c r="H3830">
        <v>444</v>
      </c>
      <c r="I3830">
        <v>12</v>
      </c>
      <c r="J3830" t="s">
        <v>4140</v>
      </c>
      <c r="L3830">
        <v>-11.7417283070002</v>
      </c>
    </row>
    <row r="3831" spans="1:12" x14ac:dyDescent="0.25">
      <c r="A3831" t="s">
        <v>9456</v>
      </c>
      <c r="B3831" t="s">
        <v>9453</v>
      </c>
      <c r="C3831" t="s">
        <v>9454</v>
      </c>
      <c r="D3831" t="s">
        <v>9455</v>
      </c>
      <c r="E3831" s="117">
        <v>43031</v>
      </c>
      <c r="F3831" s="118">
        <v>0.43430555555555556</v>
      </c>
      <c r="G3831" t="s">
        <v>9457</v>
      </c>
      <c r="H3831">
        <v>444</v>
      </c>
      <c r="I3831">
        <v>13</v>
      </c>
      <c r="J3831" t="s">
        <v>4140</v>
      </c>
      <c r="L3831">
        <v>-61.887948154823199</v>
      </c>
    </row>
    <row r="3832" spans="1:12" x14ac:dyDescent="0.25">
      <c r="A3832" t="s">
        <v>9456</v>
      </c>
      <c r="B3832" t="s">
        <v>9453</v>
      </c>
      <c r="C3832" t="s">
        <v>9454</v>
      </c>
      <c r="D3832" t="s">
        <v>9455</v>
      </c>
      <c r="E3832" s="117">
        <v>43031</v>
      </c>
      <c r="F3832" s="118">
        <v>0.43430555555555556</v>
      </c>
      <c r="G3832" t="s">
        <v>9457</v>
      </c>
      <c r="H3832">
        <v>444</v>
      </c>
      <c r="I3832">
        <v>14</v>
      </c>
      <c r="J3832" t="s">
        <v>4140</v>
      </c>
      <c r="L3832">
        <v>259</v>
      </c>
    </row>
    <row r="3833" spans="1:12" x14ac:dyDescent="0.25">
      <c r="A3833" t="s">
        <v>9456</v>
      </c>
      <c r="B3833" t="s">
        <v>9453</v>
      </c>
      <c r="C3833" t="s">
        <v>9454</v>
      </c>
      <c r="D3833" t="s">
        <v>9455</v>
      </c>
      <c r="E3833" s="117">
        <v>43031</v>
      </c>
      <c r="F3833" s="118">
        <v>0.43430555555555556</v>
      </c>
      <c r="G3833" t="s">
        <v>9457</v>
      </c>
      <c r="H3833">
        <v>444</v>
      </c>
      <c r="I3833">
        <v>15</v>
      </c>
      <c r="J3833" t="s">
        <v>4140</v>
      </c>
      <c r="L3833" s="117">
        <v>42071</v>
      </c>
    </row>
    <row r="3834" spans="1:12" x14ac:dyDescent="0.25">
      <c r="A3834" t="s">
        <v>9456</v>
      </c>
      <c r="B3834" t="s">
        <v>9453</v>
      </c>
      <c r="C3834" t="s">
        <v>9454</v>
      </c>
      <c r="D3834" t="s">
        <v>9455</v>
      </c>
      <c r="E3834" s="117">
        <v>43031</v>
      </c>
      <c r="F3834" s="118">
        <v>0.43430555555555556</v>
      </c>
      <c r="G3834" t="s">
        <v>9457</v>
      </c>
      <c r="H3834">
        <v>444</v>
      </c>
      <c r="I3834">
        <v>19</v>
      </c>
      <c r="J3834" t="s">
        <v>4140</v>
      </c>
      <c r="L3834" t="s">
        <v>26305</v>
      </c>
    </row>
    <row r="3835" spans="1:12" x14ac:dyDescent="0.25">
      <c r="A3835" t="s">
        <v>9456</v>
      </c>
      <c r="B3835" t="s">
        <v>9453</v>
      </c>
      <c r="C3835" t="s">
        <v>9454</v>
      </c>
      <c r="D3835" t="s">
        <v>9455</v>
      </c>
      <c r="E3835" s="117">
        <v>43031</v>
      </c>
      <c r="F3835" s="118">
        <v>0.43430555555555556</v>
      </c>
      <c r="G3835" t="s">
        <v>9457</v>
      </c>
      <c r="H3835">
        <v>444</v>
      </c>
      <c r="I3835">
        <v>20</v>
      </c>
      <c r="J3835" t="s">
        <v>4140</v>
      </c>
      <c r="L3835" t="s">
        <v>43</v>
      </c>
    </row>
    <row r="3836" spans="1:12" x14ac:dyDescent="0.25">
      <c r="A3836" t="s">
        <v>9456</v>
      </c>
      <c r="B3836" t="s">
        <v>9453</v>
      </c>
      <c r="C3836" t="s">
        <v>9454</v>
      </c>
      <c r="D3836" t="s">
        <v>9455</v>
      </c>
      <c r="E3836" s="117">
        <v>43031</v>
      </c>
      <c r="F3836" s="118">
        <v>0.43431712962962959</v>
      </c>
      <c r="G3836" t="s">
        <v>9457</v>
      </c>
      <c r="H3836">
        <v>444</v>
      </c>
      <c r="I3836">
        <v>22</v>
      </c>
      <c r="J3836" t="s">
        <v>4140</v>
      </c>
      <c r="L3836" t="s">
        <v>26307</v>
      </c>
    </row>
    <row r="3837" spans="1:12" x14ac:dyDescent="0.25">
      <c r="A3837" t="s">
        <v>9456</v>
      </c>
      <c r="B3837" t="s">
        <v>9453</v>
      </c>
      <c r="C3837" t="s">
        <v>9454</v>
      </c>
      <c r="D3837" t="s">
        <v>9455</v>
      </c>
      <c r="E3837" s="117">
        <v>43031</v>
      </c>
      <c r="F3837" s="118">
        <v>0.43432870370370374</v>
      </c>
      <c r="G3837" t="s">
        <v>9457</v>
      </c>
      <c r="H3837">
        <v>444</v>
      </c>
      <c r="I3837">
        <v>44</v>
      </c>
      <c r="J3837" t="s">
        <v>4140</v>
      </c>
      <c r="L3837" t="s">
        <v>243</v>
      </c>
    </row>
    <row r="3838" spans="1:12" x14ac:dyDescent="0.25">
      <c r="A3838" t="s">
        <v>9456</v>
      </c>
      <c r="B3838" t="s">
        <v>9453</v>
      </c>
      <c r="C3838" t="s">
        <v>9454</v>
      </c>
      <c r="D3838" t="s">
        <v>9455</v>
      </c>
      <c r="E3838" s="117">
        <v>43031</v>
      </c>
      <c r="F3838" s="118">
        <v>0.44084490740740739</v>
      </c>
      <c r="G3838" t="s">
        <v>9457</v>
      </c>
      <c r="H3838">
        <v>445</v>
      </c>
      <c r="I3838">
        <v>2</v>
      </c>
      <c r="J3838" t="s">
        <v>4140</v>
      </c>
      <c r="L3838" t="s">
        <v>5</v>
      </c>
    </row>
    <row r="3839" spans="1:12" x14ac:dyDescent="0.25">
      <c r="A3839" t="s">
        <v>9456</v>
      </c>
      <c r="B3839" t="s">
        <v>9453</v>
      </c>
      <c r="C3839" t="s">
        <v>9454</v>
      </c>
      <c r="D3839" t="s">
        <v>9455</v>
      </c>
      <c r="E3839" s="117">
        <v>43031</v>
      </c>
      <c r="F3839" s="118">
        <v>0.44085648148148149</v>
      </c>
      <c r="G3839" t="s">
        <v>9457</v>
      </c>
      <c r="H3839">
        <v>445</v>
      </c>
      <c r="I3839">
        <v>5</v>
      </c>
      <c r="J3839" t="s">
        <v>4140</v>
      </c>
      <c r="L3839" t="s">
        <v>175</v>
      </c>
    </row>
    <row r="3840" spans="1:12" x14ac:dyDescent="0.25">
      <c r="A3840" t="s">
        <v>9456</v>
      </c>
      <c r="B3840" t="s">
        <v>9453</v>
      </c>
      <c r="C3840" t="s">
        <v>9454</v>
      </c>
      <c r="D3840" t="s">
        <v>9455</v>
      </c>
      <c r="E3840" s="117">
        <v>43031</v>
      </c>
      <c r="F3840" s="118">
        <v>0.44085648148148149</v>
      </c>
      <c r="G3840" t="s">
        <v>9457</v>
      </c>
      <c r="H3840">
        <v>445</v>
      </c>
      <c r="I3840">
        <v>7</v>
      </c>
      <c r="J3840" t="s">
        <v>4140</v>
      </c>
      <c r="L3840">
        <v>65</v>
      </c>
    </row>
    <row r="3841" spans="1:12" x14ac:dyDescent="0.25">
      <c r="A3841" t="s">
        <v>9456</v>
      </c>
      <c r="B3841" t="s">
        <v>9453</v>
      </c>
      <c r="C3841" t="s">
        <v>9454</v>
      </c>
      <c r="D3841" t="s">
        <v>9455</v>
      </c>
      <c r="E3841" s="117">
        <v>43031</v>
      </c>
      <c r="F3841" s="118">
        <v>0.44085648148148149</v>
      </c>
      <c r="G3841" t="s">
        <v>9457</v>
      </c>
      <c r="H3841">
        <v>445</v>
      </c>
      <c r="I3841">
        <v>8</v>
      </c>
      <c r="J3841" t="s">
        <v>4140</v>
      </c>
      <c r="L3841">
        <v>100000</v>
      </c>
    </row>
    <row r="3842" spans="1:12" x14ac:dyDescent="0.25">
      <c r="A3842" t="s">
        <v>9456</v>
      </c>
      <c r="B3842" t="s">
        <v>9453</v>
      </c>
      <c r="C3842" t="s">
        <v>9454</v>
      </c>
      <c r="D3842" t="s">
        <v>9455</v>
      </c>
      <c r="E3842" s="117">
        <v>43031</v>
      </c>
      <c r="F3842" s="118">
        <v>0.44085648148148149</v>
      </c>
      <c r="G3842" t="s">
        <v>9457</v>
      </c>
      <c r="H3842">
        <v>445</v>
      </c>
      <c r="I3842">
        <v>12</v>
      </c>
      <c r="J3842" t="s">
        <v>4140</v>
      </c>
      <c r="L3842">
        <v>-11.7259145515771</v>
      </c>
    </row>
    <row r="3843" spans="1:12" x14ac:dyDescent="0.25">
      <c r="A3843" t="s">
        <v>9456</v>
      </c>
      <c r="B3843" t="s">
        <v>9453</v>
      </c>
      <c r="C3843" t="s">
        <v>9454</v>
      </c>
      <c r="D3843" t="s">
        <v>9455</v>
      </c>
      <c r="E3843" s="117">
        <v>43031</v>
      </c>
      <c r="F3843" s="118">
        <v>0.44085648148148149</v>
      </c>
      <c r="G3843" t="s">
        <v>9457</v>
      </c>
      <c r="H3843">
        <v>445</v>
      </c>
      <c r="I3843">
        <v>13</v>
      </c>
      <c r="J3843" t="s">
        <v>4140</v>
      </c>
      <c r="L3843">
        <v>-61.888121607819798</v>
      </c>
    </row>
    <row r="3844" spans="1:12" x14ac:dyDescent="0.25">
      <c r="A3844" t="s">
        <v>9456</v>
      </c>
      <c r="B3844" t="s">
        <v>9453</v>
      </c>
      <c r="C3844" t="s">
        <v>9454</v>
      </c>
      <c r="D3844" t="s">
        <v>9455</v>
      </c>
      <c r="E3844" s="117">
        <v>43031</v>
      </c>
      <c r="F3844" s="118">
        <v>0.44085648148148149</v>
      </c>
      <c r="G3844" t="s">
        <v>9457</v>
      </c>
      <c r="H3844">
        <v>445</v>
      </c>
      <c r="I3844">
        <v>14</v>
      </c>
      <c r="J3844" t="s">
        <v>4140</v>
      </c>
      <c r="L3844">
        <v>260</v>
      </c>
    </row>
    <row r="3845" spans="1:12" x14ac:dyDescent="0.25">
      <c r="A3845" t="s">
        <v>9456</v>
      </c>
      <c r="B3845" t="s">
        <v>9453</v>
      </c>
      <c r="C3845" t="s">
        <v>9454</v>
      </c>
      <c r="D3845" t="s">
        <v>9455</v>
      </c>
      <c r="E3845" s="117">
        <v>43031</v>
      </c>
      <c r="F3845" s="118">
        <v>0.44086805555555553</v>
      </c>
      <c r="G3845" t="s">
        <v>9457</v>
      </c>
      <c r="H3845">
        <v>445</v>
      </c>
      <c r="I3845">
        <v>15</v>
      </c>
      <c r="J3845" t="s">
        <v>4140</v>
      </c>
      <c r="L3845" s="117">
        <v>42071</v>
      </c>
    </row>
    <row r="3846" spans="1:12" x14ac:dyDescent="0.25">
      <c r="A3846" t="s">
        <v>9456</v>
      </c>
      <c r="B3846" t="s">
        <v>9453</v>
      </c>
      <c r="C3846" t="s">
        <v>9454</v>
      </c>
      <c r="D3846" t="s">
        <v>9455</v>
      </c>
      <c r="E3846" s="117">
        <v>43031</v>
      </c>
      <c r="F3846" s="118">
        <v>0.44086805555555553</v>
      </c>
      <c r="G3846" t="s">
        <v>9457</v>
      </c>
      <c r="H3846">
        <v>445</v>
      </c>
      <c r="I3846">
        <v>19</v>
      </c>
      <c r="J3846" t="s">
        <v>4140</v>
      </c>
      <c r="L3846" t="s">
        <v>26305</v>
      </c>
    </row>
    <row r="3847" spans="1:12" x14ac:dyDescent="0.25">
      <c r="A3847" t="s">
        <v>9456</v>
      </c>
      <c r="B3847" t="s">
        <v>9453</v>
      </c>
      <c r="C3847" t="s">
        <v>9454</v>
      </c>
      <c r="D3847" t="s">
        <v>9455</v>
      </c>
      <c r="E3847" s="117">
        <v>43031</v>
      </c>
      <c r="F3847" s="118">
        <v>0.44086805555555553</v>
      </c>
      <c r="G3847" t="s">
        <v>9457</v>
      </c>
      <c r="H3847">
        <v>445</v>
      </c>
      <c r="I3847">
        <v>20</v>
      </c>
      <c r="J3847" t="s">
        <v>4140</v>
      </c>
      <c r="L3847" t="s">
        <v>42</v>
      </c>
    </row>
    <row r="3848" spans="1:12" x14ac:dyDescent="0.25">
      <c r="A3848" t="s">
        <v>9456</v>
      </c>
      <c r="B3848" t="s">
        <v>9453</v>
      </c>
      <c r="C3848" t="s">
        <v>9454</v>
      </c>
      <c r="D3848" t="s">
        <v>9455</v>
      </c>
      <c r="E3848" s="117">
        <v>43031</v>
      </c>
      <c r="F3848" s="118">
        <v>0.44086805555555553</v>
      </c>
      <c r="G3848" t="s">
        <v>9457</v>
      </c>
      <c r="H3848">
        <v>445</v>
      </c>
      <c r="I3848">
        <v>22</v>
      </c>
      <c r="J3848" t="s">
        <v>4140</v>
      </c>
      <c r="L3848" t="s">
        <v>26306</v>
      </c>
    </row>
    <row r="3849" spans="1:12" x14ac:dyDescent="0.25">
      <c r="A3849" t="s">
        <v>9456</v>
      </c>
      <c r="B3849" t="s">
        <v>9453</v>
      </c>
      <c r="C3849" t="s">
        <v>9454</v>
      </c>
      <c r="D3849" t="s">
        <v>9455</v>
      </c>
      <c r="E3849" s="117">
        <v>43031</v>
      </c>
      <c r="F3849" s="118">
        <v>0.44089120370370366</v>
      </c>
      <c r="G3849" t="s">
        <v>9457</v>
      </c>
      <c r="H3849">
        <v>446</v>
      </c>
      <c r="I3849">
        <v>2</v>
      </c>
      <c r="J3849" t="s">
        <v>4140</v>
      </c>
      <c r="L3849" t="s">
        <v>5</v>
      </c>
    </row>
    <row r="3850" spans="1:12" x14ac:dyDescent="0.25">
      <c r="A3850" t="s">
        <v>9456</v>
      </c>
      <c r="B3850" t="s">
        <v>9453</v>
      </c>
      <c r="C3850" t="s">
        <v>9454</v>
      </c>
      <c r="D3850" t="s">
        <v>9455</v>
      </c>
      <c r="E3850" s="117">
        <v>43031</v>
      </c>
      <c r="F3850" s="118">
        <v>0.44089120370370366</v>
      </c>
      <c r="G3850" t="s">
        <v>9457</v>
      </c>
      <c r="H3850">
        <v>446</v>
      </c>
      <c r="I3850">
        <v>5</v>
      </c>
      <c r="J3850" t="s">
        <v>4140</v>
      </c>
      <c r="L3850" t="s">
        <v>175</v>
      </c>
    </row>
    <row r="3851" spans="1:12" x14ac:dyDescent="0.25">
      <c r="A3851" t="s">
        <v>9456</v>
      </c>
      <c r="B3851" t="s">
        <v>9453</v>
      </c>
      <c r="C3851" t="s">
        <v>9454</v>
      </c>
      <c r="D3851" t="s">
        <v>9455</v>
      </c>
      <c r="E3851" s="117">
        <v>43031</v>
      </c>
      <c r="F3851" s="118">
        <v>0.44089120370370366</v>
      </c>
      <c r="G3851" t="s">
        <v>9457</v>
      </c>
      <c r="H3851">
        <v>446</v>
      </c>
      <c r="I3851">
        <v>7</v>
      </c>
      <c r="J3851" t="s">
        <v>4140</v>
      </c>
      <c r="L3851">
        <v>66</v>
      </c>
    </row>
    <row r="3852" spans="1:12" x14ac:dyDescent="0.25">
      <c r="A3852" t="s">
        <v>9456</v>
      </c>
      <c r="B3852" t="s">
        <v>9453</v>
      </c>
      <c r="C3852" t="s">
        <v>9454</v>
      </c>
      <c r="D3852" t="s">
        <v>9455</v>
      </c>
      <c r="E3852" s="117">
        <v>43031</v>
      </c>
      <c r="F3852" s="118">
        <v>0.44089120370370366</v>
      </c>
      <c r="G3852" t="s">
        <v>9457</v>
      </c>
      <c r="H3852">
        <v>446</v>
      </c>
      <c r="I3852">
        <v>8</v>
      </c>
      <c r="J3852" t="s">
        <v>4140</v>
      </c>
      <c r="L3852">
        <v>100000</v>
      </c>
    </row>
    <row r="3853" spans="1:12" x14ac:dyDescent="0.25">
      <c r="A3853" t="s">
        <v>9456</v>
      </c>
      <c r="B3853" t="s">
        <v>9453</v>
      </c>
      <c r="C3853" t="s">
        <v>9454</v>
      </c>
      <c r="D3853" t="s">
        <v>9455</v>
      </c>
      <c r="E3853" s="117">
        <v>43031</v>
      </c>
      <c r="F3853" s="118">
        <v>0.44090277777777781</v>
      </c>
      <c r="G3853" t="s">
        <v>9457</v>
      </c>
      <c r="H3853">
        <v>446</v>
      </c>
      <c r="I3853">
        <v>12</v>
      </c>
      <c r="J3853" t="s">
        <v>4140</v>
      </c>
      <c r="L3853">
        <v>-11.7417283070002</v>
      </c>
    </row>
    <row r="3854" spans="1:12" x14ac:dyDescent="0.25">
      <c r="A3854" t="s">
        <v>9456</v>
      </c>
      <c r="B3854" t="s">
        <v>9453</v>
      </c>
      <c r="C3854" t="s">
        <v>9454</v>
      </c>
      <c r="D3854" t="s">
        <v>9455</v>
      </c>
      <c r="E3854" s="117">
        <v>43031</v>
      </c>
      <c r="F3854" s="118">
        <v>0.44090277777777781</v>
      </c>
      <c r="G3854" t="s">
        <v>9457</v>
      </c>
      <c r="H3854">
        <v>446</v>
      </c>
      <c r="I3854">
        <v>13</v>
      </c>
      <c r="J3854" t="s">
        <v>4140</v>
      </c>
      <c r="L3854">
        <v>-61.887948154823199</v>
      </c>
    </row>
    <row r="3855" spans="1:12" x14ac:dyDescent="0.25">
      <c r="A3855" t="s">
        <v>9456</v>
      </c>
      <c r="B3855" t="s">
        <v>9453</v>
      </c>
      <c r="C3855" t="s">
        <v>9454</v>
      </c>
      <c r="D3855" t="s">
        <v>9455</v>
      </c>
      <c r="E3855" s="117">
        <v>43031</v>
      </c>
      <c r="F3855" s="118">
        <v>0.44090277777777781</v>
      </c>
      <c r="G3855" t="s">
        <v>9457</v>
      </c>
      <c r="H3855">
        <v>446</v>
      </c>
      <c r="I3855">
        <v>14</v>
      </c>
      <c r="J3855" t="s">
        <v>4140</v>
      </c>
      <c r="L3855">
        <v>259</v>
      </c>
    </row>
    <row r="3856" spans="1:12" x14ac:dyDescent="0.25">
      <c r="A3856" t="s">
        <v>9456</v>
      </c>
      <c r="B3856" t="s">
        <v>9453</v>
      </c>
      <c r="C3856" t="s">
        <v>9454</v>
      </c>
      <c r="D3856" t="s">
        <v>9455</v>
      </c>
      <c r="E3856" s="117">
        <v>43031</v>
      </c>
      <c r="F3856" s="118">
        <v>0.44090277777777781</v>
      </c>
      <c r="G3856" t="s">
        <v>9457</v>
      </c>
      <c r="H3856">
        <v>446</v>
      </c>
      <c r="I3856">
        <v>15</v>
      </c>
      <c r="J3856" t="s">
        <v>4140</v>
      </c>
      <c r="L3856" s="117">
        <v>42071</v>
      </c>
    </row>
    <row r="3857" spans="1:12" x14ac:dyDescent="0.25">
      <c r="A3857" t="s">
        <v>9456</v>
      </c>
      <c r="B3857" t="s">
        <v>9453</v>
      </c>
      <c r="C3857" t="s">
        <v>9454</v>
      </c>
      <c r="D3857" t="s">
        <v>9455</v>
      </c>
      <c r="E3857" s="117">
        <v>43031</v>
      </c>
      <c r="F3857" s="118">
        <v>0.44091435185185185</v>
      </c>
      <c r="G3857" t="s">
        <v>9457</v>
      </c>
      <c r="H3857">
        <v>446</v>
      </c>
      <c r="I3857">
        <v>19</v>
      </c>
      <c r="J3857" t="s">
        <v>4140</v>
      </c>
      <c r="L3857" t="s">
        <v>26305</v>
      </c>
    </row>
    <row r="3858" spans="1:12" x14ac:dyDescent="0.25">
      <c r="A3858" t="s">
        <v>9456</v>
      </c>
      <c r="B3858" t="s">
        <v>9453</v>
      </c>
      <c r="C3858" t="s">
        <v>9454</v>
      </c>
      <c r="D3858" t="s">
        <v>9455</v>
      </c>
      <c r="E3858" s="117">
        <v>43031</v>
      </c>
      <c r="F3858" s="118">
        <v>0.44091435185185185</v>
      </c>
      <c r="G3858" t="s">
        <v>9457</v>
      </c>
      <c r="H3858">
        <v>446</v>
      </c>
      <c r="I3858">
        <v>20</v>
      </c>
      <c r="J3858" t="s">
        <v>4140</v>
      </c>
      <c r="L3858" t="s">
        <v>43</v>
      </c>
    </row>
    <row r="3859" spans="1:12" x14ac:dyDescent="0.25">
      <c r="A3859" t="s">
        <v>9456</v>
      </c>
      <c r="B3859" t="s">
        <v>9453</v>
      </c>
      <c r="C3859" t="s">
        <v>9454</v>
      </c>
      <c r="D3859" t="s">
        <v>9455</v>
      </c>
      <c r="E3859" s="117">
        <v>43031</v>
      </c>
      <c r="F3859" s="118">
        <v>0.44091435185185185</v>
      </c>
      <c r="G3859" t="s">
        <v>9457</v>
      </c>
      <c r="H3859">
        <v>446</v>
      </c>
      <c r="I3859">
        <v>22</v>
      </c>
      <c r="J3859" t="s">
        <v>4140</v>
      </c>
      <c r="L3859" t="s">
        <v>26307</v>
      </c>
    </row>
    <row r="3860" spans="1:12" x14ac:dyDescent="0.25">
      <c r="A3860" t="s">
        <v>9456</v>
      </c>
      <c r="B3860" t="s">
        <v>9453</v>
      </c>
      <c r="C3860" t="s">
        <v>9454</v>
      </c>
      <c r="D3860" t="s">
        <v>9455</v>
      </c>
      <c r="E3860" s="117">
        <v>43031</v>
      </c>
      <c r="F3860" s="118">
        <v>0.44092592592592594</v>
      </c>
      <c r="G3860" t="s">
        <v>9457</v>
      </c>
      <c r="H3860">
        <v>446</v>
      </c>
      <c r="I3860">
        <v>44</v>
      </c>
      <c r="J3860" t="s">
        <v>4140</v>
      </c>
      <c r="L3860" t="s">
        <v>243</v>
      </c>
    </row>
    <row r="3861" spans="1:12" x14ac:dyDescent="0.25">
      <c r="A3861" t="s">
        <v>9456</v>
      </c>
      <c r="B3861" t="s">
        <v>9453</v>
      </c>
      <c r="C3861" t="s">
        <v>9454</v>
      </c>
      <c r="D3861" t="s">
        <v>9455</v>
      </c>
      <c r="E3861" s="117">
        <v>43031</v>
      </c>
      <c r="F3861" s="118">
        <v>0.44093749999999998</v>
      </c>
      <c r="G3861" t="s">
        <v>9457</v>
      </c>
      <c r="H3861">
        <v>447</v>
      </c>
      <c r="I3861">
        <v>2</v>
      </c>
      <c r="J3861" t="s">
        <v>4140</v>
      </c>
      <c r="L3861" t="s">
        <v>5</v>
      </c>
    </row>
    <row r="3862" spans="1:12" x14ac:dyDescent="0.25">
      <c r="A3862" t="s">
        <v>9456</v>
      </c>
      <c r="B3862" t="s">
        <v>9453</v>
      </c>
      <c r="C3862" t="s">
        <v>9454</v>
      </c>
      <c r="D3862" t="s">
        <v>9455</v>
      </c>
      <c r="E3862" s="117">
        <v>43031</v>
      </c>
      <c r="F3862" s="118">
        <v>0.44093749999999998</v>
      </c>
      <c r="G3862" t="s">
        <v>9457</v>
      </c>
      <c r="H3862">
        <v>447</v>
      </c>
      <c r="I3862">
        <v>5</v>
      </c>
      <c r="J3862" t="s">
        <v>4140</v>
      </c>
      <c r="L3862" t="s">
        <v>175</v>
      </c>
    </row>
    <row r="3863" spans="1:12" x14ac:dyDescent="0.25">
      <c r="A3863" t="s">
        <v>9456</v>
      </c>
      <c r="B3863" t="s">
        <v>9453</v>
      </c>
      <c r="C3863" t="s">
        <v>9454</v>
      </c>
      <c r="D3863" t="s">
        <v>9455</v>
      </c>
      <c r="E3863" s="117">
        <v>43031</v>
      </c>
      <c r="F3863" s="118">
        <v>0.44093749999999998</v>
      </c>
      <c r="G3863" t="s">
        <v>9457</v>
      </c>
      <c r="H3863">
        <v>447</v>
      </c>
      <c r="I3863">
        <v>7</v>
      </c>
      <c r="J3863" t="s">
        <v>4140</v>
      </c>
      <c r="L3863">
        <v>67</v>
      </c>
    </row>
    <row r="3864" spans="1:12" x14ac:dyDescent="0.25">
      <c r="A3864" t="s">
        <v>9456</v>
      </c>
      <c r="B3864" t="s">
        <v>9453</v>
      </c>
      <c r="C3864" t="s">
        <v>9454</v>
      </c>
      <c r="D3864" t="s">
        <v>9455</v>
      </c>
      <c r="E3864" s="117">
        <v>43031</v>
      </c>
      <c r="F3864" s="118">
        <v>0.44094907407407408</v>
      </c>
      <c r="G3864" t="s">
        <v>9457</v>
      </c>
      <c r="H3864">
        <v>447</v>
      </c>
      <c r="I3864">
        <v>8</v>
      </c>
      <c r="J3864" t="s">
        <v>4140</v>
      </c>
      <c r="L3864">
        <v>100000</v>
      </c>
    </row>
    <row r="3865" spans="1:12" x14ac:dyDescent="0.25">
      <c r="A3865" t="s">
        <v>9456</v>
      </c>
      <c r="B3865" t="s">
        <v>9453</v>
      </c>
      <c r="C3865" t="s">
        <v>9454</v>
      </c>
      <c r="D3865" t="s">
        <v>9455</v>
      </c>
      <c r="E3865" s="117">
        <v>43031</v>
      </c>
      <c r="F3865" s="118">
        <v>0.44094907407407408</v>
      </c>
      <c r="G3865" t="s">
        <v>9457</v>
      </c>
      <c r="H3865">
        <v>447</v>
      </c>
      <c r="I3865">
        <v>12</v>
      </c>
      <c r="J3865" t="s">
        <v>4140</v>
      </c>
      <c r="L3865">
        <v>-11.766331950519101</v>
      </c>
    </row>
    <row r="3866" spans="1:12" x14ac:dyDescent="0.25">
      <c r="A3866" t="s">
        <v>9456</v>
      </c>
      <c r="B3866" t="s">
        <v>9453</v>
      </c>
      <c r="C3866" t="s">
        <v>9454</v>
      </c>
      <c r="D3866" t="s">
        <v>9455</v>
      </c>
      <c r="E3866" s="117">
        <v>43031</v>
      </c>
      <c r="F3866" s="118">
        <v>0.44094907407407408</v>
      </c>
      <c r="G3866" t="s">
        <v>9457</v>
      </c>
      <c r="H3866">
        <v>447</v>
      </c>
      <c r="I3866">
        <v>13</v>
      </c>
      <c r="J3866" t="s">
        <v>4140</v>
      </c>
      <c r="L3866">
        <v>-61.888060479385501</v>
      </c>
    </row>
    <row r="3867" spans="1:12" x14ac:dyDescent="0.25">
      <c r="A3867" t="s">
        <v>9456</v>
      </c>
      <c r="B3867" t="s">
        <v>9453</v>
      </c>
      <c r="C3867" t="s">
        <v>9454</v>
      </c>
      <c r="D3867" t="s">
        <v>9455</v>
      </c>
      <c r="E3867" s="117">
        <v>43031</v>
      </c>
      <c r="F3867" s="118">
        <v>0.44094907407407408</v>
      </c>
      <c r="G3867" t="s">
        <v>9457</v>
      </c>
      <c r="H3867">
        <v>447</v>
      </c>
      <c r="I3867">
        <v>14</v>
      </c>
      <c r="J3867" t="s">
        <v>4140</v>
      </c>
      <c r="L3867">
        <v>270</v>
      </c>
    </row>
    <row r="3868" spans="1:12" x14ac:dyDescent="0.25">
      <c r="A3868" t="s">
        <v>9456</v>
      </c>
      <c r="B3868" t="s">
        <v>9453</v>
      </c>
      <c r="C3868" t="s">
        <v>9454</v>
      </c>
      <c r="D3868" t="s">
        <v>9455</v>
      </c>
      <c r="E3868" s="117">
        <v>43031</v>
      </c>
      <c r="F3868" s="118">
        <v>0.44094907407407408</v>
      </c>
      <c r="G3868" t="s">
        <v>9457</v>
      </c>
      <c r="H3868">
        <v>447</v>
      </c>
      <c r="I3868">
        <v>15</v>
      </c>
      <c r="J3868" t="s">
        <v>4140</v>
      </c>
      <c r="L3868" s="117">
        <v>42071</v>
      </c>
    </row>
    <row r="3869" spans="1:12" x14ac:dyDescent="0.25">
      <c r="A3869" t="s">
        <v>9456</v>
      </c>
      <c r="B3869" t="s">
        <v>9453</v>
      </c>
      <c r="C3869" t="s">
        <v>9454</v>
      </c>
      <c r="D3869" t="s">
        <v>9455</v>
      </c>
      <c r="E3869" s="117">
        <v>43031</v>
      </c>
      <c r="F3869" s="118">
        <v>0.44096064814814812</v>
      </c>
      <c r="G3869" t="s">
        <v>9457</v>
      </c>
      <c r="H3869">
        <v>447</v>
      </c>
      <c r="I3869">
        <v>19</v>
      </c>
      <c r="J3869" t="s">
        <v>4140</v>
      </c>
      <c r="L3869" t="s">
        <v>26305</v>
      </c>
    </row>
    <row r="3870" spans="1:12" x14ac:dyDescent="0.25">
      <c r="A3870" t="s">
        <v>9456</v>
      </c>
      <c r="B3870" t="s">
        <v>9453</v>
      </c>
      <c r="C3870" t="s">
        <v>9454</v>
      </c>
      <c r="D3870" t="s">
        <v>9455</v>
      </c>
      <c r="E3870" s="117">
        <v>43031</v>
      </c>
      <c r="F3870" s="118">
        <v>0.44096064814814812</v>
      </c>
      <c r="G3870" t="s">
        <v>9457</v>
      </c>
      <c r="H3870">
        <v>447</v>
      </c>
      <c r="I3870">
        <v>20</v>
      </c>
      <c r="J3870" t="s">
        <v>4140</v>
      </c>
      <c r="L3870" t="s">
        <v>12</v>
      </c>
    </row>
    <row r="3871" spans="1:12" x14ac:dyDescent="0.25">
      <c r="A3871" t="s">
        <v>9456</v>
      </c>
      <c r="B3871" t="s">
        <v>9453</v>
      </c>
      <c r="C3871" t="s">
        <v>9454</v>
      </c>
      <c r="D3871" t="s">
        <v>9455</v>
      </c>
      <c r="E3871" s="117">
        <v>43031</v>
      </c>
      <c r="F3871" s="118">
        <v>0.44096064814814812</v>
      </c>
      <c r="G3871" t="s">
        <v>9457</v>
      </c>
      <c r="H3871">
        <v>447</v>
      </c>
      <c r="I3871">
        <v>22</v>
      </c>
      <c r="J3871" t="s">
        <v>4140</v>
      </c>
      <c r="L3871" t="s">
        <v>26308</v>
      </c>
    </row>
    <row r="3872" spans="1:12" x14ac:dyDescent="0.25">
      <c r="A3872" t="s">
        <v>9456</v>
      </c>
      <c r="B3872" t="s">
        <v>9453</v>
      </c>
      <c r="C3872" t="s">
        <v>9454</v>
      </c>
      <c r="D3872" t="s">
        <v>9455</v>
      </c>
      <c r="E3872" s="117">
        <v>43031</v>
      </c>
      <c r="F3872" s="118">
        <v>0.4409837962962963</v>
      </c>
      <c r="G3872" t="s">
        <v>9457</v>
      </c>
      <c r="H3872">
        <v>448</v>
      </c>
      <c r="I3872">
        <v>2</v>
      </c>
      <c r="J3872" t="s">
        <v>4140</v>
      </c>
      <c r="L3872" t="s">
        <v>5</v>
      </c>
    </row>
    <row r="3873" spans="1:12" x14ac:dyDescent="0.25">
      <c r="A3873" t="s">
        <v>9456</v>
      </c>
      <c r="B3873" t="s">
        <v>9453</v>
      </c>
      <c r="C3873" t="s">
        <v>9454</v>
      </c>
      <c r="D3873" t="s">
        <v>9455</v>
      </c>
      <c r="E3873" s="117">
        <v>43031</v>
      </c>
      <c r="F3873" s="118">
        <v>0.4409837962962963</v>
      </c>
      <c r="G3873" t="s">
        <v>9457</v>
      </c>
      <c r="H3873">
        <v>448</v>
      </c>
      <c r="I3873">
        <v>5</v>
      </c>
      <c r="J3873" t="s">
        <v>4140</v>
      </c>
      <c r="L3873" t="s">
        <v>175</v>
      </c>
    </row>
    <row r="3874" spans="1:12" x14ac:dyDescent="0.25">
      <c r="A3874" t="s">
        <v>9456</v>
      </c>
      <c r="B3874" t="s">
        <v>9453</v>
      </c>
      <c r="C3874" t="s">
        <v>9454</v>
      </c>
      <c r="D3874" t="s">
        <v>9455</v>
      </c>
      <c r="E3874" s="117">
        <v>43031</v>
      </c>
      <c r="F3874" s="118">
        <v>0.4409837962962963</v>
      </c>
      <c r="G3874" t="s">
        <v>9457</v>
      </c>
      <c r="H3874">
        <v>448</v>
      </c>
      <c r="I3874">
        <v>7</v>
      </c>
      <c r="J3874" t="s">
        <v>4140</v>
      </c>
      <c r="L3874">
        <v>68</v>
      </c>
    </row>
    <row r="3875" spans="1:12" x14ac:dyDescent="0.25">
      <c r="A3875" t="s">
        <v>9456</v>
      </c>
      <c r="B3875" t="s">
        <v>9453</v>
      </c>
      <c r="C3875" t="s">
        <v>9454</v>
      </c>
      <c r="D3875" t="s">
        <v>9455</v>
      </c>
      <c r="E3875" s="117">
        <v>43031</v>
      </c>
      <c r="F3875" s="118">
        <v>0.4409953703703704</v>
      </c>
      <c r="G3875" t="s">
        <v>9457</v>
      </c>
      <c r="H3875">
        <v>448</v>
      </c>
      <c r="I3875">
        <v>8</v>
      </c>
      <c r="J3875" t="s">
        <v>4140</v>
      </c>
      <c r="L3875">
        <v>100000</v>
      </c>
    </row>
    <row r="3876" spans="1:12" x14ac:dyDescent="0.25">
      <c r="A3876" t="s">
        <v>9456</v>
      </c>
      <c r="B3876" t="s">
        <v>9453</v>
      </c>
      <c r="C3876" t="s">
        <v>9454</v>
      </c>
      <c r="D3876" t="s">
        <v>9455</v>
      </c>
      <c r="E3876" s="117">
        <v>43031</v>
      </c>
      <c r="F3876" s="118">
        <v>0.4409953703703704</v>
      </c>
      <c r="G3876" t="s">
        <v>9457</v>
      </c>
      <c r="H3876">
        <v>448</v>
      </c>
      <c r="I3876">
        <v>12</v>
      </c>
      <c r="J3876" t="s">
        <v>4140</v>
      </c>
      <c r="L3876">
        <v>-11.8091873367628</v>
      </c>
    </row>
    <row r="3877" spans="1:12" x14ac:dyDescent="0.25">
      <c r="A3877" t="s">
        <v>9456</v>
      </c>
      <c r="B3877" t="s">
        <v>9453</v>
      </c>
      <c r="C3877" t="s">
        <v>9454</v>
      </c>
      <c r="D3877" t="s">
        <v>9455</v>
      </c>
      <c r="E3877" s="117">
        <v>43031</v>
      </c>
      <c r="F3877" s="118">
        <v>0.4409953703703704</v>
      </c>
      <c r="G3877" t="s">
        <v>9457</v>
      </c>
      <c r="H3877">
        <v>448</v>
      </c>
      <c r="I3877">
        <v>13</v>
      </c>
      <c r="J3877" t="s">
        <v>4140</v>
      </c>
      <c r="L3877">
        <v>-61.862079037289803</v>
      </c>
    </row>
    <row r="3878" spans="1:12" x14ac:dyDescent="0.25">
      <c r="A3878" t="s">
        <v>9456</v>
      </c>
      <c r="B3878" t="s">
        <v>9453</v>
      </c>
      <c r="C3878" t="s">
        <v>9454</v>
      </c>
      <c r="D3878" t="s">
        <v>9455</v>
      </c>
      <c r="E3878" s="117">
        <v>43031</v>
      </c>
      <c r="F3878" s="118">
        <v>0.4409953703703704</v>
      </c>
      <c r="G3878" t="s">
        <v>9457</v>
      </c>
      <c r="H3878">
        <v>448</v>
      </c>
      <c r="I3878">
        <v>14</v>
      </c>
      <c r="J3878" t="s">
        <v>4140</v>
      </c>
      <c r="L3878">
        <v>292</v>
      </c>
    </row>
    <row r="3879" spans="1:12" x14ac:dyDescent="0.25">
      <c r="A3879" t="s">
        <v>9456</v>
      </c>
      <c r="B3879" t="s">
        <v>9453</v>
      </c>
      <c r="C3879" t="s">
        <v>9454</v>
      </c>
      <c r="D3879" t="s">
        <v>9455</v>
      </c>
      <c r="E3879" s="117">
        <v>43031</v>
      </c>
      <c r="F3879" s="118">
        <v>0.4409953703703704</v>
      </c>
      <c r="G3879" t="s">
        <v>9457</v>
      </c>
      <c r="H3879">
        <v>448</v>
      </c>
      <c r="I3879">
        <v>15</v>
      </c>
      <c r="J3879" t="s">
        <v>4140</v>
      </c>
      <c r="L3879" s="117">
        <v>42071</v>
      </c>
    </row>
    <row r="3880" spans="1:12" x14ac:dyDescent="0.25">
      <c r="A3880" t="s">
        <v>9456</v>
      </c>
      <c r="B3880" t="s">
        <v>9453</v>
      </c>
      <c r="C3880" t="s">
        <v>9454</v>
      </c>
      <c r="D3880" t="s">
        <v>9455</v>
      </c>
      <c r="E3880" s="117">
        <v>43031</v>
      </c>
      <c r="F3880" s="118">
        <v>0.44100694444444444</v>
      </c>
      <c r="G3880" t="s">
        <v>9457</v>
      </c>
      <c r="H3880">
        <v>448</v>
      </c>
      <c r="I3880">
        <v>19</v>
      </c>
      <c r="J3880" t="s">
        <v>4140</v>
      </c>
      <c r="L3880" t="s">
        <v>26305</v>
      </c>
    </row>
    <row r="3881" spans="1:12" x14ac:dyDescent="0.25">
      <c r="A3881" t="s">
        <v>9456</v>
      </c>
      <c r="B3881" t="s">
        <v>9453</v>
      </c>
      <c r="C3881" t="s">
        <v>9454</v>
      </c>
      <c r="D3881" t="s">
        <v>9455</v>
      </c>
      <c r="E3881" s="117">
        <v>43031</v>
      </c>
      <c r="F3881" s="118">
        <v>0.44100694444444444</v>
      </c>
      <c r="G3881" t="s">
        <v>9457</v>
      </c>
      <c r="H3881">
        <v>448</v>
      </c>
      <c r="I3881">
        <v>20</v>
      </c>
      <c r="J3881" t="s">
        <v>4140</v>
      </c>
      <c r="L3881" t="s">
        <v>558</v>
      </c>
    </row>
    <row r="3882" spans="1:12" x14ac:dyDescent="0.25">
      <c r="A3882" t="s">
        <v>9456</v>
      </c>
      <c r="B3882" t="s">
        <v>9453</v>
      </c>
      <c r="C3882" t="s">
        <v>9454</v>
      </c>
      <c r="D3882" t="s">
        <v>9455</v>
      </c>
      <c r="E3882" s="117">
        <v>43031</v>
      </c>
      <c r="F3882" s="118">
        <v>0.44100694444444444</v>
      </c>
      <c r="G3882" t="s">
        <v>9457</v>
      </c>
      <c r="H3882">
        <v>448</v>
      </c>
      <c r="I3882">
        <v>22</v>
      </c>
      <c r="J3882" t="s">
        <v>4140</v>
      </c>
      <c r="L3882" t="s">
        <v>26257</v>
      </c>
    </row>
    <row r="3883" spans="1:12" x14ac:dyDescent="0.25">
      <c r="A3883" t="s">
        <v>9456</v>
      </c>
      <c r="B3883" t="s">
        <v>9453</v>
      </c>
      <c r="C3883" t="s">
        <v>9454</v>
      </c>
      <c r="D3883" t="s">
        <v>9455</v>
      </c>
      <c r="E3883" s="117">
        <v>43031</v>
      </c>
      <c r="F3883" s="118">
        <v>0.44103009259259257</v>
      </c>
      <c r="G3883" t="s">
        <v>9457</v>
      </c>
      <c r="H3883">
        <v>449</v>
      </c>
      <c r="I3883">
        <v>2</v>
      </c>
      <c r="J3883" t="s">
        <v>4140</v>
      </c>
      <c r="L3883" t="s">
        <v>5</v>
      </c>
    </row>
    <row r="3884" spans="1:12" x14ac:dyDescent="0.25">
      <c r="A3884" t="s">
        <v>9456</v>
      </c>
      <c r="B3884" t="s">
        <v>9453</v>
      </c>
      <c r="C3884" t="s">
        <v>9454</v>
      </c>
      <c r="D3884" t="s">
        <v>9455</v>
      </c>
      <c r="E3884" s="117">
        <v>43031</v>
      </c>
      <c r="F3884" s="118">
        <v>0.44103009259259257</v>
      </c>
      <c r="G3884" t="s">
        <v>9457</v>
      </c>
      <c r="H3884">
        <v>449</v>
      </c>
      <c r="I3884">
        <v>5</v>
      </c>
      <c r="J3884" t="s">
        <v>4140</v>
      </c>
      <c r="L3884" t="s">
        <v>175</v>
      </c>
    </row>
    <row r="3885" spans="1:12" x14ac:dyDescent="0.25">
      <c r="A3885" t="s">
        <v>9456</v>
      </c>
      <c r="B3885" t="s">
        <v>9453</v>
      </c>
      <c r="C3885" t="s">
        <v>9454</v>
      </c>
      <c r="D3885" t="s">
        <v>9455</v>
      </c>
      <c r="E3885" s="117">
        <v>43031</v>
      </c>
      <c r="F3885" s="118">
        <v>0.44104166666666672</v>
      </c>
      <c r="G3885" t="s">
        <v>9457</v>
      </c>
      <c r="H3885">
        <v>449</v>
      </c>
      <c r="I3885">
        <v>7</v>
      </c>
      <c r="J3885" t="s">
        <v>4140</v>
      </c>
      <c r="L3885">
        <v>69</v>
      </c>
    </row>
    <row r="3886" spans="1:12" x14ac:dyDescent="0.25">
      <c r="A3886" t="s">
        <v>9456</v>
      </c>
      <c r="B3886" t="s">
        <v>9453</v>
      </c>
      <c r="C3886" t="s">
        <v>9454</v>
      </c>
      <c r="D3886" t="s">
        <v>9455</v>
      </c>
      <c r="E3886" s="117">
        <v>43031</v>
      </c>
      <c r="F3886" s="118">
        <v>0.44104166666666672</v>
      </c>
      <c r="G3886" t="s">
        <v>9457</v>
      </c>
      <c r="H3886">
        <v>449</v>
      </c>
      <c r="I3886">
        <v>8</v>
      </c>
      <c r="J3886" t="s">
        <v>4140</v>
      </c>
      <c r="L3886">
        <v>100000</v>
      </c>
    </row>
    <row r="3887" spans="1:12" x14ac:dyDescent="0.25">
      <c r="A3887" t="s">
        <v>9456</v>
      </c>
      <c r="B3887" t="s">
        <v>9453</v>
      </c>
      <c r="C3887" t="s">
        <v>9454</v>
      </c>
      <c r="D3887" t="s">
        <v>9455</v>
      </c>
      <c r="E3887" s="117">
        <v>43031</v>
      </c>
      <c r="F3887" s="118">
        <v>0.44104166666666672</v>
      </c>
      <c r="G3887" t="s">
        <v>9457</v>
      </c>
      <c r="H3887">
        <v>449</v>
      </c>
      <c r="I3887">
        <v>12</v>
      </c>
      <c r="J3887" t="s">
        <v>4140</v>
      </c>
      <c r="L3887">
        <v>-11.8153942696276</v>
      </c>
    </row>
    <row r="3888" spans="1:12" x14ac:dyDescent="0.25">
      <c r="A3888" t="s">
        <v>9456</v>
      </c>
      <c r="B3888" t="s">
        <v>9453</v>
      </c>
      <c r="C3888" t="s">
        <v>9454</v>
      </c>
      <c r="D3888" t="s">
        <v>9455</v>
      </c>
      <c r="E3888" s="117">
        <v>43031</v>
      </c>
      <c r="F3888" s="118">
        <v>0.44104166666666672</v>
      </c>
      <c r="G3888" t="s">
        <v>9457</v>
      </c>
      <c r="H3888">
        <v>449</v>
      </c>
      <c r="I3888">
        <v>13</v>
      </c>
      <c r="J3888" t="s">
        <v>4140</v>
      </c>
      <c r="L3888">
        <v>-61.888239269455298</v>
      </c>
    </row>
    <row r="3889" spans="1:12" x14ac:dyDescent="0.25">
      <c r="A3889" t="s">
        <v>9456</v>
      </c>
      <c r="B3889" t="s">
        <v>9453</v>
      </c>
      <c r="C3889" t="s">
        <v>9454</v>
      </c>
      <c r="D3889" t="s">
        <v>9455</v>
      </c>
      <c r="E3889" s="117">
        <v>43031</v>
      </c>
      <c r="F3889" s="118">
        <v>0.44104166666666672</v>
      </c>
      <c r="G3889" t="s">
        <v>9457</v>
      </c>
      <c r="H3889">
        <v>449</v>
      </c>
      <c r="I3889">
        <v>14</v>
      </c>
      <c r="J3889" t="s">
        <v>4140</v>
      </c>
      <c r="L3889">
        <v>301</v>
      </c>
    </row>
    <row r="3890" spans="1:12" x14ac:dyDescent="0.25">
      <c r="A3890" t="s">
        <v>9456</v>
      </c>
      <c r="B3890" t="s">
        <v>9453</v>
      </c>
      <c r="C3890" t="s">
        <v>9454</v>
      </c>
      <c r="D3890" t="s">
        <v>9455</v>
      </c>
      <c r="E3890" s="117">
        <v>43031</v>
      </c>
      <c r="F3890" s="118">
        <v>0.44105324074074076</v>
      </c>
      <c r="G3890" t="s">
        <v>9457</v>
      </c>
      <c r="H3890">
        <v>449</v>
      </c>
      <c r="I3890">
        <v>15</v>
      </c>
      <c r="J3890" t="s">
        <v>4140</v>
      </c>
      <c r="L3890" s="117">
        <v>42071</v>
      </c>
    </row>
    <row r="3891" spans="1:12" x14ac:dyDescent="0.25">
      <c r="A3891" t="s">
        <v>9456</v>
      </c>
      <c r="B3891" t="s">
        <v>9453</v>
      </c>
      <c r="C3891" t="s">
        <v>9454</v>
      </c>
      <c r="D3891" t="s">
        <v>9455</v>
      </c>
      <c r="E3891" s="117">
        <v>43031</v>
      </c>
      <c r="F3891" s="118">
        <v>0.44105324074074076</v>
      </c>
      <c r="G3891" t="s">
        <v>9457</v>
      </c>
      <c r="H3891">
        <v>449</v>
      </c>
      <c r="I3891">
        <v>19</v>
      </c>
      <c r="J3891" t="s">
        <v>4140</v>
      </c>
      <c r="L3891" t="s">
        <v>26305</v>
      </c>
    </row>
    <row r="3892" spans="1:12" x14ac:dyDescent="0.25">
      <c r="A3892" t="s">
        <v>9456</v>
      </c>
      <c r="B3892" t="s">
        <v>9453</v>
      </c>
      <c r="C3892" t="s">
        <v>9454</v>
      </c>
      <c r="D3892" t="s">
        <v>9455</v>
      </c>
      <c r="E3892" s="117">
        <v>43031</v>
      </c>
      <c r="F3892" s="118">
        <v>0.44105324074074076</v>
      </c>
      <c r="G3892" t="s">
        <v>9457</v>
      </c>
      <c r="H3892">
        <v>449</v>
      </c>
      <c r="I3892">
        <v>20</v>
      </c>
      <c r="J3892" t="s">
        <v>4140</v>
      </c>
      <c r="L3892" t="s">
        <v>42</v>
      </c>
    </row>
    <row r="3893" spans="1:12" x14ac:dyDescent="0.25">
      <c r="A3893" t="s">
        <v>9456</v>
      </c>
      <c r="B3893" t="s">
        <v>9453</v>
      </c>
      <c r="C3893" t="s">
        <v>9454</v>
      </c>
      <c r="D3893" t="s">
        <v>9455</v>
      </c>
      <c r="E3893" s="117">
        <v>43031</v>
      </c>
      <c r="F3893" s="118">
        <v>0.44105324074074076</v>
      </c>
      <c r="G3893" t="s">
        <v>9457</v>
      </c>
      <c r="H3893">
        <v>449</v>
      </c>
      <c r="I3893">
        <v>22</v>
      </c>
      <c r="J3893" t="s">
        <v>4140</v>
      </c>
      <c r="L3893" t="s">
        <v>26309</v>
      </c>
    </row>
    <row r="3894" spans="1:12" x14ac:dyDescent="0.25">
      <c r="A3894" t="s">
        <v>9456</v>
      </c>
      <c r="B3894" t="s">
        <v>9453</v>
      </c>
      <c r="C3894" t="s">
        <v>9454</v>
      </c>
      <c r="D3894" t="s">
        <v>9455</v>
      </c>
      <c r="E3894" s="117">
        <v>43031</v>
      </c>
      <c r="F3894" s="118">
        <v>0.44107638888888889</v>
      </c>
      <c r="G3894" t="s">
        <v>9457</v>
      </c>
      <c r="H3894">
        <v>450</v>
      </c>
      <c r="I3894">
        <v>2</v>
      </c>
      <c r="J3894" t="s">
        <v>4140</v>
      </c>
      <c r="L3894" t="s">
        <v>5</v>
      </c>
    </row>
    <row r="3895" spans="1:12" x14ac:dyDescent="0.25">
      <c r="A3895" t="s">
        <v>9456</v>
      </c>
      <c r="B3895" t="s">
        <v>9453</v>
      </c>
      <c r="C3895" t="s">
        <v>9454</v>
      </c>
      <c r="D3895" t="s">
        <v>9455</v>
      </c>
      <c r="E3895" s="117">
        <v>43031</v>
      </c>
      <c r="F3895" s="118">
        <v>0.44107638888888889</v>
      </c>
      <c r="G3895" t="s">
        <v>9457</v>
      </c>
      <c r="H3895">
        <v>450</v>
      </c>
      <c r="I3895">
        <v>5</v>
      </c>
      <c r="J3895" t="s">
        <v>4140</v>
      </c>
      <c r="L3895" t="s">
        <v>175</v>
      </c>
    </row>
    <row r="3896" spans="1:12" x14ac:dyDescent="0.25">
      <c r="A3896" t="s">
        <v>9456</v>
      </c>
      <c r="B3896" t="s">
        <v>9453</v>
      </c>
      <c r="C3896" t="s">
        <v>9454</v>
      </c>
      <c r="D3896" t="s">
        <v>9455</v>
      </c>
      <c r="E3896" s="117">
        <v>43031</v>
      </c>
      <c r="F3896" s="118">
        <v>0.44108796296296293</v>
      </c>
      <c r="G3896" t="s">
        <v>9457</v>
      </c>
      <c r="H3896">
        <v>450</v>
      </c>
      <c r="I3896">
        <v>7</v>
      </c>
      <c r="J3896" t="s">
        <v>4140</v>
      </c>
      <c r="L3896">
        <v>70</v>
      </c>
    </row>
    <row r="3897" spans="1:12" x14ac:dyDescent="0.25">
      <c r="A3897" t="s">
        <v>9456</v>
      </c>
      <c r="B3897" t="s">
        <v>9453</v>
      </c>
      <c r="C3897" t="s">
        <v>9454</v>
      </c>
      <c r="D3897" t="s">
        <v>9455</v>
      </c>
      <c r="E3897" s="117">
        <v>43031</v>
      </c>
      <c r="F3897" s="118">
        <v>0.44108796296296293</v>
      </c>
      <c r="G3897" t="s">
        <v>9457</v>
      </c>
      <c r="H3897">
        <v>450</v>
      </c>
      <c r="I3897">
        <v>8</v>
      </c>
      <c r="J3897" t="s">
        <v>4140</v>
      </c>
      <c r="L3897">
        <v>100000</v>
      </c>
    </row>
    <row r="3898" spans="1:12" x14ac:dyDescent="0.25">
      <c r="A3898" t="s">
        <v>9456</v>
      </c>
      <c r="B3898" t="s">
        <v>9453</v>
      </c>
      <c r="C3898" t="s">
        <v>9454</v>
      </c>
      <c r="D3898" t="s">
        <v>9455</v>
      </c>
      <c r="E3898" s="117">
        <v>43031</v>
      </c>
      <c r="F3898" s="118">
        <v>0.44108796296296293</v>
      </c>
      <c r="G3898" t="s">
        <v>9457</v>
      </c>
      <c r="H3898">
        <v>450</v>
      </c>
      <c r="I3898">
        <v>12</v>
      </c>
      <c r="J3898" t="s">
        <v>4140</v>
      </c>
      <c r="L3898">
        <v>-11.840047665316201</v>
      </c>
    </row>
    <row r="3899" spans="1:12" x14ac:dyDescent="0.25">
      <c r="A3899" t="s">
        <v>9456</v>
      </c>
      <c r="B3899" t="s">
        <v>9453</v>
      </c>
      <c r="C3899" t="s">
        <v>9454</v>
      </c>
      <c r="D3899" t="s">
        <v>9455</v>
      </c>
      <c r="E3899" s="117">
        <v>43031</v>
      </c>
      <c r="F3899" s="118">
        <v>0.44108796296296293</v>
      </c>
      <c r="G3899" t="s">
        <v>9457</v>
      </c>
      <c r="H3899">
        <v>450</v>
      </c>
      <c r="I3899">
        <v>13</v>
      </c>
      <c r="J3899" t="s">
        <v>4140</v>
      </c>
      <c r="L3899">
        <v>-61.884936171361097</v>
      </c>
    </row>
    <row r="3900" spans="1:12" x14ac:dyDescent="0.25">
      <c r="A3900" t="s">
        <v>9456</v>
      </c>
      <c r="B3900" t="s">
        <v>9453</v>
      </c>
      <c r="C3900" t="s">
        <v>9454</v>
      </c>
      <c r="D3900" t="s">
        <v>9455</v>
      </c>
      <c r="E3900" s="117">
        <v>43031</v>
      </c>
      <c r="F3900" s="118">
        <v>0.44108796296296293</v>
      </c>
      <c r="G3900" t="s">
        <v>9457</v>
      </c>
      <c r="H3900">
        <v>450</v>
      </c>
      <c r="I3900">
        <v>14</v>
      </c>
      <c r="J3900" t="s">
        <v>4140</v>
      </c>
      <c r="L3900">
        <v>317</v>
      </c>
    </row>
    <row r="3901" spans="1:12" x14ac:dyDescent="0.25">
      <c r="A3901" t="s">
        <v>9456</v>
      </c>
      <c r="B3901" t="s">
        <v>9453</v>
      </c>
      <c r="C3901" t="s">
        <v>9454</v>
      </c>
      <c r="D3901" t="s">
        <v>9455</v>
      </c>
      <c r="E3901" s="117">
        <v>43031</v>
      </c>
      <c r="F3901" s="118">
        <v>0.44109953703703703</v>
      </c>
      <c r="G3901" t="s">
        <v>9457</v>
      </c>
      <c r="H3901">
        <v>450</v>
      </c>
      <c r="I3901">
        <v>15</v>
      </c>
      <c r="J3901" t="s">
        <v>4140</v>
      </c>
      <c r="L3901" s="117">
        <v>42071</v>
      </c>
    </row>
    <row r="3902" spans="1:12" x14ac:dyDescent="0.25">
      <c r="A3902" t="s">
        <v>9456</v>
      </c>
      <c r="B3902" t="s">
        <v>9453</v>
      </c>
      <c r="C3902" t="s">
        <v>9454</v>
      </c>
      <c r="D3902" t="s">
        <v>9455</v>
      </c>
      <c r="E3902" s="117">
        <v>43031</v>
      </c>
      <c r="F3902" s="118">
        <v>0.44109953703703703</v>
      </c>
      <c r="G3902" t="s">
        <v>9457</v>
      </c>
      <c r="H3902">
        <v>450</v>
      </c>
      <c r="I3902">
        <v>19</v>
      </c>
      <c r="J3902" t="s">
        <v>4140</v>
      </c>
      <c r="L3902" t="s">
        <v>26305</v>
      </c>
    </row>
    <row r="3903" spans="1:12" x14ac:dyDescent="0.25">
      <c r="A3903" t="s">
        <v>9456</v>
      </c>
      <c r="B3903" t="s">
        <v>9453</v>
      </c>
      <c r="C3903" t="s">
        <v>9454</v>
      </c>
      <c r="D3903" t="s">
        <v>9455</v>
      </c>
      <c r="E3903" s="117">
        <v>43031</v>
      </c>
      <c r="F3903" s="118">
        <v>0.44109953703703703</v>
      </c>
      <c r="G3903" t="s">
        <v>9457</v>
      </c>
      <c r="H3903">
        <v>450</v>
      </c>
      <c r="I3903">
        <v>20</v>
      </c>
      <c r="J3903" t="s">
        <v>4140</v>
      </c>
      <c r="L3903" t="s">
        <v>42</v>
      </c>
    </row>
    <row r="3904" spans="1:12" x14ac:dyDescent="0.25">
      <c r="A3904" t="s">
        <v>9456</v>
      </c>
      <c r="B3904" t="s">
        <v>9453</v>
      </c>
      <c r="C3904" t="s">
        <v>9454</v>
      </c>
      <c r="D3904" t="s">
        <v>9455</v>
      </c>
      <c r="E3904" s="117">
        <v>43031</v>
      </c>
      <c r="F3904" s="118">
        <v>0.44109953703703703</v>
      </c>
      <c r="G3904" t="s">
        <v>9457</v>
      </c>
      <c r="H3904">
        <v>450</v>
      </c>
      <c r="I3904">
        <v>22</v>
      </c>
      <c r="J3904" t="s">
        <v>4140</v>
      </c>
      <c r="L3904" t="s">
        <v>26310</v>
      </c>
    </row>
    <row r="3905" spans="1:12" x14ac:dyDescent="0.25">
      <c r="A3905" t="s">
        <v>9456</v>
      </c>
      <c r="B3905" t="s">
        <v>9453</v>
      </c>
      <c r="C3905" t="s">
        <v>9454</v>
      </c>
      <c r="D3905" t="s">
        <v>9455</v>
      </c>
      <c r="E3905" s="117">
        <v>43031</v>
      </c>
      <c r="F3905" s="118">
        <v>0.44112268518518521</v>
      </c>
      <c r="G3905" t="s">
        <v>9457</v>
      </c>
      <c r="H3905">
        <v>451</v>
      </c>
      <c r="I3905">
        <v>2</v>
      </c>
      <c r="J3905" t="s">
        <v>4140</v>
      </c>
      <c r="L3905" t="s">
        <v>5</v>
      </c>
    </row>
    <row r="3906" spans="1:12" x14ac:dyDescent="0.25">
      <c r="A3906" t="s">
        <v>9456</v>
      </c>
      <c r="B3906" t="s">
        <v>9453</v>
      </c>
      <c r="C3906" t="s">
        <v>9454</v>
      </c>
      <c r="D3906" t="s">
        <v>9455</v>
      </c>
      <c r="E3906" s="117">
        <v>43031</v>
      </c>
      <c r="F3906" s="118">
        <v>0.44112268518518521</v>
      </c>
      <c r="G3906" t="s">
        <v>9457</v>
      </c>
      <c r="H3906">
        <v>451</v>
      </c>
      <c r="I3906">
        <v>5</v>
      </c>
      <c r="J3906" t="s">
        <v>4140</v>
      </c>
      <c r="L3906" t="s">
        <v>175</v>
      </c>
    </row>
    <row r="3907" spans="1:12" x14ac:dyDescent="0.25">
      <c r="A3907" t="s">
        <v>9456</v>
      </c>
      <c r="B3907" t="s">
        <v>9453</v>
      </c>
      <c r="C3907" t="s">
        <v>9454</v>
      </c>
      <c r="D3907" t="s">
        <v>9455</v>
      </c>
      <c r="E3907" s="117">
        <v>43031</v>
      </c>
      <c r="F3907" s="118">
        <v>0.44113425925925925</v>
      </c>
      <c r="G3907" t="s">
        <v>9457</v>
      </c>
      <c r="H3907">
        <v>451</v>
      </c>
      <c r="I3907">
        <v>7</v>
      </c>
      <c r="J3907" t="s">
        <v>4140</v>
      </c>
      <c r="L3907">
        <v>71</v>
      </c>
    </row>
    <row r="3908" spans="1:12" x14ac:dyDescent="0.25">
      <c r="A3908" t="s">
        <v>9456</v>
      </c>
      <c r="B3908" t="s">
        <v>9453</v>
      </c>
      <c r="C3908" t="s">
        <v>9454</v>
      </c>
      <c r="D3908" t="s">
        <v>9455</v>
      </c>
      <c r="E3908" s="117">
        <v>43031</v>
      </c>
      <c r="F3908" s="118">
        <v>0.44113425925925925</v>
      </c>
      <c r="G3908" t="s">
        <v>9457</v>
      </c>
      <c r="H3908">
        <v>451</v>
      </c>
      <c r="I3908">
        <v>8</v>
      </c>
      <c r="J3908" t="s">
        <v>4140</v>
      </c>
      <c r="L3908">
        <v>100000</v>
      </c>
    </row>
    <row r="3909" spans="1:12" x14ac:dyDescent="0.25">
      <c r="A3909" t="s">
        <v>9456</v>
      </c>
      <c r="B3909" t="s">
        <v>9453</v>
      </c>
      <c r="C3909" t="s">
        <v>9454</v>
      </c>
      <c r="D3909" t="s">
        <v>9455</v>
      </c>
      <c r="E3909" s="117">
        <v>43031</v>
      </c>
      <c r="F3909" s="118">
        <v>0.44113425925925925</v>
      </c>
      <c r="G3909" t="s">
        <v>9457</v>
      </c>
      <c r="H3909">
        <v>451</v>
      </c>
      <c r="I3909">
        <v>12</v>
      </c>
      <c r="J3909" t="s">
        <v>4140</v>
      </c>
      <c r="L3909">
        <v>-11.864283371545501</v>
      </c>
    </row>
    <row r="3910" spans="1:12" x14ac:dyDescent="0.25">
      <c r="A3910" t="s">
        <v>9456</v>
      </c>
      <c r="B3910" t="s">
        <v>9453</v>
      </c>
      <c r="C3910" t="s">
        <v>9454</v>
      </c>
      <c r="D3910" t="s">
        <v>9455</v>
      </c>
      <c r="E3910" s="117">
        <v>43031</v>
      </c>
      <c r="F3910" s="118">
        <v>0.44113425925925925</v>
      </c>
      <c r="G3910" t="s">
        <v>9457</v>
      </c>
      <c r="H3910">
        <v>451</v>
      </c>
      <c r="I3910">
        <v>13</v>
      </c>
      <c r="J3910" t="s">
        <v>4140</v>
      </c>
      <c r="L3910">
        <v>-61.888096712977998</v>
      </c>
    </row>
    <row r="3911" spans="1:12" x14ac:dyDescent="0.25">
      <c r="A3911" t="s">
        <v>9456</v>
      </c>
      <c r="B3911" t="s">
        <v>9453</v>
      </c>
      <c r="C3911" t="s">
        <v>9454</v>
      </c>
      <c r="D3911" t="s">
        <v>9455</v>
      </c>
      <c r="E3911" s="117">
        <v>43031</v>
      </c>
      <c r="F3911" s="118">
        <v>0.44114583333333335</v>
      </c>
      <c r="G3911" t="s">
        <v>9457</v>
      </c>
      <c r="H3911">
        <v>451</v>
      </c>
      <c r="I3911">
        <v>14</v>
      </c>
      <c r="J3911" t="s">
        <v>4140</v>
      </c>
      <c r="L3911">
        <v>337</v>
      </c>
    </row>
    <row r="3912" spans="1:12" x14ac:dyDescent="0.25">
      <c r="A3912" t="s">
        <v>9456</v>
      </c>
      <c r="B3912" t="s">
        <v>9453</v>
      </c>
      <c r="C3912" t="s">
        <v>9454</v>
      </c>
      <c r="D3912" t="s">
        <v>9455</v>
      </c>
      <c r="E3912" s="117">
        <v>43031</v>
      </c>
      <c r="F3912" s="118">
        <v>0.44114583333333335</v>
      </c>
      <c r="G3912" t="s">
        <v>9457</v>
      </c>
      <c r="H3912">
        <v>451</v>
      </c>
      <c r="I3912">
        <v>15</v>
      </c>
      <c r="J3912" t="s">
        <v>4140</v>
      </c>
      <c r="L3912" s="117">
        <v>42071</v>
      </c>
    </row>
    <row r="3913" spans="1:12" x14ac:dyDescent="0.25">
      <c r="A3913" t="s">
        <v>9456</v>
      </c>
      <c r="B3913" t="s">
        <v>9453</v>
      </c>
      <c r="C3913" t="s">
        <v>9454</v>
      </c>
      <c r="D3913" t="s">
        <v>9455</v>
      </c>
      <c r="E3913" s="117">
        <v>43031</v>
      </c>
      <c r="F3913" s="118">
        <v>0.44114583333333335</v>
      </c>
      <c r="G3913" t="s">
        <v>9457</v>
      </c>
      <c r="H3913">
        <v>451</v>
      </c>
      <c r="I3913">
        <v>19</v>
      </c>
      <c r="J3913" t="s">
        <v>4140</v>
      </c>
      <c r="L3913" t="s">
        <v>26305</v>
      </c>
    </row>
    <row r="3914" spans="1:12" x14ac:dyDescent="0.25">
      <c r="A3914" t="s">
        <v>9456</v>
      </c>
      <c r="B3914" t="s">
        <v>9453</v>
      </c>
      <c r="C3914" t="s">
        <v>9454</v>
      </c>
      <c r="D3914" t="s">
        <v>9455</v>
      </c>
      <c r="E3914" s="117">
        <v>43031</v>
      </c>
      <c r="F3914" s="118">
        <v>0.44114583333333335</v>
      </c>
      <c r="G3914" t="s">
        <v>9457</v>
      </c>
      <c r="H3914">
        <v>451</v>
      </c>
      <c r="I3914">
        <v>20</v>
      </c>
      <c r="J3914" t="s">
        <v>4140</v>
      </c>
      <c r="L3914" t="s">
        <v>42</v>
      </c>
    </row>
    <row r="3915" spans="1:12" x14ac:dyDescent="0.25">
      <c r="A3915" t="s">
        <v>9456</v>
      </c>
      <c r="B3915" t="s">
        <v>9453</v>
      </c>
      <c r="C3915" t="s">
        <v>9454</v>
      </c>
      <c r="D3915" t="s">
        <v>9455</v>
      </c>
      <c r="E3915" s="117">
        <v>43031</v>
      </c>
      <c r="F3915" s="118">
        <v>0.44114583333333335</v>
      </c>
      <c r="G3915" t="s">
        <v>9457</v>
      </c>
      <c r="H3915">
        <v>451</v>
      </c>
      <c r="I3915">
        <v>22</v>
      </c>
      <c r="J3915" t="s">
        <v>4140</v>
      </c>
      <c r="L3915" t="s">
        <v>26257</v>
      </c>
    </row>
    <row r="3916" spans="1:12" x14ac:dyDescent="0.25">
      <c r="A3916" t="s">
        <v>9456</v>
      </c>
      <c r="B3916" t="s">
        <v>9453</v>
      </c>
      <c r="C3916" t="s">
        <v>9454</v>
      </c>
      <c r="D3916" t="s">
        <v>9455</v>
      </c>
      <c r="E3916" s="117">
        <v>43031</v>
      </c>
      <c r="F3916" s="118">
        <v>0.44116898148148148</v>
      </c>
      <c r="G3916" t="s">
        <v>9457</v>
      </c>
      <c r="H3916">
        <v>452</v>
      </c>
      <c r="I3916">
        <v>2</v>
      </c>
      <c r="J3916" t="s">
        <v>4140</v>
      </c>
      <c r="L3916" t="s">
        <v>5</v>
      </c>
    </row>
    <row r="3917" spans="1:12" x14ac:dyDescent="0.25">
      <c r="A3917" t="s">
        <v>9456</v>
      </c>
      <c r="B3917" t="s">
        <v>9453</v>
      </c>
      <c r="C3917" t="s">
        <v>9454</v>
      </c>
      <c r="D3917" t="s">
        <v>9455</v>
      </c>
      <c r="E3917" s="117">
        <v>43031</v>
      </c>
      <c r="F3917" s="118">
        <v>0.44116898148148148</v>
      </c>
      <c r="G3917" t="s">
        <v>9457</v>
      </c>
      <c r="H3917">
        <v>452</v>
      </c>
      <c r="I3917">
        <v>5</v>
      </c>
      <c r="J3917" t="s">
        <v>4140</v>
      </c>
      <c r="L3917" t="s">
        <v>175</v>
      </c>
    </row>
    <row r="3918" spans="1:12" x14ac:dyDescent="0.25">
      <c r="A3918" t="s">
        <v>9456</v>
      </c>
      <c r="B3918" t="s">
        <v>9453</v>
      </c>
      <c r="C3918" t="s">
        <v>9454</v>
      </c>
      <c r="D3918" t="s">
        <v>9455</v>
      </c>
      <c r="E3918" s="117">
        <v>43031</v>
      </c>
      <c r="F3918" s="118">
        <v>0.44118055555555552</v>
      </c>
      <c r="G3918" t="s">
        <v>9457</v>
      </c>
      <c r="H3918">
        <v>452</v>
      </c>
      <c r="I3918">
        <v>7</v>
      </c>
      <c r="J3918" t="s">
        <v>4140</v>
      </c>
      <c r="L3918">
        <v>72</v>
      </c>
    </row>
    <row r="3919" spans="1:12" x14ac:dyDescent="0.25">
      <c r="A3919" t="s">
        <v>9456</v>
      </c>
      <c r="B3919" t="s">
        <v>9453</v>
      </c>
      <c r="C3919" t="s">
        <v>9454</v>
      </c>
      <c r="D3919" t="s">
        <v>9455</v>
      </c>
      <c r="E3919" s="117">
        <v>43031</v>
      </c>
      <c r="F3919" s="118">
        <v>0.44118055555555552</v>
      </c>
      <c r="G3919" t="s">
        <v>9457</v>
      </c>
      <c r="H3919">
        <v>452</v>
      </c>
      <c r="I3919">
        <v>8</v>
      </c>
      <c r="J3919" t="s">
        <v>4140</v>
      </c>
      <c r="L3919">
        <v>100000</v>
      </c>
    </row>
    <row r="3920" spans="1:12" x14ac:dyDescent="0.25">
      <c r="A3920" t="s">
        <v>9456</v>
      </c>
      <c r="B3920" t="s">
        <v>9453</v>
      </c>
      <c r="C3920" t="s">
        <v>9454</v>
      </c>
      <c r="D3920" t="s">
        <v>9455</v>
      </c>
      <c r="E3920" s="117">
        <v>43031</v>
      </c>
      <c r="F3920" s="118">
        <v>0.44118055555555552</v>
      </c>
      <c r="G3920" t="s">
        <v>9457</v>
      </c>
      <c r="H3920">
        <v>452</v>
      </c>
      <c r="I3920">
        <v>12</v>
      </c>
      <c r="J3920" t="s">
        <v>4140</v>
      </c>
      <c r="L3920">
        <v>-11.875874253460101</v>
      </c>
    </row>
    <row r="3921" spans="1:12" x14ac:dyDescent="0.25">
      <c r="A3921" t="s">
        <v>9456</v>
      </c>
      <c r="B3921" t="s">
        <v>9453</v>
      </c>
      <c r="C3921" t="s">
        <v>9454</v>
      </c>
      <c r="D3921" t="s">
        <v>9455</v>
      </c>
      <c r="E3921" s="117">
        <v>43031</v>
      </c>
      <c r="F3921" s="118">
        <v>0.44118055555555552</v>
      </c>
      <c r="G3921" t="s">
        <v>9457</v>
      </c>
      <c r="H3921">
        <v>452</v>
      </c>
      <c r="I3921">
        <v>13</v>
      </c>
      <c r="J3921" t="s">
        <v>4140</v>
      </c>
      <c r="L3921">
        <v>-61.887884482730499</v>
      </c>
    </row>
    <row r="3922" spans="1:12" x14ac:dyDescent="0.25">
      <c r="A3922" t="s">
        <v>9456</v>
      </c>
      <c r="B3922" t="s">
        <v>9453</v>
      </c>
      <c r="C3922" t="s">
        <v>9454</v>
      </c>
      <c r="D3922" t="s">
        <v>9455</v>
      </c>
      <c r="E3922" s="117">
        <v>43031</v>
      </c>
      <c r="F3922" s="118">
        <v>0.44119212962962967</v>
      </c>
      <c r="G3922" t="s">
        <v>9457</v>
      </c>
      <c r="H3922">
        <v>452</v>
      </c>
      <c r="I3922">
        <v>14</v>
      </c>
      <c r="J3922" t="s">
        <v>4140</v>
      </c>
      <c r="L3922">
        <v>358</v>
      </c>
    </row>
    <row r="3923" spans="1:12" x14ac:dyDescent="0.25">
      <c r="A3923" t="s">
        <v>9456</v>
      </c>
      <c r="B3923" t="s">
        <v>9453</v>
      </c>
      <c r="C3923" t="s">
        <v>9454</v>
      </c>
      <c r="D3923" t="s">
        <v>9455</v>
      </c>
      <c r="E3923" s="117">
        <v>43031</v>
      </c>
      <c r="F3923" s="118">
        <v>0.44119212962962967</v>
      </c>
      <c r="G3923" t="s">
        <v>9457</v>
      </c>
      <c r="H3923">
        <v>452</v>
      </c>
      <c r="I3923">
        <v>15</v>
      </c>
      <c r="J3923" t="s">
        <v>4140</v>
      </c>
      <c r="L3923" s="117">
        <v>42071</v>
      </c>
    </row>
    <row r="3924" spans="1:12" x14ac:dyDescent="0.25">
      <c r="A3924" t="s">
        <v>9456</v>
      </c>
      <c r="B3924" t="s">
        <v>9453</v>
      </c>
      <c r="C3924" t="s">
        <v>9454</v>
      </c>
      <c r="D3924" t="s">
        <v>9455</v>
      </c>
      <c r="E3924" s="117">
        <v>43031</v>
      </c>
      <c r="F3924" s="118">
        <v>0.44119212962962967</v>
      </c>
      <c r="G3924" t="s">
        <v>9457</v>
      </c>
      <c r="H3924">
        <v>452</v>
      </c>
      <c r="I3924">
        <v>19</v>
      </c>
      <c r="J3924" t="s">
        <v>4140</v>
      </c>
      <c r="L3924" t="s">
        <v>26305</v>
      </c>
    </row>
    <row r="3925" spans="1:12" x14ac:dyDescent="0.25">
      <c r="A3925" t="s">
        <v>9456</v>
      </c>
      <c r="B3925" t="s">
        <v>9453</v>
      </c>
      <c r="C3925" t="s">
        <v>9454</v>
      </c>
      <c r="D3925" t="s">
        <v>9455</v>
      </c>
      <c r="E3925" s="117">
        <v>43031</v>
      </c>
      <c r="F3925" s="118">
        <v>0.44119212962962967</v>
      </c>
      <c r="G3925" t="s">
        <v>9457</v>
      </c>
      <c r="H3925">
        <v>452</v>
      </c>
      <c r="I3925">
        <v>20</v>
      </c>
      <c r="J3925" t="s">
        <v>4140</v>
      </c>
      <c r="L3925" t="s">
        <v>558</v>
      </c>
    </row>
    <row r="3926" spans="1:12" x14ac:dyDescent="0.25">
      <c r="A3926" t="s">
        <v>9456</v>
      </c>
      <c r="B3926" t="s">
        <v>9453</v>
      </c>
      <c r="C3926" t="s">
        <v>9454</v>
      </c>
      <c r="D3926" t="s">
        <v>9455</v>
      </c>
      <c r="E3926" s="117">
        <v>43031</v>
      </c>
      <c r="F3926" s="118">
        <v>0.44119212962962967</v>
      </c>
      <c r="G3926" t="s">
        <v>9457</v>
      </c>
      <c r="H3926">
        <v>452</v>
      </c>
      <c r="I3926">
        <v>22</v>
      </c>
      <c r="J3926" t="s">
        <v>4140</v>
      </c>
      <c r="L3926" t="s">
        <v>26311</v>
      </c>
    </row>
    <row r="3927" spans="1:12" x14ac:dyDescent="0.25">
      <c r="A3927" t="s">
        <v>9456</v>
      </c>
      <c r="B3927" t="s">
        <v>9453</v>
      </c>
      <c r="C3927" t="s">
        <v>9454</v>
      </c>
      <c r="D3927" t="s">
        <v>9455</v>
      </c>
      <c r="E3927" s="117">
        <v>43031</v>
      </c>
      <c r="F3927" s="118">
        <v>0.4412152777777778</v>
      </c>
      <c r="G3927" t="s">
        <v>9457</v>
      </c>
      <c r="H3927">
        <v>453</v>
      </c>
      <c r="I3927">
        <v>2</v>
      </c>
      <c r="J3927" t="s">
        <v>4140</v>
      </c>
      <c r="L3927" t="s">
        <v>5</v>
      </c>
    </row>
    <row r="3928" spans="1:12" x14ac:dyDescent="0.25">
      <c r="A3928" t="s">
        <v>9456</v>
      </c>
      <c r="B3928" t="s">
        <v>9453</v>
      </c>
      <c r="C3928" t="s">
        <v>9454</v>
      </c>
      <c r="D3928" t="s">
        <v>9455</v>
      </c>
      <c r="E3928" s="117">
        <v>43031</v>
      </c>
      <c r="F3928" s="118">
        <v>0.44122685185185184</v>
      </c>
      <c r="G3928" t="s">
        <v>9457</v>
      </c>
      <c r="H3928">
        <v>453</v>
      </c>
      <c r="I3928">
        <v>5</v>
      </c>
      <c r="J3928" t="s">
        <v>4140</v>
      </c>
      <c r="L3928" t="s">
        <v>175</v>
      </c>
    </row>
    <row r="3929" spans="1:12" x14ac:dyDescent="0.25">
      <c r="A3929" t="s">
        <v>9456</v>
      </c>
      <c r="B3929" t="s">
        <v>9453</v>
      </c>
      <c r="C3929" t="s">
        <v>9454</v>
      </c>
      <c r="D3929" t="s">
        <v>9455</v>
      </c>
      <c r="E3929" s="117">
        <v>43031</v>
      </c>
      <c r="F3929" s="118">
        <v>0.44122685185185184</v>
      </c>
      <c r="G3929" t="s">
        <v>9457</v>
      </c>
      <c r="H3929">
        <v>453</v>
      </c>
      <c r="I3929">
        <v>7</v>
      </c>
      <c r="J3929" t="s">
        <v>4140</v>
      </c>
      <c r="L3929">
        <v>73</v>
      </c>
    </row>
    <row r="3930" spans="1:12" x14ac:dyDescent="0.25">
      <c r="A3930" t="s">
        <v>9456</v>
      </c>
      <c r="B3930" t="s">
        <v>9453</v>
      </c>
      <c r="C3930" t="s">
        <v>9454</v>
      </c>
      <c r="D3930" t="s">
        <v>9455</v>
      </c>
      <c r="E3930" s="117">
        <v>43031</v>
      </c>
      <c r="F3930" s="118">
        <v>0.44122685185185184</v>
      </c>
      <c r="G3930" t="s">
        <v>9457</v>
      </c>
      <c r="H3930">
        <v>453</v>
      </c>
      <c r="I3930">
        <v>8</v>
      </c>
      <c r="J3930" t="s">
        <v>4140</v>
      </c>
      <c r="L3930">
        <v>100000</v>
      </c>
    </row>
    <row r="3931" spans="1:12" x14ac:dyDescent="0.25">
      <c r="A3931" t="s">
        <v>9456</v>
      </c>
      <c r="B3931" t="s">
        <v>9453</v>
      </c>
      <c r="C3931" t="s">
        <v>9454</v>
      </c>
      <c r="D3931" t="s">
        <v>9455</v>
      </c>
      <c r="E3931" s="117">
        <v>43031</v>
      </c>
      <c r="F3931" s="118">
        <v>0.44122685185185184</v>
      </c>
      <c r="G3931" t="s">
        <v>9457</v>
      </c>
      <c r="H3931">
        <v>453</v>
      </c>
      <c r="I3931">
        <v>12</v>
      </c>
      <c r="J3931" t="s">
        <v>4140</v>
      </c>
      <c r="L3931">
        <v>-11.8778177963364</v>
      </c>
    </row>
    <row r="3932" spans="1:12" x14ac:dyDescent="0.25">
      <c r="A3932" t="s">
        <v>9456</v>
      </c>
      <c r="B3932" t="s">
        <v>9453</v>
      </c>
      <c r="C3932" t="s">
        <v>9454</v>
      </c>
      <c r="D3932" t="s">
        <v>9455</v>
      </c>
      <c r="E3932" s="117">
        <v>43031</v>
      </c>
      <c r="F3932" s="118">
        <v>0.44122685185185184</v>
      </c>
      <c r="G3932" t="s">
        <v>9457</v>
      </c>
      <c r="H3932">
        <v>453</v>
      </c>
      <c r="I3932">
        <v>13</v>
      </c>
      <c r="J3932" t="s">
        <v>4140</v>
      </c>
      <c r="L3932">
        <v>-61.887766432982602</v>
      </c>
    </row>
    <row r="3933" spans="1:12" x14ac:dyDescent="0.25">
      <c r="A3933" t="s">
        <v>9456</v>
      </c>
      <c r="B3933" t="s">
        <v>9453</v>
      </c>
      <c r="C3933" t="s">
        <v>9454</v>
      </c>
      <c r="D3933" t="s">
        <v>9455</v>
      </c>
      <c r="E3933" s="117">
        <v>43031</v>
      </c>
      <c r="F3933" s="118">
        <v>0.44123842592592594</v>
      </c>
      <c r="G3933" t="s">
        <v>9457</v>
      </c>
      <c r="H3933">
        <v>453</v>
      </c>
      <c r="I3933">
        <v>14</v>
      </c>
      <c r="J3933" t="s">
        <v>4140</v>
      </c>
      <c r="L3933">
        <v>339</v>
      </c>
    </row>
    <row r="3934" spans="1:12" x14ac:dyDescent="0.25">
      <c r="A3934" t="s">
        <v>9456</v>
      </c>
      <c r="B3934" t="s">
        <v>9453</v>
      </c>
      <c r="C3934" t="s">
        <v>9454</v>
      </c>
      <c r="D3934" t="s">
        <v>9455</v>
      </c>
      <c r="E3934" s="117">
        <v>43031</v>
      </c>
      <c r="F3934" s="118">
        <v>0.44123842592592594</v>
      </c>
      <c r="G3934" t="s">
        <v>9457</v>
      </c>
      <c r="H3934">
        <v>453</v>
      </c>
      <c r="I3934">
        <v>15</v>
      </c>
      <c r="J3934" t="s">
        <v>4140</v>
      </c>
      <c r="L3934" s="117">
        <v>42071</v>
      </c>
    </row>
    <row r="3935" spans="1:12" x14ac:dyDescent="0.25">
      <c r="A3935" t="s">
        <v>9456</v>
      </c>
      <c r="B3935" t="s">
        <v>9453</v>
      </c>
      <c r="C3935" t="s">
        <v>9454</v>
      </c>
      <c r="D3935" t="s">
        <v>9455</v>
      </c>
      <c r="E3935" s="117">
        <v>43031</v>
      </c>
      <c r="F3935" s="118">
        <v>0.44123842592592594</v>
      </c>
      <c r="G3935" t="s">
        <v>9457</v>
      </c>
      <c r="H3935">
        <v>453</v>
      </c>
      <c r="I3935">
        <v>19</v>
      </c>
      <c r="J3935" t="s">
        <v>4140</v>
      </c>
      <c r="L3935" t="s">
        <v>26305</v>
      </c>
    </row>
    <row r="3936" spans="1:12" x14ac:dyDescent="0.25">
      <c r="A3936" t="s">
        <v>9456</v>
      </c>
      <c r="B3936" t="s">
        <v>9453</v>
      </c>
      <c r="C3936" t="s">
        <v>9454</v>
      </c>
      <c r="D3936" t="s">
        <v>9455</v>
      </c>
      <c r="E3936" s="117">
        <v>43031</v>
      </c>
      <c r="F3936" s="118">
        <v>0.44123842592592594</v>
      </c>
      <c r="G3936" t="s">
        <v>9457</v>
      </c>
      <c r="H3936">
        <v>453</v>
      </c>
      <c r="I3936">
        <v>20</v>
      </c>
      <c r="J3936" t="s">
        <v>4140</v>
      </c>
      <c r="L3936" t="s">
        <v>32</v>
      </c>
    </row>
    <row r="3937" spans="1:12" x14ac:dyDescent="0.25">
      <c r="A3937" t="s">
        <v>9456</v>
      </c>
      <c r="B3937" t="s">
        <v>9453</v>
      </c>
      <c r="C3937" t="s">
        <v>9454</v>
      </c>
      <c r="D3937" t="s">
        <v>9455</v>
      </c>
      <c r="E3937" s="117">
        <v>43031</v>
      </c>
      <c r="F3937" s="118">
        <v>0.44123842592592594</v>
      </c>
      <c r="G3937" t="s">
        <v>9457</v>
      </c>
      <c r="H3937">
        <v>453</v>
      </c>
      <c r="I3937">
        <v>22</v>
      </c>
      <c r="J3937" t="s">
        <v>4140</v>
      </c>
      <c r="L3937" t="s">
        <v>26312</v>
      </c>
    </row>
    <row r="3938" spans="1:12" x14ac:dyDescent="0.25">
      <c r="A3938" t="s">
        <v>9456</v>
      </c>
      <c r="B3938" t="s">
        <v>9453</v>
      </c>
      <c r="C3938" t="s">
        <v>9454</v>
      </c>
      <c r="D3938" t="s">
        <v>9455</v>
      </c>
      <c r="E3938" s="117">
        <v>43031</v>
      </c>
      <c r="F3938" s="118">
        <v>0.44126157407407413</v>
      </c>
      <c r="G3938" t="s">
        <v>9457</v>
      </c>
      <c r="H3938">
        <v>453</v>
      </c>
      <c r="I3938">
        <v>44</v>
      </c>
      <c r="J3938" t="s">
        <v>4140</v>
      </c>
      <c r="L3938" t="s">
        <v>243</v>
      </c>
    </row>
    <row r="3939" spans="1:12" x14ac:dyDescent="0.25">
      <c r="A3939" t="s">
        <v>9456</v>
      </c>
      <c r="B3939" t="s">
        <v>9453</v>
      </c>
      <c r="C3939" t="s">
        <v>9454</v>
      </c>
      <c r="D3939" t="s">
        <v>9455</v>
      </c>
      <c r="E3939" s="117">
        <v>43031</v>
      </c>
      <c r="F3939" s="118">
        <v>0.44126157407407413</v>
      </c>
      <c r="G3939" t="s">
        <v>9457</v>
      </c>
      <c r="H3939">
        <v>454</v>
      </c>
      <c r="I3939">
        <v>2</v>
      </c>
      <c r="J3939" t="s">
        <v>4140</v>
      </c>
      <c r="L3939" t="s">
        <v>5</v>
      </c>
    </row>
    <row r="3940" spans="1:12" x14ac:dyDescent="0.25">
      <c r="A3940" t="s">
        <v>9456</v>
      </c>
      <c r="B3940" t="s">
        <v>9453</v>
      </c>
      <c r="C3940" t="s">
        <v>9454</v>
      </c>
      <c r="D3940" t="s">
        <v>9455</v>
      </c>
      <c r="E3940" s="117">
        <v>43031</v>
      </c>
      <c r="F3940" s="118">
        <v>0.44127314814814816</v>
      </c>
      <c r="G3940" t="s">
        <v>9457</v>
      </c>
      <c r="H3940">
        <v>454</v>
      </c>
      <c r="I3940">
        <v>5</v>
      </c>
      <c r="J3940" t="s">
        <v>4140</v>
      </c>
      <c r="L3940" t="s">
        <v>175</v>
      </c>
    </row>
    <row r="3941" spans="1:12" x14ac:dyDescent="0.25">
      <c r="A3941" t="s">
        <v>9456</v>
      </c>
      <c r="B3941" t="s">
        <v>9453</v>
      </c>
      <c r="C3941" t="s">
        <v>9454</v>
      </c>
      <c r="D3941" t="s">
        <v>9455</v>
      </c>
      <c r="E3941" s="117">
        <v>43031</v>
      </c>
      <c r="F3941" s="118">
        <v>0.44127314814814816</v>
      </c>
      <c r="G3941" t="s">
        <v>9457</v>
      </c>
      <c r="H3941">
        <v>454</v>
      </c>
      <c r="I3941">
        <v>7</v>
      </c>
      <c r="J3941" t="s">
        <v>4140</v>
      </c>
      <c r="L3941">
        <v>74</v>
      </c>
    </row>
    <row r="3942" spans="1:12" x14ac:dyDescent="0.25">
      <c r="A3942" t="s">
        <v>9456</v>
      </c>
      <c r="B3942" t="s">
        <v>9453</v>
      </c>
      <c r="C3942" t="s">
        <v>9454</v>
      </c>
      <c r="D3942" t="s">
        <v>9455</v>
      </c>
      <c r="E3942" s="117">
        <v>43031</v>
      </c>
      <c r="F3942" s="118">
        <v>0.44127314814814816</v>
      </c>
      <c r="G3942" t="s">
        <v>9457</v>
      </c>
      <c r="H3942">
        <v>454</v>
      </c>
      <c r="I3942">
        <v>8</v>
      </c>
      <c r="J3942" t="s">
        <v>4140</v>
      </c>
      <c r="L3942">
        <v>100000</v>
      </c>
    </row>
    <row r="3943" spans="1:12" x14ac:dyDescent="0.25">
      <c r="A3943" t="s">
        <v>9456</v>
      </c>
      <c r="B3943" t="s">
        <v>9453</v>
      </c>
      <c r="C3943" t="s">
        <v>9454</v>
      </c>
      <c r="D3943" t="s">
        <v>9455</v>
      </c>
      <c r="E3943" s="117">
        <v>43031</v>
      </c>
      <c r="F3943" s="118">
        <v>0.44127314814814816</v>
      </c>
      <c r="G3943" t="s">
        <v>9457</v>
      </c>
      <c r="H3943">
        <v>454</v>
      </c>
      <c r="I3943">
        <v>12</v>
      </c>
      <c r="J3943" t="s">
        <v>4140</v>
      </c>
      <c r="L3943">
        <v>-11.5140305917557</v>
      </c>
    </row>
    <row r="3944" spans="1:12" x14ac:dyDescent="0.25">
      <c r="A3944" t="s">
        <v>9456</v>
      </c>
      <c r="B3944" t="s">
        <v>9453</v>
      </c>
      <c r="C3944" t="s">
        <v>9454</v>
      </c>
      <c r="D3944" t="s">
        <v>9455</v>
      </c>
      <c r="E3944" s="117">
        <v>43031</v>
      </c>
      <c r="F3944" s="118">
        <v>0.44128472222222226</v>
      </c>
      <c r="G3944" t="s">
        <v>9457</v>
      </c>
      <c r="H3944">
        <v>454</v>
      </c>
      <c r="I3944">
        <v>13</v>
      </c>
      <c r="J3944" t="s">
        <v>4140</v>
      </c>
      <c r="L3944">
        <v>-62.201602617683399</v>
      </c>
    </row>
    <row r="3945" spans="1:12" x14ac:dyDescent="0.25">
      <c r="A3945" t="s">
        <v>9456</v>
      </c>
      <c r="B3945" t="s">
        <v>9453</v>
      </c>
      <c r="C3945" t="s">
        <v>9454</v>
      </c>
      <c r="D3945" t="s">
        <v>9455</v>
      </c>
      <c r="E3945" s="117">
        <v>43031</v>
      </c>
      <c r="F3945" s="118">
        <v>0.44128472222222226</v>
      </c>
      <c r="G3945" t="s">
        <v>9457</v>
      </c>
      <c r="H3945">
        <v>454</v>
      </c>
      <c r="I3945">
        <v>14</v>
      </c>
      <c r="J3945" t="s">
        <v>4140</v>
      </c>
      <c r="L3945">
        <v>235</v>
      </c>
    </row>
    <row r="3946" spans="1:12" x14ac:dyDescent="0.25">
      <c r="A3946" t="s">
        <v>9456</v>
      </c>
      <c r="B3946" t="s">
        <v>9453</v>
      </c>
      <c r="C3946" t="s">
        <v>9454</v>
      </c>
      <c r="D3946" t="s">
        <v>9455</v>
      </c>
      <c r="E3946" s="117">
        <v>43031</v>
      </c>
      <c r="F3946" s="118">
        <v>0.44128472222222226</v>
      </c>
      <c r="G3946" t="s">
        <v>9457</v>
      </c>
      <c r="H3946">
        <v>454</v>
      </c>
      <c r="I3946">
        <v>15</v>
      </c>
      <c r="J3946" t="s">
        <v>4140</v>
      </c>
      <c r="L3946" s="117">
        <v>42102</v>
      </c>
    </row>
    <row r="3947" spans="1:12" x14ac:dyDescent="0.25">
      <c r="A3947" t="s">
        <v>9456</v>
      </c>
      <c r="B3947" t="s">
        <v>9453</v>
      </c>
      <c r="C3947" t="s">
        <v>9454</v>
      </c>
      <c r="D3947" t="s">
        <v>9455</v>
      </c>
      <c r="E3947" s="117">
        <v>43031</v>
      </c>
      <c r="F3947" s="118">
        <v>0.44128472222222226</v>
      </c>
      <c r="G3947" t="s">
        <v>9457</v>
      </c>
      <c r="H3947">
        <v>454</v>
      </c>
      <c r="I3947">
        <v>19</v>
      </c>
      <c r="J3947" t="s">
        <v>4140</v>
      </c>
      <c r="L3947" t="s">
        <v>26313</v>
      </c>
    </row>
    <row r="3948" spans="1:12" x14ac:dyDescent="0.25">
      <c r="A3948" t="s">
        <v>9456</v>
      </c>
      <c r="B3948" t="s">
        <v>9453</v>
      </c>
      <c r="C3948" t="s">
        <v>9454</v>
      </c>
      <c r="D3948" t="s">
        <v>9455</v>
      </c>
      <c r="E3948" s="117">
        <v>43031</v>
      </c>
      <c r="F3948" s="118">
        <v>0.44128472222222226</v>
      </c>
      <c r="G3948" t="s">
        <v>9457</v>
      </c>
      <c r="H3948">
        <v>454</v>
      </c>
      <c r="I3948">
        <v>20</v>
      </c>
      <c r="J3948" t="s">
        <v>4140</v>
      </c>
      <c r="L3948" t="s">
        <v>12</v>
      </c>
    </row>
    <row r="3949" spans="1:12" x14ac:dyDescent="0.25">
      <c r="A3949" t="s">
        <v>9456</v>
      </c>
      <c r="B3949" t="s">
        <v>9453</v>
      </c>
      <c r="C3949" t="s">
        <v>9454</v>
      </c>
      <c r="D3949" t="s">
        <v>9455</v>
      </c>
      <c r="E3949" s="117">
        <v>43031</v>
      </c>
      <c r="F3949" s="118">
        <v>0.4412962962962963</v>
      </c>
      <c r="G3949" t="s">
        <v>9457</v>
      </c>
      <c r="H3949">
        <v>454</v>
      </c>
      <c r="I3949">
        <v>22</v>
      </c>
      <c r="J3949" t="s">
        <v>4140</v>
      </c>
      <c r="L3949" t="s">
        <v>26314</v>
      </c>
    </row>
    <row r="3950" spans="1:12" x14ac:dyDescent="0.25">
      <c r="A3950" t="s">
        <v>9456</v>
      </c>
      <c r="B3950" t="s">
        <v>9453</v>
      </c>
      <c r="C3950" t="s">
        <v>9454</v>
      </c>
      <c r="D3950" t="s">
        <v>9455</v>
      </c>
      <c r="E3950" s="117">
        <v>43031</v>
      </c>
      <c r="F3950" s="118">
        <v>0.44131944444444443</v>
      </c>
      <c r="G3950" t="s">
        <v>9457</v>
      </c>
      <c r="H3950">
        <v>455</v>
      </c>
      <c r="I3950">
        <v>2</v>
      </c>
      <c r="J3950" t="s">
        <v>4140</v>
      </c>
      <c r="L3950" t="s">
        <v>5</v>
      </c>
    </row>
    <row r="3951" spans="1:12" x14ac:dyDescent="0.25">
      <c r="A3951" t="s">
        <v>9456</v>
      </c>
      <c r="B3951" t="s">
        <v>9453</v>
      </c>
      <c r="C3951" t="s">
        <v>9454</v>
      </c>
      <c r="D3951" t="s">
        <v>9455</v>
      </c>
      <c r="E3951" s="117">
        <v>43031</v>
      </c>
      <c r="F3951" s="118">
        <v>0.44131944444444443</v>
      </c>
      <c r="G3951" t="s">
        <v>9457</v>
      </c>
      <c r="H3951">
        <v>455</v>
      </c>
      <c r="I3951">
        <v>5</v>
      </c>
      <c r="J3951" t="s">
        <v>4140</v>
      </c>
      <c r="L3951" t="s">
        <v>175</v>
      </c>
    </row>
    <row r="3952" spans="1:12" x14ac:dyDescent="0.25">
      <c r="A3952" t="s">
        <v>9456</v>
      </c>
      <c r="B3952" t="s">
        <v>9453</v>
      </c>
      <c r="C3952" t="s">
        <v>9454</v>
      </c>
      <c r="D3952" t="s">
        <v>9455</v>
      </c>
      <c r="E3952" s="117">
        <v>43031</v>
      </c>
      <c r="F3952" s="118">
        <v>0.44131944444444443</v>
      </c>
      <c r="G3952" t="s">
        <v>9457</v>
      </c>
      <c r="H3952">
        <v>455</v>
      </c>
      <c r="I3952">
        <v>7</v>
      </c>
      <c r="J3952" t="s">
        <v>4140</v>
      </c>
      <c r="L3952">
        <v>75</v>
      </c>
    </row>
    <row r="3953" spans="1:12" x14ac:dyDescent="0.25">
      <c r="A3953" t="s">
        <v>9456</v>
      </c>
      <c r="B3953" t="s">
        <v>9453</v>
      </c>
      <c r="C3953" t="s">
        <v>9454</v>
      </c>
      <c r="D3953" t="s">
        <v>9455</v>
      </c>
      <c r="E3953" s="117">
        <v>43031</v>
      </c>
      <c r="F3953" s="118">
        <v>0.44131944444444443</v>
      </c>
      <c r="G3953" t="s">
        <v>9457</v>
      </c>
      <c r="H3953">
        <v>455</v>
      </c>
      <c r="I3953">
        <v>8</v>
      </c>
      <c r="J3953" t="s">
        <v>4140</v>
      </c>
      <c r="L3953">
        <v>100000</v>
      </c>
    </row>
    <row r="3954" spans="1:12" x14ac:dyDescent="0.25">
      <c r="A3954" t="s">
        <v>9456</v>
      </c>
      <c r="B3954" t="s">
        <v>9453</v>
      </c>
      <c r="C3954" t="s">
        <v>9454</v>
      </c>
      <c r="D3954" t="s">
        <v>9455</v>
      </c>
      <c r="E3954" s="117">
        <v>43031</v>
      </c>
      <c r="F3954" s="118">
        <v>0.44133101851851847</v>
      </c>
      <c r="G3954" t="s">
        <v>9457</v>
      </c>
      <c r="H3954">
        <v>455</v>
      </c>
      <c r="I3954">
        <v>12</v>
      </c>
      <c r="J3954" t="s">
        <v>4140</v>
      </c>
      <c r="L3954">
        <v>-11.5270870195911</v>
      </c>
    </row>
    <row r="3955" spans="1:12" x14ac:dyDescent="0.25">
      <c r="A3955" t="s">
        <v>9456</v>
      </c>
      <c r="B3955" t="s">
        <v>9453</v>
      </c>
      <c r="C3955" t="s">
        <v>9454</v>
      </c>
      <c r="D3955" t="s">
        <v>9455</v>
      </c>
      <c r="E3955" s="117">
        <v>43031</v>
      </c>
      <c r="F3955" s="118">
        <v>0.44133101851851847</v>
      </c>
      <c r="G3955" t="s">
        <v>9457</v>
      </c>
      <c r="H3955">
        <v>455</v>
      </c>
      <c r="I3955">
        <v>13</v>
      </c>
      <c r="J3955" t="s">
        <v>4140</v>
      </c>
      <c r="L3955">
        <v>-62.201061436556003</v>
      </c>
    </row>
    <row r="3956" spans="1:12" x14ac:dyDescent="0.25">
      <c r="A3956" t="s">
        <v>9456</v>
      </c>
      <c r="B3956" t="s">
        <v>9453</v>
      </c>
      <c r="C3956" t="s">
        <v>9454</v>
      </c>
      <c r="D3956" t="s">
        <v>9455</v>
      </c>
      <c r="E3956" s="117">
        <v>43031</v>
      </c>
      <c r="F3956" s="118">
        <v>0.44133101851851847</v>
      </c>
      <c r="G3956" t="s">
        <v>9457</v>
      </c>
      <c r="H3956">
        <v>455</v>
      </c>
      <c r="I3956">
        <v>14</v>
      </c>
      <c r="J3956" t="s">
        <v>4140</v>
      </c>
      <c r="L3956">
        <v>218</v>
      </c>
    </row>
    <row r="3957" spans="1:12" x14ac:dyDescent="0.25">
      <c r="A3957" t="s">
        <v>9456</v>
      </c>
      <c r="B3957" t="s">
        <v>9453</v>
      </c>
      <c r="C3957" t="s">
        <v>9454</v>
      </c>
      <c r="D3957" t="s">
        <v>9455</v>
      </c>
      <c r="E3957" s="117">
        <v>43031</v>
      </c>
      <c r="F3957" s="118">
        <v>0.44133101851851847</v>
      </c>
      <c r="G3957" t="s">
        <v>9457</v>
      </c>
      <c r="H3957">
        <v>455</v>
      </c>
      <c r="I3957">
        <v>15</v>
      </c>
      <c r="J3957" t="s">
        <v>4140</v>
      </c>
      <c r="L3957" s="117">
        <v>42102</v>
      </c>
    </row>
    <row r="3958" spans="1:12" x14ac:dyDescent="0.25">
      <c r="A3958" t="s">
        <v>9456</v>
      </c>
      <c r="B3958" t="s">
        <v>9453</v>
      </c>
      <c r="C3958" t="s">
        <v>9454</v>
      </c>
      <c r="D3958" t="s">
        <v>9455</v>
      </c>
      <c r="E3958" s="117">
        <v>43031</v>
      </c>
      <c r="F3958" s="118">
        <v>0.44133101851851847</v>
      </c>
      <c r="G3958" t="s">
        <v>9457</v>
      </c>
      <c r="H3958">
        <v>455</v>
      </c>
      <c r="I3958">
        <v>19</v>
      </c>
      <c r="J3958" t="s">
        <v>4140</v>
      </c>
      <c r="L3958" t="s">
        <v>26313</v>
      </c>
    </row>
    <row r="3959" spans="1:12" x14ac:dyDescent="0.25">
      <c r="A3959" t="s">
        <v>9456</v>
      </c>
      <c r="B3959" t="s">
        <v>9453</v>
      </c>
      <c r="C3959" t="s">
        <v>9454</v>
      </c>
      <c r="D3959" t="s">
        <v>9455</v>
      </c>
      <c r="E3959" s="117">
        <v>43031</v>
      </c>
      <c r="F3959" s="118">
        <v>0.44134259259259262</v>
      </c>
      <c r="G3959" t="s">
        <v>9457</v>
      </c>
      <c r="H3959">
        <v>455</v>
      </c>
      <c r="I3959">
        <v>20</v>
      </c>
      <c r="J3959" t="s">
        <v>4140</v>
      </c>
      <c r="L3959" t="s">
        <v>556</v>
      </c>
    </row>
    <row r="3960" spans="1:12" x14ac:dyDescent="0.25">
      <c r="A3960" t="s">
        <v>9456</v>
      </c>
      <c r="B3960" t="s">
        <v>9453</v>
      </c>
      <c r="C3960" t="s">
        <v>9454</v>
      </c>
      <c r="D3960" t="s">
        <v>9455</v>
      </c>
      <c r="E3960" s="117">
        <v>43031</v>
      </c>
      <c r="F3960" s="118">
        <v>0.44134259259259262</v>
      </c>
      <c r="G3960" t="s">
        <v>9457</v>
      </c>
      <c r="H3960">
        <v>455</v>
      </c>
      <c r="I3960">
        <v>22</v>
      </c>
      <c r="J3960" t="s">
        <v>4140</v>
      </c>
      <c r="L3960" t="s">
        <v>26257</v>
      </c>
    </row>
    <row r="3961" spans="1:12" x14ac:dyDescent="0.25">
      <c r="A3961" t="s">
        <v>9456</v>
      </c>
      <c r="B3961" t="s">
        <v>9453</v>
      </c>
      <c r="C3961" t="s">
        <v>9454</v>
      </c>
      <c r="D3961" t="s">
        <v>9455</v>
      </c>
      <c r="E3961" s="117">
        <v>43031</v>
      </c>
      <c r="F3961" s="118">
        <v>0.44136574074074075</v>
      </c>
      <c r="G3961" t="s">
        <v>9457</v>
      </c>
      <c r="H3961">
        <v>456</v>
      </c>
      <c r="I3961">
        <v>2</v>
      </c>
      <c r="J3961" t="s">
        <v>4140</v>
      </c>
      <c r="L3961" t="s">
        <v>5</v>
      </c>
    </row>
    <row r="3962" spans="1:12" x14ac:dyDescent="0.25">
      <c r="A3962" t="s">
        <v>9456</v>
      </c>
      <c r="B3962" t="s">
        <v>9453</v>
      </c>
      <c r="C3962" t="s">
        <v>9454</v>
      </c>
      <c r="D3962" t="s">
        <v>9455</v>
      </c>
      <c r="E3962" s="117">
        <v>43031</v>
      </c>
      <c r="F3962" s="118">
        <v>0.44136574074074075</v>
      </c>
      <c r="G3962" t="s">
        <v>9457</v>
      </c>
      <c r="H3962">
        <v>456</v>
      </c>
      <c r="I3962">
        <v>5</v>
      </c>
      <c r="J3962" t="s">
        <v>4140</v>
      </c>
      <c r="L3962" t="s">
        <v>175</v>
      </c>
    </row>
    <row r="3963" spans="1:12" x14ac:dyDescent="0.25">
      <c r="A3963" t="s">
        <v>9456</v>
      </c>
      <c r="B3963" t="s">
        <v>9453</v>
      </c>
      <c r="C3963" t="s">
        <v>9454</v>
      </c>
      <c r="D3963" t="s">
        <v>9455</v>
      </c>
      <c r="E3963" s="117">
        <v>43031</v>
      </c>
      <c r="F3963" s="118">
        <v>0.44136574074074075</v>
      </c>
      <c r="G3963" t="s">
        <v>9457</v>
      </c>
      <c r="H3963">
        <v>456</v>
      </c>
      <c r="I3963">
        <v>7</v>
      </c>
      <c r="J3963" t="s">
        <v>4140</v>
      </c>
      <c r="L3963">
        <v>76</v>
      </c>
    </row>
    <row r="3964" spans="1:12" x14ac:dyDescent="0.25">
      <c r="A3964" t="s">
        <v>9456</v>
      </c>
      <c r="B3964" t="s">
        <v>9453</v>
      </c>
      <c r="C3964" t="s">
        <v>9454</v>
      </c>
      <c r="D3964" t="s">
        <v>9455</v>
      </c>
      <c r="E3964" s="117">
        <v>43031</v>
      </c>
      <c r="F3964" s="118">
        <v>0.44136574074074075</v>
      </c>
      <c r="G3964" t="s">
        <v>9457</v>
      </c>
      <c r="H3964">
        <v>456</v>
      </c>
      <c r="I3964">
        <v>8</v>
      </c>
      <c r="J3964" t="s">
        <v>4140</v>
      </c>
      <c r="L3964">
        <v>100000</v>
      </c>
    </row>
    <row r="3965" spans="1:12" x14ac:dyDescent="0.25">
      <c r="A3965" t="s">
        <v>9456</v>
      </c>
      <c r="B3965" t="s">
        <v>9453</v>
      </c>
      <c r="C3965" t="s">
        <v>9454</v>
      </c>
      <c r="D3965" t="s">
        <v>9455</v>
      </c>
      <c r="E3965" s="117">
        <v>43031</v>
      </c>
      <c r="F3965" s="118">
        <v>0.44137731481481479</v>
      </c>
      <c r="G3965" t="s">
        <v>9457</v>
      </c>
      <c r="H3965">
        <v>456</v>
      </c>
      <c r="I3965">
        <v>12</v>
      </c>
      <c r="J3965" t="s">
        <v>4140</v>
      </c>
      <c r="L3965">
        <v>-11.577220784300501</v>
      </c>
    </row>
    <row r="3966" spans="1:12" x14ac:dyDescent="0.25">
      <c r="A3966" t="s">
        <v>9456</v>
      </c>
      <c r="B3966" t="s">
        <v>9453</v>
      </c>
      <c r="C3966" t="s">
        <v>9454</v>
      </c>
      <c r="D3966" t="s">
        <v>9455</v>
      </c>
      <c r="E3966" s="117">
        <v>43031</v>
      </c>
      <c r="F3966" s="118">
        <v>0.44137731481481479</v>
      </c>
      <c r="G3966" t="s">
        <v>9457</v>
      </c>
      <c r="H3966">
        <v>456</v>
      </c>
      <c r="I3966">
        <v>13</v>
      </c>
      <c r="J3966" t="s">
        <v>4140</v>
      </c>
      <c r="L3966">
        <v>-62.201121211647099</v>
      </c>
    </row>
    <row r="3967" spans="1:12" x14ac:dyDescent="0.25">
      <c r="A3967" t="s">
        <v>9456</v>
      </c>
      <c r="B3967" t="s">
        <v>9453</v>
      </c>
      <c r="C3967" t="s">
        <v>9454</v>
      </c>
      <c r="D3967" t="s">
        <v>9455</v>
      </c>
      <c r="E3967" s="117">
        <v>43031</v>
      </c>
      <c r="F3967" s="118">
        <v>0.44137731481481479</v>
      </c>
      <c r="G3967" t="s">
        <v>9457</v>
      </c>
      <c r="H3967">
        <v>456</v>
      </c>
      <c r="I3967">
        <v>14</v>
      </c>
      <c r="J3967" t="s">
        <v>4140</v>
      </c>
      <c r="L3967">
        <v>248</v>
      </c>
    </row>
    <row r="3968" spans="1:12" x14ac:dyDescent="0.25">
      <c r="A3968" t="s">
        <v>9456</v>
      </c>
      <c r="B3968" t="s">
        <v>9453</v>
      </c>
      <c r="C3968" t="s">
        <v>9454</v>
      </c>
      <c r="D3968" t="s">
        <v>9455</v>
      </c>
      <c r="E3968" s="117">
        <v>43031</v>
      </c>
      <c r="F3968" s="118">
        <v>0.44137731481481479</v>
      </c>
      <c r="G3968" t="s">
        <v>9457</v>
      </c>
      <c r="H3968">
        <v>456</v>
      </c>
      <c r="I3968">
        <v>15</v>
      </c>
      <c r="J3968" t="s">
        <v>4140</v>
      </c>
      <c r="L3968" s="117">
        <v>42102</v>
      </c>
    </row>
    <row r="3969" spans="1:12" x14ac:dyDescent="0.25">
      <c r="A3969" t="s">
        <v>9456</v>
      </c>
      <c r="B3969" t="s">
        <v>9453</v>
      </c>
      <c r="C3969" t="s">
        <v>9454</v>
      </c>
      <c r="D3969" t="s">
        <v>9455</v>
      </c>
      <c r="E3969" s="117">
        <v>43031</v>
      </c>
      <c r="F3969" s="118">
        <v>0.44137731481481479</v>
      </c>
      <c r="G3969" t="s">
        <v>9457</v>
      </c>
      <c r="H3969">
        <v>456</v>
      </c>
      <c r="I3969">
        <v>19</v>
      </c>
      <c r="J3969" t="s">
        <v>4140</v>
      </c>
      <c r="L3969" t="s">
        <v>26313</v>
      </c>
    </row>
    <row r="3970" spans="1:12" x14ac:dyDescent="0.25">
      <c r="A3970" t="s">
        <v>9456</v>
      </c>
      <c r="B3970" t="s">
        <v>9453</v>
      </c>
      <c r="C3970" t="s">
        <v>9454</v>
      </c>
      <c r="D3970" t="s">
        <v>9455</v>
      </c>
      <c r="E3970" s="117">
        <v>43031</v>
      </c>
      <c r="F3970" s="118">
        <v>0.44138888888888889</v>
      </c>
      <c r="G3970" t="s">
        <v>9457</v>
      </c>
      <c r="H3970">
        <v>456</v>
      </c>
      <c r="I3970">
        <v>20</v>
      </c>
      <c r="J3970" t="s">
        <v>4140</v>
      </c>
      <c r="L3970" t="s">
        <v>12</v>
      </c>
    </row>
    <row r="3971" spans="1:12" x14ac:dyDescent="0.25">
      <c r="A3971" t="s">
        <v>9456</v>
      </c>
      <c r="B3971" t="s">
        <v>9453</v>
      </c>
      <c r="C3971" t="s">
        <v>9454</v>
      </c>
      <c r="D3971" t="s">
        <v>9455</v>
      </c>
      <c r="E3971" s="117">
        <v>43031</v>
      </c>
      <c r="F3971" s="118">
        <v>0.44138888888888889</v>
      </c>
      <c r="G3971" t="s">
        <v>9457</v>
      </c>
      <c r="H3971">
        <v>456</v>
      </c>
      <c r="I3971">
        <v>22</v>
      </c>
      <c r="J3971" t="s">
        <v>4140</v>
      </c>
      <c r="L3971" t="s">
        <v>26257</v>
      </c>
    </row>
    <row r="3972" spans="1:12" x14ac:dyDescent="0.25">
      <c r="A3972" t="s">
        <v>9456</v>
      </c>
      <c r="B3972" t="s">
        <v>9453</v>
      </c>
      <c r="C3972" t="s">
        <v>9454</v>
      </c>
      <c r="D3972" t="s">
        <v>9455</v>
      </c>
      <c r="E3972" s="117">
        <v>43031</v>
      </c>
      <c r="F3972" s="118">
        <v>0.44140046296296293</v>
      </c>
      <c r="G3972" t="s">
        <v>9457</v>
      </c>
      <c r="H3972">
        <v>457</v>
      </c>
      <c r="I3972">
        <v>2</v>
      </c>
      <c r="J3972" t="s">
        <v>4140</v>
      </c>
      <c r="L3972" t="s">
        <v>5</v>
      </c>
    </row>
    <row r="3973" spans="1:12" x14ac:dyDescent="0.25">
      <c r="A3973" t="s">
        <v>9456</v>
      </c>
      <c r="B3973" t="s">
        <v>9453</v>
      </c>
      <c r="C3973" t="s">
        <v>9454</v>
      </c>
      <c r="D3973" t="s">
        <v>9455</v>
      </c>
      <c r="E3973" s="117">
        <v>43031</v>
      </c>
      <c r="F3973" s="118">
        <v>0.44141203703703707</v>
      </c>
      <c r="G3973" t="s">
        <v>9457</v>
      </c>
      <c r="H3973">
        <v>457</v>
      </c>
      <c r="I3973">
        <v>5</v>
      </c>
      <c r="J3973" t="s">
        <v>4140</v>
      </c>
      <c r="L3973" t="s">
        <v>175</v>
      </c>
    </row>
    <row r="3974" spans="1:12" x14ac:dyDescent="0.25">
      <c r="A3974" t="s">
        <v>9456</v>
      </c>
      <c r="B3974" t="s">
        <v>9453</v>
      </c>
      <c r="C3974" t="s">
        <v>9454</v>
      </c>
      <c r="D3974" t="s">
        <v>9455</v>
      </c>
      <c r="E3974" s="117">
        <v>43031</v>
      </c>
      <c r="F3974" s="118">
        <v>0.44141203703703707</v>
      </c>
      <c r="G3974" t="s">
        <v>9457</v>
      </c>
      <c r="H3974">
        <v>457</v>
      </c>
      <c r="I3974">
        <v>7</v>
      </c>
      <c r="J3974" t="s">
        <v>4140</v>
      </c>
      <c r="L3974">
        <v>77</v>
      </c>
    </row>
    <row r="3975" spans="1:12" x14ac:dyDescent="0.25">
      <c r="A3975" t="s">
        <v>9456</v>
      </c>
      <c r="B3975" t="s">
        <v>9453</v>
      </c>
      <c r="C3975" t="s">
        <v>9454</v>
      </c>
      <c r="D3975" t="s">
        <v>9455</v>
      </c>
      <c r="E3975" s="117">
        <v>43031</v>
      </c>
      <c r="F3975" s="118">
        <v>0.44141203703703707</v>
      </c>
      <c r="G3975" t="s">
        <v>9457</v>
      </c>
      <c r="H3975">
        <v>457</v>
      </c>
      <c r="I3975">
        <v>8</v>
      </c>
      <c r="J3975" t="s">
        <v>4140</v>
      </c>
      <c r="L3975">
        <v>100000</v>
      </c>
    </row>
    <row r="3976" spans="1:12" x14ac:dyDescent="0.25">
      <c r="A3976" t="s">
        <v>9456</v>
      </c>
      <c r="B3976" t="s">
        <v>9453</v>
      </c>
      <c r="C3976" t="s">
        <v>9454</v>
      </c>
      <c r="D3976" t="s">
        <v>9455</v>
      </c>
      <c r="E3976" s="117">
        <v>43031</v>
      </c>
      <c r="F3976" s="118">
        <v>0.44142361111111111</v>
      </c>
      <c r="G3976" t="s">
        <v>9457</v>
      </c>
      <c r="H3976">
        <v>457</v>
      </c>
      <c r="I3976">
        <v>12</v>
      </c>
      <c r="J3976" t="s">
        <v>4140</v>
      </c>
      <c r="L3976">
        <v>-11.6010229355728</v>
      </c>
    </row>
    <row r="3977" spans="1:12" x14ac:dyDescent="0.25">
      <c r="A3977" t="s">
        <v>9456</v>
      </c>
      <c r="B3977" t="s">
        <v>9453</v>
      </c>
      <c r="C3977" t="s">
        <v>9454</v>
      </c>
      <c r="D3977" t="s">
        <v>9455</v>
      </c>
      <c r="E3977" s="117">
        <v>43031</v>
      </c>
      <c r="F3977" s="118">
        <v>0.44142361111111111</v>
      </c>
      <c r="G3977" t="s">
        <v>9457</v>
      </c>
      <c r="H3977">
        <v>457</v>
      </c>
      <c r="I3977">
        <v>13</v>
      </c>
      <c r="J3977" t="s">
        <v>4140</v>
      </c>
      <c r="L3977">
        <v>-62.201631425101198</v>
      </c>
    </row>
    <row r="3978" spans="1:12" x14ac:dyDescent="0.25">
      <c r="A3978" t="s">
        <v>9456</v>
      </c>
      <c r="B3978" t="s">
        <v>9453</v>
      </c>
      <c r="C3978" t="s">
        <v>9454</v>
      </c>
      <c r="D3978" t="s">
        <v>9455</v>
      </c>
      <c r="E3978" s="117">
        <v>43031</v>
      </c>
      <c r="F3978" s="118">
        <v>0.44142361111111111</v>
      </c>
      <c r="G3978" t="s">
        <v>9457</v>
      </c>
      <c r="H3978">
        <v>457</v>
      </c>
      <c r="I3978">
        <v>14</v>
      </c>
      <c r="J3978" t="s">
        <v>4140</v>
      </c>
      <c r="L3978">
        <v>253</v>
      </c>
    </row>
    <row r="3979" spans="1:12" x14ac:dyDescent="0.25">
      <c r="A3979" t="s">
        <v>9456</v>
      </c>
      <c r="B3979" t="s">
        <v>9453</v>
      </c>
      <c r="C3979" t="s">
        <v>9454</v>
      </c>
      <c r="D3979" t="s">
        <v>9455</v>
      </c>
      <c r="E3979" s="117">
        <v>43031</v>
      </c>
      <c r="F3979" s="118">
        <v>0.44142361111111111</v>
      </c>
      <c r="G3979" t="s">
        <v>9457</v>
      </c>
      <c r="H3979">
        <v>457</v>
      </c>
      <c r="I3979">
        <v>15</v>
      </c>
      <c r="J3979" t="s">
        <v>4140</v>
      </c>
      <c r="L3979" s="117">
        <v>42102</v>
      </c>
    </row>
    <row r="3980" spans="1:12" x14ac:dyDescent="0.25">
      <c r="A3980" t="s">
        <v>9456</v>
      </c>
      <c r="B3980" t="s">
        <v>9453</v>
      </c>
      <c r="C3980" t="s">
        <v>9454</v>
      </c>
      <c r="D3980" t="s">
        <v>9455</v>
      </c>
      <c r="E3980" s="117">
        <v>43031</v>
      </c>
      <c r="F3980" s="118">
        <v>0.44142361111111111</v>
      </c>
      <c r="G3980" t="s">
        <v>9457</v>
      </c>
      <c r="H3980">
        <v>457</v>
      </c>
      <c r="I3980">
        <v>19</v>
      </c>
      <c r="J3980" t="s">
        <v>4140</v>
      </c>
      <c r="L3980" t="s">
        <v>26313</v>
      </c>
    </row>
    <row r="3981" spans="1:12" x14ac:dyDescent="0.25">
      <c r="A3981" t="s">
        <v>9456</v>
      </c>
      <c r="B3981" t="s">
        <v>9453</v>
      </c>
      <c r="C3981" t="s">
        <v>9454</v>
      </c>
      <c r="D3981" t="s">
        <v>9455</v>
      </c>
      <c r="E3981" s="117">
        <v>43031</v>
      </c>
      <c r="F3981" s="118">
        <v>0.44143518518518521</v>
      </c>
      <c r="G3981" t="s">
        <v>9457</v>
      </c>
      <c r="H3981">
        <v>457</v>
      </c>
      <c r="I3981">
        <v>20</v>
      </c>
      <c r="J3981" t="s">
        <v>4140</v>
      </c>
      <c r="L3981" t="s">
        <v>12</v>
      </c>
    </row>
    <row r="3982" spans="1:12" x14ac:dyDescent="0.25">
      <c r="A3982" t="s">
        <v>9456</v>
      </c>
      <c r="B3982" t="s">
        <v>9453</v>
      </c>
      <c r="C3982" t="s">
        <v>9454</v>
      </c>
      <c r="D3982" t="s">
        <v>9455</v>
      </c>
      <c r="E3982" s="117">
        <v>43031</v>
      </c>
      <c r="F3982" s="118">
        <v>0.44143518518518521</v>
      </c>
      <c r="G3982" t="s">
        <v>9457</v>
      </c>
      <c r="H3982">
        <v>457</v>
      </c>
      <c r="I3982">
        <v>22</v>
      </c>
      <c r="J3982" t="s">
        <v>4140</v>
      </c>
      <c r="L3982" t="s">
        <v>26315</v>
      </c>
    </row>
    <row r="3983" spans="1:12" x14ac:dyDescent="0.25">
      <c r="A3983" t="s">
        <v>9456</v>
      </c>
      <c r="B3983" t="s">
        <v>9453</v>
      </c>
      <c r="C3983" t="s">
        <v>9454</v>
      </c>
      <c r="D3983" t="s">
        <v>9455</v>
      </c>
      <c r="E3983" s="117">
        <v>43031</v>
      </c>
      <c r="F3983" s="118">
        <v>0.44145833333333334</v>
      </c>
      <c r="G3983" t="s">
        <v>9457</v>
      </c>
      <c r="H3983">
        <v>458</v>
      </c>
      <c r="I3983">
        <v>2</v>
      </c>
      <c r="J3983" t="s">
        <v>4140</v>
      </c>
      <c r="L3983" t="s">
        <v>5</v>
      </c>
    </row>
    <row r="3984" spans="1:12" x14ac:dyDescent="0.25">
      <c r="A3984" t="s">
        <v>9456</v>
      </c>
      <c r="B3984" t="s">
        <v>9453</v>
      </c>
      <c r="C3984" t="s">
        <v>9454</v>
      </c>
      <c r="D3984" t="s">
        <v>9455</v>
      </c>
      <c r="E3984" s="117">
        <v>43031</v>
      </c>
      <c r="F3984" s="118">
        <v>0.44145833333333334</v>
      </c>
      <c r="G3984" t="s">
        <v>9457</v>
      </c>
      <c r="H3984">
        <v>458</v>
      </c>
      <c r="I3984">
        <v>5</v>
      </c>
      <c r="J3984" t="s">
        <v>4140</v>
      </c>
      <c r="L3984" t="s">
        <v>175</v>
      </c>
    </row>
    <row r="3985" spans="1:12" x14ac:dyDescent="0.25">
      <c r="A3985" t="s">
        <v>9456</v>
      </c>
      <c r="B3985" t="s">
        <v>9453</v>
      </c>
      <c r="C3985" t="s">
        <v>9454</v>
      </c>
      <c r="D3985" t="s">
        <v>9455</v>
      </c>
      <c r="E3985" s="117">
        <v>43031</v>
      </c>
      <c r="F3985" s="118">
        <v>0.44145833333333334</v>
      </c>
      <c r="G3985" t="s">
        <v>9457</v>
      </c>
      <c r="H3985">
        <v>458</v>
      </c>
      <c r="I3985">
        <v>7</v>
      </c>
      <c r="J3985" t="s">
        <v>4140</v>
      </c>
      <c r="L3985">
        <v>78</v>
      </c>
    </row>
    <row r="3986" spans="1:12" x14ac:dyDescent="0.25">
      <c r="A3986" t="s">
        <v>9456</v>
      </c>
      <c r="B3986" t="s">
        <v>9453</v>
      </c>
      <c r="C3986" t="s">
        <v>9454</v>
      </c>
      <c r="D3986" t="s">
        <v>9455</v>
      </c>
      <c r="E3986" s="117">
        <v>43031</v>
      </c>
      <c r="F3986" s="118">
        <v>0.44145833333333334</v>
      </c>
      <c r="G3986" t="s">
        <v>9457</v>
      </c>
      <c r="H3986">
        <v>458</v>
      </c>
      <c r="I3986">
        <v>8</v>
      </c>
      <c r="J3986" t="s">
        <v>4140</v>
      </c>
      <c r="L3986">
        <v>100000</v>
      </c>
    </row>
    <row r="3987" spans="1:12" x14ac:dyDescent="0.25">
      <c r="A3987" t="s">
        <v>9456</v>
      </c>
      <c r="B3987" t="s">
        <v>9453</v>
      </c>
      <c r="C3987" t="s">
        <v>9454</v>
      </c>
      <c r="D3987" t="s">
        <v>9455</v>
      </c>
      <c r="E3987" s="117">
        <v>43031</v>
      </c>
      <c r="F3987" s="118">
        <v>0.44146990740740738</v>
      </c>
      <c r="G3987" t="s">
        <v>9457</v>
      </c>
      <c r="H3987">
        <v>458</v>
      </c>
      <c r="I3987">
        <v>12</v>
      </c>
      <c r="J3987" t="s">
        <v>4140</v>
      </c>
      <c r="L3987">
        <v>-11.6495804991465</v>
      </c>
    </row>
    <row r="3988" spans="1:12" x14ac:dyDescent="0.25">
      <c r="A3988" t="s">
        <v>9456</v>
      </c>
      <c r="B3988" t="s">
        <v>9453</v>
      </c>
      <c r="C3988" t="s">
        <v>9454</v>
      </c>
      <c r="D3988" t="s">
        <v>9455</v>
      </c>
      <c r="E3988" s="117">
        <v>43031</v>
      </c>
      <c r="F3988" s="118">
        <v>0.44146990740740738</v>
      </c>
      <c r="G3988" t="s">
        <v>9457</v>
      </c>
      <c r="H3988">
        <v>458</v>
      </c>
      <c r="I3988">
        <v>13</v>
      </c>
      <c r="J3988" t="s">
        <v>4140</v>
      </c>
      <c r="L3988">
        <v>-62.2007867253865</v>
      </c>
    </row>
    <row r="3989" spans="1:12" x14ac:dyDescent="0.25">
      <c r="A3989" t="s">
        <v>9456</v>
      </c>
      <c r="B3989" t="s">
        <v>9453</v>
      </c>
      <c r="C3989" t="s">
        <v>9454</v>
      </c>
      <c r="D3989" t="s">
        <v>9455</v>
      </c>
      <c r="E3989" s="117">
        <v>43031</v>
      </c>
      <c r="F3989" s="118">
        <v>0.44146990740740738</v>
      </c>
      <c r="G3989" t="s">
        <v>9457</v>
      </c>
      <c r="H3989">
        <v>458</v>
      </c>
      <c r="I3989">
        <v>14</v>
      </c>
      <c r="J3989" t="s">
        <v>4140</v>
      </c>
      <c r="L3989">
        <v>249</v>
      </c>
    </row>
    <row r="3990" spans="1:12" x14ac:dyDescent="0.25">
      <c r="A3990" t="s">
        <v>9456</v>
      </c>
      <c r="B3990" t="s">
        <v>9453</v>
      </c>
      <c r="C3990" t="s">
        <v>9454</v>
      </c>
      <c r="D3990" t="s">
        <v>9455</v>
      </c>
      <c r="E3990" s="117">
        <v>43031</v>
      </c>
      <c r="F3990" s="118">
        <v>0.44146990740740738</v>
      </c>
      <c r="G3990" t="s">
        <v>9457</v>
      </c>
      <c r="H3990">
        <v>458</v>
      </c>
      <c r="I3990">
        <v>15</v>
      </c>
      <c r="J3990" t="s">
        <v>4140</v>
      </c>
      <c r="L3990" s="117">
        <v>42102</v>
      </c>
    </row>
    <row r="3991" spans="1:12" x14ac:dyDescent="0.25">
      <c r="A3991" t="s">
        <v>9456</v>
      </c>
      <c r="B3991" t="s">
        <v>9453</v>
      </c>
      <c r="C3991" t="s">
        <v>9454</v>
      </c>
      <c r="D3991" t="s">
        <v>9455</v>
      </c>
      <c r="E3991" s="117">
        <v>43031</v>
      </c>
      <c r="F3991" s="118">
        <v>0.44148148148148153</v>
      </c>
      <c r="G3991" t="s">
        <v>9457</v>
      </c>
      <c r="H3991">
        <v>458</v>
      </c>
      <c r="I3991">
        <v>19</v>
      </c>
      <c r="J3991" t="s">
        <v>4140</v>
      </c>
      <c r="L3991" t="s">
        <v>26313</v>
      </c>
    </row>
    <row r="3992" spans="1:12" x14ac:dyDescent="0.25">
      <c r="A3992" t="s">
        <v>9456</v>
      </c>
      <c r="B3992" t="s">
        <v>9453</v>
      </c>
      <c r="C3992" t="s">
        <v>9454</v>
      </c>
      <c r="D3992" t="s">
        <v>9455</v>
      </c>
      <c r="E3992" s="117">
        <v>43031</v>
      </c>
      <c r="F3992" s="118">
        <v>0.44148148148148153</v>
      </c>
      <c r="G3992" t="s">
        <v>9457</v>
      </c>
      <c r="H3992">
        <v>458</v>
      </c>
      <c r="I3992">
        <v>20</v>
      </c>
      <c r="J3992" t="s">
        <v>4140</v>
      </c>
      <c r="L3992" t="s">
        <v>12</v>
      </c>
    </row>
    <row r="3993" spans="1:12" x14ac:dyDescent="0.25">
      <c r="A3993" t="s">
        <v>9456</v>
      </c>
      <c r="B3993" t="s">
        <v>9453</v>
      </c>
      <c r="C3993" t="s">
        <v>9454</v>
      </c>
      <c r="D3993" t="s">
        <v>9455</v>
      </c>
      <c r="E3993" s="117">
        <v>43031</v>
      </c>
      <c r="F3993" s="118">
        <v>0.44148148148148153</v>
      </c>
      <c r="G3993" t="s">
        <v>9457</v>
      </c>
      <c r="H3993">
        <v>458</v>
      </c>
      <c r="I3993">
        <v>22</v>
      </c>
      <c r="J3993" t="s">
        <v>4140</v>
      </c>
      <c r="L3993" t="s">
        <v>26316</v>
      </c>
    </row>
    <row r="3994" spans="1:12" x14ac:dyDescent="0.25">
      <c r="A3994" t="s">
        <v>9456</v>
      </c>
      <c r="B3994" t="s">
        <v>9453</v>
      </c>
      <c r="C3994" t="s">
        <v>9454</v>
      </c>
      <c r="D3994" t="s">
        <v>9455</v>
      </c>
      <c r="E3994" s="117">
        <v>43031</v>
      </c>
      <c r="F3994" s="118">
        <v>0.44150462962962966</v>
      </c>
      <c r="G3994" t="s">
        <v>9457</v>
      </c>
      <c r="H3994">
        <v>459</v>
      </c>
      <c r="I3994">
        <v>2</v>
      </c>
      <c r="J3994" t="s">
        <v>4140</v>
      </c>
      <c r="L3994" t="s">
        <v>5</v>
      </c>
    </row>
    <row r="3995" spans="1:12" x14ac:dyDescent="0.25">
      <c r="A3995" t="s">
        <v>9456</v>
      </c>
      <c r="B3995" t="s">
        <v>9453</v>
      </c>
      <c r="C3995" t="s">
        <v>9454</v>
      </c>
      <c r="D3995" t="s">
        <v>9455</v>
      </c>
      <c r="E3995" s="117">
        <v>43031</v>
      </c>
      <c r="F3995" s="118">
        <v>0.44150462962962966</v>
      </c>
      <c r="G3995" t="s">
        <v>9457</v>
      </c>
      <c r="H3995">
        <v>459</v>
      </c>
      <c r="I3995">
        <v>5</v>
      </c>
      <c r="J3995" t="s">
        <v>4140</v>
      </c>
      <c r="L3995" t="s">
        <v>175</v>
      </c>
    </row>
    <row r="3996" spans="1:12" x14ac:dyDescent="0.25">
      <c r="A3996" t="s">
        <v>9456</v>
      </c>
      <c r="B3996" t="s">
        <v>9453</v>
      </c>
      <c r="C3996" t="s">
        <v>9454</v>
      </c>
      <c r="D3996" t="s">
        <v>9455</v>
      </c>
      <c r="E3996" s="117">
        <v>43031</v>
      </c>
      <c r="F3996" s="118">
        <v>0.44150462962962966</v>
      </c>
      <c r="G3996" t="s">
        <v>9457</v>
      </c>
      <c r="H3996">
        <v>459</v>
      </c>
      <c r="I3996">
        <v>7</v>
      </c>
      <c r="J3996" t="s">
        <v>4140</v>
      </c>
      <c r="L3996">
        <v>79</v>
      </c>
    </row>
    <row r="3997" spans="1:12" x14ac:dyDescent="0.25">
      <c r="A3997" t="s">
        <v>9456</v>
      </c>
      <c r="B3997" t="s">
        <v>9453</v>
      </c>
      <c r="C3997" t="s">
        <v>9454</v>
      </c>
      <c r="D3997" t="s">
        <v>9455</v>
      </c>
      <c r="E3997" s="117">
        <v>43031</v>
      </c>
      <c r="F3997" s="118">
        <v>0.44150462962962966</v>
      </c>
      <c r="G3997" t="s">
        <v>9457</v>
      </c>
      <c r="H3997">
        <v>459</v>
      </c>
      <c r="I3997">
        <v>8</v>
      </c>
      <c r="J3997" t="s">
        <v>4140</v>
      </c>
      <c r="L3997">
        <v>100000</v>
      </c>
    </row>
    <row r="3998" spans="1:12" x14ac:dyDescent="0.25">
      <c r="A3998" t="s">
        <v>9456</v>
      </c>
      <c r="B3998" t="s">
        <v>9453</v>
      </c>
      <c r="C3998" t="s">
        <v>9454</v>
      </c>
      <c r="D3998" t="s">
        <v>9455</v>
      </c>
      <c r="E3998" s="117">
        <v>43031</v>
      </c>
      <c r="F3998" s="118">
        <v>0.4415162037037037</v>
      </c>
      <c r="G3998" t="s">
        <v>9457</v>
      </c>
      <c r="H3998">
        <v>459</v>
      </c>
      <c r="I3998">
        <v>12</v>
      </c>
      <c r="J3998" t="s">
        <v>4140</v>
      </c>
      <c r="L3998">
        <v>-11.707454027215</v>
      </c>
    </row>
    <row r="3999" spans="1:12" x14ac:dyDescent="0.25">
      <c r="A3999" t="s">
        <v>9456</v>
      </c>
      <c r="B3999" t="s">
        <v>9453</v>
      </c>
      <c r="C3999" t="s">
        <v>9454</v>
      </c>
      <c r="D3999" t="s">
        <v>9455</v>
      </c>
      <c r="E3999" s="117">
        <v>43031</v>
      </c>
      <c r="F3999" s="118">
        <v>0.4415162037037037</v>
      </c>
      <c r="G3999" t="s">
        <v>9457</v>
      </c>
      <c r="H3999">
        <v>459</v>
      </c>
      <c r="I3999">
        <v>13</v>
      </c>
      <c r="J3999" t="s">
        <v>4140</v>
      </c>
      <c r="L3999">
        <v>-62.200694311075601</v>
      </c>
    </row>
    <row r="4000" spans="1:12" x14ac:dyDescent="0.25">
      <c r="A4000" t="s">
        <v>9456</v>
      </c>
      <c r="B4000" t="s">
        <v>9453</v>
      </c>
      <c r="C4000" t="s">
        <v>9454</v>
      </c>
      <c r="D4000" t="s">
        <v>9455</v>
      </c>
      <c r="E4000" s="117">
        <v>43031</v>
      </c>
      <c r="F4000" s="118">
        <v>0.4415162037037037</v>
      </c>
      <c r="G4000" t="s">
        <v>9457</v>
      </c>
      <c r="H4000">
        <v>459</v>
      </c>
      <c r="I4000">
        <v>14</v>
      </c>
      <c r="J4000" t="s">
        <v>4140</v>
      </c>
      <c r="L4000">
        <v>264</v>
      </c>
    </row>
    <row r="4001" spans="1:12" x14ac:dyDescent="0.25">
      <c r="A4001" t="s">
        <v>9456</v>
      </c>
      <c r="B4001" t="s">
        <v>9453</v>
      </c>
      <c r="C4001" t="s">
        <v>9454</v>
      </c>
      <c r="D4001" t="s">
        <v>9455</v>
      </c>
      <c r="E4001" s="117">
        <v>43031</v>
      </c>
      <c r="F4001" s="118">
        <v>0.4415162037037037</v>
      </c>
      <c r="G4001" t="s">
        <v>9457</v>
      </c>
      <c r="H4001">
        <v>459</v>
      </c>
      <c r="I4001">
        <v>15</v>
      </c>
      <c r="J4001" t="s">
        <v>4140</v>
      </c>
      <c r="L4001" s="117">
        <v>42102</v>
      </c>
    </row>
    <row r="4002" spans="1:12" x14ac:dyDescent="0.25">
      <c r="A4002" t="s">
        <v>9456</v>
      </c>
      <c r="B4002" t="s">
        <v>9453</v>
      </c>
      <c r="C4002" t="s">
        <v>9454</v>
      </c>
      <c r="D4002" t="s">
        <v>9455</v>
      </c>
      <c r="E4002" s="117">
        <v>43031</v>
      </c>
      <c r="F4002" s="118">
        <v>0.44152777777777774</v>
      </c>
      <c r="G4002" t="s">
        <v>9457</v>
      </c>
      <c r="H4002">
        <v>459</v>
      </c>
      <c r="I4002">
        <v>19</v>
      </c>
      <c r="J4002" t="s">
        <v>4140</v>
      </c>
      <c r="L4002" t="s">
        <v>26313</v>
      </c>
    </row>
    <row r="4003" spans="1:12" x14ac:dyDescent="0.25">
      <c r="A4003" t="s">
        <v>9456</v>
      </c>
      <c r="B4003" t="s">
        <v>9453</v>
      </c>
      <c r="C4003" t="s">
        <v>9454</v>
      </c>
      <c r="D4003" t="s">
        <v>9455</v>
      </c>
      <c r="E4003" s="117">
        <v>43031</v>
      </c>
      <c r="F4003" s="118">
        <v>0.44152777777777774</v>
      </c>
      <c r="G4003" t="s">
        <v>9457</v>
      </c>
      <c r="H4003">
        <v>459</v>
      </c>
      <c r="I4003">
        <v>20</v>
      </c>
      <c r="J4003" t="s">
        <v>4140</v>
      </c>
      <c r="L4003" t="s">
        <v>32</v>
      </c>
    </row>
    <row r="4004" spans="1:12" x14ac:dyDescent="0.25">
      <c r="A4004" t="s">
        <v>9456</v>
      </c>
      <c r="B4004" t="s">
        <v>9453</v>
      </c>
      <c r="C4004" t="s">
        <v>9454</v>
      </c>
      <c r="D4004" t="s">
        <v>9455</v>
      </c>
      <c r="E4004" s="117">
        <v>43031</v>
      </c>
      <c r="F4004" s="118">
        <v>0.44152777777777774</v>
      </c>
      <c r="G4004" t="s">
        <v>9457</v>
      </c>
      <c r="H4004">
        <v>459</v>
      </c>
      <c r="I4004">
        <v>22</v>
      </c>
      <c r="J4004" t="s">
        <v>4140</v>
      </c>
      <c r="L4004" t="s">
        <v>26317</v>
      </c>
    </row>
    <row r="4005" spans="1:12" x14ac:dyDescent="0.25">
      <c r="A4005" t="s">
        <v>9456</v>
      </c>
      <c r="B4005" t="s">
        <v>9453</v>
      </c>
      <c r="C4005" t="s">
        <v>9454</v>
      </c>
      <c r="D4005" t="s">
        <v>9455</v>
      </c>
      <c r="E4005" s="117">
        <v>43031</v>
      </c>
      <c r="F4005" s="118">
        <v>0.44155092592592587</v>
      </c>
      <c r="G4005" t="s">
        <v>9457</v>
      </c>
      <c r="H4005">
        <v>460</v>
      </c>
      <c r="I4005">
        <v>2</v>
      </c>
      <c r="J4005" t="s">
        <v>4140</v>
      </c>
      <c r="L4005" t="s">
        <v>5</v>
      </c>
    </row>
    <row r="4006" spans="1:12" x14ac:dyDescent="0.25">
      <c r="A4006" t="s">
        <v>9456</v>
      </c>
      <c r="B4006" t="s">
        <v>9453</v>
      </c>
      <c r="C4006" t="s">
        <v>9454</v>
      </c>
      <c r="D4006" t="s">
        <v>9455</v>
      </c>
      <c r="E4006" s="117">
        <v>43031</v>
      </c>
      <c r="F4006" s="118">
        <v>0.44155092592592587</v>
      </c>
      <c r="G4006" t="s">
        <v>9457</v>
      </c>
      <c r="H4006">
        <v>460</v>
      </c>
      <c r="I4006">
        <v>5</v>
      </c>
      <c r="J4006" t="s">
        <v>4140</v>
      </c>
      <c r="L4006" t="s">
        <v>175</v>
      </c>
    </row>
    <row r="4007" spans="1:12" x14ac:dyDescent="0.25">
      <c r="A4007" t="s">
        <v>9456</v>
      </c>
      <c r="B4007" t="s">
        <v>9453</v>
      </c>
      <c r="C4007" t="s">
        <v>9454</v>
      </c>
      <c r="D4007" t="s">
        <v>9455</v>
      </c>
      <c r="E4007" s="117">
        <v>43031</v>
      </c>
      <c r="F4007" s="118">
        <v>0.44155092592592587</v>
      </c>
      <c r="G4007" t="s">
        <v>9457</v>
      </c>
      <c r="H4007">
        <v>460</v>
      </c>
      <c r="I4007">
        <v>7</v>
      </c>
      <c r="J4007" t="s">
        <v>4140</v>
      </c>
      <c r="L4007">
        <v>80</v>
      </c>
    </row>
    <row r="4008" spans="1:12" x14ac:dyDescent="0.25">
      <c r="A4008" t="s">
        <v>9456</v>
      </c>
      <c r="B4008" t="s">
        <v>9453</v>
      </c>
      <c r="C4008" t="s">
        <v>9454</v>
      </c>
      <c r="D4008" t="s">
        <v>9455</v>
      </c>
      <c r="E4008" s="117">
        <v>43031</v>
      </c>
      <c r="F4008" s="118">
        <v>0.44156250000000002</v>
      </c>
      <c r="G4008" t="s">
        <v>9457</v>
      </c>
      <c r="H4008">
        <v>460</v>
      </c>
      <c r="I4008">
        <v>8</v>
      </c>
      <c r="J4008" t="s">
        <v>4140</v>
      </c>
      <c r="L4008">
        <v>100000</v>
      </c>
    </row>
    <row r="4009" spans="1:12" x14ac:dyDescent="0.25">
      <c r="A4009" t="s">
        <v>9456</v>
      </c>
      <c r="B4009" t="s">
        <v>9453</v>
      </c>
      <c r="C4009" t="s">
        <v>9454</v>
      </c>
      <c r="D4009" t="s">
        <v>9455</v>
      </c>
      <c r="E4009" s="117">
        <v>43031</v>
      </c>
      <c r="F4009" s="118">
        <v>0.44156250000000002</v>
      </c>
      <c r="G4009" t="s">
        <v>9457</v>
      </c>
      <c r="H4009">
        <v>460</v>
      </c>
      <c r="I4009">
        <v>12</v>
      </c>
      <c r="J4009" t="s">
        <v>4140</v>
      </c>
      <c r="L4009">
        <v>-11.744773821610501</v>
      </c>
    </row>
    <row r="4010" spans="1:12" x14ac:dyDescent="0.25">
      <c r="A4010" t="s">
        <v>9456</v>
      </c>
      <c r="B4010" t="s">
        <v>9453</v>
      </c>
      <c r="C4010" t="s">
        <v>9454</v>
      </c>
      <c r="D4010" t="s">
        <v>9455</v>
      </c>
      <c r="E4010" s="117">
        <v>43031</v>
      </c>
      <c r="F4010" s="118">
        <v>0.44156250000000002</v>
      </c>
      <c r="G4010" t="s">
        <v>9457</v>
      </c>
      <c r="H4010">
        <v>460</v>
      </c>
      <c r="I4010">
        <v>13</v>
      </c>
      <c r="J4010" t="s">
        <v>4140</v>
      </c>
      <c r="L4010">
        <v>-62.200825522949899</v>
      </c>
    </row>
    <row r="4011" spans="1:12" x14ac:dyDescent="0.25">
      <c r="A4011" t="s">
        <v>9456</v>
      </c>
      <c r="B4011" t="s">
        <v>9453</v>
      </c>
      <c r="C4011" t="s">
        <v>9454</v>
      </c>
      <c r="D4011" t="s">
        <v>9455</v>
      </c>
      <c r="E4011" s="117">
        <v>43031</v>
      </c>
      <c r="F4011" s="118">
        <v>0.44156250000000002</v>
      </c>
      <c r="G4011" t="s">
        <v>9457</v>
      </c>
      <c r="H4011">
        <v>460</v>
      </c>
      <c r="I4011">
        <v>14</v>
      </c>
      <c r="J4011" t="s">
        <v>4140</v>
      </c>
      <c r="L4011">
        <v>284</v>
      </c>
    </row>
    <row r="4012" spans="1:12" x14ac:dyDescent="0.25">
      <c r="A4012" t="s">
        <v>9456</v>
      </c>
      <c r="B4012" t="s">
        <v>9453</v>
      </c>
      <c r="C4012" t="s">
        <v>9454</v>
      </c>
      <c r="D4012" t="s">
        <v>9455</v>
      </c>
      <c r="E4012" s="117">
        <v>43031</v>
      </c>
      <c r="F4012" s="118">
        <v>0.44157407407407406</v>
      </c>
      <c r="G4012" t="s">
        <v>9457</v>
      </c>
      <c r="H4012">
        <v>460</v>
      </c>
      <c r="I4012">
        <v>15</v>
      </c>
      <c r="J4012" t="s">
        <v>4140</v>
      </c>
      <c r="L4012" s="117">
        <v>42102</v>
      </c>
    </row>
    <row r="4013" spans="1:12" x14ac:dyDescent="0.25">
      <c r="A4013" t="s">
        <v>9456</v>
      </c>
      <c r="B4013" t="s">
        <v>9453</v>
      </c>
      <c r="C4013" t="s">
        <v>9454</v>
      </c>
      <c r="D4013" t="s">
        <v>9455</v>
      </c>
      <c r="E4013" s="117">
        <v>43031</v>
      </c>
      <c r="F4013" s="118">
        <v>0.44157407407407406</v>
      </c>
      <c r="G4013" t="s">
        <v>9457</v>
      </c>
      <c r="H4013">
        <v>460</v>
      </c>
      <c r="I4013">
        <v>19</v>
      </c>
      <c r="J4013" t="s">
        <v>4140</v>
      </c>
      <c r="L4013" t="s">
        <v>26318</v>
      </c>
    </row>
    <row r="4014" spans="1:12" x14ac:dyDescent="0.25">
      <c r="A4014" t="s">
        <v>9456</v>
      </c>
      <c r="B4014" t="s">
        <v>9453</v>
      </c>
      <c r="C4014" t="s">
        <v>9454</v>
      </c>
      <c r="D4014" t="s">
        <v>9455</v>
      </c>
      <c r="E4014" s="117">
        <v>43031</v>
      </c>
      <c r="F4014" s="118">
        <v>0.44157407407407406</v>
      </c>
      <c r="G4014" t="s">
        <v>9457</v>
      </c>
      <c r="H4014">
        <v>460</v>
      </c>
      <c r="I4014">
        <v>20</v>
      </c>
      <c r="J4014" t="s">
        <v>4140</v>
      </c>
      <c r="L4014" t="s">
        <v>12</v>
      </c>
    </row>
    <row r="4015" spans="1:12" x14ac:dyDescent="0.25">
      <c r="A4015" t="s">
        <v>9456</v>
      </c>
      <c r="B4015" t="s">
        <v>9453</v>
      </c>
      <c r="C4015" t="s">
        <v>9454</v>
      </c>
      <c r="D4015" t="s">
        <v>9455</v>
      </c>
      <c r="E4015" s="117">
        <v>43031</v>
      </c>
      <c r="F4015" s="118">
        <v>0.44157407407407406</v>
      </c>
      <c r="G4015" t="s">
        <v>9457</v>
      </c>
      <c r="H4015">
        <v>460</v>
      </c>
      <c r="I4015">
        <v>22</v>
      </c>
      <c r="J4015" t="s">
        <v>4140</v>
      </c>
      <c r="L4015" t="s">
        <v>26319</v>
      </c>
    </row>
    <row r="4016" spans="1:12" x14ac:dyDescent="0.25">
      <c r="A4016" t="s">
        <v>9456</v>
      </c>
      <c r="B4016" t="s">
        <v>9453</v>
      </c>
      <c r="C4016" t="s">
        <v>9454</v>
      </c>
      <c r="D4016" t="s">
        <v>9455</v>
      </c>
      <c r="E4016" s="117">
        <v>43031</v>
      </c>
      <c r="F4016" s="118">
        <v>0.4415972222222222</v>
      </c>
      <c r="G4016" t="s">
        <v>9457</v>
      </c>
      <c r="H4016">
        <v>461</v>
      </c>
      <c r="I4016">
        <v>2</v>
      </c>
      <c r="J4016" t="s">
        <v>4140</v>
      </c>
      <c r="L4016" t="s">
        <v>5</v>
      </c>
    </row>
    <row r="4017" spans="1:12" x14ac:dyDescent="0.25">
      <c r="A4017" t="s">
        <v>9456</v>
      </c>
      <c r="B4017" t="s">
        <v>9453</v>
      </c>
      <c r="C4017" t="s">
        <v>9454</v>
      </c>
      <c r="D4017" t="s">
        <v>9455</v>
      </c>
      <c r="E4017" s="117">
        <v>43031</v>
      </c>
      <c r="F4017" s="118">
        <v>0.4415972222222222</v>
      </c>
      <c r="G4017" t="s">
        <v>9457</v>
      </c>
      <c r="H4017">
        <v>461</v>
      </c>
      <c r="I4017">
        <v>5</v>
      </c>
      <c r="J4017" t="s">
        <v>4140</v>
      </c>
      <c r="L4017" t="s">
        <v>175</v>
      </c>
    </row>
    <row r="4018" spans="1:12" x14ac:dyDescent="0.25">
      <c r="A4018" t="s">
        <v>9456</v>
      </c>
      <c r="B4018" t="s">
        <v>9453</v>
      </c>
      <c r="C4018" t="s">
        <v>9454</v>
      </c>
      <c r="D4018" t="s">
        <v>9455</v>
      </c>
      <c r="E4018" s="117">
        <v>43031</v>
      </c>
      <c r="F4018" s="118">
        <v>0.4415972222222222</v>
      </c>
      <c r="G4018" t="s">
        <v>9457</v>
      </c>
      <c r="H4018">
        <v>461</v>
      </c>
      <c r="I4018">
        <v>7</v>
      </c>
      <c r="J4018" t="s">
        <v>4140</v>
      </c>
      <c r="L4018">
        <v>81</v>
      </c>
    </row>
    <row r="4019" spans="1:12" x14ac:dyDescent="0.25">
      <c r="A4019" t="s">
        <v>9456</v>
      </c>
      <c r="B4019" t="s">
        <v>9453</v>
      </c>
      <c r="C4019" t="s">
        <v>9454</v>
      </c>
      <c r="D4019" t="s">
        <v>9455</v>
      </c>
      <c r="E4019" s="117">
        <v>43031</v>
      </c>
      <c r="F4019" s="118">
        <v>0.44160879629629629</v>
      </c>
      <c r="G4019" t="s">
        <v>9457</v>
      </c>
      <c r="H4019">
        <v>461</v>
      </c>
      <c r="I4019">
        <v>8</v>
      </c>
      <c r="J4019" t="s">
        <v>4140</v>
      </c>
      <c r="L4019">
        <v>100000</v>
      </c>
    </row>
    <row r="4020" spans="1:12" x14ac:dyDescent="0.25">
      <c r="A4020" t="s">
        <v>9456</v>
      </c>
      <c r="B4020" t="s">
        <v>9453</v>
      </c>
      <c r="C4020" t="s">
        <v>9454</v>
      </c>
      <c r="D4020" t="s">
        <v>9455</v>
      </c>
      <c r="E4020" s="117">
        <v>43031</v>
      </c>
      <c r="F4020" s="118">
        <v>0.44160879629629629</v>
      </c>
      <c r="G4020" t="s">
        <v>9457</v>
      </c>
      <c r="H4020">
        <v>461</v>
      </c>
      <c r="I4020">
        <v>12</v>
      </c>
      <c r="J4020" t="s">
        <v>4140</v>
      </c>
      <c r="L4020">
        <v>-11.789977826851199</v>
      </c>
    </row>
    <row r="4021" spans="1:12" x14ac:dyDescent="0.25">
      <c r="A4021" t="s">
        <v>9456</v>
      </c>
      <c r="B4021" t="s">
        <v>9453</v>
      </c>
      <c r="C4021" t="s">
        <v>9454</v>
      </c>
      <c r="D4021" t="s">
        <v>9455</v>
      </c>
      <c r="E4021" s="117">
        <v>43031</v>
      </c>
      <c r="F4021" s="118">
        <v>0.44160879629629629</v>
      </c>
      <c r="G4021" t="s">
        <v>9457</v>
      </c>
      <c r="H4021">
        <v>461</v>
      </c>
      <c r="I4021">
        <v>13</v>
      </c>
      <c r="J4021" t="s">
        <v>4140</v>
      </c>
      <c r="L4021">
        <v>-62.200621573124501</v>
      </c>
    </row>
    <row r="4022" spans="1:12" x14ac:dyDescent="0.25">
      <c r="A4022" t="s">
        <v>9456</v>
      </c>
      <c r="B4022" t="s">
        <v>9453</v>
      </c>
      <c r="C4022" t="s">
        <v>9454</v>
      </c>
      <c r="D4022" t="s">
        <v>9455</v>
      </c>
      <c r="E4022" s="117">
        <v>43031</v>
      </c>
      <c r="F4022" s="118">
        <v>0.44160879629629629</v>
      </c>
      <c r="G4022" t="s">
        <v>9457</v>
      </c>
      <c r="H4022">
        <v>461</v>
      </c>
      <c r="I4022">
        <v>14</v>
      </c>
      <c r="J4022" t="s">
        <v>4140</v>
      </c>
      <c r="L4022">
        <v>306</v>
      </c>
    </row>
    <row r="4023" spans="1:12" x14ac:dyDescent="0.25">
      <c r="A4023" t="s">
        <v>9456</v>
      </c>
      <c r="B4023" t="s">
        <v>9453</v>
      </c>
      <c r="C4023" t="s">
        <v>9454</v>
      </c>
      <c r="D4023" t="s">
        <v>9455</v>
      </c>
      <c r="E4023" s="117">
        <v>43031</v>
      </c>
      <c r="F4023" s="118">
        <v>0.44162037037037033</v>
      </c>
      <c r="G4023" t="s">
        <v>9457</v>
      </c>
      <c r="H4023">
        <v>461</v>
      </c>
      <c r="I4023">
        <v>15</v>
      </c>
      <c r="J4023" t="s">
        <v>4140</v>
      </c>
      <c r="L4023" s="117">
        <v>42102</v>
      </c>
    </row>
    <row r="4024" spans="1:12" x14ac:dyDescent="0.25">
      <c r="A4024" t="s">
        <v>9456</v>
      </c>
      <c r="B4024" t="s">
        <v>9453</v>
      </c>
      <c r="C4024" t="s">
        <v>9454</v>
      </c>
      <c r="D4024" t="s">
        <v>9455</v>
      </c>
      <c r="E4024" s="117">
        <v>43031</v>
      </c>
      <c r="F4024" s="118">
        <v>0.44162037037037033</v>
      </c>
      <c r="G4024" t="s">
        <v>9457</v>
      </c>
      <c r="H4024">
        <v>461</v>
      </c>
      <c r="I4024">
        <v>19</v>
      </c>
      <c r="J4024" t="s">
        <v>4140</v>
      </c>
      <c r="L4024" t="s">
        <v>26318</v>
      </c>
    </row>
    <row r="4025" spans="1:12" x14ac:dyDescent="0.25">
      <c r="A4025" t="s">
        <v>9456</v>
      </c>
      <c r="B4025" t="s">
        <v>9453</v>
      </c>
      <c r="C4025" t="s">
        <v>9454</v>
      </c>
      <c r="D4025" t="s">
        <v>9455</v>
      </c>
      <c r="E4025" s="117">
        <v>43031</v>
      </c>
      <c r="F4025" s="118">
        <v>0.44162037037037033</v>
      </c>
      <c r="G4025" t="s">
        <v>9457</v>
      </c>
      <c r="H4025">
        <v>461</v>
      </c>
      <c r="I4025">
        <v>20</v>
      </c>
      <c r="J4025" t="s">
        <v>4140</v>
      </c>
      <c r="L4025" t="s">
        <v>12</v>
      </c>
    </row>
    <row r="4026" spans="1:12" x14ac:dyDescent="0.25">
      <c r="A4026" t="s">
        <v>9456</v>
      </c>
      <c r="B4026" t="s">
        <v>9453</v>
      </c>
      <c r="C4026" t="s">
        <v>9454</v>
      </c>
      <c r="D4026" t="s">
        <v>9455</v>
      </c>
      <c r="E4026" s="117">
        <v>43031</v>
      </c>
      <c r="F4026" s="118">
        <v>0.44162037037037033</v>
      </c>
      <c r="G4026" t="s">
        <v>9457</v>
      </c>
      <c r="H4026">
        <v>461</v>
      </c>
      <c r="I4026">
        <v>22</v>
      </c>
      <c r="J4026" t="s">
        <v>4140</v>
      </c>
      <c r="L4026" t="s">
        <v>26320</v>
      </c>
    </row>
    <row r="4027" spans="1:12" x14ac:dyDescent="0.25">
      <c r="A4027" t="s">
        <v>9456</v>
      </c>
      <c r="B4027" t="s">
        <v>9453</v>
      </c>
      <c r="C4027" t="s">
        <v>9454</v>
      </c>
      <c r="D4027" t="s">
        <v>9455</v>
      </c>
      <c r="E4027" s="117">
        <v>43031</v>
      </c>
      <c r="F4027" s="118">
        <v>0.44164351851851852</v>
      </c>
      <c r="G4027" t="s">
        <v>9457</v>
      </c>
      <c r="H4027">
        <v>462</v>
      </c>
      <c r="I4027">
        <v>2</v>
      </c>
      <c r="J4027" t="s">
        <v>4140</v>
      </c>
      <c r="L4027" t="s">
        <v>5</v>
      </c>
    </row>
    <row r="4028" spans="1:12" x14ac:dyDescent="0.25">
      <c r="A4028" t="s">
        <v>9456</v>
      </c>
      <c r="B4028" t="s">
        <v>9453</v>
      </c>
      <c r="C4028" t="s">
        <v>9454</v>
      </c>
      <c r="D4028" t="s">
        <v>9455</v>
      </c>
      <c r="E4028" s="117">
        <v>43031</v>
      </c>
      <c r="F4028" s="118">
        <v>0.44164351851851852</v>
      </c>
      <c r="G4028" t="s">
        <v>9457</v>
      </c>
      <c r="H4028">
        <v>462</v>
      </c>
      <c r="I4028">
        <v>5</v>
      </c>
      <c r="J4028" t="s">
        <v>4140</v>
      </c>
      <c r="L4028" t="s">
        <v>175</v>
      </c>
    </row>
    <row r="4029" spans="1:12" x14ac:dyDescent="0.25">
      <c r="A4029" t="s">
        <v>9456</v>
      </c>
      <c r="B4029" t="s">
        <v>9453</v>
      </c>
      <c r="C4029" t="s">
        <v>9454</v>
      </c>
      <c r="D4029" t="s">
        <v>9455</v>
      </c>
      <c r="E4029" s="117">
        <v>43031</v>
      </c>
      <c r="F4029" s="118">
        <v>0.44165509259259261</v>
      </c>
      <c r="G4029" t="s">
        <v>9457</v>
      </c>
      <c r="H4029">
        <v>462</v>
      </c>
      <c r="I4029">
        <v>7</v>
      </c>
      <c r="J4029" t="s">
        <v>4140</v>
      </c>
      <c r="L4029">
        <v>82</v>
      </c>
    </row>
    <row r="4030" spans="1:12" x14ac:dyDescent="0.25">
      <c r="A4030" t="s">
        <v>9456</v>
      </c>
      <c r="B4030" t="s">
        <v>9453</v>
      </c>
      <c r="C4030" t="s">
        <v>9454</v>
      </c>
      <c r="D4030" t="s">
        <v>9455</v>
      </c>
      <c r="E4030" s="117">
        <v>43031</v>
      </c>
      <c r="F4030" s="118">
        <v>0.44165509259259261</v>
      </c>
      <c r="G4030" t="s">
        <v>9457</v>
      </c>
      <c r="H4030">
        <v>462</v>
      </c>
      <c r="I4030">
        <v>8</v>
      </c>
      <c r="J4030" t="s">
        <v>4140</v>
      </c>
      <c r="L4030">
        <v>100000</v>
      </c>
    </row>
    <row r="4031" spans="1:12" x14ac:dyDescent="0.25">
      <c r="A4031" t="s">
        <v>9456</v>
      </c>
      <c r="B4031" t="s">
        <v>9453</v>
      </c>
      <c r="C4031" t="s">
        <v>9454</v>
      </c>
      <c r="D4031" t="s">
        <v>9455</v>
      </c>
      <c r="E4031" s="117">
        <v>43031</v>
      </c>
      <c r="F4031" s="118">
        <v>0.44165509259259261</v>
      </c>
      <c r="G4031" t="s">
        <v>9457</v>
      </c>
      <c r="H4031">
        <v>462</v>
      </c>
      <c r="I4031">
        <v>12</v>
      </c>
      <c r="J4031" t="s">
        <v>4140</v>
      </c>
      <c r="L4031">
        <v>-11.8168719450296</v>
      </c>
    </row>
    <row r="4032" spans="1:12" x14ac:dyDescent="0.25">
      <c r="A4032" t="s">
        <v>9456</v>
      </c>
      <c r="B4032" t="s">
        <v>9453</v>
      </c>
      <c r="C4032" t="s">
        <v>9454</v>
      </c>
      <c r="D4032" t="s">
        <v>9455</v>
      </c>
      <c r="E4032" s="117">
        <v>43031</v>
      </c>
      <c r="F4032" s="118">
        <v>0.44165509259259261</v>
      </c>
      <c r="G4032" t="s">
        <v>9457</v>
      </c>
      <c r="H4032">
        <v>462</v>
      </c>
      <c r="I4032">
        <v>13</v>
      </c>
      <c r="J4032" t="s">
        <v>4140</v>
      </c>
      <c r="L4032">
        <v>-62.201020975229</v>
      </c>
    </row>
    <row r="4033" spans="1:12" x14ac:dyDescent="0.25">
      <c r="A4033" t="s">
        <v>9456</v>
      </c>
      <c r="B4033" t="s">
        <v>9453</v>
      </c>
      <c r="C4033" t="s">
        <v>9454</v>
      </c>
      <c r="D4033" t="s">
        <v>9455</v>
      </c>
      <c r="E4033" s="117">
        <v>43031</v>
      </c>
      <c r="F4033" s="118">
        <v>0.44165509259259261</v>
      </c>
      <c r="G4033" t="s">
        <v>9457</v>
      </c>
      <c r="H4033">
        <v>462</v>
      </c>
      <c r="I4033">
        <v>14</v>
      </c>
      <c r="J4033" t="s">
        <v>4140</v>
      </c>
      <c r="L4033">
        <v>342</v>
      </c>
    </row>
    <row r="4034" spans="1:12" x14ac:dyDescent="0.25">
      <c r="A4034" t="s">
        <v>9456</v>
      </c>
      <c r="B4034" t="s">
        <v>9453</v>
      </c>
      <c r="C4034" t="s">
        <v>9454</v>
      </c>
      <c r="D4034" t="s">
        <v>9455</v>
      </c>
      <c r="E4034" s="117">
        <v>43031</v>
      </c>
      <c r="F4034" s="118">
        <v>0.44166666666666665</v>
      </c>
      <c r="G4034" t="s">
        <v>9457</v>
      </c>
      <c r="H4034">
        <v>462</v>
      </c>
      <c r="I4034">
        <v>15</v>
      </c>
      <c r="J4034" t="s">
        <v>4140</v>
      </c>
      <c r="L4034" s="117">
        <v>42102</v>
      </c>
    </row>
    <row r="4035" spans="1:12" x14ac:dyDescent="0.25">
      <c r="A4035" t="s">
        <v>9456</v>
      </c>
      <c r="B4035" t="s">
        <v>9453</v>
      </c>
      <c r="C4035" t="s">
        <v>9454</v>
      </c>
      <c r="D4035" t="s">
        <v>9455</v>
      </c>
      <c r="E4035" s="117">
        <v>43031</v>
      </c>
      <c r="F4035" s="118">
        <v>0.44166666666666665</v>
      </c>
      <c r="G4035" t="s">
        <v>9457</v>
      </c>
      <c r="H4035">
        <v>462</v>
      </c>
      <c r="I4035">
        <v>19</v>
      </c>
      <c r="J4035" t="s">
        <v>4140</v>
      </c>
      <c r="L4035" t="s">
        <v>26318</v>
      </c>
    </row>
    <row r="4036" spans="1:12" x14ac:dyDescent="0.25">
      <c r="A4036" t="s">
        <v>9456</v>
      </c>
      <c r="B4036" t="s">
        <v>9453</v>
      </c>
      <c r="C4036" t="s">
        <v>9454</v>
      </c>
      <c r="D4036" t="s">
        <v>9455</v>
      </c>
      <c r="E4036" s="117">
        <v>43031</v>
      </c>
      <c r="F4036" s="118">
        <v>0.44166666666666665</v>
      </c>
      <c r="G4036" t="s">
        <v>9457</v>
      </c>
      <c r="H4036">
        <v>462</v>
      </c>
      <c r="I4036">
        <v>20</v>
      </c>
      <c r="J4036" t="s">
        <v>4140</v>
      </c>
      <c r="L4036" t="s">
        <v>12</v>
      </c>
    </row>
    <row r="4037" spans="1:12" x14ac:dyDescent="0.25">
      <c r="A4037" t="s">
        <v>9456</v>
      </c>
      <c r="B4037" t="s">
        <v>9453</v>
      </c>
      <c r="C4037" t="s">
        <v>9454</v>
      </c>
      <c r="D4037" t="s">
        <v>9455</v>
      </c>
      <c r="E4037" s="117">
        <v>43031</v>
      </c>
      <c r="F4037" s="118">
        <v>0.44166666666666665</v>
      </c>
      <c r="G4037" t="s">
        <v>9457</v>
      </c>
      <c r="H4037">
        <v>462</v>
      </c>
      <c r="I4037">
        <v>22</v>
      </c>
      <c r="J4037" t="s">
        <v>4140</v>
      </c>
      <c r="L4037" t="s">
        <v>26257</v>
      </c>
    </row>
    <row r="4038" spans="1:12" x14ac:dyDescent="0.25">
      <c r="A4038" t="s">
        <v>9456</v>
      </c>
      <c r="B4038" t="s">
        <v>9453</v>
      </c>
      <c r="C4038" t="s">
        <v>9454</v>
      </c>
      <c r="D4038" t="s">
        <v>9455</v>
      </c>
      <c r="E4038" s="117">
        <v>43031</v>
      </c>
      <c r="F4038" s="118">
        <v>0.44168981481481479</v>
      </c>
      <c r="G4038" t="s">
        <v>9457</v>
      </c>
      <c r="H4038">
        <v>463</v>
      </c>
      <c r="I4038">
        <v>2</v>
      </c>
      <c r="J4038" t="s">
        <v>4140</v>
      </c>
      <c r="L4038" t="s">
        <v>5</v>
      </c>
    </row>
    <row r="4039" spans="1:12" x14ac:dyDescent="0.25">
      <c r="A4039" t="s">
        <v>9456</v>
      </c>
      <c r="B4039" t="s">
        <v>9453</v>
      </c>
      <c r="C4039" t="s">
        <v>9454</v>
      </c>
      <c r="D4039" t="s">
        <v>9455</v>
      </c>
      <c r="E4039" s="117">
        <v>43031</v>
      </c>
      <c r="F4039" s="118">
        <v>0.44168981481481479</v>
      </c>
      <c r="G4039" t="s">
        <v>9457</v>
      </c>
      <c r="H4039">
        <v>463</v>
      </c>
      <c r="I4039">
        <v>5</v>
      </c>
      <c r="J4039" t="s">
        <v>4140</v>
      </c>
      <c r="L4039" t="s">
        <v>175</v>
      </c>
    </row>
    <row r="4040" spans="1:12" x14ac:dyDescent="0.25">
      <c r="A4040" t="s">
        <v>9456</v>
      </c>
      <c r="B4040" t="s">
        <v>9453</v>
      </c>
      <c r="C4040" t="s">
        <v>9454</v>
      </c>
      <c r="D4040" t="s">
        <v>9455</v>
      </c>
      <c r="E4040" s="117">
        <v>43031</v>
      </c>
      <c r="F4040" s="118">
        <v>0.44170138888888894</v>
      </c>
      <c r="G4040" t="s">
        <v>9457</v>
      </c>
      <c r="H4040">
        <v>463</v>
      </c>
      <c r="I4040">
        <v>7</v>
      </c>
      <c r="J4040" t="s">
        <v>4140</v>
      </c>
      <c r="L4040">
        <v>83</v>
      </c>
    </row>
    <row r="4041" spans="1:12" x14ac:dyDescent="0.25">
      <c r="A4041" t="s">
        <v>9456</v>
      </c>
      <c r="B4041" t="s">
        <v>9453</v>
      </c>
      <c r="C4041" t="s">
        <v>9454</v>
      </c>
      <c r="D4041" t="s">
        <v>9455</v>
      </c>
      <c r="E4041" s="117">
        <v>43031</v>
      </c>
      <c r="F4041" s="118">
        <v>0.44170138888888894</v>
      </c>
      <c r="G4041" t="s">
        <v>9457</v>
      </c>
      <c r="H4041">
        <v>463</v>
      </c>
      <c r="I4041">
        <v>8</v>
      </c>
      <c r="J4041" t="s">
        <v>4140</v>
      </c>
      <c r="L4041">
        <v>100000</v>
      </c>
    </row>
    <row r="4042" spans="1:12" x14ac:dyDescent="0.25">
      <c r="A4042" t="s">
        <v>9456</v>
      </c>
      <c r="B4042" t="s">
        <v>9453</v>
      </c>
      <c r="C4042" t="s">
        <v>9454</v>
      </c>
      <c r="D4042" t="s">
        <v>9455</v>
      </c>
      <c r="E4042" s="117">
        <v>43031</v>
      </c>
      <c r="F4042" s="118">
        <v>0.44170138888888894</v>
      </c>
      <c r="G4042" t="s">
        <v>9457</v>
      </c>
      <c r="H4042">
        <v>463</v>
      </c>
      <c r="I4042">
        <v>12</v>
      </c>
      <c r="J4042" t="s">
        <v>4140</v>
      </c>
      <c r="L4042">
        <v>-11.8444080088709</v>
      </c>
    </row>
    <row r="4043" spans="1:12" x14ac:dyDescent="0.25">
      <c r="A4043" t="s">
        <v>9456</v>
      </c>
      <c r="B4043" t="s">
        <v>9453</v>
      </c>
      <c r="C4043" t="s">
        <v>9454</v>
      </c>
      <c r="D4043" t="s">
        <v>9455</v>
      </c>
      <c r="E4043" s="117">
        <v>43031</v>
      </c>
      <c r="F4043" s="118">
        <v>0.44170138888888894</v>
      </c>
      <c r="G4043" t="s">
        <v>9457</v>
      </c>
      <c r="H4043">
        <v>463</v>
      </c>
      <c r="I4043">
        <v>13</v>
      </c>
      <c r="J4043" t="s">
        <v>4140</v>
      </c>
      <c r="L4043">
        <v>-62.198205370232301</v>
      </c>
    </row>
    <row r="4044" spans="1:12" x14ac:dyDescent="0.25">
      <c r="A4044" t="s">
        <v>9456</v>
      </c>
      <c r="B4044" t="s">
        <v>9453</v>
      </c>
      <c r="C4044" t="s">
        <v>9454</v>
      </c>
      <c r="D4044" t="s">
        <v>9455</v>
      </c>
      <c r="E4044" s="117">
        <v>43031</v>
      </c>
      <c r="F4044" s="118">
        <v>0.44171296296296297</v>
      </c>
      <c r="G4044" t="s">
        <v>9457</v>
      </c>
      <c r="H4044">
        <v>463</v>
      </c>
      <c r="I4044">
        <v>14</v>
      </c>
      <c r="J4044" t="s">
        <v>4140</v>
      </c>
      <c r="L4044">
        <v>327</v>
      </c>
    </row>
    <row r="4045" spans="1:12" x14ac:dyDescent="0.25">
      <c r="A4045" t="s">
        <v>9456</v>
      </c>
      <c r="B4045" t="s">
        <v>9453</v>
      </c>
      <c r="C4045" t="s">
        <v>9454</v>
      </c>
      <c r="D4045" t="s">
        <v>9455</v>
      </c>
      <c r="E4045" s="117">
        <v>43031</v>
      </c>
      <c r="F4045" s="118">
        <v>0.44171296296296297</v>
      </c>
      <c r="G4045" t="s">
        <v>9457</v>
      </c>
      <c r="H4045">
        <v>463</v>
      </c>
      <c r="I4045">
        <v>15</v>
      </c>
      <c r="J4045" t="s">
        <v>4140</v>
      </c>
      <c r="L4045" s="117">
        <v>42102</v>
      </c>
    </row>
    <row r="4046" spans="1:12" x14ac:dyDescent="0.25">
      <c r="A4046" t="s">
        <v>9456</v>
      </c>
      <c r="B4046" t="s">
        <v>9453</v>
      </c>
      <c r="C4046" t="s">
        <v>9454</v>
      </c>
      <c r="D4046" t="s">
        <v>9455</v>
      </c>
      <c r="E4046" s="117">
        <v>43031</v>
      </c>
      <c r="F4046" s="118">
        <v>0.44171296296296297</v>
      </c>
      <c r="G4046" t="s">
        <v>9457</v>
      </c>
      <c r="H4046">
        <v>463</v>
      </c>
      <c r="I4046">
        <v>19</v>
      </c>
      <c r="J4046" t="s">
        <v>4140</v>
      </c>
      <c r="L4046" t="s">
        <v>26318</v>
      </c>
    </row>
    <row r="4047" spans="1:12" x14ac:dyDescent="0.25">
      <c r="A4047" t="s">
        <v>9456</v>
      </c>
      <c r="B4047" t="s">
        <v>9453</v>
      </c>
      <c r="C4047" t="s">
        <v>9454</v>
      </c>
      <c r="D4047" t="s">
        <v>9455</v>
      </c>
      <c r="E4047" s="117">
        <v>43031</v>
      </c>
      <c r="F4047" s="118">
        <v>0.44171296296296297</v>
      </c>
      <c r="G4047" t="s">
        <v>9457</v>
      </c>
      <c r="H4047">
        <v>463</v>
      </c>
      <c r="I4047">
        <v>20</v>
      </c>
      <c r="J4047" t="s">
        <v>4140</v>
      </c>
      <c r="L4047" t="s">
        <v>32</v>
      </c>
    </row>
    <row r="4048" spans="1:12" x14ac:dyDescent="0.25">
      <c r="A4048" t="s">
        <v>9456</v>
      </c>
      <c r="B4048" t="s">
        <v>9453</v>
      </c>
      <c r="C4048" t="s">
        <v>9454</v>
      </c>
      <c r="D4048" t="s">
        <v>9455</v>
      </c>
      <c r="E4048" s="117">
        <v>43031</v>
      </c>
      <c r="F4048" s="118">
        <v>0.44171296296296297</v>
      </c>
      <c r="G4048" t="s">
        <v>9457</v>
      </c>
      <c r="H4048">
        <v>463</v>
      </c>
      <c r="I4048">
        <v>22</v>
      </c>
      <c r="J4048" t="s">
        <v>4140</v>
      </c>
      <c r="L4048" t="s">
        <v>26321</v>
      </c>
    </row>
    <row r="4049" spans="1:12" x14ac:dyDescent="0.25">
      <c r="A4049" t="s">
        <v>9456</v>
      </c>
      <c r="B4049" t="s">
        <v>9453</v>
      </c>
      <c r="C4049" t="s">
        <v>9454</v>
      </c>
      <c r="D4049" t="s">
        <v>9455</v>
      </c>
      <c r="E4049" s="117">
        <v>43031</v>
      </c>
      <c r="F4049" s="118">
        <v>0.44173611111111111</v>
      </c>
      <c r="G4049" t="s">
        <v>9457</v>
      </c>
      <c r="H4049">
        <v>464</v>
      </c>
      <c r="I4049">
        <v>2</v>
      </c>
      <c r="J4049" t="s">
        <v>4140</v>
      </c>
      <c r="L4049" t="s">
        <v>5</v>
      </c>
    </row>
    <row r="4050" spans="1:12" x14ac:dyDescent="0.25">
      <c r="A4050" t="s">
        <v>9456</v>
      </c>
      <c r="B4050" t="s">
        <v>9453</v>
      </c>
      <c r="C4050" t="s">
        <v>9454</v>
      </c>
      <c r="D4050" t="s">
        <v>9455</v>
      </c>
      <c r="E4050" s="117">
        <v>43031</v>
      </c>
      <c r="F4050" s="118">
        <v>0.4417476851851852</v>
      </c>
      <c r="G4050" t="s">
        <v>9457</v>
      </c>
      <c r="H4050">
        <v>464</v>
      </c>
      <c r="I4050">
        <v>5</v>
      </c>
      <c r="J4050" t="s">
        <v>4140</v>
      </c>
      <c r="L4050" t="s">
        <v>175</v>
      </c>
    </row>
    <row r="4051" spans="1:12" x14ac:dyDescent="0.25">
      <c r="A4051" t="s">
        <v>9456</v>
      </c>
      <c r="B4051" t="s">
        <v>9453</v>
      </c>
      <c r="C4051" t="s">
        <v>9454</v>
      </c>
      <c r="D4051" t="s">
        <v>9455</v>
      </c>
      <c r="E4051" s="117">
        <v>43031</v>
      </c>
      <c r="F4051" s="118">
        <v>0.4417476851851852</v>
      </c>
      <c r="G4051" t="s">
        <v>9457</v>
      </c>
      <c r="H4051">
        <v>464</v>
      </c>
      <c r="I4051">
        <v>7</v>
      </c>
      <c r="J4051" t="s">
        <v>4140</v>
      </c>
      <c r="L4051">
        <v>84</v>
      </c>
    </row>
    <row r="4052" spans="1:12" x14ac:dyDescent="0.25">
      <c r="A4052" t="s">
        <v>9456</v>
      </c>
      <c r="B4052" t="s">
        <v>9453</v>
      </c>
      <c r="C4052" t="s">
        <v>9454</v>
      </c>
      <c r="D4052" t="s">
        <v>9455</v>
      </c>
      <c r="E4052" s="117">
        <v>43031</v>
      </c>
      <c r="F4052" s="118">
        <v>0.4417476851851852</v>
      </c>
      <c r="G4052" t="s">
        <v>9457</v>
      </c>
      <c r="H4052">
        <v>464</v>
      </c>
      <c r="I4052">
        <v>8</v>
      </c>
      <c r="J4052" t="s">
        <v>4140</v>
      </c>
      <c r="L4052">
        <v>100000</v>
      </c>
    </row>
    <row r="4053" spans="1:12" x14ac:dyDescent="0.25">
      <c r="A4053" t="s">
        <v>9456</v>
      </c>
      <c r="B4053" t="s">
        <v>9453</v>
      </c>
      <c r="C4053" t="s">
        <v>9454</v>
      </c>
      <c r="D4053" t="s">
        <v>9455</v>
      </c>
      <c r="E4053" s="117">
        <v>43031</v>
      </c>
      <c r="F4053" s="118">
        <v>0.4417476851851852</v>
      </c>
      <c r="G4053" t="s">
        <v>9457</v>
      </c>
      <c r="H4053">
        <v>464</v>
      </c>
      <c r="I4053">
        <v>12</v>
      </c>
      <c r="J4053" t="s">
        <v>4140</v>
      </c>
      <c r="L4053">
        <v>-11.8591988554621</v>
      </c>
    </row>
    <row r="4054" spans="1:12" x14ac:dyDescent="0.25">
      <c r="A4054" t="s">
        <v>9456</v>
      </c>
      <c r="B4054" t="s">
        <v>9453</v>
      </c>
      <c r="C4054" t="s">
        <v>9454</v>
      </c>
      <c r="D4054" t="s">
        <v>9455</v>
      </c>
      <c r="E4054" s="117">
        <v>43031</v>
      </c>
      <c r="F4054" s="118">
        <v>0.4417476851851852</v>
      </c>
      <c r="G4054" t="s">
        <v>9457</v>
      </c>
      <c r="H4054">
        <v>464</v>
      </c>
      <c r="I4054">
        <v>13</v>
      </c>
      <c r="J4054" t="s">
        <v>4140</v>
      </c>
      <c r="L4054">
        <v>-62.200356377547401</v>
      </c>
    </row>
    <row r="4055" spans="1:12" x14ac:dyDescent="0.25">
      <c r="A4055" t="s">
        <v>9456</v>
      </c>
      <c r="B4055" t="s">
        <v>9453</v>
      </c>
      <c r="C4055" t="s">
        <v>9454</v>
      </c>
      <c r="D4055" t="s">
        <v>9455</v>
      </c>
      <c r="E4055" s="117">
        <v>43031</v>
      </c>
      <c r="F4055" s="118">
        <v>0.44175925925925924</v>
      </c>
      <c r="G4055" t="s">
        <v>9457</v>
      </c>
      <c r="H4055">
        <v>464</v>
      </c>
      <c r="I4055">
        <v>14</v>
      </c>
      <c r="J4055" t="s">
        <v>4140</v>
      </c>
      <c r="L4055">
        <v>417</v>
      </c>
    </row>
    <row r="4056" spans="1:12" x14ac:dyDescent="0.25">
      <c r="A4056" t="s">
        <v>9456</v>
      </c>
      <c r="B4056" t="s">
        <v>9453</v>
      </c>
      <c r="C4056" t="s">
        <v>9454</v>
      </c>
      <c r="D4056" t="s">
        <v>9455</v>
      </c>
      <c r="E4056" s="117">
        <v>43031</v>
      </c>
      <c r="F4056" s="118">
        <v>0.44175925925925924</v>
      </c>
      <c r="G4056" t="s">
        <v>9457</v>
      </c>
      <c r="H4056">
        <v>464</v>
      </c>
      <c r="I4056">
        <v>15</v>
      </c>
      <c r="J4056" t="s">
        <v>4140</v>
      </c>
      <c r="L4056" s="117">
        <v>42102</v>
      </c>
    </row>
    <row r="4057" spans="1:12" x14ac:dyDescent="0.25">
      <c r="A4057" t="s">
        <v>9456</v>
      </c>
      <c r="B4057" t="s">
        <v>9453</v>
      </c>
      <c r="C4057" t="s">
        <v>9454</v>
      </c>
      <c r="D4057" t="s">
        <v>9455</v>
      </c>
      <c r="E4057" s="117">
        <v>43031</v>
      </c>
      <c r="F4057" s="118">
        <v>0.44175925925925924</v>
      </c>
      <c r="G4057" t="s">
        <v>9457</v>
      </c>
      <c r="H4057">
        <v>464</v>
      </c>
      <c r="I4057">
        <v>19</v>
      </c>
      <c r="J4057" t="s">
        <v>4140</v>
      </c>
      <c r="L4057" t="s">
        <v>26318</v>
      </c>
    </row>
    <row r="4058" spans="1:12" x14ac:dyDescent="0.25">
      <c r="A4058" t="s">
        <v>9456</v>
      </c>
      <c r="B4058" t="s">
        <v>9453</v>
      </c>
      <c r="C4058" t="s">
        <v>9454</v>
      </c>
      <c r="D4058" t="s">
        <v>9455</v>
      </c>
      <c r="E4058" s="117">
        <v>43031</v>
      </c>
      <c r="F4058" s="118">
        <v>0.44175925925925924</v>
      </c>
      <c r="G4058" t="s">
        <v>9457</v>
      </c>
      <c r="H4058">
        <v>464</v>
      </c>
      <c r="I4058">
        <v>20</v>
      </c>
      <c r="J4058" t="s">
        <v>4140</v>
      </c>
      <c r="L4058" t="s">
        <v>558</v>
      </c>
    </row>
    <row r="4059" spans="1:12" x14ac:dyDescent="0.25">
      <c r="A4059" t="s">
        <v>9456</v>
      </c>
      <c r="B4059" t="s">
        <v>9453</v>
      </c>
      <c r="C4059" t="s">
        <v>9454</v>
      </c>
      <c r="D4059" t="s">
        <v>9455</v>
      </c>
      <c r="E4059" s="117">
        <v>43031</v>
      </c>
      <c r="F4059" s="118">
        <v>0.44177083333333328</v>
      </c>
      <c r="G4059" t="s">
        <v>9457</v>
      </c>
      <c r="H4059">
        <v>464</v>
      </c>
      <c r="I4059">
        <v>22</v>
      </c>
      <c r="J4059" t="s">
        <v>4140</v>
      </c>
      <c r="L4059" t="s">
        <v>26322</v>
      </c>
    </row>
    <row r="4060" spans="1:12" x14ac:dyDescent="0.25">
      <c r="A4060" t="s">
        <v>9456</v>
      </c>
      <c r="B4060" t="s">
        <v>9453</v>
      </c>
      <c r="C4060" t="s">
        <v>9454</v>
      </c>
      <c r="D4060" t="s">
        <v>9455</v>
      </c>
      <c r="E4060" s="117">
        <v>43031</v>
      </c>
      <c r="F4060" s="118">
        <v>0.44178240740740743</v>
      </c>
      <c r="G4060" t="s">
        <v>9457</v>
      </c>
      <c r="H4060">
        <v>465</v>
      </c>
      <c r="I4060">
        <v>2</v>
      </c>
      <c r="J4060" t="s">
        <v>4140</v>
      </c>
      <c r="L4060" t="s">
        <v>5</v>
      </c>
    </row>
    <row r="4061" spans="1:12" x14ac:dyDescent="0.25">
      <c r="A4061" t="s">
        <v>9456</v>
      </c>
      <c r="B4061" t="s">
        <v>9453</v>
      </c>
      <c r="C4061" t="s">
        <v>9454</v>
      </c>
      <c r="D4061" t="s">
        <v>9455</v>
      </c>
      <c r="E4061" s="117">
        <v>43031</v>
      </c>
      <c r="F4061" s="118">
        <v>0.44179398148148147</v>
      </c>
      <c r="G4061" t="s">
        <v>9457</v>
      </c>
      <c r="H4061">
        <v>465</v>
      </c>
      <c r="I4061">
        <v>5</v>
      </c>
      <c r="J4061" t="s">
        <v>4140</v>
      </c>
      <c r="L4061" t="s">
        <v>182</v>
      </c>
    </row>
    <row r="4062" spans="1:12" x14ac:dyDescent="0.25">
      <c r="A4062" t="s">
        <v>9456</v>
      </c>
      <c r="B4062" t="s">
        <v>9453</v>
      </c>
      <c r="C4062" t="s">
        <v>9454</v>
      </c>
      <c r="D4062" t="s">
        <v>9455</v>
      </c>
      <c r="E4062" s="117">
        <v>43031</v>
      </c>
      <c r="F4062" s="118">
        <v>0.44179398148148147</v>
      </c>
      <c r="G4062" t="s">
        <v>9457</v>
      </c>
      <c r="H4062">
        <v>465</v>
      </c>
      <c r="I4062">
        <v>7</v>
      </c>
      <c r="J4062" t="s">
        <v>4140</v>
      </c>
      <c r="L4062">
        <v>94</v>
      </c>
    </row>
    <row r="4063" spans="1:12" x14ac:dyDescent="0.25">
      <c r="A4063" t="s">
        <v>9456</v>
      </c>
      <c r="B4063" t="s">
        <v>9453</v>
      </c>
      <c r="C4063" t="s">
        <v>9454</v>
      </c>
      <c r="D4063" t="s">
        <v>9455</v>
      </c>
      <c r="E4063" s="117">
        <v>43031</v>
      </c>
      <c r="F4063" s="118">
        <v>0.44179398148148147</v>
      </c>
      <c r="G4063" t="s">
        <v>9457</v>
      </c>
      <c r="H4063">
        <v>465</v>
      </c>
      <c r="I4063">
        <v>8</v>
      </c>
      <c r="J4063" t="s">
        <v>4140</v>
      </c>
      <c r="L4063">
        <v>100000</v>
      </c>
    </row>
    <row r="4064" spans="1:12" x14ac:dyDescent="0.25">
      <c r="A4064" t="s">
        <v>9456</v>
      </c>
      <c r="B4064" t="s">
        <v>9453</v>
      </c>
      <c r="C4064" t="s">
        <v>9454</v>
      </c>
      <c r="D4064" t="s">
        <v>9455</v>
      </c>
      <c r="E4064" s="117">
        <v>43031</v>
      </c>
      <c r="F4064" s="118">
        <v>0.44179398148148147</v>
      </c>
      <c r="G4064" t="s">
        <v>9457</v>
      </c>
      <c r="H4064">
        <v>465</v>
      </c>
      <c r="I4064">
        <v>12</v>
      </c>
      <c r="J4064" t="s">
        <v>4140</v>
      </c>
      <c r="L4064">
        <v>-11.782045439319401</v>
      </c>
    </row>
    <row r="4065" spans="1:12" x14ac:dyDescent="0.25">
      <c r="A4065" t="s">
        <v>9456</v>
      </c>
      <c r="B4065" t="s">
        <v>9453</v>
      </c>
      <c r="C4065" t="s">
        <v>9454</v>
      </c>
      <c r="D4065" t="s">
        <v>9455</v>
      </c>
      <c r="E4065" s="117">
        <v>43031</v>
      </c>
      <c r="F4065" s="118">
        <v>0.44180555555555556</v>
      </c>
      <c r="G4065" t="s">
        <v>9457</v>
      </c>
      <c r="H4065">
        <v>465</v>
      </c>
      <c r="I4065">
        <v>13</v>
      </c>
      <c r="J4065" t="s">
        <v>4140</v>
      </c>
      <c r="L4065">
        <v>-62.329487818139597</v>
      </c>
    </row>
    <row r="4066" spans="1:12" x14ac:dyDescent="0.25">
      <c r="A4066" t="s">
        <v>9456</v>
      </c>
      <c r="B4066" t="s">
        <v>9453</v>
      </c>
      <c r="C4066" t="s">
        <v>9454</v>
      </c>
      <c r="D4066" t="s">
        <v>9455</v>
      </c>
      <c r="E4066" s="117">
        <v>43031</v>
      </c>
      <c r="F4066" s="118">
        <v>0.44180555555555556</v>
      </c>
      <c r="G4066" t="s">
        <v>9457</v>
      </c>
      <c r="H4066">
        <v>465</v>
      </c>
      <c r="I4066">
        <v>14</v>
      </c>
      <c r="J4066" t="s">
        <v>4140</v>
      </c>
      <c r="L4066">
        <v>326</v>
      </c>
    </row>
    <row r="4067" spans="1:12" x14ac:dyDescent="0.25">
      <c r="A4067" t="s">
        <v>9456</v>
      </c>
      <c r="B4067" t="s">
        <v>9453</v>
      </c>
      <c r="C4067" t="s">
        <v>9454</v>
      </c>
      <c r="D4067" t="s">
        <v>9455</v>
      </c>
      <c r="E4067" s="117">
        <v>43031</v>
      </c>
      <c r="F4067" s="118">
        <v>0.44180555555555556</v>
      </c>
      <c r="G4067" t="s">
        <v>9457</v>
      </c>
      <c r="H4067">
        <v>465</v>
      </c>
      <c r="I4067">
        <v>15</v>
      </c>
      <c r="J4067" t="s">
        <v>4140</v>
      </c>
      <c r="L4067" s="117">
        <v>42648</v>
      </c>
    </row>
    <row r="4068" spans="1:12" x14ac:dyDescent="0.25">
      <c r="A4068" t="s">
        <v>9456</v>
      </c>
      <c r="B4068" t="s">
        <v>9453</v>
      </c>
      <c r="C4068" t="s">
        <v>9454</v>
      </c>
      <c r="D4068" t="s">
        <v>9455</v>
      </c>
      <c r="E4068" s="117">
        <v>43031</v>
      </c>
      <c r="F4068" s="118">
        <v>0.44180555555555556</v>
      </c>
      <c r="G4068" t="s">
        <v>9457</v>
      </c>
      <c r="H4068">
        <v>465</v>
      </c>
      <c r="I4068">
        <v>19</v>
      </c>
      <c r="J4068" t="s">
        <v>4140</v>
      </c>
      <c r="L4068" t="s">
        <v>26323</v>
      </c>
    </row>
    <row r="4069" spans="1:12" x14ac:dyDescent="0.25">
      <c r="A4069" t="s">
        <v>9456</v>
      </c>
      <c r="B4069" t="s">
        <v>9453</v>
      </c>
      <c r="C4069" t="s">
        <v>9454</v>
      </c>
      <c r="D4069" t="s">
        <v>9455</v>
      </c>
      <c r="E4069" s="117">
        <v>43031</v>
      </c>
      <c r="F4069" s="118">
        <v>0.44180555555555556</v>
      </c>
      <c r="G4069" t="s">
        <v>9457</v>
      </c>
      <c r="H4069">
        <v>465</v>
      </c>
      <c r="I4069">
        <v>20</v>
      </c>
      <c r="J4069" t="s">
        <v>4140</v>
      </c>
      <c r="L4069" t="s">
        <v>42</v>
      </c>
    </row>
    <row r="4070" spans="1:12" x14ac:dyDescent="0.25">
      <c r="A4070" t="s">
        <v>9456</v>
      </c>
      <c r="B4070" t="s">
        <v>9453</v>
      </c>
      <c r="C4070" t="s">
        <v>9454</v>
      </c>
      <c r="D4070" t="s">
        <v>9455</v>
      </c>
      <c r="E4070" s="117">
        <v>43031</v>
      </c>
      <c r="F4070" s="118">
        <v>0.4418171296296296</v>
      </c>
      <c r="G4070" t="s">
        <v>9457</v>
      </c>
      <c r="H4070">
        <v>465</v>
      </c>
      <c r="I4070">
        <v>22</v>
      </c>
      <c r="J4070" t="s">
        <v>4140</v>
      </c>
      <c r="L4070" t="s">
        <v>26324</v>
      </c>
    </row>
    <row r="4071" spans="1:12" x14ac:dyDescent="0.25">
      <c r="A4071" t="s">
        <v>9456</v>
      </c>
      <c r="B4071" t="s">
        <v>9453</v>
      </c>
      <c r="C4071" t="s">
        <v>9454</v>
      </c>
      <c r="D4071" t="s">
        <v>9455</v>
      </c>
      <c r="E4071" s="117">
        <v>43031</v>
      </c>
      <c r="F4071" s="118">
        <v>0.4418287037037037</v>
      </c>
      <c r="G4071" t="s">
        <v>9457</v>
      </c>
      <c r="H4071">
        <v>466</v>
      </c>
      <c r="I4071">
        <v>2</v>
      </c>
      <c r="J4071" t="s">
        <v>4140</v>
      </c>
      <c r="L4071" t="s">
        <v>5</v>
      </c>
    </row>
    <row r="4072" spans="1:12" x14ac:dyDescent="0.25">
      <c r="A4072" t="s">
        <v>9456</v>
      </c>
      <c r="B4072" t="s">
        <v>9453</v>
      </c>
      <c r="C4072" t="s">
        <v>9454</v>
      </c>
      <c r="D4072" t="s">
        <v>9455</v>
      </c>
      <c r="E4072" s="117">
        <v>43031</v>
      </c>
      <c r="F4072" s="118">
        <v>0.44184027777777773</v>
      </c>
      <c r="G4072" t="s">
        <v>9457</v>
      </c>
      <c r="H4072">
        <v>466</v>
      </c>
      <c r="I4072">
        <v>5</v>
      </c>
      <c r="J4072" t="s">
        <v>4140</v>
      </c>
      <c r="L4072" t="s">
        <v>182</v>
      </c>
    </row>
    <row r="4073" spans="1:12" x14ac:dyDescent="0.25">
      <c r="A4073" t="s">
        <v>9456</v>
      </c>
      <c r="B4073" t="s">
        <v>9453</v>
      </c>
      <c r="C4073" t="s">
        <v>9454</v>
      </c>
      <c r="D4073" t="s">
        <v>9455</v>
      </c>
      <c r="E4073" s="117">
        <v>43031</v>
      </c>
      <c r="F4073" s="118">
        <v>0.44184027777777773</v>
      </c>
      <c r="G4073" t="s">
        <v>9457</v>
      </c>
      <c r="H4073">
        <v>466</v>
      </c>
      <c r="I4073">
        <v>7</v>
      </c>
      <c r="J4073" t="s">
        <v>4140</v>
      </c>
      <c r="L4073">
        <v>95</v>
      </c>
    </row>
    <row r="4074" spans="1:12" x14ac:dyDescent="0.25">
      <c r="A4074" t="s">
        <v>9456</v>
      </c>
      <c r="B4074" t="s">
        <v>9453</v>
      </c>
      <c r="C4074" t="s">
        <v>9454</v>
      </c>
      <c r="D4074" t="s">
        <v>9455</v>
      </c>
      <c r="E4074" s="117">
        <v>43031</v>
      </c>
      <c r="F4074" s="118">
        <v>0.44184027777777773</v>
      </c>
      <c r="G4074" t="s">
        <v>9457</v>
      </c>
      <c r="H4074">
        <v>466</v>
      </c>
      <c r="I4074">
        <v>8</v>
      </c>
      <c r="J4074" t="s">
        <v>4140</v>
      </c>
      <c r="L4074">
        <v>100000</v>
      </c>
    </row>
    <row r="4075" spans="1:12" x14ac:dyDescent="0.25">
      <c r="A4075" t="s">
        <v>9456</v>
      </c>
      <c r="B4075" t="s">
        <v>9453</v>
      </c>
      <c r="C4075" t="s">
        <v>9454</v>
      </c>
      <c r="D4075" t="s">
        <v>9455</v>
      </c>
      <c r="E4075" s="117">
        <v>43031</v>
      </c>
      <c r="F4075" s="118">
        <v>0.44184027777777773</v>
      </c>
      <c r="G4075" t="s">
        <v>9457</v>
      </c>
      <c r="H4075">
        <v>466</v>
      </c>
      <c r="I4075">
        <v>12</v>
      </c>
      <c r="J4075" t="s">
        <v>4140</v>
      </c>
      <c r="L4075">
        <v>-11.7852614316953</v>
      </c>
    </row>
    <row r="4076" spans="1:12" x14ac:dyDescent="0.25">
      <c r="A4076" t="s">
        <v>9456</v>
      </c>
      <c r="B4076" t="s">
        <v>9453</v>
      </c>
      <c r="C4076" t="s">
        <v>9454</v>
      </c>
      <c r="D4076" t="s">
        <v>9455</v>
      </c>
      <c r="E4076" s="117">
        <v>43031</v>
      </c>
      <c r="F4076" s="118">
        <v>0.44185185185185188</v>
      </c>
      <c r="G4076" t="s">
        <v>9457</v>
      </c>
      <c r="H4076">
        <v>466</v>
      </c>
      <c r="I4076">
        <v>13</v>
      </c>
      <c r="J4076" t="s">
        <v>4140</v>
      </c>
      <c r="L4076">
        <v>-62.335794763916901</v>
      </c>
    </row>
    <row r="4077" spans="1:12" x14ac:dyDescent="0.25">
      <c r="A4077" t="s">
        <v>9456</v>
      </c>
      <c r="B4077" t="s">
        <v>9453</v>
      </c>
      <c r="C4077" t="s">
        <v>9454</v>
      </c>
      <c r="D4077" t="s">
        <v>9455</v>
      </c>
      <c r="E4077" s="117">
        <v>43031</v>
      </c>
      <c r="F4077" s="118">
        <v>0.44185185185185188</v>
      </c>
      <c r="G4077" t="s">
        <v>9457</v>
      </c>
      <c r="H4077">
        <v>466</v>
      </c>
      <c r="I4077">
        <v>14</v>
      </c>
      <c r="J4077" t="s">
        <v>4140</v>
      </c>
      <c r="L4077">
        <v>286</v>
      </c>
    </row>
    <row r="4078" spans="1:12" x14ac:dyDescent="0.25">
      <c r="A4078" t="s">
        <v>9456</v>
      </c>
      <c r="B4078" t="s">
        <v>9453</v>
      </c>
      <c r="C4078" t="s">
        <v>9454</v>
      </c>
      <c r="D4078" t="s">
        <v>9455</v>
      </c>
      <c r="E4078" s="117">
        <v>43031</v>
      </c>
      <c r="F4078" s="118">
        <v>0.44185185185185188</v>
      </c>
      <c r="G4078" t="s">
        <v>9457</v>
      </c>
      <c r="H4078">
        <v>466</v>
      </c>
      <c r="I4078">
        <v>15</v>
      </c>
      <c r="J4078" t="s">
        <v>4140</v>
      </c>
      <c r="L4078" s="117">
        <v>42648</v>
      </c>
    </row>
    <row r="4079" spans="1:12" x14ac:dyDescent="0.25">
      <c r="A4079" t="s">
        <v>9456</v>
      </c>
      <c r="B4079" t="s">
        <v>9453</v>
      </c>
      <c r="C4079" t="s">
        <v>9454</v>
      </c>
      <c r="D4079" t="s">
        <v>9455</v>
      </c>
      <c r="E4079" s="117">
        <v>43031</v>
      </c>
      <c r="F4079" s="118">
        <v>0.44185185185185188</v>
      </c>
      <c r="G4079" t="s">
        <v>9457</v>
      </c>
      <c r="H4079">
        <v>466</v>
      </c>
      <c r="I4079">
        <v>19</v>
      </c>
      <c r="J4079" t="s">
        <v>4140</v>
      </c>
      <c r="L4079" t="s">
        <v>26325</v>
      </c>
    </row>
    <row r="4080" spans="1:12" x14ac:dyDescent="0.25">
      <c r="A4080" t="s">
        <v>9456</v>
      </c>
      <c r="B4080" t="s">
        <v>9453</v>
      </c>
      <c r="C4080" t="s">
        <v>9454</v>
      </c>
      <c r="D4080" t="s">
        <v>9455</v>
      </c>
      <c r="E4080" s="117">
        <v>43031</v>
      </c>
      <c r="F4080" s="118">
        <v>0.44185185185185188</v>
      </c>
      <c r="G4080" t="s">
        <v>9457</v>
      </c>
      <c r="H4080">
        <v>466</v>
      </c>
      <c r="I4080">
        <v>20</v>
      </c>
      <c r="J4080" t="s">
        <v>4140</v>
      </c>
      <c r="L4080" t="s">
        <v>556</v>
      </c>
    </row>
    <row r="4081" spans="1:12" x14ac:dyDescent="0.25">
      <c r="A4081" t="s">
        <v>9456</v>
      </c>
      <c r="B4081" t="s">
        <v>9453</v>
      </c>
      <c r="C4081" t="s">
        <v>9454</v>
      </c>
      <c r="D4081" t="s">
        <v>9455</v>
      </c>
      <c r="E4081" s="117">
        <v>43031</v>
      </c>
      <c r="F4081" s="118">
        <v>0.44186342592592592</v>
      </c>
      <c r="G4081" t="s">
        <v>9457</v>
      </c>
      <c r="H4081">
        <v>466</v>
      </c>
      <c r="I4081">
        <v>22</v>
      </c>
      <c r="J4081" t="s">
        <v>4140</v>
      </c>
      <c r="L4081" t="s">
        <v>26326</v>
      </c>
    </row>
    <row r="4082" spans="1:12" x14ac:dyDescent="0.25">
      <c r="A4082" t="s">
        <v>9456</v>
      </c>
      <c r="B4082" t="s">
        <v>9453</v>
      </c>
      <c r="C4082" t="s">
        <v>9454</v>
      </c>
      <c r="D4082" t="s">
        <v>9455</v>
      </c>
      <c r="E4082" s="117">
        <v>43031</v>
      </c>
      <c r="F4082" s="118">
        <v>0.44187500000000002</v>
      </c>
      <c r="G4082" t="s">
        <v>9457</v>
      </c>
      <c r="H4082">
        <v>467</v>
      </c>
      <c r="I4082">
        <v>2</v>
      </c>
      <c r="J4082" t="s">
        <v>4140</v>
      </c>
      <c r="L4082" t="s">
        <v>5</v>
      </c>
    </row>
    <row r="4083" spans="1:12" x14ac:dyDescent="0.25">
      <c r="A4083" t="s">
        <v>9456</v>
      </c>
      <c r="B4083" t="s">
        <v>9453</v>
      </c>
      <c r="C4083" t="s">
        <v>9454</v>
      </c>
      <c r="D4083" t="s">
        <v>9455</v>
      </c>
      <c r="E4083" s="117">
        <v>43031</v>
      </c>
      <c r="F4083" s="118">
        <v>0.44188657407407406</v>
      </c>
      <c r="G4083" t="s">
        <v>9457</v>
      </c>
      <c r="H4083">
        <v>467</v>
      </c>
      <c r="I4083">
        <v>5</v>
      </c>
      <c r="J4083" t="s">
        <v>4140</v>
      </c>
      <c r="L4083" t="s">
        <v>182</v>
      </c>
    </row>
    <row r="4084" spans="1:12" x14ac:dyDescent="0.25">
      <c r="A4084" t="s">
        <v>9456</v>
      </c>
      <c r="B4084" t="s">
        <v>9453</v>
      </c>
      <c r="C4084" t="s">
        <v>9454</v>
      </c>
      <c r="D4084" t="s">
        <v>9455</v>
      </c>
      <c r="E4084" s="117">
        <v>43031</v>
      </c>
      <c r="F4084" s="118">
        <v>0.44188657407407406</v>
      </c>
      <c r="G4084" t="s">
        <v>9457</v>
      </c>
      <c r="H4084">
        <v>467</v>
      </c>
      <c r="I4084">
        <v>7</v>
      </c>
      <c r="J4084" t="s">
        <v>4140</v>
      </c>
      <c r="L4084">
        <v>96</v>
      </c>
    </row>
    <row r="4085" spans="1:12" x14ac:dyDescent="0.25">
      <c r="A4085" t="s">
        <v>9456</v>
      </c>
      <c r="B4085" t="s">
        <v>9453</v>
      </c>
      <c r="C4085" t="s">
        <v>9454</v>
      </c>
      <c r="D4085" t="s">
        <v>9455</v>
      </c>
      <c r="E4085" s="117">
        <v>43031</v>
      </c>
      <c r="F4085" s="118">
        <v>0.44188657407407406</v>
      </c>
      <c r="G4085" t="s">
        <v>9457</v>
      </c>
      <c r="H4085">
        <v>467</v>
      </c>
      <c r="I4085">
        <v>8</v>
      </c>
      <c r="J4085" t="s">
        <v>4140</v>
      </c>
      <c r="L4085">
        <v>100000</v>
      </c>
    </row>
    <row r="4086" spans="1:12" x14ac:dyDescent="0.25">
      <c r="A4086" t="s">
        <v>9456</v>
      </c>
      <c r="B4086" t="s">
        <v>9453</v>
      </c>
      <c r="C4086" t="s">
        <v>9454</v>
      </c>
      <c r="D4086" t="s">
        <v>9455</v>
      </c>
      <c r="E4086" s="117">
        <v>43031</v>
      </c>
      <c r="F4086" s="118">
        <v>0.44189814814814815</v>
      </c>
      <c r="G4086" t="s">
        <v>9457</v>
      </c>
      <c r="H4086">
        <v>467</v>
      </c>
      <c r="I4086">
        <v>12</v>
      </c>
      <c r="J4086" t="s">
        <v>4140</v>
      </c>
      <c r="L4086">
        <v>-11.791359030545999</v>
      </c>
    </row>
    <row r="4087" spans="1:12" x14ac:dyDescent="0.25">
      <c r="A4087" t="s">
        <v>9456</v>
      </c>
      <c r="B4087" t="s">
        <v>9453</v>
      </c>
      <c r="C4087" t="s">
        <v>9454</v>
      </c>
      <c r="D4087" t="s">
        <v>9455</v>
      </c>
      <c r="E4087" s="117">
        <v>43031</v>
      </c>
      <c r="F4087" s="118">
        <v>0.44189814814814815</v>
      </c>
      <c r="G4087" t="s">
        <v>9457</v>
      </c>
      <c r="H4087">
        <v>467</v>
      </c>
      <c r="I4087">
        <v>13</v>
      </c>
      <c r="J4087" t="s">
        <v>4140</v>
      </c>
      <c r="L4087">
        <v>-62.340819170004401</v>
      </c>
    </row>
    <row r="4088" spans="1:12" x14ac:dyDescent="0.25">
      <c r="A4088" t="s">
        <v>9456</v>
      </c>
      <c r="B4088" t="s">
        <v>9453</v>
      </c>
      <c r="C4088" t="s">
        <v>9454</v>
      </c>
      <c r="D4088" t="s">
        <v>9455</v>
      </c>
      <c r="E4088" s="117">
        <v>43031</v>
      </c>
      <c r="F4088" s="118">
        <v>0.44189814814814815</v>
      </c>
      <c r="G4088" t="s">
        <v>9457</v>
      </c>
      <c r="H4088">
        <v>467</v>
      </c>
      <c r="I4088">
        <v>14</v>
      </c>
      <c r="J4088" t="s">
        <v>4140</v>
      </c>
      <c r="L4088">
        <v>293</v>
      </c>
    </row>
    <row r="4089" spans="1:12" x14ac:dyDescent="0.25">
      <c r="A4089" t="s">
        <v>9456</v>
      </c>
      <c r="B4089" t="s">
        <v>9453</v>
      </c>
      <c r="C4089" t="s">
        <v>9454</v>
      </c>
      <c r="D4089" t="s">
        <v>9455</v>
      </c>
      <c r="E4089" s="117">
        <v>43031</v>
      </c>
      <c r="F4089" s="118">
        <v>0.44189814814814815</v>
      </c>
      <c r="G4089" t="s">
        <v>9457</v>
      </c>
      <c r="H4089">
        <v>467</v>
      </c>
      <c r="I4089">
        <v>15</v>
      </c>
      <c r="J4089" t="s">
        <v>4140</v>
      </c>
      <c r="L4089" s="117">
        <v>42648</v>
      </c>
    </row>
    <row r="4090" spans="1:12" x14ac:dyDescent="0.25">
      <c r="A4090" t="s">
        <v>9456</v>
      </c>
      <c r="B4090" t="s">
        <v>9453</v>
      </c>
      <c r="C4090" t="s">
        <v>9454</v>
      </c>
      <c r="D4090" t="s">
        <v>9455</v>
      </c>
      <c r="E4090" s="117">
        <v>43031</v>
      </c>
      <c r="F4090" s="118">
        <v>0.44189814814814815</v>
      </c>
      <c r="G4090" t="s">
        <v>9457</v>
      </c>
      <c r="H4090">
        <v>467</v>
      </c>
      <c r="I4090">
        <v>19</v>
      </c>
      <c r="J4090" t="s">
        <v>4140</v>
      </c>
      <c r="L4090" t="s">
        <v>26327</v>
      </c>
    </row>
    <row r="4091" spans="1:12" x14ac:dyDescent="0.25">
      <c r="A4091" t="s">
        <v>9456</v>
      </c>
      <c r="B4091" t="s">
        <v>9453</v>
      </c>
      <c r="C4091" t="s">
        <v>9454</v>
      </c>
      <c r="D4091" t="s">
        <v>9455</v>
      </c>
      <c r="E4091" s="117">
        <v>43031</v>
      </c>
      <c r="F4091" s="118">
        <v>0.44190972222222219</v>
      </c>
      <c r="G4091" t="s">
        <v>9457</v>
      </c>
      <c r="H4091">
        <v>467</v>
      </c>
      <c r="I4091">
        <v>20</v>
      </c>
      <c r="J4091" t="s">
        <v>4140</v>
      </c>
      <c r="L4091" t="s">
        <v>42</v>
      </c>
    </row>
    <row r="4092" spans="1:12" x14ac:dyDescent="0.25">
      <c r="A4092" t="s">
        <v>9456</v>
      </c>
      <c r="B4092" t="s">
        <v>9453</v>
      </c>
      <c r="C4092" t="s">
        <v>9454</v>
      </c>
      <c r="D4092" t="s">
        <v>9455</v>
      </c>
      <c r="E4092" s="117">
        <v>43031</v>
      </c>
      <c r="F4092" s="118">
        <v>0.44190972222222219</v>
      </c>
      <c r="G4092" t="s">
        <v>9457</v>
      </c>
      <c r="H4092">
        <v>467</v>
      </c>
      <c r="I4092">
        <v>22</v>
      </c>
      <c r="J4092" t="s">
        <v>4140</v>
      </c>
      <c r="L4092" t="s">
        <v>26328</v>
      </c>
    </row>
    <row r="4093" spans="1:12" x14ac:dyDescent="0.25">
      <c r="A4093" t="s">
        <v>9456</v>
      </c>
      <c r="B4093" t="s">
        <v>9453</v>
      </c>
      <c r="C4093" t="s">
        <v>9454</v>
      </c>
      <c r="D4093" t="s">
        <v>9455</v>
      </c>
      <c r="E4093" s="117">
        <v>43031</v>
      </c>
      <c r="F4093" s="118">
        <v>0.44193287037037038</v>
      </c>
      <c r="G4093" t="s">
        <v>9457</v>
      </c>
      <c r="H4093">
        <v>468</v>
      </c>
      <c r="I4093">
        <v>2</v>
      </c>
      <c r="J4093" t="s">
        <v>4140</v>
      </c>
      <c r="L4093" t="s">
        <v>5</v>
      </c>
    </row>
    <row r="4094" spans="1:12" x14ac:dyDescent="0.25">
      <c r="A4094" t="s">
        <v>9456</v>
      </c>
      <c r="B4094" t="s">
        <v>9453</v>
      </c>
      <c r="C4094" t="s">
        <v>9454</v>
      </c>
      <c r="D4094" t="s">
        <v>9455</v>
      </c>
      <c r="E4094" s="117">
        <v>43031</v>
      </c>
      <c r="F4094" s="118">
        <v>0.44193287037037038</v>
      </c>
      <c r="G4094" t="s">
        <v>9457</v>
      </c>
      <c r="H4094">
        <v>468</v>
      </c>
      <c r="I4094">
        <v>5</v>
      </c>
      <c r="J4094" t="s">
        <v>4140</v>
      </c>
      <c r="L4094" t="s">
        <v>182</v>
      </c>
    </row>
    <row r="4095" spans="1:12" x14ac:dyDescent="0.25">
      <c r="A4095" t="s">
        <v>9456</v>
      </c>
      <c r="B4095" t="s">
        <v>9453</v>
      </c>
      <c r="C4095" t="s">
        <v>9454</v>
      </c>
      <c r="D4095" t="s">
        <v>9455</v>
      </c>
      <c r="E4095" s="117">
        <v>43031</v>
      </c>
      <c r="F4095" s="118">
        <v>0.44193287037037038</v>
      </c>
      <c r="G4095" t="s">
        <v>9457</v>
      </c>
      <c r="H4095">
        <v>468</v>
      </c>
      <c r="I4095">
        <v>7</v>
      </c>
      <c r="J4095" t="s">
        <v>4140</v>
      </c>
      <c r="L4095">
        <v>97</v>
      </c>
    </row>
    <row r="4096" spans="1:12" x14ac:dyDescent="0.25">
      <c r="A4096" t="s">
        <v>9456</v>
      </c>
      <c r="B4096" t="s">
        <v>9453</v>
      </c>
      <c r="C4096" t="s">
        <v>9454</v>
      </c>
      <c r="D4096" t="s">
        <v>9455</v>
      </c>
      <c r="E4096" s="117">
        <v>43031</v>
      </c>
      <c r="F4096" s="118">
        <v>0.44193287037037038</v>
      </c>
      <c r="G4096" t="s">
        <v>9457</v>
      </c>
      <c r="H4096">
        <v>468</v>
      </c>
      <c r="I4096">
        <v>8</v>
      </c>
      <c r="J4096" t="s">
        <v>4140</v>
      </c>
      <c r="L4096">
        <v>100000</v>
      </c>
    </row>
    <row r="4097" spans="1:12" x14ac:dyDescent="0.25">
      <c r="A4097" t="s">
        <v>9456</v>
      </c>
      <c r="B4097" t="s">
        <v>9453</v>
      </c>
      <c r="C4097" t="s">
        <v>9454</v>
      </c>
      <c r="D4097" t="s">
        <v>9455</v>
      </c>
      <c r="E4097" s="117">
        <v>43031</v>
      </c>
      <c r="F4097" s="118">
        <v>0.44194444444444447</v>
      </c>
      <c r="G4097" t="s">
        <v>9457</v>
      </c>
      <c r="H4097">
        <v>468</v>
      </c>
      <c r="I4097">
        <v>12</v>
      </c>
      <c r="J4097" t="s">
        <v>4140</v>
      </c>
      <c r="L4097">
        <v>-11.7952373768532</v>
      </c>
    </row>
    <row r="4098" spans="1:12" x14ac:dyDescent="0.25">
      <c r="A4098" t="s">
        <v>9456</v>
      </c>
      <c r="B4098" t="s">
        <v>9453</v>
      </c>
      <c r="C4098" t="s">
        <v>9454</v>
      </c>
      <c r="D4098" t="s">
        <v>9455</v>
      </c>
      <c r="E4098" s="117">
        <v>43031</v>
      </c>
      <c r="F4098" s="118">
        <v>0.44194444444444447</v>
      </c>
      <c r="G4098" t="s">
        <v>9457</v>
      </c>
      <c r="H4098">
        <v>468</v>
      </c>
      <c r="I4098">
        <v>13</v>
      </c>
      <c r="J4098" t="s">
        <v>4140</v>
      </c>
      <c r="L4098">
        <v>-62.344261126892199</v>
      </c>
    </row>
    <row r="4099" spans="1:12" x14ac:dyDescent="0.25">
      <c r="A4099" t="s">
        <v>9456</v>
      </c>
      <c r="B4099" t="s">
        <v>9453</v>
      </c>
      <c r="C4099" t="s">
        <v>9454</v>
      </c>
      <c r="D4099" t="s">
        <v>9455</v>
      </c>
      <c r="E4099" s="117">
        <v>43031</v>
      </c>
      <c r="F4099" s="118">
        <v>0.44194444444444447</v>
      </c>
      <c r="G4099" t="s">
        <v>9457</v>
      </c>
      <c r="H4099">
        <v>468</v>
      </c>
      <c r="I4099">
        <v>14</v>
      </c>
      <c r="J4099" t="s">
        <v>4140</v>
      </c>
      <c r="L4099">
        <v>246</v>
      </c>
    </row>
    <row r="4100" spans="1:12" x14ac:dyDescent="0.25">
      <c r="A4100" t="s">
        <v>9456</v>
      </c>
      <c r="B4100" t="s">
        <v>9453</v>
      </c>
      <c r="C4100" t="s">
        <v>9454</v>
      </c>
      <c r="D4100" t="s">
        <v>9455</v>
      </c>
      <c r="E4100" s="117">
        <v>43031</v>
      </c>
      <c r="F4100" s="118">
        <v>0.44194444444444447</v>
      </c>
      <c r="G4100" t="s">
        <v>9457</v>
      </c>
      <c r="H4100">
        <v>468</v>
      </c>
      <c r="I4100">
        <v>15</v>
      </c>
      <c r="J4100" t="s">
        <v>4140</v>
      </c>
      <c r="L4100" s="117">
        <v>42648</v>
      </c>
    </row>
    <row r="4101" spans="1:12" x14ac:dyDescent="0.25">
      <c r="A4101" t="s">
        <v>9456</v>
      </c>
      <c r="B4101" t="s">
        <v>9453</v>
      </c>
      <c r="C4101" t="s">
        <v>9454</v>
      </c>
      <c r="D4101" t="s">
        <v>9455</v>
      </c>
      <c r="E4101" s="117">
        <v>43031</v>
      </c>
      <c r="F4101" s="118">
        <v>0.44194444444444447</v>
      </c>
      <c r="G4101" t="s">
        <v>9457</v>
      </c>
      <c r="H4101">
        <v>468</v>
      </c>
      <c r="I4101">
        <v>19</v>
      </c>
      <c r="J4101" t="s">
        <v>4140</v>
      </c>
      <c r="L4101" t="s">
        <v>26329</v>
      </c>
    </row>
    <row r="4102" spans="1:12" x14ac:dyDescent="0.25">
      <c r="A4102" t="s">
        <v>9456</v>
      </c>
      <c r="B4102" t="s">
        <v>9453</v>
      </c>
      <c r="C4102" t="s">
        <v>9454</v>
      </c>
      <c r="D4102" t="s">
        <v>9455</v>
      </c>
      <c r="E4102" s="117">
        <v>43031</v>
      </c>
      <c r="F4102" s="118">
        <v>0.44195601851851851</v>
      </c>
      <c r="G4102" t="s">
        <v>9457</v>
      </c>
      <c r="H4102">
        <v>468</v>
      </c>
      <c r="I4102">
        <v>20</v>
      </c>
      <c r="J4102" t="s">
        <v>4140</v>
      </c>
      <c r="L4102" t="s">
        <v>31</v>
      </c>
    </row>
    <row r="4103" spans="1:12" x14ac:dyDescent="0.25">
      <c r="A4103" t="s">
        <v>9456</v>
      </c>
      <c r="B4103" t="s">
        <v>9453</v>
      </c>
      <c r="C4103" t="s">
        <v>9454</v>
      </c>
      <c r="D4103" t="s">
        <v>9455</v>
      </c>
      <c r="E4103" s="117">
        <v>43031</v>
      </c>
      <c r="F4103" s="118">
        <v>0.44195601851851851</v>
      </c>
      <c r="G4103" t="s">
        <v>9457</v>
      </c>
      <c r="H4103">
        <v>468</v>
      </c>
      <c r="I4103">
        <v>22</v>
      </c>
      <c r="J4103" t="s">
        <v>4140</v>
      </c>
      <c r="L4103" t="s">
        <v>26330</v>
      </c>
    </row>
    <row r="4104" spans="1:12" x14ac:dyDescent="0.25">
      <c r="A4104" t="s">
        <v>9456</v>
      </c>
      <c r="B4104" t="s">
        <v>9453</v>
      </c>
      <c r="C4104" t="s">
        <v>9454</v>
      </c>
      <c r="D4104" t="s">
        <v>9455</v>
      </c>
      <c r="E4104" s="117">
        <v>43031</v>
      </c>
      <c r="F4104" s="118">
        <v>0.44197916666666665</v>
      </c>
      <c r="G4104" t="s">
        <v>9457</v>
      </c>
      <c r="H4104">
        <v>469</v>
      </c>
      <c r="I4104">
        <v>2</v>
      </c>
      <c r="J4104" t="s">
        <v>4140</v>
      </c>
      <c r="L4104" t="s">
        <v>5</v>
      </c>
    </row>
    <row r="4105" spans="1:12" x14ac:dyDescent="0.25">
      <c r="A4105" t="s">
        <v>9456</v>
      </c>
      <c r="B4105" t="s">
        <v>9453</v>
      </c>
      <c r="C4105" t="s">
        <v>9454</v>
      </c>
      <c r="D4105" t="s">
        <v>9455</v>
      </c>
      <c r="E4105" s="117">
        <v>43031</v>
      </c>
      <c r="F4105" s="118">
        <v>0.44197916666666665</v>
      </c>
      <c r="G4105" t="s">
        <v>9457</v>
      </c>
      <c r="H4105">
        <v>469</v>
      </c>
      <c r="I4105">
        <v>5</v>
      </c>
      <c r="J4105" t="s">
        <v>4140</v>
      </c>
      <c r="L4105" t="s">
        <v>182</v>
      </c>
    </row>
    <row r="4106" spans="1:12" x14ac:dyDescent="0.25">
      <c r="A4106" t="s">
        <v>9456</v>
      </c>
      <c r="B4106" t="s">
        <v>9453</v>
      </c>
      <c r="C4106" t="s">
        <v>9454</v>
      </c>
      <c r="D4106" t="s">
        <v>9455</v>
      </c>
      <c r="E4106" s="117">
        <v>43031</v>
      </c>
      <c r="F4106" s="118">
        <v>0.44197916666666665</v>
      </c>
      <c r="G4106" t="s">
        <v>9457</v>
      </c>
      <c r="H4106">
        <v>469</v>
      </c>
      <c r="I4106">
        <v>7</v>
      </c>
      <c r="J4106" t="s">
        <v>4140</v>
      </c>
      <c r="L4106">
        <v>98</v>
      </c>
    </row>
    <row r="4107" spans="1:12" x14ac:dyDescent="0.25">
      <c r="A4107" t="s">
        <v>9456</v>
      </c>
      <c r="B4107" t="s">
        <v>9453</v>
      </c>
      <c r="C4107" t="s">
        <v>9454</v>
      </c>
      <c r="D4107" t="s">
        <v>9455</v>
      </c>
      <c r="E4107" s="117">
        <v>43031</v>
      </c>
      <c r="F4107" s="118">
        <v>0.44197916666666665</v>
      </c>
      <c r="G4107" t="s">
        <v>9457</v>
      </c>
      <c r="H4107">
        <v>469</v>
      </c>
      <c r="I4107">
        <v>8</v>
      </c>
      <c r="J4107" t="s">
        <v>4140</v>
      </c>
      <c r="L4107">
        <v>100000</v>
      </c>
    </row>
    <row r="4108" spans="1:12" x14ac:dyDescent="0.25">
      <c r="A4108" t="s">
        <v>9456</v>
      </c>
      <c r="B4108" t="s">
        <v>9453</v>
      </c>
      <c r="C4108" t="s">
        <v>9454</v>
      </c>
      <c r="D4108" t="s">
        <v>9455</v>
      </c>
      <c r="E4108" s="117">
        <v>43031</v>
      </c>
      <c r="F4108" s="118">
        <v>0.4419907407407408</v>
      </c>
      <c r="G4108" t="s">
        <v>9457</v>
      </c>
      <c r="H4108">
        <v>469</v>
      </c>
      <c r="I4108">
        <v>12</v>
      </c>
      <c r="J4108" t="s">
        <v>4140</v>
      </c>
      <c r="L4108">
        <v>-11.7952915285783</v>
      </c>
    </row>
    <row r="4109" spans="1:12" x14ac:dyDescent="0.25">
      <c r="A4109" t="s">
        <v>9456</v>
      </c>
      <c r="B4109" t="s">
        <v>9453</v>
      </c>
      <c r="C4109" t="s">
        <v>9454</v>
      </c>
      <c r="D4109" t="s">
        <v>9455</v>
      </c>
      <c r="E4109" s="117">
        <v>43031</v>
      </c>
      <c r="F4109" s="118">
        <v>0.4419907407407408</v>
      </c>
      <c r="G4109" t="s">
        <v>9457</v>
      </c>
      <c r="H4109">
        <v>469</v>
      </c>
      <c r="I4109">
        <v>13</v>
      </c>
      <c r="J4109" t="s">
        <v>4140</v>
      </c>
      <c r="L4109">
        <v>-62.344215104473697</v>
      </c>
    </row>
    <row r="4110" spans="1:12" x14ac:dyDescent="0.25">
      <c r="A4110" t="s">
        <v>9456</v>
      </c>
      <c r="B4110" t="s">
        <v>9453</v>
      </c>
      <c r="C4110" t="s">
        <v>9454</v>
      </c>
      <c r="D4110" t="s">
        <v>9455</v>
      </c>
      <c r="E4110" s="117">
        <v>43031</v>
      </c>
      <c r="F4110" s="118">
        <v>0.4419907407407408</v>
      </c>
      <c r="G4110" t="s">
        <v>9457</v>
      </c>
      <c r="H4110">
        <v>469</v>
      </c>
      <c r="I4110">
        <v>14</v>
      </c>
      <c r="J4110" t="s">
        <v>4140</v>
      </c>
      <c r="L4110">
        <v>244</v>
      </c>
    </row>
    <row r="4111" spans="1:12" x14ac:dyDescent="0.25">
      <c r="A4111" t="s">
        <v>9456</v>
      </c>
      <c r="B4111" t="s">
        <v>9453</v>
      </c>
      <c r="C4111" t="s">
        <v>9454</v>
      </c>
      <c r="D4111" t="s">
        <v>9455</v>
      </c>
      <c r="E4111" s="117">
        <v>43031</v>
      </c>
      <c r="F4111" s="118">
        <v>0.4419907407407408</v>
      </c>
      <c r="G4111" t="s">
        <v>9457</v>
      </c>
      <c r="H4111">
        <v>469</v>
      </c>
      <c r="I4111">
        <v>15</v>
      </c>
      <c r="J4111" t="s">
        <v>4140</v>
      </c>
      <c r="L4111" s="117">
        <v>42648</v>
      </c>
    </row>
    <row r="4112" spans="1:12" x14ac:dyDescent="0.25">
      <c r="A4112" t="s">
        <v>9456</v>
      </c>
      <c r="B4112" t="s">
        <v>9453</v>
      </c>
      <c r="C4112" t="s">
        <v>9454</v>
      </c>
      <c r="D4112" t="s">
        <v>9455</v>
      </c>
      <c r="E4112" s="117">
        <v>43031</v>
      </c>
      <c r="F4112" s="118">
        <v>0.4419907407407408</v>
      </c>
      <c r="G4112" t="s">
        <v>9457</v>
      </c>
      <c r="H4112">
        <v>469</v>
      </c>
      <c r="I4112">
        <v>19</v>
      </c>
      <c r="J4112" t="s">
        <v>4140</v>
      </c>
      <c r="L4112" t="s">
        <v>26331</v>
      </c>
    </row>
    <row r="4113" spans="1:12" x14ac:dyDescent="0.25">
      <c r="A4113" t="s">
        <v>9456</v>
      </c>
      <c r="B4113" t="s">
        <v>9453</v>
      </c>
      <c r="C4113" t="s">
        <v>9454</v>
      </c>
      <c r="D4113" t="s">
        <v>9455</v>
      </c>
      <c r="E4113" s="117">
        <v>43031</v>
      </c>
      <c r="F4113" s="118">
        <v>0.44200231481481483</v>
      </c>
      <c r="G4113" t="s">
        <v>9457</v>
      </c>
      <c r="H4113">
        <v>469</v>
      </c>
      <c r="I4113">
        <v>20</v>
      </c>
      <c r="J4113" t="s">
        <v>4140</v>
      </c>
      <c r="L4113" t="s">
        <v>42</v>
      </c>
    </row>
    <row r="4114" spans="1:12" x14ac:dyDescent="0.25">
      <c r="A4114" t="s">
        <v>9456</v>
      </c>
      <c r="B4114" t="s">
        <v>9453</v>
      </c>
      <c r="C4114" t="s">
        <v>9454</v>
      </c>
      <c r="D4114" t="s">
        <v>9455</v>
      </c>
      <c r="E4114" s="117">
        <v>43031</v>
      </c>
      <c r="F4114" s="118">
        <v>0.44200231481481483</v>
      </c>
      <c r="G4114" t="s">
        <v>9457</v>
      </c>
      <c r="H4114">
        <v>469</v>
      </c>
      <c r="I4114">
        <v>22</v>
      </c>
      <c r="J4114" t="s">
        <v>4140</v>
      </c>
      <c r="L4114" t="s">
        <v>26332</v>
      </c>
    </row>
    <row r="4115" spans="1:12" x14ac:dyDescent="0.25">
      <c r="A4115" t="s">
        <v>9456</v>
      </c>
      <c r="B4115" t="s">
        <v>9453</v>
      </c>
      <c r="C4115" t="s">
        <v>9454</v>
      </c>
      <c r="D4115" t="s">
        <v>9455</v>
      </c>
      <c r="E4115" s="117">
        <v>43031</v>
      </c>
      <c r="F4115" s="118">
        <v>0.44202546296296297</v>
      </c>
      <c r="G4115" t="s">
        <v>9457</v>
      </c>
      <c r="H4115">
        <v>470</v>
      </c>
      <c r="I4115">
        <v>2</v>
      </c>
      <c r="J4115" t="s">
        <v>4140</v>
      </c>
      <c r="L4115" t="s">
        <v>5</v>
      </c>
    </row>
    <row r="4116" spans="1:12" x14ac:dyDescent="0.25">
      <c r="A4116" t="s">
        <v>9456</v>
      </c>
      <c r="B4116" t="s">
        <v>9453</v>
      </c>
      <c r="C4116" t="s">
        <v>9454</v>
      </c>
      <c r="D4116" t="s">
        <v>9455</v>
      </c>
      <c r="E4116" s="117">
        <v>43031</v>
      </c>
      <c r="F4116" s="118">
        <v>0.44202546296296297</v>
      </c>
      <c r="G4116" t="s">
        <v>9457</v>
      </c>
      <c r="H4116">
        <v>470</v>
      </c>
      <c r="I4116">
        <v>5</v>
      </c>
      <c r="J4116" t="s">
        <v>4140</v>
      </c>
      <c r="L4116" t="s">
        <v>182</v>
      </c>
    </row>
    <row r="4117" spans="1:12" x14ac:dyDescent="0.25">
      <c r="A4117" t="s">
        <v>9456</v>
      </c>
      <c r="B4117" t="s">
        <v>9453</v>
      </c>
      <c r="C4117" t="s">
        <v>9454</v>
      </c>
      <c r="D4117" t="s">
        <v>9455</v>
      </c>
      <c r="E4117" s="117">
        <v>43031</v>
      </c>
      <c r="F4117" s="118">
        <v>0.44202546296296297</v>
      </c>
      <c r="G4117" t="s">
        <v>9457</v>
      </c>
      <c r="H4117">
        <v>470</v>
      </c>
      <c r="I4117">
        <v>7</v>
      </c>
      <c r="J4117" t="s">
        <v>4140</v>
      </c>
      <c r="L4117">
        <v>99</v>
      </c>
    </row>
    <row r="4118" spans="1:12" x14ac:dyDescent="0.25">
      <c r="A4118" t="s">
        <v>9456</v>
      </c>
      <c r="B4118" t="s">
        <v>9453</v>
      </c>
      <c r="C4118" t="s">
        <v>9454</v>
      </c>
      <c r="D4118" t="s">
        <v>9455</v>
      </c>
      <c r="E4118" s="117">
        <v>43031</v>
      </c>
      <c r="F4118" s="118">
        <v>0.44202546296296297</v>
      </c>
      <c r="G4118" t="s">
        <v>9457</v>
      </c>
      <c r="H4118">
        <v>470</v>
      </c>
      <c r="I4118">
        <v>8</v>
      </c>
      <c r="J4118" t="s">
        <v>4140</v>
      </c>
      <c r="L4118">
        <v>100000</v>
      </c>
    </row>
    <row r="4119" spans="1:12" x14ac:dyDescent="0.25">
      <c r="A4119" t="s">
        <v>9456</v>
      </c>
      <c r="B4119" t="s">
        <v>9453</v>
      </c>
      <c r="C4119" t="s">
        <v>9454</v>
      </c>
      <c r="D4119" t="s">
        <v>9455</v>
      </c>
      <c r="E4119" s="117">
        <v>43031</v>
      </c>
      <c r="F4119" s="118">
        <v>0.44203703703703701</v>
      </c>
      <c r="G4119" t="s">
        <v>9457</v>
      </c>
      <c r="H4119">
        <v>470</v>
      </c>
      <c r="I4119">
        <v>12</v>
      </c>
      <c r="J4119" t="s">
        <v>4140</v>
      </c>
      <c r="L4119">
        <v>-11.8423609718436</v>
      </c>
    </row>
    <row r="4120" spans="1:12" x14ac:dyDescent="0.25">
      <c r="A4120" t="s">
        <v>9456</v>
      </c>
      <c r="B4120" t="s">
        <v>9453</v>
      </c>
      <c r="C4120" t="s">
        <v>9454</v>
      </c>
      <c r="D4120" t="s">
        <v>9455</v>
      </c>
      <c r="E4120" s="117">
        <v>43031</v>
      </c>
      <c r="F4120" s="118">
        <v>0.44203703703703701</v>
      </c>
      <c r="G4120" t="s">
        <v>9457</v>
      </c>
      <c r="H4120">
        <v>470</v>
      </c>
      <c r="I4120">
        <v>13</v>
      </c>
      <c r="J4120" t="s">
        <v>4140</v>
      </c>
      <c r="L4120">
        <v>-62.181209903610402</v>
      </c>
    </row>
    <row r="4121" spans="1:12" x14ac:dyDescent="0.25">
      <c r="A4121" t="s">
        <v>9456</v>
      </c>
      <c r="B4121" t="s">
        <v>9453</v>
      </c>
      <c r="C4121" t="s">
        <v>9454</v>
      </c>
      <c r="D4121" t="s">
        <v>9455</v>
      </c>
      <c r="E4121" s="117">
        <v>43031</v>
      </c>
      <c r="F4121" s="118">
        <v>0.44203703703703701</v>
      </c>
      <c r="G4121" t="s">
        <v>9457</v>
      </c>
      <c r="H4121">
        <v>470</v>
      </c>
      <c r="I4121">
        <v>14</v>
      </c>
      <c r="J4121" t="s">
        <v>4140</v>
      </c>
      <c r="L4121">
        <v>352</v>
      </c>
    </row>
    <row r="4122" spans="1:12" x14ac:dyDescent="0.25">
      <c r="A4122" t="s">
        <v>9456</v>
      </c>
      <c r="B4122" t="s">
        <v>9453</v>
      </c>
      <c r="C4122" t="s">
        <v>9454</v>
      </c>
      <c r="D4122" t="s">
        <v>9455</v>
      </c>
      <c r="E4122" s="117">
        <v>43031</v>
      </c>
      <c r="F4122" s="118">
        <v>0.44203703703703701</v>
      </c>
      <c r="G4122" t="s">
        <v>9457</v>
      </c>
      <c r="H4122">
        <v>470</v>
      </c>
      <c r="I4122">
        <v>15</v>
      </c>
      <c r="J4122" t="s">
        <v>4140</v>
      </c>
      <c r="L4122" t="s">
        <v>26333</v>
      </c>
    </row>
    <row r="4123" spans="1:12" x14ac:dyDescent="0.25">
      <c r="A4123" t="s">
        <v>9456</v>
      </c>
      <c r="B4123" t="s">
        <v>9453</v>
      </c>
      <c r="C4123" t="s">
        <v>9454</v>
      </c>
      <c r="D4123" t="s">
        <v>9455</v>
      </c>
      <c r="E4123" s="117">
        <v>43031</v>
      </c>
      <c r="F4123" s="118">
        <v>0.44203703703703701</v>
      </c>
      <c r="G4123" t="s">
        <v>9457</v>
      </c>
      <c r="H4123">
        <v>470</v>
      </c>
      <c r="I4123">
        <v>19</v>
      </c>
      <c r="J4123" t="s">
        <v>4140</v>
      </c>
      <c r="L4123" t="s">
        <v>26334</v>
      </c>
    </row>
    <row r="4124" spans="1:12" x14ac:dyDescent="0.25">
      <c r="A4124" t="s">
        <v>9456</v>
      </c>
      <c r="B4124" t="s">
        <v>9453</v>
      </c>
      <c r="C4124" t="s">
        <v>9454</v>
      </c>
      <c r="D4124" t="s">
        <v>9455</v>
      </c>
      <c r="E4124" s="117">
        <v>43031</v>
      </c>
      <c r="F4124" s="118">
        <v>0.4420486111111111</v>
      </c>
      <c r="G4124" t="s">
        <v>9457</v>
      </c>
      <c r="H4124">
        <v>470</v>
      </c>
      <c r="I4124">
        <v>20</v>
      </c>
      <c r="J4124" t="s">
        <v>4140</v>
      </c>
      <c r="L4124" t="s">
        <v>558</v>
      </c>
    </row>
    <row r="4125" spans="1:12" x14ac:dyDescent="0.25">
      <c r="A4125" t="s">
        <v>9456</v>
      </c>
      <c r="B4125" t="s">
        <v>9453</v>
      </c>
      <c r="C4125" t="s">
        <v>9454</v>
      </c>
      <c r="D4125" t="s">
        <v>9455</v>
      </c>
      <c r="E4125" s="117">
        <v>43031</v>
      </c>
      <c r="F4125" s="118">
        <v>0.4420486111111111</v>
      </c>
      <c r="G4125" t="s">
        <v>9457</v>
      </c>
      <c r="H4125">
        <v>470</v>
      </c>
      <c r="I4125">
        <v>22</v>
      </c>
      <c r="J4125" t="s">
        <v>4140</v>
      </c>
      <c r="L4125" t="s">
        <v>26335</v>
      </c>
    </row>
    <row r="4126" spans="1:12" x14ac:dyDescent="0.25">
      <c r="A4126" t="s">
        <v>9456</v>
      </c>
      <c r="B4126" t="s">
        <v>9453</v>
      </c>
      <c r="C4126" t="s">
        <v>9454</v>
      </c>
      <c r="D4126" t="s">
        <v>9455</v>
      </c>
      <c r="E4126" s="117">
        <v>43031</v>
      </c>
      <c r="F4126" s="118">
        <v>0.44207175925925929</v>
      </c>
      <c r="G4126" t="s">
        <v>9457</v>
      </c>
      <c r="H4126">
        <v>471</v>
      </c>
      <c r="I4126">
        <v>2</v>
      </c>
      <c r="J4126" t="s">
        <v>4140</v>
      </c>
      <c r="L4126" t="s">
        <v>5</v>
      </c>
    </row>
    <row r="4127" spans="1:12" x14ac:dyDescent="0.25">
      <c r="A4127" t="s">
        <v>9456</v>
      </c>
      <c r="B4127" t="s">
        <v>9453</v>
      </c>
      <c r="C4127" t="s">
        <v>9454</v>
      </c>
      <c r="D4127" t="s">
        <v>9455</v>
      </c>
      <c r="E4127" s="117">
        <v>43031</v>
      </c>
      <c r="F4127" s="118">
        <v>0.44207175925925929</v>
      </c>
      <c r="G4127" t="s">
        <v>9457</v>
      </c>
      <c r="H4127">
        <v>471</v>
      </c>
      <c r="I4127">
        <v>5</v>
      </c>
      <c r="J4127" t="s">
        <v>4140</v>
      </c>
      <c r="L4127" t="s">
        <v>182</v>
      </c>
    </row>
    <row r="4128" spans="1:12" x14ac:dyDescent="0.25">
      <c r="A4128" t="s">
        <v>9456</v>
      </c>
      <c r="B4128" t="s">
        <v>9453</v>
      </c>
      <c r="C4128" t="s">
        <v>9454</v>
      </c>
      <c r="D4128" t="s">
        <v>9455</v>
      </c>
      <c r="E4128" s="117">
        <v>43031</v>
      </c>
      <c r="F4128" s="118">
        <v>0.44207175925925929</v>
      </c>
      <c r="G4128" t="s">
        <v>9457</v>
      </c>
      <c r="H4128">
        <v>471</v>
      </c>
      <c r="I4128">
        <v>7</v>
      </c>
      <c r="J4128" t="s">
        <v>4140</v>
      </c>
      <c r="L4128">
        <v>100</v>
      </c>
    </row>
    <row r="4129" spans="1:12" x14ac:dyDescent="0.25">
      <c r="A4129" t="s">
        <v>9456</v>
      </c>
      <c r="B4129" t="s">
        <v>9453</v>
      </c>
      <c r="C4129" t="s">
        <v>9454</v>
      </c>
      <c r="D4129" t="s">
        <v>9455</v>
      </c>
      <c r="E4129" s="117">
        <v>43031</v>
      </c>
      <c r="F4129" s="118">
        <v>0.44207175925925929</v>
      </c>
      <c r="G4129" t="s">
        <v>9457</v>
      </c>
      <c r="H4129">
        <v>471</v>
      </c>
      <c r="I4129">
        <v>8</v>
      </c>
      <c r="J4129" t="s">
        <v>4140</v>
      </c>
      <c r="L4129">
        <v>100000</v>
      </c>
    </row>
    <row r="4130" spans="1:12" x14ac:dyDescent="0.25">
      <c r="A4130" t="s">
        <v>9456</v>
      </c>
      <c r="B4130" t="s">
        <v>9453</v>
      </c>
      <c r="C4130" t="s">
        <v>9454</v>
      </c>
      <c r="D4130" t="s">
        <v>9455</v>
      </c>
      <c r="E4130" s="117">
        <v>43031</v>
      </c>
      <c r="F4130" s="118">
        <v>0.44208333333333333</v>
      </c>
      <c r="G4130" t="s">
        <v>9457</v>
      </c>
      <c r="H4130">
        <v>471</v>
      </c>
      <c r="I4130">
        <v>12</v>
      </c>
      <c r="J4130" t="s">
        <v>4140</v>
      </c>
      <c r="L4130">
        <v>-11.843337137974601</v>
      </c>
    </row>
    <row r="4131" spans="1:12" x14ac:dyDescent="0.25">
      <c r="A4131" t="s">
        <v>9456</v>
      </c>
      <c r="B4131" t="s">
        <v>9453</v>
      </c>
      <c r="C4131" t="s">
        <v>9454</v>
      </c>
      <c r="D4131" t="s">
        <v>9455</v>
      </c>
      <c r="E4131" s="117">
        <v>43031</v>
      </c>
      <c r="F4131" s="118">
        <v>0.44208333333333333</v>
      </c>
      <c r="G4131" t="s">
        <v>9457</v>
      </c>
      <c r="H4131">
        <v>471</v>
      </c>
      <c r="I4131">
        <v>13</v>
      </c>
      <c r="J4131" t="s">
        <v>4140</v>
      </c>
      <c r="L4131">
        <v>-62.165564210556298</v>
      </c>
    </row>
    <row r="4132" spans="1:12" x14ac:dyDescent="0.25">
      <c r="A4132" t="s">
        <v>9456</v>
      </c>
      <c r="B4132" t="s">
        <v>9453</v>
      </c>
      <c r="C4132" t="s">
        <v>9454</v>
      </c>
      <c r="D4132" t="s">
        <v>9455</v>
      </c>
      <c r="E4132" s="117">
        <v>43031</v>
      </c>
      <c r="F4132" s="118">
        <v>0.44208333333333333</v>
      </c>
      <c r="G4132" t="s">
        <v>9457</v>
      </c>
      <c r="H4132">
        <v>471</v>
      </c>
      <c r="I4132">
        <v>14</v>
      </c>
      <c r="J4132" t="s">
        <v>4140</v>
      </c>
      <c r="L4132">
        <v>337</v>
      </c>
    </row>
    <row r="4133" spans="1:12" x14ac:dyDescent="0.25">
      <c r="A4133" t="s">
        <v>9456</v>
      </c>
      <c r="B4133" t="s">
        <v>9453</v>
      </c>
      <c r="C4133" t="s">
        <v>9454</v>
      </c>
      <c r="D4133" t="s">
        <v>9455</v>
      </c>
      <c r="E4133" s="117">
        <v>43031</v>
      </c>
      <c r="F4133" s="118">
        <v>0.44208333333333333</v>
      </c>
      <c r="G4133" t="s">
        <v>9457</v>
      </c>
      <c r="H4133">
        <v>471</v>
      </c>
      <c r="I4133">
        <v>15</v>
      </c>
      <c r="J4133" t="s">
        <v>4140</v>
      </c>
      <c r="L4133" t="s">
        <v>26333</v>
      </c>
    </row>
    <row r="4134" spans="1:12" x14ac:dyDescent="0.25">
      <c r="A4134" t="s">
        <v>9456</v>
      </c>
      <c r="B4134" t="s">
        <v>9453</v>
      </c>
      <c r="C4134" t="s">
        <v>9454</v>
      </c>
      <c r="D4134" t="s">
        <v>9455</v>
      </c>
      <c r="E4134" s="117">
        <v>43031</v>
      </c>
      <c r="F4134" s="118">
        <v>0.44208333333333333</v>
      </c>
      <c r="G4134" t="s">
        <v>9457</v>
      </c>
      <c r="H4134">
        <v>471</v>
      </c>
      <c r="I4134">
        <v>19</v>
      </c>
      <c r="J4134" t="s">
        <v>4140</v>
      </c>
      <c r="L4134" t="s">
        <v>26336</v>
      </c>
    </row>
    <row r="4135" spans="1:12" x14ac:dyDescent="0.25">
      <c r="A4135" t="s">
        <v>9456</v>
      </c>
      <c r="B4135" t="s">
        <v>9453</v>
      </c>
      <c r="C4135" t="s">
        <v>9454</v>
      </c>
      <c r="D4135" t="s">
        <v>9455</v>
      </c>
      <c r="E4135" s="117">
        <v>43031</v>
      </c>
      <c r="F4135" s="118">
        <v>0.44209490740740742</v>
      </c>
      <c r="G4135" t="s">
        <v>9457</v>
      </c>
      <c r="H4135">
        <v>471</v>
      </c>
      <c r="I4135">
        <v>20</v>
      </c>
      <c r="J4135" t="s">
        <v>4140</v>
      </c>
      <c r="L4135" t="s">
        <v>558</v>
      </c>
    </row>
    <row r="4136" spans="1:12" x14ac:dyDescent="0.25">
      <c r="A4136" t="s">
        <v>9456</v>
      </c>
      <c r="B4136" t="s">
        <v>9453</v>
      </c>
      <c r="C4136" t="s">
        <v>9454</v>
      </c>
      <c r="D4136" t="s">
        <v>9455</v>
      </c>
      <c r="E4136" s="117">
        <v>43031</v>
      </c>
      <c r="F4136" s="118">
        <v>0.44209490740740742</v>
      </c>
      <c r="G4136" t="s">
        <v>9457</v>
      </c>
      <c r="H4136">
        <v>471</v>
      </c>
      <c r="I4136">
        <v>22</v>
      </c>
      <c r="J4136" t="s">
        <v>4140</v>
      </c>
      <c r="L4136" t="s">
        <v>2468</v>
      </c>
    </row>
    <row r="4137" spans="1:12" x14ac:dyDescent="0.25">
      <c r="A4137" t="s">
        <v>9456</v>
      </c>
      <c r="B4137" t="s">
        <v>9453</v>
      </c>
      <c r="C4137" t="s">
        <v>9454</v>
      </c>
      <c r="D4137" t="s">
        <v>9455</v>
      </c>
      <c r="E4137" s="117">
        <v>43031</v>
      </c>
      <c r="F4137" s="118">
        <v>0.44211805555555556</v>
      </c>
      <c r="G4137" t="s">
        <v>9457</v>
      </c>
      <c r="H4137">
        <v>472</v>
      </c>
      <c r="I4137">
        <v>2</v>
      </c>
      <c r="J4137" t="s">
        <v>4140</v>
      </c>
      <c r="L4137" t="s">
        <v>5</v>
      </c>
    </row>
    <row r="4138" spans="1:12" x14ac:dyDescent="0.25">
      <c r="A4138" t="s">
        <v>9456</v>
      </c>
      <c r="B4138" t="s">
        <v>9453</v>
      </c>
      <c r="C4138" t="s">
        <v>9454</v>
      </c>
      <c r="D4138" t="s">
        <v>9455</v>
      </c>
      <c r="E4138" s="117">
        <v>43031</v>
      </c>
      <c r="F4138" s="118">
        <v>0.44211805555555556</v>
      </c>
      <c r="G4138" t="s">
        <v>9457</v>
      </c>
      <c r="H4138">
        <v>472</v>
      </c>
      <c r="I4138">
        <v>5</v>
      </c>
      <c r="J4138" t="s">
        <v>4140</v>
      </c>
      <c r="L4138" t="s">
        <v>182</v>
      </c>
    </row>
    <row r="4139" spans="1:12" x14ac:dyDescent="0.25">
      <c r="A4139" t="s">
        <v>9456</v>
      </c>
      <c r="B4139" t="s">
        <v>9453</v>
      </c>
      <c r="C4139" t="s">
        <v>9454</v>
      </c>
      <c r="D4139" t="s">
        <v>9455</v>
      </c>
      <c r="E4139" s="117">
        <v>43031</v>
      </c>
      <c r="F4139" s="118">
        <v>0.44211805555555556</v>
      </c>
      <c r="G4139" t="s">
        <v>9457</v>
      </c>
      <c r="H4139">
        <v>472</v>
      </c>
      <c r="I4139">
        <v>7</v>
      </c>
      <c r="J4139" t="s">
        <v>4140</v>
      </c>
      <c r="L4139">
        <v>101</v>
      </c>
    </row>
    <row r="4140" spans="1:12" x14ac:dyDescent="0.25">
      <c r="A4140" t="s">
        <v>9456</v>
      </c>
      <c r="B4140" t="s">
        <v>9453</v>
      </c>
      <c r="C4140" t="s">
        <v>9454</v>
      </c>
      <c r="D4140" t="s">
        <v>9455</v>
      </c>
      <c r="E4140" s="117">
        <v>43031</v>
      </c>
      <c r="F4140" s="118">
        <v>0.44211805555555556</v>
      </c>
      <c r="G4140" t="s">
        <v>9457</v>
      </c>
      <c r="H4140">
        <v>472</v>
      </c>
      <c r="I4140">
        <v>8</v>
      </c>
      <c r="J4140" t="s">
        <v>4140</v>
      </c>
      <c r="L4140">
        <v>100000</v>
      </c>
    </row>
    <row r="4141" spans="1:12" x14ac:dyDescent="0.25">
      <c r="A4141" t="s">
        <v>9456</v>
      </c>
      <c r="B4141" t="s">
        <v>9453</v>
      </c>
      <c r="C4141" t="s">
        <v>9454</v>
      </c>
      <c r="D4141" t="s">
        <v>9455</v>
      </c>
      <c r="E4141" s="117">
        <v>43031</v>
      </c>
      <c r="F4141" s="118">
        <v>0.44211805555555556</v>
      </c>
      <c r="G4141" t="s">
        <v>9457</v>
      </c>
      <c r="H4141">
        <v>472</v>
      </c>
      <c r="I4141">
        <v>12</v>
      </c>
      <c r="J4141" t="s">
        <v>4140</v>
      </c>
      <c r="L4141">
        <v>-11.833526634370401</v>
      </c>
    </row>
    <row r="4142" spans="1:12" x14ac:dyDescent="0.25">
      <c r="A4142" t="s">
        <v>9456</v>
      </c>
      <c r="B4142" t="s">
        <v>9453</v>
      </c>
      <c r="C4142" t="s">
        <v>9454</v>
      </c>
      <c r="D4142" t="s">
        <v>9455</v>
      </c>
      <c r="E4142" s="117">
        <v>43031</v>
      </c>
      <c r="F4142" s="118">
        <v>0.44212962962962959</v>
      </c>
      <c r="G4142" t="s">
        <v>9457</v>
      </c>
      <c r="H4142">
        <v>472</v>
      </c>
      <c r="I4142">
        <v>13</v>
      </c>
      <c r="J4142" t="s">
        <v>4140</v>
      </c>
      <c r="L4142">
        <v>-62.168889480321504</v>
      </c>
    </row>
    <row r="4143" spans="1:12" x14ac:dyDescent="0.25">
      <c r="A4143" t="s">
        <v>9456</v>
      </c>
      <c r="B4143" t="s">
        <v>9453</v>
      </c>
      <c r="C4143" t="s">
        <v>9454</v>
      </c>
      <c r="D4143" t="s">
        <v>9455</v>
      </c>
      <c r="E4143" s="117">
        <v>43031</v>
      </c>
      <c r="F4143" s="118">
        <v>0.44212962962962959</v>
      </c>
      <c r="G4143" t="s">
        <v>9457</v>
      </c>
      <c r="H4143">
        <v>472</v>
      </c>
      <c r="I4143">
        <v>14</v>
      </c>
      <c r="J4143" t="s">
        <v>4140</v>
      </c>
      <c r="L4143">
        <v>308</v>
      </c>
    </row>
    <row r="4144" spans="1:12" x14ac:dyDescent="0.25">
      <c r="A4144" t="s">
        <v>9456</v>
      </c>
      <c r="B4144" t="s">
        <v>9453</v>
      </c>
      <c r="C4144" t="s">
        <v>9454</v>
      </c>
      <c r="D4144" t="s">
        <v>9455</v>
      </c>
      <c r="E4144" s="117">
        <v>43031</v>
      </c>
      <c r="F4144" s="118">
        <v>0.44212962962962959</v>
      </c>
      <c r="G4144" t="s">
        <v>9457</v>
      </c>
      <c r="H4144">
        <v>472</v>
      </c>
      <c r="I4144">
        <v>15</v>
      </c>
      <c r="J4144" t="s">
        <v>4140</v>
      </c>
      <c r="L4144" t="s">
        <v>26333</v>
      </c>
    </row>
    <row r="4145" spans="1:12" x14ac:dyDescent="0.25">
      <c r="A4145" t="s">
        <v>9456</v>
      </c>
      <c r="B4145" t="s">
        <v>9453</v>
      </c>
      <c r="C4145" t="s">
        <v>9454</v>
      </c>
      <c r="D4145" t="s">
        <v>9455</v>
      </c>
      <c r="E4145" s="117">
        <v>43031</v>
      </c>
      <c r="F4145" s="118">
        <v>0.44212962962962959</v>
      </c>
      <c r="G4145" t="s">
        <v>9457</v>
      </c>
      <c r="H4145">
        <v>472</v>
      </c>
      <c r="I4145">
        <v>19</v>
      </c>
      <c r="J4145" t="s">
        <v>4140</v>
      </c>
      <c r="L4145" t="s">
        <v>26336</v>
      </c>
    </row>
    <row r="4146" spans="1:12" x14ac:dyDescent="0.25">
      <c r="A4146" t="s">
        <v>9456</v>
      </c>
      <c r="B4146" t="s">
        <v>9453</v>
      </c>
      <c r="C4146" t="s">
        <v>9454</v>
      </c>
      <c r="D4146" t="s">
        <v>9455</v>
      </c>
      <c r="E4146" s="117">
        <v>43031</v>
      </c>
      <c r="F4146" s="118">
        <v>0.44212962962962959</v>
      </c>
      <c r="G4146" t="s">
        <v>9457</v>
      </c>
      <c r="H4146">
        <v>472</v>
      </c>
      <c r="I4146">
        <v>20</v>
      </c>
      <c r="J4146" t="s">
        <v>4140</v>
      </c>
      <c r="L4146" t="s">
        <v>558</v>
      </c>
    </row>
    <row r="4147" spans="1:12" x14ac:dyDescent="0.25">
      <c r="A4147" t="s">
        <v>9456</v>
      </c>
      <c r="B4147" t="s">
        <v>9453</v>
      </c>
      <c r="C4147" t="s">
        <v>9454</v>
      </c>
      <c r="D4147" t="s">
        <v>9455</v>
      </c>
      <c r="E4147" s="117">
        <v>43031</v>
      </c>
      <c r="F4147" s="118">
        <v>0.44214120370370374</v>
      </c>
      <c r="G4147" t="s">
        <v>9457</v>
      </c>
      <c r="H4147">
        <v>472</v>
      </c>
      <c r="I4147">
        <v>22</v>
      </c>
      <c r="J4147" t="s">
        <v>4140</v>
      </c>
      <c r="L4147" t="s">
        <v>26337</v>
      </c>
    </row>
    <row r="4148" spans="1:12" x14ac:dyDescent="0.25">
      <c r="A4148" t="s">
        <v>9456</v>
      </c>
      <c r="B4148" t="s">
        <v>9453</v>
      </c>
      <c r="C4148" t="s">
        <v>9454</v>
      </c>
      <c r="D4148" t="s">
        <v>9455</v>
      </c>
      <c r="E4148" s="117">
        <v>43031</v>
      </c>
      <c r="F4148" s="118">
        <v>0.44215277777777778</v>
      </c>
      <c r="G4148" t="s">
        <v>9457</v>
      </c>
      <c r="H4148">
        <v>473</v>
      </c>
      <c r="I4148">
        <v>2</v>
      </c>
      <c r="J4148" t="s">
        <v>4140</v>
      </c>
      <c r="L4148" t="s">
        <v>5</v>
      </c>
    </row>
    <row r="4149" spans="1:12" x14ac:dyDescent="0.25">
      <c r="A4149" t="s">
        <v>9456</v>
      </c>
      <c r="B4149" t="s">
        <v>9453</v>
      </c>
      <c r="C4149" t="s">
        <v>9454</v>
      </c>
      <c r="D4149" t="s">
        <v>9455</v>
      </c>
      <c r="E4149" s="117">
        <v>43031</v>
      </c>
      <c r="F4149" s="118">
        <v>0.44216435185185188</v>
      </c>
      <c r="G4149" t="s">
        <v>9457</v>
      </c>
      <c r="H4149">
        <v>473</v>
      </c>
      <c r="I4149">
        <v>5</v>
      </c>
      <c r="J4149" t="s">
        <v>4140</v>
      </c>
      <c r="L4149" t="s">
        <v>182</v>
      </c>
    </row>
    <row r="4150" spans="1:12" x14ac:dyDescent="0.25">
      <c r="A4150" t="s">
        <v>9456</v>
      </c>
      <c r="B4150" t="s">
        <v>9453</v>
      </c>
      <c r="C4150" t="s">
        <v>9454</v>
      </c>
      <c r="D4150" t="s">
        <v>9455</v>
      </c>
      <c r="E4150" s="117">
        <v>43031</v>
      </c>
      <c r="F4150" s="118">
        <v>0.44216435185185188</v>
      </c>
      <c r="G4150" t="s">
        <v>9457</v>
      </c>
      <c r="H4150">
        <v>473</v>
      </c>
      <c r="I4150">
        <v>7</v>
      </c>
      <c r="J4150" t="s">
        <v>4140</v>
      </c>
      <c r="L4150">
        <v>102</v>
      </c>
    </row>
    <row r="4151" spans="1:12" x14ac:dyDescent="0.25">
      <c r="A4151" t="s">
        <v>9456</v>
      </c>
      <c r="B4151" t="s">
        <v>9453</v>
      </c>
      <c r="C4151" t="s">
        <v>9454</v>
      </c>
      <c r="D4151" t="s">
        <v>9455</v>
      </c>
      <c r="E4151" s="117">
        <v>43031</v>
      </c>
      <c r="F4151" s="118">
        <v>0.44216435185185188</v>
      </c>
      <c r="G4151" t="s">
        <v>9457</v>
      </c>
      <c r="H4151">
        <v>473</v>
      </c>
      <c r="I4151">
        <v>8</v>
      </c>
      <c r="J4151" t="s">
        <v>4140</v>
      </c>
      <c r="L4151">
        <v>100000</v>
      </c>
    </row>
    <row r="4152" spans="1:12" x14ac:dyDescent="0.25">
      <c r="A4152" t="s">
        <v>9456</v>
      </c>
      <c r="B4152" t="s">
        <v>9453</v>
      </c>
      <c r="C4152" t="s">
        <v>9454</v>
      </c>
      <c r="D4152" t="s">
        <v>9455</v>
      </c>
      <c r="E4152" s="117">
        <v>43031</v>
      </c>
      <c r="F4152" s="118">
        <v>0.44216435185185188</v>
      </c>
      <c r="G4152" t="s">
        <v>9457</v>
      </c>
      <c r="H4152">
        <v>473</v>
      </c>
      <c r="I4152">
        <v>12</v>
      </c>
      <c r="J4152" t="s">
        <v>4140</v>
      </c>
      <c r="L4152">
        <v>-11.829700815906699</v>
      </c>
    </row>
    <row r="4153" spans="1:12" x14ac:dyDescent="0.25">
      <c r="A4153" t="s">
        <v>9456</v>
      </c>
      <c r="B4153" t="s">
        <v>9453</v>
      </c>
      <c r="C4153" t="s">
        <v>9454</v>
      </c>
      <c r="D4153" t="s">
        <v>9455</v>
      </c>
      <c r="E4153" s="117">
        <v>43031</v>
      </c>
      <c r="F4153" s="118">
        <v>0.44216435185185188</v>
      </c>
      <c r="G4153" t="s">
        <v>9457</v>
      </c>
      <c r="H4153">
        <v>473</v>
      </c>
      <c r="I4153">
        <v>13</v>
      </c>
      <c r="J4153" t="s">
        <v>4140</v>
      </c>
      <c r="L4153">
        <v>-62.171709982791803</v>
      </c>
    </row>
    <row r="4154" spans="1:12" x14ac:dyDescent="0.25">
      <c r="A4154" t="s">
        <v>9456</v>
      </c>
      <c r="B4154" t="s">
        <v>9453</v>
      </c>
      <c r="C4154" t="s">
        <v>9454</v>
      </c>
      <c r="D4154" t="s">
        <v>9455</v>
      </c>
      <c r="E4154" s="117">
        <v>43031</v>
      </c>
      <c r="F4154" s="118">
        <v>0.44217592592592592</v>
      </c>
      <c r="G4154" t="s">
        <v>9457</v>
      </c>
      <c r="H4154">
        <v>473</v>
      </c>
      <c r="I4154">
        <v>14</v>
      </c>
      <c r="J4154" t="s">
        <v>4140</v>
      </c>
      <c r="L4154">
        <v>310</v>
      </c>
    </row>
    <row r="4155" spans="1:12" x14ac:dyDescent="0.25">
      <c r="A4155" t="s">
        <v>9456</v>
      </c>
      <c r="B4155" t="s">
        <v>9453</v>
      </c>
      <c r="C4155" t="s">
        <v>9454</v>
      </c>
      <c r="D4155" t="s">
        <v>9455</v>
      </c>
      <c r="E4155" s="117">
        <v>43031</v>
      </c>
      <c r="F4155" s="118">
        <v>0.44217592592592592</v>
      </c>
      <c r="G4155" t="s">
        <v>9457</v>
      </c>
      <c r="H4155">
        <v>473</v>
      </c>
      <c r="I4155">
        <v>15</v>
      </c>
      <c r="J4155" t="s">
        <v>4140</v>
      </c>
      <c r="L4155" t="s">
        <v>26333</v>
      </c>
    </row>
    <row r="4156" spans="1:12" x14ac:dyDescent="0.25">
      <c r="A4156" t="s">
        <v>9456</v>
      </c>
      <c r="B4156" t="s">
        <v>9453</v>
      </c>
      <c r="C4156" t="s">
        <v>9454</v>
      </c>
      <c r="D4156" t="s">
        <v>9455</v>
      </c>
      <c r="E4156" s="117">
        <v>43031</v>
      </c>
      <c r="F4156" s="118">
        <v>0.44217592592592592</v>
      </c>
      <c r="G4156" t="s">
        <v>9457</v>
      </c>
      <c r="H4156">
        <v>473</v>
      </c>
      <c r="I4156">
        <v>19</v>
      </c>
      <c r="J4156" t="s">
        <v>4140</v>
      </c>
      <c r="L4156" t="s">
        <v>26336</v>
      </c>
    </row>
    <row r="4157" spans="1:12" x14ac:dyDescent="0.25">
      <c r="A4157" t="s">
        <v>9456</v>
      </c>
      <c r="B4157" t="s">
        <v>9453</v>
      </c>
      <c r="C4157" t="s">
        <v>9454</v>
      </c>
      <c r="D4157" t="s">
        <v>9455</v>
      </c>
      <c r="E4157" s="117">
        <v>43031</v>
      </c>
      <c r="F4157" s="118">
        <v>0.44217592592592592</v>
      </c>
      <c r="G4157" t="s">
        <v>9457</v>
      </c>
      <c r="H4157">
        <v>473</v>
      </c>
      <c r="I4157">
        <v>20</v>
      </c>
      <c r="J4157" t="s">
        <v>4140</v>
      </c>
      <c r="L4157" t="s">
        <v>558</v>
      </c>
    </row>
    <row r="4158" spans="1:12" x14ac:dyDescent="0.25">
      <c r="A4158" t="s">
        <v>9456</v>
      </c>
      <c r="B4158" t="s">
        <v>9453</v>
      </c>
      <c r="C4158" t="s">
        <v>9454</v>
      </c>
      <c r="D4158" t="s">
        <v>9455</v>
      </c>
      <c r="E4158" s="117">
        <v>43031</v>
      </c>
      <c r="F4158" s="118">
        <v>0.44217592592592592</v>
      </c>
      <c r="G4158" t="s">
        <v>9457</v>
      </c>
      <c r="H4158">
        <v>473</v>
      </c>
      <c r="I4158">
        <v>22</v>
      </c>
      <c r="J4158" t="s">
        <v>4140</v>
      </c>
      <c r="L4158" t="s">
        <v>26338</v>
      </c>
    </row>
    <row r="4159" spans="1:12" x14ac:dyDescent="0.25">
      <c r="A4159" t="s">
        <v>9456</v>
      </c>
      <c r="B4159" t="s">
        <v>9453</v>
      </c>
      <c r="C4159" t="s">
        <v>9454</v>
      </c>
      <c r="D4159" t="s">
        <v>9455</v>
      </c>
      <c r="E4159" s="117">
        <v>43031</v>
      </c>
      <c r="F4159" s="118">
        <v>0.44219907407407405</v>
      </c>
      <c r="G4159" t="s">
        <v>9457</v>
      </c>
      <c r="H4159">
        <v>474</v>
      </c>
      <c r="I4159">
        <v>2</v>
      </c>
      <c r="J4159" t="s">
        <v>4140</v>
      </c>
      <c r="L4159" t="s">
        <v>5</v>
      </c>
    </row>
    <row r="4160" spans="1:12" x14ac:dyDescent="0.25">
      <c r="A4160" t="s">
        <v>9456</v>
      </c>
      <c r="B4160" t="s">
        <v>9453</v>
      </c>
      <c r="C4160" t="s">
        <v>9454</v>
      </c>
      <c r="D4160" t="s">
        <v>9455</v>
      </c>
      <c r="E4160" s="117">
        <v>43031</v>
      </c>
      <c r="F4160" s="118">
        <v>0.44219907407407405</v>
      </c>
      <c r="G4160" t="s">
        <v>9457</v>
      </c>
      <c r="H4160">
        <v>474</v>
      </c>
      <c r="I4160">
        <v>5</v>
      </c>
      <c r="J4160" t="s">
        <v>4140</v>
      </c>
      <c r="L4160" t="s">
        <v>182</v>
      </c>
    </row>
    <row r="4161" spans="1:12" x14ac:dyDescent="0.25">
      <c r="A4161" t="s">
        <v>9456</v>
      </c>
      <c r="B4161" t="s">
        <v>9453</v>
      </c>
      <c r="C4161" t="s">
        <v>9454</v>
      </c>
      <c r="D4161" t="s">
        <v>9455</v>
      </c>
      <c r="E4161" s="117">
        <v>43031</v>
      </c>
      <c r="F4161" s="118">
        <v>0.4422106481481482</v>
      </c>
      <c r="G4161" t="s">
        <v>9457</v>
      </c>
      <c r="H4161">
        <v>474</v>
      </c>
      <c r="I4161">
        <v>7</v>
      </c>
      <c r="J4161" t="s">
        <v>4140</v>
      </c>
      <c r="L4161">
        <v>103</v>
      </c>
    </row>
    <row r="4162" spans="1:12" x14ac:dyDescent="0.25">
      <c r="A4162" t="s">
        <v>9456</v>
      </c>
      <c r="B4162" t="s">
        <v>9453</v>
      </c>
      <c r="C4162" t="s">
        <v>9454</v>
      </c>
      <c r="D4162" t="s">
        <v>9455</v>
      </c>
      <c r="E4162" s="117">
        <v>43031</v>
      </c>
      <c r="F4162" s="118">
        <v>0.4422106481481482</v>
      </c>
      <c r="G4162" t="s">
        <v>9457</v>
      </c>
      <c r="H4162">
        <v>474</v>
      </c>
      <c r="I4162">
        <v>8</v>
      </c>
      <c r="J4162" t="s">
        <v>4140</v>
      </c>
      <c r="L4162">
        <v>100000</v>
      </c>
    </row>
    <row r="4163" spans="1:12" x14ac:dyDescent="0.25">
      <c r="A4163" t="s">
        <v>9456</v>
      </c>
      <c r="B4163" t="s">
        <v>9453</v>
      </c>
      <c r="C4163" t="s">
        <v>9454</v>
      </c>
      <c r="D4163" t="s">
        <v>9455</v>
      </c>
      <c r="E4163" s="117">
        <v>43031</v>
      </c>
      <c r="F4163" s="118">
        <v>0.4422106481481482</v>
      </c>
      <c r="G4163" t="s">
        <v>9457</v>
      </c>
      <c r="H4163">
        <v>474</v>
      </c>
      <c r="I4163">
        <v>12</v>
      </c>
      <c r="J4163" t="s">
        <v>4140</v>
      </c>
      <c r="L4163">
        <v>-11.8155882220472</v>
      </c>
    </row>
    <row r="4164" spans="1:12" x14ac:dyDescent="0.25">
      <c r="A4164" t="s">
        <v>9456</v>
      </c>
      <c r="B4164" t="s">
        <v>9453</v>
      </c>
      <c r="C4164" t="s">
        <v>9454</v>
      </c>
      <c r="D4164" t="s">
        <v>9455</v>
      </c>
      <c r="E4164" s="117">
        <v>43031</v>
      </c>
      <c r="F4164" s="118">
        <v>0.4422106481481482</v>
      </c>
      <c r="G4164" t="s">
        <v>9457</v>
      </c>
      <c r="H4164">
        <v>474</v>
      </c>
      <c r="I4164">
        <v>13</v>
      </c>
      <c r="J4164" t="s">
        <v>4140</v>
      </c>
      <c r="L4164">
        <v>-62.163463688030099</v>
      </c>
    </row>
    <row r="4165" spans="1:12" x14ac:dyDescent="0.25">
      <c r="A4165" t="s">
        <v>9456</v>
      </c>
      <c r="B4165" t="s">
        <v>9453</v>
      </c>
      <c r="C4165" t="s">
        <v>9454</v>
      </c>
      <c r="D4165" t="s">
        <v>9455</v>
      </c>
      <c r="E4165" s="117">
        <v>43031</v>
      </c>
      <c r="F4165" s="118">
        <v>0.4422106481481482</v>
      </c>
      <c r="G4165" t="s">
        <v>9457</v>
      </c>
      <c r="H4165">
        <v>474</v>
      </c>
      <c r="I4165">
        <v>14</v>
      </c>
      <c r="J4165" t="s">
        <v>4140</v>
      </c>
      <c r="L4165">
        <v>304</v>
      </c>
    </row>
    <row r="4166" spans="1:12" x14ac:dyDescent="0.25">
      <c r="A4166" t="s">
        <v>9456</v>
      </c>
      <c r="B4166" t="s">
        <v>9453</v>
      </c>
      <c r="C4166" t="s">
        <v>9454</v>
      </c>
      <c r="D4166" t="s">
        <v>9455</v>
      </c>
      <c r="E4166" s="117">
        <v>43031</v>
      </c>
      <c r="F4166" s="118">
        <v>0.44222222222222224</v>
      </c>
      <c r="G4166" t="s">
        <v>9457</v>
      </c>
      <c r="H4166">
        <v>474</v>
      </c>
      <c r="I4166">
        <v>15</v>
      </c>
      <c r="J4166" t="s">
        <v>4140</v>
      </c>
      <c r="L4166" t="s">
        <v>26333</v>
      </c>
    </row>
    <row r="4167" spans="1:12" x14ac:dyDescent="0.25">
      <c r="A4167" t="s">
        <v>9456</v>
      </c>
      <c r="B4167" t="s">
        <v>9453</v>
      </c>
      <c r="C4167" t="s">
        <v>9454</v>
      </c>
      <c r="D4167" t="s">
        <v>9455</v>
      </c>
      <c r="E4167" s="117">
        <v>43031</v>
      </c>
      <c r="F4167" s="118">
        <v>0.44222222222222224</v>
      </c>
      <c r="G4167" t="s">
        <v>9457</v>
      </c>
      <c r="H4167">
        <v>474</v>
      </c>
      <c r="I4167">
        <v>19</v>
      </c>
      <c r="J4167" t="s">
        <v>4140</v>
      </c>
      <c r="L4167" t="s">
        <v>26336</v>
      </c>
    </row>
    <row r="4168" spans="1:12" x14ac:dyDescent="0.25">
      <c r="A4168" t="s">
        <v>9456</v>
      </c>
      <c r="B4168" t="s">
        <v>9453</v>
      </c>
      <c r="C4168" t="s">
        <v>9454</v>
      </c>
      <c r="D4168" t="s">
        <v>9455</v>
      </c>
      <c r="E4168" s="117">
        <v>43031</v>
      </c>
      <c r="F4168" s="118">
        <v>0.44222222222222224</v>
      </c>
      <c r="G4168" t="s">
        <v>9457</v>
      </c>
      <c r="H4168">
        <v>474</v>
      </c>
      <c r="I4168">
        <v>20</v>
      </c>
      <c r="J4168" t="s">
        <v>4140</v>
      </c>
      <c r="L4168" t="s">
        <v>558</v>
      </c>
    </row>
    <row r="4169" spans="1:12" x14ac:dyDescent="0.25">
      <c r="A4169" t="s">
        <v>9456</v>
      </c>
      <c r="B4169" t="s">
        <v>9453</v>
      </c>
      <c r="C4169" t="s">
        <v>9454</v>
      </c>
      <c r="D4169" t="s">
        <v>9455</v>
      </c>
      <c r="E4169" s="117">
        <v>43031</v>
      </c>
      <c r="F4169" s="118">
        <v>0.44222222222222224</v>
      </c>
      <c r="G4169" t="s">
        <v>9457</v>
      </c>
      <c r="H4169">
        <v>474</v>
      </c>
      <c r="I4169">
        <v>22</v>
      </c>
      <c r="J4169" t="s">
        <v>4140</v>
      </c>
      <c r="L4169" t="s">
        <v>26339</v>
      </c>
    </row>
    <row r="4170" spans="1:12" x14ac:dyDescent="0.25">
      <c r="A4170" t="s">
        <v>9456</v>
      </c>
      <c r="B4170" t="s">
        <v>9453</v>
      </c>
      <c r="C4170" t="s">
        <v>9454</v>
      </c>
      <c r="D4170" t="s">
        <v>9455</v>
      </c>
      <c r="E4170" s="117">
        <v>43031</v>
      </c>
      <c r="F4170" s="118">
        <v>0.44224537037037037</v>
      </c>
      <c r="G4170" t="s">
        <v>9457</v>
      </c>
      <c r="H4170">
        <v>475</v>
      </c>
      <c r="I4170">
        <v>2</v>
      </c>
      <c r="J4170" t="s">
        <v>4140</v>
      </c>
      <c r="L4170" t="s">
        <v>5</v>
      </c>
    </row>
    <row r="4171" spans="1:12" x14ac:dyDescent="0.25">
      <c r="A4171" t="s">
        <v>9456</v>
      </c>
      <c r="B4171" t="s">
        <v>9453</v>
      </c>
      <c r="C4171" t="s">
        <v>9454</v>
      </c>
      <c r="D4171" t="s">
        <v>9455</v>
      </c>
      <c r="E4171" s="117">
        <v>43031</v>
      </c>
      <c r="F4171" s="118">
        <v>0.44224537037037037</v>
      </c>
      <c r="G4171" t="s">
        <v>9457</v>
      </c>
      <c r="H4171">
        <v>475</v>
      </c>
      <c r="I4171">
        <v>5</v>
      </c>
      <c r="J4171" t="s">
        <v>4140</v>
      </c>
      <c r="L4171" t="s">
        <v>182</v>
      </c>
    </row>
    <row r="4172" spans="1:12" x14ac:dyDescent="0.25">
      <c r="A4172" t="s">
        <v>9456</v>
      </c>
      <c r="B4172" t="s">
        <v>9453</v>
      </c>
      <c r="C4172" t="s">
        <v>9454</v>
      </c>
      <c r="D4172" t="s">
        <v>9455</v>
      </c>
      <c r="E4172" s="117">
        <v>43031</v>
      </c>
      <c r="F4172" s="118">
        <v>0.44225694444444441</v>
      </c>
      <c r="G4172" t="s">
        <v>9457</v>
      </c>
      <c r="H4172">
        <v>475</v>
      </c>
      <c r="I4172">
        <v>7</v>
      </c>
      <c r="J4172" t="s">
        <v>4140</v>
      </c>
      <c r="L4172">
        <v>104</v>
      </c>
    </row>
    <row r="4173" spans="1:12" x14ac:dyDescent="0.25">
      <c r="A4173" t="s">
        <v>9456</v>
      </c>
      <c r="B4173" t="s">
        <v>9453</v>
      </c>
      <c r="C4173" t="s">
        <v>9454</v>
      </c>
      <c r="D4173" t="s">
        <v>9455</v>
      </c>
      <c r="E4173" s="117">
        <v>43031</v>
      </c>
      <c r="F4173" s="118">
        <v>0.44225694444444441</v>
      </c>
      <c r="G4173" t="s">
        <v>9457</v>
      </c>
      <c r="H4173">
        <v>475</v>
      </c>
      <c r="I4173">
        <v>8</v>
      </c>
      <c r="J4173" t="s">
        <v>4140</v>
      </c>
      <c r="L4173">
        <v>100000</v>
      </c>
    </row>
    <row r="4174" spans="1:12" x14ac:dyDescent="0.25">
      <c r="A4174" t="s">
        <v>9456</v>
      </c>
      <c r="B4174" t="s">
        <v>9453</v>
      </c>
      <c r="C4174" t="s">
        <v>9454</v>
      </c>
      <c r="D4174" t="s">
        <v>9455</v>
      </c>
      <c r="E4174" s="117">
        <v>43031</v>
      </c>
      <c r="F4174" s="118">
        <v>0.44225694444444441</v>
      </c>
      <c r="G4174" t="s">
        <v>9457</v>
      </c>
      <c r="H4174">
        <v>475</v>
      </c>
      <c r="I4174">
        <v>12</v>
      </c>
      <c r="J4174" t="s">
        <v>4140</v>
      </c>
      <c r="L4174">
        <v>-11.8120434935379</v>
      </c>
    </row>
    <row r="4175" spans="1:12" x14ac:dyDescent="0.25">
      <c r="A4175" t="s">
        <v>9456</v>
      </c>
      <c r="B4175" t="s">
        <v>9453</v>
      </c>
      <c r="C4175" t="s">
        <v>9454</v>
      </c>
      <c r="D4175" t="s">
        <v>9455</v>
      </c>
      <c r="E4175" s="117">
        <v>43031</v>
      </c>
      <c r="F4175" s="118">
        <v>0.44225694444444441</v>
      </c>
      <c r="G4175" t="s">
        <v>9457</v>
      </c>
      <c r="H4175">
        <v>475</v>
      </c>
      <c r="I4175">
        <v>13</v>
      </c>
      <c r="J4175" t="s">
        <v>4140</v>
      </c>
      <c r="L4175">
        <v>-62.163456086370999</v>
      </c>
    </row>
    <row r="4176" spans="1:12" x14ac:dyDescent="0.25">
      <c r="A4176" t="s">
        <v>9456</v>
      </c>
      <c r="B4176" t="s">
        <v>9453</v>
      </c>
      <c r="C4176" t="s">
        <v>9454</v>
      </c>
      <c r="D4176" t="s">
        <v>9455</v>
      </c>
      <c r="E4176" s="117">
        <v>43031</v>
      </c>
      <c r="F4176" s="118">
        <v>0.44225694444444441</v>
      </c>
      <c r="G4176" t="s">
        <v>9457</v>
      </c>
      <c r="H4176">
        <v>475</v>
      </c>
      <c r="I4176">
        <v>14</v>
      </c>
      <c r="J4176" t="s">
        <v>4140</v>
      </c>
      <c r="L4176">
        <v>307</v>
      </c>
    </row>
    <row r="4177" spans="1:12" x14ac:dyDescent="0.25">
      <c r="A4177" t="s">
        <v>9456</v>
      </c>
      <c r="B4177" t="s">
        <v>9453</v>
      </c>
      <c r="C4177" t="s">
        <v>9454</v>
      </c>
      <c r="D4177" t="s">
        <v>9455</v>
      </c>
      <c r="E4177" s="117">
        <v>43031</v>
      </c>
      <c r="F4177" s="118">
        <v>0.44225694444444441</v>
      </c>
      <c r="G4177" t="s">
        <v>9457</v>
      </c>
      <c r="H4177">
        <v>475</v>
      </c>
      <c r="I4177">
        <v>15</v>
      </c>
      <c r="J4177" t="s">
        <v>4140</v>
      </c>
      <c r="L4177" t="s">
        <v>26333</v>
      </c>
    </row>
    <row r="4178" spans="1:12" x14ac:dyDescent="0.25">
      <c r="A4178" t="s">
        <v>9456</v>
      </c>
      <c r="B4178" t="s">
        <v>9453</v>
      </c>
      <c r="C4178" t="s">
        <v>9454</v>
      </c>
      <c r="D4178" t="s">
        <v>9455</v>
      </c>
      <c r="E4178" s="117">
        <v>43031</v>
      </c>
      <c r="F4178" s="118">
        <v>0.44226851851851851</v>
      </c>
      <c r="G4178" t="s">
        <v>9457</v>
      </c>
      <c r="H4178">
        <v>475</v>
      </c>
      <c r="I4178">
        <v>19</v>
      </c>
      <c r="J4178" t="s">
        <v>4140</v>
      </c>
      <c r="L4178" t="s">
        <v>26336</v>
      </c>
    </row>
    <row r="4179" spans="1:12" x14ac:dyDescent="0.25">
      <c r="A4179" t="s">
        <v>9456</v>
      </c>
      <c r="B4179" t="s">
        <v>9453</v>
      </c>
      <c r="C4179" t="s">
        <v>9454</v>
      </c>
      <c r="D4179" t="s">
        <v>9455</v>
      </c>
      <c r="E4179" s="117">
        <v>43031</v>
      </c>
      <c r="F4179" s="118">
        <v>0.44226851851851851</v>
      </c>
      <c r="G4179" t="s">
        <v>9457</v>
      </c>
      <c r="H4179">
        <v>475</v>
      </c>
      <c r="I4179">
        <v>20</v>
      </c>
      <c r="J4179" t="s">
        <v>4140</v>
      </c>
      <c r="L4179" t="s">
        <v>558</v>
      </c>
    </row>
    <row r="4180" spans="1:12" x14ac:dyDescent="0.25">
      <c r="A4180" t="s">
        <v>9456</v>
      </c>
      <c r="B4180" t="s">
        <v>9453</v>
      </c>
      <c r="C4180" t="s">
        <v>9454</v>
      </c>
      <c r="D4180" t="s">
        <v>9455</v>
      </c>
      <c r="E4180" s="117">
        <v>43031</v>
      </c>
      <c r="F4180" s="118">
        <v>0.44226851851851851</v>
      </c>
      <c r="G4180" t="s">
        <v>9457</v>
      </c>
      <c r="H4180">
        <v>475</v>
      </c>
      <c r="I4180">
        <v>22</v>
      </c>
      <c r="J4180" t="s">
        <v>4140</v>
      </c>
      <c r="L4180" t="s">
        <v>26340</v>
      </c>
    </row>
    <row r="4181" spans="1:12" x14ac:dyDescent="0.25">
      <c r="A4181" t="s">
        <v>9456</v>
      </c>
      <c r="B4181" t="s">
        <v>9453</v>
      </c>
      <c r="C4181" t="s">
        <v>9454</v>
      </c>
      <c r="D4181" t="s">
        <v>9455</v>
      </c>
      <c r="E4181" s="117">
        <v>43031</v>
      </c>
      <c r="F4181" s="118">
        <v>0.44229166666666669</v>
      </c>
      <c r="G4181" t="s">
        <v>9457</v>
      </c>
      <c r="H4181">
        <v>476</v>
      </c>
      <c r="I4181">
        <v>2</v>
      </c>
      <c r="J4181" t="s">
        <v>4140</v>
      </c>
      <c r="L4181" t="s">
        <v>5</v>
      </c>
    </row>
    <row r="4182" spans="1:12" x14ac:dyDescent="0.25">
      <c r="A4182" t="s">
        <v>9456</v>
      </c>
      <c r="B4182" t="s">
        <v>9453</v>
      </c>
      <c r="C4182" t="s">
        <v>9454</v>
      </c>
      <c r="D4182" t="s">
        <v>9455</v>
      </c>
      <c r="E4182" s="117">
        <v>43031</v>
      </c>
      <c r="F4182" s="118">
        <v>0.44229166666666669</v>
      </c>
      <c r="G4182" t="s">
        <v>9457</v>
      </c>
      <c r="H4182">
        <v>476</v>
      </c>
      <c r="I4182">
        <v>5</v>
      </c>
      <c r="J4182" t="s">
        <v>4140</v>
      </c>
      <c r="L4182" t="s">
        <v>182</v>
      </c>
    </row>
    <row r="4183" spans="1:12" x14ac:dyDescent="0.25">
      <c r="A4183" t="s">
        <v>9456</v>
      </c>
      <c r="B4183" t="s">
        <v>9453</v>
      </c>
      <c r="C4183" t="s">
        <v>9454</v>
      </c>
      <c r="D4183" t="s">
        <v>9455</v>
      </c>
      <c r="E4183" s="117">
        <v>43031</v>
      </c>
      <c r="F4183" s="118">
        <v>0.44229166666666669</v>
      </c>
      <c r="G4183" t="s">
        <v>9457</v>
      </c>
      <c r="H4183">
        <v>476</v>
      </c>
      <c r="I4183">
        <v>7</v>
      </c>
      <c r="J4183" t="s">
        <v>4140</v>
      </c>
      <c r="L4183">
        <v>105</v>
      </c>
    </row>
    <row r="4184" spans="1:12" x14ac:dyDescent="0.25">
      <c r="A4184" t="s">
        <v>9456</v>
      </c>
      <c r="B4184" t="s">
        <v>9453</v>
      </c>
      <c r="C4184" t="s">
        <v>9454</v>
      </c>
      <c r="D4184" t="s">
        <v>9455</v>
      </c>
      <c r="E4184" s="117">
        <v>43031</v>
      </c>
      <c r="F4184" s="118">
        <v>0.44229166666666669</v>
      </c>
      <c r="G4184" t="s">
        <v>9457</v>
      </c>
      <c r="H4184">
        <v>476</v>
      </c>
      <c r="I4184">
        <v>8</v>
      </c>
      <c r="J4184" t="s">
        <v>4140</v>
      </c>
      <c r="L4184">
        <v>100000</v>
      </c>
    </row>
    <row r="4185" spans="1:12" x14ac:dyDescent="0.25">
      <c r="A4185" t="s">
        <v>9456</v>
      </c>
      <c r="B4185" t="s">
        <v>9453</v>
      </c>
      <c r="C4185" t="s">
        <v>9454</v>
      </c>
      <c r="D4185" t="s">
        <v>9455</v>
      </c>
      <c r="E4185" s="117">
        <v>43031</v>
      </c>
      <c r="F4185" s="118">
        <v>0.44230324074074073</v>
      </c>
      <c r="G4185" t="s">
        <v>9457</v>
      </c>
      <c r="H4185">
        <v>476</v>
      </c>
      <c r="I4185">
        <v>12</v>
      </c>
      <c r="J4185" t="s">
        <v>4140</v>
      </c>
      <c r="L4185">
        <v>-11.806807917157601</v>
      </c>
    </row>
    <row r="4186" spans="1:12" x14ac:dyDescent="0.25">
      <c r="A4186" t="s">
        <v>9456</v>
      </c>
      <c r="B4186" t="s">
        <v>9453</v>
      </c>
      <c r="C4186" t="s">
        <v>9454</v>
      </c>
      <c r="D4186" t="s">
        <v>9455</v>
      </c>
      <c r="E4186" s="117">
        <v>43031</v>
      </c>
      <c r="F4186" s="118">
        <v>0.44230324074074073</v>
      </c>
      <c r="G4186" t="s">
        <v>9457</v>
      </c>
      <c r="H4186">
        <v>476</v>
      </c>
      <c r="I4186">
        <v>13</v>
      </c>
      <c r="J4186" t="s">
        <v>4140</v>
      </c>
      <c r="L4186">
        <v>-62.163490325065197</v>
      </c>
    </row>
    <row r="4187" spans="1:12" x14ac:dyDescent="0.25">
      <c r="A4187" t="s">
        <v>9456</v>
      </c>
      <c r="B4187" t="s">
        <v>9453</v>
      </c>
      <c r="C4187" t="s">
        <v>9454</v>
      </c>
      <c r="D4187" t="s">
        <v>9455</v>
      </c>
      <c r="E4187" s="117">
        <v>43031</v>
      </c>
      <c r="F4187" s="118">
        <v>0.44230324074074073</v>
      </c>
      <c r="G4187" t="s">
        <v>9457</v>
      </c>
      <c r="H4187">
        <v>476</v>
      </c>
      <c r="I4187">
        <v>14</v>
      </c>
      <c r="J4187" t="s">
        <v>4140</v>
      </c>
      <c r="L4187">
        <v>278</v>
      </c>
    </row>
    <row r="4188" spans="1:12" x14ac:dyDescent="0.25">
      <c r="A4188" t="s">
        <v>9456</v>
      </c>
      <c r="B4188" t="s">
        <v>9453</v>
      </c>
      <c r="C4188" t="s">
        <v>9454</v>
      </c>
      <c r="D4188" t="s">
        <v>9455</v>
      </c>
      <c r="E4188" s="117">
        <v>43031</v>
      </c>
      <c r="F4188" s="118">
        <v>0.44230324074074073</v>
      </c>
      <c r="G4188" t="s">
        <v>9457</v>
      </c>
      <c r="H4188">
        <v>476</v>
      </c>
      <c r="I4188">
        <v>15</v>
      </c>
      <c r="J4188" t="s">
        <v>4140</v>
      </c>
      <c r="L4188" t="s">
        <v>26333</v>
      </c>
    </row>
    <row r="4189" spans="1:12" x14ac:dyDescent="0.25">
      <c r="A4189" t="s">
        <v>9456</v>
      </c>
      <c r="B4189" t="s">
        <v>9453</v>
      </c>
      <c r="C4189" t="s">
        <v>9454</v>
      </c>
      <c r="D4189" t="s">
        <v>9455</v>
      </c>
      <c r="E4189" s="117">
        <v>43031</v>
      </c>
      <c r="F4189" s="118">
        <v>0.44231481481481483</v>
      </c>
      <c r="G4189" t="s">
        <v>9457</v>
      </c>
      <c r="H4189">
        <v>476</v>
      </c>
      <c r="I4189">
        <v>19</v>
      </c>
      <c r="J4189" t="s">
        <v>4140</v>
      </c>
      <c r="L4189" t="s">
        <v>26341</v>
      </c>
    </row>
    <row r="4190" spans="1:12" x14ac:dyDescent="0.25">
      <c r="A4190" t="s">
        <v>9456</v>
      </c>
      <c r="B4190" t="s">
        <v>9453</v>
      </c>
      <c r="C4190" t="s">
        <v>9454</v>
      </c>
      <c r="D4190" t="s">
        <v>9455</v>
      </c>
      <c r="E4190" s="117">
        <v>43031</v>
      </c>
      <c r="F4190" s="118">
        <v>0.44231481481481483</v>
      </c>
      <c r="G4190" t="s">
        <v>9457</v>
      </c>
      <c r="H4190">
        <v>476</v>
      </c>
      <c r="I4190">
        <v>20</v>
      </c>
      <c r="J4190" t="s">
        <v>4140</v>
      </c>
      <c r="L4190" t="s">
        <v>558</v>
      </c>
    </row>
    <row r="4191" spans="1:12" x14ac:dyDescent="0.25">
      <c r="A4191" t="s">
        <v>9456</v>
      </c>
      <c r="B4191" t="s">
        <v>9453</v>
      </c>
      <c r="C4191" t="s">
        <v>9454</v>
      </c>
      <c r="D4191" t="s">
        <v>9455</v>
      </c>
      <c r="E4191" s="117">
        <v>43031</v>
      </c>
      <c r="F4191" s="118">
        <v>0.44231481481481483</v>
      </c>
      <c r="G4191" t="s">
        <v>9457</v>
      </c>
      <c r="H4191">
        <v>476</v>
      </c>
      <c r="I4191">
        <v>22</v>
      </c>
      <c r="J4191" t="s">
        <v>4140</v>
      </c>
      <c r="L4191" t="s">
        <v>26342</v>
      </c>
    </row>
    <row r="4192" spans="1:12" x14ac:dyDescent="0.25">
      <c r="A4192" t="s">
        <v>9456</v>
      </c>
      <c r="B4192" t="s">
        <v>9453</v>
      </c>
      <c r="C4192" t="s">
        <v>9454</v>
      </c>
      <c r="D4192" t="s">
        <v>9455</v>
      </c>
      <c r="E4192" s="117">
        <v>43031</v>
      </c>
      <c r="F4192" s="118">
        <v>0.44233796296296296</v>
      </c>
      <c r="G4192" t="s">
        <v>9457</v>
      </c>
      <c r="H4192">
        <v>477</v>
      </c>
      <c r="I4192">
        <v>2</v>
      </c>
      <c r="J4192" t="s">
        <v>4140</v>
      </c>
      <c r="L4192" t="s">
        <v>5</v>
      </c>
    </row>
    <row r="4193" spans="1:12" x14ac:dyDescent="0.25">
      <c r="A4193" t="s">
        <v>9456</v>
      </c>
      <c r="B4193" t="s">
        <v>9453</v>
      </c>
      <c r="C4193" t="s">
        <v>9454</v>
      </c>
      <c r="D4193" t="s">
        <v>9455</v>
      </c>
      <c r="E4193" s="117">
        <v>43031</v>
      </c>
      <c r="F4193" s="118">
        <v>0.44233796296296296</v>
      </c>
      <c r="G4193" t="s">
        <v>9457</v>
      </c>
      <c r="H4193">
        <v>477</v>
      </c>
      <c r="I4193">
        <v>5</v>
      </c>
      <c r="J4193" t="s">
        <v>4140</v>
      </c>
      <c r="L4193" t="s">
        <v>182</v>
      </c>
    </row>
    <row r="4194" spans="1:12" x14ac:dyDescent="0.25">
      <c r="A4194" t="s">
        <v>9456</v>
      </c>
      <c r="B4194" t="s">
        <v>9453</v>
      </c>
      <c r="C4194" t="s">
        <v>9454</v>
      </c>
      <c r="D4194" t="s">
        <v>9455</v>
      </c>
      <c r="E4194" s="117">
        <v>43031</v>
      </c>
      <c r="F4194" s="118">
        <v>0.44233796296296296</v>
      </c>
      <c r="G4194" t="s">
        <v>9457</v>
      </c>
      <c r="H4194">
        <v>477</v>
      </c>
      <c r="I4194">
        <v>7</v>
      </c>
      <c r="J4194" t="s">
        <v>4140</v>
      </c>
      <c r="L4194">
        <v>106</v>
      </c>
    </row>
    <row r="4195" spans="1:12" x14ac:dyDescent="0.25">
      <c r="A4195" t="s">
        <v>9456</v>
      </c>
      <c r="B4195" t="s">
        <v>9453</v>
      </c>
      <c r="C4195" t="s">
        <v>9454</v>
      </c>
      <c r="D4195" t="s">
        <v>9455</v>
      </c>
      <c r="E4195" s="117">
        <v>43031</v>
      </c>
      <c r="F4195" s="118">
        <v>0.44233796296296296</v>
      </c>
      <c r="G4195" t="s">
        <v>9457</v>
      </c>
      <c r="H4195">
        <v>477</v>
      </c>
      <c r="I4195">
        <v>8</v>
      </c>
      <c r="J4195" t="s">
        <v>4140</v>
      </c>
      <c r="L4195">
        <v>100000</v>
      </c>
    </row>
    <row r="4196" spans="1:12" x14ac:dyDescent="0.25">
      <c r="A4196" t="s">
        <v>9456</v>
      </c>
      <c r="B4196" t="s">
        <v>9453</v>
      </c>
      <c r="C4196" t="s">
        <v>9454</v>
      </c>
      <c r="D4196" t="s">
        <v>9455</v>
      </c>
      <c r="E4196" s="117">
        <v>43031</v>
      </c>
      <c r="F4196" s="118">
        <v>0.442349537037037</v>
      </c>
      <c r="G4196" t="s">
        <v>9457</v>
      </c>
      <c r="H4196">
        <v>477</v>
      </c>
      <c r="I4196">
        <v>12</v>
      </c>
      <c r="J4196" t="s">
        <v>4140</v>
      </c>
      <c r="L4196">
        <v>-11.7972949444476</v>
      </c>
    </row>
    <row r="4197" spans="1:12" x14ac:dyDescent="0.25">
      <c r="A4197" t="s">
        <v>9456</v>
      </c>
      <c r="B4197" t="s">
        <v>9453</v>
      </c>
      <c r="C4197" t="s">
        <v>9454</v>
      </c>
      <c r="D4197" t="s">
        <v>9455</v>
      </c>
      <c r="E4197" s="117">
        <v>43031</v>
      </c>
      <c r="F4197" s="118">
        <v>0.442349537037037</v>
      </c>
      <c r="G4197" t="s">
        <v>9457</v>
      </c>
      <c r="H4197">
        <v>477</v>
      </c>
      <c r="I4197">
        <v>13</v>
      </c>
      <c r="J4197" t="s">
        <v>4140</v>
      </c>
      <c r="L4197">
        <v>-62.163445732984101</v>
      </c>
    </row>
    <row r="4198" spans="1:12" x14ac:dyDescent="0.25">
      <c r="A4198" t="s">
        <v>9456</v>
      </c>
      <c r="B4198" t="s">
        <v>9453</v>
      </c>
      <c r="C4198" t="s">
        <v>9454</v>
      </c>
      <c r="D4198" t="s">
        <v>9455</v>
      </c>
      <c r="E4198" s="117">
        <v>43031</v>
      </c>
      <c r="F4198" s="118">
        <v>0.442349537037037</v>
      </c>
      <c r="G4198" t="s">
        <v>9457</v>
      </c>
      <c r="H4198">
        <v>477</v>
      </c>
      <c r="I4198">
        <v>14</v>
      </c>
      <c r="J4198" t="s">
        <v>4140</v>
      </c>
      <c r="L4198">
        <v>295</v>
      </c>
    </row>
    <row r="4199" spans="1:12" x14ac:dyDescent="0.25">
      <c r="A4199" t="s">
        <v>9456</v>
      </c>
      <c r="B4199" t="s">
        <v>9453</v>
      </c>
      <c r="C4199" t="s">
        <v>9454</v>
      </c>
      <c r="D4199" t="s">
        <v>9455</v>
      </c>
      <c r="E4199" s="117">
        <v>43031</v>
      </c>
      <c r="F4199" s="118">
        <v>0.442349537037037</v>
      </c>
      <c r="G4199" t="s">
        <v>9457</v>
      </c>
      <c r="H4199">
        <v>477</v>
      </c>
      <c r="I4199">
        <v>15</v>
      </c>
      <c r="J4199" t="s">
        <v>4140</v>
      </c>
      <c r="L4199" t="s">
        <v>26333</v>
      </c>
    </row>
    <row r="4200" spans="1:12" x14ac:dyDescent="0.25">
      <c r="A4200" t="s">
        <v>9456</v>
      </c>
      <c r="B4200" t="s">
        <v>9453</v>
      </c>
      <c r="C4200" t="s">
        <v>9454</v>
      </c>
      <c r="D4200" t="s">
        <v>9455</v>
      </c>
      <c r="E4200" s="117">
        <v>43031</v>
      </c>
      <c r="F4200" s="118">
        <v>0.442349537037037</v>
      </c>
      <c r="G4200" t="s">
        <v>9457</v>
      </c>
      <c r="H4200">
        <v>477</v>
      </c>
      <c r="I4200">
        <v>19</v>
      </c>
      <c r="J4200" t="s">
        <v>4140</v>
      </c>
      <c r="L4200" t="s">
        <v>26341</v>
      </c>
    </row>
    <row r="4201" spans="1:12" x14ac:dyDescent="0.25">
      <c r="A4201" t="s">
        <v>9456</v>
      </c>
      <c r="B4201" t="s">
        <v>9453</v>
      </c>
      <c r="C4201" t="s">
        <v>9454</v>
      </c>
      <c r="D4201" t="s">
        <v>9455</v>
      </c>
      <c r="E4201" s="117">
        <v>43031</v>
      </c>
      <c r="F4201" s="118">
        <v>0.44236111111111115</v>
      </c>
      <c r="G4201" t="s">
        <v>9457</v>
      </c>
      <c r="H4201">
        <v>477</v>
      </c>
      <c r="I4201">
        <v>20</v>
      </c>
      <c r="J4201" t="s">
        <v>4140</v>
      </c>
      <c r="L4201" t="s">
        <v>558</v>
      </c>
    </row>
    <row r="4202" spans="1:12" x14ac:dyDescent="0.25">
      <c r="A4202" t="s">
        <v>9456</v>
      </c>
      <c r="B4202" t="s">
        <v>9453</v>
      </c>
      <c r="C4202" t="s">
        <v>9454</v>
      </c>
      <c r="D4202" t="s">
        <v>9455</v>
      </c>
      <c r="E4202" s="117">
        <v>43031</v>
      </c>
      <c r="F4202" s="118">
        <v>0.44236111111111115</v>
      </c>
      <c r="G4202" t="s">
        <v>9457</v>
      </c>
      <c r="H4202">
        <v>477</v>
      </c>
      <c r="I4202">
        <v>22</v>
      </c>
      <c r="J4202" t="s">
        <v>4140</v>
      </c>
      <c r="L4202" t="s">
        <v>26343</v>
      </c>
    </row>
    <row r="4203" spans="1:12" x14ac:dyDescent="0.25">
      <c r="A4203" t="s">
        <v>9456</v>
      </c>
      <c r="B4203" t="s">
        <v>9453</v>
      </c>
      <c r="C4203" t="s">
        <v>9454</v>
      </c>
      <c r="D4203" t="s">
        <v>9455</v>
      </c>
      <c r="E4203" s="117">
        <v>43031</v>
      </c>
      <c r="F4203" s="118">
        <v>0.44238425925925928</v>
      </c>
      <c r="G4203" t="s">
        <v>9457</v>
      </c>
      <c r="H4203">
        <v>478</v>
      </c>
      <c r="I4203">
        <v>2</v>
      </c>
      <c r="J4203" t="s">
        <v>4140</v>
      </c>
      <c r="L4203" t="s">
        <v>5</v>
      </c>
    </row>
    <row r="4204" spans="1:12" x14ac:dyDescent="0.25">
      <c r="A4204" t="s">
        <v>9456</v>
      </c>
      <c r="B4204" t="s">
        <v>9453</v>
      </c>
      <c r="C4204" t="s">
        <v>9454</v>
      </c>
      <c r="D4204" t="s">
        <v>9455</v>
      </c>
      <c r="E4204" s="117">
        <v>43031</v>
      </c>
      <c r="F4204" s="118">
        <v>0.44238425925925928</v>
      </c>
      <c r="G4204" t="s">
        <v>9457</v>
      </c>
      <c r="H4204">
        <v>478</v>
      </c>
      <c r="I4204">
        <v>5</v>
      </c>
      <c r="J4204" t="s">
        <v>4140</v>
      </c>
      <c r="L4204" t="s">
        <v>182</v>
      </c>
    </row>
    <row r="4205" spans="1:12" x14ac:dyDescent="0.25">
      <c r="A4205" t="s">
        <v>9456</v>
      </c>
      <c r="B4205" t="s">
        <v>9453</v>
      </c>
      <c r="C4205" t="s">
        <v>9454</v>
      </c>
      <c r="D4205" t="s">
        <v>9455</v>
      </c>
      <c r="E4205" s="117">
        <v>43031</v>
      </c>
      <c r="F4205" s="118">
        <v>0.44238425925925928</v>
      </c>
      <c r="G4205" t="s">
        <v>9457</v>
      </c>
      <c r="H4205">
        <v>478</v>
      </c>
      <c r="I4205">
        <v>7</v>
      </c>
      <c r="J4205" t="s">
        <v>4140</v>
      </c>
      <c r="L4205">
        <v>107</v>
      </c>
    </row>
    <row r="4206" spans="1:12" x14ac:dyDescent="0.25">
      <c r="A4206" t="s">
        <v>9456</v>
      </c>
      <c r="B4206" t="s">
        <v>9453</v>
      </c>
      <c r="C4206" t="s">
        <v>9454</v>
      </c>
      <c r="D4206" t="s">
        <v>9455</v>
      </c>
      <c r="E4206" s="117">
        <v>43031</v>
      </c>
      <c r="F4206" s="118">
        <v>0.44238425925925928</v>
      </c>
      <c r="G4206" t="s">
        <v>9457</v>
      </c>
      <c r="H4206">
        <v>478</v>
      </c>
      <c r="I4206">
        <v>8</v>
      </c>
      <c r="J4206" t="s">
        <v>4140</v>
      </c>
      <c r="L4206">
        <v>100000</v>
      </c>
    </row>
    <row r="4207" spans="1:12" x14ac:dyDescent="0.25">
      <c r="A4207" t="s">
        <v>9456</v>
      </c>
      <c r="B4207" t="s">
        <v>9453</v>
      </c>
      <c r="C4207" t="s">
        <v>9454</v>
      </c>
      <c r="D4207" t="s">
        <v>9455</v>
      </c>
      <c r="E4207" s="117">
        <v>43031</v>
      </c>
      <c r="F4207" s="118">
        <v>0.44238425925925928</v>
      </c>
      <c r="G4207" t="s">
        <v>9457</v>
      </c>
      <c r="H4207">
        <v>478</v>
      </c>
      <c r="I4207">
        <v>12</v>
      </c>
      <c r="J4207" t="s">
        <v>4140</v>
      </c>
      <c r="L4207">
        <v>-11.7715208033474</v>
      </c>
    </row>
    <row r="4208" spans="1:12" x14ac:dyDescent="0.25">
      <c r="A4208" t="s">
        <v>9456</v>
      </c>
      <c r="B4208" t="s">
        <v>9453</v>
      </c>
      <c r="C4208" t="s">
        <v>9454</v>
      </c>
      <c r="D4208" t="s">
        <v>9455</v>
      </c>
      <c r="E4208" s="117">
        <v>43031</v>
      </c>
      <c r="F4208" s="118">
        <v>0.44239583333333332</v>
      </c>
      <c r="G4208" t="s">
        <v>9457</v>
      </c>
      <c r="H4208">
        <v>478</v>
      </c>
      <c r="I4208">
        <v>13</v>
      </c>
      <c r="J4208" t="s">
        <v>4140</v>
      </c>
      <c r="L4208">
        <v>-62.156420263854201</v>
      </c>
    </row>
    <row r="4209" spans="1:12" x14ac:dyDescent="0.25">
      <c r="A4209" t="s">
        <v>9456</v>
      </c>
      <c r="B4209" t="s">
        <v>9453</v>
      </c>
      <c r="C4209" t="s">
        <v>9454</v>
      </c>
      <c r="D4209" t="s">
        <v>9455</v>
      </c>
      <c r="E4209" s="117">
        <v>43031</v>
      </c>
      <c r="F4209" s="118">
        <v>0.44239583333333332</v>
      </c>
      <c r="G4209" t="s">
        <v>9457</v>
      </c>
      <c r="H4209">
        <v>478</v>
      </c>
      <c r="I4209">
        <v>14</v>
      </c>
      <c r="J4209" t="s">
        <v>4140</v>
      </c>
      <c r="L4209">
        <v>268</v>
      </c>
    </row>
    <row r="4210" spans="1:12" x14ac:dyDescent="0.25">
      <c r="A4210" t="s">
        <v>9456</v>
      </c>
      <c r="B4210" t="s">
        <v>9453</v>
      </c>
      <c r="C4210" t="s">
        <v>9454</v>
      </c>
      <c r="D4210" t="s">
        <v>9455</v>
      </c>
      <c r="E4210" s="117">
        <v>43031</v>
      </c>
      <c r="F4210" s="118">
        <v>0.44239583333333332</v>
      </c>
      <c r="G4210" t="s">
        <v>9457</v>
      </c>
      <c r="H4210">
        <v>478</v>
      </c>
      <c r="I4210">
        <v>15</v>
      </c>
      <c r="J4210" t="s">
        <v>4140</v>
      </c>
      <c r="L4210" t="s">
        <v>26333</v>
      </c>
    </row>
    <row r="4211" spans="1:12" x14ac:dyDescent="0.25">
      <c r="A4211" t="s">
        <v>9456</v>
      </c>
      <c r="B4211" t="s">
        <v>9453</v>
      </c>
      <c r="C4211" t="s">
        <v>9454</v>
      </c>
      <c r="D4211" t="s">
        <v>9455</v>
      </c>
      <c r="E4211" s="117">
        <v>43031</v>
      </c>
      <c r="F4211" s="118">
        <v>0.44239583333333332</v>
      </c>
      <c r="G4211" t="s">
        <v>9457</v>
      </c>
      <c r="H4211">
        <v>478</v>
      </c>
      <c r="I4211">
        <v>19</v>
      </c>
      <c r="J4211" t="s">
        <v>4140</v>
      </c>
      <c r="L4211" t="s">
        <v>26329</v>
      </c>
    </row>
    <row r="4212" spans="1:12" x14ac:dyDescent="0.25">
      <c r="A4212" t="s">
        <v>9456</v>
      </c>
      <c r="B4212" t="s">
        <v>9453</v>
      </c>
      <c r="C4212" t="s">
        <v>9454</v>
      </c>
      <c r="D4212" t="s">
        <v>9455</v>
      </c>
      <c r="E4212" s="117">
        <v>43031</v>
      </c>
      <c r="F4212" s="118">
        <v>0.44239583333333332</v>
      </c>
      <c r="G4212" t="s">
        <v>9457</v>
      </c>
      <c r="H4212">
        <v>478</v>
      </c>
      <c r="I4212">
        <v>20</v>
      </c>
      <c r="J4212" t="s">
        <v>4140</v>
      </c>
      <c r="L4212" t="s">
        <v>32</v>
      </c>
    </row>
    <row r="4213" spans="1:12" x14ac:dyDescent="0.25">
      <c r="A4213" t="s">
        <v>9456</v>
      </c>
      <c r="B4213" t="s">
        <v>9453</v>
      </c>
      <c r="C4213" t="s">
        <v>9454</v>
      </c>
      <c r="D4213" t="s">
        <v>9455</v>
      </c>
      <c r="E4213" s="117">
        <v>43031</v>
      </c>
      <c r="F4213" s="118">
        <v>0.44240740740740742</v>
      </c>
      <c r="G4213" t="s">
        <v>9457</v>
      </c>
      <c r="H4213">
        <v>478</v>
      </c>
      <c r="I4213">
        <v>22</v>
      </c>
      <c r="J4213" t="s">
        <v>4140</v>
      </c>
      <c r="L4213" t="s">
        <v>26344</v>
      </c>
    </row>
    <row r="4214" spans="1:12" x14ac:dyDescent="0.25">
      <c r="A4214" t="s">
        <v>9456</v>
      </c>
      <c r="B4214" t="s">
        <v>9453</v>
      </c>
      <c r="C4214" t="s">
        <v>9454</v>
      </c>
      <c r="D4214" t="s">
        <v>9455</v>
      </c>
      <c r="E4214" s="117">
        <v>43031</v>
      </c>
      <c r="F4214" s="118">
        <v>0.4424305555555556</v>
      </c>
      <c r="G4214" t="s">
        <v>9457</v>
      </c>
      <c r="H4214">
        <v>479</v>
      </c>
      <c r="I4214">
        <v>2</v>
      </c>
      <c r="J4214" t="s">
        <v>4140</v>
      </c>
      <c r="L4214" t="s">
        <v>5</v>
      </c>
    </row>
    <row r="4215" spans="1:12" x14ac:dyDescent="0.25">
      <c r="A4215" t="s">
        <v>9456</v>
      </c>
      <c r="B4215" t="s">
        <v>9453</v>
      </c>
      <c r="C4215" t="s">
        <v>9454</v>
      </c>
      <c r="D4215" t="s">
        <v>9455</v>
      </c>
      <c r="E4215" s="117">
        <v>43031</v>
      </c>
      <c r="F4215" s="118">
        <v>0.4424305555555556</v>
      </c>
      <c r="G4215" t="s">
        <v>9457</v>
      </c>
      <c r="H4215">
        <v>479</v>
      </c>
      <c r="I4215">
        <v>5</v>
      </c>
      <c r="J4215" t="s">
        <v>4140</v>
      </c>
      <c r="L4215" t="s">
        <v>182</v>
      </c>
    </row>
    <row r="4216" spans="1:12" x14ac:dyDescent="0.25">
      <c r="A4216" t="s">
        <v>9456</v>
      </c>
      <c r="B4216" t="s">
        <v>9453</v>
      </c>
      <c r="C4216" t="s">
        <v>9454</v>
      </c>
      <c r="D4216" t="s">
        <v>9455</v>
      </c>
      <c r="E4216" s="117">
        <v>43031</v>
      </c>
      <c r="F4216" s="118">
        <v>0.4424305555555556</v>
      </c>
      <c r="G4216" t="s">
        <v>9457</v>
      </c>
      <c r="H4216">
        <v>479</v>
      </c>
      <c r="I4216">
        <v>7</v>
      </c>
      <c r="J4216" t="s">
        <v>4140</v>
      </c>
      <c r="L4216">
        <v>108</v>
      </c>
    </row>
    <row r="4217" spans="1:12" x14ac:dyDescent="0.25">
      <c r="A4217" t="s">
        <v>9456</v>
      </c>
      <c r="B4217" t="s">
        <v>9453</v>
      </c>
      <c r="C4217" t="s">
        <v>9454</v>
      </c>
      <c r="D4217" t="s">
        <v>9455</v>
      </c>
      <c r="E4217" s="117">
        <v>43031</v>
      </c>
      <c r="F4217" s="118">
        <v>0.4424305555555556</v>
      </c>
      <c r="G4217" t="s">
        <v>9457</v>
      </c>
      <c r="H4217">
        <v>479</v>
      </c>
      <c r="I4217">
        <v>8</v>
      </c>
      <c r="J4217" t="s">
        <v>4140</v>
      </c>
      <c r="L4217">
        <v>100000</v>
      </c>
    </row>
    <row r="4218" spans="1:12" x14ac:dyDescent="0.25">
      <c r="A4218" t="s">
        <v>9456</v>
      </c>
      <c r="B4218" t="s">
        <v>9453</v>
      </c>
      <c r="C4218" t="s">
        <v>9454</v>
      </c>
      <c r="D4218" t="s">
        <v>9455</v>
      </c>
      <c r="E4218" s="117">
        <v>43031</v>
      </c>
      <c r="F4218" s="118">
        <v>0.4424305555555556</v>
      </c>
      <c r="G4218" t="s">
        <v>9457</v>
      </c>
      <c r="H4218">
        <v>479</v>
      </c>
      <c r="I4218">
        <v>12</v>
      </c>
      <c r="J4218" t="s">
        <v>4140</v>
      </c>
      <c r="L4218">
        <v>-11.814833731007401</v>
      </c>
    </row>
    <row r="4219" spans="1:12" x14ac:dyDescent="0.25">
      <c r="A4219" t="s">
        <v>9456</v>
      </c>
      <c r="B4219" t="s">
        <v>9453</v>
      </c>
      <c r="C4219" t="s">
        <v>9454</v>
      </c>
      <c r="D4219" t="s">
        <v>9455</v>
      </c>
      <c r="E4219" s="117">
        <v>43031</v>
      </c>
      <c r="F4219" s="118">
        <v>0.44244212962962964</v>
      </c>
      <c r="G4219" t="s">
        <v>9457</v>
      </c>
      <c r="H4219">
        <v>479</v>
      </c>
      <c r="I4219">
        <v>13</v>
      </c>
      <c r="J4219" t="s">
        <v>4140</v>
      </c>
      <c r="L4219">
        <v>-62.077532449635498</v>
      </c>
    </row>
    <row r="4220" spans="1:12" x14ac:dyDescent="0.25">
      <c r="A4220" t="s">
        <v>9456</v>
      </c>
      <c r="B4220" t="s">
        <v>9453</v>
      </c>
      <c r="C4220" t="s">
        <v>9454</v>
      </c>
      <c r="D4220" t="s">
        <v>9455</v>
      </c>
      <c r="E4220" s="117">
        <v>43031</v>
      </c>
      <c r="F4220" s="118">
        <v>0.44244212962962964</v>
      </c>
      <c r="G4220" t="s">
        <v>9457</v>
      </c>
      <c r="H4220">
        <v>479</v>
      </c>
      <c r="I4220">
        <v>14</v>
      </c>
      <c r="J4220" t="s">
        <v>4140</v>
      </c>
      <c r="L4220">
        <v>308</v>
      </c>
    </row>
    <row r="4221" spans="1:12" x14ac:dyDescent="0.25">
      <c r="A4221" t="s">
        <v>9456</v>
      </c>
      <c r="B4221" t="s">
        <v>9453</v>
      </c>
      <c r="C4221" t="s">
        <v>9454</v>
      </c>
      <c r="D4221" t="s">
        <v>9455</v>
      </c>
      <c r="E4221" s="117">
        <v>43031</v>
      </c>
      <c r="F4221" s="118">
        <v>0.44244212962962964</v>
      </c>
      <c r="G4221" t="s">
        <v>9457</v>
      </c>
      <c r="H4221">
        <v>479</v>
      </c>
      <c r="I4221">
        <v>15</v>
      </c>
      <c r="J4221" t="s">
        <v>4140</v>
      </c>
      <c r="L4221" t="s">
        <v>26345</v>
      </c>
    </row>
    <row r="4222" spans="1:12" x14ac:dyDescent="0.25">
      <c r="A4222" t="s">
        <v>9456</v>
      </c>
      <c r="B4222" t="s">
        <v>9453</v>
      </c>
      <c r="C4222" t="s">
        <v>9454</v>
      </c>
      <c r="D4222" t="s">
        <v>9455</v>
      </c>
      <c r="E4222" s="117">
        <v>43031</v>
      </c>
      <c r="F4222" s="118">
        <v>0.44244212962962964</v>
      </c>
      <c r="G4222" t="s">
        <v>9457</v>
      </c>
      <c r="H4222">
        <v>479</v>
      </c>
      <c r="I4222">
        <v>19</v>
      </c>
      <c r="J4222" t="s">
        <v>4140</v>
      </c>
      <c r="L4222" t="s">
        <v>26346</v>
      </c>
    </row>
    <row r="4223" spans="1:12" x14ac:dyDescent="0.25">
      <c r="A4223" t="s">
        <v>9456</v>
      </c>
      <c r="B4223" t="s">
        <v>9453</v>
      </c>
      <c r="C4223" t="s">
        <v>9454</v>
      </c>
      <c r="D4223" t="s">
        <v>9455</v>
      </c>
      <c r="E4223" s="117">
        <v>43031</v>
      </c>
      <c r="F4223" s="118">
        <v>0.44244212962962964</v>
      </c>
      <c r="G4223" t="s">
        <v>9457</v>
      </c>
      <c r="H4223">
        <v>479</v>
      </c>
      <c r="I4223">
        <v>20</v>
      </c>
      <c r="J4223" t="s">
        <v>4140</v>
      </c>
      <c r="L4223" t="s">
        <v>37</v>
      </c>
    </row>
    <row r="4224" spans="1:12" x14ac:dyDescent="0.25">
      <c r="A4224" t="s">
        <v>9456</v>
      </c>
      <c r="B4224" t="s">
        <v>9453</v>
      </c>
      <c r="C4224" t="s">
        <v>9454</v>
      </c>
      <c r="D4224" t="s">
        <v>9455</v>
      </c>
      <c r="E4224" s="117">
        <v>43031</v>
      </c>
      <c r="F4224" s="118">
        <v>0.44245370370370374</v>
      </c>
      <c r="G4224" t="s">
        <v>9457</v>
      </c>
      <c r="H4224">
        <v>479</v>
      </c>
      <c r="I4224">
        <v>22</v>
      </c>
      <c r="J4224" t="s">
        <v>4140</v>
      </c>
      <c r="L4224" t="s">
        <v>26347</v>
      </c>
    </row>
    <row r="4225" spans="1:12" x14ac:dyDescent="0.25">
      <c r="A4225" t="s">
        <v>9456</v>
      </c>
      <c r="B4225" t="s">
        <v>9453</v>
      </c>
      <c r="C4225" t="s">
        <v>9454</v>
      </c>
      <c r="D4225" t="s">
        <v>9455</v>
      </c>
      <c r="E4225" s="117">
        <v>43031</v>
      </c>
      <c r="F4225" s="118">
        <v>0.44246527777777778</v>
      </c>
      <c r="G4225" t="s">
        <v>9457</v>
      </c>
      <c r="H4225">
        <v>480</v>
      </c>
      <c r="I4225">
        <v>2</v>
      </c>
      <c r="J4225" t="s">
        <v>4140</v>
      </c>
      <c r="L4225" t="s">
        <v>5</v>
      </c>
    </row>
    <row r="4226" spans="1:12" x14ac:dyDescent="0.25">
      <c r="A4226" t="s">
        <v>9456</v>
      </c>
      <c r="B4226" t="s">
        <v>9453</v>
      </c>
      <c r="C4226" t="s">
        <v>9454</v>
      </c>
      <c r="D4226" t="s">
        <v>9455</v>
      </c>
      <c r="E4226" s="117">
        <v>43031</v>
      </c>
      <c r="F4226" s="118">
        <v>0.44247685185185182</v>
      </c>
      <c r="G4226" t="s">
        <v>9457</v>
      </c>
      <c r="H4226">
        <v>480</v>
      </c>
      <c r="I4226">
        <v>5</v>
      </c>
      <c r="J4226" t="s">
        <v>4140</v>
      </c>
      <c r="L4226" t="s">
        <v>182</v>
      </c>
    </row>
    <row r="4227" spans="1:12" x14ac:dyDescent="0.25">
      <c r="A4227" t="s">
        <v>9456</v>
      </c>
      <c r="B4227" t="s">
        <v>9453</v>
      </c>
      <c r="C4227" t="s">
        <v>9454</v>
      </c>
      <c r="D4227" t="s">
        <v>9455</v>
      </c>
      <c r="E4227" s="117">
        <v>43031</v>
      </c>
      <c r="F4227" s="118">
        <v>0.44247685185185182</v>
      </c>
      <c r="G4227" t="s">
        <v>9457</v>
      </c>
      <c r="H4227">
        <v>480</v>
      </c>
      <c r="I4227">
        <v>7</v>
      </c>
      <c r="J4227" t="s">
        <v>4140</v>
      </c>
      <c r="L4227">
        <v>109</v>
      </c>
    </row>
    <row r="4228" spans="1:12" x14ac:dyDescent="0.25">
      <c r="A4228" t="s">
        <v>9456</v>
      </c>
      <c r="B4228" t="s">
        <v>9453</v>
      </c>
      <c r="C4228" t="s">
        <v>9454</v>
      </c>
      <c r="D4228" t="s">
        <v>9455</v>
      </c>
      <c r="E4228" s="117">
        <v>43031</v>
      </c>
      <c r="F4228" s="118">
        <v>0.44247685185185182</v>
      </c>
      <c r="G4228" t="s">
        <v>9457</v>
      </c>
      <c r="H4228">
        <v>480</v>
      </c>
      <c r="I4228">
        <v>8</v>
      </c>
      <c r="J4228" t="s">
        <v>4140</v>
      </c>
      <c r="L4228">
        <v>100000</v>
      </c>
    </row>
    <row r="4229" spans="1:12" x14ac:dyDescent="0.25">
      <c r="A4229" t="s">
        <v>9456</v>
      </c>
      <c r="B4229" t="s">
        <v>9453</v>
      </c>
      <c r="C4229" t="s">
        <v>9454</v>
      </c>
      <c r="D4229" t="s">
        <v>9455</v>
      </c>
      <c r="E4229" s="117">
        <v>43031</v>
      </c>
      <c r="F4229" s="118">
        <v>0.44247685185185182</v>
      </c>
      <c r="G4229" t="s">
        <v>9457</v>
      </c>
      <c r="H4229">
        <v>480</v>
      </c>
      <c r="I4229">
        <v>12</v>
      </c>
      <c r="J4229" t="s">
        <v>4140</v>
      </c>
      <c r="L4229">
        <v>-11.8102113721993</v>
      </c>
    </row>
    <row r="4230" spans="1:12" x14ac:dyDescent="0.25">
      <c r="A4230" t="s">
        <v>9456</v>
      </c>
      <c r="B4230" t="s">
        <v>9453</v>
      </c>
      <c r="C4230" t="s">
        <v>9454</v>
      </c>
      <c r="D4230" t="s">
        <v>9455</v>
      </c>
      <c r="E4230" s="117">
        <v>43031</v>
      </c>
      <c r="F4230" s="118">
        <v>0.44247685185185182</v>
      </c>
      <c r="G4230" t="s">
        <v>9457</v>
      </c>
      <c r="H4230">
        <v>480</v>
      </c>
      <c r="I4230">
        <v>13</v>
      </c>
      <c r="J4230" t="s">
        <v>4140</v>
      </c>
      <c r="L4230">
        <v>-62.0882136004819</v>
      </c>
    </row>
    <row r="4231" spans="1:12" x14ac:dyDescent="0.25">
      <c r="A4231" t="s">
        <v>9456</v>
      </c>
      <c r="B4231" t="s">
        <v>9453</v>
      </c>
      <c r="C4231" t="s">
        <v>9454</v>
      </c>
      <c r="D4231" t="s">
        <v>9455</v>
      </c>
      <c r="E4231" s="117">
        <v>43031</v>
      </c>
      <c r="F4231" s="118">
        <v>0.44248842592592591</v>
      </c>
      <c r="G4231" t="s">
        <v>9457</v>
      </c>
      <c r="H4231">
        <v>480</v>
      </c>
      <c r="I4231">
        <v>14</v>
      </c>
      <c r="J4231" t="s">
        <v>4140</v>
      </c>
      <c r="L4231">
        <v>343</v>
      </c>
    </row>
    <row r="4232" spans="1:12" x14ac:dyDescent="0.25">
      <c r="A4232" t="s">
        <v>9456</v>
      </c>
      <c r="B4232" t="s">
        <v>9453</v>
      </c>
      <c r="C4232" t="s">
        <v>9454</v>
      </c>
      <c r="D4232" t="s">
        <v>9455</v>
      </c>
      <c r="E4232" s="117">
        <v>43031</v>
      </c>
      <c r="F4232" s="118">
        <v>0.44248842592592591</v>
      </c>
      <c r="G4232" t="s">
        <v>9457</v>
      </c>
      <c r="H4232">
        <v>480</v>
      </c>
      <c r="I4232">
        <v>15</v>
      </c>
      <c r="J4232" t="s">
        <v>4140</v>
      </c>
      <c r="L4232" t="s">
        <v>26345</v>
      </c>
    </row>
    <row r="4233" spans="1:12" x14ac:dyDescent="0.25">
      <c r="A4233" t="s">
        <v>9456</v>
      </c>
      <c r="B4233" t="s">
        <v>9453</v>
      </c>
      <c r="C4233" t="s">
        <v>9454</v>
      </c>
      <c r="D4233" t="s">
        <v>9455</v>
      </c>
      <c r="E4233" s="117">
        <v>43031</v>
      </c>
      <c r="F4233" s="118">
        <v>0.44248842592592591</v>
      </c>
      <c r="G4233" t="s">
        <v>9457</v>
      </c>
      <c r="H4233">
        <v>480</v>
      </c>
      <c r="I4233">
        <v>19</v>
      </c>
      <c r="J4233" t="s">
        <v>4140</v>
      </c>
      <c r="L4233" t="s">
        <v>26348</v>
      </c>
    </row>
    <row r="4234" spans="1:12" x14ac:dyDescent="0.25">
      <c r="A4234" t="s">
        <v>9456</v>
      </c>
      <c r="B4234" t="s">
        <v>9453</v>
      </c>
      <c r="C4234" t="s">
        <v>9454</v>
      </c>
      <c r="D4234" t="s">
        <v>9455</v>
      </c>
      <c r="E4234" s="117">
        <v>43031</v>
      </c>
      <c r="F4234" s="118">
        <v>0.44248842592592591</v>
      </c>
      <c r="G4234" t="s">
        <v>9457</v>
      </c>
      <c r="H4234">
        <v>480</v>
      </c>
      <c r="I4234">
        <v>20</v>
      </c>
      <c r="J4234" t="s">
        <v>4140</v>
      </c>
      <c r="L4234" t="s">
        <v>37</v>
      </c>
    </row>
    <row r="4235" spans="1:12" x14ac:dyDescent="0.25">
      <c r="A4235" t="s">
        <v>9456</v>
      </c>
      <c r="B4235" t="s">
        <v>9453</v>
      </c>
      <c r="C4235" t="s">
        <v>9454</v>
      </c>
      <c r="D4235" t="s">
        <v>9455</v>
      </c>
      <c r="E4235" s="117">
        <v>43031</v>
      </c>
      <c r="F4235" s="118">
        <v>0.44248842592592591</v>
      </c>
      <c r="G4235" t="s">
        <v>9457</v>
      </c>
      <c r="H4235">
        <v>480</v>
      </c>
      <c r="I4235">
        <v>22</v>
      </c>
      <c r="J4235" t="s">
        <v>4140</v>
      </c>
      <c r="L4235" t="s">
        <v>26349</v>
      </c>
    </row>
    <row r="4236" spans="1:12" x14ac:dyDescent="0.25">
      <c r="A4236" t="s">
        <v>9456</v>
      </c>
      <c r="B4236" t="s">
        <v>9453</v>
      </c>
      <c r="C4236" t="s">
        <v>9454</v>
      </c>
      <c r="D4236" t="s">
        <v>9455</v>
      </c>
      <c r="E4236" s="117">
        <v>43031</v>
      </c>
      <c r="F4236" s="118">
        <v>0.4425115740740741</v>
      </c>
      <c r="G4236" t="s">
        <v>9457</v>
      </c>
      <c r="H4236">
        <v>481</v>
      </c>
      <c r="I4236">
        <v>2</v>
      </c>
      <c r="J4236" t="s">
        <v>4140</v>
      </c>
      <c r="L4236" t="s">
        <v>5</v>
      </c>
    </row>
    <row r="4237" spans="1:12" x14ac:dyDescent="0.25">
      <c r="A4237" t="s">
        <v>9456</v>
      </c>
      <c r="B4237" t="s">
        <v>9453</v>
      </c>
      <c r="C4237" t="s">
        <v>9454</v>
      </c>
      <c r="D4237" t="s">
        <v>9455</v>
      </c>
      <c r="E4237" s="117">
        <v>43031</v>
      </c>
      <c r="F4237" s="118">
        <v>0.4425115740740741</v>
      </c>
      <c r="G4237" t="s">
        <v>9457</v>
      </c>
      <c r="H4237">
        <v>481</v>
      </c>
      <c r="I4237">
        <v>5</v>
      </c>
      <c r="J4237" t="s">
        <v>4140</v>
      </c>
      <c r="L4237" t="s">
        <v>182</v>
      </c>
    </row>
    <row r="4238" spans="1:12" x14ac:dyDescent="0.25">
      <c r="A4238" t="s">
        <v>9456</v>
      </c>
      <c r="B4238" t="s">
        <v>9453</v>
      </c>
      <c r="C4238" t="s">
        <v>9454</v>
      </c>
      <c r="D4238" t="s">
        <v>9455</v>
      </c>
      <c r="E4238" s="117">
        <v>43031</v>
      </c>
      <c r="F4238" s="118">
        <v>0.44252314814814814</v>
      </c>
      <c r="G4238" t="s">
        <v>9457</v>
      </c>
      <c r="H4238">
        <v>481</v>
      </c>
      <c r="I4238">
        <v>7</v>
      </c>
      <c r="J4238" t="s">
        <v>4140</v>
      </c>
      <c r="L4238">
        <v>110</v>
      </c>
    </row>
    <row r="4239" spans="1:12" x14ac:dyDescent="0.25">
      <c r="A4239" t="s">
        <v>9456</v>
      </c>
      <c r="B4239" t="s">
        <v>9453</v>
      </c>
      <c r="C4239" t="s">
        <v>9454</v>
      </c>
      <c r="D4239" t="s">
        <v>9455</v>
      </c>
      <c r="E4239" s="117">
        <v>43031</v>
      </c>
      <c r="F4239" s="118">
        <v>0.44252314814814814</v>
      </c>
      <c r="G4239" t="s">
        <v>9457</v>
      </c>
      <c r="H4239">
        <v>481</v>
      </c>
      <c r="I4239">
        <v>8</v>
      </c>
      <c r="J4239" t="s">
        <v>4140</v>
      </c>
      <c r="L4239">
        <v>100000</v>
      </c>
    </row>
    <row r="4240" spans="1:12" x14ac:dyDescent="0.25">
      <c r="A4240" t="s">
        <v>9456</v>
      </c>
      <c r="B4240" t="s">
        <v>9453</v>
      </c>
      <c r="C4240" t="s">
        <v>9454</v>
      </c>
      <c r="D4240" t="s">
        <v>9455</v>
      </c>
      <c r="E4240" s="117">
        <v>43031</v>
      </c>
      <c r="F4240" s="118">
        <v>0.44252314814814814</v>
      </c>
      <c r="G4240" t="s">
        <v>9457</v>
      </c>
      <c r="H4240">
        <v>481</v>
      </c>
      <c r="I4240">
        <v>12</v>
      </c>
      <c r="J4240" t="s">
        <v>4140</v>
      </c>
      <c r="L4240">
        <v>-11.8036005569595</v>
      </c>
    </row>
    <row r="4241" spans="1:12" x14ac:dyDescent="0.25">
      <c r="A4241" t="s">
        <v>9456</v>
      </c>
      <c r="B4241" t="s">
        <v>9453</v>
      </c>
      <c r="C4241" t="s">
        <v>9454</v>
      </c>
      <c r="D4241" t="s">
        <v>9455</v>
      </c>
      <c r="E4241" s="117">
        <v>43031</v>
      </c>
      <c r="F4241" s="118">
        <v>0.44252314814814814</v>
      </c>
      <c r="G4241" t="s">
        <v>9457</v>
      </c>
      <c r="H4241">
        <v>481</v>
      </c>
      <c r="I4241">
        <v>13</v>
      </c>
      <c r="J4241" t="s">
        <v>4140</v>
      </c>
      <c r="L4241">
        <v>-62.073990409918402</v>
      </c>
    </row>
    <row r="4242" spans="1:12" x14ac:dyDescent="0.25">
      <c r="A4242" t="s">
        <v>9456</v>
      </c>
      <c r="B4242" t="s">
        <v>9453</v>
      </c>
      <c r="C4242" t="s">
        <v>9454</v>
      </c>
      <c r="D4242" t="s">
        <v>9455</v>
      </c>
      <c r="E4242" s="117">
        <v>43031</v>
      </c>
      <c r="F4242" s="118">
        <v>0.44252314814814814</v>
      </c>
      <c r="G4242" t="s">
        <v>9457</v>
      </c>
      <c r="H4242">
        <v>481</v>
      </c>
      <c r="I4242">
        <v>14</v>
      </c>
      <c r="J4242" t="s">
        <v>4140</v>
      </c>
      <c r="L4242">
        <v>285</v>
      </c>
    </row>
    <row r="4243" spans="1:12" x14ac:dyDescent="0.25">
      <c r="A4243" t="s">
        <v>9456</v>
      </c>
      <c r="B4243" t="s">
        <v>9453</v>
      </c>
      <c r="C4243" t="s">
        <v>9454</v>
      </c>
      <c r="D4243" t="s">
        <v>9455</v>
      </c>
      <c r="E4243" s="117">
        <v>43031</v>
      </c>
      <c r="F4243" s="118">
        <v>0.44253472222222223</v>
      </c>
      <c r="G4243" t="s">
        <v>9457</v>
      </c>
      <c r="H4243">
        <v>481</v>
      </c>
      <c r="I4243">
        <v>15</v>
      </c>
      <c r="J4243" t="s">
        <v>4140</v>
      </c>
      <c r="L4243" t="s">
        <v>26345</v>
      </c>
    </row>
    <row r="4244" spans="1:12" x14ac:dyDescent="0.25">
      <c r="A4244" t="s">
        <v>9456</v>
      </c>
      <c r="B4244" t="s">
        <v>9453</v>
      </c>
      <c r="C4244" t="s">
        <v>9454</v>
      </c>
      <c r="D4244" t="s">
        <v>9455</v>
      </c>
      <c r="E4244" s="117">
        <v>43031</v>
      </c>
      <c r="F4244" s="118">
        <v>0.44253472222222223</v>
      </c>
      <c r="G4244" t="s">
        <v>9457</v>
      </c>
      <c r="H4244">
        <v>481</v>
      </c>
      <c r="I4244">
        <v>19</v>
      </c>
      <c r="J4244" t="s">
        <v>4140</v>
      </c>
      <c r="L4244" t="s">
        <v>26350</v>
      </c>
    </row>
    <row r="4245" spans="1:12" x14ac:dyDescent="0.25">
      <c r="A4245" t="s">
        <v>9456</v>
      </c>
      <c r="B4245" t="s">
        <v>9453</v>
      </c>
      <c r="C4245" t="s">
        <v>9454</v>
      </c>
      <c r="D4245" t="s">
        <v>9455</v>
      </c>
      <c r="E4245" s="117">
        <v>43031</v>
      </c>
      <c r="F4245" s="118">
        <v>0.44253472222222223</v>
      </c>
      <c r="G4245" t="s">
        <v>9457</v>
      </c>
      <c r="H4245">
        <v>481</v>
      </c>
      <c r="I4245">
        <v>20</v>
      </c>
      <c r="J4245" t="s">
        <v>4140</v>
      </c>
      <c r="L4245" t="s">
        <v>37</v>
      </c>
    </row>
    <row r="4246" spans="1:12" x14ac:dyDescent="0.25">
      <c r="A4246" t="s">
        <v>9456</v>
      </c>
      <c r="B4246" t="s">
        <v>9453</v>
      </c>
      <c r="C4246" t="s">
        <v>9454</v>
      </c>
      <c r="D4246" t="s">
        <v>9455</v>
      </c>
      <c r="E4246" s="117">
        <v>43031</v>
      </c>
      <c r="F4246" s="118">
        <v>0.44253472222222223</v>
      </c>
      <c r="G4246" t="s">
        <v>9457</v>
      </c>
      <c r="H4246">
        <v>481</v>
      </c>
      <c r="I4246">
        <v>22</v>
      </c>
      <c r="J4246" t="s">
        <v>4140</v>
      </c>
      <c r="L4246" t="s">
        <v>26351</v>
      </c>
    </row>
    <row r="4247" spans="1:12" x14ac:dyDescent="0.25">
      <c r="A4247" t="s">
        <v>9456</v>
      </c>
      <c r="B4247" t="s">
        <v>9453</v>
      </c>
      <c r="C4247" t="s">
        <v>9454</v>
      </c>
      <c r="D4247" t="s">
        <v>9455</v>
      </c>
      <c r="E4247" s="117">
        <v>43031</v>
      </c>
      <c r="F4247" s="118">
        <v>0.44255787037037037</v>
      </c>
      <c r="G4247" t="s">
        <v>9457</v>
      </c>
      <c r="H4247">
        <v>482</v>
      </c>
      <c r="I4247">
        <v>2</v>
      </c>
      <c r="J4247" t="s">
        <v>4140</v>
      </c>
      <c r="L4247" t="s">
        <v>5</v>
      </c>
    </row>
    <row r="4248" spans="1:12" x14ac:dyDescent="0.25">
      <c r="A4248" t="s">
        <v>9456</v>
      </c>
      <c r="B4248" t="s">
        <v>9453</v>
      </c>
      <c r="C4248" t="s">
        <v>9454</v>
      </c>
      <c r="D4248" t="s">
        <v>9455</v>
      </c>
      <c r="E4248" s="117">
        <v>43031</v>
      </c>
      <c r="F4248" s="118">
        <v>0.44255787037037037</v>
      </c>
      <c r="G4248" t="s">
        <v>9457</v>
      </c>
      <c r="H4248">
        <v>482</v>
      </c>
      <c r="I4248">
        <v>5</v>
      </c>
      <c r="J4248" t="s">
        <v>4140</v>
      </c>
      <c r="L4248" t="s">
        <v>182</v>
      </c>
    </row>
    <row r="4249" spans="1:12" x14ac:dyDescent="0.25">
      <c r="A4249" t="s">
        <v>9456</v>
      </c>
      <c r="B4249" t="s">
        <v>9453</v>
      </c>
      <c r="C4249" t="s">
        <v>9454</v>
      </c>
      <c r="D4249" t="s">
        <v>9455</v>
      </c>
      <c r="E4249" s="117">
        <v>43031</v>
      </c>
      <c r="F4249" s="118">
        <v>0.4425694444444444</v>
      </c>
      <c r="G4249" t="s">
        <v>9457</v>
      </c>
      <c r="H4249">
        <v>482</v>
      </c>
      <c r="I4249">
        <v>7</v>
      </c>
      <c r="J4249" t="s">
        <v>4140</v>
      </c>
      <c r="L4249">
        <v>111</v>
      </c>
    </row>
    <row r="4250" spans="1:12" x14ac:dyDescent="0.25">
      <c r="A4250" t="s">
        <v>9456</v>
      </c>
      <c r="B4250" t="s">
        <v>9453</v>
      </c>
      <c r="C4250" t="s">
        <v>9454</v>
      </c>
      <c r="D4250" t="s">
        <v>9455</v>
      </c>
      <c r="E4250" s="117">
        <v>43031</v>
      </c>
      <c r="F4250" s="118">
        <v>0.4425694444444444</v>
      </c>
      <c r="G4250" t="s">
        <v>9457</v>
      </c>
      <c r="H4250">
        <v>482</v>
      </c>
      <c r="I4250">
        <v>8</v>
      </c>
      <c r="J4250" t="s">
        <v>4140</v>
      </c>
      <c r="L4250">
        <v>100000</v>
      </c>
    </row>
    <row r="4251" spans="1:12" x14ac:dyDescent="0.25">
      <c r="A4251" t="s">
        <v>9456</v>
      </c>
      <c r="B4251" t="s">
        <v>9453</v>
      </c>
      <c r="C4251" t="s">
        <v>9454</v>
      </c>
      <c r="D4251" t="s">
        <v>9455</v>
      </c>
      <c r="E4251" s="117">
        <v>43031</v>
      </c>
      <c r="F4251" s="118">
        <v>0.4425694444444444</v>
      </c>
      <c r="G4251" t="s">
        <v>9457</v>
      </c>
      <c r="H4251">
        <v>482</v>
      </c>
      <c r="I4251">
        <v>12</v>
      </c>
      <c r="J4251" t="s">
        <v>4140</v>
      </c>
      <c r="L4251">
        <v>-11.7986734185221</v>
      </c>
    </row>
    <row r="4252" spans="1:12" x14ac:dyDescent="0.25">
      <c r="A4252" t="s">
        <v>9456</v>
      </c>
      <c r="B4252" t="s">
        <v>9453</v>
      </c>
      <c r="C4252" t="s">
        <v>9454</v>
      </c>
      <c r="D4252" t="s">
        <v>9455</v>
      </c>
      <c r="E4252" s="117">
        <v>43031</v>
      </c>
      <c r="F4252" s="118">
        <v>0.4425694444444444</v>
      </c>
      <c r="G4252" t="s">
        <v>9457</v>
      </c>
      <c r="H4252">
        <v>482</v>
      </c>
      <c r="I4252">
        <v>13</v>
      </c>
      <c r="J4252" t="s">
        <v>4140</v>
      </c>
      <c r="L4252">
        <v>-62.071519616646398</v>
      </c>
    </row>
    <row r="4253" spans="1:12" x14ac:dyDescent="0.25">
      <c r="A4253" t="s">
        <v>9456</v>
      </c>
      <c r="B4253" t="s">
        <v>9453</v>
      </c>
      <c r="C4253" t="s">
        <v>9454</v>
      </c>
      <c r="D4253" t="s">
        <v>9455</v>
      </c>
      <c r="E4253" s="117">
        <v>43031</v>
      </c>
      <c r="F4253" s="118">
        <v>0.4425694444444444</v>
      </c>
      <c r="G4253" t="s">
        <v>9457</v>
      </c>
      <c r="H4253">
        <v>482</v>
      </c>
      <c r="I4253">
        <v>14</v>
      </c>
      <c r="J4253" t="s">
        <v>4140</v>
      </c>
      <c r="L4253">
        <v>300</v>
      </c>
    </row>
    <row r="4254" spans="1:12" x14ac:dyDescent="0.25">
      <c r="A4254" t="s">
        <v>9456</v>
      </c>
      <c r="B4254" t="s">
        <v>9453</v>
      </c>
      <c r="C4254" t="s">
        <v>9454</v>
      </c>
      <c r="D4254" t="s">
        <v>9455</v>
      </c>
      <c r="E4254" s="117">
        <v>43031</v>
      </c>
      <c r="F4254" s="118">
        <v>0.4425694444444444</v>
      </c>
      <c r="G4254" t="s">
        <v>9457</v>
      </c>
      <c r="H4254">
        <v>482</v>
      </c>
      <c r="I4254">
        <v>15</v>
      </c>
      <c r="J4254" t="s">
        <v>4140</v>
      </c>
      <c r="L4254" t="s">
        <v>26345</v>
      </c>
    </row>
    <row r="4255" spans="1:12" x14ac:dyDescent="0.25">
      <c r="A4255" t="s">
        <v>9456</v>
      </c>
      <c r="B4255" t="s">
        <v>9453</v>
      </c>
      <c r="C4255" t="s">
        <v>9454</v>
      </c>
      <c r="D4255" t="s">
        <v>9455</v>
      </c>
      <c r="E4255" s="117">
        <v>43031</v>
      </c>
      <c r="F4255" s="118">
        <v>0.44258101851851855</v>
      </c>
      <c r="G4255" t="s">
        <v>9457</v>
      </c>
      <c r="H4255">
        <v>482</v>
      </c>
      <c r="I4255">
        <v>19</v>
      </c>
      <c r="J4255" t="s">
        <v>4140</v>
      </c>
      <c r="L4255" t="s">
        <v>26352</v>
      </c>
    </row>
    <row r="4256" spans="1:12" x14ac:dyDescent="0.25">
      <c r="A4256" t="s">
        <v>9456</v>
      </c>
      <c r="B4256" t="s">
        <v>9453</v>
      </c>
      <c r="C4256" t="s">
        <v>9454</v>
      </c>
      <c r="D4256" t="s">
        <v>9455</v>
      </c>
      <c r="E4256" s="117">
        <v>43031</v>
      </c>
      <c r="F4256" s="118">
        <v>0.44258101851851855</v>
      </c>
      <c r="G4256" t="s">
        <v>9457</v>
      </c>
      <c r="H4256">
        <v>482</v>
      </c>
      <c r="I4256">
        <v>20</v>
      </c>
      <c r="J4256" t="s">
        <v>4140</v>
      </c>
      <c r="L4256" t="s">
        <v>556</v>
      </c>
    </row>
    <row r="4257" spans="1:12" x14ac:dyDescent="0.25">
      <c r="A4257" t="s">
        <v>9456</v>
      </c>
      <c r="B4257" t="s">
        <v>9453</v>
      </c>
      <c r="C4257" t="s">
        <v>9454</v>
      </c>
      <c r="D4257" t="s">
        <v>9455</v>
      </c>
      <c r="E4257" s="117">
        <v>43031</v>
      </c>
      <c r="F4257" s="118">
        <v>0.44258101851851855</v>
      </c>
      <c r="G4257" t="s">
        <v>9457</v>
      </c>
      <c r="H4257">
        <v>482</v>
      </c>
      <c r="I4257">
        <v>22</v>
      </c>
      <c r="J4257" t="s">
        <v>4140</v>
      </c>
      <c r="L4257" t="s">
        <v>26353</v>
      </c>
    </row>
    <row r="4258" spans="1:12" x14ac:dyDescent="0.25">
      <c r="A4258" t="s">
        <v>9456</v>
      </c>
      <c r="B4258" t="s">
        <v>9453</v>
      </c>
      <c r="C4258" t="s">
        <v>9454</v>
      </c>
      <c r="D4258" t="s">
        <v>9455</v>
      </c>
      <c r="E4258" s="117">
        <v>43031</v>
      </c>
      <c r="F4258" s="118">
        <v>0.44260416666666669</v>
      </c>
      <c r="G4258" t="s">
        <v>9457</v>
      </c>
      <c r="H4258">
        <v>483</v>
      </c>
      <c r="I4258">
        <v>2</v>
      </c>
      <c r="J4258" t="s">
        <v>4140</v>
      </c>
      <c r="L4258" t="s">
        <v>5</v>
      </c>
    </row>
    <row r="4259" spans="1:12" x14ac:dyDescent="0.25">
      <c r="A4259" t="s">
        <v>9456</v>
      </c>
      <c r="B4259" t="s">
        <v>9453</v>
      </c>
      <c r="C4259" t="s">
        <v>9454</v>
      </c>
      <c r="D4259" t="s">
        <v>9455</v>
      </c>
      <c r="E4259" s="117">
        <v>43031</v>
      </c>
      <c r="F4259" s="118">
        <v>0.44260416666666669</v>
      </c>
      <c r="G4259" t="s">
        <v>9457</v>
      </c>
      <c r="H4259">
        <v>483</v>
      </c>
      <c r="I4259">
        <v>5</v>
      </c>
      <c r="J4259" t="s">
        <v>4140</v>
      </c>
      <c r="L4259" t="s">
        <v>182</v>
      </c>
    </row>
    <row r="4260" spans="1:12" x14ac:dyDescent="0.25">
      <c r="A4260" t="s">
        <v>9456</v>
      </c>
      <c r="B4260" t="s">
        <v>9453</v>
      </c>
      <c r="C4260" t="s">
        <v>9454</v>
      </c>
      <c r="D4260" t="s">
        <v>9455</v>
      </c>
      <c r="E4260" s="117">
        <v>43031</v>
      </c>
      <c r="F4260" s="118">
        <v>0.44260416666666669</v>
      </c>
      <c r="G4260" t="s">
        <v>9457</v>
      </c>
      <c r="H4260">
        <v>483</v>
      </c>
      <c r="I4260">
        <v>7</v>
      </c>
      <c r="J4260" t="s">
        <v>4140</v>
      </c>
      <c r="L4260">
        <v>112</v>
      </c>
    </row>
    <row r="4261" spans="1:12" x14ac:dyDescent="0.25">
      <c r="A4261" t="s">
        <v>9456</v>
      </c>
      <c r="B4261" t="s">
        <v>9453</v>
      </c>
      <c r="C4261" t="s">
        <v>9454</v>
      </c>
      <c r="D4261" t="s">
        <v>9455</v>
      </c>
      <c r="E4261" s="117">
        <v>43031</v>
      </c>
      <c r="F4261" s="118">
        <v>0.44261574074074073</v>
      </c>
      <c r="G4261" t="s">
        <v>9457</v>
      </c>
      <c r="H4261">
        <v>483</v>
      </c>
      <c r="I4261">
        <v>8</v>
      </c>
      <c r="J4261" t="s">
        <v>4140</v>
      </c>
      <c r="L4261">
        <v>100000</v>
      </c>
    </row>
    <row r="4262" spans="1:12" x14ac:dyDescent="0.25">
      <c r="A4262" t="s">
        <v>9456</v>
      </c>
      <c r="B4262" t="s">
        <v>9453</v>
      </c>
      <c r="C4262" t="s">
        <v>9454</v>
      </c>
      <c r="D4262" t="s">
        <v>9455</v>
      </c>
      <c r="E4262" s="117">
        <v>43031</v>
      </c>
      <c r="F4262" s="118">
        <v>0.44261574074074073</v>
      </c>
      <c r="G4262" t="s">
        <v>9457</v>
      </c>
      <c r="H4262">
        <v>483</v>
      </c>
      <c r="I4262">
        <v>12</v>
      </c>
      <c r="J4262" t="s">
        <v>4140</v>
      </c>
      <c r="L4262">
        <v>-11.8038830802129</v>
      </c>
    </row>
    <row r="4263" spans="1:12" x14ac:dyDescent="0.25">
      <c r="A4263" t="s">
        <v>9456</v>
      </c>
      <c r="B4263" t="s">
        <v>9453</v>
      </c>
      <c r="C4263" t="s">
        <v>9454</v>
      </c>
      <c r="D4263" t="s">
        <v>9455</v>
      </c>
      <c r="E4263" s="117">
        <v>43031</v>
      </c>
      <c r="F4263" s="118">
        <v>0.44261574074074073</v>
      </c>
      <c r="G4263" t="s">
        <v>9457</v>
      </c>
      <c r="H4263">
        <v>483</v>
      </c>
      <c r="I4263">
        <v>13</v>
      </c>
      <c r="J4263" t="s">
        <v>4140</v>
      </c>
      <c r="L4263">
        <v>-62.063626950301902</v>
      </c>
    </row>
    <row r="4264" spans="1:12" x14ac:dyDescent="0.25">
      <c r="A4264" t="s">
        <v>9456</v>
      </c>
      <c r="B4264" t="s">
        <v>9453</v>
      </c>
      <c r="C4264" t="s">
        <v>9454</v>
      </c>
      <c r="D4264" t="s">
        <v>9455</v>
      </c>
      <c r="E4264" s="117">
        <v>43031</v>
      </c>
      <c r="F4264" s="118">
        <v>0.44261574074074073</v>
      </c>
      <c r="G4264" t="s">
        <v>9457</v>
      </c>
      <c r="H4264">
        <v>483</v>
      </c>
      <c r="I4264">
        <v>14</v>
      </c>
      <c r="J4264" t="s">
        <v>4140</v>
      </c>
      <c r="L4264">
        <v>341</v>
      </c>
    </row>
    <row r="4265" spans="1:12" x14ac:dyDescent="0.25">
      <c r="A4265" t="s">
        <v>9456</v>
      </c>
      <c r="B4265" t="s">
        <v>9453</v>
      </c>
      <c r="C4265" t="s">
        <v>9454</v>
      </c>
      <c r="D4265" t="s">
        <v>9455</v>
      </c>
      <c r="E4265" s="117">
        <v>43031</v>
      </c>
      <c r="F4265" s="118">
        <v>0.44261574074074073</v>
      </c>
      <c r="G4265" t="s">
        <v>9457</v>
      </c>
      <c r="H4265">
        <v>483</v>
      </c>
      <c r="I4265">
        <v>15</v>
      </c>
      <c r="J4265" t="s">
        <v>4140</v>
      </c>
      <c r="L4265" t="s">
        <v>26345</v>
      </c>
    </row>
    <row r="4266" spans="1:12" x14ac:dyDescent="0.25">
      <c r="A4266" t="s">
        <v>9456</v>
      </c>
      <c r="B4266" t="s">
        <v>9453</v>
      </c>
      <c r="C4266" t="s">
        <v>9454</v>
      </c>
      <c r="D4266" t="s">
        <v>9455</v>
      </c>
      <c r="E4266" s="117">
        <v>43031</v>
      </c>
      <c r="F4266" s="118">
        <v>0.44262731481481482</v>
      </c>
      <c r="G4266" t="s">
        <v>9457</v>
      </c>
      <c r="H4266">
        <v>483</v>
      </c>
      <c r="I4266">
        <v>19</v>
      </c>
      <c r="J4266" t="s">
        <v>4140</v>
      </c>
      <c r="L4266" t="s">
        <v>26354</v>
      </c>
    </row>
    <row r="4267" spans="1:12" x14ac:dyDescent="0.25">
      <c r="A4267" t="s">
        <v>9456</v>
      </c>
      <c r="B4267" t="s">
        <v>9453</v>
      </c>
      <c r="C4267" t="s">
        <v>9454</v>
      </c>
      <c r="D4267" t="s">
        <v>9455</v>
      </c>
      <c r="E4267" s="117">
        <v>43031</v>
      </c>
      <c r="F4267" s="118">
        <v>0.44262731481481482</v>
      </c>
      <c r="G4267" t="s">
        <v>9457</v>
      </c>
      <c r="H4267">
        <v>483</v>
      </c>
      <c r="I4267">
        <v>20</v>
      </c>
      <c r="J4267" t="s">
        <v>4140</v>
      </c>
      <c r="L4267" t="s">
        <v>42</v>
      </c>
    </row>
    <row r="4268" spans="1:12" x14ac:dyDescent="0.25">
      <c r="A4268" t="s">
        <v>9456</v>
      </c>
      <c r="B4268" t="s">
        <v>9453</v>
      </c>
      <c r="C4268" t="s">
        <v>9454</v>
      </c>
      <c r="D4268" t="s">
        <v>9455</v>
      </c>
      <c r="E4268" s="117">
        <v>43031</v>
      </c>
      <c r="F4268" s="118">
        <v>0.44262731481481482</v>
      </c>
      <c r="G4268" t="s">
        <v>9457</v>
      </c>
      <c r="H4268">
        <v>483</v>
      </c>
      <c r="I4268">
        <v>22</v>
      </c>
      <c r="J4268" t="s">
        <v>4140</v>
      </c>
      <c r="L4268" t="s">
        <v>26355</v>
      </c>
    </row>
    <row r="4269" spans="1:12" x14ac:dyDescent="0.25">
      <c r="A4269" t="s">
        <v>9456</v>
      </c>
      <c r="B4269" t="s">
        <v>9453</v>
      </c>
      <c r="C4269" t="s">
        <v>9454</v>
      </c>
      <c r="D4269" t="s">
        <v>9455</v>
      </c>
      <c r="E4269" s="117">
        <v>43031</v>
      </c>
      <c r="F4269" s="118">
        <v>0.44265046296296301</v>
      </c>
      <c r="G4269" t="s">
        <v>9457</v>
      </c>
      <c r="H4269">
        <v>484</v>
      </c>
      <c r="I4269">
        <v>2</v>
      </c>
      <c r="J4269" t="s">
        <v>4140</v>
      </c>
      <c r="L4269" t="s">
        <v>5</v>
      </c>
    </row>
    <row r="4270" spans="1:12" x14ac:dyDescent="0.25">
      <c r="A4270" t="s">
        <v>9456</v>
      </c>
      <c r="B4270" t="s">
        <v>9453</v>
      </c>
      <c r="C4270" t="s">
        <v>9454</v>
      </c>
      <c r="D4270" t="s">
        <v>9455</v>
      </c>
      <c r="E4270" s="117">
        <v>43031</v>
      </c>
      <c r="F4270" s="118">
        <v>0.44265046296296301</v>
      </c>
      <c r="G4270" t="s">
        <v>9457</v>
      </c>
      <c r="H4270">
        <v>484</v>
      </c>
      <c r="I4270">
        <v>5</v>
      </c>
      <c r="J4270" t="s">
        <v>4140</v>
      </c>
      <c r="L4270" t="s">
        <v>182</v>
      </c>
    </row>
    <row r="4271" spans="1:12" x14ac:dyDescent="0.25">
      <c r="A4271" t="s">
        <v>9456</v>
      </c>
      <c r="B4271" t="s">
        <v>9453</v>
      </c>
      <c r="C4271" t="s">
        <v>9454</v>
      </c>
      <c r="D4271" t="s">
        <v>9455</v>
      </c>
      <c r="E4271" s="117">
        <v>43031</v>
      </c>
      <c r="F4271" s="118">
        <v>0.44265046296296301</v>
      </c>
      <c r="G4271" t="s">
        <v>9457</v>
      </c>
      <c r="H4271">
        <v>484</v>
      </c>
      <c r="I4271">
        <v>7</v>
      </c>
      <c r="J4271" t="s">
        <v>4140</v>
      </c>
      <c r="L4271">
        <v>113</v>
      </c>
    </row>
    <row r="4272" spans="1:12" x14ac:dyDescent="0.25">
      <c r="A4272" t="s">
        <v>9456</v>
      </c>
      <c r="B4272" t="s">
        <v>9453</v>
      </c>
      <c r="C4272" t="s">
        <v>9454</v>
      </c>
      <c r="D4272" t="s">
        <v>9455</v>
      </c>
      <c r="E4272" s="117">
        <v>43031</v>
      </c>
      <c r="F4272" s="118">
        <v>0.44266203703703705</v>
      </c>
      <c r="G4272" t="s">
        <v>9457</v>
      </c>
      <c r="H4272">
        <v>484</v>
      </c>
      <c r="I4272">
        <v>8</v>
      </c>
      <c r="J4272" t="s">
        <v>4140</v>
      </c>
      <c r="L4272">
        <v>100000</v>
      </c>
    </row>
    <row r="4273" spans="1:12" x14ac:dyDescent="0.25">
      <c r="A4273" t="s">
        <v>9456</v>
      </c>
      <c r="B4273" t="s">
        <v>9453</v>
      </c>
      <c r="C4273" t="s">
        <v>9454</v>
      </c>
      <c r="D4273" t="s">
        <v>9455</v>
      </c>
      <c r="E4273" s="117">
        <v>43031</v>
      </c>
      <c r="F4273" s="118">
        <v>0.44266203703703705</v>
      </c>
      <c r="G4273" t="s">
        <v>9457</v>
      </c>
      <c r="H4273">
        <v>484</v>
      </c>
      <c r="I4273">
        <v>12</v>
      </c>
      <c r="J4273" t="s">
        <v>4140</v>
      </c>
      <c r="L4273">
        <v>-11.807525728410999</v>
      </c>
    </row>
    <row r="4274" spans="1:12" x14ac:dyDescent="0.25">
      <c r="A4274" t="s">
        <v>9456</v>
      </c>
      <c r="B4274" t="s">
        <v>9453</v>
      </c>
      <c r="C4274" t="s">
        <v>9454</v>
      </c>
      <c r="D4274" t="s">
        <v>9455</v>
      </c>
      <c r="E4274" s="117">
        <v>43031</v>
      </c>
      <c r="F4274" s="118">
        <v>0.44266203703703705</v>
      </c>
      <c r="G4274" t="s">
        <v>9457</v>
      </c>
      <c r="H4274">
        <v>484</v>
      </c>
      <c r="I4274">
        <v>13</v>
      </c>
      <c r="J4274" t="s">
        <v>4140</v>
      </c>
      <c r="L4274">
        <v>-62.0714531145994</v>
      </c>
    </row>
    <row r="4275" spans="1:12" x14ac:dyDescent="0.25">
      <c r="A4275" t="s">
        <v>9456</v>
      </c>
      <c r="B4275" t="s">
        <v>9453</v>
      </c>
      <c r="C4275" t="s">
        <v>9454</v>
      </c>
      <c r="D4275" t="s">
        <v>9455</v>
      </c>
      <c r="E4275" s="117">
        <v>43031</v>
      </c>
      <c r="F4275" s="118">
        <v>0.44266203703703705</v>
      </c>
      <c r="G4275" t="s">
        <v>9457</v>
      </c>
      <c r="H4275">
        <v>484</v>
      </c>
      <c r="I4275">
        <v>14</v>
      </c>
      <c r="J4275" t="s">
        <v>4140</v>
      </c>
      <c r="L4275">
        <v>285</v>
      </c>
    </row>
    <row r="4276" spans="1:12" x14ac:dyDescent="0.25">
      <c r="A4276" t="s">
        <v>9456</v>
      </c>
      <c r="B4276" t="s">
        <v>9453</v>
      </c>
      <c r="C4276" t="s">
        <v>9454</v>
      </c>
      <c r="D4276" t="s">
        <v>9455</v>
      </c>
      <c r="E4276" s="117">
        <v>43031</v>
      </c>
      <c r="F4276" s="118">
        <v>0.44266203703703705</v>
      </c>
      <c r="G4276" t="s">
        <v>9457</v>
      </c>
      <c r="H4276">
        <v>484</v>
      </c>
      <c r="I4276">
        <v>15</v>
      </c>
      <c r="J4276" t="s">
        <v>4140</v>
      </c>
      <c r="L4276" t="s">
        <v>26345</v>
      </c>
    </row>
    <row r="4277" spans="1:12" x14ac:dyDescent="0.25">
      <c r="A4277" t="s">
        <v>9456</v>
      </c>
      <c r="B4277" t="s">
        <v>9453</v>
      </c>
      <c r="C4277" t="s">
        <v>9454</v>
      </c>
      <c r="D4277" t="s">
        <v>9455</v>
      </c>
      <c r="E4277" s="117">
        <v>43031</v>
      </c>
      <c r="F4277" s="118">
        <v>0.44267361111111114</v>
      </c>
      <c r="G4277" t="s">
        <v>9457</v>
      </c>
      <c r="H4277">
        <v>484</v>
      </c>
      <c r="I4277">
        <v>19</v>
      </c>
      <c r="J4277" t="s">
        <v>4140</v>
      </c>
      <c r="L4277" t="s">
        <v>26356</v>
      </c>
    </row>
    <row r="4278" spans="1:12" x14ac:dyDescent="0.25">
      <c r="A4278" t="s">
        <v>9456</v>
      </c>
      <c r="B4278" t="s">
        <v>9453</v>
      </c>
      <c r="C4278" t="s">
        <v>9454</v>
      </c>
      <c r="D4278" t="s">
        <v>9455</v>
      </c>
      <c r="E4278" s="117">
        <v>43031</v>
      </c>
      <c r="F4278" s="118">
        <v>0.44267361111111114</v>
      </c>
      <c r="G4278" t="s">
        <v>9457</v>
      </c>
      <c r="H4278">
        <v>484</v>
      </c>
      <c r="I4278">
        <v>20</v>
      </c>
      <c r="J4278" t="s">
        <v>4140</v>
      </c>
      <c r="L4278" t="s">
        <v>556</v>
      </c>
    </row>
    <row r="4279" spans="1:12" x14ac:dyDescent="0.25">
      <c r="A4279" t="s">
        <v>9456</v>
      </c>
      <c r="B4279" t="s">
        <v>9453</v>
      </c>
      <c r="C4279" t="s">
        <v>9454</v>
      </c>
      <c r="D4279" t="s">
        <v>9455</v>
      </c>
      <c r="E4279" s="117">
        <v>43031</v>
      </c>
      <c r="F4279" s="118">
        <v>0.44267361111111114</v>
      </c>
      <c r="G4279" t="s">
        <v>9457</v>
      </c>
      <c r="H4279">
        <v>484</v>
      </c>
      <c r="I4279">
        <v>22</v>
      </c>
      <c r="J4279" t="s">
        <v>4140</v>
      </c>
      <c r="L4279" t="s">
        <v>26357</v>
      </c>
    </row>
    <row r="4280" spans="1:12" x14ac:dyDescent="0.25">
      <c r="A4280" t="s">
        <v>9456</v>
      </c>
      <c r="B4280" t="s">
        <v>9453</v>
      </c>
      <c r="C4280" t="s">
        <v>9454</v>
      </c>
      <c r="D4280" t="s">
        <v>9455</v>
      </c>
      <c r="E4280" s="117">
        <v>43031</v>
      </c>
      <c r="F4280" s="118">
        <v>0.44269675925925928</v>
      </c>
      <c r="G4280" t="s">
        <v>9457</v>
      </c>
      <c r="H4280">
        <v>485</v>
      </c>
      <c r="I4280">
        <v>2</v>
      </c>
      <c r="J4280" t="s">
        <v>4140</v>
      </c>
      <c r="L4280" t="s">
        <v>5</v>
      </c>
    </row>
    <row r="4281" spans="1:12" x14ac:dyDescent="0.25">
      <c r="A4281" t="s">
        <v>9456</v>
      </c>
      <c r="B4281" t="s">
        <v>9453</v>
      </c>
      <c r="C4281" t="s">
        <v>9454</v>
      </c>
      <c r="D4281" t="s">
        <v>9455</v>
      </c>
      <c r="E4281" s="117">
        <v>43031</v>
      </c>
      <c r="F4281" s="118">
        <v>0.44269675925925928</v>
      </c>
      <c r="G4281" t="s">
        <v>9457</v>
      </c>
      <c r="H4281">
        <v>485</v>
      </c>
      <c r="I4281">
        <v>5</v>
      </c>
      <c r="J4281" t="s">
        <v>4140</v>
      </c>
      <c r="L4281" t="s">
        <v>181</v>
      </c>
    </row>
    <row r="4282" spans="1:12" x14ac:dyDescent="0.25">
      <c r="A4282" t="s">
        <v>9456</v>
      </c>
      <c r="B4282" t="s">
        <v>9453</v>
      </c>
      <c r="C4282" t="s">
        <v>9454</v>
      </c>
      <c r="D4282" t="s">
        <v>9455</v>
      </c>
      <c r="E4282" s="117">
        <v>43031</v>
      </c>
      <c r="F4282" s="118">
        <v>0.44269675925925928</v>
      </c>
      <c r="G4282" t="s">
        <v>9457</v>
      </c>
      <c r="H4282">
        <v>485</v>
      </c>
      <c r="I4282">
        <v>7</v>
      </c>
      <c r="J4282" t="s">
        <v>4140</v>
      </c>
      <c r="L4282">
        <v>58</v>
      </c>
    </row>
    <row r="4283" spans="1:12" x14ac:dyDescent="0.25">
      <c r="A4283" t="s">
        <v>9456</v>
      </c>
      <c r="B4283" t="s">
        <v>9453</v>
      </c>
      <c r="C4283" t="s">
        <v>9454</v>
      </c>
      <c r="D4283" t="s">
        <v>9455</v>
      </c>
      <c r="E4283" s="117">
        <v>43031</v>
      </c>
      <c r="F4283" s="118">
        <v>0.44269675925925928</v>
      </c>
      <c r="G4283" t="s">
        <v>9457</v>
      </c>
      <c r="H4283">
        <v>485</v>
      </c>
      <c r="I4283">
        <v>8</v>
      </c>
      <c r="J4283" t="s">
        <v>4140</v>
      </c>
      <c r="L4283">
        <v>100000</v>
      </c>
    </row>
    <row r="4284" spans="1:12" x14ac:dyDescent="0.25">
      <c r="A4284" t="s">
        <v>9456</v>
      </c>
      <c r="B4284" t="s">
        <v>9453</v>
      </c>
      <c r="C4284" t="s">
        <v>9454</v>
      </c>
      <c r="D4284" t="s">
        <v>9455</v>
      </c>
      <c r="E4284" s="117">
        <v>43031</v>
      </c>
      <c r="F4284" s="118">
        <v>0.44270833333333331</v>
      </c>
      <c r="G4284" t="s">
        <v>9457</v>
      </c>
      <c r="H4284">
        <v>485</v>
      </c>
      <c r="I4284">
        <v>12</v>
      </c>
      <c r="J4284" t="s">
        <v>4140</v>
      </c>
      <c r="L4284">
        <v>-11.820877890509999</v>
      </c>
    </row>
    <row r="4285" spans="1:12" x14ac:dyDescent="0.25">
      <c r="A4285" t="s">
        <v>9456</v>
      </c>
      <c r="B4285" t="s">
        <v>9453</v>
      </c>
      <c r="C4285" t="s">
        <v>9454</v>
      </c>
      <c r="D4285" t="s">
        <v>9455</v>
      </c>
      <c r="E4285" s="117">
        <v>43031</v>
      </c>
      <c r="F4285" s="118">
        <v>0.44270833333333331</v>
      </c>
      <c r="G4285" t="s">
        <v>9457</v>
      </c>
      <c r="H4285">
        <v>485</v>
      </c>
      <c r="I4285">
        <v>13</v>
      </c>
      <c r="J4285" t="s">
        <v>4140</v>
      </c>
      <c r="L4285">
        <v>-62.282256481314299</v>
      </c>
    </row>
    <row r="4286" spans="1:12" x14ac:dyDescent="0.25">
      <c r="A4286" t="s">
        <v>9456</v>
      </c>
      <c r="B4286" t="s">
        <v>9453</v>
      </c>
      <c r="C4286" t="s">
        <v>9454</v>
      </c>
      <c r="D4286" t="s">
        <v>9455</v>
      </c>
      <c r="E4286" s="117">
        <v>43031</v>
      </c>
      <c r="F4286" s="118">
        <v>0.44270833333333331</v>
      </c>
      <c r="G4286" t="s">
        <v>9457</v>
      </c>
      <c r="H4286">
        <v>485</v>
      </c>
      <c r="I4286">
        <v>14</v>
      </c>
      <c r="J4286" t="s">
        <v>4140</v>
      </c>
      <c r="L4286">
        <v>447</v>
      </c>
    </row>
    <row r="4287" spans="1:12" x14ac:dyDescent="0.25">
      <c r="A4287" t="s">
        <v>9456</v>
      </c>
      <c r="B4287" t="s">
        <v>9453</v>
      </c>
      <c r="C4287" t="s">
        <v>9454</v>
      </c>
      <c r="D4287" t="s">
        <v>9455</v>
      </c>
      <c r="E4287" s="117">
        <v>43031</v>
      </c>
      <c r="F4287" s="118">
        <v>0.44270833333333331</v>
      </c>
      <c r="G4287" t="s">
        <v>9457</v>
      </c>
      <c r="H4287">
        <v>485</v>
      </c>
      <c r="I4287">
        <v>15</v>
      </c>
      <c r="J4287" t="s">
        <v>4140</v>
      </c>
      <c r="L4287" s="117">
        <v>42679</v>
      </c>
    </row>
    <row r="4288" spans="1:12" x14ac:dyDescent="0.25">
      <c r="A4288" t="s">
        <v>9456</v>
      </c>
      <c r="B4288" t="s">
        <v>9453</v>
      </c>
      <c r="C4288" t="s">
        <v>9454</v>
      </c>
      <c r="D4288" t="s">
        <v>9455</v>
      </c>
      <c r="E4288" s="117">
        <v>43031</v>
      </c>
      <c r="F4288" s="118">
        <v>0.44271990740740735</v>
      </c>
      <c r="G4288" t="s">
        <v>9457</v>
      </c>
      <c r="H4288">
        <v>485</v>
      </c>
      <c r="I4288">
        <v>19</v>
      </c>
      <c r="J4288" t="s">
        <v>4140</v>
      </c>
      <c r="L4288" t="s">
        <v>26358</v>
      </c>
    </row>
    <row r="4289" spans="1:12" x14ac:dyDescent="0.25">
      <c r="A4289" t="s">
        <v>9456</v>
      </c>
      <c r="B4289" t="s">
        <v>9453</v>
      </c>
      <c r="C4289" t="s">
        <v>9454</v>
      </c>
      <c r="D4289" t="s">
        <v>9455</v>
      </c>
      <c r="E4289" s="117">
        <v>43031</v>
      </c>
      <c r="F4289" s="118">
        <v>0.44271990740740735</v>
      </c>
      <c r="G4289" t="s">
        <v>9457</v>
      </c>
      <c r="H4289">
        <v>485</v>
      </c>
      <c r="I4289">
        <v>20</v>
      </c>
      <c r="J4289" t="s">
        <v>4140</v>
      </c>
      <c r="L4289" t="s">
        <v>558</v>
      </c>
    </row>
    <row r="4290" spans="1:12" x14ac:dyDescent="0.25">
      <c r="A4290" t="s">
        <v>9456</v>
      </c>
      <c r="B4290" t="s">
        <v>9453</v>
      </c>
      <c r="C4290" t="s">
        <v>9454</v>
      </c>
      <c r="D4290" t="s">
        <v>9455</v>
      </c>
      <c r="E4290" s="117">
        <v>43031</v>
      </c>
      <c r="F4290" s="118">
        <v>0.44271990740740735</v>
      </c>
      <c r="G4290" t="s">
        <v>9457</v>
      </c>
      <c r="H4290">
        <v>485</v>
      </c>
      <c r="I4290">
        <v>22</v>
      </c>
      <c r="J4290" t="s">
        <v>4140</v>
      </c>
      <c r="L4290" t="s">
        <v>26359</v>
      </c>
    </row>
    <row r="4291" spans="1:12" x14ac:dyDescent="0.25">
      <c r="A4291" t="s">
        <v>9456</v>
      </c>
      <c r="B4291" t="s">
        <v>9453</v>
      </c>
      <c r="C4291" t="s">
        <v>9454</v>
      </c>
      <c r="D4291" t="s">
        <v>9455</v>
      </c>
      <c r="E4291" s="117">
        <v>43031</v>
      </c>
      <c r="F4291" s="118">
        <v>0.44274305555555554</v>
      </c>
      <c r="G4291" t="s">
        <v>9457</v>
      </c>
      <c r="H4291">
        <v>486</v>
      </c>
      <c r="I4291">
        <v>2</v>
      </c>
      <c r="J4291" t="s">
        <v>4140</v>
      </c>
      <c r="L4291" t="s">
        <v>5</v>
      </c>
    </row>
    <row r="4292" spans="1:12" x14ac:dyDescent="0.25">
      <c r="A4292" t="s">
        <v>9456</v>
      </c>
      <c r="B4292" t="s">
        <v>9453</v>
      </c>
      <c r="C4292" t="s">
        <v>9454</v>
      </c>
      <c r="D4292" t="s">
        <v>9455</v>
      </c>
      <c r="E4292" s="117">
        <v>43031</v>
      </c>
      <c r="F4292" s="118">
        <v>0.44274305555555554</v>
      </c>
      <c r="G4292" t="s">
        <v>9457</v>
      </c>
      <c r="H4292">
        <v>486</v>
      </c>
      <c r="I4292">
        <v>5</v>
      </c>
      <c r="J4292" t="s">
        <v>4140</v>
      </c>
      <c r="L4292" t="s">
        <v>181</v>
      </c>
    </row>
    <row r="4293" spans="1:12" x14ac:dyDescent="0.25">
      <c r="A4293" t="s">
        <v>9456</v>
      </c>
      <c r="B4293" t="s">
        <v>9453</v>
      </c>
      <c r="C4293" t="s">
        <v>9454</v>
      </c>
      <c r="D4293" t="s">
        <v>9455</v>
      </c>
      <c r="E4293" s="117">
        <v>43031</v>
      </c>
      <c r="F4293" s="118">
        <v>0.44274305555555554</v>
      </c>
      <c r="G4293" t="s">
        <v>9457</v>
      </c>
      <c r="H4293">
        <v>486</v>
      </c>
      <c r="I4293">
        <v>7</v>
      </c>
      <c r="J4293" t="s">
        <v>4140</v>
      </c>
      <c r="L4293">
        <v>59</v>
      </c>
    </row>
    <row r="4294" spans="1:12" x14ac:dyDescent="0.25">
      <c r="A4294" t="s">
        <v>9456</v>
      </c>
      <c r="B4294" t="s">
        <v>9453</v>
      </c>
      <c r="C4294" t="s">
        <v>9454</v>
      </c>
      <c r="D4294" t="s">
        <v>9455</v>
      </c>
      <c r="E4294" s="117">
        <v>43031</v>
      </c>
      <c r="F4294" s="118">
        <v>0.44274305555555554</v>
      </c>
      <c r="G4294" t="s">
        <v>9457</v>
      </c>
      <c r="H4294">
        <v>486</v>
      </c>
      <c r="I4294">
        <v>8</v>
      </c>
      <c r="J4294" t="s">
        <v>4140</v>
      </c>
      <c r="L4294">
        <v>100000</v>
      </c>
    </row>
    <row r="4295" spans="1:12" x14ac:dyDescent="0.25">
      <c r="A4295" t="s">
        <v>9456</v>
      </c>
      <c r="B4295" t="s">
        <v>9453</v>
      </c>
      <c r="C4295" t="s">
        <v>9454</v>
      </c>
      <c r="D4295" t="s">
        <v>9455</v>
      </c>
      <c r="E4295" s="117">
        <v>43031</v>
      </c>
      <c r="F4295" s="118">
        <v>0.44275462962962964</v>
      </c>
      <c r="G4295" t="s">
        <v>9457</v>
      </c>
      <c r="H4295">
        <v>486</v>
      </c>
      <c r="I4295">
        <v>12</v>
      </c>
      <c r="J4295" t="s">
        <v>4140</v>
      </c>
      <c r="L4295">
        <v>-11.8250904306769</v>
      </c>
    </row>
    <row r="4296" spans="1:12" x14ac:dyDescent="0.25">
      <c r="A4296" t="s">
        <v>9456</v>
      </c>
      <c r="B4296" t="s">
        <v>9453</v>
      </c>
      <c r="C4296" t="s">
        <v>9454</v>
      </c>
      <c r="D4296" t="s">
        <v>9455</v>
      </c>
      <c r="E4296" s="117">
        <v>43031</v>
      </c>
      <c r="F4296" s="118">
        <v>0.44275462962962964</v>
      </c>
      <c r="G4296" t="s">
        <v>9457</v>
      </c>
      <c r="H4296">
        <v>486</v>
      </c>
      <c r="I4296">
        <v>13</v>
      </c>
      <c r="J4296" t="s">
        <v>4140</v>
      </c>
      <c r="L4296">
        <v>-62.292490001555699</v>
      </c>
    </row>
    <row r="4297" spans="1:12" x14ac:dyDescent="0.25">
      <c r="A4297" t="s">
        <v>9456</v>
      </c>
      <c r="B4297" t="s">
        <v>9453</v>
      </c>
      <c r="C4297" t="s">
        <v>9454</v>
      </c>
      <c r="D4297" t="s">
        <v>9455</v>
      </c>
      <c r="E4297" s="117">
        <v>43031</v>
      </c>
      <c r="F4297" s="118">
        <v>0.44275462962962964</v>
      </c>
      <c r="G4297" t="s">
        <v>9457</v>
      </c>
      <c r="H4297">
        <v>486</v>
      </c>
      <c r="I4297">
        <v>14</v>
      </c>
      <c r="J4297" t="s">
        <v>4140</v>
      </c>
      <c r="L4297">
        <v>450</v>
      </c>
    </row>
    <row r="4298" spans="1:12" x14ac:dyDescent="0.25">
      <c r="A4298" t="s">
        <v>9456</v>
      </c>
      <c r="B4298" t="s">
        <v>9453</v>
      </c>
      <c r="C4298" t="s">
        <v>9454</v>
      </c>
      <c r="D4298" t="s">
        <v>9455</v>
      </c>
      <c r="E4298" s="117">
        <v>43031</v>
      </c>
      <c r="F4298" s="118">
        <v>0.44275462962962964</v>
      </c>
      <c r="G4298" t="s">
        <v>9457</v>
      </c>
      <c r="H4298">
        <v>486</v>
      </c>
      <c r="I4298">
        <v>15</v>
      </c>
      <c r="J4298" t="s">
        <v>4140</v>
      </c>
      <c r="L4298" s="117">
        <v>42679</v>
      </c>
    </row>
    <row r="4299" spans="1:12" x14ac:dyDescent="0.25">
      <c r="A4299" t="s">
        <v>9456</v>
      </c>
      <c r="B4299" t="s">
        <v>9453</v>
      </c>
      <c r="C4299" t="s">
        <v>9454</v>
      </c>
      <c r="D4299" t="s">
        <v>9455</v>
      </c>
      <c r="E4299" s="117">
        <v>43031</v>
      </c>
      <c r="F4299" s="118">
        <v>0.44275462962962964</v>
      </c>
      <c r="G4299" t="s">
        <v>9457</v>
      </c>
      <c r="H4299">
        <v>486</v>
      </c>
      <c r="I4299">
        <v>19</v>
      </c>
      <c r="J4299" t="s">
        <v>4140</v>
      </c>
      <c r="L4299" t="s">
        <v>26360</v>
      </c>
    </row>
    <row r="4300" spans="1:12" x14ac:dyDescent="0.25">
      <c r="A4300" t="s">
        <v>9456</v>
      </c>
      <c r="B4300" t="s">
        <v>9453</v>
      </c>
      <c r="C4300" t="s">
        <v>9454</v>
      </c>
      <c r="D4300" t="s">
        <v>9455</v>
      </c>
      <c r="E4300" s="117">
        <v>43031</v>
      </c>
      <c r="F4300" s="118">
        <v>0.44276620370370368</v>
      </c>
      <c r="G4300" t="s">
        <v>9457</v>
      </c>
      <c r="H4300">
        <v>486</v>
      </c>
      <c r="I4300">
        <v>20</v>
      </c>
      <c r="J4300" t="s">
        <v>4140</v>
      </c>
      <c r="L4300" t="s">
        <v>558</v>
      </c>
    </row>
    <row r="4301" spans="1:12" x14ac:dyDescent="0.25">
      <c r="A4301" t="s">
        <v>9456</v>
      </c>
      <c r="B4301" t="s">
        <v>9453</v>
      </c>
      <c r="C4301" t="s">
        <v>9454</v>
      </c>
      <c r="D4301" t="s">
        <v>9455</v>
      </c>
      <c r="E4301" s="117">
        <v>43031</v>
      </c>
      <c r="F4301" s="118">
        <v>0.44276620370370368</v>
      </c>
      <c r="G4301" t="s">
        <v>9457</v>
      </c>
      <c r="H4301">
        <v>486</v>
      </c>
      <c r="I4301">
        <v>22</v>
      </c>
      <c r="J4301" t="s">
        <v>4140</v>
      </c>
      <c r="L4301" t="s">
        <v>26361</v>
      </c>
    </row>
    <row r="4302" spans="1:12" x14ac:dyDescent="0.25">
      <c r="A4302" t="s">
        <v>9456</v>
      </c>
      <c r="B4302" t="s">
        <v>9453</v>
      </c>
      <c r="C4302" t="s">
        <v>9454</v>
      </c>
      <c r="D4302" t="s">
        <v>9455</v>
      </c>
      <c r="E4302" s="117">
        <v>43031</v>
      </c>
      <c r="F4302" s="118">
        <v>0.44278935185185181</v>
      </c>
      <c r="G4302" t="s">
        <v>9457</v>
      </c>
      <c r="H4302">
        <v>487</v>
      </c>
      <c r="I4302">
        <v>2</v>
      </c>
      <c r="J4302" t="s">
        <v>4140</v>
      </c>
      <c r="L4302" t="s">
        <v>5</v>
      </c>
    </row>
    <row r="4303" spans="1:12" x14ac:dyDescent="0.25">
      <c r="A4303" t="s">
        <v>9456</v>
      </c>
      <c r="B4303" t="s">
        <v>9453</v>
      </c>
      <c r="C4303" t="s">
        <v>9454</v>
      </c>
      <c r="D4303" t="s">
        <v>9455</v>
      </c>
      <c r="E4303" s="117">
        <v>43031</v>
      </c>
      <c r="F4303" s="118">
        <v>0.44278935185185181</v>
      </c>
      <c r="G4303" t="s">
        <v>9457</v>
      </c>
      <c r="H4303">
        <v>487</v>
      </c>
      <c r="I4303">
        <v>5</v>
      </c>
      <c r="J4303" t="s">
        <v>4140</v>
      </c>
      <c r="L4303" t="s">
        <v>181</v>
      </c>
    </row>
    <row r="4304" spans="1:12" x14ac:dyDescent="0.25">
      <c r="A4304" t="s">
        <v>9456</v>
      </c>
      <c r="B4304" t="s">
        <v>9453</v>
      </c>
      <c r="C4304" t="s">
        <v>9454</v>
      </c>
      <c r="D4304" t="s">
        <v>9455</v>
      </c>
      <c r="E4304" s="117">
        <v>43031</v>
      </c>
      <c r="F4304" s="118">
        <v>0.44278935185185181</v>
      </c>
      <c r="G4304" t="s">
        <v>9457</v>
      </c>
      <c r="H4304">
        <v>487</v>
      </c>
      <c r="I4304">
        <v>7</v>
      </c>
      <c r="J4304" t="s">
        <v>4140</v>
      </c>
      <c r="L4304">
        <v>60</v>
      </c>
    </row>
    <row r="4305" spans="1:12" x14ac:dyDescent="0.25">
      <c r="A4305" t="s">
        <v>9456</v>
      </c>
      <c r="B4305" t="s">
        <v>9453</v>
      </c>
      <c r="C4305" t="s">
        <v>9454</v>
      </c>
      <c r="D4305" t="s">
        <v>9455</v>
      </c>
      <c r="E4305" s="117">
        <v>43031</v>
      </c>
      <c r="F4305" s="118">
        <v>0.44278935185185181</v>
      </c>
      <c r="G4305" t="s">
        <v>9457</v>
      </c>
      <c r="H4305">
        <v>487</v>
      </c>
      <c r="I4305">
        <v>8</v>
      </c>
      <c r="J4305" t="s">
        <v>4140</v>
      </c>
      <c r="L4305">
        <v>100000</v>
      </c>
    </row>
    <row r="4306" spans="1:12" x14ac:dyDescent="0.25">
      <c r="A4306" t="s">
        <v>9456</v>
      </c>
      <c r="B4306" t="s">
        <v>9453</v>
      </c>
      <c r="C4306" t="s">
        <v>9454</v>
      </c>
      <c r="D4306" t="s">
        <v>9455</v>
      </c>
      <c r="E4306" s="117">
        <v>43031</v>
      </c>
      <c r="F4306" s="118">
        <v>0.44278935185185181</v>
      </c>
      <c r="G4306" t="s">
        <v>9457</v>
      </c>
      <c r="H4306">
        <v>487</v>
      </c>
      <c r="I4306">
        <v>12</v>
      </c>
      <c r="J4306" t="s">
        <v>4140</v>
      </c>
      <c r="L4306">
        <v>-11.826431785069399</v>
      </c>
    </row>
    <row r="4307" spans="1:12" x14ac:dyDescent="0.25">
      <c r="A4307" t="s">
        <v>9456</v>
      </c>
      <c r="B4307" t="s">
        <v>9453</v>
      </c>
      <c r="C4307" t="s">
        <v>9454</v>
      </c>
      <c r="D4307" t="s">
        <v>9455</v>
      </c>
      <c r="E4307" s="117">
        <v>43031</v>
      </c>
      <c r="F4307" s="118">
        <v>0.44280092592592596</v>
      </c>
      <c r="G4307" t="s">
        <v>9457</v>
      </c>
      <c r="H4307">
        <v>487</v>
      </c>
      <c r="I4307">
        <v>13</v>
      </c>
      <c r="J4307" t="s">
        <v>4140</v>
      </c>
      <c r="L4307">
        <v>-62.293698277460201</v>
      </c>
    </row>
    <row r="4308" spans="1:12" x14ac:dyDescent="0.25">
      <c r="A4308" t="s">
        <v>9456</v>
      </c>
      <c r="B4308" t="s">
        <v>9453</v>
      </c>
      <c r="C4308" t="s">
        <v>9454</v>
      </c>
      <c r="D4308" t="s">
        <v>9455</v>
      </c>
      <c r="E4308" s="117">
        <v>43031</v>
      </c>
      <c r="F4308" s="118">
        <v>0.44280092592592596</v>
      </c>
      <c r="G4308" t="s">
        <v>9457</v>
      </c>
      <c r="H4308">
        <v>487</v>
      </c>
      <c r="I4308">
        <v>14</v>
      </c>
      <c r="J4308" t="s">
        <v>4140</v>
      </c>
      <c r="L4308">
        <v>396</v>
      </c>
    </row>
    <row r="4309" spans="1:12" x14ac:dyDescent="0.25">
      <c r="A4309" t="s">
        <v>9456</v>
      </c>
      <c r="B4309" t="s">
        <v>9453</v>
      </c>
      <c r="C4309" t="s">
        <v>9454</v>
      </c>
      <c r="D4309" t="s">
        <v>9455</v>
      </c>
      <c r="E4309" s="117">
        <v>43031</v>
      </c>
      <c r="F4309" s="118">
        <v>0.44280092592592596</v>
      </c>
      <c r="G4309" t="s">
        <v>9457</v>
      </c>
      <c r="H4309">
        <v>487</v>
      </c>
      <c r="I4309">
        <v>15</v>
      </c>
      <c r="J4309" t="s">
        <v>4140</v>
      </c>
      <c r="L4309" s="117">
        <v>42679</v>
      </c>
    </row>
    <row r="4310" spans="1:12" x14ac:dyDescent="0.25">
      <c r="A4310" t="s">
        <v>9456</v>
      </c>
      <c r="B4310" t="s">
        <v>9453</v>
      </c>
      <c r="C4310" t="s">
        <v>9454</v>
      </c>
      <c r="D4310" t="s">
        <v>9455</v>
      </c>
      <c r="E4310" s="117">
        <v>43031</v>
      </c>
      <c r="F4310" s="118">
        <v>0.44280092592592596</v>
      </c>
      <c r="G4310" t="s">
        <v>9457</v>
      </c>
      <c r="H4310">
        <v>487</v>
      </c>
      <c r="I4310">
        <v>19</v>
      </c>
      <c r="J4310" t="s">
        <v>4140</v>
      </c>
      <c r="L4310" t="s">
        <v>26362</v>
      </c>
    </row>
    <row r="4311" spans="1:12" x14ac:dyDescent="0.25">
      <c r="A4311" t="s">
        <v>9456</v>
      </c>
      <c r="B4311" t="s">
        <v>9453</v>
      </c>
      <c r="C4311" t="s">
        <v>9454</v>
      </c>
      <c r="D4311" t="s">
        <v>9455</v>
      </c>
      <c r="E4311" s="117">
        <v>43031</v>
      </c>
      <c r="F4311" s="118">
        <v>0.44280092592592596</v>
      </c>
      <c r="G4311" t="s">
        <v>9457</v>
      </c>
      <c r="H4311">
        <v>487</v>
      </c>
      <c r="I4311">
        <v>20</v>
      </c>
      <c r="J4311" t="s">
        <v>4140</v>
      </c>
      <c r="L4311" t="s">
        <v>32</v>
      </c>
    </row>
    <row r="4312" spans="1:12" x14ac:dyDescent="0.25">
      <c r="A4312" t="s">
        <v>9456</v>
      </c>
      <c r="B4312" t="s">
        <v>9453</v>
      </c>
      <c r="C4312" t="s">
        <v>9454</v>
      </c>
      <c r="D4312" t="s">
        <v>9455</v>
      </c>
      <c r="E4312" s="117">
        <v>43031</v>
      </c>
      <c r="F4312" s="118">
        <v>0.4428125</v>
      </c>
      <c r="G4312" t="s">
        <v>9457</v>
      </c>
      <c r="H4312">
        <v>487</v>
      </c>
      <c r="I4312">
        <v>22</v>
      </c>
      <c r="J4312" t="s">
        <v>4140</v>
      </c>
      <c r="L4312" t="s">
        <v>26363</v>
      </c>
    </row>
    <row r="4313" spans="1:12" x14ac:dyDescent="0.25">
      <c r="A4313" t="s">
        <v>9456</v>
      </c>
      <c r="B4313" t="s">
        <v>9453</v>
      </c>
      <c r="C4313" t="s">
        <v>9454</v>
      </c>
      <c r="D4313" t="s">
        <v>9455</v>
      </c>
      <c r="E4313" s="117">
        <v>43031</v>
      </c>
      <c r="F4313" s="118">
        <v>0.44282407407407409</v>
      </c>
      <c r="G4313" t="s">
        <v>9457</v>
      </c>
      <c r="H4313">
        <v>488</v>
      </c>
      <c r="I4313">
        <v>2</v>
      </c>
      <c r="J4313" t="s">
        <v>4140</v>
      </c>
      <c r="L4313" t="s">
        <v>5</v>
      </c>
    </row>
    <row r="4314" spans="1:12" x14ac:dyDescent="0.25">
      <c r="A4314" t="s">
        <v>9456</v>
      </c>
      <c r="B4314" t="s">
        <v>9453</v>
      </c>
      <c r="C4314" t="s">
        <v>9454</v>
      </c>
      <c r="D4314" t="s">
        <v>9455</v>
      </c>
      <c r="E4314" s="117">
        <v>43031</v>
      </c>
      <c r="F4314" s="118">
        <v>0.44283564814814813</v>
      </c>
      <c r="G4314" t="s">
        <v>9457</v>
      </c>
      <c r="H4314">
        <v>488</v>
      </c>
      <c r="I4314">
        <v>5</v>
      </c>
      <c r="J4314" t="s">
        <v>4140</v>
      </c>
      <c r="L4314" t="s">
        <v>181</v>
      </c>
    </row>
    <row r="4315" spans="1:12" x14ac:dyDescent="0.25">
      <c r="A4315" t="s">
        <v>9456</v>
      </c>
      <c r="B4315" t="s">
        <v>9453</v>
      </c>
      <c r="C4315" t="s">
        <v>9454</v>
      </c>
      <c r="D4315" t="s">
        <v>9455</v>
      </c>
      <c r="E4315" s="117">
        <v>43031</v>
      </c>
      <c r="F4315" s="118">
        <v>0.44283564814814813</v>
      </c>
      <c r="G4315" t="s">
        <v>9457</v>
      </c>
      <c r="H4315">
        <v>488</v>
      </c>
      <c r="I4315">
        <v>7</v>
      </c>
      <c r="J4315" t="s">
        <v>4140</v>
      </c>
      <c r="L4315">
        <v>61</v>
      </c>
    </row>
    <row r="4316" spans="1:12" x14ac:dyDescent="0.25">
      <c r="A4316" t="s">
        <v>9456</v>
      </c>
      <c r="B4316" t="s">
        <v>9453</v>
      </c>
      <c r="C4316" t="s">
        <v>9454</v>
      </c>
      <c r="D4316" t="s">
        <v>9455</v>
      </c>
      <c r="E4316" s="117">
        <v>43031</v>
      </c>
      <c r="F4316" s="118">
        <v>0.44283564814814813</v>
      </c>
      <c r="G4316" t="s">
        <v>9457</v>
      </c>
      <c r="H4316">
        <v>488</v>
      </c>
      <c r="I4316">
        <v>8</v>
      </c>
      <c r="J4316" t="s">
        <v>4140</v>
      </c>
      <c r="L4316">
        <v>100000</v>
      </c>
    </row>
    <row r="4317" spans="1:12" x14ac:dyDescent="0.25">
      <c r="A4317" t="s">
        <v>9456</v>
      </c>
      <c r="B4317" t="s">
        <v>9453</v>
      </c>
      <c r="C4317" t="s">
        <v>9454</v>
      </c>
      <c r="D4317" t="s">
        <v>9455</v>
      </c>
      <c r="E4317" s="117">
        <v>43031</v>
      </c>
      <c r="F4317" s="118">
        <v>0.44283564814814813</v>
      </c>
      <c r="G4317" t="s">
        <v>9457</v>
      </c>
      <c r="H4317">
        <v>488</v>
      </c>
      <c r="I4317">
        <v>12</v>
      </c>
      <c r="J4317" t="s">
        <v>4140</v>
      </c>
      <c r="L4317">
        <v>-11.8284799564687</v>
      </c>
    </row>
    <row r="4318" spans="1:12" x14ac:dyDescent="0.25">
      <c r="A4318" t="s">
        <v>9456</v>
      </c>
      <c r="B4318" t="s">
        <v>9453</v>
      </c>
      <c r="C4318" t="s">
        <v>9454</v>
      </c>
      <c r="D4318" t="s">
        <v>9455</v>
      </c>
      <c r="E4318" s="117">
        <v>43031</v>
      </c>
      <c r="F4318" s="118">
        <v>0.44283564814814813</v>
      </c>
      <c r="G4318" t="s">
        <v>9457</v>
      </c>
      <c r="H4318">
        <v>488</v>
      </c>
      <c r="I4318">
        <v>13</v>
      </c>
      <c r="J4318" t="s">
        <v>4140</v>
      </c>
      <c r="L4318">
        <v>-62.295501440959903</v>
      </c>
    </row>
    <row r="4319" spans="1:12" x14ac:dyDescent="0.25">
      <c r="A4319" t="s">
        <v>9456</v>
      </c>
      <c r="B4319" t="s">
        <v>9453</v>
      </c>
      <c r="C4319" t="s">
        <v>9454</v>
      </c>
      <c r="D4319" t="s">
        <v>9455</v>
      </c>
      <c r="E4319" s="117">
        <v>43031</v>
      </c>
      <c r="F4319" s="118">
        <v>0.44284722222222223</v>
      </c>
      <c r="G4319" t="s">
        <v>9457</v>
      </c>
      <c r="H4319">
        <v>488</v>
      </c>
      <c r="I4319">
        <v>14</v>
      </c>
      <c r="J4319" t="s">
        <v>4140</v>
      </c>
      <c r="L4319">
        <v>318</v>
      </c>
    </row>
    <row r="4320" spans="1:12" x14ac:dyDescent="0.25">
      <c r="A4320" t="s">
        <v>9456</v>
      </c>
      <c r="B4320" t="s">
        <v>9453</v>
      </c>
      <c r="C4320" t="s">
        <v>9454</v>
      </c>
      <c r="D4320" t="s">
        <v>9455</v>
      </c>
      <c r="E4320" s="117">
        <v>43031</v>
      </c>
      <c r="F4320" s="118">
        <v>0.44284722222222223</v>
      </c>
      <c r="G4320" t="s">
        <v>9457</v>
      </c>
      <c r="H4320">
        <v>488</v>
      </c>
      <c r="I4320">
        <v>15</v>
      </c>
      <c r="J4320" t="s">
        <v>4140</v>
      </c>
      <c r="L4320" s="117">
        <v>42679</v>
      </c>
    </row>
    <row r="4321" spans="1:12" x14ac:dyDescent="0.25">
      <c r="A4321" t="s">
        <v>9456</v>
      </c>
      <c r="B4321" t="s">
        <v>9453</v>
      </c>
      <c r="C4321" t="s">
        <v>9454</v>
      </c>
      <c r="D4321" t="s">
        <v>9455</v>
      </c>
      <c r="E4321" s="117">
        <v>43031</v>
      </c>
      <c r="F4321" s="118">
        <v>0.44284722222222223</v>
      </c>
      <c r="G4321" t="s">
        <v>9457</v>
      </c>
      <c r="H4321">
        <v>488</v>
      </c>
      <c r="I4321">
        <v>19</v>
      </c>
      <c r="J4321" t="s">
        <v>4140</v>
      </c>
      <c r="L4321" t="s">
        <v>26364</v>
      </c>
    </row>
    <row r="4322" spans="1:12" x14ac:dyDescent="0.25">
      <c r="A4322" t="s">
        <v>9456</v>
      </c>
      <c r="B4322" t="s">
        <v>9453</v>
      </c>
      <c r="C4322" t="s">
        <v>9454</v>
      </c>
      <c r="D4322" t="s">
        <v>9455</v>
      </c>
      <c r="E4322" s="117">
        <v>43031</v>
      </c>
      <c r="F4322" s="118">
        <v>0.44284722222222223</v>
      </c>
      <c r="G4322" t="s">
        <v>9457</v>
      </c>
      <c r="H4322">
        <v>488</v>
      </c>
      <c r="I4322">
        <v>20</v>
      </c>
      <c r="J4322" t="s">
        <v>4140</v>
      </c>
      <c r="L4322" t="s">
        <v>32</v>
      </c>
    </row>
    <row r="4323" spans="1:12" x14ac:dyDescent="0.25">
      <c r="A4323" t="s">
        <v>9456</v>
      </c>
      <c r="B4323" t="s">
        <v>9453</v>
      </c>
      <c r="C4323" t="s">
        <v>9454</v>
      </c>
      <c r="D4323" t="s">
        <v>9455</v>
      </c>
      <c r="E4323" s="117">
        <v>43031</v>
      </c>
      <c r="F4323" s="118">
        <v>0.44284722222222223</v>
      </c>
      <c r="G4323" t="s">
        <v>9457</v>
      </c>
      <c r="H4323">
        <v>488</v>
      </c>
      <c r="I4323">
        <v>22</v>
      </c>
      <c r="J4323" t="s">
        <v>4140</v>
      </c>
      <c r="L4323" t="s">
        <v>26365</v>
      </c>
    </row>
    <row r="4324" spans="1:12" x14ac:dyDescent="0.25">
      <c r="A4324" t="s">
        <v>9456</v>
      </c>
      <c r="B4324" t="s">
        <v>9453</v>
      </c>
      <c r="C4324" t="s">
        <v>9454</v>
      </c>
      <c r="D4324" t="s">
        <v>9455</v>
      </c>
      <c r="E4324" s="117">
        <v>43031</v>
      </c>
      <c r="F4324" s="118">
        <v>0.44287037037037041</v>
      </c>
      <c r="G4324" t="s">
        <v>9457</v>
      </c>
      <c r="H4324">
        <v>489</v>
      </c>
      <c r="I4324">
        <v>2</v>
      </c>
      <c r="J4324" t="s">
        <v>4140</v>
      </c>
      <c r="L4324" t="s">
        <v>5</v>
      </c>
    </row>
    <row r="4325" spans="1:12" x14ac:dyDescent="0.25">
      <c r="A4325" t="s">
        <v>9456</v>
      </c>
      <c r="B4325" t="s">
        <v>9453</v>
      </c>
      <c r="C4325" t="s">
        <v>9454</v>
      </c>
      <c r="D4325" t="s">
        <v>9455</v>
      </c>
      <c r="E4325" s="117">
        <v>43031</v>
      </c>
      <c r="F4325" s="118">
        <v>0.44288194444444445</v>
      </c>
      <c r="G4325" t="s">
        <v>9457</v>
      </c>
      <c r="H4325">
        <v>489</v>
      </c>
      <c r="I4325">
        <v>5</v>
      </c>
      <c r="J4325" t="s">
        <v>4140</v>
      </c>
      <c r="L4325" t="s">
        <v>181</v>
      </c>
    </row>
    <row r="4326" spans="1:12" x14ac:dyDescent="0.25">
      <c r="A4326" t="s">
        <v>9456</v>
      </c>
      <c r="B4326" t="s">
        <v>9453</v>
      </c>
      <c r="C4326" t="s">
        <v>9454</v>
      </c>
      <c r="D4326" t="s">
        <v>9455</v>
      </c>
      <c r="E4326" s="117">
        <v>43031</v>
      </c>
      <c r="F4326" s="118">
        <v>0.44288194444444445</v>
      </c>
      <c r="G4326" t="s">
        <v>9457</v>
      </c>
      <c r="H4326">
        <v>489</v>
      </c>
      <c r="I4326">
        <v>7</v>
      </c>
      <c r="J4326" t="s">
        <v>4140</v>
      </c>
      <c r="L4326">
        <v>62</v>
      </c>
    </row>
    <row r="4327" spans="1:12" x14ac:dyDescent="0.25">
      <c r="A4327" t="s">
        <v>9456</v>
      </c>
      <c r="B4327" t="s">
        <v>9453</v>
      </c>
      <c r="C4327" t="s">
        <v>9454</v>
      </c>
      <c r="D4327" t="s">
        <v>9455</v>
      </c>
      <c r="E4327" s="117">
        <v>43031</v>
      </c>
      <c r="F4327" s="118">
        <v>0.44288194444444445</v>
      </c>
      <c r="G4327" t="s">
        <v>9457</v>
      </c>
      <c r="H4327">
        <v>489</v>
      </c>
      <c r="I4327">
        <v>8</v>
      </c>
      <c r="J4327" t="s">
        <v>4140</v>
      </c>
      <c r="L4327">
        <v>100000</v>
      </c>
    </row>
    <row r="4328" spans="1:12" x14ac:dyDescent="0.25">
      <c r="A4328" t="s">
        <v>9456</v>
      </c>
      <c r="B4328" t="s">
        <v>9453</v>
      </c>
      <c r="C4328" t="s">
        <v>9454</v>
      </c>
      <c r="D4328" t="s">
        <v>9455</v>
      </c>
      <c r="E4328" s="117">
        <v>43031</v>
      </c>
      <c r="F4328" s="118">
        <v>0.44288194444444445</v>
      </c>
      <c r="G4328" t="s">
        <v>9457</v>
      </c>
      <c r="H4328">
        <v>489</v>
      </c>
      <c r="I4328">
        <v>12</v>
      </c>
      <c r="J4328" t="s">
        <v>4140</v>
      </c>
      <c r="L4328">
        <v>-11.8258727915238</v>
      </c>
    </row>
    <row r="4329" spans="1:12" x14ac:dyDescent="0.25">
      <c r="A4329" t="s">
        <v>9456</v>
      </c>
      <c r="B4329" t="s">
        <v>9453</v>
      </c>
      <c r="C4329" t="s">
        <v>9454</v>
      </c>
      <c r="D4329" t="s">
        <v>9455</v>
      </c>
      <c r="E4329" s="117">
        <v>43031</v>
      </c>
      <c r="F4329" s="118">
        <v>0.44288194444444445</v>
      </c>
      <c r="G4329" t="s">
        <v>9457</v>
      </c>
      <c r="H4329">
        <v>489</v>
      </c>
      <c r="I4329">
        <v>13</v>
      </c>
      <c r="J4329" t="s">
        <v>4140</v>
      </c>
      <c r="L4329">
        <v>-62.301676871517003</v>
      </c>
    </row>
    <row r="4330" spans="1:12" x14ac:dyDescent="0.25">
      <c r="A4330" t="s">
        <v>9456</v>
      </c>
      <c r="B4330" t="s">
        <v>9453</v>
      </c>
      <c r="C4330" t="s">
        <v>9454</v>
      </c>
      <c r="D4330" t="s">
        <v>9455</v>
      </c>
      <c r="E4330" s="117">
        <v>43031</v>
      </c>
      <c r="F4330" s="118">
        <v>0.44289351851851855</v>
      </c>
      <c r="G4330" t="s">
        <v>9457</v>
      </c>
      <c r="H4330">
        <v>489</v>
      </c>
      <c r="I4330">
        <v>14</v>
      </c>
      <c r="J4330" t="s">
        <v>4140</v>
      </c>
      <c r="L4330">
        <v>282</v>
      </c>
    </row>
    <row r="4331" spans="1:12" x14ac:dyDescent="0.25">
      <c r="A4331" t="s">
        <v>9456</v>
      </c>
      <c r="B4331" t="s">
        <v>9453</v>
      </c>
      <c r="C4331" t="s">
        <v>9454</v>
      </c>
      <c r="D4331" t="s">
        <v>9455</v>
      </c>
      <c r="E4331" s="117">
        <v>43031</v>
      </c>
      <c r="F4331" s="118">
        <v>0.44289351851851855</v>
      </c>
      <c r="G4331" t="s">
        <v>9457</v>
      </c>
      <c r="H4331">
        <v>489</v>
      </c>
      <c r="I4331">
        <v>15</v>
      </c>
      <c r="J4331" t="s">
        <v>4140</v>
      </c>
      <c r="L4331" s="117">
        <v>42679</v>
      </c>
    </row>
    <row r="4332" spans="1:12" x14ac:dyDescent="0.25">
      <c r="A4332" t="s">
        <v>9456</v>
      </c>
      <c r="B4332" t="s">
        <v>9453</v>
      </c>
      <c r="C4332" t="s">
        <v>9454</v>
      </c>
      <c r="D4332" t="s">
        <v>9455</v>
      </c>
      <c r="E4332" s="117">
        <v>43031</v>
      </c>
      <c r="F4332" s="118">
        <v>0.44289351851851855</v>
      </c>
      <c r="G4332" t="s">
        <v>9457</v>
      </c>
      <c r="H4332">
        <v>489</v>
      </c>
      <c r="I4332">
        <v>19</v>
      </c>
      <c r="J4332" t="s">
        <v>4140</v>
      </c>
      <c r="L4332" t="s">
        <v>26366</v>
      </c>
    </row>
    <row r="4333" spans="1:12" x14ac:dyDescent="0.25">
      <c r="A4333" t="s">
        <v>9456</v>
      </c>
      <c r="B4333" t="s">
        <v>9453</v>
      </c>
      <c r="C4333" t="s">
        <v>9454</v>
      </c>
      <c r="D4333" t="s">
        <v>9455</v>
      </c>
      <c r="E4333" s="117">
        <v>43031</v>
      </c>
      <c r="F4333" s="118">
        <v>0.44289351851851855</v>
      </c>
      <c r="G4333" t="s">
        <v>9457</v>
      </c>
      <c r="H4333">
        <v>489</v>
      </c>
      <c r="I4333">
        <v>20</v>
      </c>
      <c r="J4333" t="s">
        <v>4140</v>
      </c>
      <c r="L4333" t="s">
        <v>32</v>
      </c>
    </row>
    <row r="4334" spans="1:12" x14ac:dyDescent="0.25">
      <c r="A4334" t="s">
        <v>9456</v>
      </c>
      <c r="B4334" t="s">
        <v>9453</v>
      </c>
      <c r="C4334" t="s">
        <v>9454</v>
      </c>
      <c r="D4334" t="s">
        <v>9455</v>
      </c>
      <c r="E4334" s="117">
        <v>43031</v>
      </c>
      <c r="F4334" s="118">
        <v>0.44289351851851855</v>
      </c>
      <c r="G4334" t="s">
        <v>9457</v>
      </c>
      <c r="H4334">
        <v>489</v>
      </c>
      <c r="I4334">
        <v>22</v>
      </c>
      <c r="J4334" t="s">
        <v>4140</v>
      </c>
      <c r="L4334" t="s">
        <v>26367</v>
      </c>
    </row>
    <row r="4335" spans="1:12" x14ac:dyDescent="0.25">
      <c r="A4335" t="s">
        <v>9456</v>
      </c>
      <c r="B4335" t="s">
        <v>9453</v>
      </c>
      <c r="C4335" t="s">
        <v>9454</v>
      </c>
      <c r="D4335" t="s">
        <v>9455</v>
      </c>
      <c r="E4335" s="117">
        <v>43031</v>
      </c>
      <c r="F4335" s="118">
        <v>0.44291666666666668</v>
      </c>
      <c r="G4335" t="s">
        <v>9457</v>
      </c>
      <c r="H4335">
        <v>490</v>
      </c>
      <c r="I4335">
        <v>2</v>
      </c>
      <c r="J4335" t="s">
        <v>4140</v>
      </c>
      <c r="L4335" t="s">
        <v>5</v>
      </c>
    </row>
    <row r="4336" spans="1:12" x14ac:dyDescent="0.25">
      <c r="A4336" t="s">
        <v>9456</v>
      </c>
      <c r="B4336" t="s">
        <v>9453</v>
      </c>
      <c r="C4336" t="s">
        <v>9454</v>
      </c>
      <c r="D4336" t="s">
        <v>9455</v>
      </c>
      <c r="E4336" s="117">
        <v>43031</v>
      </c>
      <c r="F4336" s="118">
        <v>0.44291666666666668</v>
      </c>
      <c r="G4336" t="s">
        <v>9457</v>
      </c>
      <c r="H4336">
        <v>490</v>
      </c>
      <c r="I4336">
        <v>5</v>
      </c>
      <c r="J4336" t="s">
        <v>4140</v>
      </c>
      <c r="L4336" t="s">
        <v>181</v>
      </c>
    </row>
    <row r="4337" spans="1:12" x14ac:dyDescent="0.25">
      <c r="A4337" t="s">
        <v>9456</v>
      </c>
      <c r="B4337" t="s">
        <v>9453</v>
      </c>
      <c r="C4337" t="s">
        <v>9454</v>
      </c>
      <c r="D4337" t="s">
        <v>9455</v>
      </c>
      <c r="E4337" s="117">
        <v>43031</v>
      </c>
      <c r="F4337" s="118">
        <v>0.44292824074074072</v>
      </c>
      <c r="G4337" t="s">
        <v>9457</v>
      </c>
      <c r="H4337">
        <v>490</v>
      </c>
      <c r="I4337">
        <v>7</v>
      </c>
      <c r="J4337" t="s">
        <v>4140</v>
      </c>
      <c r="L4337">
        <v>63</v>
      </c>
    </row>
    <row r="4338" spans="1:12" x14ac:dyDescent="0.25">
      <c r="A4338" t="s">
        <v>9456</v>
      </c>
      <c r="B4338" t="s">
        <v>9453</v>
      </c>
      <c r="C4338" t="s">
        <v>9454</v>
      </c>
      <c r="D4338" t="s">
        <v>9455</v>
      </c>
      <c r="E4338" s="117">
        <v>43031</v>
      </c>
      <c r="F4338" s="118">
        <v>0.44292824074074072</v>
      </c>
      <c r="G4338" t="s">
        <v>9457</v>
      </c>
      <c r="H4338">
        <v>490</v>
      </c>
      <c r="I4338">
        <v>8</v>
      </c>
      <c r="J4338" t="s">
        <v>4140</v>
      </c>
      <c r="L4338">
        <v>100000</v>
      </c>
    </row>
    <row r="4339" spans="1:12" x14ac:dyDescent="0.25">
      <c r="A4339" t="s">
        <v>9456</v>
      </c>
      <c r="B4339" t="s">
        <v>9453</v>
      </c>
      <c r="C4339" t="s">
        <v>9454</v>
      </c>
      <c r="D4339" t="s">
        <v>9455</v>
      </c>
      <c r="E4339" s="117">
        <v>43031</v>
      </c>
      <c r="F4339" s="118">
        <v>0.44292824074074072</v>
      </c>
      <c r="G4339" t="s">
        <v>9457</v>
      </c>
      <c r="H4339">
        <v>490</v>
      </c>
      <c r="I4339">
        <v>12</v>
      </c>
      <c r="J4339" t="s">
        <v>4140</v>
      </c>
      <c r="L4339">
        <v>-11.825876915193501</v>
      </c>
    </row>
    <row r="4340" spans="1:12" x14ac:dyDescent="0.25">
      <c r="A4340" t="s">
        <v>9456</v>
      </c>
      <c r="B4340" t="s">
        <v>9453</v>
      </c>
      <c r="C4340" t="s">
        <v>9454</v>
      </c>
      <c r="D4340" t="s">
        <v>9455</v>
      </c>
      <c r="E4340" s="117">
        <v>43031</v>
      </c>
      <c r="F4340" s="118">
        <v>0.44292824074074072</v>
      </c>
      <c r="G4340" t="s">
        <v>9457</v>
      </c>
      <c r="H4340">
        <v>490</v>
      </c>
      <c r="I4340">
        <v>13</v>
      </c>
      <c r="J4340" t="s">
        <v>4140</v>
      </c>
      <c r="L4340">
        <v>-62.307046993405898</v>
      </c>
    </row>
    <row r="4341" spans="1:12" x14ac:dyDescent="0.25">
      <c r="A4341" t="s">
        <v>9456</v>
      </c>
      <c r="B4341" t="s">
        <v>9453</v>
      </c>
      <c r="C4341" t="s">
        <v>9454</v>
      </c>
      <c r="D4341" t="s">
        <v>9455</v>
      </c>
      <c r="E4341" s="117">
        <v>43031</v>
      </c>
      <c r="F4341" s="118">
        <v>0.44292824074074072</v>
      </c>
      <c r="G4341" t="s">
        <v>9457</v>
      </c>
      <c r="H4341">
        <v>490</v>
      </c>
      <c r="I4341">
        <v>14</v>
      </c>
      <c r="J4341" t="s">
        <v>4140</v>
      </c>
      <c r="L4341">
        <v>252</v>
      </c>
    </row>
    <row r="4342" spans="1:12" x14ac:dyDescent="0.25">
      <c r="A4342" t="s">
        <v>9456</v>
      </c>
      <c r="B4342" t="s">
        <v>9453</v>
      </c>
      <c r="C4342" t="s">
        <v>9454</v>
      </c>
      <c r="D4342" t="s">
        <v>9455</v>
      </c>
      <c r="E4342" s="117">
        <v>43031</v>
      </c>
      <c r="F4342" s="118">
        <v>0.44293981481481487</v>
      </c>
      <c r="G4342" t="s">
        <v>9457</v>
      </c>
      <c r="H4342">
        <v>490</v>
      </c>
      <c r="I4342">
        <v>15</v>
      </c>
      <c r="J4342" t="s">
        <v>4140</v>
      </c>
      <c r="L4342" s="117">
        <v>42679</v>
      </c>
    </row>
    <row r="4343" spans="1:12" x14ac:dyDescent="0.25">
      <c r="A4343" t="s">
        <v>9456</v>
      </c>
      <c r="B4343" t="s">
        <v>9453</v>
      </c>
      <c r="C4343" t="s">
        <v>9454</v>
      </c>
      <c r="D4343" t="s">
        <v>9455</v>
      </c>
      <c r="E4343" s="117">
        <v>43031</v>
      </c>
      <c r="F4343" s="118">
        <v>0.44293981481481487</v>
      </c>
      <c r="G4343" t="s">
        <v>9457</v>
      </c>
      <c r="H4343">
        <v>490</v>
      </c>
      <c r="I4343">
        <v>19</v>
      </c>
      <c r="J4343" t="s">
        <v>4140</v>
      </c>
      <c r="L4343" t="s">
        <v>26368</v>
      </c>
    </row>
    <row r="4344" spans="1:12" x14ac:dyDescent="0.25">
      <c r="A4344" t="s">
        <v>9456</v>
      </c>
      <c r="B4344" t="s">
        <v>9453</v>
      </c>
      <c r="C4344" t="s">
        <v>9454</v>
      </c>
      <c r="D4344" t="s">
        <v>9455</v>
      </c>
      <c r="E4344" s="117">
        <v>43031</v>
      </c>
      <c r="F4344" s="118">
        <v>0.44293981481481487</v>
      </c>
      <c r="G4344" t="s">
        <v>9457</v>
      </c>
      <c r="H4344">
        <v>490</v>
      </c>
      <c r="I4344">
        <v>20</v>
      </c>
      <c r="J4344" t="s">
        <v>4140</v>
      </c>
      <c r="L4344" t="s">
        <v>32</v>
      </c>
    </row>
    <row r="4345" spans="1:12" x14ac:dyDescent="0.25">
      <c r="A4345" t="s">
        <v>9456</v>
      </c>
      <c r="B4345" t="s">
        <v>9453</v>
      </c>
      <c r="C4345" t="s">
        <v>9454</v>
      </c>
      <c r="D4345" t="s">
        <v>9455</v>
      </c>
      <c r="E4345" s="117">
        <v>43031</v>
      </c>
      <c r="F4345" s="118">
        <v>0.44293981481481487</v>
      </c>
      <c r="G4345" t="s">
        <v>9457</v>
      </c>
      <c r="H4345">
        <v>490</v>
      </c>
      <c r="I4345">
        <v>22</v>
      </c>
      <c r="J4345" t="s">
        <v>4140</v>
      </c>
      <c r="L4345" t="s">
        <v>26369</v>
      </c>
    </row>
    <row r="4346" spans="1:12" x14ac:dyDescent="0.25">
      <c r="A4346" t="s">
        <v>9456</v>
      </c>
      <c r="B4346" t="s">
        <v>9453</v>
      </c>
      <c r="C4346" t="s">
        <v>9454</v>
      </c>
      <c r="D4346" t="s">
        <v>9455</v>
      </c>
      <c r="E4346" s="117">
        <v>43031</v>
      </c>
      <c r="F4346" s="118">
        <v>0.44296296296296295</v>
      </c>
      <c r="G4346" t="s">
        <v>9457</v>
      </c>
      <c r="H4346">
        <v>491</v>
      </c>
      <c r="I4346">
        <v>2</v>
      </c>
      <c r="J4346" t="s">
        <v>4140</v>
      </c>
      <c r="L4346" t="s">
        <v>5</v>
      </c>
    </row>
    <row r="4347" spans="1:12" x14ac:dyDescent="0.25">
      <c r="A4347" t="s">
        <v>9456</v>
      </c>
      <c r="B4347" t="s">
        <v>9453</v>
      </c>
      <c r="C4347" t="s">
        <v>9454</v>
      </c>
      <c r="D4347" t="s">
        <v>9455</v>
      </c>
      <c r="E4347" s="117">
        <v>43031</v>
      </c>
      <c r="F4347" s="118">
        <v>0.44296296296296295</v>
      </c>
      <c r="G4347" t="s">
        <v>9457</v>
      </c>
      <c r="H4347">
        <v>491</v>
      </c>
      <c r="I4347">
        <v>5</v>
      </c>
      <c r="J4347" t="s">
        <v>4140</v>
      </c>
      <c r="L4347" t="s">
        <v>181</v>
      </c>
    </row>
    <row r="4348" spans="1:12" x14ac:dyDescent="0.25">
      <c r="A4348" t="s">
        <v>9456</v>
      </c>
      <c r="B4348" t="s">
        <v>9453</v>
      </c>
      <c r="C4348" t="s">
        <v>9454</v>
      </c>
      <c r="D4348" t="s">
        <v>9455</v>
      </c>
      <c r="E4348" s="117">
        <v>43031</v>
      </c>
      <c r="F4348" s="118">
        <v>0.44297453703703704</v>
      </c>
      <c r="G4348" t="s">
        <v>9457</v>
      </c>
      <c r="H4348">
        <v>491</v>
      </c>
      <c r="I4348">
        <v>7</v>
      </c>
      <c r="J4348" t="s">
        <v>4140</v>
      </c>
      <c r="L4348">
        <v>64</v>
      </c>
    </row>
    <row r="4349" spans="1:12" x14ac:dyDescent="0.25">
      <c r="A4349" t="s">
        <v>9456</v>
      </c>
      <c r="B4349" t="s">
        <v>9453</v>
      </c>
      <c r="C4349" t="s">
        <v>9454</v>
      </c>
      <c r="D4349" t="s">
        <v>9455</v>
      </c>
      <c r="E4349" s="117">
        <v>43031</v>
      </c>
      <c r="F4349" s="118">
        <v>0.44297453703703704</v>
      </c>
      <c r="G4349" t="s">
        <v>9457</v>
      </c>
      <c r="H4349">
        <v>491</v>
      </c>
      <c r="I4349">
        <v>8</v>
      </c>
      <c r="J4349" t="s">
        <v>4140</v>
      </c>
      <c r="L4349">
        <v>100000</v>
      </c>
    </row>
    <row r="4350" spans="1:12" x14ac:dyDescent="0.25">
      <c r="A4350" t="s">
        <v>9456</v>
      </c>
      <c r="B4350" t="s">
        <v>9453</v>
      </c>
      <c r="C4350" t="s">
        <v>9454</v>
      </c>
      <c r="D4350" t="s">
        <v>9455</v>
      </c>
      <c r="E4350" s="117">
        <v>43031</v>
      </c>
      <c r="F4350" s="118">
        <v>0.44297453703703704</v>
      </c>
      <c r="G4350" t="s">
        <v>9457</v>
      </c>
      <c r="H4350">
        <v>491</v>
      </c>
      <c r="I4350">
        <v>12</v>
      </c>
      <c r="J4350" t="s">
        <v>4140</v>
      </c>
      <c r="L4350">
        <v>-11.8497152993982</v>
      </c>
    </row>
    <row r="4351" spans="1:12" x14ac:dyDescent="0.25">
      <c r="A4351" t="s">
        <v>9456</v>
      </c>
      <c r="B4351" t="s">
        <v>9453</v>
      </c>
      <c r="C4351" t="s">
        <v>9454</v>
      </c>
      <c r="D4351" t="s">
        <v>9455</v>
      </c>
      <c r="E4351" s="117">
        <v>43031</v>
      </c>
      <c r="F4351" s="118">
        <v>0.44297453703703704</v>
      </c>
      <c r="G4351" t="s">
        <v>9457</v>
      </c>
      <c r="H4351">
        <v>491</v>
      </c>
      <c r="I4351">
        <v>13</v>
      </c>
      <c r="J4351" t="s">
        <v>4140</v>
      </c>
      <c r="L4351">
        <v>-62.292959140324101</v>
      </c>
    </row>
    <row r="4352" spans="1:12" x14ac:dyDescent="0.25">
      <c r="A4352" t="s">
        <v>9456</v>
      </c>
      <c r="B4352" t="s">
        <v>9453</v>
      </c>
      <c r="C4352" t="s">
        <v>9454</v>
      </c>
      <c r="D4352" t="s">
        <v>9455</v>
      </c>
      <c r="E4352" s="117">
        <v>43031</v>
      </c>
      <c r="F4352" s="118">
        <v>0.44297453703703704</v>
      </c>
      <c r="G4352" t="s">
        <v>9457</v>
      </c>
      <c r="H4352">
        <v>491</v>
      </c>
      <c r="I4352">
        <v>15</v>
      </c>
      <c r="J4352" t="s">
        <v>4140</v>
      </c>
      <c r="L4352" t="s">
        <v>26333</v>
      </c>
    </row>
    <row r="4353" spans="1:12" x14ac:dyDescent="0.25">
      <c r="A4353" t="s">
        <v>9456</v>
      </c>
      <c r="B4353" t="s">
        <v>9453</v>
      </c>
      <c r="C4353" t="s">
        <v>9454</v>
      </c>
      <c r="D4353" t="s">
        <v>9455</v>
      </c>
      <c r="E4353" s="117">
        <v>43031</v>
      </c>
      <c r="F4353" s="118">
        <v>0.44298611111111108</v>
      </c>
      <c r="G4353" t="s">
        <v>9457</v>
      </c>
      <c r="H4353">
        <v>491</v>
      </c>
      <c r="I4353">
        <v>19</v>
      </c>
      <c r="J4353" t="s">
        <v>4140</v>
      </c>
      <c r="L4353" t="s">
        <v>26370</v>
      </c>
    </row>
    <row r="4354" spans="1:12" x14ac:dyDescent="0.25">
      <c r="A4354" t="s">
        <v>9456</v>
      </c>
      <c r="B4354" t="s">
        <v>9453</v>
      </c>
      <c r="C4354" t="s">
        <v>9454</v>
      </c>
      <c r="D4354" t="s">
        <v>9455</v>
      </c>
      <c r="E4354" s="117">
        <v>43031</v>
      </c>
      <c r="F4354" s="118">
        <v>0.44298611111111108</v>
      </c>
      <c r="G4354" t="s">
        <v>9457</v>
      </c>
      <c r="H4354">
        <v>491</v>
      </c>
      <c r="I4354">
        <v>20</v>
      </c>
      <c r="J4354" t="s">
        <v>4140</v>
      </c>
      <c r="L4354" t="s">
        <v>32</v>
      </c>
    </row>
    <row r="4355" spans="1:12" x14ac:dyDescent="0.25">
      <c r="A4355" t="s">
        <v>9456</v>
      </c>
      <c r="B4355" t="s">
        <v>9453</v>
      </c>
      <c r="C4355" t="s">
        <v>9454</v>
      </c>
      <c r="D4355" t="s">
        <v>9455</v>
      </c>
      <c r="E4355" s="117">
        <v>43031</v>
      </c>
      <c r="F4355" s="118">
        <v>0.44298611111111108</v>
      </c>
      <c r="G4355" t="s">
        <v>9457</v>
      </c>
      <c r="H4355">
        <v>491</v>
      </c>
      <c r="I4355">
        <v>22</v>
      </c>
      <c r="J4355" t="s">
        <v>4140</v>
      </c>
      <c r="L4355" t="s">
        <v>26371</v>
      </c>
    </row>
    <row r="4356" spans="1:12" x14ac:dyDescent="0.25">
      <c r="A4356" t="s">
        <v>9456</v>
      </c>
      <c r="B4356" t="s">
        <v>9453</v>
      </c>
      <c r="C4356" t="s">
        <v>9454</v>
      </c>
      <c r="D4356" t="s">
        <v>9455</v>
      </c>
      <c r="E4356" s="117">
        <v>43031</v>
      </c>
      <c r="F4356" s="118">
        <v>0.44300925925925921</v>
      </c>
      <c r="G4356" t="s">
        <v>9457</v>
      </c>
      <c r="H4356">
        <v>492</v>
      </c>
      <c r="I4356">
        <v>2</v>
      </c>
      <c r="J4356" t="s">
        <v>4140</v>
      </c>
      <c r="L4356" t="s">
        <v>5</v>
      </c>
    </row>
    <row r="4357" spans="1:12" x14ac:dyDescent="0.25">
      <c r="A4357" t="s">
        <v>9456</v>
      </c>
      <c r="B4357" t="s">
        <v>9453</v>
      </c>
      <c r="C4357" t="s">
        <v>9454</v>
      </c>
      <c r="D4357" t="s">
        <v>9455</v>
      </c>
      <c r="E4357" s="117">
        <v>43031</v>
      </c>
      <c r="F4357" s="118">
        <v>0.44300925925925921</v>
      </c>
      <c r="G4357" t="s">
        <v>9457</v>
      </c>
      <c r="H4357">
        <v>492</v>
      </c>
      <c r="I4357">
        <v>5</v>
      </c>
      <c r="J4357" t="s">
        <v>4140</v>
      </c>
      <c r="L4357" t="s">
        <v>181</v>
      </c>
    </row>
    <row r="4358" spans="1:12" x14ac:dyDescent="0.25">
      <c r="A4358" t="s">
        <v>9456</v>
      </c>
      <c r="B4358" t="s">
        <v>9453</v>
      </c>
      <c r="C4358" t="s">
        <v>9454</v>
      </c>
      <c r="D4358" t="s">
        <v>9455</v>
      </c>
      <c r="E4358" s="117">
        <v>43031</v>
      </c>
      <c r="F4358" s="118">
        <v>0.44300925925925921</v>
      </c>
      <c r="G4358" t="s">
        <v>9457</v>
      </c>
      <c r="H4358">
        <v>492</v>
      </c>
      <c r="I4358">
        <v>7</v>
      </c>
      <c r="J4358" t="s">
        <v>4140</v>
      </c>
      <c r="L4358">
        <v>65</v>
      </c>
    </row>
    <row r="4359" spans="1:12" x14ac:dyDescent="0.25">
      <c r="A4359" t="s">
        <v>9456</v>
      </c>
      <c r="B4359" t="s">
        <v>9453</v>
      </c>
      <c r="C4359" t="s">
        <v>9454</v>
      </c>
      <c r="D4359" t="s">
        <v>9455</v>
      </c>
      <c r="E4359" s="117">
        <v>43031</v>
      </c>
      <c r="F4359" s="118">
        <v>0.44300925925925921</v>
      </c>
      <c r="G4359" t="s">
        <v>9457</v>
      </c>
      <c r="H4359">
        <v>492</v>
      </c>
      <c r="I4359">
        <v>8</v>
      </c>
      <c r="J4359" t="s">
        <v>4140</v>
      </c>
      <c r="L4359">
        <v>100000</v>
      </c>
    </row>
    <row r="4360" spans="1:12" x14ac:dyDescent="0.25">
      <c r="A4360" t="s">
        <v>9456</v>
      </c>
      <c r="B4360" t="s">
        <v>9453</v>
      </c>
      <c r="C4360" t="s">
        <v>9454</v>
      </c>
      <c r="D4360" t="s">
        <v>9455</v>
      </c>
      <c r="E4360" s="117">
        <v>43031</v>
      </c>
      <c r="F4360" s="118">
        <v>0.44302083333333336</v>
      </c>
      <c r="G4360" t="s">
        <v>9457</v>
      </c>
      <c r="H4360">
        <v>492</v>
      </c>
      <c r="I4360">
        <v>12</v>
      </c>
      <c r="J4360" t="s">
        <v>4140</v>
      </c>
      <c r="L4360">
        <v>-11.850052013123801</v>
      </c>
    </row>
    <row r="4361" spans="1:12" x14ac:dyDescent="0.25">
      <c r="A4361" t="s">
        <v>9456</v>
      </c>
      <c r="B4361" t="s">
        <v>9453</v>
      </c>
      <c r="C4361" t="s">
        <v>9454</v>
      </c>
      <c r="D4361" t="s">
        <v>9455</v>
      </c>
      <c r="E4361" s="117">
        <v>43031</v>
      </c>
      <c r="F4361" s="118">
        <v>0.44302083333333336</v>
      </c>
      <c r="G4361" t="s">
        <v>9457</v>
      </c>
      <c r="H4361">
        <v>492</v>
      </c>
      <c r="I4361">
        <v>13</v>
      </c>
      <c r="J4361" t="s">
        <v>4140</v>
      </c>
      <c r="L4361">
        <v>-62.293812060590497</v>
      </c>
    </row>
    <row r="4362" spans="1:12" x14ac:dyDescent="0.25">
      <c r="A4362" t="s">
        <v>9456</v>
      </c>
      <c r="B4362" t="s">
        <v>9453</v>
      </c>
      <c r="C4362" t="s">
        <v>9454</v>
      </c>
      <c r="D4362" t="s">
        <v>9455</v>
      </c>
      <c r="E4362" s="117">
        <v>43031</v>
      </c>
      <c r="F4362" s="118">
        <v>0.44302083333333336</v>
      </c>
      <c r="G4362" t="s">
        <v>9457</v>
      </c>
      <c r="H4362">
        <v>492</v>
      </c>
      <c r="I4362">
        <v>14</v>
      </c>
      <c r="J4362" t="s">
        <v>4140</v>
      </c>
      <c r="L4362">
        <v>400</v>
      </c>
    </row>
    <row r="4363" spans="1:12" x14ac:dyDescent="0.25">
      <c r="A4363" t="s">
        <v>9456</v>
      </c>
      <c r="B4363" t="s">
        <v>9453</v>
      </c>
      <c r="C4363" t="s">
        <v>9454</v>
      </c>
      <c r="D4363" t="s">
        <v>9455</v>
      </c>
      <c r="E4363" s="117">
        <v>43031</v>
      </c>
      <c r="F4363" s="118">
        <v>0.44302083333333336</v>
      </c>
      <c r="G4363" t="s">
        <v>9457</v>
      </c>
      <c r="H4363">
        <v>492</v>
      </c>
      <c r="I4363">
        <v>15</v>
      </c>
      <c r="J4363" t="s">
        <v>4140</v>
      </c>
      <c r="L4363" t="s">
        <v>26333</v>
      </c>
    </row>
    <row r="4364" spans="1:12" x14ac:dyDescent="0.25">
      <c r="A4364" t="s">
        <v>9456</v>
      </c>
      <c r="B4364" t="s">
        <v>9453</v>
      </c>
      <c r="C4364" t="s">
        <v>9454</v>
      </c>
      <c r="D4364" t="s">
        <v>9455</v>
      </c>
      <c r="E4364" s="117">
        <v>43031</v>
      </c>
      <c r="F4364" s="118">
        <v>0.44302083333333336</v>
      </c>
      <c r="G4364" t="s">
        <v>9457</v>
      </c>
      <c r="H4364">
        <v>492</v>
      </c>
      <c r="I4364">
        <v>19</v>
      </c>
      <c r="J4364" t="s">
        <v>4140</v>
      </c>
      <c r="L4364" t="s">
        <v>26370</v>
      </c>
    </row>
    <row r="4365" spans="1:12" x14ac:dyDescent="0.25">
      <c r="A4365" t="s">
        <v>9456</v>
      </c>
      <c r="B4365" t="s">
        <v>9453</v>
      </c>
      <c r="C4365" t="s">
        <v>9454</v>
      </c>
      <c r="D4365" t="s">
        <v>9455</v>
      </c>
      <c r="E4365" s="117">
        <v>43031</v>
      </c>
      <c r="F4365" s="118">
        <v>0.44302083333333336</v>
      </c>
      <c r="G4365" t="s">
        <v>9457</v>
      </c>
      <c r="H4365">
        <v>492</v>
      </c>
      <c r="I4365">
        <v>20</v>
      </c>
      <c r="J4365" t="s">
        <v>4140</v>
      </c>
      <c r="L4365" t="s">
        <v>32</v>
      </c>
    </row>
    <row r="4366" spans="1:12" x14ac:dyDescent="0.25">
      <c r="A4366" t="s">
        <v>9456</v>
      </c>
      <c r="B4366" t="s">
        <v>9453</v>
      </c>
      <c r="C4366" t="s">
        <v>9454</v>
      </c>
      <c r="D4366" t="s">
        <v>9455</v>
      </c>
      <c r="E4366" s="117">
        <v>43031</v>
      </c>
      <c r="F4366" s="118">
        <v>0.4430324074074074</v>
      </c>
      <c r="G4366" t="s">
        <v>9457</v>
      </c>
      <c r="H4366">
        <v>492</v>
      </c>
      <c r="I4366">
        <v>22</v>
      </c>
      <c r="J4366" t="s">
        <v>4140</v>
      </c>
      <c r="L4366" t="s">
        <v>26372</v>
      </c>
    </row>
    <row r="4367" spans="1:12" x14ac:dyDescent="0.25">
      <c r="A4367" t="s">
        <v>9456</v>
      </c>
      <c r="B4367" t="s">
        <v>9453</v>
      </c>
      <c r="C4367" t="s">
        <v>9454</v>
      </c>
      <c r="D4367" t="s">
        <v>9455</v>
      </c>
      <c r="E4367" s="117">
        <v>43031</v>
      </c>
      <c r="F4367" s="118">
        <v>0.44305555555555554</v>
      </c>
      <c r="G4367" t="s">
        <v>9457</v>
      </c>
      <c r="H4367">
        <v>493</v>
      </c>
      <c r="I4367">
        <v>2</v>
      </c>
      <c r="J4367" t="s">
        <v>4140</v>
      </c>
      <c r="L4367" t="s">
        <v>5</v>
      </c>
    </row>
    <row r="4368" spans="1:12" x14ac:dyDescent="0.25">
      <c r="A4368" t="s">
        <v>9456</v>
      </c>
      <c r="B4368" t="s">
        <v>9453</v>
      </c>
      <c r="C4368" t="s">
        <v>9454</v>
      </c>
      <c r="D4368" t="s">
        <v>9455</v>
      </c>
      <c r="E4368" s="117">
        <v>43031</v>
      </c>
      <c r="F4368" s="118">
        <v>0.44305555555555554</v>
      </c>
      <c r="G4368" t="s">
        <v>9457</v>
      </c>
      <c r="H4368">
        <v>493</v>
      </c>
      <c r="I4368">
        <v>5</v>
      </c>
      <c r="J4368" t="s">
        <v>4140</v>
      </c>
      <c r="L4368" t="s">
        <v>181</v>
      </c>
    </row>
    <row r="4369" spans="1:12" x14ac:dyDescent="0.25">
      <c r="A4369" t="s">
        <v>9456</v>
      </c>
      <c r="B4369" t="s">
        <v>9453</v>
      </c>
      <c r="C4369" t="s">
        <v>9454</v>
      </c>
      <c r="D4369" t="s">
        <v>9455</v>
      </c>
      <c r="E4369" s="117">
        <v>43031</v>
      </c>
      <c r="F4369" s="118">
        <v>0.44305555555555554</v>
      </c>
      <c r="G4369" t="s">
        <v>9457</v>
      </c>
      <c r="H4369">
        <v>493</v>
      </c>
      <c r="I4369">
        <v>7</v>
      </c>
      <c r="J4369" t="s">
        <v>4140</v>
      </c>
      <c r="L4369">
        <v>66</v>
      </c>
    </row>
    <row r="4370" spans="1:12" x14ac:dyDescent="0.25">
      <c r="A4370" t="s">
        <v>9456</v>
      </c>
      <c r="B4370" t="s">
        <v>9453</v>
      </c>
      <c r="C4370" t="s">
        <v>9454</v>
      </c>
      <c r="D4370" t="s">
        <v>9455</v>
      </c>
      <c r="E4370" s="117">
        <v>43031</v>
      </c>
      <c r="F4370" s="118">
        <v>0.44305555555555554</v>
      </c>
      <c r="G4370" t="s">
        <v>9457</v>
      </c>
      <c r="H4370">
        <v>493</v>
      </c>
      <c r="I4370">
        <v>8</v>
      </c>
      <c r="J4370" t="s">
        <v>4140</v>
      </c>
      <c r="L4370">
        <v>100000</v>
      </c>
    </row>
    <row r="4371" spans="1:12" x14ac:dyDescent="0.25">
      <c r="A4371" t="s">
        <v>9456</v>
      </c>
      <c r="B4371" t="s">
        <v>9453</v>
      </c>
      <c r="C4371" t="s">
        <v>9454</v>
      </c>
      <c r="D4371" t="s">
        <v>9455</v>
      </c>
      <c r="E4371" s="117">
        <v>43031</v>
      </c>
      <c r="F4371" s="118">
        <v>0.44306712962962963</v>
      </c>
      <c r="G4371" t="s">
        <v>9457</v>
      </c>
      <c r="H4371">
        <v>493</v>
      </c>
      <c r="I4371">
        <v>12</v>
      </c>
      <c r="J4371" t="s">
        <v>4140</v>
      </c>
      <c r="L4371">
        <v>-11.850806955392899</v>
      </c>
    </row>
    <row r="4372" spans="1:12" x14ac:dyDescent="0.25">
      <c r="A4372" t="s">
        <v>9456</v>
      </c>
      <c r="B4372" t="s">
        <v>9453</v>
      </c>
      <c r="C4372" t="s">
        <v>9454</v>
      </c>
      <c r="D4372" t="s">
        <v>9455</v>
      </c>
      <c r="E4372" s="117">
        <v>43031</v>
      </c>
      <c r="F4372" s="118">
        <v>0.44306712962962963</v>
      </c>
      <c r="G4372" t="s">
        <v>9457</v>
      </c>
      <c r="H4372">
        <v>493</v>
      </c>
      <c r="I4372">
        <v>13</v>
      </c>
      <c r="J4372" t="s">
        <v>4140</v>
      </c>
      <c r="L4372">
        <v>-62.295572781959301</v>
      </c>
    </row>
    <row r="4373" spans="1:12" x14ac:dyDescent="0.25">
      <c r="A4373" t="s">
        <v>9456</v>
      </c>
      <c r="B4373" t="s">
        <v>9453</v>
      </c>
      <c r="C4373" t="s">
        <v>9454</v>
      </c>
      <c r="D4373" t="s">
        <v>9455</v>
      </c>
      <c r="E4373" s="117">
        <v>43031</v>
      </c>
      <c r="F4373" s="118">
        <v>0.44306712962962963</v>
      </c>
      <c r="G4373" t="s">
        <v>9457</v>
      </c>
      <c r="H4373">
        <v>493</v>
      </c>
      <c r="I4373">
        <v>14</v>
      </c>
      <c r="J4373" t="s">
        <v>4140</v>
      </c>
      <c r="L4373">
        <v>399</v>
      </c>
    </row>
    <row r="4374" spans="1:12" x14ac:dyDescent="0.25">
      <c r="A4374" t="s">
        <v>9456</v>
      </c>
      <c r="B4374" t="s">
        <v>9453</v>
      </c>
      <c r="C4374" t="s">
        <v>9454</v>
      </c>
      <c r="D4374" t="s">
        <v>9455</v>
      </c>
      <c r="E4374" s="117">
        <v>43031</v>
      </c>
      <c r="F4374" s="118">
        <v>0.44306712962962963</v>
      </c>
      <c r="G4374" t="s">
        <v>9457</v>
      </c>
      <c r="H4374">
        <v>493</v>
      </c>
      <c r="I4374">
        <v>15</v>
      </c>
      <c r="J4374" t="s">
        <v>4140</v>
      </c>
      <c r="L4374" t="s">
        <v>26333</v>
      </c>
    </row>
    <row r="4375" spans="1:12" x14ac:dyDescent="0.25">
      <c r="A4375" t="s">
        <v>9456</v>
      </c>
      <c r="B4375" t="s">
        <v>9453</v>
      </c>
      <c r="C4375" t="s">
        <v>9454</v>
      </c>
      <c r="D4375" t="s">
        <v>9455</v>
      </c>
      <c r="E4375" s="117">
        <v>43031</v>
      </c>
      <c r="F4375" s="118">
        <v>0.44306712962962963</v>
      </c>
      <c r="G4375" t="s">
        <v>9457</v>
      </c>
      <c r="H4375">
        <v>493</v>
      </c>
      <c r="I4375">
        <v>19</v>
      </c>
      <c r="J4375" t="s">
        <v>4140</v>
      </c>
      <c r="L4375" t="s">
        <v>26370</v>
      </c>
    </row>
    <row r="4376" spans="1:12" x14ac:dyDescent="0.25">
      <c r="A4376" t="s">
        <v>9456</v>
      </c>
      <c r="B4376" t="s">
        <v>9453</v>
      </c>
      <c r="C4376" t="s">
        <v>9454</v>
      </c>
      <c r="D4376" t="s">
        <v>9455</v>
      </c>
      <c r="E4376" s="117">
        <v>43031</v>
      </c>
      <c r="F4376" s="118">
        <v>0.44306712962962963</v>
      </c>
      <c r="G4376" t="s">
        <v>9457</v>
      </c>
      <c r="H4376">
        <v>493</v>
      </c>
      <c r="I4376">
        <v>20</v>
      </c>
      <c r="J4376" t="s">
        <v>4140</v>
      </c>
      <c r="L4376" t="s">
        <v>556</v>
      </c>
    </row>
    <row r="4377" spans="1:12" x14ac:dyDescent="0.25">
      <c r="A4377" t="s">
        <v>9456</v>
      </c>
      <c r="B4377" t="s">
        <v>9453</v>
      </c>
      <c r="C4377" t="s">
        <v>9454</v>
      </c>
      <c r="D4377" t="s">
        <v>9455</v>
      </c>
      <c r="E4377" s="117">
        <v>43031</v>
      </c>
      <c r="F4377" s="118">
        <v>0.44307870370370367</v>
      </c>
      <c r="G4377" t="s">
        <v>9457</v>
      </c>
      <c r="H4377">
        <v>493</v>
      </c>
      <c r="I4377">
        <v>22</v>
      </c>
      <c r="J4377" t="s">
        <v>4140</v>
      </c>
      <c r="L4377" t="s">
        <v>26373</v>
      </c>
    </row>
    <row r="4378" spans="1:12" x14ac:dyDescent="0.25">
      <c r="A4378" t="s">
        <v>9456</v>
      </c>
      <c r="B4378" t="s">
        <v>9453</v>
      </c>
      <c r="C4378" t="s">
        <v>9454</v>
      </c>
      <c r="D4378" t="s">
        <v>9455</v>
      </c>
      <c r="E4378" s="117">
        <v>43031</v>
      </c>
      <c r="F4378" s="118">
        <v>0.44309027777777782</v>
      </c>
      <c r="G4378" t="s">
        <v>9457</v>
      </c>
      <c r="H4378">
        <v>494</v>
      </c>
      <c r="I4378">
        <v>2</v>
      </c>
      <c r="J4378" t="s">
        <v>4140</v>
      </c>
      <c r="L4378" t="s">
        <v>5</v>
      </c>
    </row>
    <row r="4379" spans="1:12" x14ac:dyDescent="0.25">
      <c r="A4379" t="s">
        <v>9456</v>
      </c>
      <c r="B4379" t="s">
        <v>9453</v>
      </c>
      <c r="C4379" t="s">
        <v>9454</v>
      </c>
      <c r="D4379" t="s">
        <v>9455</v>
      </c>
      <c r="E4379" s="117">
        <v>43031</v>
      </c>
      <c r="F4379" s="118">
        <v>0.44310185185185186</v>
      </c>
      <c r="G4379" t="s">
        <v>9457</v>
      </c>
      <c r="H4379">
        <v>494</v>
      </c>
      <c r="I4379">
        <v>5</v>
      </c>
      <c r="J4379" t="s">
        <v>4140</v>
      </c>
      <c r="L4379" t="s">
        <v>181</v>
      </c>
    </row>
    <row r="4380" spans="1:12" x14ac:dyDescent="0.25">
      <c r="A4380" t="s">
        <v>9456</v>
      </c>
      <c r="B4380" t="s">
        <v>9453</v>
      </c>
      <c r="C4380" t="s">
        <v>9454</v>
      </c>
      <c r="D4380" t="s">
        <v>9455</v>
      </c>
      <c r="E4380" s="117">
        <v>43031</v>
      </c>
      <c r="F4380" s="118">
        <v>0.44310185185185186</v>
      </c>
      <c r="G4380" t="s">
        <v>9457</v>
      </c>
      <c r="H4380">
        <v>494</v>
      </c>
      <c r="I4380">
        <v>7</v>
      </c>
      <c r="J4380" t="s">
        <v>4140</v>
      </c>
      <c r="L4380">
        <v>67</v>
      </c>
    </row>
    <row r="4381" spans="1:12" x14ac:dyDescent="0.25">
      <c r="A4381" t="s">
        <v>9456</v>
      </c>
      <c r="B4381" t="s">
        <v>9453</v>
      </c>
      <c r="C4381" t="s">
        <v>9454</v>
      </c>
      <c r="D4381" t="s">
        <v>9455</v>
      </c>
      <c r="E4381" s="117">
        <v>43031</v>
      </c>
      <c r="F4381" s="118">
        <v>0.44310185185185186</v>
      </c>
      <c r="G4381" t="s">
        <v>9457</v>
      </c>
      <c r="H4381">
        <v>494</v>
      </c>
      <c r="I4381">
        <v>8</v>
      </c>
      <c r="J4381" t="s">
        <v>4140</v>
      </c>
      <c r="L4381">
        <v>100000</v>
      </c>
    </row>
    <row r="4382" spans="1:12" x14ac:dyDescent="0.25">
      <c r="A4382" t="s">
        <v>9456</v>
      </c>
      <c r="B4382" t="s">
        <v>9453</v>
      </c>
      <c r="C4382" t="s">
        <v>9454</v>
      </c>
      <c r="D4382" t="s">
        <v>9455</v>
      </c>
      <c r="E4382" s="117">
        <v>43031</v>
      </c>
      <c r="F4382" s="118">
        <v>0.44310185185185186</v>
      </c>
      <c r="G4382" t="s">
        <v>9457</v>
      </c>
      <c r="H4382">
        <v>494</v>
      </c>
      <c r="I4382">
        <v>12</v>
      </c>
      <c r="J4382" t="s">
        <v>4140</v>
      </c>
      <c r="L4382">
        <v>-11.851008179308099</v>
      </c>
    </row>
    <row r="4383" spans="1:12" x14ac:dyDescent="0.25">
      <c r="A4383" t="s">
        <v>9456</v>
      </c>
      <c r="B4383" t="s">
        <v>9453</v>
      </c>
      <c r="C4383" t="s">
        <v>9454</v>
      </c>
      <c r="D4383" t="s">
        <v>9455</v>
      </c>
      <c r="E4383" s="117">
        <v>43031</v>
      </c>
      <c r="F4383" s="118">
        <v>0.44310185185185186</v>
      </c>
      <c r="G4383" t="s">
        <v>9457</v>
      </c>
      <c r="H4383">
        <v>494</v>
      </c>
      <c r="I4383">
        <v>13</v>
      </c>
      <c r="J4383" t="s">
        <v>4140</v>
      </c>
      <c r="L4383">
        <v>-62.296490319853703</v>
      </c>
    </row>
    <row r="4384" spans="1:12" x14ac:dyDescent="0.25">
      <c r="A4384" t="s">
        <v>9456</v>
      </c>
      <c r="B4384" t="s">
        <v>9453</v>
      </c>
      <c r="C4384" t="s">
        <v>9454</v>
      </c>
      <c r="D4384" t="s">
        <v>9455</v>
      </c>
      <c r="E4384" s="117">
        <v>43031</v>
      </c>
      <c r="F4384" s="118">
        <v>0.44311342592592595</v>
      </c>
      <c r="G4384" t="s">
        <v>9457</v>
      </c>
      <c r="H4384">
        <v>494</v>
      </c>
      <c r="I4384">
        <v>14</v>
      </c>
      <c r="J4384" t="s">
        <v>4140</v>
      </c>
      <c r="L4384">
        <v>381</v>
      </c>
    </row>
    <row r="4385" spans="1:12" x14ac:dyDescent="0.25">
      <c r="A4385" t="s">
        <v>9456</v>
      </c>
      <c r="B4385" t="s">
        <v>9453</v>
      </c>
      <c r="C4385" t="s">
        <v>9454</v>
      </c>
      <c r="D4385" t="s">
        <v>9455</v>
      </c>
      <c r="E4385" s="117">
        <v>43031</v>
      </c>
      <c r="F4385" s="118">
        <v>0.44311342592592595</v>
      </c>
      <c r="G4385" t="s">
        <v>9457</v>
      </c>
      <c r="H4385">
        <v>494</v>
      </c>
      <c r="I4385">
        <v>15</v>
      </c>
      <c r="J4385" t="s">
        <v>4140</v>
      </c>
      <c r="L4385" t="s">
        <v>26333</v>
      </c>
    </row>
    <row r="4386" spans="1:12" x14ac:dyDescent="0.25">
      <c r="A4386" t="s">
        <v>9456</v>
      </c>
      <c r="B4386" t="s">
        <v>9453</v>
      </c>
      <c r="C4386" t="s">
        <v>9454</v>
      </c>
      <c r="D4386" t="s">
        <v>9455</v>
      </c>
      <c r="E4386" s="117">
        <v>43031</v>
      </c>
      <c r="F4386" s="118">
        <v>0.44311342592592595</v>
      </c>
      <c r="G4386" t="s">
        <v>9457</v>
      </c>
      <c r="H4386">
        <v>494</v>
      </c>
      <c r="I4386">
        <v>19</v>
      </c>
      <c r="J4386" t="s">
        <v>4140</v>
      </c>
      <c r="L4386" t="s">
        <v>26370</v>
      </c>
    </row>
    <row r="4387" spans="1:12" x14ac:dyDescent="0.25">
      <c r="A4387" t="s">
        <v>9456</v>
      </c>
      <c r="B4387" t="s">
        <v>9453</v>
      </c>
      <c r="C4387" t="s">
        <v>9454</v>
      </c>
      <c r="D4387" t="s">
        <v>9455</v>
      </c>
      <c r="E4387" s="117">
        <v>43031</v>
      </c>
      <c r="F4387" s="118">
        <v>0.44311342592592595</v>
      </c>
      <c r="G4387" t="s">
        <v>9457</v>
      </c>
      <c r="H4387">
        <v>494</v>
      </c>
      <c r="I4387">
        <v>20</v>
      </c>
      <c r="J4387" t="s">
        <v>4140</v>
      </c>
      <c r="L4387" t="s">
        <v>556</v>
      </c>
    </row>
    <row r="4388" spans="1:12" x14ac:dyDescent="0.25">
      <c r="A4388" t="s">
        <v>9456</v>
      </c>
      <c r="B4388" t="s">
        <v>9453</v>
      </c>
      <c r="C4388" t="s">
        <v>9454</v>
      </c>
      <c r="D4388" t="s">
        <v>9455</v>
      </c>
      <c r="E4388" s="117">
        <v>43031</v>
      </c>
      <c r="F4388" s="118">
        <v>0.44311342592592595</v>
      </c>
      <c r="G4388" t="s">
        <v>9457</v>
      </c>
      <c r="H4388">
        <v>494</v>
      </c>
      <c r="I4388">
        <v>22</v>
      </c>
      <c r="J4388" t="s">
        <v>4140</v>
      </c>
      <c r="L4388" t="s">
        <v>26373</v>
      </c>
    </row>
    <row r="4389" spans="1:12" x14ac:dyDescent="0.25">
      <c r="A4389" t="s">
        <v>9456</v>
      </c>
      <c r="B4389" t="s">
        <v>9453</v>
      </c>
      <c r="C4389" t="s">
        <v>9454</v>
      </c>
      <c r="D4389" t="s">
        <v>9455</v>
      </c>
      <c r="E4389" s="117">
        <v>43031</v>
      </c>
      <c r="F4389" s="118">
        <v>0.44313657407407409</v>
      </c>
      <c r="G4389" t="s">
        <v>9457</v>
      </c>
      <c r="H4389">
        <v>495</v>
      </c>
      <c r="I4389">
        <v>2</v>
      </c>
      <c r="J4389" t="s">
        <v>4140</v>
      </c>
      <c r="L4389" t="s">
        <v>5</v>
      </c>
    </row>
    <row r="4390" spans="1:12" x14ac:dyDescent="0.25">
      <c r="A4390" t="s">
        <v>9456</v>
      </c>
      <c r="B4390" t="s">
        <v>9453</v>
      </c>
      <c r="C4390" t="s">
        <v>9454</v>
      </c>
      <c r="D4390" t="s">
        <v>9455</v>
      </c>
      <c r="E4390" s="117">
        <v>43031</v>
      </c>
      <c r="F4390" s="118">
        <v>0.44313657407407409</v>
      </c>
      <c r="G4390" t="s">
        <v>9457</v>
      </c>
      <c r="H4390">
        <v>495</v>
      </c>
      <c r="I4390">
        <v>5</v>
      </c>
      <c r="J4390" t="s">
        <v>4140</v>
      </c>
      <c r="L4390" t="s">
        <v>181</v>
      </c>
    </row>
    <row r="4391" spans="1:12" x14ac:dyDescent="0.25">
      <c r="A4391" t="s">
        <v>9456</v>
      </c>
      <c r="B4391" t="s">
        <v>9453</v>
      </c>
      <c r="C4391" t="s">
        <v>9454</v>
      </c>
      <c r="D4391" t="s">
        <v>9455</v>
      </c>
      <c r="E4391" s="117">
        <v>43031</v>
      </c>
      <c r="F4391" s="118">
        <v>0.44314814814814812</v>
      </c>
      <c r="G4391" t="s">
        <v>9457</v>
      </c>
      <c r="H4391">
        <v>495</v>
      </c>
      <c r="I4391">
        <v>7</v>
      </c>
      <c r="J4391" t="s">
        <v>4140</v>
      </c>
      <c r="L4391">
        <v>68</v>
      </c>
    </row>
    <row r="4392" spans="1:12" x14ac:dyDescent="0.25">
      <c r="A4392" t="s">
        <v>9456</v>
      </c>
      <c r="B4392" t="s">
        <v>9453</v>
      </c>
      <c r="C4392" t="s">
        <v>9454</v>
      </c>
      <c r="D4392" t="s">
        <v>9455</v>
      </c>
      <c r="E4392" s="117">
        <v>43031</v>
      </c>
      <c r="F4392" s="118">
        <v>0.44314814814814812</v>
      </c>
      <c r="G4392" t="s">
        <v>9457</v>
      </c>
      <c r="H4392">
        <v>495</v>
      </c>
      <c r="I4392">
        <v>8</v>
      </c>
      <c r="J4392" t="s">
        <v>4140</v>
      </c>
      <c r="L4392">
        <v>100000</v>
      </c>
    </row>
    <row r="4393" spans="1:12" x14ac:dyDescent="0.25">
      <c r="A4393" t="s">
        <v>9456</v>
      </c>
      <c r="B4393" t="s">
        <v>9453</v>
      </c>
      <c r="C4393" t="s">
        <v>9454</v>
      </c>
      <c r="D4393" t="s">
        <v>9455</v>
      </c>
      <c r="E4393" s="117">
        <v>43031</v>
      </c>
      <c r="F4393" s="118">
        <v>0.44314814814814812</v>
      </c>
      <c r="G4393" t="s">
        <v>9457</v>
      </c>
      <c r="H4393">
        <v>495</v>
      </c>
      <c r="I4393">
        <v>12</v>
      </c>
      <c r="J4393" t="s">
        <v>4140</v>
      </c>
      <c r="L4393">
        <v>-11.8012085186934</v>
      </c>
    </row>
    <row r="4394" spans="1:12" x14ac:dyDescent="0.25">
      <c r="A4394" t="s">
        <v>9456</v>
      </c>
      <c r="B4394" t="s">
        <v>9453</v>
      </c>
      <c r="C4394" t="s">
        <v>9454</v>
      </c>
      <c r="D4394" t="s">
        <v>9455</v>
      </c>
      <c r="E4394" s="117">
        <v>43031</v>
      </c>
      <c r="F4394" s="118">
        <v>0.44314814814814812</v>
      </c>
      <c r="G4394" t="s">
        <v>9457</v>
      </c>
      <c r="H4394">
        <v>495</v>
      </c>
      <c r="I4394">
        <v>13</v>
      </c>
      <c r="J4394" t="s">
        <v>4140</v>
      </c>
      <c r="L4394">
        <v>-62.598729663788099</v>
      </c>
    </row>
    <row r="4395" spans="1:12" x14ac:dyDescent="0.25">
      <c r="A4395" t="s">
        <v>9456</v>
      </c>
      <c r="B4395" t="s">
        <v>9453</v>
      </c>
      <c r="C4395" t="s">
        <v>9454</v>
      </c>
      <c r="D4395" t="s">
        <v>9455</v>
      </c>
      <c r="E4395" s="117">
        <v>43031</v>
      </c>
      <c r="F4395" s="118">
        <v>0.44314814814814812</v>
      </c>
      <c r="G4395" t="s">
        <v>9457</v>
      </c>
      <c r="H4395">
        <v>495</v>
      </c>
      <c r="I4395">
        <v>14</v>
      </c>
      <c r="J4395" t="s">
        <v>4140</v>
      </c>
      <c r="L4395">
        <v>360</v>
      </c>
    </row>
    <row r="4396" spans="1:12" x14ac:dyDescent="0.25">
      <c r="A4396" t="s">
        <v>9456</v>
      </c>
      <c r="B4396" t="s">
        <v>9453</v>
      </c>
      <c r="C4396" t="s">
        <v>9454</v>
      </c>
      <c r="D4396" t="s">
        <v>9455</v>
      </c>
      <c r="E4396" s="117">
        <v>43031</v>
      </c>
      <c r="F4396" s="118">
        <v>0.44315972222222227</v>
      </c>
      <c r="G4396" t="s">
        <v>9457</v>
      </c>
      <c r="H4396">
        <v>495</v>
      </c>
      <c r="I4396">
        <v>15</v>
      </c>
      <c r="J4396" t="s">
        <v>4140</v>
      </c>
      <c r="L4396" t="s">
        <v>26374</v>
      </c>
    </row>
    <row r="4397" spans="1:12" x14ac:dyDescent="0.25">
      <c r="A4397" t="s">
        <v>9456</v>
      </c>
      <c r="B4397" t="s">
        <v>9453</v>
      </c>
      <c r="C4397" t="s">
        <v>9454</v>
      </c>
      <c r="D4397" t="s">
        <v>9455</v>
      </c>
      <c r="E4397" s="117">
        <v>43031</v>
      </c>
      <c r="F4397" s="118">
        <v>0.44315972222222227</v>
      </c>
      <c r="G4397" t="s">
        <v>9457</v>
      </c>
      <c r="H4397">
        <v>495</v>
      </c>
      <c r="I4397">
        <v>19</v>
      </c>
      <c r="J4397" t="s">
        <v>4140</v>
      </c>
      <c r="L4397" t="s">
        <v>26375</v>
      </c>
    </row>
    <row r="4398" spans="1:12" x14ac:dyDescent="0.25">
      <c r="A4398" t="s">
        <v>9456</v>
      </c>
      <c r="B4398" t="s">
        <v>9453</v>
      </c>
      <c r="C4398" t="s">
        <v>9454</v>
      </c>
      <c r="D4398" t="s">
        <v>9455</v>
      </c>
      <c r="E4398" s="117">
        <v>43031</v>
      </c>
      <c r="F4398" s="118">
        <v>0.44315972222222227</v>
      </c>
      <c r="G4398" t="s">
        <v>9457</v>
      </c>
      <c r="H4398">
        <v>495</v>
      </c>
      <c r="I4398">
        <v>20</v>
      </c>
      <c r="J4398" t="s">
        <v>4140</v>
      </c>
      <c r="L4398" t="s">
        <v>42</v>
      </c>
    </row>
    <row r="4399" spans="1:12" x14ac:dyDescent="0.25">
      <c r="A4399" t="s">
        <v>9456</v>
      </c>
      <c r="B4399" t="s">
        <v>9453</v>
      </c>
      <c r="C4399" t="s">
        <v>9454</v>
      </c>
      <c r="D4399" t="s">
        <v>9455</v>
      </c>
      <c r="E4399" s="117">
        <v>43031</v>
      </c>
      <c r="F4399" s="118">
        <v>0.44315972222222227</v>
      </c>
      <c r="G4399" t="s">
        <v>9457</v>
      </c>
      <c r="H4399">
        <v>495</v>
      </c>
      <c r="I4399">
        <v>22</v>
      </c>
      <c r="J4399" t="s">
        <v>4140</v>
      </c>
      <c r="L4399" t="s">
        <v>26376</v>
      </c>
    </row>
    <row r="4400" spans="1:12" x14ac:dyDescent="0.25">
      <c r="A4400" t="s">
        <v>9456</v>
      </c>
      <c r="B4400" t="s">
        <v>9453</v>
      </c>
      <c r="C4400" t="s">
        <v>9454</v>
      </c>
      <c r="D4400" t="s">
        <v>9455</v>
      </c>
      <c r="E4400" s="117">
        <v>43031</v>
      </c>
      <c r="F4400" s="118">
        <v>0.44318287037037035</v>
      </c>
      <c r="G4400" t="s">
        <v>9457</v>
      </c>
      <c r="H4400">
        <v>496</v>
      </c>
      <c r="I4400">
        <v>2</v>
      </c>
      <c r="J4400" t="s">
        <v>4140</v>
      </c>
      <c r="L4400" t="s">
        <v>5</v>
      </c>
    </row>
    <row r="4401" spans="1:12" x14ac:dyDescent="0.25">
      <c r="A4401" t="s">
        <v>9456</v>
      </c>
      <c r="B4401" t="s">
        <v>9453</v>
      </c>
      <c r="C4401" t="s">
        <v>9454</v>
      </c>
      <c r="D4401" t="s">
        <v>9455</v>
      </c>
      <c r="E4401" s="117">
        <v>43031</v>
      </c>
      <c r="F4401" s="118">
        <v>0.44318287037037035</v>
      </c>
      <c r="G4401" t="s">
        <v>9457</v>
      </c>
      <c r="H4401">
        <v>496</v>
      </c>
      <c r="I4401">
        <v>5</v>
      </c>
      <c r="J4401" t="s">
        <v>4140</v>
      </c>
      <c r="L4401" t="s">
        <v>181</v>
      </c>
    </row>
    <row r="4402" spans="1:12" x14ac:dyDescent="0.25">
      <c r="A4402" t="s">
        <v>9456</v>
      </c>
      <c r="B4402" t="s">
        <v>9453</v>
      </c>
      <c r="C4402" t="s">
        <v>9454</v>
      </c>
      <c r="D4402" t="s">
        <v>9455</v>
      </c>
      <c r="E4402" s="117">
        <v>43031</v>
      </c>
      <c r="F4402" s="118">
        <v>0.44318287037037035</v>
      </c>
      <c r="G4402" t="s">
        <v>9457</v>
      </c>
      <c r="H4402">
        <v>496</v>
      </c>
      <c r="I4402">
        <v>7</v>
      </c>
      <c r="J4402" t="s">
        <v>4140</v>
      </c>
      <c r="L4402">
        <v>69</v>
      </c>
    </row>
    <row r="4403" spans="1:12" x14ac:dyDescent="0.25">
      <c r="A4403" t="s">
        <v>9456</v>
      </c>
      <c r="B4403" t="s">
        <v>9453</v>
      </c>
      <c r="C4403" t="s">
        <v>9454</v>
      </c>
      <c r="D4403" t="s">
        <v>9455</v>
      </c>
      <c r="E4403" s="117">
        <v>43031</v>
      </c>
      <c r="F4403" s="118">
        <v>0.44318287037037035</v>
      </c>
      <c r="G4403" t="s">
        <v>9457</v>
      </c>
      <c r="H4403">
        <v>496</v>
      </c>
      <c r="I4403">
        <v>8</v>
      </c>
      <c r="J4403" t="s">
        <v>4140</v>
      </c>
      <c r="L4403">
        <v>100000</v>
      </c>
    </row>
    <row r="4404" spans="1:12" x14ac:dyDescent="0.25">
      <c r="A4404" t="s">
        <v>9456</v>
      </c>
      <c r="B4404" t="s">
        <v>9453</v>
      </c>
      <c r="C4404" t="s">
        <v>9454</v>
      </c>
      <c r="D4404" t="s">
        <v>9455</v>
      </c>
      <c r="E4404" s="117">
        <v>43031</v>
      </c>
      <c r="F4404" s="118">
        <v>0.44319444444444445</v>
      </c>
      <c r="G4404" t="s">
        <v>9457</v>
      </c>
      <c r="H4404">
        <v>496</v>
      </c>
      <c r="I4404">
        <v>12</v>
      </c>
      <c r="J4404" t="s">
        <v>4140</v>
      </c>
      <c r="L4404">
        <v>-11.7992927895032</v>
      </c>
    </row>
    <row r="4405" spans="1:12" x14ac:dyDescent="0.25">
      <c r="A4405" t="s">
        <v>9456</v>
      </c>
      <c r="B4405" t="s">
        <v>9453</v>
      </c>
      <c r="C4405" t="s">
        <v>9454</v>
      </c>
      <c r="D4405" t="s">
        <v>9455</v>
      </c>
      <c r="E4405" s="117">
        <v>43031</v>
      </c>
      <c r="F4405" s="118">
        <v>0.44319444444444445</v>
      </c>
      <c r="G4405" t="s">
        <v>9457</v>
      </c>
      <c r="H4405">
        <v>496</v>
      </c>
      <c r="I4405">
        <v>13</v>
      </c>
      <c r="J4405" t="s">
        <v>4140</v>
      </c>
      <c r="L4405">
        <v>-62.599760524270003</v>
      </c>
    </row>
    <row r="4406" spans="1:12" x14ac:dyDescent="0.25">
      <c r="A4406" t="s">
        <v>9456</v>
      </c>
      <c r="B4406" t="s">
        <v>9453</v>
      </c>
      <c r="C4406" t="s">
        <v>9454</v>
      </c>
      <c r="D4406" t="s">
        <v>9455</v>
      </c>
      <c r="E4406" s="117">
        <v>43031</v>
      </c>
      <c r="F4406" s="118">
        <v>0.44319444444444445</v>
      </c>
      <c r="G4406" t="s">
        <v>9457</v>
      </c>
      <c r="H4406">
        <v>496</v>
      </c>
      <c r="I4406">
        <v>14</v>
      </c>
      <c r="J4406" t="s">
        <v>4140</v>
      </c>
      <c r="L4406">
        <v>318</v>
      </c>
    </row>
    <row r="4407" spans="1:12" x14ac:dyDescent="0.25">
      <c r="A4407" t="s">
        <v>9456</v>
      </c>
      <c r="B4407" t="s">
        <v>9453</v>
      </c>
      <c r="C4407" t="s">
        <v>9454</v>
      </c>
      <c r="D4407" t="s">
        <v>9455</v>
      </c>
      <c r="E4407" s="117">
        <v>43031</v>
      </c>
      <c r="F4407" s="118">
        <v>0.44319444444444445</v>
      </c>
      <c r="G4407" t="s">
        <v>9457</v>
      </c>
      <c r="H4407">
        <v>496</v>
      </c>
      <c r="I4407">
        <v>15</v>
      </c>
      <c r="J4407" t="s">
        <v>4140</v>
      </c>
      <c r="L4407" t="s">
        <v>26374</v>
      </c>
    </row>
    <row r="4408" spans="1:12" x14ac:dyDescent="0.25">
      <c r="A4408" t="s">
        <v>9456</v>
      </c>
      <c r="B4408" t="s">
        <v>9453</v>
      </c>
      <c r="C4408" t="s">
        <v>9454</v>
      </c>
      <c r="D4408" t="s">
        <v>9455</v>
      </c>
      <c r="E4408" s="117">
        <v>43031</v>
      </c>
      <c r="F4408" s="118">
        <v>0.44320601851851849</v>
      </c>
      <c r="G4408" t="s">
        <v>9457</v>
      </c>
      <c r="H4408">
        <v>496</v>
      </c>
      <c r="I4408">
        <v>19</v>
      </c>
      <c r="J4408" t="s">
        <v>4140</v>
      </c>
      <c r="L4408" t="s">
        <v>26377</v>
      </c>
    </row>
    <row r="4409" spans="1:12" x14ac:dyDescent="0.25">
      <c r="A4409" t="s">
        <v>9456</v>
      </c>
      <c r="B4409" t="s">
        <v>9453</v>
      </c>
      <c r="C4409" t="s">
        <v>9454</v>
      </c>
      <c r="D4409" t="s">
        <v>9455</v>
      </c>
      <c r="E4409" s="117">
        <v>43031</v>
      </c>
      <c r="F4409" s="118">
        <v>0.44320601851851849</v>
      </c>
      <c r="G4409" t="s">
        <v>9457</v>
      </c>
      <c r="H4409">
        <v>496</v>
      </c>
      <c r="I4409">
        <v>20</v>
      </c>
      <c r="J4409" t="s">
        <v>4140</v>
      </c>
      <c r="L4409" t="s">
        <v>42</v>
      </c>
    </row>
    <row r="4410" spans="1:12" x14ac:dyDescent="0.25">
      <c r="A4410" t="s">
        <v>9456</v>
      </c>
      <c r="B4410" t="s">
        <v>9453</v>
      </c>
      <c r="C4410" t="s">
        <v>9454</v>
      </c>
      <c r="D4410" t="s">
        <v>9455</v>
      </c>
      <c r="E4410" s="117">
        <v>43031</v>
      </c>
      <c r="F4410" s="118">
        <v>0.44320601851851849</v>
      </c>
      <c r="G4410" t="s">
        <v>9457</v>
      </c>
      <c r="H4410">
        <v>496</v>
      </c>
      <c r="I4410">
        <v>22</v>
      </c>
      <c r="J4410" t="s">
        <v>4140</v>
      </c>
      <c r="L4410" t="s">
        <v>26378</v>
      </c>
    </row>
    <row r="4411" spans="1:12" x14ac:dyDescent="0.25">
      <c r="A4411" t="s">
        <v>9456</v>
      </c>
      <c r="B4411" t="s">
        <v>9453</v>
      </c>
      <c r="C4411" t="s">
        <v>9454</v>
      </c>
      <c r="D4411" t="s">
        <v>9455</v>
      </c>
      <c r="E4411" s="117">
        <v>43031</v>
      </c>
      <c r="F4411" s="118">
        <v>0.44322916666666662</v>
      </c>
      <c r="G4411" t="s">
        <v>9457</v>
      </c>
      <c r="H4411">
        <v>497</v>
      </c>
      <c r="I4411">
        <v>2</v>
      </c>
      <c r="J4411" t="s">
        <v>4140</v>
      </c>
      <c r="L4411" t="s">
        <v>5</v>
      </c>
    </row>
    <row r="4412" spans="1:12" x14ac:dyDescent="0.25">
      <c r="A4412" t="s">
        <v>9456</v>
      </c>
      <c r="B4412" t="s">
        <v>9453</v>
      </c>
      <c r="C4412" t="s">
        <v>9454</v>
      </c>
      <c r="D4412" t="s">
        <v>9455</v>
      </c>
      <c r="E4412" s="117">
        <v>43031</v>
      </c>
      <c r="F4412" s="118">
        <v>0.44322916666666662</v>
      </c>
      <c r="G4412" t="s">
        <v>9457</v>
      </c>
      <c r="H4412">
        <v>497</v>
      </c>
      <c r="I4412">
        <v>5</v>
      </c>
      <c r="J4412" t="s">
        <v>4140</v>
      </c>
      <c r="L4412" t="s">
        <v>181</v>
      </c>
    </row>
    <row r="4413" spans="1:12" x14ac:dyDescent="0.25">
      <c r="A4413" t="s">
        <v>9456</v>
      </c>
      <c r="B4413" t="s">
        <v>9453</v>
      </c>
      <c r="C4413" t="s">
        <v>9454</v>
      </c>
      <c r="D4413" t="s">
        <v>9455</v>
      </c>
      <c r="E4413" s="117">
        <v>43031</v>
      </c>
      <c r="F4413" s="118">
        <v>0.44322916666666662</v>
      </c>
      <c r="G4413" t="s">
        <v>9457</v>
      </c>
      <c r="H4413">
        <v>497</v>
      </c>
      <c r="I4413">
        <v>7</v>
      </c>
      <c r="J4413" t="s">
        <v>4140</v>
      </c>
      <c r="L4413">
        <v>70</v>
      </c>
    </row>
    <row r="4414" spans="1:12" x14ac:dyDescent="0.25">
      <c r="A4414" t="s">
        <v>9456</v>
      </c>
      <c r="B4414" t="s">
        <v>9453</v>
      </c>
      <c r="C4414" t="s">
        <v>9454</v>
      </c>
      <c r="D4414" t="s">
        <v>9455</v>
      </c>
      <c r="E4414" s="117">
        <v>43031</v>
      </c>
      <c r="F4414" s="118">
        <v>0.44322916666666662</v>
      </c>
      <c r="G4414" t="s">
        <v>9457</v>
      </c>
      <c r="H4414">
        <v>497</v>
      </c>
      <c r="I4414">
        <v>8</v>
      </c>
      <c r="J4414" t="s">
        <v>4140</v>
      </c>
      <c r="L4414">
        <v>100000</v>
      </c>
    </row>
    <row r="4415" spans="1:12" x14ac:dyDescent="0.25">
      <c r="A4415" t="s">
        <v>9456</v>
      </c>
      <c r="B4415" t="s">
        <v>9453</v>
      </c>
      <c r="C4415" t="s">
        <v>9454</v>
      </c>
      <c r="D4415" t="s">
        <v>9455</v>
      </c>
      <c r="E4415" s="117">
        <v>43031</v>
      </c>
      <c r="F4415" s="118">
        <v>0.44324074074074077</v>
      </c>
      <c r="G4415" t="s">
        <v>9457</v>
      </c>
      <c r="H4415">
        <v>497</v>
      </c>
      <c r="I4415">
        <v>12</v>
      </c>
      <c r="J4415" t="s">
        <v>4140</v>
      </c>
      <c r="L4415">
        <v>-11.782675897488099</v>
      </c>
    </row>
    <row r="4416" spans="1:12" x14ac:dyDescent="0.25">
      <c r="A4416" t="s">
        <v>9456</v>
      </c>
      <c r="B4416" t="s">
        <v>9453</v>
      </c>
      <c r="C4416" t="s">
        <v>9454</v>
      </c>
      <c r="D4416" t="s">
        <v>9455</v>
      </c>
      <c r="E4416" s="117">
        <v>43031</v>
      </c>
      <c r="F4416" s="118">
        <v>0.44324074074074077</v>
      </c>
      <c r="G4416" t="s">
        <v>9457</v>
      </c>
      <c r="H4416">
        <v>497</v>
      </c>
      <c r="I4416">
        <v>13</v>
      </c>
      <c r="J4416" t="s">
        <v>4140</v>
      </c>
      <c r="L4416">
        <v>-62.596700558717799</v>
      </c>
    </row>
    <row r="4417" spans="1:12" x14ac:dyDescent="0.25">
      <c r="A4417" t="s">
        <v>9456</v>
      </c>
      <c r="B4417" t="s">
        <v>9453</v>
      </c>
      <c r="C4417" t="s">
        <v>9454</v>
      </c>
      <c r="D4417" t="s">
        <v>9455</v>
      </c>
      <c r="E4417" s="117">
        <v>43031</v>
      </c>
      <c r="F4417" s="118">
        <v>0.44324074074074077</v>
      </c>
      <c r="G4417" t="s">
        <v>9457</v>
      </c>
      <c r="H4417">
        <v>497</v>
      </c>
      <c r="I4417">
        <v>14</v>
      </c>
      <c r="J4417" t="s">
        <v>4140</v>
      </c>
      <c r="L4417">
        <v>270</v>
      </c>
    </row>
    <row r="4418" spans="1:12" x14ac:dyDescent="0.25">
      <c r="A4418" t="s">
        <v>9456</v>
      </c>
      <c r="B4418" t="s">
        <v>9453</v>
      </c>
      <c r="C4418" t="s">
        <v>9454</v>
      </c>
      <c r="D4418" t="s">
        <v>9455</v>
      </c>
      <c r="E4418" s="117">
        <v>43031</v>
      </c>
      <c r="F4418" s="118">
        <v>0.44324074074074077</v>
      </c>
      <c r="G4418" t="s">
        <v>9457</v>
      </c>
      <c r="H4418">
        <v>497</v>
      </c>
      <c r="I4418">
        <v>15</v>
      </c>
      <c r="J4418" t="s">
        <v>4140</v>
      </c>
      <c r="L4418" t="s">
        <v>26374</v>
      </c>
    </row>
    <row r="4419" spans="1:12" x14ac:dyDescent="0.25">
      <c r="A4419" t="s">
        <v>9456</v>
      </c>
      <c r="B4419" t="s">
        <v>9453</v>
      </c>
      <c r="C4419" t="s">
        <v>9454</v>
      </c>
      <c r="D4419" t="s">
        <v>9455</v>
      </c>
      <c r="E4419" s="117">
        <v>43031</v>
      </c>
      <c r="F4419" s="118">
        <v>0.44324074074074077</v>
      </c>
      <c r="G4419" t="s">
        <v>9457</v>
      </c>
      <c r="H4419">
        <v>497</v>
      </c>
      <c r="I4419">
        <v>19</v>
      </c>
      <c r="J4419" t="s">
        <v>4140</v>
      </c>
      <c r="L4419" t="s">
        <v>26377</v>
      </c>
    </row>
    <row r="4420" spans="1:12" x14ac:dyDescent="0.25">
      <c r="A4420" t="s">
        <v>9456</v>
      </c>
      <c r="B4420" t="s">
        <v>9453</v>
      </c>
      <c r="C4420" t="s">
        <v>9454</v>
      </c>
      <c r="D4420" t="s">
        <v>9455</v>
      </c>
      <c r="E4420" s="117">
        <v>43031</v>
      </c>
      <c r="F4420" s="118">
        <v>0.44324074074074077</v>
      </c>
      <c r="G4420" t="s">
        <v>9457</v>
      </c>
      <c r="H4420">
        <v>497</v>
      </c>
      <c r="I4420">
        <v>20</v>
      </c>
      <c r="J4420" t="s">
        <v>4140</v>
      </c>
      <c r="L4420" t="s">
        <v>42</v>
      </c>
    </row>
    <row r="4421" spans="1:12" x14ac:dyDescent="0.25">
      <c r="A4421" t="s">
        <v>9456</v>
      </c>
      <c r="B4421" t="s">
        <v>9453</v>
      </c>
      <c r="C4421" t="s">
        <v>9454</v>
      </c>
      <c r="D4421" t="s">
        <v>9455</v>
      </c>
      <c r="E4421" s="117">
        <v>43031</v>
      </c>
      <c r="F4421" s="118">
        <v>0.44325231481481481</v>
      </c>
      <c r="G4421" t="s">
        <v>9457</v>
      </c>
      <c r="H4421">
        <v>497</v>
      </c>
      <c r="I4421">
        <v>22</v>
      </c>
      <c r="J4421" t="s">
        <v>4140</v>
      </c>
      <c r="L4421" t="s">
        <v>26379</v>
      </c>
    </row>
    <row r="4422" spans="1:12" x14ac:dyDescent="0.25">
      <c r="A4422" t="s">
        <v>9456</v>
      </c>
      <c r="B4422" t="s">
        <v>9453</v>
      </c>
      <c r="C4422" t="s">
        <v>9454</v>
      </c>
      <c r="D4422" t="s">
        <v>9455</v>
      </c>
      <c r="E4422" s="117">
        <v>43031</v>
      </c>
      <c r="F4422" s="118">
        <v>0.4432638888888889</v>
      </c>
      <c r="G4422" t="s">
        <v>9457</v>
      </c>
      <c r="H4422">
        <v>498</v>
      </c>
      <c r="I4422">
        <v>2</v>
      </c>
      <c r="J4422" t="s">
        <v>4140</v>
      </c>
      <c r="L4422" t="s">
        <v>5</v>
      </c>
    </row>
    <row r="4423" spans="1:12" x14ac:dyDescent="0.25">
      <c r="A4423" t="s">
        <v>9456</v>
      </c>
      <c r="B4423" t="s">
        <v>9453</v>
      </c>
      <c r="C4423" t="s">
        <v>9454</v>
      </c>
      <c r="D4423" t="s">
        <v>9455</v>
      </c>
      <c r="E4423" s="117">
        <v>43031</v>
      </c>
      <c r="F4423" s="118">
        <v>0.44327546296296294</v>
      </c>
      <c r="G4423" t="s">
        <v>9457</v>
      </c>
      <c r="H4423">
        <v>498</v>
      </c>
      <c r="I4423">
        <v>5</v>
      </c>
      <c r="J4423" t="s">
        <v>4140</v>
      </c>
      <c r="L4423" t="s">
        <v>181</v>
      </c>
    </row>
    <row r="4424" spans="1:12" x14ac:dyDescent="0.25">
      <c r="A4424" t="s">
        <v>9456</v>
      </c>
      <c r="B4424" t="s">
        <v>9453</v>
      </c>
      <c r="C4424" t="s">
        <v>9454</v>
      </c>
      <c r="D4424" t="s">
        <v>9455</v>
      </c>
      <c r="E4424" s="117">
        <v>43031</v>
      </c>
      <c r="F4424" s="118">
        <v>0.44327546296296294</v>
      </c>
      <c r="G4424" t="s">
        <v>9457</v>
      </c>
      <c r="H4424">
        <v>498</v>
      </c>
      <c r="I4424">
        <v>7</v>
      </c>
      <c r="J4424" t="s">
        <v>4140</v>
      </c>
      <c r="L4424">
        <v>71</v>
      </c>
    </row>
    <row r="4425" spans="1:12" x14ac:dyDescent="0.25">
      <c r="A4425" t="s">
        <v>9456</v>
      </c>
      <c r="B4425" t="s">
        <v>9453</v>
      </c>
      <c r="C4425" t="s">
        <v>9454</v>
      </c>
      <c r="D4425" t="s">
        <v>9455</v>
      </c>
      <c r="E4425" s="117">
        <v>43031</v>
      </c>
      <c r="F4425" s="118">
        <v>0.44327546296296294</v>
      </c>
      <c r="G4425" t="s">
        <v>9457</v>
      </c>
      <c r="H4425">
        <v>498</v>
      </c>
      <c r="I4425">
        <v>8</v>
      </c>
      <c r="J4425" t="s">
        <v>4140</v>
      </c>
      <c r="L4425">
        <v>100000</v>
      </c>
    </row>
    <row r="4426" spans="1:12" x14ac:dyDescent="0.25">
      <c r="A4426" t="s">
        <v>9456</v>
      </c>
      <c r="B4426" t="s">
        <v>9453</v>
      </c>
      <c r="C4426" t="s">
        <v>9454</v>
      </c>
      <c r="D4426" t="s">
        <v>9455</v>
      </c>
      <c r="E4426" s="117">
        <v>43031</v>
      </c>
      <c r="F4426" s="118">
        <v>0.44327546296296294</v>
      </c>
      <c r="G4426" t="s">
        <v>9457</v>
      </c>
      <c r="H4426">
        <v>498</v>
      </c>
      <c r="I4426">
        <v>12</v>
      </c>
      <c r="J4426" t="s">
        <v>4140</v>
      </c>
      <c r="L4426">
        <v>-11.774708993698701</v>
      </c>
    </row>
    <row r="4427" spans="1:12" x14ac:dyDescent="0.25">
      <c r="A4427" t="s">
        <v>9456</v>
      </c>
      <c r="B4427" t="s">
        <v>9453</v>
      </c>
      <c r="C4427" t="s">
        <v>9454</v>
      </c>
      <c r="D4427" t="s">
        <v>9455</v>
      </c>
      <c r="E4427" s="117">
        <v>43031</v>
      </c>
      <c r="F4427" s="118">
        <v>0.44327546296296294</v>
      </c>
      <c r="G4427" t="s">
        <v>9457</v>
      </c>
      <c r="H4427">
        <v>498</v>
      </c>
      <c r="I4427">
        <v>13</v>
      </c>
      <c r="J4427" t="s">
        <v>4140</v>
      </c>
      <c r="L4427">
        <v>-62.596886567394399</v>
      </c>
    </row>
    <row r="4428" spans="1:12" x14ac:dyDescent="0.25">
      <c r="A4428" t="s">
        <v>9456</v>
      </c>
      <c r="B4428" t="s">
        <v>9453</v>
      </c>
      <c r="C4428" t="s">
        <v>9454</v>
      </c>
      <c r="D4428" t="s">
        <v>9455</v>
      </c>
      <c r="E4428" s="117">
        <v>43031</v>
      </c>
      <c r="F4428" s="118">
        <v>0.44328703703703703</v>
      </c>
      <c r="G4428" t="s">
        <v>9457</v>
      </c>
      <c r="H4428">
        <v>498</v>
      </c>
      <c r="I4428">
        <v>14</v>
      </c>
      <c r="J4428" t="s">
        <v>4140</v>
      </c>
      <c r="L4428">
        <v>248</v>
      </c>
    </row>
    <row r="4429" spans="1:12" x14ac:dyDescent="0.25">
      <c r="A4429" t="s">
        <v>9456</v>
      </c>
      <c r="B4429" t="s">
        <v>9453</v>
      </c>
      <c r="C4429" t="s">
        <v>9454</v>
      </c>
      <c r="D4429" t="s">
        <v>9455</v>
      </c>
      <c r="E4429" s="117">
        <v>43031</v>
      </c>
      <c r="F4429" s="118">
        <v>0.44328703703703703</v>
      </c>
      <c r="G4429" t="s">
        <v>9457</v>
      </c>
      <c r="H4429">
        <v>498</v>
      </c>
      <c r="I4429">
        <v>15</v>
      </c>
      <c r="J4429" t="s">
        <v>4140</v>
      </c>
      <c r="L4429" t="s">
        <v>26374</v>
      </c>
    </row>
    <row r="4430" spans="1:12" x14ac:dyDescent="0.25">
      <c r="A4430" t="s">
        <v>9456</v>
      </c>
      <c r="B4430" t="s">
        <v>9453</v>
      </c>
      <c r="C4430" t="s">
        <v>9454</v>
      </c>
      <c r="D4430" t="s">
        <v>9455</v>
      </c>
      <c r="E4430" s="117">
        <v>43031</v>
      </c>
      <c r="F4430" s="118">
        <v>0.44328703703703703</v>
      </c>
      <c r="G4430" t="s">
        <v>9457</v>
      </c>
      <c r="H4430">
        <v>498</v>
      </c>
      <c r="I4430">
        <v>19</v>
      </c>
      <c r="J4430" t="s">
        <v>4140</v>
      </c>
      <c r="L4430" t="s">
        <v>26377</v>
      </c>
    </row>
    <row r="4431" spans="1:12" x14ac:dyDescent="0.25">
      <c r="A4431" t="s">
        <v>9456</v>
      </c>
      <c r="B4431" t="s">
        <v>9453</v>
      </c>
      <c r="C4431" t="s">
        <v>9454</v>
      </c>
      <c r="D4431" t="s">
        <v>9455</v>
      </c>
      <c r="E4431" s="117">
        <v>43031</v>
      </c>
      <c r="F4431" s="118">
        <v>0.44328703703703703</v>
      </c>
      <c r="G4431" t="s">
        <v>9457</v>
      </c>
      <c r="H4431">
        <v>498</v>
      </c>
      <c r="I4431">
        <v>20</v>
      </c>
      <c r="J4431" t="s">
        <v>4140</v>
      </c>
      <c r="L4431" t="s">
        <v>556</v>
      </c>
    </row>
    <row r="4432" spans="1:12" x14ac:dyDescent="0.25">
      <c r="A4432" t="s">
        <v>9456</v>
      </c>
      <c r="B4432" t="s">
        <v>9453</v>
      </c>
      <c r="C4432" t="s">
        <v>9454</v>
      </c>
      <c r="D4432" t="s">
        <v>9455</v>
      </c>
      <c r="E4432" s="117">
        <v>43031</v>
      </c>
      <c r="F4432" s="118">
        <v>0.44328703703703703</v>
      </c>
      <c r="G4432" t="s">
        <v>9457</v>
      </c>
      <c r="H4432">
        <v>498</v>
      </c>
      <c r="I4432">
        <v>22</v>
      </c>
      <c r="J4432" t="s">
        <v>4140</v>
      </c>
      <c r="L4432" t="s">
        <v>26380</v>
      </c>
    </row>
    <row r="4433" spans="1:12" x14ac:dyDescent="0.25">
      <c r="A4433" t="s">
        <v>9456</v>
      </c>
      <c r="B4433" t="s">
        <v>9453</v>
      </c>
      <c r="C4433" t="s">
        <v>9454</v>
      </c>
      <c r="D4433" t="s">
        <v>9455</v>
      </c>
      <c r="E4433" s="117">
        <v>43031</v>
      </c>
      <c r="F4433" s="118">
        <v>0.44331018518518522</v>
      </c>
      <c r="G4433" t="s">
        <v>9457</v>
      </c>
      <c r="H4433">
        <v>499</v>
      </c>
      <c r="I4433">
        <v>2</v>
      </c>
      <c r="J4433" t="s">
        <v>4140</v>
      </c>
      <c r="L4433" t="s">
        <v>5</v>
      </c>
    </row>
    <row r="4434" spans="1:12" x14ac:dyDescent="0.25">
      <c r="A4434" t="s">
        <v>9456</v>
      </c>
      <c r="B4434" t="s">
        <v>9453</v>
      </c>
      <c r="C4434" t="s">
        <v>9454</v>
      </c>
      <c r="D4434" t="s">
        <v>9455</v>
      </c>
      <c r="E4434" s="117">
        <v>43031</v>
      </c>
      <c r="F4434" s="118">
        <v>0.44331018518518522</v>
      </c>
      <c r="G4434" t="s">
        <v>9457</v>
      </c>
      <c r="H4434">
        <v>499</v>
      </c>
      <c r="I4434">
        <v>5</v>
      </c>
      <c r="J4434" t="s">
        <v>4140</v>
      </c>
      <c r="L4434" t="s">
        <v>181</v>
      </c>
    </row>
    <row r="4435" spans="1:12" x14ac:dyDescent="0.25">
      <c r="A4435" t="s">
        <v>9456</v>
      </c>
      <c r="B4435" t="s">
        <v>9453</v>
      </c>
      <c r="C4435" t="s">
        <v>9454</v>
      </c>
      <c r="D4435" t="s">
        <v>9455</v>
      </c>
      <c r="E4435" s="117">
        <v>43031</v>
      </c>
      <c r="F4435" s="118">
        <v>0.44332175925925926</v>
      </c>
      <c r="G4435" t="s">
        <v>9457</v>
      </c>
      <c r="H4435">
        <v>499</v>
      </c>
      <c r="I4435">
        <v>7</v>
      </c>
      <c r="J4435" t="s">
        <v>4140</v>
      </c>
      <c r="L4435">
        <v>72</v>
      </c>
    </row>
    <row r="4436" spans="1:12" x14ac:dyDescent="0.25">
      <c r="A4436" t="s">
        <v>9456</v>
      </c>
      <c r="B4436" t="s">
        <v>9453</v>
      </c>
      <c r="C4436" t="s">
        <v>9454</v>
      </c>
      <c r="D4436" t="s">
        <v>9455</v>
      </c>
      <c r="E4436" s="117">
        <v>43031</v>
      </c>
      <c r="F4436" s="118">
        <v>0.44332175925925926</v>
      </c>
      <c r="G4436" t="s">
        <v>9457</v>
      </c>
      <c r="H4436">
        <v>499</v>
      </c>
      <c r="I4436">
        <v>8</v>
      </c>
      <c r="J4436" t="s">
        <v>4140</v>
      </c>
      <c r="L4436">
        <v>100000</v>
      </c>
    </row>
    <row r="4437" spans="1:12" x14ac:dyDescent="0.25">
      <c r="A4437" t="s">
        <v>9456</v>
      </c>
      <c r="B4437" t="s">
        <v>9453</v>
      </c>
      <c r="C4437" t="s">
        <v>9454</v>
      </c>
      <c r="D4437" t="s">
        <v>9455</v>
      </c>
      <c r="E4437" s="117">
        <v>43031</v>
      </c>
      <c r="F4437" s="118">
        <v>0.44332175925925926</v>
      </c>
      <c r="G4437" t="s">
        <v>9457</v>
      </c>
      <c r="H4437">
        <v>499</v>
      </c>
      <c r="I4437">
        <v>12</v>
      </c>
      <c r="J4437" t="s">
        <v>4140</v>
      </c>
      <c r="L4437">
        <v>-11.775919696874301</v>
      </c>
    </row>
    <row r="4438" spans="1:12" x14ac:dyDescent="0.25">
      <c r="A4438" t="s">
        <v>9456</v>
      </c>
      <c r="B4438" t="s">
        <v>9453</v>
      </c>
      <c r="C4438" t="s">
        <v>9454</v>
      </c>
      <c r="D4438" t="s">
        <v>9455</v>
      </c>
      <c r="E4438" s="117">
        <v>43031</v>
      </c>
      <c r="F4438" s="118">
        <v>0.44332175925925926</v>
      </c>
      <c r="G4438" t="s">
        <v>9457</v>
      </c>
      <c r="H4438">
        <v>499</v>
      </c>
      <c r="I4438">
        <v>13</v>
      </c>
      <c r="J4438" t="s">
        <v>4140</v>
      </c>
      <c r="L4438">
        <v>-62.602538740065199</v>
      </c>
    </row>
    <row r="4439" spans="1:12" x14ac:dyDescent="0.25">
      <c r="A4439" t="s">
        <v>9456</v>
      </c>
      <c r="B4439" t="s">
        <v>9453</v>
      </c>
      <c r="C4439" t="s">
        <v>9454</v>
      </c>
      <c r="D4439" t="s">
        <v>9455</v>
      </c>
      <c r="E4439" s="117">
        <v>43031</v>
      </c>
      <c r="F4439" s="118">
        <v>0.44332175925925926</v>
      </c>
      <c r="G4439" t="s">
        <v>9457</v>
      </c>
      <c r="H4439">
        <v>499</v>
      </c>
      <c r="I4439">
        <v>14</v>
      </c>
      <c r="J4439" t="s">
        <v>4140</v>
      </c>
      <c r="L4439">
        <v>295</v>
      </c>
    </row>
    <row r="4440" spans="1:12" x14ac:dyDescent="0.25">
      <c r="A4440" t="s">
        <v>9456</v>
      </c>
      <c r="B4440" t="s">
        <v>9453</v>
      </c>
      <c r="C4440" t="s">
        <v>9454</v>
      </c>
      <c r="D4440" t="s">
        <v>9455</v>
      </c>
      <c r="E4440" s="117">
        <v>43031</v>
      </c>
      <c r="F4440" s="118">
        <v>0.44333333333333336</v>
      </c>
      <c r="G4440" t="s">
        <v>9457</v>
      </c>
      <c r="H4440">
        <v>499</v>
      </c>
      <c r="I4440">
        <v>15</v>
      </c>
      <c r="J4440" t="s">
        <v>4140</v>
      </c>
      <c r="L4440" t="s">
        <v>26374</v>
      </c>
    </row>
    <row r="4441" spans="1:12" x14ac:dyDescent="0.25">
      <c r="A4441" t="s">
        <v>9456</v>
      </c>
      <c r="B4441" t="s">
        <v>9453</v>
      </c>
      <c r="C4441" t="s">
        <v>9454</v>
      </c>
      <c r="D4441" t="s">
        <v>9455</v>
      </c>
      <c r="E4441" s="117">
        <v>43031</v>
      </c>
      <c r="F4441" s="118">
        <v>0.44333333333333336</v>
      </c>
      <c r="G4441" t="s">
        <v>9457</v>
      </c>
      <c r="H4441">
        <v>499</v>
      </c>
      <c r="I4441">
        <v>19</v>
      </c>
      <c r="J4441" t="s">
        <v>4140</v>
      </c>
      <c r="L4441" t="s">
        <v>26377</v>
      </c>
    </row>
    <row r="4442" spans="1:12" x14ac:dyDescent="0.25">
      <c r="A4442" t="s">
        <v>9456</v>
      </c>
      <c r="B4442" t="s">
        <v>9453</v>
      </c>
      <c r="C4442" t="s">
        <v>9454</v>
      </c>
      <c r="D4442" t="s">
        <v>9455</v>
      </c>
      <c r="E4442" s="117">
        <v>43031</v>
      </c>
      <c r="F4442" s="118">
        <v>0.44333333333333336</v>
      </c>
      <c r="G4442" t="s">
        <v>9457</v>
      </c>
      <c r="H4442">
        <v>499</v>
      </c>
      <c r="I4442">
        <v>20</v>
      </c>
      <c r="J4442" t="s">
        <v>4140</v>
      </c>
      <c r="L4442" t="s">
        <v>556</v>
      </c>
    </row>
    <row r="4443" spans="1:12" x14ac:dyDescent="0.25">
      <c r="A4443" t="s">
        <v>9456</v>
      </c>
      <c r="B4443" t="s">
        <v>9453</v>
      </c>
      <c r="C4443" t="s">
        <v>9454</v>
      </c>
      <c r="D4443" t="s">
        <v>9455</v>
      </c>
      <c r="E4443" s="117">
        <v>43031</v>
      </c>
      <c r="F4443" s="118">
        <v>0.44333333333333336</v>
      </c>
      <c r="G4443" t="s">
        <v>9457</v>
      </c>
      <c r="H4443">
        <v>499</v>
      </c>
      <c r="I4443">
        <v>22</v>
      </c>
      <c r="J4443" t="s">
        <v>4140</v>
      </c>
      <c r="L4443" t="s">
        <v>26381</v>
      </c>
    </row>
    <row r="4444" spans="1:12" x14ac:dyDescent="0.25">
      <c r="A4444" t="s">
        <v>9456</v>
      </c>
      <c r="B4444" t="s">
        <v>9453</v>
      </c>
      <c r="C4444" t="s">
        <v>9454</v>
      </c>
      <c r="D4444" t="s">
        <v>9455</v>
      </c>
      <c r="E4444" s="117">
        <v>43031</v>
      </c>
      <c r="F4444" s="118">
        <v>0.44335648148148149</v>
      </c>
      <c r="G4444" t="s">
        <v>9457</v>
      </c>
      <c r="H4444">
        <v>500</v>
      </c>
      <c r="I4444">
        <v>2</v>
      </c>
      <c r="J4444" t="s">
        <v>4140</v>
      </c>
      <c r="L4444" t="s">
        <v>5</v>
      </c>
    </row>
    <row r="4445" spans="1:12" x14ac:dyDescent="0.25">
      <c r="A4445" t="s">
        <v>9456</v>
      </c>
      <c r="B4445" t="s">
        <v>9453</v>
      </c>
      <c r="C4445" t="s">
        <v>9454</v>
      </c>
      <c r="D4445" t="s">
        <v>9455</v>
      </c>
      <c r="E4445" s="117">
        <v>43031</v>
      </c>
      <c r="F4445" s="118">
        <v>0.44335648148148149</v>
      </c>
      <c r="G4445" t="s">
        <v>9457</v>
      </c>
      <c r="H4445">
        <v>500</v>
      </c>
      <c r="I4445">
        <v>5</v>
      </c>
      <c r="J4445" t="s">
        <v>4140</v>
      </c>
      <c r="L4445" t="s">
        <v>181</v>
      </c>
    </row>
    <row r="4446" spans="1:12" x14ac:dyDescent="0.25">
      <c r="A4446" t="s">
        <v>9456</v>
      </c>
      <c r="B4446" t="s">
        <v>9453</v>
      </c>
      <c r="C4446" t="s">
        <v>9454</v>
      </c>
      <c r="D4446" t="s">
        <v>9455</v>
      </c>
      <c r="E4446" s="117">
        <v>43031</v>
      </c>
      <c r="F4446" s="118">
        <v>0.44335648148148149</v>
      </c>
      <c r="G4446" t="s">
        <v>9457</v>
      </c>
      <c r="H4446">
        <v>500</v>
      </c>
      <c r="I4446">
        <v>7</v>
      </c>
      <c r="J4446" t="s">
        <v>4140</v>
      </c>
      <c r="L4446">
        <v>73</v>
      </c>
    </row>
    <row r="4447" spans="1:12" x14ac:dyDescent="0.25">
      <c r="A4447" t="s">
        <v>9456</v>
      </c>
      <c r="B4447" t="s">
        <v>9453</v>
      </c>
      <c r="C4447" t="s">
        <v>9454</v>
      </c>
      <c r="D4447" t="s">
        <v>9455</v>
      </c>
      <c r="E4447" s="117">
        <v>43031</v>
      </c>
      <c r="F4447" s="118">
        <v>0.44336805555555553</v>
      </c>
      <c r="G4447" t="s">
        <v>9457</v>
      </c>
      <c r="H4447">
        <v>500</v>
      </c>
      <c r="I4447">
        <v>8</v>
      </c>
      <c r="J4447" t="s">
        <v>4140</v>
      </c>
      <c r="L4447">
        <v>100000</v>
      </c>
    </row>
    <row r="4448" spans="1:12" x14ac:dyDescent="0.25">
      <c r="A4448" t="s">
        <v>9456</v>
      </c>
      <c r="B4448" t="s">
        <v>9453</v>
      </c>
      <c r="C4448" t="s">
        <v>9454</v>
      </c>
      <c r="D4448" t="s">
        <v>9455</v>
      </c>
      <c r="E4448" s="117">
        <v>43031</v>
      </c>
      <c r="F4448" s="118">
        <v>0.44336805555555553</v>
      </c>
      <c r="G4448" t="s">
        <v>9457</v>
      </c>
      <c r="H4448">
        <v>500</v>
      </c>
      <c r="I4448">
        <v>12</v>
      </c>
      <c r="J4448" t="s">
        <v>4140</v>
      </c>
      <c r="L4448">
        <v>-11.7780404035052</v>
      </c>
    </row>
    <row r="4449" spans="1:12" x14ac:dyDescent="0.25">
      <c r="A4449" t="s">
        <v>9456</v>
      </c>
      <c r="B4449" t="s">
        <v>9453</v>
      </c>
      <c r="C4449" t="s">
        <v>9454</v>
      </c>
      <c r="D4449" t="s">
        <v>9455</v>
      </c>
      <c r="E4449" s="117">
        <v>43031</v>
      </c>
      <c r="F4449" s="118">
        <v>0.44336805555555553</v>
      </c>
      <c r="G4449" t="s">
        <v>9457</v>
      </c>
      <c r="H4449">
        <v>500</v>
      </c>
      <c r="I4449">
        <v>13</v>
      </c>
      <c r="J4449" t="s">
        <v>4140</v>
      </c>
      <c r="L4449">
        <v>-62.5339539011893</v>
      </c>
    </row>
    <row r="4450" spans="1:12" x14ac:dyDescent="0.25">
      <c r="A4450" t="s">
        <v>9456</v>
      </c>
      <c r="B4450" t="s">
        <v>9453</v>
      </c>
      <c r="C4450" t="s">
        <v>9454</v>
      </c>
      <c r="D4450" t="s">
        <v>9455</v>
      </c>
      <c r="E4450" s="117">
        <v>43031</v>
      </c>
      <c r="F4450" s="118">
        <v>0.44336805555555553</v>
      </c>
      <c r="G4450" t="s">
        <v>9457</v>
      </c>
      <c r="H4450">
        <v>500</v>
      </c>
      <c r="I4450">
        <v>14</v>
      </c>
      <c r="J4450" t="s">
        <v>4140</v>
      </c>
      <c r="L4450">
        <v>243</v>
      </c>
    </row>
    <row r="4451" spans="1:12" x14ac:dyDescent="0.25">
      <c r="A4451" t="s">
        <v>9456</v>
      </c>
      <c r="B4451" t="s">
        <v>9453</v>
      </c>
      <c r="C4451" t="s">
        <v>9454</v>
      </c>
      <c r="D4451" t="s">
        <v>9455</v>
      </c>
      <c r="E4451" s="117">
        <v>43031</v>
      </c>
      <c r="F4451" s="118">
        <v>0.44336805555555553</v>
      </c>
      <c r="G4451" t="s">
        <v>9457</v>
      </c>
      <c r="H4451">
        <v>500</v>
      </c>
      <c r="I4451">
        <v>15</v>
      </c>
      <c r="J4451" t="s">
        <v>4140</v>
      </c>
      <c r="L4451" t="s">
        <v>26374</v>
      </c>
    </row>
    <row r="4452" spans="1:12" x14ac:dyDescent="0.25">
      <c r="A4452" t="s">
        <v>9456</v>
      </c>
      <c r="B4452" t="s">
        <v>9453</v>
      </c>
      <c r="C4452" t="s">
        <v>9454</v>
      </c>
      <c r="D4452" t="s">
        <v>9455</v>
      </c>
      <c r="E4452" s="117">
        <v>43031</v>
      </c>
      <c r="F4452" s="118">
        <v>0.44337962962962968</v>
      </c>
      <c r="G4452" t="s">
        <v>9457</v>
      </c>
      <c r="H4452">
        <v>500</v>
      </c>
      <c r="I4452">
        <v>19</v>
      </c>
      <c r="J4452" t="s">
        <v>4140</v>
      </c>
      <c r="L4452" t="s">
        <v>26382</v>
      </c>
    </row>
    <row r="4453" spans="1:12" x14ac:dyDescent="0.25">
      <c r="A4453" t="s">
        <v>9456</v>
      </c>
      <c r="B4453" t="s">
        <v>9453</v>
      </c>
      <c r="C4453" t="s">
        <v>9454</v>
      </c>
      <c r="D4453" t="s">
        <v>9455</v>
      </c>
      <c r="E4453" s="117">
        <v>43031</v>
      </c>
      <c r="F4453" s="118">
        <v>0.44337962962962968</v>
      </c>
      <c r="G4453" t="s">
        <v>9457</v>
      </c>
      <c r="H4453">
        <v>500</v>
      </c>
      <c r="I4453">
        <v>20</v>
      </c>
      <c r="J4453" t="s">
        <v>4140</v>
      </c>
      <c r="L4453" t="s">
        <v>42</v>
      </c>
    </row>
    <row r="4454" spans="1:12" x14ac:dyDescent="0.25">
      <c r="A4454" t="s">
        <v>9456</v>
      </c>
      <c r="B4454" t="s">
        <v>9453</v>
      </c>
      <c r="C4454" t="s">
        <v>9454</v>
      </c>
      <c r="D4454" t="s">
        <v>9455</v>
      </c>
      <c r="E4454" s="117">
        <v>43031</v>
      </c>
      <c r="F4454" s="118">
        <v>0.44337962962962968</v>
      </c>
      <c r="G4454" t="s">
        <v>9457</v>
      </c>
      <c r="H4454">
        <v>500</v>
      </c>
      <c r="I4454">
        <v>22</v>
      </c>
      <c r="J4454" t="s">
        <v>4140</v>
      </c>
      <c r="L4454" t="s">
        <v>26383</v>
      </c>
    </row>
    <row r="4455" spans="1:12" x14ac:dyDescent="0.25">
      <c r="A4455" t="s">
        <v>9456</v>
      </c>
      <c r="B4455" t="s">
        <v>9453</v>
      </c>
      <c r="C4455" t="s">
        <v>9454</v>
      </c>
      <c r="D4455" t="s">
        <v>9455</v>
      </c>
      <c r="E4455" s="117">
        <v>43031</v>
      </c>
      <c r="F4455" s="118">
        <v>0.44340277777777781</v>
      </c>
      <c r="G4455" t="s">
        <v>9457</v>
      </c>
      <c r="H4455">
        <v>501</v>
      </c>
      <c r="I4455">
        <v>2</v>
      </c>
      <c r="J4455" t="s">
        <v>4140</v>
      </c>
      <c r="L4455" t="s">
        <v>5</v>
      </c>
    </row>
    <row r="4456" spans="1:12" x14ac:dyDescent="0.25">
      <c r="A4456" t="s">
        <v>9456</v>
      </c>
      <c r="B4456" t="s">
        <v>9453</v>
      </c>
      <c r="C4456" t="s">
        <v>9454</v>
      </c>
      <c r="D4456" t="s">
        <v>9455</v>
      </c>
      <c r="E4456" s="117">
        <v>43031</v>
      </c>
      <c r="F4456" s="118">
        <v>0.44340277777777781</v>
      </c>
      <c r="G4456" t="s">
        <v>9457</v>
      </c>
      <c r="H4456">
        <v>501</v>
      </c>
      <c r="I4456">
        <v>5</v>
      </c>
      <c r="J4456" t="s">
        <v>4140</v>
      </c>
      <c r="L4456" t="s">
        <v>181</v>
      </c>
    </row>
    <row r="4457" spans="1:12" x14ac:dyDescent="0.25">
      <c r="A4457" t="s">
        <v>9456</v>
      </c>
      <c r="B4457" t="s">
        <v>9453</v>
      </c>
      <c r="C4457" t="s">
        <v>9454</v>
      </c>
      <c r="D4457" t="s">
        <v>9455</v>
      </c>
      <c r="E4457" s="117">
        <v>43031</v>
      </c>
      <c r="F4457" s="118">
        <v>0.44340277777777781</v>
      </c>
      <c r="G4457" t="s">
        <v>9457</v>
      </c>
      <c r="H4457">
        <v>501</v>
      </c>
      <c r="I4457">
        <v>7</v>
      </c>
      <c r="J4457" t="s">
        <v>4140</v>
      </c>
      <c r="L4457">
        <v>74</v>
      </c>
    </row>
    <row r="4458" spans="1:12" x14ac:dyDescent="0.25">
      <c r="A4458" t="s">
        <v>9456</v>
      </c>
      <c r="B4458" t="s">
        <v>9453</v>
      </c>
      <c r="C4458" t="s">
        <v>9454</v>
      </c>
      <c r="D4458" t="s">
        <v>9455</v>
      </c>
      <c r="E4458" s="117">
        <v>43031</v>
      </c>
      <c r="F4458" s="118">
        <v>0.44340277777777781</v>
      </c>
      <c r="G4458" t="s">
        <v>9457</v>
      </c>
      <c r="H4458">
        <v>501</v>
      </c>
      <c r="I4458">
        <v>8</v>
      </c>
      <c r="J4458" t="s">
        <v>4140</v>
      </c>
      <c r="L4458">
        <v>100000</v>
      </c>
    </row>
    <row r="4459" spans="1:12" x14ac:dyDescent="0.25">
      <c r="A4459" t="s">
        <v>9456</v>
      </c>
      <c r="B4459" t="s">
        <v>9453</v>
      </c>
      <c r="C4459" t="s">
        <v>9454</v>
      </c>
      <c r="D4459" t="s">
        <v>9455</v>
      </c>
      <c r="E4459" s="117">
        <v>43031</v>
      </c>
      <c r="F4459" s="118">
        <v>0.44341435185185185</v>
      </c>
      <c r="G4459" t="s">
        <v>9457</v>
      </c>
      <c r="H4459">
        <v>501</v>
      </c>
      <c r="I4459">
        <v>12</v>
      </c>
      <c r="J4459" t="s">
        <v>4140</v>
      </c>
      <c r="L4459">
        <v>-11.784284066465499</v>
      </c>
    </row>
    <row r="4460" spans="1:12" x14ac:dyDescent="0.25">
      <c r="A4460" t="s">
        <v>9456</v>
      </c>
      <c r="B4460" t="s">
        <v>9453</v>
      </c>
      <c r="C4460" t="s">
        <v>9454</v>
      </c>
      <c r="D4460" t="s">
        <v>9455</v>
      </c>
      <c r="E4460" s="117">
        <v>43031</v>
      </c>
      <c r="F4460" s="118">
        <v>0.44341435185185185</v>
      </c>
      <c r="G4460" t="s">
        <v>9457</v>
      </c>
      <c r="H4460">
        <v>501</v>
      </c>
      <c r="I4460">
        <v>13</v>
      </c>
      <c r="J4460" t="s">
        <v>4140</v>
      </c>
      <c r="L4460">
        <v>-62.536293117177699</v>
      </c>
    </row>
    <row r="4461" spans="1:12" x14ac:dyDescent="0.25">
      <c r="A4461" t="s">
        <v>9456</v>
      </c>
      <c r="B4461" t="s">
        <v>9453</v>
      </c>
      <c r="C4461" t="s">
        <v>9454</v>
      </c>
      <c r="D4461" t="s">
        <v>9455</v>
      </c>
      <c r="E4461" s="117">
        <v>43031</v>
      </c>
      <c r="F4461" s="118">
        <v>0.44341435185185185</v>
      </c>
      <c r="G4461" t="s">
        <v>9457</v>
      </c>
      <c r="H4461">
        <v>501</v>
      </c>
      <c r="I4461">
        <v>14</v>
      </c>
      <c r="J4461" t="s">
        <v>4140</v>
      </c>
      <c r="L4461">
        <v>242</v>
      </c>
    </row>
    <row r="4462" spans="1:12" x14ac:dyDescent="0.25">
      <c r="A4462" t="s">
        <v>9456</v>
      </c>
      <c r="B4462" t="s">
        <v>9453</v>
      </c>
      <c r="C4462" t="s">
        <v>9454</v>
      </c>
      <c r="D4462" t="s">
        <v>9455</v>
      </c>
      <c r="E4462" s="117">
        <v>43031</v>
      </c>
      <c r="F4462" s="118">
        <v>0.44341435185185185</v>
      </c>
      <c r="G4462" t="s">
        <v>9457</v>
      </c>
      <c r="H4462">
        <v>501</v>
      </c>
      <c r="I4462">
        <v>15</v>
      </c>
      <c r="J4462" t="s">
        <v>4140</v>
      </c>
      <c r="L4462" t="s">
        <v>26374</v>
      </c>
    </row>
    <row r="4463" spans="1:12" x14ac:dyDescent="0.25">
      <c r="A4463" t="s">
        <v>9456</v>
      </c>
      <c r="B4463" t="s">
        <v>9453</v>
      </c>
      <c r="C4463" t="s">
        <v>9454</v>
      </c>
      <c r="D4463" t="s">
        <v>9455</v>
      </c>
      <c r="E4463" s="117">
        <v>43031</v>
      </c>
      <c r="F4463" s="118">
        <v>0.44341435185185185</v>
      </c>
      <c r="G4463" t="s">
        <v>9457</v>
      </c>
      <c r="H4463">
        <v>501</v>
      </c>
      <c r="I4463">
        <v>19</v>
      </c>
      <c r="J4463" t="s">
        <v>4140</v>
      </c>
      <c r="L4463" t="s">
        <v>26382</v>
      </c>
    </row>
    <row r="4464" spans="1:12" x14ac:dyDescent="0.25">
      <c r="A4464" t="s">
        <v>9456</v>
      </c>
      <c r="B4464" t="s">
        <v>9453</v>
      </c>
      <c r="C4464" t="s">
        <v>9454</v>
      </c>
      <c r="D4464" t="s">
        <v>9455</v>
      </c>
      <c r="E4464" s="117">
        <v>43031</v>
      </c>
      <c r="F4464" s="118">
        <v>0.44342592592592589</v>
      </c>
      <c r="G4464" t="s">
        <v>9457</v>
      </c>
      <c r="H4464">
        <v>501</v>
      </c>
      <c r="I4464">
        <v>20</v>
      </c>
      <c r="J4464" t="s">
        <v>4140</v>
      </c>
      <c r="L4464" t="s">
        <v>556</v>
      </c>
    </row>
    <row r="4465" spans="1:12" x14ac:dyDescent="0.25">
      <c r="A4465" t="s">
        <v>9456</v>
      </c>
      <c r="B4465" t="s">
        <v>9453</v>
      </c>
      <c r="C4465" t="s">
        <v>9454</v>
      </c>
      <c r="D4465" t="s">
        <v>9455</v>
      </c>
      <c r="E4465" s="117">
        <v>43031</v>
      </c>
      <c r="F4465" s="118">
        <v>0.44342592592592589</v>
      </c>
      <c r="G4465" t="s">
        <v>9457</v>
      </c>
      <c r="H4465">
        <v>501</v>
      </c>
      <c r="I4465">
        <v>22</v>
      </c>
      <c r="J4465" t="s">
        <v>4140</v>
      </c>
      <c r="L4465" t="s">
        <v>26384</v>
      </c>
    </row>
    <row r="4466" spans="1:12" x14ac:dyDescent="0.25">
      <c r="A4466" t="s">
        <v>9456</v>
      </c>
      <c r="B4466" t="s">
        <v>9453</v>
      </c>
      <c r="C4466" t="s">
        <v>9454</v>
      </c>
      <c r="D4466" t="s">
        <v>9455</v>
      </c>
      <c r="E4466" s="117">
        <v>43031</v>
      </c>
      <c r="F4466" s="118">
        <v>0.44344907407407402</v>
      </c>
      <c r="G4466" t="s">
        <v>9457</v>
      </c>
      <c r="H4466">
        <v>502</v>
      </c>
      <c r="I4466">
        <v>2</v>
      </c>
      <c r="J4466" t="s">
        <v>4140</v>
      </c>
      <c r="L4466" t="s">
        <v>5</v>
      </c>
    </row>
    <row r="4467" spans="1:12" x14ac:dyDescent="0.25">
      <c r="A4467" t="s">
        <v>9456</v>
      </c>
      <c r="B4467" t="s">
        <v>9453</v>
      </c>
      <c r="C4467" t="s">
        <v>9454</v>
      </c>
      <c r="D4467" t="s">
        <v>9455</v>
      </c>
      <c r="E4467" s="117">
        <v>43031</v>
      </c>
      <c r="F4467" s="118">
        <v>0.44344907407407402</v>
      </c>
      <c r="G4467" t="s">
        <v>9457</v>
      </c>
      <c r="H4467">
        <v>502</v>
      </c>
      <c r="I4467">
        <v>5</v>
      </c>
      <c r="J4467" t="s">
        <v>4140</v>
      </c>
      <c r="L4467" t="s">
        <v>175</v>
      </c>
    </row>
    <row r="4468" spans="1:12" x14ac:dyDescent="0.25">
      <c r="A4468" t="s">
        <v>9456</v>
      </c>
      <c r="B4468" t="s">
        <v>9453</v>
      </c>
      <c r="C4468" t="s">
        <v>9454</v>
      </c>
      <c r="D4468" t="s">
        <v>9455</v>
      </c>
      <c r="E4468" s="117">
        <v>43031</v>
      </c>
      <c r="F4468" s="118">
        <v>0.44344907407407402</v>
      </c>
      <c r="G4468" t="s">
        <v>9457</v>
      </c>
      <c r="H4468">
        <v>502</v>
      </c>
      <c r="I4468">
        <v>7</v>
      </c>
      <c r="J4468" t="s">
        <v>4140</v>
      </c>
      <c r="L4468">
        <v>85</v>
      </c>
    </row>
    <row r="4469" spans="1:12" x14ac:dyDescent="0.25">
      <c r="A4469" t="s">
        <v>9456</v>
      </c>
      <c r="B4469" t="s">
        <v>9453</v>
      </c>
      <c r="C4469" t="s">
        <v>9454</v>
      </c>
      <c r="D4469" t="s">
        <v>9455</v>
      </c>
      <c r="E4469" s="117">
        <v>43031</v>
      </c>
      <c r="F4469" s="118">
        <v>0.44344907407407402</v>
      </c>
      <c r="G4469" t="s">
        <v>9457</v>
      </c>
      <c r="H4469">
        <v>502</v>
      </c>
      <c r="I4469">
        <v>8</v>
      </c>
      <c r="J4469" t="s">
        <v>4140</v>
      </c>
      <c r="L4469">
        <v>100000</v>
      </c>
    </row>
    <row r="4470" spans="1:12" x14ac:dyDescent="0.25">
      <c r="A4470" t="s">
        <v>9456</v>
      </c>
      <c r="B4470" t="s">
        <v>9453</v>
      </c>
      <c r="C4470" t="s">
        <v>9454</v>
      </c>
      <c r="D4470" t="s">
        <v>9455</v>
      </c>
      <c r="E4470" s="117">
        <v>43031</v>
      </c>
      <c r="F4470" s="118">
        <v>0.44344907407407402</v>
      </c>
      <c r="G4470" t="s">
        <v>9457</v>
      </c>
      <c r="H4470">
        <v>502</v>
      </c>
      <c r="I4470">
        <v>12</v>
      </c>
      <c r="J4470" t="s">
        <v>4140</v>
      </c>
      <c r="L4470">
        <v>-11.753712884162599</v>
      </c>
    </row>
    <row r="4471" spans="1:12" x14ac:dyDescent="0.25">
      <c r="A4471" t="s">
        <v>9456</v>
      </c>
      <c r="B4471" t="s">
        <v>9453</v>
      </c>
      <c r="C4471" t="s">
        <v>9454</v>
      </c>
      <c r="D4471" t="s">
        <v>9455</v>
      </c>
      <c r="E4471" s="117">
        <v>43031</v>
      </c>
      <c r="F4471" s="118">
        <v>0.44346064814814817</v>
      </c>
      <c r="G4471" t="s">
        <v>9457</v>
      </c>
      <c r="H4471">
        <v>502</v>
      </c>
      <c r="I4471">
        <v>13</v>
      </c>
      <c r="J4471" t="s">
        <v>4140</v>
      </c>
      <c r="L4471">
        <v>-62.1961102511276</v>
      </c>
    </row>
    <row r="4472" spans="1:12" x14ac:dyDescent="0.25">
      <c r="A4472" t="s">
        <v>9456</v>
      </c>
      <c r="B4472" t="s">
        <v>9453</v>
      </c>
      <c r="C4472" t="s">
        <v>9454</v>
      </c>
      <c r="D4472" t="s">
        <v>9455</v>
      </c>
      <c r="E4472" s="117">
        <v>43031</v>
      </c>
      <c r="F4472" s="118">
        <v>0.44346064814814817</v>
      </c>
      <c r="G4472" t="s">
        <v>9457</v>
      </c>
      <c r="H4472">
        <v>502</v>
      </c>
      <c r="I4472">
        <v>14</v>
      </c>
      <c r="J4472" t="s">
        <v>4140</v>
      </c>
      <c r="L4472">
        <v>259718353</v>
      </c>
    </row>
    <row r="4473" spans="1:12" x14ac:dyDescent="0.25">
      <c r="A4473" t="s">
        <v>9456</v>
      </c>
      <c r="B4473" t="s">
        <v>9453</v>
      </c>
      <c r="C4473" t="s">
        <v>9454</v>
      </c>
      <c r="D4473" t="s">
        <v>9455</v>
      </c>
      <c r="E4473" s="117">
        <v>43031</v>
      </c>
      <c r="F4473" s="118">
        <v>0.44346064814814817</v>
      </c>
      <c r="G4473" t="s">
        <v>9457</v>
      </c>
      <c r="H4473">
        <v>502</v>
      </c>
      <c r="I4473">
        <v>15</v>
      </c>
      <c r="J4473" t="s">
        <v>4140</v>
      </c>
      <c r="L4473" t="s">
        <v>26385</v>
      </c>
    </row>
    <row r="4474" spans="1:12" x14ac:dyDescent="0.25">
      <c r="A4474" t="s">
        <v>9456</v>
      </c>
      <c r="B4474" t="s">
        <v>9453</v>
      </c>
      <c r="C4474" t="s">
        <v>9454</v>
      </c>
      <c r="D4474" t="s">
        <v>9455</v>
      </c>
      <c r="E4474" s="117">
        <v>43031</v>
      </c>
      <c r="F4474" s="118">
        <v>0.44346064814814817</v>
      </c>
      <c r="G4474" t="s">
        <v>9457</v>
      </c>
      <c r="H4474">
        <v>502</v>
      </c>
      <c r="I4474">
        <v>19</v>
      </c>
      <c r="J4474" t="s">
        <v>4140</v>
      </c>
      <c r="L4474" t="s">
        <v>26386</v>
      </c>
    </row>
    <row r="4475" spans="1:12" x14ac:dyDescent="0.25">
      <c r="A4475" t="s">
        <v>9456</v>
      </c>
      <c r="B4475" t="s">
        <v>9453</v>
      </c>
      <c r="C4475" t="s">
        <v>9454</v>
      </c>
      <c r="D4475" t="s">
        <v>9455</v>
      </c>
      <c r="E4475" s="117">
        <v>43031</v>
      </c>
      <c r="F4475" s="118">
        <v>0.44346064814814817</v>
      </c>
      <c r="G4475" t="s">
        <v>9457</v>
      </c>
      <c r="H4475">
        <v>502</v>
      </c>
      <c r="I4475">
        <v>20</v>
      </c>
      <c r="J4475" t="s">
        <v>4140</v>
      </c>
      <c r="L4475" t="s">
        <v>32</v>
      </c>
    </row>
    <row r="4476" spans="1:12" x14ac:dyDescent="0.25">
      <c r="A4476" t="s">
        <v>9456</v>
      </c>
      <c r="B4476" t="s">
        <v>9453</v>
      </c>
      <c r="C4476" t="s">
        <v>9454</v>
      </c>
      <c r="D4476" t="s">
        <v>9455</v>
      </c>
      <c r="E4476" s="117">
        <v>43031</v>
      </c>
      <c r="F4476" s="118">
        <v>0.44347222222222221</v>
      </c>
      <c r="G4476" t="s">
        <v>9457</v>
      </c>
      <c r="H4476">
        <v>502</v>
      </c>
      <c r="I4476">
        <v>22</v>
      </c>
      <c r="J4476" t="s">
        <v>4140</v>
      </c>
      <c r="L4476" t="s">
        <v>26387</v>
      </c>
    </row>
    <row r="4477" spans="1:12" x14ac:dyDescent="0.25">
      <c r="A4477" t="s">
        <v>9456</v>
      </c>
      <c r="B4477" t="s">
        <v>9453</v>
      </c>
      <c r="C4477" t="s">
        <v>9454</v>
      </c>
      <c r="D4477" t="s">
        <v>9455</v>
      </c>
      <c r="E4477" s="117">
        <v>43031</v>
      </c>
      <c r="F4477" s="118">
        <v>0.44348379629629631</v>
      </c>
      <c r="G4477" t="s">
        <v>9457</v>
      </c>
      <c r="H4477">
        <v>503</v>
      </c>
      <c r="I4477">
        <v>2</v>
      </c>
      <c r="J4477" t="s">
        <v>4140</v>
      </c>
      <c r="L4477" t="s">
        <v>5</v>
      </c>
    </row>
    <row r="4478" spans="1:12" x14ac:dyDescent="0.25">
      <c r="A4478" t="s">
        <v>9456</v>
      </c>
      <c r="B4478" t="s">
        <v>9453</v>
      </c>
      <c r="C4478" t="s">
        <v>9454</v>
      </c>
      <c r="D4478" t="s">
        <v>9455</v>
      </c>
      <c r="E4478" s="117">
        <v>43031</v>
      </c>
      <c r="F4478" s="118">
        <v>0.44349537037037035</v>
      </c>
      <c r="G4478" t="s">
        <v>9457</v>
      </c>
      <c r="H4478">
        <v>503</v>
      </c>
      <c r="I4478">
        <v>5</v>
      </c>
      <c r="J4478" t="s">
        <v>4140</v>
      </c>
      <c r="L4478" t="s">
        <v>175</v>
      </c>
    </row>
    <row r="4479" spans="1:12" x14ac:dyDescent="0.25">
      <c r="A4479" t="s">
        <v>9456</v>
      </c>
      <c r="B4479" t="s">
        <v>9453</v>
      </c>
      <c r="C4479" t="s">
        <v>9454</v>
      </c>
      <c r="D4479" t="s">
        <v>9455</v>
      </c>
      <c r="E4479" s="117">
        <v>43031</v>
      </c>
      <c r="F4479" s="118">
        <v>0.44349537037037035</v>
      </c>
      <c r="G4479" t="s">
        <v>9457</v>
      </c>
      <c r="H4479">
        <v>503</v>
      </c>
      <c r="I4479">
        <v>7</v>
      </c>
      <c r="J4479" t="s">
        <v>4140</v>
      </c>
      <c r="L4479">
        <v>86</v>
      </c>
    </row>
    <row r="4480" spans="1:12" x14ac:dyDescent="0.25">
      <c r="A4480" t="s">
        <v>9456</v>
      </c>
      <c r="B4480" t="s">
        <v>9453</v>
      </c>
      <c r="C4480" t="s">
        <v>9454</v>
      </c>
      <c r="D4480" t="s">
        <v>9455</v>
      </c>
      <c r="E4480" s="117">
        <v>43031</v>
      </c>
      <c r="F4480" s="118">
        <v>0.44349537037037035</v>
      </c>
      <c r="G4480" t="s">
        <v>9457</v>
      </c>
      <c r="H4480">
        <v>503</v>
      </c>
      <c r="I4480">
        <v>8</v>
      </c>
      <c r="J4480" t="s">
        <v>4140</v>
      </c>
      <c r="L4480">
        <v>100000</v>
      </c>
    </row>
    <row r="4481" spans="1:12" x14ac:dyDescent="0.25">
      <c r="A4481" t="s">
        <v>9456</v>
      </c>
      <c r="B4481" t="s">
        <v>9453</v>
      </c>
      <c r="C4481" t="s">
        <v>9454</v>
      </c>
      <c r="D4481" t="s">
        <v>9455</v>
      </c>
      <c r="E4481" s="117">
        <v>43031</v>
      </c>
      <c r="F4481" s="118">
        <v>0.44349537037037035</v>
      </c>
      <c r="G4481" t="s">
        <v>9457</v>
      </c>
      <c r="H4481">
        <v>503</v>
      </c>
      <c r="I4481">
        <v>12</v>
      </c>
      <c r="J4481" t="s">
        <v>4140</v>
      </c>
      <c r="L4481">
        <v>-11.7519716054952</v>
      </c>
    </row>
    <row r="4482" spans="1:12" x14ac:dyDescent="0.25">
      <c r="A4482" t="s">
        <v>9456</v>
      </c>
      <c r="B4482" t="s">
        <v>9453</v>
      </c>
      <c r="C4482" t="s">
        <v>9454</v>
      </c>
      <c r="D4482" t="s">
        <v>9455</v>
      </c>
      <c r="E4482" s="117">
        <v>43031</v>
      </c>
      <c r="F4482" s="118">
        <v>0.44349537037037035</v>
      </c>
      <c r="G4482" t="s">
        <v>9457</v>
      </c>
      <c r="H4482">
        <v>503</v>
      </c>
      <c r="I4482">
        <v>13</v>
      </c>
      <c r="J4482" t="s">
        <v>4140</v>
      </c>
      <c r="L4482">
        <v>-62.191113813347101</v>
      </c>
    </row>
    <row r="4483" spans="1:12" x14ac:dyDescent="0.25">
      <c r="A4483" t="s">
        <v>9456</v>
      </c>
      <c r="B4483" t="s">
        <v>9453</v>
      </c>
      <c r="C4483" t="s">
        <v>9454</v>
      </c>
      <c r="D4483" t="s">
        <v>9455</v>
      </c>
      <c r="E4483" s="117">
        <v>43031</v>
      </c>
      <c r="F4483" s="118">
        <v>0.44350694444444444</v>
      </c>
      <c r="G4483" t="s">
        <v>9457</v>
      </c>
      <c r="H4483">
        <v>503</v>
      </c>
      <c r="I4483">
        <v>14</v>
      </c>
      <c r="J4483" t="s">
        <v>4140</v>
      </c>
      <c r="L4483">
        <v>267837463</v>
      </c>
    </row>
    <row r="4484" spans="1:12" x14ac:dyDescent="0.25">
      <c r="A4484" t="s">
        <v>9456</v>
      </c>
      <c r="B4484" t="s">
        <v>9453</v>
      </c>
      <c r="C4484" t="s">
        <v>9454</v>
      </c>
      <c r="D4484" t="s">
        <v>9455</v>
      </c>
      <c r="E4484" s="117">
        <v>43031</v>
      </c>
      <c r="F4484" s="118">
        <v>0.44350694444444444</v>
      </c>
      <c r="G4484" t="s">
        <v>9457</v>
      </c>
      <c r="H4484">
        <v>503</v>
      </c>
      <c r="I4484">
        <v>15</v>
      </c>
      <c r="J4484" t="s">
        <v>4140</v>
      </c>
      <c r="L4484" t="s">
        <v>26385</v>
      </c>
    </row>
    <row r="4485" spans="1:12" x14ac:dyDescent="0.25">
      <c r="A4485" t="s">
        <v>9456</v>
      </c>
      <c r="B4485" t="s">
        <v>9453</v>
      </c>
      <c r="C4485" t="s">
        <v>9454</v>
      </c>
      <c r="D4485" t="s">
        <v>9455</v>
      </c>
      <c r="E4485" s="117">
        <v>43031</v>
      </c>
      <c r="F4485" s="118">
        <v>0.44350694444444444</v>
      </c>
      <c r="G4485" t="s">
        <v>9457</v>
      </c>
      <c r="H4485">
        <v>503</v>
      </c>
      <c r="I4485">
        <v>19</v>
      </c>
      <c r="J4485" t="s">
        <v>4140</v>
      </c>
      <c r="L4485" t="s">
        <v>26386</v>
      </c>
    </row>
    <row r="4486" spans="1:12" x14ac:dyDescent="0.25">
      <c r="A4486" t="s">
        <v>9456</v>
      </c>
      <c r="B4486" t="s">
        <v>9453</v>
      </c>
      <c r="C4486" t="s">
        <v>9454</v>
      </c>
      <c r="D4486" t="s">
        <v>9455</v>
      </c>
      <c r="E4486" s="117">
        <v>43031</v>
      </c>
      <c r="F4486" s="118">
        <v>0.44350694444444444</v>
      </c>
      <c r="G4486" t="s">
        <v>9457</v>
      </c>
      <c r="H4486">
        <v>503</v>
      </c>
      <c r="I4486">
        <v>20</v>
      </c>
      <c r="J4486" t="s">
        <v>4140</v>
      </c>
      <c r="L4486" t="s">
        <v>42</v>
      </c>
    </row>
    <row r="4487" spans="1:12" x14ac:dyDescent="0.25">
      <c r="A4487" t="s">
        <v>9456</v>
      </c>
      <c r="B4487" t="s">
        <v>9453</v>
      </c>
      <c r="C4487" t="s">
        <v>9454</v>
      </c>
      <c r="D4487" t="s">
        <v>9455</v>
      </c>
      <c r="E4487" s="117">
        <v>43031</v>
      </c>
      <c r="F4487" s="118">
        <v>0.44350694444444444</v>
      </c>
      <c r="G4487" t="s">
        <v>9457</v>
      </c>
      <c r="H4487">
        <v>503</v>
      </c>
      <c r="I4487">
        <v>22</v>
      </c>
      <c r="J4487" t="s">
        <v>4140</v>
      </c>
      <c r="L4487" t="s">
        <v>26388</v>
      </c>
    </row>
    <row r="4488" spans="1:12" x14ac:dyDescent="0.25">
      <c r="A4488" t="s">
        <v>9456</v>
      </c>
      <c r="B4488" t="s">
        <v>9453</v>
      </c>
      <c r="C4488" t="s">
        <v>9454</v>
      </c>
      <c r="D4488" t="s">
        <v>9455</v>
      </c>
      <c r="E4488" s="117">
        <v>43031</v>
      </c>
      <c r="F4488" s="118">
        <v>0.44353009259259263</v>
      </c>
      <c r="G4488" t="s">
        <v>9457</v>
      </c>
      <c r="H4488">
        <v>504</v>
      </c>
      <c r="I4488">
        <v>2</v>
      </c>
      <c r="J4488" t="s">
        <v>4140</v>
      </c>
      <c r="L4488" t="s">
        <v>5</v>
      </c>
    </row>
    <row r="4489" spans="1:12" x14ac:dyDescent="0.25">
      <c r="A4489" t="s">
        <v>9456</v>
      </c>
      <c r="B4489" t="s">
        <v>9453</v>
      </c>
      <c r="C4489" t="s">
        <v>9454</v>
      </c>
      <c r="D4489" t="s">
        <v>9455</v>
      </c>
      <c r="E4489" s="117">
        <v>43031</v>
      </c>
      <c r="F4489" s="118">
        <v>0.44353009259259263</v>
      </c>
      <c r="G4489" t="s">
        <v>9457</v>
      </c>
      <c r="H4489">
        <v>504</v>
      </c>
      <c r="I4489">
        <v>5</v>
      </c>
      <c r="J4489" t="s">
        <v>4140</v>
      </c>
      <c r="L4489" t="s">
        <v>175</v>
      </c>
    </row>
    <row r="4490" spans="1:12" x14ac:dyDescent="0.25">
      <c r="A4490" t="s">
        <v>9456</v>
      </c>
      <c r="B4490" t="s">
        <v>9453</v>
      </c>
      <c r="C4490" t="s">
        <v>9454</v>
      </c>
      <c r="D4490" t="s">
        <v>9455</v>
      </c>
      <c r="E4490" s="117">
        <v>43031</v>
      </c>
      <c r="F4490" s="118">
        <v>0.44354166666666667</v>
      </c>
      <c r="G4490" t="s">
        <v>9457</v>
      </c>
      <c r="H4490">
        <v>504</v>
      </c>
      <c r="I4490">
        <v>7</v>
      </c>
      <c r="J4490" t="s">
        <v>4140</v>
      </c>
      <c r="L4490">
        <v>87</v>
      </c>
    </row>
    <row r="4491" spans="1:12" x14ac:dyDescent="0.25">
      <c r="A4491" t="s">
        <v>9456</v>
      </c>
      <c r="B4491" t="s">
        <v>9453</v>
      </c>
      <c r="C4491" t="s">
        <v>9454</v>
      </c>
      <c r="D4491" t="s">
        <v>9455</v>
      </c>
      <c r="E4491" s="117">
        <v>43031</v>
      </c>
      <c r="F4491" s="118">
        <v>0.44354166666666667</v>
      </c>
      <c r="G4491" t="s">
        <v>9457</v>
      </c>
      <c r="H4491">
        <v>504</v>
      </c>
      <c r="I4491">
        <v>8</v>
      </c>
      <c r="J4491" t="s">
        <v>4140</v>
      </c>
      <c r="L4491">
        <v>100000</v>
      </c>
    </row>
    <row r="4492" spans="1:12" x14ac:dyDescent="0.25">
      <c r="A4492" t="s">
        <v>9456</v>
      </c>
      <c r="B4492" t="s">
        <v>9453</v>
      </c>
      <c r="C4492" t="s">
        <v>9454</v>
      </c>
      <c r="D4492" t="s">
        <v>9455</v>
      </c>
      <c r="E4492" s="117">
        <v>43031</v>
      </c>
      <c r="F4492" s="118">
        <v>0.44354166666666667</v>
      </c>
      <c r="G4492" t="s">
        <v>9457</v>
      </c>
      <c r="H4492">
        <v>504</v>
      </c>
      <c r="I4492">
        <v>12</v>
      </c>
      <c r="J4492" t="s">
        <v>4140</v>
      </c>
      <c r="L4492">
        <v>-11.7373902591823</v>
      </c>
    </row>
    <row r="4493" spans="1:12" x14ac:dyDescent="0.25">
      <c r="A4493" t="s">
        <v>9456</v>
      </c>
      <c r="B4493" t="s">
        <v>9453</v>
      </c>
      <c r="C4493" t="s">
        <v>9454</v>
      </c>
      <c r="D4493" t="s">
        <v>9455</v>
      </c>
      <c r="E4493" s="117">
        <v>43031</v>
      </c>
      <c r="F4493" s="118">
        <v>0.44354166666666667</v>
      </c>
      <c r="G4493" t="s">
        <v>9457</v>
      </c>
      <c r="H4493">
        <v>504</v>
      </c>
      <c r="I4493">
        <v>13</v>
      </c>
      <c r="J4493" t="s">
        <v>4140</v>
      </c>
      <c r="L4493">
        <v>-62.192725529676999</v>
      </c>
    </row>
    <row r="4494" spans="1:12" x14ac:dyDescent="0.25">
      <c r="A4494" t="s">
        <v>9456</v>
      </c>
      <c r="B4494" t="s">
        <v>9453</v>
      </c>
      <c r="C4494" t="s">
        <v>9454</v>
      </c>
      <c r="D4494" t="s">
        <v>9455</v>
      </c>
      <c r="E4494" s="117">
        <v>43031</v>
      </c>
      <c r="F4494" s="118">
        <v>0.44354166666666667</v>
      </c>
      <c r="G4494" t="s">
        <v>9457</v>
      </c>
      <c r="H4494">
        <v>504</v>
      </c>
      <c r="I4494">
        <v>14</v>
      </c>
      <c r="J4494" t="s">
        <v>4140</v>
      </c>
      <c r="L4494">
        <v>283112274</v>
      </c>
    </row>
    <row r="4495" spans="1:12" x14ac:dyDescent="0.25">
      <c r="A4495" t="s">
        <v>9456</v>
      </c>
      <c r="B4495" t="s">
        <v>9453</v>
      </c>
      <c r="C4495" t="s">
        <v>9454</v>
      </c>
      <c r="D4495" t="s">
        <v>9455</v>
      </c>
      <c r="E4495" s="117">
        <v>43031</v>
      </c>
      <c r="F4495" s="118">
        <v>0.44355324074074076</v>
      </c>
      <c r="G4495" t="s">
        <v>9457</v>
      </c>
      <c r="H4495">
        <v>504</v>
      </c>
      <c r="I4495">
        <v>15</v>
      </c>
      <c r="J4495" t="s">
        <v>4140</v>
      </c>
      <c r="L4495" t="s">
        <v>26385</v>
      </c>
    </row>
    <row r="4496" spans="1:12" x14ac:dyDescent="0.25">
      <c r="A4496" t="s">
        <v>9456</v>
      </c>
      <c r="B4496" t="s">
        <v>9453</v>
      </c>
      <c r="C4496" t="s">
        <v>9454</v>
      </c>
      <c r="D4496" t="s">
        <v>9455</v>
      </c>
      <c r="E4496" s="117">
        <v>43031</v>
      </c>
      <c r="F4496" s="118">
        <v>0.44355324074074076</v>
      </c>
      <c r="G4496" t="s">
        <v>9457</v>
      </c>
      <c r="H4496">
        <v>504</v>
      </c>
      <c r="I4496">
        <v>19</v>
      </c>
      <c r="J4496" t="s">
        <v>4140</v>
      </c>
      <c r="L4496" t="s">
        <v>26386</v>
      </c>
    </row>
    <row r="4497" spans="1:12" x14ac:dyDescent="0.25">
      <c r="A4497" t="s">
        <v>9456</v>
      </c>
      <c r="B4497" t="s">
        <v>9453</v>
      </c>
      <c r="C4497" t="s">
        <v>9454</v>
      </c>
      <c r="D4497" t="s">
        <v>9455</v>
      </c>
      <c r="E4497" s="117">
        <v>43031</v>
      </c>
      <c r="F4497" s="118">
        <v>0.44355324074074076</v>
      </c>
      <c r="G4497" t="s">
        <v>9457</v>
      </c>
      <c r="H4497">
        <v>504</v>
      </c>
      <c r="I4497">
        <v>20</v>
      </c>
      <c r="J4497" t="s">
        <v>4140</v>
      </c>
      <c r="L4497" t="s">
        <v>42</v>
      </c>
    </row>
    <row r="4498" spans="1:12" x14ac:dyDescent="0.25">
      <c r="A4498" t="s">
        <v>9456</v>
      </c>
      <c r="B4498" t="s">
        <v>9453</v>
      </c>
      <c r="C4498" t="s">
        <v>9454</v>
      </c>
      <c r="D4498" t="s">
        <v>9455</v>
      </c>
      <c r="E4498" s="117">
        <v>43031</v>
      </c>
      <c r="F4498" s="118">
        <v>0.44355324074074076</v>
      </c>
      <c r="G4498" t="s">
        <v>9457</v>
      </c>
      <c r="H4498">
        <v>504</v>
      </c>
      <c r="I4498">
        <v>22</v>
      </c>
      <c r="J4498" t="s">
        <v>4140</v>
      </c>
      <c r="L4498" t="s">
        <v>26389</v>
      </c>
    </row>
    <row r="4499" spans="1:12" x14ac:dyDescent="0.25">
      <c r="A4499" t="s">
        <v>9456</v>
      </c>
      <c r="B4499" t="s">
        <v>9453</v>
      </c>
      <c r="C4499" t="s">
        <v>9454</v>
      </c>
      <c r="D4499" t="s">
        <v>9455</v>
      </c>
      <c r="E4499" s="117">
        <v>43031</v>
      </c>
      <c r="F4499" s="118">
        <v>0.4435763888888889</v>
      </c>
      <c r="G4499" t="s">
        <v>9457</v>
      </c>
      <c r="H4499">
        <v>505</v>
      </c>
      <c r="I4499">
        <v>2</v>
      </c>
      <c r="J4499" t="s">
        <v>4140</v>
      </c>
      <c r="L4499" t="s">
        <v>5</v>
      </c>
    </row>
    <row r="4500" spans="1:12" x14ac:dyDescent="0.25">
      <c r="A4500" t="s">
        <v>9456</v>
      </c>
      <c r="B4500" t="s">
        <v>9453</v>
      </c>
      <c r="C4500" t="s">
        <v>9454</v>
      </c>
      <c r="D4500" t="s">
        <v>9455</v>
      </c>
      <c r="E4500" s="117">
        <v>43031</v>
      </c>
      <c r="F4500" s="118">
        <v>0.4435763888888889</v>
      </c>
      <c r="G4500" t="s">
        <v>9457</v>
      </c>
      <c r="H4500">
        <v>505</v>
      </c>
      <c r="I4500">
        <v>5</v>
      </c>
      <c r="J4500" t="s">
        <v>4140</v>
      </c>
      <c r="L4500" t="s">
        <v>175</v>
      </c>
    </row>
    <row r="4501" spans="1:12" x14ac:dyDescent="0.25">
      <c r="A4501" t="s">
        <v>9456</v>
      </c>
      <c r="B4501" t="s">
        <v>9453</v>
      </c>
      <c r="C4501" t="s">
        <v>9454</v>
      </c>
      <c r="D4501" t="s">
        <v>9455</v>
      </c>
      <c r="E4501" s="117">
        <v>43031</v>
      </c>
      <c r="F4501" s="118">
        <v>0.4435763888888889</v>
      </c>
      <c r="G4501" t="s">
        <v>9457</v>
      </c>
      <c r="H4501">
        <v>505</v>
      </c>
      <c r="I4501">
        <v>7</v>
      </c>
      <c r="J4501" t="s">
        <v>4140</v>
      </c>
      <c r="L4501">
        <v>88</v>
      </c>
    </row>
    <row r="4502" spans="1:12" x14ac:dyDescent="0.25">
      <c r="A4502" t="s">
        <v>9456</v>
      </c>
      <c r="B4502" t="s">
        <v>9453</v>
      </c>
      <c r="C4502" t="s">
        <v>9454</v>
      </c>
      <c r="D4502" t="s">
        <v>9455</v>
      </c>
      <c r="E4502" s="117">
        <v>43031</v>
      </c>
      <c r="F4502" s="118">
        <v>0.4435763888888889</v>
      </c>
      <c r="G4502" t="s">
        <v>9457</v>
      </c>
      <c r="H4502">
        <v>505</v>
      </c>
      <c r="I4502">
        <v>8</v>
      </c>
      <c r="J4502" t="s">
        <v>4140</v>
      </c>
      <c r="L4502">
        <v>100000</v>
      </c>
    </row>
    <row r="4503" spans="1:12" x14ac:dyDescent="0.25">
      <c r="A4503" t="s">
        <v>9456</v>
      </c>
      <c r="B4503" t="s">
        <v>9453</v>
      </c>
      <c r="C4503" t="s">
        <v>9454</v>
      </c>
      <c r="D4503" t="s">
        <v>9455</v>
      </c>
      <c r="E4503" s="117">
        <v>43031</v>
      </c>
      <c r="F4503" s="118">
        <v>0.44358796296296293</v>
      </c>
      <c r="G4503" t="s">
        <v>9457</v>
      </c>
      <c r="H4503">
        <v>505</v>
      </c>
      <c r="I4503">
        <v>12</v>
      </c>
      <c r="J4503" t="s">
        <v>4140</v>
      </c>
      <c r="L4503">
        <v>-11.7345186358699</v>
      </c>
    </row>
    <row r="4504" spans="1:12" x14ac:dyDescent="0.25">
      <c r="A4504" t="s">
        <v>9456</v>
      </c>
      <c r="B4504" t="s">
        <v>9453</v>
      </c>
      <c r="C4504" t="s">
        <v>9454</v>
      </c>
      <c r="D4504" t="s">
        <v>9455</v>
      </c>
      <c r="E4504" s="117">
        <v>43031</v>
      </c>
      <c r="F4504" s="118">
        <v>0.44358796296296293</v>
      </c>
      <c r="G4504" t="s">
        <v>9457</v>
      </c>
      <c r="H4504">
        <v>505</v>
      </c>
      <c r="I4504">
        <v>13</v>
      </c>
      <c r="J4504" t="s">
        <v>4140</v>
      </c>
      <c r="L4504">
        <v>-62.187741888260497</v>
      </c>
    </row>
    <row r="4505" spans="1:12" x14ac:dyDescent="0.25">
      <c r="A4505" t="s">
        <v>9456</v>
      </c>
      <c r="B4505" t="s">
        <v>9453</v>
      </c>
      <c r="C4505" t="s">
        <v>9454</v>
      </c>
      <c r="D4505" t="s">
        <v>9455</v>
      </c>
      <c r="E4505" s="117">
        <v>43031</v>
      </c>
      <c r="F4505" s="118">
        <v>0.44358796296296293</v>
      </c>
      <c r="G4505" t="s">
        <v>9457</v>
      </c>
      <c r="H4505">
        <v>505</v>
      </c>
      <c r="I4505">
        <v>14</v>
      </c>
      <c r="J4505" t="s">
        <v>4140</v>
      </c>
      <c r="L4505">
        <v>269297607</v>
      </c>
    </row>
    <row r="4506" spans="1:12" x14ac:dyDescent="0.25">
      <c r="A4506" t="s">
        <v>9456</v>
      </c>
      <c r="B4506" t="s">
        <v>9453</v>
      </c>
      <c r="C4506" t="s">
        <v>9454</v>
      </c>
      <c r="D4506" t="s">
        <v>9455</v>
      </c>
      <c r="E4506" s="117">
        <v>43031</v>
      </c>
      <c r="F4506" s="118">
        <v>0.44358796296296293</v>
      </c>
      <c r="G4506" t="s">
        <v>9457</v>
      </c>
      <c r="H4506">
        <v>505</v>
      </c>
      <c r="I4506">
        <v>15</v>
      </c>
      <c r="J4506" t="s">
        <v>4140</v>
      </c>
      <c r="L4506" t="s">
        <v>26385</v>
      </c>
    </row>
    <row r="4507" spans="1:12" x14ac:dyDescent="0.25">
      <c r="A4507" t="s">
        <v>9456</v>
      </c>
      <c r="B4507" t="s">
        <v>9453</v>
      </c>
      <c r="C4507" t="s">
        <v>9454</v>
      </c>
      <c r="D4507" t="s">
        <v>9455</v>
      </c>
      <c r="E4507" s="117">
        <v>43031</v>
      </c>
      <c r="F4507" s="118">
        <v>0.44359953703703708</v>
      </c>
      <c r="G4507" t="s">
        <v>9457</v>
      </c>
      <c r="H4507">
        <v>505</v>
      </c>
      <c r="I4507">
        <v>19</v>
      </c>
      <c r="J4507" t="s">
        <v>4140</v>
      </c>
      <c r="L4507" t="s">
        <v>26386</v>
      </c>
    </row>
    <row r="4508" spans="1:12" x14ac:dyDescent="0.25">
      <c r="A4508" t="s">
        <v>9456</v>
      </c>
      <c r="B4508" t="s">
        <v>9453</v>
      </c>
      <c r="C4508" t="s">
        <v>9454</v>
      </c>
      <c r="D4508" t="s">
        <v>9455</v>
      </c>
      <c r="E4508" s="117">
        <v>43031</v>
      </c>
      <c r="F4508" s="118">
        <v>0.44359953703703708</v>
      </c>
      <c r="G4508" t="s">
        <v>9457</v>
      </c>
      <c r="H4508">
        <v>505</v>
      </c>
      <c r="I4508">
        <v>20</v>
      </c>
      <c r="J4508" t="s">
        <v>4140</v>
      </c>
      <c r="L4508" t="s">
        <v>42</v>
      </c>
    </row>
    <row r="4509" spans="1:12" x14ac:dyDescent="0.25">
      <c r="A4509" t="s">
        <v>9456</v>
      </c>
      <c r="B4509" t="s">
        <v>9453</v>
      </c>
      <c r="C4509" t="s">
        <v>9454</v>
      </c>
      <c r="D4509" t="s">
        <v>9455</v>
      </c>
      <c r="E4509" s="117">
        <v>43031</v>
      </c>
      <c r="F4509" s="118">
        <v>0.44359953703703708</v>
      </c>
      <c r="G4509" t="s">
        <v>9457</v>
      </c>
      <c r="H4509">
        <v>505</v>
      </c>
      <c r="I4509">
        <v>22</v>
      </c>
      <c r="J4509" t="s">
        <v>4140</v>
      </c>
      <c r="L4509" t="s">
        <v>26390</v>
      </c>
    </row>
    <row r="4510" spans="1:12" x14ac:dyDescent="0.25">
      <c r="A4510" t="s">
        <v>9456</v>
      </c>
      <c r="B4510" t="s">
        <v>9453</v>
      </c>
      <c r="C4510" t="s">
        <v>9454</v>
      </c>
      <c r="D4510" t="s">
        <v>9455</v>
      </c>
      <c r="E4510" s="117">
        <v>43031</v>
      </c>
      <c r="F4510" s="118">
        <v>0.44362268518518522</v>
      </c>
      <c r="G4510" t="s">
        <v>9457</v>
      </c>
      <c r="H4510">
        <v>506</v>
      </c>
      <c r="I4510">
        <v>2</v>
      </c>
      <c r="J4510" t="s">
        <v>4140</v>
      </c>
      <c r="L4510" t="s">
        <v>5</v>
      </c>
    </row>
    <row r="4511" spans="1:12" x14ac:dyDescent="0.25">
      <c r="A4511" t="s">
        <v>9456</v>
      </c>
      <c r="B4511" t="s">
        <v>9453</v>
      </c>
      <c r="C4511" t="s">
        <v>9454</v>
      </c>
      <c r="D4511" t="s">
        <v>9455</v>
      </c>
      <c r="E4511" s="117">
        <v>43031</v>
      </c>
      <c r="F4511" s="118">
        <v>0.44362268518518522</v>
      </c>
      <c r="G4511" t="s">
        <v>9457</v>
      </c>
      <c r="H4511">
        <v>506</v>
      </c>
      <c r="I4511">
        <v>5</v>
      </c>
      <c r="J4511" t="s">
        <v>4140</v>
      </c>
      <c r="L4511" t="s">
        <v>175</v>
      </c>
    </row>
    <row r="4512" spans="1:12" x14ac:dyDescent="0.25">
      <c r="A4512" t="s">
        <v>9456</v>
      </c>
      <c r="B4512" t="s">
        <v>9453</v>
      </c>
      <c r="C4512" t="s">
        <v>9454</v>
      </c>
      <c r="D4512" t="s">
        <v>9455</v>
      </c>
      <c r="E4512" s="117">
        <v>43031</v>
      </c>
      <c r="F4512" s="118">
        <v>0.44362268518518522</v>
      </c>
      <c r="G4512" t="s">
        <v>9457</v>
      </c>
      <c r="H4512">
        <v>506</v>
      </c>
      <c r="I4512">
        <v>7</v>
      </c>
      <c r="J4512" t="s">
        <v>4140</v>
      </c>
      <c r="L4512">
        <v>89</v>
      </c>
    </row>
    <row r="4513" spans="1:12" x14ac:dyDescent="0.25">
      <c r="A4513" t="s">
        <v>9456</v>
      </c>
      <c r="B4513" t="s">
        <v>9453</v>
      </c>
      <c r="C4513" t="s">
        <v>9454</v>
      </c>
      <c r="D4513" t="s">
        <v>9455</v>
      </c>
      <c r="E4513" s="117">
        <v>43031</v>
      </c>
      <c r="F4513" s="118">
        <v>0.44362268518518522</v>
      </c>
      <c r="G4513" t="s">
        <v>9457</v>
      </c>
      <c r="H4513">
        <v>506</v>
      </c>
      <c r="I4513">
        <v>8</v>
      </c>
      <c r="J4513" t="s">
        <v>4140</v>
      </c>
      <c r="L4513">
        <v>100000</v>
      </c>
    </row>
    <row r="4514" spans="1:12" x14ac:dyDescent="0.25">
      <c r="A4514" t="s">
        <v>9456</v>
      </c>
      <c r="B4514" t="s">
        <v>9453</v>
      </c>
      <c r="C4514" t="s">
        <v>9454</v>
      </c>
      <c r="D4514" t="s">
        <v>9455</v>
      </c>
      <c r="E4514" s="117">
        <v>43031</v>
      </c>
      <c r="F4514" s="118">
        <v>0.44363425925925926</v>
      </c>
      <c r="G4514" t="s">
        <v>9457</v>
      </c>
      <c r="H4514">
        <v>506</v>
      </c>
      <c r="I4514">
        <v>12</v>
      </c>
      <c r="J4514" t="s">
        <v>4140</v>
      </c>
      <c r="L4514">
        <v>-11.731865069918999</v>
      </c>
    </row>
    <row r="4515" spans="1:12" x14ac:dyDescent="0.25">
      <c r="A4515" t="s">
        <v>9456</v>
      </c>
      <c r="B4515" t="s">
        <v>9453</v>
      </c>
      <c r="C4515" t="s">
        <v>9454</v>
      </c>
      <c r="D4515" t="s">
        <v>9455</v>
      </c>
      <c r="E4515" s="117">
        <v>43031</v>
      </c>
      <c r="F4515" s="118">
        <v>0.44363425925925926</v>
      </c>
      <c r="G4515" t="s">
        <v>9457</v>
      </c>
      <c r="H4515">
        <v>506</v>
      </c>
      <c r="I4515">
        <v>13</v>
      </c>
      <c r="J4515" t="s">
        <v>4140</v>
      </c>
      <c r="L4515">
        <v>-62.186318138975999</v>
      </c>
    </row>
    <row r="4516" spans="1:12" x14ac:dyDescent="0.25">
      <c r="A4516" t="s">
        <v>9456</v>
      </c>
      <c r="B4516" t="s">
        <v>9453</v>
      </c>
      <c r="C4516" t="s">
        <v>9454</v>
      </c>
      <c r="D4516" t="s">
        <v>9455</v>
      </c>
      <c r="E4516" s="117">
        <v>43031</v>
      </c>
      <c r="F4516" s="118">
        <v>0.44363425925925926</v>
      </c>
      <c r="G4516" t="s">
        <v>9457</v>
      </c>
      <c r="H4516">
        <v>506</v>
      </c>
      <c r="I4516">
        <v>14</v>
      </c>
      <c r="J4516" t="s">
        <v>4140</v>
      </c>
      <c r="L4516">
        <v>281923706</v>
      </c>
    </row>
    <row r="4517" spans="1:12" x14ac:dyDescent="0.25">
      <c r="A4517" t="s">
        <v>9456</v>
      </c>
      <c r="B4517" t="s">
        <v>9453</v>
      </c>
      <c r="C4517" t="s">
        <v>9454</v>
      </c>
      <c r="D4517" t="s">
        <v>9455</v>
      </c>
      <c r="E4517" s="117">
        <v>43031</v>
      </c>
      <c r="F4517" s="118">
        <v>0.44363425925925926</v>
      </c>
      <c r="G4517" t="s">
        <v>9457</v>
      </c>
      <c r="H4517">
        <v>506</v>
      </c>
      <c r="I4517">
        <v>15</v>
      </c>
      <c r="J4517" t="s">
        <v>4140</v>
      </c>
      <c r="L4517" t="s">
        <v>26385</v>
      </c>
    </row>
    <row r="4518" spans="1:12" x14ac:dyDescent="0.25">
      <c r="A4518" t="s">
        <v>9456</v>
      </c>
      <c r="B4518" t="s">
        <v>9453</v>
      </c>
      <c r="C4518" t="s">
        <v>9454</v>
      </c>
      <c r="D4518" t="s">
        <v>9455</v>
      </c>
      <c r="E4518" s="117">
        <v>43031</v>
      </c>
      <c r="F4518" s="118">
        <v>0.44363425925925926</v>
      </c>
      <c r="G4518" t="s">
        <v>9457</v>
      </c>
      <c r="H4518">
        <v>506</v>
      </c>
      <c r="I4518">
        <v>19</v>
      </c>
      <c r="J4518" t="s">
        <v>4140</v>
      </c>
      <c r="L4518" t="s">
        <v>26386</v>
      </c>
    </row>
    <row r="4519" spans="1:12" x14ac:dyDescent="0.25">
      <c r="A4519" t="s">
        <v>9456</v>
      </c>
      <c r="B4519" t="s">
        <v>9453</v>
      </c>
      <c r="C4519" t="s">
        <v>9454</v>
      </c>
      <c r="D4519" t="s">
        <v>9455</v>
      </c>
      <c r="E4519" s="117">
        <v>43031</v>
      </c>
      <c r="F4519" s="118">
        <v>0.44363425925925926</v>
      </c>
      <c r="G4519" t="s">
        <v>9457</v>
      </c>
      <c r="H4519">
        <v>506</v>
      </c>
      <c r="I4519">
        <v>20</v>
      </c>
      <c r="J4519" t="s">
        <v>4140</v>
      </c>
      <c r="L4519" t="s">
        <v>42</v>
      </c>
    </row>
    <row r="4520" spans="1:12" x14ac:dyDescent="0.25">
      <c r="A4520" t="s">
        <v>9456</v>
      </c>
      <c r="B4520" t="s">
        <v>9453</v>
      </c>
      <c r="C4520" t="s">
        <v>9454</v>
      </c>
      <c r="D4520" t="s">
        <v>9455</v>
      </c>
      <c r="E4520" s="117">
        <v>43031</v>
      </c>
      <c r="F4520" s="118">
        <v>0.44364583333333335</v>
      </c>
      <c r="G4520" t="s">
        <v>9457</v>
      </c>
      <c r="H4520">
        <v>506</v>
      </c>
      <c r="I4520">
        <v>22</v>
      </c>
      <c r="J4520" t="s">
        <v>4140</v>
      </c>
      <c r="L4520" t="s">
        <v>26391</v>
      </c>
    </row>
    <row r="4521" spans="1:12" x14ac:dyDescent="0.25">
      <c r="A4521" t="s">
        <v>9456</v>
      </c>
      <c r="B4521" t="s">
        <v>9453</v>
      </c>
      <c r="C4521" t="s">
        <v>9454</v>
      </c>
      <c r="D4521" t="s">
        <v>9455</v>
      </c>
      <c r="E4521" s="117">
        <v>43031</v>
      </c>
      <c r="F4521" s="118">
        <v>0.44365740740740739</v>
      </c>
      <c r="G4521" t="s">
        <v>9457</v>
      </c>
      <c r="H4521">
        <v>507</v>
      </c>
      <c r="I4521">
        <v>2</v>
      </c>
      <c r="J4521" t="s">
        <v>4140</v>
      </c>
      <c r="L4521" t="s">
        <v>5</v>
      </c>
    </row>
    <row r="4522" spans="1:12" x14ac:dyDescent="0.25">
      <c r="A4522" t="s">
        <v>9456</v>
      </c>
      <c r="B4522" t="s">
        <v>9453</v>
      </c>
      <c r="C4522" t="s">
        <v>9454</v>
      </c>
      <c r="D4522" t="s">
        <v>9455</v>
      </c>
      <c r="E4522" s="117">
        <v>43031</v>
      </c>
      <c r="F4522" s="118">
        <v>0.44366898148148143</v>
      </c>
      <c r="G4522" t="s">
        <v>9457</v>
      </c>
      <c r="H4522">
        <v>507</v>
      </c>
      <c r="I4522">
        <v>5</v>
      </c>
      <c r="J4522" t="s">
        <v>4140</v>
      </c>
      <c r="L4522" t="s">
        <v>175</v>
      </c>
    </row>
    <row r="4523" spans="1:12" x14ac:dyDescent="0.25">
      <c r="A4523" t="s">
        <v>9456</v>
      </c>
      <c r="B4523" t="s">
        <v>9453</v>
      </c>
      <c r="C4523" t="s">
        <v>9454</v>
      </c>
      <c r="D4523" t="s">
        <v>9455</v>
      </c>
      <c r="E4523" s="117">
        <v>43031</v>
      </c>
      <c r="F4523" s="118">
        <v>0.44366898148148143</v>
      </c>
      <c r="G4523" t="s">
        <v>9457</v>
      </c>
      <c r="H4523">
        <v>507</v>
      </c>
      <c r="I4523">
        <v>7</v>
      </c>
      <c r="J4523" t="s">
        <v>4140</v>
      </c>
      <c r="L4523">
        <v>90</v>
      </c>
    </row>
    <row r="4524" spans="1:12" x14ac:dyDescent="0.25">
      <c r="A4524" t="s">
        <v>9456</v>
      </c>
      <c r="B4524" t="s">
        <v>9453</v>
      </c>
      <c r="C4524" t="s">
        <v>9454</v>
      </c>
      <c r="D4524" t="s">
        <v>9455</v>
      </c>
      <c r="E4524" s="117">
        <v>43031</v>
      </c>
      <c r="F4524" s="118">
        <v>0.44366898148148143</v>
      </c>
      <c r="G4524" t="s">
        <v>9457</v>
      </c>
      <c r="H4524">
        <v>507</v>
      </c>
      <c r="I4524">
        <v>8</v>
      </c>
      <c r="J4524" t="s">
        <v>4140</v>
      </c>
      <c r="L4524">
        <v>100000</v>
      </c>
    </row>
    <row r="4525" spans="1:12" x14ac:dyDescent="0.25">
      <c r="A4525" t="s">
        <v>9456</v>
      </c>
      <c r="B4525" t="s">
        <v>9453</v>
      </c>
      <c r="C4525" t="s">
        <v>9454</v>
      </c>
      <c r="D4525" t="s">
        <v>9455</v>
      </c>
      <c r="E4525" s="117">
        <v>43031</v>
      </c>
      <c r="F4525" s="118">
        <v>0.44366898148148143</v>
      </c>
      <c r="G4525" t="s">
        <v>9457</v>
      </c>
      <c r="H4525">
        <v>507</v>
      </c>
      <c r="I4525">
        <v>12</v>
      </c>
      <c r="J4525" t="s">
        <v>4140</v>
      </c>
      <c r="L4525">
        <v>-11.7306265675732</v>
      </c>
    </row>
    <row r="4526" spans="1:12" x14ac:dyDescent="0.25">
      <c r="A4526" t="s">
        <v>9456</v>
      </c>
      <c r="B4526" t="s">
        <v>9453</v>
      </c>
      <c r="C4526" t="s">
        <v>9454</v>
      </c>
      <c r="D4526" t="s">
        <v>9455</v>
      </c>
      <c r="E4526" s="117">
        <v>43031</v>
      </c>
      <c r="F4526" s="118">
        <v>0.44366898148148143</v>
      </c>
      <c r="G4526" t="s">
        <v>9457</v>
      </c>
      <c r="H4526">
        <v>507</v>
      </c>
      <c r="I4526">
        <v>13</v>
      </c>
      <c r="J4526" t="s">
        <v>4140</v>
      </c>
      <c r="L4526">
        <v>-62.186441060358099</v>
      </c>
    </row>
    <row r="4527" spans="1:12" x14ac:dyDescent="0.25">
      <c r="A4527" t="s">
        <v>9456</v>
      </c>
      <c r="B4527" t="s">
        <v>9453</v>
      </c>
      <c r="C4527" t="s">
        <v>9454</v>
      </c>
      <c r="D4527" t="s">
        <v>9455</v>
      </c>
      <c r="E4527" s="117">
        <v>43031</v>
      </c>
      <c r="F4527" s="118">
        <v>0.44368055555555558</v>
      </c>
      <c r="G4527" t="s">
        <v>9457</v>
      </c>
      <c r="H4527">
        <v>507</v>
      </c>
      <c r="I4527">
        <v>14</v>
      </c>
      <c r="J4527" t="s">
        <v>4140</v>
      </c>
      <c r="L4527">
        <v>270816223</v>
      </c>
    </row>
    <row r="4528" spans="1:12" x14ac:dyDescent="0.25">
      <c r="A4528" t="s">
        <v>9456</v>
      </c>
      <c r="B4528" t="s">
        <v>9453</v>
      </c>
      <c r="C4528" t="s">
        <v>9454</v>
      </c>
      <c r="D4528" t="s">
        <v>9455</v>
      </c>
      <c r="E4528" s="117">
        <v>43031</v>
      </c>
      <c r="F4528" s="118">
        <v>0.44368055555555558</v>
      </c>
      <c r="G4528" t="s">
        <v>9457</v>
      </c>
      <c r="H4528">
        <v>507</v>
      </c>
      <c r="I4528">
        <v>15</v>
      </c>
      <c r="J4528" t="s">
        <v>4140</v>
      </c>
      <c r="L4528" t="s">
        <v>26385</v>
      </c>
    </row>
    <row r="4529" spans="1:12" x14ac:dyDescent="0.25">
      <c r="A4529" t="s">
        <v>9456</v>
      </c>
      <c r="B4529" t="s">
        <v>9453</v>
      </c>
      <c r="C4529" t="s">
        <v>9454</v>
      </c>
      <c r="D4529" t="s">
        <v>9455</v>
      </c>
      <c r="E4529" s="117">
        <v>43031</v>
      </c>
      <c r="F4529" s="118">
        <v>0.44368055555555558</v>
      </c>
      <c r="G4529" t="s">
        <v>9457</v>
      </c>
      <c r="H4529">
        <v>507</v>
      </c>
      <c r="I4529">
        <v>19</v>
      </c>
      <c r="J4529" t="s">
        <v>4140</v>
      </c>
      <c r="L4529" t="s">
        <v>26386</v>
      </c>
    </row>
    <row r="4530" spans="1:12" x14ac:dyDescent="0.25">
      <c r="A4530" t="s">
        <v>9456</v>
      </c>
      <c r="B4530" t="s">
        <v>9453</v>
      </c>
      <c r="C4530" t="s">
        <v>9454</v>
      </c>
      <c r="D4530" t="s">
        <v>9455</v>
      </c>
      <c r="E4530" s="117">
        <v>43031</v>
      </c>
      <c r="F4530" s="118">
        <v>0.44368055555555558</v>
      </c>
      <c r="G4530" t="s">
        <v>9457</v>
      </c>
      <c r="H4530">
        <v>507</v>
      </c>
      <c r="I4530">
        <v>20</v>
      </c>
      <c r="J4530" t="s">
        <v>4140</v>
      </c>
      <c r="L4530" t="s">
        <v>32</v>
      </c>
    </row>
    <row r="4531" spans="1:12" x14ac:dyDescent="0.25">
      <c r="A4531" t="s">
        <v>9456</v>
      </c>
      <c r="B4531" t="s">
        <v>9453</v>
      </c>
      <c r="C4531" t="s">
        <v>9454</v>
      </c>
      <c r="D4531" t="s">
        <v>9455</v>
      </c>
      <c r="E4531" s="117">
        <v>43031</v>
      </c>
      <c r="F4531" s="118">
        <v>0.44368055555555558</v>
      </c>
      <c r="G4531" t="s">
        <v>9457</v>
      </c>
      <c r="H4531">
        <v>507</v>
      </c>
      <c r="I4531">
        <v>22</v>
      </c>
      <c r="J4531" t="s">
        <v>4140</v>
      </c>
      <c r="L4531" t="s">
        <v>26392</v>
      </c>
    </row>
    <row r="4532" spans="1:12" x14ac:dyDescent="0.25">
      <c r="A4532" t="s">
        <v>9456</v>
      </c>
      <c r="B4532" t="s">
        <v>9453</v>
      </c>
      <c r="C4532" t="s">
        <v>9454</v>
      </c>
      <c r="D4532" t="s">
        <v>9455</v>
      </c>
      <c r="E4532" s="117">
        <v>43031</v>
      </c>
      <c r="F4532" s="118">
        <v>0.44370370370370371</v>
      </c>
      <c r="G4532" t="s">
        <v>9457</v>
      </c>
      <c r="H4532">
        <v>507</v>
      </c>
      <c r="I4532">
        <v>44</v>
      </c>
      <c r="J4532" t="s">
        <v>4140</v>
      </c>
      <c r="L4532" t="s">
        <v>243</v>
      </c>
    </row>
    <row r="4533" spans="1:12" x14ac:dyDescent="0.25">
      <c r="A4533" t="s">
        <v>9456</v>
      </c>
      <c r="B4533" t="s">
        <v>9453</v>
      </c>
      <c r="C4533" t="s">
        <v>9454</v>
      </c>
      <c r="D4533" t="s">
        <v>9455</v>
      </c>
      <c r="E4533" s="117">
        <v>43031</v>
      </c>
      <c r="F4533" s="118">
        <v>0.44370370370370371</v>
      </c>
      <c r="G4533" t="s">
        <v>9457</v>
      </c>
      <c r="H4533">
        <v>508</v>
      </c>
      <c r="I4533">
        <v>2</v>
      </c>
      <c r="J4533" t="s">
        <v>4140</v>
      </c>
      <c r="L4533" t="s">
        <v>5</v>
      </c>
    </row>
    <row r="4534" spans="1:12" x14ac:dyDescent="0.25">
      <c r="A4534" t="s">
        <v>9456</v>
      </c>
      <c r="B4534" t="s">
        <v>9453</v>
      </c>
      <c r="C4534" t="s">
        <v>9454</v>
      </c>
      <c r="D4534" t="s">
        <v>9455</v>
      </c>
      <c r="E4534" s="117">
        <v>43031</v>
      </c>
      <c r="F4534" s="118">
        <v>0.44370370370370371</v>
      </c>
      <c r="G4534" t="s">
        <v>9457</v>
      </c>
      <c r="H4534">
        <v>508</v>
      </c>
      <c r="I4534">
        <v>5</v>
      </c>
      <c r="J4534" t="s">
        <v>4140</v>
      </c>
      <c r="L4534" t="s">
        <v>175</v>
      </c>
    </row>
    <row r="4535" spans="1:12" x14ac:dyDescent="0.25">
      <c r="A4535" t="s">
        <v>9456</v>
      </c>
      <c r="B4535" t="s">
        <v>9453</v>
      </c>
      <c r="C4535" t="s">
        <v>9454</v>
      </c>
      <c r="D4535" t="s">
        <v>9455</v>
      </c>
      <c r="E4535" s="117">
        <v>43031</v>
      </c>
      <c r="F4535" s="118">
        <v>0.44371527777777775</v>
      </c>
      <c r="G4535" t="s">
        <v>9457</v>
      </c>
      <c r="H4535">
        <v>508</v>
      </c>
      <c r="I4535">
        <v>7</v>
      </c>
      <c r="J4535" t="s">
        <v>4140</v>
      </c>
      <c r="L4535">
        <v>91</v>
      </c>
    </row>
    <row r="4536" spans="1:12" x14ac:dyDescent="0.25">
      <c r="A4536" t="s">
        <v>9456</v>
      </c>
      <c r="B4536" t="s">
        <v>9453</v>
      </c>
      <c r="C4536" t="s">
        <v>9454</v>
      </c>
      <c r="D4536" t="s">
        <v>9455</v>
      </c>
      <c r="E4536" s="117">
        <v>43031</v>
      </c>
      <c r="F4536" s="118">
        <v>0.44371527777777775</v>
      </c>
      <c r="G4536" t="s">
        <v>9457</v>
      </c>
      <c r="H4536">
        <v>508</v>
      </c>
      <c r="I4536">
        <v>8</v>
      </c>
      <c r="J4536" t="s">
        <v>4140</v>
      </c>
      <c r="L4536">
        <v>100000</v>
      </c>
    </row>
    <row r="4537" spans="1:12" x14ac:dyDescent="0.25">
      <c r="A4537" t="s">
        <v>9456</v>
      </c>
      <c r="B4537" t="s">
        <v>9453</v>
      </c>
      <c r="C4537" t="s">
        <v>9454</v>
      </c>
      <c r="D4537" t="s">
        <v>9455</v>
      </c>
      <c r="E4537" s="117">
        <v>43031</v>
      </c>
      <c r="F4537" s="118">
        <v>0.44371527777777775</v>
      </c>
      <c r="G4537" t="s">
        <v>9457</v>
      </c>
      <c r="H4537">
        <v>508</v>
      </c>
      <c r="I4537">
        <v>12</v>
      </c>
      <c r="J4537" t="s">
        <v>4140</v>
      </c>
      <c r="L4537">
        <v>-11.820753288788801</v>
      </c>
    </row>
    <row r="4538" spans="1:12" x14ac:dyDescent="0.25">
      <c r="A4538" t="s">
        <v>9456</v>
      </c>
      <c r="B4538" t="s">
        <v>9453</v>
      </c>
      <c r="C4538" t="s">
        <v>9454</v>
      </c>
      <c r="D4538" t="s">
        <v>9455</v>
      </c>
      <c r="E4538" s="117">
        <v>43031</v>
      </c>
      <c r="F4538" s="118">
        <v>0.44371527777777775</v>
      </c>
      <c r="G4538" t="s">
        <v>9457</v>
      </c>
      <c r="H4538">
        <v>508</v>
      </c>
      <c r="I4538">
        <v>13</v>
      </c>
      <c r="J4538" t="s">
        <v>4140</v>
      </c>
      <c r="L4538">
        <v>-62.107629277124502</v>
      </c>
    </row>
    <row r="4539" spans="1:12" x14ac:dyDescent="0.25">
      <c r="A4539" t="s">
        <v>9456</v>
      </c>
      <c r="B4539" t="s">
        <v>9453</v>
      </c>
      <c r="C4539" t="s">
        <v>9454</v>
      </c>
      <c r="D4539" t="s">
        <v>9455</v>
      </c>
      <c r="E4539" s="117">
        <v>43031</v>
      </c>
      <c r="F4539" s="118">
        <v>0.44371527777777775</v>
      </c>
      <c r="G4539" t="s">
        <v>9457</v>
      </c>
      <c r="H4539">
        <v>508</v>
      </c>
      <c r="I4539">
        <v>14</v>
      </c>
      <c r="J4539" t="s">
        <v>4140</v>
      </c>
      <c r="L4539">
        <v>369940887</v>
      </c>
    </row>
    <row r="4540" spans="1:12" x14ac:dyDescent="0.25">
      <c r="A4540" t="s">
        <v>9456</v>
      </c>
      <c r="B4540" t="s">
        <v>9453</v>
      </c>
      <c r="C4540" t="s">
        <v>9454</v>
      </c>
      <c r="D4540" t="s">
        <v>9455</v>
      </c>
      <c r="E4540" s="117">
        <v>43031</v>
      </c>
      <c r="F4540" s="118">
        <v>0.44372685185185184</v>
      </c>
      <c r="G4540" t="s">
        <v>9457</v>
      </c>
      <c r="H4540">
        <v>508</v>
      </c>
      <c r="I4540">
        <v>15</v>
      </c>
      <c r="J4540" t="s">
        <v>4140</v>
      </c>
      <c r="L4540" t="s">
        <v>26345</v>
      </c>
    </row>
    <row r="4541" spans="1:12" x14ac:dyDescent="0.25">
      <c r="A4541" t="s">
        <v>9456</v>
      </c>
      <c r="B4541" t="s">
        <v>9453</v>
      </c>
      <c r="C4541" t="s">
        <v>9454</v>
      </c>
      <c r="D4541" t="s">
        <v>9455</v>
      </c>
      <c r="E4541" s="117">
        <v>43031</v>
      </c>
      <c r="F4541" s="118">
        <v>0.44372685185185184</v>
      </c>
      <c r="G4541" t="s">
        <v>9457</v>
      </c>
      <c r="H4541">
        <v>508</v>
      </c>
      <c r="I4541">
        <v>19</v>
      </c>
      <c r="J4541" t="s">
        <v>4140</v>
      </c>
      <c r="L4541" t="s">
        <v>26393</v>
      </c>
    </row>
    <row r="4542" spans="1:12" x14ac:dyDescent="0.25">
      <c r="A4542" t="s">
        <v>9456</v>
      </c>
      <c r="B4542" t="s">
        <v>9453</v>
      </c>
      <c r="C4542" t="s">
        <v>9454</v>
      </c>
      <c r="D4542" t="s">
        <v>9455</v>
      </c>
      <c r="E4542" s="117">
        <v>43031</v>
      </c>
      <c r="F4542" s="118">
        <v>0.44372685185185184</v>
      </c>
      <c r="G4542" t="s">
        <v>9457</v>
      </c>
      <c r="H4542">
        <v>508</v>
      </c>
      <c r="I4542">
        <v>20</v>
      </c>
      <c r="J4542" t="s">
        <v>4140</v>
      </c>
      <c r="L4542" t="s">
        <v>32</v>
      </c>
    </row>
    <row r="4543" spans="1:12" x14ac:dyDescent="0.25">
      <c r="A4543" t="s">
        <v>9456</v>
      </c>
      <c r="B4543" t="s">
        <v>9453</v>
      </c>
      <c r="C4543" t="s">
        <v>9454</v>
      </c>
      <c r="D4543" t="s">
        <v>9455</v>
      </c>
      <c r="E4543" s="117">
        <v>43031</v>
      </c>
      <c r="F4543" s="118">
        <v>0.44372685185185184</v>
      </c>
      <c r="G4543" t="s">
        <v>9457</v>
      </c>
      <c r="H4543">
        <v>508</v>
      </c>
      <c r="I4543">
        <v>22</v>
      </c>
      <c r="J4543" t="s">
        <v>4140</v>
      </c>
      <c r="L4543" t="s">
        <v>26394</v>
      </c>
    </row>
    <row r="4544" spans="1:12" x14ac:dyDescent="0.25">
      <c r="A4544" t="s">
        <v>9456</v>
      </c>
      <c r="B4544" t="s">
        <v>9453</v>
      </c>
      <c r="C4544" t="s">
        <v>9454</v>
      </c>
      <c r="D4544" t="s">
        <v>9455</v>
      </c>
      <c r="E4544" s="117">
        <v>43031</v>
      </c>
      <c r="F4544" s="118">
        <v>0.44375000000000003</v>
      </c>
      <c r="G4544" t="s">
        <v>9457</v>
      </c>
      <c r="H4544">
        <v>508</v>
      </c>
      <c r="I4544">
        <v>44</v>
      </c>
      <c r="J4544" t="s">
        <v>4140</v>
      </c>
      <c r="L4544" t="s">
        <v>243</v>
      </c>
    </row>
    <row r="4545" spans="1:12" x14ac:dyDescent="0.25">
      <c r="A4545" t="s">
        <v>9456</v>
      </c>
      <c r="B4545" t="s">
        <v>9453</v>
      </c>
      <c r="C4545" t="s">
        <v>9454</v>
      </c>
      <c r="D4545" t="s">
        <v>9455</v>
      </c>
      <c r="E4545" s="117">
        <v>43031</v>
      </c>
      <c r="F4545" s="118">
        <v>0.44375000000000003</v>
      </c>
      <c r="G4545" t="s">
        <v>9457</v>
      </c>
      <c r="H4545">
        <v>509</v>
      </c>
      <c r="I4545">
        <v>2</v>
      </c>
      <c r="J4545" t="s">
        <v>4140</v>
      </c>
      <c r="L4545" t="s">
        <v>5</v>
      </c>
    </row>
    <row r="4546" spans="1:12" x14ac:dyDescent="0.25">
      <c r="A4546" t="s">
        <v>9456</v>
      </c>
      <c r="B4546" t="s">
        <v>9453</v>
      </c>
      <c r="C4546" t="s">
        <v>9454</v>
      </c>
      <c r="D4546" t="s">
        <v>9455</v>
      </c>
      <c r="E4546" s="117">
        <v>43031</v>
      </c>
      <c r="F4546" s="118">
        <v>0.44375000000000003</v>
      </c>
      <c r="G4546" t="s">
        <v>9457</v>
      </c>
      <c r="H4546">
        <v>509</v>
      </c>
      <c r="I4546">
        <v>5</v>
      </c>
      <c r="J4546" t="s">
        <v>4140</v>
      </c>
      <c r="L4546" t="s">
        <v>175</v>
      </c>
    </row>
    <row r="4547" spans="1:12" x14ac:dyDescent="0.25">
      <c r="A4547" t="s">
        <v>9456</v>
      </c>
      <c r="B4547" t="s">
        <v>9453</v>
      </c>
      <c r="C4547" t="s">
        <v>9454</v>
      </c>
      <c r="D4547" t="s">
        <v>9455</v>
      </c>
      <c r="E4547" s="117">
        <v>43031</v>
      </c>
      <c r="F4547" s="118">
        <v>0.44376157407407407</v>
      </c>
      <c r="G4547" t="s">
        <v>9457</v>
      </c>
      <c r="H4547">
        <v>509</v>
      </c>
      <c r="I4547">
        <v>7</v>
      </c>
      <c r="J4547" t="s">
        <v>4140</v>
      </c>
      <c r="L4547">
        <v>92</v>
      </c>
    </row>
    <row r="4548" spans="1:12" x14ac:dyDescent="0.25">
      <c r="A4548" t="s">
        <v>9456</v>
      </c>
      <c r="B4548" t="s">
        <v>9453</v>
      </c>
      <c r="C4548" t="s">
        <v>9454</v>
      </c>
      <c r="D4548" t="s">
        <v>9455</v>
      </c>
      <c r="E4548" s="117">
        <v>43031</v>
      </c>
      <c r="F4548" s="118">
        <v>0.44376157407407407</v>
      </c>
      <c r="G4548" t="s">
        <v>9457</v>
      </c>
      <c r="H4548">
        <v>509</v>
      </c>
      <c r="I4548">
        <v>8</v>
      </c>
      <c r="J4548" t="s">
        <v>4140</v>
      </c>
      <c r="L4548">
        <v>100000</v>
      </c>
    </row>
    <row r="4549" spans="1:12" x14ac:dyDescent="0.25">
      <c r="A4549" t="s">
        <v>9456</v>
      </c>
      <c r="B4549" t="s">
        <v>9453</v>
      </c>
      <c r="C4549" t="s">
        <v>9454</v>
      </c>
      <c r="D4549" t="s">
        <v>9455</v>
      </c>
      <c r="E4549" s="117">
        <v>43031</v>
      </c>
      <c r="F4549" s="118">
        <v>0.44376157407407407</v>
      </c>
      <c r="G4549" t="s">
        <v>9457</v>
      </c>
      <c r="H4549">
        <v>509</v>
      </c>
      <c r="I4549">
        <v>12</v>
      </c>
      <c r="J4549" t="s">
        <v>4140</v>
      </c>
      <c r="L4549">
        <v>-11.818005379140599</v>
      </c>
    </row>
    <row r="4550" spans="1:12" x14ac:dyDescent="0.25">
      <c r="A4550" t="s">
        <v>9456</v>
      </c>
      <c r="B4550" t="s">
        <v>9453</v>
      </c>
      <c r="C4550" t="s">
        <v>9454</v>
      </c>
      <c r="D4550" t="s">
        <v>9455</v>
      </c>
      <c r="E4550" s="117">
        <v>43031</v>
      </c>
      <c r="F4550" s="118">
        <v>0.44376157407407407</v>
      </c>
      <c r="G4550" t="s">
        <v>9457</v>
      </c>
      <c r="H4550">
        <v>509</v>
      </c>
      <c r="I4550">
        <v>13</v>
      </c>
      <c r="J4550" t="s">
        <v>4140</v>
      </c>
      <c r="L4550">
        <v>-62.1050772228268</v>
      </c>
    </row>
    <row r="4551" spans="1:12" x14ac:dyDescent="0.25">
      <c r="A4551" t="s">
        <v>9456</v>
      </c>
      <c r="B4551" t="s">
        <v>9453</v>
      </c>
      <c r="C4551" t="s">
        <v>9454</v>
      </c>
      <c r="D4551" t="s">
        <v>9455</v>
      </c>
      <c r="E4551" s="117">
        <v>43031</v>
      </c>
      <c r="F4551" s="118">
        <v>0.44376157407407407</v>
      </c>
      <c r="G4551" t="s">
        <v>9457</v>
      </c>
      <c r="H4551">
        <v>509</v>
      </c>
      <c r="I4551">
        <v>14</v>
      </c>
      <c r="J4551" t="s">
        <v>4140</v>
      </c>
      <c r="L4551">
        <v>34579483</v>
      </c>
    </row>
    <row r="4552" spans="1:12" x14ac:dyDescent="0.25">
      <c r="A4552" t="s">
        <v>9456</v>
      </c>
      <c r="B4552" t="s">
        <v>9453</v>
      </c>
      <c r="C4552" t="s">
        <v>9454</v>
      </c>
      <c r="D4552" t="s">
        <v>9455</v>
      </c>
      <c r="E4552" s="117">
        <v>43031</v>
      </c>
      <c r="F4552" s="118">
        <v>0.44377314814814817</v>
      </c>
      <c r="G4552" t="s">
        <v>9457</v>
      </c>
      <c r="H4552">
        <v>509</v>
      </c>
      <c r="I4552">
        <v>15</v>
      </c>
      <c r="J4552" t="s">
        <v>4140</v>
      </c>
      <c r="L4552" t="s">
        <v>26345</v>
      </c>
    </row>
    <row r="4553" spans="1:12" x14ac:dyDescent="0.25">
      <c r="A4553" t="s">
        <v>9456</v>
      </c>
      <c r="B4553" t="s">
        <v>9453</v>
      </c>
      <c r="C4553" t="s">
        <v>9454</v>
      </c>
      <c r="D4553" t="s">
        <v>9455</v>
      </c>
      <c r="E4553" s="117">
        <v>43031</v>
      </c>
      <c r="F4553" s="118">
        <v>0.44377314814814817</v>
      </c>
      <c r="G4553" t="s">
        <v>9457</v>
      </c>
      <c r="H4553">
        <v>509</v>
      </c>
      <c r="I4553">
        <v>19</v>
      </c>
      <c r="J4553" t="s">
        <v>4140</v>
      </c>
      <c r="L4553" t="s">
        <v>26393</v>
      </c>
    </row>
    <row r="4554" spans="1:12" x14ac:dyDescent="0.25">
      <c r="A4554" t="s">
        <v>9456</v>
      </c>
      <c r="B4554" t="s">
        <v>9453</v>
      </c>
      <c r="C4554" t="s">
        <v>9454</v>
      </c>
      <c r="D4554" t="s">
        <v>9455</v>
      </c>
      <c r="E4554" s="117">
        <v>43031</v>
      </c>
      <c r="F4554" s="118">
        <v>0.44377314814814817</v>
      </c>
      <c r="G4554" t="s">
        <v>9457</v>
      </c>
      <c r="H4554">
        <v>509</v>
      </c>
      <c r="I4554">
        <v>20</v>
      </c>
      <c r="J4554" t="s">
        <v>4140</v>
      </c>
      <c r="L4554" t="s">
        <v>32</v>
      </c>
    </row>
    <row r="4555" spans="1:12" x14ac:dyDescent="0.25">
      <c r="A4555" t="s">
        <v>9456</v>
      </c>
      <c r="B4555" t="s">
        <v>9453</v>
      </c>
      <c r="C4555" t="s">
        <v>9454</v>
      </c>
      <c r="D4555" t="s">
        <v>9455</v>
      </c>
      <c r="E4555" s="117">
        <v>43031</v>
      </c>
      <c r="F4555" s="118">
        <v>0.44377314814814817</v>
      </c>
      <c r="G4555" t="s">
        <v>9457</v>
      </c>
      <c r="H4555">
        <v>509</v>
      </c>
      <c r="I4555">
        <v>22</v>
      </c>
      <c r="J4555" t="s">
        <v>4140</v>
      </c>
      <c r="L4555" t="s">
        <v>26395</v>
      </c>
    </row>
    <row r="4556" spans="1:12" x14ac:dyDescent="0.25">
      <c r="A4556" t="s">
        <v>9456</v>
      </c>
      <c r="B4556" t="s">
        <v>9453</v>
      </c>
      <c r="C4556" t="s">
        <v>9454</v>
      </c>
      <c r="D4556" t="s">
        <v>9455</v>
      </c>
      <c r="E4556" s="117">
        <v>43031</v>
      </c>
      <c r="F4556" s="118">
        <v>0.4437962962962963</v>
      </c>
      <c r="G4556" t="s">
        <v>9457</v>
      </c>
      <c r="H4556">
        <v>510</v>
      </c>
      <c r="I4556">
        <v>2</v>
      </c>
      <c r="J4556" t="s">
        <v>4140</v>
      </c>
      <c r="L4556" t="s">
        <v>5</v>
      </c>
    </row>
    <row r="4557" spans="1:12" x14ac:dyDescent="0.25">
      <c r="A4557" t="s">
        <v>9456</v>
      </c>
      <c r="B4557" t="s">
        <v>9453</v>
      </c>
      <c r="C4557" t="s">
        <v>9454</v>
      </c>
      <c r="D4557" t="s">
        <v>9455</v>
      </c>
      <c r="E4557" s="117">
        <v>43031</v>
      </c>
      <c r="F4557" s="118">
        <v>0.4437962962962963</v>
      </c>
      <c r="G4557" t="s">
        <v>9457</v>
      </c>
      <c r="H4557">
        <v>510</v>
      </c>
      <c r="I4557">
        <v>5</v>
      </c>
      <c r="J4557" t="s">
        <v>4140</v>
      </c>
      <c r="L4557" t="s">
        <v>175</v>
      </c>
    </row>
    <row r="4558" spans="1:12" x14ac:dyDescent="0.25">
      <c r="A4558" t="s">
        <v>9456</v>
      </c>
      <c r="B4558" t="s">
        <v>9453</v>
      </c>
      <c r="C4558" t="s">
        <v>9454</v>
      </c>
      <c r="D4558" t="s">
        <v>9455</v>
      </c>
      <c r="E4558" s="117">
        <v>43031</v>
      </c>
      <c r="F4558" s="118">
        <v>0.4437962962962963</v>
      </c>
      <c r="G4558" t="s">
        <v>9457</v>
      </c>
      <c r="H4558">
        <v>510</v>
      </c>
      <c r="I4558">
        <v>7</v>
      </c>
      <c r="J4558" t="s">
        <v>4140</v>
      </c>
      <c r="L4558">
        <v>93</v>
      </c>
    </row>
    <row r="4559" spans="1:12" x14ac:dyDescent="0.25">
      <c r="A4559" t="s">
        <v>9456</v>
      </c>
      <c r="B4559" t="s">
        <v>9453</v>
      </c>
      <c r="C4559" t="s">
        <v>9454</v>
      </c>
      <c r="D4559" t="s">
        <v>9455</v>
      </c>
      <c r="E4559" s="117">
        <v>43031</v>
      </c>
      <c r="F4559" s="118">
        <v>0.44380787037037034</v>
      </c>
      <c r="G4559" t="s">
        <v>9457</v>
      </c>
      <c r="H4559">
        <v>510</v>
      </c>
      <c r="I4559">
        <v>8</v>
      </c>
      <c r="J4559" t="s">
        <v>4140</v>
      </c>
      <c r="L4559">
        <v>100000</v>
      </c>
    </row>
    <row r="4560" spans="1:12" x14ac:dyDescent="0.25">
      <c r="A4560" t="s">
        <v>9456</v>
      </c>
      <c r="B4560" t="s">
        <v>9453</v>
      </c>
      <c r="C4560" t="s">
        <v>9454</v>
      </c>
      <c r="D4560" t="s">
        <v>9455</v>
      </c>
      <c r="E4560" s="117">
        <v>43031</v>
      </c>
      <c r="F4560" s="118">
        <v>0.44380787037037034</v>
      </c>
      <c r="G4560" t="s">
        <v>9457</v>
      </c>
      <c r="H4560">
        <v>510</v>
      </c>
      <c r="I4560">
        <v>12</v>
      </c>
      <c r="J4560" t="s">
        <v>4140</v>
      </c>
      <c r="L4560">
        <v>-11.8127371892682</v>
      </c>
    </row>
    <row r="4561" spans="1:12" x14ac:dyDescent="0.25">
      <c r="A4561" t="s">
        <v>9456</v>
      </c>
      <c r="B4561" t="s">
        <v>9453</v>
      </c>
      <c r="C4561" t="s">
        <v>9454</v>
      </c>
      <c r="D4561" t="s">
        <v>9455</v>
      </c>
      <c r="E4561" s="117">
        <v>43031</v>
      </c>
      <c r="F4561" s="118">
        <v>0.44380787037037034</v>
      </c>
      <c r="G4561" t="s">
        <v>9457</v>
      </c>
      <c r="H4561">
        <v>510</v>
      </c>
      <c r="I4561">
        <v>13</v>
      </c>
      <c r="J4561" t="s">
        <v>4140</v>
      </c>
      <c r="L4561">
        <v>-62.106214148982602</v>
      </c>
    </row>
    <row r="4562" spans="1:12" x14ac:dyDescent="0.25">
      <c r="A4562" t="s">
        <v>9456</v>
      </c>
      <c r="B4562" t="s">
        <v>9453</v>
      </c>
      <c r="C4562" t="s">
        <v>9454</v>
      </c>
      <c r="D4562" t="s">
        <v>9455</v>
      </c>
      <c r="E4562" s="117">
        <v>43031</v>
      </c>
      <c r="F4562" s="118">
        <v>0.44380787037037034</v>
      </c>
      <c r="G4562" t="s">
        <v>9457</v>
      </c>
      <c r="H4562">
        <v>510</v>
      </c>
      <c r="I4562">
        <v>14</v>
      </c>
      <c r="J4562" t="s">
        <v>4140</v>
      </c>
      <c r="L4562">
        <v>316415497</v>
      </c>
    </row>
    <row r="4563" spans="1:12" x14ac:dyDescent="0.25">
      <c r="A4563" t="s">
        <v>9456</v>
      </c>
      <c r="B4563" t="s">
        <v>9453</v>
      </c>
      <c r="C4563" t="s">
        <v>9454</v>
      </c>
      <c r="D4563" t="s">
        <v>9455</v>
      </c>
      <c r="E4563" s="117">
        <v>43031</v>
      </c>
      <c r="F4563" s="118">
        <v>0.44380787037037034</v>
      </c>
      <c r="G4563" t="s">
        <v>9457</v>
      </c>
      <c r="H4563">
        <v>510</v>
      </c>
      <c r="I4563">
        <v>15</v>
      </c>
      <c r="J4563" t="s">
        <v>4140</v>
      </c>
      <c r="L4563" t="s">
        <v>26345</v>
      </c>
    </row>
    <row r="4564" spans="1:12" x14ac:dyDescent="0.25">
      <c r="A4564" t="s">
        <v>9456</v>
      </c>
      <c r="B4564" t="s">
        <v>9453</v>
      </c>
      <c r="C4564" t="s">
        <v>9454</v>
      </c>
      <c r="D4564" t="s">
        <v>9455</v>
      </c>
      <c r="E4564" s="117">
        <v>43031</v>
      </c>
      <c r="F4564" s="118">
        <v>0.44381944444444449</v>
      </c>
      <c r="G4564" t="s">
        <v>9457</v>
      </c>
      <c r="H4564">
        <v>510</v>
      </c>
      <c r="I4564">
        <v>19</v>
      </c>
      <c r="J4564" t="s">
        <v>4140</v>
      </c>
      <c r="L4564" t="s">
        <v>26393</v>
      </c>
    </row>
    <row r="4565" spans="1:12" x14ac:dyDescent="0.25">
      <c r="A4565" t="s">
        <v>9456</v>
      </c>
      <c r="B4565" t="s">
        <v>9453</v>
      </c>
      <c r="C4565" t="s">
        <v>9454</v>
      </c>
      <c r="D4565" t="s">
        <v>9455</v>
      </c>
      <c r="E4565" s="117">
        <v>43031</v>
      </c>
      <c r="F4565" s="118">
        <v>0.44381944444444449</v>
      </c>
      <c r="G4565" t="s">
        <v>9457</v>
      </c>
      <c r="H4565">
        <v>510</v>
      </c>
      <c r="I4565">
        <v>20</v>
      </c>
      <c r="J4565" t="s">
        <v>4140</v>
      </c>
      <c r="L4565" t="s">
        <v>32</v>
      </c>
    </row>
    <row r="4566" spans="1:12" x14ac:dyDescent="0.25">
      <c r="A4566" t="s">
        <v>9456</v>
      </c>
      <c r="B4566" t="s">
        <v>9453</v>
      </c>
      <c r="C4566" t="s">
        <v>9454</v>
      </c>
      <c r="D4566" t="s">
        <v>9455</v>
      </c>
      <c r="E4566" s="117">
        <v>43031</v>
      </c>
      <c r="F4566" s="118">
        <v>0.44381944444444449</v>
      </c>
      <c r="G4566" t="s">
        <v>9457</v>
      </c>
      <c r="H4566">
        <v>510</v>
      </c>
      <c r="I4566">
        <v>22</v>
      </c>
      <c r="J4566" t="s">
        <v>4140</v>
      </c>
      <c r="L4566" t="s">
        <v>26396</v>
      </c>
    </row>
    <row r="4567" spans="1:12" x14ac:dyDescent="0.25">
      <c r="A4567" t="s">
        <v>9456</v>
      </c>
      <c r="B4567" t="s">
        <v>9453</v>
      </c>
      <c r="C4567" t="s">
        <v>9454</v>
      </c>
      <c r="D4567" t="s">
        <v>9455</v>
      </c>
      <c r="E4567" s="117">
        <v>43031</v>
      </c>
      <c r="F4567" s="118">
        <v>0.44384259259259262</v>
      </c>
      <c r="G4567" t="s">
        <v>9457</v>
      </c>
      <c r="H4567">
        <v>511</v>
      </c>
      <c r="I4567">
        <v>2</v>
      </c>
      <c r="J4567" t="s">
        <v>4140</v>
      </c>
      <c r="L4567" t="s">
        <v>5</v>
      </c>
    </row>
    <row r="4568" spans="1:12" x14ac:dyDescent="0.25">
      <c r="A4568" t="s">
        <v>9456</v>
      </c>
      <c r="B4568" t="s">
        <v>9453</v>
      </c>
      <c r="C4568" t="s">
        <v>9454</v>
      </c>
      <c r="D4568" t="s">
        <v>9455</v>
      </c>
      <c r="E4568" s="117">
        <v>43031</v>
      </c>
      <c r="F4568" s="118">
        <v>0.44384259259259262</v>
      </c>
      <c r="G4568" t="s">
        <v>9457</v>
      </c>
      <c r="H4568">
        <v>511</v>
      </c>
      <c r="I4568">
        <v>5</v>
      </c>
      <c r="J4568" t="s">
        <v>4140</v>
      </c>
      <c r="L4568" t="s">
        <v>175</v>
      </c>
    </row>
    <row r="4569" spans="1:12" x14ac:dyDescent="0.25">
      <c r="A4569" t="s">
        <v>9456</v>
      </c>
      <c r="B4569" t="s">
        <v>9453</v>
      </c>
      <c r="C4569" t="s">
        <v>9454</v>
      </c>
      <c r="D4569" t="s">
        <v>9455</v>
      </c>
      <c r="E4569" s="117">
        <v>43031</v>
      </c>
      <c r="F4569" s="118">
        <v>0.44384259259259262</v>
      </c>
      <c r="G4569" t="s">
        <v>9457</v>
      </c>
      <c r="H4569">
        <v>511</v>
      </c>
      <c r="I4569">
        <v>7</v>
      </c>
      <c r="J4569" t="s">
        <v>4140</v>
      </c>
      <c r="L4569">
        <v>94</v>
      </c>
    </row>
    <row r="4570" spans="1:12" x14ac:dyDescent="0.25">
      <c r="A4570" t="s">
        <v>9456</v>
      </c>
      <c r="B4570" t="s">
        <v>9453</v>
      </c>
      <c r="C4570" t="s">
        <v>9454</v>
      </c>
      <c r="D4570" t="s">
        <v>9455</v>
      </c>
      <c r="E4570" s="117">
        <v>43031</v>
      </c>
      <c r="F4570" s="118">
        <v>0.44384259259259262</v>
      </c>
      <c r="G4570" t="s">
        <v>9457</v>
      </c>
      <c r="H4570">
        <v>511</v>
      </c>
      <c r="I4570">
        <v>8</v>
      </c>
      <c r="J4570" t="s">
        <v>4140</v>
      </c>
      <c r="L4570">
        <v>100000</v>
      </c>
    </row>
    <row r="4571" spans="1:12" x14ac:dyDescent="0.25">
      <c r="A4571" t="s">
        <v>9456</v>
      </c>
      <c r="B4571" t="s">
        <v>9453</v>
      </c>
      <c r="C4571" t="s">
        <v>9454</v>
      </c>
      <c r="D4571" t="s">
        <v>9455</v>
      </c>
      <c r="E4571" s="117">
        <v>43031</v>
      </c>
      <c r="F4571" s="118">
        <v>0.44385416666666666</v>
      </c>
      <c r="G4571" t="s">
        <v>9457</v>
      </c>
      <c r="H4571">
        <v>511</v>
      </c>
      <c r="I4571">
        <v>12</v>
      </c>
      <c r="J4571" t="s">
        <v>4140</v>
      </c>
      <c r="L4571">
        <v>-11.8055320648661</v>
      </c>
    </row>
    <row r="4572" spans="1:12" x14ac:dyDescent="0.25">
      <c r="A4572" t="s">
        <v>9456</v>
      </c>
      <c r="B4572" t="s">
        <v>9453</v>
      </c>
      <c r="C4572" t="s">
        <v>9454</v>
      </c>
      <c r="D4572" t="s">
        <v>9455</v>
      </c>
      <c r="E4572" s="117">
        <v>43031</v>
      </c>
      <c r="F4572" s="118">
        <v>0.44385416666666666</v>
      </c>
      <c r="G4572" t="s">
        <v>9457</v>
      </c>
      <c r="H4572">
        <v>511</v>
      </c>
      <c r="I4572">
        <v>13</v>
      </c>
      <c r="J4572" t="s">
        <v>4140</v>
      </c>
      <c r="L4572">
        <v>-62.103896949499102</v>
      </c>
    </row>
    <row r="4573" spans="1:12" x14ac:dyDescent="0.25">
      <c r="A4573" t="s">
        <v>9456</v>
      </c>
      <c r="B4573" t="s">
        <v>9453</v>
      </c>
      <c r="C4573" t="s">
        <v>9454</v>
      </c>
      <c r="D4573" t="s">
        <v>9455</v>
      </c>
      <c r="E4573" s="117">
        <v>43031</v>
      </c>
      <c r="F4573" s="118">
        <v>0.44385416666666666</v>
      </c>
      <c r="G4573" t="s">
        <v>9457</v>
      </c>
      <c r="H4573">
        <v>511</v>
      </c>
      <c r="I4573">
        <v>14</v>
      </c>
      <c r="J4573" t="s">
        <v>4140</v>
      </c>
      <c r="L4573">
        <v>288168793</v>
      </c>
    </row>
    <row r="4574" spans="1:12" x14ac:dyDescent="0.25">
      <c r="A4574" t="s">
        <v>9456</v>
      </c>
      <c r="B4574" t="s">
        <v>9453</v>
      </c>
      <c r="C4574" t="s">
        <v>9454</v>
      </c>
      <c r="D4574" t="s">
        <v>9455</v>
      </c>
      <c r="E4574" s="117">
        <v>43031</v>
      </c>
      <c r="F4574" s="118">
        <v>0.44385416666666666</v>
      </c>
      <c r="G4574" t="s">
        <v>9457</v>
      </c>
      <c r="H4574">
        <v>511</v>
      </c>
      <c r="I4574">
        <v>15</v>
      </c>
      <c r="J4574" t="s">
        <v>4140</v>
      </c>
      <c r="L4574" t="s">
        <v>26345</v>
      </c>
    </row>
    <row r="4575" spans="1:12" x14ac:dyDescent="0.25">
      <c r="A4575" t="s">
        <v>9456</v>
      </c>
      <c r="B4575" t="s">
        <v>9453</v>
      </c>
      <c r="C4575" t="s">
        <v>9454</v>
      </c>
      <c r="D4575" t="s">
        <v>9455</v>
      </c>
      <c r="E4575" s="117">
        <v>43031</v>
      </c>
      <c r="F4575" s="118">
        <v>0.44385416666666666</v>
      </c>
      <c r="G4575" t="s">
        <v>9457</v>
      </c>
      <c r="H4575">
        <v>511</v>
      </c>
      <c r="I4575">
        <v>19</v>
      </c>
      <c r="J4575" t="s">
        <v>4140</v>
      </c>
      <c r="L4575" t="s">
        <v>26393</v>
      </c>
    </row>
    <row r="4576" spans="1:12" x14ac:dyDescent="0.25">
      <c r="A4576" t="s">
        <v>9456</v>
      </c>
      <c r="B4576" t="s">
        <v>9453</v>
      </c>
      <c r="C4576" t="s">
        <v>9454</v>
      </c>
      <c r="D4576" t="s">
        <v>9455</v>
      </c>
      <c r="E4576" s="117">
        <v>43031</v>
      </c>
      <c r="F4576" s="118">
        <v>0.44386574074074076</v>
      </c>
      <c r="G4576" t="s">
        <v>9457</v>
      </c>
      <c r="H4576">
        <v>511</v>
      </c>
      <c r="I4576">
        <v>20</v>
      </c>
      <c r="J4576" t="s">
        <v>4140</v>
      </c>
      <c r="L4576" t="s">
        <v>32</v>
      </c>
    </row>
    <row r="4577" spans="1:12" x14ac:dyDescent="0.25">
      <c r="A4577" t="s">
        <v>9456</v>
      </c>
      <c r="B4577" t="s">
        <v>9453</v>
      </c>
      <c r="C4577" t="s">
        <v>9454</v>
      </c>
      <c r="D4577" t="s">
        <v>9455</v>
      </c>
      <c r="E4577" s="117">
        <v>43031</v>
      </c>
      <c r="F4577" s="118">
        <v>0.44386574074074076</v>
      </c>
      <c r="G4577" t="s">
        <v>9457</v>
      </c>
      <c r="H4577">
        <v>511</v>
      </c>
      <c r="I4577">
        <v>22</v>
      </c>
      <c r="J4577" t="s">
        <v>4140</v>
      </c>
      <c r="L4577" t="s">
        <v>26397</v>
      </c>
    </row>
    <row r="4578" spans="1:12" x14ac:dyDescent="0.25">
      <c r="A4578" t="s">
        <v>9456</v>
      </c>
      <c r="B4578" t="s">
        <v>9453</v>
      </c>
      <c r="C4578" t="s">
        <v>9454</v>
      </c>
      <c r="D4578" t="s">
        <v>9455</v>
      </c>
      <c r="E4578" s="117">
        <v>43031</v>
      </c>
      <c r="F4578" s="118">
        <v>0.44387731481481479</v>
      </c>
      <c r="G4578" t="s">
        <v>9457</v>
      </c>
      <c r="H4578">
        <v>512</v>
      </c>
      <c r="I4578">
        <v>2</v>
      </c>
      <c r="J4578" t="s">
        <v>4140</v>
      </c>
      <c r="L4578" t="s">
        <v>5</v>
      </c>
    </row>
    <row r="4579" spans="1:12" x14ac:dyDescent="0.25">
      <c r="A4579" t="s">
        <v>9456</v>
      </c>
      <c r="B4579" t="s">
        <v>9453</v>
      </c>
      <c r="C4579" t="s">
        <v>9454</v>
      </c>
      <c r="D4579" t="s">
        <v>9455</v>
      </c>
      <c r="E4579" s="117">
        <v>43031</v>
      </c>
      <c r="F4579" s="118">
        <v>0.44388888888888894</v>
      </c>
      <c r="G4579" t="s">
        <v>9457</v>
      </c>
      <c r="H4579">
        <v>512</v>
      </c>
      <c r="I4579">
        <v>5</v>
      </c>
      <c r="J4579" t="s">
        <v>4140</v>
      </c>
      <c r="L4579" t="s">
        <v>175</v>
      </c>
    </row>
    <row r="4580" spans="1:12" x14ac:dyDescent="0.25">
      <c r="A4580" t="s">
        <v>9456</v>
      </c>
      <c r="B4580" t="s">
        <v>9453</v>
      </c>
      <c r="C4580" t="s">
        <v>9454</v>
      </c>
      <c r="D4580" t="s">
        <v>9455</v>
      </c>
      <c r="E4580" s="117">
        <v>43031</v>
      </c>
      <c r="F4580" s="118">
        <v>0.44388888888888894</v>
      </c>
      <c r="G4580" t="s">
        <v>9457</v>
      </c>
      <c r="H4580">
        <v>512</v>
      </c>
      <c r="I4580">
        <v>7</v>
      </c>
      <c r="J4580" t="s">
        <v>4140</v>
      </c>
      <c r="L4580">
        <v>95</v>
      </c>
    </row>
    <row r="4581" spans="1:12" x14ac:dyDescent="0.25">
      <c r="A4581" t="s">
        <v>9456</v>
      </c>
      <c r="B4581" t="s">
        <v>9453</v>
      </c>
      <c r="C4581" t="s">
        <v>9454</v>
      </c>
      <c r="D4581" t="s">
        <v>9455</v>
      </c>
      <c r="E4581" s="117">
        <v>43031</v>
      </c>
      <c r="F4581" s="118">
        <v>0.44388888888888894</v>
      </c>
      <c r="G4581" t="s">
        <v>9457</v>
      </c>
      <c r="H4581">
        <v>512</v>
      </c>
      <c r="I4581">
        <v>8</v>
      </c>
      <c r="J4581" t="s">
        <v>4140</v>
      </c>
      <c r="L4581">
        <v>100000</v>
      </c>
    </row>
    <row r="4582" spans="1:12" x14ac:dyDescent="0.25">
      <c r="A4582" t="s">
        <v>9456</v>
      </c>
      <c r="B4582" t="s">
        <v>9453</v>
      </c>
      <c r="C4582" t="s">
        <v>9454</v>
      </c>
      <c r="D4582" t="s">
        <v>9455</v>
      </c>
      <c r="E4582" s="117">
        <v>43031</v>
      </c>
      <c r="F4582" s="118">
        <v>0.44388888888888894</v>
      </c>
      <c r="G4582" t="s">
        <v>9457</v>
      </c>
      <c r="H4582">
        <v>512</v>
      </c>
      <c r="I4582">
        <v>12</v>
      </c>
      <c r="J4582" t="s">
        <v>4140</v>
      </c>
      <c r="L4582">
        <v>-11.7899449262746</v>
      </c>
    </row>
    <row r="4583" spans="1:12" x14ac:dyDescent="0.25">
      <c r="A4583" t="s">
        <v>9456</v>
      </c>
      <c r="B4583" t="s">
        <v>9453</v>
      </c>
      <c r="C4583" t="s">
        <v>9454</v>
      </c>
      <c r="D4583" t="s">
        <v>9455</v>
      </c>
      <c r="E4583" s="117">
        <v>43031</v>
      </c>
      <c r="F4583" s="118">
        <v>0.44390046296296298</v>
      </c>
      <c r="G4583" t="s">
        <v>9457</v>
      </c>
      <c r="H4583">
        <v>512</v>
      </c>
      <c r="I4583">
        <v>13</v>
      </c>
      <c r="J4583" t="s">
        <v>4140</v>
      </c>
      <c r="L4583">
        <v>-62.098844520639602</v>
      </c>
    </row>
    <row r="4584" spans="1:12" x14ac:dyDescent="0.25">
      <c r="A4584" t="s">
        <v>9456</v>
      </c>
      <c r="B4584" t="s">
        <v>9453</v>
      </c>
      <c r="C4584" t="s">
        <v>9454</v>
      </c>
      <c r="D4584" t="s">
        <v>9455</v>
      </c>
      <c r="E4584" s="117">
        <v>43031</v>
      </c>
      <c r="F4584" s="118">
        <v>0.44390046296296298</v>
      </c>
      <c r="G4584" t="s">
        <v>9457</v>
      </c>
      <c r="H4584">
        <v>512</v>
      </c>
      <c r="I4584">
        <v>14</v>
      </c>
      <c r="J4584" t="s">
        <v>4140</v>
      </c>
      <c r="L4584">
        <v>275075195</v>
      </c>
    </row>
    <row r="4585" spans="1:12" x14ac:dyDescent="0.25">
      <c r="A4585" t="s">
        <v>9456</v>
      </c>
      <c r="B4585" t="s">
        <v>9453</v>
      </c>
      <c r="C4585" t="s">
        <v>9454</v>
      </c>
      <c r="D4585" t="s">
        <v>9455</v>
      </c>
      <c r="E4585" s="117">
        <v>43031</v>
      </c>
      <c r="F4585" s="118">
        <v>0.44390046296296298</v>
      </c>
      <c r="G4585" t="s">
        <v>9457</v>
      </c>
      <c r="H4585">
        <v>512</v>
      </c>
      <c r="I4585">
        <v>15</v>
      </c>
      <c r="J4585" t="s">
        <v>4140</v>
      </c>
      <c r="L4585" t="s">
        <v>26345</v>
      </c>
    </row>
    <row r="4586" spans="1:12" x14ac:dyDescent="0.25">
      <c r="A4586" t="s">
        <v>9456</v>
      </c>
      <c r="B4586" t="s">
        <v>9453</v>
      </c>
      <c r="C4586" t="s">
        <v>9454</v>
      </c>
      <c r="D4586" t="s">
        <v>9455</v>
      </c>
      <c r="E4586" s="117">
        <v>43031</v>
      </c>
      <c r="F4586" s="118">
        <v>0.44390046296296298</v>
      </c>
      <c r="G4586" t="s">
        <v>9457</v>
      </c>
      <c r="H4586">
        <v>512</v>
      </c>
      <c r="I4586">
        <v>19</v>
      </c>
      <c r="J4586" t="s">
        <v>4140</v>
      </c>
      <c r="L4586" t="s">
        <v>26393</v>
      </c>
    </row>
    <row r="4587" spans="1:12" x14ac:dyDescent="0.25">
      <c r="A4587" t="s">
        <v>9456</v>
      </c>
      <c r="B4587" t="s">
        <v>9453</v>
      </c>
      <c r="C4587" t="s">
        <v>9454</v>
      </c>
      <c r="D4587" t="s">
        <v>9455</v>
      </c>
      <c r="E4587" s="117">
        <v>43031</v>
      </c>
      <c r="F4587" s="118">
        <v>0.44390046296296298</v>
      </c>
      <c r="G4587" t="s">
        <v>9457</v>
      </c>
      <c r="H4587">
        <v>512</v>
      </c>
      <c r="I4587">
        <v>20</v>
      </c>
      <c r="J4587" t="s">
        <v>4140</v>
      </c>
      <c r="L4587" t="s">
        <v>32</v>
      </c>
    </row>
    <row r="4588" spans="1:12" x14ac:dyDescent="0.25">
      <c r="A4588" t="s">
        <v>9456</v>
      </c>
      <c r="B4588" t="s">
        <v>9453</v>
      </c>
      <c r="C4588" t="s">
        <v>9454</v>
      </c>
      <c r="D4588" t="s">
        <v>9455</v>
      </c>
      <c r="E4588" s="117">
        <v>43031</v>
      </c>
      <c r="F4588" s="118">
        <v>0.44391203703703702</v>
      </c>
      <c r="G4588" t="s">
        <v>9457</v>
      </c>
      <c r="H4588">
        <v>512</v>
      </c>
      <c r="I4588">
        <v>22</v>
      </c>
      <c r="J4588" t="s">
        <v>4140</v>
      </c>
      <c r="L4588" t="s">
        <v>26398</v>
      </c>
    </row>
    <row r="4589" spans="1:12" x14ac:dyDescent="0.25">
      <c r="A4589" t="s">
        <v>9456</v>
      </c>
      <c r="B4589" t="s">
        <v>9453</v>
      </c>
      <c r="C4589" t="s">
        <v>9454</v>
      </c>
      <c r="D4589" t="s">
        <v>9455</v>
      </c>
      <c r="E4589" s="117">
        <v>43031</v>
      </c>
      <c r="F4589" s="118">
        <v>0.44392361111111112</v>
      </c>
      <c r="G4589" t="s">
        <v>9457</v>
      </c>
      <c r="H4589">
        <v>513</v>
      </c>
      <c r="I4589">
        <v>2</v>
      </c>
      <c r="J4589" t="s">
        <v>4140</v>
      </c>
      <c r="L4589" t="s">
        <v>5</v>
      </c>
    </row>
    <row r="4590" spans="1:12" x14ac:dyDescent="0.25">
      <c r="A4590" t="s">
        <v>9456</v>
      </c>
      <c r="B4590" t="s">
        <v>9453</v>
      </c>
      <c r="C4590" t="s">
        <v>9454</v>
      </c>
      <c r="D4590" t="s">
        <v>9455</v>
      </c>
      <c r="E4590" s="117">
        <v>43031</v>
      </c>
      <c r="F4590" s="118">
        <v>0.44393518518518515</v>
      </c>
      <c r="G4590" t="s">
        <v>9457</v>
      </c>
      <c r="H4590">
        <v>513</v>
      </c>
      <c r="I4590">
        <v>5</v>
      </c>
      <c r="J4590" t="s">
        <v>4140</v>
      </c>
      <c r="L4590" t="s">
        <v>175</v>
      </c>
    </row>
    <row r="4591" spans="1:12" x14ac:dyDescent="0.25">
      <c r="A4591" t="s">
        <v>9456</v>
      </c>
      <c r="B4591" t="s">
        <v>9453</v>
      </c>
      <c r="C4591" t="s">
        <v>9454</v>
      </c>
      <c r="D4591" t="s">
        <v>9455</v>
      </c>
      <c r="E4591" s="117">
        <v>43031</v>
      </c>
      <c r="F4591" s="118">
        <v>0.44393518518518515</v>
      </c>
      <c r="G4591" t="s">
        <v>9457</v>
      </c>
      <c r="H4591">
        <v>513</v>
      </c>
      <c r="I4591">
        <v>7</v>
      </c>
      <c r="J4591" t="s">
        <v>4140</v>
      </c>
      <c r="L4591">
        <v>96</v>
      </c>
    </row>
    <row r="4592" spans="1:12" x14ac:dyDescent="0.25">
      <c r="A4592" t="s">
        <v>9456</v>
      </c>
      <c r="B4592" t="s">
        <v>9453</v>
      </c>
      <c r="C4592" t="s">
        <v>9454</v>
      </c>
      <c r="D4592" t="s">
        <v>9455</v>
      </c>
      <c r="E4592" s="117">
        <v>43031</v>
      </c>
      <c r="F4592" s="118">
        <v>0.44393518518518515</v>
      </c>
      <c r="G4592" t="s">
        <v>9457</v>
      </c>
      <c r="H4592">
        <v>513</v>
      </c>
      <c r="I4592">
        <v>8</v>
      </c>
      <c r="J4592" t="s">
        <v>4140</v>
      </c>
      <c r="L4592">
        <v>100000</v>
      </c>
    </row>
    <row r="4593" spans="1:12" x14ac:dyDescent="0.25">
      <c r="A4593" t="s">
        <v>9456</v>
      </c>
      <c r="B4593" t="s">
        <v>9453</v>
      </c>
      <c r="C4593" t="s">
        <v>9454</v>
      </c>
      <c r="D4593" t="s">
        <v>9455</v>
      </c>
      <c r="E4593" s="117">
        <v>43031</v>
      </c>
      <c r="F4593" s="118">
        <v>0.44393518518518515</v>
      </c>
      <c r="G4593" t="s">
        <v>9457</v>
      </c>
      <c r="H4593">
        <v>513</v>
      </c>
      <c r="I4593">
        <v>12</v>
      </c>
      <c r="J4593" t="s">
        <v>4140</v>
      </c>
      <c r="L4593">
        <v>-11.7455512280343</v>
      </c>
    </row>
    <row r="4594" spans="1:12" x14ac:dyDescent="0.25">
      <c r="A4594" t="s">
        <v>9456</v>
      </c>
      <c r="B4594" t="s">
        <v>9453</v>
      </c>
      <c r="C4594" t="s">
        <v>9454</v>
      </c>
      <c r="D4594" t="s">
        <v>9455</v>
      </c>
      <c r="E4594" s="117">
        <v>43031</v>
      </c>
      <c r="F4594" s="118">
        <v>0.44393518518518515</v>
      </c>
      <c r="G4594" t="s">
        <v>9457</v>
      </c>
      <c r="H4594">
        <v>513</v>
      </c>
      <c r="I4594">
        <v>13</v>
      </c>
      <c r="J4594" t="s">
        <v>4140</v>
      </c>
      <c r="L4594">
        <v>-62.243890422523101</v>
      </c>
    </row>
    <row r="4595" spans="1:12" x14ac:dyDescent="0.25">
      <c r="A4595" t="s">
        <v>9456</v>
      </c>
      <c r="B4595" t="s">
        <v>9453</v>
      </c>
      <c r="C4595" t="s">
        <v>9454</v>
      </c>
      <c r="D4595" t="s">
        <v>9455</v>
      </c>
      <c r="E4595" s="117">
        <v>43031</v>
      </c>
      <c r="F4595" s="118">
        <v>0.44393518518518515</v>
      </c>
      <c r="G4595" t="s">
        <v>9457</v>
      </c>
      <c r="H4595">
        <v>513</v>
      </c>
      <c r="I4595">
        <v>14</v>
      </c>
      <c r="J4595" t="s">
        <v>4140</v>
      </c>
      <c r="L4595">
        <v>281417023</v>
      </c>
    </row>
    <row r="4596" spans="1:12" x14ac:dyDescent="0.25">
      <c r="A4596" t="s">
        <v>9456</v>
      </c>
      <c r="B4596" t="s">
        <v>9453</v>
      </c>
      <c r="C4596" t="s">
        <v>9454</v>
      </c>
      <c r="D4596" t="s">
        <v>9455</v>
      </c>
      <c r="E4596" s="117">
        <v>43031</v>
      </c>
      <c r="F4596" s="118">
        <v>0.44394675925925925</v>
      </c>
      <c r="G4596" t="s">
        <v>9457</v>
      </c>
      <c r="H4596">
        <v>513</v>
      </c>
      <c r="I4596">
        <v>15</v>
      </c>
      <c r="J4596" t="s">
        <v>4140</v>
      </c>
      <c r="L4596" t="s">
        <v>26374</v>
      </c>
    </row>
    <row r="4597" spans="1:12" x14ac:dyDescent="0.25">
      <c r="A4597" t="s">
        <v>9456</v>
      </c>
      <c r="B4597" t="s">
        <v>9453</v>
      </c>
      <c r="C4597" t="s">
        <v>9454</v>
      </c>
      <c r="D4597" t="s">
        <v>9455</v>
      </c>
      <c r="E4597" s="117">
        <v>43031</v>
      </c>
      <c r="F4597" s="118">
        <v>0.44394675925925925</v>
      </c>
      <c r="G4597" t="s">
        <v>9457</v>
      </c>
      <c r="H4597">
        <v>513</v>
      </c>
      <c r="I4597">
        <v>19</v>
      </c>
      <c r="J4597" t="s">
        <v>4140</v>
      </c>
      <c r="L4597" t="s">
        <v>26399</v>
      </c>
    </row>
    <row r="4598" spans="1:12" x14ac:dyDescent="0.25">
      <c r="A4598" t="s">
        <v>9456</v>
      </c>
      <c r="B4598" t="s">
        <v>9453</v>
      </c>
      <c r="C4598" t="s">
        <v>9454</v>
      </c>
      <c r="D4598" t="s">
        <v>9455</v>
      </c>
      <c r="E4598" s="117">
        <v>43031</v>
      </c>
      <c r="F4598" s="118">
        <v>0.44394675925925925</v>
      </c>
      <c r="G4598" t="s">
        <v>9457</v>
      </c>
      <c r="H4598">
        <v>513</v>
      </c>
      <c r="I4598">
        <v>20</v>
      </c>
      <c r="J4598" t="s">
        <v>4140</v>
      </c>
      <c r="L4598" t="s">
        <v>43</v>
      </c>
    </row>
    <row r="4599" spans="1:12" x14ac:dyDescent="0.25">
      <c r="A4599" t="s">
        <v>9456</v>
      </c>
      <c r="B4599" t="s">
        <v>9453</v>
      </c>
      <c r="C4599" t="s">
        <v>9454</v>
      </c>
      <c r="D4599" t="s">
        <v>9455</v>
      </c>
      <c r="E4599" s="117">
        <v>43031</v>
      </c>
      <c r="F4599" s="118">
        <v>0.44394675925925925</v>
      </c>
      <c r="G4599" t="s">
        <v>9457</v>
      </c>
      <c r="H4599">
        <v>513</v>
      </c>
      <c r="I4599">
        <v>22</v>
      </c>
      <c r="J4599" t="s">
        <v>4140</v>
      </c>
      <c r="L4599" t="s">
        <v>26400</v>
      </c>
    </row>
    <row r="4600" spans="1:12" x14ac:dyDescent="0.25">
      <c r="A4600" t="s">
        <v>9456</v>
      </c>
      <c r="B4600" t="s">
        <v>9453</v>
      </c>
      <c r="C4600" t="s">
        <v>9454</v>
      </c>
      <c r="D4600" t="s">
        <v>9455</v>
      </c>
      <c r="E4600" s="117">
        <v>43031</v>
      </c>
      <c r="F4600" s="118">
        <v>0.44396990740740744</v>
      </c>
      <c r="G4600" t="s">
        <v>9457</v>
      </c>
      <c r="H4600">
        <v>514</v>
      </c>
      <c r="I4600">
        <v>2</v>
      </c>
      <c r="J4600" t="s">
        <v>4140</v>
      </c>
      <c r="L4600" t="s">
        <v>5</v>
      </c>
    </row>
    <row r="4601" spans="1:12" x14ac:dyDescent="0.25">
      <c r="A4601" t="s">
        <v>9456</v>
      </c>
      <c r="B4601" t="s">
        <v>9453</v>
      </c>
      <c r="C4601" t="s">
        <v>9454</v>
      </c>
      <c r="D4601" t="s">
        <v>9455</v>
      </c>
      <c r="E4601" s="117">
        <v>43031</v>
      </c>
      <c r="F4601" s="118">
        <v>0.44396990740740744</v>
      </c>
      <c r="G4601" t="s">
        <v>9457</v>
      </c>
      <c r="H4601">
        <v>514</v>
      </c>
      <c r="I4601">
        <v>5</v>
      </c>
      <c r="J4601" t="s">
        <v>4140</v>
      </c>
      <c r="L4601" t="s">
        <v>175</v>
      </c>
    </row>
    <row r="4602" spans="1:12" x14ac:dyDescent="0.25">
      <c r="A4602" t="s">
        <v>9456</v>
      </c>
      <c r="B4602" t="s">
        <v>9453</v>
      </c>
      <c r="C4602" t="s">
        <v>9454</v>
      </c>
      <c r="D4602" t="s">
        <v>9455</v>
      </c>
      <c r="E4602" s="117">
        <v>43031</v>
      </c>
      <c r="F4602" s="118">
        <v>0.44396990740740744</v>
      </c>
      <c r="G4602" t="s">
        <v>9457</v>
      </c>
      <c r="H4602">
        <v>514</v>
      </c>
      <c r="I4602">
        <v>7</v>
      </c>
      <c r="J4602" t="s">
        <v>4140</v>
      </c>
      <c r="L4602">
        <v>97</v>
      </c>
    </row>
    <row r="4603" spans="1:12" x14ac:dyDescent="0.25">
      <c r="A4603" t="s">
        <v>9456</v>
      </c>
      <c r="B4603" t="s">
        <v>9453</v>
      </c>
      <c r="C4603" t="s">
        <v>9454</v>
      </c>
      <c r="D4603" t="s">
        <v>9455</v>
      </c>
      <c r="E4603" s="117">
        <v>43031</v>
      </c>
      <c r="F4603" s="118">
        <v>0.44398148148148148</v>
      </c>
      <c r="G4603" t="s">
        <v>9457</v>
      </c>
      <c r="H4603">
        <v>514</v>
      </c>
      <c r="I4603">
        <v>8</v>
      </c>
      <c r="J4603" t="s">
        <v>4140</v>
      </c>
      <c r="L4603">
        <v>100000</v>
      </c>
    </row>
    <row r="4604" spans="1:12" x14ac:dyDescent="0.25">
      <c r="A4604" t="s">
        <v>9456</v>
      </c>
      <c r="B4604" t="s">
        <v>9453</v>
      </c>
      <c r="C4604" t="s">
        <v>9454</v>
      </c>
      <c r="D4604" t="s">
        <v>9455</v>
      </c>
      <c r="E4604" s="117">
        <v>43031</v>
      </c>
      <c r="F4604" s="118">
        <v>0.44398148148148148</v>
      </c>
      <c r="G4604" t="s">
        <v>9457</v>
      </c>
      <c r="H4604">
        <v>514</v>
      </c>
      <c r="I4604">
        <v>12</v>
      </c>
      <c r="J4604" t="s">
        <v>4140</v>
      </c>
      <c r="L4604">
        <v>-11.734133912334601</v>
      </c>
    </row>
    <row r="4605" spans="1:12" x14ac:dyDescent="0.25">
      <c r="A4605" t="s">
        <v>9456</v>
      </c>
      <c r="B4605" t="s">
        <v>9453</v>
      </c>
      <c r="C4605" t="s">
        <v>9454</v>
      </c>
      <c r="D4605" t="s">
        <v>9455</v>
      </c>
      <c r="E4605" s="117">
        <v>43031</v>
      </c>
      <c r="F4605" s="118">
        <v>0.44398148148148148</v>
      </c>
      <c r="G4605" t="s">
        <v>9457</v>
      </c>
      <c r="H4605">
        <v>514</v>
      </c>
      <c r="I4605">
        <v>13</v>
      </c>
      <c r="J4605" t="s">
        <v>4140</v>
      </c>
      <c r="L4605">
        <v>-62.252198793280698</v>
      </c>
    </row>
    <row r="4606" spans="1:12" x14ac:dyDescent="0.25">
      <c r="A4606" t="s">
        <v>9456</v>
      </c>
      <c r="B4606" t="s">
        <v>9453</v>
      </c>
      <c r="C4606" t="s">
        <v>9454</v>
      </c>
      <c r="D4606" t="s">
        <v>9455</v>
      </c>
      <c r="E4606" s="117">
        <v>43031</v>
      </c>
      <c r="F4606" s="118">
        <v>0.44398148148148148</v>
      </c>
      <c r="G4606" t="s">
        <v>9457</v>
      </c>
      <c r="H4606">
        <v>514</v>
      </c>
      <c r="I4606">
        <v>14</v>
      </c>
      <c r="J4606" t="s">
        <v>4140</v>
      </c>
      <c r="L4606">
        <v>277267792</v>
      </c>
    </row>
    <row r="4607" spans="1:12" x14ac:dyDescent="0.25">
      <c r="A4607" t="s">
        <v>9456</v>
      </c>
      <c r="B4607" t="s">
        <v>9453</v>
      </c>
      <c r="C4607" t="s">
        <v>9454</v>
      </c>
      <c r="D4607" t="s">
        <v>9455</v>
      </c>
      <c r="E4607" s="117">
        <v>43031</v>
      </c>
      <c r="F4607" s="118">
        <v>0.44398148148148148</v>
      </c>
      <c r="G4607" t="s">
        <v>9457</v>
      </c>
      <c r="H4607">
        <v>514</v>
      </c>
      <c r="I4607">
        <v>15</v>
      </c>
      <c r="J4607" t="s">
        <v>4140</v>
      </c>
      <c r="L4607" t="s">
        <v>26374</v>
      </c>
    </row>
    <row r="4608" spans="1:12" x14ac:dyDescent="0.25">
      <c r="A4608" t="s">
        <v>9456</v>
      </c>
      <c r="B4608" t="s">
        <v>9453</v>
      </c>
      <c r="C4608" t="s">
        <v>9454</v>
      </c>
      <c r="D4608" t="s">
        <v>9455</v>
      </c>
      <c r="E4608" s="117">
        <v>43031</v>
      </c>
      <c r="F4608" s="118">
        <v>0.44399305555555557</v>
      </c>
      <c r="G4608" t="s">
        <v>9457</v>
      </c>
      <c r="H4608">
        <v>514</v>
      </c>
      <c r="I4608">
        <v>19</v>
      </c>
      <c r="J4608" t="s">
        <v>4140</v>
      </c>
      <c r="L4608" t="s">
        <v>26399</v>
      </c>
    </row>
    <row r="4609" spans="1:12" x14ac:dyDescent="0.25">
      <c r="A4609" t="s">
        <v>9456</v>
      </c>
      <c r="B4609" t="s">
        <v>9453</v>
      </c>
      <c r="C4609" t="s">
        <v>9454</v>
      </c>
      <c r="D4609" t="s">
        <v>9455</v>
      </c>
      <c r="E4609" s="117">
        <v>43031</v>
      </c>
      <c r="F4609" s="118">
        <v>0.44399305555555557</v>
      </c>
      <c r="G4609" t="s">
        <v>9457</v>
      </c>
      <c r="H4609">
        <v>514</v>
      </c>
      <c r="I4609">
        <v>20</v>
      </c>
      <c r="J4609" t="s">
        <v>4140</v>
      </c>
      <c r="L4609" t="s">
        <v>42</v>
      </c>
    </row>
    <row r="4610" spans="1:12" x14ac:dyDescent="0.25">
      <c r="A4610" t="s">
        <v>9456</v>
      </c>
      <c r="B4610" t="s">
        <v>9453</v>
      </c>
      <c r="C4610" t="s">
        <v>9454</v>
      </c>
      <c r="D4610" t="s">
        <v>9455</v>
      </c>
      <c r="E4610" s="117">
        <v>43031</v>
      </c>
      <c r="F4610" s="118">
        <v>0.44399305555555557</v>
      </c>
      <c r="G4610" t="s">
        <v>9457</v>
      </c>
      <c r="H4610">
        <v>514</v>
      </c>
      <c r="I4610">
        <v>22</v>
      </c>
      <c r="J4610" t="s">
        <v>4140</v>
      </c>
      <c r="L4610" t="s">
        <v>26401</v>
      </c>
    </row>
    <row r="4611" spans="1:12" x14ac:dyDescent="0.25">
      <c r="A4611" t="s">
        <v>9456</v>
      </c>
      <c r="B4611" t="s">
        <v>9453</v>
      </c>
      <c r="C4611" t="s">
        <v>9454</v>
      </c>
      <c r="D4611" t="s">
        <v>9455</v>
      </c>
      <c r="E4611" s="117">
        <v>43031</v>
      </c>
      <c r="F4611" s="118">
        <v>0.4440162037037037</v>
      </c>
      <c r="G4611" t="s">
        <v>9457</v>
      </c>
      <c r="H4611">
        <v>515</v>
      </c>
      <c r="I4611">
        <v>2</v>
      </c>
      <c r="J4611" t="s">
        <v>4140</v>
      </c>
      <c r="L4611" t="s">
        <v>5</v>
      </c>
    </row>
    <row r="4612" spans="1:12" x14ac:dyDescent="0.25">
      <c r="A4612" t="s">
        <v>9456</v>
      </c>
      <c r="B4612" t="s">
        <v>9453</v>
      </c>
      <c r="C4612" t="s">
        <v>9454</v>
      </c>
      <c r="D4612" t="s">
        <v>9455</v>
      </c>
      <c r="E4612" s="117">
        <v>43031</v>
      </c>
      <c r="F4612" s="118">
        <v>0.4440162037037037</v>
      </c>
      <c r="G4612" t="s">
        <v>9457</v>
      </c>
      <c r="H4612">
        <v>515</v>
      </c>
      <c r="I4612">
        <v>5</v>
      </c>
      <c r="J4612" t="s">
        <v>4140</v>
      </c>
      <c r="L4612" t="s">
        <v>175</v>
      </c>
    </row>
    <row r="4613" spans="1:12" x14ac:dyDescent="0.25">
      <c r="A4613" t="s">
        <v>9456</v>
      </c>
      <c r="B4613" t="s">
        <v>9453</v>
      </c>
      <c r="C4613" t="s">
        <v>9454</v>
      </c>
      <c r="D4613" t="s">
        <v>9455</v>
      </c>
      <c r="E4613" s="117">
        <v>43031</v>
      </c>
      <c r="F4613" s="118">
        <v>0.4440162037037037</v>
      </c>
      <c r="G4613" t="s">
        <v>9457</v>
      </c>
      <c r="H4613">
        <v>515</v>
      </c>
      <c r="I4613">
        <v>7</v>
      </c>
      <c r="J4613" t="s">
        <v>4140</v>
      </c>
      <c r="L4613">
        <v>98</v>
      </c>
    </row>
    <row r="4614" spans="1:12" x14ac:dyDescent="0.25">
      <c r="A4614" t="s">
        <v>9456</v>
      </c>
      <c r="B4614" t="s">
        <v>9453</v>
      </c>
      <c r="C4614" t="s">
        <v>9454</v>
      </c>
      <c r="D4614" t="s">
        <v>9455</v>
      </c>
      <c r="E4614" s="117">
        <v>43031</v>
      </c>
      <c r="F4614" s="118">
        <v>0.4440162037037037</v>
      </c>
      <c r="G4614" t="s">
        <v>9457</v>
      </c>
      <c r="H4614">
        <v>515</v>
      </c>
      <c r="I4614">
        <v>8</v>
      </c>
      <c r="J4614" t="s">
        <v>4140</v>
      </c>
      <c r="L4614">
        <v>100000</v>
      </c>
    </row>
    <row r="4615" spans="1:12" x14ac:dyDescent="0.25">
      <c r="A4615" t="s">
        <v>9456</v>
      </c>
      <c r="B4615" t="s">
        <v>9453</v>
      </c>
      <c r="C4615" t="s">
        <v>9454</v>
      </c>
      <c r="D4615" t="s">
        <v>9455</v>
      </c>
      <c r="E4615" s="117">
        <v>43031</v>
      </c>
      <c r="F4615" s="118">
        <v>0.44402777777777774</v>
      </c>
      <c r="G4615" t="s">
        <v>9457</v>
      </c>
      <c r="H4615">
        <v>515</v>
      </c>
      <c r="I4615">
        <v>12</v>
      </c>
      <c r="J4615" t="s">
        <v>4140</v>
      </c>
      <c r="L4615">
        <v>-11.728932087742701</v>
      </c>
    </row>
    <row r="4616" spans="1:12" x14ac:dyDescent="0.25">
      <c r="A4616" t="s">
        <v>9456</v>
      </c>
      <c r="B4616" t="s">
        <v>9453</v>
      </c>
      <c r="C4616" t="s">
        <v>9454</v>
      </c>
      <c r="D4616" t="s">
        <v>9455</v>
      </c>
      <c r="E4616" s="117">
        <v>43031</v>
      </c>
      <c r="F4616" s="118">
        <v>0.44402777777777774</v>
      </c>
      <c r="G4616" t="s">
        <v>9457</v>
      </c>
      <c r="H4616">
        <v>515</v>
      </c>
      <c r="I4616">
        <v>13</v>
      </c>
      <c r="J4616" t="s">
        <v>4140</v>
      </c>
      <c r="L4616">
        <v>-62.265307540418902</v>
      </c>
    </row>
    <row r="4617" spans="1:12" x14ac:dyDescent="0.25">
      <c r="A4617" t="s">
        <v>9456</v>
      </c>
      <c r="B4617" t="s">
        <v>9453</v>
      </c>
      <c r="C4617" t="s">
        <v>9454</v>
      </c>
      <c r="D4617" t="s">
        <v>9455</v>
      </c>
      <c r="E4617" s="117">
        <v>43031</v>
      </c>
      <c r="F4617" s="118">
        <v>0.44402777777777774</v>
      </c>
      <c r="G4617" t="s">
        <v>9457</v>
      </c>
      <c r="H4617">
        <v>515</v>
      </c>
      <c r="I4617">
        <v>14</v>
      </c>
      <c r="J4617" t="s">
        <v>4140</v>
      </c>
      <c r="L4617">
        <v>295637115</v>
      </c>
    </row>
    <row r="4618" spans="1:12" x14ac:dyDescent="0.25">
      <c r="A4618" t="s">
        <v>9456</v>
      </c>
      <c r="B4618" t="s">
        <v>9453</v>
      </c>
      <c r="C4618" t="s">
        <v>9454</v>
      </c>
      <c r="D4618" t="s">
        <v>9455</v>
      </c>
      <c r="E4618" s="117">
        <v>43031</v>
      </c>
      <c r="F4618" s="118">
        <v>0.44402777777777774</v>
      </c>
      <c r="G4618" t="s">
        <v>9457</v>
      </c>
      <c r="H4618">
        <v>515</v>
      </c>
      <c r="I4618">
        <v>15</v>
      </c>
      <c r="J4618" t="s">
        <v>4140</v>
      </c>
      <c r="L4618" t="s">
        <v>26374</v>
      </c>
    </row>
    <row r="4619" spans="1:12" x14ac:dyDescent="0.25">
      <c r="A4619" t="s">
        <v>9456</v>
      </c>
      <c r="B4619" t="s">
        <v>9453</v>
      </c>
      <c r="C4619" t="s">
        <v>9454</v>
      </c>
      <c r="D4619" t="s">
        <v>9455</v>
      </c>
      <c r="E4619" s="117">
        <v>43031</v>
      </c>
      <c r="F4619" s="118">
        <v>0.44402777777777774</v>
      </c>
      <c r="G4619" t="s">
        <v>9457</v>
      </c>
      <c r="H4619">
        <v>515</v>
      </c>
      <c r="I4619">
        <v>19</v>
      </c>
      <c r="J4619" t="s">
        <v>4140</v>
      </c>
      <c r="L4619" t="s">
        <v>26399</v>
      </c>
    </row>
    <row r="4620" spans="1:12" x14ac:dyDescent="0.25">
      <c r="A4620" t="s">
        <v>9456</v>
      </c>
      <c r="B4620" t="s">
        <v>9453</v>
      </c>
      <c r="C4620" t="s">
        <v>9454</v>
      </c>
      <c r="D4620" t="s">
        <v>9455</v>
      </c>
      <c r="E4620" s="117">
        <v>43031</v>
      </c>
      <c r="F4620" s="118">
        <v>0.44403935185185189</v>
      </c>
      <c r="G4620" t="s">
        <v>9457</v>
      </c>
      <c r="H4620">
        <v>515</v>
      </c>
      <c r="I4620">
        <v>20</v>
      </c>
      <c r="J4620" t="s">
        <v>4140</v>
      </c>
      <c r="L4620" t="s">
        <v>32</v>
      </c>
    </row>
    <row r="4621" spans="1:12" x14ac:dyDescent="0.25">
      <c r="A4621" t="s">
        <v>9456</v>
      </c>
      <c r="B4621" t="s">
        <v>9453</v>
      </c>
      <c r="C4621" t="s">
        <v>9454</v>
      </c>
      <c r="D4621" t="s">
        <v>9455</v>
      </c>
      <c r="E4621" s="117">
        <v>43031</v>
      </c>
      <c r="F4621" s="118">
        <v>0.44403935185185189</v>
      </c>
      <c r="G4621" t="s">
        <v>9457</v>
      </c>
      <c r="H4621">
        <v>515</v>
      </c>
      <c r="I4621">
        <v>22</v>
      </c>
      <c r="J4621" t="s">
        <v>4140</v>
      </c>
      <c r="L4621" t="s">
        <v>26402</v>
      </c>
    </row>
    <row r="4622" spans="1:12" x14ac:dyDescent="0.25">
      <c r="A4622" t="s">
        <v>9456</v>
      </c>
      <c r="B4622" t="s">
        <v>9453</v>
      </c>
      <c r="C4622" t="s">
        <v>9454</v>
      </c>
      <c r="D4622" t="s">
        <v>9455</v>
      </c>
      <c r="E4622" s="117">
        <v>43031</v>
      </c>
      <c r="F4622" s="118">
        <v>0.44405092592592593</v>
      </c>
      <c r="G4622" t="s">
        <v>9457</v>
      </c>
      <c r="H4622">
        <v>516</v>
      </c>
      <c r="I4622">
        <v>2</v>
      </c>
      <c r="J4622" t="s">
        <v>4140</v>
      </c>
      <c r="L4622" t="s">
        <v>5</v>
      </c>
    </row>
    <row r="4623" spans="1:12" x14ac:dyDescent="0.25">
      <c r="A4623" t="s">
        <v>9456</v>
      </c>
      <c r="B4623" t="s">
        <v>9453</v>
      </c>
      <c r="C4623" t="s">
        <v>9454</v>
      </c>
      <c r="D4623" t="s">
        <v>9455</v>
      </c>
      <c r="E4623" s="117">
        <v>43031</v>
      </c>
      <c r="F4623" s="118">
        <v>0.44406250000000003</v>
      </c>
      <c r="G4623" t="s">
        <v>9457</v>
      </c>
      <c r="H4623">
        <v>516</v>
      </c>
      <c r="I4623">
        <v>5</v>
      </c>
      <c r="J4623" t="s">
        <v>4140</v>
      </c>
      <c r="L4623" t="s">
        <v>175</v>
      </c>
    </row>
    <row r="4624" spans="1:12" x14ac:dyDescent="0.25">
      <c r="A4624" t="s">
        <v>9456</v>
      </c>
      <c r="B4624" t="s">
        <v>9453</v>
      </c>
      <c r="C4624" t="s">
        <v>9454</v>
      </c>
      <c r="D4624" t="s">
        <v>9455</v>
      </c>
      <c r="E4624" s="117">
        <v>43031</v>
      </c>
      <c r="F4624" s="118">
        <v>0.44406250000000003</v>
      </c>
      <c r="G4624" t="s">
        <v>9457</v>
      </c>
      <c r="H4624">
        <v>516</v>
      </c>
      <c r="I4624">
        <v>7</v>
      </c>
      <c r="J4624" t="s">
        <v>4140</v>
      </c>
      <c r="L4624">
        <v>99</v>
      </c>
    </row>
    <row r="4625" spans="1:12" x14ac:dyDescent="0.25">
      <c r="A4625" t="s">
        <v>9456</v>
      </c>
      <c r="B4625" t="s">
        <v>9453</v>
      </c>
      <c r="C4625" t="s">
        <v>9454</v>
      </c>
      <c r="D4625" t="s">
        <v>9455</v>
      </c>
      <c r="E4625" s="117">
        <v>43031</v>
      </c>
      <c r="F4625" s="118">
        <v>0.44406250000000003</v>
      </c>
      <c r="G4625" t="s">
        <v>9457</v>
      </c>
      <c r="H4625">
        <v>516</v>
      </c>
      <c r="I4625">
        <v>8</v>
      </c>
      <c r="J4625" t="s">
        <v>4140</v>
      </c>
      <c r="L4625">
        <v>100000</v>
      </c>
    </row>
    <row r="4626" spans="1:12" x14ac:dyDescent="0.25">
      <c r="A4626" t="s">
        <v>9456</v>
      </c>
      <c r="B4626" t="s">
        <v>9453</v>
      </c>
      <c r="C4626" t="s">
        <v>9454</v>
      </c>
      <c r="D4626" t="s">
        <v>9455</v>
      </c>
      <c r="E4626" s="117">
        <v>43031</v>
      </c>
      <c r="F4626" s="118">
        <v>0.44406250000000003</v>
      </c>
      <c r="G4626" t="s">
        <v>9457</v>
      </c>
      <c r="H4626">
        <v>516</v>
      </c>
      <c r="I4626">
        <v>12</v>
      </c>
      <c r="J4626" t="s">
        <v>4140</v>
      </c>
      <c r="L4626">
        <v>-11.736408849907001</v>
      </c>
    </row>
    <row r="4627" spans="1:12" x14ac:dyDescent="0.25">
      <c r="A4627" t="s">
        <v>9456</v>
      </c>
      <c r="B4627" t="s">
        <v>9453</v>
      </c>
      <c r="C4627" t="s">
        <v>9454</v>
      </c>
      <c r="D4627" t="s">
        <v>9455</v>
      </c>
      <c r="E4627" s="117">
        <v>43031</v>
      </c>
      <c r="F4627" s="118">
        <v>0.44407407407407407</v>
      </c>
      <c r="G4627" t="s">
        <v>9457</v>
      </c>
      <c r="H4627">
        <v>516</v>
      </c>
      <c r="I4627">
        <v>13</v>
      </c>
      <c r="J4627" t="s">
        <v>4140</v>
      </c>
      <c r="L4627">
        <v>-62.271711429054797</v>
      </c>
    </row>
    <row r="4628" spans="1:12" x14ac:dyDescent="0.25">
      <c r="A4628" t="s">
        <v>9456</v>
      </c>
      <c r="B4628" t="s">
        <v>9453</v>
      </c>
      <c r="C4628" t="s">
        <v>9454</v>
      </c>
      <c r="D4628" t="s">
        <v>9455</v>
      </c>
      <c r="E4628" s="117">
        <v>43031</v>
      </c>
      <c r="F4628" s="118">
        <v>0.44407407407407407</v>
      </c>
      <c r="G4628" t="s">
        <v>9457</v>
      </c>
      <c r="H4628">
        <v>516</v>
      </c>
      <c r="I4628">
        <v>14</v>
      </c>
      <c r="J4628" t="s">
        <v>4140</v>
      </c>
      <c r="L4628">
        <v>30424472</v>
      </c>
    </row>
    <row r="4629" spans="1:12" x14ac:dyDescent="0.25">
      <c r="A4629" t="s">
        <v>9456</v>
      </c>
      <c r="B4629" t="s">
        <v>9453</v>
      </c>
      <c r="C4629" t="s">
        <v>9454</v>
      </c>
      <c r="D4629" t="s">
        <v>9455</v>
      </c>
      <c r="E4629" s="117">
        <v>43031</v>
      </c>
      <c r="F4629" s="118">
        <v>0.44407407407407407</v>
      </c>
      <c r="G4629" t="s">
        <v>9457</v>
      </c>
      <c r="H4629">
        <v>516</v>
      </c>
      <c r="I4629">
        <v>15</v>
      </c>
      <c r="J4629" t="s">
        <v>4140</v>
      </c>
      <c r="L4629" t="s">
        <v>26374</v>
      </c>
    </row>
    <row r="4630" spans="1:12" x14ac:dyDescent="0.25">
      <c r="A4630" t="s">
        <v>9456</v>
      </c>
      <c r="B4630" t="s">
        <v>9453</v>
      </c>
      <c r="C4630" t="s">
        <v>9454</v>
      </c>
      <c r="D4630" t="s">
        <v>9455</v>
      </c>
      <c r="E4630" s="117">
        <v>43031</v>
      </c>
      <c r="F4630" s="118">
        <v>0.44407407407407407</v>
      </c>
      <c r="G4630" t="s">
        <v>9457</v>
      </c>
      <c r="H4630">
        <v>516</v>
      </c>
      <c r="I4630">
        <v>19</v>
      </c>
      <c r="J4630" t="s">
        <v>4140</v>
      </c>
      <c r="L4630" t="s">
        <v>26399</v>
      </c>
    </row>
    <row r="4631" spans="1:12" x14ac:dyDescent="0.25">
      <c r="A4631" t="s">
        <v>9456</v>
      </c>
      <c r="B4631" t="s">
        <v>9453</v>
      </c>
      <c r="C4631" t="s">
        <v>9454</v>
      </c>
      <c r="D4631" t="s">
        <v>9455</v>
      </c>
      <c r="E4631" s="117">
        <v>43031</v>
      </c>
      <c r="F4631" s="118">
        <v>0.44407407407407407</v>
      </c>
      <c r="G4631" t="s">
        <v>9457</v>
      </c>
      <c r="H4631">
        <v>516</v>
      </c>
      <c r="I4631">
        <v>20</v>
      </c>
      <c r="J4631" t="s">
        <v>4140</v>
      </c>
      <c r="L4631" t="s">
        <v>42</v>
      </c>
    </row>
    <row r="4632" spans="1:12" x14ac:dyDescent="0.25">
      <c r="A4632" t="s">
        <v>9456</v>
      </c>
      <c r="B4632" t="s">
        <v>9453</v>
      </c>
      <c r="C4632" t="s">
        <v>9454</v>
      </c>
      <c r="D4632" t="s">
        <v>9455</v>
      </c>
      <c r="E4632" s="117">
        <v>43031</v>
      </c>
      <c r="F4632" s="118">
        <v>0.44407407407407407</v>
      </c>
      <c r="G4632" t="s">
        <v>9457</v>
      </c>
      <c r="H4632">
        <v>516</v>
      </c>
      <c r="I4632">
        <v>22</v>
      </c>
      <c r="J4632" t="s">
        <v>4140</v>
      </c>
      <c r="L4632" t="s">
        <v>26403</v>
      </c>
    </row>
    <row r="4633" spans="1:12" x14ac:dyDescent="0.25">
      <c r="A4633" t="s">
        <v>9456</v>
      </c>
      <c r="B4633" t="s">
        <v>9453</v>
      </c>
      <c r="C4633" t="s">
        <v>9454</v>
      </c>
      <c r="D4633" t="s">
        <v>9455</v>
      </c>
      <c r="E4633" s="117">
        <v>43031</v>
      </c>
      <c r="F4633" s="118">
        <v>0.4440972222222222</v>
      </c>
      <c r="G4633" t="s">
        <v>9457</v>
      </c>
      <c r="H4633">
        <v>517</v>
      </c>
      <c r="I4633">
        <v>2</v>
      </c>
      <c r="J4633" t="s">
        <v>4140</v>
      </c>
      <c r="L4633" t="s">
        <v>5</v>
      </c>
    </row>
    <row r="4634" spans="1:12" x14ac:dyDescent="0.25">
      <c r="A4634" t="s">
        <v>9456</v>
      </c>
      <c r="B4634" t="s">
        <v>9453</v>
      </c>
      <c r="C4634" t="s">
        <v>9454</v>
      </c>
      <c r="D4634" t="s">
        <v>9455</v>
      </c>
      <c r="E4634" s="117">
        <v>43031</v>
      </c>
      <c r="F4634" s="118">
        <v>0.44410879629629635</v>
      </c>
      <c r="G4634" t="s">
        <v>9457</v>
      </c>
      <c r="H4634">
        <v>517</v>
      </c>
      <c r="I4634">
        <v>5</v>
      </c>
      <c r="J4634" t="s">
        <v>4140</v>
      </c>
      <c r="L4634" t="s">
        <v>177</v>
      </c>
    </row>
    <row r="4635" spans="1:12" x14ac:dyDescent="0.25">
      <c r="A4635" t="s">
        <v>9456</v>
      </c>
      <c r="B4635" t="s">
        <v>9453</v>
      </c>
      <c r="C4635" t="s">
        <v>9454</v>
      </c>
      <c r="D4635" t="s">
        <v>9455</v>
      </c>
      <c r="E4635" s="117">
        <v>43031</v>
      </c>
      <c r="F4635" s="118">
        <v>0.44410879629629635</v>
      </c>
      <c r="G4635" t="s">
        <v>9457</v>
      </c>
      <c r="H4635">
        <v>517</v>
      </c>
      <c r="I4635">
        <v>7</v>
      </c>
      <c r="J4635" t="s">
        <v>4140</v>
      </c>
      <c r="L4635">
        <v>86</v>
      </c>
    </row>
    <row r="4636" spans="1:12" x14ac:dyDescent="0.25">
      <c r="A4636" t="s">
        <v>9456</v>
      </c>
      <c r="B4636" t="s">
        <v>9453</v>
      </c>
      <c r="C4636" t="s">
        <v>9454</v>
      </c>
      <c r="D4636" t="s">
        <v>9455</v>
      </c>
      <c r="E4636" s="117">
        <v>43031</v>
      </c>
      <c r="F4636" s="118">
        <v>0.44410879629629635</v>
      </c>
      <c r="G4636" t="s">
        <v>9457</v>
      </c>
      <c r="H4636">
        <v>517</v>
      </c>
      <c r="I4636">
        <v>8</v>
      </c>
      <c r="J4636" t="s">
        <v>4140</v>
      </c>
      <c r="L4636">
        <v>100000</v>
      </c>
    </row>
    <row r="4637" spans="1:12" x14ac:dyDescent="0.25">
      <c r="A4637" t="s">
        <v>9456</v>
      </c>
      <c r="B4637" t="s">
        <v>9453</v>
      </c>
      <c r="C4637" t="s">
        <v>9454</v>
      </c>
      <c r="D4637" t="s">
        <v>9455</v>
      </c>
      <c r="E4637" s="117">
        <v>43031</v>
      </c>
      <c r="F4637" s="118">
        <v>0.44410879629629635</v>
      </c>
      <c r="G4637" t="s">
        <v>9457</v>
      </c>
      <c r="H4637">
        <v>517</v>
      </c>
      <c r="I4637">
        <v>12</v>
      </c>
      <c r="J4637" t="s">
        <v>4140</v>
      </c>
      <c r="L4637">
        <v>-11.7988220032319</v>
      </c>
    </row>
    <row r="4638" spans="1:12" x14ac:dyDescent="0.25">
      <c r="A4638" t="s">
        <v>9456</v>
      </c>
      <c r="B4638" t="s">
        <v>9453</v>
      </c>
      <c r="C4638" t="s">
        <v>9454</v>
      </c>
      <c r="D4638" t="s">
        <v>9455</v>
      </c>
      <c r="E4638" s="117">
        <v>43031</v>
      </c>
      <c r="F4638" s="118">
        <v>0.44410879629629635</v>
      </c>
      <c r="G4638" t="s">
        <v>9457</v>
      </c>
      <c r="H4638">
        <v>517</v>
      </c>
      <c r="I4638">
        <v>13</v>
      </c>
      <c r="J4638" t="s">
        <v>4140</v>
      </c>
      <c r="L4638">
        <v>-62.365786312483898</v>
      </c>
    </row>
    <row r="4639" spans="1:12" x14ac:dyDescent="0.25">
      <c r="A4639" t="s">
        <v>9456</v>
      </c>
      <c r="B4639" t="s">
        <v>9453</v>
      </c>
      <c r="C4639" t="s">
        <v>9454</v>
      </c>
      <c r="D4639" t="s">
        <v>9455</v>
      </c>
      <c r="E4639" s="117">
        <v>43031</v>
      </c>
      <c r="F4639" s="118">
        <v>0.44410879629629635</v>
      </c>
      <c r="G4639" t="s">
        <v>9457</v>
      </c>
      <c r="H4639">
        <v>517</v>
      </c>
      <c r="I4639">
        <v>14</v>
      </c>
      <c r="J4639" t="s">
        <v>4140</v>
      </c>
      <c r="L4639">
        <v>416205475</v>
      </c>
    </row>
    <row r="4640" spans="1:12" x14ac:dyDescent="0.25">
      <c r="A4640" t="s">
        <v>9456</v>
      </c>
      <c r="B4640" t="s">
        <v>9453</v>
      </c>
      <c r="C4640" t="s">
        <v>9454</v>
      </c>
      <c r="D4640" t="s">
        <v>9455</v>
      </c>
      <c r="E4640" s="117">
        <v>43031</v>
      </c>
      <c r="F4640" s="118">
        <v>0.44412037037037039</v>
      </c>
      <c r="G4640" t="s">
        <v>9457</v>
      </c>
      <c r="H4640">
        <v>517</v>
      </c>
      <c r="I4640">
        <v>15</v>
      </c>
      <c r="J4640" t="s">
        <v>4140</v>
      </c>
      <c r="L4640" s="117">
        <v>42648</v>
      </c>
    </row>
    <row r="4641" spans="1:12" x14ac:dyDescent="0.25">
      <c r="A4641" t="s">
        <v>9456</v>
      </c>
      <c r="B4641" t="s">
        <v>9453</v>
      </c>
      <c r="C4641" t="s">
        <v>9454</v>
      </c>
      <c r="D4641" t="s">
        <v>9455</v>
      </c>
      <c r="E4641" s="117">
        <v>43031</v>
      </c>
      <c r="F4641" s="118">
        <v>0.44412037037037039</v>
      </c>
      <c r="G4641" t="s">
        <v>9457</v>
      </c>
      <c r="H4641">
        <v>517</v>
      </c>
      <c r="I4641">
        <v>19</v>
      </c>
      <c r="J4641" t="s">
        <v>4140</v>
      </c>
      <c r="L4641" t="s">
        <v>26404</v>
      </c>
    </row>
    <row r="4642" spans="1:12" x14ac:dyDescent="0.25">
      <c r="A4642" t="s">
        <v>9456</v>
      </c>
      <c r="B4642" t="s">
        <v>9453</v>
      </c>
      <c r="C4642" t="s">
        <v>9454</v>
      </c>
      <c r="D4642" t="s">
        <v>9455</v>
      </c>
      <c r="E4642" s="117">
        <v>43031</v>
      </c>
      <c r="F4642" s="118">
        <v>0.44412037037037039</v>
      </c>
      <c r="G4642" t="s">
        <v>9457</v>
      </c>
      <c r="H4642">
        <v>517</v>
      </c>
      <c r="I4642">
        <v>20</v>
      </c>
      <c r="J4642" t="s">
        <v>4140</v>
      </c>
      <c r="L4642" t="s">
        <v>42</v>
      </c>
    </row>
    <row r="4643" spans="1:12" x14ac:dyDescent="0.25">
      <c r="A4643" t="s">
        <v>9456</v>
      </c>
      <c r="B4643" t="s">
        <v>9453</v>
      </c>
      <c r="C4643" t="s">
        <v>9454</v>
      </c>
      <c r="D4643" t="s">
        <v>9455</v>
      </c>
      <c r="E4643" s="117">
        <v>43031</v>
      </c>
      <c r="F4643" s="118">
        <v>0.44412037037037039</v>
      </c>
      <c r="G4643" t="s">
        <v>9457</v>
      </c>
      <c r="H4643">
        <v>517</v>
      </c>
      <c r="I4643">
        <v>22</v>
      </c>
      <c r="J4643" t="s">
        <v>4140</v>
      </c>
      <c r="L4643" t="s">
        <v>26405</v>
      </c>
    </row>
    <row r="4644" spans="1:12" x14ac:dyDescent="0.25">
      <c r="A4644" t="s">
        <v>9456</v>
      </c>
      <c r="B4644" t="s">
        <v>9453</v>
      </c>
      <c r="C4644" t="s">
        <v>9454</v>
      </c>
      <c r="D4644" t="s">
        <v>9455</v>
      </c>
      <c r="E4644" s="117">
        <v>43031</v>
      </c>
      <c r="F4644" s="118">
        <v>0.44414351851851852</v>
      </c>
      <c r="G4644" t="s">
        <v>9457</v>
      </c>
      <c r="H4644">
        <v>518</v>
      </c>
      <c r="I4644">
        <v>2</v>
      </c>
      <c r="J4644" t="s">
        <v>4140</v>
      </c>
      <c r="L4644" t="s">
        <v>5</v>
      </c>
    </row>
    <row r="4645" spans="1:12" x14ac:dyDescent="0.25">
      <c r="A4645" t="s">
        <v>9456</v>
      </c>
      <c r="B4645" t="s">
        <v>9453</v>
      </c>
      <c r="C4645" t="s">
        <v>9454</v>
      </c>
      <c r="D4645" t="s">
        <v>9455</v>
      </c>
      <c r="E4645" s="117">
        <v>43031</v>
      </c>
      <c r="F4645" s="118">
        <v>0.44414351851851852</v>
      </c>
      <c r="G4645" t="s">
        <v>9457</v>
      </c>
      <c r="H4645">
        <v>518</v>
      </c>
      <c r="I4645">
        <v>5</v>
      </c>
      <c r="J4645" t="s">
        <v>4140</v>
      </c>
      <c r="L4645" t="s">
        <v>177</v>
      </c>
    </row>
    <row r="4646" spans="1:12" x14ac:dyDescent="0.25">
      <c r="A4646" t="s">
        <v>9456</v>
      </c>
      <c r="B4646" t="s">
        <v>9453</v>
      </c>
      <c r="C4646" t="s">
        <v>9454</v>
      </c>
      <c r="D4646" t="s">
        <v>9455</v>
      </c>
      <c r="E4646" s="117">
        <v>43031</v>
      </c>
      <c r="F4646" s="118">
        <v>0.44415509259259256</v>
      </c>
      <c r="G4646" t="s">
        <v>9457</v>
      </c>
      <c r="H4646">
        <v>518</v>
      </c>
      <c r="I4646">
        <v>7</v>
      </c>
      <c r="J4646" t="s">
        <v>4140</v>
      </c>
      <c r="L4646">
        <v>87</v>
      </c>
    </row>
    <row r="4647" spans="1:12" x14ac:dyDescent="0.25">
      <c r="A4647" t="s">
        <v>9456</v>
      </c>
      <c r="B4647" t="s">
        <v>9453</v>
      </c>
      <c r="C4647" t="s">
        <v>9454</v>
      </c>
      <c r="D4647" t="s">
        <v>9455</v>
      </c>
      <c r="E4647" s="117">
        <v>43031</v>
      </c>
      <c r="F4647" s="118">
        <v>0.44415509259259256</v>
      </c>
      <c r="G4647" t="s">
        <v>9457</v>
      </c>
      <c r="H4647">
        <v>518</v>
      </c>
      <c r="I4647">
        <v>8</v>
      </c>
      <c r="J4647" t="s">
        <v>4140</v>
      </c>
      <c r="L4647">
        <v>100000</v>
      </c>
    </row>
    <row r="4648" spans="1:12" x14ac:dyDescent="0.25">
      <c r="A4648" t="s">
        <v>9456</v>
      </c>
      <c r="B4648" t="s">
        <v>9453</v>
      </c>
      <c r="C4648" t="s">
        <v>9454</v>
      </c>
      <c r="D4648" t="s">
        <v>9455</v>
      </c>
      <c r="E4648" s="117">
        <v>43031</v>
      </c>
      <c r="F4648" s="118">
        <v>0.44415509259259256</v>
      </c>
      <c r="G4648" t="s">
        <v>9457</v>
      </c>
      <c r="H4648">
        <v>518</v>
      </c>
      <c r="I4648">
        <v>12</v>
      </c>
      <c r="J4648" t="s">
        <v>4140</v>
      </c>
      <c r="L4648">
        <v>-11.7965534479541</v>
      </c>
    </row>
    <row r="4649" spans="1:12" x14ac:dyDescent="0.25">
      <c r="A4649" t="s">
        <v>9456</v>
      </c>
      <c r="B4649" t="s">
        <v>9453</v>
      </c>
      <c r="C4649" t="s">
        <v>9454</v>
      </c>
      <c r="D4649" t="s">
        <v>9455</v>
      </c>
      <c r="E4649" s="117">
        <v>43031</v>
      </c>
      <c r="F4649" s="118">
        <v>0.44415509259259256</v>
      </c>
      <c r="G4649" t="s">
        <v>9457</v>
      </c>
      <c r="H4649">
        <v>518</v>
      </c>
      <c r="I4649">
        <v>13</v>
      </c>
      <c r="J4649" t="s">
        <v>4140</v>
      </c>
      <c r="L4649">
        <v>-62.366342254481097</v>
      </c>
    </row>
    <row r="4650" spans="1:12" x14ac:dyDescent="0.25">
      <c r="A4650" t="s">
        <v>9456</v>
      </c>
      <c r="B4650" t="s">
        <v>9453</v>
      </c>
      <c r="C4650" t="s">
        <v>9454</v>
      </c>
      <c r="D4650" t="s">
        <v>9455</v>
      </c>
      <c r="E4650" s="117">
        <v>43031</v>
      </c>
      <c r="F4650" s="118">
        <v>0.44415509259259256</v>
      </c>
      <c r="G4650" t="s">
        <v>9457</v>
      </c>
      <c r="H4650">
        <v>518</v>
      </c>
      <c r="I4650">
        <v>14</v>
      </c>
      <c r="J4650" t="s">
        <v>4140</v>
      </c>
      <c r="L4650">
        <v>388718384</v>
      </c>
    </row>
    <row r="4651" spans="1:12" x14ac:dyDescent="0.25">
      <c r="A4651" t="s">
        <v>9456</v>
      </c>
      <c r="B4651" t="s">
        <v>9453</v>
      </c>
      <c r="C4651" t="s">
        <v>9454</v>
      </c>
      <c r="D4651" t="s">
        <v>9455</v>
      </c>
      <c r="E4651" s="117">
        <v>43031</v>
      </c>
      <c r="F4651" s="118">
        <v>0.44415509259259256</v>
      </c>
      <c r="G4651" t="s">
        <v>9457</v>
      </c>
      <c r="H4651">
        <v>518</v>
      </c>
      <c r="I4651">
        <v>15</v>
      </c>
      <c r="J4651" t="s">
        <v>4140</v>
      </c>
      <c r="L4651" s="117">
        <v>42648</v>
      </c>
    </row>
    <row r="4652" spans="1:12" x14ac:dyDescent="0.25">
      <c r="A4652" t="s">
        <v>9456</v>
      </c>
      <c r="B4652" t="s">
        <v>9453</v>
      </c>
      <c r="C4652" t="s">
        <v>9454</v>
      </c>
      <c r="D4652" t="s">
        <v>9455</v>
      </c>
      <c r="E4652" s="117">
        <v>43031</v>
      </c>
      <c r="F4652" s="118">
        <v>0.44416666666666665</v>
      </c>
      <c r="G4652" t="s">
        <v>9457</v>
      </c>
      <c r="H4652">
        <v>518</v>
      </c>
      <c r="I4652">
        <v>19</v>
      </c>
      <c r="J4652" t="s">
        <v>4140</v>
      </c>
      <c r="L4652" t="s">
        <v>26406</v>
      </c>
    </row>
    <row r="4653" spans="1:12" x14ac:dyDescent="0.25">
      <c r="A4653" t="s">
        <v>9456</v>
      </c>
      <c r="B4653" t="s">
        <v>9453</v>
      </c>
      <c r="C4653" t="s">
        <v>9454</v>
      </c>
      <c r="D4653" t="s">
        <v>9455</v>
      </c>
      <c r="E4653" s="117">
        <v>43031</v>
      </c>
      <c r="F4653" s="118">
        <v>0.44416666666666665</v>
      </c>
      <c r="G4653" t="s">
        <v>9457</v>
      </c>
      <c r="H4653">
        <v>518</v>
      </c>
      <c r="I4653">
        <v>20</v>
      </c>
      <c r="J4653" t="s">
        <v>4140</v>
      </c>
      <c r="L4653" t="s">
        <v>42</v>
      </c>
    </row>
    <row r="4654" spans="1:12" x14ac:dyDescent="0.25">
      <c r="A4654" t="s">
        <v>9456</v>
      </c>
      <c r="B4654" t="s">
        <v>9453</v>
      </c>
      <c r="C4654" t="s">
        <v>9454</v>
      </c>
      <c r="D4654" t="s">
        <v>9455</v>
      </c>
      <c r="E4654" s="117">
        <v>43031</v>
      </c>
      <c r="F4654" s="118">
        <v>0.44416666666666665</v>
      </c>
      <c r="G4654" t="s">
        <v>9457</v>
      </c>
      <c r="H4654">
        <v>518</v>
      </c>
      <c r="I4654">
        <v>22</v>
      </c>
      <c r="J4654" t="s">
        <v>4140</v>
      </c>
      <c r="L4654" t="s">
        <v>26407</v>
      </c>
    </row>
    <row r="4655" spans="1:12" x14ac:dyDescent="0.25">
      <c r="A4655" t="s">
        <v>9456</v>
      </c>
      <c r="B4655" t="s">
        <v>9453</v>
      </c>
      <c r="C4655" t="s">
        <v>9454</v>
      </c>
      <c r="D4655" t="s">
        <v>9455</v>
      </c>
      <c r="E4655" s="117">
        <v>43031</v>
      </c>
      <c r="F4655" s="118">
        <v>0.44418981481481484</v>
      </c>
      <c r="G4655" t="s">
        <v>9457</v>
      </c>
      <c r="H4655">
        <v>519</v>
      </c>
      <c r="I4655">
        <v>2</v>
      </c>
      <c r="J4655" t="s">
        <v>4140</v>
      </c>
      <c r="L4655" t="s">
        <v>5</v>
      </c>
    </row>
    <row r="4656" spans="1:12" x14ac:dyDescent="0.25">
      <c r="A4656" t="s">
        <v>9456</v>
      </c>
      <c r="B4656" t="s">
        <v>9453</v>
      </c>
      <c r="C4656" t="s">
        <v>9454</v>
      </c>
      <c r="D4656" t="s">
        <v>9455</v>
      </c>
      <c r="E4656" s="117">
        <v>43031</v>
      </c>
      <c r="F4656" s="118">
        <v>0.44418981481481484</v>
      </c>
      <c r="G4656" t="s">
        <v>9457</v>
      </c>
      <c r="H4656">
        <v>519</v>
      </c>
      <c r="I4656">
        <v>5</v>
      </c>
      <c r="J4656" t="s">
        <v>4140</v>
      </c>
      <c r="L4656" t="s">
        <v>177</v>
      </c>
    </row>
    <row r="4657" spans="1:12" x14ac:dyDescent="0.25">
      <c r="A4657" t="s">
        <v>9456</v>
      </c>
      <c r="B4657" t="s">
        <v>9453</v>
      </c>
      <c r="C4657" t="s">
        <v>9454</v>
      </c>
      <c r="D4657" t="s">
        <v>9455</v>
      </c>
      <c r="E4657" s="117">
        <v>43031</v>
      </c>
      <c r="F4657" s="118">
        <v>0.44418981481481484</v>
      </c>
      <c r="G4657" t="s">
        <v>9457</v>
      </c>
      <c r="H4657">
        <v>519</v>
      </c>
      <c r="I4657">
        <v>7</v>
      </c>
      <c r="J4657" t="s">
        <v>4140</v>
      </c>
      <c r="L4657">
        <v>88</v>
      </c>
    </row>
    <row r="4658" spans="1:12" x14ac:dyDescent="0.25">
      <c r="A4658" t="s">
        <v>9456</v>
      </c>
      <c r="B4658" t="s">
        <v>9453</v>
      </c>
      <c r="C4658" t="s">
        <v>9454</v>
      </c>
      <c r="D4658" t="s">
        <v>9455</v>
      </c>
      <c r="E4658" s="117">
        <v>43031</v>
      </c>
      <c r="F4658" s="118">
        <v>0.44418981481481484</v>
      </c>
      <c r="G4658" t="s">
        <v>9457</v>
      </c>
      <c r="H4658">
        <v>519</v>
      </c>
      <c r="I4658">
        <v>8</v>
      </c>
      <c r="J4658" t="s">
        <v>4140</v>
      </c>
      <c r="L4658">
        <v>100000</v>
      </c>
    </row>
    <row r="4659" spans="1:12" x14ac:dyDescent="0.25">
      <c r="A4659" t="s">
        <v>9456</v>
      </c>
      <c r="B4659" t="s">
        <v>9453</v>
      </c>
      <c r="C4659" t="s">
        <v>9454</v>
      </c>
      <c r="D4659" t="s">
        <v>9455</v>
      </c>
      <c r="E4659" s="117">
        <v>43031</v>
      </c>
      <c r="F4659" s="118">
        <v>0.44420138888888888</v>
      </c>
      <c r="G4659" t="s">
        <v>9457</v>
      </c>
      <c r="H4659">
        <v>519</v>
      </c>
      <c r="I4659">
        <v>12</v>
      </c>
      <c r="J4659" t="s">
        <v>4140</v>
      </c>
      <c r="L4659">
        <v>-11.7932350516814</v>
      </c>
    </row>
    <row r="4660" spans="1:12" x14ac:dyDescent="0.25">
      <c r="A4660" t="s">
        <v>9456</v>
      </c>
      <c r="B4660" t="s">
        <v>9453</v>
      </c>
      <c r="C4660" t="s">
        <v>9454</v>
      </c>
      <c r="D4660" t="s">
        <v>9455</v>
      </c>
      <c r="E4660" s="117">
        <v>43031</v>
      </c>
      <c r="F4660" s="118">
        <v>0.44420138888888888</v>
      </c>
      <c r="G4660" t="s">
        <v>9457</v>
      </c>
      <c r="H4660">
        <v>519</v>
      </c>
      <c r="I4660">
        <v>13</v>
      </c>
      <c r="J4660" t="s">
        <v>4140</v>
      </c>
      <c r="L4660">
        <v>-62.370590445338401</v>
      </c>
    </row>
    <row r="4661" spans="1:12" x14ac:dyDescent="0.25">
      <c r="A4661" t="s">
        <v>9456</v>
      </c>
      <c r="B4661" t="s">
        <v>9453</v>
      </c>
      <c r="C4661" t="s">
        <v>9454</v>
      </c>
      <c r="D4661" t="s">
        <v>9455</v>
      </c>
      <c r="E4661" s="117">
        <v>43031</v>
      </c>
      <c r="F4661" s="118">
        <v>0.44420138888888888</v>
      </c>
      <c r="G4661" t="s">
        <v>9457</v>
      </c>
      <c r="H4661">
        <v>519</v>
      </c>
      <c r="I4661">
        <v>14</v>
      </c>
      <c r="J4661" t="s">
        <v>4140</v>
      </c>
      <c r="L4661">
        <v>358348297</v>
      </c>
    </row>
    <row r="4662" spans="1:12" x14ac:dyDescent="0.25">
      <c r="A4662" t="s">
        <v>9456</v>
      </c>
      <c r="B4662" t="s">
        <v>9453</v>
      </c>
      <c r="C4662" t="s">
        <v>9454</v>
      </c>
      <c r="D4662" t="s">
        <v>9455</v>
      </c>
      <c r="E4662" s="117">
        <v>43031</v>
      </c>
      <c r="F4662" s="118">
        <v>0.44420138888888888</v>
      </c>
      <c r="G4662" t="s">
        <v>9457</v>
      </c>
      <c r="H4662">
        <v>519</v>
      </c>
      <c r="I4662">
        <v>15</v>
      </c>
      <c r="J4662" t="s">
        <v>4140</v>
      </c>
      <c r="L4662" s="117">
        <v>42648</v>
      </c>
    </row>
    <row r="4663" spans="1:12" x14ac:dyDescent="0.25">
      <c r="A4663" t="s">
        <v>9456</v>
      </c>
      <c r="B4663" t="s">
        <v>9453</v>
      </c>
      <c r="C4663" t="s">
        <v>9454</v>
      </c>
      <c r="D4663" t="s">
        <v>9455</v>
      </c>
      <c r="E4663" s="117">
        <v>43031</v>
      </c>
      <c r="F4663" s="118">
        <v>0.44421296296296298</v>
      </c>
      <c r="G4663" t="s">
        <v>9457</v>
      </c>
      <c r="H4663">
        <v>519</v>
      </c>
      <c r="I4663">
        <v>19</v>
      </c>
      <c r="J4663" t="s">
        <v>4140</v>
      </c>
      <c r="L4663" t="s">
        <v>26408</v>
      </c>
    </row>
    <row r="4664" spans="1:12" x14ac:dyDescent="0.25">
      <c r="A4664" t="s">
        <v>9456</v>
      </c>
      <c r="B4664" t="s">
        <v>9453</v>
      </c>
      <c r="C4664" t="s">
        <v>9454</v>
      </c>
      <c r="D4664" t="s">
        <v>9455</v>
      </c>
      <c r="E4664" s="117">
        <v>43031</v>
      </c>
      <c r="F4664" s="118">
        <v>0.44421296296296298</v>
      </c>
      <c r="G4664" t="s">
        <v>9457</v>
      </c>
      <c r="H4664">
        <v>519</v>
      </c>
      <c r="I4664">
        <v>20</v>
      </c>
      <c r="J4664" t="s">
        <v>4140</v>
      </c>
      <c r="L4664" t="s">
        <v>31</v>
      </c>
    </row>
    <row r="4665" spans="1:12" x14ac:dyDescent="0.25">
      <c r="A4665" t="s">
        <v>9456</v>
      </c>
      <c r="B4665" t="s">
        <v>9453</v>
      </c>
      <c r="C4665" t="s">
        <v>9454</v>
      </c>
      <c r="D4665" t="s">
        <v>9455</v>
      </c>
      <c r="E4665" s="117">
        <v>43031</v>
      </c>
      <c r="F4665" s="118">
        <v>0.44421296296296298</v>
      </c>
      <c r="G4665" t="s">
        <v>9457</v>
      </c>
      <c r="H4665">
        <v>519</v>
      </c>
      <c r="I4665">
        <v>22</v>
      </c>
      <c r="J4665" t="s">
        <v>4140</v>
      </c>
      <c r="L4665" t="s">
        <v>26409</v>
      </c>
    </row>
    <row r="4666" spans="1:12" x14ac:dyDescent="0.25">
      <c r="A4666" t="s">
        <v>9456</v>
      </c>
      <c r="B4666" t="s">
        <v>9453</v>
      </c>
      <c r="C4666" t="s">
        <v>9454</v>
      </c>
      <c r="D4666" t="s">
        <v>9455</v>
      </c>
      <c r="E4666" s="117">
        <v>43031</v>
      </c>
      <c r="F4666" s="118">
        <v>0.44423611111111111</v>
      </c>
      <c r="G4666" t="s">
        <v>9457</v>
      </c>
      <c r="H4666">
        <v>520</v>
      </c>
      <c r="I4666">
        <v>2</v>
      </c>
      <c r="J4666" t="s">
        <v>4140</v>
      </c>
      <c r="L4666" t="s">
        <v>5</v>
      </c>
    </row>
    <row r="4667" spans="1:12" x14ac:dyDescent="0.25">
      <c r="A4667" t="s">
        <v>9456</v>
      </c>
      <c r="B4667" t="s">
        <v>9453</v>
      </c>
      <c r="C4667" t="s">
        <v>9454</v>
      </c>
      <c r="D4667" t="s">
        <v>9455</v>
      </c>
      <c r="E4667" s="117">
        <v>43031</v>
      </c>
      <c r="F4667" s="118">
        <v>0.44423611111111111</v>
      </c>
      <c r="G4667" t="s">
        <v>9457</v>
      </c>
      <c r="H4667">
        <v>520</v>
      </c>
      <c r="I4667">
        <v>5</v>
      </c>
      <c r="J4667" t="s">
        <v>4140</v>
      </c>
      <c r="L4667" t="s">
        <v>177</v>
      </c>
    </row>
    <row r="4668" spans="1:12" x14ac:dyDescent="0.25">
      <c r="A4668" t="s">
        <v>9456</v>
      </c>
      <c r="B4668" t="s">
        <v>9453</v>
      </c>
      <c r="C4668" t="s">
        <v>9454</v>
      </c>
      <c r="D4668" t="s">
        <v>9455</v>
      </c>
      <c r="E4668" s="117">
        <v>43031</v>
      </c>
      <c r="F4668" s="118">
        <v>0.44423611111111111</v>
      </c>
      <c r="G4668" t="s">
        <v>9457</v>
      </c>
      <c r="H4668">
        <v>520</v>
      </c>
      <c r="I4668">
        <v>7</v>
      </c>
      <c r="J4668" t="s">
        <v>4140</v>
      </c>
      <c r="L4668">
        <v>89</v>
      </c>
    </row>
    <row r="4669" spans="1:12" x14ac:dyDescent="0.25">
      <c r="A4669" t="s">
        <v>9456</v>
      </c>
      <c r="B4669" t="s">
        <v>9453</v>
      </c>
      <c r="C4669" t="s">
        <v>9454</v>
      </c>
      <c r="D4669" t="s">
        <v>9455</v>
      </c>
      <c r="E4669" s="117">
        <v>43031</v>
      </c>
      <c r="F4669" s="118">
        <v>0.44423611111111111</v>
      </c>
      <c r="G4669" t="s">
        <v>9457</v>
      </c>
      <c r="H4669">
        <v>520</v>
      </c>
      <c r="I4669">
        <v>8</v>
      </c>
      <c r="J4669" t="s">
        <v>4140</v>
      </c>
      <c r="L4669">
        <v>100000</v>
      </c>
    </row>
    <row r="4670" spans="1:12" x14ac:dyDescent="0.25">
      <c r="A4670" t="s">
        <v>9456</v>
      </c>
      <c r="B4670" t="s">
        <v>9453</v>
      </c>
      <c r="C4670" t="s">
        <v>9454</v>
      </c>
      <c r="D4670" t="s">
        <v>9455</v>
      </c>
      <c r="E4670" s="117">
        <v>43031</v>
      </c>
      <c r="F4670" s="118">
        <v>0.44423611111111111</v>
      </c>
      <c r="G4670" t="s">
        <v>9457</v>
      </c>
      <c r="H4670">
        <v>520</v>
      </c>
      <c r="I4670">
        <v>12</v>
      </c>
      <c r="J4670" t="s">
        <v>4140</v>
      </c>
      <c r="L4670">
        <v>-11.7934964352592</v>
      </c>
    </row>
    <row r="4671" spans="1:12" x14ac:dyDescent="0.25">
      <c r="A4671" t="s">
        <v>9456</v>
      </c>
      <c r="B4671" t="s">
        <v>9453</v>
      </c>
      <c r="C4671" t="s">
        <v>9454</v>
      </c>
      <c r="D4671" t="s">
        <v>9455</v>
      </c>
      <c r="E4671" s="117">
        <v>43031</v>
      </c>
      <c r="F4671" s="118">
        <v>0.44424768518518515</v>
      </c>
      <c r="G4671" t="s">
        <v>9457</v>
      </c>
      <c r="H4671">
        <v>520</v>
      </c>
      <c r="I4671">
        <v>13</v>
      </c>
      <c r="J4671" t="s">
        <v>4140</v>
      </c>
      <c r="L4671">
        <v>-62.374298065294603</v>
      </c>
    </row>
    <row r="4672" spans="1:12" x14ac:dyDescent="0.25">
      <c r="A4672" t="s">
        <v>9456</v>
      </c>
      <c r="B4672" t="s">
        <v>9453</v>
      </c>
      <c r="C4672" t="s">
        <v>9454</v>
      </c>
      <c r="D4672" t="s">
        <v>9455</v>
      </c>
      <c r="E4672" s="117">
        <v>43031</v>
      </c>
      <c r="F4672" s="118">
        <v>0.44424768518518515</v>
      </c>
      <c r="G4672" t="s">
        <v>9457</v>
      </c>
      <c r="H4672">
        <v>520</v>
      </c>
      <c r="I4672">
        <v>14</v>
      </c>
      <c r="J4672" t="s">
        <v>4140</v>
      </c>
      <c r="L4672">
        <v>355836975</v>
      </c>
    </row>
    <row r="4673" spans="1:12" x14ac:dyDescent="0.25">
      <c r="A4673" t="s">
        <v>9456</v>
      </c>
      <c r="B4673" t="s">
        <v>9453</v>
      </c>
      <c r="C4673" t="s">
        <v>9454</v>
      </c>
      <c r="D4673" t="s">
        <v>9455</v>
      </c>
      <c r="E4673" s="117">
        <v>43031</v>
      </c>
      <c r="F4673" s="118">
        <v>0.44424768518518515</v>
      </c>
      <c r="G4673" t="s">
        <v>9457</v>
      </c>
      <c r="H4673">
        <v>520</v>
      </c>
      <c r="I4673">
        <v>15</v>
      </c>
      <c r="J4673" t="s">
        <v>4140</v>
      </c>
      <c r="L4673" s="117">
        <v>42648</v>
      </c>
    </row>
    <row r="4674" spans="1:12" x14ac:dyDescent="0.25">
      <c r="A4674" t="s">
        <v>9456</v>
      </c>
      <c r="B4674" t="s">
        <v>9453</v>
      </c>
      <c r="C4674" t="s">
        <v>9454</v>
      </c>
      <c r="D4674" t="s">
        <v>9455</v>
      </c>
      <c r="E4674" s="117">
        <v>43031</v>
      </c>
      <c r="F4674" s="118">
        <v>0.44424768518518515</v>
      </c>
      <c r="G4674" t="s">
        <v>9457</v>
      </c>
      <c r="H4674">
        <v>520</v>
      </c>
      <c r="I4674">
        <v>19</v>
      </c>
      <c r="J4674" t="s">
        <v>4140</v>
      </c>
      <c r="L4674" t="s">
        <v>26410</v>
      </c>
    </row>
    <row r="4675" spans="1:12" x14ac:dyDescent="0.25">
      <c r="A4675" t="s">
        <v>9456</v>
      </c>
      <c r="B4675" t="s">
        <v>9453</v>
      </c>
      <c r="C4675" t="s">
        <v>9454</v>
      </c>
      <c r="D4675" t="s">
        <v>9455</v>
      </c>
      <c r="E4675" s="117">
        <v>43031</v>
      </c>
      <c r="F4675" s="118">
        <v>0.44424768518518515</v>
      </c>
      <c r="G4675" t="s">
        <v>9457</v>
      </c>
      <c r="H4675">
        <v>520</v>
      </c>
      <c r="I4675">
        <v>20</v>
      </c>
      <c r="J4675" t="s">
        <v>4140</v>
      </c>
      <c r="L4675" t="s">
        <v>31</v>
      </c>
    </row>
    <row r="4676" spans="1:12" x14ac:dyDescent="0.25">
      <c r="A4676" t="s">
        <v>9456</v>
      </c>
      <c r="B4676" t="s">
        <v>9453</v>
      </c>
      <c r="C4676" t="s">
        <v>9454</v>
      </c>
      <c r="D4676" t="s">
        <v>9455</v>
      </c>
      <c r="E4676" s="117">
        <v>43031</v>
      </c>
      <c r="F4676" s="118">
        <v>0.4442592592592593</v>
      </c>
      <c r="G4676" t="s">
        <v>9457</v>
      </c>
      <c r="H4676">
        <v>520</v>
      </c>
      <c r="I4676">
        <v>22</v>
      </c>
      <c r="J4676" t="s">
        <v>4140</v>
      </c>
      <c r="L4676" t="s">
        <v>26411</v>
      </c>
    </row>
    <row r="4677" spans="1:12" x14ac:dyDescent="0.25">
      <c r="A4677" t="s">
        <v>9456</v>
      </c>
      <c r="B4677" t="s">
        <v>9453</v>
      </c>
      <c r="C4677" t="s">
        <v>9454</v>
      </c>
      <c r="D4677" t="s">
        <v>9455</v>
      </c>
      <c r="E4677" s="117">
        <v>43031</v>
      </c>
      <c r="F4677" s="118">
        <v>0.44427083333333334</v>
      </c>
      <c r="G4677" t="s">
        <v>9457</v>
      </c>
      <c r="H4677">
        <v>521</v>
      </c>
      <c r="I4677">
        <v>2</v>
      </c>
      <c r="J4677" t="s">
        <v>4140</v>
      </c>
      <c r="L4677" t="s">
        <v>5</v>
      </c>
    </row>
    <row r="4678" spans="1:12" x14ac:dyDescent="0.25">
      <c r="A4678" t="s">
        <v>9456</v>
      </c>
      <c r="B4678" t="s">
        <v>9453</v>
      </c>
      <c r="C4678" t="s">
        <v>9454</v>
      </c>
      <c r="D4678" t="s">
        <v>9455</v>
      </c>
      <c r="E4678" s="117">
        <v>43031</v>
      </c>
      <c r="F4678" s="118">
        <v>0.44428240740740743</v>
      </c>
      <c r="G4678" t="s">
        <v>9457</v>
      </c>
      <c r="H4678">
        <v>521</v>
      </c>
      <c r="I4678">
        <v>5</v>
      </c>
      <c r="J4678" t="s">
        <v>4140</v>
      </c>
      <c r="L4678" t="s">
        <v>177</v>
      </c>
    </row>
    <row r="4679" spans="1:12" x14ac:dyDescent="0.25">
      <c r="A4679" t="s">
        <v>9456</v>
      </c>
      <c r="B4679" t="s">
        <v>9453</v>
      </c>
      <c r="C4679" t="s">
        <v>9454</v>
      </c>
      <c r="D4679" t="s">
        <v>9455</v>
      </c>
      <c r="E4679" s="117">
        <v>43031</v>
      </c>
      <c r="F4679" s="118">
        <v>0.44428240740740743</v>
      </c>
      <c r="G4679" t="s">
        <v>9457</v>
      </c>
      <c r="H4679">
        <v>521</v>
      </c>
      <c r="I4679">
        <v>7</v>
      </c>
      <c r="J4679" t="s">
        <v>4140</v>
      </c>
      <c r="L4679">
        <v>90</v>
      </c>
    </row>
    <row r="4680" spans="1:12" x14ac:dyDescent="0.25">
      <c r="A4680" t="s">
        <v>9456</v>
      </c>
      <c r="B4680" t="s">
        <v>9453</v>
      </c>
      <c r="C4680" t="s">
        <v>9454</v>
      </c>
      <c r="D4680" t="s">
        <v>9455</v>
      </c>
      <c r="E4680" s="117">
        <v>43031</v>
      </c>
      <c r="F4680" s="118">
        <v>0.44428240740740743</v>
      </c>
      <c r="G4680" t="s">
        <v>9457</v>
      </c>
      <c r="H4680">
        <v>521</v>
      </c>
      <c r="I4680">
        <v>8</v>
      </c>
      <c r="J4680" t="s">
        <v>4140</v>
      </c>
      <c r="L4680">
        <v>100000</v>
      </c>
    </row>
    <row r="4681" spans="1:12" x14ac:dyDescent="0.25">
      <c r="A4681" t="s">
        <v>9456</v>
      </c>
      <c r="B4681" t="s">
        <v>9453</v>
      </c>
      <c r="C4681" t="s">
        <v>9454</v>
      </c>
      <c r="D4681" t="s">
        <v>9455</v>
      </c>
      <c r="E4681" s="117">
        <v>43031</v>
      </c>
      <c r="F4681" s="118">
        <v>0.44428240740740743</v>
      </c>
      <c r="G4681" t="s">
        <v>9457</v>
      </c>
      <c r="H4681">
        <v>521</v>
      </c>
      <c r="I4681">
        <v>12</v>
      </c>
      <c r="J4681" t="s">
        <v>4140</v>
      </c>
      <c r="L4681">
        <v>-11.789430267621601</v>
      </c>
    </row>
    <row r="4682" spans="1:12" x14ac:dyDescent="0.25">
      <c r="A4682" t="s">
        <v>9456</v>
      </c>
      <c r="B4682" t="s">
        <v>9453</v>
      </c>
      <c r="C4682" t="s">
        <v>9454</v>
      </c>
      <c r="D4682" t="s">
        <v>9455</v>
      </c>
      <c r="E4682" s="117">
        <v>43031</v>
      </c>
      <c r="F4682" s="118">
        <v>0.44428240740740743</v>
      </c>
      <c r="G4682" t="s">
        <v>9457</v>
      </c>
      <c r="H4682">
        <v>521</v>
      </c>
      <c r="I4682">
        <v>13</v>
      </c>
      <c r="J4682" t="s">
        <v>4140</v>
      </c>
      <c r="L4682">
        <v>-62.379887879236101</v>
      </c>
    </row>
    <row r="4683" spans="1:12" x14ac:dyDescent="0.25">
      <c r="A4683" t="s">
        <v>9456</v>
      </c>
      <c r="B4683" t="s">
        <v>9453</v>
      </c>
      <c r="C4683" t="s">
        <v>9454</v>
      </c>
      <c r="D4683" t="s">
        <v>9455</v>
      </c>
      <c r="E4683" s="117">
        <v>43031</v>
      </c>
      <c r="F4683" s="118">
        <v>0.44429398148148147</v>
      </c>
      <c r="G4683" t="s">
        <v>9457</v>
      </c>
      <c r="H4683">
        <v>521</v>
      </c>
      <c r="I4683">
        <v>14</v>
      </c>
      <c r="J4683" t="s">
        <v>4140</v>
      </c>
      <c r="L4683">
        <v>426888794</v>
      </c>
    </row>
    <row r="4684" spans="1:12" x14ac:dyDescent="0.25">
      <c r="A4684" t="s">
        <v>9456</v>
      </c>
      <c r="B4684" t="s">
        <v>9453</v>
      </c>
      <c r="C4684" t="s">
        <v>9454</v>
      </c>
      <c r="D4684" t="s">
        <v>9455</v>
      </c>
      <c r="E4684" s="117">
        <v>43031</v>
      </c>
      <c r="F4684" s="118">
        <v>0.44429398148148147</v>
      </c>
      <c r="G4684" t="s">
        <v>9457</v>
      </c>
      <c r="H4684">
        <v>521</v>
      </c>
      <c r="I4684">
        <v>15</v>
      </c>
      <c r="J4684" t="s">
        <v>4140</v>
      </c>
      <c r="L4684" s="117">
        <v>42648</v>
      </c>
    </row>
    <row r="4685" spans="1:12" x14ac:dyDescent="0.25">
      <c r="A4685" t="s">
        <v>9456</v>
      </c>
      <c r="B4685" t="s">
        <v>9453</v>
      </c>
      <c r="C4685" t="s">
        <v>9454</v>
      </c>
      <c r="D4685" t="s">
        <v>9455</v>
      </c>
      <c r="E4685" s="117">
        <v>43031</v>
      </c>
      <c r="F4685" s="118">
        <v>0.44429398148148147</v>
      </c>
      <c r="G4685" t="s">
        <v>9457</v>
      </c>
      <c r="H4685">
        <v>521</v>
      </c>
      <c r="I4685">
        <v>19</v>
      </c>
      <c r="J4685" t="s">
        <v>4140</v>
      </c>
      <c r="L4685" t="s">
        <v>26412</v>
      </c>
    </row>
    <row r="4686" spans="1:12" x14ac:dyDescent="0.25">
      <c r="A4686" t="s">
        <v>9456</v>
      </c>
      <c r="B4686" t="s">
        <v>9453</v>
      </c>
      <c r="C4686" t="s">
        <v>9454</v>
      </c>
      <c r="D4686" t="s">
        <v>9455</v>
      </c>
      <c r="E4686" s="117">
        <v>43031</v>
      </c>
      <c r="F4686" s="118">
        <v>0.44429398148148147</v>
      </c>
      <c r="G4686" t="s">
        <v>9457</v>
      </c>
      <c r="H4686">
        <v>521</v>
      </c>
      <c r="I4686">
        <v>20</v>
      </c>
      <c r="J4686" t="s">
        <v>4140</v>
      </c>
      <c r="L4686" t="s">
        <v>42</v>
      </c>
    </row>
    <row r="4687" spans="1:12" x14ac:dyDescent="0.25">
      <c r="A4687" t="s">
        <v>9456</v>
      </c>
      <c r="B4687" t="s">
        <v>9453</v>
      </c>
      <c r="C4687" t="s">
        <v>9454</v>
      </c>
      <c r="D4687" t="s">
        <v>9455</v>
      </c>
      <c r="E4687" s="117">
        <v>43031</v>
      </c>
      <c r="F4687" s="118">
        <v>0.44429398148148147</v>
      </c>
      <c r="G4687" t="s">
        <v>9457</v>
      </c>
      <c r="H4687">
        <v>521</v>
      </c>
      <c r="I4687">
        <v>22</v>
      </c>
      <c r="J4687" t="s">
        <v>4140</v>
      </c>
      <c r="L4687" t="s">
        <v>26413</v>
      </c>
    </row>
    <row r="4688" spans="1:12" x14ac:dyDescent="0.25">
      <c r="A4688" t="s">
        <v>9456</v>
      </c>
      <c r="B4688" t="s">
        <v>9453</v>
      </c>
      <c r="C4688" t="s">
        <v>9454</v>
      </c>
      <c r="D4688" t="s">
        <v>9455</v>
      </c>
      <c r="E4688" s="117">
        <v>43031</v>
      </c>
      <c r="F4688" s="118">
        <v>0.4443171296296296</v>
      </c>
      <c r="G4688" t="s">
        <v>9457</v>
      </c>
      <c r="H4688">
        <v>522</v>
      </c>
      <c r="I4688">
        <v>2</v>
      </c>
      <c r="J4688" t="s">
        <v>4140</v>
      </c>
      <c r="L4688" t="s">
        <v>5</v>
      </c>
    </row>
    <row r="4689" spans="1:12" x14ac:dyDescent="0.25">
      <c r="A4689" t="s">
        <v>9456</v>
      </c>
      <c r="B4689" t="s">
        <v>9453</v>
      </c>
      <c r="C4689" t="s">
        <v>9454</v>
      </c>
      <c r="D4689" t="s">
        <v>9455</v>
      </c>
      <c r="E4689" s="117">
        <v>43031</v>
      </c>
      <c r="F4689" s="118">
        <v>0.4443171296296296</v>
      </c>
      <c r="G4689" t="s">
        <v>9457</v>
      </c>
      <c r="H4689">
        <v>522</v>
      </c>
      <c r="I4689">
        <v>5</v>
      </c>
      <c r="J4689" t="s">
        <v>4140</v>
      </c>
      <c r="L4689" t="s">
        <v>177</v>
      </c>
    </row>
    <row r="4690" spans="1:12" x14ac:dyDescent="0.25">
      <c r="A4690" t="s">
        <v>9456</v>
      </c>
      <c r="B4690" t="s">
        <v>9453</v>
      </c>
      <c r="C4690" t="s">
        <v>9454</v>
      </c>
      <c r="D4690" t="s">
        <v>9455</v>
      </c>
      <c r="E4690" s="117">
        <v>43031</v>
      </c>
      <c r="F4690" s="118">
        <v>0.44432870370370375</v>
      </c>
      <c r="G4690" t="s">
        <v>9457</v>
      </c>
      <c r="H4690">
        <v>522</v>
      </c>
      <c r="I4690">
        <v>7</v>
      </c>
      <c r="J4690" t="s">
        <v>4140</v>
      </c>
      <c r="L4690">
        <v>91</v>
      </c>
    </row>
    <row r="4691" spans="1:12" x14ac:dyDescent="0.25">
      <c r="A4691" t="s">
        <v>9456</v>
      </c>
      <c r="B4691" t="s">
        <v>9453</v>
      </c>
      <c r="C4691" t="s">
        <v>9454</v>
      </c>
      <c r="D4691" t="s">
        <v>9455</v>
      </c>
      <c r="E4691" s="117">
        <v>43031</v>
      </c>
      <c r="F4691" s="118">
        <v>0.44432870370370375</v>
      </c>
      <c r="G4691" t="s">
        <v>9457</v>
      </c>
      <c r="H4691">
        <v>522</v>
      </c>
      <c r="I4691">
        <v>8</v>
      </c>
      <c r="J4691" t="s">
        <v>4140</v>
      </c>
      <c r="L4691">
        <v>100000</v>
      </c>
    </row>
    <row r="4692" spans="1:12" x14ac:dyDescent="0.25">
      <c r="A4692" t="s">
        <v>9456</v>
      </c>
      <c r="B4692" t="s">
        <v>9453</v>
      </c>
      <c r="C4692" t="s">
        <v>9454</v>
      </c>
      <c r="D4692" t="s">
        <v>9455</v>
      </c>
      <c r="E4692" s="117">
        <v>43031</v>
      </c>
      <c r="F4692" s="118">
        <v>0.44432870370370375</v>
      </c>
      <c r="G4692" t="s">
        <v>9457</v>
      </c>
      <c r="H4692">
        <v>522</v>
      </c>
      <c r="I4692">
        <v>12</v>
      </c>
      <c r="J4692" t="s">
        <v>4140</v>
      </c>
      <c r="L4692">
        <v>-11.809761485199701</v>
      </c>
    </row>
    <row r="4693" spans="1:12" x14ac:dyDescent="0.25">
      <c r="A4693" t="s">
        <v>9456</v>
      </c>
      <c r="B4693" t="s">
        <v>9453</v>
      </c>
      <c r="C4693" t="s">
        <v>9454</v>
      </c>
      <c r="D4693" t="s">
        <v>9455</v>
      </c>
      <c r="E4693" s="117">
        <v>43031</v>
      </c>
      <c r="F4693" s="118">
        <v>0.44432870370370375</v>
      </c>
      <c r="G4693" t="s">
        <v>9457</v>
      </c>
      <c r="H4693">
        <v>522</v>
      </c>
      <c r="I4693">
        <v>13</v>
      </c>
      <c r="J4693" t="s">
        <v>4140</v>
      </c>
      <c r="L4693">
        <v>-62.310355303263698</v>
      </c>
    </row>
    <row r="4694" spans="1:12" x14ac:dyDescent="0.25">
      <c r="A4694" t="s">
        <v>9456</v>
      </c>
      <c r="B4694" t="s">
        <v>9453</v>
      </c>
      <c r="C4694" t="s">
        <v>9454</v>
      </c>
      <c r="D4694" t="s">
        <v>9455</v>
      </c>
      <c r="E4694" s="117">
        <v>43031</v>
      </c>
      <c r="F4694" s="118">
        <v>0.44432870370370375</v>
      </c>
      <c r="G4694" t="s">
        <v>9457</v>
      </c>
      <c r="H4694">
        <v>522</v>
      </c>
      <c r="I4694">
        <v>14</v>
      </c>
      <c r="J4694" t="s">
        <v>4140</v>
      </c>
      <c r="L4694">
        <v>269592957</v>
      </c>
    </row>
    <row r="4695" spans="1:12" x14ac:dyDescent="0.25">
      <c r="A4695" t="s">
        <v>9456</v>
      </c>
      <c r="B4695" t="s">
        <v>9453</v>
      </c>
      <c r="C4695" t="s">
        <v>9454</v>
      </c>
      <c r="D4695" t="s">
        <v>9455</v>
      </c>
      <c r="E4695" s="117">
        <v>43031</v>
      </c>
      <c r="F4695" s="118">
        <v>0.44434027777777779</v>
      </c>
      <c r="G4695" t="s">
        <v>9457</v>
      </c>
      <c r="H4695">
        <v>522</v>
      </c>
      <c r="I4695">
        <v>15</v>
      </c>
      <c r="J4695" t="s">
        <v>4140</v>
      </c>
      <c r="L4695" s="117">
        <v>42679</v>
      </c>
    </row>
    <row r="4696" spans="1:12" x14ac:dyDescent="0.25">
      <c r="A4696" t="s">
        <v>9456</v>
      </c>
      <c r="B4696" t="s">
        <v>9453</v>
      </c>
      <c r="C4696" t="s">
        <v>9454</v>
      </c>
      <c r="D4696" t="s">
        <v>9455</v>
      </c>
      <c r="E4696" s="117">
        <v>43031</v>
      </c>
      <c r="F4696" s="118">
        <v>0.44434027777777779</v>
      </c>
      <c r="G4696" t="s">
        <v>9457</v>
      </c>
      <c r="H4696">
        <v>522</v>
      </c>
      <c r="I4696">
        <v>19</v>
      </c>
      <c r="J4696" t="s">
        <v>4140</v>
      </c>
      <c r="L4696" t="s">
        <v>26414</v>
      </c>
    </row>
    <row r="4697" spans="1:12" x14ac:dyDescent="0.25">
      <c r="A4697" t="s">
        <v>9456</v>
      </c>
      <c r="B4697" t="s">
        <v>9453</v>
      </c>
      <c r="C4697" t="s">
        <v>9454</v>
      </c>
      <c r="D4697" t="s">
        <v>9455</v>
      </c>
      <c r="E4697" s="117">
        <v>43031</v>
      </c>
      <c r="F4697" s="118">
        <v>0.44434027777777779</v>
      </c>
      <c r="G4697" t="s">
        <v>9457</v>
      </c>
      <c r="H4697">
        <v>522</v>
      </c>
      <c r="I4697">
        <v>20</v>
      </c>
      <c r="J4697" t="s">
        <v>4140</v>
      </c>
      <c r="L4697" t="s">
        <v>558</v>
      </c>
    </row>
    <row r="4698" spans="1:12" x14ac:dyDescent="0.25">
      <c r="A4698" t="s">
        <v>9456</v>
      </c>
      <c r="B4698" t="s">
        <v>9453</v>
      </c>
      <c r="C4698" t="s">
        <v>9454</v>
      </c>
      <c r="D4698" t="s">
        <v>9455</v>
      </c>
      <c r="E4698" s="117">
        <v>43031</v>
      </c>
      <c r="F4698" s="118">
        <v>0.44434027777777779</v>
      </c>
      <c r="G4698" t="s">
        <v>9457</v>
      </c>
      <c r="H4698">
        <v>522</v>
      </c>
      <c r="I4698">
        <v>22</v>
      </c>
      <c r="J4698" t="s">
        <v>4140</v>
      </c>
      <c r="L4698" t="s">
        <v>26415</v>
      </c>
    </row>
    <row r="4699" spans="1:12" x14ac:dyDescent="0.25">
      <c r="A4699" t="s">
        <v>9456</v>
      </c>
      <c r="B4699" t="s">
        <v>9453</v>
      </c>
      <c r="C4699" t="s">
        <v>9454</v>
      </c>
      <c r="D4699" t="s">
        <v>9455</v>
      </c>
      <c r="E4699" s="117">
        <v>43031</v>
      </c>
      <c r="F4699" s="118">
        <v>0.44436342592592593</v>
      </c>
      <c r="G4699" t="s">
        <v>9457</v>
      </c>
      <c r="H4699">
        <v>523</v>
      </c>
      <c r="I4699">
        <v>2</v>
      </c>
      <c r="J4699" t="s">
        <v>4140</v>
      </c>
      <c r="L4699" t="s">
        <v>5</v>
      </c>
    </row>
    <row r="4700" spans="1:12" x14ac:dyDescent="0.25">
      <c r="A4700" t="s">
        <v>9456</v>
      </c>
      <c r="B4700" t="s">
        <v>9453</v>
      </c>
      <c r="C4700" t="s">
        <v>9454</v>
      </c>
      <c r="D4700" t="s">
        <v>9455</v>
      </c>
      <c r="E4700" s="117">
        <v>43031</v>
      </c>
      <c r="F4700" s="118">
        <v>0.44436342592592593</v>
      </c>
      <c r="G4700" t="s">
        <v>9457</v>
      </c>
      <c r="H4700">
        <v>523</v>
      </c>
      <c r="I4700">
        <v>5</v>
      </c>
      <c r="J4700" t="s">
        <v>4140</v>
      </c>
      <c r="L4700" t="s">
        <v>177</v>
      </c>
    </row>
    <row r="4701" spans="1:12" x14ac:dyDescent="0.25">
      <c r="A4701" t="s">
        <v>9456</v>
      </c>
      <c r="B4701" t="s">
        <v>9453</v>
      </c>
      <c r="C4701" t="s">
        <v>9454</v>
      </c>
      <c r="D4701" t="s">
        <v>9455</v>
      </c>
      <c r="E4701" s="117">
        <v>43031</v>
      </c>
      <c r="F4701" s="118">
        <v>0.44436342592592593</v>
      </c>
      <c r="G4701" t="s">
        <v>9457</v>
      </c>
      <c r="H4701">
        <v>523</v>
      </c>
      <c r="I4701">
        <v>7</v>
      </c>
      <c r="J4701" t="s">
        <v>4140</v>
      </c>
      <c r="L4701">
        <v>92</v>
      </c>
    </row>
    <row r="4702" spans="1:12" x14ac:dyDescent="0.25">
      <c r="A4702" t="s">
        <v>9456</v>
      </c>
      <c r="B4702" t="s">
        <v>9453</v>
      </c>
      <c r="C4702" t="s">
        <v>9454</v>
      </c>
      <c r="D4702" t="s">
        <v>9455</v>
      </c>
      <c r="E4702" s="117">
        <v>43031</v>
      </c>
      <c r="F4702" s="118">
        <v>0.44437499999999996</v>
      </c>
      <c r="G4702" t="s">
        <v>9457</v>
      </c>
      <c r="H4702">
        <v>523</v>
      </c>
      <c r="I4702">
        <v>8</v>
      </c>
      <c r="J4702" t="s">
        <v>4140</v>
      </c>
      <c r="L4702">
        <v>100000</v>
      </c>
    </row>
    <row r="4703" spans="1:12" x14ac:dyDescent="0.25">
      <c r="A4703" t="s">
        <v>9456</v>
      </c>
      <c r="B4703" t="s">
        <v>9453</v>
      </c>
      <c r="C4703" t="s">
        <v>9454</v>
      </c>
      <c r="D4703" t="s">
        <v>9455</v>
      </c>
      <c r="E4703" s="117">
        <v>43031</v>
      </c>
      <c r="F4703" s="118">
        <v>0.44437499999999996</v>
      </c>
      <c r="G4703" t="s">
        <v>9457</v>
      </c>
      <c r="H4703">
        <v>523</v>
      </c>
      <c r="I4703">
        <v>12</v>
      </c>
      <c r="J4703" t="s">
        <v>4140</v>
      </c>
      <c r="L4703">
        <v>-11.809941955098401</v>
      </c>
    </row>
    <row r="4704" spans="1:12" x14ac:dyDescent="0.25">
      <c r="A4704" t="s">
        <v>9456</v>
      </c>
      <c r="B4704" t="s">
        <v>9453</v>
      </c>
      <c r="C4704" t="s">
        <v>9454</v>
      </c>
      <c r="D4704" t="s">
        <v>9455</v>
      </c>
      <c r="E4704" s="117">
        <v>43031</v>
      </c>
      <c r="F4704" s="118">
        <v>0.44437499999999996</v>
      </c>
      <c r="G4704" t="s">
        <v>9457</v>
      </c>
      <c r="H4704">
        <v>523</v>
      </c>
      <c r="I4704">
        <v>13</v>
      </c>
      <c r="J4704" t="s">
        <v>4140</v>
      </c>
      <c r="L4704">
        <v>-62.306481233878998</v>
      </c>
    </row>
    <row r="4705" spans="1:12" x14ac:dyDescent="0.25">
      <c r="A4705" t="s">
        <v>9456</v>
      </c>
      <c r="B4705" t="s">
        <v>9453</v>
      </c>
      <c r="C4705" t="s">
        <v>9454</v>
      </c>
      <c r="D4705" t="s">
        <v>9455</v>
      </c>
      <c r="E4705" s="117">
        <v>43031</v>
      </c>
      <c r="F4705" s="118">
        <v>0.44437499999999996</v>
      </c>
      <c r="G4705" t="s">
        <v>9457</v>
      </c>
      <c r="H4705">
        <v>523</v>
      </c>
      <c r="I4705">
        <v>14</v>
      </c>
      <c r="J4705" t="s">
        <v>4140</v>
      </c>
      <c r="L4705">
        <v>309726868</v>
      </c>
    </row>
    <row r="4706" spans="1:12" x14ac:dyDescent="0.25">
      <c r="A4706" t="s">
        <v>9456</v>
      </c>
      <c r="B4706" t="s">
        <v>9453</v>
      </c>
      <c r="C4706" t="s">
        <v>9454</v>
      </c>
      <c r="D4706" t="s">
        <v>9455</v>
      </c>
      <c r="E4706" s="117">
        <v>43031</v>
      </c>
      <c r="F4706" s="118">
        <v>0.44437499999999996</v>
      </c>
      <c r="G4706" t="s">
        <v>9457</v>
      </c>
      <c r="H4706">
        <v>523</v>
      </c>
      <c r="I4706">
        <v>15</v>
      </c>
      <c r="J4706" t="s">
        <v>4140</v>
      </c>
      <c r="L4706" s="117">
        <v>42679</v>
      </c>
    </row>
    <row r="4707" spans="1:12" x14ac:dyDescent="0.25">
      <c r="A4707" t="s">
        <v>9456</v>
      </c>
      <c r="B4707" t="s">
        <v>9453</v>
      </c>
      <c r="C4707" t="s">
        <v>9454</v>
      </c>
      <c r="D4707" t="s">
        <v>9455</v>
      </c>
      <c r="E4707" s="117">
        <v>43031</v>
      </c>
      <c r="F4707" s="118">
        <v>0.44438657407407406</v>
      </c>
      <c r="G4707" t="s">
        <v>9457</v>
      </c>
      <c r="H4707">
        <v>523</v>
      </c>
      <c r="I4707">
        <v>19</v>
      </c>
      <c r="J4707" t="s">
        <v>4140</v>
      </c>
      <c r="L4707" t="s">
        <v>26416</v>
      </c>
    </row>
    <row r="4708" spans="1:12" x14ac:dyDescent="0.25">
      <c r="A4708" t="s">
        <v>9456</v>
      </c>
      <c r="B4708" t="s">
        <v>9453</v>
      </c>
      <c r="C4708" t="s">
        <v>9454</v>
      </c>
      <c r="D4708" t="s">
        <v>9455</v>
      </c>
      <c r="E4708" s="117">
        <v>43031</v>
      </c>
      <c r="F4708" s="118">
        <v>0.44438657407407406</v>
      </c>
      <c r="G4708" t="s">
        <v>9457</v>
      </c>
      <c r="H4708">
        <v>523</v>
      </c>
      <c r="I4708">
        <v>20</v>
      </c>
      <c r="J4708" t="s">
        <v>4140</v>
      </c>
      <c r="L4708" t="s">
        <v>42</v>
      </c>
    </row>
    <row r="4709" spans="1:12" x14ac:dyDescent="0.25">
      <c r="A4709" t="s">
        <v>9456</v>
      </c>
      <c r="B4709" t="s">
        <v>9453</v>
      </c>
      <c r="C4709" t="s">
        <v>9454</v>
      </c>
      <c r="D4709" t="s">
        <v>9455</v>
      </c>
      <c r="E4709" s="117">
        <v>43031</v>
      </c>
      <c r="F4709" s="118">
        <v>0.44438657407407406</v>
      </c>
      <c r="G4709" t="s">
        <v>9457</v>
      </c>
      <c r="H4709">
        <v>523</v>
      </c>
      <c r="I4709">
        <v>22</v>
      </c>
      <c r="J4709" t="s">
        <v>4140</v>
      </c>
      <c r="L4709" t="s">
        <v>26417</v>
      </c>
    </row>
    <row r="4710" spans="1:12" x14ac:dyDescent="0.25">
      <c r="A4710" t="s">
        <v>9456</v>
      </c>
      <c r="B4710" t="s">
        <v>9453</v>
      </c>
      <c r="C4710" t="s">
        <v>9454</v>
      </c>
      <c r="D4710" t="s">
        <v>9455</v>
      </c>
      <c r="E4710" s="117">
        <v>43031</v>
      </c>
      <c r="F4710" s="118">
        <v>0.44440972222222225</v>
      </c>
      <c r="G4710" t="s">
        <v>9457</v>
      </c>
      <c r="H4710">
        <v>524</v>
      </c>
      <c r="I4710">
        <v>2</v>
      </c>
      <c r="J4710" t="s">
        <v>4140</v>
      </c>
      <c r="L4710" t="s">
        <v>5</v>
      </c>
    </row>
    <row r="4711" spans="1:12" x14ac:dyDescent="0.25">
      <c r="A4711" t="s">
        <v>9456</v>
      </c>
      <c r="B4711" t="s">
        <v>9453</v>
      </c>
      <c r="C4711" t="s">
        <v>9454</v>
      </c>
      <c r="D4711" t="s">
        <v>9455</v>
      </c>
      <c r="E4711" s="117">
        <v>43031</v>
      </c>
      <c r="F4711" s="118">
        <v>0.44440972222222225</v>
      </c>
      <c r="G4711" t="s">
        <v>9457</v>
      </c>
      <c r="H4711">
        <v>524</v>
      </c>
      <c r="I4711">
        <v>5</v>
      </c>
      <c r="J4711" t="s">
        <v>4140</v>
      </c>
      <c r="L4711" t="s">
        <v>177</v>
      </c>
    </row>
    <row r="4712" spans="1:12" x14ac:dyDescent="0.25">
      <c r="A4712" t="s">
        <v>9456</v>
      </c>
      <c r="B4712" t="s">
        <v>9453</v>
      </c>
      <c r="C4712" t="s">
        <v>9454</v>
      </c>
      <c r="D4712" t="s">
        <v>9455</v>
      </c>
      <c r="E4712" s="117">
        <v>43031</v>
      </c>
      <c r="F4712" s="118">
        <v>0.44440972222222225</v>
      </c>
      <c r="G4712" t="s">
        <v>9457</v>
      </c>
      <c r="H4712">
        <v>524</v>
      </c>
      <c r="I4712">
        <v>7</v>
      </c>
      <c r="J4712" t="s">
        <v>4140</v>
      </c>
      <c r="L4712">
        <v>93</v>
      </c>
    </row>
    <row r="4713" spans="1:12" x14ac:dyDescent="0.25">
      <c r="A4713" t="s">
        <v>9456</v>
      </c>
      <c r="B4713" t="s">
        <v>9453</v>
      </c>
      <c r="C4713" t="s">
        <v>9454</v>
      </c>
      <c r="D4713" t="s">
        <v>9455</v>
      </c>
      <c r="E4713" s="117">
        <v>43031</v>
      </c>
      <c r="F4713" s="118">
        <v>0.44440972222222225</v>
      </c>
      <c r="G4713" t="s">
        <v>9457</v>
      </c>
      <c r="H4713">
        <v>524</v>
      </c>
      <c r="I4713">
        <v>8</v>
      </c>
      <c r="J4713" t="s">
        <v>4140</v>
      </c>
      <c r="L4713">
        <v>100000</v>
      </c>
    </row>
    <row r="4714" spans="1:12" x14ac:dyDescent="0.25">
      <c r="A4714" t="s">
        <v>9456</v>
      </c>
      <c r="B4714" t="s">
        <v>9453</v>
      </c>
      <c r="C4714" t="s">
        <v>9454</v>
      </c>
      <c r="D4714" t="s">
        <v>9455</v>
      </c>
      <c r="E4714" s="117">
        <v>43031</v>
      </c>
      <c r="F4714" s="118">
        <v>0.44442129629629629</v>
      </c>
      <c r="G4714" t="s">
        <v>9457</v>
      </c>
      <c r="H4714">
        <v>524</v>
      </c>
      <c r="I4714">
        <v>12</v>
      </c>
      <c r="J4714" t="s">
        <v>4140</v>
      </c>
      <c r="L4714">
        <v>-11.811551950847999</v>
      </c>
    </row>
    <row r="4715" spans="1:12" x14ac:dyDescent="0.25">
      <c r="A4715" t="s">
        <v>9456</v>
      </c>
      <c r="B4715" t="s">
        <v>9453</v>
      </c>
      <c r="C4715" t="s">
        <v>9454</v>
      </c>
      <c r="D4715" t="s">
        <v>9455</v>
      </c>
      <c r="E4715" s="117">
        <v>43031</v>
      </c>
      <c r="F4715" s="118">
        <v>0.44442129629629629</v>
      </c>
      <c r="G4715" t="s">
        <v>9457</v>
      </c>
      <c r="H4715">
        <v>524</v>
      </c>
      <c r="I4715">
        <v>13</v>
      </c>
      <c r="J4715" t="s">
        <v>4140</v>
      </c>
      <c r="L4715">
        <v>-62.302933999425797</v>
      </c>
    </row>
    <row r="4716" spans="1:12" x14ac:dyDescent="0.25">
      <c r="A4716" t="s">
        <v>9456</v>
      </c>
      <c r="B4716" t="s">
        <v>9453</v>
      </c>
      <c r="C4716" t="s">
        <v>9454</v>
      </c>
      <c r="D4716" t="s">
        <v>9455</v>
      </c>
      <c r="E4716" s="117">
        <v>43031</v>
      </c>
      <c r="F4716" s="118">
        <v>0.44442129629629629</v>
      </c>
      <c r="G4716" t="s">
        <v>9457</v>
      </c>
      <c r="H4716">
        <v>524</v>
      </c>
      <c r="I4716">
        <v>14</v>
      </c>
      <c r="J4716" t="s">
        <v>4140</v>
      </c>
      <c r="L4716">
        <v>353911987</v>
      </c>
    </row>
    <row r="4717" spans="1:12" x14ac:dyDescent="0.25">
      <c r="A4717" t="s">
        <v>9456</v>
      </c>
      <c r="B4717" t="s">
        <v>9453</v>
      </c>
      <c r="C4717" t="s">
        <v>9454</v>
      </c>
      <c r="D4717" t="s">
        <v>9455</v>
      </c>
      <c r="E4717" s="117">
        <v>43031</v>
      </c>
      <c r="F4717" s="118">
        <v>0.44442129629629629</v>
      </c>
      <c r="G4717" t="s">
        <v>9457</v>
      </c>
      <c r="H4717">
        <v>524</v>
      </c>
      <c r="I4717">
        <v>15</v>
      </c>
      <c r="J4717" t="s">
        <v>4140</v>
      </c>
      <c r="L4717" s="117">
        <v>42679</v>
      </c>
    </row>
    <row r="4718" spans="1:12" x14ac:dyDescent="0.25">
      <c r="A4718" t="s">
        <v>9456</v>
      </c>
      <c r="B4718" t="s">
        <v>9453</v>
      </c>
      <c r="C4718" t="s">
        <v>9454</v>
      </c>
      <c r="D4718" t="s">
        <v>9455</v>
      </c>
      <c r="E4718" s="117">
        <v>43031</v>
      </c>
      <c r="F4718" s="118">
        <v>0.44443287037037038</v>
      </c>
      <c r="G4718" t="s">
        <v>9457</v>
      </c>
      <c r="H4718">
        <v>524</v>
      </c>
      <c r="I4718">
        <v>19</v>
      </c>
      <c r="J4718" t="s">
        <v>4140</v>
      </c>
      <c r="L4718" t="s">
        <v>26418</v>
      </c>
    </row>
    <row r="4719" spans="1:12" x14ac:dyDescent="0.25">
      <c r="A4719" t="s">
        <v>9456</v>
      </c>
      <c r="B4719" t="s">
        <v>9453</v>
      </c>
      <c r="C4719" t="s">
        <v>9454</v>
      </c>
      <c r="D4719" t="s">
        <v>9455</v>
      </c>
      <c r="E4719" s="117">
        <v>43031</v>
      </c>
      <c r="F4719" s="118">
        <v>0.44443287037037038</v>
      </c>
      <c r="G4719" t="s">
        <v>9457</v>
      </c>
      <c r="H4719">
        <v>524</v>
      </c>
      <c r="I4719">
        <v>20</v>
      </c>
      <c r="J4719" t="s">
        <v>4140</v>
      </c>
      <c r="L4719" t="s">
        <v>42</v>
      </c>
    </row>
    <row r="4720" spans="1:12" x14ac:dyDescent="0.25">
      <c r="A4720" t="s">
        <v>9456</v>
      </c>
      <c r="B4720" t="s">
        <v>9453</v>
      </c>
      <c r="C4720" t="s">
        <v>9454</v>
      </c>
      <c r="D4720" t="s">
        <v>9455</v>
      </c>
      <c r="E4720" s="117">
        <v>43031</v>
      </c>
      <c r="F4720" s="118">
        <v>0.44443287037037038</v>
      </c>
      <c r="G4720" t="s">
        <v>9457</v>
      </c>
      <c r="H4720">
        <v>524</v>
      </c>
      <c r="I4720">
        <v>22</v>
      </c>
      <c r="J4720" t="s">
        <v>4140</v>
      </c>
      <c r="L4720" t="s">
        <v>26417</v>
      </c>
    </row>
    <row r="4721" spans="1:12" x14ac:dyDescent="0.25">
      <c r="A4721" t="s">
        <v>9456</v>
      </c>
      <c r="B4721" t="s">
        <v>9453</v>
      </c>
      <c r="C4721" t="s">
        <v>9454</v>
      </c>
      <c r="D4721" t="s">
        <v>9455</v>
      </c>
      <c r="E4721" s="117">
        <v>43031</v>
      </c>
      <c r="F4721" s="118">
        <v>0.44445601851851851</v>
      </c>
      <c r="G4721" t="s">
        <v>9457</v>
      </c>
      <c r="H4721">
        <v>525</v>
      </c>
      <c r="I4721">
        <v>2</v>
      </c>
      <c r="J4721" t="s">
        <v>4140</v>
      </c>
      <c r="L4721" t="s">
        <v>5</v>
      </c>
    </row>
    <row r="4722" spans="1:12" x14ac:dyDescent="0.25">
      <c r="A4722" t="s">
        <v>9456</v>
      </c>
      <c r="B4722" t="s">
        <v>9453</v>
      </c>
      <c r="C4722" t="s">
        <v>9454</v>
      </c>
      <c r="D4722" t="s">
        <v>9455</v>
      </c>
      <c r="E4722" s="117">
        <v>43031</v>
      </c>
      <c r="F4722" s="118">
        <v>0.44445601851851851</v>
      </c>
      <c r="G4722" t="s">
        <v>9457</v>
      </c>
      <c r="H4722">
        <v>525</v>
      </c>
      <c r="I4722">
        <v>5</v>
      </c>
      <c r="J4722" t="s">
        <v>4140</v>
      </c>
      <c r="L4722" t="s">
        <v>177</v>
      </c>
    </row>
    <row r="4723" spans="1:12" x14ac:dyDescent="0.25">
      <c r="A4723" t="s">
        <v>9456</v>
      </c>
      <c r="B4723" t="s">
        <v>9453</v>
      </c>
      <c r="C4723" t="s">
        <v>9454</v>
      </c>
      <c r="D4723" t="s">
        <v>9455</v>
      </c>
      <c r="E4723" s="117">
        <v>43031</v>
      </c>
      <c r="F4723" s="118">
        <v>0.44445601851851851</v>
      </c>
      <c r="G4723" t="s">
        <v>9457</v>
      </c>
      <c r="H4723">
        <v>525</v>
      </c>
      <c r="I4723">
        <v>7</v>
      </c>
      <c r="J4723" t="s">
        <v>4140</v>
      </c>
      <c r="L4723">
        <v>94</v>
      </c>
    </row>
    <row r="4724" spans="1:12" x14ac:dyDescent="0.25">
      <c r="A4724" t="s">
        <v>9456</v>
      </c>
      <c r="B4724" t="s">
        <v>9453</v>
      </c>
      <c r="C4724" t="s">
        <v>9454</v>
      </c>
      <c r="D4724" t="s">
        <v>9455</v>
      </c>
      <c r="E4724" s="117">
        <v>43031</v>
      </c>
      <c r="F4724" s="118">
        <v>0.44445601851851851</v>
      </c>
      <c r="G4724" t="s">
        <v>9457</v>
      </c>
      <c r="H4724">
        <v>525</v>
      </c>
      <c r="I4724">
        <v>8</v>
      </c>
      <c r="J4724" t="s">
        <v>4140</v>
      </c>
      <c r="L4724">
        <v>100000</v>
      </c>
    </row>
    <row r="4725" spans="1:12" x14ac:dyDescent="0.25">
      <c r="A4725" t="s">
        <v>9456</v>
      </c>
      <c r="B4725" t="s">
        <v>9453</v>
      </c>
      <c r="C4725" t="s">
        <v>9454</v>
      </c>
      <c r="D4725" t="s">
        <v>9455</v>
      </c>
      <c r="E4725" s="117">
        <v>43031</v>
      </c>
      <c r="F4725" s="118">
        <v>0.44446759259259255</v>
      </c>
      <c r="G4725" t="s">
        <v>9457</v>
      </c>
      <c r="H4725">
        <v>525</v>
      </c>
      <c r="I4725">
        <v>12</v>
      </c>
      <c r="J4725" t="s">
        <v>4140</v>
      </c>
      <c r="L4725">
        <v>-11.814169702353</v>
      </c>
    </row>
    <row r="4726" spans="1:12" x14ac:dyDescent="0.25">
      <c r="A4726" t="s">
        <v>9456</v>
      </c>
      <c r="B4726" t="s">
        <v>9453</v>
      </c>
      <c r="C4726" t="s">
        <v>9454</v>
      </c>
      <c r="D4726" t="s">
        <v>9455</v>
      </c>
      <c r="E4726" s="117">
        <v>43031</v>
      </c>
      <c r="F4726" s="118">
        <v>0.44446759259259255</v>
      </c>
      <c r="G4726" t="s">
        <v>9457</v>
      </c>
      <c r="H4726">
        <v>525</v>
      </c>
      <c r="I4726">
        <v>13</v>
      </c>
      <c r="J4726" t="s">
        <v>4140</v>
      </c>
      <c r="L4726">
        <v>-62.301027261944</v>
      </c>
    </row>
    <row r="4727" spans="1:12" x14ac:dyDescent="0.25">
      <c r="A4727" t="s">
        <v>9456</v>
      </c>
      <c r="B4727" t="s">
        <v>9453</v>
      </c>
      <c r="C4727" t="s">
        <v>9454</v>
      </c>
      <c r="D4727" t="s">
        <v>9455</v>
      </c>
      <c r="E4727" s="117">
        <v>43031</v>
      </c>
      <c r="F4727" s="118">
        <v>0.44446759259259255</v>
      </c>
      <c r="G4727" t="s">
        <v>9457</v>
      </c>
      <c r="H4727">
        <v>525</v>
      </c>
      <c r="I4727">
        <v>14</v>
      </c>
      <c r="J4727" t="s">
        <v>4140</v>
      </c>
      <c r="L4727">
        <v>388350861</v>
      </c>
    </row>
    <row r="4728" spans="1:12" x14ac:dyDescent="0.25">
      <c r="A4728" t="s">
        <v>9456</v>
      </c>
      <c r="B4728" t="s">
        <v>9453</v>
      </c>
      <c r="C4728" t="s">
        <v>9454</v>
      </c>
      <c r="D4728" t="s">
        <v>9455</v>
      </c>
      <c r="E4728" s="117">
        <v>43031</v>
      </c>
      <c r="F4728" s="118">
        <v>0.44446759259259255</v>
      </c>
      <c r="G4728" t="s">
        <v>9457</v>
      </c>
      <c r="H4728">
        <v>525</v>
      </c>
      <c r="I4728">
        <v>15</v>
      </c>
      <c r="J4728" t="s">
        <v>4140</v>
      </c>
      <c r="L4728" s="117">
        <v>42679</v>
      </c>
    </row>
    <row r="4729" spans="1:12" x14ac:dyDescent="0.25">
      <c r="A4729" t="s">
        <v>9456</v>
      </c>
      <c r="B4729" t="s">
        <v>9453</v>
      </c>
      <c r="C4729" t="s">
        <v>9454</v>
      </c>
      <c r="D4729" t="s">
        <v>9455</v>
      </c>
      <c r="E4729" s="117">
        <v>43031</v>
      </c>
      <c r="F4729" s="118">
        <v>0.44446759259259255</v>
      </c>
      <c r="G4729" t="s">
        <v>9457</v>
      </c>
      <c r="H4729">
        <v>525</v>
      </c>
      <c r="I4729">
        <v>19</v>
      </c>
      <c r="J4729" t="s">
        <v>4140</v>
      </c>
      <c r="L4729" t="s">
        <v>26419</v>
      </c>
    </row>
    <row r="4730" spans="1:12" x14ac:dyDescent="0.25">
      <c r="A4730" t="s">
        <v>9456</v>
      </c>
      <c r="B4730" t="s">
        <v>9453</v>
      </c>
      <c r="C4730" t="s">
        <v>9454</v>
      </c>
      <c r="D4730" t="s">
        <v>9455</v>
      </c>
      <c r="E4730" s="117">
        <v>43031</v>
      </c>
      <c r="F4730" s="118">
        <v>0.4444791666666667</v>
      </c>
      <c r="G4730" t="s">
        <v>9457</v>
      </c>
      <c r="H4730">
        <v>525</v>
      </c>
      <c r="I4730">
        <v>20</v>
      </c>
      <c r="J4730" t="s">
        <v>4140</v>
      </c>
      <c r="L4730" t="s">
        <v>558</v>
      </c>
    </row>
    <row r="4731" spans="1:12" x14ac:dyDescent="0.25">
      <c r="A4731" t="s">
        <v>9456</v>
      </c>
      <c r="B4731" t="s">
        <v>9453</v>
      </c>
      <c r="C4731" t="s">
        <v>9454</v>
      </c>
      <c r="D4731" t="s">
        <v>9455</v>
      </c>
      <c r="E4731" s="117">
        <v>43031</v>
      </c>
      <c r="F4731" s="118">
        <v>0.4444791666666667</v>
      </c>
      <c r="G4731" t="s">
        <v>9457</v>
      </c>
      <c r="H4731">
        <v>525</v>
      </c>
      <c r="I4731">
        <v>22</v>
      </c>
      <c r="J4731" t="s">
        <v>4140</v>
      </c>
      <c r="L4731" t="s">
        <v>26420</v>
      </c>
    </row>
    <row r="4732" spans="1:12" x14ac:dyDescent="0.25">
      <c r="A4732" t="s">
        <v>9456</v>
      </c>
      <c r="B4732" t="s">
        <v>9453</v>
      </c>
      <c r="C4732" t="s">
        <v>9454</v>
      </c>
      <c r="D4732" t="s">
        <v>9455</v>
      </c>
      <c r="E4732" s="117">
        <v>43031</v>
      </c>
      <c r="F4732" s="118">
        <v>0.44449074074074074</v>
      </c>
      <c r="G4732" t="s">
        <v>9457</v>
      </c>
      <c r="H4732">
        <v>526</v>
      </c>
      <c r="I4732">
        <v>2</v>
      </c>
      <c r="J4732" t="s">
        <v>4140</v>
      </c>
      <c r="L4732" t="s">
        <v>5</v>
      </c>
    </row>
    <row r="4733" spans="1:12" x14ac:dyDescent="0.25">
      <c r="A4733" t="s">
        <v>9456</v>
      </c>
      <c r="B4733" t="s">
        <v>9453</v>
      </c>
      <c r="C4733" t="s">
        <v>9454</v>
      </c>
      <c r="D4733" t="s">
        <v>9455</v>
      </c>
      <c r="E4733" s="117">
        <v>43031</v>
      </c>
      <c r="F4733" s="118">
        <v>0.44450231481481484</v>
      </c>
      <c r="G4733" t="s">
        <v>9457</v>
      </c>
      <c r="H4733">
        <v>526</v>
      </c>
      <c r="I4733">
        <v>5</v>
      </c>
      <c r="J4733" t="s">
        <v>4140</v>
      </c>
      <c r="L4733" t="s">
        <v>177</v>
      </c>
    </row>
    <row r="4734" spans="1:12" x14ac:dyDescent="0.25">
      <c r="A4734" t="s">
        <v>9456</v>
      </c>
      <c r="B4734" t="s">
        <v>9453</v>
      </c>
      <c r="C4734" t="s">
        <v>9454</v>
      </c>
      <c r="D4734" t="s">
        <v>9455</v>
      </c>
      <c r="E4734" s="117">
        <v>43031</v>
      </c>
      <c r="F4734" s="118">
        <v>0.44450231481481484</v>
      </c>
      <c r="G4734" t="s">
        <v>9457</v>
      </c>
      <c r="H4734">
        <v>526</v>
      </c>
      <c r="I4734">
        <v>7</v>
      </c>
      <c r="J4734" t="s">
        <v>4140</v>
      </c>
      <c r="L4734">
        <v>95</v>
      </c>
    </row>
    <row r="4735" spans="1:12" x14ac:dyDescent="0.25">
      <c r="A4735" t="s">
        <v>9456</v>
      </c>
      <c r="B4735" t="s">
        <v>9453</v>
      </c>
      <c r="C4735" t="s">
        <v>9454</v>
      </c>
      <c r="D4735" t="s">
        <v>9455</v>
      </c>
      <c r="E4735" s="117">
        <v>43031</v>
      </c>
      <c r="F4735" s="118">
        <v>0.44450231481481484</v>
      </c>
      <c r="G4735" t="s">
        <v>9457</v>
      </c>
      <c r="H4735">
        <v>526</v>
      </c>
      <c r="I4735">
        <v>8</v>
      </c>
      <c r="J4735" t="s">
        <v>4140</v>
      </c>
      <c r="L4735">
        <v>100000</v>
      </c>
    </row>
    <row r="4736" spans="1:12" x14ac:dyDescent="0.25">
      <c r="A4736" t="s">
        <v>9456</v>
      </c>
      <c r="B4736" t="s">
        <v>9453</v>
      </c>
      <c r="C4736" t="s">
        <v>9454</v>
      </c>
      <c r="D4736" t="s">
        <v>9455</v>
      </c>
      <c r="E4736" s="117">
        <v>43031</v>
      </c>
      <c r="F4736" s="118">
        <v>0.44450231481481484</v>
      </c>
      <c r="G4736" t="s">
        <v>9457</v>
      </c>
      <c r="H4736">
        <v>526</v>
      </c>
      <c r="I4736">
        <v>12</v>
      </c>
      <c r="J4736" t="s">
        <v>4140</v>
      </c>
      <c r="L4736">
        <v>-11.8204217397285</v>
      </c>
    </row>
    <row r="4737" spans="1:12" x14ac:dyDescent="0.25">
      <c r="A4737" t="s">
        <v>9456</v>
      </c>
      <c r="B4737" t="s">
        <v>9453</v>
      </c>
      <c r="C4737" t="s">
        <v>9454</v>
      </c>
      <c r="D4737" t="s">
        <v>9455</v>
      </c>
      <c r="E4737" s="117">
        <v>43031</v>
      </c>
      <c r="F4737" s="118">
        <v>0.44451388888888888</v>
      </c>
      <c r="G4737" t="s">
        <v>9457</v>
      </c>
      <c r="H4737">
        <v>526</v>
      </c>
      <c r="I4737">
        <v>13</v>
      </c>
      <c r="J4737" t="s">
        <v>4140</v>
      </c>
      <c r="L4737">
        <v>-62.295090614947398</v>
      </c>
    </row>
    <row r="4738" spans="1:12" x14ac:dyDescent="0.25">
      <c r="A4738" t="s">
        <v>9456</v>
      </c>
      <c r="B4738" t="s">
        <v>9453</v>
      </c>
      <c r="C4738" t="s">
        <v>9454</v>
      </c>
      <c r="D4738" t="s">
        <v>9455</v>
      </c>
      <c r="E4738" s="117">
        <v>43031</v>
      </c>
      <c r="F4738" s="118">
        <v>0.44451388888888888</v>
      </c>
      <c r="G4738" t="s">
        <v>9457</v>
      </c>
      <c r="H4738">
        <v>526</v>
      </c>
      <c r="I4738">
        <v>14</v>
      </c>
      <c r="J4738" t="s">
        <v>4140</v>
      </c>
      <c r="L4738">
        <v>404533417</v>
      </c>
    </row>
    <row r="4739" spans="1:12" x14ac:dyDescent="0.25">
      <c r="A4739" t="s">
        <v>9456</v>
      </c>
      <c r="B4739" t="s">
        <v>9453</v>
      </c>
      <c r="C4739" t="s">
        <v>9454</v>
      </c>
      <c r="D4739" t="s">
        <v>9455</v>
      </c>
      <c r="E4739" s="117">
        <v>43031</v>
      </c>
      <c r="F4739" s="118">
        <v>0.44451388888888888</v>
      </c>
      <c r="G4739" t="s">
        <v>9457</v>
      </c>
      <c r="H4739">
        <v>526</v>
      </c>
      <c r="I4739">
        <v>15</v>
      </c>
      <c r="J4739" t="s">
        <v>4140</v>
      </c>
      <c r="L4739" s="117">
        <v>42679</v>
      </c>
    </row>
    <row r="4740" spans="1:12" x14ac:dyDescent="0.25">
      <c r="A4740" t="s">
        <v>9456</v>
      </c>
      <c r="B4740" t="s">
        <v>9453</v>
      </c>
      <c r="C4740" t="s">
        <v>9454</v>
      </c>
      <c r="D4740" t="s">
        <v>9455</v>
      </c>
      <c r="E4740" s="117">
        <v>43031</v>
      </c>
      <c r="F4740" s="118">
        <v>0.44451388888888888</v>
      </c>
      <c r="G4740" t="s">
        <v>9457</v>
      </c>
      <c r="H4740">
        <v>526</v>
      </c>
      <c r="I4740">
        <v>19</v>
      </c>
      <c r="J4740" t="s">
        <v>4140</v>
      </c>
      <c r="L4740" t="s">
        <v>26421</v>
      </c>
    </row>
    <row r="4741" spans="1:12" x14ac:dyDescent="0.25">
      <c r="A4741" t="s">
        <v>9456</v>
      </c>
      <c r="B4741" t="s">
        <v>9453</v>
      </c>
      <c r="C4741" t="s">
        <v>9454</v>
      </c>
      <c r="D4741" t="s">
        <v>9455</v>
      </c>
      <c r="E4741" s="117">
        <v>43031</v>
      </c>
      <c r="F4741" s="118">
        <v>0.44451388888888888</v>
      </c>
      <c r="G4741" t="s">
        <v>9457</v>
      </c>
      <c r="H4741">
        <v>526</v>
      </c>
      <c r="I4741">
        <v>20</v>
      </c>
      <c r="J4741" t="s">
        <v>4140</v>
      </c>
      <c r="L4741" t="s">
        <v>27</v>
      </c>
    </row>
    <row r="4742" spans="1:12" x14ac:dyDescent="0.25">
      <c r="A4742" t="s">
        <v>9456</v>
      </c>
      <c r="B4742" t="s">
        <v>9453</v>
      </c>
      <c r="C4742" t="s">
        <v>9454</v>
      </c>
      <c r="D4742" t="s">
        <v>9455</v>
      </c>
      <c r="E4742" s="117">
        <v>43031</v>
      </c>
      <c r="F4742" s="118">
        <v>0.44451388888888888</v>
      </c>
      <c r="G4742" t="s">
        <v>9457</v>
      </c>
      <c r="H4742">
        <v>526</v>
      </c>
      <c r="I4742">
        <v>22</v>
      </c>
      <c r="J4742" t="s">
        <v>4140</v>
      </c>
      <c r="L4742" t="s">
        <v>26422</v>
      </c>
    </row>
    <row r="4743" spans="1:12" x14ac:dyDescent="0.25">
      <c r="A4743" t="s">
        <v>9456</v>
      </c>
      <c r="B4743" t="s">
        <v>9453</v>
      </c>
      <c r="C4743" t="s">
        <v>9454</v>
      </c>
      <c r="D4743" t="s">
        <v>9455</v>
      </c>
      <c r="E4743" s="117">
        <v>43031</v>
      </c>
      <c r="F4743" s="118">
        <v>0.44453703703703701</v>
      </c>
      <c r="G4743" t="s">
        <v>9457</v>
      </c>
      <c r="H4743">
        <v>527</v>
      </c>
      <c r="I4743">
        <v>2</v>
      </c>
      <c r="J4743" t="s">
        <v>4140</v>
      </c>
      <c r="L4743" t="s">
        <v>5</v>
      </c>
    </row>
    <row r="4744" spans="1:12" x14ac:dyDescent="0.25">
      <c r="A4744" t="s">
        <v>9456</v>
      </c>
      <c r="B4744" t="s">
        <v>9453</v>
      </c>
      <c r="C4744" t="s">
        <v>9454</v>
      </c>
      <c r="D4744" t="s">
        <v>9455</v>
      </c>
      <c r="E4744" s="117">
        <v>43031</v>
      </c>
      <c r="F4744" s="118">
        <v>0.44454861111111116</v>
      </c>
      <c r="G4744" t="s">
        <v>9457</v>
      </c>
      <c r="H4744">
        <v>527</v>
      </c>
      <c r="I4744">
        <v>5</v>
      </c>
      <c r="J4744" t="s">
        <v>4140</v>
      </c>
      <c r="L4744" t="s">
        <v>177</v>
      </c>
    </row>
    <row r="4745" spans="1:12" x14ac:dyDescent="0.25">
      <c r="A4745" t="s">
        <v>9456</v>
      </c>
      <c r="B4745" t="s">
        <v>9453</v>
      </c>
      <c r="C4745" t="s">
        <v>9454</v>
      </c>
      <c r="D4745" t="s">
        <v>9455</v>
      </c>
      <c r="E4745" s="117">
        <v>43031</v>
      </c>
      <c r="F4745" s="118">
        <v>0.44454861111111116</v>
      </c>
      <c r="G4745" t="s">
        <v>9457</v>
      </c>
      <c r="H4745">
        <v>527</v>
      </c>
      <c r="I4745">
        <v>7</v>
      </c>
      <c r="J4745" t="s">
        <v>4140</v>
      </c>
      <c r="L4745">
        <v>96</v>
      </c>
    </row>
    <row r="4746" spans="1:12" x14ac:dyDescent="0.25">
      <c r="A4746" t="s">
        <v>9456</v>
      </c>
      <c r="B4746" t="s">
        <v>9453</v>
      </c>
      <c r="C4746" t="s">
        <v>9454</v>
      </c>
      <c r="D4746" t="s">
        <v>9455</v>
      </c>
      <c r="E4746" s="117">
        <v>43031</v>
      </c>
      <c r="F4746" s="118">
        <v>0.44454861111111116</v>
      </c>
      <c r="G4746" t="s">
        <v>9457</v>
      </c>
      <c r="H4746">
        <v>527</v>
      </c>
      <c r="I4746">
        <v>8</v>
      </c>
      <c r="J4746" t="s">
        <v>4140</v>
      </c>
      <c r="L4746">
        <v>100000</v>
      </c>
    </row>
    <row r="4747" spans="1:12" x14ac:dyDescent="0.25">
      <c r="A4747" t="s">
        <v>9456</v>
      </c>
      <c r="B4747" t="s">
        <v>9453</v>
      </c>
      <c r="C4747" t="s">
        <v>9454</v>
      </c>
      <c r="D4747" t="s">
        <v>9455</v>
      </c>
      <c r="E4747" s="117">
        <v>43031</v>
      </c>
      <c r="F4747" s="118">
        <v>0.44454861111111116</v>
      </c>
      <c r="G4747" t="s">
        <v>9457</v>
      </c>
      <c r="H4747">
        <v>527</v>
      </c>
      <c r="I4747">
        <v>12</v>
      </c>
      <c r="J4747" t="s">
        <v>4140</v>
      </c>
      <c r="L4747">
        <v>-11.823747767631801</v>
      </c>
    </row>
    <row r="4748" spans="1:12" x14ac:dyDescent="0.25">
      <c r="A4748" t="s">
        <v>9456</v>
      </c>
      <c r="B4748" t="s">
        <v>9453</v>
      </c>
      <c r="C4748" t="s">
        <v>9454</v>
      </c>
      <c r="D4748" t="s">
        <v>9455</v>
      </c>
      <c r="E4748" s="117">
        <v>43031</v>
      </c>
      <c r="F4748" s="118">
        <v>0.44454861111111116</v>
      </c>
      <c r="G4748" t="s">
        <v>9457</v>
      </c>
      <c r="H4748">
        <v>527</v>
      </c>
      <c r="I4748">
        <v>13</v>
      </c>
      <c r="J4748" t="s">
        <v>4140</v>
      </c>
      <c r="L4748">
        <v>-62.287150913959898</v>
      </c>
    </row>
    <row r="4749" spans="1:12" x14ac:dyDescent="0.25">
      <c r="A4749" t="s">
        <v>9456</v>
      </c>
      <c r="B4749" t="s">
        <v>9453</v>
      </c>
      <c r="C4749" t="s">
        <v>9454</v>
      </c>
      <c r="D4749" t="s">
        <v>9455</v>
      </c>
      <c r="E4749" s="117">
        <v>43031</v>
      </c>
      <c r="F4749" s="118">
        <v>0.44454861111111116</v>
      </c>
      <c r="G4749" t="s">
        <v>9457</v>
      </c>
      <c r="H4749">
        <v>527</v>
      </c>
      <c r="I4749">
        <v>14</v>
      </c>
      <c r="J4749" t="s">
        <v>4140</v>
      </c>
      <c r="L4749">
        <v>454913513</v>
      </c>
    </row>
    <row r="4750" spans="1:12" x14ac:dyDescent="0.25">
      <c r="A4750" t="s">
        <v>9456</v>
      </c>
      <c r="B4750" t="s">
        <v>9453</v>
      </c>
      <c r="C4750" t="s">
        <v>9454</v>
      </c>
      <c r="D4750" t="s">
        <v>9455</v>
      </c>
      <c r="E4750" s="117">
        <v>43031</v>
      </c>
      <c r="F4750" s="118">
        <v>0.4445601851851852</v>
      </c>
      <c r="G4750" t="s">
        <v>9457</v>
      </c>
      <c r="H4750">
        <v>527</v>
      </c>
      <c r="I4750">
        <v>15</v>
      </c>
      <c r="J4750" t="s">
        <v>4140</v>
      </c>
      <c r="L4750" s="117">
        <v>42679</v>
      </c>
    </row>
    <row r="4751" spans="1:12" x14ac:dyDescent="0.25">
      <c r="A4751" t="s">
        <v>9456</v>
      </c>
      <c r="B4751" t="s">
        <v>9453</v>
      </c>
      <c r="C4751" t="s">
        <v>9454</v>
      </c>
      <c r="D4751" t="s">
        <v>9455</v>
      </c>
      <c r="E4751" s="117">
        <v>43031</v>
      </c>
      <c r="F4751" s="118">
        <v>0.4445601851851852</v>
      </c>
      <c r="G4751" t="s">
        <v>9457</v>
      </c>
      <c r="H4751">
        <v>527</v>
      </c>
      <c r="I4751">
        <v>19</v>
      </c>
      <c r="J4751" t="s">
        <v>4140</v>
      </c>
      <c r="L4751" t="s">
        <v>26423</v>
      </c>
    </row>
    <row r="4752" spans="1:12" x14ac:dyDescent="0.25">
      <c r="A4752" t="s">
        <v>9456</v>
      </c>
      <c r="B4752" t="s">
        <v>9453</v>
      </c>
      <c r="C4752" t="s">
        <v>9454</v>
      </c>
      <c r="D4752" t="s">
        <v>9455</v>
      </c>
      <c r="E4752" s="117">
        <v>43031</v>
      </c>
      <c r="F4752" s="118">
        <v>0.4445601851851852</v>
      </c>
      <c r="G4752" t="s">
        <v>9457</v>
      </c>
      <c r="H4752">
        <v>527</v>
      </c>
      <c r="I4752">
        <v>20</v>
      </c>
      <c r="J4752" t="s">
        <v>4140</v>
      </c>
      <c r="L4752" t="s">
        <v>42</v>
      </c>
    </row>
    <row r="4753" spans="1:12" x14ac:dyDescent="0.25">
      <c r="A4753" t="s">
        <v>9456</v>
      </c>
      <c r="B4753" t="s">
        <v>9453</v>
      </c>
      <c r="C4753" t="s">
        <v>9454</v>
      </c>
      <c r="D4753" t="s">
        <v>9455</v>
      </c>
      <c r="E4753" s="117">
        <v>43031</v>
      </c>
      <c r="F4753" s="118">
        <v>0.4445601851851852</v>
      </c>
      <c r="G4753" t="s">
        <v>9457</v>
      </c>
      <c r="H4753">
        <v>527</v>
      </c>
      <c r="I4753">
        <v>22</v>
      </c>
      <c r="J4753" t="s">
        <v>4140</v>
      </c>
      <c r="L4753" t="s">
        <v>26424</v>
      </c>
    </row>
    <row r="4754" spans="1:12" x14ac:dyDescent="0.25">
      <c r="A4754" t="s">
        <v>9456</v>
      </c>
      <c r="B4754" t="s">
        <v>9453</v>
      </c>
      <c r="C4754" t="s">
        <v>9454</v>
      </c>
      <c r="D4754" t="s">
        <v>9455</v>
      </c>
      <c r="E4754" s="117">
        <v>43031</v>
      </c>
      <c r="F4754" s="118">
        <v>0.44458333333333333</v>
      </c>
      <c r="G4754" t="s">
        <v>9457</v>
      </c>
      <c r="H4754">
        <v>528</v>
      </c>
      <c r="I4754">
        <v>2</v>
      </c>
      <c r="J4754" t="s">
        <v>4140</v>
      </c>
      <c r="L4754" t="s">
        <v>5</v>
      </c>
    </row>
    <row r="4755" spans="1:12" x14ac:dyDescent="0.25">
      <c r="A4755" t="s">
        <v>9456</v>
      </c>
      <c r="B4755" t="s">
        <v>9453</v>
      </c>
      <c r="C4755" t="s">
        <v>9454</v>
      </c>
      <c r="D4755" t="s">
        <v>9455</v>
      </c>
      <c r="E4755" s="117">
        <v>43031</v>
      </c>
      <c r="F4755" s="118">
        <v>0.44458333333333333</v>
      </c>
      <c r="G4755" t="s">
        <v>9457</v>
      </c>
      <c r="H4755">
        <v>528</v>
      </c>
      <c r="I4755">
        <v>5</v>
      </c>
      <c r="J4755" t="s">
        <v>4140</v>
      </c>
      <c r="L4755" t="s">
        <v>177</v>
      </c>
    </row>
    <row r="4756" spans="1:12" x14ac:dyDescent="0.25">
      <c r="A4756" t="s">
        <v>9456</v>
      </c>
      <c r="B4756" t="s">
        <v>9453</v>
      </c>
      <c r="C4756" t="s">
        <v>9454</v>
      </c>
      <c r="D4756" t="s">
        <v>9455</v>
      </c>
      <c r="E4756" s="117">
        <v>43031</v>
      </c>
      <c r="F4756" s="118">
        <v>0.44458333333333333</v>
      </c>
      <c r="G4756" t="s">
        <v>9457</v>
      </c>
      <c r="H4756">
        <v>528</v>
      </c>
      <c r="I4756">
        <v>7</v>
      </c>
      <c r="J4756" t="s">
        <v>4140</v>
      </c>
      <c r="L4756">
        <v>97</v>
      </c>
    </row>
    <row r="4757" spans="1:12" x14ac:dyDescent="0.25">
      <c r="A4757" t="s">
        <v>9456</v>
      </c>
      <c r="B4757" t="s">
        <v>9453</v>
      </c>
      <c r="C4757" t="s">
        <v>9454</v>
      </c>
      <c r="D4757" t="s">
        <v>9455</v>
      </c>
      <c r="E4757" s="117">
        <v>43031</v>
      </c>
      <c r="F4757" s="118">
        <v>0.44459490740740742</v>
      </c>
      <c r="G4757" t="s">
        <v>9457</v>
      </c>
      <c r="H4757">
        <v>528</v>
      </c>
      <c r="I4757">
        <v>8</v>
      </c>
      <c r="J4757" t="s">
        <v>4140</v>
      </c>
      <c r="L4757">
        <v>100000</v>
      </c>
    </row>
    <row r="4758" spans="1:12" x14ac:dyDescent="0.25">
      <c r="A4758" t="s">
        <v>9456</v>
      </c>
      <c r="B4758" t="s">
        <v>9453</v>
      </c>
      <c r="C4758" t="s">
        <v>9454</v>
      </c>
      <c r="D4758" t="s">
        <v>9455</v>
      </c>
      <c r="E4758" s="117">
        <v>43031</v>
      </c>
      <c r="F4758" s="118">
        <v>0.44459490740740742</v>
      </c>
      <c r="G4758" t="s">
        <v>9457</v>
      </c>
      <c r="H4758">
        <v>528</v>
      </c>
      <c r="I4758">
        <v>12</v>
      </c>
      <c r="J4758" t="s">
        <v>4140</v>
      </c>
      <c r="L4758">
        <v>-11.8214559470096</v>
      </c>
    </row>
    <row r="4759" spans="1:12" x14ac:dyDescent="0.25">
      <c r="A4759" t="s">
        <v>9456</v>
      </c>
      <c r="B4759" t="s">
        <v>9453</v>
      </c>
      <c r="C4759" t="s">
        <v>9454</v>
      </c>
      <c r="D4759" t="s">
        <v>9455</v>
      </c>
      <c r="E4759" s="117">
        <v>43031</v>
      </c>
      <c r="F4759" s="118">
        <v>0.44459490740740742</v>
      </c>
      <c r="G4759" t="s">
        <v>9457</v>
      </c>
      <c r="H4759">
        <v>528</v>
      </c>
      <c r="I4759">
        <v>13</v>
      </c>
      <c r="J4759" t="s">
        <v>4140</v>
      </c>
      <c r="L4759">
        <v>-62.285568785279203</v>
      </c>
    </row>
    <row r="4760" spans="1:12" x14ac:dyDescent="0.25">
      <c r="A4760" t="s">
        <v>9456</v>
      </c>
      <c r="B4760" t="s">
        <v>9453</v>
      </c>
      <c r="C4760" t="s">
        <v>9454</v>
      </c>
      <c r="D4760" t="s">
        <v>9455</v>
      </c>
      <c r="E4760" s="117">
        <v>43031</v>
      </c>
      <c r="F4760" s="118">
        <v>0.44459490740740742</v>
      </c>
      <c r="G4760" t="s">
        <v>9457</v>
      </c>
      <c r="H4760">
        <v>528</v>
      </c>
      <c r="I4760">
        <v>14</v>
      </c>
      <c r="J4760" t="s">
        <v>4140</v>
      </c>
      <c r="L4760">
        <v>424290192</v>
      </c>
    </row>
    <row r="4761" spans="1:12" x14ac:dyDescent="0.25">
      <c r="A4761" t="s">
        <v>9456</v>
      </c>
      <c r="B4761" t="s">
        <v>9453</v>
      </c>
      <c r="C4761" t="s">
        <v>9454</v>
      </c>
      <c r="D4761" t="s">
        <v>9455</v>
      </c>
      <c r="E4761" s="117">
        <v>43031</v>
      </c>
      <c r="F4761" s="118">
        <v>0.44459490740740742</v>
      </c>
      <c r="G4761" t="s">
        <v>9457</v>
      </c>
      <c r="H4761">
        <v>528</v>
      </c>
      <c r="I4761">
        <v>15</v>
      </c>
      <c r="J4761" t="s">
        <v>4140</v>
      </c>
      <c r="L4761" s="117">
        <v>42679</v>
      </c>
    </row>
    <row r="4762" spans="1:12" x14ac:dyDescent="0.25">
      <c r="A4762" t="s">
        <v>9456</v>
      </c>
      <c r="B4762" t="s">
        <v>9453</v>
      </c>
      <c r="C4762" t="s">
        <v>9454</v>
      </c>
      <c r="D4762" t="s">
        <v>9455</v>
      </c>
      <c r="E4762" s="117">
        <v>43031</v>
      </c>
      <c r="F4762" s="118">
        <v>0.44460648148148146</v>
      </c>
      <c r="G4762" t="s">
        <v>9457</v>
      </c>
      <c r="H4762">
        <v>528</v>
      </c>
      <c r="I4762">
        <v>19</v>
      </c>
      <c r="J4762" t="s">
        <v>4140</v>
      </c>
      <c r="L4762" t="s">
        <v>26425</v>
      </c>
    </row>
    <row r="4763" spans="1:12" x14ac:dyDescent="0.25">
      <c r="A4763" t="s">
        <v>9456</v>
      </c>
      <c r="B4763" t="s">
        <v>9453</v>
      </c>
      <c r="C4763" t="s">
        <v>9454</v>
      </c>
      <c r="D4763" t="s">
        <v>9455</v>
      </c>
      <c r="E4763" s="117">
        <v>43031</v>
      </c>
      <c r="F4763" s="118">
        <v>0.44460648148148146</v>
      </c>
      <c r="G4763" t="s">
        <v>9457</v>
      </c>
      <c r="H4763">
        <v>528</v>
      </c>
      <c r="I4763">
        <v>20</v>
      </c>
      <c r="J4763" t="s">
        <v>4140</v>
      </c>
      <c r="L4763" t="s">
        <v>31</v>
      </c>
    </row>
    <row r="4764" spans="1:12" x14ac:dyDescent="0.25">
      <c r="A4764" t="s">
        <v>9456</v>
      </c>
      <c r="B4764" t="s">
        <v>9453</v>
      </c>
      <c r="C4764" t="s">
        <v>9454</v>
      </c>
      <c r="D4764" t="s">
        <v>9455</v>
      </c>
      <c r="E4764" s="117">
        <v>43031</v>
      </c>
      <c r="F4764" s="118">
        <v>0.44460648148148146</v>
      </c>
      <c r="G4764" t="s">
        <v>9457</v>
      </c>
      <c r="H4764">
        <v>528</v>
      </c>
      <c r="I4764">
        <v>22</v>
      </c>
      <c r="J4764" t="s">
        <v>4140</v>
      </c>
      <c r="L4764" t="s">
        <v>26426</v>
      </c>
    </row>
    <row r="4765" spans="1:12" x14ac:dyDescent="0.25">
      <c r="A4765" t="s">
        <v>9456</v>
      </c>
      <c r="B4765" t="s">
        <v>9453</v>
      </c>
      <c r="C4765" t="s">
        <v>9454</v>
      </c>
      <c r="D4765" t="s">
        <v>9455</v>
      </c>
      <c r="E4765" s="117">
        <v>43031</v>
      </c>
      <c r="F4765" s="118">
        <v>0.44462962962962965</v>
      </c>
      <c r="G4765" t="s">
        <v>9457</v>
      </c>
      <c r="H4765">
        <v>529</v>
      </c>
      <c r="I4765">
        <v>2</v>
      </c>
      <c r="J4765" t="s">
        <v>4140</v>
      </c>
      <c r="L4765" t="s">
        <v>5</v>
      </c>
    </row>
    <row r="4766" spans="1:12" x14ac:dyDescent="0.25">
      <c r="A4766" t="s">
        <v>9456</v>
      </c>
      <c r="B4766" t="s">
        <v>9453</v>
      </c>
      <c r="C4766" t="s">
        <v>9454</v>
      </c>
      <c r="D4766" t="s">
        <v>9455</v>
      </c>
      <c r="E4766" s="117">
        <v>43031</v>
      </c>
      <c r="F4766" s="118">
        <v>0.44462962962962965</v>
      </c>
      <c r="G4766" t="s">
        <v>9457</v>
      </c>
      <c r="H4766">
        <v>529</v>
      </c>
      <c r="I4766">
        <v>5</v>
      </c>
      <c r="J4766" t="s">
        <v>4140</v>
      </c>
      <c r="L4766" t="s">
        <v>177</v>
      </c>
    </row>
    <row r="4767" spans="1:12" x14ac:dyDescent="0.25">
      <c r="A4767" t="s">
        <v>9456</v>
      </c>
      <c r="B4767" t="s">
        <v>9453</v>
      </c>
      <c r="C4767" t="s">
        <v>9454</v>
      </c>
      <c r="D4767" t="s">
        <v>9455</v>
      </c>
      <c r="E4767" s="117">
        <v>43031</v>
      </c>
      <c r="F4767" s="118">
        <v>0.44462962962962965</v>
      </c>
      <c r="G4767" t="s">
        <v>9457</v>
      </c>
      <c r="H4767">
        <v>529</v>
      </c>
      <c r="I4767">
        <v>7</v>
      </c>
      <c r="J4767" t="s">
        <v>4140</v>
      </c>
      <c r="L4767">
        <v>98</v>
      </c>
    </row>
    <row r="4768" spans="1:12" x14ac:dyDescent="0.25">
      <c r="A4768" t="s">
        <v>9456</v>
      </c>
      <c r="B4768" t="s">
        <v>9453</v>
      </c>
      <c r="C4768" t="s">
        <v>9454</v>
      </c>
      <c r="D4768" t="s">
        <v>9455</v>
      </c>
      <c r="E4768" s="117">
        <v>43031</v>
      </c>
      <c r="F4768" s="118">
        <v>0.44462962962962965</v>
      </c>
      <c r="G4768" t="s">
        <v>9457</v>
      </c>
      <c r="H4768">
        <v>529</v>
      </c>
      <c r="I4768">
        <v>8</v>
      </c>
      <c r="J4768" t="s">
        <v>4140</v>
      </c>
      <c r="L4768">
        <v>100000</v>
      </c>
    </row>
    <row r="4769" spans="1:12" x14ac:dyDescent="0.25">
      <c r="A4769" t="s">
        <v>9456</v>
      </c>
      <c r="B4769" t="s">
        <v>9453</v>
      </c>
      <c r="C4769" t="s">
        <v>9454</v>
      </c>
      <c r="D4769" t="s">
        <v>9455</v>
      </c>
      <c r="E4769" s="117">
        <v>43031</v>
      </c>
      <c r="F4769" s="118">
        <v>0.44464120370370369</v>
      </c>
      <c r="G4769" t="s">
        <v>9457</v>
      </c>
      <c r="H4769">
        <v>529</v>
      </c>
      <c r="I4769">
        <v>12</v>
      </c>
      <c r="J4769" t="s">
        <v>4140</v>
      </c>
      <c r="L4769">
        <v>-11.8022972282678</v>
      </c>
    </row>
    <row r="4770" spans="1:12" x14ac:dyDescent="0.25">
      <c r="A4770" t="s">
        <v>9456</v>
      </c>
      <c r="B4770" t="s">
        <v>9453</v>
      </c>
      <c r="C4770" t="s">
        <v>9454</v>
      </c>
      <c r="D4770" t="s">
        <v>9455</v>
      </c>
      <c r="E4770" s="117">
        <v>43031</v>
      </c>
      <c r="F4770" s="118">
        <v>0.44464120370370369</v>
      </c>
      <c r="G4770" t="s">
        <v>9457</v>
      </c>
      <c r="H4770">
        <v>529</v>
      </c>
      <c r="I4770">
        <v>13</v>
      </c>
      <c r="J4770" t="s">
        <v>4140</v>
      </c>
      <c r="L4770">
        <v>-61.498191142298403</v>
      </c>
    </row>
    <row r="4771" spans="1:12" x14ac:dyDescent="0.25">
      <c r="A4771" t="s">
        <v>9456</v>
      </c>
      <c r="B4771" t="s">
        <v>9453</v>
      </c>
      <c r="C4771" t="s">
        <v>9454</v>
      </c>
      <c r="D4771" t="s">
        <v>9455</v>
      </c>
      <c r="E4771" s="117">
        <v>43031</v>
      </c>
      <c r="F4771" s="118">
        <v>0.44464120370370369</v>
      </c>
      <c r="G4771" t="s">
        <v>9457</v>
      </c>
      <c r="H4771">
        <v>529</v>
      </c>
      <c r="I4771">
        <v>14</v>
      </c>
      <c r="J4771" t="s">
        <v>4140</v>
      </c>
      <c r="L4771">
        <v>220185791</v>
      </c>
    </row>
    <row r="4772" spans="1:12" x14ac:dyDescent="0.25">
      <c r="A4772" t="s">
        <v>9456</v>
      </c>
      <c r="B4772" t="s">
        <v>9453</v>
      </c>
      <c r="C4772" t="s">
        <v>9454</v>
      </c>
      <c r="D4772" t="s">
        <v>9455</v>
      </c>
      <c r="E4772" s="117">
        <v>43031</v>
      </c>
      <c r="F4772" s="118">
        <v>0.44464120370370369</v>
      </c>
      <c r="G4772" t="s">
        <v>9457</v>
      </c>
      <c r="H4772">
        <v>529</v>
      </c>
      <c r="I4772">
        <v>15</v>
      </c>
      <c r="J4772" t="s">
        <v>4140</v>
      </c>
      <c r="L4772" s="117">
        <v>42679</v>
      </c>
    </row>
    <row r="4773" spans="1:12" x14ac:dyDescent="0.25">
      <c r="A4773" t="s">
        <v>9456</v>
      </c>
      <c r="B4773" t="s">
        <v>9453</v>
      </c>
      <c r="C4773" t="s">
        <v>9454</v>
      </c>
      <c r="D4773" t="s">
        <v>9455</v>
      </c>
      <c r="E4773" s="117">
        <v>43031</v>
      </c>
      <c r="F4773" s="118">
        <v>0.44464120370370369</v>
      </c>
      <c r="G4773" t="s">
        <v>9457</v>
      </c>
      <c r="H4773">
        <v>529</v>
      </c>
      <c r="I4773">
        <v>19</v>
      </c>
      <c r="J4773" t="s">
        <v>4140</v>
      </c>
      <c r="L4773" t="s">
        <v>26427</v>
      </c>
    </row>
    <row r="4774" spans="1:12" x14ac:dyDescent="0.25">
      <c r="A4774" t="s">
        <v>9456</v>
      </c>
      <c r="B4774" t="s">
        <v>9453</v>
      </c>
      <c r="C4774" t="s">
        <v>9454</v>
      </c>
      <c r="D4774" t="s">
        <v>9455</v>
      </c>
      <c r="E4774" s="117">
        <v>43031</v>
      </c>
      <c r="F4774" s="118">
        <v>0.44465277777777779</v>
      </c>
      <c r="G4774" t="s">
        <v>9457</v>
      </c>
      <c r="H4774">
        <v>529</v>
      </c>
      <c r="I4774">
        <v>20</v>
      </c>
      <c r="J4774" t="s">
        <v>4140</v>
      </c>
      <c r="L4774" t="s">
        <v>42</v>
      </c>
    </row>
    <row r="4775" spans="1:12" x14ac:dyDescent="0.25">
      <c r="A4775" t="s">
        <v>9456</v>
      </c>
      <c r="B4775" t="s">
        <v>9453</v>
      </c>
      <c r="C4775" t="s">
        <v>9454</v>
      </c>
      <c r="D4775" t="s">
        <v>9455</v>
      </c>
      <c r="E4775" s="117">
        <v>43031</v>
      </c>
      <c r="F4775" s="118">
        <v>0.44465277777777779</v>
      </c>
      <c r="G4775" t="s">
        <v>9457</v>
      </c>
      <c r="H4775">
        <v>529</v>
      </c>
      <c r="I4775">
        <v>22</v>
      </c>
      <c r="J4775" t="s">
        <v>4140</v>
      </c>
      <c r="L4775" t="s">
        <v>26428</v>
      </c>
    </row>
    <row r="4776" spans="1:12" x14ac:dyDescent="0.25">
      <c r="A4776" t="s">
        <v>9456</v>
      </c>
      <c r="B4776" t="s">
        <v>9453</v>
      </c>
      <c r="C4776" t="s">
        <v>9454</v>
      </c>
      <c r="D4776" t="s">
        <v>9455</v>
      </c>
      <c r="E4776" s="117">
        <v>43031</v>
      </c>
      <c r="F4776" s="118">
        <v>0.44467592592592592</v>
      </c>
      <c r="G4776" t="s">
        <v>9457</v>
      </c>
      <c r="H4776">
        <v>530</v>
      </c>
      <c r="I4776">
        <v>2</v>
      </c>
      <c r="J4776" t="s">
        <v>4140</v>
      </c>
      <c r="L4776" t="s">
        <v>5</v>
      </c>
    </row>
    <row r="4777" spans="1:12" x14ac:dyDescent="0.25">
      <c r="A4777" t="s">
        <v>9456</v>
      </c>
      <c r="B4777" t="s">
        <v>9453</v>
      </c>
      <c r="C4777" t="s">
        <v>9454</v>
      </c>
      <c r="D4777" t="s">
        <v>9455</v>
      </c>
      <c r="E4777" s="117">
        <v>43031</v>
      </c>
      <c r="F4777" s="118">
        <v>0.44467592592592592</v>
      </c>
      <c r="G4777" t="s">
        <v>9457</v>
      </c>
      <c r="H4777">
        <v>530</v>
      </c>
      <c r="I4777">
        <v>5</v>
      </c>
      <c r="J4777" t="s">
        <v>4140</v>
      </c>
      <c r="L4777" t="s">
        <v>177</v>
      </c>
    </row>
    <row r="4778" spans="1:12" x14ac:dyDescent="0.25">
      <c r="A4778" t="s">
        <v>9456</v>
      </c>
      <c r="B4778" t="s">
        <v>9453</v>
      </c>
      <c r="C4778" t="s">
        <v>9454</v>
      </c>
      <c r="D4778" t="s">
        <v>9455</v>
      </c>
      <c r="E4778" s="117">
        <v>43031</v>
      </c>
      <c r="F4778" s="118">
        <v>0.44467592592592592</v>
      </c>
      <c r="G4778" t="s">
        <v>9457</v>
      </c>
      <c r="H4778">
        <v>530</v>
      </c>
      <c r="I4778">
        <v>7</v>
      </c>
      <c r="J4778" t="s">
        <v>4140</v>
      </c>
      <c r="L4778">
        <v>99</v>
      </c>
    </row>
    <row r="4779" spans="1:12" x14ac:dyDescent="0.25">
      <c r="A4779" t="s">
        <v>9456</v>
      </c>
      <c r="B4779" t="s">
        <v>9453</v>
      </c>
      <c r="C4779" t="s">
        <v>9454</v>
      </c>
      <c r="D4779" t="s">
        <v>9455</v>
      </c>
      <c r="E4779" s="117">
        <v>43031</v>
      </c>
      <c r="F4779" s="118">
        <v>0.44467592592592592</v>
      </c>
      <c r="G4779" t="s">
        <v>9457</v>
      </c>
      <c r="H4779">
        <v>530</v>
      </c>
      <c r="I4779">
        <v>8</v>
      </c>
      <c r="J4779" t="s">
        <v>4140</v>
      </c>
      <c r="L4779">
        <v>100000</v>
      </c>
    </row>
    <row r="4780" spans="1:12" x14ac:dyDescent="0.25">
      <c r="A4780" t="s">
        <v>9456</v>
      </c>
      <c r="B4780" t="s">
        <v>9453</v>
      </c>
      <c r="C4780" t="s">
        <v>9454</v>
      </c>
      <c r="D4780" t="s">
        <v>9455</v>
      </c>
      <c r="E4780" s="117">
        <v>43031</v>
      </c>
      <c r="F4780" s="118">
        <v>0.44468749999999996</v>
      </c>
      <c r="G4780" t="s">
        <v>9457</v>
      </c>
      <c r="H4780">
        <v>530</v>
      </c>
      <c r="I4780">
        <v>12</v>
      </c>
      <c r="J4780" t="s">
        <v>4140</v>
      </c>
      <c r="L4780">
        <v>-11.803934793913101</v>
      </c>
    </row>
    <row r="4781" spans="1:12" x14ac:dyDescent="0.25">
      <c r="A4781" t="s">
        <v>9456</v>
      </c>
      <c r="B4781" t="s">
        <v>9453</v>
      </c>
      <c r="C4781" t="s">
        <v>9454</v>
      </c>
      <c r="D4781" t="s">
        <v>9455</v>
      </c>
      <c r="E4781" s="117">
        <v>43031</v>
      </c>
      <c r="F4781" s="118">
        <v>0.44468749999999996</v>
      </c>
      <c r="G4781" t="s">
        <v>9457</v>
      </c>
      <c r="H4781">
        <v>530</v>
      </c>
      <c r="I4781">
        <v>13</v>
      </c>
      <c r="J4781" t="s">
        <v>4140</v>
      </c>
      <c r="L4781">
        <v>-61.4933002297755</v>
      </c>
    </row>
    <row r="4782" spans="1:12" x14ac:dyDescent="0.25">
      <c r="A4782" t="s">
        <v>9456</v>
      </c>
      <c r="B4782" t="s">
        <v>9453</v>
      </c>
      <c r="C4782" t="s">
        <v>9454</v>
      </c>
      <c r="D4782" t="s">
        <v>9455</v>
      </c>
      <c r="E4782" s="117">
        <v>43031</v>
      </c>
      <c r="F4782" s="118">
        <v>0.44468749999999996</v>
      </c>
      <c r="G4782" t="s">
        <v>9457</v>
      </c>
      <c r="H4782">
        <v>530</v>
      </c>
      <c r="I4782">
        <v>14</v>
      </c>
      <c r="J4782" t="s">
        <v>4140</v>
      </c>
      <c r="L4782">
        <v>211600388</v>
      </c>
    </row>
    <row r="4783" spans="1:12" x14ac:dyDescent="0.25">
      <c r="A4783" t="s">
        <v>9456</v>
      </c>
      <c r="B4783" t="s">
        <v>9453</v>
      </c>
      <c r="C4783" t="s">
        <v>9454</v>
      </c>
      <c r="D4783" t="s">
        <v>9455</v>
      </c>
      <c r="E4783" s="117">
        <v>43031</v>
      </c>
      <c r="F4783" s="118">
        <v>0.44468749999999996</v>
      </c>
      <c r="G4783" t="s">
        <v>9457</v>
      </c>
      <c r="H4783">
        <v>530</v>
      </c>
      <c r="I4783">
        <v>15</v>
      </c>
      <c r="J4783" t="s">
        <v>4140</v>
      </c>
      <c r="L4783" s="117">
        <v>42709</v>
      </c>
    </row>
    <row r="4784" spans="1:12" x14ac:dyDescent="0.25">
      <c r="A4784" t="s">
        <v>9456</v>
      </c>
      <c r="B4784" t="s">
        <v>9453</v>
      </c>
      <c r="C4784" t="s">
        <v>9454</v>
      </c>
      <c r="D4784" t="s">
        <v>9455</v>
      </c>
      <c r="E4784" s="117">
        <v>43031</v>
      </c>
      <c r="F4784" s="118">
        <v>0.44468749999999996</v>
      </c>
      <c r="G4784" t="s">
        <v>9457</v>
      </c>
      <c r="H4784">
        <v>530</v>
      </c>
      <c r="I4784">
        <v>19</v>
      </c>
      <c r="J4784" t="s">
        <v>4140</v>
      </c>
      <c r="L4784" t="s">
        <v>26429</v>
      </c>
    </row>
    <row r="4785" spans="1:12" x14ac:dyDescent="0.25">
      <c r="A4785" t="s">
        <v>9456</v>
      </c>
      <c r="B4785" t="s">
        <v>9453</v>
      </c>
      <c r="C4785" t="s">
        <v>9454</v>
      </c>
      <c r="D4785" t="s">
        <v>9455</v>
      </c>
      <c r="E4785" s="117">
        <v>43031</v>
      </c>
      <c r="F4785" s="118">
        <v>0.44468749999999996</v>
      </c>
      <c r="G4785" t="s">
        <v>9457</v>
      </c>
      <c r="H4785">
        <v>530</v>
      </c>
      <c r="I4785">
        <v>20</v>
      </c>
      <c r="J4785" t="s">
        <v>4140</v>
      </c>
      <c r="L4785" t="s">
        <v>42</v>
      </c>
    </row>
    <row r="4786" spans="1:12" x14ac:dyDescent="0.25">
      <c r="A4786" t="s">
        <v>9456</v>
      </c>
      <c r="B4786" t="s">
        <v>9453</v>
      </c>
      <c r="C4786" t="s">
        <v>9454</v>
      </c>
      <c r="D4786" t="s">
        <v>9455</v>
      </c>
      <c r="E4786" s="117">
        <v>43031</v>
      </c>
      <c r="F4786" s="118">
        <v>0.44469907407407411</v>
      </c>
      <c r="G4786" t="s">
        <v>9457</v>
      </c>
      <c r="H4786">
        <v>530</v>
      </c>
      <c r="I4786">
        <v>22</v>
      </c>
      <c r="J4786" t="s">
        <v>4140</v>
      </c>
      <c r="L4786" t="s">
        <v>26430</v>
      </c>
    </row>
    <row r="4787" spans="1:12" x14ac:dyDescent="0.25">
      <c r="A4787" t="s">
        <v>9456</v>
      </c>
      <c r="B4787" t="s">
        <v>9453</v>
      </c>
      <c r="C4787" t="s">
        <v>9454</v>
      </c>
      <c r="D4787" t="s">
        <v>9455</v>
      </c>
      <c r="E4787" s="117">
        <v>43031</v>
      </c>
      <c r="F4787" s="118">
        <v>0.44471064814814815</v>
      </c>
      <c r="G4787" t="s">
        <v>9457</v>
      </c>
      <c r="H4787">
        <v>531</v>
      </c>
      <c r="I4787">
        <v>2</v>
      </c>
      <c r="J4787" t="s">
        <v>4140</v>
      </c>
      <c r="L4787" t="s">
        <v>5</v>
      </c>
    </row>
    <row r="4788" spans="1:12" x14ac:dyDescent="0.25">
      <c r="A4788" t="s">
        <v>9456</v>
      </c>
      <c r="B4788" t="s">
        <v>9453</v>
      </c>
      <c r="C4788" t="s">
        <v>9454</v>
      </c>
      <c r="D4788" t="s">
        <v>9455</v>
      </c>
      <c r="E4788" s="117">
        <v>43031</v>
      </c>
      <c r="F4788" s="118">
        <v>0.44472222222222224</v>
      </c>
      <c r="G4788" t="s">
        <v>9457</v>
      </c>
      <c r="H4788">
        <v>531</v>
      </c>
      <c r="I4788">
        <v>5</v>
      </c>
      <c r="J4788" t="s">
        <v>4140</v>
      </c>
      <c r="L4788" t="s">
        <v>177</v>
      </c>
    </row>
    <row r="4789" spans="1:12" x14ac:dyDescent="0.25">
      <c r="A4789" t="s">
        <v>9456</v>
      </c>
      <c r="B4789" t="s">
        <v>9453</v>
      </c>
      <c r="C4789" t="s">
        <v>9454</v>
      </c>
      <c r="D4789" t="s">
        <v>9455</v>
      </c>
      <c r="E4789" s="117">
        <v>43031</v>
      </c>
      <c r="F4789" s="118">
        <v>0.44472222222222224</v>
      </c>
      <c r="G4789" t="s">
        <v>9457</v>
      </c>
      <c r="H4789">
        <v>531</v>
      </c>
      <c r="I4789">
        <v>7</v>
      </c>
      <c r="J4789" t="s">
        <v>4140</v>
      </c>
      <c r="L4789">
        <v>100</v>
      </c>
    </row>
    <row r="4790" spans="1:12" x14ac:dyDescent="0.25">
      <c r="A4790" t="s">
        <v>9456</v>
      </c>
      <c r="B4790" t="s">
        <v>9453</v>
      </c>
      <c r="C4790" t="s">
        <v>9454</v>
      </c>
      <c r="D4790" t="s">
        <v>9455</v>
      </c>
      <c r="E4790" s="117">
        <v>43031</v>
      </c>
      <c r="F4790" s="118">
        <v>0.44472222222222224</v>
      </c>
      <c r="G4790" t="s">
        <v>9457</v>
      </c>
      <c r="H4790">
        <v>531</v>
      </c>
      <c r="I4790">
        <v>8</v>
      </c>
      <c r="J4790" t="s">
        <v>4140</v>
      </c>
      <c r="L4790">
        <v>100000</v>
      </c>
    </row>
    <row r="4791" spans="1:12" x14ac:dyDescent="0.25">
      <c r="A4791" t="s">
        <v>9456</v>
      </c>
      <c r="B4791" t="s">
        <v>9453</v>
      </c>
      <c r="C4791" t="s">
        <v>9454</v>
      </c>
      <c r="D4791" t="s">
        <v>9455</v>
      </c>
      <c r="E4791" s="117">
        <v>43031</v>
      </c>
      <c r="F4791" s="118">
        <v>0.44472222222222224</v>
      </c>
      <c r="G4791" t="s">
        <v>9457</v>
      </c>
      <c r="H4791">
        <v>531</v>
      </c>
      <c r="I4791">
        <v>12</v>
      </c>
      <c r="J4791" t="s">
        <v>4140</v>
      </c>
      <c r="L4791">
        <v>-11.8015954811321</v>
      </c>
    </row>
    <row r="4792" spans="1:12" x14ac:dyDescent="0.25">
      <c r="A4792" t="s">
        <v>9456</v>
      </c>
      <c r="B4792" t="s">
        <v>9453</v>
      </c>
      <c r="C4792" t="s">
        <v>9454</v>
      </c>
      <c r="D4792" t="s">
        <v>9455</v>
      </c>
      <c r="E4792" s="117">
        <v>43031</v>
      </c>
      <c r="F4792" s="118">
        <v>0.44472222222222224</v>
      </c>
      <c r="G4792" t="s">
        <v>9457</v>
      </c>
      <c r="H4792">
        <v>531</v>
      </c>
      <c r="I4792">
        <v>13</v>
      </c>
      <c r="J4792" t="s">
        <v>4140</v>
      </c>
      <c r="L4792">
        <v>-61.493716775335201</v>
      </c>
    </row>
    <row r="4793" spans="1:12" x14ac:dyDescent="0.25">
      <c r="A4793" t="s">
        <v>9456</v>
      </c>
      <c r="B4793" t="s">
        <v>9453</v>
      </c>
      <c r="C4793" t="s">
        <v>9454</v>
      </c>
      <c r="D4793" t="s">
        <v>9455</v>
      </c>
      <c r="E4793" s="117">
        <v>43031</v>
      </c>
      <c r="F4793" s="118">
        <v>0.44473379629629628</v>
      </c>
      <c r="G4793" t="s">
        <v>9457</v>
      </c>
      <c r="H4793">
        <v>531</v>
      </c>
      <c r="I4793">
        <v>14</v>
      </c>
      <c r="J4793" t="s">
        <v>4140</v>
      </c>
      <c r="L4793">
        <v>213196381</v>
      </c>
    </row>
    <row r="4794" spans="1:12" x14ac:dyDescent="0.25">
      <c r="A4794" t="s">
        <v>9456</v>
      </c>
      <c r="B4794" t="s">
        <v>9453</v>
      </c>
      <c r="C4794" t="s">
        <v>9454</v>
      </c>
      <c r="D4794" t="s">
        <v>9455</v>
      </c>
      <c r="E4794" s="117">
        <v>43031</v>
      </c>
      <c r="F4794" s="118">
        <v>0.44473379629629628</v>
      </c>
      <c r="G4794" t="s">
        <v>9457</v>
      </c>
      <c r="H4794">
        <v>531</v>
      </c>
      <c r="I4794">
        <v>15</v>
      </c>
      <c r="J4794" t="s">
        <v>4140</v>
      </c>
      <c r="L4794" s="117">
        <v>42709</v>
      </c>
    </row>
    <row r="4795" spans="1:12" x14ac:dyDescent="0.25">
      <c r="A4795" t="s">
        <v>9456</v>
      </c>
      <c r="B4795" t="s">
        <v>9453</v>
      </c>
      <c r="C4795" t="s">
        <v>9454</v>
      </c>
      <c r="D4795" t="s">
        <v>9455</v>
      </c>
      <c r="E4795" s="117">
        <v>43031</v>
      </c>
      <c r="F4795" s="118">
        <v>0.44473379629629628</v>
      </c>
      <c r="G4795" t="s">
        <v>9457</v>
      </c>
      <c r="H4795">
        <v>531</v>
      </c>
      <c r="I4795">
        <v>19</v>
      </c>
      <c r="J4795" t="s">
        <v>4140</v>
      </c>
      <c r="L4795" t="s">
        <v>26431</v>
      </c>
    </row>
    <row r="4796" spans="1:12" x14ac:dyDescent="0.25">
      <c r="A4796" t="s">
        <v>9456</v>
      </c>
      <c r="B4796" t="s">
        <v>9453</v>
      </c>
      <c r="C4796" t="s">
        <v>9454</v>
      </c>
      <c r="D4796" t="s">
        <v>9455</v>
      </c>
      <c r="E4796" s="117">
        <v>43031</v>
      </c>
      <c r="F4796" s="118">
        <v>0.44473379629629628</v>
      </c>
      <c r="G4796" t="s">
        <v>9457</v>
      </c>
      <c r="H4796">
        <v>531</v>
      </c>
      <c r="I4796">
        <v>20</v>
      </c>
      <c r="J4796" t="s">
        <v>4140</v>
      </c>
      <c r="L4796" t="s">
        <v>42</v>
      </c>
    </row>
    <row r="4797" spans="1:12" x14ac:dyDescent="0.25">
      <c r="A4797" t="s">
        <v>9456</v>
      </c>
      <c r="B4797" t="s">
        <v>9453</v>
      </c>
      <c r="C4797" t="s">
        <v>9454</v>
      </c>
      <c r="D4797" t="s">
        <v>9455</v>
      </c>
      <c r="E4797" s="117">
        <v>43031</v>
      </c>
      <c r="F4797" s="118">
        <v>0.44473379629629628</v>
      </c>
      <c r="G4797" t="s">
        <v>9457</v>
      </c>
      <c r="H4797">
        <v>531</v>
      </c>
      <c r="I4797">
        <v>22</v>
      </c>
      <c r="J4797" t="s">
        <v>4140</v>
      </c>
      <c r="L4797" t="s">
        <v>26430</v>
      </c>
    </row>
    <row r="4798" spans="1:12" x14ac:dyDescent="0.25">
      <c r="A4798" t="s">
        <v>9456</v>
      </c>
      <c r="B4798" t="s">
        <v>9453</v>
      </c>
      <c r="C4798" t="s">
        <v>9454</v>
      </c>
      <c r="D4798" t="s">
        <v>9455</v>
      </c>
      <c r="E4798" s="117">
        <v>43031</v>
      </c>
      <c r="F4798" s="118">
        <v>0.44475694444444441</v>
      </c>
      <c r="G4798" t="s">
        <v>9457</v>
      </c>
      <c r="H4798">
        <v>532</v>
      </c>
      <c r="I4798">
        <v>2</v>
      </c>
      <c r="J4798" t="s">
        <v>4140</v>
      </c>
      <c r="L4798" t="s">
        <v>5</v>
      </c>
    </row>
    <row r="4799" spans="1:12" x14ac:dyDescent="0.25">
      <c r="A4799" t="s">
        <v>9456</v>
      </c>
      <c r="B4799" t="s">
        <v>9453</v>
      </c>
      <c r="C4799" t="s">
        <v>9454</v>
      </c>
      <c r="D4799" t="s">
        <v>9455</v>
      </c>
      <c r="E4799" s="117">
        <v>43031</v>
      </c>
      <c r="F4799" s="118">
        <v>0.44475694444444441</v>
      </c>
      <c r="G4799" t="s">
        <v>9457</v>
      </c>
      <c r="H4799">
        <v>532</v>
      </c>
      <c r="I4799">
        <v>5</v>
      </c>
      <c r="J4799" t="s">
        <v>4140</v>
      </c>
      <c r="L4799" t="s">
        <v>177</v>
      </c>
    </row>
    <row r="4800" spans="1:12" x14ac:dyDescent="0.25">
      <c r="A4800" t="s">
        <v>9456</v>
      </c>
      <c r="B4800" t="s">
        <v>9453</v>
      </c>
      <c r="C4800" t="s">
        <v>9454</v>
      </c>
      <c r="D4800" t="s">
        <v>9455</v>
      </c>
      <c r="E4800" s="117">
        <v>43031</v>
      </c>
      <c r="F4800" s="118">
        <v>0.44476851851851856</v>
      </c>
      <c r="G4800" t="s">
        <v>9457</v>
      </c>
      <c r="H4800">
        <v>532</v>
      </c>
      <c r="I4800">
        <v>7</v>
      </c>
      <c r="J4800" t="s">
        <v>4140</v>
      </c>
      <c r="L4800">
        <v>101</v>
      </c>
    </row>
    <row r="4801" spans="1:12" x14ac:dyDescent="0.25">
      <c r="A4801" t="s">
        <v>9456</v>
      </c>
      <c r="B4801" t="s">
        <v>9453</v>
      </c>
      <c r="C4801" t="s">
        <v>9454</v>
      </c>
      <c r="D4801" t="s">
        <v>9455</v>
      </c>
      <c r="E4801" s="117">
        <v>43031</v>
      </c>
      <c r="F4801" s="118">
        <v>0.44476851851851856</v>
      </c>
      <c r="G4801" t="s">
        <v>9457</v>
      </c>
      <c r="H4801">
        <v>532</v>
      </c>
      <c r="I4801">
        <v>8</v>
      </c>
      <c r="J4801" t="s">
        <v>4140</v>
      </c>
      <c r="L4801">
        <v>100000</v>
      </c>
    </row>
    <row r="4802" spans="1:12" x14ac:dyDescent="0.25">
      <c r="A4802" t="s">
        <v>9456</v>
      </c>
      <c r="B4802" t="s">
        <v>9453</v>
      </c>
      <c r="C4802" t="s">
        <v>9454</v>
      </c>
      <c r="D4802" t="s">
        <v>9455</v>
      </c>
      <c r="E4802" s="117">
        <v>43031</v>
      </c>
      <c r="F4802" s="118">
        <v>0.44476851851851856</v>
      </c>
      <c r="G4802" t="s">
        <v>9457</v>
      </c>
      <c r="H4802">
        <v>532</v>
      </c>
      <c r="I4802">
        <v>12</v>
      </c>
      <c r="J4802" t="s">
        <v>4140</v>
      </c>
      <c r="L4802">
        <v>-11.8083281407075</v>
      </c>
    </row>
    <row r="4803" spans="1:12" x14ac:dyDescent="0.25">
      <c r="A4803" t="s">
        <v>9456</v>
      </c>
      <c r="B4803" t="s">
        <v>9453</v>
      </c>
      <c r="C4803" t="s">
        <v>9454</v>
      </c>
      <c r="D4803" t="s">
        <v>9455</v>
      </c>
      <c r="E4803" s="117">
        <v>43031</v>
      </c>
      <c r="F4803" s="118">
        <v>0.44476851851851856</v>
      </c>
      <c r="G4803" t="s">
        <v>9457</v>
      </c>
      <c r="H4803">
        <v>532</v>
      </c>
      <c r="I4803">
        <v>13</v>
      </c>
      <c r="J4803" t="s">
        <v>4140</v>
      </c>
      <c r="L4803">
        <v>-61.491523457204003</v>
      </c>
    </row>
    <row r="4804" spans="1:12" x14ac:dyDescent="0.25">
      <c r="A4804" t="s">
        <v>9456</v>
      </c>
      <c r="B4804" t="s">
        <v>9453</v>
      </c>
      <c r="C4804" t="s">
        <v>9454</v>
      </c>
      <c r="D4804" t="s">
        <v>9455</v>
      </c>
      <c r="E4804" s="117">
        <v>43031</v>
      </c>
      <c r="F4804" s="118">
        <v>0.44476851851851856</v>
      </c>
      <c r="G4804" t="s">
        <v>9457</v>
      </c>
      <c r="H4804">
        <v>532</v>
      </c>
      <c r="I4804">
        <v>14</v>
      </c>
      <c r="J4804" t="s">
        <v>4140</v>
      </c>
      <c r="L4804">
        <v>219568787</v>
      </c>
    </row>
    <row r="4805" spans="1:12" x14ac:dyDescent="0.25">
      <c r="A4805" t="s">
        <v>9456</v>
      </c>
      <c r="B4805" t="s">
        <v>9453</v>
      </c>
      <c r="C4805" t="s">
        <v>9454</v>
      </c>
      <c r="D4805" t="s">
        <v>9455</v>
      </c>
      <c r="E4805" s="117">
        <v>43031</v>
      </c>
      <c r="F4805" s="118">
        <v>0.4447800925925926</v>
      </c>
      <c r="G4805" t="s">
        <v>9457</v>
      </c>
      <c r="H4805">
        <v>532</v>
      </c>
      <c r="I4805">
        <v>15</v>
      </c>
      <c r="J4805" t="s">
        <v>4140</v>
      </c>
      <c r="L4805" s="117">
        <v>42709</v>
      </c>
    </row>
    <row r="4806" spans="1:12" x14ac:dyDescent="0.25">
      <c r="A4806" t="s">
        <v>9456</v>
      </c>
      <c r="B4806" t="s">
        <v>9453</v>
      </c>
      <c r="C4806" t="s">
        <v>9454</v>
      </c>
      <c r="D4806" t="s">
        <v>9455</v>
      </c>
      <c r="E4806" s="117">
        <v>43031</v>
      </c>
      <c r="F4806" s="118">
        <v>0.4447800925925926</v>
      </c>
      <c r="G4806" t="s">
        <v>9457</v>
      </c>
      <c r="H4806">
        <v>532</v>
      </c>
      <c r="I4806">
        <v>19</v>
      </c>
      <c r="J4806" t="s">
        <v>4140</v>
      </c>
      <c r="L4806" t="s">
        <v>26432</v>
      </c>
    </row>
    <row r="4807" spans="1:12" x14ac:dyDescent="0.25">
      <c r="A4807" t="s">
        <v>9456</v>
      </c>
      <c r="B4807" t="s">
        <v>9453</v>
      </c>
      <c r="C4807" t="s">
        <v>9454</v>
      </c>
      <c r="D4807" t="s">
        <v>9455</v>
      </c>
      <c r="E4807" s="117">
        <v>43031</v>
      </c>
      <c r="F4807" s="118">
        <v>0.4447800925925926</v>
      </c>
      <c r="G4807" t="s">
        <v>9457</v>
      </c>
      <c r="H4807">
        <v>532</v>
      </c>
      <c r="I4807">
        <v>20</v>
      </c>
      <c r="J4807" t="s">
        <v>4140</v>
      </c>
      <c r="L4807" t="s">
        <v>12</v>
      </c>
    </row>
    <row r="4808" spans="1:12" x14ac:dyDescent="0.25">
      <c r="A4808" t="s">
        <v>9456</v>
      </c>
      <c r="B4808" t="s">
        <v>9453</v>
      </c>
      <c r="C4808" t="s">
        <v>9454</v>
      </c>
      <c r="D4808" t="s">
        <v>9455</v>
      </c>
      <c r="E4808" s="117">
        <v>43031</v>
      </c>
      <c r="F4808" s="118">
        <v>0.4447800925925926</v>
      </c>
      <c r="G4808" t="s">
        <v>9457</v>
      </c>
      <c r="H4808">
        <v>532</v>
      </c>
      <c r="I4808">
        <v>22</v>
      </c>
      <c r="J4808" t="s">
        <v>4140</v>
      </c>
      <c r="L4808" t="s">
        <v>26433</v>
      </c>
    </row>
    <row r="4809" spans="1:12" x14ac:dyDescent="0.25">
      <c r="A4809" t="s">
        <v>9456</v>
      </c>
      <c r="B4809" t="s">
        <v>9453</v>
      </c>
      <c r="C4809" t="s">
        <v>9454</v>
      </c>
      <c r="D4809" t="s">
        <v>9455</v>
      </c>
      <c r="E4809" s="117">
        <v>43031</v>
      </c>
      <c r="F4809" s="118">
        <v>0.44480324074074074</v>
      </c>
      <c r="G4809" t="s">
        <v>9457</v>
      </c>
      <c r="H4809">
        <v>533</v>
      </c>
      <c r="I4809">
        <v>2</v>
      </c>
      <c r="J4809" t="s">
        <v>4140</v>
      </c>
      <c r="L4809" t="s">
        <v>5</v>
      </c>
    </row>
    <row r="4810" spans="1:12" x14ac:dyDescent="0.25">
      <c r="A4810" t="s">
        <v>9456</v>
      </c>
      <c r="B4810" t="s">
        <v>9453</v>
      </c>
      <c r="C4810" t="s">
        <v>9454</v>
      </c>
      <c r="D4810" t="s">
        <v>9455</v>
      </c>
      <c r="E4810" s="117">
        <v>43031</v>
      </c>
      <c r="F4810" s="118">
        <v>0.44480324074074074</v>
      </c>
      <c r="G4810" t="s">
        <v>9457</v>
      </c>
      <c r="H4810">
        <v>533</v>
      </c>
      <c r="I4810">
        <v>5</v>
      </c>
      <c r="J4810" t="s">
        <v>4140</v>
      </c>
      <c r="L4810" t="s">
        <v>177</v>
      </c>
    </row>
    <row r="4811" spans="1:12" x14ac:dyDescent="0.25">
      <c r="A4811" t="s">
        <v>9456</v>
      </c>
      <c r="B4811" t="s">
        <v>9453</v>
      </c>
      <c r="C4811" t="s">
        <v>9454</v>
      </c>
      <c r="D4811" t="s">
        <v>9455</v>
      </c>
      <c r="E4811" s="117">
        <v>43031</v>
      </c>
      <c r="F4811" s="118">
        <v>0.44480324074074074</v>
      </c>
      <c r="G4811" t="s">
        <v>9457</v>
      </c>
      <c r="H4811">
        <v>533</v>
      </c>
      <c r="I4811">
        <v>7</v>
      </c>
      <c r="J4811" t="s">
        <v>4140</v>
      </c>
      <c r="L4811">
        <v>102</v>
      </c>
    </row>
    <row r="4812" spans="1:12" x14ac:dyDescent="0.25">
      <c r="A4812" t="s">
        <v>9456</v>
      </c>
      <c r="B4812" t="s">
        <v>9453</v>
      </c>
      <c r="C4812" t="s">
        <v>9454</v>
      </c>
      <c r="D4812" t="s">
        <v>9455</v>
      </c>
      <c r="E4812" s="117">
        <v>43031</v>
      </c>
      <c r="F4812" s="118">
        <v>0.44481481481481483</v>
      </c>
      <c r="G4812" t="s">
        <v>9457</v>
      </c>
      <c r="H4812">
        <v>533</v>
      </c>
      <c r="I4812">
        <v>8</v>
      </c>
      <c r="J4812" t="s">
        <v>4140</v>
      </c>
      <c r="L4812">
        <v>100000</v>
      </c>
    </row>
    <row r="4813" spans="1:12" x14ac:dyDescent="0.25">
      <c r="A4813" t="s">
        <v>9456</v>
      </c>
      <c r="B4813" t="s">
        <v>9453</v>
      </c>
      <c r="C4813" t="s">
        <v>9454</v>
      </c>
      <c r="D4813" t="s">
        <v>9455</v>
      </c>
      <c r="E4813" s="117">
        <v>43031</v>
      </c>
      <c r="F4813" s="118">
        <v>0.44481481481481483</v>
      </c>
      <c r="G4813" t="s">
        <v>9457</v>
      </c>
      <c r="H4813">
        <v>533</v>
      </c>
      <c r="I4813">
        <v>12</v>
      </c>
      <c r="J4813" t="s">
        <v>4140</v>
      </c>
      <c r="L4813">
        <v>-11.7899811406234</v>
      </c>
    </row>
    <row r="4814" spans="1:12" x14ac:dyDescent="0.25">
      <c r="A4814" t="s">
        <v>9456</v>
      </c>
      <c r="B4814" t="s">
        <v>9453</v>
      </c>
      <c r="C4814" t="s">
        <v>9454</v>
      </c>
      <c r="D4814" t="s">
        <v>9455</v>
      </c>
      <c r="E4814" s="117">
        <v>43031</v>
      </c>
      <c r="F4814" s="118">
        <v>0.44481481481481483</v>
      </c>
      <c r="G4814" t="s">
        <v>9457</v>
      </c>
      <c r="H4814">
        <v>533</v>
      </c>
      <c r="I4814">
        <v>13</v>
      </c>
      <c r="J4814" t="s">
        <v>4140</v>
      </c>
      <c r="L4814">
        <v>-62.305200499782799</v>
      </c>
    </row>
    <row r="4815" spans="1:12" x14ac:dyDescent="0.25">
      <c r="A4815" t="s">
        <v>9456</v>
      </c>
      <c r="B4815" t="s">
        <v>9453</v>
      </c>
      <c r="C4815" t="s">
        <v>9454</v>
      </c>
      <c r="D4815" t="s">
        <v>9455</v>
      </c>
      <c r="E4815" s="117">
        <v>43031</v>
      </c>
      <c r="F4815" s="118">
        <v>0.44481481481481483</v>
      </c>
      <c r="G4815" t="s">
        <v>9457</v>
      </c>
      <c r="H4815">
        <v>533</v>
      </c>
      <c r="I4815">
        <v>14</v>
      </c>
      <c r="J4815" t="s">
        <v>4140</v>
      </c>
      <c r="L4815">
        <v>380644348</v>
      </c>
    </row>
    <row r="4816" spans="1:12" x14ac:dyDescent="0.25">
      <c r="A4816" t="s">
        <v>9456</v>
      </c>
      <c r="B4816" t="s">
        <v>9453</v>
      </c>
      <c r="C4816" t="s">
        <v>9454</v>
      </c>
      <c r="D4816" t="s">
        <v>9455</v>
      </c>
      <c r="E4816" s="117">
        <v>43031</v>
      </c>
      <c r="F4816" s="118">
        <v>0.44481481481481483</v>
      </c>
      <c r="G4816" t="s">
        <v>9457</v>
      </c>
      <c r="H4816">
        <v>533</v>
      </c>
      <c r="I4816">
        <v>15</v>
      </c>
      <c r="J4816" t="s">
        <v>4140</v>
      </c>
      <c r="L4816" t="s">
        <v>26333</v>
      </c>
    </row>
    <row r="4817" spans="1:12" x14ac:dyDescent="0.25">
      <c r="A4817" t="s">
        <v>9456</v>
      </c>
      <c r="B4817" t="s">
        <v>9453</v>
      </c>
      <c r="C4817" t="s">
        <v>9454</v>
      </c>
      <c r="D4817" t="s">
        <v>9455</v>
      </c>
      <c r="E4817" s="117">
        <v>43031</v>
      </c>
      <c r="F4817" s="118">
        <v>0.44482638888888887</v>
      </c>
      <c r="G4817" t="s">
        <v>9457</v>
      </c>
      <c r="H4817">
        <v>533</v>
      </c>
      <c r="I4817">
        <v>19</v>
      </c>
      <c r="J4817" t="s">
        <v>4140</v>
      </c>
      <c r="L4817" t="s">
        <v>26434</v>
      </c>
    </row>
    <row r="4818" spans="1:12" x14ac:dyDescent="0.25">
      <c r="A4818" t="s">
        <v>9456</v>
      </c>
      <c r="B4818" t="s">
        <v>9453</v>
      </c>
      <c r="C4818" t="s">
        <v>9454</v>
      </c>
      <c r="D4818" t="s">
        <v>9455</v>
      </c>
      <c r="E4818" s="117">
        <v>43031</v>
      </c>
      <c r="F4818" s="118">
        <v>0.44482638888888887</v>
      </c>
      <c r="G4818" t="s">
        <v>9457</v>
      </c>
      <c r="H4818">
        <v>533</v>
      </c>
      <c r="I4818">
        <v>20</v>
      </c>
      <c r="J4818" t="s">
        <v>4140</v>
      </c>
      <c r="L4818" t="s">
        <v>558</v>
      </c>
    </row>
    <row r="4819" spans="1:12" x14ac:dyDescent="0.25">
      <c r="A4819" t="s">
        <v>9456</v>
      </c>
      <c r="B4819" t="s">
        <v>9453</v>
      </c>
      <c r="C4819" t="s">
        <v>9454</v>
      </c>
      <c r="D4819" t="s">
        <v>9455</v>
      </c>
      <c r="E4819" s="117">
        <v>43031</v>
      </c>
      <c r="F4819" s="118">
        <v>0.44482638888888887</v>
      </c>
      <c r="G4819" t="s">
        <v>9457</v>
      </c>
      <c r="H4819">
        <v>533</v>
      </c>
      <c r="I4819">
        <v>22</v>
      </c>
      <c r="J4819" t="s">
        <v>4140</v>
      </c>
      <c r="L4819" t="s">
        <v>26435</v>
      </c>
    </row>
    <row r="4820" spans="1:12" x14ac:dyDescent="0.25">
      <c r="A4820" t="s">
        <v>9456</v>
      </c>
      <c r="B4820" t="s">
        <v>9453</v>
      </c>
      <c r="C4820" t="s">
        <v>9454</v>
      </c>
      <c r="D4820" t="s">
        <v>9455</v>
      </c>
      <c r="E4820" s="117">
        <v>43031</v>
      </c>
      <c r="F4820" s="118">
        <v>0.44484953703703706</v>
      </c>
      <c r="G4820" t="s">
        <v>9457</v>
      </c>
      <c r="H4820">
        <v>534</v>
      </c>
      <c r="I4820">
        <v>2</v>
      </c>
      <c r="J4820" t="s">
        <v>4140</v>
      </c>
      <c r="L4820" t="s">
        <v>5</v>
      </c>
    </row>
    <row r="4821" spans="1:12" x14ac:dyDescent="0.25">
      <c r="A4821" t="s">
        <v>9456</v>
      </c>
      <c r="B4821" t="s">
        <v>9453</v>
      </c>
      <c r="C4821" t="s">
        <v>9454</v>
      </c>
      <c r="D4821" t="s">
        <v>9455</v>
      </c>
      <c r="E4821" s="117">
        <v>43031</v>
      </c>
      <c r="F4821" s="118">
        <v>0.44484953703703706</v>
      </c>
      <c r="G4821" t="s">
        <v>9457</v>
      </c>
      <c r="H4821">
        <v>534</v>
      </c>
      <c r="I4821">
        <v>5</v>
      </c>
      <c r="J4821" t="s">
        <v>4140</v>
      </c>
      <c r="L4821" t="s">
        <v>177</v>
      </c>
    </row>
    <row r="4822" spans="1:12" x14ac:dyDescent="0.25">
      <c r="A4822" t="s">
        <v>9456</v>
      </c>
      <c r="B4822" t="s">
        <v>9453</v>
      </c>
      <c r="C4822" t="s">
        <v>9454</v>
      </c>
      <c r="D4822" t="s">
        <v>9455</v>
      </c>
      <c r="E4822" s="117">
        <v>43031</v>
      </c>
      <c r="F4822" s="118">
        <v>0.44484953703703706</v>
      </c>
      <c r="G4822" t="s">
        <v>9457</v>
      </c>
      <c r="H4822">
        <v>534</v>
      </c>
      <c r="I4822">
        <v>7</v>
      </c>
      <c r="J4822" t="s">
        <v>4140</v>
      </c>
      <c r="L4822">
        <v>103</v>
      </c>
    </row>
    <row r="4823" spans="1:12" x14ac:dyDescent="0.25">
      <c r="A4823" t="s">
        <v>9456</v>
      </c>
      <c r="B4823" t="s">
        <v>9453</v>
      </c>
      <c r="C4823" t="s">
        <v>9454</v>
      </c>
      <c r="D4823" t="s">
        <v>9455</v>
      </c>
      <c r="E4823" s="117">
        <v>43031</v>
      </c>
      <c r="F4823" s="118">
        <v>0.44484953703703706</v>
      </c>
      <c r="G4823" t="s">
        <v>9457</v>
      </c>
      <c r="H4823">
        <v>534</v>
      </c>
      <c r="I4823">
        <v>8</v>
      </c>
      <c r="J4823" t="s">
        <v>4140</v>
      </c>
      <c r="L4823">
        <v>100000</v>
      </c>
    </row>
    <row r="4824" spans="1:12" x14ac:dyDescent="0.25">
      <c r="A4824" t="s">
        <v>9456</v>
      </c>
      <c r="B4824" t="s">
        <v>9453</v>
      </c>
      <c r="C4824" t="s">
        <v>9454</v>
      </c>
      <c r="D4824" t="s">
        <v>9455</v>
      </c>
      <c r="E4824" s="117">
        <v>43031</v>
      </c>
      <c r="F4824" s="118">
        <v>0.4448611111111111</v>
      </c>
      <c r="G4824" t="s">
        <v>9457</v>
      </c>
      <c r="H4824">
        <v>534</v>
      </c>
      <c r="I4824">
        <v>12</v>
      </c>
      <c r="J4824" t="s">
        <v>4140</v>
      </c>
      <c r="L4824">
        <v>-11.790875441366699</v>
      </c>
    </row>
    <row r="4825" spans="1:12" x14ac:dyDescent="0.25">
      <c r="A4825" t="s">
        <v>9456</v>
      </c>
      <c r="B4825" t="s">
        <v>9453</v>
      </c>
      <c r="C4825" t="s">
        <v>9454</v>
      </c>
      <c r="D4825" t="s">
        <v>9455</v>
      </c>
      <c r="E4825" s="117">
        <v>43031</v>
      </c>
      <c r="F4825" s="118">
        <v>0.4448611111111111</v>
      </c>
      <c r="G4825" t="s">
        <v>9457</v>
      </c>
      <c r="H4825">
        <v>534</v>
      </c>
      <c r="I4825">
        <v>13</v>
      </c>
      <c r="J4825" t="s">
        <v>4140</v>
      </c>
      <c r="L4825">
        <v>-62.304812751415497</v>
      </c>
    </row>
    <row r="4826" spans="1:12" x14ac:dyDescent="0.25">
      <c r="A4826" t="s">
        <v>9456</v>
      </c>
      <c r="B4826" t="s">
        <v>9453</v>
      </c>
      <c r="C4826" t="s">
        <v>9454</v>
      </c>
      <c r="D4826" t="s">
        <v>9455</v>
      </c>
      <c r="E4826" s="117">
        <v>43031</v>
      </c>
      <c r="F4826" s="118">
        <v>0.4448611111111111</v>
      </c>
      <c r="G4826" t="s">
        <v>9457</v>
      </c>
      <c r="H4826">
        <v>534</v>
      </c>
      <c r="I4826">
        <v>14</v>
      </c>
      <c r="J4826" t="s">
        <v>4140</v>
      </c>
      <c r="L4826">
        <v>384430939</v>
      </c>
    </row>
    <row r="4827" spans="1:12" x14ac:dyDescent="0.25">
      <c r="A4827" t="s">
        <v>9456</v>
      </c>
      <c r="B4827" t="s">
        <v>9453</v>
      </c>
      <c r="C4827" t="s">
        <v>9454</v>
      </c>
      <c r="D4827" t="s">
        <v>9455</v>
      </c>
      <c r="E4827" s="117">
        <v>43031</v>
      </c>
      <c r="F4827" s="118">
        <v>0.4448611111111111</v>
      </c>
      <c r="G4827" t="s">
        <v>9457</v>
      </c>
      <c r="H4827">
        <v>534</v>
      </c>
      <c r="I4827">
        <v>15</v>
      </c>
      <c r="J4827" t="s">
        <v>4140</v>
      </c>
      <c r="L4827" t="s">
        <v>26333</v>
      </c>
    </row>
    <row r="4828" spans="1:12" x14ac:dyDescent="0.25">
      <c r="A4828" t="s">
        <v>9456</v>
      </c>
      <c r="B4828" t="s">
        <v>9453</v>
      </c>
      <c r="C4828" t="s">
        <v>9454</v>
      </c>
      <c r="D4828" t="s">
        <v>9455</v>
      </c>
      <c r="E4828" s="117">
        <v>43031</v>
      </c>
      <c r="F4828" s="118">
        <v>0.4448611111111111</v>
      </c>
      <c r="G4828" t="s">
        <v>9457</v>
      </c>
      <c r="H4828">
        <v>534</v>
      </c>
      <c r="I4828">
        <v>19</v>
      </c>
      <c r="J4828" t="s">
        <v>4140</v>
      </c>
      <c r="L4828" t="s">
        <v>26436</v>
      </c>
    </row>
    <row r="4829" spans="1:12" x14ac:dyDescent="0.25">
      <c r="A4829" t="s">
        <v>9456</v>
      </c>
      <c r="B4829" t="s">
        <v>9453</v>
      </c>
      <c r="C4829" t="s">
        <v>9454</v>
      </c>
      <c r="D4829" t="s">
        <v>9455</v>
      </c>
      <c r="E4829" s="117">
        <v>43031</v>
      </c>
      <c r="F4829" s="118">
        <v>0.44487268518518519</v>
      </c>
      <c r="G4829" t="s">
        <v>9457</v>
      </c>
      <c r="H4829">
        <v>534</v>
      </c>
      <c r="I4829">
        <v>20</v>
      </c>
      <c r="J4829" t="s">
        <v>4140</v>
      </c>
      <c r="L4829" t="s">
        <v>558</v>
      </c>
    </row>
    <row r="4830" spans="1:12" x14ac:dyDescent="0.25">
      <c r="A4830" t="s">
        <v>9456</v>
      </c>
      <c r="B4830" t="s">
        <v>9453</v>
      </c>
      <c r="C4830" t="s">
        <v>9454</v>
      </c>
      <c r="D4830" t="s">
        <v>9455</v>
      </c>
      <c r="E4830" s="117">
        <v>43031</v>
      </c>
      <c r="F4830" s="118">
        <v>0.44487268518518519</v>
      </c>
      <c r="G4830" t="s">
        <v>9457</v>
      </c>
      <c r="H4830">
        <v>534</v>
      </c>
      <c r="I4830">
        <v>22</v>
      </c>
      <c r="J4830" t="s">
        <v>4140</v>
      </c>
      <c r="L4830" t="s">
        <v>26437</v>
      </c>
    </row>
    <row r="4831" spans="1:12" x14ac:dyDescent="0.25">
      <c r="A4831" t="s">
        <v>9456</v>
      </c>
      <c r="B4831" t="s">
        <v>9453</v>
      </c>
      <c r="C4831" t="s">
        <v>9454</v>
      </c>
      <c r="D4831" t="s">
        <v>9455</v>
      </c>
      <c r="E4831" s="117">
        <v>43031</v>
      </c>
      <c r="F4831" s="118">
        <v>0.44488425925925923</v>
      </c>
      <c r="G4831" t="s">
        <v>9457</v>
      </c>
      <c r="H4831">
        <v>535</v>
      </c>
      <c r="I4831">
        <v>2</v>
      </c>
      <c r="J4831" t="s">
        <v>4140</v>
      </c>
      <c r="L4831" t="s">
        <v>5</v>
      </c>
    </row>
    <row r="4832" spans="1:12" x14ac:dyDescent="0.25">
      <c r="A4832" t="s">
        <v>9456</v>
      </c>
      <c r="B4832" t="s">
        <v>9453</v>
      </c>
      <c r="C4832" t="s">
        <v>9454</v>
      </c>
      <c r="D4832" t="s">
        <v>9455</v>
      </c>
      <c r="E4832" s="117">
        <v>43031</v>
      </c>
      <c r="F4832" s="118">
        <v>0.44489583333333332</v>
      </c>
      <c r="G4832" t="s">
        <v>9457</v>
      </c>
      <c r="H4832">
        <v>535</v>
      </c>
      <c r="I4832">
        <v>5</v>
      </c>
      <c r="J4832" t="s">
        <v>4140</v>
      </c>
      <c r="L4832" t="s">
        <v>177</v>
      </c>
    </row>
    <row r="4833" spans="1:12" x14ac:dyDescent="0.25">
      <c r="A4833" t="s">
        <v>9456</v>
      </c>
      <c r="B4833" t="s">
        <v>9453</v>
      </c>
      <c r="C4833" t="s">
        <v>9454</v>
      </c>
      <c r="D4833" t="s">
        <v>9455</v>
      </c>
      <c r="E4833" s="117">
        <v>43031</v>
      </c>
      <c r="F4833" s="118">
        <v>0.44489583333333332</v>
      </c>
      <c r="G4833" t="s">
        <v>9457</v>
      </c>
      <c r="H4833">
        <v>535</v>
      </c>
      <c r="I4833">
        <v>7</v>
      </c>
      <c r="J4833" t="s">
        <v>4140</v>
      </c>
      <c r="L4833">
        <v>104</v>
      </c>
    </row>
    <row r="4834" spans="1:12" x14ac:dyDescent="0.25">
      <c r="A4834" t="s">
        <v>9456</v>
      </c>
      <c r="B4834" t="s">
        <v>9453</v>
      </c>
      <c r="C4834" t="s">
        <v>9454</v>
      </c>
      <c r="D4834" t="s">
        <v>9455</v>
      </c>
      <c r="E4834" s="117">
        <v>43031</v>
      </c>
      <c r="F4834" s="118">
        <v>0.44489583333333332</v>
      </c>
      <c r="G4834" t="s">
        <v>9457</v>
      </c>
      <c r="H4834">
        <v>535</v>
      </c>
      <c r="I4834">
        <v>8</v>
      </c>
      <c r="J4834" t="s">
        <v>4140</v>
      </c>
      <c r="L4834">
        <v>100000</v>
      </c>
    </row>
    <row r="4835" spans="1:12" x14ac:dyDescent="0.25">
      <c r="A4835" t="s">
        <v>9456</v>
      </c>
      <c r="B4835" t="s">
        <v>9453</v>
      </c>
      <c r="C4835" t="s">
        <v>9454</v>
      </c>
      <c r="D4835" t="s">
        <v>9455</v>
      </c>
      <c r="E4835" s="117">
        <v>43031</v>
      </c>
      <c r="F4835" s="118">
        <v>0.44489583333333332</v>
      </c>
      <c r="G4835" t="s">
        <v>9457</v>
      </c>
      <c r="H4835">
        <v>535</v>
      </c>
      <c r="I4835">
        <v>12</v>
      </c>
      <c r="J4835" t="s">
        <v>4140</v>
      </c>
      <c r="L4835">
        <v>-11.794256367845</v>
      </c>
    </row>
    <row r="4836" spans="1:12" x14ac:dyDescent="0.25">
      <c r="A4836" t="s">
        <v>9456</v>
      </c>
      <c r="B4836" t="s">
        <v>9453</v>
      </c>
      <c r="C4836" t="s">
        <v>9454</v>
      </c>
      <c r="D4836" t="s">
        <v>9455</v>
      </c>
      <c r="E4836" s="117">
        <v>43031</v>
      </c>
      <c r="F4836" s="118">
        <v>0.44490740740740736</v>
      </c>
      <c r="G4836" t="s">
        <v>9457</v>
      </c>
      <c r="H4836">
        <v>535</v>
      </c>
      <c r="I4836">
        <v>13</v>
      </c>
      <c r="J4836" t="s">
        <v>4140</v>
      </c>
      <c r="L4836">
        <v>-62.304354487151002</v>
      </c>
    </row>
    <row r="4837" spans="1:12" x14ac:dyDescent="0.25">
      <c r="A4837" t="s">
        <v>9456</v>
      </c>
      <c r="B4837" t="s">
        <v>9453</v>
      </c>
      <c r="C4837" t="s">
        <v>9454</v>
      </c>
      <c r="D4837" t="s">
        <v>9455</v>
      </c>
      <c r="E4837" s="117">
        <v>43031</v>
      </c>
      <c r="F4837" s="118">
        <v>0.44490740740740736</v>
      </c>
      <c r="G4837" t="s">
        <v>9457</v>
      </c>
      <c r="H4837">
        <v>535</v>
      </c>
      <c r="I4837">
        <v>14</v>
      </c>
      <c r="J4837" t="s">
        <v>4140</v>
      </c>
      <c r="L4837">
        <v>333048065</v>
      </c>
    </row>
    <row r="4838" spans="1:12" x14ac:dyDescent="0.25">
      <c r="A4838" t="s">
        <v>9456</v>
      </c>
      <c r="B4838" t="s">
        <v>9453</v>
      </c>
      <c r="C4838" t="s">
        <v>9454</v>
      </c>
      <c r="D4838" t="s">
        <v>9455</v>
      </c>
      <c r="E4838" s="117">
        <v>43031</v>
      </c>
      <c r="F4838" s="118">
        <v>0.44490740740740736</v>
      </c>
      <c r="G4838" t="s">
        <v>9457</v>
      </c>
      <c r="H4838">
        <v>535</v>
      </c>
      <c r="I4838">
        <v>15</v>
      </c>
      <c r="J4838" t="s">
        <v>4140</v>
      </c>
      <c r="L4838" t="s">
        <v>26333</v>
      </c>
    </row>
    <row r="4839" spans="1:12" x14ac:dyDescent="0.25">
      <c r="A4839" t="s">
        <v>9456</v>
      </c>
      <c r="B4839" t="s">
        <v>9453</v>
      </c>
      <c r="C4839" t="s">
        <v>9454</v>
      </c>
      <c r="D4839" t="s">
        <v>9455</v>
      </c>
      <c r="E4839" s="117">
        <v>43031</v>
      </c>
      <c r="F4839" s="118">
        <v>0.44490740740740736</v>
      </c>
      <c r="G4839" t="s">
        <v>9457</v>
      </c>
      <c r="H4839">
        <v>535</v>
      </c>
      <c r="I4839">
        <v>19</v>
      </c>
      <c r="J4839" t="s">
        <v>4140</v>
      </c>
      <c r="L4839" t="s">
        <v>26438</v>
      </c>
    </row>
    <row r="4840" spans="1:12" x14ac:dyDescent="0.25">
      <c r="A4840" t="s">
        <v>9456</v>
      </c>
      <c r="B4840" t="s">
        <v>9453</v>
      </c>
      <c r="C4840" t="s">
        <v>9454</v>
      </c>
      <c r="D4840" t="s">
        <v>9455</v>
      </c>
      <c r="E4840" s="117">
        <v>43031</v>
      </c>
      <c r="F4840" s="118">
        <v>0.44490740740740736</v>
      </c>
      <c r="G4840" t="s">
        <v>9457</v>
      </c>
      <c r="H4840">
        <v>535</v>
      </c>
      <c r="I4840">
        <v>20</v>
      </c>
      <c r="J4840" t="s">
        <v>4140</v>
      </c>
      <c r="L4840" t="s">
        <v>43</v>
      </c>
    </row>
    <row r="4841" spans="1:12" x14ac:dyDescent="0.25">
      <c r="A4841" t="s">
        <v>9456</v>
      </c>
      <c r="B4841" t="s">
        <v>9453</v>
      </c>
      <c r="C4841" t="s">
        <v>9454</v>
      </c>
      <c r="D4841" t="s">
        <v>9455</v>
      </c>
      <c r="E4841" s="117">
        <v>43031</v>
      </c>
      <c r="F4841" s="118">
        <v>0.44491898148148151</v>
      </c>
      <c r="G4841" t="s">
        <v>9457</v>
      </c>
      <c r="H4841">
        <v>535</v>
      </c>
      <c r="I4841">
        <v>22</v>
      </c>
      <c r="J4841" t="s">
        <v>4140</v>
      </c>
      <c r="L4841" t="s">
        <v>26439</v>
      </c>
    </row>
    <row r="4842" spans="1:12" x14ac:dyDescent="0.25">
      <c r="A4842" t="s">
        <v>9456</v>
      </c>
      <c r="B4842" t="s">
        <v>9453</v>
      </c>
      <c r="C4842" t="s">
        <v>9454</v>
      </c>
      <c r="D4842" t="s">
        <v>9455</v>
      </c>
      <c r="E4842" s="117">
        <v>43031</v>
      </c>
      <c r="F4842" s="118">
        <v>0.44493055555555555</v>
      </c>
      <c r="G4842" t="s">
        <v>9457</v>
      </c>
      <c r="H4842">
        <v>536</v>
      </c>
      <c r="I4842">
        <v>2</v>
      </c>
      <c r="J4842" t="s">
        <v>4140</v>
      </c>
      <c r="L4842" t="s">
        <v>5</v>
      </c>
    </row>
    <row r="4843" spans="1:12" x14ac:dyDescent="0.25">
      <c r="A4843" t="s">
        <v>9456</v>
      </c>
      <c r="B4843" t="s">
        <v>9453</v>
      </c>
      <c r="C4843" t="s">
        <v>9454</v>
      </c>
      <c r="D4843" t="s">
        <v>9455</v>
      </c>
      <c r="E4843" s="117">
        <v>43031</v>
      </c>
      <c r="F4843" s="118">
        <v>0.44494212962962965</v>
      </c>
      <c r="G4843" t="s">
        <v>9457</v>
      </c>
      <c r="H4843">
        <v>536</v>
      </c>
      <c r="I4843">
        <v>5</v>
      </c>
      <c r="J4843" t="s">
        <v>4140</v>
      </c>
      <c r="L4843" t="s">
        <v>177</v>
      </c>
    </row>
    <row r="4844" spans="1:12" x14ac:dyDescent="0.25">
      <c r="A4844" t="s">
        <v>9456</v>
      </c>
      <c r="B4844" t="s">
        <v>9453</v>
      </c>
      <c r="C4844" t="s">
        <v>9454</v>
      </c>
      <c r="D4844" t="s">
        <v>9455</v>
      </c>
      <c r="E4844" s="117">
        <v>43031</v>
      </c>
      <c r="F4844" s="118">
        <v>0.44494212962962965</v>
      </c>
      <c r="G4844" t="s">
        <v>9457</v>
      </c>
      <c r="H4844">
        <v>536</v>
      </c>
      <c r="I4844">
        <v>7</v>
      </c>
      <c r="J4844" t="s">
        <v>4140</v>
      </c>
      <c r="L4844">
        <v>105</v>
      </c>
    </row>
    <row r="4845" spans="1:12" x14ac:dyDescent="0.25">
      <c r="A4845" t="s">
        <v>9456</v>
      </c>
      <c r="B4845" t="s">
        <v>9453</v>
      </c>
      <c r="C4845" t="s">
        <v>9454</v>
      </c>
      <c r="D4845" t="s">
        <v>9455</v>
      </c>
      <c r="E4845" s="117">
        <v>43031</v>
      </c>
      <c r="F4845" s="118">
        <v>0.44494212962962965</v>
      </c>
      <c r="G4845" t="s">
        <v>9457</v>
      </c>
      <c r="H4845">
        <v>536</v>
      </c>
      <c r="I4845">
        <v>8</v>
      </c>
      <c r="J4845" t="s">
        <v>4140</v>
      </c>
      <c r="L4845">
        <v>100000</v>
      </c>
    </row>
    <row r="4846" spans="1:12" x14ac:dyDescent="0.25">
      <c r="A4846" t="s">
        <v>9456</v>
      </c>
      <c r="B4846" t="s">
        <v>9453</v>
      </c>
      <c r="C4846" t="s">
        <v>9454</v>
      </c>
      <c r="D4846" t="s">
        <v>9455</v>
      </c>
      <c r="E4846" s="117">
        <v>43031</v>
      </c>
      <c r="F4846" s="118">
        <v>0.44494212962962965</v>
      </c>
      <c r="G4846" t="s">
        <v>9457</v>
      </c>
      <c r="H4846">
        <v>536</v>
      </c>
      <c r="I4846">
        <v>12</v>
      </c>
      <c r="J4846" t="s">
        <v>4140</v>
      </c>
      <c r="L4846">
        <v>-11.7963942834172</v>
      </c>
    </row>
    <row r="4847" spans="1:12" x14ac:dyDescent="0.25">
      <c r="A4847" t="s">
        <v>9456</v>
      </c>
      <c r="B4847" t="s">
        <v>9453</v>
      </c>
      <c r="C4847" t="s">
        <v>9454</v>
      </c>
      <c r="D4847" t="s">
        <v>9455</v>
      </c>
      <c r="E4847" s="117">
        <v>43031</v>
      </c>
      <c r="F4847" s="118">
        <v>0.44494212962962965</v>
      </c>
      <c r="G4847" t="s">
        <v>9457</v>
      </c>
      <c r="H4847">
        <v>536</v>
      </c>
      <c r="I4847">
        <v>13</v>
      </c>
      <c r="J4847" t="s">
        <v>4140</v>
      </c>
      <c r="L4847">
        <v>-62.3022104570883</v>
      </c>
    </row>
    <row r="4848" spans="1:12" x14ac:dyDescent="0.25">
      <c r="A4848" t="s">
        <v>9456</v>
      </c>
      <c r="B4848" t="s">
        <v>9453</v>
      </c>
      <c r="C4848" t="s">
        <v>9454</v>
      </c>
      <c r="D4848" t="s">
        <v>9455</v>
      </c>
      <c r="E4848" s="117">
        <v>43031</v>
      </c>
      <c r="F4848" s="118">
        <v>0.44494212962962965</v>
      </c>
      <c r="G4848" t="s">
        <v>9457</v>
      </c>
      <c r="H4848">
        <v>536</v>
      </c>
      <c r="I4848">
        <v>14</v>
      </c>
      <c r="J4848" t="s">
        <v>4140</v>
      </c>
      <c r="L4848">
        <v>3571362</v>
      </c>
    </row>
    <row r="4849" spans="1:12" x14ac:dyDescent="0.25">
      <c r="A4849" t="s">
        <v>9456</v>
      </c>
      <c r="B4849" t="s">
        <v>9453</v>
      </c>
      <c r="C4849" t="s">
        <v>9454</v>
      </c>
      <c r="D4849" t="s">
        <v>9455</v>
      </c>
      <c r="E4849" s="117">
        <v>43031</v>
      </c>
      <c r="F4849" s="118">
        <v>0.44495370370370368</v>
      </c>
      <c r="G4849" t="s">
        <v>9457</v>
      </c>
      <c r="H4849">
        <v>536</v>
      </c>
      <c r="I4849">
        <v>15</v>
      </c>
      <c r="J4849" t="s">
        <v>4140</v>
      </c>
      <c r="L4849" t="s">
        <v>26333</v>
      </c>
    </row>
    <row r="4850" spans="1:12" x14ac:dyDescent="0.25">
      <c r="A4850" t="s">
        <v>9456</v>
      </c>
      <c r="B4850" t="s">
        <v>9453</v>
      </c>
      <c r="C4850" t="s">
        <v>9454</v>
      </c>
      <c r="D4850" t="s">
        <v>9455</v>
      </c>
      <c r="E4850" s="117">
        <v>43031</v>
      </c>
      <c r="F4850" s="118">
        <v>0.44495370370370368</v>
      </c>
      <c r="G4850" t="s">
        <v>9457</v>
      </c>
      <c r="H4850">
        <v>536</v>
      </c>
      <c r="I4850">
        <v>19</v>
      </c>
      <c r="J4850" t="s">
        <v>4140</v>
      </c>
      <c r="L4850" t="s">
        <v>26440</v>
      </c>
    </row>
    <row r="4851" spans="1:12" x14ac:dyDescent="0.25">
      <c r="A4851" t="s">
        <v>9456</v>
      </c>
      <c r="B4851" t="s">
        <v>9453</v>
      </c>
      <c r="C4851" t="s">
        <v>9454</v>
      </c>
      <c r="D4851" t="s">
        <v>9455</v>
      </c>
      <c r="E4851" s="117">
        <v>43031</v>
      </c>
      <c r="F4851" s="118">
        <v>0.44495370370370368</v>
      </c>
      <c r="G4851" t="s">
        <v>9457</v>
      </c>
      <c r="H4851">
        <v>536</v>
      </c>
      <c r="I4851">
        <v>20</v>
      </c>
      <c r="J4851" t="s">
        <v>4140</v>
      </c>
      <c r="L4851" t="s">
        <v>27</v>
      </c>
    </row>
    <row r="4852" spans="1:12" x14ac:dyDescent="0.25">
      <c r="A4852" t="s">
        <v>9456</v>
      </c>
      <c r="B4852" t="s">
        <v>9453</v>
      </c>
      <c r="C4852" t="s">
        <v>9454</v>
      </c>
      <c r="D4852" t="s">
        <v>9455</v>
      </c>
      <c r="E4852" s="117">
        <v>43031</v>
      </c>
      <c r="F4852" s="118">
        <v>0.44495370370370368</v>
      </c>
      <c r="G4852" t="s">
        <v>9457</v>
      </c>
      <c r="H4852">
        <v>536</v>
      </c>
      <c r="I4852">
        <v>22</v>
      </c>
      <c r="J4852" t="s">
        <v>4140</v>
      </c>
      <c r="L4852" t="s">
        <v>26441</v>
      </c>
    </row>
    <row r="4853" spans="1:12" x14ac:dyDescent="0.25">
      <c r="A4853" t="s">
        <v>9456</v>
      </c>
      <c r="B4853" t="s">
        <v>9453</v>
      </c>
      <c r="C4853" t="s">
        <v>9454</v>
      </c>
      <c r="D4853" t="s">
        <v>9455</v>
      </c>
      <c r="E4853" s="117">
        <v>43031</v>
      </c>
      <c r="F4853" s="118">
        <v>0.44497685185185182</v>
      </c>
      <c r="G4853" t="s">
        <v>9457</v>
      </c>
      <c r="H4853">
        <v>537</v>
      </c>
      <c r="I4853">
        <v>2</v>
      </c>
      <c r="J4853" t="s">
        <v>4140</v>
      </c>
      <c r="L4853" t="s">
        <v>5</v>
      </c>
    </row>
    <row r="4854" spans="1:12" x14ac:dyDescent="0.25">
      <c r="A4854" t="s">
        <v>9456</v>
      </c>
      <c r="B4854" t="s">
        <v>9453</v>
      </c>
      <c r="C4854" t="s">
        <v>9454</v>
      </c>
      <c r="D4854" t="s">
        <v>9455</v>
      </c>
      <c r="E4854" s="117">
        <v>43031</v>
      </c>
      <c r="F4854" s="118">
        <v>0.44497685185185182</v>
      </c>
      <c r="G4854" t="s">
        <v>9457</v>
      </c>
      <c r="H4854">
        <v>537</v>
      </c>
      <c r="I4854">
        <v>5</v>
      </c>
      <c r="J4854" t="s">
        <v>4140</v>
      </c>
      <c r="L4854" t="s">
        <v>177</v>
      </c>
    </row>
    <row r="4855" spans="1:12" x14ac:dyDescent="0.25">
      <c r="A4855" t="s">
        <v>9456</v>
      </c>
      <c r="B4855" t="s">
        <v>9453</v>
      </c>
      <c r="C4855" t="s">
        <v>9454</v>
      </c>
      <c r="D4855" t="s">
        <v>9455</v>
      </c>
      <c r="E4855" s="117">
        <v>43031</v>
      </c>
      <c r="F4855" s="118">
        <v>0.44498842592592597</v>
      </c>
      <c r="G4855" t="s">
        <v>9457</v>
      </c>
      <c r="H4855">
        <v>537</v>
      </c>
      <c r="I4855">
        <v>7</v>
      </c>
      <c r="J4855" t="s">
        <v>4140</v>
      </c>
      <c r="L4855">
        <v>106</v>
      </c>
    </row>
    <row r="4856" spans="1:12" x14ac:dyDescent="0.25">
      <c r="A4856" t="s">
        <v>9456</v>
      </c>
      <c r="B4856" t="s">
        <v>9453</v>
      </c>
      <c r="C4856" t="s">
        <v>9454</v>
      </c>
      <c r="D4856" t="s">
        <v>9455</v>
      </c>
      <c r="E4856" s="117">
        <v>43031</v>
      </c>
      <c r="F4856" s="118">
        <v>0.44498842592592597</v>
      </c>
      <c r="G4856" t="s">
        <v>9457</v>
      </c>
      <c r="H4856">
        <v>537</v>
      </c>
      <c r="I4856">
        <v>8</v>
      </c>
      <c r="J4856" t="s">
        <v>4140</v>
      </c>
      <c r="L4856">
        <v>100000</v>
      </c>
    </row>
    <row r="4857" spans="1:12" x14ac:dyDescent="0.25">
      <c r="A4857" t="s">
        <v>9456</v>
      </c>
      <c r="B4857" t="s">
        <v>9453</v>
      </c>
      <c r="C4857" t="s">
        <v>9454</v>
      </c>
      <c r="D4857" t="s">
        <v>9455</v>
      </c>
      <c r="E4857" s="117">
        <v>43031</v>
      </c>
      <c r="F4857" s="118">
        <v>0.44498842592592597</v>
      </c>
      <c r="G4857" t="s">
        <v>9457</v>
      </c>
      <c r="H4857">
        <v>537</v>
      </c>
      <c r="I4857">
        <v>12</v>
      </c>
      <c r="J4857" t="s">
        <v>4140</v>
      </c>
      <c r="L4857">
        <v>-11.8023716151577</v>
      </c>
    </row>
    <row r="4858" spans="1:12" x14ac:dyDescent="0.25">
      <c r="A4858" t="s">
        <v>9456</v>
      </c>
      <c r="B4858" t="s">
        <v>9453</v>
      </c>
      <c r="C4858" t="s">
        <v>9454</v>
      </c>
      <c r="D4858" t="s">
        <v>9455</v>
      </c>
      <c r="E4858" s="117">
        <v>43031</v>
      </c>
      <c r="F4858" s="118">
        <v>0.44498842592592597</v>
      </c>
      <c r="G4858" t="s">
        <v>9457</v>
      </c>
      <c r="H4858">
        <v>537</v>
      </c>
      <c r="I4858">
        <v>13</v>
      </c>
      <c r="J4858" t="s">
        <v>4140</v>
      </c>
      <c r="L4858">
        <v>-62.3058944554082</v>
      </c>
    </row>
    <row r="4859" spans="1:12" x14ac:dyDescent="0.25">
      <c r="A4859" t="s">
        <v>9456</v>
      </c>
      <c r="B4859" t="s">
        <v>9453</v>
      </c>
      <c r="C4859" t="s">
        <v>9454</v>
      </c>
      <c r="D4859" t="s">
        <v>9455</v>
      </c>
      <c r="E4859" s="117">
        <v>43031</v>
      </c>
      <c r="F4859" s="118">
        <v>0.44498842592592597</v>
      </c>
      <c r="G4859" t="s">
        <v>9457</v>
      </c>
      <c r="H4859">
        <v>537</v>
      </c>
      <c r="I4859">
        <v>14</v>
      </c>
      <c r="J4859" t="s">
        <v>4140</v>
      </c>
      <c r="L4859">
        <v>380867828</v>
      </c>
    </row>
    <row r="4860" spans="1:12" x14ac:dyDescent="0.25">
      <c r="A4860" t="s">
        <v>9456</v>
      </c>
      <c r="B4860" t="s">
        <v>9453</v>
      </c>
      <c r="C4860" t="s">
        <v>9454</v>
      </c>
      <c r="D4860" t="s">
        <v>9455</v>
      </c>
      <c r="E4860" s="117">
        <v>43031</v>
      </c>
      <c r="F4860" s="118">
        <v>0.44498842592592597</v>
      </c>
      <c r="G4860" t="s">
        <v>9457</v>
      </c>
      <c r="H4860">
        <v>537</v>
      </c>
      <c r="I4860">
        <v>15</v>
      </c>
      <c r="J4860" t="s">
        <v>4140</v>
      </c>
      <c r="L4860" t="s">
        <v>26333</v>
      </c>
    </row>
    <row r="4861" spans="1:12" x14ac:dyDescent="0.25">
      <c r="A4861" t="s">
        <v>9456</v>
      </c>
      <c r="B4861" t="s">
        <v>9453</v>
      </c>
      <c r="C4861" t="s">
        <v>9454</v>
      </c>
      <c r="D4861" t="s">
        <v>9455</v>
      </c>
      <c r="E4861" s="117">
        <v>43031</v>
      </c>
      <c r="F4861" s="118">
        <v>0.44500000000000001</v>
      </c>
      <c r="G4861" t="s">
        <v>9457</v>
      </c>
      <c r="H4861">
        <v>537</v>
      </c>
      <c r="I4861">
        <v>19</v>
      </c>
      <c r="J4861" t="s">
        <v>4140</v>
      </c>
      <c r="L4861" t="s">
        <v>26442</v>
      </c>
    </row>
    <row r="4862" spans="1:12" x14ac:dyDescent="0.25">
      <c r="A4862" t="s">
        <v>9456</v>
      </c>
      <c r="B4862" t="s">
        <v>9453</v>
      </c>
      <c r="C4862" t="s">
        <v>9454</v>
      </c>
      <c r="D4862" t="s">
        <v>9455</v>
      </c>
      <c r="E4862" s="117">
        <v>43031</v>
      </c>
      <c r="F4862" s="118">
        <v>0.44500000000000001</v>
      </c>
      <c r="G4862" t="s">
        <v>9457</v>
      </c>
      <c r="H4862">
        <v>537</v>
      </c>
      <c r="I4862">
        <v>20</v>
      </c>
      <c r="J4862" t="s">
        <v>4140</v>
      </c>
      <c r="L4862" t="s">
        <v>42</v>
      </c>
    </row>
    <row r="4863" spans="1:12" x14ac:dyDescent="0.25">
      <c r="A4863" t="s">
        <v>9456</v>
      </c>
      <c r="B4863" t="s">
        <v>9453</v>
      </c>
      <c r="C4863" t="s">
        <v>9454</v>
      </c>
      <c r="D4863" t="s">
        <v>9455</v>
      </c>
      <c r="E4863" s="117">
        <v>43031</v>
      </c>
      <c r="F4863" s="118">
        <v>0.44500000000000001</v>
      </c>
      <c r="G4863" t="s">
        <v>9457</v>
      </c>
      <c r="H4863">
        <v>537</v>
      </c>
      <c r="I4863">
        <v>22</v>
      </c>
      <c r="J4863" t="s">
        <v>4140</v>
      </c>
      <c r="L4863" t="s">
        <v>26443</v>
      </c>
    </row>
    <row r="4864" spans="1:12" x14ac:dyDescent="0.25">
      <c r="A4864" t="s">
        <v>9456</v>
      </c>
      <c r="B4864" t="s">
        <v>9453</v>
      </c>
      <c r="C4864" t="s">
        <v>9454</v>
      </c>
      <c r="D4864" t="s">
        <v>9455</v>
      </c>
      <c r="E4864" s="117">
        <v>43031</v>
      </c>
      <c r="F4864" s="118">
        <v>0.44502314814814814</v>
      </c>
      <c r="G4864" t="s">
        <v>9457</v>
      </c>
      <c r="H4864">
        <v>538</v>
      </c>
      <c r="I4864">
        <v>2</v>
      </c>
      <c r="J4864" t="s">
        <v>4140</v>
      </c>
      <c r="L4864" t="s">
        <v>5</v>
      </c>
    </row>
    <row r="4865" spans="1:12" x14ac:dyDescent="0.25">
      <c r="A4865" t="s">
        <v>9456</v>
      </c>
      <c r="B4865" t="s">
        <v>9453</v>
      </c>
      <c r="C4865" t="s">
        <v>9454</v>
      </c>
      <c r="D4865" t="s">
        <v>9455</v>
      </c>
      <c r="E4865" s="117">
        <v>43031</v>
      </c>
      <c r="F4865" s="118">
        <v>0.44502314814814814</v>
      </c>
      <c r="G4865" t="s">
        <v>9457</v>
      </c>
      <c r="H4865">
        <v>538</v>
      </c>
      <c r="I4865">
        <v>5</v>
      </c>
      <c r="J4865" t="s">
        <v>4140</v>
      </c>
      <c r="L4865" t="s">
        <v>177</v>
      </c>
    </row>
    <row r="4866" spans="1:12" x14ac:dyDescent="0.25">
      <c r="A4866" t="s">
        <v>9456</v>
      </c>
      <c r="B4866" t="s">
        <v>9453</v>
      </c>
      <c r="C4866" t="s">
        <v>9454</v>
      </c>
      <c r="D4866" t="s">
        <v>9455</v>
      </c>
      <c r="E4866" s="117">
        <v>43031</v>
      </c>
      <c r="F4866" s="118">
        <v>0.44502314814814814</v>
      </c>
      <c r="G4866" t="s">
        <v>9457</v>
      </c>
      <c r="H4866">
        <v>538</v>
      </c>
      <c r="I4866">
        <v>7</v>
      </c>
      <c r="J4866" t="s">
        <v>4140</v>
      </c>
      <c r="L4866">
        <v>107</v>
      </c>
    </row>
    <row r="4867" spans="1:12" x14ac:dyDescent="0.25">
      <c r="A4867" t="s">
        <v>9456</v>
      </c>
      <c r="B4867" t="s">
        <v>9453</v>
      </c>
      <c r="C4867" t="s">
        <v>9454</v>
      </c>
      <c r="D4867" t="s">
        <v>9455</v>
      </c>
      <c r="E4867" s="117">
        <v>43031</v>
      </c>
      <c r="F4867" s="118">
        <v>0.44502314814814814</v>
      </c>
      <c r="G4867" t="s">
        <v>9457</v>
      </c>
      <c r="H4867">
        <v>538</v>
      </c>
      <c r="I4867">
        <v>8</v>
      </c>
      <c r="J4867" t="s">
        <v>4140</v>
      </c>
      <c r="L4867">
        <v>100000</v>
      </c>
    </row>
    <row r="4868" spans="1:12" x14ac:dyDescent="0.25">
      <c r="A4868" t="s">
        <v>9456</v>
      </c>
      <c r="B4868" t="s">
        <v>9453</v>
      </c>
      <c r="C4868" t="s">
        <v>9454</v>
      </c>
      <c r="D4868" t="s">
        <v>9455</v>
      </c>
      <c r="E4868" s="117">
        <v>43031</v>
      </c>
      <c r="F4868" s="118">
        <v>0.44503472222222223</v>
      </c>
      <c r="G4868" t="s">
        <v>9457</v>
      </c>
      <c r="H4868">
        <v>538</v>
      </c>
      <c r="I4868">
        <v>12</v>
      </c>
      <c r="J4868" t="s">
        <v>4140</v>
      </c>
      <c r="L4868">
        <v>-11.8058776632705</v>
      </c>
    </row>
    <row r="4869" spans="1:12" x14ac:dyDescent="0.25">
      <c r="A4869" t="s">
        <v>9456</v>
      </c>
      <c r="B4869" t="s">
        <v>9453</v>
      </c>
      <c r="C4869" t="s">
        <v>9454</v>
      </c>
      <c r="D4869" t="s">
        <v>9455</v>
      </c>
      <c r="E4869" s="117">
        <v>43031</v>
      </c>
      <c r="F4869" s="118">
        <v>0.44503472222222223</v>
      </c>
      <c r="G4869" t="s">
        <v>9457</v>
      </c>
      <c r="H4869">
        <v>538</v>
      </c>
      <c r="I4869">
        <v>13</v>
      </c>
      <c r="J4869" t="s">
        <v>4140</v>
      </c>
      <c r="L4869">
        <v>-62.308538381565498</v>
      </c>
    </row>
    <row r="4870" spans="1:12" x14ac:dyDescent="0.25">
      <c r="A4870" t="s">
        <v>9456</v>
      </c>
      <c r="B4870" t="s">
        <v>9453</v>
      </c>
      <c r="C4870" t="s">
        <v>9454</v>
      </c>
      <c r="D4870" t="s">
        <v>9455</v>
      </c>
      <c r="E4870" s="117">
        <v>43031</v>
      </c>
      <c r="F4870" s="118">
        <v>0.44503472222222223</v>
      </c>
      <c r="G4870" t="s">
        <v>9457</v>
      </c>
      <c r="H4870">
        <v>538</v>
      </c>
      <c r="I4870">
        <v>14</v>
      </c>
      <c r="J4870" t="s">
        <v>4140</v>
      </c>
      <c r="L4870">
        <v>30822467</v>
      </c>
    </row>
    <row r="4871" spans="1:12" x14ac:dyDescent="0.25">
      <c r="A4871" t="s">
        <v>9456</v>
      </c>
      <c r="B4871" t="s">
        <v>9453</v>
      </c>
      <c r="C4871" t="s">
        <v>9454</v>
      </c>
      <c r="D4871" t="s">
        <v>9455</v>
      </c>
      <c r="E4871" s="117">
        <v>43031</v>
      </c>
      <c r="F4871" s="118">
        <v>0.44503472222222223</v>
      </c>
      <c r="G4871" t="s">
        <v>9457</v>
      </c>
      <c r="H4871">
        <v>538</v>
      </c>
      <c r="I4871">
        <v>15</v>
      </c>
      <c r="J4871" t="s">
        <v>4140</v>
      </c>
      <c r="L4871" t="s">
        <v>26333</v>
      </c>
    </row>
    <row r="4872" spans="1:12" x14ac:dyDescent="0.25">
      <c r="A4872" t="s">
        <v>9456</v>
      </c>
      <c r="B4872" t="s">
        <v>9453</v>
      </c>
      <c r="C4872" t="s">
        <v>9454</v>
      </c>
      <c r="D4872" t="s">
        <v>9455</v>
      </c>
      <c r="E4872" s="117">
        <v>43031</v>
      </c>
      <c r="F4872" s="118">
        <v>0.44503472222222223</v>
      </c>
      <c r="G4872" t="s">
        <v>9457</v>
      </c>
      <c r="H4872">
        <v>538</v>
      </c>
      <c r="I4872">
        <v>19</v>
      </c>
      <c r="J4872" t="s">
        <v>4140</v>
      </c>
      <c r="L4872" t="s">
        <v>26444</v>
      </c>
    </row>
    <row r="4873" spans="1:12" x14ac:dyDescent="0.25">
      <c r="A4873" t="s">
        <v>9456</v>
      </c>
      <c r="B4873" t="s">
        <v>9453</v>
      </c>
      <c r="C4873" t="s">
        <v>9454</v>
      </c>
      <c r="D4873" t="s">
        <v>9455</v>
      </c>
      <c r="E4873" s="117">
        <v>43031</v>
      </c>
      <c r="F4873" s="118">
        <v>0.44504629629629627</v>
      </c>
      <c r="G4873" t="s">
        <v>9457</v>
      </c>
      <c r="H4873">
        <v>538</v>
      </c>
      <c r="I4873">
        <v>20</v>
      </c>
      <c r="J4873" t="s">
        <v>4140</v>
      </c>
      <c r="L4873" t="s">
        <v>558</v>
      </c>
    </row>
    <row r="4874" spans="1:12" x14ac:dyDescent="0.25">
      <c r="A4874" t="s">
        <v>9456</v>
      </c>
      <c r="B4874" t="s">
        <v>9453</v>
      </c>
      <c r="C4874" t="s">
        <v>9454</v>
      </c>
      <c r="D4874" t="s">
        <v>9455</v>
      </c>
      <c r="E4874" s="117">
        <v>43031</v>
      </c>
      <c r="F4874" s="118">
        <v>0.44504629629629627</v>
      </c>
      <c r="G4874" t="s">
        <v>9457</v>
      </c>
      <c r="H4874">
        <v>538</v>
      </c>
      <c r="I4874">
        <v>22</v>
      </c>
      <c r="J4874" t="s">
        <v>4140</v>
      </c>
      <c r="L4874" t="s">
        <v>26445</v>
      </c>
    </row>
    <row r="4875" spans="1:12" x14ac:dyDescent="0.25">
      <c r="A4875" t="s">
        <v>9456</v>
      </c>
      <c r="B4875" t="s">
        <v>9453</v>
      </c>
      <c r="C4875" t="s">
        <v>9454</v>
      </c>
      <c r="D4875" t="s">
        <v>9455</v>
      </c>
      <c r="E4875" s="117">
        <v>43031</v>
      </c>
      <c r="F4875" s="118">
        <v>0.44506944444444446</v>
      </c>
      <c r="G4875" t="s">
        <v>9457</v>
      </c>
      <c r="H4875">
        <v>539</v>
      </c>
      <c r="I4875">
        <v>2</v>
      </c>
      <c r="J4875" t="s">
        <v>4140</v>
      </c>
      <c r="L4875" t="s">
        <v>5</v>
      </c>
    </row>
    <row r="4876" spans="1:12" x14ac:dyDescent="0.25">
      <c r="A4876" t="s">
        <v>9456</v>
      </c>
      <c r="B4876" t="s">
        <v>9453</v>
      </c>
      <c r="C4876" t="s">
        <v>9454</v>
      </c>
      <c r="D4876" t="s">
        <v>9455</v>
      </c>
      <c r="E4876" s="117">
        <v>43031</v>
      </c>
      <c r="F4876" s="118">
        <v>0.44506944444444446</v>
      </c>
      <c r="G4876" t="s">
        <v>9457</v>
      </c>
      <c r="H4876">
        <v>539</v>
      </c>
      <c r="I4876">
        <v>5</v>
      </c>
      <c r="J4876" t="s">
        <v>4140</v>
      </c>
      <c r="L4876" t="s">
        <v>177</v>
      </c>
    </row>
    <row r="4877" spans="1:12" x14ac:dyDescent="0.25">
      <c r="A4877" t="s">
        <v>9456</v>
      </c>
      <c r="B4877" t="s">
        <v>9453</v>
      </c>
      <c r="C4877" t="s">
        <v>9454</v>
      </c>
      <c r="D4877" t="s">
        <v>9455</v>
      </c>
      <c r="E4877" s="117">
        <v>43031</v>
      </c>
      <c r="F4877" s="118">
        <v>0.44506944444444446</v>
      </c>
      <c r="G4877" t="s">
        <v>9457</v>
      </c>
      <c r="H4877">
        <v>539</v>
      </c>
      <c r="I4877">
        <v>7</v>
      </c>
      <c r="J4877" t="s">
        <v>4140</v>
      </c>
      <c r="L4877">
        <v>108</v>
      </c>
    </row>
    <row r="4878" spans="1:12" x14ac:dyDescent="0.25">
      <c r="A4878" t="s">
        <v>9456</v>
      </c>
      <c r="B4878" t="s">
        <v>9453</v>
      </c>
      <c r="C4878" t="s">
        <v>9454</v>
      </c>
      <c r="D4878" t="s">
        <v>9455</v>
      </c>
      <c r="E4878" s="117">
        <v>43031</v>
      </c>
      <c r="F4878" s="118">
        <v>0.44506944444444446</v>
      </c>
      <c r="G4878" t="s">
        <v>9457</v>
      </c>
      <c r="H4878">
        <v>539</v>
      </c>
      <c r="I4878">
        <v>8</v>
      </c>
      <c r="J4878" t="s">
        <v>4140</v>
      </c>
      <c r="L4878">
        <v>100000</v>
      </c>
    </row>
    <row r="4879" spans="1:12" x14ac:dyDescent="0.25">
      <c r="A4879" t="s">
        <v>9456</v>
      </c>
      <c r="B4879" t="s">
        <v>9453</v>
      </c>
      <c r="C4879" t="s">
        <v>9454</v>
      </c>
      <c r="D4879" t="s">
        <v>9455</v>
      </c>
      <c r="E4879" s="117">
        <v>43031</v>
      </c>
      <c r="F4879" s="118">
        <v>0.4450810185185185</v>
      </c>
      <c r="G4879" t="s">
        <v>9457</v>
      </c>
      <c r="H4879">
        <v>539</v>
      </c>
      <c r="I4879">
        <v>12</v>
      </c>
      <c r="J4879" t="s">
        <v>4140</v>
      </c>
      <c r="L4879">
        <v>-11.803485701242201</v>
      </c>
    </row>
    <row r="4880" spans="1:12" x14ac:dyDescent="0.25">
      <c r="A4880" t="s">
        <v>9456</v>
      </c>
      <c r="B4880" t="s">
        <v>9453</v>
      </c>
      <c r="C4880" t="s">
        <v>9454</v>
      </c>
      <c r="D4880" t="s">
        <v>9455</v>
      </c>
      <c r="E4880" s="117">
        <v>43031</v>
      </c>
      <c r="F4880" s="118">
        <v>0.4450810185185185</v>
      </c>
      <c r="G4880" t="s">
        <v>9457</v>
      </c>
      <c r="H4880">
        <v>539</v>
      </c>
      <c r="I4880">
        <v>13</v>
      </c>
      <c r="J4880" t="s">
        <v>4140</v>
      </c>
      <c r="L4880">
        <v>-62.310352634607497</v>
      </c>
    </row>
    <row r="4881" spans="1:12" x14ac:dyDescent="0.25">
      <c r="A4881" t="s">
        <v>9456</v>
      </c>
      <c r="B4881" t="s">
        <v>9453</v>
      </c>
      <c r="C4881" t="s">
        <v>9454</v>
      </c>
      <c r="D4881" t="s">
        <v>9455</v>
      </c>
      <c r="E4881" s="117">
        <v>43031</v>
      </c>
      <c r="F4881" s="118">
        <v>0.4450810185185185</v>
      </c>
      <c r="G4881" t="s">
        <v>9457</v>
      </c>
      <c r="H4881">
        <v>539</v>
      </c>
      <c r="I4881">
        <v>14</v>
      </c>
      <c r="J4881" t="s">
        <v>4140</v>
      </c>
      <c r="L4881">
        <v>257195648</v>
      </c>
    </row>
    <row r="4882" spans="1:12" x14ac:dyDescent="0.25">
      <c r="A4882" t="s">
        <v>9456</v>
      </c>
      <c r="B4882" t="s">
        <v>9453</v>
      </c>
      <c r="C4882" t="s">
        <v>9454</v>
      </c>
      <c r="D4882" t="s">
        <v>9455</v>
      </c>
      <c r="E4882" s="117">
        <v>43031</v>
      </c>
      <c r="F4882" s="118">
        <v>0.4450810185185185</v>
      </c>
      <c r="G4882" t="s">
        <v>9457</v>
      </c>
      <c r="H4882">
        <v>539</v>
      </c>
      <c r="I4882">
        <v>15</v>
      </c>
      <c r="J4882" t="s">
        <v>4140</v>
      </c>
      <c r="L4882" t="s">
        <v>26333</v>
      </c>
    </row>
    <row r="4883" spans="1:12" x14ac:dyDescent="0.25">
      <c r="A4883" t="s">
        <v>9456</v>
      </c>
      <c r="B4883" t="s">
        <v>9453</v>
      </c>
      <c r="C4883" t="s">
        <v>9454</v>
      </c>
      <c r="D4883" t="s">
        <v>9455</v>
      </c>
      <c r="E4883" s="117">
        <v>43031</v>
      </c>
      <c r="F4883" s="118">
        <v>0.4450810185185185</v>
      </c>
      <c r="G4883" t="s">
        <v>9457</v>
      </c>
      <c r="H4883">
        <v>539</v>
      </c>
      <c r="I4883">
        <v>19</v>
      </c>
      <c r="J4883" t="s">
        <v>4140</v>
      </c>
      <c r="L4883" t="s">
        <v>26446</v>
      </c>
    </row>
    <row r="4884" spans="1:12" x14ac:dyDescent="0.25">
      <c r="A4884" t="s">
        <v>9456</v>
      </c>
      <c r="B4884" t="s">
        <v>9453</v>
      </c>
      <c r="C4884" t="s">
        <v>9454</v>
      </c>
      <c r="D4884" t="s">
        <v>9455</v>
      </c>
      <c r="E4884" s="117">
        <v>43031</v>
      </c>
      <c r="F4884" s="118">
        <v>0.4450810185185185</v>
      </c>
      <c r="G4884" t="s">
        <v>9457</v>
      </c>
      <c r="H4884">
        <v>539</v>
      </c>
      <c r="I4884">
        <v>20</v>
      </c>
      <c r="J4884" t="s">
        <v>4140</v>
      </c>
      <c r="L4884" t="s">
        <v>31</v>
      </c>
    </row>
    <row r="4885" spans="1:12" x14ac:dyDescent="0.25">
      <c r="A4885" t="s">
        <v>9456</v>
      </c>
      <c r="B4885" t="s">
        <v>9453</v>
      </c>
      <c r="C4885" t="s">
        <v>9454</v>
      </c>
      <c r="D4885" t="s">
        <v>9455</v>
      </c>
      <c r="E4885" s="117">
        <v>43031</v>
      </c>
      <c r="F4885" s="118">
        <v>0.4450925925925926</v>
      </c>
      <c r="G4885" t="s">
        <v>9457</v>
      </c>
      <c r="H4885">
        <v>539</v>
      </c>
      <c r="I4885">
        <v>22</v>
      </c>
      <c r="J4885" t="s">
        <v>4140</v>
      </c>
      <c r="L4885" t="s">
        <v>26447</v>
      </c>
    </row>
    <row r="4886" spans="1:12" x14ac:dyDescent="0.25">
      <c r="A4886" t="s">
        <v>9456</v>
      </c>
      <c r="B4886" t="s">
        <v>9453</v>
      </c>
      <c r="C4886" t="s">
        <v>9454</v>
      </c>
      <c r="D4886" t="s">
        <v>9455</v>
      </c>
      <c r="E4886" s="117">
        <v>43031</v>
      </c>
      <c r="F4886" s="118">
        <v>0.44510416666666663</v>
      </c>
      <c r="G4886" t="s">
        <v>9457</v>
      </c>
      <c r="H4886">
        <v>540</v>
      </c>
      <c r="I4886">
        <v>2</v>
      </c>
      <c r="J4886" t="s">
        <v>4140</v>
      </c>
      <c r="L4886" t="s">
        <v>5</v>
      </c>
    </row>
    <row r="4887" spans="1:12" x14ac:dyDescent="0.25">
      <c r="A4887" t="s">
        <v>9456</v>
      </c>
      <c r="B4887" t="s">
        <v>9453</v>
      </c>
      <c r="C4887" t="s">
        <v>9454</v>
      </c>
      <c r="D4887" t="s">
        <v>9455</v>
      </c>
      <c r="E4887" s="117">
        <v>43031</v>
      </c>
      <c r="F4887" s="118">
        <v>0.44511574074074073</v>
      </c>
      <c r="G4887" t="s">
        <v>9457</v>
      </c>
      <c r="H4887">
        <v>540</v>
      </c>
      <c r="I4887">
        <v>5</v>
      </c>
      <c r="J4887" t="s">
        <v>4140</v>
      </c>
      <c r="L4887" t="s">
        <v>179</v>
      </c>
    </row>
    <row r="4888" spans="1:12" x14ac:dyDescent="0.25">
      <c r="A4888" t="s">
        <v>9456</v>
      </c>
      <c r="B4888" t="s">
        <v>9453</v>
      </c>
      <c r="C4888" t="s">
        <v>9454</v>
      </c>
      <c r="D4888" t="s">
        <v>9455</v>
      </c>
      <c r="E4888" s="117">
        <v>43031</v>
      </c>
      <c r="F4888" s="118">
        <v>0.44511574074074073</v>
      </c>
      <c r="G4888" t="s">
        <v>9457</v>
      </c>
      <c r="H4888">
        <v>540</v>
      </c>
      <c r="I4888">
        <v>7</v>
      </c>
      <c r="J4888" t="s">
        <v>4140</v>
      </c>
      <c r="L4888">
        <v>87</v>
      </c>
    </row>
    <row r="4889" spans="1:12" x14ac:dyDescent="0.25">
      <c r="A4889" t="s">
        <v>9456</v>
      </c>
      <c r="B4889" t="s">
        <v>9453</v>
      </c>
      <c r="C4889" t="s">
        <v>9454</v>
      </c>
      <c r="D4889" t="s">
        <v>9455</v>
      </c>
      <c r="E4889" s="117">
        <v>43031</v>
      </c>
      <c r="F4889" s="118">
        <v>0.44511574074074073</v>
      </c>
      <c r="G4889" t="s">
        <v>9457</v>
      </c>
      <c r="H4889">
        <v>540</v>
      </c>
      <c r="I4889">
        <v>8</v>
      </c>
      <c r="J4889" t="s">
        <v>4140</v>
      </c>
      <c r="L4889">
        <v>100000</v>
      </c>
    </row>
    <row r="4890" spans="1:12" x14ac:dyDescent="0.25">
      <c r="A4890" t="s">
        <v>9456</v>
      </c>
      <c r="B4890" t="s">
        <v>9453</v>
      </c>
      <c r="C4890" t="s">
        <v>9454</v>
      </c>
      <c r="D4890" t="s">
        <v>9455</v>
      </c>
      <c r="E4890" s="117">
        <v>43031</v>
      </c>
      <c r="F4890" s="118">
        <v>0.44511574074074073</v>
      </c>
      <c r="G4890" t="s">
        <v>9457</v>
      </c>
      <c r="H4890">
        <v>540</v>
      </c>
      <c r="I4890">
        <v>12</v>
      </c>
      <c r="J4890" t="s">
        <v>4140</v>
      </c>
      <c r="L4890">
        <v>-11.8354617729919</v>
      </c>
    </row>
    <row r="4891" spans="1:12" x14ac:dyDescent="0.25">
      <c r="A4891" t="s">
        <v>9456</v>
      </c>
      <c r="B4891" t="s">
        <v>9453</v>
      </c>
      <c r="C4891" t="s">
        <v>9454</v>
      </c>
      <c r="D4891" t="s">
        <v>9455</v>
      </c>
      <c r="E4891" s="117">
        <v>43031</v>
      </c>
      <c r="F4891" s="118">
        <v>0.44512731481481477</v>
      </c>
      <c r="G4891" t="s">
        <v>9457</v>
      </c>
      <c r="H4891">
        <v>540</v>
      </c>
      <c r="I4891">
        <v>13</v>
      </c>
      <c r="J4891" t="s">
        <v>4140</v>
      </c>
      <c r="L4891">
        <v>-62.263757532783103</v>
      </c>
    </row>
    <row r="4892" spans="1:12" x14ac:dyDescent="0.25">
      <c r="A4892" t="s">
        <v>9456</v>
      </c>
      <c r="B4892" t="s">
        <v>9453</v>
      </c>
      <c r="C4892" t="s">
        <v>9454</v>
      </c>
      <c r="D4892" t="s">
        <v>9455</v>
      </c>
      <c r="E4892" s="117">
        <v>43031</v>
      </c>
      <c r="F4892" s="118">
        <v>0.44512731481481477</v>
      </c>
      <c r="G4892" t="s">
        <v>9457</v>
      </c>
      <c r="H4892">
        <v>540</v>
      </c>
      <c r="I4892">
        <v>14</v>
      </c>
      <c r="J4892" t="s">
        <v>4140</v>
      </c>
      <c r="L4892">
        <v>340</v>
      </c>
    </row>
    <row r="4893" spans="1:12" x14ac:dyDescent="0.25">
      <c r="A4893" t="s">
        <v>9456</v>
      </c>
      <c r="B4893" t="s">
        <v>9453</v>
      </c>
      <c r="C4893" t="s">
        <v>9454</v>
      </c>
      <c r="D4893" t="s">
        <v>9455</v>
      </c>
      <c r="E4893" s="117">
        <v>43031</v>
      </c>
      <c r="F4893" s="118">
        <v>0.44512731481481477</v>
      </c>
      <c r="G4893" t="s">
        <v>9457</v>
      </c>
      <c r="H4893">
        <v>540</v>
      </c>
      <c r="I4893">
        <v>15</v>
      </c>
      <c r="J4893" t="s">
        <v>4140</v>
      </c>
      <c r="L4893" s="117">
        <v>42679</v>
      </c>
    </row>
    <row r="4894" spans="1:12" x14ac:dyDescent="0.25">
      <c r="A4894" t="s">
        <v>9456</v>
      </c>
      <c r="B4894" t="s">
        <v>9453</v>
      </c>
      <c r="C4894" t="s">
        <v>9454</v>
      </c>
      <c r="D4894" t="s">
        <v>9455</v>
      </c>
      <c r="E4894" s="117">
        <v>43031</v>
      </c>
      <c r="F4894" s="118">
        <v>0.44512731481481477</v>
      </c>
      <c r="G4894" t="s">
        <v>9457</v>
      </c>
      <c r="H4894">
        <v>540</v>
      </c>
      <c r="I4894">
        <v>19</v>
      </c>
      <c r="J4894" t="s">
        <v>4140</v>
      </c>
      <c r="L4894" t="s">
        <v>25382</v>
      </c>
    </row>
    <row r="4895" spans="1:12" x14ac:dyDescent="0.25">
      <c r="A4895" t="s">
        <v>9456</v>
      </c>
      <c r="B4895" t="s">
        <v>9453</v>
      </c>
      <c r="C4895" t="s">
        <v>9454</v>
      </c>
      <c r="D4895" t="s">
        <v>9455</v>
      </c>
      <c r="E4895" s="117">
        <v>43031</v>
      </c>
      <c r="F4895" s="118">
        <v>0.44512731481481477</v>
      </c>
      <c r="G4895" t="s">
        <v>9457</v>
      </c>
      <c r="H4895">
        <v>540</v>
      </c>
      <c r="I4895">
        <v>20</v>
      </c>
      <c r="J4895" t="s">
        <v>4140</v>
      </c>
      <c r="L4895" t="s">
        <v>32</v>
      </c>
    </row>
    <row r="4896" spans="1:12" x14ac:dyDescent="0.25">
      <c r="A4896" t="s">
        <v>9456</v>
      </c>
      <c r="B4896" t="s">
        <v>9453</v>
      </c>
      <c r="C4896" t="s">
        <v>9454</v>
      </c>
      <c r="D4896" t="s">
        <v>9455</v>
      </c>
      <c r="E4896" s="117">
        <v>43031</v>
      </c>
      <c r="F4896" s="118">
        <v>0.44513888888888892</v>
      </c>
      <c r="G4896" t="s">
        <v>9457</v>
      </c>
      <c r="H4896">
        <v>540</v>
      </c>
      <c r="I4896">
        <v>22</v>
      </c>
      <c r="J4896" t="s">
        <v>4140</v>
      </c>
      <c r="L4896" t="s">
        <v>25336</v>
      </c>
    </row>
    <row r="4897" spans="1:12" x14ac:dyDescent="0.25">
      <c r="A4897" t="s">
        <v>9456</v>
      </c>
      <c r="B4897" t="s">
        <v>9453</v>
      </c>
      <c r="C4897" t="s">
        <v>9454</v>
      </c>
      <c r="D4897" t="s">
        <v>9455</v>
      </c>
      <c r="E4897" s="117">
        <v>43031</v>
      </c>
      <c r="F4897" s="118">
        <v>0.44515046296296296</v>
      </c>
      <c r="G4897" t="s">
        <v>9457</v>
      </c>
      <c r="H4897">
        <v>541</v>
      </c>
      <c r="I4897">
        <v>2</v>
      </c>
      <c r="J4897" t="s">
        <v>4140</v>
      </c>
      <c r="L4897" t="s">
        <v>5</v>
      </c>
    </row>
    <row r="4898" spans="1:12" x14ac:dyDescent="0.25">
      <c r="A4898" t="s">
        <v>9456</v>
      </c>
      <c r="B4898" t="s">
        <v>9453</v>
      </c>
      <c r="C4898" t="s">
        <v>9454</v>
      </c>
      <c r="D4898" t="s">
        <v>9455</v>
      </c>
      <c r="E4898" s="117">
        <v>43031</v>
      </c>
      <c r="F4898" s="118">
        <v>0.44516203703703705</v>
      </c>
      <c r="G4898" t="s">
        <v>9457</v>
      </c>
      <c r="H4898">
        <v>541</v>
      </c>
      <c r="I4898">
        <v>5</v>
      </c>
      <c r="J4898" t="s">
        <v>4140</v>
      </c>
      <c r="L4898" t="s">
        <v>179</v>
      </c>
    </row>
    <row r="4899" spans="1:12" x14ac:dyDescent="0.25">
      <c r="A4899" t="s">
        <v>9456</v>
      </c>
      <c r="B4899" t="s">
        <v>9453</v>
      </c>
      <c r="C4899" t="s">
        <v>9454</v>
      </c>
      <c r="D4899" t="s">
        <v>9455</v>
      </c>
      <c r="E4899" s="117">
        <v>43031</v>
      </c>
      <c r="F4899" s="118">
        <v>0.44516203703703705</v>
      </c>
      <c r="G4899" t="s">
        <v>9457</v>
      </c>
      <c r="H4899">
        <v>541</v>
      </c>
      <c r="I4899">
        <v>7</v>
      </c>
      <c r="J4899" t="s">
        <v>4140</v>
      </c>
      <c r="L4899">
        <v>88</v>
      </c>
    </row>
    <row r="4900" spans="1:12" x14ac:dyDescent="0.25">
      <c r="A4900" t="s">
        <v>9456</v>
      </c>
      <c r="B4900" t="s">
        <v>9453</v>
      </c>
      <c r="C4900" t="s">
        <v>9454</v>
      </c>
      <c r="D4900" t="s">
        <v>9455</v>
      </c>
      <c r="E4900" s="117">
        <v>43031</v>
      </c>
      <c r="F4900" s="118">
        <v>0.44516203703703705</v>
      </c>
      <c r="G4900" t="s">
        <v>9457</v>
      </c>
      <c r="H4900">
        <v>541</v>
      </c>
      <c r="I4900">
        <v>8</v>
      </c>
      <c r="J4900" t="s">
        <v>4140</v>
      </c>
      <c r="L4900">
        <v>100000</v>
      </c>
    </row>
    <row r="4901" spans="1:12" x14ac:dyDescent="0.25">
      <c r="A4901" t="s">
        <v>9456</v>
      </c>
      <c r="B4901" t="s">
        <v>9453</v>
      </c>
      <c r="C4901" t="s">
        <v>9454</v>
      </c>
      <c r="D4901" t="s">
        <v>9455</v>
      </c>
      <c r="E4901" s="117">
        <v>43031</v>
      </c>
      <c r="F4901" s="118">
        <v>0.44516203703703705</v>
      </c>
      <c r="G4901" t="s">
        <v>9457</v>
      </c>
      <c r="H4901">
        <v>541</v>
      </c>
      <c r="I4901">
        <v>12</v>
      </c>
      <c r="J4901" t="s">
        <v>4140</v>
      </c>
      <c r="L4901">
        <v>-11.8350898282328</v>
      </c>
    </row>
    <row r="4902" spans="1:12" x14ac:dyDescent="0.25">
      <c r="A4902" t="s">
        <v>9456</v>
      </c>
      <c r="B4902" t="s">
        <v>9453</v>
      </c>
      <c r="C4902" t="s">
        <v>9454</v>
      </c>
      <c r="D4902" t="s">
        <v>9455</v>
      </c>
      <c r="E4902" s="117">
        <v>43031</v>
      </c>
      <c r="F4902" s="118">
        <v>0.44516203703703705</v>
      </c>
      <c r="G4902" t="s">
        <v>9457</v>
      </c>
      <c r="H4902">
        <v>541</v>
      </c>
      <c r="I4902">
        <v>13</v>
      </c>
      <c r="J4902" t="s">
        <v>4140</v>
      </c>
      <c r="L4902">
        <v>-62.263299530695399</v>
      </c>
    </row>
    <row r="4903" spans="1:12" x14ac:dyDescent="0.25">
      <c r="A4903" t="s">
        <v>9456</v>
      </c>
      <c r="B4903" t="s">
        <v>9453</v>
      </c>
      <c r="C4903" t="s">
        <v>9454</v>
      </c>
      <c r="D4903" t="s">
        <v>9455</v>
      </c>
      <c r="E4903" s="117">
        <v>43031</v>
      </c>
      <c r="F4903" s="118">
        <v>0.44517361111111109</v>
      </c>
      <c r="G4903" t="s">
        <v>9457</v>
      </c>
      <c r="H4903">
        <v>541</v>
      </c>
      <c r="I4903">
        <v>14</v>
      </c>
      <c r="J4903" t="s">
        <v>4140</v>
      </c>
      <c r="L4903">
        <v>340</v>
      </c>
    </row>
    <row r="4904" spans="1:12" x14ac:dyDescent="0.25">
      <c r="A4904" t="s">
        <v>9456</v>
      </c>
      <c r="B4904" t="s">
        <v>9453</v>
      </c>
      <c r="C4904" t="s">
        <v>9454</v>
      </c>
      <c r="D4904" t="s">
        <v>9455</v>
      </c>
      <c r="E4904" s="117">
        <v>43031</v>
      </c>
      <c r="F4904" s="118">
        <v>0.44517361111111109</v>
      </c>
      <c r="G4904" t="s">
        <v>9457</v>
      </c>
      <c r="H4904">
        <v>541</v>
      </c>
      <c r="I4904">
        <v>15</v>
      </c>
      <c r="J4904" t="s">
        <v>4140</v>
      </c>
      <c r="L4904" s="117">
        <v>42679</v>
      </c>
    </row>
    <row r="4905" spans="1:12" x14ac:dyDescent="0.25">
      <c r="A4905" t="s">
        <v>9456</v>
      </c>
      <c r="B4905" t="s">
        <v>9453</v>
      </c>
      <c r="C4905" t="s">
        <v>9454</v>
      </c>
      <c r="D4905" t="s">
        <v>9455</v>
      </c>
      <c r="E4905" s="117">
        <v>43031</v>
      </c>
      <c r="F4905" s="118">
        <v>0.44517361111111109</v>
      </c>
      <c r="G4905" t="s">
        <v>9457</v>
      </c>
      <c r="H4905">
        <v>541</v>
      </c>
      <c r="I4905">
        <v>19</v>
      </c>
      <c r="J4905" t="s">
        <v>4140</v>
      </c>
      <c r="L4905" t="s">
        <v>25383</v>
      </c>
    </row>
    <row r="4906" spans="1:12" x14ac:dyDescent="0.25">
      <c r="A4906" t="s">
        <v>9456</v>
      </c>
      <c r="B4906" t="s">
        <v>9453</v>
      </c>
      <c r="C4906" t="s">
        <v>9454</v>
      </c>
      <c r="D4906" t="s">
        <v>9455</v>
      </c>
      <c r="E4906" s="117">
        <v>43031</v>
      </c>
      <c r="F4906" s="118">
        <v>0.44517361111111109</v>
      </c>
      <c r="G4906" t="s">
        <v>9457</v>
      </c>
      <c r="H4906">
        <v>541</v>
      </c>
      <c r="I4906">
        <v>20</v>
      </c>
      <c r="J4906" t="s">
        <v>4140</v>
      </c>
      <c r="L4906" t="s">
        <v>31</v>
      </c>
    </row>
    <row r="4907" spans="1:12" x14ac:dyDescent="0.25">
      <c r="A4907" t="s">
        <v>9456</v>
      </c>
      <c r="B4907" t="s">
        <v>9453</v>
      </c>
      <c r="C4907" t="s">
        <v>9454</v>
      </c>
      <c r="D4907" t="s">
        <v>9455</v>
      </c>
      <c r="E4907" s="117">
        <v>43031</v>
      </c>
      <c r="F4907" s="118">
        <v>0.44517361111111109</v>
      </c>
      <c r="G4907" t="s">
        <v>9457</v>
      </c>
      <c r="H4907">
        <v>541</v>
      </c>
      <c r="I4907">
        <v>22</v>
      </c>
      <c r="J4907" t="s">
        <v>4140</v>
      </c>
      <c r="L4907" t="s">
        <v>25337</v>
      </c>
    </row>
    <row r="4908" spans="1:12" x14ac:dyDescent="0.25">
      <c r="A4908" t="s">
        <v>9456</v>
      </c>
      <c r="B4908" t="s">
        <v>9453</v>
      </c>
      <c r="C4908" t="s">
        <v>9454</v>
      </c>
      <c r="D4908" t="s">
        <v>9455</v>
      </c>
      <c r="E4908" s="117">
        <v>43031</v>
      </c>
      <c r="F4908" s="118">
        <v>0.44519675925925922</v>
      </c>
      <c r="G4908" t="s">
        <v>9457</v>
      </c>
      <c r="H4908">
        <v>542</v>
      </c>
      <c r="I4908">
        <v>2</v>
      </c>
      <c r="J4908" t="s">
        <v>4140</v>
      </c>
      <c r="L4908" t="s">
        <v>5</v>
      </c>
    </row>
    <row r="4909" spans="1:12" x14ac:dyDescent="0.25">
      <c r="A4909" t="s">
        <v>9456</v>
      </c>
      <c r="B4909" t="s">
        <v>9453</v>
      </c>
      <c r="C4909" t="s">
        <v>9454</v>
      </c>
      <c r="D4909" t="s">
        <v>9455</v>
      </c>
      <c r="E4909" s="117">
        <v>43031</v>
      </c>
      <c r="F4909" s="118">
        <v>0.44519675925925922</v>
      </c>
      <c r="G4909" t="s">
        <v>9457</v>
      </c>
      <c r="H4909">
        <v>542</v>
      </c>
      <c r="I4909">
        <v>5</v>
      </c>
      <c r="J4909" t="s">
        <v>4140</v>
      </c>
      <c r="L4909" t="s">
        <v>179</v>
      </c>
    </row>
    <row r="4910" spans="1:12" x14ac:dyDescent="0.25">
      <c r="A4910" t="s">
        <v>9456</v>
      </c>
      <c r="B4910" t="s">
        <v>9453</v>
      </c>
      <c r="C4910" t="s">
        <v>9454</v>
      </c>
      <c r="D4910" t="s">
        <v>9455</v>
      </c>
      <c r="E4910" s="117">
        <v>43031</v>
      </c>
      <c r="F4910" s="118">
        <v>0.44520833333333337</v>
      </c>
      <c r="G4910" t="s">
        <v>9457</v>
      </c>
      <c r="H4910">
        <v>542</v>
      </c>
      <c r="I4910">
        <v>7</v>
      </c>
      <c r="J4910" t="s">
        <v>4140</v>
      </c>
      <c r="L4910">
        <v>89</v>
      </c>
    </row>
    <row r="4911" spans="1:12" x14ac:dyDescent="0.25">
      <c r="A4911" t="s">
        <v>9456</v>
      </c>
      <c r="B4911" t="s">
        <v>9453</v>
      </c>
      <c r="C4911" t="s">
        <v>9454</v>
      </c>
      <c r="D4911" t="s">
        <v>9455</v>
      </c>
      <c r="E4911" s="117">
        <v>43031</v>
      </c>
      <c r="F4911" s="118">
        <v>0.44520833333333337</v>
      </c>
      <c r="G4911" t="s">
        <v>9457</v>
      </c>
      <c r="H4911">
        <v>542</v>
      </c>
      <c r="I4911">
        <v>8</v>
      </c>
      <c r="J4911" t="s">
        <v>4140</v>
      </c>
      <c r="L4911">
        <v>100000</v>
      </c>
    </row>
    <row r="4912" spans="1:12" x14ac:dyDescent="0.25">
      <c r="A4912" t="s">
        <v>9456</v>
      </c>
      <c r="B4912" t="s">
        <v>9453</v>
      </c>
      <c r="C4912" t="s">
        <v>9454</v>
      </c>
      <c r="D4912" t="s">
        <v>9455</v>
      </c>
      <c r="E4912" s="117">
        <v>43031</v>
      </c>
      <c r="F4912" s="118">
        <v>0.44520833333333337</v>
      </c>
      <c r="G4912" t="s">
        <v>9457</v>
      </c>
      <c r="H4912">
        <v>542</v>
      </c>
      <c r="I4912">
        <v>12</v>
      </c>
      <c r="J4912" t="s">
        <v>4140</v>
      </c>
      <c r="L4912">
        <v>-11.8351860036306</v>
      </c>
    </row>
    <row r="4913" spans="1:12" x14ac:dyDescent="0.25">
      <c r="A4913" t="s">
        <v>9456</v>
      </c>
      <c r="B4913" t="s">
        <v>9453</v>
      </c>
      <c r="C4913" t="s">
        <v>9454</v>
      </c>
      <c r="D4913" t="s">
        <v>9455</v>
      </c>
      <c r="E4913" s="117">
        <v>43031</v>
      </c>
      <c r="F4913" s="118">
        <v>0.44520833333333337</v>
      </c>
      <c r="G4913" t="s">
        <v>9457</v>
      </c>
      <c r="H4913">
        <v>542</v>
      </c>
      <c r="I4913">
        <v>13</v>
      </c>
      <c r="J4913" t="s">
        <v>4140</v>
      </c>
      <c r="L4913">
        <v>-62.262032440539798</v>
      </c>
    </row>
    <row r="4914" spans="1:12" x14ac:dyDescent="0.25">
      <c r="A4914" t="s">
        <v>9456</v>
      </c>
      <c r="B4914" t="s">
        <v>9453</v>
      </c>
      <c r="C4914" t="s">
        <v>9454</v>
      </c>
      <c r="D4914" t="s">
        <v>9455</v>
      </c>
      <c r="E4914" s="117">
        <v>43031</v>
      </c>
      <c r="F4914" s="118">
        <v>0.44520833333333337</v>
      </c>
      <c r="G4914" t="s">
        <v>9457</v>
      </c>
      <c r="H4914">
        <v>542</v>
      </c>
      <c r="I4914">
        <v>14</v>
      </c>
      <c r="J4914" t="s">
        <v>4140</v>
      </c>
      <c r="L4914">
        <v>355</v>
      </c>
    </row>
    <row r="4915" spans="1:12" x14ac:dyDescent="0.25">
      <c r="A4915" t="s">
        <v>9456</v>
      </c>
      <c r="B4915" t="s">
        <v>9453</v>
      </c>
      <c r="C4915" t="s">
        <v>9454</v>
      </c>
      <c r="D4915" t="s">
        <v>9455</v>
      </c>
      <c r="E4915" s="117">
        <v>43031</v>
      </c>
      <c r="F4915" s="118">
        <v>0.44520833333333337</v>
      </c>
      <c r="G4915" t="s">
        <v>9457</v>
      </c>
      <c r="H4915">
        <v>542</v>
      </c>
      <c r="I4915">
        <v>15</v>
      </c>
      <c r="J4915" t="s">
        <v>4140</v>
      </c>
      <c r="L4915" s="117">
        <v>42679</v>
      </c>
    </row>
    <row r="4916" spans="1:12" x14ac:dyDescent="0.25">
      <c r="A4916" t="s">
        <v>9456</v>
      </c>
      <c r="B4916" t="s">
        <v>9453</v>
      </c>
      <c r="C4916" t="s">
        <v>9454</v>
      </c>
      <c r="D4916" t="s">
        <v>9455</v>
      </c>
      <c r="E4916" s="117">
        <v>43031</v>
      </c>
      <c r="F4916" s="118">
        <v>0.44521990740740741</v>
      </c>
      <c r="G4916" t="s">
        <v>9457</v>
      </c>
      <c r="H4916">
        <v>542</v>
      </c>
      <c r="I4916">
        <v>19</v>
      </c>
      <c r="J4916" t="s">
        <v>4140</v>
      </c>
      <c r="L4916" t="s">
        <v>25384</v>
      </c>
    </row>
    <row r="4917" spans="1:12" x14ac:dyDescent="0.25">
      <c r="A4917" t="s">
        <v>9456</v>
      </c>
      <c r="B4917" t="s">
        <v>9453</v>
      </c>
      <c r="C4917" t="s">
        <v>9454</v>
      </c>
      <c r="D4917" t="s">
        <v>9455</v>
      </c>
      <c r="E4917" s="117">
        <v>43031</v>
      </c>
      <c r="F4917" s="118">
        <v>0.44521990740740741</v>
      </c>
      <c r="G4917" t="s">
        <v>9457</v>
      </c>
      <c r="H4917">
        <v>542</v>
      </c>
      <c r="I4917">
        <v>20</v>
      </c>
      <c r="J4917" t="s">
        <v>4140</v>
      </c>
      <c r="L4917" t="s">
        <v>31</v>
      </c>
    </row>
    <row r="4918" spans="1:12" x14ac:dyDescent="0.25">
      <c r="A4918" t="s">
        <v>9456</v>
      </c>
      <c r="B4918" t="s">
        <v>9453</v>
      </c>
      <c r="C4918" t="s">
        <v>9454</v>
      </c>
      <c r="D4918" t="s">
        <v>9455</v>
      </c>
      <c r="E4918" s="117">
        <v>43031</v>
      </c>
      <c r="F4918" s="118">
        <v>0.44521990740740741</v>
      </c>
      <c r="G4918" t="s">
        <v>9457</v>
      </c>
      <c r="H4918">
        <v>542</v>
      </c>
      <c r="I4918">
        <v>22</v>
      </c>
      <c r="J4918" t="s">
        <v>4140</v>
      </c>
      <c r="L4918" t="s">
        <v>25338</v>
      </c>
    </row>
    <row r="4919" spans="1:12" x14ac:dyDescent="0.25">
      <c r="A4919" t="s">
        <v>9456</v>
      </c>
      <c r="B4919" t="s">
        <v>9453</v>
      </c>
      <c r="C4919" t="s">
        <v>9454</v>
      </c>
      <c r="D4919" t="s">
        <v>9455</v>
      </c>
      <c r="E4919" s="117">
        <v>43031</v>
      </c>
      <c r="F4919" s="118">
        <v>0.44524305555555554</v>
      </c>
      <c r="G4919" t="s">
        <v>9457</v>
      </c>
      <c r="H4919">
        <v>543</v>
      </c>
      <c r="I4919">
        <v>2</v>
      </c>
      <c r="J4919" t="s">
        <v>4140</v>
      </c>
      <c r="L4919" t="s">
        <v>5</v>
      </c>
    </row>
    <row r="4920" spans="1:12" x14ac:dyDescent="0.25">
      <c r="A4920" t="s">
        <v>9456</v>
      </c>
      <c r="B4920" t="s">
        <v>9453</v>
      </c>
      <c r="C4920" t="s">
        <v>9454</v>
      </c>
      <c r="D4920" t="s">
        <v>9455</v>
      </c>
      <c r="E4920" s="117">
        <v>43031</v>
      </c>
      <c r="F4920" s="118">
        <v>0.44524305555555554</v>
      </c>
      <c r="G4920" t="s">
        <v>9457</v>
      </c>
      <c r="H4920">
        <v>543</v>
      </c>
      <c r="I4920">
        <v>5</v>
      </c>
      <c r="J4920" t="s">
        <v>4140</v>
      </c>
      <c r="L4920" t="s">
        <v>179</v>
      </c>
    </row>
    <row r="4921" spans="1:12" x14ac:dyDescent="0.25">
      <c r="A4921" t="s">
        <v>9456</v>
      </c>
      <c r="B4921" t="s">
        <v>9453</v>
      </c>
      <c r="C4921" t="s">
        <v>9454</v>
      </c>
      <c r="D4921" t="s">
        <v>9455</v>
      </c>
      <c r="E4921" s="117">
        <v>43031</v>
      </c>
      <c r="F4921" s="118">
        <v>0.44524305555555554</v>
      </c>
      <c r="G4921" t="s">
        <v>9457</v>
      </c>
      <c r="H4921">
        <v>543</v>
      </c>
      <c r="I4921">
        <v>7</v>
      </c>
      <c r="J4921" t="s">
        <v>4140</v>
      </c>
      <c r="L4921">
        <v>90</v>
      </c>
    </row>
    <row r="4922" spans="1:12" x14ac:dyDescent="0.25">
      <c r="A4922" t="s">
        <v>9456</v>
      </c>
      <c r="B4922" t="s">
        <v>9453</v>
      </c>
      <c r="C4922" t="s">
        <v>9454</v>
      </c>
      <c r="D4922" t="s">
        <v>9455</v>
      </c>
      <c r="E4922" s="117">
        <v>43031</v>
      </c>
      <c r="F4922" s="118">
        <v>0.44524305555555554</v>
      </c>
      <c r="G4922" t="s">
        <v>9457</v>
      </c>
      <c r="H4922">
        <v>543</v>
      </c>
      <c r="I4922">
        <v>8</v>
      </c>
      <c r="J4922" t="s">
        <v>4140</v>
      </c>
      <c r="L4922">
        <v>100000</v>
      </c>
    </row>
    <row r="4923" spans="1:12" x14ac:dyDescent="0.25">
      <c r="A4923" t="s">
        <v>9456</v>
      </c>
      <c r="B4923" t="s">
        <v>9453</v>
      </c>
      <c r="C4923" t="s">
        <v>9454</v>
      </c>
      <c r="D4923" t="s">
        <v>9455</v>
      </c>
      <c r="E4923" s="117">
        <v>43031</v>
      </c>
      <c r="F4923" s="118">
        <v>0.44525462962962964</v>
      </c>
      <c r="G4923" t="s">
        <v>9457</v>
      </c>
      <c r="H4923">
        <v>543</v>
      </c>
      <c r="I4923">
        <v>12</v>
      </c>
      <c r="J4923" t="s">
        <v>4140</v>
      </c>
      <c r="L4923">
        <v>-11.8347214518739</v>
      </c>
    </row>
    <row r="4924" spans="1:12" x14ac:dyDescent="0.25">
      <c r="A4924" t="s">
        <v>9456</v>
      </c>
      <c r="B4924" t="s">
        <v>9453</v>
      </c>
      <c r="C4924" t="s">
        <v>9454</v>
      </c>
      <c r="D4924" t="s">
        <v>9455</v>
      </c>
      <c r="E4924" s="117">
        <v>43031</v>
      </c>
      <c r="F4924" s="118">
        <v>0.44525462962962964</v>
      </c>
      <c r="G4924" t="s">
        <v>9457</v>
      </c>
      <c r="H4924">
        <v>543</v>
      </c>
      <c r="I4924">
        <v>13</v>
      </c>
      <c r="J4924" t="s">
        <v>4140</v>
      </c>
      <c r="L4924">
        <v>-62.260739316393199</v>
      </c>
    </row>
    <row r="4925" spans="1:12" x14ac:dyDescent="0.25">
      <c r="A4925" t="s">
        <v>9456</v>
      </c>
      <c r="B4925" t="s">
        <v>9453</v>
      </c>
      <c r="C4925" t="s">
        <v>9454</v>
      </c>
      <c r="D4925" t="s">
        <v>9455</v>
      </c>
      <c r="E4925" s="117">
        <v>43031</v>
      </c>
      <c r="F4925" s="118">
        <v>0.44525462962962964</v>
      </c>
      <c r="G4925" t="s">
        <v>9457</v>
      </c>
      <c r="H4925">
        <v>543</v>
      </c>
      <c r="I4925">
        <v>14</v>
      </c>
      <c r="J4925" t="s">
        <v>4140</v>
      </c>
      <c r="L4925">
        <v>347</v>
      </c>
    </row>
    <row r="4926" spans="1:12" x14ac:dyDescent="0.25">
      <c r="A4926" t="s">
        <v>9456</v>
      </c>
      <c r="B4926" t="s">
        <v>9453</v>
      </c>
      <c r="C4926" t="s">
        <v>9454</v>
      </c>
      <c r="D4926" t="s">
        <v>9455</v>
      </c>
      <c r="E4926" s="117">
        <v>43031</v>
      </c>
      <c r="F4926" s="118">
        <v>0.44525462962962964</v>
      </c>
      <c r="G4926" t="s">
        <v>9457</v>
      </c>
      <c r="H4926">
        <v>543</v>
      </c>
      <c r="I4926">
        <v>15</v>
      </c>
      <c r="J4926" t="s">
        <v>4140</v>
      </c>
      <c r="L4926" s="117">
        <v>42679</v>
      </c>
    </row>
    <row r="4927" spans="1:12" x14ac:dyDescent="0.25">
      <c r="A4927" t="s">
        <v>9456</v>
      </c>
      <c r="B4927" t="s">
        <v>9453</v>
      </c>
      <c r="C4927" t="s">
        <v>9454</v>
      </c>
      <c r="D4927" t="s">
        <v>9455</v>
      </c>
      <c r="E4927" s="117">
        <v>43031</v>
      </c>
      <c r="F4927" s="118">
        <v>0.44525462962962964</v>
      </c>
      <c r="G4927" t="s">
        <v>9457</v>
      </c>
      <c r="H4927">
        <v>543</v>
      </c>
      <c r="I4927">
        <v>19</v>
      </c>
      <c r="J4927" t="s">
        <v>4140</v>
      </c>
      <c r="L4927" t="s">
        <v>25385</v>
      </c>
    </row>
    <row r="4928" spans="1:12" x14ac:dyDescent="0.25">
      <c r="A4928" t="s">
        <v>9456</v>
      </c>
      <c r="B4928" t="s">
        <v>9453</v>
      </c>
      <c r="C4928" t="s">
        <v>9454</v>
      </c>
      <c r="D4928" t="s">
        <v>9455</v>
      </c>
      <c r="E4928" s="117">
        <v>43031</v>
      </c>
      <c r="F4928" s="118">
        <v>0.44526620370370368</v>
      </c>
      <c r="G4928" t="s">
        <v>9457</v>
      </c>
      <c r="H4928">
        <v>543</v>
      </c>
      <c r="I4928">
        <v>20</v>
      </c>
      <c r="J4928" t="s">
        <v>4140</v>
      </c>
      <c r="L4928" t="s">
        <v>31</v>
      </c>
    </row>
    <row r="4929" spans="1:12" x14ac:dyDescent="0.25">
      <c r="A4929" t="s">
        <v>9456</v>
      </c>
      <c r="B4929" t="s">
        <v>9453</v>
      </c>
      <c r="C4929" t="s">
        <v>9454</v>
      </c>
      <c r="D4929" t="s">
        <v>9455</v>
      </c>
      <c r="E4929" s="117">
        <v>43031</v>
      </c>
      <c r="F4929" s="118">
        <v>0.44526620370370368</v>
      </c>
      <c r="G4929" t="s">
        <v>9457</v>
      </c>
      <c r="H4929">
        <v>543</v>
      </c>
      <c r="I4929">
        <v>22</v>
      </c>
      <c r="J4929" t="s">
        <v>4140</v>
      </c>
      <c r="L4929" t="s">
        <v>25339</v>
      </c>
    </row>
    <row r="4930" spans="1:12" x14ac:dyDescent="0.25">
      <c r="A4930" t="s">
        <v>9456</v>
      </c>
      <c r="B4930" t="s">
        <v>9453</v>
      </c>
      <c r="C4930" t="s">
        <v>9454</v>
      </c>
      <c r="D4930" t="s">
        <v>9455</v>
      </c>
      <c r="E4930" s="117">
        <v>43031</v>
      </c>
      <c r="F4930" s="118">
        <v>0.44528935185185187</v>
      </c>
      <c r="G4930" t="s">
        <v>9457</v>
      </c>
      <c r="H4930">
        <v>544</v>
      </c>
      <c r="I4930">
        <v>2</v>
      </c>
      <c r="J4930" t="s">
        <v>4140</v>
      </c>
      <c r="L4930" t="s">
        <v>5</v>
      </c>
    </row>
    <row r="4931" spans="1:12" x14ac:dyDescent="0.25">
      <c r="A4931" t="s">
        <v>9456</v>
      </c>
      <c r="B4931" t="s">
        <v>9453</v>
      </c>
      <c r="C4931" t="s">
        <v>9454</v>
      </c>
      <c r="D4931" t="s">
        <v>9455</v>
      </c>
      <c r="E4931" s="117">
        <v>43031</v>
      </c>
      <c r="F4931" s="118">
        <v>0.44528935185185187</v>
      </c>
      <c r="G4931" t="s">
        <v>9457</v>
      </c>
      <c r="H4931">
        <v>544</v>
      </c>
      <c r="I4931">
        <v>5</v>
      </c>
      <c r="J4931" t="s">
        <v>4140</v>
      </c>
      <c r="L4931" t="s">
        <v>179</v>
      </c>
    </row>
    <row r="4932" spans="1:12" x14ac:dyDescent="0.25">
      <c r="A4932" t="s">
        <v>9456</v>
      </c>
      <c r="B4932" t="s">
        <v>9453</v>
      </c>
      <c r="C4932" t="s">
        <v>9454</v>
      </c>
      <c r="D4932" t="s">
        <v>9455</v>
      </c>
      <c r="E4932" s="117">
        <v>43031</v>
      </c>
      <c r="F4932" s="118">
        <v>0.44528935185185187</v>
      </c>
      <c r="G4932" t="s">
        <v>9457</v>
      </c>
      <c r="H4932">
        <v>544</v>
      </c>
      <c r="I4932">
        <v>7</v>
      </c>
      <c r="J4932" t="s">
        <v>4140</v>
      </c>
      <c r="L4932">
        <v>91</v>
      </c>
    </row>
    <row r="4933" spans="1:12" x14ac:dyDescent="0.25">
      <c r="A4933" t="s">
        <v>9456</v>
      </c>
      <c r="B4933" t="s">
        <v>9453</v>
      </c>
      <c r="C4933" t="s">
        <v>9454</v>
      </c>
      <c r="D4933" t="s">
        <v>9455</v>
      </c>
      <c r="E4933" s="117">
        <v>43031</v>
      </c>
      <c r="F4933" s="118">
        <v>0.44528935185185187</v>
      </c>
      <c r="G4933" t="s">
        <v>9457</v>
      </c>
      <c r="H4933">
        <v>544</v>
      </c>
      <c r="I4933">
        <v>8</v>
      </c>
      <c r="J4933" t="s">
        <v>4140</v>
      </c>
      <c r="L4933">
        <v>100000</v>
      </c>
    </row>
    <row r="4934" spans="1:12" x14ac:dyDescent="0.25">
      <c r="A4934" t="s">
        <v>9456</v>
      </c>
      <c r="B4934" t="s">
        <v>9453</v>
      </c>
      <c r="C4934" t="s">
        <v>9454</v>
      </c>
      <c r="D4934" t="s">
        <v>9455</v>
      </c>
      <c r="E4934" s="117">
        <v>43031</v>
      </c>
      <c r="F4934" s="118">
        <v>0.44528935185185187</v>
      </c>
      <c r="G4934" t="s">
        <v>9457</v>
      </c>
      <c r="H4934">
        <v>544</v>
      </c>
      <c r="I4934">
        <v>12</v>
      </c>
      <c r="J4934" t="s">
        <v>4140</v>
      </c>
      <c r="L4934">
        <v>-11.8352750269447</v>
      </c>
    </row>
    <row r="4935" spans="1:12" x14ac:dyDescent="0.25">
      <c r="A4935" t="s">
        <v>9456</v>
      </c>
      <c r="B4935" t="s">
        <v>9453</v>
      </c>
      <c r="C4935" t="s">
        <v>9454</v>
      </c>
      <c r="D4935" t="s">
        <v>9455</v>
      </c>
      <c r="E4935" s="117">
        <v>43031</v>
      </c>
      <c r="F4935" s="118">
        <v>0.44530092592592596</v>
      </c>
      <c r="G4935" t="s">
        <v>9457</v>
      </c>
      <c r="H4935">
        <v>544</v>
      </c>
      <c r="I4935">
        <v>13</v>
      </c>
      <c r="J4935" t="s">
        <v>4140</v>
      </c>
      <c r="L4935">
        <v>-62.258029745840602</v>
      </c>
    </row>
    <row r="4936" spans="1:12" x14ac:dyDescent="0.25">
      <c r="A4936" t="s">
        <v>9456</v>
      </c>
      <c r="B4936" t="s">
        <v>9453</v>
      </c>
      <c r="C4936" t="s">
        <v>9454</v>
      </c>
      <c r="D4936" t="s">
        <v>9455</v>
      </c>
      <c r="E4936" s="117">
        <v>43031</v>
      </c>
      <c r="F4936" s="118">
        <v>0.44530092592592596</v>
      </c>
      <c r="G4936" t="s">
        <v>9457</v>
      </c>
      <c r="H4936">
        <v>544</v>
      </c>
      <c r="I4936">
        <v>14</v>
      </c>
      <c r="J4936" t="s">
        <v>4140</v>
      </c>
      <c r="L4936">
        <v>342</v>
      </c>
    </row>
    <row r="4937" spans="1:12" x14ac:dyDescent="0.25">
      <c r="A4937" t="s">
        <v>9456</v>
      </c>
      <c r="B4937" t="s">
        <v>9453</v>
      </c>
      <c r="C4937" t="s">
        <v>9454</v>
      </c>
      <c r="D4937" t="s">
        <v>9455</v>
      </c>
      <c r="E4937" s="117">
        <v>43031</v>
      </c>
      <c r="F4937" s="118">
        <v>0.44530092592592596</v>
      </c>
      <c r="G4937" t="s">
        <v>9457</v>
      </c>
      <c r="H4937">
        <v>544</v>
      </c>
      <c r="I4937">
        <v>15</v>
      </c>
      <c r="J4937" t="s">
        <v>4140</v>
      </c>
      <c r="L4937" s="117">
        <v>42679</v>
      </c>
    </row>
    <row r="4938" spans="1:12" x14ac:dyDescent="0.25">
      <c r="A4938" t="s">
        <v>9456</v>
      </c>
      <c r="B4938" t="s">
        <v>9453</v>
      </c>
      <c r="C4938" t="s">
        <v>9454</v>
      </c>
      <c r="D4938" t="s">
        <v>9455</v>
      </c>
      <c r="E4938" s="117">
        <v>43031</v>
      </c>
      <c r="F4938" s="118">
        <v>0.44530092592592596</v>
      </c>
      <c r="G4938" t="s">
        <v>9457</v>
      </c>
      <c r="H4938">
        <v>544</v>
      </c>
      <c r="I4938">
        <v>19</v>
      </c>
      <c r="J4938" t="s">
        <v>4140</v>
      </c>
      <c r="L4938" t="s">
        <v>25386</v>
      </c>
    </row>
    <row r="4939" spans="1:12" x14ac:dyDescent="0.25">
      <c r="A4939" t="s">
        <v>9456</v>
      </c>
      <c r="B4939" t="s">
        <v>9453</v>
      </c>
      <c r="C4939" t="s">
        <v>9454</v>
      </c>
      <c r="D4939" t="s">
        <v>9455</v>
      </c>
      <c r="E4939" s="117">
        <v>43031</v>
      </c>
      <c r="F4939" s="118">
        <v>0.44530092592592596</v>
      </c>
      <c r="G4939" t="s">
        <v>9457</v>
      </c>
      <c r="H4939">
        <v>544</v>
      </c>
      <c r="I4939">
        <v>20</v>
      </c>
      <c r="J4939" t="s">
        <v>4140</v>
      </c>
      <c r="L4939" t="s">
        <v>31</v>
      </c>
    </row>
    <row r="4940" spans="1:12" x14ac:dyDescent="0.25">
      <c r="A4940" t="s">
        <v>9456</v>
      </c>
      <c r="B4940" t="s">
        <v>9453</v>
      </c>
      <c r="C4940" t="s">
        <v>9454</v>
      </c>
      <c r="D4940" t="s">
        <v>9455</v>
      </c>
      <c r="E4940" s="117">
        <v>43031</v>
      </c>
      <c r="F4940" s="118">
        <v>0.44530092592592596</v>
      </c>
      <c r="G4940" t="s">
        <v>9457</v>
      </c>
      <c r="H4940">
        <v>544</v>
      </c>
      <c r="I4940">
        <v>22</v>
      </c>
      <c r="J4940" t="s">
        <v>4140</v>
      </c>
      <c r="L4940" t="s">
        <v>25340</v>
      </c>
    </row>
    <row r="4941" spans="1:12" x14ac:dyDescent="0.25">
      <c r="A4941" t="s">
        <v>9456</v>
      </c>
      <c r="B4941" t="s">
        <v>9453</v>
      </c>
      <c r="C4941" t="s">
        <v>9454</v>
      </c>
      <c r="D4941" t="s">
        <v>9455</v>
      </c>
      <c r="E4941" s="117">
        <v>43031</v>
      </c>
      <c r="F4941" s="118">
        <v>0.44532407407407404</v>
      </c>
      <c r="G4941" t="s">
        <v>9457</v>
      </c>
      <c r="H4941">
        <v>545</v>
      </c>
      <c r="I4941">
        <v>2</v>
      </c>
      <c r="J4941" t="s">
        <v>4140</v>
      </c>
      <c r="L4941" t="s">
        <v>5</v>
      </c>
    </row>
    <row r="4942" spans="1:12" x14ac:dyDescent="0.25">
      <c r="A4942" t="s">
        <v>9456</v>
      </c>
      <c r="B4942" t="s">
        <v>9453</v>
      </c>
      <c r="C4942" t="s">
        <v>9454</v>
      </c>
      <c r="D4942" t="s">
        <v>9455</v>
      </c>
      <c r="E4942" s="117">
        <v>43031</v>
      </c>
      <c r="F4942" s="118">
        <v>0.44532407407407404</v>
      </c>
      <c r="G4942" t="s">
        <v>9457</v>
      </c>
      <c r="H4942">
        <v>545</v>
      </c>
      <c r="I4942">
        <v>5</v>
      </c>
      <c r="J4942" t="s">
        <v>4140</v>
      </c>
      <c r="L4942" t="s">
        <v>179</v>
      </c>
    </row>
    <row r="4943" spans="1:12" x14ac:dyDescent="0.25">
      <c r="A4943" t="s">
        <v>9456</v>
      </c>
      <c r="B4943" t="s">
        <v>9453</v>
      </c>
      <c r="C4943" t="s">
        <v>9454</v>
      </c>
      <c r="D4943" t="s">
        <v>9455</v>
      </c>
      <c r="E4943" s="117">
        <v>43031</v>
      </c>
      <c r="F4943" s="118">
        <v>0.44533564814814813</v>
      </c>
      <c r="G4943" t="s">
        <v>9457</v>
      </c>
      <c r="H4943">
        <v>545</v>
      </c>
      <c r="I4943">
        <v>7</v>
      </c>
      <c r="J4943" t="s">
        <v>4140</v>
      </c>
      <c r="L4943">
        <v>92</v>
      </c>
    </row>
    <row r="4944" spans="1:12" x14ac:dyDescent="0.25">
      <c r="A4944" t="s">
        <v>9456</v>
      </c>
      <c r="B4944" t="s">
        <v>9453</v>
      </c>
      <c r="C4944" t="s">
        <v>9454</v>
      </c>
      <c r="D4944" t="s">
        <v>9455</v>
      </c>
      <c r="E4944" s="117">
        <v>43031</v>
      </c>
      <c r="F4944" s="118">
        <v>0.44533564814814813</v>
      </c>
      <c r="G4944" t="s">
        <v>9457</v>
      </c>
      <c r="H4944">
        <v>545</v>
      </c>
      <c r="I4944">
        <v>8</v>
      </c>
      <c r="J4944" t="s">
        <v>4140</v>
      </c>
      <c r="L4944">
        <v>100000</v>
      </c>
    </row>
    <row r="4945" spans="1:12" x14ac:dyDescent="0.25">
      <c r="A4945" t="s">
        <v>9456</v>
      </c>
      <c r="B4945" t="s">
        <v>9453</v>
      </c>
      <c r="C4945" t="s">
        <v>9454</v>
      </c>
      <c r="D4945" t="s">
        <v>9455</v>
      </c>
      <c r="E4945" s="117">
        <v>43031</v>
      </c>
      <c r="F4945" s="118">
        <v>0.44533564814814813</v>
      </c>
      <c r="G4945" t="s">
        <v>9457</v>
      </c>
      <c r="H4945">
        <v>545</v>
      </c>
      <c r="I4945">
        <v>12</v>
      </c>
      <c r="J4945" t="s">
        <v>4140</v>
      </c>
      <c r="L4945">
        <v>-11.829010113997301</v>
      </c>
    </row>
    <row r="4946" spans="1:12" x14ac:dyDescent="0.25">
      <c r="A4946" t="s">
        <v>9456</v>
      </c>
      <c r="B4946" t="s">
        <v>9453</v>
      </c>
      <c r="C4946" t="s">
        <v>9454</v>
      </c>
      <c r="D4946" t="s">
        <v>9455</v>
      </c>
      <c r="E4946" s="117">
        <v>43031</v>
      </c>
      <c r="F4946" s="118">
        <v>0.44533564814814813</v>
      </c>
      <c r="G4946" t="s">
        <v>9457</v>
      </c>
      <c r="H4946">
        <v>545</v>
      </c>
      <c r="I4946">
        <v>13</v>
      </c>
      <c r="J4946" t="s">
        <v>4140</v>
      </c>
      <c r="L4946">
        <v>-62.244983893106301</v>
      </c>
    </row>
    <row r="4947" spans="1:12" x14ac:dyDescent="0.25">
      <c r="A4947" t="s">
        <v>9456</v>
      </c>
      <c r="B4947" t="s">
        <v>9453</v>
      </c>
      <c r="C4947" t="s">
        <v>9454</v>
      </c>
      <c r="D4947" t="s">
        <v>9455</v>
      </c>
      <c r="E4947" s="117">
        <v>43031</v>
      </c>
      <c r="F4947" s="118">
        <v>0.44533564814814813</v>
      </c>
      <c r="G4947" t="s">
        <v>9457</v>
      </c>
      <c r="H4947">
        <v>545</v>
      </c>
      <c r="I4947">
        <v>14</v>
      </c>
      <c r="J4947" t="s">
        <v>4140</v>
      </c>
      <c r="L4947">
        <v>345</v>
      </c>
    </row>
    <row r="4948" spans="1:12" x14ac:dyDescent="0.25">
      <c r="A4948" t="s">
        <v>9456</v>
      </c>
      <c r="B4948" t="s">
        <v>9453</v>
      </c>
      <c r="C4948" t="s">
        <v>9454</v>
      </c>
      <c r="D4948" t="s">
        <v>9455</v>
      </c>
      <c r="E4948" s="117">
        <v>43031</v>
      </c>
      <c r="F4948" s="118">
        <v>0.44534722222222217</v>
      </c>
      <c r="G4948" t="s">
        <v>9457</v>
      </c>
      <c r="H4948">
        <v>545</v>
      </c>
      <c r="I4948">
        <v>15</v>
      </c>
      <c r="J4948" t="s">
        <v>4140</v>
      </c>
      <c r="L4948" s="117">
        <v>42679</v>
      </c>
    </row>
    <row r="4949" spans="1:12" x14ac:dyDescent="0.25">
      <c r="A4949" t="s">
        <v>9456</v>
      </c>
      <c r="B4949" t="s">
        <v>9453</v>
      </c>
      <c r="C4949" t="s">
        <v>9454</v>
      </c>
      <c r="D4949" t="s">
        <v>9455</v>
      </c>
      <c r="E4949" s="117">
        <v>43031</v>
      </c>
      <c r="F4949" s="118">
        <v>0.44534722222222217</v>
      </c>
      <c r="G4949" t="s">
        <v>9457</v>
      </c>
      <c r="H4949">
        <v>545</v>
      </c>
      <c r="I4949">
        <v>19</v>
      </c>
      <c r="J4949" t="s">
        <v>4140</v>
      </c>
      <c r="L4949" t="s">
        <v>25387</v>
      </c>
    </row>
    <row r="4950" spans="1:12" x14ac:dyDescent="0.25">
      <c r="A4950" t="s">
        <v>9456</v>
      </c>
      <c r="B4950" t="s">
        <v>9453</v>
      </c>
      <c r="C4950" t="s">
        <v>9454</v>
      </c>
      <c r="D4950" t="s">
        <v>9455</v>
      </c>
      <c r="E4950" s="117">
        <v>43031</v>
      </c>
      <c r="F4950" s="118">
        <v>0.44534722222222217</v>
      </c>
      <c r="G4950" t="s">
        <v>9457</v>
      </c>
      <c r="H4950">
        <v>545</v>
      </c>
      <c r="I4950">
        <v>20</v>
      </c>
      <c r="J4950" t="s">
        <v>4140</v>
      </c>
      <c r="L4950" t="s">
        <v>42</v>
      </c>
    </row>
    <row r="4951" spans="1:12" x14ac:dyDescent="0.25">
      <c r="A4951" t="s">
        <v>9456</v>
      </c>
      <c r="B4951" t="s">
        <v>9453</v>
      </c>
      <c r="C4951" t="s">
        <v>9454</v>
      </c>
      <c r="D4951" t="s">
        <v>9455</v>
      </c>
      <c r="E4951" s="117">
        <v>43031</v>
      </c>
      <c r="F4951" s="118">
        <v>0.44534722222222217</v>
      </c>
      <c r="G4951" t="s">
        <v>9457</v>
      </c>
      <c r="H4951">
        <v>545</v>
      </c>
      <c r="I4951">
        <v>22</v>
      </c>
      <c r="J4951" t="s">
        <v>4140</v>
      </c>
      <c r="L4951" t="s">
        <v>25341</v>
      </c>
    </row>
    <row r="4952" spans="1:12" x14ac:dyDescent="0.25">
      <c r="A4952" t="s">
        <v>9456</v>
      </c>
      <c r="B4952" t="s">
        <v>9453</v>
      </c>
      <c r="C4952" t="s">
        <v>9454</v>
      </c>
      <c r="D4952" t="s">
        <v>9455</v>
      </c>
      <c r="E4952" s="117">
        <v>43031</v>
      </c>
      <c r="F4952" s="118">
        <v>0.44537037037037036</v>
      </c>
      <c r="G4952" t="s">
        <v>9457</v>
      </c>
      <c r="H4952">
        <v>546</v>
      </c>
      <c r="I4952">
        <v>2</v>
      </c>
      <c r="J4952" t="s">
        <v>4140</v>
      </c>
      <c r="L4952" t="s">
        <v>5</v>
      </c>
    </row>
    <row r="4953" spans="1:12" x14ac:dyDescent="0.25">
      <c r="A4953" t="s">
        <v>9456</v>
      </c>
      <c r="B4953" t="s">
        <v>9453</v>
      </c>
      <c r="C4953" t="s">
        <v>9454</v>
      </c>
      <c r="D4953" t="s">
        <v>9455</v>
      </c>
      <c r="E4953" s="117">
        <v>43031</v>
      </c>
      <c r="F4953" s="118">
        <v>0.44537037037037036</v>
      </c>
      <c r="G4953" t="s">
        <v>9457</v>
      </c>
      <c r="H4953">
        <v>546</v>
      </c>
      <c r="I4953">
        <v>5</v>
      </c>
      <c r="J4953" t="s">
        <v>4140</v>
      </c>
      <c r="L4953" t="s">
        <v>179</v>
      </c>
    </row>
    <row r="4954" spans="1:12" x14ac:dyDescent="0.25">
      <c r="A4954" t="s">
        <v>9456</v>
      </c>
      <c r="B4954" t="s">
        <v>9453</v>
      </c>
      <c r="C4954" t="s">
        <v>9454</v>
      </c>
      <c r="D4954" t="s">
        <v>9455</v>
      </c>
      <c r="E4954" s="117">
        <v>43031</v>
      </c>
      <c r="F4954" s="118">
        <v>0.44537037037037036</v>
      </c>
      <c r="G4954" t="s">
        <v>9457</v>
      </c>
      <c r="H4954">
        <v>546</v>
      </c>
      <c r="I4954">
        <v>7</v>
      </c>
      <c r="J4954" t="s">
        <v>4140</v>
      </c>
      <c r="L4954">
        <v>93</v>
      </c>
    </row>
    <row r="4955" spans="1:12" x14ac:dyDescent="0.25">
      <c r="A4955" t="s">
        <v>9456</v>
      </c>
      <c r="B4955" t="s">
        <v>9453</v>
      </c>
      <c r="C4955" t="s">
        <v>9454</v>
      </c>
      <c r="D4955" t="s">
        <v>9455</v>
      </c>
      <c r="E4955" s="117">
        <v>43031</v>
      </c>
      <c r="F4955" s="118">
        <v>0.44538194444444446</v>
      </c>
      <c r="G4955" t="s">
        <v>9457</v>
      </c>
      <c r="H4955">
        <v>546</v>
      </c>
      <c r="I4955">
        <v>8</v>
      </c>
      <c r="J4955" t="s">
        <v>4140</v>
      </c>
      <c r="L4955">
        <v>100000</v>
      </c>
    </row>
    <row r="4956" spans="1:12" x14ac:dyDescent="0.25">
      <c r="A4956" t="s">
        <v>9456</v>
      </c>
      <c r="B4956" t="s">
        <v>9453</v>
      </c>
      <c r="C4956" t="s">
        <v>9454</v>
      </c>
      <c r="D4956" t="s">
        <v>9455</v>
      </c>
      <c r="E4956" s="117">
        <v>43031</v>
      </c>
      <c r="F4956" s="118">
        <v>0.44538194444444446</v>
      </c>
      <c r="G4956" t="s">
        <v>9457</v>
      </c>
      <c r="H4956">
        <v>546</v>
      </c>
      <c r="I4956">
        <v>12</v>
      </c>
      <c r="J4956" t="s">
        <v>4140</v>
      </c>
      <c r="L4956">
        <v>-11.801410795374901</v>
      </c>
    </row>
    <row r="4957" spans="1:12" x14ac:dyDescent="0.25">
      <c r="A4957" t="s">
        <v>9456</v>
      </c>
      <c r="B4957" t="s">
        <v>9453</v>
      </c>
      <c r="C4957" t="s">
        <v>9454</v>
      </c>
      <c r="D4957" t="s">
        <v>9455</v>
      </c>
      <c r="E4957" s="117">
        <v>43031</v>
      </c>
      <c r="F4957" s="118">
        <v>0.44538194444444446</v>
      </c>
      <c r="G4957" t="s">
        <v>9457</v>
      </c>
      <c r="H4957">
        <v>546</v>
      </c>
      <c r="I4957">
        <v>13</v>
      </c>
      <c r="J4957" t="s">
        <v>4140</v>
      </c>
      <c r="L4957">
        <v>-61.503243110253003</v>
      </c>
    </row>
    <row r="4958" spans="1:12" x14ac:dyDescent="0.25">
      <c r="A4958" t="s">
        <v>9456</v>
      </c>
      <c r="B4958" t="s">
        <v>9453</v>
      </c>
      <c r="C4958" t="s">
        <v>9454</v>
      </c>
      <c r="D4958" t="s">
        <v>9455</v>
      </c>
      <c r="E4958" s="117">
        <v>43031</v>
      </c>
      <c r="F4958" s="118">
        <v>0.44538194444444446</v>
      </c>
      <c r="G4958" t="s">
        <v>9457</v>
      </c>
      <c r="H4958">
        <v>546</v>
      </c>
      <c r="I4958">
        <v>14</v>
      </c>
      <c r="J4958" t="s">
        <v>4140</v>
      </c>
      <c r="L4958">
        <v>223</v>
      </c>
    </row>
    <row r="4959" spans="1:12" x14ac:dyDescent="0.25">
      <c r="A4959" t="s">
        <v>9456</v>
      </c>
      <c r="B4959" t="s">
        <v>9453</v>
      </c>
      <c r="C4959" t="s">
        <v>9454</v>
      </c>
      <c r="D4959" t="s">
        <v>9455</v>
      </c>
      <c r="E4959" s="117">
        <v>43031</v>
      </c>
      <c r="F4959" s="118">
        <v>0.44538194444444446</v>
      </c>
      <c r="G4959" t="s">
        <v>9457</v>
      </c>
      <c r="H4959">
        <v>546</v>
      </c>
      <c r="I4959">
        <v>15</v>
      </c>
      <c r="J4959" t="s">
        <v>4140</v>
      </c>
      <c r="L4959" t="s">
        <v>26448</v>
      </c>
    </row>
    <row r="4960" spans="1:12" x14ac:dyDescent="0.25">
      <c r="A4960" t="s">
        <v>9456</v>
      </c>
      <c r="B4960" t="s">
        <v>9453</v>
      </c>
      <c r="C4960" t="s">
        <v>9454</v>
      </c>
      <c r="D4960" t="s">
        <v>9455</v>
      </c>
      <c r="E4960" s="117">
        <v>43031</v>
      </c>
      <c r="F4960" s="118">
        <v>0.44539351851851849</v>
      </c>
      <c r="G4960" t="s">
        <v>9457</v>
      </c>
      <c r="H4960">
        <v>546</v>
      </c>
      <c r="I4960">
        <v>19</v>
      </c>
      <c r="J4960" t="s">
        <v>4140</v>
      </c>
      <c r="L4960" t="s">
        <v>25388</v>
      </c>
    </row>
    <row r="4961" spans="1:12" x14ac:dyDescent="0.25">
      <c r="A4961" t="s">
        <v>9456</v>
      </c>
      <c r="B4961" t="s">
        <v>9453</v>
      </c>
      <c r="C4961" t="s">
        <v>9454</v>
      </c>
      <c r="D4961" t="s">
        <v>9455</v>
      </c>
      <c r="E4961" s="117">
        <v>43031</v>
      </c>
      <c r="F4961" s="118">
        <v>0.44539351851851849</v>
      </c>
      <c r="G4961" t="s">
        <v>9457</v>
      </c>
      <c r="H4961">
        <v>546</v>
      </c>
      <c r="I4961">
        <v>20</v>
      </c>
      <c r="J4961" t="s">
        <v>4140</v>
      </c>
      <c r="L4961" t="s">
        <v>42</v>
      </c>
    </row>
    <row r="4962" spans="1:12" x14ac:dyDescent="0.25">
      <c r="A4962" t="s">
        <v>9456</v>
      </c>
      <c r="B4962" t="s">
        <v>9453</v>
      </c>
      <c r="C4962" t="s">
        <v>9454</v>
      </c>
      <c r="D4962" t="s">
        <v>9455</v>
      </c>
      <c r="E4962" s="117">
        <v>43031</v>
      </c>
      <c r="F4962" s="118">
        <v>0.44539351851851849</v>
      </c>
      <c r="G4962" t="s">
        <v>9457</v>
      </c>
      <c r="H4962">
        <v>546</v>
      </c>
      <c r="I4962">
        <v>22</v>
      </c>
      <c r="J4962" t="s">
        <v>4140</v>
      </c>
      <c r="L4962" t="s">
        <v>25342</v>
      </c>
    </row>
    <row r="4963" spans="1:12" x14ac:dyDescent="0.25">
      <c r="A4963" t="s">
        <v>9456</v>
      </c>
      <c r="B4963" t="s">
        <v>9453</v>
      </c>
      <c r="C4963" t="s">
        <v>9454</v>
      </c>
      <c r="D4963" t="s">
        <v>9455</v>
      </c>
      <c r="E4963" s="117">
        <v>43031</v>
      </c>
      <c r="F4963" s="118">
        <v>0.44541666666666663</v>
      </c>
      <c r="G4963" t="s">
        <v>9457</v>
      </c>
      <c r="H4963">
        <v>547</v>
      </c>
      <c r="I4963">
        <v>2</v>
      </c>
      <c r="J4963" t="s">
        <v>4140</v>
      </c>
      <c r="L4963" t="s">
        <v>5</v>
      </c>
    </row>
    <row r="4964" spans="1:12" x14ac:dyDescent="0.25">
      <c r="A4964" t="s">
        <v>9456</v>
      </c>
      <c r="B4964" t="s">
        <v>9453</v>
      </c>
      <c r="C4964" t="s">
        <v>9454</v>
      </c>
      <c r="D4964" t="s">
        <v>9455</v>
      </c>
      <c r="E4964" s="117">
        <v>43031</v>
      </c>
      <c r="F4964" s="118">
        <v>0.44541666666666663</v>
      </c>
      <c r="G4964" t="s">
        <v>9457</v>
      </c>
      <c r="H4964">
        <v>547</v>
      </c>
      <c r="I4964">
        <v>5</v>
      </c>
      <c r="J4964" t="s">
        <v>4140</v>
      </c>
      <c r="L4964" t="s">
        <v>179</v>
      </c>
    </row>
    <row r="4965" spans="1:12" x14ac:dyDescent="0.25">
      <c r="A4965" t="s">
        <v>9456</v>
      </c>
      <c r="B4965" t="s">
        <v>9453</v>
      </c>
      <c r="C4965" t="s">
        <v>9454</v>
      </c>
      <c r="D4965" t="s">
        <v>9455</v>
      </c>
      <c r="E4965" s="117">
        <v>43031</v>
      </c>
      <c r="F4965" s="118">
        <v>0.44541666666666663</v>
      </c>
      <c r="G4965" t="s">
        <v>9457</v>
      </c>
      <c r="H4965">
        <v>547</v>
      </c>
      <c r="I4965">
        <v>7</v>
      </c>
      <c r="J4965" t="s">
        <v>4140</v>
      </c>
      <c r="L4965">
        <v>94</v>
      </c>
    </row>
    <row r="4966" spans="1:12" x14ac:dyDescent="0.25">
      <c r="A4966" t="s">
        <v>9456</v>
      </c>
      <c r="B4966" t="s">
        <v>9453</v>
      </c>
      <c r="C4966" t="s">
        <v>9454</v>
      </c>
      <c r="D4966" t="s">
        <v>9455</v>
      </c>
      <c r="E4966" s="117">
        <v>43031</v>
      </c>
      <c r="F4966" s="118">
        <v>0.44541666666666663</v>
      </c>
      <c r="G4966" t="s">
        <v>9457</v>
      </c>
      <c r="H4966">
        <v>547</v>
      </c>
      <c r="I4966">
        <v>8</v>
      </c>
      <c r="J4966" t="s">
        <v>4140</v>
      </c>
      <c r="L4966">
        <v>100000</v>
      </c>
    </row>
    <row r="4967" spans="1:12" x14ac:dyDescent="0.25">
      <c r="A4967" t="s">
        <v>9456</v>
      </c>
      <c r="B4967" t="s">
        <v>9453</v>
      </c>
      <c r="C4967" t="s">
        <v>9454</v>
      </c>
      <c r="D4967" t="s">
        <v>9455</v>
      </c>
      <c r="E4967" s="117">
        <v>43031</v>
      </c>
      <c r="F4967" s="118">
        <v>0.44542824074074078</v>
      </c>
      <c r="G4967" t="s">
        <v>9457</v>
      </c>
      <c r="H4967">
        <v>547</v>
      </c>
      <c r="I4967">
        <v>12</v>
      </c>
      <c r="J4967" t="s">
        <v>4140</v>
      </c>
      <c r="L4967">
        <v>-11.8036624267818</v>
      </c>
    </row>
    <row r="4968" spans="1:12" x14ac:dyDescent="0.25">
      <c r="A4968" t="s">
        <v>9456</v>
      </c>
      <c r="B4968" t="s">
        <v>9453</v>
      </c>
      <c r="C4968" t="s">
        <v>9454</v>
      </c>
      <c r="D4968" t="s">
        <v>9455</v>
      </c>
      <c r="E4968" s="117">
        <v>43031</v>
      </c>
      <c r="F4968" s="118">
        <v>0.44542824074074078</v>
      </c>
      <c r="G4968" t="s">
        <v>9457</v>
      </c>
      <c r="H4968">
        <v>547</v>
      </c>
      <c r="I4968">
        <v>13</v>
      </c>
      <c r="J4968" t="s">
        <v>4140</v>
      </c>
      <c r="L4968">
        <v>-61.506773107538002</v>
      </c>
    </row>
    <row r="4969" spans="1:12" x14ac:dyDescent="0.25">
      <c r="A4969" t="s">
        <v>9456</v>
      </c>
      <c r="B4969" t="s">
        <v>9453</v>
      </c>
      <c r="C4969" t="s">
        <v>9454</v>
      </c>
      <c r="D4969" t="s">
        <v>9455</v>
      </c>
      <c r="E4969" s="117">
        <v>43031</v>
      </c>
      <c r="F4969" s="118">
        <v>0.44542824074074078</v>
      </c>
      <c r="G4969" t="s">
        <v>9457</v>
      </c>
      <c r="H4969">
        <v>547</v>
      </c>
      <c r="I4969">
        <v>14</v>
      </c>
      <c r="J4969" t="s">
        <v>4140</v>
      </c>
      <c r="L4969">
        <v>222</v>
      </c>
    </row>
    <row r="4970" spans="1:12" x14ac:dyDescent="0.25">
      <c r="A4970" t="s">
        <v>9456</v>
      </c>
      <c r="B4970" t="s">
        <v>9453</v>
      </c>
      <c r="C4970" t="s">
        <v>9454</v>
      </c>
      <c r="D4970" t="s">
        <v>9455</v>
      </c>
      <c r="E4970" s="117">
        <v>43031</v>
      </c>
      <c r="F4970" s="118">
        <v>0.44542824074074078</v>
      </c>
      <c r="G4970" t="s">
        <v>9457</v>
      </c>
      <c r="H4970">
        <v>547</v>
      </c>
      <c r="I4970">
        <v>15</v>
      </c>
      <c r="J4970" t="s">
        <v>4140</v>
      </c>
      <c r="L4970" t="s">
        <v>26448</v>
      </c>
    </row>
    <row r="4971" spans="1:12" x14ac:dyDescent="0.25">
      <c r="A4971" t="s">
        <v>9456</v>
      </c>
      <c r="B4971" t="s">
        <v>9453</v>
      </c>
      <c r="C4971" t="s">
        <v>9454</v>
      </c>
      <c r="D4971" t="s">
        <v>9455</v>
      </c>
      <c r="E4971" s="117">
        <v>43031</v>
      </c>
      <c r="F4971" s="118">
        <v>0.44542824074074078</v>
      </c>
      <c r="G4971" t="s">
        <v>9457</v>
      </c>
      <c r="H4971">
        <v>547</v>
      </c>
      <c r="I4971">
        <v>19</v>
      </c>
      <c r="J4971" t="s">
        <v>4140</v>
      </c>
      <c r="L4971" t="s">
        <v>25389</v>
      </c>
    </row>
    <row r="4972" spans="1:12" x14ac:dyDescent="0.25">
      <c r="A4972" t="s">
        <v>9456</v>
      </c>
      <c r="B4972" t="s">
        <v>9453</v>
      </c>
      <c r="C4972" t="s">
        <v>9454</v>
      </c>
      <c r="D4972" t="s">
        <v>9455</v>
      </c>
      <c r="E4972" s="117">
        <v>43031</v>
      </c>
      <c r="F4972" s="118">
        <v>0.44543981481481482</v>
      </c>
      <c r="G4972" t="s">
        <v>9457</v>
      </c>
      <c r="H4972">
        <v>547</v>
      </c>
      <c r="I4972">
        <v>20</v>
      </c>
      <c r="J4972" t="s">
        <v>4140</v>
      </c>
      <c r="L4972" t="s">
        <v>42</v>
      </c>
    </row>
    <row r="4973" spans="1:12" x14ac:dyDescent="0.25">
      <c r="A4973" t="s">
        <v>9456</v>
      </c>
      <c r="B4973" t="s">
        <v>9453</v>
      </c>
      <c r="C4973" t="s">
        <v>9454</v>
      </c>
      <c r="D4973" t="s">
        <v>9455</v>
      </c>
      <c r="E4973" s="117">
        <v>43031</v>
      </c>
      <c r="F4973" s="118">
        <v>0.44543981481481482</v>
      </c>
      <c r="G4973" t="s">
        <v>9457</v>
      </c>
      <c r="H4973">
        <v>547</v>
      </c>
      <c r="I4973">
        <v>22</v>
      </c>
      <c r="J4973" t="s">
        <v>4140</v>
      </c>
      <c r="L4973" t="s">
        <v>25343</v>
      </c>
    </row>
    <row r="4974" spans="1:12" x14ac:dyDescent="0.25">
      <c r="A4974" t="s">
        <v>9456</v>
      </c>
      <c r="B4974" t="s">
        <v>9453</v>
      </c>
      <c r="C4974" t="s">
        <v>9454</v>
      </c>
      <c r="D4974" t="s">
        <v>9455</v>
      </c>
      <c r="E4974" s="117">
        <v>43031</v>
      </c>
      <c r="F4974" s="118">
        <v>0.44546296296296295</v>
      </c>
      <c r="G4974" t="s">
        <v>9457</v>
      </c>
      <c r="H4974">
        <v>548</v>
      </c>
      <c r="I4974">
        <v>2</v>
      </c>
      <c r="J4974" t="s">
        <v>4140</v>
      </c>
      <c r="L4974" t="s">
        <v>5</v>
      </c>
    </row>
    <row r="4975" spans="1:12" x14ac:dyDescent="0.25">
      <c r="A4975" t="s">
        <v>9456</v>
      </c>
      <c r="B4975" t="s">
        <v>9453</v>
      </c>
      <c r="C4975" t="s">
        <v>9454</v>
      </c>
      <c r="D4975" t="s">
        <v>9455</v>
      </c>
      <c r="E4975" s="117">
        <v>43031</v>
      </c>
      <c r="F4975" s="118">
        <v>0.44546296296296295</v>
      </c>
      <c r="G4975" t="s">
        <v>9457</v>
      </c>
      <c r="H4975">
        <v>548</v>
      </c>
      <c r="I4975">
        <v>5</v>
      </c>
      <c r="J4975" t="s">
        <v>4140</v>
      </c>
      <c r="L4975" t="s">
        <v>179</v>
      </c>
    </row>
    <row r="4976" spans="1:12" x14ac:dyDescent="0.25">
      <c r="A4976" t="s">
        <v>9456</v>
      </c>
      <c r="B4976" t="s">
        <v>9453</v>
      </c>
      <c r="C4976" t="s">
        <v>9454</v>
      </c>
      <c r="D4976" t="s">
        <v>9455</v>
      </c>
      <c r="E4976" s="117">
        <v>43031</v>
      </c>
      <c r="F4976" s="118">
        <v>0.44546296296296295</v>
      </c>
      <c r="G4976" t="s">
        <v>9457</v>
      </c>
      <c r="H4976">
        <v>548</v>
      </c>
      <c r="I4976">
        <v>7</v>
      </c>
      <c r="J4976" t="s">
        <v>4140</v>
      </c>
      <c r="L4976">
        <v>95</v>
      </c>
    </row>
    <row r="4977" spans="1:12" x14ac:dyDescent="0.25">
      <c r="A4977" t="s">
        <v>9456</v>
      </c>
      <c r="B4977" t="s">
        <v>9453</v>
      </c>
      <c r="C4977" t="s">
        <v>9454</v>
      </c>
      <c r="D4977" t="s">
        <v>9455</v>
      </c>
      <c r="E4977" s="117">
        <v>43031</v>
      </c>
      <c r="F4977" s="118">
        <v>0.44546296296296295</v>
      </c>
      <c r="G4977" t="s">
        <v>9457</v>
      </c>
      <c r="H4977">
        <v>548</v>
      </c>
      <c r="I4977">
        <v>8</v>
      </c>
      <c r="J4977" t="s">
        <v>4140</v>
      </c>
      <c r="L4977">
        <v>100000</v>
      </c>
    </row>
    <row r="4978" spans="1:12" x14ac:dyDescent="0.25">
      <c r="A4978" t="s">
        <v>9456</v>
      </c>
      <c r="B4978" t="s">
        <v>9453</v>
      </c>
      <c r="C4978" t="s">
        <v>9454</v>
      </c>
      <c r="D4978" t="s">
        <v>9455</v>
      </c>
      <c r="E4978" s="117">
        <v>43031</v>
      </c>
      <c r="F4978" s="118">
        <v>0.44546296296296295</v>
      </c>
      <c r="G4978" t="s">
        <v>9457</v>
      </c>
      <c r="H4978">
        <v>548</v>
      </c>
      <c r="I4978">
        <v>12</v>
      </c>
      <c r="J4978" t="s">
        <v>4140</v>
      </c>
      <c r="L4978">
        <v>-11.801746027723899</v>
      </c>
    </row>
    <row r="4979" spans="1:12" x14ac:dyDescent="0.25">
      <c r="A4979" t="s">
        <v>9456</v>
      </c>
      <c r="B4979" t="s">
        <v>9453</v>
      </c>
      <c r="C4979" t="s">
        <v>9454</v>
      </c>
      <c r="D4979" t="s">
        <v>9455</v>
      </c>
      <c r="E4979" s="117">
        <v>43031</v>
      </c>
      <c r="F4979" s="118">
        <v>0.44547453703703704</v>
      </c>
      <c r="G4979" t="s">
        <v>9457</v>
      </c>
      <c r="H4979">
        <v>548</v>
      </c>
      <c r="I4979">
        <v>13</v>
      </c>
      <c r="J4979" t="s">
        <v>4140</v>
      </c>
      <c r="L4979">
        <v>-61.508536221812697</v>
      </c>
    </row>
    <row r="4980" spans="1:12" x14ac:dyDescent="0.25">
      <c r="A4980" t="s">
        <v>9456</v>
      </c>
      <c r="B4980" t="s">
        <v>9453</v>
      </c>
      <c r="C4980" t="s">
        <v>9454</v>
      </c>
      <c r="D4980" t="s">
        <v>9455</v>
      </c>
      <c r="E4980" s="117">
        <v>43031</v>
      </c>
      <c r="F4980" s="118">
        <v>0.44547453703703704</v>
      </c>
      <c r="G4980" t="s">
        <v>9457</v>
      </c>
      <c r="H4980">
        <v>548</v>
      </c>
      <c r="I4980">
        <v>14</v>
      </c>
      <c r="J4980" t="s">
        <v>4140</v>
      </c>
      <c r="L4980">
        <v>219</v>
      </c>
    </row>
    <row r="4981" spans="1:12" x14ac:dyDescent="0.25">
      <c r="A4981" t="s">
        <v>9456</v>
      </c>
      <c r="B4981" t="s">
        <v>9453</v>
      </c>
      <c r="C4981" t="s">
        <v>9454</v>
      </c>
      <c r="D4981" t="s">
        <v>9455</v>
      </c>
      <c r="E4981" s="117">
        <v>43031</v>
      </c>
      <c r="F4981" s="118">
        <v>0.44547453703703704</v>
      </c>
      <c r="G4981" t="s">
        <v>9457</v>
      </c>
      <c r="H4981">
        <v>548</v>
      </c>
      <c r="I4981">
        <v>15</v>
      </c>
      <c r="J4981" t="s">
        <v>4140</v>
      </c>
      <c r="L4981" t="s">
        <v>26448</v>
      </c>
    </row>
    <row r="4982" spans="1:12" x14ac:dyDescent="0.25">
      <c r="A4982" t="s">
        <v>9456</v>
      </c>
      <c r="B4982" t="s">
        <v>9453</v>
      </c>
      <c r="C4982" t="s">
        <v>9454</v>
      </c>
      <c r="D4982" t="s">
        <v>9455</v>
      </c>
      <c r="E4982" s="117">
        <v>43031</v>
      </c>
      <c r="F4982" s="118">
        <v>0.44547453703703704</v>
      </c>
      <c r="G4982" t="s">
        <v>9457</v>
      </c>
      <c r="H4982">
        <v>548</v>
      </c>
      <c r="I4982">
        <v>19</v>
      </c>
      <c r="J4982" t="s">
        <v>4140</v>
      </c>
      <c r="L4982" t="s">
        <v>25390</v>
      </c>
    </row>
    <row r="4983" spans="1:12" x14ac:dyDescent="0.25">
      <c r="A4983" t="s">
        <v>9456</v>
      </c>
      <c r="B4983" t="s">
        <v>9453</v>
      </c>
      <c r="C4983" t="s">
        <v>9454</v>
      </c>
      <c r="D4983" t="s">
        <v>9455</v>
      </c>
      <c r="E4983" s="117">
        <v>43031</v>
      </c>
      <c r="F4983" s="118">
        <v>0.44547453703703704</v>
      </c>
      <c r="G4983" t="s">
        <v>9457</v>
      </c>
      <c r="H4983">
        <v>548</v>
      </c>
      <c r="I4983">
        <v>20</v>
      </c>
      <c r="J4983" t="s">
        <v>4140</v>
      </c>
      <c r="L4983" t="s">
        <v>42</v>
      </c>
    </row>
    <row r="4984" spans="1:12" x14ac:dyDescent="0.25">
      <c r="A4984" t="s">
        <v>9456</v>
      </c>
      <c r="B4984" t="s">
        <v>9453</v>
      </c>
      <c r="C4984" t="s">
        <v>9454</v>
      </c>
      <c r="D4984" t="s">
        <v>9455</v>
      </c>
      <c r="E4984" s="117">
        <v>43031</v>
      </c>
      <c r="F4984" s="118">
        <v>0.44548611111111108</v>
      </c>
      <c r="G4984" t="s">
        <v>9457</v>
      </c>
      <c r="H4984">
        <v>548</v>
      </c>
      <c r="I4984">
        <v>22</v>
      </c>
      <c r="J4984" t="s">
        <v>4140</v>
      </c>
      <c r="L4984" t="s">
        <v>25344</v>
      </c>
    </row>
    <row r="4985" spans="1:12" x14ac:dyDescent="0.25">
      <c r="A4985" t="s">
        <v>9456</v>
      </c>
      <c r="B4985" t="s">
        <v>9453</v>
      </c>
      <c r="C4985" t="s">
        <v>9454</v>
      </c>
      <c r="D4985" t="s">
        <v>9455</v>
      </c>
      <c r="E4985" s="117">
        <v>43031</v>
      </c>
      <c r="F4985" s="118">
        <v>0.44549768518518523</v>
      </c>
      <c r="G4985" t="s">
        <v>9457</v>
      </c>
      <c r="H4985">
        <v>549</v>
      </c>
      <c r="I4985">
        <v>2</v>
      </c>
      <c r="J4985" t="s">
        <v>4140</v>
      </c>
      <c r="L4985" t="s">
        <v>5</v>
      </c>
    </row>
    <row r="4986" spans="1:12" x14ac:dyDescent="0.25">
      <c r="A4986" t="s">
        <v>9456</v>
      </c>
      <c r="B4986" t="s">
        <v>9453</v>
      </c>
      <c r="C4986" t="s">
        <v>9454</v>
      </c>
      <c r="D4986" t="s">
        <v>9455</v>
      </c>
      <c r="E4986" s="117">
        <v>43031</v>
      </c>
      <c r="F4986" s="118">
        <v>0.44550925925925927</v>
      </c>
      <c r="G4986" t="s">
        <v>9457</v>
      </c>
      <c r="H4986">
        <v>549</v>
      </c>
      <c r="I4986">
        <v>5</v>
      </c>
      <c r="J4986" t="s">
        <v>4140</v>
      </c>
      <c r="L4986" t="s">
        <v>179</v>
      </c>
    </row>
    <row r="4987" spans="1:12" x14ac:dyDescent="0.25">
      <c r="A4987" t="s">
        <v>9456</v>
      </c>
      <c r="B4987" t="s">
        <v>9453</v>
      </c>
      <c r="C4987" t="s">
        <v>9454</v>
      </c>
      <c r="D4987" t="s">
        <v>9455</v>
      </c>
      <c r="E4987" s="117">
        <v>43031</v>
      </c>
      <c r="F4987" s="118">
        <v>0.44550925925925927</v>
      </c>
      <c r="G4987" t="s">
        <v>9457</v>
      </c>
      <c r="H4987">
        <v>549</v>
      </c>
      <c r="I4987">
        <v>7</v>
      </c>
      <c r="J4987" t="s">
        <v>4140</v>
      </c>
      <c r="L4987">
        <v>96</v>
      </c>
    </row>
    <row r="4988" spans="1:12" x14ac:dyDescent="0.25">
      <c r="A4988" t="s">
        <v>9456</v>
      </c>
      <c r="B4988" t="s">
        <v>9453</v>
      </c>
      <c r="C4988" t="s">
        <v>9454</v>
      </c>
      <c r="D4988" t="s">
        <v>9455</v>
      </c>
      <c r="E4988" s="117">
        <v>43031</v>
      </c>
      <c r="F4988" s="118">
        <v>0.44550925925925927</v>
      </c>
      <c r="G4988" t="s">
        <v>9457</v>
      </c>
      <c r="H4988">
        <v>549</v>
      </c>
      <c r="I4988">
        <v>8</v>
      </c>
      <c r="J4988" t="s">
        <v>4140</v>
      </c>
      <c r="L4988">
        <v>100000</v>
      </c>
    </row>
    <row r="4989" spans="1:12" x14ac:dyDescent="0.25">
      <c r="A4989" t="s">
        <v>9456</v>
      </c>
      <c r="B4989" t="s">
        <v>9453</v>
      </c>
      <c r="C4989" t="s">
        <v>9454</v>
      </c>
      <c r="D4989" t="s">
        <v>9455</v>
      </c>
      <c r="E4989" s="117">
        <v>43031</v>
      </c>
      <c r="F4989" s="118">
        <v>0.44550925925925927</v>
      </c>
      <c r="G4989" t="s">
        <v>9457</v>
      </c>
      <c r="H4989">
        <v>549</v>
      </c>
      <c r="I4989">
        <v>12</v>
      </c>
      <c r="J4989" t="s">
        <v>4140</v>
      </c>
      <c r="L4989">
        <v>-11.8045124954174</v>
      </c>
    </row>
    <row r="4990" spans="1:12" x14ac:dyDescent="0.25">
      <c r="A4990" t="s">
        <v>9456</v>
      </c>
      <c r="B4990" t="s">
        <v>9453</v>
      </c>
      <c r="C4990" t="s">
        <v>9454</v>
      </c>
      <c r="D4990" t="s">
        <v>9455</v>
      </c>
      <c r="E4990" s="117">
        <v>43031</v>
      </c>
      <c r="F4990" s="118">
        <v>0.44550925925925927</v>
      </c>
      <c r="G4990" t="s">
        <v>9457</v>
      </c>
      <c r="H4990">
        <v>549</v>
      </c>
      <c r="I4990">
        <v>13</v>
      </c>
      <c r="J4990" t="s">
        <v>4140</v>
      </c>
      <c r="L4990">
        <v>-61.508539619790099</v>
      </c>
    </row>
    <row r="4991" spans="1:12" x14ac:dyDescent="0.25">
      <c r="A4991" t="s">
        <v>9456</v>
      </c>
      <c r="B4991" t="s">
        <v>9453</v>
      </c>
      <c r="C4991" t="s">
        <v>9454</v>
      </c>
      <c r="D4991" t="s">
        <v>9455</v>
      </c>
      <c r="E4991" s="117">
        <v>43031</v>
      </c>
      <c r="F4991" s="118">
        <v>0.44550925925925927</v>
      </c>
      <c r="G4991" t="s">
        <v>9457</v>
      </c>
      <c r="H4991">
        <v>549</v>
      </c>
      <c r="I4991">
        <v>14</v>
      </c>
      <c r="J4991" t="s">
        <v>4140</v>
      </c>
      <c r="L4991">
        <v>218</v>
      </c>
    </row>
    <row r="4992" spans="1:12" x14ac:dyDescent="0.25">
      <c r="A4992" t="s">
        <v>9456</v>
      </c>
      <c r="B4992" t="s">
        <v>9453</v>
      </c>
      <c r="C4992" t="s">
        <v>9454</v>
      </c>
      <c r="D4992" t="s">
        <v>9455</v>
      </c>
      <c r="E4992" s="117">
        <v>43031</v>
      </c>
      <c r="F4992" s="118">
        <v>0.44552083333333337</v>
      </c>
      <c r="G4992" t="s">
        <v>9457</v>
      </c>
      <c r="H4992">
        <v>549</v>
      </c>
      <c r="I4992">
        <v>15</v>
      </c>
      <c r="J4992" t="s">
        <v>4140</v>
      </c>
      <c r="L4992" t="s">
        <v>26448</v>
      </c>
    </row>
    <row r="4993" spans="1:12" x14ac:dyDescent="0.25">
      <c r="A4993" t="s">
        <v>9456</v>
      </c>
      <c r="B4993" t="s">
        <v>9453</v>
      </c>
      <c r="C4993" t="s">
        <v>9454</v>
      </c>
      <c r="D4993" t="s">
        <v>9455</v>
      </c>
      <c r="E4993" s="117">
        <v>43031</v>
      </c>
      <c r="F4993" s="118">
        <v>0.44552083333333337</v>
      </c>
      <c r="G4993" t="s">
        <v>9457</v>
      </c>
      <c r="H4993">
        <v>549</v>
      </c>
      <c r="I4993">
        <v>19</v>
      </c>
      <c r="J4993" t="s">
        <v>4140</v>
      </c>
      <c r="L4993" t="s">
        <v>25391</v>
      </c>
    </row>
    <row r="4994" spans="1:12" x14ac:dyDescent="0.25">
      <c r="A4994" t="s">
        <v>9456</v>
      </c>
      <c r="B4994" t="s">
        <v>9453</v>
      </c>
      <c r="C4994" t="s">
        <v>9454</v>
      </c>
      <c r="D4994" t="s">
        <v>9455</v>
      </c>
      <c r="E4994" s="117">
        <v>43031</v>
      </c>
      <c r="F4994" s="118">
        <v>0.44552083333333337</v>
      </c>
      <c r="G4994" t="s">
        <v>9457</v>
      </c>
      <c r="H4994">
        <v>549</v>
      </c>
      <c r="I4994">
        <v>20</v>
      </c>
      <c r="J4994" t="s">
        <v>4140</v>
      </c>
      <c r="L4994" t="s">
        <v>42</v>
      </c>
    </row>
    <row r="4995" spans="1:12" x14ac:dyDescent="0.25">
      <c r="A4995" t="s">
        <v>9456</v>
      </c>
      <c r="B4995" t="s">
        <v>9453</v>
      </c>
      <c r="C4995" t="s">
        <v>9454</v>
      </c>
      <c r="D4995" t="s">
        <v>9455</v>
      </c>
      <c r="E4995" s="117">
        <v>43031</v>
      </c>
      <c r="F4995" s="118">
        <v>0.44552083333333337</v>
      </c>
      <c r="G4995" t="s">
        <v>9457</v>
      </c>
      <c r="H4995">
        <v>549</v>
      </c>
      <c r="I4995">
        <v>22</v>
      </c>
      <c r="J4995" t="s">
        <v>4140</v>
      </c>
      <c r="L4995" t="s">
        <v>25345</v>
      </c>
    </row>
    <row r="4996" spans="1:12" x14ac:dyDescent="0.25">
      <c r="A4996" t="s">
        <v>9456</v>
      </c>
      <c r="B4996" t="s">
        <v>9453</v>
      </c>
      <c r="C4996" t="s">
        <v>9454</v>
      </c>
      <c r="D4996" t="s">
        <v>9455</v>
      </c>
      <c r="E4996" s="117">
        <v>43031</v>
      </c>
      <c r="F4996" s="118">
        <v>0.4455439814814815</v>
      </c>
      <c r="G4996" t="s">
        <v>9457</v>
      </c>
      <c r="H4996">
        <v>550</v>
      </c>
      <c r="I4996">
        <v>2</v>
      </c>
      <c r="J4996" t="s">
        <v>4140</v>
      </c>
      <c r="L4996" t="s">
        <v>5</v>
      </c>
    </row>
    <row r="4997" spans="1:12" x14ac:dyDescent="0.25">
      <c r="A4997" t="s">
        <v>9456</v>
      </c>
      <c r="B4997" t="s">
        <v>9453</v>
      </c>
      <c r="C4997" t="s">
        <v>9454</v>
      </c>
      <c r="D4997" t="s">
        <v>9455</v>
      </c>
      <c r="E4997" s="117">
        <v>43031</v>
      </c>
      <c r="F4997" s="118">
        <v>0.4455439814814815</v>
      </c>
      <c r="G4997" t="s">
        <v>9457</v>
      </c>
      <c r="H4997">
        <v>550</v>
      </c>
      <c r="I4997">
        <v>5</v>
      </c>
      <c r="J4997" t="s">
        <v>4140</v>
      </c>
      <c r="L4997" t="s">
        <v>179</v>
      </c>
    </row>
    <row r="4998" spans="1:12" x14ac:dyDescent="0.25">
      <c r="A4998" t="s">
        <v>9456</v>
      </c>
      <c r="B4998" t="s">
        <v>9453</v>
      </c>
      <c r="C4998" t="s">
        <v>9454</v>
      </c>
      <c r="D4998" t="s">
        <v>9455</v>
      </c>
      <c r="E4998" s="117">
        <v>43031</v>
      </c>
      <c r="F4998" s="118">
        <v>0.4455439814814815</v>
      </c>
      <c r="G4998" t="s">
        <v>9457</v>
      </c>
      <c r="H4998">
        <v>550</v>
      </c>
      <c r="I4998">
        <v>7</v>
      </c>
      <c r="J4998" t="s">
        <v>4140</v>
      </c>
      <c r="L4998">
        <v>97</v>
      </c>
    </row>
    <row r="4999" spans="1:12" x14ac:dyDescent="0.25">
      <c r="A4999" t="s">
        <v>9456</v>
      </c>
      <c r="B4999" t="s">
        <v>9453</v>
      </c>
      <c r="C4999" t="s">
        <v>9454</v>
      </c>
      <c r="D4999" t="s">
        <v>9455</v>
      </c>
      <c r="E4999" s="117">
        <v>43031</v>
      </c>
      <c r="F4999" s="118">
        <v>0.44555555555555554</v>
      </c>
      <c r="G4999" t="s">
        <v>9457</v>
      </c>
      <c r="H4999">
        <v>550</v>
      </c>
      <c r="I4999">
        <v>8</v>
      </c>
      <c r="J4999" t="s">
        <v>4140</v>
      </c>
      <c r="L4999">
        <v>100000</v>
      </c>
    </row>
    <row r="5000" spans="1:12" x14ac:dyDescent="0.25">
      <c r="A5000" t="s">
        <v>9456</v>
      </c>
      <c r="B5000" t="s">
        <v>9453</v>
      </c>
      <c r="C5000" t="s">
        <v>9454</v>
      </c>
      <c r="D5000" t="s">
        <v>9455</v>
      </c>
      <c r="E5000" s="117">
        <v>43031</v>
      </c>
      <c r="F5000" s="118">
        <v>0.44555555555555554</v>
      </c>
      <c r="G5000" t="s">
        <v>9457</v>
      </c>
      <c r="H5000">
        <v>550</v>
      </c>
      <c r="I5000">
        <v>12</v>
      </c>
      <c r="J5000" t="s">
        <v>4140</v>
      </c>
      <c r="L5000">
        <v>-11.799208899847301</v>
      </c>
    </row>
    <row r="5001" spans="1:12" x14ac:dyDescent="0.25">
      <c r="A5001" t="s">
        <v>9456</v>
      </c>
      <c r="B5001" t="s">
        <v>9453</v>
      </c>
      <c r="C5001" t="s">
        <v>9454</v>
      </c>
      <c r="D5001" t="s">
        <v>9455</v>
      </c>
      <c r="E5001" s="117">
        <v>43031</v>
      </c>
      <c r="F5001" s="118">
        <v>0.44555555555555554</v>
      </c>
      <c r="G5001" t="s">
        <v>9457</v>
      </c>
      <c r="H5001">
        <v>550</v>
      </c>
      <c r="I5001">
        <v>13</v>
      </c>
      <c r="J5001" t="s">
        <v>4140</v>
      </c>
      <c r="L5001">
        <v>-61.504007531010998</v>
      </c>
    </row>
    <row r="5002" spans="1:12" x14ac:dyDescent="0.25">
      <c r="A5002" t="s">
        <v>9456</v>
      </c>
      <c r="B5002" t="s">
        <v>9453</v>
      </c>
      <c r="C5002" t="s">
        <v>9454</v>
      </c>
      <c r="D5002" t="s">
        <v>9455</v>
      </c>
      <c r="E5002" s="117">
        <v>43031</v>
      </c>
      <c r="F5002" s="118">
        <v>0.44555555555555554</v>
      </c>
      <c r="G5002" t="s">
        <v>9457</v>
      </c>
      <c r="H5002">
        <v>550</v>
      </c>
      <c r="I5002">
        <v>14</v>
      </c>
      <c r="J5002" t="s">
        <v>4140</v>
      </c>
      <c r="L5002">
        <v>229</v>
      </c>
    </row>
    <row r="5003" spans="1:12" x14ac:dyDescent="0.25">
      <c r="A5003" t="s">
        <v>9456</v>
      </c>
      <c r="B5003" t="s">
        <v>9453</v>
      </c>
      <c r="C5003" t="s">
        <v>9454</v>
      </c>
      <c r="D5003" t="s">
        <v>9455</v>
      </c>
      <c r="E5003" s="117">
        <v>43031</v>
      </c>
      <c r="F5003" s="118">
        <v>0.44555555555555554</v>
      </c>
      <c r="G5003" t="s">
        <v>9457</v>
      </c>
      <c r="H5003">
        <v>550</v>
      </c>
      <c r="I5003">
        <v>15</v>
      </c>
      <c r="J5003" t="s">
        <v>4140</v>
      </c>
      <c r="L5003" t="s">
        <v>26448</v>
      </c>
    </row>
    <row r="5004" spans="1:12" x14ac:dyDescent="0.25">
      <c r="A5004" t="s">
        <v>9456</v>
      </c>
      <c r="B5004" t="s">
        <v>9453</v>
      </c>
      <c r="C5004" t="s">
        <v>9454</v>
      </c>
      <c r="D5004" t="s">
        <v>9455</v>
      </c>
      <c r="E5004" s="117">
        <v>43031</v>
      </c>
      <c r="F5004" s="118">
        <v>0.44556712962962958</v>
      </c>
      <c r="G5004" t="s">
        <v>9457</v>
      </c>
      <c r="H5004">
        <v>550</v>
      </c>
      <c r="I5004">
        <v>19</v>
      </c>
      <c r="J5004" t="s">
        <v>4140</v>
      </c>
      <c r="L5004" t="s">
        <v>25392</v>
      </c>
    </row>
    <row r="5005" spans="1:12" x14ac:dyDescent="0.25">
      <c r="A5005" t="s">
        <v>9456</v>
      </c>
      <c r="B5005" t="s">
        <v>9453</v>
      </c>
      <c r="C5005" t="s">
        <v>9454</v>
      </c>
      <c r="D5005" t="s">
        <v>9455</v>
      </c>
      <c r="E5005" s="117">
        <v>43031</v>
      </c>
      <c r="F5005" s="118">
        <v>0.44556712962962958</v>
      </c>
      <c r="G5005" t="s">
        <v>9457</v>
      </c>
      <c r="H5005">
        <v>550</v>
      </c>
      <c r="I5005">
        <v>20</v>
      </c>
      <c r="J5005" t="s">
        <v>4140</v>
      </c>
      <c r="L5005" t="s">
        <v>558</v>
      </c>
    </row>
    <row r="5006" spans="1:12" x14ac:dyDescent="0.25">
      <c r="A5006" t="s">
        <v>9456</v>
      </c>
      <c r="B5006" t="s">
        <v>9453</v>
      </c>
      <c r="C5006" t="s">
        <v>9454</v>
      </c>
      <c r="D5006" t="s">
        <v>9455</v>
      </c>
      <c r="E5006" s="117">
        <v>43031</v>
      </c>
      <c r="F5006" s="118">
        <v>0.44556712962962958</v>
      </c>
      <c r="G5006" t="s">
        <v>9457</v>
      </c>
      <c r="H5006">
        <v>550</v>
      </c>
      <c r="I5006">
        <v>22</v>
      </c>
      <c r="J5006" t="s">
        <v>4140</v>
      </c>
      <c r="L5006" t="s">
        <v>25346</v>
      </c>
    </row>
    <row r="5007" spans="1:12" x14ac:dyDescent="0.25">
      <c r="A5007" t="s">
        <v>9456</v>
      </c>
      <c r="B5007" t="s">
        <v>9453</v>
      </c>
      <c r="C5007" t="s">
        <v>9454</v>
      </c>
      <c r="D5007" t="s">
        <v>9455</v>
      </c>
      <c r="E5007" s="117">
        <v>43031</v>
      </c>
      <c r="F5007" s="118">
        <v>0.44559027777777777</v>
      </c>
      <c r="G5007" t="s">
        <v>9457</v>
      </c>
      <c r="H5007">
        <v>551</v>
      </c>
      <c r="I5007">
        <v>2</v>
      </c>
      <c r="J5007" t="s">
        <v>4140</v>
      </c>
      <c r="L5007" t="s">
        <v>5</v>
      </c>
    </row>
    <row r="5008" spans="1:12" x14ac:dyDescent="0.25">
      <c r="A5008" t="s">
        <v>9456</v>
      </c>
      <c r="B5008" t="s">
        <v>9453</v>
      </c>
      <c r="C5008" t="s">
        <v>9454</v>
      </c>
      <c r="D5008" t="s">
        <v>9455</v>
      </c>
      <c r="E5008" s="117">
        <v>43031</v>
      </c>
      <c r="F5008" s="118">
        <v>0.44559027777777777</v>
      </c>
      <c r="G5008" t="s">
        <v>9457</v>
      </c>
      <c r="H5008">
        <v>551</v>
      </c>
      <c r="I5008">
        <v>5</v>
      </c>
      <c r="J5008" t="s">
        <v>4140</v>
      </c>
      <c r="L5008" t="s">
        <v>179</v>
      </c>
    </row>
    <row r="5009" spans="1:12" x14ac:dyDescent="0.25">
      <c r="A5009" t="s">
        <v>9456</v>
      </c>
      <c r="B5009" t="s">
        <v>9453</v>
      </c>
      <c r="C5009" t="s">
        <v>9454</v>
      </c>
      <c r="D5009" t="s">
        <v>9455</v>
      </c>
      <c r="E5009" s="117">
        <v>43031</v>
      </c>
      <c r="F5009" s="118">
        <v>0.44559027777777777</v>
      </c>
      <c r="G5009" t="s">
        <v>9457</v>
      </c>
      <c r="H5009">
        <v>551</v>
      </c>
      <c r="I5009">
        <v>7</v>
      </c>
      <c r="J5009" t="s">
        <v>4140</v>
      </c>
      <c r="L5009">
        <v>98</v>
      </c>
    </row>
    <row r="5010" spans="1:12" x14ac:dyDescent="0.25">
      <c r="A5010" t="s">
        <v>9456</v>
      </c>
      <c r="B5010" t="s">
        <v>9453</v>
      </c>
      <c r="C5010" t="s">
        <v>9454</v>
      </c>
      <c r="D5010" t="s">
        <v>9455</v>
      </c>
      <c r="E5010" s="117">
        <v>43031</v>
      </c>
      <c r="F5010" s="118">
        <v>0.44559027777777777</v>
      </c>
      <c r="G5010" t="s">
        <v>9457</v>
      </c>
      <c r="H5010">
        <v>551</v>
      </c>
      <c r="I5010">
        <v>8</v>
      </c>
      <c r="J5010" t="s">
        <v>4140</v>
      </c>
      <c r="L5010">
        <v>100000</v>
      </c>
    </row>
    <row r="5011" spans="1:12" x14ac:dyDescent="0.25">
      <c r="A5011" t="s">
        <v>9456</v>
      </c>
      <c r="B5011" t="s">
        <v>9453</v>
      </c>
      <c r="C5011" t="s">
        <v>9454</v>
      </c>
      <c r="D5011" t="s">
        <v>9455</v>
      </c>
      <c r="E5011" s="117">
        <v>43031</v>
      </c>
      <c r="F5011" s="118">
        <v>0.44559027777777777</v>
      </c>
      <c r="G5011" t="s">
        <v>9457</v>
      </c>
      <c r="H5011">
        <v>551</v>
      </c>
      <c r="I5011">
        <v>12</v>
      </c>
      <c r="J5011" t="s">
        <v>4140</v>
      </c>
      <c r="L5011">
        <v>-11.750552265781399</v>
      </c>
    </row>
    <row r="5012" spans="1:12" x14ac:dyDescent="0.25">
      <c r="A5012" t="s">
        <v>9456</v>
      </c>
      <c r="B5012" t="s">
        <v>9453</v>
      </c>
      <c r="C5012" t="s">
        <v>9454</v>
      </c>
      <c r="D5012" t="s">
        <v>9455</v>
      </c>
      <c r="E5012" s="117">
        <v>43031</v>
      </c>
      <c r="F5012" s="118">
        <v>0.44559027777777777</v>
      </c>
      <c r="G5012" t="s">
        <v>9457</v>
      </c>
      <c r="H5012">
        <v>551</v>
      </c>
      <c r="I5012">
        <v>13</v>
      </c>
      <c r="J5012" t="s">
        <v>4140</v>
      </c>
      <c r="L5012">
        <v>-62.240618916289201</v>
      </c>
    </row>
    <row r="5013" spans="1:12" x14ac:dyDescent="0.25">
      <c r="A5013" t="s">
        <v>9456</v>
      </c>
      <c r="B5013" t="s">
        <v>9453</v>
      </c>
      <c r="C5013" t="s">
        <v>9454</v>
      </c>
      <c r="D5013" t="s">
        <v>9455</v>
      </c>
      <c r="E5013" s="117">
        <v>43031</v>
      </c>
      <c r="F5013" s="118">
        <v>0.44560185185185186</v>
      </c>
      <c r="G5013" t="s">
        <v>9457</v>
      </c>
      <c r="H5013">
        <v>551</v>
      </c>
      <c r="I5013">
        <v>14</v>
      </c>
      <c r="J5013" t="s">
        <v>4140</v>
      </c>
      <c r="L5013">
        <v>288</v>
      </c>
    </row>
    <row r="5014" spans="1:12" x14ac:dyDescent="0.25">
      <c r="A5014" t="s">
        <v>9456</v>
      </c>
      <c r="B5014" t="s">
        <v>9453</v>
      </c>
      <c r="C5014" t="s">
        <v>9454</v>
      </c>
      <c r="D5014" t="s">
        <v>9455</v>
      </c>
      <c r="E5014" s="117">
        <v>43031</v>
      </c>
      <c r="F5014" s="118">
        <v>0.44560185185185186</v>
      </c>
      <c r="G5014" t="s">
        <v>9457</v>
      </c>
      <c r="H5014">
        <v>551</v>
      </c>
      <c r="I5014">
        <v>15</v>
      </c>
      <c r="J5014" t="s">
        <v>4140</v>
      </c>
      <c r="L5014" t="s">
        <v>26385</v>
      </c>
    </row>
    <row r="5015" spans="1:12" x14ac:dyDescent="0.25">
      <c r="A5015" t="s">
        <v>9456</v>
      </c>
      <c r="B5015" t="s">
        <v>9453</v>
      </c>
      <c r="C5015" t="s">
        <v>9454</v>
      </c>
      <c r="D5015" t="s">
        <v>9455</v>
      </c>
      <c r="E5015" s="117">
        <v>43031</v>
      </c>
      <c r="F5015" s="118">
        <v>0.44560185185185186</v>
      </c>
      <c r="G5015" t="s">
        <v>9457</v>
      </c>
      <c r="H5015">
        <v>551</v>
      </c>
      <c r="I5015">
        <v>19</v>
      </c>
      <c r="J5015" t="s">
        <v>4140</v>
      </c>
      <c r="L5015" t="s">
        <v>26449</v>
      </c>
    </row>
    <row r="5016" spans="1:12" x14ac:dyDescent="0.25">
      <c r="A5016" t="s">
        <v>9456</v>
      </c>
      <c r="B5016" t="s">
        <v>9453</v>
      </c>
      <c r="C5016" t="s">
        <v>9454</v>
      </c>
      <c r="D5016" t="s">
        <v>9455</v>
      </c>
      <c r="E5016" s="117">
        <v>43031</v>
      </c>
      <c r="F5016" s="118">
        <v>0.44560185185185186</v>
      </c>
      <c r="G5016" t="s">
        <v>9457</v>
      </c>
      <c r="H5016">
        <v>551</v>
      </c>
      <c r="I5016">
        <v>20</v>
      </c>
      <c r="J5016" t="s">
        <v>4140</v>
      </c>
      <c r="L5016" t="s">
        <v>27</v>
      </c>
    </row>
    <row r="5017" spans="1:12" x14ac:dyDescent="0.25">
      <c r="A5017" t="s">
        <v>9456</v>
      </c>
      <c r="B5017" t="s">
        <v>9453</v>
      </c>
      <c r="C5017" t="s">
        <v>9454</v>
      </c>
      <c r="D5017" t="s">
        <v>9455</v>
      </c>
      <c r="E5017" s="117">
        <v>43031</v>
      </c>
      <c r="F5017" s="118">
        <v>0.44560185185185186</v>
      </c>
      <c r="G5017" t="s">
        <v>9457</v>
      </c>
      <c r="H5017">
        <v>551</v>
      </c>
      <c r="I5017">
        <v>22</v>
      </c>
      <c r="J5017" t="s">
        <v>4140</v>
      </c>
      <c r="L5017" t="s">
        <v>25347</v>
      </c>
    </row>
    <row r="5018" spans="1:12" x14ac:dyDescent="0.25">
      <c r="A5018" t="s">
        <v>9456</v>
      </c>
      <c r="B5018" t="s">
        <v>9453</v>
      </c>
      <c r="C5018" t="s">
        <v>9454</v>
      </c>
      <c r="D5018" t="s">
        <v>9455</v>
      </c>
      <c r="E5018" s="117">
        <v>43031</v>
      </c>
      <c r="F5018" s="118">
        <v>0.44562499999999999</v>
      </c>
      <c r="G5018" t="s">
        <v>9457</v>
      </c>
      <c r="H5018">
        <v>552</v>
      </c>
      <c r="I5018">
        <v>2</v>
      </c>
      <c r="J5018" t="s">
        <v>4140</v>
      </c>
      <c r="L5018" t="s">
        <v>5</v>
      </c>
    </row>
    <row r="5019" spans="1:12" x14ac:dyDescent="0.25">
      <c r="A5019" t="s">
        <v>9456</v>
      </c>
      <c r="B5019" t="s">
        <v>9453</v>
      </c>
      <c r="C5019" t="s">
        <v>9454</v>
      </c>
      <c r="D5019" t="s">
        <v>9455</v>
      </c>
      <c r="E5019" s="117">
        <v>43031</v>
      </c>
      <c r="F5019" s="118">
        <v>0.44562499999999999</v>
      </c>
      <c r="G5019" t="s">
        <v>9457</v>
      </c>
      <c r="H5019">
        <v>552</v>
      </c>
      <c r="I5019">
        <v>5</v>
      </c>
      <c r="J5019" t="s">
        <v>4140</v>
      </c>
      <c r="L5019" t="s">
        <v>179</v>
      </c>
    </row>
    <row r="5020" spans="1:12" x14ac:dyDescent="0.25">
      <c r="A5020" t="s">
        <v>9456</v>
      </c>
      <c r="B5020" t="s">
        <v>9453</v>
      </c>
      <c r="C5020" t="s">
        <v>9454</v>
      </c>
      <c r="D5020" t="s">
        <v>9455</v>
      </c>
      <c r="E5020" s="117">
        <v>43031</v>
      </c>
      <c r="F5020" s="118">
        <v>0.44562499999999999</v>
      </c>
      <c r="G5020" t="s">
        <v>9457</v>
      </c>
      <c r="H5020">
        <v>552</v>
      </c>
      <c r="I5020">
        <v>7</v>
      </c>
      <c r="J5020" t="s">
        <v>4140</v>
      </c>
      <c r="L5020">
        <v>99</v>
      </c>
    </row>
    <row r="5021" spans="1:12" x14ac:dyDescent="0.25">
      <c r="A5021" t="s">
        <v>9456</v>
      </c>
      <c r="B5021" t="s">
        <v>9453</v>
      </c>
      <c r="C5021" t="s">
        <v>9454</v>
      </c>
      <c r="D5021" t="s">
        <v>9455</v>
      </c>
      <c r="E5021" s="117">
        <v>43031</v>
      </c>
      <c r="F5021" s="118">
        <v>0.44562499999999999</v>
      </c>
      <c r="G5021" t="s">
        <v>9457</v>
      </c>
      <c r="H5021">
        <v>552</v>
      </c>
      <c r="I5021">
        <v>8</v>
      </c>
      <c r="J5021" t="s">
        <v>4140</v>
      </c>
      <c r="L5021">
        <v>100000</v>
      </c>
    </row>
    <row r="5022" spans="1:12" x14ac:dyDescent="0.25">
      <c r="A5022" t="s">
        <v>9456</v>
      </c>
      <c r="B5022" t="s">
        <v>9453</v>
      </c>
      <c r="C5022" t="s">
        <v>9454</v>
      </c>
      <c r="D5022" t="s">
        <v>9455</v>
      </c>
      <c r="E5022" s="117">
        <v>43031</v>
      </c>
      <c r="F5022" s="118">
        <v>0.44563657407407403</v>
      </c>
      <c r="G5022" t="s">
        <v>9457</v>
      </c>
      <c r="H5022">
        <v>552</v>
      </c>
      <c r="I5022">
        <v>12</v>
      </c>
      <c r="J5022" t="s">
        <v>4140</v>
      </c>
      <c r="L5022">
        <v>-11.7375602564579</v>
      </c>
    </row>
    <row r="5023" spans="1:12" x14ac:dyDescent="0.25">
      <c r="A5023" t="s">
        <v>9456</v>
      </c>
      <c r="B5023" t="s">
        <v>9453</v>
      </c>
      <c r="C5023" t="s">
        <v>9454</v>
      </c>
      <c r="D5023" t="s">
        <v>9455</v>
      </c>
      <c r="E5023" s="117">
        <v>43031</v>
      </c>
      <c r="F5023" s="118">
        <v>0.44563657407407403</v>
      </c>
      <c r="G5023" t="s">
        <v>9457</v>
      </c>
      <c r="H5023">
        <v>552</v>
      </c>
      <c r="I5023">
        <v>13</v>
      </c>
      <c r="J5023" t="s">
        <v>4140</v>
      </c>
      <c r="L5023">
        <v>-62.255318812319302</v>
      </c>
    </row>
    <row r="5024" spans="1:12" x14ac:dyDescent="0.25">
      <c r="A5024" t="s">
        <v>9456</v>
      </c>
      <c r="B5024" t="s">
        <v>9453</v>
      </c>
      <c r="C5024" t="s">
        <v>9454</v>
      </c>
      <c r="D5024" t="s">
        <v>9455</v>
      </c>
      <c r="E5024" s="117">
        <v>43031</v>
      </c>
      <c r="F5024" s="118">
        <v>0.44563657407407403</v>
      </c>
      <c r="G5024" t="s">
        <v>9457</v>
      </c>
      <c r="H5024">
        <v>552</v>
      </c>
      <c r="I5024">
        <v>14</v>
      </c>
      <c r="J5024" t="s">
        <v>4140</v>
      </c>
      <c r="L5024">
        <v>287</v>
      </c>
    </row>
    <row r="5025" spans="1:12" x14ac:dyDescent="0.25">
      <c r="A5025" t="s">
        <v>9456</v>
      </c>
      <c r="B5025" t="s">
        <v>9453</v>
      </c>
      <c r="C5025" t="s">
        <v>9454</v>
      </c>
      <c r="D5025" t="s">
        <v>9455</v>
      </c>
      <c r="E5025" s="117">
        <v>43031</v>
      </c>
      <c r="F5025" s="118">
        <v>0.44563657407407403</v>
      </c>
      <c r="G5025" t="s">
        <v>9457</v>
      </c>
      <c r="H5025">
        <v>552</v>
      </c>
      <c r="I5025">
        <v>15</v>
      </c>
      <c r="J5025" t="s">
        <v>4140</v>
      </c>
      <c r="L5025" t="s">
        <v>26385</v>
      </c>
    </row>
    <row r="5026" spans="1:12" x14ac:dyDescent="0.25">
      <c r="A5026" t="s">
        <v>9456</v>
      </c>
      <c r="B5026" t="s">
        <v>9453</v>
      </c>
      <c r="C5026" t="s">
        <v>9454</v>
      </c>
      <c r="D5026" t="s">
        <v>9455</v>
      </c>
      <c r="E5026" s="117">
        <v>43031</v>
      </c>
      <c r="F5026" s="118">
        <v>0.44563657407407403</v>
      </c>
      <c r="G5026" t="s">
        <v>9457</v>
      </c>
      <c r="H5026">
        <v>552</v>
      </c>
      <c r="I5026">
        <v>19</v>
      </c>
      <c r="J5026" t="s">
        <v>4140</v>
      </c>
      <c r="L5026" t="s">
        <v>25393</v>
      </c>
    </row>
    <row r="5027" spans="1:12" x14ac:dyDescent="0.25">
      <c r="A5027" t="s">
        <v>9456</v>
      </c>
      <c r="B5027" t="s">
        <v>9453</v>
      </c>
      <c r="C5027" t="s">
        <v>9454</v>
      </c>
      <c r="D5027" t="s">
        <v>9455</v>
      </c>
      <c r="E5027" s="117">
        <v>43031</v>
      </c>
      <c r="F5027" s="118">
        <v>0.44563657407407403</v>
      </c>
      <c r="G5027" t="s">
        <v>9457</v>
      </c>
      <c r="H5027">
        <v>552</v>
      </c>
      <c r="I5027">
        <v>20</v>
      </c>
      <c r="J5027" t="s">
        <v>4140</v>
      </c>
      <c r="L5027" t="s">
        <v>31</v>
      </c>
    </row>
    <row r="5028" spans="1:12" x14ac:dyDescent="0.25">
      <c r="A5028" t="s">
        <v>9456</v>
      </c>
      <c r="B5028" t="s">
        <v>9453</v>
      </c>
      <c r="C5028" t="s">
        <v>9454</v>
      </c>
      <c r="D5028" t="s">
        <v>9455</v>
      </c>
      <c r="E5028" s="117">
        <v>43031</v>
      </c>
      <c r="F5028" s="118">
        <v>0.44563657407407403</v>
      </c>
      <c r="G5028" t="s">
        <v>9457</v>
      </c>
      <c r="H5028">
        <v>552</v>
      </c>
      <c r="I5028">
        <v>22</v>
      </c>
      <c r="J5028" t="s">
        <v>4140</v>
      </c>
      <c r="L5028" t="s">
        <v>25348</v>
      </c>
    </row>
    <row r="5029" spans="1:12" x14ac:dyDescent="0.25">
      <c r="A5029" t="s">
        <v>9456</v>
      </c>
      <c r="B5029" t="s">
        <v>9453</v>
      </c>
      <c r="C5029" t="s">
        <v>9454</v>
      </c>
      <c r="D5029" t="s">
        <v>9455</v>
      </c>
      <c r="E5029" s="117">
        <v>43031</v>
      </c>
      <c r="F5029" s="118">
        <v>0.44565972222222222</v>
      </c>
      <c r="G5029" t="s">
        <v>9457</v>
      </c>
      <c r="H5029">
        <v>553</v>
      </c>
      <c r="I5029">
        <v>2</v>
      </c>
      <c r="J5029" t="s">
        <v>4140</v>
      </c>
      <c r="L5029" t="s">
        <v>5</v>
      </c>
    </row>
    <row r="5030" spans="1:12" x14ac:dyDescent="0.25">
      <c r="A5030" t="s">
        <v>9456</v>
      </c>
      <c r="B5030" t="s">
        <v>9453</v>
      </c>
      <c r="C5030" t="s">
        <v>9454</v>
      </c>
      <c r="D5030" t="s">
        <v>9455</v>
      </c>
      <c r="E5030" s="117">
        <v>43031</v>
      </c>
      <c r="F5030" s="118">
        <v>0.44565972222222222</v>
      </c>
      <c r="G5030" t="s">
        <v>9457</v>
      </c>
      <c r="H5030">
        <v>553</v>
      </c>
      <c r="I5030">
        <v>5</v>
      </c>
      <c r="J5030" t="s">
        <v>4140</v>
      </c>
      <c r="L5030" t="s">
        <v>179</v>
      </c>
    </row>
    <row r="5031" spans="1:12" x14ac:dyDescent="0.25">
      <c r="A5031" t="s">
        <v>9456</v>
      </c>
      <c r="B5031" t="s">
        <v>9453</v>
      </c>
      <c r="C5031" t="s">
        <v>9454</v>
      </c>
      <c r="D5031" t="s">
        <v>9455</v>
      </c>
      <c r="E5031" s="117">
        <v>43031</v>
      </c>
      <c r="F5031" s="118">
        <v>0.44565972222222222</v>
      </c>
      <c r="G5031" t="s">
        <v>9457</v>
      </c>
      <c r="H5031">
        <v>553</v>
      </c>
      <c r="I5031">
        <v>7</v>
      </c>
      <c r="J5031" t="s">
        <v>4140</v>
      </c>
      <c r="L5031">
        <v>100</v>
      </c>
    </row>
    <row r="5032" spans="1:12" x14ac:dyDescent="0.25">
      <c r="A5032" t="s">
        <v>9456</v>
      </c>
      <c r="B5032" t="s">
        <v>9453</v>
      </c>
      <c r="C5032" t="s">
        <v>9454</v>
      </c>
      <c r="D5032" t="s">
        <v>9455</v>
      </c>
      <c r="E5032" s="117">
        <v>43031</v>
      </c>
      <c r="F5032" s="118">
        <v>0.44567129629629632</v>
      </c>
      <c r="G5032" t="s">
        <v>9457</v>
      </c>
      <c r="H5032">
        <v>553</v>
      </c>
      <c r="I5032">
        <v>8</v>
      </c>
      <c r="J5032" t="s">
        <v>4140</v>
      </c>
      <c r="L5032">
        <v>100000</v>
      </c>
    </row>
    <row r="5033" spans="1:12" x14ac:dyDescent="0.25">
      <c r="A5033" t="s">
        <v>9456</v>
      </c>
      <c r="B5033" t="s">
        <v>9453</v>
      </c>
      <c r="C5033" t="s">
        <v>9454</v>
      </c>
      <c r="D5033" t="s">
        <v>9455</v>
      </c>
      <c r="E5033" s="117">
        <v>43031</v>
      </c>
      <c r="F5033" s="118">
        <v>0.44567129629629632</v>
      </c>
      <c r="G5033" t="s">
        <v>9457</v>
      </c>
      <c r="H5033">
        <v>553</v>
      </c>
      <c r="I5033">
        <v>12</v>
      </c>
      <c r="J5033" t="s">
        <v>4140</v>
      </c>
      <c r="L5033">
        <v>-11.7318262679063</v>
      </c>
    </row>
    <row r="5034" spans="1:12" x14ac:dyDescent="0.25">
      <c r="A5034" t="s">
        <v>9456</v>
      </c>
      <c r="B5034" t="s">
        <v>9453</v>
      </c>
      <c r="C5034" t="s">
        <v>9454</v>
      </c>
      <c r="D5034" t="s">
        <v>9455</v>
      </c>
      <c r="E5034" s="117">
        <v>43031</v>
      </c>
      <c r="F5034" s="118">
        <v>0.44567129629629632</v>
      </c>
      <c r="G5034" t="s">
        <v>9457</v>
      </c>
      <c r="H5034">
        <v>553</v>
      </c>
      <c r="I5034">
        <v>13</v>
      </c>
      <c r="J5034" t="s">
        <v>4140</v>
      </c>
      <c r="L5034">
        <v>-62.255003840227403</v>
      </c>
    </row>
    <row r="5035" spans="1:12" x14ac:dyDescent="0.25">
      <c r="A5035" t="s">
        <v>9456</v>
      </c>
      <c r="B5035" t="s">
        <v>9453</v>
      </c>
      <c r="C5035" t="s">
        <v>9454</v>
      </c>
      <c r="D5035" t="s">
        <v>9455</v>
      </c>
      <c r="E5035" s="117">
        <v>43031</v>
      </c>
      <c r="F5035" s="118">
        <v>0.44567129629629632</v>
      </c>
      <c r="G5035" t="s">
        <v>9457</v>
      </c>
      <c r="H5035">
        <v>553</v>
      </c>
      <c r="I5035">
        <v>14</v>
      </c>
      <c r="J5035" t="s">
        <v>4140</v>
      </c>
      <c r="L5035">
        <v>302</v>
      </c>
    </row>
    <row r="5036" spans="1:12" x14ac:dyDescent="0.25">
      <c r="A5036" t="s">
        <v>9456</v>
      </c>
      <c r="B5036" t="s">
        <v>9453</v>
      </c>
      <c r="C5036" t="s">
        <v>9454</v>
      </c>
      <c r="D5036" t="s">
        <v>9455</v>
      </c>
      <c r="E5036" s="117">
        <v>43031</v>
      </c>
      <c r="F5036" s="118">
        <v>0.44567129629629632</v>
      </c>
      <c r="G5036" t="s">
        <v>9457</v>
      </c>
      <c r="H5036">
        <v>553</v>
      </c>
      <c r="I5036">
        <v>15</v>
      </c>
      <c r="J5036" t="s">
        <v>4140</v>
      </c>
      <c r="L5036" t="s">
        <v>26385</v>
      </c>
    </row>
    <row r="5037" spans="1:12" x14ac:dyDescent="0.25">
      <c r="A5037" t="s">
        <v>9456</v>
      </c>
      <c r="B5037" t="s">
        <v>9453</v>
      </c>
      <c r="C5037" t="s">
        <v>9454</v>
      </c>
      <c r="D5037" t="s">
        <v>9455</v>
      </c>
      <c r="E5037" s="117">
        <v>43031</v>
      </c>
      <c r="F5037" s="118">
        <v>0.44567129629629632</v>
      </c>
      <c r="G5037" t="s">
        <v>9457</v>
      </c>
      <c r="H5037">
        <v>553</v>
      </c>
      <c r="I5037">
        <v>19</v>
      </c>
      <c r="J5037" t="s">
        <v>4140</v>
      </c>
      <c r="L5037" t="s">
        <v>25394</v>
      </c>
    </row>
    <row r="5038" spans="1:12" x14ac:dyDescent="0.25">
      <c r="A5038" t="s">
        <v>9456</v>
      </c>
      <c r="B5038" t="s">
        <v>9453</v>
      </c>
      <c r="C5038" t="s">
        <v>9454</v>
      </c>
      <c r="D5038" t="s">
        <v>9455</v>
      </c>
      <c r="E5038" s="117">
        <v>43031</v>
      </c>
      <c r="F5038" s="118">
        <v>0.44567129629629632</v>
      </c>
      <c r="G5038" t="s">
        <v>9457</v>
      </c>
      <c r="H5038">
        <v>553</v>
      </c>
      <c r="I5038">
        <v>20</v>
      </c>
      <c r="J5038" t="s">
        <v>4140</v>
      </c>
      <c r="L5038" t="s">
        <v>42</v>
      </c>
    </row>
    <row r="5039" spans="1:12" x14ac:dyDescent="0.25">
      <c r="A5039" t="s">
        <v>9456</v>
      </c>
      <c r="B5039" t="s">
        <v>9453</v>
      </c>
      <c r="C5039" t="s">
        <v>9454</v>
      </c>
      <c r="D5039" t="s">
        <v>9455</v>
      </c>
      <c r="E5039" s="117">
        <v>43031</v>
      </c>
      <c r="F5039" s="118">
        <v>0.44568287037037035</v>
      </c>
      <c r="G5039" t="s">
        <v>9457</v>
      </c>
      <c r="H5039">
        <v>553</v>
      </c>
      <c r="I5039">
        <v>22</v>
      </c>
      <c r="J5039" t="s">
        <v>4140</v>
      </c>
      <c r="L5039" t="s">
        <v>25349</v>
      </c>
    </row>
    <row r="5040" spans="1:12" x14ac:dyDescent="0.25">
      <c r="A5040" t="s">
        <v>9456</v>
      </c>
      <c r="B5040" t="s">
        <v>9453</v>
      </c>
      <c r="C5040" t="s">
        <v>9454</v>
      </c>
      <c r="D5040" t="s">
        <v>9455</v>
      </c>
      <c r="E5040" s="117">
        <v>43031</v>
      </c>
      <c r="F5040" s="118">
        <v>0.44569444444444445</v>
      </c>
      <c r="G5040" t="s">
        <v>9457</v>
      </c>
      <c r="H5040">
        <v>554</v>
      </c>
      <c r="I5040">
        <v>2</v>
      </c>
      <c r="J5040" t="s">
        <v>4140</v>
      </c>
      <c r="L5040" t="s">
        <v>5</v>
      </c>
    </row>
    <row r="5041" spans="1:12" x14ac:dyDescent="0.25">
      <c r="A5041" t="s">
        <v>9456</v>
      </c>
      <c r="B5041" t="s">
        <v>9453</v>
      </c>
      <c r="C5041" t="s">
        <v>9454</v>
      </c>
      <c r="D5041" t="s">
        <v>9455</v>
      </c>
      <c r="E5041" s="117">
        <v>43031</v>
      </c>
      <c r="F5041" s="118">
        <v>0.44570601851851849</v>
      </c>
      <c r="G5041" t="s">
        <v>9457</v>
      </c>
      <c r="H5041">
        <v>554</v>
      </c>
      <c r="I5041">
        <v>5</v>
      </c>
      <c r="J5041" t="s">
        <v>4140</v>
      </c>
      <c r="L5041" t="s">
        <v>179</v>
      </c>
    </row>
    <row r="5042" spans="1:12" x14ac:dyDescent="0.25">
      <c r="A5042" t="s">
        <v>9456</v>
      </c>
      <c r="B5042" t="s">
        <v>9453</v>
      </c>
      <c r="C5042" t="s">
        <v>9454</v>
      </c>
      <c r="D5042" t="s">
        <v>9455</v>
      </c>
      <c r="E5042" s="117">
        <v>43031</v>
      </c>
      <c r="F5042" s="118">
        <v>0.44570601851851849</v>
      </c>
      <c r="G5042" t="s">
        <v>9457</v>
      </c>
      <c r="H5042">
        <v>554</v>
      </c>
      <c r="I5042">
        <v>7</v>
      </c>
      <c r="J5042" t="s">
        <v>4140</v>
      </c>
      <c r="L5042">
        <v>101</v>
      </c>
    </row>
    <row r="5043" spans="1:12" x14ac:dyDescent="0.25">
      <c r="A5043" t="s">
        <v>9456</v>
      </c>
      <c r="B5043" t="s">
        <v>9453</v>
      </c>
      <c r="C5043" t="s">
        <v>9454</v>
      </c>
      <c r="D5043" t="s">
        <v>9455</v>
      </c>
      <c r="E5043" s="117">
        <v>43031</v>
      </c>
      <c r="F5043" s="118">
        <v>0.44570601851851849</v>
      </c>
      <c r="G5043" t="s">
        <v>9457</v>
      </c>
      <c r="H5043">
        <v>554</v>
      </c>
      <c r="I5043">
        <v>8</v>
      </c>
      <c r="J5043" t="s">
        <v>4140</v>
      </c>
      <c r="L5043">
        <v>100000</v>
      </c>
    </row>
    <row r="5044" spans="1:12" x14ac:dyDescent="0.25">
      <c r="A5044" t="s">
        <v>9456</v>
      </c>
      <c r="B5044" t="s">
        <v>9453</v>
      </c>
      <c r="C5044" t="s">
        <v>9454</v>
      </c>
      <c r="D5044" t="s">
        <v>9455</v>
      </c>
      <c r="E5044" s="117">
        <v>43031</v>
      </c>
      <c r="F5044" s="118">
        <v>0.44570601851851849</v>
      </c>
      <c r="G5044" t="s">
        <v>9457</v>
      </c>
      <c r="H5044">
        <v>554</v>
      </c>
      <c r="I5044">
        <v>12</v>
      </c>
      <c r="J5044" t="s">
        <v>4140</v>
      </c>
      <c r="L5044">
        <v>-11.7299705102547</v>
      </c>
    </row>
    <row r="5045" spans="1:12" x14ac:dyDescent="0.25">
      <c r="A5045" t="s">
        <v>9456</v>
      </c>
      <c r="B5045" t="s">
        <v>9453</v>
      </c>
      <c r="C5045" t="s">
        <v>9454</v>
      </c>
      <c r="D5045" t="s">
        <v>9455</v>
      </c>
      <c r="E5045" s="117">
        <v>43031</v>
      </c>
      <c r="F5045" s="118">
        <v>0.44570601851851849</v>
      </c>
      <c r="G5045" t="s">
        <v>9457</v>
      </c>
      <c r="H5045">
        <v>554</v>
      </c>
      <c r="I5045">
        <v>13</v>
      </c>
      <c r="J5045" t="s">
        <v>4140</v>
      </c>
      <c r="L5045">
        <v>-62.254247174643702</v>
      </c>
    </row>
    <row r="5046" spans="1:12" x14ac:dyDescent="0.25">
      <c r="A5046" t="s">
        <v>9456</v>
      </c>
      <c r="B5046" t="s">
        <v>9453</v>
      </c>
      <c r="C5046" t="s">
        <v>9454</v>
      </c>
      <c r="D5046" t="s">
        <v>9455</v>
      </c>
      <c r="E5046" s="117">
        <v>43031</v>
      </c>
      <c r="F5046" s="118">
        <v>0.44570601851851849</v>
      </c>
      <c r="G5046" t="s">
        <v>9457</v>
      </c>
      <c r="H5046">
        <v>554</v>
      </c>
      <c r="I5046">
        <v>14</v>
      </c>
      <c r="J5046" t="s">
        <v>4140</v>
      </c>
      <c r="L5046">
        <v>334</v>
      </c>
    </row>
    <row r="5047" spans="1:12" x14ac:dyDescent="0.25">
      <c r="A5047" t="s">
        <v>9456</v>
      </c>
      <c r="B5047" t="s">
        <v>9453</v>
      </c>
      <c r="C5047" t="s">
        <v>9454</v>
      </c>
      <c r="D5047" t="s">
        <v>9455</v>
      </c>
      <c r="E5047" s="117">
        <v>43031</v>
      </c>
      <c r="F5047" s="118">
        <v>0.44570601851851849</v>
      </c>
      <c r="G5047" t="s">
        <v>9457</v>
      </c>
      <c r="H5047">
        <v>554</v>
      </c>
      <c r="I5047">
        <v>15</v>
      </c>
      <c r="J5047" t="s">
        <v>4140</v>
      </c>
      <c r="L5047" t="s">
        <v>26385</v>
      </c>
    </row>
    <row r="5048" spans="1:12" x14ac:dyDescent="0.25">
      <c r="A5048" t="s">
        <v>9456</v>
      </c>
      <c r="B5048" t="s">
        <v>9453</v>
      </c>
      <c r="C5048" t="s">
        <v>9454</v>
      </c>
      <c r="D5048" t="s">
        <v>9455</v>
      </c>
      <c r="E5048" s="117">
        <v>43031</v>
      </c>
      <c r="F5048" s="118">
        <v>0.44571759259259264</v>
      </c>
      <c r="G5048" t="s">
        <v>9457</v>
      </c>
      <c r="H5048">
        <v>554</v>
      </c>
      <c r="I5048">
        <v>19</v>
      </c>
      <c r="J5048" t="s">
        <v>4140</v>
      </c>
      <c r="L5048" t="s">
        <v>25395</v>
      </c>
    </row>
    <row r="5049" spans="1:12" x14ac:dyDescent="0.25">
      <c r="A5049" t="s">
        <v>9456</v>
      </c>
      <c r="B5049" t="s">
        <v>9453</v>
      </c>
      <c r="C5049" t="s">
        <v>9454</v>
      </c>
      <c r="D5049" t="s">
        <v>9455</v>
      </c>
      <c r="E5049" s="117">
        <v>43031</v>
      </c>
      <c r="F5049" s="118">
        <v>0.44571759259259264</v>
      </c>
      <c r="G5049" t="s">
        <v>9457</v>
      </c>
      <c r="H5049">
        <v>554</v>
      </c>
      <c r="I5049">
        <v>20</v>
      </c>
      <c r="J5049" t="s">
        <v>4140</v>
      </c>
      <c r="L5049" t="s">
        <v>37</v>
      </c>
    </row>
    <row r="5050" spans="1:12" x14ac:dyDescent="0.25">
      <c r="A5050" t="s">
        <v>9456</v>
      </c>
      <c r="B5050" t="s">
        <v>9453</v>
      </c>
      <c r="C5050" t="s">
        <v>9454</v>
      </c>
      <c r="D5050" t="s">
        <v>9455</v>
      </c>
      <c r="E5050" s="117">
        <v>43031</v>
      </c>
      <c r="F5050" s="118">
        <v>0.44571759259259264</v>
      </c>
      <c r="G5050" t="s">
        <v>9457</v>
      </c>
      <c r="H5050">
        <v>554</v>
      </c>
      <c r="I5050">
        <v>22</v>
      </c>
      <c r="J5050" t="s">
        <v>4140</v>
      </c>
      <c r="L5050" t="s">
        <v>25350</v>
      </c>
    </row>
    <row r="5051" spans="1:12" x14ac:dyDescent="0.25">
      <c r="A5051" t="s">
        <v>9456</v>
      </c>
      <c r="B5051" t="s">
        <v>9453</v>
      </c>
      <c r="C5051" t="s">
        <v>9454</v>
      </c>
      <c r="D5051" t="s">
        <v>9455</v>
      </c>
      <c r="E5051" s="117">
        <v>43031</v>
      </c>
      <c r="F5051" s="118">
        <v>0.44574074074074077</v>
      </c>
      <c r="G5051" t="s">
        <v>9457</v>
      </c>
      <c r="H5051">
        <v>555</v>
      </c>
      <c r="I5051">
        <v>2</v>
      </c>
      <c r="J5051" t="s">
        <v>4140</v>
      </c>
      <c r="L5051" t="s">
        <v>5</v>
      </c>
    </row>
    <row r="5052" spans="1:12" x14ac:dyDescent="0.25">
      <c r="A5052" t="s">
        <v>9456</v>
      </c>
      <c r="B5052" t="s">
        <v>9453</v>
      </c>
      <c r="C5052" t="s">
        <v>9454</v>
      </c>
      <c r="D5052" t="s">
        <v>9455</v>
      </c>
      <c r="E5052" s="117">
        <v>43031</v>
      </c>
      <c r="F5052" s="118">
        <v>0.44574074074074077</v>
      </c>
      <c r="G5052" t="s">
        <v>9457</v>
      </c>
      <c r="H5052">
        <v>555</v>
      </c>
      <c r="I5052">
        <v>5</v>
      </c>
      <c r="J5052" t="s">
        <v>4140</v>
      </c>
      <c r="L5052" t="s">
        <v>179</v>
      </c>
    </row>
    <row r="5053" spans="1:12" x14ac:dyDescent="0.25">
      <c r="A5053" t="s">
        <v>9456</v>
      </c>
      <c r="B5053" t="s">
        <v>9453</v>
      </c>
      <c r="C5053" t="s">
        <v>9454</v>
      </c>
      <c r="D5053" t="s">
        <v>9455</v>
      </c>
      <c r="E5053" s="117">
        <v>43031</v>
      </c>
      <c r="F5053" s="118">
        <v>0.44574074074074077</v>
      </c>
      <c r="G5053" t="s">
        <v>9457</v>
      </c>
      <c r="H5053">
        <v>555</v>
      </c>
      <c r="I5053">
        <v>7</v>
      </c>
      <c r="J5053" t="s">
        <v>4140</v>
      </c>
      <c r="L5053">
        <v>102</v>
      </c>
    </row>
    <row r="5054" spans="1:12" x14ac:dyDescent="0.25">
      <c r="A5054" t="s">
        <v>9456</v>
      </c>
      <c r="B5054" t="s">
        <v>9453</v>
      </c>
      <c r="C5054" t="s">
        <v>9454</v>
      </c>
      <c r="D5054" t="s">
        <v>9455</v>
      </c>
      <c r="E5054" s="117">
        <v>43031</v>
      </c>
      <c r="F5054" s="118">
        <v>0.44574074074074077</v>
      </c>
      <c r="G5054" t="s">
        <v>9457</v>
      </c>
      <c r="H5054">
        <v>555</v>
      </c>
      <c r="I5054">
        <v>8</v>
      </c>
      <c r="J5054" t="s">
        <v>4140</v>
      </c>
      <c r="L5054">
        <v>100000</v>
      </c>
    </row>
    <row r="5055" spans="1:12" x14ac:dyDescent="0.25">
      <c r="A5055" t="s">
        <v>9456</v>
      </c>
      <c r="B5055" t="s">
        <v>9453</v>
      </c>
      <c r="C5055" t="s">
        <v>9454</v>
      </c>
      <c r="D5055" t="s">
        <v>9455</v>
      </c>
      <c r="E5055" s="117">
        <v>43031</v>
      </c>
      <c r="F5055" s="118">
        <v>0.44574074074074077</v>
      </c>
      <c r="G5055" t="s">
        <v>9457</v>
      </c>
      <c r="H5055">
        <v>555</v>
      </c>
      <c r="I5055">
        <v>12</v>
      </c>
      <c r="J5055" t="s">
        <v>4140</v>
      </c>
      <c r="L5055">
        <v>-11.7276451247635</v>
      </c>
    </row>
    <row r="5056" spans="1:12" x14ac:dyDescent="0.25">
      <c r="A5056" t="s">
        <v>9456</v>
      </c>
      <c r="B5056" t="s">
        <v>9453</v>
      </c>
      <c r="C5056" t="s">
        <v>9454</v>
      </c>
      <c r="D5056" t="s">
        <v>9455</v>
      </c>
      <c r="E5056" s="117">
        <v>43031</v>
      </c>
      <c r="F5056" s="118">
        <v>0.44574074074074077</v>
      </c>
      <c r="G5056" t="s">
        <v>9457</v>
      </c>
      <c r="H5056">
        <v>555</v>
      </c>
      <c r="I5056">
        <v>13</v>
      </c>
      <c r="J5056" t="s">
        <v>4140</v>
      </c>
      <c r="L5056">
        <v>-62.253721189643301</v>
      </c>
    </row>
    <row r="5057" spans="1:12" x14ac:dyDescent="0.25">
      <c r="A5057" t="s">
        <v>9456</v>
      </c>
      <c r="B5057" t="s">
        <v>9453</v>
      </c>
      <c r="C5057" t="s">
        <v>9454</v>
      </c>
      <c r="D5057" t="s">
        <v>9455</v>
      </c>
      <c r="E5057" s="117">
        <v>43031</v>
      </c>
      <c r="F5057" s="118">
        <v>0.44574074074074077</v>
      </c>
      <c r="G5057" t="s">
        <v>9457</v>
      </c>
      <c r="H5057">
        <v>555</v>
      </c>
      <c r="I5057">
        <v>14</v>
      </c>
      <c r="J5057" t="s">
        <v>4140</v>
      </c>
      <c r="L5057">
        <v>331</v>
      </c>
    </row>
    <row r="5058" spans="1:12" x14ac:dyDescent="0.25">
      <c r="A5058" t="s">
        <v>9456</v>
      </c>
      <c r="B5058" t="s">
        <v>9453</v>
      </c>
      <c r="C5058" t="s">
        <v>9454</v>
      </c>
      <c r="D5058" t="s">
        <v>9455</v>
      </c>
      <c r="E5058" s="117">
        <v>43031</v>
      </c>
      <c r="F5058" s="118">
        <v>0.44575231481481481</v>
      </c>
      <c r="G5058" t="s">
        <v>9457</v>
      </c>
      <c r="H5058">
        <v>555</v>
      </c>
      <c r="I5058">
        <v>15</v>
      </c>
      <c r="J5058" t="s">
        <v>4140</v>
      </c>
      <c r="L5058" t="s">
        <v>26385</v>
      </c>
    </row>
    <row r="5059" spans="1:12" x14ac:dyDescent="0.25">
      <c r="A5059" t="s">
        <v>9456</v>
      </c>
      <c r="B5059" t="s">
        <v>9453</v>
      </c>
      <c r="C5059" t="s">
        <v>9454</v>
      </c>
      <c r="D5059" t="s">
        <v>9455</v>
      </c>
      <c r="E5059" s="117">
        <v>43031</v>
      </c>
      <c r="F5059" s="118">
        <v>0.44575231481481481</v>
      </c>
      <c r="G5059" t="s">
        <v>9457</v>
      </c>
      <c r="H5059">
        <v>555</v>
      </c>
      <c r="I5059">
        <v>19</v>
      </c>
      <c r="J5059" t="s">
        <v>4140</v>
      </c>
      <c r="L5059" t="s">
        <v>25396</v>
      </c>
    </row>
    <row r="5060" spans="1:12" x14ac:dyDescent="0.25">
      <c r="A5060" t="s">
        <v>9456</v>
      </c>
      <c r="B5060" t="s">
        <v>9453</v>
      </c>
      <c r="C5060" t="s">
        <v>9454</v>
      </c>
      <c r="D5060" t="s">
        <v>9455</v>
      </c>
      <c r="E5060" s="117">
        <v>43031</v>
      </c>
      <c r="F5060" s="118">
        <v>0.44575231481481481</v>
      </c>
      <c r="G5060" t="s">
        <v>9457</v>
      </c>
      <c r="H5060">
        <v>555</v>
      </c>
      <c r="I5060">
        <v>20</v>
      </c>
      <c r="J5060" t="s">
        <v>4140</v>
      </c>
      <c r="L5060" t="s">
        <v>37</v>
      </c>
    </row>
    <row r="5061" spans="1:12" x14ac:dyDescent="0.25">
      <c r="A5061" t="s">
        <v>9456</v>
      </c>
      <c r="B5061" t="s">
        <v>9453</v>
      </c>
      <c r="C5061" t="s">
        <v>9454</v>
      </c>
      <c r="D5061" t="s">
        <v>9455</v>
      </c>
      <c r="E5061" s="117">
        <v>43031</v>
      </c>
      <c r="F5061" s="118">
        <v>0.44575231481481481</v>
      </c>
      <c r="G5061" t="s">
        <v>9457</v>
      </c>
      <c r="H5061">
        <v>555</v>
      </c>
      <c r="I5061">
        <v>22</v>
      </c>
      <c r="J5061" t="s">
        <v>4140</v>
      </c>
      <c r="L5061" t="s">
        <v>25351</v>
      </c>
    </row>
    <row r="5062" spans="1:12" x14ac:dyDescent="0.25">
      <c r="A5062" t="s">
        <v>9456</v>
      </c>
      <c r="B5062" t="s">
        <v>9453</v>
      </c>
      <c r="C5062" t="s">
        <v>9454</v>
      </c>
      <c r="D5062" t="s">
        <v>9455</v>
      </c>
      <c r="E5062" s="117">
        <v>43031</v>
      </c>
      <c r="F5062" s="118">
        <v>0.44577546296296294</v>
      </c>
      <c r="G5062" t="s">
        <v>9457</v>
      </c>
      <c r="H5062">
        <v>556</v>
      </c>
      <c r="I5062">
        <v>2</v>
      </c>
      <c r="J5062" t="s">
        <v>4140</v>
      </c>
      <c r="L5062" t="s">
        <v>5</v>
      </c>
    </row>
    <row r="5063" spans="1:12" x14ac:dyDescent="0.25">
      <c r="A5063" t="s">
        <v>9456</v>
      </c>
      <c r="B5063" t="s">
        <v>9453</v>
      </c>
      <c r="C5063" t="s">
        <v>9454</v>
      </c>
      <c r="D5063" t="s">
        <v>9455</v>
      </c>
      <c r="E5063" s="117">
        <v>43031</v>
      </c>
      <c r="F5063" s="118">
        <v>0.44577546296296294</v>
      </c>
      <c r="G5063" t="s">
        <v>9457</v>
      </c>
      <c r="H5063">
        <v>556</v>
      </c>
      <c r="I5063">
        <v>5</v>
      </c>
      <c r="J5063" t="s">
        <v>4140</v>
      </c>
      <c r="L5063" t="s">
        <v>179</v>
      </c>
    </row>
    <row r="5064" spans="1:12" x14ac:dyDescent="0.25">
      <c r="A5064" t="s">
        <v>9456</v>
      </c>
      <c r="B5064" t="s">
        <v>9453</v>
      </c>
      <c r="C5064" t="s">
        <v>9454</v>
      </c>
      <c r="D5064" t="s">
        <v>9455</v>
      </c>
      <c r="E5064" s="117">
        <v>43031</v>
      </c>
      <c r="F5064" s="118">
        <v>0.44577546296296294</v>
      </c>
      <c r="G5064" t="s">
        <v>9457</v>
      </c>
      <c r="H5064">
        <v>556</v>
      </c>
      <c r="I5064">
        <v>7</v>
      </c>
      <c r="J5064" t="s">
        <v>4140</v>
      </c>
      <c r="L5064">
        <v>103</v>
      </c>
    </row>
    <row r="5065" spans="1:12" x14ac:dyDescent="0.25">
      <c r="A5065" t="s">
        <v>9456</v>
      </c>
      <c r="B5065" t="s">
        <v>9453</v>
      </c>
      <c r="C5065" t="s">
        <v>9454</v>
      </c>
      <c r="D5065" t="s">
        <v>9455</v>
      </c>
      <c r="E5065" s="117">
        <v>43031</v>
      </c>
      <c r="F5065" s="118">
        <v>0.44577546296296294</v>
      </c>
      <c r="G5065" t="s">
        <v>9457</v>
      </c>
      <c r="H5065">
        <v>556</v>
      </c>
      <c r="I5065">
        <v>8</v>
      </c>
      <c r="J5065" t="s">
        <v>4140</v>
      </c>
      <c r="L5065">
        <v>100000</v>
      </c>
    </row>
    <row r="5066" spans="1:12" x14ac:dyDescent="0.25">
      <c r="A5066" t="s">
        <v>9456</v>
      </c>
      <c r="B5066" t="s">
        <v>9453</v>
      </c>
      <c r="C5066" t="s">
        <v>9454</v>
      </c>
      <c r="D5066" t="s">
        <v>9455</v>
      </c>
      <c r="E5066" s="117">
        <v>43031</v>
      </c>
      <c r="F5066" s="118">
        <v>0.44577546296296294</v>
      </c>
      <c r="G5066" t="s">
        <v>9457</v>
      </c>
      <c r="H5066">
        <v>556</v>
      </c>
      <c r="I5066">
        <v>12</v>
      </c>
      <c r="J5066" t="s">
        <v>4140</v>
      </c>
      <c r="L5066">
        <v>-11.725094211131101</v>
      </c>
    </row>
    <row r="5067" spans="1:12" x14ac:dyDescent="0.25">
      <c r="A5067" t="s">
        <v>9456</v>
      </c>
      <c r="B5067" t="s">
        <v>9453</v>
      </c>
      <c r="C5067" t="s">
        <v>9454</v>
      </c>
      <c r="D5067" t="s">
        <v>9455</v>
      </c>
      <c r="E5067" s="117">
        <v>43031</v>
      </c>
      <c r="F5067" s="118">
        <v>0.44578703703703698</v>
      </c>
      <c r="G5067" t="s">
        <v>9457</v>
      </c>
      <c r="H5067">
        <v>556</v>
      </c>
      <c r="I5067">
        <v>13</v>
      </c>
      <c r="J5067" t="s">
        <v>4140</v>
      </c>
      <c r="L5067">
        <v>-62.2499474188674</v>
      </c>
    </row>
    <row r="5068" spans="1:12" x14ac:dyDescent="0.25">
      <c r="A5068" t="s">
        <v>9456</v>
      </c>
      <c r="B5068" t="s">
        <v>9453</v>
      </c>
      <c r="C5068" t="s">
        <v>9454</v>
      </c>
      <c r="D5068" t="s">
        <v>9455</v>
      </c>
      <c r="E5068" s="117">
        <v>43031</v>
      </c>
      <c r="F5068" s="118">
        <v>0.44578703703703698</v>
      </c>
      <c r="G5068" t="s">
        <v>9457</v>
      </c>
      <c r="H5068">
        <v>556</v>
      </c>
      <c r="I5068">
        <v>14</v>
      </c>
      <c r="J5068" t="s">
        <v>4140</v>
      </c>
      <c r="L5068">
        <v>283</v>
      </c>
    </row>
    <row r="5069" spans="1:12" x14ac:dyDescent="0.25">
      <c r="A5069" t="s">
        <v>9456</v>
      </c>
      <c r="B5069" t="s">
        <v>9453</v>
      </c>
      <c r="C5069" t="s">
        <v>9454</v>
      </c>
      <c r="D5069" t="s">
        <v>9455</v>
      </c>
      <c r="E5069" s="117">
        <v>43031</v>
      </c>
      <c r="F5069" s="118">
        <v>0.44578703703703698</v>
      </c>
      <c r="G5069" t="s">
        <v>9457</v>
      </c>
      <c r="H5069">
        <v>556</v>
      </c>
      <c r="I5069">
        <v>15</v>
      </c>
      <c r="J5069" t="s">
        <v>4140</v>
      </c>
      <c r="L5069" t="s">
        <v>26385</v>
      </c>
    </row>
    <row r="5070" spans="1:12" x14ac:dyDescent="0.25">
      <c r="A5070" t="s">
        <v>9456</v>
      </c>
      <c r="B5070" t="s">
        <v>9453</v>
      </c>
      <c r="C5070" t="s">
        <v>9454</v>
      </c>
      <c r="D5070" t="s">
        <v>9455</v>
      </c>
      <c r="E5070" s="117">
        <v>43031</v>
      </c>
      <c r="F5070" s="118">
        <v>0.44578703703703698</v>
      </c>
      <c r="G5070" t="s">
        <v>9457</v>
      </c>
      <c r="H5070">
        <v>556</v>
      </c>
      <c r="I5070">
        <v>19</v>
      </c>
      <c r="J5070" t="s">
        <v>4140</v>
      </c>
      <c r="L5070" t="s">
        <v>25397</v>
      </c>
    </row>
    <row r="5071" spans="1:12" x14ac:dyDescent="0.25">
      <c r="A5071" t="s">
        <v>9456</v>
      </c>
      <c r="B5071" t="s">
        <v>9453</v>
      </c>
      <c r="C5071" t="s">
        <v>9454</v>
      </c>
      <c r="D5071" t="s">
        <v>9455</v>
      </c>
      <c r="E5071" s="117">
        <v>43031</v>
      </c>
      <c r="F5071" s="118">
        <v>0.44578703703703698</v>
      </c>
      <c r="G5071" t="s">
        <v>9457</v>
      </c>
      <c r="H5071">
        <v>556</v>
      </c>
      <c r="I5071">
        <v>20</v>
      </c>
      <c r="J5071" t="s">
        <v>4140</v>
      </c>
      <c r="L5071" t="s">
        <v>31</v>
      </c>
    </row>
    <row r="5072" spans="1:12" x14ac:dyDescent="0.25">
      <c r="A5072" t="s">
        <v>9456</v>
      </c>
      <c r="B5072" t="s">
        <v>9453</v>
      </c>
      <c r="C5072" t="s">
        <v>9454</v>
      </c>
      <c r="D5072" t="s">
        <v>9455</v>
      </c>
      <c r="E5072" s="117">
        <v>43031</v>
      </c>
      <c r="F5072" s="118">
        <v>0.44578703703703698</v>
      </c>
      <c r="G5072" t="s">
        <v>9457</v>
      </c>
      <c r="H5072">
        <v>556</v>
      </c>
      <c r="I5072">
        <v>22</v>
      </c>
      <c r="J5072" t="s">
        <v>4140</v>
      </c>
      <c r="L5072" t="s">
        <v>25352</v>
      </c>
    </row>
    <row r="5073" spans="1:12" x14ac:dyDescent="0.25">
      <c r="A5073" t="s">
        <v>9456</v>
      </c>
      <c r="B5073" t="s">
        <v>9453</v>
      </c>
      <c r="C5073" t="s">
        <v>9454</v>
      </c>
      <c r="D5073" t="s">
        <v>9455</v>
      </c>
      <c r="E5073" s="117">
        <v>43031</v>
      </c>
      <c r="F5073" s="118">
        <v>0.44581018518518517</v>
      </c>
      <c r="G5073" t="s">
        <v>9457</v>
      </c>
      <c r="H5073">
        <v>557</v>
      </c>
      <c r="I5073">
        <v>2</v>
      </c>
      <c r="J5073" t="s">
        <v>4140</v>
      </c>
      <c r="L5073" t="s">
        <v>5</v>
      </c>
    </row>
    <row r="5074" spans="1:12" x14ac:dyDescent="0.25">
      <c r="A5074" t="s">
        <v>9456</v>
      </c>
      <c r="B5074" t="s">
        <v>9453</v>
      </c>
      <c r="C5074" t="s">
        <v>9454</v>
      </c>
      <c r="D5074" t="s">
        <v>9455</v>
      </c>
      <c r="E5074" s="117">
        <v>43031</v>
      </c>
      <c r="F5074" s="118">
        <v>0.44581018518518517</v>
      </c>
      <c r="G5074" t="s">
        <v>9457</v>
      </c>
      <c r="H5074">
        <v>557</v>
      </c>
      <c r="I5074">
        <v>5</v>
      </c>
      <c r="J5074" t="s">
        <v>4140</v>
      </c>
      <c r="L5074" t="s">
        <v>179</v>
      </c>
    </row>
    <row r="5075" spans="1:12" x14ac:dyDescent="0.25">
      <c r="A5075" t="s">
        <v>9456</v>
      </c>
      <c r="B5075" t="s">
        <v>9453</v>
      </c>
      <c r="C5075" t="s">
        <v>9454</v>
      </c>
      <c r="D5075" t="s">
        <v>9455</v>
      </c>
      <c r="E5075" s="117">
        <v>43031</v>
      </c>
      <c r="F5075" s="118">
        <v>0.44581018518518517</v>
      </c>
      <c r="G5075" t="s">
        <v>9457</v>
      </c>
      <c r="H5075">
        <v>557</v>
      </c>
      <c r="I5075">
        <v>7</v>
      </c>
      <c r="J5075" t="s">
        <v>4140</v>
      </c>
      <c r="L5075">
        <v>104</v>
      </c>
    </row>
    <row r="5076" spans="1:12" x14ac:dyDescent="0.25">
      <c r="A5076" t="s">
        <v>9456</v>
      </c>
      <c r="B5076" t="s">
        <v>9453</v>
      </c>
      <c r="C5076" t="s">
        <v>9454</v>
      </c>
      <c r="D5076" t="s">
        <v>9455</v>
      </c>
      <c r="E5076" s="117">
        <v>43031</v>
      </c>
      <c r="F5076" s="118">
        <v>0.44581018518518517</v>
      </c>
      <c r="G5076" t="s">
        <v>9457</v>
      </c>
      <c r="H5076">
        <v>557</v>
      </c>
      <c r="I5076">
        <v>8</v>
      </c>
      <c r="J5076" t="s">
        <v>4140</v>
      </c>
      <c r="L5076">
        <v>100000</v>
      </c>
    </row>
    <row r="5077" spans="1:12" x14ac:dyDescent="0.25">
      <c r="A5077" t="s">
        <v>9456</v>
      </c>
      <c r="B5077" t="s">
        <v>9453</v>
      </c>
      <c r="C5077" t="s">
        <v>9454</v>
      </c>
      <c r="D5077" t="s">
        <v>9455</v>
      </c>
      <c r="E5077" s="117">
        <v>43031</v>
      </c>
      <c r="F5077" s="118">
        <v>0.44582175925925926</v>
      </c>
      <c r="G5077" t="s">
        <v>9457</v>
      </c>
      <c r="H5077">
        <v>557</v>
      </c>
      <c r="I5077">
        <v>12</v>
      </c>
      <c r="J5077" t="s">
        <v>4140</v>
      </c>
      <c r="L5077">
        <v>-11.6971476807852</v>
      </c>
    </row>
    <row r="5078" spans="1:12" x14ac:dyDescent="0.25">
      <c r="A5078" t="s">
        <v>9456</v>
      </c>
      <c r="B5078" t="s">
        <v>9453</v>
      </c>
      <c r="C5078" t="s">
        <v>9454</v>
      </c>
      <c r="D5078" t="s">
        <v>9455</v>
      </c>
      <c r="E5078" s="117">
        <v>43031</v>
      </c>
      <c r="F5078" s="118">
        <v>0.44582175925925926</v>
      </c>
      <c r="G5078" t="s">
        <v>9457</v>
      </c>
      <c r="H5078">
        <v>557</v>
      </c>
      <c r="I5078">
        <v>13</v>
      </c>
      <c r="J5078" t="s">
        <v>4140</v>
      </c>
      <c r="L5078">
        <v>-62.238104011262799</v>
      </c>
    </row>
    <row r="5079" spans="1:12" x14ac:dyDescent="0.25">
      <c r="A5079" t="s">
        <v>9456</v>
      </c>
      <c r="B5079" t="s">
        <v>9453</v>
      </c>
      <c r="C5079" t="s">
        <v>9454</v>
      </c>
      <c r="D5079" t="s">
        <v>9455</v>
      </c>
      <c r="E5079" s="117">
        <v>43031</v>
      </c>
      <c r="F5079" s="118">
        <v>0.44582175925925926</v>
      </c>
      <c r="G5079" t="s">
        <v>9457</v>
      </c>
      <c r="H5079">
        <v>557</v>
      </c>
      <c r="I5079">
        <v>14</v>
      </c>
      <c r="J5079" t="s">
        <v>4140</v>
      </c>
      <c r="L5079">
        <v>277</v>
      </c>
    </row>
    <row r="5080" spans="1:12" x14ac:dyDescent="0.25">
      <c r="A5080" t="s">
        <v>9456</v>
      </c>
      <c r="B5080" t="s">
        <v>9453</v>
      </c>
      <c r="C5080" t="s">
        <v>9454</v>
      </c>
      <c r="D5080" t="s">
        <v>9455</v>
      </c>
      <c r="E5080" s="117">
        <v>43031</v>
      </c>
      <c r="F5080" s="118">
        <v>0.44582175925925926</v>
      </c>
      <c r="G5080" t="s">
        <v>9457</v>
      </c>
      <c r="H5080">
        <v>557</v>
      </c>
      <c r="I5080">
        <v>15</v>
      </c>
      <c r="J5080" t="s">
        <v>4140</v>
      </c>
      <c r="L5080" t="s">
        <v>26385</v>
      </c>
    </row>
    <row r="5081" spans="1:12" x14ac:dyDescent="0.25">
      <c r="A5081" t="s">
        <v>9456</v>
      </c>
      <c r="B5081" t="s">
        <v>9453</v>
      </c>
      <c r="C5081" t="s">
        <v>9454</v>
      </c>
      <c r="D5081" t="s">
        <v>9455</v>
      </c>
      <c r="E5081" s="117">
        <v>43031</v>
      </c>
      <c r="F5081" s="118">
        <v>0.44582175925925926</v>
      </c>
      <c r="G5081" t="s">
        <v>9457</v>
      </c>
      <c r="H5081">
        <v>557</v>
      </c>
      <c r="I5081">
        <v>19</v>
      </c>
      <c r="J5081" t="s">
        <v>4140</v>
      </c>
      <c r="L5081" t="s">
        <v>25398</v>
      </c>
    </row>
    <row r="5082" spans="1:12" x14ac:dyDescent="0.25">
      <c r="A5082" t="s">
        <v>9456</v>
      </c>
      <c r="B5082" t="s">
        <v>9453</v>
      </c>
      <c r="C5082" t="s">
        <v>9454</v>
      </c>
      <c r="D5082" t="s">
        <v>9455</v>
      </c>
      <c r="E5082" s="117">
        <v>43031</v>
      </c>
      <c r="F5082" s="118">
        <v>0.44582175925925926</v>
      </c>
      <c r="G5082" t="s">
        <v>9457</v>
      </c>
      <c r="H5082">
        <v>557</v>
      </c>
      <c r="I5082">
        <v>20</v>
      </c>
      <c r="J5082" t="s">
        <v>4140</v>
      </c>
      <c r="L5082" t="s">
        <v>42</v>
      </c>
    </row>
    <row r="5083" spans="1:12" x14ac:dyDescent="0.25">
      <c r="A5083" t="s">
        <v>9456</v>
      </c>
      <c r="B5083" t="s">
        <v>9453</v>
      </c>
      <c r="C5083" t="s">
        <v>9454</v>
      </c>
      <c r="D5083" t="s">
        <v>9455</v>
      </c>
      <c r="E5083" s="117">
        <v>43031</v>
      </c>
      <c r="F5083" s="118">
        <v>0.4458333333333333</v>
      </c>
      <c r="G5083" t="s">
        <v>9457</v>
      </c>
      <c r="H5083">
        <v>557</v>
      </c>
      <c r="I5083">
        <v>22</v>
      </c>
      <c r="J5083" t="s">
        <v>4140</v>
      </c>
      <c r="L5083" t="s">
        <v>25353</v>
      </c>
    </row>
    <row r="5084" spans="1:12" x14ac:dyDescent="0.25">
      <c r="A5084" t="s">
        <v>9456</v>
      </c>
      <c r="B5084" t="s">
        <v>9453</v>
      </c>
      <c r="C5084" t="s">
        <v>9454</v>
      </c>
      <c r="D5084" t="s">
        <v>9455</v>
      </c>
      <c r="E5084" s="117">
        <v>43031</v>
      </c>
      <c r="F5084" s="118">
        <v>0.4458449074074074</v>
      </c>
      <c r="G5084" t="s">
        <v>9457</v>
      </c>
      <c r="H5084">
        <v>558</v>
      </c>
      <c r="I5084">
        <v>2</v>
      </c>
      <c r="J5084" t="s">
        <v>4140</v>
      </c>
      <c r="L5084" t="s">
        <v>5</v>
      </c>
    </row>
    <row r="5085" spans="1:12" x14ac:dyDescent="0.25">
      <c r="A5085" t="s">
        <v>9456</v>
      </c>
      <c r="B5085" t="s">
        <v>9453</v>
      </c>
      <c r="C5085" t="s">
        <v>9454</v>
      </c>
      <c r="D5085" t="s">
        <v>9455</v>
      </c>
      <c r="E5085" s="117">
        <v>43031</v>
      </c>
      <c r="F5085" s="118">
        <v>0.4458449074074074</v>
      </c>
      <c r="G5085" t="s">
        <v>9457</v>
      </c>
      <c r="H5085">
        <v>558</v>
      </c>
      <c r="I5085">
        <v>5</v>
      </c>
      <c r="J5085" t="s">
        <v>4140</v>
      </c>
      <c r="L5085" t="s">
        <v>179</v>
      </c>
    </row>
    <row r="5086" spans="1:12" x14ac:dyDescent="0.25">
      <c r="A5086" t="s">
        <v>9456</v>
      </c>
      <c r="B5086" t="s">
        <v>9453</v>
      </c>
      <c r="C5086" t="s">
        <v>9454</v>
      </c>
      <c r="D5086" t="s">
        <v>9455</v>
      </c>
      <c r="E5086" s="117">
        <v>43031</v>
      </c>
      <c r="F5086" s="118">
        <v>0.44585648148148144</v>
      </c>
      <c r="G5086" t="s">
        <v>9457</v>
      </c>
      <c r="H5086">
        <v>558</v>
      </c>
      <c r="I5086">
        <v>7</v>
      </c>
      <c r="J5086" t="s">
        <v>4140</v>
      </c>
      <c r="L5086">
        <v>105</v>
      </c>
    </row>
    <row r="5087" spans="1:12" x14ac:dyDescent="0.25">
      <c r="A5087" t="s">
        <v>9456</v>
      </c>
      <c r="B5087" t="s">
        <v>9453</v>
      </c>
      <c r="C5087" t="s">
        <v>9454</v>
      </c>
      <c r="D5087" t="s">
        <v>9455</v>
      </c>
      <c r="E5087" s="117">
        <v>43031</v>
      </c>
      <c r="F5087" s="118">
        <v>0.44585648148148144</v>
      </c>
      <c r="G5087" t="s">
        <v>9457</v>
      </c>
      <c r="H5087">
        <v>558</v>
      </c>
      <c r="I5087">
        <v>8</v>
      </c>
      <c r="J5087" t="s">
        <v>4140</v>
      </c>
      <c r="L5087">
        <v>100000</v>
      </c>
    </row>
    <row r="5088" spans="1:12" x14ac:dyDescent="0.25">
      <c r="A5088" t="s">
        <v>9456</v>
      </c>
      <c r="B5088" t="s">
        <v>9453</v>
      </c>
      <c r="C5088" t="s">
        <v>9454</v>
      </c>
      <c r="D5088" t="s">
        <v>9455</v>
      </c>
      <c r="E5088" s="117">
        <v>43031</v>
      </c>
      <c r="F5088" s="118">
        <v>0.44585648148148144</v>
      </c>
      <c r="G5088" t="s">
        <v>9457</v>
      </c>
      <c r="H5088">
        <v>558</v>
      </c>
      <c r="I5088">
        <v>12</v>
      </c>
      <c r="J5088" t="s">
        <v>4140</v>
      </c>
      <c r="L5088">
        <v>-11.892375553620001</v>
      </c>
    </row>
    <row r="5089" spans="1:12" x14ac:dyDescent="0.25">
      <c r="A5089" t="s">
        <v>9456</v>
      </c>
      <c r="B5089" t="s">
        <v>9453</v>
      </c>
      <c r="C5089" t="s">
        <v>9454</v>
      </c>
      <c r="D5089" t="s">
        <v>9455</v>
      </c>
      <c r="E5089" s="117">
        <v>43031</v>
      </c>
      <c r="F5089" s="118">
        <v>0.44585648148148144</v>
      </c>
      <c r="G5089" t="s">
        <v>9457</v>
      </c>
      <c r="H5089">
        <v>558</v>
      </c>
      <c r="I5089">
        <v>13</v>
      </c>
      <c r="J5089" t="s">
        <v>4140</v>
      </c>
      <c r="L5089">
        <v>-62.677684503581098</v>
      </c>
    </row>
    <row r="5090" spans="1:12" x14ac:dyDescent="0.25">
      <c r="A5090" t="s">
        <v>9456</v>
      </c>
      <c r="B5090" t="s">
        <v>9453</v>
      </c>
      <c r="C5090" t="s">
        <v>9454</v>
      </c>
      <c r="D5090" t="s">
        <v>9455</v>
      </c>
      <c r="E5090" s="117">
        <v>43031</v>
      </c>
      <c r="F5090" s="118">
        <v>0.44585648148148144</v>
      </c>
      <c r="G5090" t="s">
        <v>9457</v>
      </c>
      <c r="H5090">
        <v>558</v>
      </c>
      <c r="I5090">
        <v>14</v>
      </c>
      <c r="J5090" t="s">
        <v>4140</v>
      </c>
      <c r="L5090">
        <v>237</v>
      </c>
    </row>
    <row r="5091" spans="1:12" x14ac:dyDescent="0.25">
      <c r="A5091" t="s">
        <v>9456</v>
      </c>
      <c r="B5091" t="s">
        <v>9453</v>
      </c>
      <c r="C5091" t="s">
        <v>9454</v>
      </c>
      <c r="D5091" t="s">
        <v>9455</v>
      </c>
      <c r="E5091" s="117">
        <v>43031</v>
      </c>
      <c r="F5091" s="118">
        <v>0.44585648148148144</v>
      </c>
      <c r="G5091" t="s">
        <v>9457</v>
      </c>
      <c r="H5091">
        <v>558</v>
      </c>
      <c r="I5091">
        <v>15</v>
      </c>
      <c r="J5091" t="s">
        <v>4140</v>
      </c>
      <c r="L5091" t="s">
        <v>26374</v>
      </c>
    </row>
    <row r="5092" spans="1:12" x14ac:dyDescent="0.25">
      <c r="A5092" t="s">
        <v>9456</v>
      </c>
      <c r="B5092" t="s">
        <v>9453</v>
      </c>
      <c r="C5092" t="s">
        <v>9454</v>
      </c>
      <c r="D5092" t="s">
        <v>9455</v>
      </c>
      <c r="E5092" s="117">
        <v>43031</v>
      </c>
      <c r="F5092" s="118">
        <v>0.44586805555555559</v>
      </c>
      <c r="G5092" t="s">
        <v>9457</v>
      </c>
      <c r="H5092">
        <v>558</v>
      </c>
      <c r="I5092">
        <v>19</v>
      </c>
      <c r="J5092" t="s">
        <v>4140</v>
      </c>
      <c r="L5092" t="s">
        <v>26450</v>
      </c>
    </row>
    <row r="5093" spans="1:12" x14ac:dyDescent="0.25">
      <c r="A5093" t="s">
        <v>9456</v>
      </c>
      <c r="B5093" t="s">
        <v>9453</v>
      </c>
      <c r="C5093" t="s">
        <v>9454</v>
      </c>
      <c r="D5093" t="s">
        <v>9455</v>
      </c>
      <c r="E5093" s="117">
        <v>43031</v>
      </c>
      <c r="F5093" s="118">
        <v>0.44586805555555559</v>
      </c>
      <c r="G5093" t="s">
        <v>9457</v>
      </c>
      <c r="H5093">
        <v>558</v>
      </c>
      <c r="I5093">
        <v>20</v>
      </c>
      <c r="J5093" t="s">
        <v>4140</v>
      </c>
      <c r="L5093" t="s">
        <v>556</v>
      </c>
    </row>
    <row r="5094" spans="1:12" x14ac:dyDescent="0.25">
      <c r="A5094" t="s">
        <v>9456</v>
      </c>
      <c r="B5094" t="s">
        <v>9453</v>
      </c>
      <c r="C5094" t="s">
        <v>9454</v>
      </c>
      <c r="D5094" t="s">
        <v>9455</v>
      </c>
      <c r="E5094" s="117">
        <v>43031</v>
      </c>
      <c r="F5094" s="118">
        <v>0.44586805555555559</v>
      </c>
      <c r="G5094" t="s">
        <v>9457</v>
      </c>
      <c r="H5094">
        <v>558</v>
      </c>
      <c r="I5094">
        <v>22</v>
      </c>
      <c r="J5094" t="s">
        <v>4140</v>
      </c>
      <c r="L5094" t="s">
        <v>25354</v>
      </c>
    </row>
    <row r="5095" spans="1:12" x14ac:dyDescent="0.25">
      <c r="A5095" t="s">
        <v>9456</v>
      </c>
      <c r="B5095" t="s">
        <v>9453</v>
      </c>
      <c r="C5095" t="s">
        <v>9454</v>
      </c>
      <c r="D5095" t="s">
        <v>9455</v>
      </c>
      <c r="E5095" s="117">
        <v>43031</v>
      </c>
      <c r="F5095" s="118">
        <v>0.44589120370370372</v>
      </c>
      <c r="G5095" t="s">
        <v>9457</v>
      </c>
      <c r="H5095">
        <v>559</v>
      </c>
      <c r="I5095">
        <v>2</v>
      </c>
      <c r="J5095" t="s">
        <v>4140</v>
      </c>
      <c r="L5095" t="s">
        <v>5</v>
      </c>
    </row>
    <row r="5096" spans="1:12" x14ac:dyDescent="0.25">
      <c r="A5096" t="s">
        <v>9456</v>
      </c>
      <c r="B5096" t="s">
        <v>9453</v>
      </c>
      <c r="C5096" t="s">
        <v>9454</v>
      </c>
      <c r="D5096" t="s">
        <v>9455</v>
      </c>
      <c r="E5096" s="117">
        <v>43031</v>
      </c>
      <c r="F5096" s="118">
        <v>0.44589120370370372</v>
      </c>
      <c r="G5096" t="s">
        <v>9457</v>
      </c>
      <c r="H5096">
        <v>559</v>
      </c>
      <c r="I5096">
        <v>5</v>
      </c>
      <c r="J5096" t="s">
        <v>4140</v>
      </c>
      <c r="L5096" t="s">
        <v>179</v>
      </c>
    </row>
    <row r="5097" spans="1:12" x14ac:dyDescent="0.25">
      <c r="A5097" t="s">
        <v>9456</v>
      </c>
      <c r="B5097" t="s">
        <v>9453</v>
      </c>
      <c r="C5097" t="s">
        <v>9454</v>
      </c>
      <c r="D5097" t="s">
        <v>9455</v>
      </c>
      <c r="E5097" s="117">
        <v>43031</v>
      </c>
      <c r="F5097" s="118">
        <v>0.44589120370370372</v>
      </c>
      <c r="G5097" t="s">
        <v>9457</v>
      </c>
      <c r="H5097">
        <v>559</v>
      </c>
      <c r="I5097">
        <v>7</v>
      </c>
      <c r="J5097" t="s">
        <v>4140</v>
      </c>
      <c r="L5097">
        <v>106</v>
      </c>
    </row>
    <row r="5098" spans="1:12" x14ac:dyDescent="0.25">
      <c r="A5098" t="s">
        <v>9456</v>
      </c>
      <c r="B5098" t="s">
        <v>9453</v>
      </c>
      <c r="C5098" t="s">
        <v>9454</v>
      </c>
      <c r="D5098" t="s">
        <v>9455</v>
      </c>
      <c r="E5098" s="117">
        <v>43031</v>
      </c>
      <c r="F5098" s="118">
        <v>0.44589120370370372</v>
      </c>
      <c r="G5098" t="s">
        <v>9457</v>
      </c>
      <c r="H5098">
        <v>559</v>
      </c>
      <c r="I5098">
        <v>8</v>
      </c>
      <c r="J5098" t="s">
        <v>4140</v>
      </c>
      <c r="L5098">
        <v>100000</v>
      </c>
    </row>
    <row r="5099" spans="1:12" x14ac:dyDescent="0.25">
      <c r="A5099" t="s">
        <v>9456</v>
      </c>
      <c r="B5099" t="s">
        <v>9453</v>
      </c>
      <c r="C5099" t="s">
        <v>9454</v>
      </c>
      <c r="D5099" t="s">
        <v>9455</v>
      </c>
      <c r="E5099" s="117">
        <v>43031</v>
      </c>
      <c r="F5099" s="118">
        <v>0.44589120370370372</v>
      </c>
      <c r="G5099" t="s">
        <v>9457</v>
      </c>
      <c r="H5099">
        <v>559</v>
      </c>
      <c r="I5099">
        <v>12</v>
      </c>
      <c r="J5099" t="s">
        <v>4140</v>
      </c>
      <c r="L5099">
        <v>-11.889854401143999</v>
      </c>
    </row>
    <row r="5100" spans="1:12" x14ac:dyDescent="0.25">
      <c r="A5100" t="s">
        <v>9456</v>
      </c>
      <c r="B5100" t="s">
        <v>9453</v>
      </c>
      <c r="C5100" t="s">
        <v>9454</v>
      </c>
      <c r="D5100" t="s">
        <v>9455</v>
      </c>
      <c r="E5100" s="117">
        <v>43031</v>
      </c>
      <c r="F5100" s="118">
        <v>0.44589120370370372</v>
      </c>
      <c r="G5100" t="s">
        <v>9457</v>
      </c>
      <c r="H5100">
        <v>559</v>
      </c>
      <c r="I5100">
        <v>13</v>
      </c>
      <c r="J5100" t="s">
        <v>4140</v>
      </c>
      <c r="L5100">
        <v>-62.671516938619497</v>
      </c>
    </row>
    <row r="5101" spans="1:12" x14ac:dyDescent="0.25">
      <c r="A5101" t="s">
        <v>9456</v>
      </c>
      <c r="B5101" t="s">
        <v>9453</v>
      </c>
      <c r="C5101" t="s">
        <v>9454</v>
      </c>
      <c r="D5101" t="s">
        <v>9455</v>
      </c>
      <c r="E5101" s="117">
        <v>43031</v>
      </c>
      <c r="F5101" s="118">
        <v>0.44589120370370372</v>
      </c>
      <c r="G5101" t="s">
        <v>9457</v>
      </c>
      <c r="H5101">
        <v>559</v>
      </c>
      <c r="I5101">
        <v>14</v>
      </c>
      <c r="J5101" t="s">
        <v>4140</v>
      </c>
      <c r="L5101">
        <v>237</v>
      </c>
    </row>
    <row r="5102" spans="1:12" x14ac:dyDescent="0.25">
      <c r="A5102" t="s">
        <v>9456</v>
      </c>
      <c r="B5102" t="s">
        <v>9453</v>
      </c>
      <c r="C5102" t="s">
        <v>9454</v>
      </c>
      <c r="D5102" t="s">
        <v>9455</v>
      </c>
      <c r="E5102" s="117">
        <v>43031</v>
      </c>
      <c r="F5102" s="118">
        <v>0.44590277777777776</v>
      </c>
      <c r="G5102" t="s">
        <v>9457</v>
      </c>
      <c r="H5102">
        <v>559</v>
      </c>
      <c r="I5102">
        <v>15</v>
      </c>
      <c r="J5102" t="s">
        <v>4140</v>
      </c>
      <c r="L5102" t="s">
        <v>26374</v>
      </c>
    </row>
    <row r="5103" spans="1:12" x14ac:dyDescent="0.25">
      <c r="A5103" t="s">
        <v>9456</v>
      </c>
      <c r="B5103" t="s">
        <v>9453</v>
      </c>
      <c r="C5103" t="s">
        <v>9454</v>
      </c>
      <c r="D5103" t="s">
        <v>9455</v>
      </c>
      <c r="E5103" s="117">
        <v>43031</v>
      </c>
      <c r="F5103" s="118">
        <v>0.44590277777777776</v>
      </c>
      <c r="G5103" t="s">
        <v>9457</v>
      </c>
      <c r="H5103">
        <v>559</v>
      </c>
      <c r="I5103">
        <v>19</v>
      </c>
      <c r="J5103" t="s">
        <v>4140</v>
      </c>
      <c r="L5103" t="s">
        <v>26451</v>
      </c>
    </row>
    <row r="5104" spans="1:12" x14ac:dyDescent="0.25">
      <c r="A5104" t="s">
        <v>9456</v>
      </c>
      <c r="B5104" t="s">
        <v>9453</v>
      </c>
      <c r="C5104" t="s">
        <v>9454</v>
      </c>
      <c r="D5104" t="s">
        <v>9455</v>
      </c>
      <c r="E5104" s="117">
        <v>43031</v>
      </c>
      <c r="F5104" s="118">
        <v>0.44590277777777776</v>
      </c>
      <c r="G5104" t="s">
        <v>9457</v>
      </c>
      <c r="H5104">
        <v>559</v>
      </c>
      <c r="I5104">
        <v>20</v>
      </c>
      <c r="J5104" t="s">
        <v>4140</v>
      </c>
      <c r="L5104" t="s">
        <v>42</v>
      </c>
    </row>
    <row r="5105" spans="1:12" x14ac:dyDescent="0.25">
      <c r="A5105" t="s">
        <v>9456</v>
      </c>
      <c r="B5105" t="s">
        <v>9453</v>
      </c>
      <c r="C5105" t="s">
        <v>9454</v>
      </c>
      <c r="D5105" t="s">
        <v>9455</v>
      </c>
      <c r="E5105" s="117">
        <v>43031</v>
      </c>
      <c r="F5105" s="118">
        <v>0.44590277777777776</v>
      </c>
      <c r="G5105" t="s">
        <v>9457</v>
      </c>
      <c r="H5105">
        <v>559</v>
      </c>
      <c r="I5105">
        <v>22</v>
      </c>
      <c r="J5105" t="s">
        <v>4140</v>
      </c>
      <c r="L5105" t="s">
        <v>25355</v>
      </c>
    </row>
    <row r="5106" spans="1:12" x14ac:dyDescent="0.25">
      <c r="A5106" t="s">
        <v>9456</v>
      </c>
      <c r="B5106" t="s">
        <v>9453</v>
      </c>
      <c r="C5106" t="s">
        <v>9454</v>
      </c>
      <c r="D5106" t="s">
        <v>9455</v>
      </c>
      <c r="E5106" s="117">
        <v>43031</v>
      </c>
      <c r="F5106" s="118">
        <v>0.44592592592592589</v>
      </c>
      <c r="G5106" t="s">
        <v>9457</v>
      </c>
      <c r="H5106">
        <v>560</v>
      </c>
      <c r="I5106">
        <v>2</v>
      </c>
      <c r="J5106" t="s">
        <v>4140</v>
      </c>
      <c r="L5106" t="s">
        <v>5</v>
      </c>
    </row>
    <row r="5107" spans="1:12" x14ac:dyDescent="0.25">
      <c r="A5107" t="s">
        <v>9456</v>
      </c>
      <c r="B5107" t="s">
        <v>9453</v>
      </c>
      <c r="C5107" t="s">
        <v>9454</v>
      </c>
      <c r="D5107" t="s">
        <v>9455</v>
      </c>
      <c r="E5107" s="117">
        <v>43031</v>
      </c>
      <c r="F5107" s="118">
        <v>0.44592592592592589</v>
      </c>
      <c r="G5107" t="s">
        <v>9457</v>
      </c>
      <c r="H5107">
        <v>560</v>
      </c>
      <c r="I5107">
        <v>5</v>
      </c>
      <c r="J5107" t="s">
        <v>4140</v>
      </c>
      <c r="L5107" t="s">
        <v>179</v>
      </c>
    </row>
    <row r="5108" spans="1:12" x14ac:dyDescent="0.25">
      <c r="A5108" t="s">
        <v>9456</v>
      </c>
      <c r="B5108" t="s">
        <v>9453</v>
      </c>
      <c r="C5108" t="s">
        <v>9454</v>
      </c>
      <c r="D5108" t="s">
        <v>9455</v>
      </c>
      <c r="E5108" s="117">
        <v>43031</v>
      </c>
      <c r="F5108" s="118">
        <v>0.44592592592592589</v>
      </c>
      <c r="G5108" t="s">
        <v>9457</v>
      </c>
      <c r="H5108">
        <v>560</v>
      </c>
      <c r="I5108">
        <v>7</v>
      </c>
      <c r="J5108" t="s">
        <v>4140</v>
      </c>
      <c r="L5108">
        <v>107</v>
      </c>
    </row>
    <row r="5109" spans="1:12" x14ac:dyDescent="0.25">
      <c r="A5109" t="s">
        <v>9456</v>
      </c>
      <c r="B5109" t="s">
        <v>9453</v>
      </c>
      <c r="C5109" t="s">
        <v>9454</v>
      </c>
      <c r="D5109" t="s">
        <v>9455</v>
      </c>
      <c r="E5109" s="117">
        <v>43031</v>
      </c>
      <c r="F5109" s="118">
        <v>0.44592592592592589</v>
      </c>
      <c r="G5109" t="s">
        <v>9457</v>
      </c>
      <c r="H5109">
        <v>560</v>
      </c>
      <c r="I5109">
        <v>8</v>
      </c>
      <c r="J5109" t="s">
        <v>4140</v>
      </c>
      <c r="L5109">
        <v>100000</v>
      </c>
    </row>
    <row r="5110" spans="1:12" x14ac:dyDescent="0.25">
      <c r="A5110" t="s">
        <v>9456</v>
      </c>
      <c r="B5110" t="s">
        <v>9453</v>
      </c>
      <c r="C5110" t="s">
        <v>9454</v>
      </c>
      <c r="D5110" t="s">
        <v>9455</v>
      </c>
      <c r="E5110" s="117">
        <v>43031</v>
      </c>
      <c r="F5110" s="118">
        <v>0.44592592592592589</v>
      </c>
      <c r="G5110" t="s">
        <v>9457</v>
      </c>
      <c r="H5110">
        <v>560</v>
      </c>
      <c r="I5110">
        <v>12</v>
      </c>
      <c r="J5110" t="s">
        <v>4140</v>
      </c>
      <c r="L5110">
        <v>-11.897628318338199</v>
      </c>
    </row>
    <row r="5111" spans="1:12" x14ac:dyDescent="0.25">
      <c r="A5111" t="s">
        <v>9456</v>
      </c>
      <c r="B5111" t="s">
        <v>9453</v>
      </c>
      <c r="C5111" t="s">
        <v>9454</v>
      </c>
      <c r="D5111" t="s">
        <v>9455</v>
      </c>
      <c r="E5111" s="117">
        <v>43031</v>
      </c>
      <c r="F5111" s="118">
        <v>0.44593750000000004</v>
      </c>
      <c r="G5111" t="s">
        <v>9457</v>
      </c>
      <c r="H5111">
        <v>560</v>
      </c>
      <c r="I5111">
        <v>13</v>
      </c>
      <c r="J5111" t="s">
        <v>4140</v>
      </c>
      <c r="L5111">
        <v>-62.661048637693497</v>
      </c>
    </row>
    <row r="5112" spans="1:12" x14ac:dyDescent="0.25">
      <c r="A5112" t="s">
        <v>9456</v>
      </c>
      <c r="B5112" t="s">
        <v>9453</v>
      </c>
      <c r="C5112" t="s">
        <v>9454</v>
      </c>
      <c r="D5112" t="s">
        <v>9455</v>
      </c>
      <c r="E5112" s="117">
        <v>43031</v>
      </c>
      <c r="F5112" s="118">
        <v>0.44593750000000004</v>
      </c>
      <c r="G5112" t="s">
        <v>9457</v>
      </c>
      <c r="H5112">
        <v>560</v>
      </c>
      <c r="I5112">
        <v>14</v>
      </c>
      <c r="J5112" t="s">
        <v>4140</v>
      </c>
      <c r="L5112">
        <v>262</v>
      </c>
    </row>
    <row r="5113" spans="1:12" x14ac:dyDescent="0.25">
      <c r="A5113" t="s">
        <v>9456</v>
      </c>
      <c r="B5113" t="s">
        <v>9453</v>
      </c>
      <c r="C5113" t="s">
        <v>9454</v>
      </c>
      <c r="D5113" t="s">
        <v>9455</v>
      </c>
      <c r="E5113" s="117">
        <v>43031</v>
      </c>
      <c r="F5113" s="118">
        <v>0.44593750000000004</v>
      </c>
      <c r="G5113" t="s">
        <v>9457</v>
      </c>
      <c r="H5113">
        <v>560</v>
      </c>
      <c r="I5113">
        <v>15</v>
      </c>
      <c r="J5113" t="s">
        <v>4140</v>
      </c>
      <c r="L5113" t="s">
        <v>26374</v>
      </c>
    </row>
    <row r="5114" spans="1:12" x14ac:dyDescent="0.25">
      <c r="A5114" t="s">
        <v>9456</v>
      </c>
      <c r="B5114" t="s">
        <v>9453</v>
      </c>
      <c r="C5114" t="s">
        <v>9454</v>
      </c>
      <c r="D5114" t="s">
        <v>9455</v>
      </c>
      <c r="E5114" s="117">
        <v>43031</v>
      </c>
      <c r="F5114" s="118">
        <v>0.44593750000000004</v>
      </c>
      <c r="G5114" t="s">
        <v>9457</v>
      </c>
      <c r="H5114">
        <v>560</v>
      </c>
      <c r="I5114">
        <v>19</v>
      </c>
      <c r="J5114" t="s">
        <v>4140</v>
      </c>
      <c r="L5114" t="s">
        <v>25399</v>
      </c>
    </row>
    <row r="5115" spans="1:12" x14ac:dyDescent="0.25">
      <c r="A5115" t="s">
        <v>9456</v>
      </c>
      <c r="B5115" t="s">
        <v>9453</v>
      </c>
      <c r="C5115" t="s">
        <v>9454</v>
      </c>
      <c r="D5115" t="s">
        <v>9455</v>
      </c>
      <c r="E5115" s="117">
        <v>43031</v>
      </c>
      <c r="F5115" s="118">
        <v>0.44593750000000004</v>
      </c>
      <c r="G5115" t="s">
        <v>9457</v>
      </c>
      <c r="H5115">
        <v>560</v>
      </c>
      <c r="I5115">
        <v>20</v>
      </c>
      <c r="J5115" t="s">
        <v>4140</v>
      </c>
      <c r="L5115" t="s">
        <v>42</v>
      </c>
    </row>
    <row r="5116" spans="1:12" x14ac:dyDescent="0.25">
      <c r="A5116" t="s">
        <v>9456</v>
      </c>
      <c r="B5116" t="s">
        <v>9453</v>
      </c>
      <c r="C5116" t="s">
        <v>9454</v>
      </c>
      <c r="D5116" t="s">
        <v>9455</v>
      </c>
      <c r="E5116" s="117">
        <v>43031</v>
      </c>
      <c r="F5116" s="118">
        <v>0.44593750000000004</v>
      </c>
      <c r="G5116" t="s">
        <v>9457</v>
      </c>
      <c r="H5116">
        <v>560</v>
      </c>
      <c r="I5116">
        <v>22</v>
      </c>
      <c r="J5116" t="s">
        <v>4140</v>
      </c>
      <c r="L5116" t="s">
        <v>25356</v>
      </c>
    </row>
    <row r="5117" spans="1:12" x14ac:dyDescent="0.25">
      <c r="A5117" t="s">
        <v>9456</v>
      </c>
      <c r="B5117" t="s">
        <v>9453</v>
      </c>
      <c r="C5117" t="s">
        <v>9454</v>
      </c>
      <c r="D5117" t="s">
        <v>9455</v>
      </c>
      <c r="E5117" s="117">
        <v>43031</v>
      </c>
      <c r="F5117" s="118">
        <v>0.44596064814814818</v>
      </c>
      <c r="G5117" t="s">
        <v>9457</v>
      </c>
      <c r="H5117">
        <v>561</v>
      </c>
      <c r="I5117">
        <v>2</v>
      </c>
      <c r="J5117" t="s">
        <v>4140</v>
      </c>
      <c r="L5117" t="s">
        <v>5</v>
      </c>
    </row>
    <row r="5118" spans="1:12" x14ac:dyDescent="0.25">
      <c r="A5118" t="s">
        <v>9456</v>
      </c>
      <c r="B5118" t="s">
        <v>9453</v>
      </c>
      <c r="C5118" t="s">
        <v>9454</v>
      </c>
      <c r="D5118" t="s">
        <v>9455</v>
      </c>
      <c r="E5118" s="117">
        <v>43031</v>
      </c>
      <c r="F5118" s="118">
        <v>0.44596064814814818</v>
      </c>
      <c r="G5118" t="s">
        <v>9457</v>
      </c>
      <c r="H5118">
        <v>561</v>
      </c>
      <c r="I5118">
        <v>5</v>
      </c>
      <c r="J5118" t="s">
        <v>4140</v>
      </c>
      <c r="L5118" t="s">
        <v>179</v>
      </c>
    </row>
    <row r="5119" spans="1:12" x14ac:dyDescent="0.25">
      <c r="A5119" t="s">
        <v>9456</v>
      </c>
      <c r="B5119" t="s">
        <v>9453</v>
      </c>
      <c r="C5119" t="s">
        <v>9454</v>
      </c>
      <c r="D5119" t="s">
        <v>9455</v>
      </c>
      <c r="E5119" s="117">
        <v>43031</v>
      </c>
      <c r="F5119" s="118">
        <v>0.44596064814814818</v>
      </c>
      <c r="G5119" t="s">
        <v>9457</v>
      </c>
      <c r="H5119">
        <v>561</v>
      </c>
      <c r="I5119">
        <v>7</v>
      </c>
      <c r="J5119" t="s">
        <v>4140</v>
      </c>
      <c r="L5119">
        <v>108</v>
      </c>
    </row>
    <row r="5120" spans="1:12" x14ac:dyDescent="0.25">
      <c r="A5120" t="s">
        <v>9456</v>
      </c>
      <c r="B5120" t="s">
        <v>9453</v>
      </c>
      <c r="C5120" t="s">
        <v>9454</v>
      </c>
      <c r="D5120" t="s">
        <v>9455</v>
      </c>
      <c r="E5120" s="117">
        <v>43031</v>
      </c>
      <c r="F5120" s="118">
        <v>0.44596064814814818</v>
      </c>
      <c r="G5120" t="s">
        <v>9457</v>
      </c>
      <c r="H5120">
        <v>561</v>
      </c>
      <c r="I5120">
        <v>8</v>
      </c>
      <c r="J5120" t="s">
        <v>4140</v>
      </c>
      <c r="L5120">
        <v>100000</v>
      </c>
    </row>
    <row r="5121" spans="1:12" x14ac:dyDescent="0.25">
      <c r="A5121" t="s">
        <v>9456</v>
      </c>
      <c r="B5121" t="s">
        <v>9453</v>
      </c>
      <c r="C5121" t="s">
        <v>9454</v>
      </c>
      <c r="D5121" t="s">
        <v>9455</v>
      </c>
      <c r="E5121" s="117">
        <v>43031</v>
      </c>
      <c r="F5121" s="118">
        <v>0.44597222222222221</v>
      </c>
      <c r="G5121" t="s">
        <v>9457</v>
      </c>
      <c r="H5121">
        <v>561</v>
      </c>
      <c r="I5121">
        <v>12</v>
      </c>
      <c r="J5121" t="s">
        <v>4140</v>
      </c>
      <c r="L5121">
        <v>-11.8464409611131</v>
      </c>
    </row>
    <row r="5122" spans="1:12" x14ac:dyDescent="0.25">
      <c r="A5122" t="s">
        <v>9456</v>
      </c>
      <c r="B5122" t="s">
        <v>9453</v>
      </c>
      <c r="C5122" t="s">
        <v>9454</v>
      </c>
      <c r="D5122" t="s">
        <v>9455</v>
      </c>
      <c r="E5122" s="117">
        <v>43031</v>
      </c>
      <c r="F5122" s="118">
        <v>0.44597222222222221</v>
      </c>
      <c r="G5122" t="s">
        <v>9457</v>
      </c>
      <c r="H5122">
        <v>561</v>
      </c>
      <c r="I5122">
        <v>13</v>
      </c>
      <c r="J5122" t="s">
        <v>4140</v>
      </c>
      <c r="L5122">
        <v>-62.6445404162355</v>
      </c>
    </row>
    <row r="5123" spans="1:12" x14ac:dyDescent="0.25">
      <c r="A5123" t="s">
        <v>9456</v>
      </c>
      <c r="B5123" t="s">
        <v>9453</v>
      </c>
      <c r="C5123" t="s">
        <v>9454</v>
      </c>
      <c r="D5123" t="s">
        <v>9455</v>
      </c>
      <c r="E5123" s="117">
        <v>43031</v>
      </c>
      <c r="F5123" s="118">
        <v>0.44597222222222221</v>
      </c>
      <c r="G5123" t="s">
        <v>9457</v>
      </c>
      <c r="H5123">
        <v>561</v>
      </c>
      <c r="I5123">
        <v>14</v>
      </c>
      <c r="J5123" t="s">
        <v>4140</v>
      </c>
      <c r="L5123">
        <v>217</v>
      </c>
    </row>
    <row r="5124" spans="1:12" x14ac:dyDescent="0.25">
      <c r="A5124" t="s">
        <v>9456</v>
      </c>
      <c r="B5124" t="s">
        <v>9453</v>
      </c>
      <c r="C5124" t="s">
        <v>9454</v>
      </c>
      <c r="D5124" t="s">
        <v>9455</v>
      </c>
      <c r="E5124" s="117">
        <v>43031</v>
      </c>
      <c r="F5124" s="118">
        <v>0.44597222222222221</v>
      </c>
      <c r="G5124" t="s">
        <v>9457</v>
      </c>
      <c r="H5124">
        <v>561</v>
      </c>
      <c r="I5124">
        <v>15</v>
      </c>
      <c r="J5124" t="s">
        <v>4140</v>
      </c>
      <c r="L5124" t="s">
        <v>26374</v>
      </c>
    </row>
    <row r="5125" spans="1:12" x14ac:dyDescent="0.25">
      <c r="A5125" t="s">
        <v>9456</v>
      </c>
      <c r="B5125" t="s">
        <v>9453</v>
      </c>
      <c r="C5125" t="s">
        <v>9454</v>
      </c>
      <c r="D5125" t="s">
        <v>9455</v>
      </c>
      <c r="E5125" s="117">
        <v>43031</v>
      </c>
      <c r="F5125" s="118">
        <v>0.44597222222222221</v>
      </c>
      <c r="G5125" t="s">
        <v>9457</v>
      </c>
      <c r="H5125">
        <v>561</v>
      </c>
      <c r="I5125">
        <v>19</v>
      </c>
      <c r="J5125" t="s">
        <v>4140</v>
      </c>
      <c r="L5125" t="s">
        <v>25400</v>
      </c>
    </row>
    <row r="5126" spans="1:12" x14ac:dyDescent="0.25">
      <c r="A5126" t="s">
        <v>9456</v>
      </c>
      <c r="B5126" t="s">
        <v>9453</v>
      </c>
      <c r="C5126" t="s">
        <v>9454</v>
      </c>
      <c r="D5126" t="s">
        <v>9455</v>
      </c>
      <c r="E5126" s="117">
        <v>43031</v>
      </c>
      <c r="F5126" s="118">
        <v>0.44597222222222221</v>
      </c>
      <c r="G5126" t="s">
        <v>9457</v>
      </c>
      <c r="H5126">
        <v>561</v>
      </c>
      <c r="I5126">
        <v>20</v>
      </c>
      <c r="J5126" t="s">
        <v>4140</v>
      </c>
      <c r="L5126" t="s">
        <v>42</v>
      </c>
    </row>
    <row r="5127" spans="1:12" x14ac:dyDescent="0.25">
      <c r="A5127" t="s">
        <v>9456</v>
      </c>
      <c r="B5127" t="s">
        <v>9453</v>
      </c>
      <c r="C5127" t="s">
        <v>9454</v>
      </c>
      <c r="D5127" t="s">
        <v>9455</v>
      </c>
      <c r="E5127" s="117">
        <v>43031</v>
      </c>
      <c r="F5127" s="118">
        <v>0.44598379629629631</v>
      </c>
      <c r="G5127" t="s">
        <v>9457</v>
      </c>
      <c r="H5127">
        <v>561</v>
      </c>
      <c r="I5127">
        <v>22</v>
      </c>
      <c r="J5127" t="s">
        <v>4140</v>
      </c>
      <c r="L5127" t="s">
        <v>25357</v>
      </c>
    </row>
    <row r="5128" spans="1:12" x14ac:dyDescent="0.25">
      <c r="A5128" t="s">
        <v>9456</v>
      </c>
      <c r="B5128" t="s">
        <v>9453</v>
      </c>
      <c r="C5128" t="s">
        <v>9454</v>
      </c>
      <c r="D5128" t="s">
        <v>9455</v>
      </c>
      <c r="E5128" s="117">
        <v>43031</v>
      </c>
      <c r="F5128" s="118">
        <v>0.44599537037037035</v>
      </c>
      <c r="G5128" t="s">
        <v>9457</v>
      </c>
      <c r="H5128">
        <v>562</v>
      </c>
      <c r="I5128">
        <v>2</v>
      </c>
      <c r="J5128" t="s">
        <v>4140</v>
      </c>
      <c r="L5128" t="s">
        <v>5</v>
      </c>
    </row>
    <row r="5129" spans="1:12" x14ac:dyDescent="0.25">
      <c r="A5129" t="s">
        <v>9456</v>
      </c>
      <c r="B5129" t="s">
        <v>9453</v>
      </c>
      <c r="C5129" t="s">
        <v>9454</v>
      </c>
      <c r="D5129" t="s">
        <v>9455</v>
      </c>
      <c r="E5129" s="117">
        <v>43031</v>
      </c>
      <c r="F5129" s="118">
        <v>0.4460069444444445</v>
      </c>
      <c r="G5129" t="s">
        <v>9457</v>
      </c>
      <c r="H5129">
        <v>562</v>
      </c>
      <c r="I5129">
        <v>5</v>
      </c>
      <c r="J5129" t="s">
        <v>4140</v>
      </c>
      <c r="L5129" t="s">
        <v>179</v>
      </c>
    </row>
    <row r="5130" spans="1:12" x14ac:dyDescent="0.25">
      <c r="A5130" t="s">
        <v>9456</v>
      </c>
      <c r="B5130" t="s">
        <v>9453</v>
      </c>
      <c r="C5130" t="s">
        <v>9454</v>
      </c>
      <c r="D5130" t="s">
        <v>9455</v>
      </c>
      <c r="E5130" s="117">
        <v>43031</v>
      </c>
      <c r="F5130" s="118">
        <v>0.4460069444444445</v>
      </c>
      <c r="G5130" t="s">
        <v>9457</v>
      </c>
      <c r="H5130">
        <v>562</v>
      </c>
      <c r="I5130">
        <v>7</v>
      </c>
      <c r="J5130" t="s">
        <v>4140</v>
      </c>
      <c r="L5130">
        <v>109</v>
      </c>
    </row>
    <row r="5131" spans="1:12" x14ac:dyDescent="0.25">
      <c r="A5131" t="s">
        <v>9456</v>
      </c>
      <c r="B5131" t="s">
        <v>9453</v>
      </c>
      <c r="C5131" t="s">
        <v>9454</v>
      </c>
      <c r="D5131" t="s">
        <v>9455</v>
      </c>
      <c r="E5131" s="117">
        <v>43031</v>
      </c>
      <c r="F5131" s="118">
        <v>0.4460069444444445</v>
      </c>
      <c r="G5131" t="s">
        <v>9457</v>
      </c>
      <c r="H5131">
        <v>562</v>
      </c>
      <c r="I5131">
        <v>8</v>
      </c>
      <c r="J5131" t="s">
        <v>4140</v>
      </c>
      <c r="L5131">
        <v>100000</v>
      </c>
    </row>
    <row r="5132" spans="1:12" x14ac:dyDescent="0.25">
      <c r="A5132" t="s">
        <v>9456</v>
      </c>
      <c r="B5132" t="s">
        <v>9453</v>
      </c>
      <c r="C5132" t="s">
        <v>9454</v>
      </c>
      <c r="D5132" t="s">
        <v>9455</v>
      </c>
      <c r="E5132" s="117">
        <v>43031</v>
      </c>
      <c r="F5132" s="118">
        <v>0.4460069444444445</v>
      </c>
      <c r="G5132" t="s">
        <v>9457</v>
      </c>
      <c r="H5132">
        <v>562</v>
      </c>
      <c r="I5132">
        <v>12</v>
      </c>
      <c r="J5132" t="s">
        <v>4140</v>
      </c>
      <c r="L5132">
        <v>-11.845440613280401</v>
      </c>
    </row>
    <row r="5133" spans="1:12" x14ac:dyDescent="0.25">
      <c r="A5133" t="s">
        <v>9456</v>
      </c>
      <c r="B5133" t="s">
        <v>9453</v>
      </c>
      <c r="C5133" t="s">
        <v>9454</v>
      </c>
      <c r="D5133" t="s">
        <v>9455</v>
      </c>
      <c r="E5133" s="117">
        <v>43031</v>
      </c>
      <c r="F5133" s="118">
        <v>0.4460069444444445</v>
      </c>
      <c r="G5133" t="s">
        <v>9457</v>
      </c>
      <c r="H5133">
        <v>562</v>
      </c>
      <c r="I5133">
        <v>13</v>
      </c>
      <c r="J5133" t="s">
        <v>4140</v>
      </c>
      <c r="L5133">
        <v>-62.612684291447202</v>
      </c>
    </row>
    <row r="5134" spans="1:12" x14ac:dyDescent="0.25">
      <c r="A5134" t="s">
        <v>9456</v>
      </c>
      <c r="B5134" t="s">
        <v>9453</v>
      </c>
      <c r="C5134" t="s">
        <v>9454</v>
      </c>
      <c r="D5134" t="s">
        <v>9455</v>
      </c>
      <c r="E5134" s="117">
        <v>43031</v>
      </c>
      <c r="F5134" s="118">
        <v>0.4460069444444445</v>
      </c>
      <c r="G5134" t="s">
        <v>9457</v>
      </c>
      <c r="H5134">
        <v>562</v>
      </c>
      <c r="I5134">
        <v>14</v>
      </c>
      <c r="J5134" t="s">
        <v>4140</v>
      </c>
      <c r="L5134">
        <v>260</v>
      </c>
    </row>
    <row r="5135" spans="1:12" x14ac:dyDescent="0.25">
      <c r="A5135" t="s">
        <v>9456</v>
      </c>
      <c r="B5135" t="s">
        <v>9453</v>
      </c>
      <c r="C5135" t="s">
        <v>9454</v>
      </c>
      <c r="D5135" t="s">
        <v>9455</v>
      </c>
      <c r="E5135" s="117">
        <v>43031</v>
      </c>
      <c r="F5135" s="118">
        <v>0.4460069444444445</v>
      </c>
      <c r="G5135" t="s">
        <v>9457</v>
      </c>
      <c r="H5135">
        <v>562</v>
      </c>
      <c r="I5135">
        <v>15</v>
      </c>
      <c r="J5135" t="s">
        <v>4140</v>
      </c>
      <c r="L5135" t="s">
        <v>26374</v>
      </c>
    </row>
    <row r="5136" spans="1:12" x14ac:dyDescent="0.25">
      <c r="A5136" t="s">
        <v>9456</v>
      </c>
      <c r="B5136" t="s">
        <v>9453</v>
      </c>
      <c r="C5136" t="s">
        <v>9454</v>
      </c>
      <c r="D5136" t="s">
        <v>9455</v>
      </c>
      <c r="E5136" s="117">
        <v>43031</v>
      </c>
      <c r="F5136" s="118">
        <v>0.44601851851851854</v>
      </c>
      <c r="G5136" t="s">
        <v>9457</v>
      </c>
      <c r="H5136">
        <v>562</v>
      </c>
      <c r="I5136">
        <v>19</v>
      </c>
      <c r="J5136" t="s">
        <v>4140</v>
      </c>
      <c r="L5136" t="s">
        <v>25401</v>
      </c>
    </row>
    <row r="5137" spans="1:12" x14ac:dyDescent="0.25">
      <c r="A5137" t="s">
        <v>9456</v>
      </c>
      <c r="B5137" t="s">
        <v>9453</v>
      </c>
      <c r="C5137" t="s">
        <v>9454</v>
      </c>
      <c r="D5137" t="s">
        <v>9455</v>
      </c>
      <c r="E5137" s="117">
        <v>43031</v>
      </c>
      <c r="F5137" s="118">
        <v>0.44601851851851854</v>
      </c>
      <c r="G5137" t="s">
        <v>9457</v>
      </c>
      <c r="H5137">
        <v>562</v>
      </c>
      <c r="I5137">
        <v>20</v>
      </c>
      <c r="J5137" t="s">
        <v>4140</v>
      </c>
      <c r="L5137" t="s">
        <v>556</v>
      </c>
    </row>
    <row r="5138" spans="1:12" x14ac:dyDescent="0.25">
      <c r="A5138" t="s">
        <v>9456</v>
      </c>
      <c r="B5138" t="s">
        <v>9453</v>
      </c>
      <c r="C5138" t="s">
        <v>9454</v>
      </c>
      <c r="D5138" t="s">
        <v>9455</v>
      </c>
      <c r="E5138" s="117">
        <v>43031</v>
      </c>
      <c r="F5138" s="118">
        <v>0.44601851851851854</v>
      </c>
      <c r="G5138" t="s">
        <v>9457</v>
      </c>
      <c r="H5138">
        <v>562</v>
      </c>
      <c r="I5138">
        <v>22</v>
      </c>
      <c r="J5138" t="s">
        <v>4140</v>
      </c>
      <c r="L5138" t="s">
        <v>25358</v>
      </c>
    </row>
    <row r="5139" spans="1:12" x14ac:dyDescent="0.25">
      <c r="A5139" t="s">
        <v>9456</v>
      </c>
      <c r="B5139" t="s">
        <v>9453</v>
      </c>
      <c r="C5139" t="s">
        <v>9454</v>
      </c>
      <c r="D5139" t="s">
        <v>9455</v>
      </c>
      <c r="E5139" s="117">
        <v>43031</v>
      </c>
      <c r="F5139" s="118">
        <v>0.44604166666666667</v>
      </c>
      <c r="G5139" t="s">
        <v>9457</v>
      </c>
      <c r="H5139">
        <v>563</v>
      </c>
      <c r="I5139">
        <v>2</v>
      </c>
      <c r="J5139" t="s">
        <v>4140</v>
      </c>
      <c r="L5139" t="s">
        <v>5</v>
      </c>
    </row>
    <row r="5140" spans="1:12" x14ac:dyDescent="0.25">
      <c r="A5140" t="s">
        <v>9456</v>
      </c>
      <c r="B5140" t="s">
        <v>9453</v>
      </c>
      <c r="C5140" t="s">
        <v>9454</v>
      </c>
      <c r="D5140" t="s">
        <v>9455</v>
      </c>
      <c r="E5140" s="117">
        <v>43031</v>
      </c>
      <c r="F5140" s="118">
        <v>0.44604166666666667</v>
      </c>
      <c r="G5140" t="s">
        <v>9457</v>
      </c>
      <c r="H5140">
        <v>563</v>
      </c>
      <c r="I5140">
        <v>5</v>
      </c>
      <c r="J5140" t="s">
        <v>4140</v>
      </c>
      <c r="L5140" t="s">
        <v>179</v>
      </c>
    </row>
    <row r="5141" spans="1:12" x14ac:dyDescent="0.25">
      <c r="A5141" t="s">
        <v>9456</v>
      </c>
      <c r="B5141" t="s">
        <v>9453</v>
      </c>
      <c r="C5141" t="s">
        <v>9454</v>
      </c>
      <c r="D5141" t="s">
        <v>9455</v>
      </c>
      <c r="E5141" s="117">
        <v>43031</v>
      </c>
      <c r="F5141" s="118">
        <v>0.44604166666666667</v>
      </c>
      <c r="G5141" t="s">
        <v>9457</v>
      </c>
      <c r="H5141">
        <v>563</v>
      </c>
      <c r="I5141">
        <v>7</v>
      </c>
      <c r="J5141" t="s">
        <v>4140</v>
      </c>
      <c r="L5141">
        <v>110</v>
      </c>
    </row>
    <row r="5142" spans="1:12" x14ac:dyDescent="0.25">
      <c r="A5142" t="s">
        <v>9456</v>
      </c>
      <c r="B5142" t="s">
        <v>9453</v>
      </c>
      <c r="C5142" t="s">
        <v>9454</v>
      </c>
      <c r="D5142" t="s">
        <v>9455</v>
      </c>
      <c r="E5142" s="117">
        <v>43031</v>
      </c>
      <c r="F5142" s="118">
        <v>0.44604166666666667</v>
      </c>
      <c r="G5142" t="s">
        <v>9457</v>
      </c>
      <c r="H5142">
        <v>563</v>
      </c>
      <c r="I5142">
        <v>8</v>
      </c>
      <c r="J5142" t="s">
        <v>4140</v>
      </c>
      <c r="L5142">
        <v>100000</v>
      </c>
    </row>
    <row r="5143" spans="1:12" x14ac:dyDescent="0.25">
      <c r="A5143" t="s">
        <v>9456</v>
      </c>
      <c r="B5143" t="s">
        <v>9453</v>
      </c>
      <c r="C5143" t="s">
        <v>9454</v>
      </c>
      <c r="D5143" t="s">
        <v>9455</v>
      </c>
      <c r="E5143" s="117">
        <v>43031</v>
      </c>
      <c r="F5143" s="118">
        <v>0.44604166666666667</v>
      </c>
      <c r="G5143" t="s">
        <v>9457</v>
      </c>
      <c r="H5143">
        <v>563</v>
      </c>
      <c r="I5143">
        <v>12</v>
      </c>
      <c r="J5143" t="s">
        <v>4140</v>
      </c>
      <c r="L5143">
        <v>-11.828209445389</v>
      </c>
    </row>
    <row r="5144" spans="1:12" x14ac:dyDescent="0.25">
      <c r="A5144" t="s">
        <v>9456</v>
      </c>
      <c r="B5144" t="s">
        <v>9453</v>
      </c>
      <c r="C5144" t="s">
        <v>9454</v>
      </c>
      <c r="D5144" t="s">
        <v>9455</v>
      </c>
      <c r="E5144" s="117">
        <v>43031</v>
      </c>
      <c r="F5144" s="118">
        <v>0.44604166666666667</v>
      </c>
      <c r="G5144" t="s">
        <v>9457</v>
      </c>
      <c r="H5144">
        <v>563</v>
      </c>
      <c r="I5144">
        <v>13</v>
      </c>
      <c r="J5144" t="s">
        <v>4140</v>
      </c>
      <c r="L5144">
        <v>-62.572343203674102</v>
      </c>
    </row>
    <row r="5145" spans="1:12" x14ac:dyDescent="0.25">
      <c r="A5145" t="s">
        <v>9456</v>
      </c>
      <c r="B5145" t="s">
        <v>9453</v>
      </c>
      <c r="C5145" t="s">
        <v>9454</v>
      </c>
      <c r="D5145" t="s">
        <v>9455</v>
      </c>
      <c r="E5145" s="117">
        <v>43031</v>
      </c>
      <c r="F5145" s="118">
        <v>0.44604166666666667</v>
      </c>
      <c r="G5145" t="s">
        <v>9457</v>
      </c>
      <c r="H5145">
        <v>563</v>
      </c>
      <c r="I5145">
        <v>14</v>
      </c>
      <c r="J5145" t="s">
        <v>4140</v>
      </c>
      <c r="L5145">
        <v>258</v>
      </c>
    </row>
    <row r="5146" spans="1:12" x14ac:dyDescent="0.25">
      <c r="A5146" t="s">
        <v>9456</v>
      </c>
      <c r="B5146" t="s">
        <v>9453</v>
      </c>
      <c r="C5146" t="s">
        <v>9454</v>
      </c>
      <c r="D5146" t="s">
        <v>9455</v>
      </c>
      <c r="E5146" s="117">
        <v>43031</v>
      </c>
      <c r="F5146" s="118">
        <v>0.44605324074074071</v>
      </c>
      <c r="G5146" t="s">
        <v>9457</v>
      </c>
      <c r="H5146">
        <v>563</v>
      </c>
      <c r="I5146">
        <v>15</v>
      </c>
      <c r="J5146" t="s">
        <v>4140</v>
      </c>
      <c r="L5146" t="s">
        <v>26374</v>
      </c>
    </row>
    <row r="5147" spans="1:12" x14ac:dyDescent="0.25">
      <c r="A5147" t="s">
        <v>9456</v>
      </c>
      <c r="B5147" t="s">
        <v>9453</v>
      </c>
      <c r="C5147" t="s">
        <v>9454</v>
      </c>
      <c r="D5147" t="s">
        <v>9455</v>
      </c>
      <c r="E5147" s="117">
        <v>43031</v>
      </c>
      <c r="F5147" s="118">
        <v>0.44605324074074071</v>
      </c>
      <c r="G5147" t="s">
        <v>9457</v>
      </c>
      <c r="H5147">
        <v>563</v>
      </c>
      <c r="I5147">
        <v>19</v>
      </c>
      <c r="J5147" t="s">
        <v>4140</v>
      </c>
      <c r="L5147" t="s">
        <v>25402</v>
      </c>
    </row>
    <row r="5148" spans="1:12" x14ac:dyDescent="0.25">
      <c r="A5148" t="s">
        <v>9456</v>
      </c>
      <c r="B5148" t="s">
        <v>9453</v>
      </c>
      <c r="C5148" t="s">
        <v>9454</v>
      </c>
      <c r="D5148" t="s">
        <v>9455</v>
      </c>
      <c r="E5148" s="117">
        <v>43031</v>
      </c>
      <c r="F5148" s="118">
        <v>0.44605324074074071</v>
      </c>
      <c r="G5148" t="s">
        <v>9457</v>
      </c>
      <c r="H5148">
        <v>563</v>
      </c>
      <c r="I5148">
        <v>20</v>
      </c>
      <c r="J5148" t="s">
        <v>4140</v>
      </c>
      <c r="L5148" t="s">
        <v>556</v>
      </c>
    </row>
    <row r="5149" spans="1:12" x14ac:dyDescent="0.25">
      <c r="A5149" t="s">
        <v>9456</v>
      </c>
      <c r="B5149" t="s">
        <v>9453</v>
      </c>
      <c r="C5149" t="s">
        <v>9454</v>
      </c>
      <c r="D5149" t="s">
        <v>9455</v>
      </c>
      <c r="E5149" s="117">
        <v>43031</v>
      </c>
      <c r="F5149" s="118">
        <v>0.44605324074074071</v>
      </c>
      <c r="G5149" t="s">
        <v>9457</v>
      </c>
      <c r="H5149">
        <v>563</v>
      </c>
      <c r="I5149">
        <v>22</v>
      </c>
      <c r="J5149" t="s">
        <v>4140</v>
      </c>
      <c r="L5149" t="s">
        <v>25357</v>
      </c>
    </row>
    <row r="5150" spans="1:12" x14ac:dyDescent="0.25">
      <c r="A5150" t="s">
        <v>9456</v>
      </c>
      <c r="B5150" t="s">
        <v>9453</v>
      </c>
      <c r="C5150" t="s">
        <v>9454</v>
      </c>
      <c r="D5150" t="s">
        <v>9455</v>
      </c>
      <c r="E5150" s="117">
        <v>43031</v>
      </c>
      <c r="F5150" s="118">
        <v>0.44607638888888884</v>
      </c>
      <c r="G5150" t="s">
        <v>9457</v>
      </c>
      <c r="H5150">
        <v>564</v>
      </c>
      <c r="I5150">
        <v>2</v>
      </c>
      <c r="J5150" t="s">
        <v>4140</v>
      </c>
      <c r="L5150" t="s">
        <v>5</v>
      </c>
    </row>
    <row r="5151" spans="1:12" x14ac:dyDescent="0.25">
      <c r="A5151" t="s">
        <v>9456</v>
      </c>
      <c r="B5151" t="s">
        <v>9453</v>
      </c>
      <c r="C5151" t="s">
        <v>9454</v>
      </c>
      <c r="D5151" t="s">
        <v>9455</v>
      </c>
      <c r="E5151" s="117">
        <v>43031</v>
      </c>
      <c r="F5151" s="118">
        <v>0.44607638888888884</v>
      </c>
      <c r="G5151" t="s">
        <v>9457</v>
      </c>
      <c r="H5151">
        <v>564</v>
      </c>
      <c r="I5151">
        <v>5</v>
      </c>
      <c r="J5151" t="s">
        <v>4140</v>
      </c>
      <c r="L5151" t="s">
        <v>179</v>
      </c>
    </row>
    <row r="5152" spans="1:12" x14ac:dyDescent="0.25">
      <c r="A5152" t="s">
        <v>9456</v>
      </c>
      <c r="B5152" t="s">
        <v>9453</v>
      </c>
      <c r="C5152" t="s">
        <v>9454</v>
      </c>
      <c r="D5152" t="s">
        <v>9455</v>
      </c>
      <c r="E5152" s="117">
        <v>43031</v>
      </c>
      <c r="F5152" s="118">
        <v>0.44607638888888884</v>
      </c>
      <c r="G5152" t="s">
        <v>9457</v>
      </c>
      <c r="H5152">
        <v>564</v>
      </c>
      <c r="I5152">
        <v>7</v>
      </c>
      <c r="J5152" t="s">
        <v>4140</v>
      </c>
      <c r="L5152">
        <v>111</v>
      </c>
    </row>
    <row r="5153" spans="1:12" x14ac:dyDescent="0.25">
      <c r="A5153" t="s">
        <v>9456</v>
      </c>
      <c r="B5153" t="s">
        <v>9453</v>
      </c>
      <c r="C5153" t="s">
        <v>9454</v>
      </c>
      <c r="D5153" t="s">
        <v>9455</v>
      </c>
      <c r="E5153" s="117">
        <v>43031</v>
      </c>
      <c r="F5153" s="118">
        <v>0.44607638888888884</v>
      </c>
      <c r="G5153" t="s">
        <v>9457</v>
      </c>
      <c r="H5153">
        <v>564</v>
      </c>
      <c r="I5153">
        <v>8</v>
      </c>
      <c r="J5153" t="s">
        <v>4140</v>
      </c>
      <c r="L5153">
        <v>100000</v>
      </c>
    </row>
    <row r="5154" spans="1:12" x14ac:dyDescent="0.25">
      <c r="A5154" t="s">
        <v>9456</v>
      </c>
      <c r="B5154" t="s">
        <v>9453</v>
      </c>
      <c r="C5154" t="s">
        <v>9454</v>
      </c>
      <c r="D5154" t="s">
        <v>9455</v>
      </c>
      <c r="E5154" s="117">
        <v>43031</v>
      </c>
      <c r="F5154" s="118">
        <v>0.44608796296296299</v>
      </c>
      <c r="G5154" t="s">
        <v>9457</v>
      </c>
      <c r="H5154">
        <v>564</v>
      </c>
      <c r="I5154">
        <v>12</v>
      </c>
      <c r="J5154" t="s">
        <v>4140</v>
      </c>
      <c r="L5154">
        <v>-11.8440227661248</v>
      </c>
    </row>
    <row r="5155" spans="1:12" x14ac:dyDescent="0.25">
      <c r="A5155" t="s">
        <v>9456</v>
      </c>
      <c r="B5155" t="s">
        <v>9453</v>
      </c>
      <c r="C5155" t="s">
        <v>9454</v>
      </c>
      <c r="D5155" t="s">
        <v>9455</v>
      </c>
      <c r="E5155" s="117">
        <v>43031</v>
      </c>
      <c r="F5155" s="118">
        <v>0.44608796296296299</v>
      </c>
      <c r="G5155" t="s">
        <v>9457</v>
      </c>
      <c r="H5155">
        <v>564</v>
      </c>
      <c r="I5155">
        <v>13</v>
      </c>
      <c r="J5155" t="s">
        <v>4140</v>
      </c>
      <c r="L5155">
        <v>-62.558373143553503</v>
      </c>
    </row>
    <row r="5156" spans="1:12" x14ac:dyDescent="0.25">
      <c r="A5156" t="s">
        <v>9456</v>
      </c>
      <c r="B5156" t="s">
        <v>9453</v>
      </c>
      <c r="C5156" t="s">
        <v>9454</v>
      </c>
      <c r="D5156" t="s">
        <v>9455</v>
      </c>
      <c r="E5156" s="117">
        <v>43031</v>
      </c>
      <c r="F5156" s="118">
        <v>0.44608796296296299</v>
      </c>
      <c r="G5156" t="s">
        <v>9457</v>
      </c>
      <c r="H5156">
        <v>564</v>
      </c>
      <c r="I5156">
        <v>14</v>
      </c>
      <c r="J5156" t="s">
        <v>4140</v>
      </c>
      <c r="L5156">
        <v>238</v>
      </c>
    </row>
    <row r="5157" spans="1:12" x14ac:dyDescent="0.25">
      <c r="A5157" t="s">
        <v>9456</v>
      </c>
      <c r="B5157" t="s">
        <v>9453</v>
      </c>
      <c r="C5157" t="s">
        <v>9454</v>
      </c>
      <c r="D5157" t="s">
        <v>9455</v>
      </c>
      <c r="E5157" s="117">
        <v>43031</v>
      </c>
      <c r="F5157" s="118">
        <v>0.44608796296296299</v>
      </c>
      <c r="G5157" t="s">
        <v>9457</v>
      </c>
      <c r="H5157">
        <v>564</v>
      </c>
      <c r="I5157">
        <v>15</v>
      </c>
      <c r="J5157" t="s">
        <v>4140</v>
      </c>
      <c r="L5157" t="s">
        <v>26374</v>
      </c>
    </row>
    <row r="5158" spans="1:12" x14ac:dyDescent="0.25">
      <c r="A5158" t="s">
        <v>9456</v>
      </c>
      <c r="B5158" t="s">
        <v>9453</v>
      </c>
      <c r="C5158" t="s">
        <v>9454</v>
      </c>
      <c r="D5158" t="s">
        <v>9455</v>
      </c>
      <c r="E5158" s="117">
        <v>43031</v>
      </c>
      <c r="F5158" s="118">
        <v>0.44608796296296299</v>
      </c>
      <c r="G5158" t="s">
        <v>9457</v>
      </c>
      <c r="H5158">
        <v>564</v>
      </c>
      <c r="I5158">
        <v>19</v>
      </c>
      <c r="J5158" t="s">
        <v>4140</v>
      </c>
      <c r="L5158" t="s">
        <v>25403</v>
      </c>
    </row>
    <row r="5159" spans="1:12" x14ac:dyDescent="0.25">
      <c r="A5159" t="s">
        <v>9456</v>
      </c>
      <c r="B5159" t="s">
        <v>9453</v>
      </c>
      <c r="C5159" t="s">
        <v>9454</v>
      </c>
      <c r="D5159" t="s">
        <v>9455</v>
      </c>
      <c r="E5159" s="117">
        <v>43031</v>
      </c>
      <c r="F5159" s="118">
        <v>0.44608796296296299</v>
      </c>
      <c r="G5159" t="s">
        <v>9457</v>
      </c>
      <c r="H5159">
        <v>564</v>
      </c>
      <c r="I5159">
        <v>20</v>
      </c>
      <c r="J5159" t="s">
        <v>4140</v>
      </c>
      <c r="L5159" t="s">
        <v>42</v>
      </c>
    </row>
    <row r="5160" spans="1:12" x14ac:dyDescent="0.25">
      <c r="A5160" t="s">
        <v>9456</v>
      </c>
      <c r="B5160" t="s">
        <v>9453</v>
      </c>
      <c r="C5160" t="s">
        <v>9454</v>
      </c>
      <c r="D5160" t="s">
        <v>9455</v>
      </c>
      <c r="E5160" s="117">
        <v>43031</v>
      </c>
      <c r="F5160" s="118">
        <v>0.44608796296296299</v>
      </c>
      <c r="G5160" t="s">
        <v>9457</v>
      </c>
      <c r="H5160">
        <v>564</v>
      </c>
      <c r="I5160">
        <v>22</v>
      </c>
      <c r="J5160" t="s">
        <v>4140</v>
      </c>
      <c r="L5160" t="s">
        <v>25359</v>
      </c>
    </row>
    <row r="5161" spans="1:12" x14ac:dyDescent="0.25">
      <c r="A5161" t="s">
        <v>9456</v>
      </c>
      <c r="B5161" t="s">
        <v>9453</v>
      </c>
      <c r="C5161" t="s">
        <v>9454</v>
      </c>
      <c r="D5161" t="s">
        <v>9455</v>
      </c>
      <c r="E5161" s="117">
        <v>43031</v>
      </c>
      <c r="F5161" s="118">
        <v>0.44611111111111112</v>
      </c>
      <c r="G5161" t="s">
        <v>9457</v>
      </c>
      <c r="H5161">
        <v>565</v>
      </c>
      <c r="I5161">
        <v>2</v>
      </c>
      <c r="J5161" t="s">
        <v>4140</v>
      </c>
      <c r="L5161" t="s">
        <v>5</v>
      </c>
    </row>
    <row r="5162" spans="1:12" x14ac:dyDescent="0.25">
      <c r="A5162" t="s">
        <v>9456</v>
      </c>
      <c r="B5162" t="s">
        <v>9453</v>
      </c>
      <c r="C5162" t="s">
        <v>9454</v>
      </c>
      <c r="D5162" t="s">
        <v>9455</v>
      </c>
      <c r="E5162" s="117">
        <v>43031</v>
      </c>
      <c r="F5162" s="118">
        <v>0.44611111111111112</v>
      </c>
      <c r="G5162" t="s">
        <v>9457</v>
      </c>
      <c r="H5162">
        <v>565</v>
      </c>
      <c r="I5162">
        <v>5</v>
      </c>
      <c r="J5162" t="s">
        <v>4140</v>
      </c>
      <c r="L5162" t="s">
        <v>183</v>
      </c>
    </row>
    <row r="5163" spans="1:12" x14ac:dyDescent="0.25">
      <c r="A5163" t="s">
        <v>9456</v>
      </c>
      <c r="B5163" t="s">
        <v>9453</v>
      </c>
      <c r="C5163" t="s">
        <v>9454</v>
      </c>
      <c r="D5163" t="s">
        <v>9455</v>
      </c>
      <c r="E5163" s="117">
        <v>43031</v>
      </c>
      <c r="F5163" s="118">
        <v>0.44612268518518516</v>
      </c>
      <c r="G5163" t="s">
        <v>9457</v>
      </c>
      <c r="H5163">
        <v>565</v>
      </c>
      <c r="I5163">
        <v>7</v>
      </c>
      <c r="J5163" t="s">
        <v>4140</v>
      </c>
      <c r="L5163">
        <v>57</v>
      </c>
    </row>
    <row r="5164" spans="1:12" x14ac:dyDescent="0.25">
      <c r="A5164" t="s">
        <v>9456</v>
      </c>
      <c r="B5164" t="s">
        <v>9453</v>
      </c>
      <c r="C5164" t="s">
        <v>9454</v>
      </c>
      <c r="D5164" t="s">
        <v>9455</v>
      </c>
      <c r="E5164" s="117">
        <v>43031</v>
      </c>
      <c r="F5164" s="118">
        <v>0.44612268518518516</v>
      </c>
      <c r="G5164" t="s">
        <v>9457</v>
      </c>
      <c r="H5164">
        <v>565</v>
      </c>
      <c r="I5164">
        <v>8</v>
      </c>
      <c r="J5164" t="s">
        <v>4140</v>
      </c>
      <c r="L5164">
        <v>100000</v>
      </c>
    </row>
    <row r="5165" spans="1:12" x14ac:dyDescent="0.25">
      <c r="A5165" t="s">
        <v>9456</v>
      </c>
      <c r="B5165" t="s">
        <v>9453</v>
      </c>
      <c r="C5165" t="s">
        <v>9454</v>
      </c>
      <c r="D5165" t="s">
        <v>9455</v>
      </c>
      <c r="E5165" s="117">
        <v>43031</v>
      </c>
      <c r="F5165" s="118">
        <v>0.44612268518518516</v>
      </c>
      <c r="G5165" t="s">
        <v>9457</v>
      </c>
      <c r="H5165">
        <v>565</v>
      </c>
      <c r="I5165">
        <v>12</v>
      </c>
      <c r="J5165" t="s">
        <v>4140</v>
      </c>
      <c r="L5165">
        <v>-11.8100254098447</v>
      </c>
    </row>
    <row r="5166" spans="1:12" x14ac:dyDescent="0.25">
      <c r="A5166" t="s">
        <v>9456</v>
      </c>
      <c r="B5166" t="s">
        <v>9453</v>
      </c>
      <c r="C5166" t="s">
        <v>9454</v>
      </c>
      <c r="D5166" t="s">
        <v>9455</v>
      </c>
      <c r="E5166" s="117">
        <v>43031</v>
      </c>
      <c r="F5166" s="118">
        <v>0.44612268518518516</v>
      </c>
      <c r="G5166" t="s">
        <v>9457</v>
      </c>
      <c r="H5166">
        <v>565</v>
      </c>
      <c r="I5166">
        <v>13</v>
      </c>
      <c r="J5166" t="s">
        <v>4140</v>
      </c>
      <c r="L5166">
        <v>-62.3735446035639</v>
      </c>
    </row>
    <row r="5167" spans="1:12" x14ac:dyDescent="0.25">
      <c r="A5167" t="s">
        <v>9456</v>
      </c>
      <c r="B5167" t="s">
        <v>9453</v>
      </c>
      <c r="C5167" t="s">
        <v>9454</v>
      </c>
      <c r="D5167" t="s">
        <v>9455</v>
      </c>
      <c r="E5167" s="117">
        <v>43031</v>
      </c>
      <c r="F5167" s="118">
        <v>0.44612268518518516</v>
      </c>
      <c r="G5167" t="s">
        <v>9457</v>
      </c>
      <c r="H5167">
        <v>565</v>
      </c>
      <c r="I5167">
        <v>14</v>
      </c>
      <c r="J5167" t="s">
        <v>4140</v>
      </c>
      <c r="L5167">
        <v>456</v>
      </c>
    </row>
    <row r="5168" spans="1:12" x14ac:dyDescent="0.25">
      <c r="A5168" t="s">
        <v>9456</v>
      </c>
      <c r="B5168" t="s">
        <v>9453</v>
      </c>
      <c r="C5168" t="s">
        <v>9454</v>
      </c>
      <c r="D5168" t="s">
        <v>9455</v>
      </c>
      <c r="E5168" s="117">
        <v>43031</v>
      </c>
      <c r="F5168" s="118">
        <v>0.44612268518518516</v>
      </c>
      <c r="G5168" t="s">
        <v>9457</v>
      </c>
      <c r="H5168">
        <v>565</v>
      </c>
      <c r="I5168">
        <v>15</v>
      </c>
      <c r="J5168" t="s">
        <v>4140</v>
      </c>
      <c r="L5168" s="117">
        <v>42648</v>
      </c>
    </row>
    <row r="5169" spans="1:12" x14ac:dyDescent="0.25">
      <c r="A5169" t="s">
        <v>9456</v>
      </c>
      <c r="B5169" t="s">
        <v>9453</v>
      </c>
      <c r="C5169" t="s">
        <v>9454</v>
      </c>
      <c r="D5169" t="s">
        <v>9455</v>
      </c>
      <c r="E5169" s="117">
        <v>43031</v>
      </c>
      <c r="F5169" s="118">
        <v>0.4461458333333333</v>
      </c>
      <c r="G5169" t="s">
        <v>9457</v>
      </c>
      <c r="H5169">
        <v>566</v>
      </c>
      <c r="I5169">
        <v>2</v>
      </c>
      <c r="J5169" t="s">
        <v>4140</v>
      </c>
      <c r="L5169" t="s">
        <v>5</v>
      </c>
    </row>
    <row r="5170" spans="1:12" x14ac:dyDescent="0.25">
      <c r="A5170" t="s">
        <v>9456</v>
      </c>
      <c r="B5170" t="s">
        <v>9453</v>
      </c>
      <c r="C5170" t="s">
        <v>9454</v>
      </c>
      <c r="D5170" t="s">
        <v>9455</v>
      </c>
      <c r="E5170" s="117">
        <v>43031</v>
      </c>
      <c r="F5170" s="118">
        <v>0.4461458333333333</v>
      </c>
      <c r="G5170" t="s">
        <v>9457</v>
      </c>
      <c r="H5170">
        <v>566</v>
      </c>
      <c r="I5170">
        <v>5</v>
      </c>
      <c r="J5170" t="s">
        <v>4140</v>
      </c>
      <c r="L5170" t="s">
        <v>183</v>
      </c>
    </row>
    <row r="5171" spans="1:12" x14ac:dyDescent="0.25">
      <c r="A5171" t="s">
        <v>9456</v>
      </c>
      <c r="B5171" t="s">
        <v>9453</v>
      </c>
      <c r="C5171" t="s">
        <v>9454</v>
      </c>
      <c r="D5171" t="s">
        <v>9455</v>
      </c>
      <c r="E5171" s="117">
        <v>43031</v>
      </c>
      <c r="F5171" s="118">
        <v>0.4461458333333333</v>
      </c>
      <c r="G5171" t="s">
        <v>9457</v>
      </c>
      <c r="H5171">
        <v>566</v>
      </c>
      <c r="I5171">
        <v>7</v>
      </c>
      <c r="J5171" t="s">
        <v>4140</v>
      </c>
      <c r="L5171">
        <v>58</v>
      </c>
    </row>
    <row r="5172" spans="1:12" x14ac:dyDescent="0.25">
      <c r="A5172" t="s">
        <v>9456</v>
      </c>
      <c r="B5172" t="s">
        <v>9453</v>
      </c>
      <c r="C5172" t="s">
        <v>9454</v>
      </c>
      <c r="D5172" t="s">
        <v>9455</v>
      </c>
      <c r="E5172" s="117">
        <v>43031</v>
      </c>
      <c r="F5172" s="118">
        <v>0.44615740740740745</v>
      </c>
      <c r="G5172" t="s">
        <v>9457</v>
      </c>
      <c r="H5172">
        <v>566</v>
      </c>
      <c r="I5172">
        <v>8</v>
      </c>
      <c r="J5172" t="s">
        <v>4140</v>
      </c>
      <c r="L5172">
        <v>100000</v>
      </c>
    </row>
    <row r="5173" spans="1:12" x14ac:dyDescent="0.25">
      <c r="A5173" t="s">
        <v>9456</v>
      </c>
      <c r="B5173" t="s">
        <v>9453</v>
      </c>
      <c r="C5173" t="s">
        <v>9454</v>
      </c>
      <c r="D5173" t="s">
        <v>9455</v>
      </c>
      <c r="E5173" s="117">
        <v>43031</v>
      </c>
      <c r="F5173" s="118">
        <v>0.44615740740740745</v>
      </c>
      <c r="G5173" t="s">
        <v>9457</v>
      </c>
      <c r="H5173">
        <v>566</v>
      </c>
      <c r="I5173">
        <v>12</v>
      </c>
      <c r="J5173" t="s">
        <v>4140</v>
      </c>
      <c r="L5173">
        <v>-11.810728502760799</v>
      </c>
    </row>
    <row r="5174" spans="1:12" x14ac:dyDescent="0.25">
      <c r="A5174" t="s">
        <v>9456</v>
      </c>
      <c r="B5174" t="s">
        <v>9453</v>
      </c>
      <c r="C5174" t="s">
        <v>9454</v>
      </c>
      <c r="D5174" t="s">
        <v>9455</v>
      </c>
      <c r="E5174" s="117">
        <v>43031</v>
      </c>
      <c r="F5174" s="118">
        <v>0.44615740740740745</v>
      </c>
      <c r="G5174" t="s">
        <v>9457</v>
      </c>
      <c r="H5174">
        <v>566</v>
      </c>
      <c r="I5174">
        <v>13</v>
      </c>
      <c r="J5174" t="s">
        <v>4140</v>
      </c>
      <c r="L5174">
        <v>-62.376627260962898</v>
      </c>
    </row>
    <row r="5175" spans="1:12" x14ac:dyDescent="0.25">
      <c r="A5175" t="s">
        <v>9456</v>
      </c>
      <c r="B5175" t="s">
        <v>9453</v>
      </c>
      <c r="C5175" t="s">
        <v>9454</v>
      </c>
      <c r="D5175" t="s">
        <v>9455</v>
      </c>
      <c r="E5175" s="117">
        <v>43031</v>
      </c>
      <c r="F5175" s="118">
        <v>0.44615740740740745</v>
      </c>
      <c r="G5175" t="s">
        <v>9457</v>
      </c>
      <c r="H5175">
        <v>566</v>
      </c>
      <c r="I5175">
        <v>14</v>
      </c>
      <c r="J5175" t="s">
        <v>4140</v>
      </c>
      <c r="L5175">
        <v>458</v>
      </c>
    </row>
    <row r="5176" spans="1:12" x14ac:dyDescent="0.25">
      <c r="A5176" t="s">
        <v>9456</v>
      </c>
      <c r="B5176" t="s">
        <v>9453</v>
      </c>
      <c r="C5176" t="s">
        <v>9454</v>
      </c>
      <c r="D5176" t="s">
        <v>9455</v>
      </c>
      <c r="E5176" s="117">
        <v>43031</v>
      </c>
      <c r="F5176" s="118">
        <v>0.44615740740740745</v>
      </c>
      <c r="G5176" t="s">
        <v>9457</v>
      </c>
      <c r="H5176">
        <v>566</v>
      </c>
      <c r="I5176">
        <v>15</v>
      </c>
      <c r="J5176" t="s">
        <v>4140</v>
      </c>
      <c r="L5176" s="117">
        <v>42648</v>
      </c>
    </row>
    <row r="5177" spans="1:12" x14ac:dyDescent="0.25">
      <c r="A5177" t="s">
        <v>9456</v>
      </c>
      <c r="B5177" t="s">
        <v>9453</v>
      </c>
      <c r="C5177" t="s">
        <v>9454</v>
      </c>
      <c r="D5177" t="s">
        <v>9455</v>
      </c>
      <c r="E5177" s="117">
        <v>43031</v>
      </c>
      <c r="F5177" s="118">
        <v>0.44618055555555558</v>
      </c>
      <c r="G5177" t="s">
        <v>9457</v>
      </c>
      <c r="H5177">
        <v>567</v>
      </c>
      <c r="I5177">
        <v>2</v>
      </c>
      <c r="J5177" t="s">
        <v>4140</v>
      </c>
      <c r="L5177" t="s">
        <v>5</v>
      </c>
    </row>
    <row r="5178" spans="1:12" x14ac:dyDescent="0.25">
      <c r="A5178" t="s">
        <v>9456</v>
      </c>
      <c r="B5178" t="s">
        <v>9453</v>
      </c>
      <c r="C5178" t="s">
        <v>9454</v>
      </c>
      <c r="D5178" t="s">
        <v>9455</v>
      </c>
      <c r="E5178" s="117">
        <v>43031</v>
      </c>
      <c r="F5178" s="118">
        <v>0.44618055555555558</v>
      </c>
      <c r="G5178" t="s">
        <v>9457</v>
      </c>
      <c r="H5178">
        <v>567</v>
      </c>
      <c r="I5178">
        <v>5</v>
      </c>
      <c r="J5178" t="s">
        <v>4140</v>
      </c>
      <c r="L5178" t="s">
        <v>183</v>
      </c>
    </row>
    <row r="5179" spans="1:12" x14ac:dyDescent="0.25">
      <c r="A5179" t="s">
        <v>9456</v>
      </c>
      <c r="B5179" t="s">
        <v>9453</v>
      </c>
      <c r="C5179" t="s">
        <v>9454</v>
      </c>
      <c r="D5179" t="s">
        <v>9455</v>
      </c>
      <c r="E5179" s="117">
        <v>43031</v>
      </c>
      <c r="F5179" s="118">
        <v>0.44618055555555558</v>
      </c>
      <c r="G5179" t="s">
        <v>9457</v>
      </c>
      <c r="H5179">
        <v>567</v>
      </c>
      <c r="I5179">
        <v>7</v>
      </c>
      <c r="J5179" t="s">
        <v>4140</v>
      </c>
      <c r="L5179">
        <v>59</v>
      </c>
    </row>
    <row r="5180" spans="1:12" x14ac:dyDescent="0.25">
      <c r="A5180" t="s">
        <v>9456</v>
      </c>
      <c r="B5180" t="s">
        <v>9453</v>
      </c>
      <c r="C5180" t="s">
        <v>9454</v>
      </c>
      <c r="D5180" t="s">
        <v>9455</v>
      </c>
      <c r="E5180" s="117">
        <v>43031</v>
      </c>
      <c r="F5180" s="118">
        <v>0.44618055555555558</v>
      </c>
      <c r="G5180" t="s">
        <v>9457</v>
      </c>
      <c r="H5180">
        <v>567</v>
      </c>
      <c r="I5180">
        <v>8</v>
      </c>
      <c r="J5180" t="s">
        <v>4140</v>
      </c>
      <c r="L5180">
        <v>100000</v>
      </c>
    </row>
    <row r="5181" spans="1:12" x14ac:dyDescent="0.25">
      <c r="A5181" t="s">
        <v>9456</v>
      </c>
      <c r="B5181" t="s">
        <v>9453</v>
      </c>
      <c r="C5181" t="s">
        <v>9454</v>
      </c>
      <c r="D5181" t="s">
        <v>9455</v>
      </c>
      <c r="E5181" s="117">
        <v>43031</v>
      </c>
      <c r="F5181" s="118">
        <v>0.44619212962962962</v>
      </c>
      <c r="G5181" t="s">
        <v>9457</v>
      </c>
      <c r="H5181">
        <v>567</v>
      </c>
      <c r="I5181">
        <v>12</v>
      </c>
      <c r="J5181" t="s">
        <v>4140</v>
      </c>
      <c r="L5181">
        <v>-11.8163675618576</v>
      </c>
    </row>
    <row r="5182" spans="1:12" x14ac:dyDescent="0.25">
      <c r="A5182" t="s">
        <v>9456</v>
      </c>
      <c r="B5182" t="s">
        <v>9453</v>
      </c>
      <c r="C5182" t="s">
        <v>9454</v>
      </c>
      <c r="D5182" t="s">
        <v>9455</v>
      </c>
      <c r="E5182" s="117">
        <v>43031</v>
      </c>
      <c r="F5182" s="118">
        <v>0.44619212962962962</v>
      </c>
      <c r="G5182" t="s">
        <v>9457</v>
      </c>
      <c r="H5182">
        <v>567</v>
      </c>
      <c r="I5182">
        <v>13</v>
      </c>
      <c r="J5182" t="s">
        <v>4140</v>
      </c>
      <c r="L5182">
        <v>-62.379028724425197</v>
      </c>
    </row>
    <row r="5183" spans="1:12" x14ac:dyDescent="0.25">
      <c r="A5183" t="s">
        <v>9456</v>
      </c>
      <c r="B5183" t="s">
        <v>9453</v>
      </c>
      <c r="C5183" t="s">
        <v>9454</v>
      </c>
      <c r="D5183" t="s">
        <v>9455</v>
      </c>
      <c r="E5183" s="117">
        <v>43031</v>
      </c>
      <c r="F5183" s="118">
        <v>0.44619212962962962</v>
      </c>
      <c r="G5183" t="s">
        <v>9457</v>
      </c>
      <c r="H5183">
        <v>567</v>
      </c>
      <c r="I5183">
        <v>14</v>
      </c>
      <c r="J5183" t="s">
        <v>4140</v>
      </c>
      <c r="L5183">
        <v>424</v>
      </c>
    </row>
    <row r="5184" spans="1:12" x14ac:dyDescent="0.25">
      <c r="A5184" t="s">
        <v>9456</v>
      </c>
      <c r="B5184" t="s">
        <v>9453</v>
      </c>
      <c r="C5184" t="s">
        <v>9454</v>
      </c>
      <c r="D5184" t="s">
        <v>9455</v>
      </c>
      <c r="E5184" s="117">
        <v>43031</v>
      </c>
      <c r="F5184" s="118">
        <v>0.44619212962962962</v>
      </c>
      <c r="G5184" t="s">
        <v>9457</v>
      </c>
      <c r="H5184">
        <v>567</v>
      </c>
      <c r="I5184">
        <v>15</v>
      </c>
      <c r="J5184" t="s">
        <v>4140</v>
      </c>
      <c r="L5184" s="117">
        <v>42648</v>
      </c>
    </row>
    <row r="5185" spans="1:12" x14ac:dyDescent="0.25">
      <c r="A5185" t="s">
        <v>9456</v>
      </c>
      <c r="B5185" t="s">
        <v>9453</v>
      </c>
      <c r="C5185" t="s">
        <v>9454</v>
      </c>
      <c r="D5185" t="s">
        <v>9455</v>
      </c>
      <c r="E5185" s="117">
        <v>43031</v>
      </c>
      <c r="F5185" s="118">
        <v>0.44621527777777775</v>
      </c>
      <c r="G5185" t="s">
        <v>9457</v>
      </c>
      <c r="H5185">
        <v>568</v>
      </c>
      <c r="I5185">
        <v>2</v>
      </c>
      <c r="J5185" t="s">
        <v>4140</v>
      </c>
      <c r="L5185" t="s">
        <v>5</v>
      </c>
    </row>
    <row r="5186" spans="1:12" x14ac:dyDescent="0.25">
      <c r="A5186" t="s">
        <v>9456</v>
      </c>
      <c r="B5186" t="s">
        <v>9453</v>
      </c>
      <c r="C5186" t="s">
        <v>9454</v>
      </c>
      <c r="D5186" t="s">
        <v>9455</v>
      </c>
      <c r="E5186" s="117">
        <v>43031</v>
      </c>
      <c r="F5186" s="118">
        <v>0.44621527777777775</v>
      </c>
      <c r="G5186" t="s">
        <v>9457</v>
      </c>
      <c r="H5186">
        <v>568</v>
      </c>
      <c r="I5186">
        <v>5</v>
      </c>
      <c r="J5186" t="s">
        <v>4140</v>
      </c>
      <c r="L5186" t="s">
        <v>183</v>
      </c>
    </row>
    <row r="5187" spans="1:12" x14ac:dyDescent="0.25">
      <c r="A5187" t="s">
        <v>9456</v>
      </c>
      <c r="B5187" t="s">
        <v>9453</v>
      </c>
      <c r="C5187" t="s">
        <v>9454</v>
      </c>
      <c r="D5187" t="s">
        <v>9455</v>
      </c>
      <c r="E5187" s="117">
        <v>43031</v>
      </c>
      <c r="F5187" s="118">
        <v>0.44621527777777775</v>
      </c>
      <c r="G5187" t="s">
        <v>9457</v>
      </c>
      <c r="H5187">
        <v>568</v>
      </c>
      <c r="I5187">
        <v>7</v>
      </c>
      <c r="J5187" t="s">
        <v>4140</v>
      </c>
      <c r="L5187">
        <v>60</v>
      </c>
    </row>
    <row r="5188" spans="1:12" x14ac:dyDescent="0.25">
      <c r="A5188" t="s">
        <v>9456</v>
      </c>
      <c r="B5188" t="s">
        <v>9453</v>
      </c>
      <c r="C5188" t="s">
        <v>9454</v>
      </c>
      <c r="D5188" t="s">
        <v>9455</v>
      </c>
      <c r="E5188" s="117">
        <v>43031</v>
      </c>
      <c r="F5188" s="118">
        <v>0.44621527777777775</v>
      </c>
      <c r="G5188" t="s">
        <v>9457</v>
      </c>
      <c r="H5188">
        <v>568</v>
      </c>
      <c r="I5188">
        <v>8</v>
      </c>
      <c r="J5188" t="s">
        <v>4140</v>
      </c>
      <c r="L5188">
        <v>100000</v>
      </c>
    </row>
    <row r="5189" spans="1:12" x14ac:dyDescent="0.25">
      <c r="A5189" t="s">
        <v>9456</v>
      </c>
      <c r="B5189" t="s">
        <v>9453</v>
      </c>
      <c r="C5189" t="s">
        <v>9454</v>
      </c>
      <c r="D5189" t="s">
        <v>9455</v>
      </c>
      <c r="E5189" s="117">
        <v>43031</v>
      </c>
      <c r="F5189" s="118">
        <v>0.4462268518518519</v>
      </c>
      <c r="G5189" t="s">
        <v>9457</v>
      </c>
      <c r="H5189">
        <v>568</v>
      </c>
      <c r="I5189">
        <v>12</v>
      </c>
      <c r="J5189" t="s">
        <v>4140</v>
      </c>
      <c r="L5189">
        <v>-11.818106880483599</v>
      </c>
    </row>
    <row r="5190" spans="1:12" x14ac:dyDescent="0.25">
      <c r="A5190" t="s">
        <v>9456</v>
      </c>
      <c r="B5190" t="s">
        <v>9453</v>
      </c>
      <c r="C5190" t="s">
        <v>9454</v>
      </c>
      <c r="D5190" t="s">
        <v>9455</v>
      </c>
      <c r="E5190" s="117">
        <v>43031</v>
      </c>
      <c r="F5190" s="118">
        <v>0.4462268518518519</v>
      </c>
      <c r="G5190" t="s">
        <v>9457</v>
      </c>
      <c r="H5190">
        <v>568</v>
      </c>
      <c r="I5190">
        <v>13</v>
      </c>
      <c r="J5190" t="s">
        <v>4140</v>
      </c>
      <c r="L5190">
        <v>-62.3804292816152</v>
      </c>
    </row>
    <row r="5191" spans="1:12" x14ac:dyDescent="0.25">
      <c r="A5191" t="s">
        <v>9456</v>
      </c>
      <c r="B5191" t="s">
        <v>9453</v>
      </c>
      <c r="C5191" t="s">
        <v>9454</v>
      </c>
      <c r="D5191" t="s">
        <v>9455</v>
      </c>
      <c r="E5191" s="117">
        <v>43031</v>
      </c>
      <c r="F5191" s="118">
        <v>0.4462268518518519</v>
      </c>
      <c r="G5191" t="s">
        <v>9457</v>
      </c>
      <c r="H5191">
        <v>568</v>
      </c>
      <c r="I5191">
        <v>14</v>
      </c>
      <c r="J5191" t="s">
        <v>4140</v>
      </c>
      <c r="L5191">
        <v>408</v>
      </c>
    </row>
    <row r="5192" spans="1:12" x14ac:dyDescent="0.25">
      <c r="A5192" t="s">
        <v>9456</v>
      </c>
      <c r="B5192" t="s">
        <v>9453</v>
      </c>
      <c r="C5192" t="s">
        <v>9454</v>
      </c>
      <c r="D5192" t="s">
        <v>9455</v>
      </c>
      <c r="E5192" s="117">
        <v>43031</v>
      </c>
      <c r="F5192" s="118">
        <v>0.4462268518518519</v>
      </c>
      <c r="G5192" t="s">
        <v>9457</v>
      </c>
      <c r="H5192">
        <v>568</v>
      </c>
      <c r="I5192">
        <v>15</v>
      </c>
      <c r="J5192" t="s">
        <v>4140</v>
      </c>
      <c r="L5192" s="117">
        <v>42648</v>
      </c>
    </row>
    <row r="5193" spans="1:12" x14ac:dyDescent="0.25">
      <c r="A5193" t="s">
        <v>9456</v>
      </c>
      <c r="B5193" t="s">
        <v>9453</v>
      </c>
      <c r="C5193" t="s">
        <v>9454</v>
      </c>
      <c r="D5193" t="s">
        <v>9455</v>
      </c>
      <c r="E5193" s="117">
        <v>43031</v>
      </c>
      <c r="F5193" s="118">
        <v>0.44625000000000004</v>
      </c>
      <c r="G5193" t="s">
        <v>9457</v>
      </c>
      <c r="H5193">
        <v>569</v>
      </c>
      <c r="I5193">
        <v>2</v>
      </c>
      <c r="J5193" t="s">
        <v>4140</v>
      </c>
      <c r="L5193" t="s">
        <v>5</v>
      </c>
    </row>
    <row r="5194" spans="1:12" x14ac:dyDescent="0.25">
      <c r="A5194" t="s">
        <v>9456</v>
      </c>
      <c r="B5194" t="s">
        <v>9453</v>
      </c>
      <c r="C5194" t="s">
        <v>9454</v>
      </c>
      <c r="D5194" t="s">
        <v>9455</v>
      </c>
      <c r="E5194" s="117">
        <v>43031</v>
      </c>
      <c r="F5194" s="118">
        <v>0.44625000000000004</v>
      </c>
      <c r="G5194" t="s">
        <v>9457</v>
      </c>
      <c r="H5194">
        <v>569</v>
      </c>
      <c r="I5194">
        <v>5</v>
      </c>
      <c r="J5194" t="s">
        <v>4140</v>
      </c>
      <c r="L5194" t="s">
        <v>183</v>
      </c>
    </row>
    <row r="5195" spans="1:12" x14ac:dyDescent="0.25">
      <c r="A5195" t="s">
        <v>9456</v>
      </c>
      <c r="B5195" t="s">
        <v>9453</v>
      </c>
      <c r="C5195" t="s">
        <v>9454</v>
      </c>
      <c r="D5195" t="s">
        <v>9455</v>
      </c>
      <c r="E5195" s="117">
        <v>43031</v>
      </c>
      <c r="F5195" s="118">
        <v>0.44625000000000004</v>
      </c>
      <c r="G5195" t="s">
        <v>9457</v>
      </c>
      <c r="H5195">
        <v>569</v>
      </c>
      <c r="I5195">
        <v>7</v>
      </c>
      <c r="J5195" t="s">
        <v>4140</v>
      </c>
      <c r="L5195">
        <v>61</v>
      </c>
    </row>
    <row r="5196" spans="1:12" x14ac:dyDescent="0.25">
      <c r="A5196" t="s">
        <v>9456</v>
      </c>
      <c r="B5196" t="s">
        <v>9453</v>
      </c>
      <c r="C5196" t="s">
        <v>9454</v>
      </c>
      <c r="D5196" t="s">
        <v>9455</v>
      </c>
      <c r="E5196" s="117">
        <v>43031</v>
      </c>
      <c r="F5196" s="118">
        <v>0.44625000000000004</v>
      </c>
      <c r="G5196" t="s">
        <v>9457</v>
      </c>
      <c r="H5196">
        <v>569</v>
      </c>
      <c r="I5196">
        <v>8</v>
      </c>
      <c r="J5196" t="s">
        <v>4140</v>
      </c>
      <c r="L5196">
        <v>100000</v>
      </c>
    </row>
    <row r="5197" spans="1:12" x14ac:dyDescent="0.25">
      <c r="A5197" t="s">
        <v>9456</v>
      </c>
      <c r="B5197" t="s">
        <v>9453</v>
      </c>
      <c r="C5197" t="s">
        <v>9454</v>
      </c>
      <c r="D5197" t="s">
        <v>9455</v>
      </c>
      <c r="E5197" s="117">
        <v>43031</v>
      </c>
      <c r="F5197" s="118">
        <v>0.44626157407407407</v>
      </c>
      <c r="G5197" t="s">
        <v>9457</v>
      </c>
      <c r="H5197">
        <v>569</v>
      </c>
      <c r="I5197">
        <v>12</v>
      </c>
      <c r="J5197" t="s">
        <v>4140</v>
      </c>
      <c r="L5197">
        <v>-11.820538208197201</v>
      </c>
    </row>
    <row r="5198" spans="1:12" x14ac:dyDescent="0.25">
      <c r="A5198" t="s">
        <v>9456</v>
      </c>
      <c r="B5198" t="s">
        <v>9453</v>
      </c>
      <c r="C5198" t="s">
        <v>9454</v>
      </c>
      <c r="D5198" t="s">
        <v>9455</v>
      </c>
      <c r="E5198" s="117">
        <v>43031</v>
      </c>
      <c r="F5198" s="118">
        <v>0.44626157407407407</v>
      </c>
      <c r="G5198" t="s">
        <v>9457</v>
      </c>
      <c r="H5198">
        <v>569</v>
      </c>
      <c r="I5198">
        <v>13</v>
      </c>
      <c r="J5198" t="s">
        <v>4140</v>
      </c>
      <c r="L5198">
        <v>-62.384013064800797</v>
      </c>
    </row>
    <row r="5199" spans="1:12" x14ac:dyDescent="0.25">
      <c r="A5199" t="s">
        <v>9456</v>
      </c>
      <c r="B5199" t="s">
        <v>9453</v>
      </c>
      <c r="C5199" t="s">
        <v>9454</v>
      </c>
      <c r="D5199" t="s">
        <v>9455</v>
      </c>
      <c r="E5199" s="117">
        <v>43031</v>
      </c>
      <c r="F5199" s="118">
        <v>0.44626157407407407</v>
      </c>
      <c r="G5199" t="s">
        <v>9457</v>
      </c>
      <c r="H5199">
        <v>569</v>
      </c>
      <c r="I5199">
        <v>14</v>
      </c>
      <c r="J5199" t="s">
        <v>4140</v>
      </c>
      <c r="L5199">
        <v>344</v>
      </c>
    </row>
    <row r="5200" spans="1:12" x14ac:dyDescent="0.25">
      <c r="A5200" t="s">
        <v>9456</v>
      </c>
      <c r="B5200" t="s">
        <v>9453</v>
      </c>
      <c r="C5200" t="s">
        <v>9454</v>
      </c>
      <c r="D5200" t="s">
        <v>9455</v>
      </c>
      <c r="E5200" s="117">
        <v>43031</v>
      </c>
      <c r="F5200" s="118">
        <v>0.44626157407407407</v>
      </c>
      <c r="G5200" t="s">
        <v>9457</v>
      </c>
      <c r="H5200">
        <v>569</v>
      </c>
      <c r="I5200">
        <v>15</v>
      </c>
      <c r="J5200" t="s">
        <v>4140</v>
      </c>
      <c r="L5200" s="117">
        <v>42648</v>
      </c>
    </row>
    <row r="5201" spans="1:12" x14ac:dyDescent="0.25">
      <c r="A5201" t="s">
        <v>9456</v>
      </c>
      <c r="B5201" t="s">
        <v>9453</v>
      </c>
      <c r="C5201" t="s">
        <v>9454</v>
      </c>
      <c r="D5201" t="s">
        <v>9455</v>
      </c>
      <c r="E5201" s="117">
        <v>43031</v>
      </c>
      <c r="F5201" s="118">
        <v>0.44628472222222221</v>
      </c>
      <c r="G5201" t="s">
        <v>9457</v>
      </c>
      <c r="H5201">
        <v>570</v>
      </c>
      <c r="I5201">
        <v>2</v>
      </c>
      <c r="J5201" t="s">
        <v>4140</v>
      </c>
      <c r="L5201" t="s">
        <v>5</v>
      </c>
    </row>
    <row r="5202" spans="1:12" x14ac:dyDescent="0.25">
      <c r="A5202" t="s">
        <v>9456</v>
      </c>
      <c r="B5202" t="s">
        <v>9453</v>
      </c>
      <c r="C5202" t="s">
        <v>9454</v>
      </c>
      <c r="D5202" t="s">
        <v>9455</v>
      </c>
      <c r="E5202" s="117">
        <v>43031</v>
      </c>
      <c r="F5202" s="118">
        <v>0.44628472222222221</v>
      </c>
      <c r="G5202" t="s">
        <v>9457</v>
      </c>
      <c r="H5202">
        <v>570</v>
      </c>
      <c r="I5202">
        <v>5</v>
      </c>
      <c r="J5202" t="s">
        <v>4140</v>
      </c>
      <c r="L5202" t="s">
        <v>183</v>
      </c>
    </row>
    <row r="5203" spans="1:12" x14ac:dyDescent="0.25">
      <c r="A5203" t="s">
        <v>9456</v>
      </c>
      <c r="B5203" t="s">
        <v>9453</v>
      </c>
      <c r="C5203" t="s">
        <v>9454</v>
      </c>
      <c r="D5203" t="s">
        <v>9455</v>
      </c>
      <c r="E5203" s="117">
        <v>43031</v>
      </c>
      <c r="F5203" s="118">
        <v>0.44628472222222221</v>
      </c>
      <c r="G5203" t="s">
        <v>9457</v>
      </c>
      <c r="H5203">
        <v>570</v>
      </c>
      <c r="I5203">
        <v>7</v>
      </c>
      <c r="J5203" t="s">
        <v>4140</v>
      </c>
      <c r="L5203">
        <v>62</v>
      </c>
    </row>
    <row r="5204" spans="1:12" x14ac:dyDescent="0.25">
      <c r="A5204" t="s">
        <v>9456</v>
      </c>
      <c r="B5204" t="s">
        <v>9453</v>
      </c>
      <c r="C5204" t="s">
        <v>9454</v>
      </c>
      <c r="D5204" t="s">
        <v>9455</v>
      </c>
      <c r="E5204" s="117">
        <v>43031</v>
      </c>
      <c r="F5204" s="118">
        <v>0.44628472222222221</v>
      </c>
      <c r="G5204" t="s">
        <v>9457</v>
      </c>
      <c r="H5204">
        <v>570</v>
      </c>
      <c r="I5204">
        <v>8</v>
      </c>
      <c r="J5204" t="s">
        <v>4140</v>
      </c>
      <c r="L5204">
        <v>100000</v>
      </c>
    </row>
    <row r="5205" spans="1:12" x14ac:dyDescent="0.25">
      <c r="A5205" t="s">
        <v>9456</v>
      </c>
      <c r="B5205" t="s">
        <v>9453</v>
      </c>
      <c r="C5205" t="s">
        <v>9454</v>
      </c>
      <c r="D5205" t="s">
        <v>9455</v>
      </c>
      <c r="E5205" s="117">
        <v>43031</v>
      </c>
      <c r="F5205" s="118">
        <v>0.44629629629629625</v>
      </c>
      <c r="G5205" t="s">
        <v>9457</v>
      </c>
      <c r="H5205">
        <v>570</v>
      </c>
      <c r="I5205">
        <v>12</v>
      </c>
      <c r="J5205" t="s">
        <v>4140</v>
      </c>
      <c r="L5205">
        <v>-11.822000198584201</v>
      </c>
    </row>
    <row r="5206" spans="1:12" x14ac:dyDescent="0.25">
      <c r="A5206" t="s">
        <v>9456</v>
      </c>
      <c r="B5206" t="s">
        <v>9453</v>
      </c>
      <c r="C5206" t="s">
        <v>9454</v>
      </c>
      <c r="D5206" t="s">
        <v>9455</v>
      </c>
      <c r="E5206" s="117">
        <v>43031</v>
      </c>
      <c r="F5206" s="118">
        <v>0.44629629629629625</v>
      </c>
      <c r="G5206" t="s">
        <v>9457</v>
      </c>
      <c r="H5206">
        <v>570</v>
      </c>
      <c r="I5206">
        <v>13</v>
      </c>
      <c r="J5206" t="s">
        <v>4140</v>
      </c>
      <c r="L5206">
        <v>-62.382642018094799</v>
      </c>
    </row>
    <row r="5207" spans="1:12" x14ac:dyDescent="0.25">
      <c r="A5207" t="s">
        <v>9456</v>
      </c>
      <c r="B5207" t="s">
        <v>9453</v>
      </c>
      <c r="C5207" t="s">
        <v>9454</v>
      </c>
      <c r="D5207" t="s">
        <v>9455</v>
      </c>
      <c r="E5207" s="117">
        <v>43031</v>
      </c>
      <c r="F5207" s="118">
        <v>0.44629629629629625</v>
      </c>
      <c r="G5207" t="s">
        <v>9457</v>
      </c>
      <c r="H5207">
        <v>570</v>
      </c>
      <c r="I5207">
        <v>14</v>
      </c>
      <c r="J5207" t="s">
        <v>4140</v>
      </c>
      <c r="L5207">
        <v>324</v>
      </c>
    </row>
    <row r="5208" spans="1:12" x14ac:dyDescent="0.25">
      <c r="A5208" t="s">
        <v>9456</v>
      </c>
      <c r="B5208" t="s">
        <v>9453</v>
      </c>
      <c r="C5208" t="s">
        <v>9454</v>
      </c>
      <c r="D5208" t="s">
        <v>9455</v>
      </c>
      <c r="E5208" s="117">
        <v>43031</v>
      </c>
      <c r="F5208" s="118">
        <v>0.44629629629629625</v>
      </c>
      <c r="G5208" t="s">
        <v>9457</v>
      </c>
      <c r="H5208">
        <v>570</v>
      </c>
      <c r="I5208">
        <v>15</v>
      </c>
      <c r="J5208" t="s">
        <v>4140</v>
      </c>
      <c r="L5208" s="117">
        <v>42648</v>
      </c>
    </row>
    <row r="5209" spans="1:12" x14ac:dyDescent="0.25">
      <c r="A5209" t="s">
        <v>9456</v>
      </c>
      <c r="B5209" t="s">
        <v>9453</v>
      </c>
      <c r="C5209" t="s">
        <v>9454</v>
      </c>
      <c r="D5209" t="s">
        <v>9455</v>
      </c>
      <c r="E5209" s="117">
        <v>43031</v>
      </c>
      <c r="F5209" s="118">
        <v>0.44631944444444444</v>
      </c>
      <c r="G5209" t="s">
        <v>9457</v>
      </c>
      <c r="H5209">
        <v>571</v>
      </c>
      <c r="I5209">
        <v>2</v>
      </c>
      <c r="J5209" t="s">
        <v>4140</v>
      </c>
      <c r="L5209" t="s">
        <v>5</v>
      </c>
    </row>
    <row r="5210" spans="1:12" x14ac:dyDescent="0.25">
      <c r="A5210" t="s">
        <v>9456</v>
      </c>
      <c r="B5210" t="s">
        <v>9453</v>
      </c>
      <c r="C5210" t="s">
        <v>9454</v>
      </c>
      <c r="D5210" t="s">
        <v>9455</v>
      </c>
      <c r="E5210" s="117">
        <v>43031</v>
      </c>
      <c r="F5210" s="118">
        <v>0.44631944444444444</v>
      </c>
      <c r="G5210" t="s">
        <v>9457</v>
      </c>
      <c r="H5210">
        <v>571</v>
      </c>
      <c r="I5210">
        <v>5</v>
      </c>
      <c r="J5210" t="s">
        <v>4140</v>
      </c>
      <c r="L5210" t="s">
        <v>183</v>
      </c>
    </row>
    <row r="5211" spans="1:12" x14ac:dyDescent="0.25">
      <c r="A5211" t="s">
        <v>9456</v>
      </c>
      <c r="B5211" t="s">
        <v>9453</v>
      </c>
      <c r="C5211" t="s">
        <v>9454</v>
      </c>
      <c r="D5211" t="s">
        <v>9455</v>
      </c>
      <c r="E5211" s="117">
        <v>43031</v>
      </c>
      <c r="F5211" s="118">
        <v>0.44631944444444444</v>
      </c>
      <c r="G5211" t="s">
        <v>9457</v>
      </c>
      <c r="H5211">
        <v>571</v>
      </c>
      <c r="I5211">
        <v>7</v>
      </c>
      <c r="J5211" t="s">
        <v>4140</v>
      </c>
      <c r="L5211">
        <v>63</v>
      </c>
    </row>
    <row r="5212" spans="1:12" x14ac:dyDescent="0.25">
      <c r="A5212" t="s">
        <v>9456</v>
      </c>
      <c r="B5212" t="s">
        <v>9453</v>
      </c>
      <c r="C5212" t="s">
        <v>9454</v>
      </c>
      <c r="D5212" t="s">
        <v>9455</v>
      </c>
      <c r="E5212" s="117">
        <v>43031</v>
      </c>
      <c r="F5212" s="118">
        <v>0.44631944444444444</v>
      </c>
      <c r="G5212" t="s">
        <v>9457</v>
      </c>
      <c r="H5212">
        <v>571</v>
      </c>
      <c r="I5212">
        <v>8</v>
      </c>
      <c r="J5212" t="s">
        <v>4140</v>
      </c>
      <c r="L5212">
        <v>100000</v>
      </c>
    </row>
    <row r="5213" spans="1:12" x14ac:dyDescent="0.25">
      <c r="A5213" t="s">
        <v>9456</v>
      </c>
      <c r="B5213" t="s">
        <v>9453</v>
      </c>
      <c r="C5213" t="s">
        <v>9454</v>
      </c>
      <c r="D5213" t="s">
        <v>9455</v>
      </c>
      <c r="E5213" s="117">
        <v>43031</v>
      </c>
      <c r="F5213" s="118">
        <v>0.44633101851851853</v>
      </c>
      <c r="G5213" t="s">
        <v>9457</v>
      </c>
      <c r="H5213">
        <v>571</v>
      </c>
      <c r="I5213">
        <v>12</v>
      </c>
      <c r="J5213" t="s">
        <v>4140</v>
      </c>
      <c r="L5213">
        <v>-11.8134839557832</v>
      </c>
    </row>
    <row r="5214" spans="1:12" x14ac:dyDescent="0.25">
      <c r="A5214" t="s">
        <v>9456</v>
      </c>
      <c r="B5214" t="s">
        <v>9453</v>
      </c>
      <c r="C5214" t="s">
        <v>9454</v>
      </c>
      <c r="D5214" t="s">
        <v>9455</v>
      </c>
      <c r="E5214" s="117">
        <v>43031</v>
      </c>
      <c r="F5214" s="118">
        <v>0.44633101851851853</v>
      </c>
      <c r="G5214" t="s">
        <v>9457</v>
      </c>
      <c r="H5214">
        <v>571</v>
      </c>
      <c r="I5214">
        <v>13</v>
      </c>
      <c r="J5214" t="s">
        <v>4140</v>
      </c>
      <c r="L5214">
        <v>-61.512574888252097</v>
      </c>
    </row>
    <row r="5215" spans="1:12" x14ac:dyDescent="0.25">
      <c r="A5215" t="s">
        <v>9456</v>
      </c>
      <c r="B5215" t="s">
        <v>9453</v>
      </c>
      <c r="C5215" t="s">
        <v>9454</v>
      </c>
      <c r="D5215" t="s">
        <v>9455</v>
      </c>
      <c r="E5215" s="117">
        <v>43031</v>
      </c>
      <c r="F5215" s="118">
        <v>0.44633101851851853</v>
      </c>
      <c r="G5215" t="s">
        <v>9457</v>
      </c>
      <c r="H5215">
        <v>571</v>
      </c>
      <c r="I5215">
        <v>14</v>
      </c>
      <c r="J5215" t="s">
        <v>4140</v>
      </c>
      <c r="L5215">
        <v>229</v>
      </c>
    </row>
    <row r="5216" spans="1:12" x14ac:dyDescent="0.25">
      <c r="A5216" t="s">
        <v>9456</v>
      </c>
      <c r="B5216" t="s">
        <v>9453</v>
      </c>
      <c r="C5216" t="s">
        <v>9454</v>
      </c>
      <c r="D5216" t="s">
        <v>9455</v>
      </c>
      <c r="E5216" s="117">
        <v>43031</v>
      </c>
      <c r="F5216" s="118">
        <v>0.44633101851851853</v>
      </c>
      <c r="G5216" t="s">
        <v>9457</v>
      </c>
      <c r="H5216">
        <v>571</v>
      </c>
      <c r="I5216">
        <v>15</v>
      </c>
      <c r="J5216" t="s">
        <v>4140</v>
      </c>
      <c r="L5216" t="s">
        <v>26448</v>
      </c>
    </row>
    <row r="5217" spans="1:12" x14ac:dyDescent="0.25">
      <c r="A5217" t="s">
        <v>9456</v>
      </c>
      <c r="B5217" t="s">
        <v>9453</v>
      </c>
      <c r="C5217" t="s">
        <v>9454</v>
      </c>
      <c r="D5217" t="s">
        <v>9455</v>
      </c>
      <c r="E5217" s="117">
        <v>43031</v>
      </c>
      <c r="F5217" s="118">
        <v>0.44635416666666666</v>
      </c>
      <c r="G5217" t="s">
        <v>9457</v>
      </c>
      <c r="H5217">
        <v>572</v>
      </c>
      <c r="I5217">
        <v>2</v>
      </c>
      <c r="J5217" t="s">
        <v>4140</v>
      </c>
      <c r="L5217" t="s">
        <v>5</v>
      </c>
    </row>
    <row r="5218" spans="1:12" x14ac:dyDescent="0.25">
      <c r="A5218" t="s">
        <v>9456</v>
      </c>
      <c r="B5218" t="s">
        <v>9453</v>
      </c>
      <c r="C5218" t="s">
        <v>9454</v>
      </c>
      <c r="D5218" t="s">
        <v>9455</v>
      </c>
      <c r="E5218" s="117">
        <v>43031</v>
      </c>
      <c r="F5218" s="118">
        <v>0.44635416666666666</v>
      </c>
      <c r="G5218" t="s">
        <v>9457</v>
      </c>
      <c r="H5218">
        <v>572</v>
      </c>
      <c r="I5218">
        <v>5</v>
      </c>
      <c r="J5218" t="s">
        <v>4140</v>
      </c>
      <c r="L5218" t="s">
        <v>183</v>
      </c>
    </row>
    <row r="5219" spans="1:12" x14ac:dyDescent="0.25">
      <c r="A5219" t="s">
        <v>9456</v>
      </c>
      <c r="B5219" t="s">
        <v>9453</v>
      </c>
      <c r="C5219" t="s">
        <v>9454</v>
      </c>
      <c r="D5219" t="s">
        <v>9455</v>
      </c>
      <c r="E5219" s="117">
        <v>43031</v>
      </c>
      <c r="F5219" s="118">
        <v>0.44635416666666666</v>
      </c>
      <c r="G5219" t="s">
        <v>9457</v>
      </c>
      <c r="H5219">
        <v>572</v>
      </c>
      <c r="I5219">
        <v>7</v>
      </c>
      <c r="J5219" t="s">
        <v>4140</v>
      </c>
      <c r="L5219">
        <v>64</v>
      </c>
    </row>
    <row r="5220" spans="1:12" x14ac:dyDescent="0.25">
      <c r="A5220" t="s">
        <v>9456</v>
      </c>
      <c r="B5220" t="s">
        <v>9453</v>
      </c>
      <c r="C5220" t="s">
        <v>9454</v>
      </c>
      <c r="D5220" t="s">
        <v>9455</v>
      </c>
      <c r="E5220" s="117">
        <v>43031</v>
      </c>
      <c r="F5220" s="118">
        <v>0.44635416666666666</v>
      </c>
      <c r="G5220" t="s">
        <v>9457</v>
      </c>
      <c r="H5220">
        <v>572</v>
      </c>
      <c r="I5220">
        <v>8</v>
      </c>
      <c r="J5220" t="s">
        <v>4140</v>
      </c>
      <c r="L5220">
        <v>100000</v>
      </c>
    </row>
    <row r="5221" spans="1:12" x14ac:dyDescent="0.25">
      <c r="A5221" t="s">
        <v>9456</v>
      </c>
      <c r="B5221" t="s">
        <v>9453</v>
      </c>
      <c r="C5221" t="s">
        <v>9454</v>
      </c>
      <c r="D5221" t="s">
        <v>9455</v>
      </c>
      <c r="E5221" s="117">
        <v>43031</v>
      </c>
      <c r="F5221" s="118">
        <v>0.4463657407407407</v>
      </c>
      <c r="G5221" t="s">
        <v>9457</v>
      </c>
      <c r="H5221">
        <v>572</v>
      </c>
      <c r="I5221">
        <v>12</v>
      </c>
      <c r="J5221" t="s">
        <v>4140</v>
      </c>
      <c r="L5221">
        <v>-11.8129406152795</v>
      </c>
    </row>
    <row r="5222" spans="1:12" x14ac:dyDescent="0.25">
      <c r="A5222" t="s">
        <v>9456</v>
      </c>
      <c r="B5222" t="s">
        <v>9453</v>
      </c>
      <c r="C5222" t="s">
        <v>9454</v>
      </c>
      <c r="D5222" t="s">
        <v>9455</v>
      </c>
      <c r="E5222" s="117">
        <v>43031</v>
      </c>
      <c r="F5222" s="118">
        <v>0.4463657407407407</v>
      </c>
      <c r="G5222" t="s">
        <v>9457</v>
      </c>
      <c r="H5222">
        <v>572</v>
      </c>
      <c r="I5222">
        <v>13</v>
      </c>
      <c r="J5222" t="s">
        <v>4140</v>
      </c>
      <c r="L5222">
        <v>-61.512403456139801</v>
      </c>
    </row>
    <row r="5223" spans="1:12" x14ac:dyDescent="0.25">
      <c r="A5223" t="s">
        <v>9456</v>
      </c>
      <c r="B5223" t="s">
        <v>9453</v>
      </c>
      <c r="C5223" t="s">
        <v>9454</v>
      </c>
      <c r="D5223" t="s">
        <v>9455</v>
      </c>
      <c r="E5223" s="117">
        <v>43031</v>
      </c>
      <c r="F5223" s="118">
        <v>0.4463657407407407</v>
      </c>
      <c r="G5223" t="s">
        <v>9457</v>
      </c>
      <c r="H5223">
        <v>572</v>
      </c>
      <c r="I5223">
        <v>14</v>
      </c>
      <c r="J5223" t="s">
        <v>4140</v>
      </c>
      <c r="L5223">
        <v>225</v>
      </c>
    </row>
    <row r="5224" spans="1:12" x14ac:dyDescent="0.25">
      <c r="A5224" t="s">
        <v>9456</v>
      </c>
      <c r="B5224" t="s">
        <v>9453</v>
      </c>
      <c r="C5224" t="s">
        <v>9454</v>
      </c>
      <c r="D5224" t="s">
        <v>9455</v>
      </c>
      <c r="E5224" s="117">
        <v>43031</v>
      </c>
      <c r="F5224" s="118">
        <v>0.4463657407407407</v>
      </c>
      <c r="G5224" t="s">
        <v>9457</v>
      </c>
      <c r="H5224">
        <v>572</v>
      </c>
      <c r="I5224">
        <v>15</v>
      </c>
      <c r="J5224" t="s">
        <v>4140</v>
      </c>
      <c r="L5224" t="s">
        <v>26448</v>
      </c>
    </row>
    <row r="5225" spans="1:12" x14ac:dyDescent="0.25">
      <c r="A5225" t="s">
        <v>9456</v>
      </c>
      <c r="B5225" t="s">
        <v>9453</v>
      </c>
      <c r="C5225" t="s">
        <v>9454</v>
      </c>
      <c r="D5225" t="s">
        <v>9455</v>
      </c>
      <c r="E5225" s="117">
        <v>43031</v>
      </c>
      <c r="F5225" s="118">
        <v>0.44638888888888889</v>
      </c>
      <c r="G5225" t="s">
        <v>9457</v>
      </c>
      <c r="H5225">
        <v>573</v>
      </c>
      <c r="I5225">
        <v>2</v>
      </c>
      <c r="J5225" t="s">
        <v>4140</v>
      </c>
      <c r="L5225" t="s">
        <v>5</v>
      </c>
    </row>
    <row r="5226" spans="1:12" x14ac:dyDescent="0.25">
      <c r="A5226" t="s">
        <v>9456</v>
      </c>
      <c r="B5226" t="s">
        <v>9453</v>
      </c>
      <c r="C5226" t="s">
        <v>9454</v>
      </c>
      <c r="D5226" t="s">
        <v>9455</v>
      </c>
      <c r="E5226" s="117">
        <v>43031</v>
      </c>
      <c r="F5226" s="118">
        <v>0.44638888888888889</v>
      </c>
      <c r="G5226" t="s">
        <v>9457</v>
      </c>
      <c r="H5226">
        <v>573</v>
      </c>
      <c r="I5226">
        <v>5</v>
      </c>
      <c r="J5226" t="s">
        <v>4140</v>
      </c>
      <c r="L5226" t="s">
        <v>183</v>
      </c>
    </row>
    <row r="5227" spans="1:12" x14ac:dyDescent="0.25">
      <c r="A5227" t="s">
        <v>9456</v>
      </c>
      <c r="B5227" t="s">
        <v>9453</v>
      </c>
      <c r="C5227" t="s">
        <v>9454</v>
      </c>
      <c r="D5227" t="s">
        <v>9455</v>
      </c>
      <c r="E5227" s="117">
        <v>43031</v>
      </c>
      <c r="F5227" s="118">
        <v>0.44638888888888889</v>
      </c>
      <c r="G5227" t="s">
        <v>9457</v>
      </c>
      <c r="H5227">
        <v>573</v>
      </c>
      <c r="I5227">
        <v>7</v>
      </c>
      <c r="J5227" t="s">
        <v>4140</v>
      </c>
      <c r="L5227">
        <v>65</v>
      </c>
    </row>
    <row r="5228" spans="1:12" x14ac:dyDescent="0.25">
      <c r="A5228" t="s">
        <v>9456</v>
      </c>
      <c r="B5228" t="s">
        <v>9453</v>
      </c>
      <c r="C5228" t="s">
        <v>9454</v>
      </c>
      <c r="D5228" t="s">
        <v>9455</v>
      </c>
      <c r="E5228" s="117">
        <v>43031</v>
      </c>
      <c r="F5228" s="118">
        <v>0.44638888888888889</v>
      </c>
      <c r="G5228" t="s">
        <v>9457</v>
      </c>
      <c r="H5228">
        <v>573</v>
      </c>
      <c r="I5228">
        <v>8</v>
      </c>
      <c r="J5228" t="s">
        <v>4140</v>
      </c>
      <c r="L5228">
        <v>100000</v>
      </c>
    </row>
    <row r="5229" spans="1:12" x14ac:dyDescent="0.25">
      <c r="A5229" t="s">
        <v>9456</v>
      </c>
      <c r="B5229" t="s">
        <v>9453</v>
      </c>
      <c r="C5229" t="s">
        <v>9454</v>
      </c>
      <c r="D5229" t="s">
        <v>9455</v>
      </c>
      <c r="E5229" s="117">
        <v>43031</v>
      </c>
      <c r="F5229" s="118">
        <v>0.44640046296296299</v>
      </c>
      <c r="G5229" t="s">
        <v>9457</v>
      </c>
      <c r="H5229">
        <v>573</v>
      </c>
      <c r="I5229">
        <v>12</v>
      </c>
      <c r="J5229" t="s">
        <v>4140</v>
      </c>
      <c r="L5229">
        <v>-11.808866643247301</v>
      </c>
    </row>
    <row r="5230" spans="1:12" x14ac:dyDescent="0.25">
      <c r="A5230" t="s">
        <v>9456</v>
      </c>
      <c r="B5230" t="s">
        <v>9453</v>
      </c>
      <c r="C5230" t="s">
        <v>9454</v>
      </c>
      <c r="D5230" t="s">
        <v>9455</v>
      </c>
      <c r="E5230" s="117">
        <v>43031</v>
      </c>
      <c r="F5230" s="118">
        <v>0.44640046296296299</v>
      </c>
      <c r="G5230" t="s">
        <v>9457</v>
      </c>
      <c r="H5230">
        <v>573</v>
      </c>
      <c r="I5230">
        <v>13</v>
      </c>
      <c r="J5230" t="s">
        <v>4140</v>
      </c>
      <c r="L5230">
        <v>-61.511324207706402</v>
      </c>
    </row>
    <row r="5231" spans="1:12" x14ac:dyDescent="0.25">
      <c r="A5231" t="s">
        <v>9456</v>
      </c>
      <c r="B5231" t="s">
        <v>9453</v>
      </c>
      <c r="C5231" t="s">
        <v>9454</v>
      </c>
      <c r="D5231" t="s">
        <v>9455</v>
      </c>
      <c r="E5231" s="117">
        <v>43031</v>
      </c>
      <c r="F5231" s="118">
        <v>0.44640046296296299</v>
      </c>
      <c r="G5231" t="s">
        <v>9457</v>
      </c>
      <c r="H5231">
        <v>573</v>
      </c>
      <c r="I5231">
        <v>14</v>
      </c>
      <c r="J5231" t="s">
        <v>4140</v>
      </c>
      <c r="L5231">
        <v>240</v>
      </c>
    </row>
    <row r="5232" spans="1:12" x14ac:dyDescent="0.25">
      <c r="A5232" t="s">
        <v>9456</v>
      </c>
      <c r="B5232" t="s">
        <v>9453</v>
      </c>
      <c r="C5232" t="s">
        <v>9454</v>
      </c>
      <c r="D5232" t="s">
        <v>9455</v>
      </c>
      <c r="E5232" s="117">
        <v>43031</v>
      </c>
      <c r="F5232" s="118">
        <v>0.44640046296296299</v>
      </c>
      <c r="G5232" t="s">
        <v>9457</v>
      </c>
      <c r="H5232">
        <v>573</v>
      </c>
      <c r="I5232">
        <v>15</v>
      </c>
      <c r="J5232" t="s">
        <v>4140</v>
      </c>
      <c r="L5232" t="s">
        <v>26448</v>
      </c>
    </row>
    <row r="5233" spans="1:12" x14ac:dyDescent="0.25">
      <c r="A5233" t="s">
        <v>9456</v>
      </c>
      <c r="B5233" t="s">
        <v>9453</v>
      </c>
      <c r="C5233" t="s">
        <v>9454</v>
      </c>
      <c r="D5233" t="s">
        <v>9455</v>
      </c>
      <c r="E5233" s="117">
        <v>43031</v>
      </c>
      <c r="F5233" s="118">
        <v>0.44642361111111112</v>
      </c>
      <c r="G5233" t="s">
        <v>9457</v>
      </c>
      <c r="H5233">
        <v>574</v>
      </c>
      <c r="I5233">
        <v>2</v>
      </c>
      <c r="J5233" t="s">
        <v>4140</v>
      </c>
      <c r="L5233" t="s">
        <v>5</v>
      </c>
    </row>
    <row r="5234" spans="1:12" x14ac:dyDescent="0.25">
      <c r="A5234" t="s">
        <v>9456</v>
      </c>
      <c r="B5234" t="s">
        <v>9453</v>
      </c>
      <c r="C5234" t="s">
        <v>9454</v>
      </c>
      <c r="D5234" t="s">
        <v>9455</v>
      </c>
      <c r="E5234" s="117">
        <v>43031</v>
      </c>
      <c r="F5234" s="118">
        <v>0.44642361111111112</v>
      </c>
      <c r="G5234" t="s">
        <v>9457</v>
      </c>
      <c r="H5234">
        <v>574</v>
      </c>
      <c r="I5234">
        <v>5</v>
      </c>
      <c r="J5234" t="s">
        <v>4140</v>
      </c>
      <c r="L5234" t="s">
        <v>183</v>
      </c>
    </row>
    <row r="5235" spans="1:12" x14ac:dyDescent="0.25">
      <c r="A5235" t="s">
        <v>9456</v>
      </c>
      <c r="B5235" t="s">
        <v>9453</v>
      </c>
      <c r="C5235" t="s">
        <v>9454</v>
      </c>
      <c r="D5235" t="s">
        <v>9455</v>
      </c>
      <c r="E5235" s="117">
        <v>43031</v>
      </c>
      <c r="F5235" s="118">
        <v>0.44642361111111112</v>
      </c>
      <c r="G5235" t="s">
        <v>9457</v>
      </c>
      <c r="H5235">
        <v>574</v>
      </c>
      <c r="I5235">
        <v>7</v>
      </c>
      <c r="J5235" t="s">
        <v>4140</v>
      </c>
      <c r="L5235">
        <v>66</v>
      </c>
    </row>
    <row r="5236" spans="1:12" x14ac:dyDescent="0.25">
      <c r="A5236" t="s">
        <v>9456</v>
      </c>
      <c r="B5236" t="s">
        <v>9453</v>
      </c>
      <c r="C5236" t="s">
        <v>9454</v>
      </c>
      <c r="D5236" t="s">
        <v>9455</v>
      </c>
      <c r="E5236" s="117">
        <v>43031</v>
      </c>
      <c r="F5236" s="118">
        <v>0.44642361111111112</v>
      </c>
      <c r="G5236" t="s">
        <v>9457</v>
      </c>
      <c r="H5236">
        <v>574</v>
      </c>
      <c r="I5236">
        <v>8</v>
      </c>
      <c r="J5236" t="s">
        <v>4140</v>
      </c>
      <c r="L5236">
        <v>100000</v>
      </c>
    </row>
    <row r="5237" spans="1:12" x14ac:dyDescent="0.25">
      <c r="A5237" t="s">
        <v>9456</v>
      </c>
      <c r="B5237" t="s">
        <v>9453</v>
      </c>
      <c r="C5237" t="s">
        <v>9454</v>
      </c>
      <c r="D5237" t="s">
        <v>9455</v>
      </c>
      <c r="E5237" s="117">
        <v>43031</v>
      </c>
      <c r="F5237" s="118">
        <v>0.44642361111111112</v>
      </c>
      <c r="G5237" t="s">
        <v>9457</v>
      </c>
      <c r="H5237">
        <v>574</v>
      </c>
      <c r="I5237">
        <v>12</v>
      </c>
      <c r="J5237" t="s">
        <v>4140</v>
      </c>
      <c r="L5237">
        <v>-11.801133795886001</v>
      </c>
    </row>
    <row r="5238" spans="1:12" x14ac:dyDescent="0.25">
      <c r="A5238" t="s">
        <v>9456</v>
      </c>
      <c r="B5238" t="s">
        <v>9453</v>
      </c>
      <c r="C5238" t="s">
        <v>9454</v>
      </c>
      <c r="D5238" t="s">
        <v>9455</v>
      </c>
      <c r="E5238" s="117">
        <v>43031</v>
      </c>
      <c r="F5238" s="118">
        <v>0.44643518518518516</v>
      </c>
      <c r="G5238" t="s">
        <v>9457</v>
      </c>
      <c r="H5238">
        <v>574</v>
      </c>
      <c r="I5238">
        <v>13</v>
      </c>
      <c r="J5238" t="s">
        <v>4140</v>
      </c>
      <c r="L5238">
        <v>-61.510741926836999</v>
      </c>
    </row>
    <row r="5239" spans="1:12" x14ac:dyDescent="0.25">
      <c r="A5239" t="s">
        <v>9456</v>
      </c>
      <c r="B5239" t="s">
        <v>9453</v>
      </c>
      <c r="C5239" t="s">
        <v>9454</v>
      </c>
      <c r="D5239" t="s">
        <v>9455</v>
      </c>
      <c r="E5239" s="117">
        <v>43031</v>
      </c>
      <c r="F5239" s="118">
        <v>0.44643518518518516</v>
      </c>
      <c r="G5239" t="s">
        <v>9457</v>
      </c>
      <c r="H5239">
        <v>574</v>
      </c>
      <c r="I5239">
        <v>14</v>
      </c>
      <c r="J5239" t="s">
        <v>4140</v>
      </c>
      <c r="L5239">
        <v>263</v>
      </c>
    </row>
    <row r="5240" spans="1:12" x14ac:dyDescent="0.25">
      <c r="A5240" t="s">
        <v>9456</v>
      </c>
      <c r="B5240" t="s">
        <v>9453</v>
      </c>
      <c r="C5240" t="s">
        <v>9454</v>
      </c>
      <c r="D5240" t="s">
        <v>9455</v>
      </c>
      <c r="E5240" s="117">
        <v>43031</v>
      </c>
      <c r="F5240" s="118">
        <v>0.44643518518518516</v>
      </c>
      <c r="G5240" t="s">
        <v>9457</v>
      </c>
      <c r="H5240">
        <v>574</v>
      </c>
      <c r="I5240">
        <v>15</v>
      </c>
      <c r="J5240" t="s">
        <v>4140</v>
      </c>
      <c r="L5240" t="s">
        <v>26448</v>
      </c>
    </row>
    <row r="5241" spans="1:12" x14ac:dyDescent="0.25">
      <c r="A5241" t="s">
        <v>9456</v>
      </c>
      <c r="B5241" t="s">
        <v>9453</v>
      </c>
      <c r="C5241" t="s">
        <v>9454</v>
      </c>
      <c r="D5241" t="s">
        <v>9455</v>
      </c>
      <c r="E5241" s="117">
        <v>43031</v>
      </c>
      <c r="F5241" s="118">
        <v>0.44645833333333335</v>
      </c>
      <c r="G5241" t="s">
        <v>9457</v>
      </c>
      <c r="H5241">
        <v>575</v>
      </c>
      <c r="I5241">
        <v>2</v>
      </c>
      <c r="J5241" t="s">
        <v>4140</v>
      </c>
      <c r="L5241" t="s">
        <v>5</v>
      </c>
    </row>
    <row r="5242" spans="1:12" x14ac:dyDescent="0.25">
      <c r="A5242" t="s">
        <v>9456</v>
      </c>
      <c r="B5242" t="s">
        <v>9453</v>
      </c>
      <c r="C5242" t="s">
        <v>9454</v>
      </c>
      <c r="D5242" t="s">
        <v>9455</v>
      </c>
      <c r="E5242" s="117">
        <v>43031</v>
      </c>
      <c r="F5242" s="118">
        <v>0.44645833333333335</v>
      </c>
      <c r="G5242" t="s">
        <v>9457</v>
      </c>
      <c r="H5242">
        <v>575</v>
      </c>
      <c r="I5242">
        <v>5</v>
      </c>
      <c r="J5242" t="s">
        <v>4140</v>
      </c>
      <c r="L5242" t="s">
        <v>183</v>
      </c>
    </row>
    <row r="5243" spans="1:12" x14ac:dyDescent="0.25">
      <c r="A5243" t="s">
        <v>9456</v>
      </c>
      <c r="B5243" t="s">
        <v>9453</v>
      </c>
      <c r="C5243" t="s">
        <v>9454</v>
      </c>
      <c r="D5243" t="s">
        <v>9455</v>
      </c>
      <c r="E5243" s="117">
        <v>43031</v>
      </c>
      <c r="F5243" s="118">
        <v>0.44645833333333335</v>
      </c>
      <c r="G5243" t="s">
        <v>9457</v>
      </c>
      <c r="H5243">
        <v>575</v>
      </c>
      <c r="I5243">
        <v>7</v>
      </c>
      <c r="J5243" t="s">
        <v>4140</v>
      </c>
      <c r="L5243">
        <v>67</v>
      </c>
    </row>
    <row r="5244" spans="1:12" x14ac:dyDescent="0.25">
      <c r="A5244" t="s">
        <v>9456</v>
      </c>
      <c r="B5244" t="s">
        <v>9453</v>
      </c>
      <c r="C5244" t="s">
        <v>9454</v>
      </c>
      <c r="D5244" t="s">
        <v>9455</v>
      </c>
      <c r="E5244" s="117">
        <v>43031</v>
      </c>
      <c r="F5244" s="118">
        <v>0.44645833333333335</v>
      </c>
      <c r="G5244" t="s">
        <v>9457</v>
      </c>
      <c r="H5244">
        <v>575</v>
      </c>
      <c r="I5244">
        <v>8</v>
      </c>
      <c r="J5244" t="s">
        <v>4140</v>
      </c>
      <c r="L5244">
        <v>100000</v>
      </c>
    </row>
    <row r="5245" spans="1:12" x14ac:dyDescent="0.25">
      <c r="A5245" t="s">
        <v>9456</v>
      </c>
      <c r="B5245" t="s">
        <v>9453</v>
      </c>
      <c r="C5245" t="s">
        <v>9454</v>
      </c>
      <c r="D5245" t="s">
        <v>9455</v>
      </c>
      <c r="E5245" s="117">
        <v>43031</v>
      </c>
      <c r="F5245" s="118">
        <v>0.44645833333333335</v>
      </c>
      <c r="G5245" t="s">
        <v>9457</v>
      </c>
      <c r="H5245">
        <v>575</v>
      </c>
      <c r="I5245">
        <v>12</v>
      </c>
      <c r="J5245" t="s">
        <v>4140</v>
      </c>
      <c r="L5245">
        <v>-11.8009080736195</v>
      </c>
    </row>
    <row r="5246" spans="1:12" x14ac:dyDescent="0.25">
      <c r="A5246" t="s">
        <v>9456</v>
      </c>
      <c r="B5246" t="s">
        <v>9453</v>
      </c>
      <c r="C5246" t="s">
        <v>9454</v>
      </c>
      <c r="D5246" t="s">
        <v>9455</v>
      </c>
      <c r="E5246" s="117">
        <v>43031</v>
      </c>
      <c r="F5246" s="118">
        <v>0.44645833333333335</v>
      </c>
      <c r="G5246" t="s">
        <v>9457</v>
      </c>
      <c r="H5246">
        <v>575</v>
      </c>
      <c r="I5246">
        <v>13</v>
      </c>
      <c r="J5246" t="s">
        <v>4140</v>
      </c>
      <c r="L5246">
        <v>-61.510798204932598</v>
      </c>
    </row>
    <row r="5247" spans="1:12" x14ac:dyDescent="0.25">
      <c r="A5247" t="s">
        <v>9456</v>
      </c>
      <c r="B5247" t="s">
        <v>9453</v>
      </c>
      <c r="C5247" t="s">
        <v>9454</v>
      </c>
      <c r="D5247" t="s">
        <v>9455</v>
      </c>
      <c r="E5247" s="117">
        <v>43031</v>
      </c>
      <c r="F5247" s="118">
        <v>0.44646990740740744</v>
      </c>
      <c r="G5247" t="s">
        <v>9457</v>
      </c>
      <c r="H5247">
        <v>575</v>
      </c>
      <c r="I5247">
        <v>14</v>
      </c>
      <c r="J5247" t="s">
        <v>4140</v>
      </c>
      <c r="L5247">
        <v>261</v>
      </c>
    </row>
    <row r="5248" spans="1:12" x14ac:dyDescent="0.25">
      <c r="A5248" t="s">
        <v>9456</v>
      </c>
      <c r="B5248" t="s">
        <v>9453</v>
      </c>
      <c r="C5248" t="s">
        <v>9454</v>
      </c>
      <c r="D5248" t="s">
        <v>9455</v>
      </c>
      <c r="E5248" s="117">
        <v>43031</v>
      </c>
      <c r="F5248" s="118">
        <v>0.44646990740740744</v>
      </c>
      <c r="G5248" t="s">
        <v>9457</v>
      </c>
      <c r="H5248">
        <v>575</v>
      </c>
      <c r="I5248">
        <v>15</v>
      </c>
      <c r="J5248" t="s">
        <v>4140</v>
      </c>
      <c r="L5248" t="s">
        <v>26448</v>
      </c>
    </row>
    <row r="5249" spans="1:12" x14ac:dyDescent="0.25">
      <c r="A5249" t="s">
        <v>9456</v>
      </c>
      <c r="B5249" t="s">
        <v>9453</v>
      </c>
      <c r="C5249" t="s">
        <v>9454</v>
      </c>
      <c r="D5249" t="s">
        <v>9455</v>
      </c>
      <c r="E5249" s="117">
        <v>43031</v>
      </c>
      <c r="F5249" s="118">
        <v>0.44649305555555557</v>
      </c>
      <c r="G5249" t="s">
        <v>9457</v>
      </c>
      <c r="H5249">
        <v>576</v>
      </c>
      <c r="I5249">
        <v>2</v>
      </c>
      <c r="J5249" t="s">
        <v>4140</v>
      </c>
      <c r="L5249" t="s">
        <v>5</v>
      </c>
    </row>
    <row r="5250" spans="1:12" x14ac:dyDescent="0.25">
      <c r="A5250" t="s">
        <v>9456</v>
      </c>
      <c r="B5250" t="s">
        <v>9453</v>
      </c>
      <c r="C5250" t="s">
        <v>9454</v>
      </c>
      <c r="D5250" t="s">
        <v>9455</v>
      </c>
      <c r="E5250" s="117">
        <v>43031</v>
      </c>
      <c r="F5250" s="118">
        <v>0.44649305555555557</v>
      </c>
      <c r="G5250" t="s">
        <v>9457</v>
      </c>
      <c r="H5250">
        <v>576</v>
      </c>
      <c r="I5250">
        <v>5</v>
      </c>
      <c r="J5250" t="s">
        <v>4140</v>
      </c>
      <c r="L5250" t="s">
        <v>183</v>
      </c>
    </row>
    <row r="5251" spans="1:12" x14ac:dyDescent="0.25">
      <c r="A5251" t="s">
        <v>9456</v>
      </c>
      <c r="B5251" t="s">
        <v>9453</v>
      </c>
      <c r="C5251" t="s">
        <v>9454</v>
      </c>
      <c r="D5251" t="s">
        <v>9455</v>
      </c>
      <c r="E5251" s="117">
        <v>43031</v>
      </c>
      <c r="F5251" s="118">
        <v>0.44649305555555557</v>
      </c>
      <c r="G5251" t="s">
        <v>9457</v>
      </c>
      <c r="H5251">
        <v>576</v>
      </c>
      <c r="I5251">
        <v>7</v>
      </c>
      <c r="J5251" t="s">
        <v>4140</v>
      </c>
      <c r="L5251">
        <v>68</v>
      </c>
    </row>
    <row r="5252" spans="1:12" x14ac:dyDescent="0.25">
      <c r="A5252" t="s">
        <v>9456</v>
      </c>
      <c r="B5252" t="s">
        <v>9453</v>
      </c>
      <c r="C5252" t="s">
        <v>9454</v>
      </c>
      <c r="D5252" t="s">
        <v>9455</v>
      </c>
      <c r="E5252" s="117">
        <v>43031</v>
      </c>
      <c r="F5252" s="118">
        <v>0.44649305555555557</v>
      </c>
      <c r="G5252" t="s">
        <v>9457</v>
      </c>
      <c r="H5252">
        <v>576</v>
      </c>
      <c r="I5252">
        <v>8</v>
      </c>
      <c r="J5252" t="s">
        <v>4140</v>
      </c>
      <c r="L5252">
        <v>100000</v>
      </c>
    </row>
    <row r="5253" spans="1:12" x14ac:dyDescent="0.25">
      <c r="A5253" t="s">
        <v>9456</v>
      </c>
      <c r="B5253" t="s">
        <v>9453</v>
      </c>
      <c r="C5253" t="s">
        <v>9454</v>
      </c>
      <c r="D5253" t="s">
        <v>9455</v>
      </c>
      <c r="E5253" s="117">
        <v>43031</v>
      </c>
      <c r="F5253" s="118">
        <v>0.44649305555555557</v>
      </c>
      <c r="G5253" t="s">
        <v>9457</v>
      </c>
      <c r="H5253">
        <v>576</v>
      </c>
      <c r="I5253">
        <v>12</v>
      </c>
      <c r="J5253" t="s">
        <v>4140</v>
      </c>
      <c r="L5253">
        <v>-11.800625798758899</v>
      </c>
    </row>
    <row r="5254" spans="1:12" x14ac:dyDescent="0.25">
      <c r="A5254" t="s">
        <v>9456</v>
      </c>
      <c r="B5254" t="s">
        <v>9453</v>
      </c>
      <c r="C5254" t="s">
        <v>9454</v>
      </c>
      <c r="D5254" t="s">
        <v>9455</v>
      </c>
      <c r="E5254" s="117">
        <v>43031</v>
      </c>
      <c r="F5254" s="118">
        <v>0.44649305555555557</v>
      </c>
      <c r="G5254" t="s">
        <v>9457</v>
      </c>
      <c r="H5254">
        <v>576</v>
      </c>
      <c r="I5254">
        <v>13</v>
      </c>
      <c r="J5254" t="s">
        <v>4140</v>
      </c>
      <c r="L5254">
        <v>-61.510414309562798</v>
      </c>
    </row>
    <row r="5255" spans="1:12" x14ac:dyDescent="0.25">
      <c r="A5255" t="s">
        <v>9456</v>
      </c>
      <c r="B5255" t="s">
        <v>9453</v>
      </c>
      <c r="C5255" t="s">
        <v>9454</v>
      </c>
      <c r="D5255" t="s">
        <v>9455</v>
      </c>
      <c r="E5255" s="117">
        <v>43031</v>
      </c>
      <c r="F5255" s="118">
        <v>0.44650462962962961</v>
      </c>
      <c r="G5255" t="s">
        <v>9457</v>
      </c>
      <c r="H5255">
        <v>576</v>
      </c>
      <c r="I5255">
        <v>14</v>
      </c>
      <c r="J5255" t="s">
        <v>4140</v>
      </c>
      <c r="L5255">
        <v>266</v>
      </c>
    </row>
    <row r="5256" spans="1:12" x14ac:dyDescent="0.25">
      <c r="A5256" t="s">
        <v>9456</v>
      </c>
      <c r="B5256" t="s">
        <v>9453</v>
      </c>
      <c r="C5256" t="s">
        <v>9454</v>
      </c>
      <c r="D5256" t="s">
        <v>9455</v>
      </c>
      <c r="E5256" s="117">
        <v>43031</v>
      </c>
      <c r="F5256" s="118">
        <v>0.44650462962962961</v>
      </c>
      <c r="G5256" t="s">
        <v>9457</v>
      </c>
      <c r="H5256">
        <v>576</v>
      </c>
      <c r="I5256">
        <v>15</v>
      </c>
      <c r="J5256" t="s">
        <v>4140</v>
      </c>
      <c r="L5256" t="s">
        <v>26448</v>
      </c>
    </row>
    <row r="5257" spans="1:12" x14ac:dyDescent="0.25">
      <c r="A5257" t="s">
        <v>9456</v>
      </c>
      <c r="B5257" t="s">
        <v>9453</v>
      </c>
      <c r="C5257" t="s">
        <v>9454</v>
      </c>
      <c r="D5257" t="s">
        <v>9455</v>
      </c>
      <c r="E5257" s="117">
        <v>43031</v>
      </c>
      <c r="F5257" s="118">
        <v>0.4465277777777778</v>
      </c>
      <c r="G5257" t="s">
        <v>9457</v>
      </c>
      <c r="H5257">
        <v>577</v>
      </c>
      <c r="I5257">
        <v>2</v>
      </c>
      <c r="J5257" t="s">
        <v>4140</v>
      </c>
      <c r="L5257" t="s">
        <v>5</v>
      </c>
    </row>
    <row r="5258" spans="1:12" x14ac:dyDescent="0.25">
      <c r="A5258" t="s">
        <v>9456</v>
      </c>
      <c r="B5258" t="s">
        <v>9453</v>
      </c>
      <c r="C5258" t="s">
        <v>9454</v>
      </c>
      <c r="D5258" t="s">
        <v>9455</v>
      </c>
      <c r="E5258" s="117">
        <v>43031</v>
      </c>
      <c r="F5258" s="118">
        <v>0.4465277777777778</v>
      </c>
      <c r="G5258" t="s">
        <v>9457</v>
      </c>
      <c r="H5258">
        <v>577</v>
      </c>
      <c r="I5258">
        <v>5</v>
      </c>
      <c r="J5258" t="s">
        <v>4140</v>
      </c>
      <c r="L5258" t="s">
        <v>183</v>
      </c>
    </row>
    <row r="5259" spans="1:12" x14ac:dyDescent="0.25">
      <c r="A5259" t="s">
        <v>9456</v>
      </c>
      <c r="B5259" t="s">
        <v>9453</v>
      </c>
      <c r="C5259" t="s">
        <v>9454</v>
      </c>
      <c r="D5259" t="s">
        <v>9455</v>
      </c>
      <c r="E5259" s="117">
        <v>43031</v>
      </c>
      <c r="F5259" s="118">
        <v>0.4465277777777778</v>
      </c>
      <c r="G5259" t="s">
        <v>9457</v>
      </c>
      <c r="H5259">
        <v>577</v>
      </c>
      <c r="I5259">
        <v>7</v>
      </c>
      <c r="J5259" t="s">
        <v>4140</v>
      </c>
      <c r="L5259">
        <v>69</v>
      </c>
    </row>
    <row r="5260" spans="1:12" x14ac:dyDescent="0.25">
      <c r="A5260" t="s">
        <v>9456</v>
      </c>
      <c r="B5260" t="s">
        <v>9453</v>
      </c>
      <c r="C5260" t="s">
        <v>9454</v>
      </c>
      <c r="D5260" t="s">
        <v>9455</v>
      </c>
      <c r="E5260" s="117">
        <v>43031</v>
      </c>
      <c r="F5260" s="118">
        <v>0.4465277777777778</v>
      </c>
      <c r="G5260" t="s">
        <v>9457</v>
      </c>
      <c r="H5260">
        <v>577</v>
      </c>
      <c r="I5260">
        <v>8</v>
      </c>
      <c r="J5260" t="s">
        <v>4140</v>
      </c>
      <c r="L5260">
        <v>100000</v>
      </c>
    </row>
    <row r="5261" spans="1:12" x14ac:dyDescent="0.25">
      <c r="A5261" t="s">
        <v>9456</v>
      </c>
      <c r="B5261" t="s">
        <v>9453</v>
      </c>
      <c r="C5261" t="s">
        <v>9454</v>
      </c>
      <c r="D5261" t="s">
        <v>9455</v>
      </c>
      <c r="E5261" s="117">
        <v>43031</v>
      </c>
      <c r="F5261" s="118">
        <v>0.4465277777777778</v>
      </c>
      <c r="G5261" t="s">
        <v>9457</v>
      </c>
      <c r="H5261">
        <v>577</v>
      </c>
      <c r="I5261">
        <v>12</v>
      </c>
      <c r="J5261" t="s">
        <v>4140</v>
      </c>
      <c r="L5261">
        <v>-11.800550348517699</v>
      </c>
    </row>
    <row r="5262" spans="1:12" x14ac:dyDescent="0.25">
      <c r="A5262" t="s">
        <v>9456</v>
      </c>
      <c r="B5262" t="s">
        <v>9453</v>
      </c>
      <c r="C5262" t="s">
        <v>9454</v>
      </c>
      <c r="D5262" t="s">
        <v>9455</v>
      </c>
      <c r="E5262" s="117">
        <v>43031</v>
      </c>
      <c r="F5262" s="118">
        <v>0.44653935185185184</v>
      </c>
      <c r="G5262" t="s">
        <v>9457</v>
      </c>
      <c r="H5262">
        <v>577</v>
      </c>
      <c r="I5262">
        <v>13</v>
      </c>
      <c r="J5262" t="s">
        <v>4140</v>
      </c>
      <c r="L5262">
        <v>-61.513268651324601</v>
      </c>
    </row>
    <row r="5263" spans="1:12" x14ac:dyDescent="0.25">
      <c r="A5263" t="s">
        <v>9456</v>
      </c>
      <c r="B5263" t="s">
        <v>9453</v>
      </c>
      <c r="C5263" t="s">
        <v>9454</v>
      </c>
      <c r="D5263" t="s">
        <v>9455</v>
      </c>
      <c r="E5263" s="117">
        <v>43031</v>
      </c>
      <c r="F5263" s="118">
        <v>0.44653935185185184</v>
      </c>
      <c r="G5263" t="s">
        <v>9457</v>
      </c>
      <c r="H5263">
        <v>577</v>
      </c>
      <c r="I5263">
        <v>14</v>
      </c>
      <c r="J5263" t="s">
        <v>4140</v>
      </c>
      <c r="L5263">
        <v>258</v>
      </c>
    </row>
    <row r="5264" spans="1:12" x14ac:dyDescent="0.25">
      <c r="A5264" t="s">
        <v>9456</v>
      </c>
      <c r="B5264" t="s">
        <v>9453</v>
      </c>
      <c r="C5264" t="s">
        <v>9454</v>
      </c>
      <c r="D5264" t="s">
        <v>9455</v>
      </c>
      <c r="E5264" s="117">
        <v>43031</v>
      </c>
      <c r="F5264" s="118">
        <v>0.44653935185185184</v>
      </c>
      <c r="G5264" t="s">
        <v>9457</v>
      </c>
      <c r="H5264">
        <v>577</v>
      </c>
      <c r="I5264">
        <v>15</v>
      </c>
      <c r="J5264" t="s">
        <v>4140</v>
      </c>
      <c r="L5264" t="s">
        <v>26448</v>
      </c>
    </row>
    <row r="5265" spans="1:12" x14ac:dyDescent="0.25">
      <c r="A5265" t="s">
        <v>9456</v>
      </c>
      <c r="B5265" t="s">
        <v>9453</v>
      </c>
      <c r="C5265" t="s">
        <v>9454</v>
      </c>
      <c r="D5265" t="s">
        <v>9455</v>
      </c>
      <c r="E5265" s="117">
        <v>43031</v>
      </c>
      <c r="F5265" s="118">
        <v>0.44656249999999997</v>
      </c>
      <c r="G5265" t="s">
        <v>9457</v>
      </c>
      <c r="H5265">
        <v>578</v>
      </c>
      <c r="I5265">
        <v>2</v>
      </c>
      <c r="J5265" t="s">
        <v>4140</v>
      </c>
      <c r="L5265" t="s">
        <v>5</v>
      </c>
    </row>
    <row r="5266" spans="1:12" x14ac:dyDescent="0.25">
      <c r="A5266" t="s">
        <v>9456</v>
      </c>
      <c r="B5266" t="s">
        <v>9453</v>
      </c>
      <c r="C5266" t="s">
        <v>9454</v>
      </c>
      <c r="D5266" t="s">
        <v>9455</v>
      </c>
      <c r="E5266" s="117">
        <v>43031</v>
      </c>
      <c r="F5266" s="118">
        <v>0.44656249999999997</v>
      </c>
      <c r="G5266" t="s">
        <v>9457</v>
      </c>
      <c r="H5266">
        <v>578</v>
      </c>
      <c r="I5266">
        <v>5</v>
      </c>
      <c r="J5266" t="s">
        <v>4140</v>
      </c>
      <c r="L5266" t="s">
        <v>183</v>
      </c>
    </row>
    <row r="5267" spans="1:12" x14ac:dyDescent="0.25">
      <c r="A5267" t="s">
        <v>9456</v>
      </c>
      <c r="B5267" t="s">
        <v>9453</v>
      </c>
      <c r="C5267" t="s">
        <v>9454</v>
      </c>
      <c r="D5267" t="s">
        <v>9455</v>
      </c>
      <c r="E5267" s="117">
        <v>43031</v>
      </c>
      <c r="F5267" s="118">
        <v>0.44656249999999997</v>
      </c>
      <c r="G5267" t="s">
        <v>9457</v>
      </c>
      <c r="H5267">
        <v>578</v>
      </c>
      <c r="I5267">
        <v>7</v>
      </c>
      <c r="J5267" t="s">
        <v>4140</v>
      </c>
      <c r="L5267">
        <v>70</v>
      </c>
    </row>
    <row r="5268" spans="1:12" x14ac:dyDescent="0.25">
      <c r="A5268" t="s">
        <v>9456</v>
      </c>
      <c r="B5268" t="s">
        <v>9453</v>
      </c>
      <c r="C5268" t="s">
        <v>9454</v>
      </c>
      <c r="D5268" t="s">
        <v>9455</v>
      </c>
      <c r="E5268" s="117">
        <v>43031</v>
      </c>
      <c r="F5268" s="118">
        <v>0.44656249999999997</v>
      </c>
      <c r="G5268" t="s">
        <v>9457</v>
      </c>
      <c r="H5268">
        <v>578</v>
      </c>
      <c r="I5268">
        <v>8</v>
      </c>
      <c r="J5268" t="s">
        <v>4140</v>
      </c>
      <c r="L5268">
        <v>100000</v>
      </c>
    </row>
    <row r="5269" spans="1:12" x14ac:dyDescent="0.25">
      <c r="A5269" t="s">
        <v>9456</v>
      </c>
      <c r="B5269" t="s">
        <v>9453</v>
      </c>
      <c r="C5269" t="s">
        <v>9454</v>
      </c>
      <c r="D5269" t="s">
        <v>9455</v>
      </c>
      <c r="E5269" s="117">
        <v>43031</v>
      </c>
      <c r="F5269" s="118">
        <v>0.44656249999999997</v>
      </c>
      <c r="G5269" t="s">
        <v>9457</v>
      </c>
      <c r="H5269">
        <v>578</v>
      </c>
      <c r="I5269">
        <v>12</v>
      </c>
      <c r="J5269" t="s">
        <v>4140</v>
      </c>
      <c r="L5269">
        <v>-11.8015931703971</v>
      </c>
    </row>
    <row r="5270" spans="1:12" x14ac:dyDescent="0.25">
      <c r="A5270" t="s">
        <v>9456</v>
      </c>
      <c r="B5270" t="s">
        <v>9453</v>
      </c>
      <c r="C5270" t="s">
        <v>9454</v>
      </c>
      <c r="D5270" t="s">
        <v>9455</v>
      </c>
      <c r="E5270" s="117">
        <v>43031</v>
      </c>
      <c r="F5270" s="118">
        <v>0.44657407407407407</v>
      </c>
      <c r="G5270" t="s">
        <v>9457</v>
      </c>
      <c r="H5270">
        <v>578</v>
      </c>
      <c r="I5270">
        <v>13</v>
      </c>
      <c r="J5270" t="s">
        <v>4140</v>
      </c>
      <c r="L5270">
        <v>-61.513868693596301</v>
      </c>
    </row>
    <row r="5271" spans="1:12" x14ac:dyDescent="0.25">
      <c r="A5271" t="s">
        <v>9456</v>
      </c>
      <c r="B5271" t="s">
        <v>9453</v>
      </c>
      <c r="C5271" t="s">
        <v>9454</v>
      </c>
      <c r="D5271" t="s">
        <v>9455</v>
      </c>
      <c r="E5271" s="117">
        <v>43031</v>
      </c>
      <c r="F5271" s="118">
        <v>0.44657407407407407</v>
      </c>
      <c r="G5271" t="s">
        <v>9457</v>
      </c>
      <c r="H5271">
        <v>578</v>
      </c>
      <c r="I5271">
        <v>14</v>
      </c>
      <c r="J5271" t="s">
        <v>4140</v>
      </c>
      <c r="L5271">
        <v>251</v>
      </c>
    </row>
    <row r="5272" spans="1:12" x14ac:dyDescent="0.25">
      <c r="A5272" t="s">
        <v>9456</v>
      </c>
      <c r="B5272" t="s">
        <v>9453</v>
      </c>
      <c r="C5272" t="s">
        <v>9454</v>
      </c>
      <c r="D5272" t="s">
        <v>9455</v>
      </c>
      <c r="E5272" s="117">
        <v>43031</v>
      </c>
      <c r="F5272" s="118">
        <v>0.44657407407407407</v>
      </c>
      <c r="G5272" t="s">
        <v>9457</v>
      </c>
      <c r="H5272">
        <v>578</v>
      </c>
      <c r="I5272">
        <v>15</v>
      </c>
      <c r="J5272" t="s">
        <v>4140</v>
      </c>
      <c r="L5272" t="s">
        <v>26448</v>
      </c>
    </row>
    <row r="5273" spans="1:12" x14ac:dyDescent="0.25">
      <c r="A5273" t="s">
        <v>9456</v>
      </c>
      <c r="B5273" t="s">
        <v>9453</v>
      </c>
      <c r="C5273" t="s">
        <v>9454</v>
      </c>
      <c r="D5273" t="s">
        <v>9455</v>
      </c>
      <c r="E5273" s="117">
        <v>43031</v>
      </c>
      <c r="F5273" s="118">
        <v>0.44659722222222226</v>
      </c>
      <c r="G5273" t="s">
        <v>9457</v>
      </c>
      <c r="H5273">
        <v>579</v>
      </c>
      <c r="I5273">
        <v>2</v>
      </c>
      <c r="J5273" t="s">
        <v>4140</v>
      </c>
      <c r="L5273" t="s">
        <v>5</v>
      </c>
    </row>
    <row r="5274" spans="1:12" x14ac:dyDescent="0.25">
      <c r="A5274" t="s">
        <v>9456</v>
      </c>
      <c r="B5274" t="s">
        <v>9453</v>
      </c>
      <c r="C5274" t="s">
        <v>9454</v>
      </c>
      <c r="D5274" t="s">
        <v>9455</v>
      </c>
      <c r="E5274" s="117">
        <v>43031</v>
      </c>
      <c r="F5274" s="118">
        <v>0.44659722222222226</v>
      </c>
      <c r="G5274" t="s">
        <v>9457</v>
      </c>
      <c r="H5274">
        <v>579</v>
      </c>
      <c r="I5274">
        <v>5</v>
      </c>
      <c r="J5274" t="s">
        <v>4140</v>
      </c>
      <c r="L5274" t="s">
        <v>183</v>
      </c>
    </row>
    <row r="5275" spans="1:12" x14ac:dyDescent="0.25">
      <c r="A5275" t="s">
        <v>9456</v>
      </c>
      <c r="B5275" t="s">
        <v>9453</v>
      </c>
      <c r="C5275" t="s">
        <v>9454</v>
      </c>
      <c r="D5275" t="s">
        <v>9455</v>
      </c>
      <c r="E5275" s="117">
        <v>43031</v>
      </c>
      <c r="F5275" s="118">
        <v>0.44659722222222226</v>
      </c>
      <c r="G5275" t="s">
        <v>9457</v>
      </c>
      <c r="H5275">
        <v>579</v>
      </c>
      <c r="I5275">
        <v>7</v>
      </c>
      <c r="J5275" t="s">
        <v>4140</v>
      </c>
      <c r="L5275">
        <v>71</v>
      </c>
    </row>
    <row r="5276" spans="1:12" x14ac:dyDescent="0.25">
      <c r="A5276" t="s">
        <v>9456</v>
      </c>
      <c r="B5276" t="s">
        <v>9453</v>
      </c>
      <c r="C5276" t="s">
        <v>9454</v>
      </c>
      <c r="D5276" t="s">
        <v>9455</v>
      </c>
      <c r="E5276" s="117">
        <v>43031</v>
      </c>
      <c r="F5276" s="118">
        <v>0.44659722222222226</v>
      </c>
      <c r="G5276" t="s">
        <v>9457</v>
      </c>
      <c r="H5276">
        <v>579</v>
      </c>
      <c r="I5276">
        <v>8</v>
      </c>
      <c r="J5276" t="s">
        <v>4140</v>
      </c>
      <c r="L5276">
        <v>100000</v>
      </c>
    </row>
    <row r="5277" spans="1:12" x14ac:dyDescent="0.25">
      <c r="A5277" t="s">
        <v>9456</v>
      </c>
      <c r="B5277" t="s">
        <v>9453</v>
      </c>
      <c r="C5277" t="s">
        <v>9454</v>
      </c>
      <c r="D5277" t="s">
        <v>9455</v>
      </c>
      <c r="E5277" s="117">
        <v>43031</v>
      </c>
      <c r="F5277" s="118">
        <v>0.44659722222222226</v>
      </c>
      <c r="G5277" t="s">
        <v>9457</v>
      </c>
      <c r="H5277">
        <v>579</v>
      </c>
      <c r="I5277">
        <v>12</v>
      </c>
      <c r="J5277" t="s">
        <v>4140</v>
      </c>
      <c r="L5277">
        <v>-11.801866457832601</v>
      </c>
    </row>
    <row r="5278" spans="1:12" x14ac:dyDescent="0.25">
      <c r="A5278" t="s">
        <v>9456</v>
      </c>
      <c r="B5278" t="s">
        <v>9453</v>
      </c>
      <c r="C5278" t="s">
        <v>9454</v>
      </c>
      <c r="D5278" t="s">
        <v>9455</v>
      </c>
      <c r="E5278" s="117">
        <v>43031</v>
      </c>
      <c r="F5278" s="118">
        <v>0.4466087962962963</v>
      </c>
      <c r="G5278" t="s">
        <v>9457</v>
      </c>
      <c r="H5278">
        <v>579</v>
      </c>
      <c r="I5278">
        <v>13</v>
      </c>
      <c r="J5278" t="s">
        <v>4140</v>
      </c>
      <c r="L5278">
        <v>-61.512536602023502</v>
      </c>
    </row>
    <row r="5279" spans="1:12" x14ac:dyDescent="0.25">
      <c r="A5279" t="s">
        <v>9456</v>
      </c>
      <c r="B5279" t="s">
        <v>9453</v>
      </c>
      <c r="C5279" t="s">
        <v>9454</v>
      </c>
      <c r="D5279" t="s">
        <v>9455</v>
      </c>
      <c r="E5279" s="117">
        <v>43031</v>
      </c>
      <c r="F5279" s="118">
        <v>0.4466087962962963</v>
      </c>
      <c r="G5279" t="s">
        <v>9457</v>
      </c>
      <c r="H5279">
        <v>579</v>
      </c>
      <c r="I5279">
        <v>14</v>
      </c>
      <c r="J5279" t="s">
        <v>4140</v>
      </c>
      <c r="L5279">
        <v>246</v>
      </c>
    </row>
    <row r="5280" spans="1:12" x14ac:dyDescent="0.25">
      <c r="A5280" t="s">
        <v>9456</v>
      </c>
      <c r="B5280" t="s">
        <v>9453</v>
      </c>
      <c r="C5280" t="s">
        <v>9454</v>
      </c>
      <c r="D5280" t="s">
        <v>9455</v>
      </c>
      <c r="E5280" s="117">
        <v>43031</v>
      </c>
      <c r="F5280" s="118">
        <v>0.4466087962962963</v>
      </c>
      <c r="G5280" t="s">
        <v>9457</v>
      </c>
      <c r="H5280">
        <v>579</v>
      </c>
      <c r="I5280">
        <v>15</v>
      </c>
      <c r="J5280" t="s">
        <v>4140</v>
      </c>
      <c r="L5280" t="s">
        <v>26448</v>
      </c>
    </row>
    <row r="5281" spans="1:12" x14ac:dyDescent="0.25">
      <c r="A5281" t="s">
        <v>9456</v>
      </c>
      <c r="B5281" t="s">
        <v>9453</v>
      </c>
      <c r="C5281" t="s">
        <v>9454</v>
      </c>
      <c r="D5281" t="s">
        <v>9455</v>
      </c>
      <c r="E5281" s="117">
        <v>43031</v>
      </c>
      <c r="F5281" s="118">
        <v>0.44663194444444443</v>
      </c>
      <c r="G5281" t="s">
        <v>9457</v>
      </c>
      <c r="H5281">
        <v>580</v>
      </c>
      <c r="I5281">
        <v>2</v>
      </c>
      <c r="J5281" t="s">
        <v>4140</v>
      </c>
      <c r="L5281" t="s">
        <v>5</v>
      </c>
    </row>
    <row r="5282" spans="1:12" x14ac:dyDescent="0.25">
      <c r="A5282" t="s">
        <v>9456</v>
      </c>
      <c r="B5282" t="s">
        <v>9453</v>
      </c>
      <c r="C5282" t="s">
        <v>9454</v>
      </c>
      <c r="D5282" t="s">
        <v>9455</v>
      </c>
      <c r="E5282" s="117">
        <v>43031</v>
      </c>
      <c r="F5282" s="118">
        <v>0.44663194444444443</v>
      </c>
      <c r="G5282" t="s">
        <v>9457</v>
      </c>
      <c r="H5282">
        <v>580</v>
      </c>
      <c r="I5282">
        <v>5</v>
      </c>
      <c r="J5282" t="s">
        <v>4140</v>
      </c>
      <c r="L5282" t="s">
        <v>183</v>
      </c>
    </row>
    <row r="5283" spans="1:12" x14ac:dyDescent="0.25">
      <c r="A5283" t="s">
        <v>9456</v>
      </c>
      <c r="B5283" t="s">
        <v>9453</v>
      </c>
      <c r="C5283" t="s">
        <v>9454</v>
      </c>
      <c r="D5283" t="s">
        <v>9455</v>
      </c>
      <c r="E5283" s="117">
        <v>43031</v>
      </c>
      <c r="F5283" s="118">
        <v>0.44663194444444443</v>
      </c>
      <c r="G5283" t="s">
        <v>9457</v>
      </c>
      <c r="H5283">
        <v>580</v>
      </c>
      <c r="I5283">
        <v>7</v>
      </c>
      <c r="J5283" t="s">
        <v>4140</v>
      </c>
      <c r="L5283">
        <v>72</v>
      </c>
    </row>
    <row r="5284" spans="1:12" x14ac:dyDescent="0.25">
      <c r="A5284" t="s">
        <v>9456</v>
      </c>
      <c r="B5284" t="s">
        <v>9453</v>
      </c>
      <c r="C5284" t="s">
        <v>9454</v>
      </c>
      <c r="D5284" t="s">
        <v>9455</v>
      </c>
      <c r="E5284" s="117">
        <v>43031</v>
      </c>
      <c r="F5284" s="118">
        <v>0.44663194444444443</v>
      </c>
      <c r="G5284" t="s">
        <v>9457</v>
      </c>
      <c r="H5284">
        <v>580</v>
      </c>
      <c r="I5284">
        <v>8</v>
      </c>
      <c r="J5284" t="s">
        <v>4140</v>
      </c>
      <c r="L5284">
        <v>100000</v>
      </c>
    </row>
    <row r="5285" spans="1:12" x14ac:dyDescent="0.25">
      <c r="A5285" t="s">
        <v>9456</v>
      </c>
      <c r="B5285" t="s">
        <v>9453</v>
      </c>
      <c r="C5285" t="s">
        <v>9454</v>
      </c>
      <c r="D5285" t="s">
        <v>9455</v>
      </c>
      <c r="E5285" s="117">
        <v>43031</v>
      </c>
      <c r="F5285" s="118">
        <v>0.44663194444444443</v>
      </c>
      <c r="G5285" t="s">
        <v>9457</v>
      </c>
      <c r="H5285">
        <v>580</v>
      </c>
      <c r="I5285">
        <v>12</v>
      </c>
      <c r="J5285" t="s">
        <v>4140</v>
      </c>
      <c r="L5285">
        <v>-11.7985071953178</v>
      </c>
    </row>
    <row r="5286" spans="1:12" x14ac:dyDescent="0.25">
      <c r="A5286" t="s">
        <v>9456</v>
      </c>
      <c r="B5286" t="s">
        <v>9453</v>
      </c>
      <c r="C5286" t="s">
        <v>9454</v>
      </c>
      <c r="D5286" t="s">
        <v>9455</v>
      </c>
      <c r="E5286" s="117">
        <v>43031</v>
      </c>
      <c r="F5286" s="118">
        <v>0.44664351851851852</v>
      </c>
      <c r="G5286" t="s">
        <v>9457</v>
      </c>
      <c r="H5286">
        <v>580</v>
      </c>
      <c r="I5286">
        <v>13</v>
      </c>
      <c r="J5286" t="s">
        <v>4140</v>
      </c>
      <c r="L5286">
        <v>-62.076008374068202</v>
      </c>
    </row>
    <row r="5287" spans="1:12" x14ac:dyDescent="0.25">
      <c r="A5287" t="s">
        <v>9456</v>
      </c>
      <c r="B5287" t="s">
        <v>9453</v>
      </c>
      <c r="C5287" t="s">
        <v>9454</v>
      </c>
      <c r="D5287" t="s">
        <v>9455</v>
      </c>
      <c r="E5287" s="117">
        <v>43031</v>
      </c>
      <c r="F5287" s="118">
        <v>0.44664351851851852</v>
      </c>
      <c r="G5287" t="s">
        <v>9457</v>
      </c>
      <c r="H5287">
        <v>580</v>
      </c>
      <c r="I5287">
        <v>14</v>
      </c>
      <c r="J5287" t="s">
        <v>4140</v>
      </c>
      <c r="L5287">
        <v>286</v>
      </c>
    </row>
    <row r="5288" spans="1:12" x14ac:dyDescent="0.25">
      <c r="A5288" t="s">
        <v>9456</v>
      </c>
      <c r="B5288" t="s">
        <v>9453</v>
      </c>
      <c r="C5288" t="s">
        <v>9454</v>
      </c>
      <c r="D5288" t="s">
        <v>9455</v>
      </c>
      <c r="E5288" s="117">
        <v>43031</v>
      </c>
      <c r="F5288" s="118">
        <v>0.44664351851851852</v>
      </c>
      <c r="G5288" t="s">
        <v>9457</v>
      </c>
      <c r="H5288">
        <v>580</v>
      </c>
      <c r="I5288">
        <v>15</v>
      </c>
      <c r="J5288" t="s">
        <v>4140</v>
      </c>
      <c r="L5288" t="s">
        <v>26345</v>
      </c>
    </row>
    <row r="5289" spans="1:12" x14ac:dyDescent="0.25">
      <c r="A5289" t="s">
        <v>9456</v>
      </c>
      <c r="B5289" t="s">
        <v>9453</v>
      </c>
      <c r="C5289" t="s">
        <v>9454</v>
      </c>
      <c r="D5289" t="s">
        <v>9455</v>
      </c>
      <c r="E5289" s="117">
        <v>43031</v>
      </c>
      <c r="F5289" s="118">
        <v>0.44666666666666671</v>
      </c>
      <c r="G5289" t="s">
        <v>9457</v>
      </c>
      <c r="H5289">
        <v>581</v>
      </c>
      <c r="I5289">
        <v>2</v>
      </c>
      <c r="J5289" t="s">
        <v>4140</v>
      </c>
      <c r="L5289" t="s">
        <v>5</v>
      </c>
    </row>
    <row r="5290" spans="1:12" x14ac:dyDescent="0.25">
      <c r="A5290" t="s">
        <v>9456</v>
      </c>
      <c r="B5290" t="s">
        <v>9453</v>
      </c>
      <c r="C5290" t="s">
        <v>9454</v>
      </c>
      <c r="D5290" t="s">
        <v>9455</v>
      </c>
      <c r="E5290" s="117">
        <v>43031</v>
      </c>
      <c r="F5290" s="118">
        <v>0.44666666666666671</v>
      </c>
      <c r="G5290" t="s">
        <v>9457</v>
      </c>
      <c r="H5290">
        <v>581</v>
      </c>
      <c r="I5290">
        <v>5</v>
      </c>
      <c r="J5290" t="s">
        <v>4140</v>
      </c>
      <c r="L5290" t="s">
        <v>183</v>
      </c>
    </row>
    <row r="5291" spans="1:12" x14ac:dyDescent="0.25">
      <c r="A5291" t="s">
        <v>9456</v>
      </c>
      <c r="B5291" t="s">
        <v>9453</v>
      </c>
      <c r="C5291" t="s">
        <v>9454</v>
      </c>
      <c r="D5291" t="s">
        <v>9455</v>
      </c>
      <c r="E5291" s="117">
        <v>43031</v>
      </c>
      <c r="F5291" s="118">
        <v>0.44666666666666671</v>
      </c>
      <c r="G5291" t="s">
        <v>9457</v>
      </c>
      <c r="H5291">
        <v>581</v>
      </c>
      <c r="I5291">
        <v>7</v>
      </c>
      <c r="J5291" t="s">
        <v>4140</v>
      </c>
      <c r="L5291">
        <v>73</v>
      </c>
    </row>
    <row r="5292" spans="1:12" x14ac:dyDescent="0.25">
      <c r="A5292" t="s">
        <v>9456</v>
      </c>
      <c r="B5292" t="s">
        <v>9453</v>
      </c>
      <c r="C5292" t="s">
        <v>9454</v>
      </c>
      <c r="D5292" t="s">
        <v>9455</v>
      </c>
      <c r="E5292" s="117">
        <v>43031</v>
      </c>
      <c r="F5292" s="118">
        <v>0.44666666666666671</v>
      </c>
      <c r="G5292" t="s">
        <v>9457</v>
      </c>
      <c r="H5292">
        <v>581</v>
      </c>
      <c r="I5292">
        <v>8</v>
      </c>
      <c r="J5292" t="s">
        <v>4140</v>
      </c>
      <c r="L5292">
        <v>100000</v>
      </c>
    </row>
    <row r="5293" spans="1:12" x14ac:dyDescent="0.25">
      <c r="A5293" t="s">
        <v>9456</v>
      </c>
      <c r="B5293" t="s">
        <v>9453</v>
      </c>
      <c r="C5293" t="s">
        <v>9454</v>
      </c>
      <c r="D5293" t="s">
        <v>9455</v>
      </c>
      <c r="E5293" s="117">
        <v>43031</v>
      </c>
      <c r="F5293" s="118">
        <v>0.44666666666666671</v>
      </c>
      <c r="G5293" t="s">
        <v>9457</v>
      </c>
      <c r="H5293">
        <v>581</v>
      </c>
      <c r="I5293">
        <v>12</v>
      </c>
      <c r="J5293" t="s">
        <v>4140</v>
      </c>
      <c r="L5293">
        <v>-11.798160647522501</v>
      </c>
    </row>
    <row r="5294" spans="1:12" x14ac:dyDescent="0.25">
      <c r="A5294" t="s">
        <v>9456</v>
      </c>
      <c r="B5294" t="s">
        <v>9453</v>
      </c>
      <c r="C5294" t="s">
        <v>9454</v>
      </c>
      <c r="D5294" t="s">
        <v>9455</v>
      </c>
      <c r="E5294" s="117">
        <v>43031</v>
      </c>
      <c r="F5294" s="118">
        <v>0.44666666666666671</v>
      </c>
      <c r="G5294" t="s">
        <v>9457</v>
      </c>
      <c r="H5294">
        <v>581</v>
      </c>
      <c r="I5294">
        <v>13</v>
      </c>
      <c r="J5294" t="s">
        <v>4140</v>
      </c>
      <c r="L5294">
        <v>-62.080681298445199</v>
      </c>
    </row>
    <row r="5295" spans="1:12" x14ac:dyDescent="0.25">
      <c r="A5295" t="s">
        <v>9456</v>
      </c>
      <c r="B5295" t="s">
        <v>9453</v>
      </c>
      <c r="C5295" t="s">
        <v>9454</v>
      </c>
      <c r="D5295" t="s">
        <v>9455</v>
      </c>
      <c r="E5295" s="117">
        <v>43031</v>
      </c>
      <c r="F5295" s="118">
        <v>0.44667824074074075</v>
      </c>
      <c r="G5295" t="s">
        <v>9457</v>
      </c>
      <c r="H5295">
        <v>581</v>
      </c>
      <c r="I5295">
        <v>14</v>
      </c>
      <c r="J5295" t="s">
        <v>4140</v>
      </c>
      <c r="L5295">
        <v>286</v>
      </c>
    </row>
    <row r="5296" spans="1:12" x14ac:dyDescent="0.25">
      <c r="A5296" t="s">
        <v>9456</v>
      </c>
      <c r="B5296" t="s">
        <v>9453</v>
      </c>
      <c r="C5296" t="s">
        <v>9454</v>
      </c>
      <c r="D5296" t="s">
        <v>9455</v>
      </c>
      <c r="E5296" s="117">
        <v>43031</v>
      </c>
      <c r="F5296" s="118">
        <v>0.44667824074074075</v>
      </c>
      <c r="G5296" t="s">
        <v>9457</v>
      </c>
      <c r="H5296">
        <v>581</v>
      </c>
      <c r="I5296">
        <v>15</v>
      </c>
      <c r="J5296" t="s">
        <v>4140</v>
      </c>
      <c r="L5296" t="s">
        <v>26345</v>
      </c>
    </row>
    <row r="5297" spans="1:12" x14ac:dyDescent="0.25">
      <c r="A5297" t="s">
        <v>9456</v>
      </c>
      <c r="B5297" t="s">
        <v>9453</v>
      </c>
      <c r="C5297" t="s">
        <v>9454</v>
      </c>
      <c r="D5297" t="s">
        <v>9455</v>
      </c>
      <c r="E5297" s="117">
        <v>43031</v>
      </c>
      <c r="F5297" s="118">
        <v>0.44670138888888888</v>
      </c>
      <c r="G5297" t="s">
        <v>9457</v>
      </c>
      <c r="H5297">
        <v>582</v>
      </c>
      <c r="I5297">
        <v>2</v>
      </c>
      <c r="J5297" t="s">
        <v>4140</v>
      </c>
      <c r="L5297" t="s">
        <v>5</v>
      </c>
    </row>
    <row r="5298" spans="1:12" x14ac:dyDescent="0.25">
      <c r="A5298" t="s">
        <v>9456</v>
      </c>
      <c r="B5298" t="s">
        <v>9453</v>
      </c>
      <c r="C5298" t="s">
        <v>9454</v>
      </c>
      <c r="D5298" t="s">
        <v>9455</v>
      </c>
      <c r="E5298" s="117">
        <v>43031</v>
      </c>
      <c r="F5298" s="118">
        <v>0.44670138888888888</v>
      </c>
      <c r="G5298" t="s">
        <v>9457</v>
      </c>
      <c r="H5298">
        <v>582</v>
      </c>
      <c r="I5298">
        <v>5</v>
      </c>
      <c r="J5298" t="s">
        <v>4140</v>
      </c>
      <c r="L5298" t="s">
        <v>183</v>
      </c>
    </row>
    <row r="5299" spans="1:12" x14ac:dyDescent="0.25">
      <c r="A5299" t="s">
        <v>9456</v>
      </c>
      <c r="B5299" t="s">
        <v>9453</v>
      </c>
      <c r="C5299" t="s">
        <v>9454</v>
      </c>
      <c r="D5299" t="s">
        <v>9455</v>
      </c>
      <c r="E5299" s="117">
        <v>43031</v>
      </c>
      <c r="F5299" s="118">
        <v>0.44670138888888888</v>
      </c>
      <c r="G5299" t="s">
        <v>9457</v>
      </c>
      <c r="H5299">
        <v>582</v>
      </c>
      <c r="I5299">
        <v>7</v>
      </c>
      <c r="J5299" t="s">
        <v>4140</v>
      </c>
      <c r="L5299">
        <v>74</v>
      </c>
    </row>
    <row r="5300" spans="1:12" x14ac:dyDescent="0.25">
      <c r="A5300" t="s">
        <v>9456</v>
      </c>
      <c r="B5300" t="s">
        <v>9453</v>
      </c>
      <c r="C5300" t="s">
        <v>9454</v>
      </c>
      <c r="D5300" t="s">
        <v>9455</v>
      </c>
      <c r="E5300" s="117">
        <v>43031</v>
      </c>
      <c r="F5300" s="118">
        <v>0.44670138888888888</v>
      </c>
      <c r="G5300" t="s">
        <v>9457</v>
      </c>
      <c r="H5300">
        <v>582</v>
      </c>
      <c r="I5300">
        <v>8</v>
      </c>
      <c r="J5300" t="s">
        <v>4140</v>
      </c>
      <c r="L5300">
        <v>100000</v>
      </c>
    </row>
    <row r="5301" spans="1:12" x14ac:dyDescent="0.25">
      <c r="A5301" t="s">
        <v>9456</v>
      </c>
      <c r="B5301" t="s">
        <v>9453</v>
      </c>
      <c r="C5301" t="s">
        <v>9454</v>
      </c>
      <c r="D5301" t="s">
        <v>9455</v>
      </c>
      <c r="E5301" s="117">
        <v>43031</v>
      </c>
      <c r="F5301" s="118">
        <v>0.44670138888888888</v>
      </c>
      <c r="G5301" t="s">
        <v>9457</v>
      </c>
      <c r="H5301">
        <v>582</v>
      </c>
      <c r="I5301">
        <v>12</v>
      </c>
      <c r="J5301" t="s">
        <v>4140</v>
      </c>
      <c r="L5301">
        <v>-11.800412457686599</v>
      </c>
    </row>
    <row r="5302" spans="1:12" x14ac:dyDescent="0.25">
      <c r="A5302" t="s">
        <v>9456</v>
      </c>
      <c r="B5302" t="s">
        <v>9453</v>
      </c>
      <c r="C5302" t="s">
        <v>9454</v>
      </c>
      <c r="D5302" t="s">
        <v>9455</v>
      </c>
      <c r="E5302" s="117">
        <v>43031</v>
      </c>
      <c r="F5302" s="118">
        <v>0.44670138888888888</v>
      </c>
      <c r="G5302" t="s">
        <v>9457</v>
      </c>
      <c r="H5302">
        <v>582</v>
      </c>
      <c r="I5302">
        <v>13</v>
      </c>
      <c r="J5302" t="s">
        <v>4140</v>
      </c>
      <c r="L5302">
        <v>-62.092009138488002</v>
      </c>
    </row>
    <row r="5303" spans="1:12" x14ac:dyDescent="0.25">
      <c r="A5303" t="s">
        <v>9456</v>
      </c>
      <c r="B5303" t="s">
        <v>9453</v>
      </c>
      <c r="C5303" t="s">
        <v>9454</v>
      </c>
      <c r="D5303" t="s">
        <v>9455</v>
      </c>
      <c r="E5303" s="117">
        <v>43031</v>
      </c>
      <c r="F5303" s="118">
        <v>0.44671296296296298</v>
      </c>
      <c r="G5303" t="s">
        <v>9457</v>
      </c>
      <c r="H5303">
        <v>582</v>
      </c>
      <c r="I5303">
        <v>14</v>
      </c>
      <c r="J5303" t="s">
        <v>4140</v>
      </c>
      <c r="L5303">
        <v>302</v>
      </c>
    </row>
    <row r="5304" spans="1:12" x14ac:dyDescent="0.25">
      <c r="A5304" t="s">
        <v>9456</v>
      </c>
      <c r="B5304" t="s">
        <v>9453</v>
      </c>
      <c r="C5304" t="s">
        <v>9454</v>
      </c>
      <c r="D5304" t="s">
        <v>9455</v>
      </c>
      <c r="E5304" s="117">
        <v>43031</v>
      </c>
      <c r="F5304" s="118">
        <v>0.44671296296296298</v>
      </c>
      <c r="G5304" t="s">
        <v>9457</v>
      </c>
      <c r="H5304">
        <v>582</v>
      </c>
      <c r="I5304">
        <v>15</v>
      </c>
      <c r="J5304" t="s">
        <v>4140</v>
      </c>
      <c r="L5304" t="s">
        <v>26345</v>
      </c>
    </row>
    <row r="5305" spans="1:12" x14ac:dyDescent="0.25">
      <c r="A5305" t="s">
        <v>9456</v>
      </c>
      <c r="B5305" t="s">
        <v>9453</v>
      </c>
      <c r="C5305" t="s">
        <v>9454</v>
      </c>
      <c r="D5305" t="s">
        <v>9455</v>
      </c>
      <c r="E5305" s="117">
        <v>43031</v>
      </c>
      <c r="F5305" s="118">
        <v>0.44673611111111106</v>
      </c>
      <c r="G5305" t="s">
        <v>9457</v>
      </c>
      <c r="H5305">
        <v>583</v>
      </c>
      <c r="I5305">
        <v>2</v>
      </c>
      <c r="J5305" t="s">
        <v>4140</v>
      </c>
      <c r="L5305" t="s">
        <v>5</v>
      </c>
    </row>
    <row r="5306" spans="1:12" x14ac:dyDescent="0.25">
      <c r="A5306" t="s">
        <v>9456</v>
      </c>
      <c r="B5306" t="s">
        <v>9453</v>
      </c>
      <c r="C5306" t="s">
        <v>9454</v>
      </c>
      <c r="D5306" t="s">
        <v>9455</v>
      </c>
      <c r="E5306" s="117">
        <v>43031</v>
      </c>
      <c r="F5306" s="118">
        <v>0.44673611111111106</v>
      </c>
      <c r="G5306" t="s">
        <v>9457</v>
      </c>
      <c r="H5306">
        <v>583</v>
      </c>
      <c r="I5306">
        <v>5</v>
      </c>
      <c r="J5306" t="s">
        <v>4140</v>
      </c>
      <c r="L5306" t="s">
        <v>183</v>
      </c>
    </row>
    <row r="5307" spans="1:12" x14ac:dyDescent="0.25">
      <c r="A5307" t="s">
        <v>9456</v>
      </c>
      <c r="B5307" t="s">
        <v>9453</v>
      </c>
      <c r="C5307" t="s">
        <v>9454</v>
      </c>
      <c r="D5307" t="s">
        <v>9455</v>
      </c>
      <c r="E5307" s="117">
        <v>43031</v>
      </c>
      <c r="F5307" s="118">
        <v>0.44673611111111106</v>
      </c>
      <c r="G5307" t="s">
        <v>9457</v>
      </c>
      <c r="H5307">
        <v>583</v>
      </c>
      <c r="I5307">
        <v>7</v>
      </c>
      <c r="J5307" t="s">
        <v>4140</v>
      </c>
      <c r="L5307">
        <v>75</v>
      </c>
    </row>
    <row r="5308" spans="1:12" x14ac:dyDescent="0.25">
      <c r="A5308" t="s">
        <v>9456</v>
      </c>
      <c r="B5308" t="s">
        <v>9453</v>
      </c>
      <c r="C5308" t="s">
        <v>9454</v>
      </c>
      <c r="D5308" t="s">
        <v>9455</v>
      </c>
      <c r="E5308" s="117">
        <v>43031</v>
      </c>
      <c r="F5308" s="118">
        <v>0.44673611111111106</v>
      </c>
      <c r="G5308" t="s">
        <v>9457</v>
      </c>
      <c r="H5308">
        <v>583</v>
      </c>
      <c r="I5308">
        <v>8</v>
      </c>
      <c r="J5308" t="s">
        <v>4140</v>
      </c>
      <c r="L5308">
        <v>100000</v>
      </c>
    </row>
    <row r="5309" spans="1:12" x14ac:dyDescent="0.25">
      <c r="A5309" t="s">
        <v>9456</v>
      </c>
      <c r="B5309" t="s">
        <v>9453</v>
      </c>
      <c r="C5309" t="s">
        <v>9454</v>
      </c>
      <c r="D5309" t="s">
        <v>9455</v>
      </c>
      <c r="E5309" s="117">
        <v>43031</v>
      </c>
      <c r="F5309" s="118">
        <v>0.44673611111111106</v>
      </c>
      <c r="G5309" t="s">
        <v>9457</v>
      </c>
      <c r="H5309">
        <v>583</v>
      </c>
      <c r="I5309">
        <v>12</v>
      </c>
      <c r="J5309" t="s">
        <v>4140</v>
      </c>
      <c r="L5309">
        <v>-11.8031550516704</v>
      </c>
    </row>
    <row r="5310" spans="1:12" x14ac:dyDescent="0.25">
      <c r="A5310" t="s">
        <v>9456</v>
      </c>
      <c r="B5310" t="s">
        <v>9453</v>
      </c>
      <c r="C5310" t="s">
        <v>9454</v>
      </c>
      <c r="D5310" t="s">
        <v>9455</v>
      </c>
      <c r="E5310" s="117">
        <v>43031</v>
      </c>
      <c r="F5310" s="118">
        <v>0.44673611111111106</v>
      </c>
      <c r="G5310" t="s">
        <v>9457</v>
      </c>
      <c r="H5310">
        <v>583</v>
      </c>
      <c r="I5310">
        <v>13</v>
      </c>
      <c r="J5310" t="s">
        <v>4140</v>
      </c>
      <c r="L5310">
        <v>-62.0928628953558</v>
      </c>
    </row>
    <row r="5311" spans="1:12" x14ac:dyDescent="0.25">
      <c r="A5311" t="s">
        <v>9456</v>
      </c>
      <c r="B5311" t="s">
        <v>9453</v>
      </c>
      <c r="C5311" t="s">
        <v>9454</v>
      </c>
      <c r="D5311" t="s">
        <v>9455</v>
      </c>
      <c r="E5311" s="117">
        <v>43031</v>
      </c>
      <c r="F5311" s="118">
        <v>0.44674768518518521</v>
      </c>
      <c r="G5311" t="s">
        <v>9457</v>
      </c>
      <c r="H5311">
        <v>583</v>
      </c>
      <c r="I5311">
        <v>14</v>
      </c>
      <c r="J5311" t="s">
        <v>4140</v>
      </c>
      <c r="L5311">
        <v>321</v>
      </c>
    </row>
    <row r="5312" spans="1:12" x14ac:dyDescent="0.25">
      <c r="A5312" t="s">
        <v>9456</v>
      </c>
      <c r="B5312" t="s">
        <v>9453</v>
      </c>
      <c r="C5312" t="s">
        <v>9454</v>
      </c>
      <c r="D5312" t="s">
        <v>9455</v>
      </c>
      <c r="E5312" s="117">
        <v>43031</v>
      </c>
      <c r="F5312" s="118">
        <v>0.44674768518518521</v>
      </c>
      <c r="G5312" t="s">
        <v>9457</v>
      </c>
      <c r="H5312">
        <v>583</v>
      </c>
      <c r="I5312">
        <v>15</v>
      </c>
      <c r="J5312" t="s">
        <v>4140</v>
      </c>
      <c r="L5312" t="s">
        <v>26345</v>
      </c>
    </row>
    <row r="5313" spans="1:12" x14ac:dyDescent="0.25">
      <c r="A5313" t="s">
        <v>9456</v>
      </c>
      <c r="B5313" t="s">
        <v>9453</v>
      </c>
      <c r="C5313" t="s">
        <v>9454</v>
      </c>
      <c r="D5313" t="s">
        <v>9455</v>
      </c>
      <c r="E5313" s="117">
        <v>43031</v>
      </c>
      <c r="F5313" s="118">
        <v>0.44677083333333334</v>
      </c>
      <c r="G5313" t="s">
        <v>9457</v>
      </c>
      <c r="H5313">
        <v>584</v>
      </c>
      <c r="I5313">
        <v>2</v>
      </c>
      <c r="J5313" t="s">
        <v>4140</v>
      </c>
      <c r="L5313" t="s">
        <v>5</v>
      </c>
    </row>
    <row r="5314" spans="1:12" x14ac:dyDescent="0.25">
      <c r="A5314" t="s">
        <v>9456</v>
      </c>
      <c r="B5314" t="s">
        <v>9453</v>
      </c>
      <c r="C5314" t="s">
        <v>9454</v>
      </c>
      <c r="D5314" t="s">
        <v>9455</v>
      </c>
      <c r="E5314" s="117">
        <v>43031</v>
      </c>
      <c r="F5314" s="118">
        <v>0.44677083333333334</v>
      </c>
      <c r="G5314" t="s">
        <v>9457</v>
      </c>
      <c r="H5314">
        <v>584</v>
      </c>
      <c r="I5314">
        <v>5</v>
      </c>
      <c r="J5314" t="s">
        <v>4140</v>
      </c>
      <c r="L5314" t="s">
        <v>183</v>
      </c>
    </row>
    <row r="5315" spans="1:12" x14ac:dyDescent="0.25">
      <c r="A5315" t="s">
        <v>9456</v>
      </c>
      <c r="B5315" t="s">
        <v>9453</v>
      </c>
      <c r="C5315" t="s">
        <v>9454</v>
      </c>
      <c r="D5315" t="s">
        <v>9455</v>
      </c>
      <c r="E5315" s="117">
        <v>43031</v>
      </c>
      <c r="F5315" s="118">
        <v>0.44677083333333334</v>
      </c>
      <c r="G5315" t="s">
        <v>9457</v>
      </c>
      <c r="H5315">
        <v>584</v>
      </c>
      <c r="I5315">
        <v>7</v>
      </c>
      <c r="J5315" t="s">
        <v>4140</v>
      </c>
      <c r="L5315">
        <v>76</v>
      </c>
    </row>
    <row r="5316" spans="1:12" x14ac:dyDescent="0.25">
      <c r="A5316" t="s">
        <v>9456</v>
      </c>
      <c r="B5316" t="s">
        <v>9453</v>
      </c>
      <c r="C5316" t="s">
        <v>9454</v>
      </c>
      <c r="D5316" t="s">
        <v>9455</v>
      </c>
      <c r="E5316" s="117">
        <v>43031</v>
      </c>
      <c r="F5316" s="118">
        <v>0.44677083333333334</v>
      </c>
      <c r="G5316" t="s">
        <v>9457</v>
      </c>
      <c r="H5316">
        <v>584</v>
      </c>
      <c r="I5316">
        <v>8</v>
      </c>
      <c r="J5316" t="s">
        <v>4140</v>
      </c>
      <c r="L5316">
        <v>100000</v>
      </c>
    </row>
    <row r="5317" spans="1:12" x14ac:dyDescent="0.25">
      <c r="A5317" t="s">
        <v>9456</v>
      </c>
      <c r="B5317" t="s">
        <v>9453</v>
      </c>
      <c r="C5317" t="s">
        <v>9454</v>
      </c>
      <c r="D5317" t="s">
        <v>9455</v>
      </c>
      <c r="E5317" s="117">
        <v>43031</v>
      </c>
      <c r="F5317" s="118">
        <v>0.44677083333333334</v>
      </c>
      <c r="G5317" t="s">
        <v>9457</v>
      </c>
      <c r="H5317">
        <v>584</v>
      </c>
      <c r="I5317">
        <v>12</v>
      </c>
      <c r="J5317" t="s">
        <v>4140</v>
      </c>
      <c r="L5317">
        <v>-11.802346155724701</v>
      </c>
    </row>
    <row r="5318" spans="1:12" x14ac:dyDescent="0.25">
      <c r="A5318" t="s">
        <v>9456</v>
      </c>
      <c r="B5318" t="s">
        <v>9453</v>
      </c>
      <c r="C5318" t="s">
        <v>9454</v>
      </c>
      <c r="D5318" t="s">
        <v>9455</v>
      </c>
      <c r="E5318" s="117">
        <v>43031</v>
      </c>
      <c r="F5318" s="118">
        <v>0.44677083333333334</v>
      </c>
      <c r="G5318" t="s">
        <v>9457</v>
      </c>
      <c r="H5318">
        <v>584</v>
      </c>
      <c r="I5318">
        <v>13</v>
      </c>
      <c r="J5318" t="s">
        <v>4140</v>
      </c>
      <c r="L5318">
        <v>-62.094407541595402</v>
      </c>
    </row>
    <row r="5319" spans="1:12" x14ac:dyDescent="0.25">
      <c r="A5319" t="s">
        <v>9456</v>
      </c>
      <c r="B5319" t="s">
        <v>9453</v>
      </c>
      <c r="C5319" t="s">
        <v>9454</v>
      </c>
      <c r="D5319" t="s">
        <v>9455</v>
      </c>
      <c r="E5319" s="117">
        <v>43031</v>
      </c>
      <c r="F5319" s="118">
        <v>0.44678240740740738</v>
      </c>
      <c r="G5319" t="s">
        <v>9457</v>
      </c>
      <c r="H5319">
        <v>584</v>
      </c>
      <c r="I5319">
        <v>14</v>
      </c>
      <c r="J5319" t="s">
        <v>4140</v>
      </c>
      <c r="L5319">
        <v>315</v>
      </c>
    </row>
    <row r="5320" spans="1:12" x14ac:dyDescent="0.25">
      <c r="A5320" t="s">
        <v>9456</v>
      </c>
      <c r="B5320" t="s">
        <v>9453</v>
      </c>
      <c r="C5320" t="s">
        <v>9454</v>
      </c>
      <c r="D5320" t="s">
        <v>9455</v>
      </c>
      <c r="E5320" s="117">
        <v>43031</v>
      </c>
      <c r="F5320" s="118">
        <v>0.44678240740740738</v>
      </c>
      <c r="G5320" t="s">
        <v>9457</v>
      </c>
      <c r="H5320">
        <v>584</v>
      </c>
      <c r="I5320">
        <v>15</v>
      </c>
      <c r="J5320" t="s">
        <v>4140</v>
      </c>
      <c r="L5320" t="s">
        <v>26345</v>
      </c>
    </row>
    <row r="5321" spans="1:12" x14ac:dyDescent="0.25">
      <c r="A5321" t="s">
        <v>9456</v>
      </c>
      <c r="B5321" t="s">
        <v>9453</v>
      </c>
      <c r="C5321" t="s">
        <v>9454</v>
      </c>
      <c r="D5321" t="s">
        <v>9455</v>
      </c>
      <c r="E5321" s="117">
        <v>43031</v>
      </c>
      <c r="F5321" s="118">
        <v>0.44680555555555551</v>
      </c>
      <c r="G5321" t="s">
        <v>9457</v>
      </c>
      <c r="H5321">
        <v>585</v>
      </c>
      <c r="I5321">
        <v>2</v>
      </c>
      <c r="J5321" t="s">
        <v>4140</v>
      </c>
      <c r="L5321" t="s">
        <v>5</v>
      </c>
    </row>
    <row r="5322" spans="1:12" x14ac:dyDescent="0.25">
      <c r="A5322" t="s">
        <v>9456</v>
      </c>
      <c r="B5322" t="s">
        <v>9453</v>
      </c>
      <c r="C5322" t="s">
        <v>9454</v>
      </c>
      <c r="D5322" t="s">
        <v>9455</v>
      </c>
      <c r="E5322" s="117">
        <v>43031</v>
      </c>
      <c r="F5322" s="118">
        <v>0.44680555555555551</v>
      </c>
      <c r="G5322" t="s">
        <v>9457</v>
      </c>
      <c r="H5322">
        <v>585</v>
      </c>
      <c r="I5322">
        <v>5</v>
      </c>
      <c r="J5322" t="s">
        <v>4140</v>
      </c>
      <c r="L5322" t="s">
        <v>183</v>
      </c>
    </row>
    <row r="5323" spans="1:12" x14ac:dyDescent="0.25">
      <c r="A5323" t="s">
        <v>9456</v>
      </c>
      <c r="B5323" t="s">
        <v>9453</v>
      </c>
      <c r="C5323" t="s">
        <v>9454</v>
      </c>
      <c r="D5323" t="s">
        <v>9455</v>
      </c>
      <c r="E5323" s="117">
        <v>43031</v>
      </c>
      <c r="F5323" s="118">
        <v>0.44680555555555551</v>
      </c>
      <c r="G5323" t="s">
        <v>9457</v>
      </c>
      <c r="H5323">
        <v>585</v>
      </c>
      <c r="I5323">
        <v>7</v>
      </c>
      <c r="J5323" t="s">
        <v>4140</v>
      </c>
      <c r="L5323">
        <v>77</v>
      </c>
    </row>
    <row r="5324" spans="1:12" x14ac:dyDescent="0.25">
      <c r="A5324" t="s">
        <v>9456</v>
      </c>
      <c r="B5324" t="s">
        <v>9453</v>
      </c>
      <c r="C5324" t="s">
        <v>9454</v>
      </c>
      <c r="D5324" t="s">
        <v>9455</v>
      </c>
      <c r="E5324" s="117">
        <v>43031</v>
      </c>
      <c r="F5324" s="118">
        <v>0.44680555555555551</v>
      </c>
      <c r="G5324" t="s">
        <v>9457</v>
      </c>
      <c r="H5324">
        <v>585</v>
      </c>
      <c r="I5324">
        <v>8</v>
      </c>
      <c r="J5324" t="s">
        <v>4140</v>
      </c>
      <c r="L5324">
        <v>100000</v>
      </c>
    </row>
    <row r="5325" spans="1:12" x14ac:dyDescent="0.25">
      <c r="A5325" t="s">
        <v>9456</v>
      </c>
      <c r="B5325" t="s">
        <v>9453</v>
      </c>
      <c r="C5325" t="s">
        <v>9454</v>
      </c>
      <c r="D5325" t="s">
        <v>9455</v>
      </c>
      <c r="E5325" s="117">
        <v>43031</v>
      </c>
      <c r="F5325" s="118">
        <v>0.44680555555555551</v>
      </c>
      <c r="G5325" t="s">
        <v>9457</v>
      </c>
      <c r="H5325">
        <v>585</v>
      </c>
      <c r="I5325">
        <v>12</v>
      </c>
      <c r="J5325" t="s">
        <v>4140</v>
      </c>
      <c r="L5325">
        <v>-11.8034602979155</v>
      </c>
    </row>
    <row r="5326" spans="1:12" x14ac:dyDescent="0.25">
      <c r="A5326" t="s">
        <v>9456</v>
      </c>
      <c r="B5326" t="s">
        <v>9453</v>
      </c>
      <c r="C5326" t="s">
        <v>9454</v>
      </c>
      <c r="D5326" t="s">
        <v>9455</v>
      </c>
      <c r="E5326" s="117">
        <v>43031</v>
      </c>
      <c r="F5326" s="118">
        <v>0.44680555555555551</v>
      </c>
      <c r="G5326" t="s">
        <v>9457</v>
      </c>
      <c r="H5326">
        <v>585</v>
      </c>
      <c r="I5326">
        <v>13</v>
      </c>
      <c r="J5326" t="s">
        <v>4140</v>
      </c>
      <c r="L5326">
        <v>-62.095009668347899</v>
      </c>
    </row>
    <row r="5327" spans="1:12" x14ac:dyDescent="0.25">
      <c r="A5327" t="s">
        <v>9456</v>
      </c>
      <c r="B5327" t="s">
        <v>9453</v>
      </c>
      <c r="C5327" t="s">
        <v>9454</v>
      </c>
      <c r="D5327" t="s">
        <v>9455</v>
      </c>
      <c r="E5327" s="117">
        <v>43031</v>
      </c>
      <c r="F5327" s="118">
        <v>0.44681712962962966</v>
      </c>
      <c r="G5327" t="s">
        <v>9457</v>
      </c>
      <c r="H5327">
        <v>585</v>
      </c>
      <c r="I5327">
        <v>14</v>
      </c>
      <c r="J5327" t="s">
        <v>4140</v>
      </c>
      <c r="L5327">
        <v>337</v>
      </c>
    </row>
    <row r="5328" spans="1:12" x14ac:dyDescent="0.25">
      <c r="A5328" t="s">
        <v>9456</v>
      </c>
      <c r="B5328" t="s">
        <v>9453</v>
      </c>
      <c r="C5328" t="s">
        <v>9454</v>
      </c>
      <c r="D5328" t="s">
        <v>9455</v>
      </c>
      <c r="E5328" s="117">
        <v>43031</v>
      </c>
      <c r="F5328" s="118">
        <v>0.44681712962962966</v>
      </c>
      <c r="G5328" t="s">
        <v>9457</v>
      </c>
      <c r="H5328">
        <v>585</v>
      </c>
      <c r="I5328">
        <v>15</v>
      </c>
      <c r="J5328" t="s">
        <v>4140</v>
      </c>
      <c r="L5328" t="s">
        <v>26345</v>
      </c>
    </row>
    <row r="5329" spans="1:12" x14ac:dyDescent="0.25">
      <c r="A5329" t="s">
        <v>9456</v>
      </c>
      <c r="B5329" t="s">
        <v>9453</v>
      </c>
      <c r="C5329" t="s">
        <v>9454</v>
      </c>
      <c r="D5329" t="s">
        <v>9455</v>
      </c>
      <c r="E5329" s="117">
        <v>43031</v>
      </c>
      <c r="F5329" s="118">
        <v>0.44684027777777779</v>
      </c>
      <c r="G5329" t="s">
        <v>9457</v>
      </c>
      <c r="H5329">
        <v>586</v>
      </c>
      <c r="I5329">
        <v>2</v>
      </c>
      <c r="J5329" t="s">
        <v>4140</v>
      </c>
      <c r="L5329" t="s">
        <v>5</v>
      </c>
    </row>
    <row r="5330" spans="1:12" x14ac:dyDescent="0.25">
      <c r="A5330" t="s">
        <v>9456</v>
      </c>
      <c r="B5330" t="s">
        <v>9453</v>
      </c>
      <c r="C5330" t="s">
        <v>9454</v>
      </c>
      <c r="D5330" t="s">
        <v>9455</v>
      </c>
      <c r="E5330" s="117">
        <v>43031</v>
      </c>
      <c r="F5330" s="118">
        <v>0.44684027777777779</v>
      </c>
      <c r="G5330" t="s">
        <v>9457</v>
      </c>
      <c r="H5330">
        <v>586</v>
      </c>
      <c r="I5330">
        <v>5</v>
      </c>
      <c r="J5330" t="s">
        <v>4140</v>
      </c>
      <c r="L5330" t="s">
        <v>183</v>
      </c>
    </row>
    <row r="5331" spans="1:12" x14ac:dyDescent="0.25">
      <c r="A5331" t="s">
        <v>9456</v>
      </c>
      <c r="B5331" t="s">
        <v>9453</v>
      </c>
      <c r="C5331" t="s">
        <v>9454</v>
      </c>
      <c r="D5331" t="s">
        <v>9455</v>
      </c>
      <c r="E5331" s="117">
        <v>43031</v>
      </c>
      <c r="F5331" s="118">
        <v>0.44684027777777779</v>
      </c>
      <c r="G5331" t="s">
        <v>9457</v>
      </c>
      <c r="H5331">
        <v>586</v>
      </c>
      <c r="I5331">
        <v>7</v>
      </c>
      <c r="J5331" t="s">
        <v>4140</v>
      </c>
      <c r="L5331">
        <v>78</v>
      </c>
    </row>
    <row r="5332" spans="1:12" x14ac:dyDescent="0.25">
      <c r="A5332" t="s">
        <v>9456</v>
      </c>
      <c r="B5332" t="s">
        <v>9453</v>
      </c>
      <c r="C5332" t="s">
        <v>9454</v>
      </c>
      <c r="D5332" t="s">
        <v>9455</v>
      </c>
      <c r="E5332" s="117">
        <v>43031</v>
      </c>
      <c r="F5332" s="118">
        <v>0.44684027777777779</v>
      </c>
      <c r="G5332" t="s">
        <v>9457</v>
      </c>
      <c r="H5332">
        <v>586</v>
      </c>
      <c r="I5332">
        <v>8</v>
      </c>
      <c r="J5332" t="s">
        <v>4140</v>
      </c>
      <c r="L5332">
        <v>100000</v>
      </c>
    </row>
    <row r="5333" spans="1:12" x14ac:dyDescent="0.25">
      <c r="A5333" t="s">
        <v>9456</v>
      </c>
      <c r="B5333" t="s">
        <v>9453</v>
      </c>
      <c r="C5333" t="s">
        <v>9454</v>
      </c>
      <c r="D5333" t="s">
        <v>9455</v>
      </c>
      <c r="E5333" s="117">
        <v>43031</v>
      </c>
      <c r="F5333" s="118">
        <v>0.44684027777777779</v>
      </c>
      <c r="G5333" t="s">
        <v>9457</v>
      </c>
      <c r="H5333">
        <v>586</v>
      </c>
      <c r="I5333">
        <v>12</v>
      </c>
      <c r="J5333" t="s">
        <v>4140</v>
      </c>
      <c r="L5333">
        <v>-11.8024845445483</v>
      </c>
    </row>
    <row r="5334" spans="1:12" x14ac:dyDescent="0.25">
      <c r="A5334" t="s">
        <v>9456</v>
      </c>
      <c r="B5334" t="s">
        <v>9453</v>
      </c>
      <c r="C5334" t="s">
        <v>9454</v>
      </c>
      <c r="D5334" t="s">
        <v>9455</v>
      </c>
      <c r="E5334" s="117">
        <v>43031</v>
      </c>
      <c r="F5334" s="118">
        <v>0.44684027777777779</v>
      </c>
      <c r="G5334" t="s">
        <v>9457</v>
      </c>
      <c r="H5334">
        <v>586</v>
      </c>
      <c r="I5334">
        <v>13</v>
      </c>
      <c r="J5334" t="s">
        <v>4140</v>
      </c>
      <c r="L5334">
        <v>-62.103833418987399</v>
      </c>
    </row>
    <row r="5335" spans="1:12" x14ac:dyDescent="0.25">
      <c r="A5335" t="s">
        <v>9456</v>
      </c>
      <c r="B5335" t="s">
        <v>9453</v>
      </c>
      <c r="C5335" t="s">
        <v>9454</v>
      </c>
      <c r="D5335" t="s">
        <v>9455</v>
      </c>
      <c r="E5335" s="117">
        <v>43031</v>
      </c>
      <c r="F5335" s="118">
        <v>0.44684027777777779</v>
      </c>
      <c r="G5335" t="s">
        <v>9457</v>
      </c>
      <c r="H5335">
        <v>586</v>
      </c>
      <c r="I5335">
        <v>14</v>
      </c>
      <c r="J5335" t="s">
        <v>4140</v>
      </c>
      <c r="L5335">
        <v>295</v>
      </c>
    </row>
    <row r="5336" spans="1:12" x14ac:dyDescent="0.25">
      <c r="A5336" t="s">
        <v>9456</v>
      </c>
      <c r="B5336" t="s">
        <v>9453</v>
      </c>
      <c r="C5336" t="s">
        <v>9454</v>
      </c>
      <c r="D5336" t="s">
        <v>9455</v>
      </c>
      <c r="E5336" s="117">
        <v>43031</v>
      </c>
      <c r="F5336" s="118">
        <v>0.44685185185185183</v>
      </c>
      <c r="G5336" t="s">
        <v>9457</v>
      </c>
      <c r="H5336">
        <v>586</v>
      </c>
      <c r="I5336">
        <v>15</v>
      </c>
      <c r="J5336" t="s">
        <v>4140</v>
      </c>
      <c r="L5336" t="s">
        <v>26345</v>
      </c>
    </row>
    <row r="5337" spans="1:12" x14ac:dyDescent="0.25">
      <c r="A5337" t="s">
        <v>9456</v>
      </c>
      <c r="B5337" t="s">
        <v>9453</v>
      </c>
      <c r="C5337" t="s">
        <v>9454</v>
      </c>
      <c r="D5337" t="s">
        <v>9455</v>
      </c>
      <c r="E5337" s="117">
        <v>43031</v>
      </c>
      <c r="F5337" s="118">
        <v>0.44686342592592593</v>
      </c>
      <c r="G5337" t="s">
        <v>9457</v>
      </c>
      <c r="H5337">
        <v>587</v>
      </c>
      <c r="I5337">
        <v>2</v>
      </c>
      <c r="J5337" t="s">
        <v>4140</v>
      </c>
      <c r="L5337" t="s">
        <v>5</v>
      </c>
    </row>
    <row r="5338" spans="1:12" x14ac:dyDescent="0.25">
      <c r="A5338" t="s">
        <v>9456</v>
      </c>
      <c r="B5338" t="s">
        <v>9453</v>
      </c>
      <c r="C5338" t="s">
        <v>9454</v>
      </c>
      <c r="D5338" t="s">
        <v>9455</v>
      </c>
      <c r="E5338" s="117">
        <v>43031</v>
      </c>
      <c r="F5338" s="118">
        <v>0.44687499999999997</v>
      </c>
      <c r="G5338" t="s">
        <v>9457</v>
      </c>
      <c r="H5338">
        <v>587</v>
      </c>
      <c r="I5338">
        <v>5</v>
      </c>
      <c r="J5338" t="s">
        <v>4140</v>
      </c>
      <c r="L5338" t="s">
        <v>183</v>
      </c>
    </row>
    <row r="5339" spans="1:12" x14ac:dyDescent="0.25">
      <c r="A5339" t="s">
        <v>9456</v>
      </c>
      <c r="B5339" t="s">
        <v>9453</v>
      </c>
      <c r="C5339" t="s">
        <v>9454</v>
      </c>
      <c r="D5339" t="s">
        <v>9455</v>
      </c>
      <c r="E5339" s="117">
        <v>43031</v>
      </c>
      <c r="F5339" s="118">
        <v>0.44687499999999997</v>
      </c>
      <c r="G5339" t="s">
        <v>9457</v>
      </c>
      <c r="H5339">
        <v>587</v>
      </c>
      <c r="I5339">
        <v>7</v>
      </c>
      <c r="J5339" t="s">
        <v>4140</v>
      </c>
      <c r="L5339">
        <v>79</v>
      </c>
    </row>
    <row r="5340" spans="1:12" x14ac:dyDescent="0.25">
      <c r="A5340" t="s">
        <v>9456</v>
      </c>
      <c r="B5340" t="s">
        <v>9453</v>
      </c>
      <c r="C5340" t="s">
        <v>9454</v>
      </c>
      <c r="D5340" t="s">
        <v>9455</v>
      </c>
      <c r="E5340" s="117">
        <v>43031</v>
      </c>
      <c r="F5340" s="118">
        <v>0.44687499999999997</v>
      </c>
      <c r="G5340" t="s">
        <v>9457</v>
      </c>
      <c r="H5340">
        <v>587</v>
      </c>
      <c r="I5340">
        <v>8</v>
      </c>
      <c r="J5340" t="s">
        <v>4140</v>
      </c>
      <c r="L5340">
        <v>100000</v>
      </c>
    </row>
    <row r="5341" spans="1:12" x14ac:dyDescent="0.25">
      <c r="A5341" t="s">
        <v>9456</v>
      </c>
      <c r="B5341" t="s">
        <v>9453</v>
      </c>
      <c r="C5341" t="s">
        <v>9454</v>
      </c>
      <c r="D5341" t="s">
        <v>9455</v>
      </c>
      <c r="E5341" s="117">
        <v>43031</v>
      </c>
      <c r="F5341" s="118">
        <v>0.44687499999999997</v>
      </c>
      <c r="G5341" t="s">
        <v>9457</v>
      </c>
      <c r="H5341">
        <v>587</v>
      </c>
      <c r="I5341">
        <v>12</v>
      </c>
      <c r="J5341" t="s">
        <v>4140</v>
      </c>
      <c r="L5341">
        <v>-11.779340566218499</v>
      </c>
    </row>
    <row r="5342" spans="1:12" x14ac:dyDescent="0.25">
      <c r="A5342" t="s">
        <v>9456</v>
      </c>
      <c r="B5342" t="s">
        <v>9453</v>
      </c>
      <c r="C5342" t="s">
        <v>9454</v>
      </c>
      <c r="D5342" t="s">
        <v>9455</v>
      </c>
      <c r="E5342" s="117">
        <v>43031</v>
      </c>
      <c r="F5342" s="118">
        <v>0.44687499999999997</v>
      </c>
      <c r="G5342" t="s">
        <v>9457</v>
      </c>
      <c r="H5342">
        <v>587</v>
      </c>
      <c r="I5342">
        <v>13</v>
      </c>
      <c r="J5342" t="s">
        <v>4140</v>
      </c>
      <c r="L5342">
        <v>-62.108249582041203</v>
      </c>
    </row>
    <row r="5343" spans="1:12" x14ac:dyDescent="0.25">
      <c r="A5343" t="s">
        <v>9456</v>
      </c>
      <c r="B5343" t="s">
        <v>9453</v>
      </c>
      <c r="C5343" t="s">
        <v>9454</v>
      </c>
      <c r="D5343" t="s">
        <v>9455</v>
      </c>
      <c r="E5343" s="117">
        <v>43031</v>
      </c>
      <c r="F5343" s="118">
        <v>0.44687499999999997</v>
      </c>
      <c r="G5343" t="s">
        <v>9457</v>
      </c>
      <c r="H5343">
        <v>587</v>
      </c>
      <c r="I5343">
        <v>14</v>
      </c>
      <c r="J5343" t="s">
        <v>4140</v>
      </c>
      <c r="L5343">
        <v>268</v>
      </c>
    </row>
    <row r="5344" spans="1:12" x14ac:dyDescent="0.25">
      <c r="A5344" t="s">
        <v>9456</v>
      </c>
      <c r="B5344" t="s">
        <v>9453</v>
      </c>
      <c r="C5344" t="s">
        <v>9454</v>
      </c>
      <c r="D5344" t="s">
        <v>9455</v>
      </c>
      <c r="E5344" s="117">
        <v>43031</v>
      </c>
      <c r="F5344" s="118">
        <v>0.44687499999999997</v>
      </c>
      <c r="G5344" t="s">
        <v>9457</v>
      </c>
      <c r="H5344">
        <v>587</v>
      </c>
      <c r="I5344">
        <v>15</v>
      </c>
      <c r="J5344" t="s">
        <v>4140</v>
      </c>
      <c r="L5344" t="s">
        <v>26345</v>
      </c>
    </row>
    <row r="5345" spans="1:12" x14ac:dyDescent="0.25">
      <c r="A5345" t="s">
        <v>9456</v>
      </c>
      <c r="B5345" t="s">
        <v>9453</v>
      </c>
      <c r="C5345" t="s">
        <v>9454</v>
      </c>
      <c r="D5345" t="s">
        <v>9455</v>
      </c>
      <c r="E5345" s="117">
        <v>43031</v>
      </c>
      <c r="F5345" s="118">
        <v>0.44689814814814816</v>
      </c>
      <c r="G5345" t="s">
        <v>9457</v>
      </c>
      <c r="H5345">
        <v>588</v>
      </c>
      <c r="I5345">
        <v>2</v>
      </c>
      <c r="J5345" t="s">
        <v>4140</v>
      </c>
      <c r="L5345" t="s">
        <v>5</v>
      </c>
    </row>
    <row r="5346" spans="1:12" x14ac:dyDescent="0.25">
      <c r="A5346" t="s">
        <v>9456</v>
      </c>
      <c r="B5346" t="s">
        <v>9453</v>
      </c>
      <c r="C5346" t="s">
        <v>9454</v>
      </c>
      <c r="D5346" t="s">
        <v>9455</v>
      </c>
      <c r="E5346" s="117">
        <v>43031</v>
      </c>
      <c r="F5346" s="118">
        <v>0.44690972222222225</v>
      </c>
      <c r="G5346" t="s">
        <v>9457</v>
      </c>
      <c r="H5346">
        <v>588</v>
      </c>
      <c r="I5346">
        <v>5</v>
      </c>
      <c r="J5346" t="s">
        <v>4140</v>
      </c>
      <c r="L5346" t="s">
        <v>181</v>
      </c>
    </row>
    <row r="5347" spans="1:12" x14ac:dyDescent="0.25">
      <c r="A5347" t="s">
        <v>9456</v>
      </c>
      <c r="B5347" t="s">
        <v>9453</v>
      </c>
      <c r="C5347" t="s">
        <v>9454</v>
      </c>
      <c r="D5347" t="s">
        <v>9455</v>
      </c>
      <c r="E5347" s="117">
        <v>43031</v>
      </c>
      <c r="F5347" s="118">
        <v>0.44690972222222225</v>
      </c>
      <c r="G5347" t="s">
        <v>9457</v>
      </c>
      <c r="H5347">
        <v>588</v>
      </c>
      <c r="I5347">
        <v>7</v>
      </c>
      <c r="J5347" t="s">
        <v>4140</v>
      </c>
      <c r="L5347">
        <v>75</v>
      </c>
    </row>
    <row r="5348" spans="1:12" x14ac:dyDescent="0.25">
      <c r="A5348" t="s">
        <v>9456</v>
      </c>
      <c r="B5348" t="s">
        <v>9453</v>
      </c>
      <c r="C5348" t="s">
        <v>9454</v>
      </c>
      <c r="D5348" t="s">
        <v>9455</v>
      </c>
      <c r="E5348" s="117">
        <v>43031</v>
      </c>
      <c r="F5348" s="118">
        <v>0.44690972222222225</v>
      </c>
      <c r="G5348" t="s">
        <v>9457</v>
      </c>
      <c r="H5348">
        <v>588</v>
      </c>
      <c r="I5348">
        <v>8</v>
      </c>
      <c r="J5348" t="s">
        <v>4140</v>
      </c>
      <c r="L5348">
        <v>100000</v>
      </c>
    </row>
    <row r="5349" spans="1:12" x14ac:dyDescent="0.25">
      <c r="A5349" t="s">
        <v>9456</v>
      </c>
      <c r="B5349" t="s">
        <v>9453</v>
      </c>
      <c r="C5349" t="s">
        <v>9454</v>
      </c>
      <c r="D5349" t="s">
        <v>9455</v>
      </c>
      <c r="E5349" s="117">
        <v>43031</v>
      </c>
      <c r="F5349" s="118">
        <v>0.44690972222222225</v>
      </c>
      <c r="G5349" t="s">
        <v>9457</v>
      </c>
      <c r="H5349">
        <v>588</v>
      </c>
      <c r="I5349">
        <v>12</v>
      </c>
      <c r="J5349" t="s">
        <v>4140</v>
      </c>
      <c r="L5349">
        <v>-11.7605246473709</v>
      </c>
    </row>
    <row r="5350" spans="1:12" x14ac:dyDescent="0.25">
      <c r="A5350" t="s">
        <v>9456</v>
      </c>
      <c r="B5350" t="s">
        <v>9453</v>
      </c>
      <c r="C5350" t="s">
        <v>9454</v>
      </c>
      <c r="D5350" t="s">
        <v>9455</v>
      </c>
      <c r="E5350" s="117">
        <v>43031</v>
      </c>
      <c r="F5350" s="118">
        <v>0.44690972222222225</v>
      </c>
      <c r="G5350" t="s">
        <v>9457</v>
      </c>
      <c r="H5350">
        <v>588</v>
      </c>
      <c r="I5350">
        <v>13</v>
      </c>
      <c r="J5350" t="s">
        <v>4140</v>
      </c>
      <c r="L5350">
        <v>-61.455037872004603</v>
      </c>
    </row>
    <row r="5351" spans="1:12" x14ac:dyDescent="0.25">
      <c r="A5351" t="s">
        <v>9456</v>
      </c>
      <c r="B5351" t="s">
        <v>9453</v>
      </c>
      <c r="C5351" t="s">
        <v>9454</v>
      </c>
      <c r="D5351" t="s">
        <v>9455</v>
      </c>
      <c r="E5351" s="117">
        <v>43031</v>
      </c>
      <c r="F5351" s="118">
        <v>0.44690972222222225</v>
      </c>
      <c r="G5351" t="s">
        <v>9457</v>
      </c>
      <c r="H5351">
        <v>588</v>
      </c>
      <c r="I5351">
        <v>14</v>
      </c>
      <c r="J5351" t="s">
        <v>4140</v>
      </c>
      <c r="L5351">
        <v>234</v>
      </c>
    </row>
    <row r="5352" spans="1:12" x14ac:dyDescent="0.25">
      <c r="A5352" t="s">
        <v>9456</v>
      </c>
      <c r="B5352" t="s">
        <v>9453</v>
      </c>
      <c r="C5352" t="s">
        <v>9454</v>
      </c>
      <c r="D5352" t="s">
        <v>9455</v>
      </c>
      <c r="E5352" s="117">
        <v>43031</v>
      </c>
      <c r="F5352" s="118">
        <v>0.44692129629629629</v>
      </c>
      <c r="G5352" t="s">
        <v>9457</v>
      </c>
      <c r="H5352">
        <v>588</v>
      </c>
      <c r="I5352">
        <v>15</v>
      </c>
      <c r="J5352" t="s">
        <v>4140</v>
      </c>
      <c r="L5352" t="s">
        <v>25405</v>
      </c>
    </row>
    <row r="5353" spans="1:12" x14ac:dyDescent="0.25">
      <c r="A5353" t="s">
        <v>9456</v>
      </c>
      <c r="B5353" t="s">
        <v>9453</v>
      </c>
      <c r="C5353" t="s">
        <v>9454</v>
      </c>
      <c r="D5353" t="s">
        <v>9455</v>
      </c>
      <c r="E5353" s="117">
        <v>43031</v>
      </c>
      <c r="F5353" s="118">
        <v>0.44693287037037038</v>
      </c>
      <c r="G5353" t="s">
        <v>9457</v>
      </c>
      <c r="H5353">
        <v>589</v>
      </c>
      <c r="I5353">
        <v>2</v>
      </c>
      <c r="J5353" t="s">
        <v>4140</v>
      </c>
      <c r="L5353" t="s">
        <v>5</v>
      </c>
    </row>
    <row r="5354" spans="1:12" x14ac:dyDescent="0.25">
      <c r="A5354" t="s">
        <v>9456</v>
      </c>
      <c r="B5354" t="s">
        <v>9453</v>
      </c>
      <c r="C5354" t="s">
        <v>9454</v>
      </c>
      <c r="D5354" t="s">
        <v>9455</v>
      </c>
      <c r="E5354" s="117">
        <v>43031</v>
      </c>
      <c r="F5354" s="118">
        <v>0.44694444444444442</v>
      </c>
      <c r="G5354" t="s">
        <v>9457</v>
      </c>
      <c r="H5354">
        <v>589</v>
      </c>
      <c r="I5354">
        <v>5</v>
      </c>
      <c r="J5354" t="s">
        <v>4140</v>
      </c>
      <c r="L5354" t="s">
        <v>181</v>
      </c>
    </row>
    <row r="5355" spans="1:12" x14ac:dyDescent="0.25">
      <c r="A5355" t="s">
        <v>9456</v>
      </c>
      <c r="B5355" t="s">
        <v>9453</v>
      </c>
      <c r="C5355" t="s">
        <v>9454</v>
      </c>
      <c r="D5355" t="s">
        <v>9455</v>
      </c>
      <c r="E5355" s="117">
        <v>43031</v>
      </c>
      <c r="F5355" s="118">
        <v>0.44694444444444442</v>
      </c>
      <c r="G5355" t="s">
        <v>9457</v>
      </c>
      <c r="H5355">
        <v>589</v>
      </c>
      <c r="I5355">
        <v>7</v>
      </c>
      <c r="J5355" t="s">
        <v>4140</v>
      </c>
      <c r="L5355">
        <v>76</v>
      </c>
    </row>
    <row r="5356" spans="1:12" x14ac:dyDescent="0.25">
      <c r="A5356" t="s">
        <v>9456</v>
      </c>
      <c r="B5356" t="s">
        <v>9453</v>
      </c>
      <c r="C5356" t="s">
        <v>9454</v>
      </c>
      <c r="D5356" t="s">
        <v>9455</v>
      </c>
      <c r="E5356" s="117">
        <v>43031</v>
      </c>
      <c r="F5356" s="118">
        <v>0.44694444444444442</v>
      </c>
      <c r="G5356" t="s">
        <v>9457</v>
      </c>
      <c r="H5356">
        <v>589</v>
      </c>
      <c r="I5356">
        <v>8</v>
      </c>
      <c r="J5356" t="s">
        <v>4140</v>
      </c>
      <c r="L5356">
        <v>100000</v>
      </c>
    </row>
    <row r="5357" spans="1:12" x14ac:dyDescent="0.25">
      <c r="A5357" t="s">
        <v>9456</v>
      </c>
      <c r="B5357" t="s">
        <v>9453</v>
      </c>
      <c r="C5357" t="s">
        <v>9454</v>
      </c>
      <c r="D5357" t="s">
        <v>9455</v>
      </c>
      <c r="E5357" s="117">
        <v>43031</v>
      </c>
      <c r="F5357" s="118">
        <v>0.44694444444444442</v>
      </c>
      <c r="G5357" t="s">
        <v>9457</v>
      </c>
      <c r="H5357">
        <v>589</v>
      </c>
      <c r="I5357">
        <v>12</v>
      </c>
      <c r="J5357" t="s">
        <v>4140</v>
      </c>
      <c r="L5357">
        <v>-11.8061381391135</v>
      </c>
    </row>
    <row r="5358" spans="1:12" x14ac:dyDescent="0.25">
      <c r="A5358" t="s">
        <v>9456</v>
      </c>
      <c r="B5358" t="s">
        <v>9453</v>
      </c>
      <c r="C5358" t="s">
        <v>9454</v>
      </c>
      <c r="D5358" t="s">
        <v>9455</v>
      </c>
      <c r="E5358" s="117">
        <v>43031</v>
      </c>
      <c r="F5358" s="118">
        <v>0.44694444444444442</v>
      </c>
      <c r="G5358" t="s">
        <v>9457</v>
      </c>
      <c r="H5358">
        <v>589</v>
      </c>
      <c r="I5358">
        <v>13</v>
      </c>
      <c r="J5358" t="s">
        <v>4140</v>
      </c>
      <c r="L5358">
        <v>-61.4708419649711</v>
      </c>
    </row>
    <row r="5359" spans="1:12" x14ac:dyDescent="0.25">
      <c r="A5359" t="s">
        <v>9456</v>
      </c>
      <c r="B5359" t="s">
        <v>9453</v>
      </c>
      <c r="C5359" t="s">
        <v>9454</v>
      </c>
      <c r="D5359" t="s">
        <v>9455</v>
      </c>
      <c r="E5359" s="117">
        <v>43031</v>
      </c>
      <c r="F5359" s="118">
        <v>0.44694444444444442</v>
      </c>
      <c r="G5359" t="s">
        <v>9457</v>
      </c>
      <c r="H5359">
        <v>589</v>
      </c>
      <c r="I5359">
        <v>14</v>
      </c>
      <c r="J5359" t="s">
        <v>4140</v>
      </c>
      <c r="L5359">
        <v>227</v>
      </c>
    </row>
    <row r="5360" spans="1:12" x14ac:dyDescent="0.25">
      <c r="A5360" t="s">
        <v>9456</v>
      </c>
      <c r="B5360" t="s">
        <v>9453</v>
      </c>
      <c r="C5360" t="s">
        <v>9454</v>
      </c>
      <c r="D5360" t="s">
        <v>9455</v>
      </c>
      <c r="E5360" s="117">
        <v>43031</v>
      </c>
      <c r="F5360" s="118">
        <v>0.44694444444444442</v>
      </c>
      <c r="G5360" t="s">
        <v>9457</v>
      </c>
      <c r="H5360">
        <v>589</v>
      </c>
      <c r="I5360">
        <v>15</v>
      </c>
      <c r="J5360" t="s">
        <v>4140</v>
      </c>
      <c r="L5360" t="s">
        <v>25405</v>
      </c>
    </row>
    <row r="5361" spans="1:12" x14ac:dyDescent="0.25">
      <c r="A5361" t="s">
        <v>9456</v>
      </c>
      <c r="B5361" t="s">
        <v>9453</v>
      </c>
      <c r="C5361" t="s">
        <v>9454</v>
      </c>
      <c r="D5361" t="s">
        <v>9455</v>
      </c>
      <c r="E5361" s="117">
        <v>43031</v>
      </c>
      <c r="F5361" s="118">
        <v>0.44696759259259261</v>
      </c>
      <c r="G5361" t="s">
        <v>9457</v>
      </c>
      <c r="H5361">
        <v>590</v>
      </c>
      <c r="I5361">
        <v>2</v>
      </c>
      <c r="J5361" t="s">
        <v>4140</v>
      </c>
      <c r="L5361" t="s">
        <v>5</v>
      </c>
    </row>
    <row r="5362" spans="1:12" x14ac:dyDescent="0.25">
      <c r="A5362" t="s">
        <v>9456</v>
      </c>
      <c r="B5362" t="s">
        <v>9453</v>
      </c>
      <c r="C5362" t="s">
        <v>9454</v>
      </c>
      <c r="D5362" t="s">
        <v>9455</v>
      </c>
      <c r="E5362" s="117">
        <v>43031</v>
      </c>
      <c r="F5362" s="118">
        <v>0.44697916666666665</v>
      </c>
      <c r="G5362" t="s">
        <v>9457</v>
      </c>
      <c r="H5362">
        <v>590</v>
      </c>
      <c r="I5362">
        <v>5</v>
      </c>
      <c r="J5362" t="s">
        <v>4140</v>
      </c>
      <c r="L5362" t="s">
        <v>181</v>
      </c>
    </row>
    <row r="5363" spans="1:12" x14ac:dyDescent="0.25">
      <c r="A5363" t="s">
        <v>9456</v>
      </c>
      <c r="B5363" t="s">
        <v>9453</v>
      </c>
      <c r="C5363" t="s">
        <v>9454</v>
      </c>
      <c r="D5363" t="s">
        <v>9455</v>
      </c>
      <c r="E5363" s="117">
        <v>43031</v>
      </c>
      <c r="F5363" s="118">
        <v>0.44697916666666665</v>
      </c>
      <c r="G5363" t="s">
        <v>9457</v>
      </c>
      <c r="H5363">
        <v>590</v>
      </c>
      <c r="I5363">
        <v>7</v>
      </c>
      <c r="J5363" t="s">
        <v>4140</v>
      </c>
      <c r="L5363">
        <v>77</v>
      </c>
    </row>
    <row r="5364" spans="1:12" x14ac:dyDescent="0.25">
      <c r="A5364" t="s">
        <v>9456</v>
      </c>
      <c r="B5364" t="s">
        <v>9453</v>
      </c>
      <c r="C5364" t="s">
        <v>9454</v>
      </c>
      <c r="D5364" t="s">
        <v>9455</v>
      </c>
      <c r="E5364" s="117">
        <v>43031</v>
      </c>
      <c r="F5364" s="118">
        <v>0.44697916666666665</v>
      </c>
      <c r="G5364" t="s">
        <v>9457</v>
      </c>
      <c r="H5364">
        <v>590</v>
      </c>
      <c r="I5364">
        <v>8</v>
      </c>
      <c r="J5364" t="s">
        <v>4140</v>
      </c>
      <c r="L5364">
        <v>100000</v>
      </c>
    </row>
    <row r="5365" spans="1:12" x14ac:dyDescent="0.25">
      <c r="A5365" t="s">
        <v>9456</v>
      </c>
      <c r="B5365" t="s">
        <v>9453</v>
      </c>
      <c r="C5365" t="s">
        <v>9454</v>
      </c>
      <c r="D5365" t="s">
        <v>9455</v>
      </c>
      <c r="E5365" s="117">
        <v>43031</v>
      </c>
      <c r="F5365" s="118">
        <v>0.44697916666666665</v>
      </c>
      <c r="G5365" t="s">
        <v>9457</v>
      </c>
      <c r="H5365">
        <v>590</v>
      </c>
      <c r="I5365">
        <v>12</v>
      </c>
      <c r="J5365" t="s">
        <v>4140</v>
      </c>
      <c r="L5365">
        <v>-11.8081767470596</v>
      </c>
    </row>
    <row r="5366" spans="1:12" x14ac:dyDescent="0.25">
      <c r="A5366" t="s">
        <v>9456</v>
      </c>
      <c r="B5366" t="s">
        <v>9453</v>
      </c>
      <c r="C5366" t="s">
        <v>9454</v>
      </c>
      <c r="D5366" t="s">
        <v>9455</v>
      </c>
      <c r="E5366" s="117">
        <v>43031</v>
      </c>
      <c r="F5366" s="118">
        <v>0.44697916666666665</v>
      </c>
      <c r="G5366" t="s">
        <v>9457</v>
      </c>
      <c r="H5366">
        <v>590</v>
      </c>
      <c r="I5366">
        <v>13</v>
      </c>
      <c r="J5366" t="s">
        <v>4140</v>
      </c>
      <c r="L5366">
        <v>-61.471674921185397</v>
      </c>
    </row>
    <row r="5367" spans="1:12" x14ac:dyDescent="0.25">
      <c r="A5367" t="s">
        <v>9456</v>
      </c>
      <c r="B5367" t="s">
        <v>9453</v>
      </c>
      <c r="C5367" t="s">
        <v>9454</v>
      </c>
      <c r="D5367" t="s">
        <v>9455</v>
      </c>
      <c r="E5367" s="117">
        <v>43031</v>
      </c>
      <c r="F5367" s="118">
        <v>0.44697916666666665</v>
      </c>
      <c r="G5367" t="s">
        <v>9457</v>
      </c>
      <c r="H5367">
        <v>590</v>
      </c>
      <c r="I5367">
        <v>14</v>
      </c>
      <c r="J5367" t="s">
        <v>4140</v>
      </c>
      <c r="L5367">
        <v>261</v>
      </c>
    </row>
    <row r="5368" spans="1:12" x14ac:dyDescent="0.25">
      <c r="A5368" t="s">
        <v>9456</v>
      </c>
      <c r="B5368" t="s">
        <v>9453</v>
      </c>
      <c r="C5368" t="s">
        <v>9454</v>
      </c>
      <c r="D5368" t="s">
        <v>9455</v>
      </c>
      <c r="E5368" s="117">
        <v>43031</v>
      </c>
      <c r="F5368" s="118">
        <v>0.44697916666666665</v>
      </c>
      <c r="G5368" t="s">
        <v>9457</v>
      </c>
      <c r="H5368">
        <v>590</v>
      </c>
      <c r="I5368">
        <v>15</v>
      </c>
      <c r="J5368" t="s">
        <v>4140</v>
      </c>
      <c r="L5368" t="s">
        <v>25405</v>
      </c>
    </row>
    <row r="5369" spans="1:12" x14ac:dyDescent="0.25">
      <c r="A5369" t="s">
        <v>9456</v>
      </c>
      <c r="B5369" t="s">
        <v>9453</v>
      </c>
      <c r="C5369" t="s">
        <v>9454</v>
      </c>
      <c r="D5369" t="s">
        <v>9455</v>
      </c>
      <c r="E5369" s="117">
        <v>43031</v>
      </c>
      <c r="F5369" s="118">
        <v>0.44700231481481478</v>
      </c>
      <c r="G5369" t="s">
        <v>9457</v>
      </c>
      <c r="H5369">
        <v>591</v>
      </c>
      <c r="I5369">
        <v>2</v>
      </c>
      <c r="J5369" t="s">
        <v>4140</v>
      </c>
      <c r="L5369" t="s">
        <v>5</v>
      </c>
    </row>
    <row r="5370" spans="1:12" x14ac:dyDescent="0.25">
      <c r="A5370" t="s">
        <v>9456</v>
      </c>
      <c r="B5370" t="s">
        <v>9453</v>
      </c>
      <c r="C5370" t="s">
        <v>9454</v>
      </c>
      <c r="D5370" t="s">
        <v>9455</v>
      </c>
      <c r="E5370" s="117">
        <v>43031</v>
      </c>
      <c r="F5370" s="118">
        <v>0.44701388888888888</v>
      </c>
      <c r="G5370" t="s">
        <v>9457</v>
      </c>
      <c r="H5370">
        <v>591</v>
      </c>
      <c r="I5370">
        <v>5</v>
      </c>
      <c r="J5370" t="s">
        <v>4140</v>
      </c>
      <c r="L5370" t="s">
        <v>181</v>
      </c>
    </row>
    <row r="5371" spans="1:12" x14ac:dyDescent="0.25">
      <c r="A5371" t="s">
        <v>9456</v>
      </c>
      <c r="B5371" t="s">
        <v>9453</v>
      </c>
      <c r="C5371" t="s">
        <v>9454</v>
      </c>
      <c r="D5371" t="s">
        <v>9455</v>
      </c>
      <c r="E5371" s="117">
        <v>43031</v>
      </c>
      <c r="F5371" s="118">
        <v>0.44701388888888888</v>
      </c>
      <c r="G5371" t="s">
        <v>9457</v>
      </c>
      <c r="H5371">
        <v>591</v>
      </c>
      <c r="I5371">
        <v>7</v>
      </c>
      <c r="J5371" t="s">
        <v>4140</v>
      </c>
      <c r="L5371">
        <v>78</v>
      </c>
    </row>
    <row r="5372" spans="1:12" x14ac:dyDescent="0.25">
      <c r="A5372" t="s">
        <v>9456</v>
      </c>
      <c r="B5372" t="s">
        <v>9453</v>
      </c>
      <c r="C5372" t="s">
        <v>9454</v>
      </c>
      <c r="D5372" t="s">
        <v>9455</v>
      </c>
      <c r="E5372" s="117">
        <v>43031</v>
      </c>
      <c r="F5372" s="118">
        <v>0.44701388888888888</v>
      </c>
      <c r="G5372" t="s">
        <v>9457</v>
      </c>
      <c r="H5372">
        <v>591</v>
      </c>
      <c r="I5372">
        <v>8</v>
      </c>
      <c r="J5372" t="s">
        <v>4140</v>
      </c>
      <c r="L5372">
        <v>100000</v>
      </c>
    </row>
    <row r="5373" spans="1:12" x14ac:dyDescent="0.25">
      <c r="A5373" t="s">
        <v>9456</v>
      </c>
      <c r="B5373" t="s">
        <v>9453</v>
      </c>
      <c r="C5373" t="s">
        <v>9454</v>
      </c>
      <c r="D5373" t="s">
        <v>9455</v>
      </c>
      <c r="E5373" s="117">
        <v>43031</v>
      </c>
      <c r="F5373" s="118">
        <v>0.44701388888888888</v>
      </c>
      <c r="G5373" t="s">
        <v>9457</v>
      </c>
      <c r="H5373">
        <v>591</v>
      </c>
      <c r="I5373">
        <v>12</v>
      </c>
      <c r="J5373" t="s">
        <v>4140</v>
      </c>
      <c r="L5373">
        <v>-11.825456869635</v>
      </c>
    </row>
    <row r="5374" spans="1:12" x14ac:dyDescent="0.25">
      <c r="A5374" t="s">
        <v>9456</v>
      </c>
      <c r="B5374" t="s">
        <v>9453</v>
      </c>
      <c r="C5374" t="s">
        <v>9454</v>
      </c>
      <c r="D5374" t="s">
        <v>9455</v>
      </c>
      <c r="E5374" s="117">
        <v>43031</v>
      </c>
      <c r="F5374" s="118">
        <v>0.44701388888888888</v>
      </c>
      <c r="G5374" t="s">
        <v>9457</v>
      </c>
      <c r="H5374">
        <v>591</v>
      </c>
      <c r="I5374">
        <v>13</v>
      </c>
      <c r="J5374" t="s">
        <v>4140</v>
      </c>
      <c r="L5374">
        <v>-61.4673299866148</v>
      </c>
    </row>
    <row r="5375" spans="1:12" x14ac:dyDescent="0.25">
      <c r="A5375" t="s">
        <v>9456</v>
      </c>
      <c r="B5375" t="s">
        <v>9453</v>
      </c>
      <c r="C5375" t="s">
        <v>9454</v>
      </c>
      <c r="D5375" t="s">
        <v>9455</v>
      </c>
      <c r="E5375" s="117">
        <v>43031</v>
      </c>
      <c r="F5375" s="118">
        <v>0.44701388888888888</v>
      </c>
      <c r="G5375" t="s">
        <v>9457</v>
      </c>
      <c r="H5375">
        <v>591</v>
      </c>
      <c r="I5375">
        <v>14</v>
      </c>
      <c r="J5375" t="s">
        <v>4140</v>
      </c>
      <c r="L5375">
        <v>248</v>
      </c>
    </row>
    <row r="5376" spans="1:12" x14ac:dyDescent="0.25">
      <c r="A5376" t="s">
        <v>9456</v>
      </c>
      <c r="B5376" t="s">
        <v>9453</v>
      </c>
      <c r="C5376" t="s">
        <v>9454</v>
      </c>
      <c r="D5376" t="s">
        <v>9455</v>
      </c>
      <c r="E5376" s="117">
        <v>43031</v>
      </c>
      <c r="F5376" s="118">
        <v>0.44701388888888888</v>
      </c>
      <c r="G5376" t="s">
        <v>9457</v>
      </c>
      <c r="H5376">
        <v>591</v>
      </c>
      <c r="I5376">
        <v>15</v>
      </c>
      <c r="J5376" t="s">
        <v>4140</v>
      </c>
      <c r="L5376" t="s">
        <v>25405</v>
      </c>
    </row>
    <row r="5377" spans="1:12" x14ac:dyDescent="0.25">
      <c r="A5377" t="s">
        <v>9456</v>
      </c>
      <c r="B5377" t="s">
        <v>9453</v>
      </c>
      <c r="C5377" t="s">
        <v>9454</v>
      </c>
      <c r="D5377" t="s">
        <v>9455</v>
      </c>
      <c r="E5377" s="117">
        <v>43031</v>
      </c>
      <c r="F5377" s="118">
        <v>0.44703703703703707</v>
      </c>
      <c r="G5377" t="s">
        <v>9457</v>
      </c>
      <c r="H5377">
        <v>592</v>
      </c>
      <c r="I5377">
        <v>2</v>
      </c>
      <c r="J5377" t="s">
        <v>4140</v>
      </c>
      <c r="L5377" t="s">
        <v>5</v>
      </c>
    </row>
    <row r="5378" spans="1:12" x14ac:dyDescent="0.25">
      <c r="A5378" t="s">
        <v>9456</v>
      </c>
      <c r="B5378" t="s">
        <v>9453</v>
      </c>
      <c r="C5378" t="s">
        <v>9454</v>
      </c>
      <c r="D5378" t="s">
        <v>9455</v>
      </c>
      <c r="E5378" s="117">
        <v>43031</v>
      </c>
      <c r="F5378" s="118">
        <v>0.4470486111111111</v>
      </c>
      <c r="G5378" t="s">
        <v>9457</v>
      </c>
      <c r="H5378">
        <v>592</v>
      </c>
      <c r="I5378">
        <v>5</v>
      </c>
      <c r="J5378" t="s">
        <v>4140</v>
      </c>
      <c r="L5378" t="s">
        <v>181</v>
      </c>
    </row>
    <row r="5379" spans="1:12" x14ac:dyDescent="0.25">
      <c r="A5379" t="s">
        <v>9456</v>
      </c>
      <c r="B5379" t="s">
        <v>9453</v>
      </c>
      <c r="C5379" t="s">
        <v>9454</v>
      </c>
      <c r="D5379" t="s">
        <v>9455</v>
      </c>
      <c r="E5379" s="117">
        <v>43031</v>
      </c>
      <c r="F5379" s="118">
        <v>0.4470486111111111</v>
      </c>
      <c r="G5379" t="s">
        <v>9457</v>
      </c>
      <c r="H5379">
        <v>592</v>
      </c>
      <c r="I5379">
        <v>7</v>
      </c>
      <c r="J5379" t="s">
        <v>4140</v>
      </c>
      <c r="L5379">
        <v>79</v>
      </c>
    </row>
    <row r="5380" spans="1:12" x14ac:dyDescent="0.25">
      <c r="A5380" t="s">
        <v>9456</v>
      </c>
      <c r="B5380" t="s">
        <v>9453</v>
      </c>
      <c r="C5380" t="s">
        <v>9454</v>
      </c>
      <c r="D5380" t="s">
        <v>9455</v>
      </c>
      <c r="E5380" s="117">
        <v>43031</v>
      </c>
      <c r="F5380" s="118">
        <v>0.4470486111111111</v>
      </c>
      <c r="G5380" t="s">
        <v>9457</v>
      </c>
      <c r="H5380">
        <v>592</v>
      </c>
      <c r="I5380">
        <v>8</v>
      </c>
      <c r="J5380" t="s">
        <v>4140</v>
      </c>
      <c r="L5380">
        <v>100000</v>
      </c>
    </row>
    <row r="5381" spans="1:12" x14ac:dyDescent="0.25">
      <c r="A5381" t="s">
        <v>9456</v>
      </c>
      <c r="B5381" t="s">
        <v>9453</v>
      </c>
      <c r="C5381" t="s">
        <v>9454</v>
      </c>
      <c r="D5381" t="s">
        <v>9455</v>
      </c>
      <c r="E5381" s="117">
        <v>43031</v>
      </c>
      <c r="F5381" s="118">
        <v>0.4470486111111111</v>
      </c>
      <c r="G5381" t="s">
        <v>9457</v>
      </c>
      <c r="H5381">
        <v>592</v>
      </c>
      <c r="I5381">
        <v>12</v>
      </c>
      <c r="J5381" t="s">
        <v>4140</v>
      </c>
      <c r="L5381">
        <v>-11.8649106582168</v>
      </c>
    </row>
    <row r="5382" spans="1:12" x14ac:dyDescent="0.25">
      <c r="A5382" t="s">
        <v>9456</v>
      </c>
      <c r="B5382" t="s">
        <v>9453</v>
      </c>
      <c r="C5382" t="s">
        <v>9454</v>
      </c>
      <c r="D5382" t="s">
        <v>9455</v>
      </c>
      <c r="E5382" s="117">
        <v>43031</v>
      </c>
      <c r="F5382" s="118">
        <v>0.4470486111111111</v>
      </c>
      <c r="G5382" t="s">
        <v>9457</v>
      </c>
      <c r="H5382">
        <v>592</v>
      </c>
      <c r="I5382">
        <v>13</v>
      </c>
      <c r="J5382" t="s">
        <v>4140</v>
      </c>
      <c r="L5382">
        <v>-61.464191187867399</v>
      </c>
    </row>
    <row r="5383" spans="1:12" x14ac:dyDescent="0.25">
      <c r="A5383" t="s">
        <v>9456</v>
      </c>
      <c r="B5383" t="s">
        <v>9453</v>
      </c>
      <c r="C5383" t="s">
        <v>9454</v>
      </c>
      <c r="D5383" t="s">
        <v>9455</v>
      </c>
      <c r="E5383" s="117">
        <v>43031</v>
      </c>
      <c r="F5383" s="118">
        <v>0.4470486111111111</v>
      </c>
      <c r="G5383" t="s">
        <v>9457</v>
      </c>
      <c r="H5383">
        <v>592</v>
      </c>
      <c r="I5383">
        <v>14</v>
      </c>
      <c r="J5383" t="s">
        <v>4140</v>
      </c>
      <c r="L5383">
        <v>245</v>
      </c>
    </row>
    <row r="5384" spans="1:12" x14ac:dyDescent="0.25">
      <c r="A5384" t="s">
        <v>9456</v>
      </c>
      <c r="B5384" t="s">
        <v>9453</v>
      </c>
      <c r="C5384" t="s">
        <v>9454</v>
      </c>
      <c r="D5384" t="s">
        <v>9455</v>
      </c>
      <c r="E5384" s="117">
        <v>43031</v>
      </c>
      <c r="F5384" s="118">
        <v>0.4470486111111111</v>
      </c>
      <c r="G5384" t="s">
        <v>9457</v>
      </c>
      <c r="H5384">
        <v>592</v>
      </c>
      <c r="I5384">
        <v>15</v>
      </c>
      <c r="J5384" t="s">
        <v>4140</v>
      </c>
      <c r="L5384" t="s">
        <v>25405</v>
      </c>
    </row>
    <row r="5385" spans="1:12" x14ac:dyDescent="0.25">
      <c r="A5385" t="s">
        <v>9456</v>
      </c>
      <c r="B5385" t="s">
        <v>9453</v>
      </c>
      <c r="C5385" t="s">
        <v>9454</v>
      </c>
      <c r="D5385" t="s">
        <v>9455</v>
      </c>
      <c r="E5385" s="117">
        <v>43031</v>
      </c>
      <c r="F5385" s="118">
        <v>0.44707175925925924</v>
      </c>
      <c r="G5385" t="s">
        <v>9457</v>
      </c>
      <c r="H5385">
        <v>593</v>
      </c>
      <c r="I5385">
        <v>2</v>
      </c>
      <c r="J5385" t="s">
        <v>4140</v>
      </c>
      <c r="L5385" t="s">
        <v>5</v>
      </c>
    </row>
    <row r="5386" spans="1:12" x14ac:dyDescent="0.25">
      <c r="A5386" t="s">
        <v>9456</v>
      </c>
      <c r="B5386" t="s">
        <v>9453</v>
      </c>
      <c r="C5386" t="s">
        <v>9454</v>
      </c>
      <c r="D5386" t="s">
        <v>9455</v>
      </c>
      <c r="E5386" s="117">
        <v>43031</v>
      </c>
      <c r="F5386" s="118">
        <v>0.44708333333333333</v>
      </c>
      <c r="G5386" t="s">
        <v>9457</v>
      </c>
      <c r="H5386">
        <v>593</v>
      </c>
      <c r="I5386">
        <v>5</v>
      </c>
      <c r="J5386" t="s">
        <v>4140</v>
      </c>
      <c r="L5386" t="s">
        <v>181</v>
      </c>
    </row>
    <row r="5387" spans="1:12" x14ac:dyDescent="0.25">
      <c r="A5387" t="s">
        <v>9456</v>
      </c>
      <c r="B5387" t="s">
        <v>9453</v>
      </c>
      <c r="C5387" t="s">
        <v>9454</v>
      </c>
      <c r="D5387" t="s">
        <v>9455</v>
      </c>
      <c r="E5387" s="117">
        <v>43031</v>
      </c>
      <c r="F5387" s="118">
        <v>0.44708333333333333</v>
      </c>
      <c r="G5387" t="s">
        <v>9457</v>
      </c>
      <c r="H5387">
        <v>593</v>
      </c>
      <c r="I5387">
        <v>7</v>
      </c>
      <c r="J5387" t="s">
        <v>4140</v>
      </c>
      <c r="L5387">
        <v>80</v>
      </c>
    </row>
    <row r="5388" spans="1:12" x14ac:dyDescent="0.25">
      <c r="A5388" t="s">
        <v>9456</v>
      </c>
      <c r="B5388" t="s">
        <v>9453</v>
      </c>
      <c r="C5388" t="s">
        <v>9454</v>
      </c>
      <c r="D5388" t="s">
        <v>9455</v>
      </c>
      <c r="E5388" s="117">
        <v>43031</v>
      </c>
      <c r="F5388" s="118">
        <v>0.44708333333333333</v>
      </c>
      <c r="G5388" t="s">
        <v>9457</v>
      </c>
      <c r="H5388">
        <v>593</v>
      </c>
      <c r="I5388">
        <v>8</v>
      </c>
      <c r="J5388" t="s">
        <v>4140</v>
      </c>
      <c r="L5388">
        <v>100000</v>
      </c>
    </row>
    <row r="5389" spans="1:12" x14ac:dyDescent="0.25">
      <c r="A5389" t="s">
        <v>9456</v>
      </c>
      <c r="B5389" t="s">
        <v>9453</v>
      </c>
      <c r="C5389" t="s">
        <v>9454</v>
      </c>
      <c r="D5389" t="s">
        <v>9455</v>
      </c>
      <c r="E5389" s="117">
        <v>43031</v>
      </c>
      <c r="F5389" s="118">
        <v>0.44708333333333333</v>
      </c>
      <c r="G5389" t="s">
        <v>9457</v>
      </c>
      <c r="H5389">
        <v>593</v>
      </c>
      <c r="I5389">
        <v>12</v>
      </c>
      <c r="J5389" t="s">
        <v>4140</v>
      </c>
      <c r="L5389">
        <v>-11.8817011490681</v>
      </c>
    </row>
    <row r="5390" spans="1:12" x14ac:dyDescent="0.25">
      <c r="A5390" t="s">
        <v>9456</v>
      </c>
      <c r="B5390" t="s">
        <v>9453</v>
      </c>
      <c r="C5390" t="s">
        <v>9454</v>
      </c>
      <c r="D5390" t="s">
        <v>9455</v>
      </c>
      <c r="E5390" s="117">
        <v>43031</v>
      </c>
      <c r="F5390" s="118">
        <v>0.44708333333333333</v>
      </c>
      <c r="G5390" t="s">
        <v>9457</v>
      </c>
      <c r="H5390">
        <v>593</v>
      </c>
      <c r="I5390">
        <v>13</v>
      </c>
      <c r="J5390" t="s">
        <v>4140</v>
      </c>
      <c r="L5390">
        <v>-61.466281785640398</v>
      </c>
    </row>
    <row r="5391" spans="1:12" x14ac:dyDescent="0.25">
      <c r="A5391" t="s">
        <v>9456</v>
      </c>
      <c r="B5391" t="s">
        <v>9453</v>
      </c>
      <c r="C5391" t="s">
        <v>9454</v>
      </c>
      <c r="D5391" t="s">
        <v>9455</v>
      </c>
      <c r="E5391" s="117">
        <v>43031</v>
      </c>
      <c r="F5391" s="118">
        <v>0.44708333333333333</v>
      </c>
      <c r="G5391" t="s">
        <v>9457</v>
      </c>
      <c r="H5391">
        <v>593</v>
      </c>
      <c r="I5391">
        <v>14</v>
      </c>
      <c r="J5391" t="s">
        <v>4140</v>
      </c>
      <c r="L5391">
        <v>263</v>
      </c>
    </row>
    <row r="5392" spans="1:12" x14ac:dyDescent="0.25">
      <c r="A5392" t="s">
        <v>9456</v>
      </c>
      <c r="B5392" t="s">
        <v>9453</v>
      </c>
      <c r="C5392" t="s">
        <v>9454</v>
      </c>
      <c r="D5392" t="s">
        <v>9455</v>
      </c>
      <c r="E5392" s="117">
        <v>43031</v>
      </c>
      <c r="F5392" s="118">
        <v>0.44708333333333333</v>
      </c>
      <c r="G5392" t="s">
        <v>9457</v>
      </c>
      <c r="H5392">
        <v>593</v>
      </c>
      <c r="I5392">
        <v>15</v>
      </c>
      <c r="J5392" t="s">
        <v>4140</v>
      </c>
      <c r="L5392" t="s">
        <v>25405</v>
      </c>
    </row>
    <row r="5393" spans="1:12" x14ac:dyDescent="0.25">
      <c r="A5393" t="s">
        <v>9456</v>
      </c>
      <c r="B5393" t="s">
        <v>9453</v>
      </c>
      <c r="C5393" t="s">
        <v>9454</v>
      </c>
      <c r="D5393" t="s">
        <v>9455</v>
      </c>
      <c r="E5393" s="117">
        <v>43031</v>
      </c>
      <c r="F5393" s="118">
        <v>0.44710648148148152</v>
      </c>
      <c r="G5393" t="s">
        <v>9457</v>
      </c>
      <c r="H5393">
        <v>594</v>
      </c>
      <c r="I5393">
        <v>2</v>
      </c>
      <c r="J5393" t="s">
        <v>4140</v>
      </c>
      <c r="L5393" t="s">
        <v>5</v>
      </c>
    </row>
    <row r="5394" spans="1:12" x14ac:dyDescent="0.25">
      <c r="A5394" t="s">
        <v>9456</v>
      </c>
      <c r="B5394" t="s">
        <v>9453</v>
      </c>
      <c r="C5394" t="s">
        <v>9454</v>
      </c>
      <c r="D5394" t="s">
        <v>9455</v>
      </c>
      <c r="E5394" s="117">
        <v>43031</v>
      </c>
      <c r="F5394" s="118">
        <v>0.44711805555555556</v>
      </c>
      <c r="G5394" t="s">
        <v>9457</v>
      </c>
      <c r="H5394">
        <v>594</v>
      </c>
      <c r="I5394">
        <v>5</v>
      </c>
      <c r="J5394" t="s">
        <v>4140</v>
      </c>
      <c r="L5394" t="s">
        <v>181</v>
      </c>
    </row>
    <row r="5395" spans="1:12" x14ac:dyDescent="0.25">
      <c r="A5395" t="s">
        <v>9456</v>
      </c>
      <c r="B5395" t="s">
        <v>9453</v>
      </c>
      <c r="C5395" t="s">
        <v>9454</v>
      </c>
      <c r="D5395" t="s">
        <v>9455</v>
      </c>
      <c r="E5395" s="117">
        <v>43031</v>
      </c>
      <c r="F5395" s="118">
        <v>0.44711805555555556</v>
      </c>
      <c r="G5395" t="s">
        <v>9457</v>
      </c>
      <c r="H5395">
        <v>594</v>
      </c>
      <c r="I5395">
        <v>7</v>
      </c>
      <c r="J5395" t="s">
        <v>4140</v>
      </c>
      <c r="L5395">
        <v>81</v>
      </c>
    </row>
    <row r="5396" spans="1:12" x14ac:dyDescent="0.25">
      <c r="A5396" t="s">
        <v>9456</v>
      </c>
      <c r="B5396" t="s">
        <v>9453</v>
      </c>
      <c r="C5396" t="s">
        <v>9454</v>
      </c>
      <c r="D5396" t="s">
        <v>9455</v>
      </c>
      <c r="E5396" s="117">
        <v>43031</v>
      </c>
      <c r="F5396" s="118">
        <v>0.44711805555555556</v>
      </c>
      <c r="G5396" t="s">
        <v>9457</v>
      </c>
      <c r="H5396">
        <v>594</v>
      </c>
      <c r="I5396">
        <v>8</v>
      </c>
      <c r="J5396" t="s">
        <v>4140</v>
      </c>
      <c r="L5396">
        <v>100000</v>
      </c>
    </row>
    <row r="5397" spans="1:12" x14ac:dyDescent="0.25">
      <c r="A5397" t="s">
        <v>9456</v>
      </c>
      <c r="B5397" t="s">
        <v>9453</v>
      </c>
      <c r="C5397" t="s">
        <v>9454</v>
      </c>
      <c r="D5397" t="s">
        <v>9455</v>
      </c>
      <c r="E5397" s="117">
        <v>43031</v>
      </c>
      <c r="F5397" s="118">
        <v>0.44711805555555556</v>
      </c>
      <c r="G5397" t="s">
        <v>9457</v>
      </c>
      <c r="H5397">
        <v>594</v>
      </c>
      <c r="I5397">
        <v>12</v>
      </c>
      <c r="J5397" t="s">
        <v>4140</v>
      </c>
      <c r="L5397">
        <v>-11.895899152616501</v>
      </c>
    </row>
    <row r="5398" spans="1:12" x14ac:dyDescent="0.25">
      <c r="A5398" t="s">
        <v>9456</v>
      </c>
      <c r="B5398" t="s">
        <v>9453</v>
      </c>
      <c r="C5398" t="s">
        <v>9454</v>
      </c>
      <c r="D5398" t="s">
        <v>9455</v>
      </c>
      <c r="E5398" s="117">
        <v>43031</v>
      </c>
      <c r="F5398" s="118">
        <v>0.44711805555555556</v>
      </c>
      <c r="G5398" t="s">
        <v>9457</v>
      </c>
      <c r="H5398">
        <v>594</v>
      </c>
      <c r="I5398">
        <v>13</v>
      </c>
      <c r="J5398" t="s">
        <v>4140</v>
      </c>
      <c r="L5398">
        <v>-61.467101869725902</v>
      </c>
    </row>
    <row r="5399" spans="1:12" x14ac:dyDescent="0.25">
      <c r="A5399" t="s">
        <v>9456</v>
      </c>
      <c r="B5399" t="s">
        <v>9453</v>
      </c>
      <c r="C5399" t="s">
        <v>9454</v>
      </c>
      <c r="D5399" t="s">
        <v>9455</v>
      </c>
      <c r="E5399" s="117">
        <v>43031</v>
      </c>
      <c r="F5399" s="118">
        <v>0.44711805555555556</v>
      </c>
      <c r="G5399" t="s">
        <v>9457</v>
      </c>
      <c r="H5399">
        <v>594</v>
      </c>
      <c r="I5399">
        <v>14</v>
      </c>
      <c r="J5399" t="s">
        <v>4140</v>
      </c>
      <c r="L5399">
        <v>256</v>
      </c>
    </row>
    <row r="5400" spans="1:12" x14ac:dyDescent="0.25">
      <c r="A5400" t="s">
        <v>9456</v>
      </c>
      <c r="B5400" t="s">
        <v>9453</v>
      </c>
      <c r="C5400" t="s">
        <v>9454</v>
      </c>
      <c r="D5400" t="s">
        <v>9455</v>
      </c>
      <c r="E5400" s="117">
        <v>43031</v>
      </c>
      <c r="F5400" s="118">
        <v>0.44711805555555556</v>
      </c>
      <c r="G5400" t="s">
        <v>9457</v>
      </c>
      <c r="H5400">
        <v>594</v>
      </c>
      <c r="I5400">
        <v>15</v>
      </c>
      <c r="J5400" t="s">
        <v>4140</v>
      </c>
      <c r="L5400" t="s">
        <v>25405</v>
      </c>
    </row>
    <row r="5401" spans="1:12" x14ac:dyDescent="0.25">
      <c r="A5401" t="s">
        <v>9456</v>
      </c>
      <c r="B5401" t="s">
        <v>9453</v>
      </c>
      <c r="C5401" t="s">
        <v>9454</v>
      </c>
      <c r="D5401" t="s">
        <v>9455</v>
      </c>
      <c r="E5401" s="117">
        <v>43031</v>
      </c>
      <c r="F5401" s="118">
        <v>0.44714120370370369</v>
      </c>
      <c r="G5401" t="s">
        <v>9457</v>
      </c>
      <c r="H5401">
        <v>595</v>
      </c>
      <c r="I5401">
        <v>2</v>
      </c>
      <c r="J5401" t="s">
        <v>4140</v>
      </c>
      <c r="L5401" t="s">
        <v>5</v>
      </c>
    </row>
    <row r="5402" spans="1:12" x14ac:dyDescent="0.25">
      <c r="A5402" t="s">
        <v>9456</v>
      </c>
      <c r="B5402" t="s">
        <v>9453</v>
      </c>
      <c r="C5402" t="s">
        <v>9454</v>
      </c>
      <c r="D5402" t="s">
        <v>9455</v>
      </c>
      <c r="E5402" s="117">
        <v>43031</v>
      </c>
      <c r="F5402" s="118">
        <v>0.44714120370370369</v>
      </c>
      <c r="G5402" t="s">
        <v>9457</v>
      </c>
      <c r="H5402">
        <v>595</v>
      </c>
      <c r="I5402">
        <v>5</v>
      </c>
      <c r="J5402" t="s">
        <v>4140</v>
      </c>
      <c r="L5402" t="s">
        <v>181</v>
      </c>
    </row>
    <row r="5403" spans="1:12" x14ac:dyDescent="0.25">
      <c r="A5403" t="s">
        <v>9456</v>
      </c>
      <c r="B5403" t="s">
        <v>9453</v>
      </c>
      <c r="C5403" t="s">
        <v>9454</v>
      </c>
      <c r="D5403" t="s">
        <v>9455</v>
      </c>
      <c r="E5403" s="117">
        <v>43031</v>
      </c>
      <c r="F5403" s="118">
        <v>0.44715277777777779</v>
      </c>
      <c r="G5403" t="s">
        <v>9457</v>
      </c>
      <c r="H5403">
        <v>595</v>
      </c>
      <c r="I5403">
        <v>7</v>
      </c>
      <c r="J5403" t="s">
        <v>4140</v>
      </c>
      <c r="L5403">
        <v>82</v>
      </c>
    </row>
    <row r="5404" spans="1:12" x14ac:dyDescent="0.25">
      <c r="A5404" t="s">
        <v>9456</v>
      </c>
      <c r="B5404" t="s">
        <v>9453</v>
      </c>
      <c r="C5404" t="s">
        <v>9454</v>
      </c>
      <c r="D5404" t="s">
        <v>9455</v>
      </c>
      <c r="E5404" s="117">
        <v>43031</v>
      </c>
      <c r="F5404" s="118">
        <v>0.44715277777777779</v>
      </c>
      <c r="G5404" t="s">
        <v>9457</v>
      </c>
      <c r="H5404">
        <v>595</v>
      </c>
      <c r="I5404">
        <v>8</v>
      </c>
      <c r="J5404" t="s">
        <v>4140</v>
      </c>
      <c r="L5404">
        <v>100000</v>
      </c>
    </row>
    <row r="5405" spans="1:12" x14ac:dyDescent="0.25">
      <c r="A5405" t="s">
        <v>9456</v>
      </c>
      <c r="B5405" t="s">
        <v>9453</v>
      </c>
      <c r="C5405" t="s">
        <v>9454</v>
      </c>
      <c r="D5405" t="s">
        <v>9455</v>
      </c>
      <c r="E5405" s="117">
        <v>43031</v>
      </c>
      <c r="F5405" s="118">
        <v>0.44715277777777779</v>
      </c>
      <c r="G5405" t="s">
        <v>9457</v>
      </c>
      <c r="H5405">
        <v>595</v>
      </c>
      <c r="I5405">
        <v>12</v>
      </c>
      <c r="J5405" t="s">
        <v>4140</v>
      </c>
      <c r="L5405">
        <v>-11.8824508395812</v>
      </c>
    </row>
    <row r="5406" spans="1:12" x14ac:dyDescent="0.25">
      <c r="A5406" t="s">
        <v>9456</v>
      </c>
      <c r="B5406" t="s">
        <v>9453</v>
      </c>
      <c r="C5406" t="s">
        <v>9454</v>
      </c>
      <c r="D5406" t="s">
        <v>9455</v>
      </c>
      <c r="E5406" s="117">
        <v>43031</v>
      </c>
      <c r="F5406" s="118">
        <v>0.44715277777777779</v>
      </c>
      <c r="G5406" t="s">
        <v>9457</v>
      </c>
      <c r="H5406">
        <v>595</v>
      </c>
      <c r="I5406">
        <v>13</v>
      </c>
      <c r="J5406" t="s">
        <v>4140</v>
      </c>
      <c r="L5406">
        <v>-61.487931416570397</v>
      </c>
    </row>
    <row r="5407" spans="1:12" x14ac:dyDescent="0.25">
      <c r="A5407" t="s">
        <v>9456</v>
      </c>
      <c r="B5407" t="s">
        <v>9453</v>
      </c>
      <c r="C5407" t="s">
        <v>9454</v>
      </c>
      <c r="D5407" t="s">
        <v>9455</v>
      </c>
      <c r="E5407" s="117">
        <v>43031</v>
      </c>
      <c r="F5407" s="118">
        <v>0.44715277777777779</v>
      </c>
      <c r="G5407" t="s">
        <v>9457</v>
      </c>
      <c r="H5407">
        <v>595</v>
      </c>
      <c r="I5407">
        <v>14</v>
      </c>
      <c r="J5407" t="s">
        <v>4140</v>
      </c>
      <c r="L5407">
        <v>257</v>
      </c>
    </row>
    <row r="5408" spans="1:12" x14ac:dyDescent="0.25">
      <c r="A5408" t="s">
        <v>9456</v>
      </c>
      <c r="B5408" t="s">
        <v>9453</v>
      </c>
      <c r="C5408" t="s">
        <v>9454</v>
      </c>
      <c r="D5408" t="s">
        <v>9455</v>
      </c>
      <c r="E5408" s="117">
        <v>43031</v>
      </c>
      <c r="F5408" s="118">
        <v>0.44715277777777779</v>
      </c>
      <c r="G5408" t="s">
        <v>9457</v>
      </c>
      <c r="H5408">
        <v>595</v>
      </c>
      <c r="I5408">
        <v>15</v>
      </c>
      <c r="J5408" t="s">
        <v>4140</v>
      </c>
      <c r="L5408" t="s">
        <v>25405</v>
      </c>
    </row>
    <row r="5409" spans="1:12" x14ac:dyDescent="0.25">
      <c r="A5409" t="s">
        <v>9456</v>
      </c>
      <c r="B5409" t="s">
        <v>9453</v>
      </c>
      <c r="C5409" t="s">
        <v>9454</v>
      </c>
      <c r="D5409" t="s">
        <v>9455</v>
      </c>
      <c r="E5409" s="117">
        <v>43031</v>
      </c>
      <c r="F5409" s="118">
        <v>0.44717592592592598</v>
      </c>
      <c r="G5409" t="s">
        <v>9457</v>
      </c>
      <c r="H5409">
        <v>596</v>
      </c>
      <c r="I5409">
        <v>2</v>
      </c>
      <c r="J5409" t="s">
        <v>4140</v>
      </c>
      <c r="L5409" t="s">
        <v>5</v>
      </c>
    </row>
    <row r="5410" spans="1:12" x14ac:dyDescent="0.25">
      <c r="A5410" t="s">
        <v>9456</v>
      </c>
      <c r="B5410" t="s">
        <v>9453</v>
      </c>
      <c r="C5410" t="s">
        <v>9454</v>
      </c>
      <c r="D5410" t="s">
        <v>9455</v>
      </c>
      <c r="E5410" s="117">
        <v>43031</v>
      </c>
      <c r="F5410" s="118">
        <v>0.44717592592592598</v>
      </c>
      <c r="G5410" t="s">
        <v>9457</v>
      </c>
      <c r="H5410">
        <v>596</v>
      </c>
      <c r="I5410">
        <v>5</v>
      </c>
      <c r="J5410" t="s">
        <v>4140</v>
      </c>
      <c r="L5410" t="s">
        <v>181</v>
      </c>
    </row>
    <row r="5411" spans="1:12" x14ac:dyDescent="0.25">
      <c r="A5411" t="s">
        <v>9456</v>
      </c>
      <c r="B5411" t="s">
        <v>9453</v>
      </c>
      <c r="C5411" t="s">
        <v>9454</v>
      </c>
      <c r="D5411" t="s">
        <v>9455</v>
      </c>
      <c r="E5411" s="117">
        <v>43031</v>
      </c>
      <c r="F5411" s="118">
        <v>0.44718750000000002</v>
      </c>
      <c r="G5411" t="s">
        <v>9457</v>
      </c>
      <c r="H5411">
        <v>596</v>
      </c>
      <c r="I5411">
        <v>7</v>
      </c>
      <c r="J5411" t="s">
        <v>4140</v>
      </c>
      <c r="L5411">
        <v>83</v>
      </c>
    </row>
    <row r="5412" spans="1:12" x14ac:dyDescent="0.25">
      <c r="A5412" t="s">
        <v>9456</v>
      </c>
      <c r="B5412" t="s">
        <v>9453</v>
      </c>
      <c r="C5412" t="s">
        <v>9454</v>
      </c>
      <c r="D5412" t="s">
        <v>9455</v>
      </c>
      <c r="E5412" s="117">
        <v>43031</v>
      </c>
      <c r="F5412" s="118">
        <v>0.44718750000000002</v>
      </c>
      <c r="G5412" t="s">
        <v>9457</v>
      </c>
      <c r="H5412">
        <v>596</v>
      </c>
      <c r="I5412">
        <v>8</v>
      </c>
      <c r="J5412" t="s">
        <v>4140</v>
      </c>
      <c r="L5412">
        <v>100000</v>
      </c>
    </row>
    <row r="5413" spans="1:12" x14ac:dyDescent="0.25">
      <c r="A5413" t="s">
        <v>9456</v>
      </c>
      <c r="B5413" t="s">
        <v>9453</v>
      </c>
      <c r="C5413" t="s">
        <v>9454</v>
      </c>
      <c r="D5413" t="s">
        <v>9455</v>
      </c>
      <c r="E5413" s="117">
        <v>43031</v>
      </c>
      <c r="F5413" s="118">
        <v>0.44718750000000002</v>
      </c>
      <c r="G5413" t="s">
        <v>9457</v>
      </c>
      <c r="H5413">
        <v>596</v>
      </c>
      <c r="I5413">
        <v>12</v>
      </c>
      <c r="J5413" t="s">
        <v>4140</v>
      </c>
      <c r="L5413">
        <v>-11.8295978398844</v>
      </c>
    </row>
    <row r="5414" spans="1:12" x14ac:dyDescent="0.25">
      <c r="A5414" t="s">
        <v>9456</v>
      </c>
      <c r="B5414" t="s">
        <v>9453</v>
      </c>
      <c r="C5414" t="s">
        <v>9454</v>
      </c>
      <c r="D5414" t="s">
        <v>9455</v>
      </c>
      <c r="E5414" s="117">
        <v>43031</v>
      </c>
      <c r="F5414" s="118">
        <v>0.44718750000000002</v>
      </c>
      <c r="G5414" t="s">
        <v>9457</v>
      </c>
      <c r="H5414">
        <v>596</v>
      </c>
      <c r="I5414">
        <v>13</v>
      </c>
      <c r="J5414" t="s">
        <v>4140</v>
      </c>
      <c r="L5414">
        <v>-61.484211825754201</v>
      </c>
    </row>
    <row r="5415" spans="1:12" x14ac:dyDescent="0.25">
      <c r="A5415" t="s">
        <v>9456</v>
      </c>
      <c r="B5415" t="s">
        <v>9453</v>
      </c>
      <c r="C5415" t="s">
        <v>9454</v>
      </c>
      <c r="D5415" t="s">
        <v>9455</v>
      </c>
      <c r="E5415" s="117">
        <v>43031</v>
      </c>
      <c r="F5415" s="118">
        <v>0.44718750000000002</v>
      </c>
      <c r="G5415" t="s">
        <v>9457</v>
      </c>
      <c r="H5415">
        <v>596</v>
      </c>
      <c r="I5415">
        <v>14</v>
      </c>
      <c r="J5415" t="s">
        <v>4140</v>
      </c>
      <c r="L5415">
        <v>237</v>
      </c>
    </row>
    <row r="5416" spans="1:12" x14ac:dyDescent="0.25">
      <c r="A5416" t="s">
        <v>9456</v>
      </c>
      <c r="B5416" t="s">
        <v>9453</v>
      </c>
      <c r="C5416" t="s">
        <v>9454</v>
      </c>
      <c r="D5416" t="s">
        <v>9455</v>
      </c>
      <c r="E5416" s="117">
        <v>43031</v>
      </c>
      <c r="F5416" s="118">
        <v>0.44718750000000002</v>
      </c>
      <c r="G5416" t="s">
        <v>9457</v>
      </c>
      <c r="H5416">
        <v>596</v>
      </c>
      <c r="I5416">
        <v>15</v>
      </c>
      <c r="J5416" t="s">
        <v>4140</v>
      </c>
      <c r="L5416" t="s">
        <v>25405</v>
      </c>
    </row>
    <row r="5417" spans="1:12" x14ac:dyDescent="0.25">
      <c r="A5417" t="s">
        <v>9456</v>
      </c>
      <c r="B5417" t="s">
        <v>9453</v>
      </c>
      <c r="C5417" t="s">
        <v>9454</v>
      </c>
      <c r="D5417" t="s">
        <v>9455</v>
      </c>
      <c r="E5417" s="117">
        <v>43031</v>
      </c>
      <c r="F5417" s="118">
        <v>0.44721064814814815</v>
      </c>
      <c r="G5417" t="s">
        <v>9457</v>
      </c>
      <c r="H5417">
        <v>597</v>
      </c>
      <c r="I5417">
        <v>2</v>
      </c>
      <c r="J5417" t="s">
        <v>4140</v>
      </c>
      <c r="L5417" t="s">
        <v>5</v>
      </c>
    </row>
    <row r="5418" spans="1:12" x14ac:dyDescent="0.25">
      <c r="A5418" t="s">
        <v>9456</v>
      </c>
      <c r="B5418" t="s">
        <v>9453</v>
      </c>
      <c r="C5418" t="s">
        <v>9454</v>
      </c>
      <c r="D5418" t="s">
        <v>9455</v>
      </c>
      <c r="E5418" s="117">
        <v>43031</v>
      </c>
      <c r="F5418" s="118">
        <v>0.44721064814814815</v>
      </c>
      <c r="G5418" t="s">
        <v>9457</v>
      </c>
      <c r="H5418">
        <v>597</v>
      </c>
      <c r="I5418">
        <v>5</v>
      </c>
      <c r="J5418" t="s">
        <v>4140</v>
      </c>
      <c r="L5418" t="s">
        <v>181</v>
      </c>
    </row>
    <row r="5419" spans="1:12" x14ac:dyDescent="0.25">
      <c r="A5419" t="s">
        <v>9456</v>
      </c>
      <c r="B5419" t="s">
        <v>9453</v>
      </c>
      <c r="C5419" t="s">
        <v>9454</v>
      </c>
      <c r="D5419" t="s">
        <v>9455</v>
      </c>
      <c r="E5419" s="117">
        <v>43031</v>
      </c>
      <c r="F5419" s="118">
        <v>0.44721064814814815</v>
      </c>
      <c r="G5419" t="s">
        <v>9457</v>
      </c>
      <c r="H5419">
        <v>597</v>
      </c>
      <c r="I5419">
        <v>7</v>
      </c>
      <c r="J5419" t="s">
        <v>4140</v>
      </c>
      <c r="L5419">
        <v>84</v>
      </c>
    </row>
    <row r="5420" spans="1:12" x14ac:dyDescent="0.25">
      <c r="A5420" t="s">
        <v>9456</v>
      </c>
      <c r="B5420" t="s">
        <v>9453</v>
      </c>
      <c r="C5420" t="s">
        <v>9454</v>
      </c>
      <c r="D5420" t="s">
        <v>9455</v>
      </c>
      <c r="E5420" s="117">
        <v>43031</v>
      </c>
      <c r="F5420" s="118">
        <v>0.44722222222222219</v>
      </c>
      <c r="G5420" t="s">
        <v>9457</v>
      </c>
      <c r="H5420">
        <v>597</v>
      </c>
      <c r="I5420">
        <v>8</v>
      </c>
      <c r="J5420" t="s">
        <v>4140</v>
      </c>
      <c r="L5420">
        <v>100000</v>
      </c>
    </row>
    <row r="5421" spans="1:12" x14ac:dyDescent="0.25">
      <c r="A5421" t="s">
        <v>9456</v>
      </c>
      <c r="B5421" t="s">
        <v>9453</v>
      </c>
      <c r="C5421" t="s">
        <v>9454</v>
      </c>
      <c r="D5421" t="s">
        <v>9455</v>
      </c>
      <c r="E5421" s="117">
        <v>43031</v>
      </c>
      <c r="F5421" s="118">
        <v>0.44722222222222219</v>
      </c>
      <c r="G5421" t="s">
        <v>9457</v>
      </c>
      <c r="H5421">
        <v>597</v>
      </c>
      <c r="I5421">
        <v>12</v>
      </c>
      <c r="J5421" t="s">
        <v>4140</v>
      </c>
      <c r="L5421">
        <v>-11.834607027999301</v>
      </c>
    </row>
    <row r="5422" spans="1:12" x14ac:dyDescent="0.25">
      <c r="A5422" t="s">
        <v>9456</v>
      </c>
      <c r="B5422" t="s">
        <v>9453</v>
      </c>
      <c r="C5422" t="s">
        <v>9454</v>
      </c>
      <c r="D5422" t="s">
        <v>9455</v>
      </c>
      <c r="E5422" s="117">
        <v>43031</v>
      </c>
      <c r="F5422" s="118">
        <v>0.44722222222222219</v>
      </c>
      <c r="G5422" t="s">
        <v>9457</v>
      </c>
      <c r="H5422">
        <v>597</v>
      </c>
      <c r="I5422">
        <v>13</v>
      </c>
      <c r="J5422" t="s">
        <v>4140</v>
      </c>
      <c r="L5422">
        <v>-61.371962473687802</v>
      </c>
    </row>
    <row r="5423" spans="1:12" x14ac:dyDescent="0.25">
      <c r="A5423" t="s">
        <v>9456</v>
      </c>
      <c r="B5423" t="s">
        <v>9453</v>
      </c>
      <c r="C5423" t="s">
        <v>9454</v>
      </c>
      <c r="D5423" t="s">
        <v>9455</v>
      </c>
      <c r="E5423" s="117">
        <v>43031</v>
      </c>
      <c r="F5423" s="118">
        <v>0.44722222222222219</v>
      </c>
      <c r="G5423" t="s">
        <v>9457</v>
      </c>
      <c r="H5423">
        <v>597</v>
      </c>
      <c r="I5423">
        <v>14</v>
      </c>
      <c r="J5423" t="s">
        <v>4140</v>
      </c>
      <c r="L5423">
        <v>251</v>
      </c>
    </row>
    <row r="5424" spans="1:12" x14ac:dyDescent="0.25">
      <c r="A5424" t="s">
        <v>9456</v>
      </c>
      <c r="B5424" t="s">
        <v>9453</v>
      </c>
      <c r="C5424" t="s">
        <v>9454</v>
      </c>
      <c r="D5424" t="s">
        <v>9455</v>
      </c>
      <c r="E5424" s="117">
        <v>43031</v>
      </c>
      <c r="F5424" s="118">
        <v>0.44722222222222219</v>
      </c>
      <c r="G5424" t="s">
        <v>9457</v>
      </c>
      <c r="H5424">
        <v>597</v>
      </c>
      <c r="I5424">
        <v>15</v>
      </c>
      <c r="J5424" t="s">
        <v>4140</v>
      </c>
      <c r="L5424" t="s">
        <v>25405</v>
      </c>
    </row>
    <row r="5425" spans="1:12" x14ac:dyDescent="0.25">
      <c r="A5425" t="s">
        <v>9456</v>
      </c>
      <c r="B5425" t="s">
        <v>9453</v>
      </c>
      <c r="C5425" t="s">
        <v>9454</v>
      </c>
      <c r="D5425" t="s">
        <v>9455</v>
      </c>
      <c r="E5425" s="117">
        <v>43031</v>
      </c>
      <c r="F5425" s="118">
        <v>0.44724537037037032</v>
      </c>
      <c r="G5425" t="s">
        <v>9457</v>
      </c>
      <c r="H5425">
        <v>598</v>
      </c>
      <c r="I5425">
        <v>2</v>
      </c>
      <c r="J5425" t="s">
        <v>4140</v>
      </c>
      <c r="L5425" t="s">
        <v>5</v>
      </c>
    </row>
    <row r="5426" spans="1:12" x14ac:dyDescent="0.25">
      <c r="A5426" t="s">
        <v>9456</v>
      </c>
      <c r="B5426" t="s">
        <v>9453</v>
      </c>
      <c r="C5426" t="s">
        <v>9454</v>
      </c>
      <c r="D5426" t="s">
        <v>9455</v>
      </c>
      <c r="E5426" s="117">
        <v>43031</v>
      </c>
      <c r="F5426" s="118">
        <v>0.44724537037037032</v>
      </c>
      <c r="G5426" t="s">
        <v>9457</v>
      </c>
      <c r="H5426">
        <v>598</v>
      </c>
      <c r="I5426">
        <v>5</v>
      </c>
      <c r="J5426" t="s">
        <v>4140</v>
      </c>
      <c r="L5426" t="s">
        <v>181</v>
      </c>
    </row>
    <row r="5427" spans="1:12" x14ac:dyDescent="0.25">
      <c r="A5427" t="s">
        <v>9456</v>
      </c>
      <c r="B5427" t="s">
        <v>9453</v>
      </c>
      <c r="C5427" t="s">
        <v>9454</v>
      </c>
      <c r="D5427" t="s">
        <v>9455</v>
      </c>
      <c r="E5427" s="117">
        <v>43031</v>
      </c>
      <c r="F5427" s="118">
        <v>0.44724537037037032</v>
      </c>
      <c r="G5427" t="s">
        <v>9457</v>
      </c>
      <c r="H5427">
        <v>598</v>
      </c>
      <c r="I5427">
        <v>7</v>
      </c>
      <c r="J5427" t="s">
        <v>4140</v>
      </c>
      <c r="L5427">
        <v>85</v>
      </c>
    </row>
    <row r="5428" spans="1:12" x14ac:dyDescent="0.25">
      <c r="A5428" t="s">
        <v>9456</v>
      </c>
      <c r="B5428" t="s">
        <v>9453</v>
      </c>
      <c r="C5428" t="s">
        <v>9454</v>
      </c>
      <c r="D5428" t="s">
        <v>9455</v>
      </c>
      <c r="E5428" s="117">
        <v>43031</v>
      </c>
      <c r="F5428" s="118">
        <v>0.44725694444444447</v>
      </c>
      <c r="G5428" t="s">
        <v>9457</v>
      </c>
      <c r="H5428">
        <v>598</v>
      </c>
      <c r="I5428">
        <v>8</v>
      </c>
      <c r="J5428" t="s">
        <v>4140</v>
      </c>
      <c r="L5428">
        <v>100000</v>
      </c>
    </row>
    <row r="5429" spans="1:12" x14ac:dyDescent="0.25">
      <c r="A5429" t="s">
        <v>9456</v>
      </c>
      <c r="B5429" t="s">
        <v>9453</v>
      </c>
      <c r="C5429" t="s">
        <v>9454</v>
      </c>
      <c r="D5429" t="s">
        <v>9455</v>
      </c>
      <c r="E5429" s="117">
        <v>43031</v>
      </c>
      <c r="F5429" s="118">
        <v>0.44725694444444447</v>
      </c>
      <c r="G5429" t="s">
        <v>9457</v>
      </c>
      <c r="H5429">
        <v>598</v>
      </c>
      <c r="I5429">
        <v>12</v>
      </c>
      <c r="J5429" t="s">
        <v>4140</v>
      </c>
      <c r="L5429">
        <v>-11.7610074830386</v>
      </c>
    </row>
    <row r="5430" spans="1:12" x14ac:dyDescent="0.25">
      <c r="A5430" t="s">
        <v>9456</v>
      </c>
      <c r="B5430" t="s">
        <v>9453</v>
      </c>
      <c r="C5430" t="s">
        <v>9454</v>
      </c>
      <c r="D5430" t="s">
        <v>9455</v>
      </c>
      <c r="E5430" s="117">
        <v>43031</v>
      </c>
      <c r="F5430" s="118">
        <v>0.44725694444444447</v>
      </c>
      <c r="G5430" t="s">
        <v>9457</v>
      </c>
      <c r="H5430">
        <v>598</v>
      </c>
      <c r="I5430">
        <v>13</v>
      </c>
      <c r="J5430" t="s">
        <v>4140</v>
      </c>
      <c r="L5430">
        <v>-61.754960008175502</v>
      </c>
    </row>
    <row r="5431" spans="1:12" x14ac:dyDescent="0.25">
      <c r="A5431" t="s">
        <v>9456</v>
      </c>
      <c r="B5431" t="s">
        <v>9453</v>
      </c>
      <c r="C5431" t="s">
        <v>9454</v>
      </c>
      <c r="D5431" t="s">
        <v>9455</v>
      </c>
      <c r="E5431" s="117">
        <v>43031</v>
      </c>
      <c r="F5431" s="118">
        <v>0.44725694444444447</v>
      </c>
      <c r="G5431" t="s">
        <v>9457</v>
      </c>
      <c r="H5431">
        <v>598</v>
      </c>
      <c r="I5431">
        <v>14</v>
      </c>
      <c r="J5431" t="s">
        <v>4140</v>
      </c>
      <c r="L5431">
        <v>255</v>
      </c>
    </row>
    <row r="5432" spans="1:12" x14ac:dyDescent="0.25">
      <c r="A5432" t="s">
        <v>9456</v>
      </c>
      <c r="B5432" t="s">
        <v>9453</v>
      </c>
      <c r="C5432" t="s">
        <v>9454</v>
      </c>
      <c r="D5432" t="s">
        <v>9455</v>
      </c>
      <c r="E5432" s="117">
        <v>43031</v>
      </c>
      <c r="F5432" s="118">
        <v>0.44725694444444447</v>
      </c>
      <c r="G5432" t="s">
        <v>9457</v>
      </c>
      <c r="H5432">
        <v>598</v>
      </c>
      <c r="I5432">
        <v>15</v>
      </c>
      <c r="J5432" t="s">
        <v>4140</v>
      </c>
      <c r="L5432" t="s">
        <v>25406</v>
      </c>
    </row>
    <row r="5433" spans="1:12" x14ac:dyDescent="0.25">
      <c r="A5433" t="s">
        <v>9456</v>
      </c>
      <c r="B5433" t="s">
        <v>9453</v>
      </c>
      <c r="C5433" t="s">
        <v>9454</v>
      </c>
      <c r="D5433" t="s">
        <v>9455</v>
      </c>
      <c r="E5433" s="117">
        <v>43031</v>
      </c>
      <c r="F5433" s="118">
        <v>0.4472800925925926</v>
      </c>
      <c r="G5433" t="s">
        <v>9457</v>
      </c>
      <c r="H5433">
        <v>599</v>
      </c>
      <c r="I5433">
        <v>2</v>
      </c>
      <c r="J5433" t="s">
        <v>4140</v>
      </c>
      <c r="L5433" t="s">
        <v>5</v>
      </c>
    </row>
    <row r="5434" spans="1:12" x14ac:dyDescent="0.25">
      <c r="A5434" t="s">
        <v>9456</v>
      </c>
      <c r="B5434" t="s">
        <v>9453</v>
      </c>
      <c r="C5434" t="s">
        <v>9454</v>
      </c>
      <c r="D5434" t="s">
        <v>9455</v>
      </c>
      <c r="E5434" s="117">
        <v>43031</v>
      </c>
      <c r="F5434" s="118">
        <v>0.4472800925925926</v>
      </c>
      <c r="G5434" t="s">
        <v>9457</v>
      </c>
      <c r="H5434">
        <v>599</v>
      </c>
      <c r="I5434">
        <v>5</v>
      </c>
      <c r="J5434" t="s">
        <v>4140</v>
      </c>
      <c r="L5434" t="s">
        <v>181</v>
      </c>
    </row>
    <row r="5435" spans="1:12" x14ac:dyDescent="0.25">
      <c r="A5435" t="s">
        <v>9456</v>
      </c>
      <c r="B5435" t="s">
        <v>9453</v>
      </c>
      <c r="C5435" t="s">
        <v>9454</v>
      </c>
      <c r="D5435" t="s">
        <v>9455</v>
      </c>
      <c r="E5435" s="117">
        <v>43031</v>
      </c>
      <c r="F5435" s="118">
        <v>0.4472800925925926</v>
      </c>
      <c r="G5435" t="s">
        <v>9457</v>
      </c>
      <c r="H5435">
        <v>599</v>
      </c>
      <c r="I5435">
        <v>7</v>
      </c>
      <c r="J5435" t="s">
        <v>4140</v>
      </c>
      <c r="L5435">
        <v>86</v>
      </c>
    </row>
    <row r="5436" spans="1:12" x14ac:dyDescent="0.25">
      <c r="A5436" t="s">
        <v>9456</v>
      </c>
      <c r="B5436" t="s">
        <v>9453</v>
      </c>
      <c r="C5436" t="s">
        <v>9454</v>
      </c>
      <c r="D5436" t="s">
        <v>9455</v>
      </c>
      <c r="E5436" s="117">
        <v>43031</v>
      </c>
      <c r="F5436" s="118">
        <v>0.44729166666666664</v>
      </c>
      <c r="G5436" t="s">
        <v>9457</v>
      </c>
      <c r="H5436">
        <v>599</v>
      </c>
      <c r="I5436">
        <v>8</v>
      </c>
      <c r="J5436" t="s">
        <v>4140</v>
      </c>
      <c r="L5436">
        <v>100000</v>
      </c>
    </row>
    <row r="5437" spans="1:12" x14ac:dyDescent="0.25">
      <c r="A5437" t="s">
        <v>9456</v>
      </c>
      <c r="B5437" t="s">
        <v>9453</v>
      </c>
      <c r="C5437" t="s">
        <v>9454</v>
      </c>
      <c r="D5437" t="s">
        <v>9455</v>
      </c>
      <c r="E5437" s="117">
        <v>43031</v>
      </c>
      <c r="F5437" s="118">
        <v>0.44729166666666664</v>
      </c>
      <c r="G5437" t="s">
        <v>9457</v>
      </c>
      <c r="H5437">
        <v>599</v>
      </c>
      <c r="I5437">
        <v>12</v>
      </c>
      <c r="J5437" t="s">
        <v>4140</v>
      </c>
      <c r="L5437">
        <v>-11.7593122952411</v>
      </c>
    </row>
    <row r="5438" spans="1:12" x14ac:dyDescent="0.25">
      <c r="A5438" t="s">
        <v>9456</v>
      </c>
      <c r="B5438" t="s">
        <v>9453</v>
      </c>
      <c r="C5438" t="s">
        <v>9454</v>
      </c>
      <c r="D5438" t="s">
        <v>9455</v>
      </c>
      <c r="E5438" s="117">
        <v>43031</v>
      </c>
      <c r="F5438" s="118">
        <v>0.44729166666666664</v>
      </c>
      <c r="G5438" t="s">
        <v>9457</v>
      </c>
      <c r="H5438">
        <v>599</v>
      </c>
      <c r="I5438">
        <v>13</v>
      </c>
      <c r="J5438" t="s">
        <v>4140</v>
      </c>
      <c r="L5438">
        <v>-61.760170496686399</v>
      </c>
    </row>
    <row r="5439" spans="1:12" x14ac:dyDescent="0.25">
      <c r="A5439" t="s">
        <v>9456</v>
      </c>
      <c r="B5439" t="s">
        <v>9453</v>
      </c>
      <c r="C5439" t="s">
        <v>9454</v>
      </c>
      <c r="D5439" t="s">
        <v>9455</v>
      </c>
      <c r="E5439" s="117">
        <v>43031</v>
      </c>
      <c r="F5439" s="118">
        <v>0.44729166666666664</v>
      </c>
      <c r="G5439" t="s">
        <v>9457</v>
      </c>
      <c r="H5439">
        <v>599</v>
      </c>
      <c r="I5439">
        <v>14</v>
      </c>
      <c r="J5439" t="s">
        <v>4140</v>
      </c>
      <c r="L5439">
        <v>239</v>
      </c>
    </row>
    <row r="5440" spans="1:12" x14ac:dyDescent="0.25">
      <c r="A5440" t="s">
        <v>9456</v>
      </c>
      <c r="B5440" t="s">
        <v>9453</v>
      </c>
      <c r="C5440" t="s">
        <v>9454</v>
      </c>
      <c r="D5440" t="s">
        <v>9455</v>
      </c>
      <c r="E5440" s="117">
        <v>43031</v>
      </c>
      <c r="F5440" s="118">
        <v>0.44729166666666664</v>
      </c>
      <c r="G5440" t="s">
        <v>9457</v>
      </c>
      <c r="H5440">
        <v>599</v>
      </c>
      <c r="I5440">
        <v>15</v>
      </c>
      <c r="J5440" t="s">
        <v>4140</v>
      </c>
      <c r="L5440" t="s">
        <v>25406</v>
      </c>
    </row>
    <row r="5441" spans="1:12" x14ac:dyDescent="0.25">
      <c r="A5441" t="s">
        <v>9456</v>
      </c>
      <c r="B5441" t="s">
        <v>9453</v>
      </c>
      <c r="C5441" t="s">
        <v>9454</v>
      </c>
      <c r="D5441" t="s">
        <v>9455</v>
      </c>
      <c r="E5441" s="117">
        <v>43031</v>
      </c>
      <c r="F5441" s="118">
        <v>0.44731481481481478</v>
      </c>
      <c r="G5441" t="s">
        <v>9457</v>
      </c>
      <c r="H5441">
        <v>600</v>
      </c>
      <c r="I5441">
        <v>2</v>
      </c>
      <c r="J5441" t="s">
        <v>4140</v>
      </c>
      <c r="L5441" t="s">
        <v>5</v>
      </c>
    </row>
    <row r="5442" spans="1:12" x14ac:dyDescent="0.25">
      <c r="A5442" t="s">
        <v>9456</v>
      </c>
      <c r="B5442" t="s">
        <v>9453</v>
      </c>
      <c r="C5442" t="s">
        <v>9454</v>
      </c>
      <c r="D5442" t="s">
        <v>9455</v>
      </c>
      <c r="E5442" s="117">
        <v>43031</v>
      </c>
      <c r="F5442" s="118">
        <v>0.44731481481481478</v>
      </c>
      <c r="G5442" t="s">
        <v>9457</v>
      </c>
      <c r="H5442">
        <v>600</v>
      </c>
      <c r="I5442">
        <v>5</v>
      </c>
      <c r="J5442" t="s">
        <v>4140</v>
      </c>
      <c r="L5442" t="s">
        <v>181</v>
      </c>
    </row>
    <row r="5443" spans="1:12" x14ac:dyDescent="0.25">
      <c r="A5443" t="s">
        <v>9456</v>
      </c>
      <c r="B5443" t="s">
        <v>9453</v>
      </c>
      <c r="C5443" t="s">
        <v>9454</v>
      </c>
      <c r="D5443" t="s">
        <v>9455</v>
      </c>
      <c r="E5443" s="117">
        <v>43031</v>
      </c>
      <c r="F5443" s="118">
        <v>0.44731481481481478</v>
      </c>
      <c r="G5443" t="s">
        <v>9457</v>
      </c>
      <c r="H5443">
        <v>600</v>
      </c>
      <c r="I5443">
        <v>7</v>
      </c>
      <c r="J5443" t="s">
        <v>4140</v>
      </c>
      <c r="L5443">
        <v>87</v>
      </c>
    </row>
    <row r="5444" spans="1:12" x14ac:dyDescent="0.25">
      <c r="A5444" t="s">
        <v>9456</v>
      </c>
      <c r="B5444" t="s">
        <v>9453</v>
      </c>
      <c r="C5444" t="s">
        <v>9454</v>
      </c>
      <c r="D5444" t="s">
        <v>9455</v>
      </c>
      <c r="E5444" s="117">
        <v>43031</v>
      </c>
      <c r="F5444" s="118">
        <v>0.44732638888888893</v>
      </c>
      <c r="G5444" t="s">
        <v>9457</v>
      </c>
      <c r="H5444">
        <v>600</v>
      </c>
      <c r="I5444">
        <v>8</v>
      </c>
      <c r="J5444" t="s">
        <v>4140</v>
      </c>
      <c r="L5444">
        <v>100000</v>
      </c>
    </row>
    <row r="5445" spans="1:12" x14ac:dyDescent="0.25">
      <c r="A5445" t="s">
        <v>9456</v>
      </c>
      <c r="B5445" t="s">
        <v>9453</v>
      </c>
      <c r="C5445" t="s">
        <v>9454</v>
      </c>
      <c r="D5445" t="s">
        <v>9455</v>
      </c>
      <c r="E5445" s="117">
        <v>43031</v>
      </c>
      <c r="F5445" s="118">
        <v>0.44732638888888893</v>
      </c>
      <c r="G5445" t="s">
        <v>9457</v>
      </c>
      <c r="H5445">
        <v>600</v>
      </c>
      <c r="I5445">
        <v>12</v>
      </c>
      <c r="J5445" t="s">
        <v>4140</v>
      </c>
      <c r="L5445">
        <v>-11.772973619587599</v>
      </c>
    </row>
    <row r="5446" spans="1:12" x14ac:dyDescent="0.25">
      <c r="A5446" t="s">
        <v>9456</v>
      </c>
      <c r="B5446" t="s">
        <v>9453</v>
      </c>
      <c r="C5446" t="s">
        <v>9454</v>
      </c>
      <c r="D5446" t="s">
        <v>9455</v>
      </c>
      <c r="E5446" s="117">
        <v>43031</v>
      </c>
      <c r="F5446" s="118">
        <v>0.44732638888888893</v>
      </c>
      <c r="G5446" t="s">
        <v>9457</v>
      </c>
      <c r="H5446">
        <v>600</v>
      </c>
      <c r="I5446">
        <v>13</v>
      </c>
      <c r="J5446" t="s">
        <v>4140</v>
      </c>
      <c r="L5446">
        <v>-61.760054245342801</v>
      </c>
    </row>
    <row r="5447" spans="1:12" x14ac:dyDescent="0.25">
      <c r="A5447" t="s">
        <v>9456</v>
      </c>
      <c r="B5447" t="s">
        <v>9453</v>
      </c>
      <c r="C5447" t="s">
        <v>9454</v>
      </c>
      <c r="D5447" t="s">
        <v>9455</v>
      </c>
      <c r="E5447" s="117">
        <v>43031</v>
      </c>
      <c r="F5447" s="118">
        <v>0.44732638888888893</v>
      </c>
      <c r="G5447" t="s">
        <v>9457</v>
      </c>
      <c r="H5447">
        <v>600</v>
      </c>
      <c r="I5447">
        <v>14</v>
      </c>
      <c r="J5447" t="s">
        <v>4140</v>
      </c>
      <c r="L5447">
        <v>251</v>
      </c>
    </row>
    <row r="5448" spans="1:12" x14ac:dyDescent="0.25">
      <c r="A5448" t="s">
        <v>9456</v>
      </c>
      <c r="B5448" t="s">
        <v>9453</v>
      </c>
      <c r="C5448" t="s">
        <v>9454</v>
      </c>
      <c r="D5448" t="s">
        <v>9455</v>
      </c>
      <c r="E5448" s="117">
        <v>43031</v>
      </c>
      <c r="F5448" s="118">
        <v>0.44732638888888893</v>
      </c>
      <c r="G5448" t="s">
        <v>9457</v>
      </c>
      <c r="H5448">
        <v>600</v>
      </c>
      <c r="I5448">
        <v>15</v>
      </c>
      <c r="J5448" t="s">
        <v>4140</v>
      </c>
      <c r="L5448" t="s">
        <v>25406</v>
      </c>
    </row>
    <row r="5449" spans="1:12" x14ac:dyDescent="0.25">
      <c r="A5449" t="s">
        <v>9456</v>
      </c>
      <c r="B5449" t="s">
        <v>9453</v>
      </c>
      <c r="C5449" t="s">
        <v>9454</v>
      </c>
      <c r="D5449" t="s">
        <v>9455</v>
      </c>
      <c r="E5449" s="117">
        <v>43031</v>
      </c>
      <c r="F5449" s="118">
        <v>0.44734953703703706</v>
      </c>
      <c r="G5449" t="s">
        <v>9457</v>
      </c>
      <c r="H5449">
        <v>601</v>
      </c>
      <c r="I5449">
        <v>2</v>
      </c>
      <c r="J5449" t="s">
        <v>4140</v>
      </c>
      <c r="L5449" t="s">
        <v>5</v>
      </c>
    </row>
    <row r="5450" spans="1:12" x14ac:dyDescent="0.25">
      <c r="A5450" t="s">
        <v>9456</v>
      </c>
      <c r="B5450" t="s">
        <v>9453</v>
      </c>
      <c r="C5450" t="s">
        <v>9454</v>
      </c>
      <c r="D5450" t="s">
        <v>9455</v>
      </c>
      <c r="E5450" s="117">
        <v>43031</v>
      </c>
      <c r="F5450" s="118">
        <v>0.44734953703703706</v>
      </c>
      <c r="G5450" t="s">
        <v>9457</v>
      </c>
      <c r="H5450">
        <v>601</v>
      </c>
      <c r="I5450">
        <v>5</v>
      </c>
      <c r="J5450" t="s">
        <v>4140</v>
      </c>
      <c r="L5450" t="s">
        <v>181</v>
      </c>
    </row>
    <row r="5451" spans="1:12" x14ac:dyDescent="0.25">
      <c r="A5451" t="s">
        <v>9456</v>
      </c>
      <c r="B5451" t="s">
        <v>9453</v>
      </c>
      <c r="C5451" t="s">
        <v>9454</v>
      </c>
      <c r="D5451" t="s">
        <v>9455</v>
      </c>
      <c r="E5451" s="117">
        <v>43031</v>
      </c>
      <c r="F5451" s="118">
        <v>0.44734953703703706</v>
      </c>
      <c r="G5451" t="s">
        <v>9457</v>
      </c>
      <c r="H5451">
        <v>601</v>
      </c>
      <c r="I5451">
        <v>7</v>
      </c>
      <c r="J5451" t="s">
        <v>4140</v>
      </c>
      <c r="L5451">
        <v>88</v>
      </c>
    </row>
    <row r="5452" spans="1:12" x14ac:dyDescent="0.25">
      <c r="A5452" t="s">
        <v>9456</v>
      </c>
      <c r="B5452" t="s">
        <v>9453</v>
      </c>
      <c r="C5452" t="s">
        <v>9454</v>
      </c>
      <c r="D5452" t="s">
        <v>9455</v>
      </c>
      <c r="E5452" s="117">
        <v>43031</v>
      </c>
      <c r="F5452" s="118">
        <v>0.44734953703703706</v>
      </c>
      <c r="G5452" t="s">
        <v>9457</v>
      </c>
      <c r="H5452">
        <v>601</v>
      </c>
      <c r="I5452">
        <v>8</v>
      </c>
      <c r="J5452" t="s">
        <v>4140</v>
      </c>
      <c r="L5452">
        <v>100000</v>
      </c>
    </row>
    <row r="5453" spans="1:12" x14ac:dyDescent="0.25">
      <c r="A5453" t="s">
        <v>9456</v>
      </c>
      <c r="B5453" t="s">
        <v>9453</v>
      </c>
      <c r="C5453" t="s">
        <v>9454</v>
      </c>
      <c r="D5453" t="s">
        <v>9455</v>
      </c>
      <c r="E5453" s="117">
        <v>43031</v>
      </c>
      <c r="F5453" s="118">
        <v>0.4473611111111111</v>
      </c>
      <c r="G5453" t="s">
        <v>9457</v>
      </c>
      <c r="H5453">
        <v>601</v>
      </c>
      <c r="I5453">
        <v>12</v>
      </c>
      <c r="J5453" t="s">
        <v>4140</v>
      </c>
      <c r="L5453">
        <v>-11.722708570516</v>
      </c>
    </row>
    <row r="5454" spans="1:12" x14ac:dyDescent="0.25">
      <c r="A5454" t="s">
        <v>9456</v>
      </c>
      <c r="B5454" t="s">
        <v>9453</v>
      </c>
      <c r="C5454" t="s">
        <v>9454</v>
      </c>
      <c r="D5454" t="s">
        <v>9455</v>
      </c>
      <c r="E5454" s="117">
        <v>43031</v>
      </c>
      <c r="F5454" s="118">
        <v>0.4473611111111111</v>
      </c>
      <c r="G5454" t="s">
        <v>9457</v>
      </c>
      <c r="H5454">
        <v>601</v>
      </c>
      <c r="I5454">
        <v>13</v>
      </c>
      <c r="J5454" t="s">
        <v>4140</v>
      </c>
      <c r="L5454">
        <v>-61.814815325874001</v>
      </c>
    </row>
    <row r="5455" spans="1:12" x14ac:dyDescent="0.25">
      <c r="A5455" t="s">
        <v>9456</v>
      </c>
      <c r="B5455" t="s">
        <v>9453</v>
      </c>
      <c r="C5455" t="s">
        <v>9454</v>
      </c>
      <c r="D5455" t="s">
        <v>9455</v>
      </c>
      <c r="E5455" s="117">
        <v>43031</v>
      </c>
      <c r="F5455" s="118">
        <v>0.4473611111111111</v>
      </c>
      <c r="G5455" t="s">
        <v>9457</v>
      </c>
      <c r="H5455">
        <v>601</v>
      </c>
      <c r="I5455">
        <v>14</v>
      </c>
      <c r="J5455" t="s">
        <v>4140</v>
      </c>
      <c r="L5455">
        <v>227</v>
      </c>
    </row>
    <row r="5456" spans="1:12" x14ac:dyDescent="0.25">
      <c r="A5456" t="s">
        <v>9456</v>
      </c>
      <c r="B5456" t="s">
        <v>9453</v>
      </c>
      <c r="C5456" t="s">
        <v>9454</v>
      </c>
      <c r="D5456" t="s">
        <v>9455</v>
      </c>
      <c r="E5456" s="117">
        <v>43031</v>
      </c>
      <c r="F5456" s="118">
        <v>0.4473611111111111</v>
      </c>
      <c r="G5456" t="s">
        <v>9457</v>
      </c>
      <c r="H5456">
        <v>601</v>
      </c>
      <c r="I5456">
        <v>15</v>
      </c>
      <c r="J5456" t="s">
        <v>4140</v>
      </c>
      <c r="L5456" t="s">
        <v>25406</v>
      </c>
    </row>
    <row r="5457" spans="1:12" x14ac:dyDescent="0.25">
      <c r="A5457" t="s">
        <v>9456</v>
      </c>
      <c r="B5457" t="s">
        <v>9453</v>
      </c>
      <c r="C5457" t="s">
        <v>9454</v>
      </c>
      <c r="D5457" t="s">
        <v>9455</v>
      </c>
      <c r="E5457" s="117">
        <v>43031</v>
      </c>
      <c r="F5457" s="118">
        <v>0.44738425925925923</v>
      </c>
      <c r="G5457" t="s">
        <v>9457</v>
      </c>
      <c r="H5457">
        <v>602</v>
      </c>
      <c r="I5457">
        <v>2</v>
      </c>
      <c r="J5457" t="s">
        <v>4140</v>
      </c>
      <c r="L5457" t="s">
        <v>5</v>
      </c>
    </row>
    <row r="5458" spans="1:12" x14ac:dyDescent="0.25">
      <c r="A5458" t="s">
        <v>9456</v>
      </c>
      <c r="B5458" t="s">
        <v>9453</v>
      </c>
      <c r="C5458" t="s">
        <v>9454</v>
      </c>
      <c r="D5458" t="s">
        <v>9455</v>
      </c>
      <c r="E5458" s="117">
        <v>43031</v>
      </c>
      <c r="F5458" s="118">
        <v>0.44738425925925923</v>
      </c>
      <c r="G5458" t="s">
        <v>9457</v>
      </c>
      <c r="H5458">
        <v>602</v>
      </c>
      <c r="I5458">
        <v>5</v>
      </c>
      <c r="J5458" t="s">
        <v>4140</v>
      </c>
      <c r="L5458" t="s">
        <v>181</v>
      </c>
    </row>
    <row r="5459" spans="1:12" x14ac:dyDescent="0.25">
      <c r="A5459" t="s">
        <v>9456</v>
      </c>
      <c r="B5459" t="s">
        <v>9453</v>
      </c>
      <c r="C5459" t="s">
        <v>9454</v>
      </c>
      <c r="D5459" t="s">
        <v>9455</v>
      </c>
      <c r="E5459" s="117">
        <v>43031</v>
      </c>
      <c r="F5459" s="118">
        <v>0.44738425925925923</v>
      </c>
      <c r="G5459" t="s">
        <v>9457</v>
      </c>
      <c r="H5459">
        <v>602</v>
      </c>
      <c r="I5459">
        <v>7</v>
      </c>
      <c r="J5459" t="s">
        <v>4140</v>
      </c>
      <c r="L5459">
        <v>89</v>
      </c>
    </row>
    <row r="5460" spans="1:12" x14ac:dyDescent="0.25">
      <c r="A5460" t="s">
        <v>9456</v>
      </c>
      <c r="B5460" t="s">
        <v>9453</v>
      </c>
      <c r="C5460" t="s">
        <v>9454</v>
      </c>
      <c r="D5460" t="s">
        <v>9455</v>
      </c>
      <c r="E5460" s="117">
        <v>43031</v>
      </c>
      <c r="F5460" s="118">
        <v>0.44738425925925923</v>
      </c>
      <c r="G5460" t="s">
        <v>9457</v>
      </c>
      <c r="H5460">
        <v>602</v>
      </c>
      <c r="I5460">
        <v>8</v>
      </c>
      <c r="J5460" t="s">
        <v>4140</v>
      </c>
      <c r="L5460">
        <v>100000</v>
      </c>
    </row>
    <row r="5461" spans="1:12" x14ac:dyDescent="0.25">
      <c r="A5461" t="s">
        <v>9456</v>
      </c>
      <c r="B5461" t="s">
        <v>9453</v>
      </c>
      <c r="C5461" t="s">
        <v>9454</v>
      </c>
      <c r="D5461" t="s">
        <v>9455</v>
      </c>
      <c r="E5461" s="117">
        <v>43031</v>
      </c>
      <c r="F5461" s="118">
        <v>0.44739583333333338</v>
      </c>
      <c r="G5461" t="s">
        <v>9457</v>
      </c>
      <c r="H5461">
        <v>602</v>
      </c>
      <c r="I5461">
        <v>12</v>
      </c>
      <c r="J5461" t="s">
        <v>4140</v>
      </c>
      <c r="L5461">
        <v>-11.756597120647401</v>
      </c>
    </row>
    <row r="5462" spans="1:12" x14ac:dyDescent="0.25">
      <c r="A5462" t="s">
        <v>9456</v>
      </c>
      <c r="B5462" t="s">
        <v>9453</v>
      </c>
      <c r="C5462" t="s">
        <v>9454</v>
      </c>
      <c r="D5462" t="s">
        <v>9455</v>
      </c>
      <c r="E5462" s="117">
        <v>43031</v>
      </c>
      <c r="F5462" s="118">
        <v>0.44739583333333338</v>
      </c>
      <c r="G5462" t="s">
        <v>9457</v>
      </c>
      <c r="H5462">
        <v>602</v>
      </c>
      <c r="I5462">
        <v>13</v>
      </c>
      <c r="J5462" t="s">
        <v>4140</v>
      </c>
      <c r="L5462">
        <v>-61.814817375046601</v>
      </c>
    </row>
    <row r="5463" spans="1:12" x14ac:dyDescent="0.25">
      <c r="A5463" t="s">
        <v>9456</v>
      </c>
      <c r="B5463" t="s">
        <v>9453</v>
      </c>
      <c r="C5463" t="s">
        <v>9454</v>
      </c>
      <c r="D5463" t="s">
        <v>9455</v>
      </c>
      <c r="E5463" s="117">
        <v>43031</v>
      </c>
      <c r="F5463" s="118">
        <v>0.44739583333333338</v>
      </c>
      <c r="G5463" t="s">
        <v>9457</v>
      </c>
      <c r="H5463">
        <v>602</v>
      </c>
      <c r="I5463">
        <v>14</v>
      </c>
      <c r="J5463" t="s">
        <v>4140</v>
      </c>
      <c r="L5463">
        <v>249</v>
      </c>
    </row>
    <row r="5464" spans="1:12" x14ac:dyDescent="0.25">
      <c r="A5464" t="s">
        <v>9456</v>
      </c>
      <c r="B5464" t="s">
        <v>9453</v>
      </c>
      <c r="C5464" t="s">
        <v>9454</v>
      </c>
      <c r="D5464" t="s">
        <v>9455</v>
      </c>
      <c r="E5464" s="117">
        <v>43031</v>
      </c>
      <c r="F5464" s="118">
        <v>0.44739583333333338</v>
      </c>
      <c r="G5464" t="s">
        <v>9457</v>
      </c>
      <c r="H5464">
        <v>602</v>
      </c>
      <c r="I5464">
        <v>15</v>
      </c>
      <c r="J5464" t="s">
        <v>4140</v>
      </c>
      <c r="L5464" t="s">
        <v>25406</v>
      </c>
    </row>
    <row r="5465" spans="1:12" x14ac:dyDescent="0.25">
      <c r="A5465" t="s">
        <v>9456</v>
      </c>
      <c r="B5465" t="s">
        <v>9453</v>
      </c>
      <c r="C5465" t="s">
        <v>9454</v>
      </c>
      <c r="D5465" t="s">
        <v>9455</v>
      </c>
      <c r="E5465" s="117">
        <v>43031</v>
      </c>
      <c r="F5465" s="118">
        <v>0.44741898148148151</v>
      </c>
      <c r="G5465" t="s">
        <v>9457</v>
      </c>
      <c r="H5465">
        <v>603</v>
      </c>
      <c r="I5465">
        <v>2</v>
      </c>
      <c r="J5465" t="s">
        <v>4140</v>
      </c>
      <c r="L5465" t="s">
        <v>5</v>
      </c>
    </row>
    <row r="5466" spans="1:12" x14ac:dyDescent="0.25">
      <c r="A5466" t="s">
        <v>9456</v>
      </c>
      <c r="B5466" t="s">
        <v>9453</v>
      </c>
      <c r="C5466" t="s">
        <v>9454</v>
      </c>
      <c r="D5466" t="s">
        <v>9455</v>
      </c>
      <c r="E5466" s="117">
        <v>43031</v>
      </c>
      <c r="F5466" s="118">
        <v>0.44741898148148151</v>
      </c>
      <c r="G5466" t="s">
        <v>9457</v>
      </c>
      <c r="H5466">
        <v>603</v>
      </c>
      <c r="I5466">
        <v>5</v>
      </c>
      <c r="J5466" t="s">
        <v>4140</v>
      </c>
      <c r="L5466" t="s">
        <v>181</v>
      </c>
    </row>
    <row r="5467" spans="1:12" x14ac:dyDescent="0.25">
      <c r="A5467" t="s">
        <v>9456</v>
      </c>
      <c r="B5467" t="s">
        <v>9453</v>
      </c>
      <c r="C5467" t="s">
        <v>9454</v>
      </c>
      <c r="D5467" t="s">
        <v>9455</v>
      </c>
      <c r="E5467" s="117">
        <v>43031</v>
      </c>
      <c r="F5467" s="118">
        <v>0.44741898148148151</v>
      </c>
      <c r="G5467" t="s">
        <v>9457</v>
      </c>
      <c r="H5467">
        <v>603</v>
      </c>
      <c r="I5467">
        <v>7</v>
      </c>
      <c r="J5467" t="s">
        <v>4140</v>
      </c>
      <c r="L5467">
        <v>90</v>
      </c>
    </row>
    <row r="5468" spans="1:12" x14ac:dyDescent="0.25">
      <c r="A5468" t="s">
        <v>9456</v>
      </c>
      <c r="B5468" t="s">
        <v>9453</v>
      </c>
      <c r="C5468" t="s">
        <v>9454</v>
      </c>
      <c r="D5468" t="s">
        <v>9455</v>
      </c>
      <c r="E5468" s="117">
        <v>43031</v>
      </c>
      <c r="F5468" s="118">
        <v>0.44741898148148151</v>
      </c>
      <c r="G5468" t="s">
        <v>9457</v>
      </c>
      <c r="H5468">
        <v>603</v>
      </c>
      <c r="I5468">
        <v>8</v>
      </c>
      <c r="J5468" t="s">
        <v>4140</v>
      </c>
      <c r="L5468">
        <v>100000</v>
      </c>
    </row>
    <row r="5469" spans="1:12" x14ac:dyDescent="0.25">
      <c r="A5469" t="s">
        <v>9456</v>
      </c>
      <c r="B5469" t="s">
        <v>9453</v>
      </c>
      <c r="C5469" t="s">
        <v>9454</v>
      </c>
      <c r="D5469" t="s">
        <v>9455</v>
      </c>
      <c r="E5469" s="117">
        <v>43031</v>
      </c>
      <c r="F5469" s="118">
        <v>0.44743055555555555</v>
      </c>
      <c r="G5469" t="s">
        <v>9457</v>
      </c>
      <c r="H5469">
        <v>603</v>
      </c>
      <c r="I5469">
        <v>12</v>
      </c>
      <c r="J5469" t="s">
        <v>4140</v>
      </c>
      <c r="L5469">
        <v>-11.7667502562797</v>
      </c>
    </row>
    <row r="5470" spans="1:12" x14ac:dyDescent="0.25">
      <c r="A5470" t="s">
        <v>9456</v>
      </c>
      <c r="B5470" t="s">
        <v>9453</v>
      </c>
      <c r="C5470" t="s">
        <v>9454</v>
      </c>
      <c r="D5470" t="s">
        <v>9455</v>
      </c>
      <c r="E5470" s="117">
        <v>43031</v>
      </c>
      <c r="F5470" s="118">
        <v>0.44743055555555555</v>
      </c>
      <c r="G5470" t="s">
        <v>9457</v>
      </c>
      <c r="H5470">
        <v>603</v>
      </c>
      <c r="I5470">
        <v>13</v>
      </c>
      <c r="J5470" t="s">
        <v>4140</v>
      </c>
      <c r="L5470">
        <v>-61.814636271113898</v>
      </c>
    </row>
    <row r="5471" spans="1:12" x14ac:dyDescent="0.25">
      <c r="A5471" t="s">
        <v>9456</v>
      </c>
      <c r="B5471" t="s">
        <v>9453</v>
      </c>
      <c r="C5471" t="s">
        <v>9454</v>
      </c>
      <c r="D5471" t="s">
        <v>9455</v>
      </c>
      <c r="E5471" s="117">
        <v>43031</v>
      </c>
      <c r="F5471" s="118">
        <v>0.44743055555555555</v>
      </c>
      <c r="G5471" t="s">
        <v>9457</v>
      </c>
      <c r="H5471">
        <v>603</v>
      </c>
      <c r="I5471">
        <v>14</v>
      </c>
      <c r="J5471" t="s">
        <v>4140</v>
      </c>
      <c r="L5471">
        <v>254</v>
      </c>
    </row>
    <row r="5472" spans="1:12" x14ac:dyDescent="0.25">
      <c r="A5472" t="s">
        <v>9456</v>
      </c>
      <c r="B5472" t="s">
        <v>9453</v>
      </c>
      <c r="C5472" t="s">
        <v>9454</v>
      </c>
      <c r="D5472" t="s">
        <v>9455</v>
      </c>
      <c r="E5472" s="117">
        <v>43031</v>
      </c>
      <c r="F5472" s="118">
        <v>0.44743055555555555</v>
      </c>
      <c r="G5472" t="s">
        <v>9457</v>
      </c>
      <c r="H5472">
        <v>603</v>
      </c>
      <c r="I5472">
        <v>15</v>
      </c>
      <c r="J5472" t="s">
        <v>4140</v>
      </c>
      <c r="L5472" t="s">
        <v>25406</v>
      </c>
    </row>
    <row r="5473" spans="1:12" x14ac:dyDescent="0.25">
      <c r="A5473" t="s">
        <v>9456</v>
      </c>
      <c r="B5473" t="s">
        <v>9453</v>
      </c>
      <c r="C5473" t="s">
        <v>9454</v>
      </c>
      <c r="D5473" t="s">
        <v>9455</v>
      </c>
      <c r="E5473" s="117">
        <v>43031</v>
      </c>
      <c r="F5473" s="118">
        <v>0.44745370370370369</v>
      </c>
      <c r="G5473" t="s">
        <v>9457</v>
      </c>
      <c r="H5473">
        <v>604</v>
      </c>
      <c r="I5473">
        <v>2</v>
      </c>
      <c r="J5473" t="s">
        <v>4140</v>
      </c>
      <c r="L5473" t="s">
        <v>5</v>
      </c>
    </row>
    <row r="5474" spans="1:12" x14ac:dyDescent="0.25">
      <c r="A5474" t="s">
        <v>9456</v>
      </c>
      <c r="B5474" t="s">
        <v>9453</v>
      </c>
      <c r="C5474" t="s">
        <v>9454</v>
      </c>
      <c r="D5474" t="s">
        <v>9455</v>
      </c>
      <c r="E5474" s="117">
        <v>43031</v>
      </c>
      <c r="F5474" s="118">
        <v>0.44745370370370369</v>
      </c>
      <c r="G5474" t="s">
        <v>9457</v>
      </c>
      <c r="H5474">
        <v>604</v>
      </c>
      <c r="I5474">
        <v>5</v>
      </c>
      <c r="J5474" t="s">
        <v>4140</v>
      </c>
      <c r="L5474" t="s">
        <v>181</v>
      </c>
    </row>
    <row r="5475" spans="1:12" x14ac:dyDescent="0.25">
      <c r="A5475" t="s">
        <v>9456</v>
      </c>
      <c r="B5475" t="s">
        <v>9453</v>
      </c>
      <c r="C5475" t="s">
        <v>9454</v>
      </c>
      <c r="D5475" t="s">
        <v>9455</v>
      </c>
      <c r="E5475" s="117">
        <v>43031</v>
      </c>
      <c r="F5475" s="118">
        <v>0.44745370370370369</v>
      </c>
      <c r="G5475" t="s">
        <v>9457</v>
      </c>
      <c r="H5475">
        <v>604</v>
      </c>
      <c r="I5475">
        <v>7</v>
      </c>
      <c r="J5475" t="s">
        <v>4140</v>
      </c>
      <c r="L5475">
        <v>91</v>
      </c>
    </row>
    <row r="5476" spans="1:12" x14ac:dyDescent="0.25">
      <c r="A5476" t="s">
        <v>9456</v>
      </c>
      <c r="B5476" t="s">
        <v>9453</v>
      </c>
      <c r="C5476" t="s">
        <v>9454</v>
      </c>
      <c r="D5476" t="s">
        <v>9455</v>
      </c>
      <c r="E5476" s="117">
        <v>43031</v>
      </c>
      <c r="F5476" s="118">
        <v>0.44745370370370369</v>
      </c>
      <c r="G5476" t="s">
        <v>9457</v>
      </c>
      <c r="H5476">
        <v>604</v>
      </c>
      <c r="I5476">
        <v>8</v>
      </c>
      <c r="J5476" t="s">
        <v>4140</v>
      </c>
      <c r="L5476">
        <v>100000</v>
      </c>
    </row>
    <row r="5477" spans="1:12" x14ac:dyDescent="0.25">
      <c r="A5477" t="s">
        <v>9456</v>
      </c>
      <c r="B5477" t="s">
        <v>9453</v>
      </c>
      <c r="C5477" t="s">
        <v>9454</v>
      </c>
      <c r="D5477" t="s">
        <v>9455</v>
      </c>
      <c r="E5477" s="117">
        <v>43031</v>
      </c>
      <c r="F5477" s="118">
        <v>0.44746527777777773</v>
      </c>
      <c r="G5477" t="s">
        <v>9457</v>
      </c>
      <c r="H5477">
        <v>604</v>
      </c>
      <c r="I5477">
        <v>12</v>
      </c>
      <c r="J5477" t="s">
        <v>4140</v>
      </c>
      <c r="L5477">
        <v>-11.8393752953983</v>
      </c>
    </row>
    <row r="5478" spans="1:12" x14ac:dyDescent="0.25">
      <c r="A5478" t="s">
        <v>9456</v>
      </c>
      <c r="B5478" t="s">
        <v>9453</v>
      </c>
      <c r="C5478" t="s">
        <v>9454</v>
      </c>
      <c r="D5478" t="s">
        <v>9455</v>
      </c>
      <c r="E5478" s="117">
        <v>43031</v>
      </c>
      <c r="F5478" s="118">
        <v>0.44746527777777773</v>
      </c>
      <c r="G5478" t="s">
        <v>9457</v>
      </c>
      <c r="H5478">
        <v>604</v>
      </c>
      <c r="I5478">
        <v>13</v>
      </c>
      <c r="J5478" t="s">
        <v>4140</v>
      </c>
      <c r="L5478">
        <v>-61.815086081079997</v>
      </c>
    </row>
    <row r="5479" spans="1:12" x14ac:dyDescent="0.25">
      <c r="A5479" t="s">
        <v>9456</v>
      </c>
      <c r="B5479" t="s">
        <v>9453</v>
      </c>
      <c r="C5479" t="s">
        <v>9454</v>
      </c>
      <c r="D5479" t="s">
        <v>9455</v>
      </c>
      <c r="E5479" s="117">
        <v>43031</v>
      </c>
      <c r="F5479" s="118">
        <v>0.44746527777777773</v>
      </c>
      <c r="G5479" t="s">
        <v>9457</v>
      </c>
      <c r="H5479">
        <v>604</v>
      </c>
      <c r="I5479">
        <v>14</v>
      </c>
      <c r="J5479" t="s">
        <v>4140</v>
      </c>
      <c r="L5479">
        <v>313</v>
      </c>
    </row>
    <row r="5480" spans="1:12" x14ac:dyDescent="0.25">
      <c r="A5480" t="s">
        <v>9456</v>
      </c>
      <c r="B5480" t="s">
        <v>9453</v>
      </c>
      <c r="C5480" t="s">
        <v>9454</v>
      </c>
      <c r="D5480" t="s">
        <v>9455</v>
      </c>
      <c r="E5480" s="117">
        <v>43031</v>
      </c>
      <c r="F5480" s="118">
        <v>0.44746527777777773</v>
      </c>
      <c r="G5480" t="s">
        <v>9457</v>
      </c>
      <c r="H5480">
        <v>604</v>
      </c>
      <c r="I5480">
        <v>15</v>
      </c>
      <c r="J5480" t="s">
        <v>4140</v>
      </c>
      <c r="L5480" t="s">
        <v>25406</v>
      </c>
    </row>
    <row r="5481" spans="1:12" x14ac:dyDescent="0.25">
      <c r="A5481" t="s">
        <v>9456</v>
      </c>
      <c r="B5481" t="s">
        <v>9453</v>
      </c>
      <c r="C5481" t="s">
        <v>9454</v>
      </c>
      <c r="D5481" t="s">
        <v>9455</v>
      </c>
      <c r="E5481" s="117">
        <v>43031</v>
      </c>
      <c r="F5481" s="118">
        <v>0.44748842592592591</v>
      </c>
      <c r="G5481" t="s">
        <v>9457</v>
      </c>
      <c r="H5481">
        <v>605</v>
      </c>
      <c r="I5481">
        <v>2</v>
      </c>
      <c r="J5481" t="s">
        <v>4140</v>
      </c>
      <c r="L5481" t="s">
        <v>5</v>
      </c>
    </row>
    <row r="5482" spans="1:12" x14ac:dyDescent="0.25">
      <c r="A5482" t="s">
        <v>9456</v>
      </c>
      <c r="B5482" t="s">
        <v>9453</v>
      </c>
      <c r="C5482" t="s">
        <v>9454</v>
      </c>
      <c r="D5482" t="s">
        <v>9455</v>
      </c>
      <c r="E5482" s="117">
        <v>43031</v>
      </c>
      <c r="F5482" s="118">
        <v>0.44748842592592591</v>
      </c>
      <c r="G5482" t="s">
        <v>9457</v>
      </c>
      <c r="H5482">
        <v>605</v>
      </c>
      <c r="I5482">
        <v>5</v>
      </c>
      <c r="J5482" t="s">
        <v>4140</v>
      </c>
      <c r="L5482" t="s">
        <v>181</v>
      </c>
    </row>
    <row r="5483" spans="1:12" x14ac:dyDescent="0.25">
      <c r="A5483" t="s">
        <v>9456</v>
      </c>
      <c r="B5483" t="s">
        <v>9453</v>
      </c>
      <c r="C5483" t="s">
        <v>9454</v>
      </c>
      <c r="D5483" t="s">
        <v>9455</v>
      </c>
      <c r="E5483" s="117">
        <v>43031</v>
      </c>
      <c r="F5483" s="118">
        <v>0.44748842592592591</v>
      </c>
      <c r="G5483" t="s">
        <v>9457</v>
      </c>
      <c r="H5483">
        <v>605</v>
      </c>
      <c r="I5483">
        <v>7</v>
      </c>
      <c r="J5483" t="s">
        <v>4140</v>
      </c>
      <c r="L5483">
        <v>92</v>
      </c>
    </row>
    <row r="5484" spans="1:12" x14ac:dyDescent="0.25">
      <c r="A5484" t="s">
        <v>9456</v>
      </c>
      <c r="B5484" t="s">
        <v>9453</v>
      </c>
      <c r="C5484" t="s">
        <v>9454</v>
      </c>
      <c r="D5484" t="s">
        <v>9455</v>
      </c>
      <c r="E5484" s="117">
        <v>43031</v>
      </c>
      <c r="F5484" s="118">
        <v>0.44748842592592591</v>
      </c>
      <c r="G5484" t="s">
        <v>9457</v>
      </c>
      <c r="H5484">
        <v>605</v>
      </c>
      <c r="I5484">
        <v>8</v>
      </c>
      <c r="J5484" t="s">
        <v>4140</v>
      </c>
      <c r="L5484">
        <v>100000</v>
      </c>
    </row>
    <row r="5485" spans="1:12" x14ac:dyDescent="0.25">
      <c r="A5485" t="s">
        <v>9456</v>
      </c>
      <c r="B5485" t="s">
        <v>9453</v>
      </c>
      <c r="C5485" t="s">
        <v>9454</v>
      </c>
      <c r="D5485" t="s">
        <v>9455</v>
      </c>
      <c r="E5485" s="117">
        <v>43031</v>
      </c>
      <c r="F5485" s="118">
        <v>0.44750000000000001</v>
      </c>
      <c r="G5485" t="s">
        <v>9457</v>
      </c>
      <c r="H5485">
        <v>605</v>
      </c>
      <c r="I5485">
        <v>12</v>
      </c>
      <c r="J5485" t="s">
        <v>4140</v>
      </c>
      <c r="L5485">
        <v>-11.856660332202599</v>
      </c>
    </row>
    <row r="5486" spans="1:12" x14ac:dyDescent="0.25">
      <c r="A5486" t="s">
        <v>9456</v>
      </c>
      <c r="B5486" t="s">
        <v>9453</v>
      </c>
      <c r="C5486" t="s">
        <v>9454</v>
      </c>
      <c r="D5486" t="s">
        <v>9455</v>
      </c>
      <c r="E5486" s="117">
        <v>43031</v>
      </c>
      <c r="F5486" s="118">
        <v>0.44750000000000001</v>
      </c>
      <c r="G5486" t="s">
        <v>9457</v>
      </c>
      <c r="H5486">
        <v>605</v>
      </c>
      <c r="I5486">
        <v>13</v>
      </c>
      <c r="J5486" t="s">
        <v>4140</v>
      </c>
      <c r="L5486">
        <v>-61.814442425331698</v>
      </c>
    </row>
    <row r="5487" spans="1:12" x14ac:dyDescent="0.25">
      <c r="A5487" t="s">
        <v>9456</v>
      </c>
      <c r="B5487" t="s">
        <v>9453</v>
      </c>
      <c r="C5487" t="s">
        <v>9454</v>
      </c>
      <c r="D5487" t="s">
        <v>9455</v>
      </c>
      <c r="E5487" s="117">
        <v>43031</v>
      </c>
      <c r="F5487" s="118">
        <v>0.44750000000000001</v>
      </c>
      <c r="G5487" t="s">
        <v>9457</v>
      </c>
      <c r="H5487">
        <v>605</v>
      </c>
      <c r="I5487">
        <v>14</v>
      </c>
      <c r="J5487" t="s">
        <v>4140</v>
      </c>
      <c r="L5487">
        <v>302</v>
      </c>
    </row>
    <row r="5488" spans="1:12" x14ac:dyDescent="0.25">
      <c r="A5488" t="s">
        <v>9456</v>
      </c>
      <c r="B5488" t="s">
        <v>9453</v>
      </c>
      <c r="C5488" t="s">
        <v>9454</v>
      </c>
      <c r="D5488" t="s">
        <v>9455</v>
      </c>
      <c r="E5488" s="117">
        <v>43031</v>
      </c>
      <c r="F5488" s="118">
        <v>0.44750000000000001</v>
      </c>
      <c r="G5488" t="s">
        <v>9457</v>
      </c>
      <c r="H5488">
        <v>605</v>
      </c>
      <c r="I5488">
        <v>15</v>
      </c>
      <c r="J5488" t="s">
        <v>4140</v>
      </c>
      <c r="L5488" t="s">
        <v>25406</v>
      </c>
    </row>
    <row r="5489" spans="1:12" x14ac:dyDescent="0.25">
      <c r="A5489" t="s">
        <v>9456</v>
      </c>
      <c r="B5489" t="s">
        <v>9453</v>
      </c>
      <c r="C5489" t="s">
        <v>9454</v>
      </c>
      <c r="D5489" t="s">
        <v>9455</v>
      </c>
      <c r="E5489" s="117">
        <v>43031</v>
      </c>
      <c r="F5489" s="118">
        <v>0.44752314814814814</v>
      </c>
      <c r="G5489" t="s">
        <v>9457</v>
      </c>
      <c r="H5489">
        <v>606</v>
      </c>
      <c r="I5489">
        <v>2</v>
      </c>
      <c r="J5489" t="s">
        <v>4140</v>
      </c>
      <c r="L5489" t="s">
        <v>5</v>
      </c>
    </row>
    <row r="5490" spans="1:12" x14ac:dyDescent="0.25">
      <c r="A5490" t="s">
        <v>9456</v>
      </c>
      <c r="B5490" t="s">
        <v>9453</v>
      </c>
      <c r="C5490" t="s">
        <v>9454</v>
      </c>
      <c r="D5490" t="s">
        <v>9455</v>
      </c>
      <c r="E5490" s="117">
        <v>43031</v>
      </c>
      <c r="F5490" s="118">
        <v>0.44752314814814814</v>
      </c>
      <c r="G5490" t="s">
        <v>9457</v>
      </c>
      <c r="H5490">
        <v>606</v>
      </c>
      <c r="I5490">
        <v>5</v>
      </c>
      <c r="J5490" t="s">
        <v>4140</v>
      </c>
      <c r="L5490" t="s">
        <v>181</v>
      </c>
    </row>
    <row r="5491" spans="1:12" x14ac:dyDescent="0.25">
      <c r="A5491" t="s">
        <v>9456</v>
      </c>
      <c r="B5491" t="s">
        <v>9453</v>
      </c>
      <c r="C5491" t="s">
        <v>9454</v>
      </c>
      <c r="D5491" t="s">
        <v>9455</v>
      </c>
      <c r="E5491" s="117">
        <v>43031</v>
      </c>
      <c r="F5491" s="118">
        <v>0.44752314814814814</v>
      </c>
      <c r="G5491" t="s">
        <v>9457</v>
      </c>
      <c r="H5491">
        <v>606</v>
      </c>
      <c r="I5491">
        <v>7</v>
      </c>
      <c r="J5491" t="s">
        <v>4140</v>
      </c>
      <c r="L5491">
        <v>93</v>
      </c>
    </row>
    <row r="5492" spans="1:12" x14ac:dyDescent="0.25">
      <c r="A5492" t="s">
        <v>9456</v>
      </c>
      <c r="B5492" t="s">
        <v>9453</v>
      </c>
      <c r="C5492" t="s">
        <v>9454</v>
      </c>
      <c r="D5492" t="s">
        <v>9455</v>
      </c>
      <c r="E5492" s="117">
        <v>43031</v>
      </c>
      <c r="F5492" s="118">
        <v>0.44752314814814814</v>
      </c>
      <c r="G5492" t="s">
        <v>9457</v>
      </c>
      <c r="H5492">
        <v>606</v>
      </c>
      <c r="I5492">
        <v>8</v>
      </c>
      <c r="J5492" t="s">
        <v>4140</v>
      </c>
      <c r="L5492">
        <v>100000</v>
      </c>
    </row>
    <row r="5493" spans="1:12" x14ac:dyDescent="0.25">
      <c r="A5493" t="s">
        <v>9456</v>
      </c>
      <c r="B5493" t="s">
        <v>9453</v>
      </c>
      <c r="C5493" t="s">
        <v>9454</v>
      </c>
      <c r="D5493" t="s">
        <v>9455</v>
      </c>
      <c r="E5493" s="117">
        <v>43031</v>
      </c>
      <c r="F5493" s="118">
        <v>0.44752314814814814</v>
      </c>
      <c r="G5493" t="s">
        <v>9457</v>
      </c>
      <c r="H5493">
        <v>606</v>
      </c>
      <c r="I5493">
        <v>12</v>
      </c>
      <c r="J5493" t="s">
        <v>4140</v>
      </c>
      <c r="L5493">
        <v>-11.804384030419801</v>
      </c>
    </row>
    <row r="5494" spans="1:12" x14ac:dyDescent="0.25">
      <c r="A5494" t="s">
        <v>9456</v>
      </c>
      <c r="B5494" t="s">
        <v>9453</v>
      </c>
      <c r="C5494" t="s">
        <v>9454</v>
      </c>
      <c r="D5494" t="s">
        <v>9455</v>
      </c>
      <c r="E5494" s="117">
        <v>43031</v>
      </c>
      <c r="F5494" s="118">
        <v>0.44753472222222218</v>
      </c>
      <c r="G5494" t="s">
        <v>9457</v>
      </c>
      <c r="H5494">
        <v>606</v>
      </c>
      <c r="I5494">
        <v>13</v>
      </c>
      <c r="J5494" t="s">
        <v>4140</v>
      </c>
      <c r="L5494">
        <v>-61.802194945172097</v>
      </c>
    </row>
    <row r="5495" spans="1:12" x14ac:dyDescent="0.25">
      <c r="A5495" t="s">
        <v>9456</v>
      </c>
      <c r="B5495" t="s">
        <v>9453</v>
      </c>
      <c r="C5495" t="s">
        <v>9454</v>
      </c>
      <c r="D5495" t="s">
        <v>9455</v>
      </c>
      <c r="E5495" s="117">
        <v>43031</v>
      </c>
      <c r="F5495" s="118">
        <v>0.44753472222222218</v>
      </c>
      <c r="G5495" t="s">
        <v>9457</v>
      </c>
      <c r="H5495">
        <v>606</v>
      </c>
      <c r="I5495">
        <v>14</v>
      </c>
      <c r="J5495" t="s">
        <v>4140</v>
      </c>
      <c r="L5495">
        <v>281</v>
      </c>
    </row>
    <row r="5496" spans="1:12" x14ac:dyDescent="0.25">
      <c r="A5496" t="s">
        <v>9456</v>
      </c>
      <c r="B5496" t="s">
        <v>9453</v>
      </c>
      <c r="C5496" t="s">
        <v>9454</v>
      </c>
      <c r="D5496" t="s">
        <v>9455</v>
      </c>
      <c r="E5496" s="117">
        <v>43031</v>
      </c>
      <c r="F5496" s="118">
        <v>0.44753472222222218</v>
      </c>
      <c r="G5496" t="s">
        <v>9457</v>
      </c>
      <c r="H5496">
        <v>606</v>
      </c>
      <c r="I5496">
        <v>15</v>
      </c>
      <c r="J5496" t="s">
        <v>4140</v>
      </c>
      <c r="L5496" t="s">
        <v>25406</v>
      </c>
    </row>
    <row r="5497" spans="1:12" x14ac:dyDescent="0.25">
      <c r="A5497" t="s">
        <v>9456</v>
      </c>
      <c r="B5497" t="s">
        <v>9453</v>
      </c>
      <c r="C5497" t="s">
        <v>9454</v>
      </c>
      <c r="D5497" t="s">
        <v>9455</v>
      </c>
      <c r="E5497" s="117">
        <v>43031</v>
      </c>
      <c r="F5497" s="118">
        <v>0.44755787037037037</v>
      </c>
      <c r="G5497" t="s">
        <v>9457</v>
      </c>
      <c r="H5497">
        <v>607</v>
      </c>
      <c r="I5497">
        <v>2</v>
      </c>
      <c r="J5497" t="s">
        <v>4140</v>
      </c>
      <c r="L5497" t="s">
        <v>5</v>
      </c>
    </row>
    <row r="5498" spans="1:12" x14ac:dyDescent="0.25">
      <c r="A5498" t="s">
        <v>9456</v>
      </c>
      <c r="B5498" t="s">
        <v>9453</v>
      </c>
      <c r="C5498" t="s">
        <v>9454</v>
      </c>
      <c r="D5498" t="s">
        <v>9455</v>
      </c>
      <c r="E5498" s="117">
        <v>43031</v>
      </c>
      <c r="F5498" s="118">
        <v>0.44755787037037037</v>
      </c>
      <c r="G5498" t="s">
        <v>9457</v>
      </c>
      <c r="H5498">
        <v>607</v>
      </c>
      <c r="I5498">
        <v>5</v>
      </c>
      <c r="J5498" t="s">
        <v>4140</v>
      </c>
      <c r="L5498" t="s">
        <v>181</v>
      </c>
    </row>
    <row r="5499" spans="1:12" x14ac:dyDescent="0.25">
      <c r="A5499" t="s">
        <v>9456</v>
      </c>
      <c r="B5499" t="s">
        <v>9453</v>
      </c>
      <c r="C5499" t="s">
        <v>9454</v>
      </c>
      <c r="D5499" t="s">
        <v>9455</v>
      </c>
      <c r="E5499" s="117">
        <v>43031</v>
      </c>
      <c r="F5499" s="118">
        <v>0.44755787037037037</v>
      </c>
      <c r="G5499" t="s">
        <v>9457</v>
      </c>
      <c r="H5499">
        <v>607</v>
      </c>
      <c r="I5499">
        <v>7</v>
      </c>
      <c r="J5499" t="s">
        <v>4140</v>
      </c>
      <c r="L5499">
        <v>94</v>
      </c>
    </row>
    <row r="5500" spans="1:12" x14ac:dyDescent="0.25">
      <c r="A5500" t="s">
        <v>9456</v>
      </c>
      <c r="B5500" t="s">
        <v>9453</v>
      </c>
      <c r="C5500" t="s">
        <v>9454</v>
      </c>
      <c r="D5500" t="s">
        <v>9455</v>
      </c>
      <c r="E5500" s="117">
        <v>43031</v>
      </c>
      <c r="F5500" s="118">
        <v>0.44755787037037037</v>
      </c>
      <c r="G5500" t="s">
        <v>9457</v>
      </c>
      <c r="H5500">
        <v>607</v>
      </c>
      <c r="I5500">
        <v>8</v>
      </c>
      <c r="J5500" t="s">
        <v>4140</v>
      </c>
      <c r="L5500">
        <v>100000</v>
      </c>
    </row>
    <row r="5501" spans="1:12" x14ac:dyDescent="0.25">
      <c r="A5501" t="s">
        <v>9456</v>
      </c>
      <c r="B5501" t="s">
        <v>9453</v>
      </c>
      <c r="C5501" t="s">
        <v>9454</v>
      </c>
      <c r="D5501" t="s">
        <v>9455</v>
      </c>
      <c r="E5501" s="117">
        <v>43031</v>
      </c>
      <c r="F5501" s="118">
        <v>0.44755787037037037</v>
      </c>
      <c r="G5501" t="s">
        <v>9457</v>
      </c>
      <c r="H5501">
        <v>607</v>
      </c>
      <c r="I5501">
        <v>12</v>
      </c>
      <c r="J5501" t="s">
        <v>4140</v>
      </c>
      <c r="L5501">
        <v>-11.6773868084185</v>
      </c>
    </row>
    <row r="5502" spans="1:12" x14ac:dyDescent="0.25">
      <c r="A5502" t="s">
        <v>9456</v>
      </c>
      <c r="B5502" t="s">
        <v>9453</v>
      </c>
      <c r="C5502" t="s">
        <v>9454</v>
      </c>
      <c r="D5502" t="s">
        <v>9455</v>
      </c>
      <c r="E5502" s="117">
        <v>43031</v>
      </c>
      <c r="F5502" s="118">
        <v>0.44755787037037037</v>
      </c>
      <c r="G5502" t="s">
        <v>9457</v>
      </c>
      <c r="H5502">
        <v>607</v>
      </c>
      <c r="I5502">
        <v>13</v>
      </c>
      <c r="J5502" t="s">
        <v>4140</v>
      </c>
      <c r="L5502">
        <v>-62.197450184347097</v>
      </c>
    </row>
    <row r="5503" spans="1:12" x14ac:dyDescent="0.25">
      <c r="A5503" t="s">
        <v>9456</v>
      </c>
      <c r="B5503" t="s">
        <v>9453</v>
      </c>
      <c r="C5503" t="s">
        <v>9454</v>
      </c>
      <c r="D5503" t="s">
        <v>9455</v>
      </c>
      <c r="E5503" s="117">
        <v>43031</v>
      </c>
      <c r="F5503" s="118">
        <v>0.44756944444444446</v>
      </c>
      <c r="G5503" t="s">
        <v>9457</v>
      </c>
      <c r="H5503">
        <v>607</v>
      </c>
      <c r="I5503">
        <v>14</v>
      </c>
      <c r="J5503" t="s">
        <v>4140</v>
      </c>
      <c r="L5503">
        <v>224</v>
      </c>
    </row>
    <row r="5504" spans="1:12" x14ac:dyDescent="0.25">
      <c r="A5504" t="s">
        <v>9456</v>
      </c>
      <c r="B5504" t="s">
        <v>9453</v>
      </c>
      <c r="C5504" t="s">
        <v>9454</v>
      </c>
      <c r="D5504" t="s">
        <v>9455</v>
      </c>
      <c r="E5504" s="117">
        <v>43031</v>
      </c>
      <c r="F5504" s="118">
        <v>0.44756944444444446</v>
      </c>
      <c r="G5504" t="s">
        <v>9457</v>
      </c>
      <c r="H5504">
        <v>607</v>
      </c>
      <c r="I5504">
        <v>15</v>
      </c>
      <c r="J5504" t="s">
        <v>4140</v>
      </c>
      <c r="L5504" t="s">
        <v>25407</v>
      </c>
    </row>
    <row r="5505" spans="1:12" x14ac:dyDescent="0.25">
      <c r="A5505" t="s">
        <v>9456</v>
      </c>
      <c r="B5505" t="s">
        <v>9453</v>
      </c>
      <c r="C5505" t="s">
        <v>9454</v>
      </c>
      <c r="D5505" t="s">
        <v>9455</v>
      </c>
      <c r="E5505" s="117">
        <v>43031</v>
      </c>
      <c r="F5505" s="118">
        <v>0.4475925925925926</v>
      </c>
      <c r="G5505" t="s">
        <v>9457</v>
      </c>
      <c r="H5505">
        <v>608</v>
      </c>
      <c r="I5505">
        <v>2</v>
      </c>
      <c r="J5505" t="s">
        <v>4140</v>
      </c>
      <c r="L5505" t="s">
        <v>5</v>
      </c>
    </row>
    <row r="5506" spans="1:12" x14ac:dyDescent="0.25">
      <c r="A5506" t="s">
        <v>9456</v>
      </c>
      <c r="B5506" t="s">
        <v>9453</v>
      </c>
      <c r="C5506" t="s">
        <v>9454</v>
      </c>
      <c r="D5506" t="s">
        <v>9455</v>
      </c>
      <c r="E5506" s="117">
        <v>43031</v>
      </c>
      <c r="F5506" s="118">
        <v>0.4475925925925926</v>
      </c>
      <c r="G5506" t="s">
        <v>9457</v>
      </c>
      <c r="H5506">
        <v>608</v>
      </c>
      <c r="I5506">
        <v>5</v>
      </c>
      <c r="J5506" t="s">
        <v>4140</v>
      </c>
      <c r="L5506" t="s">
        <v>181</v>
      </c>
    </row>
    <row r="5507" spans="1:12" x14ac:dyDescent="0.25">
      <c r="A5507" t="s">
        <v>9456</v>
      </c>
      <c r="B5507" t="s">
        <v>9453</v>
      </c>
      <c r="C5507" t="s">
        <v>9454</v>
      </c>
      <c r="D5507" t="s">
        <v>9455</v>
      </c>
      <c r="E5507" s="117">
        <v>43031</v>
      </c>
      <c r="F5507" s="118">
        <v>0.4475925925925926</v>
      </c>
      <c r="G5507" t="s">
        <v>9457</v>
      </c>
      <c r="H5507">
        <v>608</v>
      </c>
      <c r="I5507">
        <v>7</v>
      </c>
      <c r="J5507" t="s">
        <v>4140</v>
      </c>
      <c r="L5507">
        <v>95</v>
      </c>
    </row>
    <row r="5508" spans="1:12" x14ac:dyDescent="0.25">
      <c r="A5508" t="s">
        <v>9456</v>
      </c>
      <c r="B5508" t="s">
        <v>9453</v>
      </c>
      <c r="C5508" t="s">
        <v>9454</v>
      </c>
      <c r="D5508" t="s">
        <v>9455</v>
      </c>
      <c r="E5508" s="117">
        <v>43031</v>
      </c>
      <c r="F5508" s="118">
        <v>0.4475925925925926</v>
      </c>
      <c r="G5508" t="s">
        <v>9457</v>
      </c>
      <c r="H5508">
        <v>608</v>
      </c>
      <c r="I5508">
        <v>8</v>
      </c>
      <c r="J5508" t="s">
        <v>4140</v>
      </c>
      <c r="L5508">
        <v>100000</v>
      </c>
    </row>
    <row r="5509" spans="1:12" x14ac:dyDescent="0.25">
      <c r="A5509" t="s">
        <v>9456</v>
      </c>
      <c r="B5509" t="s">
        <v>9453</v>
      </c>
      <c r="C5509" t="s">
        <v>9454</v>
      </c>
      <c r="D5509" t="s">
        <v>9455</v>
      </c>
      <c r="E5509" s="117">
        <v>43031</v>
      </c>
      <c r="F5509" s="118">
        <v>0.4475925925925926</v>
      </c>
      <c r="G5509" t="s">
        <v>9457</v>
      </c>
      <c r="H5509">
        <v>608</v>
      </c>
      <c r="I5509">
        <v>12</v>
      </c>
      <c r="J5509" t="s">
        <v>4140</v>
      </c>
      <c r="L5509">
        <v>-11.743568710870401</v>
      </c>
    </row>
    <row r="5510" spans="1:12" x14ac:dyDescent="0.25">
      <c r="A5510" t="s">
        <v>9456</v>
      </c>
      <c r="B5510" t="s">
        <v>9453</v>
      </c>
      <c r="C5510" t="s">
        <v>9454</v>
      </c>
      <c r="D5510" t="s">
        <v>9455</v>
      </c>
      <c r="E5510" s="117">
        <v>43031</v>
      </c>
      <c r="F5510" s="118">
        <v>0.4475925925925926</v>
      </c>
      <c r="G5510" t="s">
        <v>9457</v>
      </c>
      <c r="H5510">
        <v>608</v>
      </c>
      <c r="I5510">
        <v>13</v>
      </c>
      <c r="J5510" t="s">
        <v>4140</v>
      </c>
      <c r="L5510">
        <v>-62.162121509579698</v>
      </c>
    </row>
    <row r="5511" spans="1:12" x14ac:dyDescent="0.25">
      <c r="A5511" t="s">
        <v>9456</v>
      </c>
      <c r="B5511" t="s">
        <v>9453</v>
      </c>
      <c r="C5511" t="s">
        <v>9454</v>
      </c>
      <c r="D5511" t="s">
        <v>9455</v>
      </c>
      <c r="E5511" s="117">
        <v>43031</v>
      </c>
      <c r="F5511" s="118">
        <v>0.44760416666666664</v>
      </c>
      <c r="G5511" t="s">
        <v>9457</v>
      </c>
      <c r="H5511">
        <v>608</v>
      </c>
      <c r="I5511">
        <v>14</v>
      </c>
      <c r="J5511" t="s">
        <v>4140</v>
      </c>
      <c r="L5511">
        <v>307</v>
      </c>
    </row>
    <row r="5512" spans="1:12" x14ac:dyDescent="0.25">
      <c r="A5512" t="s">
        <v>9456</v>
      </c>
      <c r="B5512" t="s">
        <v>9453</v>
      </c>
      <c r="C5512" t="s">
        <v>9454</v>
      </c>
      <c r="D5512" t="s">
        <v>9455</v>
      </c>
      <c r="E5512" s="117">
        <v>43031</v>
      </c>
      <c r="F5512" s="118">
        <v>0.44760416666666664</v>
      </c>
      <c r="G5512" t="s">
        <v>9457</v>
      </c>
      <c r="H5512">
        <v>608</v>
      </c>
      <c r="I5512">
        <v>15</v>
      </c>
      <c r="J5512" t="s">
        <v>4140</v>
      </c>
      <c r="L5512" s="117">
        <v>42380</v>
      </c>
    </row>
    <row r="5513" spans="1:12" x14ac:dyDescent="0.25">
      <c r="A5513" t="s">
        <v>9456</v>
      </c>
      <c r="B5513" t="s">
        <v>9453</v>
      </c>
      <c r="C5513" t="s">
        <v>9454</v>
      </c>
      <c r="D5513" t="s">
        <v>9455</v>
      </c>
      <c r="E5513" s="117">
        <v>43031</v>
      </c>
      <c r="F5513" s="118">
        <v>0.44762731481481483</v>
      </c>
      <c r="G5513" t="s">
        <v>9457</v>
      </c>
      <c r="H5513">
        <v>609</v>
      </c>
      <c r="I5513">
        <v>2</v>
      </c>
      <c r="J5513" t="s">
        <v>4140</v>
      </c>
      <c r="L5513" t="s">
        <v>5</v>
      </c>
    </row>
    <row r="5514" spans="1:12" x14ac:dyDescent="0.25">
      <c r="A5514" t="s">
        <v>9456</v>
      </c>
      <c r="B5514" t="s">
        <v>9453</v>
      </c>
      <c r="C5514" t="s">
        <v>9454</v>
      </c>
      <c r="D5514" t="s">
        <v>9455</v>
      </c>
      <c r="E5514" s="117">
        <v>43031</v>
      </c>
      <c r="F5514" s="118">
        <v>0.44762731481481483</v>
      </c>
      <c r="G5514" t="s">
        <v>9457</v>
      </c>
      <c r="H5514">
        <v>609</v>
      </c>
      <c r="I5514">
        <v>5</v>
      </c>
      <c r="J5514" t="s">
        <v>4140</v>
      </c>
      <c r="L5514" t="s">
        <v>181</v>
      </c>
    </row>
    <row r="5515" spans="1:12" x14ac:dyDescent="0.25">
      <c r="A5515" t="s">
        <v>9456</v>
      </c>
      <c r="B5515" t="s">
        <v>9453</v>
      </c>
      <c r="C5515" t="s">
        <v>9454</v>
      </c>
      <c r="D5515" t="s">
        <v>9455</v>
      </c>
      <c r="E5515" s="117">
        <v>43031</v>
      </c>
      <c r="F5515" s="118">
        <v>0.44762731481481483</v>
      </c>
      <c r="G5515" t="s">
        <v>9457</v>
      </c>
      <c r="H5515">
        <v>609</v>
      </c>
      <c r="I5515">
        <v>7</v>
      </c>
      <c r="J5515" t="s">
        <v>4140</v>
      </c>
      <c r="L5515">
        <v>96</v>
      </c>
    </row>
    <row r="5516" spans="1:12" x14ac:dyDescent="0.25">
      <c r="A5516" t="s">
        <v>9456</v>
      </c>
      <c r="B5516" t="s">
        <v>9453</v>
      </c>
      <c r="C5516" t="s">
        <v>9454</v>
      </c>
      <c r="D5516" t="s">
        <v>9455</v>
      </c>
      <c r="E5516" s="117">
        <v>43031</v>
      </c>
      <c r="F5516" s="118">
        <v>0.44762731481481483</v>
      </c>
      <c r="G5516" t="s">
        <v>9457</v>
      </c>
      <c r="H5516">
        <v>609</v>
      </c>
      <c r="I5516">
        <v>8</v>
      </c>
      <c r="J5516" t="s">
        <v>4140</v>
      </c>
      <c r="L5516">
        <v>100000</v>
      </c>
    </row>
    <row r="5517" spans="1:12" x14ac:dyDescent="0.25">
      <c r="A5517" t="s">
        <v>9456</v>
      </c>
      <c r="B5517" t="s">
        <v>9453</v>
      </c>
      <c r="C5517" t="s">
        <v>9454</v>
      </c>
      <c r="D5517" t="s">
        <v>9455</v>
      </c>
      <c r="E5517" s="117">
        <v>43031</v>
      </c>
      <c r="F5517" s="118">
        <v>0.44762731481481483</v>
      </c>
      <c r="G5517" t="s">
        <v>9457</v>
      </c>
      <c r="H5517">
        <v>609</v>
      </c>
      <c r="I5517">
        <v>12</v>
      </c>
      <c r="J5517" t="s">
        <v>4140</v>
      </c>
      <c r="L5517">
        <v>-11.737844182518799</v>
      </c>
    </row>
    <row r="5518" spans="1:12" x14ac:dyDescent="0.25">
      <c r="A5518" t="s">
        <v>9456</v>
      </c>
      <c r="B5518" t="s">
        <v>9453</v>
      </c>
      <c r="C5518" t="s">
        <v>9454</v>
      </c>
      <c r="D5518" t="s">
        <v>9455</v>
      </c>
      <c r="E5518" s="117">
        <v>43031</v>
      </c>
      <c r="F5518" s="118">
        <v>0.44762731481481483</v>
      </c>
      <c r="G5518" t="s">
        <v>9457</v>
      </c>
      <c r="H5518">
        <v>609</v>
      </c>
      <c r="I5518">
        <v>13</v>
      </c>
      <c r="J5518" t="s">
        <v>4140</v>
      </c>
      <c r="L5518">
        <v>-62.1775003003157</v>
      </c>
    </row>
    <row r="5519" spans="1:12" x14ac:dyDescent="0.25">
      <c r="A5519" t="s">
        <v>9456</v>
      </c>
      <c r="B5519" t="s">
        <v>9453</v>
      </c>
      <c r="C5519" t="s">
        <v>9454</v>
      </c>
      <c r="D5519" t="s">
        <v>9455</v>
      </c>
      <c r="E5519" s="117">
        <v>43031</v>
      </c>
      <c r="F5519" s="118">
        <v>0.44762731481481483</v>
      </c>
      <c r="G5519" t="s">
        <v>9457</v>
      </c>
      <c r="H5519">
        <v>609</v>
      </c>
      <c r="I5519">
        <v>14</v>
      </c>
      <c r="J5519" t="s">
        <v>4140</v>
      </c>
      <c r="L5519">
        <v>335</v>
      </c>
    </row>
    <row r="5520" spans="1:12" x14ac:dyDescent="0.25">
      <c r="A5520" t="s">
        <v>9456</v>
      </c>
      <c r="B5520" t="s">
        <v>9453</v>
      </c>
      <c r="C5520" t="s">
        <v>9454</v>
      </c>
      <c r="D5520" t="s">
        <v>9455</v>
      </c>
      <c r="E5520" s="117">
        <v>43031</v>
      </c>
      <c r="F5520" s="118">
        <v>0.44763888888888892</v>
      </c>
      <c r="G5520" t="s">
        <v>9457</v>
      </c>
      <c r="H5520">
        <v>609</v>
      </c>
      <c r="I5520">
        <v>15</v>
      </c>
      <c r="J5520" t="s">
        <v>4140</v>
      </c>
      <c r="L5520" s="117">
        <v>42380</v>
      </c>
    </row>
    <row r="5521" spans="1:12" x14ac:dyDescent="0.25">
      <c r="A5521" t="s">
        <v>9456</v>
      </c>
      <c r="B5521" t="s">
        <v>9453</v>
      </c>
      <c r="C5521" t="s">
        <v>9454</v>
      </c>
      <c r="D5521" t="s">
        <v>9455</v>
      </c>
      <c r="E5521" s="117">
        <v>43031</v>
      </c>
      <c r="F5521" s="118">
        <v>0.44765046296296296</v>
      </c>
      <c r="G5521" t="s">
        <v>9457</v>
      </c>
      <c r="H5521">
        <v>610</v>
      </c>
      <c r="I5521">
        <v>2</v>
      </c>
      <c r="J5521" t="s">
        <v>4140</v>
      </c>
      <c r="L5521" t="s">
        <v>5</v>
      </c>
    </row>
    <row r="5522" spans="1:12" x14ac:dyDescent="0.25">
      <c r="A5522" t="s">
        <v>9456</v>
      </c>
      <c r="B5522" t="s">
        <v>9453</v>
      </c>
      <c r="C5522" t="s">
        <v>9454</v>
      </c>
      <c r="D5522" t="s">
        <v>9455</v>
      </c>
      <c r="E5522" s="117">
        <v>43031</v>
      </c>
      <c r="F5522" s="118">
        <v>0.44766203703703705</v>
      </c>
      <c r="G5522" t="s">
        <v>9457</v>
      </c>
      <c r="H5522">
        <v>610</v>
      </c>
      <c r="I5522">
        <v>5</v>
      </c>
      <c r="J5522" t="s">
        <v>4140</v>
      </c>
      <c r="L5522" t="s">
        <v>181</v>
      </c>
    </row>
    <row r="5523" spans="1:12" x14ac:dyDescent="0.25">
      <c r="A5523" t="s">
        <v>9456</v>
      </c>
      <c r="B5523" t="s">
        <v>9453</v>
      </c>
      <c r="C5523" t="s">
        <v>9454</v>
      </c>
      <c r="D5523" t="s">
        <v>9455</v>
      </c>
      <c r="E5523" s="117">
        <v>43031</v>
      </c>
      <c r="F5523" s="118">
        <v>0.44766203703703705</v>
      </c>
      <c r="G5523" t="s">
        <v>9457</v>
      </c>
      <c r="H5523">
        <v>610</v>
      </c>
      <c r="I5523">
        <v>7</v>
      </c>
      <c r="J5523" t="s">
        <v>4140</v>
      </c>
      <c r="L5523">
        <v>97</v>
      </c>
    </row>
    <row r="5524" spans="1:12" x14ac:dyDescent="0.25">
      <c r="A5524" t="s">
        <v>9456</v>
      </c>
      <c r="B5524" t="s">
        <v>9453</v>
      </c>
      <c r="C5524" t="s">
        <v>9454</v>
      </c>
      <c r="D5524" t="s">
        <v>9455</v>
      </c>
      <c r="E5524" s="117">
        <v>43031</v>
      </c>
      <c r="F5524" s="118">
        <v>0.44766203703703705</v>
      </c>
      <c r="G5524" t="s">
        <v>9457</v>
      </c>
      <c r="H5524">
        <v>610</v>
      </c>
      <c r="I5524">
        <v>8</v>
      </c>
      <c r="J5524" t="s">
        <v>4140</v>
      </c>
      <c r="L5524">
        <v>100000</v>
      </c>
    </row>
    <row r="5525" spans="1:12" x14ac:dyDescent="0.25">
      <c r="A5525" t="s">
        <v>9456</v>
      </c>
      <c r="B5525" t="s">
        <v>9453</v>
      </c>
      <c r="C5525" t="s">
        <v>9454</v>
      </c>
      <c r="D5525" t="s">
        <v>9455</v>
      </c>
      <c r="E5525" s="117">
        <v>43031</v>
      </c>
      <c r="F5525" s="118">
        <v>0.44766203703703705</v>
      </c>
      <c r="G5525" t="s">
        <v>9457</v>
      </c>
      <c r="H5525">
        <v>610</v>
      </c>
      <c r="I5525">
        <v>12</v>
      </c>
      <c r="J5525" t="s">
        <v>4140</v>
      </c>
      <c r="L5525">
        <v>-11.7345092778599</v>
      </c>
    </row>
    <row r="5526" spans="1:12" x14ac:dyDescent="0.25">
      <c r="A5526" t="s">
        <v>9456</v>
      </c>
      <c r="B5526" t="s">
        <v>9453</v>
      </c>
      <c r="C5526" t="s">
        <v>9454</v>
      </c>
      <c r="D5526" t="s">
        <v>9455</v>
      </c>
      <c r="E5526" s="117">
        <v>43031</v>
      </c>
      <c r="F5526" s="118">
        <v>0.44766203703703705</v>
      </c>
      <c r="G5526" t="s">
        <v>9457</v>
      </c>
      <c r="H5526">
        <v>610</v>
      </c>
      <c r="I5526">
        <v>13</v>
      </c>
      <c r="J5526" t="s">
        <v>4140</v>
      </c>
      <c r="L5526">
        <v>-62.175005017796103</v>
      </c>
    </row>
    <row r="5527" spans="1:12" x14ac:dyDescent="0.25">
      <c r="A5527" t="s">
        <v>9456</v>
      </c>
      <c r="B5527" t="s">
        <v>9453</v>
      </c>
      <c r="C5527" t="s">
        <v>9454</v>
      </c>
      <c r="D5527" t="s">
        <v>9455</v>
      </c>
      <c r="E5527" s="117">
        <v>43031</v>
      </c>
      <c r="F5527" s="118">
        <v>0.44766203703703705</v>
      </c>
      <c r="G5527" t="s">
        <v>9457</v>
      </c>
      <c r="H5527">
        <v>610</v>
      </c>
      <c r="I5527">
        <v>14</v>
      </c>
      <c r="J5527" t="s">
        <v>4140</v>
      </c>
      <c r="L5527">
        <v>331</v>
      </c>
    </row>
    <row r="5528" spans="1:12" x14ac:dyDescent="0.25">
      <c r="A5528" t="s">
        <v>9456</v>
      </c>
      <c r="B5528" t="s">
        <v>9453</v>
      </c>
      <c r="C5528" t="s">
        <v>9454</v>
      </c>
      <c r="D5528" t="s">
        <v>9455</v>
      </c>
      <c r="E5528" s="117">
        <v>43031</v>
      </c>
      <c r="F5528" s="118">
        <v>0.44767361111111109</v>
      </c>
      <c r="G5528" t="s">
        <v>9457</v>
      </c>
      <c r="H5528">
        <v>610</v>
      </c>
      <c r="I5528">
        <v>15</v>
      </c>
      <c r="J5528" t="s">
        <v>4140</v>
      </c>
      <c r="L5528" s="117">
        <v>42380</v>
      </c>
    </row>
    <row r="5529" spans="1:12" x14ac:dyDescent="0.25">
      <c r="A5529" t="s">
        <v>9456</v>
      </c>
      <c r="B5529" t="s">
        <v>9453</v>
      </c>
      <c r="C5529" t="s">
        <v>9454</v>
      </c>
      <c r="D5529" t="s">
        <v>9455</v>
      </c>
      <c r="E5529" s="117">
        <v>43031</v>
      </c>
      <c r="F5529" s="118">
        <v>0.44768518518518513</v>
      </c>
      <c r="G5529" t="s">
        <v>9457</v>
      </c>
      <c r="H5529">
        <v>611</v>
      </c>
      <c r="I5529">
        <v>2</v>
      </c>
      <c r="J5529" t="s">
        <v>4140</v>
      </c>
      <c r="L5529" t="s">
        <v>5</v>
      </c>
    </row>
    <row r="5530" spans="1:12" x14ac:dyDescent="0.25">
      <c r="A5530" t="s">
        <v>9456</v>
      </c>
      <c r="B5530" t="s">
        <v>9453</v>
      </c>
      <c r="C5530" t="s">
        <v>9454</v>
      </c>
      <c r="D5530" t="s">
        <v>9455</v>
      </c>
      <c r="E5530" s="117">
        <v>43031</v>
      </c>
      <c r="F5530" s="118">
        <v>0.44769675925925928</v>
      </c>
      <c r="G5530" t="s">
        <v>9457</v>
      </c>
      <c r="H5530">
        <v>611</v>
      </c>
      <c r="I5530">
        <v>5</v>
      </c>
      <c r="J5530" t="s">
        <v>4140</v>
      </c>
      <c r="L5530" t="s">
        <v>181</v>
      </c>
    </row>
    <row r="5531" spans="1:12" x14ac:dyDescent="0.25">
      <c r="A5531" t="s">
        <v>9456</v>
      </c>
      <c r="B5531" t="s">
        <v>9453</v>
      </c>
      <c r="C5531" t="s">
        <v>9454</v>
      </c>
      <c r="D5531" t="s">
        <v>9455</v>
      </c>
      <c r="E5531" s="117">
        <v>43031</v>
      </c>
      <c r="F5531" s="118">
        <v>0.44769675925925928</v>
      </c>
      <c r="G5531" t="s">
        <v>9457</v>
      </c>
      <c r="H5531">
        <v>611</v>
      </c>
      <c r="I5531">
        <v>7</v>
      </c>
      <c r="J5531" t="s">
        <v>4140</v>
      </c>
      <c r="L5531">
        <v>98</v>
      </c>
    </row>
    <row r="5532" spans="1:12" x14ac:dyDescent="0.25">
      <c r="A5532" t="s">
        <v>9456</v>
      </c>
      <c r="B5532" t="s">
        <v>9453</v>
      </c>
      <c r="C5532" t="s">
        <v>9454</v>
      </c>
      <c r="D5532" t="s">
        <v>9455</v>
      </c>
      <c r="E5532" s="117">
        <v>43031</v>
      </c>
      <c r="F5532" s="118">
        <v>0.44769675925925928</v>
      </c>
      <c r="G5532" t="s">
        <v>9457</v>
      </c>
      <c r="H5532">
        <v>611</v>
      </c>
      <c r="I5532">
        <v>8</v>
      </c>
      <c r="J5532" t="s">
        <v>4140</v>
      </c>
      <c r="L5532">
        <v>100000</v>
      </c>
    </row>
    <row r="5533" spans="1:12" x14ac:dyDescent="0.25">
      <c r="A5533" t="s">
        <v>9456</v>
      </c>
      <c r="B5533" t="s">
        <v>9453</v>
      </c>
      <c r="C5533" t="s">
        <v>9454</v>
      </c>
      <c r="D5533" t="s">
        <v>9455</v>
      </c>
      <c r="E5533" s="117">
        <v>43031</v>
      </c>
      <c r="F5533" s="118">
        <v>0.44769675925925928</v>
      </c>
      <c r="G5533" t="s">
        <v>9457</v>
      </c>
      <c r="H5533">
        <v>611</v>
      </c>
      <c r="I5533">
        <v>12</v>
      </c>
      <c r="J5533" t="s">
        <v>4140</v>
      </c>
      <c r="L5533">
        <v>-11.732655091625301</v>
      </c>
    </row>
    <row r="5534" spans="1:12" x14ac:dyDescent="0.25">
      <c r="A5534" t="s">
        <v>9456</v>
      </c>
      <c r="B5534" t="s">
        <v>9453</v>
      </c>
      <c r="C5534" t="s">
        <v>9454</v>
      </c>
      <c r="D5534" t="s">
        <v>9455</v>
      </c>
      <c r="E5534" s="117">
        <v>43031</v>
      </c>
      <c r="F5534" s="118">
        <v>0.44769675925925928</v>
      </c>
      <c r="G5534" t="s">
        <v>9457</v>
      </c>
      <c r="H5534">
        <v>611</v>
      </c>
      <c r="I5534">
        <v>13</v>
      </c>
      <c r="J5534" t="s">
        <v>4140</v>
      </c>
      <c r="L5534">
        <v>-62.174854529626998</v>
      </c>
    </row>
    <row r="5535" spans="1:12" x14ac:dyDescent="0.25">
      <c r="A5535" t="s">
        <v>9456</v>
      </c>
      <c r="B5535" t="s">
        <v>9453</v>
      </c>
      <c r="C5535" t="s">
        <v>9454</v>
      </c>
      <c r="D5535" t="s">
        <v>9455</v>
      </c>
      <c r="E5535" s="117">
        <v>43031</v>
      </c>
      <c r="F5535" s="118">
        <v>0.44769675925925928</v>
      </c>
      <c r="G5535" t="s">
        <v>9457</v>
      </c>
      <c r="H5535">
        <v>611</v>
      </c>
      <c r="I5535">
        <v>14</v>
      </c>
      <c r="J5535" t="s">
        <v>4140</v>
      </c>
      <c r="L5535">
        <v>315</v>
      </c>
    </row>
    <row r="5536" spans="1:12" x14ac:dyDescent="0.25">
      <c r="A5536" t="s">
        <v>9456</v>
      </c>
      <c r="B5536" t="s">
        <v>9453</v>
      </c>
      <c r="C5536" t="s">
        <v>9454</v>
      </c>
      <c r="D5536" t="s">
        <v>9455</v>
      </c>
      <c r="E5536" s="117">
        <v>43031</v>
      </c>
      <c r="F5536" s="118">
        <v>0.44769675925925928</v>
      </c>
      <c r="G5536" t="s">
        <v>9457</v>
      </c>
      <c r="H5536">
        <v>611</v>
      </c>
      <c r="I5536">
        <v>15</v>
      </c>
      <c r="J5536" t="s">
        <v>4140</v>
      </c>
      <c r="L5536" s="117">
        <v>42380</v>
      </c>
    </row>
    <row r="5537" spans="1:12" x14ac:dyDescent="0.25">
      <c r="A5537" t="s">
        <v>9456</v>
      </c>
      <c r="B5537" t="s">
        <v>9453</v>
      </c>
      <c r="C5537" t="s">
        <v>9454</v>
      </c>
      <c r="D5537" t="s">
        <v>9455</v>
      </c>
      <c r="E5537" s="117">
        <v>43031</v>
      </c>
      <c r="F5537" s="118">
        <v>0.44771990740740741</v>
      </c>
      <c r="G5537" t="s">
        <v>9457</v>
      </c>
      <c r="H5537">
        <v>612</v>
      </c>
      <c r="I5537">
        <v>2</v>
      </c>
      <c r="J5537" t="s">
        <v>4140</v>
      </c>
      <c r="L5537" t="s">
        <v>5</v>
      </c>
    </row>
    <row r="5538" spans="1:12" x14ac:dyDescent="0.25">
      <c r="A5538" t="s">
        <v>9456</v>
      </c>
      <c r="B5538" t="s">
        <v>9453</v>
      </c>
      <c r="C5538" t="s">
        <v>9454</v>
      </c>
      <c r="D5538" t="s">
        <v>9455</v>
      </c>
      <c r="E5538" s="117">
        <v>43031</v>
      </c>
      <c r="F5538" s="118">
        <v>0.44773148148148145</v>
      </c>
      <c r="G5538" t="s">
        <v>9457</v>
      </c>
      <c r="H5538">
        <v>612</v>
      </c>
      <c r="I5538">
        <v>5</v>
      </c>
      <c r="J5538" t="s">
        <v>4140</v>
      </c>
      <c r="L5538" t="s">
        <v>181</v>
      </c>
    </row>
    <row r="5539" spans="1:12" x14ac:dyDescent="0.25">
      <c r="A5539" t="s">
        <v>9456</v>
      </c>
      <c r="B5539" t="s">
        <v>9453</v>
      </c>
      <c r="C5539" t="s">
        <v>9454</v>
      </c>
      <c r="D5539" t="s">
        <v>9455</v>
      </c>
      <c r="E5539" s="117">
        <v>43031</v>
      </c>
      <c r="F5539" s="118">
        <v>0.44773148148148145</v>
      </c>
      <c r="G5539" t="s">
        <v>9457</v>
      </c>
      <c r="H5539">
        <v>612</v>
      </c>
      <c r="I5539">
        <v>7</v>
      </c>
      <c r="J5539" t="s">
        <v>4140</v>
      </c>
      <c r="L5539">
        <v>99</v>
      </c>
    </row>
    <row r="5540" spans="1:12" x14ac:dyDescent="0.25">
      <c r="A5540" t="s">
        <v>9456</v>
      </c>
      <c r="B5540" t="s">
        <v>9453</v>
      </c>
      <c r="C5540" t="s">
        <v>9454</v>
      </c>
      <c r="D5540" t="s">
        <v>9455</v>
      </c>
      <c r="E5540" s="117">
        <v>43031</v>
      </c>
      <c r="F5540" s="118">
        <v>0.44773148148148145</v>
      </c>
      <c r="G5540" t="s">
        <v>9457</v>
      </c>
      <c r="H5540">
        <v>612</v>
      </c>
      <c r="I5540">
        <v>8</v>
      </c>
      <c r="J5540" t="s">
        <v>4140</v>
      </c>
      <c r="L5540">
        <v>100000</v>
      </c>
    </row>
    <row r="5541" spans="1:12" x14ac:dyDescent="0.25">
      <c r="A5541" t="s">
        <v>9456</v>
      </c>
      <c r="B5541" t="s">
        <v>9453</v>
      </c>
      <c r="C5541" t="s">
        <v>9454</v>
      </c>
      <c r="D5541" t="s">
        <v>9455</v>
      </c>
      <c r="E5541" s="117">
        <v>43031</v>
      </c>
      <c r="F5541" s="118">
        <v>0.44773148148148145</v>
      </c>
      <c r="G5541" t="s">
        <v>9457</v>
      </c>
      <c r="H5541">
        <v>612</v>
      </c>
      <c r="I5541">
        <v>12</v>
      </c>
      <c r="J5541" t="s">
        <v>4140</v>
      </c>
      <c r="L5541">
        <v>-11.653976720728799</v>
      </c>
    </row>
    <row r="5542" spans="1:12" x14ac:dyDescent="0.25">
      <c r="A5542" t="s">
        <v>9456</v>
      </c>
      <c r="B5542" t="s">
        <v>9453</v>
      </c>
      <c r="C5542" t="s">
        <v>9454</v>
      </c>
      <c r="D5542" t="s">
        <v>9455</v>
      </c>
      <c r="E5542" s="117">
        <v>43031</v>
      </c>
      <c r="F5542" s="118">
        <v>0.44773148148148145</v>
      </c>
      <c r="G5542" t="s">
        <v>9457</v>
      </c>
      <c r="H5542">
        <v>612</v>
      </c>
      <c r="I5542">
        <v>13</v>
      </c>
      <c r="J5542" t="s">
        <v>4140</v>
      </c>
      <c r="L5542">
        <v>-62.185178682368502</v>
      </c>
    </row>
    <row r="5543" spans="1:12" x14ac:dyDescent="0.25">
      <c r="A5543" t="s">
        <v>9456</v>
      </c>
      <c r="B5543" t="s">
        <v>9453</v>
      </c>
      <c r="C5543" t="s">
        <v>9454</v>
      </c>
      <c r="D5543" t="s">
        <v>9455</v>
      </c>
      <c r="E5543" s="117">
        <v>43031</v>
      </c>
      <c r="F5543" s="118">
        <v>0.44773148148148145</v>
      </c>
      <c r="G5543" t="s">
        <v>9457</v>
      </c>
      <c r="H5543">
        <v>612</v>
      </c>
      <c r="I5543">
        <v>14</v>
      </c>
      <c r="J5543" t="s">
        <v>4140</v>
      </c>
      <c r="L5543">
        <v>263</v>
      </c>
    </row>
    <row r="5544" spans="1:12" x14ac:dyDescent="0.25">
      <c r="A5544" t="s">
        <v>9456</v>
      </c>
      <c r="B5544" t="s">
        <v>9453</v>
      </c>
      <c r="C5544" t="s">
        <v>9454</v>
      </c>
      <c r="D5544" t="s">
        <v>9455</v>
      </c>
      <c r="E5544" s="117">
        <v>43031</v>
      </c>
      <c r="F5544" s="118">
        <v>0.44773148148148145</v>
      </c>
      <c r="G5544" t="s">
        <v>9457</v>
      </c>
      <c r="H5544">
        <v>612</v>
      </c>
      <c r="I5544">
        <v>15</v>
      </c>
      <c r="J5544" t="s">
        <v>4140</v>
      </c>
      <c r="L5544" s="117">
        <v>42380</v>
      </c>
    </row>
    <row r="5545" spans="1:12" x14ac:dyDescent="0.25">
      <c r="A5545" t="s">
        <v>9456</v>
      </c>
      <c r="B5545" t="s">
        <v>9453</v>
      </c>
      <c r="C5545" t="s">
        <v>9454</v>
      </c>
      <c r="D5545" t="s">
        <v>9455</v>
      </c>
      <c r="E5545" s="117">
        <v>43031</v>
      </c>
      <c r="F5545" s="118">
        <v>0.44775462962962959</v>
      </c>
      <c r="G5545" t="s">
        <v>9457</v>
      </c>
      <c r="H5545">
        <v>613</v>
      </c>
      <c r="I5545">
        <v>2</v>
      </c>
      <c r="J5545" t="s">
        <v>4140</v>
      </c>
      <c r="L5545" t="s">
        <v>5</v>
      </c>
    </row>
    <row r="5546" spans="1:12" x14ac:dyDescent="0.25">
      <c r="A5546" t="s">
        <v>9456</v>
      </c>
      <c r="B5546" t="s">
        <v>9453</v>
      </c>
      <c r="C5546" t="s">
        <v>9454</v>
      </c>
      <c r="D5546" t="s">
        <v>9455</v>
      </c>
      <c r="E5546" s="117">
        <v>43031</v>
      </c>
      <c r="F5546" s="118">
        <v>0.44776620370370374</v>
      </c>
      <c r="G5546" t="s">
        <v>9457</v>
      </c>
      <c r="H5546">
        <v>613</v>
      </c>
      <c r="I5546">
        <v>5</v>
      </c>
      <c r="J5546" t="s">
        <v>4140</v>
      </c>
      <c r="L5546" t="s">
        <v>181</v>
      </c>
    </row>
    <row r="5547" spans="1:12" x14ac:dyDescent="0.25">
      <c r="A5547" t="s">
        <v>9456</v>
      </c>
      <c r="B5547" t="s">
        <v>9453</v>
      </c>
      <c r="C5547" t="s">
        <v>9454</v>
      </c>
      <c r="D5547" t="s">
        <v>9455</v>
      </c>
      <c r="E5547" s="117">
        <v>43031</v>
      </c>
      <c r="F5547" s="118">
        <v>0.44776620370370374</v>
      </c>
      <c r="G5547" t="s">
        <v>9457</v>
      </c>
      <c r="H5547">
        <v>613</v>
      </c>
      <c r="I5547">
        <v>7</v>
      </c>
      <c r="J5547" t="s">
        <v>4140</v>
      </c>
      <c r="L5547">
        <v>100</v>
      </c>
    </row>
    <row r="5548" spans="1:12" x14ac:dyDescent="0.25">
      <c r="A5548" t="s">
        <v>9456</v>
      </c>
      <c r="B5548" t="s">
        <v>9453</v>
      </c>
      <c r="C5548" t="s">
        <v>9454</v>
      </c>
      <c r="D5548" t="s">
        <v>9455</v>
      </c>
      <c r="E5548" s="117">
        <v>43031</v>
      </c>
      <c r="F5548" s="118">
        <v>0.44776620370370374</v>
      </c>
      <c r="G5548" t="s">
        <v>9457</v>
      </c>
      <c r="H5548">
        <v>613</v>
      </c>
      <c r="I5548">
        <v>8</v>
      </c>
      <c r="J5548" t="s">
        <v>4140</v>
      </c>
      <c r="L5548">
        <v>100000</v>
      </c>
    </row>
    <row r="5549" spans="1:12" x14ac:dyDescent="0.25">
      <c r="A5549" t="s">
        <v>9456</v>
      </c>
      <c r="B5549" t="s">
        <v>9453</v>
      </c>
      <c r="C5549" t="s">
        <v>9454</v>
      </c>
      <c r="D5549" t="s">
        <v>9455</v>
      </c>
      <c r="E5549" s="117">
        <v>43031</v>
      </c>
      <c r="F5549" s="118">
        <v>0.44776620370370374</v>
      </c>
      <c r="G5549" t="s">
        <v>9457</v>
      </c>
      <c r="H5549">
        <v>613</v>
      </c>
      <c r="I5549">
        <v>12</v>
      </c>
      <c r="J5549" t="s">
        <v>4140</v>
      </c>
      <c r="L5549">
        <v>-11.6332988138884</v>
      </c>
    </row>
    <row r="5550" spans="1:12" x14ac:dyDescent="0.25">
      <c r="A5550" t="s">
        <v>9456</v>
      </c>
      <c r="B5550" t="s">
        <v>9453</v>
      </c>
      <c r="C5550" t="s">
        <v>9454</v>
      </c>
      <c r="D5550" t="s">
        <v>9455</v>
      </c>
      <c r="E5550" s="117">
        <v>43031</v>
      </c>
      <c r="F5550" s="118">
        <v>0.44776620370370374</v>
      </c>
      <c r="G5550" t="s">
        <v>9457</v>
      </c>
      <c r="H5550">
        <v>613</v>
      </c>
      <c r="I5550">
        <v>13</v>
      </c>
      <c r="J5550" t="s">
        <v>4140</v>
      </c>
      <c r="L5550">
        <v>-62.160985240663301</v>
      </c>
    </row>
    <row r="5551" spans="1:12" x14ac:dyDescent="0.25">
      <c r="A5551" t="s">
        <v>9456</v>
      </c>
      <c r="B5551" t="s">
        <v>9453</v>
      </c>
      <c r="C5551" t="s">
        <v>9454</v>
      </c>
      <c r="D5551" t="s">
        <v>9455</v>
      </c>
      <c r="E5551" s="117">
        <v>43031</v>
      </c>
      <c r="F5551" s="118">
        <v>0.44776620370370374</v>
      </c>
      <c r="G5551" t="s">
        <v>9457</v>
      </c>
      <c r="H5551">
        <v>613</v>
      </c>
      <c r="I5551">
        <v>14</v>
      </c>
      <c r="J5551" t="s">
        <v>4140</v>
      </c>
      <c r="L5551">
        <v>231</v>
      </c>
    </row>
    <row r="5552" spans="1:12" x14ac:dyDescent="0.25">
      <c r="A5552" t="s">
        <v>9456</v>
      </c>
      <c r="B5552" t="s">
        <v>9453</v>
      </c>
      <c r="C5552" t="s">
        <v>9454</v>
      </c>
      <c r="D5552" t="s">
        <v>9455</v>
      </c>
      <c r="E5552" s="117">
        <v>43031</v>
      </c>
      <c r="F5552" s="118">
        <v>0.44776620370370374</v>
      </c>
      <c r="G5552" t="s">
        <v>9457</v>
      </c>
      <c r="H5552">
        <v>613</v>
      </c>
      <c r="I5552">
        <v>15</v>
      </c>
      <c r="J5552" t="s">
        <v>4140</v>
      </c>
      <c r="L5552" s="117">
        <v>42380</v>
      </c>
    </row>
    <row r="5553" spans="1:12" x14ac:dyDescent="0.25">
      <c r="A5553" t="s">
        <v>9456</v>
      </c>
      <c r="B5553" t="s">
        <v>9453</v>
      </c>
      <c r="C5553" t="s">
        <v>9454</v>
      </c>
      <c r="D5553" t="s">
        <v>9455</v>
      </c>
      <c r="E5553" s="117">
        <v>43031</v>
      </c>
      <c r="F5553" s="118">
        <v>0.44778935185185187</v>
      </c>
      <c r="G5553" t="s">
        <v>9457</v>
      </c>
      <c r="H5553">
        <v>614</v>
      </c>
      <c r="I5553">
        <v>2</v>
      </c>
      <c r="J5553" t="s">
        <v>4140</v>
      </c>
      <c r="L5553" t="s">
        <v>5</v>
      </c>
    </row>
    <row r="5554" spans="1:12" x14ac:dyDescent="0.25">
      <c r="A5554" t="s">
        <v>9456</v>
      </c>
      <c r="B5554" t="s">
        <v>9453</v>
      </c>
      <c r="C5554" t="s">
        <v>9454</v>
      </c>
      <c r="D5554" t="s">
        <v>9455</v>
      </c>
      <c r="E5554" s="117">
        <v>43031</v>
      </c>
      <c r="F5554" s="118">
        <v>0.44778935185185187</v>
      </c>
      <c r="G5554" t="s">
        <v>9457</v>
      </c>
      <c r="H5554">
        <v>614</v>
      </c>
      <c r="I5554">
        <v>5</v>
      </c>
      <c r="J5554" t="s">
        <v>4140</v>
      </c>
      <c r="L5554" t="s">
        <v>181</v>
      </c>
    </row>
    <row r="5555" spans="1:12" x14ac:dyDescent="0.25">
      <c r="A5555" t="s">
        <v>9456</v>
      </c>
      <c r="B5555" t="s">
        <v>9453</v>
      </c>
      <c r="C5555" t="s">
        <v>9454</v>
      </c>
      <c r="D5555" t="s">
        <v>9455</v>
      </c>
      <c r="E5555" s="117">
        <v>43031</v>
      </c>
      <c r="F5555" s="118">
        <v>0.44780092592592591</v>
      </c>
      <c r="G5555" t="s">
        <v>9457</v>
      </c>
      <c r="H5555">
        <v>614</v>
      </c>
      <c r="I5555">
        <v>7</v>
      </c>
      <c r="J5555" t="s">
        <v>4140</v>
      </c>
      <c r="L5555">
        <v>101</v>
      </c>
    </row>
    <row r="5556" spans="1:12" x14ac:dyDescent="0.25">
      <c r="A5556" t="s">
        <v>9456</v>
      </c>
      <c r="B5556" t="s">
        <v>9453</v>
      </c>
      <c r="C5556" t="s">
        <v>9454</v>
      </c>
      <c r="D5556" t="s">
        <v>9455</v>
      </c>
      <c r="E5556" s="117">
        <v>43031</v>
      </c>
      <c r="F5556" s="118">
        <v>0.44780092592592591</v>
      </c>
      <c r="G5556" t="s">
        <v>9457</v>
      </c>
      <c r="H5556">
        <v>614</v>
      </c>
      <c r="I5556">
        <v>8</v>
      </c>
      <c r="J5556" t="s">
        <v>4140</v>
      </c>
      <c r="L5556">
        <v>100000</v>
      </c>
    </row>
    <row r="5557" spans="1:12" x14ac:dyDescent="0.25">
      <c r="A5557" t="s">
        <v>9456</v>
      </c>
      <c r="B5557" t="s">
        <v>9453</v>
      </c>
      <c r="C5557" t="s">
        <v>9454</v>
      </c>
      <c r="D5557" t="s">
        <v>9455</v>
      </c>
      <c r="E5557" s="117">
        <v>43031</v>
      </c>
      <c r="F5557" s="118">
        <v>0.44780092592592591</v>
      </c>
      <c r="G5557" t="s">
        <v>9457</v>
      </c>
      <c r="H5557">
        <v>614</v>
      </c>
      <c r="I5557">
        <v>12</v>
      </c>
      <c r="J5557" t="s">
        <v>4140</v>
      </c>
      <c r="L5557">
        <v>-11.5720216866335</v>
      </c>
    </row>
    <row r="5558" spans="1:12" x14ac:dyDescent="0.25">
      <c r="A5558" t="s">
        <v>9456</v>
      </c>
      <c r="B5558" t="s">
        <v>9453</v>
      </c>
      <c r="C5558" t="s">
        <v>9454</v>
      </c>
      <c r="D5558" t="s">
        <v>9455</v>
      </c>
      <c r="E5558" s="117">
        <v>43031</v>
      </c>
      <c r="F5558" s="118">
        <v>0.44780092592592591</v>
      </c>
      <c r="G5558" t="s">
        <v>9457</v>
      </c>
      <c r="H5558">
        <v>614</v>
      </c>
      <c r="I5558">
        <v>13</v>
      </c>
      <c r="J5558" t="s">
        <v>4140</v>
      </c>
      <c r="L5558">
        <v>-62.238233408098701</v>
      </c>
    </row>
    <row r="5559" spans="1:12" x14ac:dyDescent="0.25">
      <c r="A5559" t="s">
        <v>9456</v>
      </c>
      <c r="B5559" t="s">
        <v>9453</v>
      </c>
      <c r="C5559" t="s">
        <v>9454</v>
      </c>
      <c r="D5559" t="s">
        <v>9455</v>
      </c>
      <c r="E5559" s="117">
        <v>43031</v>
      </c>
      <c r="F5559" s="118">
        <v>0.44780092592592591</v>
      </c>
      <c r="G5559" t="s">
        <v>9457</v>
      </c>
      <c r="H5559">
        <v>614</v>
      </c>
      <c r="I5559">
        <v>14</v>
      </c>
      <c r="J5559" t="s">
        <v>4140</v>
      </c>
      <c r="L5559">
        <v>258</v>
      </c>
    </row>
    <row r="5560" spans="1:12" x14ac:dyDescent="0.25">
      <c r="A5560" t="s">
        <v>9456</v>
      </c>
      <c r="B5560" t="s">
        <v>9453</v>
      </c>
      <c r="C5560" t="s">
        <v>9454</v>
      </c>
      <c r="D5560" t="s">
        <v>9455</v>
      </c>
      <c r="E5560" s="117">
        <v>43031</v>
      </c>
      <c r="F5560" s="118">
        <v>0.44780092592592591</v>
      </c>
      <c r="G5560" t="s">
        <v>9457</v>
      </c>
      <c r="H5560">
        <v>614</v>
      </c>
      <c r="I5560">
        <v>15</v>
      </c>
      <c r="J5560" t="s">
        <v>4140</v>
      </c>
      <c r="L5560" s="117">
        <v>42411</v>
      </c>
    </row>
    <row r="5561" spans="1:12" x14ac:dyDescent="0.25">
      <c r="A5561" t="s">
        <v>9456</v>
      </c>
      <c r="B5561" t="s">
        <v>9453</v>
      </c>
      <c r="C5561" t="s">
        <v>9454</v>
      </c>
      <c r="D5561" t="s">
        <v>9455</v>
      </c>
      <c r="E5561" s="117">
        <v>43031</v>
      </c>
      <c r="F5561" s="118">
        <v>0.44782407407407404</v>
      </c>
      <c r="G5561" t="s">
        <v>9457</v>
      </c>
      <c r="H5561">
        <v>615</v>
      </c>
      <c r="I5561">
        <v>2</v>
      </c>
      <c r="J5561" t="s">
        <v>4140</v>
      </c>
      <c r="L5561" t="s">
        <v>5</v>
      </c>
    </row>
    <row r="5562" spans="1:12" x14ac:dyDescent="0.25">
      <c r="A5562" t="s">
        <v>9456</v>
      </c>
      <c r="B5562" t="s">
        <v>9453</v>
      </c>
      <c r="C5562" t="s">
        <v>9454</v>
      </c>
      <c r="D5562" t="s">
        <v>9455</v>
      </c>
      <c r="E5562" s="117">
        <v>43031</v>
      </c>
      <c r="F5562" s="118">
        <v>0.44782407407407404</v>
      </c>
      <c r="G5562" t="s">
        <v>9457</v>
      </c>
      <c r="H5562">
        <v>615</v>
      </c>
      <c r="I5562">
        <v>5</v>
      </c>
      <c r="J5562" t="s">
        <v>4140</v>
      </c>
      <c r="L5562" t="s">
        <v>181</v>
      </c>
    </row>
    <row r="5563" spans="1:12" x14ac:dyDescent="0.25">
      <c r="A5563" t="s">
        <v>9456</v>
      </c>
      <c r="B5563" t="s">
        <v>9453</v>
      </c>
      <c r="C5563" t="s">
        <v>9454</v>
      </c>
      <c r="D5563" t="s">
        <v>9455</v>
      </c>
      <c r="E5563" s="117">
        <v>43031</v>
      </c>
      <c r="F5563" s="118">
        <v>0.44783564814814819</v>
      </c>
      <c r="G5563" t="s">
        <v>9457</v>
      </c>
      <c r="H5563">
        <v>615</v>
      </c>
      <c r="I5563">
        <v>7</v>
      </c>
      <c r="J5563" t="s">
        <v>4140</v>
      </c>
      <c r="L5563">
        <v>102</v>
      </c>
    </row>
    <row r="5564" spans="1:12" x14ac:dyDescent="0.25">
      <c r="A5564" t="s">
        <v>9456</v>
      </c>
      <c r="B5564" t="s">
        <v>9453</v>
      </c>
      <c r="C5564" t="s">
        <v>9454</v>
      </c>
      <c r="D5564" t="s">
        <v>9455</v>
      </c>
      <c r="E5564" s="117">
        <v>43031</v>
      </c>
      <c r="F5564" s="118">
        <v>0.44783564814814819</v>
      </c>
      <c r="G5564" t="s">
        <v>9457</v>
      </c>
      <c r="H5564">
        <v>615</v>
      </c>
      <c r="I5564">
        <v>8</v>
      </c>
      <c r="J5564" t="s">
        <v>4140</v>
      </c>
      <c r="L5564">
        <v>100000</v>
      </c>
    </row>
    <row r="5565" spans="1:12" x14ac:dyDescent="0.25">
      <c r="A5565" t="s">
        <v>9456</v>
      </c>
      <c r="B5565" t="s">
        <v>9453</v>
      </c>
      <c r="C5565" t="s">
        <v>9454</v>
      </c>
      <c r="D5565" t="s">
        <v>9455</v>
      </c>
      <c r="E5565" s="117">
        <v>43031</v>
      </c>
      <c r="F5565" s="118">
        <v>0.44783564814814819</v>
      </c>
      <c r="G5565" t="s">
        <v>9457</v>
      </c>
      <c r="H5565">
        <v>615</v>
      </c>
      <c r="I5565">
        <v>12</v>
      </c>
      <c r="J5565" t="s">
        <v>4140</v>
      </c>
      <c r="L5565">
        <v>-11.588063629286999</v>
      </c>
    </row>
    <row r="5566" spans="1:12" x14ac:dyDescent="0.25">
      <c r="A5566" t="s">
        <v>9456</v>
      </c>
      <c r="B5566" t="s">
        <v>9453</v>
      </c>
      <c r="C5566" t="s">
        <v>9454</v>
      </c>
      <c r="D5566" t="s">
        <v>9455</v>
      </c>
      <c r="E5566" s="117">
        <v>43031</v>
      </c>
      <c r="F5566" s="118">
        <v>0.44783564814814819</v>
      </c>
      <c r="G5566" t="s">
        <v>9457</v>
      </c>
      <c r="H5566">
        <v>615</v>
      </c>
      <c r="I5566">
        <v>13</v>
      </c>
      <c r="J5566" t="s">
        <v>4140</v>
      </c>
      <c r="L5566">
        <v>-62.238162466577101</v>
      </c>
    </row>
    <row r="5567" spans="1:12" x14ac:dyDescent="0.25">
      <c r="A5567" t="s">
        <v>9456</v>
      </c>
      <c r="B5567" t="s">
        <v>9453</v>
      </c>
      <c r="C5567" t="s">
        <v>9454</v>
      </c>
      <c r="D5567" t="s">
        <v>9455</v>
      </c>
      <c r="E5567" s="117">
        <v>43031</v>
      </c>
      <c r="F5567" s="118">
        <v>0.44783564814814819</v>
      </c>
      <c r="G5567" t="s">
        <v>9457</v>
      </c>
      <c r="H5567">
        <v>615</v>
      </c>
      <c r="I5567">
        <v>14</v>
      </c>
      <c r="J5567" t="s">
        <v>4140</v>
      </c>
      <c r="L5567">
        <v>269</v>
      </c>
    </row>
    <row r="5568" spans="1:12" x14ac:dyDescent="0.25">
      <c r="A5568" t="s">
        <v>9456</v>
      </c>
      <c r="B5568" t="s">
        <v>9453</v>
      </c>
      <c r="C5568" t="s">
        <v>9454</v>
      </c>
      <c r="D5568" t="s">
        <v>9455</v>
      </c>
      <c r="E5568" s="117">
        <v>43031</v>
      </c>
      <c r="F5568" s="118">
        <v>0.44783564814814819</v>
      </c>
      <c r="G5568" t="s">
        <v>9457</v>
      </c>
      <c r="H5568">
        <v>615</v>
      </c>
      <c r="I5568">
        <v>15</v>
      </c>
      <c r="J5568" t="s">
        <v>4140</v>
      </c>
      <c r="L5568" s="117">
        <v>42411</v>
      </c>
    </row>
    <row r="5569" spans="1:12" x14ac:dyDescent="0.25">
      <c r="A5569" t="s">
        <v>9456</v>
      </c>
      <c r="B5569" t="s">
        <v>9453</v>
      </c>
      <c r="C5569" t="s">
        <v>9454</v>
      </c>
      <c r="D5569" t="s">
        <v>9455</v>
      </c>
      <c r="E5569" s="117">
        <v>43031</v>
      </c>
      <c r="F5569" s="118">
        <v>0.44785879629629632</v>
      </c>
      <c r="G5569" t="s">
        <v>9457</v>
      </c>
      <c r="H5569">
        <v>616</v>
      </c>
      <c r="I5569">
        <v>2</v>
      </c>
      <c r="J5569" t="s">
        <v>4140</v>
      </c>
      <c r="L5569" t="s">
        <v>5</v>
      </c>
    </row>
    <row r="5570" spans="1:12" x14ac:dyDescent="0.25">
      <c r="A5570" t="s">
        <v>9456</v>
      </c>
      <c r="B5570" t="s">
        <v>9453</v>
      </c>
      <c r="C5570" t="s">
        <v>9454</v>
      </c>
      <c r="D5570" t="s">
        <v>9455</v>
      </c>
      <c r="E5570" s="117">
        <v>43031</v>
      </c>
      <c r="F5570" s="118">
        <v>0.44785879629629632</v>
      </c>
      <c r="G5570" t="s">
        <v>9457</v>
      </c>
      <c r="H5570">
        <v>616</v>
      </c>
      <c r="I5570">
        <v>5</v>
      </c>
      <c r="J5570" t="s">
        <v>4140</v>
      </c>
      <c r="L5570" t="s">
        <v>181</v>
      </c>
    </row>
    <row r="5571" spans="1:12" x14ac:dyDescent="0.25">
      <c r="A5571" t="s">
        <v>9456</v>
      </c>
      <c r="B5571" t="s">
        <v>9453</v>
      </c>
      <c r="C5571" t="s">
        <v>9454</v>
      </c>
      <c r="D5571" t="s">
        <v>9455</v>
      </c>
      <c r="E5571" s="117">
        <v>43031</v>
      </c>
      <c r="F5571" s="118">
        <v>0.44787037037037036</v>
      </c>
      <c r="G5571" t="s">
        <v>9457</v>
      </c>
      <c r="H5571">
        <v>616</v>
      </c>
      <c r="I5571">
        <v>7</v>
      </c>
      <c r="J5571" t="s">
        <v>4140</v>
      </c>
      <c r="L5571">
        <v>103</v>
      </c>
    </row>
    <row r="5572" spans="1:12" x14ac:dyDescent="0.25">
      <c r="A5572" t="s">
        <v>9456</v>
      </c>
      <c r="B5572" t="s">
        <v>9453</v>
      </c>
      <c r="C5572" t="s">
        <v>9454</v>
      </c>
      <c r="D5572" t="s">
        <v>9455</v>
      </c>
      <c r="E5572" s="117">
        <v>43031</v>
      </c>
      <c r="F5572" s="118">
        <v>0.44787037037037036</v>
      </c>
      <c r="G5572" t="s">
        <v>9457</v>
      </c>
      <c r="H5572">
        <v>616</v>
      </c>
      <c r="I5572">
        <v>8</v>
      </c>
      <c r="J5572" t="s">
        <v>4140</v>
      </c>
      <c r="L5572">
        <v>100000</v>
      </c>
    </row>
    <row r="5573" spans="1:12" x14ac:dyDescent="0.25">
      <c r="A5573" t="s">
        <v>9456</v>
      </c>
      <c r="B5573" t="s">
        <v>9453</v>
      </c>
      <c r="C5573" t="s">
        <v>9454</v>
      </c>
      <c r="D5573" t="s">
        <v>9455</v>
      </c>
      <c r="E5573" s="117">
        <v>43031</v>
      </c>
      <c r="F5573" s="118">
        <v>0.44787037037037036</v>
      </c>
      <c r="G5573" t="s">
        <v>9457</v>
      </c>
      <c r="H5573">
        <v>616</v>
      </c>
      <c r="I5573">
        <v>12</v>
      </c>
      <c r="J5573" t="s">
        <v>4140</v>
      </c>
      <c r="L5573">
        <v>-11.6150393532964</v>
      </c>
    </row>
    <row r="5574" spans="1:12" x14ac:dyDescent="0.25">
      <c r="A5574" t="s">
        <v>9456</v>
      </c>
      <c r="B5574" t="s">
        <v>9453</v>
      </c>
      <c r="C5574" t="s">
        <v>9454</v>
      </c>
      <c r="D5574" t="s">
        <v>9455</v>
      </c>
      <c r="E5574" s="117">
        <v>43031</v>
      </c>
      <c r="F5574" s="118">
        <v>0.44787037037037036</v>
      </c>
      <c r="G5574" t="s">
        <v>9457</v>
      </c>
      <c r="H5574">
        <v>616</v>
      </c>
      <c r="I5574">
        <v>13</v>
      </c>
      <c r="J5574" t="s">
        <v>4140</v>
      </c>
      <c r="L5574">
        <v>-62.238447026742797</v>
      </c>
    </row>
    <row r="5575" spans="1:12" x14ac:dyDescent="0.25">
      <c r="A5575" t="s">
        <v>9456</v>
      </c>
      <c r="B5575" t="s">
        <v>9453</v>
      </c>
      <c r="C5575" t="s">
        <v>9454</v>
      </c>
      <c r="D5575" t="s">
        <v>9455</v>
      </c>
      <c r="E5575" s="117">
        <v>43031</v>
      </c>
      <c r="F5575" s="118">
        <v>0.44787037037037036</v>
      </c>
      <c r="G5575" t="s">
        <v>9457</v>
      </c>
      <c r="H5575">
        <v>616</v>
      </c>
      <c r="I5575">
        <v>14</v>
      </c>
      <c r="J5575" t="s">
        <v>4140</v>
      </c>
      <c r="L5575">
        <v>256</v>
      </c>
    </row>
    <row r="5576" spans="1:12" x14ac:dyDescent="0.25">
      <c r="A5576" t="s">
        <v>9456</v>
      </c>
      <c r="B5576" t="s">
        <v>9453</v>
      </c>
      <c r="C5576" t="s">
        <v>9454</v>
      </c>
      <c r="D5576" t="s">
        <v>9455</v>
      </c>
      <c r="E5576" s="117">
        <v>43031</v>
      </c>
      <c r="F5576" s="118">
        <v>0.44787037037037036</v>
      </c>
      <c r="G5576" t="s">
        <v>9457</v>
      </c>
      <c r="H5576">
        <v>616</v>
      </c>
      <c r="I5576">
        <v>15</v>
      </c>
      <c r="J5576" t="s">
        <v>4140</v>
      </c>
      <c r="L5576" s="117">
        <v>42411</v>
      </c>
    </row>
    <row r="5577" spans="1:12" x14ac:dyDescent="0.25">
      <c r="A5577" t="s">
        <v>9456</v>
      </c>
      <c r="B5577" t="s">
        <v>9453</v>
      </c>
      <c r="C5577" t="s">
        <v>9454</v>
      </c>
      <c r="D5577" t="s">
        <v>9455</v>
      </c>
      <c r="E5577" s="117">
        <v>43031</v>
      </c>
      <c r="F5577" s="118">
        <v>0.4478935185185185</v>
      </c>
      <c r="G5577" t="s">
        <v>9457</v>
      </c>
      <c r="H5577">
        <v>617</v>
      </c>
      <c r="I5577">
        <v>2</v>
      </c>
      <c r="J5577" t="s">
        <v>4140</v>
      </c>
      <c r="L5577" t="s">
        <v>5</v>
      </c>
    </row>
    <row r="5578" spans="1:12" x14ac:dyDescent="0.25">
      <c r="A5578" t="s">
        <v>9456</v>
      </c>
      <c r="B5578" t="s">
        <v>9453</v>
      </c>
      <c r="C5578" t="s">
        <v>9454</v>
      </c>
      <c r="D5578" t="s">
        <v>9455</v>
      </c>
      <c r="E5578" s="117">
        <v>43031</v>
      </c>
      <c r="F5578" s="118">
        <v>0.4478935185185185</v>
      </c>
      <c r="G5578" t="s">
        <v>9457</v>
      </c>
      <c r="H5578">
        <v>617</v>
      </c>
      <c r="I5578">
        <v>5</v>
      </c>
      <c r="J5578" t="s">
        <v>4140</v>
      </c>
      <c r="L5578" t="s">
        <v>181</v>
      </c>
    </row>
    <row r="5579" spans="1:12" x14ac:dyDescent="0.25">
      <c r="A5579" t="s">
        <v>9456</v>
      </c>
      <c r="B5579" t="s">
        <v>9453</v>
      </c>
      <c r="C5579" t="s">
        <v>9454</v>
      </c>
      <c r="D5579" t="s">
        <v>9455</v>
      </c>
      <c r="E5579" s="117">
        <v>43031</v>
      </c>
      <c r="F5579" s="118">
        <v>0.4478935185185185</v>
      </c>
      <c r="G5579" t="s">
        <v>9457</v>
      </c>
      <c r="H5579">
        <v>617</v>
      </c>
      <c r="I5579">
        <v>7</v>
      </c>
      <c r="J5579" t="s">
        <v>4140</v>
      </c>
      <c r="L5579">
        <v>104</v>
      </c>
    </row>
    <row r="5580" spans="1:12" x14ac:dyDescent="0.25">
      <c r="A5580" t="s">
        <v>9456</v>
      </c>
      <c r="B5580" t="s">
        <v>9453</v>
      </c>
      <c r="C5580" t="s">
        <v>9454</v>
      </c>
      <c r="D5580" t="s">
        <v>9455</v>
      </c>
      <c r="E5580" s="117">
        <v>43031</v>
      </c>
      <c r="F5580" s="118">
        <v>0.44790509259259265</v>
      </c>
      <c r="G5580" t="s">
        <v>9457</v>
      </c>
      <c r="H5580">
        <v>617</v>
      </c>
      <c r="I5580">
        <v>8</v>
      </c>
      <c r="J5580" t="s">
        <v>4140</v>
      </c>
      <c r="L5580">
        <v>100000</v>
      </c>
    </row>
    <row r="5581" spans="1:12" x14ac:dyDescent="0.25">
      <c r="A5581" t="s">
        <v>9456</v>
      </c>
      <c r="B5581" t="s">
        <v>9453</v>
      </c>
      <c r="C5581" t="s">
        <v>9454</v>
      </c>
      <c r="D5581" t="s">
        <v>9455</v>
      </c>
      <c r="E5581" s="117">
        <v>43031</v>
      </c>
      <c r="F5581" s="118">
        <v>0.44790509259259265</v>
      </c>
      <c r="G5581" t="s">
        <v>9457</v>
      </c>
      <c r="H5581">
        <v>617</v>
      </c>
      <c r="I5581">
        <v>12</v>
      </c>
      <c r="J5581" t="s">
        <v>4140</v>
      </c>
      <c r="L5581">
        <v>-11.638520500105599</v>
      </c>
    </row>
    <row r="5582" spans="1:12" x14ac:dyDescent="0.25">
      <c r="A5582" t="s">
        <v>9456</v>
      </c>
      <c r="B5582" t="s">
        <v>9453</v>
      </c>
      <c r="C5582" t="s">
        <v>9454</v>
      </c>
      <c r="D5582" t="s">
        <v>9455</v>
      </c>
      <c r="E5582" s="117">
        <v>43031</v>
      </c>
      <c r="F5582" s="118">
        <v>0.44790509259259265</v>
      </c>
      <c r="G5582" t="s">
        <v>9457</v>
      </c>
      <c r="H5582">
        <v>617</v>
      </c>
      <c r="I5582">
        <v>13</v>
      </c>
      <c r="J5582" t="s">
        <v>4140</v>
      </c>
      <c r="L5582">
        <v>-62.2372273676798</v>
      </c>
    </row>
    <row r="5583" spans="1:12" x14ac:dyDescent="0.25">
      <c r="A5583" t="s">
        <v>9456</v>
      </c>
      <c r="B5583" t="s">
        <v>9453</v>
      </c>
      <c r="C5583" t="s">
        <v>9454</v>
      </c>
      <c r="D5583" t="s">
        <v>9455</v>
      </c>
      <c r="E5583" s="117">
        <v>43031</v>
      </c>
      <c r="F5583" s="118">
        <v>0.44790509259259265</v>
      </c>
      <c r="G5583" t="s">
        <v>9457</v>
      </c>
      <c r="H5583">
        <v>617</v>
      </c>
      <c r="I5583">
        <v>14</v>
      </c>
      <c r="J5583" t="s">
        <v>4140</v>
      </c>
      <c r="L5583">
        <v>275</v>
      </c>
    </row>
    <row r="5584" spans="1:12" x14ac:dyDescent="0.25">
      <c r="A5584" t="s">
        <v>9456</v>
      </c>
      <c r="B5584" t="s">
        <v>9453</v>
      </c>
      <c r="C5584" t="s">
        <v>9454</v>
      </c>
      <c r="D5584" t="s">
        <v>9455</v>
      </c>
      <c r="E5584" s="117">
        <v>43031</v>
      </c>
      <c r="F5584" s="118">
        <v>0.44790509259259265</v>
      </c>
      <c r="G5584" t="s">
        <v>9457</v>
      </c>
      <c r="H5584">
        <v>617</v>
      </c>
      <c r="I5584">
        <v>15</v>
      </c>
      <c r="J5584" t="s">
        <v>4140</v>
      </c>
      <c r="L5584" s="117">
        <v>42411</v>
      </c>
    </row>
    <row r="5585" spans="1:12" x14ac:dyDescent="0.25">
      <c r="A5585" t="s">
        <v>9456</v>
      </c>
      <c r="B5585" t="s">
        <v>9453</v>
      </c>
      <c r="C5585" t="s">
        <v>9454</v>
      </c>
      <c r="D5585" t="s">
        <v>9455</v>
      </c>
      <c r="E5585" s="117">
        <v>43031</v>
      </c>
      <c r="F5585" s="118">
        <v>0.44792824074074072</v>
      </c>
      <c r="G5585" t="s">
        <v>9457</v>
      </c>
      <c r="H5585">
        <v>618</v>
      </c>
      <c r="I5585">
        <v>2</v>
      </c>
      <c r="J5585" t="s">
        <v>4140</v>
      </c>
      <c r="L5585" t="s">
        <v>5</v>
      </c>
    </row>
    <row r="5586" spans="1:12" x14ac:dyDescent="0.25">
      <c r="A5586" t="s">
        <v>9456</v>
      </c>
      <c r="B5586" t="s">
        <v>9453</v>
      </c>
      <c r="C5586" t="s">
        <v>9454</v>
      </c>
      <c r="D5586" t="s">
        <v>9455</v>
      </c>
      <c r="E5586" s="117">
        <v>43031</v>
      </c>
      <c r="F5586" s="118">
        <v>0.44792824074074072</v>
      </c>
      <c r="G5586" t="s">
        <v>9457</v>
      </c>
      <c r="H5586">
        <v>618</v>
      </c>
      <c r="I5586">
        <v>5</v>
      </c>
      <c r="J5586" t="s">
        <v>4140</v>
      </c>
      <c r="L5586" t="s">
        <v>181</v>
      </c>
    </row>
    <row r="5587" spans="1:12" x14ac:dyDescent="0.25">
      <c r="A5587" t="s">
        <v>9456</v>
      </c>
      <c r="B5587" t="s">
        <v>9453</v>
      </c>
      <c r="C5587" t="s">
        <v>9454</v>
      </c>
      <c r="D5587" t="s">
        <v>9455</v>
      </c>
      <c r="E5587" s="117">
        <v>43031</v>
      </c>
      <c r="F5587" s="118">
        <v>0.44792824074074072</v>
      </c>
      <c r="G5587" t="s">
        <v>9457</v>
      </c>
      <c r="H5587">
        <v>618</v>
      </c>
      <c r="I5587">
        <v>7</v>
      </c>
      <c r="J5587" t="s">
        <v>4140</v>
      </c>
      <c r="L5587">
        <v>105</v>
      </c>
    </row>
    <row r="5588" spans="1:12" x14ac:dyDescent="0.25">
      <c r="A5588" t="s">
        <v>9456</v>
      </c>
      <c r="B5588" t="s">
        <v>9453</v>
      </c>
      <c r="C5588" t="s">
        <v>9454</v>
      </c>
      <c r="D5588" t="s">
        <v>9455</v>
      </c>
      <c r="E5588" s="117">
        <v>43031</v>
      </c>
      <c r="F5588" s="118">
        <v>0.44793981481481482</v>
      </c>
      <c r="G5588" t="s">
        <v>9457</v>
      </c>
      <c r="H5588">
        <v>618</v>
      </c>
      <c r="I5588">
        <v>8</v>
      </c>
      <c r="J5588" t="s">
        <v>4140</v>
      </c>
      <c r="L5588">
        <v>100000</v>
      </c>
    </row>
    <row r="5589" spans="1:12" x14ac:dyDescent="0.25">
      <c r="A5589" t="s">
        <v>9456</v>
      </c>
      <c r="B5589" t="s">
        <v>9453</v>
      </c>
      <c r="C5589" t="s">
        <v>9454</v>
      </c>
      <c r="D5589" t="s">
        <v>9455</v>
      </c>
      <c r="E5589" s="117">
        <v>43031</v>
      </c>
      <c r="F5589" s="118">
        <v>0.44793981481481482</v>
      </c>
      <c r="G5589" t="s">
        <v>9457</v>
      </c>
      <c r="H5589">
        <v>618</v>
      </c>
      <c r="I5589">
        <v>12</v>
      </c>
      <c r="J5589" t="s">
        <v>4140</v>
      </c>
      <c r="L5589">
        <v>-11.6502331716759</v>
      </c>
    </row>
    <row r="5590" spans="1:12" x14ac:dyDescent="0.25">
      <c r="A5590" t="s">
        <v>9456</v>
      </c>
      <c r="B5590" t="s">
        <v>9453</v>
      </c>
      <c r="C5590" t="s">
        <v>9454</v>
      </c>
      <c r="D5590" t="s">
        <v>9455</v>
      </c>
      <c r="E5590" s="117">
        <v>43031</v>
      </c>
      <c r="F5590" s="118">
        <v>0.44793981481481482</v>
      </c>
      <c r="G5590" t="s">
        <v>9457</v>
      </c>
      <c r="H5590">
        <v>618</v>
      </c>
      <c r="I5590">
        <v>13</v>
      </c>
      <c r="J5590" t="s">
        <v>4140</v>
      </c>
      <c r="L5590">
        <v>-62.238039425472003</v>
      </c>
    </row>
    <row r="5591" spans="1:12" x14ac:dyDescent="0.25">
      <c r="A5591" t="s">
        <v>9456</v>
      </c>
      <c r="B5591" t="s">
        <v>9453</v>
      </c>
      <c r="C5591" t="s">
        <v>9454</v>
      </c>
      <c r="D5591" t="s">
        <v>9455</v>
      </c>
      <c r="E5591" s="117">
        <v>43031</v>
      </c>
      <c r="F5591" s="118">
        <v>0.44793981481481482</v>
      </c>
      <c r="G5591" t="s">
        <v>9457</v>
      </c>
      <c r="H5591">
        <v>618</v>
      </c>
      <c r="I5591">
        <v>14</v>
      </c>
      <c r="J5591" t="s">
        <v>4140</v>
      </c>
      <c r="L5591">
        <v>293</v>
      </c>
    </row>
    <row r="5592" spans="1:12" x14ac:dyDescent="0.25">
      <c r="A5592" t="s">
        <v>9456</v>
      </c>
      <c r="B5592" t="s">
        <v>9453</v>
      </c>
      <c r="C5592" t="s">
        <v>9454</v>
      </c>
      <c r="D5592" t="s">
        <v>9455</v>
      </c>
      <c r="E5592" s="117">
        <v>43031</v>
      </c>
      <c r="F5592" s="118">
        <v>0.44793981481481482</v>
      </c>
      <c r="G5592" t="s">
        <v>9457</v>
      </c>
      <c r="H5592">
        <v>618</v>
      </c>
      <c r="I5592">
        <v>15</v>
      </c>
      <c r="J5592" t="s">
        <v>4140</v>
      </c>
      <c r="L5592" s="117">
        <v>42411</v>
      </c>
    </row>
    <row r="5593" spans="1:12" x14ac:dyDescent="0.25">
      <c r="A5593" t="s">
        <v>9456</v>
      </c>
      <c r="B5593" t="s">
        <v>9453</v>
      </c>
      <c r="C5593" t="s">
        <v>9454</v>
      </c>
      <c r="D5593" t="s">
        <v>9455</v>
      </c>
      <c r="E5593" s="117">
        <v>43031</v>
      </c>
      <c r="F5593" s="118">
        <v>0.44796296296296295</v>
      </c>
      <c r="G5593" t="s">
        <v>9457</v>
      </c>
      <c r="H5593">
        <v>619</v>
      </c>
      <c r="I5593">
        <v>2</v>
      </c>
      <c r="J5593" t="s">
        <v>4140</v>
      </c>
      <c r="L5593" t="s">
        <v>5</v>
      </c>
    </row>
    <row r="5594" spans="1:12" x14ac:dyDescent="0.25">
      <c r="A5594" t="s">
        <v>9456</v>
      </c>
      <c r="B5594" t="s">
        <v>9453</v>
      </c>
      <c r="C5594" t="s">
        <v>9454</v>
      </c>
      <c r="D5594" t="s">
        <v>9455</v>
      </c>
      <c r="E5594" s="117">
        <v>43031</v>
      </c>
      <c r="F5594" s="118">
        <v>0.44796296296296295</v>
      </c>
      <c r="G5594" t="s">
        <v>9457</v>
      </c>
      <c r="H5594">
        <v>619</v>
      </c>
      <c r="I5594">
        <v>5</v>
      </c>
      <c r="J5594" t="s">
        <v>4140</v>
      </c>
      <c r="L5594" t="s">
        <v>181</v>
      </c>
    </row>
    <row r="5595" spans="1:12" x14ac:dyDescent="0.25">
      <c r="A5595" t="s">
        <v>9456</v>
      </c>
      <c r="B5595" t="s">
        <v>9453</v>
      </c>
      <c r="C5595" t="s">
        <v>9454</v>
      </c>
      <c r="D5595" t="s">
        <v>9455</v>
      </c>
      <c r="E5595" s="117">
        <v>43031</v>
      </c>
      <c r="F5595" s="118">
        <v>0.44796296296296295</v>
      </c>
      <c r="G5595" t="s">
        <v>9457</v>
      </c>
      <c r="H5595">
        <v>619</v>
      </c>
      <c r="I5595">
        <v>7</v>
      </c>
      <c r="J5595" t="s">
        <v>4140</v>
      </c>
      <c r="L5595">
        <v>106</v>
      </c>
    </row>
    <row r="5596" spans="1:12" x14ac:dyDescent="0.25">
      <c r="A5596" t="s">
        <v>9456</v>
      </c>
      <c r="B5596" t="s">
        <v>9453</v>
      </c>
      <c r="C5596" t="s">
        <v>9454</v>
      </c>
      <c r="D5596" t="s">
        <v>9455</v>
      </c>
      <c r="E5596" s="117">
        <v>43031</v>
      </c>
      <c r="F5596" s="118">
        <v>0.44797453703703699</v>
      </c>
      <c r="G5596" t="s">
        <v>9457</v>
      </c>
      <c r="H5596">
        <v>619</v>
      </c>
      <c r="I5596">
        <v>8</v>
      </c>
      <c r="J5596" t="s">
        <v>4140</v>
      </c>
      <c r="L5596">
        <v>100000</v>
      </c>
    </row>
    <row r="5597" spans="1:12" x14ac:dyDescent="0.25">
      <c r="A5597" t="s">
        <v>9456</v>
      </c>
      <c r="B5597" t="s">
        <v>9453</v>
      </c>
      <c r="C5597" t="s">
        <v>9454</v>
      </c>
      <c r="D5597" t="s">
        <v>9455</v>
      </c>
      <c r="E5597" s="117">
        <v>43031</v>
      </c>
      <c r="F5597" s="118">
        <v>0.44797453703703699</v>
      </c>
      <c r="G5597" t="s">
        <v>9457</v>
      </c>
      <c r="H5597">
        <v>619</v>
      </c>
      <c r="I5597">
        <v>12</v>
      </c>
      <c r="J5597" t="s">
        <v>4140</v>
      </c>
      <c r="L5597">
        <v>-11.6714566199991</v>
      </c>
    </row>
    <row r="5598" spans="1:12" x14ac:dyDescent="0.25">
      <c r="A5598" t="s">
        <v>9456</v>
      </c>
      <c r="B5598" t="s">
        <v>9453</v>
      </c>
      <c r="C5598" t="s">
        <v>9454</v>
      </c>
      <c r="D5598" t="s">
        <v>9455</v>
      </c>
      <c r="E5598" s="117">
        <v>43031</v>
      </c>
      <c r="F5598" s="118">
        <v>0.44797453703703699</v>
      </c>
      <c r="G5598" t="s">
        <v>9457</v>
      </c>
      <c r="H5598">
        <v>619</v>
      </c>
      <c r="I5598">
        <v>13</v>
      </c>
      <c r="J5598" t="s">
        <v>4140</v>
      </c>
      <c r="L5598">
        <v>-62.237981544969301</v>
      </c>
    </row>
    <row r="5599" spans="1:12" x14ac:dyDescent="0.25">
      <c r="A5599" t="s">
        <v>9456</v>
      </c>
      <c r="B5599" t="s">
        <v>9453</v>
      </c>
      <c r="C5599" t="s">
        <v>9454</v>
      </c>
      <c r="D5599" t="s">
        <v>9455</v>
      </c>
      <c r="E5599" s="117">
        <v>43031</v>
      </c>
      <c r="F5599" s="118">
        <v>0.44797453703703699</v>
      </c>
      <c r="G5599" t="s">
        <v>9457</v>
      </c>
      <c r="H5599">
        <v>619</v>
      </c>
      <c r="I5599">
        <v>14</v>
      </c>
      <c r="J5599" t="s">
        <v>4140</v>
      </c>
      <c r="L5599">
        <v>304</v>
      </c>
    </row>
    <row r="5600" spans="1:12" x14ac:dyDescent="0.25">
      <c r="A5600" t="s">
        <v>9456</v>
      </c>
      <c r="B5600" t="s">
        <v>9453</v>
      </c>
      <c r="C5600" t="s">
        <v>9454</v>
      </c>
      <c r="D5600" t="s">
        <v>9455</v>
      </c>
      <c r="E5600" s="117">
        <v>43031</v>
      </c>
      <c r="F5600" s="118">
        <v>0.44797453703703699</v>
      </c>
      <c r="G5600" t="s">
        <v>9457</v>
      </c>
      <c r="H5600">
        <v>619</v>
      </c>
      <c r="I5600">
        <v>15</v>
      </c>
      <c r="J5600" t="s">
        <v>4140</v>
      </c>
      <c r="L5600" s="117">
        <v>42411</v>
      </c>
    </row>
    <row r="5601" spans="1:12" x14ac:dyDescent="0.25">
      <c r="A5601" t="s">
        <v>9456</v>
      </c>
      <c r="B5601" t="s">
        <v>9453</v>
      </c>
      <c r="C5601" t="s">
        <v>9454</v>
      </c>
      <c r="D5601" t="s">
        <v>9455</v>
      </c>
      <c r="E5601" s="117">
        <v>43031</v>
      </c>
      <c r="F5601" s="118">
        <v>0.44799768518518518</v>
      </c>
      <c r="G5601" t="s">
        <v>9457</v>
      </c>
      <c r="H5601">
        <v>620</v>
      </c>
      <c r="I5601">
        <v>2</v>
      </c>
      <c r="J5601" t="s">
        <v>4140</v>
      </c>
      <c r="L5601" t="s">
        <v>5</v>
      </c>
    </row>
    <row r="5602" spans="1:12" x14ac:dyDescent="0.25">
      <c r="A5602" t="s">
        <v>9456</v>
      </c>
      <c r="B5602" t="s">
        <v>9453</v>
      </c>
      <c r="C5602" t="s">
        <v>9454</v>
      </c>
      <c r="D5602" t="s">
        <v>9455</v>
      </c>
      <c r="E5602" s="117">
        <v>43031</v>
      </c>
      <c r="F5602" s="118">
        <v>0.44799768518518518</v>
      </c>
      <c r="G5602" t="s">
        <v>9457</v>
      </c>
      <c r="H5602">
        <v>620</v>
      </c>
      <c r="I5602">
        <v>5</v>
      </c>
      <c r="J5602" t="s">
        <v>4140</v>
      </c>
      <c r="L5602" t="s">
        <v>181</v>
      </c>
    </row>
    <row r="5603" spans="1:12" x14ac:dyDescent="0.25">
      <c r="A5603" t="s">
        <v>9456</v>
      </c>
      <c r="B5603" t="s">
        <v>9453</v>
      </c>
      <c r="C5603" t="s">
        <v>9454</v>
      </c>
      <c r="D5603" t="s">
        <v>9455</v>
      </c>
      <c r="E5603" s="117">
        <v>43031</v>
      </c>
      <c r="F5603" s="118">
        <v>0.44799768518518518</v>
      </c>
      <c r="G5603" t="s">
        <v>9457</v>
      </c>
      <c r="H5603">
        <v>620</v>
      </c>
      <c r="I5603">
        <v>7</v>
      </c>
      <c r="J5603" t="s">
        <v>4140</v>
      </c>
      <c r="L5603">
        <v>107</v>
      </c>
    </row>
    <row r="5604" spans="1:12" x14ac:dyDescent="0.25">
      <c r="A5604" t="s">
        <v>9456</v>
      </c>
      <c r="B5604" t="s">
        <v>9453</v>
      </c>
      <c r="C5604" t="s">
        <v>9454</v>
      </c>
      <c r="D5604" t="s">
        <v>9455</v>
      </c>
      <c r="E5604" s="117">
        <v>43031</v>
      </c>
      <c r="F5604" s="118">
        <v>0.44799768518518518</v>
      </c>
      <c r="G5604" t="s">
        <v>9457</v>
      </c>
      <c r="H5604">
        <v>620</v>
      </c>
      <c r="I5604">
        <v>8</v>
      </c>
      <c r="J5604" t="s">
        <v>4140</v>
      </c>
      <c r="L5604">
        <v>100000</v>
      </c>
    </row>
    <row r="5605" spans="1:12" x14ac:dyDescent="0.25">
      <c r="A5605" t="s">
        <v>9456</v>
      </c>
      <c r="B5605" t="s">
        <v>9453</v>
      </c>
      <c r="C5605" t="s">
        <v>9454</v>
      </c>
      <c r="D5605" t="s">
        <v>9455</v>
      </c>
      <c r="E5605" s="117">
        <v>43031</v>
      </c>
      <c r="F5605" s="118">
        <v>0.44800925925925927</v>
      </c>
      <c r="G5605" t="s">
        <v>9457</v>
      </c>
      <c r="H5605">
        <v>620</v>
      </c>
      <c r="I5605">
        <v>12</v>
      </c>
      <c r="J5605" t="s">
        <v>4140</v>
      </c>
      <c r="L5605">
        <v>-11.751046498946501</v>
      </c>
    </row>
    <row r="5606" spans="1:12" x14ac:dyDescent="0.25">
      <c r="A5606" t="s">
        <v>9456</v>
      </c>
      <c r="B5606" t="s">
        <v>9453</v>
      </c>
      <c r="C5606" t="s">
        <v>9454</v>
      </c>
      <c r="D5606" t="s">
        <v>9455</v>
      </c>
      <c r="E5606" s="117">
        <v>43031</v>
      </c>
      <c r="F5606" s="118">
        <v>0.44800925925925927</v>
      </c>
      <c r="G5606" t="s">
        <v>9457</v>
      </c>
      <c r="H5606">
        <v>620</v>
      </c>
      <c r="I5606">
        <v>13</v>
      </c>
      <c r="J5606" t="s">
        <v>4140</v>
      </c>
      <c r="L5606">
        <v>-62.108248946566</v>
      </c>
    </row>
    <row r="5607" spans="1:12" x14ac:dyDescent="0.25">
      <c r="A5607" t="s">
        <v>9456</v>
      </c>
      <c r="B5607" t="s">
        <v>9453</v>
      </c>
      <c r="C5607" t="s">
        <v>9454</v>
      </c>
      <c r="D5607" t="s">
        <v>9455</v>
      </c>
      <c r="E5607" s="117">
        <v>43031</v>
      </c>
      <c r="F5607" s="118">
        <v>0.44800925925925927</v>
      </c>
      <c r="G5607" t="s">
        <v>9457</v>
      </c>
      <c r="H5607">
        <v>620</v>
      </c>
      <c r="I5607">
        <v>14</v>
      </c>
      <c r="J5607" t="s">
        <v>4140</v>
      </c>
      <c r="L5607">
        <v>262</v>
      </c>
    </row>
    <row r="5608" spans="1:12" x14ac:dyDescent="0.25">
      <c r="A5608" t="s">
        <v>9456</v>
      </c>
      <c r="B5608" t="s">
        <v>9453</v>
      </c>
      <c r="C5608" t="s">
        <v>9454</v>
      </c>
      <c r="D5608" t="s">
        <v>9455</v>
      </c>
      <c r="E5608" s="117">
        <v>43031</v>
      </c>
      <c r="F5608" s="118">
        <v>0.44800925925925927</v>
      </c>
      <c r="G5608" t="s">
        <v>9457</v>
      </c>
      <c r="H5608">
        <v>620</v>
      </c>
      <c r="I5608">
        <v>15</v>
      </c>
      <c r="J5608" t="s">
        <v>4140</v>
      </c>
      <c r="L5608" s="117">
        <v>42411</v>
      </c>
    </row>
    <row r="5609" spans="1:12" x14ac:dyDescent="0.25">
      <c r="A5609" t="s">
        <v>9456</v>
      </c>
      <c r="B5609" t="s">
        <v>9453</v>
      </c>
      <c r="C5609" t="s">
        <v>9454</v>
      </c>
      <c r="D5609" t="s">
        <v>9455</v>
      </c>
      <c r="E5609" s="117">
        <v>43031</v>
      </c>
      <c r="F5609" s="118">
        <v>0.44803240740740741</v>
      </c>
      <c r="G5609" t="s">
        <v>9457</v>
      </c>
      <c r="H5609">
        <v>621</v>
      </c>
      <c r="I5609">
        <v>2</v>
      </c>
      <c r="J5609" t="s">
        <v>4140</v>
      </c>
      <c r="L5609" t="s">
        <v>5</v>
      </c>
    </row>
    <row r="5610" spans="1:12" x14ac:dyDescent="0.25">
      <c r="A5610" t="s">
        <v>9456</v>
      </c>
      <c r="B5610" t="s">
        <v>9453</v>
      </c>
      <c r="C5610" t="s">
        <v>9454</v>
      </c>
      <c r="D5610" t="s">
        <v>9455</v>
      </c>
      <c r="E5610" s="117">
        <v>43031</v>
      </c>
      <c r="F5610" s="118">
        <v>0.44803240740740741</v>
      </c>
      <c r="G5610" t="s">
        <v>9457</v>
      </c>
      <c r="H5610">
        <v>621</v>
      </c>
      <c r="I5610">
        <v>5</v>
      </c>
      <c r="J5610" t="s">
        <v>4140</v>
      </c>
      <c r="L5610" t="s">
        <v>181</v>
      </c>
    </row>
    <row r="5611" spans="1:12" x14ac:dyDescent="0.25">
      <c r="A5611" t="s">
        <v>9456</v>
      </c>
      <c r="B5611" t="s">
        <v>9453</v>
      </c>
      <c r="C5611" t="s">
        <v>9454</v>
      </c>
      <c r="D5611" t="s">
        <v>9455</v>
      </c>
      <c r="E5611" s="117">
        <v>43031</v>
      </c>
      <c r="F5611" s="118">
        <v>0.44803240740740741</v>
      </c>
      <c r="G5611" t="s">
        <v>9457</v>
      </c>
      <c r="H5611">
        <v>621</v>
      </c>
      <c r="I5611">
        <v>7</v>
      </c>
      <c r="J5611" t="s">
        <v>4140</v>
      </c>
      <c r="L5611">
        <v>108</v>
      </c>
    </row>
    <row r="5612" spans="1:12" x14ac:dyDescent="0.25">
      <c r="A5612" t="s">
        <v>9456</v>
      </c>
      <c r="B5612" t="s">
        <v>9453</v>
      </c>
      <c r="C5612" t="s">
        <v>9454</v>
      </c>
      <c r="D5612" t="s">
        <v>9455</v>
      </c>
      <c r="E5612" s="117">
        <v>43031</v>
      </c>
      <c r="F5612" s="118">
        <v>0.44803240740740741</v>
      </c>
      <c r="G5612" t="s">
        <v>9457</v>
      </c>
      <c r="H5612">
        <v>621</v>
      </c>
      <c r="I5612">
        <v>8</v>
      </c>
      <c r="J5612" t="s">
        <v>4140</v>
      </c>
      <c r="L5612">
        <v>100000</v>
      </c>
    </row>
    <row r="5613" spans="1:12" x14ac:dyDescent="0.25">
      <c r="A5613" t="s">
        <v>9456</v>
      </c>
      <c r="B5613" t="s">
        <v>9453</v>
      </c>
      <c r="C5613" t="s">
        <v>9454</v>
      </c>
      <c r="D5613" t="s">
        <v>9455</v>
      </c>
      <c r="E5613" s="117">
        <v>43031</v>
      </c>
      <c r="F5613" s="118">
        <v>0.44804398148148145</v>
      </c>
      <c r="G5613" t="s">
        <v>9457</v>
      </c>
      <c r="H5613">
        <v>621</v>
      </c>
      <c r="I5613">
        <v>12</v>
      </c>
      <c r="J5613" t="s">
        <v>4140</v>
      </c>
      <c r="L5613">
        <v>-11.7360358902664</v>
      </c>
    </row>
    <row r="5614" spans="1:12" x14ac:dyDescent="0.25">
      <c r="A5614" t="s">
        <v>9456</v>
      </c>
      <c r="B5614" t="s">
        <v>9453</v>
      </c>
      <c r="C5614" t="s">
        <v>9454</v>
      </c>
      <c r="D5614" t="s">
        <v>9455</v>
      </c>
      <c r="E5614" s="117">
        <v>43031</v>
      </c>
      <c r="F5614" s="118">
        <v>0.44804398148148145</v>
      </c>
      <c r="G5614" t="s">
        <v>9457</v>
      </c>
      <c r="H5614">
        <v>621</v>
      </c>
      <c r="I5614">
        <v>13</v>
      </c>
      <c r="J5614" t="s">
        <v>4140</v>
      </c>
      <c r="L5614">
        <v>-62.108251322437397</v>
      </c>
    </row>
    <row r="5615" spans="1:12" x14ac:dyDescent="0.25">
      <c r="A5615" t="s">
        <v>9456</v>
      </c>
      <c r="B5615" t="s">
        <v>9453</v>
      </c>
      <c r="C5615" t="s">
        <v>9454</v>
      </c>
      <c r="D5615" t="s">
        <v>9455</v>
      </c>
      <c r="E5615" s="117">
        <v>43031</v>
      </c>
      <c r="F5615" s="118">
        <v>0.44804398148148145</v>
      </c>
      <c r="G5615" t="s">
        <v>9457</v>
      </c>
      <c r="H5615">
        <v>621</v>
      </c>
      <c r="I5615">
        <v>14</v>
      </c>
      <c r="J5615" t="s">
        <v>4140</v>
      </c>
      <c r="L5615">
        <v>245</v>
      </c>
    </row>
    <row r="5616" spans="1:12" x14ac:dyDescent="0.25">
      <c r="A5616" t="s">
        <v>9456</v>
      </c>
      <c r="B5616" t="s">
        <v>9453</v>
      </c>
      <c r="C5616" t="s">
        <v>9454</v>
      </c>
      <c r="D5616" t="s">
        <v>9455</v>
      </c>
      <c r="E5616" s="117">
        <v>43031</v>
      </c>
      <c r="F5616" s="118">
        <v>0.44804398148148145</v>
      </c>
      <c r="G5616" t="s">
        <v>9457</v>
      </c>
      <c r="H5616">
        <v>621</v>
      </c>
      <c r="I5616">
        <v>15</v>
      </c>
      <c r="J5616" t="s">
        <v>4140</v>
      </c>
      <c r="L5616" s="117">
        <v>42411</v>
      </c>
    </row>
    <row r="5617" spans="1:12" x14ac:dyDescent="0.25">
      <c r="A5617" t="s">
        <v>9456</v>
      </c>
      <c r="B5617" t="s">
        <v>9453</v>
      </c>
      <c r="C5617" t="s">
        <v>9454</v>
      </c>
      <c r="D5617" t="s">
        <v>9455</v>
      </c>
      <c r="E5617" s="117">
        <v>43031</v>
      </c>
      <c r="F5617" s="118">
        <v>0.44806712962962963</v>
      </c>
      <c r="G5617" t="s">
        <v>9457</v>
      </c>
      <c r="H5617">
        <v>622</v>
      </c>
      <c r="I5617">
        <v>2</v>
      </c>
      <c r="J5617" t="s">
        <v>4140</v>
      </c>
      <c r="L5617" t="s">
        <v>5</v>
      </c>
    </row>
    <row r="5618" spans="1:12" x14ac:dyDescent="0.25">
      <c r="A5618" t="s">
        <v>9456</v>
      </c>
      <c r="B5618" t="s">
        <v>9453</v>
      </c>
      <c r="C5618" t="s">
        <v>9454</v>
      </c>
      <c r="D5618" t="s">
        <v>9455</v>
      </c>
      <c r="E5618" s="117">
        <v>43031</v>
      </c>
      <c r="F5618" s="118">
        <v>0.44806712962962963</v>
      </c>
      <c r="G5618" t="s">
        <v>9457</v>
      </c>
      <c r="H5618">
        <v>622</v>
      </c>
      <c r="I5618">
        <v>5</v>
      </c>
      <c r="J5618" t="s">
        <v>4140</v>
      </c>
      <c r="L5618" t="s">
        <v>181</v>
      </c>
    </row>
    <row r="5619" spans="1:12" x14ac:dyDescent="0.25">
      <c r="A5619" t="s">
        <v>9456</v>
      </c>
      <c r="B5619" t="s">
        <v>9453</v>
      </c>
      <c r="C5619" t="s">
        <v>9454</v>
      </c>
      <c r="D5619" t="s">
        <v>9455</v>
      </c>
      <c r="E5619" s="117">
        <v>43031</v>
      </c>
      <c r="F5619" s="118">
        <v>0.44806712962962963</v>
      </c>
      <c r="G5619" t="s">
        <v>9457</v>
      </c>
      <c r="H5619">
        <v>622</v>
      </c>
      <c r="I5619">
        <v>7</v>
      </c>
      <c r="J5619" t="s">
        <v>4140</v>
      </c>
      <c r="L5619">
        <v>109</v>
      </c>
    </row>
    <row r="5620" spans="1:12" x14ac:dyDescent="0.25">
      <c r="A5620" t="s">
        <v>9456</v>
      </c>
      <c r="B5620" t="s">
        <v>9453</v>
      </c>
      <c r="C5620" t="s">
        <v>9454</v>
      </c>
      <c r="D5620" t="s">
        <v>9455</v>
      </c>
      <c r="E5620" s="117">
        <v>43031</v>
      </c>
      <c r="F5620" s="118">
        <v>0.44806712962962963</v>
      </c>
      <c r="G5620" t="s">
        <v>9457</v>
      </c>
      <c r="H5620">
        <v>622</v>
      </c>
      <c r="I5620">
        <v>8</v>
      </c>
      <c r="J5620" t="s">
        <v>4140</v>
      </c>
      <c r="L5620">
        <v>100000</v>
      </c>
    </row>
    <row r="5621" spans="1:12" x14ac:dyDescent="0.25">
      <c r="A5621" t="s">
        <v>9456</v>
      </c>
      <c r="B5621" t="s">
        <v>9453</v>
      </c>
      <c r="C5621" t="s">
        <v>9454</v>
      </c>
      <c r="D5621" t="s">
        <v>9455</v>
      </c>
      <c r="E5621" s="117">
        <v>43031</v>
      </c>
      <c r="F5621" s="118">
        <v>0.44807870370370373</v>
      </c>
      <c r="G5621" t="s">
        <v>9457</v>
      </c>
      <c r="H5621">
        <v>622</v>
      </c>
      <c r="I5621">
        <v>12</v>
      </c>
      <c r="J5621" t="s">
        <v>4140</v>
      </c>
      <c r="L5621">
        <v>-11.6703601685089</v>
      </c>
    </row>
    <row r="5622" spans="1:12" x14ac:dyDescent="0.25">
      <c r="A5622" t="s">
        <v>9456</v>
      </c>
      <c r="B5622" t="s">
        <v>9453</v>
      </c>
      <c r="C5622" t="s">
        <v>9454</v>
      </c>
      <c r="D5622" t="s">
        <v>9455</v>
      </c>
      <c r="E5622" s="117">
        <v>43031</v>
      </c>
      <c r="F5622" s="118">
        <v>0.44807870370370373</v>
      </c>
      <c r="G5622" t="s">
        <v>9457</v>
      </c>
      <c r="H5622">
        <v>622</v>
      </c>
      <c r="I5622">
        <v>13</v>
      </c>
      <c r="J5622" t="s">
        <v>4140</v>
      </c>
      <c r="L5622">
        <v>-62.108388303594403</v>
      </c>
    </row>
    <row r="5623" spans="1:12" x14ac:dyDescent="0.25">
      <c r="A5623" t="s">
        <v>9456</v>
      </c>
      <c r="B5623" t="s">
        <v>9453</v>
      </c>
      <c r="C5623" t="s">
        <v>9454</v>
      </c>
      <c r="D5623" t="s">
        <v>9455</v>
      </c>
      <c r="E5623" s="117">
        <v>43031</v>
      </c>
      <c r="F5623" s="118">
        <v>0.44807870370370373</v>
      </c>
      <c r="G5623" t="s">
        <v>9457</v>
      </c>
      <c r="H5623">
        <v>622</v>
      </c>
      <c r="I5623">
        <v>14</v>
      </c>
      <c r="J5623" t="s">
        <v>4140</v>
      </c>
      <c r="L5623">
        <v>234</v>
      </c>
    </row>
    <row r="5624" spans="1:12" x14ac:dyDescent="0.25">
      <c r="A5624" t="s">
        <v>9456</v>
      </c>
      <c r="B5624" t="s">
        <v>9453</v>
      </c>
      <c r="C5624" t="s">
        <v>9454</v>
      </c>
      <c r="D5624" t="s">
        <v>9455</v>
      </c>
      <c r="E5624" s="117">
        <v>43031</v>
      </c>
      <c r="F5624" s="118">
        <v>0.44807870370370373</v>
      </c>
      <c r="G5624" t="s">
        <v>9457</v>
      </c>
      <c r="H5624">
        <v>622</v>
      </c>
      <c r="I5624">
        <v>15</v>
      </c>
      <c r="J5624" t="s">
        <v>4140</v>
      </c>
      <c r="L5624" s="117">
        <v>42411</v>
      </c>
    </row>
    <row r="5625" spans="1:12" x14ac:dyDescent="0.25">
      <c r="A5625" t="s">
        <v>9456</v>
      </c>
      <c r="B5625" t="s">
        <v>9453</v>
      </c>
      <c r="C5625" t="s">
        <v>9454</v>
      </c>
      <c r="D5625" t="s">
        <v>9455</v>
      </c>
      <c r="E5625" s="117">
        <v>43031</v>
      </c>
      <c r="F5625" s="118">
        <v>0.44810185185185186</v>
      </c>
      <c r="G5625" t="s">
        <v>9457</v>
      </c>
      <c r="H5625">
        <v>623</v>
      </c>
      <c r="I5625">
        <v>2</v>
      </c>
      <c r="J5625" t="s">
        <v>4140</v>
      </c>
      <c r="L5625" t="s">
        <v>5</v>
      </c>
    </row>
    <row r="5626" spans="1:12" x14ac:dyDescent="0.25">
      <c r="A5626" t="s">
        <v>9456</v>
      </c>
      <c r="B5626" t="s">
        <v>9453</v>
      </c>
      <c r="C5626" t="s">
        <v>9454</v>
      </c>
      <c r="D5626" t="s">
        <v>9455</v>
      </c>
      <c r="E5626" s="117">
        <v>43031</v>
      </c>
      <c r="F5626" s="118">
        <v>0.44810185185185186</v>
      </c>
      <c r="G5626" t="s">
        <v>9457</v>
      </c>
      <c r="H5626">
        <v>623</v>
      </c>
      <c r="I5626">
        <v>5</v>
      </c>
      <c r="J5626" t="s">
        <v>4140</v>
      </c>
      <c r="L5626" t="s">
        <v>181</v>
      </c>
    </row>
    <row r="5627" spans="1:12" x14ac:dyDescent="0.25">
      <c r="A5627" t="s">
        <v>9456</v>
      </c>
      <c r="B5627" t="s">
        <v>9453</v>
      </c>
      <c r="C5627" t="s">
        <v>9454</v>
      </c>
      <c r="D5627" t="s">
        <v>9455</v>
      </c>
      <c r="E5627" s="117">
        <v>43031</v>
      </c>
      <c r="F5627" s="118">
        <v>0.44810185185185186</v>
      </c>
      <c r="G5627" t="s">
        <v>9457</v>
      </c>
      <c r="H5627">
        <v>623</v>
      </c>
      <c r="I5627">
        <v>7</v>
      </c>
      <c r="J5627" t="s">
        <v>4140</v>
      </c>
      <c r="L5627">
        <v>110</v>
      </c>
    </row>
    <row r="5628" spans="1:12" x14ac:dyDescent="0.25">
      <c r="A5628" t="s">
        <v>9456</v>
      </c>
      <c r="B5628" t="s">
        <v>9453</v>
      </c>
      <c r="C5628" t="s">
        <v>9454</v>
      </c>
      <c r="D5628" t="s">
        <v>9455</v>
      </c>
      <c r="E5628" s="117">
        <v>43031</v>
      </c>
      <c r="F5628" s="118">
        <v>0.44810185185185186</v>
      </c>
      <c r="G5628" t="s">
        <v>9457</v>
      </c>
      <c r="H5628">
        <v>623</v>
      </c>
      <c r="I5628">
        <v>8</v>
      </c>
      <c r="J5628" t="s">
        <v>4140</v>
      </c>
      <c r="L5628">
        <v>100000</v>
      </c>
    </row>
    <row r="5629" spans="1:12" x14ac:dyDescent="0.25">
      <c r="A5629" t="s">
        <v>9456</v>
      </c>
      <c r="B5629" t="s">
        <v>9453</v>
      </c>
      <c r="C5629" t="s">
        <v>9454</v>
      </c>
      <c r="D5629" t="s">
        <v>9455</v>
      </c>
      <c r="E5629" s="117">
        <v>43031</v>
      </c>
      <c r="F5629" s="118">
        <v>0.4481134259259259</v>
      </c>
      <c r="G5629" t="s">
        <v>9457</v>
      </c>
      <c r="H5629">
        <v>623</v>
      </c>
      <c r="I5629">
        <v>12</v>
      </c>
      <c r="J5629" t="s">
        <v>4140</v>
      </c>
      <c r="L5629">
        <v>-11.6971291651914</v>
      </c>
    </row>
    <row r="5630" spans="1:12" x14ac:dyDescent="0.25">
      <c r="A5630" t="s">
        <v>9456</v>
      </c>
      <c r="B5630" t="s">
        <v>9453</v>
      </c>
      <c r="C5630" t="s">
        <v>9454</v>
      </c>
      <c r="D5630" t="s">
        <v>9455</v>
      </c>
      <c r="E5630" s="117">
        <v>43031</v>
      </c>
      <c r="F5630" s="118">
        <v>0.4481134259259259</v>
      </c>
      <c r="G5630" t="s">
        <v>9457</v>
      </c>
      <c r="H5630">
        <v>623</v>
      </c>
      <c r="I5630">
        <v>13</v>
      </c>
      <c r="J5630" t="s">
        <v>4140</v>
      </c>
      <c r="L5630">
        <v>-62.144975519492398</v>
      </c>
    </row>
    <row r="5631" spans="1:12" x14ac:dyDescent="0.25">
      <c r="A5631" t="s">
        <v>9456</v>
      </c>
      <c r="B5631" t="s">
        <v>9453</v>
      </c>
      <c r="C5631" t="s">
        <v>9454</v>
      </c>
      <c r="D5631" t="s">
        <v>9455</v>
      </c>
      <c r="E5631" s="117">
        <v>43031</v>
      </c>
      <c r="F5631" s="118">
        <v>0.4481134259259259</v>
      </c>
      <c r="G5631" t="s">
        <v>9457</v>
      </c>
      <c r="H5631">
        <v>623</v>
      </c>
      <c r="I5631">
        <v>14</v>
      </c>
      <c r="J5631" t="s">
        <v>4140</v>
      </c>
      <c r="L5631">
        <v>243</v>
      </c>
    </row>
    <row r="5632" spans="1:12" x14ac:dyDescent="0.25">
      <c r="A5632" t="s">
        <v>9456</v>
      </c>
      <c r="B5632" t="s">
        <v>9453</v>
      </c>
      <c r="C5632" t="s">
        <v>9454</v>
      </c>
      <c r="D5632" t="s">
        <v>9455</v>
      </c>
      <c r="E5632" s="117">
        <v>43031</v>
      </c>
      <c r="F5632" s="118">
        <v>0.4481134259259259</v>
      </c>
      <c r="G5632" t="s">
        <v>9457</v>
      </c>
      <c r="H5632">
        <v>623</v>
      </c>
      <c r="I5632">
        <v>15</v>
      </c>
      <c r="J5632" t="s">
        <v>4140</v>
      </c>
      <c r="L5632" s="117">
        <v>42411</v>
      </c>
    </row>
    <row r="5633" spans="1:12" x14ac:dyDescent="0.25">
      <c r="A5633" t="s">
        <v>9456</v>
      </c>
      <c r="B5633" t="s">
        <v>9453</v>
      </c>
      <c r="C5633" t="s">
        <v>9454</v>
      </c>
      <c r="D5633" t="s">
        <v>9455</v>
      </c>
      <c r="E5633" s="117">
        <v>43031</v>
      </c>
      <c r="F5633" s="118">
        <v>0.44813657407407409</v>
      </c>
      <c r="G5633" t="s">
        <v>9457</v>
      </c>
      <c r="H5633">
        <v>624</v>
      </c>
      <c r="I5633">
        <v>2</v>
      </c>
      <c r="J5633" t="s">
        <v>4140</v>
      </c>
      <c r="L5633" t="s">
        <v>5</v>
      </c>
    </row>
    <row r="5634" spans="1:12" x14ac:dyDescent="0.25">
      <c r="A5634" t="s">
        <v>9456</v>
      </c>
      <c r="B5634" t="s">
        <v>9453</v>
      </c>
      <c r="C5634" t="s">
        <v>9454</v>
      </c>
      <c r="D5634" t="s">
        <v>9455</v>
      </c>
      <c r="E5634" s="117">
        <v>43031</v>
      </c>
      <c r="F5634" s="118">
        <v>0.44813657407407409</v>
      </c>
      <c r="G5634" t="s">
        <v>9457</v>
      </c>
      <c r="H5634">
        <v>624</v>
      </c>
      <c r="I5634">
        <v>5</v>
      </c>
      <c r="J5634" t="s">
        <v>4140</v>
      </c>
      <c r="L5634" t="s">
        <v>181</v>
      </c>
    </row>
    <row r="5635" spans="1:12" x14ac:dyDescent="0.25">
      <c r="A5635" t="s">
        <v>9456</v>
      </c>
      <c r="B5635" t="s">
        <v>9453</v>
      </c>
      <c r="C5635" t="s">
        <v>9454</v>
      </c>
      <c r="D5635" t="s">
        <v>9455</v>
      </c>
      <c r="E5635" s="117">
        <v>43031</v>
      </c>
      <c r="F5635" s="118">
        <v>0.44813657407407409</v>
      </c>
      <c r="G5635" t="s">
        <v>9457</v>
      </c>
      <c r="H5635">
        <v>624</v>
      </c>
      <c r="I5635">
        <v>7</v>
      </c>
      <c r="J5635" t="s">
        <v>4140</v>
      </c>
      <c r="L5635">
        <v>111</v>
      </c>
    </row>
    <row r="5636" spans="1:12" x14ac:dyDescent="0.25">
      <c r="A5636" t="s">
        <v>9456</v>
      </c>
      <c r="B5636" t="s">
        <v>9453</v>
      </c>
      <c r="C5636" t="s">
        <v>9454</v>
      </c>
      <c r="D5636" t="s">
        <v>9455</v>
      </c>
      <c r="E5636" s="117">
        <v>43031</v>
      </c>
      <c r="F5636" s="118">
        <v>0.44813657407407409</v>
      </c>
      <c r="G5636" t="s">
        <v>9457</v>
      </c>
      <c r="H5636">
        <v>624</v>
      </c>
      <c r="I5636">
        <v>8</v>
      </c>
      <c r="J5636" t="s">
        <v>4140</v>
      </c>
      <c r="L5636">
        <v>100000</v>
      </c>
    </row>
    <row r="5637" spans="1:12" x14ac:dyDescent="0.25">
      <c r="A5637" t="s">
        <v>9456</v>
      </c>
      <c r="B5637" t="s">
        <v>9453</v>
      </c>
      <c r="C5637" t="s">
        <v>9454</v>
      </c>
      <c r="D5637" t="s">
        <v>9455</v>
      </c>
      <c r="E5637" s="117">
        <v>43031</v>
      </c>
      <c r="F5637" s="118">
        <v>0.44814814814814818</v>
      </c>
      <c r="G5637" t="s">
        <v>9457</v>
      </c>
      <c r="H5637">
        <v>624</v>
      </c>
      <c r="I5637">
        <v>12</v>
      </c>
      <c r="J5637" t="s">
        <v>4140</v>
      </c>
      <c r="L5637">
        <v>-11.7786015752559</v>
      </c>
    </row>
    <row r="5638" spans="1:12" x14ac:dyDescent="0.25">
      <c r="A5638" t="s">
        <v>9456</v>
      </c>
      <c r="B5638" t="s">
        <v>9453</v>
      </c>
      <c r="C5638" t="s">
        <v>9454</v>
      </c>
      <c r="D5638" t="s">
        <v>9455</v>
      </c>
      <c r="E5638" s="117">
        <v>43031</v>
      </c>
      <c r="F5638" s="118">
        <v>0.44814814814814818</v>
      </c>
      <c r="G5638" t="s">
        <v>9457</v>
      </c>
      <c r="H5638">
        <v>624</v>
      </c>
      <c r="I5638">
        <v>13</v>
      </c>
      <c r="J5638" t="s">
        <v>4140</v>
      </c>
      <c r="L5638">
        <v>-62.386309429768701</v>
      </c>
    </row>
    <row r="5639" spans="1:12" x14ac:dyDescent="0.25">
      <c r="A5639" t="s">
        <v>9456</v>
      </c>
      <c r="B5639" t="s">
        <v>9453</v>
      </c>
      <c r="C5639" t="s">
        <v>9454</v>
      </c>
      <c r="D5639" t="s">
        <v>9455</v>
      </c>
      <c r="E5639" s="117">
        <v>43031</v>
      </c>
      <c r="F5639" s="118">
        <v>0.44814814814814818</v>
      </c>
      <c r="G5639" t="s">
        <v>9457</v>
      </c>
      <c r="H5639">
        <v>624</v>
      </c>
      <c r="I5639">
        <v>14</v>
      </c>
      <c r="J5639" t="s">
        <v>4140</v>
      </c>
      <c r="L5639">
        <v>411</v>
      </c>
    </row>
    <row r="5640" spans="1:12" x14ac:dyDescent="0.25">
      <c r="A5640" t="s">
        <v>9456</v>
      </c>
      <c r="B5640" t="s">
        <v>9453</v>
      </c>
      <c r="C5640" t="s">
        <v>9454</v>
      </c>
      <c r="D5640" t="s">
        <v>9455</v>
      </c>
      <c r="E5640" s="117">
        <v>43031</v>
      </c>
      <c r="F5640" s="118">
        <v>0.44814814814814818</v>
      </c>
      <c r="G5640" t="s">
        <v>9457</v>
      </c>
      <c r="H5640">
        <v>624</v>
      </c>
      <c r="I5640">
        <v>15</v>
      </c>
      <c r="J5640" t="s">
        <v>4140</v>
      </c>
      <c r="L5640" s="117">
        <v>42440</v>
      </c>
    </row>
    <row r="5641" spans="1:12" x14ac:dyDescent="0.25">
      <c r="A5641" t="s">
        <v>9456</v>
      </c>
      <c r="B5641" t="s">
        <v>9453</v>
      </c>
      <c r="C5641" t="s">
        <v>9454</v>
      </c>
      <c r="D5641" t="s">
        <v>9455</v>
      </c>
      <c r="E5641" s="117">
        <v>43031</v>
      </c>
      <c r="F5641" s="118">
        <v>0.44817129629629626</v>
      </c>
      <c r="G5641" t="s">
        <v>9457</v>
      </c>
      <c r="H5641">
        <v>625</v>
      </c>
      <c r="I5641">
        <v>2</v>
      </c>
      <c r="J5641" t="s">
        <v>4140</v>
      </c>
      <c r="L5641" t="s">
        <v>5</v>
      </c>
    </row>
    <row r="5642" spans="1:12" x14ac:dyDescent="0.25">
      <c r="A5642" t="s">
        <v>9456</v>
      </c>
      <c r="B5642" t="s">
        <v>9453</v>
      </c>
      <c r="C5642" t="s">
        <v>9454</v>
      </c>
      <c r="D5642" t="s">
        <v>9455</v>
      </c>
      <c r="E5642" s="117">
        <v>43031</v>
      </c>
      <c r="F5642" s="118">
        <v>0.44817129629629626</v>
      </c>
      <c r="G5642" t="s">
        <v>9457</v>
      </c>
      <c r="H5642">
        <v>625</v>
      </c>
      <c r="I5642">
        <v>5</v>
      </c>
      <c r="J5642" t="s">
        <v>4140</v>
      </c>
      <c r="L5642" t="s">
        <v>181</v>
      </c>
    </row>
    <row r="5643" spans="1:12" x14ac:dyDescent="0.25">
      <c r="A5643" t="s">
        <v>9456</v>
      </c>
      <c r="B5643" t="s">
        <v>9453</v>
      </c>
      <c r="C5643" t="s">
        <v>9454</v>
      </c>
      <c r="D5643" t="s">
        <v>9455</v>
      </c>
      <c r="E5643" s="117">
        <v>43031</v>
      </c>
      <c r="F5643" s="118">
        <v>0.44817129629629626</v>
      </c>
      <c r="G5643" t="s">
        <v>9457</v>
      </c>
      <c r="H5643">
        <v>625</v>
      </c>
      <c r="I5643">
        <v>7</v>
      </c>
      <c r="J5643" t="s">
        <v>4140</v>
      </c>
      <c r="L5643">
        <v>112</v>
      </c>
    </row>
    <row r="5644" spans="1:12" x14ac:dyDescent="0.25">
      <c r="A5644" t="s">
        <v>9456</v>
      </c>
      <c r="B5644" t="s">
        <v>9453</v>
      </c>
      <c r="C5644" t="s">
        <v>9454</v>
      </c>
      <c r="D5644" t="s">
        <v>9455</v>
      </c>
      <c r="E5644" s="117">
        <v>43031</v>
      </c>
      <c r="F5644" s="118">
        <v>0.44817129629629626</v>
      </c>
      <c r="G5644" t="s">
        <v>9457</v>
      </c>
      <c r="H5644">
        <v>625</v>
      </c>
      <c r="I5644">
        <v>8</v>
      </c>
      <c r="J5644" t="s">
        <v>4140</v>
      </c>
      <c r="L5644">
        <v>100000</v>
      </c>
    </row>
    <row r="5645" spans="1:12" x14ac:dyDescent="0.25">
      <c r="A5645" t="s">
        <v>9456</v>
      </c>
      <c r="B5645" t="s">
        <v>9453</v>
      </c>
      <c r="C5645" t="s">
        <v>9454</v>
      </c>
      <c r="D5645" t="s">
        <v>9455</v>
      </c>
      <c r="E5645" s="117">
        <v>43031</v>
      </c>
      <c r="F5645" s="118">
        <v>0.44818287037037036</v>
      </c>
      <c r="G5645" t="s">
        <v>9457</v>
      </c>
      <c r="H5645">
        <v>625</v>
      </c>
      <c r="I5645">
        <v>12</v>
      </c>
      <c r="J5645" t="s">
        <v>4140</v>
      </c>
      <c r="L5645">
        <v>-11.814035143890701</v>
      </c>
    </row>
    <row r="5646" spans="1:12" x14ac:dyDescent="0.25">
      <c r="A5646" t="s">
        <v>9456</v>
      </c>
      <c r="B5646" t="s">
        <v>9453</v>
      </c>
      <c r="C5646" t="s">
        <v>9454</v>
      </c>
      <c r="D5646" t="s">
        <v>9455</v>
      </c>
      <c r="E5646" s="117">
        <v>43031</v>
      </c>
      <c r="F5646" s="118">
        <v>0.44818287037037036</v>
      </c>
      <c r="G5646" t="s">
        <v>9457</v>
      </c>
      <c r="H5646">
        <v>625</v>
      </c>
      <c r="I5646">
        <v>13</v>
      </c>
      <c r="J5646" t="s">
        <v>4140</v>
      </c>
      <c r="L5646">
        <v>-62.387671843466997</v>
      </c>
    </row>
    <row r="5647" spans="1:12" x14ac:dyDescent="0.25">
      <c r="A5647" t="s">
        <v>9456</v>
      </c>
      <c r="B5647" t="s">
        <v>9453</v>
      </c>
      <c r="C5647" t="s">
        <v>9454</v>
      </c>
      <c r="D5647" t="s">
        <v>9455</v>
      </c>
      <c r="E5647" s="117">
        <v>43031</v>
      </c>
      <c r="F5647" s="118">
        <v>0.44818287037037036</v>
      </c>
      <c r="G5647" t="s">
        <v>9457</v>
      </c>
      <c r="H5647">
        <v>625</v>
      </c>
      <c r="I5647">
        <v>14</v>
      </c>
      <c r="J5647" t="s">
        <v>4140</v>
      </c>
      <c r="L5647">
        <v>428</v>
      </c>
    </row>
    <row r="5648" spans="1:12" x14ac:dyDescent="0.25">
      <c r="A5648" t="s">
        <v>9456</v>
      </c>
      <c r="B5648" t="s">
        <v>9453</v>
      </c>
      <c r="C5648" t="s">
        <v>9454</v>
      </c>
      <c r="D5648" t="s">
        <v>9455</v>
      </c>
      <c r="E5648" s="117">
        <v>43031</v>
      </c>
      <c r="F5648" s="118">
        <v>0.44818287037037036</v>
      </c>
      <c r="G5648" t="s">
        <v>9457</v>
      </c>
      <c r="H5648">
        <v>625</v>
      </c>
      <c r="I5648">
        <v>15</v>
      </c>
      <c r="J5648" t="s">
        <v>4140</v>
      </c>
      <c r="L5648" s="117">
        <v>42440</v>
      </c>
    </row>
    <row r="5649" spans="1:12" x14ac:dyDescent="0.25">
      <c r="A5649" t="s">
        <v>9456</v>
      </c>
      <c r="B5649" t="s">
        <v>9453</v>
      </c>
      <c r="C5649" t="s">
        <v>9454</v>
      </c>
      <c r="D5649" t="s">
        <v>9455</v>
      </c>
      <c r="E5649" s="117">
        <v>43031</v>
      </c>
      <c r="F5649" s="118">
        <v>0.44820601851851855</v>
      </c>
      <c r="G5649" t="s">
        <v>9457</v>
      </c>
      <c r="H5649">
        <v>626</v>
      </c>
      <c r="I5649">
        <v>2</v>
      </c>
      <c r="J5649" t="s">
        <v>4140</v>
      </c>
      <c r="L5649" t="s">
        <v>5</v>
      </c>
    </row>
    <row r="5650" spans="1:12" x14ac:dyDescent="0.25">
      <c r="A5650" t="s">
        <v>9456</v>
      </c>
      <c r="B5650" t="s">
        <v>9453</v>
      </c>
      <c r="C5650" t="s">
        <v>9454</v>
      </c>
      <c r="D5650" t="s">
        <v>9455</v>
      </c>
      <c r="E5650" s="117">
        <v>43031</v>
      </c>
      <c r="F5650" s="118">
        <v>0.44820601851851855</v>
      </c>
      <c r="G5650" t="s">
        <v>9457</v>
      </c>
      <c r="H5650">
        <v>626</v>
      </c>
      <c r="I5650">
        <v>5</v>
      </c>
      <c r="J5650" t="s">
        <v>4140</v>
      </c>
      <c r="L5650" t="s">
        <v>181</v>
      </c>
    </row>
    <row r="5651" spans="1:12" x14ac:dyDescent="0.25">
      <c r="A5651" t="s">
        <v>9456</v>
      </c>
      <c r="B5651" t="s">
        <v>9453</v>
      </c>
      <c r="C5651" t="s">
        <v>9454</v>
      </c>
      <c r="D5651" t="s">
        <v>9455</v>
      </c>
      <c r="E5651" s="117">
        <v>43031</v>
      </c>
      <c r="F5651" s="118">
        <v>0.44820601851851855</v>
      </c>
      <c r="G5651" t="s">
        <v>9457</v>
      </c>
      <c r="H5651">
        <v>626</v>
      </c>
      <c r="I5651">
        <v>7</v>
      </c>
      <c r="J5651" t="s">
        <v>4140</v>
      </c>
      <c r="L5651">
        <v>113</v>
      </c>
    </row>
    <row r="5652" spans="1:12" x14ac:dyDescent="0.25">
      <c r="A5652" t="s">
        <v>9456</v>
      </c>
      <c r="B5652" t="s">
        <v>9453</v>
      </c>
      <c r="C5652" t="s">
        <v>9454</v>
      </c>
      <c r="D5652" t="s">
        <v>9455</v>
      </c>
      <c r="E5652" s="117">
        <v>43031</v>
      </c>
      <c r="F5652" s="118">
        <v>0.44820601851851855</v>
      </c>
      <c r="G5652" t="s">
        <v>9457</v>
      </c>
      <c r="H5652">
        <v>626</v>
      </c>
      <c r="I5652">
        <v>8</v>
      </c>
      <c r="J5652" t="s">
        <v>4140</v>
      </c>
      <c r="L5652">
        <v>100000</v>
      </c>
    </row>
    <row r="5653" spans="1:12" x14ac:dyDescent="0.25">
      <c r="A5653" t="s">
        <v>9456</v>
      </c>
      <c r="B5653" t="s">
        <v>9453</v>
      </c>
      <c r="C5653" t="s">
        <v>9454</v>
      </c>
      <c r="D5653" t="s">
        <v>9455</v>
      </c>
      <c r="E5653" s="117">
        <v>43031</v>
      </c>
      <c r="F5653" s="118">
        <v>0.44821759259259258</v>
      </c>
      <c r="G5653" t="s">
        <v>9457</v>
      </c>
      <c r="H5653">
        <v>626</v>
      </c>
      <c r="I5653">
        <v>12</v>
      </c>
      <c r="J5653" t="s">
        <v>4140</v>
      </c>
      <c r="L5653">
        <v>-11.816694413118499</v>
      </c>
    </row>
    <row r="5654" spans="1:12" x14ac:dyDescent="0.25">
      <c r="A5654" t="s">
        <v>9456</v>
      </c>
      <c r="B5654" t="s">
        <v>9453</v>
      </c>
      <c r="C5654" t="s">
        <v>9454</v>
      </c>
      <c r="D5654" t="s">
        <v>9455</v>
      </c>
      <c r="E5654" s="117">
        <v>43031</v>
      </c>
      <c r="F5654" s="118">
        <v>0.44821759259259258</v>
      </c>
      <c r="G5654" t="s">
        <v>9457</v>
      </c>
      <c r="H5654">
        <v>626</v>
      </c>
      <c r="I5654">
        <v>13</v>
      </c>
      <c r="J5654" t="s">
        <v>4140</v>
      </c>
      <c r="L5654">
        <v>-62.413671652676598</v>
      </c>
    </row>
    <row r="5655" spans="1:12" x14ac:dyDescent="0.25">
      <c r="A5655" t="s">
        <v>9456</v>
      </c>
      <c r="B5655" t="s">
        <v>9453</v>
      </c>
      <c r="C5655" t="s">
        <v>9454</v>
      </c>
      <c r="D5655" t="s">
        <v>9455</v>
      </c>
      <c r="E5655" s="117">
        <v>43031</v>
      </c>
      <c r="F5655" s="118">
        <v>0.44821759259259258</v>
      </c>
      <c r="G5655" t="s">
        <v>9457</v>
      </c>
      <c r="H5655">
        <v>626</v>
      </c>
      <c r="I5655">
        <v>14</v>
      </c>
      <c r="J5655" t="s">
        <v>4140</v>
      </c>
      <c r="L5655">
        <v>489</v>
      </c>
    </row>
    <row r="5656" spans="1:12" x14ac:dyDescent="0.25">
      <c r="A5656" t="s">
        <v>9456</v>
      </c>
      <c r="B5656" t="s">
        <v>9453</v>
      </c>
      <c r="C5656" t="s">
        <v>9454</v>
      </c>
      <c r="D5656" t="s">
        <v>9455</v>
      </c>
      <c r="E5656" s="117">
        <v>43031</v>
      </c>
      <c r="F5656" s="118">
        <v>0.44821759259259258</v>
      </c>
      <c r="G5656" t="s">
        <v>9457</v>
      </c>
      <c r="H5656">
        <v>626</v>
      </c>
      <c r="I5656">
        <v>15</v>
      </c>
      <c r="J5656" t="s">
        <v>4140</v>
      </c>
      <c r="L5656" s="117">
        <v>42440</v>
      </c>
    </row>
    <row r="5657" spans="1:12" x14ac:dyDescent="0.25">
      <c r="A5657" t="s">
        <v>9456</v>
      </c>
      <c r="B5657" t="s">
        <v>9453</v>
      </c>
      <c r="C5657" t="s">
        <v>9454</v>
      </c>
      <c r="D5657" t="s">
        <v>9455</v>
      </c>
      <c r="E5657" s="117">
        <v>43031</v>
      </c>
      <c r="F5657" s="118">
        <v>0.44824074074074072</v>
      </c>
      <c r="G5657" t="s">
        <v>9457</v>
      </c>
      <c r="H5657">
        <v>627</v>
      </c>
      <c r="I5657">
        <v>2</v>
      </c>
      <c r="J5657" t="s">
        <v>4140</v>
      </c>
      <c r="L5657" t="s">
        <v>5</v>
      </c>
    </row>
    <row r="5658" spans="1:12" x14ac:dyDescent="0.25">
      <c r="A5658" t="s">
        <v>9456</v>
      </c>
      <c r="B5658" t="s">
        <v>9453</v>
      </c>
      <c r="C5658" t="s">
        <v>9454</v>
      </c>
      <c r="D5658" t="s">
        <v>9455</v>
      </c>
      <c r="E5658" s="117">
        <v>43031</v>
      </c>
      <c r="F5658" s="118">
        <v>0.44824074074074072</v>
      </c>
      <c r="G5658" t="s">
        <v>9457</v>
      </c>
      <c r="H5658">
        <v>627</v>
      </c>
      <c r="I5658">
        <v>5</v>
      </c>
      <c r="J5658" t="s">
        <v>4140</v>
      </c>
      <c r="L5658" t="s">
        <v>181</v>
      </c>
    </row>
    <row r="5659" spans="1:12" x14ac:dyDescent="0.25">
      <c r="A5659" t="s">
        <v>9456</v>
      </c>
      <c r="B5659" t="s">
        <v>9453</v>
      </c>
      <c r="C5659" t="s">
        <v>9454</v>
      </c>
      <c r="D5659" t="s">
        <v>9455</v>
      </c>
      <c r="E5659" s="117">
        <v>43031</v>
      </c>
      <c r="F5659" s="118">
        <v>0.44824074074074072</v>
      </c>
      <c r="G5659" t="s">
        <v>9457</v>
      </c>
      <c r="H5659">
        <v>627</v>
      </c>
      <c r="I5659">
        <v>7</v>
      </c>
      <c r="J5659" t="s">
        <v>4140</v>
      </c>
      <c r="L5659">
        <v>114</v>
      </c>
    </row>
    <row r="5660" spans="1:12" x14ac:dyDescent="0.25">
      <c r="A5660" t="s">
        <v>9456</v>
      </c>
      <c r="B5660" t="s">
        <v>9453</v>
      </c>
      <c r="C5660" t="s">
        <v>9454</v>
      </c>
      <c r="D5660" t="s">
        <v>9455</v>
      </c>
      <c r="E5660" s="117">
        <v>43031</v>
      </c>
      <c r="F5660" s="118">
        <v>0.44824074074074072</v>
      </c>
      <c r="G5660" t="s">
        <v>9457</v>
      </c>
      <c r="H5660">
        <v>627</v>
      </c>
      <c r="I5660">
        <v>8</v>
      </c>
      <c r="J5660" t="s">
        <v>4140</v>
      </c>
      <c r="L5660">
        <v>100000</v>
      </c>
    </row>
    <row r="5661" spans="1:12" x14ac:dyDescent="0.25">
      <c r="A5661" t="s">
        <v>9456</v>
      </c>
      <c r="B5661" t="s">
        <v>9453</v>
      </c>
      <c r="C5661" t="s">
        <v>9454</v>
      </c>
      <c r="D5661" t="s">
        <v>9455</v>
      </c>
      <c r="E5661" s="117">
        <v>43031</v>
      </c>
      <c r="F5661" s="118">
        <v>0.44824074074074072</v>
      </c>
      <c r="G5661" t="s">
        <v>9457</v>
      </c>
      <c r="H5661">
        <v>627</v>
      </c>
      <c r="I5661">
        <v>12</v>
      </c>
      <c r="J5661" t="s">
        <v>4140</v>
      </c>
      <c r="L5661">
        <v>-11.823202981169199</v>
      </c>
    </row>
    <row r="5662" spans="1:12" x14ac:dyDescent="0.25">
      <c r="A5662" t="s">
        <v>9456</v>
      </c>
      <c r="B5662" t="s">
        <v>9453</v>
      </c>
      <c r="C5662" t="s">
        <v>9454</v>
      </c>
      <c r="D5662" t="s">
        <v>9455</v>
      </c>
      <c r="E5662" s="117">
        <v>43031</v>
      </c>
      <c r="F5662" s="118">
        <v>0.44825231481481481</v>
      </c>
      <c r="G5662" t="s">
        <v>9457</v>
      </c>
      <c r="H5662">
        <v>627</v>
      </c>
      <c r="I5662">
        <v>13</v>
      </c>
      <c r="J5662" t="s">
        <v>4140</v>
      </c>
      <c r="L5662">
        <v>-62.412491967714203</v>
      </c>
    </row>
    <row r="5663" spans="1:12" x14ac:dyDescent="0.25">
      <c r="A5663" t="s">
        <v>9456</v>
      </c>
      <c r="B5663" t="s">
        <v>9453</v>
      </c>
      <c r="C5663" t="s">
        <v>9454</v>
      </c>
      <c r="D5663" t="s">
        <v>9455</v>
      </c>
      <c r="E5663" s="117">
        <v>43031</v>
      </c>
      <c r="F5663" s="118">
        <v>0.44825231481481481</v>
      </c>
      <c r="G5663" t="s">
        <v>9457</v>
      </c>
      <c r="H5663">
        <v>627</v>
      </c>
      <c r="I5663">
        <v>14</v>
      </c>
      <c r="J5663" t="s">
        <v>4140</v>
      </c>
      <c r="L5663">
        <v>497</v>
      </c>
    </row>
    <row r="5664" spans="1:12" x14ac:dyDescent="0.25">
      <c r="A5664" t="s">
        <v>9456</v>
      </c>
      <c r="B5664" t="s">
        <v>9453</v>
      </c>
      <c r="C5664" t="s">
        <v>9454</v>
      </c>
      <c r="D5664" t="s">
        <v>9455</v>
      </c>
      <c r="E5664" s="117">
        <v>43031</v>
      </c>
      <c r="F5664" s="118">
        <v>0.44825231481481481</v>
      </c>
      <c r="G5664" t="s">
        <v>9457</v>
      </c>
      <c r="H5664">
        <v>627</v>
      </c>
      <c r="I5664">
        <v>15</v>
      </c>
      <c r="J5664" t="s">
        <v>4140</v>
      </c>
      <c r="L5664" s="117">
        <v>42440</v>
      </c>
    </row>
    <row r="5665" spans="1:12" x14ac:dyDescent="0.25">
      <c r="A5665" t="s">
        <v>9456</v>
      </c>
      <c r="B5665" t="s">
        <v>9453</v>
      </c>
      <c r="C5665" t="s">
        <v>9454</v>
      </c>
      <c r="D5665" t="s">
        <v>9455</v>
      </c>
      <c r="E5665" s="117">
        <v>43031</v>
      </c>
      <c r="F5665" s="118">
        <v>0.448275462962963</v>
      </c>
      <c r="G5665" t="s">
        <v>9457</v>
      </c>
      <c r="H5665">
        <v>628</v>
      </c>
      <c r="I5665">
        <v>2</v>
      </c>
      <c r="J5665" t="s">
        <v>4140</v>
      </c>
      <c r="L5665" t="s">
        <v>5</v>
      </c>
    </row>
    <row r="5666" spans="1:12" x14ac:dyDescent="0.25">
      <c r="A5666" t="s">
        <v>9456</v>
      </c>
      <c r="B5666" t="s">
        <v>9453</v>
      </c>
      <c r="C5666" t="s">
        <v>9454</v>
      </c>
      <c r="D5666" t="s">
        <v>9455</v>
      </c>
      <c r="E5666" s="117">
        <v>43031</v>
      </c>
      <c r="F5666" s="118">
        <v>0.448275462962963</v>
      </c>
      <c r="G5666" t="s">
        <v>9457</v>
      </c>
      <c r="H5666">
        <v>628</v>
      </c>
      <c r="I5666">
        <v>5</v>
      </c>
      <c r="J5666" t="s">
        <v>4140</v>
      </c>
      <c r="L5666" t="s">
        <v>181</v>
      </c>
    </row>
    <row r="5667" spans="1:12" x14ac:dyDescent="0.25">
      <c r="A5667" t="s">
        <v>9456</v>
      </c>
      <c r="B5667" t="s">
        <v>9453</v>
      </c>
      <c r="C5667" t="s">
        <v>9454</v>
      </c>
      <c r="D5667" t="s">
        <v>9455</v>
      </c>
      <c r="E5667" s="117">
        <v>43031</v>
      </c>
      <c r="F5667" s="118">
        <v>0.448275462962963</v>
      </c>
      <c r="G5667" t="s">
        <v>9457</v>
      </c>
      <c r="H5667">
        <v>628</v>
      </c>
      <c r="I5667">
        <v>7</v>
      </c>
      <c r="J5667" t="s">
        <v>4140</v>
      </c>
      <c r="L5667">
        <v>115</v>
      </c>
    </row>
    <row r="5668" spans="1:12" x14ac:dyDescent="0.25">
      <c r="A5668" t="s">
        <v>9456</v>
      </c>
      <c r="B5668" t="s">
        <v>9453</v>
      </c>
      <c r="C5668" t="s">
        <v>9454</v>
      </c>
      <c r="D5668" t="s">
        <v>9455</v>
      </c>
      <c r="E5668" s="117">
        <v>43031</v>
      </c>
      <c r="F5668" s="118">
        <v>0.448275462962963</v>
      </c>
      <c r="G5668" t="s">
        <v>9457</v>
      </c>
      <c r="H5668">
        <v>628</v>
      </c>
      <c r="I5668">
        <v>8</v>
      </c>
      <c r="J5668" t="s">
        <v>4140</v>
      </c>
      <c r="L5668">
        <v>100000</v>
      </c>
    </row>
    <row r="5669" spans="1:12" x14ac:dyDescent="0.25">
      <c r="A5669" t="s">
        <v>9456</v>
      </c>
      <c r="B5669" t="s">
        <v>9453</v>
      </c>
      <c r="C5669" t="s">
        <v>9454</v>
      </c>
      <c r="D5669" t="s">
        <v>9455</v>
      </c>
      <c r="E5669" s="117">
        <v>43031</v>
      </c>
      <c r="F5669" s="118">
        <v>0.44828703703703704</v>
      </c>
      <c r="G5669" t="s">
        <v>9457</v>
      </c>
      <c r="H5669">
        <v>628</v>
      </c>
      <c r="I5669">
        <v>12</v>
      </c>
      <c r="J5669" t="s">
        <v>4140</v>
      </c>
      <c r="L5669">
        <v>-11.819802120081199</v>
      </c>
    </row>
    <row r="5670" spans="1:12" x14ac:dyDescent="0.25">
      <c r="A5670" t="s">
        <v>9456</v>
      </c>
      <c r="B5670" t="s">
        <v>9453</v>
      </c>
      <c r="C5670" t="s">
        <v>9454</v>
      </c>
      <c r="D5670" t="s">
        <v>9455</v>
      </c>
      <c r="E5670" s="117">
        <v>43031</v>
      </c>
      <c r="F5670" s="118">
        <v>0.44828703703703704</v>
      </c>
      <c r="G5670" t="s">
        <v>9457</v>
      </c>
      <c r="H5670">
        <v>628</v>
      </c>
      <c r="I5670">
        <v>13</v>
      </c>
      <c r="J5670" t="s">
        <v>4140</v>
      </c>
      <c r="L5670">
        <v>-62.407817579948897</v>
      </c>
    </row>
    <row r="5671" spans="1:12" x14ac:dyDescent="0.25">
      <c r="A5671" t="s">
        <v>9456</v>
      </c>
      <c r="B5671" t="s">
        <v>9453</v>
      </c>
      <c r="C5671" t="s">
        <v>9454</v>
      </c>
      <c r="D5671" t="s">
        <v>9455</v>
      </c>
      <c r="E5671" s="117">
        <v>43031</v>
      </c>
      <c r="F5671" s="118">
        <v>0.44828703703703704</v>
      </c>
      <c r="G5671" t="s">
        <v>9457</v>
      </c>
      <c r="H5671">
        <v>628</v>
      </c>
      <c r="I5671">
        <v>14</v>
      </c>
      <c r="J5671" t="s">
        <v>4140</v>
      </c>
      <c r="L5671">
        <v>497</v>
      </c>
    </row>
    <row r="5672" spans="1:12" x14ac:dyDescent="0.25">
      <c r="A5672" t="s">
        <v>9456</v>
      </c>
      <c r="B5672" t="s">
        <v>9453</v>
      </c>
      <c r="C5672" t="s">
        <v>9454</v>
      </c>
      <c r="D5672" t="s">
        <v>9455</v>
      </c>
      <c r="E5672" s="117">
        <v>43031</v>
      </c>
      <c r="F5672" s="118">
        <v>0.44828703703703704</v>
      </c>
      <c r="G5672" t="s">
        <v>9457</v>
      </c>
      <c r="H5672">
        <v>628</v>
      </c>
      <c r="I5672">
        <v>15</v>
      </c>
      <c r="J5672" t="s">
        <v>4140</v>
      </c>
      <c r="L5672" s="117">
        <v>42440</v>
      </c>
    </row>
    <row r="5673" spans="1:12" x14ac:dyDescent="0.25">
      <c r="A5673" t="s">
        <v>9456</v>
      </c>
      <c r="B5673" t="s">
        <v>9453</v>
      </c>
      <c r="C5673" t="s">
        <v>9454</v>
      </c>
      <c r="D5673" t="s">
        <v>9455</v>
      </c>
      <c r="E5673" s="117">
        <v>43031</v>
      </c>
      <c r="F5673" s="118">
        <v>0.44831018518518517</v>
      </c>
      <c r="G5673" t="s">
        <v>9457</v>
      </c>
      <c r="H5673">
        <v>629</v>
      </c>
      <c r="I5673">
        <v>2</v>
      </c>
      <c r="J5673" t="s">
        <v>4140</v>
      </c>
      <c r="L5673" t="s">
        <v>5</v>
      </c>
    </row>
    <row r="5674" spans="1:12" x14ac:dyDescent="0.25">
      <c r="A5674" t="s">
        <v>9456</v>
      </c>
      <c r="B5674" t="s">
        <v>9453</v>
      </c>
      <c r="C5674" t="s">
        <v>9454</v>
      </c>
      <c r="D5674" t="s">
        <v>9455</v>
      </c>
      <c r="E5674" s="117">
        <v>43031</v>
      </c>
      <c r="F5674" s="118">
        <v>0.44831018518518517</v>
      </c>
      <c r="G5674" t="s">
        <v>9457</v>
      </c>
      <c r="H5674">
        <v>629</v>
      </c>
      <c r="I5674">
        <v>5</v>
      </c>
      <c r="J5674" t="s">
        <v>4140</v>
      </c>
      <c r="L5674" t="s">
        <v>181</v>
      </c>
    </row>
    <row r="5675" spans="1:12" x14ac:dyDescent="0.25">
      <c r="A5675" t="s">
        <v>9456</v>
      </c>
      <c r="B5675" t="s">
        <v>9453</v>
      </c>
      <c r="C5675" t="s">
        <v>9454</v>
      </c>
      <c r="D5675" t="s">
        <v>9455</v>
      </c>
      <c r="E5675" s="117">
        <v>43031</v>
      </c>
      <c r="F5675" s="118">
        <v>0.44831018518518517</v>
      </c>
      <c r="G5675" t="s">
        <v>9457</v>
      </c>
      <c r="H5675">
        <v>629</v>
      </c>
      <c r="I5675">
        <v>7</v>
      </c>
      <c r="J5675" t="s">
        <v>4140</v>
      </c>
      <c r="L5675">
        <v>116</v>
      </c>
    </row>
    <row r="5676" spans="1:12" x14ac:dyDescent="0.25">
      <c r="A5676" t="s">
        <v>9456</v>
      </c>
      <c r="B5676" t="s">
        <v>9453</v>
      </c>
      <c r="C5676" t="s">
        <v>9454</v>
      </c>
      <c r="D5676" t="s">
        <v>9455</v>
      </c>
      <c r="E5676" s="117">
        <v>43031</v>
      </c>
      <c r="F5676" s="118">
        <v>0.44831018518518517</v>
      </c>
      <c r="G5676" t="s">
        <v>9457</v>
      </c>
      <c r="H5676">
        <v>629</v>
      </c>
      <c r="I5676">
        <v>8</v>
      </c>
      <c r="J5676" t="s">
        <v>4140</v>
      </c>
      <c r="L5676">
        <v>100000</v>
      </c>
    </row>
    <row r="5677" spans="1:12" x14ac:dyDescent="0.25">
      <c r="A5677" t="s">
        <v>9456</v>
      </c>
      <c r="B5677" t="s">
        <v>9453</v>
      </c>
      <c r="C5677" t="s">
        <v>9454</v>
      </c>
      <c r="D5677" t="s">
        <v>9455</v>
      </c>
      <c r="E5677" s="117">
        <v>43031</v>
      </c>
      <c r="F5677" s="118">
        <v>0.44831018518518517</v>
      </c>
      <c r="G5677" t="s">
        <v>9457</v>
      </c>
      <c r="H5677">
        <v>629</v>
      </c>
      <c r="I5677">
        <v>12</v>
      </c>
      <c r="J5677" t="s">
        <v>4140</v>
      </c>
      <c r="L5677">
        <v>-11.7031577983707</v>
      </c>
    </row>
    <row r="5678" spans="1:12" x14ac:dyDescent="0.25">
      <c r="A5678" t="s">
        <v>9456</v>
      </c>
      <c r="B5678" t="s">
        <v>9453</v>
      </c>
      <c r="C5678" t="s">
        <v>9454</v>
      </c>
      <c r="D5678" t="s">
        <v>9455</v>
      </c>
      <c r="E5678" s="117">
        <v>43031</v>
      </c>
      <c r="F5678" s="118">
        <v>0.44832175925925927</v>
      </c>
      <c r="G5678" t="s">
        <v>9457</v>
      </c>
      <c r="H5678">
        <v>629</v>
      </c>
      <c r="I5678">
        <v>13</v>
      </c>
      <c r="J5678" t="s">
        <v>4140</v>
      </c>
      <c r="L5678">
        <v>-62.293241933831503</v>
      </c>
    </row>
    <row r="5679" spans="1:12" x14ac:dyDescent="0.25">
      <c r="A5679" t="s">
        <v>9456</v>
      </c>
      <c r="B5679" t="s">
        <v>9453</v>
      </c>
      <c r="C5679" t="s">
        <v>9454</v>
      </c>
      <c r="D5679" t="s">
        <v>9455</v>
      </c>
      <c r="E5679" s="117">
        <v>43031</v>
      </c>
      <c r="F5679" s="118">
        <v>0.44832175925925927</v>
      </c>
      <c r="G5679" t="s">
        <v>9457</v>
      </c>
      <c r="H5679">
        <v>629</v>
      </c>
      <c r="I5679">
        <v>14</v>
      </c>
      <c r="J5679" t="s">
        <v>4140</v>
      </c>
      <c r="L5679">
        <v>267</v>
      </c>
    </row>
    <row r="5680" spans="1:12" x14ac:dyDescent="0.25">
      <c r="A5680" t="s">
        <v>9456</v>
      </c>
      <c r="B5680" t="s">
        <v>9453</v>
      </c>
      <c r="C5680" t="s">
        <v>9454</v>
      </c>
      <c r="D5680" t="s">
        <v>9455</v>
      </c>
      <c r="E5680" s="117">
        <v>43031</v>
      </c>
      <c r="F5680" s="118">
        <v>0.44832175925925927</v>
      </c>
      <c r="G5680" t="s">
        <v>9457</v>
      </c>
      <c r="H5680">
        <v>629</v>
      </c>
      <c r="I5680">
        <v>15</v>
      </c>
      <c r="J5680" t="s">
        <v>4140</v>
      </c>
      <c r="L5680" s="117">
        <v>42440</v>
      </c>
    </row>
    <row r="5681" spans="1:12" x14ac:dyDescent="0.25">
      <c r="A5681" t="s">
        <v>9456</v>
      </c>
      <c r="B5681" t="s">
        <v>9453</v>
      </c>
      <c r="C5681" t="s">
        <v>9454</v>
      </c>
      <c r="D5681" t="s">
        <v>9455</v>
      </c>
      <c r="E5681" s="117">
        <v>43031</v>
      </c>
      <c r="F5681" s="118">
        <v>0.44834490740740746</v>
      </c>
      <c r="G5681" t="s">
        <v>9457</v>
      </c>
      <c r="H5681">
        <v>630</v>
      </c>
      <c r="I5681">
        <v>2</v>
      </c>
      <c r="J5681" t="s">
        <v>4140</v>
      </c>
      <c r="L5681" t="s">
        <v>5</v>
      </c>
    </row>
    <row r="5682" spans="1:12" x14ac:dyDescent="0.25">
      <c r="A5682" t="s">
        <v>9456</v>
      </c>
      <c r="B5682" t="s">
        <v>9453</v>
      </c>
      <c r="C5682" t="s">
        <v>9454</v>
      </c>
      <c r="D5682" t="s">
        <v>9455</v>
      </c>
      <c r="E5682" s="117">
        <v>43031</v>
      </c>
      <c r="F5682" s="118">
        <v>0.44834490740740746</v>
      </c>
      <c r="G5682" t="s">
        <v>9457</v>
      </c>
      <c r="H5682">
        <v>630</v>
      </c>
      <c r="I5682">
        <v>5</v>
      </c>
      <c r="J5682" t="s">
        <v>4140</v>
      </c>
      <c r="L5682" t="s">
        <v>181</v>
      </c>
    </row>
    <row r="5683" spans="1:12" x14ac:dyDescent="0.25">
      <c r="A5683" t="s">
        <v>9456</v>
      </c>
      <c r="B5683" t="s">
        <v>9453</v>
      </c>
      <c r="C5683" t="s">
        <v>9454</v>
      </c>
      <c r="D5683" t="s">
        <v>9455</v>
      </c>
      <c r="E5683" s="117">
        <v>43031</v>
      </c>
      <c r="F5683" s="118">
        <v>0.44834490740740746</v>
      </c>
      <c r="G5683" t="s">
        <v>9457</v>
      </c>
      <c r="H5683">
        <v>630</v>
      </c>
      <c r="I5683">
        <v>7</v>
      </c>
      <c r="J5683" t="s">
        <v>4140</v>
      </c>
      <c r="L5683">
        <v>117</v>
      </c>
    </row>
    <row r="5684" spans="1:12" x14ac:dyDescent="0.25">
      <c r="A5684" t="s">
        <v>9456</v>
      </c>
      <c r="B5684" t="s">
        <v>9453</v>
      </c>
      <c r="C5684" t="s">
        <v>9454</v>
      </c>
      <c r="D5684" t="s">
        <v>9455</v>
      </c>
      <c r="E5684" s="117">
        <v>43031</v>
      </c>
      <c r="F5684" s="118">
        <v>0.44834490740740746</v>
      </c>
      <c r="G5684" t="s">
        <v>9457</v>
      </c>
      <c r="H5684">
        <v>630</v>
      </c>
      <c r="I5684">
        <v>8</v>
      </c>
      <c r="J5684" t="s">
        <v>4140</v>
      </c>
      <c r="L5684">
        <v>100000</v>
      </c>
    </row>
    <row r="5685" spans="1:12" x14ac:dyDescent="0.25">
      <c r="A5685" t="s">
        <v>9456</v>
      </c>
      <c r="B5685" t="s">
        <v>9453</v>
      </c>
      <c r="C5685" t="s">
        <v>9454</v>
      </c>
      <c r="D5685" t="s">
        <v>9455</v>
      </c>
      <c r="E5685" s="117">
        <v>43031</v>
      </c>
      <c r="F5685" s="118">
        <v>0.44834490740740746</v>
      </c>
      <c r="G5685" t="s">
        <v>9457</v>
      </c>
      <c r="H5685">
        <v>630</v>
      </c>
      <c r="I5685">
        <v>12</v>
      </c>
      <c r="J5685" t="s">
        <v>4140</v>
      </c>
      <c r="L5685">
        <v>-11.5633279107855</v>
      </c>
    </row>
    <row r="5686" spans="1:12" x14ac:dyDescent="0.25">
      <c r="A5686" t="s">
        <v>9456</v>
      </c>
      <c r="B5686" t="s">
        <v>9453</v>
      </c>
      <c r="C5686" t="s">
        <v>9454</v>
      </c>
      <c r="D5686" t="s">
        <v>9455</v>
      </c>
      <c r="E5686" s="117">
        <v>43031</v>
      </c>
      <c r="F5686" s="118">
        <v>0.44835648148148149</v>
      </c>
      <c r="G5686" t="s">
        <v>9457</v>
      </c>
      <c r="H5686">
        <v>630</v>
      </c>
      <c r="I5686">
        <v>13</v>
      </c>
      <c r="J5686" t="s">
        <v>4140</v>
      </c>
      <c r="L5686">
        <v>-62.541548447114103</v>
      </c>
    </row>
    <row r="5687" spans="1:12" x14ac:dyDescent="0.25">
      <c r="A5687" t="s">
        <v>9456</v>
      </c>
      <c r="B5687" t="s">
        <v>9453</v>
      </c>
      <c r="C5687" t="s">
        <v>9454</v>
      </c>
      <c r="D5687" t="s">
        <v>9455</v>
      </c>
      <c r="E5687" s="117">
        <v>43031</v>
      </c>
      <c r="F5687" s="118">
        <v>0.44835648148148149</v>
      </c>
      <c r="G5687" t="s">
        <v>9457</v>
      </c>
      <c r="H5687">
        <v>630</v>
      </c>
      <c r="I5687">
        <v>14</v>
      </c>
      <c r="J5687" t="s">
        <v>4140</v>
      </c>
      <c r="L5687">
        <v>208</v>
      </c>
    </row>
    <row r="5688" spans="1:12" x14ac:dyDescent="0.25">
      <c r="A5688" t="s">
        <v>9456</v>
      </c>
      <c r="B5688" t="s">
        <v>9453</v>
      </c>
      <c r="C5688" t="s">
        <v>9454</v>
      </c>
      <c r="D5688" t="s">
        <v>9455</v>
      </c>
      <c r="E5688" s="117">
        <v>43031</v>
      </c>
      <c r="F5688" s="118">
        <v>0.44835648148148149</v>
      </c>
      <c r="G5688" t="s">
        <v>9457</v>
      </c>
      <c r="H5688">
        <v>630</v>
      </c>
      <c r="I5688">
        <v>15</v>
      </c>
      <c r="J5688" t="s">
        <v>4140</v>
      </c>
      <c r="L5688" s="117">
        <v>42471</v>
      </c>
    </row>
    <row r="5689" spans="1:12" x14ac:dyDescent="0.25">
      <c r="A5689" t="s">
        <v>9456</v>
      </c>
      <c r="B5689" t="s">
        <v>9453</v>
      </c>
      <c r="C5689" t="s">
        <v>9454</v>
      </c>
      <c r="D5689" t="s">
        <v>9455</v>
      </c>
      <c r="E5689" s="117">
        <v>43031</v>
      </c>
      <c r="F5689" s="118">
        <v>0.44837962962962963</v>
      </c>
      <c r="G5689" t="s">
        <v>9457</v>
      </c>
      <c r="H5689">
        <v>631</v>
      </c>
      <c r="I5689">
        <v>2</v>
      </c>
      <c r="J5689" t="s">
        <v>4140</v>
      </c>
      <c r="L5689" t="s">
        <v>5</v>
      </c>
    </row>
    <row r="5690" spans="1:12" x14ac:dyDescent="0.25">
      <c r="A5690" t="s">
        <v>9456</v>
      </c>
      <c r="B5690" t="s">
        <v>9453</v>
      </c>
      <c r="C5690" t="s">
        <v>9454</v>
      </c>
      <c r="D5690" t="s">
        <v>9455</v>
      </c>
      <c r="E5690" s="117">
        <v>43031</v>
      </c>
      <c r="F5690" s="118">
        <v>0.44837962962962963</v>
      </c>
      <c r="G5690" t="s">
        <v>9457</v>
      </c>
      <c r="H5690">
        <v>631</v>
      </c>
      <c r="I5690">
        <v>5</v>
      </c>
      <c r="J5690" t="s">
        <v>4140</v>
      </c>
      <c r="L5690" t="s">
        <v>181</v>
      </c>
    </row>
    <row r="5691" spans="1:12" x14ac:dyDescent="0.25">
      <c r="A5691" t="s">
        <v>9456</v>
      </c>
      <c r="B5691" t="s">
        <v>9453</v>
      </c>
      <c r="C5691" t="s">
        <v>9454</v>
      </c>
      <c r="D5691" t="s">
        <v>9455</v>
      </c>
      <c r="E5691" s="117">
        <v>43031</v>
      </c>
      <c r="F5691" s="118">
        <v>0.44837962962962963</v>
      </c>
      <c r="G5691" t="s">
        <v>9457</v>
      </c>
      <c r="H5691">
        <v>631</v>
      </c>
      <c r="I5691">
        <v>7</v>
      </c>
      <c r="J5691" t="s">
        <v>4140</v>
      </c>
      <c r="L5691">
        <v>118</v>
      </c>
    </row>
    <row r="5692" spans="1:12" x14ac:dyDescent="0.25">
      <c r="A5692" t="s">
        <v>9456</v>
      </c>
      <c r="B5692" t="s">
        <v>9453</v>
      </c>
      <c r="C5692" t="s">
        <v>9454</v>
      </c>
      <c r="D5692" t="s">
        <v>9455</v>
      </c>
      <c r="E5692" s="117">
        <v>43031</v>
      </c>
      <c r="F5692" s="118">
        <v>0.44837962962962963</v>
      </c>
      <c r="G5692" t="s">
        <v>9457</v>
      </c>
      <c r="H5692">
        <v>631</v>
      </c>
      <c r="I5692">
        <v>8</v>
      </c>
      <c r="J5692" t="s">
        <v>4140</v>
      </c>
      <c r="L5692">
        <v>100000</v>
      </c>
    </row>
    <row r="5693" spans="1:12" x14ac:dyDescent="0.25">
      <c r="A5693" t="s">
        <v>9456</v>
      </c>
      <c r="B5693" t="s">
        <v>9453</v>
      </c>
      <c r="C5693" t="s">
        <v>9454</v>
      </c>
      <c r="D5693" t="s">
        <v>9455</v>
      </c>
      <c r="E5693" s="117">
        <v>43031</v>
      </c>
      <c r="F5693" s="118">
        <v>0.44837962962962963</v>
      </c>
      <c r="G5693" t="s">
        <v>9457</v>
      </c>
      <c r="H5693">
        <v>631</v>
      </c>
      <c r="I5693">
        <v>12</v>
      </c>
      <c r="J5693" t="s">
        <v>4140</v>
      </c>
      <c r="L5693">
        <v>-11.5894577562003</v>
      </c>
    </row>
    <row r="5694" spans="1:12" x14ac:dyDescent="0.25">
      <c r="A5694" t="s">
        <v>9456</v>
      </c>
      <c r="B5694" t="s">
        <v>9453</v>
      </c>
      <c r="C5694" t="s">
        <v>9454</v>
      </c>
      <c r="D5694" t="s">
        <v>9455</v>
      </c>
      <c r="E5694" s="117">
        <v>43031</v>
      </c>
      <c r="F5694" s="118">
        <v>0.44837962962962963</v>
      </c>
      <c r="G5694" t="s">
        <v>9457</v>
      </c>
      <c r="H5694">
        <v>631</v>
      </c>
      <c r="I5694">
        <v>13</v>
      </c>
      <c r="J5694" t="s">
        <v>4140</v>
      </c>
      <c r="L5694">
        <v>-62.532434522795199</v>
      </c>
    </row>
    <row r="5695" spans="1:12" x14ac:dyDescent="0.25">
      <c r="A5695" t="s">
        <v>9456</v>
      </c>
      <c r="B5695" t="s">
        <v>9453</v>
      </c>
      <c r="C5695" t="s">
        <v>9454</v>
      </c>
      <c r="D5695" t="s">
        <v>9455</v>
      </c>
      <c r="E5695" s="117">
        <v>43031</v>
      </c>
      <c r="F5695" s="118">
        <v>0.44839120370370367</v>
      </c>
      <c r="G5695" t="s">
        <v>9457</v>
      </c>
      <c r="H5695">
        <v>631</v>
      </c>
      <c r="I5695">
        <v>14</v>
      </c>
      <c r="J5695" t="s">
        <v>4140</v>
      </c>
      <c r="L5695">
        <v>234</v>
      </c>
    </row>
    <row r="5696" spans="1:12" x14ac:dyDescent="0.25">
      <c r="A5696" t="s">
        <v>9456</v>
      </c>
      <c r="B5696" t="s">
        <v>9453</v>
      </c>
      <c r="C5696" t="s">
        <v>9454</v>
      </c>
      <c r="D5696" t="s">
        <v>9455</v>
      </c>
      <c r="E5696" s="117">
        <v>43031</v>
      </c>
      <c r="F5696" s="118">
        <v>0.44839120370370367</v>
      </c>
      <c r="G5696" t="s">
        <v>9457</v>
      </c>
      <c r="H5696">
        <v>631</v>
      </c>
      <c r="I5696">
        <v>15</v>
      </c>
      <c r="J5696" t="s">
        <v>4140</v>
      </c>
      <c r="L5696" s="117">
        <v>42471</v>
      </c>
    </row>
    <row r="5697" spans="1:12" x14ac:dyDescent="0.25">
      <c r="A5697" t="s">
        <v>9456</v>
      </c>
      <c r="B5697" t="s">
        <v>9453</v>
      </c>
      <c r="C5697" t="s">
        <v>9454</v>
      </c>
      <c r="D5697" t="s">
        <v>9455</v>
      </c>
      <c r="E5697" s="117">
        <v>43031</v>
      </c>
      <c r="F5697" s="118">
        <v>0.4484143518518518</v>
      </c>
      <c r="G5697" t="s">
        <v>9457</v>
      </c>
      <c r="H5697">
        <v>632</v>
      </c>
      <c r="I5697">
        <v>2</v>
      </c>
      <c r="J5697" t="s">
        <v>4140</v>
      </c>
      <c r="L5697" t="s">
        <v>5</v>
      </c>
    </row>
    <row r="5698" spans="1:12" x14ac:dyDescent="0.25">
      <c r="A5698" t="s">
        <v>9456</v>
      </c>
      <c r="B5698" t="s">
        <v>9453</v>
      </c>
      <c r="C5698" t="s">
        <v>9454</v>
      </c>
      <c r="D5698" t="s">
        <v>9455</v>
      </c>
      <c r="E5698" s="117">
        <v>43031</v>
      </c>
      <c r="F5698" s="118">
        <v>0.4484143518518518</v>
      </c>
      <c r="G5698" t="s">
        <v>9457</v>
      </c>
      <c r="H5698">
        <v>632</v>
      </c>
      <c r="I5698">
        <v>5</v>
      </c>
      <c r="J5698" t="s">
        <v>4140</v>
      </c>
      <c r="L5698" t="s">
        <v>181</v>
      </c>
    </row>
    <row r="5699" spans="1:12" x14ac:dyDescent="0.25">
      <c r="A5699" t="s">
        <v>9456</v>
      </c>
      <c r="B5699" t="s">
        <v>9453</v>
      </c>
      <c r="C5699" t="s">
        <v>9454</v>
      </c>
      <c r="D5699" t="s">
        <v>9455</v>
      </c>
      <c r="E5699" s="117">
        <v>43031</v>
      </c>
      <c r="F5699" s="118">
        <v>0.4484143518518518</v>
      </c>
      <c r="G5699" t="s">
        <v>9457</v>
      </c>
      <c r="H5699">
        <v>632</v>
      </c>
      <c r="I5699">
        <v>7</v>
      </c>
      <c r="J5699" t="s">
        <v>4140</v>
      </c>
      <c r="L5699">
        <v>119</v>
      </c>
    </row>
    <row r="5700" spans="1:12" x14ac:dyDescent="0.25">
      <c r="A5700" t="s">
        <v>9456</v>
      </c>
      <c r="B5700" t="s">
        <v>9453</v>
      </c>
      <c r="C5700" t="s">
        <v>9454</v>
      </c>
      <c r="D5700" t="s">
        <v>9455</v>
      </c>
      <c r="E5700" s="117">
        <v>43031</v>
      </c>
      <c r="F5700" s="118">
        <v>0.4484143518518518</v>
      </c>
      <c r="G5700" t="s">
        <v>9457</v>
      </c>
      <c r="H5700">
        <v>632</v>
      </c>
      <c r="I5700">
        <v>8</v>
      </c>
      <c r="J5700" t="s">
        <v>4140</v>
      </c>
      <c r="L5700">
        <v>100000</v>
      </c>
    </row>
    <row r="5701" spans="1:12" x14ac:dyDescent="0.25">
      <c r="A5701" t="s">
        <v>9456</v>
      </c>
      <c r="B5701" t="s">
        <v>9453</v>
      </c>
      <c r="C5701" t="s">
        <v>9454</v>
      </c>
      <c r="D5701" t="s">
        <v>9455</v>
      </c>
      <c r="E5701" s="117">
        <v>43031</v>
      </c>
      <c r="F5701" s="118">
        <v>0.4484143518518518</v>
      </c>
      <c r="G5701" t="s">
        <v>9457</v>
      </c>
      <c r="H5701">
        <v>632</v>
      </c>
      <c r="I5701">
        <v>12</v>
      </c>
      <c r="J5701" t="s">
        <v>4140</v>
      </c>
      <c r="L5701">
        <v>-11.605970449298701</v>
      </c>
    </row>
    <row r="5702" spans="1:12" x14ac:dyDescent="0.25">
      <c r="A5702" t="s">
        <v>9456</v>
      </c>
      <c r="B5702" t="s">
        <v>9453</v>
      </c>
      <c r="C5702" t="s">
        <v>9454</v>
      </c>
      <c r="D5702" t="s">
        <v>9455</v>
      </c>
      <c r="E5702" s="117">
        <v>43031</v>
      </c>
      <c r="F5702" s="118">
        <v>0.4484143518518518</v>
      </c>
      <c r="G5702" t="s">
        <v>9457</v>
      </c>
      <c r="H5702">
        <v>632</v>
      </c>
      <c r="I5702">
        <v>13</v>
      </c>
      <c r="J5702" t="s">
        <v>4140</v>
      </c>
      <c r="L5702">
        <v>-62.532131859979799</v>
      </c>
    </row>
    <row r="5703" spans="1:12" x14ac:dyDescent="0.25">
      <c r="A5703" t="s">
        <v>9456</v>
      </c>
      <c r="B5703" t="s">
        <v>9453</v>
      </c>
      <c r="C5703" t="s">
        <v>9454</v>
      </c>
      <c r="D5703" t="s">
        <v>9455</v>
      </c>
      <c r="E5703" s="117">
        <v>43031</v>
      </c>
      <c r="F5703" s="118">
        <v>0.44842592592592595</v>
      </c>
      <c r="G5703" t="s">
        <v>9457</v>
      </c>
      <c r="H5703">
        <v>632</v>
      </c>
      <c r="I5703">
        <v>14</v>
      </c>
      <c r="J5703" t="s">
        <v>4140</v>
      </c>
      <c r="L5703">
        <v>221</v>
      </c>
    </row>
    <row r="5704" spans="1:12" x14ac:dyDescent="0.25">
      <c r="A5704" t="s">
        <v>9456</v>
      </c>
      <c r="B5704" t="s">
        <v>9453</v>
      </c>
      <c r="C5704" t="s">
        <v>9454</v>
      </c>
      <c r="D5704" t="s">
        <v>9455</v>
      </c>
      <c r="E5704" s="117">
        <v>43031</v>
      </c>
      <c r="F5704" s="118">
        <v>0.44842592592592595</v>
      </c>
      <c r="G5704" t="s">
        <v>9457</v>
      </c>
      <c r="H5704">
        <v>632</v>
      </c>
      <c r="I5704">
        <v>15</v>
      </c>
      <c r="J5704" t="s">
        <v>4140</v>
      </c>
      <c r="L5704" s="117">
        <v>42471</v>
      </c>
    </row>
    <row r="5705" spans="1:12" x14ac:dyDescent="0.25">
      <c r="A5705" t="s">
        <v>9456</v>
      </c>
      <c r="B5705" t="s">
        <v>9453</v>
      </c>
      <c r="C5705" t="s">
        <v>9454</v>
      </c>
      <c r="D5705" t="s">
        <v>9455</v>
      </c>
      <c r="E5705" s="117">
        <v>43031</v>
      </c>
      <c r="F5705" s="118">
        <v>0.44844907407407408</v>
      </c>
      <c r="G5705" t="s">
        <v>9457</v>
      </c>
      <c r="H5705">
        <v>633</v>
      </c>
      <c r="I5705">
        <v>2</v>
      </c>
      <c r="J5705" t="s">
        <v>4140</v>
      </c>
      <c r="L5705" t="s">
        <v>5</v>
      </c>
    </row>
    <row r="5706" spans="1:12" x14ac:dyDescent="0.25">
      <c r="A5706" t="s">
        <v>9456</v>
      </c>
      <c r="B5706" t="s">
        <v>9453</v>
      </c>
      <c r="C5706" t="s">
        <v>9454</v>
      </c>
      <c r="D5706" t="s">
        <v>9455</v>
      </c>
      <c r="E5706" s="117">
        <v>43031</v>
      </c>
      <c r="F5706" s="118">
        <v>0.44844907407407408</v>
      </c>
      <c r="G5706" t="s">
        <v>9457</v>
      </c>
      <c r="H5706">
        <v>633</v>
      </c>
      <c r="I5706">
        <v>5</v>
      </c>
      <c r="J5706" t="s">
        <v>4140</v>
      </c>
      <c r="L5706" t="s">
        <v>181</v>
      </c>
    </row>
    <row r="5707" spans="1:12" x14ac:dyDescent="0.25">
      <c r="A5707" t="s">
        <v>9456</v>
      </c>
      <c r="B5707" t="s">
        <v>9453</v>
      </c>
      <c r="C5707" t="s">
        <v>9454</v>
      </c>
      <c r="D5707" t="s">
        <v>9455</v>
      </c>
      <c r="E5707" s="117">
        <v>43031</v>
      </c>
      <c r="F5707" s="118">
        <v>0.44844907407407408</v>
      </c>
      <c r="G5707" t="s">
        <v>9457</v>
      </c>
      <c r="H5707">
        <v>633</v>
      </c>
      <c r="I5707">
        <v>7</v>
      </c>
      <c r="J5707" t="s">
        <v>4140</v>
      </c>
      <c r="L5707">
        <v>120</v>
      </c>
    </row>
    <row r="5708" spans="1:12" x14ac:dyDescent="0.25">
      <c r="A5708" t="s">
        <v>9456</v>
      </c>
      <c r="B5708" t="s">
        <v>9453</v>
      </c>
      <c r="C5708" t="s">
        <v>9454</v>
      </c>
      <c r="D5708" t="s">
        <v>9455</v>
      </c>
      <c r="E5708" s="117">
        <v>43031</v>
      </c>
      <c r="F5708" s="118">
        <v>0.44844907407407408</v>
      </c>
      <c r="G5708" t="s">
        <v>9457</v>
      </c>
      <c r="H5708">
        <v>633</v>
      </c>
      <c r="I5708">
        <v>8</v>
      </c>
      <c r="J5708" t="s">
        <v>4140</v>
      </c>
      <c r="L5708">
        <v>100000</v>
      </c>
    </row>
    <row r="5709" spans="1:12" x14ac:dyDescent="0.25">
      <c r="A5709" t="s">
        <v>9456</v>
      </c>
      <c r="B5709" t="s">
        <v>9453</v>
      </c>
      <c r="C5709" t="s">
        <v>9454</v>
      </c>
      <c r="D5709" t="s">
        <v>9455</v>
      </c>
      <c r="E5709" s="117">
        <v>43031</v>
      </c>
      <c r="F5709" s="118">
        <v>0.44844907407407408</v>
      </c>
      <c r="G5709" t="s">
        <v>9457</v>
      </c>
      <c r="H5709">
        <v>633</v>
      </c>
      <c r="I5709">
        <v>12</v>
      </c>
      <c r="J5709" t="s">
        <v>4140</v>
      </c>
      <c r="L5709">
        <v>-11.664129388175301</v>
      </c>
    </row>
    <row r="5710" spans="1:12" x14ac:dyDescent="0.25">
      <c r="A5710" t="s">
        <v>9456</v>
      </c>
      <c r="B5710" t="s">
        <v>9453</v>
      </c>
      <c r="C5710" t="s">
        <v>9454</v>
      </c>
      <c r="D5710" t="s">
        <v>9455</v>
      </c>
      <c r="E5710" s="117">
        <v>43031</v>
      </c>
      <c r="F5710" s="118">
        <v>0.44844907407407408</v>
      </c>
      <c r="G5710" t="s">
        <v>9457</v>
      </c>
      <c r="H5710">
        <v>633</v>
      </c>
      <c r="I5710">
        <v>13</v>
      </c>
      <c r="J5710" t="s">
        <v>4140</v>
      </c>
      <c r="L5710">
        <v>-62.532878759363101</v>
      </c>
    </row>
    <row r="5711" spans="1:12" x14ac:dyDescent="0.25">
      <c r="A5711" t="s">
        <v>9456</v>
      </c>
      <c r="B5711" t="s">
        <v>9453</v>
      </c>
      <c r="C5711" t="s">
        <v>9454</v>
      </c>
      <c r="D5711" t="s">
        <v>9455</v>
      </c>
      <c r="E5711" s="117">
        <v>43031</v>
      </c>
      <c r="F5711" s="118">
        <v>0.44846064814814812</v>
      </c>
      <c r="G5711" t="s">
        <v>9457</v>
      </c>
      <c r="H5711">
        <v>633</v>
      </c>
      <c r="I5711">
        <v>14</v>
      </c>
      <c r="J5711" t="s">
        <v>4140</v>
      </c>
      <c r="L5711">
        <v>228</v>
      </c>
    </row>
    <row r="5712" spans="1:12" x14ac:dyDescent="0.25">
      <c r="A5712" t="s">
        <v>9456</v>
      </c>
      <c r="B5712" t="s">
        <v>9453</v>
      </c>
      <c r="C5712" t="s">
        <v>9454</v>
      </c>
      <c r="D5712" t="s">
        <v>9455</v>
      </c>
      <c r="E5712" s="117">
        <v>43031</v>
      </c>
      <c r="F5712" s="118">
        <v>0.44846064814814812</v>
      </c>
      <c r="G5712" t="s">
        <v>9457</v>
      </c>
      <c r="H5712">
        <v>633</v>
      </c>
      <c r="I5712">
        <v>15</v>
      </c>
      <c r="J5712" t="s">
        <v>4140</v>
      </c>
      <c r="L5712" s="117">
        <v>42471</v>
      </c>
    </row>
    <row r="5713" spans="1:12" x14ac:dyDescent="0.25">
      <c r="A5713" t="s">
        <v>9456</v>
      </c>
      <c r="B5713" t="s">
        <v>9453</v>
      </c>
      <c r="C5713" t="s">
        <v>9454</v>
      </c>
      <c r="D5713" t="s">
        <v>9455</v>
      </c>
      <c r="E5713" s="117">
        <v>43031</v>
      </c>
      <c r="F5713" s="118">
        <v>0.44848379629629626</v>
      </c>
      <c r="G5713" t="s">
        <v>9457</v>
      </c>
      <c r="H5713">
        <v>634</v>
      </c>
      <c r="I5713">
        <v>2</v>
      </c>
      <c r="J5713" t="s">
        <v>4140</v>
      </c>
      <c r="L5713" t="s">
        <v>5</v>
      </c>
    </row>
    <row r="5714" spans="1:12" x14ac:dyDescent="0.25">
      <c r="A5714" t="s">
        <v>9456</v>
      </c>
      <c r="B5714" t="s">
        <v>9453</v>
      </c>
      <c r="C5714" t="s">
        <v>9454</v>
      </c>
      <c r="D5714" t="s">
        <v>9455</v>
      </c>
      <c r="E5714" s="117">
        <v>43031</v>
      </c>
      <c r="F5714" s="118">
        <v>0.44848379629629626</v>
      </c>
      <c r="G5714" t="s">
        <v>9457</v>
      </c>
      <c r="H5714">
        <v>634</v>
      </c>
      <c r="I5714">
        <v>5</v>
      </c>
      <c r="J5714" t="s">
        <v>4140</v>
      </c>
      <c r="L5714" t="s">
        <v>181</v>
      </c>
    </row>
    <row r="5715" spans="1:12" x14ac:dyDescent="0.25">
      <c r="A5715" t="s">
        <v>9456</v>
      </c>
      <c r="B5715" t="s">
        <v>9453</v>
      </c>
      <c r="C5715" t="s">
        <v>9454</v>
      </c>
      <c r="D5715" t="s">
        <v>9455</v>
      </c>
      <c r="E5715" s="117">
        <v>43031</v>
      </c>
      <c r="F5715" s="118">
        <v>0.44848379629629626</v>
      </c>
      <c r="G5715" t="s">
        <v>9457</v>
      </c>
      <c r="H5715">
        <v>634</v>
      </c>
      <c r="I5715">
        <v>7</v>
      </c>
      <c r="J5715" t="s">
        <v>4140</v>
      </c>
      <c r="L5715">
        <v>121</v>
      </c>
    </row>
    <row r="5716" spans="1:12" x14ac:dyDescent="0.25">
      <c r="A5716" t="s">
        <v>9456</v>
      </c>
      <c r="B5716" t="s">
        <v>9453</v>
      </c>
      <c r="C5716" t="s">
        <v>9454</v>
      </c>
      <c r="D5716" t="s">
        <v>9455</v>
      </c>
      <c r="E5716" s="117">
        <v>43031</v>
      </c>
      <c r="F5716" s="118">
        <v>0.44848379629629626</v>
      </c>
      <c r="G5716" t="s">
        <v>9457</v>
      </c>
      <c r="H5716">
        <v>634</v>
      </c>
      <c r="I5716">
        <v>8</v>
      </c>
      <c r="J5716" t="s">
        <v>4140</v>
      </c>
      <c r="L5716">
        <v>100000</v>
      </c>
    </row>
    <row r="5717" spans="1:12" x14ac:dyDescent="0.25">
      <c r="A5717" t="s">
        <v>9456</v>
      </c>
      <c r="B5717" t="s">
        <v>9453</v>
      </c>
      <c r="C5717" t="s">
        <v>9454</v>
      </c>
      <c r="D5717" t="s">
        <v>9455</v>
      </c>
      <c r="E5717" s="117">
        <v>43031</v>
      </c>
      <c r="F5717" s="118">
        <v>0.44848379629629626</v>
      </c>
      <c r="G5717" t="s">
        <v>9457</v>
      </c>
      <c r="H5717">
        <v>634</v>
      </c>
      <c r="I5717">
        <v>12</v>
      </c>
      <c r="J5717" t="s">
        <v>4140</v>
      </c>
      <c r="L5717">
        <v>-11.640863378840301</v>
      </c>
    </row>
    <row r="5718" spans="1:12" x14ac:dyDescent="0.25">
      <c r="A5718" t="s">
        <v>9456</v>
      </c>
      <c r="B5718" t="s">
        <v>9453</v>
      </c>
      <c r="C5718" t="s">
        <v>9454</v>
      </c>
      <c r="D5718" t="s">
        <v>9455</v>
      </c>
      <c r="E5718" s="117">
        <v>43031</v>
      </c>
      <c r="F5718" s="118">
        <v>0.44848379629629626</v>
      </c>
      <c r="G5718" t="s">
        <v>9457</v>
      </c>
      <c r="H5718">
        <v>634</v>
      </c>
      <c r="I5718">
        <v>13</v>
      </c>
      <c r="J5718" t="s">
        <v>4140</v>
      </c>
      <c r="L5718">
        <v>-62.5692832077481</v>
      </c>
    </row>
    <row r="5719" spans="1:12" x14ac:dyDescent="0.25">
      <c r="A5719" t="s">
        <v>9456</v>
      </c>
      <c r="B5719" t="s">
        <v>9453</v>
      </c>
      <c r="C5719" t="s">
        <v>9454</v>
      </c>
      <c r="D5719" t="s">
        <v>9455</v>
      </c>
      <c r="E5719" s="117">
        <v>43031</v>
      </c>
      <c r="F5719" s="118">
        <v>0.44848379629629626</v>
      </c>
      <c r="G5719" t="s">
        <v>9457</v>
      </c>
      <c r="H5719">
        <v>634</v>
      </c>
      <c r="I5719">
        <v>14</v>
      </c>
      <c r="J5719" t="s">
        <v>4140</v>
      </c>
      <c r="L5719">
        <v>212</v>
      </c>
    </row>
    <row r="5720" spans="1:12" x14ac:dyDescent="0.25">
      <c r="A5720" t="s">
        <v>9456</v>
      </c>
      <c r="B5720" t="s">
        <v>9453</v>
      </c>
      <c r="C5720" t="s">
        <v>9454</v>
      </c>
      <c r="D5720" t="s">
        <v>9455</v>
      </c>
      <c r="E5720" s="117">
        <v>43031</v>
      </c>
      <c r="F5720" s="118">
        <v>0.44849537037037041</v>
      </c>
      <c r="G5720" t="s">
        <v>9457</v>
      </c>
      <c r="H5720">
        <v>634</v>
      </c>
      <c r="I5720">
        <v>15</v>
      </c>
      <c r="J5720" t="s">
        <v>4140</v>
      </c>
      <c r="L5720" s="117">
        <v>42471</v>
      </c>
    </row>
    <row r="5721" spans="1:12" x14ac:dyDescent="0.25">
      <c r="A5721" t="s">
        <v>9456</v>
      </c>
      <c r="B5721" t="s">
        <v>9453</v>
      </c>
      <c r="C5721" t="s">
        <v>9454</v>
      </c>
      <c r="D5721" t="s">
        <v>9455</v>
      </c>
      <c r="E5721" s="117">
        <v>43031</v>
      </c>
      <c r="F5721" s="118">
        <v>0.44850694444444444</v>
      </c>
      <c r="G5721" t="s">
        <v>9457</v>
      </c>
      <c r="H5721">
        <v>635</v>
      </c>
      <c r="I5721">
        <v>2</v>
      </c>
      <c r="J5721" t="s">
        <v>4140</v>
      </c>
      <c r="L5721" t="s">
        <v>5</v>
      </c>
    </row>
    <row r="5722" spans="1:12" x14ac:dyDescent="0.25">
      <c r="A5722" t="s">
        <v>9456</v>
      </c>
      <c r="B5722" t="s">
        <v>9453</v>
      </c>
      <c r="C5722" t="s">
        <v>9454</v>
      </c>
      <c r="D5722" t="s">
        <v>9455</v>
      </c>
      <c r="E5722" s="117">
        <v>43031</v>
      </c>
      <c r="F5722" s="118">
        <v>0.44851851851851854</v>
      </c>
      <c r="G5722" t="s">
        <v>9457</v>
      </c>
      <c r="H5722">
        <v>635</v>
      </c>
      <c r="I5722">
        <v>5</v>
      </c>
      <c r="J5722" t="s">
        <v>4140</v>
      </c>
      <c r="L5722" t="s">
        <v>181</v>
      </c>
    </row>
    <row r="5723" spans="1:12" x14ac:dyDescent="0.25">
      <c r="A5723" t="s">
        <v>9456</v>
      </c>
      <c r="B5723" t="s">
        <v>9453</v>
      </c>
      <c r="C5723" t="s">
        <v>9454</v>
      </c>
      <c r="D5723" t="s">
        <v>9455</v>
      </c>
      <c r="E5723" s="117">
        <v>43031</v>
      </c>
      <c r="F5723" s="118">
        <v>0.44851851851851854</v>
      </c>
      <c r="G5723" t="s">
        <v>9457</v>
      </c>
      <c r="H5723">
        <v>635</v>
      </c>
      <c r="I5723">
        <v>7</v>
      </c>
      <c r="J5723" t="s">
        <v>4140</v>
      </c>
      <c r="L5723">
        <v>122</v>
      </c>
    </row>
    <row r="5724" spans="1:12" x14ac:dyDescent="0.25">
      <c r="A5724" t="s">
        <v>9456</v>
      </c>
      <c r="B5724" t="s">
        <v>9453</v>
      </c>
      <c r="C5724" t="s">
        <v>9454</v>
      </c>
      <c r="D5724" t="s">
        <v>9455</v>
      </c>
      <c r="E5724" s="117">
        <v>43031</v>
      </c>
      <c r="F5724" s="118">
        <v>0.44851851851851854</v>
      </c>
      <c r="G5724" t="s">
        <v>9457</v>
      </c>
      <c r="H5724">
        <v>635</v>
      </c>
      <c r="I5724">
        <v>8</v>
      </c>
      <c r="J5724" t="s">
        <v>4140</v>
      </c>
      <c r="L5724">
        <v>100000</v>
      </c>
    </row>
    <row r="5725" spans="1:12" x14ac:dyDescent="0.25">
      <c r="A5725" t="s">
        <v>9456</v>
      </c>
      <c r="B5725" t="s">
        <v>9453</v>
      </c>
      <c r="C5725" t="s">
        <v>9454</v>
      </c>
      <c r="D5725" t="s">
        <v>9455</v>
      </c>
      <c r="E5725" s="117">
        <v>43031</v>
      </c>
      <c r="F5725" s="118">
        <v>0.44851851851851854</v>
      </c>
      <c r="G5725" t="s">
        <v>9457</v>
      </c>
      <c r="H5725">
        <v>635</v>
      </c>
      <c r="I5725">
        <v>12</v>
      </c>
      <c r="J5725" t="s">
        <v>4140</v>
      </c>
      <c r="L5725">
        <v>-11.656870444719299</v>
      </c>
    </row>
    <row r="5726" spans="1:12" x14ac:dyDescent="0.25">
      <c r="A5726" t="s">
        <v>9456</v>
      </c>
      <c r="B5726" t="s">
        <v>9453</v>
      </c>
      <c r="C5726" t="s">
        <v>9454</v>
      </c>
      <c r="D5726" t="s">
        <v>9455</v>
      </c>
      <c r="E5726" s="117">
        <v>43031</v>
      </c>
      <c r="F5726" s="118">
        <v>0.44851851851851854</v>
      </c>
      <c r="G5726" t="s">
        <v>9457</v>
      </c>
      <c r="H5726">
        <v>635</v>
      </c>
      <c r="I5726">
        <v>13</v>
      </c>
      <c r="J5726" t="s">
        <v>4140</v>
      </c>
      <c r="L5726">
        <v>-62.569478746520197</v>
      </c>
    </row>
    <row r="5727" spans="1:12" x14ac:dyDescent="0.25">
      <c r="A5727" t="s">
        <v>9456</v>
      </c>
      <c r="B5727" t="s">
        <v>9453</v>
      </c>
      <c r="C5727" t="s">
        <v>9454</v>
      </c>
      <c r="D5727" t="s">
        <v>9455</v>
      </c>
      <c r="E5727" s="117">
        <v>43031</v>
      </c>
      <c r="F5727" s="118">
        <v>0.44851851851851854</v>
      </c>
      <c r="G5727" t="s">
        <v>9457</v>
      </c>
      <c r="H5727">
        <v>635</v>
      </c>
      <c r="I5727">
        <v>14</v>
      </c>
      <c r="J5727" t="s">
        <v>4140</v>
      </c>
      <c r="L5727">
        <v>215</v>
      </c>
    </row>
    <row r="5728" spans="1:12" x14ac:dyDescent="0.25">
      <c r="A5728" t="s">
        <v>9456</v>
      </c>
      <c r="B5728" t="s">
        <v>9453</v>
      </c>
      <c r="C5728" t="s">
        <v>9454</v>
      </c>
      <c r="D5728" t="s">
        <v>9455</v>
      </c>
      <c r="E5728" s="117">
        <v>43031</v>
      </c>
      <c r="F5728" s="118">
        <v>0.44853009259259258</v>
      </c>
      <c r="G5728" t="s">
        <v>9457</v>
      </c>
      <c r="H5728">
        <v>635</v>
      </c>
      <c r="I5728">
        <v>15</v>
      </c>
      <c r="J5728" t="s">
        <v>4140</v>
      </c>
      <c r="L5728" s="117">
        <v>42471</v>
      </c>
    </row>
    <row r="5729" spans="1:12" x14ac:dyDescent="0.25">
      <c r="A5729" t="s">
        <v>9456</v>
      </c>
      <c r="B5729" t="s">
        <v>9453</v>
      </c>
      <c r="C5729" t="s">
        <v>9454</v>
      </c>
      <c r="D5729" t="s">
        <v>9455</v>
      </c>
      <c r="E5729" s="117">
        <v>43031</v>
      </c>
      <c r="F5729" s="118">
        <v>0.44855324074074071</v>
      </c>
      <c r="G5729" t="s">
        <v>9457</v>
      </c>
      <c r="H5729">
        <v>636</v>
      </c>
      <c r="I5729">
        <v>2</v>
      </c>
      <c r="J5729" t="s">
        <v>4140</v>
      </c>
      <c r="L5729" t="s">
        <v>5</v>
      </c>
    </row>
    <row r="5730" spans="1:12" x14ac:dyDescent="0.25">
      <c r="A5730" t="s">
        <v>9456</v>
      </c>
      <c r="B5730" t="s">
        <v>9453</v>
      </c>
      <c r="C5730" t="s">
        <v>9454</v>
      </c>
      <c r="D5730" t="s">
        <v>9455</v>
      </c>
      <c r="E5730" s="117">
        <v>43031</v>
      </c>
      <c r="F5730" s="118">
        <v>0.44855324074074071</v>
      </c>
      <c r="G5730" t="s">
        <v>9457</v>
      </c>
      <c r="H5730">
        <v>636</v>
      </c>
      <c r="I5730">
        <v>5</v>
      </c>
      <c r="J5730" t="s">
        <v>4140</v>
      </c>
      <c r="L5730" t="s">
        <v>181</v>
      </c>
    </row>
    <row r="5731" spans="1:12" x14ac:dyDescent="0.25">
      <c r="A5731" t="s">
        <v>9456</v>
      </c>
      <c r="B5731" t="s">
        <v>9453</v>
      </c>
      <c r="C5731" t="s">
        <v>9454</v>
      </c>
      <c r="D5731" t="s">
        <v>9455</v>
      </c>
      <c r="E5731" s="117">
        <v>43031</v>
      </c>
      <c r="F5731" s="118">
        <v>0.44855324074074071</v>
      </c>
      <c r="G5731" t="s">
        <v>9457</v>
      </c>
      <c r="H5731">
        <v>636</v>
      </c>
      <c r="I5731">
        <v>7</v>
      </c>
      <c r="J5731" t="s">
        <v>4140</v>
      </c>
      <c r="L5731">
        <v>123</v>
      </c>
    </row>
    <row r="5732" spans="1:12" x14ac:dyDescent="0.25">
      <c r="A5732" t="s">
        <v>9456</v>
      </c>
      <c r="B5732" t="s">
        <v>9453</v>
      </c>
      <c r="C5732" t="s">
        <v>9454</v>
      </c>
      <c r="D5732" t="s">
        <v>9455</v>
      </c>
      <c r="E5732" s="117">
        <v>43031</v>
      </c>
      <c r="F5732" s="118">
        <v>0.44855324074074071</v>
      </c>
      <c r="G5732" t="s">
        <v>9457</v>
      </c>
      <c r="H5732">
        <v>636</v>
      </c>
      <c r="I5732">
        <v>8</v>
      </c>
      <c r="J5732" t="s">
        <v>4140</v>
      </c>
      <c r="L5732">
        <v>100000</v>
      </c>
    </row>
    <row r="5733" spans="1:12" x14ac:dyDescent="0.25">
      <c r="A5733" t="s">
        <v>9456</v>
      </c>
      <c r="B5733" t="s">
        <v>9453</v>
      </c>
      <c r="C5733" t="s">
        <v>9454</v>
      </c>
      <c r="D5733" t="s">
        <v>9455</v>
      </c>
      <c r="E5733" s="117">
        <v>43031</v>
      </c>
      <c r="F5733" s="118">
        <v>0.44855324074074071</v>
      </c>
      <c r="G5733" t="s">
        <v>9457</v>
      </c>
      <c r="H5733">
        <v>636</v>
      </c>
      <c r="I5733">
        <v>12</v>
      </c>
      <c r="J5733" t="s">
        <v>4140</v>
      </c>
      <c r="L5733">
        <v>-11.7655452925862</v>
      </c>
    </row>
    <row r="5734" spans="1:12" x14ac:dyDescent="0.25">
      <c r="A5734" t="s">
        <v>9456</v>
      </c>
      <c r="B5734" t="s">
        <v>9453</v>
      </c>
      <c r="C5734" t="s">
        <v>9454</v>
      </c>
      <c r="D5734" t="s">
        <v>9455</v>
      </c>
      <c r="E5734" s="117">
        <v>43031</v>
      </c>
      <c r="F5734" s="118">
        <v>0.44856481481481486</v>
      </c>
      <c r="G5734" t="s">
        <v>9457</v>
      </c>
      <c r="H5734">
        <v>636</v>
      </c>
      <c r="I5734">
        <v>13</v>
      </c>
      <c r="J5734" t="s">
        <v>4140</v>
      </c>
      <c r="L5734">
        <v>-62.018541037130802</v>
      </c>
    </row>
    <row r="5735" spans="1:12" x14ac:dyDescent="0.25">
      <c r="A5735" t="s">
        <v>9456</v>
      </c>
      <c r="B5735" t="s">
        <v>9453</v>
      </c>
      <c r="C5735" t="s">
        <v>9454</v>
      </c>
      <c r="D5735" t="s">
        <v>9455</v>
      </c>
      <c r="E5735" s="117">
        <v>43031</v>
      </c>
      <c r="F5735" s="118">
        <v>0.44856481481481486</v>
      </c>
      <c r="G5735" t="s">
        <v>9457</v>
      </c>
      <c r="H5735">
        <v>636</v>
      </c>
      <c r="I5735">
        <v>14</v>
      </c>
      <c r="J5735" t="s">
        <v>4140</v>
      </c>
      <c r="L5735">
        <v>263</v>
      </c>
    </row>
    <row r="5736" spans="1:12" x14ac:dyDescent="0.25">
      <c r="A5736" t="s">
        <v>9456</v>
      </c>
      <c r="B5736" t="s">
        <v>9453</v>
      </c>
      <c r="C5736" t="s">
        <v>9454</v>
      </c>
      <c r="D5736" t="s">
        <v>9455</v>
      </c>
      <c r="E5736" s="117">
        <v>43031</v>
      </c>
      <c r="F5736" s="118">
        <v>0.44856481481481486</v>
      </c>
      <c r="G5736" t="s">
        <v>9457</v>
      </c>
      <c r="H5736">
        <v>636</v>
      </c>
      <c r="I5736">
        <v>15</v>
      </c>
      <c r="J5736" t="s">
        <v>4140</v>
      </c>
      <c r="L5736" s="117">
        <v>42471</v>
      </c>
    </row>
    <row r="5737" spans="1:12" x14ac:dyDescent="0.25">
      <c r="A5737" t="s">
        <v>9456</v>
      </c>
      <c r="B5737" t="s">
        <v>9453</v>
      </c>
      <c r="C5737" t="s">
        <v>9454</v>
      </c>
      <c r="D5737" t="s">
        <v>9455</v>
      </c>
      <c r="E5737" s="117">
        <v>43031</v>
      </c>
      <c r="F5737" s="118">
        <v>0.44858796296296299</v>
      </c>
      <c r="G5737" t="s">
        <v>9457</v>
      </c>
      <c r="H5737">
        <v>637</v>
      </c>
      <c r="I5737">
        <v>2</v>
      </c>
      <c r="J5737" t="s">
        <v>4140</v>
      </c>
      <c r="L5737" t="s">
        <v>5</v>
      </c>
    </row>
    <row r="5738" spans="1:12" x14ac:dyDescent="0.25">
      <c r="A5738" t="s">
        <v>9456</v>
      </c>
      <c r="B5738" t="s">
        <v>9453</v>
      </c>
      <c r="C5738" t="s">
        <v>9454</v>
      </c>
      <c r="D5738" t="s">
        <v>9455</v>
      </c>
      <c r="E5738" s="117">
        <v>43031</v>
      </c>
      <c r="F5738" s="118">
        <v>0.44858796296296299</v>
      </c>
      <c r="G5738" t="s">
        <v>9457</v>
      </c>
      <c r="H5738">
        <v>637</v>
      </c>
      <c r="I5738">
        <v>5</v>
      </c>
      <c r="J5738" t="s">
        <v>4140</v>
      </c>
      <c r="L5738" t="s">
        <v>181</v>
      </c>
    </row>
    <row r="5739" spans="1:12" x14ac:dyDescent="0.25">
      <c r="A5739" t="s">
        <v>9456</v>
      </c>
      <c r="B5739" t="s">
        <v>9453</v>
      </c>
      <c r="C5739" t="s">
        <v>9454</v>
      </c>
      <c r="D5739" t="s">
        <v>9455</v>
      </c>
      <c r="E5739" s="117">
        <v>43031</v>
      </c>
      <c r="F5739" s="118">
        <v>0.44858796296296299</v>
      </c>
      <c r="G5739" t="s">
        <v>9457</v>
      </c>
      <c r="H5739">
        <v>637</v>
      </c>
      <c r="I5739">
        <v>7</v>
      </c>
      <c r="J5739" t="s">
        <v>4140</v>
      </c>
      <c r="L5739">
        <v>124</v>
      </c>
    </row>
    <row r="5740" spans="1:12" x14ac:dyDescent="0.25">
      <c r="A5740" t="s">
        <v>9456</v>
      </c>
      <c r="B5740" t="s">
        <v>9453</v>
      </c>
      <c r="C5740" t="s">
        <v>9454</v>
      </c>
      <c r="D5740" t="s">
        <v>9455</v>
      </c>
      <c r="E5740" s="117">
        <v>43031</v>
      </c>
      <c r="F5740" s="118">
        <v>0.44858796296296299</v>
      </c>
      <c r="G5740" t="s">
        <v>9457</v>
      </c>
      <c r="H5740">
        <v>637</v>
      </c>
      <c r="I5740">
        <v>8</v>
      </c>
      <c r="J5740" t="s">
        <v>4140</v>
      </c>
      <c r="L5740">
        <v>100000</v>
      </c>
    </row>
    <row r="5741" spans="1:12" x14ac:dyDescent="0.25">
      <c r="A5741" t="s">
        <v>9456</v>
      </c>
      <c r="B5741" t="s">
        <v>9453</v>
      </c>
      <c r="C5741" t="s">
        <v>9454</v>
      </c>
      <c r="D5741" t="s">
        <v>9455</v>
      </c>
      <c r="E5741" s="117">
        <v>43031</v>
      </c>
      <c r="F5741" s="118">
        <v>0.44858796296296299</v>
      </c>
      <c r="G5741" t="s">
        <v>9457</v>
      </c>
      <c r="H5741">
        <v>637</v>
      </c>
      <c r="I5741">
        <v>12</v>
      </c>
      <c r="J5741" t="s">
        <v>4140</v>
      </c>
      <c r="L5741">
        <v>-11.5994221255476</v>
      </c>
    </row>
    <row r="5742" spans="1:12" x14ac:dyDescent="0.25">
      <c r="A5742" t="s">
        <v>9456</v>
      </c>
      <c r="B5742" t="s">
        <v>9453</v>
      </c>
      <c r="C5742" t="s">
        <v>9454</v>
      </c>
      <c r="D5742" t="s">
        <v>9455</v>
      </c>
      <c r="E5742" s="117">
        <v>43031</v>
      </c>
      <c r="F5742" s="118">
        <v>0.44858796296296299</v>
      </c>
      <c r="G5742" t="s">
        <v>9457</v>
      </c>
      <c r="H5742">
        <v>637</v>
      </c>
      <c r="I5742">
        <v>13</v>
      </c>
      <c r="J5742" t="s">
        <v>4140</v>
      </c>
      <c r="L5742">
        <v>-61.998379389143501</v>
      </c>
    </row>
    <row r="5743" spans="1:12" x14ac:dyDescent="0.25">
      <c r="A5743" t="s">
        <v>9456</v>
      </c>
      <c r="B5743" t="s">
        <v>9453</v>
      </c>
      <c r="C5743" t="s">
        <v>9454</v>
      </c>
      <c r="D5743" t="s">
        <v>9455</v>
      </c>
      <c r="E5743" s="117">
        <v>43031</v>
      </c>
      <c r="F5743" s="118">
        <v>0.44859953703703703</v>
      </c>
      <c r="G5743" t="s">
        <v>9457</v>
      </c>
      <c r="H5743">
        <v>637</v>
      </c>
      <c r="I5743">
        <v>14</v>
      </c>
      <c r="J5743" t="s">
        <v>4140</v>
      </c>
      <c r="L5743">
        <v>240</v>
      </c>
    </row>
    <row r="5744" spans="1:12" x14ac:dyDescent="0.25">
      <c r="A5744" t="s">
        <v>9456</v>
      </c>
      <c r="B5744" t="s">
        <v>9453</v>
      </c>
      <c r="C5744" t="s">
        <v>9454</v>
      </c>
      <c r="D5744" t="s">
        <v>9455</v>
      </c>
      <c r="E5744" s="117">
        <v>43031</v>
      </c>
      <c r="F5744" s="118">
        <v>0.44859953703703703</v>
      </c>
      <c r="G5744" t="s">
        <v>9457</v>
      </c>
      <c r="H5744">
        <v>637</v>
      </c>
      <c r="I5744">
        <v>15</v>
      </c>
      <c r="J5744" t="s">
        <v>4140</v>
      </c>
      <c r="L5744" s="117">
        <v>42501</v>
      </c>
    </row>
    <row r="5745" spans="1:12" x14ac:dyDescent="0.25">
      <c r="A5745" t="s">
        <v>9456</v>
      </c>
      <c r="B5745" t="s">
        <v>9453</v>
      </c>
      <c r="C5745" t="s">
        <v>9454</v>
      </c>
      <c r="D5745" t="s">
        <v>9455</v>
      </c>
      <c r="E5745" s="117">
        <v>43031</v>
      </c>
      <c r="F5745" s="118">
        <v>0.44862268518518517</v>
      </c>
      <c r="G5745" t="s">
        <v>9457</v>
      </c>
      <c r="H5745">
        <v>638</v>
      </c>
      <c r="I5745">
        <v>2</v>
      </c>
      <c r="J5745" t="s">
        <v>4140</v>
      </c>
      <c r="L5745" t="s">
        <v>5</v>
      </c>
    </row>
    <row r="5746" spans="1:12" x14ac:dyDescent="0.25">
      <c r="A5746" t="s">
        <v>9456</v>
      </c>
      <c r="B5746" t="s">
        <v>9453</v>
      </c>
      <c r="C5746" t="s">
        <v>9454</v>
      </c>
      <c r="D5746" t="s">
        <v>9455</v>
      </c>
      <c r="E5746" s="117">
        <v>43031</v>
      </c>
      <c r="F5746" s="118">
        <v>0.44862268518518517</v>
      </c>
      <c r="G5746" t="s">
        <v>9457</v>
      </c>
      <c r="H5746">
        <v>638</v>
      </c>
      <c r="I5746">
        <v>5</v>
      </c>
      <c r="J5746" t="s">
        <v>4140</v>
      </c>
      <c r="L5746" t="s">
        <v>181</v>
      </c>
    </row>
    <row r="5747" spans="1:12" x14ac:dyDescent="0.25">
      <c r="A5747" t="s">
        <v>9456</v>
      </c>
      <c r="B5747" t="s">
        <v>9453</v>
      </c>
      <c r="C5747" t="s">
        <v>9454</v>
      </c>
      <c r="D5747" t="s">
        <v>9455</v>
      </c>
      <c r="E5747" s="117">
        <v>43031</v>
      </c>
      <c r="F5747" s="118">
        <v>0.44862268518518517</v>
      </c>
      <c r="G5747" t="s">
        <v>9457</v>
      </c>
      <c r="H5747">
        <v>638</v>
      </c>
      <c r="I5747">
        <v>7</v>
      </c>
      <c r="J5747" t="s">
        <v>4140</v>
      </c>
      <c r="L5747">
        <v>125</v>
      </c>
    </row>
    <row r="5748" spans="1:12" x14ac:dyDescent="0.25">
      <c r="A5748" t="s">
        <v>9456</v>
      </c>
      <c r="B5748" t="s">
        <v>9453</v>
      </c>
      <c r="C5748" t="s">
        <v>9454</v>
      </c>
      <c r="D5748" t="s">
        <v>9455</v>
      </c>
      <c r="E5748" s="117">
        <v>43031</v>
      </c>
      <c r="F5748" s="118">
        <v>0.44862268518518517</v>
      </c>
      <c r="G5748" t="s">
        <v>9457</v>
      </c>
      <c r="H5748">
        <v>638</v>
      </c>
      <c r="I5748">
        <v>8</v>
      </c>
      <c r="J5748" t="s">
        <v>4140</v>
      </c>
      <c r="L5748">
        <v>100000</v>
      </c>
    </row>
    <row r="5749" spans="1:12" x14ac:dyDescent="0.25">
      <c r="A5749" t="s">
        <v>9456</v>
      </c>
      <c r="B5749" t="s">
        <v>9453</v>
      </c>
      <c r="C5749" t="s">
        <v>9454</v>
      </c>
      <c r="D5749" t="s">
        <v>9455</v>
      </c>
      <c r="E5749" s="117">
        <v>43031</v>
      </c>
      <c r="F5749" s="118">
        <v>0.44862268518518517</v>
      </c>
      <c r="G5749" t="s">
        <v>9457</v>
      </c>
      <c r="H5749">
        <v>638</v>
      </c>
      <c r="I5749">
        <v>12</v>
      </c>
      <c r="J5749" t="s">
        <v>4140</v>
      </c>
      <c r="L5749">
        <v>-11.6021714467397</v>
      </c>
    </row>
    <row r="5750" spans="1:12" x14ac:dyDescent="0.25">
      <c r="A5750" t="s">
        <v>9456</v>
      </c>
      <c r="B5750" t="s">
        <v>9453</v>
      </c>
      <c r="C5750" t="s">
        <v>9454</v>
      </c>
      <c r="D5750" t="s">
        <v>9455</v>
      </c>
      <c r="E5750" s="117">
        <v>43031</v>
      </c>
      <c r="F5750" s="118">
        <v>0.44862268518518517</v>
      </c>
      <c r="G5750" t="s">
        <v>9457</v>
      </c>
      <c r="H5750">
        <v>638</v>
      </c>
      <c r="I5750">
        <v>13</v>
      </c>
      <c r="J5750" t="s">
        <v>4140</v>
      </c>
      <c r="L5750">
        <v>-61.998507159859301</v>
      </c>
    </row>
    <row r="5751" spans="1:12" x14ac:dyDescent="0.25">
      <c r="A5751" t="s">
        <v>9456</v>
      </c>
      <c r="B5751" t="s">
        <v>9453</v>
      </c>
      <c r="C5751" t="s">
        <v>9454</v>
      </c>
      <c r="D5751" t="s">
        <v>9455</v>
      </c>
      <c r="E5751" s="117">
        <v>43031</v>
      </c>
      <c r="F5751" s="118">
        <v>0.44862268518518517</v>
      </c>
      <c r="G5751" t="s">
        <v>9457</v>
      </c>
      <c r="H5751">
        <v>638</v>
      </c>
      <c r="I5751">
        <v>14</v>
      </c>
      <c r="J5751" t="s">
        <v>4140</v>
      </c>
      <c r="L5751">
        <v>241</v>
      </c>
    </row>
    <row r="5752" spans="1:12" x14ac:dyDescent="0.25">
      <c r="A5752" t="s">
        <v>9456</v>
      </c>
      <c r="B5752" t="s">
        <v>9453</v>
      </c>
      <c r="C5752" t="s">
        <v>9454</v>
      </c>
      <c r="D5752" t="s">
        <v>9455</v>
      </c>
      <c r="E5752" s="117">
        <v>43031</v>
      </c>
      <c r="F5752" s="118">
        <v>0.4486342592592592</v>
      </c>
      <c r="G5752" t="s">
        <v>9457</v>
      </c>
      <c r="H5752">
        <v>638</v>
      </c>
      <c r="I5752">
        <v>15</v>
      </c>
      <c r="J5752" t="s">
        <v>4140</v>
      </c>
      <c r="L5752" s="117">
        <v>42501</v>
      </c>
    </row>
    <row r="5753" spans="1:12" x14ac:dyDescent="0.25">
      <c r="A5753" t="s">
        <v>9456</v>
      </c>
      <c r="B5753" t="s">
        <v>9453</v>
      </c>
      <c r="C5753" t="s">
        <v>9454</v>
      </c>
      <c r="D5753" t="s">
        <v>9455</v>
      </c>
      <c r="E5753" s="117">
        <v>43031</v>
      </c>
      <c r="F5753" s="118">
        <v>0.44865740740740739</v>
      </c>
      <c r="G5753" t="s">
        <v>9457</v>
      </c>
      <c r="H5753">
        <v>639</v>
      </c>
      <c r="I5753">
        <v>2</v>
      </c>
      <c r="J5753" t="s">
        <v>4140</v>
      </c>
      <c r="L5753" t="s">
        <v>5</v>
      </c>
    </row>
    <row r="5754" spans="1:12" x14ac:dyDescent="0.25">
      <c r="A5754" t="s">
        <v>9456</v>
      </c>
      <c r="B5754" t="s">
        <v>9453</v>
      </c>
      <c r="C5754" t="s">
        <v>9454</v>
      </c>
      <c r="D5754" t="s">
        <v>9455</v>
      </c>
      <c r="E5754" s="117">
        <v>43031</v>
      </c>
      <c r="F5754" s="118">
        <v>0.44865740740740739</v>
      </c>
      <c r="G5754" t="s">
        <v>9457</v>
      </c>
      <c r="H5754">
        <v>639</v>
      </c>
      <c r="I5754">
        <v>5</v>
      </c>
      <c r="J5754" t="s">
        <v>4140</v>
      </c>
      <c r="L5754" t="s">
        <v>181</v>
      </c>
    </row>
    <row r="5755" spans="1:12" x14ac:dyDescent="0.25">
      <c r="A5755" t="s">
        <v>9456</v>
      </c>
      <c r="B5755" t="s">
        <v>9453</v>
      </c>
      <c r="C5755" t="s">
        <v>9454</v>
      </c>
      <c r="D5755" t="s">
        <v>9455</v>
      </c>
      <c r="E5755" s="117">
        <v>43031</v>
      </c>
      <c r="F5755" s="118">
        <v>0.44865740740740739</v>
      </c>
      <c r="G5755" t="s">
        <v>9457</v>
      </c>
      <c r="H5755">
        <v>639</v>
      </c>
      <c r="I5755">
        <v>7</v>
      </c>
      <c r="J5755" t="s">
        <v>4140</v>
      </c>
      <c r="L5755">
        <v>126</v>
      </c>
    </row>
    <row r="5756" spans="1:12" x14ac:dyDescent="0.25">
      <c r="A5756" t="s">
        <v>9456</v>
      </c>
      <c r="B5756" t="s">
        <v>9453</v>
      </c>
      <c r="C5756" t="s">
        <v>9454</v>
      </c>
      <c r="D5756" t="s">
        <v>9455</v>
      </c>
      <c r="E5756" s="117">
        <v>43031</v>
      </c>
      <c r="F5756" s="118">
        <v>0.44865740740740739</v>
      </c>
      <c r="G5756" t="s">
        <v>9457</v>
      </c>
      <c r="H5756">
        <v>639</v>
      </c>
      <c r="I5756">
        <v>8</v>
      </c>
      <c r="J5756" t="s">
        <v>4140</v>
      </c>
      <c r="L5756">
        <v>100000</v>
      </c>
    </row>
    <row r="5757" spans="1:12" x14ac:dyDescent="0.25">
      <c r="A5757" t="s">
        <v>9456</v>
      </c>
      <c r="B5757" t="s">
        <v>9453</v>
      </c>
      <c r="C5757" t="s">
        <v>9454</v>
      </c>
      <c r="D5757" t="s">
        <v>9455</v>
      </c>
      <c r="E5757" s="117">
        <v>43031</v>
      </c>
      <c r="F5757" s="118">
        <v>0.44865740740740739</v>
      </c>
      <c r="G5757" t="s">
        <v>9457</v>
      </c>
      <c r="H5757">
        <v>639</v>
      </c>
      <c r="I5757">
        <v>12</v>
      </c>
      <c r="J5757" t="s">
        <v>4140</v>
      </c>
      <c r="L5757">
        <v>-11.6325082579739</v>
      </c>
    </row>
    <row r="5758" spans="1:12" x14ac:dyDescent="0.25">
      <c r="A5758" t="s">
        <v>9456</v>
      </c>
      <c r="B5758" t="s">
        <v>9453</v>
      </c>
      <c r="C5758" t="s">
        <v>9454</v>
      </c>
      <c r="D5758" t="s">
        <v>9455</v>
      </c>
      <c r="E5758" s="117">
        <v>43031</v>
      </c>
      <c r="F5758" s="118">
        <v>0.44865740740740739</v>
      </c>
      <c r="G5758" t="s">
        <v>9457</v>
      </c>
      <c r="H5758">
        <v>639</v>
      </c>
      <c r="I5758">
        <v>13</v>
      </c>
      <c r="J5758" t="s">
        <v>4140</v>
      </c>
      <c r="L5758">
        <v>-61.998426345531897</v>
      </c>
    </row>
    <row r="5759" spans="1:12" x14ac:dyDescent="0.25">
      <c r="A5759" t="s">
        <v>9456</v>
      </c>
      <c r="B5759" t="s">
        <v>9453</v>
      </c>
      <c r="C5759" t="s">
        <v>9454</v>
      </c>
      <c r="D5759" t="s">
        <v>9455</v>
      </c>
      <c r="E5759" s="117">
        <v>43031</v>
      </c>
      <c r="F5759" s="118">
        <v>0.44865740740740739</v>
      </c>
      <c r="G5759" t="s">
        <v>9457</v>
      </c>
      <c r="H5759">
        <v>639</v>
      </c>
      <c r="I5759">
        <v>14</v>
      </c>
      <c r="J5759" t="s">
        <v>4140</v>
      </c>
      <c r="L5759">
        <v>248</v>
      </c>
    </row>
    <row r="5760" spans="1:12" x14ac:dyDescent="0.25">
      <c r="A5760" t="s">
        <v>9456</v>
      </c>
      <c r="B5760" t="s">
        <v>9453</v>
      </c>
      <c r="C5760" t="s">
        <v>9454</v>
      </c>
      <c r="D5760" t="s">
        <v>9455</v>
      </c>
      <c r="E5760" s="117">
        <v>43031</v>
      </c>
      <c r="F5760" s="118">
        <v>0.44866898148148149</v>
      </c>
      <c r="G5760" t="s">
        <v>9457</v>
      </c>
      <c r="H5760">
        <v>639</v>
      </c>
      <c r="I5760">
        <v>15</v>
      </c>
      <c r="J5760" t="s">
        <v>4140</v>
      </c>
      <c r="L5760" s="117">
        <v>42501</v>
      </c>
    </row>
    <row r="5761" spans="1:12" x14ac:dyDescent="0.25">
      <c r="A5761" t="s">
        <v>9456</v>
      </c>
      <c r="B5761" t="s">
        <v>9453</v>
      </c>
      <c r="C5761" t="s">
        <v>9454</v>
      </c>
      <c r="D5761" t="s">
        <v>9455</v>
      </c>
      <c r="E5761" s="117">
        <v>43031</v>
      </c>
      <c r="F5761" s="118">
        <v>0.44869212962962962</v>
      </c>
      <c r="G5761" t="s">
        <v>9457</v>
      </c>
      <c r="H5761">
        <v>640</v>
      </c>
      <c r="I5761">
        <v>2</v>
      </c>
      <c r="J5761" t="s">
        <v>4140</v>
      </c>
      <c r="L5761" t="s">
        <v>5</v>
      </c>
    </row>
    <row r="5762" spans="1:12" x14ac:dyDescent="0.25">
      <c r="A5762" t="s">
        <v>9456</v>
      </c>
      <c r="B5762" t="s">
        <v>9453</v>
      </c>
      <c r="C5762" t="s">
        <v>9454</v>
      </c>
      <c r="D5762" t="s">
        <v>9455</v>
      </c>
      <c r="E5762" s="117">
        <v>43031</v>
      </c>
      <c r="F5762" s="118">
        <v>0.44869212962962962</v>
      </c>
      <c r="G5762" t="s">
        <v>9457</v>
      </c>
      <c r="H5762">
        <v>640</v>
      </c>
      <c r="I5762">
        <v>5</v>
      </c>
      <c r="J5762" t="s">
        <v>4140</v>
      </c>
      <c r="L5762" t="s">
        <v>181</v>
      </c>
    </row>
    <row r="5763" spans="1:12" x14ac:dyDescent="0.25">
      <c r="A5763" t="s">
        <v>9456</v>
      </c>
      <c r="B5763" t="s">
        <v>9453</v>
      </c>
      <c r="C5763" t="s">
        <v>9454</v>
      </c>
      <c r="D5763" t="s">
        <v>9455</v>
      </c>
      <c r="E5763" s="117">
        <v>43031</v>
      </c>
      <c r="F5763" s="118">
        <v>0.44869212962962962</v>
      </c>
      <c r="G5763" t="s">
        <v>9457</v>
      </c>
      <c r="H5763">
        <v>640</v>
      </c>
      <c r="I5763">
        <v>7</v>
      </c>
      <c r="J5763" t="s">
        <v>4140</v>
      </c>
      <c r="L5763">
        <v>127</v>
      </c>
    </row>
    <row r="5764" spans="1:12" x14ac:dyDescent="0.25">
      <c r="A5764" t="s">
        <v>9456</v>
      </c>
      <c r="B5764" t="s">
        <v>9453</v>
      </c>
      <c r="C5764" t="s">
        <v>9454</v>
      </c>
      <c r="D5764" t="s">
        <v>9455</v>
      </c>
      <c r="E5764" s="117">
        <v>43031</v>
      </c>
      <c r="F5764" s="118">
        <v>0.44869212962962962</v>
      </c>
      <c r="G5764" t="s">
        <v>9457</v>
      </c>
      <c r="H5764">
        <v>640</v>
      </c>
      <c r="I5764">
        <v>8</v>
      </c>
      <c r="J5764" t="s">
        <v>4140</v>
      </c>
      <c r="L5764">
        <v>100000</v>
      </c>
    </row>
    <row r="5765" spans="1:12" x14ac:dyDescent="0.25">
      <c r="A5765" t="s">
        <v>9456</v>
      </c>
      <c r="B5765" t="s">
        <v>9453</v>
      </c>
      <c r="C5765" t="s">
        <v>9454</v>
      </c>
      <c r="D5765" t="s">
        <v>9455</v>
      </c>
      <c r="E5765" s="117">
        <v>43031</v>
      </c>
      <c r="F5765" s="118">
        <v>0.44869212962962962</v>
      </c>
      <c r="G5765" t="s">
        <v>9457</v>
      </c>
      <c r="H5765">
        <v>640</v>
      </c>
      <c r="I5765">
        <v>12</v>
      </c>
      <c r="J5765" t="s">
        <v>4140</v>
      </c>
      <c r="L5765">
        <v>-11.6634067730523</v>
      </c>
    </row>
    <row r="5766" spans="1:12" x14ac:dyDescent="0.25">
      <c r="A5766" t="s">
        <v>9456</v>
      </c>
      <c r="B5766" t="s">
        <v>9453</v>
      </c>
      <c r="C5766" t="s">
        <v>9454</v>
      </c>
      <c r="D5766" t="s">
        <v>9455</v>
      </c>
      <c r="E5766" s="117">
        <v>43031</v>
      </c>
      <c r="F5766" s="118">
        <v>0.44869212962962962</v>
      </c>
      <c r="G5766" t="s">
        <v>9457</v>
      </c>
      <c r="H5766">
        <v>640</v>
      </c>
      <c r="I5766">
        <v>13</v>
      </c>
      <c r="J5766" t="s">
        <v>4140</v>
      </c>
      <c r="L5766">
        <v>-61.9986734722129</v>
      </c>
    </row>
    <row r="5767" spans="1:12" x14ac:dyDescent="0.25">
      <c r="A5767" t="s">
        <v>9456</v>
      </c>
      <c r="B5767" t="s">
        <v>9453</v>
      </c>
      <c r="C5767" t="s">
        <v>9454</v>
      </c>
      <c r="D5767" t="s">
        <v>9455</v>
      </c>
      <c r="E5767" s="117">
        <v>43031</v>
      </c>
      <c r="F5767" s="118">
        <v>0.44869212962962962</v>
      </c>
      <c r="G5767" t="s">
        <v>9457</v>
      </c>
      <c r="H5767">
        <v>640</v>
      </c>
      <c r="I5767">
        <v>14</v>
      </c>
      <c r="J5767" t="s">
        <v>4140</v>
      </c>
      <c r="L5767">
        <v>243</v>
      </c>
    </row>
    <row r="5768" spans="1:12" x14ac:dyDescent="0.25">
      <c r="A5768" t="s">
        <v>9456</v>
      </c>
      <c r="B5768" t="s">
        <v>9453</v>
      </c>
      <c r="C5768" t="s">
        <v>9454</v>
      </c>
      <c r="D5768" t="s">
        <v>9455</v>
      </c>
      <c r="E5768" s="117">
        <v>43031</v>
      </c>
      <c r="F5768" s="118">
        <v>0.44870370370370366</v>
      </c>
      <c r="G5768" t="s">
        <v>9457</v>
      </c>
      <c r="H5768">
        <v>640</v>
      </c>
      <c r="I5768">
        <v>15</v>
      </c>
      <c r="J5768" t="s">
        <v>4140</v>
      </c>
      <c r="L5768" s="117">
        <v>42501</v>
      </c>
    </row>
    <row r="5769" spans="1:12" x14ac:dyDescent="0.25">
      <c r="A5769" t="s">
        <v>9456</v>
      </c>
      <c r="B5769" t="s">
        <v>9453</v>
      </c>
      <c r="C5769" t="s">
        <v>9454</v>
      </c>
      <c r="D5769" t="s">
        <v>9455</v>
      </c>
      <c r="E5769" s="117">
        <v>43031</v>
      </c>
      <c r="F5769" s="118">
        <v>0.44871527777777781</v>
      </c>
      <c r="G5769" t="s">
        <v>9457</v>
      </c>
      <c r="H5769">
        <v>641</v>
      </c>
      <c r="I5769">
        <v>2</v>
      </c>
      <c r="J5769" t="s">
        <v>4140</v>
      </c>
      <c r="L5769" t="s">
        <v>5</v>
      </c>
    </row>
    <row r="5770" spans="1:12" x14ac:dyDescent="0.25">
      <c r="A5770" t="s">
        <v>9456</v>
      </c>
      <c r="B5770" t="s">
        <v>9453</v>
      </c>
      <c r="C5770" t="s">
        <v>9454</v>
      </c>
      <c r="D5770" t="s">
        <v>9455</v>
      </c>
      <c r="E5770" s="117">
        <v>43031</v>
      </c>
      <c r="F5770" s="118">
        <v>0.44872685185185185</v>
      </c>
      <c r="G5770" t="s">
        <v>9457</v>
      </c>
      <c r="H5770">
        <v>641</v>
      </c>
      <c r="I5770">
        <v>5</v>
      </c>
      <c r="J5770" t="s">
        <v>4140</v>
      </c>
      <c r="L5770" t="s">
        <v>181</v>
      </c>
    </row>
    <row r="5771" spans="1:12" x14ac:dyDescent="0.25">
      <c r="A5771" t="s">
        <v>9456</v>
      </c>
      <c r="B5771" t="s">
        <v>9453</v>
      </c>
      <c r="C5771" t="s">
        <v>9454</v>
      </c>
      <c r="D5771" t="s">
        <v>9455</v>
      </c>
      <c r="E5771" s="117">
        <v>43031</v>
      </c>
      <c r="F5771" s="118">
        <v>0.44872685185185185</v>
      </c>
      <c r="G5771" t="s">
        <v>9457</v>
      </c>
      <c r="H5771">
        <v>641</v>
      </c>
      <c r="I5771">
        <v>7</v>
      </c>
      <c r="J5771" t="s">
        <v>4140</v>
      </c>
      <c r="L5771">
        <v>128</v>
      </c>
    </row>
    <row r="5772" spans="1:12" x14ac:dyDescent="0.25">
      <c r="A5772" t="s">
        <v>9456</v>
      </c>
      <c r="B5772" t="s">
        <v>9453</v>
      </c>
      <c r="C5772" t="s">
        <v>9454</v>
      </c>
      <c r="D5772" t="s">
        <v>9455</v>
      </c>
      <c r="E5772" s="117">
        <v>43031</v>
      </c>
      <c r="F5772" s="118">
        <v>0.44872685185185185</v>
      </c>
      <c r="G5772" t="s">
        <v>9457</v>
      </c>
      <c r="H5772">
        <v>641</v>
      </c>
      <c r="I5772">
        <v>8</v>
      </c>
      <c r="J5772" t="s">
        <v>4140</v>
      </c>
      <c r="L5772">
        <v>100000</v>
      </c>
    </row>
    <row r="5773" spans="1:12" x14ac:dyDescent="0.25">
      <c r="A5773" t="s">
        <v>9456</v>
      </c>
      <c r="B5773" t="s">
        <v>9453</v>
      </c>
      <c r="C5773" t="s">
        <v>9454</v>
      </c>
      <c r="D5773" t="s">
        <v>9455</v>
      </c>
      <c r="E5773" s="117">
        <v>43031</v>
      </c>
      <c r="F5773" s="118">
        <v>0.44872685185185185</v>
      </c>
      <c r="G5773" t="s">
        <v>9457</v>
      </c>
      <c r="H5773">
        <v>641</v>
      </c>
      <c r="I5773">
        <v>12</v>
      </c>
      <c r="J5773" t="s">
        <v>4140</v>
      </c>
      <c r="L5773">
        <v>-11.684266339764401</v>
      </c>
    </row>
    <row r="5774" spans="1:12" x14ac:dyDescent="0.25">
      <c r="A5774" t="s">
        <v>9456</v>
      </c>
      <c r="B5774" t="s">
        <v>9453</v>
      </c>
      <c r="C5774" t="s">
        <v>9454</v>
      </c>
      <c r="D5774" t="s">
        <v>9455</v>
      </c>
      <c r="E5774" s="117">
        <v>43031</v>
      </c>
      <c r="F5774" s="118">
        <v>0.44872685185185185</v>
      </c>
      <c r="G5774" t="s">
        <v>9457</v>
      </c>
      <c r="H5774">
        <v>641</v>
      </c>
      <c r="I5774">
        <v>13</v>
      </c>
      <c r="J5774" t="s">
        <v>4140</v>
      </c>
      <c r="L5774">
        <v>-61.998369265267598</v>
      </c>
    </row>
    <row r="5775" spans="1:12" x14ac:dyDescent="0.25">
      <c r="A5775" t="s">
        <v>9456</v>
      </c>
      <c r="B5775" t="s">
        <v>9453</v>
      </c>
      <c r="C5775" t="s">
        <v>9454</v>
      </c>
      <c r="D5775" t="s">
        <v>9455</v>
      </c>
      <c r="E5775" s="117">
        <v>43031</v>
      </c>
      <c r="F5775" s="118">
        <v>0.44872685185185185</v>
      </c>
      <c r="G5775" t="s">
        <v>9457</v>
      </c>
      <c r="H5775">
        <v>641</v>
      </c>
      <c r="I5775">
        <v>14</v>
      </c>
      <c r="J5775" t="s">
        <v>4140</v>
      </c>
      <c r="L5775">
        <v>253</v>
      </c>
    </row>
    <row r="5776" spans="1:12" x14ac:dyDescent="0.25">
      <c r="A5776" t="s">
        <v>9456</v>
      </c>
      <c r="B5776" t="s">
        <v>9453</v>
      </c>
      <c r="C5776" t="s">
        <v>9454</v>
      </c>
      <c r="D5776" t="s">
        <v>9455</v>
      </c>
      <c r="E5776" s="117">
        <v>43031</v>
      </c>
      <c r="F5776" s="118">
        <v>0.44873842592592594</v>
      </c>
      <c r="G5776" t="s">
        <v>9457</v>
      </c>
      <c r="H5776">
        <v>641</v>
      </c>
      <c r="I5776">
        <v>15</v>
      </c>
      <c r="J5776" t="s">
        <v>4140</v>
      </c>
      <c r="L5776" s="117">
        <v>42501</v>
      </c>
    </row>
    <row r="5777" spans="1:12" x14ac:dyDescent="0.25">
      <c r="A5777" t="s">
        <v>9456</v>
      </c>
      <c r="B5777" t="s">
        <v>9453</v>
      </c>
      <c r="C5777" t="s">
        <v>9454</v>
      </c>
      <c r="D5777" t="s">
        <v>9455</v>
      </c>
      <c r="E5777" s="117">
        <v>43031</v>
      </c>
      <c r="F5777" s="118">
        <v>0.44874999999999998</v>
      </c>
      <c r="G5777" t="s">
        <v>9457</v>
      </c>
      <c r="H5777">
        <v>642</v>
      </c>
      <c r="I5777">
        <v>2</v>
      </c>
      <c r="J5777" t="s">
        <v>4140</v>
      </c>
      <c r="L5777" t="s">
        <v>5</v>
      </c>
    </row>
    <row r="5778" spans="1:12" x14ac:dyDescent="0.25">
      <c r="A5778" t="s">
        <v>9456</v>
      </c>
      <c r="B5778" t="s">
        <v>9453</v>
      </c>
      <c r="C5778" t="s">
        <v>9454</v>
      </c>
      <c r="D5778" t="s">
        <v>9455</v>
      </c>
      <c r="E5778" s="117">
        <v>43031</v>
      </c>
      <c r="F5778" s="118">
        <v>0.44876157407407408</v>
      </c>
      <c r="G5778" t="s">
        <v>9457</v>
      </c>
      <c r="H5778">
        <v>642</v>
      </c>
      <c r="I5778">
        <v>5</v>
      </c>
      <c r="J5778" t="s">
        <v>4140</v>
      </c>
      <c r="L5778" t="s">
        <v>183</v>
      </c>
    </row>
    <row r="5779" spans="1:12" x14ac:dyDescent="0.25">
      <c r="A5779" t="s">
        <v>9456</v>
      </c>
      <c r="B5779" t="s">
        <v>9453</v>
      </c>
      <c r="C5779" t="s">
        <v>9454</v>
      </c>
      <c r="D5779" t="s">
        <v>9455</v>
      </c>
      <c r="E5779" s="117">
        <v>43031</v>
      </c>
      <c r="F5779" s="118">
        <v>0.44876157407407408</v>
      </c>
      <c r="G5779" t="s">
        <v>9457</v>
      </c>
      <c r="H5779">
        <v>642</v>
      </c>
      <c r="I5779">
        <v>7</v>
      </c>
      <c r="J5779" t="s">
        <v>4140</v>
      </c>
      <c r="L5779">
        <v>80</v>
      </c>
    </row>
    <row r="5780" spans="1:12" x14ac:dyDescent="0.25">
      <c r="A5780" t="s">
        <v>9456</v>
      </c>
      <c r="B5780" t="s">
        <v>9453</v>
      </c>
      <c r="C5780" t="s">
        <v>9454</v>
      </c>
      <c r="D5780" t="s">
        <v>9455</v>
      </c>
      <c r="E5780" s="117">
        <v>43031</v>
      </c>
      <c r="F5780" s="118">
        <v>0.44876157407407408</v>
      </c>
      <c r="G5780" t="s">
        <v>9457</v>
      </c>
      <c r="H5780">
        <v>642</v>
      </c>
      <c r="I5780">
        <v>8</v>
      </c>
      <c r="J5780" t="s">
        <v>4140</v>
      </c>
      <c r="L5780">
        <v>100000</v>
      </c>
    </row>
    <row r="5781" spans="1:12" x14ac:dyDescent="0.25">
      <c r="A5781" t="s">
        <v>9456</v>
      </c>
      <c r="B5781" t="s">
        <v>9453</v>
      </c>
      <c r="C5781" t="s">
        <v>9454</v>
      </c>
      <c r="D5781" t="s">
        <v>9455</v>
      </c>
      <c r="E5781" s="117">
        <v>43031</v>
      </c>
      <c r="F5781" s="118">
        <v>0.44876157407407408</v>
      </c>
      <c r="G5781" t="s">
        <v>9457</v>
      </c>
      <c r="H5781">
        <v>642</v>
      </c>
      <c r="I5781">
        <v>12</v>
      </c>
      <c r="J5781" t="s">
        <v>4140</v>
      </c>
      <c r="L5781">
        <v>-11.8187161584124</v>
      </c>
    </row>
    <row r="5782" spans="1:12" x14ac:dyDescent="0.25">
      <c r="A5782" t="s">
        <v>9456</v>
      </c>
      <c r="B5782" t="s">
        <v>9453</v>
      </c>
      <c r="C5782" t="s">
        <v>9454</v>
      </c>
      <c r="D5782" t="s">
        <v>9455</v>
      </c>
      <c r="E5782" s="117">
        <v>43031</v>
      </c>
      <c r="F5782" s="118">
        <v>0.44876157407407408</v>
      </c>
      <c r="G5782" t="s">
        <v>9457</v>
      </c>
      <c r="H5782">
        <v>642</v>
      </c>
      <c r="I5782">
        <v>13</v>
      </c>
      <c r="J5782" t="s">
        <v>4140</v>
      </c>
      <c r="L5782">
        <v>-61.446379630995601</v>
      </c>
    </row>
    <row r="5783" spans="1:12" x14ac:dyDescent="0.25">
      <c r="A5783" t="s">
        <v>9456</v>
      </c>
      <c r="B5783" t="s">
        <v>9453</v>
      </c>
      <c r="C5783" t="s">
        <v>9454</v>
      </c>
      <c r="D5783" t="s">
        <v>9455</v>
      </c>
      <c r="E5783" s="117">
        <v>43031</v>
      </c>
      <c r="F5783" s="118">
        <v>0.44876157407407408</v>
      </c>
      <c r="G5783" t="s">
        <v>9457</v>
      </c>
      <c r="H5783">
        <v>642</v>
      </c>
      <c r="I5783">
        <v>14</v>
      </c>
      <c r="J5783" t="s">
        <v>4140</v>
      </c>
      <c r="L5783">
        <v>240</v>
      </c>
    </row>
    <row r="5784" spans="1:12" x14ac:dyDescent="0.25">
      <c r="A5784" t="s">
        <v>9456</v>
      </c>
      <c r="B5784" t="s">
        <v>9453</v>
      </c>
      <c r="C5784" t="s">
        <v>9454</v>
      </c>
      <c r="D5784" t="s">
        <v>9455</v>
      </c>
      <c r="E5784" s="117">
        <v>43031</v>
      </c>
      <c r="F5784" s="118">
        <v>0.44876157407407408</v>
      </c>
      <c r="G5784" t="s">
        <v>9457</v>
      </c>
      <c r="H5784">
        <v>642</v>
      </c>
      <c r="I5784">
        <v>15</v>
      </c>
      <c r="J5784" t="s">
        <v>4140</v>
      </c>
      <c r="L5784" t="s">
        <v>25408</v>
      </c>
    </row>
    <row r="5785" spans="1:12" x14ac:dyDescent="0.25">
      <c r="A5785" t="s">
        <v>9456</v>
      </c>
      <c r="B5785" t="s">
        <v>9453</v>
      </c>
      <c r="C5785" t="s">
        <v>9454</v>
      </c>
      <c r="D5785" t="s">
        <v>9455</v>
      </c>
      <c r="E5785" s="117">
        <v>43031</v>
      </c>
      <c r="F5785" s="118">
        <v>0.44878472222222227</v>
      </c>
      <c r="G5785" t="s">
        <v>9457</v>
      </c>
      <c r="H5785">
        <v>643</v>
      </c>
      <c r="I5785">
        <v>2</v>
      </c>
      <c r="J5785" t="s">
        <v>4140</v>
      </c>
      <c r="L5785" t="s">
        <v>5</v>
      </c>
    </row>
    <row r="5786" spans="1:12" x14ac:dyDescent="0.25">
      <c r="A5786" t="s">
        <v>9456</v>
      </c>
      <c r="B5786" t="s">
        <v>9453</v>
      </c>
      <c r="C5786" t="s">
        <v>9454</v>
      </c>
      <c r="D5786" t="s">
        <v>9455</v>
      </c>
      <c r="E5786" s="117">
        <v>43031</v>
      </c>
      <c r="F5786" s="118">
        <v>0.4487962962962963</v>
      </c>
      <c r="G5786" t="s">
        <v>9457</v>
      </c>
      <c r="H5786">
        <v>643</v>
      </c>
      <c r="I5786">
        <v>5</v>
      </c>
      <c r="J5786" t="s">
        <v>4140</v>
      </c>
      <c r="L5786" t="s">
        <v>183</v>
      </c>
    </row>
    <row r="5787" spans="1:12" x14ac:dyDescent="0.25">
      <c r="A5787" t="s">
        <v>9456</v>
      </c>
      <c r="B5787" t="s">
        <v>9453</v>
      </c>
      <c r="C5787" t="s">
        <v>9454</v>
      </c>
      <c r="D5787" t="s">
        <v>9455</v>
      </c>
      <c r="E5787" s="117">
        <v>43031</v>
      </c>
      <c r="F5787" s="118">
        <v>0.4487962962962963</v>
      </c>
      <c r="G5787" t="s">
        <v>9457</v>
      </c>
      <c r="H5787">
        <v>643</v>
      </c>
      <c r="I5787">
        <v>7</v>
      </c>
      <c r="J5787" t="s">
        <v>4140</v>
      </c>
      <c r="L5787">
        <v>81</v>
      </c>
    </row>
    <row r="5788" spans="1:12" x14ac:dyDescent="0.25">
      <c r="A5788" t="s">
        <v>9456</v>
      </c>
      <c r="B5788" t="s">
        <v>9453</v>
      </c>
      <c r="C5788" t="s">
        <v>9454</v>
      </c>
      <c r="D5788" t="s">
        <v>9455</v>
      </c>
      <c r="E5788" s="117">
        <v>43031</v>
      </c>
      <c r="F5788" s="118">
        <v>0.4487962962962963</v>
      </c>
      <c r="G5788" t="s">
        <v>9457</v>
      </c>
      <c r="H5788">
        <v>643</v>
      </c>
      <c r="I5788">
        <v>8</v>
      </c>
      <c r="J5788" t="s">
        <v>4140</v>
      </c>
      <c r="L5788">
        <v>100000</v>
      </c>
    </row>
    <row r="5789" spans="1:12" x14ac:dyDescent="0.25">
      <c r="A5789" t="s">
        <v>9456</v>
      </c>
      <c r="B5789" t="s">
        <v>9453</v>
      </c>
      <c r="C5789" t="s">
        <v>9454</v>
      </c>
      <c r="D5789" t="s">
        <v>9455</v>
      </c>
      <c r="E5789" s="117">
        <v>43031</v>
      </c>
      <c r="F5789" s="118">
        <v>0.4487962962962963</v>
      </c>
      <c r="G5789" t="s">
        <v>9457</v>
      </c>
      <c r="H5789">
        <v>643</v>
      </c>
      <c r="I5789">
        <v>12</v>
      </c>
      <c r="J5789" t="s">
        <v>4140</v>
      </c>
      <c r="L5789">
        <v>-11.8337934556032</v>
      </c>
    </row>
    <row r="5790" spans="1:12" x14ac:dyDescent="0.25">
      <c r="A5790" t="s">
        <v>9456</v>
      </c>
      <c r="B5790" t="s">
        <v>9453</v>
      </c>
      <c r="C5790" t="s">
        <v>9454</v>
      </c>
      <c r="D5790" t="s">
        <v>9455</v>
      </c>
      <c r="E5790" s="117">
        <v>43031</v>
      </c>
      <c r="F5790" s="118">
        <v>0.4487962962962963</v>
      </c>
      <c r="G5790" t="s">
        <v>9457</v>
      </c>
      <c r="H5790">
        <v>643</v>
      </c>
      <c r="I5790">
        <v>13</v>
      </c>
      <c r="J5790" t="s">
        <v>4140</v>
      </c>
      <c r="L5790">
        <v>-61.441054210828597</v>
      </c>
    </row>
    <row r="5791" spans="1:12" x14ac:dyDescent="0.25">
      <c r="A5791" t="s">
        <v>9456</v>
      </c>
      <c r="B5791" t="s">
        <v>9453</v>
      </c>
      <c r="C5791" t="s">
        <v>9454</v>
      </c>
      <c r="D5791" t="s">
        <v>9455</v>
      </c>
      <c r="E5791" s="117">
        <v>43031</v>
      </c>
      <c r="F5791" s="118">
        <v>0.4487962962962963</v>
      </c>
      <c r="G5791" t="s">
        <v>9457</v>
      </c>
      <c r="H5791">
        <v>643</v>
      </c>
      <c r="I5791">
        <v>14</v>
      </c>
      <c r="J5791" t="s">
        <v>4140</v>
      </c>
      <c r="L5791">
        <v>243</v>
      </c>
    </row>
    <row r="5792" spans="1:12" x14ac:dyDescent="0.25">
      <c r="A5792" t="s">
        <v>9456</v>
      </c>
      <c r="B5792" t="s">
        <v>9453</v>
      </c>
      <c r="C5792" t="s">
        <v>9454</v>
      </c>
      <c r="D5792" t="s">
        <v>9455</v>
      </c>
      <c r="E5792" s="117">
        <v>43031</v>
      </c>
      <c r="F5792" s="118">
        <v>0.4487962962962963</v>
      </c>
      <c r="G5792" t="s">
        <v>9457</v>
      </c>
      <c r="H5792">
        <v>643</v>
      </c>
      <c r="I5792">
        <v>15</v>
      </c>
      <c r="J5792" t="s">
        <v>4140</v>
      </c>
      <c r="L5792" t="s">
        <v>25408</v>
      </c>
    </row>
    <row r="5793" spans="1:12" x14ac:dyDescent="0.25">
      <c r="A5793" t="s">
        <v>9456</v>
      </c>
      <c r="B5793" t="s">
        <v>9453</v>
      </c>
      <c r="C5793" t="s">
        <v>9454</v>
      </c>
      <c r="D5793" t="s">
        <v>9455</v>
      </c>
      <c r="E5793" s="117">
        <v>43031</v>
      </c>
      <c r="F5793" s="118">
        <v>0.44881944444444444</v>
      </c>
      <c r="G5793" t="s">
        <v>9457</v>
      </c>
      <c r="H5793">
        <v>644</v>
      </c>
      <c r="I5793">
        <v>2</v>
      </c>
      <c r="J5793" t="s">
        <v>4140</v>
      </c>
      <c r="L5793" t="s">
        <v>5</v>
      </c>
    </row>
    <row r="5794" spans="1:12" x14ac:dyDescent="0.25">
      <c r="A5794" t="s">
        <v>9456</v>
      </c>
      <c r="B5794" t="s">
        <v>9453</v>
      </c>
      <c r="C5794" t="s">
        <v>9454</v>
      </c>
      <c r="D5794" t="s">
        <v>9455</v>
      </c>
      <c r="E5794" s="117">
        <v>43031</v>
      </c>
      <c r="F5794" s="118">
        <v>0.44883101851851853</v>
      </c>
      <c r="G5794" t="s">
        <v>9457</v>
      </c>
      <c r="H5794">
        <v>644</v>
      </c>
      <c r="I5794">
        <v>5</v>
      </c>
      <c r="J5794" t="s">
        <v>4140</v>
      </c>
      <c r="L5794" t="s">
        <v>183</v>
      </c>
    </row>
    <row r="5795" spans="1:12" x14ac:dyDescent="0.25">
      <c r="A5795" t="s">
        <v>9456</v>
      </c>
      <c r="B5795" t="s">
        <v>9453</v>
      </c>
      <c r="C5795" t="s">
        <v>9454</v>
      </c>
      <c r="D5795" t="s">
        <v>9455</v>
      </c>
      <c r="E5795" s="117">
        <v>43031</v>
      </c>
      <c r="F5795" s="118">
        <v>0.44883101851851853</v>
      </c>
      <c r="G5795" t="s">
        <v>9457</v>
      </c>
      <c r="H5795">
        <v>644</v>
      </c>
      <c r="I5795">
        <v>7</v>
      </c>
      <c r="J5795" t="s">
        <v>4140</v>
      </c>
      <c r="L5795">
        <v>82</v>
      </c>
    </row>
    <row r="5796" spans="1:12" x14ac:dyDescent="0.25">
      <c r="A5796" t="s">
        <v>9456</v>
      </c>
      <c r="B5796" t="s">
        <v>9453</v>
      </c>
      <c r="C5796" t="s">
        <v>9454</v>
      </c>
      <c r="D5796" t="s">
        <v>9455</v>
      </c>
      <c r="E5796" s="117">
        <v>43031</v>
      </c>
      <c r="F5796" s="118">
        <v>0.44883101851851853</v>
      </c>
      <c r="G5796" t="s">
        <v>9457</v>
      </c>
      <c r="H5796">
        <v>644</v>
      </c>
      <c r="I5796">
        <v>8</v>
      </c>
      <c r="J5796" t="s">
        <v>4140</v>
      </c>
      <c r="L5796">
        <v>100000</v>
      </c>
    </row>
    <row r="5797" spans="1:12" x14ac:dyDescent="0.25">
      <c r="A5797" t="s">
        <v>9456</v>
      </c>
      <c r="B5797" t="s">
        <v>9453</v>
      </c>
      <c r="C5797" t="s">
        <v>9454</v>
      </c>
      <c r="D5797" t="s">
        <v>9455</v>
      </c>
      <c r="E5797" s="117">
        <v>43031</v>
      </c>
      <c r="F5797" s="118">
        <v>0.44883101851851853</v>
      </c>
      <c r="G5797" t="s">
        <v>9457</v>
      </c>
      <c r="H5797">
        <v>644</v>
      </c>
      <c r="I5797">
        <v>12</v>
      </c>
      <c r="J5797" t="s">
        <v>4140</v>
      </c>
      <c r="L5797">
        <v>-11.852761292149401</v>
      </c>
    </row>
    <row r="5798" spans="1:12" x14ac:dyDescent="0.25">
      <c r="A5798" t="s">
        <v>9456</v>
      </c>
      <c r="B5798" t="s">
        <v>9453</v>
      </c>
      <c r="C5798" t="s">
        <v>9454</v>
      </c>
      <c r="D5798" t="s">
        <v>9455</v>
      </c>
      <c r="E5798" s="117">
        <v>43031</v>
      </c>
      <c r="F5798" s="118">
        <v>0.44883101851851853</v>
      </c>
      <c r="G5798" t="s">
        <v>9457</v>
      </c>
      <c r="H5798">
        <v>644</v>
      </c>
      <c r="I5798">
        <v>13</v>
      </c>
      <c r="J5798" t="s">
        <v>4140</v>
      </c>
      <c r="L5798">
        <v>-61.441249527699</v>
      </c>
    </row>
    <row r="5799" spans="1:12" x14ac:dyDescent="0.25">
      <c r="A5799" t="s">
        <v>9456</v>
      </c>
      <c r="B5799" t="s">
        <v>9453</v>
      </c>
      <c r="C5799" t="s">
        <v>9454</v>
      </c>
      <c r="D5799" t="s">
        <v>9455</v>
      </c>
      <c r="E5799" s="117">
        <v>43031</v>
      </c>
      <c r="F5799" s="118">
        <v>0.44883101851851853</v>
      </c>
      <c r="G5799" t="s">
        <v>9457</v>
      </c>
      <c r="H5799">
        <v>644</v>
      </c>
      <c r="I5799">
        <v>14</v>
      </c>
      <c r="J5799" t="s">
        <v>4140</v>
      </c>
      <c r="L5799">
        <v>268</v>
      </c>
    </row>
    <row r="5800" spans="1:12" x14ac:dyDescent="0.25">
      <c r="A5800" t="s">
        <v>9456</v>
      </c>
      <c r="B5800" t="s">
        <v>9453</v>
      </c>
      <c r="C5800" t="s">
        <v>9454</v>
      </c>
      <c r="D5800" t="s">
        <v>9455</v>
      </c>
      <c r="E5800" s="117">
        <v>43031</v>
      </c>
      <c r="F5800" s="118">
        <v>0.44883101851851853</v>
      </c>
      <c r="G5800" t="s">
        <v>9457</v>
      </c>
      <c r="H5800">
        <v>644</v>
      </c>
      <c r="I5800">
        <v>15</v>
      </c>
      <c r="J5800" t="s">
        <v>4140</v>
      </c>
      <c r="L5800" t="s">
        <v>25408</v>
      </c>
    </row>
    <row r="5801" spans="1:12" x14ac:dyDescent="0.25">
      <c r="A5801" t="s">
        <v>9456</v>
      </c>
      <c r="B5801" t="s">
        <v>9453</v>
      </c>
      <c r="C5801" t="s">
        <v>9454</v>
      </c>
      <c r="D5801" t="s">
        <v>9455</v>
      </c>
      <c r="E5801" s="117">
        <v>43031</v>
      </c>
      <c r="F5801" s="118">
        <v>0.44885416666666672</v>
      </c>
      <c r="G5801" t="s">
        <v>9457</v>
      </c>
      <c r="H5801">
        <v>645</v>
      </c>
      <c r="I5801">
        <v>2</v>
      </c>
      <c r="J5801" t="s">
        <v>4140</v>
      </c>
      <c r="L5801" t="s">
        <v>5</v>
      </c>
    </row>
    <row r="5802" spans="1:12" x14ac:dyDescent="0.25">
      <c r="A5802" t="s">
        <v>9456</v>
      </c>
      <c r="B5802" t="s">
        <v>9453</v>
      </c>
      <c r="C5802" t="s">
        <v>9454</v>
      </c>
      <c r="D5802" t="s">
        <v>9455</v>
      </c>
      <c r="E5802" s="117">
        <v>43031</v>
      </c>
      <c r="F5802" s="118">
        <v>0.44886574074074076</v>
      </c>
      <c r="G5802" t="s">
        <v>9457</v>
      </c>
      <c r="H5802">
        <v>645</v>
      </c>
      <c r="I5802">
        <v>5</v>
      </c>
      <c r="J5802" t="s">
        <v>4140</v>
      </c>
      <c r="L5802" t="s">
        <v>183</v>
      </c>
    </row>
    <row r="5803" spans="1:12" x14ac:dyDescent="0.25">
      <c r="A5803" t="s">
        <v>9456</v>
      </c>
      <c r="B5803" t="s">
        <v>9453</v>
      </c>
      <c r="C5803" t="s">
        <v>9454</v>
      </c>
      <c r="D5803" t="s">
        <v>9455</v>
      </c>
      <c r="E5803" s="117">
        <v>43031</v>
      </c>
      <c r="F5803" s="118">
        <v>0.44886574074074076</v>
      </c>
      <c r="G5803" t="s">
        <v>9457</v>
      </c>
      <c r="H5803">
        <v>645</v>
      </c>
      <c r="I5803">
        <v>7</v>
      </c>
      <c r="J5803" t="s">
        <v>4140</v>
      </c>
      <c r="L5803">
        <v>83</v>
      </c>
    </row>
    <row r="5804" spans="1:12" x14ac:dyDescent="0.25">
      <c r="A5804" t="s">
        <v>9456</v>
      </c>
      <c r="B5804" t="s">
        <v>9453</v>
      </c>
      <c r="C5804" t="s">
        <v>9454</v>
      </c>
      <c r="D5804" t="s">
        <v>9455</v>
      </c>
      <c r="E5804" s="117">
        <v>43031</v>
      </c>
      <c r="F5804" s="118">
        <v>0.44886574074074076</v>
      </c>
      <c r="G5804" t="s">
        <v>9457</v>
      </c>
      <c r="H5804">
        <v>645</v>
      </c>
      <c r="I5804">
        <v>8</v>
      </c>
      <c r="J5804" t="s">
        <v>4140</v>
      </c>
      <c r="L5804">
        <v>100000</v>
      </c>
    </row>
    <row r="5805" spans="1:12" x14ac:dyDescent="0.25">
      <c r="A5805" t="s">
        <v>9456</v>
      </c>
      <c r="B5805" t="s">
        <v>9453</v>
      </c>
      <c r="C5805" t="s">
        <v>9454</v>
      </c>
      <c r="D5805" t="s">
        <v>9455</v>
      </c>
      <c r="E5805" s="117">
        <v>43031</v>
      </c>
      <c r="F5805" s="118">
        <v>0.44886574074074076</v>
      </c>
      <c r="G5805" t="s">
        <v>9457</v>
      </c>
      <c r="H5805">
        <v>645</v>
      </c>
      <c r="I5805">
        <v>12</v>
      </c>
      <c r="J5805" t="s">
        <v>4140</v>
      </c>
      <c r="L5805">
        <v>-11.8705833257952</v>
      </c>
    </row>
    <row r="5806" spans="1:12" x14ac:dyDescent="0.25">
      <c r="A5806" t="s">
        <v>9456</v>
      </c>
      <c r="B5806" t="s">
        <v>9453</v>
      </c>
      <c r="C5806" t="s">
        <v>9454</v>
      </c>
      <c r="D5806" t="s">
        <v>9455</v>
      </c>
      <c r="E5806" s="117">
        <v>43031</v>
      </c>
      <c r="F5806" s="118">
        <v>0.44886574074074076</v>
      </c>
      <c r="G5806" t="s">
        <v>9457</v>
      </c>
      <c r="H5806">
        <v>645</v>
      </c>
      <c r="I5806">
        <v>13</v>
      </c>
      <c r="J5806" t="s">
        <v>4140</v>
      </c>
      <c r="L5806">
        <v>-61.4385966388733</v>
      </c>
    </row>
    <row r="5807" spans="1:12" x14ac:dyDescent="0.25">
      <c r="A5807" t="s">
        <v>9456</v>
      </c>
      <c r="B5807" t="s">
        <v>9453</v>
      </c>
      <c r="C5807" t="s">
        <v>9454</v>
      </c>
      <c r="D5807" t="s">
        <v>9455</v>
      </c>
      <c r="E5807" s="117">
        <v>43031</v>
      </c>
      <c r="F5807" s="118">
        <v>0.44886574074074076</v>
      </c>
      <c r="G5807" t="s">
        <v>9457</v>
      </c>
      <c r="H5807">
        <v>645</v>
      </c>
      <c r="I5807">
        <v>14</v>
      </c>
      <c r="J5807" t="s">
        <v>4140</v>
      </c>
      <c r="L5807">
        <v>277</v>
      </c>
    </row>
    <row r="5808" spans="1:12" x14ac:dyDescent="0.25">
      <c r="A5808" t="s">
        <v>9456</v>
      </c>
      <c r="B5808" t="s">
        <v>9453</v>
      </c>
      <c r="C5808" t="s">
        <v>9454</v>
      </c>
      <c r="D5808" t="s">
        <v>9455</v>
      </c>
      <c r="E5808" s="117">
        <v>43031</v>
      </c>
      <c r="F5808" s="118">
        <v>0.44886574074074076</v>
      </c>
      <c r="G5808" t="s">
        <v>9457</v>
      </c>
      <c r="H5808">
        <v>645</v>
      </c>
      <c r="I5808">
        <v>15</v>
      </c>
      <c r="J5808" t="s">
        <v>4140</v>
      </c>
      <c r="L5808" t="s">
        <v>25408</v>
      </c>
    </row>
    <row r="5809" spans="1:12" x14ac:dyDescent="0.25">
      <c r="A5809" t="s">
        <v>9456</v>
      </c>
      <c r="B5809" t="s">
        <v>9453</v>
      </c>
      <c r="C5809" t="s">
        <v>9454</v>
      </c>
      <c r="D5809" t="s">
        <v>9455</v>
      </c>
      <c r="E5809" s="117">
        <v>43031</v>
      </c>
      <c r="F5809" s="118">
        <v>0.44888888888888889</v>
      </c>
      <c r="G5809" t="s">
        <v>9457</v>
      </c>
      <c r="H5809">
        <v>646</v>
      </c>
      <c r="I5809">
        <v>2</v>
      </c>
      <c r="J5809" t="s">
        <v>4140</v>
      </c>
      <c r="L5809" t="s">
        <v>5</v>
      </c>
    </row>
    <row r="5810" spans="1:12" x14ac:dyDescent="0.25">
      <c r="A5810" t="s">
        <v>9456</v>
      </c>
      <c r="B5810" t="s">
        <v>9453</v>
      </c>
      <c r="C5810" t="s">
        <v>9454</v>
      </c>
      <c r="D5810" t="s">
        <v>9455</v>
      </c>
      <c r="E5810" s="117">
        <v>43031</v>
      </c>
      <c r="F5810" s="118">
        <v>0.44890046296296293</v>
      </c>
      <c r="G5810" t="s">
        <v>9457</v>
      </c>
      <c r="H5810">
        <v>646</v>
      </c>
      <c r="I5810">
        <v>5</v>
      </c>
      <c r="J5810" t="s">
        <v>4140</v>
      </c>
      <c r="L5810" t="s">
        <v>183</v>
      </c>
    </row>
    <row r="5811" spans="1:12" x14ac:dyDescent="0.25">
      <c r="A5811" t="s">
        <v>9456</v>
      </c>
      <c r="B5811" t="s">
        <v>9453</v>
      </c>
      <c r="C5811" t="s">
        <v>9454</v>
      </c>
      <c r="D5811" t="s">
        <v>9455</v>
      </c>
      <c r="E5811" s="117">
        <v>43031</v>
      </c>
      <c r="F5811" s="118">
        <v>0.44890046296296293</v>
      </c>
      <c r="G5811" t="s">
        <v>9457</v>
      </c>
      <c r="H5811">
        <v>646</v>
      </c>
      <c r="I5811">
        <v>7</v>
      </c>
      <c r="J5811" t="s">
        <v>4140</v>
      </c>
      <c r="L5811">
        <v>84</v>
      </c>
    </row>
    <row r="5812" spans="1:12" x14ac:dyDescent="0.25">
      <c r="A5812" t="s">
        <v>9456</v>
      </c>
      <c r="B5812" t="s">
        <v>9453</v>
      </c>
      <c r="C5812" t="s">
        <v>9454</v>
      </c>
      <c r="D5812" t="s">
        <v>9455</v>
      </c>
      <c r="E5812" s="117">
        <v>43031</v>
      </c>
      <c r="F5812" s="118">
        <v>0.44890046296296293</v>
      </c>
      <c r="G5812" t="s">
        <v>9457</v>
      </c>
      <c r="H5812">
        <v>646</v>
      </c>
      <c r="I5812">
        <v>8</v>
      </c>
      <c r="J5812" t="s">
        <v>4140</v>
      </c>
      <c r="L5812">
        <v>100000</v>
      </c>
    </row>
    <row r="5813" spans="1:12" x14ac:dyDescent="0.25">
      <c r="A5813" t="s">
        <v>9456</v>
      </c>
      <c r="B5813" t="s">
        <v>9453</v>
      </c>
      <c r="C5813" t="s">
        <v>9454</v>
      </c>
      <c r="D5813" t="s">
        <v>9455</v>
      </c>
      <c r="E5813" s="117">
        <v>43031</v>
      </c>
      <c r="F5813" s="118">
        <v>0.44890046296296293</v>
      </c>
      <c r="G5813" t="s">
        <v>9457</v>
      </c>
      <c r="H5813">
        <v>646</v>
      </c>
      <c r="I5813">
        <v>12</v>
      </c>
      <c r="J5813" t="s">
        <v>4140</v>
      </c>
      <c r="L5813">
        <v>-11.8702507530428</v>
      </c>
    </row>
    <row r="5814" spans="1:12" x14ac:dyDescent="0.25">
      <c r="A5814" t="s">
        <v>9456</v>
      </c>
      <c r="B5814" t="s">
        <v>9453</v>
      </c>
      <c r="C5814" t="s">
        <v>9454</v>
      </c>
      <c r="D5814" t="s">
        <v>9455</v>
      </c>
      <c r="E5814" s="117">
        <v>43031</v>
      </c>
      <c r="F5814" s="118">
        <v>0.44890046296296293</v>
      </c>
      <c r="G5814" t="s">
        <v>9457</v>
      </c>
      <c r="H5814">
        <v>646</v>
      </c>
      <c r="I5814">
        <v>13</v>
      </c>
      <c r="J5814" t="s">
        <v>4140</v>
      </c>
      <c r="L5814">
        <v>-61.427538251834797</v>
      </c>
    </row>
    <row r="5815" spans="1:12" x14ac:dyDescent="0.25">
      <c r="A5815" t="s">
        <v>9456</v>
      </c>
      <c r="B5815" t="s">
        <v>9453</v>
      </c>
      <c r="C5815" t="s">
        <v>9454</v>
      </c>
      <c r="D5815" t="s">
        <v>9455</v>
      </c>
      <c r="E5815" s="117">
        <v>43031</v>
      </c>
      <c r="F5815" s="118">
        <v>0.44890046296296293</v>
      </c>
      <c r="G5815" t="s">
        <v>9457</v>
      </c>
      <c r="H5815">
        <v>646</v>
      </c>
      <c r="I5815">
        <v>14</v>
      </c>
      <c r="J5815" t="s">
        <v>4140</v>
      </c>
      <c r="L5815">
        <v>255</v>
      </c>
    </row>
    <row r="5816" spans="1:12" x14ac:dyDescent="0.25">
      <c r="A5816" t="s">
        <v>9456</v>
      </c>
      <c r="B5816" t="s">
        <v>9453</v>
      </c>
      <c r="C5816" t="s">
        <v>9454</v>
      </c>
      <c r="D5816" t="s">
        <v>9455</v>
      </c>
      <c r="E5816" s="117">
        <v>43031</v>
      </c>
      <c r="F5816" s="118">
        <v>0.44890046296296293</v>
      </c>
      <c r="G5816" t="s">
        <v>9457</v>
      </c>
      <c r="H5816">
        <v>646</v>
      </c>
      <c r="I5816">
        <v>15</v>
      </c>
      <c r="J5816" t="s">
        <v>4140</v>
      </c>
      <c r="L5816" t="s">
        <v>25408</v>
      </c>
    </row>
    <row r="5817" spans="1:12" x14ac:dyDescent="0.25">
      <c r="A5817" t="s">
        <v>9456</v>
      </c>
      <c r="B5817" t="s">
        <v>9453</v>
      </c>
      <c r="C5817" t="s">
        <v>9454</v>
      </c>
      <c r="D5817" t="s">
        <v>9455</v>
      </c>
      <c r="E5817" s="117">
        <v>43031</v>
      </c>
      <c r="F5817" s="118">
        <v>0.44892361111111106</v>
      </c>
      <c r="G5817" t="s">
        <v>9457</v>
      </c>
      <c r="H5817">
        <v>647</v>
      </c>
      <c r="I5817">
        <v>2</v>
      </c>
      <c r="J5817" t="s">
        <v>4140</v>
      </c>
      <c r="L5817" t="s">
        <v>5</v>
      </c>
    </row>
    <row r="5818" spans="1:12" x14ac:dyDescent="0.25">
      <c r="A5818" t="s">
        <v>9456</v>
      </c>
      <c r="B5818" t="s">
        <v>9453</v>
      </c>
      <c r="C5818" t="s">
        <v>9454</v>
      </c>
      <c r="D5818" t="s">
        <v>9455</v>
      </c>
      <c r="E5818" s="117">
        <v>43031</v>
      </c>
      <c r="F5818" s="118">
        <v>0.44893518518518521</v>
      </c>
      <c r="G5818" t="s">
        <v>9457</v>
      </c>
      <c r="H5818">
        <v>647</v>
      </c>
      <c r="I5818">
        <v>5</v>
      </c>
      <c r="J5818" t="s">
        <v>4140</v>
      </c>
      <c r="L5818" t="s">
        <v>183</v>
      </c>
    </row>
    <row r="5819" spans="1:12" x14ac:dyDescent="0.25">
      <c r="A5819" t="s">
        <v>9456</v>
      </c>
      <c r="B5819" t="s">
        <v>9453</v>
      </c>
      <c r="C5819" t="s">
        <v>9454</v>
      </c>
      <c r="D5819" t="s">
        <v>9455</v>
      </c>
      <c r="E5819" s="117">
        <v>43031</v>
      </c>
      <c r="F5819" s="118">
        <v>0.44893518518518521</v>
      </c>
      <c r="G5819" t="s">
        <v>9457</v>
      </c>
      <c r="H5819">
        <v>647</v>
      </c>
      <c r="I5819">
        <v>7</v>
      </c>
      <c r="J5819" t="s">
        <v>4140</v>
      </c>
      <c r="L5819">
        <v>85</v>
      </c>
    </row>
    <row r="5820" spans="1:12" x14ac:dyDescent="0.25">
      <c r="A5820" t="s">
        <v>9456</v>
      </c>
      <c r="B5820" t="s">
        <v>9453</v>
      </c>
      <c r="C5820" t="s">
        <v>9454</v>
      </c>
      <c r="D5820" t="s">
        <v>9455</v>
      </c>
      <c r="E5820" s="117">
        <v>43031</v>
      </c>
      <c r="F5820" s="118">
        <v>0.44893518518518521</v>
      </c>
      <c r="G5820" t="s">
        <v>9457</v>
      </c>
      <c r="H5820">
        <v>647</v>
      </c>
      <c r="I5820">
        <v>8</v>
      </c>
      <c r="J5820" t="s">
        <v>4140</v>
      </c>
      <c r="L5820">
        <v>100000</v>
      </c>
    </row>
    <row r="5821" spans="1:12" x14ac:dyDescent="0.25">
      <c r="A5821" t="s">
        <v>9456</v>
      </c>
      <c r="B5821" t="s">
        <v>9453</v>
      </c>
      <c r="C5821" t="s">
        <v>9454</v>
      </c>
      <c r="D5821" t="s">
        <v>9455</v>
      </c>
      <c r="E5821" s="117">
        <v>43031</v>
      </c>
      <c r="F5821" s="118">
        <v>0.44893518518518521</v>
      </c>
      <c r="G5821" t="s">
        <v>9457</v>
      </c>
      <c r="H5821">
        <v>647</v>
      </c>
      <c r="I5821">
        <v>12</v>
      </c>
      <c r="J5821" t="s">
        <v>4140</v>
      </c>
      <c r="L5821">
        <v>-11.8897095661048</v>
      </c>
    </row>
    <row r="5822" spans="1:12" x14ac:dyDescent="0.25">
      <c r="A5822" t="s">
        <v>9456</v>
      </c>
      <c r="B5822" t="s">
        <v>9453</v>
      </c>
      <c r="C5822" t="s">
        <v>9454</v>
      </c>
      <c r="D5822" t="s">
        <v>9455</v>
      </c>
      <c r="E5822" s="117">
        <v>43031</v>
      </c>
      <c r="F5822" s="118">
        <v>0.44893518518518521</v>
      </c>
      <c r="G5822" t="s">
        <v>9457</v>
      </c>
      <c r="H5822">
        <v>647</v>
      </c>
      <c r="I5822">
        <v>13</v>
      </c>
      <c r="J5822" t="s">
        <v>4140</v>
      </c>
      <c r="L5822">
        <v>-61.4250216231179</v>
      </c>
    </row>
    <row r="5823" spans="1:12" x14ac:dyDescent="0.25">
      <c r="A5823" t="s">
        <v>9456</v>
      </c>
      <c r="B5823" t="s">
        <v>9453</v>
      </c>
      <c r="C5823" t="s">
        <v>9454</v>
      </c>
      <c r="D5823" t="s">
        <v>9455</v>
      </c>
      <c r="E5823" s="117">
        <v>43031</v>
      </c>
      <c r="F5823" s="118">
        <v>0.44893518518518521</v>
      </c>
      <c r="G5823" t="s">
        <v>9457</v>
      </c>
      <c r="H5823">
        <v>647</v>
      </c>
      <c r="I5823">
        <v>14</v>
      </c>
      <c r="J5823" t="s">
        <v>4140</v>
      </c>
      <c r="L5823">
        <v>266</v>
      </c>
    </row>
    <row r="5824" spans="1:12" x14ac:dyDescent="0.25">
      <c r="A5824" t="s">
        <v>9456</v>
      </c>
      <c r="B5824" t="s">
        <v>9453</v>
      </c>
      <c r="C5824" t="s">
        <v>9454</v>
      </c>
      <c r="D5824" t="s">
        <v>9455</v>
      </c>
      <c r="E5824" s="117">
        <v>43031</v>
      </c>
      <c r="F5824" s="118">
        <v>0.44893518518518521</v>
      </c>
      <c r="G5824" t="s">
        <v>9457</v>
      </c>
      <c r="H5824">
        <v>647</v>
      </c>
      <c r="I5824">
        <v>15</v>
      </c>
      <c r="J5824" t="s">
        <v>4140</v>
      </c>
      <c r="L5824" t="s">
        <v>25408</v>
      </c>
    </row>
    <row r="5825" spans="1:12" x14ac:dyDescent="0.25">
      <c r="A5825" t="s">
        <v>9456</v>
      </c>
      <c r="B5825" t="s">
        <v>9453</v>
      </c>
      <c r="C5825" t="s">
        <v>9454</v>
      </c>
      <c r="D5825" t="s">
        <v>9455</v>
      </c>
      <c r="E5825" s="117">
        <v>43031</v>
      </c>
      <c r="F5825" s="118">
        <v>0.44895833333333335</v>
      </c>
      <c r="G5825" t="s">
        <v>9457</v>
      </c>
      <c r="H5825">
        <v>648</v>
      </c>
      <c r="I5825">
        <v>2</v>
      </c>
      <c r="J5825" t="s">
        <v>4140</v>
      </c>
      <c r="L5825" t="s">
        <v>5</v>
      </c>
    </row>
    <row r="5826" spans="1:12" x14ac:dyDescent="0.25">
      <c r="A5826" t="s">
        <v>9456</v>
      </c>
      <c r="B5826" t="s">
        <v>9453</v>
      </c>
      <c r="C5826" t="s">
        <v>9454</v>
      </c>
      <c r="D5826" t="s">
        <v>9455</v>
      </c>
      <c r="E5826" s="117">
        <v>43031</v>
      </c>
      <c r="F5826" s="118">
        <v>0.44896990740740739</v>
      </c>
      <c r="G5826" t="s">
        <v>9457</v>
      </c>
      <c r="H5826">
        <v>648</v>
      </c>
      <c r="I5826">
        <v>5</v>
      </c>
      <c r="J5826" t="s">
        <v>4140</v>
      </c>
      <c r="L5826" t="s">
        <v>183</v>
      </c>
    </row>
    <row r="5827" spans="1:12" x14ac:dyDescent="0.25">
      <c r="A5827" t="s">
        <v>9456</v>
      </c>
      <c r="B5827" t="s">
        <v>9453</v>
      </c>
      <c r="C5827" t="s">
        <v>9454</v>
      </c>
      <c r="D5827" t="s">
        <v>9455</v>
      </c>
      <c r="E5827" s="117">
        <v>43031</v>
      </c>
      <c r="F5827" s="118">
        <v>0.44896990740740739</v>
      </c>
      <c r="G5827" t="s">
        <v>9457</v>
      </c>
      <c r="H5827">
        <v>648</v>
      </c>
      <c r="I5827">
        <v>7</v>
      </c>
      <c r="J5827" t="s">
        <v>4140</v>
      </c>
      <c r="L5827">
        <v>86</v>
      </c>
    </row>
    <row r="5828" spans="1:12" x14ac:dyDescent="0.25">
      <c r="A5828" t="s">
        <v>9456</v>
      </c>
      <c r="B5828" t="s">
        <v>9453</v>
      </c>
      <c r="C5828" t="s">
        <v>9454</v>
      </c>
      <c r="D5828" t="s">
        <v>9455</v>
      </c>
      <c r="E5828" s="117">
        <v>43031</v>
      </c>
      <c r="F5828" s="118">
        <v>0.44896990740740739</v>
      </c>
      <c r="G5828" t="s">
        <v>9457</v>
      </c>
      <c r="H5828">
        <v>648</v>
      </c>
      <c r="I5828">
        <v>8</v>
      </c>
      <c r="J5828" t="s">
        <v>4140</v>
      </c>
      <c r="L5828">
        <v>100000</v>
      </c>
    </row>
    <row r="5829" spans="1:12" x14ac:dyDescent="0.25">
      <c r="A5829" t="s">
        <v>9456</v>
      </c>
      <c r="B5829" t="s">
        <v>9453</v>
      </c>
      <c r="C5829" t="s">
        <v>9454</v>
      </c>
      <c r="D5829" t="s">
        <v>9455</v>
      </c>
      <c r="E5829" s="117">
        <v>43031</v>
      </c>
      <c r="F5829" s="118">
        <v>0.44896990740740739</v>
      </c>
      <c r="G5829" t="s">
        <v>9457</v>
      </c>
      <c r="H5829">
        <v>648</v>
      </c>
      <c r="I5829">
        <v>12</v>
      </c>
      <c r="J5829" t="s">
        <v>4140</v>
      </c>
      <c r="L5829">
        <v>-11.8986877383013</v>
      </c>
    </row>
    <row r="5830" spans="1:12" x14ac:dyDescent="0.25">
      <c r="A5830" t="s">
        <v>9456</v>
      </c>
      <c r="B5830" t="s">
        <v>9453</v>
      </c>
      <c r="C5830" t="s">
        <v>9454</v>
      </c>
      <c r="D5830" t="s">
        <v>9455</v>
      </c>
      <c r="E5830" s="117">
        <v>43031</v>
      </c>
      <c r="F5830" s="118">
        <v>0.44896990740740739</v>
      </c>
      <c r="G5830" t="s">
        <v>9457</v>
      </c>
      <c r="H5830">
        <v>648</v>
      </c>
      <c r="I5830">
        <v>13</v>
      </c>
      <c r="J5830" t="s">
        <v>4140</v>
      </c>
      <c r="L5830">
        <v>-61.425226988280102</v>
      </c>
    </row>
    <row r="5831" spans="1:12" x14ac:dyDescent="0.25">
      <c r="A5831" t="s">
        <v>9456</v>
      </c>
      <c r="B5831" t="s">
        <v>9453</v>
      </c>
      <c r="C5831" t="s">
        <v>9454</v>
      </c>
      <c r="D5831" t="s">
        <v>9455</v>
      </c>
      <c r="E5831" s="117">
        <v>43031</v>
      </c>
      <c r="F5831" s="118">
        <v>0.44896990740740739</v>
      </c>
      <c r="G5831" t="s">
        <v>9457</v>
      </c>
      <c r="H5831">
        <v>648</v>
      </c>
      <c r="I5831">
        <v>14</v>
      </c>
      <c r="J5831" t="s">
        <v>4140</v>
      </c>
      <c r="L5831">
        <v>282</v>
      </c>
    </row>
    <row r="5832" spans="1:12" x14ac:dyDescent="0.25">
      <c r="A5832" t="s">
        <v>9456</v>
      </c>
      <c r="B5832" t="s">
        <v>9453</v>
      </c>
      <c r="C5832" t="s">
        <v>9454</v>
      </c>
      <c r="D5832" t="s">
        <v>9455</v>
      </c>
      <c r="E5832" s="117">
        <v>43031</v>
      </c>
      <c r="F5832" s="118">
        <v>0.44896990740740739</v>
      </c>
      <c r="G5832" t="s">
        <v>9457</v>
      </c>
      <c r="H5832">
        <v>648</v>
      </c>
      <c r="I5832">
        <v>15</v>
      </c>
      <c r="J5832" t="s">
        <v>4140</v>
      </c>
      <c r="L5832" t="s">
        <v>25408</v>
      </c>
    </row>
    <row r="5833" spans="1:12" x14ac:dyDescent="0.25">
      <c r="A5833" t="s">
        <v>9456</v>
      </c>
      <c r="B5833" t="s">
        <v>9453</v>
      </c>
      <c r="C5833" t="s">
        <v>9454</v>
      </c>
      <c r="D5833" t="s">
        <v>9455</v>
      </c>
      <c r="E5833" s="117">
        <v>43031</v>
      </c>
      <c r="F5833" s="118">
        <v>0.44899305555555552</v>
      </c>
      <c r="G5833" t="s">
        <v>9457</v>
      </c>
      <c r="H5833">
        <v>649</v>
      </c>
      <c r="I5833">
        <v>2</v>
      </c>
      <c r="J5833" t="s">
        <v>4140</v>
      </c>
      <c r="L5833" t="s">
        <v>5</v>
      </c>
    </row>
    <row r="5834" spans="1:12" x14ac:dyDescent="0.25">
      <c r="A5834" t="s">
        <v>9456</v>
      </c>
      <c r="B5834" t="s">
        <v>9453</v>
      </c>
      <c r="C5834" t="s">
        <v>9454</v>
      </c>
      <c r="D5834" t="s">
        <v>9455</v>
      </c>
      <c r="E5834" s="117">
        <v>43031</v>
      </c>
      <c r="F5834" s="118">
        <v>0.44900462962962967</v>
      </c>
      <c r="G5834" t="s">
        <v>9457</v>
      </c>
      <c r="H5834">
        <v>649</v>
      </c>
      <c r="I5834">
        <v>5</v>
      </c>
      <c r="J5834" t="s">
        <v>4140</v>
      </c>
      <c r="L5834" t="s">
        <v>183</v>
      </c>
    </row>
    <row r="5835" spans="1:12" x14ac:dyDescent="0.25">
      <c r="A5835" t="s">
        <v>9456</v>
      </c>
      <c r="B5835" t="s">
        <v>9453</v>
      </c>
      <c r="C5835" t="s">
        <v>9454</v>
      </c>
      <c r="D5835" t="s">
        <v>9455</v>
      </c>
      <c r="E5835" s="117">
        <v>43031</v>
      </c>
      <c r="F5835" s="118">
        <v>0.44900462962962967</v>
      </c>
      <c r="G5835" t="s">
        <v>9457</v>
      </c>
      <c r="H5835">
        <v>649</v>
      </c>
      <c r="I5835">
        <v>7</v>
      </c>
      <c r="J5835" t="s">
        <v>4140</v>
      </c>
      <c r="L5835">
        <v>87</v>
      </c>
    </row>
    <row r="5836" spans="1:12" x14ac:dyDescent="0.25">
      <c r="A5836" t="s">
        <v>9456</v>
      </c>
      <c r="B5836" t="s">
        <v>9453</v>
      </c>
      <c r="C5836" t="s">
        <v>9454</v>
      </c>
      <c r="D5836" t="s">
        <v>9455</v>
      </c>
      <c r="E5836" s="117">
        <v>43031</v>
      </c>
      <c r="F5836" s="118">
        <v>0.44900462962962967</v>
      </c>
      <c r="G5836" t="s">
        <v>9457</v>
      </c>
      <c r="H5836">
        <v>649</v>
      </c>
      <c r="I5836">
        <v>8</v>
      </c>
      <c r="J5836" t="s">
        <v>4140</v>
      </c>
      <c r="L5836">
        <v>100000</v>
      </c>
    </row>
    <row r="5837" spans="1:12" x14ac:dyDescent="0.25">
      <c r="A5837" t="s">
        <v>9456</v>
      </c>
      <c r="B5837" t="s">
        <v>9453</v>
      </c>
      <c r="C5837" t="s">
        <v>9454</v>
      </c>
      <c r="D5837" t="s">
        <v>9455</v>
      </c>
      <c r="E5837" s="117">
        <v>43031</v>
      </c>
      <c r="F5837" s="118">
        <v>0.44900462962962967</v>
      </c>
      <c r="G5837" t="s">
        <v>9457</v>
      </c>
      <c r="H5837">
        <v>649</v>
      </c>
      <c r="I5837">
        <v>12</v>
      </c>
      <c r="J5837" t="s">
        <v>4140</v>
      </c>
      <c r="L5837">
        <v>-11.909139529641299</v>
      </c>
    </row>
    <row r="5838" spans="1:12" x14ac:dyDescent="0.25">
      <c r="A5838" t="s">
        <v>9456</v>
      </c>
      <c r="B5838" t="s">
        <v>9453</v>
      </c>
      <c r="C5838" t="s">
        <v>9454</v>
      </c>
      <c r="D5838" t="s">
        <v>9455</v>
      </c>
      <c r="E5838" s="117">
        <v>43031</v>
      </c>
      <c r="F5838" s="118">
        <v>0.44900462962962967</v>
      </c>
      <c r="G5838" t="s">
        <v>9457</v>
      </c>
      <c r="H5838">
        <v>649</v>
      </c>
      <c r="I5838">
        <v>13</v>
      </c>
      <c r="J5838" t="s">
        <v>4140</v>
      </c>
      <c r="L5838">
        <v>-61.423826533471299</v>
      </c>
    </row>
    <row r="5839" spans="1:12" x14ac:dyDescent="0.25">
      <c r="A5839" t="s">
        <v>9456</v>
      </c>
      <c r="B5839" t="s">
        <v>9453</v>
      </c>
      <c r="C5839" t="s">
        <v>9454</v>
      </c>
      <c r="D5839" t="s">
        <v>9455</v>
      </c>
      <c r="E5839" s="117">
        <v>43031</v>
      </c>
      <c r="F5839" s="118">
        <v>0.44900462962962967</v>
      </c>
      <c r="G5839" t="s">
        <v>9457</v>
      </c>
      <c r="H5839">
        <v>649</v>
      </c>
      <c r="I5839">
        <v>14</v>
      </c>
      <c r="J5839" t="s">
        <v>4140</v>
      </c>
      <c r="L5839">
        <v>276</v>
      </c>
    </row>
    <row r="5840" spans="1:12" x14ac:dyDescent="0.25">
      <c r="A5840" t="s">
        <v>9456</v>
      </c>
      <c r="B5840" t="s">
        <v>9453</v>
      </c>
      <c r="C5840" t="s">
        <v>9454</v>
      </c>
      <c r="D5840" t="s">
        <v>9455</v>
      </c>
      <c r="E5840" s="117">
        <v>43031</v>
      </c>
      <c r="F5840" s="118">
        <v>0.44900462962962967</v>
      </c>
      <c r="G5840" t="s">
        <v>9457</v>
      </c>
      <c r="H5840">
        <v>649</v>
      </c>
      <c r="I5840">
        <v>15</v>
      </c>
      <c r="J5840" t="s">
        <v>4140</v>
      </c>
      <c r="L5840" t="s">
        <v>25408</v>
      </c>
    </row>
    <row r="5841" spans="1:12" x14ac:dyDescent="0.25">
      <c r="A5841" t="s">
        <v>9456</v>
      </c>
      <c r="B5841" t="s">
        <v>9453</v>
      </c>
      <c r="C5841" t="s">
        <v>9454</v>
      </c>
      <c r="D5841" t="s">
        <v>9455</v>
      </c>
      <c r="E5841" s="117">
        <v>43031</v>
      </c>
      <c r="F5841" s="118">
        <v>0.4490277777777778</v>
      </c>
      <c r="G5841" t="s">
        <v>9457</v>
      </c>
      <c r="H5841">
        <v>650</v>
      </c>
      <c r="I5841">
        <v>2</v>
      </c>
      <c r="J5841" t="s">
        <v>4140</v>
      </c>
      <c r="L5841" t="s">
        <v>5</v>
      </c>
    </row>
    <row r="5842" spans="1:12" x14ac:dyDescent="0.25">
      <c r="A5842" t="s">
        <v>9456</v>
      </c>
      <c r="B5842" t="s">
        <v>9453</v>
      </c>
      <c r="C5842" t="s">
        <v>9454</v>
      </c>
      <c r="D5842" t="s">
        <v>9455</v>
      </c>
      <c r="E5842" s="117">
        <v>43031</v>
      </c>
      <c r="F5842" s="118">
        <v>0.44903935185185184</v>
      </c>
      <c r="G5842" t="s">
        <v>9457</v>
      </c>
      <c r="H5842">
        <v>650</v>
      </c>
      <c r="I5842">
        <v>5</v>
      </c>
      <c r="J5842" t="s">
        <v>4140</v>
      </c>
      <c r="L5842" t="s">
        <v>181</v>
      </c>
    </row>
    <row r="5843" spans="1:12" x14ac:dyDescent="0.25">
      <c r="A5843" t="s">
        <v>9456</v>
      </c>
      <c r="B5843" t="s">
        <v>9453</v>
      </c>
      <c r="C5843" t="s">
        <v>9454</v>
      </c>
      <c r="D5843" t="s">
        <v>9455</v>
      </c>
      <c r="E5843" s="117">
        <v>43031</v>
      </c>
      <c r="F5843" s="118">
        <v>0.44903935185185184</v>
      </c>
      <c r="G5843" t="s">
        <v>9457</v>
      </c>
      <c r="H5843">
        <v>650</v>
      </c>
      <c r="I5843">
        <v>7</v>
      </c>
      <c r="J5843" t="s">
        <v>4140</v>
      </c>
      <c r="L5843">
        <v>129</v>
      </c>
    </row>
    <row r="5844" spans="1:12" x14ac:dyDescent="0.25">
      <c r="A5844" t="s">
        <v>9456</v>
      </c>
      <c r="B5844" t="s">
        <v>9453</v>
      </c>
      <c r="C5844" t="s">
        <v>9454</v>
      </c>
      <c r="D5844" t="s">
        <v>9455</v>
      </c>
      <c r="E5844" s="117">
        <v>43031</v>
      </c>
      <c r="F5844" s="118">
        <v>0.44903935185185184</v>
      </c>
      <c r="G5844" t="s">
        <v>9457</v>
      </c>
      <c r="H5844">
        <v>650</v>
      </c>
      <c r="I5844">
        <v>8</v>
      </c>
      <c r="J5844" t="s">
        <v>4140</v>
      </c>
      <c r="L5844">
        <v>100000</v>
      </c>
    </row>
    <row r="5845" spans="1:12" x14ac:dyDescent="0.25">
      <c r="A5845" t="s">
        <v>9456</v>
      </c>
      <c r="B5845" t="s">
        <v>9453</v>
      </c>
      <c r="C5845" t="s">
        <v>9454</v>
      </c>
      <c r="D5845" t="s">
        <v>9455</v>
      </c>
      <c r="E5845" s="117">
        <v>43031</v>
      </c>
      <c r="F5845" s="118">
        <v>0.44903935185185184</v>
      </c>
      <c r="G5845" t="s">
        <v>9457</v>
      </c>
      <c r="H5845">
        <v>650</v>
      </c>
      <c r="I5845">
        <v>12</v>
      </c>
      <c r="J5845" t="s">
        <v>4140</v>
      </c>
      <c r="L5845">
        <v>-11.7696260660099</v>
      </c>
    </row>
    <row r="5846" spans="1:12" x14ac:dyDescent="0.25">
      <c r="A5846" t="s">
        <v>9456</v>
      </c>
      <c r="B5846" t="s">
        <v>9453</v>
      </c>
      <c r="C5846" t="s">
        <v>9454</v>
      </c>
      <c r="D5846" t="s">
        <v>9455</v>
      </c>
      <c r="E5846" s="117">
        <v>43031</v>
      </c>
      <c r="F5846" s="118">
        <v>0.44903935185185184</v>
      </c>
      <c r="G5846" t="s">
        <v>9457</v>
      </c>
      <c r="H5846">
        <v>650</v>
      </c>
      <c r="I5846">
        <v>13</v>
      </c>
      <c r="J5846" t="s">
        <v>4140</v>
      </c>
      <c r="L5846">
        <v>-62.185849363409197</v>
      </c>
    </row>
    <row r="5847" spans="1:12" x14ac:dyDescent="0.25">
      <c r="A5847" t="s">
        <v>9456</v>
      </c>
      <c r="B5847" t="s">
        <v>9453</v>
      </c>
      <c r="C5847" t="s">
        <v>9454</v>
      </c>
      <c r="D5847" t="s">
        <v>9455</v>
      </c>
      <c r="E5847" s="117">
        <v>43031</v>
      </c>
      <c r="F5847" s="118">
        <v>0.44903935185185184</v>
      </c>
      <c r="G5847" t="s">
        <v>9457</v>
      </c>
      <c r="H5847">
        <v>650</v>
      </c>
      <c r="I5847">
        <v>14</v>
      </c>
      <c r="J5847" t="s">
        <v>4140</v>
      </c>
      <c r="L5847">
        <v>285</v>
      </c>
    </row>
    <row r="5848" spans="1:12" x14ac:dyDescent="0.25">
      <c r="A5848" t="s">
        <v>9456</v>
      </c>
      <c r="B5848" t="s">
        <v>9453</v>
      </c>
      <c r="C5848" t="s">
        <v>9454</v>
      </c>
      <c r="D5848" t="s">
        <v>9455</v>
      </c>
      <c r="E5848" s="117">
        <v>43031</v>
      </c>
      <c r="F5848" s="118">
        <v>0.44903935185185184</v>
      </c>
      <c r="G5848" t="s">
        <v>9457</v>
      </c>
      <c r="H5848">
        <v>650</v>
      </c>
      <c r="I5848">
        <v>15</v>
      </c>
      <c r="J5848" t="s">
        <v>4140</v>
      </c>
      <c r="L5848" t="s">
        <v>25413</v>
      </c>
    </row>
    <row r="5849" spans="1:12" x14ac:dyDescent="0.25">
      <c r="A5849" t="s">
        <v>9456</v>
      </c>
      <c r="B5849" t="s">
        <v>9453</v>
      </c>
      <c r="C5849" t="s">
        <v>9454</v>
      </c>
      <c r="D5849" t="s">
        <v>9455</v>
      </c>
      <c r="E5849" s="117">
        <v>43031</v>
      </c>
      <c r="F5849" s="118">
        <v>0.44906249999999998</v>
      </c>
      <c r="G5849" t="s">
        <v>9457</v>
      </c>
      <c r="H5849">
        <v>651</v>
      </c>
      <c r="I5849">
        <v>2</v>
      </c>
      <c r="J5849" t="s">
        <v>4140</v>
      </c>
      <c r="L5849" t="s">
        <v>5</v>
      </c>
    </row>
    <row r="5850" spans="1:12" x14ac:dyDescent="0.25">
      <c r="A5850" t="s">
        <v>9456</v>
      </c>
      <c r="B5850" t="s">
        <v>9453</v>
      </c>
      <c r="C5850" t="s">
        <v>9454</v>
      </c>
      <c r="D5850" t="s">
        <v>9455</v>
      </c>
      <c r="E5850" s="117">
        <v>43031</v>
      </c>
      <c r="F5850" s="118">
        <v>0.44906249999999998</v>
      </c>
      <c r="G5850" t="s">
        <v>9457</v>
      </c>
      <c r="H5850">
        <v>651</v>
      </c>
      <c r="I5850">
        <v>5</v>
      </c>
      <c r="J5850" t="s">
        <v>4140</v>
      </c>
      <c r="L5850" t="s">
        <v>181</v>
      </c>
    </row>
    <row r="5851" spans="1:12" x14ac:dyDescent="0.25">
      <c r="A5851" t="s">
        <v>9456</v>
      </c>
      <c r="B5851" t="s">
        <v>9453</v>
      </c>
      <c r="C5851" t="s">
        <v>9454</v>
      </c>
      <c r="D5851" t="s">
        <v>9455</v>
      </c>
      <c r="E5851" s="117">
        <v>43031</v>
      </c>
      <c r="F5851" s="118">
        <v>0.44907407407407413</v>
      </c>
      <c r="G5851" t="s">
        <v>9457</v>
      </c>
      <c r="H5851">
        <v>651</v>
      </c>
      <c r="I5851">
        <v>7</v>
      </c>
      <c r="J5851" t="s">
        <v>4140</v>
      </c>
      <c r="L5851">
        <v>130</v>
      </c>
    </row>
    <row r="5852" spans="1:12" x14ac:dyDescent="0.25">
      <c r="A5852" t="s">
        <v>9456</v>
      </c>
      <c r="B5852" t="s">
        <v>9453</v>
      </c>
      <c r="C5852" t="s">
        <v>9454</v>
      </c>
      <c r="D5852" t="s">
        <v>9455</v>
      </c>
      <c r="E5852" s="117">
        <v>43031</v>
      </c>
      <c r="F5852" s="118">
        <v>0.44907407407407413</v>
      </c>
      <c r="G5852" t="s">
        <v>9457</v>
      </c>
      <c r="H5852">
        <v>651</v>
      </c>
      <c r="I5852">
        <v>8</v>
      </c>
      <c r="J5852" t="s">
        <v>4140</v>
      </c>
      <c r="L5852">
        <v>100000</v>
      </c>
    </row>
    <row r="5853" spans="1:12" x14ac:dyDescent="0.25">
      <c r="A5853" t="s">
        <v>9456</v>
      </c>
      <c r="B5853" t="s">
        <v>9453</v>
      </c>
      <c r="C5853" t="s">
        <v>9454</v>
      </c>
      <c r="D5853" t="s">
        <v>9455</v>
      </c>
      <c r="E5853" s="117">
        <v>43031</v>
      </c>
      <c r="F5853" s="118">
        <v>0.44907407407407413</v>
      </c>
      <c r="G5853" t="s">
        <v>9457</v>
      </c>
      <c r="H5853">
        <v>651</v>
      </c>
      <c r="I5853">
        <v>12</v>
      </c>
      <c r="J5853" t="s">
        <v>4140</v>
      </c>
      <c r="L5853">
        <v>-11.7822704509251</v>
      </c>
    </row>
    <row r="5854" spans="1:12" x14ac:dyDescent="0.25">
      <c r="A5854" t="s">
        <v>9456</v>
      </c>
      <c r="B5854" t="s">
        <v>9453</v>
      </c>
      <c r="C5854" t="s">
        <v>9454</v>
      </c>
      <c r="D5854" t="s">
        <v>9455</v>
      </c>
      <c r="E5854" s="117">
        <v>43031</v>
      </c>
      <c r="F5854" s="118">
        <v>0.44907407407407413</v>
      </c>
      <c r="G5854" t="s">
        <v>9457</v>
      </c>
      <c r="H5854">
        <v>651</v>
      </c>
      <c r="I5854">
        <v>13</v>
      </c>
      <c r="J5854" t="s">
        <v>4140</v>
      </c>
      <c r="L5854">
        <v>-62.183636950771501</v>
      </c>
    </row>
    <row r="5855" spans="1:12" x14ac:dyDescent="0.25">
      <c r="A5855" t="s">
        <v>9456</v>
      </c>
      <c r="B5855" t="s">
        <v>9453</v>
      </c>
      <c r="C5855" t="s">
        <v>9454</v>
      </c>
      <c r="D5855" t="s">
        <v>9455</v>
      </c>
      <c r="E5855" s="117">
        <v>43031</v>
      </c>
      <c r="F5855" s="118">
        <v>0.44907407407407413</v>
      </c>
      <c r="G5855" t="s">
        <v>9457</v>
      </c>
      <c r="H5855">
        <v>651</v>
      </c>
      <c r="I5855">
        <v>14</v>
      </c>
      <c r="J5855" t="s">
        <v>4140</v>
      </c>
      <c r="L5855">
        <v>315</v>
      </c>
    </row>
    <row r="5856" spans="1:12" x14ac:dyDescent="0.25">
      <c r="A5856" t="s">
        <v>9456</v>
      </c>
      <c r="B5856" t="s">
        <v>9453</v>
      </c>
      <c r="C5856" t="s">
        <v>9454</v>
      </c>
      <c r="D5856" t="s">
        <v>9455</v>
      </c>
      <c r="E5856" s="117">
        <v>43031</v>
      </c>
      <c r="F5856" s="118">
        <v>0.44907407407407413</v>
      </c>
      <c r="G5856" t="s">
        <v>9457</v>
      </c>
      <c r="H5856">
        <v>651</v>
      </c>
      <c r="I5856">
        <v>15</v>
      </c>
      <c r="J5856" t="s">
        <v>4140</v>
      </c>
      <c r="L5856" t="s">
        <v>25413</v>
      </c>
    </row>
    <row r="5857" spans="1:12" x14ac:dyDescent="0.25">
      <c r="A5857" t="s">
        <v>9456</v>
      </c>
      <c r="B5857" t="s">
        <v>9453</v>
      </c>
      <c r="C5857" t="s">
        <v>9454</v>
      </c>
      <c r="D5857" t="s">
        <v>9455</v>
      </c>
      <c r="E5857" s="117">
        <v>43031</v>
      </c>
      <c r="F5857" s="118">
        <v>0.44909722222222226</v>
      </c>
      <c r="G5857" t="s">
        <v>9457</v>
      </c>
      <c r="H5857">
        <v>652</v>
      </c>
      <c r="I5857">
        <v>2</v>
      </c>
      <c r="J5857" t="s">
        <v>4140</v>
      </c>
      <c r="L5857" t="s">
        <v>5</v>
      </c>
    </row>
    <row r="5858" spans="1:12" x14ac:dyDescent="0.25">
      <c r="A5858" t="s">
        <v>9456</v>
      </c>
      <c r="B5858" t="s">
        <v>9453</v>
      </c>
      <c r="C5858" t="s">
        <v>9454</v>
      </c>
      <c r="D5858" t="s">
        <v>9455</v>
      </c>
      <c r="E5858" s="117">
        <v>43031</v>
      </c>
      <c r="F5858" s="118">
        <v>0.44909722222222226</v>
      </c>
      <c r="G5858" t="s">
        <v>9457</v>
      </c>
      <c r="H5858">
        <v>652</v>
      </c>
      <c r="I5858">
        <v>5</v>
      </c>
      <c r="J5858" t="s">
        <v>4140</v>
      </c>
      <c r="L5858" t="s">
        <v>181</v>
      </c>
    </row>
    <row r="5859" spans="1:12" x14ac:dyDescent="0.25">
      <c r="A5859" t="s">
        <v>9456</v>
      </c>
      <c r="B5859" t="s">
        <v>9453</v>
      </c>
      <c r="C5859" t="s">
        <v>9454</v>
      </c>
      <c r="D5859" t="s">
        <v>9455</v>
      </c>
      <c r="E5859" s="117">
        <v>43031</v>
      </c>
      <c r="F5859" s="118">
        <v>0.4491087962962963</v>
      </c>
      <c r="G5859" t="s">
        <v>9457</v>
      </c>
      <c r="H5859">
        <v>652</v>
      </c>
      <c r="I5859">
        <v>7</v>
      </c>
      <c r="J5859" t="s">
        <v>4140</v>
      </c>
      <c r="L5859">
        <v>131</v>
      </c>
    </row>
    <row r="5860" spans="1:12" x14ac:dyDescent="0.25">
      <c r="A5860" t="s">
        <v>9456</v>
      </c>
      <c r="B5860" t="s">
        <v>9453</v>
      </c>
      <c r="C5860" t="s">
        <v>9454</v>
      </c>
      <c r="D5860" t="s">
        <v>9455</v>
      </c>
      <c r="E5860" s="117">
        <v>43031</v>
      </c>
      <c r="F5860" s="118">
        <v>0.4491087962962963</v>
      </c>
      <c r="G5860" t="s">
        <v>9457</v>
      </c>
      <c r="H5860">
        <v>652</v>
      </c>
      <c r="I5860">
        <v>8</v>
      </c>
      <c r="J5860" t="s">
        <v>4140</v>
      </c>
      <c r="L5860">
        <v>100000</v>
      </c>
    </row>
    <row r="5861" spans="1:12" x14ac:dyDescent="0.25">
      <c r="A5861" t="s">
        <v>9456</v>
      </c>
      <c r="B5861" t="s">
        <v>9453</v>
      </c>
      <c r="C5861" t="s">
        <v>9454</v>
      </c>
      <c r="D5861" t="s">
        <v>9455</v>
      </c>
      <c r="E5861" s="117">
        <v>43031</v>
      </c>
      <c r="F5861" s="118">
        <v>0.4491087962962963</v>
      </c>
      <c r="G5861" t="s">
        <v>9457</v>
      </c>
      <c r="H5861">
        <v>652</v>
      </c>
      <c r="I5861">
        <v>12</v>
      </c>
      <c r="J5861" t="s">
        <v>4140</v>
      </c>
      <c r="L5861">
        <v>-11.8173441340726</v>
      </c>
    </row>
    <row r="5862" spans="1:12" x14ac:dyDescent="0.25">
      <c r="A5862" t="s">
        <v>9456</v>
      </c>
      <c r="B5862" t="s">
        <v>9453</v>
      </c>
      <c r="C5862" t="s">
        <v>9454</v>
      </c>
      <c r="D5862" t="s">
        <v>9455</v>
      </c>
      <c r="E5862" s="117">
        <v>43031</v>
      </c>
      <c r="F5862" s="118">
        <v>0.4491087962962963</v>
      </c>
      <c r="G5862" t="s">
        <v>9457</v>
      </c>
      <c r="H5862">
        <v>652</v>
      </c>
      <c r="I5862">
        <v>13</v>
      </c>
      <c r="J5862" t="s">
        <v>4140</v>
      </c>
      <c r="L5862">
        <v>-62.068189060882801</v>
      </c>
    </row>
    <row r="5863" spans="1:12" x14ac:dyDescent="0.25">
      <c r="A5863" t="s">
        <v>9456</v>
      </c>
      <c r="B5863" t="s">
        <v>9453</v>
      </c>
      <c r="C5863" t="s">
        <v>9454</v>
      </c>
      <c r="D5863" t="s">
        <v>9455</v>
      </c>
      <c r="E5863" s="117">
        <v>43031</v>
      </c>
      <c r="F5863" s="118">
        <v>0.4491087962962963</v>
      </c>
      <c r="G5863" t="s">
        <v>9457</v>
      </c>
      <c r="H5863">
        <v>652</v>
      </c>
      <c r="I5863">
        <v>14</v>
      </c>
      <c r="J5863" t="s">
        <v>4140</v>
      </c>
      <c r="L5863">
        <v>319</v>
      </c>
    </row>
    <row r="5864" spans="1:12" x14ac:dyDescent="0.25">
      <c r="A5864" t="s">
        <v>9456</v>
      </c>
      <c r="B5864" t="s">
        <v>9453</v>
      </c>
      <c r="C5864" t="s">
        <v>9454</v>
      </c>
      <c r="D5864" t="s">
        <v>9455</v>
      </c>
      <c r="E5864" s="117">
        <v>43031</v>
      </c>
      <c r="F5864" s="118">
        <v>0.4491087962962963</v>
      </c>
      <c r="G5864" t="s">
        <v>9457</v>
      </c>
      <c r="H5864">
        <v>652</v>
      </c>
      <c r="I5864">
        <v>15</v>
      </c>
      <c r="J5864" t="s">
        <v>4140</v>
      </c>
      <c r="L5864" t="s">
        <v>25413</v>
      </c>
    </row>
    <row r="5865" spans="1:12" x14ac:dyDescent="0.25">
      <c r="A5865" t="s">
        <v>9456</v>
      </c>
      <c r="B5865" t="s">
        <v>9453</v>
      </c>
      <c r="C5865" t="s">
        <v>9454</v>
      </c>
      <c r="D5865" t="s">
        <v>9455</v>
      </c>
      <c r="E5865" s="117">
        <v>43031</v>
      </c>
      <c r="F5865" s="118">
        <v>0.44913194444444443</v>
      </c>
      <c r="G5865" t="s">
        <v>9457</v>
      </c>
      <c r="H5865">
        <v>653</v>
      </c>
      <c r="I5865">
        <v>2</v>
      </c>
      <c r="J5865" t="s">
        <v>4140</v>
      </c>
      <c r="L5865" t="s">
        <v>5</v>
      </c>
    </row>
    <row r="5866" spans="1:12" x14ac:dyDescent="0.25">
      <c r="A5866" t="s">
        <v>9456</v>
      </c>
      <c r="B5866" t="s">
        <v>9453</v>
      </c>
      <c r="C5866" t="s">
        <v>9454</v>
      </c>
      <c r="D5866" t="s">
        <v>9455</v>
      </c>
      <c r="E5866" s="117">
        <v>43031</v>
      </c>
      <c r="F5866" s="118">
        <v>0.44913194444444443</v>
      </c>
      <c r="G5866" t="s">
        <v>9457</v>
      </c>
      <c r="H5866">
        <v>653</v>
      </c>
      <c r="I5866">
        <v>5</v>
      </c>
      <c r="J5866" t="s">
        <v>4140</v>
      </c>
      <c r="L5866" t="s">
        <v>181</v>
      </c>
    </row>
    <row r="5867" spans="1:12" x14ac:dyDescent="0.25">
      <c r="A5867" t="s">
        <v>9456</v>
      </c>
      <c r="B5867" t="s">
        <v>9453</v>
      </c>
      <c r="C5867" t="s">
        <v>9454</v>
      </c>
      <c r="D5867" t="s">
        <v>9455</v>
      </c>
      <c r="E5867" s="117">
        <v>43031</v>
      </c>
      <c r="F5867" s="118">
        <v>0.44913194444444443</v>
      </c>
      <c r="G5867" t="s">
        <v>9457</v>
      </c>
      <c r="H5867">
        <v>653</v>
      </c>
      <c r="I5867">
        <v>7</v>
      </c>
      <c r="J5867" t="s">
        <v>4140</v>
      </c>
      <c r="L5867">
        <v>132</v>
      </c>
    </row>
    <row r="5868" spans="1:12" x14ac:dyDescent="0.25">
      <c r="A5868" t="s">
        <v>9456</v>
      </c>
      <c r="B5868" t="s">
        <v>9453</v>
      </c>
      <c r="C5868" t="s">
        <v>9454</v>
      </c>
      <c r="D5868" t="s">
        <v>9455</v>
      </c>
      <c r="E5868" s="117">
        <v>43031</v>
      </c>
      <c r="F5868" s="118">
        <v>0.44914351851851847</v>
      </c>
      <c r="G5868" t="s">
        <v>9457</v>
      </c>
      <c r="H5868">
        <v>653</v>
      </c>
      <c r="I5868">
        <v>8</v>
      </c>
      <c r="J5868" t="s">
        <v>4140</v>
      </c>
      <c r="L5868">
        <v>100000</v>
      </c>
    </row>
    <row r="5869" spans="1:12" x14ac:dyDescent="0.25">
      <c r="A5869" t="s">
        <v>9456</v>
      </c>
      <c r="B5869" t="s">
        <v>9453</v>
      </c>
      <c r="C5869" t="s">
        <v>9454</v>
      </c>
      <c r="D5869" t="s">
        <v>9455</v>
      </c>
      <c r="E5869" s="117">
        <v>43031</v>
      </c>
      <c r="F5869" s="118">
        <v>0.44914351851851847</v>
      </c>
      <c r="G5869" t="s">
        <v>9457</v>
      </c>
      <c r="H5869">
        <v>653</v>
      </c>
      <c r="I5869">
        <v>12</v>
      </c>
      <c r="J5869" t="s">
        <v>4140</v>
      </c>
      <c r="L5869">
        <v>-11.817869745009901</v>
      </c>
    </row>
    <row r="5870" spans="1:12" x14ac:dyDescent="0.25">
      <c r="A5870" t="s">
        <v>9456</v>
      </c>
      <c r="B5870" t="s">
        <v>9453</v>
      </c>
      <c r="C5870" t="s">
        <v>9454</v>
      </c>
      <c r="D5870" t="s">
        <v>9455</v>
      </c>
      <c r="E5870" s="117">
        <v>43031</v>
      </c>
      <c r="F5870" s="118">
        <v>0.44914351851851847</v>
      </c>
      <c r="G5870" t="s">
        <v>9457</v>
      </c>
      <c r="H5870">
        <v>653</v>
      </c>
      <c r="I5870">
        <v>13</v>
      </c>
      <c r="J5870" t="s">
        <v>4140</v>
      </c>
      <c r="L5870">
        <v>-62.110832924170403</v>
      </c>
    </row>
    <row r="5871" spans="1:12" x14ac:dyDescent="0.25">
      <c r="A5871" t="s">
        <v>9456</v>
      </c>
      <c r="B5871" t="s">
        <v>9453</v>
      </c>
      <c r="C5871" t="s">
        <v>9454</v>
      </c>
      <c r="D5871" t="s">
        <v>9455</v>
      </c>
      <c r="E5871" s="117">
        <v>43031</v>
      </c>
      <c r="F5871" s="118">
        <v>0.44914351851851847</v>
      </c>
      <c r="G5871" t="s">
        <v>9457</v>
      </c>
      <c r="H5871">
        <v>653</v>
      </c>
      <c r="I5871">
        <v>14</v>
      </c>
      <c r="J5871" t="s">
        <v>4140</v>
      </c>
      <c r="L5871">
        <v>373</v>
      </c>
    </row>
    <row r="5872" spans="1:12" x14ac:dyDescent="0.25">
      <c r="A5872" t="s">
        <v>9456</v>
      </c>
      <c r="B5872" t="s">
        <v>9453</v>
      </c>
      <c r="C5872" t="s">
        <v>9454</v>
      </c>
      <c r="D5872" t="s">
        <v>9455</v>
      </c>
      <c r="E5872" s="117">
        <v>43031</v>
      </c>
      <c r="F5872" s="118">
        <v>0.44914351851851847</v>
      </c>
      <c r="G5872" t="s">
        <v>9457</v>
      </c>
      <c r="H5872">
        <v>653</v>
      </c>
      <c r="I5872">
        <v>15</v>
      </c>
      <c r="J5872" t="s">
        <v>4140</v>
      </c>
      <c r="L5872" t="s">
        <v>25414</v>
      </c>
    </row>
    <row r="5873" spans="1:12" x14ac:dyDescent="0.25">
      <c r="A5873" t="s">
        <v>9456</v>
      </c>
      <c r="B5873" t="s">
        <v>9453</v>
      </c>
      <c r="C5873" t="s">
        <v>9454</v>
      </c>
      <c r="D5873" t="s">
        <v>9455</v>
      </c>
      <c r="E5873" s="117">
        <v>43031</v>
      </c>
      <c r="F5873" s="118">
        <v>0.44916666666666666</v>
      </c>
      <c r="G5873" t="s">
        <v>9457</v>
      </c>
      <c r="H5873">
        <v>654</v>
      </c>
      <c r="I5873">
        <v>2</v>
      </c>
      <c r="J5873" t="s">
        <v>4140</v>
      </c>
      <c r="L5873" t="s">
        <v>5</v>
      </c>
    </row>
    <row r="5874" spans="1:12" x14ac:dyDescent="0.25">
      <c r="A5874" t="s">
        <v>9456</v>
      </c>
      <c r="B5874" t="s">
        <v>9453</v>
      </c>
      <c r="C5874" t="s">
        <v>9454</v>
      </c>
      <c r="D5874" t="s">
        <v>9455</v>
      </c>
      <c r="E5874" s="117">
        <v>43031</v>
      </c>
      <c r="F5874" s="118">
        <v>0.44917824074074075</v>
      </c>
      <c r="G5874" t="s">
        <v>9457</v>
      </c>
      <c r="H5874">
        <v>654</v>
      </c>
      <c r="I5874">
        <v>5</v>
      </c>
      <c r="J5874" t="s">
        <v>4140</v>
      </c>
      <c r="L5874" t="s">
        <v>181</v>
      </c>
    </row>
    <row r="5875" spans="1:12" x14ac:dyDescent="0.25">
      <c r="A5875" t="s">
        <v>9456</v>
      </c>
      <c r="B5875" t="s">
        <v>9453</v>
      </c>
      <c r="C5875" t="s">
        <v>9454</v>
      </c>
      <c r="D5875" t="s">
        <v>9455</v>
      </c>
      <c r="E5875" s="117">
        <v>43031</v>
      </c>
      <c r="F5875" s="118">
        <v>0.44917824074074075</v>
      </c>
      <c r="G5875" t="s">
        <v>9457</v>
      </c>
      <c r="H5875">
        <v>654</v>
      </c>
      <c r="I5875">
        <v>7</v>
      </c>
      <c r="J5875" t="s">
        <v>4140</v>
      </c>
      <c r="L5875">
        <v>133</v>
      </c>
    </row>
    <row r="5876" spans="1:12" x14ac:dyDescent="0.25">
      <c r="A5876" t="s">
        <v>9456</v>
      </c>
      <c r="B5876" t="s">
        <v>9453</v>
      </c>
      <c r="C5876" t="s">
        <v>9454</v>
      </c>
      <c r="D5876" t="s">
        <v>9455</v>
      </c>
      <c r="E5876" s="117">
        <v>43031</v>
      </c>
      <c r="F5876" s="118">
        <v>0.44917824074074075</v>
      </c>
      <c r="G5876" t="s">
        <v>9457</v>
      </c>
      <c r="H5876">
        <v>654</v>
      </c>
      <c r="I5876">
        <v>8</v>
      </c>
      <c r="J5876" t="s">
        <v>4140</v>
      </c>
      <c r="L5876">
        <v>100000</v>
      </c>
    </row>
    <row r="5877" spans="1:12" x14ac:dyDescent="0.25">
      <c r="A5877" t="s">
        <v>9456</v>
      </c>
      <c r="B5877" t="s">
        <v>9453</v>
      </c>
      <c r="C5877" t="s">
        <v>9454</v>
      </c>
      <c r="D5877" t="s">
        <v>9455</v>
      </c>
      <c r="E5877" s="117">
        <v>43031</v>
      </c>
      <c r="F5877" s="118">
        <v>0.44917824074074075</v>
      </c>
      <c r="G5877" t="s">
        <v>9457</v>
      </c>
      <c r="H5877">
        <v>654</v>
      </c>
      <c r="I5877">
        <v>12</v>
      </c>
      <c r="J5877" t="s">
        <v>4140</v>
      </c>
      <c r="L5877">
        <v>-11.8129194234832</v>
      </c>
    </row>
    <row r="5878" spans="1:12" x14ac:dyDescent="0.25">
      <c r="A5878" t="s">
        <v>9456</v>
      </c>
      <c r="B5878" t="s">
        <v>9453</v>
      </c>
      <c r="C5878" t="s">
        <v>9454</v>
      </c>
      <c r="D5878" t="s">
        <v>9455</v>
      </c>
      <c r="E5878" s="117">
        <v>43031</v>
      </c>
      <c r="F5878" s="118">
        <v>0.44917824074074075</v>
      </c>
      <c r="G5878" t="s">
        <v>9457</v>
      </c>
      <c r="H5878">
        <v>654</v>
      </c>
      <c r="I5878">
        <v>13</v>
      </c>
      <c r="J5878" t="s">
        <v>4140</v>
      </c>
      <c r="L5878">
        <v>-62.1153190131106</v>
      </c>
    </row>
    <row r="5879" spans="1:12" x14ac:dyDescent="0.25">
      <c r="A5879" t="s">
        <v>9456</v>
      </c>
      <c r="B5879" t="s">
        <v>9453</v>
      </c>
      <c r="C5879" t="s">
        <v>9454</v>
      </c>
      <c r="D5879" t="s">
        <v>9455</v>
      </c>
      <c r="E5879" s="117">
        <v>43031</v>
      </c>
      <c r="F5879" s="118">
        <v>0.44917824074074075</v>
      </c>
      <c r="G5879" t="s">
        <v>9457</v>
      </c>
      <c r="H5879">
        <v>654</v>
      </c>
      <c r="I5879">
        <v>14</v>
      </c>
      <c r="J5879" t="s">
        <v>4140</v>
      </c>
      <c r="L5879">
        <v>386</v>
      </c>
    </row>
    <row r="5880" spans="1:12" x14ac:dyDescent="0.25">
      <c r="A5880" t="s">
        <v>9456</v>
      </c>
      <c r="B5880" t="s">
        <v>9453</v>
      </c>
      <c r="C5880" t="s">
        <v>9454</v>
      </c>
      <c r="D5880" t="s">
        <v>9455</v>
      </c>
      <c r="E5880" s="117">
        <v>43031</v>
      </c>
      <c r="F5880" s="118">
        <v>0.44918981481481479</v>
      </c>
      <c r="G5880" t="s">
        <v>9457</v>
      </c>
      <c r="H5880">
        <v>654</v>
      </c>
      <c r="I5880">
        <v>15</v>
      </c>
      <c r="J5880" t="s">
        <v>4140</v>
      </c>
      <c r="L5880" t="s">
        <v>25414</v>
      </c>
    </row>
    <row r="5881" spans="1:12" x14ac:dyDescent="0.25">
      <c r="A5881" t="s">
        <v>9456</v>
      </c>
      <c r="B5881" t="s">
        <v>9453</v>
      </c>
      <c r="C5881" t="s">
        <v>9454</v>
      </c>
      <c r="D5881" t="s">
        <v>9455</v>
      </c>
      <c r="E5881" s="117">
        <v>43031</v>
      </c>
      <c r="F5881" s="118">
        <v>0.44921296296296293</v>
      </c>
      <c r="G5881" t="s">
        <v>9457</v>
      </c>
      <c r="H5881">
        <v>655</v>
      </c>
      <c r="I5881">
        <v>2</v>
      </c>
      <c r="J5881" t="s">
        <v>4140</v>
      </c>
      <c r="L5881" t="s">
        <v>5</v>
      </c>
    </row>
    <row r="5882" spans="1:12" x14ac:dyDescent="0.25">
      <c r="A5882" t="s">
        <v>9456</v>
      </c>
      <c r="B5882" t="s">
        <v>9453</v>
      </c>
      <c r="C5882" t="s">
        <v>9454</v>
      </c>
      <c r="D5882" t="s">
        <v>9455</v>
      </c>
      <c r="E5882" s="117">
        <v>43031</v>
      </c>
      <c r="F5882" s="118">
        <v>0.44921296296296293</v>
      </c>
      <c r="G5882" t="s">
        <v>9457</v>
      </c>
      <c r="H5882">
        <v>655</v>
      </c>
      <c r="I5882">
        <v>5</v>
      </c>
      <c r="J5882" t="s">
        <v>4140</v>
      </c>
      <c r="L5882" t="s">
        <v>181</v>
      </c>
    </row>
    <row r="5883" spans="1:12" x14ac:dyDescent="0.25">
      <c r="A5883" t="s">
        <v>9456</v>
      </c>
      <c r="B5883" t="s">
        <v>9453</v>
      </c>
      <c r="C5883" t="s">
        <v>9454</v>
      </c>
      <c r="D5883" t="s">
        <v>9455</v>
      </c>
      <c r="E5883" s="117">
        <v>43031</v>
      </c>
      <c r="F5883" s="118">
        <v>0.44921296296296293</v>
      </c>
      <c r="G5883" t="s">
        <v>9457</v>
      </c>
      <c r="H5883">
        <v>655</v>
      </c>
      <c r="I5883">
        <v>7</v>
      </c>
      <c r="J5883" t="s">
        <v>4140</v>
      </c>
      <c r="L5883">
        <v>134</v>
      </c>
    </row>
    <row r="5884" spans="1:12" x14ac:dyDescent="0.25">
      <c r="A5884" t="s">
        <v>9456</v>
      </c>
      <c r="B5884" t="s">
        <v>9453</v>
      </c>
      <c r="C5884" t="s">
        <v>9454</v>
      </c>
      <c r="D5884" t="s">
        <v>9455</v>
      </c>
      <c r="E5884" s="117">
        <v>43031</v>
      </c>
      <c r="F5884" s="118">
        <v>0.44921296296296293</v>
      </c>
      <c r="G5884" t="s">
        <v>9457</v>
      </c>
      <c r="H5884">
        <v>655</v>
      </c>
      <c r="I5884">
        <v>8</v>
      </c>
      <c r="J5884" t="s">
        <v>4140</v>
      </c>
      <c r="L5884">
        <v>100000</v>
      </c>
    </row>
    <row r="5885" spans="1:12" x14ac:dyDescent="0.25">
      <c r="A5885" t="s">
        <v>9456</v>
      </c>
      <c r="B5885" t="s">
        <v>9453</v>
      </c>
      <c r="C5885" t="s">
        <v>9454</v>
      </c>
      <c r="D5885" t="s">
        <v>9455</v>
      </c>
      <c r="E5885" s="117">
        <v>43031</v>
      </c>
      <c r="F5885" s="118">
        <v>0.44922453703703707</v>
      </c>
      <c r="G5885" t="s">
        <v>9457</v>
      </c>
      <c r="H5885">
        <v>655</v>
      </c>
      <c r="I5885">
        <v>12</v>
      </c>
      <c r="J5885" t="s">
        <v>4140</v>
      </c>
      <c r="L5885">
        <v>-11.808847329606101</v>
      </c>
    </row>
    <row r="5886" spans="1:12" x14ac:dyDescent="0.25">
      <c r="A5886" t="s">
        <v>9456</v>
      </c>
      <c r="B5886" t="s">
        <v>9453</v>
      </c>
      <c r="C5886" t="s">
        <v>9454</v>
      </c>
      <c r="D5886" t="s">
        <v>9455</v>
      </c>
      <c r="E5886" s="117">
        <v>43031</v>
      </c>
      <c r="F5886" s="118">
        <v>0.44922453703703707</v>
      </c>
      <c r="G5886" t="s">
        <v>9457</v>
      </c>
      <c r="H5886">
        <v>655</v>
      </c>
      <c r="I5886">
        <v>13</v>
      </c>
      <c r="J5886" t="s">
        <v>4140</v>
      </c>
      <c r="L5886">
        <v>-62.114368307797399</v>
      </c>
    </row>
    <row r="5887" spans="1:12" x14ac:dyDescent="0.25">
      <c r="A5887" t="s">
        <v>9456</v>
      </c>
      <c r="B5887" t="s">
        <v>9453</v>
      </c>
      <c r="C5887" t="s">
        <v>9454</v>
      </c>
      <c r="D5887" t="s">
        <v>9455</v>
      </c>
      <c r="E5887" s="117">
        <v>43031</v>
      </c>
      <c r="F5887" s="118">
        <v>0.44922453703703707</v>
      </c>
      <c r="G5887" t="s">
        <v>9457</v>
      </c>
      <c r="H5887">
        <v>655</v>
      </c>
      <c r="I5887">
        <v>14</v>
      </c>
      <c r="J5887" t="s">
        <v>4140</v>
      </c>
      <c r="L5887">
        <v>344</v>
      </c>
    </row>
    <row r="5888" spans="1:12" x14ac:dyDescent="0.25">
      <c r="A5888" t="s">
        <v>9456</v>
      </c>
      <c r="B5888" t="s">
        <v>9453</v>
      </c>
      <c r="C5888" t="s">
        <v>9454</v>
      </c>
      <c r="D5888" t="s">
        <v>9455</v>
      </c>
      <c r="E5888" s="117">
        <v>43031</v>
      </c>
      <c r="F5888" s="118">
        <v>0.44922453703703707</v>
      </c>
      <c r="G5888" t="s">
        <v>9457</v>
      </c>
      <c r="H5888">
        <v>655</v>
      </c>
      <c r="I5888">
        <v>15</v>
      </c>
      <c r="J5888" t="s">
        <v>4140</v>
      </c>
      <c r="L5888" t="s">
        <v>25414</v>
      </c>
    </row>
    <row r="5889" spans="1:12" x14ac:dyDescent="0.25">
      <c r="A5889" t="s">
        <v>9456</v>
      </c>
      <c r="B5889" t="s">
        <v>9453</v>
      </c>
      <c r="C5889" t="s">
        <v>9454</v>
      </c>
      <c r="D5889" t="s">
        <v>9455</v>
      </c>
      <c r="E5889" s="117">
        <v>43031</v>
      </c>
      <c r="F5889" s="118">
        <v>0.44924768518518521</v>
      </c>
      <c r="G5889" t="s">
        <v>9457</v>
      </c>
      <c r="H5889">
        <v>656</v>
      </c>
      <c r="I5889">
        <v>2</v>
      </c>
      <c r="J5889" t="s">
        <v>4140</v>
      </c>
      <c r="L5889" t="s">
        <v>5</v>
      </c>
    </row>
    <row r="5890" spans="1:12" x14ac:dyDescent="0.25">
      <c r="A5890" t="s">
        <v>9456</v>
      </c>
      <c r="B5890" t="s">
        <v>9453</v>
      </c>
      <c r="C5890" t="s">
        <v>9454</v>
      </c>
      <c r="D5890" t="s">
        <v>9455</v>
      </c>
      <c r="E5890" s="117">
        <v>43031</v>
      </c>
      <c r="F5890" s="118">
        <v>0.44924768518518521</v>
      </c>
      <c r="G5890" t="s">
        <v>9457</v>
      </c>
      <c r="H5890">
        <v>656</v>
      </c>
      <c r="I5890">
        <v>5</v>
      </c>
      <c r="J5890" t="s">
        <v>4140</v>
      </c>
      <c r="L5890" t="s">
        <v>181</v>
      </c>
    </row>
    <row r="5891" spans="1:12" x14ac:dyDescent="0.25">
      <c r="A5891" t="s">
        <v>9456</v>
      </c>
      <c r="B5891" t="s">
        <v>9453</v>
      </c>
      <c r="C5891" t="s">
        <v>9454</v>
      </c>
      <c r="D5891" t="s">
        <v>9455</v>
      </c>
      <c r="E5891" s="117">
        <v>43031</v>
      </c>
      <c r="F5891" s="118">
        <v>0.44924768518518521</v>
      </c>
      <c r="G5891" t="s">
        <v>9457</v>
      </c>
      <c r="H5891">
        <v>656</v>
      </c>
      <c r="I5891">
        <v>7</v>
      </c>
      <c r="J5891" t="s">
        <v>4140</v>
      </c>
      <c r="L5891">
        <v>135</v>
      </c>
    </row>
    <row r="5892" spans="1:12" x14ac:dyDescent="0.25">
      <c r="A5892" t="s">
        <v>9456</v>
      </c>
      <c r="B5892" t="s">
        <v>9453</v>
      </c>
      <c r="C5892" t="s">
        <v>9454</v>
      </c>
      <c r="D5892" t="s">
        <v>9455</v>
      </c>
      <c r="E5892" s="117">
        <v>43031</v>
      </c>
      <c r="F5892" s="118">
        <v>0.44925925925925925</v>
      </c>
      <c r="G5892" t="s">
        <v>9457</v>
      </c>
      <c r="H5892">
        <v>656</v>
      </c>
      <c r="I5892">
        <v>8</v>
      </c>
      <c r="J5892" t="s">
        <v>4140</v>
      </c>
      <c r="L5892">
        <v>100000</v>
      </c>
    </row>
    <row r="5893" spans="1:12" x14ac:dyDescent="0.25">
      <c r="A5893" t="s">
        <v>9456</v>
      </c>
      <c r="B5893" t="s">
        <v>9453</v>
      </c>
      <c r="C5893" t="s">
        <v>9454</v>
      </c>
      <c r="D5893" t="s">
        <v>9455</v>
      </c>
      <c r="E5893" s="117">
        <v>43031</v>
      </c>
      <c r="F5893" s="118">
        <v>0.44925925925925925</v>
      </c>
      <c r="G5893" t="s">
        <v>9457</v>
      </c>
      <c r="H5893">
        <v>656</v>
      </c>
      <c r="I5893">
        <v>12</v>
      </c>
      <c r="J5893" t="s">
        <v>4140</v>
      </c>
      <c r="L5893">
        <v>-11.8015636213745</v>
      </c>
    </row>
    <row r="5894" spans="1:12" x14ac:dyDescent="0.25">
      <c r="A5894" t="s">
        <v>9456</v>
      </c>
      <c r="B5894" t="s">
        <v>9453</v>
      </c>
      <c r="C5894" t="s">
        <v>9454</v>
      </c>
      <c r="D5894" t="s">
        <v>9455</v>
      </c>
      <c r="E5894" s="117">
        <v>43031</v>
      </c>
      <c r="F5894" s="118">
        <v>0.44925925925925925</v>
      </c>
      <c r="G5894" t="s">
        <v>9457</v>
      </c>
      <c r="H5894">
        <v>656</v>
      </c>
      <c r="I5894">
        <v>13</v>
      </c>
      <c r="J5894" t="s">
        <v>4140</v>
      </c>
      <c r="L5894">
        <v>-62.115832716768303</v>
      </c>
    </row>
    <row r="5895" spans="1:12" x14ac:dyDescent="0.25">
      <c r="A5895" t="s">
        <v>9456</v>
      </c>
      <c r="B5895" t="s">
        <v>9453</v>
      </c>
      <c r="C5895" t="s">
        <v>9454</v>
      </c>
      <c r="D5895" t="s">
        <v>9455</v>
      </c>
      <c r="E5895" s="117">
        <v>43031</v>
      </c>
      <c r="F5895" s="118">
        <v>0.44925925925925925</v>
      </c>
      <c r="G5895" t="s">
        <v>9457</v>
      </c>
      <c r="H5895">
        <v>656</v>
      </c>
      <c r="I5895">
        <v>14</v>
      </c>
      <c r="J5895" t="s">
        <v>4140</v>
      </c>
      <c r="L5895">
        <v>307</v>
      </c>
    </row>
    <row r="5896" spans="1:12" x14ac:dyDescent="0.25">
      <c r="A5896" t="s">
        <v>9456</v>
      </c>
      <c r="B5896" t="s">
        <v>9453</v>
      </c>
      <c r="C5896" t="s">
        <v>9454</v>
      </c>
      <c r="D5896" t="s">
        <v>9455</v>
      </c>
      <c r="E5896" s="117">
        <v>43031</v>
      </c>
      <c r="F5896" s="118">
        <v>0.44925925925925925</v>
      </c>
      <c r="G5896" t="s">
        <v>9457</v>
      </c>
      <c r="H5896">
        <v>656</v>
      </c>
      <c r="I5896">
        <v>15</v>
      </c>
      <c r="J5896" t="s">
        <v>4140</v>
      </c>
      <c r="L5896" t="s">
        <v>25414</v>
      </c>
    </row>
    <row r="5897" spans="1:12" x14ac:dyDescent="0.25">
      <c r="A5897" t="s">
        <v>9456</v>
      </c>
      <c r="B5897" t="s">
        <v>9453</v>
      </c>
      <c r="C5897" t="s">
        <v>9454</v>
      </c>
      <c r="D5897" t="s">
        <v>9455</v>
      </c>
      <c r="E5897" s="117">
        <v>43031</v>
      </c>
      <c r="F5897" s="118">
        <v>0.44928240740740738</v>
      </c>
      <c r="G5897" t="s">
        <v>9457</v>
      </c>
      <c r="H5897">
        <v>657</v>
      </c>
      <c r="I5897">
        <v>2</v>
      </c>
      <c r="J5897" t="s">
        <v>4140</v>
      </c>
      <c r="L5897" t="s">
        <v>5</v>
      </c>
    </row>
    <row r="5898" spans="1:12" x14ac:dyDescent="0.25">
      <c r="A5898" t="s">
        <v>9456</v>
      </c>
      <c r="B5898" t="s">
        <v>9453</v>
      </c>
      <c r="C5898" t="s">
        <v>9454</v>
      </c>
      <c r="D5898" t="s">
        <v>9455</v>
      </c>
      <c r="E5898" s="117">
        <v>43031</v>
      </c>
      <c r="F5898" s="118">
        <v>0.44929398148148153</v>
      </c>
      <c r="G5898" t="s">
        <v>9457</v>
      </c>
      <c r="H5898">
        <v>657</v>
      </c>
      <c r="I5898">
        <v>5</v>
      </c>
      <c r="J5898" t="s">
        <v>4140</v>
      </c>
      <c r="L5898" t="s">
        <v>181</v>
      </c>
    </row>
    <row r="5899" spans="1:12" x14ac:dyDescent="0.25">
      <c r="A5899" t="s">
        <v>9456</v>
      </c>
      <c r="B5899" t="s">
        <v>9453</v>
      </c>
      <c r="C5899" t="s">
        <v>9454</v>
      </c>
      <c r="D5899" t="s">
        <v>9455</v>
      </c>
      <c r="E5899" s="117">
        <v>43031</v>
      </c>
      <c r="F5899" s="118">
        <v>0.44929398148148153</v>
      </c>
      <c r="G5899" t="s">
        <v>9457</v>
      </c>
      <c r="H5899">
        <v>657</v>
      </c>
      <c r="I5899">
        <v>7</v>
      </c>
      <c r="J5899" t="s">
        <v>4140</v>
      </c>
      <c r="L5899">
        <v>136</v>
      </c>
    </row>
    <row r="5900" spans="1:12" x14ac:dyDescent="0.25">
      <c r="A5900" t="s">
        <v>9456</v>
      </c>
      <c r="B5900" t="s">
        <v>9453</v>
      </c>
      <c r="C5900" t="s">
        <v>9454</v>
      </c>
      <c r="D5900" t="s">
        <v>9455</v>
      </c>
      <c r="E5900" s="117">
        <v>43031</v>
      </c>
      <c r="F5900" s="118">
        <v>0.44929398148148153</v>
      </c>
      <c r="G5900" t="s">
        <v>9457</v>
      </c>
      <c r="H5900">
        <v>657</v>
      </c>
      <c r="I5900">
        <v>8</v>
      </c>
      <c r="J5900" t="s">
        <v>4140</v>
      </c>
      <c r="L5900">
        <v>100000</v>
      </c>
    </row>
    <row r="5901" spans="1:12" x14ac:dyDescent="0.25">
      <c r="A5901" t="s">
        <v>9456</v>
      </c>
      <c r="B5901" t="s">
        <v>9453</v>
      </c>
      <c r="C5901" t="s">
        <v>9454</v>
      </c>
      <c r="D5901" t="s">
        <v>9455</v>
      </c>
      <c r="E5901" s="117">
        <v>43031</v>
      </c>
      <c r="F5901" s="118">
        <v>0.44929398148148153</v>
      </c>
      <c r="G5901" t="s">
        <v>9457</v>
      </c>
      <c r="H5901">
        <v>657</v>
      </c>
      <c r="I5901">
        <v>12</v>
      </c>
      <c r="J5901" t="s">
        <v>4140</v>
      </c>
      <c r="L5901">
        <v>-11.7959695214468</v>
      </c>
    </row>
    <row r="5902" spans="1:12" x14ac:dyDescent="0.25">
      <c r="A5902" t="s">
        <v>9456</v>
      </c>
      <c r="B5902" t="s">
        <v>9453</v>
      </c>
      <c r="C5902" t="s">
        <v>9454</v>
      </c>
      <c r="D5902" t="s">
        <v>9455</v>
      </c>
      <c r="E5902" s="117">
        <v>43031</v>
      </c>
      <c r="F5902" s="118">
        <v>0.44929398148148153</v>
      </c>
      <c r="G5902" t="s">
        <v>9457</v>
      </c>
      <c r="H5902">
        <v>657</v>
      </c>
      <c r="I5902">
        <v>13</v>
      </c>
      <c r="J5902" t="s">
        <v>4140</v>
      </c>
      <c r="L5902">
        <v>-62.116869430002801</v>
      </c>
    </row>
    <row r="5903" spans="1:12" x14ac:dyDescent="0.25">
      <c r="A5903" t="s">
        <v>9456</v>
      </c>
      <c r="B5903" t="s">
        <v>9453</v>
      </c>
      <c r="C5903" t="s">
        <v>9454</v>
      </c>
      <c r="D5903" t="s">
        <v>9455</v>
      </c>
      <c r="E5903" s="117">
        <v>43031</v>
      </c>
      <c r="F5903" s="118">
        <v>0.44929398148148153</v>
      </c>
      <c r="G5903" t="s">
        <v>9457</v>
      </c>
      <c r="H5903">
        <v>657</v>
      </c>
      <c r="I5903">
        <v>14</v>
      </c>
      <c r="J5903" t="s">
        <v>4140</v>
      </c>
      <c r="L5903">
        <v>297</v>
      </c>
    </row>
    <row r="5904" spans="1:12" x14ac:dyDescent="0.25">
      <c r="A5904" t="s">
        <v>9456</v>
      </c>
      <c r="B5904" t="s">
        <v>9453</v>
      </c>
      <c r="C5904" t="s">
        <v>9454</v>
      </c>
      <c r="D5904" t="s">
        <v>9455</v>
      </c>
      <c r="E5904" s="117">
        <v>43031</v>
      </c>
      <c r="F5904" s="118">
        <v>0.44930555555555557</v>
      </c>
      <c r="G5904" t="s">
        <v>9457</v>
      </c>
      <c r="H5904">
        <v>657</v>
      </c>
      <c r="I5904">
        <v>15</v>
      </c>
      <c r="J5904" t="s">
        <v>4140</v>
      </c>
      <c r="L5904" t="s">
        <v>25414</v>
      </c>
    </row>
    <row r="5905" spans="1:12" x14ac:dyDescent="0.25">
      <c r="A5905" t="s">
        <v>9456</v>
      </c>
      <c r="B5905" t="s">
        <v>9453</v>
      </c>
      <c r="C5905" t="s">
        <v>9454</v>
      </c>
      <c r="D5905" t="s">
        <v>9455</v>
      </c>
      <c r="E5905" s="117">
        <v>43031</v>
      </c>
      <c r="F5905" s="118">
        <v>0.4493287037037037</v>
      </c>
      <c r="G5905" t="s">
        <v>9457</v>
      </c>
      <c r="H5905">
        <v>658</v>
      </c>
      <c r="I5905">
        <v>2</v>
      </c>
      <c r="J5905" t="s">
        <v>4140</v>
      </c>
      <c r="L5905" t="s">
        <v>5</v>
      </c>
    </row>
    <row r="5906" spans="1:12" x14ac:dyDescent="0.25">
      <c r="A5906" t="s">
        <v>9456</v>
      </c>
      <c r="B5906" t="s">
        <v>9453</v>
      </c>
      <c r="C5906" t="s">
        <v>9454</v>
      </c>
      <c r="D5906" t="s">
        <v>9455</v>
      </c>
      <c r="E5906" s="117">
        <v>43031</v>
      </c>
      <c r="F5906" s="118">
        <v>0.4493287037037037</v>
      </c>
      <c r="G5906" t="s">
        <v>9457</v>
      </c>
      <c r="H5906">
        <v>658</v>
      </c>
      <c r="I5906">
        <v>5</v>
      </c>
      <c r="J5906" t="s">
        <v>4140</v>
      </c>
      <c r="L5906" t="s">
        <v>181</v>
      </c>
    </row>
    <row r="5907" spans="1:12" x14ac:dyDescent="0.25">
      <c r="A5907" t="s">
        <v>9456</v>
      </c>
      <c r="B5907" t="s">
        <v>9453</v>
      </c>
      <c r="C5907" t="s">
        <v>9454</v>
      </c>
      <c r="D5907" t="s">
        <v>9455</v>
      </c>
      <c r="E5907" s="117">
        <v>43031</v>
      </c>
      <c r="F5907" s="118">
        <v>0.4493287037037037</v>
      </c>
      <c r="G5907" t="s">
        <v>9457</v>
      </c>
      <c r="H5907">
        <v>658</v>
      </c>
      <c r="I5907">
        <v>7</v>
      </c>
      <c r="J5907" t="s">
        <v>4140</v>
      </c>
      <c r="L5907">
        <v>137</v>
      </c>
    </row>
    <row r="5908" spans="1:12" x14ac:dyDescent="0.25">
      <c r="A5908" t="s">
        <v>9456</v>
      </c>
      <c r="B5908" t="s">
        <v>9453</v>
      </c>
      <c r="C5908" t="s">
        <v>9454</v>
      </c>
      <c r="D5908" t="s">
        <v>9455</v>
      </c>
      <c r="E5908" s="117">
        <v>43031</v>
      </c>
      <c r="F5908" s="118">
        <v>0.4493287037037037</v>
      </c>
      <c r="G5908" t="s">
        <v>9457</v>
      </c>
      <c r="H5908">
        <v>658</v>
      </c>
      <c r="I5908">
        <v>8</v>
      </c>
      <c r="J5908" t="s">
        <v>4140</v>
      </c>
      <c r="L5908">
        <v>100000</v>
      </c>
    </row>
    <row r="5909" spans="1:12" x14ac:dyDescent="0.25">
      <c r="A5909" t="s">
        <v>9456</v>
      </c>
      <c r="B5909" t="s">
        <v>9453</v>
      </c>
      <c r="C5909" t="s">
        <v>9454</v>
      </c>
      <c r="D5909" t="s">
        <v>9455</v>
      </c>
      <c r="E5909" s="117">
        <v>43031</v>
      </c>
      <c r="F5909" s="118">
        <v>0.44934027777777774</v>
      </c>
      <c r="G5909" t="s">
        <v>9457</v>
      </c>
      <c r="H5909">
        <v>658</v>
      </c>
      <c r="I5909">
        <v>12</v>
      </c>
      <c r="J5909" t="s">
        <v>4140</v>
      </c>
      <c r="L5909">
        <v>-12.2557573195337</v>
      </c>
    </row>
    <row r="5910" spans="1:12" x14ac:dyDescent="0.25">
      <c r="A5910" t="s">
        <v>9456</v>
      </c>
      <c r="B5910" t="s">
        <v>9453</v>
      </c>
      <c r="C5910" t="s">
        <v>9454</v>
      </c>
      <c r="D5910" t="s">
        <v>9455</v>
      </c>
      <c r="E5910" s="117">
        <v>43031</v>
      </c>
      <c r="F5910" s="118">
        <v>0.44934027777777774</v>
      </c>
      <c r="G5910" t="s">
        <v>9457</v>
      </c>
      <c r="H5910">
        <v>658</v>
      </c>
      <c r="I5910">
        <v>13</v>
      </c>
      <c r="J5910" t="s">
        <v>4140</v>
      </c>
      <c r="L5910">
        <v>-62.097642090231901</v>
      </c>
    </row>
    <row r="5911" spans="1:12" x14ac:dyDescent="0.25">
      <c r="A5911" t="s">
        <v>9456</v>
      </c>
      <c r="B5911" t="s">
        <v>9453</v>
      </c>
      <c r="C5911" t="s">
        <v>9454</v>
      </c>
      <c r="D5911" t="s">
        <v>9455</v>
      </c>
      <c r="E5911" s="117">
        <v>43031</v>
      </c>
      <c r="F5911" s="118">
        <v>0.44934027777777774</v>
      </c>
      <c r="G5911" t="s">
        <v>9457</v>
      </c>
      <c r="H5911">
        <v>658</v>
      </c>
      <c r="I5911">
        <v>14</v>
      </c>
      <c r="J5911" t="s">
        <v>4140</v>
      </c>
      <c r="L5911">
        <v>307</v>
      </c>
    </row>
    <row r="5912" spans="1:12" x14ac:dyDescent="0.25">
      <c r="A5912" t="s">
        <v>9456</v>
      </c>
      <c r="B5912" t="s">
        <v>9453</v>
      </c>
      <c r="C5912" t="s">
        <v>9454</v>
      </c>
      <c r="D5912" t="s">
        <v>9455</v>
      </c>
      <c r="E5912" s="117">
        <v>43031</v>
      </c>
      <c r="F5912" s="118">
        <v>0.44934027777777774</v>
      </c>
      <c r="G5912" t="s">
        <v>9457</v>
      </c>
      <c r="H5912">
        <v>658</v>
      </c>
      <c r="I5912">
        <v>15</v>
      </c>
      <c r="J5912" t="s">
        <v>4140</v>
      </c>
      <c r="L5912" t="s">
        <v>25414</v>
      </c>
    </row>
    <row r="5913" spans="1:12" x14ac:dyDescent="0.25">
      <c r="A5913" t="s">
        <v>9456</v>
      </c>
      <c r="B5913" t="s">
        <v>9453</v>
      </c>
      <c r="C5913" t="s">
        <v>9454</v>
      </c>
      <c r="D5913" t="s">
        <v>9455</v>
      </c>
      <c r="E5913" s="117">
        <v>43031</v>
      </c>
      <c r="F5913" s="118">
        <v>0.44936342592592587</v>
      </c>
      <c r="G5913" t="s">
        <v>9457</v>
      </c>
      <c r="H5913">
        <v>659</v>
      </c>
      <c r="I5913">
        <v>2</v>
      </c>
      <c r="J5913" t="s">
        <v>4140</v>
      </c>
      <c r="L5913" t="s">
        <v>5</v>
      </c>
    </row>
    <row r="5914" spans="1:12" x14ac:dyDescent="0.25">
      <c r="A5914" t="s">
        <v>9456</v>
      </c>
      <c r="B5914" t="s">
        <v>9453</v>
      </c>
      <c r="C5914" t="s">
        <v>9454</v>
      </c>
      <c r="D5914" t="s">
        <v>9455</v>
      </c>
      <c r="E5914" s="117">
        <v>43031</v>
      </c>
      <c r="F5914" s="118">
        <v>0.44936342592592587</v>
      </c>
      <c r="G5914" t="s">
        <v>9457</v>
      </c>
      <c r="H5914">
        <v>659</v>
      </c>
      <c r="I5914">
        <v>5</v>
      </c>
      <c r="J5914" t="s">
        <v>4140</v>
      </c>
      <c r="L5914" t="s">
        <v>181</v>
      </c>
    </row>
    <row r="5915" spans="1:12" x14ac:dyDescent="0.25">
      <c r="A5915" t="s">
        <v>9456</v>
      </c>
      <c r="B5915" t="s">
        <v>9453</v>
      </c>
      <c r="C5915" t="s">
        <v>9454</v>
      </c>
      <c r="D5915" t="s">
        <v>9455</v>
      </c>
      <c r="E5915" s="117">
        <v>43031</v>
      </c>
      <c r="F5915" s="118">
        <v>0.44936342592592587</v>
      </c>
      <c r="G5915" t="s">
        <v>9457</v>
      </c>
      <c r="H5915">
        <v>659</v>
      </c>
      <c r="I5915">
        <v>7</v>
      </c>
      <c r="J5915" t="s">
        <v>4140</v>
      </c>
      <c r="L5915">
        <v>138</v>
      </c>
    </row>
    <row r="5916" spans="1:12" x14ac:dyDescent="0.25">
      <c r="A5916" t="s">
        <v>9456</v>
      </c>
      <c r="B5916" t="s">
        <v>9453</v>
      </c>
      <c r="C5916" t="s">
        <v>9454</v>
      </c>
      <c r="D5916" t="s">
        <v>9455</v>
      </c>
      <c r="E5916" s="117">
        <v>43031</v>
      </c>
      <c r="F5916" s="118">
        <v>0.44937500000000002</v>
      </c>
      <c r="G5916" t="s">
        <v>9457</v>
      </c>
      <c r="H5916">
        <v>659</v>
      </c>
      <c r="I5916">
        <v>8</v>
      </c>
      <c r="J5916" t="s">
        <v>4140</v>
      </c>
      <c r="L5916">
        <v>100000</v>
      </c>
    </row>
    <row r="5917" spans="1:12" x14ac:dyDescent="0.25">
      <c r="A5917" t="s">
        <v>9456</v>
      </c>
      <c r="B5917" t="s">
        <v>9453</v>
      </c>
      <c r="C5917" t="s">
        <v>9454</v>
      </c>
      <c r="D5917" t="s">
        <v>9455</v>
      </c>
      <c r="E5917" s="117">
        <v>43031</v>
      </c>
      <c r="F5917" s="118">
        <v>0.44937500000000002</v>
      </c>
      <c r="G5917" t="s">
        <v>9457</v>
      </c>
      <c r="H5917">
        <v>659</v>
      </c>
      <c r="I5917">
        <v>12</v>
      </c>
      <c r="J5917" t="s">
        <v>4140</v>
      </c>
      <c r="L5917">
        <v>-11.799990937663001</v>
      </c>
    </row>
    <row r="5918" spans="1:12" x14ac:dyDescent="0.25">
      <c r="A5918" t="s">
        <v>9456</v>
      </c>
      <c r="B5918" t="s">
        <v>9453</v>
      </c>
      <c r="C5918" t="s">
        <v>9454</v>
      </c>
      <c r="D5918" t="s">
        <v>9455</v>
      </c>
      <c r="E5918" s="117">
        <v>43031</v>
      </c>
      <c r="F5918" s="118">
        <v>0.44937500000000002</v>
      </c>
      <c r="G5918" t="s">
        <v>9457</v>
      </c>
      <c r="H5918">
        <v>659</v>
      </c>
      <c r="I5918">
        <v>13</v>
      </c>
      <c r="J5918" t="s">
        <v>4140</v>
      </c>
      <c r="L5918">
        <v>-62.0987841992375</v>
      </c>
    </row>
    <row r="5919" spans="1:12" x14ac:dyDescent="0.25">
      <c r="A5919" t="s">
        <v>9456</v>
      </c>
      <c r="B5919" t="s">
        <v>9453</v>
      </c>
      <c r="C5919" t="s">
        <v>9454</v>
      </c>
      <c r="D5919" t="s">
        <v>9455</v>
      </c>
      <c r="E5919" s="117">
        <v>43031</v>
      </c>
      <c r="F5919" s="118">
        <v>0.44937500000000002</v>
      </c>
      <c r="G5919" t="s">
        <v>9457</v>
      </c>
      <c r="H5919">
        <v>659</v>
      </c>
      <c r="I5919">
        <v>14</v>
      </c>
      <c r="J5919" t="s">
        <v>4140</v>
      </c>
      <c r="L5919">
        <v>294</v>
      </c>
    </row>
    <row r="5920" spans="1:12" x14ac:dyDescent="0.25">
      <c r="A5920" t="s">
        <v>9456</v>
      </c>
      <c r="B5920" t="s">
        <v>9453</v>
      </c>
      <c r="C5920" t="s">
        <v>9454</v>
      </c>
      <c r="D5920" t="s">
        <v>9455</v>
      </c>
      <c r="E5920" s="117">
        <v>43031</v>
      </c>
      <c r="F5920" s="118">
        <v>0.44937500000000002</v>
      </c>
      <c r="G5920" t="s">
        <v>9457</v>
      </c>
      <c r="H5920">
        <v>659</v>
      </c>
      <c r="I5920">
        <v>15</v>
      </c>
      <c r="J5920" t="s">
        <v>4140</v>
      </c>
      <c r="L5920" t="s">
        <v>25414</v>
      </c>
    </row>
    <row r="5921" spans="1:12" x14ac:dyDescent="0.25">
      <c r="A5921" t="s">
        <v>9456</v>
      </c>
      <c r="B5921" t="s">
        <v>9453</v>
      </c>
      <c r="C5921" t="s">
        <v>9454</v>
      </c>
      <c r="D5921" t="s">
        <v>9455</v>
      </c>
      <c r="E5921" s="117">
        <v>43031</v>
      </c>
      <c r="F5921" s="118">
        <v>0.44939814814814816</v>
      </c>
      <c r="G5921" t="s">
        <v>9457</v>
      </c>
      <c r="H5921">
        <v>660</v>
      </c>
      <c r="I5921">
        <v>2</v>
      </c>
      <c r="J5921" t="s">
        <v>4140</v>
      </c>
      <c r="L5921" t="s">
        <v>5</v>
      </c>
    </row>
    <row r="5922" spans="1:12" x14ac:dyDescent="0.25">
      <c r="A5922" t="s">
        <v>9456</v>
      </c>
      <c r="B5922" t="s">
        <v>9453</v>
      </c>
      <c r="C5922" t="s">
        <v>9454</v>
      </c>
      <c r="D5922" t="s">
        <v>9455</v>
      </c>
      <c r="E5922" s="117">
        <v>43031</v>
      </c>
      <c r="F5922" s="118">
        <v>0.4494097222222222</v>
      </c>
      <c r="G5922" t="s">
        <v>9457</v>
      </c>
      <c r="H5922">
        <v>660</v>
      </c>
      <c r="I5922">
        <v>5</v>
      </c>
      <c r="J5922" t="s">
        <v>4140</v>
      </c>
      <c r="L5922" t="s">
        <v>181</v>
      </c>
    </row>
    <row r="5923" spans="1:12" x14ac:dyDescent="0.25">
      <c r="A5923" t="s">
        <v>9456</v>
      </c>
      <c r="B5923" t="s">
        <v>9453</v>
      </c>
      <c r="C5923" t="s">
        <v>9454</v>
      </c>
      <c r="D5923" t="s">
        <v>9455</v>
      </c>
      <c r="E5923" s="117">
        <v>43031</v>
      </c>
      <c r="F5923" s="118">
        <v>0.4494097222222222</v>
      </c>
      <c r="G5923" t="s">
        <v>9457</v>
      </c>
      <c r="H5923">
        <v>660</v>
      </c>
      <c r="I5923">
        <v>7</v>
      </c>
      <c r="J5923" t="s">
        <v>4140</v>
      </c>
      <c r="L5923">
        <v>139</v>
      </c>
    </row>
    <row r="5924" spans="1:12" x14ac:dyDescent="0.25">
      <c r="A5924" t="s">
        <v>9456</v>
      </c>
      <c r="B5924" t="s">
        <v>9453</v>
      </c>
      <c r="C5924" t="s">
        <v>9454</v>
      </c>
      <c r="D5924" t="s">
        <v>9455</v>
      </c>
      <c r="E5924" s="117">
        <v>43031</v>
      </c>
      <c r="F5924" s="118">
        <v>0.4494097222222222</v>
      </c>
      <c r="G5924" t="s">
        <v>9457</v>
      </c>
      <c r="H5924">
        <v>660</v>
      </c>
      <c r="I5924">
        <v>8</v>
      </c>
      <c r="J5924" t="s">
        <v>4140</v>
      </c>
      <c r="L5924">
        <v>100000</v>
      </c>
    </row>
    <row r="5925" spans="1:12" x14ac:dyDescent="0.25">
      <c r="A5925" t="s">
        <v>9456</v>
      </c>
      <c r="B5925" t="s">
        <v>9453</v>
      </c>
      <c r="C5925" t="s">
        <v>9454</v>
      </c>
      <c r="D5925" t="s">
        <v>9455</v>
      </c>
      <c r="E5925" s="117">
        <v>43031</v>
      </c>
      <c r="F5925" s="118">
        <v>0.4494097222222222</v>
      </c>
      <c r="G5925" t="s">
        <v>9457</v>
      </c>
      <c r="H5925">
        <v>660</v>
      </c>
      <c r="I5925">
        <v>12</v>
      </c>
      <c r="J5925" t="s">
        <v>4140</v>
      </c>
      <c r="L5925">
        <v>-11.7935434796116</v>
      </c>
    </row>
    <row r="5926" spans="1:12" x14ac:dyDescent="0.25">
      <c r="A5926" t="s">
        <v>9456</v>
      </c>
      <c r="B5926" t="s">
        <v>9453</v>
      </c>
      <c r="C5926" t="s">
        <v>9454</v>
      </c>
      <c r="D5926" t="s">
        <v>9455</v>
      </c>
      <c r="E5926" s="117">
        <v>43031</v>
      </c>
      <c r="F5926" s="118">
        <v>0.4494097222222222</v>
      </c>
      <c r="G5926" t="s">
        <v>9457</v>
      </c>
      <c r="H5926">
        <v>660</v>
      </c>
      <c r="I5926">
        <v>13</v>
      </c>
      <c r="J5926" t="s">
        <v>4140</v>
      </c>
      <c r="L5926">
        <v>-62.098731819508998</v>
      </c>
    </row>
    <row r="5927" spans="1:12" x14ac:dyDescent="0.25">
      <c r="A5927" t="s">
        <v>9456</v>
      </c>
      <c r="B5927" t="s">
        <v>9453</v>
      </c>
      <c r="C5927" t="s">
        <v>9454</v>
      </c>
      <c r="D5927" t="s">
        <v>9455</v>
      </c>
      <c r="E5927" s="117">
        <v>43031</v>
      </c>
      <c r="F5927" s="118">
        <v>0.4494097222222222</v>
      </c>
      <c r="G5927" t="s">
        <v>9457</v>
      </c>
      <c r="H5927">
        <v>660</v>
      </c>
      <c r="I5927">
        <v>14</v>
      </c>
      <c r="J5927" t="s">
        <v>4140</v>
      </c>
      <c r="L5927">
        <v>288</v>
      </c>
    </row>
    <row r="5928" spans="1:12" x14ac:dyDescent="0.25">
      <c r="A5928" t="s">
        <v>9456</v>
      </c>
      <c r="B5928" t="s">
        <v>9453</v>
      </c>
      <c r="C5928" t="s">
        <v>9454</v>
      </c>
      <c r="D5928" t="s">
        <v>9455</v>
      </c>
      <c r="E5928" s="117">
        <v>43031</v>
      </c>
      <c r="F5928" s="118">
        <v>0.44942129629629629</v>
      </c>
      <c r="G5928" t="s">
        <v>9457</v>
      </c>
      <c r="H5928">
        <v>660</v>
      </c>
      <c r="I5928">
        <v>15</v>
      </c>
      <c r="J5928" t="s">
        <v>4140</v>
      </c>
      <c r="L5928" t="s">
        <v>25414</v>
      </c>
    </row>
    <row r="5929" spans="1:12" x14ac:dyDescent="0.25">
      <c r="A5929" t="s">
        <v>9456</v>
      </c>
      <c r="B5929" t="s">
        <v>9453</v>
      </c>
      <c r="C5929" t="s">
        <v>9454</v>
      </c>
      <c r="D5929" t="s">
        <v>9455</v>
      </c>
      <c r="E5929" s="117">
        <v>43031</v>
      </c>
      <c r="F5929" s="118">
        <v>0.44943287037037033</v>
      </c>
      <c r="G5929" t="s">
        <v>9457</v>
      </c>
      <c r="H5929">
        <v>661</v>
      </c>
      <c r="I5929">
        <v>2</v>
      </c>
      <c r="J5929" t="s">
        <v>4140</v>
      </c>
      <c r="L5929" t="s">
        <v>5</v>
      </c>
    </row>
    <row r="5930" spans="1:12" x14ac:dyDescent="0.25">
      <c r="A5930" t="s">
        <v>9456</v>
      </c>
      <c r="B5930" t="s">
        <v>9453</v>
      </c>
      <c r="C5930" t="s">
        <v>9454</v>
      </c>
      <c r="D5930" t="s">
        <v>9455</v>
      </c>
      <c r="E5930" s="117">
        <v>43031</v>
      </c>
      <c r="F5930" s="118">
        <v>0.44944444444444448</v>
      </c>
      <c r="G5930" t="s">
        <v>9457</v>
      </c>
      <c r="H5930">
        <v>661</v>
      </c>
      <c r="I5930">
        <v>5</v>
      </c>
      <c r="J5930" t="s">
        <v>4140</v>
      </c>
      <c r="L5930" t="s">
        <v>181</v>
      </c>
    </row>
    <row r="5931" spans="1:12" x14ac:dyDescent="0.25">
      <c r="A5931" t="s">
        <v>9456</v>
      </c>
      <c r="B5931" t="s">
        <v>9453</v>
      </c>
      <c r="C5931" t="s">
        <v>9454</v>
      </c>
      <c r="D5931" t="s">
        <v>9455</v>
      </c>
      <c r="E5931" s="117">
        <v>43031</v>
      </c>
      <c r="F5931" s="118">
        <v>0.44944444444444448</v>
      </c>
      <c r="G5931" t="s">
        <v>9457</v>
      </c>
      <c r="H5931">
        <v>661</v>
      </c>
      <c r="I5931">
        <v>7</v>
      </c>
      <c r="J5931" t="s">
        <v>4140</v>
      </c>
      <c r="L5931">
        <v>140</v>
      </c>
    </row>
    <row r="5932" spans="1:12" x14ac:dyDescent="0.25">
      <c r="A5932" t="s">
        <v>9456</v>
      </c>
      <c r="B5932" t="s">
        <v>9453</v>
      </c>
      <c r="C5932" t="s">
        <v>9454</v>
      </c>
      <c r="D5932" t="s">
        <v>9455</v>
      </c>
      <c r="E5932" s="117">
        <v>43031</v>
      </c>
      <c r="F5932" s="118">
        <v>0.44944444444444448</v>
      </c>
      <c r="G5932" t="s">
        <v>9457</v>
      </c>
      <c r="H5932">
        <v>661</v>
      </c>
      <c r="I5932">
        <v>8</v>
      </c>
      <c r="J5932" t="s">
        <v>4140</v>
      </c>
      <c r="L5932">
        <v>100000</v>
      </c>
    </row>
    <row r="5933" spans="1:12" x14ac:dyDescent="0.25">
      <c r="A5933" t="s">
        <v>9456</v>
      </c>
      <c r="B5933" t="s">
        <v>9453</v>
      </c>
      <c r="C5933" t="s">
        <v>9454</v>
      </c>
      <c r="D5933" t="s">
        <v>9455</v>
      </c>
      <c r="E5933" s="117">
        <v>43031</v>
      </c>
      <c r="F5933" s="118">
        <v>0.44944444444444448</v>
      </c>
      <c r="G5933" t="s">
        <v>9457</v>
      </c>
      <c r="H5933">
        <v>661</v>
      </c>
      <c r="I5933">
        <v>12</v>
      </c>
      <c r="J5933" t="s">
        <v>4140</v>
      </c>
      <c r="L5933">
        <v>-11.8413485067986</v>
      </c>
    </row>
    <row r="5934" spans="1:12" x14ac:dyDescent="0.25">
      <c r="A5934" t="s">
        <v>9456</v>
      </c>
      <c r="B5934" t="s">
        <v>9453</v>
      </c>
      <c r="C5934" t="s">
        <v>9454</v>
      </c>
      <c r="D5934" t="s">
        <v>9455</v>
      </c>
      <c r="E5934" s="117">
        <v>43031</v>
      </c>
      <c r="F5934" s="118">
        <v>0.44944444444444448</v>
      </c>
      <c r="G5934" t="s">
        <v>9457</v>
      </c>
      <c r="H5934">
        <v>661</v>
      </c>
      <c r="I5934">
        <v>13</v>
      </c>
      <c r="J5934" t="s">
        <v>4140</v>
      </c>
      <c r="L5934">
        <v>-62.364586779759698</v>
      </c>
    </row>
    <row r="5935" spans="1:12" x14ac:dyDescent="0.25">
      <c r="A5935" t="s">
        <v>9456</v>
      </c>
      <c r="B5935" t="s">
        <v>9453</v>
      </c>
      <c r="C5935" t="s">
        <v>9454</v>
      </c>
      <c r="D5935" t="s">
        <v>9455</v>
      </c>
      <c r="E5935" s="117">
        <v>43031</v>
      </c>
      <c r="F5935" s="118">
        <v>0.44944444444444448</v>
      </c>
      <c r="G5935" t="s">
        <v>9457</v>
      </c>
      <c r="H5935">
        <v>661</v>
      </c>
      <c r="I5935">
        <v>14</v>
      </c>
      <c r="J5935" t="s">
        <v>4140</v>
      </c>
      <c r="L5935">
        <v>398</v>
      </c>
    </row>
    <row r="5936" spans="1:12" x14ac:dyDescent="0.25">
      <c r="A5936" t="s">
        <v>9456</v>
      </c>
      <c r="B5936" t="s">
        <v>9453</v>
      </c>
      <c r="C5936" t="s">
        <v>9454</v>
      </c>
      <c r="D5936" t="s">
        <v>9455</v>
      </c>
      <c r="E5936" s="117">
        <v>43031</v>
      </c>
      <c r="F5936" s="118">
        <v>0.44945601851851852</v>
      </c>
      <c r="G5936" t="s">
        <v>9457</v>
      </c>
      <c r="H5936">
        <v>661</v>
      </c>
      <c r="I5936">
        <v>15</v>
      </c>
      <c r="J5936" t="s">
        <v>4140</v>
      </c>
      <c r="L5936" t="s">
        <v>25415</v>
      </c>
    </row>
    <row r="5937" spans="1:12" x14ac:dyDescent="0.25">
      <c r="A5937" t="s">
        <v>9456</v>
      </c>
      <c r="B5937" t="s">
        <v>9453</v>
      </c>
      <c r="C5937" t="s">
        <v>9454</v>
      </c>
      <c r="D5937" t="s">
        <v>9455</v>
      </c>
      <c r="E5937" s="117">
        <v>43031</v>
      </c>
      <c r="F5937" s="118">
        <v>0.44946759259259261</v>
      </c>
      <c r="G5937" t="s">
        <v>9457</v>
      </c>
      <c r="H5937">
        <v>662</v>
      </c>
      <c r="I5937">
        <v>2</v>
      </c>
      <c r="J5937" t="s">
        <v>4140</v>
      </c>
      <c r="L5937" t="s">
        <v>5</v>
      </c>
    </row>
    <row r="5938" spans="1:12" x14ac:dyDescent="0.25">
      <c r="A5938" t="s">
        <v>9456</v>
      </c>
      <c r="B5938" t="s">
        <v>9453</v>
      </c>
      <c r="C5938" t="s">
        <v>9454</v>
      </c>
      <c r="D5938" t="s">
        <v>9455</v>
      </c>
      <c r="E5938" s="117">
        <v>43031</v>
      </c>
      <c r="F5938" s="118">
        <v>0.44947916666666665</v>
      </c>
      <c r="G5938" t="s">
        <v>9457</v>
      </c>
      <c r="H5938">
        <v>662</v>
      </c>
      <c r="I5938">
        <v>5</v>
      </c>
      <c r="J5938" t="s">
        <v>4140</v>
      </c>
      <c r="L5938" t="s">
        <v>181</v>
      </c>
    </row>
    <row r="5939" spans="1:12" x14ac:dyDescent="0.25">
      <c r="A5939" t="s">
        <v>9456</v>
      </c>
      <c r="B5939" t="s">
        <v>9453</v>
      </c>
      <c r="C5939" t="s">
        <v>9454</v>
      </c>
      <c r="D5939" t="s">
        <v>9455</v>
      </c>
      <c r="E5939" s="117">
        <v>43031</v>
      </c>
      <c r="F5939" s="118">
        <v>0.44947916666666665</v>
      </c>
      <c r="G5939" t="s">
        <v>9457</v>
      </c>
      <c r="H5939">
        <v>662</v>
      </c>
      <c r="I5939">
        <v>7</v>
      </c>
      <c r="J5939" t="s">
        <v>4140</v>
      </c>
      <c r="L5939">
        <v>141</v>
      </c>
    </row>
    <row r="5940" spans="1:12" x14ac:dyDescent="0.25">
      <c r="A5940" t="s">
        <v>9456</v>
      </c>
      <c r="B5940" t="s">
        <v>9453</v>
      </c>
      <c r="C5940" t="s">
        <v>9454</v>
      </c>
      <c r="D5940" t="s">
        <v>9455</v>
      </c>
      <c r="E5940" s="117">
        <v>43031</v>
      </c>
      <c r="F5940" s="118">
        <v>0.44947916666666665</v>
      </c>
      <c r="G5940" t="s">
        <v>9457</v>
      </c>
      <c r="H5940">
        <v>662</v>
      </c>
      <c r="I5940">
        <v>8</v>
      </c>
      <c r="J5940" t="s">
        <v>4140</v>
      </c>
      <c r="L5940">
        <v>100000</v>
      </c>
    </row>
    <row r="5941" spans="1:12" x14ac:dyDescent="0.25">
      <c r="A5941" t="s">
        <v>9456</v>
      </c>
      <c r="B5941" t="s">
        <v>9453</v>
      </c>
      <c r="C5941" t="s">
        <v>9454</v>
      </c>
      <c r="D5941" t="s">
        <v>9455</v>
      </c>
      <c r="E5941" s="117">
        <v>43031</v>
      </c>
      <c r="F5941" s="118">
        <v>0.44947916666666665</v>
      </c>
      <c r="G5941" t="s">
        <v>9457</v>
      </c>
      <c r="H5941">
        <v>662</v>
      </c>
      <c r="I5941">
        <v>12</v>
      </c>
      <c r="J5941" t="s">
        <v>4140</v>
      </c>
      <c r="L5941">
        <v>-11.841098060297099</v>
      </c>
    </row>
    <row r="5942" spans="1:12" x14ac:dyDescent="0.25">
      <c r="A5942" t="s">
        <v>9456</v>
      </c>
      <c r="B5942" t="s">
        <v>9453</v>
      </c>
      <c r="C5942" t="s">
        <v>9454</v>
      </c>
      <c r="D5942" t="s">
        <v>9455</v>
      </c>
      <c r="E5942" s="117">
        <v>43031</v>
      </c>
      <c r="F5942" s="118">
        <v>0.44947916666666665</v>
      </c>
      <c r="G5942" t="s">
        <v>9457</v>
      </c>
      <c r="H5942">
        <v>662</v>
      </c>
      <c r="I5942">
        <v>13</v>
      </c>
      <c r="J5942" t="s">
        <v>4140</v>
      </c>
      <c r="L5942">
        <v>-62.365817522006601</v>
      </c>
    </row>
    <row r="5943" spans="1:12" x14ac:dyDescent="0.25">
      <c r="A5943" t="s">
        <v>9456</v>
      </c>
      <c r="B5943" t="s">
        <v>9453</v>
      </c>
      <c r="C5943" t="s">
        <v>9454</v>
      </c>
      <c r="D5943" t="s">
        <v>9455</v>
      </c>
      <c r="E5943" s="117">
        <v>43031</v>
      </c>
      <c r="F5943" s="118">
        <v>0.44947916666666665</v>
      </c>
      <c r="G5943" t="s">
        <v>9457</v>
      </c>
      <c r="H5943">
        <v>662</v>
      </c>
      <c r="I5943">
        <v>14</v>
      </c>
      <c r="J5943" t="s">
        <v>4140</v>
      </c>
      <c r="L5943">
        <v>401</v>
      </c>
    </row>
    <row r="5944" spans="1:12" x14ac:dyDescent="0.25">
      <c r="A5944" t="s">
        <v>9456</v>
      </c>
      <c r="B5944" t="s">
        <v>9453</v>
      </c>
      <c r="C5944" t="s">
        <v>9454</v>
      </c>
      <c r="D5944" t="s">
        <v>9455</v>
      </c>
      <c r="E5944" s="117">
        <v>43031</v>
      </c>
      <c r="F5944" s="118">
        <v>0.44947916666666665</v>
      </c>
      <c r="G5944" t="s">
        <v>9457</v>
      </c>
      <c r="H5944">
        <v>662</v>
      </c>
      <c r="I5944">
        <v>15</v>
      </c>
      <c r="J5944" t="s">
        <v>4140</v>
      </c>
      <c r="L5944" t="s">
        <v>25415</v>
      </c>
    </row>
    <row r="5945" spans="1:12" x14ac:dyDescent="0.25">
      <c r="A5945" t="s">
        <v>9456</v>
      </c>
      <c r="B5945" t="s">
        <v>9453</v>
      </c>
      <c r="C5945" t="s">
        <v>9454</v>
      </c>
      <c r="D5945" t="s">
        <v>9455</v>
      </c>
      <c r="E5945" s="117">
        <v>43031</v>
      </c>
      <c r="F5945" s="118">
        <v>0.44950231481481479</v>
      </c>
      <c r="G5945" t="s">
        <v>9457</v>
      </c>
      <c r="H5945">
        <v>663</v>
      </c>
      <c r="I5945">
        <v>2</v>
      </c>
      <c r="J5945" t="s">
        <v>4140</v>
      </c>
      <c r="L5945" t="s">
        <v>5</v>
      </c>
    </row>
    <row r="5946" spans="1:12" x14ac:dyDescent="0.25">
      <c r="A5946" t="s">
        <v>9456</v>
      </c>
      <c r="B5946" t="s">
        <v>9453</v>
      </c>
      <c r="C5946" t="s">
        <v>9454</v>
      </c>
      <c r="D5946" t="s">
        <v>9455</v>
      </c>
      <c r="E5946" s="117">
        <v>43031</v>
      </c>
      <c r="F5946" s="118">
        <v>0.44951388888888894</v>
      </c>
      <c r="G5946" t="s">
        <v>9457</v>
      </c>
      <c r="H5946">
        <v>663</v>
      </c>
      <c r="I5946">
        <v>5</v>
      </c>
      <c r="J5946" t="s">
        <v>4140</v>
      </c>
      <c r="L5946" t="s">
        <v>181</v>
      </c>
    </row>
    <row r="5947" spans="1:12" x14ac:dyDescent="0.25">
      <c r="A5947" t="s">
        <v>9456</v>
      </c>
      <c r="B5947" t="s">
        <v>9453</v>
      </c>
      <c r="C5947" t="s">
        <v>9454</v>
      </c>
      <c r="D5947" t="s">
        <v>9455</v>
      </c>
      <c r="E5947" s="117">
        <v>43031</v>
      </c>
      <c r="F5947" s="118">
        <v>0.44951388888888894</v>
      </c>
      <c r="G5947" t="s">
        <v>9457</v>
      </c>
      <c r="H5947">
        <v>663</v>
      </c>
      <c r="I5947">
        <v>7</v>
      </c>
      <c r="J5947" t="s">
        <v>4140</v>
      </c>
      <c r="L5947">
        <v>142</v>
      </c>
    </row>
    <row r="5948" spans="1:12" x14ac:dyDescent="0.25">
      <c r="A5948" t="s">
        <v>9456</v>
      </c>
      <c r="B5948" t="s">
        <v>9453</v>
      </c>
      <c r="C5948" t="s">
        <v>9454</v>
      </c>
      <c r="D5948" t="s">
        <v>9455</v>
      </c>
      <c r="E5948" s="117">
        <v>43031</v>
      </c>
      <c r="F5948" s="118">
        <v>0.44951388888888894</v>
      </c>
      <c r="G5948" t="s">
        <v>9457</v>
      </c>
      <c r="H5948">
        <v>663</v>
      </c>
      <c r="I5948">
        <v>8</v>
      </c>
      <c r="J5948" t="s">
        <v>4140</v>
      </c>
      <c r="L5948">
        <v>100000</v>
      </c>
    </row>
    <row r="5949" spans="1:12" x14ac:dyDescent="0.25">
      <c r="A5949" t="s">
        <v>9456</v>
      </c>
      <c r="B5949" t="s">
        <v>9453</v>
      </c>
      <c r="C5949" t="s">
        <v>9454</v>
      </c>
      <c r="D5949" t="s">
        <v>9455</v>
      </c>
      <c r="E5949" s="117">
        <v>43031</v>
      </c>
      <c r="F5949" s="118">
        <v>0.44951388888888894</v>
      </c>
      <c r="G5949" t="s">
        <v>9457</v>
      </c>
      <c r="H5949">
        <v>663</v>
      </c>
      <c r="I5949">
        <v>12</v>
      </c>
      <c r="J5949" t="s">
        <v>4140</v>
      </c>
      <c r="L5949">
        <v>-11.8408936019193</v>
      </c>
    </row>
    <row r="5950" spans="1:12" x14ac:dyDescent="0.25">
      <c r="A5950" t="s">
        <v>9456</v>
      </c>
      <c r="B5950" t="s">
        <v>9453</v>
      </c>
      <c r="C5950" t="s">
        <v>9454</v>
      </c>
      <c r="D5950" t="s">
        <v>9455</v>
      </c>
      <c r="E5950" s="117">
        <v>43031</v>
      </c>
      <c r="F5950" s="118">
        <v>0.44951388888888894</v>
      </c>
      <c r="G5950" t="s">
        <v>9457</v>
      </c>
      <c r="H5950">
        <v>663</v>
      </c>
      <c r="I5950">
        <v>13</v>
      </c>
      <c r="J5950" t="s">
        <v>4140</v>
      </c>
      <c r="L5950">
        <v>-62.367397008674601</v>
      </c>
    </row>
    <row r="5951" spans="1:12" x14ac:dyDescent="0.25">
      <c r="A5951" t="s">
        <v>9456</v>
      </c>
      <c r="B5951" t="s">
        <v>9453</v>
      </c>
      <c r="C5951" t="s">
        <v>9454</v>
      </c>
      <c r="D5951" t="s">
        <v>9455</v>
      </c>
      <c r="E5951" s="117">
        <v>43031</v>
      </c>
      <c r="F5951" s="118">
        <v>0.44951388888888894</v>
      </c>
      <c r="G5951" t="s">
        <v>9457</v>
      </c>
      <c r="H5951">
        <v>663</v>
      </c>
      <c r="I5951">
        <v>14</v>
      </c>
      <c r="J5951" t="s">
        <v>4140</v>
      </c>
      <c r="L5951">
        <v>398</v>
      </c>
    </row>
    <row r="5952" spans="1:12" x14ac:dyDescent="0.25">
      <c r="A5952" t="s">
        <v>9456</v>
      </c>
      <c r="B5952" t="s">
        <v>9453</v>
      </c>
      <c r="C5952" t="s">
        <v>9454</v>
      </c>
      <c r="D5952" t="s">
        <v>9455</v>
      </c>
      <c r="E5952" s="117">
        <v>43031</v>
      </c>
      <c r="F5952" s="118">
        <v>0.44951388888888894</v>
      </c>
      <c r="G5952" t="s">
        <v>9457</v>
      </c>
      <c r="H5952">
        <v>663</v>
      </c>
      <c r="I5952">
        <v>15</v>
      </c>
      <c r="J5952" t="s">
        <v>4140</v>
      </c>
      <c r="L5952" t="s">
        <v>25415</v>
      </c>
    </row>
    <row r="5953" spans="1:12" x14ac:dyDescent="0.25">
      <c r="A5953" t="s">
        <v>9456</v>
      </c>
      <c r="B5953" t="s">
        <v>9453</v>
      </c>
      <c r="C5953" t="s">
        <v>9454</v>
      </c>
      <c r="D5953" t="s">
        <v>9455</v>
      </c>
      <c r="E5953" s="117">
        <v>43031</v>
      </c>
      <c r="F5953" s="118">
        <v>0.44953703703703707</v>
      </c>
      <c r="G5953" t="s">
        <v>9457</v>
      </c>
      <c r="H5953">
        <v>664</v>
      </c>
      <c r="I5953">
        <v>2</v>
      </c>
      <c r="J5953" t="s">
        <v>4140</v>
      </c>
      <c r="L5953" t="s">
        <v>5</v>
      </c>
    </row>
    <row r="5954" spans="1:12" x14ac:dyDescent="0.25">
      <c r="A5954" t="s">
        <v>9456</v>
      </c>
      <c r="B5954" t="s">
        <v>9453</v>
      </c>
      <c r="C5954" t="s">
        <v>9454</v>
      </c>
      <c r="D5954" t="s">
        <v>9455</v>
      </c>
      <c r="E5954" s="117">
        <v>43031</v>
      </c>
      <c r="F5954" s="118">
        <v>0.44954861111111111</v>
      </c>
      <c r="G5954" t="s">
        <v>9457</v>
      </c>
      <c r="H5954">
        <v>664</v>
      </c>
      <c r="I5954">
        <v>5</v>
      </c>
      <c r="J5954" t="s">
        <v>4140</v>
      </c>
      <c r="L5954" t="s">
        <v>181</v>
      </c>
    </row>
    <row r="5955" spans="1:12" x14ac:dyDescent="0.25">
      <c r="A5955" t="s">
        <v>9456</v>
      </c>
      <c r="B5955" t="s">
        <v>9453</v>
      </c>
      <c r="C5955" t="s">
        <v>9454</v>
      </c>
      <c r="D5955" t="s">
        <v>9455</v>
      </c>
      <c r="E5955" s="117">
        <v>43031</v>
      </c>
      <c r="F5955" s="118">
        <v>0.44954861111111111</v>
      </c>
      <c r="G5955" t="s">
        <v>9457</v>
      </c>
      <c r="H5955">
        <v>664</v>
      </c>
      <c r="I5955">
        <v>7</v>
      </c>
      <c r="J5955" t="s">
        <v>4140</v>
      </c>
      <c r="L5955">
        <v>143</v>
      </c>
    </row>
    <row r="5956" spans="1:12" x14ac:dyDescent="0.25">
      <c r="A5956" t="s">
        <v>9456</v>
      </c>
      <c r="B5956" t="s">
        <v>9453</v>
      </c>
      <c r="C5956" t="s">
        <v>9454</v>
      </c>
      <c r="D5956" t="s">
        <v>9455</v>
      </c>
      <c r="E5956" s="117">
        <v>43031</v>
      </c>
      <c r="F5956" s="118">
        <v>0.44954861111111111</v>
      </c>
      <c r="G5956" t="s">
        <v>9457</v>
      </c>
      <c r="H5956">
        <v>664</v>
      </c>
      <c r="I5956">
        <v>8</v>
      </c>
      <c r="J5956" t="s">
        <v>4140</v>
      </c>
      <c r="L5956">
        <v>100000</v>
      </c>
    </row>
    <row r="5957" spans="1:12" x14ac:dyDescent="0.25">
      <c r="A5957" t="s">
        <v>9456</v>
      </c>
      <c r="B5957" t="s">
        <v>9453</v>
      </c>
      <c r="C5957" t="s">
        <v>9454</v>
      </c>
      <c r="D5957" t="s">
        <v>9455</v>
      </c>
      <c r="E5957" s="117">
        <v>43031</v>
      </c>
      <c r="F5957" s="118">
        <v>0.44954861111111111</v>
      </c>
      <c r="G5957" t="s">
        <v>9457</v>
      </c>
      <c r="H5957">
        <v>664</v>
      </c>
      <c r="I5957">
        <v>12</v>
      </c>
      <c r="J5957" t="s">
        <v>4140</v>
      </c>
      <c r="L5957">
        <v>-11.8449934451627</v>
      </c>
    </row>
    <row r="5958" spans="1:12" x14ac:dyDescent="0.25">
      <c r="A5958" t="s">
        <v>9456</v>
      </c>
      <c r="B5958" t="s">
        <v>9453</v>
      </c>
      <c r="C5958" t="s">
        <v>9454</v>
      </c>
      <c r="D5958" t="s">
        <v>9455</v>
      </c>
      <c r="E5958" s="117">
        <v>43031</v>
      </c>
      <c r="F5958" s="118">
        <v>0.44954861111111111</v>
      </c>
      <c r="G5958" t="s">
        <v>9457</v>
      </c>
      <c r="H5958">
        <v>664</v>
      </c>
      <c r="I5958">
        <v>13</v>
      </c>
      <c r="J5958" t="s">
        <v>4140</v>
      </c>
      <c r="L5958">
        <v>-62.364862951319999</v>
      </c>
    </row>
    <row r="5959" spans="1:12" x14ac:dyDescent="0.25">
      <c r="A5959" t="s">
        <v>9456</v>
      </c>
      <c r="B5959" t="s">
        <v>9453</v>
      </c>
      <c r="C5959" t="s">
        <v>9454</v>
      </c>
      <c r="D5959" t="s">
        <v>9455</v>
      </c>
      <c r="E5959" s="117">
        <v>43031</v>
      </c>
      <c r="F5959" s="118">
        <v>0.44954861111111111</v>
      </c>
      <c r="G5959" t="s">
        <v>9457</v>
      </c>
      <c r="H5959">
        <v>664</v>
      </c>
      <c r="I5959">
        <v>14</v>
      </c>
      <c r="J5959" t="s">
        <v>4140</v>
      </c>
      <c r="L5959">
        <v>374</v>
      </c>
    </row>
    <row r="5960" spans="1:12" x14ac:dyDescent="0.25">
      <c r="A5960" t="s">
        <v>9456</v>
      </c>
      <c r="B5960" t="s">
        <v>9453</v>
      </c>
      <c r="C5960" t="s">
        <v>9454</v>
      </c>
      <c r="D5960" t="s">
        <v>9455</v>
      </c>
      <c r="E5960" s="117">
        <v>43031</v>
      </c>
      <c r="F5960" s="118">
        <v>0.44954861111111111</v>
      </c>
      <c r="G5960" t="s">
        <v>9457</v>
      </c>
      <c r="H5960">
        <v>664</v>
      </c>
      <c r="I5960">
        <v>15</v>
      </c>
      <c r="J5960" t="s">
        <v>4140</v>
      </c>
      <c r="L5960" t="s">
        <v>25415</v>
      </c>
    </row>
    <row r="5961" spans="1:12" x14ac:dyDescent="0.25">
      <c r="A5961" t="s">
        <v>9456</v>
      </c>
      <c r="B5961" t="s">
        <v>9453</v>
      </c>
      <c r="C5961" t="s">
        <v>9454</v>
      </c>
      <c r="D5961" t="s">
        <v>9455</v>
      </c>
      <c r="E5961" s="117">
        <v>43031</v>
      </c>
      <c r="F5961" s="118">
        <v>0.44957175925925924</v>
      </c>
      <c r="G5961" t="s">
        <v>9457</v>
      </c>
      <c r="H5961">
        <v>665</v>
      </c>
      <c r="I5961">
        <v>2</v>
      </c>
      <c r="J5961" t="s">
        <v>4140</v>
      </c>
      <c r="L5961" t="s">
        <v>5</v>
      </c>
    </row>
    <row r="5962" spans="1:12" x14ac:dyDescent="0.25">
      <c r="A5962" t="s">
        <v>9456</v>
      </c>
      <c r="B5962" t="s">
        <v>9453</v>
      </c>
      <c r="C5962" t="s">
        <v>9454</v>
      </c>
      <c r="D5962" t="s">
        <v>9455</v>
      </c>
      <c r="E5962" s="117">
        <v>43031</v>
      </c>
      <c r="F5962" s="118">
        <v>0.44958333333333328</v>
      </c>
      <c r="G5962" t="s">
        <v>9457</v>
      </c>
      <c r="H5962">
        <v>665</v>
      </c>
      <c r="I5962">
        <v>5</v>
      </c>
      <c r="J5962" t="s">
        <v>4140</v>
      </c>
      <c r="L5962" t="s">
        <v>181</v>
      </c>
    </row>
    <row r="5963" spans="1:12" x14ac:dyDescent="0.25">
      <c r="A5963" t="s">
        <v>9456</v>
      </c>
      <c r="B5963" t="s">
        <v>9453</v>
      </c>
      <c r="C5963" t="s">
        <v>9454</v>
      </c>
      <c r="D5963" t="s">
        <v>9455</v>
      </c>
      <c r="E5963" s="117">
        <v>43031</v>
      </c>
      <c r="F5963" s="118">
        <v>0.44958333333333328</v>
      </c>
      <c r="G5963" t="s">
        <v>9457</v>
      </c>
      <c r="H5963">
        <v>665</v>
      </c>
      <c r="I5963">
        <v>7</v>
      </c>
      <c r="J5963" t="s">
        <v>4140</v>
      </c>
      <c r="L5963">
        <v>144</v>
      </c>
    </row>
    <row r="5964" spans="1:12" x14ac:dyDescent="0.25">
      <c r="A5964" t="s">
        <v>9456</v>
      </c>
      <c r="B5964" t="s">
        <v>9453</v>
      </c>
      <c r="C5964" t="s">
        <v>9454</v>
      </c>
      <c r="D5964" t="s">
        <v>9455</v>
      </c>
      <c r="E5964" s="117">
        <v>43031</v>
      </c>
      <c r="F5964" s="118">
        <v>0.44958333333333328</v>
      </c>
      <c r="G5964" t="s">
        <v>9457</v>
      </c>
      <c r="H5964">
        <v>665</v>
      </c>
      <c r="I5964">
        <v>8</v>
      </c>
      <c r="J5964" t="s">
        <v>4140</v>
      </c>
      <c r="L5964">
        <v>100000</v>
      </c>
    </row>
    <row r="5965" spans="1:12" x14ac:dyDescent="0.25">
      <c r="A5965" t="s">
        <v>9456</v>
      </c>
      <c r="B5965" t="s">
        <v>9453</v>
      </c>
      <c r="C5965" t="s">
        <v>9454</v>
      </c>
      <c r="D5965" t="s">
        <v>9455</v>
      </c>
      <c r="E5965" s="117">
        <v>43031</v>
      </c>
      <c r="F5965" s="118">
        <v>0.44958333333333328</v>
      </c>
      <c r="G5965" t="s">
        <v>9457</v>
      </c>
      <c r="H5965">
        <v>665</v>
      </c>
      <c r="I5965">
        <v>12</v>
      </c>
      <c r="J5965" t="s">
        <v>4140</v>
      </c>
      <c r="L5965">
        <v>-11.846068297404999</v>
      </c>
    </row>
    <row r="5966" spans="1:12" x14ac:dyDescent="0.25">
      <c r="A5966" t="s">
        <v>9456</v>
      </c>
      <c r="B5966" t="s">
        <v>9453</v>
      </c>
      <c r="C5966" t="s">
        <v>9454</v>
      </c>
      <c r="D5966" t="s">
        <v>9455</v>
      </c>
      <c r="E5966" s="117">
        <v>43031</v>
      </c>
      <c r="F5966" s="118">
        <v>0.44958333333333328</v>
      </c>
      <c r="G5966" t="s">
        <v>9457</v>
      </c>
      <c r="H5966">
        <v>665</v>
      </c>
      <c r="I5966">
        <v>13</v>
      </c>
      <c r="J5966" t="s">
        <v>4140</v>
      </c>
      <c r="L5966">
        <v>-62.364300458263699</v>
      </c>
    </row>
    <row r="5967" spans="1:12" x14ac:dyDescent="0.25">
      <c r="A5967" t="s">
        <v>9456</v>
      </c>
      <c r="B5967" t="s">
        <v>9453</v>
      </c>
      <c r="C5967" t="s">
        <v>9454</v>
      </c>
      <c r="D5967" t="s">
        <v>9455</v>
      </c>
      <c r="E5967" s="117">
        <v>43031</v>
      </c>
      <c r="F5967" s="118">
        <v>0.44958333333333328</v>
      </c>
      <c r="G5967" t="s">
        <v>9457</v>
      </c>
      <c r="H5967">
        <v>665</v>
      </c>
      <c r="I5967">
        <v>14</v>
      </c>
      <c r="J5967" t="s">
        <v>4140</v>
      </c>
      <c r="L5967">
        <v>428</v>
      </c>
    </row>
    <row r="5968" spans="1:12" x14ac:dyDescent="0.25">
      <c r="A5968" t="s">
        <v>9456</v>
      </c>
      <c r="B5968" t="s">
        <v>9453</v>
      </c>
      <c r="C5968" t="s">
        <v>9454</v>
      </c>
      <c r="D5968" t="s">
        <v>9455</v>
      </c>
      <c r="E5968" s="117">
        <v>43031</v>
      </c>
      <c r="F5968" s="118">
        <v>0.44958333333333328</v>
      </c>
      <c r="G5968" t="s">
        <v>9457</v>
      </c>
      <c r="H5968">
        <v>665</v>
      </c>
      <c r="I5968">
        <v>15</v>
      </c>
      <c r="J5968" t="s">
        <v>4140</v>
      </c>
      <c r="L5968" t="s">
        <v>25415</v>
      </c>
    </row>
    <row r="5969" spans="1:12" x14ac:dyDescent="0.25">
      <c r="A5969" t="s">
        <v>9456</v>
      </c>
      <c r="B5969" t="s">
        <v>9453</v>
      </c>
      <c r="C5969" t="s">
        <v>9454</v>
      </c>
      <c r="D5969" t="s">
        <v>9455</v>
      </c>
      <c r="E5969" s="117">
        <v>43031</v>
      </c>
      <c r="F5969" s="118">
        <v>0.44960648148148147</v>
      </c>
      <c r="G5969" t="s">
        <v>9457</v>
      </c>
      <c r="H5969">
        <v>666</v>
      </c>
      <c r="I5969">
        <v>2</v>
      </c>
      <c r="J5969" t="s">
        <v>4140</v>
      </c>
      <c r="L5969" t="s">
        <v>5</v>
      </c>
    </row>
    <row r="5970" spans="1:12" x14ac:dyDescent="0.25">
      <c r="A5970" t="s">
        <v>9456</v>
      </c>
      <c r="B5970" t="s">
        <v>9453</v>
      </c>
      <c r="C5970" t="s">
        <v>9454</v>
      </c>
      <c r="D5970" t="s">
        <v>9455</v>
      </c>
      <c r="E5970" s="117">
        <v>43031</v>
      </c>
      <c r="F5970" s="118">
        <v>0.44961805555555556</v>
      </c>
      <c r="G5970" t="s">
        <v>9457</v>
      </c>
      <c r="H5970">
        <v>666</v>
      </c>
      <c r="I5970">
        <v>5</v>
      </c>
      <c r="J5970" t="s">
        <v>4140</v>
      </c>
      <c r="L5970" t="s">
        <v>181</v>
      </c>
    </row>
    <row r="5971" spans="1:12" x14ac:dyDescent="0.25">
      <c r="A5971" t="s">
        <v>9456</v>
      </c>
      <c r="B5971" t="s">
        <v>9453</v>
      </c>
      <c r="C5971" t="s">
        <v>9454</v>
      </c>
      <c r="D5971" t="s">
        <v>9455</v>
      </c>
      <c r="E5971" s="117">
        <v>43031</v>
      </c>
      <c r="F5971" s="118">
        <v>0.44961805555555556</v>
      </c>
      <c r="G5971" t="s">
        <v>9457</v>
      </c>
      <c r="H5971">
        <v>666</v>
      </c>
      <c r="I5971">
        <v>7</v>
      </c>
      <c r="J5971" t="s">
        <v>4140</v>
      </c>
      <c r="L5971">
        <v>145</v>
      </c>
    </row>
    <row r="5972" spans="1:12" x14ac:dyDescent="0.25">
      <c r="A5972" t="s">
        <v>9456</v>
      </c>
      <c r="B5972" t="s">
        <v>9453</v>
      </c>
      <c r="C5972" t="s">
        <v>9454</v>
      </c>
      <c r="D5972" t="s">
        <v>9455</v>
      </c>
      <c r="E5972" s="117">
        <v>43031</v>
      </c>
      <c r="F5972" s="118">
        <v>0.44961805555555556</v>
      </c>
      <c r="G5972" t="s">
        <v>9457</v>
      </c>
      <c r="H5972">
        <v>666</v>
      </c>
      <c r="I5972">
        <v>8</v>
      </c>
      <c r="J5972" t="s">
        <v>4140</v>
      </c>
      <c r="L5972">
        <v>100000</v>
      </c>
    </row>
    <row r="5973" spans="1:12" x14ac:dyDescent="0.25">
      <c r="A5973" t="s">
        <v>9456</v>
      </c>
      <c r="B5973" t="s">
        <v>9453</v>
      </c>
      <c r="C5973" t="s">
        <v>9454</v>
      </c>
      <c r="D5973" t="s">
        <v>9455</v>
      </c>
      <c r="E5973" s="117">
        <v>43031</v>
      </c>
      <c r="F5973" s="118">
        <v>0.44961805555555556</v>
      </c>
      <c r="G5973" t="s">
        <v>9457</v>
      </c>
      <c r="H5973">
        <v>666</v>
      </c>
      <c r="I5973">
        <v>12</v>
      </c>
      <c r="J5973" t="s">
        <v>4140</v>
      </c>
      <c r="L5973">
        <v>-11.843485697977499</v>
      </c>
    </row>
    <row r="5974" spans="1:12" x14ac:dyDescent="0.25">
      <c r="A5974" t="s">
        <v>9456</v>
      </c>
      <c r="B5974" t="s">
        <v>9453</v>
      </c>
      <c r="C5974" t="s">
        <v>9454</v>
      </c>
      <c r="D5974" t="s">
        <v>9455</v>
      </c>
      <c r="E5974" s="117">
        <v>43031</v>
      </c>
      <c r="F5974" s="118">
        <v>0.44961805555555556</v>
      </c>
      <c r="G5974" t="s">
        <v>9457</v>
      </c>
      <c r="H5974">
        <v>666</v>
      </c>
      <c r="I5974">
        <v>13</v>
      </c>
      <c r="J5974" t="s">
        <v>4140</v>
      </c>
      <c r="L5974">
        <v>-62.361919524968698</v>
      </c>
    </row>
    <row r="5975" spans="1:12" x14ac:dyDescent="0.25">
      <c r="A5975" t="s">
        <v>9456</v>
      </c>
      <c r="B5975" t="s">
        <v>9453</v>
      </c>
      <c r="C5975" t="s">
        <v>9454</v>
      </c>
      <c r="D5975" t="s">
        <v>9455</v>
      </c>
      <c r="E5975" s="117">
        <v>43031</v>
      </c>
      <c r="F5975" s="118">
        <v>0.44961805555555556</v>
      </c>
      <c r="G5975" t="s">
        <v>9457</v>
      </c>
      <c r="H5975">
        <v>666</v>
      </c>
      <c r="I5975">
        <v>14</v>
      </c>
      <c r="J5975" t="s">
        <v>4140</v>
      </c>
      <c r="L5975">
        <v>370</v>
      </c>
    </row>
    <row r="5976" spans="1:12" x14ac:dyDescent="0.25">
      <c r="A5976" t="s">
        <v>9456</v>
      </c>
      <c r="B5976" t="s">
        <v>9453</v>
      </c>
      <c r="C5976" t="s">
        <v>9454</v>
      </c>
      <c r="D5976" t="s">
        <v>9455</v>
      </c>
      <c r="E5976" s="117">
        <v>43031</v>
      </c>
      <c r="F5976" s="118">
        <v>0.44961805555555556</v>
      </c>
      <c r="G5976" t="s">
        <v>9457</v>
      </c>
      <c r="H5976">
        <v>666</v>
      </c>
      <c r="I5976">
        <v>15</v>
      </c>
      <c r="J5976" t="s">
        <v>4140</v>
      </c>
      <c r="L5976" t="s">
        <v>25415</v>
      </c>
    </row>
    <row r="5977" spans="1:12" x14ac:dyDescent="0.25">
      <c r="A5977" t="s">
        <v>9456</v>
      </c>
      <c r="B5977" t="s">
        <v>9453</v>
      </c>
      <c r="C5977" t="s">
        <v>9454</v>
      </c>
      <c r="D5977" t="s">
        <v>9455</v>
      </c>
      <c r="E5977" s="117">
        <v>43031</v>
      </c>
      <c r="F5977" s="118">
        <v>0.4496412037037037</v>
      </c>
      <c r="G5977" t="s">
        <v>9457</v>
      </c>
      <c r="H5977">
        <v>667</v>
      </c>
      <c r="I5977">
        <v>2</v>
      </c>
      <c r="J5977" t="s">
        <v>4140</v>
      </c>
      <c r="L5977" t="s">
        <v>5</v>
      </c>
    </row>
    <row r="5978" spans="1:12" x14ac:dyDescent="0.25">
      <c r="A5978" t="s">
        <v>9456</v>
      </c>
      <c r="B5978" t="s">
        <v>9453</v>
      </c>
      <c r="C5978" t="s">
        <v>9454</v>
      </c>
      <c r="D5978" t="s">
        <v>9455</v>
      </c>
      <c r="E5978" s="117">
        <v>43031</v>
      </c>
      <c r="F5978" s="118">
        <v>0.44965277777777773</v>
      </c>
      <c r="G5978" t="s">
        <v>9457</v>
      </c>
      <c r="H5978">
        <v>667</v>
      </c>
      <c r="I5978">
        <v>5</v>
      </c>
      <c r="J5978" t="s">
        <v>4140</v>
      </c>
      <c r="L5978" t="s">
        <v>179</v>
      </c>
    </row>
    <row r="5979" spans="1:12" x14ac:dyDescent="0.25">
      <c r="A5979" t="s">
        <v>9456</v>
      </c>
      <c r="B5979" t="s">
        <v>9453</v>
      </c>
      <c r="C5979" t="s">
        <v>9454</v>
      </c>
      <c r="D5979" t="s">
        <v>9455</v>
      </c>
      <c r="E5979" s="117">
        <v>43031</v>
      </c>
      <c r="F5979" s="118">
        <v>0.44965277777777773</v>
      </c>
      <c r="G5979" t="s">
        <v>9457</v>
      </c>
      <c r="H5979">
        <v>667</v>
      </c>
      <c r="I5979">
        <v>7</v>
      </c>
      <c r="J5979" t="s">
        <v>4140</v>
      </c>
      <c r="L5979">
        <v>112</v>
      </c>
    </row>
    <row r="5980" spans="1:12" x14ac:dyDescent="0.25">
      <c r="A5980" t="s">
        <v>9456</v>
      </c>
      <c r="B5980" t="s">
        <v>9453</v>
      </c>
      <c r="C5980" t="s">
        <v>9454</v>
      </c>
      <c r="D5980" t="s">
        <v>9455</v>
      </c>
      <c r="E5980" s="117">
        <v>43031</v>
      </c>
      <c r="F5980" s="118">
        <v>0.44965277777777773</v>
      </c>
      <c r="G5980" t="s">
        <v>9457</v>
      </c>
      <c r="H5980">
        <v>667</v>
      </c>
      <c r="I5980">
        <v>8</v>
      </c>
      <c r="J5980" t="s">
        <v>4140</v>
      </c>
      <c r="L5980">
        <v>100000</v>
      </c>
    </row>
    <row r="5981" spans="1:12" x14ac:dyDescent="0.25">
      <c r="A5981" t="s">
        <v>9456</v>
      </c>
      <c r="B5981" t="s">
        <v>9453</v>
      </c>
      <c r="C5981" t="s">
        <v>9454</v>
      </c>
      <c r="D5981" t="s">
        <v>9455</v>
      </c>
      <c r="E5981" s="117">
        <v>43031</v>
      </c>
      <c r="F5981" s="118">
        <v>0.44965277777777773</v>
      </c>
      <c r="G5981" t="s">
        <v>9457</v>
      </c>
      <c r="H5981">
        <v>667</v>
      </c>
      <c r="I5981">
        <v>12</v>
      </c>
      <c r="J5981" t="s">
        <v>4140</v>
      </c>
      <c r="L5981">
        <v>-11.8441589540873</v>
      </c>
    </row>
    <row r="5982" spans="1:12" x14ac:dyDescent="0.25">
      <c r="A5982" t="s">
        <v>9456</v>
      </c>
      <c r="B5982" t="s">
        <v>9453</v>
      </c>
      <c r="C5982" t="s">
        <v>9454</v>
      </c>
      <c r="D5982" t="s">
        <v>9455</v>
      </c>
      <c r="E5982" s="117">
        <v>43031</v>
      </c>
      <c r="F5982" s="118">
        <v>0.44965277777777773</v>
      </c>
      <c r="G5982" t="s">
        <v>9457</v>
      </c>
      <c r="H5982">
        <v>667</v>
      </c>
      <c r="I5982">
        <v>13</v>
      </c>
      <c r="J5982" t="s">
        <v>4140</v>
      </c>
      <c r="L5982">
        <v>-62.351764424731698</v>
      </c>
    </row>
    <row r="5983" spans="1:12" x14ac:dyDescent="0.25">
      <c r="A5983" t="s">
        <v>9456</v>
      </c>
      <c r="B5983" t="s">
        <v>9453</v>
      </c>
      <c r="C5983" t="s">
        <v>9454</v>
      </c>
      <c r="D5983" t="s">
        <v>9455</v>
      </c>
      <c r="E5983" s="117">
        <v>43031</v>
      </c>
      <c r="F5983" s="118">
        <v>0.44965277777777773</v>
      </c>
      <c r="G5983" t="s">
        <v>9457</v>
      </c>
      <c r="H5983">
        <v>667</v>
      </c>
      <c r="I5983">
        <v>14</v>
      </c>
      <c r="J5983" t="s">
        <v>4140</v>
      </c>
      <c r="L5983">
        <v>376</v>
      </c>
    </row>
    <row r="5984" spans="1:12" x14ac:dyDescent="0.25">
      <c r="A5984" t="s">
        <v>9456</v>
      </c>
      <c r="B5984" t="s">
        <v>9453</v>
      </c>
      <c r="C5984" t="s">
        <v>9454</v>
      </c>
      <c r="D5984" t="s">
        <v>9455</v>
      </c>
      <c r="E5984" s="117">
        <v>43031</v>
      </c>
      <c r="F5984" s="118">
        <v>0.44965277777777773</v>
      </c>
      <c r="G5984" t="s">
        <v>9457</v>
      </c>
      <c r="H5984">
        <v>667</v>
      </c>
      <c r="I5984">
        <v>15</v>
      </c>
      <c r="J5984" t="s">
        <v>4140</v>
      </c>
      <c r="L5984" t="s">
        <v>25416</v>
      </c>
    </row>
    <row r="5985" spans="1:12" x14ac:dyDescent="0.25">
      <c r="A5985" t="s">
        <v>9456</v>
      </c>
      <c r="B5985" t="s">
        <v>9453</v>
      </c>
      <c r="C5985" t="s">
        <v>9454</v>
      </c>
      <c r="D5985" t="s">
        <v>9455</v>
      </c>
      <c r="E5985" s="117">
        <v>43031</v>
      </c>
      <c r="F5985" s="118">
        <v>0.44967592592592592</v>
      </c>
      <c r="G5985" t="s">
        <v>9457</v>
      </c>
      <c r="H5985">
        <v>668</v>
      </c>
      <c r="I5985">
        <v>2</v>
      </c>
      <c r="J5985" t="s">
        <v>4140</v>
      </c>
      <c r="L5985" t="s">
        <v>5</v>
      </c>
    </row>
    <row r="5986" spans="1:12" x14ac:dyDescent="0.25">
      <c r="A5986" t="s">
        <v>9456</v>
      </c>
      <c r="B5986" t="s">
        <v>9453</v>
      </c>
      <c r="C5986" t="s">
        <v>9454</v>
      </c>
      <c r="D5986" t="s">
        <v>9455</v>
      </c>
      <c r="E5986" s="117">
        <v>43031</v>
      </c>
      <c r="F5986" s="118">
        <v>0.44968750000000002</v>
      </c>
      <c r="G5986" t="s">
        <v>9457</v>
      </c>
      <c r="H5986">
        <v>668</v>
      </c>
      <c r="I5986">
        <v>5</v>
      </c>
      <c r="J5986" t="s">
        <v>4140</v>
      </c>
      <c r="L5986" t="s">
        <v>179</v>
      </c>
    </row>
    <row r="5987" spans="1:12" x14ac:dyDescent="0.25">
      <c r="A5987" t="s">
        <v>9456</v>
      </c>
      <c r="B5987" t="s">
        <v>9453</v>
      </c>
      <c r="C5987" t="s">
        <v>9454</v>
      </c>
      <c r="D5987" t="s">
        <v>9455</v>
      </c>
      <c r="E5987" s="117">
        <v>43031</v>
      </c>
      <c r="F5987" s="118">
        <v>0.44968750000000002</v>
      </c>
      <c r="G5987" t="s">
        <v>9457</v>
      </c>
      <c r="H5987">
        <v>668</v>
      </c>
      <c r="I5987">
        <v>7</v>
      </c>
      <c r="J5987" t="s">
        <v>4140</v>
      </c>
      <c r="L5987">
        <v>113</v>
      </c>
    </row>
    <row r="5988" spans="1:12" x14ac:dyDescent="0.25">
      <c r="A5988" t="s">
        <v>9456</v>
      </c>
      <c r="B5988" t="s">
        <v>9453</v>
      </c>
      <c r="C5988" t="s">
        <v>9454</v>
      </c>
      <c r="D5988" t="s">
        <v>9455</v>
      </c>
      <c r="E5988" s="117">
        <v>43031</v>
      </c>
      <c r="F5988" s="118">
        <v>0.44968750000000002</v>
      </c>
      <c r="G5988" t="s">
        <v>9457</v>
      </c>
      <c r="H5988">
        <v>668</v>
      </c>
      <c r="I5988">
        <v>8</v>
      </c>
      <c r="J5988" t="s">
        <v>4140</v>
      </c>
      <c r="L5988">
        <v>100000</v>
      </c>
    </row>
    <row r="5989" spans="1:12" x14ac:dyDescent="0.25">
      <c r="A5989" t="s">
        <v>9456</v>
      </c>
      <c r="B5989" t="s">
        <v>9453</v>
      </c>
      <c r="C5989" t="s">
        <v>9454</v>
      </c>
      <c r="D5989" t="s">
        <v>9455</v>
      </c>
      <c r="E5989" s="117">
        <v>43031</v>
      </c>
      <c r="F5989" s="118">
        <v>0.44968750000000002</v>
      </c>
      <c r="G5989" t="s">
        <v>9457</v>
      </c>
      <c r="H5989">
        <v>668</v>
      </c>
      <c r="I5989">
        <v>12</v>
      </c>
      <c r="J5989" t="s">
        <v>4140</v>
      </c>
      <c r="L5989">
        <v>-11.8451344320085</v>
      </c>
    </row>
    <row r="5990" spans="1:12" x14ac:dyDescent="0.25">
      <c r="A5990" t="s">
        <v>9456</v>
      </c>
      <c r="B5990" t="s">
        <v>9453</v>
      </c>
      <c r="C5990" t="s">
        <v>9454</v>
      </c>
      <c r="D5990" t="s">
        <v>9455</v>
      </c>
      <c r="E5990" s="117">
        <v>43031</v>
      </c>
      <c r="F5990" s="118">
        <v>0.44968750000000002</v>
      </c>
      <c r="G5990" t="s">
        <v>9457</v>
      </c>
      <c r="H5990">
        <v>668</v>
      </c>
      <c r="I5990">
        <v>13</v>
      </c>
      <c r="J5990" t="s">
        <v>4140</v>
      </c>
      <c r="L5990">
        <v>-62.351257200797001</v>
      </c>
    </row>
    <row r="5991" spans="1:12" x14ac:dyDescent="0.25">
      <c r="A5991" t="s">
        <v>9456</v>
      </c>
      <c r="B5991" t="s">
        <v>9453</v>
      </c>
      <c r="C5991" t="s">
        <v>9454</v>
      </c>
      <c r="D5991" t="s">
        <v>9455</v>
      </c>
      <c r="E5991" s="117">
        <v>43031</v>
      </c>
      <c r="F5991" s="118">
        <v>0.44968750000000002</v>
      </c>
      <c r="G5991" t="s">
        <v>9457</v>
      </c>
      <c r="H5991">
        <v>668</v>
      </c>
      <c r="I5991">
        <v>14</v>
      </c>
      <c r="J5991" t="s">
        <v>4140</v>
      </c>
      <c r="L5991">
        <v>330</v>
      </c>
    </row>
    <row r="5992" spans="1:12" x14ac:dyDescent="0.25">
      <c r="A5992" t="s">
        <v>9456</v>
      </c>
      <c r="B5992" t="s">
        <v>9453</v>
      </c>
      <c r="C5992" t="s">
        <v>9454</v>
      </c>
      <c r="D5992" t="s">
        <v>9455</v>
      </c>
      <c r="E5992" s="117">
        <v>43031</v>
      </c>
      <c r="F5992" s="118">
        <v>0.44968750000000002</v>
      </c>
      <c r="G5992" t="s">
        <v>9457</v>
      </c>
      <c r="H5992">
        <v>668</v>
      </c>
      <c r="I5992">
        <v>15</v>
      </c>
      <c r="J5992" t="s">
        <v>4140</v>
      </c>
      <c r="L5992" t="s">
        <v>25416</v>
      </c>
    </row>
    <row r="5993" spans="1:12" x14ac:dyDescent="0.25">
      <c r="A5993" t="s">
        <v>9456</v>
      </c>
      <c r="B5993" t="s">
        <v>9453</v>
      </c>
      <c r="C5993" t="s">
        <v>9454</v>
      </c>
      <c r="D5993" t="s">
        <v>9455</v>
      </c>
      <c r="E5993" s="117">
        <v>43031</v>
      </c>
      <c r="F5993" s="118">
        <v>0.44971064814814815</v>
      </c>
      <c r="G5993" t="s">
        <v>9457</v>
      </c>
      <c r="H5993">
        <v>669</v>
      </c>
      <c r="I5993">
        <v>2</v>
      </c>
      <c r="J5993" t="s">
        <v>4140</v>
      </c>
      <c r="L5993" t="s">
        <v>5</v>
      </c>
    </row>
    <row r="5994" spans="1:12" x14ac:dyDescent="0.25">
      <c r="A5994" t="s">
        <v>9456</v>
      </c>
      <c r="B5994" t="s">
        <v>9453</v>
      </c>
      <c r="C5994" t="s">
        <v>9454</v>
      </c>
      <c r="D5994" t="s">
        <v>9455</v>
      </c>
      <c r="E5994" s="117">
        <v>43031</v>
      </c>
      <c r="F5994" s="118">
        <v>0.44971064814814815</v>
      </c>
      <c r="G5994" t="s">
        <v>9457</v>
      </c>
      <c r="H5994">
        <v>669</v>
      </c>
      <c r="I5994">
        <v>5</v>
      </c>
      <c r="J5994" t="s">
        <v>4140</v>
      </c>
      <c r="L5994" t="s">
        <v>179</v>
      </c>
    </row>
    <row r="5995" spans="1:12" x14ac:dyDescent="0.25">
      <c r="A5995" t="s">
        <v>9456</v>
      </c>
      <c r="B5995" t="s">
        <v>9453</v>
      </c>
      <c r="C5995" t="s">
        <v>9454</v>
      </c>
      <c r="D5995" t="s">
        <v>9455</v>
      </c>
      <c r="E5995" s="117">
        <v>43031</v>
      </c>
      <c r="F5995" s="118">
        <v>0.44972222222222219</v>
      </c>
      <c r="G5995" t="s">
        <v>9457</v>
      </c>
      <c r="H5995">
        <v>669</v>
      </c>
      <c r="I5995">
        <v>7</v>
      </c>
      <c r="J5995" t="s">
        <v>4140</v>
      </c>
      <c r="L5995">
        <v>114</v>
      </c>
    </row>
    <row r="5996" spans="1:12" x14ac:dyDescent="0.25">
      <c r="A5996" t="s">
        <v>9456</v>
      </c>
      <c r="B5996" t="s">
        <v>9453</v>
      </c>
      <c r="C5996" t="s">
        <v>9454</v>
      </c>
      <c r="D5996" t="s">
        <v>9455</v>
      </c>
      <c r="E5996" s="117">
        <v>43031</v>
      </c>
      <c r="F5996" s="118">
        <v>0.44972222222222219</v>
      </c>
      <c r="G5996" t="s">
        <v>9457</v>
      </c>
      <c r="H5996">
        <v>669</v>
      </c>
      <c r="I5996">
        <v>8</v>
      </c>
      <c r="J5996" t="s">
        <v>4140</v>
      </c>
      <c r="L5996">
        <v>100000</v>
      </c>
    </row>
    <row r="5997" spans="1:12" x14ac:dyDescent="0.25">
      <c r="A5997" t="s">
        <v>9456</v>
      </c>
      <c r="B5997" t="s">
        <v>9453</v>
      </c>
      <c r="C5997" t="s">
        <v>9454</v>
      </c>
      <c r="D5997" t="s">
        <v>9455</v>
      </c>
      <c r="E5997" s="117">
        <v>43031</v>
      </c>
      <c r="F5997" s="118">
        <v>0.44972222222222219</v>
      </c>
      <c r="G5997" t="s">
        <v>9457</v>
      </c>
      <c r="H5997">
        <v>669</v>
      </c>
      <c r="I5997">
        <v>12</v>
      </c>
      <c r="J5997" t="s">
        <v>4140</v>
      </c>
      <c r="L5997">
        <v>-11.846266223900701</v>
      </c>
    </row>
    <row r="5998" spans="1:12" x14ac:dyDescent="0.25">
      <c r="A5998" t="s">
        <v>9456</v>
      </c>
      <c r="B5998" t="s">
        <v>9453</v>
      </c>
      <c r="C5998" t="s">
        <v>9454</v>
      </c>
      <c r="D5998" t="s">
        <v>9455</v>
      </c>
      <c r="E5998" s="117">
        <v>43031</v>
      </c>
      <c r="F5998" s="118">
        <v>0.44972222222222219</v>
      </c>
      <c r="G5998" t="s">
        <v>9457</v>
      </c>
      <c r="H5998">
        <v>669</v>
      </c>
      <c r="I5998">
        <v>13</v>
      </c>
      <c r="J5998" t="s">
        <v>4140</v>
      </c>
      <c r="L5998">
        <v>-62.351878802408599</v>
      </c>
    </row>
    <row r="5999" spans="1:12" x14ac:dyDescent="0.25">
      <c r="A5999" t="s">
        <v>9456</v>
      </c>
      <c r="B5999" t="s">
        <v>9453</v>
      </c>
      <c r="C5999" t="s">
        <v>9454</v>
      </c>
      <c r="D5999" t="s">
        <v>9455</v>
      </c>
      <c r="E5999" s="117">
        <v>43031</v>
      </c>
      <c r="F5999" s="118">
        <v>0.44972222222222219</v>
      </c>
      <c r="G5999" t="s">
        <v>9457</v>
      </c>
      <c r="H5999">
        <v>669</v>
      </c>
      <c r="I5999">
        <v>14</v>
      </c>
      <c r="J5999" t="s">
        <v>4140</v>
      </c>
      <c r="L5999">
        <v>329</v>
      </c>
    </row>
    <row r="6000" spans="1:12" x14ac:dyDescent="0.25">
      <c r="A6000" t="s">
        <v>9456</v>
      </c>
      <c r="B6000" t="s">
        <v>9453</v>
      </c>
      <c r="C6000" t="s">
        <v>9454</v>
      </c>
      <c r="D6000" t="s">
        <v>9455</v>
      </c>
      <c r="E6000" s="117">
        <v>43031</v>
      </c>
      <c r="F6000" s="118">
        <v>0.44972222222222219</v>
      </c>
      <c r="G6000" t="s">
        <v>9457</v>
      </c>
      <c r="H6000">
        <v>669</v>
      </c>
      <c r="I6000">
        <v>15</v>
      </c>
      <c r="J6000" t="s">
        <v>4140</v>
      </c>
      <c r="L6000" t="s">
        <v>25416</v>
      </c>
    </row>
    <row r="6001" spans="1:12" x14ac:dyDescent="0.25">
      <c r="A6001" t="s">
        <v>9456</v>
      </c>
      <c r="B6001" t="s">
        <v>9453</v>
      </c>
      <c r="C6001" t="s">
        <v>9454</v>
      </c>
      <c r="D6001" t="s">
        <v>9455</v>
      </c>
      <c r="E6001" s="117">
        <v>43031</v>
      </c>
      <c r="F6001" s="118">
        <v>0.44974537037037038</v>
      </c>
      <c r="G6001" t="s">
        <v>9457</v>
      </c>
      <c r="H6001">
        <v>670</v>
      </c>
      <c r="I6001">
        <v>2</v>
      </c>
      <c r="J6001" t="s">
        <v>4140</v>
      </c>
      <c r="L6001" t="s">
        <v>5</v>
      </c>
    </row>
    <row r="6002" spans="1:12" x14ac:dyDescent="0.25">
      <c r="A6002" t="s">
        <v>9456</v>
      </c>
      <c r="B6002" t="s">
        <v>9453</v>
      </c>
      <c r="C6002" t="s">
        <v>9454</v>
      </c>
      <c r="D6002" t="s">
        <v>9455</v>
      </c>
      <c r="E6002" s="117">
        <v>43031</v>
      </c>
      <c r="F6002" s="118">
        <v>0.44974537037037038</v>
      </c>
      <c r="G6002" t="s">
        <v>9457</v>
      </c>
      <c r="H6002">
        <v>670</v>
      </c>
      <c r="I6002">
        <v>5</v>
      </c>
      <c r="J6002" t="s">
        <v>4140</v>
      </c>
      <c r="L6002" t="s">
        <v>179</v>
      </c>
    </row>
    <row r="6003" spans="1:12" x14ac:dyDescent="0.25">
      <c r="A6003" t="s">
        <v>9456</v>
      </c>
      <c r="B6003" t="s">
        <v>9453</v>
      </c>
      <c r="C6003" t="s">
        <v>9454</v>
      </c>
      <c r="D6003" t="s">
        <v>9455</v>
      </c>
      <c r="E6003" s="117">
        <v>43031</v>
      </c>
      <c r="F6003" s="118">
        <v>0.44975694444444447</v>
      </c>
      <c r="G6003" t="s">
        <v>9457</v>
      </c>
      <c r="H6003">
        <v>670</v>
      </c>
      <c r="I6003">
        <v>7</v>
      </c>
      <c r="J6003" t="s">
        <v>4140</v>
      </c>
      <c r="L6003">
        <v>115</v>
      </c>
    </row>
    <row r="6004" spans="1:12" x14ac:dyDescent="0.25">
      <c r="A6004" t="s">
        <v>9456</v>
      </c>
      <c r="B6004" t="s">
        <v>9453</v>
      </c>
      <c r="C6004" t="s">
        <v>9454</v>
      </c>
      <c r="D6004" t="s">
        <v>9455</v>
      </c>
      <c r="E6004" s="117">
        <v>43031</v>
      </c>
      <c r="F6004" s="118">
        <v>0.44975694444444447</v>
      </c>
      <c r="G6004" t="s">
        <v>9457</v>
      </c>
      <c r="H6004">
        <v>670</v>
      </c>
      <c r="I6004">
        <v>8</v>
      </c>
      <c r="J6004" t="s">
        <v>4140</v>
      </c>
      <c r="L6004">
        <v>100000</v>
      </c>
    </row>
    <row r="6005" spans="1:12" x14ac:dyDescent="0.25">
      <c r="A6005" t="s">
        <v>9456</v>
      </c>
      <c r="B6005" t="s">
        <v>9453</v>
      </c>
      <c r="C6005" t="s">
        <v>9454</v>
      </c>
      <c r="D6005" t="s">
        <v>9455</v>
      </c>
      <c r="E6005" s="117">
        <v>43031</v>
      </c>
      <c r="F6005" s="118">
        <v>0.44975694444444447</v>
      </c>
      <c r="G6005" t="s">
        <v>9457</v>
      </c>
      <c r="H6005">
        <v>670</v>
      </c>
      <c r="I6005">
        <v>12</v>
      </c>
      <c r="J6005" t="s">
        <v>4140</v>
      </c>
      <c r="L6005">
        <v>-11.846699033739499</v>
      </c>
    </row>
    <row r="6006" spans="1:12" x14ac:dyDescent="0.25">
      <c r="A6006" t="s">
        <v>9456</v>
      </c>
      <c r="B6006" t="s">
        <v>9453</v>
      </c>
      <c r="C6006" t="s">
        <v>9454</v>
      </c>
      <c r="D6006" t="s">
        <v>9455</v>
      </c>
      <c r="E6006" s="117">
        <v>43031</v>
      </c>
      <c r="F6006" s="118">
        <v>0.44975694444444447</v>
      </c>
      <c r="G6006" t="s">
        <v>9457</v>
      </c>
      <c r="H6006">
        <v>670</v>
      </c>
      <c r="I6006">
        <v>13</v>
      </c>
      <c r="J6006" t="s">
        <v>4140</v>
      </c>
      <c r="L6006">
        <v>-62.355292925564498</v>
      </c>
    </row>
    <row r="6007" spans="1:12" x14ac:dyDescent="0.25">
      <c r="A6007" t="s">
        <v>9456</v>
      </c>
      <c r="B6007" t="s">
        <v>9453</v>
      </c>
      <c r="C6007" t="s">
        <v>9454</v>
      </c>
      <c r="D6007" t="s">
        <v>9455</v>
      </c>
      <c r="E6007" s="117">
        <v>43031</v>
      </c>
      <c r="F6007" s="118">
        <v>0.44975694444444447</v>
      </c>
      <c r="G6007" t="s">
        <v>9457</v>
      </c>
      <c r="H6007">
        <v>670</v>
      </c>
      <c r="I6007">
        <v>14</v>
      </c>
      <c r="J6007" t="s">
        <v>4140</v>
      </c>
      <c r="L6007">
        <v>359</v>
      </c>
    </row>
    <row r="6008" spans="1:12" x14ac:dyDescent="0.25">
      <c r="A6008" t="s">
        <v>9456</v>
      </c>
      <c r="B6008" t="s">
        <v>9453</v>
      </c>
      <c r="C6008" t="s">
        <v>9454</v>
      </c>
      <c r="D6008" t="s">
        <v>9455</v>
      </c>
      <c r="E6008" s="117">
        <v>43031</v>
      </c>
      <c r="F6008" s="118">
        <v>0.44975694444444447</v>
      </c>
      <c r="G6008" t="s">
        <v>9457</v>
      </c>
      <c r="H6008">
        <v>670</v>
      </c>
      <c r="I6008">
        <v>15</v>
      </c>
      <c r="J6008" t="s">
        <v>4140</v>
      </c>
      <c r="L6008" t="s">
        <v>25416</v>
      </c>
    </row>
    <row r="6009" spans="1:12" x14ac:dyDescent="0.25">
      <c r="A6009" t="s">
        <v>9456</v>
      </c>
      <c r="B6009" t="s">
        <v>9453</v>
      </c>
      <c r="C6009" t="s">
        <v>9454</v>
      </c>
      <c r="D6009" t="s">
        <v>9455</v>
      </c>
      <c r="E6009" s="117">
        <v>43031</v>
      </c>
      <c r="F6009" s="118">
        <v>0.44978009259259261</v>
      </c>
      <c r="G6009" t="s">
        <v>9457</v>
      </c>
      <c r="H6009">
        <v>671</v>
      </c>
      <c r="I6009">
        <v>2</v>
      </c>
      <c r="J6009" t="s">
        <v>4140</v>
      </c>
      <c r="L6009" t="s">
        <v>5</v>
      </c>
    </row>
    <row r="6010" spans="1:12" x14ac:dyDescent="0.25">
      <c r="A6010" t="s">
        <v>9456</v>
      </c>
      <c r="B6010" t="s">
        <v>9453</v>
      </c>
      <c r="C6010" t="s">
        <v>9454</v>
      </c>
      <c r="D6010" t="s">
        <v>9455</v>
      </c>
      <c r="E6010" s="117">
        <v>43031</v>
      </c>
      <c r="F6010" s="118">
        <v>0.44978009259259261</v>
      </c>
      <c r="G6010" t="s">
        <v>9457</v>
      </c>
      <c r="H6010">
        <v>671</v>
      </c>
      <c r="I6010">
        <v>5</v>
      </c>
      <c r="J6010" t="s">
        <v>4140</v>
      </c>
      <c r="L6010" t="s">
        <v>179</v>
      </c>
    </row>
    <row r="6011" spans="1:12" x14ac:dyDescent="0.25">
      <c r="A6011" t="s">
        <v>9456</v>
      </c>
      <c r="B6011" t="s">
        <v>9453</v>
      </c>
      <c r="C6011" t="s">
        <v>9454</v>
      </c>
      <c r="D6011" t="s">
        <v>9455</v>
      </c>
      <c r="E6011" s="117">
        <v>43031</v>
      </c>
      <c r="F6011" s="118">
        <v>0.44979166666666665</v>
      </c>
      <c r="G6011" t="s">
        <v>9457</v>
      </c>
      <c r="H6011">
        <v>671</v>
      </c>
      <c r="I6011">
        <v>7</v>
      </c>
      <c r="J6011" t="s">
        <v>4140</v>
      </c>
      <c r="L6011">
        <v>116</v>
      </c>
    </row>
    <row r="6012" spans="1:12" x14ac:dyDescent="0.25">
      <c r="A6012" t="s">
        <v>9456</v>
      </c>
      <c r="B6012" t="s">
        <v>9453</v>
      </c>
      <c r="C6012" t="s">
        <v>9454</v>
      </c>
      <c r="D6012" t="s">
        <v>9455</v>
      </c>
      <c r="E6012" s="117">
        <v>43031</v>
      </c>
      <c r="F6012" s="118">
        <v>0.44979166666666665</v>
      </c>
      <c r="G6012" t="s">
        <v>9457</v>
      </c>
      <c r="H6012">
        <v>671</v>
      </c>
      <c r="I6012">
        <v>8</v>
      </c>
      <c r="J6012" t="s">
        <v>4140</v>
      </c>
      <c r="L6012">
        <v>100000</v>
      </c>
    </row>
    <row r="6013" spans="1:12" x14ac:dyDescent="0.25">
      <c r="A6013" t="s">
        <v>9456</v>
      </c>
      <c r="B6013" t="s">
        <v>9453</v>
      </c>
      <c r="C6013" t="s">
        <v>9454</v>
      </c>
      <c r="D6013" t="s">
        <v>9455</v>
      </c>
      <c r="E6013" s="117">
        <v>43031</v>
      </c>
      <c r="F6013" s="118">
        <v>0.44979166666666665</v>
      </c>
      <c r="G6013" t="s">
        <v>9457</v>
      </c>
      <c r="H6013">
        <v>671</v>
      </c>
      <c r="I6013">
        <v>12</v>
      </c>
      <c r="J6013" t="s">
        <v>4140</v>
      </c>
      <c r="L6013">
        <v>-11.8455875703717</v>
      </c>
    </row>
    <row r="6014" spans="1:12" x14ac:dyDescent="0.25">
      <c r="A6014" t="s">
        <v>9456</v>
      </c>
      <c r="B6014" t="s">
        <v>9453</v>
      </c>
      <c r="C6014" t="s">
        <v>9454</v>
      </c>
      <c r="D6014" t="s">
        <v>9455</v>
      </c>
      <c r="E6014" s="117">
        <v>43031</v>
      </c>
      <c r="F6014" s="118">
        <v>0.44979166666666665</v>
      </c>
      <c r="G6014" t="s">
        <v>9457</v>
      </c>
      <c r="H6014">
        <v>671</v>
      </c>
      <c r="I6014">
        <v>13</v>
      </c>
      <c r="J6014" t="s">
        <v>4140</v>
      </c>
      <c r="L6014">
        <v>-62.355653570016997</v>
      </c>
    </row>
    <row r="6015" spans="1:12" x14ac:dyDescent="0.25">
      <c r="A6015" t="s">
        <v>9456</v>
      </c>
      <c r="B6015" t="s">
        <v>9453</v>
      </c>
      <c r="C6015" t="s">
        <v>9454</v>
      </c>
      <c r="D6015" t="s">
        <v>9455</v>
      </c>
      <c r="E6015" s="117">
        <v>43031</v>
      </c>
      <c r="F6015" s="118">
        <v>0.44979166666666665</v>
      </c>
      <c r="G6015" t="s">
        <v>9457</v>
      </c>
      <c r="H6015">
        <v>671</v>
      </c>
      <c r="I6015">
        <v>14</v>
      </c>
      <c r="J6015" t="s">
        <v>4140</v>
      </c>
      <c r="L6015">
        <v>393</v>
      </c>
    </row>
    <row r="6016" spans="1:12" x14ac:dyDescent="0.25">
      <c r="A6016" t="s">
        <v>9456</v>
      </c>
      <c r="B6016" t="s">
        <v>9453</v>
      </c>
      <c r="C6016" t="s">
        <v>9454</v>
      </c>
      <c r="D6016" t="s">
        <v>9455</v>
      </c>
      <c r="E6016" s="117">
        <v>43031</v>
      </c>
      <c r="F6016" s="118">
        <v>0.44979166666666665</v>
      </c>
      <c r="G6016" t="s">
        <v>9457</v>
      </c>
      <c r="H6016">
        <v>671</v>
      </c>
      <c r="I6016">
        <v>15</v>
      </c>
      <c r="J6016" t="s">
        <v>4140</v>
      </c>
      <c r="L6016" t="s">
        <v>25416</v>
      </c>
    </row>
    <row r="6017" spans="1:12" x14ac:dyDescent="0.25">
      <c r="A6017" t="s">
        <v>9456</v>
      </c>
      <c r="B6017" t="s">
        <v>9453</v>
      </c>
      <c r="C6017" t="s">
        <v>9454</v>
      </c>
      <c r="D6017" t="s">
        <v>9455</v>
      </c>
      <c r="E6017" s="117">
        <v>43031</v>
      </c>
      <c r="F6017" s="118">
        <v>0.44981481481481483</v>
      </c>
      <c r="G6017" t="s">
        <v>9457</v>
      </c>
      <c r="H6017">
        <v>672</v>
      </c>
      <c r="I6017">
        <v>2</v>
      </c>
      <c r="J6017" t="s">
        <v>4140</v>
      </c>
      <c r="L6017" t="s">
        <v>5</v>
      </c>
    </row>
    <row r="6018" spans="1:12" x14ac:dyDescent="0.25">
      <c r="A6018" t="s">
        <v>9456</v>
      </c>
      <c r="B6018" t="s">
        <v>9453</v>
      </c>
      <c r="C6018" t="s">
        <v>9454</v>
      </c>
      <c r="D6018" t="s">
        <v>9455</v>
      </c>
      <c r="E6018" s="117">
        <v>43031</v>
      </c>
      <c r="F6018" s="118">
        <v>0.44981481481481483</v>
      </c>
      <c r="G6018" t="s">
        <v>9457</v>
      </c>
      <c r="H6018">
        <v>672</v>
      </c>
      <c r="I6018">
        <v>5</v>
      </c>
      <c r="J6018" t="s">
        <v>4140</v>
      </c>
      <c r="L6018" t="s">
        <v>179</v>
      </c>
    </row>
    <row r="6019" spans="1:12" x14ac:dyDescent="0.25">
      <c r="A6019" t="s">
        <v>9456</v>
      </c>
      <c r="B6019" t="s">
        <v>9453</v>
      </c>
      <c r="C6019" t="s">
        <v>9454</v>
      </c>
      <c r="D6019" t="s">
        <v>9455</v>
      </c>
      <c r="E6019" s="117">
        <v>43031</v>
      </c>
      <c r="F6019" s="118">
        <v>0.44982638888888887</v>
      </c>
      <c r="G6019" t="s">
        <v>9457</v>
      </c>
      <c r="H6019">
        <v>672</v>
      </c>
      <c r="I6019">
        <v>7</v>
      </c>
      <c r="J6019" t="s">
        <v>4140</v>
      </c>
      <c r="L6019">
        <v>117</v>
      </c>
    </row>
    <row r="6020" spans="1:12" x14ac:dyDescent="0.25">
      <c r="A6020" t="s">
        <v>9456</v>
      </c>
      <c r="B6020" t="s">
        <v>9453</v>
      </c>
      <c r="C6020" t="s">
        <v>9454</v>
      </c>
      <c r="D6020" t="s">
        <v>9455</v>
      </c>
      <c r="E6020" s="117">
        <v>43031</v>
      </c>
      <c r="F6020" s="118">
        <v>0.44982638888888887</v>
      </c>
      <c r="G6020" t="s">
        <v>9457</v>
      </c>
      <c r="H6020">
        <v>672</v>
      </c>
      <c r="I6020">
        <v>8</v>
      </c>
      <c r="J6020" t="s">
        <v>4140</v>
      </c>
      <c r="L6020">
        <v>100000</v>
      </c>
    </row>
    <row r="6021" spans="1:12" x14ac:dyDescent="0.25">
      <c r="A6021" t="s">
        <v>9456</v>
      </c>
      <c r="B6021" t="s">
        <v>9453</v>
      </c>
      <c r="C6021" t="s">
        <v>9454</v>
      </c>
      <c r="D6021" t="s">
        <v>9455</v>
      </c>
      <c r="E6021" s="117">
        <v>43031</v>
      </c>
      <c r="F6021" s="118">
        <v>0.44982638888888887</v>
      </c>
      <c r="G6021" t="s">
        <v>9457</v>
      </c>
      <c r="H6021">
        <v>672</v>
      </c>
      <c r="I6021">
        <v>12</v>
      </c>
      <c r="J6021" t="s">
        <v>4140</v>
      </c>
      <c r="L6021">
        <v>-11.844501773601101</v>
      </c>
    </row>
    <row r="6022" spans="1:12" x14ac:dyDescent="0.25">
      <c r="A6022" t="s">
        <v>9456</v>
      </c>
      <c r="B6022" t="s">
        <v>9453</v>
      </c>
      <c r="C6022" t="s">
        <v>9454</v>
      </c>
      <c r="D6022" t="s">
        <v>9455</v>
      </c>
      <c r="E6022" s="117">
        <v>43031</v>
      </c>
      <c r="F6022" s="118">
        <v>0.44982638888888887</v>
      </c>
      <c r="G6022" t="s">
        <v>9457</v>
      </c>
      <c r="H6022">
        <v>672</v>
      </c>
      <c r="I6022">
        <v>13</v>
      </c>
      <c r="J6022" t="s">
        <v>4140</v>
      </c>
      <c r="L6022">
        <v>-62.355371521569801</v>
      </c>
    </row>
    <row r="6023" spans="1:12" x14ac:dyDescent="0.25">
      <c r="A6023" t="s">
        <v>9456</v>
      </c>
      <c r="B6023" t="s">
        <v>9453</v>
      </c>
      <c r="C6023" t="s">
        <v>9454</v>
      </c>
      <c r="D6023" t="s">
        <v>9455</v>
      </c>
      <c r="E6023" s="117">
        <v>43031</v>
      </c>
      <c r="F6023" s="118">
        <v>0.44982638888888887</v>
      </c>
      <c r="G6023" t="s">
        <v>9457</v>
      </c>
      <c r="H6023">
        <v>672</v>
      </c>
      <c r="I6023">
        <v>14</v>
      </c>
      <c r="J6023" t="s">
        <v>4140</v>
      </c>
      <c r="L6023">
        <v>391</v>
      </c>
    </row>
    <row r="6024" spans="1:12" x14ac:dyDescent="0.25">
      <c r="A6024" t="s">
        <v>9456</v>
      </c>
      <c r="B6024" t="s">
        <v>9453</v>
      </c>
      <c r="C6024" t="s">
        <v>9454</v>
      </c>
      <c r="D6024" t="s">
        <v>9455</v>
      </c>
      <c r="E6024" s="117">
        <v>43031</v>
      </c>
      <c r="F6024" s="118">
        <v>0.44982638888888887</v>
      </c>
      <c r="G6024" t="s">
        <v>9457</v>
      </c>
      <c r="H6024">
        <v>672</v>
      </c>
      <c r="I6024">
        <v>15</v>
      </c>
      <c r="J6024" t="s">
        <v>4140</v>
      </c>
      <c r="L6024" t="s">
        <v>25416</v>
      </c>
    </row>
    <row r="6025" spans="1:12" x14ac:dyDescent="0.25">
      <c r="A6025" t="s">
        <v>9456</v>
      </c>
      <c r="B6025" t="s">
        <v>9453</v>
      </c>
      <c r="C6025" t="s">
        <v>9454</v>
      </c>
      <c r="D6025" t="s">
        <v>9455</v>
      </c>
      <c r="E6025" s="117">
        <v>43031</v>
      </c>
      <c r="F6025" s="118">
        <v>0.44984953703703701</v>
      </c>
      <c r="G6025" t="s">
        <v>9457</v>
      </c>
      <c r="H6025">
        <v>673</v>
      </c>
      <c r="I6025">
        <v>2</v>
      </c>
      <c r="J6025" t="s">
        <v>4140</v>
      </c>
      <c r="L6025" t="s">
        <v>5</v>
      </c>
    </row>
    <row r="6026" spans="1:12" x14ac:dyDescent="0.25">
      <c r="A6026" t="s">
        <v>9456</v>
      </c>
      <c r="B6026" t="s">
        <v>9453</v>
      </c>
      <c r="C6026" t="s">
        <v>9454</v>
      </c>
      <c r="D6026" t="s">
        <v>9455</v>
      </c>
      <c r="E6026" s="117">
        <v>43031</v>
      </c>
      <c r="F6026" s="118">
        <v>0.44984953703703701</v>
      </c>
      <c r="G6026" t="s">
        <v>9457</v>
      </c>
      <c r="H6026">
        <v>673</v>
      </c>
      <c r="I6026">
        <v>5</v>
      </c>
      <c r="J6026" t="s">
        <v>4140</v>
      </c>
      <c r="L6026" t="s">
        <v>179</v>
      </c>
    </row>
    <row r="6027" spans="1:12" x14ac:dyDescent="0.25">
      <c r="A6027" t="s">
        <v>9456</v>
      </c>
      <c r="B6027" t="s">
        <v>9453</v>
      </c>
      <c r="C6027" t="s">
        <v>9454</v>
      </c>
      <c r="D6027" t="s">
        <v>9455</v>
      </c>
      <c r="E6027" s="117">
        <v>43031</v>
      </c>
      <c r="F6027" s="118">
        <v>0.4498611111111111</v>
      </c>
      <c r="G6027" t="s">
        <v>9457</v>
      </c>
      <c r="H6027">
        <v>673</v>
      </c>
      <c r="I6027">
        <v>7</v>
      </c>
      <c r="J6027" t="s">
        <v>4140</v>
      </c>
      <c r="L6027">
        <v>118</v>
      </c>
    </row>
    <row r="6028" spans="1:12" x14ac:dyDescent="0.25">
      <c r="A6028" t="s">
        <v>9456</v>
      </c>
      <c r="B6028" t="s">
        <v>9453</v>
      </c>
      <c r="C6028" t="s">
        <v>9454</v>
      </c>
      <c r="D6028" t="s">
        <v>9455</v>
      </c>
      <c r="E6028" s="117">
        <v>43031</v>
      </c>
      <c r="F6028" s="118">
        <v>0.4498611111111111</v>
      </c>
      <c r="G6028" t="s">
        <v>9457</v>
      </c>
      <c r="H6028">
        <v>673</v>
      </c>
      <c r="I6028">
        <v>8</v>
      </c>
      <c r="J6028" t="s">
        <v>4140</v>
      </c>
      <c r="L6028">
        <v>100000</v>
      </c>
    </row>
    <row r="6029" spans="1:12" x14ac:dyDescent="0.25">
      <c r="A6029" t="s">
        <v>9456</v>
      </c>
      <c r="B6029" t="s">
        <v>9453</v>
      </c>
      <c r="C6029" t="s">
        <v>9454</v>
      </c>
      <c r="D6029" t="s">
        <v>9455</v>
      </c>
      <c r="E6029" s="117">
        <v>43031</v>
      </c>
      <c r="F6029" s="118">
        <v>0.4498611111111111</v>
      </c>
      <c r="G6029" t="s">
        <v>9457</v>
      </c>
      <c r="H6029">
        <v>673</v>
      </c>
      <c r="I6029">
        <v>12</v>
      </c>
      <c r="J6029" t="s">
        <v>4140</v>
      </c>
      <c r="L6029">
        <v>-11.671947313041899</v>
      </c>
    </row>
    <row r="6030" spans="1:12" x14ac:dyDescent="0.25">
      <c r="A6030" t="s">
        <v>9456</v>
      </c>
      <c r="B6030" t="s">
        <v>9453</v>
      </c>
      <c r="C6030" t="s">
        <v>9454</v>
      </c>
      <c r="D6030" t="s">
        <v>9455</v>
      </c>
      <c r="E6030" s="117">
        <v>43031</v>
      </c>
      <c r="F6030" s="118">
        <v>0.4498611111111111</v>
      </c>
      <c r="G6030" t="s">
        <v>9457</v>
      </c>
      <c r="H6030">
        <v>673</v>
      </c>
      <c r="I6030">
        <v>13</v>
      </c>
      <c r="J6030" t="s">
        <v>4140</v>
      </c>
      <c r="L6030">
        <v>-62.349268058446903</v>
      </c>
    </row>
    <row r="6031" spans="1:12" x14ac:dyDescent="0.25">
      <c r="A6031" t="s">
        <v>9456</v>
      </c>
      <c r="B6031" t="s">
        <v>9453</v>
      </c>
      <c r="C6031" t="s">
        <v>9454</v>
      </c>
      <c r="D6031" t="s">
        <v>9455</v>
      </c>
      <c r="E6031" s="117">
        <v>43031</v>
      </c>
      <c r="F6031" s="118">
        <v>0.4498611111111111</v>
      </c>
      <c r="G6031" t="s">
        <v>9457</v>
      </c>
      <c r="H6031">
        <v>673</v>
      </c>
      <c r="I6031">
        <v>14</v>
      </c>
      <c r="J6031" t="s">
        <v>4140</v>
      </c>
      <c r="L6031">
        <v>276</v>
      </c>
    </row>
    <row r="6032" spans="1:12" x14ac:dyDescent="0.25">
      <c r="A6032" t="s">
        <v>9456</v>
      </c>
      <c r="B6032" t="s">
        <v>9453</v>
      </c>
      <c r="C6032" t="s">
        <v>9454</v>
      </c>
      <c r="D6032" t="s">
        <v>9455</v>
      </c>
      <c r="E6032" s="117">
        <v>43031</v>
      </c>
      <c r="F6032" s="118">
        <v>0.4498611111111111</v>
      </c>
      <c r="G6032" t="s">
        <v>9457</v>
      </c>
      <c r="H6032">
        <v>673</v>
      </c>
      <c r="I6032">
        <v>15</v>
      </c>
      <c r="J6032" t="s">
        <v>4140</v>
      </c>
      <c r="L6032" s="117">
        <v>42380</v>
      </c>
    </row>
    <row r="6033" spans="1:12" x14ac:dyDescent="0.25">
      <c r="A6033" t="s">
        <v>9456</v>
      </c>
      <c r="B6033" t="s">
        <v>9453</v>
      </c>
      <c r="C6033" t="s">
        <v>9454</v>
      </c>
      <c r="D6033" t="s">
        <v>9455</v>
      </c>
      <c r="E6033" s="117">
        <v>43031</v>
      </c>
      <c r="F6033" s="118">
        <v>0.44988425925925929</v>
      </c>
      <c r="G6033" t="s">
        <v>9457</v>
      </c>
      <c r="H6033">
        <v>674</v>
      </c>
      <c r="I6033">
        <v>2</v>
      </c>
      <c r="J6033" t="s">
        <v>4140</v>
      </c>
      <c r="L6033" t="s">
        <v>5</v>
      </c>
    </row>
    <row r="6034" spans="1:12" x14ac:dyDescent="0.25">
      <c r="A6034" t="s">
        <v>9456</v>
      </c>
      <c r="B6034" t="s">
        <v>9453</v>
      </c>
      <c r="C6034" t="s">
        <v>9454</v>
      </c>
      <c r="D6034" t="s">
        <v>9455</v>
      </c>
      <c r="E6034" s="117">
        <v>43031</v>
      </c>
      <c r="F6034" s="118">
        <v>0.44989583333333333</v>
      </c>
      <c r="G6034" t="s">
        <v>9457</v>
      </c>
      <c r="H6034">
        <v>674</v>
      </c>
      <c r="I6034">
        <v>5</v>
      </c>
      <c r="J6034" t="s">
        <v>4140</v>
      </c>
      <c r="L6034" t="s">
        <v>179</v>
      </c>
    </row>
    <row r="6035" spans="1:12" x14ac:dyDescent="0.25">
      <c r="A6035" t="s">
        <v>9456</v>
      </c>
      <c r="B6035" t="s">
        <v>9453</v>
      </c>
      <c r="C6035" t="s">
        <v>9454</v>
      </c>
      <c r="D6035" t="s">
        <v>9455</v>
      </c>
      <c r="E6035" s="117">
        <v>43031</v>
      </c>
      <c r="F6035" s="118">
        <v>0.44989583333333333</v>
      </c>
      <c r="G6035" t="s">
        <v>9457</v>
      </c>
      <c r="H6035">
        <v>674</v>
      </c>
      <c r="I6035">
        <v>7</v>
      </c>
      <c r="J6035" t="s">
        <v>4140</v>
      </c>
      <c r="L6035">
        <v>119</v>
      </c>
    </row>
    <row r="6036" spans="1:12" x14ac:dyDescent="0.25">
      <c r="A6036" t="s">
        <v>9456</v>
      </c>
      <c r="B6036" t="s">
        <v>9453</v>
      </c>
      <c r="C6036" t="s">
        <v>9454</v>
      </c>
      <c r="D6036" t="s">
        <v>9455</v>
      </c>
      <c r="E6036" s="117">
        <v>43031</v>
      </c>
      <c r="F6036" s="118">
        <v>0.44989583333333333</v>
      </c>
      <c r="G6036" t="s">
        <v>9457</v>
      </c>
      <c r="H6036">
        <v>674</v>
      </c>
      <c r="I6036">
        <v>8</v>
      </c>
      <c r="J6036" t="s">
        <v>4140</v>
      </c>
      <c r="L6036">
        <v>100000</v>
      </c>
    </row>
    <row r="6037" spans="1:12" x14ac:dyDescent="0.25">
      <c r="A6037" t="s">
        <v>9456</v>
      </c>
      <c r="B6037" t="s">
        <v>9453</v>
      </c>
      <c r="C6037" t="s">
        <v>9454</v>
      </c>
      <c r="D6037" t="s">
        <v>9455</v>
      </c>
      <c r="E6037" s="117">
        <v>43031</v>
      </c>
      <c r="F6037" s="118">
        <v>0.44989583333333333</v>
      </c>
      <c r="G6037" t="s">
        <v>9457</v>
      </c>
      <c r="H6037">
        <v>674</v>
      </c>
      <c r="I6037">
        <v>12</v>
      </c>
      <c r="J6037" t="s">
        <v>4140</v>
      </c>
      <c r="L6037">
        <v>-11.647286589994</v>
      </c>
    </row>
    <row r="6038" spans="1:12" x14ac:dyDescent="0.25">
      <c r="A6038" t="s">
        <v>9456</v>
      </c>
      <c r="B6038" t="s">
        <v>9453</v>
      </c>
      <c r="C6038" t="s">
        <v>9454</v>
      </c>
      <c r="D6038" t="s">
        <v>9455</v>
      </c>
      <c r="E6038" s="117">
        <v>43031</v>
      </c>
      <c r="F6038" s="118">
        <v>0.44989583333333333</v>
      </c>
      <c r="G6038" t="s">
        <v>9457</v>
      </c>
      <c r="H6038">
        <v>674</v>
      </c>
      <c r="I6038">
        <v>13</v>
      </c>
      <c r="J6038" t="s">
        <v>4140</v>
      </c>
      <c r="L6038">
        <v>-62.349142005873198</v>
      </c>
    </row>
    <row r="6039" spans="1:12" x14ac:dyDescent="0.25">
      <c r="A6039" t="s">
        <v>9456</v>
      </c>
      <c r="B6039" t="s">
        <v>9453</v>
      </c>
      <c r="C6039" t="s">
        <v>9454</v>
      </c>
      <c r="D6039" t="s">
        <v>9455</v>
      </c>
      <c r="E6039" s="117">
        <v>43031</v>
      </c>
      <c r="F6039" s="118">
        <v>0.44989583333333333</v>
      </c>
      <c r="G6039" t="s">
        <v>9457</v>
      </c>
      <c r="H6039">
        <v>674</v>
      </c>
      <c r="I6039">
        <v>14</v>
      </c>
      <c r="J6039" t="s">
        <v>4140</v>
      </c>
      <c r="L6039">
        <v>256</v>
      </c>
    </row>
    <row r="6040" spans="1:12" x14ac:dyDescent="0.25">
      <c r="A6040" t="s">
        <v>9456</v>
      </c>
      <c r="B6040" t="s">
        <v>9453</v>
      </c>
      <c r="C6040" t="s">
        <v>9454</v>
      </c>
      <c r="D6040" t="s">
        <v>9455</v>
      </c>
      <c r="E6040" s="117">
        <v>43031</v>
      </c>
      <c r="F6040" s="118">
        <v>0.44989583333333333</v>
      </c>
      <c r="G6040" t="s">
        <v>9457</v>
      </c>
      <c r="H6040">
        <v>674</v>
      </c>
      <c r="I6040">
        <v>15</v>
      </c>
      <c r="J6040" t="s">
        <v>4140</v>
      </c>
      <c r="L6040" s="117">
        <v>42380</v>
      </c>
    </row>
    <row r="6041" spans="1:12" x14ac:dyDescent="0.25">
      <c r="A6041" t="s">
        <v>9456</v>
      </c>
      <c r="B6041" t="s">
        <v>9453</v>
      </c>
      <c r="C6041" t="s">
        <v>9454</v>
      </c>
      <c r="D6041" t="s">
        <v>9455</v>
      </c>
      <c r="E6041" s="117">
        <v>43031</v>
      </c>
      <c r="F6041" s="118">
        <v>0.44991898148148146</v>
      </c>
      <c r="G6041" t="s">
        <v>9457</v>
      </c>
      <c r="H6041">
        <v>675</v>
      </c>
      <c r="I6041">
        <v>2</v>
      </c>
      <c r="J6041" t="s">
        <v>4140</v>
      </c>
      <c r="L6041" t="s">
        <v>5</v>
      </c>
    </row>
    <row r="6042" spans="1:12" x14ac:dyDescent="0.25">
      <c r="A6042" t="s">
        <v>9456</v>
      </c>
      <c r="B6042" t="s">
        <v>9453</v>
      </c>
      <c r="C6042" t="s">
        <v>9454</v>
      </c>
      <c r="D6042" t="s">
        <v>9455</v>
      </c>
      <c r="E6042" s="117">
        <v>43031</v>
      </c>
      <c r="F6042" s="118">
        <v>0.44993055555555556</v>
      </c>
      <c r="G6042" t="s">
        <v>9457</v>
      </c>
      <c r="H6042">
        <v>675</v>
      </c>
      <c r="I6042">
        <v>5</v>
      </c>
      <c r="J6042" t="s">
        <v>4140</v>
      </c>
      <c r="L6042" t="s">
        <v>179</v>
      </c>
    </row>
    <row r="6043" spans="1:12" x14ac:dyDescent="0.25">
      <c r="A6043" t="s">
        <v>9456</v>
      </c>
      <c r="B6043" t="s">
        <v>9453</v>
      </c>
      <c r="C6043" t="s">
        <v>9454</v>
      </c>
      <c r="D6043" t="s">
        <v>9455</v>
      </c>
      <c r="E6043" s="117">
        <v>43031</v>
      </c>
      <c r="F6043" s="118">
        <v>0.44993055555555556</v>
      </c>
      <c r="G6043" t="s">
        <v>9457</v>
      </c>
      <c r="H6043">
        <v>675</v>
      </c>
      <c r="I6043">
        <v>7</v>
      </c>
      <c r="J6043" t="s">
        <v>4140</v>
      </c>
      <c r="L6043">
        <v>120</v>
      </c>
    </row>
    <row r="6044" spans="1:12" x14ac:dyDescent="0.25">
      <c r="A6044" t="s">
        <v>9456</v>
      </c>
      <c r="B6044" t="s">
        <v>9453</v>
      </c>
      <c r="C6044" t="s">
        <v>9454</v>
      </c>
      <c r="D6044" t="s">
        <v>9455</v>
      </c>
      <c r="E6044" s="117">
        <v>43031</v>
      </c>
      <c r="F6044" s="118">
        <v>0.44993055555555556</v>
      </c>
      <c r="G6044" t="s">
        <v>9457</v>
      </c>
      <c r="H6044">
        <v>675</v>
      </c>
      <c r="I6044">
        <v>8</v>
      </c>
      <c r="J6044" t="s">
        <v>4140</v>
      </c>
      <c r="L6044">
        <v>100000</v>
      </c>
    </row>
    <row r="6045" spans="1:12" x14ac:dyDescent="0.25">
      <c r="A6045" t="s">
        <v>9456</v>
      </c>
      <c r="B6045" t="s">
        <v>9453</v>
      </c>
      <c r="C6045" t="s">
        <v>9454</v>
      </c>
      <c r="D6045" t="s">
        <v>9455</v>
      </c>
      <c r="E6045" s="117">
        <v>43031</v>
      </c>
      <c r="F6045" s="118">
        <v>0.44993055555555556</v>
      </c>
      <c r="G6045" t="s">
        <v>9457</v>
      </c>
      <c r="H6045">
        <v>675</v>
      </c>
      <c r="I6045">
        <v>12</v>
      </c>
      <c r="J6045" t="s">
        <v>4140</v>
      </c>
      <c r="L6045">
        <v>-11.638596965861799</v>
      </c>
    </row>
    <row r="6046" spans="1:12" x14ac:dyDescent="0.25">
      <c r="A6046" t="s">
        <v>9456</v>
      </c>
      <c r="B6046" t="s">
        <v>9453</v>
      </c>
      <c r="C6046" t="s">
        <v>9454</v>
      </c>
      <c r="D6046" t="s">
        <v>9455</v>
      </c>
      <c r="E6046" s="117">
        <v>43031</v>
      </c>
      <c r="F6046" s="118">
        <v>0.44993055555555556</v>
      </c>
      <c r="G6046" t="s">
        <v>9457</v>
      </c>
      <c r="H6046">
        <v>675</v>
      </c>
      <c r="I6046">
        <v>13</v>
      </c>
      <c r="J6046" t="s">
        <v>4140</v>
      </c>
      <c r="L6046">
        <v>-62.349483291336099</v>
      </c>
    </row>
    <row r="6047" spans="1:12" x14ac:dyDescent="0.25">
      <c r="A6047" t="s">
        <v>9456</v>
      </c>
      <c r="B6047" t="s">
        <v>9453</v>
      </c>
      <c r="C6047" t="s">
        <v>9454</v>
      </c>
      <c r="D6047" t="s">
        <v>9455</v>
      </c>
      <c r="E6047" s="117">
        <v>43031</v>
      </c>
      <c r="F6047" s="118">
        <v>0.44993055555555556</v>
      </c>
      <c r="G6047" t="s">
        <v>9457</v>
      </c>
      <c r="H6047">
        <v>675</v>
      </c>
      <c r="I6047">
        <v>14</v>
      </c>
      <c r="J6047" t="s">
        <v>4140</v>
      </c>
      <c r="L6047">
        <v>272</v>
      </c>
    </row>
    <row r="6048" spans="1:12" x14ac:dyDescent="0.25">
      <c r="A6048" t="s">
        <v>9456</v>
      </c>
      <c r="B6048" t="s">
        <v>9453</v>
      </c>
      <c r="C6048" t="s">
        <v>9454</v>
      </c>
      <c r="D6048" t="s">
        <v>9455</v>
      </c>
      <c r="E6048" s="117">
        <v>43031</v>
      </c>
      <c r="F6048" s="118">
        <v>0.44993055555555556</v>
      </c>
      <c r="G6048" t="s">
        <v>9457</v>
      </c>
      <c r="H6048">
        <v>675</v>
      </c>
      <c r="I6048">
        <v>15</v>
      </c>
      <c r="J6048" t="s">
        <v>4140</v>
      </c>
      <c r="L6048" s="117">
        <v>42380</v>
      </c>
    </row>
    <row r="6049" spans="1:12" x14ac:dyDescent="0.25">
      <c r="A6049" t="s">
        <v>9456</v>
      </c>
      <c r="B6049" t="s">
        <v>9453</v>
      </c>
      <c r="C6049" t="s">
        <v>9454</v>
      </c>
      <c r="D6049" t="s">
        <v>9455</v>
      </c>
      <c r="E6049" s="117">
        <v>43031</v>
      </c>
      <c r="F6049" s="118">
        <v>0.44995370370370374</v>
      </c>
      <c r="G6049" t="s">
        <v>9457</v>
      </c>
      <c r="H6049">
        <v>676</v>
      </c>
      <c r="I6049">
        <v>2</v>
      </c>
      <c r="J6049" t="s">
        <v>4140</v>
      </c>
      <c r="L6049" t="s">
        <v>5</v>
      </c>
    </row>
    <row r="6050" spans="1:12" x14ac:dyDescent="0.25">
      <c r="A6050" t="s">
        <v>9456</v>
      </c>
      <c r="B6050" t="s">
        <v>9453</v>
      </c>
      <c r="C6050" t="s">
        <v>9454</v>
      </c>
      <c r="D6050" t="s">
        <v>9455</v>
      </c>
      <c r="E6050" s="117">
        <v>43031</v>
      </c>
      <c r="F6050" s="118">
        <v>0.44996527777777778</v>
      </c>
      <c r="G6050" t="s">
        <v>9457</v>
      </c>
      <c r="H6050">
        <v>676</v>
      </c>
      <c r="I6050">
        <v>5</v>
      </c>
      <c r="J6050" t="s">
        <v>4140</v>
      </c>
      <c r="L6050" t="s">
        <v>179</v>
      </c>
    </row>
    <row r="6051" spans="1:12" x14ac:dyDescent="0.25">
      <c r="A6051" t="s">
        <v>9456</v>
      </c>
      <c r="B6051" t="s">
        <v>9453</v>
      </c>
      <c r="C6051" t="s">
        <v>9454</v>
      </c>
      <c r="D6051" t="s">
        <v>9455</v>
      </c>
      <c r="E6051" s="117">
        <v>43031</v>
      </c>
      <c r="F6051" s="118">
        <v>0.44996527777777778</v>
      </c>
      <c r="G6051" t="s">
        <v>9457</v>
      </c>
      <c r="H6051">
        <v>676</v>
      </c>
      <c r="I6051">
        <v>7</v>
      </c>
      <c r="J6051" t="s">
        <v>4140</v>
      </c>
      <c r="L6051">
        <v>121</v>
      </c>
    </row>
    <row r="6052" spans="1:12" x14ac:dyDescent="0.25">
      <c r="A6052" t="s">
        <v>9456</v>
      </c>
      <c r="B6052" t="s">
        <v>9453</v>
      </c>
      <c r="C6052" t="s">
        <v>9454</v>
      </c>
      <c r="D6052" t="s">
        <v>9455</v>
      </c>
      <c r="E6052" s="117">
        <v>43031</v>
      </c>
      <c r="F6052" s="118">
        <v>0.44996527777777778</v>
      </c>
      <c r="G6052" t="s">
        <v>9457</v>
      </c>
      <c r="H6052">
        <v>676</v>
      </c>
      <c r="I6052">
        <v>8</v>
      </c>
      <c r="J6052" t="s">
        <v>4140</v>
      </c>
      <c r="L6052">
        <v>100000</v>
      </c>
    </row>
    <row r="6053" spans="1:12" x14ac:dyDescent="0.25">
      <c r="A6053" t="s">
        <v>9456</v>
      </c>
      <c r="B6053" t="s">
        <v>9453</v>
      </c>
      <c r="C6053" t="s">
        <v>9454</v>
      </c>
      <c r="D6053" t="s">
        <v>9455</v>
      </c>
      <c r="E6053" s="117">
        <v>43031</v>
      </c>
      <c r="F6053" s="118">
        <v>0.44996527777777778</v>
      </c>
      <c r="G6053" t="s">
        <v>9457</v>
      </c>
      <c r="H6053">
        <v>676</v>
      </c>
      <c r="I6053">
        <v>12</v>
      </c>
      <c r="J6053" t="s">
        <v>4140</v>
      </c>
      <c r="L6053">
        <v>-11.611430931275301</v>
      </c>
    </row>
    <row r="6054" spans="1:12" x14ac:dyDescent="0.25">
      <c r="A6054" t="s">
        <v>9456</v>
      </c>
      <c r="B6054" t="s">
        <v>9453</v>
      </c>
      <c r="C6054" t="s">
        <v>9454</v>
      </c>
      <c r="D6054" t="s">
        <v>9455</v>
      </c>
      <c r="E6054" s="117">
        <v>43031</v>
      </c>
      <c r="F6054" s="118">
        <v>0.44996527777777778</v>
      </c>
      <c r="G6054" t="s">
        <v>9457</v>
      </c>
      <c r="H6054">
        <v>676</v>
      </c>
      <c r="I6054">
        <v>13</v>
      </c>
      <c r="J6054" t="s">
        <v>4140</v>
      </c>
      <c r="L6054">
        <v>-62.349216118510398</v>
      </c>
    </row>
    <row r="6055" spans="1:12" x14ac:dyDescent="0.25">
      <c r="A6055" t="s">
        <v>9456</v>
      </c>
      <c r="B6055" t="s">
        <v>9453</v>
      </c>
      <c r="C6055" t="s">
        <v>9454</v>
      </c>
      <c r="D6055" t="s">
        <v>9455</v>
      </c>
      <c r="E6055" s="117">
        <v>43031</v>
      </c>
      <c r="F6055" s="118">
        <v>0.44996527777777778</v>
      </c>
      <c r="G6055" t="s">
        <v>9457</v>
      </c>
      <c r="H6055">
        <v>676</v>
      </c>
      <c r="I6055">
        <v>14</v>
      </c>
      <c r="J6055" t="s">
        <v>4140</v>
      </c>
      <c r="L6055">
        <v>278</v>
      </c>
    </row>
    <row r="6056" spans="1:12" x14ac:dyDescent="0.25">
      <c r="A6056" t="s">
        <v>9456</v>
      </c>
      <c r="B6056" t="s">
        <v>9453</v>
      </c>
      <c r="C6056" t="s">
        <v>9454</v>
      </c>
      <c r="D6056" t="s">
        <v>9455</v>
      </c>
      <c r="E6056" s="117">
        <v>43031</v>
      </c>
      <c r="F6056" s="118">
        <v>0.44996527777777778</v>
      </c>
      <c r="G6056" t="s">
        <v>9457</v>
      </c>
      <c r="H6056">
        <v>676</v>
      </c>
      <c r="I6056">
        <v>15</v>
      </c>
      <c r="J6056" t="s">
        <v>4140</v>
      </c>
      <c r="L6056" s="117">
        <v>42380</v>
      </c>
    </row>
    <row r="6057" spans="1:12" x14ac:dyDescent="0.25">
      <c r="A6057" t="s">
        <v>9456</v>
      </c>
      <c r="B6057" t="s">
        <v>9453</v>
      </c>
      <c r="C6057" t="s">
        <v>9454</v>
      </c>
      <c r="D6057" t="s">
        <v>9455</v>
      </c>
      <c r="E6057" s="117">
        <v>43031</v>
      </c>
      <c r="F6057" s="118">
        <v>0.44998842592592592</v>
      </c>
      <c r="G6057" t="s">
        <v>9457</v>
      </c>
      <c r="H6057">
        <v>677</v>
      </c>
      <c r="I6057">
        <v>2</v>
      </c>
      <c r="J6057" t="s">
        <v>4140</v>
      </c>
      <c r="L6057" t="s">
        <v>5</v>
      </c>
    </row>
    <row r="6058" spans="1:12" x14ac:dyDescent="0.25">
      <c r="A6058" t="s">
        <v>9456</v>
      </c>
      <c r="B6058" t="s">
        <v>9453</v>
      </c>
      <c r="C6058" t="s">
        <v>9454</v>
      </c>
      <c r="D6058" t="s">
        <v>9455</v>
      </c>
      <c r="E6058" s="117">
        <v>43031</v>
      </c>
      <c r="F6058" s="118">
        <v>0.45</v>
      </c>
      <c r="G6058" t="s">
        <v>9457</v>
      </c>
      <c r="H6058">
        <v>677</v>
      </c>
      <c r="I6058">
        <v>5</v>
      </c>
      <c r="J6058" t="s">
        <v>4140</v>
      </c>
      <c r="L6058" t="s">
        <v>179</v>
      </c>
    </row>
    <row r="6059" spans="1:12" x14ac:dyDescent="0.25">
      <c r="A6059" t="s">
        <v>9456</v>
      </c>
      <c r="B6059" t="s">
        <v>9453</v>
      </c>
      <c r="C6059" t="s">
        <v>9454</v>
      </c>
      <c r="D6059" t="s">
        <v>9455</v>
      </c>
      <c r="E6059" s="117">
        <v>43031</v>
      </c>
      <c r="F6059" s="118">
        <v>0.45</v>
      </c>
      <c r="G6059" t="s">
        <v>9457</v>
      </c>
      <c r="H6059">
        <v>677</v>
      </c>
      <c r="I6059">
        <v>7</v>
      </c>
      <c r="J6059" t="s">
        <v>4140</v>
      </c>
      <c r="L6059">
        <v>122</v>
      </c>
    </row>
    <row r="6060" spans="1:12" x14ac:dyDescent="0.25">
      <c r="A6060" t="s">
        <v>9456</v>
      </c>
      <c r="B6060" t="s">
        <v>9453</v>
      </c>
      <c r="C6060" t="s">
        <v>9454</v>
      </c>
      <c r="D6060" t="s">
        <v>9455</v>
      </c>
      <c r="E6060" s="117">
        <v>43031</v>
      </c>
      <c r="F6060" s="118">
        <v>0.45</v>
      </c>
      <c r="G6060" t="s">
        <v>9457</v>
      </c>
      <c r="H6060">
        <v>677</v>
      </c>
      <c r="I6060">
        <v>8</v>
      </c>
      <c r="J6060" t="s">
        <v>4140</v>
      </c>
      <c r="L6060">
        <v>100000</v>
      </c>
    </row>
    <row r="6061" spans="1:12" x14ac:dyDescent="0.25">
      <c r="A6061" t="s">
        <v>9456</v>
      </c>
      <c r="B6061" t="s">
        <v>9453</v>
      </c>
      <c r="C6061" t="s">
        <v>9454</v>
      </c>
      <c r="D6061" t="s">
        <v>9455</v>
      </c>
      <c r="E6061" s="117">
        <v>43031</v>
      </c>
      <c r="F6061" s="118">
        <v>0.45</v>
      </c>
      <c r="G6061" t="s">
        <v>9457</v>
      </c>
      <c r="H6061">
        <v>677</v>
      </c>
      <c r="I6061">
        <v>12</v>
      </c>
      <c r="J6061" t="s">
        <v>4140</v>
      </c>
      <c r="L6061">
        <v>-11.597168778169699</v>
      </c>
    </row>
    <row r="6062" spans="1:12" x14ac:dyDescent="0.25">
      <c r="A6062" t="s">
        <v>9456</v>
      </c>
      <c r="B6062" t="s">
        <v>9453</v>
      </c>
      <c r="C6062" t="s">
        <v>9454</v>
      </c>
      <c r="D6062" t="s">
        <v>9455</v>
      </c>
      <c r="E6062" s="117">
        <v>43031</v>
      </c>
      <c r="F6062" s="118">
        <v>0.45</v>
      </c>
      <c r="G6062" t="s">
        <v>9457</v>
      </c>
      <c r="H6062">
        <v>677</v>
      </c>
      <c r="I6062">
        <v>13</v>
      </c>
      <c r="J6062" t="s">
        <v>4140</v>
      </c>
      <c r="L6062">
        <v>-62.348689663736401</v>
      </c>
    </row>
    <row r="6063" spans="1:12" x14ac:dyDescent="0.25">
      <c r="A6063" t="s">
        <v>9456</v>
      </c>
      <c r="B6063" t="s">
        <v>9453</v>
      </c>
      <c r="C6063" t="s">
        <v>9454</v>
      </c>
      <c r="D6063" t="s">
        <v>9455</v>
      </c>
      <c r="E6063" s="117">
        <v>43031</v>
      </c>
      <c r="F6063" s="118">
        <v>0.45</v>
      </c>
      <c r="G6063" t="s">
        <v>9457</v>
      </c>
      <c r="H6063">
        <v>677</v>
      </c>
      <c r="I6063">
        <v>14</v>
      </c>
      <c r="J6063" t="s">
        <v>4140</v>
      </c>
      <c r="L6063">
        <v>245</v>
      </c>
    </row>
    <row r="6064" spans="1:12" x14ac:dyDescent="0.25">
      <c r="A6064" t="s">
        <v>9456</v>
      </c>
      <c r="B6064" t="s">
        <v>9453</v>
      </c>
      <c r="C6064" t="s">
        <v>9454</v>
      </c>
      <c r="D6064" t="s">
        <v>9455</v>
      </c>
      <c r="E6064" s="117">
        <v>43031</v>
      </c>
      <c r="F6064" s="118">
        <v>0.45001157407407405</v>
      </c>
      <c r="G6064" t="s">
        <v>9457</v>
      </c>
      <c r="H6064">
        <v>677</v>
      </c>
      <c r="I6064">
        <v>15</v>
      </c>
      <c r="J6064" t="s">
        <v>4140</v>
      </c>
      <c r="L6064" s="117">
        <v>42380</v>
      </c>
    </row>
    <row r="6065" spans="1:12" x14ac:dyDescent="0.25">
      <c r="A6065" t="s">
        <v>9456</v>
      </c>
      <c r="B6065" t="s">
        <v>9453</v>
      </c>
      <c r="C6065" t="s">
        <v>9454</v>
      </c>
      <c r="D6065" t="s">
        <v>9455</v>
      </c>
      <c r="E6065" s="117">
        <v>43031</v>
      </c>
      <c r="F6065" s="118">
        <v>0.4500231481481482</v>
      </c>
      <c r="G6065" t="s">
        <v>9457</v>
      </c>
      <c r="H6065">
        <v>678</v>
      </c>
      <c r="I6065">
        <v>2</v>
      </c>
      <c r="J6065" t="s">
        <v>4140</v>
      </c>
      <c r="L6065" t="s">
        <v>5</v>
      </c>
    </row>
    <row r="6066" spans="1:12" x14ac:dyDescent="0.25">
      <c r="A6066" t="s">
        <v>9456</v>
      </c>
      <c r="B6066" t="s">
        <v>9453</v>
      </c>
      <c r="C6066" t="s">
        <v>9454</v>
      </c>
      <c r="D6066" t="s">
        <v>9455</v>
      </c>
      <c r="E6066" s="117">
        <v>43031</v>
      </c>
      <c r="F6066" s="118">
        <v>0.45003472222222224</v>
      </c>
      <c r="G6066" t="s">
        <v>9457</v>
      </c>
      <c r="H6066">
        <v>678</v>
      </c>
      <c r="I6066">
        <v>5</v>
      </c>
      <c r="J6066" t="s">
        <v>4140</v>
      </c>
      <c r="L6066" t="s">
        <v>179</v>
      </c>
    </row>
    <row r="6067" spans="1:12" x14ac:dyDescent="0.25">
      <c r="A6067" t="s">
        <v>9456</v>
      </c>
      <c r="B6067" t="s">
        <v>9453</v>
      </c>
      <c r="C6067" t="s">
        <v>9454</v>
      </c>
      <c r="D6067" t="s">
        <v>9455</v>
      </c>
      <c r="E6067" s="117">
        <v>43031</v>
      </c>
      <c r="F6067" s="118">
        <v>0.45003472222222224</v>
      </c>
      <c r="G6067" t="s">
        <v>9457</v>
      </c>
      <c r="H6067">
        <v>678</v>
      </c>
      <c r="I6067">
        <v>7</v>
      </c>
      <c r="J6067" t="s">
        <v>4140</v>
      </c>
      <c r="L6067">
        <v>123</v>
      </c>
    </row>
    <row r="6068" spans="1:12" x14ac:dyDescent="0.25">
      <c r="A6068" t="s">
        <v>9456</v>
      </c>
      <c r="B6068" t="s">
        <v>9453</v>
      </c>
      <c r="C6068" t="s">
        <v>9454</v>
      </c>
      <c r="D6068" t="s">
        <v>9455</v>
      </c>
      <c r="E6068" s="117">
        <v>43031</v>
      </c>
      <c r="F6068" s="118">
        <v>0.45003472222222224</v>
      </c>
      <c r="G6068" t="s">
        <v>9457</v>
      </c>
      <c r="H6068">
        <v>678</v>
      </c>
      <c r="I6068">
        <v>8</v>
      </c>
      <c r="J6068" t="s">
        <v>4140</v>
      </c>
      <c r="L6068">
        <v>100000</v>
      </c>
    </row>
    <row r="6069" spans="1:12" x14ac:dyDescent="0.25">
      <c r="A6069" t="s">
        <v>9456</v>
      </c>
      <c r="B6069" t="s">
        <v>9453</v>
      </c>
      <c r="C6069" t="s">
        <v>9454</v>
      </c>
      <c r="D6069" t="s">
        <v>9455</v>
      </c>
      <c r="E6069" s="117">
        <v>43031</v>
      </c>
      <c r="F6069" s="118">
        <v>0.45003472222222224</v>
      </c>
      <c r="G6069" t="s">
        <v>9457</v>
      </c>
      <c r="H6069">
        <v>678</v>
      </c>
      <c r="I6069">
        <v>12</v>
      </c>
      <c r="J6069" t="s">
        <v>4140</v>
      </c>
      <c r="L6069">
        <v>-11.6842929479541</v>
      </c>
    </row>
    <row r="6070" spans="1:12" x14ac:dyDescent="0.25">
      <c r="A6070" t="s">
        <v>9456</v>
      </c>
      <c r="B6070" t="s">
        <v>9453</v>
      </c>
      <c r="C6070" t="s">
        <v>9454</v>
      </c>
      <c r="D6070" t="s">
        <v>9455</v>
      </c>
      <c r="E6070" s="117">
        <v>43031</v>
      </c>
      <c r="F6070" s="118">
        <v>0.45003472222222224</v>
      </c>
      <c r="G6070" t="s">
        <v>9457</v>
      </c>
      <c r="H6070">
        <v>678</v>
      </c>
      <c r="I6070">
        <v>13</v>
      </c>
      <c r="J6070" t="s">
        <v>4140</v>
      </c>
      <c r="L6070">
        <v>-62.311318702454201</v>
      </c>
    </row>
    <row r="6071" spans="1:12" x14ac:dyDescent="0.25">
      <c r="A6071" t="s">
        <v>9456</v>
      </c>
      <c r="B6071" t="s">
        <v>9453</v>
      </c>
      <c r="C6071" t="s">
        <v>9454</v>
      </c>
      <c r="D6071" t="s">
        <v>9455</v>
      </c>
      <c r="E6071" s="117">
        <v>43031</v>
      </c>
      <c r="F6071" s="118">
        <v>0.45003472222222224</v>
      </c>
      <c r="G6071" t="s">
        <v>9457</v>
      </c>
      <c r="H6071">
        <v>678</v>
      </c>
      <c r="I6071">
        <v>14</v>
      </c>
      <c r="J6071" t="s">
        <v>4140</v>
      </c>
      <c r="L6071">
        <v>258</v>
      </c>
    </row>
    <row r="6072" spans="1:12" x14ac:dyDescent="0.25">
      <c r="A6072" t="s">
        <v>9456</v>
      </c>
      <c r="B6072" t="s">
        <v>9453</v>
      </c>
      <c r="C6072" t="s">
        <v>9454</v>
      </c>
      <c r="D6072" t="s">
        <v>9455</v>
      </c>
      <c r="E6072" s="117">
        <v>43031</v>
      </c>
      <c r="F6072" s="118">
        <v>0.45004629629629633</v>
      </c>
      <c r="G6072" t="s">
        <v>9457</v>
      </c>
      <c r="H6072">
        <v>678</v>
      </c>
      <c r="I6072">
        <v>15</v>
      </c>
      <c r="J6072" t="s">
        <v>4140</v>
      </c>
      <c r="L6072" s="117">
        <v>42380</v>
      </c>
    </row>
    <row r="6073" spans="1:12" x14ac:dyDescent="0.25">
      <c r="A6073" t="s">
        <v>9456</v>
      </c>
      <c r="B6073" t="s">
        <v>9453</v>
      </c>
      <c r="C6073" t="s">
        <v>9454</v>
      </c>
      <c r="D6073" t="s">
        <v>9455</v>
      </c>
      <c r="E6073" s="117">
        <v>43031</v>
      </c>
      <c r="F6073" s="118">
        <v>0.45006944444444441</v>
      </c>
      <c r="G6073" t="s">
        <v>9457</v>
      </c>
      <c r="H6073">
        <v>679</v>
      </c>
      <c r="I6073">
        <v>2</v>
      </c>
      <c r="J6073" t="s">
        <v>4140</v>
      </c>
      <c r="L6073" t="s">
        <v>5</v>
      </c>
    </row>
    <row r="6074" spans="1:12" x14ac:dyDescent="0.25">
      <c r="A6074" t="s">
        <v>9456</v>
      </c>
      <c r="B6074" t="s">
        <v>9453</v>
      </c>
      <c r="C6074" t="s">
        <v>9454</v>
      </c>
      <c r="D6074" t="s">
        <v>9455</v>
      </c>
      <c r="E6074" s="117">
        <v>43031</v>
      </c>
      <c r="F6074" s="118">
        <v>0.45006944444444441</v>
      </c>
      <c r="G6074" t="s">
        <v>9457</v>
      </c>
      <c r="H6074">
        <v>679</v>
      </c>
      <c r="I6074">
        <v>5</v>
      </c>
      <c r="J6074" t="s">
        <v>4140</v>
      </c>
      <c r="L6074" t="s">
        <v>179</v>
      </c>
    </row>
    <row r="6075" spans="1:12" x14ac:dyDescent="0.25">
      <c r="A6075" t="s">
        <v>9456</v>
      </c>
      <c r="B6075" t="s">
        <v>9453</v>
      </c>
      <c r="C6075" t="s">
        <v>9454</v>
      </c>
      <c r="D6075" t="s">
        <v>9455</v>
      </c>
      <c r="E6075" s="117">
        <v>43031</v>
      </c>
      <c r="F6075" s="118">
        <v>0.45006944444444441</v>
      </c>
      <c r="G6075" t="s">
        <v>9457</v>
      </c>
      <c r="H6075">
        <v>679</v>
      </c>
      <c r="I6075">
        <v>7</v>
      </c>
      <c r="J6075" t="s">
        <v>4140</v>
      </c>
      <c r="L6075">
        <v>124</v>
      </c>
    </row>
    <row r="6076" spans="1:12" x14ac:dyDescent="0.25">
      <c r="A6076" t="s">
        <v>9456</v>
      </c>
      <c r="B6076" t="s">
        <v>9453</v>
      </c>
      <c r="C6076" t="s">
        <v>9454</v>
      </c>
      <c r="D6076" t="s">
        <v>9455</v>
      </c>
      <c r="E6076" s="117">
        <v>43031</v>
      </c>
      <c r="F6076" s="118">
        <v>0.45006944444444441</v>
      </c>
      <c r="G6076" t="s">
        <v>9457</v>
      </c>
      <c r="H6076">
        <v>679</v>
      </c>
      <c r="I6076">
        <v>8</v>
      </c>
      <c r="J6076" t="s">
        <v>4140</v>
      </c>
      <c r="L6076">
        <v>100000</v>
      </c>
    </row>
    <row r="6077" spans="1:12" x14ac:dyDescent="0.25">
      <c r="A6077" t="s">
        <v>9456</v>
      </c>
      <c r="B6077" t="s">
        <v>9453</v>
      </c>
      <c r="C6077" t="s">
        <v>9454</v>
      </c>
      <c r="D6077" t="s">
        <v>9455</v>
      </c>
      <c r="E6077" s="117">
        <v>43031</v>
      </c>
      <c r="F6077" s="118">
        <v>0.45006944444444441</v>
      </c>
      <c r="G6077" t="s">
        <v>9457</v>
      </c>
      <c r="H6077">
        <v>679</v>
      </c>
      <c r="I6077">
        <v>12</v>
      </c>
      <c r="J6077" t="s">
        <v>4140</v>
      </c>
      <c r="L6077">
        <v>-11.6727007629533</v>
      </c>
    </row>
    <row r="6078" spans="1:12" x14ac:dyDescent="0.25">
      <c r="A6078" t="s">
        <v>9456</v>
      </c>
      <c r="B6078" t="s">
        <v>9453</v>
      </c>
      <c r="C6078" t="s">
        <v>9454</v>
      </c>
      <c r="D6078" t="s">
        <v>9455</v>
      </c>
      <c r="E6078" s="117">
        <v>43031</v>
      </c>
      <c r="F6078" s="118">
        <v>0.45006944444444441</v>
      </c>
      <c r="G6078" t="s">
        <v>9457</v>
      </c>
      <c r="H6078">
        <v>679</v>
      </c>
      <c r="I6078">
        <v>13</v>
      </c>
      <c r="J6078" t="s">
        <v>4140</v>
      </c>
      <c r="L6078">
        <v>-62.311705130250303</v>
      </c>
    </row>
    <row r="6079" spans="1:12" x14ac:dyDescent="0.25">
      <c r="A6079" t="s">
        <v>9456</v>
      </c>
      <c r="B6079" t="s">
        <v>9453</v>
      </c>
      <c r="C6079" t="s">
        <v>9454</v>
      </c>
      <c r="D6079" t="s">
        <v>9455</v>
      </c>
      <c r="E6079" s="117">
        <v>43031</v>
      </c>
      <c r="F6079" s="118">
        <v>0.45006944444444441</v>
      </c>
      <c r="G6079" t="s">
        <v>9457</v>
      </c>
      <c r="H6079">
        <v>679</v>
      </c>
      <c r="I6079">
        <v>14</v>
      </c>
      <c r="J6079" t="s">
        <v>4140</v>
      </c>
      <c r="L6079">
        <v>281</v>
      </c>
    </row>
    <row r="6080" spans="1:12" x14ac:dyDescent="0.25">
      <c r="A6080" t="s">
        <v>9456</v>
      </c>
      <c r="B6080" t="s">
        <v>9453</v>
      </c>
      <c r="C6080" t="s">
        <v>9454</v>
      </c>
      <c r="D6080" t="s">
        <v>9455</v>
      </c>
      <c r="E6080" s="117">
        <v>43031</v>
      </c>
      <c r="F6080" s="118">
        <v>0.45008101851851851</v>
      </c>
      <c r="G6080" t="s">
        <v>9457</v>
      </c>
      <c r="H6080">
        <v>679</v>
      </c>
      <c r="I6080">
        <v>15</v>
      </c>
      <c r="J6080" t="s">
        <v>4140</v>
      </c>
      <c r="L6080" s="117">
        <v>42380</v>
      </c>
    </row>
    <row r="6081" spans="1:12" x14ac:dyDescent="0.25">
      <c r="A6081" t="s">
        <v>9456</v>
      </c>
      <c r="B6081" t="s">
        <v>9453</v>
      </c>
      <c r="C6081" t="s">
        <v>9454</v>
      </c>
      <c r="D6081" t="s">
        <v>9455</v>
      </c>
      <c r="E6081" s="117">
        <v>43031</v>
      </c>
      <c r="F6081" s="118">
        <v>0.45010416666666669</v>
      </c>
      <c r="G6081" t="s">
        <v>9457</v>
      </c>
      <c r="H6081">
        <v>680</v>
      </c>
      <c r="I6081">
        <v>2</v>
      </c>
      <c r="J6081" t="s">
        <v>4140</v>
      </c>
      <c r="L6081" t="s">
        <v>5</v>
      </c>
    </row>
    <row r="6082" spans="1:12" x14ac:dyDescent="0.25">
      <c r="A6082" t="s">
        <v>9456</v>
      </c>
      <c r="B6082" t="s">
        <v>9453</v>
      </c>
      <c r="C6082" t="s">
        <v>9454</v>
      </c>
      <c r="D6082" t="s">
        <v>9455</v>
      </c>
      <c r="E6082" s="117">
        <v>43031</v>
      </c>
      <c r="F6082" s="118">
        <v>0.45010416666666669</v>
      </c>
      <c r="G6082" t="s">
        <v>9457</v>
      </c>
      <c r="H6082">
        <v>680</v>
      </c>
      <c r="I6082">
        <v>5</v>
      </c>
      <c r="J6082" t="s">
        <v>4140</v>
      </c>
      <c r="L6082" t="s">
        <v>179</v>
      </c>
    </row>
    <row r="6083" spans="1:12" x14ac:dyDescent="0.25">
      <c r="A6083" t="s">
        <v>9456</v>
      </c>
      <c r="B6083" t="s">
        <v>9453</v>
      </c>
      <c r="C6083" t="s">
        <v>9454</v>
      </c>
      <c r="D6083" t="s">
        <v>9455</v>
      </c>
      <c r="E6083" s="117">
        <v>43031</v>
      </c>
      <c r="F6083" s="118">
        <v>0.45010416666666669</v>
      </c>
      <c r="G6083" t="s">
        <v>9457</v>
      </c>
      <c r="H6083">
        <v>680</v>
      </c>
      <c r="I6083">
        <v>7</v>
      </c>
      <c r="J6083" t="s">
        <v>4140</v>
      </c>
      <c r="L6083">
        <v>125</v>
      </c>
    </row>
    <row r="6084" spans="1:12" x14ac:dyDescent="0.25">
      <c r="A6084" t="s">
        <v>9456</v>
      </c>
      <c r="B6084" t="s">
        <v>9453</v>
      </c>
      <c r="C6084" t="s">
        <v>9454</v>
      </c>
      <c r="D6084" t="s">
        <v>9455</v>
      </c>
      <c r="E6084" s="117">
        <v>43031</v>
      </c>
      <c r="F6084" s="118">
        <v>0.45010416666666669</v>
      </c>
      <c r="G6084" t="s">
        <v>9457</v>
      </c>
      <c r="H6084">
        <v>680</v>
      </c>
      <c r="I6084">
        <v>8</v>
      </c>
      <c r="J6084" t="s">
        <v>4140</v>
      </c>
      <c r="L6084">
        <v>100000</v>
      </c>
    </row>
    <row r="6085" spans="1:12" x14ac:dyDescent="0.25">
      <c r="A6085" t="s">
        <v>9456</v>
      </c>
      <c r="B6085" t="s">
        <v>9453</v>
      </c>
      <c r="C6085" t="s">
        <v>9454</v>
      </c>
      <c r="D6085" t="s">
        <v>9455</v>
      </c>
      <c r="E6085" s="117">
        <v>43031</v>
      </c>
      <c r="F6085" s="118">
        <v>0.45010416666666669</v>
      </c>
      <c r="G6085" t="s">
        <v>9457</v>
      </c>
      <c r="H6085">
        <v>680</v>
      </c>
      <c r="I6085">
        <v>12</v>
      </c>
      <c r="J6085" t="s">
        <v>4140</v>
      </c>
      <c r="L6085">
        <v>-11.652301039977401</v>
      </c>
    </row>
    <row r="6086" spans="1:12" x14ac:dyDescent="0.25">
      <c r="A6086" t="s">
        <v>9456</v>
      </c>
      <c r="B6086" t="s">
        <v>9453</v>
      </c>
      <c r="C6086" t="s">
        <v>9454</v>
      </c>
      <c r="D6086" t="s">
        <v>9455</v>
      </c>
      <c r="E6086" s="117">
        <v>43031</v>
      </c>
      <c r="F6086" s="118">
        <v>0.45010416666666669</v>
      </c>
      <c r="G6086" t="s">
        <v>9457</v>
      </c>
      <c r="H6086">
        <v>680</v>
      </c>
      <c r="I6086">
        <v>13</v>
      </c>
      <c r="J6086" t="s">
        <v>4140</v>
      </c>
      <c r="L6086">
        <v>-62.312241609908703</v>
      </c>
    </row>
    <row r="6087" spans="1:12" x14ac:dyDescent="0.25">
      <c r="A6087" t="s">
        <v>9456</v>
      </c>
      <c r="B6087" t="s">
        <v>9453</v>
      </c>
      <c r="C6087" t="s">
        <v>9454</v>
      </c>
      <c r="D6087" t="s">
        <v>9455</v>
      </c>
      <c r="E6087" s="117">
        <v>43031</v>
      </c>
      <c r="F6087" s="118">
        <v>0.45011574074074073</v>
      </c>
      <c r="G6087" t="s">
        <v>9457</v>
      </c>
      <c r="H6087">
        <v>680</v>
      </c>
      <c r="I6087">
        <v>14</v>
      </c>
      <c r="J6087" t="s">
        <v>4140</v>
      </c>
      <c r="L6087">
        <v>279</v>
      </c>
    </row>
    <row r="6088" spans="1:12" x14ac:dyDescent="0.25">
      <c r="A6088" t="s">
        <v>9456</v>
      </c>
      <c r="B6088" t="s">
        <v>9453</v>
      </c>
      <c r="C6088" t="s">
        <v>9454</v>
      </c>
      <c r="D6088" t="s">
        <v>9455</v>
      </c>
      <c r="E6088" s="117">
        <v>43031</v>
      </c>
      <c r="F6088" s="118">
        <v>0.45011574074074073</v>
      </c>
      <c r="G6088" t="s">
        <v>9457</v>
      </c>
      <c r="H6088">
        <v>680</v>
      </c>
      <c r="I6088">
        <v>15</v>
      </c>
      <c r="J6088" t="s">
        <v>4140</v>
      </c>
      <c r="L6088" s="117">
        <v>42380</v>
      </c>
    </row>
    <row r="6089" spans="1:12" x14ac:dyDescent="0.25">
      <c r="A6089" t="s">
        <v>9456</v>
      </c>
      <c r="B6089" t="s">
        <v>9453</v>
      </c>
      <c r="C6089" t="s">
        <v>9454</v>
      </c>
      <c r="D6089" t="s">
        <v>9455</v>
      </c>
      <c r="E6089" s="117">
        <v>43031</v>
      </c>
      <c r="F6089" s="118">
        <v>0.45013888888888887</v>
      </c>
      <c r="G6089" t="s">
        <v>9457</v>
      </c>
      <c r="H6089">
        <v>681</v>
      </c>
      <c r="I6089">
        <v>2</v>
      </c>
      <c r="J6089" t="s">
        <v>4140</v>
      </c>
      <c r="L6089" t="s">
        <v>5</v>
      </c>
    </row>
    <row r="6090" spans="1:12" x14ac:dyDescent="0.25">
      <c r="A6090" t="s">
        <v>9456</v>
      </c>
      <c r="B6090" t="s">
        <v>9453</v>
      </c>
      <c r="C6090" t="s">
        <v>9454</v>
      </c>
      <c r="D6090" t="s">
        <v>9455</v>
      </c>
      <c r="E6090" s="117">
        <v>43031</v>
      </c>
      <c r="F6090" s="118">
        <v>0.45013888888888887</v>
      </c>
      <c r="G6090" t="s">
        <v>9457</v>
      </c>
      <c r="H6090">
        <v>681</v>
      </c>
      <c r="I6090">
        <v>5</v>
      </c>
      <c r="J6090" t="s">
        <v>4140</v>
      </c>
      <c r="L6090" t="s">
        <v>179</v>
      </c>
    </row>
    <row r="6091" spans="1:12" x14ac:dyDescent="0.25">
      <c r="A6091" t="s">
        <v>9456</v>
      </c>
      <c r="B6091" t="s">
        <v>9453</v>
      </c>
      <c r="C6091" t="s">
        <v>9454</v>
      </c>
      <c r="D6091" t="s">
        <v>9455</v>
      </c>
      <c r="E6091" s="117">
        <v>43031</v>
      </c>
      <c r="F6091" s="118">
        <v>0.45013888888888887</v>
      </c>
      <c r="G6091" t="s">
        <v>9457</v>
      </c>
      <c r="H6091">
        <v>681</v>
      </c>
      <c r="I6091">
        <v>7</v>
      </c>
      <c r="J6091" t="s">
        <v>4140</v>
      </c>
      <c r="L6091">
        <v>126</v>
      </c>
    </row>
    <row r="6092" spans="1:12" x14ac:dyDescent="0.25">
      <c r="A6092" t="s">
        <v>9456</v>
      </c>
      <c r="B6092" t="s">
        <v>9453</v>
      </c>
      <c r="C6092" t="s">
        <v>9454</v>
      </c>
      <c r="D6092" t="s">
        <v>9455</v>
      </c>
      <c r="E6092" s="117">
        <v>43031</v>
      </c>
      <c r="F6092" s="118">
        <v>0.45013888888888887</v>
      </c>
      <c r="G6092" t="s">
        <v>9457</v>
      </c>
      <c r="H6092">
        <v>681</v>
      </c>
      <c r="I6092">
        <v>8</v>
      </c>
      <c r="J6092" t="s">
        <v>4140</v>
      </c>
      <c r="L6092">
        <v>100000</v>
      </c>
    </row>
    <row r="6093" spans="1:12" x14ac:dyDescent="0.25">
      <c r="A6093" t="s">
        <v>9456</v>
      </c>
      <c r="B6093" t="s">
        <v>9453</v>
      </c>
      <c r="C6093" t="s">
        <v>9454</v>
      </c>
      <c r="D6093" t="s">
        <v>9455</v>
      </c>
      <c r="E6093" s="117">
        <v>43031</v>
      </c>
      <c r="F6093" s="118">
        <v>0.45013888888888887</v>
      </c>
      <c r="G6093" t="s">
        <v>9457</v>
      </c>
      <c r="H6093">
        <v>681</v>
      </c>
      <c r="I6093">
        <v>12</v>
      </c>
      <c r="J6093" t="s">
        <v>4140</v>
      </c>
      <c r="L6093">
        <v>-11.6428762186902</v>
      </c>
    </row>
    <row r="6094" spans="1:12" x14ac:dyDescent="0.25">
      <c r="A6094" t="s">
        <v>9456</v>
      </c>
      <c r="B6094" t="s">
        <v>9453</v>
      </c>
      <c r="C6094" t="s">
        <v>9454</v>
      </c>
      <c r="D6094" t="s">
        <v>9455</v>
      </c>
      <c r="E6094" s="117">
        <v>43031</v>
      </c>
      <c r="F6094" s="118">
        <v>0.45013888888888887</v>
      </c>
      <c r="G6094" t="s">
        <v>9457</v>
      </c>
      <c r="H6094">
        <v>681</v>
      </c>
      <c r="I6094">
        <v>13</v>
      </c>
      <c r="J6094" t="s">
        <v>4140</v>
      </c>
      <c r="L6094">
        <v>-62.311402455970097</v>
      </c>
    </row>
    <row r="6095" spans="1:12" x14ac:dyDescent="0.25">
      <c r="A6095" t="s">
        <v>9456</v>
      </c>
      <c r="B6095" t="s">
        <v>9453</v>
      </c>
      <c r="C6095" t="s">
        <v>9454</v>
      </c>
      <c r="D6095" t="s">
        <v>9455</v>
      </c>
      <c r="E6095" s="117">
        <v>43031</v>
      </c>
      <c r="F6095" s="118">
        <v>0.45015046296296296</v>
      </c>
      <c r="G6095" t="s">
        <v>9457</v>
      </c>
      <c r="H6095">
        <v>681</v>
      </c>
      <c r="I6095">
        <v>14</v>
      </c>
      <c r="J6095" t="s">
        <v>4140</v>
      </c>
      <c r="L6095">
        <v>272</v>
      </c>
    </row>
    <row r="6096" spans="1:12" x14ac:dyDescent="0.25">
      <c r="A6096" t="s">
        <v>9456</v>
      </c>
      <c r="B6096" t="s">
        <v>9453</v>
      </c>
      <c r="C6096" t="s">
        <v>9454</v>
      </c>
      <c r="D6096" t="s">
        <v>9455</v>
      </c>
      <c r="E6096" s="117">
        <v>43031</v>
      </c>
      <c r="F6096" s="118">
        <v>0.45015046296296296</v>
      </c>
      <c r="G6096" t="s">
        <v>9457</v>
      </c>
      <c r="H6096">
        <v>681</v>
      </c>
      <c r="I6096">
        <v>15</v>
      </c>
      <c r="J6096" t="s">
        <v>4140</v>
      </c>
      <c r="L6096" s="117">
        <v>42380</v>
      </c>
    </row>
    <row r="6097" spans="1:12" x14ac:dyDescent="0.25">
      <c r="A6097" t="s">
        <v>9456</v>
      </c>
      <c r="B6097" t="s">
        <v>9453</v>
      </c>
      <c r="C6097" t="s">
        <v>9454</v>
      </c>
      <c r="D6097" t="s">
        <v>9455</v>
      </c>
      <c r="E6097" s="117">
        <v>43031</v>
      </c>
      <c r="F6097" s="118">
        <v>0.45017361111111115</v>
      </c>
      <c r="G6097" t="s">
        <v>9457</v>
      </c>
      <c r="H6097">
        <v>682</v>
      </c>
      <c r="I6097">
        <v>2</v>
      </c>
      <c r="J6097" t="s">
        <v>4140</v>
      </c>
      <c r="L6097" t="s">
        <v>5</v>
      </c>
    </row>
    <row r="6098" spans="1:12" x14ac:dyDescent="0.25">
      <c r="A6098" t="s">
        <v>9456</v>
      </c>
      <c r="B6098" t="s">
        <v>9453</v>
      </c>
      <c r="C6098" t="s">
        <v>9454</v>
      </c>
      <c r="D6098" t="s">
        <v>9455</v>
      </c>
      <c r="E6098" s="117">
        <v>43031</v>
      </c>
      <c r="F6098" s="118">
        <v>0.45017361111111115</v>
      </c>
      <c r="G6098" t="s">
        <v>9457</v>
      </c>
      <c r="H6098">
        <v>682</v>
      </c>
      <c r="I6098">
        <v>5</v>
      </c>
      <c r="J6098" t="s">
        <v>4140</v>
      </c>
      <c r="L6098" t="s">
        <v>179</v>
      </c>
    </row>
    <row r="6099" spans="1:12" x14ac:dyDescent="0.25">
      <c r="A6099" t="s">
        <v>9456</v>
      </c>
      <c r="B6099" t="s">
        <v>9453</v>
      </c>
      <c r="C6099" t="s">
        <v>9454</v>
      </c>
      <c r="D6099" t="s">
        <v>9455</v>
      </c>
      <c r="E6099" s="117">
        <v>43031</v>
      </c>
      <c r="F6099" s="118">
        <v>0.45017361111111115</v>
      </c>
      <c r="G6099" t="s">
        <v>9457</v>
      </c>
      <c r="H6099">
        <v>682</v>
      </c>
      <c r="I6099">
        <v>7</v>
      </c>
      <c r="J6099" t="s">
        <v>4140</v>
      </c>
      <c r="L6099">
        <v>127</v>
      </c>
    </row>
    <row r="6100" spans="1:12" x14ac:dyDescent="0.25">
      <c r="A6100" t="s">
        <v>9456</v>
      </c>
      <c r="B6100" t="s">
        <v>9453</v>
      </c>
      <c r="C6100" t="s">
        <v>9454</v>
      </c>
      <c r="D6100" t="s">
        <v>9455</v>
      </c>
      <c r="E6100" s="117">
        <v>43031</v>
      </c>
      <c r="F6100" s="118">
        <v>0.45017361111111115</v>
      </c>
      <c r="G6100" t="s">
        <v>9457</v>
      </c>
      <c r="H6100">
        <v>682</v>
      </c>
      <c r="I6100">
        <v>8</v>
      </c>
      <c r="J6100" t="s">
        <v>4140</v>
      </c>
      <c r="L6100">
        <v>100000</v>
      </c>
    </row>
    <row r="6101" spans="1:12" x14ac:dyDescent="0.25">
      <c r="A6101" t="s">
        <v>9456</v>
      </c>
      <c r="B6101" t="s">
        <v>9453</v>
      </c>
      <c r="C6101" t="s">
        <v>9454</v>
      </c>
      <c r="D6101" t="s">
        <v>9455</v>
      </c>
      <c r="E6101" s="117">
        <v>43031</v>
      </c>
      <c r="F6101" s="118">
        <v>0.45017361111111115</v>
      </c>
      <c r="G6101" t="s">
        <v>9457</v>
      </c>
      <c r="H6101">
        <v>682</v>
      </c>
      <c r="I6101">
        <v>12</v>
      </c>
      <c r="J6101" t="s">
        <v>4140</v>
      </c>
      <c r="L6101">
        <v>-11.620306751679999</v>
      </c>
    </row>
    <row r="6102" spans="1:12" x14ac:dyDescent="0.25">
      <c r="A6102" t="s">
        <v>9456</v>
      </c>
      <c r="B6102" t="s">
        <v>9453</v>
      </c>
      <c r="C6102" t="s">
        <v>9454</v>
      </c>
      <c r="D6102" t="s">
        <v>9455</v>
      </c>
      <c r="E6102" s="117">
        <v>43031</v>
      </c>
      <c r="F6102" s="118">
        <v>0.45017361111111115</v>
      </c>
      <c r="G6102" t="s">
        <v>9457</v>
      </c>
      <c r="H6102">
        <v>682</v>
      </c>
      <c r="I6102">
        <v>13</v>
      </c>
      <c r="J6102" t="s">
        <v>4140</v>
      </c>
      <c r="L6102">
        <v>-62.312200940431303</v>
      </c>
    </row>
    <row r="6103" spans="1:12" x14ac:dyDescent="0.25">
      <c r="A6103" t="s">
        <v>9456</v>
      </c>
      <c r="B6103" t="s">
        <v>9453</v>
      </c>
      <c r="C6103" t="s">
        <v>9454</v>
      </c>
      <c r="D6103" t="s">
        <v>9455</v>
      </c>
      <c r="E6103" s="117">
        <v>43031</v>
      </c>
      <c r="F6103" s="118">
        <v>0.45018518518518519</v>
      </c>
      <c r="G6103" t="s">
        <v>9457</v>
      </c>
      <c r="H6103">
        <v>682</v>
      </c>
      <c r="I6103">
        <v>14</v>
      </c>
      <c r="J6103" t="s">
        <v>4140</v>
      </c>
      <c r="L6103">
        <v>253</v>
      </c>
    </row>
    <row r="6104" spans="1:12" x14ac:dyDescent="0.25">
      <c r="A6104" t="s">
        <v>9456</v>
      </c>
      <c r="B6104" t="s">
        <v>9453</v>
      </c>
      <c r="C6104" t="s">
        <v>9454</v>
      </c>
      <c r="D6104" t="s">
        <v>9455</v>
      </c>
      <c r="E6104" s="117">
        <v>43031</v>
      </c>
      <c r="F6104" s="118">
        <v>0.45018518518518519</v>
      </c>
      <c r="G6104" t="s">
        <v>9457</v>
      </c>
      <c r="H6104">
        <v>682</v>
      </c>
      <c r="I6104">
        <v>15</v>
      </c>
      <c r="J6104" t="s">
        <v>4140</v>
      </c>
      <c r="L6104" s="117">
        <v>42380</v>
      </c>
    </row>
    <row r="6105" spans="1:12" x14ac:dyDescent="0.25">
      <c r="A6105" t="s">
        <v>9456</v>
      </c>
      <c r="B6105" t="s">
        <v>9453</v>
      </c>
      <c r="C6105" t="s">
        <v>9454</v>
      </c>
      <c r="D6105" t="s">
        <v>9455</v>
      </c>
      <c r="E6105" s="117">
        <v>43031</v>
      </c>
      <c r="F6105" s="118">
        <v>0.45020833333333332</v>
      </c>
      <c r="G6105" t="s">
        <v>9457</v>
      </c>
      <c r="H6105">
        <v>683</v>
      </c>
      <c r="I6105">
        <v>2</v>
      </c>
      <c r="J6105" t="s">
        <v>4140</v>
      </c>
      <c r="L6105" t="s">
        <v>5</v>
      </c>
    </row>
    <row r="6106" spans="1:12" x14ac:dyDescent="0.25">
      <c r="A6106" t="s">
        <v>9456</v>
      </c>
      <c r="B6106" t="s">
        <v>9453</v>
      </c>
      <c r="C6106" t="s">
        <v>9454</v>
      </c>
      <c r="D6106" t="s">
        <v>9455</v>
      </c>
      <c r="E6106" s="117">
        <v>43031</v>
      </c>
      <c r="F6106" s="118">
        <v>0.45020833333333332</v>
      </c>
      <c r="G6106" t="s">
        <v>9457</v>
      </c>
      <c r="H6106">
        <v>683</v>
      </c>
      <c r="I6106">
        <v>5</v>
      </c>
      <c r="J6106" t="s">
        <v>4140</v>
      </c>
      <c r="L6106" t="s">
        <v>179</v>
      </c>
    </row>
    <row r="6107" spans="1:12" x14ac:dyDescent="0.25">
      <c r="A6107" t="s">
        <v>9456</v>
      </c>
      <c r="B6107" t="s">
        <v>9453</v>
      </c>
      <c r="C6107" t="s">
        <v>9454</v>
      </c>
      <c r="D6107" t="s">
        <v>9455</v>
      </c>
      <c r="E6107" s="117">
        <v>43031</v>
      </c>
      <c r="F6107" s="118">
        <v>0.45020833333333332</v>
      </c>
      <c r="G6107" t="s">
        <v>9457</v>
      </c>
      <c r="H6107">
        <v>683</v>
      </c>
      <c r="I6107">
        <v>7</v>
      </c>
      <c r="J6107" t="s">
        <v>4140</v>
      </c>
      <c r="L6107">
        <v>128</v>
      </c>
    </row>
    <row r="6108" spans="1:12" x14ac:dyDescent="0.25">
      <c r="A6108" t="s">
        <v>9456</v>
      </c>
      <c r="B6108" t="s">
        <v>9453</v>
      </c>
      <c r="C6108" t="s">
        <v>9454</v>
      </c>
      <c r="D6108" t="s">
        <v>9455</v>
      </c>
      <c r="E6108" s="117">
        <v>43031</v>
      </c>
      <c r="F6108" s="118">
        <v>0.45020833333333332</v>
      </c>
      <c r="G6108" t="s">
        <v>9457</v>
      </c>
      <c r="H6108">
        <v>683</v>
      </c>
      <c r="I6108">
        <v>8</v>
      </c>
      <c r="J6108" t="s">
        <v>4140</v>
      </c>
      <c r="L6108">
        <v>100000</v>
      </c>
    </row>
    <row r="6109" spans="1:12" x14ac:dyDescent="0.25">
      <c r="A6109" t="s">
        <v>9456</v>
      </c>
      <c r="B6109" t="s">
        <v>9453</v>
      </c>
      <c r="C6109" t="s">
        <v>9454</v>
      </c>
      <c r="D6109" t="s">
        <v>9455</v>
      </c>
      <c r="E6109" s="117">
        <v>43031</v>
      </c>
      <c r="F6109" s="118">
        <v>0.45020833333333332</v>
      </c>
      <c r="G6109" t="s">
        <v>9457</v>
      </c>
      <c r="H6109">
        <v>683</v>
      </c>
      <c r="I6109">
        <v>12</v>
      </c>
      <c r="J6109" t="s">
        <v>4140</v>
      </c>
      <c r="L6109">
        <v>-11.572110948216601</v>
      </c>
    </row>
    <row r="6110" spans="1:12" x14ac:dyDescent="0.25">
      <c r="A6110" t="s">
        <v>9456</v>
      </c>
      <c r="B6110" t="s">
        <v>9453</v>
      </c>
      <c r="C6110" t="s">
        <v>9454</v>
      </c>
      <c r="D6110" t="s">
        <v>9455</v>
      </c>
      <c r="E6110" s="117">
        <v>43031</v>
      </c>
      <c r="F6110" s="118">
        <v>0.45021990740740742</v>
      </c>
      <c r="G6110" t="s">
        <v>9457</v>
      </c>
      <c r="H6110">
        <v>683</v>
      </c>
      <c r="I6110">
        <v>13</v>
      </c>
      <c r="J6110" t="s">
        <v>4140</v>
      </c>
      <c r="L6110">
        <v>-62.329157546342103</v>
      </c>
    </row>
    <row r="6111" spans="1:12" x14ac:dyDescent="0.25">
      <c r="A6111" t="s">
        <v>9456</v>
      </c>
      <c r="B6111" t="s">
        <v>9453</v>
      </c>
      <c r="C6111" t="s">
        <v>9454</v>
      </c>
      <c r="D6111" t="s">
        <v>9455</v>
      </c>
      <c r="E6111" s="117">
        <v>43031</v>
      </c>
      <c r="F6111" s="118">
        <v>0.45021990740740742</v>
      </c>
      <c r="G6111" t="s">
        <v>9457</v>
      </c>
      <c r="H6111">
        <v>683</v>
      </c>
      <c r="I6111">
        <v>14</v>
      </c>
      <c r="J6111" t="s">
        <v>4140</v>
      </c>
      <c r="L6111">
        <v>229</v>
      </c>
    </row>
    <row r="6112" spans="1:12" x14ac:dyDescent="0.25">
      <c r="A6112" t="s">
        <v>9456</v>
      </c>
      <c r="B6112" t="s">
        <v>9453</v>
      </c>
      <c r="C6112" t="s">
        <v>9454</v>
      </c>
      <c r="D6112" t="s">
        <v>9455</v>
      </c>
      <c r="E6112" s="117">
        <v>43031</v>
      </c>
      <c r="F6112" s="118">
        <v>0.45021990740740742</v>
      </c>
      <c r="G6112" t="s">
        <v>9457</v>
      </c>
      <c r="H6112">
        <v>683</v>
      </c>
      <c r="I6112">
        <v>15</v>
      </c>
      <c r="J6112" t="s">
        <v>4140</v>
      </c>
      <c r="L6112" s="117">
        <v>42380</v>
      </c>
    </row>
    <row r="6113" spans="1:12" x14ac:dyDescent="0.25">
      <c r="A6113" t="s">
        <v>9456</v>
      </c>
      <c r="B6113" t="s">
        <v>9453</v>
      </c>
      <c r="C6113" t="s">
        <v>9454</v>
      </c>
      <c r="D6113" t="s">
        <v>9455</v>
      </c>
      <c r="E6113" s="117">
        <v>43031</v>
      </c>
      <c r="F6113" s="118">
        <v>0.4502430555555556</v>
      </c>
      <c r="G6113" t="s">
        <v>9457</v>
      </c>
      <c r="H6113">
        <v>684</v>
      </c>
      <c r="I6113">
        <v>2</v>
      </c>
      <c r="J6113" t="s">
        <v>4140</v>
      </c>
      <c r="L6113" t="s">
        <v>5</v>
      </c>
    </row>
    <row r="6114" spans="1:12" x14ac:dyDescent="0.25">
      <c r="A6114" t="s">
        <v>9456</v>
      </c>
      <c r="B6114" t="s">
        <v>9453</v>
      </c>
      <c r="C6114" t="s">
        <v>9454</v>
      </c>
      <c r="D6114" t="s">
        <v>9455</v>
      </c>
      <c r="E6114" s="117">
        <v>43031</v>
      </c>
      <c r="F6114" s="118">
        <v>0.4502430555555556</v>
      </c>
      <c r="G6114" t="s">
        <v>9457</v>
      </c>
      <c r="H6114">
        <v>684</v>
      </c>
      <c r="I6114">
        <v>5</v>
      </c>
      <c r="J6114" t="s">
        <v>4140</v>
      </c>
      <c r="L6114" t="s">
        <v>179</v>
      </c>
    </row>
    <row r="6115" spans="1:12" x14ac:dyDescent="0.25">
      <c r="A6115" t="s">
        <v>9456</v>
      </c>
      <c r="B6115" t="s">
        <v>9453</v>
      </c>
      <c r="C6115" t="s">
        <v>9454</v>
      </c>
      <c r="D6115" t="s">
        <v>9455</v>
      </c>
      <c r="E6115" s="117">
        <v>43031</v>
      </c>
      <c r="F6115" s="118">
        <v>0.4502430555555556</v>
      </c>
      <c r="G6115" t="s">
        <v>9457</v>
      </c>
      <c r="H6115">
        <v>684</v>
      </c>
      <c r="I6115">
        <v>7</v>
      </c>
      <c r="J6115" t="s">
        <v>4140</v>
      </c>
      <c r="L6115">
        <v>129</v>
      </c>
    </row>
    <row r="6116" spans="1:12" x14ac:dyDescent="0.25">
      <c r="A6116" t="s">
        <v>9456</v>
      </c>
      <c r="B6116" t="s">
        <v>9453</v>
      </c>
      <c r="C6116" t="s">
        <v>9454</v>
      </c>
      <c r="D6116" t="s">
        <v>9455</v>
      </c>
      <c r="E6116" s="117">
        <v>43031</v>
      </c>
      <c r="F6116" s="118">
        <v>0.4502430555555556</v>
      </c>
      <c r="G6116" t="s">
        <v>9457</v>
      </c>
      <c r="H6116">
        <v>684</v>
      </c>
      <c r="I6116">
        <v>8</v>
      </c>
      <c r="J6116" t="s">
        <v>4140</v>
      </c>
      <c r="L6116">
        <v>100000</v>
      </c>
    </row>
    <row r="6117" spans="1:12" x14ac:dyDescent="0.25">
      <c r="A6117" t="s">
        <v>9456</v>
      </c>
      <c r="B6117" t="s">
        <v>9453</v>
      </c>
      <c r="C6117" t="s">
        <v>9454</v>
      </c>
      <c r="D6117" t="s">
        <v>9455</v>
      </c>
      <c r="E6117" s="117">
        <v>43031</v>
      </c>
      <c r="F6117" s="118">
        <v>0.4502430555555556</v>
      </c>
      <c r="G6117" t="s">
        <v>9457</v>
      </c>
      <c r="H6117">
        <v>684</v>
      </c>
      <c r="I6117">
        <v>12</v>
      </c>
      <c r="J6117" t="s">
        <v>4140</v>
      </c>
      <c r="L6117">
        <v>-11.6308349067822</v>
      </c>
    </row>
    <row r="6118" spans="1:12" x14ac:dyDescent="0.25">
      <c r="A6118" t="s">
        <v>9456</v>
      </c>
      <c r="B6118" t="s">
        <v>9453</v>
      </c>
      <c r="C6118" t="s">
        <v>9454</v>
      </c>
      <c r="D6118" t="s">
        <v>9455</v>
      </c>
      <c r="E6118" s="117">
        <v>43031</v>
      </c>
      <c r="F6118" s="118">
        <v>0.45025462962962964</v>
      </c>
      <c r="G6118" t="s">
        <v>9457</v>
      </c>
      <c r="H6118">
        <v>684</v>
      </c>
      <c r="I6118">
        <v>13</v>
      </c>
      <c r="J6118" t="s">
        <v>4140</v>
      </c>
      <c r="L6118">
        <v>-62.497083964897001</v>
      </c>
    </row>
    <row r="6119" spans="1:12" x14ac:dyDescent="0.25">
      <c r="A6119" t="s">
        <v>9456</v>
      </c>
      <c r="B6119" t="s">
        <v>9453</v>
      </c>
      <c r="C6119" t="s">
        <v>9454</v>
      </c>
      <c r="D6119" t="s">
        <v>9455</v>
      </c>
      <c r="E6119" s="117">
        <v>43031</v>
      </c>
      <c r="F6119" s="118">
        <v>0.45025462962962964</v>
      </c>
      <c r="G6119" t="s">
        <v>9457</v>
      </c>
      <c r="H6119">
        <v>684</v>
      </c>
      <c r="I6119">
        <v>14</v>
      </c>
      <c r="J6119" t="s">
        <v>4140</v>
      </c>
      <c r="L6119">
        <v>232</v>
      </c>
    </row>
    <row r="6120" spans="1:12" x14ac:dyDescent="0.25">
      <c r="A6120" t="s">
        <v>9456</v>
      </c>
      <c r="B6120" t="s">
        <v>9453</v>
      </c>
      <c r="C6120" t="s">
        <v>9454</v>
      </c>
      <c r="D6120" t="s">
        <v>9455</v>
      </c>
      <c r="E6120" s="117">
        <v>43031</v>
      </c>
      <c r="F6120" s="118">
        <v>0.45025462962962964</v>
      </c>
      <c r="G6120" t="s">
        <v>9457</v>
      </c>
      <c r="H6120">
        <v>684</v>
      </c>
      <c r="I6120">
        <v>15</v>
      </c>
      <c r="J6120" t="s">
        <v>4140</v>
      </c>
      <c r="L6120" s="117">
        <v>42411</v>
      </c>
    </row>
    <row r="6121" spans="1:12" x14ac:dyDescent="0.25">
      <c r="A6121" t="s">
        <v>9456</v>
      </c>
      <c r="B6121" t="s">
        <v>9453</v>
      </c>
      <c r="C6121" t="s">
        <v>9454</v>
      </c>
      <c r="D6121" t="s">
        <v>9455</v>
      </c>
      <c r="E6121" s="117">
        <v>43031</v>
      </c>
      <c r="F6121" s="118">
        <v>0.45027777777777778</v>
      </c>
      <c r="G6121" t="s">
        <v>9457</v>
      </c>
      <c r="H6121">
        <v>685</v>
      </c>
      <c r="I6121">
        <v>2</v>
      </c>
      <c r="J6121" t="s">
        <v>4140</v>
      </c>
      <c r="L6121" t="s">
        <v>5</v>
      </c>
    </row>
    <row r="6122" spans="1:12" x14ac:dyDescent="0.25">
      <c r="A6122" t="s">
        <v>9456</v>
      </c>
      <c r="B6122" t="s">
        <v>9453</v>
      </c>
      <c r="C6122" t="s">
        <v>9454</v>
      </c>
      <c r="D6122" t="s">
        <v>9455</v>
      </c>
      <c r="E6122" s="117">
        <v>43031</v>
      </c>
      <c r="F6122" s="118">
        <v>0.45027777777777778</v>
      </c>
      <c r="G6122" t="s">
        <v>9457</v>
      </c>
      <c r="H6122">
        <v>685</v>
      </c>
      <c r="I6122">
        <v>5</v>
      </c>
      <c r="J6122" t="s">
        <v>4140</v>
      </c>
      <c r="L6122" t="s">
        <v>179</v>
      </c>
    </row>
    <row r="6123" spans="1:12" x14ac:dyDescent="0.25">
      <c r="A6123" t="s">
        <v>9456</v>
      </c>
      <c r="B6123" t="s">
        <v>9453</v>
      </c>
      <c r="C6123" t="s">
        <v>9454</v>
      </c>
      <c r="D6123" t="s">
        <v>9455</v>
      </c>
      <c r="E6123" s="117">
        <v>43031</v>
      </c>
      <c r="F6123" s="118">
        <v>0.45027777777777778</v>
      </c>
      <c r="G6123" t="s">
        <v>9457</v>
      </c>
      <c r="H6123">
        <v>685</v>
      </c>
      <c r="I6123">
        <v>7</v>
      </c>
      <c r="J6123" t="s">
        <v>4140</v>
      </c>
      <c r="L6123">
        <v>130</v>
      </c>
    </row>
    <row r="6124" spans="1:12" x14ac:dyDescent="0.25">
      <c r="A6124" t="s">
        <v>9456</v>
      </c>
      <c r="B6124" t="s">
        <v>9453</v>
      </c>
      <c r="C6124" t="s">
        <v>9454</v>
      </c>
      <c r="D6124" t="s">
        <v>9455</v>
      </c>
      <c r="E6124" s="117">
        <v>43031</v>
      </c>
      <c r="F6124" s="118">
        <v>0.45027777777777778</v>
      </c>
      <c r="G6124" t="s">
        <v>9457</v>
      </c>
      <c r="H6124">
        <v>685</v>
      </c>
      <c r="I6124">
        <v>8</v>
      </c>
      <c r="J6124" t="s">
        <v>4140</v>
      </c>
      <c r="L6124">
        <v>100000</v>
      </c>
    </row>
    <row r="6125" spans="1:12" x14ac:dyDescent="0.25">
      <c r="A6125" t="s">
        <v>9456</v>
      </c>
      <c r="B6125" t="s">
        <v>9453</v>
      </c>
      <c r="C6125" t="s">
        <v>9454</v>
      </c>
      <c r="D6125" t="s">
        <v>9455</v>
      </c>
      <c r="E6125" s="117">
        <v>43031</v>
      </c>
      <c r="F6125" s="118">
        <v>0.45028935185185182</v>
      </c>
      <c r="G6125" t="s">
        <v>9457</v>
      </c>
      <c r="H6125">
        <v>685</v>
      </c>
      <c r="I6125">
        <v>12</v>
      </c>
      <c r="J6125" t="s">
        <v>4140</v>
      </c>
      <c r="L6125">
        <v>-11.6153529291997</v>
      </c>
    </row>
    <row r="6126" spans="1:12" x14ac:dyDescent="0.25">
      <c r="A6126" t="s">
        <v>9456</v>
      </c>
      <c r="B6126" t="s">
        <v>9453</v>
      </c>
      <c r="C6126" t="s">
        <v>9454</v>
      </c>
      <c r="D6126" t="s">
        <v>9455</v>
      </c>
      <c r="E6126" s="117">
        <v>43031</v>
      </c>
      <c r="F6126" s="118">
        <v>0.45028935185185182</v>
      </c>
      <c r="G6126" t="s">
        <v>9457</v>
      </c>
      <c r="H6126">
        <v>685</v>
      </c>
      <c r="I6126">
        <v>13</v>
      </c>
      <c r="J6126" t="s">
        <v>4140</v>
      </c>
      <c r="L6126">
        <v>-62.4971759487536</v>
      </c>
    </row>
    <row r="6127" spans="1:12" x14ac:dyDescent="0.25">
      <c r="A6127" t="s">
        <v>9456</v>
      </c>
      <c r="B6127" t="s">
        <v>9453</v>
      </c>
      <c r="C6127" t="s">
        <v>9454</v>
      </c>
      <c r="D6127" t="s">
        <v>9455</v>
      </c>
      <c r="E6127" s="117">
        <v>43031</v>
      </c>
      <c r="F6127" s="118">
        <v>0.45028935185185182</v>
      </c>
      <c r="G6127" t="s">
        <v>9457</v>
      </c>
      <c r="H6127">
        <v>685</v>
      </c>
      <c r="I6127">
        <v>14</v>
      </c>
      <c r="J6127" t="s">
        <v>4140</v>
      </c>
      <c r="L6127">
        <v>240</v>
      </c>
    </row>
    <row r="6128" spans="1:12" x14ac:dyDescent="0.25">
      <c r="A6128" t="s">
        <v>9456</v>
      </c>
      <c r="B6128" t="s">
        <v>9453</v>
      </c>
      <c r="C6128" t="s">
        <v>9454</v>
      </c>
      <c r="D6128" t="s">
        <v>9455</v>
      </c>
      <c r="E6128" s="117">
        <v>43031</v>
      </c>
      <c r="F6128" s="118">
        <v>0.45028935185185182</v>
      </c>
      <c r="G6128" t="s">
        <v>9457</v>
      </c>
      <c r="H6128">
        <v>685</v>
      </c>
      <c r="I6128">
        <v>15</v>
      </c>
      <c r="J6128" t="s">
        <v>4140</v>
      </c>
      <c r="L6128" s="117">
        <v>42411</v>
      </c>
    </row>
    <row r="6129" spans="1:12" x14ac:dyDescent="0.25">
      <c r="A6129" t="s">
        <v>9456</v>
      </c>
      <c r="B6129" t="s">
        <v>9453</v>
      </c>
      <c r="C6129" t="s">
        <v>9454</v>
      </c>
      <c r="D6129" t="s">
        <v>9455</v>
      </c>
      <c r="E6129" s="117">
        <v>43031</v>
      </c>
      <c r="F6129" s="118">
        <v>0.45031249999999995</v>
      </c>
      <c r="G6129" t="s">
        <v>9457</v>
      </c>
      <c r="H6129">
        <v>686</v>
      </c>
      <c r="I6129">
        <v>2</v>
      </c>
      <c r="J6129" t="s">
        <v>4140</v>
      </c>
      <c r="L6129" t="s">
        <v>5</v>
      </c>
    </row>
    <row r="6130" spans="1:12" x14ac:dyDescent="0.25">
      <c r="A6130" t="s">
        <v>9456</v>
      </c>
      <c r="B6130" t="s">
        <v>9453</v>
      </c>
      <c r="C6130" t="s">
        <v>9454</v>
      </c>
      <c r="D6130" t="s">
        <v>9455</v>
      </c>
      <c r="E6130" s="117">
        <v>43031</v>
      </c>
      <c r="F6130" s="118">
        <v>0.45031249999999995</v>
      </c>
      <c r="G6130" t="s">
        <v>9457</v>
      </c>
      <c r="H6130">
        <v>686</v>
      </c>
      <c r="I6130">
        <v>5</v>
      </c>
      <c r="J6130" t="s">
        <v>4140</v>
      </c>
      <c r="L6130" t="s">
        <v>179</v>
      </c>
    </row>
    <row r="6131" spans="1:12" x14ac:dyDescent="0.25">
      <c r="A6131" t="s">
        <v>9456</v>
      </c>
      <c r="B6131" t="s">
        <v>9453</v>
      </c>
      <c r="C6131" t="s">
        <v>9454</v>
      </c>
      <c r="D6131" t="s">
        <v>9455</v>
      </c>
      <c r="E6131" s="117">
        <v>43031</v>
      </c>
      <c r="F6131" s="118">
        <v>0.45031249999999995</v>
      </c>
      <c r="G6131" t="s">
        <v>9457</v>
      </c>
      <c r="H6131">
        <v>686</v>
      </c>
      <c r="I6131">
        <v>7</v>
      </c>
      <c r="J6131" t="s">
        <v>4140</v>
      </c>
      <c r="L6131">
        <v>131</v>
      </c>
    </row>
    <row r="6132" spans="1:12" x14ac:dyDescent="0.25">
      <c r="A6132" t="s">
        <v>9456</v>
      </c>
      <c r="B6132" t="s">
        <v>9453</v>
      </c>
      <c r="C6132" t="s">
        <v>9454</v>
      </c>
      <c r="D6132" t="s">
        <v>9455</v>
      </c>
      <c r="E6132" s="117">
        <v>43031</v>
      </c>
      <c r="F6132" s="118">
        <v>0.45031249999999995</v>
      </c>
      <c r="G6132" t="s">
        <v>9457</v>
      </c>
      <c r="H6132">
        <v>686</v>
      </c>
      <c r="I6132">
        <v>8</v>
      </c>
      <c r="J6132" t="s">
        <v>4140</v>
      </c>
      <c r="L6132">
        <v>100000</v>
      </c>
    </row>
    <row r="6133" spans="1:12" x14ac:dyDescent="0.25">
      <c r="A6133" t="s">
        <v>9456</v>
      </c>
      <c r="B6133" t="s">
        <v>9453</v>
      </c>
      <c r="C6133" t="s">
        <v>9454</v>
      </c>
      <c r="D6133" t="s">
        <v>9455</v>
      </c>
      <c r="E6133" s="117">
        <v>43031</v>
      </c>
      <c r="F6133" s="118">
        <v>0.45031249999999995</v>
      </c>
      <c r="G6133" t="s">
        <v>9457</v>
      </c>
      <c r="H6133">
        <v>686</v>
      </c>
      <c r="I6133">
        <v>12</v>
      </c>
      <c r="J6133" t="s">
        <v>4140</v>
      </c>
      <c r="L6133">
        <v>-11.605445599170601</v>
      </c>
    </row>
    <row r="6134" spans="1:12" x14ac:dyDescent="0.25">
      <c r="A6134" t="s">
        <v>9456</v>
      </c>
      <c r="B6134" t="s">
        <v>9453</v>
      </c>
      <c r="C6134" t="s">
        <v>9454</v>
      </c>
      <c r="D6134" t="s">
        <v>9455</v>
      </c>
      <c r="E6134" s="117">
        <v>43031</v>
      </c>
      <c r="F6134" s="118">
        <v>0.4503240740740741</v>
      </c>
      <c r="G6134" t="s">
        <v>9457</v>
      </c>
      <c r="H6134">
        <v>686</v>
      </c>
      <c r="I6134">
        <v>13</v>
      </c>
      <c r="J6134" t="s">
        <v>4140</v>
      </c>
      <c r="L6134">
        <v>-62.499560264366401</v>
      </c>
    </row>
    <row r="6135" spans="1:12" x14ac:dyDescent="0.25">
      <c r="A6135" t="s">
        <v>9456</v>
      </c>
      <c r="B6135" t="s">
        <v>9453</v>
      </c>
      <c r="C6135" t="s">
        <v>9454</v>
      </c>
      <c r="D6135" t="s">
        <v>9455</v>
      </c>
      <c r="E6135" s="117">
        <v>43031</v>
      </c>
      <c r="F6135" s="118">
        <v>0.4503240740740741</v>
      </c>
      <c r="G6135" t="s">
        <v>9457</v>
      </c>
      <c r="H6135">
        <v>686</v>
      </c>
      <c r="I6135">
        <v>14</v>
      </c>
      <c r="J6135" t="s">
        <v>4140</v>
      </c>
      <c r="L6135">
        <v>252</v>
      </c>
    </row>
    <row r="6136" spans="1:12" x14ac:dyDescent="0.25">
      <c r="A6136" t="s">
        <v>9456</v>
      </c>
      <c r="B6136" t="s">
        <v>9453</v>
      </c>
      <c r="C6136" t="s">
        <v>9454</v>
      </c>
      <c r="D6136" t="s">
        <v>9455</v>
      </c>
      <c r="E6136" s="117">
        <v>43031</v>
      </c>
      <c r="F6136" s="118">
        <v>0.4503240740740741</v>
      </c>
      <c r="G6136" t="s">
        <v>9457</v>
      </c>
      <c r="H6136">
        <v>686</v>
      </c>
      <c r="I6136">
        <v>15</v>
      </c>
      <c r="J6136" t="s">
        <v>4140</v>
      </c>
      <c r="L6136" s="117">
        <v>42411</v>
      </c>
    </row>
    <row r="6137" spans="1:12" x14ac:dyDescent="0.25">
      <c r="A6137" t="s">
        <v>9456</v>
      </c>
      <c r="B6137" t="s">
        <v>9453</v>
      </c>
      <c r="C6137" t="s">
        <v>9454</v>
      </c>
      <c r="D6137" t="s">
        <v>9455</v>
      </c>
      <c r="E6137" s="117">
        <v>43031</v>
      </c>
      <c r="F6137" s="118">
        <v>0.45034722222222223</v>
      </c>
      <c r="G6137" t="s">
        <v>9457</v>
      </c>
      <c r="H6137">
        <v>687</v>
      </c>
      <c r="I6137">
        <v>2</v>
      </c>
      <c r="J6137" t="s">
        <v>4140</v>
      </c>
      <c r="L6137" t="s">
        <v>5</v>
      </c>
    </row>
    <row r="6138" spans="1:12" x14ac:dyDescent="0.25">
      <c r="A6138" t="s">
        <v>9456</v>
      </c>
      <c r="B6138" t="s">
        <v>9453</v>
      </c>
      <c r="C6138" t="s">
        <v>9454</v>
      </c>
      <c r="D6138" t="s">
        <v>9455</v>
      </c>
      <c r="E6138" s="117">
        <v>43031</v>
      </c>
      <c r="F6138" s="118">
        <v>0.45034722222222223</v>
      </c>
      <c r="G6138" t="s">
        <v>9457</v>
      </c>
      <c r="H6138">
        <v>687</v>
      </c>
      <c r="I6138">
        <v>5</v>
      </c>
      <c r="J6138" t="s">
        <v>4140</v>
      </c>
      <c r="L6138" t="s">
        <v>179</v>
      </c>
    </row>
    <row r="6139" spans="1:12" x14ac:dyDescent="0.25">
      <c r="A6139" t="s">
        <v>9456</v>
      </c>
      <c r="B6139" t="s">
        <v>9453</v>
      </c>
      <c r="C6139" t="s">
        <v>9454</v>
      </c>
      <c r="D6139" t="s">
        <v>9455</v>
      </c>
      <c r="E6139" s="117">
        <v>43031</v>
      </c>
      <c r="F6139" s="118">
        <v>0.45034722222222223</v>
      </c>
      <c r="G6139" t="s">
        <v>9457</v>
      </c>
      <c r="H6139">
        <v>687</v>
      </c>
      <c r="I6139">
        <v>7</v>
      </c>
      <c r="J6139" t="s">
        <v>4140</v>
      </c>
      <c r="L6139">
        <v>132</v>
      </c>
    </row>
    <row r="6140" spans="1:12" x14ac:dyDescent="0.25">
      <c r="A6140" t="s">
        <v>9456</v>
      </c>
      <c r="B6140" t="s">
        <v>9453</v>
      </c>
      <c r="C6140" t="s">
        <v>9454</v>
      </c>
      <c r="D6140" t="s">
        <v>9455</v>
      </c>
      <c r="E6140" s="117">
        <v>43031</v>
      </c>
      <c r="F6140" s="118">
        <v>0.45034722222222223</v>
      </c>
      <c r="G6140" t="s">
        <v>9457</v>
      </c>
      <c r="H6140">
        <v>687</v>
      </c>
      <c r="I6140">
        <v>8</v>
      </c>
      <c r="J6140" t="s">
        <v>4140</v>
      </c>
      <c r="L6140">
        <v>100000</v>
      </c>
    </row>
    <row r="6141" spans="1:12" x14ac:dyDescent="0.25">
      <c r="A6141" t="s">
        <v>9456</v>
      </c>
      <c r="B6141" t="s">
        <v>9453</v>
      </c>
      <c r="C6141" t="s">
        <v>9454</v>
      </c>
      <c r="D6141" t="s">
        <v>9455</v>
      </c>
      <c r="E6141" s="117">
        <v>43031</v>
      </c>
      <c r="F6141" s="118">
        <v>0.45035879629629627</v>
      </c>
      <c r="G6141" t="s">
        <v>9457</v>
      </c>
      <c r="H6141">
        <v>687</v>
      </c>
      <c r="I6141">
        <v>12</v>
      </c>
      <c r="J6141" t="s">
        <v>4140</v>
      </c>
      <c r="L6141">
        <v>-11.603455359688001</v>
      </c>
    </row>
    <row r="6142" spans="1:12" x14ac:dyDescent="0.25">
      <c r="A6142" t="s">
        <v>9456</v>
      </c>
      <c r="B6142" t="s">
        <v>9453</v>
      </c>
      <c r="C6142" t="s">
        <v>9454</v>
      </c>
      <c r="D6142" t="s">
        <v>9455</v>
      </c>
      <c r="E6142" s="117">
        <v>43031</v>
      </c>
      <c r="F6142" s="118">
        <v>0.45035879629629627</v>
      </c>
      <c r="G6142" t="s">
        <v>9457</v>
      </c>
      <c r="H6142">
        <v>687</v>
      </c>
      <c r="I6142">
        <v>13</v>
      </c>
      <c r="J6142" t="s">
        <v>4140</v>
      </c>
      <c r="L6142">
        <v>-62.499151040886701</v>
      </c>
    </row>
    <row r="6143" spans="1:12" x14ac:dyDescent="0.25">
      <c r="A6143" t="s">
        <v>9456</v>
      </c>
      <c r="B6143" t="s">
        <v>9453</v>
      </c>
      <c r="C6143" t="s">
        <v>9454</v>
      </c>
      <c r="D6143" t="s">
        <v>9455</v>
      </c>
      <c r="E6143" s="117">
        <v>43031</v>
      </c>
      <c r="F6143" s="118">
        <v>0.45035879629629627</v>
      </c>
      <c r="G6143" t="s">
        <v>9457</v>
      </c>
      <c r="H6143">
        <v>687</v>
      </c>
      <c r="I6143">
        <v>14</v>
      </c>
      <c r="J6143" t="s">
        <v>4140</v>
      </c>
      <c r="L6143">
        <v>291</v>
      </c>
    </row>
    <row r="6144" spans="1:12" x14ac:dyDescent="0.25">
      <c r="A6144" t="s">
        <v>9456</v>
      </c>
      <c r="B6144" t="s">
        <v>9453</v>
      </c>
      <c r="C6144" t="s">
        <v>9454</v>
      </c>
      <c r="D6144" t="s">
        <v>9455</v>
      </c>
      <c r="E6144" s="117">
        <v>43031</v>
      </c>
      <c r="F6144" s="118">
        <v>0.45035879629629627</v>
      </c>
      <c r="G6144" t="s">
        <v>9457</v>
      </c>
      <c r="H6144">
        <v>687</v>
      </c>
      <c r="I6144">
        <v>15</v>
      </c>
      <c r="J6144" t="s">
        <v>4140</v>
      </c>
      <c r="L6144" s="117">
        <v>42411</v>
      </c>
    </row>
    <row r="6145" spans="1:12" x14ac:dyDescent="0.25">
      <c r="A6145" t="s">
        <v>9456</v>
      </c>
      <c r="B6145" t="s">
        <v>9453</v>
      </c>
      <c r="C6145" t="s">
        <v>9454</v>
      </c>
      <c r="D6145" t="s">
        <v>9455</v>
      </c>
      <c r="E6145" s="117">
        <v>43031</v>
      </c>
      <c r="F6145" s="118">
        <v>0.4503819444444444</v>
      </c>
      <c r="G6145" t="s">
        <v>9457</v>
      </c>
      <c r="H6145">
        <v>688</v>
      </c>
      <c r="I6145">
        <v>2</v>
      </c>
      <c r="J6145" t="s">
        <v>4140</v>
      </c>
      <c r="L6145" t="s">
        <v>5</v>
      </c>
    </row>
    <row r="6146" spans="1:12" x14ac:dyDescent="0.25">
      <c r="A6146" t="s">
        <v>9456</v>
      </c>
      <c r="B6146" t="s">
        <v>9453</v>
      </c>
      <c r="C6146" t="s">
        <v>9454</v>
      </c>
      <c r="D6146" t="s">
        <v>9455</v>
      </c>
      <c r="E6146" s="117">
        <v>43031</v>
      </c>
      <c r="F6146" s="118">
        <v>0.4503819444444444</v>
      </c>
      <c r="G6146" t="s">
        <v>9457</v>
      </c>
      <c r="H6146">
        <v>688</v>
      </c>
      <c r="I6146">
        <v>5</v>
      </c>
      <c r="J6146" t="s">
        <v>4140</v>
      </c>
      <c r="L6146" t="s">
        <v>179</v>
      </c>
    </row>
    <row r="6147" spans="1:12" x14ac:dyDescent="0.25">
      <c r="A6147" t="s">
        <v>9456</v>
      </c>
      <c r="B6147" t="s">
        <v>9453</v>
      </c>
      <c r="C6147" t="s">
        <v>9454</v>
      </c>
      <c r="D6147" t="s">
        <v>9455</v>
      </c>
      <c r="E6147" s="117">
        <v>43031</v>
      </c>
      <c r="F6147" s="118">
        <v>0.4503819444444444</v>
      </c>
      <c r="G6147" t="s">
        <v>9457</v>
      </c>
      <c r="H6147">
        <v>688</v>
      </c>
      <c r="I6147">
        <v>7</v>
      </c>
      <c r="J6147" t="s">
        <v>4140</v>
      </c>
      <c r="L6147">
        <v>133</v>
      </c>
    </row>
    <row r="6148" spans="1:12" x14ac:dyDescent="0.25">
      <c r="A6148" t="s">
        <v>9456</v>
      </c>
      <c r="B6148" t="s">
        <v>9453</v>
      </c>
      <c r="C6148" t="s">
        <v>9454</v>
      </c>
      <c r="D6148" t="s">
        <v>9455</v>
      </c>
      <c r="E6148" s="117">
        <v>43031</v>
      </c>
      <c r="F6148" s="118">
        <v>0.4503819444444444</v>
      </c>
      <c r="G6148" t="s">
        <v>9457</v>
      </c>
      <c r="H6148">
        <v>688</v>
      </c>
      <c r="I6148">
        <v>8</v>
      </c>
      <c r="J6148" t="s">
        <v>4140</v>
      </c>
      <c r="L6148">
        <v>100000</v>
      </c>
    </row>
    <row r="6149" spans="1:12" x14ac:dyDescent="0.25">
      <c r="A6149" t="s">
        <v>9456</v>
      </c>
      <c r="B6149" t="s">
        <v>9453</v>
      </c>
      <c r="C6149" t="s">
        <v>9454</v>
      </c>
      <c r="D6149" t="s">
        <v>9455</v>
      </c>
      <c r="E6149" s="117">
        <v>43031</v>
      </c>
      <c r="F6149" s="118">
        <v>0.4503819444444444</v>
      </c>
      <c r="G6149" t="s">
        <v>9457</v>
      </c>
      <c r="H6149">
        <v>688</v>
      </c>
      <c r="I6149">
        <v>12</v>
      </c>
      <c r="J6149" t="s">
        <v>4140</v>
      </c>
      <c r="L6149">
        <v>-11.6570768837051</v>
      </c>
    </row>
    <row r="6150" spans="1:12" x14ac:dyDescent="0.25">
      <c r="A6150" t="s">
        <v>9456</v>
      </c>
      <c r="B6150" t="s">
        <v>9453</v>
      </c>
      <c r="C6150" t="s">
        <v>9454</v>
      </c>
      <c r="D6150" t="s">
        <v>9455</v>
      </c>
      <c r="E6150" s="117">
        <v>43031</v>
      </c>
      <c r="F6150" s="118">
        <v>0.45039351851851855</v>
      </c>
      <c r="G6150" t="s">
        <v>9457</v>
      </c>
      <c r="H6150">
        <v>688</v>
      </c>
      <c r="I6150">
        <v>13</v>
      </c>
      <c r="J6150" t="s">
        <v>4140</v>
      </c>
      <c r="L6150">
        <v>-62.496137706373197</v>
      </c>
    </row>
    <row r="6151" spans="1:12" x14ac:dyDescent="0.25">
      <c r="A6151" t="s">
        <v>9456</v>
      </c>
      <c r="B6151" t="s">
        <v>9453</v>
      </c>
      <c r="C6151" t="s">
        <v>9454</v>
      </c>
      <c r="D6151" t="s">
        <v>9455</v>
      </c>
      <c r="E6151" s="117">
        <v>43031</v>
      </c>
      <c r="F6151" s="118">
        <v>0.45039351851851855</v>
      </c>
      <c r="G6151" t="s">
        <v>9457</v>
      </c>
      <c r="H6151">
        <v>688</v>
      </c>
      <c r="I6151">
        <v>14</v>
      </c>
      <c r="J6151" t="s">
        <v>4140</v>
      </c>
      <c r="L6151">
        <v>286</v>
      </c>
    </row>
    <row r="6152" spans="1:12" x14ac:dyDescent="0.25">
      <c r="A6152" t="s">
        <v>9456</v>
      </c>
      <c r="B6152" t="s">
        <v>9453</v>
      </c>
      <c r="C6152" t="s">
        <v>9454</v>
      </c>
      <c r="D6152" t="s">
        <v>9455</v>
      </c>
      <c r="E6152" s="117">
        <v>43031</v>
      </c>
      <c r="F6152" s="118">
        <v>0.45039351851851855</v>
      </c>
      <c r="G6152" t="s">
        <v>9457</v>
      </c>
      <c r="H6152">
        <v>688</v>
      </c>
      <c r="I6152">
        <v>15</v>
      </c>
      <c r="J6152" t="s">
        <v>4140</v>
      </c>
      <c r="L6152" s="117">
        <v>42411</v>
      </c>
    </row>
    <row r="6153" spans="1:12" x14ac:dyDescent="0.25">
      <c r="A6153" t="s">
        <v>9456</v>
      </c>
      <c r="B6153" t="s">
        <v>9453</v>
      </c>
      <c r="C6153" t="s">
        <v>9454</v>
      </c>
      <c r="D6153" t="s">
        <v>9455</v>
      </c>
      <c r="E6153" s="117">
        <v>43031</v>
      </c>
      <c r="F6153" s="118">
        <v>0.45041666666666669</v>
      </c>
      <c r="G6153" t="s">
        <v>9457</v>
      </c>
      <c r="H6153">
        <v>689</v>
      </c>
      <c r="I6153">
        <v>2</v>
      </c>
      <c r="J6153" t="s">
        <v>4140</v>
      </c>
      <c r="L6153" t="s">
        <v>5</v>
      </c>
    </row>
    <row r="6154" spans="1:12" x14ac:dyDescent="0.25">
      <c r="A6154" t="s">
        <v>9456</v>
      </c>
      <c r="B6154" t="s">
        <v>9453</v>
      </c>
      <c r="C6154" t="s">
        <v>9454</v>
      </c>
      <c r="D6154" t="s">
        <v>9455</v>
      </c>
      <c r="E6154" s="117">
        <v>43031</v>
      </c>
      <c r="F6154" s="118">
        <v>0.45041666666666669</v>
      </c>
      <c r="G6154" t="s">
        <v>9457</v>
      </c>
      <c r="H6154">
        <v>689</v>
      </c>
      <c r="I6154">
        <v>5</v>
      </c>
      <c r="J6154" t="s">
        <v>4140</v>
      </c>
      <c r="L6154" t="s">
        <v>179</v>
      </c>
    </row>
    <row r="6155" spans="1:12" x14ac:dyDescent="0.25">
      <c r="A6155" t="s">
        <v>9456</v>
      </c>
      <c r="B6155" t="s">
        <v>9453</v>
      </c>
      <c r="C6155" t="s">
        <v>9454</v>
      </c>
      <c r="D6155" t="s">
        <v>9455</v>
      </c>
      <c r="E6155" s="117">
        <v>43031</v>
      </c>
      <c r="F6155" s="118">
        <v>0.45041666666666669</v>
      </c>
      <c r="G6155" t="s">
        <v>9457</v>
      </c>
      <c r="H6155">
        <v>689</v>
      </c>
      <c r="I6155">
        <v>7</v>
      </c>
      <c r="J6155" t="s">
        <v>4140</v>
      </c>
      <c r="L6155">
        <v>134</v>
      </c>
    </row>
    <row r="6156" spans="1:12" x14ac:dyDescent="0.25">
      <c r="A6156" t="s">
        <v>9456</v>
      </c>
      <c r="B6156" t="s">
        <v>9453</v>
      </c>
      <c r="C6156" t="s">
        <v>9454</v>
      </c>
      <c r="D6156" t="s">
        <v>9455</v>
      </c>
      <c r="E6156" s="117">
        <v>43031</v>
      </c>
      <c r="F6156" s="118">
        <v>0.45041666666666669</v>
      </c>
      <c r="G6156" t="s">
        <v>9457</v>
      </c>
      <c r="H6156">
        <v>689</v>
      </c>
      <c r="I6156">
        <v>8</v>
      </c>
      <c r="J6156" t="s">
        <v>4140</v>
      </c>
      <c r="L6156">
        <v>100000</v>
      </c>
    </row>
    <row r="6157" spans="1:12" x14ac:dyDescent="0.25">
      <c r="A6157" t="s">
        <v>9456</v>
      </c>
      <c r="B6157" t="s">
        <v>9453</v>
      </c>
      <c r="C6157" t="s">
        <v>9454</v>
      </c>
      <c r="D6157" t="s">
        <v>9455</v>
      </c>
      <c r="E6157" s="117">
        <v>43031</v>
      </c>
      <c r="F6157" s="118">
        <v>0.45042824074074073</v>
      </c>
      <c r="G6157" t="s">
        <v>9457</v>
      </c>
      <c r="H6157">
        <v>689</v>
      </c>
      <c r="I6157">
        <v>12</v>
      </c>
      <c r="J6157" t="s">
        <v>4140</v>
      </c>
      <c r="L6157">
        <v>-11.637593906967</v>
      </c>
    </row>
    <row r="6158" spans="1:12" x14ac:dyDescent="0.25">
      <c r="A6158" t="s">
        <v>9456</v>
      </c>
      <c r="B6158" t="s">
        <v>9453</v>
      </c>
      <c r="C6158" t="s">
        <v>9454</v>
      </c>
      <c r="D6158" t="s">
        <v>9455</v>
      </c>
      <c r="E6158" s="117">
        <v>43031</v>
      </c>
      <c r="F6158" s="118">
        <v>0.45042824074074073</v>
      </c>
      <c r="G6158" t="s">
        <v>9457</v>
      </c>
      <c r="H6158">
        <v>689</v>
      </c>
      <c r="I6158">
        <v>13</v>
      </c>
      <c r="J6158" t="s">
        <v>4140</v>
      </c>
      <c r="L6158">
        <v>-62.459165840529401</v>
      </c>
    </row>
    <row r="6159" spans="1:12" x14ac:dyDescent="0.25">
      <c r="A6159" t="s">
        <v>9456</v>
      </c>
      <c r="B6159" t="s">
        <v>9453</v>
      </c>
      <c r="C6159" t="s">
        <v>9454</v>
      </c>
      <c r="D6159" t="s">
        <v>9455</v>
      </c>
      <c r="E6159" s="117">
        <v>43031</v>
      </c>
      <c r="F6159" s="118">
        <v>0.45042824074074073</v>
      </c>
      <c r="G6159" t="s">
        <v>9457</v>
      </c>
      <c r="H6159">
        <v>689</v>
      </c>
      <c r="I6159">
        <v>14</v>
      </c>
      <c r="J6159" t="s">
        <v>4140</v>
      </c>
      <c r="L6159">
        <v>262</v>
      </c>
    </row>
    <row r="6160" spans="1:12" x14ac:dyDescent="0.25">
      <c r="A6160" t="s">
        <v>9456</v>
      </c>
      <c r="B6160" t="s">
        <v>9453</v>
      </c>
      <c r="C6160" t="s">
        <v>9454</v>
      </c>
      <c r="D6160" t="s">
        <v>9455</v>
      </c>
      <c r="E6160" s="117">
        <v>43031</v>
      </c>
      <c r="F6160" s="118">
        <v>0.45042824074074073</v>
      </c>
      <c r="G6160" t="s">
        <v>9457</v>
      </c>
      <c r="H6160">
        <v>689</v>
      </c>
      <c r="I6160">
        <v>15</v>
      </c>
      <c r="J6160" t="s">
        <v>4140</v>
      </c>
      <c r="L6160" s="117">
        <v>42411</v>
      </c>
    </row>
    <row r="6161" spans="1:12" x14ac:dyDescent="0.25">
      <c r="A6161" t="s">
        <v>9456</v>
      </c>
      <c r="B6161" t="s">
        <v>9453</v>
      </c>
      <c r="C6161" t="s">
        <v>9454</v>
      </c>
      <c r="D6161" t="s">
        <v>9455</v>
      </c>
      <c r="E6161" s="117">
        <v>43031</v>
      </c>
      <c r="F6161" s="118">
        <v>0.45045138888888886</v>
      </c>
      <c r="G6161" t="s">
        <v>9457</v>
      </c>
      <c r="H6161">
        <v>690</v>
      </c>
      <c r="I6161">
        <v>2</v>
      </c>
      <c r="J6161" t="s">
        <v>4140</v>
      </c>
      <c r="L6161" t="s">
        <v>5</v>
      </c>
    </row>
    <row r="6162" spans="1:12" x14ac:dyDescent="0.25">
      <c r="A6162" t="s">
        <v>9456</v>
      </c>
      <c r="B6162" t="s">
        <v>9453</v>
      </c>
      <c r="C6162" t="s">
        <v>9454</v>
      </c>
      <c r="D6162" t="s">
        <v>9455</v>
      </c>
      <c r="E6162" s="117">
        <v>43031</v>
      </c>
      <c r="F6162" s="118">
        <v>0.45045138888888886</v>
      </c>
      <c r="G6162" t="s">
        <v>9457</v>
      </c>
      <c r="H6162">
        <v>690</v>
      </c>
      <c r="I6162">
        <v>5</v>
      </c>
      <c r="J6162" t="s">
        <v>4140</v>
      </c>
      <c r="L6162" t="s">
        <v>179</v>
      </c>
    </row>
    <row r="6163" spans="1:12" x14ac:dyDescent="0.25">
      <c r="A6163" t="s">
        <v>9456</v>
      </c>
      <c r="B6163" t="s">
        <v>9453</v>
      </c>
      <c r="C6163" t="s">
        <v>9454</v>
      </c>
      <c r="D6163" t="s">
        <v>9455</v>
      </c>
      <c r="E6163" s="117">
        <v>43031</v>
      </c>
      <c r="F6163" s="118">
        <v>0.45045138888888886</v>
      </c>
      <c r="G6163" t="s">
        <v>9457</v>
      </c>
      <c r="H6163">
        <v>690</v>
      </c>
      <c r="I6163">
        <v>7</v>
      </c>
      <c r="J6163" t="s">
        <v>4140</v>
      </c>
      <c r="L6163">
        <v>135</v>
      </c>
    </row>
    <row r="6164" spans="1:12" x14ac:dyDescent="0.25">
      <c r="A6164" t="s">
        <v>9456</v>
      </c>
      <c r="B6164" t="s">
        <v>9453</v>
      </c>
      <c r="C6164" t="s">
        <v>9454</v>
      </c>
      <c r="D6164" t="s">
        <v>9455</v>
      </c>
      <c r="E6164" s="117">
        <v>43031</v>
      </c>
      <c r="F6164" s="118">
        <v>0.45045138888888886</v>
      </c>
      <c r="G6164" t="s">
        <v>9457</v>
      </c>
      <c r="H6164">
        <v>690</v>
      </c>
      <c r="I6164">
        <v>8</v>
      </c>
      <c r="J6164" t="s">
        <v>4140</v>
      </c>
      <c r="L6164">
        <v>100000</v>
      </c>
    </row>
    <row r="6165" spans="1:12" x14ac:dyDescent="0.25">
      <c r="A6165" t="s">
        <v>9456</v>
      </c>
      <c r="B6165" t="s">
        <v>9453</v>
      </c>
      <c r="C6165" t="s">
        <v>9454</v>
      </c>
      <c r="D6165" t="s">
        <v>9455</v>
      </c>
      <c r="E6165" s="117">
        <v>43031</v>
      </c>
      <c r="F6165" s="118">
        <v>0.45046296296296301</v>
      </c>
      <c r="G6165" t="s">
        <v>9457</v>
      </c>
      <c r="H6165">
        <v>690</v>
      </c>
      <c r="I6165">
        <v>12</v>
      </c>
      <c r="J6165" t="s">
        <v>4140</v>
      </c>
      <c r="L6165">
        <v>-11.6560631667521</v>
      </c>
    </row>
    <row r="6166" spans="1:12" x14ac:dyDescent="0.25">
      <c r="A6166" t="s">
        <v>9456</v>
      </c>
      <c r="B6166" t="s">
        <v>9453</v>
      </c>
      <c r="C6166" t="s">
        <v>9454</v>
      </c>
      <c r="D6166" t="s">
        <v>9455</v>
      </c>
      <c r="E6166" s="117">
        <v>43031</v>
      </c>
      <c r="F6166" s="118">
        <v>0.45046296296296301</v>
      </c>
      <c r="G6166" t="s">
        <v>9457</v>
      </c>
      <c r="H6166">
        <v>690</v>
      </c>
      <c r="I6166">
        <v>13</v>
      </c>
      <c r="J6166" t="s">
        <v>4140</v>
      </c>
      <c r="L6166">
        <v>-62.460744818688603</v>
      </c>
    </row>
    <row r="6167" spans="1:12" x14ac:dyDescent="0.25">
      <c r="A6167" t="s">
        <v>9456</v>
      </c>
      <c r="B6167" t="s">
        <v>9453</v>
      </c>
      <c r="C6167" t="s">
        <v>9454</v>
      </c>
      <c r="D6167" t="s">
        <v>9455</v>
      </c>
      <c r="E6167" s="117">
        <v>43031</v>
      </c>
      <c r="F6167" s="118">
        <v>0.45046296296296301</v>
      </c>
      <c r="G6167" t="s">
        <v>9457</v>
      </c>
      <c r="H6167">
        <v>690</v>
      </c>
      <c r="I6167">
        <v>14</v>
      </c>
      <c r="J6167" t="s">
        <v>4140</v>
      </c>
      <c r="L6167">
        <v>316</v>
      </c>
    </row>
    <row r="6168" spans="1:12" x14ac:dyDescent="0.25">
      <c r="A6168" t="s">
        <v>9456</v>
      </c>
      <c r="B6168" t="s">
        <v>9453</v>
      </c>
      <c r="C6168" t="s">
        <v>9454</v>
      </c>
      <c r="D6168" t="s">
        <v>9455</v>
      </c>
      <c r="E6168" s="117">
        <v>43031</v>
      </c>
      <c r="F6168" s="118">
        <v>0.45046296296296301</v>
      </c>
      <c r="G6168" t="s">
        <v>9457</v>
      </c>
      <c r="H6168">
        <v>690</v>
      </c>
      <c r="I6168">
        <v>15</v>
      </c>
      <c r="J6168" t="s">
        <v>4140</v>
      </c>
      <c r="L6168" s="117">
        <v>42411</v>
      </c>
    </row>
    <row r="6169" spans="1:12" x14ac:dyDescent="0.25">
      <c r="A6169" t="s">
        <v>9456</v>
      </c>
      <c r="B6169" t="s">
        <v>9453</v>
      </c>
      <c r="C6169" t="s">
        <v>9454</v>
      </c>
      <c r="D6169" t="s">
        <v>9455</v>
      </c>
      <c r="E6169" s="117">
        <v>43031</v>
      </c>
      <c r="F6169" s="118">
        <v>0.45048611111111114</v>
      </c>
      <c r="G6169" t="s">
        <v>9457</v>
      </c>
      <c r="H6169">
        <v>691</v>
      </c>
      <c r="I6169">
        <v>2</v>
      </c>
      <c r="J6169" t="s">
        <v>4140</v>
      </c>
      <c r="L6169" t="s">
        <v>5</v>
      </c>
    </row>
    <row r="6170" spans="1:12" x14ac:dyDescent="0.25">
      <c r="A6170" t="s">
        <v>9456</v>
      </c>
      <c r="B6170" t="s">
        <v>9453</v>
      </c>
      <c r="C6170" t="s">
        <v>9454</v>
      </c>
      <c r="D6170" t="s">
        <v>9455</v>
      </c>
      <c r="E6170" s="117">
        <v>43031</v>
      </c>
      <c r="F6170" s="118">
        <v>0.45048611111111114</v>
      </c>
      <c r="G6170" t="s">
        <v>9457</v>
      </c>
      <c r="H6170">
        <v>691</v>
      </c>
      <c r="I6170">
        <v>5</v>
      </c>
      <c r="J6170" t="s">
        <v>4140</v>
      </c>
      <c r="L6170" t="s">
        <v>179</v>
      </c>
    </row>
    <row r="6171" spans="1:12" x14ac:dyDescent="0.25">
      <c r="A6171" t="s">
        <v>9456</v>
      </c>
      <c r="B6171" t="s">
        <v>9453</v>
      </c>
      <c r="C6171" t="s">
        <v>9454</v>
      </c>
      <c r="D6171" t="s">
        <v>9455</v>
      </c>
      <c r="E6171" s="117">
        <v>43031</v>
      </c>
      <c r="F6171" s="118">
        <v>0.45048611111111114</v>
      </c>
      <c r="G6171" t="s">
        <v>9457</v>
      </c>
      <c r="H6171">
        <v>691</v>
      </c>
      <c r="I6171">
        <v>7</v>
      </c>
      <c r="J6171" t="s">
        <v>4140</v>
      </c>
      <c r="L6171">
        <v>136</v>
      </c>
    </row>
    <row r="6172" spans="1:12" x14ac:dyDescent="0.25">
      <c r="A6172" t="s">
        <v>9456</v>
      </c>
      <c r="B6172" t="s">
        <v>9453</v>
      </c>
      <c r="C6172" t="s">
        <v>9454</v>
      </c>
      <c r="D6172" t="s">
        <v>9455</v>
      </c>
      <c r="E6172" s="117">
        <v>43031</v>
      </c>
      <c r="F6172" s="118">
        <v>0.45048611111111114</v>
      </c>
      <c r="G6172" t="s">
        <v>9457</v>
      </c>
      <c r="H6172">
        <v>691</v>
      </c>
      <c r="I6172">
        <v>8</v>
      </c>
      <c r="J6172" t="s">
        <v>4140</v>
      </c>
      <c r="L6172">
        <v>100000</v>
      </c>
    </row>
    <row r="6173" spans="1:12" x14ac:dyDescent="0.25">
      <c r="A6173" t="s">
        <v>9456</v>
      </c>
      <c r="B6173" t="s">
        <v>9453</v>
      </c>
      <c r="C6173" t="s">
        <v>9454</v>
      </c>
      <c r="D6173" t="s">
        <v>9455</v>
      </c>
      <c r="E6173" s="117">
        <v>43031</v>
      </c>
      <c r="F6173" s="118">
        <v>0.45049768518518518</v>
      </c>
      <c r="G6173" t="s">
        <v>9457</v>
      </c>
      <c r="H6173">
        <v>691</v>
      </c>
      <c r="I6173">
        <v>12</v>
      </c>
      <c r="J6173" t="s">
        <v>4140</v>
      </c>
      <c r="L6173">
        <v>-11.673866825936599</v>
      </c>
    </row>
    <row r="6174" spans="1:12" x14ac:dyDescent="0.25">
      <c r="A6174" t="s">
        <v>9456</v>
      </c>
      <c r="B6174" t="s">
        <v>9453</v>
      </c>
      <c r="C6174" t="s">
        <v>9454</v>
      </c>
      <c r="D6174" t="s">
        <v>9455</v>
      </c>
      <c r="E6174" s="117">
        <v>43031</v>
      </c>
      <c r="F6174" s="118">
        <v>0.45049768518518518</v>
      </c>
      <c r="G6174" t="s">
        <v>9457</v>
      </c>
      <c r="H6174">
        <v>691</v>
      </c>
      <c r="I6174">
        <v>13</v>
      </c>
      <c r="J6174" t="s">
        <v>4140</v>
      </c>
      <c r="L6174">
        <v>-62.459435129640703</v>
      </c>
    </row>
    <row r="6175" spans="1:12" x14ac:dyDescent="0.25">
      <c r="A6175" t="s">
        <v>9456</v>
      </c>
      <c r="B6175" t="s">
        <v>9453</v>
      </c>
      <c r="C6175" t="s">
        <v>9454</v>
      </c>
      <c r="D6175" t="s">
        <v>9455</v>
      </c>
      <c r="E6175" s="117">
        <v>43031</v>
      </c>
      <c r="F6175" s="118">
        <v>0.45049768518518518</v>
      </c>
      <c r="G6175" t="s">
        <v>9457</v>
      </c>
      <c r="H6175">
        <v>691</v>
      </c>
      <c r="I6175">
        <v>14</v>
      </c>
      <c r="J6175" t="s">
        <v>4140</v>
      </c>
      <c r="L6175">
        <v>277</v>
      </c>
    </row>
    <row r="6176" spans="1:12" x14ac:dyDescent="0.25">
      <c r="A6176" t="s">
        <v>9456</v>
      </c>
      <c r="B6176" t="s">
        <v>9453</v>
      </c>
      <c r="C6176" t="s">
        <v>9454</v>
      </c>
      <c r="D6176" t="s">
        <v>9455</v>
      </c>
      <c r="E6176" s="117">
        <v>43031</v>
      </c>
      <c r="F6176" s="118">
        <v>0.45049768518518518</v>
      </c>
      <c r="G6176" t="s">
        <v>9457</v>
      </c>
      <c r="H6176">
        <v>691</v>
      </c>
      <c r="I6176">
        <v>15</v>
      </c>
      <c r="J6176" t="s">
        <v>4140</v>
      </c>
      <c r="L6176" s="117">
        <v>42411</v>
      </c>
    </row>
    <row r="6177" spans="1:12" x14ac:dyDescent="0.25">
      <c r="A6177" t="s">
        <v>9456</v>
      </c>
      <c r="B6177" t="s">
        <v>9453</v>
      </c>
      <c r="C6177" t="s">
        <v>9454</v>
      </c>
      <c r="D6177" t="s">
        <v>9455</v>
      </c>
      <c r="E6177" s="117">
        <v>43031</v>
      </c>
      <c r="F6177" s="118">
        <v>0.45052083333333331</v>
      </c>
      <c r="G6177" t="s">
        <v>9457</v>
      </c>
      <c r="H6177">
        <v>692</v>
      </c>
      <c r="I6177">
        <v>2</v>
      </c>
      <c r="J6177" t="s">
        <v>4140</v>
      </c>
      <c r="L6177" t="s">
        <v>5</v>
      </c>
    </row>
    <row r="6178" spans="1:12" x14ac:dyDescent="0.25">
      <c r="A6178" t="s">
        <v>9456</v>
      </c>
      <c r="B6178" t="s">
        <v>9453</v>
      </c>
      <c r="C6178" t="s">
        <v>9454</v>
      </c>
      <c r="D6178" t="s">
        <v>9455</v>
      </c>
      <c r="E6178" s="117">
        <v>43031</v>
      </c>
      <c r="F6178" s="118">
        <v>0.45052083333333331</v>
      </c>
      <c r="G6178" t="s">
        <v>9457</v>
      </c>
      <c r="H6178">
        <v>692</v>
      </c>
      <c r="I6178">
        <v>5</v>
      </c>
      <c r="J6178" t="s">
        <v>4140</v>
      </c>
      <c r="L6178" t="s">
        <v>179</v>
      </c>
    </row>
    <row r="6179" spans="1:12" x14ac:dyDescent="0.25">
      <c r="A6179" t="s">
        <v>9456</v>
      </c>
      <c r="B6179" t="s">
        <v>9453</v>
      </c>
      <c r="C6179" t="s">
        <v>9454</v>
      </c>
      <c r="D6179" t="s">
        <v>9455</v>
      </c>
      <c r="E6179" s="117">
        <v>43031</v>
      </c>
      <c r="F6179" s="118">
        <v>0.45052083333333331</v>
      </c>
      <c r="G6179" t="s">
        <v>9457</v>
      </c>
      <c r="H6179">
        <v>692</v>
      </c>
      <c r="I6179">
        <v>7</v>
      </c>
      <c r="J6179" t="s">
        <v>4140</v>
      </c>
      <c r="L6179">
        <v>137</v>
      </c>
    </row>
    <row r="6180" spans="1:12" x14ac:dyDescent="0.25">
      <c r="A6180" t="s">
        <v>9456</v>
      </c>
      <c r="B6180" t="s">
        <v>9453</v>
      </c>
      <c r="C6180" t="s">
        <v>9454</v>
      </c>
      <c r="D6180" t="s">
        <v>9455</v>
      </c>
      <c r="E6180" s="117">
        <v>43031</v>
      </c>
      <c r="F6180" s="118">
        <v>0.45052083333333331</v>
      </c>
      <c r="G6180" t="s">
        <v>9457</v>
      </c>
      <c r="H6180">
        <v>692</v>
      </c>
      <c r="I6180">
        <v>8</v>
      </c>
      <c r="J6180" t="s">
        <v>4140</v>
      </c>
      <c r="L6180">
        <v>100000</v>
      </c>
    </row>
    <row r="6181" spans="1:12" x14ac:dyDescent="0.25">
      <c r="A6181" t="s">
        <v>9456</v>
      </c>
      <c r="B6181" t="s">
        <v>9453</v>
      </c>
      <c r="C6181" t="s">
        <v>9454</v>
      </c>
      <c r="D6181" t="s">
        <v>9455</v>
      </c>
      <c r="E6181" s="117">
        <v>43031</v>
      </c>
      <c r="F6181" s="118">
        <v>0.45053240740740735</v>
      </c>
      <c r="G6181" t="s">
        <v>9457</v>
      </c>
      <c r="H6181">
        <v>692</v>
      </c>
      <c r="I6181">
        <v>12</v>
      </c>
      <c r="J6181" t="s">
        <v>4140</v>
      </c>
      <c r="L6181">
        <v>-11.7157183718806</v>
      </c>
    </row>
    <row r="6182" spans="1:12" x14ac:dyDescent="0.25">
      <c r="A6182" t="s">
        <v>9456</v>
      </c>
      <c r="B6182" t="s">
        <v>9453</v>
      </c>
      <c r="C6182" t="s">
        <v>9454</v>
      </c>
      <c r="D6182" t="s">
        <v>9455</v>
      </c>
      <c r="E6182" s="117">
        <v>43031</v>
      </c>
      <c r="F6182" s="118">
        <v>0.45053240740740735</v>
      </c>
      <c r="G6182" t="s">
        <v>9457</v>
      </c>
      <c r="H6182">
        <v>692</v>
      </c>
      <c r="I6182">
        <v>13</v>
      </c>
      <c r="J6182" t="s">
        <v>4140</v>
      </c>
      <c r="L6182">
        <v>-62.459207092068297</v>
      </c>
    </row>
    <row r="6183" spans="1:12" x14ac:dyDescent="0.25">
      <c r="A6183" t="s">
        <v>9456</v>
      </c>
      <c r="B6183" t="s">
        <v>9453</v>
      </c>
      <c r="C6183" t="s">
        <v>9454</v>
      </c>
      <c r="D6183" t="s">
        <v>9455</v>
      </c>
      <c r="E6183" s="117">
        <v>43031</v>
      </c>
      <c r="F6183" s="118">
        <v>0.45053240740740735</v>
      </c>
      <c r="G6183" t="s">
        <v>9457</v>
      </c>
      <c r="H6183">
        <v>692</v>
      </c>
      <c r="I6183">
        <v>14</v>
      </c>
      <c r="J6183" t="s">
        <v>4140</v>
      </c>
      <c r="L6183">
        <v>252</v>
      </c>
    </row>
    <row r="6184" spans="1:12" x14ac:dyDescent="0.25">
      <c r="A6184" t="s">
        <v>9456</v>
      </c>
      <c r="B6184" t="s">
        <v>9453</v>
      </c>
      <c r="C6184" t="s">
        <v>9454</v>
      </c>
      <c r="D6184" t="s">
        <v>9455</v>
      </c>
      <c r="E6184" s="117">
        <v>43031</v>
      </c>
      <c r="F6184" s="118">
        <v>0.45053240740740735</v>
      </c>
      <c r="G6184" t="s">
        <v>9457</v>
      </c>
      <c r="H6184">
        <v>692</v>
      </c>
      <c r="I6184">
        <v>15</v>
      </c>
      <c r="J6184" t="s">
        <v>4140</v>
      </c>
      <c r="L6184" s="117">
        <v>42411</v>
      </c>
    </row>
    <row r="6185" spans="1:12" x14ac:dyDescent="0.25">
      <c r="A6185" t="s">
        <v>9456</v>
      </c>
      <c r="B6185" t="s">
        <v>9453</v>
      </c>
      <c r="C6185" t="s">
        <v>9454</v>
      </c>
      <c r="D6185" t="s">
        <v>9455</v>
      </c>
      <c r="E6185" s="117">
        <v>43031</v>
      </c>
      <c r="F6185" s="118">
        <v>0.45055555555555554</v>
      </c>
      <c r="G6185" t="s">
        <v>9457</v>
      </c>
      <c r="H6185">
        <v>693</v>
      </c>
      <c r="I6185">
        <v>2</v>
      </c>
      <c r="J6185" t="s">
        <v>4140</v>
      </c>
      <c r="L6185" t="s">
        <v>5</v>
      </c>
    </row>
    <row r="6186" spans="1:12" x14ac:dyDescent="0.25">
      <c r="A6186" t="s">
        <v>9456</v>
      </c>
      <c r="B6186" t="s">
        <v>9453</v>
      </c>
      <c r="C6186" t="s">
        <v>9454</v>
      </c>
      <c r="D6186" t="s">
        <v>9455</v>
      </c>
      <c r="E6186" s="117">
        <v>43031</v>
      </c>
      <c r="F6186" s="118">
        <v>0.45055555555555554</v>
      </c>
      <c r="G6186" t="s">
        <v>9457</v>
      </c>
      <c r="H6186">
        <v>693</v>
      </c>
      <c r="I6186">
        <v>5</v>
      </c>
      <c r="J6186" t="s">
        <v>4140</v>
      </c>
      <c r="L6186" t="s">
        <v>179</v>
      </c>
    </row>
    <row r="6187" spans="1:12" x14ac:dyDescent="0.25">
      <c r="A6187" t="s">
        <v>9456</v>
      </c>
      <c r="B6187" t="s">
        <v>9453</v>
      </c>
      <c r="C6187" t="s">
        <v>9454</v>
      </c>
      <c r="D6187" t="s">
        <v>9455</v>
      </c>
      <c r="E6187" s="117">
        <v>43031</v>
      </c>
      <c r="F6187" s="118">
        <v>0.45055555555555554</v>
      </c>
      <c r="G6187" t="s">
        <v>9457</v>
      </c>
      <c r="H6187">
        <v>693</v>
      </c>
      <c r="I6187">
        <v>7</v>
      </c>
      <c r="J6187" t="s">
        <v>4140</v>
      </c>
      <c r="L6187">
        <v>138</v>
      </c>
    </row>
    <row r="6188" spans="1:12" x14ac:dyDescent="0.25">
      <c r="A6188" t="s">
        <v>9456</v>
      </c>
      <c r="B6188" t="s">
        <v>9453</v>
      </c>
      <c r="C6188" t="s">
        <v>9454</v>
      </c>
      <c r="D6188" t="s">
        <v>9455</v>
      </c>
      <c r="E6188" s="117">
        <v>43031</v>
      </c>
      <c r="F6188" s="118">
        <v>0.45055555555555554</v>
      </c>
      <c r="G6188" t="s">
        <v>9457</v>
      </c>
      <c r="H6188">
        <v>693</v>
      </c>
      <c r="I6188">
        <v>8</v>
      </c>
      <c r="J6188" t="s">
        <v>4140</v>
      </c>
      <c r="L6188">
        <v>100000</v>
      </c>
    </row>
    <row r="6189" spans="1:12" x14ac:dyDescent="0.25">
      <c r="A6189" t="s">
        <v>9456</v>
      </c>
      <c r="B6189" t="s">
        <v>9453</v>
      </c>
      <c r="C6189" t="s">
        <v>9454</v>
      </c>
      <c r="D6189" t="s">
        <v>9455</v>
      </c>
      <c r="E6189" s="117">
        <v>43031</v>
      </c>
      <c r="F6189" s="118">
        <v>0.45055555555555554</v>
      </c>
      <c r="G6189" t="s">
        <v>9457</v>
      </c>
      <c r="H6189">
        <v>693</v>
      </c>
      <c r="I6189">
        <v>12</v>
      </c>
      <c r="J6189" t="s">
        <v>4140</v>
      </c>
      <c r="L6189">
        <v>-11.8569109529813</v>
      </c>
    </row>
    <row r="6190" spans="1:12" x14ac:dyDescent="0.25">
      <c r="A6190" t="s">
        <v>9456</v>
      </c>
      <c r="B6190" t="s">
        <v>9453</v>
      </c>
      <c r="C6190" t="s">
        <v>9454</v>
      </c>
      <c r="D6190" t="s">
        <v>9455</v>
      </c>
      <c r="E6190" s="117">
        <v>43031</v>
      </c>
      <c r="F6190" s="118">
        <v>0.45056712962962964</v>
      </c>
      <c r="G6190" t="s">
        <v>9457</v>
      </c>
      <c r="H6190">
        <v>693</v>
      </c>
      <c r="I6190">
        <v>13</v>
      </c>
      <c r="J6190" t="s">
        <v>4140</v>
      </c>
      <c r="L6190">
        <v>-62.344536576370402</v>
      </c>
    </row>
    <row r="6191" spans="1:12" x14ac:dyDescent="0.25">
      <c r="A6191" t="s">
        <v>9456</v>
      </c>
      <c r="B6191" t="s">
        <v>9453</v>
      </c>
      <c r="C6191" t="s">
        <v>9454</v>
      </c>
      <c r="D6191" t="s">
        <v>9455</v>
      </c>
      <c r="E6191" s="117">
        <v>43031</v>
      </c>
      <c r="F6191" s="118">
        <v>0.45056712962962964</v>
      </c>
      <c r="G6191" t="s">
        <v>9457</v>
      </c>
      <c r="H6191">
        <v>693</v>
      </c>
      <c r="I6191">
        <v>14</v>
      </c>
      <c r="J6191" t="s">
        <v>4140</v>
      </c>
      <c r="L6191">
        <v>253</v>
      </c>
    </row>
    <row r="6192" spans="1:12" x14ac:dyDescent="0.25">
      <c r="A6192" t="s">
        <v>9456</v>
      </c>
      <c r="B6192" t="s">
        <v>9453</v>
      </c>
      <c r="C6192" t="s">
        <v>9454</v>
      </c>
      <c r="D6192" t="s">
        <v>9455</v>
      </c>
      <c r="E6192" s="117">
        <v>43031</v>
      </c>
      <c r="F6192" s="118">
        <v>0.45056712962962964</v>
      </c>
      <c r="G6192" t="s">
        <v>9457</v>
      </c>
      <c r="H6192">
        <v>693</v>
      </c>
      <c r="I6192">
        <v>15</v>
      </c>
      <c r="J6192" t="s">
        <v>4140</v>
      </c>
      <c r="L6192" s="117">
        <v>42440</v>
      </c>
    </row>
    <row r="6193" spans="1:12" x14ac:dyDescent="0.25">
      <c r="A6193" t="s">
        <v>9456</v>
      </c>
      <c r="B6193" t="s">
        <v>9453</v>
      </c>
      <c r="C6193" t="s">
        <v>9454</v>
      </c>
      <c r="D6193" t="s">
        <v>9455</v>
      </c>
      <c r="E6193" s="117">
        <v>43031</v>
      </c>
      <c r="F6193" s="118">
        <v>0.45059027777777777</v>
      </c>
      <c r="G6193" t="s">
        <v>9457</v>
      </c>
      <c r="H6193">
        <v>694</v>
      </c>
      <c r="I6193">
        <v>2</v>
      </c>
      <c r="J6193" t="s">
        <v>4140</v>
      </c>
      <c r="L6193" t="s">
        <v>5</v>
      </c>
    </row>
    <row r="6194" spans="1:12" x14ac:dyDescent="0.25">
      <c r="A6194" t="s">
        <v>9456</v>
      </c>
      <c r="B6194" t="s">
        <v>9453</v>
      </c>
      <c r="C6194" t="s">
        <v>9454</v>
      </c>
      <c r="D6194" t="s">
        <v>9455</v>
      </c>
      <c r="E6194" s="117">
        <v>43031</v>
      </c>
      <c r="F6194" s="118">
        <v>0.45059027777777777</v>
      </c>
      <c r="G6194" t="s">
        <v>9457</v>
      </c>
      <c r="H6194">
        <v>694</v>
      </c>
      <c r="I6194">
        <v>5</v>
      </c>
      <c r="J6194" t="s">
        <v>4140</v>
      </c>
      <c r="L6194" t="s">
        <v>179</v>
      </c>
    </row>
    <row r="6195" spans="1:12" x14ac:dyDescent="0.25">
      <c r="A6195" t="s">
        <v>9456</v>
      </c>
      <c r="B6195" t="s">
        <v>9453</v>
      </c>
      <c r="C6195" t="s">
        <v>9454</v>
      </c>
      <c r="D6195" t="s">
        <v>9455</v>
      </c>
      <c r="E6195" s="117">
        <v>43031</v>
      </c>
      <c r="F6195" s="118">
        <v>0.45059027777777777</v>
      </c>
      <c r="G6195" t="s">
        <v>9457</v>
      </c>
      <c r="H6195">
        <v>694</v>
      </c>
      <c r="I6195">
        <v>7</v>
      </c>
      <c r="J6195" t="s">
        <v>4140</v>
      </c>
      <c r="L6195">
        <v>139</v>
      </c>
    </row>
    <row r="6196" spans="1:12" x14ac:dyDescent="0.25">
      <c r="A6196" t="s">
        <v>9456</v>
      </c>
      <c r="B6196" t="s">
        <v>9453</v>
      </c>
      <c r="C6196" t="s">
        <v>9454</v>
      </c>
      <c r="D6196" t="s">
        <v>9455</v>
      </c>
      <c r="E6196" s="117">
        <v>43031</v>
      </c>
      <c r="F6196" s="118">
        <v>0.45059027777777777</v>
      </c>
      <c r="G6196" t="s">
        <v>9457</v>
      </c>
      <c r="H6196">
        <v>694</v>
      </c>
      <c r="I6196">
        <v>8</v>
      </c>
      <c r="J6196" t="s">
        <v>4140</v>
      </c>
      <c r="L6196">
        <v>100000</v>
      </c>
    </row>
    <row r="6197" spans="1:12" x14ac:dyDescent="0.25">
      <c r="A6197" t="s">
        <v>9456</v>
      </c>
      <c r="B6197" t="s">
        <v>9453</v>
      </c>
      <c r="C6197" t="s">
        <v>9454</v>
      </c>
      <c r="D6197" t="s">
        <v>9455</v>
      </c>
      <c r="E6197" s="117">
        <v>43031</v>
      </c>
      <c r="F6197" s="118">
        <v>0.45059027777777777</v>
      </c>
      <c r="G6197" t="s">
        <v>9457</v>
      </c>
      <c r="H6197">
        <v>694</v>
      </c>
      <c r="I6197">
        <v>12</v>
      </c>
      <c r="J6197" t="s">
        <v>4140</v>
      </c>
      <c r="L6197">
        <v>-11.866598534957699</v>
      </c>
    </row>
    <row r="6198" spans="1:12" x14ac:dyDescent="0.25">
      <c r="A6198" t="s">
        <v>9456</v>
      </c>
      <c r="B6198" t="s">
        <v>9453</v>
      </c>
      <c r="C6198" t="s">
        <v>9454</v>
      </c>
      <c r="D6198" t="s">
        <v>9455</v>
      </c>
      <c r="E6198" s="117">
        <v>43031</v>
      </c>
      <c r="F6198" s="118">
        <v>0.45060185185185181</v>
      </c>
      <c r="G6198" t="s">
        <v>9457</v>
      </c>
      <c r="H6198">
        <v>694</v>
      </c>
      <c r="I6198">
        <v>13</v>
      </c>
      <c r="J6198" t="s">
        <v>4140</v>
      </c>
      <c r="L6198">
        <v>-62.330209244147298</v>
      </c>
    </row>
    <row r="6199" spans="1:12" x14ac:dyDescent="0.25">
      <c r="A6199" t="s">
        <v>9456</v>
      </c>
      <c r="B6199" t="s">
        <v>9453</v>
      </c>
      <c r="C6199" t="s">
        <v>9454</v>
      </c>
      <c r="D6199" t="s">
        <v>9455</v>
      </c>
      <c r="E6199" s="117">
        <v>43031</v>
      </c>
      <c r="F6199" s="118">
        <v>0.45060185185185181</v>
      </c>
      <c r="G6199" t="s">
        <v>9457</v>
      </c>
      <c r="H6199">
        <v>694</v>
      </c>
      <c r="I6199">
        <v>14</v>
      </c>
      <c r="J6199" t="s">
        <v>4140</v>
      </c>
      <c r="L6199">
        <v>209</v>
      </c>
    </row>
    <row r="6200" spans="1:12" x14ac:dyDescent="0.25">
      <c r="A6200" t="s">
        <v>9456</v>
      </c>
      <c r="B6200" t="s">
        <v>9453</v>
      </c>
      <c r="C6200" t="s">
        <v>9454</v>
      </c>
      <c r="D6200" t="s">
        <v>9455</v>
      </c>
      <c r="E6200" s="117">
        <v>43031</v>
      </c>
      <c r="F6200" s="118">
        <v>0.45060185185185181</v>
      </c>
      <c r="G6200" t="s">
        <v>9457</v>
      </c>
      <c r="H6200">
        <v>694</v>
      </c>
      <c r="I6200">
        <v>15</v>
      </c>
      <c r="J6200" t="s">
        <v>4140</v>
      </c>
      <c r="L6200" s="117">
        <v>42440</v>
      </c>
    </row>
    <row r="6201" spans="1:12" x14ac:dyDescent="0.25">
      <c r="A6201" t="s">
        <v>9456</v>
      </c>
      <c r="B6201" t="s">
        <v>9453</v>
      </c>
      <c r="C6201" t="s">
        <v>9454</v>
      </c>
      <c r="D6201" t="s">
        <v>9455</v>
      </c>
      <c r="E6201" s="117">
        <v>43031</v>
      </c>
      <c r="F6201" s="118">
        <v>0.450625</v>
      </c>
      <c r="G6201" t="s">
        <v>9457</v>
      </c>
      <c r="H6201">
        <v>695</v>
      </c>
      <c r="I6201">
        <v>2</v>
      </c>
      <c r="J6201" t="s">
        <v>4140</v>
      </c>
      <c r="L6201" t="s">
        <v>5</v>
      </c>
    </row>
    <row r="6202" spans="1:12" x14ac:dyDescent="0.25">
      <c r="A6202" t="s">
        <v>9456</v>
      </c>
      <c r="B6202" t="s">
        <v>9453</v>
      </c>
      <c r="C6202" t="s">
        <v>9454</v>
      </c>
      <c r="D6202" t="s">
        <v>9455</v>
      </c>
      <c r="E6202" s="117">
        <v>43031</v>
      </c>
      <c r="F6202" s="118">
        <v>0.450625</v>
      </c>
      <c r="G6202" t="s">
        <v>9457</v>
      </c>
      <c r="H6202">
        <v>695</v>
      </c>
      <c r="I6202">
        <v>5</v>
      </c>
      <c r="J6202" t="s">
        <v>4140</v>
      </c>
      <c r="L6202" t="s">
        <v>179</v>
      </c>
    </row>
    <row r="6203" spans="1:12" x14ac:dyDescent="0.25">
      <c r="A6203" t="s">
        <v>9456</v>
      </c>
      <c r="B6203" t="s">
        <v>9453</v>
      </c>
      <c r="C6203" t="s">
        <v>9454</v>
      </c>
      <c r="D6203" t="s">
        <v>9455</v>
      </c>
      <c r="E6203" s="117">
        <v>43031</v>
      </c>
      <c r="F6203" s="118">
        <v>0.450625</v>
      </c>
      <c r="G6203" t="s">
        <v>9457</v>
      </c>
      <c r="H6203">
        <v>695</v>
      </c>
      <c r="I6203">
        <v>7</v>
      </c>
      <c r="J6203" t="s">
        <v>4140</v>
      </c>
      <c r="L6203">
        <v>140</v>
      </c>
    </row>
    <row r="6204" spans="1:12" x14ac:dyDescent="0.25">
      <c r="A6204" t="s">
        <v>9456</v>
      </c>
      <c r="B6204" t="s">
        <v>9453</v>
      </c>
      <c r="C6204" t="s">
        <v>9454</v>
      </c>
      <c r="D6204" t="s">
        <v>9455</v>
      </c>
      <c r="E6204" s="117">
        <v>43031</v>
      </c>
      <c r="F6204" s="118">
        <v>0.450625</v>
      </c>
      <c r="G6204" t="s">
        <v>9457</v>
      </c>
      <c r="H6204">
        <v>695</v>
      </c>
      <c r="I6204">
        <v>8</v>
      </c>
      <c r="J6204" t="s">
        <v>4140</v>
      </c>
      <c r="L6204">
        <v>100000</v>
      </c>
    </row>
    <row r="6205" spans="1:12" x14ac:dyDescent="0.25">
      <c r="A6205" t="s">
        <v>9456</v>
      </c>
      <c r="B6205" t="s">
        <v>9453</v>
      </c>
      <c r="C6205" t="s">
        <v>9454</v>
      </c>
      <c r="D6205" t="s">
        <v>9455</v>
      </c>
      <c r="E6205" s="117">
        <v>43031</v>
      </c>
      <c r="F6205" s="118">
        <v>0.450625</v>
      </c>
      <c r="G6205" t="s">
        <v>9457</v>
      </c>
      <c r="H6205">
        <v>695</v>
      </c>
      <c r="I6205">
        <v>12</v>
      </c>
      <c r="J6205" t="s">
        <v>4140</v>
      </c>
      <c r="L6205">
        <v>-11.870008993997899</v>
      </c>
    </row>
    <row r="6206" spans="1:12" x14ac:dyDescent="0.25">
      <c r="A6206" t="s">
        <v>9456</v>
      </c>
      <c r="B6206" t="s">
        <v>9453</v>
      </c>
      <c r="C6206" t="s">
        <v>9454</v>
      </c>
      <c r="D6206" t="s">
        <v>9455</v>
      </c>
      <c r="E6206" s="117">
        <v>43031</v>
      </c>
      <c r="F6206" s="118">
        <v>0.450625</v>
      </c>
      <c r="G6206" t="s">
        <v>9457</v>
      </c>
      <c r="H6206">
        <v>695</v>
      </c>
      <c r="I6206">
        <v>13</v>
      </c>
      <c r="J6206" t="s">
        <v>4140</v>
      </c>
      <c r="L6206">
        <v>-62.330751792895803</v>
      </c>
    </row>
    <row r="6207" spans="1:12" x14ac:dyDescent="0.25">
      <c r="A6207" t="s">
        <v>9456</v>
      </c>
      <c r="B6207" t="s">
        <v>9453</v>
      </c>
      <c r="C6207" t="s">
        <v>9454</v>
      </c>
      <c r="D6207" t="s">
        <v>9455</v>
      </c>
      <c r="E6207" s="117">
        <v>43031</v>
      </c>
      <c r="F6207" s="118">
        <v>0.45063657407407409</v>
      </c>
      <c r="G6207" t="s">
        <v>9457</v>
      </c>
      <c r="H6207">
        <v>695</v>
      </c>
      <c r="I6207">
        <v>14</v>
      </c>
      <c r="J6207" t="s">
        <v>4140</v>
      </c>
      <c r="L6207">
        <v>201</v>
      </c>
    </row>
    <row r="6208" spans="1:12" x14ac:dyDescent="0.25">
      <c r="A6208" t="s">
        <v>9456</v>
      </c>
      <c r="B6208" t="s">
        <v>9453</v>
      </c>
      <c r="C6208" t="s">
        <v>9454</v>
      </c>
      <c r="D6208" t="s">
        <v>9455</v>
      </c>
      <c r="E6208" s="117">
        <v>43031</v>
      </c>
      <c r="F6208" s="118">
        <v>0.45063657407407409</v>
      </c>
      <c r="G6208" t="s">
        <v>9457</v>
      </c>
      <c r="H6208">
        <v>695</v>
      </c>
      <c r="I6208">
        <v>15</v>
      </c>
      <c r="J6208" t="s">
        <v>4140</v>
      </c>
      <c r="L6208" s="117">
        <v>42440</v>
      </c>
    </row>
    <row r="6209" spans="1:12" x14ac:dyDescent="0.25">
      <c r="A6209" t="s">
        <v>9456</v>
      </c>
      <c r="B6209" t="s">
        <v>9453</v>
      </c>
      <c r="C6209" t="s">
        <v>9454</v>
      </c>
      <c r="D6209" t="s">
        <v>9455</v>
      </c>
      <c r="E6209" s="117">
        <v>43031</v>
      </c>
      <c r="F6209" s="118">
        <v>0.45065972222222223</v>
      </c>
      <c r="G6209" t="s">
        <v>9457</v>
      </c>
      <c r="H6209">
        <v>696</v>
      </c>
      <c r="I6209">
        <v>2</v>
      </c>
      <c r="J6209" t="s">
        <v>4140</v>
      </c>
      <c r="L6209" t="s">
        <v>5</v>
      </c>
    </row>
    <row r="6210" spans="1:12" x14ac:dyDescent="0.25">
      <c r="A6210" t="s">
        <v>9456</v>
      </c>
      <c r="B6210" t="s">
        <v>9453</v>
      </c>
      <c r="C6210" t="s">
        <v>9454</v>
      </c>
      <c r="D6210" t="s">
        <v>9455</v>
      </c>
      <c r="E6210" s="117">
        <v>43031</v>
      </c>
      <c r="F6210" s="118">
        <v>0.45065972222222223</v>
      </c>
      <c r="G6210" t="s">
        <v>9457</v>
      </c>
      <c r="H6210">
        <v>696</v>
      </c>
      <c r="I6210">
        <v>5</v>
      </c>
      <c r="J6210" t="s">
        <v>4140</v>
      </c>
      <c r="L6210" t="s">
        <v>179</v>
      </c>
    </row>
    <row r="6211" spans="1:12" x14ac:dyDescent="0.25">
      <c r="A6211" t="s">
        <v>9456</v>
      </c>
      <c r="B6211" t="s">
        <v>9453</v>
      </c>
      <c r="C6211" t="s">
        <v>9454</v>
      </c>
      <c r="D6211" t="s">
        <v>9455</v>
      </c>
      <c r="E6211" s="117">
        <v>43031</v>
      </c>
      <c r="F6211" s="118">
        <v>0.45065972222222223</v>
      </c>
      <c r="G6211" t="s">
        <v>9457</v>
      </c>
      <c r="H6211">
        <v>696</v>
      </c>
      <c r="I6211">
        <v>7</v>
      </c>
      <c r="J6211" t="s">
        <v>4140</v>
      </c>
      <c r="L6211">
        <v>141</v>
      </c>
    </row>
    <row r="6212" spans="1:12" x14ac:dyDescent="0.25">
      <c r="A6212" t="s">
        <v>9456</v>
      </c>
      <c r="B6212" t="s">
        <v>9453</v>
      </c>
      <c r="C6212" t="s">
        <v>9454</v>
      </c>
      <c r="D6212" t="s">
        <v>9455</v>
      </c>
      <c r="E6212" s="117">
        <v>43031</v>
      </c>
      <c r="F6212" s="118">
        <v>0.45065972222222223</v>
      </c>
      <c r="G6212" t="s">
        <v>9457</v>
      </c>
      <c r="H6212">
        <v>696</v>
      </c>
      <c r="I6212">
        <v>8</v>
      </c>
      <c r="J6212" t="s">
        <v>4140</v>
      </c>
      <c r="L6212">
        <v>100000</v>
      </c>
    </row>
    <row r="6213" spans="1:12" x14ac:dyDescent="0.25">
      <c r="A6213" t="s">
        <v>9456</v>
      </c>
      <c r="B6213" t="s">
        <v>9453</v>
      </c>
      <c r="C6213" t="s">
        <v>9454</v>
      </c>
      <c r="D6213" t="s">
        <v>9455</v>
      </c>
      <c r="E6213" s="117">
        <v>43031</v>
      </c>
      <c r="F6213" s="118">
        <v>0.45065972222222223</v>
      </c>
      <c r="G6213" t="s">
        <v>9457</v>
      </c>
      <c r="H6213">
        <v>696</v>
      </c>
      <c r="I6213">
        <v>12</v>
      </c>
      <c r="J6213" t="s">
        <v>4140</v>
      </c>
      <c r="L6213">
        <v>-11.881432699869499</v>
      </c>
    </row>
    <row r="6214" spans="1:12" x14ac:dyDescent="0.25">
      <c r="A6214" t="s">
        <v>9456</v>
      </c>
      <c r="B6214" t="s">
        <v>9453</v>
      </c>
      <c r="C6214" t="s">
        <v>9454</v>
      </c>
      <c r="D6214" t="s">
        <v>9455</v>
      </c>
      <c r="E6214" s="117">
        <v>43031</v>
      </c>
      <c r="F6214" s="118">
        <v>0.45065972222222223</v>
      </c>
      <c r="G6214" t="s">
        <v>9457</v>
      </c>
      <c r="H6214">
        <v>696</v>
      </c>
      <c r="I6214">
        <v>13</v>
      </c>
      <c r="J6214" t="s">
        <v>4140</v>
      </c>
      <c r="L6214">
        <v>-62.328006152878999</v>
      </c>
    </row>
    <row r="6215" spans="1:12" x14ac:dyDescent="0.25">
      <c r="A6215" t="s">
        <v>9456</v>
      </c>
      <c r="B6215" t="s">
        <v>9453</v>
      </c>
      <c r="C6215" t="s">
        <v>9454</v>
      </c>
      <c r="D6215" t="s">
        <v>9455</v>
      </c>
      <c r="E6215" s="117">
        <v>43031</v>
      </c>
      <c r="F6215" s="118">
        <v>0.45065972222222223</v>
      </c>
      <c r="G6215" t="s">
        <v>9457</v>
      </c>
      <c r="H6215">
        <v>696</v>
      </c>
      <c r="I6215">
        <v>14</v>
      </c>
      <c r="J6215" t="s">
        <v>4140</v>
      </c>
      <c r="L6215">
        <v>209</v>
      </c>
    </row>
    <row r="6216" spans="1:12" x14ac:dyDescent="0.25">
      <c r="A6216" t="s">
        <v>9456</v>
      </c>
      <c r="B6216" t="s">
        <v>9453</v>
      </c>
      <c r="C6216" t="s">
        <v>9454</v>
      </c>
      <c r="D6216" t="s">
        <v>9455</v>
      </c>
      <c r="E6216" s="117">
        <v>43031</v>
      </c>
      <c r="F6216" s="118">
        <v>0.45067129629629626</v>
      </c>
      <c r="G6216" t="s">
        <v>9457</v>
      </c>
      <c r="H6216">
        <v>696</v>
      </c>
      <c r="I6216">
        <v>15</v>
      </c>
      <c r="J6216" t="s">
        <v>4140</v>
      </c>
      <c r="L6216" s="117">
        <v>42440</v>
      </c>
    </row>
    <row r="6217" spans="1:12" x14ac:dyDescent="0.25">
      <c r="A6217" t="s">
        <v>9456</v>
      </c>
      <c r="B6217" t="s">
        <v>9453</v>
      </c>
      <c r="C6217" t="s">
        <v>9454</v>
      </c>
      <c r="D6217" t="s">
        <v>9455</v>
      </c>
      <c r="E6217" s="117">
        <v>43031</v>
      </c>
      <c r="F6217" s="118">
        <v>0.45069444444444445</v>
      </c>
      <c r="G6217" t="s">
        <v>9457</v>
      </c>
      <c r="H6217">
        <v>697</v>
      </c>
      <c r="I6217">
        <v>2</v>
      </c>
      <c r="J6217" t="s">
        <v>4140</v>
      </c>
      <c r="L6217" t="s">
        <v>5</v>
      </c>
    </row>
    <row r="6218" spans="1:12" x14ac:dyDescent="0.25">
      <c r="A6218" t="s">
        <v>9456</v>
      </c>
      <c r="B6218" t="s">
        <v>9453</v>
      </c>
      <c r="C6218" t="s">
        <v>9454</v>
      </c>
      <c r="D6218" t="s">
        <v>9455</v>
      </c>
      <c r="E6218" s="117">
        <v>43031</v>
      </c>
      <c r="F6218" s="118">
        <v>0.45069444444444445</v>
      </c>
      <c r="G6218" t="s">
        <v>9457</v>
      </c>
      <c r="H6218">
        <v>697</v>
      </c>
      <c r="I6218">
        <v>5</v>
      </c>
      <c r="J6218" t="s">
        <v>4140</v>
      </c>
      <c r="L6218" t="s">
        <v>179</v>
      </c>
    </row>
    <row r="6219" spans="1:12" x14ac:dyDescent="0.25">
      <c r="A6219" t="s">
        <v>9456</v>
      </c>
      <c r="B6219" t="s">
        <v>9453</v>
      </c>
      <c r="C6219" t="s">
        <v>9454</v>
      </c>
      <c r="D6219" t="s">
        <v>9455</v>
      </c>
      <c r="E6219" s="117">
        <v>43031</v>
      </c>
      <c r="F6219" s="118">
        <v>0.45069444444444445</v>
      </c>
      <c r="G6219" t="s">
        <v>9457</v>
      </c>
      <c r="H6219">
        <v>697</v>
      </c>
      <c r="I6219">
        <v>7</v>
      </c>
      <c r="J6219" t="s">
        <v>4140</v>
      </c>
      <c r="L6219">
        <v>142</v>
      </c>
    </row>
    <row r="6220" spans="1:12" x14ac:dyDescent="0.25">
      <c r="A6220" t="s">
        <v>9456</v>
      </c>
      <c r="B6220" t="s">
        <v>9453</v>
      </c>
      <c r="C6220" t="s">
        <v>9454</v>
      </c>
      <c r="D6220" t="s">
        <v>9455</v>
      </c>
      <c r="E6220" s="117">
        <v>43031</v>
      </c>
      <c r="F6220" s="118">
        <v>0.45069444444444445</v>
      </c>
      <c r="G6220" t="s">
        <v>9457</v>
      </c>
      <c r="H6220">
        <v>697</v>
      </c>
      <c r="I6220">
        <v>8</v>
      </c>
      <c r="J6220" t="s">
        <v>4140</v>
      </c>
      <c r="L6220">
        <v>100000</v>
      </c>
    </row>
    <row r="6221" spans="1:12" x14ac:dyDescent="0.25">
      <c r="A6221" t="s">
        <v>9456</v>
      </c>
      <c r="B6221" t="s">
        <v>9453</v>
      </c>
      <c r="C6221" t="s">
        <v>9454</v>
      </c>
      <c r="D6221" t="s">
        <v>9455</v>
      </c>
      <c r="E6221" s="117">
        <v>43031</v>
      </c>
      <c r="F6221" s="118">
        <v>0.45069444444444445</v>
      </c>
      <c r="G6221" t="s">
        <v>9457</v>
      </c>
      <c r="H6221">
        <v>697</v>
      </c>
      <c r="I6221">
        <v>12</v>
      </c>
      <c r="J6221" t="s">
        <v>4140</v>
      </c>
      <c r="L6221">
        <v>-11.889575418046499</v>
      </c>
    </row>
    <row r="6222" spans="1:12" x14ac:dyDescent="0.25">
      <c r="A6222" t="s">
        <v>9456</v>
      </c>
      <c r="B6222" t="s">
        <v>9453</v>
      </c>
      <c r="C6222" t="s">
        <v>9454</v>
      </c>
      <c r="D6222" t="s">
        <v>9455</v>
      </c>
      <c r="E6222" s="117">
        <v>43031</v>
      </c>
      <c r="F6222" s="118">
        <v>0.45069444444444445</v>
      </c>
      <c r="G6222" t="s">
        <v>9457</v>
      </c>
      <c r="H6222">
        <v>697</v>
      </c>
      <c r="I6222">
        <v>13</v>
      </c>
      <c r="J6222" t="s">
        <v>4140</v>
      </c>
      <c r="L6222">
        <v>-62.368974269908698</v>
      </c>
    </row>
    <row r="6223" spans="1:12" x14ac:dyDescent="0.25">
      <c r="A6223" t="s">
        <v>9456</v>
      </c>
      <c r="B6223" t="s">
        <v>9453</v>
      </c>
      <c r="C6223" t="s">
        <v>9454</v>
      </c>
      <c r="D6223" t="s">
        <v>9455</v>
      </c>
      <c r="E6223" s="117">
        <v>43031</v>
      </c>
      <c r="F6223" s="118">
        <v>0.45069444444444445</v>
      </c>
      <c r="G6223" t="s">
        <v>9457</v>
      </c>
      <c r="H6223">
        <v>697</v>
      </c>
      <c r="I6223">
        <v>14</v>
      </c>
      <c r="J6223" t="s">
        <v>4140</v>
      </c>
      <c r="L6223">
        <v>199</v>
      </c>
    </row>
    <row r="6224" spans="1:12" x14ac:dyDescent="0.25">
      <c r="A6224" t="s">
        <v>9456</v>
      </c>
      <c r="B6224" t="s">
        <v>9453</v>
      </c>
      <c r="C6224" t="s">
        <v>9454</v>
      </c>
      <c r="D6224" t="s">
        <v>9455</v>
      </c>
      <c r="E6224" s="117">
        <v>43031</v>
      </c>
      <c r="F6224" s="118">
        <v>0.45070601851851855</v>
      </c>
      <c r="G6224" t="s">
        <v>9457</v>
      </c>
      <c r="H6224">
        <v>697</v>
      </c>
      <c r="I6224">
        <v>15</v>
      </c>
      <c r="J6224" t="s">
        <v>4140</v>
      </c>
      <c r="L6224" s="117">
        <v>42440</v>
      </c>
    </row>
    <row r="6225" spans="1:12" x14ac:dyDescent="0.25">
      <c r="A6225" t="s">
        <v>9456</v>
      </c>
      <c r="B6225" t="s">
        <v>9453</v>
      </c>
      <c r="C6225" t="s">
        <v>9454</v>
      </c>
      <c r="D6225" t="s">
        <v>9455</v>
      </c>
      <c r="E6225" s="117">
        <v>43031</v>
      </c>
      <c r="F6225" s="118">
        <v>0.45071759259259259</v>
      </c>
      <c r="G6225" t="s">
        <v>9457</v>
      </c>
      <c r="H6225">
        <v>698</v>
      </c>
      <c r="I6225">
        <v>2</v>
      </c>
      <c r="J6225" t="s">
        <v>4140</v>
      </c>
      <c r="L6225" t="s">
        <v>5</v>
      </c>
    </row>
    <row r="6226" spans="1:12" x14ac:dyDescent="0.25">
      <c r="A6226" t="s">
        <v>9456</v>
      </c>
      <c r="B6226" t="s">
        <v>9453</v>
      </c>
      <c r="C6226" t="s">
        <v>9454</v>
      </c>
      <c r="D6226" t="s">
        <v>9455</v>
      </c>
      <c r="E6226" s="117">
        <v>43031</v>
      </c>
      <c r="F6226" s="118">
        <v>0.45072916666666668</v>
      </c>
      <c r="G6226" t="s">
        <v>9457</v>
      </c>
      <c r="H6226">
        <v>698</v>
      </c>
      <c r="I6226">
        <v>5</v>
      </c>
      <c r="J6226" t="s">
        <v>4140</v>
      </c>
      <c r="L6226" t="s">
        <v>179</v>
      </c>
    </row>
    <row r="6227" spans="1:12" x14ac:dyDescent="0.25">
      <c r="A6227" t="s">
        <v>9456</v>
      </c>
      <c r="B6227" t="s">
        <v>9453</v>
      </c>
      <c r="C6227" t="s">
        <v>9454</v>
      </c>
      <c r="D6227" t="s">
        <v>9455</v>
      </c>
      <c r="E6227" s="117">
        <v>43031</v>
      </c>
      <c r="F6227" s="118">
        <v>0.45072916666666668</v>
      </c>
      <c r="G6227" t="s">
        <v>9457</v>
      </c>
      <c r="H6227">
        <v>698</v>
      </c>
      <c r="I6227">
        <v>7</v>
      </c>
      <c r="J6227" t="s">
        <v>4140</v>
      </c>
      <c r="L6227">
        <v>143</v>
      </c>
    </row>
    <row r="6228" spans="1:12" x14ac:dyDescent="0.25">
      <c r="A6228" t="s">
        <v>9456</v>
      </c>
      <c r="B6228" t="s">
        <v>9453</v>
      </c>
      <c r="C6228" t="s">
        <v>9454</v>
      </c>
      <c r="D6228" t="s">
        <v>9455</v>
      </c>
      <c r="E6228" s="117">
        <v>43031</v>
      </c>
      <c r="F6228" s="118">
        <v>0.45072916666666668</v>
      </c>
      <c r="G6228" t="s">
        <v>9457</v>
      </c>
      <c r="H6228">
        <v>698</v>
      </c>
      <c r="I6228">
        <v>8</v>
      </c>
      <c r="J6228" t="s">
        <v>4140</v>
      </c>
      <c r="L6228">
        <v>100000</v>
      </c>
    </row>
    <row r="6229" spans="1:12" x14ac:dyDescent="0.25">
      <c r="A6229" t="s">
        <v>9456</v>
      </c>
      <c r="B6229" t="s">
        <v>9453</v>
      </c>
      <c r="C6229" t="s">
        <v>9454</v>
      </c>
      <c r="D6229" t="s">
        <v>9455</v>
      </c>
      <c r="E6229" s="117">
        <v>43031</v>
      </c>
      <c r="F6229" s="118">
        <v>0.45072916666666668</v>
      </c>
      <c r="G6229" t="s">
        <v>9457</v>
      </c>
      <c r="H6229">
        <v>698</v>
      </c>
      <c r="I6229">
        <v>12</v>
      </c>
      <c r="J6229" t="s">
        <v>4140</v>
      </c>
      <c r="L6229">
        <v>-11.893903485638001</v>
      </c>
    </row>
    <row r="6230" spans="1:12" x14ac:dyDescent="0.25">
      <c r="A6230" t="s">
        <v>9456</v>
      </c>
      <c r="B6230" t="s">
        <v>9453</v>
      </c>
      <c r="C6230" t="s">
        <v>9454</v>
      </c>
      <c r="D6230" t="s">
        <v>9455</v>
      </c>
      <c r="E6230" s="117">
        <v>43031</v>
      </c>
      <c r="F6230" s="118">
        <v>0.45072916666666668</v>
      </c>
      <c r="G6230" t="s">
        <v>9457</v>
      </c>
      <c r="H6230">
        <v>698</v>
      </c>
      <c r="I6230">
        <v>13</v>
      </c>
      <c r="J6230" t="s">
        <v>4140</v>
      </c>
      <c r="L6230">
        <v>-62.343649306796898</v>
      </c>
    </row>
    <row r="6231" spans="1:12" x14ac:dyDescent="0.25">
      <c r="A6231" t="s">
        <v>9456</v>
      </c>
      <c r="B6231" t="s">
        <v>9453</v>
      </c>
      <c r="C6231" t="s">
        <v>9454</v>
      </c>
      <c r="D6231" t="s">
        <v>9455</v>
      </c>
      <c r="E6231" s="117">
        <v>43031</v>
      </c>
      <c r="F6231" s="118">
        <v>0.45072916666666668</v>
      </c>
      <c r="G6231" t="s">
        <v>9457</v>
      </c>
      <c r="H6231">
        <v>698</v>
      </c>
      <c r="I6231">
        <v>14</v>
      </c>
      <c r="J6231" t="s">
        <v>4140</v>
      </c>
      <c r="L6231">
        <v>228</v>
      </c>
    </row>
    <row r="6232" spans="1:12" x14ac:dyDescent="0.25">
      <c r="A6232" t="s">
        <v>9456</v>
      </c>
      <c r="B6232" t="s">
        <v>9453</v>
      </c>
      <c r="C6232" t="s">
        <v>9454</v>
      </c>
      <c r="D6232" t="s">
        <v>9455</v>
      </c>
      <c r="E6232" s="117">
        <v>43031</v>
      </c>
      <c r="F6232" s="118">
        <v>0.45074074074074072</v>
      </c>
      <c r="G6232" t="s">
        <v>9457</v>
      </c>
      <c r="H6232">
        <v>698</v>
      </c>
      <c r="I6232">
        <v>15</v>
      </c>
      <c r="J6232" t="s">
        <v>4140</v>
      </c>
      <c r="L6232" s="117">
        <v>42440</v>
      </c>
    </row>
    <row r="6233" spans="1:12" x14ac:dyDescent="0.25">
      <c r="A6233" t="s">
        <v>9456</v>
      </c>
      <c r="B6233" t="s">
        <v>9453</v>
      </c>
      <c r="C6233" t="s">
        <v>9454</v>
      </c>
      <c r="D6233" t="s">
        <v>9455</v>
      </c>
      <c r="E6233" s="117">
        <v>43031</v>
      </c>
      <c r="F6233" s="118">
        <v>0.45076388888888891</v>
      </c>
      <c r="G6233" t="s">
        <v>9457</v>
      </c>
      <c r="H6233">
        <v>699</v>
      </c>
      <c r="I6233">
        <v>2</v>
      </c>
      <c r="J6233" t="s">
        <v>4140</v>
      </c>
      <c r="L6233" t="s">
        <v>5</v>
      </c>
    </row>
    <row r="6234" spans="1:12" x14ac:dyDescent="0.25">
      <c r="A6234" t="s">
        <v>9456</v>
      </c>
      <c r="B6234" t="s">
        <v>9453</v>
      </c>
      <c r="C6234" t="s">
        <v>9454</v>
      </c>
      <c r="D6234" t="s">
        <v>9455</v>
      </c>
      <c r="E6234" s="117">
        <v>43031</v>
      </c>
      <c r="F6234" s="118">
        <v>0.45076388888888891</v>
      </c>
      <c r="G6234" t="s">
        <v>9457</v>
      </c>
      <c r="H6234">
        <v>699</v>
      </c>
      <c r="I6234">
        <v>5</v>
      </c>
      <c r="J6234" t="s">
        <v>4140</v>
      </c>
      <c r="L6234" t="s">
        <v>179</v>
      </c>
    </row>
    <row r="6235" spans="1:12" x14ac:dyDescent="0.25">
      <c r="A6235" t="s">
        <v>9456</v>
      </c>
      <c r="B6235" t="s">
        <v>9453</v>
      </c>
      <c r="C6235" t="s">
        <v>9454</v>
      </c>
      <c r="D6235" t="s">
        <v>9455</v>
      </c>
      <c r="E6235" s="117">
        <v>43031</v>
      </c>
      <c r="F6235" s="118">
        <v>0.45076388888888891</v>
      </c>
      <c r="G6235" t="s">
        <v>9457</v>
      </c>
      <c r="H6235">
        <v>699</v>
      </c>
      <c r="I6235">
        <v>7</v>
      </c>
      <c r="J6235" t="s">
        <v>4140</v>
      </c>
      <c r="L6235">
        <v>144</v>
      </c>
    </row>
    <row r="6236" spans="1:12" x14ac:dyDescent="0.25">
      <c r="A6236" t="s">
        <v>9456</v>
      </c>
      <c r="B6236" t="s">
        <v>9453</v>
      </c>
      <c r="C6236" t="s">
        <v>9454</v>
      </c>
      <c r="D6236" t="s">
        <v>9455</v>
      </c>
      <c r="E6236" s="117">
        <v>43031</v>
      </c>
      <c r="F6236" s="118">
        <v>0.45076388888888891</v>
      </c>
      <c r="G6236" t="s">
        <v>9457</v>
      </c>
      <c r="H6236">
        <v>699</v>
      </c>
      <c r="I6236">
        <v>8</v>
      </c>
      <c r="J6236" t="s">
        <v>4140</v>
      </c>
      <c r="L6236">
        <v>100000</v>
      </c>
    </row>
    <row r="6237" spans="1:12" x14ac:dyDescent="0.25">
      <c r="A6237" t="s">
        <v>9456</v>
      </c>
      <c r="B6237" t="s">
        <v>9453</v>
      </c>
      <c r="C6237" t="s">
        <v>9454</v>
      </c>
      <c r="D6237" t="s">
        <v>9455</v>
      </c>
      <c r="E6237" s="117">
        <v>43031</v>
      </c>
      <c r="F6237" s="118">
        <v>0.45076388888888891</v>
      </c>
      <c r="G6237" t="s">
        <v>9457</v>
      </c>
      <c r="H6237">
        <v>699</v>
      </c>
      <c r="I6237">
        <v>12</v>
      </c>
      <c r="J6237" t="s">
        <v>4140</v>
      </c>
      <c r="L6237">
        <v>-11.732849941683099</v>
      </c>
    </row>
    <row r="6238" spans="1:12" x14ac:dyDescent="0.25">
      <c r="A6238" t="s">
        <v>9456</v>
      </c>
      <c r="B6238" t="s">
        <v>9453</v>
      </c>
      <c r="C6238" t="s">
        <v>9454</v>
      </c>
      <c r="D6238" t="s">
        <v>9455</v>
      </c>
      <c r="E6238" s="117">
        <v>43031</v>
      </c>
      <c r="F6238" s="118">
        <v>0.45076388888888891</v>
      </c>
      <c r="G6238" t="s">
        <v>9457</v>
      </c>
      <c r="H6238">
        <v>699</v>
      </c>
      <c r="I6238">
        <v>13</v>
      </c>
      <c r="J6238" t="s">
        <v>4140</v>
      </c>
      <c r="L6238">
        <v>-62.533185618013199</v>
      </c>
    </row>
    <row r="6239" spans="1:12" x14ac:dyDescent="0.25">
      <c r="A6239" t="s">
        <v>9456</v>
      </c>
      <c r="B6239" t="s">
        <v>9453</v>
      </c>
      <c r="C6239" t="s">
        <v>9454</v>
      </c>
      <c r="D6239" t="s">
        <v>9455</v>
      </c>
      <c r="E6239" s="117">
        <v>43031</v>
      </c>
      <c r="F6239" s="118">
        <v>0.45076388888888891</v>
      </c>
      <c r="G6239" t="s">
        <v>9457</v>
      </c>
      <c r="H6239">
        <v>699</v>
      </c>
      <c r="I6239">
        <v>14</v>
      </c>
      <c r="J6239" t="s">
        <v>4140</v>
      </c>
      <c r="L6239">
        <v>213</v>
      </c>
    </row>
    <row r="6240" spans="1:12" x14ac:dyDescent="0.25">
      <c r="A6240" t="s">
        <v>9456</v>
      </c>
      <c r="B6240" t="s">
        <v>9453</v>
      </c>
      <c r="C6240" t="s">
        <v>9454</v>
      </c>
      <c r="D6240" t="s">
        <v>9455</v>
      </c>
      <c r="E6240" s="117">
        <v>43031</v>
      </c>
      <c r="F6240" s="118">
        <v>0.45077546296296295</v>
      </c>
      <c r="G6240" t="s">
        <v>9457</v>
      </c>
      <c r="H6240">
        <v>699</v>
      </c>
      <c r="I6240">
        <v>15</v>
      </c>
      <c r="J6240" t="s">
        <v>4140</v>
      </c>
      <c r="L6240" s="117">
        <v>42471</v>
      </c>
    </row>
    <row r="6241" spans="1:12" x14ac:dyDescent="0.25">
      <c r="A6241" t="s">
        <v>9456</v>
      </c>
      <c r="B6241" t="s">
        <v>9453</v>
      </c>
      <c r="C6241" t="s">
        <v>9454</v>
      </c>
      <c r="D6241" t="s">
        <v>9455</v>
      </c>
      <c r="E6241" s="117">
        <v>43031</v>
      </c>
      <c r="F6241" s="118">
        <v>0.45079861111111108</v>
      </c>
      <c r="G6241" t="s">
        <v>9457</v>
      </c>
      <c r="H6241">
        <v>700</v>
      </c>
      <c r="I6241">
        <v>2</v>
      </c>
      <c r="J6241" t="s">
        <v>4140</v>
      </c>
      <c r="L6241" t="s">
        <v>5</v>
      </c>
    </row>
    <row r="6242" spans="1:12" x14ac:dyDescent="0.25">
      <c r="A6242" t="s">
        <v>9456</v>
      </c>
      <c r="B6242" t="s">
        <v>9453</v>
      </c>
      <c r="C6242" t="s">
        <v>9454</v>
      </c>
      <c r="D6242" t="s">
        <v>9455</v>
      </c>
      <c r="E6242" s="117">
        <v>43031</v>
      </c>
      <c r="F6242" s="118">
        <v>0.45079861111111108</v>
      </c>
      <c r="G6242" t="s">
        <v>9457</v>
      </c>
      <c r="H6242">
        <v>700</v>
      </c>
      <c r="I6242">
        <v>5</v>
      </c>
      <c r="J6242" t="s">
        <v>4140</v>
      </c>
      <c r="L6242" t="s">
        <v>179</v>
      </c>
    </row>
    <row r="6243" spans="1:12" x14ac:dyDescent="0.25">
      <c r="A6243" t="s">
        <v>9456</v>
      </c>
      <c r="B6243" t="s">
        <v>9453</v>
      </c>
      <c r="C6243" t="s">
        <v>9454</v>
      </c>
      <c r="D6243" t="s">
        <v>9455</v>
      </c>
      <c r="E6243" s="117">
        <v>43031</v>
      </c>
      <c r="F6243" s="118">
        <v>0.45079861111111108</v>
      </c>
      <c r="G6243" t="s">
        <v>9457</v>
      </c>
      <c r="H6243">
        <v>700</v>
      </c>
      <c r="I6243">
        <v>7</v>
      </c>
      <c r="J6243" t="s">
        <v>4140</v>
      </c>
      <c r="L6243">
        <v>145</v>
      </c>
    </row>
    <row r="6244" spans="1:12" x14ac:dyDescent="0.25">
      <c r="A6244" t="s">
        <v>9456</v>
      </c>
      <c r="B6244" t="s">
        <v>9453</v>
      </c>
      <c r="C6244" t="s">
        <v>9454</v>
      </c>
      <c r="D6244" t="s">
        <v>9455</v>
      </c>
      <c r="E6244" s="117">
        <v>43031</v>
      </c>
      <c r="F6244" s="118">
        <v>0.45079861111111108</v>
      </c>
      <c r="G6244" t="s">
        <v>9457</v>
      </c>
      <c r="H6244">
        <v>700</v>
      </c>
      <c r="I6244">
        <v>8</v>
      </c>
      <c r="J6244" t="s">
        <v>4140</v>
      </c>
      <c r="L6244">
        <v>100000</v>
      </c>
    </row>
    <row r="6245" spans="1:12" x14ac:dyDescent="0.25">
      <c r="A6245" t="s">
        <v>9456</v>
      </c>
      <c r="B6245" t="s">
        <v>9453</v>
      </c>
      <c r="C6245" t="s">
        <v>9454</v>
      </c>
      <c r="D6245" t="s">
        <v>9455</v>
      </c>
      <c r="E6245" s="117">
        <v>43031</v>
      </c>
      <c r="F6245" s="118">
        <v>0.45079861111111108</v>
      </c>
      <c r="G6245" t="s">
        <v>9457</v>
      </c>
      <c r="H6245">
        <v>700</v>
      </c>
      <c r="I6245">
        <v>12</v>
      </c>
      <c r="J6245" t="s">
        <v>4140</v>
      </c>
      <c r="L6245">
        <v>-11.7481882254813</v>
      </c>
    </row>
    <row r="6246" spans="1:12" x14ac:dyDescent="0.25">
      <c r="A6246" t="s">
        <v>9456</v>
      </c>
      <c r="B6246" t="s">
        <v>9453</v>
      </c>
      <c r="C6246" t="s">
        <v>9454</v>
      </c>
      <c r="D6246" t="s">
        <v>9455</v>
      </c>
      <c r="E6246" s="117">
        <v>43031</v>
      </c>
      <c r="F6246" s="118">
        <v>0.45079861111111108</v>
      </c>
      <c r="G6246" t="s">
        <v>9457</v>
      </c>
      <c r="H6246">
        <v>700</v>
      </c>
      <c r="I6246">
        <v>13</v>
      </c>
      <c r="J6246" t="s">
        <v>4140</v>
      </c>
      <c r="L6246">
        <v>-62.533728815158497</v>
      </c>
    </row>
    <row r="6247" spans="1:12" x14ac:dyDescent="0.25">
      <c r="A6247" t="s">
        <v>9456</v>
      </c>
      <c r="B6247" t="s">
        <v>9453</v>
      </c>
      <c r="C6247" t="s">
        <v>9454</v>
      </c>
      <c r="D6247" t="s">
        <v>9455</v>
      </c>
      <c r="E6247" s="117">
        <v>43031</v>
      </c>
      <c r="F6247" s="118">
        <v>0.45079861111111108</v>
      </c>
      <c r="G6247" t="s">
        <v>9457</v>
      </c>
      <c r="H6247">
        <v>700</v>
      </c>
      <c r="I6247">
        <v>14</v>
      </c>
      <c r="J6247" t="s">
        <v>4140</v>
      </c>
      <c r="L6247">
        <v>218</v>
      </c>
    </row>
    <row r="6248" spans="1:12" x14ac:dyDescent="0.25">
      <c r="A6248" t="s">
        <v>9456</v>
      </c>
      <c r="B6248" t="s">
        <v>9453</v>
      </c>
      <c r="C6248" t="s">
        <v>9454</v>
      </c>
      <c r="D6248" t="s">
        <v>9455</v>
      </c>
      <c r="E6248" s="117">
        <v>43031</v>
      </c>
      <c r="F6248" s="118">
        <v>0.45081018518518517</v>
      </c>
      <c r="G6248" t="s">
        <v>9457</v>
      </c>
      <c r="H6248">
        <v>700</v>
      </c>
      <c r="I6248">
        <v>15</v>
      </c>
      <c r="J6248" t="s">
        <v>4140</v>
      </c>
      <c r="L6248" s="117">
        <v>42471</v>
      </c>
    </row>
    <row r="6249" spans="1:12" x14ac:dyDescent="0.25">
      <c r="A6249" t="s">
        <v>9456</v>
      </c>
      <c r="B6249" t="s">
        <v>9453</v>
      </c>
      <c r="C6249" t="s">
        <v>9454</v>
      </c>
      <c r="D6249" t="s">
        <v>9455</v>
      </c>
      <c r="E6249" s="117">
        <v>43031</v>
      </c>
      <c r="F6249" s="118">
        <v>0.45082175925925921</v>
      </c>
      <c r="G6249" t="s">
        <v>9457</v>
      </c>
      <c r="H6249">
        <v>701</v>
      </c>
      <c r="I6249">
        <v>2</v>
      </c>
      <c r="J6249" t="s">
        <v>4140</v>
      </c>
      <c r="L6249" t="s">
        <v>5</v>
      </c>
    </row>
    <row r="6250" spans="1:12" x14ac:dyDescent="0.25">
      <c r="A6250" t="s">
        <v>9456</v>
      </c>
      <c r="B6250" t="s">
        <v>9453</v>
      </c>
      <c r="C6250" t="s">
        <v>9454</v>
      </c>
      <c r="D6250" t="s">
        <v>9455</v>
      </c>
      <c r="E6250" s="117">
        <v>43031</v>
      </c>
      <c r="F6250" s="118">
        <v>0.45083333333333336</v>
      </c>
      <c r="G6250" t="s">
        <v>9457</v>
      </c>
      <c r="H6250">
        <v>701</v>
      </c>
      <c r="I6250">
        <v>5</v>
      </c>
      <c r="J6250" t="s">
        <v>4140</v>
      </c>
      <c r="L6250" t="s">
        <v>179</v>
      </c>
    </row>
    <row r="6251" spans="1:12" x14ac:dyDescent="0.25">
      <c r="A6251" t="s">
        <v>9456</v>
      </c>
      <c r="B6251" t="s">
        <v>9453</v>
      </c>
      <c r="C6251" t="s">
        <v>9454</v>
      </c>
      <c r="D6251" t="s">
        <v>9455</v>
      </c>
      <c r="E6251" s="117">
        <v>43031</v>
      </c>
      <c r="F6251" s="118">
        <v>0.45083333333333336</v>
      </c>
      <c r="G6251" t="s">
        <v>9457</v>
      </c>
      <c r="H6251">
        <v>701</v>
      </c>
      <c r="I6251">
        <v>7</v>
      </c>
      <c r="J6251" t="s">
        <v>4140</v>
      </c>
      <c r="L6251">
        <v>146</v>
      </c>
    </row>
    <row r="6252" spans="1:12" x14ac:dyDescent="0.25">
      <c r="A6252" t="s">
        <v>9456</v>
      </c>
      <c r="B6252" t="s">
        <v>9453</v>
      </c>
      <c r="C6252" t="s">
        <v>9454</v>
      </c>
      <c r="D6252" t="s">
        <v>9455</v>
      </c>
      <c r="E6252" s="117">
        <v>43031</v>
      </c>
      <c r="F6252" s="118">
        <v>0.45083333333333336</v>
      </c>
      <c r="G6252" t="s">
        <v>9457</v>
      </c>
      <c r="H6252">
        <v>701</v>
      </c>
      <c r="I6252">
        <v>8</v>
      </c>
      <c r="J6252" t="s">
        <v>4140</v>
      </c>
      <c r="L6252">
        <v>100000</v>
      </c>
    </row>
    <row r="6253" spans="1:12" x14ac:dyDescent="0.25">
      <c r="A6253" t="s">
        <v>9456</v>
      </c>
      <c r="B6253" t="s">
        <v>9453</v>
      </c>
      <c r="C6253" t="s">
        <v>9454</v>
      </c>
      <c r="D6253" t="s">
        <v>9455</v>
      </c>
      <c r="E6253" s="117">
        <v>43031</v>
      </c>
      <c r="F6253" s="118">
        <v>0.45083333333333336</v>
      </c>
      <c r="G6253" t="s">
        <v>9457</v>
      </c>
      <c r="H6253">
        <v>701</v>
      </c>
      <c r="I6253">
        <v>12</v>
      </c>
      <c r="J6253" t="s">
        <v>4140</v>
      </c>
      <c r="L6253">
        <v>-11.8918986944271</v>
      </c>
    </row>
    <row r="6254" spans="1:12" x14ac:dyDescent="0.25">
      <c r="A6254" t="s">
        <v>9456</v>
      </c>
      <c r="B6254" t="s">
        <v>9453</v>
      </c>
      <c r="C6254" t="s">
        <v>9454</v>
      </c>
      <c r="D6254" t="s">
        <v>9455</v>
      </c>
      <c r="E6254" s="117">
        <v>43031</v>
      </c>
      <c r="F6254" s="118">
        <v>0.45083333333333336</v>
      </c>
      <c r="G6254" t="s">
        <v>9457</v>
      </c>
      <c r="H6254">
        <v>701</v>
      </c>
      <c r="I6254">
        <v>13</v>
      </c>
      <c r="J6254" t="s">
        <v>4140</v>
      </c>
      <c r="L6254">
        <v>-62.525607187010898</v>
      </c>
    </row>
    <row r="6255" spans="1:12" x14ac:dyDescent="0.25">
      <c r="A6255" t="s">
        <v>9456</v>
      </c>
      <c r="B6255" t="s">
        <v>9453</v>
      </c>
      <c r="C6255" t="s">
        <v>9454</v>
      </c>
      <c r="D6255" t="s">
        <v>9455</v>
      </c>
      <c r="E6255" s="117">
        <v>43031</v>
      </c>
      <c r="F6255" s="118">
        <v>0.45083333333333336</v>
      </c>
      <c r="G6255" t="s">
        <v>9457</v>
      </c>
      <c r="H6255">
        <v>701</v>
      </c>
      <c r="I6255">
        <v>14</v>
      </c>
      <c r="J6255" t="s">
        <v>4140</v>
      </c>
      <c r="L6255">
        <v>279</v>
      </c>
    </row>
    <row r="6256" spans="1:12" x14ac:dyDescent="0.25">
      <c r="A6256" t="s">
        <v>9456</v>
      </c>
      <c r="B6256" t="s">
        <v>9453</v>
      </c>
      <c r="C6256" t="s">
        <v>9454</v>
      </c>
      <c r="D6256" t="s">
        <v>9455</v>
      </c>
      <c r="E6256" s="117">
        <v>43031</v>
      </c>
      <c r="F6256" s="118">
        <v>0.45083333333333336</v>
      </c>
      <c r="G6256" t="s">
        <v>9457</v>
      </c>
      <c r="H6256">
        <v>701</v>
      </c>
      <c r="I6256">
        <v>15</v>
      </c>
      <c r="J6256" t="s">
        <v>4140</v>
      </c>
      <c r="L6256" s="117">
        <v>42471</v>
      </c>
    </row>
    <row r="6257" spans="1:12" x14ac:dyDescent="0.25">
      <c r="A6257" t="s">
        <v>9456</v>
      </c>
      <c r="B6257" t="s">
        <v>9453</v>
      </c>
      <c r="C6257" t="s">
        <v>9454</v>
      </c>
      <c r="D6257" t="s">
        <v>9455</v>
      </c>
      <c r="E6257" s="117">
        <v>43031</v>
      </c>
      <c r="F6257" s="118">
        <v>0.4508564814814815</v>
      </c>
      <c r="G6257" t="s">
        <v>9457</v>
      </c>
      <c r="H6257">
        <v>702</v>
      </c>
      <c r="I6257">
        <v>2</v>
      </c>
      <c r="J6257" t="s">
        <v>4140</v>
      </c>
      <c r="L6257" t="s">
        <v>5</v>
      </c>
    </row>
    <row r="6258" spans="1:12" x14ac:dyDescent="0.25">
      <c r="A6258" t="s">
        <v>9456</v>
      </c>
      <c r="B6258" t="s">
        <v>9453</v>
      </c>
      <c r="C6258" t="s">
        <v>9454</v>
      </c>
      <c r="D6258" t="s">
        <v>9455</v>
      </c>
      <c r="E6258" s="117">
        <v>43031</v>
      </c>
      <c r="F6258" s="118">
        <v>0.45086805555555554</v>
      </c>
      <c r="G6258" t="s">
        <v>9457</v>
      </c>
      <c r="H6258">
        <v>702</v>
      </c>
      <c r="I6258">
        <v>5</v>
      </c>
      <c r="J6258" t="s">
        <v>4140</v>
      </c>
      <c r="L6258" t="s">
        <v>179</v>
      </c>
    </row>
    <row r="6259" spans="1:12" x14ac:dyDescent="0.25">
      <c r="A6259" t="s">
        <v>9456</v>
      </c>
      <c r="B6259" t="s">
        <v>9453</v>
      </c>
      <c r="C6259" t="s">
        <v>9454</v>
      </c>
      <c r="D6259" t="s">
        <v>9455</v>
      </c>
      <c r="E6259" s="117">
        <v>43031</v>
      </c>
      <c r="F6259" s="118">
        <v>0.45086805555555554</v>
      </c>
      <c r="G6259" t="s">
        <v>9457</v>
      </c>
      <c r="H6259">
        <v>702</v>
      </c>
      <c r="I6259">
        <v>7</v>
      </c>
      <c r="J6259" t="s">
        <v>4140</v>
      </c>
      <c r="L6259">
        <v>147</v>
      </c>
    </row>
    <row r="6260" spans="1:12" x14ac:dyDescent="0.25">
      <c r="A6260" t="s">
        <v>9456</v>
      </c>
      <c r="B6260" t="s">
        <v>9453</v>
      </c>
      <c r="C6260" t="s">
        <v>9454</v>
      </c>
      <c r="D6260" t="s">
        <v>9455</v>
      </c>
      <c r="E6260" s="117">
        <v>43031</v>
      </c>
      <c r="F6260" s="118">
        <v>0.45086805555555554</v>
      </c>
      <c r="G6260" t="s">
        <v>9457</v>
      </c>
      <c r="H6260">
        <v>702</v>
      </c>
      <c r="I6260">
        <v>8</v>
      </c>
      <c r="J6260" t="s">
        <v>4140</v>
      </c>
      <c r="L6260">
        <v>100000</v>
      </c>
    </row>
    <row r="6261" spans="1:12" x14ac:dyDescent="0.25">
      <c r="A6261" t="s">
        <v>9456</v>
      </c>
      <c r="B6261" t="s">
        <v>9453</v>
      </c>
      <c r="C6261" t="s">
        <v>9454</v>
      </c>
      <c r="D6261" t="s">
        <v>9455</v>
      </c>
      <c r="E6261" s="117">
        <v>43031</v>
      </c>
      <c r="F6261" s="118">
        <v>0.45086805555555554</v>
      </c>
      <c r="G6261" t="s">
        <v>9457</v>
      </c>
      <c r="H6261">
        <v>702</v>
      </c>
      <c r="I6261">
        <v>12</v>
      </c>
      <c r="J6261" t="s">
        <v>4140</v>
      </c>
      <c r="L6261">
        <v>-11.8886886069028</v>
      </c>
    </row>
    <row r="6262" spans="1:12" x14ac:dyDescent="0.25">
      <c r="A6262" t="s">
        <v>9456</v>
      </c>
      <c r="B6262" t="s">
        <v>9453</v>
      </c>
      <c r="C6262" t="s">
        <v>9454</v>
      </c>
      <c r="D6262" t="s">
        <v>9455</v>
      </c>
      <c r="E6262" s="117">
        <v>43031</v>
      </c>
      <c r="F6262" s="118">
        <v>0.45086805555555554</v>
      </c>
      <c r="G6262" t="s">
        <v>9457</v>
      </c>
      <c r="H6262">
        <v>702</v>
      </c>
      <c r="I6262">
        <v>13</v>
      </c>
      <c r="J6262" t="s">
        <v>4140</v>
      </c>
      <c r="L6262">
        <v>-62.465029195661003</v>
      </c>
    </row>
    <row r="6263" spans="1:12" x14ac:dyDescent="0.25">
      <c r="A6263" t="s">
        <v>9456</v>
      </c>
      <c r="B6263" t="s">
        <v>9453</v>
      </c>
      <c r="C6263" t="s">
        <v>9454</v>
      </c>
      <c r="D6263" t="s">
        <v>9455</v>
      </c>
      <c r="E6263" s="117">
        <v>43031</v>
      </c>
      <c r="F6263" s="118">
        <v>0.45086805555555554</v>
      </c>
      <c r="G6263" t="s">
        <v>9457</v>
      </c>
      <c r="H6263">
        <v>702</v>
      </c>
      <c r="I6263">
        <v>14</v>
      </c>
      <c r="J6263" t="s">
        <v>4140</v>
      </c>
      <c r="L6263">
        <v>227</v>
      </c>
    </row>
    <row r="6264" spans="1:12" x14ac:dyDescent="0.25">
      <c r="A6264" t="s">
        <v>9456</v>
      </c>
      <c r="B6264" t="s">
        <v>9453</v>
      </c>
      <c r="C6264" t="s">
        <v>9454</v>
      </c>
      <c r="D6264" t="s">
        <v>9455</v>
      </c>
      <c r="E6264" s="117">
        <v>43031</v>
      </c>
      <c r="F6264" s="118">
        <v>0.45086805555555554</v>
      </c>
      <c r="G6264" t="s">
        <v>9457</v>
      </c>
      <c r="H6264">
        <v>702</v>
      </c>
      <c r="I6264">
        <v>15</v>
      </c>
      <c r="J6264" t="s">
        <v>4140</v>
      </c>
      <c r="L6264" s="117">
        <v>42471</v>
      </c>
    </row>
    <row r="6265" spans="1:12" x14ac:dyDescent="0.25">
      <c r="A6265" t="s">
        <v>9456</v>
      </c>
      <c r="B6265" t="s">
        <v>9453</v>
      </c>
      <c r="C6265" t="s">
        <v>9454</v>
      </c>
      <c r="D6265" t="s">
        <v>9455</v>
      </c>
      <c r="E6265" s="117">
        <v>43031</v>
      </c>
      <c r="F6265" s="118">
        <v>0.45089120370370367</v>
      </c>
      <c r="G6265" t="s">
        <v>9457</v>
      </c>
      <c r="H6265">
        <v>703</v>
      </c>
      <c r="I6265">
        <v>2</v>
      </c>
      <c r="J6265" t="s">
        <v>4140</v>
      </c>
      <c r="L6265" t="s">
        <v>5</v>
      </c>
    </row>
    <row r="6266" spans="1:12" x14ac:dyDescent="0.25">
      <c r="A6266" t="s">
        <v>9456</v>
      </c>
      <c r="B6266" t="s">
        <v>9453</v>
      </c>
      <c r="C6266" t="s">
        <v>9454</v>
      </c>
      <c r="D6266" t="s">
        <v>9455</v>
      </c>
      <c r="E6266" s="117">
        <v>43031</v>
      </c>
      <c r="F6266" s="118">
        <v>0.45090277777777782</v>
      </c>
      <c r="G6266" t="s">
        <v>9457</v>
      </c>
      <c r="H6266">
        <v>703</v>
      </c>
      <c r="I6266">
        <v>5</v>
      </c>
      <c r="J6266" t="s">
        <v>4140</v>
      </c>
      <c r="L6266" t="s">
        <v>179</v>
      </c>
    </row>
    <row r="6267" spans="1:12" x14ac:dyDescent="0.25">
      <c r="A6267" t="s">
        <v>9456</v>
      </c>
      <c r="B6267" t="s">
        <v>9453</v>
      </c>
      <c r="C6267" t="s">
        <v>9454</v>
      </c>
      <c r="D6267" t="s">
        <v>9455</v>
      </c>
      <c r="E6267" s="117">
        <v>43031</v>
      </c>
      <c r="F6267" s="118">
        <v>0.45090277777777782</v>
      </c>
      <c r="G6267" t="s">
        <v>9457</v>
      </c>
      <c r="H6267">
        <v>703</v>
      </c>
      <c r="I6267">
        <v>7</v>
      </c>
      <c r="J6267" t="s">
        <v>4140</v>
      </c>
      <c r="L6267">
        <v>148</v>
      </c>
    </row>
    <row r="6268" spans="1:12" x14ac:dyDescent="0.25">
      <c r="A6268" t="s">
        <v>9456</v>
      </c>
      <c r="B6268" t="s">
        <v>9453</v>
      </c>
      <c r="C6268" t="s">
        <v>9454</v>
      </c>
      <c r="D6268" t="s">
        <v>9455</v>
      </c>
      <c r="E6268" s="117">
        <v>43031</v>
      </c>
      <c r="F6268" s="118">
        <v>0.45090277777777782</v>
      </c>
      <c r="G6268" t="s">
        <v>9457</v>
      </c>
      <c r="H6268">
        <v>703</v>
      </c>
      <c r="I6268">
        <v>8</v>
      </c>
      <c r="J6268" t="s">
        <v>4140</v>
      </c>
      <c r="L6268">
        <v>100000</v>
      </c>
    </row>
    <row r="6269" spans="1:12" x14ac:dyDescent="0.25">
      <c r="A6269" t="s">
        <v>9456</v>
      </c>
      <c r="B6269" t="s">
        <v>9453</v>
      </c>
      <c r="C6269" t="s">
        <v>9454</v>
      </c>
      <c r="D6269" t="s">
        <v>9455</v>
      </c>
      <c r="E6269" s="117">
        <v>43031</v>
      </c>
      <c r="F6269" s="118">
        <v>0.45090277777777782</v>
      </c>
      <c r="G6269" t="s">
        <v>9457</v>
      </c>
      <c r="H6269">
        <v>703</v>
      </c>
      <c r="I6269">
        <v>12</v>
      </c>
      <c r="J6269" t="s">
        <v>4140</v>
      </c>
      <c r="L6269">
        <v>-11.9019561269003</v>
      </c>
    </row>
    <row r="6270" spans="1:12" x14ac:dyDescent="0.25">
      <c r="A6270" t="s">
        <v>9456</v>
      </c>
      <c r="B6270" t="s">
        <v>9453</v>
      </c>
      <c r="C6270" t="s">
        <v>9454</v>
      </c>
      <c r="D6270" t="s">
        <v>9455</v>
      </c>
      <c r="E6270" s="117">
        <v>43031</v>
      </c>
      <c r="F6270" s="118">
        <v>0.45090277777777782</v>
      </c>
      <c r="G6270" t="s">
        <v>9457</v>
      </c>
      <c r="H6270">
        <v>703</v>
      </c>
      <c r="I6270">
        <v>13</v>
      </c>
      <c r="J6270" t="s">
        <v>4140</v>
      </c>
      <c r="L6270">
        <v>-62.470512777068798</v>
      </c>
    </row>
    <row r="6271" spans="1:12" x14ac:dyDescent="0.25">
      <c r="A6271" t="s">
        <v>9456</v>
      </c>
      <c r="B6271" t="s">
        <v>9453</v>
      </c>
      <c r="C6271" t="s">
        <v>9454</v>
      </c>
      <c r="D6271" t="s">
        <v>9455</v>
      </c>
      <c r="E6271" s="117">
        <v>43031</v>
      </c>
      <c r="F6271" s="118">
        <v>0.45090277777777782</v>
      </c>
      <c r="G6271" t="s">
        <v>9457</v>
      </c>
      <c r="H6271">
        <v>703</v>
      </c>
      <c r="I6271">
        <v>14</v>
      </c>
      <c r="J6271" t="s">
        <v>4140</v>
      </c>
      <c r="L6271">
        <v>230</v>
      </c>
    </row>
    <row r="6272" spans="1:12" x14ac:dyDescent="0.25">
      <c r="A6272" t="s">
        <v>9456</v>
      </c>
      <c r="B6272" t="s">
        <v>9453</v>
      </c>
      <c r="C6272" t="s">
        <v>9454</v>
      </c>
      <c r="D6272" t="s">
        <v>9455</v>
      </c>
      <c r="E6272" s="117">
        <v>43031</v>
      </c>
      <c r="F6272" s="118">
        <v>0.45090277777777782</v>
      </c>
      <c r="G6272" t="s">
        <v>9457</v>
      </c>
      <c r="H6272">
        <v>703</v>
      </c>
      <c r="I6272">
        <v>15</v>
      </c>
      <c r="J6272" t="s">
        <v>4140</v>
      </c>
      <c r="L6272" s="117">
        <v>42471</v>
      </c>
    </row>
    <row r="6273" spans="1:12" x14ac:dyDescent="0.25">
      <c r="A6273" t="s">
        <v>9456</v>
      </c>
      <c r="B6273" t="s">
        <v>9453</v>
      </c>
      <c r="C6273" t="s">
        <v>9454</v>
      </c>
      <c r="D6273" t="s">
        <v>9455</v>
      </c>
      <c r="E6273" s="117">
        <v>43031</v>
      </c>
      <c r="F6273" s="118">
        <v>0.45092592592592595</v>
      </c>
      <c r="G6273" t="s">
        <v>9457</v>
      </c>
      <c r="H6273">
        <v>704</v>
      </c>
      <c r="I6273">
        <v>2</v>
      </c>
      <c r="J6273" t="s">
        <v>4140</v>
      </c>
      <c r="L6273" t="s">
        <v>5</v>
      </c>
    </row>
    <row r="6274" spans="1:12" x14ac:dyDescent="0.25">
      <c r="A6274" t="s">
        <v>9456</v>
      </c>
      <c r="B6274" t="s">
        <v>9453</v>
      </c>
      <c r="C6274" t="s">
        <v>9454</v>
      </c>
      <c r="D6274" t="s">
        <v>9455</v>
      </c>
      <c r="E6274" s="117">
        <v>43031</v>
      </c>
      <c r="F6274" s="118">
        <v>0.45092592592592595</v>
      </c>
      <c r="G6274" t="s">
        <v>9457</v>
      </c>
      <c r="H6274">
        <v>704</v>
      </c>
      <c r="I6274">
        <v>5</v>
      </c>
      <c r="J6274" t="s">
        <v>4140</v>
      </c>
      <c r="L6274" t="s">
        <v>179</v>
      </c>
    </row>
    <row r="6275" spans="1:12" x14ac:dyDescent="0.25">
      <c r="A6275" t="s">
        <v>9456</v>
      </c>
      <c r="B6275" t="s">
        <v>9453</v>
      </c>
      <c r="C6275" t="s">
        <v>9454</v>
      </c>
      <c r="D6275" t="s">
        <v>9455</v>
      </c>
      <c r="E6275" s="117">
        <v>43031</v>
      </c>
      <c r="F6275" s="118">
        <v>0.45093749999999999</v>
      </c>
      <c r="G6275" t="s">
        <v>9457</v>
      </c>
      <c r="H6275">
        <v>704</v>
      </c>
      <c r="I6275">
        <v>7</v>
      </c>
      <c r="J6275" t="s">
        <v>4140</v>
      </c>
      <c r="L6275">
        <v>149</v>
      </c>
    </row>
    <row r="6276" spans="1:12" x14ac:dyDescent="0.25">
      <c r="A6276" t="s">
        <v>9456</v>
      </c>
      <c r="B6276" t="s">
        <v>9453</v>
      </c>
      <c r="C6276" t="s">
        <v>9454</v>
      </c>
      <c r="D6276" t="s">
        <v>9455</v>
      </c>
      <c r="E6276" s="117">
        <v>43031</v>
      </c>
      <c r="F6276" s="118">
        <v>0.45093749999999999</v>
      </c>
      <c r="G6276" t="s">
        <v>9457</v>
      </c>
      <c r="H6276">
        <v>704</v>
      </c>
      <c r="I6276">
        <v>8</v>
      </c>
      <c r="J6276" t="s">
        <v>4140</v>
      </c>
      <c r="L6276">
        <v>100000</v>
      </c>
    </row>
    <row r="6277" spans="1:12" x14ac:dyDescent="0.25">
      <c r="A6277" t="s">
        <v>9456</v>
      </c>
      <c r="B6277" t="s">
        <v>9453</v>
      </c>
      <c r="C6277" t="s">
        <v>9454</v>
      </c>
      <c r="D6277" t="s">
        <v>9455</v>
      </c>
      <c r="E6277" s="117">
        <v>43031</v>
      </c>
      <c r="F6277" s="118">
        <v>0.45093749999999999</v>
      </c>
      <c r="G6277" t="s">
        <v>9457</v>
      </c>
      <c r="H6277">
        <v>704</v>
      </c>
      <c r="I6277">
        <v>12</v>
      </c>
      <c r="J6277" t="s">
        <v>4140</v>
      </c>
      <c r="L6277">
        <v>-11.827434266586501</v>
      </c>
    </row>
    <row r="6278" spans="1:12" x14ac:dyDescent="0.25">
      <c r="A6278" t="s">
        <v>9456</v>
      </c>
      <c r="B6278" t="s">
        <v>9453</v>
      </c>
      <c r="C6278" t="s">
        <v>9454</v>
      </c>
      <c r="D6278" t="s">
        <v>9455</v>
      </c>
      <c r="E6278" s="117">
        <v>43031</v>
      </c>
      <c r="F6278" s="118">
        <v>0.45093749999999999</v>
      </c>
      <c r="G6278" t="s">
        <v>9457</v>
      </c>
      <c r="H6278">
        <v>704</v>
      </c>
      <c r="I6278">
        <v>13</v>
      </c>
      <c r="J6278" t="s">
        <v>4140</v>
      </c>
      <c r="L6278">
        <v>-62.496718667155598</v>
      </c>
    </row>
    <row r="6279" spans="1:12" x14ac:dyDescent="0.25">
      <c r="A6279" t="s">
        <v>9456</v>
      </c>
      <c r="B6279" t="s">
        <v>9453</v>
      </c>
      <c r="C6279" t="s">
        <v>9454</v>
      </c>
      <c r="D6279" t="s">
        <v>9455</v>
      </c>
      <c r="E6279" s="117">
        <v>43031</v>
      </c>
      <c r="F6279" s="118">
        <v>0.45093749999999999</v>
      </c>
      <c r="G6279" t="s">
        <v>9457</v>
      </c>
      <c r="H6279">
        <v>704</v>
      </c>
      <c r="I6279">
        <v>14</v>
      </c>
      <c r="J6279" t="s">
        <v>4140</v>
      </c>
      <c r="L6279">
        <v>201</v>
      </c>
    </row>
    <row r="6280" spans="1:12" x14ac:dyDescent="0.25">
      <c r="A6280" t="s">
        <v>9456</v>
      </c>
      <c r="B6280" t="s">
        <v>9453</v>
      </c>
      <c r="C6280" t="s">
        <v>9454</v>
      </c>
      <c r="D6280" t="s">
        <v>9455</v>
      </c>
      <c r="E6280" s="117">
        <v>43031</v>
      </c>
      <c r="F6280" s="118">
        <v>0.45093749999999999</v>
      </c>
      <c r="G6280" t="s">
        <v>9457</v>
      </c>
      <c r="H6280">
        <v>704</v>
      </c>
      <c r="I6280">
        <v>15</v>
      </c>
      <c r="J6280" t="s">
        <v>4140</v>
      </c>
      <c r="L6280" s="117">
        <v>42471</v>
      </c>
    </row>
    <row r="6281" spans="1:12" x14ac:dyDescent="0.25">
      <c r="A6281" t="s">
        <v>9456</v>
      </c>
      <c r="B6281" t="s">
        <v>9453</v>
      </c>
      <c r="C6281" t="s">
        <v>9454</v>
      </c>
      <c r="D6281" t="s">
        <v>9455</v>
      </c>
      <c r="E6281" s="117">
        <v>43031</v>
      </c>
      <c r="F6281" s="118">
        <v>0.45096064814814812</v>
      </c>
      <c r="G6281" t="s">
        <v>9457</v>
      </c>
      <c r="H6281">
        <v>705</v>
      </c>
      <c r="I6281">
        <v>2</v>
      </c>
      <c r="J6281" t="s">
        <v>4140</v>
      </c>
      <c r="L6281" t="s">
        <v>5</v>
      </c>
    </row>
    <row r="6282" spans="1:12" x14ac:dyDescent="0.25">
      <c r="A6282" t="s">
        <v>9456</v>
      </c>
      <c r="B6282" t="s">
        <v>9453</v>
      </c>
      <c r="C6282" t="s">
        <v>9454</v>
      </c>
      <c r="D6282" t="s">
        <v>9455</v>
      </c>
      <c r="E6282" s="117">
        <v>43031</v>
      </c>
      <c r="F6282" s="118">
        <v>0.45096064814814812</v>
      </c>
      <c r="G6282" t="s">
        <v>9457</v>
      </c>
      <c r="H6282">
        <v>705</v>
      </c>
      <c r="I6282">
        <v>5</v>
      </c>
      <c r="J6282" t="s">
        <v>4140</v>
      </c>
      <c r="L6282" t="s">
        <v>179</v>
      </c>
    </row>
    <row r="6283" spans="1:12" x14ac:dyDescent="0.25">
      <c r="A6283" t="s">
        <v>9456</v>
      </c>
      <c r="B6283" t="s">
        <v>9453</v>
      </c>
      <c r="C6283" t="s">
        <v>9454</v>
      </c>
      <c r="D6283" t="s">
        <v>9455</v>
      </c>
      <c r="E6283" s="117">
        <v>43031</v>
      </c>
      <c r="F6283" s="118">
        <v>0.45097222222222227</v>
      </c>
      <c r="G6283" t="s">
        <v>9457</v>
      </c>
      <c r="H6283">
        <v>705</v>
      </c>
      <c r="I6283">
        <v>7</v>
      </c>
      <c r="J6283" t="s">
        <v>4140</v>
      </c>
      <c r="L6283">
        <v>150</v>
      </c>
    </row>
    <row r="6284" spans="1:12" x14ac:dyDescent="0.25">
      <c r="A6284" t="s">
        <v>9456</v>
      </c>
      <c r="B6284" t="s">
        <v>9453</v>
      </c>
      <c r="C6284" t="s">
        <v>9454</v>
      </c>
      <c r="D6284" t="s">
        <v>9455</v>
      </c>
      <c r="E6284" s="117">
        <v>43031</v>
      </c>
      <c r="F6284" s="118">
        <v>0.45097222222222227</v>
      </c>
      <c r="G6284" t="s">
        <v>9457</v>
      </c>
      <c r="H6284">
        <v>705</v>
      </c>
      <c r="I6284">
        <v>8</v>
      </c>
      <c r="J6284" t="s">
        <v>4140</v>
      </c>
      <c r="L6284">
        <v>100000</v>
      </c>
    </row>
    <row r="6285" spans="1:12" x14ac:dyDescent="0.25">
      <c r="A6285" t="s">
        <v>9456</v>
      </c>
      <c r="B6285" t="s">
        <v>9453</v>
      </c>
      <c r="C6285" t="s">
        <v>9454</v>
      </c>
      <c r="D6285" t="s">
        <v>9455</v>
      </c>
      <c r="E6285" s="117">
        <v>43031</v>
      </c>
      <c r="F6285" s="118">
        <v>0.45097222222222227</v>
      </c>
      <c r="G6285" t="s">
        <v>9457</v>
      </c>
      <c r="H6285">
        <v>705</v>
      </c>
      <c r="I6285">
        <v>12</v>
      </c>
      <c r="J6285" t="s">
        <v>4140</v>
      </c>
      <c r="L6285">
        <v>-11.7419729170796</v>
      </c>
    </row>
    <row r="6286" spans="1:12" x14ac:dyDescent="0.25">
      <c r="A6286" t="s">
        <v>9456</v>
      </c>
      <c r="B6286" t="s">
        <v>9453</v>
      </c>
      <c r="C6286" t="s">
        <v>9454</v>
      </c>
      <c r="D6286" t="s">
        <v>9455</v>
      </c>
      <c r="E6286" s="117">
        <v>43031</v>
      </c>
      <c r="F6286" s="118">
        <v>0.45097222222222227</v>
      </c>
      <c r="G6286" t="s">
        <v>9457</v>
      </c>
      <c r="H6286">
        <v>705</v>
      </c>
      <c r="I6286">
        <v>13</v>
      </c>
      <c r="J6286" t="s">
        <v>4140</v>
      </c>
      <c r="L6286">
        <v>-62.494974574170598</v>
      </c>
    </row>
    <row r="6287" spans="1:12" x14ac:dyDescent="0.25">
      <c r="A6287" t="s">
        <v>9456</v>
      </c>
      <c r="B6287" t="s">
        <v>9453</v>
      </c>
      <c r="C6287" t="s">
        <v>9454</v>
      </c>
      <c r="D6287" t="s">
        <v>9455</v>
      </c>
      <c r="E6287" s="117">
        <v>43031</v>
      </c>
      <c r="F6287" s="118">
        <v>0.45097222222222227</v>
      </c>
      <c r="G6287" t="s">
        <v>9457</v>
      </c>
      <c r="H6287">
        <v>705</v>
      </c>
      <c r="I6287">
        <v>14</v>
      </c>
      <c r="J6287" t="s">
        <v>4140</v>
      </c>
      <c r="L6287">
        <v>233</v>
      </c>
    </row>
    <row r="6288" spans="1:12" x14ac:dyDescent="0.25">
      <c r="A6288" t="s">
        <v>9456</v>
      </c>
      <c r="B6288" t="s">
        <v>9453</v>
      </c>
      <c r="C6288" t="s">
        <v>9454</v>
      </c>
      <c r="D6288" t="s">
        <v>9455</v>
      </c>
      <c r="E6288" s="117">
        <v>43031</v>
      </c>
      <c r="F6288" s="118">
        <v>0.45097222222222227</v>
      </c>
      <c r="G6288" t="s">
        <v>9457</v>
      </c>
      <c r="H6288">
        <v>705</v>
      </c>
      <c r="I6288">
        <v>15</v>
      </c>
      <c r="J6288" t="s">
        <v>4140</v>
      </c>
      <c r="L6288" s="117">
        <v>42471</v>
      </c>
    </row>
    <row r="6289" spans="1:12" x14ac:dyDescent="0.25">
      <c r="A6289" t="s">
        <v>9456</v>
      </c>
      <c r="B6289" t="s">
        <v>9453</v>
      </c>
      <c r="C6289" t="s">
        <v>9454</v>
      </c>
      <c r="D6289" t="s">
        <v>9455</v>
      </c>
      <c r="E6289" s="117">
        <v>43031</v>
      </c>
      <c r="F6289" s="118">
        <v>0.45099537037037035</v>
      </c>
      <c r="G6289" t="s">
        <v>9457</v>
      </c>
      <c r="H6289">
        <v>706</v>
      </c>
      <c r="I6289">
        <v>2</v>
      </c>
      <c r="J6289" t="s">
        <v>4140</v>
      </c>
      <c r="L6289" t="s">
        <v>5</v>
      </c>
    </row>
    <row r="6290" spans="1:12" x14ac:dyDescent="0.25">
      <c r="A6290" t="s">
        <v>9456</v>
      </c>
      <c r="B6290" t="s">
        <v>9453</v>
      </c>
      <c r="C6290" t="s">
        <v>9454</v>
      </c>
      <c r="D6290" t="s">
        <v>9455</v>
      </c>
      <c r="E6290" s="117">
        <v>43031</v>
      </c>
      <c r="F6290" s="118">
        <v>0.45099537037037035</v>
      </c>
      <c r="G6290" t="s">
        <v>9457</v>
      </c>
      <c r="H6290">
        <v>706</v>
      </c>
      <c r="I6290">
        <v>5</v>
      </c>
      <c r="J6290" t="s">
        <v>4140</v>
      </c>
      <c r="L6290" t="s">
        <v>179</v>
      </c>
    </row>
    <row r="6291" spans="1:12" x14ac:dyDescent="0.25">
      <c r="A6291" t="s">
        <v>9456</v>
      </c>
      <c r="B6291" t="s">
        <v>9453</v>
      </c>
      <c r="C6291" t="s">
        <v>9454</v>
      </c>
      <c r="D6291" t="s">
        <v>9455</v>
      </c>
      <c r="E6291" s="117">
        <v>43031</v>
      </c>
      <c r="F6291" s="118">
        <v>0.45100694444444445</v>
      </c>
      <c r="G6291" t="s">
        <v>9457</v>
      </c>
      <c r="H6291">
        <v>706</v>
      </c>
      <c r="I6291">
        <v>7</v>
      </c>
      <c r="J6291" t="s">
        <v>4140</v>
      </c>
      <c r="L6291">
        <v>151</v>
      </c>
    </row>
    <row r="6292" spans="1:12" x14ac:dyDescent="0.25">
      <c r="A6292" t="s">
        <v>9456</v>
      </c>
      <c r="B6292" t="s">
        <v>9453</v>
      </c>
      <c r="C6292" t="s">
        <v>9454</v>
      </c>
      <c r="D6292" t="s">
        <v>9455</v>
      </c>
      <c r="E6292" s="117">
        <v>43031</v>
      </c>
      <c r="F6292" s="118">
        <v>0.45100694444444445</v>
      </c>
      <c r="G6292" t="s">
        <v>9457</v>
      </c>
      <c r="H6292">
        <v>706</v>
      </c>
      <c r="I6292">
        <v>8</v>
      </c>
      <c r="J6292" t="s">
        <v>4140</v>
      </c>
      <c r="L6292">
        <v>100000</v>
      </c>
    </row>
    <row r="6293" spans="1:12" x14ac:dyDescent="0.25">
      <c r="A6293" t="s">
        <v>9456</v>
      </c>
      <c r="B6293" t="s">
        <v>9453</v>
      </c>
      <c r="C6293" t="s">
        <v>9454</v>
      </c>
      <c r="D6293" t="s">
        <v>9455</v>
      </c>
      <c r="E6293" s="117">
        <v>43031</v>
      </c>
      <c r="F6293" s="118">
        <v>0.45100694444444445</v>
      </c>
      <c r="G6293" t="s">
        <v>9457</v>
      </c>
      <c r="H6293">
        <v>706</v>
      </c>
      <c r="I6293">
        <v>12</v>
      </c>
      <c r="J6293" t="s">
        <v>4140</v>
      </c>
      <c r="L6293">
        <v>-11.739970705298299</v>
      </c>
    </row>
    <row r="6294" spans="1:12" x14ac:dyDescent="0.25">
      <c r="A6294" t="s">
        <v>9456</v>
      </c>
      <c r="B6294" t="s">
        <v>9453</v>
      </c>
      <c r="C6294" t="s">
        <v>9454</v>
      </c>
      <c r="D6294" t="s">
        <v>9455</v>
      </c>
      <c r="E6294" s="117">
        <v>43031</v>
      </c>
      <c r="F6294" s="118">
        <v>0.45100694444444445</v>
      </c>
      <c r="G6294" t="s">
        <v>9457</v>
      </c>
      <c r="H6294">
        <v>706</v>
      </c>
      <c r="I6294">
        <v>13</v>
      </c>
      <c r="J6294" t="s">
        <v>4140</v>
      </c>
      <c r="L6294">
        <v>-61.956508986378303</v>
      </c>
    </row>
    <row r="6295" spans="1:12" x14ac:dyDescent="0.25">
      <c r="A6295" t="s">
        <v>9456</v>
      </c>
      <c r="B6295" t="s">
        <v>9453</v>
      </c>
      <c r="C6295" t="s">
        <v>9454</v>
      </c>
      <c r="D6295" t="s">
        <v>9455</v>
      </c>
      <c r="E6295" s="117">
        <v>43031</v>
      </c>
      <c r="F6295" s="118">
        <v>0.45100694444444445</v>
      </c>
      <c r="G6295" t="s">
        <v>9457</v>
      </c>
      <c r="H6295">
        <v>706</v>
      </c>
      <c r="I6295">
        <v>14</v>
      </c>
      <c r="J6295" t="s">
        <v>4140</v>
      </c>
      <c r="L6295">
        <v>238</v>
      </c>
    </row>
    <row r="6296" spans="1:12" x14ac:dyDescent="0.25">
      <c r="A6296" t="s">
        <v>9456</v>
      </c>
      <c r="B6296" t="s">
        <v>9453</v>
      </c>
      <c r="C6296" t="s">
        <v>9454</v>
      </c>
      <c r="D6296" t="s">
        <v>9455</v>
      </c>
      <c r="E6296" s="117">
        <v>43031</v>
      </c>
      <c r="F6296" s="118">
        <v>0.45100694444444445</v>
      </c>
      <c r="G6296" t="s">
        <v>9457</v>
      </c>
      <c r="H6296">
        <v>706</v>
      </c>
      <c r="I6296">
        <v>15</v>
      </c>
      <c r="J6296" t="s">
        <v>4140</v>
      </c>
      <c r="L6296" s="117">
        <v>42471</v>
      </c>
    </row>
    <row r="6297" spans="1:12" x14ac:dyDescent="0.25">
      <c r="A6297" t="s">
        <v>9456</v>
      </c>
      <c r="B6297" t="s">
        <v>9453</v>
      </c>
      <c r="C6297" t="s">
        <v>9454</v>
      </c>
      <c r="D6297" t="s">
        <v>9455</v>
      </c>
      <c r="E6297" s="117">
        <v>43031</v>
      </c>
      <c r="F6297" s="118">
        <v>0.45103009259259258</v>
      </c>
      <c r="G6297" t="s">
        <v>9457</v>
      </c>
      <c r="H6297">
        <v>707</v>
      </c>
      <c r="I6297">
        <v>2</v>
      </c>
      <c r="J6297" t="s">
        <v>4140</v>
      </c>
      <c r="L6297" t="s">
        <v>5</v>
      </c>
    </row>
    <row r="6298" spans="1:12" x14ac:dyDescent="0.25">
      <c r="A6298" t="s">
        <v>9456</v>
      </c>
      <c r="B6298" t="s">
        <v>9453</v>
      </c>
      <c r="C6298" t="s">
        <v>9454</v>
      </c>
      <c r="D6298" t="s">
        <v>9455</v>
      </c>
      <c r="E6298" s="117">
        <v>43031</v>
      </c>
      <c r="F6298" s="118">
        <v>0.45103009259259258</v>
      </c>
      <c r="G6298" t="s">
        <v>9457</v>
      </c>
      <c r="H6298">
        <v>707</v>
      </c>
      <c r="I6298">
        <v>5</v>
      </c>
      <c r="J6298" t="s">
        <v>4140</v>
      </c>
      <c r="L6298" t="s">
        <v>179</v>
      </c>
    </row>
    <row r="6299" spans="1:12" x14ac:dyDescent="0.25">
      <c r="A6299" t="s">
        <v>9456</v>
      </c>
      <c r="B6299" t="s">
        <v>9453</v>
      </c>
      <c r="C6299" t="s">
        <v>9454</v>
      </c>
      <c r="D6299" t="s">
        <v>9455</v>
      </c>
      <c r="E6299" s="117">
        <v>43031</v>
      </c>
      <c r="F6299" s="118">
        <v>0.45103009259259258</v>
      </c>
      <c r="G6299" t="s">
        <v>9457</v>
      </c>
      <c r="H6299">
        <v>707</v>
      </c>
      <c r="I6299">
        <v>7</v>
      </c>
      <c r="J6299" t="s">
        <v>4140</v>
      </c>
      <c r="L6299">
        <v>152</v>
      </c>
    </row>
    <row r="6300" spans="1:12" x14ac:dyDescent="0.25">
      <c r="A6300" t="s">
        <v>9456</v>
      </c>
      <c r="B6300" t="s">
        <v>9453</v>
      </c>
      <c r="C6300" t="s">
        <v>9454</v>
      </c>
      <c r="D6300" t="s">
        <v>9455</v>
      </c>
      <c r="E6300" s="117">
        <v>43031</v>
      </c>
      <c r="F6300" s="118">
        <v>0.45104166666666662</v>
      </c>
      <c r="G6300" t="s">
        <v>9457</v>
      </c>
      <c r="H6300">
        <v>707</v>
      </c>
      <c r="I6300">
        <v>8</v>
      </c>
      <c r="J6300" t="s">
        <v>4140</v>
      </c>
      <c r="L6300">
        <v>100000</v>
      </c>
    </row>
    <row r="6301" spans="1:12" x14ac:dyDescent="0.25">
      <c r="A6301" t="s">
        <v>9456</v>
      </c>
      <c r="B6301" t="s">
        <v>9453</v>
      </c>
      <c r="C6301" t="s">
        <v>9454</v>
      </c>
      <c r="D6301" t="s">
        <v>9455</v>
      </c>
      <c r="E6301" s="117">
        <v>43031</v>
      </c>
      <c r="F6301" s="118">
        <v>0.45104166666666662</v>
      </c>
      <c r="G6301" t="s">
        <v>9457</v>
      </c>
      <c r="H6301">
        <v>707</v>
      </c>
      <c r="I6301">
        <v>12</v>
      </c>
      <c r="J6301" t="s">
        <v>4140</v>
      </c>
      <c r="L6301">
        <v>-11.795048688295401</v>
      </c>
    </row>
    <row r="6302" spans="1:12" x14ac:dyDescent="0.25">
      <c r="A6302" t="s">
        <v>9456</v>
      </c>
      <c r="B6302" t="s">
        <v>9453</v>
      </c>
      <c r="C6302" t="s">
        <v>9454</v>
      </c>
      <c r="D6302" t="s">
        <v>9455</v>
      </c>
      <c r="E6302" s="117">
        <v>43031</v>
      </c>
      <c r="F6302" s="118">
        <v>0.45104166666666662</v>
      </c>
      <c r="G6302" t="s">
        <v>9457</v>
      </c>
      <c r="H6302">
        <v>707</v>
      </c>
      <c r="I6302">
        <v>13</v>
      </c>
      <c r="J6302" t="s">
        <v>4140</v>
      </c>
      <c r="L6302">
        <v>-61.959587010524899</v>
      </c>
    </row>
    <row r="6303" spans="1:12" x14ac:dyDescent="0.25">
      <c r="A6303" t="s">
        <v>9456</v>
      </c>
      <c r="B6303" t="s">
        <v>9453</v>
      </c>
      <c r="C6303" t="s">
        <v>9454</v>
      </c>
      <c r="D6303" t="s">
        <v>9455</v>
      </c>
      <c r="E6303" s="117">
        <v>43031</v>
      </c>
      <c r="F6303" s="118">
        <v>0.45104166666666662</v>
      </c>
      <c r="G6303" t="s">
        <v>9457</v>
      </c>
      <c r="H6303">
        <v>707</v>
      </c>
      <c r="I6303">
        <v>14</v>
      </c>
      <c r="J6303" t="s">
        <v>4140</v>
      </c>
      <c r="L6303">
        <v>295</v>
      </c>
    </row>
    <row r="6304" spans="1:12" x14ac:dyDescent="0.25">
      <c r="A6304" t="s">
        <v>9456</v>
      </c>
      <c r="B6304" t="s">
        <v>9453</v>
      </c>
      <c r="C6304" t="s">
        <v>9454</v>
      </c>
      <c r="D6304" t="s">
        <v>9455</v>
      </c>
      <c r="E6304" s="117">
        <v>43031</v>
      </c>
      <c r="F6304" s="118">
        <v>0.45104166666666662</v>
      </c>
      <c r="G6304" t="s">
        <v>9457</v>
      </c>
      <c r="H6304">
        <v>707</v>
      </c>
      <c r="I6304">
        <v>15</v>
      </c>
      <c r="J6304" t="s">
        <v>4140</v>
      </c>
      <c r="L6304" s="117">
        <v>42471</v>
      </c>
    </row>
    <row r="6305" spans="1:12" x14ac:dyDescent="0.25">
      <c r="A6305" t="s">
        <v>9456</v>
      </c>
      <c r="B6305" t="s">
        <v>9453</v>
      </c>
      <c r="C6305" t="s">
        <v>9454</v>
      </c>
      <c r="D6305" t="s">
        <v>9455</v>
      </c>
      <c r="E6305" s="117">
        <v>43031</v>
      </c>
      <c r="F6305" s="118">
        <v>0.45106481481481481</v>
      </c>
      <c r="G6305" t="s">
        <v>9457</v>
      </c>
      <c r="H6305">
        <v>708</v>
      </c>
      <c r="I6305">
        <v>2</v>
      </c>
      <c r="J6305" t="s">
        <v>4140</v>
      </c>
      <c r="L6305" t="s">
        <v>5</v>
      </c>
    </row>
    <row r="6306" spans="1:12" x14ac:dyDescent="0.25">
      <c r="A6306" t="s">
        <v>9456</v>
      </c>
      <c r="B6306" t="s">
        <v>9453</v>
      </c>
      <c r="C6306" t="s">
        <v>9454</v>
      </c>
      <c r="D6306" t="s">
        <v>9455</v>
      </c>
      <c r="E6306" s="117">
        <v>43031</v>
      </c>
      <c r="F6306" s="118">
        <v>0.45106481481481481</v>
      </c>
      <c r="G6306" t="s">
        <v>9457</v>
      </c>
      <c r="H6306">
        <v>708</v>
      </c>
      <c r="I6306">
        <v>5</v>
      </c>
      <c r="J6306" t="s">
        <v>4140</v>
      </c>
      <c r="L6306" t="s">
        <v>179</v>
      </c>
    </row>
    <row r="6307" spans="1:12" x14ac:dyDescent="0.25">
      <c r="A6307" t="s">
        <v>9456</v>
      </c>
      <c r="B6307" t="s">
        <v>9453</v>
      </c>
      <c r="C6307" t="s">
        <v>9454</v>
      </c>
      <c r="D6307" t="s">
        <v>9455</v>
      </c>
      <c r="E6307" s="117">
        <v>43031</v>
      </c>
      <c r="F6307" s="118">
        <v>0.45106481481481481</v>
      </c>
      <c r="G6307" t="s">
        <v>9457</v>
      </c>
      <c r="H6307">
        <v>708</v>
      </c>
      <c r="I6307">
        <v>7</v>
      </c>
      <c r="J6307" t="s">
        <v>4140</v>
      </c>
      <c r="L6307">
        <v>153</v>
      </c>
    </row>
    <row r="6308" spans="1:12" x14ac:dyDescent="0.25">
      <c r="A6308" t="s">
        <v>9456</v>
      </c>
      <c r="B6308" t="s">
        <v>9453</v>
      </c>
      <c r="C6308" t="s">
        <v>9454</v>
      </c>
      <c r="D6308" t="s">
        <v>9455</v>
      </c>
      <c r="E6308" s="117">
        <v>43031</v>
      </c>
      <c r="F6308" s="118">
        <v>0.4510763888888889</v>
      </c>
      <c r="G6308" t="s">
        <v>9457</v>
      </c>
      <c r="H6308">
        <v>708</v>
      </c>
      <c r="I6308">
        <v>8</v>
      </c>
      <c r="J6308" t="s">
        <v>4140</v>
      </c>
      <c r="L6308">
        <v>100000</v>
      </c>
    </row>
    <row r="6309" spans="1:12" x14ac:dyDescent="0.25">
      <c r="A6309" t="s">
        <v>9456</v>
      </c>
      <c r="B6309" t="s">
        <v>9453</v>
      </c>
      <c r="C6309" t="s">
        <v>9454</v>
      </c>
      <c r="D6309" t="s">
        <v>9455</v>
      </c>
      <c r="E6309" s="117">
        <v>43031</v>
      </c>
      <c r="F6309" s="118">
        <v>0.4510763888888889</v>
      </c>
      <c r="G6309" t="s">
        <v>9457</v>
      </c>
      <c r="H6309">
        <v>708</v>
      </c>
      <c r="I6309">
        <v>12</v>
      </c>
      <c r="J6309" t="s">
        <v>4140</v>
      </c>
      <c r="L6309">
        <v>-11.887407384743399</v>
      </c>
    </row>
    <row r="6310" spans="1:12" x14ac:dyDescent="0.25">
      <c r="A6310" t="s">
        <v>9456</v>
      </c>
      <c r="B6310" t="s">
        <v>9453</v>
      </c>
      <c r="C6310" t="s">
        <v>9454</v>
      </c>
      <c r="D6310" t="s">
        <v>9455</v>
      </c>
      <c r="E6310" s="117">
        <v>43031</v>
      </c>
      <c r="F6310" s="118">
        <v>0.4510763888888889</v>
      </c>
      <c r="G6310" t="s">
        <v>9457</v>
      </c>
      <c r="H6310">
        <v>708</v>
      </c>
      <c r="I6310">
        <v>13</v>
      </c>
      <c r="J6310" t="s">
        <v>4140</v>
      </c>
      <c r="L6310">
        <v>-61.891381469164202</v>
      </c>
    </row>
    <row r="6311" spans="1:12" x14ac:dyDescent="0.25">
      <c r="A6311" t="s">
        <v>9456</v>
      </c>
      <c r="B6311" t="s">
        <v>9453</v>
      </c>
      <c r="C6311" t="s">
        <v>9454</v>
      </c>
      <c r="D6311" t="s">
        <v>9455</v>
      </c>
      <c r="E6311" s="117">
        <v>43031</v>
      </c>
      <c r="F6311" s="118">
        <v>0.4510763888888889</v>
      </c>
      <c r="G6311" t="s">
        <v>9457</v>
      </c>
      <c r="H6311">
        <v>708</v>
      </c>
      <c r="I6311">
        <v>14</v>
      </c>
      <c r="J6311" t="s">
        <v>4140</v>
      </c>
      <c r="L6311">
        <v>349</v>
      </c>
    </row>
    <row r="6312" spans="1:12" x14ac:dyDescent="0.25">
      <c r="A6312" t="s">
        <v>9456</v>
      </c>
      <c r="B6312" t="s">
        <v>9453</v>
      </c>
      <c r="C6312" t="s">
        <v>9454</v>
      </c>
      <c r="D6312" t="s">
        <v>9455</v>
      </c>
      <c r="E6312" s="117">
        <v>43031</v>
      </c>
      <c r="F6312" s="118">
        <v>0.4510763888888889</v>
      </c>
      <c r="G6312" t="s">
        <v>9457</v>
      </c>
      <c r="H6312">
        <v>708</v>
      </c>
      <c r="I6312">
        <v>15</v>
      </c>
      <c r="J6312" t="s">
        <v>4140</v>
      </c>
      <c r="L6312" s="117">
        <v>42501</v>
      </c>
    </row>
    <row r="6313" spans="1:12" x14ac:dyDescent="0.25">
      <c r="A6313" t="s">
        <v>9456</v>
      </c>
      <c r="B6313" t="s">
        <v>9453</v>
      </c>
      <c r="C6313" t="s">
        <v>9454</v>
      </c>
      <c r="D6313" t="s">
        <v>9455</v>
      </c>
      <c r="E6313" s="117">
        <v>43031</v>
      </c>
      <c r="F6313" s="118">
        <v>0.45109953703703703</v>
      </c>
      <c r="G6313" t="s">
        <v>9457</v>
      </c>
      <c r="H6313">
        <v>709</v>
      </c>
      <c r="I6313">
        <v>2</v>
      </c>
      <c r="J6313" t="s">
        <v>4140</v>
      </c>
      <c r="L6313" t="s">
        <v>5</v>
      </c>
    </row>
    <row r="6314" spans="1:12" x14ac:dyDescent="0.25">
      <c r="A6314" t="s">
        <v>9456</v>
      </c>
      <c r="B6314" t="s">
        <v>9453</v>
      </c>
      <c r="C6314" t="s">
        <v>9454</v>
      </c>
      <c r="D6314" t="s">
        <v>9455</v>
      </c>
      <c r="E6314" s="117">
        <v>43031</v>
      </c>
      <c r="F6314" s="118">
        <v>0.45109953703703703</v>
      </c>
      <c r="G6314" t="s">
        <v>9457</v>
      </c>
      <c r="H6314">
        <v>709</v>
      </c>
      <c r="I6314">
        <v>5</v>
      </c>
      <c r="J6314" t="s">
        <v>4140</v>
      </c>
      <c r="L6314" t="s">
        <v>179</v>
      </c>
    </row>
    <row r="6315" spans="1:12" x14ac:dyDescent="0.25">
      <c r="A6315" t="s">
        <v>9456</v>
      </c>
      <c r="B6315" t="s">
        <v>9453</v>
      </c>
      <c r="C6315" t="s">
        <v>9454</v>
      </c>
      <c r="D6315" t="s">
        <v>9455</v>
      </c>
      <c r="E6315" s="117">
        <v>43031</v>
      </c>
      <c r="F6315" s="118">
        <v>0.45109953703703703</v>
      </c>
      <c r="G6315" t="s">
        <v>9457</v>
      </c>
      <c r="H6315">
        <v>709</v>
      </c>
      <c r="I6315">
        <v>7</v>
      </c>
      <c r="J6315" t="s">
        <v>4140</v>
      </c>
      <c r="L6315">
        <v>154</v>
      </c>
    </row>
    <row r="6316" spans="1:12" x14ac:dyDescent="0.25">
      <c r="A6316" t="s">
        <v>9456</v>
      </c>
      <c r="B6316" t="s">
        <v>9453</v>
      </c>
      <c r="C6316" t="s">
        <v>9454</v>
      </c>
      <c r="D6316" t="s">
        <v>9455</v>
      </c>
      <c r="E6316" s="117">
        <v>43031</v>
      </c>
      <c r="F6316" s="118">
        <v>0.45109953703703703</v>
      </c>
      <c r="G6316" t="s">
        <v>9457</v>
      </c>
      <c r="H6316">
        <v>709</v>
      </c>
      <c r="I6316">
        <v>8</v>
      </c>
      <c r="J6316" t="s">
        <v>4140</v>
      </c>
      <c r="L6316">
        <v>100000</v>
      </c>
    </row>
    <row r="6317" spans="1:12" x14ac:dyDescent="0.25">
      <c r="A6317" t="s">
        <v>9456</v>
      </c>
      <c r="B6317" t="s">
        <v>9453</v>
      </c>
      <c r="C6317" t="s">
        <v>9454</v>
      </c>
      <c r="D6317" t="s">
        <v>9455</v>
      </c>
      <c r="E6317" s="117">
        <v>43031</v>
      </c>
      <c r="F6317" s="118">
        <v>0.45111111111111107</v>
      </c>
      <c r="G6317" t="s">
        <v>9457</v>
      </c>
      <c r="H6317">
        <v>709</v>
      </c>
      <c r="I6317">
        <v>12</v>
      </c>
      <c r="J6317" t="s">
        <v>4140</v>
      </c>
      <c r="L6317">
        <v>-11.8824141513751</v>
      </c>
    </row>
    <row r="6318" spans="1:12" x14ac:dyDescent="0.25">
      <c r="A6318" t="s">
        <v>9456</v>
      </c>
      <c r="B6318" t="s">
        <v>9453</v>
      </c>
      <c r="C6318" t="s">
        <v>9454</v>
      </c>
      <c r="D6318" t="s">
        <v>9455</v>
      </c>
      <c r="E6318" s="117">
        <v>43031</v>
      </c>
      <c r="F6318" s="118">
        <v>0.45111111111111107</v>
      </c>
      <c r="G6318" t="s">
        <v>9457</v>
      </c>
      <c r="H6318">
        <v>709</v>
      </c>
      <c r="I6318">
        <v>13</v>
      </c>
      <c r="J6318" t="s">
        <v>4140</v>
      </c>
      <c r="L6318">
        <v>-61.9141054849173</v>
      </c>
    </row>
    <row r="6319" spans="1:12" x14ac:dyDescent="0.25">
      <c r="A6319" t="s">
        <v>9456</v>
      </c>
      <c r="B6319" t="s">
        <v>9453</v>
      </c>
      <c r="C6319" t="s">
        <v>9454</v>
      </c>
      <c r="D6319" t="s">
        <v>9455</v>
      </c>
      <c r="E6319" s="117">
        <v>43031</v>
      </c>
      <c r="F6319" s="118">
        <v>0.45111111111111107</v>
      </c>
      <c r="G6319" t="s">
        <v>9457</v>
      </c>
      <c r="H6319">
        <v>709</v>
      </c>
      <c r="I6319">
        <v>14</v>
      </c>
      <c r="J6319" t="s">
        <v>4140</v>
      </c>
      <c r="L6319">
        <v>395</v>
      </c>
    </row>
    <row r="6320" spans="1:12" x14ac:dyDescent="0.25">
      <c r="A6320" t="s">
        <v>9456</v>
      </c>
      <c r="B6320" t="s">
        <v>9453</v>
      </c>
      <c r="C6320" t="s">
        <v>9454</v>
      </c>
      <c r="D6320" t="s">
        <v>9455</v>
      </c>
      <c r="E6320" s="117">
        <v>43031</v>
      </c>
      <c r="F6320" s="118">
        <v>0.45111111111111107</v>
      </c>
      <c r="G6320" t="s">
        <v>9457</v>
      </c>
      <c r="H6320">
        <v>709</v>
      </c>
      <c r="I6320">
        <v>15</v>
      </c>
      <c r="J6320" t="s">
        <v>4140</v>
      </c>
      <c r="L6320" s="117">
        <v>42501</v>
      </c>
    </row>
    <row r="6321" spans="1:12" x14ac:dyDescent="0.25">
      <c r="A6321" t="s">
        <v>9456</v>
      </c>
      <c r="B6321" t="s">
        <v>9453</v>
      </c>
      <c r="C6321" t="s">
        <v>9454</v>
      </c>
      <c r="D6321" t="s">
        <v>9455</v>
      </c>
      <c r="E6321" s="117">
        <v>43031</v>
      </c>
      <c r="F6321" s="118">
        <v>0.45113425925925926</v>
      </c>
      <c r="G6321" t="s">
        <v>9457</v>
      </c>
      <c r="H6321">
        <v>710</v>
      </c>
      <c r="I6321">
        <v>2</v>
      </c>
      <c r="J6321" t="s">
        <v>4140</v>
      </c>
      <c r="L6321" t="s">
        <v>5</v>
      </c>
    </row>
    <row r="6322" spans="1:12" x14ac:dyDescent="0.25">
      <c r="A6322" t="s">
        <v>9456</v>
      </c>
      <c r="B6322" t="s">
        <v>9453</v>
      </c>
      <c r="C6322" t="s">
        <v>9454</v>
      </c>
      <c r="D6322" t="s">
        <v>9455</v>
      </c>
      <c r="E6322" s="117">
        <v>43031</v>
      </c>
      <c r="F6322" s="118">
        <v>0.45113425925925926</v>
      </c>
      <c r="G6322" t="s">
        <v>9457</v>
      </c>
      <c r="H6322">
        <v>710</v>
      </c>
      <c r="I6322">
        <v>5</v>
      </c>
      <c r="J6322" t="s">
        <v>4140</v>
      </c>
      <c r="L6322" t="s">
        <v>179</v>
      </c>
    </row>
    <row r="6323" spans="1:12" x14ac:dyDescent="0.25">
      <c r="A6323" t="s">
        <v>9456</v>
      </c>
      <c r="B6323" t="s">
        <v>9453</v>
      </c>
      <c r="C6323" t="s">
        <v>9454</v>
      </c>
      <c r="D6323" t="s">
        <v>9455</v>
      </c>
      <c r="E6323" s="117">
        <v>43031</v>
      </c>
      <c r="F6323" s="118">
        <v>0.45113425925925926</v>
      </c>
      <c r="G6323" t="s">
        <v>9457</v>
      </c>
      <c r="H6323">
        <v>710</v>
      </c>
      <c r="I6323">
        <v>7</v>
      </c>
      <c r="J6323" t="s">
        <v>4140</v>
      </c>
      <c r="L6323">
        <v>155</v>
      </c>
    </row>
    <row r="6324" spans="1:12" x14ac:dyDescent="0.25">
      <c r="A6324" t="s">
        <v>9456</v>
      </c>
      <c r="B6324" t="s">
        <v>9453</v>
      </c>
      <c r="C6324" t="s">
        <v>9454</v>
      </c>
      <c r="D6324" t="s">
        <v>9455</v>
      </c>
      <c r="E6324" s="117">
        <v>43031</v>
      </c>
      <c r="F6324" s="118">
        <v>0.45113425925925926</v>
      </c>
      <c r="G6324" t="s">
        <v>9457</v>
      </c>
      <c r="H6324">
        <v>710</v>
      </c>
      <c r="I6324">
        <v>8</v>
      </c>
      <c r="J6324" t="s">
        <v>4140</v>
      </c>
      <c r="L6324">
        <v>100000</v>
      </c>
    </row>
    <row r="6325" spans="1:12" x14ac:dyDescent="0.25">
      <c r="A6325" t="s">
        <v>9456</v>
      </c>
      <c r="B6325" t="s">
        <v>9453</v>
      </c>
      <c r="C6325" t="s">
        <v>9454</v>
      </c>
      <c r="D6325" t="s">
        <v>9455</v>
      </c>
      <c r="E6325" s="117">
        <v>43031</v>
      </c>
      <c r="F6325" s="118">
        <v>0.45114583333333336</v>
      </c>
      <c r="G6325" t="s">
        <v>9457</v>
      </c>
      <c r="H6325">
        <v>710</v>
      </c>
      <c r="I6325">
        <v>12</v>
      </c>
      <c r="J6325" t="s">
        <v>4140</v>
      </c>
      <c r="L6325">
        <v>-11.8913218016115</v>
      </c>
    </row>
    <row r="6326" spans="1:12" x14ac:dyDescent="0.25">
      <c r="A6326" t="s">
        <v>9456</v>
      </c>
      <c r="B6326" t="s">
        <v>9453</v>
      </c>
      <c r="C6326" t="s">
        <v>9454</v>
      </c>
      <c r="D6326" t="s">
        <v>9455</v>
      </c>
      <c r="E6326" s="117">
        <v>43031</v>
      </c>
      <c r="F6326" s="118">
        <v>0.45114583333333336</v>
      </c>
      <c r="G6326" t="s">
        <v>9457</v>
      </c>
      <c r="H6326">
        <v>710</v>
      </c>
      <c r="I6326">
        <v>13</v>
      </c>
      <c r="J6326" t="s">
        <v>4140</v>
      </c>
      <c r="L6326">
        <v>-61.928640460893902</v>
      </c>
    </row>
    <row r="6327" spans="1:12" x14ac:dyDescent="0.25">
      <c r="A6327" t="s">
        <v>9456</v>
      </c>
      <c r="B6327" t="s">
        <v>9453</v>
      </c>
      <c r="C6327" t="s">
        <v>9454</v>
      </c>
      <c r="D6327" t="s">
        <v>9455</v>
      </c>
      <c r="E6327" s="117">
        <v>43031</v>
      </c>
      <c r="F6327" s="118">
        <v>0.45114583333333336</v>
      </c>
      <c r="G6327" t="s">
        <v>9457</v>
      </c>
      <c r="H6327">
        <v>710</v>
      </c>
      <c r="I6327">
        <v>14</v>
      </c>
      <c r="J6327" t="s">
        <v>4140</v>
      </c>
      <c r="L6327">
        <v>402</v>
      </c>
    </row>
    <row r="6328" spans="1:12" x14ac:dyDescent="0.25">
      <c r="A6328" t="s">
        <v>9456</v>
      </c>
      <c r="B6328" t="s">
        <v>9453</v>
      </c>
      <c r="C6328" t="s">
        <v>9454</v>
      </c>
      <c r="D6328" t="s">
        <v>9455</v>
      </c>
      <c r="E6328" s="117">
        <v>43031</v>
      </c>
      <c r="F6328" s="118">
        <v>0.45114583333333336</v>
      </c>
      <c r="G6328" t="s">
        <v>9457</v>
      </c>
      <c r="H6328">
        <v>710</v>
      </c>
      <c r="I6328">
        <v>15</v>
      </c>
      <c r="J6328" t="s">
        <v>4140</v>
      </c>
      <c r="L6328" s="117">
        <v>42501</v>
      </c>
    </row>
    <row r="6329" spans="1:12" x14ac:dyDescent="0.25">
      <c r="A6329" t="s">
        <v>9456</v>
      </c>
      <c r="B6329" t="s">
        <v>9453</v>
      </c>
      <c r="C6329" t="s">
        <v>9454</v>
      </c>
      <c r="D6329" t="s">
        <v>9455</v>
      </c>
      <c r="E6329" s="117">
        <v>43031</v>
      </c>
      <c r="F6329" s="118">
        <v>0.45116898148148149</v>
      </c>
      <c r="G6329" t="s">
        <v>9457</v>
      </c>
      <c r="H6329">
        <v>711</v>
      </c>
      <c r="I6329">
        <v>2</v>
      </c>
      <c r="J6329" t="s">
        <v>4140</v>
      </c>
      <c r="L6329" t="s">
        <v>5</v>
      </c>
    </row>
    <row r="6330" spans="1:12" x14ac:dyDescent="0.25">
      <c r="A6330" t="s">
        <v>9456</v>
      </c>
      <c r="B6330" t="s">
        <v>9453</v>
      </c>
      <c r="C6330" t="s">
        <v>9454</v>
      </c>
      <c r="D6330" t="s">
        <v>9455</v>
      </c>
      <c r="E6330" s="117">
        <v>43031</v>
      </c>
      <c r="F6330" s="118">
        <v>0.45116898148148149</v>
      </c>
      <c r="G6330" t="s">
        <v>9457</v>
      </c>
      <c r="H6330">
        <v>711</v>
      </c>
      <c r="I6330">
        <v>5</v>
      </c>
      <c r="J6330" t="s">
        <v>4140</v>
      </c>
      <c r="L6330" t="s">
        <v>179</v>
      </c>
    </row>
    <row r="6331" spans="1:12" x14ac:dyDescent="0.25">
      <c r="A6331" t="s">
        <v>9456</v>
      </c>
      <c r="B6331" t="s">
        <v>9453</v>
      </c>
      <c r="C6331" t="s">
        <v>9454</v>
      </c>
      <c r="D6331" t="s">
        <v>9455</v>
      </c>
      <c r="E6331" s="117">
        <v>43031</v>
      </c>
      <c r="F6331" s="118">
        <v>0.45116898148148149</v>
      </c>
      <c r="G6331" t="s">
        <v>9457</v>
      </c>
      <c r="H6331">
        <v>711</v>
      </c>
      <c r="I6331">
        <v>7</v>
      </c>
      <c r="J6331" t="s">
        <v>4140</v>
      </c>
      <c r="L6331">
        <v>156</v>
      </c>
    </row>
    <row r="6332" spans="1:12" x14ac:dyDescent="0.25">
      <c r="A6332" t="s">
        <v>9456</v>
      </c>
      <c r="B6332" t="s">
        <v>9453</v>
      </c>
      <c r="C6332" t="s">
        <v>9454</v>
      </c>
      <c r="D6332" t="s">
        <v>9455</v>
      </c>
      <c r="E6332" s="117">
        <v>43031</v>
      </c>
      <c r="F6332" s="118">
        <v>0.45116898148148149</v>
      </c>
      <c r="G6332" t="s">
        <v>9457</v>
      </c>
      <c r="H6332">
        <v>711</v>
      </c>
      <c r="I6332">
        <v>8</v>
      </c>
      <c r="J6332" t="s">
        <v>4140</v>
      </c>
      <c r="L6332">
        <v>100000</v>
      </c>
    </row>
    <row r="6333" spans="1:12" x14ac:dyDescent="0.25">
      <c r="A6333" t="s">
        <v>9456</v>
      </c>
      <c r="B6333" t="s">
        <v>9453</v>
      </c>
      <c r="C6333" t="s">
        <v>9454</v>
      </c>
      <c r="D6333" t="s">
        <v>9455</v>
      </c>
      <c r="E6333" s="117">
        <v>43031</v>
      </c>
      <c r="F6333" s="118">
        <v>0.45118055555555553</v>
      </c>
      <c r="G6333" t="s">
        <v>9457</v>
      </c>
      <c r="H6333">
        <v>711</v>
      </c>
      <c r="I6333">
        <v>12</v>
      </c>
      <c r="J6333" t="s">
        <v>4140</v>
      </c>
      <c r="L6333">
        <v>-11.900145857732801</v>
      </c>
    </row>
    <row r="6334" spans="1:12" x14ac:dyDescent="0.25">
      <c r="A6334" t="s">
        <v>9456</v>
      </c>
      <c r="B6334" t="s">
        <v>9453</v>
      </c>
      <c r="C6334" t="s">
        <v>9454</v>
      </c>
      <c r="D6334" t="s">
        <v>9455</v>
      </c>
      <c r="E6334" s="117">
        <v>43031</v>
      </c>
      <c r="F6334" s="118">
        <v>0.45118055555555553</v>
      </c>
      <c r="G6334" t="s">
        <v>9457</v>
      </c>
      <c r="H6334">
        <v>711</v>
      </c>
      <c r="I6334">
        <v>13</v>
      </c>
      <c r="J6334" t="s">
        <v>4140</v>
      </c>
      <c r="L6334">
        <v>-61.928394750344403</v>
      </c>
    </row>
    <row r="6335" spans="1:12" x14ac:dyDescent="0.25">
      <c r="A6335" t="s">
        <v>9456</v>
      </c>
      <c r="B6335" t="s">
        <v>9453</v>
      </c>
      <c r="C6335" t="s">
        <v>9454</v>
      </c>
      <c r="D6335" t="s">
        <v>9455</v>
      </c>
      <c r="E6335" s="117">
        <v>43031</v>
      </c>
      <c r="F6335" s="118">
        <v>0.45118055555555553</v>
      </c>
      <c r="G6335" t="s">
        <v>9457</v>
      </c>
      <c r="H6335">
        <v>711</v>
      </c>
      <c r="I6335">
        <v>14</v>
      </c>
      <c r="J6335" t="s">
        <v>4140</v>
      </c>
      <c r="L6335">
        <v>362</v>
      </c>
    </row>
    <row r="6336" spans="1:12" x14ac:dyDescent="0.25">
      <c r="A6336" t="s">
        <v>9456</v>
      </c>
      <c r="B6336" t="s">
        <v>9453</v>
      </c>
      <c r="C6336" t="s">
        <v>9454</v>
      </c>
      <c r="D6336" t="s">
        <v>9455</v>
      </c>
      <c r="E6336" s="117">
        <v>43031</v>
      </c>
      <c r="F6336" s="118">
        <v>0.45118055555555553</v>
      </c>
      <c r="G6336" t="s">
        <v>9457</v>
      </c>
      <c r="H6336">
        <v>711</v>
      </c>
      <c r="I6336">
        <v>15</v>
      </c>
      <c r="J6336" t="s">
        <v>4140</v>
      </c>
      <c r="L6336" s="117">
        <v>42501</v>
      </c>
    </row>
    <row r="6337" spans="1:12" x14ac:dyDescent="0.25">
      <c r="A6337" t="s">
        <v>9456</v>
      </c>
      <c r="B6337" t="s">
        <v>9453</v>
      </c>
      <c r="C6337" t="s">
        <v>9454</v>
      </c>
      <c r="D6337" t="s">
        <v>9455</v>
      </c>
      <c r="E6337" s="117">
        <v>43031</v>
      </c>
      <c r="F6337" s="118">
        <v>0.45120370370370372</v>
      </c>
      <c r="G6337" t="s">
        <v>9457</v>
      </c>
      <c r="H6337">
        <v>712</v>
      </c>
      <c r="I6337">
        <v>2</v>
      </c>
      <c r="J6337" t="s">
        <v>4140</v>
      </c>
      <c r="L6337" t="s">
        <v>5</v>
      </c>
    </row>
    <row r="6338" spans="1:12" x14ac:dyDescent="0.25">
      <c r="A6338" t="s">
        <v>9456</v>
      </c>
      <c r="B6338" t="s">
        <v>9453</v>
      </c>
      <c r="C6338" t="s">
        <v>9454</v>
      </c>
      <c r="D6338" t="s">
        <v>9455</v>
      </c>
      <c r="E6338" s="117">
        <v>43031</v>
      </c>
      <c r="F6338" s="118">
        <v>0.45120370370370372</v>
      </c>
      <c r="G6338" t="s">
        <v>9457</v>
      </c>
      <c r="H6338">
        <v>712</v>
      </c>
      <c r="I6338">
        <v>5</v>
      </c>
      <c r="J6338" t="s">
        <v>4140</v>
      </c>
      <c r="L6338" t="s">
        <v>179</v>
      </c>
    </row>
    <row r="6339" spans="1:12" x14ac:dyDescent="0.25">
      <c r="A6339" t="s">
        <v>9456</v>
      </c>
      <c r="B6339" t="s">
        <v>9453</v>
      </c>
      <c r="C6339" t="s">
        <v>9454</v>
      </c>
      <c r="D6339" t="s">
        <v>9455</v>
      </c>
      <c r="E6339" s="117">
        <v>43031</v>
      </c>
      <c r="F6339" s="118">
        <v>0.45120370370370372</v>
      </c>
      <c r="G6339" t="s">
        <v>9457</v>
      </c>
      <c r="H6339">
        <v>712</v>
      </c>
      <c r="I6339">
        <v>7</v>
      </c>
      <c r="J6339" t="s">
        <v>4140</v>
      </c>
      <c r="L6339">
        <v>157</v>
      </c>
    </row>
    <row r="6340" spans="1:12" x14ac:dyDescent="0.25">
      <c r="A6340" t="s">
        <v>9456</v>
      </c>
      <c r="B6340" t="s">
        <v>9453</v>
      </c>
      <c r="C6340" t="s">
        <v>9454</v>
      </c>
      <c r="D6340" t="s">
        <v>9455</v>
      </c>
      <c r="E6340" s="117">
        <v>43031</v>
      </c>
      <c r="F6340" s="118">
        <v>0.45120370370370372</v>
      </c>
      <c r="G6340" t="s">
        <v>9457</v>
      </c>
      <c r="H6340">
        <v>712</v>
      </c>
      <c r="I6340">
        <v>8</v>
      </c>
      <c r="J6340" t="s">
        <v>4140</v>
      </c>
      <c r="L6340">
        <v>100000</v>
      </c>
    </row>
    <row r="6341" spans="1:12" x14ac:dyDescent="0.25">
      <c r="A6341" t="s">
        <v>9456</v>
      </c>
      <c r="B6341" t="s">
        <v>9453</v>
      </c>
      <c r="C6341" t="s">
        <v>9454</v>
      </c>
      <c r="D6341" t="s">
        <v>9455</v>
      </c>
      <c r="E6341" s="117">
        <v>43031</v>
      </c>
      <c r="F6341" s="118">
        <v>0.45120370370370372</v>
      </c>
      <c r="G6341" t="s">
        <v>9457</v>
      </c>
      <c r="H6341">
        <v>712</v>
      </c>
      <c r="I6341">
        <v>12</v>
      </c>
      <c r="J6341" t="s">
        <v>4140</v>
      </c>
      <c r="L6341">
        <v>-11.9376651016767</v>
      </c>
    </row>
    <row r="6342" spans="1:12" x14ac:dyDescent="0.25">
      <c r="A6342" t="s">
        <v>9456</v>
      </c>
      <c r="B6342" t="s">
        <v>9453</v>
      </c>
      <c r="C6342" t="s">
        <v>9454</v>
      </c>
      <c r="D6342" t="s">
        <v>9455</v>
      </c>
      <c r="E6342" s="117">
        <v>43031</v>
      </c>
      <c r="F6342" s="118">
        <v>0.45121527777777781</v>
      </c>
      <c r="G6342" t="s">
        <v>9457</v>
      </c>
      <c r="H6342">
        <v>712</v>
      </c>
      <c r="I6342">
        <v>13</v>
      </c>
      <c r="J6342" t="s">
        <v>4140</v>
      </c>
      <c r="L6342">
        <v>-61.924721436133503</v>
      </c>
    </row>
    <row r="6343" spans="1:12" x14ac:dyDescent="0.25">
      <c r="A6343" t="s">
        <v>9456</v>
      </c>
      <c r="B6343" t="s">
        <v>9453</v>
      </c>
      <c r="C6343" t="s">
        <v>9454</v>
      </c>
      <c r="D6343" t="s">
        <v>9455</v>
      </c>
      <c r="E6343" s="117">
        <v>43031</v>
      </c>
      <c r="F6343" s="118">
        <v>0.45121527777777781</v>
      </c>
      <c r="G6343" t="s">
        <v>9457</v>
      </c>
      <c r="H6343">
        <v>712</v>
      </c>
      <c r="I6343">
        <v>14</v>
      </c>
      <c r="J6343" t="s">
        <v>4140</v>
      </c>
      <c r="L6343">
        <v>410</v>
      </c>
    </row>
    <row r="6344" spans="1:12" x14ac:dyDescent="0.25">
      <c r="A6344" t="s">
        <v>9456</v>
      </c>
      <c r="B6344" t="s">
        <v>9453</v>
      </c>
      <c r="C6344" t="s">
        <v>9454</v>
      </c>
      <c r="D6344" t="s">
        <v>9455</v>
      </c>
      <c r="E6344" s="117">
        <v>43031</v>
      </c>
      <c r="F6344" s="118">
        <v>0.45121527777777781</v>
      </c>
      <c r="G6344" t="s">
        <v>9457</v>
      </c>
      <c r="H6344">
        <v>712</v>
      </c>
      <c r="I6344">
        <v>15</v>
      </c>
      <c r="J6344" t="s">
        <v>4140</v>
      </c>
      <c r="L6344" s="117">
        <v>42501</v>
      </c>
    </row>
    <row r="6345" spans="1:12" x14ac:dyDescent="0.25">
      <c r="A6345" t="s">
        <v>9456</v>
      </c>
      <c r="B6345" t="s">
        <v>9453</v>
      </c>
      <c r="C6345" t="s">
        <v>9454</v>
      </c>
      <c r="D6345" t="s">
        <v>9455</v>
      </c>
      <c r="E6345" s="117">
        <v>43031</v>
      </c>
      <c r="F6345" s="118">
        <v>0.45123842592592589</v>
      </c>
      <c r="G6345" t="s">
        <v>9457</v>
      </c>
      <c r="H6345">
        <v>713</v>
      </c>
      <c r="I6345">
        <v>2</v>
      </c>
      <c r="J6345" t="s">
        <v>4140</v>
      </c>
      <c r="L6345" t="s">
        <v>5</v>
      </c>
    </row>
    <row r="6346" spans="1:12" x14ac:dyDescent="0.25">
      <c r="A6346" t="s">
        <v>9456</v>
      </c>
      <c r="B6346" t="s">
        <v>9453</v>
      </c>
      <c r="C6346" t="s">
        <v>9454</v>
      </c>
      <c r="D6346" t="s">
        <v>9455</v>
      </c>
      <c r="E6346" s="117">
        <v>43031</v>
      </c>
      <c r="F6346" s="118">
        <v>0.45123842592592589</v>
      </c>
      <c r="G6346" t="s">
        <v>9457</v>
      </c>
      <c r="H6346">
        <v>713</v>
      </c>
      <c r="I6346">
        <v>5</v>
      </c>
      <c r="J6346" t="s">
        <v>4140</v>
      </c>
      <c r="L6346" t="s">
        <v>179</v>
      </c>
    </row>
    <row r="6347" spans="1:12" x14ac:dyDescent="0.25">
      <c r="A6347" t="s">
        <v>9456</v>
      </c>
      <c r="B6347" t="s">
        <v>9453</v>
      </c>
      <c r="C6347" t="s">
        <v>9454</v>
      </c>
      <c r="D6347" t="s">
        <v>9455</v>
      </c>
      <c r="E6347" s="117">
        <v>43031</v>
      </c>
      <c r="F6347" s="118">
        <v>0.45123842592592589</v>
      </c>
      <c r="G6347" t="s">
        <v>9457</v>
      </c>
      <c r="H6347">
        <v>713</v>
      </c>
      <c r="I6347">
        <v>7</v>
      </c>
      <c r="J6347" t="s">
        <v>4140</v>
      </c>
      <c r="L6347">
        <v>158</v>
      </c>
    </row>
    <row r="6348" spans="1:12" x14ac:dyDescent="0.25">
      <c r="A6348" t="s">
        <v>9456</v>
      </c>
      <c r="B6348" t="s">
        <v>9453</v>
      </c>
      <c r="C6348" t="s">
        <v>9454</v>
      </c>
      <c r="D6348" t="s">
        <v>9455</v>
      </c>
      <c r="E6348" s="117">
        <v>43031</v>
      </c>
      <c r="F6348" s="118">
        <v>0.45123842592592589</v>
      </c>
      <c r="G6348" t="s">
        <v>9457</v>
      </c>
      <c r="H6348">
        <v>713</v>
      </c>
      <c r="I6348">
        <v>8</v>
      </c>
      <c r="J6348" t="s">
        <v>4140</v>
      </c>
      <c r="L6348">
        <v>100000</v>
      </c>
    </row>
    <row r="6349" spans="1:12" x14ac:dyDescent="0.25">
      <c r="A6349" t="s">
        <v>9456</v>
      </c>
      <c r="B6349" t="s">
        <v>9453</v>
      </c>
      <c r="C6349" t="s">
        <v>9454</v>
      </c>
      <c r="D6349" t="s">
        <v>9455</v>
      </c>
      <c r="E6349" s="117">
        <v>43031</v>
      </c>
      <c r="F6349" s="118">
        <v>0.45123842592592589</v>
      </c>
      <c r="G6349" t="s">
        <v>9457</v>
      </c>
      <c r="H6349">
        <v>713</v>
      </c>
      <c r="I6349">
        <v>12</v>
      </c>
      <c r="J6349" t="s">
        <v>4140</v>
      </c>
      <c r="L6349">
        <v>-11.9990418247134</v>
      </c>
    </row>
    <row r="6350" spans="1:12" x14ac:dyDescent="0.25">
      <c r="A6350" t="s">
        <v>9456</v>
      </c>
      <c r="B6350" t="s">
        <v>9453</v>
      </c>
      <c r="C6350" t="s">
        <v>9454</v>
      </c>
      <c r="D6350" t="s">
        <v>9455</v>
      </c>
      <c r="E6350" s="117">
        <v>43031</v>
      </c>
      <c r="F6350" s="118">
        <v>0.45124999999999998</v>
      </c>
      <c r="G6350" t="s">
        <v>9457</v>
      </c>
      <c r="H6350">
        <v>713</v>
      </c>
      <c r="I6350">
        <v>13</v>
      </c>
      <c r="J6350" t="s">
        <v>4140</v>
      </c>
      <c r="L6350">
        <v>-61.934177794613603</v>
      </c>
    </row>
    <row r="6351" spans="1:12" x14ac:dyDescent="0.25">
      <c r="A6351" t="s">
        <v>9456</v>
      </c>
      <c r="B6351" t="s">
        <v>9453</v>
      </c>
      <c r="C6351" t="s">
        <v>9454</v>
      </c>
      <c r="D6351" t="s">
        <v>9455</v>
      </c>
      <c r="E6351" s="117">
        <v>43031</v>
      </c>
      <c r="F6351" s="118">
        <v>0.45124999999999998</v>
      </c>
      <c r="G6351" t="s">
        <v>9457</v>
      </c>
      <c r="H6351">
        <v>713</v>
      </c>
      <c r="I6351">
        <v>14</v>
      </c>
      <c r="J6351" t="s">
        <v>4140</v>
      </c>
      <c r="L6351">
        <v>375</v>
      </c>
    </row>
    <row r="6352" spans="1:12" x14ac:dyDescent="0.25">
      <c r="A6352" t="s">
        <v>9456</v>
      </c>
      <c r="B6352" t="s">
        <v>9453</v>
      </c>
      <c r="C6352" t="s">
        <v>9454</v>
      </c>
      <c r="D6352" t="s">
        <v>9455</v>
      </c>
      <c r="E6352" s="117">
        <v>43031</v>
      </c>
      <c r="F6352" s="118">
        <v>0.45124999999999998</v>
      </c>
      <c r="G6352" t="s">
        <v>9457</v>
      </c>
      <c r="H6352">
        <v>713</v>
      </c>
      <c r="I6352">
        <v>15</v>
      </c>
      <c r="J6352" t="s">
        <v>4140</v>
      </c>
      <c r="L6352" s="117">
        <v>42501</v>
      </c>
    </row>
    <row r="6353" spans="1:12" x14ac:dyDescent="0.25">
      <c r="A6353" t="s">
        <v>9456</v>
      </c>
      <c r="B6353" t="s">
        <v>9453</v>
      </c>
      <c r="C6353" t="s">
        <v>9454</v>
      </c>
      <c r="D6353" t="s">
        <v>9455</v>
      </c>
      <c r="E6353" s="117">
        <v>43031</v>
      </c>
      <c r="F6353" s="118">
        <v>0.45127314814814817</v>
      </c>
      <c r="G6353" t="s">
        <v>9457</v>
      </c>
      <c r="H6353">
        <v>714</v>
      </c>
      <c r="I6353">
        <v>2</v>
      </c>
      <c r="J6353" t="s">
        <v>4140</v>
      </c>
      <c r="L6353" t="s">
        <v>5</v>
      </c>
    </row>
    <row r="6354" spans="1:12" x14ac:dyDescent="0.25">
      <c r="A6354" t="s">
        <v>9456</v>
      </c>
      <c r="B6354" t="s">
        <v>9453</v>
      </c>
      <c r="C6354" t="s">
        <v>9454</v>
      </c>
      <c r="D6354" t="s">
        <v>9455</v>
      </c>
      <c r="E6354" s="117">
        <v>43031</v>
      </c>
      <c r="F6354" s="118">
        <v>0.45127314814814817</v>
      </c>
      <c r="G6354" t="s">
        <v>9457</v>
      </c>
      <c r="H6354">
        <v>714</v>
      </c>
      <c r="I6354">
        <v>5</v>
      </c>
      <c r="J6354" t="s">
        <v>4140</v>
      </c>
      <c r="L6354" t="s">
        <v>177</v>
      </c>
    </row>
    <row r="6355" spans="1:12" x14ac:dyDescent="0.25">
      <c r="A6355" t="s">
        <v>9456</v>
      </c>
      <c r="B6355" t="s">
        <v>9453</v>
      </c>
      <c r="C6355" t="s">
        <v>9454</v>
      </c>
      <c r="D6355" t="s">
        <v>9455</v>
      </c>
      <c r="E6355" s="117">
        <v>43031</v>
      </c>
      <c r="F6355" s="118">
        <v>0.45127314814814817</v>
      </c>
      <c r="G6355" t="s">
        <v>9457</v>
      </c>
      <c r="H6355">
        <v>714</v>
      </c>
      <c r="I6355">
        <v>7</v>
      </c>
      <c r="J6355" t="s">
        <v>4140</v>
      </c>
      <c r="L6355">
        <v>139</v>
      </c>
    </row>
    <row r="6356" spans="1:12" x14ac:dyDescent="0.25">
      <c r="A6356" t="s">
        <v>9456</v>
      </c>
      <c r="B6356" t="s">
        <v>9453</v>
      </c>
      <c r="C6356" t="s">
        <v>9454</v>
      </c>
      <c r="D6356" t="s">
        <v>9455</v>
      </c>
      <c r="E6356" s="117">
        <v>43031</v>
      </c>
      <c r="F6356" s="118">
        <v>0.45127314814814817</v>
      </c>
      <c r="G6356" t="s">
        <v>9457</v>
      </c>
      <c r="H6356">
        <v>714</v>
      </c>
      <c r="I6356">
        <v>8</v>
      </c>
      <c r="J6356" t="s">
        <v>4140</v>
      </c>
      <c r="L6356">
        <v>100000</v>
      </c>
    </row>
    <row r="6357" spans="1:12" x14ac:dyDescent="0.25">
      <c r="A6357" t="s">
        <v>9456</v>
      </c>
      <c r="B6357" t="s">
        <v>9453</v>
      </c>
      <c r="C6357" t="s">
        <v>9454</v>
      </c>
      <c r="D6357" t="s">
        <v>9455</v>
      </c>
      <c r="E6357" s="117">
        <v>43031</v>
      </c>
      <c r="F6357" s="118">
        <v>0.45127314814814817</v>
      </c>
      <c r="G6357" t="s">
        <v>9457</v>
      </c>
      <c r="H6357">
        <v>714</v>
      </c>
      <c r="I6357">
        <v>12</v>
      </c>
      <c r="J6357" t="s">
        <v>4140</v>
      </c>
      <c r="L6357">
        <v>-11.949020019219899</v>
      </c>
    </row>
    <row r="6358" spans="1:12" x14ac:dyDescent="0.25">
      <c r="A6358" t="s">
        <v>9456</v>
      </c>
      <c r="B6358" t="s">
        <v>9453</v>
      </c>
      <c r="C6358" t="s">
        <v>9454</v>
      </c>
      <c r="D6358" t="s">
        <v>9455</v>
      </c>
      <c r="E6358" s="117">
        <v>43031</v>
      </c>
      <c r="F6358" s="118">
        <v>0.45127314814814817</v>
      </c>
      <c r="G6358" t="s">
        <v>9457</v>
      </c>
      <c r="H6358">
        <v>714</v>
      </c>
      <c r="I6358">
        <v>13</v>
      </c>
      <c r="J6358" t="s">
        <v>4140</v>
      </c>
      <c r="L6358">
        <v>-62.012898638612597</v>
      </c>
    </row>
    <row r="6359" spans="1:12" x14ac:dyDescent="0.25">
      <c r="A6359" t="s">
        <v>9456</v>
      </c>
      <c r="B6359" t="s">
        <v>9453</v>
      </c>
      <c r="C6359" t="s">
        <v>9454</v>
      </c>
      <c r="D6359" t="s">
        <v>9455</v>
      </c>
      <c r="E6359" s="117">
        <v>43031</v>
      </c>
      <c r="F6359" s="118">
        <v>0.45128472222222221</v>
      </c>
      <c r="G6359" t="s">
        <v>9457</v>
      </c>
      <c r="H6359">
        <v>714</v>
      </c>
      <c r="I6359">
        <v>14</v>
      </c>
      <c r="J6359" t="s">
        <v>4140</v>
      </c>
      <c r="L6359">
        <v>365</v>
      </c>
    </row>
    <row r="6360" spans="1:12" x14ac:dyDescent="0.25">
      <c r="A6360" t="s">
        <v>9456</v>
      </c>
      <c r="B6360" t="s">
        <v>9453</v>
      </c>
      <c r="C6360" t="s">
        <v>9454</v>
      </c>
      <c r="D6360" t="s">
        <v>9455</v>
      </c>
      <c r="E6360" s="117">
        <v>43031</v>
      </c>
      <c r="F6360" s="118">
        <v>0.45128472222222221</v>
      </c>
      <c r="G6360" t="s">
        <v>9457</v>
      </c>
      <c r="H6360">
        <v>714</v>
      </c>
      <c r="I6360">
        <v>15</v>
      </c>
      <c r="J6360" t="s">
        <v>4140</v>
      </c>
      <c r="L6360" t="s">
        <v>25425</v>
      </c>
    </row>
    <row r="6361" spans="1:12" x14ac:dyDescent="0.25">
      <c r="A6361" t="s">
        <v>9458</v>
      </c>
      <c r="B6361" t="s">
        <v>9453</v>
      </c>
      <c r="C6361" t="s">
        <v>9454</v>
      </c>
      <c r="D6361" t="s">
        <v>9455</v>
      </c>
      <c r="E6361" s="117">
        <v>43031</v>
      </c>
      <c r="F6361" s="118">
        <v>0.46386574074074072</v>
      </c>
      <c r="G6361" t="s">
        <v>9457</v>
      </c>
      <c r="H6361">
        <v>714</v>
      </c>
      <c r="I6361">
        <v>19</v>
      </c>
      <c r="J6361" t="s">
        <v>25428</v>
      </c>
      <c r="L6361" t="s">
        <v>25426</v>
      </c>
    </row>
    <row r="6362" spans="1:12" x14ac:dyDescent="0.25">
      <c r="A6362" t="s">
        <v>9458</v>
      </c>
      <c r="B6362" t="s">
        <v>9453</v>
      </c>
      <c r="C6362" t="s">
        <v>9454</v>
      </c>
      <c r="D6362" t="s">
        <v>9455</v>
      </c>
      <c r="E6362" s="117">
        <v>43031</v>
      </c>
      <c r="F6362" s="118">
        <v>0.46387731481481481</v>
      </c>
      <c r="G6362" t="s">
        <v>9457</v>
      </c>
      <c r="H6362">
        <v>714</v>
      </c>
      <c r="I6362">
        <v>20</v>
      </c>
      <c r="J6362" t="s">
        <v>25428</v>
      </c>
      <c r="L6362" t="s">
        <v>42</v>
      </c>
    </row>
    <row r="6363" spans="1:12" x14ac:dyDescent="0.25">
      <c r="A6363" t="s">
        <v>9458</v>
      </c>
      <c r="B6363" t="s">
        <v>9453</v>
      </c>
      <c r="C6363" t="s">
        <v>9454</v>
      </c>
      <c r="D6363" t="s">
        <v>9455</v>
      </c>
      <c r="E6363" s="117">
        <v>43031</v>
      </c>
      <c r="F6363" s="118">
        <v>0.46388888888888885</v>
      </c>
      <c r="G6363" t="s">
        <v>9457</v>
      </c>
      <c r="H6363">
        <v>714</v>
      </c>
      <c r="I6363">
        <v>22</v>
      </c>
      <c r="J6363" t="s">
        <v>25428</v>
      </c>
      <c r="L6363" t="s">
        <v>25427</v>
      </c>
    </row>
    <row r="6364" spans="1:12" x14ac:dyDescent="0.25">
      <c r="A6364" t="s">
        <v>9456</v>
      </c>
      <c r="B6364" t="s">
        <v>9453</v>
      </c>
      <c r="C6364" t="s">
        <v>9454</v>
      </c>
      <c r="D6364" t="s">
        <v>9455</v>
      </c>
      <c r="E6364" s="117">
        <v>43031</v>
      </c>
      <c r="F6364" s="118">
        <v>0.46388888888888885</v>
      </c>
      <c r="G6364" t="s">
        <v>9457</v>
      </c>
      <c r="H6364">
        <v>715</v>
      </c>
      <c r="I6364">
        <v>2</v>
      </c>
      <c r="J6364" t="s">
        <v>25428</v>
      </c>
      <c r="L6364" t="s">
        <v>5</v>
      </c>
    </row>
    <row r="6365" spans="1:12" x14ac:dyDescent="0.25">
      <c r="A6365" t="s">
        <v>9456</v>
      </c>
      <c r="B6365" t="s">
        <v>9453</v>
      </c>
      <c r="C6365" t="s">
        <v>9454</v>
      </c>
      <c r="D6365" t="s">
        <v>9455</v>
      </c>
      <c r="E6365" s="117">
        <v>43031</v>
      </c>
      <c r="F6365" s="118">
        <v>0.46388888888888885</v>
      </c>
      <c r="G6365" t="s">
        <v>9457</v>
      </c>
      <c r="H6365">
        <v>715</v>
      </c>
      <c r="I6365">
        <v>5</v>
      </c>
      <c r="J6365" t="s">
        <v>25428</v>
      </c>
      <c r="L6365" t="s">
        <v>177</v>
      </c>
    </row>
    <row r="6366" spans="1:12" x14ac:dyDescent="0.25">
      <c r="A6366" t="s">
        <v>9456</v>
      </c>
      <c r="B6366" t="s">
        <v>9453</v>
      </c>
      <c r="C6366" t="s">
        <v>9454</v>
      </c>
      <c r="D6366" t="s">
        <v>9455</v>
      </c>
      <c r="E6366" s="117">
        <v>43031</v>
      </c>
      <c r="F6366" s="118">
        <v>0.463900462962963</v>
      </c>
      <c r="G6366" t="s">
        <v>9457</v>
      </c>
      <c r="H6366">
        <v>715</v>
      </c>
      <c r="I6366">
        <v>7</v>
      </c>
      <c r="J6366" t="s">
        <v>25428</v>
      </c>
      <c r="L6366">
        <v>140</v>
      </c>
    </row>
    <row r="6367" spans="1:12" x14ac:dyDescent="0.25">
      <c r="A6367" t="s">
        <v>9456</v>
      </c>
      <c r="B6367" t="s">
        <v>9453</v>
      </c>
      <c r="C6367" t="s">
        <v>9454</v>
      </c>
      <c r="D6367" t="s">
        <v>9455</v>
      </c>
      <c r="E6367" s="117">
        <v>43031</v>
      </c>
      <c r="F6367" s="118">
        <v>0.463900462962963</v>
      </c>
      <c r="G6367" t="s">
        <v>9457</v>
      </c>
      <c r="H6367">
        <v>715</v>
      </c>
      <c r="I6367">
        <v>8</v>
      </c>
      <c r="J6367" t="s">
        <v>25428</v>
      </c>
      <c r="L6367">
        <v>100000</v>
      </c>
    </row>
    <row r="6368" spans="1:12" x14ac:dyDescent="0.25">
      <c r="A6368" t="s">
        <v>9456</v>
      </c>
      <c r="B6368" t="s">
        <v>9453</v>
      </c>
      <c r="C6368" t="s">
        <v>9454</v>
      </c>
      <c r="D6368" t="s">
        <v>9455</v>
      </c>
      <c r="E6368" s="117">
        <v>43031</v>
      </c>
      <c r="F6368" s="118">
        <v>0.463900462962963</v>
      </c>
      <c r="G6368" t="s">
        <v>9457</v>
      </c>
      <c r="H6368">
        <v>715</v>
      </c>
      <c r="I6368">
        <v>12</v>
      </c>
      <c r="J6368" t="s">
        <v>25428</v>
      </c>
      <c r="L6368">
        <v>-11.943218329920599</v>
      </c>
    </row>
    <row r="6369" spans="1:12" x14ac:dyDescent="0.25">
      <c r="A6369" t="s">
        <v>9456</v>
      </c>
      <c r="B6369" t="s">
        <v>9453</v>
      </c>
      <c r="C6369" t="s">
        <v>9454</v>
      </c>
      <c r="D6369" t="s">
        <v>9455</v>
      </c>
      <c r="E6369" s="117">
        <v>43031</v>
      </c>
      <c r="F6369" s="118">
        <v>0.463900462962963</v>
      </c>
      <c r="G6369" t="s">
        <v>9457</v>
      </c>
      <c r="H6369">
        <v>715</v>
      </c>
      <c r="I6369">
        <v>13</v>
      </c>
      <c r="J6369" t="s">
        <v>25428</v>
      </c>
      <c r="L6369">
        <v>-62.013865502976302</v>
      </c>
    </row>
    <row r="6370" spans="1:12" x14ac:dyDescent="0.25">
      <c r="A6370" t="s">
        <v>9456</v>
      </c>
      <c r="B6370" t="s">
        <v>9453</v>
      </c>
      <c r="C6370" t="s">
        <v>9454</v>
      </c>
      <c r="D6370" t="s">
        <v>9455</v>
      </c>
      <c r="E6370" s="117">
        <v>43031</v>
      </c>
      <c r="F6370" s="118">
        <v>0.463900462962963</v>
      </c>
      <c r="G6370" t="s">
        <v>9457</v>
      </c>
      <c r="H6370">
        <v>715</v>
      </c>
      <c r="I6370">
        <v>14</v>
      </c>
      <c r="J6370" t="s">
        <v>25428</v>
      </c>
      <c r="L6370">
        <v>340</v>
      </c>
    </row>
    <row r="6371" spans="1:12" x14ac:dyDescent="0.25">
      <c r="A6371" t="s">
        <v>9456</v>
      </c>
      <c r="B6371" t="s">
        <v>9453</v>
      </c>
      <c r="C6371" t="s">
        <v>9454</v>
      </c>
      <c r="D6371" t="s">
        <v>9455</v>
      </c>
      <c r="E6371" s="117">
        <v>43031</v>
      </c>
      <c r="F6371" s="118">
        <v>0.463900462962963</v>
      </c>
      <c r="G6371" t="s">
        <v>9457</v>
      </c>
      <c r="H6371">
        <v>715</v>
      </c>
      <c r="I6371">
        <v>15</v>
      </c>
      <c r="J6371" t="s">
        <v>25428</v>
      </c>
      <c r="L6371" t="s">
        <v>25425</v>
      </c>
    </row>
    <row r="6372" spans="1:12" x14ac:dyDescent="0.25">
      <c r="A6372" t="s">
        <v>9456</v>
      </c>
      <c r="B6372" t="s">
        <v>9453</v>
      </c>
      <c r="C6372" t="s">
        <v>9454</v>
      </c>
      <c r="D6372" t="s">
        <v>9455</v>
      </c>
      <c r="E6372" s="117">
        <v>43031</v>
      </c>
      <c r="F6372" s="118">
        <v>0.463900462962963</v>
      </c>
      <c r="G6372" t="s">
        <v>9457</v>
      </c>
      <c r="H6372">
        <v>715</v>
      </c>
      <c r="I6372">
        <v>19</v>
      </c>
      <c r="J6372" t="s">
        <v>25428</v>
      </c>
      <c r="L6372" t="s">
        <v>25429</v>
      </c>
    </row>
    <row r="6373" spans="1:12" x14ac:dyDescent="0.25">
      <c r="A6373" t="s">
        <v>9456</v>
      </c>
      <c r="B6373" t="s">
        <v>9453</v>
      </c>
      <c r="C6373" t="s">
        <v>9454</v>
      </c>
      <c r="D6373" t="s">
        <v>9455</v>
      </c>
      <c r="E6373" s="117">
        <v>43031</v>
      </c>
      <c r="F6373" s="118">
        <v>0.463900462962963</v>
      </c>
      <c r="G6373" t="s">
        <v>9457</v>
      </c>
      <c r="H6373">
        <v>715</v>
      </c>
      <c r="I6373">
        <v>20</v>
      </c>
      <c r="J6373" t="s">
        <v>25428</v>
      </c>
      <c r="L6373" t="s">
        <v>42</v>
      </c>
    </row>
    <row r="6374" spans="1:12" x14ac:dyDescent="0.25">
      <c r="A6374" t="s">
        <v>9456</v>
      </c>
      <c r="B6374" t="s">
        <v>9453</v>
      </c>
      <c r="C6374" t="s">
        <v>9454</v>
      </c>
      <c r="D6374" t="s">
        <v>9455</v>
      </c>
      <c r="E6374" s="117">
        <v>43031</v>
      </c>
      <c r="F6374" s="118">
        <v>0.463900462962963</v>
      </c>
      <c r="G6374" t="s">
        <v>9457</v>
      </c>
      <c r="H6374">
        <v>715</v>
      </c>
      <c r="I6374">
        <v>22</v>
      </c>
      <c r="J6374" t="s">
        <v>25428</v>
      </c>
      <c r="L6374" t="s">
        <v>25430</v>
      </c>
    </row>
    <row r="6375" spans="1:12" x14ac:dyDescent="0.25">
      <c r="A6375" t="s">
        <v>9456</v>
      </c>
      <c r="B6375" t="s">
        <v>9453</v>
      </c>
      <c r="C6375" t="s">
        <v>9454</v>
      </c>
      <c r="D6375" t="s">
        <v>9455</v>
      </c>
      <c r="E6375" s="117">
        <v>43031</v>
      </c>
      <c r="F6375" s="118">
        <v>0.46392361111111113</v>
      </c>
      <c r="G6375" t="s">
        <v>9457</v>
      </c>
      <c r="H6375">
        <v>716</v>
      </c>
      <c r="I6375">
        <v>2</v>
      </c>
      <c r="J6375" t="s">
        <v>25428</v>
      </c>
      <c r="L6375" t="s">
        <v>5</v>
      </c>
    </row>
    <row r="6376" spans="1:12" x14ac:dyDescent="0.25">
      <c r="A6376" t="s">
        <v>9456</v>
      </c>
      <c r="B6376" t="s">
        <v>9453</v>
      </c>
      <c r="C6376" t="s">
        <v>9454</v>
      </c>
      <c r="D6376" t="s">
        <v>9455</v>
      </c>
      <c r="E6376" s="117">
        <v>43031</v>
      </c>
      <c r="F6376" s="118">
        <v>0.46392361111111113</v>
      </c>
      <c r="G6376" t="s">
        <v>9457</v>
      </c>
      <c r="H6376">
        <v>716</v>
      </c>
      <c r="I6376">
        <v>5</v>
      </c>
      <c r="J6376" t="s">
        <v>25428</v>
      </c>
      <c r="L6376" t="s">
        <v>177</v>
      </c>
    </row>
    <row r="6377" spans="1:12" x14ac:dyDescent="0.25">
      <c r="A6377" t="s">
        <v>9456</v>
      </c>
      <c r="B6377" t="s">
        <v>9453</v>
      </c>
      <c r="C6377" t="s">
        <v>9454</v>
      </c>
      <c r="D6377" t="s">
        <v>9455</v>
      </c>
      <c r="E6377" s="117">
        <v>43031</v>
      </c>
      <c r="F6377" s="118">
        <v>0.46392361111111113</v>
      </c>
      <c r="G6377" t="s">
        <v>9457</v>
      </c>
      <c r="H6377">
        <v>716</v>
      </c>
      <c r="I6377">
        <v>7</v>
      </c>
      <c r="J6377" t="s">
        <v>25428</v>
      </c>
      <c r="L6377">
        <v>141</v>
      </c>
    </row>
    <row r="6378" spans="1:12" x14ac:dyDescent="0.25">
      <c r="A6378" t="s">
        <v>9456</v>
      </c>
      <c r="B6378" t="s">
        <v>9453</v>
      </c>
      <c r="C6378" t="s">
        <v>9454</v>
      </c>
      <c r="D6378" t="s">
        <v>9455</v>
      </c>
      <c r="E6378" s="117">
        <v>43031</v>
      </c>
      <c r="F6378" s="118">
        <v>0.46392361111111113</v>
      </c>
      <c r="G6378" t="s">
        <v>9457</v>
      </c>
      <c r="H6378">
        <v>716</v>
      </c>
      <c r="I6378">
        <v>8</v>
      </c>
      <c r="J6378" t="s">
        <v>25428</v>
      </c>
      <c r="L6378">
        <v>100000</v>
      </c>
    </row>
    <row r="6379" spans="1:12" x14ac:dyDescent="0.25">
      <c r="A6379" t="s">
        <v>9456</v>
      </c>
      <c r="B6379" t="s">
        <v>9453</v>
      </c>
      <c r="C6379" t="s">
        <v>9454</v>
      </c>
      <c r="D6379" t="s">
        <v>9455</v>
      </c>
      <c r="E6379" s="117">
        <v>43031</v>
      </c>
      <c r="F6379" s="118">
        <v>0.46393518518518517</v>
      </c>
      <c r="G6379" t="s">
        <v>9457</v>
      </c>
      <c r="H6379">
        <v>716</v>
      </c>
      <c r="I6379">
        <v>12</v>
      </c>
      <c r="J6379" t="s">
        <v>25428</v>
      </c>
      <c r="L6379">
        <v>-11.9433186117378</v>
      </c>
    </row>
    <row r="6380" spans="1:12" x14ac:dyDescent="0.25">
      <c r="A6380" t="s">
        <v>9456</v>
      </c>
      <c r="B6380" t="s">
        <v>9453</v>
      </c>
      <c r="C6380" t="s">
        <v>9454</v>
      </c>
      <c r="D6380" t="s">
        <v>9455</v>
      </c>
      <c r="E6380" s="117">
        <v>43031</v>
      </c>
      <c r="F6380" s="118">
        <v>0.46393518518518517</v>
      </c>
      <c r="G6380" t="s">
        <v>9457</v>
      </c>
      <c r="H6380">
        <v>716</v>
      </c>
      <c r="I6380">
        <v>13</v>
      </c>
      <c r="J6380" t="s">
        <v>25428</v>
      </c>
      <c r="L6380">
        <v>-62.024462361751297</v>
      </c>
    </row>
    <row r="6381" spans="1:12" x14ac:dyDescent="0.25">
      <c r="A6381" t="s">
        <v>9456</v>
      </c>
      <c r="B6381" t="s">
        <v>9453</v>
      </c>
      <c r="C6381" t="s">
        <v>9454</v>
      </c>
      <c r="D6381" t="s">
        <v>9455</v>
      </c>
      <c r="E6381" s="117">
        <v>43031</v>
      </c>
      <c r="F6381" s="118">
        <v>0.46393518518518517</v>
      </c>
      <c r="G6381" t="s">
        <v>9457</v>
      </c>
      <c r="H6381">
        <v>716</v>
      </c>
      <c r="I6381">
        <v>14</v>
      </c>
      <c r="J6381" t="s">
        <v>25428</v>
      </c>
      <c r="L6381">
        <v>329</v>
      </c>
    </row>
    <row r="6382" spans="1:12" x14ac:dyDescent="0.25">
      <c r="A6382" t="s">
        <v>9456</v>
      </c>
      <c r="B6382" t="s">
        <v>9453</v>
      </c>
      <c r="C6382" t="s">
        <v>9454</v>
      </c>
      <c r="D6382" t="s">
        <v>9455</v>
      </c>
      <c r="E6382" s="117">
        <v>43031</v>
      </c>
      <c r="F6382" s="118">
        <v>0.46393518518518517</v>
      </c>
      <c r="G6382" t="s">
        <v>9457</v>
      </c>
      <c r="H6382">
        <v>716</v>
      </c>
      <c r="I6382">
        <v>15</v>
      </c>
      <c r="J6382" t="s">
        <v>25428</v>
      </c>
      <c r="L6382" t="s">
        <v>25425</v>
      </c>
    </row>
    <row r="6383" spans="1:12" x14ac:dyDescent="0.25">
      <c r="A6383" t="s">
        <v>9456</v>
      </c>
      <c r="B6383" t="s">
        <v>9453</v>
      </c>
      <c r="C6383" t="s">
        <v>9454</v>
      </c>
      <c r="D6383" t="s">
        <v>9455</v>
      </c>
      <c r="E6383" s="117">
        <v>43031</v>
      </c>
      <c r="F6383" s="118">
        <v>0.46393518518518517</v>
      </c>
      <c r="G6383" t="s">
        <v>9457</v>
      </c>
      <c r="H6383">
        <v>716</v>
      </c>
      <c r="I6383">
        <v>19</v>
      </c>
      <c r="J6383" t="s">
        <v>25428</v>
      </c>
      <c r="L6383" t="s">
        <v>25432</v>
      </c>
    </row>
    <row r="6384" spans="1:12" x14ac:dyDescent="0.25">
      <c r="A6384" t="s">
        <v>9456</v>
      </c>
      <c r="B6384" t="s">
        <v>9453</v>
      </c>
      <c r="C6384" t="s">
        <v>9454</v>
      </c>
      <c r="D6384" t="s">
        <v>9455</v>
      </c>
      <c r="E6384" s="117">
        <v>43031</v>
      </c>
      <c r="F6384" s="118">
        <v>0.46393518518518517</v>
      </c>
      <c r="G6384" t="s">
        <v>9457</v>
      </c>
      <c r="H6384">
        <v>716</v>
      </c>
      <c r="I6384">
        <v>20</v>
      </c>
      <c r="J6384" t="s">
        <v>25428</v>
      </c>
      <c r="L6384" t="s">
        <v>556</v>
      </c>
    </row>
    <row r="6385" spans="1:12" x14ac:dyDescent="0.25">
      <c r="A6385" t="s">
        <v>9456</v>
      </c>
      <c r="B6385" t="s">
        <v>9453</v>
      </c>
      <c r="C6385" t="s">
        <v>9454</v>
      </c>
      <c r="D6385" t="s">
        <v>9455</v>
      </c>
      <c r="E6385" s="117">
        <v>43031</v>
      </c>
      <c r="F6385" s="118">
        <v>0.46393518518518517</v>
      </c>
      <c r="G6385" t="s">
        <v>9457</v>
      </c>
      <c r="H6385">
        <v>716</v>
      </c>
      <c r="I6385">
        <v>22</v>
      </c>
      <c r="J6385" t="s">
        <v>25428</v>
      </c>
      <c r="L6385" t="s">
        <v>25433</v>
      </c>
    </row>
    <row r="6386" spans="1:12" x14ac:dyDescent="0.25">
      <c r="A6386" t="s">
        <v>9456</v>
      </c>
      <c r="B6386" t="s">
        <v>9453</v>
      </c>
      <c r="C6386" t="s">
        <v>9454</v>
      </c>
      <c r="D6386" t="s">
        <v>9455</v>
      </c>
      <c r="E6386" s="117">
        <v>43031</v>
      </c>
      <c r="F6386" s="118">
        <v>0.46395833333333331</v>
      </c>
      <c r="G6386" t="s">
        <v>9457</v>
      </c>
      <c r="H6386">
        <v>717</v>
      </c>
      <c r="I6386">
        <v>2</v>
      </c>
      <c r="J6386" t="s">
        <v>25428</v>
      </c>
      <c r="L6386" t="s">
        <v>5</v>
      </c>
    </row>
    <row r="6387" spans="1:12" x14ac:dyDescent="0.25">
      <c r="A6387" t="s">
        <v>9456</v>
      </c>
      <c r="B6387" t="s">
        <v>9453</v>
      </c>
      <c r="C6387" t="s">
        <v>9454</v>
      </c>
      <c r="D6387" t="s">
        <v>9455</v>
      </c>
      <c r="E6387" s="117">
        <v>43031</v>
      </c>
      <c r="F6387" s="118">
        <v>0.46396990740740746</v>
      </c>
      <c r="G6387" t="s">
        <v>9457</v>
      </c>
      <c r="H6387">
        <v>717</v>
      </c>
      <c r="I6387">
        <v>5</v>
      </c>
      <c r="J6387" t="s">
        <v>25428</v>
      </c>
      <c r="L6387" t="s">
        <v>177</v>
      </c>
    </row>
    <row r="6388" spans="1:12" x14ac:dyDescent="0.25">
      <c r="A6388" t="s">
        <v>9456</v>
      </c>
      <c r="B6388" t="s">
        <v>9453</v>
      </c>
      <c r="C6388" t="s">
        <v>9454</v>
      </c>
      <c r="D6388" t="s">
        <v>9455</v>
      </c>
      <c r="E6388" s="117">
        <v>43031</v>
      </c>
      <c r="F6388" s="118">
        <v>0.46396990740740746</v>
      </c>
      <c r="G6388" t="s">
        <v>9457</v>
      </c>
      <c r="H6388">
        <v>717</v>
      </c>
      <c r="I6388">
        <v>7</v>
      </c>
      <c r="J6388" t="s">
        <v>25428</v>
      </c>
      <c r="L6388">
        <v>142</v>
      </c>
    </row>
    <row r="6389" spans="1:12" x14ac:dyDescent="0.25">
      <c r="A6389" t="s">
        <v>9456</v>
      </c>
      <c r="B6389" t="s">
        <v>9453</v>
      </c>
      <c r="C6389" t="s">
        <v>9454</v>
      </c>
      <c r="D6389" t="s">
        <v>9455</v>
      </c>
      <c r="E6389" s="117">
        <v>43031</v>
      </c>
      <c r="F6389" s="118">
        <v>0.46396990740740746</v>
      </c>
      <c r="G6389" t="s">
        <v>9457</v>
      </c>
      <c r="H6389">
        <v>717</v>
      </c>
      <c r="I6389">
        <v>8</v>
      </c>
      <c r="J6389" t="s">
        <v>25428</v>
      </c>
      <c r="L6389">
        <v>100000</v>
      </c>
    </row>
    <row r="6390" spans="1:12" x14ac:dyDescent="0.25">
      <c r="A6390" t="s">
        <v>9456</v>
      </c>
      <c r="B6390" t="s">
        <v>9453</v>
      </c>
      <c r="C6390" t="s">
        <v>9454</v>
      </c>
      <c r="D6390" t="s">
        <v>9455</v>
      </c>
      <c r="E6390" s="117">
        <v>43031</v>
      </c>
      <c r="F6390" s="118">
        <v>0.46396990740740746</v>
      </c>
      <c r="G6390" t="s">
        <v>9457</v>
      </c>
      <c r="H6390">
        <v>717</v>
      </c>
      <c r="I6390">
        <v>12</v>
      </c>
      <c r="J6390" t="s">
        <v>25428</v>
      </c>
      <c r="L6390">
        <v>-11.9464534697043</v>
      </c>
    </row>
    <row r="6391" spans="1:12" x14ac:dyDescent="0.25">
      <c r="A6391" t="s">
        <v>9456</v>
      </c>
      <c r="B6391" t="s">
        <v>9453</v>
      </c>
      <c r="C6391" t="s">
        <v>9454</v>
      </c>
      <c r="D6391" t="s">
        <v>9455</v>
      </c>
      <c r="E6391" s="117">
        <v>43031</v>
      </c>
      <c r="F6391" s="118">
        <v>0.46396990740740746</v>
      </c>
      <c r="G6391" t="s">
        <v>9457</v>
      </c>
      <c r="H6391">
        <v>717</v>
      </c>
      <c r="I6391">
        <v>13</v>
      </c>
      <c r="J6391" t="s">
        <v>25428</v>
      </c>
      <c r="L6391">
        <v>-62.036756587375599</v>
      </c>
    </row>
    <row r="6392" spans="1:12" x14ac:dyDescent="0.25">
      <c r="A6392" t="s">
        <v>9456</v>
      </c>
      <c r="B6392" t="s">
        <v>9453</v>
      </c>
      <c r="C6392" t="s">
        <v>9454</v>
      </c>
      <c r="D6392" t="s">
        <v>9455</v>
      </c>
      <c r="E6392" s="117">
        <v>43031</v>
      </c>
      <c r="F6392" s="118">
        <v>0.48907407407407405</v>
      </c>
      <c r="G6392" t="s">
        <v>9457</v>
      </c>
      <c r="H6392">
        <v>718</v>
      </c>
      <c r="I6392">
        <v>2</v>
      </c>
      <c r="J6392" t="s">
        <v>25428</v>
      </c>
      <c r="L6392" t="s">
        <v>5</v>
      </c>
    </row>
    <row r="6393" spans="1:12" x14ac:dyDescent="0.25">
      <c r="A6393" t="s">
        <v>9456</v>
      </c>
      <c r="B6393" t="s">
        <v>9453</v>
      </c>
      <c r="C6393" t="s">
        <v>9454</v>
      </c>
      <c r="D6393" t="s">
        <v>9455</v>
      </c>
      <c r="E6393" s="117">
        <v>43031</v>
      </c>
      <c r="F6393" s="118">
        <v>0.4890856481481482</v>
      </c>
      <c r="G6393" t="s">
        <v>9457</v>
      </c>
      <c r="H6393">
        <v>718</v>
      </c>
      <c r="I6393">
        <v>5</v>
      </c>
      <c r="J6393" t="s">
        <v>25428</v>
      </c>
      <c r="L6393" t="s">
        <v>177</v>
      </c>
    </row>
    <row r="6394" spans="1:12" x14ac:dyDescent="0.25">
      <c r="A6394" t="s">
        <v>9456</v>
      </c>
      <c r="B6394" t="s">
        <v>9453</v>
      </c>
      <c r="C6394" t="s">
        <v>9454</v>
      </c>
      <c r="D6394" t="s">
        <v>9455</v>
      </c>
      <c r="E6394" s="117">
        <v>43031</v>
      </c>
      <c r="F6394" s="118">
        <v>0.4890856481481482</v>
      </c>
      <c r="G6394" t="s">
        <v>9457</v>
      </c>
      <c r="H6394">
        <v>718</v>
      </c>
      <c r="I6394">
        <v>7</v>
      </c>
      <c r="J6394" t="s">
        <v>25428</v>
      </c>
      <c r="L6394">
        <v>140</v>
      </c>
    </row>
    <row r="6395" spans="1:12" x14ac:dyDescent="0.25">
      <c r="A6395" t="s">
        <v>9456</v>
      </c>
      <c r="B6395" t="s">
        <v>9453</v>
      </c>
      <c r="C6395" t="s">
        <v>9454</v>
      </c>
      <c r="D6395" t="s">
        <v>9455</v>
      </c>
      <c r="E6395" s="117">
        <v>43031</v>
      </c>
      <c r="F6395" s="118">
        <v>0.4890856481481482</v>
      </c>
      <c r="G6395" t="s">
        <v>9457</v>
      </c>
      <c r="H6395">
        <v>718</v>
      </c>
      <c r="I6395">
        <v>8</v>
      </c>
      <c r="J6395" t="s">
        <v>25428</v>
      </c>
      <c r="L6395">
        <v>100000</v>
      </c>
    </row>
    <row r="6396" spans="1:12" x14ac:dyDescent="0.25">
      <c r="A6396" t="s">
        <v>9456</v>
      </c>
      <c r="B6396" t="s">
        <v>9453</v>
      </c>
      <c r="C6396" t="s">
        <v>9454</v>
      </c>
      <c r="D6396" t="s">
        <v>9455</v>
      </c>
      <c r="E6396" s="117">
        <v>43031</v>
      </c>
      <c r="F6396" s="118">
        <v>0.48909722222222224</v>
      </c>
      <c r="G6396" t="s">
        <v>9457</v>
      </c>
      <c r="H6396">
        <v>718</v>
      </c>
      <c r="I6396">
        <v>12</v>
      </c>
      <c r="J6396" t="s">
        <v>25428</v>
      </c>
      <c r="L6396">
        <v>-11.943218329920599</v>
      </c>
    </row>
    <row r="6397" spans="1:12" x14ac:dyDescent="0.25">
      <c r="A6397" t="s">
        <v>9456</v>
      </c>
      <c r="B6397" t="s">
        <v>9453</v>
      </c>
      <c r="C6397" t="s">
        <v>9454</v>
      </c>
      <c r="D6397" t="s">
        <v>9455</v>
      </c>
      <c r="E6397" s="117">
        <v>43031</v>
      </c>
      <c r="F6397" s="118">
        <v>0.48909722222222224</v>
      </c>
      <c r="G6397" t="s">
        <v>9457</v>
      </c>
      <c r="H6397">
        <v>718</v>
      </c>
      <c r="I6397">
        <v>13</v>
      </c>
      <c r="J6397" t="s">
        <v>25428</v>
      </c>
      <c r="L6397">
        <v>-62.013865502976302</v>
      </c>
    </row>
    <row r="6398" spans="1:12" x14ac:dyDescent="0.25">
      <c r="A6398" t="s">
        <v>9456</v>
      </c>
      <c r="B6398" t="s">
        <v>9453</v>
      </c>
      <c r="C6398" t="s">
        <v>9454</v>
      </c>
      <c r="D6398" t="s">
        <v>9455</v>
      </c>
      <c r="E6398" s="117">
        <v>43031</v>
      </c>
      <c r="F6398" s="118">
        <v>0.48909722222222224</v>
      </c>
      <c r="G6398" t="s">
        <v>9457</v>
      </c>
      <c r="H6398">
        <v>718</v>
      </c>
      <c r="I6398">
        <v>14</v>
      </c>
      <c r="J6398" t="s">
        <v>25428</v>
      </c>
      <c r="L6398">
        <v>340</v>
      </c>
    </row>
    <row r="6399" spans="1:12" x14ac:dyDescent="0.25">
      <c r="A6399" t="s">
        <v>9456</v>
      </c>
      <c r="B6399" t="s">
        <v>9453</v>
      </c>
      <c r="C6399" t="s">
        <v>9454</v>
      </c>
      <c r="D6399" t="s">
        <v>9455</v>
      </c>
      <c r="E6399" s="117">
        <v>43031</v>
      </c>
      <c r="F6399" s="118">
        <v>0.48909722222222224</v>
      </c>
      <c r="G6399" t="s">
        <v>9457</v>
      </c>
      <c r="H6399">
        <v>718</v>
      </c>
      <c r="I6399">
        <v>15</v>
      </c>
      <c r="J6399" t="s">
        <v>25428</v>
      </c>
      <c r="L6399" t="s">
        <v>25425</v>
      </c>
    </row>
    <row r="6400" spans="1:12" x14ac:dyDescent="0.25">
      <c r="A6400" t="s">
        <v>9456</v>
      </c>
      <c r="B6400" t="s">
        <v>9453</v>
      </c>
      <c r="C6400" t="s">
        <v>9454</v>
      </c>
      <c r="D6400" t="s">
        <v>9455</v>
      </c>
      <c r="E6400" s="117">
        <v>43031</v>
      </c>
      <c r="F6400" s="118">
        <v>0.48909722222222224</v>
      </c>
      <c r="G6400" t="s">
        <v>9457</v>
      </c>
      <c r="H6400">
        <v>718</v>
      </c>
      <c r="I6400">
        <v>19</v>
      </c>
      <c r="J6400" t="s">
        <v>25428</v>
      </c>
      <c r="L6400" t="s">
        <v>25429</v>
      </c>
    </row>
    <row r="6401" spans="1:12" x14ac:dyDescent="0.25">
      <c r="A6401" t="s">
        <v>9456</v>
      </c>
      <c r="B6401" t="s">
        <v>9453</v>
      </c>
      <c r="C6401" t="s">
        <v>9454</v>
      </c>
      <c r="D6401" t="s">
        <v>9455</v>
      </c>
      <c r="E6401" s="117">
        <v>43031</v>
      </c>
      <c r="F6401" s="118">
        <v>0.48909722222222224</v>
      </c>
      <c r="G6401" t="s">
        <v>9457</v>
      </c>
      <c r="H6401">
        <v>718</v>
      </c>
      <c r="I6401">
        <v>20</v>
      </c>
      <c r="J6401" t="s">
        <v>25428</v>
      </c>
      <c r="L6401" t="s">
        <v>42</v>
      </c>
    </row>
    <row r="6402" spans="1:12" x14ac:dyDescent="0.25">
      <c r="A6402" t="s">
        <v>9456</v>
      </c>
      <c r="B6402" t="s">
        <v>9453</v>
      </c>
      <c r="C6402" t="s">
        <v>9454</v>
      </c>
      <c r="D6402" t="s">
        <v>9455</v>
      </c>
      <c r="E6402" s="117">
        <v>43031</v>
      </c>
      <c r="F6402" s="118">
        <v>0.48909722222222224</v>
      </c>
      <c r="G6402" t="s">
        <v>9457</v>
      </c>
      <c r="H6402">
        <v>718</v>
      </c>
      <c r="I6402">
        <v>22</v>
      </c>
      <c r="J6402" t="s">
        <v>25428</v>
      </c>
      <c r="L6402" t="s">
        <v>25430</v>
      </c>
    </row>
    <row r="6403" spans="1:12" x14ac:dyDescent="0.25">
      <c r="A6403" t="s">
        <v>9456</v>
      </c>
      <c r="B6403" t="s">
        <v>9453</v>
      </c>
      <c r="C6403" t="s">
        <v>9454</v>
      </c>
      <c r="D6403" t="s">
        <v>9455</v>
      </c>
      <c r="E6403" s="117">
        <v>43031</v>
      </c>
      <c r="F6403" s="118">
        <v>0.48910879629629633</v>
      </c>
      <c r="G6403" t="s">
        <v>9457</v>
      </c>
      <c r="H6403">
        <v>719</v>
      </c>
      <c r="I6403">
        <v>2</v>
      </c>
      <c r="J6403" t="s">
        <v>25428</v>
      </c>
      <c r="L6403" t="s">
        <v>5</v>
      </c>
    </row>
    <row r="6404" spans="1:12" x14ac:dyDescent="0.25">
      <c r="A6404" t="s">
        <v>9456</v>
      </c>
      <c r="B6404" t="s">
        <v>9453</v>
      </c>
      <c r="C6404" t="s">
        <v>9454</v>
      </c>
      <c r="D6404" t="s">
        <v>9455</v>
      </c>
      <c r="E6404" s="117">
        <v>43031</v>
      </c>
      <c r="F6404" s="118">
        <v>0.48910879629629633</v>
      </c>
      <c r="G6404" t="s">
        <v>9457</v>
      </c>
      <c r="H6404">
        <v>719</v>
      </c>
      <c r="I6404">
        <v>5</v>
      </c>
      <c r="J6404" t="s">
        <v>25428</v>
      </c>
      <c r="L6404" t="s">
        <v>177</v>
      </c>
    </row>
    <row r="6405" spans="1:12" x14ac:dyDescent="0.25">
      <c r="A6405" t="s">
        <v>9456</v>
      </c>
      <c r="B6405" t="s">
        <v>9453</v>
      </c>
      <c r="C6405" t="s">
        <v>9454</v>
      </c>
      <c r="D6405" t="s">
        <v>9455</v>
      </c>
      <c r="E6405" s="117">
        <v>43031</v>
      </c>
      <c r="F6405" s="118">
        <v>0.48912037037037037</v>
      </c>
      <c r="G6405" t="s">
        <v>9457</v>
      </c>
      <c r="H6405">
        <v>719</v>
      </c>
      <c r="I6405">
        <v>7</v>
      </c>
      <c r="J6405" t="s">
        <v>25428</v>
      </c>
      <c r="L6405">
        <v>141</v>
      </c>
    </row>
    <row r="6406" spans="1:12" x14ac:dyDescent="0.25">
      <c r="A6406" t="s">
        <v>9456</v>
      </c>
      <c r="B6406" t="s">
        <v>9453</v>
      </c>
      <c r="C6406" t="s">
        <v>9454</v>
      </c>
      <c r="D6406" t="s">
        <v>9455</v>
      </c>
      <c r="E6406" s="117">
        <v>43031</v>
      </c>
      <c r="F6406" s="118">
        <v>0.48912037037037037</v>
      </c>
      <c r="G6406" t="s">
        <v>9457</v>
      </c>
      <c r="H6406">
        <v>719</v>
      </c>
      <c r="I6406">
        <v>8</v>
      </c>
      <c r="J6406" t="s">
        <v>25428</v>
      </c>
      <c r="L6406">
        <v>100000</v>
      </c>
    </row>
    <row r="6407" spans="1:12" x14ac:dyDescent="0.25">
      <c r="A6407" t="s">
        <v>9456</v>
      </c>
      <c r="B6407" t="s">
        <v>9453</v>
      </c>
      <c r="C6407" t="s">
        <v>9454</v>
      </c>
      <c r="D6407" t="s">
        <v>9455</v>
      </c>
      <c r="E6407" s="117">
        <v>43031</v>
      </c>
      <c r="F6407" s="118">
        <v>0.48912037037037037</v>
      </c>
      <c r="G6407" t="s">
        <v>9457</v>
      </c>
      <c r="H6407">
        <v>719</v>
      </c>
      <c r="I6407">
        <v>12</v>
      </c>
      <c r="J6407" t="s">
        <v>25428</v>
      </c>
      <c r="L6407">
        <v>-11.9433186117378</v>
      </c>
    </row>
    <row r="6408" spans="1:12" x14ac:dyDescent="0.25">
      <c r="A6408" t="s">
        <v>9456</v>
      </c>
      <c r="B6408" t="s">
        <v>9453</v>
      </c>
      <c r="C6408" t="s">
        <v>9454</v>
      </c>
      <c r="D6408" t="s">
        <v>9455</v>
      </c>
      <c r="E6408" s="117">
        <v>43031</v>
      </c>
      <c r="F6408" s="118">
        <v>0.48912037037037037</v>
      </c>
      <c r="G6408" t="s">
        <v>9457</v>
      </c>
      <c r="H6408">
        <v>719</v>
      </c>
      <c r="I6408">
        <v>13</v>
      </c>
      <c r="J6408" t="s">
        <v>25428</v>
      </c>
      <c r="L6408">
        <v>-62.024462361751297</v>
      </c>
    </row>
    <row r="6409" spans="1:12" x14ac:dyDescent="0.25">
      <c r="A6409" t="s">
        <v>9456</v>
      </c>
      <c r="B6409" t="s">
        <v>9453</v>
      </c>
      <c r="C6409" t="s">
        <v>9454</v>
      </c>
      <c r="D6409" t="s">
        <v>9455</v>
      </c>
      <c r="E6409" s="117">
        <v>43031</v>
      </c>
      <c r="F6409" s="118">
        <v>0.48912037037037037</v>
      </c>
      <c r="G6409" t="s">
        <v>9457</v>
      </c>
      <c r="H6409">
        <v>719</v>
      </c>
      <c r="I6409">
        <v>14</v>
      </c>
      <c r="J6409" t="s">
        <v>25428</v>
      </c>
      <c r="L6409">
        <v>329</v>
      </c>
    </row>
    <row r="6410" spans="1:12" x14ac:dyDescent="0.25">
      <c r="A6410" t="s">
        <v>9456</v>
      </c>
      <c r="B6410" t="s">
        <v>9453</v>
      </c>
      <c r="C6410" t="s">
        <v>9454</v>
      </c>
      <c r="D6410" t="s">
        <v>9455</v>
      </c>
      <c r="E6410" s="117">
        <v>43031</v>
      </c>
      <c r="F6410" s="118">
        <v>0.48912037037037037</v>
      </c>
      <c r="G6410" t="s">
        <v>9457</v>
      </c>
      <c r="H6410">
        <v>719</v>
      </c>
      <c r="I6410">
        <v>15</v>
      </c>
      <c r="J6410" t="s">
        <v>25428</v>
      </c>
      <c r="L6410" t="s">
        <v>25425</v>
      </c>
    </row>
    <row r="6411" spans="1:12" x14ac:dyDescent="0.25">
      <c r="A6411" t="s">
        <v>9456</v>
      </c>
      <c r="B6411" t="s">
        <v>9453</v>
      </c>
      <c r="C6411" t="s">
        <v>9454</v>
      </c>
      <c r="D6411" t="s">
        <v>9455</v>
      </c>
      <c r="E6411" s="117">
        <v>43031</v>
      </c>
      <c r="F6411" s="118">
        <v>0.48913194444444441</v>
      </c>
      <c r="G6411" t="s">
        <v>9457</v>
      </c>
      <c r="H6411">
        <v>719</v>
      </c>
      <c r="I6411">
        <v>19</v>
      </c>
      <c r="J6411" t="s">
        <v>25428</v>
      </c>
      <c r="L6411" t="s">
        <v>25432</v>
      </c>
    </row>
    <row r="6412" spans="1:12" x14ac:dyDescent="0.25">
      <c r="A6412" t="s">
        <v>9456</v>
      </c>
      <c r="B6412" t="s">
        <v>9453</v>
      </c>
      <c r="C6412" t="s">
        <v>9454</v>
      </c>
      <c r="D6412" t="s">
        <v>9455</v>
      </c>
      <c r="E6412" s="117">
        <v>43031</v>
      </c>
      <c r="F6412" s="118">
        <v>0.48913194444444441</v>
      </c>
      <c r="G6412" t="s">
        <v>9457</v>
      </c>
      <c r="H6412">
        <v>719</v>
      </c>
      <c r="I6412">
        <v>20</v>
      </c>
      <c r="J6412" t="s">
        <v>25428</v>
      </c>
      <c r="L6412" t="s">
        <v>556</v>
      </c>
    </row>
    <row r="6413" spans="1:12" x14ac:dyDescent="0.25">
      <c r="A6413" t="s">
        <v>9456</v>
      </c>
      <c r="B6413" t="s">
        <v>9453</v>
      </c>
      <c r="C6413" t="s">
        <v>9454</v>
      </c>
      <c r="D6413" t="s">
        <v>9455</v>
      </c>
      <c r="E6413" s="117">
        <v>43031</v>
      </c>
      <c r="F6413" s="118">
        <v>0.48913194444444441</v>
      </c>
      <c r="G6413" t="s">
        <v>9457</v>
      </c>
      <c r="H6413">
        <v>719</v>
      </c>
      <c r="I6413">
        <v>22</v>
      </c>
      <c r="J6413" t="s">
        <v>25428</v>
      </c>
      <c r="L6413" t="s">
        <v>25433</v>
      </c>
    </row>
    <row r="6414" spans="1:12" x14ac:dyDescent="0.25">
      <c r="A6414" t="s">
        <v>9456</v>
      </c>
      <c r="B6414" t="s">
        <v>9453</v>
      </c>
      <c r="C6414" t="s">
        <v>9454</v>
      </c>
      <c r="D6414" t="s">
        <v>9455</v>
      </c>
      <c r="E6414" s="117">
        <v>43031</v>
      </c>
      <c r="F6414" s="118">
        <v>0.48915509259259254</v>
      </c>
      <c r="G6414" t="s">
        <v>9457</v>
      </c>
      <c r="H6414">
        <v>720</v>
      </c>
      <c r="I6414">
        <v>2</v>
      </c>
      <c r="J6414" t="s">
        <v>25428</v>
      </c>
      <c r="L6414" t="s">
        <v>5</v>
      </c>
    </row>
    <row r="6415" spans="1:12" x14ac:dyDescent="0.25">
      <c r="A6415" t="s">
        <v>9456</v>
      </c>
      <c r="B6415" t="s">
        <v>9453</v>
      </c>
      <c r="C6415" t="s">
        <v>9454</v>
      </c>
      <c r="D6415" t="s">
        <v>9455</v>
      </c>
      <c r="E6415" s="117">
        <v>43031</v>
      </c>
      <c r="F6415" s="118">
        <v>0.48915509259259254</v>
      </c>
      <c r="G6415" t="s">
        <v>9457</v>
      </c>
      <c r="H6415">
        <v>720</v>
      </c>
      <c r="I6415">
        <v>5</v>
      </c>
      <c r="J6415" t="s">
        <v>25428</v>
      </c>
      <c r="L6415" t="s">
        <v>177</v>
      </c>
    </row>
    <row r="6416" spans="1:12" x14ac:dyDescent="0.25">
      <c r="A6416" t="s">
        <v>9456</v>
      </c>
      <c r="B6416" t="s">
        <v>9453</v>
      </c>
      <c r="C6416" t="s">
        <v>9454</v>
      </c>
      <c r="D6416" t="s">
        <v>9455</v>
      </c>
      <c r="E6416" s="117">
        <v>43031</v>
      </c>
      <c r="F6416" s="118">
        <v>0.48915509259259254</v>
      </c>
      <c r="G6416" t="s">
        <v>9457</v>
      </c>
      <c r="H6416">
        <v>720</v>
      </c>
      <c r="I6416">
        <v>7</v>
      </c>
      <c r="J6416" t="s">
        <v>25428</v>
      </c>
      <c r="L6416">
        <v>142</v>
      </c>
    </row>
    <row r="6417" spans="1:12" x14ac:dyDescent="0.25">
      <c r="A6417" t="s">
        <v>9456</v>
      </c>
      <c r="B6417" t="s">
        <v>9453</v>
      </c>
      <c r="C6417" t="s">
        <v>9454</v>
      </c>
      <c r="D6417" t="s">
        <v>9455</v>
      </c>
      <c r="E6417" s="117">
        <v>43031</v>
      </c>
      <c r="F6417" s="118">
        <v>0.48915509259259254</v>
      </c>
      <c r="G6417" t="s">
        <v>9457</v>
      </c>
      <c r="H6417">
        <v>720</v>
      </c>
      <c r="I6417">
        <v>8</v>
      </c>
      <c r="J6417" t="s">
        <v>25428</v>
      </c>
      <c r="L6417">
        <v>100000</v>
      </c>
    </row>
    <row r="6418" spans="1:12" x14ac:dyDescent="0.25">
      <c r="A6418" t="s">
        <v>9456</v>
      </c>
      <c r="B6418" t="s">
        <v>9453</v>
      </c>
      <c r="C6418" t="s">
        <v>9454</v>
      </c>
      <c r="D6418" t="s">
        <v>9455</v>
      </c>
      <c r="E6418" s="117">
        <v>43031</v>
      </c>
      <c r="F6418" s="118">
        <v>0.48915509259259254</v>
      </c>
      <c r="G6418" t="s">
        <v>9457</v>
      </c>
      <c r="H6418">
        <v>720</v>
      </c>
      <c r="I6418">
        <v>12</v>
      </c>
      <c r="J6418" t="s">
        <v>25428</v>
      </c>
      <c r="L6418">
        <v>-11.9464534697043</v>
      </c>
    </row>
    <row r="6419" spans="1:12" x14ac:dyDescent="0.25">
      <c r="A6419" t="s">
        <v>9456</v>
      </c>
      <c r="B6419" t="s">
        <v>9453</v>
      </c>
      <c r="C6419" t="s">
        <v>9454</v>
      </c>
      <c r="D6419" t="s">
        <v>9455</v>
      </c>
      <c r="E6419" s="117">
        <v>43031</v>
      </c>
      <c r="F6419" s="118">
        <v>0.48915509259259254</v>
      </c>
      <c r="G6419" t="s">
        <v>9457</v>
      </c>
      <c r="H6419">
        <v>720</v>
      </c>
      <c r="I6419">
        <v>13</v>
      </c>
      <c r="J6419" t="s">
        <v>25428</v>
      </c>
      <c r="L6419">
        <v>-62.036756587375599</v>
      </c>
    </row>
    <row r="6420" spans="1:12" x14ac:dyDescent="0.25">
      <c r="A6420" t="s">
        <v>9456</v>
      </c>
      <c r="B6420" t="s">
        <v>9453</v>
      </c>
      <c r="C6420" t="s">
        <v>9454</v>
      </c>
      <c r="D6420" t="s">
        <v>9455</v>
      </c>
      <c r="E6420" s="117">
        <v>43031</v>
      </c>
      <c r="F6420" s="118">
        <v>0.48915509259259254</v>
      </c>
      <c r="G6420" t="s">
        <v>9457</v>
      </c>
      <c r="H6420">
        <v>720</v>
      </c>
      <c r="I6420">
        <v>14</v>
      </c>
      <c r="J6420" t="s">
        <v>25428</v>
      </c>
      <c r="L6420">
        <v>345</v>
      </c>
    </row>
    <row r="6421" spans="1:12" x14ac:dyDescent="0.25">
      <c r="A6421" t="s">
        <v>9456</v>
      </c>
      <c r="B6421" t="s">
        <v>9453</v>
      </c>
      <c r="C6421" t="s">
        <v>9454</v>
      </c>
      <c r="D6421" t="s">
        <v>9455</v>
      </c>
      <c r="E6421" s="117">
        <v>43031</v>
      </c>
      <c r="F6421" s="118">
        <v>0.48916666666666669</v>
      </c>
      <c r="G6421" t="s">
        <v>9457</v>
      </c>
      <c r="H6421">
        <v>720</v>
      </c>
      <c r="I6421">
        <v>15</v>
      </c>
      <c r="J6421" t="s">
        <v>25428</v>
      </c>
      <c r="L6421" t="s">
        <v>25425</v>
      </c>
    </row>
    <row r="6422" spans="1:12" x14ac:dyDescent="0.25">
      <c r="A6422" t="s">
        <v>9456</v>
      </c>
      <c r="B6422" t="s">
        <v>9453</v>
      </c>
      <c r="C6422" t="s">
        <v>9454</v>
      </c>
      <c r="D6422" t="s">
        <v>9455</v>
      </c>
      <c r="E6422" s="117">
        <v>43031</v>
      </c>
      <c r="F6422" s="118">
        <v>0.48916666666666669</v>
      </c>
      <c r="G6422" t="s">
        <v>9457</v>
      </c>
      <c r="H6422">
        <v>720</v>
      </c>
      <c r="I6422">
        <v>19</v>
      </c>
      <c r="J6422" t="s">
        <v>25428</v>
      </c>
      <c r="L6422" t="s">
        <v>25435</v>
      </c>
    </row>
    <row r="6423" spans="1:12" x14ac:dyDescent="0.25">
      <c r="A6423" t="s">
        <v>9456</v>
      </c>
      <c r="B6423" t="s">
        <v>9453</v>
      </c>
      <c r="C6423" t="s">
        <v>9454</v>
      </c>
      <c r="D6423" t="s">
        <v>9455</v>
      </c>
      <c r="E6423" s="117">
        <v>43031</v>
      </c>
      <c r="F6423" s="118">
        <v>0.48916666666666669</v>
      </c>
      <c r="G6423" t="s">
        <v>9457</v>
      </c>
      <c r="H6423">
        <v>720</v>
      </c>
      <c r="I6423">
        <v>20</v>
      </c>
      <c r="J6423" t="s">
        <v>25428</v>
      </c>
      <c r="L6423" t="s">
        <v>42</v>
      </c>
    </row>
    <row r="6424" spans="1:12" x14ac:dyDescent="0.25">
      <c r="A6424" t="s">
        <v>9456</v>
      </c>
      <c r="B6424" t="s">
        <v>9453</v>
      </c>
      <c r="C6424" t="s">
        <v>9454</v>
      </c>
      <c r="D6424" t="s">
        <v>9455</v>
      </c>
      <c r="E6424" s="117">
        <v>43031</v>
      </c>
      <c r="F6424" s="118">
        <v>0.48916666666666669</v>
      </c>
      <c r="G6424" t="s">
        <v>9457</v>
      </c>
      <c r="H6424">
        <v>720</v>
      </c>
      <c r="I6424">
        <v>22</v>
      </c>
      <c r="J6424" t="s">
        <v>25428</v>
      </c>
      <c r="L6424" t="s">
        <v>25436</v>
      </c>
    </row>
    <row r="6425" spans="1:12" x14ac:dyDescent="0.25">
      <c r="A6425" t="s">
        <v>9456</v>
      </c>
      <c r="B6425" t="s">
        <v>9453</v>
      </c>
      <c r="C6425" t="s">
        <v>9454</v>
      </c>
      <c r="D6425" t="s">
        <v>9455</v>
      </c>
      <c r="E6425" s="117">
        <v>43031</v>
      </c>
      <c r="F6425" s="118">
        <v>0.48918981481481483</v>
      </c>
      <c r="G6425" t="s">
        <v>9457</v>
      </c>
      <c r="H6425">
        <v>721</v>
      </c>
      <c r="I6425">
        <v>2</v>
      </c>
      <c r="J6425" t="s">
        <v>25428</v>
      </c>
      <c r="L6425" t="s">
        <v>5</v>
      </c>
    </row>
    <row r="6426" spans="1:12" x14ac:dyDescent="0.25">
      <c r="A6426" t="s">
        <v>9456</v>
      </c>
      <c r="B6426" t="s">
        <v>9453</v>
      </c>
      <c r="C6426" t="s">
        <v>9454</v>
      </c>
      <c r="D6426" t="s">
        <v>9455</v>
      </c>
      <c r="E6426" s="117">
        <v>43031</v>
      </c>
      <c r="F6426" s="118">
        <v>0.48918981481481483</v>
      </c>
      <c r="G6426" t="s">
        <v>9457</v>
      </c>
      <c r="H6426">
        <v>721</v>
      </c>
      <c r="I6426">
        <v>5</v>
      </c>
      <c r="J6426" t="s">
        <v>25428</v>
      </c>
      <c r="L6426" t="s">
        <v>177</v>
      </c>
    </row>
    <row r="6427" spans="1:12" x14ac:dyDescent="0.25">
      <c r="A6427" t="s">
        <v>9456</v>
      </c>
      <c r="B6427" t="s">
        <v>9453</v>
      </c>
      <c r="C6427" t="s">
        <v>9454</v>
      </c>
      <c r="D6427" t="s">
        <v>9455</v>
      </c>
      <c r="E6427" s="117">
        <v>43031</v>
      </c>
      <c r="F6427" s="118">
        <v>0.48918981481481483</v>
      </c>
      <c r="G6427" t="s">
        <v>9457</v>
      </c>
      <c r="H6427">
        <v>721</v>
      </c>
      <c r="I6427">
        <v>7</v>
      </c>
      <c r="J6427" t="s">
        <v>25428</v>
      </c>
      <c r="L6427">
        <v>143</v>
      </c>
    </row>
    <row r="6428" spans="1:12" x14ac:dyDescent="0.25">
      <c r="A6428" t="s">
        <v>9456</v>
      </c>
      <c r="B6428" t="s">
        <v>9453</v>
      </c>
      <c r="C6428" t="s">
        <v>9454</v>
      </c>
      <c r="D6428" t="s">
        <v>9455</v>
      </c>
      <c r="E6428" s="117">
        <v>43031</v>
      </c>
      <c r="F6428" s="118">
        <v>0.48918981481481483</v>
      </c>
      <c r="G6428" t="s">
        <v>9457</v>
      </c>
      <c r="H6428">
        <v>721</v>
      </c>
      <c r="I6428">
        <v>8</v>
      </c>
      <c r="J6428" t="s">
        <v>25428</v>
      </c>
      <c r="L6428">
        <v>100000</v>
      </c>
    </row>
    <row r="6429" spans="1:12" x14ac:dyDescent="0.25">
      <c r="A6429" t="s">
        <v>9456</v>
      </c>
      <c r="B6429" t="s">
        <v>9453</v>
      </c>
      <c r="C6429" t="s">
        <v>9454</v>
      </c>
      <c r="D6429" t="s">
        <v>9455</v>
      </c>
      <c r="E6429" s="117">
        <v>43031</v>
      </c>
      <c r="F6429" s="118">
        <v>0.48920138888888887</v>
      </c>
      <c r="G6429" t="s">
        <v>9457</v>
      </c>
      <c r="H6429">
        <v>721</v>
      </c>
      <c r="I6429">
        <v>12</v>
      </c>
      <c r="J6429" t="s">
        <v>25428</v>
      </c>
      <c r="L6429">
        <v>-11.948087836130901</v>
      </c>
    </row>
    <row r="6430" spans="1:12" x14ac:dyDescent="0.25">
      <c r="A6430" t="s">
        <v>9456</v>
      </c>
      <c r="B6430" t="s">
        <v>9453</v>
      </c>
      <c r="C6430" t="s">
        <v>9454</v>
      </c>
      <c r="D6430" t="s">
        <v>9455</v>
      </c>
      <c r="E6430" s="117">
        <v>43031</v>
      </c>
      <c r="F6430" s="118">
        <v>0.48920138888888887</v>
      </c>
      <c r="G6430" t="s">
        <v>9457</v>
      </c>
      <c r="H6430">
        <v>721</v>
      </c>
      <c r="I6430">
        <v>13</v>
      </c>
      <c r="J6430" t="s">
        <v>25428</v>
      </c>
      <c r="L6430">
        <v>-62.049359418789798</v>
      </c>
    </row>
    <row r="6431" spans="1:12" x14ac:dyDescent="0.25">
      <c r="A6431" t="s">
        <v>9456</v>
      </c>
      <c r="B6431" t="s">
        <v>9453</v>
      </c>
      <c r="C6431" t="s">
        <v>9454</v>
      </c>
      <c r="D6431" t="s">
        <v>9455</v>
      </c>
      <c r="E6431" s="117">
        <v>43031</v>
      </c>
      <c r="F6431" s="118">
        <v>0.48920138888888887</v>
      </c>
      <c r="G6431" t="s">
        <v>9457</v>
      </c>
      <c r="H6431">
        <v>721</v>
      </c>
      <c r="I6431">
        <v>14</v>
      </c>
      <c r="J6431" t="s">
        <v>25428</v>
      </c>
      <c r="L6431">
        <v>367</v>
      </c>
    </row>
    <row r="6432" spans="1:12" x14ac:dyDescent="0.25">
      <c r="A6432" t="s">
        <v>9456</v>
      </c>
      <c r="B6432" t="s">
        <v>9453</v>
      </c>
      <c r="C6432" t="s">
        <v>9454</v>
      </c>
      <c r="D6432" t="s">
        <v>9455</v>
      </c>
      <c r="E6432" s="117">
        <v>43031</v>
      </c>
      <c r="F6432" s="118">
        <v>0.48920138888888887</v>
      </c>
      <c r="G6432" t="s">
        <v>9457</v>
      </c>
      <c r="H6432">
        <v>721</v>
      </c>
      <c r="I6432">
        <v>15</v>
      </c>
      <c r="J6432" t="s">
        <v>25428</v>
      </c>
      <c r="L6432" t="s">
        <v>25425</v>
      </c>
    </row>
    <row r="6433" spans="1:12" x14ac:dyDescent="0.25">
      <c r="A6433" t="s">
        <v>9456</v>
      </c>
      <c r="B6433" t="s">
        <v>9453</v>
      </c>
      <c r="C6433" t="s">
        <v>9454</v>
      </c>
      <c r="D6433" t="s">
        <v>9455</v>
      </c>
      <c r="E6433" s="117">
        <v>43031</v>
      </c>
      <c r="F6433" s="118">
        <v>0.48920138888888887</v>
      </c>
      <c r="G6433" t="s">
        <v>9457</v>
      </c>
      <c r="H6433">
        <v>721</v>
      </c>
      <c r="I6433">
        <v>19</v>
      </c>
      <c r="J6433" t="s">
        <v>25428</v>
      </c>
      <c r="L6433" t="s">
        <v>25438</v>
      </c>
    </row>
    <row r="6434" spans="1:12" x14ac:dyDescent="0.25">
      <c r="A6434" t="s">
        <v>9456</v>
      </c>
      <c r="B6434" t="s">
        <v>9453</v>
      </c>
      <c r="C6434" t="s">
        <v>9454</v>
      </c>
      <c r="D6434" t="s">
        <v>9455</v>
      </c>
      <c r="E6434" s="117">
        <v>43031</v>
      </c>
      <c r="F6434" s="118">
        <v>0.48920138888888887</v>
      </c>
      <c r="G6434" t="s">
        <v>9457</v>
      </c>
      <c r="H6434">
        <v>721</v>
      </c>
      <c r="I6434">
        <v>20</v>
      </c>
      <c r="J6434" t="s">
        <v>25428</v>
      </c>
      <c r="L6434" t="s">
        <v>556</v>
      </c>
    </row>
    <row r="6435" spans="1:12" x14ac:dyDescent="0.25">
      <c r="A6435" t="s">
        <v>9456</v>
      </c>
      <c r="B6435" t="s">
        <v>9453</v>
      </c>
      <c r="C6435" t="s">
        <v>9454</v>
      </c>
      <c r="D6435" t="s">
        <v>9455</v>
      </c>
      <c r="E6435" s="117">
        <v>43031</v>
      </c>
      <c r="F6435" s="118">
        <v>0.48920138888888887</v>
      </c>
      <c r="G6435" t="s">
        <v>9457</v>
      </c>
      <c r="H6435">
        <v>721</v>
      </c>
      <c r="I6435">
        <v>22</v>
      </c>
      <c r="J6435" t="s">
        <v>25428</v>
      </c>
      <c r="L6435" t="s">
        <v>25439</v>
      </c>
    </row>
    <row r="6436" spans="1:12" x14ac:dyDescent="0.25">
      <c r="A6436" t="s">
        <v>9456</v>
      </c>
      <c r="B6436" t="s">
        <v>9453</v>
      </c>
      <c r="C6436" t="s">
        <v>9454</v>
      </c>
      <c r="D6436" t="s">
        <v>9455</v>
      </c>
      <c r="E6436" s="117">
        <v>43031</v>
      </c>
      <c r="F6436" s="118">
        <v>0.489224537037037</v>
      </c>
      <c r="G6436" t="s">
        <v>9457</v>
      </c>
      <c r="H6436">
        <v>722</v>
      </c>
      <c r="I6436">
        <v>2</v>
      </c>
      <c r="J6436" t="s">
        <v>25428</v>
      </c>
      <c r="L6436" t="s">
        <v>5</v>
      </c>
    </row>
    <row r="6437" spans="1:12" x14ac:dyDescent="0.25">
      <c r="A6437" t="s">
        <v>9456</v>
      </c>
      <c r="B6437" t="s">
        <v>9453</v>
      </c>
      <c r="C6437" t="s">
        <v>9454</v>
      </c>
      <c r="D6437" t="s">
        <v>9455</v>
      </c>
      <c r="E6437" s="117">
        <v>43031</v>
      </c>
      <c r="F6437" s="118">
        <v>0.489224537037037</v>
      </c>
      <c r="G6437" t="s">
        <v>9457</v>
      </c>
      <c r="H6437">
        <v>722</v>
      </c>
      <c r="I6437">
        <v>5</v>
      </c>
      <c r="J6437" t="s">
        <v>25428</v>
      </c>
      <c r="L6437" t="s">
        <v>177</v>
      </c>
    </row>
    <row r="6438" spans="1:12" x14ac:dyDescent="0.25">
      <c r="A6438" t="s">
        <v>9456</v>
      </c>
      <c r="B6438" t="s">
        <v>9453</v>
      </c>
      <c r="C6438" t="s">
        <v>9454</v>
      </c>
      <c r="D6438" t="s">
        <v>9455</v>
      </c>
      <c r="E6438" s="117">
        <v>43031</v>
      </c>
      <c r="F6438" s="118">
        <v>0.48923611111111115</v>
      </c>
      <c r="G6438" t="s">
        <v>9457</v>
      </c>
      <c r="H6438">
        <v>722</v>
      </c>
      <c r="I6438">
        <v>7</v>
      </c>
      <c r="J6438" t="s">
        <v>25428</v>
      </c>
      <c r="L6438">
        <v>144</v>
      </c>
    </row>
    <row r="6439" spans="1:12" x14ac:dyDescent="0.25">
      <c r="A6439" t="s">
        <v>9456</v>
      </c>
      <c r="B6439" t="s">
        <v>9453</v>
      </c>
      <c r="C6439" t="s">
        <v>9454</v>
      </c>
      <c r="D6439" t="s">
        <v>9455</v>
      </c>
      <c r="E6439" s="117">
        <v>43031</v>
      </c>
      <c r="F6439" s="118">
        <v>0.48923611111111115</v>
      </c>
      <c r="G6439" t="s">
        <v>9457</v>
      </c>
      <c r="H6439">
        <v>722</v>
      </c>
      <c r="I6439">
        <v>8</v>
      </c>
      <c r="J6439" t="s">
        <v>25428</v>
      </c>
      <c r="L6439">
        <v>100000</v>
      </c>
    </row>
    <row r="6440" spans="1:12" x14ac:dyDescent="0.25">
      <c r="A6440" t="s">
        <v>9456</v>
      </c>
      <c r="B6440" t="s">
        <v>9453</v>
      </c>
      <c r="C6440" t="s">
        <v>9454</v>
      </c>
      <c r="D6440" t="s">
        <v>9455</v>
      </c>
      <c r="E6440" s="117">
        <v>43031</v>
      </c>
      <c r="F6440" s="118">
        <v>0.48923611111111115</v>
      </c>
      <c r="G6440" t="s">
        <v>9457</v>
      </c>
      <c r="H6440">
        <v>722</v>
      </c>
      <c r="I6440">
        <v>12</v>
      </c>
      <c r="J6440" t="s">
        <v>25428</v>
      </c>
      <c r="L6440">
        <v>-11.953867093063799</v>
      </c>
    </row>
    <row r="6441" spans="1:12" x14ac:dyDescent="0.25">
      <c r="A6441" t="s">
        <v>9456</v>
      </c>
      <c r="B6441" t="s">
        <v>9453</v>
      </c>
      <c r="C6441" t="s">
        <v>9454</v>
      </c>
      <c r="D6441" t="s">
        <v>9455</v>
      </c>
      <c r="E6441" s="117">
        <v>43031</v>
      </c>
      <c r="F6441" s="118">
        <v>0.48923611111111115</v>
      </c>
      <c r="G6441" t="s">
        <v>9457</v>
      </c>
      <c r="H6441">
        <v>722</v>
      </c>
      <c r="I6441">
        <v>13</v>
      </c>
      <c r="J6441" t="s">
        <v>25428</v>
      </c>
      <c r="L6441">
        <v>-62.087900815847199</v>
      </c>
    </row>
    <row r="6442" spans="1:12" x14ac:dyDescent="0.25">
      <c r="A6442" t="s">
        <v>9456</v>
      </c>
      <c r="B6442" t="s">
        <v>9453</v>
      </c>
      <c r="C6442" t="s">
        <v>9454</v>
      </c>
      <c r="D6442" t="s">
        <v>9455</v>
      </c>
      <c r="E6442" s="117">
        <v>43031</v>
      </c>
      <c r="F6442" s="118">
        <v>0.48923611111111115</v>
      </c>
      <c r="G6442" t="s">
        <v>9457</v>
      </c>
      <c r="H6442">
        <v>722</v>
      </c>
      <c r="I6442">
        <v>14</v>
      </c>
      <c r="J6442" t="s">
        <v>25428</v>
      </c>
      <c r="L6442">
        <v>329</v>
      </c>
    </row>
    <row r="6443" spans="1:12" x14ac:dyDescent="0.25">
      <c r="A6443" t="s">
        <v>9456</v>
      </c>
      <c r="B6443" t="s">
        <v>9453</v>
      </c>
      <c r="C6443" t="s">
        <v>9454</v>
      </c>
      <c r="D6443" t="s">
        <v>9455</v>
      </c>
      <c r="E6443" s="117">
        <v>43031</v>
      </c>
      <c r="F6443" s="118">
        <v>0.48923611111111115</v>
      </c>
      <c r="G6443" t="s">
        <v>9457</v>
      </c>
      <c r="H6443">
        <v>722</v>
      </c>
      <c r="I6443">
        <v>15</v>
      </c>
      <c r="J6443" t="s">
        <v>25428</v>
      </c>
      <c r="L6443" t="s">
        <v>25425</v>
      </c>
    </row>
    <row r="6444" spans="1:12" x14ac:dyDescent="0.25">
      <c r="A6444" t="s">
        <v>9456</v>
      </c>
      <c r="B6444" t="s">
        <v>9453</v>
      </c>
      <c r="C6444" t="s">
        <v>9454</v>
      </c>
      <c r="D6444" t="s">
        <v>9455</v>
      </c>
      <c r="E6444" s="117">
        <v>43031</v>
      </c>
      <c r="F6444" s="118">
        <v>0.48924768518518519</v>
      </c>
      <c r="G6444" t="s">
        <v>9457</v>
      </c>
      <c r="H6444">
        <v>722</v>
      </c>
      <c r="I6444">
        <v>19</v>
      </c>
      <c r="J6444" t="s">
        <v>25428</v>
      </c>
      <c r="L6444" t="s">
        <v>25441</v>
      </c>
    </row>
    <row r="6445" spans="1:12" x14ac:dyDescent="0.25">
      <c r="A6445" t="s">
        <v>9456</v>
      </c>
      <c r="B6445" t="s">
        <v>9453</v>
      </c>
      <c r="C6445" t="s">
        <v>9454</v>
      </c>
      <c r="D6445" t="s">
        <v>9455</v>
      </c>
      <c r="E6445" s="117">
        <v>43031</v>
      </c>
      <c r="F6445" s="118">
        <v>0.48924768518518519</v>
      </c>
      <c r="G6445" t="s">
        <v>9457</v>
      </c>
      <c r="H6445">
        <v>722</v>
      </c>
      <c r="I6445">
        <v>20</v>
      </c>
      <c r="J6445" t="s">
        <v>25428</v>
      </c>
      <c r="L6445" t="s">
        <v>42</v>
      </c>
    </row>
    <row r="6446" spans="1:12" x14ac:dyDescent="0.25">
      <c r="A6446" t="s">
        <v>9456</v>
      </c>
      <c r="B6446" t="s">
        <v>9453</v>
      </c>
      <c r="C6446" t="s">
        <v>9454</v>
      </c>
      <c r="D6446" t="s">
        <v>9455</v>
      </c>
      <c r="E6446" s="117">
        <v>43031</v>
      </c>
      <c r="F6446" s="118">
        <v>0.48924768518518519</v>
      </c>
      <c r="G6446" t="s">
        <v>9457</v>
      </c>
      <c r="H6446">
        <v>722</v>
      </c>
      <c r="I6446">
        <v>22</v>
      </c>
      <c r="J6446" t="s">
        <v>25428</v>
      </c>
      <c r="L6446" t="s">
        <v>25442</v>
      </c>
    </row>
    <row r="6447" spans="1:12" x14ac:dyDescent="0.25">
      <c r="A6447" t="s">
        <v>9456</v>
      </c>
      <c r="B6447" t="s">
        <v>9453</v>
      </c>
      <c r="C6447" t="s">
        <v>9454</v>
      </c>
      <c r="D6447" t="s">
        <v>9455</v>
      </c>
      <c r="E6447" s="117">
        <v>43031</v>
      </c>
      <c r="F6447" s="118">
        <v>0.48927083333333332</v>
      </c>
      <c r="G6447" t="s">
        <v>9457</v>
      </c>
      <c r="H6447">
        <v>723</v>
      </c>
      <c r="I6447">
        <v>2</v>
      </c>
      <c r="J6447" t="s">
        <v>25428</v>
      </c>
      <c r="L6447" t="s">
        <v>5</v>
      </c>
    </row>
    <row r="6448" spans="1:12" x14ac:dyDescent="0.25">
      <c r="A6448" t="s">
        <v>9456</v>
      </c>
      <c r="B6448" t="s">
        <v>9453</v>
      </c>
      <c r="C6448" t="s">
        <v>9454</v>
      </c>
      <c r="D6448" t="s">
        <v>9455</v>
      </c>
      <c r="E6448" s="117">
        <v>43031</v>
      </c>
      <c r="F6448" s="118">
        <v>0.48927083333333332</v>
      </c>
      <c r="G6448" t="s">
        <v>9457</v>
      </c>
      <c r="H6448">
        <v>723</v>
      </c>
      <c r="I6448">
        <v>5</v>
      </c>
      <c r="J6448" t="s">
        <v>25428</v>
      </c>
      <c r="L6448" t="s">
        <v>177</v>
      </c>
    </row>
    <row r="6449" spans="1:12" x14ac:dyDescent="0.25">
      <c r="A6449" t="s">
        <v>9456</v>
      </c>
      <c r="B6449" t="s">
        <v>9453</v>
      </c>
      <c r="C6449" t="s">
        <v>9454</v>
      </c>
      <c r="D6449" t="s">
        <v>9455</v>
      </c>
      <c r="E6449" s="117">
        <v>43031</v>
      </c>
      <c r="F6449" s="118">
        <v>0.48927083333333332</v>
      </c>
      <c r="G6449" t="s">
        <v>9457</v>
      </c>
      <c r="H6449">
        <v>723</v>
      </c>
      <c r="I6449">
        <v>7</v>
      </c>
      <c r="J6449" t="s">
        <v>25428</v>
      </c>
      <c r="L6449">
        <v>145</v>
      </c>
    </row>
    <row r="6450" spans="1:12" x14ac:dyDescent="0.25">
      <c r="A6450" t="s">
        <v>9456</v>
      </c>
      <c r="B6450" t="s">
        <v>9453</v>
      </c>
      <c r="C6450" t="s">
        <v>9454</v>
      </c>
      <c r="D6450" t="s">
        <v>9455</v>
      </c>
      <c r="E6450" s="117">
        <v>43031</v>
      </c>
      <c r="F6450" s="118">
        <v>0.48927083333333332</v>
      </c>
      <c r="G6450" t="s">
        <v>9457</v>
      </c>
      <c r="H6450">
        <v>723</v>
      </c>
      <c r="I6450">
        <v>8</v>
      </c>
      <c r="J6450" t="s">
        <v>25428</v>
      </c>
      <c r="L6450">
        <v>100000</v>
      </c>
    </row>
    <row r="6451" spans="1:12" x14ac:dyDescent="0.25">
      <c r="A6451" t="s">
        <v>9456</v>
      </c>
      <c r="B6451" t="s">
        <v>9453</v>
      </c>
      <c r="C6451" t="s">
        <v>9454</v>
      </c>
      <c r="D6451" t="s">
        <v>9455</v>
      </c>
      <c r="E6451" s="117">
        <v>43031</v>
      </c>
      <c r="F6451" s="118">
        <v>0.48927083333333332</v>
      </c>
      <c r="G6451" t="s">
        <v>9457</v>
      </c>
      <c r="H6451">
        <v>723</v>
      </c>
      <c r="I6451">
        <v>12</v>
      </c>
      <c r="J6451" t="s">
        <v>25428</v>
      </c>
      <c r="L6451">
        <v>-11.9637934608989</v>
      </c>
    </row>
    <row r="6452" spans="1:12" x14ac:dyDescent="0.25">
      <c r="A6452" t="s">
        <v>9456</v>
      </c>
      <c r="B6452" t="s">
        <v>9453</v>
      </c>
      <c r="C6452" t="s">
        <v>9454</v>
      </c>
      <c r="D6452" t="s">
        <v>9455</v>
      </c>
      <c r="E6452" s="117">
        <v>43031</v>
      </c>
      <c r="F6452" s="118">
        <v>0.48927083333333332</v>
      </c>
      <c r="G6452" t="s">
        <v>9457</v>
      </c>
      <c r="H6452">
        <v>723</v>
      </c>
      <c r="I6452">
        <v>13</v>
      </c>
      <c r="J6452" t="s">
        <v>25428</v>
      </c>
      <c r="L6452">
        <v>-62.090025772829499</v>
      </c>
    </row>
    <row r="6453" spans="1:12" x14ac:dyDescent="0.25">
      <c r="A6453" t="s">
        <v>9456</v>
      </c>
      <c r="B6453" t="s">
        <v>9453</v>
      </c>
      <c r="C6453" t="s">
        <v>9454</v>
      </c>
      <c r="D6453" t="s">
        <v>9455</v>
      </c>
      <c r="E6453" s="117">
        <v>43031</v>
      </c>
      <c r="F6453" s="118">
        <v>0.48928240740740742</v>
      </c>
      <c r="G6453" t="s">
        <v>9457</v>
      </c>
      <c r="H6453">
        <v>723</v>
      </c>
      <c r="I6453">
        <v>14</v>
      </c>
      <c r="J6453" t="s">
        <v>25428</v>
      </c>
      <c r="L6453">
        <v>343</v>
      </c>
    </row>
    <row r="6454" spans="1:12" x14ac:dyDescent="0.25">
      <c r="A6454" t="s">
        <v>9456</v>
      </c>
      <c r="B6454" t="s">
        <v>9453</v>
      </c>
      <c r="C6454" t="s">
        <v>9454</v>
      </c>
      <c r="D6454" t="s">
        <v>9455</v>
      </c>
      <c r="E6454" s="117">
        <v>43031</v>
      </c>
      <c r="F6454" s="118">
        <v>0.48928240740740742</v>
      </c>
      <c r="G6454" t="s">
        <v>9457</v>
      </c>
      <c r="H6454">
        <v>723</v>
      </c>
      <c r="I6454">
        <v>15</v>
      </c>
      <c r="J6454" t="s">
        <v>25428</v>
      </c>
      <c r="L6454" t="s">
        <v>25425</v>
      </c>
    </row>
    <row r="6455" spans="1:12" x14ac:dyDescent="0.25">
      <c r="A6455" t="s">
        <v>9456</v>
      </c>
      <c r="B6455" t="s">
        <v>9453</v>
      </c>
      <c r="C6455" t="s">
        <v>9454</v>
      </c>
      <c r="D6455" t="s">
        <v>9455</v>
      </c>
      <c r="E6455" s="117">
        <v>43031</v>
      </c>
      <c r="F6455" s="118">
        <v>0.48928240740740742</v>
      </c>
      <c r="G6455" t="s">
        <v>9457</v>
      </c>
      <c r="H6455">
        <v>723</v>
      </c>
      <c r="I6455">
        <v>19</v>
      </c>
      <c r="J6455" t="s">
        <v>25428</v>
      </c>
      <c r="L6455" t="s">
        <v>25444</v>
      </c>
    </row>
    <row r="6456" spans="1:12" x14ac:dyDescent="0.25">
      <c r="A6456" t="s">
        <v>9456</v>
      </c>
      <c r="B6456" t="s">
        <v>9453</v>
      </c>
      <c r="C6456" t="s">
        <v>9454</v>
      </c>
      <c r="D6456" t="s">
        <v>9455</v>
      </c>
      <c r="E6456" s="117">
        <v>43031</v>
      </c>
      <c r="F6456" s="118">
        <v>0.48928240740740742</v>
      </c>
      <c r="G6456" t="s">
        <v>9457</v>
      </c>
      <c r="H6456">
        <v>723</v>
      </c>
      <c r="I6456">
        <v>20</v>
      </c>
      <c r="J6456" t="s">
        <v>25428</v>
      </c>
      <c r="L6456" t="s">
        <v>556</v>
      </c>
    </row>
    <row r="6457" spans="1:12" x14ac:dyDescent="0.25">
      <c r="A6457" t="s">
        <v>9456</v>
      </c>
      <c r="B6457" t="s">
        <v>9453</v>
      </c>
      <c r="C6457" t="s">
        <v>9454</v>
      </c>
      <c r="D6457" t="s">
        <v>9455</v>
      </c>
      <c r="E6457" s="117">
        <v>43031</v>
      </c>
      <c r="F6457" s="118">
        <v>0.48928240740740742</v>
      </c>
      <c r="G6457" t="s">
        <v>9457</v>
      </c>
      <c r="H6457">
        <v>723</v>
      </c>
      <c r="I6457">
        <v>22</v>
      </c>
      <c r="J6457" t="s">
        <v>25428</v>
      </c>
      <c r="L6457" t="s">
        <v>25445</v>
      </c>
    </row>
    <row r="6458" spans="1:12" x14ac:dyDescent="0.25">
      <c r="A6458" t="s">
        <v>9456</v>
      </c>
      <c r="B6458" t="s">
        <v>9453</v>
      </c>
      <c r="C6458" t="s">
        <v>9454</v>
      </c>
      <c r="D6458" t="s">
        <v>9455</v>
      </c>
      <c r="E6458" s="117">
        <v>43031</v>
      </c>
      <c r="F6458" s="118">
        <v>0.4893055555555556</v>
      </c>
      <c r="G6458" t="s">
        <v>9457</v>
      </c>
      <c r="H6458">
        <v>724</v>
      </c>
      <c r="I6458">
        <v>2</v>
      </c>
      <c r="J6458" t="s">
        <v>25428</v>
      </c>
      <c r="L6458" t="s">
        <v>5</v>
      </c>
    </row>
    <row r="6459" spans="1:12" x14ac:dyDescent="0.25">
      <c r="A6459" t="s">
        <v>9456</v>
      </c>
      <c r="B6459" t="s">
        <v>9453</v>
      </c>
      <c r="C6459" t="s">
        <v>9454</v>
      </c>
      <c r="D6459" t="s">
        <v>9455</v>
      </c>
      <c r="E6459" s="117">
        <v>43031</v>
      </c>
      <c r="F6459" s="118">
        <v>0.4893055555555556</v>
      </c>
      <c r="G6459" t="s">
        <v>9457</v>
      </c>
      <c r="H6459">
        <v>724</v>
      </c>
      <c r="I6459">
        <v>5</v>
      </c>
      <c r="J6459" t="s">
        <v>25428</v>
      </c>
      <c r="L6459" t="s">
        <v>177</v>
      </c>
    </row>
    <row r="6460" spans="1:12" x14ac:dyDescent="0.25">
      <c r="A6460" t="s">
        <v>9456</v>
      </c>
      <c r="B6460" t="s">
        <v>9453</v>
      </c>
      <c r="C6460" t="s">
        <v>9454</v>
      </c>
      <c r="D6460" t="s">
        <v>9455</v>
      </c>
      <c r="E6460" s="117">
        <v>43031</v>
      </c>
      <c r="F6460" s="118">
        <v>0.4893055555555556</v>
      </c>
      <c r="G6460" t="s">
        <v>9457</v>
      </c>
      <c r="H6460">
        <v>724</v>
      </c>
      <c r="I6460">
        <v>7</v>
      </c>
      <c r="J6460" t="s">
        <v>25428</v>
      </c>
      <c r="L6460">
        <v>146</v>
      </c>
    </row>
    <row r="6461" spans="1:12" x14ac:dyDescent="0.25">
      <c r="A6461" t="s">
        <v>9456</v>
      </c>
      <c r="B6461" t="s">
        <v>9453</v>
      </c>
      <c r="C6461" t="s">
        <v>9454</v>
      </c>
      <c r="D6461" t="s">
        <v>9455</v>
      </c>
      <c r="E6461" s="117">
        <v>43031</v>
      </c>
      <c r="F6461" s="118">
        <v>0.4893055555555556</v>
      </c>
      <c r="G6461" t="s">
        <v>9457</v>
      </c>
      <c r="H6461">
        <v>724</v>
      </c>
      <c r="I6461">
        <v>8</v>
      </c>
      <c r="J6461" t="s">
        <v>25428</v>
      </c>
      <c r="L6461">
        <v>100000</v>
      </c>
    </row>
    <row r="6462" spans="1:12" x14ac:dyDescent="0.25">
      <c r="A6462" t="s">
        <v>9456</v>
      </c>
      <c r="B6462" t="s">
        <v>9453</v>
      </c>
      <c r="C6462" t="s">
        <v>9454</v>
      </c>
      <c r="D6462" t="s">
        <v>9455</v>
      </c>
      <c r="E6462" s="117">
        <v>43031</v>
      </c>
      <c r="F6462" s="118">
        <v>0.48931712962962964</v>
      </c>
      <c r="G6462" t="s">
        <v>9457</v>
      </c>
      <c r="H6462">
        <v>724</v>
      </c>
      <c r="I6462">
        <v>12</v>
      </c>
      <c r="J6462" t="s">
        <v>25428</v>
      </c>
      <c r="L6462">
        <v>-11.7519033358078</v>
      </c>
    </row>
    <row r="6463" spans="1:12" x14ac:dyDescent="0.25">
      <c r="A6463" t="s">
        <v>9456</v>
      </c>
      <c r="B6463" t="s">
        <v>9453</v>
      </c>
      <c r="C6463" t="s">
        <v>9454</v>
      </c>
      <c r="D6463" t="s">
        <v>9455</v>
      </c>
      <c r="E6463" s="117">
        <v>43031</v>
      </c>
      <c r="F6463" s="118">
        <v>0.48931712962962964</v>
      </c>
      <c r="G6463" t="s">
        <v>9457</v>
      </c>
      <c r="H6463">
        <v>724</v>
      </c>
      <c r="I6463">
        <v>13</v>
      </c>
      <c r="J6463" t="s">
        <v>25428</v>
      </c>
      <c r="L6463">
        <v>-62.235228239450102</v>
      </c>
    </row>
    <row r="6464" spans="1:12" x14ac:dyDescent="0.25">
      <c r="A6464" t="s">
        <v>9456</v>
      </c>
      <c r="B6464" t="s">
        <v>9453</v>
      </c>
      <c r="C6464" t="s">
        <v>9454</v>
      </c>
      <c r="D6464" t="s">
        <v>9455</v>
      </c>
      <c r="E6464" s="117">
        <v>43031</v>
      </c>
      <c r="F6464" s="118">
        <v>0.48931712962962964</v>
      </c>
      <c r="G6464" t="s">
        <v>9457</v>
      </c>
      <c r="H6464">
        <v>724</v>
      </c>
      <c r="I6464">
        <v>14</v>
      </c>
      <c r="J6464" t="s">
        <v>25428</v>
      </c>
      <c r="L6464">
        <v>280</v>
      </c>
    </row>
    <row r="6465" spans="1:12" x14ac:dyDescent="0.25">
      <c r="A6465" t="s">
        <v>9456</v>
      </c>
      <c r="B6465" t="s">
        <v>9453</v>
      </c>
      <c r="C6465" t="s">
        <v>9454</v>
      </c>
      <c r="D6465" t="s">
        <v>9455</v>
      </c>
      <c r="E6465" s="117">
        <v>43031</v>
      </c>
      <c r="F6465" s="118">
        <v>0.48931712962962964</v>
      </c>
      <c r="G6465" t="s">
        <v>9457</v>
      </c>
      <c r="H6465">
        <v>724</v>
      </c>
      <c r="I6465">
        <v>15</v>
      </c>
      <c r="J6465" t="s">
        <v>25428</v>
      </c>
      <c r="L6465" t="s">
        <v>25413</v>
      </c>
    </row>
    <row r="6466" spans="1:12" x14ac:dyDescent="0.25">
      <c r="A6466" t="s">
        <v>9456</v>
      </c>
      <c r="B6466" t="s">
        <v>9453</v>
      </c>
      <c r="C6466" t="s">
        <v>9454</v>
      </c>
      <c r="D6466" t="s">
        <v>9455</v>
      </c>
      <c r="E6466" s="117">
        <v>43031</v>
      </c>
      <c r="F6466" s="118">
        <v>0.48931712962962964</v>
      </c>
      <c r="G6466" t="s">
        <v>9457</v>
      </c>
      <c r="H6466">
        <v>724</v>
      </c>
      <c r="I6466">
        <v>19</v>
      </c>
      <c r="J6466" t="s">
        <v>25428</v>
      </c>
      <c r="L6466" t="s">
        <v>25447</v>
      </c>
    </row>
    <row r="6467" spans="1:12" x14ac:dyDescent="0.25">
      <c r="A6467" t="s">
        <v>9456</v>
      </c>
      <c r="B6467" t="s">
        <v>9453</v>
      </c>
      <c r="C6467" t="s">
        <v>9454</v>
      </c>
      <c r="D6467" t="s">
        <v>9455</v>
      </c>
      <c r="E6467" s="117">
        <v>43031</v>
      </c>
      <c r="F6467" s="118">
        <v>0.48931712962962964</v>
      </c>
      <c r="G6467" t="s">
        <v>9457</v>
      </c>
      <c r="H6467">
        <v>724</v>
      </c>
      <c r="I6467">
        <v>20</v>
      </c>
      <c r="J6467" t="s">
        <v>25428</v>
      </c>
      <c r="L6467" t="s">
        <v>43</v>
      </c>
    </row>
    <row r="6468" spans="1:12" x14ac:dyDescent="0.25">
      <c r="A6468" t="s">
        <v>9456</v>
      </c>
      <c r="B6468" t="s">
        <v>9453</v>
      </c>
      <c r="C6468" t="s">
        <v>9454</v>
      </c>
      <c r="D6468" t="s">
        <v>9455</v>
      </c>
      <c r="E6468" s="117">
        <v>43031</v>
      </c>
      <c r="F6468" s="118">
        <v>0.48931712962962964</v>
      </c>
      <c r="G6468" t="s">
        <v>9457</v>
      </c>
      <c r="H6468">
        <v>724</v>
      </c>
      <c r="I6468">
        <v>22</v>
      </c>
      <c r="J6468" t="s">
        <v>25428</v>
      </c>
      <c r="L6468" t="s">
        <v>25448</v>
      </c>
    </row>
    <row r="6469" spans="1:12" x14ac:dyDescent="0.25">
      <c r="A6469" t="s">
        <v>9456</v>
      </c>
      <c r="B6469" t="s">
        <v>9453</v>
      </c>
      <c r="C6469" t="s">
        <v>9454</v>
      </c>
      <c r="D6469" t="s">
        <v>9455</v>
      </c>
      <c r="E6469" s="117">
        <v>43031</v>
      </c>
      <c r="F6469" s="118">
        <v>0.48934027777777778</v>
      </c>
      <c r="G6469" t="s">
        <v>9457</v>
      </c>
      <c r="H6469">
        <v>725</v>
      </c>
      <c r="I6469">
        <v>2</v>
      </c>
      <c r="J6469" t="s">
        <v>25428</v>
      </c>
      <c r="L6469" t="s">
        <v>5</v>
      </c>
    </row>
    <row r="6470" spans="1:12" x14ac:dyDescent="0.25">
      <c r="A6470" t="s">
        <v>9456</v>
      </c>
      <c r="B6470" t="s">
        <v>9453</v>
      </c>
      <c r="C6470" t="s">
        <v>9454</v>
      </c>
      <c r="D6470" t="s">
        <v>9455</v>
      </c>
      <c r="E6470" s="117">
        <v>43031</v>
      </c>
      <c r="F6470" s="118">
        <v>0.48934027777777778</v>
      </c>
      <c r="G6470" t="s">
        <v>9457</v>
      </c>
      <c r="H6470">
        <v>725</v>
      </c>
      <c r="I6470">
        <v>5</v>
      </c>
      <c r="J6470" t="s">
        <v>25428</v>
      </c>
      <c r="L6470" t="s">
        <v>177</v>
      </c>
    </row>
    <row r="6471" spans="1:12" x14ac:dyDescent="0.25">
      <c r="A6471" t="s">
        <v>9456</v>
      </c>
      <c r="B6471" t="s">
        <v>9453</v>
      </c>
      <c r="C6471" t="s">
        <v>9454</v>
      </c>
      <c r="D6471" t="s">
        <v>9455</v>
      </c>
      <c r="E6471" s="117">
        <v>43031</v>
      </c>
      <c r="F6471" s="118">
        <v>0.48934027777777778</v>
      </c>
      <c r="G6471" t="s">
        <v>9457</v>
      </c>
      <c r="H6471">
        <v>725</v>
      </c>
      <c r="I6471">
        <v>7</v>
      </c>
      <c r="J6471" t="s">
        <v>25428</v>
      </c>
      <c r="L6471">
        <v>147</v>
      </c>
    </row>
    <row r="6472" spans="1:12" x14ac:dyDescent="0.25">
      <c r="A6472" t="s">
        <v>9456</v>
      </c>
      <c r="B6472" t="s">
        <v>9453</v>
      </c>
      <c r="C6472" t="s">
        <v>9454</v>
      </c>
      <c r="D6472" t="s">
        <v>9455</v>
      </c>
      <c r="E6472" s="117">
        <v>43031</v>
      </c>
      <c r="F6472" s="118">
        <v>0.48935185185185182</v>
      </c>
      <c r="G6472" t="s">
        <v>9457</v>
      </c>
      <c r="H6472">
        <v>725</v>
      </c>
      <c r="I6472">
        <v>8</v>
      </c>
      <c r="J6472" t="s">
        <v>25428</v>
      </c>
      <c r="L6472">
        <v>100000</v>
      </c>
    </row>
    <row r="6473" spans="1:12" x14ac:dyDescent="0.25">
      <c r="A6473" t="s">
        <v>9456</v>
      </c>
      <c r="B6473" t="s">
        <v>9453</v>
      </c>
      <c r="C6473" t="s">
        <v>9454</v>
      </c>
      <c r="D6473" t="s">
        <v>9455</v>
      </c>
      <c r="E6473" s="117">
        <v>43031</v>
      </c>
      <c r="F6473" s="118">
        <v>0.48935185185185182</v>
      </c>
      <c r="G6473" t="s">
        <v>9457</v>
      </c>
      <c r="H6473">
        <v>725</v>
      </c>
      <c r="I6473">
        <v>12</v>
      </c>
      <c r="J6473" t="s">
        <v>25428</v>
      </c>
      <c r="L6473">
        <v>-11.7507758442765</v>
      </c>
    </row>
    <row r="6474" spans="1:12" x14ac:dyDescent="0.25">
      <c r="A6474" t="s">
        <v>9456</v>
      </c>
      <c r="B6474" t="s">
        <v>9453</v>
      </c>
      <c r="C6474" t="s">
        <v>9454</v>
      </c>
      <c r="D6474" t="s">
        <v>9455</v>
      </c>
      <c r="E6474" s="117">
        <v>43031</v>
      </c>
      <c r="F6474" s="118">
        <v>0.48935185185185182</v>
      </c>
      <c r="G6474" t="s">
        <v>9457</v>
      </c>
      <c r="H6474">
        <v>725</v>
      </c>
      <c r="I6474">
        <v>13</v>
      </c>
      <c r="J6474" t="s">
        <v>25428</v>
      </c>
      <c r="L6474">
        <v>-62.236295892506497</v>
      </c>
    </row>
    <row r="6475" spans="1:12" x14ac:dyDescent="0.25">
      <c r="A6475" t="s">
        <v>9456</v>
      </c>
      <c r="B6475" t="s">
        <v>9453</v>
      </c>
      <c r="C6475" t="s">
        <v>9454</v>
      </c>
      <c r="D6475" t="s">
        <v>9455</v>
      </c>
      <c r="E6475" s="117">
        <v>43031</v>
      </c>
      <c r="F6475" s="118">
        <v>0.48935185185185182</v>
      </c>
      <c r="G6475" t="s">
        <v>9457</v>
      </c>
      <c r="H6475">
        <v>725</v>
      </c>
      <c r="I6475">
        <v>14</v>
      </c>
      <c r="J6475" t="s">
        <v>25428</v>
      </c>
      <c r="L6475">
        <v>286</v>
      </c>
    </row>
    <row r="6476" spans="1:12" x14ac:dyDescent="0.25">
      <c r="A6476" t="s">
        <v>9456</v>
      </c>
      <c r="B6476" t="s">
        <v>9453</v>
      </c>
      <c r="C6476" t="s">
        <v>9454</v>
      </c>
      <c r="D6476" t="s">
        <v>9455</v>
      </c>
      <c r="E6476" s="117">
        <v>43031</v>
      </c>
      <c r="F6476" s="118">
        <v>0.48935185185185182</v>
      </c>
      <c r="G6476" t="s">
        <v>9457</v>
      </c>
      <c r="H6476">
        <v>725</v>
      </c>
      <c r="I6476">
        <v>15</v>
      </c>
      <c r="J6476" t="s">
        <v>25428</v>
      </c>
      <c r="L6476" t="s">
        <v>25413</v>
      </c>
    </row>
    <row r="6477" spans="1:12" x14ac:dyDescent="0.25">
      <c r="A6477" t="s">
        <v>9456</v>
      </c>
      <c r="B6477" t="s">
        <v>9453</v>
      </c>
      <c r="C6477" t="s">
        <v>9454</v>
      </c>
      <c r="D6477" t="s">
        <v>9455</v>
      </c>
      <c r="E6477" s="117">
        <v>43031</v>
      </c>
      <c r="F6477" s="118">
        <v>0.48935185185185182</v>
      </c>
      <c r="G6477" t="s">
        <v>9457</v>
      </c>
      <c r="H6477">
        <v>725</v>
      </c>
      <c r="I6477">
        <v>19</v>
      </c>
      <c r="J6477" t="s">
        <v>25428</v>
      </c>
      <c r="L6477" t="s">
        <v>25450</v>
      </c>
    </row>
    <row r="6478" spans="1:12" x14ac:dyDescent="0.25">
      <c r="A6478" t="s">
        <v>9456</v>
      </c>
      <c r="B6478" t="s">
        <v>9453</v>
      </c>
      <c r="C6478" t="s">
        <v>9454</v>
      </c>
      <c r="D6478" t="s">
        <v>9455</v>
      </c>
      <c r="E6478" s="117">
        <v>43031</v>
      </c>
      <c r="F6478" s="118">
        <v>0.48935185185185182</v>
      </c>
      <c r="G6478" t="s">
        <v>9457</v>
      </c>
      <c r="H6478">
        <v>725</v>
      </c>
      <c r="I6478">
        <v>20</v>
      </c>
      <c r="J6478" t="s">
        <v>25428</v>
      </c>
      <c r="L6478" t="s">
        <v>43</v>
      </c>
    </row>
    <row r="6479" spans="1:12" x14ac:dyDescent="0.25">
      <c r="A6479" t="s">
        <v>9456</v>
      </c>
      <c r="B6479" t="s">
        <v>9453</v>
      </c>
      <c r="C6479" t="s">
        <v>9454</v>
      </c>
      <c r="D6479" t="s">
        <v>9455</v>
      </c>
      <c r="E6479" s="117">
        <v>43031</v>
      </c>
      <c r="F6479" s="118">
        <v>0.48936342592592591</v>
      </c>
      <c r="G6479" t="s">
        <v>9457</v>
      </c>
      <c r="H6479">
        <v>725</v>
      </c>
      <c r="I6479">
        <v>22</v>
      </c>
      <c r="J6479" t="s">
        <v>25428</v>
      </c>
      <c r="L6479" t="s">
        <v>25451</v>
      </c>
    </row>
    <row r="6480" spans="1:12" x14ac:dyDescent="0.25">
      <c r="A6480" t="s">
        <v>9456</v>
      </c>
      <c r="B6480" t="s">
        <v>9453</v>
      </c>
      <c r="C6480" t="s">
        <v>9454</v>
      </c>
      <c r="D6480" t="s">
        <v>9455</v>
      </c>
      <c r="E6480" s="117">
        <v>43031</v>
      </c>
      <c r="F6480" s="118">
        <v>0.48937499999999995</v>
      </c>
      <c r="G6480" t="s">
        <v>9457</v>
      </c>
      <c r="H6480">
        <v>726</v>
      </c>
      <c r="I6480">
        <v>2</v>
      </c>
      <c r="J6480" t="s">
        <v>25428</v>
      </c>
      <c r="L6480" t="s">
        <v>5</v>
      </c>
    </row>
    <row r="6481" spans="1:12" x14ac:dyDescent="0.25">
      <c r="A6481" t="s">
        <v>9456</v>
      </c>
      <c r="B6481" t="s">
        <v>9453</v>
      </c>
      <c r="C6481" t="s">
        <v>9454</v>
      </c>
      <c r="D6481" t="s">
        <v>9455</v>
      </c>
      <c r="E6481" s="117">
        <v>43031</v>
      </c>
      <c r="F6481" s="118">
        <v>0.4893865740740741</v>
      </c>
      <c r="G6481" t="s">
        <v>9457</v>
      </c>
      <c r="H6481">
        <v>726</v>
      </c>
      <c r="I6481">
        <v>5</v>
      </c>
      <c r="J6481" t="s">
        <v>25428</v>
      </c>
      <c r="L6481" t="s">
        <v>177</v>
      </c>
    </row>
    <row r="6482" spans="1:12" x14ac:dyDescent="0.25">
      <c r="A6482" t="s">
        <v>9456</v>
      </c>
      <c r="B6482" t="s">
        <v>9453</v>
      </c>
      <c r="C6482" t="s">
        <v>9454</v>
      </c>
      <c r="D6482" t="s">
        <v>9455</v>
      </c>
      <c r="E6482" s="117">
        <v>43031</v>
      </c>
      <c r="F6482" s="118">
        <v>0.4893865740740741</v>
      </c>
      <c r="G6482" t="s">
        <v>9457</v>
      </c>
      <c r="H6482">
        <v>726</v>
      </c>
      <c r="I6482">
        <v>7</v>
      </c>
      <c r="J6482" t="s">
        <v>25428</v>
      </c>
      <c r="L6482">
        <v>148</v>
      </c>
    </row>
    <row r="6483" spans="1:12" x14ac:dyDescent="0.25">
      <c r="A6483" t="s">
        <v>9456</v>
      </c>
      <c r="B6483" t="s">
        <v>9453</v>
      </c>
      <c r="C6483" t="s">
        <v>9454</v>
      </c>
      <c r="D6483" t="s">
        <v>9455</v>
      </c>
      <c r="E6483" s="117">
        <v>43031</v>
      </c>
      <c r="F6483" s="118">
        <v>0.4893865740740741</v>
      </c>
      <c r="G6483" t="s">
        <v>9457</v>
      </c>
      <c r="H6483">
        <v>726</v>
      </c>
      <c r="I6483">
        <v>8</v>
      </c>
      <c r="J6483" t="s">
        <v>25428</v>
      </c>
      <c r="L6483">
        <v>100000</v>
      </c>
    </row>
    <row r="6484" spans="1:12" x14ac:dyDescent="0.25">
      <c r="A6484" t="s">
        <v>9456</v>
      </c>
      <c r="B6484" t="s">
        <v>9453</v>
      </c>
      <c r="C6484" t="s">
        <v>9454</v>
      </c>
      <c r="D6484" t="s">
        <v>9455</v>
      </c>
      <c r="E6484" s="117">
        <v>43031</v>
      </c>
      <c r="F6484" s="118">
        <v>0.4893865740740741</v>
      </c>
      <c r="G6484" t="s">
        <v>9457</v>
      </c>
      <c r="H6484">
        <v>726</v>
      </c>
      <c r="I6484">
        <v>12</v>
      </c>
      <c r="J6484" t="s">
        <v>25428</v>
      </c>
      <c r="L6484">
        <v>-11.7502444823525</v>
      </c>
    </row>
    <row r="6485" spans="1:12" x14ac:dyDescent="0.25">
      <c r="A6485" t="s">
        <v>9456</v>
      </c>
      <c r="B6485" t="s">
        <v>9453</v>
      </c>
      <c r="C6485" t="s">
        <v>9454</v>
      </c>
      <c r="D6485" t="s">
        <v>9455</v>
      </c>
      <c r="E6485" s="117">
        <v>43031</v>
      </c>
      <c r="F6485" s="118">
        <v>0.4893865740740741</v>
      </c>
      <c r="G6485" t="s">
        <v>9457</v>
      </c>
      <c r="H6485">
        <v>726</v>
      </c>
      <c r="I6485">
        <v>13</v>
      </c>
      <c r="J6485" t="s">
        <v>25428</v>
      </c>
      <c r="L6485">
        <v>-62.237104938813303</v>
      </c>
    </row>
    <row r="6486" spans="1:12" x14ac:dyDescent="0.25">
      <c r="A6486" t="s">
        <v>9456</v>
      </c>
      <c r="B6486" t="s">
        <v>9453</v>
      </c>
      <c r="C6486" t="s">
        <v>9454</v>
      </c>
      <c r="D6486" t="s">
        <v>9455</v>
      </c>
      <c r="E6486" s="117">
        <v>43031</v>
      </c>
      <c r="F6486" s="118">
        <v>0.4893865740740741</v>
      </c>
      <c r="G6486" t="s">
        <v>9457</v>
      </c>
      <c r="H6486">
        <v>726</v>
      </c>
      <c r="I6486">
        <v>14</v>
      </c>
      <c r="J6486" t="s">
        <v>25428</v>
      </c>
      <c r="L6486">
        <v>299</v>
      </c>
    </row>
    <row r="6487" spans="1:12" x14ac:dyDescent="0.25">
      <c r="A6487" t="s">
        <v>9456</v>
      </c>
      <c r="B6487" t="s">
        <v>9453</v>
      </c>
      <c r="C6487" t="s">
        <v>9454</v>
      </c>
      <c r="D6487" t="s">
        <v>9455</v>
      </c>
      <c r="E6487" s="117">
        <v>43031</v>
      </c>
      <c r="F6487" s="118">
        <v>0.4893865740740741</v>
      </c>
      <c r="G6487" t="s">
        <v>9457</v>
      </c>
      <c r="H6487">
        <v>726</v>
      </c>
      <c r="I6487">
        <v>15</v>
      </c>
      <c r="J6487" t="s">
        <v>25428</v>
      </c>
      <c r="L6487" t="s">
        <v>25413</v>
      </c>
    </row>
    <row r="6488" spans="1:12" x14ac:dyDescent="0.25">
      <c r="A6488" t="s">
        <v>9456</v>
      </c>
      <c r="B6488" t="s">
        <v>9453</v>
      </c>
      <c r="C6488" t="s">
        <v>9454</v>
      </c>
      <c r="D6488" t="s">
        <v>9455</v>
      </c>
      <c r="E6488" s="117">
        <v>43031</v>
      </c>
      <c r="F6488" s="118">
        <v>0.48939814814814814</v>
      </c>
      <c r="G6488" t="s">
        <v>9457</v>
      </c>
      <c r="H6488">
        <v>726</v>
      </c>
      <c r="I6488">
        <v>19</v>
      </c>
      <c r="J6488" t="s">
        <v>25428</v>
      </c>
      <c r="L6488" t="s">
        <v>25453</v>
      </c>
    </row>
    <row r="6489" spans="1:12" x14ac:dyDescent="0.25">
      <c r="A6489" t="s">
        <v>9456</v>
      </c>
      <c r="B6489" t="s">
        <v>9453</v>
      </c>
      <c r="C6489" t="s">
        <v>9454</v>
      </c>
      <c r="D6489" t="s">
        <v>9455</v>
      </c>
      <c r="E6489" s="117">
        <v>43031</v>
      </c>
      <c r="F6489" s="118">
        <v>0.48939814814814814</v>
      </c>
      <c r="G6489" t="s">
        <v>9457</v>
      </c>
      <c r="H6489">
        <v>726</v>
      </c>
      <c r="I6489">
        <v>20</v>
      </c>
      <c r="J6489" t="s">
        <v>25428</v>
      </c>
      <c r="L6489" t="s">
        <v>42</v>
      </c>
    </row>
    <row r="6490" spans="1:12" x14ac:dyDescent="0.25">
      <c r="A6490" t="s">
        <v>9456</v>
      </c>
      <c r="B6490" t="s">
        <v>9453</v>
      </c>
      <c r="C6490" t="s">
        <v>9454</v>
      </c>
      <c r="D6490" t="s">
        <v>9455</v>
      </c>
      <c r="E6490" s="117">
        <v>43031</v>
      </c>
      <c r="F6490" s="118">
        <v>0.48939814814814814</v>
      </c>
      <c r="G6490" t="s">
        <v>9457</v>
      </c>
      <c r="H6490">
        <v>726</v>
      </c>
      <c r="I6490">
        <v>22</v>
      </c>
      <c r="J6490" t="s">
        <v>25428</v>
      </c>
      <c r="L6490" t="s">
        <v>25454</v>
      </c>
    </row>
    <row r="6491" spans="1:12" x14ac:dyDescent="0.25">
      <c r="A6491" t="s">
        <v>9456</v>
      </c>
      <c r="B6491" t="s">
        <v>9453</v>
      </c>
      <c r="C6491" t="s">
        <v>9454</v>
      </c>
      <c r="D6491" t="s">
        <v>9455</v>
      </c>
      <c r="E6491" s="117">
        <v>43031</v>
      </c>
      <c r="F6491" s="118">
        <v>0.48942129629629627</v>
      </c>
      <c r="G6491" t="s">
        <v>9457</v>
      </c>
      <c r="H6491">
        <v>727</v>
      </c>
      <c r="I6491">
        <v>2</v>
      </c>
      <c r="J6491" t="s">
        <v>25428</v>
      </c>
      <c r="L6491" t="s">
        <v>5</v>
      </c>
    </row>
    <row r="6492" spans="1:12" x14ac:dyDescent="0.25">
      <c r="A6492" t="s">
        <v>9456</v>
      </c>
      <c r="B6492" t="s">
        <v>9453</v>
      </c>
      <c r="C6492" t="s">
        <v>9454</v>
      </c>
      <c r="D6492" t="s">
        <v>9455</v>
      </c>
      <c r="E6492" s="117">
        <v>43031</v>
      </c>
      <c r="F6492" s="118">
        <v>0.48942129629629627</v>
      </c>
      <c r="G6492" t="s">
        <v>9457</v>
      </c>
      <c r="H6492">
        <v>727</v>
      </c>
      <c r="I6492">
        <v>5</v>
      </c>
      <c r="J6492" t="s">
        <v>25428</v>
      </c>
      <c r="L6492" t="s">
        <v>177</v>
      </c>
    </row>
    <row r="6493" spans="1:12" x14ac:dyDescent="0.25">
      <c r="A6493" t="s">
        <v>9456</v>
      </c>
      <c r="B6493" t="s">
        <v>9453</v>
      </c>
      <c r="C6493" t="s">
        <v>9454</v>
      </c>
      <c r="D6493" t="s">
        <v>9455</v>
      </c>
      <c r="E6493" s="117">
        <v>43031</v>
      </c>
      <c r="F6493" s="118">
        <v>0.48942129629629627</v>
      </c>
      <c r="G6493" t="s">
        <v>9457</v>
      </c>
      <c r="H6493">
        <v>727</v>
      </c>
      <c r="I6493">
        <v>7</v>
      </c>
      <c r="J6493" t="s">
        <v>25428</v>
      </c>
      <c r="L6493">
        <v>149</v>
      </c>
    </row>
    <row r="6494" spans="1:12" x14ac:dyDescent="0.25">
      <c r="A6494" t="s">
        <v>9456</v>
      </c>
      <c r="B6494" t="s">
        <v>9453</v>
      </c>
      <c r="C6494" t="s">
        <v>9454</v>
      </c>
      <c r="D6494" t="s">
        <v>9455</v>
      </c>
      <c r="E6494" s="117">
        <v>43031</v>
      </c>
      <c r="F6494" s="118">
        <v>0.48942129629629627</v>
      </c>
      <c r="G6494" t="s">
        <v>9457</v>
      </c>
      <c r="H6494">
        <v>727</v>
      </c>
      <c r="I6494">
        <v>8</v>
      </c>
      <c r="J6494" t="s">
        <v>25428</v>
      </c>
      <c r="L6494">
        <v>100000</v>
      </c>
    </row>
    <row r="6495" spans="1:12" x14ac:dyDescent="0.25">
      <c r="A6495" t="s">
        <v>9456</v>
      </c>
      <c r="B6495" t="s">
        <v>9453</v>
      </c>
      <c r="C6495" t="s">
        <v>9454</v>
      </c>
      <c r="D6495" t="s">
        <v>9455</v>
      </c>
      <c r="E6495" s="117">
        <v>43031</v>
      </c>
      <c r="F6495" s="118">
        <v>0.48942129629629627</v>
      </c>
      <c r="G6495" t="s">
        <v>9457</v>
      </c>
      <c r="H6495">
        <v>727</v>
      </c>
      <c r="I6495">
        <v>12</v>
      </c>
      <c r="J6495" t="s">
        <v>25428</v>
      </c>
      <c r="L6495">
        <v>-11.748617697790401</v>
      </c>
    </row>
    <row r="6496" spans="1:12" x14ac:dyDescent="0.25">
      <c r="A6496" t="s">
        <v>9456</v>
      </c>
      <c r="B6496" t="s">
        <v>9453</v>
      </c>
      <c r="C6496" t="s">
        <v>9454</v>
      </c>
      <c r="D6496" t="s">
        <v>9455</v>
      </c>
      <c r="E6496" s="117">
        <v>43031</v>
      </c>
      <c r="F6496" s="118">
        <v>0.48943287037037037</v>
      </c>
      <c r="G6496" t="s">
        <v>9457</v>
      </c>
      <c r="H6496">
        <v>727</v>
      </c>
      <c r="I6496">
        <v>13</v>
      </c>
      <c r="J6496" t="s">
        <v>25428</v>
      </c>
      <c r="L6496">
        <v>-62.234071822738599</v>
      </c>
    </row>
    <row r="6497" spans="1:12" x14ac:dyDescent="0.25">
      <c r="A6497" t="s">
        <v>9456</v>
      </c>
      <c r="B6497" t="s">
        <v>9453</v>
      </c>
      <c r="C6497" t="s">
        <v>9454</v>
      </c>
      <c r="D6497" t="s">
        <v>9455</v>
      </c>
      <c r="E6497" s="117">
        <v>43031</v>
      </c>
      <c r="F6497" s="118">
        <v>0.48943287037037037</v>
      </c>
      <c r="G6497" t="s">
        <v>9457</v>
      </c>
      <c r="H6497">
        <v>727</v>
      </c>
      <c r="I6497">
        <v>14</v>
      </c>
      <c r="J6497" t="s">
        <v>25428</v>
      </c>
      <c r="L6497">
        <v>315</v>
      </c>
    </row>
    <row r="6498" spans="1:12" x14ac:dyDescent="0.25">
      <c r="A6498" t="s">
        <v>9456</v>
      </c>
      <c r="B6498" t="s">
        <v>9453</v>
      </c>
      <c r="C6498" t="s">
        <v>9454</v>
      </c>
      <c r="D6498" t="s">
        <v>9455</v>
      </c>
      <c r="E6498" s="117">
        <v>43031</v>
      </c>
      <c r="F6498" s="118">
        <v>0.48943287037037037</v>
      </c>
      <c r="G6498" t="s">
        <v>9457</v>
      </c>
      <c r="H6498">
        <v>727</v>
      </c>
      <c r="I6498">
        <v>15</v>
      </c>
      <c r="J6498" t="s">
        <v>25428</v>
      </c>
      <c r="L6498" t="s">
        <v>25413</v>
      </c>
    </row>
    <row r="6499" spans="1:12" x14ac:dyDescent="0.25">
      <c r="A6499" t="s">
        <v>9456</v>
      </c>
      <c r="B6499" t="s">
        <v>9453</v>
      </c>
      <c r="C6499" t="s">
        <v>9454</v>
      </c>
      <c r="D6499" t="s">
        <v>9455</v>
      </c>
      <c r="E6499" s="117">
        <v>43031</v>
      </c>
      <c r="F6499" s="118">
        <v>0.48943287037037037</v>
      </c>
      <c r="G6499" t="s">
        <v>9457</v>
      </c>
      <c r="H6499">
        <v>727</v>
      </c>
      <c r="I6499">
        <v>19</v>
      </c>
      <c r="J6499" t="s">
        <v>25428</v>
      </c>
      <c r="L6499" t="s">
        <v>25456</v>
      </c>
    </row>
    <row r="6500" spans="1:12" x14ac:dyDescent="0.25">
      <c r="A6500" t="s">
        <v>9456</v>
      </c>
      <c r="B6500" t="s">
        <v>9453</v>
      </c>
      <c r="C6500" t="s">
        <v>9454</v>
      </c>
      <c r="D6500" t="s">
        <v>9455</v>
      </c>
      <c r="E6500" s="117">
        <v>43031</v>
      </c>
      <c r="F6500" s="118">
        <v>0.48943287037037037</v>
      </c>
      <c r="G6500" t="s">
        <v>9457</v>
      </c>
      <c r="H6500">
        <v>727</v>
      </c>
      <c r="I6500">
        <v>20</v>
      </c>
      <c r="J6500" t="s">
        <v>25428</v>
      </c>
      <c r="L6500" t="s">
        <v>42</v>
      </c>
    </row>
    <row r="6501" spans="1:12" x14ac:dyDescent="0.25">
      <c r="A6501" t="s">
        <v>9456</v>
      </c>
      <c r="B6501" t="s">
        <v>9453</v>
      </c>
      <c r="C6501" t="s">
        <v>9454</v>
      </c>
      <c r="D6501" t="s">
        <v>9455</v>
      </c>
      <c r="E6501" s="117">
        <v>43031</v>
      </c>
      <c r="F6501" s="118">
        <v>0.48943287037037037</v>
      </c>
      <c r="G6501" t="s">
        <v>9457</v>
      </c>
      <c r="H6501">
        <v>727</v>
      </c>
      <c r="I6501">
        <v>22</v>
      </c>
      <c r="J6501" t="s">
        <v>25428</v>
      </c>
      <c r="L6501" t="s">
        <v>25457</v>
      </c>
    </row>
    <row r="6502" spans="1:12" x14ac:dyDescent="0.25">
      <c r="A6502" t="s">
        <v>9456</v>
      </c>
      <c r="B6502" t="s">
        <v>9453</v>
      </c>
      <c r="C6502" t="s">
        <v>9454</v>
      </c>
      <c r="D6502" t="s">
        <v>9455</v>
      </c>
      <c r="E6502" s="117">
        <v>43031</v>
      </c>
      <c r="F6502" s="118">
        <v>0.48945601851851855</v>
      </c>
      <c r="G6502" t="s">
        <v>9457</v>
      </c>
      <c r="H6502">
        <v>728</v>
      </c>
      <c r="I6502">
        <v>2</v>
      </c>
      <c r="J6502" t="s">
        <v>25428</v>
      </c>
      <c r="L6502" t="s">
        <v>5</v>
      </c>
    </row>
    <row r="6503" spans="1:12" x14ac:dyDescent="0.25">
      <c r="A6503" t="s">
        <v>9456</v>
      </c>
      <c r="B6503" t="s">
        <v>9453</v>
      </c>
      <c r="C6503" t="s">
        <v>9454</v>
      </c>
      <c r="D6503" t="s">
        <v>9455</v>
      </c>
      <c r="E6503" s="117">
        <v>43031</v>
      </c>
      <c r="F6503" s="118">
        <v>0.48946759259259259</v>
      </c>
      <c r="G6503" t="s">
        <v>9457</v>
      </c>
      <c r="H6503">
        <v>728</v>
      </c>
      <c r="I6503">
        <v>5</v>
      </c>
      <c r="J6503" t="s">
        <v>25428</v>
      </c>
      <c r="L6503" t="s">
        <v>177</v>
      </c>
    </row>
    <row r="6504" spans="1:12" x14ac:dyDescent="0.25">
      <c r="A6504" t="s">
        <v>9456</v>
      </c>
      <c r="B6504" t="s">
        <v>9453</v>
      </c>
      <c r="C6504" t="s">
        <v>9454</v>
      </c>
      <c r="D6504" t="s">
        <v>9455</v>
      </c>
      <c r="E6504" s="117">
        <v>43031</v>
      </c>
      <c r="F6504" s="118">
        <v>0.48946759259259259</v>
      </c>
      <c r="G6504" t="s">
        <v>9457</v>
      </c>
      <c r="H6504">
        <v>728</v>
      </c>
      <c r="I6504">
        <v>7</v>
      </c>
      <c r="J6504" t="s">
        <v>25428</v>
      </c>
      <c r="L6504">
        <v>150</v>
      </c>
    </row>
    <row r="6505" spans="1:12" x14ac:dyDescent="0.25">
      <c r="A6505" t="s">
        <v>9456</v>
      </c>
      <c r="B6505" t="s">
        <v>9453</v>
      </c>
      <c r="C6505" t="s">
        <v>9454</v>
      </c>
      <c r="D6505" t="s">
        <v>9455</v>
      </c>
      <c r="E6505" s="117">
        <v>43031</v>
      </c>
      <c r="F6505" s="118">
        <v>0.48946759259259259</v>
      </c>
      <c r="G6505" t="s">
        <v>9457</v>
      </c>
      <c r="H6505">
        <v>728</v>
      </c>
      <c r="I6505">
        <v>8</v>
      </c>
      <c r="J6505" t="s">
        <v>25428</v>
      </c>
      <c r="L6505">
        <v>100000</v>
      </c>
    </row>
    <row r="6506" spans="1:12" x14ac:dyDescent="0.25">
      <c r="A6506" t="s">
        <v>9456</v>
      </c>
      <c r="B6506" t="s">
        <v>9453</v>
      </c>
      <c r="C6506" t="s">
        <v>9454</v>
      </c>
      <c r="D6506" t="s">
        <v>9455</v>
      </c>
      <c r="E6506" s="117">
        <v>43031</v>
      </c>
      <c r="F6506" s="118">
        <v>0.48946759259259259</v>
      </c>
      <c r="G6506" t="s">
        <v>9457</v>
      </c>
      <c r="H6506">
        <v>728</v>
      </c>
      <c r="I6506">
        <v>12</v>
      </c>
      <c r="J6506" t="s">
        <v>25428</v>
      </c>
      <c r="L6506">
        <v>-11.745000578719599</v>
      </c>
    </row>
    <row r="6507" spans="1:12" x14ac:dyDescent="0.25">
      <c r="A6507" t="s">
        <v>9456</v>
      </c>
      <c r="B6507" t="s">
        <v>9453</v>
      </c>
      <c r="C6507" t="s">
        <v>9454</v>
      </c>
      <c r="D6507" t="s">
        <v>9455</v>
      </c>
      <c r="E6507" s="117">
        <v>43031</v>
      </c>
      <c r="F6507" s="118">
        <v>0.48946759259259259</v>
      </c>
      <c r="G6507" t="s">
        <v>9457</v>
      </c>
      <c r="H6507">
        <v>728</v>
      </c>
      <c r="I6507">
        <v>13</v>
      </c>
      <c r="J6507" t="s">
        <v>25428</v>
      </c>
      <c r="L6507">
        <v>-62.234072636586603</v>
      </c>
    </row>
    <row r="6508" spans="1:12" x14ac:dyDescent="0.25">
      <c r="A6508" t="s">
        <v>9456</v>
      </c>
      <c r="B6508" t="s">
        <v>9453</v>
      </c>
      <c r="C6508" t="s">
        <v>9454</v>
      </c>
      <c r="D6508" t="s">
        <v>9455</v>
      </c>
      <c r="E6508" s="117">
        <v>43031</v>
      </c>
      <c r="F6508" s="118">
        <v>0.48946759259259259</v>
      </c>
      <c r="G6508" t="s">
        <v>9457</v>
      </c>
      <c r="H6508">
        <v>728</v>
      </c>
      <c r="I6508">
        <v>14</v>
      </c>
      <c r="J6508" t="s">
        <v>25428</v>
      </c>
      <c r="L6508">
        <v>287</v>
      </c>
    </row>
    <row r="6509" spans="1:12" x14ac:dyDescent="0.25">
      <c r="A6509" t="s">
        <v>9456</v>
      </c>
      <c r="B6509" t="s">
        <v>9453</v>
      </c>
      <c r="C6509" t="s">
        <v>9454</v>
      </c>
      <c r="D6509" t="s">
        <v>9455</v>
      </c>
      <c r="E6509" s="117">
        <v>43031</v>
      </c>
      <c r="F6509" s="118">
        <v>0.48946759259259259</v>
      </c>
      <c r="G6509" t="s">
        <v>9457</v>
      </c>
      <c r="H6509">
        <v>728</v>
      </c>
      <c r="I6509">
        <v>15</v>
      </c>
      <c r="J6509" t="s">
        <v>25428</v>
      </c>
      <c r="L6509" t="s">
        <v>25413</v>
      </c>
    </row>
    <row r="6510" spans="1:12" x14ac:dyDescent="0.25">
      <c r="A6510" t="s">
        <v>9456</v>
      </c>
      <c r="B6510" t="s">
        <v>9453</v>
      </c>
      <c r="C6510" t="s">
        <v>9454</v>
      </c>
      <c r="D6510" t="s">
        <v>9455</v>
      </c>
      <c r="E6510" s="117">
        <v>43031</v>
      </c>
      <c r="F6510" s="118">
        <v>0.48947916666666669</v>
      </c>
      <c r="G6510" t="s">
        <v>9457</v>
      </c>
      <c r="H6510">
        <v>728</v>
      </c>
      <c r="I6510">
        <v>19</v>
      </c>
      <c r="J6510" t="s">
        <v>25428</v>
      </c>
      <c r="L6510" t="s">
        <v>25459</v>
      </c>
    </row>
    <row r="6511" spans="1:12" x14ac:dyDescent="0.25">
      <c r="A6511" t="s">
        <v>9456</v>
      </c>
      <c r="B6511" t="s">
        <v>9453</v>
      </c>
      <c r="C6511" t="s">
        <v>9454</v>
      </c>
      <c r="D6511" t="s">
        <v>9455</v>
      </c>
      <c r="E6511" s="117">
        <v>43031</v>
      </c>
      <c r="F6511" s="118">
        <v>0.48947916666666669</v>
      </c>
      <c r="G6511" t="s">
        <v>9457</v>
      </c>
      <c r="H6511">
        <v>728</v>
      </c>
      <c r="I6511">
        <v>20</v>
      </c>
      <c r="J6511" t="s">
        <v>25428</v>
      </c>
      <c r="L6511" t="s">
        <v>42</v>
      </c>
    </row>
    <row r="6512" spans="1:12" x14ac:dyDescent="0.25">
      <c r="A6512" t="s">
        <v>9456</v>
      </c>
      <c r="B6512" t="s">
        <v>9453</v>
      </c>
      <c r="C6512" t="s">
        <v>9454</v>
      </c>
      <c r="D6512" t="s">
        <v>9455</v>
      </c>
      <c r="E6512" s="117">
        <v>43031</v>
      </c>
      <c r="F6512" s="118">
        <v>0.48947916666666669</v>
      </c>
      <c r="G6512" t="s">
        <v>9457</v>
      </c>
      <c r="H6512">
        <v>728</v>
      </c>
      <c r="I6512">
        <v>22</v>
      </c>
      <c r="J6512" t="s">
        <v>25428</v>
      </c>
      <c r="L6512" t="s">
        <v>25460</v>
      </c>
    </row>
    <row r="6513" spans="1:12" x14ac:dyDescent="0.25">
      <c r="A6513" t="s">
        <v>9456</v>
      </c>
      <c r="B6513" t="s">
        <v>9453</v>
      </c>
      <c r="C6513" t="s">
        <v>9454</v>
      </c>
      <c r="D6513" t="s">
        <v>9455</v>
      </c>
      <c r="E6513" s="117">
        <v>43031</v>
      </c>
      <c r="F6513" s="118">
        <v>0.48950231481481482</v>
      </c>
      <c r="G6513" t="s">
        <v>9457</v>
      </c>
      <c r="H6513">
        <v>729</v>
      </c>
      <c r="I6513">
        <v>2</v>
      </c>
      <c r="J6513" t="s">
        <v>25428</v>
      </c>
      <c r="L6513" t="s">
        <v>5</v>
      </c>
    </row>
    <row r="6514" spans="1:12" x14ac:dyDescent="0.25">
      <c r="A6514" t="s">
        <v>9456</v>
      </c>
      <c r="B6514" t="s">
        <v>9453</v>
      </c>
      <c r="C6514" t="s">
        <v>9454</v>
      </c>
      <c r="D6514" t="s">
        <v>9455</v>
      </c>
      <c r="E6514" s="117">
        <v>43031</v>
      </c>
      <c r="F6514" s="118">
        <v>0.48950231481481482</v>
      </c>
      <c r="G6514" t="s">
        <v>9457</v>
      </c>
      <c r="H6514">
        <v>729</v>
      </c>
      <c r="I6514">
        <v>5</v>
      </c>
      <c r="J6514" t="s">
        <v>25428</v>
      </c>
      <c r="L6514" t="s">
        <v>177</v>
      </c>
    </row>
    <row r="6515" spans="1:12" x14ac:dyDescent="0.25">
      <c r="A6515" t="s">
        <v>9456</v>
      </c>
      <c r="B6515" t="s">
        <v>9453</v>
      </c>
      <c r="C6515" t="s">
        <v>9454</v>
      </c>
      <c r="D6515" t="s">
        <v>9455</v>
      </c>
      <c r="E6515" s="117">
        <v>43031</v>
      </c>
      <c r="F6515" s="118">
        <v>0.48950231481481482</v>
      </c>
      <c r="G6515" t="s">
        <v>9457</v>
      </c>
      <c r="H6515">
        <v>729</v>
      </c>
      <c r="I6515">
        <v>7</v>
      </c>
      <c r="J6515" t="s">
        <v>25428</v>
      </c>
      <c r="L6515">
        <v>151</v>
      </c>
    </row>
    <row r="6516" spans="1:12" x14ac:dyDescent="0.25">
      <c r="A6516" t="s">
        <v>9456</v>
      </c>
      <c r="B6516" t="s">
        <v>9453</v>
      </c>
      <c r="C6516" t="s">
        <v>9454</v>
      </c>
      <c r="D6516" t="s">
        <v>9455</v>
      </c>
      <c r="E6516" s="117">
        <v>43031</v>
      </c>
      <c r="F6516" s="118">
        <v>0.48950231481481482</v>
      </c>
      <c r="G6516" t="s">
        <v>9457</v>
      </c>
      <c r="H6516">
        <v>729</v>
      </c>
      <c r="I6516">
        <v>8</v>
      </c>
      <c r="J6516" t="s">
        <v>25428</v>
      </c>
      <c r="L6516">
        <v>100000</v>
      </c>
    </row>
    <row r="6517" spans="1:12" x14ac:dyDescent="0.25">
      <c r="A6517" t="s">
        <v>9456</v>
      </c>
      <c r="B6517" t="s">
        <v>9453</v>
      </c>
      <c r="C6517" t="s">
        <v>9454</v>
      </c>
      <c r="D6517" t="s">
        <v>9455</v>
      </c>
      <c r="E6517" s="117">
        <v>43031</v>
      </c>
      <c r="F6517" s="118">
        <v>0.48951388888888886</v>
      </c>
      <c r="G6517" t="s">
        <v>9457</v>
      </c>
      <c r="H6517">
        <v>729</v>
      </c>
      <c r="I6517">
        <v>12</v>
      </c>
      <c r="J6517" t="s">
        <v>25428</v>
      </c>
      <c r="L6517">
        <v>-11.7421487011881</v>
      </c>
    </row>
    <row r="6518" spans="1:12" x14ac:dyDescent="0.25">
      <c r="A6518" t="s">
        <v>9456</v>
      </c>
      <c r="B6518" t="s">
        <v>9453</v>
      </c>
      <c r="C6518" t="s">
        <v>9454</v>
      </c>
      <c r="D6518" t="s">
        <v>9455</v>
      </c>
      <c r="E6518" s="117">
        <v>43031</v>
      </c>
      <c r="F6518" s="118">
        <v>0.48951388888888886</v>
      </c>
      <c r="G6518" t="s">
        <v>9457</v>
      </c>
      <c r="H6518">
        <v>729</v>
      </c>
      <c r="I6518">
        <v>13</v>
      </c>
      <c r="J6518" t="s">
        <v>25428</v>
      </c>
      <c r="L6518">
        <v>-62.236181999094001</v>
      </c>
    </row>
    <row r="6519" spans="1:12" x14ac:dyDescent="0.25">
      <c r="A6519" t="s">
        <v>9456</v>
      </c>
      <c r="B6519" t="s">
        <v>9453</v>
      </c>
      <c r="C6519" t="s">
        <v>9454</v>
      </c>
      <c r="D6519" t="s">
        <v>9455</v>
      </c>
      <c r="E6519" s="117">
        <v>43031</v>
      </c>
      <c r="F6519" s="118">
        <v>0.48951388888888886</v>
      </c>
      <c r="G6519" t="s">
        <v>9457</v>
      </c>
      <c r="H6519">
        <v>729</v>
      </c>
      <c r="I6519">
        <v>14</v>
      </c>
      <c r="J6519" t="s">
        <v>25428</v>
      </c>
      <c r="L6519">
        <v>285</v>
      </c>
    </row>
    <row r="6520" spans="1:12" x14ac:dyDescent="0.25">
      <c r="A6520" t="s">
        <v>9456</v>
      </c>
      <c r="B6520" t="s">
        <v>9453</v>
      </c>
      <c r="C6520" t="s">
        <v>9454</v>
      </c>
      <c r="D6520" t="s">
        <v>9455</v>
      </c>
      <c r="E6520" s="117">
        <v>43031</v>
      </c>
      <c r="F6520" s="118">
        <v>0.48951388888888886</v>
      </c>
      <c r="G6520" t="s">
        <v>9457</v>
      </c>
      <c r="H6520">
        <v>729</v>
      </c>
      <c r="I6520">
        <v>15</v>
      </c>
      <c r="J6520" t="s">
        <v>25428</v>
      </c>
      <c r="L6520" t="s">
        <v>25413</v>
      </c>
    </row>
    <row r="6521" spans="1:12" x14ac:dyDescent="0.25">
      <c r="A6521" t="s">
        <v>9456</v>
      </c>
      <c r="B6521" t="s">
        <v>9453</v>
      </c>
      <c r="C6521" t="s">
        <v>9454</v>
      </c>
      <c r="D6521" t="s">
        <v>9455</v>
      </c>
      <c r="E6521" s="117">
        <v>43031</v>
      </c>
      <c r="F6521" s="118">
        <v>0.48951388888888886</v>
      </c>
      <c r="G6521" t="s">
        <v>9457</v>
      </c>
      <c r="H6521">
        <v>729</v>
      </c>
      <c r="I6521">
        <v>19</v>
      </c>
      <c r="J6521" t="s">
        <v>25428</v>
      </c>
      <c r="L6521" t="s">
        <v>25462</v>
      </c>
    </row>
    <row r="6522" spans="1:12" x14ac:dyDescent="0.25">
      <c r="A6522" t="s">
        <v>9456</v>
      </c>
      <c r="B6522" t="s">
        <v>9453</v>
      </c>
      <c r="C6522" t="s">
        <v>9454</v>
      </c>
      <c r="D6522" t="s">
        <v>9455</v>
      </c>
      <c r="E6522" s="117">
        <v>43031</v>
      </c>
      <c r="F6522" s="118">
        <v>0.48952546296296301</v>
      </c>
      <c r="G6522" t="s">
        <v>9457</v>
      </c>
      <c r="H6522">
        <v>729</v>
      </c>
      <c r="I6522">
        <v>20</v>
      </c>
      <c r="J6522" t="s">
        <v>25428</v>
      </c>
      <c r="L6522" t="s">
        <v>27</v>
      </c>
    </row>
    <row r="6523" spans="1:12" x14ac:dyDescent="0.25">
      <c r="A6523" t="s">
        <v>9456</v>
      </c>
      <c r="B6523" t="s">
        <v>9453</v>
      </c>
      <c r="C6523" t="s">
        <v>9454</v>
      </c>
      <c r="D6523" t="s">
        <v>9455</v>
      </c>
      <c r="E6523" s="117">
        <v>43031</v>
      </c>
      <c r="F6523" s="118">
        <v>0.48952546296296301</v>
      </c>
      <c r="G6523" t="s">
        <v>9457</v>
      </c>
      <c r="H6523">
        <v>729</v>
      </c>
      <c r="I6523">
        <v>22</v>
      </c>
      <c r="J6523" t="s">
        <v>25428</v>
      </c>
      <c r="L6523" t="s">
        <v>25463</v>
      </c>
    </row>
    <row r="6524" spans="1:12" x14ac:dyDescent="0.25">
      <c r="A6524" t="s">
        <v>9456</v>
      </c>
      <c r="B6524" t="s">
        <v>9453</v>
      </c>
      <c r="C6524" t="s">
        <v>9454</v>
      </c>
      <c r="D6524" t="s">
        <v>9455</v>
      </c>
      <c r="E6524" s="117">
        <v>43031</v>
      </c>
      <c r="F6524" s="118">
        <v>0.48954861111111114</v>
      </c>
      <c r="G6524" t="s">
        <v>9457</v>
      </c>
      <c r="H6524">
        <v>730</v>
      </c>
      <c r="I6524">
        <v>2</v>
      </c>
      <c r="J6524" t="s">
        <v>25428</v>
      </c>
      <c r="L6524" t="s">
        <v>5</v>
      </c>
    </row>
    <row r="6525" spans="1:12" x14ac:dyDescent="0.25">
      <c r="A6525" t="s">
        <v>9456</v>
      </c>
      <c r="B6525" t="s">
        <v>9453</v>
      </c>
      <c r="C6525" t="s">
        <v>9454</v>
      </c>
      <c r="D6525" t="s">
        <v>9455</v>
      </c>
      <c r="E6525" s="117">
        <v>43031</v>
      </c>
      <c r="F6525" s="118">
        <v>0.48954861111111114</v>
      </c>
      <c r="G6525" t="s">
        <v>9457</v>
      </c>
      <c r="H6525">
        <v>730</v>
      </c>
      <c r="I6525">
        <v>5</v>
      </c>
      <c r="J6525" t="s">
        <v>25428</v>
      </c>
      <c r="L6525" t="s">
        <v>177</v>
      </c>
    </row>
    <row r="6526" spans="1:12" x14ac:dyDescent="0.25">
      <c r="A6526" t="s">
        <v>9456</v>
      </c>
      <c r="B6526" t="s">
        <v>9453</v>
      </c>
      <c r="C6526" t="s">
        <v>9454</v>
      </c>
      <c r="D6526" t="s">
        <v>9455</v>
      </c>
      <c r="E6526" s="117">
        <v>43031</v>
      </c>
      <c r="F6526" s="118">
        <v>0.48954861111111114</v>
      </c>
      <c r="G6526" t="s">
        <v>9457</v>
      </c>
      <c r="H6526">
        <v>730</v>
      </c>
      <c r="I6526">
        <v>7</v>
      </c>
      <c r="J6526" t="s">
        <v>25428</v>
      </c>
      <c r="L6526">
        <v>152</v>
      </c>
    </row>
    <row r="6527" spans="1:12" x14ac:dyDescent="0.25">
      <c r="A6527" t="s">
        <v>9456</v>
      </c>
      <c r="B6527" t="s">
        <v>9453</v>
      </c>
      <c r="C6527" t="s">
        <v>9454</v>
      </c>
      <c r="D6527" t="s">
        <v>9455</v>
      </c>
      <c r="E6527" s="117">
        <v>43031</v>
      </c>
      <c r="F6527" s="118">
        <v>0.48954861111111114</v>
      </c>
      <c r="G6527" t="s">
        <v>9457</v>
      </c>
      <c r="H6527">
        <v>730</v>
      </c>
      <c r="I6527">
        <v>8</v>
      </c>
      <c r="J6527" t="s">
        <v>25428</v>
      </c>
      <c r="L6527">
        <v>100000</v>
      </c>
    </row>
    <row r="6528" spans="1:12" x14ac:dyDescent="0.25">
      <c r="A6528" t="s">
        <v>9456</v>
      </c>
      <c r="B6528" t="s">
        <v>9453</v>
      </c>
      <c r="C6528" t="s">
        <v>9454</v>
      </c>
      <c r="D6528" t="s">
        <v>9455</v>
      </c>
      <c r="E6528" s="117">
        <v>43031</v>
      </c>
      <c r="F6528" s="118">
        <v>0.48954861111111114</v>
      </c>
      <c r="G6528" t="s">
        <v>9457</v>
      </c>
      <c r="H6528">
        <v>730</v>
      </c>
      <c r="I6528">
        <v>12</v>
      </c>
      <c r="J6528" t="s">
        <v>25428</v>
      </c>
      <c r="L6528">
        <v>-11.7564574180296</v>
      </c>
    </row>
    <row r="6529" spans="1:12" x14ac:dyDescent="0.25">
      <c r="A6529" t="s">
        <v>9456</v>
      </c>
      <c r="B6529" t="s">
        <v>9453</v>
      </c>
      <c r="C6529" t="s">
        <v>9454</v>
      </c>
      <c r="D6529" t="s">
        <v>9455</v>
      </c>
      <c r="E6529" s="117">
        <v>43031</v>
      </c>
      <c r="F6529" s="118">
        <v>0.48954861111111114</v>
      </c>
      <c r="G6529" t="s">
        <v>9457</v>
      </c>
      <c r="H6529">
        <v>730</v>
      </c>
      <c r="I6529">
        <v>13</v>
      </c>
      <c r="J6529" t="s">
        <v>25428</v>
      </c>
      <c r="L6529">
        <v>-62.223890926853301</v>
      </c>
    </row>
    <row r="6530" spans="1:12" x14ac:dyDescent="0.25">
      <c r="A6530" t="s">
        <v>9456</v>
      </c>
      <c r="B6530" t="s">
        <v>9453</v>
      </c>
      <c r="C6530" t="s">
        <v>9454</v>
      </c>
      <c r="D6530" t="s">
        <v>9455</v>
      </c>
      <c r="E6530" s="117">
        <v>43031</v>
      </c>
      <c r="F6530" s="118">
        <v>0.48956018518518518</v>
      </c>
      <c r="G6530" t="s">
        <v>9457</v>
      </c>
      <c r="H6530">
        <v>730</v>
      </c>
      <c r="I6530">
        <v>14</v>
      </c>
      <c r="J6530" t="s">
        <v>25428</v>
      </c>
      <c r="L6530">
        <v>272</v>
      </c>
    </row>
    <row r="6531" spans="1:12" x14ac:dyDescent="0.25">
      <c r="A6531" t="s">
        <v>9456</v>
      </c>
      <c r="B6531" t="s">
        <v>9453</v>
      </c>
      <c r="C6531" t="s">
        <v>9454</v>
      </c>
      <c r="D6531" t="s">
        <v>9455</v>
      </c>
      <c r="E6531" s="117">
        <v>43031</v>
      </c>
      <c r="F6531" s="118">
        <v>0.48956018518518518</v>
      </c>
      <c r="G6531" t="s">
        <v>9457</v>
      </c>
      <c r="H6531">
        <v>730</v>
      </c>
      <c r="I6531">
        <v>15</v>
      </c>
      <c r="J6531" t="s">
        <v>25428</v>
      </c>
      <c r="L6531" t="s">
        <v>25465</v>
      </c>
    </row>
    <row r="6532" spans="1:12" x14ac:dyDescent="0.25">
      <c r="A6532" t="s">
        <v>9456</v>
      </c>
      <c r="B6532" t="s">
        <v>9453</v>
      </c>
      <c r="C6532" t="s">
        <v>9454</v>
      </c>
      <c r="D6532" t="s">
        <v>9455</v>
      </c>
      <c r="E6532" s="117">
        <v>43031</v>
      </c>
      <c r="F6532" s="118">
        <v>0.48956018518518518</v>
      </c>
      <c r="G6532" t="s">
        <v>9457</v>
      </c>
      <c r="H6532">
        <v>730</v>
      </c>
      <c r="I6532">
        <v>19</v>
      </c>
      <c r="J6532" t="s">
        <v>25428</v>
      </c>
      <c r="L6532" t="s">
        <v>25466</v>
      </c>
    </row>
    <row r="6533" spans="1:12" x14ac:dyDescent="0.25">
      <c r="A6533" t="s">
        <v>9456</v>
      </c>
      <c r="B6533" t="s">
        <v>9453</v>
      </c>
      <c r="C6533" t="s">
        <v>9454</v>
      </c>
      <c r="D6533" t="s">
        <v>9455</v>
      </c>
      <c r="E6533" s="117">
        <v>43031</v>
      </c>
      <c r="F6533" s="118">
        <v>0.48956018518518518</v>
      </c>
      <c r="G6533" t="s">
        <v>9457</v>
      </c>
      <c r="H6533">
        <v>730</v>
      </c>
      <c r="I6533">
        <v>20</v>
      </c>
      <c r="J6533" t="s">
        <v>25428</v>
      </c>
      <c r="L6533" t="s">
        <v>558</v>
      </c>
    </row>
    <row r="6534" spans="1:12" x14ac:dyDescent="0.25">
      <c r="A6534" t="s">
        <v>9456</v>
      </c>
      <c r="B6534" t="s">
        <v>9453</v>
      </c>
      <c r="C6534" t="s">
        <v>9454</v>
      </c>
      <c r="D6534" t="s">
        <v>9455</v>
      </c>
      <c r="E6534" s="117">
        <v>43031</v>
      </c>
      <c r="F6534" s="118">
        <v>0.48956018518518518</v>
      </c>
      <c r="G6534" t="s">
        <v>9457</v>
      </c>
      <c r="H6534">
        <v>730</v>
      </c>
      <c r="I6534">
        <v>22</v>
      </c>
      <c r="J6534" t="s">
        <v>25428</v>
      </c>
      <c r="L6534" t="s">
        <v>25467</v>
      </c>
    </row>
    <row r="6535" spans="1:12" x14ac:dyDescent="0.25">
      <c r="A6535" t="s">
        <v>9456</v>
      </c>
      <c r="B6535" t="s">
        <v>9453</v>
      </c>
      <c r="C6535" t="s">
        <v>9454</v>
      </c>
      <c r="D6535" t="s">
        <v>9455</v>
      </c>
      <c r="E6535" s="117">
        <v>43031</v>
      </c>
      <c r="F6535" s="118">
        <v>0.48958333333333331</v>
      </c>
      <c r="G6535" t="s">
        <v>9457</v>
      </c>
      <c r="H6535">
        <v>731</v>
      </c>
      <c r="I6535">
        <v>2</v>
      </c>
      <c r="J6535" t="s">
        <v>25428</v>
      </c>
      <c r="L6535" t="s">
        <v>5</v>
      </c>
    </row>
    <row r="6536" spans="1:12" x14ac:dyDescent="0.25">
      <c r="A6536" t="s">
        <v>9456</v>
      </c>
      <c r="B6536" t="s">
        <v>9453</v>
      </c>
      <c r="C6536" t="s">
        <v>9454</v>
      </c>
      <c r="D6536" t="s">
        <v>9455</v>
      </c>
      <c r="E6536" s="117">
        <v>43031</v>
      </c>
      <c r="F6536" s="118">
        <v>0.48958333333333331</v>
      </c>
      <c r="G6536" t="s">
        <v>9457</v>
      </c>
      <c r="H6536">
        <v>731</v>
      </c>
      <c r="I6536">
        <v>5</v>
      </c>
      <c r="J6536" t="s">
        <v>25428</v>
      </c>
      <c r="L6536" t="s">
        <v>177</v>
      </c>
    </row>
    <row r="6537" spans="1:12" x14ac:dyDescent="0.25">
      <c r="A6537" t="s">
        <v>9456</v>
      </c>
      <c r="B6537" t="s">
        <v>9453</v>
      </c>
      <c r="C6537" t="s">
        <v>9454</v>
      </c>
      <c r="D6537" t="s">
        <v>9455</v>
      </c>
      <c r="E6537" s="117">
        <v>43031</v>
      </c>
      <c r="F6537" s="118">
        <v>0.48959490740740735</v>
      </c>
      <c r="G6537" t="s">
        <v>9457</v>
      </c>
      <c r="H6537">
        <v>731</v>
      </c>
      <c r="I6537">
        <v>7</v>
      </c>
      <c r="J6537" t="s">
        <v>25428</v>
      </c>
      <c r="L6537">
        <v>153</v>
      </c>
    </row>
    <row r="6538" spans="1:12" x14ac:dyDescent="0.25">
      <c r="A6538" t="s">
        <v>9456</v>
      </c>
      <c r="B6538" t="s">
        <v>9453</v>
      </c>
      <c r="C6538" t="s">
        <v>9454</v>
      </c>
      <c r="D6538" t="s">
        <v>9455</v>
      </c>
      <c r="E6538" s="117">
        <v>43031</v>
      </c>
      <c r="F6538" s="118">
        <v>0.48959490740740735</v>
      </c>
      <c r="G6538" t="s">
        <v>9457</v>
      </c>
      <c r="H6538">
        <v>731</v>
      </c>
      <c r="I6538">
        <v>8</v>
      </c>
      <c r="J6538" t="s">
        <v>25428</v>
      </c>
      <c r="L6538">
        <v>100000</v>
      </c>
    </row>
    <row r="6539" spans="1:12" x14ac:dyDescent="0.25">
      <c r="A6539" t="s">
        <v>9456</v>
      </c>
      <c r="B6539" t="s">
        <v>9453</v>
      </c>
      <c r="C6539" t="s">
        <v>9454</v>
      </c>
      <c r="D6539" t="s">
        <v>9455</v>
      </c>
      <c r="E6539" s="117">
        <v>43031</v>
      </c>
      <c r="F6539" s="118">
        <v>0.48959490740740735</v>
      </c>
      <c r="G6539" t="s">
        <v>9457</v>
      </c>
      <c r="H6539">
        <v>731</v>
      </c>
      <c r="I6539">
        <v>12</v>
      </c>
      <c r="J6539" t="s">
        <v>25428</v>
      </c>
      <c r="L6539">
        <v>-11.7514147308981</v>
      </c>
    </row>
    <row r="6540" spans="1:12" x14ac:dyDescent="0.25">
      <c r="A6540" t="s">
        <v>9456</v>
      </c>
      <c r="B6540" t="s">
        <v>9453</v>
      </c>
      <c r="C6540" t="s">
        <v>9454</v>
      </c>
      <c r="D6540" t="s">
        <v>9455</v>
      </c>
      <c r="E6540" s="117">
        <v>43031</v>
      </c>
      <c r="F6540" s="118">
        <v>0.48959490740740735</v>
      </c>
      <c r="G6540" t="s">
        <v>9457</v>
      </c>
      <c r="H6540">
        <v>731</v>
      </c>
      <c r="I6540">
        <v>13</v>
      </c>
      <c r="J6540" t="s">
        <v>25428</v>
      </c>
      <c r="L6540">
        <v>-62.221739257183899</v>
      </c>
    </row>
    <row r="6541" spans="1:12" x14ac:dyDescent="0.25">
      <c r="A6541" t="s">
        <v>9456</v>
      </c>
      <c r="B6541" t="s">
        <v>9453</v>
      </c>
      <c r="C6541" t="s">
        <v>9454</v>
      </c>
      <c r="D6541" t="s">
        <v>9455</v>
      </c>
      <c r="E6541" s="117">
        <v>43031</v>
      </c>
      <c r="F6541" s="118">
        <v>0.48959490740740735</v>
      </c>
      <c r="G6541" t="s">
        <v>9457</v>
      </c>
      <c r="H6541">
        <v>731</v>
      </c>
      <c r="I6541">
        <v>14</v>
      </c>
      <c r="J6541" t="s">
        <v>25428</v>
      </c>
      <c r="L6541">
        <v>263</v>
      </c>
    </row>
    <row r="6542" spans="1:12" x14ac:dyDescent="0.25">
      <c r="A6542" t="s">
        <v>9456</v>
      </c>
      <c r="B6542" t="s">
        <v>9453</v>
      </c>
      <c r="C6542" t="s">
        <v>9454</v>
      </c>
      <c r="D6542" t="s">
        <v>9455</v>
      </c>
      <c r="E6542" s="117">
        <v>43031</v>
      </c>
      <c r="F6542" s="118">
        <v>0.48959490740740735</v>
      </c>
      <c r="G6542" t="s">
        <v>9457</v>
      </c>
      <c r="H6542">
        <v>731</v>
      </c>
      <c r="I6542">
        <v>15</v>
      </c>
      <c r="J6542" t="s">
        <v>25428</v>
      </c>
      <c r="L6542" t="s">
        <v>25465</v>
      </c>
    </row>
    <row r="6543" spans="1:12" x14ac:dyDescent="0.25">
      <c r="A6543" t="s">
        <v>9456</v>
      </c>
      <c r="B6543" t="s">
        <v>9453</v>
      </c>
      <c r="C6543" t="s">
        <v>9454</v>
      </c>
      <c r="D6543" t="s">
        <v>9455</v>
      </c>
      <c r="E6543" s="117">
        <v>43031</v>
      </c>
      <c r="F6543" s="118">
        <v>0.4896064814814815</v>
      </c>
      <c r="G6543" t="s">
        <v>9457</v>
      </c>
      <c r="H6543">
        <v>731</v>
      </c>
      <c r="I6543">
        <v>19</v>
      </c>
      <c r="J6543" t="s">
        <v>25428</v>
      </c>
      <c r="L6543" t="s">
        <v>25469</v>
      </c>
    </row>
    <row r="6544" spans="1:12" x14ac:dyDescent="0.25">
      <c r="A6544" t="s">
        <v>9456</v>
      </c>
      <c r="B6544" t="s">
        <v>9453</v>
      </c>
      <c r="C6544" t="s">
        <v>9454</v>
      </c>
      <c r="D6544" t="s">
        <v>9455</v>
      </c>
      <c r="E6544" s="117">
        <v>43031</v>
      </c>
      <c r="F6544" s="118">
        <v>0.4896064814814815</v>
      </c>
      <c r="G6544" t="s">
        <v>9457</v>
      </c>
      <c r="H6544">
        <v>731</v>
      </c>
      <c r="I6544">
        <v>20</v>
      </c>
      <c r="J6544" t="s">
        <v>25428</v>
      </c>
      <c r="L6544" t="s">
        <v>31</v>
      </c>
    </row>
    <row r="6545" spans="1:12" x14ac:dyDescent="0.25">
      <c r="A6545" t="s">
        <v>9456</v>
      </c>
      <c r="B6545" t="s">
        <v>9453</v>
      </c>
      <c r="C6545" t="s">
        <v>9454</v>
      </c>
      <c r="D6545" t="s">
        <v>9455</v>
      </c>
      <c r="E6545" s="117">
        <v>43031</v>
      </c>
      <c r="F6545" s="118">
        <v>0.4896064814814815</v>
      </c>
      <c r="G6545" t="s">
        <v>9457</v>
      </c>
      <c r="H6545">
        <v>731</v>
      </c>
      <c r="I6545">
        <v>22</v>
      </c>
      <c r="J6545" t="s">
        <v>25428</v>
      </c>
      <c r="L6545" t="s">
        <v>25470</v>
      </c>
    </row>
    <row r="6546" spans="1:12" x14ac:dyDescent="0.25">
      <c r="A6546" t="s">
        <v>9456</v>
      </c>
      <c r="B6546" t="s">
        <v>9453</v>
      </c>
      <c r="C6546" t="s">
        <v>9454</v>
      </c>
      <c r="D6546" t="s">
        <v>9455</v>
      </c>
      <c r="E6546" s="117">
        <v>43031</v>
      </c>
      <c r="F6546" s="118">
        <v>0.48962962962962964</v>
      </c>
      <c r="G6546" t="s">
        <v>9457</v>
      </c>
      <c r="H6546">
        <v>732</v>
      </c>
      <c r="I6546">
        <v>2</v>
      </c>
      <c r="J6546" t="s">
        <v>25428</v>
      </c>
      <c r="L6546" t="s">
        <v>5</v>
      </c>
    </row>
    <row r="6547" spans="1:12" x14ac:dyDescent="0.25">
      <c r="A6547" t="s">
        <v>9456</v>
      </c>
      <c r="B6547" t="s">
        <v>9453</v>
      </c>
      <c r="C6547" t="s">
        <v>9454</v>
      </c>
      <c r="D6547" t="s">
        <v>9455</v>
      </c>
      <c r="E6547" s="117">
        <v>43031</v>
      </c>
      <c r="F6547" s="118">
        <v>0.48962962962962964</v>
      </c>
      <c r="G6547" t="s">
        <v>9457</v>
      </c>
      <c r="H6547">
        <v>732</v>
      </c>
      <c r="I6547">
        <v>5</v>
      </c>
      <c r="J6547" t="s">
        <v>25428</v>
      </c>
      <c r="L6547" t="s">
        <v>177</v>
      </c>
    </row>
    <row r="6548" spans="1:12" x14ac:dyDescent="0.25">
      <c r="A6548" t="s">
        <v>9456</v>
      </c>
      <c r="B6548" t="s">
        <v>9453</v>
      </c>
      <c r="C6548" t="s">
        <v>9454</v>
      </c>
      <c r="D6548" t="s">
        <v>9455</v>
      </c>
      <c r="E6548" s="117">
        <v>43031</v>
      </c>
      <c r="F6548" s="118">
        <v>0.48962962962962964</v>
      </c>
      <c r="G6548" t="s">
        <v>9457</v>
      </c>
      <c r="H6548">
        <v>732</v>
      </c>
      <c r="I6548">
        <v>7</v>
      </c>
      <c r="J6548" t="s">
        <v>25428</v>
      </c>
      <c r="L6548">
        <v>154</v>
      </c>
    </row>
    <row r="6549" spans="1:12" x14ac:dyDescent="0.25">
      <c r="A6549" t="s">
        <v>9456</v>
      </c>
      <c r="B6549" t="s">
        <v>9453</v>
      </c>
      <c r="C6549" t="s">
        <v>9454</v>
      </c>
      <c r="D6549" t="s">
        <v>9455</v>
      </c>
      <c r="E6549" s="117">
        <v>43031</v>
      </c>
      <c r="F6549" s="118">
        <v>0.48962962962962964</v>
      </c>
      <c r="G6549" t="s">
        <v>9457</v>
      </c>
      <c r="H6549">
        <v>732</v>
      </c>
      <c r="I6549">
        <v>8</v>
      </c>
      <c r="J6549" t="s">
        <v>25428</v>
      </c>
      <c r="L6549">
        <v>100000</v>
      </c>
    </row>
    <row r="6550" spans="1:12" x14ac:dyDescent="0.25">
      <c r="A6550" t="s">
        <v>9456</v>
      </c>
      <c r="B6550" t="s">
        <v>9453</v>
      </c>
      <c r="C6550" t="s">
        <v>9454</v>
      </c>
      <c r="D6550" t="s">
        <v>9455</v>
      </c>
      <c r="E6550" s="117">
        <v>43031</v>
      </c>
      <c r="F6550" s="118">
        <v>0.48962962962962964</v>
      </c>
      <c r="G6550" t="s">
        <v>9457</v>
      </c>
      <c r="H6550">
        <v>732</v>
      </c>
      <c r="I6550">
        <v>12</v>
      </c>
      <c r="J6550" t="s">
        <v>25428</v>
      </c>
      <c r="L6550">
        <v>-11.743009379320799</v>
      </c>
    </row>
    <row r="6551" spans="1:12" x14ac:dyDescent="0.25">
      <c r="A6551" t="s">
        <v>9456</v>
      </c>
      <c r="B6551" t="s">
        <v>9453</v>
      </c>
      <c r="C6551" t="s">
        <v>9454</v>
      </c>
      <c r="D6551" t="s">
        <v>9455</v>
      </c>
      <c r="E6551" s="117">
        <v>43031</v>
      </c>
      <c r="F6551" s="118">
        <v>0.48962962962962964</v>
      </c>
      <c r="G6551" t="s">
        <v>9457</v>
      </c>
      <c r="H6551">
        <v>732</v>
      </c>
      <c r="I6551">
        <v>13</v>
      </c>
      <c r="J6551" t="s">
        <v>25428</v>
      </c>
      <c r="L6551">
        <v>-62.2266999709693</v>
      </c>
    </row>
    <row r="6552" spans="1:12" x14ac:dyDescent="0.25">
      <c r="A6552" t="s">
        <v>9456</v>
      </c>
      <c r="B6552" t="s">
        <v>9453</v>
      </c>
      <c r="C6552" t="s">
        <v>9454</v>
      </c>
      <c r="D6552" t="s">
        <v>9455</v>
      </c>
      <c r="E6552" s="117">
        <v>43031</v>
      </c>
      <c r="F6552" s="118">
        <v>0.48964120370370368</v>
      </c>
      <c r="G6552" t="s">
        <v>9457</v>
      </c>
      <c r="H6552">
        <v>732</v>
      </c>
      <c r="I6552">
        <v>14</v>
      </c>
      <c r="J6552" t="s">
        <v>25428</v>
      </c>
      <c r="L6552">
        <v>280</v>
      </c>
    </row>
    <row r="6553" spans="1:12" x14ac:dyDescent="0.25">
      <c r="A6553" t="s">
        <v>9456</v>
      </c>
      <c r="B6553" t="s">
        <v>9453</v>
      </c>
      <c r="C6553" t="s">
        <v>9454</v>
      </c>
      <c r="D6553" t="s">
        <v>9455</v>
      </c>
      <c r="E6553" s="117">
        <v>43031</v>
      </c>
      <c r="F6553" s="118">
        <v>0.48964120370370368</v>
      </c>
      <c r="G6553" t="s">
        <v>9457</v>
      </c>
      <c r="H6553">
        <v>732</v>
      </c>
      <c r="I6553">
        <v>15</v>
      </c>
      <c r="J6553" t="s">
        <v>25428</v>
      </c>
      <c r="L6553" t="s">
        <v>25465</v>
      </c>
    </row>
    <row r="6554" spans="1:12" x14ac:dyDescent="0.25">
      <c r="A6554" t="s">
        <v>9456</v>
      </c>
      <c r="B6554" t="s">
        <v>9453</v>
      </c>
      <c r="C6554" t="s">
        <v>9454</v>
      </c>
      <c r="D6554" t="s">
        <v>9455</v>
      </c>
      <c r="E6554" s="117">
        <v>43031</v>
      </c>
      <c r="F6554" s="118">
        <v>0.48964120370370368</v>
      </c>
      <c r="G6554" t="s">
        <v>9457</v>
      </c>
      <c r="H6554">
        <v>732</v>
      </c>
      <c r="I6554">
        <v>19</v>
      </c>
      <c r="J6554" t="s">
        <v>25428</v>
      </c>
      <c r="L6554" t="s">
        <v>25472</v>
      </c>
    </row>
    <row r="6555" spans="1:12" x14ac:dyDescent="0.25">
      <c r="A6555" t="s">
        <v>9456</v>
      </c>
      <c r="B6555" t="s">
        <v>9453</v>
      </c>
      <c r="C6555" t="s">
        <v>9454</v>
      </c>
      <c r="D6555" t="s">
        <v>9455</v>
      </c>
      <c r="E6555" s="117">
        <v>43031</v>
      </c>
      <c r="F6555" s="118">
        <v>0.48964120370370368</v>
      </c>
      <c r="G6555" t="s">
        <v>9457</v>
      </c>
      <c r="H6555">
        <v>732</v>
      </c>
      <c r="I6555">
        <v>20</v>
      </c>
      <c r="J6555" t="s">
        <v>25428</v>
      </c>
      <c r="L6555" t="s">
        <v>31</v>
      </c>
    </row>
    <row r="6556" spans="1:12" x14ac:dyDescent="0.25">
      <c r="A6556" t="s">
        <v>9456</v>
      </c>
      <c r="B6556" t="s">
        <v>9453</v>
      </c>
      <c r="C6556" t="s">
        <v>9454</v>
      </c>
      <c r="D6556" t="s">
        <v>9455</v>
      </c>
      <c r="E6556" s="117">
        <v>43031</v>
      </c>
      <c r="F6556" s="118">
        <v>0.48964120370370368</v>
      </c>
      <c r="G6556" t="s">
        <v>9457</v>
      </c>
      <c r="H6556">
        <v>732</v>
      </c>
      <c r="I6556">
        <v>22</v>
      </c>
      <c r="J6556" t="s">
        <v>25428</v>
      </c>
      <c r="L6556" t="s">
        <v>25473</v>
      </c>
    </row>
    <row r="6557" spans="1:12" x14ac:dyDescent="0.25">
      <c r="A6557" t="s">
        <v>9456</v>
      </c>
      <c r="B6557" t="s">
        <v>9453</v>
      </c>
      <c r="C6557" t="s">
        <v>9454</v>
      </c>
      <c r="D6557" t="s">
        <v>9455</v>
      </c>
      <c r="E6557" s="117">
        <v>43031</v>
      </c>
      <c r="F6557" s="118">
        <v>0.48966435185185181</v>
      </c>
      <c r="G6557" t="s">
        <v>9457</v>
      </c>
      <c r="H6557">
        <v>733</v>
      </c>
      <c r="I6557">
        <v>2</v>
      </c>
      <c r="J6557" t="s">
        <v>25428</v>
      </c>
      <c r="L6557" t="s">
        <v>5</v>
      </c>
    </row>
    <row r="6558" spans="1:12" x14ac:dyDescent="0.25">
      <c r="A6558" t="s">
        <v>9456</v>
      </c>
      <c r="B6558" t="s">
        <v>9453</v>
      </c>
      <c r="C6558" t="s">
        <v>9454</v>
      </c>
      <c r="D6558" t="s">
        <v>9455</v>
      </c>
      <c r="E6558" s="117">
        <v>43031</v>
      </c>
      <c r="F6558" s="118">
        <v>0.48966435185185181</v>
      </c>
      <c r="G6558" t="s">
        <v>9457</v>
      </c>
      <c r="H6558">
        <v>733</v>
      </c>
      <c r="I6558">
        <v>5</v>
      </c>
      <c r="J6558" t="s">
        <v>25428</v>
      </c>
      <c r="L6558" t="s">
        <v>177</v>
      </c>
    </row>
    <row r="6559" spans="1:12" x14ac:dyDescent="0.25">
      <c r="A6559" t="s">
        <v>9456</v>
      </c>
      <c r="B6559" t="s">
        <v>9453</v>
      </c>
      <c r="C6559" t="s">
        <v>9454</v>
      </c>
      <c r="D6559" t="s">
        <v>9455</v>
      </c>
      <c r="E6559" s="117">
        <v>43031</v>
      </c>
      <c r="F6559" s="118">
        <v>0.48966435185185181</v>
      </c>
      <c r="G6559" t="s">
        <v>9457</v>
      </c>
      <c r="H6559">
        <v>733</v>
      </c>
      <c r="I6559">
        <v>7</v>
      </c>
      <c r="J6559" t="s">
        <v>25428</v>
      </c>
      <c r="L6559">
        <v>155</v>
      </c>
    </row>
    <row r="6560" spans="1:12" x14ac:dyDescent="0.25">
      <c r="A6560" t="s">
        <v>9456</v>
      </c>
      <c r="B6560" t="s">
        <v>9453</v>
      </c>
      <c r="C6560" t="s">
        <v>9454</v>
      </c>
      <c r="D6560" t="s">
        <v>9455</v>
      </c>
      <c r="E6560" s="117">
        <v>43031</v>
      </c>
      <c r="F6560" s="118">
        <v>0.48966435185185181</v>
      </c>
      <c r="G6560" t="s">
        <v>9457</v>
      </c>
      <c r="H6560">
        <v>733</v>
      </c>
      <c r="I6560">
        <v>8</v>
      </c>
      <c r="J6560" t="s">
        <v>25428</v>
      </c>
      <c r="L6560">
        <v>100000</v>
      </c>
    </row>
    <row r="6561" spans="1:12" x14ac:dyDescent="0.25">
      <c r="A6561" t="s">
        <v>9456</v>
      </c>
      <c r="B6561" t="s">
        <v>9453</v>
      </c>
      <c r="C6561" t="s">
        <v>9454</v>
      </c>
      <c r="D6561" t="s">
        <v>9455</v>
      </c>
      <c r="E6561" s="117">
        <v>43031</v>
      </c>
      <c r="F6561" s="118">
        <v>0.48967592592592596</v>
      </c>
      <c r="G6561" t="s">
        <v>9457</v>
      </c>
      <c r="H6561">
        <v>733</v>
      </c>
      <c r="I6561">
        <v>12</v>
      </c>
      <c r="J6561" t="s">
        <v>25428</v>
      </c>
      <c r="L6561">
        <v>-11.809496050161201</v>
      </c>
    </row>
    <row r="6562" spans="1:12" x14ac:dyDescent="0.25">
      <c r="A6562" t="s">
        <v>9456</v>
      </c>
      <c r="B6562" t="s">
        <v>9453</v>
      </c>
      <c r="C6562" t="s">
        <v>9454</v>
      </c>
      <c r="D6562" t="s">
        <v>9455</v>
      </c>
      <c r="E6562" s="117">
        <v>43031</v>
      </c>
      <c r="F6562" s="118">
        <v>0.48967592592592596</v>
      </c>
      <c r="G6562" t="s">
        <v>9457</v>
      </c>
      <c r="H6562">
        <v>733</v>
      </c>
      <c r="I6562">
        <v>13</v>
      </c>
      <c r="J6562" t="s">
        <v>25428</v>
      </c>
      <c r="L6562">
        <v>-62.060175078839102</v>
      </c>
    </row>
    <row r="6563" spans="1:12" x14ac:dyDescent="0.25">
      <c r="A6563" t="s">
        <v>9456</v>
      </c>
      <c r="B6563" t="s">
        <v>9453</v>
      </c>
      <c r="C6563" t="s">
        <v>9454</v>
      </c>
      <c r="D6563" t="s">
        <v>9455</v>
      </c>
      <c r="E6563" s="117">
        <v>43031</v>
      </c>
      <c r="F6563" s="118">
        <v>0.48967592592592596</v>
      </c>
      <c r="G6563" t="s">
        <v>9457</v>
      </c>
      <c r="H6563">
        <v>733</v>
      </c>
      <c r="I6563">
        <v>14</v>
      </c>
      <c r="J6563" t="s">
        <v>25428</v>
      </c>
      <c r="L6563">
        <v>292</v>
      </c>
    </row>
    <row r="6564" spans="1:12" x14ac:dyDescent="0.25">
      <c r="A6564" t="s">
        <v>9456</v>
      </c>
      <c r="B6564" t="s">
        <v>9453</v>
      </c>
      <c r="C6564" t="s">
        <v>9454</v>
      </c>
      <c r="D6564" t="s">
        <v>9455</v>
      </c>
      <c r="E6564" s="117">
        <v>43031</v>
      </c>
      <c r="F6564" s="118">
        <v>0.48967592592592596</v>
      </c>
      <c r="G6564" t="s">
        <v>9457</v>
      </c>
      <c r="H6564">
        <v>733</v>
      </c>
      <c r="I6564">
        <v>15</v>
      </c>
      <c r="J6564" t="s">
        <v>25428</v>
      </c>
      <c r="L6564" t="s">
        <v>25414</v>
      </c>
    </row>
    <row r="6565" spans="1:12" x14ac:dyDescent="0.25">
      <c r="A6565" t="s">
        <v>9456</v>
      </c>
      <c r="B6565" t="s">
        <v>9453</v>
      </c>
      <c r="C6565" t="s">
        <v>9454</v>
      </c>
      <c r="D6565" t="s">
        <v>9455</v>
      </c>
      <c r="E6565" s="117">
        <v>43031</v>
      </c>
      <c r="F6565" s="118">
        <v>0.48967592592592596</v>
      </c>
      <c r="G6565" t="s">
        <v>9457</v>
      </c>
      <c r="H6565">
        <v>733</v>
      </c>
      <c r="I6565">
        <v>19</v>
      </c>
      <c r="J6565" t="s">
        <v>25428</v>
      </c>
      <c r="L6565" t="s">
        <v>25475</v>
      </c>
    </row>
    <row r="6566" spans="1:12" x14ac:dyDescent="0.25">
      <c r="A6566" t="s">
        <v>9456</v>
      </c>
      <c r="B6566" t="s">
        <v>9453</v>
      </c>
      <c r="C6566" t="s">
        <v>9454</v>
      </c>
      <c r="D6566" t="s">
        <v>9455</v>
      </c>
      <c r="E6566" s="117">
        <v>43031</v>
      </c>
      <c r="F6566" s="118">
        <v>0.48967592592592596</v>
      </c>
      <c r="G6566" t="s">
        <v>9457</v>
      </c>
      <c r="H6566">
        <v>733</v>
      </c>
      <c r="I6566">
        <v>20</v>
      </c>
      <c r="J6566" t="s">
        <v>25428</v>
      </c>
      <c r="L6566" t="s">
        <v>43</v>
      </c>
    </row>
    <row r="6567" spans="1:12" x14ac:dyDescent="0.25">
      <c r="A6567" t="s">
        <v>9456</v>
      </c>
      <c r="B6567" t="s">
        <v>9453</v>
      </c>
      <c r="C6567" t="s">
        <v>9454</v>
      </c>
      <c r="D6567" t="s">
        <v>9455</v>
      </c>
      <c r="E6567" s="117">
        <v>43031</v>
      </c>
      <c r="F6567" s="118">
        <v>0.48967592592592596</v>
      </c>
      <c r="G6567" t="s">
        <v>9457</v>
      </c>
      <c r="H6567">
        <v>733</v>
      </c>
      <c r="I6567">
        <v>22</v>
      </c>
      <c r="J6567" t="s">
        <v>25428</v>
      </c>
      <c r="L6567" t="s">
        <v>25476</v>
      </c>
    </row>
    <row r="6568" spans="1:12" x14ac:dyDescent="0.25">
      <c r="A6568" t="s">
        <v>9456</v>
      </c>
      <c r="B6568" t="s">
        <v>9453</v>
      </c>
      <c r="C6568" t="s">
        <v>9454</v>
      </c>
      <c r="D6568" t="s">
        <v>9455</v>
      </c>
      <c r="E6568" s="117">
        <v>43031</v>
      </c>
      <c r="F6568" s="118">
        <v>0.48969907407407409</v>
      </c>
      <c r="G6568" t="s">
        <v>9457</v>
      </c>
      <c r="H6568">
        <v>734</v>
      </c>
      <c r="I6568">
        <v>2</v>
      </c>
      <c r="J6568" t="s">
        <v>25428</v>
      </c>
      <c r="L6568" t="s">
        <v>5</v>
      </c>
    </row>
    <row r="6569" spans="1:12" x14ac:dyDescent="0.25">
      <c r="A6569" t="s">
        <v>9456</v>
      </c>
      <c r="B6569" t="s">
        <v>9453</v>
      </c>
      <c r="C6569" t="s">
        <v>9454</v>
      </c>
      <c r="D6569" t="s">
        <v>9455</v>
      </c>
      <c r="E6569" s="117">
        <v>43031</v>
      </c>
      <c r="F6569" s="118">
        <v>0.48969907407407409</v>
      </c>
      <c r="G6569" t="s">
        <v>9457</v>
      </c>
      <c r="H6569">
        <v>734</v>
      </c>
      <c r="I6569">
        <v>5</v>
      </c>
      <c r="J6569" t="s">
        <v>25428</v>
      </c>
      <c r="L6569" t="s">
        <v>177</v>
      </c>
    </row>
    <row r="6570" spans="1:12" x14ac:dyDescent="0.25">
      <c r="A6570" t="s">
        <v>9456</v>
      </c>
      <c r="B6570" t="s">
        <v>9453</v>
      </c>
      <c r="C6570" t="s">
        <v>9454</v>
      </c>
      <c r="D6570" t="s">
        <v>9455</v>
      </c>
      <c r="E6570" s="117">
        <v>43031</v>
      </c>
      <c r="F6570" s="118">
        <v>0.48969907407407409</v>
      </c>
      <c r="G6570" t="s">
        <v>9457</v>
      </c>
      <c r="H6570">
        <v>734</v>
      </c>
      <c r="I6570">
        <v>7</v>
      </c>
      <c r="J6570" t="s">
        <v>25428</v>
      </c>
      <c r="L6570">
        <v>156</v>
      </c>
    </row>
    <row r="6571" spans="1:12" x14ac:dyDescent="0.25">
      <c r="A6571" t="s">
        <v>9456</v>
      </c>
      <c r="B6571" t="s">
        <v>9453</v>
      </c>
      <c r="C6571" t="s">
        <v>9454</v>
      </c>
      <c r="D6571" t="s">
        <v>9455</v>
      </c>
      <c r="E6571" s="117">
        <v>43031</v>
      </c>
      <c r="F6571" s="118">
        <v>0.48971064814814813</v>
      </c>
      <c r="G6571" t="s">
        <v>9457</v>
      </c>
      <c r="H6571">
        <v>734</v>
      </c>
      <c r="I6571">
        <v>8</v>
      </c>
      <c r="J6571" t="s">
        <v>25428</v>
      </c>
      <c r="L6571">
        <v>100000</v>
      </c>
    </row>
    <row r="6572" spans="1:12" x14ac:dyDescent="0.25">
      <c r="A6572" t="s">
        <v>9456</v>
      </c>
      <c r="B6572" t="s">
        <v>9453</v>
      </c>
      <c r="C6572" t="s">
        <v>9454</v>
      </c>
      <c r="D6572" t="s">
        <v>9455</v>
      </c>
      <c r="E6572" s="117">
        <v>43031</v>
      </c>
      <c r="F6572" s="118">
        <v>0.48971064814814813</v>
      </c>
      <c r="G6572" t="s">
        <v>9457</v>
      </c>
      <c r="H6572">
        <v>734</v>
      </c>
      <c r="I6572">
        <v>12</v>
      </c>
      <c r="J6572" t="s">
        <v>25428</v>
      </c>
      <c r="L6572">
        <v>-11.8058831407892</v>
      </c>
    </row>
    <row r="6573" spans="1:12" x14ac:dyDescent="0.25">
      <c r="A6573" t="s">
        <v>9456</v>
      </c>
      <c r="B6573" t="s">
        <v>9453</v>
      </c>
      <c r="C6573" t="s">
        <v>9454</v>
      </c>
      <c r="D6573" t="s">
        <v>9455</v>
      </c>
      <c r="E6573" s="117">
        <v>43031</v>
      </c>
      <c r="F6573" s="118">
        <v>0.48971064814814813</v>
      </c>
      <c r="G6573" t="s">
        <v>9457</v>
      </c>
      <c r="H6573">
        <v>734</v>
      </c>
      <c r="I6573">
        <v>13</v>
      </c>
      <c r="J6573" t="s">
        <v>25428</v>
      </c>
      <c r="L6573">
        <v>-62.0613989557948</v>
      </c>
    </row>
    <row r="6574" spans="1:12" x14ac:dyDescent="0.25">
      <c r="A6574" t="s">
        <v>9456</v>
      </c>
      <c r="B6574" t="s">
        <v>9453</v>
      </c>
      <c r="C6574" t="s">
        <v>9454</v>
      </c>
      <c r="D6574" t="s">
        <v>9455</v>
      </c>
      <c r="E6574" s="117">
        <v>43031</v>
      </c>
      <c r="F6574" s="118">
        <v>0.48971064814814813</v>
      </c>
      <c r="G6574" t="s">
        <v>9457</v>
      </c>
      <c r="H6574">
        <v>734</v>
      </c>
      <c r="I6574">
        <v>14</v>
      </c>
      <c r="J6574" t="s">
        <v>25428</v>
      </c>
      <c r="L6574">
        <v>296</v>
      </c>
    </row>
    <row r="6575" spans="1:12" x14ac:dyDescent="0.25">
      <c r="A6575" t="s">
        <v>9456</v>
      </c>
      <c r="B6575" t="s">
        <v>9453</v>
      </c>
      <c r="C6575" t="s">
        <v>9454</v>
      </c>
      <c r="D6575" t="s">
        <v>9455</v>
      </c>
      <c r="E6575" s="117">
        <v>43031</v>
      </c>
      <c r="F6575" s="118">
        <v>0.48971064814814813</v>
      </c>
      <c r="G6575" t="s">
        <v>9457</v>
      </c>
      <c r="H6575">
        <v>734</v>
      </c>
      <c r="I6575">
        <v>15</v>
      </c>
      <c r="J6575" t="s">
        <v>25428</v>
      </c>
      <c r="L6575" t="s">
        <v>25414</v>
      </c>
    </row>
    <row r="6576" spans="1:12" x14ac:dyDescent="0.25">
      <c r="A6576" t="s">
        <v>9456</v>
      </c>
      <c r="B6576" t="s">
        <v>9453</v>
      </c>
      <c r="C6576" t="s">
        <v>9454</v>
      </c>
      <c r="D6576" t="s">
        <v>9455</v>
      </c>
      <c r="E6576" s="117">
        <v>43031</v>
      </c>
      <c r="F6576" s="118">
        <v>0.48971064814814813</v>
      </c>
      <c r="G6576" t="s">
        <v>9457</v>
      </c>
      <c r="H6576">
        <v>734</v>
      </c>
      <c r="I6576">
        <v>19</v>
      </c>
      <c r="J6576" t="s">
        <v>25428</v>
      </c>
      <c r="L6576" t="s">
        <v>25478</v>
      </c>
    </row>
    <row r="6577" spans="1:12" x14ac:dyDescent="0.25">
      <c r="A6577" t="s">
        <v>9456</v>
      </c>
      <c r="B6577" t="s">
        <v>9453</v>
      </c>
      <c r="C6577" t="s">
        <v>9454</v>
      </c>
      <c r="D6577" t="s">
        <v>9455</v>
      </c>
      <c r="E6577" s="117">
        <v>43031</v>
      </c>
      <c r="F6577" s="118">
        <v>0.48972222222222223</v>
      </c>
      <c r="G6577" t="s">
        <v>9457</v>
      </c>
      <c r="H6577">
        <v>734</v>
      </c>
      <c r="I6577">
        <v>20</v>
      </c>
      <c r="J6577" t="s">
        <v>25428</v>
      </c>
      <c r="L6577" t="s">
        <v>31</v>
      </c>
    </row>
    <row r="6578" spans="1:12" x14ac:dyDescent="0.25">
      <c r="A6578" t="s">
        <v>9456</v>
      </c>
      <c r="B6578" t="s">
        <v>9453</v>
      </c>
      <c r="C6578" t="s">
        <v>9454</v>
      </c>
      <c r="D6578" t="s">
        <v>9455</v>
      </c>
      <c r="E6578" s="117">
        <v>43031</v>
      </c>
      <c r="F6578" s="118">
        <v>0.48972222222222223</v>
      </c>
      <c r="G6578" t="s">
        <v>9457</v>
      </c>
      <c r="H6578">
        <v>734</v>
      </c>
      <c r="I6578">
        <v>22</v>
      </c>
      <c r="J6578" t="s">
        <v>25428</v>
      </c>
      <c r="L6578" t="s">
        <v>25479</v>
      </c>
    </row>
    <row r="6579" spans="1:12" x14ac:dyDescent="0.25">
      <c r="A6579" t="s">
        <v>9456</v>
      </c>
      <c r="B6579" t="s">
        <v>9453</v>
      </c>
      <c r="C6579" t="s">
        <v>9454</v>
      </c>
      <c r="D6579" t="s">
        <v>9455</v>
      </c>
      <c r="E6579" s="117">
        <v>43031</v>
      </c>
      <c r="F6579" s="118">
        <v>0.48973379629629626</v>
      </c>
      <c r="G6579" t="s">
        <v>9457</v>
      </c>
      <c r="H6579">
        <v>735</v>
      </c>
      <c r="I6579">
        <v>2</v>
      </c>
      <c r="J6579" t="s">
        <v>25428</v>
      </c>
      <c r="L6579" t="s">
        <v>5</v>
      </c>
    </row>
    <row r="6580" spans="1:12" x14ac:dyDescent="0.25">
      <c r="A6580" t="s">
        <v>9456</v>
      </c>
      <c r="B6580" t="s">
        <v>9453</v>
      </c>
      <c r="C6580" t="s">
        <v>9454</v>
      </c>
      <c r="D6580" t="s">
        <v>9455</v>
      </c>
      <c r="E6580" s="117">
        <v>43031</v>
      </c>
      <c r="F6580" s="118">
        <v>0.48974537037037041</v>
      </c>
      <c r="G6580" t="s">
        <v>9457</v>
      </c>
      <c r="H6580">
        <v>735</v>
      </c>
      <c r="I6580">
        <v>5</v>
      </c>
      <c r="J6580" t="s">
        <v>25428</v>
      </c>
      <c r="L6580" t="s">
        <v>177</v>
      </c>
    </row>
    <row r="6581" spans="1:12" x14ac:dyDescent="0.25">
      <c r="A6581" t="s">
        <v>9456</v>
      </c>
      <c r="B6581" t="s">
        <v>9453</v>
      </c>
      <c r="C6581" t="s">
        <v>9454</v>
      </c>
      <c r="D6581" t="s">
        <v>9455</v>
      </c>
      <c r="E6581" s="117">
        <v>43031</v>
      </c>
      <c r="F6581" s="118">
        <v>0.48974537037037041</v>
      </c>
      <c r="G6581" t="s">
        <v>9457</v>
      </c>
      <c r="H6581">
        <v>735</v>
      </c>
      <c r="I6581">
        <v>7</v>
      </c>
      <c r="J6581" t="s">
        <v>25428</v>
      </c>
      <c r="L6581">
        <v>157</v>
      </c>
    </row>
    <row r="6582" spans="1:12" x14ac:dyDescent="0.25">
      <c r="A6582" t="s">
        <v>9456</v>
      </c>
      <c r="B6582" t="s">
        <v>9453</v>
      </c>
      <c r="C6582" t="s">
        <v>9454</v>
      </c>
      <c r="D6582" t="s">
        <v>9455</v>
      </c>
      <c r="E6582" s="117">
        <v>43031</v>
      </c>
      <c r="F6582" s="118">
        <v>0.48974537037037041</v>
      </c>
      <c r="G6582" t="s">
        <v>9457</v>
      </c>
      <c r="H6582">
        <v>735</v>
      </c>
      <c r="I6582">
        <v>8</v>
      </c>
      <c r="J6582" t="s">
        <v>25428</v>
      </c>
      <c r="L6582">
        <v>100000</v>
      </c>
    </row>
    <row r="6583" spans="1:12" x14ac:dyDescent="0.25">
      <c r="A6583" t="s">
        <v>9456</v>
      </c>
      <c r="B6583" t="s">
        <v>9453</v>
      </c>
      <c r="C6583" t="s">
        <v>9454</v>
      </c>
      <c r="D6583" t="s">
        <v>9455</v>
      </c>
      <c r="E6583" s="117">
        <v>43031</v>
      </c>
      <c r="F6583" s="118">
        <v>0.48974537037037041</v>
      </c>
      <c r="G6583" t="s">
        <v>9457</v>
      </c>
      <c r="H6583">
        <v>735</v>
      </c>
      <c r="I6583">
        <v>12</v>
      </c>
      <c r="J6583" t="s">
        <v>25428</v>
      </c>
      <c r="L6583">
        <v>-11.803964400400201</v>
      </c>
    </row>
    <row r="6584" spans="1:12" x14ac:dyDescent="0.25">
      <c r="A6584" t="s">
        <v>9456</v>
      </c>
      <c r="B6584" t="s">
        <v>9453</v>
      </c>
      <c r="C6584" t="s">
        <v>9454</v>
      </c>
      <c r="D6584" t="s">
        <v>9455</v>
      </c>
      <c r="E6584" s="117">
        <v>43031</v>
      </c>
      <c r="F6584" s="118">
        <v>0.48974537037037041</v>
      </c>
      <c r="G6584" t="s">
        <v>9457</v>
      </c>
      <c r="H6584">
        <v>735</v>
      </c>
      <c r="I6584">
        <v>13</v>
      </c>
      <c r="J6584" t="s">
        <v>25428</v>
      </c>
      <c r="L6584">
        <v>-62.063608317367702</v>
      </c>
    </row>
    <row r="6585" spans="1:12" x14ac:dyDescent="0.25">
      <c r="A6585" t="s">
        <v>9456</v>
      </c>
      <c r="B6585" t="s">
        <v>9453</v>
      </c>
      <c r="C6585" t="s">
        <v>9454</v>
      </c>
      <c r="D6585" t="s">
        <v>9455</v>
      </c>
      <c r="E6585" s="117">
        <v>43031</v>
      </c>
      <c r="F6585" s="118">
        <v>0.48974537037037041</v>
      </c>
      <c r="G6585" t="s">
        <v>9457</v>
      </c>
      <c r="H6585">
        <v>735</v>
      </c>
      <c r="I6585">
        <v>14</v>
      </c>
      <c r="J6585" t="s">
        <v>25428</v>
      </c>
      <c r="L6585">
        <v>344</v>
      </c>
    </row>
    <row r="6586" spans="1:12" x14ac:dyDescent="0.25">
      <c r="A6586" t="s">
        <v>9456</v>
      </c>
      <c r="B6586" t="s">
        <v>9453</v>
      </c>
      <c r="C6586" t="s">
        <v>9454</v>
      </c>
      <c r="D6586" t="s">
        <v>9455</v>
      </c>
      <c r="E6586" s="117">
        <v>43031</v>
      </c>
      <c r="F6586" s="118">
        <v>0.48974537037037041</v>
      </c>
      <c r="G6586" t="s">
        <v>9457</v>
      </c>
      <c r="H6586">
        <v>735</v>
      </c>
      <c r="I6586">
        <v>15</v>
      </c>
      <c r="J6586" t="s">
        <v>25428</v>
      </c>
      <c r="L6586" t="s">
        <v>25414</v>
      </c>
    </row>
    <row r="6587" spans="1:12" x14ac:dyDescent="0.25">
      <c r="A6587" t="s">
        <v>9456</v>
      </c>
      <c r="B6587" t="s">
        <v>9453</v>
      </c>
      <c r="C6587" t="s">
        <v>9454</v>
      </c>
      <c r="D6587" t="s">
        <v>9455</v>
      </c>
      <c r="E6587" s="117">
        <v>43031</v>
      </c>
      <c r="F6587" s="118">
        <v>0.48975694444444445</v>
      </c>
      <c r="G6587" t="s">
        <v>9457</v>
      </c>
      <c r="H6587">
        <v>735</v>
      </c>
      <c r="I6587">
        <v>19</v>
      </c>
      <c r="J6587" t="s">
        <v>25428</v>
      </c>
      <c r="L6587" t="s">
        <v>25481</v>
      </c>
    </row>
    <row r="6588" spans="1:12" x14ac:dyDescent="0.25">
      <c r="A6588" t="s">
        <v>9456</v>
      </c>
      <c r="B6588" t="s">
        <v>9453</v>
      </c>
      <c r="C6588" t="s">
        <v>9454</v>
      </c>
      <c r="D6588" t="s">
        <v>9455</v>
      </c>
      <c r="E6588" s="117">
        <v>43031</v>
      </c>
      <c r="F6588" s="118">
        <v>0.48975694444444445</v>
      </c>
      <c r="G6588" t="s">
        <v>9457</v>
      </c>
      <c r="H6588">
        <v>735</v>
      </c>
      <c r="I6588">
        <v>20</v>
      </c>
      <c r="J6588" t="s">
        <v>25428</v>
      </c>
      <c r="L6588" t="s">
        <v>42</v>
      </c>
    </row>
    <row r="6589" spans="1:12" x14ac:dyDescent="0.25">
      <c r="A6589" t="s">
        <v>9456</v>
      </c>
      <c r="B6589" t="s">
        <v>9453</v>
      </c>
      <c r="C6589" t="s">
        <v>9454</v>
      </c>
      <c r="D6589" t="s">
        <v>9455</v>
      </c>
      <c r="E6589" s="117">
        <v>43031</v>
      </c>
      <c r="F6589" s="118">
        <v>0.48975694444444445</v>
      </c>
      <c r="G6589" t="s">
        <v>9457</v>
      </c>
      <c r="H6589">
        <v>735</v>
      </c>
      <c r="I6589">
        <v>22</v>
      </c>
      <c r="J6589" t="s">
        <v>25428</v>
      </c>
      <c r="L6589" t="s">
        <v>25482</v>
      </c>
    </row>
    <row r="6590" spans="1:12" x14ac:dyDescent="0.25">
      <c r="A6590" t="s">
        <v>9456</v>
      </c>
      <c r="B6590" t="s">
        <v>9453</v>
      </c>
      <c r="C6590" t="s">
        <v>9454</v>
      </c>
      <c r="D6590" t="s">
        <v>9455</v>
      </c>
      <c r="E6590" s="117">
        <v>43031</v>
      </c>
      <c r="F6590" s="118">
        <v>0.48978009259259259</v>
      </c>
      <c r="G6590" t="s">
        <v>9457</v>
      </c>
      <c r="H6590">
        <v>736</v>
      </c>
      <c r="I6590">
        <v>2</v>
      </c>
      <c r="J6590" t="s">
        <v>25428</v>
      </c>
      <c r="L6590" t="s">
        <v>5</v>
      </c>
    </row>
    <row r="6591" spans="1:12" x14ac:dyDescent="0.25">
      <c r="A6591" t="s">
        <v>9456</v>
      </c>
      <c r="B6591" t="s">
        <v>9453</v>
      </c>
      <c r="C6591" t="s">
        <v>9454</v>
      </c>
      <c r="D6591" t="s">
        <v>9455</v>
      </c>
      <c r="E6591" s="117">
        <v>43031</v>
      </c>
      <c r="F6591" s="118">
        <v>0.48978009259259259</v>
      </c>
      <c r="G6591" t="s">
        <v>9457</v>
      </c>
      <c r="H6591">
        <v>736</v>
      </c>
      <c r="I6591">
        <v>5</v>
      </c>
      <c r="J6591" t="s">
        <v>25428</v>
      </c>
      <c r="L6591" t="s">
        <v>177</v>
      </c>
    </row>
    <row r="6592" spans="1:12" x14ac:dyDescent="0.25">
      <c r="A6592" t="s">
        <v>9456</v>
      </c>
      <c r="B6592" t="s">
        <v>9453</v>
      </c>
      <c r="C6592" t="s">
        <v>9454</v>
      </c>
      <c r="D6592" t="s">
        <v>9455</v>
      </c>
      <c r="E6592" s="117">
        <v>43031</v>
      </c>
      <c r="F6592" s="118">
        <v>0.48978009259259259</v>
      </c>
      <c r="G6592" t="s">
        <v>9457</v>
      </c>
      <c r="H6592">
        <v>736</v>
      </c>
      <c r="I6592">
        <v>7</v>
      </c>
      <c r="J6592" t="s">
        <v>25428</v>
      </c>
      <c r="L6592">
        <v>158</v>
      </c>
    </row>
    <row r="6593" spans="1:12" x14ac:dyDescent="0.25">
      <c r="A6593" t="s">
        <v>9456</v>
      </c>
      <c r="B6593" t="s">
        <v>9453</v>
      </c>
      <c r="C6593" t="s">
        <v>9454</v>
      </c>
      <c r="D6593" t="s">
        <v>9455</v>
      </c>
      <c r="E6593" s="117">
        <v>43031</v>
      </c>
      <c r="F6593" s="118">
        <v>0.48978009259259259</v>
      </c>
      <c r="G6593" t="s">
        <v>9457</v>
      </c>
      <c r="H6593">
        <v>736</v>
      </c>
      <c r="I6593">
        <v>8</v>
      </c>
      <c r="J6593" t="s">
        <v>25428</v>
      </c>
      <c r="L6593">
        <v>100000</v>
      </c>
    </row>
    <row r="6594" spans="1:12" x14ac:dyDescent="0.25">
      <c r="A6594" t="s">
        <v>9456</v>
      </c>
      <c r="B6594" t="s">
        <v>9453</v>
      </c>
      <c r="C6594" t="s">
        <v>9454</v>
      </c>
      <c r="D6594" t="s">
        <v>9455</v>
      </c>
      <c r="E6594" s="117">
        <v>43031</v>
      </c>
      <c r="F6594" s="118">
        <v>0.48978009259259259</v>
      </c>
      <c r="G6594" t="s">
        <v>9457</v>
      </c>
      <c r="H6594">
        <v>736</v>
      </c>
      <c r="I6594">
        <v>12</v>
      </c>
      <c r="J6594" t="s">
        <v>25428</v>
      </c>
      <c r="L6594">
        <v>-11.794286341921801</v>
      </c>
    </row>
    <row r="6595" spans="1:12" x14ac:dyDescent="0.25">
      <c r="A6595" t="s">
        <v>9456</v>
      </c>
      <c r="B6595" t="s">
        <v>9453</v>
      </c>
      <c r="C6595" t="s">
        <v>9454</v>
      </c>
      <c r="D6595" t="s">
        <v>9455</v>
      </c>
      <c r="E6595" s="117">
        <v>43031</v>
      </c>
      <c r="F6595" s="118">
        <v>0.48978009259259259</v>
      </c>
      <c r="G6595" t="s">
        <v>9457</v>
      </c>
      <c r="H6595">
        <v>736</v>
      </c>
      <c r="I6595">
        <v>13</v>
      </c>
      <c r="J6595" t="s">
        <v>25428</v>
      </c>
      <c r="L6595">
        <v>-62.060052491711701</v>
      </c>
    </row>
    <row r="6596" spans="1:12" x14ac:dyDescent="0.25">
      <c r="A6596" t="s">
        <v>9456</v>
      </c>
      <c r="B6596" t="s">
        <v>9453</v>
      </c>
      <c r="C6596" t="s">
        <v>9454</v>
      </c>
      <c r="D6596" t="s">
        <v>9455</v>
      </c>
      <c r="E6596" s="117">
        <v>43031</v>
      </c>
      <c r="F6596" s="118">
        <v>0.48979166666666668</v>
      </c>
      <c r="G6596" t="s">
        <v>9457</v>
      </c>
      <c r="H6596">
        <v>736</v>
      </c>
      <c r="I6596">
        <v>14</v>
      </c>
      <c r="J6596" t="s">
        <v>25428</v>
      </c>
      <c r="L6596">
        <v>292</v>
      </c>
    </row>
    <row r="6597" spans="1:12" x14ac:dyDescent="0.25">
      <c r="A6597" t="s">
        <v>9456</v>
      </c>
      <c r="B6597" t="s">
        <v>9453</v>
      </c>
      <c r="C6597" t="s">
        <v>9454</v>
      </c>
      <c r="D6597" t="s">
        <v>9455</v>
      </c>
      <c r="E6597" s="117">
        <v>43031</v>
      </c>
      <c r="F6597" s="118">
        <v>0.48979166666666668</v>
      </c>
      <c r="G6597" t="s">
        <v>9457</v>
      </c>
      <c r="H6597">
        <v>736</v>
      </c>
      <c r="I6597">
        <v>15</v>
      </c>
      <c r="J6597" t="s">
        <v>25428</v>
      </c>
      <c r="L6597" t="s">
        <v>25414</v>
      </c>
    </row>
    <row r="6598" spans="1:12" x14ac:dyDescent="0.25">
      <c r="A6598" t="s">
        <v>9456</v>
      </c>
      <c r="B6598" t="s">
        <v>9453</v>
      </c>
      <c r="C6598" t="s">
        <v>9454</v>
      </c>
      <c r="D6598" t="s">
        <v>9455</v>
      </c>
      <c r="E6598" s="117">
        <v>43031</v>
      </c>
      <c r="F6598" s="118">
        <v>0.48979166666666668</v>
      </c>
      <c r="G6598" t="s">
        <v>9457</v>
      </c>
      <c r="H6598">
        <v>736</v>
      </c>
      <c r="I6598">
        <v>19</v>
      </c>
      <c r="J6598" t="s">
        <v>25428</v>
      </c>
      <c r="L6598" t="s">
        <v>25484</v>
      </c>
    </row>
    <row r="6599" spans="1:12" x14ac:dyDescent="0.25">
      <c r="A6599" t="s">
        <v>9456</v>
      </c>
      <c r="B6599" t="s">
        <v>9453</v>
      </c>
      <c r="C6599" t="s">
        <v>9454</v>
      </c>
      <c r="D6599" t="s">
        <v>9455</v>
      </c>
      <c r="E6599" s="117">
        <v>43031</v>
      </c>
      <c r="F6599" s="118">
        <v>0.48979166666666668</v>
      </c>
      <c r="G6599" t="s">
        <v>9457</v>
      </c>
      <c r="H6599">
        <v>736</v>
      </c>
      <c r="I6599">
        <v>20</v>
      </c>
      <c r="J6599" t="s">
        <v>25428</v>
      </c>
      <c r="L6599" t="s">
        <v>558</v>
      </c>
    </row>
    <row r="6600" spans="1:12" x14ac:dyDescent="0.25">
      <c r="A6600" t="s">
        <v>9456</v>
      </c>
      <c r="B6600" t="s">
        <v>9453</v>
      </c>
      <c r="C6600" t="s">
        <v>9454</v>
      </c>
      <c r="D6600" t="s">
        <v>9455</v>
      </c>
      <c r="E6600" s="117">
        <v>43031</v>
      </c>
      <c r="F6600" s="118">
        <v>0.48979166666666668</v>
      </c>
      <c r="G6600" t="s">
        <v>9457</v>
      </c>
      <c r="H6600">
        <v>736</v>
      </c>
      <c r="I6600">
        <v>22</v>
      </c>
      <c r="J6600" t="s">
        <v>25428</v>
      </c>
      <c r="L6600" t="s">
        <v>25485</v>
      </c>
    </row>
    <row r="6601" spans="1:12" x14ac:dyDescent="0.25">
      <c r="A6601" t="s">
        <v>9456</v>
      </c>
      <c r="B6601" t="s">
        <v>9453</v>
      </c>
      <c r="C6601" t="s">
        <v>9454</v>
      </c>
      <c r="D6601" t="s">
        <v>9455</v>
      </c>
      <c r="E6601" s="117">
        <v>43031</v>
      </c>
      <c r="F6601" s="118">
        <v>0.48981481481481487</v>
      </c>
      <c r="G6601" t="s">
        <v>9457</v>
      </c>
      <c r="H6601">
        <v>737</v>
      </c>
      <c r="I6601">
        <v>2</v>
      </c>
      <c r="J6601" t="s">
        <v>25428</v>
      </c>
      <c r="L6601" t="s">
        <v>5</v>
      </c>
    </row>
    <row r="6602" spans="1:12" x14ac:dyDescent="0.25">
      <c r="A6602" t="s">
        <v>9456</v>
      </c>
      <c r="B6602" t="s">
        <v>9453</v>
      </c>
      <c r="C6602" t="s">
        <v>9454</v>
      </c>
      <c r="D6602" t="s">
        <v>9455</v>
      </c>
      <c r="E6602" s="117">
        <v>43031</v>
      </c>
      <c r="F6602" s="118">
        <v>0.48981481481481487</v>
      </c>
      <c r="G6602" t="s">
        <v>9457</v>
      </c>
      <c r="H6602">
        <v>737</v>
      </c>
      <c r="I6602">
        <v>5</v>
      </c>
      <c r="J6602" t="s">
        <v>25428</v>
      </c>
      <c r="L6602" t="s">
        <v>177</v>
      </c>
    </row>
    <row r="6603" spans="1:12" x14ac:dyDescent="0.25">
      <c r="A6603" t="s">
        <v>9456</v>
      </c>
      <c r="B6603" t="s">
        <v>9453</v>
      </c>
      <c r="C6603" t="s">
        <v>9454</v>
      </c>
      <c r="D6603" t="s">
        <v>9455</v>
      </c>
      <c r="E6603" s="117">
        <v>43031</v>
      </c>
      <c r="F6603" s="118">
        <v>0.48981481481481487</v>
      </c>
      <c r="G6603" t="s">
        <v>9457</v>
      </c>
      <c r="H6603">
        <v>737</v>
      </c>
      <c r="I6603">
        <v>7</v>
      </c>
      <c r="J6603" t="s">
        <v>25428</v>
      </c>
      <c r="L6603">
        <v>159</v>
      </c>
    </row>
    <row r="6604" spans="1:12" x14ac:dyDescent="0.25">
      <c r="A6604" t="s">
        <v>9456</v>
      </c>
      <c r="B6604" t="s">
        <v>9453</v>
      </c>
      <c r="C6604" t="s">
        <v>9454</v>
      </c>
      <c r="D6604" t="s">
        <v>9455</v>
      </c>
      <c r="E6604" s="117">
        <v>43031</v>
      </c>
      <c r="F6604" s="118">
        <v>0.48981481481481487</v>
      </c>
      <c r="G6604" t="s">
        <v>9457</v>
      </c>
      <c r="H6604">
        <v>737</v>
      </c>
      <c r="I6604">
        <v>8</v>
      </c>
      <c r="J6604" t="s">
        <v>25428</v>
      </c>
      <c r="L6604">
        <v>100000</v>
      </c>
    </row>
    <row r="6605" spans="1:12" x14ac:dyDescent="0.25">
      <c r="A6605" t="s">
        <v>9456</v>
      </c>
      <c r="B6605" t="s">
        <v>9453</v>
      </c>
      <c r="C6605" t="s">
        <v>9454</v>
      </c>
      <c r="D6605" t="s">
        <v>9455</v>
      </c>
      <c r="E6605" s="117">
        <v>43031</v>
      </c>
      <c r="F6605" s="118">
        <v>0.48982638888888891</v>
      </c>
      <c r="G6605" t="s">
        <v>9457</v>
      </c>
      <c r="H6605">
        <v>737</v>
      </c>
      <c r="I6605">
        <v>12</v>
      </c>
      <c r="J6605" t="s">
        <v>25428</v>
      </c>
      <c r="L6605">
        <v>-11.792345764937901</v>
      </c>
    </row>
    <row r="6606" spans="1:12" x14ac:dyDescent="0.25">
      <c r="A6606" t="s">
        <v>9456</v>
      </c>
      <c r="B6606" t="s">
        <v>9453</v>
      </c>
      <c r="C6606" t="s">
        <v>9454</v>
      </c>
      <c r="D6606" t="s">
        <v>9455</v>
      </c>
      <c r="E6606" s="117">
        <v>43031</v>
      </c>
      <c r="F6606" s="118">
        <v>0.48982638888888891</v>
      </c>
      <c r="G6606" t="s">
        <v>9457</v>
      </c>
      <c r="H6606">
        <v>737</v>
      </c>
      <c r="I6606">
        <v>13</v>
      </c>
      <c r="J6606" t="s">
        <v>25428</v>
      </c>
      <c r="L6606">
        <v>-62.061123754188102</v>
      </c>
    </row>
    <row r="6607" spans="1:12" x14ac:dyDescent="0.25">
      <c r="A6607" t="s">
        <v>9456</v>
      </c>
      <c r="B6607" t="s">
        <v>9453</v>
      </c>
      <c r="C6607" t="s">
        <v>9454</v>
      </c>
      <c r="D6607" t="s">
        <v>9455</v>
      </c>
      <c r="E6607" s="117">
        <v>43031</v>
      </c>
      <c r="F6607" s="118">
        <v>0.48982638888888891</v>
      </c>
      <c r="G6607" t="s">
        <v>9457</v>
      </c>
      <c r="H6607">
        <v>737</v>
      </c>
      <c r="I6607">
        <v>14</v>
      </c>
      <c r="J6607" t="s">
        <v>25428</v>
      </c>
      <c r="L6607">
        <v>303</v>
      </c>
    </row>
    <row r="6608" spans="1:12" x14ac:dyDescent="0.25">
      <c r="A6608" t="s">
        <v>9456</v>
      </c>
      <c r="B6608" t="s">
        <v>9453</v>
      </c>
      <c r="C6608" t="s">
        <v>9454</v>
      </c>
      <c r="D6608" t="s">
        <v>9455</v>
      </c>
      <c r="E6608" s="117">
        <v>43031</v>
      </c>
      <c r="F6608" s="118">
        <v>0.48982638888888891</v>
      </c>
      <c r="G6608" t="s">
        <v>9457</v>
      </c>
      <c r="H6608">
        <v>737</v>
      </c>
      <c r="I6608">
        <v>15</v>
      </c>
      <c r="J6608" t="s">
        <v>25428</v>
      </c>
      <c r="L6608" t="s">
        <v>25414</v>
      </c>
    </row>
    <row r="6609" spans="1:12" x14ac:dyDescent="0.25">
      <c r="A6609" t="s">
        <v>9456</v>
      </c>
      <c r="B6609" t="s">
        <v>9453</v>
      </c>
      <c r="C6609" t="s">
        <v>9454</v>
      </c>
      <c r="D6609" t="s">
        <v>9455</v>
      </c>
      <c r="E6609" s="117">
        <v>43031</v>
      </c>
      <c r="F6609" s="118">
        <v>0.48983796296296295</v>
      </c>
      <c r="G6609" t="s">
        <v>9457</v>
      </c>
      <c r="H6609">
        <v>737</v>
      </c>
      <c r="I6609">
        <v>19</v>
      </c>
      <c r="J6609" t="s">
        <v>25428</v>
      </c>
      <c r="L6609" t="s">
        <v>25487</v>
      </c>
    </row>
    <row r="6610" spans="1:12" x14ac:dyDescent="0.25">
      <c r="A6610" t="s">
        <v>9456</v>
      </c>
      <c r="B6610" t="s">
        <v>9453</v>
      </c>
      <c r="C6610" t="s">
        <v>9454</v>
      </c>
      <c r="D6610" t="s">
        <v>9455</v>
      </c>
      <c r="E6610" s="117">
        <v>43031</v>
      </c>
      <c r="F6610" s="118">
        <v>0.48983796296296295</v>
      </c>
      <c r="G6610" t="s">
        <v>9457</v>
      </c>
      <c r="H6610">
        <v>737</v>
      </c>
      <c r="I6610">
        <v>20</v>
      </c>
      <c r="J6610" t="s">
        <v>25428</v>
      </c>
      <c r="L6610" t="s">
        <v>42</v>
      </c>
    </row>
    <row r="6611" spans="1:12" x14ac:dyDescent="0.25">
      <c r="A6611" t="s">
        <v>9456</v>
      </c>
      <c r="B6611" t="s">
        <v>9453</v>
      </c>
      <c r="C6611" t="s">
        <v>9454</v>
      </c>
      <c r="D6611" t="s">
        <v>9455</v>
      </c>
      <c r="E6611" s="117">
        <v>43031</v>
      </c>
      <c r="F6611" s="118">
        <v>0.48983796296296295</v>
      </c>
      <c r="G6611" t="s">
        <v>9457</v>
      </c>
      <c r="H6611">
        <v>737</v>
      </c>
      <c r="I6611">
        <v>22</v>
      </c>
      <c r="J6611" t="s">
        <v>25428</v>
      </c>
      <c r="L6611" t="s">
        <v>25488</v>
      </c>
    </row>
    <row r="6612" spans="1:12" x14ac:dyDescent="0.25">
      <c r="A6612" t="s">
        <v>9456</v>
      </c>
      <c r="B6612" t="s">
        <v>9453</v>
      </c>
      <c r="C6612" t="s">
        <v>9454</v>
      </c>
      <c r="D6612" t="s">
        <v>9455</v>
      </c>
      <c r="E6612" s="117">
        <v>43031</v>
      </c>
      <c r="F6612" s="118">
        <v>0.48986111111111108</v>
      </c>
      <c r="G6612" t="s">
        <v>9457</v>
      </c>
      <c r="H6612">
        <v>738</v>
      </c>
      <c r="I6612">
        <v>2</v>
      </c>
      <c r="J6612" t="s">
        <v>25428</v>
      </c>
      <c r="L6612" t="s">
        <v>5</v>
      </c>
    </row>
    <row r="6613" spans="1:12" x14ac:dyDescent="0.25">
      <c r="A6613" t="s">
        <v>9456</v>
      </c>
      <c r="B6613" t="s">
        <v>9453</v>
      </c>
      <c r="C6613" t="s">
        <v>9454</v>
      </c>
      <c r="D6613" t="s">
        <v>9455</v>
      </c>
      <c r="E6613" s="117">
        <v>43031</v>
      </c>
      <c r="F6613" s="118">
        <v>0.48986111111111108</v>
      </c>
      <c r="G6613" t="s">
        <v>9457</v>
      </c>
      <c r="H6613">
        <v>738</v>
      </c>
      <c r="I6613">
        <v>5</v>
      </c>
      <c r="J6613" t="s">
        <v>25428</v>
      </c>
      <c r="L6613" t="s">
        <v>177</v>
      </c>
    </row>
    <row r="6614" spans="1:12" x14ac:dyDescent="0.25">
      <c r="A6614" t="s">
        <v>9456</v>
      </c>
      <c r="B6614" t="s">
        <v>9453</v>
      </c>
      <c r="C6614" t="s">
        <v>9454</v>
      </c>
      <c r="D6614" t="s">
        <v>9455</v>
      </c>
      <c r="E6614" s="117">
        <v>43031</v>
      </c>
      <c r="F6614" s="118">
        <v>0.48986111111111108</v>
      </c>
      <c r="G6614" t="s">
        <v>9457</v>
      </c>
      <c r="H6614">
        <v>738</v>
      </c>
      <c r="I6614">
        <v>7</v>
      </c>
      <c r="J6614" t="s">
        <v>25428</v>
      </c>
      <c r="L6614">
        <v>160</v>
      </c>
    </row>
    <row r="6615" spans="1:12" x14ac:dyDescent="0.25">
      <c r="A6615" t="s">
        <v>9456</v>
      </c>
      <c r="B6615" t="s">
        <v>9453</v>
      </c>
      <c r="C6615" t="s">
        <v>9454</v>
      </c>
      <c r="D6615" t="s">
        <v>9455</v>
      </c>
      <c r="E6615" s="117">
        <v>43031</v>
      </c>
      <c r="F6615" s="118">
        <v>0.48986111111111108</v>
      </c>
      <c r="G6615" t="s">
        <v>9457</v>
      </c>
      <c r="H6615">
        <v>738</v>
      </c>
      <c r="I6615">
        <v>8</v>
      </c>
      <c r="J6615" t="s">
        <v>25428</v>
      </c>
      <c r="L6615">
        <v>100000</v>
      </c>
    </row>
    <row r="6616" spans="1:12" x14ac:dyDescent="0.25">
      <c r="A6616" t="s">
        <v>9456</v>
      </c>
      <c r="B6616" t="s">
        <v>9453</v>
      </c>
      <c r="C6616" t="s">
        <v>9454</v>
      </c>
      <c r="D6616" t="s">
        <v>9455</v>
      </c>
      <c r="E6616" s="117">
        <v>43031</v>
      </c>
      <c r="F6616" s="118">
        <v>0.48987268518518517</v>
      </c>
      <c r="G6616" t="s">
        <v>9457</v>
      </c>
      <c r="H6616">
        <v>738</v>
      </c>
      <c r="I6616">
        <v>12</v>
      </c>
      <c r="J6616" t="s">
        <v>25428</v>
      </c>
      <c r="L6616">
        <v>-11.7892956918308</v>
      </c>
    </row>
    <row r="6617" spans="1:12" x14ac:dyDescent="0.25">
      <c r="A6617" t="s">
        <v>9456</v>
      </c>
      <c r="B6617" t="s">
        <v>9453</v>
      </c>
      <c r="C6617" t="s">
        <v>9454</v>
      </c>
      <c r="D6617" t="s">
        <v>9455</v>
      </c>
      <c r="E6617" s="117">
        <v>43031</v>
      </c>
      <c r="F6617" s="118">
        <v>0.48987268518518517</v>
      </c>
      <c r="G6617" t="s">
        <v>9457</v>
      </c>
      <c r="H6617">
        <v>738</v>
      </c>
      <c r="I6617">
        <v>13</v>
      </c>
      <c r="J6617" t="s">
        <v>25428</v>
      </c>
      <c r="L6617">
        <v>-62.060280568810001</v>
      </c>
    </row>
    <row r="6618" spans="1:12" x14ac:dyDescent="0.25">
      <c r="A6618" t="s">
        <v>9456</v>
      </c>
      <c r="B6618" t="s">
        <v>9453</v>
      </c>
      <c r="C6618" t="s">
        <v>9454</v>
      </c>
      <c r="D6618" t="s">
        <v>9455</v>
      </c>
      <c r="E6618" s="117">
        <v>43031</v>
      </c>
      <c r="F6618" s="118">
        <v>0.48987268518518517</v>
      </c>
      <c r="G6618" t="s">
        <v>9457</v>
      </c>
      <c r="H6618">
        <v>738</v>
      </c>
      <c r="I6618">
        <v>14</v>
      </c>
      <c r="J6618" t="s">
        <v>25428</v>
      </c>
      <c r="L6618">
        <v>299</v>
      </c>
    </row>
    <row r="6619" spans="1:12" x14ac:dyDescent="0.25">
      <c r="A6619" t="s">
        <v>9456</v>
      </c>
      <c r="B6619" t="s">
        <v>9453</v>
      </c>
      <c r="C6619" t="s">
        <v>9454</v>
      </c>
      <c r="D6619" t="s">
        <v>9455</v>
      </c>
      <c r="E6619" s="117">
        <v>43031</v>
      </c>
      <c r="F6619" s="118">
        <v>0.48987268518518517</v>
      </c>
      <c r="G6619" t="s">
        <v>9457</v>
      </c>
      <c r="H6619">
        <v>738</v>
      </c>
      <c r="I6619">
        <v>15</v>
      </c>
      <c r="J6619" t="s">
        <v>25428</v>
      </c>
      <c r="L6619" t="s">
        <v>25414</v>
      </c>
    </row>
    <row r="6620" spans="1:12" x14ac:dyDescent="0.25">
      <c r="A6620" t="s">
        <v>9456</v>
      </c>
      <c r="B6620" t="s">
        <v>9453</v>
      </c>
      <c r="C6620" t="s">
        <v>9454</v>
      </c>
      <c r="D6620" t="s">
        <v>9455</v>
      </c>
      <c r="E6620" s="117">
        <v>43031</v>
      </c>
      <c r="F6620" s="118">
        <v>0.48987268518518517</v>
      </c>
      <c r="G6620" t="s">
        <v>9457</v>
      </c>
      <c r="H6620">
        <v>738</v>
      </c>
      <c r="I6620">
        <v>19</v>
      </c>
      <c r="J6620" t="s">
        <v>25428</v>
      </c>
      <c r="L6620" t="s">
        <v>25490</v>
      </c>
    </row>
    <row r="6621" spans="1:12" x14ac:dyDescent="0.25">
      <c r="A6621" t="s">
        <v>9456</v>
      </c>
      <c r="B6621" t="s">
        <v>9453</v>
      </c>
      <c r="C6621" t="s">
        <v>9454</v>
      </c>
      <c r="D6621" t="s">
        <v>9455</v>
      </c>
      <c r="E6621" s="117">
        <v>43031</v>
      </c>
      <c r="F6621" s="118">
        <v>0.48987268518518517</v>
      </c>
      <c r="G6621" t="s">
        <v>9457</v>
      </c>
      <c r="H6621">
        <v>738</v>
      </c>
      <c r="I6621">
        <v>20</v>
      </c>
      <c r="J6621" t="s">
        <v>25428</v>
      </c>
      <c r="L6621" t="s">
        <v>42</v>
      </c>
    </row>
    <row r="6622" spans="1:12" x14ac:dyDescent="0.25">
      <c r="A6622" t="s">
        <v>9456</v>
      </c>
      <c r="B6622" t="s">
        <v>9453</v>
      </c>
      <c r="C6622" t="s">
        <v>9454</v>
      </c>
      <c r="D6622" t="s">
        <v>9455</v>
      </c>
      <c r="E6622" s="117">
        <v>43031</v>
      </c>
      <c r="F6622" s="118">
        <v>0.48988425925925921</v>
      </c>
      <c r="G6622" t="s">
        <v>9457</v>
      </c>
      <c r="H6622">
        <v>738</v>
      </c>
      <c r="I6622">
        <v>22</v>
      </c>
      <c r="J6622" t="s">
        <v>25428</v>
      </c>
      <c r="L6622" t="s">
        <v>25488</v>
      </c>
    </row>
    <row r="6623" spans="1:12" x14ac:dyDescent="0.25">
      <c r="A6623" t="s">
        <v>9456</v>
      </c>
      <c r="B6623" t="s">
        <v>9453</v>
      </c>
      <c r="C6623" t="s">
        <v>9454</v>
      </c>
      <c r="D6623" t="s">
        <v>9455</v>
      </c>
      <c r="E6623" s="117">
        <v>43031</v>
      </c>
      <c r="F6623" s="118">
        <v>0.4899074074074074</v>
      </c>
      <c r="G6623" t="s">
        <v>9457</v>
      </c>
      <c r="H6623">
        <v>739</v>
      </c>
      <c r="I6623">
        <v>2</v>
      </c>
      <c r="J6623" t="s">
        <v>25428</v>
      </c>
      <c r="L6623" t="s">
        <v>5</v>
      </c>
    </row>
    <row r="6624" spans="1:12" x14ac:dyDescent="0.25">
      <c r="A6624" t="s">
        <v>9456</v>
      </c>
      <c r="B6624" t="s">
        <v>9453</v>
      </c>
      <c r="C6624" t="s">
        <v>9454</v>
      </c>
      <c r="D6624" t="s">
        <v>9455</v>
      </c>
      <c r="E6624" s="117">
        <v>43031</v>
      </c>
      <c r="F6624" s="118">
        <v>0.4899074074074074</v>
      </c>
      <c r="G6624" t="s">
        <v>9457</v>
      </c>
      <c r="H6624">
        <v>739</v>
      </c>
      <c r="I6624">
        <v>5</v>
      </c>
      <c r="J6624" t="s">
        <v>25428</v>
      </c>
      <c r="L6624" t="s">
        <v>177</v>
      </c>
    </row>
    <row r="6625" spans="1:12" x14ac:dyDescent="0.25">
      <c r="A6625" t="s">
        <v>9456</v>
      </c>
      <c r="B6625" t="s">
        <v>9453</v>
      </c>
      <c r="C6625" t="s">
        <v>9454</v>
      </c>
      <c r="D6625" t="s">
        <v>9455</v>
      </c>
      <c r="E6625" s="117">
        <v>43031</v>
      </c>
      <c r="F6625" s="118">
        <v>0.4899074074074074</v>
      </c>
      <c r="G6625" t="s">
        <v>9457</v>
      </c>
      <c r="H6625">
        <v>739</v>
      </c>
      <c r="I6625">
        <v>7</v>
      </c>
      <c r="J6625" t="s">
        <v>25428</v>
      </c>
      <c r="L6625">
        <v>161</v>
      </c>
    </row>
    <row r="6626" spans="1:12" x14ac:dyDescent="0.25">
      <c r="A6626" t="s">
        <v>9456</v>
      </c>
      <c r="B6626" t="s">
        <v>9453</v>
      </c>
      <c r="C6626" t="s">
        <v>9454</v>
      </c>
      <c r="D6626" t="s">
        <v>9455</v>
      </c>
      <c r="E6626" s="117">
        <v>43031</v>
      </c>
      <c r="F6626" s="118">
        <v>0.4899074074074074</v>
      </c>
      <c r="G6626" t="s">
        <v>9457</v>
      </c>
      <c r="H6626">
        <v>739</v>
      </c>
      <c r="I6626">
        <v>8</v>
      </c>
      <c r="J6626" t="s">
        <v>25428</v>
      </c>
      <c r="L6626">
        <v>100000</v>
      </c>
    </row>
    <row r="6627" spans="1:12" x14ac:dyDescent="0.25">
      <c r="A6627" t="s">
        <v>9456</v>
      </c>
      <c r="B6627" t="s">
        <v>9453</v>
      </c>
      <c r="C6627" t="s">
        <v>9454</v>
      </c>
      <c r="D6627" t="s">
        <v>9455</v>
      </c>
      <c r="E6627" s="117">
        <v>43031</v>
      </c>
      <c r="F6627" s="118">
        <v>0.4899074074074074</v>
      </c>
      <c r="G6627" t="s">
        <v>9457</v>
      </c>
      <c r="H6627">
        <v>739</v>
      </c>
      <c r="I6627">
        <v>12</v>
      </c>
      <c r="J6627" t="s">
        <v>25428</v>
      </c>
      <c r="L6627">
        <v>-11.787486868296901</v>
      </c>
    </row>
    <row r="6628" spans="1:12" x14ac:dyDescent="0.25">
      <c r="A6628" t="s">
        <v>9456</v>
      </c>
      <c r="B6628" t="s">
        <v>9453</v>
      </c>
      <c r="C6628" t="s">
        <v>9454</v>
      </c>
      <c r="D6628" t="s">
        <v>9455</v>
      </c>
      <c r="E6628" s="117">
        <v>43031</v>
      </c>
      <c r="F6628" s="118">
        <v>0.4899074074074074</v>
      </c>
      <c r="G6628" t="s">
        <v>9457</v>
      </c>
      <c r="H6628">
        <v>739</v>
      </c>
      <c r="I6628">
        <v>13</v>
      </c>
      <c r="J6628" t="s">
        <v>25428</v>
      </c>
      <c r="L6628">
        <v>-62.060176586033798</v>
      </c>
    </row>
    <row r="6629" spans="1:12" x14ac:dyDescent="0.25">
      <c r="A6629" t="s">
        <v>9456</v>
      </c>
      <c r="B6629" t="s">
        <v>9453</v>
      </c>
      <c r="C6629" t="s">
        <v>9454</v>
      </c>
      <c r="D6629" t="s">
        <v>9455</v>
      </c>
      <c r="E6629" s="117">
        <v>43031</v>
      </c>
      <c r="F6629" s="118">
        <v>0.4899189814814815</v>
      </c>
      <c r="G6629" t="s">
        <v>9457</v>
      </c>
      <c r="H6629">
        <v>739</v>
      </c>
      <c r="I6629">
        <v>14</v>
      </c>
      <c r="J6629" t="s">
        <v>25428</v>
      </c>
      <c r="L6629">
        <v>289</v>
      </c>
    </row>
    <row r="6630" spans="1:12" x14ac:dyDescent="0.25">
      <c r="A6630" t="s">
        <v>9456</v>
      </c>
      <c r="B6630" t="s">
        <v>9453</v>
      </c>
      <c r="C6630" t="s">
        <v>9454</v>
      </c>
      <c r="D6630" t="s">
        <v>9455</v>
      </c>
      <c r="E6630" s="117">
        <v>43031</v>
      </c>
      <c r="F6630" s="118">
        <v>0.4899189814814815</v>
      </c>
      <c r="G6630" t="s">
        <v>9457</v>
      </c>
      <c r="H6630">
        <v>739</v>
      </c>
      <c r="I6630">
        <v>15</v>
      </c>
      <c r="J6630" t="s">
        <v>25428</v>
      </c>
      <c r="L6630" t="s">
        <v>25414</v>
      </c>
    </row>
    <row r="6631" spans="1:12" x14ac:dyDescent="0.25">
      <c r="A6631" t="s">
        <v>9456</v>
      </c>
      <c r="B6631" t="s">
        <v>9453</v>
      </c>
      <c r="C6631" t="s">
        <v>9454</v>
      </c>
      <c r="D6631" t="s">
        <v>9455</v>
      </c>
      <c r="E6631" s="117">
        <v>43031</v>
      </c>
      <c r="F6631" s="118">
        <v>0.4899189814814815</v>
      </c>
      <c r="G6631" t="s">
        <v>9457</v>
      </c>
      <c r="H6631">
        <v>739</v>
      </c>
      <c r="I6631">
        <v>19</v>
      </c>
      <c r="J6631" t="s">
        <v>25428</v>
      </c>
      <c r="L6631" t="s">
        <v>25492</v>
      </c>
    </row>
    <row r="6632" spans="1:12" x14ac:dyDescent="0.25">
      <c r="A6632" t="s">
        <v>9456</v>
      </c>
      <c r="B6632" t="s">
        <v>9453</v>
      </c>
      <c r="C6632" t="s">
        <v>9454</v>
      </c>
      <c r="D6632" t="s">
        <v>9455</v>
      </c>
      <c r="E6632" s="117">
        <v>43031</v>
      </c>
      <c r="F6632" s="118">
        <v>0.4899189814814815</v>
      </c>
      <c r="G6632" t="s">
        <v>9457</v>
      </c>
      <c r="H6632">
        <v>739</v>
      </c>
      <c r="I6632">
        <v>20</v>
      </c>
      <c r="J6632" t="s">
        <v>25428</v>
      </c>
      <c r="L6632" t="s">
        <v>42</v>
      </c>
    </row>
    <row r="6633" spans="1:12" x14ac:dyDescent="0.25">
      <c r="A6633" t="s">
        <v>9456</v>
      </c>
      <c r="B6633" t="s">
        <v>9453</v>
      </c>
      <c r="C6633" t="s">
        <v>9454</v>
      </c>
      <c r="D6633" t="s">
        <v>9455</v>
      </c>
      <c r="E6633" s="117">
        <v>43031</v>
      </c>
      <c r="F6633" s="118">
        <v>0.4899189814814815</v>
      </c>
      <c r="G6633" t="s">
        <v>9457</v>
      </c>
      <c r="H6633">
        <v>739</v>
      </c>
      <c r="I6633">
        <v>22</v>
      </c>
      <c r="J6633" t="s">
        <v>25428</v>
      </c>
      <c r="L6633" t="s">
        <v>25493</v>
      </c>
    </row>
    <row r="6634" spans="1:12" x14ac:dyDescent="0.25">
      <c r="A6634" t="s">
        <v>9456</v>
      </c>
      <c r="B6634" t="s">
        <v>9453</v>
      </c>
      <c r="C6634" t="s">
        <v>9454</v>
      </c>
      <c r="D6634" t="s">
        <v>9455</v>
      </c>
      <c r="E6634" s="117">
        <v>43031</v>
      </c>
      <c r="F6634" s="118">
        <v>0.48994212962962963</v>
      </c>
      <c r="G6634" t="s">
        <v>9457</v>
      </c>
      <c r="H6634">
        <v>740</v>
      </c>
      <c r="I6634">
        <v>2</v>
      </c>
      <c r="J6634" t="s">
        <v>25428</v>
      </c>
      <c r="L6634" t="s">
        <v>5</v>
      </c>
    </row>
    <row r="6635" spans="1:12" x14ac:dyDescent="0.25">
      <c r="A6635" t="s">
        <v>9456</v>
      </c>
      <c r="B6635" t="s">
        <v>9453</v>
      </c>
      <c r="C6635" t="s">
        <v>9454</v>
      </c>
      <c r="D6635" t="s">
        <v>9455</v>
      </c>
      <c r="E6635" s="117">
        <v>43031</v>
      </c>
      <c r="F6635" s="118">
        <v>0.48994212962962963</v>
      </c>
      <c r="G6635" t="s">
        <v>9457</v>
      </c>
      <c r="H6635">
        <v>740</v>
      </c>
      <c r="I6635">
        <v>5</v>
      </c>
      <c r="J6635" t="s">
        <v>25428</v>
      </c>
      <c r="L6635" t="s">
        <v>177</v>
      </c>
    </row>
    <row r="6636" spans="1:12" x14ac:dyDescent="0.25">
      <c r="A6636" t="s">
        <v>9456</v>
      </c>
      <c r="B6636" t="s">
        <v>9453</v>
      </c>
      <c r="C6636" t="s">
        <v>9454</v>
      </c>
      <c r="D6636" t="s">
        <v>9455</v>
      </c>
      <c r="E6636" s="117">
        <v>43031</v>
      </c>
      <c r="F6636" s="118">
        <v>0.48994212962962963</v>
      </c>
      <c r="G6636" t="s">
        <v>9457</v>
      </c>
      <c r="H6636">
        <v>740</v>
      </c>
      <c r="I6636">
        <v>7</v>
      </c>
      <c r="J6636" t="s">
        <v>25428</v>
      </c>
      <c r="L6636">
        <v>162</v>
      </c>
    </row>
    <row r="6637" spans="1:12" x14ac:dyDescent="0.25">
      <c r="A6637" t="s">
        <v>9456</v>
      </c>
      <c r="B6637" t="s">
        <v>9453</v>
      </c>
      <c r="C6637" t="s">
        <v>9454</v>
      </c>
      <c r="D6637" t="s">
        <v>9455</v>
      </c>
      <c r="E6637" s="117">
        <v>43031</v>
      </c>
      <c r="F6637" s="118">
        <v>0.48994212962962963</v>
      </c>
      <c r="G6637" t="s">
        <v>9457</v>
      </c>
      <c r="H6637">
        <v>740</v>
      </c>
      <c r="I6637">
        <v>8</v>
      </c>
      <c r="J6637" t="s">
        <v>25428</v>
      </c>
      <c r="L6637">
        <v>100000</v>
      </c>
    </row>
    <row r="6638" spans="1:12" x14ac:dyDescent="0.25">
      <c r="A6638" t="s">
        <v>9456</v>
      </c>
      <c r="B6638" t="s">
        <v>9453</v>
      </c>
      <c r="C6638" t="s">
        <v>9454</v>
      </c>
      <c r="D6638" t="s">
        <v>9455</v>
      </c>
      <c r="E6638" s="117">
        <v>43031</v>
      </c>
      <c r="F6638" s="118">
        <v>0.48995370370370367</v>
      </c>
      <c r="G6638" t="s">
        <v>9457</v>
      </c>
      <c r="H6638">
        <v>740</v>
      </c>
      <c r="I6638">
        <v>12</v>
      </c>
      <c r="J6638" t="s">
        <v>25428</v>
      </c>
      <c r="L6638">
        <v>-11.841808029550499</v>
      </c>
    </row>
    <row r="6639" spans="1:12" x14ac:dyDescent="0.25">
      <c r="A6639" t="s">
        <v>9456</v>
      </c>
      <c r="B6639" t="s">
        <v>9453</v>
      </c>
      <c r="C6639" t="s">
        <v>9454</v>
      </c>
      <c r="D6639" t="s">
        <v>9455</v>
      </c>
      <c r="E6639" s="117">
        <v>43031</v>
      </c>
      <c r="F6639" s="118">
        <v>0.48995370370370367</v>
      </c>
      <c r="G6639" t="s">
        <v>9457</v>
      </c>
      <c r="H6639">
        <v>740</v>
      </c>
      <c r="I6639">
        <v>13</v>
      </c>
      <c r="J6639" t="s">
        <v>25428</v>
      </c>
      <c r="L6639">
        <v>-62.3518709502112</v>
      </c>
    </row>
    <row r="6640" spans="1:12" x14ac:dyDescent="0.25">
      <c r="A6640" t="s">
        <v>9456</v>
      </c>
      <c r="B6640" t="s">
        <v>9453</v>
      </c>
      <c r="C6640" t="s">
        <v>9454</v>
      </c>
      <c r="D6640" t="s">
        <v>9455</v>
      </c>
      <c r="E6640" s="117">
        <v>43031</v>
      </c>
      <c r="F6640" s="118">
        <v>0.48995370370370367</v>
      </c>
      <c r="G6640" t="s">
        <v>9457</v>
      </c>
      <c r="H6640">
        <v>740</v>
      </c>
      <c r="I6640">
        <v>14</v>
      </c>
      <c r="J6640" t="s">
        <v>25428</v>
      </c>
      <c r="L6640">
        <v>323</v>
      </c>
    </row>
    <row r="6641" spans="1:12" x14ac:dyDescent="0.25">
      <c r="A6641" t="s">
        <v>9456</v>
      </c>
      <c r="B6641" t="s">
        <v>9453</v>
      </c>
      <c r="C6641" t="s">
        <v>9454</v>
      </c>
      <c r="D6641" t="s">
        <v>9455</v>
      </c>
      <c r="E6641" s="117">
        <v>43031</v>
      </c>
      <c r="F6641" s="118">
        <v>0.48995370370370367</v>
      </c>
      <c r="G6641" t="s">
        <v>9457</v>
      </c>
      <c r="H6641">
        <v>740</v>
      </c>
      <c r="I6641">
        <v>15</v>
      </c>
      <c r="J6641" t="s">
        <v>25428</v>
      </c>
      <c r="L6641" t="s">
        <v>25495</v>
      </c>
    </row>
    <row r="6642" spans="1:12" x14ac:dyDescent="0.25">
      <c r="A6642" t="s">
        <v>9456</v>
      </c>
      <c r="B6642" t="s">
        <v>9453</v>
      </c>
      <c r="C6642" t="s">
        <v>9454</v>
      </c>
      <c r="D6642" t="s">
        <v>9455</v>
      </c>
      <c r="E6642" s="117">
        <v>43031</v>
      </c>
      <c r="F6642" s="118">
        <v>0.48995370370370367</v>
      </c>
      <c r="G6642" t="s">
        <v>9457</v>
      </c>
      <c r="H6642">
        <v>740</v>
      </c>
      <c r="I6642">
        <v>19</v>
      </c>
      <c r="J6642" t="s">
        <v>25428</v>
      </c>
      <c r="L6642" t="s">
        <v>25496</v>
      </c>
    </row>
    <row r="6643" spans="1:12" x14ac:dyDescent="0.25">
      <c r="A6643" t="s">
        <v>9456</v>
      </c>
      <c r="B6643" t="s">
        <v>9453</v>
      </c>
      <c r="C6643" t="s">
        <v>9454</v>
      </c>
      <c r="D6643" t="s">
        <v>9455</v>
      </c>
      <c r="E6643" s="117">
        <v>43031</v>
      </c>
      <c r="F6643" s="118">
        <v>0.48995370370370367</v>
      </c>
      <c r="G6643" t="s">
        <v>9457</v>
      </c>
      <c r="H6643">
        <v>740</v>
      </c>
      <c r="I6643">
        <v>20</v>
      </c>
      <c r="J6643" t="s">
        <v>25428</v>
      </c>
      <c r="L6643" t="s">
        <v>31</v>
      </c>
    </row>
    <row r="6644" spans="1:12" x14ac:dyDescent="0.25">
      <c r="A6644" t="s">
        <v>9456</v>
      </c>
      <c r="B6644" t="s">
        <v>9453</v>
      </c>
      <c r="C6644" t="s">
        <v>9454</v>
      </c>
      <c r="D6644" t="s">
        <v>9455</v>
      </c>
      <c r="E6644" s="117">
        <v>43031</v>
      </c>
      <c r="F6644" s="118">
        <v>0.48996527777777782</v>
      </c>
      <c r="G6644" t="s">
        <v>9457</v>
      </c>
      <c r="H6644">
        <v>740</v>
      </c>
      <c r="I6644">
        <v>22</v>
      </c>
      <c r="J6644" t="s">
        <v>25428</v>
      </c>
      <c r="L6644" t="s">
        <v>25497</v>
      </c>
    </row>
    <row r="6645" spans="1:12" x14ac:dyDescent="0.25">
      <c r="A6645" t="s">
        <v>9456</v>
      </c>
      <c r="B6645" t="s">
        <v>9453</v>
      </c>
      <c r="C6645" t="s">
        <v>9454</v>
      </c>
      <c r="D6645" t="s">
        <v>9455</v>
      </c>
      <c r="E6645" s="117">
        <v>43031</v>
      </c>
      <c r="F6645" s="118">
        <v>0.48997685185185186</v>
      </c>
      <c r="G6645" t="s">
        <v>9457</v>
      </c>
      <c r="H6645">
        <v>741</v>
      </c>
      <c r="I6645">
        <v>2</v>
      </c>
      <c r="J6645" t="s">
        <v>25428</v>
      </c>
      <c r="L6645" t="s">
        <v>5</v>
      </c>
    </row>
    <row r="6646" spans="1:12" x14ac:dyDescent="0.25">
      <c r="A6646" t="s">
        <v>9456</v>
      </c>
      <c r="B6646" t="s">
        <v>9453</v>
      </c>
      <c r="C6646" t="s">
        <v>9454</v>
      </c>
      <c r="D6646" t="s">
        <v>9455</v>
      </c>
      <c r="E6646" s="117">
        <v>43031</v>
      </c>
      <c r="F6646" s="118">
        <v>0.48998842592592595</v>
      </c>
      <c r="G6646" t="s">
        <v>9457</v>
      </c>
      <c r="H6646">
        <v>741</v>
      </c>
      <c r="I6646">
        <v>5</v>
      </c>
      <c r="J6646" t="s">
        <v>25428</v>
      </c>
      <c r="L6646" t="s">
        <v>177</v>
      </c>
    </row>
    <row r="6647" spans="1:12" x14ac:dyDescent="0.25">
      <c r="A6647" t="s">
        <v>9456</v>
      </c>
      <c r="B6647" t="s">
        <v>9453</v>
      </c>
      <c r="C6647" t="s">
        <v>9454</v>
      </c>
      <c r="D6647" t="s">
        <v>9455</v>
      </c>
      <c r="E6647" s="117">
        <v>43031</v>
      </c>
      <c r="F6647" s="118">
        <v>0.48998842592592595</v>
      </c>
      <c r="G6647" t="s">
        <v>9457</v>
      </c>
      <c r="H6647">
        <v>741</v>
      </c>
      <c r="I6647">
        <v>7</v>
      </c>
      <c r="J6647" t="s">
        <v>25428</v>
      </c>
      <c r="L6647">
        <v>163</v>
      </c>
    </row>
    <row r="6648" spans="1:12" x14ac:dyDescent="0.25">
      <c r="A6648" t="s">
        <v>9456</v>
      </c>
      <c r="B6648" t="s">
        <v>9453</v>
      </c>
      <c r="C6648" t="s">
        <v>9454</v>
      </c>
      <c r="D6648" t="s">
        <v>9455</v>
      </c>
      <c r="E6648" s="117">
        <v>43031</v>
      </c>
      <c r="F6648" s="118">
        <v>0.48998842592592595</v>
      </c>
      <c r="G6648" t="s">
        <v>9457</v>
      </c>
      <c r="H6648">
        <v>741</v>
      </c>
      <c r="I6648">
        <v>8</v>
      </c>
      <c r="J6648" t="s">
        <v>25428</v>
      </c>
      <c r="L6648">
        <v>100000</v>
      </c>
    </row>
    <row r="6649" spans="1:12" x14ac:dyDescent="0.25">
      <c r="A6649" t="s">
        <v>9456</v>
      </c>
      <c r="B6649" t="s">
        <v>9453</v>
      </c>
      <c r="C6649" t="s">
        <v>9454</v>
      </c>
      <c r="D6649" t="s">
        <v>9455</v>
      </c>
      <c r="E6649" s="117">
        <v>43031</v>
      </c>
      <c r="F6649" s="118">
        <v>0.48998842592592595</v>
      </c>
      <c r="G6649" t="s">
        <v>9457</v>
      </c>
      <c r="H6649">
        <v>741</v>
      </c>
      <c r="I6649">
        <v>12</v>
      </c>
      <c r="J6649" t="s">
        <v>25428</v>
      </c>
      <c r="L6649">
        <v>-11.8408939189069</v>
      </c>
    </row>
    <row r="6650" spans="1:12" x14ac:dyDescent="0.25">
      <c r="A6650" t="s">
        <v>9456</v>
      </c>
      <c r="B6650" t="s">
        <v>9453</v>
      </c>
      <c r="C6650" t="s">
        <v>9454</v>
      </c>
      <c r="D6650" t="s">
        <v>9455</v>
      </c>
      <c r="E6650" s="117">
        <v>43031</v>
      </c>
      <c r="F6650" s="118">
        <v>0.48998842592592595</v>
      </c>
      <c r="G6650" t="s">
        <v>9457</v>
      </c>
      <c r="H6650">
        <v>741</v>
      </c>
      <c r="I6650">
        <v>13</v>
      </c>
      <c r="J6650" t="s">
        <v>25428</v>
      </c>
      <c r="L6650">
        <v>-62.351533433439201</v>
      </c>
    </row>
    <row r="6651" spans="1:12" x14ac:dyDescent="0.25">
      <c r="A6651" t="s">
        <v>9456</v>
      </c>
      <c r="B6651" t="s">
        <v>9453</v>
      </c>
      <c r="C6651" t="s">
        <v>9454</v>
      </c>
      <c r="D6651" t="s">
        <v>9455</v>
      </c>
      <c r="E6651" s="117">
        <v>43031</v>
      </c>
      <c r="F6651" s="118">
        <v>0.48998842592592595</v>
      </c>
      <c r="G6651" t="s">
        <v>9457</v>
      </c>
      <c r="H6651">
        <v>741</v>
      </c>
      <c r="I6651">
        <v>14</v>
      </c>
      <c r="J6651" t="s">
        <v>25428</v>
      </c>
      <c r="L6651">
        <v>339</v>
      </c>
    </row>
    <row r="6652" spans="1:12" x14ac:dyDescent="0.25">
      <c r="A6652" t="s">
        <v>9456</v>
      </c>
      <c r="B6652" t="s">
        <v>9453</v>
      </c>
      <c r="C6652" t="s">
        <v>9454</v>
      </c>
      <c r="D6652" t="s">
        <v>9455</v>
      </c>
      <c r="E6652" s="117">
        <v>43031</v>
      </c>
      <c r="F6652" s="118">
        <v>0.48998842592592595</v>
      </c>
      <c r="G6652" t="s">
        <v>9457</v>
      </c>
      <c r="H6652">
        <v>741</v>
      </c>
      <c r="I6652">
        <v>15</v>
      </c>
      <c r="J6652" t="s">
        <v>25428</v>
      </c>
      <c r="L6652" t="s">
        <v>25495</v>
      </c>
    </row>
    <row r="6653" spans="1:12" x14ac:dyDescent="0.25">
      <c r="A6653" t="s">
        <v>9456</v>
      </c>
      <c r="B6653" t="s">
        <v>9453</v>
      </c>
      <c r="C6653" t="s">
        <v>9454</v>
      </c>
      <c r="D6653" t="s">
        <v>9455</v>
      </c>
      <c r="E6653" s="117">
        <v>43031</v>
      </c>
      <c r="F6653" s="118">
        <v>0.49</v>
      </c>
      <c r="G6653" t="s">
        <v>9457</v>
      </c>
      <c r="H6653">
        <v>741</v>
      </c>
      <c r="I6653">
        <v>19</v>
      </c>
      <c r="J6653" t="s">
        <v>25428</v>
      </c>
      <c r="L6653" t="s">
        <v>25499</v>
      </c>
    </row>
    <row r="6654" spans="1:12" x14ac:dyDescent="0.25">
      <c r="A6654" t="s">
        <v>9456</v>
      </c>
      <c r="B6654" t="s">
        <v>9453</v>
      </c>
      <c r="C6654" t="s">
        <v>9454</v>
      </c>
      <c r="D6654" t="s">
        <v>9455</v>
      </c>
      <c r="E6654" s="117">
        <v>43031</v>
      </c>
      <c r="F6654" s="118">
        <v>0.49</v>
      </c>
      <c r="G6654" t="s">
        <v>9457</v>
      </c>
      <c r="H6654">
        <v>741</v>
      </c>
      <c r="I6654">
        <v>20</v>
      </c>
      <c r="J6654" t="s">
        <v>25428</v>
      </c>
      <c r="L6654" t="s">
        <v>31</v>
      </c>
    </row>
    <row r="6655" spans="1:12" x14ac:dyDescent="0.25">
      <c r="A6655" t="s">
        <v>9456</v>
      </c>
      <c r="B6655" t="s">
        <v>9453</v>
      </c>
      <c r="C6655" t="s">
        <v>9454</v>
      </c>
      <c r="D6655" t="s">
        <v>9455</v>
      </c>
      <c r="E6655" s="117">
        <v>43031</v>
      </c>
      <c r="F6655" s="118">
        <v>0.49</v>
      </c>
      <c r="G6655" t="s">
        <v>9457</v>
      </c>
      <c r="H6655">
        <v>741</v>
      </c>
      <c r="I6655">
        <v>22</v>
      </c>
      <c r="J6655" t="s">
        <v>25428</v>
      </c>
      <c r="L6655" t="s">
        <v>25500</v>
      </c>
    </row>
    <row r="6656" spans="1:12" x14ac:dyDescent="0.25">
      <c r="A6656" t="s">
        <v>9456</v>
      </c>
      <c r="B6656" t="s">
        <v>9453</v>
      </c>
      <c r="C6656" t="s">
        <v>9454</v>
      </c>
      <c r="D6656" t="s">
        <v>9455</v>
      </c>
      <c r="E6656" s="117">
        <v>43031</v>
      </c>
      <c r="F6656" s="118">
        <v>0.49002314814814812</v>
      </c>
      <c r="G6656" t="s">
        <v>9457</v>
      </c>
      <c r="H6656">
        <v>742</v>
      </c>
      <c r="I6656">
        <v>2</v>
      </c>
      <c r="J6656" t="s">
        <v>25428</v>
      </c>
      <c r="L6656" t="s">
        <v>5</v>
      </c>
    </row>
    <row r="6657" spans="1:12" x14ac:dyDescent="0.25">
      <c r="A6657" t="s">
        <v>9456</v>
      </c>
      <c r="B6657" t="s">
        <v>9453</v>
      </c>
      <c r="C6657" t="s">
        <v>9454</v>
      </c>
      <c r="D6657" t="s">
        <v>9455</v>
      </c>
      <c r="E6657" s="117">
        <v>43031</v>
      </c>
      <c r="F6657" s="118">
        <v>0.49002314814814812</v>
      </c>
      <c r="G6657" t="s">
        <v>9457</v>
      </c>
      <c r="H6657">
        <v>742</v>
      </c>
      <c r="I6657">
        <v>5</v>
      </c>
      <c r="J6657" t="s">
        <v>25428</v>
      </c>
      <c r="L6657" t="s">
        <v>177</v>
      </c>
    </row>
    <row r="6658" spans="1:12" x14ac:dyDescent="0.25">
      <c r="A6658" t="s">
        <v>9456</v>
      </c>
      <c r="B6658" t="s">
        <v>9453</v>
      </c>
      <c r="C6658" t="s">
        <v>9454</v>
      </c>
      <c r="D6658" t="s">
        <v>9455</v>
      </c>
      <c r="E6658" s="117">
        <v>43031</v>
      </c>
      <c r="F6658" s="118">
        <v>0.49002314814814812</v>
      </c>
      <c r="G6658" t="s">
        <v>9457</v>
      </c>
      <c r="H6658">
        <v>742</v>
      </c>
      <c r="I6658">
        <v>7</v>
      </c>
      <c r="J6658" t="s">
        <v>25428</v>
      </c>
      <c r="L6658">
        <v>164</v>
      </c>
    </row>
    <row r="6659" spans="1:12" x14ac:dyDescent="0.25">
      <c r="A6659" t="s">
        <v>9456</v>
      </c>
      <c r="B6659" t="s">
        <v>9453</v>
      </c>
      <c r="C6659" t="s">
        <v>9454</v>
      </c>
      <c r="D6659" t="s">
        <v>9455</v>
      </c>
      <c r="E6659" s="117">
        <v>43031</v>
      </c>
      <c r="F6659" s="118">
        <v>0.49002314814814812</v>
      </c>
      <c r="G6659" t="s">
        <v>9457</v>
      </c>
      <c r="H6659">
        <v>742</v>
      </c>
      <c r="I6659">
        <v>8</v>
      </c>
      <c r="J6659" t="s">
        <v>25428</v>
      </c>
      <c r="L6659">
        <v>100000</v>
      </c>
    </row>
    <row r="6660" spans="1:12" x14ac:dyDescent="0.25">
      <c r="A6660" t="s">
        <v>9456</v>
      </c>
      <c r="B6660" t="s">
        <v>9453</v>
      </c>
      <c r="C6660" t="s">
        <v>9454</v>
      </c>
      <c r="D6660" t="s">
        <v>9455</v>
      </c>
      <c r="E6660" s="117">
        <v>43031</v>
      </c>
      <c r="F6660" s="118">
        <v>0.49002314814814812</v>
      </c>
      <c r="G6660" t="s">
        <v>9457</v>
      </c>
      <c r="H6660">
        <v>742</v>
      </c>
      <c r="I6660">
        <v>12</v>
      </c>
      <c r="J6660" t="s">
        <v>25428</v>
      </c>
      <c r="L6660">
        <v>-11.838716446236599</v>
      </c>
    </row>
    <row r="6661" spans="1:12" x14ac:dyDescent="0.25">
      <c r="A6661" t="s">
        <v>9456</v>
      </c>
      <c r="B6661" t="s">
        <v>9453</v>
      </c>
      <c r="C6661" t="s">
        <v>9454</v>
      </c>
      <c r="D6661" t="s">
        <v>9455</v>
      </c>
      <c r="E6661" s="117">
        <v>43031</v>
      </c>
      <c r="F6661" s="118">
        <v>0.49002314814814812</v>
      </c>
      <c r="G6661" t="s">
        <v>9457</v>
      </c>
      <c r="H6661">
        <v>742</v>
      </c>
      <c r="I6661">
        <v>13</v>
      </c>
      <c r="J6661" t="s">
        <v>25428</v>
      </c>
      <c r="L6661">
        <v>-62.352355606801702</v>
      </c>
    </row>
    <row r="6662" spans="1:12" x14ac:dyDescent="0.25">
      <c r="A6662" t="s">
        <v>9456</v>
      </c>
      <c r="B6662" t="s">
        <v>9453</v>
      </c>
      <c r="C6662" t="s">
        <v>9454</v>
      </c>
      <c r="D6662" t="s">
        <v>9455</v>
      </c>
      <c r="E6662" s="117">
        <v>43031</v>
      </c>
      <c r="F6662" s="118">
        <v>0.49003472222222227</v>
      </c>
      <c r="G6662" t="s">
        <v>9457</v>
      </c>
      <c r="H6662">
        <v>742</v>
      </c>
      <c r="I6662">
        <v>14</v>
      </c>
      <c r="J6662" t="s">
        <v>25428</v>
      </c>
      <c r="L6662">
        <v>373</v>
      </c>
    </row>
    <row r="6663" spans="1:12" x14ac:dyDescent="0.25">
      <c r="A6663" t="s">
        <v>9456</v>
      </c>
      <c r="B6663" t="s">
        <v>9453</v>
      </c>
      <c r="C6663" t="s">
        <v>9454</v>
      </c>
      <c r="D6663" t="s">
        <v>9455</v>
      </c>
      <c r="E6663" s="117">
        <v>43031</v>
      </c>
      <c r="F6663" s="118">
        <v>0.49003472222222227</v>
      </c>
      <c r="G6663" t="s">
        <v>9457</v>
      </c>
      <c r="H6663">
        <v>742</v>
      </c>
      <c r="I6663">
        <v>15</v>
      </c>
      <c r="J6663" t="s">
        <v>25428</v>
      </c>
      <c r="L6663" t="s">
        <v>25495</v>
      </c>
    </row>
    <row r="6664" spans="1:12" x14ac:dyDescent="0.25">
      <c r="A6664" t="s">
        <v>9456</v>
      </c>
      <c r="B6664" t="s">
        <v>9453</v>
      </c>
      <c r="C6664" t="s">
        <v>9454</v>
      </c>
      <c r="D6664" t="s">
        <v>9455</v>
      </c>
      <c r="E6664" s="117">
        <v>43031</v>
      </c>
      <c r="F6664" s="118">
        <v>0.49003472222222227</v>
      </c>
      <c r="G6664" t="s">
        <v>9457</v>
      </c>
      <c r="H6664">
        <v>742</v>
      </c>
      <c r="I6664">
        <v>19</v>
      </c>
      <c r="J6664" t="s">
        <v>25428</v>
      </c>
      <c r="L6664" t="s">
        <v>25502</v>
      </c>
    </row>
    <row r="6665" spans="1:12" x14ac:dyDescent="0.25">
      <c r="A6665" t="s">
        <v>9456</v>
      </c>
      <c r="B6665" t="s">
        <v>9453</v>
      </c>
      <c r="C6665" t="s">
        <v>9454</v>
      </c>
      <c r="D6665" t="s">
        <v>9455</v>
      </c>
      <c r="E6665" s="117">
        <v>43031</v>
      </c>
      <c r="F6665" s="118">
        <v>0.49003472222222227</v>
      </c>
      <c r="G6665" t="s">
        <v>9457</v>
      </c>
      <c r="H6665">
        <v>742</v>
      </c>
      <c r="I6665">
        <v>20</v>
      </c>
      <c r="J6665" t="s">
        <v>25428</v>
      </c>
      <c r="L6665" t="s">
        <v>43</v>
      </c>
    </row>
    <row r="6666" spans="1:12" x14ac:dyDescent="0.25">
      <c r="A6666" t="s">
        <v>9456</v>
      </c>
      <c r="B6666" t="s">
        <v>9453</v>
      </c>
      <c r="C6666" t="s">
        <v>9454</v>
      </c>
      <c r="D6666" t="s">
        <v>9455</v>
      </c>
      <c r="E6666" s="117">
        <v>43031</v>
      </c>
      <c r="F6666" s="118">
        <v>0.49003472222222227</v>
      </c>
      <c r="G6666" t="s">
        <v>9457</v>
      </c>
      <c r="H6666">
        <v>742</v>
      </c>
      <c r="I6666">
        <v>22</v>
      </c>
      <c r="J6666" t="s">
        <v>25428</v>
      </c>
      <c r="L6666" t="s">
        <v>25503</v>
      </c>
    </row>
    <row r="6667" spans="1:12" x14ac:dyDescent="0.25">
      <c r="A6667" t="s">
        <v>9456</v>
      </c>
      <c r="B6667" t="s">
        <v>9453</v>
      </c>
      <c r="C6667" t="s">
        <v>9454</v>
      </c>
      <c r="D6667" t="s">
        <v>9455</v>
      </c>
      <c r="E6667" s="117">
        <v>43031</v>
      </c>
      <c r="F6667" s="118">
        <v>0.49005787037037035</v>
      </c>
      <c r="G6667" t="s">
        <v>9457</v>
      </c>
      <c r="H6667">
        <v>743</v>
      </c>
      <c r="I6667">
        <v>2</v>
      </c>
      <c r="J6667" t="s">
        <v>25428</v>
      </c>
      <c r="L6667" t="s">
        <v>5</v>
      </c>
    </row>
    <row r="6668" spans="1:12" x14ac:dyDescent="0.25">
      <c r="A6668" t="s">
        <v>9456</v>
      </c>
      <c r="B6668" t="s">
        <v>9453</v>
      </c>
      <c r="C6668" t="s">
        <v>9454</v>
      </c>
      <c r="D6668" t="s">
        <v>9455</v>
      </c>
      <c r="E6668" s="117">
        <v>43031</v>
      </c>
      <c r="F6668" s="118">
        <v>0.49005787037037035</v>
      </c>
      <c r="G6668" t="s">
        <v>9457</v>
      </c>
      <c r="H6668">
        <v>743</v>
      </c>
      <c r="I6668">
        <v>5</v>
      </c>
      <c r="J6668" t="s">
        <v>25428</v>
      </c>
      <c r="L6668" t="s">
        <v>177</v>
      </c>
    </row>
    <row r="6669" spans="1:12" x14ac:dyDescent="0.25">
      <c r="A6669" t="s">
        <v>9456</v>
      </c>
      <c r="B6669" t="s">
        <v>9453</v>
      </c>
      <c r="C6669" t="s">
        <v>9454</v>
      </c>
      <c r="D6669" t="s">
        <v>9455</v>
      </c>
      <c r="E6669" s="117">
        <v>43031</v>
      </c>
      <c r="F6669" s="118">
        <v>0.49005787037037035</v>
      </c>
      <c r="G6669" t="s">
        <v>9457</v>
      </c>
      <c r="H6669">
        <v>743</v>
      </c>
      <c r="I6669">
        <v>7</v>
      </c>
      <c r="J6669" t="s">
        <v>25428</v>
      </c>
      <c r="L6669">
        <v>165</v>
      </c>
    </row>
    <row r="6670" spans="1:12" x14ac:dyDescent="0.25">
      <c r="A6670" t="s">
        <v>9456</v>
      </c>
      <c r="B6670" t="s">
        <v>9453</v>
      </c>
      <c r="C6670" t="s">
        <v>9454</v>
      </c>
      <c r="D6670" t="s">
        <v>9455</v>
      </c>
      <c r="E6670" s="117">
        <v>43031</v>
      </c>
      <c r="F6670" s="118">
        <v>0.49005787037037035</v>
      </c>
      <c r="G6670" t="s">
        <v>9457</v>
      </c>
      <c r="H6670">
        <v>743</v>
      </c>
      <c r="I6670">
        <v>8</v>
      </c>
      <c r="J6670" t="s">
        <v>25428</v>
      </c>
      <c r="L6670">
        <v>100000</v>
      </c>
    </row>
    <row r="6671" spans="1:12" x14ac:dyDescent="0.25">
      <c r="A6671" t="s">
        <v>9456</v>
      </c>
      <c r="B6671" t="s">
        <v>9453</v>
      </c>
      <c r="C6671" t="s">
        <v>9454</v>
      </c>
      <c r="D6671" t="s">
        <v>9455</v>
      </c>
      <c r="E6671" s="117">
        <v>43031</v>
      </c>
      <c r="F6671" s="118">
        <v>0.49006944444444445</v>
      </c>
      <c r="G6671" t="s">
        <v>9457</v>
      </c>
      <c r="H6671">
        <v>743</v>
      </c>
      <c r="I6671">
        <v>12</v>
      </c>
      <c r="J6671" t="s">
        <v>25428</v>
      </c>
      <c r="L6671">
        <v>-11.8360126369708</v>
      </c>
    </row>
    <row r="6672" spans="1:12" x14ac:dyDescent="0.25">
      <c r="A6672" t="s">
        <v>9456</v>
      </c>
      <c r="B6672" t="s">
        <v>9453</v>
      </c>
      <c r="C6672" t="s">
        <v>9454</v>
      </c>
      <c r="D6672" t="s">
        <v>9455</v>
      </c>
      <c r="E6672" s="117">
        <v>43031</v>
      </c>
      <c r="F6672" s="118">
        <v>0.49006944444444445</v>
      </c>
      <c r="G6672" t="s">
        <v>9457</v>
      </c>
      <c r="H6672">
        <v>743</v>
      </c>
      <c r="I6672">
        <v>13</v>
      </c>
      <c r="J6672" t="s">
        <v>25428</v>
      </c>
      <c r="L6672">
        <v>-62.3523711517511</v>
      </c>
    </row>
    <row r="6673" spans="1:12" x14ac:dyDescent="0.25">
      <c r="A6673" t="s">
        <v>9456</v>
      </c>
      <c r="B6673" t="s">
        <v>9453</v>
      </c>
      <c r="C6673" t="s">
        <v>9454</v>
      </c>
      <c r="D6673" t="s">
        <v>9455</v>
      </c>
      <c r="E6673" s="117">
        <v>43031</v>
      </c>
      <c r="F6673" s="118">
        <v>0.49006944444444445</v>
      </c>
      <c r="G6673" t="s">
        <v>9457</v>
      </c>
      <c r="H6673">
        <v>743</v>
      </c>
      <c r="I6673">
        <v>14</v>
      </c>
      <c r="J6673" t="s">
        <v>25428</v>
      </c>
      <c r="L6673">
        <v>350</v>
      </c>
    </row>
    <row r="6674" spans="1:12" x14ac:dyDescent="0.25">
      <c r="A6674" t="s">
        <v>9456</v>
      </c>
      <c r="B6674" t="s">
        <v>9453</v>
      </c>
      <c r="C6674" t="s">
        <v>9454</v>
      </c>
      <c r="D6674" t="s">
        <v>9455</v>
      </c>
      <c r="E6674" s="117">
        <v>43031</v>
      </c>
      <c r="F6674" s="118">
        <v>0.49006944444444445</v>
      </c>
      <c r="G6674" t="s">
        <v>9457</v>
      </c>
      <c r="H6674">
        <v>743</v>
      </c>
      <c r="I6674">
        <v>15</v>
      </c>
      <c r="J6674" t="s">
        <v>25428</v>
      </c>
      <c r="L6674" t="s">
        <v>25495</v>
      </c>
    </row>
    <row r="6675" spans="1:12" x14ac:dyDescent="0.25">
      <c r="A6675" t="s">
        <v>9456</v>
      </c>
      <c r="B6675" t="s">
        <v>9453</v>
      </c>
      <c r="C6675" t="s">
        <v>9454</v>
      </c>
      <c r="D6675" t="s">
        <v>9455</v>
      </c>
      <c r="E6675" s="117">
        <v>43031</v>
      </c>
      <c r="F6675" s="118">
        <v>0.49006944444444445</v>
      </c>
      <c r="G6675" t="s">
        <v>9457</v>
      </c>
      <c r="H6675">
        <v>743</v>
      </c>
      <c r="I6675">
        <v>19</v>
      </c>
      <c r="J6675" t="s">
        <v>25428</v>
      </c>
      <c r="L6675" t="s">
        <v>25505</v>
      </c>
    </row>
    <row r="6676" spans="1:12" x14ac:dyDescent="0.25">
      <c r="A6676" t="s">
        <v>9456</v>
      </c>
      <c r="B6676" t="s">
        <v>9453</v>
      </c>
      <c r="C6676" t="s">
        <v>9454</v>
      </c>
      <c r="D6676" t="s">
        <v>9455</v>
      </c>
      <c r="E6676" s="117">
        <v>43031</v>
      </c>
      <c r="F6676" s="118">
        <v>0.49006944444444445</v>
      </c>
      <c r="G6676" t="s">
        <v>9457</v>
      </c>
      <c r="H6676">
        <v>743</v>
      </c>
      <c r="I6676">
        <v>20</v>
      </c>
      <c r="J6676" t="s">
        <v>25428</v>
      </c>
      <c r="L6676" t="s">
        <v>558</v>
      </c>
    </row>
    <row r="6677" spans="1:12" x14ac:dyDescent="0.25">
      <c r="A6677" t="s">
        <v>9456</v>
      </c>
      <c r="B6677" t="s">
        <v>9453</v>
      </c>
      <c r="C6677" t="s">
        <v>9454</v>
      </c>
      <c r="D6677" t="s">
        <v>9455</v>
      </c>
      <c r="E6677" s="117">
        <v>43031</v>
      </c>
      <c r="F6677" s="118">
        <v>0.49006944444444445</v>
      </c>
      <c r="G6677" t="s">
        <v>9457</v>
      </c>
      <c r="H6677">
        <v>743</v>
      </c>
      <c r="I6677">
        <v>22</v>
      </c>
      <c r="J6677" t="s">
        <v>25428</v>
      </c>
      <c r="L6677" t="s">
        <v>25506</v>
      </c>
    </row>
    <row r="6678" spans="1:12" x14ac:dyDescent="0.25">
      <c r="A6678" t="s">
        <v>9456</v>
      </c>
      <c r="B6678" t="s">
        <v>9453</v>
      </c>
      <c r="C6678" t="s">
        <v>9454</v>
      </c>
      <c r="D6678" t="s">
        <v>9455</v>
      </c>
      <c r="E6678" s="117">
        <v>43031</v>
      </c>
      <c r="F6678" s="118">
        <v>0.49009259259259258</v>
      </c>
      <c r="G6678" t="s">
        <v>9457</v>
      </c>
      <c r="H6678">
        <v>744</v>
      </c>
      <c r="I6678">
        <v>2</v>
      </c>
      <c r="J6678" t="s">
        <v>25428</v>
      </c>
      <c r="L6678" t="s">
        <v>5</v>
      </c>
    </row>
    <row r="6679" spans="1:12" x14ac:dyDescent="0.25">
      <c r="A6679" t="s">
        <v>9456</v>
      </c>
      <c r="B6679" t="s">
        <v>9453</v>
      </c>
      <c r="C6679" t="s">
        <v>9454</v>
      </c>
      <c r="D6679" t="s">
        <v>9455</v>
      </c>
      <c r="E6679" s="117">
        <v>43031</v>
      </c>
      <c r="F6679" s="118">
        <v>0.49010416666666662</v>
      </c>
      <c r="G6679" t="s">
        <v>9457</v>
      </c>
      <c r="H6679">
        <v>744</v>
      </c>
      <c r="I6679">
        <v>5</v>
      </c>
      <c r="J6679" t="s">
        <v>25428</v>
      </c>
      <c r="L6679" t="s">
        <v>177</v>
      </c>
    </row>
    <row r="6680" spans="1:12" x14ac:dyDescent="0.25">
      <c r="A6680" t="s">
        <v>9456</v>
      </c>
      <c r="B6680" t="s">
        <v>9453</v>
      </c>
      <c r="C6680" t="s">
        <v>9454</v>
      </c>
      <c r="D6680" t="s">
        <v>9455</v>
      </c>
      <c r="E6680" s="117">
        <v>43031</v>
      </c>
      <c r="F6680" s="118">
        <v>0.49010416666666662</v>
      </c>
      <c r="G6680" t="s">
        <v>9457</v>
      </c>
      <c r="H6680">
        <v>744</v>
      </c>
      <c r="I6680">
        <v>7</v>
      </c>
      <c r="J6680" t="s">
        <v>25428</v>
      </c>
      <c r="L6680">
        <v>166</v>
      </c>
    </row>
    <row r="6681" spans="1:12" x14ac:dyDescent="0.25">
      <c r="A6681" t="s">
        <v>9456</v>
      </c>
      <c r="B6681" t="s">
        <v>9453</v>
      </c>
      <c r="C6681" t="s">
        <v>9454</v>
      </c>
      <c r="D6681" t="s">
        <v>9455</v>
      </c>
      <c r="E6681" s="117">
        <v>43031</v>
      </c>
      <c r="F6681" s="118">
        <v>0.49010416666666662</v>
      </c>
      <c r="G6681" t="s">
        <v>9457</v>
      </c>
      <c r="H6681">
        <v>744</v>
      </c>
      <c r="I6681">
        <v>8</v>
      </c>
      <c r="J6681" t="s">
        <v>25428</v>
      </c>
      <c r="L6681">
        <v>100000</v>
      </c>
    </row>
    <row r="6682" spans="1:12" x14ac:dyDescent="0.25">
      <c r="A6682" t="s">
        <v>9456</v>
      </c>
      <c r="B6682" t="s">
        <v>9453</v>
      </c>
      <c r="C6682" t="s">
        <v>9454</v>
      </c>
      <c r="D6682" t="s">
        <v>9455</v>
      </c>
      <c r="E6682" s="117">
        <v>43031</v>
      </c>
      <c r="F6682" s="118">
        <v>0.49010416666666662</v>
      </c>
      <c r="G6682" t="s">
        <v>9457</v>
      </c>
      <c r="H6682">
        <v>744</v>
      </c>
      <c r="I6682">
        <v>12</v>
      </c>
      <c r="J6682" t="s">
        <v>25428</v>
      </c>
      <c r="L6682">
        <v>-11.8333659645696</v>
      </c>
    </row>
    <row r="6683" spans="1:12" x14ac:dyDescent="0.25">
      <c r="A6683" t="s">
        <v>9456</v>
      </c>
      <c r="B6683" t="s">
        <v>9453</v>
      </c>
      <c r="C6683" t="s">
        <v>9454</v>
      </c>
      <c r="D6683" t="s">
        <v>9455</v>
      </c>
      <c r="E6683" s="117">
        <v>43031</v>
      </c>
      <c r="F6683" s="118">
        <v>0.49010416666666662</v>
      </c>
      <c r="G6683" t="s">
        <v>9457</v>
      </c>
      <c r="H6683">
        <v>744</v>
      </c>
      <c r="I6683">
        <v>13</v>
      </c>
      <c r="J6683" t="s">
        <v>25428</v>
      </c>
      <c r="L6683">
        <v>-62.357628369474199</v>
      </c>
    </row>
    <row r="6684" spans="1:12" x14ac:dyDescent="0.25">
      <c r="A6684" t="s">
        <v>9456</v>
      </c>
      <c r="B6684" t="s">
        <v>9453</v>
      </c>
      <c r="C6684" t="s">
        <v>9454</v>
      </c>
      <c r="D6684" t="s">
        <v>9455</v>
      </c>
      <c r="E6684" s="117">
        <v>43031</v>
      </c>
      <c r="F6684" s="118">
        <v>0.49010416666666662</v>
      </c>
      <c r="G6684" t="s">
        <v>9457</v>
      </c>
      <c r="H6684">
        <v>744</v>
      </c>
      <c r="I6684">
        <v>14</v>
      </c>
      <c r="J6684" t="s">
        <v>25428</v>
      </c>
      <c r="L6684">
        <v>411</v>
      </c>
    </row>
    <row r="6685" spans="1:12" x14ac:dyDescent="0.25">
      <c r="A6685" t="s">
        <v>9456</v>
      </c>
      <c r="B6685" t="s">
        <v>9453</v>
      </c>
      <c r="C6685" t="s">
        <v>9454</v>
      </c>
      <c r="D6685" t="s">
        <v>9455</v>
      </c>
      <c r="E6685" s="117">
        <v>43031</v>
      </c>
      <c r="F6685" s="118">
        <v>0.49010416666666662</v>
      </c>
      <c r="G6685" t="s">
        <v>9457</v>
      </c>
      <c r="H6685">
        <v>744</v>
      </c>
      <c r="I6685">
        <v>15</v>
      </c>
      <c r="J6685" t="s">
        <v>25428</v>
      </c>
      <c r="L6685" t="s">
        <v>25415</v>
      </c>
    </row>
    <row r="6686" spans="1:12" x14ac:dyDescent="0.25">
      <c r="A6686" t="s">
        <v>9456</v>
      </c>
      <c r="B6686" t="s">
        <v>9453</v>
      </c>
      <c r="C6686" t="s">
        <v>9454</v>
      </c>
      <c r="D6686" t="s">
        <v>9455</v>
      </c>
      <c r="E6686" s="117">
        <v>43031</v>
      </c>
      <c r="F6686" s="118">
        <v>0.49011574074074077</v>
      </c>
      <c r="G6686" t="s">
        <v>9457</v>
      </c>
      <c r="H6686">
        <v>744</v>
      </c>
      <c r="I6686">
        <v>19</v>
      </c>
      <c r="J6686" t="s">
        <v>25428</v>
      </c>
      <c r="L6686" t="s">
        <v>25508</v>
      </c>
    </row>
    <row r="6687" spans="1:12" x14ac:dyDescent="0.25">
      <c r="A6687" t="s">
        <v>9456</v>
      </c>
      <c r="B6687" t="s">
        <v>9453</v>
      </c>
      <c r="C6687" t="s">
        <v>9454</v>
      </c>
      <c r="D6687" t="s">
        <v>9455</v>
      </c>
      <c r="E6687" s="117">
        <v>43031</v>
      </c>
      <c r="F6687" s="118">
        <v>0.49011574074074077</v>
      </c>
      <c r="G6687" t="s">
        <v>9457</v>
      </c>
      <c r="H6687">
        <v>744</v>
      </c>
      <c r="I6687">
        <v>20</v>
      </c>
      <c r="J6687" t="s">
        <v>25428</v>
      </c>
      <c r="L6687" t="s">
        <v>558</v>
      </c>
    </row>
    <row r="6688" spans="1:12" x14ac:dyDescent="0.25">
      <c r="A6688" t="s">
        <v>9456</v>
      </c>
      <c r="B6688" t="s">
        <v>9453</v>
      </c>
      <c r="C6688" t="s">
        <v>9454</v>
      </c>
      <c r="D6688" t="s">
        <v>9455</v>
      </c>
      <c r="E6688" s="117">
        <v>43031</v>
      </c>
      <c r="F6688" s="118">
        <v>0.49011574074074077</v>
      </c>
      <c r="G6688" t="s">
        <v>9457</v>
      </c>
      <c r="H6688">
        <v>744</v>
      </c>
      <c r="I6688">
        <v>22</v>
      </c>
      <c r="J6688" t="s">
        <v>25428</v>
      </c>
      <c r="L6688" t="s">
        <v>25509</v>
      </c>
    </row>
    <row r="6689" spans="1:12" x14ac:dyDescent="0.25">
      <c r="A6689" t="s">
        <v>9456</v>
      </c>
      <c r="B6689" t="s">
        <v>9453</v>
      </c>
      <c r="C6689" t="s">
        <v>9454</v>
      </c>
      <c r="D6689" t="s">
        <v>9455</v>
      </c>
      <c r="E6689" s="117">
        <v>43031</v>
      </c>
      <c r="F6689" s="118">
        <v>0.4901388888888889</v>
      </c>
      <c r="G6689" t="s">
        <v>9457</v>
      </c>
      <c r="H6689">
        <v>745</v>
      </c>
      <c r="I6689">
        <v>2</v>
      </c>
      <c r="J6689" t="s">
        <v>25428</v>
      </c>
      <c r="L6689" t="s">
        <v>5</v>
      </c>
    </row>
    <row r="6690" spans="1:12" x14ac:dyDescent="0.25">
      <c r="A6690" t="s">
        <v>9456</v>
      </c>
      <c r="B6690" t="s">
        <v>9453</v>
      </c>
      <c r="C6690" t="s">
        <v>9454</v>
      </c>
      <c r="D6690" t="s">
        <v>9455</v>
      </c>
      <c r="E6690" s="117">
        <v>43031</v>
      </c>
      <c r="F6690" s="118">
        <v>0.4901388888888889</v>
      </c>
      <c r="G6690" t="s">
        <v>9457</v>
      </c>
      <c r="H6690">
        <v>745</v>
      </c>
      <c r="I6690">
        <v>5</v>
      </c>
      <c r="J6690" t="s">
        <v>25428</v>
      </c>
      <c r="L6690" t="s">
        <v>177</v>
      </c>
    </row>
    <row r="6691" spans="1:12" x14ac:dyDescent="0.25">
      <c r="A6691" t="s">
        <v>9456</v>
      </c>
      <c r="B6691" t="s">
        <v>9453</v>
      </c>
      <c r="C6691" t="s">
        <v>9454</v>
      </c>
      <c r="D6691" t="s">
        <v>9455</v>
      </c>
      <c r="E6691" s="117">
        <v>43031</v>
      </c>
      <c r="F6691" s="118">
        <v>0.4901388888888889</v>
      </c>
      <c r="G6691" t="s">
        <v>9457</v>
      </c>
      <c r="H6691">
        <v>745</v>
      </c>
      <c r="I6691">
        <v>7</v>
      </c>
      <c r="J6691" t="s">
        <v>25428</v>
      </c>
      <c r="L6691">
        <v>167</v>
      </c>
    </row>
    <row r="6692" spans="1:12" x14ac:dyDescent="0.25">
      <c r="A6692" t="s">
        <v>9456</v>
      </c>
      <c r="B6692" t="s">
        <v>9453</v>
      </c>
      <c r="C6692" t="s">
        <v>9454</v>
      </c>
      <c r="D6692" t="s">
        <v>9455</v>
      </c>
      <c r="E6692" s="117">
        <v>43031</v>
      </c>
      <c r="F6692" s="118">
        <v>0.4901388888888889</v>
      </c>
      <c r="G6692" t="s">
        <v>9457</v>
      </c>
      <c r="H6692">
        <v>745</v>
      </c>
      <c r="I6692">
        <v>8</v>
      </c>
      <c r="J6692" t="s">
        <v>25428</v>
      </c>
      <c r="L6692">
        <v>100000</v>
      </c>
    </row>
    <row r="6693" spans="1:12" x14ac:dyDescent="0.25">
      <c r="A6693" t="s">
        <v>9456</v>
      </c>
      <c r="B6693" t="s">
        <v>9453</v>
      </c>
      <c r="C6693" t="s">
        <v>9454</v>
      </c>
      <c r="D6693" t="s">
        <v>9455</v>
      </c>
      <c r="E6693" s="117">
        <v>43031</v>
      </c>
      <c r="F6693" s="118">
        <v>0.4901388888888889</v>
      </c>
      <c r="G6693" t="s">
        <v>9457</v>
      </c>
      <c r="H6693">
        <v>745</v>
      </c>
      <c r="I6693">
        <v>12</v>
      </c>
      <c r="J6693" t="s">
        <v>25428</v>
      </c>
      <c r="L6693">
        <v>-11.836181979582999</v>
      </c>
    </row>
    <row r="6694" spans="1:12" x14ac:dyDescent="0.25">
      <c r="A6694" t="s">
        <v>9456</v>
      </c>
      <c r="B6694" t="s">
        <v>9453</v>
      </c>
      <c r="C6694" t="s">
        <v>9454</v>
      </c>
      <c r="D6694" t="s">
        <v>9455</v>
      </c>
      <c r="E6694" s="117">
        <v>43031</v>
      </c>
      <c r="F6694" s="118">
        <v>0.4901388888888889</v>
      </c>
      <c r="G6694" t="s">
        <v>9457</v>
      </c>
      <c r="H6694">
        <v>745</v>
      </c>
      <c r="I6694">
        <v>13</v>
      </c>
      <c r="J6694" t="s">
        <v>25428</v>
      </c>
      <c r="L6694">
        <v>-62.355253317973002</v>
      </c>
    </row>
    <row r="6695" spans="1:12" x14ac:dyDescent="0.25">
      <c r="A6695" t="s">
        <v>9456</v>
      </c>
      <c r="B6695" t="s">
        <v>9453</v>
      </c>
      <c r="C6695" t="s">
        <v>9454</v>
      </c>
      <c r="D6695" t="s">
        <v>9455</v>
      </c>
      <c r="E6695" s="117">
        <v>43031</v>
      </c>
      <c r="F6695" s="118">
        <v>0.49015046296296294</v>
      </c>
      <c r="G6695" t="s">
        <v>9457</v>
      </c>
      <c r="H6695">
        <v>745</v>
      </c>
      <c r="I6695">
        <v>14</v>
      </c>
      <c r="J6695" t="s">
        <v>25428</v>
      </c>
      <c r="L6695">
        <v>356</v>
      </c>
    </row>
    <row r="6696" spans="1:12" x14ac:dyDescent="0.25">
      <c r="A6696" t="s">
        <v>9456</v>
      </c>
      <c r="B6696" t="s">
        <v>9453</v>
      </c>
      <c r="C6696" t="s">
        <v>9454</v>
      </c>
      <c r="D6696" t="s">
        <v>9455</v>
      </c>
      <c r="E6696" s="117">
        <v>43031</v>
      </c>
      <c r="F6696" s="118">
        <v>0.49015046296296294</v>
      </c>
      <c r="G6696" t="s">
        <v>9457</v>
      </c>
      <c r="H6696">
        <v>745</v>
      </c>
      <c r="I6696">
        <v>15</v>
      </c>
      <c r="J6696" t="s">
        <v>25428</v>
      </c>
      <c r="L6696" t="s">
        <v>25415</v>
      </c>
    </row>
    <row r="6697" spans="1:12" x14ac:dyDescent="0.25">
      <c r="A6697" t="s">
        <v>9456</v>
      </c>
      <c r="B6697" t="s">
        <v>9453</v>
      </c>
      <c r="C6697" t="s">
        <v>9454</v>
      </c>
      <c r="D6697" t="s">
        <v>9455</v>
      </c>
      <c r="E6697" s="117">
        <v>43031</v>
      </c>
      <c r="F6697" s="118">
        <v>0.49015046296296294</v>
      </c>
      <c r="G6697" t="s">
        <v>9457</v>
      </c>
      <c r="H6697">
        <v>745</v>
      </c>
      <c r="I6697">
        <v>19</v>
      </c>
      <c r="J6697" t="s">
        <v>25428</v>
      </c>
      <c r="L6697" t="s">
        <v>25511</v>
      </c>
    </row>
    <row r="6698" spans="1:12" x14ac:dyDescent="0.25">
      <c r="A6698" t="s">
        <v>9456</v>
      </c>
      <c r="B6698" t="s">
        <v>9453</v>
      </c>
      <c r="C6698" t="s">
        <v>9454</v>
      </c>
      <c r="D6698" t="s">
        <v>9455</v>
      </c>
      <c r="E6698" s="117">
        <v>43031</v>
      </c>
      <c r="F6698" s="118">
        <v>0.49015046296296294</v>
      </c>
      <c r="G6698" t="s">
        <v>9457</v>
      </c>
      <c r="H6698">
        <v>745</v>
      </c>
      <c r="I6698">
        <v>20</v>
      </c>
      <c r="J6698" t="s">
        <v>25428</v>
      </c>
      <c r="L6698" t="s">
        <v>31</v>
      </c>
    </row>
    <row r="6699" spans="1:12" x14ac:dyDescent="0.25">
      <c r="A6699" t="s">
        <v>9456</v>
      </c>
      <c r="B6699" t="s">
        <v>9453</v>
      </c>
      <c r="C6699" t="s">
        <v>9454</v>
      </c>
      <c r="D6699" t="s">
        <v>9455</v>
      </c>
      <c r="E6699" s="117">
        <v>43031</v>
      </c>
      <c r="F6699" s="118">
        <v>0.49015046296296294</v>
      </c>
      <c r="G6699" t="s">
        <v>9457</v>
      </c>
      <c r="H6699">
        <v>745</v>
      </c>
      <c r="I6699">
        <v>22</v>
      </c>
      <c r="J6699" t="s">
        <v>25428</v>
      </c>
      <c r="L6699" t="s">
        <v>25512</v>
      </c>
    </row>
    <row r="6700" spans="1:12" x14ac:dyDescent="0.25">
      <c r="A6700" t="s">
        <v>9456</v>
      </c>
      <c r="B6700" t="s">
        <v>9453</v>
      </c>
      <c r="C6700" t="s">
        <v>9454</v>
      </c>
      <c r="D6700" t="s">
        <v>9455</v>
      </c>
      <c r="E6700" s="117">
        <v>43031</v>
      </c>
      <c r="F6700" s="118">
        <v>0.49017361111111107</v>
      </c>
      <c r="G6700" t="s">
        <v>9457</v>
      </c>
      <c r="H6700">
        <v>746</v>
      </c>
      <c r="I6700">
        <v>2</v>
      </c>
      <c r="J6700" t="s">
        <v>25428</v>
      </c>
      <c r="L6700" t="s">
        <v>5</v>
      </c>
    </row>
    <row r="6701" spans="1:12" x14ac:dyDescent="0.25">
      <c r="A6701" t="s">
        <v>9456</v>
      </c>
      <c r="B6701" t="s">
        <v>9453</v>
      </c>
      <c r="C6701" t="s">
        <v>9454</v>
      </c>
      <c r="D6701" t="s">
        <v>9455</v>
      </c>
      <c r="E6701" s="117">
        <v>43031</v>
      </c>
      <c r="F6701" s="118">
        <v>0.49017361111111107</v>
      </c>
      <c r="G6701" t="s">
        <v>9457</v>
      </c>
      <c r="H6701">
        <v>746</v>
      </c>
      <c r="I6701">
        <v>5</v>
      </c>
      <c r="J6701" t="s">
        <v>25428</v>
      </c>
      <c r="L6701" t="s">
        <v>177</v>
      </c>
    </row>
    <row r="6702" spans="1:12" x14ac:dyDescent="0.25">
      <c r="A6702" t="s">
        <v>9456</v>
      </c>
      <c r="B6702" t="s">
        <v>9453</v>
      </c>
      <c r="C6702" t="s">
        <v>9454</v>
      </c>
      <c r="D6702" t="s">
        <v>9455</v>
      </c>
      <c r="E6702" s="117">
        <v>43031</v>
      </c>
      <c r="F6702" s="118">
        <v>0.49017361111111107</v>
      </c>
      <c r="G6702" t="s">
        <v>9457</v>
      </c>
      <c r="H6702">
        <v>746</v>
      </c>
      <c r="I6702">
        <v>7</v>
      </c>
      <c r="J6702" t="s">
        <v>25428</v>
      </c>
      <c r="L6702">
        <v>168</v>
      </c>
    </row>
    <row r="6703" spans="1:12" x14ac:dyDescent="0.25">
      <c r="A6703" t="s">
        <v>9456</v>
      </c>
      <c r="B6703" t="s">
        <v>9453</v>
      </c>
      <c r="C6703" t="s">
        <v>9454</v>
      </c>
      <c r="D6703" t="s">
        <v>9455</v>
      </c>
      <c r="E6703" s="117">
        <v>43031</v>
      </c>
      <c r="F6703" s="118">
        <v>0.49017361111111107</v>
      </c>
      <c r="G6703" t="s">
        <v>9457</v>
      </c>
      <c r="H6703">
        <v>746</v>
      </c>
      <c r="I6703">
        <v>8</v>
      </c>
      <c r="J6703" t="s">
        <v>25428</v>
      </c>
      <c r="L6703">
        <v>100000</v>
      </c>
    </row>
    <row r="6704" spans="1:12" x14ac:dyDescent="0.25">
      <c r="A6704" t="s">
        <v>9456</v>
      </c>
      <c r="B6704" t="s">
        <v>9453</v>
      </c>
      <c r="C6704" t="s">
        <v>9454</v>
      </c>
      <c r="D6704" t="s">
        <v>9455</v>
      </c>
      <c r="E6704" s="117">
        <v>43031</v>
      </c>
      <c r="F6704" s="118">
        <v>0.49018518518518522</v>
      </c>
      <c r="G6704" t="s">
        <v>9457</v>
      </c>
      <c r="H6704">
        <v>746</v>
      </c>
      <c r="I6704">
        <v>12</v>
      </c>
      <c r="J6704" t="s">
        <v>25428</v>
      </c>
      <c r="L6704">
        <v>-11.836088487061099</v>
      </c>
    </row>
    <row r="6705" spans="1:12" x14ac:dyDescent="0.25">
      <c r="A6705" t="s">
        <v>9456</v>
      </c>
      <c r="B6705" t="s">
        <v>9453</v>
      </c>
      <c r="C6705" t="s">
        <v>9454</v>
      </c>
      <c r="D6705" t="s">
        <v>9455</v>
      </c>
      <c r="E6705" s="117">
        <v>43031</v>
      </c>
      <c r="F6705" s="118">
        <v>0.49018518518518522</v>
      </c>
      <c r="G6705" t="s">
        <v>9457</v>
      </c>
      <c r="H6705">
        <v>746</v>
      </c>
      <c r="I6705">
        <v>13</v>
      </c>
      <c r="J6705" t="s">
        <v>25428</v>
      </c>
      <c r="L6705">
        <v>-62.3578882384232</v>
      </c>
    </row>
    <row r="6706" spans="1:12" x14ac:dyDescent="0.25">
      <c r="A6706" t="s">
        <v>9456</v>
      </c>
      <c r="B6706" t="s">
        <v>9453</v>
      </c>
      <c r="C6706" t="s">
        <v>9454</v>
      </c>
      <c r="D6706" t="s">
        <v>9455</v>
      </c>
      <c r="E6706" s="117">
        <v>43031</v>
      </c>
      <c r="F6706" s="118">
        <v>0.49018518518518522</v>
      </c>
      <c r="G6706" t="s">
        <v>9457</v>
      </c>
      <c r="H6706">
        <v>746</v>
      </c>
      <c r="I6706">
        <v>14</v>
      </c>
      <c r="J6706" t="s">
        <v>25428</v>
      </c>
      <c r="L6706">
        <v>379</v>
      </c>
    </row>
    <row r="6707" spans="1:12" x14ac:dyDescent="0.25">
      <c r="A6707" t="s">
        <v>9456</v>
      </c>
      <c r="B6707" t="s">
        <v>9453</v>
      </c>
      <c r="C6707" t="s">
        <v>9454</v>
      </c>
      <c r="D6707" t="s">
        <v>9455</v>
      </c>
      <c r="E6707" s="117">
        <v>43031</v>
      </c>
      <c r="F6707" s="118">
        <v>0.49018518518518522</v>
      </c>
      <c r="G6707" t="s">
        <v>9457</v>
      </c>
      <c r="H6707">
        <v>746</v>
      </c>
      <c r="I6707">
        <v>15</v>
      </c>
      <c r="J6707" t="s">
        <v>25428</v>
      </c>
      <c r="L6707" t="s">
        <v>25415</v>
      </c>
    </row>
    <row r="6708" spans="1:12" x14ac:dyDescent="0.25">
      <c r="A6708" t="s">
        <v>9456</v>
      </c>
      <c r="B6708" t="s">
        <v>9453</v>
      </c>
      <c r="C6708" t="s">
        <v>9454</v>
      </c>
      <c r="D6708" t="s">
        <v>9455</v>
      </c>
      <c r="E6708" s="117">
        <v>43031</v>
      </c>
      <c r="F6708" s="118">
        <v>0.49018518518518522</v>
      </c>
      <c r="G6708" t="s">
        <v>9457</v>
      </c>
      <c r="H6708">
        <v>746</v>
      </c>
      <c r="I6708">
        <v>19</v>
      </c>
      <c r="J6708" t="s">
        <v>25428</v>
      </c>
      <c r="L6708" t="s">
        <v>25514</v>
      </c>
    </row>
    <row r="6709" spans="1:12" x14ac:dyDescent="0.25">
      <c r="A6709" t="s">
        <v>9456</v>
      </c>
      <c r="B6709" t="s">
        <v>9453</v>
      </c>
      <c r="C6709" t="s">
        <v>9454</v>
      </c>
      <c r="D6709" t="s">
        <v>9455</v>
      </c>
      <c r="E6709" s="117">
        <v>43031</v>
      </c>
      <c r="F6709" s="118">
        <v>0.49018518518518522</v>
      </c>
      <c r="G6709" t="s">
        <v>9457</v>
      </c>
      <c r="H6709">
        <v>746</v>
      </c>
      <c r="I6709">
        <v>20</v>
      </c>
      <c r="J6709" t="s">
        <v>25428</v>
      </c>
      <c r="L6709" t="s">
        <v>558</v>
      </c>
    </row>
    <row r="6710" spans="1:12" x14ac:dyDescent="0.25">
      <c r="A6710" t="s">
        <v>9456</v>
      </c>
      <c r="B6710" t="s">
        <v>9453</v>
      </c>
      <c r="C6710" t="s">
        <v>9454</v>
      </c>
      <c r="D6710" t="s">
        <v>9455</v>
      </c>
      <c r="E6710" s="117">
        <v>43031</v>
      </c>
      <c r="F6710" s="118">
        <v>0.49019675925925926</v>
      </c>
      <c r="G6710" t="s">
        <v>9457</v>
      </c>
      <c r="H6710">
        <v>746</v>
      </c>
      <c r="I6710">
        <v>22</v>
      </c>
      <c r="J6710" t="s">
        <v>25428</v>
      </c>
      <c r="L6710" t="s">
        <v>25515</v>
      </c>
    </row>
    <row r="6711" spans="1:12" x14ac:dyDescent="0.25">
      <c r="A6711" t="s">
        <v>9456</v>
      </c>
      <c r="B6711" t="s">
        <v>9453</v>
      </c>
      <c r="C6711" t="s">
        <v>9454</v>
      </c>
      <c r="D6711" t="s">
        <v>9455</v>
      </c>
      <c r="E6711" s="117">
        <v>43031</v>
      </c>
      <c r="F6711" s="118">
        <v>0.49020833333333336</v>
      </c>
      <c r="G6711" t="s">
        <v>9457</v>
      </c>
      <c r="H6711">
        <v>747</v>
      </c>
      <c r="I6711">
        <v>2</v>
      </c>
      <c r="J6711" t="s">
        <v>25428</v>
      </c>
      <c r="L6711" t="s">
        <v>5</v>
      </c>
    </row>
    <row r="6712" spans="1:12" x14ac:dyDescent="0.25">
      <c r="A6712" t="s">
        <v>9456</v>
      </c>
      <c r="B6712" t="s">
        <v>9453</v>
      </c>
      <c r="C6712" t="s">
        <v>9454</v>
      </c>
      <c r="D6712" t="s">
        <v>9455</v>
      </c>
      <c r="E6712" s="117">
        <v>43031</v>
      </c>
      <c r="F6712" s="118">
        <v>0.49020833333333336</v>
      </c>
      <c r="G6712" t="s">
        <v>9457</v>
      </c>
      <c r="H6712">
        <v>747</v>
      </c>
      <c r="I6712">
        <v>5</v>
      </c>
      <c r="J6712" t="s">
        <v>25428</v>
      </c>
      <c r="L6712" t="s">
        <v>177</v>
      </c>
    </row>
    <row r="6713" spans="1:12" x14ac:dyDescent="0.25">
      <c r="A6713" t="s">
        <v>9456</v>
      </c>
      <c r="B6713" t="s">
        <v>9453</v>
      </c>
      <c r="C6713" t="s">
        <v>9454</v>
      </c>
      <c r="D6713" t="s">
        <v>9455</v>
      </c>
      <c r="E6713" s="117">
        <v>43031</v>
      </c>
      <c r="F6713" s="118">
        <v>0.4902199074074074</v>
      </c>
      <c r="G6713" t="s">
        <v>9457</v>
      </c>
      <c r="H6713">
        <v>747</v>
      </c>
      <c r="I6713">
        <v>7</v>
      </c>
      <c r="J6713" t="s">
        <v>25428</v>
      </c>
      <c r="L6713">
        <v>169</v>
      </c>
    </row>
    <row r="6714" spans="1:12" x14ac:dyDescent="0.25">
      <c r="A6714" t="s">
        <v>9456</v>
      </c>
      <c r="B6714" t="s">
        <v>9453</v>
      </c>
      <c r="C6714" t="s">
        <v>9454</v>
      </c>
      <c r="D6714" t="s">
        <v>9455</v>
      </c>
      <c r="E6714" s="117">
        <v>43031</v>
      </c>
      <c r="F6714" s="118">
        <v>0.4902199074074074</v>
      </c>
      <c r="G6714" t="s">
        <v>9457</v>
      </c>
      <c r="H6714">
        <v>747</v>
      </c>
      <c r="I6714">
        <v>8</v>
      </c>
      <c r="J6714" t="s">
        <v>25428</v>
      </c>
      <c r="L6714">
        <v>100000</v>
      </c>
    </row>
    <row r="6715" spans="1:12" x14ac:dyDescent="0.25">
      <c r="A6715" t="s">
        <v>9456</v>
      </c>
      <c r="B6715" t="s">
        <v>9453</v>
      </c>
      <c r="C6715" t="s">
        <v>9454</v>
      </c>
      <c r="D6715" t="s">
        <v>9455</v>
      </c>
      <c r="E6715" s="117">
        <v>43031</v>
      </c>
      <c r="F6715" s="118">
        <v>0.4902199074074074</v>
      </c>
      <c r="G6715" t="s">
        <v>9457</v>
      </c>
      <c r="H6715">
        <v>747</v>
      </c>
      <c r="I6715">
        <v>12</v>
      </c>
      <c r="J6715" t="s">
        <v>25428</v>
      </c>
      <c r="L6715">
        <v>-11.838495047243301</v>
      </c>
    </row>
    <row r="6716" spans="1:12" x14ac:dyDescent="0.25">
      <c r="A6716" t="s">
        <v>9456</v>
      </c>
      <c r="B6716" t="s">
        <v>9453</v>
      </c>
      <c r="C6716" t="s">
        <v>9454</v>
      </c>
      <c r="D6716" t="s">
        <v>9455</v>
      </c>
      <c r="E6716" s="117">
        <v>43031</v>
      </c>
      <c r="F6716" s="118">
        <v>0.4902199074074074</v>
      </c>
      <c r="G6716" t="s">
        <v>9457</v>
      </c>
      <c r="H6716">
        <v>747</v>
      </c>
      <c r="I6716">
        <v>13</v>
      </c>
      <c r="J6716" t="s">
        <v>25428</v>
      </c>
      <c r="L6716">
        <v>-62.358387534209498</v>
      </c>
    </row>
    <row r="6717" spans="1:12" x14ac:dyDescent="0.25">
      <c r="A6717" t="s">
        <v>9456</v>
      </c>
      <c r="B6717" t="s">
        <v>9453</v>
      </c>
      <c r="C6717" t="s">
        <v>9454</v>
      </c>
      <c r="D6717" t="s">
        <v>9455</v>
      </c>
      <c r="E6717" s="117">
        <v>43031</v>
      </c>
      <c r="F6717" s="118">
        <v>0.4902199074074074</v>
      </c>
      <c r="G6717" t="s">
        <v>9457</v>
      </c>
      <c r="H6717">
        <v>747</v>
      </c>
      <c r="I6717">
        <v>14</v>
      </c>
      <c r="J6717" t="s">
        <v>25428</v>
      </c>
      <c r="L6717">
        <v>418</v>
      </c>
    </row>
    <row r="6718" spans="1:12" x14ac:dyDescent="0.25">
      <c r="A6718" t="s">
        <v>9456</v>
      </c>
      <c r="B6718" t="s">
        <v>9453</v>
      </c>
      <c r="C6718" t="s">
        <v>9454</v>
      </c>
      <c r="D6718" t="s">
        <v>9455</v>
      </c>
      <c r="E6718" s="117">
        <v>43031</v>
      </c>
      <c r="F6718" s="118">
        <v>0.4902199074074074</v>
      </c>
      <c r="G6718" t="s">
        <v>9457</v>
      </c>
      <c r="H6718">
        <v>747</v>
      </c>
      <c r="I6718">
        <v>15</v>
      </c>
      <c r="J6718" t="s">
        <v>25428</v>
      </c>
      <c r="L6718" t="s">
        <v>25415</v>
      </c>
    </row>
    <row r="6719" spans="1:12" x14ac:dyDescent="0.25">
      <c r="A6719" t="s">
        <v>9456</v>
      </c>
      <c r="B6719" t="s">
        <v>9453</v>
      </c>
      <c r="C6719" t="s">
        <v>9454</v>
      </c>
      <c r="D6719" t="s">
        <v>9455</v>
      </c>
      <c r="E6719" s="117">
        <v>43031</v>
      </c>
      <c r="F6719" s="118">
        <v>0.49023148148148149</v>
      </c>
      <c r="G6719" t="s">
        <v>9457</v>
      </c>
      <c r="H6719">
        <v>747</v>
      </c>
      <c r="I6719">
        <v>19</v>
      </c>
      <c r="J6719" t="s">
        <v>25428</v>
      </c>
      <c r="L6719" t="s">
        <v>25517</v>
      </c>
    </row>
    <row r="6720" spans="1:12" x14ac:dyDescent="0.25">
      <c r="A6720" t="s">
        <v>9456</v>
      </c>
      <c r="B6720" t="s">
        <v>9453</v>
      </c>
      <c r="C6720" t="s">
        <v>9454</v>
      </c>
      <c r="D6720" t="s">
        <v>9455</v>
      </c>
      <c r="E6720" s="117">
        <v>43031</v>
      </c>
      <c r="F6720" s="118">
        <v>0.49023148148148149</v>
      </c>
      <c r="G6720" t="s">
        <v>9457</v>
      </c>
      <c r="H6720">
        <v>747</v>
      </c>
      <c r="I6720">
        <v>20</v>
      </c>
      <c r="J6720" t="s">
        <v>25428</v>
      </c>
      <c r="L6720" t="s">
        <v>42</v>
      </c>
    </row>
    <row r="6721" spans="1:12" x14ac:dyDescent="0.25">
      <c r="A6721" t="s">
        <v>9456</v>
      </c>
      <c r="B6721" t="s">
        <v>9453</v>
      </c>
      <c r="C6721" t="s">
        <v>9454</v>
      </c>
      <c r="D6721" t="s">
        <v>9455</v>
      </c>
      <c r="E6721" s="117">
        <v>43031</v>
      </c>
      <c r="F6721" s="118">
        <v>0.49023148148148149</v>
      </c>
      <c r="G6721" t="s">
        <v>9457</v>
      </c>
      <c r="H6721">
        <v>747</v>
      </c>
      <c r="I6721">
        <v>22</v>
      </c>
      <c r="J6721" t="s">
        <v>25428</v>
      </c>
      <c r="L6721" t="s">
        <v>25518</v>
      </c>
    </row>
    <row r="6722" spans="1:12" x14ac:dyDescent="0.25">
      <c r="A6722" t="s">
        <v>9456</v>
      </c>
      <c r="B6722" t="s">
        <v>9453</v>
      </c>
      <c r="C6722" t="s">
        <v>9454</v>
      </c>
      <c r="D6722" t="s">
        <v>9455</v>
      </c>
      <c r="E6722" s="117">
        <v>43031</v>
      </c>
      <c r="F6722" s="118">
        <v>0.49024305555555553</v>
      </c>
      <c r="G6722" t="s">
        <v>9457</v>
      </c>
      <c r="H6722">
        <v>748</v>
      </c>
      <c r="I6722">
        <v>2</v>
      </c>
      <c r="J6722" t="s">
        <v>25428</v>
      </c>
      <c r="L6722" t="s">
        <v>5</v>
      </c>
    </row>
    <row r="6723" spans="1:12" x14ac:dyDescent="0.25">
      <c r="A6723" t="s">
        <v>9456</v>
      </c>
      <c r="B6723" t="s">
        <v>9453</v>
      </c>
      <c r="C6723" t="s">
        <v>9454</v>
      </c>
      <c r="D6723" t="s">
        <v>9455</v>
      </c>
      <c r="E6723" s="117">
        <v>43031</v>
      </c>
      <c r="F6723" s="118">
        <v>0.49025462962962968</v>
      </c>
      <c r="G6723" t="s">
        <v>9457</v>
      </c>
      <c r="H6723">
        <v>748</v>
      </c>
      <c r="I6723">
        <v>5</v>
      </c>
      <c r="J6723" t="s">
        <v>25428</v>
      </c>
      <c r="L6723" t="s">
        <v>177</v>
      </c>
    </row>
    <row r="6724" spans="1:12" x14ac:dyDescent="0.25">
      <c r="A6724" t="s">
        <v>9456</v>
      </c>
      <c r="B6724" t="s">
        <v>9453</v>
      </c>
      <c r="C6724" t="s">
        <v>9454</v>
      </c>
      <c r="D6724" t="s">
        <v>9455</v>
      </c>
      <c r="E6724" s="117">
        <v>43031</v>
      </c>
      <c r="F6724" s="118">
        <v>0.49025462962962968</v>
      </c>
      <c r="G6724" t="s">
        <v>9457</v>
      </c>
      <c r="H6724">
        <v>748</v>
      </c>
      <c r="I6724">
        <v>7</v>
      </c>
      <c r="J6724" t="s">
        <v>25428</v>
      </c>
      <c r="L6724">
        <v>170</v>
      </c>
    </row>
    <row r="6725" spans="1:12" x14ac:dyDescent="0.25">
      <c r="A6725" t="s">
        <v>9456</v>
      </c>
      <c r="B6725" t="s">
        <v>9453</v>
      </c>
      <c r="C6725" t="s">
        <v>9454</v>
      </c>
      <c r="D6725" t="s">
        <v>9455</v>
      </c>
      <c r="E6725" s="117">
        <v>43031</v>
      </c>
      <c r="F6725" s="118">
        <v>0.49025462962962968</v>
      </c>
      <c r="G6725" t="s">
        <v>9457</v>
      </c>
      <c r="H6725">
        <v>748</v>
      </c>
      <c r="I6725">
        <v>8</v>
      </c>
      <c r="J6725" t="s">
        <v>25428</v>
      </c>
      <c r="L6725">
        <v>100000</v>
      </c>
    </row>
    <row r="6726" spans="1:12" x14ac:dyDescent="0.25">
      <c r="A6726" t="s">
        <v>9456</v>
      </c>
      <c r="B6726" t="s">
        <v>9453</v>
      </c>
      <c r="C6726" t="s">
        <v>9454</v>
      </c>
      <c r="D6726" t="s">
        <v>9455</v>
      </c>
      <c r="E6726" s="117">
        <v>43031</v>
      </c>
      <c r="F6726" s="118">
        <v>0.49025462962962968</v>
      </c>
      <c r="G6726" t="s">
        <v>9457</v>
      </c>
      <c r="H6726">
        <v>748</v>
      </c>
      <c r="I6726">
        <v>12</v>
      </c>
      <c r="J6726" t="s">
        <v>25428</v>
      </c>
      <c r="L6726">
        <v>-11.838754941842</v>
      </c>
    </row>
    <row r="6727" spans="1:12" x14ac:dyDescent="0.25">
      <c r="A6727" t="s">
        <v>9456</v>
      </c>
      <c r="B6727" t="s">
        <v>9453</v>
      </c>
      <c r="C6727" t="s">
        <v>9454</v>
      </c>
      <c r="D6727" t="s">
        <v>9455</v>
      </c>
      <c r="E6727" s="117">
        <v>43031</v>
      </c>
      <c r="F6727" s="118">
        <v>0.49025462962962968</v>
      </c>
      <c r="G6727" t="s">
        <v>9457</v>
      </c>
      <c r="H6727">
        <v>748</v>
      </c>
      <c r="I6727">
        <v>13</v>
      </c>
      <c r="J6727" t="s">
        <v>25428</v>
      </c>
      <c r="L6727">
        <v>-62.357349561452601</v>
      </c>
    </row>
    <row r="6728" spans="1:12" x14ac:dyDescent="0.25">
      <c r="A6728" t="s">
        <v>9456</v>
      </c>
      <c r="B6728" t="s">
        <v>9453</v>
      </c>
      <c r="C6728" t="s">
        <v>9454</v>
      </c>
      <c r="D6728" t="s">
        <v>9455</v>
      </c>
      <c r="E6728" s="117">
        <v>43031</v>
      </c>
      <c r="F6728" s="118">
        <v>0.49025462962962968</v>
      </c>
      <c r="G6728" t="s">
        <v>9457</v>
      </c>
      <c r="H6728">
        <v>748</v>
      </c>
      <c r="I6728">
        <v>14</v>
      </c>
      <c r="J6728" t="s">
        <v>25428</v>
      </c>
      <c r="L6728">
        <v>422</v>
      </c>
    </row>
    <row r="6729" spans="1:12" x14ac:dyDescent="0.25">
      <c r="A6729" t="s">
        <v>9456</v>
      </c>
      <c r="B6729" t="s">
        <v>9453</v>
      </c>
      <c r="C6729" t="s">
        <v>9454</v>
      </c>
      <c r="D6729" t="s">
        <v>9455</v>
      </c>
      <c r="E6729" s="117">
        <v>43031</v>
      </c>
      <c r="F6729" s="118">
        <v>0.49026620370370372</v>
      </c>
      <c r="G6729" t="s">
        <v>9457</v>
      </c>
      <c r="H6729">
        <v>748</v>
      </c>
      <c r="I6729">
        <v>15</v>
      </c>
      <c r="J6729" t="s">
        <v>25428</v>
      </c>
      <c r="L6729" t="s">
        <v>25415</v>
      </c>
    </row>
    <row r="6730" spans="1:12" x14ac:dyDescent="0.25">
      <c r="A6730" t="s">
        <v>9456</v>
      </c>
      <c r="B6730" t="s">
        <v>9453</v>
      </c>
      <c r="C6730" t="s">
        <v>9454</v>
      </c>
      <c r="D6730" t="s">
        <v>9455</v>
      </c>
      <c r="E6730" s="117">
        <v>43031</v>
      </c>
      <c r="F6730" s="118">
        <v>0.49026620370370372</v>
      </c>
      <c r="G6730" t="s">
        <v>9457</v>
      </c>
      <c r="H6730">
        <v>748</v>
      </c>
      <c r="I6730">
        <v>19</v>
      </c>
      <c r="J6730" t="s">
        <v>25428</v>
      </c>
      <c r="L6730" t="s">
        <v>25520</v>
      </c>
    </row>
    <row r="6731" spans="1:12" x14ac:dyDescent="0.25">
      <c r="A6731" t="s">
        <v>9456</v>
      </c>
      <c r="B6731" t="s">
        <v>9453</v>
      </c>
      <c r="C6731" t="s">
        <v>9454</v>
      </c>
      <c r="D6731" t="s">
        <v>9455</v>
      </c>
      <c r="E6731" s="117">
        <v>43031</v>
      </c>
      <c r="F6731" s="118">
        <v>0.49026620370370372</v>
      </c>
      <c r="G6731" t="s">
        <v>9457</v>
      </c>
      <c r="H6731">
        <v>748</v>
      </c>
      <c r="I6731">
        <v>20</v>
      </c>
      <c r="J6731" t="s">
        <v>25428</v>
      </c>
      <c r="L6731" t="s">
        <v>42</v>
      </c>
    </row>
    <row r="6732" spans="1:12" x14ac:dyDescent="0.25">
      <c r="A6732" t="s">
        <v>9456</v>
      </c>
      <c r="B6732" t="s">
        <v>9453</v>
      </c>
      <c r="C6732" t="s">
        <v>9454</v>
      </c>
      <c r="D6732" t="s">
        <v>9455</v>
      </c>
      <c r="E6732" s="117">
        <v>43031</v>
      </c>
      <c r="F6732" s="118">
        <v>0.49026620370370372</v>
      </c>
      <c r="G6732" t="s">
        <v>9457</v>
      </c>
      <c r="H6732">
        <v>748</v>
      </c>
      <c r="I6732">
        <v>22</v>
      </c>
      <c r="J6732" t="s">
        <v>25428</v>
      </c>
      <c r="L6732" t="s">
        <v>25521</v>
      </c>
    </row>
    <row r="6733" spans="1:12" x14ac:dyDescent="0.25">
      <c r="A6733" t="s">
        <v>9456</v>
      </c>
      <c r="B6733" t="s">
        <v>9453</v>
      </c>
      <c r="C6733" t="s">
        <v>9454</v>
      </c>
      <c r="D6733" t="s">
        <v>9455</v>
      </c>
      <c r="E6733" s="117">
        <v>43031</v>
      </c>
      <c r="F6733" s="118">
        <v>0.49028935185185185</v>
      </c>
      <c r="G6733" t="s">
        <v>9457</v>
      </c>
      <c r="H6733">
        <v>749</v>
      </c>
      <c r="I6733">
        <v>2</v>
      </c>
      <c r="J6733" t="s">
        <v>25428</v>
      </c>
      <c r="L6733" t="s">
        <v>5</v>
      </c>
    </row>
    <row r="6734" spans="1:12" x14ac:dyDescent="0.25">
      <c r="A6734" t="s">
        <v>9456</v>
      </c>
      <c r="B6734" t="s">
        <v>9453</v>
      </c>
      <c r="C6734" t="s">
        <v>9454</v>
      </c>
      <c r="D6734" t="s">
        <v>9455</v>
      </c>
      <c r="E6734" s="117">
        <v>43031</v>
      </c>
      <c r="F6734" s="118">
        <v>0.49028935185185185</v>
      </c>
      <c r="G6734" t="s">
        <v>9457</v>
      </c>
      <c r="H6734">
        <v>749</v>
      </c>
      <c r="I6734">
        <v>5</v>
      </c>
      <c r="J6734" t="s">
        <v>25428</v>
      </c>
      <c r="L6734" t="s">
        <v>177</v>
      </c>
    </row>
    <row r="6735" spans="1:12" x14ac:dyDescent="0.25">
      <c r="A6735" t="s">
        <v>9456</v>
      </c>
      <c r="B6735" t="s">
        <v>9453</v>
      </c>
      <c r="C6735" t="s">
        <v>9454</v>
      </c>
      <c r="D6735" t="s">
        <v>9455</v>
      </c>
      <c r="E6735" s="117">
        <v>43031</v>
      </c>
      <c r="F6735" s="118">
        <v>0.49028935185185185</v>
      </c>
      <c r="G6735" t="s">
        <v>9457</v>
      </c>
      <c r="H6735">
        <v>749</v>
      </c>
      <c r="I6735">
        <v>7</v>
      </c>
      <c r="J6735" t="s">
        <v>25428</v>
      </c>
      <c r="L6735">
        <v>171</v>
      </c>
    </row>
    <row r="6736" spans="1:12" x14ac:dyDescent="0.25">
      <c r="A6736" t="s">
        <v>9456</v>
      </c>
      <c r="B6736" t="s">
        <v>9453</v>
      </c>
      <c r="C6736" t="s">
        <v>9454</v>
      </c>
      <c r="D6736" t="s">
        <v>9455</v>
      </c>
      <c r="E6736" s="117">
        <v>43031</v>
      </c>
      <c r="F6736" s="118">
        <v>0.49028935185185185</v>
      </c>
      <c r="G6736" t="s">
        <v>9457</v>
      </c>
      <c r="H6736">
        <v>749</v>
      </c>
      <c r="I6736">
        <v>8</v>
      </c>
      <c r="J6736" t="s">
        <v>25428</v>
      </c>
      <c r="L6736">
        <v>100000</v>
      </c>
    </row>
    <row r="6737" spans="1:12" x14ac:dyDescent="0.25">
      <c r="A6737" t="s">
        <v>9456</v>
      </c>
      <c r="B6737" t="s">
        <v>9453</v>
      </c>
      <c r="C6737" t="s">
        <v>9454</v>
      </c>
      <c r="D6737" t="s">
        <v>9455</v>
      </c>
      <c r="E6737" s="117">
        <v>43031</v>
      </c>
      <c r="F6737" s="118">
        <v>0.49030092592592589</v>
      </c>
      <c r="G6737" t="s">
        <v>9457</v>
      </c>
      <c r="H6737">
        <v>749</v>
      </c>
      <c r="I6737">
        <v>12</v>
      </c>
      <c r="J6737" t="s">
        <v>25428</v>
      </c>
      <c r="L6737">
        <v>-11.8408437101359</v>
      </c>
    </row>
    <row r="6738" spans="1:12" x14ac:dyDescent="0.25">
      <c r="A6738" t="s">
        <v>9456</v>
      </c>
      <c r="B6738" t="s">
        <v>9453</v>
      </c>
      <c r="C6738" t="s">
        <v>9454</v>
      </c>
      <c r="D6738" t="s">
        <v>9455</v>
      </c>
      <c r="E6738" s="117">
        <v>43031</v>
      </c>
      <c r="F6738" s="118">
        <v>0.49030092592592589</v>
      </c>
      <c r="G6738" t="s">
        <v>9457</v>
      </c>
      <c r="H6738">
        <v>749</v>
      </c>
      <c r="I6738">
        <v>13</v>
      </c>
      <c r="J6738" t="s">
        <v>25428</v>
      </c>
      <c r="L6738">
        <v>-62.357280419168497</v>
      </c>
    </row>
    <row r="6739" spans="1:12" x14ac:dyDescent="0.25">
      <c r="A6739" t="s">
        <v>9456</v>
      </c>
      <c r="B6739" t="s">
        <v>9453</v>
      </c>
      <c r="C6739" t="s">
        <v>9454</v>
      </c>
      <c r="D6739" t="s">
        <v>9455</v>
      </c>
      <c r="E6739" s="117">
        <v>43031</v>
      </c>
      <c r="F6739" s="118">
        <v>0.49030092592592589</v>
      </c>
      <c r="G6739" t="s">
        <v>9457</v>
      </c>
      <c r="H6739">
        <v>749</v>
      </c>
      <c r="I6739">
        <v>14</v>
      </c>
      <c r="J6739" t="s">
        <v>25428</v>
      </c>
      <c r="L6739">
        <v>368</v>
      </c>
    </row>
    <row r="6740" spans="1:12" x14ac:dyDescent="0.25">
      <c r="A6740" t="s">
        <v>9456</v>
      </c>
      <c r="B6740" t="s">
        <v>9453</v>
      </c>
      <c r="C6740" t="s">
        <v>9454</v>
      </c>
      <c r="D6740" t="s">
        <v>9455</v>
      </c>
      <c r="E6740" s="117">
        <v>43031</v>
      </c>
      <c r="F6740" s="118">
        <v>0.49030092592592589</v>
      </c>
      <c r="G6740" t="s">
        <v>9457</v>
      </c>
      <c r="H6740">
        <v>749</v>
      </c>
      <c r="I6740">
        <v>15</v>
      </c>
      <c r="J6740" t="s">
        <v>25428</v>
      </c>
      <c r="L6740" t="s">
        <v>25415</v>
      </c>
    </row>
    <row r="6741" spans="1:12" x14ac:dyDescent="0.25">
      <c r="A6741" t="s">
        <v>9456</v>
      </c>
      <c r="B6741" t="s">
        <v>9453</v>
      </c>
      <c r="C6741" t="s">
        <v>9454</v>
      </c>
      <c r="D6741" t="s">
        <v>9455</v>
      </c>
      <c r="E6741" s="117">
        <v>43031</v>
      </c>
      <c r="F6741" s="118">
        <v>0.49030092592592589</v>
      </c>
      <c r="G6741" t="s">
        <v>9457</v>
      </c>
      <c r="H6741">
        <v>749</v>
      </c>
      <c r="I6741">
        <v>19</v>
      </c>
      <c r="J6741" t="s">
        <v>25428</v>
      </c>
      <c r="L6741" t="s">
        <v>25523</v>
      </c>
    </row>
    <row r="6742" spans="1:12" x14ac:dyDescent="0.25">
      <c r="A6742" t="s">
        <v>9456</v>
      </c>
      <c r="B6742" t="s">
        <v>9453</v>
      </c>
      <c r="C6742" t="s">
        <v>9454</v>
      </c>
      <c r="D6742" t="s">
        <v>9455</v>
      </c>
      <c r="E6742" s="117">
        <v>43031</v>
      </c>
      <c r="F6742" s="118">
        <v>0.49030092592592589</v>
      </c>
      <c r="G6742" t="s">
        <v>9457</v>
      </c>
      <c r="H6742">
        <v>749</v>
      </c>
      <c r="I6742">
        <v>20</v>
      </c>
      <c r="J6742" t="s">
        <v>25428</v>
      </c>
      <c r="L6742" t="s">
        <v>31</v>
      </c>
    </row>
    <row r="6743" spans="1:12" x14ac:dyDescent="0.25">
      <c r="A6743" t="s">
        <v>9456</v>
      </c>
      <c r="B6743" t="s">
        <v>9453</v>
      </c>
      <c r="C6743" t="s">
        <v>9454</v>
      </c>
      <c r="D6743" t="s">
        <v>9455</v>
      </c>
      <c r="E6743" s="117">
        <v>43031</v>
      </c>
      <c r="F6743" s="118">
        <v>0.49030092592592589</v>
      </c>
      <c r="G6743" t="s">
        <v>9457</v>
      </c>
      <c r="H6743">
        <v>749</v>
      </c>
      <c r="I6743">
        <v>22</v>
      </c>
      <c r="J6743" t="s">
        <v>25428</v>
      </c>
      <c r="L6743" t="s">
        <v>25524</v>
      </c>
    </row>
    <row r="6744" spans="1:12" x14ac:dyDescent="0.25">
      <c r="A6744" t="s">
        <v>9456</v>
      </c>
      <c r="B6744" t="s">
        <v>9453</v>
      </c>
      <c r="C6744" t="s">
        <v>9454</v>
      </c>
      <c r="D6744" t="s">
        <v>9455</v>
      </c>
      <c r="E6744" s="117">
        <v>43031</v>
      </c>
      <c r="F6744" s="118">
        <v>0.49032407407407402</v>
      </c>
      <c r="G6744" t="s">
        <v>9457</v>
      </c>
      <c r="H6744">
        <v>750</v>
      </c>
      <c r="I6744">
        <v>2</v>
      </c>
      <c r="J6744" t="s">
        <v>25428</v>
      </c>
      <c r="L6744" t="s">
        <v>5</v>
      </c>
    </row>
    <row r="6745" spans="1:12" x14ac:dyDescent="0.25">
      <c r="A6745" t="s">
        <v>9456</v>
      </c>
      <c r="B6745" t="s">
        <v>9453</v>
      </c>
      <c r="C6745" t="s">
        <v>9454</v>
      </c>
      <c r="D6745" t="s">
        <v>9455</v>
      </c>
      <c r="E6745" s="117">
        <v>43031</v>
      </c>
      <c r="F6745" s="118">
        <v>0.49032407407407402</v>
      </c>
      <c r="G6745" t="s">
        <v>9457</v>
      </c>
      <c r="H6745">
        <v>750</v>
      </c>
      <c r="I6745">
        <v>5</v>
      </c>
      <c r="J6745" t="s">
        <v>25428</v>
      </c>
      <c r="L6745" t="s">
        <v>177</v>
      </c>
    </row>
    <row r="6746" spans="1:12" x14ac:dyDescent="0.25">
      <c r="A6746" t="s">
        <v>9456</v>
      </c>
      <c r="B6746" t="s">
        <v>9453</v>
      </c>
      <c r="C6746" t="s">
        <v>9454</v>
      </c>
      <c r="D6746" t="s">
        <v>9455</v>
      </c>
      <c r="E6746" s="117">
        <v>43031</v>
      </c>
      <c r="F6746" s="118">
        <v>0.49033564814814817</v>
      </c>
      <c r="G6746" t="s">
        <v>9457</v>
      </c>
      <c r="H6746">
        <v>750</v>
      </c>
      <c r="I6746">
        <v>7</v>
      </c>
      <c r="J6746" t="s">
        <v>25428</v>
      </c>
      <c r="L6746">
        <v>172</v>
      </c>
    </row>
    <row r="6747" spans="1:12" x14ac:dyDescent="0.25">
      <c r="A6747" t="s">
        <v>9456</v>
      </c>
      <c r="B6747" t="s">
        <v>9453</v>
      </c>
      <c r="C6747" t="s">
        <v>9454</v>
      </c>
      <c r="D6747" t="s">
        <v>9455</v>
      </c>
      <c r="E6747" s="117">
        <v>43031</v>
      </c>
      <c r="F6747" s="118">
        <v>0.49033564814814817</v>
      </c>
      <c r="G6747" t="s">
        <v>9457</v>
      </c>
      <c r="H6747">
        <v>750</v>
      </c>
      <c r="I6747">
        <v>8</v>
      </c>
      <c r="J6747" t="s">
        <v>25428</v>
      </c>
      <c r="L6747">
        <v>100000</v>
      </c>
    </row>
    <row r="6748" spans="1:12" x14ac:dyDescent="0.25">
      <c r="A6748" t="s">
        <v>9456</v>
      </c>
      <c r="B6748" t="s">
        <v>9453</v>
      </c>
      <c r="C6748" t="s">
        <v>9454</v>
      </c>
      <c r="D6748" t="s">
        <v>9455</v>
      </c>
      <c r="E6748" s="117">
        <v>43031</v>
      </c>
      <c r="F6748" s="118">
        <v>0.49033564814814817</v>
      </c>
      <c r="G6748" t="s">
        <v>9457</v>
      </c>
      <c r="H6748">
        <v>750</v>
      </c>
      <c r="I6748">
        <v>12</v>
      </c>
      <c r="J6748" t="s">
        <v>25428</v>
      </c>
      <c r="L6748">
        <v>-11.6601034073203</v>
      </c>
    </row>
    <row r="6749" spans="1:12" x14ac:dyDescent="0.25">
      <c r="A6749" t="s">
        <v>9456</v>
      </c>
      <c r="B6749" t="s">
        <v>9453</v>
      </c>
      <c r="C6749" t="s">
        <v>9454</v>
      </c>
      <c r="D6749" t="s">
        <v>9455</v>
      </c>
      <c r="E6749" s="117">
        <v>43031</v>
      </c>
      <c r="F6749" s="118">
        <v>0.49033564814814817</v>
      </c>
      <c r="G6749" t="s">
        <v>9457</v>
      </c>
      <c r="H6749">
        <v>750</v>
      </c>
      <c r="I6749">
        <v>13</v>
      </c>
      <c r="J6749" t="s">
        <v>25428</v>
      </c>
      <c r="L6749">
        <v>-62.474269390924</v>
      </c>
    </row>
    <row r="6750" spans="1:12" x14ac:dyDescent="0.25">
      <c r="A6750" t="s">
        <v>9456</v>
      </c>
      <c r="B6750" t="s">
        <v>9453</v>
      </c>
      <c r="C6750" t="s">
        <v>9454</v>
      </c>
      <c r="D6750" t="s">
        <v>9455</v>
      </c>
      <c r="E6750" s="117">
        <v>43031</v>
      </c>
      <c r="F6750" s="118">
        <v>0.49033564814814817</v>
      </c>
      <c r="G6750" t="s">
        <v>9457</v>
      </c>
      <c r="H6750">
        <v>750</v>
      </c>
      <c r="I6750">
        <v>14</v>
      </c>
      <c r="J6750" t="s">
        <v>25428</v>
      </c>
      <c r="L6750">
        <v>248</v>
      </c>
    </row>
    <row r="6751" spans="1:12" x14ac:dyDescent="0.25">
      <c r="A6751" t="s">
        <v>9456</v>
      </c>
      <c r="B6751" t="s">
        <v>9453</v>
      </c>
      <c r="C6751" t="s">
        <v>9454</v>
      </c>
      <c r="D6751" t="s">
        <v>9455</v>
      </c>
      <c r="E6751" s="117">
        <v>43031</v>
      </c>
      <c r="F6751" s="118">
        <v>0.49033564814814817</v>
      </c>
      <c r="G6751" t="s">
        <v>9457</v>
      </c>
      <c r="H6751">
        <v>750</v>
      </c>
      <c r="I6751">
        <v>15</v>
      </c>
      <c r="J6751" t="s">
        <v>25428</v>
      </c>
      <c r="L6751" t="s">
        <v>25526</v>
      </c>
    </row>
    <row r="6752" spans="1:12" x14ac:dyDescent="0.25">
      <c r="A6752" t="s">
        <v>9456</v>
      </c>
      <c r="B6752" t="s">
        <v>9453</v>
      </c>
      <c r="C6752" t="s">
        <v>9454</v>
      </c>
      <c r="D6752" t="s">
        <v>9455</v>
      </c>
      <c r="E6752" s="117">
        <v>43031</v>
      </c>
      <c r="F6752" s="118">
        <v>0.49033564814814817</v>
      </c>
      <c r="G6752" t="s">
        <v>9457</v>
      </c>
      <c r="H6752">
        <v>750</v>
      </c>
      <c r="I6752">
        <v>19</v>
      </c>
      <c r="J6752" t="s">
        <v>25428</v>
      </c>
      <c r="L6752" t="s">
        <v>25527</v>
      </c>
    </row>
    <row r="6753" spans="1:12" x14ac:dyDescent="0.25">
      <c r="A6753" t="s">
        <v>9456</v>
      </c>
      <c r="B6753" t="s">
        <v>9453</v>
      </c>
      <c r="C6753" t="s">
        <v>9454</v>
      </c>
      <c r="D6753" t="s">
        <v>9455</v>
      </c>
      <c r="E6753" s="117">
        <v>43031</v>
      </c>
      <c r="F6753" s="118">
        <v>0.49034722222222221</v>
      </c>
      <c r="G6753" t="s">
        <v>9457</v>
      </c>
      <c r="H6753">
        <v>750</v>
      </c>
      <c r="I6753">
        <v>20</v>
      </c>
      <c r="J6753" t="s">
        <v>25428</v>
      </c>
      <c r="L6753" t="s">
        <v>42</v>
      </c>
    </row>
    <row r="6754" spans="1:12" x14ac:dyDescent="0.25">
      <c r="A6754" t="s">
        <v>9456</v>
      </c>
      <c r="B6754" t="s">
        <v>9453</v>
      </c>
      <c r="C6754" t="s">
        <v>9454</v>
      </c>
      <c r="D6754" t="s">
        <v>9455</v>
      </c>
      <c r="E6754" s="117">
        <v>43031</v>
      </c>
      <c r="F6754" s="118">
        <v>0.49034722222222221</v>
      </c>
      <c r="G6754" t="s">
        <v>9457</v>
      </c>
      <c r="H6754">
        <v>750</v>
      </c>
      <c r="I6754">
        <v>22</v>
      </c>
      <c r="J6754" t="s">
        <v>25428</v>
      </c>
      <c r="L6754" t="s">
        <v>25528</v>
      </c>
    </row>
    <row r="6755" spans="1:12" x14ac:dyDescent="0.25">
      <c r="A6755" t="s">
        <v>9456</v>
      </c>
      <c r="B6755" t="s">
        <v>9453</v>
      </c>
      <c r="C6755" t="s">
        <v>9454</v>
      </c>
      <c r="D6755" t="s">
        <v>9455</v>
      </c>
      <c r="E6755" s="117">
        <v>43031</v>
      </c>
      <c r="F6755" s="118">
        <v>0.49035879629629631</v>
      </c>
      <c r="G6755" t="s">
        <v>9457</v>
      </c>
      <c r="H6755">
        <v>751</v>
      </c>
      <c r="I6755">
        <v>2</v>
      </c>
      <c r="J6755" t="s">
        <v>25428</v>
      </c>
      <c r="L6755" t="s">
        <v>5</v>
      </c>
    </row>
    <row r="6756" spans="1:12" x14ac:dyDescent="0.25">
      <c r="A6756" t="s">
        <v>9456</v>
      </c>
      <c r="B6756" t="s">
        <v>9453</v>
      </c>
      <c r="C6756" t="s">
        <v>9454</v>
      </c>
      <c r="D6756" t="s">
        <v>9455</v>
      </c>
      <c r="E6756" s="117">
        <v>43031</v>
      </c>
      <c r="F6756" s="118">
        <v>0.49037037037037035</v>
      </c>
      <c r="G6756" t="s">
        <v>9457</v>
      </c>
      <c r="H6756">
        <v>751</v>
      </c>
      <c r="I6756">
        <v>5</v>
      </c>
      <c r="J6756" t="s">
        <v>25428</v>
      </c>
      <c r="L6756" t="s">
        <v>177</v>
      </c>
    </row>
    <row r="6757" spans="1:12" x14ac:dyDescent="0.25">
      <c r="A6757" t="s">
        <v>9456</v>
      </c>
      <c r="B6757" t="s">
        <v>9453</v>
      </c>
      <c r="C6757" t="s">
        <v>9454</v>
      </c>
      <c r="D6757" t="s">
        <v>9455</v>
      </c>
      <c r="E6757" s="117">
        <v>43031</v>
      </c>
      <c r="F6757" s="118">
        <v>0.49037037037037035</v>
      </c>
      <c r="G6757" t="s">
        <v>9457</v>
      </c>
      <c r="H6757">
        <v>751</v>
      </c>
      <c r="I6757">
        <v>7</v>
      </c>
      <c r="J6757" t="s">
        <v>25428</v>
      </c>
      <c r="L6757">
        <v>173</v>
      </c>
    </row>
    <row r="6758" spans="1:12" x14ac:dyDescent="0.25">
      <c r="A6758" t="s">
        <v>9456</v>
      </c>
      <c r="B6758" t="s">
        <v>9453</v>
      </c>
      <c r="C6758" t="s">
        <v>9454</v>
      </c>
      <c r="D6758" t="s">
        <v>9455</v>
      </c>
      <c r="E6758" s="117">
        <v>43031</v>
      </c>
      <c r="F6758" s="118">
        <v>0.49037037037037035</v>
      </c>
      <c r="G6758" t="s">
        <v>9457</v>
      </c>
      <c r="H6758">
        <v>751</v>
      </c>
      <c r="I6758">
        <v>8</v>
      </c>
      <c r="J6758" t="s">
        <v>25428</v>
      </c>
      <c r="L6758">
        <v>100000</v>
      </c>
    </row>
    <row r="6759" spans="1:12" x14ac:dyDescent="0.25">
      <c r="A6759" t="s">
        <v>9456</v>
      </c>
      <c r="B6759" t="s">
        <v>9453</v>
      </c>
      <c r="C6759" t="s">
        <v>9454</v>
      </c>
      <c r="D6759" t="s">
        <v>9455</v>
      </c>
      <c r="E6759" s="117">
        <v>43031</v>
      </c>
      <c r="F6759" s="118">
        <v>0.49037037037037035</v>
      </c>
      <c r="G6759" t="s">
        <v>9457</v>
      </c>
      <c r="H6759">
        <v>751</v>
      </c>
      <c r="I6759">
        <v>12</v>
      </c>
      <c r="J6759" t="s">
        <v>25428</v>
      </c>
      <c r="L6759">
        <v>-11.6632424274983</v>
      </c>
    </row>
    <row r="6760" spans="1:12" x14ac:dyDescent="0.25">
      <c r="A6760" t="s">
        <v>9456</v>
      </c>
      <c r="B6760" t="s">
        <v>9453</v>
      </c>
      <c r="C6760" t="s">
        <v>9454</v>
      </c>
      <c r="D6760" t="s">
        <v>9455</v>
      </c>
      <c r="E6760" s="117">
        <v>43031</v>
      </c>
      <c r="F6760" s="118">
        <v>0.49037037037037035</v>
      </c>
      <c r="G6760" t="s">
        <v>9457</v>
      </c>
      <c r="H6760">
        <v>751</v>
      </c>
      <c r="I6760">
        <v>13</v>
      </c>
      <c r="J6760" t="s">
        <v>25428</v>
      </c>
      <c r="L6760">
        <v>-62.474823134786199</v>
      </c>
    </row>
    <row r="6761" spans="1:12" x14ac:dyDescent="0.25">
      <c r="A6761" t="s">
        <v>9456</v>
      </c>
      <c r="B6761" t="s">
        <v>9453</v>
      </c>
      <c r="C6761" t="s">
        <v>9454</v>
      </c>
      <c r="D6761" t="s">
        <v>9455</v>
      </c>
      <c r="E6761" s="117">
        <v>43031</v>
      </c>
      <c r="F6761" s="118">
        <v>0.49037037037037035</v>
      </c>
      <c r="G6761" t="s">
        <v>9457</v>
      </c>
      <c r="H6761">
        <v>751</v>
      </c>
      <c r="I6761">
        <v>14</v>
      </c>
      <c r="J6761" t="s">
        <v>25428</v>
      </c>
      <c r="L6761">
        <v>238</v>
      </c>
    </row>
    <row r="6762" spans="1:12" x14ac:dyDescent="0.25">
      <c r="A6762" t="s">
        <v>9456</v>
      </c>
      <c r="B6762" t="s">
        <v>9453</v>
      </c>
      <c r="C6762" t="s">
        <v>9454</v>
      </c>
      <c r="D6762" t="s">
        <v>9455</v>
      </c>
      <c r="E6762" s="117">
        <v>43031</v>
      </c>
      <c r="F6762" s="118">
        <v>0.49038194444444444</v>
      </c>
      <c r="G6762" t="s">
        <v>9457</v>
      </c>
      <c r="H6762">
        <v>751</v>
      </c>
      <c r="I6762">
        <v>15</v>
      </c>
      <c r="J6762" t="s">
        <v>25428</v>
      </c>
      <c r="L6762" t="s">
        <v>25526</v>
      </c>
    </row>
    <row r="6763" spans="1:12" x14ac:dyDescent="0.25">
      <c r="A6763" t="s">
        <v>9456</v>
      </c>
      <c r="B6763" t="s">
        <v>9453</v>
      </c>
      <c r="C6763" t="s">
        <v>9454</v>
      </c>
      <c r="D6763" t="s">
        <v>9455</v>
      </c>
      <c r="E6763" s="117">
        <v>43031</v>
      </c>
      <c r="F6763" s="118">
        <v>0.49038194444444444</v>
      </c>
      <c r="G6763" t="s">
        <v>9457</v>
      </c>
      <c r="H6763">
        <v>751</v>
      </c>
      <c r="I6763">
        <v>19</v>
      </c>
      <c r="J6763" t="s">
        <v>25428</v>
      </c>
      <c r="L6763" t="s">
        <v>25530</v>
      </c>
    </row>
    <row r="6764" spans="1:12" x14ac:dyDescent="0.25">
      <c r="A6764" t="s">
        <v>9456</v>
      </c>
      <c r="B6764" t="s">
        <v>9453</v>
      </c>
      <c r="C6764" t="s">
        <v>9454</v>
      </c>
      <c r="D6764" t="s">
        <v>9455</v>
      </c>
      <c r="E6764" s="117">
        <v>43031</v>
      </c>
      <c r="F6764" s="118">
        <v>0.49038194444444444</v>
      </c>
      <c r="G6764" t="s">
        <v>9457</v>
      </c>
      <c r="H6764">
        <v>751</v>
      </c>
      <c r="I6764">
        <v>20</v>
      </c>
      <c r="J6764" t="s">
        <v>25428</v>
      </c>
      <c r="L6764" t="s">
        <v>42</v>
      </c>
    </row>
    <row r="6765" spans="1:12" x14ac:dyDescent="0.25">
      <c r="A6765" t="s">
        <v>9456</v>
      </c>
      <c r="B6765" t="s">
        <v>9453</v>
      </c>
      <c r="C6765" t="s">
        <v>9454</v>
      </c>
      <c r="D6765" t="s">
        <v>9455</v>
      </c>
      <c r="E6765" s="117">
        <v>43031</v>
      </c>
      <c r="F6765" s="118">
        <v>0.49038194444444444</v>
      </c>
      <c r="G6765" t="s">
        <v>9457</v>
      </c>
      <c r="H6765">
        <v>751</v>
      </c>
      <c r="I6765">
        <v>22</v>
      </c>
      <c r="J6765" t="s">
        <v>25428</v>
      </c>
      <c r="L6765" t="s">
        <v>25531</v>
      </c>
    </row>
    <row r="6766" spans="1:12" x14ac:dyDescent="0.25">
      <c r="A6766" t="s">
        <v>9456</v>
      </c>
      <c r="B6766" t="s">
        <v>9453</v>
      </c>
      <c r="C6766" t="s">
        <v>9454</v>
      </c>
      <c r="D6766" t="s">
        <v>9455</v>
      </c>
      <c r="E6766" s="117">
        <v>43031</v>
      </c>
      <c r="F6766" s="118">
        <v>0.49040509259259263</v>
      </c>
      <c r="G6766" t="s">
        <v>9457</v>
      </c>
      <c r="H6766">
        <v>752</v>
      </c>
      <c r="I6766">
        <v>2</v>
      </c>
      <c r="J6766" t="s">
        <v>25428</v>
      </c>
      <c r="L6766" t="s">
        <v>5</v>
      </c>
    </row>
    <row r="6767" spans="1:12" x14ac:dyDescent="0.25">
      <c r="A6767" t="s">
        <v>9456</v>
      </c>
      <c r="B6767" t="s">
        <v>9453</v>
      </c>
      <c r="C6767" t="s">
        <v>9454</v>
      </c>
      <c r="D6767" t="s">
        <v>9455</v>
      </c>
      <c r="E6767" s="117">
        <v>43031</v>
      </c>
      <c r="F6767" s="118">
        <v>0.49040509259259263</v>
      </c>
      <c r="G6767" t="s">
        <v>9457</v>
      </c>
      <c r="H6767">
        <v>752</v>
      </c>
      <c r="I6767">
        <v>5</v>
      </c>
      <c r="J6767" t="s">
        <v>25428</v>
      </c>
      <c r="L6767" t="s">
        <v>177</v>
      </c>
    </row>
    <row r="6768" spans="1:12" x14ac:dyDescent="0.25">
      <c r="A6768" t="s">
        <v>9456</v>
      </c>
      <c r="B6768" t="s">
        <v>9453</v>
      </c>
      <c r="C6768" t="s">
        <v>9454</v>
      </c>
      <c r="D6768" t="s">
        <v>9455</v>
      </c>
      <c r="E6768" s="117">
        <v>43031</v>
      </c>
      <c r="F6768" s="118">
        <v>0.49040509259259263</v>
      </c>
      <c r="G6768" t="s">
        <v>9457</v>
      </c>
      <c r="H6768">
        <v>752</v>
      </c>
      <c r="I6768">
        <v>7</v>
      </c>
      <c r="J6768" t="s">
        <v>25428</v>
      </c>
      <c r="L6768">
        <v>174</v>
      </c>
    </row>
    <row r="6769" spans="1:12" x14ac:dyDescent="0.25">
      <c r="A6769" t="s">
        <v>9456</v>
      </c>
      <c r="B6769" t="s">
        <v>9453</v>
      </c>
      <c r="C6769" t="s">
        <v>9454</v>
      </c>
      <c r="D6769" t="s">
        <v>9455</v>
      </c>
      <c r="E6769" s="117">
        <v>43031</v>
      </c>
      <c r="F6769" s="118">
        <v>0.49040509259259263</v>
      </c>
      <c r="G6769" t="s">
        <v>9457</v>
      </c>
      <c r="H6769">
        <v>752</v>
      </c>
      <c r="I6769">
        <v>8</v>
      </c>
      <c r="J6769" t="s">
        <v>25428</v>
      </c>
      <c r="L6769">
        <v>100000</v>
      </c>
    </row>
    <row r="6770" spans="1:12" x14ac:dyDescent="0.25">
      <c r="A6770" t="s">
        <v>9456</v>
      </c>
      <c r="B6770" t="s">
        <v>9453</v>
      </c>
      <c r="C6770" t="s">
        <v>9454</v>
      </c>
      <c r="D6770" t="s">
        <v>9455</v>
      </c>
      <c r="E6770" s="117">
        <v>43031</v>
      </c>
      <c r="F6770" s="118">
        <v>0.49040509259259263</v>
      </c>
      <c r="G6770" t="s">
        <v>9457</v>
      </c>
      <c r="H6770">
        <v>752</v>
      </c>
      <c r="I6770">
        <v>12</v>
      </c>
      <c r="J6770" t="s">
        <v>25428</v>
      </c>
      <c r="L6770">
        <v>-11.668075771668001</v>
      </c>
    </row>
    <row r="6771" spans="1:12" x14ac:dyDescent="0.25">
      <c r="A6771" t="s">
        <v>9456</v>
      </c>
      <c r="B6771" t="s">
        <v>9453</v>
      </c>
      <c r="C6771" t="s">
        <v>9454</v>
      </c>
      <c r="D6771" t="s">
        <v>9455</v>
      </c>
      <c r="E6771" s="117">
        <v>43031</v>
      </c>
      <c r="F6771" s="118">
        <v>0.49041666666666667</v>
      </c>
      <c r="G6771" t="s">
        <v>9457</v>
      </c>
      <c r="H6771">
        <v>752</v>
      </c>
      <c r="I6771">
        <v>13</v>
      </c>
      <c r="J6771" t="s">
        <v>25428</v>
      </c>
      <c r="L6771">
        <v>-62.487190806824501</v>
      </c>
    </row>
    <row r="6772" spans="1:12" x14ac:dyDescent="0.25">
      <c r="A6772" t="s">
        <v>9456</v>
      </c>
      <c r="B6772" t="s">
        <v>9453</v>
      </c>
      <c r="C6772" t="s">
        <v>9454</v>
      </c>
      <c r="D6772" t="s">
        <v>9455</v>
      </c>
      <c r="E6772" s="117">
        <v>43031</v>
      </c>
      <c r="F6772" s="118">
        <v>0.49041666666666667</v>
      </c>
      <c r="G6772" t="s">
        <v>9457</v>
      </c>
      <c r="H6772">
        <v>752</v>
      </c>
      <c r="I6772">
        <v>14</v>
      </c>
      <c r="J6772" t="s">
        <v>25428</v>
      </c>
      <c r="L6772">
        <v>250</v>
      </c>
    </row>
    <row r="6773" spans="1:12" x14ac:dyDescent="0.25">
      <c r="A6773" t="s">
        <v>9456</v>
      </c>
      <c r="B6773" t="s">
        <v>9453</v>
      </c>
      <c r="C6773" t="s">
        <v>9454</v>
      </c>
      <c r="D6773" t="s">
        <v>9455</v>
      </c>
      <c r="E6773" s="117">
        <v>43031</v>
      </c>
      <c r="F6773" s="118">
        <v>0.49041666666666667</v>
      </c>
      <c r="G6773" t="s">
        <v>9457</v>
      </c>
      <c r="H6773">
        <v>752</v>
      </c>
      <c r="I6773">
        <v>15</v>
      </c>
      <c r="J6773" t="s">
        <v>25428</v>
      </c>
      <c r="L6773" t="s">
        <v>25526</v>
      </c>
    </row>
    <row r="6774" spans="1:12" x14ac:dyDescent="0.25">
      <c r="A6774" t="s">
        <v>9456</v>
      </c>
      <c r="B6774" t="s">
        <v>9453</v>
      </c>
      <c r="C6774" t="s">
        <v>9454</v>
      </c>
      <c r="D6774" t="s">
        <v>9455</v>
      </c>
      <c r="E6774" s="117">
        <v>43031</v>
      </c>
      <c r="F6774" s="118">
        <v>0.49041666666666667</v>
      </c>
      <c r="G6774" t="s">
        <v>9457</v>
      </c>
      <c r="H6774">
        <v>752</v>
      </c>
      <c r="I6774">
        <v>19</v>
      </c>
      <c r="J6774" t="s">
        <v>25428</v>
      </c>
      <c r="L6774" t="s">
        <v>25533</v>
      </c>
    </row>
    <row r="6775" spans="1:12" x14ac:dyDescent="0.25">
      <c r="A6775" t="s">
        <v>9456</v>
      </c>
      <c r="B6775" t="s">
        <v>9453</v>
      </c>
      <c r="C6775" t="s">
        <v>9454</v>
      </c>
      <c r="D6775" t="s">
        <v>9455</v>
      </c>
      <c r="E6775" s="117">
        <v>43031</v>
      </c>
      <c r="F6775" s="118">
        <v>0.49041666666666667</v>
      </c>
      <c r="G6775" t="s">
        <v>9457</v>
      </c>
      <c r="H6775">
        <v>752</v>
      </c>
      <c r="I6775">
        <v>20</v>
      </c>
      <c r="J6775" t="s">
        <v>25428</v>
      </c>
      <c r="L6775" t="s">
        <v>558</v>
      </c>
    </row>
    <row r="6776" spans="1:12" x14ac:dyDescent="0.25">
      <c r="A6776" t="s">
        <v>9456</v>
      </c>
      <c r="B6776" t="s">
        <v>9453</v>
      </c>
      <c r="C6776" t="s">
        <v>9454</v>
      </c>
      <c r="D6776" t="s">
        <v>9455</v>
      </c>
      <c r="E6776" s="117">
        <v>43031</v>
      </c>
      <c r="F6776" s="118">
        <v>0.49041666666666667</v>
      </c>
      <c r="G6776" t="s">
        <v>9457</v>
      </c>
      <c r="H6776">
        <v>752</v>
      </c>
      <c r="I6776">
        <v>22</v>
      </c>
      <c r="J6776" t="s">
        <v>25428</v>
      </c>
      <c r="L6776" t="s">
        <v>25534</v>
      </c>
    </row>
    <row r="6777" spans="1:12" x14ac:dyDescent="0.25">
      <c r="A6777" t="s">
        <v>9456</v>
      </c>
      <c r="B6777" t="s">
        <v>9453</v>
      </c>
      <c r="C6777" t="s">
        <v>9454</v>
      </c>
      <c r="D6777" t="s">
        <v>9455</v>
      </c>
      <c r="E6777" s="117">
        <v>43031</v>
      </c>
      <c r="F6777" s="118">
        <v>0.4904398148148148</v>
      </c>
      <c r="G6777" t="s">
        <v>9457</v>
      </c>
      <c r="H6777">
        <v>753</v>
      </c>
      <c r="I6777">
        <v>2</v>
      </c>
      <c r="J6777" t="s">
        <v>25428</v>
      </c>
      <c r="L6777" t="s">
        <v>5</v>
      </c>
    </row>
    <row r="6778" spans="1:12" x14ac:dyDescent="0.25">
      <c r="A6778" t="s">
        <v>9456</v>
      </c>
      <c r="B6778" t="s">
        <v>9453</v>
      </c>
      <c r="C6778" t="s">
        <v>9454</v>
      </c>
      <c r="D6778" t="s">
        <v>9455</v>
      </c>
      <c r="E6778" s="117">
        <v>43031</v>
      </c>
      <c r="F6778" s="118">
        <v>0.4904398148148148</v>
      </c>
      <c r="G6778" t="s">
        <v>9457</v>
      </c>
      <c r="H6778">
        <v>753</v>
      </c>
      <c r="I6778">
        <v>5</v>
      </c>
      <c r="J6778" t="s">
        <v>25428</v>
      </c>
      <c r="L6778" t="s">
        <v>177</v>
      </c>
    </row>
    <row r="6779" spans="1:12" x14ac:dyDescent="0.25">
      <c r="A6779" t="s">
        <v>9456</v>
      </c>
      <c r="B6779" t="s">
        <v>9453</v>
      </c>
      <c r="C6779" t="s">
        <v>9454</v>
      </c>
      <c r="D6779" t="s">
        <v>9455</v>
      </c>
      <c r="E6779" s="117">
        <v>43031</v>
      </c>
      <c r="F6779" s="118">
        <v>0.4904398148148148</v>
      </c>
      <c r="G6779" t="s">
        <v>9457</v>
      </c>
      <c r="H6779">
        <v>753</v>
      </c>
      <c r="I6779">
        <v>7</v>
      </c>
      <c r="J6779" t="s">
        <v>25428</v>
      </c>
      <c r="L6779">
        <v>175</v>
      </c>
    </row>
    <row r="6780" spans="1:12" x14ac:dyDescent="0.25">
      <c r="A6780" t="s">
        <v>9456</v>
      </c>
      <c r="B6780" t="s">
        <v>9453</v>
      </c>
      <c r="C6780" t="s">
        <v>9454</v>
      </c>
      <c r="D6780" t="s">
        <v>9455</v>
      </c>
      <c r="E6780" s="117">
        <v>43031</v>
      </c>
      <c r="F6780" s="118">
        <v>0.4904513888888889</v>
      </c>
      <c r="G6780" t="s">
        <v>9457</v>
      </c>
      <c r="H6780">
        <v>753</v>
      </c>
      <c r="I6780">
        <v>8</v>
      </c>
      <c r="J6780" t="s">
        <v>25428</v>
      </c>
      <c r="L6780">
        <v>100000</v>
      </c>
    </row>
    <row r="6781" spans="1:12" x14ac:dyDescent="0.25">
      <c r="A6781" t="s">
        <v>9456</v>
      </c>
      <c r="B6781" t="s">
        <v>9453</v>
      </c>
      <c r="C6781" t="s">
        <v>9454</v>
      </c>
      <c r="D6781" t="s">
        <v>9455</v>
      </c>
      <c r="E6781" s="117">
        <v>43031</v>
      </c>
      <c r="F6781" s="118">
        <v>0.4904513888888889</v>
      </c>
      <c r="G6781" t="s">
        <v>9457</v>
      </c>
      <c r="H6781">
        <v>753</v>
      </c>
      <c r="I6781">
        <v>12</v>
      </c>
      <c r="J6781" t="s">
        <v>25428</v>
      </c>
      <c r="L6781">
        <v>-11.665557256264099</v>
      </c>
    </row>
    <row r="6782" spans="1:12" x14ac:dyDescent="0.25">
      <c r="A6782" t="s">
        <v>9456</v>
      </c>
      <c r="B6782" t="s">
        <v>9453</v>
      </c>
      <c r="C6782" t="s">
        <v>9454</v>
      </c>
      <c r="D6782" t="s">
        <v>9455</v>
      </c>
      <c r="E6782" s="117">
        <v>43031</v>
      </c>
      <c r="F6782" s="118">
        <v>0.4904513888888889</v>
      </c>
      <c r="G6782" t="s">
        <v>9457</v>
      </c>
      <c r="H6782">
        <v>753</v>
      </c>
      <c r="I6782">
        <v>13</v>
      </c>
      <c r="J6782" t="s">
        <v>25428</v>
      </c>
      <c r="L6782">
        <v>-62.431899788751103</v>
      </c>
    </row>
    <row r="6783" spans="1:12" x14ac:dyDescent="0.25">
      <c r="A6783" t="s">
        <v>9456</v>
      </c>
      <c r="B6783" t="s">
        <v>9453</v>
      </c>
      <c r="C6783" t="s">
        <v>9454</v>
      </c>
      <c r="D6783" t="s">
        <v>9455</v>
      </c>
      <c r="E6783" s="117">
        <v>43031</v>
      </c>
      <c r="F6783" s="118">
        <v>0.4904513888888889</v>
      </c>
      <c r="G6783" t="s">
        <v>9457</v>
      </c>
      <c r="H6783">
        <v>753</v>
      </c>
      <c r="I6783">
        <v>14</v>
      </c>
      <c r="J6783" t="s">
        <v>25428</v>
      </c>
      <c r="L6783">
        <v>296</v>
      </c>
    </row>
    <row r="6784" spans="1:12" x14ac:dyDescent="0.25">
      <c r="A6784" t="s">
        <v>9456</v>
      </c>
      <c r="B6784" t="s">
        <v>9453</v>
      </c>
      <c r="C6784" t="s">
        <v>9454</v>
      </c>
      <c r="D6784" t="s">
        <v>9455</v>
      </c>
      <c r="E6784" s="117">
        <v>43031</v>
      </c>
      <c r="F6784" s="118">
        <v>0.4904513888888889</v>
      </c>
      <c r="G6784" t="s">
        <v>9457</v>
      </c>
      <c r="H6784">
        <v>753</v>
      </c>
      <c r="I6784">
        <v>15</v>
      </c>
      <c r="J6784" t="s">
        <v>25428</v>
      </c>
      <c r="L6784" s="117">
        <v>42381</v>
      </c>
    </row>
    <row r="6785" spans="1:12" x14ac:dyDescent="0.25">
      <c r="A6785" t="s">
        <v>9456</v>
      </c>
      <c r="B6785" t="s">
        <v>9453</v>
      </c>
      <c r="C6785" t="s">
        <v>9454</v>
      </c>
      <c r="D6785" t="s">
        <v>9455</v>
      </c>
      <c r="E6785" s="117">
        <v>43031</v>
      </c>
      <c r="F6785" s="118">
        <v>0.4904513888888889</v>
      </c>
      <c r="G6785" t="s">
        <v>9457</v>
      </c>
      <c r="H6785">
        <v>753</v>
      </c>
      <c r="I6785">
        <v>19</v>
      </c>
      <c r="J6785" t="s">
        <v>25428</v>
      </c>
      <c r="L6785" t="s">
        <v>25536</v>
      </c>
    </row>
    <row r="6786" spans="1:12" x14ac:dyDescent="0.25">
      <c r="A6786" t="s">
        <v>9456</v>
      </c>
      <c r="B6786" t="s">
        <v>9453</v>
      </c>
      <c r="C6786" t="s">
        <v>9454</v>
      </c>
      <c r="D6786" t="s">
        <v>9455</v>
      </c>
      <c r="E6786" s="117">
        <v>43031</v>
      </c>
      <c r="F6786" s="118">
        <v>0.49046296296296293</v>
      </c>
      <c r="G6786" t="s">
        <v>9457</v>
      </c>
      <c r="H6786">
        <v>753</v>
      </c>
      <c r="I6786">
        <v>20</v>
      </c>
      <c r="J6786" t="s">
        <v>25428</v>
      </c>
      <c r="L6786" t="s">
        <v>42</v>
      </c>
    </row>
    <row r="6787" spans="1:12" x14ac:dyDescent="0.25">
      <c r="A6787" t="s">
        <v>9456</v>
      </c>
      <c r="B6787" t="s">
        <v>9453</v>
      </c>
      <c r="C6787" t="s">
        <v>9454</v>
      </c>
      <c r="D6787" t="s">
        <v>9455</v>
      </c>
      <c r="E6787" s="117">
        <v>43031</v>
      </c>
      <c r="F6787" s="118">
        <v>0.49046296296296293</v>
      </c>
      <c r="G6787" t="s">
        <v>9457</v>
      </c>
      <c r="H6787">
        <v>753</v>
      </c>
      <c r="I6787">
        <v>22</v>
      </c>
      <c r="J6787" t="s">
        <v>25428</v>
      </c>
      <c r="L6787" t="s">
        <v>25537</v>
      </c>
    </row>
    <row r="6788" spans="1:12" x14ac:dyDescent="0.25">
      <c r="A6788" t="s">
        <v>9456</v>
      </c>
      <c r="B6788" t="s">
        <v>9453</v>
      </c>
      <c r="C6788" t="s">
        <v>9454</v>
      </c>
      <c r="D6788" t="s">
        <v>9455</v>
      </c>
      <c r="E6788" s="117">
        <v>43031</v>
      </c>
      <c r="F6788" s="118">
        <v>0.49047453703703708</v>
      </c>
      <c r="G6788" t="s">
        <v>9457</v>
      </c>
      <c r="H6788">
        <v>754</v>
      </c>
      <c r="I6788">
        <v>2</v>
      </c>
      <c r="J6788" t="s">
        <v>25428</v>
      </c>
      <c r="L6788" t="s">
        <v>5</v>
      </c>
    </row>
    <row r="6789" spans="1:12" x14ac:dyDescent="0.25">
      <c r="A6789" t="s">
        <v>9456</v>
      </c>
      <c r="B6789" t="s">
        <v>9453</v>
      </c>
      <c r="C6789" t="s">
        <v>9454</v>
      </c>
      <c r="D6789" t="s">
        <v>9455</v>
      </c>
      <c r="E6789" s="117">
        <v>43031</v>
      </c>
      <c r="F6789" s="118">
        <v>0.49048611111111112</v>
      </c>
      <c r="G6789" t="s">
        <v>9457</v>
      </c>
      <c r="H6789">
        <v>754</v>
      </c>
      <c r="I6789">
        <v>5</v>
      </c>
      <c r="J6789" t="s">
        <v>25428</v>
      </c>
      <c r="L6789" t="s">
        <v>177</v>
      </c>
    </row>
    <row r="6790" spans="1:12" x14ac:dyDescent="0.25">
      <c r="A6790" t="s">
        <v>9456</v>
      </c>
      <c r="B6790" t="s">
        <v>9453</v>
      </c>
      <c r="C6790" t="s">
        <v>9454</v>
      </c>
      <c r="D6790" t="s">
        <v>9455</v>
      </c>
      <c r="E6790" s="117">
        <v>43031</v>
      </c>
      <c r="F6790" s="118">
        <v>0.49048611111111112</v>
      </c>
      <c r="G6790" t="s">
        <v>9457</v>
      </c>
      <c r="H6790">
        <v>754</v>
      </c>
      <c r="I6790">
        <v>7</v>
      </c>
      <c r="J6790" t="s">
        <v>25428</v>
      </c>
      <c r="L6790">
        <v>176</v>
      </c>
    </row>
    <row r="6791" spans="1:12" x14ac:dyDescent="0.25">
      <c r="A6791" t="s">
        <v>9456</v>
      </c>
      <c r="B6791" t="s">
        <v>9453</v>
      </c>
      <c r="C6791" t="s">
        <v>9454</v>
      </c>
      <c r="D6791" t="s">
        <v>9455</v>
      </c>
      <c r="E6791" s="117">
        <v>43031</v>
      </c>
      <c r="F6791" s="118">
        <v>0.49048611111111112</v>
      </c>
      <c r="G6791" t="s">
        <v>9457</v>
      </c>
      <c r="H6791">
        <v>754</v>
      </c>
      <c r="I6791">
        <v>8</v>
      </c>
      <c r="J6791" t="s">
        <v>25428</v>
      </c>
      <c r="L6791">
        <v>100000</v>
      </c>
    </row>
    <row r="6792" spans="1:12" x14ac:dyDescent="0.25">
      <c r="A6792" t="s">
        <v>9456</v>
      </c>
      <c r="B6792" t="s">
        <v>9453</v>
      </c>
      <c r="C6792" t="s">
        <v>9454</v>
      </c>
      <c r="D6792" t="s">
        <v>9455</v>
      </c>
      <c r="E6792" s="117">
        <v>43031</v>
      </c>
      <c r="F6792" s="118">
        <v>0.49048611111111112</v>
      </c>
      <c r="G6792" t="s">
        <v>9457</v>
      </c>
      <c r="H6792">
        <v>754</v>
      </c>
      <c r="I6792">
        <v>12</v>
      </c>
      <c r="J6792" t="s">
        <v>25428</v>
      </c>
      <c r="L6792">
        <v>-11.6590126210916</v>
      </c>
    </row>
    <row r="6793" spans="1:12" x14ac:dyDescent="0.25">
      <c r="A6793" t="s">
        <v>9456</v>
      </c>
      <c r="B6793" t="s">
        <v>9453</v>
      </c>
      <c r="C6793" t="s">
        <v>9454</v>
      </c>
      <c r="D6793" t="s">
        <v>9455</v>
      </c>
      <c r="E6793" s="117">
        <v>43031</v>
      </c>
      <c r="F6793" s="118">
        <v>0.49048611111111112</v>
      </c>
      <c r="G6793" t="s">
        <v>9457</v>
      </c>
      <c r="H6793">
        <v>754</v>
      </c>
      <c r="I6793">
        <v>13</v>
      </c>
      <c r="J6793" t="s">
        <v>25428</v>
      </c>
      <c r="L6793">
        <v>-62.428665359990802</v>
      </c>
    </row>
    <row r="6794" spans="1:12" x14ac:dyDescent="0.25">
      <c r="A6794" t="s">
        <v>9456</v>
      </c>
      <c r="B6794" t="s">
        <v>9453</v>
      </c>
      <c r="C6794" t="s">
        <v>9454</v>
      </c>
      <c r="D6794" t="s">
        <v>9455</v>
      </c>
      <c r="E6794" s="117">
        <v>43031</v>
      </c>
      <c r="F6794" s="118">
        <v>0.49048611111111112</v>
      </c>
      <c r="G6794" t="s">
        <v>9457</v>
      </c>
      <c r="H6794">
        <v>754</v>
      </c>
      <c r="I6794">
        <v>14</v>
      </c>
      <c r="J6794" t="s">
        <v>25428</v>
      </c>
      <c r="L6794">
        <v>297</v>
      </c>
    </row>
    <row r="6795" spans="1:12" x14ac:dyDescent="0.25">
      <c r="A6795" t="s">
        <v>9456</v>
      </c>
      <c r="B6795" t="s">
        <v>9453</v>
      </c>
      <c r="C6795" t="s">
        <v>9454</v>
      </c>
      <c r="D6795" t="s">
        <v>9455</v>
      </c>
      <c r="E6795" s="117">
        <v>43031</v>
      </c>
      <c r="F6795" s="118">
        <v>0.49048611111111112</v>
      </c>
      <c r="G6795" t="s">
        <v>9457</v>
      </c>
      <c r="H6795">
        <v>754</v>
      </c>
      <c r="I6795">
        <v>15</v>
      </c>
      <c r="J6795" t="s">
        <v>25428</v>
      </c>
      <c r="L6795" s="117">
        <v>42381</v>
      </c>
    </row>
    <row r="6796" spans="1:12" x14ac:dyDescent="0.25">
      <c r="A6796" t="s">
        <v>9456</v>
      </c>
      <c r="B6796" t="s">
        <v>9453</v>
      </c>
      <c r="C6796" t="s">
        <v>9454</v>
      </c>
      <c r="D6796" t="s">
        <v>9455</v>
      </c>
      <c r="E6796" s="117">
        <v>43031</v>
      </c>
      <c r="F6796" s="118">
        <v>0.49049768518518522</v>
      </c>
      <c r="G6796" t="s">
        <v>9457</v>
      </c>
      <c r="H6796">
        <v>754</v>
      </c>
      <c r="I6796">
        <v>19</v>
      </c>
      <c r="J6796" t="s">
        <v>25428</v>
      </c>
      <c r="L6796" t="s">
        <v>25539</v>
      </c>
    </row>
    <row r="6797" spans="1:12" x14ac:dyDescent="0.25">
      <c r="A6797" t="s">
        <v>9456</v>
      </c>
      <c r="B6797" t="s">
        <v>9453</v>
      </c>
      <c r="C6797" t="s">
        <v>9454</v>
      </c>
      <c r="D6797" t="s">
        <v>9455</v>
      </c>
      <c r="E6797" s="117">
        <v>43031</v>
      </c>
      <c r="F6797" s="118">
        <v>0.49049768518518522</v>
      </c>
      <c r="G6797" t="s">
        <v>9457</v>
      </c>
      <c r="H6797">
        <v>754</v>
      </c>
      <c r="I6797">
        <v>20</v>
      </c>
      <c r="J6797" t="s">
        <v>25428</v>
      </c>
      <c r="L6797" t="s">
        <v>42</v>
      </c>
    </row>
    <row r="6798" spans="1:12" x14ac:dyDescent="0.25">
      <c r="A6798" t="s">
        <v>9456</v>
      </c>
      <c r="B6798" t="s">
        <v>9453</v>
      </c>
      <c r="C6798" t="s">
        <v>9454</v>
      </c>
      <c r="D6798" t="s">
        <v>9455</v>
      </c>
      <c r="E6798" s="117">
        <v>43031</v>
      </c>
      <c r="F6798" s="118">
        <v>0.49049768518518522</v>
      </c>
      <c r="G6798" t="s">
        <v>9457</v>
      </c>
      <c r="H6798">
        <v>754</v>
      </c>
      <c r="I6798">
        <v>22</v>
      </c>
      <c r="J6798" t="s">
        <v>25428</v>
      </c>
      <c r="L6798" t="s">
        <v>25540</v>
      </c>
    </row>
    <row r="6799" spans="1:12" x14ac:dyDescent="0.25">
      <c r="A6799" t="s">
        <v>9456</v>
      </c>
      <c r="B6799" t="s">
        <v>9453</v>
      </c>
      <c r="C6799" t="s">
        <v>9454</v>
      </c>
      <c r="D6799" t="s">
        <v>9455</v>
      </c>
      <c r="E6799" s="117">
        <v>43031</v>
      </c>
      <c r="F6799" s="118">
        <v>0.49052083333333335</v>
      </c>
      <c r="G6799" t="s">
        <v>9457</v>
      </c>
      <c r="H6799">
        <v>755</v>
      </c>
      <c r="I6799">
        <v>2</v>
      </c>
      <c r="J6799" t="s">
        <v>25428</v>
      </c>
      <c r="L6799" t="s">
        <v>5</v>
      </c>
    </row>
    <row r="6800" spans="1:12" x14ac:dyDescent="0.25">
      <c r="A6800" t="s">
        <v>9456</v>
      </c>
      <c r="B6800" t="s">
        <v>9453</v>
      </c>
      <c r="C6800" t="s">
        <v>9454</v>
      </c>
      <c r="D6800" t="s">
        <v>9455</v>
      </c>
      <c r="E6800" s="117">
        <v>43031</v>
      </c>
      <c r="F6800" s="118">
        <v>0.49052083333333335</v>
      </c>
      <c r="G6800" t="s">
        <v>9457</v>
      </c>
      <c r="H6800">
        <v>755</v>
      </c>
      <c r="I6800">
        <v>5</v>
      </c>
      <c r="J6800" t="s">
        <v>25428</v>
      </c>
      <c r="L6800" t="s">
        <v>177</v>
      </c>
    </row>
    <row r="6801" spans="1:12" x14ac:dyDescent="0.25">
      <c r="A6801" t="s">
        <v>9456</v>
      </c>
      <c r="B6801" t="s">
        <v>9453</v>
      </c>
      <c r="C6801" t="s">
        <v>9454</v>
      </c>
      <c r="D6801" t="s">
        <v>9455</v>
      </c>
      <c r="E6801" s="117">
        <v>43031</v>
      </c>
      <c r="F6801" s="118">
        <v>0.49052083333333335</v>
      </c>
      <c r="G6801" t="s">
        <v>9457</v>
      </c>
      <c r="H6801">
        <v>755</v>
      </c>
      <c r="I6801">
        <v>7</v>
      </c>
      <c r="J6801" t="s">
        <v>25428</v>
      </c>
      <c r="L6801">
        <v>177</v>
      </c>
    </row>
    <row r="6802" spans="1:12" x14ac:dyDescent="0.25">
      <c r="A6802" t="s">
        <v>9456</v>
      </c>
      <c r="B6802" t="s">
        <v>9453</v>
      </c>
      <c r="C6802" t="s">
        <v>9454</v>
      </c>
      <c r="D6802" t="s">
        <v>9455</v>
      </c>
      <c r="E6802" s="117">
        <v>43031</v>
      </c>
      <c r="F6802" s="118">
        <v>0.49052083333333335</v>
      </c>
      <c r="G6802" t="s">
        <v>9457</v>
      </c>
      <c r="H6802">
        <v>755</v>
      </c>
      <c r="I6802">
        <v>8</v>
      </c>
      <c r="J6802" t="s">
        <v>25428</v>
      </c>
      <c r="L6802">
        <v>100000</v>
      </c>
    </row>
    <row r="6803" spans="1:12" x14ac:dyDescent="0.25">
      <c r="A6803" t="s">
        <v>9456</v>
      </c>
      <c r="B6803" t="s">
        <v>9453</v>
      </c>
      <c r="C6803" t="s">
        <v>9454</v>
      </c>
      <c r="D6803" t="s">
        <v>9455</v>
      </c>
      <c r="E6803" s="117">
        <v>43031</v>
      </c>
      <c r="F6803" s="118">
        <v>0.49052083333333335</v>
      </c>
      <c r="G6803" t="s">
        <v>9457</v>
      </c>
      <c r="H6803">
        <v>755</v>
      </c>
      <c r="I6803">
        <v>12</v>
      </c>
      <c r="J6803" t="s">
        <v>25428</v>
      </c>
      <c r="L6803">
        <v>-11.6554312590447</v>
      </c>
    </row>
    <row r="6804" spans="1:12" x14ac:dyDescent="0.25">
      <c r="A6804" t="s">
        <v>9456</v>
      </c>
      <c r="B6804" t="s">
        <v>9453</v>
      </c>
      <c r="C6804" t="s">
        <v>9454</v>
      </c>
      <c r="D6804" t="s">
        <v>9455</v>
      </c>
      <c r="E6804" s="117">
        <v>43031</v>
      </c>
      <c r="F6804" s="118">
        <v>0.49052083333333335</v>
      </c>
      <c r="G6804" t="s">
        <v>9457</v>
      </c>
      <c r="H6804">
        <v>755</v>
      </c>
      <c r="I6804">
        <v>13</v>
      </c>
      <c r="J6804" t="s">
        <v>25428</v>
      </c>
      <c r="L6804">
        <v>-62.428535066530898</v>
      </c>
    </row>
    <row r="6805" spans="1:12" x14ac:dyDescent="0.25">
      <c r="A6805" t="s">
        <v>9456</v>
      </c>
      <c r="B6805" t="s">
        <v>9453</v>
      </c>
      <c r="C6805" t="s">
        <v>9454</v>
      </c>
      <c r="D6805" t="s">
        <v>9455</v>
      </c>
      <c r="E6805" s="117">
        <v>43031</v>
      </c>
      <c r="F6805" s="118">
        <v>0.49053240740740739</v>
      </c>
      <c r="G6805" t="s">
        <v>9457</v>
      </c>
      <c r="H6805">
        <v>755</v>
      </c>
      <c r="I6805">
        <v>14</v>
      </c>
      <c r="J6805" t="s">
        <v>25428</v>
      </c>
      <c r="L6805">
        <v>290</v>
      </c>
    </row>
    <row r="6806" spans="1:12" x14ac:dyDescent="0.25">
      <c r="A6806" t="s">
        <v>9456</v>
      </c>
      <c r="B6806" t="s">
        <v>9453</v>
      </c>
      <c r="C6806" t="s">
        <v>9454</v>
      </c>
      <c r="D6806" t="s">
        <v>9455</v>
      </c>
      <c r="E6806" s="117">
        <v>43031</v>
      </c>
      <c r="F6806" s="118">
        <v>0.49053240740740739</v>
      </c>
      <c r="G6806" t="s">
        <v>9457</v>
      </c>
      <c r="H6806">
        <v>755</v>
      </c>
      <c r="I6806">
        <v>15</v>
      </c>
      <c r="J6806" t="s">
        <v>25428</v>
      </c>
      <c r="L6806" s="117">
        <v>42381</v>
      </c>
    </row>
    <row r="6807" spans="1:12" x14ac:dyDescent="0.25">
      <c r="A6807" t="s">
        <v>9456</v>
      </c>
      <c r="B6807" t="s">
        <v>9453</v>
      </c>
      <c r="C6807" t="s">
        <v>9454</v>
      </c>
      <c r="D6807" t="s">
        <v>9455</v>
      </c>
      <c r="E6807" s="117">
        <v>43031</v>
      </c>
      <c r="F6807" s="118">
        <v>0.49053240740740739</v>
      </c>
      <c r="G6807" t="s">
        <v>9457</v>
      </c>
      <c r="H6807">
        <v>755</v>
      </c>
      <c r="I6807">
        <v>19</v>
      </c>
      <c r="J6807" t="s">
        <v>25428</v>
      </c>
      <c r="L6807" t="s">
        <v>25542</v>
      </c>
    </row>
    <row r="6808" spans="1:12" x14ac:dyDescent="0.25">
      <c r="A6808" t="s">
        <v>9456</v>
      </c>
      <c r="B6808" t="s">
        <v>9453</v>
      </c>
      <c r="C6808" t="s">
        <v>9454</v>
      </c>
      <c r="D6808" t="s">
        <v>9455</v>
      </c>
      <c r="E6808" s="117">
        <v>43031</v>
      </c>
      <c r="F6808" s="118">
        <v>0.49053240740740739</v>
      </c>
      <c r="G6808" t="s">
        <v>9457</v>
      </c>
      <c r="H6808">
        <v>755</v>
      </c>
      <c r="I6808">
        <v>20</v>
      </c>
      <c r="J6808" t="s">
        <v>25428</v>
      </c>
      <c r="L6808" t="s">
        <v>42</v>
      </c>
    </row>
    <row r="6809" spans="1:12" x14ac:dyDescent="0.25">
      <c r="A6809" t="s">
        <v>9456</v>
      </c>
      <c r="B6809" t="s">
        <v>9453</v>
      </c>
      <c r="C6809" t="s">
        <v>9454</v>
      </c>
      <c r="D6809" t="s">
        <v>9455</v>
      </c>
      <c r="E6809" s="117">
        <v>43031</v>
      </c>
      <c r="F6809" s="118">
        <v>0.49053240740740739</v>
      </c>
      <c r="G6809" t="s">
        <v>9457</v>
      </c>
      <c r="H6809">
        <v>755</v>
      </c>
      <c r="I6809">
        <v>22</v>
      </c>
      <c r="J6809" t="s">
        <v>25428</v>
      </c>
      <c r="L6809" t="s">
        <v>25540</v>
      </c>
    </row>
    <row r="6810" spans="1:12" x14ac:dyDescent="0.25">
      <c r="A6810" t="s">
        <v>9456</v>
      </c>
      <c r="B6810" t="s">
        <v>9453</v>
      </c>
      <c r="C6810" t="s">
        <v>9454</v>
      </c>
      <c r="D6810" t="s">
        <v>9455</v>
      </c>
      <c r="E6810" s="117">
        <v>43031</v>
      </c>
      <c r="F6810" s="118">
        <v>0.49055555555555558</v>
      </c>
      <c r="G6810" t="s">
        <v>9457</v>
      </c>
      <c r="H6810">
        <v>756</v>
      </c>
      <c r="I6810">
        <v>2</v>
      </c>
      <c r="J6810" t="s">
        <v>25428</v>
      </c>
      <c r="L6810" t="s">
        <v>5</v>
      </c>
    </row>
    <row r="6811" spans="1:12" x14ac:dyDescent="0.25">
      <c r="A6811" t="s">
        <v>9456</v>
      </c>
      <c r="B6811" t="s">
        <v>9453</v>
      </c>
      <c r="C6811" t="s">
        <v>9454</v>
      </c>
      <c r="D6811" t="s">
        <v>9455</v>
      </c>
      <c r="E6811" s="117">
        <v>43031</v>
      </c>
      <c r="F6811" s="118">
        <v>0.49055555555555558</v>
      </c>
      <c r="G6811" t="s">
        <v>9457</v>
      </c>
      <c r="H6811">
        <v>756</v>
      </c>
      <c r="I6811">
        <v>5</v>
      </c>
      <c r="J6811" t="s">
        <v>25428</v>
      </c>
      <c r="L6811" t="s">
        <v>177</v>
      </c>
    </row>
    <row r="6812" spans="1:12" x14ac:dyDescent="0.25">
      <c r="A6812" t="s">
        <v>9456</v>
      </c>
      <c r="B6812" t="s">
        <v>9453</v>
      </c>
      <c r="C6812" t="s">
        <v>9454</v>
      </c>
      <c r="D6812" t="s">
        <v>9455</v>
      </c>
      <c r="E6812" s="117">
        <v>43031</v>
      </c>
      <c r="F6812" s="118">
        <v>0.49055555555555558</v>
      </c>
      <c r="G6812" t="s">
        <v>9457</v>
      </c>
      <c r="H6812">
        <v>756</v>
      </c>
      <c r="I6812">
        <v>7</v>
      </c>
      <c r="J6812" t="s">
        <v>25428</v>
      </c>
      <c r="L6812">
        <v>109</v>
      </c>
    </row>
    <row r="6813" spans="1:12" x14ac:dyDescent="0.25">
      <c r="A6813" t="s">
        <v>9456</v>
      </c>
      <c r="B6813" t="s">
        <v>9453</v>
      </c>
      <c r="C6813" t="s">
        <v>9454</v>
      </c>
      <c r="D6813" t="s">
        <v>9455</v>
      </c>
      <c r="E6813" s="117">
        <v>43031</v>
      </c>
      <c r="F6813" s="118">
        <v>0.49055555555555558</v>
      </c>
      <c r="G6813" t="s">
        <v>9457</v>
      </c>
      <c r="H6813">
        <v>756</v>
      </c>
      <c r="I6813">
        <v>8</v>
      </c>
      <c r="J6813" t="s">
        <v>25428</v>
      </c>
      <c r="L6813">
        <v>100000</v>
      </c>
    </row>
    <row r="6814" spans="1:12" x14ac:dyDescent="0.25">
      <c r="A6814" t="s">
        <v>9456</v>
      </c>
      <c r="B6814" t="s">
        <v>9453</v>
      </c>
      <c r="C6814" t="s">
        <v>9454</v>
      </c>
      <c r="D6814" t="s">
        <v>9455</v>
      </c>
      <c r="E6814" s="117">
        <v>43031</v>
      </c>
      <c r="F6814" s="118">
        <v>0.49056712962962962</v>
      </c>
      <c r="G6814" t="s">
        <v>9457</v>
      </c>
      <c r="H6814">
        <v>756</v>
      </c>
      <c r="I6814">
        <v>12</v>
      </c>
      <c r="J6814" t="s">
        <v>25428</v>
      </c>
      <c r="L6814">
        <v>-11.905309805823601</v>
      </c>
    </row>
    <row r="6815" spans="1:12" x14ac:dyDescent="0.25">
      <c r="A6815" t="s">
        <v>9456</v>
      </c>
      <c r="B6815" t="s">
        <v>9453</v>
      </c>
      <c r="C6815" t="s">
        <v>9454</v>
      </c>
      <c r="D6815" t="s">
        <v>9455</v>
      </c>
      <c r="E6815" s="117">
        <v>43031</v>
      </c>
      <c r="F6815" s="118">
        <v>0.49056712962962962</v>
      </c>
      <c r="G6815" t="s">
        <v>9457</v>
      </c>
      <c r="H6815">
        <v>756</v>
      </c>
      <c r="I6815">
        <v>13</v>
      </c>
      <c r="J6815" t="s">
        <v>25428</v>
      </c>
      <c r="L6815">
        <v>-61.593488179096703</v>
      </c>
    </row>
    <row r="6816" spans="1:12" x14ac:dyDescent="0.25">
      <c r="A6816" t="s">
        <v>9456</v>
      </c>
      <c r="B6816" t="s">
        <v>9453</v>
      </c>
      <c r="C6816" t="s">
        <v>9454</v>
      </c>
      <c r="D6816" t="s">
        <v>9455</v>
      </c>
      <c r="E6816" s="117">
        <v>43031</v>
      </c>
      <c r="F6816" s="118">
        <v>0.49056712962962962</v>
      </c>
      <c r="G6816" t="s">
        <v>9457</v>
      </c>
      <c r="H6816">
        <v>756</v>
      </c>
      <c r="I6816">
        <v>14</v>
      </c>
      <c r="J6816" t="s">
        <v>25428</v>
      </c>
      <c r="L6816">
        <v>298</v>
      </c>
    </row>
    <row r="6817" spans="1:12" x14ac:dyDescent="0.25">
      <c r="A6817" t="s">
        <v>9456</v>
      </c>
      <c r="B6817" t="s">
        <v>9453</v>
      </c>
      <c r="C6817" t="s">
        <v>9454</v>
      </c>
      <c r="D6817" t="s">
        <v>9455</v>
      </c>
      <c r="E6817" s="117">
        <v>43031</v>
      </c>
      <c r="F6817" s="118">
        <v>0.49056712962962962</v>
      </c>
      <c r="G6817" t="s">
        <v>9457</v>
      </c>
      <c r="H6817">
        <v>756</v>
      </c>
      <c r="I6817">
        <v>15</v>
      </c>
      <c r="J6817" t="s">
        <v>25428</v>
      </c>
      <c r="L6817" t="s">
        <v>25405</v>
      </c>
    </row>
    <row r="6818" spans="1:12" x14ac:dyDescent="0.25">
      <c r="A6818" t="s">
        <v>9456</v>
      </c>
      <c r="B6818" t="s">
        <v>9453</v>
      </c>
      <c r="C6818" t="s">
        <v>9454</v>
      </c>
      <c r="D6818" t="s">
        <v>9455</v>
      </c>
      <c r="E6818" s="117">
        <v>43031</v>
      </c>
      <c r="F6818" s="118">
        <v>0.49056712962962962</v>
      </c>
      <c r="G6818" t="s">
        <v>9457</v>
      </c>
      <c r="H6818">
        <v>756</v>
      </c>
      <c r="I6818">
        <v>19</v>
      </c>
      <c r="J6818" t="s">
        <v>25428</v>
      </c>
      <c r="L6818" t="s">
        <v>25544</v>
      </c>
    </row>
    <row r="6819" spans="1:12" x14ac:dyDescent="0.25">
      <c r="A6819" t="s">
        <v>9456</v>
      </c>
      <c r="B6819" t="s">
        <v>9453</v>
      </c>
      <c r="C6819" t="s">
        <v>9454</v>
      </c>
      <c r="D6819" t="s">
        <v>9455</v>
      </c>
      <c r="E6819" s="117">
        <v>43031</v>
      </c>
      <c r="F6819" s="118">
        <v>0.49056712962962962</v>
      </c>
      <c r="G6819" t="s">
        <v>9457</v>
      </c>
      <c r="H6819">
        <v>756</v>
      </c>
      <c r="I6819">
        <v>20</v>
      </c>
      <c r="J6819" t="s">
        <v>25428</v>
      </c>
      <c r="L6819" t="s">
        <v>42</v>
      </c>
    </row>
    <row r="6820" spans="1:12" x14ac:dyDescent="0.25">
      <c r="A6820" t="s">
        <v>9456</v>
      </c>
      <c r="B6820" t="s">
        <v>9453</v>
      </c>
      <c r="C6820" t="s">
        <v>9454</v>
      </c>
      <c r="D6820" t="s">
        <v>9455</v>
      </c>
      <c r="E6820" s="117">
        <v>43031</v>
      </c>
      <c r="F6820" s="118">
        <v>0.49057870370370371</v>
      </c>
      <c r="G6820" t="s">
        <v>9457</v>
      </c>
      <c r="H6820">
        <v>756</v>
      </c>
      <c r="I6820">
        <v>22</v>
      </c>
      <c r="J6820" t="s">
        <v>25428</v>
      </c>
      <c r="L6820" t="s">
        <v>25545</v>
      </c>
    </row>
    <row r="6821" spans="1:12" x14ac:dyDescent="0.25">
      <c r="A6821" t="s">
        <v>9456</v>
      </c>
      <c r="B6821" t="s">
        <v>9453</v>
      </c>
      <c r="C6821" t="s">
        <v>9454</v>
      </c>
      <c r="D6821" t="s">
        <v>9455</v>
      </c>
      <c r="E6821" s="117">
        <v>43031</v>
      </c>
      <c r="F6821" s="118">
        <v>0.49059027777777775</v>
      </c>
      <c r="G6821" t="s">
        <v>9457</v>
      </c>
      <c r="H6821">
        <v>757</v>
      </c>
      <c r="I6821">
        <v>2</v>
      </c>
      <c r="J6821" t="s">
        <v>25428</v>
      </c>
      <c r="L6821" t="s">
        <v>5</v>
      </c>
    </row>
    <row r="6822" spans="1:12" x14ac:dyDescent="0.25">
      <c r="A6822" t="s">
        <v>9456</v>
      </c>
      <c r="B6822" t="s">
        <v>9453</v>
      </c>
      <c r="C6822" t="s">
        <v>9454</v>
      </c>
      <c r="D6822" t="s">
        <v>9455</v>
      </c>
      <c r="E6822" s="117">
        <v>43031</v>
      </c>
      <c r="F6822" s="118">
        <v>0.49059027777777775</v>
      </c>
      <c r="G6822" t="s">
        <v>9457</v>
      </c>
      <c r="H6822">
        <v>757</v>
      </c>
      <c r="I6822">
        <v>5</v>
      </c>
      <c r="J6822" t="s">
        <v>25428</v>
      </c>
      <c r="L6822" t="s">
        <v>177</v>
      </c>
    </row>
    <row r="6823" spans="1:12" x14ac:dyDescent="0.25">
      <c r="A6823" t="s">
        <v>9456</v>
      </c>
      <c r="B6823" t="s">
        <v>9453</v>
      </c>
      <c r="C6823" t="s">
        <v>9454</v>
      </c>
      <c r="D6823" t="s">
        <v>9455</v>
      </c>
      <c r="E6823" s="117">
        <v>43031</v>
      </c>
      <c r="F6823" s="118">
        <v>0.49060185185185184</v>
      </c>
      <c r="G6823" t="s">
        <v>9457</v>
      </c>
      <c r="H6823">
        <v>757</v>
      </c>
      <c r="I6823">
        <v>7</v>
      </c>
      <c r="J6823" t="s">
        <v>25428</v>
      </c>
      <c r="L6823">
        <v>110</v>
      </c>
    </row>
    <row r="6824" spans="1:12" x14ac:dyDescent="0.25">
      <c r="A6824" t="s">
        <v>9456</v>
      </c>
      <c r="B6824" t="s">
        <v>9453</v>
      </c>
      <c r="C6824" t="s">
        <v>9454</v>
      </c>
      <c r="D6824" t="s">
        <v>9455</v>
      </c>
      <c r="E6824" s="117">
        <v>43031</v>
      </c>
      <c r="F6824" s="118">
        <v>0.49060185185185184</v>
      </c>
      <c r="G6824" t="s">
        <v>9457</v>
      </c>
      <c r="H6824">
        <v>757</v>
      </c>
      <c r="I6824">
        <v>8</v>
      </c>
      <c r="J6824" t="s">
        <v>25428</v>
      </c>
      <c r="L6824">
        <v>100000</v>
      </c>
    </row>
    <row r="6825" spans="1:12" x14ac:dyDescent="0.25">
      <c r="A6825" t="s">
        <v>9456</v>
      </c>
      <c r="B6825" t="s">
        <v>9453</v>
      </c>
      <c r="C6825" t="s">
        <v>9454</v>
      </c>
      <c r="D6825" t="s">
        <v>9455</v>
      </c>
      <c r="E6825" s="117">
        <v>43031</v>
      </c>
      <c r="F6825" s="118">
        <v>0.49060185185185184</v>
      </c>
      <c r="G6825" t="s">
        <v>9457</v>
      </c>
      <c r="H6825">
        <v>757</v>
      </c>
      <c r="I6825">
        <v>12</v>
      </c>
      <c r="J6825" t="s">
        <v>25428</v>
      </c>
      <c r="L6825">
        <v>-11.8935679846892</v>
      </c>
    </row>
    <row r="6826" spans="1:12" x14ac:dyDescent="0.25">
      <c r="A6826" t="s">
        <v>9456</v>
      </c>
      <c r="B6826" t="s">
        <v>9453</v>
      </c>
      <c r="C6826" t="s">
        <v>9454</v>
      </c>
      <c r="D6826" t="s">
        <v>9455</v>
      </c>
      <c r="E6826" s="117">
        <v>43031</v>
      </c>
      <c r="F6826" s="118">
        <v>0.49060185185185184</v>
      </c>
      <c r="G6826" t="s">
        <v>9457</v>
      </c>
      <c r="H6826">
        <v>757</v>
      </c>
      <c r="I6826">
        <v>13</v>
      </c>
      <c r="J6826" t="s">
        <v>25428</v>
      </c>
      <c r="L6826">
        <v>-61.593961642149402</v>
      </c>
    </row>
    <row r="6827" spans="1:12" x14ac:dyDescent="0.25">
      <c r="A6827" t="s">
        <v>9456</v>
      </c>
      <c r="B6827" t="s">
        <v>9453</v>
      </c>
      <c r="C6827" t="s">
        <v>9454</v>
      </c>
      <c r="D6827" t="s">
        <v>9455</v>
      </c>
      <c r="E6827" s="117">
        <v>43031</v>
      </c>
      <c r="F6827" s="118">
        <v>0.49060185185185184</v>
      </c>
      <c r="G6827" t="s">
        <v>9457</v>
      </c>
      <c r="H6827">
        <v>757</v>
      </c>
      <c r="I6827">
        <v>14</v>
      </c>
      <c r="J6827" t="s">
        <v>25428</v>
      </c>
      <c r="L6827">
        <v>296</v>
      </c>
    </row>
    <row r="6828" spans="1:12" x14ac:dyDescent="0.25">
      <c r="A6828" t="s">
        <v>9456</v>
      </c>
      <c r="B6828" t="s">
        <v>9453</v>
      </c>
      <c r="C6828" t="s">
        <v>9454</v>
      </c>
      <c r="D6828" t="s">
        <v>9455</v>
      </c>
      <c r="E6828" s="117">
        <v>43031</v>
      </c>
      <c r="F6828" s="118">
        <v>0.49060185185185184</v>
      </c>
      <c r="G6828" t="s">
        <v>9457</v>
      </c>
      <c r="H6828">
        <v>757</v>
      </c>
      <c r="I6828">
        <v>15</v>
      </c>
      <c r="J6828" t="s">
        <v>25428</v>
      </c>
      <c r="L6828" t="s">
        <v>25405</v>
      </c>
    </row>
    <row r="6829" spans="1:12" x14ac:dyDescent="0.25">
      <c r="A6829" t="s">
        <v>9456</v>
      </c>
      <c r="B6829" t="s">
        <v>9453</v>
      </c>
      <c r="C6829" t="s">
        <v>9454</v>
      </c>
      <c r="D6829" t="s">
        <v>9455</v>
      </c>
      <c r="E6829" s="117">
        <v>43031</v>
      </c>
      <c r="F6829" s="118">
        <v>0.49061342592592588</v>
      </c>
      <c r="G6829" t="s">
        <v>9457</v>
      </c>
      <c r="H6829">
        <v>757</v>
      </c>
      <c r="I6829">
        <v>19</v>
      </c>
      <c r="J6829" t="s">
        <v>25428</v>
      </c>
      <c r="L6829" t="s">
        <v>25547</v>
      </c>
    </row>
    <row r="6830" spans="1:12" x14ac:dyDescent="0.25">
      <c r="A6830" t="s">
        <v>9456</v>
      </c>
      <c r="B6830" t="s">
        <v>9453</v>
      </c>
      <c r="C6830" t="s">
        <v>9454</v>
      </c>
      <c r="D6830" t="s">
        <v>9455</v>
      </c>
      <c r="E6830" s="117">
        <v>43031</v>
      </c>
      <c r="F6830" s="118">
        <v>0.49061342592592588</v>
      </c>
      <c r="G6830" t="s">
        <v>9457</v>
      </c>
      <c r="H6830">
        <v>757</v>
      </c>
      <c r="I6830">
        <v>20</v>
      </c>
      <c r="J6830" t="s">
        <v>25428</v>
      </c>
      <c r="L6830" t="s">
        <v>42</v>
      </c>
    </row>
    <row r="6831" spans="1:12" x14ac:dyDescent="0.25">
      <c r="A6831" t="s">
        <v>9456</v>
      </c>
      <c r="B6831" t="s">
        <v>9453</v>
      </c>
      <c r="C6831" t="s">
        <v>9454</v>
      </c>
      <c r="D6831" t="s">
        <v>9455</v>
      </c>
      <c r="E6831" s="117">
        <v>43031</v>
      </c>
      <c r="F6831" s="118">
        <v>0.49061342592592588</v>
      </c>
      <c r="G6831" t="s">
        <v>9457</v>
      </c>
      <c r="H6831">
        <v>757</v>
      </c>
      <c r="I6831">
        <v>22</v>
      </c>
      <c r="J6831" t="s">
        <v>25428</v>
      </c>
      <c r="L6831" t="s">
        <v>25548</v>
      </c>
    </row>
    <row r="6832" spans="1:12" x14ac:dyDescent="0.25">
      <c r="A6832" t="s">
        <v>9456</v>
      </c>
      <c r="B6832" t="s">
        <v>9453</v>
      </c>
      <c r="C6832" t="s">
        <v>9454</v>
      </c>
      <c r="D6832" t="s">
        <v>9455</v>
      </c>
      <c r="E6832" s="117">
        <v>43031</v>
      </c>
      <c r="F6832" s="118">
        <v>0.49063657407407407</v>
      </c>
      <c r="G6832" t="s">
        <v>9457</v>
      </c>
      <c r="H6832">
        <v>758</v>
      </c>
      <c r="I6832">
        <v>2</v>
      </c>
      <c r="J6832" t="s">
        <v>25428</v>
      </c>
      <c r="L6832" t="s">
        <v>5</v>
      </c>
    </row>
    <row r="6833" spans="1:12" x14ac:dyDescent="0.25">
      <c r="A6833" t="s">
        <v>9456</v>
      </c>
      <c r="B6833" t="s">
        <v>9453</v>
      </c>
      <c r="C6833" t="s">
        <v>9454</v>
      </c>
      <c r="D6833" t="s">
        <v>9455</v>
      </c>
      <c r="E6833" s="117">
        <v>43031</v>
      </c>
      <c r="F6833" s="118">
        <v>0.49063657407407407</v>
      </c>
      <c r="G6833" t="s">
        <v>9457</v>
      </c>
      <c r="H6833">
        <v>758</v>
      </c>
      <c r="I6833">
        <v>5</v>
      </c>
      <c r="J6833" t="s">
        <v>25428</v>
      </c>
      <c r="L6833" t="s">
        <v>177</v>
      </c>
    </row>
    <row r="6834" spans="1:12" x14ac:dyDescent="0.25">
      <c r="A6834" t="s">
        <v>9456</v>
      </c>
      <c r="B6834" t="s">
        <v>9453</v>
      </c>
      <c r="C6834" t="s">
        <v>9454</v>
      </c>
      <c r="D6834" t="s">
        <v>9455</v>
      </c>
      <c r="E6834" s="117">
        <v>43031</v>
      </c>
      <c r="F6834" s="118">
        <v>0.49063657407407407</v>
      </c>
      <c r="G6834" t="s">
        <v>9457</v>
      </c>
      <c r="H6834">
        <v>758</v>
      </c>
      <c r="I6834">
        <v>7</v>
      </c>
      <c r="J6834" t="s">
        <v>25428</v>
      </c>
      <c r="L6834">
        <v>111</v>
      </c>
    </row>
    <row r="6835" spans="1:12" x14ac:dyDescent="0.25">
      <c r="A6835" t="s">
        <v>9456</v>
      </c>
      <c r="B6835" t="s">
        <v>9453</v>
      </c>
      <c r="C6835" t="s">
        <v>9454</v>
      </c>
      <c r="D6835" t="s">
        <v>9455</v>
      </c>
      <c r="E6835" s="117">
        <v>43031</v>
      </c>
      <c r="F6835" s="118">
        <v>0.49063657407407407</v>
      </c>
      <c r="G6835" t="s">
        <v>9457</v>
      </c>
      <c r="H6835">
        <v>758</v>
      </c>
      <c r="I6835">
        <v>8</v>
      </c>
      <c r="J6835" t="s">
        <v>25428</v>
      </c>
      <c r="L6835">
        <v>100000</v>
      </c>
    </row>
    <row r="6836" spans="1:12" x14ac:dyDescent="0.25">
      <c r="A6836" t="s">
        <v>9456</v>
      </c>
      <c r="B6836" t="s">
        <v>9453</v>
      </c>
      <c r="C6836" t="s">
        <v>9454</v>
      </c>
      <c r="D6836" t="s">
        <v>9455</v>
      </c>
      <c r="E6836" s="117">
        <v>43031</v>
      </c>
      <c r="F6836" s="118">
        <v>0.49063657407407407</v>
      </c>
      <c r="G6836" t="s">
        <v>9457</v>
      </c>
      <c r="H6836">
        <v>758</v>
      </c>
      <c r="I6836">
        <v>12</v>
      </c>
      <c r="J6836" t="s">
        <v>25428</v>
      </c>
      <c r="L6836">
        <v>-11.8822291964059</v>
      </c>
    </row>
    <row r="6837" spans="1:12" x14ac:dyDescent="0.25">
      <c r="A6837" t="s">
        <v>9456</v>
      </c>
      <c r="B6837" t="s">
        <v>9453</v>
      </c>
      <c r="C6837" t="s">
        <v>9454</v>
      </c>
      <c r="D6837" t="s">
        <v>9455</v>
      </c>
      <c r="E6837" s="117">
        <v>43031</v>
      </c>
      <c r="F6837" s="118">
        <v>0.49063657407407407</v>
      </c>
      <c r="G6837" t="s">
        <v>9457</v>
      </c>
      <c r="H6837">
        <v>758</v>
      </c>
      <c r="I6837">
        <v>13</v>
      </c>
      <c r="J6837" t="s">
        <v>25428</v>
      </c>
      <c r="L6837">
        <v>-61.595488601398799</v>
      </c>
    </row>
    <row r="6838" spans="1:12" x14ac:dyDescent="0.25">
      <c r="A6838" t="s">
        <v>9456</v>
      </c>
      <c r="B6838" t="s">
        <v>9453</v>
      </c>
      <c r="C6838" t="s">
        <v>9454</v>
      </c>
      <c r="D6838" t="s">
        <v>9455</v>
      </c>
      <c r="E6838" s="117">
        <v>43031</v>
      </c>
      <c r="F6838" s="118">
        <v>0.49063657407407407</v>
      </c>
      <c r="G6838" t="s">
        <v>9457</v>
      </c>
      <c r="H6838">
        <v>758</v>
      </c>
      <c r="I6838">
        <v>14</v>
      </c>
      <c r="J6838" t="s">
        <v>25428</v>
      </c>
      <c r="L6838">
        <v>280</v>
      </c>
    </row>
    <row r="6839" spans="1:12" x14ac:dyDescent="0.25">
      <c r="A6839" t="s">
        <v>9456</v>
      </c>
      <c r="B6839" t="s">
        <v>9453</v>
      </c>
      <c r="C6839" t="s">
        <v>9454</v>
      </c>
      <c r="D6839" t="s">
        <v>9455</v>
      </c>
      <c r="E6839" s="117">
        <v>43031</v>
      </c>
      <c r="F6839" s="118">
        <v>0.49064814814814817</v>
      </c>
      <c r="G6839" t="s">
        <v>9457</v>
      </c>
      <c r="H6839">
        <v>758</v>
      </c>
      <c r="I6839">
        <v>15</v>
      </c>
      <c r="J6839" t="s">
        <v>25428</v>
      </c>
      <c r="L6839" t="s">
        <v>25405</v>
      </c>
    </row>
    <row r="6840" spans="1:12" x14ac:dyDescent="0.25">
      <c r="A6840" t="s">
        <v>9456</v>
      </c>
      <c r="B6840" t="s">
        <v>9453</v>
      </c>
      <c r="C6840" t="s">
        <v>9454</v>
      </c>
      <c r="D6840" t="s">
        <v>9455</v>
      </c>
      <c r="E6840" s="117">
        <v>43031</v>
      </c>
      <c r="F6840" s="118">
        <v>0.49064814814814817</v>
      </c>
      <c r="G6840" t="s">
        <v>9457</v>
      </c>
      <c r="H6840">
        <v>758</v>
      </c>
      <c r="I6840">
        <v>19</v>
      </c>
      <c r="J6840" t="s">
        <v>25428</v>
      </c>
      <c r="L6840" t="s">
        <v>25550</v>
      </c>
    </row>
    <row r="6841" spans="1:12" x14ac:dyDescent="0.25">
      <c r="A6841" t="s">
        <v>9456</v>
      </c>
      <c r="B6841" t="s">
        <v>9453</v>
      </c>
      <c r="C6841" t="s">
        <v>9454</v>
      </c>
      <c r="D6841" t="s">
        <v>9455</v>
      </c>
      <c r="E6841" s="117">
        <v>43031</v>
      </c>
      <c r="F6841" s="118">
        <v>0.49064814814814817</v>
      </c>
      <c r="G6841" t="s">
        <v>9457</v>
      </c>
      <c r="H6841">
        <v>758</v>
      </c>
      <c r="I6841">
        <v>20</v>
      </c>
      <c r="J6841" t="s">
        <v>25428</v>
      </c>
      <c r="L6841" t="s">
        <v>556</v>
      </c>
    </row>
    <row r="6842" spans="1:12" x14ac:dyDescent="0.25">
      <c r="A6842" t="s">
        <v>9456</v>
      </c>
      <c r="B6842" t="s">
        <v>9453</v>
      </c>
      <c r="C6842" t="s">
        <v>9454</v>
      </c>
      <c r="D6842" t="s">
        <v>9455</v>
      </c>
      <c r="E6842" s="117">
        <v>43031</v>
      </c>
      <c r="F6842" s="118">
        <v>0.49064814814814817</v>
      </c>
      <c r="G6842" t="s">
        <v>9457</v>
      </c>
      <c r="H6842">
        <v>758</v>
      </c>
      <c r="I6842">
        <v>22</v>
      </c>
      <c r="J6842" t="s">
        <v>25428</v>
      </c>
      <c r="L6842" t="s">
        <v>25551</v>
      </c>
    </row>
    <row r="6843" spans="1:12" x14ac:dyDescent="0.25">
      <c r="A6843" t="s">
        <v>9456</v>
      </c>
      <c r="B6843" t="s">
        <v>9453</v>
      </c>
      <c r="C6843" t="s">
        <v>9454</v>
      </c>
      <c r="D6843" t="s">
        <v>9455</v>
      </c>
      <c r="E6843" s="117">
        <v>43031</v>
      </c>
      <c r="F6843" s="118">
        <v>0.4906712962962963</v>
      </c>
      <c r="G6843" t="s">
        <v>9457</v>
      </c>
      <c r="H6843">
        <v>759</v>
      </c>
      <c r="I6843">
        <v>2</v>
      </c>
      <c r="J6843" t="s">
        <v>25428</v>
      </c>
      <c r="L6843" t="s">
        <v>5</v>
      </c>
    </row>
    <row r="6844" spans="1:12" x14ac:dyDescent="0.25">
      <c r="A6844" t="s">
        <v>9456</v>
      </c>
      <c r="B6844" t="s">
        <v>9453</v>
      </c>
      <c r="C6844" t="s">
        <v>9454</v>
      </c>
      <c r="D6844" t="s">
        <v>9455</v>
      </c>
      <c r="E6844" s="117">
        <v>43031</v>
      </c>
      <c r="F6844" s="118">
        <v>0.4906712962962963</v>
      </c>
      <c r="G6844" t="s">
        <v>9457</v>
      </c>
      <c r="H6844">
        <v>759</v>
      </c>
      <c r="I6844">
        <v>5</v>
      </c>
      <c r="J6844" t="s">
        <v>25428</v>
      </c>
      <c r="L6844" t="s">
        <v>177</v>
      </c>
    </row>
    <row r="6845" spans="1:12" x14ac:dyDescent="0.25">
      <c r="A6845" t="s">
        <v>9456</v>
      </c>
      <c r="B6845" t="s">
        <v>9453</v>
      </c>
      <c r="C6845" t="s">
        <v>9454</v>
      </c>
      <c r="D6845" t="s">
        <v>9455</v>
      </c>
      <c r="E6845" s="117">
        <v>43031</v>
      </c>
      <c r="F6845" s="118">
        <v>0.4906712962962963</v>
      </c>
      <c r="G6845" t="s">
        <v>9457</v>
      </c>
      <c r="H6845">
        <v>759</v>
      </c>
      <c r="I6845">
        <v>7</v>
      </c>
      <c r="J6845" t="s">
        <v>25428</v>
      </c>
      <c r="L6845">
        <v>112</v>
      </c>
    </row>
    <row r="6846" spans="1:12" x14ac:dyDescent="0.25">
      <c r="A6846" t="s">
        <v>9456</v>
      </c>
      <c r="B6846" t="s">
        <v>9453</v>
      </c>
      <c r="C6846" t="s">
        <v>9454</v>
      </c>
      <c r="D6846" t="s">
        <v>9455</v>
      </c>
      <c r="E6846" s="117">
        <v>43031</v>
      </c>
      <c r="F6846" s="118">
        <v>0.4906712962962963</v>
      </c>
      <c r="G6846" t="s">
        <v>9457</v>
      </c>
      <c r="H6846">
        <v>759</v>
      </c>
      <c r="I6846">
        <v>8</v>
      </c>
      <c r="J6846" t="s">
        <v>25428</v>
      </c>
      <c r="L6846">
        <v>100000</v>
      </c>
    </row>
    <row r="6847" spans="1:12" x14ac:dyDescent="0.25">
      <c r="A6847" t="s">
        <v>9456</v>
      </c>
      <c r="B6847" t="s">
        <v>9453</v>
      </c>
      <c r="C6847" t="s">
        <v>9454</v>
      </c>
      <c r="D6847" t="s">
        <v>9455</v>
      </c>
      <c r="E6847" s="117">
        <v>43031</v>
      </c>
      <c r="F6847" s="118">
        <v>0.49068287037037034</v>
      </c>
      <c r="G6847" t="s">
        <v>9457</v>
      </c>
      <c r="H6847">
        <v>759</v>
      </c>
      <c r="I6847">
        <v>12</v>
      </c>
      <c r="J6847" t="s">
        <v>25428</v>
      </c>
      <c r="L6847">
        <v>-11.8644034687172</v>
      </c>
    </row>
    <row r="6848" spans="1:12" x14ac:dyDescent="0.25">
      <c r="A6848" t="s">
        <v>9456</v>
      </c>
      <c r="B6848" t="s">
        <v>9453</v>
      </c>
      <c r="C6848" t="s">
        <v>9454</v>
      </c>
      <c r="D6848" t="s">
        <v>9455</v>
      </c>
      <c r="E6848" s="117">
        <v>43031</v>
      </c>
      <c r="F6848" s="118">
        <v>0.49068287037037034</v>
      </c>
      <c r="G6848" t="s">
        <v>9457</v>
      </c>
      <c r="H6848">
        <v>759</v>
      </c>
      <c r="I6848">
        <v>13</v>
      </c>
      <c r="J6848" t="s">
        <v>25428</v>
      </c>
      <c r="L6848">
        <v>-61.5961031068002</v>
      </c>
    </row>
    <row r="6849" spans="1:12" x14ac:dyDescent="0.25">
      <c r="A6849" t="s">
        <v>9456</v>
      </c>
      <c r="B6849" t="s">
        <v>9453</v>
      </c>
      <c r="C6849" t="s">
        <v>9454</v>
      </c>
      <c r="D6849" t="s">
        <v>9455</v>
      </c>
      <c r="E6849" s="117">
        <v>43031</v>
      </c>
      <c r="F6849" s="118">
        <v>0.49068287037037034</v>
      </c>
      <c r="G6849" t="s">
        <v>9457</v>
      </c>
      <c r="H6849">
        <v>759</v>
      </c>
      <c r="I6849">
        <v>14</v>
      </c>
      <c r="J6849" t="s">
        <v>25428</v>
      </c>
      <c r="L6849">
        <v>279</v>
      </c>
    </row>
    <row r="6850" spans="1:12" x14ac:dyDescent="0.25">
      <c r="A6850" t="s">
        <v>9456</v>
      </c>
      <c r="B6850" t="s">
        <v>9453</v>
      </c>
      <c r="C6850" t="s">
        <v>9454</v>
      </c>
      <c r="D6850" t="s">
        <v>9455</v>
      </c>
      <c r="E6850" s="117">
        <v>43031</v>
      </c>
      <c r="F6850" s="118">
        <v>0.49068287037037034</v>
      </c>
      <c r="G6850" t="s">
        <v>9457</v>
      </c>
      <c r="H6850">
        <v>759</v>
      </c>
      <c r="I6850">
        <v>15</v>
      </c>
      <c r="J6850" t="s">
        <v>25428</v>
      </c>
      <c r="L6850" t="s">
        <v>25405</v>
      </c>
    </row>
    <row r="6851" spans="1:12" x14ac:dyDescent="0.25">
      <c r="A6851" t="s">
        <v>9456</v>
      </c>
      <c r="B6851" t="s">
        <v>9453</v>
      </c>
      <c r="C6851" t="s">
        <v>9454</v>
      </c>
      <c r="D6851" t="s">
        <v>9455</v>
      </c>
      <c r="E6851" s="117">
        <v>43031</v>
      </c>
      <c r="F6851" s="118">
        <v>0.49068287037037034</v>
      </c>
      <c r="G6851" t="s">
        <v>9457</v>
      </c>
      <c r="H6851">
        <v>759</v>
      </c>
      <c r="I6851">
        <v>19</v>
      </c>
      <c r="J6851" t="s">
        <v>25428</v>
      </c>
      <c r="L6851" t="s">
        <v>25553</v>
      </c>
    </row>
    <row r="6852" spans="1:12" x14ac:dyDescent="0.25">
      <c r="A6852" t="s">
        <v>9456</v>
      </c>
      <c r="B6852" t="s">
        <v>9453</v>
      </c>
      <c r="C6852" t="s">
        <v>9454</v>
      </c>
      <c r="D6852" t="s">
        <v>9455</v>
      </c>
      <c r="E6852" s="117">
        <v>43031</v>
      </c>
      <c r="F6852" s="118">
        <v>0.49068287037037034</v>
      </c>
      <c r="G6852" t="s">
        <v>9457</v>
      </c>
      <c r="H6852">
        <v>759</v>
      </c>
      <c r="I6852">
        <v>20</v>
      </c>
      <c r="J6852" t="s">
        <v>25428</v>
      </c>
      <c r="L6852" t="s">
        <v>42</v>
      </c>
    </row>
    <row r="6853" spans="1:12" x14ac:dyDescent="0.25">
      <c r="A6853" t="s">
        <v>9456</v>
      </c>
      <c r="B6853" t="s">
        <v>9453</v>
      </c>
      <c r="C6853" t="s">
        <v>9454</v>
      </c>
      <c r="D6853" t="s">
        <v>9455</v>
      </c>
      <c r="E6853" s="117">
        <v>43031</v>
      </c>
      <c r="F6853" s="118">
        <v>0.49068287037037034</v>
      </c>
      <c r="G6853" t="s">
        <v>9457</v>
      </c>
      <c r="H6853">
        <v>759</v>
      </c>
      <c r="I6853">
        <v>22</v>
      </c>
      <c r="J6853" t="s">
        <v>25428</v>
      </c>
      <c r="L6853" t="s">
        <v>25554</v>
      </c>
    </row>
    <row r="6854" spans="1:12" x14ac:dyDescent="0.25">
      <c r="A6854" t="s">
        <v>9456</v>
      </c>
      <c r="B6854" t="s">
        <v>9453</v>
      </c>
      <c r="C6854" t="s">
        <v>9454</v>
      </c>
      <c r="D6854" t="s">
        <v>9455</v>
      </c>
      <c r="E6854" s="117">
        <v>43031</v>
      </c>
      <c r="F6854" s="118">
        <v>0.49070601851851853</v>
      </c>
      <c r="G6854" t="s">
        <v>9457</v>
      </c>
      <c r="H6854">
        <v>760</v>
      </c>
      <c r="I6854">
        <v>2</v>
      </c>
      <c r="J6854" t="s">
        <v>25428</v>
      </c>
      <c r="L6854" t="s">
        <v>5</v>
      </c>
    </row>
    <row r="6855" spans="1:12" x14ac:dyDescent="0.25">
      <c r="A6855" t="s">
        <v>9456</v>
      </c>
      <c r="B6855" t="s">
        <v>9453</v>
      </c>
      <c r="C6855" t="s">
        <v>9454</v>
      </c>
      <c r="D6855" t="s">
        <v>9455</v>
      </c>
      <c r="E6855" s="117">
        <v>43031</v>
      </c>
      <c r="F6855" s="118">
        <v>0.49070601851851853</v>
      </c>
      <c r="G6855" t="s">
        <v>9457</v>
      </c>
      <c r="H6855">
        <v>760</v>
      </c>
      <c r="I6855">
        <v>5</v>
      </c>
      <c r="J6855" t="s">
        <v>25428</v>
      </c>
      <c r="L6855" t="s">
        <v>177</v>
      </c>
    </row>
    <row r="6856" spans="1:12" x14ac:dyDescent="0.25">
      <c r="A6856" t="s">
        <v>9456</v>
      </c>
      <c r="B6856" t="s">
        <v>9453</v>
      </c>
      <c r="C6856" t="s">
        <v>9454</v>
      </c>
      <c r="D6856" t="s">
        <v>9455</v>
      </c>
      <c r="E6856" s="117">
        <v>43031</v>
      </c>
      <c r="F6856" s="118">
        <v>0.49070601851851853</v>
      </c>
      <c r="G6856" t="s">
        <v>9457</v>
      </c>
      <c r="H6856">
        <v>760</v>
      </c>
      <c r="I6856">
        <v>7</v>
      </c>
      <c r="J6856" t="s">
        <v>25428</v>
      </c>
      <c r="L6856">
        <v>113</v>
      </c>
    </row>
    <row r="6857" spans="1:12" x14ac:dyDescent="0.25">
      <c r="A6857" t="s">
        <v>9456</v>
      </c>
      <c r="B6857" t="s">
        <v>9453</v>
      </c>
      <c r="C6857" t="s">
        <v>9454</v>
      </c>
      <c r="D6857" t="s">
        <v>9455</v>
      </c>
      <c r="E6857" s="117">
        <v>43031</v>
      </c>
      <c r="F6857" s="118">
        <v>0.49071759259259262</v>
      </c>
      <c r="G6857" t="s">
        <v>9457</v>
      </c>
      <c r="H6857">
        <v>760</v>
      </c>
      <c r="I6857">
        <v>8</v>
      </c>
      <c r="J6857" t="s">
        <v>25428</v>
      </c>
      <c r="L6857">
        <v>100000</v>
      </c>
    </row>
    <row r="6858" spans="1:12" x14ac:dyDescent="0.25">
      <c r="A6858" t="s">
        <v>9456</v>
      </c>
      <c r="B6858" t="s">
        <v>9453</v>
      </c>
      <c r="C6858" t="s">
        <v>9454</v>
      </c>
      <c r="D6858" t="s">
        <v>9455</v>
      </c>
      <c r="E6858" s="117">
        <v>43031</v>
      </c>
      <c r="F6858" s="118">
        <v>0.49071759259259262</v>
      </c>
      <c r="G6858" t="s">
        <v>9457</v>
      </c>
      <c r="H6858">
        <v>760</v>
      </c>
      <c r="I6858">
        <v>12</v>
      </c>
      <c r="J6858" t="s">
        <v>25428</v>
      </c>
      <c r="L6858">
        <v>-11.838682898186899</v>
      </c>
    </row>
    <row r="6859" spans="1:12" x14ac:dyDescent="0.25">
      <c r="A6859" t="s">
        <v>9456</v>
      </c>
      <c r="B6859" t="s">
        <v>9453</v>
      </c>
      <c r="C6859" t="s">
        <v>9454</v>
      </c>
      <c r="D6859" t="s">
        <v>9455</v>
      </c>
      <c r="E6859" s="117">
        <v>43031</v>
      </c>
      <c r="F6859" s="118">
        <v>0.49071759259259262</v>
      </c>
      <c r="G6859" t="s">
        <v>9457</v>
      </c>
      <c r="H6859">
        <v>760</v>
      </c>
      <c r="I6859">
        <v>13</v>
      </c>
      <c r="J6859" t="s">
        <v>25428</v>
      </c>
      <c r="L6859">
        <v>-61.5963079569459</v>
      </c>
    </row>
    <row r="6860" spans="1:12" x14ac:dyDescent="0.25">
      <c r="A6860" t="s">
        <v>9456</v>
      </c>
      <c r="B6860" t="s">
        <v>9453</v>
      </c>
      <c r="C6860" t="s">
        <v>9454</v>
      </c>
      <c r="D6860" t="s">
        <v>9455</v>
      </c>
      <c r="E6860" s="117">
        <v>43031</v>
      </c>
      <c r="F6860" s="118">
        <v>0.49071759259259262</v>
      </c>
      <c r="G6860" t="s">
        <v>9457</v>
      </c>
      <c r="H6860">
        <v>760</v>
      </c>
      <c r="I6860">
        <v>14</v>
      </c>
      <c r="J6860" t="s">
        <v>25428</v>
      </c>
      <c r="L6860">
        <v>310</v>
      </c>
    </row>
    <row r="6861" spans="1:12" x14ac:dyDescent="0.25">
      <c r="A6861" t="s">
        <v>9456</v>
      </c>
      <c r="B6861" t="s">
        <v>9453</v>
      </c>
      <c r="C6861" t="s">
        <v>9454</v>
      </c>
      <c r="D6861" t="s">
        <v>9455</v>
      </c>
      <c r="E6861" s="117">
        <v>43031</v>
      </c>
      <c r="F6861" s="118">
        <v>0.49071759259259262</v>
      </c>
      <c r="G6861" t="s">
        <v>9457</v>
      </c>
      <c r="H6861">
        <v>760</v>
      </c>
      <c r="I6861">
        <v>15</v>
      </c>
      <c r="J6861" t="s">
        <v>25428</v>
      </c>
      <c r="L6861" t="s">
        <v>25405</v>
      </c>
    </row>
    <row r="6862" spans="1:12" x14ac:dyDescent="0.25">
      <c r="A6862" t="s">
        <v>9456</v>
      </c>
      <c r="B6862" t="s">
        <v>9453</v>
      </c>
      <c r="C6862" t="s">
        <v>9454</v>
      </c>
      <c r="D6862" t="s">
        <v>9455</v>
      </c>
      <c r="E6862" s="117">
        <v>43031</v>
      </c>
      <c r="F6862" s="118">
        <v>0.49071759259259262</v>
      </c>
      <c r="G6862" t="s">
        <v>9457</v>
      </c>
      <c r="H6862">
        <v>760</v>
      </c>
      <c r="I6862">
        <v>19</v>
      </c>
      <c r="J6862" t="s">
        <v>25428</v>
      </c>
      <c r="L6862" t="s">
        <v>25556</v>
      </c>
    </row>
    <row r="6863" spans="1:12" x14ac:dyDescent="0.25">
      <c r="A6863" t="s">
        <v>9456</v>
      </c>
      <c r="B6863" t="s">
        <v>9453</v>
      </c>
      <c r="C6863" t="s">
        <v>9454</v>
      </c>
      <c r="D6863" t="s">
        <v>9455</v>
      </c>
      <c r="E6863" s="117">
        <v>43031</v>
      </c>
      <c r="F6863" s="118">
        <v>0.49071759259259262</v>
      </c>
      <c r="G6863" t="s">
        <v>9457</v>
      </c>
      <c r="H6863">
        <v>760</v>
      </c>
      <c r="I6863">
        <v>20</v>
      </c>
      <c r="J6863" t="s">
        <v>25428</v>
      </c>
      <c r="L6863" t="s">
        <v>42</v>
      </c>
    </row>
    <row r="6864" spans="1:12" x14ac:dyDescent="0.25">
      <c r="A6864" t="s">
        <v>9456</v>
      </c>
      <c r="B6864" t="s">
        <v>9453</v>
      </c>
      <c r="C6864" t="s">
        <v>9454</v>
      </c>
      <c r="D6864" t="s">
        <v>9455</v>
      </c>
      <c r="E6864" s="117">
        <v>43031</v>
      </c>
      <c r="F6864" s="118">
        <v>0.49072916666666666</v>
      </c>
      <c r="G6864" t="s">
        <v>9457</v>
      </c>
      <c r="H6864">
        <v>760</v>
      </c>
      <c r="I6864">
        <v>22</v>
      </c>
      <c r="J6864" t="s">
        <v>25428</v>
      </c>
      <c r="L6864" t="s">
        <v>25557</v>
      </c>
    </row>
    <row r="6865" spans="1:12" x14ac:dyDescent="0.25">
      <c r="A6865" t="s">
        <v>9456</v>
      </c>
      <c r="B6865" t="s">
        <v>9453</v>
      </c>
      <c r="C6865" t="s">
        <v>9454</v>
      </c>
      <c r="D6865" t="s">
        <v>9455</v>
      </c>
      <c r="E6865" s="117">
        <v>43031</v>
      </c>
      <c r="F6865" s="118">
        <v>0.49074074074074076</v>
      </c>
      <c r="G6865" t="s">
        <v>9457</v>
      </c>
      <c r="H6865">
        <v>761</v>
      </c>
      <c r="I6865">
        <v>2</v>
      </c>
      <c r="J6865" t="s">
        <v>25428</v>
      </c>
      <c r="L6865" t="s">
        <v>5</v>
      </c>
    </row>
    <row r="6866" spans="1:12" x14ac:dyDescent="0.25">
      <c r="A6866" t="s">
        <v>9456</v>
      </c>
      <c r="B6866" t="s">
        <v>9453</v>
      </c>
      <c r="C6866" t="s">
        <v>9454</v>
      </c>
      <c r="D6866" t="s">
        <v>9455</v>
      </c>
      <c r="E6866" s="117">
        <v>43031</v>
      </c>
      <c r="F6866" s="118">
        <v>0.49075231481481479</v>
      </c>
      <c r="G6866" t="s">
        <v>9457</v>
      </c>
      <c r="H6866">
        <v>761</v>
      </c>
      <c r="I6866">
        <v>5</v>
      </c>
      <c r="J6866" t="s">
        <v>25428</v>
      </c>
      <c r="L6866" t="s">
        <v>177</v>
      </c>
    </row>
    <row r="6867" spans="1:12" x14ac:dyDescent="0.25">
      <c r="A6867" t="s">
        <v>9456</v>
      </c>
      <c r="B6867" t="s">
        <v>9453</v>
      </c>
      <c r="C6867" t="s">
        <v>9454</v>
      </c>
      <c r="D6867" t="s">
        <v>9455</v>
      </c>
      <c r="E6867" s="117">
        <v>43031</v>
      </c>
      <c r="F6867" s="118">
        <v>0.49075231481481479</v>
      </c>
      <c r="G6867" t="s">
        <v>9457</v>
      </c>
      <c r="H6867">
        <v>761</v>
      </c>
      <c r="I6867">
        <v>7</v>
      </c>
      <c r="J6867" t="s">
        <v>25428</v>
      </c>
      <c r="L6867">
        <v>114</v>
      </c>
    </row>
    <row r="6868" spans="1:12" x14ac:dyDescent="0.25">
      <c r="A6868" t="s">
        <v>9456</v>
      </c>
      <c r="B6868" t="s">
        <v>9453</v>
      </c>
      <c r="C6868" t="s">
        <v>9454</v>
      </c>
      <c r="D6868" t="s">
        <v>9455</v>
      </c>
      <c r="E6868" s="117">
        <v>43031</v>
      </c>
      <c r="F6868" s="118">
        <v>0.49075231481481479</v>
      </c>
      <c r="G6868" t="s">
        <v>9457</v>
      </c>
      <c r="H6868">
        <v>761</v>
      </c>
      <c r="I6868">
        <v>8</v>
      </c>
      <c r="J6868" t="s">
        <v>25428</v>
      </c>
      <c r="L6868">
        <v>100000</v>
      </c>
    </row>
    <row r="6869" spans="1:12" x14ac:dyDescent="0.25">
      <c r="A6869" t="s">
        <v>9456</v>
      </c>
      <c r="B6869" t="s">
        <v>9453</v>
      </c>
      <c r="C6869" t="s">
        <v>9454</v>
      </c>
      <c r="D6869" t="s">
        <v>9455</v>
      </c>
      <c r="E6869" s="117">
        <v>43031</v>
      </c>
      <c r="F6869" s="118">
        <v>0.49075231481481479</v>
      </c>
      <c r="G6869" t="s">
        <v>9457</v>
      </c>
      <c r="H6869">
        <v>761</v>
      </c>
      <c r="I6869">
        <v>12</v>
      </c>
      <c r="J6869" t="s">
        <v>25428</v>
      </c>
      <c r="L6869">
        <v>-11.7344344807579</v>
      </c>
    </row>
    <row r="6870" spans="1:12" x14ac:dyDescent="0.25">
      <c r="A6870" t="s">
        <v>9456</v>
      </c>
      <c r="B6870" t="s">
        <v>9453</v>
      </c>
      <c r="C6870" t="s">
        <v>9454</v>
      </c>
      <c r="D6870" t="s">
        <v>9455</v>
      </c>
      <c r="E6870" s="117">
        <v>43031</v>
      </c>
      <c r="F6870" s="118">
        <v>0.49075231481481479</v>
      </c>
      <c r="G6870" t="s">
        <v>9457</v>
      </c>
      <c r="H6870">
        <v>761</v>
      </c>
      <c r="I6870">
        <v>13</v>
      </c>
      <c r="J6870" t="s">
        <v>25428</v>
      </c>
      <c r="L6870">
        <v>-61.548202540492603</v>
      </c>
    </row>
    <row r="6871" spans="1:12" x14ac:dyDescent="0.25">
      <c r="A6871" t="s">
        <v>9456</v>
      </c>
      <c r="B6871" t="s">
        <v>9453</v>
      </c>
      <c r="C6871" t="s">
        <v>9454</v>
      </c>
      <c r="D6871" t="s">
        <v>9455</v>
      </c>
      <c r="E6871" s="117">
        <v>43031</v>
      </c>
      <c r="F6871" s="118">
        <v>0.49075231481481479</v>
      </c>
      <c r="G6871" t="s">
        <v>9457</v>
      </c>
      <c r="H6871">
        <v>761</v>
      </c>
      <c r="I6871">
        <v>14</v>
      </c>
      <c r="J6871" t="s">
        <v>25428</v>
      </c>
      <c r="L6871">
        <v>227</v>
      </c>
    </row>
    <row r="6872" spans="1:12" x14ac:dyDescent="0.25">
      <c r="A6872" t="s">
        <v>9456</v>
      </c>
      <c r="B6872" t="s">
        <v>9453</v>
      </c>
      <c r="C6872" t="s">
        <v>9454</v>
      </c>
      <c r="D6872" t="s">
        <v>9455</v>
      </c>
      <c r="E6872" s="117">
        <v>43031</v>
      </c>
      <c r="F6872" s="118">
        <v>0.49075231481481479</v>
      </c>
      <c r="G6872" t="s">
        <v>9457</v>
      </c>
      <c r="H6872">
        <v>761</v>
      </c>
      <c r="I6872">
        <v>15</v>
      </c>
      <c r="J6872" t="s">
        <v>25428</v>
      </c>
      <c r="L6872" t="s">
        <v>25405</v>
      </c>
    </row>
    <row r="6873" spans="1:12" x14ac:dyDescent="0.25">
      <c r="A6873" t="s">
        <v>9456</v>
      </c>
      <c r="B6873" t="s">
        <v>9453</v>
      </c>
      <c r="C6873" t="s">
        <v>9454</v>
      </c>
      <c r="D6873" t="s">
        <v>9455</v>
      </c>
      <c r="E6873" s="117">
        <v>43031</v>
      </c>
      <c r="F6873" s="118">
        <v>0.49076388888888894</v>
      </c>
      <c r="G6873" t="s">
        <v>9457</v>
      </c>
      <c r="H6873">
        <v>761</v>
      </c>
      <c r="I6873">
        <v>19</v>
      </c>
      <c r="J6873" t="s">
        <v>25428</v>
      </c>
      <c r="L6873" t="s">
        <v>25559</v>
      </c>
    </row>
    <row r="6874" spans="1:12" x14ac:dyDescent="0.25">
      <c r="A6874" t="s">
        <v>9456</v>
      </c>
      <c r="B6874" t="s">
        <v>9453</v>
      </c>
      <c r="C6874" t="s">
        <v>9454</v>
      </c>
      <c r="D6874" t="s">
        <v>9455</v>
      </c>
      <c r="E6874" s="117">
        <v>43031</v>
      </c>
      <c r="F6874" s="118">
        <v>0.49076388888888894</v>
      </c>
      <c r="G6874" t="s">
        <v>9457</v>
      </c>
      <c r="H6874">
        <v>761</v>
      </c>
      <c r="I6874">
        <v>20</v>
      </c>
      <c r="J6874" t="s">
        <v>25428</v>
      </c>
      <c r="L6874" t="s">
        <v>556</v>
      </c>
    </row>
    <row r="6875" spans="1:12" x14ac:dyDescent="0.25">
      <c r="A6875" t="s">
        <v>9456</v>
      </c>
      <c r="B6875" t="s">
        <v>9453</v>
      </c>
      <c r="C6875" t="s">
        <v>9454</v>
      </c>
      <c r="D6875" t="s">
        <v>9455</v>
      </c>
      <c r="E6875" s="117">
        <v>43031</v>
      </c>
      <c r="F6875" s="118">
        <v>0.49076388888888894</v>
      </c>
      <c r="G6875" t="s">
        <v>9457</v>
      </c>
      <c r="H6875">
        <v>761</v>
      </c>
      <c r="I6875">
        <v>22</v>
      </c>
      <c r="J6875" t="s">
        <v>25428</v>
      </c>
      <c r="L6875" t="s">
        <v>25560</v>
      </c>
    </row>
    <row r="6876" spans="1:12" x14ac:dyDescent="0.25">
      <c r="A6876" t="s">
        <v>9456</v>
      </c>
      <c r="B6876" t="s">
        <v>9453</v>
      </c>
      <c r="C6876" t="s">
        <v>9454</v>
      </c>
      <c r="D6876" t="s">
        <v>9455</v>
      </c>
      <c r="E6876" s="117">
        <v>43031</v>
      </c>
      <c r="F6876" s="118">
        <v>0.49078703703703702</v>
      </c>
      <c r="G6876" t="s">
        <v>9457</v>
      </c>
      <c r="H6876">
        <v>762</v>
      </c>
      <c r="I6876">
        <v>2</v>
      </c>
      <c r="J6876" t="s">
        <v>25428</v>
      </c>
      <c r="L6876" t="s">
        <v>5</v>
      </c>
    </row>
    <row r="6877" spans="1:12" x14ac:dyDescent="0.25">
      <c r="A6877" t="s">
        <v>9456</v>
      </c>
      <c r="B6877" t="s">
        <v>9453</v>
      </c>
      <c r="C6877" t="s">
        <v>9454</v>
      </c>
      <c r="D6877" t="s">
        <v>9455</v>
      </c>
      <c r="E6877" s="117">
        <v>43031</v>
      </c>
      <c r="F6877" s="118">
        <v>0.49078703703703702</v>
      </c>
      <c r="G6877" t="s">
        <v>9457</v>
      </c>
      <c r="H6877">
        <v>762</v>
      </c>
      <c r="I6877">
        <v>5</v>
      </c>
      <c r="J6877" t="s">
        <v>25428</v>
      </c>
      <c r="L6877" t="s">
        <v>177</v>
      </c>
    </row>
    <row r="6878" spans="1:12" x14ac:dyDescent="0.25">
      <c r="A6878" t="s">
        <v>9456</v>
      </c>
      <c r="B6878" t="s">
        <v>9453</v>
      </c>
      <c r="C6878" t="s">
        <v>9454</v>
      </c>
      <c r="D6878" t="s">
        <v>9455</v>
      </c>
      <c r="E6878" s="117">
        <v>43031</v>
      </c>
      <c r="F6878" s="118">
        <v>0.49078703703703702</v>
      </c>
      <c r="G6878" t="s">
        <v>9457</v>
      </c>
      <c r="H6878">
        <v>762</v>
      </c>
      <c r="I6878">
        <v>7</v>
      </c>
      <c r="J6878" t="s">
        <v>25428</v>
      </c>
      <c r="L6878">
        <v>115</v>
      </c>
    </row>
    <row r="6879" spans="1:12" x14ac:dyDescent="0.25">
      <c r="A6879" t="s">
        <v>9456</v>
      </c>
      <c r="B6879" t="s">
        <v>9453</v>
      </c>
      <c r="C6879" t="s">
        <v>9454</v>
      </c>
      <c r="D6879" t="s">
        <v>9455</v>
      </c>
      <c r="E6879" s="117">
        <v>43031</v>
      </c>
      <c r="F6879" s="118">
        <v>0.49078703703703702</v>
      </c>
      <c r="G6879" t="s">
        <v>9457</v>
      </c>
      <c r="H6879">
        <v>762</v>
      </c>
      <c r="I6879">
        <v>8</v>
      </c>
      <c r="J6879" t="s">
        <v>25428</v>
      </c>
      <c r="L6879">
        <v>100000</v>
      </c>
    </row>
    <row r="6880" spans="1:12" x14ac:dyDescent="0.25">
      <c r="A6880" t="s">
        <v>9456</v>
      </c>
      <c r="B6880" t="s">
        <v>9453</v>
      </c>
      <c r="C6880" t="s">
        <v>9454</v>
      </c>
      <c r="D6880" t="s">
        <v>9455</v>
      </c>
      <c r="E6880" s="117">
        <v>43031</v>
      </c>
      <c r="F6880" s="118">
        <v>0.49078703703703702</v>
      </c>
      <c r="G6880" t="s">
        <v>9457</v>
      </c>
      <c r="H6880">
        <v>762</v>
      </c>
      <c r="I6880">
        <v>12</v>
      </c>
      <c r="J6880" t="s">
        <v>25428</v>
      </c>
      <c r="L6880">
        <v>-11.745631636283701</v>
      </c>
    </row>
    <row r="6881" spans="1:12" x14ac:dyDescent="0.25">
      <c r="A6881" t="s">
        <v>9456</v>
      </c>
      <c r="B6881" t="s">
        <v>9453</v>
      </c>
      <c r="C6881" t="s">
        <v>9454</v>
      </c>
      <c r="D6881" t="s">
        <v>9455</v>
      </c>
      <c r="E6881" s="117">
        <v>43031</v>
      </c>
      <c r="F6881" s="118">
        <v>0.49078703703703702</v>
      </c>
      <c r="G6881" t="s">
        <v>9457</v>
      </c>
      <c r="H6881">
        <v>762</v>
      </c>
      <c r="I6881">
        <v>13</v>
      </c>
      <c r="J6881" t="s">
        <v>25428</v>
      </c>
      <c r="L6881">
        <v>-61.549098137702003</v>
      </c>
    </row>
    <row r="6882" spans="1:12" x14ac:dyDescent="0.25">
      <c r="A6882" t="s">
        <v>9456</v>
      </c>
      <c r="B6882" t="s">
        <v>9453</v>
      </c>
      <c r="C6882" t="s">
        <v>9454</v>
      </c>
      <c r="D6882" t="s">
        <v>9455</v>
      </c>
      <c r="E6882" s="117">
        <v>43031</v>
      </c>
      <c r="F6882" s="118">
        <v>0.49079861111111112</v>
      </c>
      <c r="G6882" t="s">
        <v>9457</v>
      </c>
      <c r="H6882">
        <v>762</v>
      </c>
      <c r="I6882">
        <v>14</v>
      </c>
      <c r="J6882" t="s">
        <v>25428</v>
      </c>
      <c r="L6882">
        <v>248</v>
      </c>
    </row>
    <row r="6883" spans="1:12" x14ac:dyDescent="0.25">
      <c r="A6883" t="s">
        <v>9456</v>
      </c>
      <c r="B6883" t="s">
        <v>9453</v>
      </c>
      <c r="C6883" t="s">
        <v>9454</v>
      </c>
      <c r="D6883" t="s">
        <v>9455</v>
      </c>
      <c r="E6883" s="117">
        <v>43031</v>
      </c>
      <c r="F6883" s="118">
        <v>0.49079861111111112</v>
      </c>
      <c r="G6883" t="s">
        <v>9457</v>
      </c>
      <c r="H6883">
        <v>762</v>
      </c>
      <c r="I6883">
        <v>15</v>
      </c>
      <c r="J6883" t="s">
        <v>25428</v>
      </c>
      <c r="L6883" t="s">
        <v>25405</v>
      </c>
    </row>
    <row r="6884" spans="1:12" x14ac:dyDescent="0.25">
      <c r="A6884" t="s">
        <v>9456</v>
      </c>
      <c r="B6884" t="s">
        <v>9453</v>
      </c>
      <c r="C6884" t="s">
        <v>9454</v>
      </c>
      <c r="D6884" t="s">
        <v>9455</v>
      </c>
      <c r="E6884" s="117">
        <v>43031</v>
      </c>
      <c r="F6884" s="118">
        <v>0.49079861111111112</v>
      </c>
      <c r="G6884" t="s">
        <v>9457</v>
      </c>
      <c r="H6884">
        <v>762</v>
      </c>
      <c r="I6884">
        <v>19</v>
      </c>
      <c r="J6884" t="s">
        <v>25428</v>
      </c>
      <c r="L6884" t="s">
        <v>25562</v>
      </c>
    </row>
    <row r="6885" spans="1:12" x14ac:dyDescent="0.25">
      <c r="A6885" t="s">
        <v>9456</v>
      </c>
      <c r="B6885" t="s">
        <v>9453</v>
      </c>
      <c r="C6885" t="s">
        <v>9454</v>
      </c>
      <c r="D6885" t="s">
        <v>9455</v>
      </c>
      <c r="E6885" s="117">
        <v>43031</v>
      </c>
      <c r="F6885" s="118">
        <v>0.49079861111111112</v>
      </c>
      <c r="G6885" t="s">
        <v>9457</v>
      </c>
      <c r="H6885">
        <v>762</v>
      </c>
      <c r="I6885">
        <v>20</v>
      </c>
      <c r="J6885" t="s">
        <v>25428</v>
      </c>
      <c r="L6885" t="s">
        <v>12</v>
      </c>
    </row>
    <row r="6886" spans="1:12" x14ac:dyDescent="0.25">
      <c r="A6886" t="s">
        <v>9456</v>
      </c>
      <c r="B6886" t="s">
        <v>9453</v>
      </c>
      <c r="C6886" t="s">
        <v>9454</v>
      </c>
      <c r="D6886" t="s">
        <v>9455</v>
      </c>
      <c r="E6886" s="117">
        <v>43031</v>
      </c>
      <c r="F6886" s="118">
        <v>0.49079861111111112</v>
      </c>
      <c r="G6886" t="s">
        <v>9457</v>
      </c>
      <c r="H6886">
        <v>762</v>
      </c>
      <c r="I6886">
        <v>22</v>
      </c>
      <c r="J6886" t="s">
        <v>25428</v>
      </c>
      <c r="L6886" t="s">
        <v>25563</v>
      </c>
    </row>
    <row r="6887" spans="1:12" x14ac:dyDescent="0.25">
      <c r="A6887" t="s">
        <v>9456</v>
      </c>
      <c r="B6887" t="s">
        <v>9453</v>
      </c>
      <c r="C6887" t="s">
        <v>9454</v>
      </c>
      <c r="D6887" t="s">
        <v>9455</v>
      </c>
      <c r="E6887" s="117">
        <v>43031</v>
      </c>
      <c r="F6887" s="118">
        <v>0.49082175925925925</v>
      </c>
      <c r="G6887" t="s">
        <v>9457</v>
      </c>
      <c r="H6887">
        <v>763</v>
      </c>
      <c r="I6887">
        <v>2</v>
      </c>
      <c r="J6887" t="s">
        <v>25428</v>
      </c>
      <c r="L6887" t="s">
        <v>5</v>
      </c>
    </row>
    <row r="6888" spans="1:12" x14ac:dyDescent="0.25">
      <c r="A6888" t="s">
        <v>9456</v>
      </c>
      <c r="B6888" t="s">
        <v>9453</v>
      </c>
      <c r="C6888" t="s">
        <v>9454</v>
      </c>
      <c r="D6888" t="s">
        <v>9455</v>
      </c>
      <c r="E6888" s="117">
        <v>43031</v>
      </c>
      <c r="F6888" s="118">
        <v>0.49082175925925925</v>
      </c>
      <c r="G6888" t="s">
        <v>9457</v>
      </c>
      <c r="H6888">
        <v>763</v>
      </c>
      <c r="I6888">
        <v>5</v>
      </c>
      <c r="J6888" t="s">
        <v>25428</v>
      </c>
      <c r="L6888" t="s">
        <v>177</v>
      </c>
    </row>
    <row r="6889" spans="1:12" x14ac:dyDescent="0.25">
      <c r="A6889" t="s">
        <v>9456</v>
      </c>
      <c r="B6889" t="s">
        <v>9453</v>
      </c>
      <c r="C6889" t="s">
        <v>9454</v>
      </c>
      <c r="D6889" t="s">
        <v>9455</v>
      </c>
      <c r="E6889" s="117">
        <v>43031</v>
      </c>
      <c r="F6889" s="118">
        <v>0.49082175925925925</v>
      </c>
      <c r="G6889" t="s">
        <v>9457</v>
      </c>
      <c r="H6889">
        <v>763</v>
      </c>
      <c r="I6889">
        <v>7</v>
      </c>
      <c r="J6889" t="s">
        <v>25428</v>
      </c>
      <c r="L6889">
        <v>116</v>
      </c>
    </row>
    <row r="6890" spans="1:12" x14ac:dyDescent="0.25">
      <c r="A6890" t="s">
        <v>9456</v>
      </c>
      <c r="B6890" t="s">
        <v>9453</v>
      </c>
      <c r="C6890" t="s">
        <v>9454</v>
      </c>
      <c r="D6890" t="s">
        <v>9455</v>
      </c>
      <c r="E6890" s="117">
        <v>43031</v>
      </c>
      <c r="F6890" s="118">
        <v>0.49082175925925925</v>
      </c>
      <c r="G6890" t="s">
        <v>9457</v>
      </c>
      <c r="H6890">
        <v>763</v>
      </c>
      <c r="I6890">
        <v>8</v>
      </c>
      <c r="J6890" t="s">
        <v>25428</v>
      </c>
      <c r="L6890">
        <v>100000</v>
      </c>
    </row>
    <row r="6891" spans="1:12" x14ac:dyDescent="0.25">
      <c r="A6891" t="s">
        <v>9456</v>
      </c>
      <c r="B6891" t="s">
        <v>9453</v>
      </c>
      <c r="C6891" t="s">
        <v>9454</v>
      </c>
      <c r="D6891" t="s">
        <v>9455</v>
      </c>
      <c r="E6891" s="117">
        <v>43031</v>
      </c>
      <c r="F6891" s="118">
        <v>0.49083333333333329</v>
      </c>
      <c r="G6891" t="s">
        <v>9457</v>
      </c>
      <c r="H6891">
        <v>763</v>
      </c>
      <c r="I6891">
        <v>12</v>
      </c>
      <c r="J6891" t="s">
        <v>25428</v>
      </c>
      <c r="L6891">
        <v>-11.7724469637747</v>
      </c>
    </row>
    <row r="6892" spans="1:12" x14ac:dyDescent="0.25">
      <c r="A6892" t="s">
        <v>9456</v>
      </c>
      <c r="B6892" t="s">
        <v>9453</v>
      </c>
      <c r="C6892" t="s">
        <v>9454</v>
      </c>
      <c r="D6892" t="s">
        <v>9455</v>
      </c>
      <c r="E6892" s="117">
        <v>43031</v>
      </c>
      <c r="F6892" s="118">
        <v>0.49083333333333329</v>
      </c>
      <c r="G6892" t="s">
        <v>9457</v>
      </c>
      <c r="H6892">
        <v>763</v>
      </c>
      <c r="I6892">
        <v>13</v>
      </c>
      <c r="J6892" t="s">
        <v>25428</v>
      </c>
      <c r="L6892">
        <v>-61.549122819385197</v>
      </c>
    </row>
    <row r="6893" spans="1:12" x14ac:dyDescent="0.25">
      <c r="A6893" t="s">
        <v>9456</v>
      </c>
      <c r="B6893" t="s">
        <v>9453</v>
      </c>
      <c r="C6893" t="s">
        <v>9454</v>
      </c>
      <c r="D6893" t="s">
        <v>9455</v>
      </c>
      <c r="E6893" s="117">
        <v>43031</v>
      </c>
      <c r="F6893" s="118">
        <v>0.49083333333333329</v>
      </c>
      <c r="G6893" t="s">
        <v>9457</v>
      </c>
      <c r="H6893">
        <v>763</v>
      </c>
      <c r="I6893">
        <v>14</v>
      </c>
      <c r="J6893" t="s">
        <v>25428</v>
      </c>
      <c r="L6893">
        <v>254</v>
      </c>
    </row>
    <row r="6894" spans="1:12" x14ac:dyDescent="0.25">
      <c r="A6894" t="s">
        <v>9456</v>
      </c>
      <c r="B6894" t="s">
        <v>9453</v>
      </c>
      <c r="C6894" t="s">
        <v>9454</v>
      </c>
      <c r="D6894" t="s">
        <v>9455</v>
      </c>
      <c r="E6894" s="117">
        <v>43031</v>
      </c>
      <c r="F6894" s="118">
        <v>0.49083333333333329</v>
      </c>
      <c r="G6894" t="s">
        <v>9457</v>
      </c>
      <c r="H6894">
        <v>763</v>
      </c>
      <c r="I6894">
        <v>15</v>
      </c>
      <c r="J6894" t="s">
        <v>25428</v>
      </c>
      <c r="L6894" t="s">
        <v>25405</v>
      </c>
    </row>
    <row r="6895" spans="1:12" x14ac:dyDescent="0.25">
      <c r="A6895" t="s">
        <v>9456</v>
      </c>
      <c r="B6895" t="s">
        <v>9453</v>
      </c>
      <c r="C6895" t="s">
        <v>9454</v>
      </c>
      <c r="D6895" t="s">
        <v>9455</v>
      </c>
      <c r="E6895" s="117">
        <v>43031</v>
      </c>
      <c r="F6895" s="118">
        <v>0.49083333333333329</v>
      </c>
      <c r="G6895" t="s">
        <v>9457</v>
      </c>
      <c r="H6895">
        <v>763</v>
      </c>
      <c r="I6895">
        <v>19</v>
      </c>
      <c r="J6895" t="s">
        <v>25428</v>
      </c>
      <c r="L6895" t="s">
        <v>25565</v>
      </c>
    </row>
    <row r="6896" spans="1:12" x14ac:dyDescent="0.25">
      <c r="A6896" t="s">
        <v>9456</v>
      </c>
      <c r="B6896" t="s">
        <v>9453</v>
      </c>
      <c r="C6896" t="s">
        <v>9454</v>
      </c>
      <c r="D6896" t="s">
        <v>9455</v>
      </c>
      <c r="E6896" s="117">
        <v>43031</v>
      </c>
      <c r="F6896" s="118">
        <v>0.49083333333333329</v>
      </c>
      <c r="G6896" t="s">
        <v>9457</v>
      </c>
      <c r="H6896">
        <v>763</v>
      </c>
      <c r="I6896">
        <v>20</v>
      </c>
      <c r="J6896" t="s">
        <v>25428</v>
      </c>
      <c r="L6896" t="s">
        <v>558</v>
      </c>
    </row>
    <row r="6897" spans="1:12" x14ac:dyDescent="0.25">
      <c r="A6897" t="s">
        <v>9456</v>
      </c>
      <c r="B6897" t="s">
        <v>9453</v>
      </c>
      <c r="C6897" t="s">
        <v>9454</v>
      </c>
      <c r="D6897" t="s">
        <v>9455</v>
      </c>
      <c r="E6897" s="117">
        <v>43031</v>
      </c>
      <c r="F6897" s="118">
        <v>0.49084490740740744</v>
      </c>
      <c r="G6897" t="s">
        <v>9457</v>
      </c>
      <c r="H6897">
        <v>763</v>
      </c>
      <c r="I6897">
        <v>22</v>
      </c>
      <c r="J6897" t="s">
        <v>25428</v>
      </c>
      <c r="L6897" t="s">
        <v>25566</v>
      </c>
    </row>
    <row r="6898" spans="1:12" x14ac:dyDescent="0.25">
      <c r="A6898" t="s">
        <v>9456</v>
      </c>
      <c r="B6898" t="s">
        <v>9453</v>
      </c>
      <c r="C6898" t="s">
        <v>9454</v>
      </c>
      <c r="D6898" t="s">
        <v>9455</v>
      </c>
      <c r="E6898" s="117">
        <v>43031</v>
      </c>
      <c r="F6898" s="118">
        <v>0.49085648148148148</v>
      </c>
      <c r="G6898" t="s">
        <v>9457</v>
      </c>
      <c r="H6898">
        <v>764</v>
      </c>
      <c r="I6898">
        <v>2</v>
      </c>
      <c r="J6898" t="s">
        <v>25428</v>
      </c>
      <c r="L6898" t="s">
        <v>5</v>
      </c>
    </row>
    <row r="6899" spans="1:12" x14ac:dyDescent="0.25">
      <c r="A6899" t="s">
        <v>9456</v>
      </c>
      <c r="B6899" t="s">
        <v>9453</v>
      </c>
      <c r="C6899" t="s">
        <v>9454</v>
      </c>
      <c r="D6899" t="s">
        <v>9455</v>
      </c>
      <c r="E6899" s="117">
        <v>43031</v>
      </c>
      <c r="F6899" s="118">
        <v>0.49085648148148148</v>
      </c>
      <c r="G6899" t="s">
        <v>9457</v>
      </c>
      <c r="H6899">
        <v>764</v>
      </c>
      <c r="I6899">
        <v>5</v>
      </c>
      <c r="J6899" t="s">
        <v>25428</v>
      </c>
      <c r="L6899" t="s">
        <v>177</v>
      </c>
    </row>
    <row r="6900" spans="1:12" x14ac:dyDescent="0.25">
      <c r="A6900" t="s">
        <v>9456</v>
      </c>
      <c r="B6900" t="s">
        <v>9453</v>
      </c>
      <c r="C6900" t="s">
        <v>9454</v>
      </c>
      <c r="D6900" t="s">
        <v>9455</v>
      </c>
      <c r="E6900" s="117">
        <v>43031</v>
      </c>
      <c r="F6900" s="118">
        <v>0.49086805555555557</v>
      </c>
      <c r="G6900" t="s">
        <v>9457</v>
      </c>
      <c r="H6900">
        <v>764</v>
      </c>
      <c r="I6900">
        <v>7</v>
      </c>
      <c r="J6900" t="s">
        <v>25428</v>
      </c>
      <c r="L6900">
        <v>117</v>
      </c>
    </row>
    <row r="6901" spans="1:12" x14ac:dyDescent="0.25">
      <c r="A6901" t="s">
        <v>9456</v>
      </c>
      <c r="B6901" t="s">
        <v>9453</v>
      </c>
      <c r="C6901" t="s">
        <v>9454</v>
      </c>
      <c r="D6901" t="s">
        <v>9455</v>
      </c>
      <c r="E6901" s="117">
        <v>43031</v>
      </c>
      <c r="F6901" s="118">
        <v>0.49086805555555557</v>
      </c>
      <c r="G6901" t="s">
        <v>9457</v>
      </c>
      <c r="H6901">
        <v>764</v>
      </c>
      <c r="I6901">
        <v>8</v>
      </c>
      <c r="J6901" t="s">
        <v>25428</v>
      </c>
      <c r="L6901">
        <v>100000</v>
      </c>
    </row>
    <row r="6902" spans="1:12" x14ac:dyDescent="0.25">
      <c r="A6902" t="s">
        <v>9456</v>
      </c>
      <c r="B6902" t="s">
        <v>9453</v>
      </c>
      <c r="C6902" t="s">
        <v>9454</v>
      </c>
      <c r="D6902" t="s">
        <v>9455</v>
      </c>
      <c r="E6902" s="117">
        <v>43031</v>
      </c>
      <c r="F6902" s="118">
        <v>0.49086805555555557</v>
      </c>
      <c r="G6902" t="s">
        <v>9457</v>
      </c>
      <c r="H6902">
        <v>764</v>
      </c>
      <c r="I6902">
        <v>12</v>
      </c>
      <c r="J6902" t="s">
        <v>25428</v>
      </c>
      <c r="L6902">
        <v>-11.8944450073882</v>
      </c>
    </row>
    <row r="6903" spans="1:12" x14ac:dyDescent="0.25">
      <c r="A6903" t="s">
        <v>9456</v>
      </c>
      <c r="B6903" t="s">
        <v>9453</v>
      </c>
      <c r="C6903" t="s">
        <v>9454</v>
      </c>
      <c r="D6903" t="s">
        <v>9455</v>
      </c>
      <c r="E6903" s="117">
        <v>43031</v>
      </c>
      <c r="F6903" s="118">
        <v>0.49086805555555557</v>
      </c>
      <c r="G6903" t="s">
        <v>9457</v>
      </c>
      <c r="H6903">
        <v>764</v>
      </c>
      <c r="I6903">
        <v>13</v>
      </c>
      <c r="J6903" t="s">
        <v>25428</v>
      </c>
      <c r="L6903">
        <v>-61.549360688476099</v>
      </c>
    </row>
    <row r="6904" spans="1:12" x14ac:dyDescent="0.25">
      <c r="A6904" t="s">
        <v>9456</v>
      </c>
      <c r="B6904" t="s">
        <v>9453</v>
      </c>
      <c r="C6904" t="s">
        <v>9454</v>
      </c>
      <c r="D6904" t="s">
        <v>9455</v>
      </c>
      <c r="E6904" s="117">
        <v>43031</v>
      </c>
      <c r="F6904" s="118">
        <v>0.49086805555555557</v>
      </c>
      <c r="G6904" t="s">
        <v>9457</v>
      </c>
      <c r="H6904">
        <v>764</v>
      </c>
      <c r="I6904">
        <v>14</v>
      </c>
      <c r="J6904" t="s">
        <v>25428</v>
      </c>
      <c r="L6904">
        <v>280</v>
      </c>
    </row>
    <row r="6905" spans="1:12" x14ac:dyDescent="0.25">
      <c r="A6905" t="s">
        <v>9456</v>
      </c>
      <c r="B6905" t="s">
        <v>9453</v>
      </c>
      <c r="C6905" t="s">
        <v>9454</v>
      </c>
      <c r="D6905" t="s">
        <v>9455</v>
      </c>
      <c r="E6905" s="117">
        <v>43031</v>
      </c>
      <c r="F6905" s="118">
        <v>0.49086805555555557</v>
      </c>
      <c r="G6905" t="s">
        <v>9457</v>
      </c>
      <c r="H6905">
        <v>764</v>
      </c>
      <c r="I6905">
        <v>15</v>
      </c>
      <c r="J6905" t="s">
        <v>25428</v>
      </c>
      <c r="L6905" t="s">
        <v>25405</v>
      </c>
    </row>
    <row r="6906" spans="1:12" x14ac:dyDescent="0.25">
      <c r="A6906" t="s">
        <v>9456</v>
      </c>
      <c r="B6906" t="s">
        <v>9453</v>
      </c>
      <c r="C6906" t="s">
        <v>9454</v>
      </c>
      <c r="D6906" t="s">
        <v>9455</v>
      </c>
      <c r="E6906" s="117">
        <v>43031</v>
      </c>
      <c r="F6906" s="118">
        <v>0.49087962962962961</v>
      </c>
      <c r="G6906" t="s">
        <v>9457</v>
      </c>
      <c r="H6906">
        <v>764</v>
      </c>
      <c r="I6906">
        <v>19</v>
      </c>
      <c r="J6906" t="s">
        <v>25428</v>
      </c>
      <c r="L6906" t="s">
        <v>25568</v>
      </c>
    </row>
    <row r="6907" spans="1:12" x14ac:dyDescent="0.25">
      <c r="A6907" t="s">
        <v>9456</v>
      </c>
      <c r="B6907" t="s">
        <v>9453</v>
      </c>
      <c r="C6907" t="s">
        <v>9454</v>
      </c>
      <c r="D6907" t="s">
        <v>9455</v>
      </c>
      <c r="E6907" s="117">
        <v>43031</v>
      </c>
      <c r="F6907" s="118">
        <v>0.49087962962962961</v>
      </c>
      <c r="G6907" t="s">
        <v>9457</v>
      </c>
      <c r="H6907">
        <v>764</v>
      </c>
      <c r="I6907">
        <v>20</v>
      </c>
      <c r="J6907" t="s">
        <v>25428</v>
      </c>
      <c r="L6907" t="s">
        <v>42</v>
      </c>
    </row>
    <row r="6908" spans="1:12" x14ac:dyDescent="0.25">
      <c r="A6908" t="s">
        <v>9456</v>
      </c>
      <c r="B6908" t="s">
        <v>9453</v>
      </c>
      <c r="C6908" t="s">
        <v>9454</v>
      </c>
      <c r="D6908" t="s">
        <v>9455</v>
      </c>
      <c r="E6908" s="117">
        <v>43031</v>
      </c>
      <c r="F6908" s="118">
        <v>0.49087962962962961</v>
      </c>
      <c r="G6908" t="s">
        <v>9457</v>
      </c>
      <c r="H6908">
        <v>764</v>
      </c>
      <c r="I6908">
        <v>22</v>
      </c>
      <c r="J6908" t="s">
        <v>25428</v>
      </c>
      <c r="L6908" t="s">
        <v>25569</v>
      </c>
    </row>
    <row r="6909" spans="1:12" x14ac:dyDescent="0.25">
      <c r="A6909" t="s">
        <v>9456</v>
      </c>
      <c r="B6909" t="s">
        <v>9453</v>
      </c>
      <c r="C6909" t="s">
        <v>9454</v>
      </c>
      <c r="D6909" t="s">
        <v>9455</v>
      </c>
      <c r="E6909" s="117">
        <v>43031</v>
      </c>
      <c r="F6909" s="118">
        <v>0.4908912037037037</v>
      </c>
      <c r="G6909" t="s">
        <v>9457</v>
      </c>
      <c r="H6909">
        <v>765</v>
      </c>
      <c r="I6909">
        <v>2</v>
      </c>
      <c r="J6909" t="s">
        <v>25428</v>
      </c>
      <c r="L6909" t="s">
        <v>5</v>
      </c>
    </row>
    <row r="6910" spans="1:12" x14ac:dyDescent="0.25">
      <c r="A6910" t="s">
        <v>9456</v>
      </c>
      <c r="B6910" t="s">
        <v>9453</v>
      </c>
      <c r="C6910" t="s">
        <v>9454</v>
      </c>
      <c r="D6910" t="s">
        <v>9455</v>
      </c>
      <c r="E6910" s="117">
        <v>43031</v>
      </c>
      <c r="F6910" s="118">
        <v>0.49090277777777774</v>
      </c>
      <c r="G6910" t="s">
        <v>9457</v>
      </c>
      <c r="H6910">
        <v>765</v>
      </c>
      <c r="I6910">
        <v>5</v>
      </c>
      <c r="J6910" t="s">
        <v>25428</v>
      </c>
      <c r="L6910" t="s">
        <v>177</v>
      </c>
    </row>
    <row r="6911" spans="1:12" x14ac:dyDescent="0.25">
      <c r="A6911" t="s">
        <v>9456</v>
      </c>
      <c r="B6911" t="s">
        <v>9453</v>
      </c>
      <c r="C6911" t="s">
        <v>9454</v>
      </c>
      <c r="D6911" t="s">
        <v>9455</v>
      </c>
      <c r="E6911" s="117">
        <v>43031</v>
      </c>
      <c r="F6911" s="118">
        <v>0.49090277777777774</v>
      </c>
      <c r="G6911" t="s">
        <v>9457</v>
      </c>
      <c r="H6911">
        <v>765</v>
      </c>
      <c r="I6911">
        <v>7</v>
      </c>
      <c r="J6911" t="s">
        <v>25428</v>
      </c>
      <c r="L6911">
        <v>118</v>
      </c>
    </row>
    <row r="6912" spans="1:12" x14ac:dyDescent="0.25">
      <c r="A6912" t="s">
        <v>9456</v>
      </c>
      <c r="B6912" t="s">
        <v>9453</v>
      </c>
      <c r="C6912" t="s">
        <v>9454</v>
      </c>
      <c r="D6912" t="s">
        <v>9455</v>
      </c>
      <c r="E6912" s="117">
        <v>43031</v>
      </c>
      <c r="F6912" s="118">
        <v>0.49090277777777774</v>
      </c>
      <c r="G6912" t="s">
        <v>9457</v>
      </c>
      <c r="H6912">
        <v>765</v>
      </c>
      <c r="I6912">
        <v>8</v>
      </c>
      <c r="J6912" t="s">
        <v>25428</v>
      </c>
      <c r="L6912">
        <v>100000</v>
      </c>
    </row>
    <row r="6913" spans="1:12" x14ac:dyDescent="0.25">
      <c r="A6913" t="s">
        <v>9456</v>
      </c>
      <c r="B6913" t="s">
        <v>9453</v>
      </c>
      <c r="C6913" t="s">
        <v>9454</v>
      </c>
      <c r="D6913" t="s">
        <v>9455</v>
      </c>
      <c r="E6913" s="117">
        <v>43031</v>
      </c>
      <c r="F6913" s="118">
        <v>0.49090277777777774</v>
      </c>
      <c r="G6913" t="s">
        <v>9457</v>
      </c>
      <c r="H6913">
        <v>765</v>
      </c>
      <c r="I6913">
        <v>12</v>
      </c>
      <c r="J6913" t="s">
        <v>25428</v>
      </c>
      <c r="L6913">
        <v>-11.943607525987201</v>
      </c>
    </row>
    <row r="6914" spans="1:12" x14ac:dyDescent="0.25">
      <c r="A6914" t="s">
        <v>9456</v>
      </c>
      <c r="B6914" t="s">
        <v>9453</v>
      </c>
      <c r="C6914" t="s">
        <v>9454</v>
      </c>
      <c r="D6914" t="s">
        <v>9455</v>
      </c>
      <c r="E6914" s="117">
        <v>43031</v>
      </c>
      <c r="F6914" s="118">
        <v>0.49090277777777774</v>
      </c>
      <c r="G6914" t="s">
        <v>9457</v>
      </c>
      <c r="H6914">
        <v>765</v>
      </c>
      <c r="I6914">
        <v>13</v>
      </c>
      <c r="J6914" t="s">
        <v>25428</v>
      </c>
      <c r="L6914">
        <v>-61.511134050719001</v>
      </c>
    </row>
    <row r="6915" spans="1:12" x14ac:dyDescent="0.25">
      <c r="A6915" t="s">
        <v>9456</v>
      </c>
      <c r="B6915" t="s">
        <v>9453</v>
      </c>
      <c r="C6915" t="s">
        <v>9454</v>
      </c>
      <c r="D6915" t="s">
        <v>9455</v>
      </c>
      <c r="E6915" s="117">
        <v>43031</v>
      </c>
      <c r="F6915" s="118">
        <v>0.49090277777777774</v>
      </c>
      <c r="G6915" t="s">
        <v>9457</v>
      </c>
      <c r="H6915">
        <v>765</v>
      </c>
      <c r="I6915">
        <v>14</v>
      </c>
      <c r="J6915" t="s">
        <v>25428</v>
      </c>
      <c r="L6915">
        <v>311</v>
      </c>
    </row>
    <row r="6916" spans="1:12" x14ac:dyDescent="0.25">
      <c r="A6916" t="s">
        <v>9456</v>
      </c>
      <c r="B6916" t="s">
        <v>9453</v>
      </c>
      <c r="C6916" t="s">
        <v>9454</v>
      </c>
      <c r="D6916" t="s">
        <v>9455</v>
      </c>
      <c r="E6916" s="117">
        <v>43031</v>
      </c>
      <c r="F6916" s="118">
        <v>0.49091435185185189</v>
      </c>
      <c r="G6916" t="s">
        <v>9457</v>
      </c>
      <c r="H6916">
        <v>765</v>
      </c>
      <c r="I6916">
        <v>15</v>
      </c>
      <c r="J6916" t="s">
        <v>25428</v>
      </c>
      <c r="L6916" t="s">
        <v>25405</v>
      </c>
    </row>
    <row r="6917" spans="1:12" x14ac:dyDescent="0.25">
      <c r="A6917" t="s">
        <v>9456</v>
      </c>
      <c r="B6917" t="s">
        <v>9453</v>
      </c>
      <c r="C6917" t="s">
        <v>9454</v>
      </c>
      <c r="D6917" t="s">
        <v>9455</v>
      </c>
      <c r="E6917" s="117">
        <v>43031</v>
      </c>
      <c r="F6917" s="118">
        <v>0.49091435185185189</v>
      </c>
      <c r="G6917" t="s">
        <v>9457</v>
      </c>
      <c r="H6917">
        <v>765</v>
      </c>
      <c r="I6917">
        <v>19</v>
      </c>
      <c r="J6917" t="s">
        <v>25428</v>
      </c>
      <c r="L6917" t="s">
        <v>25571</v>
      </c>
    </row>
    <row r="6918" spans="1:12" x14ac:dyDescent="0.25">
      <c r="A6918" t="s">
        <v>9456</v>
      </c>
      <c r="B6918" t="s">
        <v>9453</v>
      </c>
      <c r="C6918" t="s">
        <v>9454</v>
      </c>
      <c r="D6918" t="s">
        <v>9455</v>
      </c>
      <c r="E6918" s="117">
        <v>43031</v>
      </c>
      <c r="F6918" s="118">
        <v>0.49091435185185189</v>
      </c>
      <c r="G6918" t="s">
        <v>9457</v>
      </c>
      <c r="H6918">
        <v>765</v>
      </c>
      <c r="I6918">
        <v>20</v>
      </c>
      <c r="J6918" t="s">
        <v>25428</v>
      </c>
      <c r="L6918" t="s">
        <v>556</v>
      </c>
    </row>
    <row r="6919" spans="1:12" x14ac:dyDescent="0.25">
      <c r="A6919" t="s">
        <v>9456</v>
      </c>
      <c r="B6919" t="s">
        <v>9453</v>
      </c>
      <c r="C6919" t="s">
        <v>9454</v>
      </c>
      <c r="D6919" t="s">
        <v>9455</v>
      </c>
      <c r="E6919" s="117">
        <v>43031</v>
      </c>
      <c r="F6919" s="118">
        <v>0.49091435185185189</v>
      </c>
      <c r="G6919" t="s">
        <v>9457</v>
      </c>
      <c r="H6919">
        <v>765</v>
      </c>
      <c r="I6919">
        <v>22</v>
      </c>
      <c r="J6919" t="s">
        <v>25428</v>
      </c>
      <c r="L6919" t="s">
        <v>25572</v>
      </c>
    </row>
    <row r="6920" spans="1:12" x14ac:dyDescent="0.25">
      <c r="A6920" t="s">
        <v>9456</v>
      </c>
      <c r="B6920" t="s">
        <v>9453</v>
      </c>
      <c r="C6920" t="s">
        <v>9454</v>
      </c>
      <c r="D6920" t="s">
        <v>9455</v>
      </c>
      <c r="E6920" s="117">
        <v>43031</v>
      </c>
      <c r="F6920" s="118">
        <v>0.49093750000000003</v>
      </c>
      <c r="G6920" t="s">
        <v>9457</v>
      </c>
      <c r="H6920">
        <v>766</v>
      </c>
      <c r="I6920">
        <v>2</v>
      </c>
      <c r="J6920" t="s">
        <v>25428</v>
      </c>
      <c r="L6920" t="s">
        <v>5</v>
      </c>
    </row>
    <row r="6921" spans="1:12" x14ac:dyDescent="0.25">
      <c r="A6921" t="s">
        <v>9456</v>
      </c>
      <c r="B6921" t="s">
        <v>9453</v>
      </c>
      <c r="C6921" t="s">
        <v>9454</v>
      </c>
      <c r="D6921" t="s">
        <v>9455</v>
      </c>
      <c r="E6921" s="117">
        <v>43031</v>
      </c>
      <c r="F6921" s="118">
        <v>0.49093750000000003</v>
      </c>
      <c r="G6921" t="s">
        <v>9457</v>
      </c>
      <c r="H6921">
        <v>766</v>
      </c>
      <c r="I6921">
        <v>5</v>
      </c>
      <c r="J6921" t="s">
        <v>25428</v>
      </c>
      <c r="L6921" t="s">
        <v>177</v>
      </c>
    </row>
    <row r="6922" spans="1:12" x14ac:dyDescent="0.25">
      <c r="A6922" t="s">
        <v>9456</v>
      </c>
      <c r="B6922" t="s">
        <v>9453</v>
      </c>
      <c r="C6922" t="s">
        <v>9454</v>
      </c>
      <c r="D6922" t="s">
        <v>9455</v>
      </c>
      <c r="E6922" s="117">
        <v>43031</v>
      </c>
      <c r="F6922" s="118">
        <v>0.49093750000000003</v>
      </c>
      <c r="G6922" t="s">
        <v>9457</v>
      </c>
      <c r="H6922">
        <v>766</v>
      </c>
      <c r="I6922">
        <v>7</v>
      </c>
      <c r="J6922" t="s">
        <v>25428</v>
      </c>
      <c r="L6922">
        <v>119</v>
      </c>
    </row>
    <row r="6923" spans="1:12" x14ac:dyDescent="0.25">
      <c r="A6923" t="s">
        <v>9456</v>
      </c>
      <c r="B6923" t="s">
        <v>9453</v>
      </c>
      <c r="C6923" t="s">
        <v>9454</v>
      </c>
      <c r="D6923" t="s">
        <v>9455</v>
      </c>
      <c r="E6923" s="117">
        <v>43031</v>
      </c>
      <c r="F6923" s="118">
        <v>0.49093750000000003</v>
      </c>
      <c r="G6923" t="s">
        <v>9457</v>
      </c>
      <c r="H6923">
        <v>766</v>
      </c>
      <c r="I6923">
        <v>8</v>
      </c>
      <c r="J6923" t="s">
        <v>25428</v>
      </c>
      <c r="L6923">
        <v>100000</v>
      </c>
    </row>
    <row r="6924" spans="1:12" x14ac:dyDescent="0.25">
      <c r="A6924" t="s">
        <v>9456</v>
      </c>
      <c r="B6924" t="s">
        <v>9453</v>
      </c>
      <c r="C6924" t="s">
        <v>9454</v>
      </c>
      <c r="D6924" t="s">
        <v>9455</v>
      </c>
      <c r="E6924" s="117">
        <v>43031</v>
      </c>
      <c r="F6924" s="118">
        <v>0.49093750000000003</v>
      </c>
      <c r="G6924" t="s">
        <v>9457</v>
      </c>
      <c r="H6924">
        <v>766</v>
      </c>
      <c r="I6924">
        <v>12</v>
      </c>
      <c r="J6924" t="s">
        <v>25428</v>
      </c>
      <c r="L6924">
        <v>-11.887639754446599</v>
      </c>
    </row>
    <row r="6925" spans="1:12" x14ac:dyDescent="0.25">
      <c r="A6925" t="s">
        <v>9456</v>
      </c>
      <c r="B6925" t="s">
        <v>9453</v>
      </c>
      <c r="C6925" t="s">
        <v>9454</v>
      </c>
      <c r="D6925" t="s">
        <v>9455</v>
      </c>
      <c r="E6925" s="117">
        <v>43031</v>
      </c>
      <c r="F6925" s="118">
        <v>0.49094907407407407</v>
      </c>
      <c r="G6925" t="s">
        <v>9457</v>
      </c>
      <c r="H6925">
        <v>766</v>
      </c>
      <c r="I6925">
        <v>13</v>
      </c>
      <c r="J6925" t="s">
        <v>25428</v>
      </c>
      <c r="L6925">
        <v>-61.243035824026798</v>
      </c>
    </row>
    <row r="6926" spans="1:12" x14ac:dyDescent="0.25">
      <c r="A6926" t="s">
        <v>9456</v>
      </c>
      <c r="B6926" t="s">
        <v>9453</v>
      </c>
      <c r="C6926" t="s">
        <v>9454</v>
      </c>
      <c r="D6926" t="s">
        <v>9455</v>
      </c>
      <c r="E6926" s="117">
        <v>43031</v>
      </c>
      <c r="F6926" s="118">
        <v>0.49094907407407407</v>
      </c>
      <c r="G6926" t="s">
        <v>9457</v>
      </c>
      <c r="H6926">
        <v>766</v>
      </c>
      <c r="I6926">
        <v>14</v>
      </c>
      <c r="J6926" t="s">
        <v>25428</v>
      </c>
      <c r="L6926">
        <v>192</v>
      </c>
    </row>
    <row r="6927" spans="1:12" x14ac:dyDescent="0.25">
      <c r="A6927" t="s">
        <v>9456</v>
      </c>
      <c r="B6927" t="s">
        <v>9453</v>
      </c>
      <c r="C6927" t="s">
        <v>9454</v>
      </c>
      <c r="D6927" t="s">
        <v>9455</v>
      </c>
      <c r="E6927" s="117">
        <v>43031</v>
      </c>
      <c r="F6927" s="118">
        <v>0.49094907407407407</v>
      </c>
      <c r="G6927" t="s">
        <v>9457</v>
      </c>
      <c r="H6927">
        <v>766</v>
      </c>
      <c r="I6927">
        <v>15</v>
      </c>
      <c r="J6927" t="s">
        <v>25428</v>
      </c>
      <c r="L6927" t="s">
        <v>25408</v>
      </c>
    </row>
    <row r="6928" spans="1:12" x14ac:dyDescent="0.25">
      <c r="A6928" t="s">
        <v>9456</v>
      </c>
      <c r="B6928" t="s">
        <v>9453</v>
      </c>
      <c r="C6928" t="s">
        <v>9454</v>
      </c>
      <c r="D6928" t="s">
        <v>9455</v>
      </c>
      <c r="E6928" s="117">
        <v>43031</v>
      </c>
      <c r="F6928" s="118">
        <v>0.49094907407407407</v>
      </c>
      <c r="G6928" t="s">
        <v>9457</v>
      </c>
      <c r="H6928">
        <v>766</v>
      </c>
      <c r="I6928">
        <v>19</v>
      </c>
      <c r="J6928" t="s">
        <v>25428</v>
      </c>
      <c r="L6928" t="s">
        <v>25574</v>
      </c>
    </row>
    <row r="6929" spans="1:12" x14ac:dyDescent="0.25">
      <c r="A6929" t="s">
        <v>9456</v>
      </c>
      <c r="B6929" t="s">
        <v>9453</v>
      </c>
      <c r="C6929" t="s">
        <v>9454</v>
      </c>
      <c r="D6929" t="s">
        <v>9455</v>
      </c>
      <c r="E6929" s="117">
        <v>43031</v>
      </c>
      <c r="F6929" s="118">
        <v>0.49094907407407407</v>
      </c>
      <c r="G6929" t="s">
        <v>9457</v>
      </c>
      <c r="H6929">
        <v>766</v>
      </c>
      <c r="I6929">
        <v>20</v>
      </c>
      <c r="J6929" t="s">
        <v>25428</v>
      </c>
      <c r="L6929" t="s">
        <v>31</v>
      </c>
    </row>
    <row r="6930" spans="1:12" x14ac:dyDescent="0.25">
      <c r="A6930" t="s">
        <v>9456</v>
      </c>
      <c r="B6930" t="s">
        <v>9453</v>
      </c>
      <c r="C6930" t="s">
        <v>9454</v>
      </c>
      <c r="D6930" t="s">
        <v>9455</v>
      </c>
      <c r="E6930" s="117">
        <v>43031</v>
      </c>
      <c r="F6930" s="118">
        <v>0.49094907407407407</v>
      </c>
      <c r="G6930" t="s">
        <v>9457</v>
      </c>
      <c r="H6930">
        <v>766</v>
      </c>
      <c r="I6930">
        <v>22</v>
      </c>
      <c r="J6930" t="s">
        <v>25428</v>
      </c>
      <c r="L6930" t="s">
        <v>25575</v>
      </c>
    </row>
    <row r="6931" spans="1:12" x14ac:dyDescent="0.25">
      <c r="A6931" t="s">
        <v>9456</v>
      </c>
      <c r="B6931" t="s">
        <v>9453</v>
      </c>
      <c r="C6931" t="s">
        <v>9454</v>
      </c>
      <c r="D6931" t="s">
        <v>9455</v>
      </c>
      <c r="E6931" s="117">
        <v>43031</v>
      </c>
      <c r="F6931" s="118">
        <v>0.4909722222222222</v>
      </c>
      <c r="G6931" t="s">
        <v>9457</v>
      </c>
      <c r="H6931">
        <v>767</v>
      </c>
      <c r="I6931">
        <v>2</v>
      </c>
      <c r="J6931" t="s">
        <v>25428</v>
      </c>
      <c r="L6931" t="s">
        <v>5</v>
      </c>
    </row>
    <row r="6932" spans="1:12" x14ac:dyDescent="0.25">
      <c r="A6932" t="s">
        <v>9456</v>
      </c>
      <c r="B6932" t="s">
        <v>9453</v>
      </c>
      <c r="C6932" t="s">
        <v>9454</v>
      </c>
      <c r="D6932" t="s">
        <v>9455</v>
      </c>
      <c r="E6932" s="117">
        <v>43031</v>
      </c>
      <c r="F6932" s="118">
        <v>0.4909722222222222</v>
      </c>
      <c r="G6932" t="s">
        <v>9457</v>
      </c>
      <c r="H6932">
        <v>767</v>
      </c>
      <c r="I6932">
        <v>5</v>
      </c>
      <c r="J6932" t="s">
        <v>25428</v>
      </c>
      <c r="L6932" t="s">
        <v>177</v>
      </c>
    </row>
    <row r="6933" spans="1:12" x14ac:dyDescent="0.25">
      <c r="A6933" t="s">
        <v>9456</v>
      </c>
      <c r="B6933" t="s">
        <v>9453</v>
      </c>
      <c r="C6933" t="s">
        <v>9454</v>
      </c>
      <c r="D6933" t="s">
        <v>9455</v>
      </c>
      <c r="E6933" s="117">
        <v>43031</v>
      </c>
      <c r="F6933" s="118">
        <v>0.4909722222222222</v>
      </c>
      <c r="G6933" t="s">
        <v>9457</v>
      </c>
      <c r="H6933">
        <v>767</v>
      </c>
      <c r="I6933">
        <v>7</v>
      </c>
      <c r="J6933" t="s">
        <v>25428</v>
      </c>
      <c r="L6933">
        <v>120</v>
      </c>
    </row>
    <row r="6934" spans="1:12" x14ac:dyDescent="0.25">
      <c r="A6934" t="s">
        <v>9456</v>
      </c>
      <c r="B6934" t="s">
        <v>9453</v>
      </c>
      <c r="C6934" t="s">
        <v>9454</v>
      </c>
      <c r="D6934" t="s">
        <v>9455</v>
      </c>
      <c r="E6934" s="117">
        <v>43031</v>
      </c>
      <c r="F6934" s="118">
        <v>0.4909722222222222</v>
      </c>
      <c r="G6934" t="s">
        <v>9457</v>
      </c>
      <c r="H6934">
        <v>767</v>
      </c>
      <c r="I6934">
        <v>8</v>
      </c>
      <c r="J6934" t="s">
        <v>25428</v>
      </c>
      <c r="L6934">
        <v>100000</v>
      </c>
    </row>
    <row r="6935" spans="1:12" x14ac:dyDescent="0.25">
      <c r="A6935" t="s">
        <v>9456</v>
      </c>
      <c r="B6935" t="s">
        <v>9453</v>
      </c>
      <c r="C6935" t="s">
        <v>9454</v>
      </c>
      <c r="D6935" t="s">
        <v>9455</v>
      </c>
      <c r="E6935" s="117">
        <v>43031</v>
      </c>
      <c r="F6935" s="118">
        <v>0.49098379629629635</v>
      </c>
      <c r="G6935" t="s">
        <v>9457</v>
      </c>
      <c r="H6935">
        <v>767</v>
      </c>
      <c r="I6935">
        <v>12</v>
      </c>
      <c r="J6935" t="s">
        <v>25428</v>
      </c>
      <c r="L6935">
        <v>-11.9040806885414</v>
      </c>
    </row>
    <row r="6936" spans="1:12" x14ac:dyDescent="0.25">
      <c r="A6936" t="s">
        <v>9456</v>
      </c>
      <c r="B6936" t="s">
        <v>9453</v>
      </c>
      <c r="C6936" t="s">
        <v>9454</v>
      </c>
      <c r="D6936" t="s">
        <v>9455</v>
      </c>
      <c r="E6936" s="117">
        <v>43031</v>
      </c>
      <c r="F6936" s="118">
        <v>0.49098379629629635</v>
      </c>
      <c r="G6936" t="s">
        <v>9457</v>
      </c>
      <c r="H6936">
        <v>767</v>
      </c>
      <c r="I6936">
        <v>13</v>
      </c>
      <c r="J6936" t="s">
        <v>25428</v>
      </c>
      <c r="L6936">
        <v>-61.3076430725596</v>
      </c>
    </row>
    <row r="6937" spans="1:12" x14ac:dyDescent="0.25">
      <c r="A6937" t="s">
        <v>9456</v>
      </c>
      <c r="B6937" t="s">
        <v>9453</v>
      </c>
      <c r="C6937" t="s">
        <v>9454</v>
      </c>
      <c r="D6937" t="s">
        <v>9455</v>
      </c>
      <c r="E6937" s="117">
        <v>43031</v>
      </c>
      <c r="F6937" s="118">
        <v>0.49098379629629635</v>
      </c>
      <c r="G6937" t="s">
        <v>9457</v>
      </c>
      <c r="H6937">
        <v>767</v>
      </c>
      <c r="I6937">
        <v>14</v>
      </c>
      <c r="J6937" t="s">
        <v>25428</v>
      </c>
      <c r="L6937">
        <v>276</v>
      </c>
    </row>
    <row r="6938" spans="1:12" x14ac:dyDescent="0.25">
      <c r="A6938" t="s">
        <v>9456</v>
      </c>
      <c r="B6938" t="s">
        <v>9453</v>
      </c>
      <c r="C6938" t="s">
        <v>9454</v>
      </c>
      <c r="D6938" t="s">
        <v>9455</v>
      </c>
      <c r="E6938" s="117">
        <v>43031</v>
      </c>
      <c r="F6938" s="118">
        <v>0.49098379629629635</v>
      </c>
      <c r="G6938" t="s">
        <v>9457</v>
      </c>
      <c r="H6938">
        <v>767</v>
      </c>
      <c r="I6938">
        <v>15</v>
      </c>
      <c r="J6938" t="s">
        <v>25428</v>
      </c>
      <c r="L6938" t="s">
        <v>25408</v>
      </c>
    </row>
    <row r="6939" spans="1:12" x14ac:dyDescent="0.25">
      <c r="A6939" t="s">
        <v>9456</v>
      </c>
      <c r="B6939" t="s">
        <v>9453</v>
      </c>
      <c r="C6939" t="s">
        <v>9454</v>
      </c>
      <c r="D6939" t="s">
        <v>9455</v>
      </c>
      <c r="E6939" s="117">
        <v>43031</v>
      </c>
      <c r="F6939" s="118">
        <v>0.49098379629629635</v>
      </c>
      <c r="G6939" t="s">
        <v>9457</v>
      </c>
      <c r="H6939">
        <v>767</v>
      </c>
      <c r="I6939">
        <v>19</v>
      </c>
      <c r="J6939" t="s">
        <v>25428</v>
      </c>
      <c r="L6939" t="s">
        <v>25577</v>
      </c>
    </row>
    <row r="6940" spans="1:12" x14ac:dyDescent="0.25">
      <c r="A6940" t="s">
        <v>9456</v>
      </c>
      <c r="B6940" t="s">
        <v>9453</v>
      </c>
      <c r="C6940" t="s">
        <v>9454</v>
      </c>
      <c r="D6940" t="s">
        <v>9455</v>
      </c>
      <c r="E6940" s="117">
        <v>43031</v>
      </c>
      <c r="F6940" s="118">
        <v>0.49098379629629635</v>
      </c>
      <c r="G6940" t="s">
        <v>9457</v>
      </c>
      <c r="H6940">
        <v>767</v>
      </c>
      <c r="I6940">
        <v>20</v>
      </c>
      <c r="J6940" t="s">
        <v>25428</v>
      </c>
      <c r="L6940" t="s">
        <v>42</v>
      </c>
    </row>
    <row r="6941" spans="1:12" x14ac:dyDescent="0.25">
      <c r="A6941" t="s">
        <v>9456</v>
      </c>
      <c r="B6941" t="s">
        <v>9453</v>
      </c>
      <c r="C6941" t="s">
        <v>9454</v>
      </c>
      <c r="D6941" t="s">
        <v>9455</v>
      </c>
      <c r="E6941" s="117">
        <v>43031</v>
      </c>
      <c r="F6941" s="118">
        <v>0.49099537037037039</v>
      </c>
      <c r="G6941" t="s">
        <v>9457</v>
      </c>
      <c r="H6941">
        <v>767</v>
      </c>
      <c r="I6941">
        <v>22</v>
      </c>
      <c r="J6941" t="s">
        <v>25428</v>
      </c>
      <c r="L6941" t="s">
        <v>25578</v>
      </c>
    </row>
    <row r="6942" spans="1:12" x14ac:dyDescent="0.25">
      <c r="A6942" t="s">
        <v>9456</v>
      </c>
      <c r="B6942" t="s">
        <v>9453</v>
      </c>
      <c r="C6942" t="s">
        <v>9454</v>
      </c>
      <c r="D6942" t="s">
        <v>9455</v>
      </c>
      <c r="E6942" s="117">
        <v>43031</v>
      </c>
      <c r="F6942" s="118">
        <v>0.49100694444444443</v>
      </c>
      <c r="G6942" t="s">
        <v>9457</v>
      </c>
      <c r="H6942">
        <v>768</v>
      </c>
      <c r="I6942">
        <v>2</v>
      </c>
      <c r="J6942" t="s">
        <v>25428</v>
      </c>
      <c r="L6942" t="s">
        <v>5</v>
      </c>
    </row>
    <row r="6943" spans="1:12" x14ac:dyDescent="0.25">
      <c r="A6943" t="s">
        <v>9456</v>
      </c>
      <c r="B6943" t="s">
        <v>9453</v>
      </c>
      <c r="C6943" t="s">
        <v>9454</v>
      </c>
      <c r="D6943" t="s">
        <v>9455</v>
      </c>
      <c r="E6943" s="117">
        <v>43031</v>
      </c>
      <c r="F6943" s="118">
        <v>0.49100694444444443</v>
      </c>
      <c r="G6943" t="s">
        <v>9457</v>
      </c>
      <c r="H6943">
        <v>768</v>
      </c>
      <c r="I6943">
        <v>5</v>
      </c>
      <c r="J6943" t="s">
        <v>25428</v>
      </c>
      <c r="L6943" t="s">
        <v>177</v>
      </c>
    </row>
    <row r="6944" spans="1:12" x14ac:dyDescent="0.25">
      <c r="A6944" t="s">
        <v>9456</v>
      </c>
      <c r="B6944" t="s">
        <v>9453</v>
      </c>
      <c r="C6944" t="s">
        <v>9454</v>
      </c>
      <c r="D6944" t="s">
        <v>9455</v>
      </c>
      <c r="E6944" s="117">
        <v>43031</v>
      </c>
      <c r="F6944" s="118">
        <v>0.49101851851851852</v>
      </c>
      <c r="G6944" t="s">
        <v>9457</v>
      </c>
      <c r="H6944">
        <v>768</v>
      </c>
      <c r="I6944">
        <v>7</v>
      </c>
      <c r="J6944" t="s">
        <v>25428</v>
      </c>
      <c r="L6944">
        <v>121</v>
      </c>
    </row>
    <row r="6945" spans="1:12" x14ac:dyDescent="0.25">
      <c r="A6945" t="s">
        <v>9456</v>
      </c>
      <c r="B6945" t="s">
        <v>9453</v>
      </c>
      <c r="C6945" t="s">
        <v>9454</v>
      </c>
      <c r="D6945" t="s">
        <v>9455</v>
      </c>
      <c r="E6945" s="117">
        <v>43031</v>
      </c>
      <c r="F6945" s="118">
        <v>0.49101851851851852</v>
      </c>
      <c r="G6945" t="s">
        <v>9457</v>
      </c>
      <c r="H6945">
        <v>768</v>
      </c>
      <c r="I6945">
        <v>8</v>
      </c>
      <c r="J6945" t="s">
        <v>25428</v>
      </c>
      <c r="L6945">
        <v>100000</v>
      </c>
    </row>
    <row r="6946" spans="1:12" x14ac:dyDescent="0.25">
      <c r="A6946" t="s">
        <v>9456</v>
      </c>
      <c r="B6946" t="s">
        <v>9453</v>
      </c>
      <c r="C6946" t="s">
        <v>9454</v>
      </c>
      <c r="D6946" t="s">
        <v>9455</v>
      </c>
      <c r="E6946" s="117">
        <v>43031</v>
      </c>
      <c r="F6946" s="118">
        <v>0.49101851851851852</v>
      </c>
      <c r="G6946" t="s">
        <v>9457</v>
      </c>
      <c r="H6946">
        <v>768</v>
      </c>
      <c r="I6946">
        <v>12</v>
      </c>
      <c r="J6946" t="s">
        <v>25428</v>
      </c>
      <c r="L6946">
        <v>-11.904853493094301</v>
      </c>
    </row>
    <row r="6947" spans="1:12" x14ac:dyDescent="0.25">
      <c r="A6947" t="s">
        <v>9456</v>
      </c>
      <c r="B6947" t="s">
        <v>9453</v>
      </c>
      <c r="C6947" t="s">
        <v>9454</v>
      </c>
      <c r="D6947" t="s">
        <v>9455</v>
      </c>
      <c r="E6947" s="117">
        <v>43031</v>
      </c>
      <c r="F6947" s="118">
        <v>0.49101851851851852</v>
      </c>
      <c r="G6947" t="s">
        <v>9457</v>
      </c>
      <c r="H6947">
        <v>768</v>
      </c>
      <c r="I6947">
        <v>13</v>
      </c>
      <c r="J6947" t="s">
        <v>25428</v>
      </c>
      <c r="L6947">
        <v>-61.375933304578297</v>
      </c>
    </row>
    <row r="6948" spans="1:12" x14ac:dyDescent="0.25">
      <c r="A6948" t="s">
        <v>9456</v>
      </c>
      <c r="B6948" t="s">
        <v>9453</v>
      </c>
      <c r="C6948" t="s">
        <v>9454</v>
      </c>
      <c r="D6948" t="s">
        <v>9455</v>
      </c>
      <c r="E6948" s="117">
        <v>43031</v>
      </c>
      <c r="F6948" s="118">
        <v>0.49101851851851852</v>
      </c>
      <c r="G6948" t="s">
        <v>9457</v>
      </c>
      <c r="H6948">
        <v>768</v>
      </c>
      <c r="I6948">
        <v>14</v>
      </c>
      <c r="J6948" t="s">
        <v>25428</v>
      </c>
      <c r="L6948">
        <v>247</v>
      </c>
    </row>
    <row r="6949" spans="1:12" x14ac:dyDescent="0.25">
      <c r="A6949" t="s">
        <v>9456</v>
      </c>
      <c r="B6949" t="s">
        <v>9453</v>
      </c>
      <c r="C6949" t="s">
        <v>9454</v>
      </c>
      <c r="D6949" t="s">
        <v>9455</v>
      </c>
      <c r="E6949" s="117">
        <v>43031</v>
      </c>
      <c r="F6949" s="118">
        <v>0.49101851851851852</v>
      </c>
      <c r="G6949" t="s">
        <v>9457</v>
      </c>
      <c r="H6949">
        <v>768</v>
      </c>
      <c r="I6949">
        <v>15</v>
      </c>
      <c r="J6949" t="s">
        <v>25428</v>
      </c>
      <c r="L6949" t="s">
        <v>25408</v>
      </c>
    </row>
    <row r="6950" spans="1:12" x14ac:dyDescent="0.25">
      <c r="A6950" t="s">
        <v>9456</v>
      </c>
      <c r="B6950" t="s">
        <v>9453</v>
      </c>
      <c r="C6950" t="s">
        <v>9454</v>
      </c>
      <c r="D6950" t="s">
        <v>9455</v>
      </c>
      <c r="E6950" s="117">
        <v>43031</v>
      </c>
      <c r="F6950" s="118">
        <v>0.49103009259259256</v>
      </c>
      <c r="G6950" t="s">
        <v>9457</v>
      </c>
      <c r="H6950">
        <v>768</v>
      </c>
      <c r="I6950">
        <v>19</v>
      </c>
      <c r="J6950" t="s">
        <v>25428</v>
      </c>
      <c r="L6950" t="s">
        <v>25580</v>
      </c>
    </row>
    <row r="6951" spans="1:12" x14ac:dyDescent="0.25">
      <c r="A6951" t="s">
        <v>9456</v>
      </c>
      <c r="B6951" t="s">
        <v>9453</v>
      </c>
      <c r="C6951" t="s">
        <v>9454</v>
      </c>
      <c r="D6951" t="s">
        <v>9455</v>
      </c>
      <c r="E6951" s="117">
        <v>43031</v>
      </c>
      <c r="F6951" s="118">
        <v>0.49103009259259256</v>
      </c>
      <c r="G6951" t="s">
        <v>9457</v>
      </c>
      <c r="H6951">
        <v>768</v>
      </c>
      <c r="I6951">
        <v>20</v>
      </c>
      <c r="J6951" t="s">
        <v>25428</v>
      </c>
      <c r="L6951" t="s">
        <v>27</v>
      </c>
    </row>
    <row r="6952" spans="1:12" x14ac:dyDescent="0.25">
      <c r="A6952" t="s">
        <v>9456</v>
      </c>
      <c r="B6952" t="s">
        <v>9453</v>
      </c>
      <c r="C6952" t="s">
        <v>9454</v>
      </c>
      <c r="D6952" t="s">
        <v>9455</v>
      </c>
      <c r="E6952" s="117">
        <v>43031</v>
      </c>
      <c r="F6952" s="118">
        <v>0.49103009259259256</v>
      </c>
      <c r="G6952" t="s">
        <v>9457</v>
      </c>
      <c r="H6952">
        <v>768</v>
      </c>
      <c r="I6952">
        <v>22</v>
      </c>
      <c r="J6952" t="s">
        <v>25428</v>
      </c>
      <c r="L6952" t="s">
        <v>25581</v>
      </c>
    </row>
    <row r="6953" spans="1:12" x14ac:dyDescent="0.25">
      <c r="A6953" t="s">
        <v>9456</v>
      </c>
      <c r="B6953" t="s">
        <v>9453</v>
      </c>
      <c r="C6953" t="s">
        <v>9454</v>
      </c>
      <c r="D6953" t="s">
        <v>9455</v>
      </c>
      <c r="E6953" s="117">
        <v>43031</v>
      </c>
      <c r="F6953" s="118">
        <v>0.49105324074074069</v>
      </c>
      <c r="G6953" t="s">
        <v>9457</v>
      </c>
      <c r="H6953">
        <v>769</v>
      </c>
      <c r="I6953">
        <v>2</v>
      </c>
      <c r="J6953" t="s">
        <v>25428</v>
      </c>
      <c r="L6953" t="s">
        <v>5</v>
      </c>
    </row>
    <row r="6954" spans="1:12" x14ac:dyDescent="0.25">
      <c r="A6954" t="s">
        <v>9456</v>
      </c>
      <c r="B6954" t="s">
        <v>9453</v>
      </c>
      <c r="C6954" t="s">
        <v>9454</v>
      </c>
      <c r="D6954" t="s">
        <v>9455</v>
      </c>
      <c r="E6954" s="117">
        <v>43031</v>
      </c>
      <c r="F6954" s="118">
        <v>0.49105324074074069</v>
      </c>
      <c r="G6954" t="s">
        <v>9457</v>
      </c>
      <c r="H6954">
        <v>769</v>
      </c>
      <c r="I6954">
        <v>5</v>
      </c>
      <c r="J6954" t="s">
        <v>25428</v>
      </c>
      <c r="L6954" t="s">
        <v>177</v>
      </c>
    </row>
    <row r="6955" spans="1:12" x14ac:dyDescent="0.25">
      <c r="A6955" t="s">
        <v>9456</v>
      </c>
      <c r="B6955" t="s">
        <v>9453</v>
      </c>
      <c r="C6955" t="s">
        <v>9454</v>
      </c>
      <c r="D6955" t="s">
        <v>9455</v>
      </c>
      <c r="E6955" s="117">
        <v>43031</v>
      </c>
      <c r="F6955" s="118">
        <v>0.49105324074074069</v>
      </c>
      <c r="G6955" t="s">
        <v>9457</v>
      </c>
      <c r="H6955">
        <v>769</v>
      </c>
      <c r="I6955">
        <v>7</v>
      </c>
      <c r="J6955" t="s">
        <v>25428</v>
      </c>
      <c r="L6955">
        <v>122</v>
      </c>
    </row>
    <row r="6956" spans="1:12" x14ac:dyDescent="0.25">
      <c r="A6956" t="s">
        <v>9456</v>
      </c>
      <c r="B6956" t="s">
        <v>9453</v>
      </c>
      <c r="C6956" t="s">
        <v>9454</v>
      </c>
      <c r="D6956" t="s">
        <v>9455</v>
      </c>
      <c r="E6956" s="117">
        <v>43031</v>
      </c>
      <c r="F6956" s="118">
        <v>0.49105324074074069</v>
      </c>
      <c r="G6956" t="s">
        <v>9457</v>
      </c>
      <c r="H6956">
        <v>769</v>
      </c>
      <c r="I6956">
        <v>8</v>
      </c>
      <c r="J6956" t="s">
        <v>25428</v>
      </c>
      <c r="L6956">
        <v>100000</v>
      </c>
    </row>
    <row r="6957" spans="1:12" x14ac:dyDescent="0.25">
      <c r="A6957" t="s">
        <v>9456</v>
      </c>
      <c r="B6957" t="s">
        <v>9453</v>
      </c>
      <c r="C6957" t="s">
        <v>9454</v>
      </c>
      <c r="D6957" t="s">
        <v>9455</v>
      </c>
      <c r="E6957" s="117">
        <v>43031</v>
      </c>
      <c r="F6957" s="118">
        <v>0.49105324074074069</v>
      </c>
      <c r="G6957" t="s">
        <v>9457</v>
      </c>
      <c r="H6957">
        <v>769</v>
      </c>
      <c r="I6957">
        <v>12</v>
      </c>
      <c r="J6957" t="s">
        <v>25428</v>
      </c>
      <c r="L6957">
        <v>-11.906507140192099</v>
      </c>
    </row>
    <row r="6958" spans="1:12" x14ac:dyDescent="0.25">
      <c r="A6958" t="s">
        <v>9456</v>
      </c>
      <c r="B6958" t="s">
        <v>9453</v>
      </c>
      <c r="C6958" t="s">
        <v>9454</v>
      </c>
      <c r="D6958" t="s">
        <v>9455</v>
      </c>
      <c r="E6958" s="117">
        <v>43031</v>
      </c>
      <c r="F6958" s="118">
        <v>0.49105324074074069</v>
      </c>
      <c r="G6958" t="s">
        <v>9457</v>
      </c>
      <c r="H6958">
        <v>769</v>
      </c>
      <c r="I6958">
        <v>13</v>
      </c>
      <c r="J6958" t="s">
        <v>25428</v>
      </c>
      <c r="L6958">
        <v>-61.430001387923902</v>
      </c>
    </row>
    <row r="6959" spans="1:12" x14ac:dyDescent="0.25">
      <c r="A6959" t="s">
        <v>9456</v>
      </c>
      <c r="B6959" t="s">
        <v>9453</v>
      </c>
      <c r="C6959" t="s">
        <v>9454</v>
      </c>
      <c r="D6959" t="s">
        <v>9455</v>
      </c>
      <c r="E6959" s="117">
        <v>43031</v>
      </c>
      <c r="F6959" s="118">
        <v>0.49105324074074069</v>
      </c>
      <c r="G6959" t="s">
        <v>9457</v>
      </c>
      <c r="H6959">
        <v>769</v>
      </c>
      <c r="I6959">
        <v>14</v>
      </c>
      <c r="J6959" t="s">
        <v>25428</v>
      </c>
      <c r="L6959">
        <v>280</v>
      </c>
    </row>
    <row r="6960" spans="1:12" x14ac:dyDescent="0.25">
      <c r="A6960" t="s">
        <v>9456</v>
      </c>
      <c r="B6960" t="s">
        <v>9453</v>
      </c>
      <c r="C6960" t="s">
        <v>9454</v>
      </c>
      <c r="D6960" t="s">
        <v>9455</v>
      </c>
      <c r="E6960" s="117">
        <v>43031</v>
      </c>
      <c r="F6960" s="118">
        <v>0.49106481481481484</v>
      </c>
      <c r="G6960" t="s">
        <v>9457</v>
      </c>
      <c r="H6960">
        <v>769</v>
      </c>
      <c r="I6960">
        <v>15</v>
      </c>
      <c r="J6960" t="s">
        <v>25428</v>
      </c>
      <c r="L6960" t="s">
        <v>25408</v>
      </c>
    </row>
    <row r="6961" spans="1:12" x14ac:dyDescent="0.25">
      <c r="A6961" t="s">
        <v>9456</v>
      </c>
      <c r="B6961" t="s">
        <v>9453</v>
      </c>
      <c r="C6961" t="s">
        <v>9454</v>
      </c>
      <c r="D6961" t="s">
        <v>9455</v>
      </c>
      <c r="E6961" s="117">
        <v>43031</v>
      </c>
      <c r="F6961" s="118">
        <v>0.49106481481481484</v>
      </c>
      <c r="G6961" t="s">
        <v>9457</v>
      </c>
      <c r="H6961">
        <v>769</v>
      </c>
      <c r="I6961">
        <v>19</v>
      </c>
      <c r="J6961" t="s">
        <v>25428</v>
      </c>
      <c r="L6961" t="s">
        <v>25583</v>
      </c>
    </row>
    <row r="6962" spans="1:12" x14ac:dyDescent="0.25">
      <c r="A6962" t="s">
        <v>9456</v>
      </c>
      <c r="B6962" t="s">
        <v>9453</v>
      </c>
      <c r="C6962" t="s">
        <v>9454</v>
      </c>
      <c r="D6962" t="s">
        <v>9455</v>
      </c>
      <c r="E6962" s="117">
        <v>43031</v>
      </c>
      <c r="F6962" s="118">
        <v>0.49106481481481484</v>
      </c>
      <c r="G6962" t="s">
        <v>9457</v>
      </c>
      <c r="H6962">
        <v>769</v>
      </c>
      <c r="I6962">
        <v>20</v>
      </c>
      <c r="J6962" t="s">
        <v>25428</v>
      </c>
      <c r="L6962" t="s">
        <v>556</v>
      </c>
    </row>
    <row r="6963" spans="1:12" x14ac:dyDescent="0.25">
      <c r="A6963" t="s">
        <v>9456</v>
      </c>
      <c r="B6963" t="s">
        <v>9453</v>
      </c>
      <c r="C6963" t="s">
        <v>9454</v>
      </c>
      <c r="D6963" t="s">
        <v>9455</v>
      </c>
      <c r="E6963" s="117">
        <v>43031</v>
      </c>
      <c r="F6963" s="118">
        <v>0.49106481481481484</v>
      </c>
      <c r="G6963" t="s">
        <v>9457</v>
      </c>
      <c r="H6963">
        <v>769</v>
      </c>
      <c r="I6963">
        <v>22</v>
      </c>
      <c r="J6963" t="s">
        <v>25428</v>
      </c>
      <c r="L6963" t="s">
        <v>25584</v>
      </c>
    </row>
    <row r="6964" spans="1:12" x14ac:dyDescent="0.25">
      <c r="A6964" t="s">
        <v>9456</v>
      </c>
      <c r="B6964" t="s">
        <v>9453</v>
      </c>
      <c r="C6964" t="s">
        <v>9454</v>
      </c>
      <c r="D6964" t="s">
        <v>9455</v>
      </c>
      <c r="E6964" s="117">
        <v>43031</v>
      </c>
      <c r="F6964" s="118">
        <v>0.49108796296296298</v>
      </c>
      <c r="G6964" t="s">
        <v>9457</v>
      </c>
      <c r="H6964">
        <v>770</v>
      </c>
      <c r="I6964">
        <v>2</v>
      </c>
      <c r="J6964" t="s">
        <v>25428</v>
      </c>
      <c r="L6964" t="s">
        <v>5</v>
      </c>
    </row>
    <row r="6965" spans="1:12" x14ac:dyDescent="0.25">
      <c r="A6965" t="s">
        <v>9456</v>
      </c>
      <c r="B6965" t="s">
        <v>9453</v>
      </c>
      <c r="C6965" t="s">
        <v>9454</v>
      </c>
      <c r="D6965" t="s">
        <v>9455</v>
      </c>
      <c r="E6965" s="117">
        <v>43031</v>
      </c>
      <c r="F6965" s="118">
        <v>0.49108796296296298</v>
      </c>
      <c r="G6965" t="s">
        <v>9457</v>
      </c>
      <c r="H6965">
        <v>770</v>
      </c>
      <c r="I6965">
        <v>5</v>
      </c>
      <c r="J6965" t="s">
        <v>25428</v>
      </c>
      <c r="L6965" t="s">
        <v>177</v>
      </c>
    </row>
    <row r="6966" spans="1:12" x14ac:dyDescent="0.25">
      <c r="A6966" t="s">
        <v>9456</v>
      </c>
      <c r="B6966" t="s">
        <v>9453</v>
      </c>
      <c r="C6966" t="s">
        <v>9454</v>
      </c>
      <c r="D6966" t="s">
        <v>9455</v>
      </c>
      <c r="E6966" s="117">
        <v>43031</v>
      </c>
      <c r="F6966" s="118">
        <v>0.49108796296296298</v>
      </c>
      <c r="G6966" t="s">
        <v>9457</v>
      </c>
      <c r="H6966">
        <v>770</v>
      </c>
      <c r="I6966">
        <v>7</v>
      </c>
      <c r="J6966" t="s">
        <v>25428</v>
      </c>
      <c r="L6966">
        <v>123</v>
      </c>
    </row>
    <row r="6967" spans="1:12" x14ac:dyDescent="0.25">
      <c r="A6967" t="s">
        <v>9456</v>
      </c>
      <c r="B6967" t="s">
        <v>9453</v>
      </c>
      <c r="C6967" t="s">
        <v>9454</v>
      </c>
      <c r="D6967" t="s">
        <v>9455</v>
      </c>
      <c r="E6967" s="117">
        <v>43031</v>
      </c>
      <c r="F6967" s="118">
        <v>0.49108796296296298</v>
      </c>
      <c r="G6967" t="s">
        <v>9457</v>
      </c>
      <c r="H6967">
        <v>770</v>
      </c>
      <c r="I6967">
        <v>8</v>
      </c>
      <c r="J6967" t="s">
        <v>25428</v>
      </c>
      <c r="L6967">
        <v>100000</v>
      </c>
    </row>
    <row r="6968" spans="1:12" x14ac:dyDescent="0.25">
      <c r="A6968" t="s">
        <v>9456</v>
      </c>
      <c r="B6968" t="s">
        <v>9453</v>
      </c>
      <c r="C6968" t="s">
        <v>9454</v>
      </c>
      <c r="D6968" t="s">
        <v>9455</v>
      </c>
      <c r="E6968" s="117">
        <v>43031</v>
      </c>
      <c r="F6968" s="118">
        <v>0.49109953703703701</v>
      </c>
      <c r="G6968" t="s">
        <v>9457</v>
      </c>
      <c r="H6968">
        <v>770</v>
      </c>
      <c r="I6968">
        <v>12</v>
      </c>
      <c r="J6968" t="s">
        <v>25428</v>
      </c>
      <c r="L6968">
        <v>-11.886688677214501</v>
      </c>
    </row>
    <row r="6969" spans="1:12" x14ac:dyDescent="0.25">
      <c r="A6969" t="s">
        <v>9456</v>
      </c>
      <c r="B6969" t="s">
        <v>9453</v>
      </c>
      <c r="C6969" t="s">
        <v>9454</v>
      </c>
      <c r="D6969" t="s">
        <v>9455</v>
      </c>
      <c r="E6969" s="117">
        <v>43031</v>
      </c>
      <c r="F6969" s="118">
        <v>0.49109953703703701</v>
      </c>
      <c r="G6969" t="s">
        <v>9457</v>
      </c>
      <c r="H6969">
        <v>770</v>
      </c>
      <c r="I6969">
        <v>13</v>
      </c>
      <c r="J6969" t="s">
        <v>25428</v>
      </c>
      <c r="L6969">
        <v>-61.5181819602657</v>
      </c>
    </row>
    <row r="6970" spans="1:12" x14ac:dyDescent="0.25">
      <c r="A6970" t="s">
        <v>9456</v>
      </c>
      <c r="B6970" t="s">
        <v>9453</v>
      </c>
      <c r="C6970" t="s">
        <v>9454</v>
      </c>
      <c r="D6970" t="s">
        <v>9455</v>
      </c>
      <c r="E6970" s="117">
        <v>43031</v>
      </c>
      <c r="F6970" s="118">
        <v>0.49109953703703701</v>
      </c>
      <c r="G6970" t="s">
        <v>9457</v>
      </c>
      <c r="H6970">
        <v>770</v>
      </c>
      <c r="I6970">
        <v>14</v>
      </c>
      <c r="J6970" t="s">
        <v>25428</v>
      </c>
      <c r="L6970">
        <v>305</v>
      </c>
    </row>
    <row r="6971" spans="1:12" x14ac:dyDescent="0.25">
      <c r="A6971" t="s">
        <v>9456</v>
      </c>
      <c r="B6971" t="s">
        <v>9453</v>
      </c>
      <c r="C6971" t="s">
        <v>9454</v>
      </c>
      <c r="D6971" t="s">
        <v>9455</v>
      </c>
      <c r="E6971" s="117">
        <v>43031</v>
      </c>
      <c r="F6971" s="118">
        <v>0.49109953703703701</v>
      </c>
      <c r="G6971" t="s">
        <v>9457</v>
      </c>
      <c r="H6971">
        <v>770</v>
      </c>
      <c r="I6971">
        <v>15</v>
      </c>
      <c r="J6971" t="s">
        <v>25428</v>
      </c>
      <c r="L6971" t="s">
        <v>25408</v>
      </c>
    </row>
    <row r="6972" spans="1:12" x14ac:dyDescent="0.25">
      <c r="A6972" t="s">
        <v>9456</v>
      </c>
      <c r="B6972" t="s">
        <v>9453</v>
      </c>
      <c r="C6972" t="s">
        <v>9454</v>
      </c>
      <c r="D6972" t="s">
        <v>9455</v>
      </c>
      <c r="E6972" s="117">
        <v>43031</v>
      </c>
      <c r="F6972" s="118">
        <v>0.49109953703703701</v>
      </c>
      <c r="G6972" t="s">
        <v>9457</v>
      </c>
      <c r="H6972">
        <v>770</v>
      </c>
      <c r="I6972">
        <v>19</v>
      </c>
      <c r="J6972" t="s">
        <v>25428</v>
      </c>
      <c r="L6972" t="s">
        <v>25586</v>
      </c>
    </row>
    <row r="6973" spans="1:12" x14ac:dyDescent="0.25">
      <c r="A6973" t="s">
        <v>9456</v>
      </c>
      <c r="B6973" t="s">
        <v>9453</v>
      </c>
      <c r="C6973" t="s">
        <v>9454</v>
      </c>
      <c r="D6973" t="s">
        <v>9455</v>
      </c>
      <c r="E6973" s="117">
        <v>43031</v>
      </c>
      <c r="F6973" s="118">
        <v>0.49109953703703701</v>
      </c>
      <c r="G6973" t="s">
        <v>9457</v>
      </c>
      <c r="H6973">
        <v>770</v>
      </c>
      <c r="I6973">
        <v>20</v>
      </c>
      <c r="J6973" t="s">
        <v>25428</v>
      </c>
      <c r="L6973" t="s">
        <v>27</v>
      </c>
    </row>
    <row r="6974" spans="1:12" x14ac:dyDescent="0.25">
      <c r="A6974" t="s">
        <v>9456</v>
      </c>
      <c r="B6974" t="s">
        <v>9453</v>
      </c>
      <c r="C6974" t="s">
        <v>9454</v>
      </c>
      <c r="D6974" t="s">
        <v>9455</v>
      </c>
      <c r="E6974" s="117">
        <v>43031</v>
      </c>
      <c r="F6974" s="118">
        <v>0.49109953703703701</v>
      </c>
      <c r="G6974" t="s">
        <v>9457</v>
      </c>
      <c r="H6974">
        <v>770</v>
      </c>
      <c r="I6974">
        <v>22</v>
      </c>
      <c r="J6974" t="s">
        <v>25428</v>
      </c>
      <c r="L6974" t="s">
        <v>25587</v>
      </c>
    </row>
    <row r="6975" spans="1:12" x14ac:dyDescent="0.25">
      <c r="A6975" t="s">
        <v>9456</v>
      </c>
      <c r="B6975" t="s">
        <v>9453</v>
      </c>
      <c r="C6975" t="s">
        <v>9454</v>
      </c>
      <c r="D6975" t="s">
        <v>9455</v>
      </c>
      <c r="E6975" s="117">
        <v>43031</v>
      </c>
      <c r="F6975" s="118">
        <v>0.49112268518518515</v>
      </c>
      <c r="G6975" t="s">
        <v>9457</v>
      </c>
      <c r="H6975">
        <v>771</v>
      </c>
      <c r="I6975">
        <v>2</v>
      </c>
      <c r="J6975" t="s">
        <v>25428</v>
      </c>
      <c r="L6975" t="s">
        <v>5</v>
      </c>
    </row>
    <row r="6976" spans="1:12" x14ac:dyDescent="0.25">
      <c r="A6976" t="s">
        <v>9456</v>
      </c>
      <c r="B6976" t="s">
        <v>9453</v>
      </c>
      <c r="C6976" t="s">
        <v>9454</v>
      </c>
      <c r="D6976" t="s">
        <v>9455</v>
      </c>
      <c r="E6976" s="117">
        <v>43031</v>
      </c>
      <c r="F6976" s="118">
        <v>0.49112268518518515</v>
      </c>
      <c r="G6976" t="s">
        <v>9457</v>
      </c>
      <c r="H6976">
        <v>771</v>
      </c>
      <c r="I6976">
        <v>5</v>
      </c>
      <c r="J6976" t="s">
        <v>25428</v>
      </c>
      <c r="L6976" t="s">
        <v>177</v>
      </c>
    </row>
    <row r="6977" spans="1:12" x14ac:dyDescent="0.25">
      <c r="A6977" t="s">
        <v>9456</v>
      </c>
      <c r="B6977" t="s">
        <v>9453</v>
      </c>
      <c r="C6977" t="s">
        <v>9454</v>
      </c>
      <c r="D6977" t="s">
        <v>9455</v>
      </c>
      <c r="E6977" s="117">
        <v>43031</v>
      </c>
      <c r="F6977" s="118">
        <v>0.4911342592592593</v>
      </c>
      <c r="G6977" t="s">
        <v>9457</v>
      </c>
      <c r="H6977">
        <v>771</v>
      </c>
      <c r="I6977">
        <v>7</v>
      </c>
      <c r="J6977" t="s">
        <v>25428</v>
      </c>
      <c r="L6977">
        <v>124</v>
      </c>
    </row>
    <row r="6978" spans="1:12" x14ac:dyDescent="0.25">
      <c r="A6978" t="s">
        <v>9456</v>
      </c>
      <c r="B6978" t="s">
        <v>9453</v>
      </c>
      <c r="C6978" t="s">
        <v>9454</v>
      </c>
      <c r="D6978" t="s">
        <v>9455</v>
      </c>
      <c r="E6978" s="117">
        <v>43031</v>
      </c>
      <c r="F6978" s="118">
        <v>0.4911342592592593</v>
      </c>
      <c r="G6978" t="s">
        <v>9457</v>
      </c>
      <c r="H6978">
        <v>771</v>
      </c>
      <c r="I6978">
        <v>8</v>
      </c>
      <c r="J6978" t="s">
        <v>25428</v>
      </c>
      <c r="L6978">
        <v>100000</v>
      </c>
    </row>
    <row r="6979" spans="1:12" x14ac:dyDescent="0.25">
      <c r="A6979" t="s">
        <v>9456</v>
      </c>
      <c r="B6979" t="s">
        <v>9453</v>
      </c>
      <c r="C6979" t="s">
        <v>9454</v>
      </c>
      <c r="D6979" t="s">
        <v>9455</v>
      </c>
      <c r="E6979" s="117">
        <v>43031</v>
      </c>
      <c r="F6979" s="118">
        <v>0.4911342592592593</v>
      </c>
      <c r="G6979" t="s">
        <v>9457</v>
      </c>
      <c r="H6979">
        <v>771</v>
      </c>
      <c r="I6979">
        <v>12</v>
      </c>
      <c r="J6979" t="s">
        <v>25428</v>
      </c>
      <c r="L6979">
        <v>-11.8578026425175</v>
      </c>
    </row>
    <row r="6980" spans="1:12" x14ac:dyDescent="0.25">
      <c r="A6980" t="s">
        <v>9456</v>
      </c>
      <c r="B6980" t="s">
        <v>9453</v>
      </c>
      <c r="C6980" t="s">
        <v>9454</v>
      </c>
      <c r="D6980" t="s">
        <v>9455</v>
      </c>
      <c r="E6980" s="117">
        <v>43031</v>
      </c>
      <c r="F6980" s="118">
        <v>0.4911342592592593</v>
      </c>
      <c r="G6980" t="s">
        <v>9457</v>
      </c>
      <c r="H6980">
        <v>771</v>
      </c>
      <c r="I6980">
        <v>13</v>
      </c>
      <c r="J6980" t="s">
        <v>25428</v>
      </c>
      <c r="L6980">
        <v>-61.5179800700352</v>
      </c>
    </row>
    <row r="6981" spans="1:12" x14ac:dyDescent="0.25">
      <c r="A6981" t="s">
        <v>9456</v>
      </c>
      <c r="B6981" t="s">
        <v>9453</v>
      </c>
      <c r="C6981" t="s">
        <v>9454</v>
      </c>
      <c r="D6981" t="s">
        <v>9455</v>
      </c>
      <c r="E6981" s="117">
        <v>43031</v>
      </c>
      <c r="F6981" s="118">
        <v>0.4911342592592593</v>
      </c>
      <c r="G6981" t="s">
        <v>9457</v>
      </c>
      <c r="H6981">
        <v>771</v>
      </c>
      <c r="I6981">
        <v>14</v>
      </c>
      <c r="J6981" t="s">
        <v>25428</v>
      </c>
      <c r="L6981">
        <v>276</v>
      </c>
    </row>
    <row r="6982" spans="1:12" x14ac:dyDescent="0.25">
      <c r="A6982" t="s">
        <v>9456</v>
      </c>
      <c r="B6982" t="s">
        <v>9453</v>
      </c>
      <c r="C6982" t="s">
        <v>9454</v>
      </c>
      <c r="D6982" t="s">
        <v>9455</v>
      </c>
      <c r="E6982" s="117">
        <v>43031</v>
      </c>
      <c r="F6982" s="118">
        <v>0.4911342592592593</v>
      </c>
      <c r="G6982" t="s">
        <v>9457</v>
      </c>
      <c r="H6982">
        <v>771</v>
      </c>
      <c r="I6982">
        <v>15</v>
      </c>
      <c r="J6982" t="s">
        <v>25428</v>
      </c>
      <c r="L6982" t="s">
        <v>25408</v>
      </c>
    </row>
    <row r="6983" spans="1:12" x14ac:dyDescent="0.25">
      <c r="A6983" t="s">
        <v>9456</v>
      </c>
      <c r="B6983" t="s">
        <v>9453</v>
      </c>
      <c r="C6983" t="s">
        <v>9454</v>
      </c>
      <c r="D6983" t="s">
        <v>9455</v>
      </c>
      <c r="E6983" s="117">
        <v>43031</v>
      </c>
      <c r="F6983" s="118">
        <v>0.4911342592592593</v>
      </c>
      <c r="G6983" t="s">
        <v>9457</v>
      </c>
      <c r="H6983">
        <v>771</v>
      </c>
      <c r="I6983">
        <v>19</v>
      </c>
      <c r="J6983" t="s">
        <v>25428</v>
      </c>
      <c r="L6983" t="s">
        <v>25589</v>
      </c>
    </row>
    <row r="6984" spans="1:12" x14ac:dyDescent="0.25">
      <c r="A6984" t="s">
        <v>9456</v>
      </c>
      <c r="B6984" t="s">
        <v>9453</v>
      </c>
      <c r="C6984" t="s">
        <v>9454</v>
      </c>
      <c r="D6984" t="s">
        <v>9455</v>
      </c>
      <c r="E6984" s="117">
        <v>43031</v>
      </c>
      <c r="F6984" s="118">
        <v>0.49114583333333334</v>
      </c>
      <c r="G6984" t="s">
        <v>9457</v>
      </c>
      <c r="H6984">
        <v>771</v>
      </c>
      <c r="I6984">
        <v>20</v>
      </c>
      <c r="J6984" t="s">
        <v>25428</v>
      </c>
      <c r="L6984" t="s">
        <v>42</v>
      </c>
    </row>
    <row r="6985" spans="1:12" x14ac:dyDescent="0.25">
      <c r="A6985" t="s">
        <v>9456</v>
      </c>
      <c r="B6985" t="s">
        <v>9453</v>
      </c>
      <c r="C6985" t="s">
        <v>9454</v>
      </c>
      <c r="D6985" t="s">
        <v>9455</v>
      </c>
      <c r="E6985" s="117">
        <v>43031</v>
      </c>
      <c r="F6985" s="118">
        <v>0.49114583333333334</v>
      </c>
      <c r="G6985" t="s">
        <v>9457</v>
      </c>
      <c r="H6985">
        <v>771</v>
      </c>
      <c r="I6985">
        <v>22</v>
      </c>
      <c r="J6985" t="s">
        <v>25428</v>
      </c>
      <c r="L6985" t="s">
        <v>25590</v>
      </c>
    </row>
    <row r="6986" spans="1:12" x14ac:dyDescent="0.25">
      <c r="A6986" t="s">
        <v>9456</v>
      </c>
      <c r="B6986" t="s">
        <v>9453</v>
      </c>
      <c r="C6986" t="s">
        <v>9454</v>
      </c>
      <c r="D6986" t="s">
        <v>9455</v>
      </c>
      <c r="E6986" s="117">
        <v>43031</v>
      </c>
      <c r="F6986" s="118">
        <v>0.49115740740740743</v>
      </c>
      <c r="G6986" t="s">
        <v>9457</v>
      </c>
      <c r="H6986">
        <v>772</v>
      </c>
      <c r="I6986">
        <v>2</v>
      </c>
      <c r="J6986" t="s">
        <v>25428</v>
      </c>
      <c r="L6986" t="s">
        <v>5</v>
      </c>
    </row>
    <row r="6987" spans="1:12" x14ac:dyDescent="0.25">
      <c r="A6987" t="s">
        <v>9456</v>
      </c>
      <c r="B6987" t="s">
        <v>9453</v>
      </c>
      <c r="C6987" t="s">
        <v>9454</v>
      </c>
      <c r="D6987" t="s">
        <v>9455</v>
      </c>
      <c r="E6987" s="117">
        <v>43031</v>
      </c>
      <c r="F6987" s="118">
        <v>0.49116898148148147</v>
      </c>
      <c r="G6987" t="s">
        <v>9457</v>
      </c>
      <c r="H6987">
        <v>772</v>
      </c>
      <c r="I6987">
        <v>5</v>
      </c>
      <c r="J6987" t="s">
        <v>25428</v>
      </c>
      <c r="L6987" t="s">
        <v>177</v>
      </c>
    </row>
    <row r="6988" spans="1:12" x14ac:dyDescent="0.25">
      <c r="A6988" t="s">
        <v>9456</v>
      </c>
      <c r="B6988" t="s">
        <v>9453</v>
      </c>
      <c r="C6988" t="s">
        <v>9454</v>
      </c>
      <c r="D6988" t="s">
        <v>9455</v>
      </c>
      <c r="E6988" s="117">
        <v>43031</v>
      </c>
      <c r="F6988" s="118">
        <v>0.49116898148148147</v>
      </c>
      <c r="G6988" t="s">
        <v>9457</v>
      </c>
      <c r="H6988">
        <v>772</v>
      </c>
      <c r="I6988">
        <v>7</v>
      </c>
      <c r="J6988" t="s">
        <v>25428</v>
      </c>
      <c r="L6988">
        <v>125</v>
      </c>
    </row>
    <row r="6989" spans="1:12" x14ac:dyDescent="0.25">
      <c r="A6989" t="s">
        <v>9456</v>
      </c>
      <c r="B6989" t="s">
        <v>9453</v>
      </c>
      <c r="C6989" t="s">
        <v>9454</v>
      </c>
      <c r="D6989" t="s">
        <v>9455</v>
      </c>
      <c r="E6989" s="117">
        <v>43031</v>
      </c>
      <c r="F6989" s="118">
        <v>0.49116898148148147</v>
      </c>
      <c r="G6989" t="s">
        <v>9457</v>
      </c>
      <c r="H6989">
        <v>772</v>
      </c>
      <c r="I6989">
        <v>8</v>
      </c>
      <c r="J6989" t="s">
        <v>25428</v>
      </c>
      <c r="L6989">
        <v>100000</v>
      </c>
    </row>
    <row r="6990" spans="1:12" x14ac:dyDescent="0.25">
      <c r="A6990" t="s">
        <v>9456</v>
      </c>
      <c r="B6990" t="s">
        <v>9453</v>
      </c>
      <c r="C6990" t="s">
        <v>9454</v>
      </c>
      <c r="D6990" t="s">
        <v>9455</v>
      </c>
      <c r="E6990" s="117">
        <v>43031</v>
      </c>
      <c r="F6990" s="118">
        <v>0.49116898148148147</v>
      </c>
      <c r="G6990" t="s">
        <v>9457</v>
      </c>
      <c r="H6990">
        <v>772</v>
      </c>
      <c r="I6990">
        <v>12</v>
      </c>
      <c r="J6990" t="s">
        <v>25428</v>
      </c>
      <c r="L6990">
        <v>-11.791774156362299</v>
      </c>
    </row>
    <row r="6991" spans="1:12" x14ac:dyDescent="0.25">
      <c r="A6991" t="s">
        <v>9456</v>
      </c>
      <c r="B6991" t="s">
        <v>9453</v>
      </c>
      <c r="C6991" t="s">
        <v>9454</v>
      </c>
      <c r="D6991" t="s">
        <v>9455</v>
      </c>
      <c r="E6991" s="117">
        <v>43031</v>
      </c>
      <c r="F6991" s="118">
        <v>0.49116898148148147</v>
      </c>
      <c r="G6991" t="s">
        <v>9457</v>
      </c>
      <c r="H6991">
        <v>772</v>
      </c>
      <c r="I6991">
        <v>13</v>
      </c>
      <c r="J6991" t="s">
        <v>25428</v>
      </c>
      <c r="L6991">
        <v>-61.515444829695497</v>
      </c>
    </row>
    <row r="6992" spans="1:12" x14ac:dyDescent="0.25">
      <c r="A6992" t="s">
        <v>9456</v>
      </c>
      <c r="B6992" t="s">
        <v>9453</v>
      </c>
      <c r="C6992" t="s">
        <v>9454</v>
      </c>
      <c r="D6992" t="s">
        <v>9455</v>
      </c>
      <c r="E6992" s="117">
        <v>43031</v>
      </c>
      <c r="F6992" s="118">
        <v>0.49116898148148147</v>
      </c>
      <c r="G6992" t="s">
        <v>9457</v>
      </c>
      <c r="H6992">
        <v>772</v>
      </c>
      <c r="I6992">
        <v>14</v>
      </c>
      <c r="J6992" t="s">
        <v>25428</v>
      </c>
      <c r="L6992">
        <v>248</v>
      </c>
    </row>
    <row r="6993" spans="1:12" x14ac:dyDescent="0.25">
      <c r="A6993" t="s">
        <v>9456</v>
      </c>
      <c r="B6993" t="s">
        <v>9453</v>
      </c>
      <c r="C6993" t="s">
        <v>9454</v>
      </c>
      <c r="D6993" t="s">
        <v>9455</v>
      </c>
      <c r="E6993" s="117">
        <v>43031</v>
      </c>
      <c r="F6993" s="118">
        <v>0.49116898148148147</v>
      </c>
      <c r="G6993" t="s">
        <v>9457</v>
      </c>
      <c r="H6993">
        <v>772</v>
      </c>
      <c r="I6993">
        <v>15</v>
      </c>
      <c r="J6993" t="s">
        <v>25428</v>
      </c>
      <c r="L6993" t="s">
        <v>25408</v>
      </c>
    </row>
    <row r="6994" spans="1:12" x14ac:dyDescent="0.25">
      <c r="A6994" t="s">
        <v>9456</v>
      </c>
      <c r="B6994" t="s">
        <v>9453</v>
      </c>
      <c r="C6994" t="s">
        <v>9454</v>
      </c>
      <c r="D6994" t="s">
        <v>9455</v>
      </c>
      <c r="E6994" s="117">
        <v>43031</v>
      </c>
      <c r="F6994" s="118">
        <v>0.49118055555555556</v>
      </c>
      <c r="G6994" t="s">
        <v>9457</v>
      </c>
      <c r="H6994">
        <v>772</v>
      </c>
      <c r="I6994">
        <v>19</v>
      </c>
      <c r="J6994" t="s">
        <v>25428</v>
      </c>
      <c r="L6994" t="s">
        <v>25592</v>
      </c>
    </row>
    <row r="6995" spans="1:12" x14ac:dyDescent="0.25">
      <c r="A6995" t="s">
        <v>9456</v>
      </c>
      <c r="B6995" t="s">
        <v>9453</v>
      </c>
      <c r="C6995" t="s">
        <v>9454</v>
      </c>
      <c r="D6995" t="s">
        <v>9455</v>
      </c>
      <c r="E6995" s="117">
        <v>43031</v>
      </c>
      <c r="F6995" s="118">
        <v>0.49118055555555556</v>
      </c>
      <c r="G6995" t="s">
        <v>9457</v>
      </c>
      <c r="H6995">
        <v>772</v>
      </c>
      <c r="I6995">
        <v>20</v>
      </c>
      <c r="J6995" t="s">
        <v>25428</v>
      </c>
      <c r="L6995" t="s">
        <v>42</v>
      </c>
    </row>
    <row r="6996" spans="1:12" x14ac:dyDescent="0.25">
      <c r="A6996" t="s">
        <v>9456</v>
      </c>
      <c r="B6996" t="s">
        <v>9453</v>
      </c>
      <c r="C6996" t="s">
        <v>9454</v>
      </c>
      <c r="D6996" t="s">
        <v>9455</v>
      </c>
      <c r="E6996" s="117">
        <v>43031</v>
      </c>
      <c r="F6996" s="118">
        <v>0.49118055555555556</v>
      </c>
      <c r="G6996" t="s">
        <v>9457</v>
      </c>
      <c r="H6996">
        <v>772</v>
      </c>
      <c r="I6996">
        <v>22</v>
      </c>
      <c r="J6996" t="s">
        <v>25428</v>
      </c>
      <c r="L6996" t="s">
        <v>25593</v>
      </c>
    </row>
    <row r="6997" spans="1:12" x14ac:dyDescent="0.25">
      <c r="A6997" t="s">
        <v>9456</v>
      </c>
      <c r="B6997" t="s">
        <v>9453</v>
      </c>
      <c r="C6997" t="s">
        <v>9454</v>
      </c>
      <c r="D6997" t="s">
        <v>9455</v>
      </c>
      <c r="E6997" s="117">
        <v>43031</v>
      </c>
      <c r="F6997" s="118">
        <v>0.49120370370370375</v>
      </c>
      <c r="G6997" t="s">
        <v>9457</v>
      </c>
      <c r="H6997">
        <v>773</v>
      </c>
      <c r="I6997">
        <v>2</v>
      </c>
      <c r="J6997" t="s">
        <v>25428</v>
      </c>
      <c r="L6997" t="s">
        <v>5</v>
      </c>
    </row>
    <row r="6998" spans="1:12" x14ac:dyDescent="0.25">
      <c r="A6998" t="s">
        <v>9456</v>
      </c>
      <c r="B6998" t="s">
        <v>9453</v>
      </c>
      <c r="C6998" t="s">
        <v>9454</v>
      </c>
      <c r="D6998" t="s">
        <v>9455</v>
      </c>
      <c r="E6998" s="117">
        <v>43031</v>
      </c>
      <c r="F6998" s="118">
        <v>0.49120370370370375</v>
      </c>
      <c r="G6998" t="s">
        <v>9457</v>
      </c>
      <c r="H6998">
        <v>773</v>
      </c>
      <c r="I6998">
        <v>5</v>
      </c>
      <c r="J6998" t="s">
        <v>25428</v>
      </c>
      <c r="L6998" t="s">
        <v>177</v>
      </c>
    </row>
    <row r="6999" spans="1:12" x14ac:dyDescent="0.25">
      <c r="A6999" t="s">
        <v>9456</v>
      </c>
      <c r="B6999" t="s">
        <v>9453</v>
      </c>
      <c r="C6999" t="s">
        <v>9454</v>
      </c>
      <c r="D6999" t="s">
        <v>9455</v>
      </c>
      <c r="E6999" s="117">
        <v>43031</v>
      </c>
      <c r="F6999" s="118">
        <v>0.49120370370370375</v>
      </c>
      <c r="G6999" t="s">
        <v>9457</v>
      </c>
      <c r="H6999">
        <v>773</v>
      </c>
      <c r="I6999">
        <v>7</v>
      </c>
      <c r="J6999" t="s">
        <v>25428</v>
      </c>
      <c r="L6999">
        <v>126</v>
      </c>
    </row>
    <row r="7000" spans="1:12" x14ac:dyDescent="0.25">
      <c r="A7000" t="s">
        <v>9456</v>
      </c>
      <c r="B7000" t="s">
        <v>9453</v>
      </c>
      <c r="C7000" t="s">
        <v>9454</v>
      </c>
      <c r="D7000" t="s">
        <v>9455</v>
      </c>
      <c r="E7000" s="117">
        <v>43031</v>
      </c>
      <c r="F7000" s="118">
        <v>0.49120370370370375</v>
      </c>
      <c r="G7000" t="s">
        <v>9457</v>
      </c>
      <c r="H7000">
        <v>773</v>
      </c>
      <c r="I7000">
        <v>8</v>
      </c>
      <c r="J7000" t="s">
        <v>25428</v>
      </c>
      <c r="L7000">
        <v>100000</v>
      </c>
    </row>
    <row r="7001" spans="1:12" x14ac:dyDescent="0.25">
      <c r="A7001" t="s">
        <v>9456</v>
      </c>
      <c r="B7001" t="s">
        <v>9453</v>
      </c>
      <c r="C7001" t="s">
        <v>9454</v>
      </c>
      <c r="D7001" t="s">
        <v>9455</v>
      </c>
      <c r="E7001" s="117">
        <v>43031</v>
      </c>
      <c r="F7001" s="118">
        <v>0.49120370370370375</v>
      </c>
      <c r="G7001" t="s">
        <v>9457</v>
      </c>
      <c r="H7001">
        <v>773</v>
      </c>
      <c r="I7001">
        <v>12</v>
      </c>
      <c r="J7001" t="s">
        <v>25428</v>
      </c>
      <c r="L7001">
        <v>-11.8301595026398</v>
      </c>
    </row>
    <row r="7002" spans="1:12" x14ac:dyDescent="0.25">
      <c r="A7002" t="s">
        <v>9456</v>
      </c>
      <c r="B7002" t="s">
        <v>9453</v>
      </c>
      <c r="C7002" t="s">
        <v>9454</v>
      </c>
      <c r="D7002" t="s">
        <v>9455</v>
      </c>
      <c r="E7002" s="117">
        <v>43031</v>
      </c>
      <c r="F7002" s="118">
        <v>0.49121527777777779</v>
      </c>
      <c r="G7002" t="s">
        <v>9457</v>
      </c>
      <c r="H7002">
        <v>773</v>
      </c>
      <c r="I7002">
        <v>13</v>
      </c>
      <c r="J7002" t="s">
        <v>25428</v>
      </c>
      <c r="L7002">
        <v>-61.523810054840403</v>
      </c>
    </row>
    <row r="7003" spans="1:12" x14ac:dyDescent="0.25">
      <c r="A7003" t="s">
        <v>9456</v>
      </c>
      <c r="B7003" t="s">
        <v>9453</v>
      </c>
      <c r="C7003" t="s">
        <v>9454</v>
      </c>
      <c r="D7003" t="s">
        <v>9455</v>
      </c>
      <c r="E7003" s="117">
        <v>43031</v>
      </c>
      <c r="F7003" s="118">
        <v>0.49121527777777779</v>
      </c>
      <c r="G7003" t="s">
        <v>9457</v>
      </c>
      <c r="H7003">
        <v>773</v>
      </c>
      <c r="I7003">
        <v>14</v>
      </c>
      <c r="J7003" t="s">
        <v>25428</v>
      </c>
      <c r="L7003">
        <v>266</v>
      </c>
    </row>
    <row r="7004" spans="1:12" x14ac:dyDescent="0.25">
      <c r="A7004" t="s">
        <v>9456</v>
      </c>
      <c r="B7004" t="s">
        <v>9453</v>
      </c>
      <c r="C7004" t="s">
        <v>9454</v>
      </c>
      <c r="D7004" t="s">
        <v>9455</v>
      </c>
      <c r="E7004" s="117">
        <v>43031</v>
      </c>
      <c r="F7004" s="118">
        <v>0.49121527777777779</v>
      </c>
      <c r="G7004" t="s">
        <v>9457</v>
      </c>
      <c r="H7004">
        <v>773</v>
      </c>
      <c r="I7004">
        <v>15</v>
      </c>
      <c r="J7004" t="s">
        <v>25428</v>
      </c>
      <c r="L7004" t="s">
        <v>25408</v>
      </c>
    </row>
    <row r="7005" spans="1:12" x14ac:dyDescent="0.25">
      <c r="A7005" t="s">
        <v>9456</v>
      </c>
      <c r="B7005" t="s">
        <v>9453</v>
      </c>
      <c r="C7005" t="s">
        <v>9454</v>
      </c>
      <c r="D7005" t="s">
        <v>9455</v>
      </c>
      <c r="E7005" s="117">
        <v>43031</v>
      </c>
      <c r="F7005" s="118">
        <v>0.49121527777777779</v>
      </c>
      <c r="G7005" t="s">
        <v>9457</v>
      </c>
      <c r="H7005">
        <v>773</v>
      </c>
      <c r="I7005">
        <v>19</v>
      </c>
      <c r="J7005" t="s">
        <v>25428</v>
      </c>
      <c r="L7005" t="s">
        <v>25595</v>
      </c>
    </row>
    <row r="7006" spans="1:12" x14ac:dyDescent="0.25">
      <c r="A7006" t="s">
        <v>9456</v>
      </c>
      <c r="B7006" t="s">
        <v>9453</v>
      </c>
      <c r="C7006" t="s">
        <v>9454</v>
      </c>
      <c r="D7006" t="s">
        <v>9455</v>
      </c>
      <c r="E7006" s="117">
        <v>43031</v>
      </c>
      <c r="F7006" s="118">
        <v>0.49121527777777779</v>
      </c>
      <c r="G7006" t="s">
        <v>9457</v>
      </c>
      <c r="H7006">
        <v>773</v>
      </c>
      <c r="I7006">
        <v>20</v>
      </c>
      <c r="J7006" t="s">
        <v>25428</v>
      </c>
      <c r="L7006" t="s">
        <v>42</v>
      </c>
    </row>
    <row r="7007" spans="1:12" x14ac:dyDescent="0.25">
      <c r="A7007" t="s">
        <v>9456</v>
      </c>
      <c r="B7007" t="s">
        <v>9453</v>
      </c>
      <c r="C7007" t="s">
        <v>9454</v>
      </c>
      <c r="D7007" t="s">
        <v>9455</v>
      </c>
      <c r="E7007" s="117">
        <v>43031</v>
      </c>
      <c r="F7007" s="118">
        <v>0.49121527777777779</v>
      </c>
      <c r="G7007" t="s">
        <v>9457</v>
      </c>
      <c r="H7007">
        <v>773</v>
      </c>
      <c r="I7007">
        <v>22</v>
      </c>
      <c r="J7007" t="s">
        <v>25428</v>
      </c>
      <c r="L7007" t="s">
        <v>25596</v>
      </c>
    </row>
    <row r="7008" spans="1:12" x14ac:dyDescent="0.25">
      <c r="A7008" t="s">
        <v>9456</v>
      </c>
      <c r="B7008" t="s">
        <v>9453</v>
      </c>
      <c r="C7008" t="s">
        <v>9454</v>
      </c>
      <c r="D7008" t="s">
        <v>9455</v>
      </c>
      <c r="E7008" s="117">
        <v>43031</v>
      </c>
      <c r="F7008" s="118">
        <v>0.49123842592592593</v>
      </c>
      <c r="G7008" t="s">
        <v>9457</v>
      </c>
      <c r="H7008">
        <v>774</v>
      </c>
      <c r="I7008">
        <v>2</v>
      </c>
      <c r="J7008" t="s">
        <v>25428</v>
      </c>
      <c r="L7008" t="s">
        <v>5</v>
      </c>
    </row>
    <row r="7009" spans="1:12" x14ac:dyDescent="0.25">
      <c r="A7009" t="s">
        <v>9456</v>
      </c>
      <c r="B7009" t="s">
        <v>9453</v>
      </c>
      <c r="C7009" t="s">
        <v>9454</v>
      </c>
      <c r="D7009" t="s">
        <v>9455</v>
      </c>
      <c r="E7009" s="117">
        <v>43031</v>
      </c>
      <c r="F7009" s="118">
        <v>0.49123842592592593</v>
      </c>
      <c r="G7009" t="s">
        <v>9457</v>
      </c>
      <c r="H7009">
        <v>774</v>
      </c>
      <c r="I7009">
        <v>5</v>
      </c>
      <c r="J7009" t="s">
        <v>25428</v>
      </c>
      <c r="L7009" t="s">
        <v>177</v>
      </c>
    </row>
    <row r="7010" spans="1:12" x14ac:dyDescent="0.25">
      <c r="A7010" t="s">
        <v>9456</v>
      </c>
      <c r="B7010" t="s">
        <v>9453</v>
      </c>
      <c r="C7010" t="s">
        <v>9454</v>
      </c>
      <c r="D7010" t="s">
        <v>9455</v>
      </c>
      <c r="E7010" s="117">
        <v>43031</v>
      </c>
      <c r="F7010" s="118">
        <v>0.49123842592592593</v>
      </c>
      <c r="G7010" t="s">
        <v>9457</v>
      </c>
      <c r="H7010">
        <v>774</v>
      </c>
      <c r="I7010">
        <v>7</v>
      </c>
      <c r="J7010" t="s">
        <v>25428</v>
      </c>
      <c r="L7010">
        <v>127</v>
      </c>
    </row>
    <row r="7011" spans="1:12" x14ac:dyDescent="0.25">
      <c r="A7011" t="s">
        <v>9456</v>
      </c>
      <c r="B7011" t="s">
        <v>9453</v>
      </c>
      <c r="C7011" t="s">
        <v>9454</v>
      </c>
      <c r="D7011" t="s">
        <v>9455</v>
      </c>
      <c r="E7011" s="117">
        <v>43031</v>
      </c>
      <c r="F7011" s="118">
        <v>0.49123842592592593</v>
      </c>
      <c r="G7011" t="s">
        <v>9457</v>
      </c>
      <c r="H7011">
        <v>774</v>
      </c>
      <c r="I7011">
        <v>8</v>
      </c>
      <c r="J7011" t="s">
        <v>25428</v>
      </c>
      <c r="L7011">
        <v>100000</v>
      </c>
    </row>
    <row r="7012" spans="1:12" x14ac:dyDescent="0.25">
      <c r="A7012" t="s">
        <v>9456</v>
      </c>
      <c r="B7012" t="s">
        <v>9453</v>
      </c>
      <c r="C7012" t="s">
        <v>9454</v>
      </c>
      <c r="D7012" t="s">
        <v>9455</v>
      </c>
      <c r="E7012" s="117">
        <v>43031</v>
      </c>
      <c r="F7012" s="118">
        <v>0.49124999999999996</v>
      </c>
      <c r="G7012" t="s">
        <v>9457</v>
      </c>
      <c r="H7012">
        <v>774</v>
      </c>
      <c r="I7012">
        <v>12</v>
      </c>
      <c r="J7012" t="s">
        <v>25428</v>
      </c>
      <c r="L7012">
        <v>-11.8614274643658</v>
      </c>
    </row>
    <row r="7013" spans="1:12" x14ac:dyDescent="0.25">
      <c r="A7013" t="s">
        <v>9456</v>
      </c>
      <c r="B7013" t="s">
        <v>9453</v>
      </c>
      <c r="C7013" t="s">
        <v>9454</v>
      </c>
      <c r="D7013" t="s">
        <v>9455</v>
      </c>
      <c r="E7013" s="117">
        <v>43031</v>
      </c>
      <c r="F7013" s="118">
        <v>0.49124999999999996</v>
      </c>
      <c r="G7013" t="s">
        <v>9457</v>
      </c>
      <c r="H7013">
        <v>774</v>
      </c>
      <c r="I7013">
        <v>13</v>
      </c>
      <c r="J7013" t="s">
        <v>25428</v>
      </c>
      <c r="L7013">
        <v>-61.715576365045102</v>
      </c>
    </row>
    <row r="7014" spans="1:12" x14ac:dyDescent="0.25">
      <c r="A7014" t="s">
        <v>9456</v>
      </c>
      <c r="B7014" t="s">
        <v>9453</v>
      </c>
      <c r="C7014" t="s">
        <v>9454</v>
      </c>
      <c r="D7014" t="s">
        <v>9455</v>
      </c>
      <c r="E7014" s="117">
        <v>43031</v>
      </c>
      <c r="F7014" s="118">
        <v>0.49124999999999996</v>
      </c>
      <c r="G7014" t="s">
        <v>9457</v>
      </c>
      <c r="H7014">
        <v>774</v>
      </c>
      <c r="I7014">
        <v>14</v>
      </c>
      <c r="J7014" t="s">
        <v>25428</v>
      </c>
      <c r="L7014">
        <v>257</v>
      </c>
    </row>
    <row r="7015" spans="1:12" x14ac:dyDescent="0.25">
      <c r="A7015" t="s">
        <v>9456</v>
      </c>
      <c r="B7015" t="s">
        <v>9453</v>
      </c>
      <c r="C7015" t="s">
        <v>9454</v>
      </c>
      <c r="D7015" t="s">
        <v>9455</v>
      </c>
      <c r="E7015" s="117">
        <v>43031</v>
      </c>
      <c r="F7015" s="118">
        <v>0.49124999999999996</v>
      </c>
      <c r="G7015" t="s">
        <v>9457</v>
      </c>
      <c r="H7015">
        <v>774</v>
      </c>
      <c r="I7015">
        <v>15</v>
      </c>
      <c r="J7015" t="s">
        <v>25428</v>
      </c>
      <c r="L7015" t="s">
        <v>25406</v>
      </c>
    </row>
    <row r="7016" spans="1:12" x14ac:dyDescent="0.25">
      <c r="A7016" t="s">
        <v>9456</v>
      </c>
      <c r="B7016" t="s">
        <v>9453</v>
      </c>
      <c r="C7016" t="s">
        <v>9454</v>
      </c>
      <c r="D7016" t="s">
        <v>9455</v>
      </c>
      <c r="E7016" s="117">
        <v>43031</v>
      </c>
      <c r="F7016" s="118">
        <v>0.49124999999999996</v>
      </c>
      <c r="G7016" t="s">
        <v>9457</v>
      </c>
      <c r="H7016">
        <v>774</v>
      </c>
      <c r="I7016">
        <v>19</v>
      </c>
      <c r="J7016" t="s">
        <v>25428</v>
      </c>
      <c r="L7016" t="s">
        <v>25598</v>
      </c>
    </row>
    <row r="7017" spans="1:12" x14ac:dyDescent="0.25">
      <c r="A7017" t="s">
        <v>9456</v>
      </c>
      <c r="B7017" t="s">
        <v>9453</v>
      </c>
      <c r="C7017" t="s">
        <v>9454</v>
      </c>
      <c r="D7017" t="s">
        <v>9455</v>
      </c>
      <c r="E7017" s="117">
        <v>43031</v>
      </c>
      <c r="F7017" s="118">
        <v>0.49124999999999996</v>
      </c>
      <c r="G7017" t="s">
        <v>9457</v>
      </c>
      <c r="H7017">
        <v>774</v>
      </c>
      <c r="I7017">
        <v>20</v>
      </c>
      <c r="J7017" t="s">
        <v>25428</v>
      </c>
      <c r="L7017" t="s">
        <v>556</v>
      </c>
    </row>
    <row r="7018" spans="1:12" x14ac:dyDescent="0.25">
      <c r="A7018" t="s">
        <v>9456</v>
      </c>
      <c r="B7018" t="s">
        <v>9453</v>
      </c>
      <c r="C7018" t="s">
        <v>9454</v>
      </c>
      <c r="D7018" t="s">
        <v>9455</v>
      </c>
      <c r="E7018" s="117">
        <v>43031</v>
      </c>
      <c r="F7018" s="118">
        <v>0.49126157407407406</v>
      </c>
      <c r="G7018" t="s">
        <v>9457</v>
      </c>
      <c r="H7018">
        <v>774</v>
      </c>
      <c r="I7018">
        <v>22</v>
      </c>
      <c r="J7018" t="s">
        <v>25428</v>
      </c>
      <c r="L7018" t="s">
        <v>25599</v>
      </c>
    </row>
    <row r="7019" spans="1:12" x14ac:dyDescent="0.25">
      <c r="A7019" t="s">
        <v>9456</v>
      </c>
      <c r="B7019" t="s">
        <v>9453</v>
      </c>
      <c r="C7019" t="s">
        <v>9454</v>
      </c>
      <c r="D7019" t="s">
        <v>9455</v>
      </c>
      <c r="E7019" s="117">
        <v>43031</v>
      </c>
      <c r="F7019" s="118">
        <v>0.4912731481481481</v>
      </c>
      <c r="G7019" t="s">
        <v>9457</v>
      </c>
      <c r="H7019">
        <v>775</v>
      </c>
      <c r="I7019">
        <v>2</v>
      </c>
      <c r="J7019" t="s">
        <v>25428</v>
      </c>
      <c r="L7019" t="s">
        <v>5</v>
      </c>
    </row>
    <row r="7020" spans="1:12" x14ac:dyDescent="0.25">
      <c r="A7020" t="s">
        <v>9456</v>
      </c>
      <c r="B7020" t="s">
        <v>9453</v>
      </c>
      <c r="C7020" t="s">
        <v>9454</v>
      </c>
      <c r="D7020" t="s">
        <v>9455</v>
      </c>
      <c r="E7020" s="117">
        <v>43031</v>
      </c>
      <c r="F7020" s="118">
        <v>0.49128472222222225</v>
      </c>
      <c r="G7020" t="s">
        <v>9457</v>
      </c>
      <c r="H7020">
        <v>775</v>
      </c>
      <c r="I7020">
        <v>5</v>
      </c>
      <c r="J7020" t="s">
        <v>25428</v>
      </c>
      <c r="L7020" t="s">
        <v>177</v>
      </c>
    </row>
    <row r="7021" spans="1:12" x14ac:dyDescent="0.25">
      <c r="A7021" t="s">
        <v>9456</v>
      </c>
      <c r="B7021" t="s">
        <v>9453</v>
      </c>
      <c r="C7021" t="s">
        <v>9454</v>
      </c>
      <c r="D7021" t="s">
        <v>9455</v>
      </c>
      <c r="E7021" s="117">
        <v>43031</v>
      </c>
      <c r="F7021" s="118">
        <v>0.49128472222222225</v>
      </c>
      <c r="G7021" t="s">
        <v>9457</v>
      </c>
      <c r="H7021">
        <v>775</v>
      </c>
      <c r="I7021">
        <v>7</v>
      </c>
      <c r="J7021" t="s">
        <v>25428</v>
      </c>
      <c r="L7021">
        <v>128</v>
      </c>
    </row>
    <row r="7022" spans="1:12" x14ac:dyDescent="0.25">
      <c r="A7022" t="s">
        <v>9456</v>
      </c>
      <c r="B7022" t="s">
        <v>9453</v>
      </c>
      <c r="C7022" t="s">
        <v>9454</v>
      </c>
      <c r="D7022" t="s">
        <v>9455</v>
      </c>
      <c r="E7022" s="117">
        <v>43031</v>
      </c>
      <c r="F7022" s="118">
        <v>0.49128472222222225</v>
      </c>
      <c r="G7022" t="s">
        <v>9457</v>
      </c>
      <c r="H7022">
        <v>775</v>
      </c>
      <c r="I7022">
        <v>8</v>
      </c>
      <c r="J7022" t="s">
        <v>25428</v>
      </c>
      <c r="L7022">
        <v>100000</v>
      </c>
    </row>
    <row r="7023" spans="1:12" x14ac:dyDescent="0.25">
      <c r="A7023" t="s">
        <v>9456</v>
      </c>
      <c r="B7023" t="s">
        <v>9453</v>
      </c>
      <c r="C7023" t="s">
        <v>9454</v>
      </c>
      <c r="D7023" t="s">
        <v>9455</v>
      </c>
      <c r="E7023" s="117">
        <v>43031</v>
      </c>
      <c r="F7023" s="118">
        <v>0.49128472222222225</v>
      </c>
      <c r="G7023" t="s">
        <v>9457</v>
      </c>
      <c r="H7023">
        <v>775</v>
      </c>
      <c r="I7023">
        <v>12</v>
      </c>
      <c r="J7023" t="s">
        <v>25428</v>
      </c>
      <c r="L7023">
        <v>-11.919435320065199</v>
      </c>
    </row>
    <row r="7024" spans="1:12" x14ac:dyDescent="0.25">
      <c r="A7024" t="s">
        <v>9456</v>
      </c>
      <c r="B7024" t="s">
        <v>9453</v>
      </c>
      <c r="C7024" t="s">
        <v>9454</v>
      </c>
      <c r="D7024" t="s">
        <v>9455</v>
      </c>
      <c r="E7024" s="117">
        <v>43031</v>
      </c>
      <c r="F7024" s="118">
        <v>0.49128472222222225</v>
      </c>
      <c r="G7024" t="s">
        <v>9457</v>
      </c>
      <c r="H7024">
        <v>775</v>
      </c>
      <c r="I7024">
        <v>13</v>
      </c>
      <c r="J7024" t="s">
        <v>25428</v>
      </c>
      <c r="L7024">
        <v>-61.741250835607801</v>
      </c>
    </row>
    <row r="7025" spans="1:12" x14ac:dyDescent="0.25">
      <c r="A7025" t="s">
        <v>9456</v>
      </c>
      <c r="B7025" t="s">
        <v>9453</v>
      </c>
      <c r="C7025" t="s">
        <v>9454</v>
      </c>
      <c r="D7025" t="s">
        <v>9455</v>
      </c>
      <c r="E7025" s="117">
        <v>43031</v>
      </c>
      <c r="F7025" s="118">
        <v>0.49128472222222225</v>
      </c>
      <c r="G7025" t="s">
        <v>9457</v>
      </c>
      <c r="H7025">
        <v>775</v>
      </c>
      <c r="I7025">
        <v>14</v>
      </c>
      <c r="J7025" t="s">
        <v>25428</v>
      </c>
      <c r="L7025">
        <v>263</v>
      </c>
    </row>
    <row r="7026" spans="1:12" x14ac:dyDescent="0.25">
      <c r="A7026" t="s">
        <v>9456</v>
      </c>
      <c r="B7026" t="s">
        <v>9453</v>
      </c>
      <c r="C7026" t="s">
        <v>9454</v>
      </c>
      <c r="D7026" t="s">
        <v>9455</v>
      </c>
      <c r="E7026" s="117">
        <v>43031</v>
      </c>
      <c r="F7026" s="118">
        <v>0.49128472222222225</v>
      </c>
      <c r="G7026" t="s">
        <v>9457</v>
      </c>
      <c r="H7026">
        <v>775</v>
      </c>
      <c r="I7026">
        <v>15</v>
      </c>
      <c r="J7026" t="s">
        <v>25428</v>
      </c>
      <c r="L7026" t="s">
        <v>25406</v>
      </c>
    </row>
    <row r="7027" spans="1:12" x14ac:dyDescent="0.25">
      <c r="A7027" t="s">
        <v>9456</v>
      </c>
      <c r="B7027" t="s">
        <v>9453</v>
      </c>
      <c r="C7027" t="s">
        <v>9454</v>
      </c>
      <c r="D7027" t="s">
        <v>9455</v>
      </c>
      <c r="E7027" s="117">
        <v>43031</v>
      </c>
      <c r="F7027" s="118">
        <v>0.49129629629629629</v>
      </c>
      <c r="G7027" t="s">
        <v>9457</v>
      </c>
      <c r="H7027">
        <v>775</v>
      </c>
      <c r="I7027">
        <v>19</v>
      </c>
      <c r="J7027" t="s">
        <v>25428</v>
      </c>
      <c r="L7027" t="s">
        <v>25601</v>
      </c>
    </row>
    <row r="7028" spans="1:12" x14ac:dyDescent="0.25">
      <c r="A7028" t="s">
        <v>9456</v>
      </c>
      <c r="B7028" t="s">
        <v>9453</v>
      </c>
      <c r="C7028" t="s">
        <v>9454</v>
      </c>
      <c r="D7028" t="s">
        <v>9455</v>
      </c>
      <c r="E7028" s="117">
        <v>43031</v>
      </c>
      <c r="F7028" s="118">
        <v>0.49129629629629629</v>
      </c>
      <c r="G7028" t="s">
        <v>9457</v>
      </c>
      <c r="H7028">
        <v>775</v>
      </c>
      <c r="I7028">
        <v>20</v>
      </c>
      <c r="J7028" t="s">
        <v>25428</v>
      </c>
      <c r="L7028" t="s">
        <v>42</v>
      </c>
    </row>
    <row r="7029" spans="1:12" x14ac:dyDescent="0.25">
      <c r="A7029" t="s">
        <v>9456</v>
      </c>
      <c r="B7029" t="s">
        <v>9453</v>
      </c>
      <c r="C7029" t="s">
        <v>9454</v>
      </c>
      <c r="D7029" t="s">
        <v>9455</v>
      </c>
      <c r="E7029" s="117">
        <v>43031</v>
      </c>
      <c r="F7029" s="118">
        <v>0.49129629629629629</v>
      </c>
      <c r="G7029" t="s">
        <v>9457</v>
      </c>
      <c r="H7029">
        <v>775</v>
      </c>
      <c r="I7029">
        <v>22</v>
      </c>
      <c r="J7029" t="s">
        <v>25428</v>
      </c>
      <c r="L7029" t="s">
        <v>25602</v>
      </c>
    </row>
    <row r="7030" spans="1:12" x14ac:dyDescent="0.25">
      <c r="A7030" t="s">
        <v>9456</v>
      </c>
      <c r="B7030" t="s">
        <v>9453</v>
      </c>
      <c r="C7030" t="s">
        <v>9454</v>
      </c>
      <c r="D7030" t="s">
        <v>9455</v>
      </c>
      <c r="E7030" s="117">
        <v>43031</v>
      </c>
      <c r="F7030" s="118">
        <v>0.49131944444444442</v>
      </c>
      <c r="G7030" t="s">
        <v>9457</v>
      </c>
      <c r="H7030">
        <v>776</v>
      </c>
      <c r="I7030">
        <v>2</v>
      </c>
      <c r="J7030" t="s">
        <v>25428</v>
      </c>
      <c r="L7030" t="s">
        <v>5</v>
      </c>
    </row>
    <row r="7031" spans="1:12" x14ac:dyDescent="0.25">
      <c r="A7031" t="s">
        <v>9456</v>
      </c>
      <c r="B7031" t="s">
        <v>9453</v>
      </c>
      <c r="C7031" t="s">
        <v>9454</v>
      </c>
      <c r="D7031" t="s">
        <v>9455</v>
      </c>
      <c r="E7031" s="117">
        <v>43031</v>
      </c>
      <c r="F7031" s="118">
        <v>0.49131944444444442</v>
      </c>
      <c r="G7031" t="s">
        <v>9457</v>
      </c>
      <c r="H7031">
        <v>776</v>
      </c>
      <c r="I7031">
        <v>5</v>
      </c>
      <c r="J7031" t="s">
        <v>25428</v>
      </c>
      <c r="L7031" t="s">
        <v>177</v>
      </c>
    </row>
    <row r="7032" spans="1:12" x14ac:dyDescent="0.25">
      <c r="A7032" t="s">
        <v>9456</v>
      </c>
      <c r="B7032" t="s">
        <v>9453</v>
      </c>
      <c r="C7032" t="s">
        <v>9454</v>
      </c>
      <c r="D7032" t="s">
        <v>9455</v>
      </c>
      <c r="E7032" s="117">
        <v>43031</v>
      </c>
      <c r="F7032" s="118">
        <v>0.49131944444444442</v>
      </c>
      <c r="G7032" t="s">
        <v>9457</v>
      </c>
      <c r="H7032">
        <v>776</v>
      </c>
      <c r="I7032">
        <v>7</v>
      </c>
      <c r="J7032" t="s">
        <v>25428</v>
      </c>
      <c r="L7032">
        <v>129</v>
      </c>
    </row>
    <row r="7033" spans="1:12" x14ac:dyDescent="0.25">
      <c r="A7033" t="s">
        <v>9456</v>
      </c>
      <c r="B7033" t="s">
        <v>9453</v>
      </c>
      <c r="C7033" t="s">
        <v>9454</v>
      </c>
      <c r="D7033" t="s">
        <v>9455</v>
      </c>
      <c r="E7033" s="117">
        <v>43031</v>
      </c>
      <c r="F7033" s="118">
        <v>0.49131944444444442</v>
      </c>
      <c r="G7033" t="s">
        <v>9457</v>
      </c>
      <c r="H7033">
        <v>776</v>
      </c>
      <c r="I7033">
        <v>8</v>
      </c>
      <c r="J7033" t="s">
        <v>25428</v>
      </c>
      <c r="L7033">
        <v>100000</v>
      </c>
    </row>
    <row r="7034" spans="1:12" x14ac:dyDescent="0.25">
      <c r="A7034" t="s">
        <v>9456</v>
      </c>
      <c r="B7034" t="s">
        <v>9453</v>
      </c>
      <c r="C7034" t="s">
        <v>9454</v>
      </c>
      <c r="D7034" t="s">
        <v>9455</v>
      </c>
      <c r="E7034" s="117">
        <v>43031</v>
      </c>
      <c r="F7034" s="118">
        <v>0.49131944444444442</v>
      </c>
      <c r="G7034" t="s">
        <v>9457</v>
      </c>
      <c r="H7034">
        <v>776</v>
      </c>
      <c r="I7034">
        <v>12</v>
      </c>
      <c r="J7034" t="s">
        <v>25428</v>
      </c>
      <c r="L7034">
        <v>-11.9060880927385</v>
      </c>
    </row>
    <row r="7035" spans="1:12" x14ac:dyDescent="0.25">
      <c r="A7035" t="s">
        <v>9456</v>
      </c>
      <c r="B7035" t="s">
        <v>9453</v>
      </c>
      <c r="C7035" t="s">
        <v>9454</v>
      </c>
      <c r="D7035" t="s">
        <v>9455</v>
      </c>
      <c r="E7035" s="117">
        <v>43031</v>
      </c>
      <c r="F7035" s="118">
        <v>0.49133101851851851</v>
      </c>
      <c r="G7035" t="s">
        <v>9457</v>
      </c>
      <c r="H7035">
        <v>776</v>
      </c>
      <c r="I7035">
        <v>13</v>
      </c>
      <c r="J7035" t="s">
        <v>25428</v>
      </c>
      <c r="L7035">
        <v>-61.6699586470627</v>
      </c>
    </row>
    <row r="7036" spans="1:12" x14ac:dyDescent="0.25">
      <c r="A7036" t="s">
        <v>9456</v>
      </c>
      <c r="B7036" t="s">
        <v>9453</v>
      </c>
      <c r="C7036" t="s">
        <v>9454</v>
      </c>
      <c r="D7036" t="s">
        <v>9455</v>
      </c>
      <c r="E7036" s="117">
        <v>43031</v>
      </c>
      <c r="F7036" s="118">
        <v>0.49133101851851851</v>
      </c>
      <c r="G7036" t="s">
        <v>9457</v>
      </c>
      <c r="H7036">
        <v>776</v>
      </c>
      <c r="I7036">
        <v>14</v>
      </c>
      <c r="J7036" t="s">
        <v>25428</v>
      </c>
      <c r="L7036">
        <v>263</v>
      </c>
    </row>
    <row r="7037" spans="1:12" x14ac:dyDescent="0.25">
      <c r="A7037" t="s">
        <v>9456</v>
      </c>
      <c r="B7037" t="s">
        <v>9453</v>
      </c>
      <c r="C7037" t="s">
        <v>9454</v>
      </c>
      <c r="D7037" t="s">
        <v>9455</v>
      </c>
      <c r="E7037" s="117">
        <v>43031</v>
      </c>
      <c r="F7037" s="118">
        <v>0.49133101851851851</v>
      </c>
      <c r="G7037" t="s">
        <v>9457</v>
      </c>
      <c r="H7037">
        <v>776</v>
      </c>
      <c r="I7037">
        <v>15</v>
      </c>
      <c r="J7037" t="s">
        <v>25428</v>
      </c>
      <c r="L7037" t="s">
        <v>25406</v>
      </c>
    </row>
    <row r="7038" spans="1:12" x14ac:dyDescent="0.25">
      <c r="A7038" t="s">
        <v>9456</v>
      </c>
      <c r="B7038" t="s">
        <v>9453</v>
      </c>
      <c r="C7038" t="s">
        <v>9454</v>
      </c>
      <c r="D7038" t="s">
        <v>9455</v>
      </c>
      <c r="E7038" s="117">
        <v>43031</v>
      </c>
      <c r="F7038" s="118">
        <v>0.49133101851851851</v>
      </c>
      <c r="G7038" t="s">
        <v>9457</v>
      </c>
      <c r="H7038">
        <v>776</v>
      </c>
      <c r="I7038">
        <v>19</v>
      </c>
      <c r="J7038" t="s">
        <v>25428</v>
      </c>
      <c r="L7038" t="s">
        <v>25604</v>
      </c>
    </row>
    <row r="7039" spans="1:12" x14ac:dyDescent="0.25">
      <c r="A7039" t="s">
        <v>9456</v>
      </c>
      <c r="B7039" t="s">
        <v>9453</v>
      </c>
      <c r="C7039" t="s">
        <v>9454</v>
      </c>
      <c r="D7039" t="s">
        <v>9455</v>
      </c>
      <c r="E7039" s="117">
        <v>43031</v>
      </c>
      <c r="F7039" s="118">
        <v>0.49133101851851851</v>
      </c>
      <c r="G7039" t="s">
        <v>9457</v>
      </c>
      <c r="H7039">
        <v>776</v>
      </c>
      <c r="I7039">
        <v>20</v>
      </c>
      <c r="J7039" t="s">
        <v>25428</v>
      </c>
      <c r="L7039" t="s">
        <v>12</v>
      </c>
    </row>
    <row r="7040" spans="1:12" x14ac:dyDescent="0.25">
      <c r="A7040" t="s">
        <v>9456</v>
      </c>
      <c r="B7040" t="s">
        <v>9453</v>
      </c>
      <c r="C7040" t="s">
        <v>9454</v>
      </c>
      <c r="D7040" t="s">
        <v>9455</v>
      </c>
      <c r="E7040" s="117">
        <v>43031</v>
      </c>
      <c r="F7040" s="118">
        <v>0.49133101851851851</v>
      </c>
      <c r="G7040" t="s">
        <v>9457</v>
      </c>
      <c r="H7040">
        <v>776</v>
      </c>
      <c r="I7040">
        <v>22</v>
      </c>
      <c r="J7040" t="s">
        <v>25428</v>
      </c>
      <c r="L7040" t="s">
        <v>25605</v>
      </c>
    </row>
    <row r="7041" spans="1:12" x14ac:dyDescent="0.25">
      <c r="A7041" t="s">
        <v>9456</v>
      </c>
      <c r="B7041" t="s">
        <v>9453</v>
      </c>
      <c r="C7041" t="s">
        <v>9454</v>
      </c>
      <c r="D7041" t="s">
        <v>9455</v>
      </c>
      <c r="E7041" s="117">
        <v>43031</v>
      </c>
      <c r="F7041" s="118">
        <v>0.4913541666666667</v>
      </c>
      <c r="G7041" t="s">
        <v>9457</v>
      </c>
      <c r="H7041">
        <v>777</v>
      </c>
      <c r="I7041">
        <v>2</v>
      </c>
      <c r="J7041" t="s">
        <v>25428</v>
      </c>
      <c r="L7041" t="s">
        <v>5</v>
      </c>
    </row>
    <row r="7042" spans="1:12" x14ac:dyDescent="0.25">
      <c r="A7042" t="s">
        <v>9456</v>
      </c>
      <c r="B7042" t="s">
        <v>9453</v>
      </c>
      <c r="C7042" t="s">
        <v>9454</v>
      </c>
      <c r="D7042" t="s">
        <v>9455</v>
      </c>
      <c r="E7042" s="117">
        <v>43031</v>
      </c>
      <c r="F7042" s="118">
        <v>0.4913541666666667</v>
      </c>
      <c r="G7042" t="s">
        <v>9457</v>
      </c>
      <c r="H7042">
        <v>777</v>
      </c>
      <c r="I7042">
        <v>5</v>
      </c>
      <c r="J7042" t="s">
        <v>25428</v>
      </c>
      <c r="L7042" t="s">
        <v>177</v>
      </c>
    </row>
    <row r="7043" spans="1:12" x14ac:dyDescent="0.25">
      <c r="A7043" t="s">
        <v>9456</v>
      </c>
      <c r="B7043" t="s">
        <v>9453</v>
      </c>
      <c r="C7043" t="s">
        <v>9454</v>
      </c>
      <c r="D7043" t="s">
        <v>9455</v>
      </c>
      <c r="E7043" s="117">
        <v>43031</v>
      </c>
      <c r="F7043" s="118">
        <v>0.4913541666666667</v>
      </c>
      <c r="G7043" t="s">
        <v>9457</v>
      </c>
      <c r="H7043">
        <v>777</v>
      </c>
      <c r="I7043">
        <v>7</v>
      </c>
      <c r="J7043" t="s">
        <v>25428</v>
      </c>
      <c r="L7043">
        <v>130</v>
      </c>
    </row>
    <row r="7044" spans="1:12" x14ac:dyDescent="0.25">
      <c r="A7044" t="s">
        <v>9456</v>
      </c>
      <c r="B7044" t="s">
        <v>9453</v>
      </c>
      <c r="C7044" t="s">
        <v>9454</v>
      </c>
      <c r="D7044" t="s">
        <v>9455</v>
      </c>
      <c r="E7044" s="117">
        <v>43031</v>
      </c>
      <c r="F7044" s="118">
        <v>0.4913541666666667</v>
      </c>
      <c r="G7044" t="s">
        <v>9457</v>
      </c>
      <c r="H7044">
        <v>777</v>
      </c>
      <c r="I7044">
        <v>8</v>
      </c>
      <c r="J7044" t="s">
        <v>25428</v>
      </c>
      <c r="L7044">
        <v>100000</v>
      </c>
    </row>
    <row r="7045" spans="1:12" x14ac:dyDescent="0.25">
      <c r="A7045" t="s">
        <v>9456</v>
      </c>
      <c r="B7045" t="s">
        <v>9453</v>
      </c>
      <c r="C7045" t="s">
        <v>9454</v>
      </c>
      <c r="D7045" t="s">
        <v>9455</v>
      </c>
      <c r="E7045" s="117">
        <v>43031</v>
      </c>
      <c r="F7045" s="118">
        <v>0.49136574074074074</v>
      </c>
      <c r="G7045" t="s">
        <v>9457</v>
      </c>
      <c r="H7045">
        <v>777</v>
      </c>
      <c r="I7045">
        <v>12</v>
      </c>
      <c r="J7045" t="s">
        <v>25428</v>
      </c>
      <c r="L7045">
        <v>-11.890707955782</v>
      </c>
    </row>
    <row r="7046" spans="1:12" x14ac:dyDescent="0.25">
      <c r="A7046" t="s">
        <v>9456</v>
      </c>
      <c r="B7046" t="s">
        <v>9453</v>
      </c>
      <c r="C7046" t="s">
        <v>9454</v>
      </c>
      <c r="D7046" t="s">
        <v>9455</v>
      </c>
      <c r="E7046" s="117">
        <v>43031</v>
      </c>
      <c r="F7046" s="118">
        <v>0.49136574074074074</v>
      </c>
      <c r="G7046" t="s">
        <v>9457</v>
      </c>
      <c r="H7046">
        <v>777</v>
      </c>
      <c r="I7046">
        <v>13</v>
      </c>
      <c r="J7046" t="s">
        <v>25428</v>
      </c>
      <c r="L7046">
        <v>-61.673576973178399</v>
      </c>
    </row>
    <row r="7047" spans="1:12" x14ac:dyDescent="0.25">
      <c r="A7047" t="s">
        <v>9456</v>
      </c>
      <c r="B7047" t="s">
        <v>9453</v>
      </c>
      <c r="C7047" t="s">
        <v>9454</v>
      </c>
      <c r="D7047" t="s">
        <v>9455</v>
      </c>
      <c r="E7047" s="117">
        <v>43031</v>
      </c>
      <c r="F7047" s="118">
        <v>0.49136574074074074</v>
      </c>
      <c r="G7047" t="s">
        <v>9457</v>
      </c>
      <c r="H7047">
        <v>777</v>
      </c>
      <c r="I7047">
        <v>14</v>
      </c>
      <c r="J7047" t="s">
        <v>25428</v>
      </c>
      <c r="L7047">
        <v>274</v>
      </c>
    </row>
    <row r="7048" spans="1:12" x14ac:dyDescent="0.25">
      <c r="A7048" t="s">
        <v>9456</v>
      </c>
      <c r="B7048" t="s">
        <v>9453</v>
      </c>
      <c r="C7048" t="s">
        <v>9454</v>
      </c>
      <c r="D7048" t="s">
        <v>9455</v>
      </c>
      <c r="E7048" s="117">
        <v>43031</v>
      </c>
      <c r="F7048" s="118">
        <v>0.49136574074074074</v>
      </c>
      <c r="G7048" t="s">
        <v>9457</v>
      </c>
      <c r="H7048">
        <v>777</v>
      </c>
      <c r="I7048">
        <v>15</v>
      </c>
      <c r="J7048" t="s">
        <v>25428</v>
      </c>
      <c r="L7048" t="s">
        <v>25406</v>
      </c>
    </row>
    <row r="7049" spans="1:12" x14ac:dyDescent="0.25">
      <c r="A7049" t="s">
        <v>9456</v>
      </c>
      <c r="B7049" t="s">
        <v>9453</v>
      </c>
      <c r="C7049" t="s">
        <v>9454</v>
      </c>
      <c r="D7049" t="s">
        <v>9455</v>
      </c>
      <c r="E7049" s="117">
        <v>43031</v>
      </c>
      <c r="F7049" s="118">
        <v>0.49136574074074074</v>
      </c>
      <c r="G7049" t="s">
        <v>9457</v>
      </c>
      <c r="H7049">
        <v>777</v>
      </c>
      <c r="I7049">
        <v>19</v>
      </c>
      <c r="J7049" t="s">
        <v>25428</v>
      </c>
      <c r="L7049" t="s">
        <v>25607</v>
      </c>
    </row>
    <row r="7050" spans="1:12" x14ac:dyDescent="0.25">
      <c r="A7050" t="s">
        <v>9456</v>
      </c>
      <c r="B7050" t="s">
        <v>9453</v>
      </c>
      <c r="C7050" t="s">
        <v>9454</v>
      </c>
      <c r="D7050" t="s">
        <v>9455</v>
      </c>
      <c r="E7050" s="117">
        <v>43031</v>
      </c>
      <c r="F7050" s="118">
        <v>0.49137731481481484</v>
      </c>
      <c r="G7050" t="s">
        <v>9457</v>
      </c>
      <c r="H7050">
        <v>777</v>
      </c>
      <c r="I7050">
        <v>20</v>
      </c>
      <c r="J7050" t="s">
        <v>25428</v>
      </c>
      <c r="L7050" t="s">
        <v>27</v>
      </c>
    </row>
    <row r="7051" spans="1:12" x14ac:dyDescent="0.25">
      <c r="A7051" t="s">
        <v>9456</v>
      </c>
      <c r="B7051" t="s">
        <v>9453</v>
      </c>
      <c r="C7051" t="s">
        <v>9454</v>
      </c>
      <c r="D7051" t="s">
        <v>9455</v>
      </c>
      <c r="E7051" s="117">
        <v>43031</v>
      </c>
      <c r="F7051" s="118">
        <v>0.49137731481481484</v>
      </c>
      <c r="G7051" t="s">
        <v>9457</v>
      </c>
      <c r="H7051">
        <v>777</v>
      </c>
      <c r="I7051">
        <v>22</v>
      </c>
      <c r="J7051" t="s">
        <v>25428</v>
      </c>
      <c r="L7051" t="s">
        <v>25608</v>
      </c>
    </row>
    <row r="7052" spans="1:12" x14ac:dyDescent="0.25">
      <c r="A7052" t="s">
        <v>9456</v>
      </c>
      <c r="B7052" t="s">
        <v>9453</v>
      </c>
      <c r="C7052" t="s">
        <v>9454</v>
      </c>
      <c r="D7052" t="s">
        <v>9455</v>
      </c>
      <c r="E7052" s="117">
        <v>43031</v>
      </c>
      <c r="F7052" s="118">
        <v>0.49140046296296297</v>
      </c>
      <c r="G7052" t="s">
        <v>9457</v>
      </c>
      <c r="H7052">
        <v>778</v>
      </c>
      <c r="I7052">
        <v>2</v>
      </c>
      <c r="J7052" t="s">
        <v>25428</v>
      </c>
      <c r="L7052" t="s">
        <v>5</v>
      </c>
    </row>
    <row r="7053" spans="1:12" x14ac:dyDescent="0.25">
      <c r="A7053" t="s">
        <v>9456</v>
      </c>
      <c r="B7053" t="s">
        <v>9453</v>
      </c>
      <c r="C7053" t="s">
        <v>9454</v>
      </c>
      <c r="D7053" t="s">
        <v>9455</v>
      </c>
      <c r="E7053" s="117">
        <v>43031</v>
      </c>
      <c r="F7053" s="118">
        <v>0.49140046296296297</v>
      </c>
      <c r="G7053" t="s">
        <v>9457</v>
      </c>
      <c r="H7053">
        <v>778</v>
      </c>
      <c r="I7053">
        <v>5</v>
      </c>
      <c r="J7053" t="s">
        <v>25428</v>
      </c>
      <c r="L7053" t="s">
        <v>177</v>
      </c>
    </row>
    <row r="7054" spans="1:12" x14ac:dyDescent="0.25">
      <c r="A7054" t="s">
        <v>9456</v>
      </c>
      <c r="B7054" t="s">
        <v>9453</v>
      </c>
      <c r="C7054" t="s">
        <v>9454</v>
      </c>
      <c r="D7054" t="s">
        <v>9455</v>
      </c>
      <c r="E7054" s="117">
        <v>43031</v>
      </c>
      <c r="F7054" s="118">
        <v>0.49140046296296297</v>
      </c>
      <c r="G7054" t="s">
        <v>9457</v>
      </c>
      <c r="H7054">
        <v>778</v>
      </c>
      <c r="I7054">
        <v>7</v>
      </c>
      <c r="J7054" t="s">
        <v>25428</v>
      </c>
      <c r="L7054">
        <v>131</v>
      </c>
    </row>
    <row r="7055" spans="1:12" x14ac:dyDescent="0.25">
      <c r="A7055" t="s">
        <v>9456</v>
      </c>
      <c r="B7055" t="s">
        <v>9453</v>
      </c>
      <c r="C7055" t="s">
        <v>9454</v>
      </c>
      <c r="D7055" t="s">
        <v>9455</v>
      </c>
      <c r="E7055" s="117">
        <v>43031</v>
      </c>
      <c r="F7055" s="118">
        <v>0.49140046296296297</v>
      </c>
      <c r="G7055" t="s">
        <v>9457</v>
      </c>
      <c r="H7055">
        <v>778</v>
      </c>
      <c r="I7055">
        <v>8</v>
      </c>
      <c r="J7055" t="s">
        <v>25428</v>
      </c>
      <c r="L7055">
        <v>100000</v>
      </c>
    </row>
    <row r="7056" spans="1:12" x14ac:dyDescent="0.25">
      <c r="A7056" t="s">
        <v>9456</v>
      </c>
      <c r="B7056" t="s">
        <v>9453</v>
      </c>
      <c r="C7056" t="s">
        <v>9454</v>
      </c>
      <c r="D7056" t="s">
        <v>9455</v>
      </c>
      <c r="E7056" s="117">
        <v>43031</v>
      </c>
      <c r="F7056" s="118">
        <v>0.49141203703703701</v>
      </c>
      <c r="G7056" t="s">
        <v>9457</v>
      </c>
      <c r="H7056">
        <v>778</v>
      </c>
      <c r="I7056">
        <v>12</v>
      </c>
      <c r="J7056" t="s">
        <v>25428</v>
      </c>
      <c r="L7056">
        <v>-11.86221862396</v>
      </c>
    </row>
    <row r="7057" spans="1:12" x14ac:dyDescent="0.25">
      <c r="A7057" t="s">
        <v>9456</v>
      </c>
      <c r="B7057" t="s">
        <v>9453</v>
      </c>
      <c r="C7057" t="s">
        <v>9454</v>
      </c>
      <c r="D7057" t="s">
        <v>9455</v>
      </c>
      <c r="E7057" s="117">
        <v>43031</v>
      </c>
      <c r="F7057" s="118">
        <v>0.49141203703703701</v>
      </c>
      <c r="G7057" t="s">
        <v>9457</v>
      </c>
      <c r="H7057">
        <v>778</v>
      </c>
      <c r="I7057">
        <v>13</v>
      </c>
      <c r="J7057" t="s">
        <v>25428</v>
      </c>
      <c r="L7057">
        <v>-61.658165144023499</v>
      </c>
    </row>
    <row r="7058" spans="1:12" x14ac:dyDescent="0.25">
      <c r="A7058" t="s">
        <v>9456</v>
      </c>
      <c r="B7058" t="s">
        <v>9453</v>
      </c>
      <c r="C7058" t="s">
        <v>9454</v>
      </c>
      <c r="D7058" t="s">
        <v>9455</v>
      </c>
      <c r="E7058" s="117">
        <v>43031</v>
      </c>
      <c r="F7058" s="118">
        <v>0.49141203703703701</v>
      </c>
      <c r="G7058" t="s">
        <v>9457</v>
      </c>
      <c r="H7058">
        <v>778</v>
      </c>
      <c r="I7058">
        <v>14</v>
      </c>
      <c r="J7058" t="s">
        <v>25428</v>
      </c>
      <c r="L7058">
        <v>267</v>
      </c>
    </row>
    <row r="7059" spans="1:12" x14ac:dyDescent="0.25">
      <c r="A7059" t="s">
        <v>9456</v>
      </c>
      <c r="B7059" t="s">
        <v>9453</v>
      </c>
      <c r="C7059" t="s">
        <v>9454</v>
      </c>
      <c r="D7059" t="s">
        <v>9455</v>
      </c>
      <c r="E7059" s="117">
        <v>43031</v>
      </c>
      <c r="F7059" s="118">
        <v>0.49141203703703701</v>
      </c>
      <c r="G7059" t="s">
        <v>9457</v>
      </c>
      <c r="H7059">
        <v>778</v>
      </c>
      <c r="I7059">
        <v>15</v>
      </c>
      <c r="J7059" t="s">
        <v>25428</v>
      </c>
      <c r="L7059" t="s">
        <v>25406</v>
      </c>
    </row>
    <row r="7060" spans="1:12" x14ac:dyDescent="0.25">
      <c r="A7060" t="s">
        <v>9456</v>
      </c>
      <c r="B7060" t="s">
        <v>9453</v>
      </c>
      <c r="C7060" t="s">
        <v>9454</v>
      </c>
      <c r="D7060" t="s">
        <v>9455</v>
      </c>
      <c r="E7060" s="117">
        <v>43031</v>
      </c>
      <c r="F7060" s="118">
        <v>0.49141203703703701</v>
      </c>
      <c r="G7060" t="s">
        <v>9457</v>
      </c>
      <c r="H7060">
        <v>778</v>
      </c>
      <c r="I7060">
        <v>19</v>
      </c>
      <c r="J7060" t="s">
        <v>25428</v>
      </c>
      <c r="L7060" t="s">
        <v>25610</v>
      </c>
    </row>
    <row r="7061" spans="1:12" x14ac:dyDescent="0.25">
      <c r="A7061" t="s">
        <v>9456</v>
      </c>
      <c r="B7061" t="s">
        <v>9453</v>
      </c>
      <c r="C7061" t="s">
        <v>9454</v>
      </c>
      <c r="D7061" t="s">
        <v>9455</v>
      </c>
      <c r="E7061" s="117">
        <v>43031</v>
      </c>
      <c r="F7061" s="118">
        <v>0.49141203703703701</v>
      </c>
      <c r="G7061" t="s">
        <v>9457</v>
      </c>
      <c r="H7061">
        <v>778</v>
      </c>
      <c r="I7061">
        <v>20</v>
      </c>
      <c r="J7061" t="s">
        <v>25428</v>
      </c>
      <c r="L7061" t="s">
        <v>42</v>
      </c>
    </row>
    <row r="7062" spans="1:12" x14ac:dyDescent="0.25">
      <c r="A7062" t="s">
        <v>9456</v>
      </c>
      <c r="B7062" t="s">
        <v>9453</v>
      </c>
      <c r="C7062" t="s">
        <v>9454</v>
      </c>
      <c r="D7062" t="s">
        <v>9455</v>
      </c>
      <c r="E7062" s="117">
        <v>43031</v>
      </c>
      <c r="F7062" s="118">
        <v>0.49141203703703701</v>
      </c>
      <c r="G7062" t="s">
        <v>9457</v>
      </c>
      <c r="H7062">
        <v>778</v>
      </c>
      <c r="I7062">
        <v>22</v>
      </c>
      <c r="J7062" t="s">
        <v>25428</v>
      </c>
      <c r="L7062" t="s">
        <v>25611</v>
      </c>
    </row>
    <row r="7063" spans="1:12" x14ac:dyDescent="0.25">
      <c r="A7063" t="s">
        <v>9456</v>
      </c>
      <c r="B7063" t="s">
        <v>9453</v>
      </c>
      <c r="C7063" t="s">
        <v>9454</v>
      </c>
      <c r="D7063" t="s">
        <v>9455</v>
      </c>
      <c r="E7063" s="117">
        <v>43031</v>
      </c>
      <c r="F7063" s="118">
        <v>0.4914351851851852</v>
      </c>
      <c r="G7063" t="s">
        <v>9457</v>
      </c>
      <c r="H7063">
        <v>779</v>
      </c>
      <c r="I7063">
        <v>2</v>
      </c>
      <c r="J7063" t="s">
        <v>25428</v>
      </c>
      <c r="L7063" t="s">
        <v>5</v>
      </c>
    </row>
    <row r="7064" spans="1:12" x14ac:dyDescent="0.25">
      <c r="A7064" t="s">
        <v>9456</v>
      </c>
      <c r="B7064" t="s">
        <v>9453</v>
      </c>
      <c r="C7064" t="s">
        <v>9454</v>
      </c>
      <c r="D7064" t="s">
        <v>9455</v>
      </c>
      <c r="E7064" s="117">
        <v>43031</v>
      </c>
      <c r="F7064" s="118">
        <v>0.49144675925925929</v>
      </c>
      <c r="G7064" t="s">
        <v>9457</v>
      </c>
      <c r="H7064">
        <v>779</v>
      </c>
      <c r="I7064">
        <v>5</v>
      </c>
      <c r="J7064" t="s">
        <v>25428</v>
      </c>
      <c r="L7064" t="s">
        <v>177</v>
      </c>
    </row>
    <row r="7065" spans="1:12" x14ac:dyDescent="0.25">
      <c r="A7065" t="s">
        <v>9456</v>
      </c>
      <c r="B7065" t="s">
        <v>9453</v>
      </c>
      <c r="C7065" t="s">
        <v>9454</v>
      </c>
      <c r="D7065" t="s">
        <v>9455</v>
      </c>
      <c r="E7065" s="117">
        <v>43031</v>
      </c>
      <c r="F7065" s="118">
        <v>0.49144675925925929</v>
      </c>
      <c r="G7065" t="s">
        <v>9457</v>
      </c>
      <c r="H7065">
        <v>779</v>
      </c>
      <c r="I7065">
        <v>7</v>
      </c>
      <c r="J7065" t="s">
        <v>25428</v>
      </c>
      <c r="L7065">
        <v>132</v>
      </c>
    </row>
    <row r="7066" spans="1:12" x14ac:dyDescent="0.25">
      <c r="A7066" t="s">
        <v>9456</v>
      </c>
      <c r="B7066" t="s">
        <v>9453</v>
      </c>
      <c r="C7066" t="s">
        <v>9454</v>
      </c>
      <c r="D7066" t="s">
        <v>9455</v>
      </c>
      <c r="E7066" s="117">
        <v>43031</v>
      </c>
      <c r="F7066" s="118">
        <v>0.49144675925925929</v>
      </c>
      <c r="G7066" t="s">
        <v>9457</v>
      </c>
      <c r="H7066">
        <v>779</v>
      </c>
      <c r="I7066">
        <v>8</v>
      </c>
      <c r="J7066" t="s">
        <v>25428</v>
      </c>
      <c r="L7066">
        <v>100000</v>
      </c>
    </row>
    <row r="7067" spans="1:12" x14ac:dyDescent="0.25">
      <c r="A7067" t="s">
        <v>9456</v>
      </c>
      <c r="B7067" t="s">
        <v>9453</v>
      </c>
      <c r="C7067" t="s">
        <v>9454</v>
      </c>
      <c r="D7067" t="s">
        <v>9455</v>
      </c>
      <c r="E7067" s="117">
        <v>43031</v>
      </c>
      <c r="F7067" s="118">
        <v>0.49144675925925929</v>
      </c>
      <c r="G7067" t="s">
        <v>9457</v>
      </c>
      <c r="H7067">
        <v>779</v>
      </c>
      <c r="I7067">
        <v>12</v>
      </c>
      <c r="J7067" t="s">
        <v>25428</v>
      </c>
      <c r="L7067">
        <v>-11.841430781797101</v>
      </c>
    </row>
    <row r="7068" spans="1:12" x14ac:dyDescent="0.25">
      <c r="A7068" t="s">
        <v>9456</v>
      </c>
      <c r="B7068" t="s">
        <v>9453</v>
      </c>
      <c r="C7068" t="s">
        <v>9454</v>
      </c>
      <c r="D7068" t="s">
        <v>9455</v>
      </c>
      <c r="E7068" s="117">
        <v>43031</v>
      </c>
      <c r="F7068" s="118">
        <v>0.49144675925925929</v>
      </c>
      <c r="G7068" t="s">
        <v>9457</v>
      </c>
      <c r="H7068">
        <v>779</v>
      </c>
      <c r="I7068">
        <v>13</v>
      </c>
      <c r="J7068" t="s">
        <v>25428</v>
      </c>
      <c r="L7068">
        <v>-61.6692075065842</v>
      </c>
    </row>
    <row r="7069" spans="1:12" x14ac:dyDescent="0.25">
      <c r="A7069" t="s">
        <v>9456</v>
      </c>
      <c r="B7069" t="s">
        <v>9453</v>
      </c>
      <c r="C7069" t="s">
        <v>9454</v>
      </c>
      <c r="D7069" t="s">
        <v>9455</v>
      </c>
      <c r="E7069" s="117">
        <v>43031</v>
      </c>
      <c r="F7069" s="118">
        <v>0.49144675925925929</v>
      </c>
      <c r="G7069" t="s">
        <v>9457</v>
      </c>
      <c r="H7069">
        <v>779</v>
      </c>
      <c r="I7069">
        <v>14</v>
      </c>
      <c r="J7069" t="s">
        <v>25428</v>
      </c>
      <c r="L7069">
        <v>264</v>
      </c>
    </row>
    <row r="7070" spans="1:12" x14ac:dyDescent="0.25">
      <c r="A7070" t="s">
        <v>9456</v>
      </c>
      <c r="B7070" t="s">
        <v>9453</v>
      </c>
      <c r="C7070" t="s">
        <v>9454</v>
      </c>
      <c r="D7070" t="s">
        <v>9455</v>
      </c>
      <c r="E7070" s="117">
        <v>43031</v>
      </c>
      <c r="F7070" s="118">
        <v>0.49145833333333333</v>
      </c>
      <c r="G7070" t="s">
        <v>9457</v>
      </c>
      <c r="H7070">
        <v>779</v>
      </c>
      <c r="I7070">
        <v>15</v>
      </c>
      <c r="J7070" t="s">
        <v>25428</v>
      </c>
      <c r="L7070" t="s">
        <v>25406</v>
      </c>
    </row>
    <row r="7071" spans="1:12" x14ac:dyDescent="0.25">
      <c r="A7071" t="s">
        <v>9456</v>
      </c>
      <c r="B7071" t="s">
        <v>9453</v>
      </c>
      <c r="C7071" t="s">
        <v>9454</v>
      </c>
      <c r="D7071" t="s">
        <v>9455</v>
      </c>
      <c r="E7071" s="117">
        <v>43031</v>
      </c>
      <c r="F7071" s="118">
        <v>0.49145833333333333</v>
      </c>
      <c r="G7071" t="s">
        <v>9457</v>
      </c>
      <c r="H7071">
        <v>779</v>
      </c>
      <c r="I7071">
        <v>19</v>
      </c>
      <c r="J7071" t="s">
        <v>25428</v>
      </c>
      <c r="L7071" t="s">
        <v>25613</v>
      </c>
    </row>
    <row r="7072" spans="1:12" x14ac:dyDescent="0.25">
      <c r="A7072" t="s">
        <v>9456</v>
      </c>
      <c r="B7072" t="s">
        <v>9453</v>
      </c>
      <c r="C7072" t="s">
        <v>9454</v>
      </c>
      <c r="D7072" t="s">
        <v>9455</v>
      </c>
      <c r="E7072" s="117">
        <v>43031</v>
      </c>
      <c r="F7072" s="118">
        <v>0.49145833333333333</v>
      </c>
      <c r="G7072" t="s">
        <v>9457</v>
      </c>
      <c r="H7072">
        <v>779</v>
      </c>
      <c r="I7072">
        <v>20</v>
      </c>
      <c r="J7072" t="s">
        <v>25428</v>
      </c>
      <c r="L7072" t="s">
        <v>42</v>
      </c>
    </row>
    <row r="7073" spans="1:12" x14ac:dyDescent="0.25">
      <c r="A7073" t="s">
        <v>9456</v>
      </c>
      <c r="B7073" t="s">
        <v>9453</v>
      </c>
      <c r="C7073" t="s">
        <v>9454</v>
      </c>
      <c r="D7073" t="s">
        <v>9455</v>
      </c>
      <c r="E7073" s="117">
        <v>43031</v>
      </c>
      <c r="F7073" s="118">
        <v>0.49145833333333333</v>
      </c>
      <c r="G7073" t="s">
        <v>9457</v>
      </c>
      <c r="H7073">
        <v>779</v>
      </c>
      <c r="I7073">
        <v>22</v>
      </c>
      <c r="J7073" t="s">
        <v>25428</v>
      </c>
      <c r="L7073" t="s">
        <v>25614</v>
      </c>
    </row>
    <row r="7074" spans="1:12" x14ac:dyDescent="0.25">
      <c r="A7074" t="s">
        <v>9456</v>
      </c>
      <c r="B7074" t="s">
        <v>9453</v>
      </c>
      <c r="C7074" t="s">
        <v>9454</v>
      </c>
      <c r="D7074" t="s">
        <v>9455</v>
      </c>
      <c r="E7074" s="117">
        <v>43031</v>
      </c>
      <c r="F7074" s="118">
        <v>0.49148148148148146</v>
      </c>
      <c r="G7074" t="s">
        <v>9457</v>
      </c>
      <c r="H7074">
        <v>780</v>
      </c>
      <c r="I7074">
        <v>2</v>
      </c>
      <c r="J7074" t="s">
        <v>25428</v>
      </c>
      <c r="L7074" t="s">
        <v>5</v>
      </c>
    </row>
    <row r="7075" spans="1:12" x14ac:dyDescent="0.25">
      <c r="A7075" t="s">
        <v>9456</v>
      </c>
      <c r="B7075" t="s">
        <v>9453</v>
      </c>
      <c r="C7075" t="s">
        <v>9454</v>
      </c>
      <c r="D7075" t="s">
        <v>9455</v>
      </c>
      <c r="E7075" s="117">
        <v>43031</v>
      </c>
      <c r="F7075" s="118">
        <v>0.49148148148148146</v>
      </c>
      <c r="G7075" t="s">
        <v>9457</v>
      </c>
      <c r="H7075">
        <v>780</v>
      </c>
      <c r="I7075">
        <v>5</v>
      </c>
      <c r="J7075" t="s">
        <v>25428</v>
      </c>
      <c r="L7075" t="s">
        <v>177</v>
      </c>
    </row>
    <row r="7076" spans="1:12" x14ac:dyDescent="0.25">
      <c r="A7076" t="s">
        <v>9456</v>
      </c>
      <c r="B7076" t="s">
        <v>9453</v>
      </c>
      <c r="C7076" t="s">
        <v>9454</v>
      </c>
      <c r="D7076" t="s">
        <v>9455</v>
      </c>
      <c r="E7076" s="117">
        <v>43031</v>
      </c>
      <c r="F7076" s="118">
        <v>0.4914930555555555</v>
      </c>
      <c r="G7076" t="s">
        <v>9457</v>
      </c>
      <c r="H7076">
        <v>780</v>
      </c>
      <c r="I7076">
        <v>7</v>
      </c>
      <c r="J7076" t="s">
        <v>25428</v>
      </c>
      <c r="L7076">
        <v>133</v>
      </c>
    </row>
    <row r="7077" spans="1:12" x14ac:dyDescent="0.25">
      <c r="A7077" t="s">
        <v>9456</v>
      </c>
      <c r="B7077" t="s">
        <v>9453</v>
      </c>
      <c r="C7077" t="s">
        <v>9454</v>
      </c>
      <c r="D7077" t="s">
        <v>9455</v>
      </c>
      <c r="E7077" s="117">
        <v>43031</v>
      </c>
      <c r="F7077" s="118">
        <v>0.4914930555555555</v>
      </c>
      <c r="G7077" t="s">
        <v>9457</v>
      </c>
      <c r="H7077">
        <v>780</v>
      </c>
      <c r="I7077">
        <v>8</v>
      </c>
      <c r="J7077" t="s">
        <v>25428</v>
      </c>
      <c r="L7077">
        <v>100000</v>
      </c>
    </row>
    <row r="7078" spans="1:12" x14ac:dyDescent="0.25">
      <c r="A7078" t="s">
        <v>9456</v>
      </c>
      <c r="B7078" t="s">
        <v>9453</v>
      </c>
      <c r="C7078" t="s">
        <v>9454</v>
      </c>
      <c r="D7078" t="s">
        <v>9455</v>
      </c>
      <c r="E7078" s="117">
        <v>43031</v>
      </c>
      <c r="F7078" s="118">
        <v>0.4914930555555555</v>
      </c>
      <c r="G7078" t="s">
        <v>9457</v>
      </c>
      <c r="H7078">
        <v>780</v>
      </c>
      <c r="I7078">
        <v>12</v>
      </c>
      <c r="J7078" t="s">
        <v>25428</v>
      </c>
      <c r="L7078">
        <v>-11.7894224095465</v>
      </c>
    </row>
    <row r="7079" spans="1:12" x14ac:dyDescent="0.25">
      <c r="A7079" t="s">
        <v>9456</v>
      </c>
      <c r="B7079" t="s">
        <v>9453</v>
      </c>
      <c r="C7079" t="s">
        <v>9454</v>
      </c>
      <c r="D7079" t="s">
        <v>9455</v>
      </c>
      <c r="E7079" s="117">
        <v>43031</v>
      </c>
      <c r="F7079" s="118">
        <v>0.4914930555555555</v>
      </c>
      <c r="G7079" t="s">
        <v>9457</v>
      </c>
      <c r="H7079">
        <v>780</v>
      </c>
      <c r="I7079">
        <v>13</v>
      </c>
      <c r="J7079" t="s">
        <v>25428</v>
      </c>
      <c r="L7079">
        <v>-61.742020855295301</v>
      </c>
    </row>
    <row r="7080" spans="1:12" x14ac:dyDescent="0.25">
      <c r="A7080" t="s">
        <v>9456</v>
      </c>
      <c r="B7080" t="s">
        <v>9453</v>
      </c>
      <c r="C7080" t="s">
        <v>9454</v>
      </c>
      <c r="D7080" t="s">
        <v>9455</v>
      </c>
      <c r="E7080" s="117">
        <v>43031</v>
      </c>
      <c r="F7080" s="118">
        <v>0.4914930555555555</v>
      </c>
      <c r="G7080" t="s">
        <v>9457</v>
      </c>
      <c r="H7080">
        <v>780</v>
      </c>
      <c r="I7080">
        <v>14</v>
      </c>
      <c r="J7080" t="s">
        <v>25428</v>
      </c>
      <c r="L7080">
        <v>246</v>
      </c>
    </row>
    <row r="7081" spans="1:12" x14ac:dyDescent="0.25">
      <c r="A7081" t="s">
        <v>9456</v>
      </c>
      <c r="B7081" t="s">
        <v>9453</v>
      </c>
      <c r="C7081" t="s">
        <v>9454</v>
      </c>
      <c r="D7081" t="s">
        <v>9455</v>
      </c>
      <c r="E7081" s="117">
        <v>43031</v>
      </c>
      <c r="F7081" s="118">
        <v>0.4914930555555555</v>
      </c>
      <c r="G7081" t="s">
        <v>9457</v>
      </c>
      <c r="H7081">
        <v>780</v>
      </c>
      <c r="I7081">
        <v>15</v>
      </c>
      <c r="J7081" t="s">
        <v>25428</v>
      </c>
      <c r="L7081" t="s">
        <v>25406</v>
      </c>
    </row>
    <row r="7082" spans="1:12" x14ac:dyDescent="0.25">
      <c r="A7082" t="s">
        <v>9456</v>
      </c>
      <c r="B7082" t="s">
        <v>9453</v>
      </c>
      <c r="C7082" t="s">
        <v>9454</v>
      </c>
      <c r="D7082" t="s">
        <v>9455</v>
      </c>
      <c r="E7082" s="117">
        <v>43031</v>
      </c>
      <c r="F7082" s="118">
        <v>0.49150462962962965</v>
      </c>
      <c r="G7082" t="s">
        <v>9457</v>
      </c>
      <c r="H7082">
        <v>780</v>
      </c>
      <c r="I7082">
        <v>19</v>
      </c>
      <c r="J7082" t="s">
        <v>25428</v>
      </c>
      <c r="L7082" t="s">
        <v>25616</v>
      </c>
    </row>
    <row r="7083" spans="1:12" x14ac:dyDescent="0.25">
      <c r="A7083" t="s">
        <v>9456</v>
      </c>
      <c r="B7083" t="s">
        <v>9453</v>
      </c>
      <c r="C7083" t="s">
        <v>9454</v>
      </c>
      <c r="D7083" t="s">
        <v>9455</v>
      </c>
      <c r="E7083" s="117">
        <v>43031</v>
      </c>
      <c r="F7083" s="118">
        <v>0.49150462962962965</v>
      </c>
      <c r="G7083" t="s">
        <v>9457</v>
      </c>
      <c r="H7083">
        <v>780</v>
      </c>
      <c r="I7083">
        <v>20</v>
      </c>
      <c r="J7083" t="s">
        <v>25428</v>
      </c>
      <c r="L7083" t="s">
        <v>12</v>
      </c>
    </row>
    <row r="7084" spans="1:12" x14ac:dyDescent="0.25">
      <c r="A7084" t="s">
        <v>9456</v>
      </c>
      <c r="B7084" t="s">
        <v>9453</v>
      </c>
      <c r="C7084" t="s">
        <v>9454</v>
      </c>
      <c r="D7084" t="s">
        <v>9455</v>
      </c>
      <c r="E7084" s="117">
        <v>43031</v>
      </c>
      <c r="F7084" s="118">
        <v>0.49150462962962965</v>
      </c>
      <c r="G7084" t="s">
        <v>9457</v>
      </c>
      <c r="H7084">
        <v>780</v>
      </c>
      <c r="I7084">
        <v>22</v>
      </c>
      <c r="J7084" t="s">
        <v>25428</v>
      </c>
      <c r="L7084" t="s">
        <v>25617</v>
      </c>
    </row>
    <row r="7085" spans="1:12" x14ac:dyDescent="0.25">
      <c r="A7085" t="s">
        <v>9456</v>
      </c>
      <c r="B7085" t="s">
        <v>9453</v>
      </c>
      <c r="C7085" t="s">
        <v>9454</v>
      </c>
      <c r="D7085" t="s">
        <v>9455</v>
      </c>
      <c r="E7085" s="117">
        <v>43031</v>
      </c>
      <c r="F7085" s="118">
        <v>0.49152777777777779</v>
      </c>
      <c r="G7085" t="s">
        <v>9457</v>
      </c>
      <c r="H7085">
        <v>781</v>
      </c>
      <c r="I7085">
        <v>2</v>
      </c>
      <c r="J7085" t="s">
        <v>25428</v>
      </c>
      <c r="L7085" t="s">
        <v>5</v>
      </c>
    </row>
    <row r="7086" spans="1:12" x14ac:dyDescent="0.25">
      <c r="A7086" t="s">
        <v>9456</v>
      </c>
      <c r="B7086" t="s">
        <v>9453</v>
      </c>
      <c r="C7086" t="s">
        <v>9454</v>
      </c>
      <c r="D7086" t="s">
        <v>9455</v>
      </c>
      <c r="E7086" s="117">
        <v>43031</v>
      </c>
      <c r="F7086" s="118">
        <v>0.49152777777777779</v>
      </c>
      <c r="G7086" t="s">
        <v>9457</v>
      </c>
      <c r="H7086">
        <v>781</v>
      </c>
      <c r="I7086">
        <v>5</v>
      </c>
      <c r="J7086" t="s">
        <v>25428</v>
      </c>
      <c r="L7086" t="s">
        <v>177</v>
      </c>
    </row>
    <row r="7087" spans="1:12" x14ac:dyDescent="0.25">
      <c r="A7087" t="s">
        <v>9456</v>
      </c>
      <c r="B7087" t="s">
        <v>9453</v>
      </c>
      <c r="C7087" t="s">
        <v>9454</v>
      </c>
      <c r="D7087" t="s">
        <v>9455</v>
      </c>
      <c r="E7087" s="117">
        <v>43031</v>
      </c>
      <c r="F7087" s="118">
        <v>0.49152777777777779</v>
      </c>
      <c r="G7087" t="s">
        <v>9457</v>
      </c>
      <c r="H7087">
        <v>781</v>
      </c>
      <c r="I7087">
        <v>7</v>
      </c>
      <c r="J7087" t="s">
        <v>25428</v>
      </c>
      <c r="L7087">
        <v>134</v>
      </c>
    </row>
    <row r="7088" spans="1:12" x14ac:dyDescent="0.25">
      <c r="A7088" t="s">
        <v>9456</v>
      </c>
      <c r="B7088" t="s">
        <v>9453</v>
      </c>
      <c r="C7088" t="s">
        <v>9454</v>
      </c>
      <c r="D7088" t="s">
        <v>9455</v>
      </c>
      <c r="E7088" s="117">
        <v>43031</v>
      </c>
      <c r="F7088" s="118">
        <v>0.49152777777777779</v>
      </c>
      <c r="G7088" t="s">
        <v>9457</v>
      </c>
      <c r="H7088">
        <v>781</v>
      </c>
      <c r="I7088">
        <v>8</v>
      </c>
      <c r="J7088" t="s">
        <v>25428</v>
      </c>
      <c r="L7088">
        <v>100000</v>
      </c>
    </row>
    <row r="7089" spans="1:12" x14ac:dyDescent="0.25">
      <c r="A7089" t="s">
        <v>9456</v>
      </c>
      <c r="B7089" t="s">
        <v>9453</v>
      </c>
      <c r="C7089" t="s">
        <v>9454</v>
      </c>
      <c r="D7089" t="s">
        <v>9455</v>
      </c>
      <c r="E7089" s="117">
        <v>43031</v>
      </c>
      <c r="F7089" s="118">
        <v>0.49153935185185182</v>
      </c>
      <c r="G7089" t="s">
        <v>9457</v>
      </c>
      <c r="H7089">
        <v>781</v>
      </c>
      <c r="I7089">
        <v>12</v>
      </c>
      <c r="J7089" t="s">
        <v>25428</v>
      </c>
      <c r="L7089">
        <v>-11.696907146198701</v>
      </c>
    </row>
    <row r="7090" spans="1:12" x14ac:dyDescent="0.25">
      <c r="A7090" t="s">
        <v>9456</v>
      </c>
      <c r="B7090" t="s">
        <v>9453</v>
      </c>
      <c r="C7090" t="s">
        <v>9454</v>
      </c>
      <c r="D7090" t="s">
        <v>9455</v>
      </c>
      <c r="E7090" s="117">
        <v>43031</v>
      </c>
      <c r="F7090" s="118">
        <v>0.49153935185185182</v>
      </c>
      <c r="G7090" t="s">
        <v>9457</v>
      </c>
      <c r="H7090">
        <v>781</v>
      </c>
      <c r="I7090">
        <v>13</v>
      </c>
      <c r="J7090" t="s">
        <v>25428</v>
      </c>
      <c r="L7090">
        <v>-61.960193699747599</v>
      </c>
    </row>
    <row r="7091" spans="1:12" x14ac:dyDescent="0.25">
      <c r="A7091" t="s">
        <v>9456</v>
      </c>
      <c r="B7091" t="s">
        <v>9453</v>
      </c>
      <c r="C7091" t="s">
        <v>9454</v>
      </c>
      <c r="D7091" t="s">
        <v>9455</v>
      </c>
      <c r="E7091" s="117">
        <v>43031</v>
      </c>
      <c r="F7091" s="118">
        <v>0.49153935185185182</v>
      </c>
      <c r="G7091" t="s">
        <v>9457</v>
      </c>
      <c r="H7091">
        <v>781</v>
      </c>
      <c r="I7091">
        <v>14</v>
      </c>
      <c r="J7091" t="s">
        <v>25428</v>
      </c>
      <c r="L7091">
        <v>246</v>
      </c>
    </row>
    <row r="7092" spans="1:12" x14ac:dyDescent="0.25">
      <c r="A7092" t="s">
        <v>9456</v>
      </c>
      <c r="B7092" t="s">
        <v>9453</v>
      </c>
      <c r="C7092" t="s">
        <v>9454</v>
      </c>
      <c r="D7092" t="s">
        <v>9455</v>
      </c>
      <c r="E7092" s="117">
        <v>43031</v>
      </c>
      <c r="F7092" s="118">
        <v>0.49153935185185182</v>
      </c>
      <c r="G7092" t="s">
        <v>9457</v>
      </c>
      <c r="H7092">
        <v>781</v>
      </c>
      <c r="I7092">
        <v>15</v>
      </c>
      <c r="J7092" t="s">
        <v>25428</v>
      </c>
      <c r="L7092" t="s">
        <v>25619</v>
      </c>
    </row>
    <row r="7093" spans="1:12" x14ac:dyDescent="0.25">
      <c r="A7093" t="s">
        <v>9456</v>
      </c>
      <c r="B7093" t="s">
        <v>9453</v>
      </c>
      <c r="C7093" t="s">
        <v>9454</v>
      </c>
      <c r="D7093" t="s">
        <v>9455</v>
      </c>
      <c r="E7093" s="117">
        <v>43031</v>
      </c>
      <c r="F7093" s="118">
        <v>0.49153935185185182</v>
      </c>
      <c r="G7093" t="s">
        <v>9457</v>
      </c>
      <c r="H7093">
        <v>781</v>
      </c>
      <c r="I7093">
        <v>19</v>
      </c>
      <c r="J7093" t="s">
        <v>25428</v>
      </c>
      <c r="L7093" t="s">
        <v>25620</v>
      </c>
    </row>
    <row r="7094" spans="1:12" x14ac:dyDescent="0.25">
      <c r="A7094" t="s">
        <v>9456</v>
      </c>
      <c r="B7094" t="s">
        <v>9453</v>
      </c>
      <c r="C7094" t="s">
        <v>9454</v>
      </c>
      <c r="D7094" t="s">
        <v>9455</v>
      </c>
      <c r="E7094" s="117">
        <v>43031</v>
      </c>
      <c r="F7094" s="118">
        <v>0.49153935185185182</v>
      </c>
      <c r="G7094" t="s">
        <v>9457</v>
      </c>
      <c r="H7094">
        <v>781</v>
      </c>
      <c r="I7094">
        <v>20</v>
      </c>
      <c r="J7094" t="s">
        <v>25428</v>
      </c>
      <c r="L7094" t="s">
        <v>42</v>
      </c>
    </row>
    <row r="7095" spans="1:12" x14ac:dyDescent="0.25">
      <c r="A7095" t="s">
        <v>9456</v>
      </c>
      <c r="B7095" t="s">
        <v>9453</v>
      </c>
      <c r="C7095" t="s">
        <v>9454</v>
      </c>
      <c r="D7095" t="s">
        <v>9455</v>
      </c>
      <c r="E7095" s="117">
        <v>43031</v>
      </c>
      <c r="F7095" s="118">
        <v>0.49155092592592592</v>
      </c>
      <c r="G7095" t="s">
        <v>9457</v>
      </c>
      <c r="H7095">
        <v>781</v>
      </c>
      <c r="I7095">
        <v>22</v>
      </c>
      <c r="J7095" t="s">
        <v>25428</v>
      </c>
      <c r="L7095" t="s">
        <v>25621</v>
      </c>
    </row>
    <row r="7096" spans="1:12" x14ac:dyDescent="0.25">
      <c r="A7096" t="s">
        <v>9456</v>
      </c>
      <c r="B7096" t="s">
        <v>9453</v>
      </c>
      <c r="C7096" t="s">
        <v>9454</v>
      </c>
      <c r="D7096" t="s">
        <v>9455</v>
      </c>
      <c r="E7096" s="117">
        <v>43031</v>
      </c>
      <c r="F7096" s="118">
        <v>0.49157407407407411</v>
      </c>
      <c r="G7096" t="s">
        <v>9457</v>
      </c>
      <c r="H7096">
        <v>782</v>
      </c>
      <c r="I7096">
        <v>2</v>
      </c>
      <c r="J7096" t="s">
        <v>25428</v>
      </c>
      <c r="L7096" t="s">
        <v>5</v>
      </c>
    </row>
    <row r="7097" spans="1:12" x14ac:dyDescent="0.25">
      <c r="A7097" t="s">
        <v>9456</v>
      </c>
      <c r="B7097" t="s">
        <v>9453</v>
      </c>
      <c r="C7097" t="s">
        <v>9454</v>
      </c>
      <c r="D7097" t="s">
        <v>9455</v>
      </c>
      <c r="E7097" s="117">
        <v>43031</v>
      </c>
      <c r="F7097" s="118">
        <v>0.49157407407407411</v>
      </c>
      <c r="G7097" t="s">
        <v>9457</v>
      </c>
      <c r="H7097">
        <v>782</v>
      </c>
      <c r="I7097">
        <v>5</v>
      </c>
      <c r="J7097" t="s">
        <v>25428</v>
      </c>
      <c r="L7097" t="s">
        <v>177</v>
      </c>
    </row>
    <row r="7098" spans="1:12" x14ac:dyDescent="0.25">
      <c r="A7098" t="s">
        <v>9456</v>
      </c>
      <c r="B7098" t="s">
        <v>9453</v>
      </c>
      <c r="C7098" t="s">
        <v>9454</v>
      </c>
      <c r="D7098" t="s">
        <v>9455</v>
      </c>
      <c r="E7098" s="117">
        <v>43031</v>
      </c>
      <c r="F7098" s="118">
        <v>0.49157407407407411</v>
      </c>
      <c r="G7098" t="s">
        <v>9457</v>
      </c>
      <c r="H7098">
        <v>782</v>
      </c>
      <c r="I7098">
        <v>7</v>
      </c>
      <c r="J7098" t="s">
        <v>25428</v>
      </c>
      <c r="L7098">
        <v>135</v>
      </c>
    </row>
    <row r="7099" spans="1:12" x14ac:dyDescent="0.25">
      <c r="A7099" t="s">
        <v>9456</v>
      </c>
      <c r="B7099" t="s">
        <v>9453</v>
      </c>
      <c r="C7099" t="s">
        <v>9454</v>
      </c>
      <c r="D7099" t="s">
        <v>9455</v>
      </c>
      <c r="E7099" s="117">
        <v>43031</v>
      </c>
      <c r="F7099" s="118">
        <v>0.49157407407407411</v>
      </c>
      <c r="G7099" t="s">
        <v>9457</v>
      </c>
      <c r="H7099">
        <v>782</v>
      </c>
      <c r="I7099">
        <v>8</v>
      </c>
      <c r="J7099" t="s">
        <v>25428</v>
      </c>
      <c r="L7099">
        <v>100000</v>
      </c>
    </row>
    <row r="7100" spans="1:12" x14ac:dyDescent="0.25">
      <c r="A7100" t="s">
        <v>9456</v>
      </c>
      <c r="B7100" t="s">
        <v>9453</v>
      </c>
      <c r="C7100" t="s">
        <v>9454</v>
      </c>
      <c r="D7100" t="s">
        <v>9455</v>
      </c>
      <c r="E7100" s="117">
        <v>43031</v>
      </c>
      <c r="F7100" s="118">
        <v>0.49157407407407411</v>
      </c>
      <c r="G7100" t="s">
        <v>9457</v>
      </c>
      <c r="H7100">
        <v>782</v>
      </c>
      <c r="I7100">
        <v>12</v>
      </c>
      <c r="J7100" t="s">
        <v>25428</v>
      </c>
      <c r="L7100">
        <v>-11.680906572781</v>
      </c>
    </row>
    <row r="7101" spans="1:12" x14ac:dyDescent="0.25">
      <c r="A7101" t="s">
        <v>9456</v>
      </c>
      <c r="B7101" t="s">
        <v>9453</v>
      </c>
      <c r="C7101" t="s">
        <v>9454</v>
      </c>
      <c r="D7101" t="s">
        <v>9455</v>
      </c>
      <c r="E7101" s="117">
        <v>43031</v>
      </c>
      <c r="F7101" s="118">
        <v>0.49157407407407411</v>
      </c>
      <c r="G7101" t="s">
        <v>9457</v>
      </c>
      <c r="H7101">
        <v>782</v>
      </c>
      <c r="I7101">
        <v>13</v>
      </c>
      <c r="J7101" t="s">
        <v>25428</v>
      </c>
      <c r="L7101">
        <v>-61.961335943687502</v>
      </c>
    </row>
    <row r="7102" spans="1:12" x14ac:dyDescent="0.25">
      <c r="A7102" t="s">
        <v>9456</v>
      </c>
      <c r="B7102" t="s">
        <v>9453</v>
      </c>
      <c r="C7102" t="s">
        <v>9454</v>
      </c>
      <c r="D7102" t="s">
        <v>9455</v>
      </c>
      <c r="E7102" s="117">
        <v>43031</v>
      </c>
      <c r="F7102" s="118">
        <v>0.49158564814814815</v>
      </c>
      <c r="G7102" t="s">
        <v>9457</v>
      </c>
      <c r="H7102">
        <v>782</v>
      </c>
      <c r="I7102">
        <v>14</v>
      </c>
      <c r="J7102" t="s">
        <v>25428</v>
      </c>
      <c r="L7102">
        <v>233</v>
      </c>
    </row>
    <row r="7103" spans="1:12" x14ac:dyDescent="0.25">
      <c r="A7103" t="s">
        <v>9456</v>
      </c>
      <c r="B7103" t="s">
        <v>9453</v>
      </c>
      <c r="C7103" t="s">
        <v>9454</v>
      </c>
      <c r="D7103" t="s">
        <v>9455</v>
      </c>
      <c r="E7103" s="117">
        <v>43031</v>
      </c>
      <c r="F7103" s="118">
        <v>0.49158564814814815</v>
      </c>
      <c r="G7103" t="s">
        <v>9457</v>
      </c>
      <c r="H7103">
        <v>782</v>
      </c>
      <c r="I7103">
        <v>15</v>
      </c>
      <c r="J7103" t="s">
        <v>25428</v>
      </c>
      <c r="L7103" t="s">
        <v>25619</v>
      </c>
    </row>
    <row r="7104" spans="1:12" x14ac:dyDescent="0.25">
      <c r="A7104" t="s">
        <v>9456</v>
      </c>
      <c r="B7104" t="s">
        <v>9453</v>
      </c>
      <c r="C7104" t="s">
        <v>9454</v>
      </c>
      <c r="D7104" t="s">
        <v>9455</v>
      </c>
      <c r="E7104" s="117">
        <v>43031</v>
      </c>
      <c r="F7104" s="118">
        <v>0.49158564814814815</v>
      </c>
      <c r="G7104" t="s">
        <v>9457</v>
      </c>
      <c r="H7104">
        <v>782</v>
      </c>
      <c r="I7104">
        <v>19</v>
      </c>
      <c r="J7104" t="s">
        <v>25428</v>
      </c>
      <c r="L7104" t="s">
        <v>25623</v>
      </c>
    </row>
    <row r="7105" spans="1:12" x14ac:dyDescent="0.25">
      <c r="A7105" t="s">
        <v>9456</v>
      </c>
      <c r="B7105" t="s">
        <v>9453</v>
      </c>
      <c r="C7105" t="s">
        <v>9454</v>
      </c>
      <c r="D7105" t="s">
        <v>9455</v>
      </c>
      <c r="E7105" s="117">
        <v>43031</v>
      </c>
      <c r="F7105" s="118">
        <v>0.49158564814814815</v>
      </c>
      <c r="G7105" t="s">
        <v>9457</v>
      </c>
      <c r="H7105">
        <v>782</v>
      </c>
      <c r="I7105">
        <v>20</v>
      </c>
      <c r="J7105" t="s">
        <v>25428</v>
      </c>
      <c r="L7105" t="s">
        <v>42</v>
      </c>
    </row>
    <row r="7106" spans="1:12" x14ac:dyDescent="0.25">
      <c r="A7106" t="s">
        <v>9456</v>
      </c>
      <c r="B7106" t="s">
        <v>9453</v>
      </c>
      <c r="C7106" t="s">
        <v>9454</v>
      </c>
      <c r="D7106" t="s">
        <v>9455</v>
      </c>
      <c r="E7106" s="117">
        <v>43031</v>
      </c>
      <c r="F7106" s="118">
        <v>0.49158564814814815</v>
      </c>
      <c r="G7106" t="s">
        <v>9457</v>
      </c>
      <c r="H7106">
        <v>782</v>
      </c>
      <c r="I7106">
        <v>22</v>
      </c>
      <c r="J7106" t="s">
        <v>25428</v>
      </c>
      <c r="L7106" t="s">
        <v>25621</v>
      </c>
    </row>
    <row r="7107" spans="1:12" x14ac:dyDescent="0.25">
      <c r="A7107" t="s">
        <v>9456</v>
      </c>
      <c r="B7107" t="s">
        <v>9453</v>
      </c>
      <c r="C7107" t="s">
        <v>9454</v>
      </c>
      <c r="D7107" t="s">
        <v>9455</v>
      </c>
      <c r="E7107" s="117">
        <v>43031</v>
      </c>
      <c r="F7107" s="118">
        <v>0.49160879629629628</v>
      </c>
      <c r="G7107" t="s">
        <v>9457</v>
      </c>
      <c r="H7107">
        <v>783</v>
      </c>
      <c r="I7107">
        <v>2</v>
      </c>
      <c r="J7107" t="s">
        <v>25428</v>
      </c>
      <c r="L7107" t="s">
        <v>5</v>
      </c>
    </row>
    <row r="7108" spans="1:12" x14ac:dyDescent="0.25">
      <c r="A7108" t="s">
        <v>9456</v>
      </c>
      <c r="B7108" t="s">
        <v>9453</v>
      </c>
      <c r="C7108" t="s">
        <v>9454</v>
      </c>
      <c r="D7108" t="s">
        <v>9455</v>
      </c>
      <c r="E7108" s="117">
        <v>43031</v>
      </c>
      <c r="F7108" s="118">
        <v>0.49162037037037037</v>
      </c>
      <c r="G7108" t="s">
        <v>9457</v>
      </c>
      <c r="H7108">
        <v>783</v>
      </c>
      <c r="I7108">
        <v>5</v>
      </c>
      <c r="J7108" t="s">
        <v>25428</v>
      </c>
      <c r="L7108" t="s">
        <v>177</v>
      </c>
    </row>
    <row r="7109" spans="1:12" x14ac:dyDescent="0.25">
      <c r="A7109" t="s">
        <v>9456</v>
      </c>
      <c r="B7109" t="s">
        <v>9453</v>
      </c>
      <c r="C7109" t="s">
        <v>9454</v>
      </c>
      <c r="D7109" t="s">
        <v>9455</v>
      </c>
      <c r="E7109" s="117">
        <v>43031</v>
      </c>
      <c r="F7109" s="118">
        <v>0.49162037037037037</v>
      </c>
      <c r="G7109" t="s">
        <v>9457</v>
      </c>
      <c r="H7109">
        <v>783</v>
      </c>
      <c r="I7109">
        <v>7</v>
      </c>
      <c r="J7109" t="s">
        <v>25428</v>
      </c>
      <c r="L7109">
        <v>136</v>
      </c>
    </row>
    <row r="7110" spans="1:12" x14ac:dyDescent="0.25">
      <c r="A7110" t="s">
        <v>9456</v>
      </c>
      <c r="B7110" t="s">
        <v>9453</v>
      </c>
      <c r="C7110" t="s">
        <v>9454</v>
      </c>
      <c r="D7110" t="s">
        <v>9455</v>
      </c>
      <c r="E7110" s="117">
        <v>43031</v>
      </c>
      <c r="F7110" s="118">
        <v>0.49162037037037037</v>
      </c>
      <c r="G7110" t="s">
        <v>9457</v>
      </c>
      <c r="H7110">
        <v>783</v>
      </c>
      <c r="I7110">
        <v>8</v>
      </c>
      <c r="J7110" t="s">
        <v>25428</v>
      </c>
      <c r="L7110">
        <v>100000</v>
      </c>
    </row>
    <row r="7111" spans="1:12" x14ac:dyDescent="0.25">
      <c r="A7111" t="s">
        <v>9456</v>
      </c>
      <c r="B7111" t="s">
        <v>9453</v>
      </c>
      <c r="C7111" t="s">
        <v>9454</v>
      </c>
      <c r="D7111" t="s">
        <v>9455</v>
      </c>
      <c r="E7111" s="117">
        <v>43031</v>
      </c>
      <c r="F7111" s="118">
        <v>0.49162037037037037</v>
      </c>
      <c r="G7111" t="s">
        <v>9457</v>
      </c>
      <c r="H7111">
        <v>783</v>
      </c>
      <c r="I7111">
        <v>12</v>
      </c>
      <c r="J7111" t="s">
        <v>25428</v>
      </c>
      <c r="L7111">
        <v>-11.667889909996299</v>
      </c>
    </row>
    <row r="7112" spans="1:12" x14ac:dyDescent="0.25">
      <c r="A7112" t="s">
        <v>9456</v>
      </c>
      <c r="B7112" t="s">
        <v>9453</v>
      </c>
      <c r="C7112" t="s">
        <v>9454</v>
      </c>
      <c r="D7112" t="s">
        <v>9455</v>
      </c>
      <c r="E7112" s="117">
        <v>43031</v>
      </c>
      <c r="F7112" s="118">
        <v>0.49162037037037037</v>
      </c>
      <c r="G7112" t="s">
        <v>9457</v>
      </c>
      <c r="H7112">
        <v>783</v>
      </c>
      <c r="I7112">
        <v>13</v>
      </c>
      <c r="J7112" t="s">
        <v>25428</v>
      </c>
      <c r="L7112">
        <v>-61.957485564576103</v>
      </c>
    </row>
    <row r="7113" spans="1:12" x14ac:dyDescent="0.25">
      <c r="A7113" t="s">
        <v>9456</v>
      </c>
      <c r="B7113" t="s">
        <v>9453</v>
      </c>
      <c r="C7113" t="s">
        <v>9454</v>
      </c>
      <c r="D7113" t="s">
        <v>9455</v>
      </c>
      <c r="E7113" s="117">
        <v>43031</v>
      </c>
      <c r="F7113" s="118">
        <v>0.49162037037037037</v>
      </c>
      <c r="G7113" t="s">
        <v>9457</v>
      </c>
      <c r="H7113">
        <v>783</v>
      </c>
      <c r="I7113">
        <v>14</v>
      </c>
      <c r="J7113" t="s">
        <v>25428</v>
      </c>
      <c r="L7113">
        <v>231</v>
      </c>
    </row>
    <row r="7114" spans="1:12" x14ac:dyDescent="0.25">
      <c r="A7114" t="s">
        <v>9456</v>
      </c>
      <c r="B7114" t="s">
        <v>9453</v>
      </c>
      <c r="C7114" t="s">
        <v>9454</v>
      </c>
      <c r="D7114" t="s">
        <v>9455</v>
      </c>
      <c r="E7114" s="117">
        <v>43031</v>
      </c>
      <c r="F7114" s="118">
        <v>0.49162037037037037</v>
      </c>
      <c r="G7114" t="s">
        <v>9457</v>
      </c>
      <c r="H7114">
        <v>783</v>
      </c>
      <c r="I7114">
        <v>15</v>
      </c>
      <c r="J7114" t="s">
        <v>25428</v>
      </c>
      <c r="L7114" t="s">
        <v>25619</v>
      </c>
    </row>
    <row r="7115" spans="1:12" x14ac:dyDescent="0.25">
      <c r="A7115" t="s">
        <v>9456</v>
      </c>
      <c r="B7115" t="s">
        <v>9453</v>
      </c>
      <c r="C7115" t="s">
        <v>9454</v>
      </c>
      <c r="D7115" t="s">
        <v>9455</v>
      </c>
      <c r="E7115" s="117">
        <v>43031</v>
      </c>
      <c r="F7115" s="118">
        <v>0.49163194444444441</v>
      </c>
      <c r="G7115" t="s">
        <v>9457</v>
      </c>
      <c r="H7115">
        <v>783</v>
      </c>
      <c r="I7115">
        <v>19</v>
      </c>
      <c r="J7115" t="s">
        <v>25428</v>
      </c>
      <c r="L7115" t="s">
        <v>25625</v>
      </c>
    </row>
    <row r="7116" spans="1:12" x14ac:dyDescent="0.25">
      <c r="A7116" t="s">
        <v>9456</v>
      </c>
      <c r="B7116" t="s">
        <v>9453</v>
      </c>
      <c r="C7116" t="s">
        <v>9454</v>
      </c>
      <c r="D7116" t="s">
        <v>9455</v>
      </c>
      <c r="E7116" s="117">
        <v>43031</v>
      </c>
      <c r="F7116" s="118">
        <v>0.49163194444444441</v>
      </c>
      <c r="G7116" t="s">
        <v>9457</v>
      </c>
      <c r="H7116">
        <v>783</v>
      </c>
      <c r="I7116">
        <v>20</v>
      </c>
      <c r="J7116" t="s">
        <v>25428</v>
      </c>
      <c r="L7116" t="s">
        <v>42</v>
      </c>
    </row>
    <row r="7117" spans="1:12" x14ac:dyDescent="0.25">
      <c r="A7117" t="s">
        <v>9456</v>
      </c>
      <c r="B7117" t="s">
        <v>9453</v>
      </c>
      <c r="C7117" t="s">
        <v>9454</v>
      </c>
      <c r="D7117" t="s">
        <v>9455</v>
      </c>
      <c r="E7117" s="117">
        <v>43031</v>
      </c>
      <c r="F7117" s="118">
        <v>0.49163194444444441</v>
      </c>
      <c r="G7117" t="s">
        <v>9457</v>
      </c>
      <c r="H7117">
        <v>783</v>
      </c>
      <c r="I7117">
        <v>22</v>
      </c>
      <c r="J7117" t="s">
        <v>25428</v>
      </c>
      <c r="L7117" t="s">
        <v>25626</v>
      </c>
    </row>
    <row r="7118" spans="1:12" x14ac:dyDescent="0.25">
      <c r="A7118" t="s">
        <v>9456</v>
      </c>
      <c r="B7118" t="s">
        <v>9453</v>
      </c>
      <c r="C7118" t="s">
        <v>9454</v>
      </c>
      <c r="D7118" t="s">
        <v>9455</v>
      </c>
      <c r="E7118" s="117">
        <v>43031</v>
      </c>
      <c r="F7118" s="118">
        <v>0.4916550925925926</v>
      </c>
      <c r="G7118" t="s">
        <v>9457</v>
      </c>
      <c r="H7118">
        <v>784</v>
      </c>
      <c r="I7118">
        <v>2</v>
      </c>
      <c r="J7118" t="s">
        <v>25428</v>
      </c>
      <c r="L7118" t="s">
        <v>5</v>
      </c>
    </row>
    <row r="7119" spans="1:12" x14ac:dyDescent="0.25">
      <c r="A7119" t="s">
        <v>9456</v>
      </c>
      <c r="B7119" t="s">
        <v>9453</v>
      </c>
      <c r="C7119" t="s">
        <v>9454</v>
      </c>
      <c r="D7119" t="s">
        <v>9455</v>
      </c>
      <c r="E7119" s="117">
        <v>43031</v>
      </c>
      <c r="F7119" s="118">
        <v>0.4916550925925926</v>
      </c>
      <c r="G7119" t="s">
        <v>9457</v>
      </c>
      <c r="H7119">
        <v>784</v>
      </c>
      <c r="I7119">
        <v>5</v>
      </c>
      <c r="J7119" t="s">
        <v>25428</v>
      </c>
      <c r="L7119" t="s">
        <v>177</v>
      </c>
    </row>
    <row r="7120" spans="1:12" x14ac:dyDescent="0.25">
      <c r="A7120" t="s">
        <v>9456</v>
      </c>
      <c r="B7120" t="s">
        <v>9453</v>
      </c>
      <c r="C7120" t="s">
        <v>9454</v>
      </c>
      <c r="D7120" t="s">
        <v>9455</v>
      </c>
      <c r="E7120" s="117">
        <v>43031</v>
      </c>
      <c r="F7120" s="118">
        <v>0.4916666666666667</v>
      </c>
      <c r="G7120" t="s">
        <v>9457</v>
      </c>
      <c r="H7120">
        <v>784</v>
      </c>
      <c r="I7120">
        <v>7</v>
      </c>
      <c r="J7120" t="s">
        <v>25428</v>
      </c>
      <c r="L7120">
        <v>137</v>
      </c>
    </row>
    <row r="7121" spans="1:12" x14ac:dyDescent="0.25">
      <c r="A7121" t="s">
        <v>9456</v>
      </c>
      <c r="B7121" t="s">
        <v>9453</v>
      </c>
      <c r="C7121" t="s">
        <v>9454</v>
      </c>
      <c r="D7121" t="s">
        <v>9455</v>
      </c>
      <c r="E7121" s="117">
        <v>43031</v>
      </c>
      <c r="F7121" s="118">
        <v>0.4916666666666667</v>
      </c>
      <c r="G7121" t="s">
        <v>9457</v>
      </c>
      <c r="H7121">
        <v>784</v>
      </c>
      <c r="I7121">
        <v>8</v>
      </c>
      <c r="J7121" t="s">
        <v>25428</v>
      </c>
      <c r="L7121">
        <v>100000</v>
      </c>
    </row>
    <row r="7122" spans="1:12" x14ac:dyDescent="0.25">
      <c r="A7122" t="s">
        <v>9456</v>
      </c>
      <c r="B7122" t="s">
        <v>9453</v>
      </c>
      <c r="C7122" t="s">
        <v>9454</v>
      </c>
      <c r="D7122" t="s">
        <v>9455</v>
      </c>
      <c r="E7122" s="117">
        <v>43031</v>
      </c>
      <c r="F7122" s="118">
        <v>0.4916666666666667</v>
      </c>
      <c r="G7122" t="s">
        <v>9457</v>
      </c>
      <c r="H7122">
        <v>784</v>
      </c>
      <c r="I7122">
        <v>12</v>
      </c>
      <c r="J7122" t="s">
        <v>25428</v>
      </c>
      <c r="L7122">
        <v>-11.6288168169146</v>
      </c>
    </row>
    <row r="7123" spans="1:12" x14ac:dyDescent="0.25">
      <c r="A7123" t="s">
        <v>9456</v>
      </c>
      <c r="B7123" t="s">
        <v>9453</v>
      </c>
      <c r="C7123" t="s">
        <v>9454</v>
      </c>
      <c r="D7123" t="s">
        <v>9455</v>
      </c>
      <c r="E7123" s="117">
        <v>43031</v>
      </c>
      <c r="F7123" s="118">
        <v>0.4916666666666667</v>
      </c>
      <c r="G7123" t="s">
        <v>9457</v>
      </c>
      <c r="H7123">
        <v>784</v>
      </c>
      <c r="I7123">
        <v>13</v>
      </c>
      <c r="J7123" t="s">
        <v>25428</v>
      </c>
      <c r="L7123">
        <v>-61.962043129637202</v>
      </c>
    </row>
    <row r="7124" spans="1:12" x14ac:dyDescent="0.25">
      <c r="A7124" t="s">
        <v>9456</v>
      </c>
      <c r="B7124" t="s">
        <v>9453</v>
      </c>
      <c r="C7124" t="s">
        <v>9454</v>
      </c>
      <c r="D7124" t="s">
        <v>9455</v>
      </c>
      <c r="E7124" s="117">
        <v>43031</v>
      </c>
      <c r="F7124" s="118">
        <v>0.4916666666666667</v>
      </c>
      <c r="G7124" t="s">
        <v>9457</v>
      </c>
      <c r="H7124">
        <v>784</v>
      </c>
      <c r="I7124">
        <v>14</v>
      </c>
      <c r="J7124" t="s">
        <v>25428</v>
      </c>
      <c r="L7124">
        <v>218</v>
      </c>
    </row>
    <row r="7125" spans="1:12" x14ac:dyDescent="0.25">
      <c r="A7125" t="s">
        <v>9456</v>
      </c>
      <c r="B7125" t="s">
        <v>9453</v>
      </c>
      <c r="C7125" t="s">
        <v>9454</v>
      </c>
      <c r="D7125" t="s">
        <v>9455</v>
      </c>
      <c r="E7125" s="117">
        <v>43031</v>
      </c>
      <c r="F7125" s="118">
        <v>0.4916666666666667</v>
      </c>
      <c r="G7125" t="s">
        <v>9457</v>
      </c>
      <c r="H7125">
        <v>784</v>
      </c>
      <c r="I7125">
        <v>15</v>
      </c>
      <c r="J7125" t="s">
        <v>25428</v>
      </c>
      <c r="L7125" t="s">
        <v>25619</v>
      </c>
    </row>
    <row r="7126" spans="1:12" x14ac:dyDescent="0.25">
      <c r="A7126" t="s">
        <v>9456</v>
      </c>
      <c r="B7126" t="s">
        <v>9453</v>
      </c>
      <c r="C7126" t="s">
        <v>9454</v>
      </c>
      <c r="D7126" t="s">
        <v>9455</v>
      </c>
      <c r="E7126" s="117">
        <v>43031</v>
      </c>
      <c r="F7126" s="118">
        <v>0.49167824074074074</v>
      </c>
      <c r="G7126" t="s">
        <v>9457</v>
      </c>
      <c r="H7126">
        <v>784</v>
      </c>
      <c r="I7126">
        <v>19</v>
      </c>
      <c r="J7126" t="s">
        <v>25428</v>
      </c>
      <c r="L7126" t="s">
        <v>25628</v>
      </c>
    </row>
    <row r="7127" spans="1:12" x14ac:dyDescent="0.25">
      <c r="A7127" t="s">
        <v>9456</v>
      </c>
      <c r="B7127" t="s">
        <v>9453</v>
      </c>
      <c r="C7127" t="s">
        <v>9454</v>
      </c>
      <c r="D7127" t="s">
        <v>9455</v>
      </c>
      <c r="E7127" s="117">
        <v>43031</v>
      </c>
      <c r="F7127" s="118">
        <v>0.49167824074074074</v>
      </c>
      <c r="G7127" t="s">
        <v>9457</v>
      </c>
      <c r="H7127">
        <v>784</v>
      </c>
      <c r="I7127">
        <v>20</v>
      </c>
      <c r="J7127" t="s">
        <v>25428</v>
      </c>
      <c r="L7127" t="s">
        <v>42</v>
      </c>
    </row>
    <row r="7128" spans="1:12" x14ac:dyDescent="0.25">
      <c r="A7128" t="s">
        <v>9456</v>
      </c>
      <c r="B7128" t="s">
        <v>9453</v>
      </c>
      <c r="C7128" t="s">
        <v>9454</v>
      </c>
      <c r="D7128" t="s">
        <v>9455</v>
      </c>
      <c r="E7128" s="117">
        <v>43031</v>
      </c>
      <c r="F7128" s="118">
        <v>0.49167824074074074</v>
      </c>
      <c r="G7128" t="s">
        <v>9457</v>
      </c>
      <c r="H7128">
        <v>784</v>
      </c>
      <c r="I7128">
        <v>22</v>
      </c>
      <c r="J7128" t="s">
        <v>25428</v>
      </c>
      <c r="L7128" t="s">
        <v>25629</v>
      </c>
    </row>
    <row r="7129" spans="1:12" x14ac:dyDescent="0.25">
      <c r="A7129" t="s">
        <v>9456</v>
      </c>
      <c r="B7129" t="s">
        <v>9453</v>
      </c>
      <c r="C7129" t="s">
        <v>9454</v>
      </c>
      <c r="D7129" t="s">
        <v>9455</v>
      </c>
      <c r="E7129" s="117">
        <v>43031</v>
      </c>
      <c r="F7129" s="118">
        <v>0.49170138888888887</v>
      </c>
      <c r="G7129" t="s">
        <v>9457</v>
      </c>
      <c r="H7129">
        <v>785</v>
      </c>
      <c r="I7129">
        <v>2</v>
      </c>
      <c r="J7129" t="s">
        <v>25428</v>
      </c>
      <c r="L7129" t="s">
        <v>5</v>
      </c>
    </row>
    <row r="7130" spans="1:12" x14ac:dyDescent="0.25">
      <c r="A7130" t="s">
        <v>9456</v>
      </c>
      <c r="B7130" t="s">
        <v>9453</v>
      </c>
      <c r="C7130" t="s">
        <v>9454</v>
      </c>
      <c r="D7130" t="s">
        <v>9455</v>
      </c>
      <c r="E7130" s="117">
        <v>43031</v>
      </c>
      <c r="F7130" s="118">
        <v>0.49170138888888887</v>
      </c>
      <c r="G7130" t="s">
        <v>9457</v>
      </c>
      <c r="H7130">
        <v>785</v>
      </c>
      <c r="I7130">
        <v>5</v>
      </c>
      <c r="J7130" t="s">
        <v>25428</v>
      </c>
      <c r="L7130" t="s">
        <v>177</v>
      </c>
    </row>
    <row r="7131" spans="1:12" x14ac:dyDescent="0.25">
      <c r="A7131" t="s">
        <v>9456</v>
      </c>
      <c r="B7131" t="s">
        <v>9453</v>
      </c>
      <c r="C7131" t="s">
        <v>9454</v>
      </c>
      <c r="D7131" t="s">
        <v>9455</v>
      </c>
      <c r="E7131" s="117">
        <v>43031</v>
      </c>
      <c r="F7131" s="118">
        <v>0.49170138888888887</v>
      </c>
      <c r="G7131" t="s">
        <v>9457</v>
      </c>
      <c r="H7131">
        <v>785</v>
      </c>
      <c r="I7131">
        <v>7</v>
      </c>
      <c r="J7131" t="s">
        <v>25428</v>
      </c>
      <c r="L7131">
        <v>138</v>
      </c>
    </row>
    <row r="7132" spans="1:12" x14ac:dyDescent="0.25">
      <c r="A7132" t="s">
        <v>9456</v>
      </c>
      <c r="B7132" t="s">
        <v>9453</v>
      </c>
      <c r="C7132" t="s">
        <v>9454</v>
      </c>
      <c r="D7132" t="s">
        <v>9455</v>
      </c>
      <c r="E7132" s="117">
        <v>43031</v>
      </c>
      <c r="F7132" s="118">
        <v>0.49170138888888887</v>
      </c>
      <c r="G7132" t="s">
        <v>9457</v>
      </c>
      <c r="H7132">
        <v>785</v>
      </c>
      <c r="I7132">
        <v>8</v>
      </c>
      <c r="J7132" t="s">
        <v>25428</v>
      </c>
      <c r="L7132">
        <v>100000</v>
      </c>
    </row>
    <row r="7133" spans="1:12" x14ac:dyDescent="0.25">
      <c r="A7133" t="s">
        <v>9456</v>
      </c>
      <c r="B7133" t="s">
        <v>9453</v>
      </c>
      <c r="C7133" t="s">
        <v>9454</v>
      </c>
      <c r="D7133" t="s">
        <v>9455</v>
      </c>
      <c r="E7133" s="117">
        <v>43031</v>
      </c>
      <c r="F7133" s="118">
        <v>0.49171296296296302</v>
      </c>
      <c r="G7133" t="s">
        <v>9457</v>
      </c>
      <c r="H7133">
        <v>785</v>
      </c>
      <c r="I7133">
        <v>12</v>
      </c>
      <c r="J7133" t="s">
        <v>25428</v>
      </c>
      <c r="L7133">
        <v>-11.6667831628505</v>
      </c>
    </row>
    <row r="7134" spans="1:12" x14ac:dyDescent="0.25">
      <c r="A7134" t="s">
        <v>9456</v>
      </c>
      <c r="B7134" t="s">
        <v>9453</v>
      </c>
      <c r="C7134" t="s">
        <v>9454</v>
      </c>
      <c r="D7134" t="s">
        <v>9455</v>
      </c>
      <c r="E7134" s="117">
        <v>43031</v>
      </c>
      <c r="F7134" s="118">
        <v>0.49171296296296302</v>
      </c>
      <c r="G7134" t="s">
        <v>9457</v>
      </c>
      <c r="H7134">
        <v>785</v>
      </c>
      <c r="I7134">
        <v>13</v>
      </c>
      <c r="J7134" t="s">
        <v>25428</v>
      </c>
      <c r="L7134">
        <v>-61.917401003845697</v>
      </c>
    </row>
    <row r="7135" spans="1:12" x14ac:dyDescent="0.25">
      <c r="A7135" t="s">
        <v>9456</v>
      </c>
      <c r="B7135" t="s">
        <v>9453</v>
      </c>
      <c r="C7135" t="s">
        <v>9454</v>
      </c>
      <c r="D7135" t="s">
        <v>9455</v>
      </c>
      <c r="E7135" s="117">
        <v>43031</v>
      </c>
      <c r="F7135" s="118">
        <v>0.49171296296296302</v>
      </c>
      <c r="G7135" t="s">
        <v>9457</v>
      </c>
      <c r="H7135">
        <v>785</v>
      </c>
      <c r="I7135">
        <v>14</v>
      </c>
      <c r="J7135" t="s">
        <v>25428</v>
      </c>
      <c r="L7135">
        <v>228</v>
      </c>
    </row>
    <row r="7136" spans="1:12" x14ac:dyDescent="0.25">
      <c r="A7136" t="s">
        <v>9456</v>
      </c>
      <c r="B7136" t="s">
        <v>9453</v>
      </c>
      <c r="C7136" t="s">
        <v>9454</v>
      </c>
      <c r="D7136" t="s">
        <v>9455</v>
      </c>
      <c r="E7136" s="117">
        <v>43031</v>
      </c>
      <c r="F7136" s="118">
        <v>0.49171296296296302</v>
      </c>
      <c r="G7136" t="s">
        <v>9457</v>
      </c>
      <c r="H7136">
        <v>785</v>
      </c>
      <c r="I7136">
        <v>15</v>
      </c>
      <c r="J7136" t="s">
        <v>25428</v>
      </c>
      <c r="L7136" t="s">
        <v>25619</v>
      </c>
    </row>
    <row r="7137" spans="1:12" x14ac:dyDescent="0.25">
      <c r="A7137" t="s">
        <v>9456</v>
      </c>
      <c r="B7137" t="s">
        <v>9453</v>
      </c>
      <c r="C7137" t="s">
        <v>9454</v>
      </c>
      <c r="D7137" t="s">
        <v>9455</v>
      </c>
      <c r="E7137" s="117">
        <v>43031</v>
      </c>
      <c r="F7137" s="118">
        <v>0.49171296296296302</v>
      </c>
      <c r="G7137" t="s">
        <v>9457</v>
      </c>
      <c r="H7137">
        <v>785</v>
      </c>
      <c r="I7137">
        <v>19</v>
      </c>
      <c r="J7137" t="s">
        <v>25428</v>
      </c>
      <c r="L7137" t="s">
        <v>25631</v>
      </c>
    </row>
    <row r="7138" spans="1:12" x14ac:dyDescent="0.25">
      <c r="A7138" t="s">
        <v>9456</v>
      </c>
      <c r="B7138" t="s">
        <v>9453</v>
      </c>
      <c r="C7138" t="s">
        <v>9454</v>
      </c>
      <c r="D7138" t="s">
        <v>9455</v>
      </c>
      <c r="E7138" s="117">
        <v>43031</v>
      </c>
      <c r="F7138" s="118">
        <v>0.49171296296296302</v>
      </c>
      <c r="G7138" t="s">
        <v>9457</v>
      </c>
      <c r="H7138">
        <v>785</v>
      </c>
      <c r="I7138">
        <v>20</v>
      </c>
      <c r="J7138" t="s">
        <v>25428</v>
      </c>
      <c r="L7138" t="s">
        <v>42</v>
      </c>
    </row>
    <row r="7139" spans="1:12" x14ac:dyDescent="0.25">
      <c r="A7139" t="s">
        <v>9456</v>
      </c>
      <c r="B7139" t="s">
        <v>9453</v>
      </c>
      <c r="C7139" t="s">
        <v>9454</v>
      </c>
      <c r="D7139" t="s">
        <v>9455</v>
      </c>
      <c r="E7139" s="117">
        <v>43031</v>
      </c>
      <c r="F7139" s="118">
        <v>0.49172453703703706</v>
      </c>
      <c r="G7139" t="s">
        <v>9457</v>
      </c>
      <c r="H7139">
        <v>785</v>
      </c>
      <c r="I7139">
        <v>22</v>
      </c>
      <c r="J7139" t="s">
        <v>25428</v>
      </c>
      <c r="L7139" t="s">
        <v>25629</v>
      </c>
    </row>
    <row r="7140" spans="1:12" x14ac:dyDescent="0.25">
      <c r="A7140" t="s">
        <v>9456</v>
      </c>
      <c r="B7140" t="s">
        <v>9453</v>
      </c>
      <c r="C7140" t="s">
        <v>9454</v>
      </c>
      <c r="D7140" t="s">
        <v>9455</v>
      </c>
      <c r="E7140" s="117">
        <v>43031</v>
      </c>
      <c r="F7140" s="118">
        <v>0.49174768518518519</v>
      </c>
      <c r="G7140" t="s">
        <v>9457</v>
      </c>
      <c r="H7140">
        <v>786</v>
      </c>
      <c r="I7140">
        <v>2</v>
      </c>
      <c r="J7140" t="s">
        <v>25428</v>
      </c>
      <c r="L7140" t="s">
        <v>5</v>
      </c>
    </row>
    <row r="7141" spans="1:12" x14ac:dyDescent="0.25">
      <c r="A7141" t="s">
        <v>9456</v>
      </c>
      <c r="B7141" t="s">
        <v>9453</v>
      </c>
      <c r="C7141" t="s">
        <v>9454</v>
      </c>
      <c r="D7141" t="s">
        <v>9455</v>
      </c>
      <c r="E7141" s="117">
        <v>43031</v>
      </c>
      <c r="F7141" s="118">
        <v>0.49174768518518519</v>
      </c>
      <c r="G7141" t="s">
        <v>9457</v>
      </c>
      <c r="H7141">
        <v>786</v>
      </c>
      <c r="I7141">
        <v>5</v>
      </c>
      <c r="J7141" t="s">
        <v>25428</v>
      </c>
      <c r="L7141" t="s">
        <v>179</v>
      </c>
    </row>
    <row r="7142" spans="1:12" x14ac:dyDescent="0.25">
      <c r="A7142" t="s">
        <v>9456</v>
      </c>
      <c r="B7142" t="s">
        <v>9453</v>
      </c>
      <c r="C7142" t="s">
        <v>9454</v>
      </c>
      <c r="D7142" t="s">
        <v>9455</v>
      </c>
      <c r="E7142" s="117">
        <v>43031</v>
      </c>
      <c r="F7142" s="118">
        <v>0.49174768518518519</v>
      </c>
      <c r="G7142" t="s">
        <v>9457</v>
      </c>
      <c r="H7142">
        <v>786</v>
      </c>
      <c r="I7142">
        <v>7</v>
      </c>
      <c r="J7142" t="s">
        <v>25428</v>
      </c>
      <c r="L7142">
        <v>159</v>
      </c>
    </row>
    <row r="7143" spans="1:12" x14ac:dyDescent="0.25">
      <c r="A7143" t="s">
        <v>9456</v>
      </c>
      <c r="B7143" t="s">
        <v>9453</v>
      </c>
      <c r="C7143" t="s">
        <v>9454</v>
      </c>
      <c r="D7143" t="s">
        <v>9455</v>
      </c>
      <c r="E7143" s="117">
        <v>43031</v>
      </c>
      <c r="F7143" s="118">
        <v>0.49174768518518519</v>
      </c>
      <c r="G7143" t="s">
        <v>9457</v>
      </c>
      <c r="H7143">
        <v>786</v>
      </c>
      <c r="I7143">
        <v>8</v>
      </c>
      <c r="J7143" t="s">
        <v>25428</v>
      </c>
      <c r="L7143">
        <v>100000</v>
      </c>
    </row>
    <row r="7144" spans="1:12" x14ac:dyDescent="0.25">
      <c r="A7144" t="s">
        <v>9456</v>
      </c>
      <c r="B7144" t="s">
        <v>9453</v>
      </c>
      <c r="C7144" t="s">
        <v>9454</v>
      </c>
      <c r="D7144" t="s">
        <v>9455</v>
      </c>
      <c r="E7144" s="117">
        <v>43031</v>
      </c>
      <c r="F7144" s="118">
        <v>0.49174768518518519</v>
      </c>
      <c r="G7144" t="s">
        <v>9457</v>
      </c>
      <c r="H7144">
        <v>786</v>
      </c>
      <c r="I7144">
        <v>12</v>
      </c>
      <c r="J7144" t="s">
        <v>25428</v>
      </c>
      <c r="L7144">
        <v>-12.0431787234157</v>
      </c>
    </row>
    <row r="7145" spans="1:12" x14ac:dyDescent="0.25">
      <c r="A7145" t="s">
        <v>9456</v>
      </c>
      <c r="B7145" t="s">
        <v>9453</v>
      </c>
      <c r="C7145" t="s">
        <v>9454</v>
      </c>
      <c r="D7145" t="s">
        <v>9455</v>
      </c>
      <c r="E7145" s="117">
        <v>43031</v>
      </c>
      <c r="F7145" s="118">
        <v>0.49175925925925923</v>
      </c>
      <c r="G7145" t="s">
        <v>9457</v>
      </c>
      <c r="H7145">
        <v>786</v>
      </c>
      <c r="I7145">
        <v>13</v>
      </c>
      <c r="J7145" t="s">
        <v>25428</v>
      </c>
      <c r="L7145">
        <v>-62.010710973010198</v>
      </c>
    </row>
    <row r="7146" spans="1:12" x14ac:dyDescent="0.25">
      <c r="A7146" t="s">
        <v>9456</v>
      </c>
      <c r="B7146" t="s">
        <v>9453</v>
      </c>
      <c r="C7146" t="s">
        <v>9454</v>
      </c>
      <c r="D7146" t="s">
        <v>9455</v>
      </c>
      <c r="E7146" s="117">
        <v>43031</v>
      </c>
      <c r="F7146" s="118">
        <v>0.49175925925925923</v>
      </c>
      <c r="G7146" t="s">
        <v>9457</v>
      </c>
      <c r="H7146">
        <v>786</v>
      </c>
      <c r="I7146">
        <v>14</v>
      </c>
      <c r="J7146" t="s">
        <v>25428</v>
      </c>
      <c r="L7146">
        <v>444.10476699999998</v>
      </c>
    </row>
    <row r="7147" spans="1:12" x14ac:dyDescent="0.25">
      <c r="A7147" t="s">
        <v>9456</v>
      </c>
      <c r="B7147" t="s">
        <v>9453</v>
      </c>
      <c r="C7147" t="s">
        <v>9454</v>
      </c>
      <c r="D7147" t="s">
        <v>9455</v>
      </c>
      <c r="E7147" s="117">
        <v>43031</v>
      </c>
      <c r="F7147" s="118">
        <v>0.49175925925925923</v>
      </c>
      <c r="G7147" t="s">
        <v>9457</v>
      </c>
      <c r="H7147">
        <v>786</v>
      </c>
      <c r="I7147">
        <v>15</v>
      </c>
      <c r="J7147" t="s">
        <v>25428</v>
      </c>
      <c r="L7147" t="s">
        <v>25425</v>
      </c>
    </row>
    <row r="7148" spans="1:12" x14ac:dyDescent="0.25">
      <c r="A7148" t="s">
        <v>9456</v>
      </c>
      <c r="B7148" t="s">
        <v>9453</v>
      </c>
      <c r="C7148" t="s">
        <v>9454</v>
      </c>
      <c r="D7148" t="s">
        <v>9455</v>
      </c>
      <c r="E7148" s="117">
        <v>43031</v>
      </c>
      <c r="F7148" s="118">
        <v>0.49175925925925923</v>
      </c>
      <c r="G7148" t="s">
        <v>9457</v>
      </c>
      <c r="H7148">
        <v>786</v>
      </c>
      <c r="I7148">
        <v>19</v>
      </c>
      <c r="J7148" t="s">
        <v>25428</v>
      </c>
      <c r="L7148" t="s">
        <v>25633</v>
      </c>
    </row>
    <row r="7149" spans="1:12" x14ac:dyDescent="0.25">
      <c r="A7149" t="s">
        <v>9456</v>
      </c>
      <c r="B7149" t="s">
        <v>9453</v>
      </c>
      <c r="C7149" t="s">
        <v>9454</v>
      </c>
      <c r="D7149" t="s">
        <v>9455</v>
      </c>
      <c r="E7149" s="117">
        <v>43031</v>
      </c>
      <c r="F7149" s="118">
        <v>0.49175925925925923</v>
      </c>
      <c r="G7149" t="s">
        <v>9457</v>
      </c>
      <c r="H7149">
        <v>786</v>
      </c>
      <c r="I7149">
        <v>20</v>
      </c>
      <c r="J7149" t="s">
        <v>25428</v>
      </c>
      <c r="L7149" t="s">
        <v>42</v>
      </c>
    </row>
    <row r="7150" spans="1:12" x14ac:dyDescent="0.25">
      <c r="A7150" t="s">
        <v>9456</v>
      </c>
      <c r="B7150" t="s">
        <v>9453</v>
      </c>
      <c r="C7150" t="s">
        <v>9454</v>
      </c>
      <c r="D7150" t="s">
        <v>9455</v>
      </c>
      <c r="E7150" s="117">
        <v>43031</v>
      </c>
      <c r="F7150" s="118">
        <v>0.49175925925925923</v>
      </c>
      <c r="G7150" t="s">
        <v>9457</v>
      </c>
      <c r="H7150">
        <v>786</v>
      </c>
      <c r="I7150">
        <v>22</v>
      </c>
      <c r="J7150" t="s">
        <v>25428</v>
      </c>
      <c r="L7150" t="s">
        <v>25634</v>
      </c>
    </row>
    <row r="7151" spans="1:12" x14ac:dyDescent="0.25">
      <c r="A7151" t="s">
        <v>9456</v>
      </c>
      <c r="B7151" t="s">
        <v>9453</v>
      </c>
      <c r="C7151" t="s">
        <v>9454</v>
      </c>
      <c r="D7151" t="s">
        <v>9455</v>
      </c>
      <c r="E7151" s="117">
        <v>43031</v>
      </c>
      <c r="F7151" s="118">
        <v>0.49178240740740736</v>
      </c>
      <c r="G7151" t="s">
        <v>9457</v>
      </c>
      <c r="H7151">
        <v>787</v>
      </c>
      <c r="I7151">
        <v>2</v>
      </c>
      <c r="J7151" t="s">
        <v>25428</v>
      </c>
      <c r="L7151" t="s">
        <v>5</v>
      </c>
    </row>
    <row r="7152" spans="1:12" x14ac:dyDescent="0.25">
      <c r="A7152" t="s">
        <v>9456</v>
      </c>
      <c r="B7152" t="s">
        <v>9453</v>
      </c>
      <c r="C7152" t="s">
        <v>9454</v>
      </c>
      <c r="D7152" t="s">
        <v>9455</v>
      </c>
      <c r="E7152" s="117">
        <v>43031</v>
      </c>
      <c r="F7152" s="118">
        <v>0.49179398148148151</v>
      </c>
      <c r="G7152" t="s">
        <v>9457</v>
      </c>
      <c r="H7152">
        <v>787</v>
      </c>
      <c r="I7152">
        <v>5</v>
      </c>
      <c r="J7152" t="s">
        <v>25428</v>
      </c>
      <c r="L7152" t="s">
        <v>179</v>
      </c>
    </row>
    <row r="7153" spans="1:12" x14ac:dyDescent="0.25">
      <c r="A7153" t="s">
        <v>9456</v>
      </c>
      <c r="B7153" t="s">
        <v>9453</v>
      </c>
      <c r="C7153" t="s">
        <v>9454</v>
      </c>
      <c r="D7153" t="s">
        <v>9455</v>
      </c>
      <c r="E7153" s="117">
        <v>43031</v>
      </c>
      <c r="F7153" s="118">
        <v>0.49179398148148151</v>
      </c>
      <c r="G7153" t="s">
        <v>9457</v>
      </c>
      <c r="H7153">
        <v>787</v>
      </c>
      <c r="I7153">
        <v>7</v>
      </c>
      <c r="J7153" t="s">
        <v>25428</v>
      </c>
      <c r="L7153">
        <v>160</v>
      </c>
    </row>
    <row r="7154" spans="1:12" x14ac:dyDescent="0.25">
      <c r="A7154" t="s">
        <v>9456</v>
      </c>
      <c r="B7154" t="s">
        <v>9453</v>
      </c>
      <c r="C7154" t="s">
        <v>9454</v>
      </c>
      <c r="D7154" t="s">
        <v>9455</v>
      </c>
      <c r="E7154" s="117">
        <v>43031</v>
      </c>
      <c r="F7154" s="118">
        <v>0.49179398148148151</v>
      </c>
      <c r="G7154" t="s">
        <v>9457</v>
      </c>
      <c r="H7154">
        <v>787</v>
      </c>
      <c r="I7154">
        <v>8</v>
      </c>
      <c r="J7154" t="s">
        <v>25428</v>
      </c>
      <c r="L7154">
        <v>100000</v>
      </c>
    </row>
    <row r="7155" spans="1:12" x14ac:dyDescent="0.25">
      <c r="A7155" t="s">
        <v>9456</v>
      </c>
      <c r="B7155" t="s">
        <v>9453</v>
      </c>
      <c r="C7155" t="s">
        <v>9454</v>
      </c>
      <c r="D7155" t="s">
        <v>9455</v>
      </c>
      <c r="E7155" s="117">
        <v>43031</v>
      </c>
      <c r="F7155" s="118">
        <v>0.49179398148148151</v>
      </c>
      <c r="G7155" t="s">
        <v>9457</v>
      </c>
      <c r="H7155">
        <v>787</v>
      </c>
      <c r="I7155">
        <v>12</v>
      </c>
      <c r="J7155" t="s">
        <v>25428</v>
      </c>
      <c r="L7155">
        <v>-12.043379743792</v>
      </c>
    </row>
    <row r="7156" spans="1:12" x14ac:dyDescent="0.25">
      <c r="A7156" t="s">
        <v>9456</v>
      </c>
      <c r="B7156" t="s">
        <v>9453</v>
      </c>
      <c r="C7156" t="s">
        <v>9454</v>
      </c>
      <c r="D7156" t="s">
        <v>9455</v>
      </c>
      <c r="E7156" s="117">
        <v>43031</v>
      </c>
      <c r="F7156" s="118">
        <v>0.49179398148148151</v>
      </c>
      <c r="G7156" t="s">
        <v>9457</v>
      </c>
      <c r="H7156">
        <v>787</v>
      </c>
      <c r="I7156">
        <v>13</v>
      </c>
      <c r="J7156" t="s">
        <v>25428</v>
      </c>
      <c r="L7156">
        <v>-62.023833010095601</v>
      </c>
    </row>
    <row r="7157" spans="1:12" x14ac:dyDescent="0.25">
      <c r="A7157" t="s">
        <v>9456</v>
      </c>
      <c r="B7157" t="s">
        <v>9453</v>
      </c>
      <c r="C7157" t="s">
        <v>9454</v>
      </c>
      <c r="D7157" t="s">
        <v>9455</v>
      </c>
      <c r="E7157" s="117">
        <v>43031</v>
      </c>
      <c r="F7157" s="118">
        <v>0.49179398148148151</v>
      </c>
      <c r="G7157" t="s">
        <v>9457</v>
      </c>
      <c r="H7157">
        <v>787</v>
      </c>
      <c r="I7157">
        <v>14</v>
      </c>
      <c r="J7157" t="s">
        <v>25428</v>
      </c>
      <c r="L7157">
        <v>429.61029100000002</v>
      </c>
    </row>
    <row r="7158" spans="1:12" x14ac:dyDescent="0.25">
      <c r="A7158" t="s">
        <v>9456</v>
      </c>
      <c r="B7158" t="s">
        <v>9453</v>
      </c>
      <c r="C7158" t="s">
        <v>9454</v>
      </c>
      <c r="D7158" t="s">
        <v>9455</v>
      </c>
      <c r="E7158" s="117">
        <v>43031</v>
      </c>
      <c r="F7158" s="118">
        <v>0.49180555555555555</v>
      </c>
      <c r="G7158" t="s">
        <v>9457</v>
      </c>
      <c r="H7158">
        <v>787</v>
      </c>
      <c r="I7158">
        <v>15</v>
      </c>
      <c r="J7158" t="s">
        <v>25428</v>
      </c>
      <c r="L7158" t="s">
        <v>25425</v>
      </c>
    </row>
    <row r="7159" spans="1:12" x14ac:dyDescent="0.25">
      <c r="A7159" t="s">
        <v>9456</v>
      </c>
      <c r="B7159" t="s">
        <v>9453</v>
      </c>
      <c r="C7159" t="s">
        <v>9454</v>
      </c>
      <c r="D7159" t="s">
        <v>9455</v>
      </c>
      <c r="E7159" s="117">
        <v>43031</v>
      </c>
      <c r="F7159" s="118">
        <v>0.49180555555555555</v>
      </c>
      <c r="G7159" t="s">
        <v>9457</v>
      </c>
      <c r="H7159">
        <v>787</v>
      </c>
      <c r="I7159">
        <v>19</v>
      </c>
      <c r="J7159" t="s">
        <v>25428</v>
      </c>
      <c r="L7159" t="s">
        <v>25636</v>
      </c>
    </row>
    <row r="7160" spans="1:12" x14ac:dyDescent="0.25">
      <c r="A7160" t="s">
        <v>9456</v>
      </c>
      <c r="B7160" t="s">
        <v>9453</v>
      </c>
      <c r="C7160" t="s">
        <v>9454</v>
      </c>
      <c r="D7160" t="s">
        <v>9455</v>
      </c>
      <c r="E7160" s="117">
        <v>43031</v>
      </c>
      <c r="F7160" s="118">
        <v>0.49180555555555555</v>
      </c>
      <c r="G7160" t="s">
        <v>9457</v>
      </c>
      <c r="H7160">
        <v>787</v>
      </c>
      <c r="I7160">
        <v>20</v>
      </c>
      <c r="J7160" t="s">
        <v>25428</v>
      </c>
      <c r="L7160" t="s">
        <v>556</v>
      </c>
    </row>
    <row r="7161" spans="1:12" x14ac:dyDescent="0.25">
      <c r="A7161" t="s">
        <v>9456</v>
      </c>
      <c r="B7161" t="s">
        <v>9453</v>
      </c>
      <c r="C7161" t="s">
        <v>9454</v>
      </c>
      <c r="D7161" t="s">
        <v>9455</v>
      </c>
      <c r="E7161" s="117">
        <v>43031</v>
      </c>
      <c r="F7161" s="118">
        <v>0.49180555555555555</v>
      </c>
      <c r="G7161" t="s">
        <v>9457</v>
      </c>
      <c r="H7161">
        <v>787</v>
      </c>
      <c r="I7161">
        <v>22</v>
      </c>
      <c r="J7161" t="s">
        <v>25428</v>
      </c>
      <c r="L7161" t="s">
        <v>25637</v>
      </c>
    </row>
    <row r="7162" spans="1:12" x14ac:dyDescent="0.25">
      <c r="A7162" t="s">
        <v>9456</v>
      </c>
      <c r="B7162" t="s">
        <v>9453</v>
      </c>
      <c r="C7162" t="s">
        <v>9454</v>
      </c>
      <c r="D7162" t="s">
        <v>9455</v>
      </c>
      <c r="E7162" s="117">
        <v>43031</v>
      </c>
      <c r="F7162" s="118">
        <v>0.49182870370370368</v>
      </c>
      <c r="G7162" t="s">
        <v>9457</v>
      </c>
      <c r="H7162">
        <v>788</v>
      </c>
      <c r="I7162">
        <v>2</v>
      </c>
      <c r="J7162" t="s">
        <v>25428</v>
      </c>
      <c r="L7162" t="s">
        <v>5</v>
      </c>
    </row>
    <row r="7163" spans="1:12" x14ac:dyDescent="0.25">
      <c r="A7163" t="s">
        <v>9456</v>
      </c>
      <c r="B7163" t="s">
        <v>9453</v>
      </c>
      <c r="C7163" t="s">
        <v>9454</v>
      </c>
      <c r="D7163" t="s">
        <v>9455</v>
      </c>
      <c r="E7163" s="117">
        <v>43031</v>
      </c>
      <c r="F7163" s="118">
        <v>0.49182870370370368</v>
      </c>
      <c r="G7163" t="s">
        <v>9457</v>
      </c>
      <c r="H7163">
        <v>788</v>
      </c>
      <c r="I7163">
        <v>5</v>
      </c>
      <c r="J7163" t="s">
        <v>25428</v>
      </c>
      <c r="L7163" t="s">
        <v>179</v>
      </c>
    </row>
    <row r="7164" spans="1:12" x14ac:dyDescent="0.25">
      <c r="A7164" t="s">
        <v>9456</v>
      </c>
      <c r="B7164" t="s">
        <v>9453</v>
      </c>
      <c r="C7164" t="s">
        <v>9454</v>
      </c>
      <c r="D7164" t="s">
        <v>9455</v>
      </c>
      <c r="E7164" s="117">
        <v>43031</v>
      </c>
      <c r="F7164" s="118">
        <v>0.49184027777777778</v>
      </c>
      <c r="G7164" t="s">
        <v>9457</v>
      </c>
      <c r="H7164">
        <v>788</v>
      </c>
      <c r="I7164">
        <v>7</v>
      </c>
      <c r="J7164" t="s">
        <v>25428</v>
      </c>
      <c r="L7164">
        <v>161</v>
      </c>
    </row>
    <row r="7165" spans="1:12" x14ac:dyDescent="0.25">
      <c r="A7165" t="s">
        <v>9456</v>
      </c>
      <c r="B7165" t="s">
        <v>9453</v>
      </c>
      <c r="C7165" t="s">
        <v>9454</v>
      </c>
      <c r="D7165" t="s">
        <v>9455</v>
      </c>
      <c r="E7165" s="117">
        <v>43031</v>
      </c>
      <c r="F7165" s="118">
        <v>0.49184027777777778</v>
      </c>
      <c r="G7165" t="s">
        <v>9457</v>
      </c>
      <c r="H7165">
        <v>788</v>
      </c>
      <c r="I7165">
        <v>8</v>
      </c>
      <c r="J7165" t="s">
        <v>25428</v>
      </c>
      <c r="L7165">
        <v>100000</v>
      </c>
    </row>
    <row r="7166" spans="1:12" x14ac:dyDescent="0.25">
      <c r="A7166" t="s">
        <v>9456</v>
      </c>
      <c r="B7166" t="s">
        <v>9453</v>
      </c>
      <c r="C7166" t="s">
        <v>9454</v>
      </c>
      <c r="D7166" t="s">
        <v>9455</v>
      </c>
      <c r="E7166" s="117">
        <v>43031</v>
      </c>
      <c r="F7166" s="118">
        <v>0.49184027777777778</v>
      </c>
      <c r="G7166" t="s">
        <v>9457</v>
      </c>
      <c r="H7166">
        <v>788</v>
      </c>
      <c r="I7166">
        <v>12</v>
      </c>
      <c r="J7166" t="s">
        <v>25428</v>
      </c>
      <c r="L7166">
        <v>-12.0426337930359</v>
      </c>
    </row>
    <row r="7167" spans="1:12" x14ac:dyDescent="0.25">
      <c r="A7167" t="s">
        <v>9456</v>
      </c>
      <c r="B7167" t="s">
        <v>9453</v>
      </c>
      <c r="C7167" t="s">
        <v>9454</v>
      </c>
      <c r="D7167" t="s">
        <v>9455</v>
      </c>
      <c r="E7167" s="117">
        <v>43031</v>
      </c>
      <c r="F7167" s="118">
        <v>0.49184027777777778</v>
      </c>
      <c r="G7167" t="s">
        <v>9457</v>
      </c>
      <c r="H7167">
        <v>788</v>
      </c>
      <c r="I7167">
        <v>13</v>
      </c>
      <c r="J7167" t="s">
        <v>25428</v>
      </c>
      <c r="L7167">
        <v>-62.047984039213198</v>
      </c>
    </row>
    <row r="7168" spans="1:12" x14ac:dyDescent="0.25">
      <c r="A7168" t="s">
        <v>9456</v>
      </c>
      <c r="B7168" t="s">
        <v>9453</v>
      </c>
      <c r="C7168" t="s">
        <v>9454</v>
      </c>
      <c r="D7168" t="s">
        <v>9455</v>
      </c>
      <c r="E7168" s="117">
        <v>43031</v>
      </c>
      <c r="F7168" s="118">
        <v>0.49184027777777778</v>
      </c>
      <c r="G7168" t="s">
        <v>9457</v>
      </c>
      <c r="H7168">
        <v>788</v>
      </c>
      <c r="I7168">
        <v>14</v>
      </c>
      <c r="J7168" t="s">
        <v>25428</v>
      </c>
      <c r="L7168">
        <v>430.92495700000001</v>
      </c>
    </row>
    <row r="7169" spans="1:12" x14ac:dyDescent="0.25">
      <c r="A7169" t="s">
        <v>9456</v>
      </c>
      <c r="B7169" t="s">
        <v>9453</v>
      </c>
      <c r="C7169" t="s">
        <v>9454</v>
      </c>
      <c r="D7169" t="s">
        <v>9455</v>
      </c>
      <c r="E7169" s="117">
        <v>43031</v>
      </c>
      <c r="F7169" s="118">
        <v>0.49184027777777778</v>
      </c>
      <c r="G7169" t="s">
        <v>9457</v>
      </c>
      <c r="H7169">
        <v>788</v>
      </c>
      <c r="I7169">
        <v>15</v>
      </c>
      <c r="J7169" t="s">
        <v>25428</v>
      </c>
      <c r="L7169" t="s">
        <v>25425</v>
      </c>
    </row>
    <row r="7170" spans="1:12" x14ac:dyDescent="0.25">
      <c r="A7170" t="s">
        <v>9456</v>
      </c>
      <c r="B7170" t="s">
        <v>9453</v>
      </c>
      <c r="C7170" t="s">
        <v>9454</v>
      </c>
      <c r="D7170" t="s">
        <v>9455</v>
      </c>
      <c r="E7170" s="117">
        <v>43031</v>
      </c>
      <c r="F7170" s="118">
        <v>0.49185185185185182</v>
      </c>
      <c r="G7170" t="s">
        <v>9457</v>
      </c>
      <c r="H7170">
        <v>788</v>
      </c>
      <c r="I7170">
        <v>19</v>
      </c>
      <c r="J7170" t="s">
        <v>25428</v>
      </c>
      <c r="L7170" t="s">
        <v>25639</v>
      </c>
    </row>
    <row r="7171" spans="1:12" x14ac:dyDescent="0.25">
      <c r="A7171" t="s">
        <v>9456</v>
      </c>
      <c r="B7171" t="s">
        <v>9453</v>
      </c>
      <c r="C7171" t="s">
        <v>9454</v>
      </c>
      <c r="D7171" t="s">
        <v>9455</v>
      </c>
      <c r="E7171" s="117">
        <v>43031</v>
      </c>
      <c r="F7171" s="118">
        <v>0.49185185185185182</v>
      </c>
      <c r="G7171" t="s">
        <v>9457</v>
      </c>
      <c r="H7171">
        <v>788</v>
      </c>
      <c r="I7171">
        <v>20</v>
      </c>
      <c r="J7171" t="s">
        <v>25428</v>
      </c>
      <c r="L7171" t="s">
        <v>556</v>
      </c>
    </row>
    <row r="7172" spans="1:12" x14ac:dyDescent="0.25">
      <c r="A7172" t="s">
        <v>9456</v>
      </c>
      <c r="B7172" t="s">
        <v>9453</v>
      </c>
      <c r="C7172" t="s">
        <v>9454</v>
      </c>
      <c r="D7172" t="s">
        <v>9455</v>
      </c>
      <c r="E7172" s="117">
        <v>43031</v>
      </c>
      <c r="F7172" s="118">
        <v>0.49185185185185182</v>
      </c>
      <c r="G7172" t="s">
        <v>9457</v>
      </c>
      <c r="H7172">
        <v>788</v>
      </c>
      <c r="I7172">
        <v>22</v>
      </c>
      <c r="J7172" t="s">
        <v>25428</v>
      </c>
      <c r="L7172" t="s">
        <v>25640</v>
      </c>
    </row>
    <row r="7173" spans="1:12" x14ac:dyDescent="0.25">
      <c r="A7173" t="s">
        <v>9456</v>
      </c>
      <c r="B7173" t="s">
        <v>9453</v>
      </c>
      <c r="C7173" t="s">
        <v>9454</v>
      </c>
      <c r="D7173" t="s">
        <v>9455</v>
      </c>
      <c r="E7173" s="117">
        <v>43031</v>
      </c>
      <c r="F7173" s="118">
        <v>0.49187500000000001</v>
      </c>
      <c r="G7173" t="s">
        <v>9457</v>
      </c>
      <c r="H7173">
        <v>789</v>
      </c>
      <c r="I7173">
        <v>2</v>
      </c>
      <c r="J7173" t="s">
        <v>25428</v>
      </c>
      <c r="L7173" t="s">
        <v>5</v>
      </c>
    </row>
    <row r="7174" spans="1:12" x14ac:dyDescent="0.25">
      <c r="A7174" t="s">
        <v>9456</v>
      </c>
      <c r="B7174" t="s">
        <v>9453</v>
      </c>
      <c r="C7174" t="s">
        <v>9454</v>
      </c>
      <c r="D7174" t="s">
        <v>9455</v>
      </c>
      <c r="E7174" s="117">
        <v>43031</v>
      </c>
      <c r="F7174" s="118">
        <v>0.49187500000000001</v>
      </c>
      <c r="G7174" t="s">
        <v>9457</v>
      </c>
      <c r="H7174">
        <v>789</v>
      </c>
      <c r="I7174">
        <v>5</v>
      </c>
      <c r="J7174" t="s">
        <v>25428</v>
      </c>
      <c r="L7174" t="s">
        <v>179</v>
      </c>
    </row>
    <row r="7175" spans="1:12" x14ac:dyDescent="0.25">
      <c r="A7175" t="s">
        <v>9456</v>
      </c>
      <c r="B7175" t="s">
        <v>9453</v>
      </c>
      <c r="C7175" t="s">
        <v>9454</v>
      </c>
      <c r="D7175" t="s">
        <v>9455</v>
      </c>
      <c r="E7175" s="117">
        <v>43031</v>
      </c>
      <c r="F7175" s="118">
        <v>0.49187500000000001</v>
      </c>
      <c r="G7175" t="s">
        <v>9457</v>
      </c>
      <c r="H7175">
        <v>789</v>
      </c>
      <c r="I7175">
        <v>7</v>
      </c>
      <c r="J7175" t="s">
        <v>25428</v>
      </c>
      <c r="L7175">
        <v>162</v>
      </c>
    </row>
    <row r="7176" spans="1:12" x14ac:dyDescent="0.25">
      <c r="A7176" t="s">
        <v>9456</v>
      </c>
      <c r="B7176" t="s">
        <v>9453</v>
      </c>
      <c r="C7176" t="s">
        <v>9454</v>
      </c>
      <c r="D7176" t="s">
        <v>9455</v>
      </c>
      <c r="E7176" s="117">
        <v>43031</v>
      </c>
      <c r="F7176" s="118">
        <v>0.49187500000000001</v>
      </c>
      <c r="G7176" t="s">
        <v>9457</v>
      </c>
      <c r="H7176">
        <v>789</v>
      </c>
      <c r="I7176">
        <v>8</v>
      </c>
      <c r="J7176" t="s">
        <v>25428</v>
      </c>
      <c r="L7176">
        <v>100000</v>
      </c>
    </row>
    <row r="7177" spans="1:12" x14ac:dyDescent="0.25">
      <c r="A7177" t="s">
        <v>9456</v>
      </c>
      <c r="B7177" t="s">
        <v>9453</v>
      </c>
      <c r="C7177" t="s">
        <v>9454</v>
      </c>
      <c r="D7177" t="s">
        <v>9455</v>
      </c>
      <c r="E7177" s="117">
        <v>43031</v>
      </c>
      <c r="F7177" s="118">
        <v>0.4918865740740741</v>
      </c>
      <c r="G7177" t="s">
        <v>9457</v>
      </c>
      <c r="H7177">
        <v>789</v>
      </c>
      <c r="I7177">
        <v>12</v>
      </c>
      <c r="J7177" t="s">
        <v>25428</v>
      </c>
      <c r="L7177">
        <v>-12.0460278984315</v>
      </c>
    </row>
    <row r="7178" spans="1:12" x14ac:dyDescent="0.25">
      <c r="A7178" t="s">
        <v>9456</v>
      </c>
      <c r="B7178" t="s">
        <v>9453</v>
      </c>
      <c r="C7178" t="s">
        <v>9454</v>
      </c>
      <c r="D7178" t="s">
        <v>9455</v>
      </c>
      <c r="E7178" s="117">
        <v>43031</v>
      </c>
      <c r="F7178" s="118">
        <v>0.4918865740740741</v>
      </c>
      <c r="G7178" t="s">
        <v>9457</v>
      </c>
      <c r="H7178">
        <v>789</v>
      </c>
      <c r="I7178">
        <v>13</v>
      </c>
      <c r="J7178" t="s">
        <v>25428</v>
      </c>
      <c r="L7178">
        <v>-62.124617014042599</v>
      </c>
    </row>
    <row r="7179" spans="1:12" x14ac:dyDescent="0.25">
      <c r="A7179" t="s">
        <v>9456</v>
      </c>
      <c r="B7179" t="s">
        <v>9453</v>
      </c>
      <c r="C7179" t="s">
        <v>9454</v>
      </c>
      <c r="D7179" t="s">
        <v>9455</v>
      </c>
      <c r="E7179" s="117">
        <v>43031</v>
      </c>
      <c r="F7179" s="118">
        <v>0.4918865740740741</v>
      </c>
      <c r="G7179" t="s">
        <v>9457</v>
      </c>
      <c r="H7179">
        <v>789</v>
      </c>
      <c r="I7179">
        <v>14</v>
      </c>
      <c r="J7179" t="s">
        <v>25428</v>
      </c>
      <c r="L7179">
        <v>401.98864700000001</v>
      </c>
    </row>
    <row r="7180" spans="1:12" x14ac:dyDescent="0.25">
      <c r="A7180" t="s">
        <v>9456</v>
      </c>
      <c r="B7180" t="s">
        <v>9453</v>
      </c>
      <c r="C7180" t="s">
        <v>9454</v>
      </c>
      <c r="D7180" t="s">
        <v>9455</v>
      </c>
      <c r="E7180" s="117">
        <v>43031</v>
      </c>
      <c r="F7180" s="118">
        <v>0.4918865740740741</v>
      </c>
      <c r="G7180" t="s">
        <v>9457</v>
      </c>
      <c r="H7180">
        <v>789</v>
      </c>
      <c r="I7180">
        <v>15</v>
      </c>
      <c r="J7180" t="s">
        <v>25428</v>
      </c>
      <c r="L7180" t="s">
        <v>25425</v>
      </c>
    </row>
    <row r="7181" spans="1:12" x14ac:dyDescent="0.25">
      <c r="A7181" t="s">
        <v>9456</v>
      </c>
      <c r="B7181" t="s">
        <v>9453</v>
      </c>
      <c r="C7181" t="s">
        <v>9454</v>
      </c>
      <c r="D7181" t="s">
        <v>9455</v>
      </c>
      <c r="E7181" s="117">
        <v>43031</v>
      </c>
      <c r="F7181" s="118">
        <v>0.4918865740740741</v>
      </c>
      <c r="G7181" t="s">
        <v>9457</v>
      </c>
      <c r="H7181">
        <v>789</v>
      </c>
      <c r="I7181">
        <v>19</v>
      </c>
      <c r="J7181" t="s">
        <v>25428</v>
      </c>
      <c r="L7181" t="s">
        <v>25642</v>
      </c>
    </row>
    <row r="7182" spans="1:12" x14ac:dyDescent="0.25">
      <c r="A7182" t="s">
        <v>9456</v>
      </c>
      <c r="B7182" t="s">
        <v>9453</v>
      </c>
      <c r="C7182" t="s">
        <v>9454</v>
      </c>
      <c r="D7182" t="s">
        <v>9455</v>
      </c>
      <c r="E7182" s="117">
        <v>43031</v>
      </c>
      <c r="F7182" s="118">
        <v>0.4918865740740741</v>
      </c>
      <c r="G7182" t="s">
        <v>9457</v>
      </c>
      <c r="H7182">
        <v>789</v>
      </c>
      <c r="I7182">
        <v>20</v>
      </c>
      <c r="J7182" t="s">
        <v>25428</v>
      </c>
      <c r="L7182" t="s">
        <v>556</v>
      </c>
    </row>
    <row r="7183" spans="1:12" x14ac:dyDescent="0.25">
      <c r="A7183" t="s">
        <v>9456</v>
      </c>
      <c r="B7183" t="s">
        <v>9453</v>
      </c>
      <c r="C7183" t="s">
        <v>9454</v>
      </c>
      <c r="D7183" t="s">
        <v>9455</v>
      </c>
      <c r="E7183" s="117">
        <v>43031</v>
      </c>
      <c r="F7183" s="118">
        <v>0.4918865740740741</v>
      </c>
      <c r="G7183" t="s">
        <v>9457</v>
      </c>
      <c r="H7183">
        <v>789</v>
      </c>
      <c r="I7183">
        <v>22</v>
      </c>
      <c r="J7183" t="s">
        <v>25428</v>
      </c>
      <c r="L7183" t="s">
        <v>25643</v>
      </c>
    </row>
    <row r="7184" spans="1:12" x14ac:dyDescent="0.25">
      <c r="A7184" t="s">
        <v>9456</v>
      </c>
      <c r="B7184" t="s">
        <v>9453</v>
      </c>
      <c r="C7184" t="s">
        <v>9454</v>
      </c>
      <c r="D7184" t="s">
        <v>9455</v>
      </c>
      <c r="E7184" s="117">
        <v>43031</v>
      </c>
      <c r="F7184" s="118">
        <v>0.49190972222222223</v>
      </c>
      <c r="G7184" t="s">
        <v>9457</v>
      </c>
      <c r="H7184">
        <v>790</v>
      </c>
      <c r="I7184">
        <v>2</v>
      </c>
      <c r="J7184" t="s">
        <v>25428</v>
      </c>
      <c r="L7184" t="s">
        <v>5</v>
      </c>
    </row>
    <row r="7185" spans="1:12" x14ac:dyDescent="0.25">
      <c r="A7185" t="s">
        <v>9456</v>
      </c>
      <c r="B7185" t="s">
        <v>9453</v>
      </c>
      <c r="C7185" t="s">
        <v>9454</v>
      </c>
      <c r="D7185" t="s">
        <v>9455</v>
      </c>
      <c r="E7185" s="117">
        <v>43031</v>
      </c>
      <c r="F7185" s="118">
        <v>0.49190972222222223</v>
      </c>
      <c r="G7185" t="s">
        <v>9457</v>
      </c>
      <c r="H7185">
        <v>790</v>
      </c>
      <c r="I7185">
        <v>5</v>
      </c>
      <c r="J7185" t="s">
        <v>25428</v>
      </c>
      <c r="L7185" t="s">
        <v>179</v>
      </c>
    </row>
    <row r="7186" spans="1:12" x14ac:dyDescent="0.25">
      <c r="A7186" t="s">
        <v>9456</v>
      </c>
      <c r="B7186" t="s">
        <v>9453</v>
      </c>
      <c r="C7186" t="s">
        <v>9454</v>
      </c>
      <c r="D7186" t="s">
        <v>9455</v>
      </c>
      <c r="E7186" s="117">
        <v>43031</v>
      </c>
      <c r="F7186" s="118">
        <v>0.49190972222222223</v>
      </c>
      <c r="G7186" t="s">
        <v>9457</v>
      </c>
      <c r="H7186">
        <v>790</v>
      </c>
      <c r="I7186">
        <v>7</v>
      </c>
      <c r="J7186" t="s">
        <v>25428</v>
      </c>
      <c r="L7186">
        <v>163</v>
      </c>
    </row>
    <row r="7187" spans="1:12" x14ac:dyDescent="0.25">
      <c r="A7187" t="s">
        <v>9456</v>
      </c>
      <c r="B7187" t="s">
        <v>9453</v>
      </c>
      <c r="C7187" t="s">
        <v>9454</v>
      </c>
      <c r="D7187" t="s">
        <v>9455</v>
      </c>
      <c r="E7187" s="117">
        <v>43031</v>
      </c>
      <c r="F7187" s="118">
        <v>0.49192129629629627</v>
      </c>
      <c r="G7187" t="s">
        <v>9457</v>
      </c>
      <c r="H7187">
        <v>790</v>
      </c>
      <c r="I7187">
        <v>8</v>
      </c>
      <c r="J7187" t="s">
        <v>25428</v>
      </c>
      <c r="L7187">
        <v>100000</v>
      </c>
    </row>
    <row r="7188" spans="1:12" x14ac:dyDescent="0.25">
      <c r="A7188" t="s">
        <v>9456</v>
      </c>
      <c r="B7188" t="s">
        <v>9453</v>
      </c>
      <c r="C7188" t="s">
        <v>9454</v>
      </c>
      <c r="D7188" t="s">
        <v>9455</v>
      </c>
      <c r="E7188" s="117">
        <v>43031</v>
      </c>
      <c r="F7188" s="118">
        <v>0.49192129629629627</v>
      </c>
      <c r="G7188" t="s">
        <v>9457</v>
      </c>
      <c r="H7188">
        <v>790</v>
      </c>
      <c r="I7188">
        <v>12</v>
      </c>
      <c r="J7188" t="s">
        <v>25428</v>
      </c>
      <c r="L7188">
        <v>-12.0427159048826</v>
      </c>
    </row>
    <row r="7189" spans="1:12" x14ac:dyDescent="0.25">
      <c r="A7189" t="s">
        <v>9456</v>
      </c>
      <c r="B7189" t="s">
        <v>9453</v>
      </c>
      <c r="C7189" t="s">
        <v>9454</v>
      </c>
      <c r="D7189" t="s">
        <v>9455</v>
      </c>
      <c r="E7189" s="117">
        <v>43031</v>
      </c>
      <c r="F7189" s="118">
        <v>0.49192129629629627</v>
      </c>
      <c r="G7189" t="s">
        <v>9457</v>
      </c>
      <c r="H7189">
        <v>790</v>
      </c>
      <c r="I7189">
        <v>13</v>
      </c>
      <c r="J7189" t="s">
        <v>25428</v>
      </c>
      <c r="L7189">
        <v>-62.152492038935897</v>
      </c>
    </row>
    <row r="7190" spans="1:12" x14ac:dyDescent="0.25">
      <c r="A7190" t="s">
        <v>9456</v>
      </c>
      <c r="B7190" t="s">
        <v>9453</v>
      </c>
      <c r="C7190" t="s">
        <v>9454</v>
      </c>
      <c r="D7190" t="s">
        <v>9455</v>
      </c>
      <c r="E7190" s="117">
        <v>43031</v>
      </c>
      <c r="F7190" s="118">
        <v>0.49192129629629627</v>
      </c>
      <c r="G7190" t="s">
        <v>9457</v>
      </c>
      <c r="H7190">
        <v>790</v>
      </c>
      <c r="I7190">
        <v>14</v>
      </c>
      <c r="J7190" t="s">
        <v>25428</v>
      </c>
      <c r="L7190">
        <v>426.123627</v>
      </c>
    </row>
    <row r="7191" spans="1:12" x14ac:dyDescent="0.25">
      <c r="A7191" t="s">
        <v>9456</v>
      </c>
      <c r="B7191" t="s">
        <v>9453</v>
      </c>
      <c r="C7191" t="s">
        <v>9454</v>
      </c>
      <c r="D7191" t="s">
        <v>9455</v>
      </c>
      <c r="E7191" s="117">
        <v>43031</v>
      </c>
      <c r="F7191" s="118">
        <v>0.49192129629629627</v>
      </c>
      <c r="G7191" t="s">
        <v>9457</v>
      </c>
      <c r="H7191">
        <v>790</v>
      </c>
      <c r="I7191">
        <v>15</v>
      </c>
      <c r="J7191" t="s">
        <v>25428</v>
      </c>
      <c r="L7191" t="s">
        <v>25425</v>
      </c>
    </row>
    <row r="7192" spans="1:12" x14ac:dyDescent="0.25">
      <c r="A7192" t="s">
        <v>9456</v>
      </c>
      <c r="B7192" t="s">
        <v>9453</v>
      </c>
      <c r="C7192" t="s">
        <v>9454</v>
      </c>
      <c r="D7192" t="s">
        <v>9455</v>
      </c>
      <c r="E7192" s="117">
        <v>43031</v>
      </c>
      <c r="F7192" s="118">
        <v>0.49192129629629627</v>
      </c>
      <c r="G7192" t="s">
        <v>9457</v>
      </c>
      <c r="H7192">
        <v>790</v>
      </c>
      <c r="I7192">
        <v>19</v>
      </c>
      <c r="J7192" t="s">
        <v>25428</v>
      </c>
      <c r="L7192" t="s">
        <v>25645</v>
      </c>
    </row>
    <row r="7193" spans="1:12" x14ac:dyDescent="0.25">
      <c r="A7193" t="s">
        <v>9456</v>
      </c>
      <c r="B7193" t="s">
        <v>9453</v>
      </c>
      <c r="C7193" t="s">
        <v>9454</v>
      </c>
      <c r="D7193" t="s">
        <v>9455</v>
      </c>
      <c r="E7193" s="117">
        <v>43031</v>
      </c>
      <c r="F7193" s="118">
        <v>0.49193287037037042</v>
      </c>
      <c r="G7193" t="s">
        <v>9457</v>
      </c>
      <c r="H7193">
        <v>790</v>
      </c>
      <c r="I7193">
        <v>20</v>
      </c>
      <c r="J7193" t="s">
        <v>25428</v>
      </c>
      <c r="L7193" t="s">
        <v>556</v>
      </c>
    </row>
    <row r="7194" spans="1:12" x14ac:dyDescent="0.25">
      <c r="A7194" t="s">
        <v>9456</v>
      </c>
      <c r="B7194" t="s">
        <v>9453</v>
      </c>
      <c r="C7194" t="s">
        <v>9454</v>
      </c>
      <c r="D7194" t="s">
        <v>9455</v>
      </c>
      <c r="E7194" s="117">
        <v>43031</v>
      </c>
      <c r="F7194" s="118">
        <v>0.49193287037037042</v>
      </c>
      <c r="G7194" t="s">
        <v>9457</v>
      </c>
      <c r="H7194">
        <v>790</v>
      </c>
      <c r="I7194">
        <v>22</v>
      </c>
      <c r="J7194" t="s">
        <v>25428</v>
      </c>
      <c r="L7194" t="s">
        <v>25643</v>
      </c>
    </row>
    <row r="7195" spans="1:12" x14ac:dyDescent="0.25">
      <c r="A7195" t="s">
        <v>9456</v>
      </c>
      <c r="B7195" t="s">
        <v>9453</v>
      </c>
      <c r="C7195" t="s">
        <v>9454</v>
      </c>
      <c r="D7195" t="s">
        <v>9455</v>
      </c>
      <c r="E7195" s="117">
        <v>43031</v>
      </c>
      <c r="F7195" s="118">
        <v>0.49194444444444446</v>
      </c>
      <c r="G7195" t="s">
        <v>9457</v>
      </c>
      <c r="H7195">
        <v>791</v>
      </c>
      <c r="I7195">
        <v>2</v>
      </c>
      <c r="J7195" t="s">
        <v>25428</v>
      </c>
      <c r="L7195" t="s">
        <v>5</v>
      </c>
    </row>
    <row r="7196" spans="1:12" x14ac:dyDescent="0.25">
      <c r="A7196" t="s">
        <v>9456</v>
      </c>
      <c r="B7196" t="s">
        <v>9453</v>
      </c>
      <c r="C7196" t="s">
        <v>9454</v>
      </c>
      <c r="D7196" t="s">
        <v>9455</v>
      </c>
      <c r="E7196" s="117">
        <v>43031</v>
      </c>
      <c r="F7196" s="118">
        <v>0.4919560185185185</v>
      </c>
      <c r="G7196" t="s">
        <v>9457</v>
      </c>
      <c r="H7196">
        <v>791</v>
      </c>
      <c r="I7196">
        <v>5</v>
      </c>
      <c r="J7196" t="s">
        <v>25428</v>
      </c>
      <c r="L7196" t="s">
        <v>179</v>
      </c>
    </row>
    <row r="7197" spans="1:12" x14ac:dyDescent="0.25">
      <c r="A7197" t="s">
        <v>9456</v>
      </c>
      <c r="B7197" t="s">
        <v>9453</v>
      </c>
      <c r="C7197" t="s">
        <v>9454</v>
      </c>
      <c r="D7197" t="s">
        <v>9455</v>
      </c>
      <c r="E7197" s="117">
        <v>43031</v>
      </c>
      <c r="F7197" s="118">
        <v>0.4919560185185185</v>
      </c>
      <c r="G7197" t="s">
        <v>9457</v>
      </c>
      <c r="H7197">
        <v>791</v>
      </c>
      <c r="I7197">
        <v>7</v>
      </c>
      <c r="J7197" t="s">
        <v>25428</v>
      </c>
      <c r="L7197">
        <v>164</v>
      </c>
    </row>
    <row r="7198" spans="1:12" x14ac:dyDescent="0.25">
      <c r="A7198" t="s">
        <v>9456</v>
      </c>
      <c r="B7198" t="s">
        <v>9453</v>
      </c>
      <c r="C7198" t="s">
        <v>9454</v>
      </c>
      <c r="D7198" t="s">
        <v>9455</v>
      </c>
      <c r="E7198" s="117">
        <v>43031</v>
      </c>
      <c r="F7198" s="118">
        <v>0.4919560185185185</v>
      </c>
      <c r="G7198" t="s">
        <v>9457</v>
      </c>
      <c r="H7198">
        <v>791</v>
      </c>
      <c r="I7198">
        <v>8</v>
      </c>
      <c r="J7198" t="s">
        <v>25428</v>
      </c>
      <c r="L7198">
        <v>100000</v>
      </c>
    </row>
    <row r="7199" spans="1:12" x14ac:dyDescent="0.25">
      <c r="A7199" t="s">
        <v>9456</v>
      </c>
      <c r="B7199" t="s">
        <v>9453</v>
      </c>
      <c r="C7199" t="s">
        <v>9454</v>
      </c>
      <c r="D7199" t="s">
        <v>9455</v>
      </c>
      <c r="E7199" s="117">
        <v>43031</v>
      </c>
      <c r="F7199" s="118">
        <v>0.4919560185185185</v>
      </c>
      <c r="G7199" t="s">
        <v>9457</v>
      </c>
      <c r="H7199">
        <v>791</v>
      </c>
      <c r="I7199">
        <v>12</v>
      </c>
      <c r="J7199" t="s">
        <v>25428</v>
      </c>
      <c r="L7199">
        <v>-12.042661973037999</v>
      </c>
    </row>
    <row r="7200" spans="1:12" x14ac:dyDescent="0.25">
      <c r="A7200" t="s">
        <v>9456</v>
      </c>
      <c r="B7200" t="s">
        <v>9453</v>
      </c>
      <c r="C7200" t="s">
        <v>9454</v>
      </c>
      <c r="D7200" t="s">
        <v>9455</v>
      </c>
      <c r="E7200" s="117">
        <v>43031</v>
      </c>
      <c r="F7200" s="118">
        <v>0.4919560185185185</v>
      </c>
      <c r="G7200" t="s">
        <v>9457</v>
      </c>
      <c r="H7200">
        <v>791</v>
      </c>
      <c r="I7200">
        <v>13</v>
      </c>
      <c r="J7200" t="s">
        <v>25428</v>
      </c>
      <c r="L7200">
        <v>-62.200084988162097</v>
      </c>
    </row>
    <row r="7201" spans="1:12" x14ac:dyDescent="0.25">
      <c r="A7201" t="s">
        <v>9456</v>
      </c>
      <c r="B7201" t="s">
        <v>9453</v>
      </c>
      <c r="C7201" t="s">
        <v>9454</v>
      </c>
      <c r="D7201" t="s">
        <v>9455</v>
      </c>
      <c r="E7201" s="117">
        <v>43031</v>
      </c>
      <c r="F7201" s="118">
        <v>0.4919560185185185</v>
      </c>
      <c r="G7201" t="s">
        <v>9457</v>
      </c>
      <c r="H7201">
        <v>791</v>
      </c>
      <c r="I7201">
        <v>14</v>
      </c>
      <c r="J7201" t="s">
        <v>25428</v>
      </c>
      <c r="L7201">
        <v>463.61920199999997</v>
      </c>
    </row>
    <row r="7202" spans="1:12" x14ac:dyDescent="0.25">
      <c r="A7202" t="s">
        <v>9456</v>
      </c>
      <c r="B7202" t="s">
        <v>9453</v>
      </c>
      <c r="C7202" t="s">
        <v>9454</v>
      </c>
      <c r="D7202" t="s">
        <v>9455</v>
      </c>
      <c r="E7202" s="117">
        <v>43031</v>
      </c>
      <c r="F7202" s="118">
        <v>0.4919560185185185</v>
      </c>
      <c r="G7202" t="s">
        <v>9457</v>
      </c>
      <c r="H7202">
        <v>791</v>
      </c>
      <c r="I7202">
        <v>15</v>
      </c>
      <c r="J7202" t="s">
        <v>25428</v>
      </c>
      <c r="L7202" t="s">
        <v>25425</v>
      </c>
    </row>
    <row r="7203" spans="1:12" x14ac:dyDescent="0.25">
      <c r="A7203" t="s">
        <v>9456</v>
      </c>
      <c r="B7203" t="s">
        <v>9453</v>
      </c>
      <c r="C7203" t="s">
        <v>9454</v>
      </c>
      <c r="D7203" t="s">
        <v>9455</v>
      </c>
      <c r="E7203" s="117">
        <v>43031</v>
      </c>
      <c r="F7203" s="118">
        <v>0.4919675925925926</v>
      </c>
      <c r="G7203" t="s">
        <v>9457</v>
      </c>
      <c r="H7203">
        <v>791</v>
      </c>
      <c r="I7203">
        <v>19</v>
      </c>
      <c r="J7203" t="s">
        <v>25428</v>
      </c>
      <c r="L7203" t="s">
        <v>25647</v>
      </c>
    </row>
    <row r="7204" spans="1:12" x14ac:dyDescent="0.25">
      <c r="A7204" t="s">
        <v>9456</v>
      </c>
      <c r="B7204" t="s">
        <v>9453</v>
      </c>
      <c r="C7204" t="s">
        <v>9454</v>
      </c>
      <c r="D7204" t="s">
        <v>9455</v>
      </c>
      <c r="E7204" s="117">
        <v>43031</v>
      </c>
      <c r="F7204" s="118">
        <v>0.4919675925925926</v>
      </c>
      <c r="G7204" t="s">
        <v>9457</v>
      </c>
      <c r="H7204">
        <v>791</v>
      </c>
      <c r="I7204">
        <v>20</v>
      </c>
      <c r="J7204" t="s">
        <v>25428</v>
      </c>
      <c r="L7204" t="s">
        <v>12</v>
      </c>
    </row>
    <row r="7205" spans="1:12" x14ac:dyDescent="0.25">
      <c r="A7205" t="s">
        <v>9456</v>
      </c>
      <c r="B7205" t="s">
        <v>9453</v>
      </c>
      <c r="C7205" t="s">
        <v>9454</v>
      </c>
      <c r="D7205" t="s">
        <v>9455</v>
      </c>
      <c r="E7205" s="117">
        <v>43031</v>
      </c>
      <c r="F7205" s="118">
        <v>0.4919675925925926</v>
      </c>
      <c r="G7205" t="s">
        <v>9457</v>
      </c>
      <c r="H7205">
        <v>791</v>
      </c>
      <c r="I7205">
        <v>22</v>
      </c>
      <c r="J7205" t="s">
        <v>25428</v>
      </c>
      <c r="L7205" t="s">
        <v>25648</v>
      </c>
    </row>
    <row r="7206" spans="1:12" x14ac:dyDescent="0.25">
      <c r="A7206" t="s">
        <v>9456</v>
      </c>
      <c r="B7206" t="s">
        <v>9453</v>
      </c>
      <c r="C7206" t="s">
        <v>9454</v>
      </c>
      <c r="D7206" t="s">
        <v>9455</v>
      </c>
      <c r="E7206" s="117">
        <v>43031</v>
      </c>
      <c r="F7206" s="118">
        <v>0.49199074074074073</v>
      </c>
      <c r="G7206" t="s">
        <v>9457</v>
      </c>
      <c r="H7206">
        <v>792</v>
      </c>
      <c r="I7206">
        <v>2</v>
      </c>
      <c r="J7206" t="s">
        <v>25428</v>
      </c>
      <c r="L7206" t="s">
        <v>5</v>
      </c>
    </row>
    <row r="7207" spans="1:12" x14ac:dyDescent="0.25">
      <c r="A7207" t="s">
        <v>9456</v>
      </c>
      <c r="B7207" t="s">
        <v>9453</v>
      </c>
      <c r="C7207" t="s">
        <v>9454</v>
      </c>
      <c r="D7207" t="s">
        <v>9455</v>
      </c>
      <c r="E7207" s="117">
        <v>43031</v>
      </c>
      <c r="F7207" s="118">
        <v>0.49199074074074073</v>
      </c>
      <c r="G7207" t="s">
        <v>9457</v>
      </c>
      <c r="H7207">
        <v>792</v>
      </c>
      <c r="I7207">
        <v>5</v>
      </c>
      <c r="J7207" t="s">
        <v>25428</v>
      </c>
      <c r="L7207" t="s">
        <v>179</v>
      </c>
    </row>
    <row r="7208" spans="1:12" x14ac:dyDescent="0.25">
      <c r="A7208" t="s">
        <v>9456</v>
      </c>
      <c r="B7208" t="s">
        <v>9453</v>
      </c>
      <c r="C7208" t="s">
        <v>9454</v>
      </c>
      <c r="D7208" t="s">
        <v>9455</v>
      </c>
      <c r="E7208" s="117">
        <v>43031</v>
      </c>
      <c r="F7208" s="118">
        <v>0.49199074074074073</v>
      </c>
      <c r="G7208" t="s">
        <v>9457</v>
      </c>
      <c r="H7208">
        <v>792</v>
      </c>
      <c r="I7208">
        <v>7</v>
      </c>
      <c r="J7208" t="s">
        <v>25428</v>
      </c>
      <c r="L7208">
        <v>165</v>
      </c>
    </row>
    <row r="7209" spans="1:12" x14ac:dyDescent="0.25">
      <c r="A7209" t="s">
        <v>9456</v>
      </c>
      <c r="B7209" t="s">
        <v>9453</v>
      </c>
      <c r="C7209" t="s">
        <v>9454</v>
      </c>
      <c r="D7209" t="s">
        <v>9455</v>
      </c>
      <c r="E7209" s="117">
        <v>43031</v>
      </c>
      <c r="F7209" s="118">
        <v>0.49199074074074073</v>
      </c>
      <c r="G7209" t="s">
        <v>9457</v>
      </c>
      <c r="H7209">
        <v>792</v>
      </c>
      <c r="I7209">
        <v>8</v>
      </c>
      <c r="J7209" t="s">
        <v>25428</v>
      </c>
      <c r="L7209">
        <v>100000</v>
      </c>
    </row>
    <row r="7210" spans="1:12" x14ac:dyDescent="0.25">
      <c r="A7210" t="s">
        <v>9456</v>
      </c>
      <c r="B7210" t="s">
        <v>9453</v>
      </c>
      <c r="C7210" t="s">
        <v>9454</v>
      </c>
      <c r="D7210" t="s">
        <v>9455</v>
      </c>
      <c r="E7210" s="117">
        <v>43031</v>
      </c>
      <c r="F7210" s="118">
        <v>0.49199074074074073</v>
      </c>
      <c r="G7210" t="s">
        <v>9457</v>
      </c>
      <c r="H7210">
        <v>792</v>
      </c>
      <c r="I7210">
        <v>12</v>
      </c>
      <c r="J7210" t="s">
        <v>25428</v>
      </c>
      <c r="L7210">
        <v>-12.042499924351199</v>
      </c>
    </row>
    <row r="7211" spans="1:12" x14ac:dyDescent="0.25">
      <c r="A7211" t="s">
        <v>9456</v>
      </c>
      <c r="B7211" t="s">
        <v>9453</v>
      </c>
      <c r="C7211" t="s">
        <v>9454</v>
      </c>
      <c r="D7211" t="s">
        <v>9455</v>
      </c>
      <c r="E7211" s="117">
        <v>43031</v>
      </c>
      <c r="F7211" s="118">
        <v>0.49200231481481477</v>
      </c>
      <c r="G7211" t="s">
        <v>9457</v>
      </c>
      <c r="H7211">
        <v>792</v>
      </c>
      <c r="I7211">
        <v>13</v>
      </c>
      <c r="J7211" t="s">
        <v>25428</v>
      </c>
      <c r="L7211">
        <v>-62.172639032894701</v>
      </c>
    </row>
    <row r="7212" spans="1:12" x14ac:dyDescent="0.25">
      <c r="A7212" t="s">
        <v>9456</v>
      </c>
      <c r="B7212" t="s">
        <v>9453</v>
      </c>
      <c r="C7212" t="s">
        <v>9454</v>
      </c>
      <c r="D7212" t="s">
        <v>9455</v>
      </c>
      <c r="E7212" s="117">
        <v>43031</v>
      </c>
      <c r="F7212" s="118">
        <v>0.49200231481481477</v>
      </c>
      <c r="G7212" t="s">
        <v>9457</v>
      </c>
      <c r="H7212">
        <v>792</v>
      </c>
      <c r="I7212">
        <v>14</v>
      </c>
      <c r="J7212" t="s">
        <v>25428</v>
      </c>
      <c r="L7212">
        <v>387.439392</v>
      </c>
    </row>
    <row r="7213" spans="1:12" x14ac:dyDescent="0.25">
      <c r="A7213" t="s">
        <v>9456</v>
      </c>
      <c r="B7213" t="s">
        <v>9453</v>
      </c>
      <c r="C7213" t="s">
        <v>9454</v>
      </c>
      <c r="D7213" t="s">
        <v>9455</v>
      </c>
      <c r="E7213" s="117">
        <v>43031</v>
      </c>
      <c r="F7213" s="118">
        <v>0.49200231481481477</v>
      </c>
      <c r="G7213" t="s">
        <v>9457</v>
      </c>
      <c r="H7213">
        <v>792</v>
      </c>
      <c r="I7213">
        <v>15</v>
      </c>
      <c r="J7213" t="s">
        <v>25428</v>
      </c>
      <c r="L7213" t="s">
        <v>25425</v>
      </c>
    </row>
    <row r="7214" spans="1:12" x14ac:dyDescent="0.25">
      <c r="A7214" t="s">
        <v>9456</v>
      </c>
      <c r="B7214" t="s">
        <v>9453</v>
      </c>
      <c r="C7214" t="s">
        <v>9454</v>
      </c>
      <c r="D7214" t="s">
        <v>9455</v>
      </c>
      <c r="E7214" s="117">
        <v>43031</v>
      </c>
      <c r="F7214" s="118">
        <v>0.49200231481481477</v>
      </c>
      <c r="G7214" t="s">
        <v>9457</v>
      </c>
      <c r="H7214">
        <v>792</v>
      </c>
      <c r="I7214">
        <v>19</v>
      </c>
      <c r="J7214" t="s">
        <v>25428</v>
      </c>
      <c r="L7214" t="s">
        <v>25650</v>
      </c>
    </row>
    <row r="7215" spans="1:12" x14ac:dyDescent="0.25">
      <c r="A7215" t="s">
        <v>9456</v>
      </c>
      <c r="B7215" t="s">
        <v>9453</v>
      </c>
      <c r="C7215" t="s">
        <v>9454</v>
      </c>
      <c r="D7215" t="s">
        <v>9455</v>
      </c>
      <c r="E7215" s="117">
        <v>43031</v>
      </c>
      <c r="F7215" s="118">
        <v>0.49200231481481477</v>
      </c>
      <c r="G7215" t="s">
        <v>9457</v>
      </c>
      <c r="H7215">
        <v>792</v>
      </c>
      <c r="I7215">
        <v>20</v>
      </c>
      <c r="J7215" t="s">
        <v>25428</v>
      </c>
      <c r="L7215" t="s">
        <v>31</v>
      </c>
    </row>
    <row r="7216" spans="1:12" x14ac:dyDescent="0.25">
      <c r="A7216" t="s">
        <v>9456</v>
      </c>
      <c r="B7216" t="s">
        <v>9453</v>
      </c>
      <c r="C7216" t="s">
        <v>9454</v>
      </c>
      <c r="D7216" t="s">
        <v>9455</v>
      </c>
      <c r="E7216" s="117">
        <v>43031</v>
      </c>
      <c r="F7216" s="118">
        <v>0.49200231481481477</v>
      </c>
      <c r="G7216" t="s">
        <v>9457</v>
      </c>
      <c r="H7216">
        <v>792</v>
      </c>
      <c r="I7216">
        <v>22</v>
      </c>
      <c r="J7216" t="s">
        <v>25428</v>
      </c>
      <c r="L7216" t="s">
        <v>25651</v>
      </c>
    </row>
    <row r="7217" spans="1:12" x14ac:dyDescent="0.25">
      <c r="A7217" t="s">
        <v>9456</v>
      </c>
      <c r="B7217" t="s">
        <v>9453</v>
      </c>
      <c r="C7217" t="s">
        <v>9454</v>
      </c>
      <c r="D7217" t="s">
        <v>9455</v>
      </c>
      <c r="E7217" s="117">
        <v>43031</v>
      </c>
      <c r="F7217" s="118">
        <v>0.49202546296296296</v>
      </c>
      <c r="G7217" t="s">
        <v>9457</v>
      </c>
      <c r="H7217">
        <v>793</v>
      </c>
      <c r="I7217">
        <v>2</v>
      </c>
      <c r="J7217" t="s">
        <v>25428</v>
      </c>
      <c r="L7217" t="s">
        <v>5</v>
      </c>
    </row>
    <row r="7218" spans="1:12" x14ac:dyDescent="0.25">
      <c r="A7218" t="s">
        <v>9456</v>
      </c>
      <c r="B7218" t="s">
        <v>9453</v>
      </c>
      <c r="C7218" t="s">
        <v>9454</v>
      </c>
      <c r="D7218" t="s">
        <v>9455</v>
      </c>
      <c r="E7218" s="117">
        <v>43031</v>
      </c>
      <c r="F7218" s="118">
        <v>0.49202546296296296</v>
      </c>
      <c r="G7218" t="s">
        <v>9457</v>
      </c>
      <c r="H7218">
        <v>793</v>
      </c>
      <c r="I7218">
        <v>5</v>
      </c>
      <c r="J7218" t="s">
        <v>25428</v>
      </c>
      <c r="L7218" t="s">
        <v>179</v>
      </c>
    </row>
    <row r="7219" spans="1:12" x14ac:dyDescent="0.25">
      <c r="A7219" t="s">
        <v>9456</v>
      </c>
      <c r="B7219" t="s">
        <v>9453</v>
      </c>
      <c r="C7219" t="s">
        <v>9454</v>
      </c>
      <c r="D7219" t="s">
        <v>9455</v>
      </c>
      <c r="E7219" s="117">
        <v>43031</v>
      </c>
      <c r="F7219" s="118">
        <v>0.49202546296296296</v>
      </c>
      <c r="G7219" t="s">
        <v>9457</v>
      </c>
      <c r="H7219">
        <v>793</v>
      </c>
      <c r="I7219">
        <v>7</v>
      </c>
      <c r="J7219" t="s">
        <v>25428</v>
      </c>
      <c r="L7219">
        <v>166</v>
      </c>
    </row>
    <row r="7220" spans="1:12" x14ac:dyDescent="0.25">
      <c r="A7220" t="s">
        <v>9456</v>
      </c>
      <c r="B7220" t="s">
        <v>9453</v>
      </c>
      <c r="C7220" t="s">
        <v>9454</v>
      </c>
      <c r="D7220" t="s">
        <v>9455</v>
      </c>
      <c r="E7220" s="117">
        <v>43031</v>
      </c>
      <c r="F7220" s="118">
        <v>0.49203703703703705</v>
      </c>
      <c r="G7220" t="s">
        <v>9457</v>
      </c>
      <c r="H7220">
        <v>793</v>
      </c>
      <c r="I7220">
        <v>8</v>
      </c>
      <c r="J7220" t="s">
        <v>25428</v>
      </c>
      <c r="L7220">
        <v>100000</v>
      </c>
    </row>
    <row r="7221" spans="1:12" x14ac:dyDescent="0.25">
      <c r="A7221" t="s">
        <v>9456</v>
      </c>
      <c r="B7221" t="s">
        <v>9453</v>
      </c>
      <c r="C7221" t="s">
        <v>9454</v>
      </c>
      <c r="D7221" t="s">
        <v>9455</v>
      </c>
      <c r="E7221" s="117">
        <v>43031</v>
      </c>
      <c r="F7221" s="118">
        <v>0.49203703703703705</v>
      </c>
      <c r="G7221" t="s">
        <v>9457</v>
      </c>
      <c r="H7221">
        <v>793</v>
      </c>
      <c r="I7221">
        <v>12</v>
      </c>
      <c r="J7221" t="s">
        <v>25428</v>
      </c>
      <c r="L7221">
        <v>-11.750169020180399</v>
      </c>
    </row>
    <row r="7222" spans="1:12" x14ac:dyDescent="0.25">
      <c r="A7222" t="s">
        <v>9456</v>
      </c>
      <c r="B7222" t="s">
        <v>9453</v>
      </c>
      <c r="C7222" t="s">
        <v>9454</v>
      </c>
      <c r="D7222" t="s">
        <v>9455</v>
      </c>
      <c r="E7222" s="117">
        <v>43031</v>
      </c>
      <c r="F7222" s="118">
        <v>0.49203703703703705</v>
      </c>
      <c r="G7222" t="s">
        <v>9457</v>
      </c>
      <c r="H7222">
        <v>793</v>
      </c>
      <c r="I7222">
        <v>13</v>
      </c>
      <c r="J7222" t="s">
        <v>25428</v>
      </c>
      <c r="L7222">
        <v>-62.242867982315303</v>
      </c>
    </row>
    <row r="7223" spans="1:12" x14ac:dyDescent="0.25">
      <c r="A7223" t="s">
        <v>9456</v>
      </c>
      <c r="B7223" t="s">
        <v>9453</v>
      </c>
      <c r="C7223" t="s">
        <v>9454</v>
      </c>
      <c r="D7223" t="s">
        <v>9455</v>
      </c>
      <c r="E7223" s="117">
        <v>43031</v>
      </c>
      <c r="F7223" s="118">
        <v>0.49203703703703705</v>
      </c>
      <c r="G7223" t="s">
        <v>9457</v>
      </c>
      <c r="H7223">
        <v>793</v>
      </c>
      <c r="I7223">
        <v>14</v>
      </c>
      <c r="J7223" t="s">
        <v>25428</v>
      </c>
      <c r="L7223">
        <v>305</v>
      </c>
    </row>
    <row r="7224" spans="1:12" x14ac:dyDescent="0.25">
      <c r="A7224" t="s">
        <v>9456</v>
      </c>
      <c r="B7224" t="s">
        <v>9453</v>
      </c>
      <c r="C7224" t="s">
        <v>9454</v>
      </c>
      <c r="D7224" t="s">
        <v>9455</v>
      </c>
      <c r="E7224" s="117">
        <v>43031</v>
      </c>
      <c r="F7224" s="118">
        <v>0.49203703703703705</v>
      </c>
      <c r="G7224" t="s">
        <v>9457</v>
      </c>
      <c r="H7224">
        <v>793</v>
      </c>
      <c r="I7224">
        <v>15</v>
      </c>
      <c r="J7224" t="s">
        <v>25428</v>
      </c>
      <c r="L7224" t="s">
        <v>25413</v>
      </c>
    </row>
    <row r="7225" spans="1:12" x14ac:dyDescent="0.25">
      <c r="A7225" t="s">
        <v>9456</v>
      </c>
      <c r="B7225" t="s">
        <v>9453</v>
      </c>
      <c r="C7225" t="s">
        <v>9454</v>
      </c>
      <c r="D7225" t="s">
        <v>9455</v>
      </c>
      <c r="E7225" s="117">
        <v>43031</v>
      </c>
      <c r="F7225" s="118">
        <v>0.49203703703703705</v>
      </c>
      <c r="G7225" t="s">
        <v>9457</v>
      </c>
      <c r="H7225">
        <v>793</v>
      </c>
      <c r="I7225">
        <v>19</v>
      </c>
      <c r="J7225" t="s">
        <v>25428</v>
      </c>
      <c r="L7225" t="s">
        <v>25653</v>
      </c>
    </row>
    <row r="7226" spans="1:12" x14ac:dyDescent="0.25">
      <c r="A7226" t="s">
        <v>9456</v>
      </c>
      <c r="B7226" t="s">
        <v>9453</v>
      </c>
      <c r="C7226" t="s">
        <v>9454</v>
      </c>
      <c r="D7226" t="s">
        <v>9455</v>
      </c>
      <c r="E7226" s="117">
        <v>43031</v>
      </c>
      <c r="F7226" s="118">
        <v>0.49204861111111109</v>
      </c>
      <c r="G7226" t="s">
        <v>9457</v>
      </c>
      <c r="H7226">
        <v>793</v>
      </c>
      <c r="I7226">
        <v>20</v>
      </c>
      <c r="J7226" t="s">
        <v>25428</v>
      </c>
      <c r="L7226" t="s">
        <v>42</v>
      </c>
    </row>
    <row r="7227" spans="1:12" x14ac:dyDescent="0.25">
      <c r="A7227" t="s">
        <v>9456</v>
      </c>
      <c r="B7227" t="s">
        <v>9453</v>
      </c>
      <c r="C7227" t="s">
        <v>9454</v>
      </c>
      <c r="D7227" t="s">
        <v>9455</v>
      </c>
      <c r="E7227" s="117">
        <v>43031</v>
      </c>
      <c r="F7227" s="118">
        <v>0.49204861111111109</v>
      </c>
      <c r="G7227" t="s">
        <v>9457</v>
      </c>
      <c r="H7227">
        <v>793</v>
      </c>
      <c r="I7227">
        <v>22</v>
      </c>
      <c r="J7227" t="s">
        <v>25428</v>
      </c>
      <c r="L7227" t="s">
        <v>25654</v>
      </c>
    </row>
    <row r="7228" spans="1:12" x14ac:dyDescent="0.25">
      <c r="A7228" t="s">
        <v>9456</v>
      </c>
      <c r="B7228" t="s">
        <v>9453</v>
      </c>
      <c r="C7228" t="s">
        <v>9454</v>
      </c>
      <c r="D7228" t="s">
        <v>9455</v>
      </c>
      <c r="E7228" s="117">
        <v>43031</v>
      </c>
      <c r="F7228" s="118">
        <v>0.49206018518518518</v>
      </c>
      <c r="G7228" t="s">
        <v>9457</v>
      </c>
      <c r="H7228">
        <v>794</v>
      </c>
      <c r="I7228">
        <v>2</v>
      </c>
      <c r="J7228" t="s">
        <v>25428</v>
      </c>
      <c r="L7228" t="s">
        <v>5</v>
      </c>
    </row>
    <row r="7229" spans="1:12" x14ac:dyDescent="0.25">
      <c r="A7229" t="s">
        <v>9456</v>
      </c>
      <c r="B7229" t="s">
        <v>9453</v>
      </c>
      <c r="C7229" t="s">
        <v>9454</v>
      </c>
      <c r="D7229" t="s">
        <v>9455</v>
      </c>
      <c r="E7229" s="117">
        <v>43031</v>
      </c>
      <c r="F7229" s="118">
        <v>0.49207175925925922</v>
      </c>
      <c r="G7229" t="s">
        <v>9457</v>
      </c>
      <c r="H7229">
        <v>794</v>
      </c>
      <c r="I7229">
        <v>5</v>
      </c>
      <c r="J7229" t="s">
        <v>25428</v>
      </c>
      <c r="L7229" t="s">
        <v>179</v>
      </c>
    </row>
    <row r="7230" spans="1:12" x14ac:dyDescent="0.25">
      <c r="A7230" t="s">
        <v>9456</v>
      </c>
      <c r="B7230" t="s">
        <v>9453</v>
      </c>
      <c r="C7230" t="s">
        <v>9454</v>
      </c>
      <c r="D7230" t="s">
        <v>9455</v>
      </c>
      <c r="E7230" s="117">
        <v>43031</v>
      </c>
      <c r="F7230" s="118">
        <v>0.49207175925925922</v>
      </c>
      <c r="G7230" t="s">
        <v>9457</v>
      </c>
      <c r="H7230">
        <v>794</v>
      </c>
      <c r="I7230">
        <v>7</v>
      </c>
      <c r="J7230" t="s">
        <v>25428</v>
      </c>
      <c r="L7230">
        <v>167</v>
      </c>
    </row>
    <row r="7231" spans="1:12" x14ac:dyDescent="0.25">
      <c r="A7231" t="s">
        <v>9456</v>
      </c>
      <c r="B7231" t="s">
        <v>9453</v>
      </c>
      <c r="C7231" t="s">
        <v>9454</v>
      </c>
      <c r="D7231" t="s">
        <v>9455</v>
      </c>
      <c r="E7231" s="117">
        <v>43031</v>
      </c>
      <c r="F7231" s="118">
        <v>0.49207175925925922</v>
      </c>
      <c r="G7231" t="s">
        <v>9457</v>
      </c>
      <c r="H7231">
        <v>794</v>
      </c>
      <c r="I7231">
        <v>8</v>
      </c>
      <c r="J7231" t="s">
        <v>25428</v>
      </c>
      <c r="L7231">
        <v>100000</v>
      </c>
    </row>
    <row r="7232" spans="1:12" x14ac:dyDescent="0.25">
      <c r="A7232" t="s">
        <v>9456</v>
      </c>
      <c r="B7232" t="s">
        <v>9453</v>
      </c>
      <c r="C7232" t="s">
        <v>9454</v>
      </c>
      <c r="D7232" t="s">
        <v>9455</v>
      </c>
      <c r="E7232" s="117">
        <v>43031</v>
      </c>
      <c r="F7232" s="118">
        <v>0.49207175925925922</v>
      </c>
      <c r="G7232" t="s">
        <v>9457</v>
      </c>
      <c r="H7232">
        <v>794</v>
      </c>
      <c r="I7232">
        <v>12</v>
      </c>
      <c r="J7232" t="s">
        <v>25428</v>
      </c>
      <c r="L7232">
        <v>-11.7477719632763</v>
      </c>
    </row>
    <row r="7233" spans="1:12" x14ac:dyDescent="0.25">
      <c r="A7233" t="s">
        <v>9456</v>
      </c>
      <c r="B7233" t="s">
        <v>9453</v>
      </c>
      <c r="C7233" t="s">
        <v>9454</v>
      </c>
      <c r="D7233" t="s">
        <v>9455</v>
      </c>
      <c r="E7233" s="117">
        <v>43031</v>
      </c>
      <c r="F7233" s="118">
        <v>0.49207175925925922</v>
      </c>
      <c r="G7233" t="s">
        <v>9457</v>
      </c>
      <c r="H7233">
        <v>794</v>
      </c>
      <c r="I7233">
        <v>13</v>
      </c>
      <c r="J7233" t="s">
        <v>25428</v>
      </c>
      <c r="L7233">
        <v>-62.242838980933001</v>
      </c>
    </row>
    <row r="7234" spans="1:12" x14ac:dyDescent="0.25">
      <c r="A7234" t="s">
        <v>9456</v>
      </c>
      <c r="B7234" t="s">
        <v>9453</v>
      </c>
      <c r="C7234" t="s">
        <v>9454</v>
      </c>
      <c r="D7234" t="s">
        <v>9455</v>
      </c>
      <c r="E7234" s="117">
        <v>43031</v>
      </c>
      <c r="F7234" s="118">
        <v>0.49207175925925922</v>
      </c>
      <c r="G7234" t="s">
        <v>9457</v>
      </c>
      <c r="H7234">
        <v>794</v>
      </c>
      <c r="I7234">
        <v>14</v>
      </c>
      <c r="J7234" t="s">
        <v>25428</v>
      </c>
      <c r="L7234">
        <v>294.9776</v>
      </c>
    </row>
    <row r="7235" spans="1:12" x14ac:dyDescent="0.25">
      <c r="A7235" t="s">
        <v>9456</v>
      </c>
      <c r="B7235" t="s">
        <v>9453</v>
      </c>
      <c r="C7235" t="s">
        <v>9454</v>
      </c>
      <c r="D7235" t="s">
        <v>9455</v>
      </c>
      <c r="E7235" s="117">
        <v>43031</v>
      </c>
      <c r="F7235" s="118">
        <v>0.49207175925925922</v>
      </c>
      <c r="G7235" t="s">
        <v>9457</v>
      </c>
      <c r="H7235">
        <v>794</v>
      </c>
      <c r="I7235">
        <v>15</v>
      </c>
      <c r="J7235" t="s">
        <v>25428</v>
      </c>
      <c r="L7235" t="s">
        <v>25413</v>
      </c>
    </row>
    <row r="7236" spans="1:12" x14ac:dyDescent="0.25">
      <c r="A7236" t="s">
        <v>9456</v>
      </c>
      <c r="B7236" t="s">
        <v>9453</v>
      </c>
      <c r="C7236" t="s">
        <v>9454</v>
      </c>
      <c r="D7236" t="s">
        <v>9455</v>
      </c>
      <c r="E7236" s="117">
        <v>43031</v>
      </c>
      <c r="F7236" s="118">
        <v>0.49208333333333337</v>
      </c>
      <c r="G7236" t="s">
        <v>9457</v>
      </c>
      <c r="H7236">
        <v>794</v>
      </c>
      <c r="I7236">
        <v>19</v>
      </c>
      <c r="J7236" t="s">
        <v>25428</v>
      </c>
      <c r="L7236" t="s">
        <v>25656</v>
      </c>
    </row>
    <row r="7237" spans="1:12" x14ac:dyDescent="0.25">
      <c r="A7237" t="s">
        <v>9456</v>
      </c>
      <c r="B7237" t="s">
        <v>9453</v>
      </c>
      <c r="C7237" t="s">
        <v>9454</v>
      </c>
      <c r="D7237" t="s">
        <v>9455</v>
      </c>
      <c r="E7237" s="117">
        <v>43031</v>
      </c>
      <c r="F7237" s="118">
        <v>0.49208333333333337</v>
      </c>
      <c r="G7237" t="s">
        <v>9457</v>
      </c>
      <c r="H7237">
        <v>794</v>
      </c>
      <c r="I7237">
        <v>20</v>
      </c>
      <c r="J7237" t="s">
        <v>25428</v>
      </c>
      <c r="L7237" t="s">
        <v>42</v>
      </c>
    </row>
    <row r="7238" spans="1:12" x14ac:dyDescent="0.25">
      <c r="A7238" t="s">
        <v>9456</v>
      </c>
      <c r="B7238" t="s">
        <v>9453</v>
      </c>
      <c r="C7238" t="s">
        <v>9454</v>
      </c>
      <c r="D7238" t="s">
        <v>9455</v>
      </c>
      <c r="E7238" s="117">
        <v>43031</v>
      </c>
      <c r="F7238" s="118">
        <v>0.49208333333333337</v>
      </c>
      <c r="G7238" t="s">
        <v>9457</v>
      </c>
      <c r="H7238">
        <v>794</v>
      </c>
      <c r="I7238">
        <v>22</v>
      </c>
      <c r="J7238" t="s">
        <v>25428</v>
      </c>
      <c r="L7238" t="s">
        <v>25657</v>
      </c>
    </row>
    <row r="7239" spans="1:12" x14ac:dyDescent="0.25">
      <c r="A7239" t="s">
        <v>9456</v>
      </c>
      <c r="B7239" t="s">
        <v>9453</v>
      </c>
      <c r="C7239" t="s">
        <v>9454</v>
      </c>
      <c r="D7239" t="s">
        <v>9455</v>
      </c>
      <c r="E7239" s="117">
        <v>43031</v>
      </c>
      <c r="F7239" s="118">
        <v>0.49210648148148151</v>
      </c>
      <c r="G7239" t="s">
        <v>9457</v>
      </c>
      <c r="H7239">
        <v>795</v>
      </c>
      <c r="I7239">
        <v>2</v>
      </c>
      <c r="J7239" t="s">
        <v>25428</v>
      </c>
      <c r="L7239" t="s">
        <v>5</v>
      </c>
    </row>
    <row r="7240" spans="1:12" x14ac:dyDescent="0.25">
      <c r="A7240" t="s">
        <v>9456</v>
      </c>
      <c r="B7240" t="s">
        <v>9453</v>
      </c>
      <c r="C7240" t="s">
        <v>9454</v>
      </c>
      <c r="D7240" t="s">
        <v>9455</v>
      </c>
      <c r="E7240" s="117">
        <v>43031</v>
      </c>
      <c r="F7240" s="118">
        <v>0.49210648148148151</v>
      </c>
      <c r="G7240" t="s">
        <v>9457</v>
      </c>
      <c r="H7240">
        <v>795</v>
      </c>
      <c r="I7240">
        <v>5</v>
      </c>
      <c r="J7240" t="s">
        <v>25428</v>
      </c>
      <c r="L7240" t="s">
        <v>179</v>
      </c>
    </row>
    <row r="7241" spans="1:12" x14ac:dyDescent="0.25">
      <c r="A7241" t="s">
        <v>9456</v>
      </c>
      <c r="B7241" t="s">
        <v>9453</v>
      </c>
      <c r="C7241" t="s">
        <v>9454</v>
      </c>
      <c r="D7241" t="s">
        <v>9455</v>
      </c>
      <c r="E7241" s="117">
        <v>43031</v>
      </c>
      <c r="F7241" s="118">
        <v>0.49210648148148151</v>
      </c>
      <c r="G7241" t="s">
        <v>9457</v>
      </c>
      <c r="H7241">
        <v>795</v>
      </c>
      <c r="I7241">
        <v>7</v>
      </c>
      <c r="J7241" t="s">
        <v>25428</v>
      </c>
      <c r="L7241">
        <v>168</v>
      </c>
    </row>
    <row r="7242" spans="1:12" x14ac:dyDescent="0.25">
      <c r="A7242" t="s">
        <v>9456</v>
      </c>
      <c r="B7242" t="s">
        <v>9453</v>
      </c>
      <c r="C7242" t="s">
        <v>9454</v>
      </c>
      <c r="D7242" t="s">
        <v>9455</v>
      </c>
      <c r="E7242" s="117">
        <v>43031</v>
      </c>
      <c r="F7242" s="118">
        <v>0.49210648148148151</v>
      </c>
      <c r="G7242" t="s">
        <v>9457</v>
      </c>
      <c r="H7242">
        <v>795</v>
      </c>
      <c r="I7242">
        <v>8</v>
      </c>
      <c r="J7242" t="s">
        <v>25428</v>
      </c>
      <c r="L7242">
        <v>100000</v>
      </c>
    </row>
    <row r="7243" spans="1:12" x14ac:dyDescent="0.25">
      <c r="A7243" t="s">
        <v>9456</v>
      </c>
      <c r="B7243" t="s">
        <v>9453</v>
      </c>
      <c r="C7243" t="s">
        <v>9454</v>
      </c>
      <c r="D7243" t="s">
        <v>9455</v>
      </c>
      <c r="E7243" s="117">
        <v>43031</v>
      </c>
      <c r="F7243" s="118">
        <v>0.49210648148148151</v>
      </c>
      <c r="G7243" t="s">
        <v>9457</v>
      </c>
      <c r="H7243">
        <v>795</v>
      </c>
      <c r="I7243">
        <v>12</v>
      </c>
      <c r="J7243" t="s">
        <v>25428</v>
      </c>
      <c r="L7243">
        <v>-11.747347000972701</v>
      </c>
    </row>
    <row r="7244" spans="1:12" x14ac:dyDescent="0.25">
      <c r="A7244" t="s">
        <v>9456</v>
      </c>
      <c r="B7244" t="s">
        <v>9453</v>
      </c>
      <c r="C7244" t="s">
        <v>9454</v>
      </c>
      <c r="D7244" t="s">
        <v>9455</v>
      </c>
      <c r="E7244" s="117">
        <v>43031</v>
      </c>
      <c r="F7244" s="118">
        <v>0.49211805555555554</v>
      </c>
      <c r="G7244" t="s">
        <v>9457</v>
      </c>
      <c r="H7244">
        <v>795</v>
      </c>
      <c r="I7244">
        <v>13</v>
      </c>
      <c r="J7244" t="s">
        <v>25428</v>
      </c>
      <c r="L7244">
        <v>-62.243081972305603</v>
      </c>
    </row>
    <row r="7245" spans="1:12" x14ac:dyDescent="0.25">
      <c r="A7245" t="s">
        <v>9456</v>
      </c>
      <c r="B7245" t="s">
        <v>9453</v>
      </c>
      <c r="C7245" t="s">
        <v>9454</v>
      </c>
      <c r="D7245" t="s">
        <v>9455</v>
      </c>
      <c r="E7245" s="117">
        <v>43031</v>
      </c>
      <c r="F7245" s="118">
        <v>0.49211805555555554</v>
      </c>
      <c r="G7245" t="s">
        <v>9457</v>
      </c>
      <c r="H7245">
        <v>795</v>
      </c>
      <c r="I7245">
        <v>14</v>
      </c>
      <c r="J7245" t="s">
        <v>25428</v>
      </c>
      <c r="L7245">
        <v>294.86730999999997</v>
      </c>
    </row>
    <row r="7246" spans="1:12" x14ac:dyDescent="0.25">
      <c r="A7246" t="s">
        <v>9456</v>
      </c>
      <c r="B7246" t="s">
        <v>9453</v>
      </c>
      <c r="C7246" t="s">
        <v>9454</v>
      </c>
      <c r="D7246" t="s">
        <v>9455</v>
      </c>
      <c r="E7246" s="117">
        <v>43031</v>
      </c>
      <c r="F7246" s="118">
        <v>0.49211805555555554</v>
      </c>
      <c r="G7246" t="s">
        <v>9457</v>
      </c>
      <c r="H7246">
        <v>795</v>
      </c>
      <c r="I7246">
        <v>15</v>
      </c>
      <c r="J7246" t="s">
        <v>25428</v>
      </c>
      <c r="L7246" t="s">
        <v>25413</v>
      </c>
    </row>
    <row r="7247" spans="1:12" x14ac:dyDescent="0.25">
      <c r="A7247" t="s">
        <v>9456</v>
      </c>
      <c r="B7247" t="s">
        <v>9453</v>
      </c>
      <c r="C7247" t="s">
        <v>9454</v>
      </c>
      <c r="D7247" t="s">
        <v>9455</v>
      </c>
      <c r="E7247" s="117">
        <v>43031</v>
      </c>
      <c r="F7247" s="118">
        <v>0.49211805555555554</v>
      </c>
      <c r="G7247" t="s">
        <v>9457</v>
      </c>
      <c r="H7247">
        <v>795</v>
      </c>
      <c r="I7247">
        <v>19</v>
      </c>
      <c r="J7247" t="s">
        <v>25428</v>
      </c>
      <c r="L7247" t="s">
        <v>25659</v>
      </c>
    </row>
    <row r="7248" spans="1:12" x14ac:dyDescent="0.25">
      <c r="A7248" t="s">
        <v>9456</v>
      </c>
      <c r="B7248" t="s">
        <v>9453</v>
      </c>
      <c r="C7248" t="s">
        <v>9454</v>
      </c>
      <c r="D7248" t="s">
        <v>9455</v>
      </c>
      <c r="E7248" s="117">
        <v>43031</v>
      </c>
      <c r="F7248" s="118">
        <v>0.49211805555555554</v>
      </c>
      <c r="G7248" t="s">
        <v>9457</v>
      </c>
      <c r="H7248">
        <v>795</v>
      </c>
      <c r="I7248">
        <v>20</v>
      </c>
      <c r="J7248" t="s">
        <v>25428</v>
      </c>
      <c r="L7248" t="s">
        <v>12</v>
      </c>
    </row>
    <row r="7249" spans="1:12" x14ac:dyDescent="0.25">
      <c r="A7249" t="s">
        <v>9456</v>
      </c>
      <c r="B7249" t="s">
        <v>9453</v>
      </c>
      <c r="C7249" t="s">
        <v>9454</v>
      </c>
      <c r="D7249" t="s">
        <v>9455</v>
      </c>
      <c r="E7249" s="117">
        <v>43031</v>
      </c>
      <c r="F7249" s="118">
        <v>0.49211805555555554</v>
      </c>
      <c r="G7249" t="s">
        <v>9457</v>
      </c>
      <c r="H7249">
        <v>795</v>
      </c>
      <c r="I7249">
        <v>22</v>
      </c>
      <c r="J7249" t="s">
        <v>25428</v>
      </c>
      <c r="L7249" t="s">
        <v>25660</v>
      </c>
    </row>
    <row r="7250" spans="1:12" x14ac:dyDescent="0.25">
      <c r="A7250" t="s">
        <v>9456</v>
      </c>
      <c r="B7250" t="s">
        <v>9453</v>
      </c>
      <c r="C7250" t="s">
        <v>9454</v>
      </c>
      <c r="D7250" t="s">
        <v>9455</v>
      </c>
      <c r="E7250" s="117">
        <v>43031</v>
      </c>
      <c r="F7250" s="118">
        <v>0.49214120370370368</v>
      </c>
      <c r="G7250" t="s">
        <v>9457</v>
      </c>
      <c r="H7250">
        <v>796</v>
      </c>
      <c r="I7250">
        <v>2</v>
      </c>
      <c r="J7250" t="s">
        <v>25428</v>
      </c>
      <c r="L7250" t="s">
        <v>5</v>
      </c>
    </row>
    <row r="7251" spans="1:12" x14ac:dyDescent="0.25">
      <c r="A7251" t="s">
        <v>9456</v>
      </c>
      <c r="B7251" t="s">
        <v>9453</v>
      </c>
      <c r="C7251" t="s">
        <v>9454</v>
      </c>
      <c r="D7251" t="s">
        <v>9455</v>
      </c>
      <c r="E7251" s="117">
        <v>43031</v>
      </c>
      <c r="F7251" s="118">
        <v>0.49214120370370368</v>
      </c>
      <c r="G7251" t="s">
        <v>9457</v>
      </c>
      <c r="H7251">
        <v>796</v>
      </c>
      <c r="I7251">
        <v>5</v>
      </c>
      <c r="J7251" t="s">
        <v>25428</v>
      </c>
      <c r="L7251" t="s">
        <v>179</v>
      </c>
    </row>
    <row r="7252" spans="1:12" x14ac:dyDescent="0.25">
      <c r="A7252" t="s">
        <v>9456</v>
      </c>
      <c r="B7252" t="s">
        <v>9453</v>
      </c>
      <c r="C7252" t="s">
        <v>9454</v>
      </c>
      <c r="D7252" t="s">
        <v>9455</v>
      </c>
      <c r="E7252" s="117">
        <v>43031</v>
      </c>
      <c r="F7252" s="118">
        <v>0.49214120370370368</v>
      </c>
      <c r="G7252" t="s">
        <v>9457</v>
      </c>
      <c r="H7252">
        <v>796</v>
      </c>
      <c r="I7252">
        <v>7</v>
      </c>
      <c r="J7252" t="s">
        <v>25428</v>
      </c>
      <c r="L7252">
        <v>169</v>
      </c>
    </row>
    <row r="7253" spans="1:12" x14ac:dyDescent="0.25">
      <c r="A7253" t="s">
        <v>9456</v>
      </c>
      <c r="B7253" t="s">
        <v>9453</v>
      </c>
      <c r="C7253" t="s">
        <v>9454</v>
      </c>
      <c r="D7253" t="s">
        <v>9455</v>
      </c>
      <c r="E7253" s="117">
        <v>43031</v>
      </c>
      <c r="F7253" s="118">
        <v>0.49214120370370368</v>
      </c>
      <c r="G7253" t="s">
        <v>9457</v>
      </c>
      <c r="H7253">
        <v>796</v>
      </c>
      <c r="I7253">
        <v>8</v>
      </c>
      <c r="J7253" t="s">
        <v>25428</v>
      </c>
      <c r="L7253">
        <v>100000</v>
      </c>
    </row>
    <row r="7254" spans="1:12" x14ac:dyDescent="0.25">
      <c r="A7254" t="s">
        <v>9456</v>
      </c>
      <c r="B7254" t="s">
        <v>9453</v>
      </c>
      <c r="C7254" t="s">
        <v>9454</v>
      </c>
      <c r="D7254" t="s">
        <v>9455</v>
      </c>
      <c r="E7254" s="117">
        <v>43031</v>
      </c>
      <c r="F7254" s="118">
        <v>0.49215277777777783</v>
      </c>
      <c r="G7254" t="s">
        <v>9457</v>
      </c>
      <c r="H7254">
        <v>796</v>
      </c>
      <c r="I7254">
        <v>12</v>
      </c>
      <c r="J7254" t="s">
        <v>25428</v>
      </c>
      <c r="L7254">
        <v>-11.743830959435099</v>
      </c>
    </row>
    <row r="7255" spans="1:12" x14ac:dyDescent="0.25">
      <c r="A7255" t="s">
        <v>9456</v>
      </c>
      <c r="B7255" t="s">
        <v>9453</v>
      </c>
      <c r="C7255" t="s">
        <v>9454</v>
      </c>
      <c r="D7255" t="s">
        <v>9455</v>
      </c>
      <c r="E7255" s="117">
        <v>43031</v>
      </c>
      <c r="F7255" s="118">
        <v>0.49215277777777783</v>
      </c>
      <c r="G7255" t="s">
        <v>9457</v>
      </c>
      <c r="H7255">
        <v>796</v>
      </c>
      <c r="I7255">
        <v>13</v>
      </c>
      <c r="J7255" t="s">
        <v>25428</v>
      </c>
      <c r="L7255">
        <v>-62.242403038147799</v>
      </c>
    </row>
    <row r="7256" spans="1:12" x14ac:dyDescent="0.25">
      <c r="A7256" t="s">
        <v>9456</v>
      </c>
      <c r="B7256" t="s">
        <v>9453</v>
      </c>
      <c r="C7256" t="s">
        <v>9454</v>
      </c>
      <c r="D7256" t="s">
        <v>9455</v>
      </c>
      <c r="E7256" s="117">
        <v>43031</v>
      </c>
      <c r="F7256" s="118">
        <v>0.49215277777777783</v>
      </c>
      <c r="G7256" t="s">
        <v>9457</v>
      </c>
      <c r="H7256">
        <v>796</v>
      </c>
      <c r="I7256">
        <v>14</v>
      </c>
      <c r="J7256" t="s">
        <v>25428</v>
      </c>
      <c r="L7256">
        <v>287.493469</v>
      </c>
    </row>
    <row r="7257" spans="1:12" x14ac:dyDescent="0.25">
      <c r="A7257" t="s">
        <v>9456</v>
      </c>
      <c r="B7257" t="s">
        <v>9453</v>
      </c>
      <c r="C7257" t="s">
        <v>9454</v>
      </c>
      <c r="D7257" t="s">
        <v>9455</v>
      </c>
      <c r="E7257" s="117">
        <v>43031</v>
      </c>
      <c r="F7257" s="118">
        <v>0.49215277777777783</v>
      </c>
      <c r="G7257" t="s">
        <v>9457</v>
      </c>
      <c r="H7257">
        <v>796</v>
      </c>
      <c r="I7257">
        <v>15</v>
      </c>
      <c r="J7257" t="s">
        <v>25428</v>
      </c>
      <c r="L7257" t="s">
        <v>25413</v>
      </c>
    </row>
    <row r="7258" spans="1:12" x14ac:dyDescent="0.25">
      <c r="A7258" t="s">
        <v>9456</v>
      </c>
      <c r="B7258" t="s">
        <v>9453</v>
      </c>
      <c r="C7258" t="s">
        <v>9454</v>
      </c>
      <c r="D7258" t="s">
        <v>9455</v>
      </c>
      <c r="E7258" s="117">
        <v>43031</v>
      </c>
      <c r="F7258" s="118">
        <v>0.49215277777777783</v>
      </c>
      <c r="G7258" t="s">
        <v>9457</v>
      </c>
      <c r="H7258">
        <v>796</v>
      </c>
      <c r="I7258">
        <v>19</v>
      </c>
      <c r="J7258" t="s">
        <v>25428</v>
      </c>
      <c r="L7258" t="s">
        <v>25662</v>
      </c>
    </row>
    <row r="7259" spans="1:12" x14ac:dyDescent="0.25">
      <c r="A7259" t="s">
        <v>9456</v>
      </c>
      <c r="B7259" t="s">
        <v>9453</v>
      </c>
      <c r="C7259" t="s">
        <v>9454</v>
      </c>
      <c r="D7259" t="s">
        <v>9455</v>
      </c>
      <c r="E7259" s="117">
        <v>43031</v>
      </c>
      <c r="F7259" s="118">
        <v>0.49215277777777783</v>
      </c>
      <c r="G7259" t="s">
        <v>9457</v>
      </c>
      <c r="H7259">
        <v>796</v>
      </c>
      <c r="I7259">
        <v>20</v>
      </c>
      <c r="J7259" t="s">
        <v>25428</v>
      </c>
      <c r="L7259" t="s">
        <v>42</v>
      </c>
    </row>
    <row r="7260" spans="1:12" x14ac:dyDescent="0.25">
      <c r="A7260" t="s">
        <v>9456</v>
      </c>
      <c r="B7260" t="s">
        <v>9453</v>
      </c>
      <c r="C7260" t="s">
        <v>9454</v>
      </c>
      <c r="D7260" t="s">
        <v>9455</v>
      </c>
      <c r="E7260" s="117">
        <v>43031</v>
      </c>
      <c r="F7260" s="118">
        <v>0.49216435185185187</v>
      </c>
      <c r="G7260" t="s">
        <v>9457</v>
      </c>
      <c r="H7260">
        <v>796</v>
      </c>
      <c r="I7260">
        <v>22</v>
      </c>
      <c r="J7260" t="s">
        <v>25428</v>
      </c>
      <c r="L7260" t="s">
        <v>25663</v>
      </c>
    </row>
    <row r="7261" spans="1:12" x14ac:dyDescent="0.25">
      <c r="A7261" t="s">
        <v>9456</v>
      </c>
      <c r="B7261" t="s">
        <v>9453</v>
      </c>
      <c r="C7261" t="s">
        <v>9454</v>
      </c>
      <c r="D7261" t="s">
        <v>9455</v>
      </c>
      <c r="E7261" s="117">
        <v>43031</v>
      </c>
      <c r="F7261" s="118">
        <v>0.49217592592592596</v>
      </c>
      <c r="G7261" t="s">
        <v>9457</v>
      </c>
      <c r="H7261">
        <v>797</v>
      </c>
      <c r="I7261">
        <v>2</v>
      </c>
      <c r="J7261" t="s">
        <v>25428</v>
      </c>
      <c r="L7261" t="s">
        <v>5</v>
      </c>
    </row>
    <row r="7262" spans="1:12" x14ac:dyDescent="0.25">
      <c r="A7262" t="s">
        <v>9456</v>
      </c>
      <c r="B7262" t="s">
        <v>9453</v>
      </c>
      <c r="C7262" t="s">
        <v>9454</v>
      </c>
      <c r="D7262" t="s">
        <v>9455</v>
      </c>
      <c r="E7262" s="117">
        <v>43031</v>
      </c>
      <c r="F7262" s="118">
        <v>0.49217592592592596</v>
      </c>
      <c r="G7262" t="s">
        <v>9457</v>
      </c>
      <c r="H7262">
        <v>797</v>
      </c>
      <c r="I7262">
        <v>5</v>
      </c>
      <c r="J7262" t="s">
        <v>25428</v>
      </c>
      <c r="L7262" t="s">
        <v>179</v>
      </c>
    </row>
    <row r="7263" spans="1:12" x14ac:dyDescent="0.25">
      <c r="A7263" t="s">
        <v>9456</v>
      </c>
      <c r="B7263" t="s">
        <v>9453</v>
      </c>
      <c r="C7263" t="s">
        <v>9454</v>
      </c>
      <c r="D7263" t="s">
        <v>9455</v>
      </c>
      <c r="E7263" s="117">
        <v>43031</v>
      </c>
      <c r="F7263" s="118">
        <v>0.4921875</v>
      </c>
      <c r="G7263" t="s">
        <v>9457</v>
      </c>
      <c r="H7263">
        <v>797</v>
      </c>
      <c r="I7263">
        <v>7</v>
      </c>
      <c r="J7263" t="s">
        <v>25428</v>
      </c>
      <c r="L7263">
        <v>170</v>
      </c>
    </row>
    <row r="7264" spans="1:12" x14ac:dyDescent="0.25">
      <c r="A7264" t="s">
        <v>9456</v>
      </c>
      <c r="B7264" t="s">
        <v>9453</v>
      </c>
      <c r="C7264" t="s">
        <v>9454</v>
      </c>
      <c r="D7264" t="s">
        <v>9455</v>
      </c>
      <c r="E7264" s="117">
        <v>43031</v>
      </c>
      <c r="F7264" s="118">
        <v>0.4921875</v>
      </c>
      <c r="G7264" t="s">
        <v>9457</v>
      </c>
      <c r="H7264">
        <v>797</v>
      </c>
      <c r="I7264">
        <v>8</v>
      </c>
      <c r="J7264" t="s">
        <v>25428</v>
      </c>
      <c r="L7264">
        <v>100000</v>
      </c>
    </row>
    <row r="7265" spans="1:12" x14ac:dyDescent="0.25">
      <c r="A7265" t="s">
        <v>9456</v>
      </c>
      <c r="B7265" t="s">
        <v>9453</v>
      </c>
      <c r="C7265" t="s">
        <v>9454</v>
      </c>
      <c r="D7265" t="s">
        <v>9455</v>
      </c>
      <c r="E7265" s="117">
        <v>43031</v>
      </c>
      <c r="F7265" s="118">
        <v>0.4921875</v>
      </c>
      <c r="G7265" t="s">
        <v>9457</v>
      </c>
      <c r="H7265">
        <v>797</v>
      </c>
      <c r="I7265">
        <v>12</v>
      </c>
      <c r="J7265" t="s">
        <v>25428</v>
      </c>
      <c r="L7265">
        <v>-11.7413980275486</v>
      </c>
    </row>
    <row r="7266" spans="1:12" x14ac:dyDescent="0.25">
      <c r="A7266" t="s">
        <v>9456</v>
      </c>
      <c r="B7266" t="s">
        <v>9453</v>
      </c>
      <c r="C7266" t="s">
        <v>9454</v>
      </c>
      <c r="D7266" t="s">
        <v>9455</v>
      </c>
      <c r="E7266" s="117">
        <v>43031</v>
      </c>
      <c r="F7266" s="118">
        <v>0.4921875</v>
      </c>
      <c r="G7266" t="s">
        <v>9457</v>
      </c>
      <c r="H7266">
        <v>797</v>
      </c>
      <c r="I7266">
        <v>13</v>
      </c>
      <c r="J7266" t="s">
        <v>25428</v>
      </c>
      <c r="L7266">
        <v>-62.241819992963102</v>
      </c>
    </row>
    <row r="7267" spans="1:12" x14ac:dyDescent="0.25">
      <c r="A7267" t="s">
        <v>9456</v>
      </c>
      <c r="B7267" t="s">
        <v>9453</v>
      </c>
      <c r="C7267" t="s">
        <v>9454</v>
      </c>
      <c r="D7267" t="s">
        <v>9455</v>
      </c>
      <c r="E7267" s="117">
        <v>43031</v>
      </c>
      <c r="F7267" s="118">
        <v>0.4921875</v>
      </c>
      <c r="G7267" t="s">
        <v>9457</v>
      </c>
      <c r="H7267">
        <v>797</v>
      </c>
      <c r="I7267">
        <v>14</v>
      </c>
      <c r="J7267" t="s">
        <v>25428</v>
      </c>
      <c r="L7267">
        <v>290.82003800000001</v>
      </c>
    </row>
    <row r="7268" spans="1:12" x14ac:dyDescent="0.25">
      <c r="A7268" t="s">
        <v>9456</v>
      </c>
      <c r="B7268" t="s">
        <v>9453</v>
      </c>
      <c r="C7268" t="s">
        <v>9454</v>
      </c>
      <c r="D7268" t="s">
        <v>9455</v>
      </c>
      <c r="E7268" s="117">
        <v>43031</v>
      </c>
      <c r="F7268" s="118">
        <v>0.4921875</v>
      </c>
      <c r="G7268" t="s">
        <v>9457</v>
      </c>
      <c r="H7268">
        <v>797</v>
      </c>
      <c r="I7268">
        <v>15</v>
      </c>
      <c r="J7268" t="s">
        <v>25428</v>
      </c>
      <c r="L7268" t="s">
        <v>25413</v>
      </c>
    </row>
    <row r="7269" spans="1:12" x14ac:dyDescent="0.25">
      <c r="A7269" t="s">
        <v>9456</v>
      </c>
      <c r="B7269" t="s">
        <v>9453</v>
      </c>
      <c r="C7269" t="s">
        <v>9454</v>
      </c>
      <c r="D7269" t="s">
        <v>9455</v>
      </c>
      <c r="E7269" s="117">
        <v>43031</v>
      </c>
      <c r="F7269" s="118">
        <v>0.4921875</v>
      </c>
      <c r="G7269" t="s">
        <v>9457</v>
      </c>
      <c r="H7269">
        <v>797</v>
      </c>
      <c r="I7269">
        <v>19</v>
      </c>
      <c r="J7269" t="s">
        <v>25428</v>
      </c>
      <c r="L7269" t="s">
        <v>25665</v>
      </c>
    </row>
    <row r="7270" spans="1:12" x14ac:dyDescent="0.25">
      <c r="A7270" t="s">
        <v>9456</v>
      </c>
      <c r="B7270" t="s">
        <v>9453</v>
      </c>
      <c r="C7270" t="s">
        <v>9454</v>
      </c>
      <c r="D7270" t="s">
        <v>9455</v>
      </c>
      <c r="E7270" s="117">
        <v>43031</v>
      </c>
      <c r="F7270" s="118">
        <v>0.49219907407407404</v>
      </c>
      <c r="G7270" t="s">
        <v>9457</v>
      </c>
      <c r="H7270">
        <v>797</v>
      </c>
      <c r="I7270">
        <v>20</v>
      </c>
      <c r="J7270" t="s">
        <v>25428</v>
      </c>
      <c r="L7270" t="s">
        <v>42</v>
      </c>
    </row>
    <row r="7271" spans="1:12" x14ac:dyDescent="0.25">
      <c r="A7271" t="s">
        <v>9456</v>
      </c>
      <c r="B7271" t="s">
        <v>9453</v>
      </c>
      <c r="C7271" t="s">
        <v>9454</v>
      </c>
      <c r="D7271" t="s">
        <v>9455</v>
      </c>
      <c r="E7271" s="117">
        <v>43031</v>
      </c>
      <c r="F7271" s="118">
        <v>0.49219907407407404</v>
      </c>
      <c r="G7271" t="s">
        <v>9457</v>
      </c>
      <c r="H7271">
        <v>797</v>
      </c>
      <c r="I7271">
        <v>22</v>
      </c>
      <c r="J7271" t="s">
        <v>25428</v>
      </c>
      <c r="L7271" t="s">
        <v>25666</v>
      </c>
    </row>
    <row r="7272" spans="1:12" x14ac:dyDescent="0.25">
      <c r="A7272" t="s">
        <v>9456</v>
      </c>
      <c r="B7272" t="s">
        <v>9453</v>
      </c>
      <c r="C7272" t="s">
        <v>9454</v>
      </c>
      <c r="D7272" t="s">
        <v>9455</v>
      </c>
      <c r="E7272" s="117">
        <v>43031</v>
      </c>
      <c r="F7272" s="118">
        <v>0.49221064814814813</v>
      </c>
      <c r="G7272" t="s">
        <v>9457</v>
      </c>
      <c r="H7272">
        <v>798</v>
      </c>
      <c r="I7272">
        <v>2</v>
      </c>
      <c r="J7272" t="s">
        <v>25428</v>
      </c>
      <c r="L7272" t="s">
        <v>5</v>
      </c>
    </row>
    <row r="7273" spans="1:12" x14ac:dyDescent="0.25">
      <c r="A7273" t="s">
        <v>9456</v>
      </c>
      <c r="B7273" t="s">
        <v>9453</v>
      </c>
      <c r="C7273" t="s">
        <v>9454</v>
      </c>
      <c r="D7273" t="s">
        <v>9455</v>
      </c>
      <c r="E7273" s="117">
        <v>43031</v>
      </c>
      <c r="F7273" s="118">
        <v>0.49222222222222217</v>
      </c>
      <c r="G7273" t="s">
        <v>9457</v>
      </c>
      <c r="H7273">
        <v>798</v>
      </c>
      <c r="I7273">
        <v>5</v>
      </c>
      <c r="J7273" t="s">
        <v>25428</v>
      </c>
      <c r="L7273" t="s">
        <v>179</v>
      </c>
    </row>
    <row r="7274" spans="1:12" x14ac:dyDescent="0.25">
      <c r="A7274" t="s">
        <v>9456</v>
      </c>
      <c r="B7274" t="s">
        <v>9453</v>
      </c>
      <c r="C7274" t="s">
        <v>9454</v>
      </c>
      <c r="D7274" t="s">
        <v>9455</v>
      </c>
      <c r="E7274" s="117">
        <v>43031</v>
      </c>
      <c r="F7274" s="118">
        <v>0.49222222222222217</v>
      </c>
      <c r="G7274" t="s">
        <v>9457</v>
      </c>
      <c r="H7274">
        <v>798</v>
      </c>
      <c r="I7274">
        <v>7</v>
      </c>
      <c r="J7274" t="s">
        <v>25428</v>
      </c>
      <c r="L7274">
        <v>171</v>
      </c>
    </row>
    <row r="7275" spans="1:12" x14ac:dyDescent="0.25">
      <c r="A7275" t="s">
        <v>9456</v>
      </c>
      <c r="B7275" t="s">
        <v>9453</v>
      </c>
      <c r="C7275" t="s">
        <v>9454</v>
      </c>
      <c r="D7275" t="s">
        <v>9455</v>
      </c>
      <c r="E7275" s="117">
        <v>43031</v>
      </c>
      <c r="F7275" s="118">
        <v>0.49222222222222217</v>
      </c>
      <c r="G7275" t="s">
        <v>9457</v>
      </c>
      <c r="H7275">
        <v>798</v>
      </c>
      <c r="I7275">
        <v>8</v>
      </c>
      <c r="J7275" t="s">
        <v>25428</v>
      </c>
      <c r="L7275">
        <v>100000</v>
      </c>
    </row>
    <row r="7276" spans="1:12" x14ac:dyDescent="0.25">
      <c r="A7276" t="s">
        <v>9456</v>
      </c>
      <c r="B7276" t="s">
        <v>9453</v>
      </c>
      <c r="C7276" t="s">
        <v>9454</v>
      </c>
      <c r="D7276" t="s">
        <v>9455</v>
      </c>
      <c r="E7276" s="117">
        <v>43031</v>
      </c>
      <c r="F7276" s="118">
        <v>0.49222222222222217</v>
      </c>
      <c r="G7276" t="s">
        <v>9457</v>
      </c>
      <c r="H7276">
        <v>798</v>
      </c>
      <c r="I7276">
        <v>12</v>
      </c>
      <c r="J7276" t="s">
        <v>25428</v>
      </c>
      <c r="L7276">
        <v>-11.739211020194199</v>
      </c>
    </row>
    <row r="7277" spans="1:12" x14ac:dyDescent="0.25">
      <c r="A7277" t="s">
        <v>9456</v>
      </c>
      <c r="B7277" t="s">
        <v>9453</v>
      </c>
      <c r="C7277" t="s">
        <v>9454</v>
      </c>
      <c r="D7277" t="s">
        <v>9455</v>
      </c>
      <c r="E7277" s="117">
        <v>43031</v>
      </c>
      <c r="F7277" s="118">
        <v>0.49222222222222217</v>
      </c>
      <c r="G7277" t="s">
        <v>9457</v>
      </c>
      <c r="H7277">
        <v>798</v>
      </c>
      <c r="I7277">
        <v>13</v>
      </c>
      <c r="J7277" t="s">
        <v>25428</v>
      </c>
      <c r="L7277">
        <v>-62.240450976717298</v>
      </c>
    </row>
    <row r="7278" spans="1:12" x14ac:dyDescent="0.25">
      <c r="A7278" t="s">
        <v>9456</v>
      </c>
      <c r="B7278" t="s">
        <v>9453</v>
      </c>
      <c r="C7278" t="s">
        <v>9454</v>
      </c>
      <c r="D7278" t="s">
        <v>9455</v>
      </c>
      <c r="E7278" s="117">
        <v>43031</v>
      </c>
      <c r="F7278" s="118">
        <v>0.49222222222222217</v>
      </c>
      <c r="G7278" t="s">
        <v>9457</v>
      </c>
      <c r="H7278">
        <v>798</v>
      </c>
      <c r="I7278">
        <v>14</v>
      </c>
      <c r="J7278" t="s">
        <v>25428</v>
      </c>
      <c r="L7278">
        <v>283.54885899999999</v>
      </c>
    </row>
    <row r="7279" spans="1:12" x14ac:dyDescent="0.25">
      <c r="A7279" t="s">
        <v>9456</v>
      </c>
      <c r="B7279" t="s">
        <v>9453</v>
      </c>
      <c r="C7279" t="s">
        <v>9454</v>
      </c>
      <c r="D7279" t="s">
        <v>9455</v>
      </c>
      <c r="E7279" s="117">
        <v>43031</v>
      </c>
      <c r="F7279" s="118">
        <v>0.49222222222222217</v>
      </c>
      <c r="G7279" t="s">
        <v>9457</v>
      </c>
      <c r="H7279">
        <v>798</v>
      </c>
      <c r="I7279">
        <v>15</v>
      </c>
      <c r="J7279" t="s">
        <v>25428</v>
      </c>
      <c r="L7279" t="s">
        <v>25413</v>
      </c>
    </row>
    <row r="7280" spans="1:12" x14ac:dyDescent="0.25">
      <c r="A7280" t="s">
        <v>9456</v>
      </c>
      <c r="B7280" t="s">
        <v>9453</v>
      </c>
      <c r="C7280" t="s">
        <v>9454</v>
      </c>
      <c r="D7280" t="s">
        <v>9455</v>
      </c>
      <c r="E7280" s="117">
        <v>43031</v>
      </c>
      <c r="F7280" s="118">
        <v>0.49223379629629632</v>
      </c>
      <c r="G7280" t="s">
        <v>9457</v>
      </c>
      <c r="H7280">
        <v>798</v>
      </c>
      <c r="I7280">
        <v>19</v>
      </c>
      <c r="J7280" t="s">
        <v>25428</v>
      </c>
      <c r="L7280" t="s">
        <v>25668</v>
      </c>
    </row>
    <row r="7281" spans="1:12" x14ac:dyDescent="0.25">
      <c r="A7281" t="s">
        <v>9456</v>
      </c>
      <c r="B7281" t="s">
        <v>9453</v>
      </c>
      <c r="C7281" t="s">
        <v>9454</v>
      </c>
      <c r="D7281" t="s">
        <v>9455</v>
      </c>
      <c r="E7281" s="117">
        <v>43031</v>
      </c>
      <c r="F7281" s="118">
        <v>0.49223379629629632</v>
      </c>
      <c r="G7281" t="s">
        <v>9457</v>
      </c>
      <c r="H7281">
        <v>798</v>
      </c>
      <c r="I7281">
        <v>20</v>
      </c>
      <c r="J7281" t="s">
        <v>25428</v>
      </c>
      <c r="L7281" t="s">
        <v>556</v>
      </c>
    </row>
    <row r="7282" spans="1:12" x14ac:dyDescent="0.25">
      <c r="A7282" t="s">
        <v>9456</v>
      </c>
      <c r="B7282" t="s">
        <v>9453</v>
      </c>
      <c r="C7282" t="s">
        <v>9454</v>
      </c>
      <c r="D7282" t="s">
        <v>9455</v>
      </c>
      <c r="E7282" s="117">
        <v>43031</v>
      </c>
      <c r="F7282" s="118">
        <v>0.49223379629629632</v>
      </c>
      <c r="G7282" t="s">
        <v>9457</v>
      </c>
      <c r="H7282">
        <v>798</v>
      </c>
      <c r="I7282">
        <v>22</v>
      </c>
      <c r="J7282" t="s">
        <v>25428</v>
      </c>
      <c r="L7282" t="s">
        <v>25669</v>
      </c>
    </row>
    <row r="7283" spans="1:12" x14ac:dyDescent="0.25">
      <c r="A7283" t="s">
        <v>9456</v>
      </c>
      <c r="B7283" t="s">
        <v>9453</v>
      </c>
      <c r="C7283" t="s">
        <v>9454</v>
      </c>
      <c r="D7283" t="s">
        <v>9455</v>
      </c>
      <c r="E7283" s="117">
        <v>43031</v>
      </c>
      <c r="F7283" s="118">
        <v>0.49225694444444446</v>
      </c>
      <c r="G7283" t="s">
        <v>9457</v>
      </c>
      <c r="H7283">
        <v>799</v>
      </c>
      <c r="I7283">
        <v>2</v>
      </c>
      <c r="J7283" t="s">
        <v>25428</v>
      </c>
      <c r="L7283" t="s">
        <v>5</v>
      </c>
    </row>
    <row r="7284" spans="1:12" x14ac:dyDescent="0.25">
      <c r="A7284" t="s">
        <v>9456</v>
      </c>
      <c r="B7284" t="s">
        <v>9453</v>
      </c>
      <c r="C7284" t="s">
        <v>9454</v>
      </c>
      <c r="D7284" t="s">
        <v>9455</v>
      </c>
      <c r="E7284" s="117">
        <v>43031</v>
      </c>
      <c r="F7284" s="118">
        <v>0.49225694444444446</v>
      </c>
      <c r="G7284" t="s">
        <v>9457</v>
      </c>
      <c r="H7284">
        <v>799</v>
      </c>
      <c r="I7284">
        <v>5</v>
      </c>
      <c r="J7284" t="s">
        <v>25428</v>
      </c>
      <c r="L7284" t="s">
        <v>179</v>
      </c>
    </row>
    <row r="7285" spans="1:12" x14ac:dyDescent="0.25">
      <c r="A7285" t="s">
        <v>9456</v>
      </c>
      <c r="B7285" t="s">
        <v>9453</v>
      </c>
      <c r="C7285" t="s">
        <v>9454</v>
      </c>
      <c r="D7285" t="s">
        <v>9455</v>
      </c>
      <c r="E7285" s="117">
        <v>43031</v>
      </c>
      <c r="F7285" s="118">
        <v>0.49225694444444446</v>
      </c>
      <c r="G7285" t="s">
        <v>9457</v>
      </c>
      <c r="H7285">
        <v>799</v>
      </c>
      <c r="I7285">
        <v>7</v>
      </c>
      <c r="J7285" t="s">
        <v>25428</v>
      </c>
      <c r="L7285">
        <v>172</v>
      </c>
    </row>
    <row r="7286" spans="1:12" x14ac:dyDescent="0.25">
      <c r="A7286" t="s">
        <v>9456</v>
      </c>
      <c r="B7286" t="s">
        <v>9453</v>
      </c>
      <c r="C7286" t="s">
        <v>9454</v>
      </c>
      <c r="D7286" t="s">
        <v>9455</v>
      </c>
      <c r="E7286" s="117">
        <v>43031</v>
      </c>
      <c r="F7286" s="118">
        <v>0.49225694444444446</v>
      </c>
      <c r="G7286" t="s">
        <v>9457</v>
      </c>
      <c r="H7286">
        <v>799</v>
      </c>
      <c r="I7286">
        <v>8</v>
      </c>
      <c r="J7286" t="s">
        <v>25428</v>
      </c>
      <c r="L7286">
        <v>100000</v>
      </c>
    </row>
    <row r="7287" spans="1:12" x14ac:dyDescent="0.25">
      <c r="A7287" t="s">
        <v>9456</v>
      </c>
      <c r="B7287" t="s">
        <v>9453</v>
      </c>
      <c r="C7287" t="s">
        <v>9454</v>
      </c>
      <c r="D7287" t="s">
        <v>9455</v>
      </c>
      <c r="E7287" s="117">
        <v>43031</v>
      </c>
      <c r="F7287" s="118">
        <v>0.49225694444444446</v>
      </c>
      <c r="G7287" t="s">
        <v>9457</v>
      </c>
      <c r="H7287">
        <v>799</v>
      </c>
      <c r="I7287">
        <v>12</v>
      </c>
      <c r="J7287" t="s">
        <v>25428</v>
      </c>
      <c r="L7287">
        <v>-11.729704012307099</v>
      </c>
    </row>
    <row r="7288" spans="1:12" x14ac:dyDescent="0.25">
      <c r="A7288" t="s">
        <v>9456</v>
      </c>
      <c r="B7288" t="s">
        <v>9453</v>
      </c>
      <c r="C7288" t="s">
        <v>9454</v>
      </c>
      <c r="D7288" t="s">
        <v>9455</v>
      </c>
      <c r="E7288" s="117">
        <v>43031</v>
      </c>
      <c r="F7288" s="118">
        <v>0.49226851851851849</v>
      </c>
      <c r="G7288" t="s">
        <v>9457</v>
      </c>
      <c r="H7288">
        <v>799</v>
      </c>
      <c r="I7288">
        <v>13</v>
      </c>
      <c r="J7288" t="s">
        <v>25428</v>
      </c>
      <c r="L7288">
        <v>-62.239069974351899</v>
      </c>
    </row>
    <row r="7289" spans="1:12" x14ac:dyDescent="0.25">
      <c r="A7289" t="s">
        <v>9456</v>
      </c>
      <c r="B7289" t="s">
        <v>9453</v>
      </c>
      <c r="C7289" t="s">
        <v>9454</v>
      </c>
      <c r="D7289" t="s">
        <v>9455</v>
      </c>
      <c r="E7289" s="117">
        <v>43031</v>
      </c>
      <c r="F7289" s="118">
        <v>0.49226851851851849</v>
      </c>
      <c r="G7289" t="s">
        <v>9457</v>
      </c>
      <c r="H7289">
        <v>799</v>
      </c>
      <c r="I7289">
        <v>14</v>
      </c>
      <c r="J7289" t="s">
        <v>25428</v>
      </c>
      <c r="L7289">
        <v>274.56637599999999</v>
      </c>
    </row>
    <row r="7290" spans="1:12" x14ac:dyDescent="0.25">
      <c r="A7290" t="s">
        <v>9456</v>
      </c>
      <c r="B7290" t="s">
        <v>9453</v>
      </c>
      <c r="C7290" t="s">
        <v>9454</v>
      </c>
      <c r="D7290" t="s">
        <v>9455</v>
      </c>
      <c r="E7290" s="117">
        <v>43031</v>
      </c>
      <c r="F7290" s="118">
        <v>0.49226851851851849</v>
      </c>
      <c r="G7290" t="s">
        <v>9457</v>
      </c>
      <c r="H7290">
        <v>799</v>
      </c>
      <c r="I7290">
        <v>15</v>
      </c>
      <c r="J7290" t="s">
        <v>25428</v>
      </c>
      <c r="L7290" t="s">
        <v>25413</v>
      </c>
    </row>
    <row r="7291" spans="1:12" x14ac:dyDescent="0.25">
      <c r="A7291" t="s">
        <v>9456</v>
      </c>
      <c r="B7291" t="s">
        <v>9453</v>
      </c>
      <c r="C7291" t="s">
        <v>9454</v>
      </c>
      <c r="D7291" t="s">
        <v>9455</v>
      </c>
      <c r="E7291" s="117">
        <v>43031</v>
      </c>
      <c r="F7291" s="118">
        <v>0.49226851851851849</v>
      </c>
      <c r="G7291" t="s">
        <v>9457</v>
      </c>
      <c r="H7291">
        <v>799</v>
      </c>
      <c r="I7291">
        <v>19</v>
      </c>
      <c r="J7291" t="s">
        <v>25428</v>
      </c>
      <c r="L7291" t="s">
        <v>25671</v>
      </c>
    </row>
    <row r="7292" spans="1:12" x14ac:dyDescent="0.25">
      <c r="A7292" t="s">
        <v>9456</v>
      </c>
      <c r="B7292" t="s">
        <v>9453</v>
      </c>
      <c r="C7292" t="s">
        <v>9454</v>
      </c>
      <c r="D7292" t="s">
        <v>9455</v>
      </c>
      <c r="E7292" s="117">
        <v>43031</v>
      </c>
      <c r="F7292" s="118">
        <v>0.49226851851851849</v>
      </c>
      <c r="G7292" t="s">
        <v>9457</v>
      </c>
      <c r="H7292">
        <v>799</v>
      </c>
      <c r="I7292">
        <v>20</v>
      </c>
      <c r="J7292" t="s">
        <v>25428</v>
      </c>
      <c r="L7292" t="s">
        <v>42</v>
      </c>
    </row>
    <row r="7293" spans="1:12" x14ac:dyDescent="0.25">
      <c r="A7293" t="s">
        <v>9456</v>
      </c>
      <c r="B7293" t="s">
        <v>9453</v>
      </c>
      <c r="C7293" t="s">
        <v>9454</v>
      </c>
      <c r="D7293" t="s">
        <v>9455</v>
      </c>
      <c r="E7293" s="117">
        <v>43031</v>
      </c>
      <c r="F7293" s="118">
        <v>0.49226851851851849</v>
      </c>
      <c r="G7293" t="s">
        <v>9457</v>
      </c>
      <c r="H7293">
        <v>799</v>
      </c>
      <c r="I7293">
        <v>22</v>
      </c>
      <c r="J7293" t="s">
        <v>25428</v>
      </c>
      <c r="L7293" t="s">
        <v>25672</v>
      </c>
    </row>
    <row r="7294" spans="1:12" x14ac:dyDescent="0.25">
      <c r="A7294" t="s">
        <v>9456</v>
      </c>
      <c r="B7294" t="s">
        <v>9453</v>
      </c>
      <c r="C7294" t="s">
        <v>9454</v>
      </c>
      <c r="D7294" t="s">
        <v>9455</v>
      </c>
      <c r="E7294" s="117">
        <v>43031</v>
      </c>
      <c r="F7294" s="118">
        <v>0.49229166666666663</v>
      </c>
      <c r="G7294" t="s">
        <v>9457</v>
      </c>
      <c r="H7294">
        <v>800</v>
      </c>
      <c r="I7294">
        <v>2</v>
      </c>
      <c r="J7294" t="s">
        <v>25428</v>
      </c>
      <c r="L7294" t="s">
        <v>5</v>
      </c>
    </row>
    <row r="7295" spans="1:12" x14ac:dyDescent="0.25">
      <c r="A7295" t="s">
        <v>9456</v>
      </c>
      <c r="B7295" t="s">
        <v>9453</v>
      </c>
      <c r="C7295" t="s">
        <v>9454</v>
      </c>
      <c r="D7295" t="s">
        <v>9455</v>
      </c>
      <c r="E7295" s="117">
        <v>43031</v>
      </c>
      <c r="F7295" s="118">
        <v>0.49229166666666663</v>
      </c>
      <c r="G7295" t="s">
        <v>9457</v>
      </c>
      <c r="H7295">
        <v>800</v>
      </c>
      <c r="I7295">
        <v>5</v>
      </c>
      <c r="J7295" t="s">
        <v>25428</v>
      </c>
      <c r="L7295" t="s">
        <v>179</v>
      </c>
    </row>
    <row r="7296" spans="1:12" x14ac:dyDescent="0.25">
      <c r="A7296" t="s">
        <v>9456</v>
      </c>
      <c r="B7296" t="s">
        <v>9453</v>
      </c>
      <c r="C7296" t="s">
        <v>9454</v>
      </c>
      <c r="D7296" t="s">
        <v>9455</v>
      </c>
      <c r="E7296" s="117">
        <v>43031</v>
      </c>
      <c r="F7296" s="118">
        <v>0.49229166666666663</v>
      </c>
      <c r="G7296" t="s">
        <v>9457</v>
      </c>
      <c r="H7296">
        <v>800</v>
      </c>
      <c r="I7296">
        <v>7</v>
      </c>
      <c r="J7296" t="s">
        <v>25428</v>
      </c>
      <c r="L7296">
        <v>173</v>
      </c>
    </row>
    <row r="7297" spans="1:12" x14ac:dyDescent="0.25">
      <c r="A7297" t="s">
        <v>9456</v>
      </c>
      <c r="B7297" t="s">
        <v>9453</v>
      </c>
      <c r="C7297" t="s">
        <v>9454</v>
      </c>
      <c r="D7297" t="s">
        <v>9455</v>
      </c>
      <c r="E7297" s="117">
        <v>43031</v>
      </c>
      <c r="F7297" s="118">
        <v>0.49229166666666663</v>
      </c>
      <c r="G7297" t="s">
        <v>9457</v>
      </c>
      <c r="H7297">
        <v>800</v>
      </c>
      <c r="I7297">
        <v>8</v>
      </c>
      <c r="J7297" t="s">
        <v>25428</v>
      </c>
      <c r="L7297">
        <v>100000</v>
      </c>
    </row>
    <row r="7298" spans="1:12" x14ac:dyDescent="0.25">
      <c r="A7298" t="s">
        <v>9456</v>
      </c>
      <c r="B7298" t="s">
        <v>9453</v>
      </c>
      <c r="C7298" t="s">
        <v>9454</v>
      </c>
      <c r="D7298" t="s">
        <v>9455</v>
      </c>
      <c r="E7298" s="117">
        <v>43031</v>
      </c>
      <c r="F7298" s="118">
        <v>0.49230324074074078</v>
      </c>
      <c r="G7298" t="s">
        <v>9457</v>
      </c>
      <c r="H7298">
        <v>800</v>
      </c>
      <c r="I7298">
        <v>12</v>
      </c>
      <c r="J7298" t="s">
        <v>25428</v>
      </c>
      <c r="L7298">
        <v>-11.726748972509901</v>
      </c>
    </row>
    <row r="7299" spans="1:12" x14ac:dyDescent="0.25">
      <c r="A7299" t="s">
        <v>9456</v>
      </c>
      <c r="B7299" t="s">
        <v>9453</v>
      </c>
      <c r="C7299" t="s">
        <v>9454</v>
      </c>
      <c r="D7299" t="s">
        <v>9455</v>
      </c>
      <c r="E7299" s="117">
        <v>43031</v>
      </c>
      <c r="F7299" s="118">
        <v>0.49230324074074078</v>
      </c>
      <c r="G7299" t="s">
        <v>9457</v>
      </c>
      <c r="H7299">
        <v>800</v>
      </c>
      <c r="I7299">
        <v>13</v>
      </c>
      <c r="J7299" t="s">
        <v>25428</v>
      </c>
      <c r="L7299">
        <v>-62.239613959867498</v>
      </c>
    </row>
    <row r="7300" spans="1:12" x14ac:dyDescent="0.25">
      <c r="A7300" t="s">
        <v>9456</v>
      </c>
      <c r="B7300" t="s">
        <v>9453</v>
      </c>
      <c r="C7300" t="s">
        <v>9454</v>
      </c>
      <c r="D7300" t="s">
        <v>9455</v>
      </c>
      <c r="E7300" s="117">
        <v>43031</v>
      </c>
      <c r="F7300" s="118">
        <v>0.49230324074074078</v>
      </c>
      <c r="G7300" t="s">
        <v>9457</v>
      </c>
      <c r="H7300">
        <v>800</v>
      </c>
      <c r="I7300">
        <v>14</v>
      </c>
      <c r="J7300" t="s">
        <v>25428</v>
      </c>
      <c r="L7300">
        <v>270.55044600000002</v>
      </c>
    </row>
    <row r="7301" spans="1:12" x14ac:dyDescent="0.25">
      <c r="A7301" t="s">
        <v>9456</v>
      </c>
      <c r="B7301" t="s">
        <v>9453</v>
      </c>
      <c r="C7301" t="s">
        <v>9454</v>
      </c>
      <c r="D7301" t="s">
        <v>9455</v>
      </c>
      <c r="E7301" s="117">
        <v>43031</v>
      </c>
      <c r="F7301" s="118">
        <v>0.49230324074074078</v>
      </c>
      <c r="G7301" t="s">
        <v>9457</v>
      </c>
      <c r="H7301">
        <v>800</v>
      </c>
      <c r="I7301">
        <v>15</v>
      </c>
      <c r="J7301" t="s">
        <v>25428</v>
      </c>
      <c r="L7301" t="s">
        <v>25413</v>
      </c>
    </row>
    <row r="7302" spans="1:12" x14ac:dyDescent="0.25">
      <c r="A7302" t="s">
        <v>9456</v>
      </c>
      <c r="B7302" t="s">
        <v>9453</v>
      </c>
      <c r="C7302" t="s">
        <v>9454</v>
      </c>
      <c r="D7302" t="s">
        <v>9455</v>
      </c>
      <c r="E7302" s="117">
        <v>43031</v>
      </c>
      <c r="F7302" s="118">
        <v>0.49230324074074078</v>
      </c>
      <c r="G7302" t="s">
        <v>9457</v>
      </c>
      <c r="H7302">
        <v>800</v>
      </c>
      <c r="I7302">
        <v>19</v>
      </c>
      <c r="J7302" t="s">
        <v>25428</v>
      </c>
      <c r="L7302" t="s">
        <v>25674</v>
      </c>
    </row>
    <row r="7303" spans="1:12" x14ac:dyDescent="0.25">
      <c r="A7303" t="s">
        <v>9456</v>
      </c>
      <c r="B7303" t="s">
        <v>9453</v>
      </c>
      <c r="C7303" t="s">
        <v>9454</v>
      </c>
      <c r="D7303" t="s">
        <v>9455</v>
      </c>
      <c r="E7303" s="117">
        <v>43031</v>
      </c>
      <c r="F7303" s="118">
        <v>0.49230324074074078</v>
      </c>
      <c r="G7303" t="s">
        <v>9457</v>
      </c>
      <c r="H7303">
        <v>800</v>
      </c>
      <c r="I7303">
        <v>20</v>
      </c>
      <c r="J7303" t="s">
        <v>25428</v>
      </c>
      <c r="L7303" t="s">
        <v>556</v>
      </c>
    </row>
    <row r="7304" spans="1:12" x14ac:dyDescent="0.25">
      <c r="A7304" t="s">
        <v>9456</v>
      </c>
      <c r="B7304" t="s">
        <v>9453</v>
      </c>
      <c r="C7304" t="s">
        <v>9454</v>
      </c>
      <c r="D7304" t="s">
        <v>9455</v>
      </c>
      <c r="E7304" s="117">
        <v>43031</v>
      </c>
      <c r="F7304" s="118">
        <v>0.49231481481481482</v>
      </c>
      <c r="G7304" t="s">
        <v>9457</v>
      </c>
      <c r="H7304">
        <v>800</v>
      </c>
      <c r="I7304">
        <v>22</v>
      </c>
      <c r="J7304" t="s">
        <v>25428</v>
      </c>
      <c r="L7304" t="s">
        <v>25675</v>
      </c>
    </row>
    <row r="7305" spans="1:12" x14ac:dyDescent="0.25">
      <c r="A7305" t="s">
        <v>9456</v>
      </c>
      <c r="B7305" t="s">
        <v>9453</v>
      </c>
      <c r="C7305" t="s">
        <v>9454</v>
      </c>
      <c r="D7305" t="s">
        <v>9455</v>
      </c>
      <c r="E7305" s="117">
        <v>43031</v>
      </c>
      <c r="F7305" s="118">
        <v>0.49232638888888891</v>
      </c>
      <c r="G7305" t="s">
        <v>9457</v>
      </c>
      <c r="H7305">
        <v>801</v>
      </c>
      <c r="I7305">
        <v>2</v>
      </c>
      <c r="J7305" t="s">
        <v>25428</v>
      </c>
      <c r="L7305" t="s">
        <v>5</v>
      </c>
    </row>
    <row r="7306" spans="1:12" x14ac:dyDescent="0.25">
      <c r="A7306" t="s">
        <v>9456</v>
      </c>
      <c r="B7306" t="s">
        <v>9453</v>
      </c>
      <c r="C7306" t="s">
        <v>9454</v>
      </c>
      <c r="D7306" t="s">
        <v>9455</v>
      </c>
      <c r="E7306" s="117">
        <v>43031</v>
      </c>
      <c r="F7306" s="118">
        <v>0.49232638888888891</v>
      </c>
      <c r="G7306" t="s">
        <v>9457</v>
      </c>
      <c r="H7306">
        <v>801</v>
      </c>
      <c r="I7306">
        <v>5</v>
      </c>
      <c r="J7306" t="s">
        <v>25428</v>
      </c>
      <c r="L7306" t="s">
        <v>179</v>
      </c>
    </row>
    <row r="7307" spans="1:12" x14ac:dyDescent="0.25">
      <c r="A7307" t="s">
        <v>9456</v>
      </c>
      <c r="B7307" t="s">
        <v>9453</v>
      </c>
      <c r="C7307" t="s">
        <v>9454</v>
      </c>
      <c r="D7307" t="s">
        <v>9455</v>
      </c>
      <c r="E7307" s="117">
        <v>43031</v>
      </c>
      <c r="F7307" s="118">
        <v>0.49233796296296295</v>
      </c>
      <c r="G7307" t="s">
        <v>9457</v>
      </c>
      <c r="H7307">
        <v>801</v>
      </c>
      <c r="I7307">
        <v>7</v>
      </c>
      <c r="J7307" t="s">
        <v>25428</v>
      </c>
      <c r="L7307">
        <v>174</v>
      </c>
    </row>
    <row r="7308" spans="1:12" x14ac:dyDescent="0.25">
      <c r="A7308" t="s">
        <v>9456</v>
      </c>
      <c r="B7308" t="s">
        <v>9453</v>
      </c>
      <c r="C7308" t="s">
        <v>9454</v>
      </c>
      <c r="D7308" t="s">
        <v>9455</v>
      </c>
      <c r="E7308" s="117">
        <v>43031</v>
      </c>
      <c r="F7308" s="118">
        <v>0.49233796296296295</v>
      </c>
      <c r="G7308" t="s">
        <v>9457</v>
      </c>
      <c r="H7308">
        <v>801</v>
      </c>
      <c r="I7308">
        <v>8</v>
      </c>
      <c r="J7308" t="s">
        <v>25428</v>
      </c>
      <c r="L7308">
        <v>100000</v>
      </c>
    </row>
    <row r="7309" spans="1:12" x14ac:dyDescent="0.25">
      <c r="A7309" t="s">
        <v>9456</v>
      </c>
      <c r="B7309" t="s">
        <v>9453</v>
      </c>
      <c r="C7309" t="s">
        <v>9454</v>
      </c>
      <c r="D7309" t="s">
        <v>9455</v>
      </c>
      <c r="E7309" s="117">
        <v>43031</v>
      </c>
      <c r="F7309" s="118">
        <v>0.49233796296296295</v>
      </c>
      <c r="G7309" t="s">
        <v>9457</v>
      </c>
      <c r="H7309">
        <v>801</v>
      </c>
      <c r="I7309">
        <v>12</v>
      </c>
      <c r="J7309" t="s">
        <v>25428</v>
      </c>
      <c r="L7309">
        <v>-11.751371995739699</v>
      </c>
    </row>
    <row r="7310" spans="1:12" x14ac:dyDescent="0.25">
      <c r="A7310" t="s">
        <v>9456</v>
      </c>
      <c r="B7310" t="s">
        <v>9453</v>
      </c>
      <c r="C7310" t="s">
        <v>9454</v>
      </c>
      <c r="D7310" t="s">
        <v>9455</v>
      </c>
      <c r="E7310" s="117">
        <v>43031</v>
      </c>
      <c r="F7310" s="118">
        <v>0.49233796296296295</v>
      </c>
      <c r="G7310" t="s">
        <v>9457</v>
      </c>
      <c r="H7310">
        <v>801</v>
      </c>
      <c r="I7310">
        <v>13</v>
      </c>
      <c r="J7310" t="s">
        <v>25428</v>
      </c>
      <c r="L7310">
        <v>-62.249082995889502</v>
      </c>
    </row>
    <row r="7311" spans="1:12" x14ac:dyDescent="0.25">
      <c r="A7311" t="s">
        <v>9456</v>
      </c>
      <c r="B7311" t="s">
        <v>9453</v>
      </c>
      <c r="C7311" t="s">
        <v>9454</v>
      </c>
      <c r="D7311" t="s">
        <v>9455</v>
      </c>
      <c r="E7311" s="117">
        <v>43031</v>
      </c>
      <c r="F7311" s="118">
        <v>0.49233796296296295</v>
      </c>
      <c r="G7311" t="s">
        <v>9457</v>
      </c>
      <c r="H7311">
        <v>801</v>
      </c>
      <c r="I7311">
        <v>14</v>
      </c>
      <c r="J7311" t="s">
        <v>25428</v>
      </c>
      <c r="L7311">
        <v>304.99945100000002</v>
      </c>
    </row>
    <row r="7312" spans="1:12" x14ac:dyDescent="0.25">
      <c r="A7312" t="s">
        <v>9456</v>
      </c>
      <c r="B7312" t="s">
        <v>9453</v>
      </c>
      <c r="C7312" t="s">
        <v>9454</v>
      </c>
      <c r="D7312" t="s">
        <v>9455</v>
      </c>
      <c r="E7312" s="117">
        <v>43031</v>
      </c>
      <c r="F7312" s="118">
        <v>0.49233796296296295</v>
      </c>
      <c r="G7312" t="s">
        <v>9457</v>
      </c>
      <c r="H7312">
        <v>801</v>
      </c>
      <c r="I7312">
        <v>15</v>
      </c>
      <c r="J7312" t="s">
        <v>25428</v>
      </c>
      <c r="L7312" t="s">
        <v>25465</v>
      </c>
    </row>
    <row r="7313" spans="1:12" x14ac:dyDescent="0.25">
      <c r="A7313" t="s">
        <v>9456</v>
      </c>
      <c r="B7313" t="s">
        <v>9453</v>
      </c>
      <c r="C7313" t="s">
        <v>9454</v>
      </c>
      <c r="D7313" t="s">
        <v>9455</v>
      </c>
      <c r="E7313" s="117">
        <v>43031</v>
      </c>
      <c r="F7313" s="118">
        <v>0.49234953703703704</v>
      </c>
      <c r="G7313" t="s">
        <v>9457</v>
      </c>
      <c r="H7313">
        <v>801</v>
      </c>
      <c r="I7313">
        <v>19</v>
      </c>
      <c r="J7313" t="s">
        <v>25428</v>
      </c>
      <c r="L7313" t="s">
        <v>25677</v>
      </c>
    </row>
    <row r="7314" spans="1:12" x14ac:dyDescent="0.25">
      <c r="A7314" t="s">
        <v>9456</v>
      </c>
      <c r="B7314" t="s">
        <v>9453</v>
      </c>
      <c r="C7314" t="s">
        <v>9454</v>
      </c>
      <c r="D7314" t="s">
        <v>9455</v>
      </c>
      <c r="E7314" s="117">
        <v>43031</v>
      </c>
      <c r="F7314" s="118">
        <v>0.49234953703703704</v>
      </c>
      <c r="G7314" t="s">
        <v>9457</v>
      </c>
      <c r="H7314">
        <v>801</v>
      </c>
      <c r="I7314">
        <v>20</v>
      </c>
      <c r="J7314" t="s">
        <v>25428</v>
      </c>
      <c r="L7314" t="s">
        <v>42</v>
      </c>
    </row>
    <row r="7315" spans="1:12" x14ac:dyDescent="0.25">
      <c r="A7315" t="s">
        <v>9456</v>
      </c>
      <c r="B7315" t="s">
        <v>9453</v>
      </c>
      <c r="C7315" t="s">
        <v>9454</v>
      </c>
      <c r="D7315" t="s">
        <v>9455</v>
      </c>
      <c r="E7315" s="117">
        <v>43031</v>
      </c>
      <c r="F7315" s="118">
        <v>0.49234953703703704</v>
      </c>
      <c r="G7315" t="s">
        <v>9457</v>
      </c>
      <c r="H7315">
        <v>801</v>
      </c>
      <c r="I7315">
        <v>22</v>
      </c>
      <c r="J7315" t="s">
        <v>25428</v>
      </c>
      <c r="L7315" t="s">
        <v>25678</v>
      </c>
    </row>
    <row r="7316" spans="1:12" x14ac:dyDescent="0.25">
      <c r="A7316" t="s">
        <v>9456</v>
      </c>
      <c r="B7316" t="s">
        <v>9453</v>
      </c>
      <c r="C7316" t="s">
        <v>9454</v>
      </c>
      <c r="D7316" t="s">
        <v>9455</v>
      </c>
      <c r="E7316" s="117">
        <v>43031</v>
      </c>
      <c r="F7316" s="118">
        <v>0.49236111111111108</v>
      </c>
      <c r="G7316" t="s">
        <v>9457</v>
      </c>
      <c r="H7316">
        <v>802</v>
      </c>
      <c r="I7316">
        <v>2</v>
      </c>
      <c r="J7316" t="s">
        <v>25428</v>
      </c>
      <c r="L7316" t="s">
        <v>5</v>
      </c>
    </row>
    <row r="7317" spans="1:12" x14ac:dyDescent="0.25">
      <c r="A7317" t="s">
        <v>9456</v>
      </c>
      <c r="B7317" t="s">
        <v>9453</v>
      </c>
      <c r="C7317" t="s">
        <v>9454</v>
      </c>
      <c r="D7317" t="s">
        <v>9455</v>
      </c>
      <c r="E7317" s="117">
        <v>43031</v>
      </c>
      <c r="F7317" s="118">
        <v>0.49237268518518523</v>
      </c>
      <c r="G7317" t="s">
        <v>9457</v>
      </c>
      <c r="H7317">
        <v>802</v>
      </c>
      <c r="I7317">
        <v>5</v>
      </c>
      <c r="J7317" t="s">
        <v>25428</v>
      </c>
      <c r="L7317" t="s">
        <v>179</v>
      </c>
    </row>
    <row r="7318" spans="1:12" x14ac:dyDescent="0.25">
      <c r="A7318" t="s">
        <v>9456</v>
      </c>
      <c r="B7318" t="s">
        <v>9453</v>
      </c>
      <c r="C7318" t="s">
        <v>9454</v>
      </c>
      <c r="D7318" t="s">
        <v>9455</v>
      </c>
      <c r="E7318" s="117">
        <v>43031</v>
      </c>
      <c r="F7318" s="118">
        <v>0.49237268518518523</v>
      </c>
      <c r="G7318" t="s">
        <v>9457</v>
      </c>
      <c r="H7318">
        <v>802</v>
      </c>
      <c r="I7318">
        <v>7</v>
      </c>
      <c r="J7318" t="s">
        <v>25428</v>
      </c>
      <c r="L7318">
        <v>175</v>
      </c>
    </row>
    <row r="7319" spans="1:12" x14ac:dyDescent="0.25">
      <c r="A7319" t="s">
        <v>9456</v>
      </c>
      <c r="B7319" t="s">
        <v>9453</v>
      </c>
      <c r="C7319" t="s">
        <v>9454</v>
      </c>
      <c r="D7319" t="s">
        <v>9455</v>
      </c>
      <c r="E7319" s="117">
        <v>43031</v>
      </c>
      <c r="F7319" s="118">
        <v>0.49237268518518523</v>
      </c>
      <c r="G7319" t="s">
        <v>9457</v>
      </c>
      <c r="H7319">
        <v>802</v>
      </c>
      <c r="I7319">
        <v>8</v>
      </c>
      <c r="J7319" t="s">
        <v>25428</v>
      </c>
      <c r="L7319">
        <v>100000</v>
      </c>
    </row>
    <row r="7320" spans="1:12" x14ac:dyDescent="0.25">
      <c r="A7320" t="s">
        <v>9456</v>
      </c>
      <c r="B7320" t="s">
        <v>9453</v>
      </c>
      <c r="C7320" t="s">
        <v>9454</v>
      </c>
      <c r="D7320" t="s">
        <v>9455</v>
      </c>
      <c r="E7320" s="117">
        <v>43031</v>
      </c>
      <c r="F7320" s="118">
        <v>0.49237268518518523</v>
      </c>
      <c r="G7320" t="s">
        <v>9457</v>
      </c>
      <c r="H7320">
        <v>802</v>
      </c>
      <c r="I7320">
        <v>12</v>
      </c>
      <c r="J7320" t="s">
        <v>25428</v>
      </c>
      <c r="L7320">
        <v>-11.7498989613609</v>
      </c>
    </row>
    <row r="7321" spans="1:12" x14ac:dyDescent="0.25">
      <c r="A7321" t="s">
        <v>9456</v>
      </c>
      <c r="B7321" t="s">
        <v>9453</v>
      </c>
      <c r="C7321" t="s">
        <v>9454</v>
      </c>
      <c r="D7321" t="s">
        <v>9455</v>
      </c>
      <c r="E7321" s="117">
        <v>43031</v>
      </c>
      <c r="F7321" s="118">
        <v>0.49237268518518523</v>
      </c>
      <c r="G7321" t="s">
        <v>9457</v>
      </c>
      <c r="H7321">
        <v>802</v>
      </c>
      <c r="I7321">
        <v>13</v>
      </c>
      <c r="J7321" t="s">
        <v>25428</v>
      </c>
      <c r="L7321">
        <v>-62.251070009867703</v>
      </c>
    </row>
    <row r="7322" spans="1:12" x14ac:dyDescent="0.25">
      <c r="A7322" t="s">
        <v>9456</v>
      </c>
      <c r="B7322" t="s">
        <v>9453</v>
      </c>
      <c r="C7322" t="s">
        <v>9454</v>
      </c>
      <c r="D7322" t="s">
        <v>9455</v>
      </c>
      <c r="E7322" s="117">
        <v>43031</v>
      </c>
      <c r="F7322" s="118">
        <v>0.49237268518518523</v>
      </c>
      <c r="G7322" t="s">
        <v>9457</v>
      </c>
      <c r="H7322">
        <v>802</v>
      </c>
      <c r="I7322">
        <v>14</v>
      </c>
      <c r="J7322" t="s">
        <v>25428</v>
      </c>
      <c r="L7322">
        <v>314.59075899999999</v>
      </c>
    </row>
    <row r="7323" spans="1:12" x14ac:dyDescent="0.25">
      <c r="A7323" t="s">
        <v>9456</v>
      </c>
      <c r="B7323" t="s">
        <v>9453</v>
      </c>
      <c r="C7323" t="s">
        <v>9454</v>
      </c>
      <c r="D7323" t="s">
        <v>9455</v>
      </c>
      <c r="E7323" s="117">
        <v>43031</v>
      </c>
      <c r="F7323" s="118">
        <v>0.49238425925925927</v>
      </c>
      <c r="G7323" t="s">
        <v>9457</v>
      </c>
      <c r="H7323">
        <v>802</v>
      </c>
      <c r="I7323">
        <v>15</v>
      </c>
      <c r="J7323" t="s">
        <v>25428</v>
      </c>
      <c r="L7323" t="s">
        <v>25465</v>
      </c>
    </row>
    <row r="7324" spans="1:12" x14ac:dyDescent="0.25">
      <c r="A7324" t="s">
        <v>9456</v>
      </c>
      <c r="B7324" t="s">
        <v>9453</v>
      </c>
      <c r="C7324" t="s">
        <v>9454</v>
      </c>
      <c r="D7324" t="s">
        <v>9455</v>
      </c>
      <c r="E7324" s="117">
        <v>43031</v>
      </c>
      <c r="F7324" s="118">
        <v>0.49238425925925927</v>
      </c>
      <c r="G7324" t="s">
        <v>9457</v>
      </c>
      <c r="H7324">
        <v>802</v>
      </c>
      <c r="I7324">
        <v>19</v>
      </c>
      <c r="J7324" t="s">
        <v>25428</v>
      </c>
      <c r="L7324" t="s">
        <v>25680</v>
      </c>
    </row>
    <row r="7325" spans="1:12" x14ac:dyDescent="0.25">
      <c r="A7325" t="s">
        <v>9456</v>
      </c>
      <c r="B7325" t="s">
        <v>9453</v>
      </c>
      <c r="C7325" t="s">
        <v>9454</v>
      </c>
      <c r="D7325" t="s">
        <v>9455</v>
      </c>
      <c r="E7325" s="117">
        <v>43031</v>
      </c>
      <c r="F7325" s="118">
        <v>0.49238425925925927</v>
      </c>
      <c r="G7325" t="s">
        <v>9457</v>
      </c>
      <c r="H7325">
        <v>802</v>
      </c>
      <c r="I7325">
        <v>20</v>
      </c>
      <c r="J7325" t="s">
        <v>25428</v>
      </c>
      <c r="L7325" t="s">
        <v>42</v>
      </c>
    </row>
    <row r="7326" spans="1:12" x14ac:dyDescent="0.25">
      <c r="A7326" t="s">
        <v>9456</v>
      </c>
      <c r="B7326" t="s">
        <v>9453</v>
      </c>
      <c r="C7326" t="s">
        <v>9454</v>
      </c>
      <c r="D7326" t="s">
        <v>9455</v>
      </c>
      <c r="E7326" s="117">
        <v>43031</v>
      </c>
      <c r="F7326" s="118">
        <v>0.49238425925925927</v>
      </c>
      <c r="G7326" t="s">
        <v>9457</v>
      </c>
      <c r="H7326">
        <v>802</v>
      </c>
      <c r="I7326">
        <v>22</v>
      </c>
      <c r="J7326" t="s">
        <v>25428</v>
      </c>
      <c r="L7326" t="s">
        <v>25681</v>
      </c>
    </row>
    <row r="7327" spans="1:12" x14ac:dyDescent="0.25">
      <c r="A7327" t="s">
        <v>9456</v>
      </c>
      <c r="B7327" t="s">
        <v>9453</v>
      </c>
      <c r="C7327" t="s">
        <v>9454</v>
      </c>
      <c r="D7327" t="s">
        <v>9455</v>
      </c>
      <c r="E7327" s="117">
        <v>43031</v>
      </c>
      <c r="F7327" s="118">
        <v>0.4924074074074074</v>
      </c>
      <c r="G7327" t="s">
        <v>9457</v>
      </c>
      <c r="H7327">
        <v>803</v>
      </c>
      <c r="I7327">
        <v>2</v>
      </c>
      <c r="J7327" t="s">
        <v>25428</v>
      </c>
      <c r="L7327" t="s">
        <v>5</v>
      </c>
    </row>
    <row r="7328" spans="1:12" x14ac:dyDescent="0.25">
      <c r="A7328" t="s">
        <v>9456</v>
      </c>
      <c r="B7328" t="s">
        <v>9453</v>
      </c>
      <c r="C7328" t="s">
        <v>9454</v>
      </c>
      <c r="D7328" t="s">
        <v>9455</v>
      </c>
      <c r="E7328" s="117">
        <v>43031</v>
      </c>
      <c r="F7328" s="118">
        <v>0.4924074074074074</v>
      </c>
      <c r="G7328" t="s">
        <v>9457</v>
      </c>
      <c r="H7328">
        <v>803</v>
      </c>
      <c r="I7328">
        <v>5</v>
      </c>
      <c r="J7328" t="s">
        <v>25428</v>
      </c>
      <c r="L7328" t="s">
        <v>179</v>
      </c>
    </row>
    <row r="7329" spans="1:12" x14ac:dyDescent="0.25">
      <c r="A7329" t="s">
        <v>9456</v>
      </c>
      <c r="B7329" t="s">
        <v>9453</v>
      </c>
      <c r="C7329" t="s">
        <v>9454</v>
      </c>
      <c r="D7329" t="s">
        <v>9455</v>
      </c>
      <c r="E7329" s="117">
        <v>43031</v>
      </c>
      <c r="F7329" s="118">
        <v>0.4924074074074074</v>
      </c>
      <c r="G7329" t="s">
        <v>9457</v>
      </c>
      <c r="H7329">
        <v>803</v>
      </c>
      <c r="I7329">
        <v>7</v>
      </c>
      <c r="J7329" t="s">
        <v>25428</v>
      </c>
      <c r="L7329">
        <v>176</v>
      </c>
    </row>
    <row r="7330" spans="1:12" x14ac:dyDescent="0.25">
      <c r="A7330" t="s">
        <v>9456</v>
      </c>
      <c r="B7330" t="s">
        <v>9453</v>
      </c>
      <c r="C7330" t="s">
        <v>9454</v>
      </c>
      <c r="D7330" t="s">
        <v>9455</v>
      </c>
      <c r="E7330" s="117">
        <v>43031</v>
      </c>
      <c r="F7330" s="118">
        <v>0.4924074074074074</v>
      </c>
      <c r="G7330" t="s">
        <v>9457</v>
      </c>
      <c r="H7330">
        <v>803</v>
      </c>
      <c r="I7330">
        <v>8</v>
      </c>
      <c r="J7330" t="s">
        <v>25428</v>
      </c>
      <c r="L7330">
        <v>100000</v>
      </c>
    </row>
    <row r="7331" spans="1:12" x14ac:dyDescent="0.25">
      <c r="A7331" t="s">
        <v>9456</v>
      </c>
      <c r="B7331" t="s">
        <v>9453</v>
      </c>
      <c r="C7331" t="s">
        <v>9454</v>
      </c>
      <c r="D7331" t="s">
        <v>9455</v>
      </c>
      <c r="E7331" s="117">
        <v>43031</v>
      </c>
      <c r="F7331" s="118">
        <v>0.4924189814814815</v>
      </c>
      <c r="G7331" t="s">
        <v>9457</v>
      </c>
      <c r="H7331">
        <v>803</v>
      </c>
      <c r="I7331">
        <v>12</v>
      </c>
      <c r="J7331" t="s">
        <v>25428</v>
      </c>
      <c r="L7331">
        <v>-11.7400150213213</v>
      </c>
    </row>
    <row r="7332" spans="1:12" x14ac:dyDescent="0.25">
      <c r="A7332" t="s">
        <v>9456</v>
      </c>
      <c r="B7332" t="s">
        <v>9453</v>
      </c>
      <c r="C7332" t="s">
        <v>9454</v>
      </c>
      <c r="D7332" t="s">
        <v>9455</v>
      </c>
      <c r="E7332" s="117">
        <v>43031</v>
      </c>
      <c r="F7332" s="118">
        <v>0.4924189814814815</v>
      </c>
      <c r="G7332" t="s">
        <v>9457</v>
      </c>
      <c r="H7332">
        <v>803</v>
      </c>
      <c r="I7332">
        <v>13</v>
      </c>
      <c r="J7332" t="s">
        <v>25428</v>
      </c>
      <c r="L7332">
        <v>-62.252378005858901</v>
      </c>
    </row>
    <row r="7333" spans="1:12" x14ac:dyDescent="0.25">
      <c r="A7333" t="s">
        <v>9456</v>
      </c>
      <c r="B7333" t="s">
        <v>9453</v>
      </c>
      <c r="C7333" t="s">
        <v>9454</v>
      </c>
      <c r="D7333" t="s">
        <v>9455</v>
      </c>
      <c r="E7333" s="117">
        <v>43031</v>
      </c>
      <c r="F7333" s="118">
        <v>0.4924189814814815</v>
      </c>
      <c r="G7333" t="s">
        <v>9457</v>
      </c>
      <c r="H7333">
        <v>803</v>
      </c>
      <c r="I7333">
        <v>14</v>
      </c>
      <c r="J7333" t="s">
        <v>25428</v>
      </c>
      <c r="L7333">
        <v>288.68173200000001</v>
      </c>
    </row>
    <row r="7334" spans="1:12" x14ac:dyDescent="0.25">
      <c r="A7334" t="s">
        <v>9456</v>
      </c>
      <c r="B7334" t="s">
        <v>9453</v>
      </c>
      <c r="C7334" t="s">
        <v>9454</v>
      </c>
      <c r="D7334" t="s">
        <v>9455</v>
      </c>
      <c r="E7334" s="117">
        <v>43031</v>
      </c>
      <c r="F7334" s="118">
        <v>0.4924189814814815</v>
      </c>
      <c r="G7334" t="s">
        <v>9457</v>
      </c>
      <c r="H7334">
        <v>803</v>
      </c>
      <c r="I7334">
        <v>15</v>
      </c>
      <c r="J7334" t="s">
        <v>25428</v>
      </c>
      <c r="L7334" t="s">
        <v>25465</v>
      </c>
    </row>
    <row r="7335" spans="1:12" x14ac:dyDescent="0.25">
      <c r="A7335" t="s">
        <v>9456</v>
      </c>
      <c r="B7335" t="s">
        <v>9453</v>
      </c>
      <c r="C7335" t="s">
        <v>9454</v>
      </c>
      <c r="D7335" t="s">
        <v>9455</v>
      </c>
      <c r="E7335" s="117">
        <v>43031</v>
      </c>
      <c r="F7335" s="118">
        <v>0.4924189814814815</v>
      </c>
      <c r="G7335" t="s">
        <v>9457</v>
      </c>
      <c r="H7335">
        <v>803</v>
      </c>
      <c r="I7335">
        <v>19</v>
      </c>
      <c r="J7335" t="s">
        <v>25428</v>
      </c>
      <c r="L7335" t="s">
        <v>25683</v>
      </c>
    </row>
    <row r="7336" spans="1:12" x14ac:dyDescent="0.25">
      <c r="A7336" t="s">
        <v>9456</v>
      </c>
      <c r="B7336" t="s">
        <v>9453</v>
      </c>
      <c r="C7336" t="s">
        <v>9454</v>
      </c>
      <c r="D7336" t="s">
        <v>9455</v>
      </c>
      <c r="E7336" s="117">
        <v>43031</v>
      </c>
      <c r="F7336" s="118">
        <v>0.4924189814814815</v>
      </c>
      <c r="G7336" t="s">
        <v>9457</v>
      </c>
      <c r="H7336">
        <v>803</v>
      </c>
      <c r="I7336">
        <v>20</v>
      </c>
      <c r="J7336" t="s">
        <v>25428</v>
      </c>
      <c r="L7336" t="s">
        <v>12</v>
      </c>
    </row>
    <row r="7337" spans="1:12" x14ac:dyDescent="0.25">
      <c r="A7337" t="s">
        <v>9456</v>
      </c>
      <c r="B7337" t="s">
        <v>9453</v>
      </c>
      <c r="C7337" t="s">
        <v>9454</v>
      </c>
      <c r="D7337" t="s">
        <v>9455</v>
      </c>
      <c r="E7337" s="117">
        <v>43031</v>
      </c>
      <c r="F7337" s="118">
        <v>0.4924189814814815</v>
      </c>
      <c r="G7337" t="s">
        <v>9457</v>
      </c>
      <c r="H7337">
        <v>803</v>
      </c>
      <c r="I7337">
        <v>22</v>
      </c>
      <c r="J7337" t="s">
        <v>25428</v>
      </c>
      <c r="L7337" t="s">
        <v>25678</v>
      </c>
    </row>
    <row r="7338" spans="1:12" x14ac:dyDescent="0.25">
      <c r="A7338" t="s">
        <v>9456</v>
      </c>
      <c r="B7338" t="s">
        <v>9453</v>
      </c>
      <c r="C7338" t="s">
        <v>9454</v>
      </c>
      <c r="D7338" t="s">
        <v>9455</v>
      </c>
      <c r="E7338" s="117">
        <v>43031</v>
      </c>
      <c r="F7338" s="118">
        <v>0.49244212962962958</v>
      </c>
      <c r="G7338" t="s">
        <v>9457</v>
      </c>
      <c r="H7338">
        <v>804</v>
      </c>
      <c r="I7338">
        <v>2</v>
      </c>
      <c r="J7338" t="s">
        <v>25428</v>
      </c>
      <c r="L7338" t="s">
        <v>5</v>
      </c>
    </row>
    <row r="7339" spans="1:12" x14ac:dyDescent="0.25">
      <c r="A7339" t="s">
        <v>9456</v>
      </c>
      <c r="B7339" t="s">
        <v>9453</v>
      </c>
      <c r="C7339" t="s">
        <v>9454</v>
      </c>
      <c r="D7339" t="s">
        <v>9455</v>
      </c>
      <c r="E7339" s="117">
        <v>43031</v>
      </c>
      <c r="F7339" s="118">
        <v>0.49244212962962958</v>
      </c>
      <c r="G7339" t="s">
        <v>9457</v>
      </c>
      <c r="H7339">
        <v>804</v>
      </c>
      <c r="I7339">
        <v>5</v>
      </c>
      <c r="J7339" t="s">
        <v>25428</v>
      </c>
      <c r="L7339" t="s">
        <v>179</v>
      </c>
    </row>
    <row r="7340" spans="1:12" x14ac:dyDescent="0.25">
      <c r="A7340" t="s">
        <v>9456</v>
      </c>
      <c r="B7340" t="s">
        <v>9453</v>
      </c>
      <c r="C7340" t="s">
        <v>9454</v>
      </c>
      <c r="D7340" t="s">
        <v>9455</v>
      </c>
      <c r="E7340" s="117">
        <v>43031</v>
      </c>
      <c r="F7340" s="118">
        <v>0.49245370370370373</v>
      </c>
      <c r="G7340" t="s">
        <v>9457</v>
      </c>
      <c r="H7340">
        <v>804</v>
      </c>
      <c r="I7340">
        <v>7</v>
      </c>
      <c r="J7340" t="s">
        <v>25428</v>
      </c>
      <c r="L7340">
        <v>177</v>
      </c>
    </row>
    <row r="7341" spans="1:12" x14ac:dyDescent="0.25">
      <c r="A7341" t="s">
        <v>9456</v>
      </c>
      <c r="B7341" t="s">
        <v>9453</v>
      </c>
      <c r="C7341" t="s">
        <v>9454</v>
      </c>
      <c r="D7341" t="s">
        <v>9455</v>
      </c>
      <c r="E7341" s="117">
        <v>43031</v>
      </c>
      <c r="F7341" s="118">
        <v>0.49245370370370373</v>
      </c>
      <c r="G7341" t="s">
        <v>9457</v>
      </c>
      <c r="H7341">
        <v>804</v>
      </c>
      <c r="I7341">
        <v>8</v>
      </c>
      <c r="J7341" t="s">
        <v>25428</v>
      </c>
      <c r="L7341">
        <v>100000</v>
      </c>
    </row>
    <row r="7342" spans="1:12" x14ac:dyDescent="0.25">
      <c r="A7342" t="s">
        <v>9456</v>
      </c>
      <c r="B7342" t="s">
        <v>9453</v>
      </c>
      <c r="C7342" t="s">
        <v>9454</v>
      </c>
      <c r="D7342" t="s">
        <v>9455</v>
      </c>
      <c r="E7342" s="117">
        <v>43031</v>
      </c>
      <c r="F7342" s="118">
        <v>0.49245370370370373</v>
      </c>
      <c r="G7342" t="s">
        <v>9457</v>
      </c>
      <c r="H7342">
        <v>804</v>
      </c>
      <c r="I7342">
        <v>12</v>
      </c>
      <c r="J7342" t="s">
        <v>25428</v>
      </c>
      <c r="L7342">
        <v>-11.737645959824199</v>
      </c>
    </row>
    <row r="7343" spans="1:12" x14ac:dyDescent="0.25">
      <c r="A7343" t="s">
        <v>9456</v>
      </c>
      <c r="B7343" t="s">
        <v>9453</v>
      </c>
      <c r="C7343" t="s">
        <v>9454</v>
      </c>
      <c r="D7343" t="s">
        <v>9455</v>
      </c>
      <c r="E7343" s="117">
        <v>43031</v>
      </c>
      <c r="F7343" s="118">
        <v>0.49245370370370373</v>
      </c>
      <c r="G7343" t="s">
        <v>9457</v>
      </c>
      <c r="H7343">
        <v>804</v>
      </c>
      <c r="I7343">
        <v>13</v>
      </c>
      <c r="J7343" t="s">
        <v>25428</v>
      </c>
      <c r="L7343">
        <v>-62.252134008653798</v>
      </c>
    </row>
    <row r="7344" spans="1:12" x14ac:dyDescent="0.25">
      <c r="A7344" t="s">
        <v>9456</v>
      </c>
      <c r="B7344" t="s">
        <v>9453</v>
      </c>
      <c r="C7344" t="s">
        <v>9454</v>
      </c>
      <c r="D7344" t="s">
        <v>9455</v>
      </c>
      <c r="E7344" s="117">
        <v>43031</v>
      </c>
      <c r="F7344" s="118">
        <v>0.49245370370370373</v>
      </c>
      <c r="G7344" t="s">
        <v>9457</v>
      </c>
      <c r="H7344">
        <v>804</v>
      </c>
      <c r="I7344">
        <v>14</v>
      </c>
      <c r="J7344" t="s">
        <v>25428</v>
      </c>
      <c r="L7344">
        <v>284.76886000000002</v>
      </c>
    </row>
    <row r="7345" spans="1:12" x14ac:dyDescent="0.25">
      <c r="A7345" t="s">
        <v>9456</v>
      </c>
      <c r="B7345" t="s">
        <v>9453</v>
      </c>
      <c r="C7345" t="s">
        <v>9454</v>
      </c>
      <c r="D7345" t="s">
        <v>9455</v>
      </c>
      <c r="E7345" s="117">
        <v>43031</v>
      </c>
      <c r="F7345" s="118">
        <v>0.49245370370370373</v>
      </c>
      <c r="G7345" t="s">
        <v>9457</v>
      </c>
      <c r="H7345">
        <v>804</v>
      </c>
      <c r="I7345">
        <v>15</v>
      </c>
      <c r="J7345" t="s">
        <v>25428</v>
      </c>
      <c r="L7345" t="s">
        <v>25465</v>
      </c>
    </row>
    <row r="7346" spans="1:12" x14ac:dyDescent="0.25">
      <c r="A7346" t="s">
        <v>9456</v>
      </c>
      <c r="B7346" t="s">
        <v>9453</v>
      </c>
      <c r="C7346" t="s">
        <v>9454</v>
      </c>
      <c r="D7346" t="s">
        <v>9455</v>
      </c>
      <c r="E7346" s="117">
        <v>43031</v>
      </c>
      <c r="F7346" s="118">
        <v>0.49245370370370373</v>
      </c>
      <c r="G7346" t="s">
        <v>9457</v>
      </c>
      <c r="H7346">
        <v>804</v>
      </c>
      <c r="I7346">
        <v>19</v>
      </c>
      <c r="J7346" t="s">
        <v>25428</v>
      </c>
      <c r="L7346" t="s">
        <v>25685</v>
      </c>
    </row>
    <row r="7347" spans="1:12" x14ac:dyDescent="0.25">
      <c r="A7347" t="s">
        <v>9456</v>
      </c>
      <c r="B7347" t="s">
        <v>9453</v>
      </c>
      <c r="C7347" t="s">
        <v>9454</v>
      </c>
      <c r="D7347" t="s">
        <v>9455</v>
      </c>
      <c r="E7347" s="117">
        <v>43031</v>
      </c>
      <c r="F7347" s="118">
        <v>0.49246527777777777</v>
      </c>
      <c r="G7347" t="s">
        <v>9457</v>
      </c>
      <c r="H7347">
        <v>804</v>
      </c>
      <c r="I7347">
        <v>20</v>
      </c>
      <c r="J7347" t="s">
        <v>25428</v>
      </c>
      <c r="L7347" t="s">
        <v>42</v>
      </c>
    </row>
    <row r="7348" spans="1:12" x14ac:dyDescent="0.25">
      <c r="A7348" t="s">
        <v>9456</v>
      </c>
      <c r="B7348" t="s">
        <v>9453</v>
      </c>
      <c r="C7348" t="s">
        <v>9454</v>
      </c>
      <c r="D7348" t="s">
        <v>9455</v>
      </c>
      <c r="E7348" s="117">
        <v>43031</v>
      </c>
      <c r="F7348" s="118">
        <v>0.49246527777777777</v>
      </c>
      <c r="G7348" t="s">
        <v>9457</v>
      </c>
      <c r="H7348">
        <v>804</v>
      </c>
      <c r="I7348">
        <v>22</v>
      </c>
      <c r="J7348" t="s">
        <v>25428</v>
      </c>
      <c r="L7348" t="s">
        <v>25654</v>
      </c>
    </row>
    <row r="7349" spans="1:12" x14ac:dyDescent="0.25">
      <c r="A7349" t="s">
        <v>9456</v>
      </c>
      <c r="B7349" t="s">
        <v>9453</v>
      </c>
      <c r="C7349" t="s">
        <v>9454</v>
      </c>
      <c r="D7349" t="s">
        <v>9455</v>
      </c>
      <c r="E7349" s="117">
        <v>43031</v>
      </c>
      <c r="F7349" s="118">
        <v>0.49247685185185186</v>
      </c>
      <c r="G7349" t="s">
        <v>9457</v>
      </c>
      <c r="H7349">
        <v>805</v>
      </c>
      <c r="I7349">
        <v>2</v>
      </c>
      <c r="J7349" t="s">
        <v>25428</v>
      </c>
      <c r="L7349" t="s">
        <v>5</v>
      </c>
    </row>
    <row r="7350" spans="1:12" x14ac:dyDescent="0.25">
      <c r="A7350" t="s">
        <v>9456</v>
      </c>
      <c r="B7350" t="s">
        <v>9453</v>
      </c>
      <c r="C7350" t="s">
        <v>9454</v>
      </c>
      <c r="D7350" t="s">
        <v>9455</v>
      </c>
      <c r="E7350" s="117">
        <v>43031</v>
      </c>
      <c r="F7350" s="118">
        <v>0.4924884259259259</v>
      </c>
      <c r="G7350" t="s">
        <v>9457</v>
      </c>
      <c r="H7350">
        <v>805</v>
      </c>
      <c r="I7350">
        <v>5</v>
      </c>
      <c r="J7350" t="s">
        <v>25428</v>
      </c>
      <c r="L7350" t="s">
        <v>179</v>
      </c>
    </row>
    <row r="7351" spans="1:12" x14ac:dyDescent="0.25">
      <c r="A7351" t="s">
        <v>9456</v>
      </c>
      <c r="B7351" t="s">
        <v>9453</v>
      </c>
      <c r="C7351" t="s">
        <v>9454</v>
      </c>
      <c r="D7351" t="s">
        <v>9455</v>
      </c>
      <c r="E7351" s="117">
        <v>43031</v>
      </c>
      <c r="F7351" s="118">
        <v>0.4924884259259259</v>
      </c>
      <c r="G7351" t="s">
        <v>9457</v>
      </c>
      <c r="H7351">
        <v>805</v>
      </c>
      <c r="I7351">
        <v>7</v>
      </c>
      <c r="J7351" t="s">
        <v>25428</v>
      </c>
      <c r="L7351">
        <v>178</v>
      </c>
    </row>
    <row r="7352" spans="1:12" x14ac:dyDescent="0.25">
      <c r="A7352" t="s">
        <v>9456</v>
      </c>
      <c r="B7352" t="s">
        <v>9453</v>
      </c>
      <c r="C7352" t="s">
        <v>9454</v>
      </c>
      <c r="D7352" t="s">
        <v>9455</v>
      </c>
      <c r="E7352" s="117">
        <v>43031</v>
      </c>
      <c r="F7352" s="118">
        <v>0.4924884259259259</v>
      </c>
      <c r="G7352" t="s">
        <v>9457</v>
      </c>
      <c r="H7352">
        <v>805</v>
      </c>
      <c r="I7352">
        <v>8</v>
      </c>
      <c r="J7352" t="s">
        <v>25428</v>
      </c>
      <c r="L7352">
        <v>100000</v>
      </c>
    </row>
    <row r="7353" spans="1:12" x14ac:dyDescent="0.25">
      <c r="A7353" t="s">
        <v>9456</v>
      </c>
      <c r="B7353" t="s">
        <v>9453</v>
      </c>
      <c r="C7353" t="s">
        <v>9454</v>
      </c>
      <c r="D7353" t="s">
        <v>9455</v>
      </c>
      <c r="E7353" s="117">
        <v>43031</v>
      </c>
      <c r="F7353" s="118">
        <v>0.4924884259259259</v>
      </c>
      <c r="G7353" t="s">
        <v>9457</v>
      </c>
      <c r="H7353">
        <v>805</v>
      </c>
      <c r="I7353">
        <v>12</v>
      </c>
      <c r="J7353" t="s">
        <v>25428</v>
      </c>
      <c r="L7353">
        <v>-11.734222957697799</v>
      </c>
    </row>
    <row r="7354" spans="1:12" x14ac:dyDescent="0.25">
      <c r="A7354" t="s">
        <v>9456</v>
      </c>
      <c r="B7354" t="s">
        <v>9453</v>
      </c>
      <c r="C7354" t="s">
        <v>9454</v>
      </c>
      <c r="D7354" t="s">
        <v>9455</v>
      </c>
      <c r="E7354" s="117">
        <v>43031</v>
      </c>
      <c r="F7354" s="118">
        <v>0.4924884259259259</v>
      </c>
      <c r="G7354" t="s">
        <v>9457</v>
      </c>
      <c r="H7354">
        <v>805</v>
      </c>
      <c r="I7354">
        <v>13</v>
      </c>
      <c r="J7354" t="s">
        <v>25428</v>
      </c>
      <c r="L7354">
        <v>-62.2518040131324</v>
      </c>
    </row>
    <row r="7355" spans="1:12" x14ac:dyDescent="0.25">
      <c r="A7355" t="s">
        <v>9456</v>
      </c>
      <c r="B7355" t="s">
        <v>9453</v>
      </c>
      <c r="C7355" t="s">
        <v>9454</v>
      </c>
      <c r="D7355" t="s">
        <v>9455</v>
      </c>
      <c r="E7355" s="117">
        <v>43031</v>
      </c>
      <c r="F7355" s="118">
        <v>0.4924884259259259</v>
      </c>
      <c r="G7355" t="s">
        <v>9457</v>
      </c>
      <c r="H7355">
        <v>805</v>
      </c>
      <c r="I7355">
        <v>14</v>
      </c>
      <c r="J7355" t="s">
        <v>25428</v>
      </c>
      <c r="L7355">
        <v>275.38345299999997</v>
      </c>
    </row>
    <row r="7356" spans="1:12" x14ac:dyDescent="0.25">
      <c r="A7356" t="s">
        <v>9456</v>
      </c>
      <c r="B7356" t="s">
        <v>9453</v>
      </c>
      <c r="C7356" t="s">
        <v>9454</v>
      </c>
      <c r="D7356" t="s">
        <v>9455</v>
      </c>
      <c r="E7356" s="117">
        <v>43031</v>
      </c>
      <c r="F7356" s="118">
        <v>0.4924884259259259</v>
      </c>
      <c r="G7356" t="s">
        <v>9457</v>
      </c>
      <c r="H7356">
        <v>805</v>
      </c>
      <c r="I7356">
        <v>15</v>
      </c>
      <c r="J7356" t="s">
        <v>25428</v>
      </c>
      <c r="L7356" t="s">
        <v>25465</v>
      </c>
    </row>
    <row r="7357" spans="1:12" x14ac:dyDescent="0.25">
      <c r="A7357" t="s">
        <v>9456</v>
      </c>
      <c r="B7357" t="s">
        <v>9453</v>
      </c>
      <c r="C7357" t="s">
        <v>9454</v>
      </c>
      <c r="D7357" t="s">
        <v>9455</v>
      </c>
      <c r="E7357" s="117">
        <v>43031</v>
      </c>
      <c r="F7357" s="118">
        <v>0.49249999999999999</v>
      </c>
      <c r="G7357" t="s">
        <v>9457</v>
      </c>
      <c r="H7357">
        <v>805</v>
      </c>
      <c r="I7357">
        <v>19</v>
      </c>
      <c r="J7357" t="s">
        <v>25428</v>
      </c>
      <c r="L7357" t="s">
        <v>25687</v>
      </c>
    </row>
    <row r="7358" spans="1:12" x14ac:dyDescent="0.25">
      <c r="A7358" t="s">
        <v>9456</v>
      </c>
      <c r="B7358" t="s">
        <v>9453</v>
      </c>
      <c r="C7358" t="s">
        <v>9454</v>
      </c>
      <c r="D7358" t="s">
        <v>9455</v>
      </c>
      <c r="E7358" s="117">
        <v>43031</v>
      </c>
      <c r="F7358" s="118">
        <v>0.49249999999999999</v>
      </c>
      <c r="G7358" t="s">
        <v>9457</v>
      </c>
      <c r="H7358">
        <v>805</v>
      </c>
      <c r="I7358">
        <v>20</v>
      </c>
      <c r="J7358" t="s">
        <v>25428</v>
      </c>
      <c r="L7358" t="s">
        <v>42</v>
      </c>
    </row>
    <row r="7359" spans="1:12" x14ac:dyDescent="0.25">
      <c r="A7359" t="s">
        <v>9456</v>
      </c>
      <c r="B7359" t="s">
        <v>9453</v>
      </c>
      <c r="C7359" t="s">
        <v>9454</v>
      </c>
      <c r="D7359" t="s">
        <v>9455</v>
      </c>
      <c r="E7359" s="117">
        <v>43031</v>
      </c>
      <c r="F7359" s="118">
        <v>0.49249999999999999</v>
      </c>
      <c r="G7359" t="s">
        <v>9457</v>
      </c>
      <c r="H7359">
        <v>805</v>
      </c>
      <c r="I7359">
        <v>22</v>
      </c>
      <c r="J7359" t="s">
        <v>25428</v>
      </c>
      <c r="L7359" t="s">
        <v>25688</v>
      </c>
    </row>
    <row r="7360" spans="1:12" x14ac:dyDescent="0.25">
      <c r="A7360" t="s">
        <v>9456</v>
      </c>
      <c r="B7360" t="s">
        <v>9453</v>
      </c>
      <c r="C7360" t="s">
        <v>9454</v>
      </c>
      <c r="D7360" t="s">
        <v>9455</v>
      </c>
      <c r="E7360" s="117">
        <v>43031</v>
      </c>
      <c r="F7360" s="118">
        <v>0.49252314814814818</v>
      </c>
      <c r="G7360" t="s">
        <v>9457</v>
      </c>
      <c r="H7360">
        <v>806</v>
      </c>
      <c r="I7360">
        <v>2</v>
      </c>
      <c r="J7360" t="s">
        <v>25428</v>
      </c>
      <c r="L7360" t="s">
        <v>5</v>
      </c>
    </row>
    <row r="7361" spans="1:12" x14ac:dyDescent="0.25">
      <c r="A7361" t="s">
        <v>9456</v>
      </c>
      <c r="B7361" t="s">
        <v>9453</v>
      </c>
      <c r="C7361" t="s">
        <v>9454</v>
      </c>
      <c r="D7361" t="s">
        <v>9455</v>
      </c>
      <c r="E7361" s="117">
        <v>43031</v>
      </c>
      <c r="F7361" s="118">
        <v>0.49252314814814818</v>
      </c>
      <c r="G7361" t="s">
        <v>9457</v>
      </c>
      <c r="H7361">
        <v>806</v>
      </c>
      <c r="I7361">
        <v>5</v>
      </c>
      <c r="J7361" t="s">
        <v>25428</v>
      </c>
      <c r="L7361" t="s">
        <v>179</v>
      </c>
    </row>
    <row r="7362" spans="1:12" x14ac:dyDescent="0.25">
      <c r="A7362" t="s">
        <v>9456</v>
      </c>
      <c r="B7362" t="s">
        <v>9453</v>
      </c>
      <c r="C7362" t="s">
        <v>9454</v>
      </c>
      <c r="D7362" t="s">
        <v>9455</v>
      </c>
      <c r="E7362" s="117">
        <v>43031</v>
      </c>
      <c r="F7362" s="118">
        <v>0.49252314814814818</v>
      </c>
      <c r="G7362" t="s">
        <v>9457</v>
      </c>
      <c r="H7362">
        <v>806</v>
      </c>
      <c r="I7362">
        <v>7</v>
      </c>
      <c r="J7362" t="s">
        <v>25428</v>
      </c>
      <c r="L7362">
        <v>179</v>
      </c>
    </row>
    <row r="7363" spans="1:12" x14ac:dyDescent="0.25">
      <c r="A7363" t="s">
        <v>9456</v>
      </c>
      <c r="B7363" t="s">
        <v>9453</v>
      </c>
      <c r="C7363" t="s">
        <v>9454</v>
      </c>
      <c r="D7363" t="s">
        <v>9455</v>
      </c>
      <c r="E7363" s="117">
        <v>43031</v>
      </c>
      <c r="F7363" s="118">
        <v>0.49252314814814818</v>
      </c>
      <c r="G7363" t="s">
        <v>9457</v>
      </c>
      <c r="H7363">
        <v>806</v>
      </c>
      <c r="I7363">
        <v>8</v>
      </c>
      <c r="J7363" t="s">
        <v>25428</v>
      </c>
      <c r="L7363">
        <v>100000</v>
      </c>
    </row>
    <row r="7364" spans="1:12" x14ac:dyDescent="0.25">
      <c r="A7364" t="s">
        <v>9456</v>
      </c>
      <c r="B7364" t="s">
        <v>9453</v>
      </c>
      <c r="C7364" t="s">
        <v>9454</v>
      </c>
      <c r="D7364" t="s">
        <v>9455</v>
      </c>
      <c r="E7364" s="117">
        <v>43031</v>
      </c>
      <c r="F7364" s="118">
        <v>0.49252314814814818</v>
      </c>
      <c r="G7364" t="s">
        <v>9457</v>
      </c>
      <c r="H7364">
        <v>806</v>
      </c>
      <c r="I7364">
        <v>12</v>
      </c>
      <c r="J7364" t="s">
        <v>25428</v>
      </c>
      <c r="L7364">
        <v>-11.7295549907334</v>
      </c>
    </row>
    <row r="7365" spans="1:12" x14ac:dyDescent="0.25">
      <c r="A7365" t="s">
        <v>9456</v>
      </c>
      <c r="B7365" t="s">
        <v>9453</v>
      </c>
      <c r="C7365" t="s">
        <v>9454</v>
      </c>
      <c r="D7365" t="s">
        <v>9455</v>
      </c>
      <c r="E7365" s="117">
        <v>43031</v>
      </c>
      <c r="F7365" s="118">
        <v>0.49253472222222222</v>
      </c>
      <c r="G7365" t="s">
        <v>9457</v>
      </c>
      <c r="H7365">
        <v>806</v>
      </c>
      <c r="I7365">
        <v>13</v>
      </c>
      <c r="J7365" t="s">
        <v>25428</v>
      </c>
      <c r="L7365">
        <v>-62.250577992149303</v>
      </c>
    </row>
    <row r="7366" spans="1:12" x14ac:dyDescent="0.25">
      <c r="A7366" t="s">
        <v>9456</v>
      </c>
      <c r="B7366" t="s">
        <v>9453</v>
      </c>
      <c r="C7366" t="s">
        <v>9454</v>
      </c>
      <c r="D7366" t="s">
        <v>9455</v>
      </c>
      <c r="E7366" s="117">
        <v>43031</v>
      </c>
      <c r="F7366" s="118">
        <v>0.49253472222222222</v>
      </c>
      <c r="G7366" t="s">
        <v>9457</v>
      </c>
      <c r="H7366">
        <v>806</v>
      </c>
      <c r="I7366">
        <v>14</v>
      </c>
      <c r="J7366" t="s">
        <v>25428</v>
      </c>
      <c r="L7366">
        <v>286.49987800000002</v>
      </c>
    </row>
    <row r="7367" spans="1:12" x14ac:dyDescent="0.25">
      <c r="A7367" t="s">
        <v>9456</v>
      </c>
      <c r="B7367" t="s">
        <v>9453</v>
      </c>
      <c r="C7367" t="s">
        <v>9454</v>
      </c>
      <c r="D7367" t="s">
        <v>9455</v>
      </c>
      <c r="E7367" s="117">
        <v>43031</v>
      </c>
      <c r="F7367" s="118">
        <v>0.49253472222222222</v>
      </c>
      <c r="G7367" t="s">
        <v>9457</v>
      </c>
      <c r="H7367">
        <v>806</v>
      </c>
      <c r="I7367">
        <v>15</v>
      </c>
      <c r="J7367" t="s">
        <v>25428</v>
      </c>
      <c r="L7367" t="s">
        <v>25465</v>
      </c>
    </row>
    <row r="7368" spans="1:12" x14ac:dyDescent="0.25">
      <c r="A7368" t="s">
        <v>9456</v>
      </c>
      <c r="B7368" t="s">
        <v>9453</v>
      </c>
      <c r="C7368" t="s">
        <v>9454</v>
      </c>
      <c r="D7368" t="s">
        <v>9455</v>
      </c>
      <c r="E7368" s="117">
        <v>43031</v>
      </c>
      <c r="F7368" s="118">
        <v>0.49253472222222222</v>
      </c>
      <c r="G7368" t="s">
        <v>9457</v>
      </c>
      <c r="H7368">
        <v>806</v>
      </c>
      <c r="I7368">
        <v>19</v>
      </c>
      <c r="J7368" t="s">
        <v>25428</v>
      </c>
      <c r="L7368" t="s">
        <v>25690</v>
      </c>
    </row>
    <row r="7369" spans="1:12" x14ac:dyDescent="0.25">
      <c r="A7369" t="s">
        <v>9456</v>
      </c>
      <c r="B7369" t="s">
        <v>9453</v>
      </c>
      <c r="C7369" t="s">
        <v>9454</v>
      </c>
      <c r="D7369" t="s">
        <v>9455</v>
      </c>
      <c r="E7369" s="117">
        <v>43031</v>
      </c>
      <c r="F7369" s="118">
        <v>0.49253472222222222</v>
      </c>
      <c r="G7369" t="s">
        <v>9457</v>
      </c>
      <c r="H7369">
        <v>806</v>
      </c>
      <c r="I7369">
        <v>20</v>
      </c>
      <c r="J7369" t="s">
        <v>25428</v>
      </c>
      <c r="L7369" t="s">
        <v>558</v>
      </c>
    </row>
    <row r="7370" spans="1:12" x14ac:dyDescent="0.25">
      <c r="A7370" t="s">
        <v>9456</v>
      </c>
      <c r="B7370" t="s">
        <v>9453</v>
      </c>
      <c r="C7370" t="s">
        <v>9454</v>
      </c>
      <c r="D7370" t="s">
        <v>9455</v>
      </c>
      <c r="E7370" s="117">
        <v>43031</v>
      </c>
      <c r="F7370" s="118">
        <v>0.49253472222222222</v>
      </c>
      <c r="G7370" t="s">
        <v>9457</v>
      </c>
      <c r="H7370">
        <v>806</v>
      </c>
      <c r="I7370">
        <v>22</v>
      </c>
      <c r="J7370" t="s">
        <v>25428</v>
      </c>
      <c r="L7370" t="s">
        <v>25691</v>
      </c>
    </row>
    <row r="7371" spans="1:12" x14ac:dyDescent="0.25">
      <c r="A7371" t="s">
        <v>9456</v>
      </c>
      <c r="B7371" t="s">
        <v>9453</v>
      </c>
      <c r="C7371" t="s">
        <v>9454</v>
      </c>
      <c r="D7371" t="s">
        <v>9455</v>
      </c>
      <c r="E7371" s="117">
        <v>43031</v>
      </c>
      <c r="F7371" s="118">
        <v>0.49255787037037035</v>
      </c>
      <c r="G7371" t="s">
        <v>9457</v>
      </c>
      <c r="H7371">
        <v>807</v>
      </c>
      <c r="I7371">
        <v>2</v>
      </c>
      <c r="J7371" t="s">
        <v>25428</v>
      </c>
      <c r="L7371" t="s">
        <v>5</v>
      </c>
    </row>
    <row r="7372" spans="1:12" x14ac:dyDescent="0.25">
      <c r="A7372" t="s">
        <v>9456</v>
      </c>
      <c r="B7372" t="s">
        <v>9453</v>
      </c>
      <c r="C7372" t="s">
        <v>9454</v>
      </c>
      <c r="D7372" t="s">
        <v>9455</v>
      </c>
      <c r="E7372" s="117">
        <v>43031</v>
      </c>
      <c r="F7372" s="118">
        <v>0.49255787037037035</v>
      </c>
      <c r="G7372" t="s">
        <v>9457</v>
      </c>
      <c r="H7372">
        <v>807</v>
      </c>
      <c r="I7372">
        <v>5</v>
      </c>
      <c r="J7372" t="s">
        <v>25428</v>
      </c>
      <c r="L7372" t="s">
        <v>179</v>
      </c>
    </row>
    <row r="7373" spans="1:12" x14ac:dyDescent="0.25">
      <c r="A7373" t="s">
        <v>9456</v>
      </c>
      <c r="B7373" t="s">
        <v>9453</v>
      </c>
      <c r="C7373" t="s">
        <v>9454</v>
      </c>
      <c r="D7373" t="s">
        <v>9455</v>
      </c>
      <c r="E7373" s="117">
        <v>43031</v>
      </c>
      <c r="F7373" s="118">
        <v>0.49255787037037035</v>
      </c>
      <c r="G7373" t="s">
        <v>9457</v>
      </c>
      <c r="H7373">
        <v>807</v>
      </c>
      <c r="I7373">
        <v>7</v>
      </c>
      <c r="J7373" t="s">
        <v>25428</v>
      </c>
      <c r="L7373">
        <v>180</v>
      </c>
    </row>
    <row r="7374" spans="1:12" x14ac:dyDescent="0.25">
      <c r="A7374" t="s">
        <v>9456</v>
      </c>
      <c r="B7374" t="s">
        <v>9453</v>
      </c>
      <c r="C7374" t="s">
        <v>9454</v>
      </c>
      <c r="D7374" t="s">
        <v>9455</v>
      </c>
      <c r="E7374" s="117">
        <v>43031</v>
      </c>
      <c r="F7374" s="118">
        <v>0.49255787037037035</v>
      </c>
      <c r="G7374" t="s">
        <v>9457</v>
      </c>
      <c r="H7374">
        <v>807</v>
      </c>
      <c r="I7374">
        <v>8</v>
      </c>
      <c r="J7374" t="s">
        <v>25428</v>
      </c>
      <c r="L7374">
        <v>100000</v>
      </c>
    </row>
    <row r="7375" spans="1:12" x14ac:dyDescent="0.25">
      <c r="A7375" t="s">
        <v>9456</v>
      </c>
      <c r="B7375" t="s">
        <v>9453</v>
      </c>
      <c r="C7375" t="s">
        <v>9454</v>
      </c>
      <c r="D7375" t="s">
        <v>9455</v>
      </c>
      <c r="E7375" s="117">
        <v>43031</v>
      </c>
      <c r="F7375" s="118">
        <v>0.49256944444444445</v>
      </c>
      <c r="G7375" t="s">
        <v>9457</v>
      </c>
      <c r="H7375">
        <v>807</v>
      </c>
      <c r="I7375">
        <v>12</v>
      </c>
      <c r="J7375" t="s">
        <v>25428</v>
      </c>
      <c r="L7375">
        <v>-11.8169898111663</v>
      </c>
    </row>
    <row r="7376" spans="1:12" x14ac:dyDescent="0.25">
      <c r="A7376" t="s">
        <v>9456</v>
      </c>
      <c r="B7376" t="s">
        <v>9453</v>
      </c>
      <c r="C7376" t="s">
        <v>9454</v>
      </c>
      <c r="D7376" t="s">
        <v>9455</v>
      </c>
      <c r="E7376" s="117">
        <v>43031</v>
      </c>
      <c r="F7376" s="118">
        <v>0.49256944444444445</v>
      </c>
      <c r="G7376" t="s">
        <v>9457</v>
      </c>
      <c r="H7376">
        <v>807</v>
      </c>
      <c r="I7376">
        <v>13</v>
      </c>
      <c r="J7376" t="s">
        <v>25428</v>
      </c>
      <c r="L7376">
        <v>-62.083661023476999</v>
      </c>
    </row>
    <row r="7377" spans="1:12" x14ac:dyDescent="0.25">
      <c r="A7377" t="s">
        <v>9456</v>
      </c>
      <c r="B7377" t="s">
        <v>9453</v>
      </c>
      <c r="C7377" t="s">
        <v>9454</v>
      </c>
      <c r="D7377" t="s">
        <v>9455</v>
      </c>
      <c r="E7377" s="117">
        <v>43031</v>
      </c>
      <c r="F7377" s="118">
        <v>0.49256944444444445</v>
      </c>
      <c r="G7377" t="s">
        <v>9457</v>
      </c>
      <c r="H7377">
        <v>807</v>
      </c>
      <c r="I7377">
        <v>14</v>
      </c>
      <c r="J7377" t="s">
        <v>25428</v>
      </c>
      <c r="L7377">
        <v>313.99612400000001</v>
      </c>
    </row>
    <row r="7378" spans="1:12" x14ac:dyDescent="0.25">
      <c r="A7378" t="s">
        <v>9456</v>
      </c>
      <c r="B7378" t="s">
        <v>9453</v>
      </c>
      <c r="C7378" t="s">
        <v>9454</v>
      </c>
      <c r="D7378" t="s">
        <v>9455</v>
      </c>
      <c r="E7378" s="117">
        <v>43031</v>
      </c>
      <c r="F7378" s="118">
        <v>0.49256944444444445</v>
      </c>
      <c r="G7378" t="s">
        <v>9457</v>
      </c>
      <c r="H7378">
        <v>807</v>
      </c>
      <c r="I7378">
        <v>15</v>
      </c>
      <c r="J7378" t="s">
        <v>25428</v>
      </c>
      <c r="L7378" t="s">
        <v>25414</v>
      </c>
    </row>
    <row r="7379" spans="1:12" x14ac:dyDescent="0.25">
      <c r="A7379" t="s">
        <v>9456</v>
      </c>
      <c r="B7379" t="s">
        <v>9453</v>
      </c>
      <c r="C7379" t="s">
        <v>9454</v>
      </c>
      <c r="D7379" t="s">
        <v>9455</v>
      </c>
      <c r="E7379" s="117">
        <v>43031</v>
      </c>
      <c r="F7379" s="118">
        <v>0.49256944444444445</v>
      </c>
      <c r="G7379" t="s">
        <v>9457</v>
      </c>
      <c r="H7379">
        <v>807</v>
      </c>
      <c r="I7379">
        <v>19</v>
      </c>
      <c r="J7379" t="s">
        <v>25428</v>
      </c>
      <c r="L7379" t="s">
        <v>25693</v>
      </c>
    </row>
    <row r="7380" spans="1:12" x14ac:dyDescent="0.25">
      <c r="A7380" t="s">
        <v>9456</v>
      </c>
      <c r="B7380" t="s">
        <v>9453</v>
      </c>
      <c r="C7380" t="s">
        <v>9454</v>
      </c>
      <c r="D7380" t="s">
        <v>9455</v>
      </c>
      <c r="E7380" s="117">
        <v>43031</v>
      </c>
      <c r="F7380" s="118">
        <v>0.49256944444444445</v>
      </c>
      <c r="G7380" t="s">
        <v>9457</v>
      </c>
      <c r="H7380">
        <v>807</v>
      </c>
      <c r="I7380">
        <v>20</v>
      </c>
      <c r="J7380" t="s">
        <v>25428</v>
      </c>
      <c r="L7380" t="s">
        <v>42</v>
      </c>
    </row>
    <row r="7381" spans="1:12" x14ac:dyDescent="0.25">
      <c r="A7381" t="s">
        <v>9456</v>
      </c>
      <c r="B7381" t="s">
        <v>9453</v>
      </c>
      <c r="C7381" t="s">
        <v>9454</v>
      </c>
      <c r="D7381" t="s">
        <v>9455</v>
      </c>
      <c r="E7381" s="117">
        <v>43031</v>
      </c>
      <c r="F7381" s="118">
        <v>0.49258101851851849</v>
      </c>
      <c r="G7381" t="s">
        <v>9457</v>
      </c>
      <c r="H7381">
        <v>807</v>
      </c>
      <c r="I7381">
        <v>22</v>
      </c>
      <c r="J7381" t="s">
        <v>25428</v>
      </c>
      <c r="L7381" t="s">
        <v>25694</v>
      </c>
    </row>
    <row r="7382" spans="1:12" x14ac:dyDescent="0.25">
      <c r="A7382" t="s">
        <v>9456</v>
      </c>
      <c r="B7382" t="s">
        <v>9453</v>
      </c>
      <c r="C7382" t="s">
        <v>9454</v>
      </c>
      <c r="D7382" t="s">
        <v>9455</v>
      </c>
      <c r="E7382" s="117">
        <v>43031</v>
      </c>
      <c r="F7382" s="118">
        <v>0.49259259259259264</v>
      </c>
      <c r="G7382" t="s">
        <v>9457</v>
      </c>
      <c r="H7382">
        <v>808</v>
      </c>
      <c r="I7382">
        <v>2</v>
      </c>
      <c r="J7382" t="s">
        <v>25428</v>
      </c>
      <c r="L7382" t="s">
        <v>5</v>
      </c>
    </row>
    <row r="7383" spans="1:12" x14ac:dyDescent="0.25">
      <c r="A7383" t="s">
        <v>9456</v>
      </c>
      <c r="B7383" t="s">
        <v>9453</v>
      </c>
      <c r="C7383" t="s">
        <v>9454</v>
      </c>
      <c r="D7383" t="s">
        <v>9455</v>
      </c>
      <c r="E7383" s="117">
        <v>43031</v>
      </c>
      <c r="F7383" s="118">
        <v>0.49259259259259264</v>
      </c>
      <c r="G7383" t="s">
        <v>9457</v>
      </c>
      <c r="H7383">
        <v>808</v>
      </c>
      <c r="I7383">
        <v>5</v>
      </c>
      <c r="J7383" t="s">
        <v>25428</v>
      </c>
      <c r="L7383" t="s">
        <v>179</v>
      </c>
    </row>
    <row r="7384" spans="1:12" x14ac:dyDescent="0.25">
      <c r="A7384" t="s">
        <v>9456</v>
      </c>
      <c r="B7384" t="s">
        <v>9453</v>
      </c>
      <c r="C7384" t="s">
        <v>9454</v>
      </c>
      <c r="D7384" t="s">
        <v>9455</v>
      </c>
      <c r="E7384" s="117">
        <v>43031</v>
      </c>
      <c r="F7384" s="118">
        <v>0.49260416666666668</v>
      </c>
      <c r="G7384" t="s">
        <v>9457</v>
      </c>
      <c r="H7384">
        <v>808</v>
      </c>
      <c r="I7384">
        <v>7</v>
      </c>
      <c r="J7384" t="s">
        <v>25428</v>
      </c>
      <c r="L7384">
        <v>181</v>
      </c>
    </row>
    <row r="7385" spans="1:12" x14ac:dyDescent="0.25">
      <c r="A7385" t="s">
        <v>9456</v>
      </c>
      <c r="B7385" t="s">
        <v>9453</v>
      </c>
      <c r="C7385" t="s">
        <v>9454</v>
      </c>
      <c r="D7385" t="s">
        <v>9455</v>
      </c>
      <c r="E7385" s="117">
        <v>43031</v>
      </c>
      <c r="F7385" s="118">
        <v>0.49260416666666668</v>
      </c>
      <c r="G7385" t="s">
        <v>9457</v>
      </c>
      <c r="H7385">
        <v>808</v>
      </c>
      <c r="I7385">
        <v>8</v>
      </c>
      <c r="J7385" t="s">
        <v>25428</v>
      </c>
      <c r="L7385">
        <v>100000</v>
      </c>
    </row>
    <row r="7386" spans="1:12" x14ac:dyDescent="0.25">
      <c r="A7386" t="s">
        <v>9456</v>
      </c>
      <c r="B7386" t="s">
        <v>9453</v>
      </c>
      <c r="C7386" t="s">
        <v>9454</v>
      </c>
      <c r="D7386" t="s">
        <v>9455</v>
      </c>
      <c r="E7386" s="117">
        <v>43031</v>
      </c>
      <c r="F7386" s="118">
        <v>0.49260416666666668</v>
      </c>
      <c r="G7386" t="s">
        <v>9457</v>
      </c>
      <c r="H7386">
        <v>808</v>
      </c>
      <c r="I7386">
        <v>12</v>
      </c>
      <c r="J7386" t="s">
        <v>25428</v>
      </c>
      <c r="L7386">
        <v>-11.8127698614074</v>
      </c>
    </row>
    <row r="7387" spans="1:12" x14ac:dyDescent="0.25">
      <c r="A7387" t="s">
        <v>9456</v>
      </c>
      <c r="B7387" t="s">
        <v>9453</v>
      </c>
      <c r="C7387" t="s">
        <v>9454</v>
      </c>
      <c r="D7387" t="s">
        <v>9455</v>
      </c>
      <c r="E7387" s="117">
        <v>43031</v>
      </c>
      <c r="F7387" s="118">
        <v>0.49260416666666668</v>
      </c>
      <c r="G7387" t="s">
        <v>9457</v>
      </c>
      <c r="H7387">
        <v>808</v>
      </c>
      <c r="I7387">
        <v>13</v>
      </c>
      <c r="J7387" t="s">
        <v>25428</v>
      </c>
      <c r="L7387">
        <v>-62.086239967457999</v>
      </c>
    </row>
    <row r="7388" spans="1:12" x14ac:dyDescent="0.25">
      <c r="A7388" t="s">
        <v>9456</v>
      </c>
      <c r="B7388" t="s">
        <v>9453</v>
      </c>
      <c r="C7388" t="s">
        <v>9454</v>
      </c>
      <c r="D7388" t="s">
        <v>9455</v>
      </c>
      <c r="E7388" s="117">
        <v>43031</v>
      </c>
      <c r="F7388" s="118">
        <v>0.49260416666666668</v>
      </c>
      <c r="G7388" t="s">
        <v>9457</v>
      </c>
      <c r="H7388">
        <v>808</v>
      </c>
      <c r="I7388">
        <v>14</v>
      </c>
      <c r="J7388" t="s">
        <v>25428</v>
      </c>
      <c r="L7388">
        <v>302.99392699999999</v>
      </c>
    </row>
    <row r="7389" spans="1:12" x14ac:dyDescent="0.25">
      <c r="A7389" t="s">
        <v>9456</v>
      </c>
      <c r="B7389" t="s">
        <v>9453</v>
      </c>
      <c r="C7389" t="s">
        <v>9454</v>
      </c>
      <c r="D7389" t="s">
        <v>9455</v>
      </c>
      <c r="E7389" s="117">
        <v>43031</v>
      </c>
      <c r="F7389" s="118">
        <v>0.49260416666666668</v>
      </c>
      <c r="G7389" t="s">
        <v>9457</v>
      </c>
      <c r="H7389">
        <v>808</v>
      </c>
      <c r="I7389">
        <v>15</v>
      </c>
      <c r="J7389" t="s">
        <v>25428</v>
      </c>
      <c r="L7389" t="s">
        <v>25414</v>
      </c>
    </row>
    <row r="7390" spans="1:12" x14ac:dyDescent="0.25">
      <c r="A7390" t="s">
        <v>9456</v>
      </c>
      <c r="B7390" t="s">
        <v>9453</v>
      </c>
      <c r="C7390" t="s">
        <v>9454</v>
      </c>
      <c r="D7390" t="s">
        <v>9455</v>
      </c>
      <c r="E7390" s="117">
        <v>43031</v>
      </c>
      <c r="F7390" s="118">
        <v>0.49261574074074077</v>
      </c>
      <c r="G7390" t="s">
        <v>9457</v>
      </c>
      <c r="H7390">
        <v>808</v>
      </c>
      <c r="I7390">
        <v>19</v>
      </c>
      <c r="J7390" t="s">
        <v>25428</v>
      </c>
      <c r="L7390" t="s">
        <v>25696</v>
      </c>
    </row>
    <row r="7391" spans="1:12" x14ac:dyDescent="0.25">
      <c r="A7391" t="s">
        <v>9456</v>
      </c>
      <c r="B7391" t="s">
        <v>9453</v>
      </c>
      <c r="C7391" t="s">
        <v>9454</v>
      </c>
      <c r="D7391" t="s">
        <v>9455</v>
      </c>
      <c r="E7391" s="117">
        <v>43031</v>
      </c>
      <c r="F7391" s="118">
        <v>0.49261574074074077</v>
      </c>
      <c r="G7391" t="s">
        <v>9457</v>
      </c>
      <c r="H7391">
        <v>808</v>
      </c>
      <c r="I7391">
        <v>20</v>
      </c>
      <c r="J7391" t="s">
        <v>25428</v>
      </c>
      <c r="L7391" t="s">
        <v>42</v>
      </c>
    </row>
    <row r="7392" spans="1:12" x14ac:dyDescent="0.25">
      <c r="A7392" t="s">
        <v>9456</v>
      </c>
      <c r="B7392" t="s">
        <v>9453</v>
      </c>
      <c r="C7392" t="s">
        <v>9454</v>
      </c>
      <c r="D7392" t="s">
        <v>9455</v>
      </c>
      <c r="E7392" s="117">
        <v>43031</v>
      </c>
      <c r="F7392" s="118">
        <v>0.49261574074074077</v>
      </c>
      <c r="G7392" t="s">
        <v>9457</v>
      </c>
      <c r="H7392">
        <v>808</v>
      </c>
      <c r="I7392">
        <v>22</v>
      </c>
      <c r="J7392" t="s">
        <v>25428</v>
      </c>
      <c r="L7392" t="s">
        <v>25697</v>
      </c>
    </row>
    <row r="7393" spans="1:12" x14ac:dyDescent="0.25">
      <c r="A7393" t="s">
        <v>9456</v>
      </c>
      <c r="B7393" t="s">
        <v>9453</v>
      </c>
      <c r="C7393" t="s">
        <v>9454</v>
      </c>
      <c r="D7393" t="s">
        <v>9455</v>
      </c>
      <c r="E7393" s="117">
        <v>43031</v>
      </c>
      <c r="F7393" s="118">
        <v>0.4926388888888889</v>
      </c>
      <c r="G7393" t="s">
        <v>9457</v>
      </c>
      <c r="H7393">
        <v>809</v>
      </c>
      <c r="I7393">
        <v>2</v>
      </c>
      <c r="J7393" t="s">
        <v>25428</v>
      </c>
      <c r="L7393" t="s">
        <v>5</v>
      </c>
    </row>
    <row r="7394" spans="1:12" x14ac:dyDescent="0.25">
      <c r="A7394" t="s">
        <v>9456</v>
      </c>
      <c r="B7394" t="s">
        <v>9453</v>
      </c>
      <c r="C7394" t="s">
        <v>9454</v>
      </c>
      <c r="D7394" t="s">
        <v>9455</v>
      </c>
      <c r="E7394" s="117">
        <v>43031</v>
      </c>
      <c r="F7394" s="118">
        <v>0.4926388888888889</v>
      </c>
      <c r="G7394" t="s">
        <v>9457</v>
      </c>
      <c r="H7394">
        <v>809</v>
      </c>
      <c r="I7394">
        <v>5</v>
      </c>
      <c r="J7394" t="s">
        <v>25428</v>
      </c>
      <c r="L7394" t="s">
        <v>179</v>
      </c>
    </row>
    <row r="7395" spans="1:12" x14ac:dyDescent="0.25">
      <c r="A7395" t="s">
        <v>9456</v>
      </c>
      <c r="B7395" t="s">
        <v>9453</v>
      </c>
      <c r="C7395" t="s">
        <v>9454</v>
      </c>
      <c r="D7395" t="s">
        <v>9455</v>
      </c>
      <c r="E7395" s="117">
        <v>43031</v>
      </c>
      <c r="F7395" s="118">
        <v>0.4926388888888889</v>
      </c>
      <c r="G7395" t="s">
        <v>9457</v>
      </c>
      <c r="H7395">
        <v>809</v>
      </c>
      <c r="I7395">
        <v>7</v>
      </c>
      <c r="J7395" t="s">
        <v>25428</v>
      </c>
      <c r="L7395">
        <v>182</v>
      </c>
    </row>
    <row r="7396" spans="1:12" x14ac:dyDescent="0.25">
      <c r="A7396" t="s">
        <v>9456</v>
      </c>
      <c r="B7396" t="s">
        <v>9453</v>
      </c>
      <c r="C7396" t="s">
        <v>9454</v>
      </c>
      <c r="D7396" t="s">
        <v>9455</v>
      </c>
      <c r="E7396" s="117">
        <v>43031</v>
      </c>
      <c r="F7396" s="118">
        <v>0.4926388888888889</v>
      </c>
      <c r="G7396" t="s">
        <v>9457</v>
      </c>
      <c r="H7396">
        <v>809</v>
      </c>
      <c r="I7396">
        <v>8</v>
      </c>
      <c r="J7396" t="s">
        <v>25428</v>
      </c>
      <c r="L7396">
        <v>100000</v>
      </c>
    </row>
    <row r="7397" spans="1:12" x14ac:dyDescent="0.25">
      <c r="A7397" t="s">
        <v>9456</v>
      </c>
      <c r="B7397" t="s">
        <v>9453</v>
      </c>
      <c r="C7397" t="s">
        <v>9454</v>
      </c>
      <c r="D7397" t="s">
        <v>9455</v>
      </c>
      <c r="E7397" s="117">
        <v>43031</v>
      </c>
      <c r="F7397" s="118">
        <v>0.4926388888888889</v>
      </c>
      <c r="G7397" t="s">
        <v>9457</v>
      </c>
      <c r="H7397">
        <v>809</v>
      </c>
      <c r="I7397">
        <v>12</v>
      </c>
      <c r="J7397" t="s">
        <v>25428</v>
      </c>
      <c r="L7397">
        <v>-11.812248843042701</v>
      </c>
    </row>
    <row r="7398" spans="1:12" x14ac:dyDescent="0.25">
      <c r="A7398" t="s">
        <v>9456</v>
      </c>
      <c r="B7398" t="s">
        <v>9453</v>
      </c>
      <c r="C7398" t="s">
        <v>9454</v>
      </c>
      <c r="D7398" t="s">
        <v>9455</v>
      </c>
      <c r="E7398" s="117">
        <v>43031</v>
      </c>
      <c r="F7398" s="118">
        <v>0.4926388888888889</v>
      </c>
      <c r="G7398" t="s">
        <v>9457</v>
      </c>
      <c r="H7398">
        <v>809</v>
      </c>
      <c r="I7398">
        <v>13</v>
      </c>
      <c r="J7398" t="s">
        <v>25428</v>
      </c>
      <c r="L7398">
        <v>-62.0868589710064</v>
      </c>
    </row>
    <row r="7399" spans="1:12" x14ac:dyDescent="0.25">
      <c r="A7399" t="s">
        <v>9456</v>
      </c>
      <c r="B7399" t="s">
        <v>9453</v>
      </c>
      <c r="C7399" t="s">
        <v>9454</v>
      </c>
      <c r="D7399" t="s">
        <v>9455</v>
      </c>
      <c r="E7399" s="117">
        <v>43031</v>
      </c>
      <c r="F7399" s="118">
        <v>0.4926388888888889</v>
      </c>
      <c r="G7399" t="s">
        <v>9457</v>
      </c>
      <c r="H7399">
        <v>809</v>
      </c>
      <c r="I7399">
        <v>14</v>
      </c>
      <c r="J7399" t="s">
        <v>25428</v>
      </c>
      <c r="L7399">
        <v>328.71560699999998</v>
      </c>
    </row>
    <row r="7400" spans="1:12" x14ac:dyDescent="0.25">
      <c r="A7400" t="s">
        <v>9456</v>
      </c>
      <c r="B7400" t="s">
        <v>9453</v>
      </c>
      <c r="C7400" t="s">
        <v>9454</v>
      </c>
      <c r="D7400" t="s">
        <v>9455</v>
      </c>
      <c r="E7400" s="117">
        <v>43031</v>
      </c>
      <c r="F7400" s="118">
        <v>0.49265046296296294</v>
      </c>
      <c r="G7400" t="s">
        <v>9457</v>
      </c>
      <c r="H7400">
        <v>809</v>
      </c>
      <c r="I7400">
        <v>15</v>
      </c>
      <c r="J7400" t="s">
        <v>25428</v>
      </c>
      <c r="L7400" t="s">
        <v>25414</v>
      </c>
    </row>
    <row r="7401" spans="1:12" x14ac:dyDescent="0.25">
      <c r="A7401" t="s">
        <v>9456</v>
      </c>
      <c r="B7401" t="s">
        <v>9453</v>
      </c>
      <c r="C7401" t="s">
        <v>9454</v>
      </c>
      <c r="D7401" t="s">
        <v>9455</v>
      </c>
      <c r="E7401" s="117">
        <v>43031</v>
      </c>
      <c r="F7401" s="118">
        <v>0.49265046296296294</v>
      </c>
      <c r="G7401" t="s">
        <v>9457</v>
      </c>
      <c r="H7401">
        <v>809</v>
      </c>
      <c r="I7401">
        <v>19</v>
      </c>
      <c r="J7401" t="s">
        <v>25428</v>
      </c>
      <c r="L7401" t="s">
        <v>25699</v>
      </c>
    </row>
    <row r="7402" spans="1:12" x14ac:dyDescent="0.25">
      <c r="A7402" t="s">
        <v>9456</v>
      </c>
      <c r="B7402" t="s">
        <v>9453</v>
      </c>
      <c r="C7402" t="s">
        <v>9454</v>
      </c>
      <c r="D7402" t="s">
        <v>9455</v>
      </c>
      <c r="E7402" s="117">
        <v>43031</v>
      </c>
      <c r="F7402" s="118">
        <v>0.49265046296296294</v>
      </c>
      <c r="G7402" t="s">
        <v>9457</v>
      </c>
      <c r="H7402">
        <v>809</v>
      </c>
      <c r="I7402">
        <v>20</v>
      </c>
      <c r="J7402" t="s">
        <v>25428</v>
      </c>
      <c r="L7402" t="s">
        <v>37</v>
      </c>
    </row>
    <row r="7403" spans="1:12" x14ac:dyDescent="0.25">
      <c r="A7403" t="s">
        <v>9456</v>
      </c>
      <c r="B7403" t="s">
        <v>9453</v>
      </c>
      <c r="C7403" t="s">
        <v>9454</v>
      </c>
      <c r="D7403" t="s">
        <v>9455</v>
      </c>
      <c r="E7403" s="117">
        <v>43031</v>
      </c>
      <c r="F7403" s="118">
        <v>0.49265046296296294</v>
      </c>
      <c r="G7403" t="s">
        <v>9457</v>
      </c>
      <c r="H7403">
        <v>809</v>
      </c>
      <c r="I7403">
        <v>22</v>
      </c>
      <c r="J7403" t="s">
        <v>25428</v>
      </c>
      <c r="L7403" t="s">
        <v>25700</v>
      </c>
    </row>
    <row r="7404" spans="1:12" x14ac:dyDescent="0.25">
      <c r="A7404" t="s">
        <v>9456</v>
      </c>
      <c r="B7404" t="s">
        <v>9453</v>
      </c>
      <c r="C7404" t="s">
        <v>9454</v>
      </c>
      <c r="D7404" t="s">
        <v>9455</v>
      </c>
      <c r="E7404" s="117">
        <v>43031</v>
      </c>
      <c r="F7404" s="118">
        <v>0.49267361111111113</v>
      </c>
      <c r="G7404" t="s">
        <v>9457</v>
      </c>
      <c r="H7404">
        <v>810</v>
      </c>
      <c r="I7404">
        <v>2</v>
      </c>
      <c r="J7404" t="s">
        <v>25428</v>
      </c>
      <c r="L7404" t="s">
        <v>5</v>
      </c>
    </row>
    <row r="7405" spans="1:12" x14ac:dyDescent="0.25">
      <c r="A7405" t="s">
        <v>9456</v>
      </c>
      <c r="B7405" t="s">
        <v>9453</v>
      </c>
      <c r="C7405" t="s">
        <v>9454</v>
      </c>
      <c r="D7405" t="s">
        <v>9455</v>
      </c>
      <c r="E7405" s="117">
        <v>43031</v>
      </c>
      <c r="F7405" s="118">
        <v>0.49267361111111113</v>
      </c>
      <c r="G7405" t="s">
        <v>9457</v>
      </c>
      <c r="H7405">
        <v>810</v>
      </c>
      <c r="I7405">
        <v>5</v>
      </c>
      <c r="J7405" t="s">
        <v>25428</v>
      </c>
      <c r="L7405" t="s">
        <v>179</v>
      </c>
    </row>
    <row r="7406" spans="1:12" x14ac:dyDescent="0.25">
      <c r="A7406" t="s">
        <v>9456</v>
      </c>
      <c r="B7406" t="s">
        <v>9453</v>
      </c>
      <c r="C7406" t="s">
        <v>9454</v>
      </c>
      <c r="D7406" t="s">
        <v>9455</v>
      </c>
      <c r="E7406" s="117">
        <v>43031</v>
      </c>
      <c r="F7406" s="118">
        <v>0.49267361111111113</v>
      </c>
      <c r="G7406" t="s">
        <v>9457</v>
      </c>
      <c r="H7406">
        <v>810</v>
      </c>
      <c r="I7406">
        <v>7</v>
      </c>
      <c r="J7406" t="s">
        <v>25428</v>
      </c>
      <c r="L7406">
        <v>183</v>
      </c>
    </row>
    <row r="7407" spans="1:12" x14ac:dyDescent="0.25">
      <c r="A7407" t="s">
        <v>9456</v>
      </c>
      <c r="B7407" t="s">
        <v>9453</v>
      </c>
      <c r="C7407" t="s">
        <v>9454</v>
      </c>
      <c r="D7407" t="s">
        <v>9455</v>
      </c>
      <c r="E7407" s="117">
        <v>43031</v>
      </c>
      <c r="F7407" s="118">
        <v>0.49267361111111113</v>
      </c>
      <c r="G7407" t="s">
        <v>9457</v>
      </c>
      <c r="H7407">
        <v>810</v>
      </c>
      <c r="I7407">
        <v>8</v>
      </c>
      <c r="J7407" t="s">
        <v>25428</v>
      </c>
      <c r="L7407">
        <v>100000</v>
      </c>
    </row>
    <row r="7408" spans="1:12" x14ac:dyDescent="0.25">
      <c r="A7408" t="s">
        <v>9456</v>
      </c>
      <c r="B7408" t="s">
        <v>9453</v>
      </c>
      <c r="C7408" t="s">
        <v>9454</v>
      </c>
      <c r="D7408" t="s">
        <v>9455</v>
      </c>
      <c r="E7408" s="117">
        <v>43031</v>
      </c>
      <c r="F7408" s="118">
        <v>0.49268518518518517</v>
      </c>
      <c r="G7408" t="s">
        <v>9457</v>
      </c>
      <c r="H7408">
        <v>810</v>
      </c>
      <c r="I7408">
        <v>12</v>
      </c>
      <c r="J7408" t="s">
        <v>25428</v>
      </c>
      <c r="L7408">
        <v>-11.810187818670901</v>
      </c>
    </row>
    <row r="7409" spans="1:12" x14ac:dyDescent="0.25">
      <c r="A7409" t="s">
        <v>9456</v>
      </c>
      <c r="B7409" t="s">
        <v>9453</v>
      </c>
      <c r="C7409" t="s">
        <v>9454</v>
      </c>
      <c r="D7409" t="s">
        <v>9455</v>
      </c>
      <c r="E7409" s="117">
        <v>43031</v>
      </c>
      <c r="F7409" s="118">
        <v>0.49268518518518517</v>
      </c>
      <c r="G7409" t="s">
        <v>9457</v>
      </c>
      <c r="H7409">
        <v>810</v>
      </c>
      <c r="I7409">
        <v>13</v>
      </c>
      <c r="J7409" t="s">
        <v>25428</v>
      </c>
      <c r="L7409">
        <v>-62.088282972534998</v>
      </c>
    </row>
    <row r="7410" spans="1:12" x14ac:dyDescent="0.25">
      <c r="A7410" t="s">
        <v>9456</v>
      </c>
      <c r="B7410" t="s">
        <v>9453</v>
      </c>
      <c r="C7410" t="s">
        <v>9454</v>
      </c>
      <c r="D7410" t="s">
        <v>9455</v>
      </c>
      <c r="E7410" s="117">
        <v>43031</v>
      </c>
      <c r="F7410" s="118">
        <v>0.49268518518518517</v>
      </c>
      <c r="G7410" t="s">
        <v>9457</v>
      </c>
      <c r="H7410">
        <v>810</v>
      </c>
      <c r="I7410">
        <v>14</v>
      </c>
      <c r="J7410" t="s">
        <v>25428</v>
      </c>
      <c r="L7410">
        <v>347.01138300000002</v>
      </c>
    </row>
    <row r="7411" spans="1:12" x14ac:dyDescent="0.25">
      <c r="A7411" t="s">
        <v>9456</v>
      </c>
      <c r="B7411" t="s">
        <v>9453</v>
      </c>
      <c r="C7411" t="s">
        <v>9454</v>
      </c>
      <c r="D7411" t="s">
        <v>9455</v>
      </c>
      <c r="E7411" s="117">
        <v>43031</v>
      </c>
      <c r="F7411" s="118">
        <v>0.49268518518518517</v>
      </c>
      <c r="G7411" t="s">
        <v>9457</v>
      </c>
      <c r="H7411">
        <v>810</v>
      </c>
      <c r="I7411">
        <v>15</v>
      </c>
      <c r="J7411" t="s">
        <v>25428</v>
      </c>
      <c r="L7411" t="s">
        <v>25414</v>
      </c>
    </row>
    <row r="7412" spans="1:12" x14ac:dyDescent="0.25">
      <c r="A7412" t="s">
        <v>9456</v>
      </c>
      <c r="B7412" t="s">
        <v>9453</v>
      </c>
      <c r="C7412" t="s">
        <v>9454</v>
      </c>
      <c r="D7412" t="s">
        <v>9455</v>
      </c>
      <c r="E7412" s="117">
        <v>43031</v>
      </c>
      <c r="F7412" s="118">
        <v>0.49268518518518517</v>
      </c>
      <c r="G7412" t="s">
        <v>9457</v>
      </c>
      <c r="H7412">
        <v>810</v>
      </c>
      <c r="I7412">
        <v>19</v>
      </c>
      <c r="J7412" t="s">
        <v>25428</v>
      </c>
      <c r="L7412" t="s">
        <v>25702</v>
      </c>
    </row>
    <row r="7413" spans="1:12" x14ac:dyDescent="0.25">
      <c r="A7413" t="s">
        <v>9456</v>
      </c>
      <c r="B7413" t="s">
        <v>9453</v>
      </c>
      <c r="C7413" t="s">
        <v>9454</v>
      </c>
      <c r="D7413" t="s">
        <v>9455</v>
      </c>
      <c r="E7413" s="117">
        <v>43031</v>
      </c>
      <c r="F7413" s="118">
        <v>0.49268518518518517</v>
      </c>
      <c r="G7413" t="s">
        <v>9457</v>
      </c>
      <c r="H7413">
        <v>810</v>
      </c>
      <c r="I7413">
        <v>20</v>
      </c>
      <c r="J7413" t="s">
        <v>25428</v>
      </c>
      <c r="L7413" t="s">
        <v>37</v>
      </c>
    </row>
    <row r="7414" spans="1:12" x14ac:dyDescent="0.25">
      <c r="A7414" t="s">
        <v>9456</v>
      </c>
      <c r="B7414" t="s">
        <v>9453</v>
      </c>
      <c r="C7414" t="s">
        <v>9454</v>
      </c>
      <c r="D7414" t="s">
        <v>9455</v>
      </c>
      <c r="E7414" s="117">
        <v>43031</v>
      </c>
      <c r="F7414" s="118">
        <v>0.49268518518518517</v>
      </c>
      <c r="G7414" t="s">
        <v>9457</v>
      </c>
      <c r="H7414">
        <v>810</v>
      </c>
      <c r="I7414">
        <v>22</v>
      </c>
      <c r="J7414" t="s">
        <v>25428</v>
      </c>
      <c r="L7414" t="s">
        <v>25703</v>
      </c>
    </row>
    <row r="7415" spans="1:12" x14ac:dyDescent="0.25">
      <c r="A7415" t="s">
        <v>9456</v>
      </c>
      <c r="B7415" t="s">
        <v>9453</v>
      </c>
      <c r="C7415" t="s">
        <v>9454</v>
      </c>
      <c r="D7415" t="s">
        <v>9455</v>
      </c>
      <c r="E7415" s="117">
        <v>43031</v>
      </c>
      <c r="F7415" s="118">
        <v>0.4927083333333333</v>
      </c>
      <c r="G7415" t="s">
        <v>9457</v>
      </c>
      <c r="H7415">
        <v>811</v>
      </c>
      <c r="I7415">
        <v>2</v>
      </c>
      <c r="J7415" t="s">
        <v>25428</v>
      </c>
      <c r="L7415" t="s">
        <v>5</v>
      </c>
    </row>
    <row r="7416" spans="1:12" x14ac:dyDescent="0.25">
      <c r="A7416" t="s">
        <v>9456</v>
      </c>
      <c r="B7416" t="s">
        <v>9453</v>
      </c>
      <c r="C7416" t="s">
        <v>9454</v>
      </c>
      <c r="D7416" t="s">
        <v>9455</v>
      </c>
      <c r="E7416" s="117">
        <v>43031</v>
      </c>
      <c r="F7416" s="118">
        <v>0.4927083333333333</v>
      </c>
      <c r="G7416" t="s">
        <v>9457</v>
      </c>
      <c r="H7416">
        <v>811</v>
      </c>
      <c r="I7416">
        <v>5</v>
      </c>
      <c r="J7416" t="s">
        <v>25428</v>
      </c>
      <c r="L7416" t="s">
        <v>179</v>
      </c>
    </row>
    <row r="7417" spans="1:12" x14ac:dyDescent="0.25">
      <c r="A7417" t="s">
        <v>9456</v>
      </c>
      <c r="B7417" t="s">
        <v>9453</v>
      </c>
      <c r="C7417" t="s">
        <v>9454</v>
      </c>
      <c r="D7417" t="s">
        <v>9455</v>
      </c>
      <c r="E7417" s="117">
        <v>43031</v>
      </c>
      <c r="F7417" s="118">
        <v>0.4927083333333333</v>
      </c>
      <c r="G7417" t="s">
        <v>9457</v>
      </c>
      <c r="H7417">
        <v>811</v>
      </c>
      <c r="I7417">
        <v>7</v>
      </c>
      <c r="J7417" t="s">
        <v>25428</v>
      </c>
      <c r="L7417">
        <v>184</v>
      </c>
    </row>
    <row r="7418" spans="1:12" x14ac:dyDescent="0.25">
      <c r="A7418" t="s">
        <v>9456</v>
      </c>
      <c r="B7418" t="s">
        <v>9453</v>
      </c>
      <c r="C7418" t="s">
        <v>9454</v>
      </c>
      <c r="D7418" t="s">
        <v>9455</v>
      </c>
      <c r="E7418" s="117">
        <v>43031</v>
      </c>
      <c r="F7418" s="118">
        <v>0.4927199074074074</v>
      </c>
      <c r="G7418" t="s">
        <v>9457</v>
      </c>
      <c r="H7418">
        <v>811</v>
      </c>
      <c r="I7418">
        <v>8</v>
      </c>
      <c r="J7418" t="s">
        <v>25428</v>
      </c>
      <c r="L7418">
        <v>100000</v>
      </c>
    </row>
    <row r="7419" spans="1:12" x14ac:dyDescent="0.25">
      <c r="A7419" t="s">
        <v>9456</v>
      </c>
      <c r="B7419" t="s">
        <v>9453</v>
      </c>
      <c r="C7419" t="s">
        <v>9454</v>
      </c>
      <c r="D7419" t="s">
        <v>9455</v>
      </c>
      <c r="E7419" s="117">
        <v>43031</v>
      </c>
      <c r="F7419" s="118">
        <v>0.4927199074074074</v>
      </c>
      <c r="G7419" t="s">
        <v>9457</v>
      </c>
      <c r="H7419">
        <v>811</v>
      </c>
      <c r="I7419">
        <v>12</v>
      </c>
      <c r="J7419" t="s">
        <v>25428</v>
      </c>
      <c r="L7419">
        <v>-11.8041848676336</v>
      </c>
    </row>
    <row r="7420" spans="1:12" x14ac:dyDescent="0.25">
      <c r="A7420" t="s">
        <v>9456</v>
      </c>
      <c r="B7420" t="s">
        <v>9453</v>
      </c>
      <c r="C7420" t="s">
        <v>9454</v>
      </c>
      <c r="D7420" t="s">
        <v>9455</v>
      </c>
      <c r="E7420" s="117">
        <v>43031</v>
      </c>
      <c r="F7420" s="118">
        <v>0.4927199074074074</v>
      </c>
      <c r="G7420" t="s">
        <v>9457</v>
      </c>
      <c r="H7420">
        <v>811</v>
      </c>
      <c r="I7420">
        <v>13</v>
      </c>
      <c r="J7420" t="s">
        <v>25428</v>
      </c>
      <c r="L7420">
        <v>-62.088900970262202</v>
      </c>
    </row>
    <row r="7421" spans="1:12" x14ac:dyDescent="0.25">
      <c r="A7421" t="s">
        <v>9456</v>
      </c>
      <c r="B7421" t="s">
        <v>9453</v>
      </c>
      <c r="C7421" t="s">
        <v>9454</v>
      </c>
      <c r="D7421" t="s">
        <v>9455</v>
      </c>
      <c r="E7421" s="117">
        <v>43031</v>
      </c>
      <c r="F7421" s="118">
        <v>0.4927199074074074</v>
      </c>
      <c r="G7421" t="s">
        <v>9457</v>
      </c>
      <c r="H7421">
        <v>811</v>
      </c>
      <c r="I7421">
        <v>14</v>
      </c>
      <c r="J7421" t="s">
        <v>25428</v>
      </c>
      <c r="L7421">
        <v>309.51086400000003</v>
      </c>
    </row>
    <row r="7422" spans="1:12" x14ac:dyDescent="0.25">
      <c r="A7422" t="s">
        <v>9456</v>
      </c>
      <c r="B7422" t="s">
        <v>9453</v>
      </c>
      <c r="C7422" t="s">
        <v>9454</v>
      </c>
      <c r="D7422" t="s">
        <v>9455</v>
      </c>
      <c r="E7422" s="117">
        <v>43031</v>
      </c>
      <c r="F7422" s="118">
        <v>0.4927199074074074</v>
      </c>
      <c r="G7422" t="s">
        <v>9457</v>
      </c>
      <c r="H7422">
        <v>811</v>
      </c>
      <c r="I7422">
        <v>15</v>
      </c>
      <c r="J7422" t="s">
        <v>25428</v>
      </c>
      <c r="L7422" t="s">
        <v>25414</v>
      </c>
    </row>
    <row r="7423" spans="1:12" x14ac:dyDescent="0.25">
      <c r="A7423" t="s">
        <v>9456</v>
      </c>
      <c r="B7423" t="s">
        <v>9453</v>
      </c>
      <c r="C7423" t="s">
        <v>9454</v>
      </c>
      <c r="D7423" t="s">
        <v>9455</v>
      </c>
      <c r="E7423" s="117">
        <v>43031</v>
      </c>
      <c r="F7423" s="118">
        <v>0.4927199074074074</v>
      </c>
      <c r="G7423" t="s">
        <v>9457</v>
      </c>
      <c r="H7423">
        <v>811</v>
      </c>
      <c r="I7423">
        <v>19</v>
      </c>
      <c r="J7423" t="s">
        <v>25428</v>
      </c>
      <c r="L7423" t="s">
        <v>25705</v>
      </c>
    </row>
    <row r="7424" spans="1:12" x14ac:dyDescent="0.25">
      <c r="A7424" t="s">
        <v>9456</v>
      </c>
      <c r="B7424" t="s">
        <v>9453</v>
      </c>
      <c r="C7424" t="s">
        <v>9454</v>
      </c>
      <c r="D7424" t="s">
        <v>9455</v>
      </c>
      <c r="E7424" s="117">
        <v>43031</v>
      </c>
      <c r="F7424" s="118">
        <v>0.49273148148148144</v>
      </c>
      <c r="G7424" t="s">
        <v>9457</v>
      </c>
      <c r="H7424">
        <v>811</v>
      </c>
      <c r="I7424">
        <v>20</v>
      </c>
      <c r="J7424" t="s">
        <v>25428</v>
      </c>
      <c r="L7424" t="s">
        <v>37</v>
      </c>
    </row>
    <row r="7425" spans="1:12" x14ac:dyDescent="0.25">
      <c r="A7425" t="s">
        <v>9456</v>
      </c>
      <c r="B7425" t="s">
        <v>9453</v>
      </c>
      <c r="C7425" t="s">
        <v>9454</v>
      </c>
      <c r="D7425" t="s">
        <v>9455</v>
      </c>
      <c r="E7425" s="117">
        <v>43031</v>
      </c>
      <c r="F7425" s="118">
        <v>0.49273148148148144</v>
      </c>
      <c r="G7425" t="s">
        <v>9457</v>
      </c>
      <c r="H7425">
        <v>811</v>
      </c>
      <c r="I7425">
        <v>22</v>
      </c>
      <c r="J7425" t="s">
        <v>25428</v>
      </c>
      <c r="L7425" t="s">
        <v>25706</v>
      </c>
    </row>
    <row r="7426" spans="1:12" x14ac:dyDescent="0.25">
      <c r="A7426" t="s">
        <v>9456</v>
      </c>
      <c r="B7426" t="s">
        <v>9453</v>
      </c>
      <c r="C7426" t="s">
        <v>9454</v>
      </c>
      <c r="D7426" t="s">
        <v>9455</v>
      </c>
      <c r="E7426" s="117">
        <v>43031</v>
      </c>
      <c r="F7426" s="118">
        <v>0.49274305555555559</v>
      </c>
      <c r="G7426" t="s">
        <v>9457</v>
      </c>
      <c r="H7426">
        <v>812</v>
      </c>
      <c r="I7426">
        <v>2</v>
      </c>
      <c r="J7426" t="s">
        <v>25428</v>
      </c>
      <c r="L7426" t="s">
        <v>5</v>
      </c>
    </row>
    <row r="7427" spans="1:12" x14ac:dyDescent="0.25">
      <c r="A7427" t="s">
        <v>9456</v>
      </c>
      <c r="B7427" t="s">
        <v>9453</v>
      </c>
      <c r="C7427" t="s">
        <v>9454</v>
      </c>
      <c r="D7427" t="s">
        <v>9455</v>
      </c>
      <c r="E7427" s="117">
        <v>43031</v>
      </c>
      <c r="F7427" s="118">
        <v>0.49275462962962963</v>
      </c>
      <c r="G7427" t="s">
        <v>9457</v>
      </c>
      <c r="H7427">
        <v>812</v>
      </c>
      <c r="I7427">
        <v>5</v>
      </c>
      <c r="J7427" t="s">
        <v>25428</v>
      </c>
      <c r="L7427" t="s">
        <v>179</v>
      </c>
    </row>
    <row r="7428" spans="1:12" x14ac:dyDescent="0.25">
      <c r="A7428" t="s">
        <v>9456</v>
      </c>
      <c r="B7428" t="s">
        <v>9453</v>
      </c>
      <c r="C7428" t="s">
        <v>9454</v>
      </c>
      <c r="D7428" t="s">
        <v>9455</v>
      </c>
      <c r="E7428" s="117">
        <v>43031</v>
      </c>
      <c r="F7428" s="118">
        <v>0.49275462962962963</v>
      </c>
      <c r="G7428" t="s">
        <v>9457</v>
      </c>
      <c r="H7428">
        <v>812</v>
      </c>
      <c r="I7428">
        <v>7</v>
      </c>
      <c r="J7428" t="s">
        <v>25428</v>
      </c>
      <c r="L7428">
        <v>185</v>
      </c>
    </row>
    <row r="7429" spans="1:12" x14ac:dyDescent="0.25">
      <c r="A7429" t="s">
        <v>9456</v>
      </c>
      <c r="B7429" t="s">
        <v>9453</v>
      </c>
      <c r="C7429" t="s">
        <v>9454</v>
      </c>
      <c r="D7429" t="s">
        <v>9455</v>
      </c>
      <c r="E7429" s="117">
        <v>43031</v>
      </c>
      <c r="F7429" s="118">
        <v>0.49275462962962963</v>
      </c>
      <c r="G7429" t="s">
        <v>9457</v>
      </c>
      <c r="H7429">
        <v>812</v>
      </c>
      <c r="I7429">
        <v>8</v>
      </c>
      <c r="J7429" t="s">
        <v>25428</v>
      </c>
      <c r="L7429">
        <v>100000</v>
      </c>
    </row>
    <row r="7430" spans="1:12" x14ac:dyDescent="0.25">
      <c r="A7430" t="s">
        <v>9456</v>
      </c>
      <c r="B7430" t="s">
        <v>9453</v>
      </c>
      <c r="C7430" t="s">
        <v>9454</v>
      </c>
      <c r="D7430" t="s">
        <v>9455</v>
      </c>
      <c r="E7430" s="117">
        <v>43031</v>
      </c>
      <c r="F7430" s="118">
        <v>0.49275462962962963</v>
      </c>
      <c r="G7430" t="s">
        <v>9457</v>
      </c>
      <c r="H7430">
        <v>812</v>
      </c>
      <c r="I7430">
        <v>12</v>
      </c>
      <c r="J7430" t="s">
        <v>25428</v>
      </c>
      <c r="L7430">
        <v>-11.7987968104009</v>
      </c>
    </row>
    <row r="7431" spans="1:12" x14ac:dyDescent="0.25">
      <c r="A7431" t="s">
        <v>9456</v>
      </c>
      <c r="B7431" t="s">
        <v>9453</v>
      </c>
      <c r="C7431" t="s">
        <v>9454</v>
      </c>
      <c r="D7431" t="s">
        <v>9455</v>
      </c>
      <c r="E7431" s="117">
        <v>43031</v>
      </c>
      <c r="F7431" s="118">
        <v>0.49275462962962963</v>
      </c>
      <c r="G7431" t="s">
        <v>9457</v>
      </c>
      <c r="H7431">
        <v>812</v>
      </c>
      <c r="I7431">
        <v>13</v>
      </c>
      <c r="J7431" t="s">
        <v>25428</v>
      </c>
      <c r="L7431">
        <v>-62.087454002313002</v>
      </c>
    </row>
    <row r="7432" spans="1:12" x14ac:dyDescent="0.25">
      <c r="A7432" t="s">
        <v>9456</v>
      </c>
      <c r="B7432" t="s">
        <v>9453</v>
      </c>
      <c r="C7432" t="s">
        <v>9454</v>
      </c>
      <c r="D7432" t="s">
        <v>9455</v>
      </c>
      <c r="E7432" s="117">
        <v>43031</v>
      </c>
      <c r="F7432" s="118">
        <v>0.49275462962962963</v>
      </c>
      <c r="G7432" t="s">
        <v>9457</v>
      </c>
      <c r="H7432">
        <v>812</v>
      </c>
      <c r="I7432">
        <v>14</v>
      </c>
      <c r="J7432" t="s">
        <v>25428</v>
      </c>
      <c r="L7432">
        <v>294.24490400000002</v>
      </c>
    </row>
    <row r="7433" spans="1:12" x14ac:dyDescent="0.25">
      <c r="A7433" t="s">
        <v>9456</v>
      </c>
      <c r="B7433" t="s">
        <v>9453</v>
      </c>
      <c r="C7433" t="s">
        <v>9454</v>
      </c>
      <c r="D7433" t="s">
        <v>9455</v>
      </c>
      <c r="E7433" s="117">
        <v>43031</v>
      </c>
      <c r="F7433" s="118">
        <v>0.49275462962962963</v>
      </c>
      <c r="G7433" t="s">
        <v>9457</v>
      </c>
      <c r="H7433">
        <v>812</v>
      </c>
      <c r="I7433">
        <v>15</v>
      </c>
      <c r="J7433" t="s">
        <v>25428</v>
      </c>
      <c r="L7433" t="s">
        <v>25414</v>
      </c>
    </row>
    <row r="7434" spans="1:12" x14ac:dyDescent="0.25">
      <c r="A7434" t="s">
        <v>9456</v>
      </c>
      <c r="B7434" t="s">
        <v>9453</v>
      </c>
      <c r="C7434" t="s">
        <v>9454</v>
      </c>
      <c r="D7434" t="s">
        <v>9455</v>
      </c>
      <c r="E7434" s="117">
        <v>43031</v>
      </c>
      <c r="F7434" s="118">
        <v>0.49276620370370372</v>
      </c>
      <c r="G7434" t="s">
        <v>9457</v>
      </c>
      <c r="H7434">
        <v>812</v>
      </c>
      <c r="I7434">
        <v>19</v>
      </c>
      <c r="J7434" t="s">
        <v>25428</v>
      </c>
      <c r="L7434" t="s">
        <v>25708</v>
      </c>
    </row>
    <row r="7435" spans="1:12" x14ac:dyDescent="0.25">
      <c r="A7435" t="s">
        <v>9456</v>
      </c>
      <c r="B7435" t="s">
        <v>9453</v>
      </c>
      <c r="C7435" t="s">
        <v>9454</v>
      </c>
      <c r="D7435" t="s">
        <v>9455</v>
      </c>
      <c r="E7435" s="117">
        <v>43031</v>
      </c>
      <c r="F7435" s="118">
        <v>0.49276620370370372</v>
      </c>
      <c r="G7435" t="s">
        <v>9457</v>
      </c>
      <c r="H7435">
        <v>812</v>
      </c>
      <c r="I7435">
        <v>20</v>
      </c>
      <c r="J7435" t="s">
        <v>25428</v>
      </c>
      <c r="L7435" t="s">
        <v>42</v>
      </c>
    </row>
    <row r="7436" spans="1:12" x14ac:dyDescent="0.25">
      <c r="A7436" t="s">
        <v>9456</v>
      </c>
      <c r="B7436" t="s">
        <v>9453</v>
      </c>
      <c r="C7436" t="s">
        <v>9454</v>
      </c>
      <c r="D7436" t="s">
        <v>9455</v>
      </c>
      <c r="E7436" s="117">
        <v>43031</v>
      </c>
      <c r="F7436" s="118">
        <v>0.49276620370370372</v>
      </c>
      <c r="G7436" t="s">
        <v>9457</v>
      </c>
      <c r="H7436">
        <v>812</v>
      </c>
      <c r="I7436">
        <v>22</v>
      </c>
      <c r="J7436" t="s">
        <v>25428</v>
      </c>
      <c r="L7436" t="s">
        <v>25654</v>
      </c>
    </row>
    <row r="7437" spans="1:12" x14ac:dyDescent="0.25">
      <c r="A7437" t="s">
        <v>9456</v>
      </c>
      <c r="B7437" t="s">
        <v>9453</v>
      </c>
      <c r="C7437" t="s">
        <v>9454</v>
      </c>
      <c r="D7437" t="s">
        <v>9455</v>
      </c>
      <c r="E7437" s="117">
        <v>43031</v>
      </c>
      <c r="F7437" s="118">
        <v>0.49278935185185185</v>
      </c>
      <c r="G7437" t="s">
        <v>9457</v>
      </c>
      <c r="H7437">
        <v>813</v>
      </c>
      <c r="I7437">
        <v>2</v>
      </c>
      <c r="J7437" t="s">
        <v>25428</v>
      </c>
      <c r="L7437" t="s">
        <v>5</v>
      </c>
    </row>
    <row r="7438" spans="1:12" x14ac:dyDescent="0.25">
      <c r="A7438" t="s">
        <v>9456</v>
      </c>
      <c r="B7438" t="s">
        <v>9453</v>
      </c>
      <c r="C7438" t="s">
        <v>9454</v>
      </c>
      <c r="D7438" t="s">
        <v>9455</v>
      </c>
      <c r="E7438" s="117">
        <v>43031</v>
      </c>
      <c r="F7438" s="118">
        <v>0.49278935185185185</v>
      </c>
      <c r="G7438" t="s">
        <v>9457</v>
      </c>
      <c r="H7438">
        <v>813</v>
      </c>
      <c r="I7438">
        <v>5</v>
      </c>
      <c r="J7438" t="s">
        <v>25428</v>
      </c>
      <c r="L7438" t="s">
        <v>179</v>
      </c>
    </row>
    <row r="7439" spans="1:12" x14ac:dyDescent="0.25">
      <c r="A7439" t="s">
        <v>9456</v>
      </c>
      <c r="B7439" t="s">
        <v>9453</v>
      </c>
      <c r="C7439" t="s">
        <v>9454</v>
      </c>
      <c r="D7439" t="s">
        <v>9455</v>
      </c>
      <c r="E7439" s="117">
        <v>43031</v>
      </c>
      <c r="F7439" s="118">
        <v>0.49278935185185185</v>
      </c>
      <c r="G7439" t="s">
        <v>9457</v>
      </c>
      <c r="H7439">
        <v>813</v>
      </c>
      <c r="I7439">
        <v>7</v>
      </c>
      <c r="J7439" t="s">
        <v>25428</v>
      </c>
      <c r="L7439">
        <v>186</v>
      </c>
    </row>
    <row r="7440" spans="1:12" x14ac:dyDescent="0.25">
      <c r="A7440" t="s">
        <v>9456</v>
      </c>
      <c r="B7440" t="s">
        <v>9453</v>
      </c>
      <c r="C7440" t="s">
        <v>9454</v>
      </c>
      <c r="D7440" t="s">
        <v>9455</v>
      </c>
      <c r="E7440" s="117">
        <v>43031</v>
      </c>
      <c r="F7440" s="118">
        <v>0.49278935185185185</v>
      </c>
      <c r="G7440" t="s">
        <v>9457</v>
      </c>
      <c r="H7440">
        <v>813</v>
      </c>
      <c r="I7440">
        <v>8</v>
      </c>
      <c r="J7440" t="s">
        <v>25428</v>
      </c>
      <c r="L7440">
        <v>100000</v>
      </c>
    </row>
    <row r="7441" spans="1:12" x14ac:dyDescent="0.25">
      <c r="A7441" t="s">
        <v>9456</v>
      </c>
      <c r="B7441" t="s">
        <v>9453</v>
      </c>
      <c r="C7441" t="s">
        <v>9454</v>
      </c>
      <c r="D7441" t="s">
        <v>9455</v>
      </c>
      <c r="E7441" s="117">
        <v>43031</v>
      </c>
      <c r="F7441" s="118">
        <v>0.49278935185185185</v>
      </c>
      <c r="G7441" t="s">
        <v>9457</v>
      </c>
      <c r="H7441">
        <v>813</v>
      </c>
      <c r="I7441">
        <v>12</v>
      </c>
      <c r="J7441" t="s">
        <v>25428</v>
      </c>
      <c r="L7441">
        <v>-11.797133841839701</v>
      </c>
    </row>
    <row r="7442" spans="1:12" x14ac:dyDescent="0.25">
      <c r="A7442" t="s">
        <v>9456</v>
      </c>
      <c r="B7442" t="s">
        <v>9453</v>
      </c>
      <c r="C7442" t="s">
        <v>9454</v>
      </c>
      <c r="D7442" t="s">
        <v>9455</v>
      </c>
      <c r="E7442" s="117">
        <v>43031</v>
      </c>
      <c r="F7442" s="118">
        <v>0.49280092592592589</v>
      </c>
      <c r="G7442" t="s">
        <v>9457</v>
      </c>
      <c r="H7442">
        <v>813</v>
      </c>
      <c r="I7442">
        <v>13</v>
      </c>
      <c r="J7442" t="s">
        <v>25428</v>
      </c>
      <c r="L7442">
        <v>-62.088344998628301</v>
      </c>
    </row>
    <row r="7443" spans="1:12" x14ac:dyDescent="0.25">
      <c r="A7443" t="s">
        <v>9456</v>
      </c>
      <c r="B7443" t="s">
        <v>9453</v>
      </c>
      <c r="C7443" t="s">
        <v>9454</v>
      </c>
      <c r="D7443" t="s">
        <v>9455</v>
      </c>
      <c r="E7443" s="117">
        <v>43031</v>
      </c>
      <c r="F7443" s="118">
        <v>0.49280092592592589</v>
      </c>
      <c r="G7443" t="s">
        <v>9457</v>
      </c>
      <c r="H7443">
        <v>813</v>
      </c>
      <c r="I7443">
        <v>14</v>
      </c>
      <c r="J7443" t="s">
        <v>25428</v>
      </c>
      <c r="L7443">
        <v>312.900238</v>
      </c>
    </row>
    <row r="7444" spans="1:12" x14ac:dyDescent="0.25">
      <c r="A7444" t="s">
        <v>9456</v>
      </c>
      <c r="B7444" t="s">
        <v>9453</v>
      </c>
      <c r="C7444" t="s">
        <v>9454</v>
      </c>
      <c r="D7444" t="s">
        <v>9455</v>
      </c>
      <c r="E7444" s="117">
        <v>43031</v>
      </c>
      <c r="F7444" s="118">
        <v>0.49280092592592589</v>
      </c>
      <c r="G7444" t="s">
        <v>9457</v>
      </c>
      <c r="H7444">
        <v>813</v>
      </c>
      <c r="I7444">
        <v>15</v>
      </c>
      <c r="J7444" t="s">
        <v>25428</v>
      </c>
      <c r="L7444" t="s">
        <v>25414</v>
      </c>
    </row>
    <row r="7445" spans="1:12" x14ac:dyDescent="0.25">
      <c r="A7445" t="s">
        <v>9456</v>
      </c>
      <c r="B7445" t="s">
        <v>9453</v>
      </c>
      <c r="C7445" t="s">
        <v>9454</v>
      </c>
      <c r="D7445" t="s">
        <v>9455</v>
      </c>
      <c r="E7445" s="117">
        <v>43031</v>
      </c>
      <c r="F7445" s="118">
        <v>0.49280092592592589</v>
      </c>
      <c r="G7445" t="s">
        <v>9457</v>
      </c>
      <c r="H7445">
        <v>813</v>
      </c>
      <c r="I7445">
        <v>19</v>
      </c>
      <c r="J7445" t="s">
        <v>25428</v>
      </c>
      <c r="L7445" t="s">
        <v>25710</v>
      </c>
    </row>
    <row r="7446" spans="1:12" x14ac:dyDescent="0.25">
      <c r="A7446" t="s">
        <v>9456</v>
      </c>
      <c r="B7446" t="s">
        <v>9453</v>
      </c>
      <c r="C7446" t="s">
        <v>9454</v>
      </c>
      <c r="D7446" t="s">
        <v>9455</v>
      </c>
      <c r="E7446" s="117">
        <v>43031</v>
      </c>
      <c r="F7446" s="118">
        <v>0.49280092592592589</v>
      </c>
      <c r="G7446" t="s">
        <v>9457</v>
      </c>
      <c r="H7446">
        <v>813</v>
      </c>
      <c r="I7446">
        <v>20</v>
      </c>
      <c r="J7446" t="s">
        <v>25428</v>
      </c>
      <c r="L7446" t="s">
        <v>42</v>
      </c>
    </row>
    <row r="7447" spans="1:12" x14ac:dyDescent="0.25">
      <c r="A7447" t="s">
        <v>9456</v>
      </c>
      <c r="B7447" t="s">
        <v>9453</v>
      </c>
      <c r="C7447" t="s">
        <v>9454</v>
      </c>
      <c r="D7447" t="s">
        <v>9455</v>
      </c>
      <c r="E7447" s="117">
        <v>43031</v>
      </c>
      <c r="F7447" s="118">
        <v>0.49280092592592589</v>
      </c>
      <c r="G7447" t="s">
        <v>9457</v>
      </c>
      <c r="H7447">
        <v>813</v>
      </c>
      <c r="I7447">
        <v>22</v>
      </c>
      <c r="J7447" t="s">
        <v>25428</v>
      </c>
      <c r="L7447" t="s">
        <v>25711</v>
      </c>
    </row>
    <row r="7448" spans="1:12" x14ac:dyDescent="0.25">
      <c r="A7448" t="s">
        <v>9456</v>
      </c>
      <c r="B7448" t="s">
        <v>9453</v>
      </c>
      <c r="C7448" t="s">
        <v>9454</v>
      </c>
      <c r="D7448" t="s">
        <v>9455</v>
      </c>
      <c r="E7448" s="117">
        <v>43031</v>
      </c>
      <c r="F7448" s="118">
        <v>0.49282407407407408</v>
      </c>
      <c r="G7448" t="s">
        <v>9457</v>
      </c>
      <c r="H7448">
        <v>814</v>
      </c>
      <c r="I7448">
        <v>2</v>
      </c>
      <c r="J7448" t="s">
        <v>25428</v>
      </c>
      <c r="L7448" t="s">
        <v>5</v>
      </c>
    </row>
    <row r="7449" spans="1:12" x14ac:dyDescent="0.25">
      <c r="A7449" t="s">
        <v>9456</v>
      </c>
      <c r="B7449" t="s">
        <v>9453</v>
      </c>
      <c r="C7449" t="s">
        <v>9454</v>
      </c>
      <c r="D7449" t="s">
        <v>9455</v>
      </c>
      <c r="E7449" s="117">
        <v>43031</v>
      </c>
      <c r="F7449" s="118">
        <v>0.49282407407407408</v>
      </c>
      <c r="G7449" t="s">
        <v>9457</v>
      </c>
      <c r="H7449">
        <v>814</v>
      </c>
      <c r="I7449">
        <v>5</v>
      </c>
      <c r="J7449" t="s">
        <v>25428</v>
      </c>
      <c r="L7449" t="s">
        <v>179</v>
      </c>
    </row>
    <row r="7450" spans="1:12" x14ac:dyDescent="0.25">
      <c r="A7450" t="s">
        <v>9456</v>
      </c>
      <c r="B7450" t="s">
        <v>9453</v>
      </c>
      <c r="C7450" t="s">
        <v>9454</v>
      </c>
      <c r="D7450" t="s">
        <v>9455</v>
      </c>
      <c r="E7450" s="117">
        <v>43031</v>
      </c>
      <c r="F7450" s="118">
        <v>0.49282407407407408</v>
      </c>
      <c r="G7450" t="s">
        <v>9457</v>
      </c>
      <c r="H7450">
        <v>814</v>
      </c>
      <c r="I7450">
        <v>7</v>
      </c>
      <c r="J7450" t="s">
        <v>25428</v>
      </c>
      <c r="L7450">
        <v>187</v>
      </c>
    </row>
    <row r="7451" spans="1:12" x14ac:dyDescent="0.25">
      <c r="A7451" t="s">
        <v>9456</v>
      </c>
      <c r="B7451" t="s">
        <v>9453</v>
      </c>
      <c r="C7451" t="s">
        <v>9454</v>
      </c>
      <c r="D7451" t="s">
        <v>9455</v>
      </c>
      <c r="E7451" s="117">
        <v>43031</v>
      </c>
      <c r="F7451" s="118">
        <v>0.49282407407407408</v>
      </c>
      <c r="G7451" t="s">
        <v>9457</v>
      </c>
      <c r="H7451">
        <v>814</v>
      </c>
      <c r="I7451">
        <v>8</v>
      </c>
      <c r="J7451" t="s">
        <v>25428</v>
      </c>
      <c r="L7451">
        <v>100000</v>
      </c>
    </row>
    <row r="7452" spans="1:12" x14ac:dyDescent="0.25">
      <c r="A7452" t="s">
        <v>9456</v>
      </c>
      <c r="B7452" t="s">
        <v>9453</v>
      </c>
      <c r="C7452" t="s">
        <v>9454</v>
      </c>
      <c r="D7452" t="s">
        <v>9455</v>
      </c>
      <c r="E7452" s="117">
        <v>43031</v>
      </c>
      <c r="F7452" s="118">
        <v>0.49283564814814818</v>
      </c>
      <c r="G7452" t="s">
        <v>9457</v>
      </c>
      <c r="H7452">
        <v>814</v>
      </c>
      <c r="I7452">
        <v>12</v>
      </c>
      <c r="J7452" t="s">
        <v>25428</v>
      </c>
      <c r="L7452">
        <v>-11.784404813599</v>
      </c>
    </row>
    <row r="7453" spans="1:12" x14ac:dyDescent="0.25">
      <c r="A7453" t="s">
        <v>9456</v>
      </c>
      <c r="B7453" t="s">
        <v>9453</v>
      </c>
      <c r="C7453" t="s">
        <v>9454</v>
      </c>
      <c r="D7453" t="s">
        <v>9455</v>
      </c>
      <c r="E7453" s="117">
        <v>43031</v>
      </c>
      <c r="F7453" s="118">
        <v>0.49283564814814818</v>
      </c>
      <c r="G7453" t="s">
        <v>9457</v>
      </c>
      <c r="H7453">
        <v>814</v>
      </c>
      <c r="I7453">
        <v>13</v>
      </c>
      <c r="J7453" t="s">
        <v>25428</v>
      </c>
      <c r="L7453">
        <v>-62.075294962101303</v>
      </c>
    </row>
    <row r="7454" spans="1:12" x14ac:dyDescent="0.25">
      <c r="A7454" t="s">
        <v>9456</v>
      </c>
      <c r="B7454" t="s">
        <v>9453</v>
      </c>
      <c r="C7454" t="s">
        <v>9454</v>
      </c>
      <c r="D7454" t="s">
        <v>9455</v>
      </c>
      <c r="E7454" s="117">
        <v>43031</v>
      </c>
      <c r="F7454" s="118">
        <v>0.49283564814814818</v>
      </c>
      <c r="G7454" t="s">
        <v>9457</v>
      </c>
      <c r="H7454">
        <v>814</v>
      </c>
      <c r="I7454">
        <v>14</v>
      </c>
      <c r="J7454" t="s">
        <v>25428</v>
      </c>
      <c r="L7454">
        <v>272.39138800000001</v>
      </c>
    </row>
    <row r="7455" spans="1:12" x14ac:dyDescent="0.25">
      <c r="A7455" t="s">
        <v>9456</v>
      </c>
      <c r="B7455" t="s">
        <v>9453</v>
      </c>
      <c r="C7455" t="s">
        <v>9454</v>
      </c>
      <c r="D7455" t="s">
        <v>9455</v>
      </c>
      <c r="E7455" s="117">
        <v>43031</v>
      </c>
      <c r="F7455" s="118">
        <v>0.49283564814814818</v>
      </c>
      <c r="G7455" t="s">
        <v>9457</v>
      </c>
      <c r="H7455">
        <v>814</v>
      </c>
      <c r="I7455">
        <v>15</v>
      </c>
      <c r="J7455" t="s">
        <v>25428</v>
      </c>
      <c r="L7455" t="s">
        <v>25414</v>
      </c>
    </row>
    <row r="7456" spans="1:12" x14ac:dyDescent="0.25">
      <c r="A7456" t="s">
        <v>9456</v>
      </c>
      <c r="B7456" t="s">
        <v>9453</v>
      </c>
      <c r="C7456" t="s">
        <v>9454</v>
      </c>
      <c r="D7456" t="s">
        <v>9455</v>
      </c>
      <c r="E7456" s="117">
        <v>43031</v>
      </c>
      <c r="F7456" s="118">
        <v>0.49283564814814818</v>
      </c>
      <c r="G7456" t="s">
        <v>9457</v>
      </c>
      <c r="H7456">
        <v>814</v>
      </c>
      <c r="I7456">
        <v>19</v>
      </c>
      <c r="J7456" t="s">
        <v>25428</v>
      </c>
      <c r="L7456" t="s">
        <v>25713</v>
      </c>
    </row>
    <row r="7457" spans="1:12" x14ac:dyDescent="0.25">
      <c r="A7457" t="s">
        <v>9456</v>
      </c>
      <c r="B7457" t="s">
        <v>9453</v>
      </c>
      <c r="C7457" t="s">
        <v>9454</v>
      </c>
      <c r="D7457" t="s">
        <v>9455</v>
      </c>
      <c r="E7457" s="117">
        <v>43031</v>
      </c>
      <c r="F7457" s="118">
        <v>0.49283564814814818</v>
      </c>
      <c r="G7457" t="s">
        <v>9457</v>
      </c>
      <c r="H7457">
        <v>814</v>
      </c>
      <c r="I7457">
        <v>20</v>
      </c>
      <c r="J7457" t="s">
        <v>25428</v>
      </c>
      <c r="L7457" t="s">
        <v>556</v>
      </c>
    </row>
    <row r="7458" spans="1:12" x14ac:dyDescent="0.25">
      <c r="A7458" t="s">
        <v>9456</v>
      </c>
      <c r="B7458" t="s">
        <v>9453</v>
      </c>
      <c r="C7458" t="s">
        <v>9454</v>
      </c>
      <c r="D7458" t="s">
        <v>9455</v>
      </c>
      <c r="E7458" s="117">
        <v>43031</v>
      </c>
      <c r="F7458" s="118">
        <v>0.49284722222222221</v>
      </c>
      <c r="G7458" t="s">
        <v>9457</v>
      </c>
      <c r="H7458">
        <v>814</v>
      </c>
      <c r="I7458">
        <v>22</v>
      </c>
      <c r="J7458" t="s">
        <v>25428</v>
      </c>
      <c r="L7458" t="s">
        <v>25714</v>
      </c>
    </row>
    <row r="7459" spans="1:12" x14ac:dyDescent="0.25">
      <c r="A7459" t="s">
        <v>9456</v>
      </c>
      <c r="B7459" t="s">
        <v>9453</v>
      </c>
      <c r="C7459" t="s">
        <v>9454</v>
      </c>
      <c r="D7459" t="s">
        <v>9455</v>
      </c>
      <c r="E7459" s="117">
        <v>43031</v>
      </c>
      <c r="F7459" s="118">
        <v>0.49285879629629631</v>
      </c>
      <c r="G7459" t="s">
        <v>9457</v>
      </c>
      <c r="H7459">
        <v>815</v>
      </c>
      <c r="I7459">
        <v>2</v>
      </c>
      <c r="J7459" t="s">
        <v>25428</v>
      </c>
      <c r="L7459" t="s">
        <v>5</v>
      </c>
    </row>
    <row r="7460" spans="1:12" x14ac:dyDescent="0.25">
      <c r="A7460" t="s">
        <v>9456</v>
      </c>
      <c r="B7460" t="s">
        <v>9453</v>
      </c>
      <c r="C7460" t="s">
        <v>9454</v>
      </c>
      <c r="D7460" t="s">
        <v>9455</v>
      </c>
      <c r="E7460" s="117">
        <v>43031</v>
      </c>
      <c r="F7460" s="118">
        <v>0.49285879629629631</v>
      </c>
      <c r="G7460" t="s">
        <v>9457</v>
      </c>
      <c r="H7460">
        <v>815</v>
      </c>
      <c r="I7460">
        <v>5</v>
      </c>
      <c r="J7460" t="s">
        <v>25428</v>
      </c>
      <c r="L7460" t="s">
        <v>179</v>
      </c>
    </row>
    <row r="7461" spans="1:12" x14ac:dyDescent="0.25">
      <c r="A7461" t="s">
        <v>9456</v>
      </c>
      <c r="B7461" t="s">
        <v>9453</v>
      </c>
      <c r="C7461" t="s">
        <v>9454</v>
      </c>
      <c r="D7461" t="s">
        <v>9455</v>
      </c>
      <c r="E7461" s="117">
        <v>43031</v>
      </c>
      <c r="F7461" s="118">
        <v>0.49287037037037035</v>
      </c>
      <c r="G7461" t="s">
        <v>9457</v>
      </c>
      <c r="H7461">
        <v>815</v>
      </c>
      <c r="I7461">
        <v>7</v>
      </c>
      <c r="J7461" t="s">
        <v>25428</v>
      </c>
      <c r="L7461">
        <v>188</v>
      </c>
    </row>
    <row r="7462" spans="1:12" x14ac:dyDescent="0.25">
      <c r="A7462" t="s">
        <v>9456</v>
      </c>
      <c r="B7462" t="s">
        <v>9453</v>
      </c>
      <c r="C7462" t="s">
        <v>9454</v>
      </c>
      <c r="D7462" t="s">
        <v>9455</v>
      </c>
      <c r="E7462" s="117">
        <v>43031</v>
      </c>
      <c r="F7462" s="118">
        <v>0.49287037037037035</v>
      </c>
      <c r="G7462" t="s">
        <v>9457</v>
      </c>
      <c r="H7462">
        <v>815</v>
      </c>
      <c r="I7462">
        <v>8</v>
      </c>
      <c r="J7462" t="s">
        <v>25428</v>
      </c>
      <c r="L7462">
        <v>100000</v>
      </c>
    </row>
    <row r="7463" spans="1:12" x14ac:dyDescent="0.25">
      <c r="A7463" t="s">
        <v>9456</v>
      </c>
      <c r="B7463" t="s">
        <v>9453</v>
      </c>
      <c r="C7463" t="s">
        <v>9454</v>
      </c>
      <c r="D7463" t="s">
        <v>9455</v>
      </c>
      <c r="E7463" s="117">
        <v>43031</v>
      </c>
      <c r="F7463" s="118">
        <v>0.49287037037037035</v>
      </c>
      <c r="G7463" t="s">
        <v>9457</v>
      </c>
      <c r="H7463">
        <v>815</v>
      </c>
      <c r="I7463">
        <v>12</v>
      </c>
      <c r="J7463" t="s">
        <v>25428</v>
      </c>
      <c r="L7463">
        <v>-11.838863038087901</v>
      </c>
    </row>
    <row r="7464" spans="1:12" x14ac:dyDescent="0.25">
      <c r="A7464" t="s">
        <v>9456</v>
      </c>
      <c r="B7464" t="s">
        <v>9453</v>
      </c>
      <c r="C7464" t="s">
        <v>9454</v>
      </c>
      <c r="D7464" t="s">
        <v>9455</v>
      </c>
      <c r="E7464" s="117">
        <v>43031</v>
      </c>
      <c r="F7464" s="118">
        <v>0.49287037037037035</v>
      </c>
      <c r="G7464" t="s">
        <v>9457</v>
      </c>
      <c r="H7464">
        <v>815</v>
      </c>
      <c r="I7464">
        <v>13</v>
      </c>
      <c r="J7464" t="s">
        <v>25428</v>
      </c>
      <c r="L7464">
        <v>-62.345789958283802</v>
      </c>
    </row>
    <row r="7465" spans="1:12" x14ac:dyDescent="0.25">
      <c r="A7465" t="s">
        <v>9456</v>
      </c>
      <c r="B7465" t="s">
        <v>9453</v>
      </c>
      <c r="C7465" t="s">
        <v>9454</v>
      </c>
      <c r="D7465" t="s">
        <v>9455</v>
      </c>
      <c r="E7465" s="117">
        <v>43031</v>
      </c>
      <c r="F7465" s="118">
        <v>0.49287037037037035</v>
      </c>
      <c r="G7465" t="s">
        <v>9457</v>
      </c>
      <c r="H7465">
        <v>815</v>
      </c>
      <c r="I7465">
        <v>14</v>
      </c>
      <c r="J7465" t="s">
        <v>25428</v>
      </c>
      <c r="L7465">
        <v>339.72091699999999</v>
      </c>
    </row>
    <row r="7466" spans="1:12" x14ac:dyDescent="0.25">
      <c r="A7466" t="s">
        <v>9456</v>
      </c>
      <c r="B7466" t="s">
        <v>9453</v>
      </c>
      <c r="C7466" t="s">
        <v>9454</v>
      </c>
      <c r="D7466" t="s">
        <v>9455</v>
      </c>
      <c r="E7466" s="117">
        <v>43031</v>
      </c>
      <c r="F7466" s="118">
        <v>0.49287037037037035</v>
      </c>
      <c r="G7466" t="s">
        <v>9457</v>
      </c>
      <c r="H7466">
        <v>815</v>
      </c>
      <c r="I7466">
        <v>15</v>
      </c>
      <c r="J7466" t="s">
        <v>25428</v>
      </c>
      <c r="L7466" t="s">
        <v>25495</v>
      </c>
    </row>
    <row r="7467" spans="1:12" x14ac:dyDescent="0.25">
      <c r="A7467" t="s">
        <v>9456</v>
      </c>
      <c r="B7467" t="s">
        <v>9453</v>
      </c>
      <c r="C7467" t="s">
        <v>9454</v>
      </c>
      <c r="D7467" t="s">
        <v>9455</v>
      </c>
      <c r="E7467" s="117">
        <v>43031</v>
      </c>
      <c r="F7467" s="118">
        <v>0.4928819444444445</v>
      </c>
      <c r="G7467" t="s">
        <v>9457</v>
      </c>
      <c r="H7467">
        <v>815</v>
      </c>
      <c r="I7467">
        <v>19</v>
      </c>
      <c r="J7467" t="s">
        <v>25428</v>
      </c>
      <c r="L7467" t="s">
        <v>25716</v>
      </c>
    </row>
    <row r="7468" spans="1:12" x14ac:dyDescent="0.25">
      <c r="A7468" t="s">
        <v>9456</v>
      </c>
      <c r="B7468" t="s">
        <v>9453</v>
      </c>
      <c r="C7468" t="s">
        <v>9454</v>
      </c>
      <c r="D7468" t="s">
        <v>9455</v>
      </c>
      <c r="E7468" s="117">
        <v>43031</v>
      </c>
      <c r="F7468" s="118">
        <v>0.4928819444444445</v>
      </c>
      <c r="G7468" t="s">
        <v>9457</v>
      </c>
      <c r="H7468">
        <v>815</v>
      </c>
      <c r="I7468">
        <v>20</v>
      </c>
      <c r="J7468" t="s">
        <v>25428</v>
      </c>
      <c r="L7468" t="s">
        <v>12</v>
      </c>
    </row>
    <row r="7469" spans="1:12" x14ac:dyDescent="0.25">
      <c r="A7469" t="s">
        <v>9456</v>
      </c>
      <c r="B7469" t="s">
        <v>9453</v>
      </c>
      <c r="C7469" t="s">
        <v>9454</v>
      </c>
      <c r="D7469" t="s">
        <v>9455</v>
      </c>
      <c r="E7469" s="117">
        <v>43031</v>
      </c>
      <c r="F7469" s="118">
        <v>0.4928819444444445</v>
      </c>
      <c r="G7469" t="s">
        <v>9457</v>
      </c>
      <c r="H7469">
        <v>815</v>
      </c>
      <c r="I7469">
        <v>22</v>
      </c>
      <c r="J7469" t="s">
        <v>25428</v>
      </c>
      <c r="L7469" t="s">
        <v>25717</v>
      </c>
    </row>
    <row r="7470" spans="1:12" x14ac:dyDescent="0.25">
      <c r="A7470" t="s">
        <v>9456</v>
      </c>
      <c r="B7470" t="s">
        <v>9453</v>
      </c>
      <c r="C7470" t="s">
        <v>9454</v>
      </c>
      <c r="D7470" t="s">
        <v>9455</v>
      </c>
      <c r="E7470" s="117">
        <v>43031</v>
      </c>
      <c r="F7470" s="118">
        <v>0.49289351851851854</v>
      </c>
      <c r="G7470" t="s">
        <v>9457</v>
      </c>
      <c r="H7470">
        <v>816</v>
      </c>
      <c r="I7470">
        <v>2</v>
      </c>
      <c r="J7470" t="s">
        <v>25428</v>
      </c>
      <c r="L7470" t="s">
        <v>5</v>
      </c>
    </row>
    <row r="7471" spans="1:12" x14ac:dyDescent="0.25">
      <c r="A7471" t="s">
        <v>9456</v>
      </c>
      <c r="B7471" t="s">
        <v>9453</v>
      </c>
      <c r="C7471" t="s">
        <v>9454</v>
      </c>
      <c r="D7471" t="s">
        <v>9455</v>
      </c>
      <c r="E7471" s="117">
        <v>43031</v>
      </c>
      <c r="F7471" s="118">
        <v>0.49290509259259258</v>
      </c>
      <c r="G7471" t="s">
        <v>9457</v>
      </c>
      <c r="H7471">
        <v>816</v>
      </c>
      <c r="I7471">
        <v>5</v>
      </c>
      <c r="J7471" t="s">
        <v>25428</v>
      </c>
      <c r="L7471" t="s">
        <v>179</v>
      </c>
    </row>
    <row r="7472" spans="1:12" x14ac:dyDescent="0.25">
      <c r="A7472" t="s">
        <v>9456</v>
      </c>
      <c r="B7472" t="s">
        <v>9453</v>
      </c>
      <c r="C7472" t="s">
        <v>9454</v>
      </c>
      <c r="D7472" t="s">
        <v>9455</v>
      </c>
      <c r="E7472" s="117">
        <v>43031</v>
      </c>
      <c r="F7472" s="118">
        <v>0.49290509259259258</v>
      </c>
      <c r="G7472" t="s">
        <v>9457</v>
      </c>
      <c r="H7472">
        <v>816</v>
      </c>
      <c r="I7472">
        <v>7</v>
      </c>
      <c r="J7472" t="s">
        <v>25428</v>
      </c>
      <c r="L7472">
        <v>189</v>
      </c>
    </row>
    <row r="7473" spans="1:12" x14ac:dyDescent="0.25">
      <c r="A7473" t="s">
        <v>9456</v>
      </c>
      <c r="B7473" t="s">
        <v>9453</v>
      </c>
      <c r="C7473" t="s">
        <v>9454</v>
      </c>
      <c r="D7473" t="s">
        <v>9455</v>
      </c>
      <c r="E7473" s="117">
        <v>43031</v>
      </c>
      <c r="F7473" s="118">
        <v>0.49290509259259258</v>
      </c>
      <c r="G7473" t="s">
        <v>9457</v>
      </c>
      <c r="H7473">
        <v>816</v>
      </c>
      <c r="I7473">
        <v>8</v>
      </c>
      <c r="J7473" t="s">
        <v>25428</v>
      </c>
      <c r="L7473">
        <v>100000</v>
      </c>
    </row>
    <row r="7474" spans="1:12" x14ac:dyDescent="0.25">
      <c r="A7474" t="s">
        <v>9456</v>
      </c>
      <c r="B7474" t="s">
        <v>9453</v>
      </c>
      <c r="C7474" t="s">
        <v>9454</v>
      </c>
      <c r="D7474" t="s">
        <v>9455</v>
      </c>
      <c r="E7474" s="117">
        <v>43031</v>
      </c>
      <c r="F7474" s="118">
        <v>0.49290509259259258</v>
      </c>
      <c r="G7474" t="s">
        <v>9457</v>
      </c>
      <c r="H7474">
        <v>816</v>
      </c>
      <c r="I7474">
        <v>12</v>
      </c>
      <c r="J7474" t="s">
        <v>25428</v>
      </c>
      <c r="L7474">
        <v>-11.8383679078099</v>
      </c>
    </row>
    <row r="7475" spans="1:12" x14ac:dyDescent="0.25">
      <c r="A7475" t="s">
        <v>9456</v>
      </c>
      <c r="B7475" t="s">
        <v>9453</v>
      </c>
      <c r="C7475" t="s">
        <v>9454</v>
      </c>
      <c r="D7475" t="s">
        <v>9455</v>
      </c>
      <c r="E7475" s="117">
        <v>43031</v>
      </c>
      <c r="F7475" s="118">
        <v>0.49290509259259258</v>
      </c>
      <c r="G7475" t="s">
        <v>9457</v>
      </c>
      <c r="H7475">
        <v>816</v>
      </c>
      <c r="I7475">
        <v>13</v>
      </c>
      <c r="J7475" t="s">
        <v>25428</v>
      </c>
      <c r="L7475">
        <v>-62.346279129571997</v>
      </c>
    </row>
    <row r="7476" spans="1:12" x14ac:dyDescent="0.25">
      <c r="A7476" t="s">
        <v>9456</v>
      </c>
      <c r="B7476" t="s">
        <v>9453</v>
      </c>
      <c r="C7476" t="s">
        <v>9454</v>
      </c>
      <c r="D7476" t="s">
        <v>9455</v>
      </c>
      <c r="E7476" s="117">
        <v>43031</v>
      </c>
      <c r="F7476" s="118">
        <v>0.49290509259259258</v>
      </c>
      <c r="G7476" t="s">
        <v>9457</v>
      </c>
      <c r="H7476">
        <v>816</v>
      </c>
      <c r="I7476">
        <v>14</v>
      </c>
      <c r="J7476" t="s">
        <v>25428</v>
      </c>
      <c r="L7476">
        <v>340</v>
      </c>
    </row>
    <row r="7477" spans="1:12" x14ac:dyDescent="0.25">
      <c r="A7477" t="s">
        <v>9456</v>
      </c>
      <c r="B7477" t="s">
        <v>9453</v>
      </c>
      <c r="C7477" t="s">
        <v>9454</v>
      </c>
      <c r="D7477" t="s">
        <v>9455</v>
      </c>
      <c r="E7477" s="117">
        <v>43031</v>
      </c>
      <c r="F7477" s="118">
        <v>0.49291666666666667</v>
      </c>
      <c r="G7477" t="s">
        <v>9457</v>
      </c>
      <c r="H7477">
        <v>816</v>
      </c>
      <c r="I7477">
        <v>15</v>
      </c>
      <c r="J7477" t="s">
        <v>25428</v>
      </c>
      <c r="L7477" t="s">
        <v>25495</v>
      </c>
    </row>
    <row r="7478" spans="1:12" x14ac:dyDescent="0.25">
      <c r="A7478" t="s">
        <v>9456</v>
      </c>
      <c r="B7478" t="s">
        <v>9453</v>
      </c>
      <c r="C7478" t="s">
        <v>9454</v>
      </c>
      <c r="D7478" t="s">
        <v>9455</v>
      </c>
      <c r="E7478" s="117">
        <v>43031</v>
      </c>
      <c r="F7478" s="118">
        <v>0.49291666666666667</v>
      </c>
      <c r="G7478" t="s">
        <v>9457</v>
      </c>
      <c r="H7478">
        <v>816</v>
      </c>
      <c r="I7478">
        <v>20</v>
      </c>
      <c r="J7478" t="s">
        <v>25428</v>
      </c>
      <c r="L7478" t="s">
        <v>43</v>
      </c>
    </row>
    <row r="7479" spans="1:12" x14ac:dyDescent="0.25">
      <c r="A7479" t="s">
        <v>9456</v>
      </c>
      <c r="B7479" t="s">
        <v>9453</v>
      </c>
      <c r="C7479" t="s">
        <v>9454</v>
      </c>
      <c r="D7479" t="s">
        <v>9455</v>
      </c>
      <c r="E7479" s="117">
        <v>43031</v>
      </c>
      <c r="F7479" s="118">
        <v>0.49291666666666667</v>
      </c>
      <c r="G7479" t="s">
        <v>9457</v>
      </c>
      <c r="H7479">
        <v>816</v>
      </c>
      <c r="I7479">
        <v>22</v>
      </c>
      <c r="J7479" t="s">
        <v>25428</v>
      </c>
      <c r="L7479" t="s">
        <v>25719</v>
      </c>
    </row>
    <row r="7480" spans="1:12" x14ac:dyDescent="0.25">
      <c r="A7480" t="s">
        <v>9456</v>
      </c>
      <c r="B7480" t="s">
        <v>9453</v>
      </c>
      <c r="C7480" t="s">
        <v>9454</v>
      </c>
      <c r="D7480" t="s">
        <v>9455</v>
      </c>
      <c r="E7480" s="117">
        <v>43031</v>
      </c>
      <c r="F7480" s="118">
        <v>0.4929398148148148</v>
      </c>
      <c r="G7480" t="s">
        <v>9457</v>
      </c>
      <c r="H7480">
        <v>817</v>
      </c>
      <c r="I7480">
        <v>2</v>
      </c>
      <c r="J7480" t="s">
        <v>25428</v>
      </c>
      <c r="L7480" t="s">
        <v>5</v>
      </c>
    </row>
    <row r="7481" spans="1:12" x14ac:dyDescent="0.25">
      <c r="A7481" t="s">
        <v>9456</v>
      </c>
      <c r="B7481" t="s">
        <v>9453</v>
      </c>
      <c r="C7481" t="s">
        <v>9454</v>
      </c>
      <c r="D7481" t="s">
        <v>9455</v>
      </c>
      <c r="E7481" s="117">
        <v>43031</v>
      </c>
      <c r="F7481" s="118">
        <v>0.4929398148148148</v>
      </c>
      <c r="G7481" t="s">
        <v>9457</v>
      </c>
      <c r="H7481">
        <v>817</v>
      </c>
      <c r="I7481">
        <v>5</v>
      </c>
      <c r="J7481" t="s">
        <v>25428</v>
      </c>
      <c r="L7481" t="s">
        <v>179</v>
      </c>
    </row>
    <row r="7482" spans="1:12" x14ac:dyDescent="0.25">
      <c r="A7482" t="s">
        <v>9456</v>
      </c>
      <c r="B7482" t="s">
        <v>9453</v>
      </c>
      <c r="C7482" t="s">
        <v>9454</v>
      </c>
      <c r="D7482" t="s">
        <v>9455</v>
      </c>
      <c r="E7482" s="117">
        <v>43031</v>
      </c>
      <c r="F7482" s="118">
        <v>0.4929398148148148</v>
      </c>
      <c r="G7482" t="s">
        <v>9457</v>
      </c>
      <c r="H7482">
        <v>817</v>
      </c>
      <c r="I7482">
        <v>7</v>
      </c>
      <c r="J7482" t="s">
        <v>25428</v>
      </c>
      <c r="L7482">
        <v>190</v>
      </c>
    </row>
    <row r="7483" spans="1:12" x14ac:dyDescent="0.25">
      <c r="A7483" t="s">
        <v>9456</v>
      </c>
      <c r="B7483" t="s">
        <v>9453</v>
      </c>
      <c r="C7483" t="s">
        <v>9454</v>
      </c>
      <c r="D7483" t="s">
        <v>9455</v>
      </c>
      <c r="E7483" s="117">
        <v>43031</v>
      </c>
      <c r="F7483" s="118">
        <v>0.4929398148148148</v>
      </c>
      <c r="G7483" t="s">
        <v>9457</v>
      </c>
      <c r="H7483">
        <v>817</v>
      </c>
      <c r="I7483">
        <v>8</v>
      </c>
      <c r="J7483" t="s">
        <v>25428</v>
      </c>
      <c r="L7483">
        <v>100000</v>
      </c>
    </row>
    <row r="7484" spans="1:12" x14ac:dyDescent="0.25">
      <c r="A7484" t="s">
        <v>9456</v>
      </c>
      <c r="B7484" t="s">
        <v>9453</v>
      </c>
      <c r="C7484" t="s">
        <v>9454</v>
      </c>
      <c r="D7484" t="s">
        <v>9455</v>
      </c>
      <c r="E7484" s="117">
        <v>43031</v>
      </c>
      <c r="F7484" s="118">
        <v>0.4929398148148148</v>
      </c>
      <c r="G7484" t="s">
        <v>9457</v>
      </c>
      <c r="H7484">
        <v>817</v>
      </c>
      <c r="I7484">
        <v>12</v>
      </c>
      <c r="J7484" t="s">
        <v>25428</v>
      </c>
      <c r="L7484">
        <v>-11.835671302210701</v>
      </c>
    </row>
    <row r="7485" spans="1:12" x14ac:dyDescent="0.25">
      <c r="A7485" t="s">
        <v>9456</v>
      </c>
      <c r="B7485" t="s">
        <v>9453</v>
      </c>
      <c r="C7485" t="s">
        <v>9454</v>
      </c>
      <c r="D7485" t="s">
        <v>9455</v>
      </c>
      <c r="E7485" s="117">
        <v>43031</v>
      </c>
      <c r="F7485" s="118">
        <v>0.4929398148148148</v>
      </c>
      <c r="G7485" t="s">
        <v>9457</v>
      </c>
      <c r="H7485">
        <v>817</v>
      </c>
      <c r="I7485">
        <v>13</v>
      </c>
      <c r="J7485" t="s">
        <v>25428</v>
      </c>
      <c r="L7485">
        <v>-62.3454960471364</v>
      </c>
    </row>
    <row r="7486" spans="1:12" x14ac:dyDescent="0.25">
      <c r="A7486" t="s">
        <v>9456</v>
      </c>
      <c r="B7486" t="s">
        <v>9453</v>
      </c>
      <c r="C7486" t="s">
        <v>9454</v>
      </c>
      <c r="D7486" t="s">
        <v>9455</v>
      </c>
      <c r="E7486" s="117">
        <v>43031</v>
      </c>
      <c r="F7486" s="118">
        <v>0.49295138888888884</v>
      </c>
      <c r="G7486" t="s">
        <v>9457</v>
      </c>
      <c r="H7486">
        <v>817</v>
      </c>
      <c r="I7486">
        <v>14</v>
      </c>
      <c r="J7486" t="s">
        <v>25428</v>
      </c>
      <c r="L7486">
        <v>324</v>
      </c>
    </row>
    <row r="7487" spans="1:12" x14ac:dyDescent="0.25">
      <c r="A7487" t="s">
        <v>9456</v>
      </c>
      <c r="B7487" t="s">
        <v>9453</v>
      </c>
      <c r="C7487" t="s">
        <v>9454</v>
      </c>
      <c r="D7487" t="s">
        <v>9455</v>
      </c>
      <c r="E7487" s="117">
        <v>43031</v>
      </c>
      <c r="F7487" s="118">
        <v>0.49295138888888884</v>
      </c>
      <c r="G7487" t="s">
        <v>9457</v>
      </c>
      <c r="H7487">
        <v>817</v>
      </c>
      <c r="I7487">
        <v>15</v>
      </c>
      <c r="J7487" t="s">
        <v>25428</v>
      </c>
      <c r="L7487" t="s">
        <v>25495</v>
      </c>
    </row>
    <row r="7488" spans="1:12" x14ac:dyDescent="0.25">
      <c r="A7488" t="s">
        <v>9456</v>
      </c>
      <c r="B7488" t="s">
        <v>9453</v>
      </c>
      <c r="C7488" t="s">
        <v>9454</v>
      </c>
      <c r="D7488" t="s">
        <v>9455</v>
      </c>
      <c r="E7488" s="117">
        <v>43031</v>
      </c>
      <c r="F7488" s="118">
        <v>0.49295138888888884</v>
      </c>
      <c r="G7488" t="s">
        <v>9457</v>
      </c>
      <c r="H7488">
        <v>817</v>
      </c>
      <c r="I7488">
        <v>20</v>
      </c>
      <c r="J7488" t="s">
        <v>25428</v>
      </c>
      <c r="L7488" t="s">
        <v>556</v>
      </c>
    </row>
    <row r="7489" spans="1:12" x14ac:dyDescent="0.25">
      <c r="A7489" t="s">
        <v>9456</v>
      </c>
      <c r="B7489" t="s">
        <v>9453</v>
      </c>
      <c r="C7489" t="s">
        <v>9454</v>
      </c>
      <c r="D7489" t="s">
        <v>9455</v>
      </c>
      <c r="E7489" s="117">
        <v>43031</v>
      </c>
      <c r="F7489" s="118">
        <v>0.49295138888888884</v>
      </c>
      <c r="G7489" t="s">
        <v>9457</v>
      </c>
      <c r="H7489">
        <v>817</v>
      </c>
      <c r="I7489">
        <v>22</v>
      </c>
      <c r="J7489" t="s">
        <v>25428</v>
      </c>
      <c r="L7489" t="s">
        <v>25721</v>
      </c>
    </row>
    <row r="7490" spans="1:12" x14ac:dyDescent="0.25">
      <c r="A7490" t="s">
        <v>9456</v>
      </c>
      <c r="B7490" t="s">
        <v>9453</v>
      </c>
      <c r="C7490" t="s">
        <v>9454</v>
      </c>
      <c r="D7490" t="s">
        <v>9455</v>
      </c>
      <c r="E7490" s="117">
        <v>43031</v>
      </c>
      <c r="F7490" s="118">
        <v>0.49297453703703703</v>
      </c>
      <c r="G7490" t="s">
        <v>9457</v>
      </c>
      <c r="H7490">
        <v>818</v>
      </c>
      <c r="I7490">
        <v>2</v>
      </c>
      <c r="J7490" t="s">
        <v>25428</v>
      </c>
      <c r="L7490" t="s">
        <v>5</v>
      </c>
    </row>
    <row r="7491" spans="1:12" x14ac:dyDescent="0.25">
      <c r="A7491" t="s">
        <v>9456</v>
      </c>
      <c r="B7491" t="s">
        <v>9453</v>
      </c>
      <c r="C7491" t="s">
        <v>9454</v>
      </c>
      <c r="D7491" t="s">
        <v>9455</v>
      </c>
      <c r="E7491" s="117">
        <v>43031</v>
      </c>
      <c r="F7491" s="118">
        <v>0.49297453703703703</v>
      </c>
      <c r="G7491" t="s">
        <v>9457</v>
      </c>
      <c r="H7491">
        <v>818</v>
      </c>
      <c r="I7491">
        <v>5</v>
      </c>
      <c r="J7491" t="s">
        <v>25428</v>
      </c>
      <c r="L7491" t="s">
        <v>179</v>
      </c>
    </row>
    <row r="7492" spans="1:12" x14ac:dyDescent="0.25">
      <c r="A7492" t="s">
        <v>9456</v>
      </c>
      <c r="B7492" t="s">
        <v>9453</v>
      </c>
      <c r="C7492" t="s">
        <v>9454</v>
      </c>
      <c r="D7492" t="s">
        <v>9455</v>
      </c>
      <c r="E7492" s="117">
        <v>43031</v>
      </c>
      <c r="F7492" s="118">
        <v>0.49297453703703703</v>
      </c>
      <c r="G7492" t="s">
        <v>9457</v>
      </c>
      <c r="H7492">
        <v>818</v>
      </c>
      <c r="I7492">
        <v>7</v>
      </c>
      <c r="J7492" t="s">
        <v>25428</v>
      </c>
      <c r="L7492">
        <v>191</v>
      </c>
    </row>
    <row r="7493" spans="1:12" x14ac:dyDescent="0.25">
      <c r="A7493" t="s">
        <v>9456</v>
      </c>
      <c r="B7493" t="s">
        <v>9453</v>
      </c>
      <c r="C7493" t="s">
        <v>9454</v>
      </c>
      <c r="D7493" t="s">
        <v>9455</v>
      </c>
      <c r="E7493" s="117">
        <v>43031</v>
      </c>
      <c r="F7493" s="118">
        <v>0.49297453703703703</v>
      </c>
      <c r="G7493" t="s">
        <v>9457</v>
      </c>
      <c r="H7493">
        <v>818</v>
      </c>
      <c r="I7493">
        <v>8</v>
      </c>
      <c r="J7493" t="s">
        <v>25428</v>
      </c>
      <c r="L7493">
        <v>100000</v>
      </c>
    </row>
    <row r="7494" spans="1:12" x14ac:dyDescent="0.25">
      <c r="A7494" t="s">
        <v>9456</v>
      </c>
      <c r="B7494" t="s">
        <v>9453</v>
      </c>
      <c r="C7494" t="s">
        <v>9454</v>
      </c>
      <c r="D7494" t="s">
        <v>9455</v>
      </c>
      <c r="E7494" s="117">
        <v>43031</v>
      </c>
      <c r="F7494" s="118">
        <v>0.49298611111111112</v>
      </c>
      <c r="G7494" t="s">
        <v>9457</v>
      </c>
      <c r="H7494">
        <v>818</v>
      </c>
      <c r="I7494">
        <v>12</v>
      </c>
      <c r="J7494" t="s">
        <v>25428</v>
      </c>
      <c r="L7494">
        <v>-11.8344411499783</v>
      </c>
    </row>
    <row r="7495" spans="1:12" x14ac:dyDescent="0.25">
      <c r="A7495" t="s">
        <v>9456</v>
      </c>
      <c r="B7495" t="s">
        <v>9453</v>
      </c>
      <c r="C7495" t="s">
        <v>9454</v>
      </c>
      <c r="D7495" t="s">
        <v>9455</v>
      </c>
      <c r="E7495" s="117">
        <v>43031</v>
      </c>
      <c r="F7495" s="118">
        <v>0.49298611111111112</v>
      </c>
      <c r="G7495" t="s">
        <v>9457</v>
      </c>
      <c r="H7495">
        <v>818</v>
      </c>
      <c r="I7495">
        <v>13</v>
      </c>
      <c r="J7495" t="s">
        <v>25428</v>
      </c>
      <c r="L7495">
        <v>-62.345361271972202</v>
      </c>
    </row>
    <row r="7496" spans="1:12" x14ac:dyDescent="0.25">
      <c r="A7496" t="s">
        <v>9456</v>
      </c>
      <c r="B7496" t="s">
        <v>9453</v>
      </c>
      <c r="C7496" t="s">
        <v>9454</v>
      </c>
      <c r="D7496" t="s">
        <v>9455</v>
      </c>
      <c r="E7496" s="117">
        <v>43031</v>
      </c>
      <c r="F7496" s="118">
        <v>0.49298611111111112</v>
      </c>
      <c r="G7496" t="s">
        <v>9457</v>
      </c>
      <c r="H7496">
        <v>818</v>
      </c>
      <c r="I7496">
        <v>14</v>
      </c>
      <c r="J7496" t="s">
        <v>25428</v>
      </c>
      <c r="L7496">
        <v>328</v>
      </c>
    </row>
    <row r="7497" spans="1:12" x14ac:dyDescent="0.25">
      <c r="A7497" t="s">
        <v>9456</v>
      </c>
      <c r="B7497" t="s">
        <v>9453</v>
      </c>
      <c r="C7497" t="s">
        <v>9454</v>
      </c>
      <c r="D7497" t="s">
        <v>9455</v>
      </c>
      <c r="E7497" s="117">
        <v>43031</v>
      </c>
      <c r="F7497" s="118">
        <v>0.49298611111111112</v>
      </c>
      <c r="G7497" t="s">
        <v>9457</v>
      </c>
      <c r="H7497">
        <v>818</v>
      </c>
      <c r="I7497">
        <v>15</v>
      </c>
      <c r="J7497" t="s">
        <v>25428</v>
      </c>
      <c r="L7497" t="s">
        <v>25495</v>
      </c>
    </row>
    <row r="7498" spans="1:12" x14ac:dyDescent="0.25">
      <c r="A7498" t="s">
        <v>9456</v>
      </c>
      <c r="B7498" t="s">
        <v>9453</v>
      </c>
      <c r="C7498" t="s">
        <v>9454</v>
      </c>
      <c r="D7498" t="s">
        <v>9455</v>
      </c>
      <c r="E7498" s="117">
        <v>43031</v>
      </c>
      <c r="F7498" s="118">
        <v>0.49298611111111112</v>
      </c>
      <c r="G7498" t="s">
        <v>9457</v>
      </c>
      <c r="H7498">
        <v>818</v>
      </c>
      <c r="I7498">
        <v>20</v>
      </c>
      <c r="J7498" t="s">
        <v>25428</v>
      </c>
      <c r="L7498" t="s">
        <v>556</v>
      </c>
    </row>
    <row r="7499" spans="1:12" x14ac:dyDescent="0.25">
      <c r="A7499" t="s">
        <v>9456</v>
      </c>
      <c r="B7499" t="s">
        <v>9453</v>
      </c>
      <c r="C7499" t="s">
        <v>9454</v>
      </c>
      <c r="D7499" t="s">
        <v>9455</v>
      </c>
      <c r="E7499" s="117">
        <v>43031</v>
      </c>
      <c r="F7499" s="118">
        <v>0.49298611111111112</v>
      </c>
      <c r="G7499" t="s">
        <v>9457</v>
      </c>
      <c r="H7499">
        <v>818</v>
      </c>
      <c r="I7499">
        <v>22</v>
      </c>
      <c r="J7499" t="s">
        <v>25428</v>
      </c>
      <c r="L7499" t="s">
        <v>25723</v>
      </c>
    </row>
    <row r="7500" spans="1:12" x14ac:dyDescent="0.25">
      <c r="A7500" t="s">
        <v>9456</v>
      </c>
      <c r="B7500" t="s">
        <v>9453</v>
      </c>
      <c r="C7500" t="s">
        <v>9454</v>
      </c>
      <c r="D7500" t="s">
        <v>9455</v>
      </c>
      <c r="E7500" s="117">
        <v>43031</v>
      </c>
      <c r="F7500" s="118">
        <v>0.49300925925925926</v>
      </c>
      <c r="G7500" t="s">
        <v>9457</v>
      </c>
      <c r="H7500">
        <v>819</v>
      </c>
      <c r="I7500">
        <v>2</v>
      </c>
      <c r="J7500" t="s">
        <v>25428</v>
      </c>
      <c r="L7500" t="s">
        <v>5</v>
      </c>
    </row>
    <row r="7501" spans="1:12" x14ac:dyDescent="0.25">
      <c r="A7501" t="s">
        <v>9456</v>
      </c>
      <c r="B7501" t="s">
        <v>9453</v>
      </c>
      <c r="C7501" t="s">
        <v>9454</v>
      </c>
      <c r="D7501" t="s">
        <v>9455</v>
      </c>
      <c r="E7501" s="117">
        <v>43031</v>
      </c>
      <c r="F7501" s="118">
        <v>0.49300925925925926</v>
      </c>
      <c r="G7501" t="s">
        <v>9457</v>
      </c>
      <c r="H7501">
        <v>819</v>
      </c>
      <c r="I7501">
        <v>5</v>
      </c>
      <c r="J7501" t="s">
        <v>25428</v>
      </c>
      <c r="L7501" t="s">
        <v>179</v>
      </c>
    </row>
    <row r="7502" spans="1:12" x14ac:dyDescent="0.25">
      <c r="A7502" t="s">
        <v>9456</v>
      </c>
      <c r="B7502" t="s">
        <v>9453</v>
      </c>
      <c r="C7502" t="s">
        <v>9454</v>
      </c>
      <c r="D7502" t="s">
        <v>9455</v>
      </c>
      <c r="E7502" s="117">
        <v>43031</v>
      </c>
      <c r="F7502" s="118">
        <v>0.49300925925925926</v>
      </c>
      <c r="G7502" t="s">
        <v>9457</v>
      </c>
      <c r="H7502">
        <v>819</v>
      </c>
      <c r="I7502">
        <v>7</v>
      </c>
      <c r="J7502" t="s">
        <v>25428</v>
      </c>
      <c r="L7502">
        <v>192</v>
      </c>
    </row>
    <row r="7503" spans="1:12" x14ac:dyDescent="0.25">
      <c r="A7503" t="s">
        <v>9456</v>
      </c>
      <c r="B7503" t="s">
        <v>9453</v>
      </c>
      <c r="C7503" t="s">
        <v>9454</v>
      </c>
      <c r="D7503" t="s">
        <v>9455</v>
      </c>
      <c r="E7503" s="117">
        <v>43031</v>
      </c>
      <c r="F7503" s="118">
        <v>0.49300925925925926</v>
      </c>
      <c r="G7503" t="s">
        <v>9457</v>
      </c>
      <c r="H7503">
        <v>819</v>
      </c>
      <c r="I7503">
        <v>8</v>
      </c>
      <c r="J7503" t="s">
        <v>25428</v>
      </c>
      <c r="L7503">
        <v>100000</v>
      </c>
    </row>
    <row r="7504" spans="1:12" x14ac:dyDescent="0.25">
      <c r="A7504" t="s">
        <v>9456</v>
      </c>
      <c r="B7504" t="s">
        <v>9453</v>
      </c>
      <c r="C7504" t="s">
        <v>9454</v>
      </c>
      <c r="D7504" t="s">
        <v>9455</v>
      </c>
      <c r="E7504" s="117">
        <v>43031</v>
      </c>
      <c r="F7504" s="118">
        <v>0.4930208333333333</v>
      </c>
      <c r="G7504" t="s">
        <v>9457</v>
      </c>
      <c r="H7504">
        <v>819</v>
      </c>
      <c r="I7504">
        <v>12</v>
      </c>
      <c r="J7504" t="s">
        <v>25428</v>
      </c>
      <c r="L7504">
        <v>-11.832274023504</v>
      </c>
    </row>
    <row r="7505" spans="1:12" x14ac:dyDescent="0.25">
      <c r="A7505" t="s">
        <v>9456</v>
      </c>
      <c r="B7505" t="s">
        <v>9453</v>
      </c>
      <c r="C7505" t="s">
        <v>9454</v>
      </c>
      <c r="D7505" t="s">
        <v>9455</v>
      </c>
      <c r="E7505" s="117">
        <v>43031</v>
      </c>
      <c r="F7505" s="118">
        <v>0.4930208333333333</v>
      </c>
      <c r="G7505" t="s">
        <v>9457</v>
      </c>
      <c r="H7505">
        <v>819</v>
      </c>
      <c r="I7505">
        <v>13</v>
      </c>
      <c r="J7505" t="s">
        <v>25428</v>
      </c>
      <c r="L7505">
        <v>-62.345898001014099</v>
      </c>
    </row>
    <row r="7506" spans="1:12" x14ac:dyDescent="0.25">
      <c r="A7506" t="s">
        <v>9456</v>
      </c>
      <c r="B7506" t="s">
        <v>9453</v>
      </c>
      <c r="C7506" t="s">
        <v>9454</v>
      </c>
      <c r="D7506" t="s">
        <v>9455</v>
      </c>
      <c r="E7506" s="117">
        <v>43031</v>
      </c>
      <c r="F7506" s="118">
        <v>0.4930208333333333</v>
      </c>
      <c r="G7506" t="s">
        <v>9457</v>
      </c>
      <c r="H7506">
        <v>819</v>
      </c>
      <c r="I7506">
        <v>14</v>
      </c>
      <c r="J7506" t="s">
        <v>25428</v>
      </c>
      <c r="L7506">
        <v>330.84176600000001</v>
      </c>
    </row>
    <row r="7507" spans="1:12" x14ac:dyDescent="0.25">
      <c r="A7507" t="s">
        <v>9456</v>
      </c>
      <c r="B7507" t="s">
        <v>9453</v>
      </c>
      <c r="C7507" t="s">
        <v>9454</v>
      </c>
      <c r="D7507" t="s">
        <v>9455</v>
      </c>
      <c r="E7507" s="117">
        <v>43031</v>
      </c>
      <c r="F7507" s="118">
        <v>0.4930208333333333</v>
      </c>
      <c r="G7507" t="s">
        <v>9457</v>
      </c>
      <c r="H7507">
        <v>819</v>
      </c>
      <c r="I7507">
        <v>15</v>
      </c>
      <c r="J7507" t="s">
        <v>25428</v>
      </c>
      <c r="L7507" t="s">
        <v>25495</v>
      </c>
    </row>
    <row r="7508" spans="1:12" x14ac:dyDescent="0.25">
      <c r="A7508" t="s">
        <v>9456</v>
      </c>
      <c r="B7508" t="s">
        <v>9453</v>
      </c>
      <c r="C7508" t="s">
        <v>9454</v>
      </c>
      <c r="D7508" t="s">
        <v>9455</v>
      </c>
      <c r="E7508" s="117">
        <v>43031</v>
      </c>
      <c r="F7508" s="118">
        <v>0.4930208333333333</v>
      </c>
      <c r="G7508" t="s">
        <v>9457</v>
      </c>
      <c r="H7508">
        <v>819</v>
      </c>
      <c r="I7508">
        <v>19</v>
      </c>
      <c r="J7508" t="s">
        <v>25428</v>
      </c>
      <c r="L7508" t="s">
        <v>25725</v>
      </c>
    </row>
    <row r="7509" spans="1:12" x14ac:dyDescent="0.25">
      <c r="A7509" t="s">
        <v>9456</v>
      </c>
      <c r="B7509" t="s">
        <v>9453</v>
      </c>
      <c r="C7509" t="s">
        <v>9454</v>
      </c>
      <c r="D7509" t="s">
        <v>9455</v>
      </c>
      <c r="E7509" s="117">
        <v>43031</v>
      </c>
      <c r="F7509" s="118">
        <v>0.4930208333333333</v>
      </c>
      <c r="G7509" t="s">
        <v>9457</v>
      </c>
      <c r="H7509">
        <v>819</v>
      </c>
      <c r="I7509">
        <v>20</v>
      </c>
      <c r="J7509" t="s">
        <v>25428</v>
      </c>
      <c r="L7509" t="s">
        <v>42</v>
      </c>
    </row>
    <row r="7510" spans="1:12" x14ac:dyDescent="0.25">
      <c r="A7510" t="s">
        <v>9456</v>
      </c>
      <c r="B7510" t="s">
        <v>9453</v>
      </c>
      <c r="C7510" t="s">
        <v>9454</v>
      </c>
      <c r="D7510" t="s">
        <v>9455</v>
      </c>
      <c r="E7510" s="117">
        <v>43031</v>
      </c>
      <c r="F7510" s="118">
        <v>0.49303240740740745</v>
      </c>
      <c r="G7510" t="s">
        <v>9457</v>
      </c>
      <c r="H7510">
        <v>819</v>
      </c>
      <c r="I7510">
        <v>22</v>
      </c>
      <c r="J7510" t="s">
        <v>25428</v>
      </c>
      <c r="L7510" t="s">
        <v>25711</v>
      </c>
    </row>
    <row r="7511" spans="1:12" x14ac:dyDescent="0.25">
      <c r="A7511" t="s">
        <v>9456</v>
      </c>
      <c r="B7511" t="s">
        <v>9453</v>
      </c>
      <c r="C7511" t="s">
        <v>9454</v>
      </c>
      <c r="D7511" t="s">
        <v>9455</v>
      </c>
      <c r="E7511" s="117">
        <v>43031</v>
      </c>
      <c r="F7511" s="118">
        <v>0.49304398148148149</v>
      </c>
      <c r="G7511" t="s">
        <v>9457</v>
      </c>
      <c r="H7511">
        <v>820</v>
      </c>
      <c r="I7511">
        <v>2</v>
      </c>
      <c r="J7511" t="s">
        <v>25428</v>
      </c>
      <c r="L7511" t="s">
        <v>5</v>
      </c>
    </row>
    <row r="7512" spans="1:12" x14ac:dyDescent="0.25">
      <c r="A7512" t="s">
        <v>9456</v>
      </c>
      <c r="B7512" t="s">
        <v>9453</v>
      </c>
      <c r="C7512" t="s">
        <v>9454</v>
      </c>
      <c r="D7512" t="s">
        <v>9455</v>
      </c>
      <c r="E7512" s="117">
        <v>43031</v>
      </c>
      <c r="F7512" s="118">
        <v>0.49304398148148149</v>
      </c>
      <c r="G7512" t="s">
        <v>9457</v>
      </c>
      <c r="H7512">
        <v>820</v>
      </c>
      <c r="I7512">
        <v>5</v>
      </c>
      <c r="J7512" t="s">
        <v>25428</v>
      </c>
      <c r="L7512" t="s">
        <v>179</v>
      </c>
    </row>
    <row r="7513" spans="1:12" x14ac:dyDescent="0.25">
      <c r="A7513" t="s">
        <v>9456</v>
      </c>
      <c r="B7513" t="s">
        <v>9453</v>
      </c>
      <c r="C7513" t="s">
        <v>9454</v>
      </c>
      <c r="D7513" t="s">
        <v>9455</v>
      </c>
      <c r="E7513" s="117">
        <v>43031</v>
      </c>
      <c r="F7513" s="118">
        <v>0.49305555555555558</v>
      </c>
      <c r="G7513" t="s">
        <v>9457</v>
      </c>
      <c r="H7513">
        <v>820</v>
      </c>
      <c r="I7513">
        <v>7</v>
      </c>
      <c r="J7513" t="s">
        <v>25428</v>
      </c>
      <c r="L7513">
        <v>193</v>
      </c>
    </row>
    <row r="7514" spans="1:12" x14ac:dyDescent="0.25">
      <c r="A7514" t="s">
        <v>9456</v>
      </c>
      <c r="B7514" t="s">
        <v>9453</v>
      </c>
      <c r="C7514" t="s">
        <v>9454</v>
      </c>
      <c r="D7514" t="s">
        <v>9455</v>
      </c>
      <c r="E7514" s="117">
        <v>43031</v>
      </c>
      <c r="F7514" s="118">
        <v>0.49305555555555558</v>
      </c>
      <c r="G7514" t="s">
        <v>9457</v>
      </c>
      <c r="H7514">
        <v>820</v>
      </c>
      <c r="I7514">
        <v>8</v>
      </c>
      <c r="J7514" t="s">
        <v>25428</v>
      </c>
      <c r="L7514">
        <v>100000</v>
      </c>
    </row>
    <row r="7515" spans="1:12" x14ac:dyDescent="0.25">
      <c r="A7515" t="s">
        <v>9456</v>
      </c>
      <c r="B7515" t="s">
        <v>9453</v>
      </c>
      <c r="C7515" t="s">
        <v>9454</v>
      </c>
      <c r="D7515" t="s">
        <v>9455</v>
      </c>
      <c r="E7515" s="117">
        <v>43031</v>
      </c>
      <c r="F7515" s="118">
        <v>0.49305555555555558</v>
      </c>
      <c r="G7515" t="s">
        <v>9457</v>
      </c>
      <c r="H7515">
        <v>820</v>
      </c>
      <c r="I7515">
        <v>12</v>
      </c>
      <c r="J7515" t="s">
        <v>25428</v>
      </c>
      <c r="L7515">
        <v>-11.8353781009793</v>
      </c>
    </row>
    <row r="7516" spans="1:12" x14ac:dyDescent="0.25">
      <c r="A7516" t="s">
        <v>9456</v>
      </c>
      <c r="B7516" t="s">
        <v>9453</v>
      </c>
      <c r="C7516" t="s">
        <v>9454</v>
      </c>
      <c r="D7516" t="s">
        <v>9455</v>
      </c>
      <c r="E7516" s="117">
        <v>43031</v>
      </c>
      <c r="F7516" s="118">
        <v>0.49305555555555558</v>
      </c>
      <c r="G7516" t="s">
        <v>9457</v>
      </c>
      <c r="H7516">
        <v>820</v>
      </c>
      <c r="I7516">
        <v>13</v>
      </c>
      <c r="J7516" t="s">
        <v>25428</v>
      </c>
      <c r="L7516">
        <v>-62.360524002985997</v>
      </c>
    </row>
    <row r="7517" spans="1:12" x14ac:dyDescent="0.25">
      <c r="A7517" t="s">
        <v>9456</v>
      </c>
      <c r="B7517" t="s">
        <v>9453</v>
      </c>
      <c r="C7517" t="s">
        <v>9454</v>
      </c>
      <c r="D7517" t="s">
        <v>9455</v>
      </c>
      <c r="E7517" s="117">
        <v>43031</v>
      </c>
      <c r="F7517" s="118">
        <v>0.49305555555555558</v>
      </c>
      <c r="G7517" t="s">
        <v>9457</v>
      </c>
      <c r="H7517">
        <v>820</v>
      </c>
      <c r="I7517">
        <v>14</v>
      </c>
      <c r="J7517" t="s">
        <v>25428</v>
      </c>
      <c r="L7517">
        <v>413.41888399999999</v>
      </c>
    </row>
    <row r="7518" spans="1:12" x14ac:dyDescent="0.25">
      <c r="A7518" t="s">
        <v>9456</v>
      </c>
      <c r="B7518" t="s">
        <v>9453</v>
      </c>
      <c r="C7518" t="s">
        <v>9454</v>
      </c>
      <c r="D7518" t="s">
        <v>9455</v>
      </c>
      <c r="E7518" s="117">
        <v>43031</v>
      </c>
      <c r="F7518" s="118">
        <v>0.49305555555555558</v>
      </c>
      <c r="G7518" t="s">
        <v>9457</v>
      </c>
      <c r="H7518">
        <v>820</v>
      </c>
      <c r="I7518">
        <v>15</v>
      </c>
      <c r="J7518" t="s">
        <v>25428</v>
      </c>
      <c r="L7518" t="s">
        <v>25415</v>
      </c>
    </row>
    <row r="7519" spans="1:12" x14ac:dyDescent="0.25">
      <c r="A7519" t="s">
        <v>9456</v>
      </c>
      <c r="B7519" t="s">
        <v>9453</v>
      </c>
      <c r="C7519" t="s">
        <v>9454</v>
      </c>
      <c r="D7519" t="s">
        <v>9455</v>
      </c>
      <c r="E7519" s="117">
        <v>43031</v>
      </c>
      <c r="F7519" s="118">
        <v>0.49306712962962962</v>
      </c>
      <c r="G7519" t="s">
        <v>9457</v>
      </c>
      <c r="H7519">
        <v>820</v>
      </c>
      <c r="I7519">
        <v>19</v>
      </c>
      <c r="J7519" t="s">
        <v>25428</v>
      </c>
      <c r="L7519" t="s">
        <v>25727</v>
      </c>
    </row>
    <row r="7520" spans="1:12" x14ac:dyDescent="0.25">
      <c r="A7520" t="s">
        <v>9456</v>
      </c>
      <c r="B7520" t="s">
        <v>9453</v>
      </c>
      <c r="C7520" t="s">
        <v>9454</v>
      </c>
      <c r="D7520" t="s">
        <v>9455</v>
      </c>
      <c r="E7520" s="117">
        <v>43031</v>
      </c>
      <c r="F7520" s="118">
        <v>0.49306712962962962</v>
      </c>
      <c r="G7520" t="s">
        <v>9457</v>
      </c>
      <c r="H7520">
        <v>820</v>
      </c>
      <c r="I7520">
        <v>20</v>
      </c>
      <c r="J7520" t="s">
        <v>25428</v>
      </c>
      <c r="L7520" t="s">
        <v>42</v>
      </c>
    </row>
    <row r="7521" spans="1:12" x14ac:dyDescent="0.25">
      <c r="A7521" t="s">
        <v>9456</v>
      </c>
      <c r="B7521" t="s">
        <v>9453</v>
      </c>
      <c r="C7521" t="s">
        <v>9454</v>
      </c>
      <c r="D7521" t="s">
        <v>9455</v>
      </c>
      <c r="E7521" s="117">
        <v>43031</v>
      </c>
      <c r="F7521" s="118">
        <v>0.49306712962962962</v>
      </c>
      <c r="G7521" t="s">
        <v>9457</v>
      </c>
      <c r="H7521">
        <v>820</v>
      </c>
      <c r="I7521">
        <v>22</v>
      </c>
      <c r="J7521" t="s">
        <v>25428</v>
      </c>
      <c r="L7521" t="s">
        <v>25728</v>
      </c>
    </row>
    <row r="7522" spans="1:12" x14ac:dyDescent="0.25">
      <c r="A7522" t="s">
        <v>9456</v>
      </c>
      <c r="B7522" t="s">
        <v>9453</v>
      </c>
      <c r="C7522" t="s">
        <v>9454</v>
      </c>
      <c r="D7522" t="s">
        <v>9455</v>
      </c>
      <c r="E7522" s="117">
        <v>43031</v>
      </c>
      <c r="F7522" s="118">
        <v>0.49309027777777775</v>
      </c>
      <c r="G7522" t="s">
        <v>9457</v>
      </c>
      <c r="H7522">
        <v>821</v>
      </c>
      <c r="I7522">
        <v>2</v>
      </c>
      <c r="J7522" t="s">
        <v>25428</v>
      </c>
      <c r="L7522" t="s">
        <v>5</v>
      </c>
    </row>
    <row r="7523" spans="1:12" x14ac:dyDescent="0.25">
      <c r="A7523" t="s">
        <v>9456</v>
      </c>
      <c r="B7523" t="s">
        <v>9453</v>
      </c>
      <c r="C7523" t="s">
        <v>9454</v>
      </c>
      <c r="D7523" t="s">
        <v>9455</v>
      </c>
      <c r="E7523" s="117">
        <v>43031</v>
      </c>
      <c r="F7523" s="118">
        <v>0.4931018518518519</v>
      </c>
      <c r="G7523" t="s">
        <v>9457</v>
      </c>
      <c r="H7523">
        <v>821</v>
      </c>
      <c r="I7523">
        <v>5</v>
      </c>
      <c r="J7523" t="s">
        <v>25428</v>
      </c>
      <c r="L7523" t="s">
        <v>179</v>
      </c>
    </row>
    <row r="7524" spans="1:12" x14ac:dyDescent="0.25">
      <c r="A7524" t="s">
        <v>9456</v>
      </c>
      <c r="B7524" t="s">
        <v>9453</v>
      </c>
      <c r="C7524" t="s">
        <v>9454</v>
      </c>
      <c r="D7524" t="s">
        <v>9455</v>
      </c>
      <c r="E7524" s="117">
        <v>43031</v>
      </c>
      <c r="F7524" s="118">
        <v>0.4931018518518519</v>
      </c>
      <c r="G7524" t="s">
        <v>9457</v>
      </c>
      <c r="H7524">
        <v>821</v>
      </c>
      <c r="I7524">
        <v>7</v>
      </c>
      <c r="J7524" t="s">
        <v>25428</v>
      </c>
      <c r="L7524">
        <v>194</v>
      </c>
    </row>
    <row r="7525" spans="1:12" x14ac:dyDescent="0.25">
      <c r="A7525" t="s">
        <v>9456</v>
      </c>
      <c r="B7525" t="s">
        <v>9453</v>
      </c>
      <c r="C7525" t="s">
        <v>9454</v>
      </c>
      <c r="D7525" t="s">
        <v>9455</v>
      </c>
      <c r="E7525" s="117">
        <v>43031</v>
      </c>
      <c r="F7525" s="118">
        <v>0.4931018518518519</v>
      </c>
      <c r="G7525" t="s">
        <v>9457</v>
      </c>
      <c r="H7525">
        <v>821</v>
      </c>
      <c r="I7525">
        <v>8</v>
      </c>
      <c r="J7525" t="s">
        <v>25428</v>
      </c>
      <c r="K7525">
        <v>0</v>
      </c>
      <c r="L7525">
        <v>100000</v>
      </c>
    </row>
    <row r="7526" spans="1:12" x14ac:dyDescent="0.25">
      <c r="A7526" t="s">
        <v>9456</v>
      </c>
      <c r="B7526" t="s">
        <v>9453</v>
      </c>
      <c r="C7526" t="s">
        <v>9454</v>
      </c>
      <c r="D7526" t="s">
        <v>9455</v>
      </c>
      <c r="E7526" s="117">
        <v>43031</v>
      </c>
      <c r="F7526" s="118">
        <v>0.4931018518518519</v>
      </c>
      <c r="G7526" t="s">
        <v>9457</v>
      </c>
      <c r="H7526">
        <v>821</v>
      </c>
      <c r="I7526">
        <v>12</v>
      </c>
      <c r="J7526" t="s">
        <v>25428</v>
      </c>
      <c r="L7526">
        <v>-11.8360850307629</v>
      </c>
    </row>
    <row r="7527" spans="1:12" x14ac:dyDescent="0.25">
      <c r="A7527" t="s">
        <v>9456</v>
      </c>
      <c r="B7527" t="s">
        <v>9453</v>
      </c>
      <c r="C7527" t="s">
        <v>9454</v>
      </c>
      <c r="D7527" t="s">
        <v>9455</v>
      </c>
      <c r="E7527" s="117">
        <v>43031</v>
      </c>
      <c r="F7527" s="118">
        <v>0.4931018518518519</v>
      </c>
      <c r="G7527" t="s">
        <v>9457</v>
      </c>
      <c r="H7527">
        <v>821</v>
      </c>
      <c r="I7527">
        <v>13</v>
      </c>
      <c r="J7527" t="s">
        <v>25428</v>
      </c>
      <c r="L7527">
        <v>-62.360577982441903</v>
      </c>
    </row>
    <row r="7528" spans="1:12" x14ac:dyDescent="0.25">
      <c r="A7528" t="s">
        <v>9456</v>
      </c>
      <c r="B7528" t="s">
        <v>9453</v>
      </c>
      <c r="C7528" t="s">
        <v>9454</v>
      </c>
      <c r="D7528" t="s">
        <v>9455</v>
      </c>
      <c r="E7528" s="117">
        <v>43031</v>
      </c>
      <c r="F7528" s="118">
        <v>0.49311342592592594</v>
      </c>
      <c r="G7528" t="s">
        <v>9457</v>
      </c>
      <c r="H7528">
        <v>821</v>
      </c>
      <c r="I7528">
        <v>14</v>
      </c>
      <c r="J7528" t="s">
        <v>25428</v>
      </c>
      <c r="L7528">
        <v>388.850281</v>
      </c>
    </row>
    <row r="7529" spans="1:12" x14ac:dyDescent="0.25">
      <c r="A7529" t="s">
        <v>9456</v>
      </c>
      <c r="B7529" t="s">
        <v>9453</v>
      </c>
      <c r="C7529" t="s">
        <v>9454</v>
      </c>
      <c r="D7529" t="s">
        <v>9455</v>
      </c>
      <c r="E7529" s="117">
        <v>43031</v>
      </c>
      <c r="F7529" s="118">
        <v>0.49311342592592594</v>
      </c>
      <c r="G7529" t="s">
        <v>9457</v>
      </c>
      <c r="H7529">
        <v>821</v>
      </c>
      <c r="I7529">
        <v>15</v>
      </c>
      <c r="J7529" t="s">
        <v>25428</v>
      </c>
      <c r="L7529" t="s">
        <v>25415</v>
      </c>
    </row>
    <row r="7530" spans="1:12" x14ac:dyDescent="0.25">
      <c r="A7530" t="s">
        <v>9456</v>
      </c>
      <c r="B7530" t="s">
        <v>9453</v>
      </c>
      <c r="C7530" t="s">
        <v>9454</v>
      </c>
      <c r="D7530" t="s">
        <v>9455</v>
      </c>
      <c r="E7530" s="117">
        <v>43031</v>
      </c>
      <c r="F7530" s="118">
        <v>0.49311342592592594</v>
      </c>
      <c r="G7530" t="s">
        <v>9457</v>
      </c>
      <c r="H7530">
        <v>821</v>
      </c>
      <c r="I7530">
        <v>19</v>
      </c>
      <c r="J7530" t="s">
        <v>25428</v>
      </c>
      <c r="L7530" t="s">
        <v>25730</v>
      </c>
    </row>
    <row r="7531" spans="1:12" x14ac:dyDescent="0.25">
      <c r="A7531" t="s">
        <v>9456</v>
      </c>
      <c r="B7531" t="s">
        <v>9453</v>
      </c>
      <c r="C7531" t="s">
        <v>9454</v>
      </c>
      <c r="D7531" t="s">
        <v>9455</v>
      </c>
      <c r="E7531" s="117">
        <v>43031</v>
      </c>
      <c r="F7531" s="118">
        <v>0.49311342592592594</v>
      </c>
      <c r="G7531" t="s">
        <v>9457</v>
      </c>
      <c r="H7531">
        <v>821</v>
      </c>
      <c r="I7531">
        <v>20</v>
      </c>
      <c r="J7531" t="s">
        <v>25428</v>
      </c>
      <c r="L7531" t="s">
        <v>42</v>
      </c>
    </row>
    <row r="7532" spans="1:12" x14ac:dyDescent="0.25">
      <c r="A7532" t="s">
        <v>9456</v>
      </c>
      <c r="B7532" t="s">
        <v>9453</v>
      </c>
      <c r="C7532" t="s">
        <v>9454</v>
      </c>
      <c r="D7532" t="s">
        <v>9455</v>
      </c>
      <c r="E7532" s="117">
        <v>43031</v>
      </c>
      <c r="F7532" s="118">
        <v>0.49311342592592594</v>
      </c>
      <c r="G7532" t="s">
        <v>9457</v>
      </c>
      <c r="H7532">
        <v>821</v>
      </c>
      <c r="I7532">
        <v>22</v>
      </c>
      <c r="J7532" t="s">
        <v>25428</v>
      </c>
      <c r="L7532" t="s">
        <v>25731</v>
      </c>
    </row>
    <row r="7533" spans="1:12" x14ac:dyDescent="0.25">
      <c r="A7533" t="s">
        <v>9456</v>
      </c>
      <c r="B7533" t="s">
        <v>9453</v>
      </c>
      <c r="C7533" t="s">
        <v>9454</v>
      </c>
      <c r="D7533" t="s">
        <v>9455</v>
      </c>
      <c r="E7533" s="117">
        <v>43031</v>
      </c>
      <c r="F7533" s="118">
        <v>0.49313657407407407</v>
      </c>
      <c r="G7533" t="s">
        <v>9457</v>
      </c>
      <c r="H7533">
        <v>822</v>
      </c>
      <c r="I7533">
        <v>2</v>
      </c>
      <c r="J7533" t="s">
        <v>25428</v>
      </c>
      <c r="L7533" t="s">
        <v>5</v>
      </c>
    </row>
    <row r="7534" spans="1:12" x14ac:dyDescent="0.25">
      <c r="A7534" t="s">
        <v>9456</v>
      </c>
      <c r="B7534" t="s">
        <v>9453</v>
      </c>
      <c r="C7534" t="s">
        <v>9454</v>
      </c>
      <c r="D7534" t="s">
        <v>9455</v>
      </c>
      <c r="E7534" s="117">
        <v>43031</v>
      </c>
      <c r="F7534" s="118">
        <v>0.49314814814814811</v>
      </c>
      <c r="G7534" t="s">
        <v>9457</v>
      </c>
      <c r="H7534">
        <v>822</v>
      </c>
      <c r="I7534">
        <v>5</v>
      </c>
      <c r="J7534" t="s">
        <v>25428</v>
      </c>
      <c r="L7534" t="s">
        <v>179</v>
      </c>
    </row>
    <row r="7535" spans="1:12" x14ac:dyDescent="0.25">
      <c r="A7535" t="s">
        <v>9456</v>
      </c>
      <c r="B7535" t="s">
        <v>9453</v>
      </c>
      <c r="C7535" t="s">
        <v>9454</v>
      </c>
      <c r="D7535" t="s">
        <v>9455</v>
      </c>
      <c r="E7535" s="117">
        <v>43031</v>
      </c>
      <c r="F7535" s="118">
        <v>0.49314814814814811</v>
      </c>
      <c r="G7535" t="s">
        <v>9457</v>
      </c>
      <c r="H7535">
        <v>822</v>
      </c>
      <c r="I7535">
        <v>7</v>
      </c>
      <c r="J7535" t="s">
        <v>25428</v>
      </c>
      <c r="L7535">
        <v>195</v>
      </c>
    </row>
    <row r="7536" spans="1:12" x14ac:dyDescent="0.25">
      <c r="A7536" t="s">
        <v>9456</v>
      </c>
      <c r="B7536" t="s">
        <v>9453</v>
      </c>
      <c r="C7536" t="s">
        <v>9454</v>
      </c>
      <c r="D7536" t="s">
        <v>9455</v>
      </c>
      <c r="E7536" s="117">
        <v>43031</v>
      </c>
      <c r="F7536" s="118">
        <v>0.49314814814814811</v>
      </c>
      <c r="G7536" t="s">
        <v>9457</v>
      </c>
      <c r="H7536">
        <v>822</v>
      </c>
      <c r="I7536">
        <v>8</v>
      </c>
      <c r="J7536" t="s">
        <v>25428</v>
      </c>
      <c r="K7536">
        <v>0</v>
      </c>
      <c r="L7536">
        <v>100000</v>
      </c>
    </row>
    <row r="7537" spans="1:12" x14ac:dyDescent="0.25">
      <c r="A7537" t="s">
        <v>9456</v>
      </c>
      <c r="B7537" t="s">
        <v>9453</v>
      </c>
      <c r="C7537" t="s">
        <v>9454</v>
      </c>
      <c r="D7537" t="s">
        <v>9455</v>
      </c>
      <c r="E7537" s="117">
        <v>43031</v>
      </c>
      <c r="F7537" s="118">
        <v>0.49315972222222221</v>
      </c>
      <c r="G7537" t="s">
        <v>9457</v>
      </c>
      <c r="H7537">
        <v>822</v>
      </c>
      <c r="I7537">
        <v>12</v>
      </c>
      <c r="J7537" t="s">
        <v>25428</v>
      </c>
      <c r="L7537">
        <v>-11.8367510569544</v>
      </c>
    </row>
    <row r="7538" spans="1:12" x14ac:dyDescent="0.25">
      <c r="A7538" t="s">
        <v>9456</v>
      </c>
      <c r="B7538" t="s">
        <v>9453</v>
      </c>
      <c r="C7538" t="s">
        <v>9454</v>
      </c>
      <c r="D7538" t="s">
        <v>9455</v>
      </c>
      <c r="E7538" s="117">
        <v>43031</v>
      </c>
      <c r="F7538" s="118">
        <v>0.49315972222222221</v>
      </c>
      <c r="G7538" t="s">
        <v>9457</v>
      </c>
      <c r="H7538">
        <v>822</v>
      </c>
      <c r="I7538">
        <v>13</v>
      </c>
      <c r="J7538" t="s">
        <v>25428</v>
      </c>
      <c r="L7538">
        <v>-62.360731035995201</v>
      </c>
    </row>
    <row r="7539" spans="1:12" x14ac:dyDescent="0.25">
      <c r="A7539" t="s">
        <v>9456</v>
      </c>
      <c r="B7539" t="s">
        <v>9453</v>
      </c>
      <c r="C7539" t="s">
        <v>9454</v>
      </c>
      <c r="D7539" t="s">
        <v>9455</v>
      </c>
      <c r="E7539" s="117">
        <v>43031</v>
      </c>
      <c r="F7539" s="118">
        <v>0.49315972222222221</v>
      </c>
      <c r="G7539" t="s">
        <v>9457</v>
      </c>
      <c r="H7539">
        <v>822</v>
      </c>
      <c r="I7539">
        <v>14</v>
      </c>
      <c r="J7539" t="s">
        <v>25428</v>
      </c>
      <c r="L7539">
        <v>414.56277499999999</v>
      </c>
    </row>
    <row r="7540" spans="1:12" x14ac:dyDescent="0.25">
      <c r="A7540" t="s">
        <v>9456</v>
      </c>
      <c r="B7540" t="s">
        <v>9453</v>
      </c>
      <c r="C7540" t="s">
        <v>9454</v>
      </c>
      <c r="D7540" t="s">
        <v>9455</v>
      </c>
      <c r="E7540" s="117">
        <v>43031</v>
      </c>
      <c r="F7540" s="118">
        <v>0.49315972222222221</v>
      </c>
      <c r="G7540" t="s">
        <v>9457</v>
      </c>
      <c r="H7540">
        <v>822</v>
      </c>
      <c r="I7540">
        <v>15</v>
      </c>
      <c r="J7540" t="s">
        <v>25428</v>
      </c>
      <c r="L7540" t="s">
        <v>25415</v>
      </c>
    </row>
    <row r="7541" spans="1:12" x14ac:dyDescent="0.25">
      <c r="A7541" t="s">
        <v>9456</v>
      </c>
      <c r="B7541" t="s">
        <v>9453</v>
      </c>
      <c r="C7541" t="s">
        <v>9454</v>
      </c>
      <c r="D7541" t="s">
        <v>9455</v>
      </c>
      <c r="E7541" s="117">
        <v>43031</v>
      </c>
      <c r="F7541" s="118">
        <v>0.49315972222222221</v>
      </c>
      <c r="G7541" t="s">
        <v>9457</v>
      </c>
      <c r="H7541">
        <v>822</v>
      </c>
      <c r="I7541">
        <v>19</v>
      </c>
      <c r="J7541" t="s">
        <v>25428</v>
      </c>
      <c r="L7541" t="s">
        <v>25733</v>
      </c>
    </row>
    <row r="7542" spans="1:12" x14ac:dyDescent="0.25">
      <c r="A7542" t="s">
        <v>9456</v>
      </c>
      <c r="B7542" t="s">
        <v>9453</v>
      </c>
      <c r="C7542" t="s">
        <v>9454</v>
      </c>
      <c r="D7542" t="s">
        <v>9455</v>
      </c>
      <c r="E7542" s="117">
        <v>43031</v>
      </c>
      <c r="F7542" s="118">
        <v>0.49315972222222221</v>
      </c>
      <c r="G7542" t="s">
        <v>9457</v>
      </c>
      <c r="H7542">
        <v>822</v>
      </c>
      <c r="I7542">
        <v>20</v>
      </c>
      <c r="J7542" t="s">
        <v>25428</v>
      </c>
      <c r="L7542" t="s">
        <v>42</v>
      </c>
    </row>
    <row r="7543" spans="1:12" x14ac:dyDescent="0.25">
      <c r="A7543" t="s">
        <v>9456</v>
      </c>
      <c r="B7543" t="s">
        <v>9453</v>
      </c>
      <c r="C7543" t="s">
        <v>9454</v>
      </c>
      <c r="D7543" t="s">
        <v>9455</v>
      </c>
      <c r="E7543" s="117">
        <v>43031</v>
      </c>
      <c r="F7543" s="118">
        <v>0.49317129629629625</v>
      </c>
      <c r="G7543" t="s">
        <v>9457</v>
      </c>
      <c r="H7543">
        <v>822</v>
      </c>
      <c r="I7543">
        <v>22</v>
      </c>
      <c r="J7543" t="s">
        <v>25428</v>
      </c>
      <c r="L7543" t="s">
        <v>25734</v>
      </c>
    </row>
    <row r="7544" spans="1:12" x14ac:dyDescent="0.25">
      <c r="A7544" t="s">
        <v>9456</v>
      </c>
      <c r="B7544" t="s">
        <v>9453</v>
      </c>
      <c r="C7544" t="s">
        <v>9454</v>
      </c>
      <c r="D7544" t="s">
        <v>9455</v>
      </c>
      <c r="E7544" s="117">
        <v>43031</v>
      </c>
      <c r="F7544" s="118">
        <v>0.49319444444444444</v>
      </c>
      <c r="G7544" t="s">
        <v>9457</v>
      </c>
      <c r="H7544">
        <v>823</v>
      </c>
      <c r="I7544">
        <v>2</v>
      </c>
      <c r="J7544" t="s">
        <v>25428</v>
      </c>
      <c r="L7544" t="s">
        <v>5</v>
      </c>
    </row>
    <row r="7545" spans="1:12" x14ac:dyDescent="0.25">
      <c r="A7545" t="s">
        <v>9456</v>
      </c>
      <c r="B7545" t="s">
        <v>9453</v>
      </c>
      <c r="C7545" t="s">
        <v>9454</v>
      </c>
      <c r="D7545" t="s">
        <v>9455</v>
      </c>
      <c r="E7545" s="117">
        <v>43031</v>
      </c>
      <c r="F7545" s="118">
        <v>0.49320601851851853</v>
      </c>
      <c r="G7545" t="s">
        <v>9457</v>
      </c>
      <c r="H7545">
        <v>823</v>
      </c>
      <c r="I7545">
        <v>5</v>
      </c>
      <c r="J7545" t="s">
        <v>25428</v>
      </c>
      <c r="L7545" t="s">
        <v>179</v>
      </c>
    </row>
    <row r="7546" spans="1:12" x14ac:dyDescent="0.25">
      <c r="A7546" t="s">
        <v>9456</v>
      </c>
      <c r="B7546" t="s">
        <v>9453</v>
      </c>
      <c r="C7546" t="s">
        <v>9454</v>
      </c>
      <c r="D7546" t="s">
        <v>9455</v>
      </c>
      <c r="E7546" s="117">
        <v>43031</v>
      </c>
      <c r="F7546" s="118">
        <v>0.49320601851851853</v>
      </c>
      <c r="G7546" t="s">
        <v>9457</v>
      </c>
      <c r="H7546">
        <v>823</v>
      </c>
      <c r="I7546">
        <v>7</v>
      </c>
      <c r="J7546" t="s">
        <v>25428</v>
      </c>
      <c r="L7546">
        <v>196</v>
      </c>
    </row>
    <row r="7547" spans="1:12" x14ac:dyDescent="0.25">
      <c r="A7547" t="s">
        <v>9456</v>
      </c>
      <c r="B7547" t="s">
        <v>9453</v>
      </c>
      <c r="C7547" t="s">
        <v>9454</v>
      </c>
      <c r="D7547" t="s">
        <v>9455</v>
      </c>
      <c r="E7547" s="117">
        <v>43031</v>
      </c>
      <c r="F7547" s="118">
        <v>0.49320601851851853</v>
      </c>
      <c r="G7547" t="s">
        <v>9457</v>
      </c>
      <c r="H7547">
        <v>823</v>
      </c>
      <c r="I7547">
        <v>8</v>
      </c>
      <c r="J7547" t="s">
        <v>25428</v>
      </c>
      <c r="K7547">
        <v>0</v>
      </c>
      <c r="L7547">
        <v>100000</v>
      </c>
    </row>
    <row r="7548" spans="1:12" x14ac:dyDescent="0.25">
      <c r="A7548" t="s">
        <v>9456</v>
      </c>
      <c r="B7548" t="s">
        <v>9453</v>
      </c>
      <c r="C7548" t="s">
        <v>9454</v>
      </c>
      <c r="D7548" t="s">
        <v>9455</v>
      </c>
      <c r="E7548" s="117">
        <v>43031</v>
      </c>
      <c r="F7548" s="118">
        <v>0.49320601851851853</v>
      </c>
      <c r="G7548" t="s">
        <v>9457</v>
      </c>
      <c r="H7548">
        <v>823</v>
      </c>
      <c r="I7548">
        <v>12</v>
      </c>
      <c r="J7548" t="s">
        <v>25428</v>
      </c>
      <c r="L7548">
        <v>-11.8406040503297</v>
      </c>
    </row>
    <row r="7549" spans="1:12" x14ac:dyDescent="0.25">
      <c r="A7549" t="s">
        <v>9456</v>
      </c>
      <c r="B7549" t="s">
        <v>9453</v>
      </c>
      <c r="C7549" t="s">
        <v>9454</v>
      </c>
      <c r="D7549" t="s">
        <v>9455</v>
      </c>
      <c r="E7549" s="117">
        <v>43031</v>
      </c>
      <c r="F7549" s="118">
        <v>0.49320601851851853</v>
      </c>
      <c r="G7549" t="s">
        <v>9457</v>
      </c>
      <c r="H7549">
        <v>823</v>
      </c>
      <c r="I7549">
        <v>13</v>
      </c>
      <c r="J7549" t="s">
        <v>25428</v>
      </c>
      <c r="L7549">
        <v>-62.360412020760002</v>
      </c>
    </row>
    <row r="7550" spans="1:12" x14ac:dyDescent="0.25">
      <c r="A7550" t="s">
        <v>9456</v>
      </c>
      <c r="B7550" t="s">
        <v>9453</v>
      </c>
      <c r="C7550" t="s">
        <v>9454</v>
      </c>
      <c r="D7550" t="s">
        <v>9455</v>
      </c>
      <c r="E7550" s="117">
        <v>43031</v>
      </c>
      <c r="F7550" s="118">
        <v>0.49320601851851853</v>
      </c>
      <c r="G7550" t="s">
        <v>9457</v>
      </c>
      <c r="H7550">
        <v>823</v>
      </c>
      <c r="I7550">
        <v>14</v>
      </c>
      <c r="J7550" t="s">
        <v>25428</v>
      </c>
      <c r="L7550">
        <v>426.61520400000001</v>
      </c>
    </row>
    <row r="7551" spans="1:12" x14ac:dyDescent="0.25">
      <c r="A7551" t="s">
        <v>9456</v>
      </c>
      <c r="B7551" t="s">
        <v>9453</v>
      </c>
      <c r="C7551" t="s">
        <v>9454</v>
      </c>
      <c r="D7551" t="s">
        <v>9455</v>
      </c>
      <c r="E7551" s="117">
        <v>43031</v>
      </c>
      <c r="F7551" s="118">
        <v>0.49320601851851853</v>
      </c>
      <c r="G7551" t="s">
        <v>9457</v>
      </c>
      <c r="H7551">
        <v>823</v>
      </c>
      <c r="I7551">
        <v>15</v>
      </c>
      <c r="J7551" t="s">
        <v>25428</v>
      </c>
      <c r="L7551" t="s">
        <v>25415</v>
      </c>
    </row>
    <row r="7552" spans="1:12" x14ac:dyDescent="0.25">
      <c r="A7552" t="s">
        <v>9456</v>
      </c>
      <c r="B7552" t="s">
        <v>9453</v>
      </c>
      <c r="C7552" t="s">
        <v>9454</v>
      </c>
      <c r="D7552" t="s">
        <v>9455</v>
      </c>
      <c r="E7552" s="117">
        <v>43031</v>
      </c>
      <c r="F7552" s="118">
        <v>0.49321759259259257</v>
      </c>
      <c r="G7552" t="s">
        <v>9457</v>
      </c>
      <c r="H7552">
        <v>823</v>
      </c>
      <c r="I7552">
        <v>19</v>
      </c>
      <c r="J7552" t="s">
        <v>25428</v>
      </c>
      <c r="L7552" t="s">
        <v>25736</v>
      </c>
    </row>
    <row r="7553" spans="1:12" x14ac:dyDescent="0.25">
      <c r="A7553" t="s">
        <v>9456</v>
      </c>
      <c r="B7553" t="s">
        <v>9453</v>
      </c>
      <c r="C7553" t="s">
        <v>9454</v>
      </c>
      <c r="D7553" t="s">
        <v>9455</v>
      </c>
      <c r="E7553" s="117">
        <v>43031</v>
      </c>
      <c r="F7553" s="118">
        <v>0.49321759259259257</v>
      </c>
      <c r="G7553" t="s">
        <v>9457</v>
      </c>
      <c r="H7553">
        <v>823</v>
      </c>
      <c r="I7553">
        <v>20</v>
      </c>
      <c r="J7553" t="s">
        <v>25428</v>
      </c>
      <c r="L7553" t="s">
        <v>42</v>
      </c>
    </row>
    <row r="7554" spans="1:12" x14ac:dyDescent="0.25">
      <c r="A7554" t="s">
        <v>9456</v>
      </c>
      <c r="B7554" t="s">
        <v>9453</v>
      </c>
      <c r="C7554" t="s">
        <v>9454</v>
      </c>
      <c r="D7554" t="s">
        <v>9455</v>
      </c>
      <c r="E7554" s="117">
        <v>43031</v>
      </c>
      <c r="F7554" s="118">
        <v>0.49321759259259257</v>
      </c>
      <c r="G7554" t="s">
        <v>9457</v>
      </c>
      <c r="H7554">
        <v>823</v>
      </c>
      <c r="I7554">
        <v>22</v>
      </c>
      <c r="J7554" t="s">
        <v>25428</v>
      </c>
      <c r="L7554" t="s">
        <v>25660</v>
      </c>
    </row>
    <row r="7555" spans="1:12" x14ac:dyDescent="0.25">
      <c r="A7555" t="s">
        <v>9456</v>
      </c>
      <c r="B7555" t="s">
        <v>9453</v>
      </c>
      <c r="C7555" t="s">
        <v>9454</v>
      </c>
      <c r="D7555" t="s">
        <v>9455</v>
      </c>
      <c r="E7555" s="117">
        <v>43031</v>
      </c>
      <c r="F7555" s="118">
        <v>0.4932407407407407</v>
      </c>
      <c r="G7555" t="s">
        <v>9457</v>
      </c>
      <c r="H7555">
        <v>824</v>
      </c>
      <c r="I7555">
        <v>2</v>
      </c>
      <c r="J7555" t="s">
        <v>25428</v>
      </c>
      <c r="L7555" t="s">
        <v>5</v>
      </c>
    </row>
    <row r="7556" spans="1:12" x14ac:dyDescent="0.25">
      <c r="A7556" t="s">
        <v>9456</v>
      </c>
      <c r="B7556" t="s">
        <v>9453</v>
      </c>
      <c r="C7556" t="s">
        <v>9454</v>
      </c>
      <c r="D7556" t="s">
        <v>9455</v>
      </c>
      <c r="E7556" s="117">
        <v>43031</v>
      </c>
      <c r="F7556" s="118">
        <v>0.49325231481481485</v>
      </c>
      <c r="G7556" t="s">
        <v>9457</v>
      </c>
      <c r="H7556">
        <v>824</v>
      </c>
      <c r="I7556">
        <v>5</v>
      </c>
      <c r="J7556" t="s">
        <v>25428</v>
      </c>
      <c r="L7556" t="s">
        <v>179</v>
      </c>
    </row>
    <row r="7557" spans="1:12" x14ac:dyDescent="0.25">
      <c r="A7557" t="s">
        <v>9456</v>
      </c>
      <c r="B7557" t="s">
        <v>9453</v>
      </c>
      <c r="C7557" t="s">
        <v>9454</v>
      </c>
      <c r="D7557" t="s">
        <v>9455</v>
      </c>
      <c r="E7557" s="117">
        <v>43031</v>
      </c>
      <c r="F7557" s="118">
        <v>0.49325231481481485</v>
      </c>
      <c r="G7557" t="s">
        <v>9457</v>
      </c>
      <c r="H7557">
        <v>824</v>
      </c>
      <c r="I7557">
        <v>7</v>
      </c>
      <c r="J7557" t="s">
        <v>25428</v>
      </c>
      <c r="L7557">
        <v>197</v>
      </c>
    </row>
    <row r="7558" spans="1:12" x14ac:dyDescent="0.25">
      <c r="A7558" t="s">
        <v>9456</v>
      </c>
      <c r="B7558" t="s">
        <v>9453</v>
      </c>
      <c r="C7558" t="s">
        <v>9454</v>
      </c>
      <c r="D7558" t="s">
        <v>9455</v>
      </c>
      <c r="E7558" s="117">
        <v>43031</v>
      </c>
      <c r="F7558" s="118">
        <v>0.49325231481481485</v>
      </c>
      <c r="G7558" t="s">
        <v>9457</v>
      </c>
      <c r="H7558">
        <v>824</v>
      </c>
      <c r="I7558">
        <v>8</v>
      </c>
      <c r="J7558" t="s">
        <v>25428</v>
      </c>
      <c r="K7558">
        <v>0</v>
      </c>
      <c r="L7558">
        <v>100000</v>
      </c>
    </row>
    <row r="7559" spans="1:12" x14ac:dyDescent="0.25">
      <c r="A7559" t="s">
        <v>9456</v>
      </c>
      <c r="B7559" t="s">
        <v>9453</v>
      </c>
      <c r="C7559" t="s">
        <v>9454</v>
      </c>
      <c r="D7559" t="s">
        <v>9455</v>
      </c>
      <c r="E7559" s="117">
        <v>43031</v>
      </c>
      <c r="F7559" s="118">
        <v>0.49325231481481485</v>
      </c>
      <c r="G7559" t="s">
        <v>9457</v>
      </c>
      <c r="H7559">
        <v>824</v>
      </c>
      <c r="I7559">
        <v>12</v>
      </c>
      <c r="J7559" t="s">
        <v>25428</v>
      </c>
      <c r="L7559">
        <v>-11.8429450320046</v>
      </c>
    </row>
    <row r="7560" spans="1:12" x14ac:dyDescent="0.25">
      <c r="A7560" t="s">
        <v>9456</v>
      </c>
      <c r="B7560" t="s">
        <v>9453</v>
      </c>
      <c r="C7560" t="s">
        <v>9454</v>
      </c>
      <c r="D7560" t="s">
        <v>9455</v>
      </c>
      <c r="E7560" s="117">
        <v>43031</v>
      </c>
      <c r="F7560" s="118">
        <v>0.49326388888888889</v>
      </c>
      <c r="G7560" t="s">
        <v>9457</v>
      </c>
      <c r="H7560">
        <v>824</v>
      </c>
      <c r="I7560">
        <v>13</v>
      </c>
      <c r="J7560" t="s">
        <v>25428</v>
      </c>
      <c r="L7560">
        <v>-62.359808020812601</v>
      </c>
    </row>
    <row r="7561" spans="1:12" x14ac:dyDescent="0.25">
      <c r="A7561" t="s">
        <v>9456</v>
      </c>
      <c r="B7561" t="s">
        <v>9453</v>
      </c>
      <c r="C7561" t="s">
        <v>9454</v>
      </c>
      <c r="D7561" t="s">
        <v>9455</v>
      </c>
      <c r="E7561" s="117">
        <v>43031</v>
      </c>
      <c r="F7561" s="118">
        <v>0.49326388888888889</v>
      </c>
      <c r="G7561" t="s">
        <v>9457</v>
      </c>
      <c r="H7561">
        <v>824</v>
      </c>
      <c r="I7561">
        <v>14</v>
      </c>
      <c r="J7561" t="s">
        <v>25428</v>
      </c>
      <c r="L7561">
        <v>378.34878500000002</v>
      </c>
    </row>
    <row r="7562" spans="1:12" x14ac:dyDescent="0.25">
      <c r="A7562" t="s">
        <v>9456</v>
      </c>
      <c r="B7562" t="s">
        <v>9453</v>
      </c>
      <c r="C7562" t="s">
        <v>9454</v>
      </c>
      <c r="D7562" t="s">
        <v>9455</v>
      </c>
      <c r="E7562" s="117">
        <v>43031</v>
      </c>
      <c r="F7562" s="118">
        <v>0.49326388888888889</v>
      </c>
      <c r="G7562" t="s">
        <v>9457</v>
      </c>
      <c r="H7562">
        <v>824</v>
      </c>
      <c r="I7562">
        <v>15</v>
      </c>
      <c r="J7562" t="s">
        <v>25428</v>
      </c>
      <c r="L7562" t="s">
        <v>25415</v>
      </c>
    </row>
    <row r="7563" spans="1:12" x14ac:dyDescent="0.25">
      <c r="A7563" t="s">
        <v>9456</v>
      </c>
      <c r="B7563" t="s">
        <v>9453</v>
      </c>
      <c r="C7563" t="s">
        <v>9454</v>
      </c>
      <c r="D7563" t="s">
        <v>9455</v>
      </c>
      <c r="E7563" s="117">
        <v>43031</v>
      </c>
      <c r="F7563" s="118">
        <v>0.49326388888888889</v>
      </c>
      <c r="G7563" t="s">
        <v>9457</v>
      </c>
      <c r="H7563">
        <v>824</v>
      </c>
      <c r="I7563">
        <v>19</v>
      </c>
      <c r="J7563" t="s">
        <v>25428</v>
      </c>
      <c r="L7563" t="s">
        <v>25738</v>
      </c>
    </row>
    <row r="7564" spans="1:12" x14ac:dyDescent="0.25">
      <c r="A7564" t="s">
        <v>9456</v>
      </c>
      <c r="B7564" t="s">
        <v>9453</v>
      </c>
      <c r="C7564" t="s">
        <v>9454</v>
      </c>
      <c r="D7564" t="s">
        <v>9455</v>
      </c>
      <c r="E7564" s="117">
        <v>43031</v>
      </c>
      <c r="F7564" s="118">
        <v>0.49326388888888889</v>
      </c>
      <c r="G7564" t="s">
        <v>9457</v>
      </c>
      <c r="H7564">
        <v>824</v>
      </c>
      <c r="I7564">
        <v>20</v>
      </c>
      <c r="J7564" t="s">
        <v>25428</v>
      </c>
      <c r="L7564" t="s">
        <v>42</v>
      </c>
    </row>
    <row r="7565" spans="1:12" x14ac:dyDescent="0.25">
      <c r="A7565" t="s">
        <v>9456</v>
      </c>
      <c r="B7565" t="s">
        <v>9453</v>
      </c>
      <c r="C7565" t="s">
        <v>9454</v>
      </c>
      <c r="D7565" t="s">
        <v>9455</v>
      </c>
      <c r="E7565" s="117">
        <v>43031</v>
      </c>
      <c r="F7565" s="118">
        <v>0.49326388888888889</v>
      </c>
      <c r="G7565" t="s">
        <v>9457</v>
      </c>
      <c r="H7565">
        <v>824</v>
      </c>
      <c r="I7565">
        <v>22</v>
      </c>
      <c r="J7565" t="s">
        <v>25428</v>
      </c>
      <c r="L7565" t="s">
        <v>25739</v>
      </c>
    </row>
    <row r="7566" spans="1:12" x14ac:dyDescent="0.25">
      <c r="A7566" t="s">
        <v>9456</v>
      </c>
      <c r="B7566" t="s">
        <v>9453</v>
      </c>
      <c r="C7566" t="s">
        <v>9454</v>
      </c>
      <c r="D7566" t="s">
        <v>9455</v>
      </c>
      <c r="E7566" s="117">
        <v>43031</v>
      </c>
      <c r="F7566" s="118">
        <v>0.49328703703703702</v>
      </c>
      <c r="G7566" t="s">
        <v>9457</v>
      </c>
      <c r="H7566">
        <v>825</v>
      </c>
      <c r="I7566">
        <v>2</v>
      </c>
      <c r="J7566" t="s">
        <v>25428</v>
      </c>
      <c r="L7566" t="s">
        <v>5</v>
      </c>
    </row>
    <row r="7567" spans="1:12" x14ac:dyDescent="0.25">
      <c r="A7567" t="s">
        <v>9456</v>
      </c>
      <c r="B7567" t="s">
        <v>9453</v>
      </c>
      <c r="C7567" t="s">
        <v>9454</v>
      </c>
      <c r="D7567" t="s">
        <v>9455</v>
      </c>
      <c r="E7567" s="117">
        <v>43031</v>
      </c>
      <c r="F7567" s="118">
        <v>0.49329861111111112</v>
      </c>
      <c r="G7567" t="s">
        <v>9457</v>
      </c>
      <c r="H7567">
        <v>825</v>
      </c>
      <c r="I7567">
        <v>5</v>
      </c>
      <c r="J7567" t="s">
        <v>25428</v>
      </c>
      <c r="L7567" t="s">
        <v>179</v>
      </c>
    </row>
    <row r="7568" spans="1:12" x14ac:dyDescent="0.25">
      <c r="A7568" t="s">
        <v>9456</v>
      </c>
      <c r="B7568" t="s">
        <v>9453</v>
      </c>
      <c r="C7568" t="s">
        <v>9454</v>
      </c>
      <c r="D7568" t="s">
        <v>9455</v>
      </c>
      <c r="E7568" s="117">
        <v>43031</v>
      </c>
      <c r="F7568" s="118">
        <v>0.49329861111111112</v>
      </c>
      <c r="G7568" t="s">
        <v>9457</v>
      </c>
      <c r="H7568">
        <v>825</v>
      </c>
      <c r="I7568">
        <v>7</v>
      </c>
      <c r="J7568" t="s">
        <v>25428</v>
      </c>
      <c r="L7568">
        <v>198</v>
      </c>
    </row>
    <row r="7569" spans="1:12" x14ac:dyDescent="0.25">
      <c r="A7569" t="s">
        <v>9456</v>
      </c>
      <c r="B7569" t="s">
        <v>9453</v>
      </c>
      <c r="C7569" t="s">
        <v>9454</v>
      </c>
      <c r="D7569" t="s">
        <v>9455</v>
      </c>
      <c r="E7569" s="117">
        <v>43031</v>
      </c>
      <c r="F7569" s="118">
        <v>0.49331018518518516</v>
      </c>
      <c r="G7569" t="s">
        <v>9457</v>
      </c>
      <c r="H7569">
        <v>825</v>
      </c>
      <c r="I7569">
        <v>8</v>
      </c>
      <c r="J7569" t="s">
        <v>25428</v>
      </c>
      <c r="K7569">
        <v>0</v>
      </c>
      <c r="L7569">
        <v>100000</v>
      </c>
    </row>
    <row r="7570" spans="1:12" x14ac:dyDescent="0.25">
      <c r="A7570" t="s">
        <v>9456</v>
      </c>
      <c r="B7570" t="s">
        <v>9453</v>
      </c>
      <c r="C7570" t="s">
        <v>9454</v>
      </c>
      <c r="D7570" t="s">
        <v>9455</v>
      </c>
      <c r="E7570" s="117">
        <v>43031</v>
      </c>
      <c r="F7570" s="118">
        <v>0.49331018518518516</v>
      </c>
      <c r="G7570" t="s">
        <v>9457</v>
      </c>
      <c r="H7570">
        <v>825</v>
      </c>
      <c r="I7570">
        <v>12</v>
      </c>
      <c r="J7570" t="s">
        <v>25428</v>
      </c>
      <c r="L7570">
        <v>-11.844049096491799</v>
      </c>
    </row>
    <row r="7571" spans="1:12" x14ac:dyDescent="0.25">
      <c r="A7571" t="s">
        <v>9456</v>
      </c>
      <c r="B7571" t="s">
        <v>9453</v>
      </c>
      <c r="C7571" t="s">
        <v>9454</v>
      </c>
      <c r="D7571" t="s">
        <v>9455</v>
      </c>
      <c r="E7571" s="117">
        <v>43031</v>
      </c>
      <c r="F7571" s="118">
        <v>0.49331018518518516</v>
      </c>
      <c r="G7571" t="s">
        <v>9457</v>
      </c>
      <c r="H7571">
        <v>825</v>
      </c>
      <c r="I7571">
        <v>13</v>
      </c>
      <c r="J7571" t="s">
        <v>25428</v>
      </c>
      <c r="L7571">
        <v>-62.359987980276898</v>
      </c>
    </row>
    <row r="7572" spans="1:12" x14ac:dyDescent="0.25">
      <c r="A7572" t="s">
        <v>9456</v>
      </c>
      <c r="B7572" t="s">
        <v>9453</v>
      </c>
      <c r="C7572" t="s">
        <v>9454</v>
      </c>
      <c r="D7572" t="s">
        <v>9455</v>
      </c>
      <c r="E7572" s="117">
        <v>43031</v>
      </c>
      <c r="F7572" s="118">
        <v>0.49331018518518516</v>
      </c>
      <c r="G7572" t="s">
        <v>9457</v>
      </c>
      <c r="H7572">
        <v>825</v>
      </c>
      <c r="I7572">
        <v>14</v>
      </c>
      <c r="J7572" t="s">
        <v>25428</v>
      </c>
      <c r="L7572">
        <v>347.06603999999999</v>
      </c>
    </row>
    <row r="7573" spans="1:12" x14ac:dyDescent="0.25">
      <c r="A7573" t="s">
        <v>9456</v>
      </c>
      <c r="B7573" t="s">
        <v>9453</v>
      </c>
      <c r="C7573" t="s">
        <v>9454</v>
      </c>
      <c r="D7573" t="s">
        <v>9455</v>
      </c>
      <c r="E7573" s="117">
        <v>43031</v>
      </c>
      <c r="F7573" s="118">
        <v>0.49331018518518516</v>
      </c>
      <c r="G7573" t="s">
        <v>9457</v>
      </c>
      <c r="H7573">
        <v>825</v>
      </c>
      <c r="I7573">
        <v>15</v>
      </c>
      <c r="J7573" t="s">
        <v>25428</v>
      </c>
      <c r="L7573" t="s">
        <v>25415</v>
      </c>
    </row>
    <row r="7574" spans="1:12" x14ac:dyDescent="0.25">
      <c r="A7574" t="s">
        <v>9456</v>
      </c>
      <c r="B7574" t="s">
        <v>9453</v>
      </c>
      <c r="C7574" t="s">
        <v>9454</v>
      </c>
      <c r="D7574" t="s">
        <v>9455</v>
      </c>
      <c r="E7574" s="117">
        <v>43031</v>
      </c>
      <c r="F7574" s="118">
        <v>0.49331018518518516</v>
      </c>
      <c r="G7574" t="s">
        <v>9457</v>
      </c>
      <c r="H7574">
        <v>825</v>
      </c>
      <c r="I7574">
        <v>19</v>
      </c>
      <c r="J7574" t="s">
        <v>25428</v>
      </c>
      <c r="L7574" t="s">
        <v>25741</v>
      </c>
    </row>
    <row r="7575" spans="1:12" x14ac:dyDescent="0.25">
      <c r="A7575" t="s">
        <v>9456</v>
      </c>
      <c r="B7575" t="s">
        <v>9453</v>
      </c>
      <c r="C7575" t="s">
        <v>9454</v>
      </c>
      <c r="D7575" t="s">
        <v>9455</v>
      </c>
      <c r="E7575" s="117">
        <v>43031</v>
      </c>
      <c r="F7575" s="118">
        <v>0.49332175925925931</v>
      </c>
      <c r="G7575" t="s">
        <v>9457</v>
      </c>
      <c r="H7575">
        <v>825</v>
      </c>
      <c r="I7575">
        <v>20</v>
      </c>
      <c r="J7575" t="s">
        <v>25428</v>
      </c>
      <c r="L7575" t="s">
        <v>42</v>
      </c>
    </row>
    <row r="7576" spans="1:12" x14ac:dyDescent="0.25">
      <c r="A7576" t="s">
        <v>9456</v>
      </c>
      <c r="B7576" t="s">
        <v>9453</v>
      </c>
      <c r="C7576" t="s">
        <v>9454</v>
      </c>
      <c r="D7576" t="s">
        <v>9455</v>
      </c>
      <c r="E7576" s="117">
        <v>43031</v>
      </c>
      <c r="F7576" s="118">
        <v>0.49332175925925931</v>
      </c>
      <c r="G7576" t="s">
        <v>9457</v>
      </c>
      <c r="H7576">
        <v>825</v>
      </c>
      <c r="I7576">
        <v>22</v>
      </c>
      <c r="J7576" t="s">
        <v>25428</v>
      </c>
      <c r="L7576" t="s">
        <v>25742</v>
      </c>
    </row>
    <row r="7577" spans="1:12" x14ac:dyDescent="0.25">
      <c r="A7577" t="s">
        <v>9456</v>
      </c>
      <c r="B7577" t="s">
        <v>9453</v>
      </c>
      <c r="C7577" t="s">
        <v>9454</v>
      </c>
      <c r="D7577" t="s">
        <v>9455</v>
      </c>
      <c r="E7577" s="117">
        <v>43031</v>
      </c>
      <c r="F7577" s="118">
        <v>0.49334490740740744</v>
      </c>
      <c r="G7577" t="s">
        <v>9457</v>
      </c>
      <c r="H7577">
        <v>826</v>
      </c>
      <c r="I7577">
        <v>2</v>
      </c>
      <c r="J7577" t="s">
        <v>25428</v>
      </c>
      <c r="L7577" t="s">
        <v>5</v>
      </c>
    </row>
    <row r="7578" spans="1:12" x14ac:dyDescent="0.25">
      <c r="A7578" t="s">
        <v>9456</v>
      </c>
      <c r="B7578" t="s">
        <v>9453</v>
      </c>
      <c r="C7578" t="s">
        <v>9454</v>
      </c>
      <c r="D7578" t="s">
        <v>9455</v>
      </c>
      <c r="E7578" s="117">
        <v>43031</v>
      </c>
      <c r="F7578" s="118">
        <v>0.49335648148148148</v>
      </c>
      <c r="G7578" t="s">
        <v>9457</v>
      </c>
      <c r="H7578">
        <v>826</v>
      </c>
      <c r="I7578">
        <v>5</v>
      </c>
      <c r="J7578" t="s">
        <v>25428</v>
      </c>
      <c r="L7578" t="s">
        <v>179</v>
      </c>
    </row>
    <row r="7579" spans="1:12" x14ac:dyDescent="0.25">
      <c r="A7579" t="s">
        <v>9456</v>
      </c>
      <c r="B7579" t="s">
        <v>9453</v>
      </c>
      <c r="C7579" t="s">
        <v>9454</v>
      </c>
      <c r="D7579" t="s">
        <v>9455</v>
      </c>
      <c r="E7579" s="117">
        <v>43031</v>
      </c>
      <c r="F7579" s="118">
        <v>0.49335648148148148</v>
      </c>
      <c r="G7579" t="s">
        <v>9457</v>
      </c>
      <c r="H7579">
        <v>826</v>
      </c>
      <c r="I7579">
        <v>7</v>
      </c>
      <c r="J7579" t="s">
        <v>25428</v>
      </c>
      <c r="L7579">
        <v>199</v>
      </c>
    </row>
    <row r="7580" spans="1:12" x14ac:dyDescent="0.25">
      <c r="A7580" t="s">
        <v>9456</v>
      </c>
      <c r="B7580" t="s">
        <v>9453</v>
      </c>
      <c r="C7580" t="s">
        <v>9454</v>
      </c>
      <c r="D7580" t="s">
        <v>9455</v>
      </c>
      <c r="E7580" s="117">
        <v>43031</v>
      </c>
      <c r="F7580" s="118">
        <v>0.49335648148148148</v>
      </c>
      <c r="G7580" t="s">
        <v>9457</v>
      </c>
      <c r="H7580">
        <v>826</v>
      </c>
      <c r="I7580">
        <v>8</v>
      </c>
      <c r="J7580" t="s">
        <v>25428</v>
      </c>
      <c r="K7580">
        <v>0</v>
      </c>
      <c r="L7580">
        <v>100000</v>
      </c>
    </row>
    <row r="7581" spans="1:12" x14ac:dyDescent="0.25">
      <c r="A7581" t="s">
        <v>9456</v>
      </c>
      <c r="B7581" t="s">
        <v>9453</v>
      </c>
      <c r="C7581" t="s">
        <v>9454</v>
      </c>
      <c r="D7581" t="s">
        <v>9455</v>
      </c>
      <c r="E7581" s="117">
        <v>43031</v>
      </c>
      <c r="F7581" s="118">
        <v>0.49335648148148148</v>
      </c>
      <c r="G7581" t="s">
        <v>9457</v>
      </c>
      <c r="H7581">
        <v>826</v>
      </c>
      <c r="I7581">
        <v>12</v>
      </c>
      <c r="J7581" t="s">
        <v>25428</v>
      </c>
      <c r="L7581">
        <v>-11.6484621010176</v>
      </c>
    </row>
    <row r="7582" spans="1:12" x14ac:dyDescent="0.25">
      <c r="A7582" t="s">
        <v>9456</v>
      </c>
      <c r="B7582" t="s">
        <v>9453</v>
      </c>
      <c r="C7582" t="s">
        <v>9454</v>
      </c>
      <c r="D7582" t="s">
        <v>9455</v>
      </c>
      <c r="E7582" s="117">
        <v>43031</v>
      </c>
      <c r="F7582" s="118">
        <v>0.49335648148148148</v>
      </c>
      <c r="G7582" t="s">
        <v>9457</v>
      </c>
      <c r="H7582">
        <v>826</v>
      </c>
      <c r="I7582">
        <v>13</v>
      </c>
      <c r="J7582" t="s">
        <v>25428</v>
      </c>
      <c r="L7582">
        <v>-62.468385015469302</v>
      </c>
    </row>
    <row r="7583" spans="1:12" x14ac:dyDescent="0.25">
      <c r="A7583" t="s">
        <v>9456</v>
      </c>
      <c r="B7583" t="s">
        <v>9453</v>
      </c>
      <c r="C7583" t="s">
        <v>9454</v>
      </c>
      <c r="D7583" t="s">
        <v>9455</v>
      </c>
      <c r="E7583" s="117">
        <v>43031</v>
      </c>
      <c r="F7583" s="118">
        <v>0.49336805555555557</v>
      </c>
      <c r="G7583" t="s">
        <v>9457</v>
      </c>
      <c r="H7583">
        <v>826</v>
      </c>
      <c r="I7583">
        <v>14</v>
      </c>
      <c r="J7583" t="s">
        <v>25428</v>
      </c>
      <c r="L7583">
        <v>240.557953</v>
      </c>
    </row>
    <row r="7584" spans="1:12" x14ac:dyDescent="0.25">
      <c r="A7584" t="s">
        <v>9456</v>
      </c>
      <c r="B7584" t="s">
        <v>9453</v>
      </c>
      <c r="C7584" t="s">
        <v>9454</v>
      </c>
      <c r="D7584" t="s">
        <v>9455</v>
      </c>
      <c r="E7584" s="117">
        <v>43031</v>
      </c>
      <c r="F7584" s="118">
        <v>0.49336805555555557</v>
      </c>
      <c r="G7584" t="s">
        <v>9457</v>
      </c>
      <c r="H7584">
        <v>826</v>
      </c>
      <c r="I7584">
        <v>15</v>
      </c>
      <c r="J7584" t="s">
        <v>25428</v>
      </c>
      <c r="L7584" t="s">
        <v>25526</v>
      </c>
    </row>
    <row r="7585" spans="1:12" x14ac:dyDescent="0.25">
      <c r="A7585" t="s">
        <v>9456</v>
      </c>
      <c r="B7585" t="s">
        <v>9453</v>
      </c>
      <c r="C7585" t="s">
        <v>9454</v>
      </c>
      <c r="D7585" t="s">
        <v>9455</v>
      </c>
      <c r="E7585" s="117">
        <v>43031</v>
      </c>
      <c r="F7585" s="118">
        <v>0.49336805555555557</v>
      </c>
      <c r="G7585" t="s">
        <v>9457</v>
      </c>
      <c r="H7585">
        <v>826</v>
      </c>
      <c r="I7585">
        <v>19</v>
      </c>
      <c r="J7585" t="s">
        <v>25428</v>
      </c>
      <c r="L7585" t="s">
        <v>25744</v>
      </c>
    </row>
    <row r="7586" spans="1:12" x14ac:dyDescent="0.25">
      <c r="A7586" t="s">
        <v>9456</v>
      </c>
      <c r="B7586" t="s">
        <v>9453</v>
      </c>
      <c r="C7586" t="s">
        <v>9454</v>
      </c>
      <c r="D7586" t="s">
        <v>9455</v>
      </c>
      <c r="E7586" s="117">
        <v>43031</v>
      </c>
      <c r="F7586" s="118">
        <v>0.49336805555555557</v>
      </c>
      <c r="G7586" t="s">
        <v>9457</v>
      </c>
      <c r="H7586">
        <v>826</v>
      </c>
      <c r="I7586">
        <v>20</v>
      </c>
      <c r="J7586" t="s">
        <v>25428</v>
      </c>
      <c r="L7586" t="s">
        <v>42</v>
      </c>
    </row>
    <row r="7587" spans="1:12" x14ac:dyDescent="0.25">
      <c r="A7587" t="s">
        <v>9456</v>
      </c>
      <c r="B7587" t="s">
        <v>9453</v>
      </c>
      <c r="C7587" t="s">
        <v>9454</v>
      </c>
      <c r="D7587" t="s">
        <v>9455</v>
      </c>
      <c r="E7587" s="117">
        <v>43031</v>
      </c>
      <c r="F7587" s="118">
        <v>0.49336805555555557</v>
      </c>
      <c r="G7587" t="s">
        <v>9457</v>
      </c>
      <c r="H7587">
        <v>826</v>
      </c>
      <c r="I7587">
        <v>22</v>
      </c>
      <c r="J7587" t="s">
        <v>25428</v>
      </c>
      <c r="L7587" t="s">
        <v>25745</v>
      </c>
    </row>
    <row r="7588" spans="1:12" x14ac:dyDescent="0.25">
      <c r="A7588" t="s">
        <v>9456</v>
      </c>
      <c r="B7588" t="s">
        <v>9453</v>
      </c>
      <c r="C7588" t="s">
        <v>9454</v>
      </c>
      <c r="D7588" t="s">
        <v>9455</v>
      </c>
      <c r="E7588" s="117">
        <v>43031</v>
      </c>
      <c r="F7588" s="118">
        <v>0.49339120370370365</v>
      </c>
      <c r="G7588" t="s">
        <v>9457</v>
      </c>
      <c r="H7588">
        <v>827</v>
      </c>
      <c r="I7588">
        <v>2</v>
      </c>
      <c r="J7588" t="s">
        <v>25428</v>
      </c>
      <c r="L7588" t="s">
        <v>5</v>
      </c>
    </row>
    <row r="7589" spans="1:12" x14ac:dyDescent="0.25">
      <c r="A7589" t="s">
        <v>9456</v>
      </c>
      <c r="B7589" t="s">
        <v>9453</v>
      </c>
      <c r="C7589" t="s">
        <v>9454</v>
      </c>
      <c r="D7589" t="s">
        <v>9455</v>
      </c>
      <c r="E7589" s="117">
        <v>43031</v>
      </c>
      <c r="F7589" s="118">
        <v>0.4934027777777778</v>
      </c>
      <c r="G7589" t="s">
        <v>9457</v>
      </c>
      <c r="H7589">
        <v>827</v>
      </c>
      <c r="I7589">
        <v>5</v>
      </c>
      <c r="J7589" t="s">
        <v>25428</v>
      </c>
      <c r="L7589" t="s">
        <v>179</v>
      </c>
    </row>
    <row r="7590" spans="1:12" x14ac:dyDescent="0.25">
      <c r="A7590" t="s">
        <v>9456</v>
      </c>
      <c r="B7590" t="s">
        <v>9453</v>
      </c>
      <c r="C7590" t="s">
        <v>9454</v>
      </c>
      <c r="D7590" t="s">
        <v>9455</v>
      </c>
      <c r="E7590" s="117">
        <v>43031</v>
      </c>
      <c r="F7590" s="118">
        <v>0.4934027777777778</v>
      </c>
      <c r="G7590" t="s">
        <v>9457</v>
      </c>
      <c r="H7590">
        <v>827</v>
      </c>
      <c r="I7590">
        <v>7</v>
      </c>
      <c r="J7590" t="s">
        <v>25428</v>
      </c>
      <c r="L7590">
        <v>200</v>
      </c>
    </row>
    <row r="7591" spans="1:12" x14ac:dyDescent="0.25">
      <c r="A7591" t="s">
        <v>9456</v>
      </c>
      <c r="B7591" t="s">
        <v>9453</v>
      </c>
      <c r="C7591" t="s">
        <v>9454</v>
      </c>
      <c r="D7591" t="s">
        <v>9455</v>
      </c>
      <c r="E7591" s="117">
        <v>43031</v>
      </c>
      <c r="F7591" s="118">
        <v>0.4934027777777778</v>
      </c>
      <c r="G7591" t="s">
        <v>9457</v>
      </c>
      <c r="H7591">
        <v>827</v>
      </c>
      <c r="I7591">
        <v>8</v>
      </c>
      <c r="J7591" t="s">
        <v>25428</v>
      </c>
      <c r="K7591">
        <v>0</v>
      </c>
      <c r="L7591">
        <v>100000</v>
      </c>
    </row>
    <row r="7592" spans="1:12" x14ac:dyDescent="0.25">
      <c r="A7592" t="s">
        <v>9456</v>
      </c>
      <c r="B7592" t="s">
        <v>9453</v>
      </c>
      <c r="C7592" t="s">
        <v>9454</v>
      </c>
      <c r="D7592" t="s">
        <v>9455</v>
      </c>
      <c r="E7592" s="117">
        <v>43031</v>
      </c>
      <c r="F7592" s="118">
        <v>0.49341435185185184</v>
      </c>
      <c r="G7592" t="s">
        <v>9457</v>
      </c>
      <c r="H7592">
        <v>827</v>
      </c>
      <c r="I7592">
        <v>12</v>
      </c>
      <c r="J7592" t="s">
        <v>25428</v>
      </c>
      <c r="L7592">
        <v>-11.646478103938</v>
      </c>
    </row>
    <row r="7593" spans="1:12" x14ac:dyDescent="0.25">
      <c r="A7593" t="s">
        <v>9456</v>
      </c>
      <c r="B7593" t="s">
        <v>9453</v>
      </c>
      <c r="C7593" t="s">
        <v>9454</v>
      </c>
      <c r="D7593" t="s">
        <v>9455</v>
      </c>
      <c r="E7593" s="117">
        <v>43031</v>
      </c>
      <c r="F7593" s="118">
        <v>0.49341435185185184</v>
      </c>
      <c r="G7593" t="s">
        <v>9457</v>
      </c>
      <c r="H7593">
        <v>827</v>
      </c>
      <c r="I7593">
        <v>13</v>
      </c>
      <c r="J7593" t="s">
        <v>25428</v>
      </c>
      <c r="L7593">
        <v>-62.466926983413103</v>
      </c>
    </row>
    <row r="7594" spans="1:12" x14ac:dyDescent="0.25">
      <c r="A7594" t="s">
        <v>9456</v>
      </c>
      <c r="B7594" t="s">
        <v>9453</v>
      </c>
      <c r="C7594" t="s">
        <v>9454</v>
      </c>
      <c r="D7594" t="s">
        <v>9455</v>
      </c>
      <c r="E7594" s="117">
        <v>43031</v>
      </c>
      <c r="F7594" s="118">
        <v>0.49341435185185184</v>
      </c>
      <c r="G7594" t="s">
        <v>9457</v>
      </c>
      <c r="H7594">
        <v>827</v>
      </c>
      <c r="I7594">
        <v>14</v>
      </c>
      <c r="J7594" t="s">
        <v>25428</v>
      </c>
      <c r="L7594">
        <v>239.18414300000001</v>
      </c>
    </row>
    <row r="7595" spans="1:12" x14ac:dyDescent="0.25">
      <c r="A7595" t="s">
        <v>9456</v>
      </c>
      <c r="B7595" t="s">
        <v>9453</v>
      </c>
      <c r="C7595" t="s">
        <v>9454</v>
      </c>
      <c r="D7595" t="s">
        <v>9455</v>
      </c>
      <c r="E7595" s="117">
        <v>43031</v>
      </c>
      <c r="F7595" s="118">
        <v>0.49341435185185184</v>
      </c>
      <c r="G7595" t="s">
        <v>9457</v>
      </c>
      <c r="H7595">
        <v>827</v>
      </c>
      <c r="I7595">
        <v>15</v>
      </c>
      <c r="J7595" t="s">
        <v>25428</v>
      </c>
      <c r="L7595" t="s">
        <v>25526</v>
      </c>
    </row>
    <row r="7596" spans="1:12" x14ac:dyDescent="0.25">
      <c r="A7596" t="s">
        <v>9456</v>
      </c>
      <c r="B7596" t="s">
        <v>9453</v>
      </c>
      <c r="C7596" t="s">
        <v>9454</v>
      </c>
      <c r="D7596" t="s">
        <v>9455</v>
      </c>
      <c r="E7596" s="117">
        <v>43031</v>
      </c>
      <c r="F7596" s="118">
        <v>0.49341435185185184</v>
      </c>
      <c r="G7596" t="s">
        <v>9457</v>
      </c>
      <c r="H7596">
        <v>827</v>
      </c>
      <c r="I7596">
        <v>19</v>
      </c>
      <c r="J7596" t="s">
        <v>25428</v>
      </c>
      <c r="L7596" t="s">
        <v>25747</v>
      </c>
    </row>
    <row r="7597" spans="1:12" x14ac:dyDescent="0.25">
      <c r="A7597" t="s">
        <v>9456</v>
      </c>
      <c r="B7597" t="s">
        <v>9453</v>
      </c>
      <c r="C7597" t="s">
        <v>9454</v>
      </c>
      <c r="D7597" t="s">
        <v>9455</v>
      </c>
      <c r="E7597" s="117">
        <v>43031</v>
      </c>
      <c r="F7597" s="118">
        <v>0.49341435185185184</v>
      </c>
      <c r="G7597" t="s">
        <v>9457</v>
      </c>
      <c r="H7597">
        <v>827</v>
      </c>
      <c r="I7597">
        <v>20</v>
      </c>
      <c r="J7597" t="s">
        <v>25428</v>
      </c>
      <c r="L7597" t="s">
        <v>41</v>
      </c>
    </row>
    <row r="7598" spans="1:12" x14ac:dyDescent="0.25">
      <c r="A7598" t="s">
        <v>9456</v>
      </c>
      <c r="B7598" t="s">
        <v>9453</v>
      </c>
      <c r="C7598" t="s">
        <v>9454</v>
      </c>
      <c r="D7598" t="s">
        <v>9455</v>
      </c>
      <c r="E7598" s="117">
        <v>43031</v>
      </c>
      <c r="F7598" s="118">
        <v>0.49341435185185184</v>
      </c>
      <c r="G7598" t="s">
        <v>9457</v>
      </c>
      <c r="H7598">
        <v>827</v>
      </c>
      <c r="I7598">
        <v>22</v>
      </c>
      <c r="J7598" t="s">
        <v>25428</v>
      </c>
      <c r="L7598" t="s">
        <v>25748</v>
      </c>
    </row>
    <row r="7599" spans="1:12" x14ac:dyDescent="0.25">
      <c r="A7599" t="s">
        <v>9456</v>
      </c>
      <c r="B7599" t="s">
        <v>9453</v>
      </c>
      <c r="C7599" t="s">
        <v>9454</v>
      </c>
      <c r="D7599" t="s">
        <v>9455</v>
      </c>
      <c r="E7599" s="117">
        <v>43031</v>
      </c>
      <c r="F7599" s="118">
        <v>0.49343749999999997</v>
      </c>
      <c r="G7599" t="s">
        <v>9457</v>
      </c>
      <c r="H7599">
        <v>828</v>
      </c>
      <c r="I7599">
        <v>2</v>
      </c>
      <c r="J7599" t="s">
        <v>25428</v>
      </c>
      <c r="L7599" t="s">
        <v>5</v>
      </c>
    </row>
    <row r="7600" spans="1:12" x14ac:dyDescent="0.25">
      <c r="A7600" t="s">
        <v>9456</v>
      </c>
      <c r="B7600" t="s">
        <v>9453</v>
      </c>
      <c r="C7600" t="s">
        <v>9454</v>
      </c>
      <c r="D7600" t="s">
        <v>9455</v>
      </c>
      <c r="E7600" s="117">
        <v>43031</v>
      </c>
      <c r="F7600" s="118">
        <v>0.49346064814814811</v>
      </c>
      <c r="G7600" t="s">
        <v>9457</v>
      </c>
      <c r="H7600">
        <v>828</v>
      </c>
      <c r="I7600">
        <v>5</v>
      </c>
      <c r="J7600" t="s">
        <v>25428</v>
      </c>
      <c r="L7600" t="s">
        <v>179</v>
      </c>
    </row>
    <row r="7601" spans="1:12" x14ac:dyDescent="0.25">
      <c r="A7601" t="s">
        <v>9456</v>
      </c>
      <c r="B7601" t="s">
        <v>9453</v>
      </c>
      <c r="C7601" t="s">
        <v>9454</v>
      </c>
      <c r="D7601" t="s">
        <v>9455</v>
      </c>
      <c r="E7601" s="117">
        <v>43031</v>
      </c>
      <c r="F7601" s="118">
        <v>0.49346064814814811</v>
      </c>
      <c r="G7601" t="s">
        <v>9457</v>
      </c>
      <c r="H7601">
        <v>828</v>
      </c>
      <c r="I7601">
        <v>7</v>
      </c>
      <c r="J7601" t="s">
        <v>25428</v>
      </c>
      <c r="L7601">
        <v>201</v>
      </c>
    </row>
    <row r="7602" spans="1:12" x14ac:dyDescent="0.25">
      <c r="A7602" t="s">
        <v>9456</v>
      </c>
      <c r="B7602" t="s">
        <v>9453</v>
      </c>
      <c r="C7602" t="s">
        <v>9454</v>
      </c>
      <c r="D7602" t="s">
        <v>9455</v>
      </c>
      <c r="E7602" s="117">
        <v>43031</v>
      </c>
      <c r="F7602" s="118">
        <v>0.49346064814814811</v>
      </c>
      <c r="G7602" t="s">
        <v>9457</v>
      </c>
      <c r="H7602">
        <v>828</v>
      </c>
      <c r="I7602">
        <v>8</v>
      </c>
      <c r="J7602" t="s">
        <v>25428</v>
      </c>
      <c r="K7602">
        <v>0</v>
      </c>
      <c r="L7602">
        <v>100000</v>
      </c>
    </row>
    <row r="7603" spans="1:12" x14ac:dyDescent="0.25">
      <c r="A7603" t="s">
        <v>9456</v>
      </c>
      <c r="B7603" t="s">
        <v>9453</v>
      </c>
      <c r="C7603" t="s">
        <v>9454</v>
      </c>
      <c r="D7603" t="s">
        <v>9455</v>
      </c>
      <c r="E7603" s="117">
        <v>43031</v>
      </c>
      <c r="F7603" s="118">
        <v>0.49346064814814811</v>
      </c>
      <c r="G7603" t="s">
        <v>9457</v>
      </c>
      <c r="H7603">
        <v>828</v>
      </c>
      <c r="I7603">
        <v>12</v>
      </c>
      <c r="J7603" t="s">
        <v>25428</v>
      </c>
      <c r="L7603">
        <v>-11.644249103525601</v>
      </c>
    </row>
    <row r="7604" spans="1:12" x14ac:dyDescent="0.25">
      <c r="A7604" t="s">
        <v>9456</v>
      </c>
      <c r="B7604" t="s">
        <v>9453</v>
      </c>
      <c r="C7604" t="s">
        <v>9454</v>
      </c>
      <c r="D7604" t="s">
        <v>9455</v>
      </c>
      <c r="E7604" s="117">
        <v>43031</v>
      </c>
      <c r="F7604" s="118">
        <v>0.49346064814814811</v>
      </c>
      <c r="G7604" t="s">
        <v>9457</v>
      </c>
      <c r="H7604">
        <v>828</v>
      </c>
      <c r="I7604">
        <v>13</v>
      </c>
      <c r="J7604" t="s">
        <v>25428</v>
      </c>
      <c r="L7604">
        <v>-62.463989964528501</v>
      </c>
    </row>
    <row r="7605" spans="1:12" x14ac:dyDescent="0.25">
      <c r="A7605" t="s">
        <v>9456</v>
      </c>
      <c r="B7605" t="s">
        <v>9453</v>
      </c>
      <c r="C7605" t="s">
        <v>9454</v>
      </c>
      <c r="D7605" t="s">
        <v>9455</v>
      </c>
      <c r="E7605" s="117">
        <v>43031</v>
      </c>
      <c r="F7605" s="118">
        <v>0.49346064814814811</v>
      </c>
      <c r="G7605" t="s">
        <v>9457</v>
      </c>
      <c r="H7605">
        <v>828</v>
      </c>
      <c r="I7605">
        <v>14</v>
      </c>
      <c r="J7605" t="s">
        <v>25428</v>
      </c>
      <c r="L7605">
        <v>237.812714</v>
      </c>
    </row>
    <row r="7606" spans="1:12" x14ac:dyDescent="0.25">
      <c r="A7606" t="s">
        <v>9456</v>
      </c>
      <c r="B7606" t="s">
        <v>9453</v>
      </c>
      <c r="C7606" t="s">
        <v>9454</v>
      </c>
      <c r="D7606" t="s">
        <v>9455</v>
      </c>
      <c r="E7606" s="117">
        <v>43031</v>
      </c>
      <c r="F7606" s="118">
        <v>0.49346064814814811</v>
      </c>
      <c r="G7606" t="s">
        <v>9457</v>
      </c>
      <c r="H7606">
        <v>828</v>
      </c>
      <c r="I7606">
        <v>15</v>
      </c>
      <c r="J7606" t="s">
        <v>25428</v>
      </c>
      <c r="L7606" t="s">
        <v>25526</v>
      </c>
    </row>
    <row r="7607" spans="1:12" x14ac:dyDescent="0.25">
      <c r="A7607" t="s">
        <v>9456</v>
      </c>
      <c r="B7607" t="s">
        <v>9453</v>
      </c>
      <c r="C7607" t="s">
        <v>9454</v>
      </c>
      <c r="D7607" t="s">
        <v>9455</v>
      </c>
      <c r="E7607" s="117">
        <v>43031</v>
      </c>
      <c r="F7607" s="118">
        <v>0.49347222222222226</v>
      </c>
      <c r="G7607" t="s">
        <v>9457</v>
      </c>
      <c r="H7607">
        <v>828</v>
      </c>
      <c r="I7607">
        <v>19</v>
      </c>
      <c r="J7607" t="s">
        <v>25428</v>
      </c>
      <c r="L7607" t="s">
        <v>25750</v>
      </c>
    </row>
    <row r="7608" spans="1:12" x14ac:dyDescent="0.25">
      <c r="A7608" t="s">
        <v>9456</v>
      </c>
      <c r="B7608" t="s">
        <v>9453</v>
      </c>
      <c r="C7608" t="s">
        <v>9454</v>
      </c>
      <c r="D7608" t="s">
        <v>9455</v>
      </c>
      <c r="E7608" s="117">
        <v>43031</v>
      </c>
      <c r="F7608" s="118">
        <v>0.49347222222222226</v>
      </c>
      <c r="G7608" t="s">
        <v>9457</v>
      </c>
      <c r="H7608">
        <v>828</v>
      </c>
      <c r="I7608">
        <v>20</v>
      </c>
      <c r="J7608" t="s">
        <v>25428</v>
      </c>
      <c r="L7608" t="s">
        <v>558</v>
      </c>
    </row>
    <row r="7609" spans="1:12" x14ac:dyDescent="0.25">
      <c r="A7609" t="s">
        <v>9456</v>
      </c>
      <c r="B7609" t="s">
        <v>9453</v>
      </c>
      <c r="C7609" t="s">
        <v>9454</v>
      </c>
      <c r="D7609" t="s">
        <v>9455</v>
      </c>
      <c r="E7609" s="117">
        <v>43031</v>
      </c>
      <c r="F7609" s="118">
        <v>0.49347222222222226</v>
      </c>
      <c r="G7609" t="s">
        <v>9457</v>
      </c>
      <c r="H7609">
        <v>828</v>
      </c>
      <c r="I7609">
        <v>22</v>
      </c>
      <c r="J7609" t="s">
        <v>25428</v>
      </c>
      <c r="L7609" t="s">
        <v>25751</v>
      </c>
    </row>
    <row r="7610" spans="1:12" x14ac:dyDescent="0.25">
      <c r="A7610" t="s">
        <v>9456</v>
      </c>
      <c r="B7610" t="s">
        <v>9453</v>
      </c>
      <c r="C7610" t="s">
        <v>9454</v>
      </c>
      <c r="D7610" t="s">
        <v>9455</v>
      </c>
      <c r="E7610" s="117">
        <v>43031</v>
      </c>
      <c r="F7610" s="118">
        <v>0.49349537037037039</v>
      </c>
      <c r="G7610" t="s">
        <v>9457</v>
      </c>
      <c r="H7610">
        <v>829</v>
      </c>
      <c r="I7610">
        <v>2</v>
      </c>
      <c r="J7610" t="s">
        <v>25428</v>
      </c>
      <c r="L7610" t="s">
        <v>5</v>
      </c>
    </row>
    <row r="7611" spans="1:12" x14ac:dyDescent="0.25">
      <c r="A7611" t="s">
        <v>9456</v>
      </c>
      <c r="B7611" t="s">
        <v>9453</v>
      </c>
      <c r="C7611" t="s">
        <v>9454</v>
      </c>
      <c r="D7611" t="s">
        <v>9455</v>
      </c>
      <c r="E7611" s="117">
        <v>43031</v>
      </c>
      <c r="F7611" s="118">
        <v>0.49350694444444443</v>
      </c>
      <c r="G7611" t="s">
        <v>9457</v>
      </c>
      <c r="H7611">
        <v>829</v>
      </c>
      <c r="I7611">
        <v>5</v>
      </c>
      <c r="J7611" t="s">
        <v>25428</v>
      </c>
      <c r="L7611" t="s">
        <v>179</v>
      </c>
    </row>
    <row r="7612" spans="1:12" x14ac:dyDescent="0.25">
      <c r="A7612" t="s">
        <v>9456</v>
      </c>
      <c r="B7612" t="s">
        <v>9453</v>
      </c>
      <c r="C7612" t="s">
        <v>9454</v>
      </c>
      <c r="D7612" t="s">
        <v>9455</v>
      </c>
      <c r="E7612" s="117">
        <v>43031</v>
      </c>
      <c r="F7612" s="118">
        <v>0.49350694444444443</v>
      </c>
      <c r="G7612" t="s">
        <v>9457</v>
      </c>
      <c r="H7612">
        <v>829</v>
      </c>
      <c r="I7612">
        <v>7</v>
      </c>
      <c r="J7612" t="s">
        <v>25428</v>
      </c>
      <c r="L7612">
        <v>202</v>
      </c>
    </row>
    <row r="7613" spans="1:12" x14ac:dyDescent="0.25">
      <c r="A7613" t="s">
        <v>9456</v>
      </c>
      <c r="B7613" t="s">
        <v>9453</v>
      </c>
      <c r="C7613" t="s">
        <v>9454</v>
      </c>
      <c r="D7613" t="s">
        <v>9455</v>
      </c>
      <c r="E7613" s="117">
        <v>43031</v>
      </c>
      <c r="F7613" s="118">
        <v>0.49350694444444443</v>
      </c>
      <c r="G7613" t="s">
        <v>9457</v>
      </c>
      <c r="H7613">
        <v>829</v>
      </c>
      <c r="I7613">
        <v>8</v>
      </c>
      <c r="J7613" t="s">
        <v>25428</v>
      </c>
      <c r="K7613">
        <v>0</v>
      </c>
      <c r="L7613">
        <v>100000</v>
      </c>
    </row>
    <row r="7614" spans="1:12" x14ac:dyDescent="0.25">
      <c r="A7614" t="s">
        <v>9456</v>
      </c>
      <c r="B7614" t="s">
        <v>9453</v>
      </c>
      <c r="C7614" t="s">
        <v>9454</v>
      </c>
      <c r="D7614" t="s">
        <v>9455</v>
      </c>
      <c r="E7614" s="117">
        <v>43031</v>
      </c>
      <c r="F7614" s="118">
        <v>0.49350694444444443</v>
      </c>
      <c r="G7614" t="s">
        <v>9457</v>
      </c>
      <c r="H7614">
        <v>829</v>
      </c>
      <c r="I7614">
        <v>12</v>
      </c>
      <c r="J7614" t="s">
        <v>25428</v>
      </c>
      <c r="L7614">
        <v>-11.6601030554364</v>
      </c>
    </row>
    <row r="7615" spans="1:12" x14ac:dyDescent="0.25">
      <c r="A7615" t="s">
        <v>9456</v>
      </c>
      <c r="B7615" t="s">
        <v>9453</v>
      </c>
      <c r="C7615" t="s">
        <v>9454</v>
      </c>
      <c r="D7615" t="s">
        <v>9455</v>
      </c>
      <c r="E7615" s="117">
        <v>43031</v>
      </c>
      <c r="F7615" s="118">
        <v>0.49350694444444443</v>
      </c>
      <c r="G7615" t="s">
        <v>9457</v>
      </c>
      <c r="H7615">
        <v>829</v>
      </c>
      <c r="I7615">
        <v>13</v>
      </c>
      <c r="J7615" t="s">
        <v>25428</v>
      </c>
      <c r="L7615">
        <v>-62.463087987924602</v>
      </c>
    </row>
    <row r="7616" spans="1:12" x14ac:dyDescent="0.25">
      <c r="A7616" t="s">
        <v>9456</v>
      </c>
      <c r="B7616" t="s">
        <v>9453</v>
      </c>
      <c r="C7616" t="s">
        <v>9454</v>
      </c>
      <c r="D7616" t="s">
        <v>9455</v>
      </c>
      <c r="E7616" s="117">
        <v>43031</v>
      </c>
      <c r="F7616" s="118">
        <v>0.49351851851851852</v>
      </c>
      <c r="G7616" t="s">
        <v>9457</v>
      </c>
      <c r="H7616">
        <v>829</v>
      </c>
      <c r="I7616">
        <v>14</v>
      </c>
      <c r="J7616" t="s">
        <v>25428</v>
      </c>
      <c r="L7616">
        <v>250.65568500000001</v>
      </c>
    </row>
    <row r="7617" spans="1:12" x14ac:dyDescent="0.25">
      <c r="A7617" t="s">
        <v>9456</v>
      </c>
      <c r="B7617" t="s">
        <v>9453</v>
      </c>
      <c r="C7617" t="s">
        <v>9454</v>
      </c>
      <c r="D7617" t="s">
        <v>9455</v>
      </c>
      <c r="E7617" s="117">
        <v>43031</v>
      </c>
      <c r="F7617" s="118">
        <v>0.49351851851851852</v>
      </c>
      <c r="G7617" t="s">
        <v>9457</v>
      </c>
      <c r="H7617">
        <v>829</v>
      </c>
      <c r="I7617">
        <v>15</v>
      </c>
      <c r="J7617" t="s">
        <v>25428</v>
      </c>
      <c r="L7617" s="117">
        <v>42381</v>
      </c>
    </row>
    <row r="7618" spans="1:12" x14ac:dyDescent="0.25">
      <c r="A7618" t="s">
        <v>9456</v>
      </c>
      <c r="B7618" t="s">
        <v>9453</v>
      </c>
      <c r="C7618" t="s">
        <v>9454</v>
      </c>
      <c r="D7618" t="s">
        <v>9455</v>
      </c>
      <c r="E7618" s="117">
        <v>43031</v>
      </c>
      <c r="F7618" s="118">
        <v>0.49351851851851852</v>
      </c>
      <c r="G7618" t="s">
        <v>9457</v>
      </c>
      <c r="H7618">
        <v>829</v>
      </c>
      <c r="I7618">
        <v>19</v>
      </c>
      <c r="J7618" t="s">
        <v>25428</v>
      </c>
      <c r="L7618" t="s">
        <v>25753</v>
      </c>
    </row>
    <row r="7619" spans="1:12" x14ac:dyDescent="0.25">
      <c r="A7619" t="s">
        <v>9456</v>
      </c>
      <c r="B7619" t="s">
        <v>9453</v>
      </c>
      <c r="C7619" t="s">
        <v>9454</v>
      </c>
      <c r="D7619" t="s">
        <v>9455</v>
      </c>
      <c r="E7619" s="117">
        <v>43031</v>
      </c>
      <c r="F7619" s="118">
        <v>0.49351851851851852</v>
      </c>
      <c r="G7619" t="s">
        <v>9457</v>
      </c>
      <c r="H7619">
        <v>829</v>
      </c>
      <c r="I7619">
        <v>20</v>
      </c>
      <c r="J7619" t="s">
        <v>25428</v>
      </c>
      <c r="L7619" t="s">
        <v>42</v>
      </c>
    </row>
    <row r="7620" spans="1:12" x14ac:dyDescent="0.25">
      <c r="A7620" t="s">
        <v>9456</v>
      </c>
      <c r="B7620" t="s">
        <v>9453</v>
      </c>
      <c r="C7620" t="s">
        <v>9454</v>
      </c>
      <c r="D7620" t="s">
        <v>9455</v>
      </c>
      <c r="E7620" s="117">
        <v>43031</v>
      </c>
      <c r="F7620" s="118">
        <v>0.49351851851851852</v>
      </c>
      <c r="G7620" t="s">
        <v>9457</v>
      </c>
      <c r="H7620">
        <v>829</v>
      </c>
      <c r="I7620">
        <v>22</v>
      </c>
      <c r="J7620" t="s">
        <v>25428</v>
      </c>
      <c r="L7620" t="s">
        <v>25754</v>
      </c>
    </row>
    <row r="7621" spans="1:12" x14ac:dyDescent="0.25">
      <c r="A7621" t="s">
        <v>9456</v>
      </c>
      <c r="B7621" t="s">
        <v>9453</v>
      </c>
      <c r="C7621" t="s">
        <v>9454</v>
      </c>
      <c r="D7621" t="s">
        <v>9455</v>
      </c>
      <c r="E7621" s="117">
        <v>43031</v>
      </c>
      <c r="F7621" s="118">
        <v>0.49354166666666671</v>
      </c>
      <c r="G7621" t="s">
        <v>9457</v>
      </c>
      <c r="H7621">
        <v>830</v>
      </c>
      <c r="I7621">
        <v>2</v>
      </c>
      <c r="J7621" t="s">
        <v>25428</v>
      </c>
      <c r="L7621" t="s">
        <v>5</v>
      </c>
    </row>
    <row r="7622" spans="1:12" x14ac:dyDescent="0.25">
      <c r="A7622" t="s">
        <v>9456</v>
      </c>
      <c r="B7622" t="s">
        <v>9453</v>
      </c>
      <c r="C7622" t="s">
        <v>9454</v>
      </c>
      <c r="D7622" t="s">
        <v>9455</v>
      </c>
      <c r="E7622" s="117">
        <v>43031</v>
      </c>
      <c r="F7622" s="118">
        <v>0.49355324074074075</v>
      </c>
      <c r="G7622" t="s">
        <v>9457</v>
      </c>
      <c r="H7622">
        <v>830</v>
      </c>
      <c r="I7622">
        <v>5</v>
      </c>
      <c r="J7622" t="s">
        <v>25428</v>
      </c>
      <c r="L7622" t="s">
        <v>179</v>
      </c>
    </row>
    <row r="7623" spans="1:12" x14ac:dyDescent="0.25">
      <c r="A7623" t="s">
        <v>9456</v>
      </c>
      <c r="B7623" t="s">
        <v>9453</v>
      </c>
      <c r="C7623" t="s">
        <v>9454</v>
      </c>
      <c r="D7623" t="s">
        <v>9455</v>
      </c>
      <c r="E7623" s="117">
        <v>43031</v>
      </c>
      <c r="F7623" s="118">
        <v>0.49355324074074075</v>
      </c>
      <c r="G7623" t="s">
        <v>9457</v>
      </c>
      <c r="H7623">
        <v>830</v>
      </c>
      <c r="I7623">
        <v>7</v>
      </c>
      <c r="J7623" t="s">
        <v>25428</v>
      </c>
      <c r="L7623">
        <v>203</v>
      </c>
    </row>
    <row r="7624" spans="1:12" x14ac:dyDescent="0.25">
      <c r="A7624" t="s">
        <v>9456</v>
      </c>
      <c r="B7624" t="s">
        <v>9453</v>
      </c>
      <c r="C7624" t="s">
        <v>9454</v>
      </c>
      <c r="D7624" t="s">
        <v>9455</v>
      </c>
      <c r="E7624" s="117">
        <v>43031</v>
      </c>
      <c r="F7624" s="118">
        <v>0.49355324074074075</v>
      </c>
      <c r="G7624" t="s">
        <v>9457</v>
      </c>
      <c r="H7624">
        <v>830</v>
      </c>
      <c r="I7624">
        <v>8</v>
      </c>
      <c r="J7624" t="s">
        <v>25428</v>
      </c>
      <c r="K7624">
        <v>0</v>
      </c>
      <c r="L7624">
        <v>100000</v>
      </c>
    </row>
    <row r="7625" spans="1:12" x14ac:dyDescent="0.25">
      <c r="A7625" t="s">
        <v>9456</v>
      </c>
      <c r="B7625" t="s">
        <v>9453</v>
      </c>
      <c r="C7625" t="s">
        <v>9454</v>
      </c>
      <c r="D7625" t="s">
        <v>9455</v>
      </c>
      <c r="E7625" s="117">
        <v>43031</v>
      </c>
      <c r="F7625" s="118">
        <v>0.49356481481481485</v>
      </c>
      <c r="G7625" t="s">
        <v>9457</v>
      </c>
      <c r="H7625">
        <v>830</v>
      </c>
      <c r="I7625">
        <v>12</v>
      </c>
      <c r="J7625" t="s">
        <v>25428</v>
      </c>
      <c r="L7625">
        <v>-11.6597300601277</v>
      </c>
    </row>
    <row r="7626" spans="1:12" x14ac:dyDescent="0.25">
      <c r="A7626" t="s">
        <v>9456</v>
      </c>
      <c r="B7626" t="s">
        <v>9453</v>
      </c>
      <c r="C7626" t="s">
        <v>9454</v>
      </c>
      <c r="D7626" t="s">
        <v>9455</v>
      </c>
      <c r="E7626" s="117">
        <v>43031</v>
      </c>
      <c r="F7626" s="118">
        <v>0.49356481481481485</v>
      </c>
      <c r="G7626" t="s">
        <v>9457</v>
      </c>
      <c r="H7626">
        <v>830</v>
      </c>
      <c r="I7626">
        <v>13</v>
      </c>
      <c r="J7626" t="s">
        <v>25428</v>
      </c>
      <c r="L7626">
        <v>-62.460839039477897</v>
      </c>
    </row>
    <row r="7627" spans="1:12" x14ac:dyDescent="0.25">
      <c r="A7627" t="s">
        <v>9456</v>
      </c>
      <c r="B7627" t="s">
        <v>9453</v>
      </c>
      <c r="C7627" t="s">
        <v>9454</v>
      </c>
      <c r="D7627" t="s">
        <v>9455</v>
      </c>
      <c r="E7627" s="117">
        <v>43031</v>
      </c>
      <c r="F7627" s="118">
        <v>0.49356481481481485</v>
      </c>
      <c r="G7627" t="s">
        <v>9457</v>
      </c>
      <c r="H7627">
        <v>830</v>
      </c>
      <c r="I7627">
        <v>14</v>
      </c>
      <c r="J7627" t="s">
        <v>25428</v>
      </c>
      <c r="L7627">
        <v>247.668488</v>
      </c>
    </row>
    <row r="7628" spans="1:12" x14ac:dyDescent="0.25">
      <c r="A7628" t="s">
        <v>9456</v>
      </c>
      <c r="B7628" t="s">
        <v>9453</v>
      </c>
      <c r="C7628" t="s">
        <v>9454</v>
      </c>
      <c r="D7628" t="s">
        <v>9455</v>
      </c>
      <c r="E7628" s="117">
        <v>43031</v>
      </c>
      <c r="F7628" s="118">
        <v>0.49356481481481485</v>
      </c>
      <c r="G7628" t="s">
        <v>9457</v>
      </c>
      <c r="H7628">
        <v>830</v>
      </c>
      <c r="I7628">
        <v>15</v>
      </c>
      <c r="J7628" t="s">
        <v>25428</v>
      </c>
      <c r="L7628" s="117">
        <v>42381</v>
      </c>
    </row>
    <row r="7629" spans="1:12" x14ac:dyDescent="0.25">
      <c r="A7629" t="s">
        <v>9456</v>
      </c>
      <c r="B7629" t="s">
        <v>9453</v>
      </c>
      <c r="C7629" t="s">
        <v>9454</v>
      </c>
      <c r="D7629" t="s">
        <v>9455</v>
      </c>
      <c r="E7629" s="117">
        <v>43031</v>
      </c>
      <c r="F7629" s="118">
        <v>0.49356481481481485</v>
      </c>
      <c r="G7629" t="s">
        <v>9457</v>
      </c>
      <c r="H7629">
        <v>830</v>
      </c>
      <c r="I7629">
        <v>19</v>
      </c>
      <c r="J7629" t="s">
        <v>25428</v>
      </c>
      <c r="L7629" t="s">
        <v>25756</v>
      </c>
    </row>
    <row r="7630" spans="1:12" x14ac:dyDescent="0.25">
      <c r="A7630" t="s">
        <v>9456</v>
      </c>
      <c r="B7630" t="s">
        <v>9453</v>
      </c>
      <c r="C7630" t="s">
        <v>9454</v>
      </c>
      <c r="D7630" t="s">
        <v>9455</v>
      </c>
      <c r="E7630" s="117">
        <v>43031</v>
      </c>
      <c r="F7630" s="118">
        <v>0.49356481481481485</v>
      </c>
      <c r="G7630" t="s">
        <v>9457</v>
      </c>
      <c r="H7630">
        <v>830</v>
      </c>
      <c r="I7630">
        <v>20</v>
      </c>
      <c r="J7630" t="s">
        <v>25428</v>
      </c>
      <c r="L7630" t="s">
        <v>42</v>
      </c>
    </row>
    <row r="7631" spans="1:12" x14ac:dyDescent="0.25">
      <c r="A7631" t="s">
        <v>9456</v>
      </c>
      <c r="B7631" t="s">
        <v>9453</v>
      </c>
      <c r="C7631" t="s">
        <v>9454</v>
      </c>
      <c r="D7631" t="s">
        <v>9455</v>
      </c>
      <c r="E7631" s="117">
        <v>43031</v>
      </c>
      <c r="F7631" s="118">
        <v>0.49357638888888888</v>
      </c>
      <c r="G7631" t="s">
        <v>9457</v>
      </c>
      <c r="H7631">
        <v>830</v>
      </c>
      <c r="I7631">
        <v>22</v>
      </c>
      <c r="J7631" t="s">
        <v>25428</v>
      </c>
      <c r="L7631" t="s">
        <v>25654</v>
      </c>
    </row>
    <row r="7632" spans="1:12" x14ac:dyDescent="0.25">
      <c r="A7632" t="s">
        <v>9456</v>
      </c>
      <c r="B7632" t="s">
        <v>9453</v>
      </c>
      <c r="C7632" t="s">
        <v>9454</v>
      </c>
      <c r="D7632" t="s">
        <v>9455</v>
      </c>
      <c r="E7632" s="117">
        <v>43031</v>
      </c>
      <c r="F7632" s="118">
        <v>0.49359953703703702</v>
      </c>
      <c r="G7632" t="s">
        <v>9457</v>
      </c>
      <c r="H7632">
        <v>831</v>
      </c>
      <c r="I7632">
        <v>2</v>
      </c>
      <c r="J7632" t="s">
        <v>25428</v>
      </c>
      <c r="L7632" t="s">
        <v>5</v>
      </c>
    </row>
    <row r="7633" spans="1:12" x14ac:dyDescent="0.25">
      <c r="A7633" t="s">
        <v>9456</v>
      </c>
      <c r="B7633" t="s">
        <v>9453</v>
      </c>
      <c r="C7633" t="s">
        <v>9454</v>
      </c>
      <c r="D7633" t="s">
        <v>9455</v>
      </c>
      <c r="E7633" s="117">
        <v>43031</v>
      </c>
      <c r="F7633" s="118">
        <v>0.49361111111111106</v>
      </c>
      <c r="G7633" t="s">
        <v>9457</v>
      </c>
      <c r="H7633">
        <v>831</v>
      </c>
      <c r="I7633">
        <v>5</v>
      </c>
      <c r="J7633" t="s">
        <v>25428</v>
      </c>
      <c r="L7633" t="s">
        <v>179</v>
      </c>
    </row>
    <row r="7634" spans="1:12" x14ac:dyDescent="0.25">
      <c r="A7634" t="s">
        <v>9456</v>
      </c>
      <c r="B7634" t="s">
        <v>9453</v>
      </c>
      <c r="C7634" t="s">
        <v>9454</v>
      </c>
      <c r="D7634" t="s">
        <v>9455</v>
      </c>
      <c r="E7634" s="117">
        <v>43031</v>
      </c>
      <c r="F7634" s="118">
        <v>0.49361111111111106</v>
      </c>
      <c r="G7634" t="s">
        <v>9457</v>
      </c>
      <c r="H7634">
        <v>831</v>
      </c>
      <c r="I7634">
        <v>7</v>
      </c>
      <c r="J7634" t="s">
        <v>25428</v>
      </c>
      <c r="L7634">
        <v>204</v>
      </c>
    </row>
    <row r="7635" spans="1:12" x14ac:dyDescent="0.25">
      <c r="A7635" t="s">
        <v>9456</v>
      </c>
      <c r="B7635" t="s">
        <v>9453</v>
      </c>
      <c r="C7635" t="s">
        <v>9454</v>
      </c>
      <c r="D7635" t="s">
        <v>9455</v>
      </c>
      <c r="E7635" s="117">
        <v>43031</v>
      </c>
      <c r="F7635" s="118">
        <v>0.49361111111111106</v>
      </c>
      <c r="G7635" t="s">
        <v>9457</v>
      </c>
      <c r="H7635">
        <v>831</v>
      </c>
      <c r="I7635">
        <v>8</v>
      </c>
      <c r="J7635" t="s">
        <v>25428</v>
      </c>
      <c r="K7635">
        <v>0</v>
      </c>
      <c r="L7635">
        <v>100000</v>
      </c>
    </row>
    <row r="7636" spans="1:12" x14ac:dyDescent="0.25">
      <c r="A7636" t="s">
        <v>9456</v>
      </c>
      <c r="B7636" t="s">
        <v>9453</v>
      </c>
      <c r="C7636" t="s">
        <v>9454</v>
      </c>
      <c r="D7636" t="s">
        <v>9455</v>
      </c>
      <c r="E7636" s="117">
        <v>43031</v>
      </c>
      <c r="F7636" s="118">
        <v>0.49361111111111106</v>
      </c>
      <c r="G7636" t="s">
        <v>9457</v>
      </c>
      <c r="H7636">
        <v>831</v>
      </c>
      <c r="I7636">
        <v>12</v>
      </c>
      <c r="J7636" t="s">
        <v>25428</v>
      </c>
      <c r="L7636">
        <v>-11.6580500750349</v>
      </c>
    </row>
    <row r="7637" spans="1:12" x14ac:dyDescent="0.25">
      <c r="A7637" t="s">
        <v>9456</v>
      </c>
      <c r="B7637" t="s">
        <v>9453</v>
      </c>
      <c r="C7637" t="s">
        <v>9454</v>
      </c>
      <c r="D7637" t="s">
        <v>9455</v>
      </c>
      <c r="E7637" s="117">
        <v>43031</v>
      </c>
      <c r="F7637" s="118">
        <v>0.49361111111111106</v>
      </c>
      <c r="G7637" t="s">
        <v>9457</v>
      </c>
      <c r="H7637">
        <v>831</v>
      </c>
      <c r="I7637">
        <v>13</v>
      </c>
      <c r="J7637" t="s">
        <v>25428</v>
      </c>
      <c r="L7637">
        <v>-62.4606689706685</v>
      </c>
    </row>
    <row r="7638" spans="1:12" x14ac:dyDescent="0.25">
      <c r="A7638" t="s">
        <v>9456</v>
      </c>
      <c r="B7638" t="s">
        <v>9453</v>
      </c>
      <c r="C7638" t="s">
        <v>9454</v>
      </c>
      <c r="D7638" t="s">
        <v>9455</v>
      </c>
      <c r="E7638" s="117">
        <v>43031</v>
      </c>
      <c r="F7638" s="118">
        <v>0.49361111111111106</v>
      </c>
      <c r="G7638" t="s">
        <v>9457</v>
      </c>
      <c r="H7638">
        <v>831</v>
      </c>
      <c r="I7638">
        <v>14</v>
      </c>
      <c r="J7638" t="s">
        <v>25428</v>
      </c>
      <c r="L7638">
        <v>285.815765</v>
      </c>
    </row>
    <row r="7639" spans="1:12" x14ac:dyDescent="0.25">
      <c r="A7639" t="s">
        <v>9456</v>
      </c>
      <c r="B7639" t="s">
        <v>9453</v>
      </c>
      <c r="C7639" t="s">
        <v>9454</v>
      </c>
      <c r="D7639" t="s">
        <v>9455</v>
      </c>
      <c r="E7639" s="117">
        <v>43031</v>
      </c>
      <c r="F7639" s="118">
        <v>0.49361111111111106</v>
      </c>
      <c r="G7639" t="s">
        <v>9457</v>
      </c>
      <c r="H7639">
        <v>831</v>
      </c>
      <c r="I7639">
        <v>15</v>
      </c>
      <c r="J7639" t="s">
        <v>25428</v>
      </c>
      <c r="L7639" s="117">
        <v>42381</v>
      </c>
    </row>
    <row r="7640" spans="1:12" x14ac:dyDescent="0.25">
      <c r="A7640" t="s">
        <v>9456</v>
      </c>
      <c r="B7640" t="s">
        <v>9453</v>
      </c>
      <c r="C7640" t="s">
        <v>9454</v>
      </c>
      <c r="D7640" t="s">
        <v>9455</v>
      </c>
      <c r="E7640" s="117">
        <v>43031</v>
      </c>
      <c r="F7640" s="118">
        <v>0.49362268518518521</v>
      </c>
      <c r="G7640" t="s">
        <v>9457</v>
      </c>
      <c r="H7640">
        <v>831</v>
      </c>
      <c r="I7640">
        <v>19</v>
      </c>
      <c r="J7640" t="s">
        <v>25428</v>
      </c>
      <c r="L7640" t="s">
        <v>25758</v>
      </c>
    </row>
    <row r="7641" spans="1:12" x14ac:dyDescent="0.25">
      <c r="A7641" t="s">
        <v>9456</v>
      </c>
      <c r="B7641" t="s">
        <v>9453</v>
      </c>
      <c r="C7641" t="s">
        <v>9454</v>
      </c>
      <c r="D7641" t="s">
        <v>9455</v>
      </c>
      <c r="E7641" s="117">
        <v>43031</v>
      </c>
      <c r="F7641" s="118">
        <v>0.49362268518518521</v>
      </c>
      <c r="G7641" t="s">
        <v>9457</v>
      </c>
      <c r="H7641">
        <v>831</v>
      </c>
      <c r="I7641">
        <v>20</v>
      </c>
      <c r="J7641" t="s">
        <v>25428</v>
      </c>
      <c r="L7641" t="s">
        <v>42</v>
      </c>
    </row>
    <row r="7642" spans="1:12" x14ac:dyDescent="0.25">
      <c r="A7642" t="s">
        <v>9456</v>
      </c>
      <c r="B7642" t="s">
        <v>9453</v>
      </c>
      <c r="C7642" t="s">
        <v>9454</v>
      </c>
      <c r="D7642" t="s">
        <v>9455</v>
      </c>
      <c r="E7642" s="117">
        <v>43031</v>
      </c>
      <c r="F7642" s="118">
        <v>0.49362268518518521</v>
      </c>
      <c r="G7642" t="s">
        <v>9457</v>
      </c>
      <c r="H7642">
        <v>831</v>
      </c>
      <c r="I7642">
        <v>22</v>
      </c>
      <c r="J7642" t="s">
        <v>25428</v>
      </c>
      <c r="L7642" t="s">
        <v>25759</v>
      </c>
    </row>
    <row r="7643" spans="1:12" x14ac:dyDescent="0.25">
      <c r="A7643" t="s">
        <v>9456</v>
      </c>
      <c r="B7643" t="s">
        <v>9453</v>
      </c>
      <c r="C7643" t="s">
        <v>9454</v>
      </c>
      <c r="D7643" t="s">
        <v>9455</v>
      </c>
      <c r="E7643" s="117">
        <v>43031</v>
      </c>
      <c r="F7643" s="118">
        <v>0.49364583333333334</v>
      </c>
      <c r="G7643" t="s">
        <v>9457</v>
      </c>
      <c r="H7643">
        <v>832</v>
      </c>
      <c r="I7643">
        <v>2</v>
      </c>
      <c r="J7643" t="s">
        <v>25428</v>
      </c>
      <c r="L7643" t="s">
        <v>5</v>
      </c>
    </row>
    <row r="7644" spans="1:12" x14ac:dyDescent="0.25">
      <c r="A7644" t="s">
        <v>9456</v>
      </c>
      <c r="B7644" t="s">
        <v>9453</v>
      </c>
      <c r="C7644" t="s">
        <v>9454</v>
      </c>
      <c r="D7644" t="s">
        <v>9455</v>
      </c>
      <c r="E7644" s="117">
        <v>43031</v>
      </c>
      <c r="F7644" s="118">
        <v>0.49365740740740738</v>
      </c>
      <c r="G7644" t="s">
        <v>9457</v>
      </c>
      <c r="H7644">
        <v>832</v>
      </c>
      <c r="I7644">
        <v>5</v>
      </c>
      <c r="J7644" t="s">
        <v>25428</v>
      </c>
      <c r="L7644" t="s">
        <v>179</v>
      </c>
    </row>
    <row r="7645" spans="1:12" x14ac:dyDescent="0.25">
      <c r="A7645" t="s">
        <v>9456</v>
      </c>
      <c r="B7645" t="s">
        <v>9453</v>
      </c>
      <c r="C7645" t="s">
        <v>9454</v>
      </c>
      <c r="D7645" t="s">
        <v>9455</v>
      </c>
      <c r="E7645" s="117">
        <v>43031</v>
      </c>
      <c r="F7645" s="118">
        <v>0.49365740740740738</v>
      </c>
      <c r="G7645" t="s">
        <v>9457</v>
      </c>
      <c r="H7645">
        <v>832</v>
      </c>
      <c r="I7645">
        <v>7</v>
      </c>
      <c r="J7645" t="s">
        <v>25428</v>
      </c>
      <c r="L7645">
        <v>205</v>
      </c>
    </row>
    <row r="7646" spans="1:12" x14ac:dyDescent="0.25">
      <c r="A7646" t="s">
        <v>9456</v>
      </c>
      <c r="B7646" t="s">
        <v>9453</v>
      </c>
      <c r="C7646" t="s">
        <v>9454</v>
      </c>
      <c r="D7646" t="s">
        <v>9455</v>
      </c>
      <c r="E7646" s="117">
        <v>43031</v>
      </c>
      <c r="F7646" s="118">
        <v>0.49365740740740738</v>
      </c>
      <c r="G7646" t="s">
        <v>9457</v>
      </c>
      <c r="H7646">
        <v>832</v>
      </c>
      <c r="I7646">
        <v>8</v>
      </c>
      <c r="J7646" t="s">
        <v>25428</v>
      </c>
      <c r="K7646">
        <v>0</v>
      </c>
      <c r="L7646">
        <v>100000</v>
      </c>
    </row>
    <row r="7647" spans="1:12" x14ac:dyDescent="0.25">
      <c r="A7647" t="s">
        <v>9456</v>
      </c>
      <c r="B7647" t="s">
        <v>9453</v>
      </c>
      <c r="C7647" t="s">
        <v>9454</v>
      </c>
      <c r="D7647" t="s">
        <v>9455</v>
      </c>
      <c r="E7647" s="117">
        <v>43031</v>
      </c>
      <c r="F7647" s="118">
        <v>0.49365740740740738</v>
      </c>
      <c r="G7647" t="s">
        <v>9457</v>
      </c>
      <c r="H7647">
        <v>832</v>
      </c>
      <c r="I7647">
        <v>12</v>
      </c>
      <c r="J7647" t="s">
        <v>25428</v>
      </c>
      <c r="L7647">
        <v>-11.6578510883903</v>
      </c>
    </row>
    <row r="7648" spans="1:12" x14ac:dyDescent="0.25">
      <c r="A7648" t="s">
        <v>9456</v>
      </c>
      <c r="B7648" t="s">
        <v>9453</v>
      </c>
      <c r="C7648" t="s">
        <v>9454</v>
      </c>
      <c r="D7648" t="s">
        <v>9455</v>
      </c>
      <c r="E7648" s="117">
        <v>43031</v>
      </c>
      <c r="F7648" s="118">
        <v>0.49365740740740738</v>
      </c>
      <c r="G7648" t="s">
        <v>9457</v>
      </c>
      <c r="H7648">
        <v>832</v>
      </c>
      <c r="I7648">
        <v>13</v>
      </c>
      <c r="J7648" t="s">
        <v>25428</v>
      </c>
      <c r="L7648">
        <v>-62.459631039592402</v>
      </c>
    </row>
    <row r="7649" spans="1:12" x14ac:dyDescent="0.25">
      <c r="A7649" t="s">
        <v>9456</v>
      </c>
      <c r="B7649" t="s">
        <v>9453</v>
      </c>
      <c r="C7649" t="s">
        <v>9454</v>
      </c>
      <c r="D7649" t="s">
        <v>9455</v>
      </c>
      <c r="E7649" s="117">
        <v>43031</v>
      </c>
      <c r="F7649" s="118">
        <v>0.49366898148148147</v>
      </c>
      <c r="G7649" t="s">
        <v>9457</v>
      </c>
      <c r="H7649">
        <v>832</v>
      </c>
      <c r="I7649">
        <v>14</v>
      </c>
      <c r="J7649" t="s">
        <v>25428</v>
      </c>
      <c r="L7649">
        <v>295.10232500000001</v>
      </c>
    </row>
    <row r="7650" spans="1:12" x14ac:dyDescent="0.25">
      <c r="A7650" t="s">
        <v>9456</v>
      </c>
      <c r="B7650" t="s">
        <v>9453</v>
      </c>
      <c r="C7650" t="s">
        <v>9454</v>
      </c>
      <c r="D7650" t="s">
        <v>9455</v>
      </c>
      <c r="E7650" s="117">
        <v>43031</v>
      </c>
      <c r="F7650" s="118">
        <v>0.49366898148148147</v>
      </c>
      <c r="G7650" t="s">
        <v>9457</v>
      </c>
      <c r="H7650">
        <v>832</v>
      </c>
      <c r="I7650">
        <v>15</v>
      </c>
      <c r="J7650" t="s">
        <v>25428</v>
      </c>
      <c r="L7650" s="117">
        <v>42381</v>
      </c>
    </row>
    <row r="7651" spans="1:12" x14ac:dyDescent="0.25">
      <c r="A7651" t="s">
        <v>9456</v>
      </c>
      <c r="B7651" t="s">
        <v>9453</v>
      </c>
      <c r="C7651" t="s">
        <v>9454</v>
      </c>
      <c r="D7651" t="s">
        <v>9455</v>
      </c>
      <c r="E7651" s="117">
        <v>43031</v>
      </c>
      <c r="F7651" s="118">
        <v>0.49366898148148147</v>
      </c>
      <c r="G7651" t="s">
        <v>9457</v>
      </c>
      <c r="H7651">
        <v>832</v>
      </c>
      <c r="I7651">
        <v>19</v>
      </c>
      <c r="J7651" t="s">
        <v>25428</v>
      </c>
      <c r="L7651" t="s">
        <v>25761</v>
      </c>
    </row>
    <row r="7652" spans="1:12" x14ac:dyDescent="0.25">
      <c r="A7652" t="s">
        <v>9456</v>
      </c>
      <c r="B7652" t="s">
        <v>9453</v>
      </c>
      <c r="C7652" t="s">
        <v>9454</v>
      </c>
      <c r="D7652" t="s">
        <v>9455</v>
      </c>
      <c r="E7652" s="117">
        <v>43031</v>
      </c>
      <c r="F7652" s="118">
        <v>0.49366898148148147</v>
      </c>
      <c r="G7652" t="s">
        <v>9457</v>
      </c>
      <c r="H7652">
        <v>832</v>
      </c>
      <c r="I7652">
        <v>20</v>
      </c>
      <c r="J7652" t="s">
        <v>25428</v>
      </c>
      <c r="L7652" t="s">
        <v>42</v>
      </c>
    </row>
    <row r="7653" spans="1:12" x14ac:dyDescent="0.25">
      <c r="A7653" t="s">
        <v>9456</v>
      </c>
      <c r="B7653" t="s">
        <v>9453</v>
      </c>
      <c r="C7653" t="s">
        <v>9454</v>
      </c>
      <c r="D7653" t="s">
        <v>9455</v>
      </c>
      <c r="E7653" s="117">
        <v>43031</v>
      </c>
      <c r="F7653" s="118">
        <v>0.49366898148148147</v>
      </c>
      <c r="G7653" t="s">
        <v>9457</v>
      </c>
      <c r="H7653">
        <v>832</v>
      </c>
      <c r="I7653">
        <v>22</v>
      </c>
      <c r="J7653" t="s">
        <v>25428</v>
      </c>
      <c r="L7653" t="s">
        <v>25762</v>
      </c>
    </row>
    <row r="7654" spans="1:12" x14ac:dyDescent="0.25">
      <c r="A7654" t="s">
        <v>9456</v>
      </c>
      <c r="B7654" t="s">
        <v>9453</v>
      </c>
      <c r="C7654" t="s">
        <v>9454</v>
      </c>
      <c r="D7654" t="s">
        <v>9455</v>
      </c>
      <c r="E7654" s="117">
        <v>43031</v>
      </c>
      <c r="F7654" s="118">
        <v>0.49369212962962966</v>
      </c>
      <c r="G7654" t="s">
        <v>9457</v>
      </c>
      <c r="H7654">
        <v>833</v>
      </c>
      <c r="I7654">
        <v>2</v>
      </c>
      <c r="J7654" t="s">
        <v>25428</v>
      </c>
      <c r="L7654" t="s">
        <v>5</v>
      </c>
    </row>
    <row r="7655" spans="1:12" x14ac:dyDescent="0.25">
      <c r="A7655" t="s">
        <v>9456</v>
      </c>
      <c r="B7655" t="s">
        <v>9453</v>
      </c>
      <c r="C7655" t="s">
        <v>9454</v>
      </c>
      <c r="D7655" t="s">
        <v>9455</v>
      </c>
      <c r="E7655" s="117">
        <v>43031</v>
      </c>
      <c r="F7655" s="118">
        <v>0.4937037037037037</v>
      </c>
      <c r="G7655" t="s">
        <v>9457</v>
      </c>
      <c r="H7655">
        <v>833</v>
      </c>
      <c r="I7655">
        <v>5</v>
      </c>
      <c r="J7655" t="s">
        <v>25428</v>
      </c>
      <c r="L7655" t="s">
        <v>179</v>
      </c>
    </row>
    <row r="7656" spans="1:12" x14ac:dyDescent="0.25">
      <c r="A7656" t="s">
        <v>9456</v>
      </c>
      <c r="B7656" t="s">
        <v>9453</v>
      </c>
      <c r="C7656" t="s">
        <v>9454</v>
      </c>
      <c r="D7656" t="s">
        <v>9455</v>
      </c>
      <c r="E7656" s="117">
        <v>43031</v>
      </c>
      <c r="F7656" s="118">
        <v>0.4937037037037037</v>
      </c>
      <c r="G7656" t="s">
        <v>9457</v>
      </c>
      <c r="H7656">
        <v>833</v>
      </c>
      <c r="I7656">
        <v>7</v>
      </c>
      <c r="J7656" t="s">
        <v>25428</v>
      </c>
      <c r="L7656">
        <v>206</v>
      </c>
    </row>
    <row r="7657" spans="1:12" x14ac:dyDescent="0.25">
      <c r="A7657" t="s">
        <v>9456</v>
      </c>
      <c r="B7657" t="s">
        <v>9453</v>
      </c>
      <c r="C7657" t="s">
        <v>9454</v>
      </c>
      <c r="D7657" t="s">
        <v>9455</v>
      </c>
      <c r="E7657" s="117">
        <v>43031</v>
      </c>
      <c r="F7657" s="118">
        <v>0.4937037037037037</v>
      </c>
      <c r="G7657" t="s">
        <v>9457</v>
      </c>
      <c r="H7657">
        <v>833</v>
      </c>
      <c r="I7657">
        <v>8</v>
      </c>
      <c r="J7657" t="s">
        <v>25428</v>
      </c>
      <c r="K7657">
        <v>0</v>
      </c>
      <c r="L7657">
        <v>100000</v>
      </c>
    </row>
    <row r="7658" spans="1:12" x14ac:dyDescent="0.25">
      <c r="A7658" t="s">
        <v>9456</v>
      </c>
      <c r="B7658" t="s">
        <v>9453</v>
      </c>
      <c r="C7658" t="s">
        <v>9454</v>
      </c>
      <c r="D7658" t="s">
        <v>9455</v>
      </c>
      <c r="E7658" s="117">
        <v>43031</v>
      </c>
      <c r="F7658" s="118">
        <v>0.49371527777777779</v>
      </c>
      <c r="G7658" t="s">
        <v>9457</v>
      </c>
      <c r="H7658">
        <v>833</v>
      </c>
      <c r="I7658">
        <v>12</v>
      </c>
      <c r="J7658" t="s">
        <v>25428</v>
      </c>
      <c r="L7658">
        <v>-11.656526076376601</v>
      </c>
    </row>
    <row r="7659" spans="1:12" x14ac:dyDescent="0.25">
      <c r="A7659" t="s">
        <v>9456</v>
      </c>
      <c r="B7659" t="s">
        <v>9453</v>
      </c>
      <c r="C7659" t="s">
        <v>9454</v>
      </c>
      <c r="D7659" t="s">
        <v>9455</v>
      </c>
      <c r="E7659" s="117">
        <v>43031</v>
      </c>
      <c r="F7659" s="118">
        <v>0.49371527777777779</v>
      </c>
      <c r="G7659" t="s">
        <v>9457</v>
      </c>
      <c r="H7659">
        <v>833</v>
      </c>
      <c r="I7659">
        <v>13</v>
      </c>
      <c r="J7659" t="s">
        <v>25428</v>
      </c>
      <c r="L7659">
        <v>-62.457434980959903</v>
      </c>
    </row>
    <row r="7660" spans="1:12" x14ac:dyDescent="0.25">
      <c r="A7660" t="s">
        <v>9456</v>
      </c>
      <c r="B7660" t="s">
        <v>9453</v>
      </c>
      <c r="C7660" t="s">
        <v>9454</v>
      </c>
      <c r="D7660" t="s">
        <v>9455</v>
      </c>
      <c r="E7660" s="117">
        <v>43031</v>
      </c>
      <c r="F7660" s="118">
        <v>0.49371527777777779</v>
      </c>
      <c r="G7660" t="s">
        <v>9457</v>
      </c>
      <c r="H7660">
        <v>833</v>
      </c>
      <c r="I7660">
        <v>14</v>
      </c>
      <c r="J7660" t="s">
        <v>25428</v>
      </c>
      <c r="L7660">
        <v>288.20721400000002</v>
      </c>
    </row>
    <row r="7661" spans="1:12" x14ac:dyDescent="0.25">
      <c r="A7661" t="s">
        <v>9456</v>
      </c>
      <c r="B7661" t="s">
        <v>9453</v>
      </c>
      <c r="C7661" t="s">
        <v>9454</v>
      </c>
      <c r="D7661" t="s">
        <v>9455</v>
      </c>
      <c r="E7661" s="117">
        <v>43031</v>
      </c>
      <c r="F7661" s="118">
        <v>0.49371527777777779</v>
      </c>
      <c r="G7661" t="s">
        <v>9457</v>
      </c>
      <c r="H7661">
        <v>833</v>
      </c>
      <c r="I7661">
        <v>15</v>
      </c>
      <c r="J7661" t="s">
        <v>25428</v>
      </c>
      <c r="L7661" s="117">
        <v>42381</v>
      </c>
    </row>
    <row r="7662" spans="1:12" x14ac:dyDescent="0.25">
      <c r="A7662" t="s">
        <v>9456</v>
      </c>
      <c r="B7662" t="s">
        <v>9453</v>
      </c>
      <c r="C7662" t="s">
        <v>9454</v>
      </c>
      <c r="D7662" t="s">
        <v>9455</v>
      </c>
      <c r="E7662" s="117">
        <v>43031</v>
      </c>
      <c r="F7662" s="118">
        <v>0.49371527777777779</v>
      </c>
      <c r="G7662" t="s">
        <v>9457</v>
      </c>
      <c r="H7662">
        <v>833</v>
      </c>
      <c r="I7662">
        <v>19</v>
      </c>
      <c r="J7662" t="s">
        <v>25428</v>
      </c>
      <c r="L7662" t="s">
        <v>25764</v>
      </c>
    </row>
    <row r="7663" spans="1:12" x14ac:dyDescent="0.25">
      <c r="A7663" t="s">
        <v>9456</v>
      </c>
      <c r="B7663" t="s">
        <v>9453</v>
      </c>
      <c r="C7663" t="s">
        <v>9454</v>
      </c>
      <c r="D7663" t="s">
        <v>9455</v>
      </c>
      <c r="E7663" s="117">
        <v>43031</v>
      </c>
      <c r="F7663" s="118">
        <v>0.49371527777777779</v>
      </c>
      <c r="G7663" t="s">
        <v>9457</v>
      </c>
      <c r="H7663">
        <v>833</v>
      </c>
      <c r="I7663">
        <v>20</v>
      </c>
      <c r="J7663" t="s">
        <v>25428</v>
      </c>
      <c r="L7663" t="s">
        <v>556</v>
      </c>
    </row>
    <row r="7664" spans="1:12" x14ac:dyDescent="0.25">
      <c r="A7664" t="s">
        <v>9456</v>
      </c>
      <c r="B7664" t="s">
        <v>9453</v>
      </c>
      <c r="C7664" t="s">
        <v>9454</v>
      </c>
      <c r="D7664" t="s">
        <v>9455</v>
      </c>
      <c r="E7664" s="117">
        <v>43031</v>
      </c>
      <c r="F7664" s="118">
        <v>0.49371527777777779</v>
      </c>
      <c r="G7664" t="s">
        <v>9457</v>
      </c>
      <c r="H7664">
        <v>833</v>
      </c>
      <c r="I7664">
        <v>22</v>
      </c>
      <c r="J7664" t="s">
        <v>25428</v>
      </c>
      <c r="L7664" t="s">
        <v>25765</v>
      </c>
    </row>
    <row r="7665" spans="1:12" x14ac:dyDescent="0.25">
      <c r="A7665" t="s">
        <v>9456</v>
      </c>
      <c r="B7665" t="s">
        <v>9453</v>
      </c>
      <c r="C7665" t="s">
        <v>9454</v>
      </c>
      <c r="D7665" t="s">
        <v>9455</v>
      </c>
      <c r="E7665" s="117">
        <v>43031</v>
      </c>
      <c r="F7665" s="118">
        <v>0.49373842592592593</v>
      </c>
      <c r="G7665" t="s">
        <v>9457</v>
      </c>
      <c r="H7665">
        <v>834</v>
      </c>
      <c r="I7665">
        <v>2</v>
      </c>
      <c r="J7665" t="s">
        <v>25428</v>
      </c>
      <c r="L7665" t="s">
        <v>5</v>
      </c>
    </row>
    <row r="7666" spans="1:12" x14ac:dyDescent="0.25">
      <c r="A7666" t="s">
        <v>9456</v>
      </c>
      <c r="B7666" t="s">
        <v>9453</v>
      </c>
      <c r="C7666" t="s">
        <v>9454</v>
      </c>
      <c r="D7666" t="s">
        <v>9455</v>
      </c>
      <c r="E7666" s="117">
        <v>43031</v>
      </c>
      <c r="F7666" s="118">
        <v>0.49374999999999997</v>
      </c>
      <c r="G7666" t="s">
        <v>9457</v>
      </c>
      <c r="H7666">
        <v>834</v>
      </c>
      <c r="I7666">
        <v>5</v>
      </c>
      <c r="J7666" t="s">
        <v>25428</v>
      </c>
      <c r="L7666" t="s">
        <v>179</v>
      </c>
    </row>
    <row r="7667" spans="1:12" x14ac:dyDescent="0.25">
      <c r="A7667" t="s">
        <v>9456</v>
      </c>
      <c r="B7667" t="s">
        <v>9453</v>
      </c>
      <c r="C7667" t="s">
        <v>9454</v>
      </c>
      <c r="D7667" t="s">
        <v>9455</v>
      </c>
      <c r="E7667" s="117">
        <v>43031</v>
      </c>
      <c r="F7667" s="118">
        <v>0.49376157407407412</v>
      </c>
      <c r="G7667" t="s">
        <v>9457</v>
      </c>
      <c r="H7667">
        <v>834</v>
      </c>
      <c r="I7667">
        <v>7</v>
      </c>
      <c r="J7667" t="s">
        <v>25428</v>
      </c>
      <c r="L7667">
        <v>207</v>
      </c>
    </row>
    <row r="7668" spans="1:12" x14ac:dyDescent="0.25">
      <c r="A7668" t="s">
        <v>9456</v>
      </c>
      <c r="B7668" t="s">
        <v>9453</v>
      </c>
      <c r="C7668" t="s">
        <v>9454</v>
      </c>
      <c r="D7668" t="s">
        <v>9455</v>
      </c>
      <c r="E7668" s="117">
        <v>43031</v>
      </c>
      <c r="F7668" s="118">
        <v>0.49376157407407412</v>
      </c>
      <c r="G7668" t="s">
        <v>9457</v>
      </c>
      <c r="H7668">
        <v>834</v>
      </c>
      <c r="I7668">
        <v>8</v>
      </c>
      <c r="J7668" t="s">
        <v>25428</v>
      </c>
      <c r="K7668">
        <v>0</v>
      </c>
      <c r="L7668">
        <v>100000</v>
      </c>
    </row>
    <row r="7669" spans="1:12" x14ac:dyDescent="0.25">
      <c r="A7669" t="s">
        <v>9456</v>
      </c>
      <c r="B7669" t="s">
        <v>9453</v>
      </c>
      <c r="C7669" t="s">
        <v>9454</v>
      </c>
      <c r="D7669" t="s">
        <v>9455</v>
      </c>
      <c r="E7669" s="117">
        <v>43031</v>
      </c>
      <c r="F7669" s="118">
        <v>0.49376157407407412</v>
      </c>
      <c r="G7669" t="s">
        <v>9457</v>
      </c>
      <c r="H7669">
        <v>834</v>
      </c>
      <c r="I7669">
        <v>12</v>
      </c>
      <c r="J7669" t="s">
        <v>25428</v>
      </c>
      <c r="L7669">
        <v>-11.654883055576599</v>
      </c>
    </row>
    <row r="7670" spans="1:12" x14ac:dyDescent="0.25">
      <c r="A7670" t="s">
        <v>9456</v>
      </c>
      <c r="B7670" t="s">
        <v>9453</v>
      </c>
      <c r="C7670" t="s">
        <v>9454</v>
      </c>
      <c r="D7670" t="s">
        <v>9455</v>
      </c>
      <c r="E7670" s="117">
        <v>43031</v>
      </c>
      <c r="F7670" s="118">
        <v>0.49376157407407412</v>
      </c>
      <c r="G7670" t="s">
        <v>9457</v>
      </c>
      <c r="H7670">
        <v>834</v>
      </c>
      <c r="I7670">
        <v>13</v>
      </c>
      <c r="J7670" t="s">
        <v>25428</v>
      </c>
      <c r="L7670">
        <v>-62.4575150281402</v>
      </c>
    </row>
    <row r="7671" spans="1:12" x14ac:dyDescent="0.25">
      <c r="A7671" t="s">
        <v>9456</v>
      </c>
      <c r="B7671" t="s">
        <v>9453</v>
      </c>
      <c r="C7671" t="s">
        <v>9454</v>
      </c>
      <c r="D7671" t="s">
        <v>9455</v>
      </c>
      <c r="E7671" s="117">
        <v>43031</v>
      </c>
      <c r="F7671" s="118">
        <v>0.49376157407407412</v>
      </c>
      <c r="G7671" t="s">
        <v>9457</v>
      </c>
      <c r="H7671">
        <v>834</v>
      </c>
      <c r="I7671">
        <v>14</v>
      </c>
      <c r="J7671" t="s">
        <v>25428</v>
      </c>
      <c r="L7671">
        <v>247.28845200000001</v>
      </c>
    </row>
    <row r="7672" spans="1:12" x14ac:dyDescent="0.25">
      <c r="A7672" t="s">
        <v>9456</v>
      </c>
      <c r="B7672" t="s">
        <v>9453</v>
      </c>
      <c r="C7672" t="s">
        <v>9454</v>
      </c>
      <c r="D7672" t="s">
        <v>9455</v>
      </c>
      <c r="E7672" s="117">
        <v>43031</v>
      </c>
      <c r="F7672" s="118">
        <v>0.49376157407407412</v>
      </c>
      <c r="G7672" t="s">
        <v>9457</v>
      </c>
      <c r="H7672">
        <v>834</v>
      </c>
      <c r="I7672">
        <v>15</v>
      </c>
      <c r="J7672" t="s">
        <v>25428</v>
      </c>
      <c r="L7672" s="117">
        <v>42381</v>
      </c>
    </row>
    <row r="7673" spans="1:12" x14ac:dyDescent="0.25">
      <c r="A7673" t="s">
        <v>9456</v>
      </c>
      <c r="B7673" t="s">
        <v>9453</v>
      </c>
      <c r="C7673" t="s">
        <v>9454</v>
      </c>
      <c r="D7673" t="s">
        <v>9455</v>
      </c>
      <c r="E7673" s="117">
        <v>43031</v>
      </c>
      <c r="F7673" s="118">
        <v>0.49377314814814816</v>
      </c>
      <c r="G7673" t="s">
        <v>9457</v>
      </c>
      <c r="H7673">
        <v>834</v>
      </c>
      <c r="I7673">
        <v>19</v>
      </c>
      <c r="J7673" t="s">
        <v>25428</v>
      </c>
      <c r="L7673" t="s">
        <v>25767</v>
      </c>
    </row>
    <row r="7674" spans="1:12" x14ac:dyDescent="0.25">
      <c r="A7674" t="s">
        <v>9456</v>
      </c>
      <c r="B7674" t="s">
        <v>9453</v>
      </c>
      <c r="C7674" t="s">
        <v>9454</v>
      </c>
      <c r="D7674" t="s">
        <v>9455</v>
      </c>
      <c r="E7674" s="117">
        <v>43031</v>
      </c>
      <c r="F7674" s="118">
        <v>0.49377314814814816</v>
      </c>
      <c r="G7674" t="s">
        <v>9457</v>
      </c>
      <c r="H7674">
        <v>834</v>
      </c>
      <c r="I7674">
        <v>20</v>
      </c>
      <c r="J7674" t="s">
        <v>25428</v>
      </c>
      <c r="L7674" t="s">
        <v>12</v>
      </c>
    </row>
    <row r="7675" spans="1:12" x14ac:dyDescent="0.25">
      <c r="A7675" t="s">
        <v>9456</v>
      </c>
      <c r="B7675" t="s">
        <v>9453</v>
      </c>
      <c r="C7675" t="s">
        <v>9454</v>
      </c>
      <c r="D7675" t="s">
        <v>9455</v>
      </c>
      <c r="E7675" s="117">
        <v>43031</v>
      </c>
      <c r="F7675" s="118">
        <v>0.49377314814814816</v>
      </c>
      <c r="G7675" t="s">
        <v>9457</v>
      </c>
      <c r="H7675">
        <v>834</v>
      </c>
      <c r="I7675">
        <v>22</v>
      </c>
      <c r="J7675" t="s">
        <v>25428</v>
      </c>
      <c r="L7675" t="s">
        <v>25768</v>
      </c>
    </row>
    <row r="7676" spans="1:12" x14ac:dyDescent="0.25">
      <c r="A7676" t="s">
        <v>9456</v>
      </c>
      <c r="B7676" t="s">
        <v>9453</v>
      </c>
      <c r="C7676" t="s">
        <v>9454</v>
      </c>
      <c r="D7676" t="s">
        <v>9455</v>
      </c>
      <c r="E7676" s="117">
        <v>43031</v>
      </c>
      <c r="F7676" s="118">
        <v>0.49379629629629629</v>
      </c>
      <c r="G7676" t="s">
        <v>9457</v>
      </c>
      <c r="H7676">
        <v>835</v>
      </c>
      <c r="I7676">
        <v>2</v>
      </c>
      <c r="J7676" t="s">
        <v>25428</v>
      </c>
      <c r="L7676" t="s">
        <v>5</v>
      </c>
    </row>
    <row r="7677" spans="1:12" x14ac:dyDescent="0.25">
      <c r="A7677" t="s">
        <v>9456</v>
      </c>
      <c r="B7677" t="s">
        <v>9453</v>
      </c>
      <c r="C7677" t="s">
        <v>9454</v>
      </c>
      <c r="D7677" t="s">
        <v>9455</v>
      </c>
      <c r="E7677" s="117">
        <v>43031</v>
      </c>
      <c r="F7677" s="118">
        <v>0.49380787037037038</v>
      </c>
      <c r="G7677" t="s">
        <v>9457</v>
      </c>
      <c r="H7677">
        <v>835</v>
      </c>
      <c r="I7677">
        <v>5</v>
      </c>
      <c r="J7677" t="s">
        <v>25428</v>
      </c>
      <c r="L7677" t="s">
        <v>179</v>
      </c>
    </row>
    <row r="7678" spans="1:12" x14ac:dyDescent="0.25">
      <c r="A7678" t="s">
        <v>9456</v>
      </c>
      <c r="B7678" t="s">
        <v>9453</v>
      </c>
      <c r="C7678" t="s">
        <v>9454</v>
      </c>
      <c r="D7678" t="s">
        <v>9455</v>
      </c>
      <c r="E7678" s="117">
        <v>43031</v>
      </c>
      <c r="F7678" s="118">
        <v>0.49380787037037038</v>
      </c>
      <c r="G7678" t="s">
        <v>9457</v>
      </c>
      <c r="H7678">
        <v>835</v>
      </c>
      <c r="I7678">
        <v>7</v>
      </c>
      <c r="J7678" t="s">
        <v>25428</v>
      </c>
      <c r="L7678">
        <v>208</v>
      </c>
    </row>
    <row r="7679" spans="1:12" x14ac:dyDescent="0.25">
      <c r="A7679" t="s">
        <v>9456</v>
      </c>
      <c r="B7679" t="s">
        <v>9453</v>
      </c>
      <c r="C7679" t="s">
        <v>9454</v>
      </c>
      <c r="D7679" t="s">
        <v>9455</v>
      </c>
      <c r="E7679" s="117">
        <v>43031</v>
      </c>
      <c r="F7679" s="118">
        <v>0.49380787037037038</v>
      </c>
      <c r="G7679" t="s">
        <v>9457</v>
      </c>
      <c r="H7679">
        <v>835</v>
      </c>
      <c r="I7679">
        <v>8</v>
      </c>
      <c r="J7679" t="s">
        <v>25428</v>
      </c>
      <c r="K7679">
        <v>0</v>
      </c>
      <c r="L7679">
        <v>100000</v>
      </c>
    </row>
    <row r="7680" spans="1:12" x14ac:dyDescent="0.25">
      <c r="A7680" t="s">
        <v>9456</v>
      </c>
      <c r="B7680" t="s">
        <v>9453</v>
      </c>
      <c r="C7680" t="s">
        <v>9454</v>
      </c>
      <c r="D7680" t="s">
        <v>9455</v>
      </c>
      <c r="E7680" s="117">
        <v>43031</v>
      </c>
      <c r="F7680" s="118">
        <v>0.49380787037037038</v>
      </c>
      <c r="G7680" t="s">
        <v>9457</v>
      </c>
      <c r="H7680">
        <v>835</v>
      </c>
      <c r="I7680">
        <v>12</v>
      </c>
      <c r="J7680" t="s">
        <v>25428</v>
      </c>
      <c r="L7680">
        <v>-11.6519670740288</v>
      </c>
    </row>
    <row r="7681" spans="1:12" x14ac:dyDescent="0.25">
      <c r="A7681" t="s">
        <v>9456</v>
      </c>
      <c r="B7681" t="s">
        <v>9453</v>
      </c>
      <c r="C7681" t="s">
        <v>9454</v>
      </c>
      <c r="D7681" t="s">
        <v>9455</v>
      </c>
      <c r="E7681" s="117">
        <v>43031</v>
      </c>
      <c r="F7681" s="118">
        <v>0.49380787037037038</v>
      </c>
      <c r="G7681" t="s">
        <v>9457</v>
      </c>
      <c r="H7681">
        <v>835</v>
      </c>
      <c r="I7681">
        <v>13</v>
      </c>
      <c r="J7681" t="s">
        <v>25428</v>
      </c>
      <c r="L7681">
        <v>-62.453862027086601</v>
      </c>
    </row>
    <row r="7682" spans="1:12" x14ac:dyDescent="0.25">
      <c r="A7682" t="s">
        <v>9456</v>
      </c>
      <c r="B7682" t="s">
        <v>9453</v>
      </c>
      <c r="C7682" t="s">
        <v>9454</v>
      </c>
      <c r="D7682" t="s">
        <v>9455</v>
      </c>
      <c r="E7682" s="117">
        <v>43031</v>
      </c>
      <c r="F7682" s="118">
        <v>0.49381944444444442</v>
      </c>
      <c r="G7682" t="s">
        <v>9457</v>
      </c>
      <c r="H7682">
        <v>835</v>
      </c>
      <c r="I7682">
        <v>14</v>
      </c>
      <c r="J7682" t="s">
        <v>25428</v>
      </c>
      <c r="L7682">
        <v>247.66313199999999</v>
      </c>
    </row>
    <row r="7683" spans="1:12" x14ac:dyDescent="0.25">
      <c r="A7683" t="s">
        <v>9456</v>
      </c>
      <c r="B7683" t="s">
        <v>9453</v>
      </c>
      <c r="C7683" t="s">
        <v>9454</v>
      </c>
      <c r="D7683" t="s">
        <v>9455</v>
      </c>
      <c r="E7683" s="117">
        <v>43031</v>
      </c>
      <c r="F7683" s="118">
        <v>0.49381944444444442</v>
      </c>
      <c r="G7683" t="s">
        <v>9457</v>
      </c>
      <c r="H7683">
        <v>835</v>
      </c>
      <c r="I7683">
        <v>15</v>
      </c>
      <c r="J7683" t="s">
        <v>25428</v>
      </c>
      <c r="L7683" s="117">
        <v>42381</v>
      </c>
    </row>
    <row r="7684" spans="1:12" x14ac:dyDescent="0.25">
      <c r="A7684" t="s">
        <v>9456</v>
      </c>
      <c r="B7684" t="s">
        <v>9453</v>
      </c>
      <c r="C7684" t="s">
        <v>9454</v>
      </c>
      <c r="D7684" t="s">
        <v>9455</v>
      </c>
      <c r="E7684" s="117">
        <v>43031</v>
      </c>
      <c r="F7684" s="118">
        <v>0.49381944444444442</v>
      </c>
      <c r="G7684" t="s">
        <v>9457</v>
      </c>
      <c r="H7684">
        <v>835</v>
      </c>
      <c r="I7684">
        <v>19</v>
      </c>
      <c r="J7684" t="s">
        <v>25428</v>
      </c>
      <c r="L7684" t="s">
        <v>25770</v>
      </c>
    </row>
    <row r="7685" spans="1:12" x14ac:dyDescent="0.25">
      <c r="A7685" t="s">
        <v>9456</v>
      </c>
      <c r="B7685" t="s">
        <v>9453</v>
      </c>
      <c r="C7685" t="s">
        <v>9454</v>
      </c>
      <c r="D7685" t="s">
        <v>9455</v>
      </c>
      <c r="E7685" s="117">
        <v>43031</v>
      </c>
      <c r="F7685" s="118">
        <v>0.49381944444444442</v>
      </c>
      <c r="G7685" t="s">
        <v>9457</v>
      </c>
      <c r="H7685">
        <v>835</v>
      </c>
      <c r="I7685">
        <v>20</v>
      </c>
      <c r="J7685" t="s">
        <v>25428</v>
      </c>
      <c r="L7685" t="s">
        <v>42</v>
      </c>
    </row>
    <row r="7686" spans="1:12" x14ac:dyDescent="0.25">
      <c r="A7686" t="s">
        <v>9456</v>
      </c>
      <c r="B7686" t="s">
        <v>9453</v>
      </c>
      <c r="C7686" t="s">
        <v>9454</v>
      </c>
      <c r="D7686" t="s">
        <v>9455</v>
      </c>
      <c r="E7686" s="117">
        <v>43031</v>
      </c>
      <c r="F7686" s="118">
        <v>0.49381944444444442</v>
      </c>
      <c r="G7686" t="s">
        <v>9457</v>
      </c>
      <c r="H7686">
        <v>835</v>
      </c>
      <c r="I7686">
        <v>22</v>
      </c>
      <c r="J7686" t="s">
        <v>25428</v>
      </c>
      <c r="L7686" t="s">
        <v>25771</v>
      </c>
    </row>
    <row r="7687" spans="1:12" x14ac:dyDescent="0.25">
      <c r="A7687" t="s">
        <v>9456</v>
      </c>
      <c r="B7687" t="s">
        <v>9453</v>
      </c>
      <c r="C7687" t="s">
        <v>9454</v>
      </c>
      <c r="D7687" t="s">
        <v>9455</v>
      </c>
      <c r="E7687" s="117">
        <v>43031</v>
      </c>
      <c r="F7687" s="118">
        <v>0.49384259259259261</v>
      </c>
      <c r="G7687" t="s">
        <v>3854</v>
      </c>
      <c r="H7687">
        <v>2</v>
      </c>
      <c r="I7687">
        <v>1</v>
      </c>
      <c r="L7687" t="s">
        <v>4037</v>
      </c>
    </row>
    <row r="7688" spans="1:12" x14ac:dyDescent="0.25">
      <c r="A7688" t="s">
        <v>9456</v>
      </c>
      <c r="B7688" t="s">
        <v>9453</v>
      </c>
      <c r="C7688" t="s">
        <v>9454</v>
      </c>
      <c r="D7688" t="s">
        <v>9455</v>
      </c>
      <c r="E7688" s="117">
        <v>43031</v>
      </c>
      <c r="F7688" s="118">
        <v>0.49467592592592591</v>
      </c>
      <c r="G7688" t="s">
        <v>3854</v>
      </c>
      <c r="H7688">
        <v>2</v>
      </c>
      <c r="I7688">
        <v>4</v>
      </c>
      <c r="J7688" t="s">
        <v>4037</v>
      </c>
      <c r="L7688" t="s">
        <v>2982</v>
      </c>
    </row>
    <row r="7689" spans="1:12" x14ac:dyDescent="0.25">
      <c r="A7689" t="s">
        <v>9456</v>
      </c>
      <c r="B7689" t="s">
        <v>9453</v>
      </c>
      <c r="C7689" t="s">
        <v>9454</v>
      </c>
      <c r="D7689" t="s">
        <v>9455</v>
      </c>
      <c r="E7689" s="117">
        <v>43031</v>
      </c>
      <c r="F7689" s="118">
        <v>0.4946875</v>
      </c>
      <c r="G7689" t="s">
        <v>9457</v>
      </c>
      <c r="H7689">
        <v>2</v>
      </c>
      <c r="I7689">
        <v>4</v>
      </c>
      <c r="J7689" t="s">
        <v>4037</v>
      </c>
      <c r="L7689" t="s">
        <v>2982</v>
      </c>
    </row>
    <row r="7690" spans="1:12" x14ac:dyDescent="0.25">
      <c r="A7690" t="s">
        <v>9456</v>
      </c>
      <c r="B7690" t="s">
        <v>9453</v>
      </c>
      <c r="C7690" t="s">
        <v>9454</v>
      </c>
      <c r="D7690" t="s">
        <v>9455</v>
      </c>
      <c r="E7690" s="117">
        <v>43031</v>
      </c>
      <c r="F7690" s="118">
        <v>0.4946875</v>
      </c>
      <c r="G7690" t="s">
        <v>3854</v>
      </c>
      <c r="H7690">
        <v>2</v>
      </c>
      <c r="I7690">
        <v>5</v>
      </c>
      <c r="J7690" t="s">
        <v>4037</v>
      </c>
      <c r="L7690" t="s">
        <v>2004</v>
      </c>
    </row>
    <row r="7691" spans="1:12" x14ac:dyDescent="0.25">
      <c r="A7691" t="s">
        <v>9456</v>
      </c>
      <c r="B7691" t="s">
        <v>9453</v>
      </c>
      <c r="C7691" t="s">
        <v>9454</v>
      </c>
      <c r="D7691" t="s">
        <v>9455</v>
      </c>
      <c r="E7691" s="117">
        <v>43031</v>
      </c>
      <c r="F7691" s="118">
        <v>0.4946875</v>
      </c>
      <c r="G7691" t="s">
        <v>9457</v>
      </c>
      <c r="H7691">
        <v>2</v>
      </c>
      <c r="I7691">
        <v>5</v>
      </c>
      <c r="J7691" t="s">
        <v>4037</v>
      </c>
      <c r="L7691" t="s">
        <v>2004</v>
      </c>
    </row>
    <row r="7692" spans="1:12" x14ac:dyDescent="0.25">
      <c r="A7692" t="s">
        <v>9456</v>
      </c>
      <c r="B7692" t="s">
        <v>9453</v>
      </c>
      <c r="C7692" t="s">
        <v>9454</v>
      </c>
      <c r="D7692" t="s">
        <v>9455</v>
      </c>
      <c r="E7692" s="117">
        <v>43031</v>
      </c>
      <c r="F7692" s="118">
        <v>0.4946875</v>
      </c>
      <c r="G7692" t="s">
        <v>3854</v>
      </c>
      <c r="H7692">
        <v>2</v>
      </c>
      <c r="I7692">
        <v>6</v>
      </c>
      <c r="J7692" t="s">
        <v>4037</v>
      </c>
      <c r="L7692">
        <v>0</v>
      </c>
    </row>
    <row r="7693" spans="1:12" x14ac:dyDescent="0.25">
      <c r="A7693" t="s">
        <v>9456</v>
      </c>
      <c r="B7693" t="s">
        <v>9453</v>
      </c>
      <c r="C7693" t="s">
        <v>9454</v>
      </c>
      <c r="D7693" t="s">
        <v>9455</v>
      </c>
      <c r="E7693" s="117">
        <v>43031</v>
      </c>
      <c r="F7693" s="118">
        <v>0.4946875</v>
      </c>
      <c r="G7693" t="s">
        <v>9457</v>
      </c>
      <c r="H7693">
        <v>2</v>
      </c>
      <c r="I7693">
        <v>6</v>
      </c>
      <c r="J7693" t="s">
        <v>4037</v>
      </c>
      <c r="L7693">
        <v>0</v>
      </c>
    </row>
    <row r="7694" spans="1:12" x14ac:dyDescent="0.25">
      <c r="A7694" t="s">
        <v>9456</v>
      </c>
      <c r="B7694" t="s">
        <v>9453</v>
      </c>
      <c r="C7694" t="s">
        <v>9454</v>
      </c>
      <c r="D7694" t="s">
        <v>9455</v>
      </c>
      <c r="E7694" s="117">
        <v>43031</v>
      </c>
      <c r="F7694" s="118">
        <v>0.4946875</v>
      </c>
      <c r="G7694" t="s">
        <v>3854</v>
      </c>
      <c r="H7694">
        <v>2</v>
      </c>
      <c r="I7694">
        <v>7</v>
      </c>
      <c r="J7694" t="s">
        <v>4037</v>
      </c>
      <c r="L7694">
        <v>90</v>
      </c>
    </row>
    <row r="7695" spans="1:12" x14ac:dyDescent="0.25">
      <c r="A7695" t="s">
        <v>9456</v>
      </c>
      <c r="B7695" t="s">
        <v>9453</v>
      </c>
      <c r="C7695" t="s">
        <v>9454</v>
      </c>
      <c r="D7695" t="s">
        <v>9455</v>
      </c>
      <c r="E7695" s="117">
        <v>43031</v>
      </c>
      <c r="F7695" s="118">
        <v>0.49469907407407404</v>
      </c>
      <c r="G7695" t="s">
        <v>9457</v>
      </c>
      <c r="H7695">
        <v>2</v>
      </c>
      <c r="I7695">
        <v>7</v>
      </c>
      <c r="J7695" t="s">
        <v>4037</v>
      </c>
      <c r="L7695">
        <v>90</v>
      </c>
    </row>
    <row r="7696" spans="1:12" x14ac:dyDescent="0.25">
      <c r="A7696" t="s">
        <v>9456</v>
      </c>
      <c r="B7696" t="s">
        <v>9453</v>
      </c>
      <c r="C7696" t="s">
        <v>9454</v>
      </c>
      <c r="D7696" t="s">
        <v>9455</v>
      </c>
      <c r="E7696" s="117">
        <v>43031</v>
      </c>
      <c r="F7696" s="118">
        <v>0.49469907407407404</v>
      </c>
      <c r="G7696" t="s">
        <v>3854</v>
      </c>
      <c r="H7696">
        <v>2</v>
      </c>
      <c r="I7696">
        <v>8</v>
      </c>
      <c r="J7696" t="s">
        <v>4037</v>
      </c>
      <c r="L7696">
        <v>5</v>
      </c>
    </row>
    <row r="7697" spans="1:12" x14ac:dyDescent="0.25">
      <c r="A7697" t="s">
        <v>9456</v>
      </c>
      <c r="B7697" t="s">
        <v>9453</v>
      </c>
      <c r="C7697" t="s">
        <v>9454</v>
      </c>
      <c r="D7697" t="s">
        <v>9455</v>
      </c>
      <c r="E7697" s="117">
        <v>43031</v>
      </c>
      <c r="F7697" s="118">
        <v>0.49469907407407404</v>
      </c>
      <c r="G7697" t="s">
        <v>9457</v>
      </c>
      <c r="H7697">
        <v>2</v>
      </c>
      <c r="I7697">
        <v>8</v>
      </c>
      <c r="J7697" t="s">
        <v>4037</v>
      </c>
      <c r="L7697">
        <v>5</v>
      </c>
    </row>
    <row r="7698" spans="1:12" x14ac:dyDescent="0.25">
      <c r="A7698" t="s">
        <v>9456</v>
      </c>
      <c r="B7698" t="s">
        <v>9453</v>
      </c>
      <c r="C7698" t="s">
        <v>9454</v>
      </c>
      <c r="D7698" t="s">
        <v>9455</v>
      </c>
      <c r="E7698" s="117">
        <v>43031</v>
      </c>
      <c r="F7698" s="118">
        <v>0.49469907407407404</v>
      </c>
      <c r="G7698" t="s">
        <v>3854</v>
      </c>
      <c r="H7698">
        <v>2</v>
      </c>
      <c r="I7698">
        <v>9</v>
      </c>
      <c r="J7698" t="s">
        <v>4037</v>
      </c>
      <c r="L7698" t="s">
        <v>25904</v>
      </c>
    </row>
    <row r="7699" spans="1:12" x14ac:dyDescent="0.25">
      <c r="A7699" t="s">
        <v>9456</v>
      </c>
      <c r="B7699" t="s">
        <v>9453</v>
      </c>
      <c r="C7699" t="s">
        <v>9454</v>
      </c>
      <c r="D7699" t="s">
        <v>9455</v>
      </c>
      <c r="E7699" s="117">
        <v>43031</v>
      </c>
      <c r="F7699" s="118">
        <v>0.49469907407407404</v>
      </c>
      <c r="G7699" t="s">
        <v>9457</v>
      </c>
      <c r="H7699">
        <v>2</v>
      </c>
      <c r="I7699">
        <v>9</v>
      </c>
      <c r="J7699" t="s">
        <v>4037</v>
      </c>
      <c r="L7699" t="s">
        <v>25904</v>
      </c>
    </row>
    <row r="7700" spans="1:12" x14ac:dyDescent="0.25">
      <c r="A7700" t="s">
        <v>9456</v>
      </c>
      <c r="B7700" t="s">
        <v>9453</v>
      </c>
      <c r="C7700" t="s">
        <v>9454</v>
      </c>
      <c r="D7700" t="s">
        <v>9455</v>
      </c>
      <c r="E7700" s="117">
        <v>43031</v>
      </c>
      <c r="F7700" s="118">
        <v>0.49469907407407404</v>
      </c>
      <c r="G7700" t="s">
        <v>3854</v>
      </c>
      <c r="H7700">
        <v>2</v>
      </c>
      <c r="I7700">
        <v>13</v>
      </c>
      <c r="J7700" t="s">
        <v>4037</v>
      </c>
      <c r="L7700" t="s">
        <v>637</v>
      </c>
    </row>
    <row r="7701" spans="1:12" x14ac:dyDescent="0.25">
      <c r="A7701" t="s">
        <v>9456</v>
      </c>
      <c r="B7701" t="s">
        <v>9453</v>
      </c>
      <c r="C7701" t="s">
        <v>9454</v>
      </c>
      <c r="D7701" t="s">
        <v>9455</v>
      </c>
      <c r="E7701" s="117">
        <v>43031</v>
      </c>
      <c r="F7701" s="118">
        <v>0.49471064814814819</v>
      </c>
      <c r="G7701" t="s">
        <v>9457</v>
      </c>
      <c r="H7701">
        <v>2</v>
      </c>
      <c r="I7701">
        <v>13</v>
      </c>
      <c r="J7701" t="s">
        <v>4037</v>
      </c>
      <c r="L7701" t="s">
        <v>637</v>
      </c>
    </row>
    <row r="7702" spans="1:12" x14ac:dyDescent="0.25">
      <c r="A7702" t="s">
        <v>9456</v>
      </c>
      <c r="B7702" t="s">
        <v>9453</v>
      </c>
      <c r="C7702" t="s">
        <v>9454</v>
      </c>
      <c r="D7702" t="s">
        <v>9455</v>
      </c>
      <c r="E7702" s="117">
        <v>43031</v>
      </c>
      <c r="F7702" s="118">
        <v>0.49471064814814819</v>
      </c>
      <c r="G7702" t="s">
        <v>3854</v>
      </c>
      <c r="H7702">
        <v>2</v>
      </c>
      <c r="I7702">
        <v>14</v>
      </c>
      <c r="J7702" t="s">
        <v>4037</v>
      </c>
      <c r="L7702" t="s">
        <v>644</v>
      </c>
    </row>
    <row r="7703" spans="1:12" x14ac:dyDescent="0.25">
      <c r="A7703" t="s">
        <v>9456</v>
      </c>
      <c r="B7703" t="s">
        <v>9453</v>
      </c>
      <c r="C7703" t="s">
        <v>9454</v>
      </c>
      <c r="D7703" t="s">
        <v>9455</v>
      </c>
      <c r="E7703" s="117">
        <v>43031</v>
      </c>
      <c r="F7703" s="118">
        <v>0.49471064814814819</v>
      </c>
      <c r="G7703" t="s">
        <v>9457</v>
      </c>
      <c r="H7703">
        <v>2</v>
      </c>
      <c r="I7703">
        <v>14</v>
      </c>
      <c r="J7703" t="s">
        <v>4037</v>
      </c>
      <c r="L7703" t="s">
        <v>644</v>
      </c>
    </row>
    <row r="7704" spans="1:12" x14ac:dyDescent="0.25">
      <c r="A7704" t="s">
        <v>9456</v>
      </c>
      <c r="B7704" t="s">
        <v>9453</v>
      </c>
      <c r="C7704" t="s">
        <v>9454</v>
      </c>
      <c r="D7704" t="s">
        <v>9455</v>
      </c>
      <c r="E7704" s="117">
        <v>43031</v>
      </c>
      <c r="F7704" s="118">
        <v>0.49471064814814819</v>
      </c>
      <c r="G7704" t="s">
        <v>3854</v>
      </c>
      <c r="H7704">
        <v>2</v>
      </c>
      <c r="I7704">
        <v>22</v>
      </c>
      <c r="J7704" t="s">
        <v>4037</v>
      </c>
      <c r="L7704" t="s">
        <v>383</v>
      </c>
    </row>
    <row r="7705" spans="1:12" x14ac:dyDescent="0.25">
      <c r="A7705" t="s">
        <v>9456</v>
      </c>
      <c r="B7705" t="s">
        <v>9453</v>
      </c>
      <c r="C7705" t="s">
        <v>9454</v>
      </c>
      <c r="D7705" t="s">
        <v>9455</v>
      </c>
      <c r="E7705" s="117">
        <v>43031</v>
      </c>
      <c r="F7705" s="118">
        <v>0.49471064814814819</v>
      </c>
      <c r="G7705" t="s">
        <v>9457</v>
      </c>
      <c r="H7705">
        <v>2</v>
      </c>
      <c r="I7705">
        <v>22</v>
      </c>
      <c r="J7705" t="s">
        <v>4037</v>
      </c>
      <c r="L7705" t="s">
        <v>383</v>
      </c>
    </row>
    <row r="7706" spans="1:12" x14ac:dyDescent="0.25">
      <c r="A7706" t="s">
        <v>9456</v>
      </c>
      <c r="B7706" t="s">
        <v>9453</v>
      </c>
      <c r="C7706" t="s">
        <v>9454</v>
      </c>
      <c r="D7706" t="s">
        <v>9455</v>
      </c>
      <c r="E7706" s="117">
        <v>43031</v>
      </c>
      <c r="F7706" s="118">
        <v>0.49471064814814819</v>
      </c>
      <c r="G7706" t="s">
        <v>3854</v>
      </c>
      <c r="H7706">
        <v>2</v>
      </c>
      <c r="I7706">
        <v>23</v>
      </c>
      <c r="J7706" t="s">
        <v>4037</v>
      </c>
      <c r="L7706">
        <v>40</v>
      </c>
    </row>
    <row r="7707" spans="1:12" x14ac:dyDescent="0.25">
      <c r="A7707" t="s">
        <v>9456</v>
      </c>
      <c r="B7707" t="s">
        <v>9453</v>
      </c>
      <c r="C7707" t="s">
        <v>9454</v>
      </c>
      <c r="D7707" t="s">
        <v>9455</v>
      </c>
      <c r="E7707" s="117">
        <v>43031</v>
      </c>
      <c r="F7707" s="118">
        <v>0.49472222222222223</v>
      </c>
      <c r="G7707" t="s">
        <v>9457</v>
      </c>
      <c r="H7707">
        <v>2</v>
      </c>
      <c r="I7707">
        <v>23</v>
      </c>
      <c r="J7707" t="s">
        <v>4037</v>
      </c>
      <c r="L7707">
        <v>40</v>
      </c>
    </row>
    <row r="7708" spans="1:12" x14ac:dyDescent="0.25">
      <c r="A7708" t="s">
        <v>9456</v>
      </c>
      <c r="B7708" t="s">
        <v>9453</v>
      </c>
      <c r="C7708" t="s">
        <v>9454</v>
      </c>
      <c r="D7708" t="s">
        <v>9455</v>
      </c>
      <c r="E7708" s="117">
        <v>43031</v>
      </c>
      <c r="F7708" s="118">
        <v>0.49472222222222223</v>
      </c>
      <c r="G7708" t="s">
        <v>3854</v>
      </c>
      <c r="H7708">
        <v>2</v>
      </c>
      <c r="I7708">
        <v>24</v>
      </c>
      <c r="J7708" t="s">
        <v>4037</v>
      </c>
      <c r="L7708" t="s">
        <v>380</v>
      </c>
    </row>
    <row r="7709" spans="1:12" x14ac:dyDescent="0.25">
      <c r="A7709" t="s">
        <v>9456</v>
      </c>
      <c r="B7709" t="s">
        <v>9453</v>
      </c>
      <c r="C7709" t="s">
        <v>9454</v>
      </c>
      <c r="D7709" t="s">
        <v>9455</v>
      </c>
      <c r="E7709" s="117">
        <v>43031</v>
      </c>
      <c r="F7709" s="118">
        <v>0.49472222222222223</v>
      </c>
      <c r="G7709" t="s">
        <v>9457</v>
      </c>
      <c r="H7709">
        <v>2</v>
      </c>
      <c r="I7709">
        <v>24</v>
      </c>
      <c r="J7709" t="s">
        <v>4037</v>
      </c>
      <c r="L7709" t="s">
        <v>380</v>
      </c>
    </row>
    <row r="7710" spans="1:12" x14ac:dyDescent="0.25">
      <c r="A7710" t="s">
        <v>9456</v>
      </c>
      <c r="B7710" t="s">
        <v>9453</v>
      </c>
      <c r="C7710" t="s">
        <v>9454</v>
      </c>
      <c r="D7710" t="s">
        <v>9455</v>
      </c>
      <c r="E7710" s="117">
        <v>43031</v>
      </c>
      <c r="F7710" s="118">
        <v>0.49472222222222223</v>
      </c>
      <c r="G7710" t="s">
        <v>3854</v>
      </c>
      <c r="H7710">
        <v>2</v>
      </c>
      <c r="I7710">
        <v>25</v>
      </c>
      <c r="J7710" t="s">
        <v>4037</v>
      </c>
      <c r="L7710">
        <v>40</v>
      </c>
    </row>
    <row r="7711" spans="1:12" x14ac:dyDescent="0.25">
      <c r="A7711" t="s">
        <v>9456</v>
      </c>
      <c r="B7711" t="s">
        <v>9453</v>
      </c>
      <c r="C7711" t="s">
        <v>9454</v>
      </c>
      <c r="D7711" t="s">
        <v>9455</v>
      </c>
      <c r="E7711" s="117">
        <v>43031</v>
      </c>
      <c r="F7711" s="118">
        <v>0.49473379629629632</v>
      </c>
      <c r="G7711" t="s">
        <v>9457</v>
      </c>
      <c r="H7711">
        <v>2</v>
      </c>
      <c r="I7711">
        <v>25</v>
      </c>
      <c r="J7711" t="s">
        <v>4037</v>
      </c>
      <c r="L7711">
        <v>40</v>
      </c>
    </row>
    <row r="7712" spans="1:12" x14ac:dyDescent="0.25">
      <c r="A7712" t="s">
        <v>9456</v>
      </c>
      <c r="B7712" t="s">
        <v>9453</v>
      </c>
      <c r="C7712" t="s">
        <v>9454</v>
      </c>
      <c r="D7712" t="s">
        <v>9455</v>
      </c>
      <c r="E7712" s="117">
        <v>43031</v>
      </c>
      <c r="F7712" s="118">
        <v>0.49473379629629632</v>
      </c>
      <c r="G7712" t="s">
        <v>3854</v>
      </c>
      <c r="H7712">
        <v>2</v>
      </c>
      <c r="I7712">
        <v>26</v>
      </c>
      <c r="J7712" t="s">
        <v>4037</v>
      </c>
      <c r="L7712" t="s">
        <v>104</v>
      </c>
    </row>
    <row r="7713" spans="1:12" x14ac:dyDescent="0.25">
      <c r="A7713" t="s">
        <v>9456</v>
      </c>
      <c r="B7713" t="s">
        <v>9453</v>
      </c>
      <c r="C7713" t="s">
        <v>9454</v>
      </c>
      <c r="D7713" t="s">
        <v>9455</v>
      </c>
      <c r="E7713" s="117">
        <v>43031</v>
      </c>
      <c r="F7713" s="118">
        <v>0.49473379629629632</v>
      </c>
      <c r="G7713" t="s">
        <v>9457</v>
      </c>
      <c r="H7713">
        <v>2</v>
      </c>
      <c r="I7713">
        <v>26</v>
      </c>
      <c r="J7713" t="s">
        <v>4037</v>
      </c>
      <c r="L7713" t="s">
        <v>104</v>
      </c>
    </row>
    <row r="7714" spans="1:12" x14ac:dyDescent="0.25">
      <c r="A7714" t="s">
        <v>9456</v>
      </c>
      <c r="B7714" t="s">
        <v>9453</v>
      </c>
      <c r="C7714" t="s">
        <v>9454</v>
      </c>
      <c r="D7714" t="s">
        <v>9455</v>
      </c>
      <c r="E7714" s="117">
        <v>43031</v>
      </c>
      <c r="F7714" s="118">
        <v>0.49473379629629632</v>
      </c>
      <c r="G7714" t="s">
        <v>3854</v>
      </c>
      <c r="H7714">
        <v>2</v>
      </c>
      <c r="I7714">
        <v>27</v>
      </c>
      <c r="J7714" t="s">
        <v>4037</v>
      </c>
      <c r="L7714">
        <v>5</v>
      </c>
    </row>
    <row r="7715" spans="1:12" x14ac:dyDescent="0.25">
      <c r="A7715" t="s">
        <v>9456</v>
      </c>
      <c r="B7715" t="s">
        <v>9453</v>
      </c>
      <c r="C7715" t="s">
        <v>9454</v>
      </c>
      <c r="D7715" t="s">
        <v>9455</v>
      </c>
      <c r="E7715" s="117">
        <v>43031</v>
      </c>
      <c r="F7715" s="118">
        <v>0.49473379629629632</v>
      </c>
      <c r="G7715" t="s">
        <v>9457</v>
      </c>
      <c r="H7715">
        <v>2</v>
      </c>
      <c r="I7715">
        <v>27</v>
      </c>
      <c r="J7715" t="s">
        <v>4037</v>
      </c>
      <c r="L7715">
        <v>5</v>
      </c>
    </row>
    <row r="7716" spans="1:12" x14ac:dyDescent="0.25">
      <c r="A7716" t="s">
        <v>9456</v>
      </c>
      <c r="B7716" t="s">
        <v>9453</v>
      </c>
      <c r="C7716" t="s">
        <v>9454</v>
      </c>
      <c r="D7716" t="s">
        <v>9455</v>
      </c>
      <c r="E7716" s="117">
        <v>43031</v>
      </c>
      <c r="F7716" s="118">
        <v>0.49473379629629632</v>
      </c>
      <c r="G7716" t="s">
        <v>3854</v>
      </c>
      <c r="H7716">
        <v>2</v>
      </c>
      <c r="I7716">
        <v>28</v>
      </c>
      <c r="J7716" t="s">
        <v>4037</v>
      </c>
      <c r="L7716" t="s">
        <v>25905</v>
      </c>
    </row>
    <row r="7717" spans="1:12" x14ac:dyDescent="0.25">
      <c r="A7717" t="s">
        <v>9456</v>
      </c>
      <c r="B7717" t="s">
        <v>9453</v>
      </c>
      <c r="C7717" t="s">
        <v>9454</v>
      </c>
      <c r="D7717" t="s">
        <v>9455</v>
      </c>
      <c r="E7717" s="117">
        <v>43031</v>
      </c>
      <c r="F7717" s="118">
        <v>0.49474537037037036</v>
      </c>
      <c r="G7717" t="s">
        <v>9457</v>
      </c>
      <c r="H7717">
        <v>2</v>
      </c>
      <c r="I7717">
        <v>28</v>
      </c>
      <c r="J7717" t="s">
        <v>4037</v>
      </c>
      <c r="L7717" t="s">
        <v>25905</v>
      </c>
    </row>
    <row r="7718" spans="1:12" x14ac:dyDescent="0.25">
      <c r="A7718" t="s">
        <v>9456</v>
      </c>
      <c r="B7718" t="s">
        <v>9453</v>
      </c>
      <c r="C7718" t="s">
        <v>9454</v>
      </c>
      <c r="D7718" t="s">
        <v>9455</v>
      </c>
      <c r="E7718" s="117">
        <v>43031</v>
      </c>
      <c r="F7718" s="118">
        <v>0.49474537037037036</v>
      </c>
      <c r="G7718" t="s">
        <v>3854</v>
      </c>
      <c r="H7718">
        <v>2</v>
      </c>
      <c r="I7718">
        <v>29</v>
      </c>
      <c r="J7718" t="s">
        <v>4037</v>
      </c>
      <c r="L7718">
        <v>10</v>
      </c>
    </row>
    <row r="7719" spans="1:12" x14ac:dyDescent="0.25">
      <c r="A7719" t="s">
        <v>9456</v>
      </c>
      <c r="B7719" t="s">
        <v>9453</v>
      </c>
      <c r="C7719" t="s">
        <v>9454</v>
      </c>
      <c r="D7719" t="s">
        <v>9455</v>
      </c>
      <c r="E7719" s="117">
        <v>43031</v>
      </c>
      <c r="F7719" s="118">
        <v>0.49474537037037036</v>
      </c>
      <c r="G7719" t="s">
        <v>9457</v>
      </c>
      <c r="H7719">
        <v>2</v>
      </c>
      <c r="I7719">
        <v>29</v>
      </c>
      <c r="J7719" t="s">
        <v>4037</v>
      </c>
      <c r="L7719">
        <v>10</v>
      </c>
    </row>
    <row r="7720" spans="1:12" x14ac:dyDescent="0.25">
      <c r="A7720" t="s">
        <v>9456</v>
      </c>
      <c r="B7720" t="s">
        <v>9453</v>
      </c>
      <c r="C7720" t="s">
        <v>9454</v>
      </c>
      <c r="D7720" t="s">
        <v>9455</v>
      </c>
      <c r="E7720" s="117">
        <v>43031</v>
      </c>
      <c r="F7720" s="118">
        <v>0.49474537037037036</v>
      </c>
      <c r="G7720" t="s">
        <v>3854</v>
      </c>
      <c r="H7720">
        <v>2</v>
      </c>
      <c r="I7720">
        <v>30</v>
      </c>
      <c r="J7720" t="s">
        <v>4037</v>
      </c>
      <c r="L7720" t="s">
        <v>114</v>
      </c>
    </row>
    <row r="7721" spans="1:12" x14ac:dyDescent="0.25">
      <c r="A7721" t="s">
        <v>9456</v>
      </c>
      <c r="B7721" t="s">
        <v>9453</v>
      </c>
      <c r="C7721" t="s">
        <v>9454</v>
      </c>
      <c r="D7721" t="s">
        <v>9455</v>
      </c>
      <c r="E7721" s="117">
        <v>43031</v>
      </c>
      <c r="F7721" s="118">
        <v>0.49475694444444446</v>
      </c>
      <c r="G7721" t="s">
        <v>9457</v>
      </c>
      <c r="H7721">
        <v>2</v>
      </c>
      <c r="I7721">
        <v>30</v>
      </c>
      <c r="J7721" t="s">
        <v>4037</v>
      </c>
      <c r="L7721" t="s">
        <v>114</v>
      </c>
    </row>
    <row r="7722" spans="1:12" x14ac:dyDescent="0.25">
      <c r="A7722" t="s">
        <v>9456</v>
      </c>
      <c r="B7722" t="s">
        <v>9453</v>
      </c>
      <c r="C7722" t="s">
        <v>9454</v>
      </c>
      <c r="D7722" t="s">
        <v>9455</v>
      </c>
      <c r="E7722" s="117">
        <v>43031</v>
      </c>
      <c r="F7722" s="118">
        <v>0.49475694444444446</v>
      </c>
      <c r="G7722" t="s">
        <v>3854</v>
      </c>
      <c r="H7722">
        <v>2</v>
      </c>
      <c r="I7722">
        <v>31</v>
      </c>
      <c r="J7722" t="s">
        <v>4037</v>
      </c>
      <c r="L7722">
        <v>5</v>
      </c>
    </row>
    <row r="7723" spans="1:12" x14ac:dyDescent="0.25">
      <c r="A7723" t="s">
        <v>9456</v>
      </c>
      <c r="B7723" t="s">
        <v>9453</v>
      </c>
      <c r="C7723" t="s">
        <v>9454</v>
      </c>
      <c r="D7723" t="s">
        <v>9455</v>
      </c>
      <c r="E7723" s="117">
        <v>43031</v>
      </c>
      <c r="F7723" s="118">
        <v>0.49475694444444446</v>
      </c>
      <c r="G7723" t="s">
        <v>9457</v>
      </c>
      <c r="H7723">
        <v>2</v>
      </c>
      <c r="I7723">
        <v>31</v>
      </c>
      <c r="J7723" t="s">
        <v>4037</v>
      </c>
      <c r="L7723">
        <v>5</v>
      </c>
    </row>
    <row r="7724" spans="1:12" x14ac:dyDescent="0.25">
      <c r="A7724" t="s">
        <v>9456</v>
      </c>
      <c r="B7724" t="s">
        <v>9453</v>
      </c>
      <c r="C7724" t="s">
        <v>9454</v>
      </c>
      <c r="D7724" t="s">
        <v>9455</v>
      </c>
      <c r="E7724" s="117">
        <v>43031</v>
      </c>
      <c r="F7724" s="118">
        <v>0.49475694444444446</v>
      </c>
      <c r="G7724" t="s">
        <v>3854</v>
      </c>
      <c r="H7724">
        <v>2</v>
      </c>
      <c r="I7724">
        <v>35</v>
      </c>
      <c r="J7724" t="s">
        <v>4037</v>
      </c>
      <c r="L7724" t="s">
        <v>392</v>
      </c>
    </row>
    <row r="7725" spans="1:12" x14ac:dyDescent="0.25">
      <c r="A7725" t="s">
        <v>9456</v>
      </c>
      <c r="B7725" t="s">
        <v>9453</v>
      </c>
      <c r="C7725" t="s">
        <v>9454</v>
      </c>
      <c r="D7725" t="s">
        <v>9455</v>
      </c>
      <c r="E7725" s="117">
        <v>43031</v>
      </c>
      <c r="F7725" s="118">
        <v>0.4947685185185185</v>
      </c>
      <c r="G7725" t="s">
        <v>9457</v>
      </c>
      <c r="H7725">
        <v>2</v>
      </c>
      <c r="I7725">
        <v>35</v>
      </c>
      <c r="J7725" t="s">
        <v>4037</v>
      </c>
      <c r="L7725" t="s">
        <v>392</v>
      </c>
    </row>
    <row r="7726" spans="1:12" x14ac:dyDescent="0.25">
      <c r="A7726" t="s">
        <v>9456</v>
      </c>
      <c r="B7726" t="s">
        <v>9453</v>
      </c>
      <c r="C7726" t="s">
        <v>9454</v>
      </c>
      <c r="D7726" t="s">
        <v>9455</v>
      </c>
      <c r="E7726" s="117">
        <v>43031</v>
      </c>
      <c r="F7726" s="118">
        <v>0.4947685185185185</v>
      </c>
      <c r="G7726" t="s">
        <v>3854</v>
      </c>
      <c r="H7726">
        <v>2</v>
      </c>
      <c r="I7726">
        <v>36</v>
      </c>
      <c r="J7726" t="s">
        <v>4037</v>
      </c>
      <c r="L7726" t="s">
        <v>4035</v>
      </c>
    </row>
    <row r="7727" spans="1:12" x14ac:dyDescent="0.25">
      <c r="A7727" t="s">
        <v>9456</v>
      </c>
      <c r="B7727" t="s">
        <v>9453</v>
      </c>
      <c r="C7727" t="s">
        <v>9454</v>
      </c>
      <c r="D7727" t="s">
        <v>9455</v>
      </c>
      <c r="E7727" s="117">
        <v>43031</v>
      </c>
      <c r="F7727" s="118">
        <v>0.4947685185185185</v>
      </c>
      <c r="G7727" t="s">
        <v>9457</v>
      </c>
      <c r="H7727">
        <v>2</v>
      </c>
      <c r="I7727">
        <v>36</v>
      </c>
      <c r="J7727" t="s">
        <v>4037</v>
      </c>
      <c r="L7727" t="s">
        <v>4035</v>
      </c>
    </row>
    <row r="7728" spans="1:12" x14ac:dyDescent="0.25">
      <c r="A7728" t="s">
        <v>9456</v>
      </c>
      <c r="B7728" t="s">
        <v>9453</v>
      </c>
      <c r="C7728" t="s">
        <v>9454</v>
      </c>
      <c r="D7728" t="s">
        <v>9455</v>
      </c>
      <c r="E7728" s="117">
        <v>43031</v>
      </c>
      <c r="F7728" s="118">
        <v>0.4947685185185185</v>
      </c>
      <c r="G7728" t="s">
        <v>3854</v>
      </c>
      <c r="H7728">
        <v>2</v>
      </c>
      <c r="I7728">
        <v>38</v>
      </c>
      <c r="J7728" t="s">
        <v>4037</v>
      </c>
      <c r="L7728" t="s">
        <v>25906</v>
      </c>
    </row>
    <row r="7729" spans="1:12" x14ac:dyDescent="0.25">
      <c r="A7729" t="s">
        <v>9456</v>
      </c>
      <c r="B7729" t="s">
        <v>9453</v>
      </c>
      <c r="C7729" t="s">
        <v>9454</v>
      </c>
      <c r="D7729" t="s">
        <v>9455</v>
      </c>
      <c r="E7729" s="117">
        <v>43031</v>
      </c>
      <c r="F7729" s="118">
        <v>0.4947685185185185</v>
      </c>
      <c r="G7729" t="s">
        <v>9457</v>
      </c>
      <c r="H7729">
        <v>2</v>
      </c>
      <c r="I7729">
        <v>38</v>
      </c>
      <c r="J7729" t="s">
        <v>4037</v>
      </c>
      <c r="L7729" t="s">
        <v>25906</v>
      </c>
    </row>
    <row r="7730" spans="1:12" x14ac:dyDescent="0.25">
      <c r="A7730" t="s">
        <v>9456</v>
      </c>
      <c r="B7730" t="s">
        <v>9453</v>
      </c>
      <c r="C7730" t="s">
        <v>9454</v>
      </c>
      <c r="D7730" t="s">
        <v>9455</v>
      </c>
      <c r="E7730" s="117">
        <v>43031</v>
      </c>
      <c r="F7730" s="118">
        <v>0.49478009259259265</v>
      </c>
      <c r="G7730" t="s">
        <v>3854</v>
      </c>
      <c r="H7730">
        <v>3</v>
      </c>
      <c r="I7730">
        <v>1</v>
      </c>
      <c r="L7730" t="s">
        <v>4037</v>
      </c>
    </row>
    <row r="7731" spans="1:12" x14ac:dyDescent="0.25">
      <c r="A7731" t="s">
        <v>9456</v>
      </c>
      <c r="B7731" t="s">
        <v>9453</v>
      </c>
      <c r="C7731" t="s">
        <v>9454</v>
      </c>
      <c r="D7731" t="s">
        <v>9455</v>
      </c>
      <c r="E7731" s="117">
        <v>43031</v>
      </c>
      <c r="F7731" s="118">
        <v>0.49478009259259265</v>
      </c>
      <c r="G7731" t="s">
        <v>3854</v>
      </c>
      <c r="H7731">
        <v>3</v>
      </c>
      <c r="I7731">
        <v>4</v>
      </c>
      <c r="J7731" t="s">
        <v>4037</v>
      </c>
      <c r="L7731" t="s">
        <v>46</v>
      </c>
    </row>
    <row r="7732" spans="1:12" x14ac:dyDescent="0.25">
      <c r="A7732" t="s">
        <v>9456</v>
      </c>
      <c r="B7732" t="s">
        <v>9453</v>
      </c>
      <c r="C7732" t="s">
        <v>9454</v>
      </c>
      <c r="D7732" t="s">
        <v>9455</v>
      </c>
      <c r="E7732" s="117">
        <v>43031</v>
      </c>
      <c r="F7732" s="118">
        <v>0.49478009259259265</v>
      </c>
      <c r="G7732" t="s">
        <v>3854</v>
      </c>
      <c r="H7732">
        <v>3</v>
      </c>
      <c r="I7732">
        <v>5</v>
      </c>
      <c r="J7732" t="s">
        <v>4037</v>
      </c>
      <c r="L7732" t="s">
        <v>284</v>
      </c>
    </row>
    <row r="7733" spans="1:12" x14ac:dyDescent="0.25">
      <c r="A7733" t="s">
        <v>9456</v>
      </c>
      <c r="B7733" t="s">
        <v>9453</v>
      </c>
      <c r="C7733" t="s">
        <v>9454</v>
      </c>
      <c r="D7733" t="s">
        <v>9455</v>
      </c>
      <c r="E7733" s="117">
        <v>43031</v>
      </c>
      <c r="F7733" s="118">
        <v>0.49479166666666669</v>
      </c>
      <c r="G7733" t="s">
        <v>3854</v>
      </c>
      <c r="H7733">
        <v>3</v>
      </c>
      <c r="I7733">
        <v>6</v>
      </c>
      <c r="J7733" t="s">
        <v>4037</v>
      </c>
      <c r="L7733">
        <v>0</v>
      </c>
    </row>
    <row r="7734" spans="1:12" x14ac:dyDescent="0.25">
      <c r="A7734" t="s">
        <v>9456</v>
      </c>
      <c r="B7734" t="s">
        <v>9453</v>
      </c>
      <c r="C7734" t="s">
        <v>9454</v>
      </c>
      <c r="D7734" t="s">
        <v>9455</v>
      </c>
      <c r="E7734" s="117">
        <v>43031</v>
      </c>
      <c r="F7734" s="118">
        <v>0.49479166666666669</v>
      </c>
      <c r="G7734" t="s">
        <v>3854</v>
      </c>
      <c r="H7734">
        <v>3</v>
      </c>
      <c r="I7734">
        <v>7</v>
      </c>
      <c r="J7734" t="s">
        <v>4037</v>
      </c>
      <c r="L7734">
        <v>10</v>
      </c>
    </row>
    <row r="7735" spans="1:12" x14ac:dyDescent="0.25">
      <c r="A7735" t="s">
        <v>9456</v>
      </c>
      <c r="B7735" t="s">
        <v>9453</v>
      </c>
      <c r="C7735" t="s">
        <v>9454</v>
      </c>
      <c r="D7735" t="s">
        <v>9455</v>
      </c>
      <c r="E7735" s="117">
        <v>43031</v>
      </c>
      <c r="F7735" s="118">
        <v>0.49479166666666669</v>
      </c>
      <c r="G7735" t="s">
        <v>3854</v>
      </c>
      <c r="H7735">
        <v>3</v>
      </c>
      <c r="I7735">
        <v>9</v>
      </c>
      <c r="J7735" t="s">
        <v>4037</v>
      </c>
      <c r="L7735" t="s">
        <v>25904</v>
      </c>
    </row>
    <row r="7736" spans="1:12" x14ac:dyDescent="0.25">
      <c r="A7736" t="s">
        <v>9456</v>
      </c>
      <c r="B7736" t="s">
        <v>9453</v>
      </c>
      <c r="C7736" t="s">
        <v>9454</v>
      </c>
      <c r="D7736" t="s">
        <v>9455</v>
      </c>
      <c r="E7736" s="117">
        <v>43031</v>
      </c>
      <c r="F7736" s="118">
        <v>0.49479166666666669</v>
      </c>
      <c r="G7736" t="s">
        <v>3854</v>
      </c>
      <c r="H7736">
        <v>3</v>
      </c>
      <c r="I7736">
        <v>13</v>
      </c>
      <c r="J7736" t="s">
        <v>4037</v>
      </c>
      <c r="L7736" t="s">
        <v>636</v>
      </c>
    </row>
    <row r="7737" spans="1:12" x14ac:dyDescent="0.25">
      <c r="A7737" t="s">
        <v>9456</v>
      </c>
      <c r="B7737" t="s">
        <v>9453</v>
      </c>
      <c r="C7737" t="s">
        <v>9454</v>
      </c>
      <c r="D7737" t="s">
        <v>9455</v>
      </c>
      <c r="E7737" s="117">
        <v>43031</v>
      </c>
      <c r="F7737" s="118">
        <v>0.49479166666666669</v>
      </c>
      <c r="G7737" t="s">
        <v>3854</v>
      </c>
      <c r="H7737">
        <v>3</v>
      </c>
      <c r="I7737">
        <v>14</v>
      </c>
      <c r="J7737" t="s">
        <v>4037</v>
      </c>
      <c r="L7737" t="s">
        <v>642</v>
      </c>
    </row>
    <row r="7738" spans="1:12" x14ac:dyDescent="0.25">
      <c r="A7738" t="s">
        <v>9456</v>
      </c>
      <c r="B7738" t="s">
        <v>9453</v>
      </c>
      <c r="C7738" t="s">
        <v>9454</v>
      </c>
      <c r="D7738" t="s">
        <v>9455</v>
      </c>
      <c r="E7738" s="117">
        <v>43031</v>
      </c>
      <c r="F7738" s="118">
        <v>0.49479166666666669</v>
      </c>
      <c r="G7738" t="s">
        <v>3854</v>
      </c>
      <c r="H7738">
        <v>3</v>
      </c>
      <c r="I7738">
        <v>15</v>
      </c>
      <c r="J7738" t="s">
        <v>4037</v>
      </c>
      <c r="L7738" t="s">
        <v>231</v>
      </c>
    </row>
    <row r="7739" spans="1:12" x14ac:dyDescent="0.25">
      <c r="A7739" t="s">
        <v>9456</v>
      </c>
      <c r="B7739" t="s">
        <v>9453</v>
      </c>
      <c r="C7739" t="s">
        <v>9454</v>
      </c>
      <c r="D7739" t="s">
        <v>9455</v>
      </c>
      <c r="E7739" s="117">
        <v>43031</v>
      </c>
      <c r="F7739" s="118">
        <v>0.49479166666666669</v>
      </c>
      <c r="G7739" t="s">
        <v>3854</v>
      </c>
      <c r="H7739">
        <v>3</v>
      </c>
      <c r="I7739">
        <v>22</v>
      </c>
      <c r="J7739" t="s">
        <v>4037</v>
      </c>
      <c r="L7739" t="s">
        <v>382</v>
      </c>
    </row>
    <row r="7740" spans="1:12" x14ac:dyDescent="0.25">
      <c r="A7740" t="s">
        <v>9456</v>
      </c>
      <c r="B7740" t="s">
        <v>9453</v>
      </c>
      <c r="C7740" t="s">
        <v>9454</v>
      </c>
      <c r="D7740" t="s">
        <v>9455</v>
      </c>
      <c r="E7740" s="117">
        <v>43031</v>
      </c>
      <c r="F7740" s="118">
        <v>0.49480324074074072</v>
      </c>
      <c r="G7740" t="s">
        <v>3854</v>
      </c>
      <c r="H7740">
        <v>3</v>
      </c>
      <c r="I7740">
        <v>23</v>
      </c>
      <c r="J7740" t="s">
        <v>4037</v>
      </c>
      <c r="L7740">
        <v>50</v>
      </c>
    </row>
    <row r="7741" spans="1:12" x14ac:dyDescent="0.25">
      <c r="A7741" t="s">
        <v>9456</v>
      </c>
      <c r="B7741" t="s">
        <v>9453</v>
      </c>
      <c r="C7741" t="s">
        <v>9454</v>
      </c>
      <c r="D7741" t="s">
        <v>9455</v>
      </c>
      <c r="E7741" s="117">
        <v>43031</v>
      </c>
      <c r="F7741" s="118">
        <v>0.49480324074074072</v>
      </c>
      <c r="G7741" t="s">
        <v>3854</v>
      </c>
      <c r="H7741">
        <v>3</v>
      </c>
      <c r="I7741">
        <v>24</v>
      </c>
      <c r="J7741" t="s">
        <v>4037</v>
      </c>
      <c r="L7741" t="s">
        <v>104</v>
      </c>
    </row>
    <row r="7742" spans="1:12" x14ac:dyDescent="0.25">
      <c r="A7742" t="s">
        <v>9456</v>
      </c>
      <c r="B7742" t="s">
        <v>9453</v>
      </c>
      <c r="C7742" t="s">
        <v>9454</v>
      </c>
      <c r="D7742" t="s">
        <v>9455</v>
      </c>
      <c r="E7742" s="117">
        <v>43031</v>
      </c>
      <c r="F7742" s="118">
        <v>0.49480324074074072</v>
      </c>
      <c r="G7742" t="s">
        <v>3854</v>
      </c>
      <c r="H7742">
        <v>3</v>
      </c>
      <c r="I7742">
        <v>25</v>
      </c>
      <c r="J7742" t="s">
        <v>4037</v>
      </c>
      <c r="L7742">
        <v>30</v>
      </c>
    </row>
    <row r="7743" spans="1:12" x14ac:dyDescent="0.25">
      <c r="A7743" t="s">
        <v>9456</v>
      </c>
      <c r="B7743" t="s">
        <v>9453</v>
      </c>
      <c r="C7743" t="s">
        <v>9454</v>
      </c>
      <c r="D7743" t="s">
        <v>9455</v>
      </c>
      <c r="E7743" s="117">
        <v>43031</v>
      </c>
      <c r="F7743" s="118">
        <v>0.49480324074074072</v>
      </c>
      <c r="G7743" t="s">
        <v>3854</v>
      </c>
      <c r="H7743">
        <v>3</v>
      </c>
      <c r="I7743">
        <v>26</v>
      </c>
      <c r="J7743" t="s">
        <v>4037</v>
      </c>
      <c r="L7743" t="s">
        <v>380</v>
      </c>
    </row>
    <row r="7744" spans="1:12" x14ac:dyDescent="0.25">
      <c r="A7744" t="s">
        <v>9456</v>
      </c>
      <c r="B7744" t="s">
        <v>9453</v>
      </c>
      <c r="C7744" t="s">
        <v>9454</v>
      </c>
      <c r="D7744" t="s">
        <v>9455</v>
      </c>
      <c r="E7744" s="117">
        <v>43031</v>
      </c>
      <c r="F7744" s="118">
        <v>0.49480324074074072</v>
      </c>
      <c r="G7744" t="s">
        <v>3854</v>
      </c>
      <c r="H7744">
        <v>3</v>
      </c>
      <c r="I7744">
        <v>27</v>
      </c>
      <c r="J7744" t="s">
        <v>4037</v>
      </c>
      <c r="L7744">
        <v>20</v>
      </c>
    </row>
    <row r="7745" spans="1:12" x14ac:dyDescent="0.25">
      <c r="A7745" t="s">
        <v>9456</v>
      </c>
      <c r="B7745" t="s">
        <v>9453</v>
      </c>
      <c r="C7745" t="s">
        <v>9454</v>
      </c>
      <c r="D7745" t="s">
        <v>9455</v>
      </c>
      <c r="E7745" s="117">
        <v>43031</v>
      </c>
      <c r="F7745" s="118">
        <v>0.49480324074074072</v>
      </c>
      <c r="G7745" t="s">
        <v>3854</v>
      </c>
      <c r="H7745">
        <v>3</v>
      </c>
      <c r="I7745">
        <v>35</v>
      </c>
      <c r="J7745" t="s">
        <v>4037</v>
      </c>
      <c r="L7745" t="s">
        <v>391</v>
      </c>
    </row>
    <row r="7746" spans="1:12" x14ac:dyDescent="0.25">
      <c r="A7746" t="s">
        <v>9456</v>
      </c>
      <c r="B7746" t="s">
        <v>9453</v>
      </c>
      <c r="C7746" t="s">
        <v>9454</v>
      </c>
      <c r="D7746" t="s">
        <v>9455</v>
      </c>
      <c r="E7746" s="117">
        <v>43031</v>
      </c>
      <c r="F7746" s="118">
        <v>0.49480324074074072</v>
      </c>
      <c r="G7746" t="s">
        <v>3854</v>
      </c>
      <c r="H7746">
        <v>3</v>
      </c>
      <c r="I7746">
        <v>36</v>
      </c>
      <c r="J7746" t="s">
        <v>4037</v>
      </c>
      <c r="L7746" t="s">
        <v>4032</v>
      </c>
    </row>
    <row r="7747" spans="1:12" x14ac:dyDescent="0.25">
      <c r="A7747" t="s">
        <v>9456</v>
      </c>
      <c r="B7747" t="s">
        <v>9453</v>
      </c>
      <c r="C7747" t="s">
        <v>9454</v>
      </c>
      <c r="D7747" t="s">
        <v>9455</v>
      </c>
      <c r="E7747" s="117">
        <v>43031</v>
      </c>
      <c r="F7747" s="118">
        <v>0.49481481481481482</v>
      </c>
      <c r="G7747" t="s">
        <v>3854</v>
      </c>
      <c r="H7747">
        <v>4</v>
      </c>
      <c r="I7747">
        <v>1</v>
      </c>
      <c r="L7747" t="s">
        <v>4038</v>
      </c>
    </row>
    <row r="7748" spans="1:12" x14ac:dyDescent="0.25">
      <c r="A7748" t="s">
        <v>9456</v>
      </c>
      <c r="B7748" t="s">
        <v>9453</v>
      </c>
      <c r="C7748" t="s">
        <v>9454</v>
      </c>
      <c r="D7748" t="s">
        <v>9455</v>
      </c>
      <c r="E7748" s="117">
        <v>43031</v>
      </c>
      <c r="F7748" s="118">
        <v>0.49482638888888886</v>
      </c>
      <c r="G7748" t="s">
        <v>3854</v>
      </c>
      <c r="H7748">
        <v>4</v>
      </c>
      <c r="I7748">
        <v>4</v>
      </c>
      <c r="J7748" t="s">
        <v>4038</v>
      </c>
      <c r="L7748" t="s">
        <v>2977</v>
      </c>
    </row>
    <row r="7749" spans="1:12" x14ac:dyDescent="0.25">
      <c r="A7749" t="s">
        <v>9456</v>
      </c>
      <c r="B7749" t="s">
        <v>9453</v>
      </c>
      <c r="C7749" t="s">
        <v>9454</v>
      </c>
      <c r="D7749" t="s">
        <v>9455</v>
      </c>
      <c r="E7749" s="117">
        <v>43031</v>
      </c>
      <c r="F7749" s="118">
        <v>0.49482638888888886</v>
      </c>
      <c r="G7749" t="s">
        <v>3854</v>
      </c>
      <c r="H7749">
        <v>4</v>
      </c>
      <c r="I7749">
        <v>5</v>
      </c>
      <c r="J7749" t="s">
        <v>4038</v>
      </c>
      <c r="L7749" t="s">
        <v>4089</v>
      </c>
    </row>
    <row r="7750" spans="1:12" x14ac:dyDescent="0.25">
      <c r="A7750" t="s">
        <v>9456</v>
      </c>
      <c r="B7750" t="s">
        <v>9453</v>
      </c>
      <c r="C7750" t="s">
        <v>9454</v>
      </c>
      <c r="D7750" t="s">
        <v>9455</v>
      </c>
      <c r="E7750" s="117">
        <v>43031</v>
      </c>
      <c r="F7750" s="118">
        <v>0.49482638888888886</v>
      </c>
      <c r="G7750" t="s">
        <v>3854</v>
      </c>
      <c r="H7750">
        <v>4</v>
      </c>
      <c r="I7750">
        <v>6</v>
      </c>
      <c r="J7750" t="s">
        <v>4038</v>
      </c>
      <c r="L7750">
        <v>0</v>
      </c>
    </row>
    <row r="7751" spans="1:12" x14ac:dyDescent="0.25">
      <c r="A7751" t="s">
        <v>9456</v>
      </c>
      <c r="B7751" t="s">
        <v>9453</v>
      </c>
      <c r="C7751" t="s">
        <v>9454</v>
      </c>
      <c r="D7751" t="s">
        <v>9455</v>
      </c>
      <c r="E7751" s="117">
        <v>43031</v>
      </c>
      <c r="F7751" s="118">
        <v>0.49482638888888886</v>
      </c>
      <c r="G7751" t="s">
        <v>3854</v>
      </c>
      <c r="H7751">
        <v>4</v>
      </c>
      <c r="I7751">
        <v>7</v>
      </c>
      <c r="J7751" t="s">
        <v>4038</v>
      </c>
      <c r="L7751">
        <v>90</v>
      </c>
    </row>
    <row r="7752" spans="1:12" x14ac:dyDescent="0.25">
      <c r="A7752" t="s">
        <v>9456</v>
      </c>
      <c r="B7752" t="s">
        <v>9453</v>
      </c>
      <c r="C7752" t="s">
        <v>9454</v>
      </c>
      <c r="D7752" t="s">
        <v>9455</v>
      </c>
      <c r="E7752" s="117">
        <v>43031</v>
      </c>
      <c r="F7752" s="118">
        <v>0.49482638888888886</v>
      </c>
      <c r="G7752" t="s">
        <v>3854</v>
      </c>
      <c r="H7752">
        <v>4</v>
      </c>
      <c r="I7752">
        <v>9</v>
      </c>
      <c r="J7752" t="s">
        <v>4038</v>
      </c>
      <c r="L7752" t="s">
        <v>25904</v>
      </c>
    </row>
    <row r="7753" spans="1:12" x14ac:dyDescent="0.25">
      <c r="A7753" t="s">
        <v>9456</v>
      </c>
      <c r="B7753" t="s">
        <v>9453</v>
      </c>
      <c r="C7753" t="s">
        <v>9454</v>
      </c>
      <c r="D7753" t="s">
        <v>9455</v>
      </c>
      <c r="E7753" s="117">
        <v>43031</v>
      </c>
      <c r="F7753" s="118">
        <v>0.49483796296296295</v>
      </c>
      <c r="G7753" t="s">
        <v>3854</v>
      </c>
      <c r="H7753">
        <v>4</v>
      </c>
      <c r="I7753">
        <v>13</v>
      </c>
      <c r="J7753" t="s">
        <v>4038</v>
      </c>
      <c r="L7753" t="s">
        <v>637</v>
      </c>
    </row>
    <row r="7754" spans="1:12" x14ac:dyDescent="0.25">
      <c r="A7754" t="s">
        <v>9456</v>
      </c>
      <c r="B7754" t="s">
        <v>9453</v>
      </c>
      <c r="C7754" t="s">
        <v>9454</v>
      </c>
      <c r="D7754" t="s">
        <v>9455</v>
      </c>
      <c r="E7754" s="117">
        <v>43031</v>
      </c>
      <c r="F7754" s="118">
        <v>0.49483796296296295</v>
      </c>
      <c r="G7754" t="s">
        <v>3854</v>
      </c>
      <c r="H7754">
        <v>4</v>
      </c>
      <c r="I7754">
        <v>14</v>
      </c>
      <c r="J7754" t="s">
        <v>4038</v>
      </c>
      <c r="L7754" t="s">
        <v>643</v>
      </c>
    </row>
    <row r="7755" spans="1:12" x14ac:dyDescent="0.25">
      <c r="A7755" t="s">
        <v>9456</v>
      </c>
      <c r="B7755" t="s">
        <v>9453</v>
      </c>
      <c r="C7755" t="s">
        <v>9454</v>
      </c>
      <c r="D7755" t="s">
        <v>9455</v>
      </c>
      <c r="E7755" s="117">
        <v>43031</v>
      </c>
      <c r="F7755" s="118">
        <v>0.49483796296296295</v>
      </c>
      <c r="G7755" t="s">
        <v>3854</v>
      </c>
      <c r="H7755">
        <v>4</v>
      </c>
      <c r="I7755">
        <v>22</v>
      </c>
      <c r="J7755" t="s">
        <v>4038</v>
      </c>
      <c r="L7755" t="s">
        <v>382</v>
      </c>
    </row>
    <row r="7756" spans="1:12" x14ac:dyDescent="0.25">
      <c r="A7756" t="s">
        <v>9456</v>
      </c>
      <c r="B7756" t="s">
        <v>9453</v>
      </c>
      <c r="C7756" t="s">
        <v>9454</v>
      </c>
      <c r="D7756" t="s">
        <v>9455</v>
      </c>
      <c r="E7756" s="117">
        <v>43031</v>
      </c>
      <c r="F7756" s="118">
        <v>0.49483796296296295</v>
      </c>
      <c r="G7756" t="s">
        <v>3854</v>
      </c>
      <c r="H7756">
        <v>4</v>
      </c>
      <c r="I7756">
        <v>23</v>
      </c>
      <c r="J7756" t="s">
        <v>4038</v>
      </c>
      <c r="L7756">
        <v>30</v>
      </c>
    </row>
    <row r="7757" spans="1:12" x14ac:dyDescent="0.25">
      <c r="A7757" t="s">
        <v>9456</v>
      </c>
      <c r="B7757" t="s">
        <v>9453</v>
      </c>
      <c r="C7757" t="s">
        <v>9454</v>
      </c>
      <c r="D7757" t="s">
        <v>9455</v>
      </c>
      <c r="E7757" s="117">
        <v>43031</v>
      </c>
      <c r="F7757" s="118">
        <v>0.49483796296296295</v>
      </c>
      <c r="G7757" t="s">
        <v>3854</v>
      </c>
      <c r="H7757">
        <v>4</v>
      </c>
      <c r="I7757">
        <v>24</v>
      </c>
      <c r="J7757" t="s">
        <v>4038</v>
      </c>
      <c r="L7757" t="s">
        <v>383</v>
      </c>
    </row>
    <row r="7758" spans="1:12" x14ac:dyDescent="0.25">
      <c r="A7758" t="s">
        <v>9456</v>
      </c>
      <c r="B7758" t="s">
        <v>9453</v>
      </c>
      <c r="C7758" t="s">
        <v>9454</v>
      </c>
      <c r="D7758" t="s">
        <v>9455</v>
      </c>
      <c r="E7758" s="117">
        <v>43031</v>
      </c>
      <c r="F7758" s="118">
        <v>0.49483796296296295</v>
      </c>
      <c r="G7758" t="s">
        <v>3854</v>
      </c>
      <c r="H7758">
        <v>4</v>
      </c>
      <c r="I7758">
        <v>25</v>
      </c>
      <c r="J7758" t="s">
        <v>4038</v>
      </c>
      <c r="L7758">
        <v>30</v>
      </c>
    </row>
    <row r="7759" spans="1:12" x14ac:dyDescent="0.25">
      <c r="A7759" t="s">
        <v>9456</v>
      </c>
      <c r="B7759" t="s">
        <v>9453</v>
      </c>
      <c r="C7759" t="s">
        <v>9454</v>
      </c>
      <c r="D7759" t="s">
        <v>9455</v>
      </c>
      <c r="E7759" s="117">
        <v>43031</v>
      </c>
      <c r="F7759" s="118">
        <v>0.49484953703703699</v>
      </c>
      <c r="G7759" t="s">
        <v>3854</v>
      </c>
      <c r="H7759">
        <v>4</v>
      </c>
      <c r="I7759">
        <v>26</v>
      </c>
      <c r="J7759" t="s">
        <v>4038</v>
      </c>
      <c r="L7759" t="s">
        <v>104</v>
      </c>
    </row>
    <row r="7760" spans="1:12" x14ac:dyDescent="0.25">
      <c r="A7760" t="s">
        <v>9456</v>
      </c>
      <c r="B7760" t="s">
        <v>9453</v>
      </c>
      <c r="C7760" t="s">
        <v>9454</v>
      </c>
      <c r="D7760" t="s">
        <v>9455</v>
      </c>
      <c r="E7760" s="117">
        <v>43031</v>
      </c>
      <c r="F7760" s="118">
        <v>0.49484953703703699</v>
      </c>
      <c r="G7760" t="s">
        <v>3854</v>
      </c>
      <c r="H7760">
        <v>4</v>
      </c>
      <c r="I7760">
        <v>27</v>
      </c>
      <c r="J7760" t="s">
        <v>4038</v>
      </c>
      <c r="L7760">
        <v>20</v>
      </c>
    </row>
    <row r="7761" spans="1:12" x14ac:dyDescent="0.25">
      <c r="A7761" t="s">
        <v>9456</v>
      </c>
      <c r="B7761" t="s">
        <v>9453</v>
      </c>
      <c r="C7761" t="s">
        <v>9454</v>
      </c>
      <c r="D7761" t="s">
        <v>9455</v>
      </c>
      <c r="E7761" s="117">
        <v>43031</v>
      </c>
      <c r="F7761" s="118">
        <v>0.49484953703703699</v>
      </c>
      <c r="G7761" t="s">
        <v>3854</v>
      </c>
      <c r="H7761">
        <v>4</v>
      </c>
      <c r="I7761">
        <v>28</v>
      </c>
      <c r="J7761" t="s">
        <v>4038</v>
      </c>
      <c r="L7761" t="s">
        <v>122</v>
      </c>
    </row>
    <row r="7762" spans="1:12" x14ac:dyDescent="0.25">
      <c r="A7762" t="s">
        <v>9456</v>
      </c>
      <c r="B7762" t="s">
        <v>9453</v>
      </c>
      <c r="C7762" t="s">
        <v>9454</v>
      </c>
      <c r="D7762" t="s">
        <v>9455</v>
      </c>
      <c r="E7762" s="117">
        <v>43031</v>
      </c>
      <c r="F7762" s="118">
        <v>0.49484953703703699</v>
      </c>
      <c r="G7762" t="s">
        <v>3854</v>
      </c>
      <c r="H7762">
        <v>4</v>
      </c>
      <c r="I7762">
        <v>29</v>
      </c>
      <c r="J7762" t="s">
        <v>4038</v>
      </c>
      <c r="L7762">
        <v>15</v>
      </c>
    </row>
    <row r="7763" spans="1:12" x14ac:dyDescent="0.25">
      <c r="A7763" t="s">
        <v>9456</v>
      </c>
      <c r="B7763" t="s">
        <v>9453</v>
      </c>
      <c r="C7763" t="s">
        <v>9454</v>
      </c>
      <c r="D7763" t="s">
        <v>9455</v>
      </c>
      <c r="E7763" s="117">
        <v>43031</v>
      </c>
      <c r="F7763" s="118">
        <v>0.49484953703703699</v>
      </c>
      <c r="G7763" t="s">
        <v>3854</v>
      </c>
      <c r="H7763">
        <v>4</v>
      </c>
      <c r="I7763">
        <v>30</v>
      </c>
      <c r="J7763" t="s">
        <v>4038</v>
      </c>
      <c r="L7763" t="s">
        <v>109</v>
      </c>
    </row>
    <row r="7764" spans="1:12" x14ac:dyDescent="0.25">
      <c r="A7764" t="s">
        <v>9456</v>
      </c>
      <c r="B7764" t="s">
        <v>9453</v>
      </c>
      <c r="C7764" t="s">
        <v>9454</v>
      </c>
      <c r="D7764" t="s">
        <v>9455</v>
      </c>
      <c r="E7764" s="117">
        <v>43031</v>
      </c>
      <c r="F7764" s="118">
        <v>0.49484953703703699</v>
      </c>
      <c r="G7764" t="s">
        <v>3854</v>
      </c>
      <c r="H7764">
        <v>4</v>
      </c>
      <c r="I7764">
        <v>31</v>
      </c>
      <c r="J7764" t="s">
        <v>4038</v>
      </c>
      <c r="L7764">
        <v>5</v>
      </c>
    </row>
    <row r="7765" spans="1:12" x14ac:dyDescent="0.25">
      <c r="A7765" t="s">
        <v>9456</v>
      </c>
      <c r="B7765" t="s">
        <v>9453</v>
      </c>
      <c r="C7765" t="s">
        <v>9454</v>
      </c>
      <c r="D7765" t="s">
        <v>9455</v>
      </c>
      <c r="E7765" s="117">
        <v>43031</v>
      </c>
      <c r="F7765" s="118">
        <v>0.49486111111111114</v>
      </c>
      <c r="G7765" t="s">
        <v>3854</v>
      </c>
      <c r="H7765">
        <v>4</v>
      </c>
      <c r="I7765">
        <v>35</v>
      </c>
      <c r="J7765" t="s">
        <v>4038</v>
      </c>
      <c r="L7765" t="s">
        <v>391</v>
      </c>
    </row>
    <row r="7766" spans="1:12" x14ac:dyDescent="0.25">
      <c r="A7766" t="s">
        <v>9456</v>
      </c>
      <c r="B7766" t="s">
        <v>9453</v>
      </c>
      <c r="C7766" t="s">
        <v>9454</v>
      </c>
      <c r="D7766" t="s">
        <v>9455</v>
      </c>
      <c r="E7766" s="117">
        <v>43031</v>
      </c>
      <c r="F7766" s="118">
        <v>0.49486111111111114</v>
      </c>
      <c r="G7766" t="s">
        <v>3854</v>
      </c>
      <c r="H7766">
        <v>4</v>
      </c>
      <c r="I7766">
        <v>36</v>
      </c>
      <c r="J7766" t="s">
        <v>4038</v>
      </c>
      <c r="L7766" t="s">
        <v>4031</v>
      </c>
    </row>
    <row r="7767" spans="1:12" x14ac:dyDescent="0.25">
      <c r="A7767" t="s">
        <v>9456</v>
      </c>
      <c r="B7767" t="s">
        <v>9453</v>
      </c>
      <c r="C7767" t="s">
        <v>9454</v>
      </c>
      <c r="D7767" t="s">
        <v>9455</v>
      </c>
      <c r="E7767" s="117">
        <v>43031</v>
      </c>
      <c r="F7767" s="118">
        <v>0.49487268518518518</v>
      </c>
      <c r="G7767" t="s">
        <v>3854</v>
      </c>
      <c r="H7767">
        <v>5</v>
      </c>
      <c r="I7767">
        <v>1</v>
      </c>
      <c r="L7767" t="s">
        <v>4038</v>
      </c>
    </row>
    <row r="7768" spans="1:12" x14ac:dyDescent="0.25">
      <c r="A7768" t="s">
        <v>9456</v>
      </c>
      <c r="B7768" t="s">
        <v>9453</v>
      </c>
      <c r="C7768" t="s">
        <v>9454</v>
      </c>
      <c r="D7768" t="s">
        <v>9455</v>
      </c>
      <c r="E7768" s="117">
        <v>43031</v>
      </c>
      <c r="F7768" s="118">
        <v>0.49487268518518518</v>
      </c>
      <c r="G7768" t="s">
        <v>3854</v>
      </c>
      <c r="H7768">
        <v>5</v>
      </c>
      <c r="I7768">
        <v>4</v>
      </c>
      <c r="J7768" t="s">
        <v>4038</v>
      </c>
      <c r="L7768" t="s">
        <v>2977</v>
      </c>
    </row>
    <row r="7769" spans="1:12" x14ac:dyDescent="0.25">
      <c r="A7769" t="s">
        <v>9456</v>
      </c>
      <c r="B7769" t="s">
        <v>9453</v>
      </c>
      <c r="C7769" t="s">
        <v>9454</v>
      </c>
      <c r="D7769" t="s">
        <v>9455</v>
      </c>
      <c r="E7769" s="117">
        <v>43031</v>
      </c>
      <c r="F7769" s="118">
        <v>0.49487268518518518</v>
      </c>
      <c r="G7769" t="s">
        <v>3854</v>
      </c>
      <c r="H7769">
        <v>5</v>
      </c>
      <c r="I7769">
        <v>5</v>
      </c>
      <c r="J7769" t="s">
        <v>4038</v>
      </c>
      <c r="L7769" t="s">
        <v>2515</v>
      </c>
    </row>
    <row r="7770" spans="1:12" x14ac:dyDescent="0.25">
      <c r="A7770" t="s">
        <v>9456</v>
      </c>
      <c r="B7770" t="s">
        <v>9453</v>
      </c>
      <c r="C7770" t="s">
        <v>9454</v>
      </c>
      <c r="D7770" t="s">
        <v>9455</v>
      </c>
      <c r="E7770" s="117">
        <v>43031</v>
      </c>
      <c r="F7770" s="118">
        <v>0.49487268518518518</v>
      </c>
      <c r="G7770" t="s">
        <v>3854</v>
      </c>
      <c r="H7770">
        <v>5</v>
      </c>
      <c r="I7770">
        <v>6</v>
      </c>
      <c r="J7770" t="s">
        <v>4038</v>
      </c>
      <c r="L7770">
        <v>0</v>
      </c>
    </row>
    <row r="7771" spans="1:12" x14ac:dyDescent="0.25">
      <c r="A7771" t="s">
        <v>9456</v>
      </c>
      <c r="B7771" t="s">
        <v>9453</v>
      </c>
      <c r="C7771" t="s">
        <v>9454</v>
      </c>
      <c r="D7771" t="s">
        <v>9455</v>
      </c>
      <c r="E7771" s="117">
        <v>43031</v>
      </c>
      <c r="F7771" s="118">
        <v>0.49488425925925927</v>
      </c>
      <c r="G7771" t="s">
        <v>3854</v>
      </c>
      <c r="H7771">
        <v>5</v>
      </c>
      <c r="I7771">
        <v>7</v>
      </c>
      <c r="J7771" t="s">
        <v>4038</v>
      </c>
      <c r="L7771">
        <v>10</v>
      </c>
    </row>
    <row r="7772" spans="1:12" x14ac:dyDescent="0.25">
      <c r="A7772" t="s">
        <v>9456</v>
      </c>
      <c r="B7772" t="s">
        <v>9453</v>
      </c>
      <c r="C7772" t="s">
        <v>9454</v>
      </c>
      <c r="D7772" t="s">
        <v>9455</v>
      </c>
      <c r="E7772" s="117">
        <v>43031</v>
      </c>
      <c r="F7772" s="118">
        <v>0.49488425925925927</v>
      </c>
      <c r="G7772" t="s">
        <v>3854</v>
      </c>
      <c r="H7772">
        <v>5</v>
      </c>
      <c r="I7772">
        <v>9</v>
      </c>
      <c r="J7772" t="s">
        <v>4038</v>
      </c>
      <c r="L7772" t="s">
        <v>25904</v>
      </c>
    </row>
    <row r="7773" spans="1:12" x14ac:dyDescent="0.25">
      <c r="A7773" t="s">
        <v>9456</v>
      </c>
      <c r="B7773" t="s">
        <v>9453</v>
      </c>
      <c r="C7773" t="s">
        <v>9454</v>
      </c>
      <c r="D7773" t="s">
        <v>9455</v>
      </c>
      <c r="E7773" s="117">
        <v>43031</v>
      </c>
      <c r="F7773" s="118">
        <v>0.49488425925925927</v>
      </c>
      <c r="G7773" t="s">
        <v>3854</v>
      </c>
      <c r="H7773">
        <v>5</v>
      </c>
      <c r="I7773">
        <v>13</v>
      </c>
      <c r="J7773" t="s">
        <v>4038</v>
      </c>
      <c r="L7773" t="s">
        <v>636</v>
      </c>
    </row>
    <row r="7774" spans="1:12" x14ac:dyDescent="0.25">
      <c r="A7774" t="s">
        <v>9456</v>
      </c>
      <c r="B7774" t="s">
        <v>9453</v>
      </c>
      <c r="C7774" t="s">
        <v>9454</v>
      </c>
      <c r="D7774" t="s">
        <v>9455</v>
      </c>
      <c r="E7774" s="117">
        <v>43031</v>
      </c>
      <c r="F7774" s="118">
        <v>0.49488425925925927</v>
      </c>
      <c r="G7774" t="s">
        <v>3854</v>
      </c>
      <c r="H7774">
        <v>5</v>
      </c>
      <c r="I7774">
        <v>14</v>
      </c>
      <c r="J7774" t="s">
        <v>4038</v>
      </c>
      <c r="L7774" t="s">
        <v>644</v>
      </c>
    </row>
    <row r="7775" spans="1:12" x14ac:dyDescent="0.25">
      <c r="A7775" t="s">
        <v>9456</v>
      </c>
      <c r="B7775" t="s">
        <v>9453</v>
      </c>
      <c r="C7775" t="s">
        <v>9454</v>
      </c>
      <c r="D7775" t="s">
        <v>9455</v>
      </c>
      <c r="E7775" s="117">
        <v>43031</v>
      </c>
      <c r="F7775" s="118">
        <v>0.49488425925925927</v>
      </c>
      <c r="G7775" t="s">
        <v>3854</v>
      </c>
      <c r="H7775">
        <v>5</v>
      </c>
      <c r="I7775">
        <v>15</v>
      </c>
      <c r="J7775" t="s">
        <v>4038</v>
      </c>
      <c r="L7775" t="s">
        <v>231</v>
      </c>
    </row>
    <row r="7776" spans="1:12" x14ac:dyDescent="0.25">
      <c r="A7776" t="s">
        <v>9456</v>
      </c>
      <c r="B7776" t="s">
        <v>9453</v>
      </c>
      <c r="C7776" t="s">
        <v>9454</v>
      </c>
      <c r="D7776" t="s">
        <v>9455</v>
      </c>
      <c r="E7776" s="117">
        <v>43031</v>
      </c>
      <c r="F7776" s="118">
        <v>0.49488425925925927</v>
      </c>
      <c r="G7776" t="s">
        <v>3854</v>
      </c>
      <c r="H7776">
        <v>5</v>
      </c>
      <c r="I7776">
        <v>22</v>
      </c>
      <c r="J7776" t="s">
        <v>4038</v>
      </c>
      <c r="L7776" t="s">
        <v>104</v>
      </c>
    </row>
    <row r="7777" spans="1:12" x14ac:dyDescent="0.25">
      <c r="A7777" t="s">
        <v>9456</v>
      </c>
      <c r="B7777" t="s">
        <v>9453</v>
      </c>
      <c r="C7777" t="s">
        <v>9454</v>
      </c>
      <c r="D7777" t="s">
        <v>9455</v>
      </c>
      <c r="E7777" s="117">
        <v>43031</v>
      </c>
      <c r="F7777" s="118">
        <v>0.49488425925925927</v>
      </c>
      <c r="G7777" t="s">
        <v>3854</v>
      </c>
      <c r="H7777">
        <v>5</v>
      </c>
      <c r="I7777">
        <v>23</v>
      </c>
      <c r="J7777" t="s">
        <v>4038</v>
      </c>
      <c r="L7777">
        <v>40</v>
      </c>
    </row>
    <row r="7778" spans="1:12" x14ac:dyDescent="0.25">
      <c r="A7778" t="s">
        <v>9456</v>
      </c>
      <c r="B7778" t="s">
        <v>9453</v>
      </c>
      <c r="C7778" t="s">
        <v>9454</v>
      </c>
      <c r="D7778" t="s">
        <v>9455</v>
      </c>
      <c r="E7778" s="117">
        <v>43031</v>
      </c>
      <c r="F7778" s="118">
        <v>0.49489583333333331</v>
      </c>
      <c r="G7778" t="s">
        <v>3854</v>
      </c>
      <c r="H7778">
        <v>5</v>
      </c>
      <c r="I7778">
        <v>24</v>
      </c>
      <c r="J7778" t="s">
        <v>4038</v>
      </c>
      <c r="L7778" t="s">
        <v>382</v>
      </c>
    </row>
    <row r="7779" spans="1:12" x14ac:dyDescent="0.25">
      <c r="A7779" t="s">
        <v>9456</v>
      </c>
      <c r="B7779" t="s">
        <v>9453</v>
      </c>
      <c r="C7779" t="s">
        <v>9454</v>
      </c>
      <c r="D7779" t="s">
        <v>9455</v>
      </c>
      <c r="E7779" s="117">
        <v>43031</v>
      </c>
      <c r="F7779" s="118">
        <v>0.49489583333333331</v>
      </c>
      <c r="G7779" t="s">
        <v>3854</v>
      </c>
      <c r="H7779">
        <v>5</v>
      </c>
      <c r="I7779">
        <v>25</v>
      </c>
      <c r="J7779" t="s">
        <v>4038</v>
      </c>
      <c r="L7779">
        <v>40</v>
      </c>
    </row>
    <row r="7780" spans="1:12" x14ac:dyDescent="0.25">
      <c r="A7780" t="s">
        <v>9456</v>
      </c>
      <c r="B7780" t="s">
        <v>9453</v>
      </c>
      <c r="C7780" t="s">
        <v>9454</v>
      </c>
      <c r="D7780" t="s">
        <v>9455</v>
      </c>
      <c r="E7780" s="117">
        <v>43031</v>
      </c>
      <c r="F7780" s="118">
        <v>0.49489583333333331</v>
      </c>
      <c r="G7780" t="s">
        <v>3854</v>
      </c>
      <c r="H7780">
        <v>5</v>
      </c>
      <c r="I7780">
        <v>26</v>
      </c>
      <c r="J7780" t="s">
        <v>4038</v>
      </c>
      <c r="L7780" t="s">
        <v>383</v>
      </c>
    </row>
    <row r="7781" spans="1:12" x14ac:dyDescent="0.25">
      <c r="A7781" t="s">
        <v>9456</v>
      </c>
      <c r="B7781" t="s">
        <v>9453</v>
      </c>
      <c r="C7781" t="s">
        <v>9454</v>
      </c>
      <c r="D7781" t="s">
        <v>9455</v>
      </c>
      <c r="E7781" s="117">
        <v>43031</v>
      </c>
      <c r="F7781" s="118">
        <v>0.49489583333333331</v>
      </c>
      <c r="G7781" t="s">
        <v>3854</v>
      </c>
      <c r="H7781">
        <v>5</v>
      </c>
      <c r="I7781">
        <v>27</v>
      </c>
      <c r="J7781" t="s">
        <v>4038</v>
      </c>
      <c r="L7781">
        <v>20</v>
      </c>
    </row>
    <row r="7782" spans="1:12" x14ac:dyDescent="0.25">
      <c r="A7782" t="s">
        <v>9456</v>
      </c>
      <c r="B7782" t="s">
        <v>9453</v>
      </c>
      <c r="C7782" t="s">
        <v>9454</v>
      </c>
      <c r="D7782" t="s">
        <v>9455</v>
      </c>
      <c r="E7782" s="117">
        <v>43031</v>
      </c>
      <c r="F7782" s="118">
        <v>0.49489583333333331</v>
      </c>
      <c r="G7782" t="s">
        <v>3854</v>
      </c>
      <c r="H7782">
        <v>5</v>
      </c>
      <c r="I7782">
        <v>35</v>
      </c>
      <c r="J7782" t="s">
        <v>4038</v>
      </c>
      <c r="L7782" t="s">
        <v>391</v>
      </c>
    </row>
    <row r="7783" spans="1:12" x14ac:dyDescent="0.25">
      <c r="A7783" t="s">
        <v>9456</v>
      </c>
      <c r="B7783" t="s">
        <v>9453</v>
      </c>
      <c r="C7783" t="s">
        <v>9454</v>
      </c>
      <c r="D7783" t="s">
        <v>9455</v>
      </c>
      <c r="E7783" s="117">
        <v>43031</v>
      </c>
      <c r="F7783" s="118">
        <v>0.49489583333333331</v>
      </c>
      <c r="G7783" t="s">
        <v>3854</v>
      </c>
      <c r="H7783">
        <v>5</v>
      </c>
      <c r="I7783">
        <v>36</v>
      </c>
      <c r="J7783" t="s">
        <v>4038</v>
      </c>
      <c r="L7783" t="s">
        <v>4031</v>
      </c>
    </row>
    <row r="7784" spans="1:12" x14ac:dyDescent="0.25">
      <c r="A7784" t="s">
        <v>9456</v>
      </c>
      <c r="B7784" t="s">
        <v>9453</v>
      </c>
      <c r="C7784" t="s">
        <v>9454</v>
      </c>
      <c r="D7784" t="s">
        <v>9455</v>
      </c>
      <c r="E7784" s="117">
        <v>43031</v>
      </c>
      <c r="F7784" s="118">
        <v>0.49490740740740741</v>
      </c>
      <c r="G7784" t="s">
        <v>3854</v>
      </c>
      <c r="H7784">
        <v>5</v>
      </c>
      <c r="I7784">
        <v>38</v>
      </c>
      <c r="J7784" t="s">
        <v>4038</v>
      </c>
      <c r="L7784" t="s">
        <v>25907</v>
      </c>
    </row>
    <row r="7785" spans="1:12" x14ac:dyDescent="0.25">
      <c r="A7785" t="s">
        <v>9456</v>
      </c>
      <c r="B7785" t="s">
        <v>9453</v>
      </c>
      <c r="C7785" t="s">
        <v>9454</v>
      </c>
      <c r="D7785" t="s">
        <v>9455</v>
      </c>
      <c r="E7785" s="117">
        <v>43031</v>
      </c>
      <c r="F7785" s="118">
        <v>0.49490740740740741</v>
      </c>
      <c r="G7785" t="s">
        <v>3854</v>
      </c>
      <c r="H7785">
        <v>6</v>
      </c>
      <c r="I7785">
        <v>1</v>
      </c>
      <c r="L7785" t="s">
        <v>4039</v>
      </c>
    </row>
    <row r="7786" spans="1:12" x14ac:dyDescent="0.25">
      <c r="A7786" t="s">
        <v>9456</v>
      </c>
      <c r="B7786" t="s">
        <v>9453</v>
      </c>
      <c r="C7786" t="s">
        <v>9454</v>
      </c>
      <c r="D7786" t="s">
        <v>9455</v>
      </c>
      <c r="E7786" s="117">
        <v>43031</v>
      </c>
      <c r="F7786" s="118">
        <v>0.49491898148148145</v>
      </c>
      <c r="G7786" t="s">
        <v>3854</v>
      </c>
      <c r="H7786">
        <v>6</v>
      </c>
      <c r="I7786">
        <v>4</v>
      </c>
      <c r="J7786" t="s">
        <v>4039</v>
      </c>
      <c r="L7786" t="s">
        <v>2977</v>
      </c>
    </row>
    <row r="7787" spans="1:12" x14ac:dyDescent="0.25">
      <c r="A7787" t="s">
        <v>9456</v>
      </c>
      <c r="B7787" t="s">
        <v>9453</v>
      </c>
      <c r="C7787" t="s">
        <v>9454</v>
      </c>
      <c r="D7787" t="s">
        <v>9455</v>
      </c>
      <c r="E7787" s="117">
        <v>43031</v>
      </c>
      <c r="F7787" s="118">
        <v>0.49491898148148145</v>
      </c>
      <c r="G7787" t="s">
        <v>3854</v>
      </c>
      <c r="H7787">
        <v>6</v>
      </c>
      <c r="I7787">
        <v>5</v>
      </c>
      <c r="J7787" t="s">
        <v>4039</v>
      </c>
      <c r="L7787" t="s">
        <v>4089</v>
      </c>
    </row>
    <row r="7788" spans="1:12" x14ac:dyDescent="0.25">
      <c r="A7788" t="s">
        <v>9456</v>
      </c>
      <c r="B7788" t="s">
        <v>9453</v>
      </c>
      <c r="C7788" t="s">
        <v>9454</v>
      </c>
      <c r="D7788" t="s">
        <v>9455</v>
      </c>
      <c r="E7788" s="117">
        <v>43031</v>
      </c>
      <c r="F7788" s="118">
        <v>0.49491898148148145</v>
      </c>
      <c r="G7788" t="s">
        <v>3854</v>
      </c>
      <c r="H7788">
        <v>6</v>
      </c>
      <c r="I7788">
        <v>6</v>
      </c>
      <c r="J7788" t="s">
        <v>4039</v>
      </c>
      <c r="L7788">
        <v>0</v>
      </c>
    </row>
    <row r="7789" spans="1:12" x14ac:dyDescent="0.25">
      <c r="A7789" t="s">
        <v>9456</v>
      </c>
      <c r="B7789" t="s">
        <v>9453</v>
      </c>
      <c r="C7789" t="s">
        <v>9454</v>
      </c>
      <c r="D7789" t="s">
        <v>9455</v>
      </c>
      <c r="E7789" s="117">
        <v>43031</v>
      </c>
      <c r="F7789" s="118">
        <v>0.49491898148148145</v>
      </c>
      <c r="G7789" t="s">
        <v>3854</v>
      </c>
      <c r="H7789">
        <v>6</v>
      </c>
      <c r="I7789">
        <v>7</v>
      </c>
      <c r="J7789" t="s">
        <v>4039</v>
      </c>
      <c r="L7789">
        <v>100</v>
      </c>
    </row>
    <row r="7790" spans="1:12" x14ac:dyDescent="0.25">
      <c r="A7790" t="s">
        <v>9456</v>
      </c>
      <c r="B7790" t="s">
        <v>9453</v>
      </c>
      <c r="C7790" t="s">
        <v>9454</v>
      </c>
      <c r="D7790" t="s">
        <v>9455</v>
      </c>
      <c r="E7790" s="117">
        <v>43031</v>
      </c>
      <c r="F7790" s="118">
        <v>0.49491898148148145</v>
      </c>
      <c r="G7790" t="s">
        <v>3854</v>
      </c>
      <c r="H7790">
        <v>6</v>
      </c>
      <c r="I7790">
        <v>9</v>
      </c>
      <c r="J7790" t="s">
        <v>4039</v>
      </c>
      <c r="L7790" t="s">
        <v>25904</v>
      </c>
    </row>
    <row r="7791" spans="1:12" x14ac:dyDescent="0.25">
      <c r="A7791" t="s">
        <v>9456</v>
      </c>
      <c r="B7791" t="s">
        <v>9453</v>
      </c>
      <c r="C7791" t="s">
        <v>9454</v>
      </c>
      <c r="D7791" t="s">
        <v>9455</v>
      </c>
      <c r="E7791" s="117">
        <v>43031</v>
      </c>
      <c r="F7791" s="118">
        <v>0.4949305555555556</v>
      </c>
      <c r="G7791" t="s">
        <v>3854</v>
      </c>
      <c r="H7791">
        <v>6</v>
      </c>
      <c r="I7791">
        <v>13</v>
      </c>
      <c r="J7791" t="s">
        <v>4039</v>
      </c>
      <c r="L7791" t="s">
        <v>637</v>
      </c>
    </row>
    <row r="7792" spans="1:12" x14ac:dyDescent="0.25">
      <c r="A7792" t="s">
        <v>9456</v>
      </c>
      <c r="B7792" t="s">
        <v>9453</v>
      </c>
      <c r="C7792" t="s">
        <v>9454</v>
      </c>
      <c r="D7792" t="s">
        <v>9455</v>
      </c>
      <c r="E7792" s="117">
        <v>43031</v>
      </c>
      <c r="F7792" s="118">
        <v>0.4949305555555556</v>
      </c>
      <c r="G7792" t="s">
        <v>3854</v>
      </c>
      <c r="H7792">
        <v>6</v>
      </c>
      <c r="I7792">
        <v>14</v>
      </c>
      <c r="J7792" t="s">
        <v>4039</v>
      </c>
      <c r="L7792" t="s">
        <v>644</v>
      </c>
    </row>
    <row r="7793" spans="1:12" x14ac:dyDescent="0.25">
      <c r="A7793" t="s">
        <v>9456</v>
      </c>
      <c r="B7793" t="s">
        <v>9453</v>
      </c>
      <c r="C7793" t="s">
        <v>9454</v>
      </c>
      <c r="D7793" t="s">
        <v>9455</v>
      </c>
      <c r="E7793" s="117">
        <v>43031</v>
      </c>
      <c r="F7793" s="118">
        <v>0.4949305555555556</v>
      </c>
      <c r="G7793" t="s">
        <v>3854</v>
      </c>
      <c r="H7793">
        <v>6</v>
      </c>
      <c r="I7793">
        <v>22</v>
      </c>
      <c r="J7793" t="s">
        <v>4039</v>
      </c>
      <c r="L7793" t="s">
        <v>383</v>
      </c>
    </row>
    <row r="7794" spans="1:12" x14ac:dyDescent="0.25">
      <c r="A7794" t="s">
        <v>9456</v>
      </c>
      <c r="B7794" t="s">
        <v>9453</v>
      </c>
      <c r="C7794" t="s">
        <v>9454</v>
      </c>
      <c r="D7794" t="s">
        <v>9455</v>
      </c>
      <c r="E7794" s="117">
        <v>43031</v>
      </c>
      <c r="F7794" s="118">
        <v>0.4949305555555556</v>
      </c>
      <c r="G7794" t="s">
        <v>3854</v>
      </c>
      <c r="H7794">
        <v>6</v>
      </c>
      <c r="I7794">
        <v>23</v>
      </c>
      <c r="J7794" t="s">
        <v>4039</v>
      </c>
      <c r="L7794">
        <v>30</v>
      </c>
    </row>
    <row r="7795" spans="1:12" x14ac:dyDescent="0.25">
      <c r="A7795" t="s">
        <v>9456</v>
      </c>
      <c r="B7795" t="s">
        <v>9453</v>
      </c>
      <c r="C7795" t="s">
        <v>9454</v>
      </c>
      <c r="D7795" t="s">
        <v>9455</v>
      </c>
      <c r="E7795" s="117">
        <v>43031</v>
      </c>
      <c r="F7795" s="118">
        <v>0.4949305555555556</v>
      </c>
      <c r="G7795" t="s">
        <v>3854</v>
      </c>
      <c r="H7795">
        <v>6</v>
      </c>
      <c r="I7795">
        <v>24</v>
      </c>
      <c r="J7795" t="s">
        <v>4039</v>
      </c>
      <c r="L7795" t="s">
        <v>104</v>
      </c>
    </row>
    <row r="7796" spans="1:12" x14ac:dyDescent="0.25">
      <c r="A7796" t="s">
        <v>9456</v>
      </c>
      <c r="B7796" t="s">
        <v>9453</v>
      </c>
      <c r="C7796" t="s">
        <v>9454</v>
      </c>
      <c r="D7796" t="s">
        <v>9455</v>
      </c>
      <c r="E7796" s="117">
        <v>43031</v>
      </c>
      <c r="F7796" s="118">
        <v>0.4949305555555556</v>
      </c>
      <c r="G7796" t="s">
        <v>3854</v>
      </c>
      <c r="H7796">
        <v>6</v>
      </c>
      <c r="I7796">
        <v>25</v>
      </c>
      <c r="J7796" t="s">
        <v>4039</v>
      </c>
      <c r="L7796">
        <v>30</v>
      </c>
    </row>
    <row r="7797" spans="1:12" x14ac:dyDescent="0.25">
      <c r="A7797" t="s">
        <v>9456</v>
      </c>
      <c r="B7797" t="s">
        <v>9453</v>
      </c>
      <c r="C7797" t="s">
        <v>9454</v>
      </c>
      <c r="D7797" t="s">
        <v>9455</v>
      </c>
      <c r="E7797" s="117">
        <v>43031</v>
      </c>
      <c r="F7797" s="118">
        <v>0.49494212962962963</v>
      </c>
      <c r="G7797" t="s">
        <v>3854</v>
      </c>
      <c r="H7797">
        <v>6</v>
      </c>
      <c r="I7797">
        <v>26</v>
      </c>
      <c r="J7797" t="s">
        <v>4039</v>
      </c>
      <c r="L7797" t="s">
        <v>382</v>
      </c>
    </row>
    <row r="7798" spans="1:12" x14ac:dyDescent="0.25">
      <c r="A7798" t="s">
        <v>9456</v>
      </c>
      <c r="B7798" t="s">
        <v>9453</v>
      </c>
      <c r="C7798" t="s">
        <v>9454</v>
      </c>
      <c r="D7798" t="s">
        <v>9455</v>
      </c>
      <c r="E7798" s="117">
        <v>43031</v>
      </c>
      <c r="F7798" s="118">
        <v>0.49494212962962963</v>
      </c>
      <c r="G7798" t="s">
        <v>3854</v>
      </c>
      <c r="H7798">
        <v>6</v>
      </c>
      <c r="I7798">
        <v>27</v>
      </c>
      <c r="J7798" t="s">
        <v>4039</v>
      </c>
      <c r="L7798">
        <v>20</v>
      </c>
    </row>
    <row r="7799" spans="1:12" x14ac:dyDescent="0.25">
      <c r="A7799" t="s">
        <v>9456</v>
      </c>
      <c r="B7799" t="s">
        <v>9453</v>
      </c>
      <c r="C7799" t="s">
        <v>9454</v>
      </c>
      <c r="D7799" t="s">
        <v>9455</v>
      </c>
      <c r="E7799" s="117">
        <v>43031</v>
      </c>
      <c r="F7799" s="118">
        <v>0.49494212962962963</v>
      </c>
      <c r="G7799" t="s">
        <v>3854</v>
      </c>
      <c r="H7799">
        <v>6</v>
      </c>
      <c r="I7799">
        <v>28</v>
      </c>
      <c r="J7799" t="s">
        <v>4039</v>
      </c>
      <c r="L7799" t="s">
        <v>122</v>
      </c>
    </row>
    <row r="7800" spans="1:12" x14ac:dyDescent="0.25">
      <c r="A7800" t="s">
        <v>9456</v>
      </c>
      <c r="B7800" t="s">
        <v>9453</v>
      </c>
      <c r="C7800" t="s">
        <v>9454</v>
      </c>
      <c r="D7800" t="s">
        <v>9455</v>
      </c>
      <c r="E7800" s="117">
        <v>43031</v>
      </c>
      <c r="F7800" s="118">
        <v>0.49494212962962963</v>
      </c>
      <c r="G7800" t="s">
        <v>3854</v>
      </c>
      <c r="H7800">
        <v>6</v>
      </c>
      <c r="I7800">
        <v>29</v>
      </c>
      <c r="J7800" t="s">
        <v>4039</v>
      </c>
      <c r="L7800">
        <v>19</v>
      </c>
    </row>
    <row r="7801" spans="1:12" x14ac:dyDescent="0.25">
      <c r="A7801" t="s">
        <v>9456</v>
      </c>
      <c r="B7801" t="s">
        <v>9453</v>
      </c>
      <c r="C7801" t="s">
        <v>9454</v>
      </c>
      <c r="D7801" t="s">
        <v>9455</v>
      </c>
      <c r="E7801" s="117">
        <v>43031</v>
      </c>
      <c r="F7801" s="118">
        <v>0.49494212962962963</v>
      </c>
      <c r="G7801" t="s">
        <v>3854</v>
      </c>
      <c r="H7801">
        <v>6</v>
      </c>
      <c r="I7801">
        <v>30</v>
      </c>
      <c r="J7801" t="s">
        <v>4039</v>
      </c>
      <c r="L7801" t="s">
        <v>349</v>
      </c>
    </row>
    <row r="7802" spans="1:12" x14ac:dyDescent="0.25">
      <c r="A7802" t="s">
        <v>9456</v>
      </c>
      <c r="B7802" t="s">
        <v>9453</v>
      </c>
      <c r="C7802" t="s">
        <v>9454</v>
      </c>
      <c r="D7802" t="s">
        <v>9455</v>
      </c>
      <c r="E7802" s="117">
        <v>43031</v>
      </c>
      <c r="F7802" s="118">
        <v>0.49494212962962963</v>
      </c>
      <c r="G7802" t="s">
        <v>3854</v>
      </c>
      <c r="H7802">
        <v>6</v>
      </c>
      <c r="I7802">
        <v>31</v>
      </c>
      <c r="J7802" t="s">
        <v>4039</v>
      </c>
      <c r="L7802">
        <v>1</v>
      </c>
    </row>
    <row r="7803" spans="1:12" x14ac:dyDescent="0.25">
      <c r="A7803" t="s">
        <v>9456</v>
      </c>
      <c r="B7803" t="s">
        <v>9453</v>
      </c>
      <c r="C7803" t="s">
        <v>9454</v>
      </c>
      <c r="D7803" t="s">
        <v>9455</v>
      </c>
      <c r="E7803" s="117">
        <v>43031</v>
      </c>
      <c r="F7803" s="118">
        <v>0.49494212962962963</v>
      </c>
      <c r="G7803" t="s">
        <v>3854</v>
      </c>
      <c r="H7803">
        <v>6</v>
      </c>
      <c r="I7803">
        <v>35</v>
      </c>
      <c r="J7803" t="s">
        <v>4039</v>
      </c>
      <c r="L7803" t="s">
        <v>393</v>
      </c>
    </row>
    <row r="7804" spans="1:12" x14ac:dyDescent="0.25">
      <c r="A7804" t="s">
        <v>9456</v>
      </c>
      <c r="B7804" t="s">
        <v>9453</v>
      </c>
      <c r="C7804" t="s">
        <v>9454</v>
      </c>
      <c r="D7804" t="s">
        <v>9455</v>
      </c>
      <c r="E7804" s="117">
        <v>43031</v>
      </c>
      <c r="F7804" s="118">
        <v>0.49495370370370373</v>
      </c>
      <c r="G7804" t="s">
        <v>3854</v>
      </c>
      <c r="H7804">
        <v>6</v>
      </c>
      <c r="I7804">
        <v>36</v>
      </c>
      <c r="J7804" t="s">
        <v>4039</v>
      </c>
      <c r="L7804" t="s">
        <v>4031</v>
      </c>
    </row>
    <row r="7805" spans="1:12" x14ac:dyDescent="0.25">
      <c r="A7805" t="s">
        <v>9456</v>
      </c>
      <c r="B7805" t="s">
        <v>9453</v>
      </c>
      <c r="C7805" t="s">
        <v>9454</v>
      </c>
      <c r="D7805" t="s">
        <v>9455</v>
      </c>
      <c r="E7805" s="117">
        <v>43031</v>
      </c>
      <c r="F7805" s="118">
        <v>0.49495370370370373</v>
      </c>
      <c r="G7805" t="s">
        <v>3854</v>
      </c>
      <c r="H7805">
        <v>7</v>
      </c>
      <c r="I7805">
        <v>1</v>
      </c>
      <c r="L7805" t="s">
        <v>4040</v>
      </c>
    </row>
    <row r="7806" spans="1:12" x14ac:dyDescent="0.25">
      <c r="A7806" t="s">
        <v>9456</v>
      </c>
      <c r="B7806" t="s">
        <v>9453</v>
      </c>
      <c r="C7806" t="s">
        <v>9454</v>
      </c>
      <c r="D7806" t="s">
        <v>9455</v>
      </c>
      <c r="E7806" s="117">
        <v>43031</v>
      </c>
      <c r="F7806" s="118">
        <v>0.49496527777777777</v>
      </c>
      <c r="G7806" t="s">
        <v>3854</v>
      </c>
      <c r="H7806">
        <v>7</v>
      </c>
      <c r="I7806">
        <v>4</v>
      </c>
      <c r="J7806" t="s">
        <v>4040</v>
      </c>
      <c r="L7806" t="s">
        <v>2977</v>
      </c>
    </row>
    <row r="7807" spans="1:12" x14ac:dyDescent="0.25">
      <c r="A7807" t="s">
        <v>9456</v>
      </c>
      <c r="B7807" t="s">
        <v>9453</v>
      </c>
      <c r="C7807" t="s">
        <v>9454</v>
      </c>
      <c r="D7807" t="s">
        <v>9455</v>
      </c>
      <c r="E7807" s="117">
        <v>43031</v>
      </c>
      <c r="F7807" s="118">
        <v>0.49496527777777777</v>
      </c>
      <c r="G7807" t="s">
        <v>3854</v>
      </c>
      <c r="H7807">
        <v>7</v>
      </c>
      <c r="I7807">
        <v>5</v>
      </c>
      <c r="J7807" t="s">
        <v>4040</v>
      </c>
      <c r="L7807" t="s">
        <v>26452</v>
      </c>
    </row>
    <row r="7808" spans="1:12" x14ac:dyDescent="0.25">
      <c r="A7808" t="s">
        <v>9456</v>
      </c>
      <c r="B7808" t="s">
        <v>9453</v>
      </c>
      <c r="C7808" t="s">
        <v>9454</v>
      </c>
      <c r="D7808" t="s">
        <v>9455</v>
      </c>
      <c r="E7808" s="117">
        <v>43031</v>
      </c>
      <c r="F7808" s="118">
        <v>0.49496527777777777</v>
      </c>
      <c r="G7808" t="s">
        <v>3854</v>
      </c>
      <c r="H7808">
        <v>7</v>
      </c>
      <c r="I7808">
        <v>6</v>
      </c>
      <c r="J7808" t="s">
        <v>4040</v>
      </c>
      <c r="L7808">
        <v>0</v>
      </c>
    </row>
    <row r="7809" spans="1:12" x14ac:dyDescent="0.25">
      <c r="A7809" t="s">
        <v>9456</v>
      </c>
      <c r="B7809" t="s">
        <v>9453</v>
      </c>
      <c r="C7809" t="s">
        <v>9454</v>
      </c>
      <c r="D7809" t="s">
        <v>9455</v>
      </c>
      <c r="E7809" s="117">
        <v>43031</v>
      </c>
      <c r="F7809" s="118">
        <v>0.49496527777777777</v>
      </c>
      <c r="G7809" t="s">
        <v>3854</v>
      </c>
      <c r="H7809">
        <v>7</v>
      </c>
      <c r="I7809">
        <v>7</v>
      </c>
      <c r="J7809" t="s">
        <v>4040</v>
      </c>
      <c r="L7809">
        <v>100</v>
      </c>
    </row>
    <row r="7810" spans="1:12" x14ac:dyDescent="0.25">
      <c r="A7810" t="s">
        <v>9456</v>
      </c>
      <c r="B7810" t="s">
        <v>9453</v>
      </c>
      <c r="C7810" t="s">
        <v>9454</v>
      </c>
      <c r="D7810" t="s">
        <v>9455</v>
      </c>
      <c r="E7810" s="117">
        <v>43031</v>
      </c>
      <c r="F7810" s="118">
        <v>0.49496527777777777</v>
      </c>
      <c r="G7810" t="s">
        <v>3854</v>
      </c>
      <c r="H7810">
        <v>7</v>
      </c>
      <c r="I7810">
        <v>9</v>
      </c>
      <c r="J7810" t="s">
        <v>4040</v>
      </c>
      <c r="L7810" t="s">
        <v>25904</v>
      </c>
    </row>
    <row r="7811" spans="1:12" x14ac:dyDescent="0.25">
      <c r="A7811" t="s">
        <v>9456</v>
      </c>
      <c r="B7811" t="s">
        <v>9453</v>
      </c>
      <c r="C7811" t="s">
        <v>9454</v>
      </c>
      <c r="D7811" t="s">
        <v>9455</v>
      </c>
      <c r="E7811" s="117">
        <v>43031</v>
      </c>
      <c r="F7811" s="118">
        <v>0.49497685185185186</v>
      </c>
      <c r="G7811" t="s">
        <v>3854</v>
      </c>
      <c r="H7811">
        <v>7</v>
      </c>
      <c r="I7811">
        <v>13</v>
      </c>
      <c r="J7811" t="s">
        <v>4040</v>
      </c>
      <c r="L7811" t="s">
        <v>638</v>
      </c>
    </row>
    <row r="7812" spans="1:12" x14ac:dyDescent="0.25">
      <c r="A7812" t="s">
        <v>9456</v>
      </c>
      <c r="B7812" t="s">
        <v>9453</v>
      </c>
      <c r="C7812" t="s">
        <v>9454</v>
      </c>
      <c r="D7812" t="s">
        <v>9455</v>
      </c>
      <c r="E7812" s="117">
        <v>43031</v>
      </c>
      <c r="F7812" s="118">
        <v>0.49497685185185186</v>
      </c>
      <c r="G7812" t="s">
        <v>3854</v>
      </c>
      <c r="H7812">
        <v>7</v>
      </c>
      <c r="I7812">
        <v>14</v>
      </c>
      <c r="J7812" t="s">
        <v>4040</v>
      </c>
      <c r="L7812" t="s">
        <v>643</v>
      </c>
    </row>
    <row r="7813" spans="1:12" x14ac:dyDescent="0.25">
      <c r="A7813" t="s">
        <v>9456</v>
      </c>
      <c r="B7813" t="s">
        <v>9453</v>
      </c>
      <c r="C7813" t="s">
        <v>9454</v>
      </c>
      <c r="D7813" t="s">
        <v>9455</v>
      </c>
      <c r="E7813" s="117">
        <v>43031</v>
      </c>
      <c r="F7813" s="118">
        <v>0.49497685185185186</v>
      </c>
      <c r="G7813" t="s">
        <v>3854</v>
      </c>
      <c r="H7813">
        <v>7</v>
      </c>
      <c r="I7813">
        <v>15</v>
      </c>
      <c r="J7813" t="s">
        <v>4040</v>
      </c>
      <c r="L7813" t="s">
        <v>248</v>
      </c>
    </row>
    <row r="7814" spans="1:12" x14ac:dyDescent="0.25">
      <c r="A7814" t="s">
        <v>9456</v>
      </c>
      <c r="B7814" t="s">
        <v>9453</v>
      </c>
      <c r="C7814" t="s">
        <v>9454</v>
      </c>
      <c r="D7814" t="s">
        <v>9455</v>
      </c>
      <c r="E7814" s="117">
        <v>43031</v>
      </c>
      <c r="F7814" s="118">
        <v>0.49497685185185186</v>
      </c>
      <c r="G7814" t="s">
        <v>3854</v>
      </c>
      <c r="H7814">
        <v>7</v>
      </c>
      <c r="I7814">
        <v>22</v>
      </c>
      <c r="J7814" t="s">
        <v>4040</v>
      </c>
      <c r="L7814" t="s">
        <v>380</v>
      </c>
    </row>
    <row r="7815" spans="1:12" x14ac:dyDescent="0.25">
      <c r="A7815" t="s">
        <v>9456</v>
      </c>
      <c r="B7815" t="s">
        <v>9453</v>
      </c>
      <c r="C7815" t="s">
        <v>9454</v>
      </c>
      <c r="D7815" t="s">
        <v>9455</v>
      </c>
      <c r="E7815" s="117">
        <v>43031</v>
      </c>
      <c r="F7815" s="118">
        <v>0.49497685185185186</v>
      </c>
      <c r="G7815" t="s">
        <v>3854</v>
      </c>
      <c r="H7815">
        <v>7</v>
      </c>
      <c r="I7815">
        <v>23</v>
      </c>
      <c r="J7815" t="s">
        <v>4040</v>
      </c>
      <c r="L7815">
        <v>65</v>
      </c>
    </row>
    <row r="7816" spans="1:12" x14ac:dyDescent="0.25">
      <c r="A7816" t="s">
        <v>9456</v>
      </c>
      <c r="B7816" t="s">
        <v>9453</v>
      </c>
      <c r="C7816" t="s">
        <v>9454</v>
      </c>
      <c r="D7816" t="s">
        <v>9455</v>
      </c>
      <c r="E7816" s="117">
        <v>43031</v>
      </c>
      <c r="F7816" s="118">
        <v>0.49497685185185186</v>
      </c>
      <c r="G7816" t="s">
        <v>3854</v>
      </c>
      <c r="H7816">
        <v>7</v>
      </c>
      <c r="I7816">
        <v>24</v>
      </c>
      <c r="J7816" t="s">
        <v>4040</v>
      </c>
      <c r="L7816" t="s">
        <v>383</v>
      </c>
    </row>
    <row r="7817" spans="1:12" x14ac:dyDescent="0.25">
      <c r="A7817" t="s">
        <v>9456</v>
      </c>
      <c r="B7817" t="s">
        <v>9453</v>
      </c>
      <c r="C7817" t="s">
        <v>9454</v>
      </c>
      <c r="D7817" t="s">
        <v>9455</v>
      </c>
      <c r="E7817" s="117">
        <v>43031</v>
      </c>
      <c r="F7817" s="118">
        <v>0.49497685185185186</v>
      </c>
      <c r="G7817" t="s">
        <v>3854</v>
      </c>
      <c r="H7817">
        <v>7</v>
      </c>
      <c r="I7817">
        <v>25</v>
      </c>
      <c r="J7817" t="s">
        <v>4040</v>
      </c>
      <c r="L7817">
        <v>30</v>
      </c>
    </row>
    <row r="7818" spans="1:12" x14ac:dyDescent="0.25">
      <c r="A7818" t="s">
        <v>9456</v>
      </c>
      <c r="B7818" t="s">
        <v>9453</v>
      </c>
      <c r="C7818" t="s">
        <v>9454</v>
      </c>
      <c r="D7818" t="s">
        <v>9455</v>
      </c>
      <c r="E7818" s="117">
        <v>43031</v>
      </c>
      <c r="F7818" s="118">
        <v>0.49497685185185186</v>
      </c>
      <c r="G7818" t="s">
        <v>3854</v>
      </c>
      <c r="H7818">
        <v>7</v>
      </c>
      <c r="I7818">
        <v>26</v>
      </c>
      <c r="J7818" t="s">
        <v>4040</v>
      </c>
      <c r="L7818" t="s">
        <v>114</v>
      </c>
    </row>
    <row r="7819" spans="1:12" x14ac:dyDescent="0.25">
      <c r="A7819" t="s">
        <v>9456</v>
      </c>
      <c r="B7819" t="s">
        <v>9453</v>
      </c>
      <c r="C7819" t="s">
        <v>9454</v>
      </c>
      <c r="D7819" t="s">
        <v>9455</v>
      </c>
      <c r="E7819" s="117">
        <v>43031</v>
      </c>
      <c r="F7819" s="118">
        <v>0.4949884259259259</v>
      </c>
      <c r="G7819" t="s">
        <v>3854</v>
      </c>
      <c r="H7819">
        <v>7</v>
      </c>
      <c r="I7819">
        <v>27</v>
      </c>
      <c r="J7819" t="s">
        <v>4040</v>
      </c>
      <c r="L7819">
        <v>5</v>
      </c>
    </row>
    <row r="7820" spans="1:12" x14ac:dyDescent="0.25">
      <c r="A7820" t="s">
        <v>9456</v>
      </c>
      <c r="B7820" t="s">
        <v>9453</v>
      </c>
      <c r="C7820" t="s">
        <v>9454</v>
      </c>
      <c r="D7820" t="s">
        <v>9455</v>
      </c>
      <c r="E7820" s="117">
        <v>43031</v>
      </c>
      <c r="F7820" s="118">
        <v>0.4949884259259259</v>
      </c>
      <c r="G7820" t="s">
        <v>3854</v>
      </c>
      <c r="H7820">
        <v>7</v>
      </c>
      <c r="I7820">
        <v>35</v>
      </c>
      <c r="J7820" t="s">
        <v>4040</v>
      </c>
      <c r="L7820" t="s">
        <v>391</v>
      </c>
    </row>
    <row r="7821" spans="1:12" x14ac:dyDescent="0.25">
      <c r="A7821" t="s">
        <v>9456</v>
      </c>
      <c r="B7821" t="s">
        <v>9453</v>
      </c>
      <c r="C7821" t="s">
        <v>9454</v>
      </c>
      <c r="D7821" t="s">
        <v>9455</v>
      </c>
      <c r="E7821" s="117">
        <v>43031</v>
      </c>
      <c r="F7821" s="118">
        <v>0.4949884259259259</v>
      </c>
      <c r="G7821" t="s">
        <v>3854</v>
      </c>
      <c r="H7821">
        <v>7</v>
      </c>
      <c r="I7821">
        <v>36</v>
      </c>
      <c r="J7821" t="s">
        <v>4040</v>
      </c>
      <c r="L7821" t="s">
        <v>4102</v>
      </c>
    </row>
    <row r="7822" spans="1:12" x14ac:dyDescent="0.25">
      <c r="A7822" t="s">
        <v>9456</v>
      </c>
      <c r="B7822" t="s">
        <v>9453</v>
      </c>
      <c r="C7822" t="s">
        <v>9454</v>
      </c>
      <c r="D7822" t="s">
        <v>9455</v>
      </c>
      <c r="E7822" s="117">
        <v>43031</v>
      </c>
      <c r="F7822" s="118">
        <v>0.4949884259259259</v>
      </c>
      <c r="G7822" t="s">
        <v>3854</v>
      </c>
      <c r="H7822">
        <v>7</v>
      </c>
      <c r="I7822">
        <v>38</v>
      </c>
      <c r="J7822" t="s">
        <v>4040</v>
      </c>
      <c r="L7822" t="s">
        <v>26453</v>
      </c>
    </row>
    <row r="7823" spans="1:12" x14ac:dyDescent="0.25">
      <c r="A7823" t="s">
        <v>9456</v>
      </c>
      <c r="B7823" t="s">
        <v>9453</v>
      </c>
      <c r="C7823" t="s">
        <v>9454</v>
      </c>
      <c r="D7823" t="s">
        <v>9455</v>
      </c>
      <c r="E7823" s="117">
        <v>43031</v>
      </c>
      <c r="F7823" s="118">
        <v>0.49500000000000005</v>
      </c>
      <c r="G7823" t="s">
        <v>3854</v>
      </c>
      <c r="H7823">
        <v>8</v>
      </c>
      <c r="I7823">
        <v>1</v>
      </c>
      <c r="L7823" t="s">
        <v>4041</v>
      </c>
    </row>
    <row r="7824" spans="1:12" x14ac:dyDescent="0.25">
      <c r="A7824" t="s">
        <v>9456</v>
      </c>
      <c r="B7824" t="s">
        <v>9453</v>
      </c>
      <c r="C7824" t="s">
        <v>9454</v>
      </c>
      <c r="D7824" t="s">
        <v>9455</v>
      </c>
      <c r="E7824" s="117">
        <v>43031</v>
      </c>
      <c r="F7824" s="118">
        <v>0.49500000000000005</v>
      </c>
      <c r="G7824" t="s">
        <v>3854</v>
      </c>
      <c r="H7824">
        <v>8</v>
      </c>
      <c r="I7824">
        <v>4</v>
      </c>
      <c r="J7824" t="s">
        <v>4041</v>
      </c>
      <c r="L7824" t="s">
        <v>2977</v>
      </c>
    </row>
    <row r="7825" spans="1:12" x14ac:dyDescent="0.25">
      <c r="A7825" t="s">
        <v>9456</v>
      </c>
      <c r="B7825" t="s">
        <v>9453</v>
      </c>
      <c r="C7825" t="s">
        <v>9454</v>
      </c>
      <c r="D7825" t="s">
        <v>9455</v>
      </c>
      <c r="E7825" s="117">
        <v>43031</v>
      </c>
      <c r="F7825" s="118">
        <v>0.49500000000000005</v>
      </c>
      <c r="G7825" t="s">
        <v>3854</v>
      </c>
      <c r="H7825">
        <v>8</v>
      </c>
      <c r="I7825">
        <v>5</v>
      </c>
      <c r="J7825" t="s">
        <v>4041</v>
      </c>
      <c r="L7825" t="s">
        <v>4089</v>
      </c>
    </row>
    <row r="7826" spans="1:12" x14ac:dyDescent="0.25">
      <c r="A7826" t="s">
        <v>9456</v>
      </c>
      <c r="B7826" t="s">
        <v>9453</v>
      </c>
      <c r="C7826" t="s">
        <v>9454</v>
      </c>
      <c r="D7826" t="s">
        <v>9455</v>
      </c>
      <c r="E7826" s="117">
        <v>43031</v>
      </c>
      <c r="F7826" s="118">
        <v>0.49501157407407409</v>
      </c>
      <c r="G7826" t="s">
        <v>3854</v>
      </c>
      <c r="H7826">
        <v>8</v>
      </c>
      <c r="I7826">
        <v>6</v>
      </c>
      <c r="J7826" t="s">
        <v>4041</v>
      </c>
      <c r="L7826">
        <v>0</v>
      </c>
    </row>
    <row r="7827" spans="1:12" x14ac:dyDescent="0.25">
      <c r="A7827" t="s">
        <v>9456</v>
      </c>
      <c r="B7827" t="s">
        <v>9453</v>
      </c>
      <c r="C7827" t="s">
        <v>9454</v>
      </c>
      <c r="D7827" t="s">
        <v>9455</v>
      </c>
      <c r="E7827" s="117">
        <v>43031</v>
      </c>
      <c r="F7827" s="118">
        <v>0.49501157407407409</v>
      </c>
      <c r="G7827" t="s">
        <v>3854</v>
      </c>
      <c r="H7827">
        <v>8</v>
      </c>
      <c r="I7827">
        <v>7</v>
      </c>
      <c r="J7827" t="s">
        <v>4041</v>
      </c>
      <c r="L7827">
        <v>100</v>
      </c>
    </row>
    <row r="7828" spans="1:12" x14ac:dyDescent="0.25">
      <c r="A7828" t="s">
        <v>9456</v>
      </c>
      <c r="B7828" t="s">
        <v>9453</v>
      </c>
      <c r="C7828" t="s">
        <v>9454</v>
      </c>
      <c r="D7828" t="s">
        <v>9455</v>
      </c>
      <c r="E7828" s="117">
        <v>43031</v>
      </c>
      <c r="F7828" s="118">
        <v>0.49501157407407409</v>
      </c>
      <c r="G7828" t="s">
        <v>3854</v>
      </c>
      <c r="H7828">
        <v>8</v>
      </c>
      <c r="I7828">
        <v>9</v>
      </c>
      <c r="J7828" t="s">
        <v>4041</v>
      </c>
      <c r="L7828" t="s">
        <v>25904</v>
      </c>
    </row>
    <row r="7829" spans="1:12" x14ac:dyDescent="0.25">
      <c r="A7829" t="s">
        <v>9456</v>
      </c>
      <c r="B7829" t="s">
        <v>9453</v>
      </c>
      <c r="C7829" t="s">
        <v>9454</v>
      </c>
      <c r="D7829" t="s">
        <v>9455</v>
      </c>
      <c r="E7829" s="117">
        <v>43031</v>
      </c>
      <c r="F7829" s="118">
        <v>0.49501157407407409</v>
      </c>
      <c r="G7829" t="s">
        <v>3854</v>
      </c>
      <c r="H7829">
        <v>8</v>
      </c>
      <c r="I7829">
        <v>13</v>
      </c>
      <c r="J7829" t="s">
        <v>4041</v>
      </c>
      <c r="L7829" t="s">
        <v>637</v>
      </c>
    </row>
    <row r="7830" spans="1:12" x14ac:dyDescent="0.25">
      <c r="A7830" t="s">
        <v>9456</v>
      </c>
      <c r="B7830" t="s">
        <v>9453</v>
      </c>
      <c r="C7830" t="s">
        <v>9454</v>
      </c>
      <c r="D7830" t="s">
        <v>9455</v>
      </c>
      <c r="E7830" s="117">
        <v>43031</v>
      </c>
      <c r="F7830" s="118">
        <v>0.49501157407407409</v>
      </c>
      <c r="G7830" t="s">
        <v>3854</v>
      </c>
      <c r="H7830">
        <v>8</v>
      </c>
      <c r="I7830">
        <v>14</v>
      </c>
      <c r="J7830" t="s">
        <v>4041</v>
      </c>
      <c r="L7830" t="s">
        <v>644</v>
      </c>
    </row>
    <row r="7831" spans="1:12" x14ac:dyDescent="0.25">
      <c r="A7831" t="s">
        <v>9456</v>
      </c>
      <c r="B7831" t="s">
        <v>9453</v>
      </c>
      <c r="C7831" t="s">
        <v>9454</v>
      </c>
      <c r="D7831" t="s">
        <v>9455</v>
      </c>
      <c r="E7831" s="117">
        <v>43031</v>
      </c>
      <c r="F7831" s="118">
        <v>0.49501157407407409</v>
      </c>
      <c r="G7831" t="s">
        <v>3854</v>
      </c>
      <c r="H7831">
        <v>8</v>
      </c>
      <c r="I7831">
        <v>22</v>
      </c>
      <c r="J7831" t="s">
        <v>4041</v>
      </c>
      <c r="L7831" t="s">
        <v>383</v>
      </c>
    </row>
    <row r="7832" spans="1:12" x14ac:dyDescent="0.25">
      <c r="A7832" t="s">
        <v>9456</v>
      </c>
      <c r="B7832" t="s">
        <v>9453</v>
      </c>
      <c r="C7832" t="s">
        <v>9454</v>
      </c>
      <c r="D7832" t="s">
        <v>9455</v>
      </c>
      <c r="E7832" s="117">
        <v>43031</v>
      </c>
      <c r="F7832" s="118">
        <v>0.49502314814814818</v>
      </c>
      <c r="G7832" t="s">
        <v>3854</v>
      </c>
      <c r="H7832">
        <v>8</v>
      </c>
      <c r="I7832">
        <v>23</v>
      </c>
      <c r="J7832" t="s">
        <v>4041</v>
      </c>
      <c r="L7832">
        <v>30</v>
      </c>
    </row>
    <row r="7833" spans="1:12" x14ac:dyDescent="0.25">
      <c r="A7833" t="s">
        <v>9456</v>
      </c>
      <c r="B7833" t="s">
        <v>9453</v>
      </c>
      <c r="C7833" t="s">
        <v>9454</v>
      </c>
      <c r="D7833" t="s">
        <v>9455</v>
      </c>
      <c r="E7833" s="117">
        <v>43031</v>
      </c>
      <c r="F7833" s="118">
        <v>0.49502314814814818</v>
      </c>
      <c r="G7833" t="s">
        <v>3854</v>
      </c>
      <c r="H7833">
        <v>8</v>
      </c>
      <c r="I7833">
        <v>24</v>
      </c>
      <c r="J7833" t="s">
        <v>4041</v>
      </c>
      <c r="L7833" t="s">
        <v>104</v>
      </c>
    </row>
    <row r="7834" spans="1:12" x14ac:dyDescent="0.25">
      <c r="A7834" t="s">
        <v>9456</v>
      </c>
      <c r="B7834" t="s">
        <v>9453</v>
      </c>
      <c r="C7834" t="s">
        <v>9454</v>
      </c>
      <c r="D7834" t="s">
        <v>9455</v>
      </c>
      <c r="E7834" s="117">
        <v>43031</v>
      </c>
      <c r="F7834" s="118">
        <v>0.49502314814814818</v>
      </c>
      <c r="G7834" t="s">
        <v>3854</v>
      </c>
      <c r="H7834">
        <v>8</v>
      </c>
      <c r="I7834">
        <v>25</v>
      </c>
      <c r="J7834" t="s">
        <v>4041</v>
      </c>
      <c r="L7834">
        <v>30</v>
      </c>
    </row>
    <row r="7835" spans="1:12" x14ac:dyDescent="0.25">
      <c r="A7835" t="s">
        <v>9456</v>
      </c>
      <c r="B7835" t="s">
        <v>9453</v>
      </c>
      <c r="C7835" t="s">
        <v>9454</v>
      </c>
      <c r="D7835" t="s">
        <v>9455</v>
      </c>
      <c r="E7835" s="117">
        <v>43031</v>
      </c>
      <c r="F7835" s="118">
        <v>0.49502314814814818</v>
      </c>
      <c r="G7835" t="s">
        <v>3854</v>
      </c>
      <c r="H7835">
        <v>8</v>
      </c>
      <c r="I7835">
        <v>26</v>
      </c>
      <c r="J7835" t="s">
        <v>4041</v>
      </c>
      <c r="L7835" t="s">
        <v>382</v>
      </c>
    </row>
    <row r="7836" spans="1:12" x14ac:dyDescent="0.25">
      <c r="A7836" t="s">
        <v>9456</v>
      </c>
      <c r="B7836" t="s">
        <v>9453</v>
      </c>
      <c r="C7836" t="s">
        <v>9454</v>
      </c>
      <c r="D7836" t="s">
        <v>9455</v>
      </c>
      <c r="E7836" s="117">
        <v>43031</v>
      </c>
      <c r="F7836" s="118">
        <v>0.49502314814814818</v>
      </c>
      <c r="G7836" t="s">
        <v>3854</v>
      </c>
      <c r="H7836">
        <v>8</v>
      </c>
      <c r="I7836">
        <v>27</v>
      </c>
      <c r="J7836" t="s">
        <v>4041</v>
      </c>
      <c r="L7836">
        <v>20</v>
      </c>
    </row>
    <row r="7837" spans="1:12" x14ac:dyDescent="0.25">
      <c r="A7837" t="s">
        <v>9456</v>
      </c>
      <c r="B7837" t="s">
        <v>9453</v>
      </c>
      <c r="C7837" t="s">
        <v>9454</v>
      </c>
      <c r="D7837" t="s">
        <v>9455</v>
      </c>
      <c r="E7837" s="117">
        <v>43031</v>
      </c>
      <c r="F7837" s="118">
        <v>0.49502314814814818</v>
      </c>
      <c r="G7837" t="s">
        <v>3854</v>
      </c>
      <c r="H7837">
        <v>8</v>
      </c>
      <c r="I7837">
        <v>28</v>
      </c>
      <c r="J7837" t="s">
        <v>4041</v>
      </c>
      <c r="L7837" t="s">
        <v>122</v>
      </c>
    </row>
    <row r="7838" spans="1:12" x14ac:dyDescent="0.25">
      <c r="A7838" t="s">
        <v>9456</v>
      </c>
      <c r="B7838" t="s">
        <v>9453</v>
      </c>
      <c r="C7838" t="s">
        <v>9454</v>
      </c>
      <c r="D7838" t="s">
        <v>9455</v>
      </c>
      <c r="E7838" s="117">
        <v>43031</v>
      </c>
      <c r="F7838" s="118">
        <v>0.49502314814814818</v>
      </c>
      <c r="G7838" t="s">
        <v>3854</v>
      </c>
      <c r="H7838">
        <v>8</v>
      </c>
      <c r="I7838">
        <v>29</v>
      </c>
      <c r="J7838" t="s">
        <v>4041</v>
      </c>
      <c r="L7838">
        <v>20</v>
      </c>
    </row>
    <row r="7839" spans="1:12" x14ac:dyDescent="0.25">
      <c r="A7839" t="s">
        <v>9456</v>
      </c>
      <c r="B7839" t="s">
        <v>9453</v>
      </c>
      <c r="C7839" t="s">
        <v>9454</v>
      </c>
      <c r="D7839" t="s">
        <v>9455</v>
      </c>
      <c r="E7839" s="117">
        <v>43031</v>
      </c>
      <c r="F7839" s="118">
        <v>0.49503472222222222</v>
      </c>
      <c r="G7839" t="s">
        <v>3854</v>
      </c>
      <c r="H7839">
        <v>8</v>
      </c>
      <c r="I7839">
        <v>35</v>
      </c>
      <c r="J7839" t="s">
        <v>4041</v>
      </c>
      <c r="L7839" t="s">
        <v>393</v>
      </c>
    </row>
    <row r="7840" spans="1:12" x14ac:dyDescent="0.25">
      <c r="A7840" t="s">
        <v>9456</v>
      </c>
      <c r="B7840" t="s">
        <v>9453</v>
      </c>
      <c r="C7840" t="s">
        <v>9454</v>
      </c>
      <c r="D7840" t="s">
        <v>9455</v>
      </c>
      <c r="E7840" s="117">
        <v>43031</v>
      </c>
      <c r="F7840" s="118">
        <v>0.49503472222222222</v>
      </c>
      <c r="G7840" t="s">
        <v>3854</v>
      </c>
      <c r="H7840">
        <v>8</v>
      </c>
      <c r="I7840">
        <v>36</v>
      </c>
      <c r="J7840" t="s">
        <v>4041</v>
      </c>
      <c r="L7840" t="s">
        <v>4031</v>
      </c>
    </row>
    <row r="7841" spans="1:12" x14ac:dyDescent="0.25">
      <c r="A7841" t="s">
        <v>9456</v>
      </c>
      <c r="B7841" t="s">
        <v>9453</v>
      </c>
      <c r="C7841" t="s">
        <v>9454</v>
      </c>
      <c r="D7841" t="s">
        <v>9455</v>
      </c>
      <c r="E7841" s="117">
        <v>43031</v>
      </c>
      <c r="F7841" s="118">
        <v>0.49504629629629626</v>
      </c>
      <c r="G7841" t="s">
        <v>3854</v>
      </c>
      <c r="H7841">
        <v>9</v>
      </c>
      <c r="I7841">
        <v>1</v>
      </c>
      <c r="L7841" t="s">
        <v>4042</v>
      </c>
    </row>
    <row r="7842" spans="1:12" x14ac:dyDescent="0.25">
      <c r="A7842" t="s">
        <v>9456</v>
      </c>
      <c r="B7842" t="s">
        <v>9453</v>
      </c>
      <c r="C7842" t="s">
        <v>9454</v>
      </c>
      <c r="D7842" t="s">
        <v>9455</v>
      </c>
      <c r="E7842" s="117">
        <v>43031</v>
      </c>
      <c r="F7842" s="118">
        <v>0.49504629629629626</v>
      </c>
      <c r="G7842" t="s">
        <v>3854</v>
      </c>
      <c r="H7842">
        <v>9</v>
      </c>
      <c r="I7842">
        <v>4</v>
      </c>
      <c r="J7842" t="s">
        <v>4042</v>
      </c>
      <c r="L7842" t="s">
        <v>2985</v>
      </c>
    </row>
    <row r="7843" spans="1:12" x14ac:dyDescent="0.25">
      <c r="A7843" t="s">
        <v>9456</v>
      </c>
      <c r="B7843" t="s">
        <v>9453</v>
      </c>
      <c r="C7843" t="s">
        <v>9454</v>
      </c>
      <c r="D7843" t="s">
        <v>9455</v>
      </c>
      <c r="E7843" s="117">
        <v>43031</v>
      </c>
      <c r="F7843" s="118">
        <v>0.49504629629629626</v>
      </c>
      <c r="G7843" t="s">
        <v>3854</v>
      </c>
      <c r="H7843">
        <v>9</v>
      </c>
      <c r="I7843">
        <v>5</v>
      </c>
      <c r="J7843" t="s">
        <v>4042</v>
      </c>
      <c r="L7843" t="s">
        <v>2754</v>
      </c>
    </row>
    <row r="7844" spans="1:12" x14ac:dyDescent="0.25">
      <c r="A7844" t="s">
        <v>9456</v>
      </c>
      <c r="B7844" t="s">
        <v>9453</v>
      </c>
      <c r="C7844" t="s">
        <v>9454</v>
      </c>
      <c r="D7844" t="s">
        <v>9455</v>
      </c>
      <c r="E7844" s="117">
        <v>43031</v>
      </c>
      <c r="F7844" s="118">
        <v>0.49504629629629626</v>
      </c>
      <c r="G7844" t="s">
        <v>3854</v>
      </c>
      <c r="H7844">
        <v>9</v>
      </c>
      <c r="I7844">
        <v>6</v>
      </c>
      <c r="J7844" t="s">
        <v>4042</v>
      </c>
      <c r="L7844">
        <v>0</v>
      </c>
    </row>
    <row r="7845" spans="1:12" x14ac:dyDescent="0.25">
      <c r="A7845" t="s">
        <v>9456</v>
      </c>
      <c r="B7845" t="s">
        <v>9453</v>
      </c>
      <c r="C7845" t="s">
        <v>9454</v>
      </c>
      <c r="D7845" t="s">
        <v>9455</v>
      </c>
      <c r="E7845" s="117">
        <v>43031</v>
      </c>
      <c r="F7845" s="118">
        <v>0.49504629629629626</v>
      </c>
      <c r="G7845" t="s">
        <v>3854</v>
      </c>
      <c r="H7845">
        <v>9</v>
      </c>
      <c r="I7845">
        <v>7</v>
      </c>
      <c r="J7845" t="s">
        <v>4042</v>
      </c>
      <c r="L7845">
        <v>100</v>
      </c>
    </row>
    <row r="7846" spans="1:12" x14ac:dyDescent="0.25">
      <c r="A7846" t="s">
        <v>9456</v>
      </c>
      <c r="B7846" t="s">
        <v>9453</v>
      </c>
      <c r="C7846" t="s">
        <v>9454</v>
      </c>
      <c r="D7846" t="s">
        <v>9455</v>
      </c>
      <c r="E7846" s="117">
        <v>43031</v>
      </c>
      <c r="F7846" s="118">
        <v>0.49505787037037036</v>
      </c>
      <c r="G7846" t="s">
        <v>3854</v>
      </c>
      <c r="H7846">
        <v>9</v>
      </c>
      <c r="I7846">
        <v>9</v>
      </c>
      <c r="J7846" t="s">
        <v>4042</v>
      </c>
      <c r="L7846" t="s">
        <v>4092</v>
      </c>
    </row>
    <row r="7847" spans="1:12" x14ac:dyDescent="0.25">
      <c r="A7847" t="s">
        <v>9456</v>
      </c>
      <c r="B7847" t="s">
        <v>9453</v>
      </c>
      <c r="C7847" t="s">
        <v>9454</v>
      </c>
      <c r="D7847" t="s">
        <v>9455</v>
      </c>
      <c r="E7847" s="117">
        <v>43031</v>
      </c>
      <c r="F7847" s="118">
        <v>0.49505787037037036</v>
      </c>
      <c r="G7847" t="s">
        <v>3854</v>
      </c>
      <c r="H7847">
        <v>9</v>
      </c>
      <c r="I7847">
        <v>13</v>
      </c>
      <c r="J7847" t="s">
        <v>4042</v>
      </c>
      <c r="L7847" t="s">
        <v>636</v>
      </c>
    </row>
    <row r="7848" spans="1:12" x14ac:dyDescent="0.25">
      <c r="A7848" t="s">
        <v>9456</v>
      </c>
      <c r="B7848" t="s">
        <v>9453</v>
      </c>
      <c r="C7848" t="s">
        <v>9454</v>
      </c>
      <c r="D7848" t="s">
        <v>9455</v>
      </c>
      <c r="E7848" s="117">
        <v>43031</v>
      </c>
      <c r="F7848" s="118">
        <v>0.49505787037037036</v>
      </c>
      <c r="G7848" t="s">
        <v>3854</v>
      </c>
      <c r="H7848">
        <v>9</v>
      </c>
      <c r="I7848">
        <v>14</v>
      </c>
      <c r="J7848" t="s">
        <v>4042</v>
      </c>
      <c r="L7848" t="s">
        <v>645</v>
      </c>
    </row>
    <row r="7849" spans="1:12" x14ac:dyDescent="0.25">
      <c r="A7849" t="s">
        <v>9456</v>
      </c>
      <c r="B7849" t="s">
        <v>9453</v>
      </c>
      <c r="C7849" t="s">
        <v>9454</v>
      </c>
      <c r="D7849" t="s">
        <v>9455</v>
      </c>
      <c r="E7849" s="117">
        <v>43031</v>
      </c>
      <c r="F7849" s="118">
        <v>0.49505787037037036</v>
      </c>
      <c r="G7849" t="s">
        <v>3854</v>
      </c>
      <c r="H7849">
        <v>9</v>
      </c>
      <c r="I7849">
        <v>15</v>
      </c>
      <c r="J7849" t="s">
        <v>4042</v>
      </c>
      <c r="L7849" t="s">
        <v>200</v>
      </c>
    </row>
    <row r="7850" spans="1:12" x14ac:dyDescent="0.25">
      <c r="A7850" t="s">
        <v>9456</v>
      </c>
      <c r="B7850" t="s">
        <v>9453</v>
      </c>
      <c r="C7850" t="s">
        <v>9454</v>
      </c>
      <c r="D7850" t="s">
        <v>9455</v>
      </c>
      <c r="E7850" s="117">
        <v>43031</v>
      </c>
      <c r="F7850" s="118">
        <v>0.49505787037037036</v>
      </c>
      <c r="G7850" t="s">
        <v>3854</v>
      </c>
      <c r="H7850">
        <v>9</v>
      </c>
      <c r="I7850">
        <v>22</v>
      </c>
      <c r="J7850" t="s">
        <v>4042</v>
      </c>
      <c r="L7850" t="s">
        <v>104</v>
      </c>
    </row>
    <row r="7851" spans="1:12" x14ac:dyDescent="0.25">
      <c r="A7851" t="s">
        <v>9456</v>
      </c>
      <c r="B7851" t="s">
        <v>9453</v>
      </c>
      <c r="C7851" t="s">
        <v>9454</v>
      </c>
      <c r="D7851" t="s">
        <v>9455</v>
      </c>
      <c r="E7851" s="117">
        <v>43031</v>
      </c>
      <c r="F7851" s="118">
        <v>0.49505787037037036</v>
      </c>
      <c r="G7851" t="s">
        <v>3854</v>
      </c>
      <c r="H7851">
        <v>9</v>
      </c>
      <c r="I7851">
        <v>23</v>
      </c>
      <c r="J7851" t="s">
        <v>4042</v>
      </c>
      <c r="L7851">
        <v>100</v>
      </c>
    </row>
    <row r="7852" spans="1:12" x14ac:dyDescent="0.25">
      <c r="A7852" t="s">
        <v>9456</v>
      </c>
      <c r="B7852" t="s">
        <v>9453</v>
      </c>
      <c r="C7852" t="s">
        <v>9454</v>
      </c>
      <c r="D7852" t="s">
        <v>9455</v>
      </c>
      <c r="E7852" s="117">
        <v>43031</v>
      </c>
      <c r="F7852" s="118">
        <v>0.49505787037037036</v>
      </c>
      <c r="G7852" t="s">
        <v>3854</v>
      </c>
      <c r="H7852">
        <v>9</v>
      </c>
      <c r="I7852">
        <v>35</v>
      </c>
      <c r="J7852" t="s">
        <v>4042</v>
      </c>
      <c r="L7852" t="s">
        <v>393</v>
      </c>
    </row>
    <row r="7853" spans="1:12" x14ac:dyDescent="0.25">
      <c r="A7853" t="s">
        <v>9456</v>
      </c>
      <c r="B7853" t="s">
        <v>9453</v>
      </c>
      <c r="C7853" t="s">
        <v>9454</v>
      </c>
      <c r="D7853" t="s">
        <v>9455</v>
      </c>
      <c r="E7853" s="117">
        <v>43031</v>
      </c>
      <c r="F7853" s="118">
        <v>0.4950694444444444</v>
      </c>
      <c r="G7853" t="s">
        <v>3854</v>
      </c>
      <c r="H7853">
        <v>9</v>
      </c>
      <c r="I7853">
        <v>36</v>
      </c>
      <c r="J7853" t="s">
        <v>4042</v>
      </c>
      <c r="L7853" t="s">
        <v>4031</v>
      </c>
    </row>
    <row r="7854" spans="1:12" x14ac:dyDescent="0.25">
      <c r="A7854" t="s">
        <v>9456</v>
      </c>
      <c r="B7854" t="s">
        <v>9453</v>
      </c>
      <c r="C7854" t="s">
        <v>9454</v>
      </c>
      <c r="D7854" t="s">
        <v>9455</v>
      </c>
      <c r="E7854" s="117">
        <v>43031</v>
      </c>
      <c r="F7854" s="118">
        <v>0.4950694444444444</v>
      </c>
      <c r="G7854" t="s">
        <v>3854</v>
      </c>
      <c r="H7854">
        <v>10</v>
      </c>
      <c r="I7854">
        <v>1</v>
      </c>
      <c r="L7854" t="s">
        <v>4043</v>
      </c>
    </row>
    <row r="7855" spans="1:12" x14ac:dyDescent="0.25">
      <c r="A7855" t="s">
        <v>9456</v>
      </c>
      <c r="B7855" t="s">
        <v>9453</v>
      </c>
      <c r="C7855" t="s">
        <v>9454</v>
      </c>
      <c r="D7855" t="s">
        <v>9455</v>
      </c>
      <c r="E7855" s="117">
        <v>43031</v>
      </c>
      <c r="F7855" s="118">
        <v>0.49508101851851855</v>
      </c>
      <c r="G7855" t="s">
        <v>3854</v>
      </c>
      <c r="H7855">
        <v>10</v>
      </c>
      <c r="I7855">
        <v>4</v>
      </c>
      <c r="J7855" t="s">
        <v>4043</v>
      </c>
      <c r="L7855" t="s">
        <v>2977</v>
      </c>
    </row>
    <row r="7856" spans="1:12" x14ac:dyDescent="0.25">
      <c r="A7856" t="s">
        <v>9456</v>
      </c>
      <c r="B7856" t="s">
        <v>9453</v>
      </c>
      <c r="C7856" t="s">
        <v>9454</v>
      </c>
      <c r="D7856" t="s">
        <v>9455</v>
      </c>
      <c r="E7856" s="117">
        <v>43031</v>
      </c>
      <c r="F7856" s="118">
        <v>0.49508101851851855</v>
      </c>
      <c r="G7856" t="s">
        <v>3854</v>
      </c>
      <c r="H7856">
        <v>10</v>
      </c>
      <c r="I7856">
        <v>5</v>
      </c>
      <c r="J7856" t="s">
        <v>4043</v>
      </c>
      <c r="L7856" t="s">
        <v>4089</v>
      </c>
    </row>
    <row r="7857" spans="1:12" x14ac:dyDescent="0.25">
      <c r="A7857" t="s">
        <v>9456</v>
      </c>
      <c r="B7857" t="s">
        <v>9453</v>
      </c>
      <c r="C7857" t="s">
        <v>9454</v>
      </c>
      <c r="D7857" t="s">
        <v>9455</v>
      </c>
      <c r="E7857" s="117">
        <v>43031</v>
      </c>
      <c r="F7857" s="118">
        <v>0.49508101851851855</v>
      </c>
      <c r="G7857" t="s">
        <v>3854</v>
      </c>
      <c r="H7857">
        <v>10</v>
      </c>
      <c r="I7857">
        <v>6</v>
      </c>
      <c r="J7857" t="s">
        <v>4043</v>
      </c>
      <c r="L7857">
        <v>0</v>
      </c>
    </row>
    <row r="7858" spans="1:12" x14ac:dyDescent="0.25">
      <c r="A7858" t="s">
        <v>9456</v>
      </c>
      <c r="B7858" t="s">
        <v>9453</v>
      </c>
      <c r="C7858" t="s">
        <v>9454</v>
      </c>
      <c r="D7858" t="s">
        <v>9455</v>
      </c>
      <c r="E7858" s="117">
        <v>43031</v>
      </c>
      <c r="F7858" s="118">
        <v>0.49508101851851855</v>
      </c>
      <c r="G7858" t="s">
        <v>3854</v>
      </c>
      <c r="H7858">
        <v>10</v>
      </c>
      <c r="I7858">
        <v>7</v>
      </c>
      <c r="J7858" t="s">
        <v>4043</v>
      </c>
      <c r="L7858">
        <v>100</v>
      </c>
    </row>
    <row r="7859" spans="1:12" x14ac:dyDescent="0.25">
      <c r="A7859" t="s">
        <v>9456</v>
      </c>
      <c r="B7859" t="s">
        <v>9453</v>
      </c>
      <c r="C7859" t="s">
        <v>9454</v>
      </c>
      <c r="D7859" t="s">
        <v>9455</v>
      </c>
      <c r="E7859" s="117">
        <v>43031</v>
      </c>
      <c r="F7859" s="118">
        <v>0.49508101851851855</v>
      </c>
      <c r="G7859" t="s">
        <v>3854</v>
      </c>
      <c r="H7859">
        <v>10</v>
      </c>
      <c r="I7859">
        <v>9</v>
      </c>
      <c r="J7859" t="s">
        <v>4043</v>
      </c>
      <c r="L7859" t="s">
        <v>4093</v>
      </c>
    </row>
    <row r="7860" spans="1:12" x14ac:dyDescent="0.25">
      <c r="A7860" t="s">
        <v>9456</v>
      </c>
      <c r="B7860" t="s">
        <v>9453</v>
      </c>
      <c r="C7860" t="s">
        <v>9454</v>
      </c>
      <c r="D7860" t="s">
        <v>9455</v>
      </c>
      <c r="E7860" s="117">
        <v>43031</v>
      </c>
      <c r="F7860" s="118">
        <v>0.49508101851851855</v>
      </c>
      <c r="G7860" t="s">
        <v>3854</v>
      </c>
      <c r="H7860">
        <v>10</v>
      </c>
      <c r="I7860">
        <v>13</v>
      </c>
      <c r="J7860" t="s">
        <v>4043</v>
      </c>
      <c r="L7860" t="s">
        <v>637</v>
      </c>
    </row>
    <row r="7861" spans="1:12" x14ac:dyDescent="0.25">
      <c r="A7861" t="s">
        <v>9456</v>
      </c>
      <c r="B7861" t="s">
        <v>9453</v>
      </c>
      <c r="C7861" t="s">
        <v>9454</v>
      </c>
      <c r="D7861" t="s">
        <v>9455</v>
      </c>
      <c r="E7861" s="117">
        <v>43031</v>
      </c>
      <c r="F7861" s="118">
        <v>0.49509259259259258</v>
      </c>
      <c r="G7861" t="s">
        <v>3854</v>
      </c>
      <c r="H7861">
        <v>10</v>
      </c>
      <c r="I7861">
        <v>14</v>
      </c>
      <c r="J7861" t="s">
        <v>4043</v>
      </c>
      <c r="L7861" t="s">
        <v>644</v>
      </c>
    </row>
    <row r="7862" spans="1:12" x14ac:dyDescent="0.25">
      <c r="A7862" t="s">
        <v>9456</v>
      </c>
      <c r="B7862" t="s">
        <v>9453</v>
      </c>
      <c r="C7862" t="s">
        <v>9454</v>
      </c>
      <c r="D7862" t="s">
        <v>9455</v>
      </c>
      <c r="E7862" s="117">
        <v>43031</v>
      </c>
      <c r="F7862" s="118">
        <v>0.49509259259259258</v>
      </c>
      <c r="G7862" t="s">
        <v>3854</v>
      </c>
      <c r="H7862">
        <v>10</v>
      </c>
      <c r="I7862">
        <v>22</v>
      </c>
      <c r="J7862" t="s">
        <v>4043</v>
      </c>
      <c r="L7862" t="s">
        <v>383</v>
      </c>
    </row>
    <row r="7863" spans="1:12" x14ac:dyDescent="0.25">
      <c r="A7863" t="s">
        <v>9456</v>
      </c>
      <c r="B7863" t="s">
        <v>9453</v>
      </c>
      <c r="C7863" t="s">
        <v>9454</v>
      </c>
      <c r="D7863" t="s">
        <v>9455</v>
      </c>
      <c r="E7863" s="117">
        <v>43031</v>
      </c>
      <c r="F7863" s="118">
        <v>0.49509259259259258</v>
      </c>
      <c r="G7863" t="s">
        <v>3854</v>
      </c>
      <c r="H7863">
        <v>10</v>
      </c>
      <c r="I7863">
        <v>23</v>
      </c>
      <c r="J7863" t="s">
        <v>4043</v>
      </c>
      <c r="L7863">
        <v>40</v>
      </c>
    </row>
    <row r="7864" spans="1:12" x14ac:dyDescent="0.25">
      <c r="A7864" t="s">
        <v>9456</v>
      </c>
      <c r="B7864" t="s">
        <v>9453</v>
      </c>
      <c r="C7864" t="s">
        <v>9454</v>
      </c>
      <c r="D7864" t="s">
        <v>9455</v>
      </c>
      <c r="E7864" s="117">
        <v>43031</v>
      </c>
      <c r="F7864" s="118">
        <v>0.49509259259259258</v>
      </c>
      <c r="G7864" t="s">
        <v>3854</v>
      </c>
      <c r="H7864">
        <v>10</v>
      </c>
      <c r="I7864">
        <v>24</v>
      </c>
      <c r="J7864" t="s">
        <v>4043</v>
      </c>
      <c r="L7864" t="s">
        <v>104</v>
      </c>
    </row>
    <row r="7865" spans="1:12" x14ac:dyDescent="0.25">
      <c r="A7865" t="s">
        <v>9456</v>
      </c>
      <c r="B7865" t="s">
        <v>9453</v>
      </c>
      <c r="C7865" t="s">
        <v>9454</v>
      </c>
      <c r="D7865" t="s">
        <v>9455</v>
      </c>
      <c r="E7865" s="117">
        <v>43031</v>
      </c>
      <c r="F7865" s="118">
        <v>0.49509259259259258</v>
      </c>
      <c r="G7865" t="s">
        <v>3854</v>
      </c>
      <c r="H7865">
        <v>10</v>
      </c>
      <c r="I7865">
        <v>25</v>
      </c>
      <c r="J7865" t="s">
        <v>4043</v>
      </c>
      <c r="L7865">
        <v>30</v>
      </c>
    </row>
    <row r="7866" spans="1:12" x14ac:dyDescent="0.25">
      <c r="A7866" t="s">
        <v>9456</v>
      </c>
      <c r="B7866" t="s">
        <v>9453</v>
      </c>
      <c r="C7866" t="s">
        <v>9454</v>
      </c>
      <c r="D7866" t="s">
        <v>9455</v>
      </c>
      <c r="E7866" s="117">
        <v>43031</v>
      </c>
      <c r="F7866" s="118">
        <v>0.49509259259259258</v>
      </c>
      <c r="G7866" t="s">
        <v>3854</v>
      </c>
      <c r="H7866">
        <v>10</v>
      </c>
      <c r="I7866">
        <v>26</v>
      </c>
      <c r="J7866" t="s">
        <v>4043</v>
      </c>
      <c r="L7866" t="s">
        <v>122</v>
      </c>
    </row>
    <row r="7867" spans="1:12" x14ac:dyDescent="0.25">
      <c r="A7867" t="s">
        <v>9456</v>
      </c>
      <c r="B7867" t="s">
        <v>9453</v>
      </c>
      <c r="C7867" t="s">
        <v>9454</v>
      </c>
      <c r="D7867" t="s">
        <v>9455</v>
      </c>
      <c r="E7867" s="117">
        <v>43031</v>
      </c>
      <c r="F7867" s="118">
        <v>0.49509259259259258</v>
      </c>
      <c r="G7867" t="s">
        <v>3854</v>
      </c>
      <c r="H7867">
        <v>10</v>
      </c>
      <c r="I7867">
        <v>27</v>
      </c>
      <c r="J7867" t="s">
        <v>4043</v>
      </c>
      <c r="L7867">
        <v>20</v>
      </c>
    </row>
    <row r="7868" spans="1:12" x14ac:dyDescent="0.25">
      <c r="A7868" t="s">
        <v>9456</v>
      </c>
      <c r="B7868" t="s">
        <v>9453</v>
      </c>
      <c r="C7868" t="s">
        <v>9454</v>
      </c>
      <c r="D7868" t="s">
        <v>9455</v>
      </c>
      <c r="E7868" s="117">
        <v>43031</v>
      </c>
      <c r="F7868" s="118">
        <v>0.49510416666666668</v>
      </c>
      <c r="G7868" t="s">
        <v>3854</v>
      </c>
      <c r="H7868">
        <v>10</v>
      </c>
      <c r="I7868">
        <v>28</v>
      </c>
      <c r="J7868" t="s">
        <v>4043</v>
      </c>
      <c r="L7868" t="s">
        <v>382</v>
      </c>
    </row>
    <row r="7869" spans="1:12" x14ac:dyDescent="0.25">
      <c r="A7869" t="s">
        <v>9456</v>
      </c>
      <c r="B7869" t="s">
        <v>9453</v>
      </c>
      <c r="C7869" t="s">
        <v>9454</v>
      </c>
      <c r="D7869" t="s">
        <v>9455</v>
      </c>
      <c r="E7869" s="117">
        <v>43031</v>
      </c>
      <c r="F7869" s="118">
        <v>0.49510416666666668</v>
      </c>
      <c r="G7869" t="s">
        <v>3854</v>
      </c>
      <c r="H7869">
        <v>10</v>
      </c>
      <c r="I7869">
        <v>29</v>
      </c>
      <c r="J7869" t="s">
        <v>4043</v>
      </c>
      <c r="L7869">
        <v>8</v>
      </c>
    </row>
    <row r="7870" spans="1:12" x14ac:dyDescent="0.25">
      <c r="A7870" t="s">
        <v>9456</v>
      </c>
      <c r="B7870" t="s">
        <v>9453</v>
      </c>
      <c r="C7870" t="s">
        <v>9454</v>
      </c>
      <c r="D7870" t="s">
        <v>9455</v>
      </c>
      <c r="E7870" s="117">
        <v>43031</v>
      </c>
      <c r="F7870" s="118">
        <v>0.49510416666666668</v>
      </c>
      <c r="G7870" t="s">
        <v>3854</v>
      </c>
      <c r="H7870">
        <v>10</v>
      </c>
      <c r="I7870">
        <v>30</v>
      </c>
      <c r="J7870" t="s">
        <v>4043</v>
      </c>
      <c r="L7870" t="s">
        <v>108</v>
      </c>
    </row>
    <row r="7871" spans="1:12" x14ac:dyDescent="0.25">
      <c r="A7871" t="s">
        <v>9456</v>
      </c>
      <c r="B7871" t="s">
        <v>9453</v>
      </c>
      <c r="C7871" t="s">
        <v>9454</v>
      </c>
      <c r="D7871" t="s">
        <v>9455</v>
      </c>
      <c r="E7871" s="117">
        <v>43031</v>
      </c>
      <c r="F7871" s="118">
        <v>0.49510416666666668</v>
      </c>
      <c r="G7871" t="s">
        <v>3854</v>
      </c>
      <c r="H7871">
        <v>10</v>
      </c>
      <c r="I7871">
        <v>31</v>
      </c>
      <c r="J7871" t="s">
        <v>4043</v>
      </c>
      <c r="L7871">
        <v>2</v>
      </c>
    </row>
    <row r="7872" spans="1:12" x14ac:dyDescent="0.25">
      <c r="A7872" t="s">
        <v>9456</v>
      </c>
      <c r="B7872" t="s">
        <v>9453</v>
      </c>
      <c r="C7872" t="s">
        <v>9454</v>
      </c>
      <c r="D7872" t="s">
        <v>9455</v>
      </c>
      <c r="E7872" s="117">
        <v>43031</v>
      </c>
      <c r="F7872" s="118">
        <v>0.49510416666666668</v>
      </c>
      <c r="G7872" t="s">
        <v>3854</v>
      </c>
      <c r="H7872">
        <v>10</v>
      </c>
      <c r="I7872">
        <v>35</v>
      </c>
      <c r="J7872" t="s">
        <v>4043</v>
      </c>
      <c r="L7872" t="s">
        <v>393</v>
      </c>
    </row>
    <row r="7873" spans="1:12" x14ac:dyDescent="0.25">
      <c r="A7873" t="s">
        <v>9456</v>
      </c>
      <c r="B7873" t="s">
        <v>9453</v>
      </c>
      <c r="C7873" t="s">
        <v>9454</v>
      </c>
      <c r="D7873" t="s">
        <v>9455</v>
      </c>
      <c r="E7873" s="117">
        <v>43031</v>
      </c>
      <c r="F7873" s="118">
        <v>0.49510416666666668</v>
      </c>
      <c r="G7873" t="s">
        <v>3854</v>
      </c>
      <c r="H7873">
        <v>10</v>
      </c>
      <c r="I7873">
        <v>36</v>
      </c>
      <c r="J7873" t="s">
        <v>4043</v>
      </c>
      <c r="L7873" t="s">
        <v>1403</v>
      </c>
    </row>
    <row r="7874" spans="1:12" x14ac:dyDescent="0.25">
      <c r="A7874" t="s">
        <v>9456</v>
      </c>
      <c r="B7874" t="s">
        <v>9453</v>
      </c>
      <c r="C7874" t="s">
        <v>9454</v>
      </c>
      <c r="D7874" t="s">
        <v>9455</v>
      </c>
      <c r="E7874" s="117">
        <v>43031</v>
      </c>
      <c r="F7874" s="118">
        <v>0.49511574074074072</v>
      </c>
      <c r="G7874" t="s">
        <v>3854</v>
      </c>
      <c r="H7874">
        <v>10</v>
      </c>
      <c r="I7874">
        <v>38</v>
      </c>
      <c r="J7874" t="s">
        <v>4043</v>
      </c>
      <c r="L7874" t="s">
        <v>26453</v>
      </c>
    </row>
    <row r="7875" spans="1:12" x14ac:dyDescent="0.25">
      <c r="A7875" t="s">
        <v>9456</v>
      </c>
      <c r="B7875" t="s">
        <v>9453</v>
      </c>
      <c r="C7875" t="s">
        <v>9454</v>
      </c>
      <c r="D7875" t="s">
        <v>9455</v>
      </c>
      <c r="E7875" s="117">
        <v>43031</v>
      </c>
      <c r="F7875" s="118">
        <v>0.49511574074074072</v>
      </c>
      <c r="G7875" t="s">
        <v>3854</v>
      </c>
      <c r="H7875">
        <v>11</v>
      </c>
      <c r="I7875">
        <v>1</v>
      </c>
      <c r="L7875" t="s">
        <v>4044</v>
      </c>
    </row>
    <row r="7876" spans="1:12" x14ac:dyDescent="0.25">
      <c r="A7876" t="s">
        <v>9456</v>
      </c>
      <c r="B7876" t="s">
        <v>9453</v>
      </c>
      <c r="C7876" t="s">
        <v>9454</v>
      </c>
      <c r="D7876" t="s">
        <v>9455</v>
      </c>
      <c r="E7876" s="117">
        <v>43031</v>
      </c>
      <c r="F7876" s="118">
        <v>0.49512731481481481</v>
      </c>
      <c r="G7876" t="s">
        <v>3854</v>
      </c>
      <c r="H7876">
        <v>11</v>
      </c>
      <c r="I7876">
        <v>4</v>
      </c>
      <c r="J7876" t="s">
        <v>4044</v>
      </c>
      <c r="L7876" t="s">
        <v>2976</v>
      </c>
    </row>
    <row r="7877" spans="1:12" x14ac:dyDescent="0.25">
      <c r="A7877" t="s">
        <v>9456</v>
      </c>
      <c r="B7877" t="s">
        <v>9453</v>
      </c>
      <c r="C7877" t="s">
        <v>9454</v>
      </c>
      <c r="D7877" t="s">
        <v>9455</v>
      </c>
      <c r="E7877" s="117">
        <v>43031</v>
      </c>
      <c r="F7877" s="118">
        <v>0.49512731481481481</v>
      </c>
      <c r="G7877" t="s">
        <v>3854</v>
      </c>
      <c r="H7877">
        <v>11</v>
      </c>
      <c r="I7877">
        <v>5</v>
      </c>
      <c r="J7877" t="s">
        <v>4044</v>
      </c>
      <c r="L7877" t="s">
        <v>4090</v>
      </c>
    </row>
    <row r="7878" spans="1:12" x14ac:dyDescent="0.25">
      <c r="A7878" t="s">
        <v>9456</v>
      </c>
      <c r="B7878" t="s">
        <v>9453</v>
      </c>
      <c r="C7878" t="s">
        <v>9454</v>
      </c>
      <c r="D7878" t="s">
        <v>9455</v>
      </c>
      <c r="E7878" s="117">
        <v>43031</v>
      </c>
      <c r="F7878" s="118">
        <v>0.49512731481481481</v>
      </c>
      <c r="G7878" t="s">
        <v>3854</v>
      </c>
      <c r="H7878">
        <v>11</v>
      </c>
      <c r="I7878">
        <v>6</v>
      </c>
      <c r="J7878" t="s">
        <v>4044</v>
      </c>
      <c r="L7878">
        <v>0</v>
      </c>
    </row>
    <row r="7879" spans="1:12" x14ac:dyDescent="0.25">
      <c r="A7879" t="s">
        <v>9456</v>
      </c>
      <c r="B7879" t="s">
        <v>9453</v>
      </c>
      <c r="C7879" t="s">
        <v>9454</v>
      </c>
      <c r="D7879" t="s">
        <v>9455</v>
      </c>
      <c r="E7879" s="117">
        <v>43031</v>
      </c>
      <c r="F7879" s="118">
        <v>0.49512731481481481</v>
      </c>
      <c r="G7879" t="s">
        <v>3854</v>
      </c>
      <c r="H7879">
        <v>11</v>
      </c>
      <c r="I7879">
        <v>7</v>
      </c>
      <c r="J7879" t="s">
        <v>4044</v>
      </c>
      <c r="L7879">
        <v>100</v>
      </c>
    </row>
    <row r="7880" spans="1:12" x14ac:dyDescent="0.25">
      <c r="A7880" t="s">
        <v>9456</v>
      </c>
      <c r="B7880" t="s">
        <v>9453</v>
      </c>
      <c r="C7880" t="s">
        <v>9454</v>
      </c>
      <c r="D7880" t="s">
        <v>9455</v>
      </c>
      <c r="E7880" s="117">
        <v>43031</v>
      </c>
      <c r="F7880" s="118">
        <v>0.49512731481481481</v>
      </c>
      <c r="G7880" t="s">
        <v>3854</v>
      </c>
      <c r="H7880">
        <v>11</v>
      </c>
      <c r="I7880">
        <v>9</v>
      </c>
      <c r="J7880" t="s">
        <v>4044</v>
      </c>
      <c r="L7880" t="s">
        <v>25904</v>
      </c>
    </row>
    <row r="7881" spans="1:12" x14ac:dyDescent="0.25">
      <c r="A7881" t="s">
        <v>9456</v>
      </c>
      <c r="B7881" t="s">
        <v>9453</v>
      </c>
      <c r="C7881" t="s">
        <v>9454</v>
      </c>
      <c r="D7881" t="s">
        <v>9455</v>
      </c>
      <c r="E7881" s="117">
        <v>43031</v>
      </c>
      <c r="F7881" s="118">
        <v>0.49513888888888885</v>
      </c>
      <c r="G7881" t="s">
        <v>3854</v>
      </c>
      <c r="H7881">
        <v>11</v>
      </c>
      <c r="I7881">
        <v>13</v>
      </c>
      <c r="J7881" t="s">
        <v>4044</v>
      </c>
      <c r="L7881" t="s">
        <v>636</v>
      </c>
    </row>
    <row r="7882" spans="1:12" x14ac:dyDescent="0.25">
      <c r="A7882" t="s">
        <v>9456</v>
      </c>
      <c r="B7882" t="s">
        <v>9453</v>
      </c>
      <c r="C7882" t="s">
        <v>9454</v>
      </c>
      <c r="D7882" t="s">
        <v>9455</v>
      </c>
      <c r="E7882" s="117">
        <v>43031</v>
      </c>
      <c r="F7882" s="118">
        <v>0.49513888888888885</v>
      </c>
      <c r="G7882" t="s">
        <v>3854</v>
      </c>
      <c r="H7882">
        <v>11</v>
      </c>
      <c r="I7882">
        <v>14</v>
      </c>
      <c r="J7882" t="s">
        <v>4044</v>
      </c>
      <c r="L7882" t="s">
        <v>643</v>
      </c>
    </row>
    <row r="7883" spans="1:12" x14ac:dyDescent="0.25">
      <c r="A7883" t="s">
        <v>9456</v>
      </c>
      <c r="B7883" t="s">
        <v>9453</v>
      </c>
      <c r="C7883" t="s">
        <v>9454</v>
      </c>
      <c r="D7883" t="s">
        <v>9455</v>
      </c>
      <c r="E7883" s="117">
        <v>43031</v>
      </c>
      <c r="F7883" s="118">
        <v>0.49513888888888885</v>
      </c>
      <c r="G7883" t="s">
        <v>3854</v>
      </c>
      <c r="H7883">
        <v>11</v>
      </c>
      <c r="I7883">
        <v>15</v>
      </c>
      <c r="J7883" t="s">
        <v>4044</v>
      </c>
      <c r="L7883" t="s">
        <v>200</v>
      </c>
    </row>
    <row r="7884" spans="1:12" x14ac:dyDescent="0.25">
      <c r="A7884" t="s">
        <v>9456</v>
      </c>
      <c r="B7884" t="s">
        <v>9453</v>
      </c>
      <c r="C7884" t="s">
        <v>9454</v>
      </c>
      <c r="D7884" t="s">
        <v>9455</v>
      </c>
      <c r="E7884" s="117">
        <v>43031</v>
      </c>
      <c r="F7884" s="118">
        <v>0.49513888888888885</v>
      </c>
      <c r="G7884" t="s">
        <v>3854</v>
      </c>
      <c r="H7884">
        <v>11</v>
      </c>
      <c r="I7884">
        <v>22</v>
      </c>
      <c r="J7884" t="s">
        <v>4044</v>
      </c>
      <c r="L7884" t="s">
        <v>382</v>
      </c>
    </row>
    <row r="7885" spans="1:12" x14ac:dyDescent="0.25">
      <c r="A7885" t="s">
        <v>9456</v>
      </c>
      <c r="B7885" t="s">
        <v>9453</v>
      </c>
      <c r="C7885" t="s">
        <v>9454</v>
      </c>
      <c r="D7885" t="s">
        <v>9455</v>
      </c>
      <c r="E7885" s="117">
        <v>43031</v>
      </c>
      <c r="F7885" s="118">
        <v>0.49513888888888885</v>
      </c>
      <c r="G7885" t="s">
        <v>3854</v>
      </c>
      <c r="H7885">
        <v>11</v>
      </c>
      <c r="I7885">
        <v>23</v>
      </c>
      <c r="J7885" t="s">
        <v>4044</v>
      </c>
      <c r="L7885">
        <v>30</v>
      </c>
    </row>
    <row r="7886" spans="1:12" x14ac:dyDescent="0.25">
      <c r="A7886" t="s">
        <v>9456</v>
      </c>
      <c r="B7886" t="s">
        <v>9453</v>
      </c>
      <c r="C7886" t="s">
        <v>9454</v>
      </c>
      <c r="D7886" t="s">
        <v>9455</v>
      </c>
      <c r="E7886" s="117">
        <v>43031</v>
      </c>
      <c r="F7886" s="118">
        <v>0.49513888888888885</v>
      </c>
      <c r="G7886" t="s">
        <v>3854</v>
      </c>
      <c r="H7886">
        <v>11</v>
      </c>
      <c r="I7886">
        <v>24</v>
      </c>
      <c r="J7886" t="s">
        <v>4044</v>
      </c>
      <c r="L7886" t="s">
        <v>383</v>
      </c>
    </row>
    <row r="7887" spans="1:12" x14ac:dyDescent="0.25">
      <c r="A7887" t="s">
        <v>9456</v>
      </c>
      <c r="B7887" t="s">
        <v>9453</v>
      </c>
      <c r="C7887" t="s">
        <v>9454</v>
      </c>
      <c r="D7887" t="s">
        <v>9455</v>
      </c>
      <c r="E7887" s="117">
        <v>43031</v>
      </c>
      <c r="F7887" s="118">
        <v>0.49513888888888885</v>
      </c>
      <c r="G7887" t="s">
        <v>3854</v>
      </c>
      <c r="H7887">
        <v>11</v>
      </c>
      <c r="I7887">
        <v>25</v>
      </c>
      <c r="J7887" t="s">
        <v>4044</v>
      </c>
      <c r="L7887">
        <v>30</v>
      </c>
    </row>
    <row r="7888" spans="1:12" x14ac:dyDescent="0.25">
      <c r="A7888" t="s">
        <v>9456</v>
      </c>
      <c r="B7888" t="s">
        <v>9453</v>
      </c>
      <c r="C7888" t="s">
        <v>9454</v>
      </c>
      <c r="D7888" t="s">
        <v>9455</v>
      </c>
      <c r="E7888" s="117">
        <v>43031</v>
      </c>
      <c r="F7888" s="118">
        <v>0.49513888888888885</v>
      </c>
      <c r="G7888" t="s">
        <v>3854</v>
      </c>
      <c r="H7888">
        <v>11</v>
      </c>
      <c r="I7888">
        <v>26</v>
      </c>
      <c r="J7888" t="s">
        <v>4044</v>
      </c>
      <c r="L7888" t="s">
        <v>104</v>
      </c>
    </row>
    <row r="7889" spans="1:12" x14ac:dyDescent="0.25">
      <c r="A7889" t="s">
        <v>9456</v>
      </c>
      <c r="B7889" t="s">
        <v>9453</v>
      </c>
      <c r="C7889" t="s">
        <v>9454</v>
      </c>
      <c r="D7889" t="s">
        <v>9455</v>
      </c>
      <c r="E7889" s="117">
        <v>43031</v>
      </c>
      <c r="F7889" s="118">
        <v>0.495150462962963</v>
      </c>
      <c r="G7889" t="s">
        <v>3854</v>
      </c>
      <c r="H7889">
        <v>11</v>
      </c>
      <c r="I7889">
        <v>27</v>
      </c>
      <c r="J7889" t="s">
        <v>4044</v>
      </c>
      <c r="L7889">
        <v>20</v>
      </c>
    </row>
    <row r="7890" spans="1:12" x14ac:dyDescent="0.25">
      <c r="A7890" t="s">
        <v>9456</v>
      </c>
      <c r="B7890" t="s">
        <v>9453</v>
      </c>
      <c r="C7890" t="s">
        <v>9454</v>
      </c>
      <c r="D7890" t="s">
        <v>9455</v>
      </c>
      <c r="E7890" s="117">
        <v>43031</v>
      </c>
      <c r="F7890" s="118">
        <v>0.495150462962963</v>
      </c>
      <c r="G7890" t="s">
        <v>3854</v>
      </c>
      <c r="H7890">
        <v>11</v>
      </c>
      <c r="I7890">
        <v>28</v>
      </c>
      <c r="J7890" t="s">
        <v>4044</v>
      </c>
      <c r="L7890" t="s">
        <v>380</v>
      </c>
    </row>
    <row r="7891" spans="1:12" x14ac:dyDescent="0.25">
      <c r="A7891" t="s">
        <v>9456</v>
      </c>
      <c r="B7891" t="s">
        <v>9453</v>
      </c>
      <c r="C7891" t="s">
        <v>9454</v>
      </c>
      <c r="D7891" t="s">
        <v>9455</v>
      </c>
      <c r="E7891" s="117">
        <v>43031</v>
      </c>
      <c r="F7891" s="118">
        <v>0.495150462962963</v>
      </c>
      <c r="G7891" t="s">
        <v>3854</v>
      </c>
      <c r="H7891">
        <v>11</v>
      </c>
      <c r="I7891">
        <v>29</v>
      </c>
      <c r="J7891" t="s">
        <v>4044</v>
      </c>
      <c r="L7891">
        <v>10</v>
      </c>
    </row>
    <row r="7892" spans="1:12" x14ac:dyDescent="0.25">
      <c r="A7892" t="s">
        <v>9456</v>
      </c>
      <c r="B7892" t="s">
        <v>9453</v>
      </c>
      <c r="C7892" t="s">
        <v>9454</v>
      </c>
      <c r="D7892" t="s">
        <v>9455</v>
      </c>
      <c r="E7892" s="117">
        <v>43031</v>
      </c>
      <c r="F7892" s="118">
        <v>0.495150462962963</v>
      </c>
      <c r="G7892" t="s">
        <v>3854</v>
      </c>
      <c r="H7892">
        <v>11</v>
      </c>
      <c r="I7892">
        <v>30</v>
      </c>
      <c r="J7892" t="s">
        <v>4044</v>
      </c>
      <c r="L7892" t="s">
        <v>122</v>
      </c>
    </row>
    <row r="7893" spans="1:12" x14ac:dyDescent="0.25">
      <c r="A7893" t="s">
        <v>9456</v>
      </c>
      <c r="B7893" t="s">
        <v>9453</v>
      </c>
      <c r="C7893" t="s">
        <v>9454</v>
      </c>
      <c r="D7893" t="s">
        <v>9455</v>
      </c>
      <c r="E7893" s="117">
        <v>43031</v>
      </c>
      <c r="F7893" s="118">
        <v>0.495150462962963</v>
      </c>
      <c r="G7893" t="s">
        <v>3854</v>
      </c>
      <c r="H7893">
        <v>11</v>
      </c>
      <c r="I7893">
        <v>31</v>
      </c>
      <c r="J7893" t="s">
        <v>4044</v>
      </c>
      <c r="L7893">
        <v>9</v>
      </c>
    </row>
    <row r="7894" spans="1:12" x14ac:dyDescent="0.25">
      <c r="A7894" t="s">
        <v>9456</v>
      </c>
      <c r="B7894" t="s">
        <v>9453</v>
      </c>
      <c r="C7894" t="s">
        <v>9454</v>
      </c>
      <c r="D7894" t="s">
        <v>9455</v>
      </c>
      <c r="E7894" s="117">
        <v>43031</v>
      </c>
      <c r="F7894" s="118">
        <v>0.495150462962963</v>
      </c>
      <c r="G7894" t="s">
        <v>3854</v>
      </c>
      <c r="H7894">
        <v>11</v>
      </c>
      <c r="I7894">
        <v>32</v>
      </c>
      <c r="J7894" t="s">
        <v>4044</v>
      </c>
      <c r="L7894" t="s">
        <v>108</v>
      </c>
    </row>
    <row r="7895" spans="1:12" x14ac:dyDescent="0.25">
      <c r="A7895" t="s">
        <v>9456</v>
      </c>
      <c r="B7895" t="s">
        <v>9453</v>
      </c>
      <c r="C7895" t="s">
        <v>9454</v>
      </c>
      <c r="D7895" t="s">
        <v>9455</v>
      </c>
      <c r="E7895" s="117">
        <v>43031</v>
      </c>
      <c r="F7895" s="118">
        <v>0.495150462962963</v>
      </c>
      <c r="G7895" t="s">
        <v>3854</v>
      </c>
      <c r="H7895">
        <v>11</v>
      </c>
      <c r="I7895">
        <v>33</v>
      </c>
      <c r="J7895" t="s">
        <v>4044</v>
      </c>
      <c r="L7895">
        <v>1</v>
      </c>
    </row>
    <row r="7896" spans="1:12" x14ac:dyDescent="0.25">
      <c r="A7896" t="s">
        <v>9456</v>
      </c>
      <c r="B7896" t="s">
        <v>9453</v>
      </c>
      <c r="C7896" t="s">
        <v>9454</v>
      </c>
      <c r="D7896" t="s">
        <v>9455</v>
      </c>
      <c r="E7896" s="117">
        <v>43031</v>
      </c>
      <c r="F7896" s="118">
        <v>0.49516203703703704</v>
      </c>
      <c r="G7896" t="s">
        <v>3854</v>
      </c>
      <c r="H7896">
        <v>11</v>
      </c>
      <c r="I7896">
        <v>35</v>
      </c>
      <c r="J7896" t="s">
        <v>4044</v>
      </c>
      <c r="L7896" t="s">
        <v>393</v>
      </c>
    </row>
    <row r="7897" spans="1:12" x14ac:dyDescent="0.25">
      <c r="A7897" t="s">
        <v>9456</v>
      </c>
      <c r="B7897" t="s">
        <v>9453</v>
      </c>
      <c r="C7897" t="s">
        <v>9454</v>
      </c>
      <c r="D7897" t="s">
        <v>9455</v>
      </c>
      <c r="E7897" s="117">
        <v>43031</v>
      </c>
      <c r="F7897" s="118">
        <v>0.49516203703703704</v>
      </c>
      <c r="G7897" t="s">
        <v>3854</v>
      </c>
      <c r="H7897">
        <v>11</v>
      </c>
      <c r="I7897">
        <v>36</v>
      </c>
      <c r="J7897" t="s">
        <v>4044</v>
      </c>
      <c r="L7897" t="s">
        <v>4034</v>
      </c>
    </row>
    <row r="7898" spans="1:12" x14ac:dyDescent="0.25">
      <c r="A7898" t="s">
        <v>9456</v>
      </c>
      <c r="B7898" t="s">
        <v>9453</v>
      </c>
      <c r="C7898" t="s">
        <v>9454</v>
      </c>
      <c r="D7898" t="s">
        <v>9455</v>
      </c>
      <c r="E7898" s="117">
        <v>43031</v>
      </c>
      <c r="F7898" s="118">
        <v>0.49516203703703704</v>
      </c>
      <c r="G7898" t="s">
        <v>3854</v>
      </c>
      <c r="H7898">
        <v>11</v>
      </c>
      <c r="I7898">
        <v>38</v>
      </c>
      <c r="J7898" t="s">
        <v>4044</v>
      </c>
      <c r="L7898" t="s">
        <v>26454</v>
      </c>
    </row>
    <row r="7899" spans="1:12" x14ac:dyDescent="0.25">
      <c r="A7899" t="s">
        <v>9456</v>
      </c>
      <c r="B7899" t="s">
        <v>9453</v>
      </c>
      <c r="C7899" t="s">
        <v>9454</v>
      </c>
      <c r="D7899" t="s">
        <v>9455</v>
      </c>
      <c r="E7899" s="117">
        <v>43031</v>
      </c>
      <c r="F7899" s="118">
        <v>0.49517361111111113</v>
      </c>
      <c r="G7899" t="s">
        <v>3854</v>
      </c>
      <c r="H7899">
        <v>12</v>
      </c>
      <c r="I7899">
        <v>1</v>
      </c>
      <c r="L7899" t="s">
        <v>4045</v>
      </c>
    </row>
    <row r="7900" spans="1:12" x14ac:dyDescent="0.25">
      <c r="A7900" t="s">
        <v>9456</v>
      </c>
      <c r="B7900" t="s">
        <v>9453</v>
      </c>
      <c r="C7900" t="s">
        <v>9454</v>
      </c>
      <c r="D7900" t="s">
        <v>9455</v>
      </c>
      <c r="E7900" s="117">
        <v>43031</v>
      </c>
      <c r="F7900" s="118">
        <v>0.49517361111111113</v>
      </c>
      <c r="G7900" t="s">
        <v>3854</v>
      </c>
      <c r="H7900">
        <v>12</v>
      </c>
      <c r="I7900">
        <v>4</v>
      </c>
      <c r="J7900" t="s">
        <v>4045</v>
      </c>
      <c r="L7900" t="s">
        <v>2976</v>
      </c>
    </row>
    <row r="7901" spans="1:12" x14ac:dyDescent="0.25">
      <c r="A7901" t="s">
        <v>9456</v>
      </c>
      <c r="B7901" t="s">
        <v>9453</v>
      </c>
      <c r="C7901" t="s">
        <v>9454</v>
      </c>
      <c r="D7901" t="s">
        <v>9455</v>
      </c>
      <c r="E7901" s="117">
        <v>43031</v>
      </c>
      <c r="F7901" s="118">
        <v>0.49517361111111113</v>
      </c>
      <c r="G7901" t="s">
        <v>3854</v>
      </c>
      <c r="H7901">
        <v>12</v>
      </c>
      <c r="I7901">
        <v>5</v>
      </c>
      <c r="J7901" t="s">
        <v>4045</v>
      </c>
      <c r="L7901" t="s">
        <v>4090</v>
      </c>
    </row>
    <row r="7902" spans="1:12" x14ac:dyDescent="0.25">
      <c r="A7902" t="s">
        <v>9456</v>
      </c>
      <c r="B7902" t="s">
        <v>9453</v>
      </c>
      <c r="C7902" t="s">
        <v>9454</v>
      </c>
      <c r="D7902" t="s">
        <v>9455</v>
      </c>
      <c r="E7902" s="117">
        <v>43031</v>
      </c>
      <c r="F7902" s="118">
        <v>0.49518518518518517</v>
      </c>
      <c r="G7902" t="s">
        <v>3854</v>
      </c>
      <c r="H7902">
        <v>12</v>
      </c>
      <c r="I7902">
        <v>6</v>
      </c>
      <c r="J7902" t="s">
        <v>4045</v>
      </c>
      <c r="L7902">
        <v>0</v>
      </c>
    </row>
    <row r="7903" spans="1:12" x14ac:dyDescent="0.25">
      <c r="A7903" t="s">
        <v>9456</v>
      </c>
      <c r="B7903" t="s">
        <v>9453</v>
      </c>
      <c r="C7903" t="s">
        <v>9454</v>
      </c>
      <c r="D7903" t="s">
        <v>9455</v>
      </c>
      <c r="E7903" s="117">
        <v>43031</v>
      </c>
      <c r="F7903" s="118">
        <v>0.49518518518518517</v>
      </c>
      <c r="G7903" t="s">
        <v>3854</v>
      </c>
      <c r="H7903">
        <v>12</v>
      </c>
      <c r="I7903">
        <v>7</v>
      </c>
      <c r="J7903" t="s">
        <v>4045</v>
      </c>
      <c r="L7903">
        <v>95</v>
      </c>
    </row>
    <row r="7904" spans="1:12" x14ac:dyDescent="0.25">
      <c r="A7904" t="s">
        <v>9456</v>
      </c>
      <c r="B7904" t="s">
        <v>9453</v>
      </c>
      <c r="C7904" t="s">
        <v>9454</v>
      </c>
      <c r="D7904" t="s">
        <v>9455</v>
      </c>
      <c r="E7904" s="117">
        <v>43031</v>
      </c>
      <c r="F7904" s="118">
        <v>0.49518518518518517</v>
      </c>
      <c r="G7904" t="s">
        <v>3854</v>
      </c>
      <c r="H7904">
        <v>12</v>
      </c>
      <c r="I7904">
        <v>9</v>
      </c>
      <c r="J7904" t="s">
        <v>4045</v>
      </c>
      <c r="L7904" t="s">
        <v>25904</v>
      </c>
    </row>
    <row r="7905" spans="1:12" x14ac:dyDescent="0.25">
      <c r="A7905" t="s">
        <v>9456</v>
      </c>
      <c r="B7905" t="s">
        <v>9453</v>
      </c>
      <c r="C7905" t="s">
        <v>9454</v>
      </c>
      <c r="D7905" t="s">
        <v>9455</v>
      </c>
      <c r="E7905" s="117">
        <v>43031</v>
      </c>
      <c r="F7905" s="118">
        <v>0.49518518518518517</v>
      </c>
      <c r="G7905" t="s">
        <v>3854</v>
      </c>
      <c r="H7905">
        <v>12</v>
      </c>
      <c r="I7905">
        <v>13</v>
      </c>
      <c r="J7905" t="s">
        <v>4045</v>
      </c>
      <c r="L7905" t="s">
        <v>636</v>
      </c>
    </row>
    <row r="7906" spans="1:12" x14ac:dyDescent="0.25">
      <c r="A7906" t="s">
        <v>9456</v>
      </c>
      <c r="B7906" t="s">
        <v>9453</v>
      </c>
      <c r="C7906" t="s">
        <v>9454</v>
      </c>
      <c r="D7906" t="s">
        <v>9455</v>
      </c>
      <c r="E7906" s="117">
        <v>43031</v>
      </c>
      <c r="F7906" s="118">
        <v>0.49518518518518517</v>
      </c>
      <c r="G7906" t="s">
        <v>3854</v>
      </c>
      <c r="H7906">
        <v>12</v>
      </c>
      <c r="I7906">
        <v>14</v>
      </c>
      <c r="J7906" t="s">
        <v>4045</v>
      </c>
      <c r="L7906" t="s">
        <v>642</v>
      </c>
    </row>
    <row r="7907" spans="1:12" x14ac:dyDescent="0.25">
      <c r="A7907" t="s">
        <v>9456</v>
      </c>
      <c r="B7907" t="s">
        <v>9453</v>
      </c>
      <c r="C7907" t="s">
        <v>9454</v>
      </c>
      <c r="D7907" t="s">
        <v>9455</v>
      </c>
      <c r="E7907" s="117">
        <v>43031</v>
      </c>
      <c r="F7907" s="118">
        <v>0.49518518518518517</v>
      </c>
      <c r="G7907" t="s">
        <v>3854</v>
      </c>
      <c r="H7907">
        <v>12</v>
      </c>
      <c r="I7907">
        <v>15</v>
      </c>
      <c r="J7907" t="s">
        <v>4045</v>
      </c>
      <c r="L7907" t="s">
        <v>210</v>
      </c>
    </row>
    <row r="7908" spans="1:12" x14ac:dyDescent="0.25">
      <c r="A7908" t="s">
        <v>9456</v>
      </c>
      <c r="B7908" t="s">
        <v>9453</v>
      </c>
      <c r="C7908" t="s">
        <v>9454</v>
      </c>
      <c r="D7908" t="s">
        <v>9455</v>
      </c>
      <c r="E7908" s="117">
        <v>43031</v>
      </c>
      <c r="F7908" s="118">
        <v>0.49518518518518517</v>
      </c>
      <c r="G7908" t="s">
        <v>3854</v>
      </c>
      <c r="H7908">
        <v>12</v>
      </c>
      <c r="I7908">
        <v>22</v>
      </c>
      <c r="J7908" t="s">
        <v>4045</v>
      </c>
      <c r="L7908" t="s">
        <v>382</v>
      </c>
    </row>
    <row r="7909" spans="1:12" x14ac:dyDescent="0.25">
      <c r="A7909" t="s">
        <v>9456</v>
      </c>
      <c r="B7909" t="s">
        <v>9453</v>
      </c>
      <c r="C7909" t="s">
        <v>9454</v>
      </c>
      <c r="D7909" t="s">
        <v>9455</v>
      </c>
      <c r="E7909" s="117">
        <v>43031</v>
      </c>
      <c r="F7909" s="118">
        <v>0.49519675925925927</v>
      </c>
      <c r="G7909" t="s">
        <v>3854</v>
      </c>
      <c r="H7909">
        <v>12</v>
      </c>
      <c r="I7909">
        <v>23</v>
      </c>
      <c r="J7909" t="s">
        <v>4045</v>
      </c>
      <c r="L7909">
        <v>30</v>
      </c>
    </row>
    <row r="7910" spans="1:12" x14ac:dyDescent="0.25">
      <c r="A7910" t="s">
        <v>9456</v>
      </c>
      <c r="B7910" t="s">
        <v>9453</v>
      </c>
      <c r="C7910" t="s">
        <v>9454</v>
      </c>
      <c r="D7910" t="s">
        <v>9455</v>
      </c>
      <c r="E7910" s="117">
        <v>43031</v>
      </c>
      <c r="F7910" s="118">
        <v>0.49519675925925927</v>
      </c>
      <c r="G7910" t="s">
        <v>3854</v>
      </c>
      <c r="H7910">
        <v>12</v>
      </c>
      <c r="I7910">
        <v>24</v>
      </c>
      <c r="J7910" t="s">
        <v>4045</v>
      </c>
      <c r="L7910" t="s">
        <v>383</v>
      </c>
    </row>
    <row r="7911" spans="1:12" x14ac:dyDescent="0.25">
      <c r="A7911" t="s">
        <v>9456</v>
      </c>
      <c r="B7911" t="s">
        <v>9453</v>
      </c>
      <c r="C7911" t="s">
        <v>9454</v>
      </c>
      <c r="D7911" t="s">
        <v>9455</v>
      </c>
      <c r="E7911" s="117">
        <v>43031</v>
      </c>
      <c r="F7911" s="118">
        <v>0.49519675925925927</v>
      </c>
      <c r="G7911" t="s">
        <v>3854</v>
      </c>
      <c r="H7911">
        <v>12</v>
      </c>
      <c r="I7911">
        <v>25</v>
      </c>
      <c r="J7911" t="s">
        <v>4045</v>
      </c>
      <c r="L7911">
        <v>20</v>
      </c>
    </row>
    <row r="7912" spans="1:12" x14ac:dyDescent="0.25">
      <c r="A7912" t="s">
        <v>9456</v>
      </c>
      <c r="B7912" t="s">
        <v>9453</v>
      </c>
      <c r="C7912" t="s">
        <v>9454</v>
      </c>
      <c r="D7912" t="s">
        <v>9455</v>
      </c>
      <c r="E7912" s="117">
        <v>43031</v>
      </c>
      <c r="F7912" s="118">
        <v>0.49519675925925927</v>
      </c>
      <c r="G7912" t="s">
        <v>3854</v>
      </c>
      <c r="H7912">
        <v>12</v>
      </c>
      <c r="I7912">
        <v>26</v>
      </c>
      <c r="J7912" t="s">
        <v>4045</v>
      </c>
      <c r="L7912" t="s">
        <v>104</v>
      </c>
    </row>
    <row r="7913" spans="1:12" x14ac:dyDescent="0.25">
      <c r="A7913" t="s">
        <v>9456</v>
      </c>
      <c r="B7913" t="s">
        <v>9453</v>
      </c>
      <c r="C7913" t="s">
        <v>9454</v>
      </c>
      <c r="D7913" t="s">
        <v>9455</v>
      </c>
      <c r="E7913" s="117">
        <v>43031</v>
      </c>
      <c r="F7913" s="118">
        <v>0.49519675925925927</v>
      </c>
      <c r="G7913" t="s">
        <v>3854</v>
      </c>
      <c r="H7913">
        <v>12</v>
      </c>
      <c r="I7913">
        <v>27</v>
      </c>
      <c r="J7913" t="s">
        <v>4045</v>
      </c>
      <c r="L7913">
        <v>20</v>
      </c>
    </row>
    <row r="7914" spans="1:12" x14ac:dyDescent="0.25">
      <c r="A7914" t="s">
        <v>9456</v>
      </c>
      <c r="B7914" t="s">
        <v>9453</v>
      </c>
      <c r="C7914" t="s">
        <v>9454</v>
      </c>
      <c r="D7914" t="s">
        <v>9455</v>
      </c>
      <c r="E7914" s="117">
        <v>43031</v>
      </c>
      <c r="F7914" s="118">
        <v>0.49519675925925927</v>
      </c>
      <c r="G7914" t="s">
        <v>3854</v>
      </c>
      <c r="H7914">
        <v>12</v>
      </c>
      <c r="I7914">
        <v>28</v>
      </c>
      <c r="J7914" t="s">
        <v>4045</v>
      </c>
      <c r="L7914" t="s">
        <v>380</v>
      </c>
    </row>
    <row r="7915" spans="1:12" x14ac:dyDescent="0.25">
      <c r="A7915" t="s">
        <v>9456</v>
      </c>
      <c r="B7915" t="s">
        <v>9453</v>
      </c>
      <c r="C7915" t="s">
        <v>9454</v>
      </c>
      <c r="D7915" t="s">
        <v>9455</v>
      </c>
      <c r="E7915" s="117">
        <v>43031</v>
      </c>
      <c r="F7915" s="118">
        <v>0.49519675925925927</v>
      </c>
      <c r="G7915" t="s">
        <v>3854</v>
      </c>
      <c r="H7915">
        <v>12</v>
      </c>
      <c r="I7915">
        <v>29</v>
      </c>
      <c r="J7915" t="s">
        <v>4045</v>
      </c>
      <c r="L7915">
        <v>10</v>
      </c>
    </row>
    <row r="7916" spans="1:12" x14ac:dyDescent="0.25">
      <c r="A7916" t="s">
        <v>9456</v>
      </c>
      <c r="B7916" t="s">
        <v>9453</v>
      </c>
      <c r="C7916" t="s">
        <v>9454</v>
      </c>
      <c r="D7916" t="s">
        <v>9455</v>
      </c>
      <c r="E7916" s="117">
        <v>43031</v>
      </c>
      <c r="F7916" s="118">
        <v>0.49520833333333331</v>
      </c>
      <c r="G7916" t="s">
        <v>3854</v>
      </c>
      <c r="H7916">
        <v>12</v>
      </c>
      <c r="I7916">
        <v>30</v>
      </c>
      <c r="J7916" t="s">
        <v>4045</v>
      </c>
      <c r="L7916" t="s">
        <v>122</v>
      </c>
    </row>
    <row r="7917" spans="1:12" x14ac:dyDescent="0.25">
      <c r="A7917" t="s">
        <v>9456</v>
      </c>
      <c r="B7917" t="s">
        <v>9453</v>
      </c>
      <c r="C7917" t="s">
        <v>9454</v>
      </c>
      <c r="D7917" t="s">
        <v>9455</v>
      </c>
      <c r="E7917" s="117">
        <v>43031</v>
      </c>
      <c r="F7917" s="118">
        <v>0.49520833333333331</v>
      </c>
      <c r="G7917" t="s">
        <v>3854</v>
      </c>
      <c r="H7917">
        <v>12</v>
      </c>
      <c r="I7917">
        <v>31</v>
      </c>
      <c r="J7917" t="s">
        <v>4045</v>
      </c>
      <c r="L7917">
        <v>10</v>
      </c>
    </row>
    <row r="7918" spans="1:12" x14ac:dyDescent="0.25">
      <c r="A7918" t="s">
        <v>9456</v>
      </c>
      <c r="B7918" t="s">
        <v>9453</v>
      </c>
      <c r="C7918" t="s">
        <v>9454</v>
      </c>
      <c r="D7918" t="s">
        <v>9455</v>
      </c>
      <c r="E7918" s="117">
        <v>43031</v>
      </c>
      <c r="F7918" s="118">
        <v>0.49520833333333331</v>
      </c>
      <c r="G7918" t="s">
        <v>3854</v>
      </c>
      <c r="H7918">
        <v>12</v>
      </c>
      <c r="I7918">
        <v>35</v>
      </c>
      <c r="J7918" t="s">
        <v>4045</v>
      </c>
      <c r="L7918" t="s">
        <v>393</v>
      </c>
    </row>
    <row r="7919" spans="1:12" x14ac:dyDescent="0.25">
      <c r="A7919" t="s">
        <v>9456</v>
      </c>
      <c r="B7919" t="s">
        <v>9453</v>
      </c>
      <c r="C7919" t="s">
        <v>9454</v>
      </c>
      <c r="D7919" t="s">
        <v>9455</v>
      </c>
      <c r="E7919" s="117">
        <v>43031</v>
      </c>
      <c r="F7919" s="118">
        <v>0.49520833333333331</v>
      </c>
      <c r="G7919" t="s">
        <v>3854</v>
      </c>
      <c r="H7919">
        <v>12</v>
      </c>
      <c r="I7919">
        <v>36</v>
      </c>
      <c r="J7919" t="s">
        <v>4045</v>
      </c>
      <c r="L7919" t="s">
        <v>4034</v>
      </c>
    </row>
    <row r="7920" spans="1:12" x14ac:dyDescent="0.25">
      <c r="A7920" t="s">
        <v>9456</v>
      </c>
      <c r="B7920" t="s">
        <v>9453</v>
      </c>
      <c r="C7920" t="s">
        <v>9454</v>
      </c>
      <c r="D7920" t="s">
        <v>9455</v>
      </c>
      <c r="E7920" s="117">
        <v>43031</v>
      </c>
      <c r="F7920" s="118">
        <v>0.49521990740740746</v>
      </c>
      <c r="G7920" t="s">
        <v>3854</v>
      </c>
      <c r="H7920">
        <v>13</v>
      </c>
      <c r="I7920">
        <v>1</v>
      </c>
      <c r="L7920" t="s">
        <v>4045</v>
      </c>
    </row>
    <row r="7921" spans="1:12" x14ac:dyDescent="0.25">
      <c r="A7921" t="s">
        <v>9456</v>
      </c>
      <c r="B7921" t="s">
        <v>9453</v>
      </c>
      <c r="C7921" t="s">
        <v>9454</v>
      </c>
      <c r="D7921" t="s">
        <v>9455</v>
      </c>
      <c r="E7921" s="117">
        <v>43031</v>
      </c>
      <c r="F7921" s="118">
        <v>0.49521990740740746</v>
      </c>
      <c r="G7921" t="s">
        <v>3854</v>
      </c>
      <c r="H7921">
        <v>13</v>
      </c>
      <c r="I7921">
        <v>4</v>
      </c>
      <c r="J7921" t="s">
        <v>4045</v>
      </c>
      <c r="L7921" t="s">
        <v>2976</v>
      </c>
    </row>
    <row r="7922" spans="1:12" x14ac:dyDescent="0.25">
      <c r="A7922" t="s">
        <v>9456</v>
      </c>
      <c r="B7922" t="s">
        <v>9453</v>
      </c>
      <c r="C7922" t="s">
        <v>9454</v>
      </c>
      <c r="D7922" t="s">
        <v>9455</v>
      </c>
      <c r="E7922" s="117">
        <v>43031</v>
      </c>
      <c r="F7922" s="118">
        <v>0.49521990740740746</v>
      </c>
      <c r="G7922" t="s">
        <v>3854</v>
      </c>
      <c r="H7922">
        <v>13</v>
      </c>
      <c r="I7922">
        <v>5</v>
      </c>
      <c r="J7922" t="s">
        <v>4045</v>
      </c>
      <c r="L7922" t="s">
        <v>4090</v>
      </c>
    </row>
    <row r="7923" spans="1:12" x14ac:dyDescent="0.25">
      <c r="A7923" t="s">
        <v>9456</v>
      </c>
      <c r="B7923" t="s">
        <v>9453</v>
      </c>
      <c r="C7923" t="s">
        <v>9454</v>
      </c>
      <c r="D7923" t="s">
        <v>9455</v>
      </c>
      <c r="E7923" s="117">
        <v>43031</v>
      </c>
      <c r="F7923" s="118">
        <v>0.49523148148148149</v>
      </c>
      <c r="G7923" t="s">
        <v>3854</v>
      </c>
      <c r="H7923">
        <v>13</v>
      </c>
      <c r="I7923">
        <v>6</v>
      </c>
      <c r="J7923" t="s">
        <v>4045</v>
      </c>
      <c r="L7923">
        <v>0</v>
      </c>
    </row>
    <row r="7924" spans="1:12" x14ac:dyDescent="0.25">
      <c r="A7924" t="s">
        <v>9456</v>
      </c>
      <c r="B7924" t="s">
        <v>9453</v>
      </c>
      <c r="C7924" t="s">
        <v>9454</v>
      </c>
      <c r="D7924" t="s">
        <v>9455</v>
      </c>
      <c r="E7924" s="117">
        <v>43031</v>
      </c>
      <c r="F7924" s="118">
        <v>0.49523148148148149</v>
      </c>
      <c r="G7924" t="s">
        <v>3854</v>
      </c>
      <c r="H7924">
        <v>13</v>
      </c>
      <c r="I7924">
        <v>7</v>
      </c>
      <c r="J7924" t="s">
        <v>4045</v>
      </c>
      <c r="L7924">
        <v>5</v>
      </c>
    </row>
    <row r="7925" spans="1:12" x14ac:dyDescent="0.25">
      <c r="A7925" t="s">
        <v>9456</v>
      </c>
      <c r="B7925" t="s">
        <v>9453</v>
      </c>
      <c r="C7925" t="s">
        <v>9454</v>
      </c>
      <c r="D7925" t="s">
        <v>9455</v>
      </c>
      <c r="E7925" s="117">
        <v>43031</v>
      </c>
      <c r="F7925" s="118">
        <v>0.49523148148148149</v>
      </c>
      <c r="G7925" t="s">
        <v>3854</v>
      </c>
      <c r="H7925">
        <v>13</v>
      </c>
      <c r="I7925">
        <v>9</v>
      </c>
      <c r="J7925" t="s">
        <v>4045</v>
      </c>
      <c r="L7925" t="s">
        <v>25904</v>
      </c>
    </row>
    <row r="7926" spans="1:12" x14ac:dyDescent="0.25">
      <c r="A7926" t="s">
        <v>9456</v>
      </c>
      <c r="B7926" t="s">
        <v>9453</v>
      </c>
      <c r="C7926" t="s">
        <v>9454</v>
      </c>
      <c r="D7926" t="s">
        <v>9455</v>
      </c>
      <c r="E7926" s="117">
        <v>43031</v>
      </c>
      <c r="F7926" s="118">
        <v>0.49523148148148149</v>
      </c>
      <c r="G7926" t="s">
        <v>3854</v>
      </c>
      <c r="H7926">
        <v>13</v>
      </c>
      <c r="I7926">
        <v>13</v>
      </c>
      <c r="J7926" t="s">
        <v>4045</v>
      </c>
      <c r="L7926" t="s">
        <v>636</v>
      </c>
    </row>
    <row r="7927" spans="1:12" x14ac:dyDescent="0.25">
      <c r="A7927" t="s">
        <v>9456</v>
      </c>
      <c r="B7927" t="s">
        <v>9453</v>
      </c>
      <c r="C7927" t="s">
        <v>9454</v>
      </c>
      <c r="D7927" t="s">
        <v>9455</v>
      </c>
      <c r="E7927" s="117">
        <v>43031</v>
      </c>
      <c r="F7927" s="118">
        <v>0.49523148148148149</v>
      </c>
      <c r="G7927" t="s">
        <v>3854</v>
      </c>
      <c r="H7927">
        <v>13</v>
      </c>
      <c r="I7927">
        <v>14</v>
      </c>
      <c r="J7927" t="s">
        <v>4045</v>
      </c>
      <c r="L7927" t="s">
        <v>644</v>
      </c>
    </row>
    <row r="7928" spans="1:12" x14ac:dyDescent="0.25">
      <c r="A7928" t="s">
        <v>9456</v>
      </c>
      <c r="B7928" t="s">
        <v>9453</v>
      </c>
      <c r="C7928" t="s">
        <v>9454</v>
      </c>
      <c r="D7928" t="s">
        <v>9455</v>
      </c>
      <c r="E7928" s="117">
        <v>43031</v>
      </c>
      <c r="F7928" s="118">
        <v>0.49523148148148149</v>
      </c>
      <c r="G7928" t="s">
        <v>3854</v>
      </c>
      <c r="H7928">
        <v>13</v>
      </c>
      <c r="I7928">
        <v>15</v>
      </c>
      <c r="J7928" t="s">
        <v>4045</v>
      </c>
      <c r="L7928" t="s">
        <v>200</v>
      </c>
    </row>
    <row r="7929" spans="1:12" x14ac:dyDescent="0.25">
      <c r="A7929" t="s">
        <v>9456</v>
      </c>
      <c r="B7929" t="s">
        <v>9453</v>
      </c>
      <c r="C7929" t="s">
        <v>9454</v>
      </c>
      <c r="D7929" t="s">
        <v>9455</v>
      </c>
      <c r="E7929" s="117">
        <v>43031</v>
      </c>
      <c r="F7929" s="118">
        <v>0.49523148148148149</v>
      </c>
      <c r="G7929" t="s">
        <v>3854</v>
      </c>
      <c r="H7929">
        <v>13</v>
      </c>
      <c r="I7929">
        <v>22</v>
      </c>
      <c r="J7929" t="s">
        <v>4045</v>
      </c>
      <c r="L7929" t="s">
        <v>382</v>
      </c>
    </row>
    <row r="7930" spans="1:12" x14ac:dyDescent="0.25">
      <c r="A7930" t="s">
        <v>9456</v>
      </c>
      <c r="B7930" t="s">
        <v>9453</v>
      </c>
      <c r="C7930" t="s">
        <v>9454</v>
      </c>
      <c r="D7930" t="s">
        <v>9455</v>
      </c>
      <c r="E7930" s="117">
        <v>43031</v>
      </c>
      <c r="F7930" s="118">
        <v>0.49524305555555559</v>
      </c>
      <c r="G7930" t="s">
        <v>3854</v>
      </c>
      <c r="H7930">
        <v>13</v>
      </c>
      <c r="I7930">
        <v>24</v>
      </c>
      <c r="J7930" t="s">
        <v>4045</v>
      </c>
      <c r="L7930" t="s">
        <v>383</v>
      </c>
    </row>
    <row r="7931" spans="1:12" x14ac:dyDescent="0.25">
      <c r="A7931" t="s">
        <v>9456</v>
      </c>
      <c r="B7931" t="s">
        <v>9453</v>
      </c>
      <c r="C7931" t="s">
        <v>9454</v>
      </c>
      <c r="D7931" t="s">
        <v>9455</v>
      </c>
      <c r="E7931" s="117">
        <v>43031</v>
      </c>
      <c r="F7931" s="118">
        <v>0.49524305555555559</v>
      </c>
      <c r="G7931" t="s">
        <v>3854</v>
      </c>
      <c r="H7931">
        <v>13</v>
      </c>
      <c r="I7931">
        <v>26</v>
      </c>
      <c r="J7931" t="s">
        <v>4045</v>
      </c>
      <c r="L7931" t="s">
        <v>104</v>
      </c>
    </row>
    <row r="7932" spans="1:12" x14ac:dyDescent="0.25">
      <c r="A7932" t="s">
        <v>9456</v>
      </c>
      <c r="B7932" t="s">
        <v>9453</v>
      </c>
      <c r="C7932" t="s">
        <v>9454</v>
      </c>
      <c r="D7932" t="s">
        <v>9455</v>
      </c>
      <c r="E7932" s="117">
        <v>43031</v>
      </c>
      <c r="F7932" s="118">
        <v>0.49524305555555559</v>
      </c>
      <c r="G7932" t="s">
        <v>3854</v>
      </c>
      <c r="H7932">
        <v>13</v>
      </c>
      <c r="I7932">
        <v>28</v>
      </c>
      <c r="J7932" t="s">
        <v>4045</v>
      </c>
      <c r="L7932" t="s">
        <v>122</v>
      </c>
    </row>
    <row r="7933" spans="1:12" x14ac:dyDescent="0.25">
      <c r="A7933" t="s">
        <v>9456</v>
      </c>
      <c r="B7933" t="s">
        <v>9453</v>
      </c>
      <c r="C7933" t="s">
        <v>9454</v>
      </c>
      <c r="D7933" t="s">
        <v>9455</v>
      </c>
      <c r="E7933" s="117">
        <v>43031</v>
      </c>
      <c r="F7933" s="118">
        <v>0.49524305555555559</v>
      </c>
      <c r="G7933" t="s">
        <v>3854</v>
      </c>
      <c r="H7933">
        <v>13</v>
      </c>
      <c r="I7933">
        <v>35</v>
      </c>
      <c r="J7933" t="s">
        <v>4045</v>
      </c>
      <c r="L7933" t="s">
        <v>393</v>
      </c>
    </row>
    <row r="7934" spans="1:12" x14ac:dyDescent="0.25">
      <c r="A7934" t="s">
        <v>9456</v>
      </c>
      <c r="B7934" t="s">
        <v>9453</v>
      </c>
      <c r="C7934" t="s">
        <v>9454</v>
      </c>
      <c r="D7934" t="s">
        <v>9455</v>
      </c>
      <c r="E7934" s="117">
        <v>43031</v>
      </c>
      <c r="F7934" s="118">
        <v>0.49524305555555559</v>
      </c>
      <c r="G7934" t="s">
        <v>3854</v>
      </c>
      <c r="H7934">
        <v>13</v>
      </c>
      <c r="I7934">
        <v>36</v>
      </c>
      <c r="J7934" t="s">
        <v>4045</v>
      </c>
      <c r="L7934" t="s">
        <v>4034</v>
      </c>
    </row>
    <row r="7935" spans="1:12" x14ac:dyDescent="0.25">
      <c r="A7935" t="s">
        <v>9456</v>
      </c>
      <c r="B7935" t="s">
        <v>9453</v>
      </c>
      <c r="C7935" t="s">
        <v>9454</v>
      </c>
      <c r="D7935" t="s">
        <v>9455</v>
      </c>
      <c r="E7935" s="117">
        <v>43031</v>
      </c>
      <c r="F7935" s="118">
        <v>0.49524305555555559</v>
      </c>
      <c r="G7935" t="s">
        <v>3854</v>
      </c>
      <c r="H7935">
        <v>13</v>
      </c>
      <c r="I7935">
        <v>38</v>
      </c>
      <c r="J7935" t="s">
        <v>4045</v>
      </c>
      <c r="L7935" t="s">
        <v>26455</v>
      </c>
    </row>
    <row r="7936" spans="1:12" x14ac:dyDescent="0.25">
      <c r="A7936" t="s">
        <v>9456</v>
      </c>
      <c r="B7936" t="s">
        <v>9453</v>
      </c>
      <c r="C7936" t="s">
        <v>9454</v>
      </c>
      <c r="D7936" t="s">
        <v>9455</v>
      </c>
      <c r="E7936" s="117">
        <v>43031</v>
      </c>
      <c r="F7936" s="118">
        <v>0.49525462962962963</v>
      </c>
      <c r="G7936" t="s">
        <v>3854</v>
      </c>
      <c r="H7936">
        <v>14</v>
      </c>
      <c r="I7936">
        <v>1</v>
      </c>
      <c r="L7936" t="s">
        <v>4046</v>
      </c>
    </row>
    <row r="7937" spans="1:12" x14ac:dyDescent="0.25">
      <c r="A7937" t="s">
        <v>9456</v>
      </c>
      <c r="B7937" t="s">
        <v>9453</v>
      </c>
      <c r="C7937" t="s">
        <v>9454</v>
      </c>
      <c r="D7937" t="s">
        <v>9455</v>
      </c>
      <c r="E7937" s="117">
        <v>43031</v>
      </c>
      <c r="F7937" s="118">
        <v>0.49525462962962963</v>
      </c>
      <c r="G7937" t="s">
        <v>3854</v>
      </c>
      <c r="H7937">
        <v>14</v>
      </c>
      <c r="I7937">
        <v>4</v>
      </c>
      <c r="J7937" t="s">
        <v>4046</v>
      </c>
      <c r="L7937" t="s">
        <v>2975</v>
      </c>
    </row>
    <row r="7938" spans="1:12" x14ac:dyDescent="0.25">
      <c r="A7938" t="s">
        <v>9456</v>
      </c>
      <c r="B7938" t="s">
        <v>9453</v>
      </c>
      <c r="C7938" t="s">
        <v>9454</v>
      </c>
      <c r="D7938" t="s">
        <v>9455</v>
      </c>
      <c r="E7938" s="117">
        <v>43031</v>
      </c>
      <c r="F7938" s="118">
        <v>0.49526620370370367</v>
      </c>
      <c r="G7938" t="s">
        <v>3854</v>
      </c>
      <c r="H7938">
        <v>14</v>
      </c>
      <c r="I7938">
        <v>5</v>
      </c>
      <c r="J7938" t="s">
        <v>4046</v>
      </c>
      <c r="L7938" t="s">
        <v>4091</v>
      </c>
    </row>
    <row r="7939" spans="1:12" x14ac:dyDescent="0.25">
      <c r="A7939" t="s">
        <v>9456</v>
      </c>
      <c r="B7939" t="s">
        <v>9453</v>
      </c>
      <c r="C7939" t="s">
        <v>9454</v>
      </c>
      <c r="D7939" t="s">
        <v>9455</v>
      </c>
      <c r="E7939" s="117">
        <v>43031</v>
      </c>
      <c r="F7939" s="118">
        <v>0.49526620370370367</v>
      </c>
      <c r="G7939" t="s">
        <v>3854</v>
      </c>
      <c r="H7939">
        <v>14</v>
      </c>
      <c r="I7939">
        <v>6</v>
      </c>
      <c r="J7939" t="s">
        <v>4046</v>
      </c>
      <c r="L7939">
        <v>0</v>
      </c>
    </row>
    <row r="7940" spans="1:12" x14ac:dyDescent="0.25">
      <c r="A7940" t="s">
        <v>9456</v>
      </c>
      <c r="B7940" t="s">
        <v>9453</v>
      </c>
      <c r="C7940" t="s">
        <v>9454</v>
      </c>
      <c r="D7940" t="s">
        <v>9455</v>
      </c>
      <c r="E7940" s="117">
        <v>43031</v>
      </c>
      <c r="F7940" s="118">
        <v>0.49526620370370367</v>
      </c>
      <c r="G7940" t="s">
        <v>3854</v>
      </c>
      <c r="H7940">
        <v>14</v>
      </c>
      <c r="I7940">
        <v>7</v>
      </c>
      <c r="J7940" t="s">
        <v>4046</v>
      </c>
      <c r="L7940">
        <v>20</v>
      </c>
    </row>
    <row r="7941" spans="1:12" x14ac:dyDescent="0.25">
      <c r="A7941" t="s">
        <v>9456</v>
      </c>
      <c r="B7941" t="s">
        <v>9453</v>
      </c>
      <c r="C7941" t="s">
        <v>9454</v>
      </c>
      <c r="D7941" t="s">
        <v>9455</v>
      </c>
      <c r="E7941" s="117">
        <v>43031</v>
      </c>
      <c r="F7941" s="118">
        <v>0.49526620370370367</v>
      </c>
      <c r="G7941" t="s">
        <v>3854</v>
      </c>
      <c r="H7941">
        <v>14</v>
      </c>
      <c r="I7941">
        <v>9</v>
      </c>
      <c r="J7941" t="s">
        <v>4046</v>
      </c>
      <c r="L7941" t="s">
        <v>25904</v>
      </c>
    </row>
    <row r="7942" spans="1:12" x14ac:dyDescent="0.25">
      <c r="A7942" t="s">
        <v>9456</v>
      </c>
      <c r="B7942" t="s">
        <v>9453</v>
      </c>
      <c r="C7942" t="s">
        <v>9454</v>
      </c>
      <c r="D7942" t="s">
        <v>9455</v>
      </c>
      <c r="E7942" s="117">
        <v>43031</v>
      </c>
      <c r="F7942" s="118">
        <v>0.49526620370370367</v>
      </c>
      <c r="G7942" t="s">
        <v>3854</v>
      </c>
      <c r="H7942">
        <v>14</v>
      </c>
      <c r="I7942">
        <v>13</v>
      </c>
      <c r="J7942" t="s">
        <v>4046</v>
      </c>
      <c r="L7942" t="s">
        <v>638</v>
      </c>
    </row>
    <row r="7943" spans="1:12" x14ac:dyDescent="0.25">
      <c r="A7943" t="s">
        <v>9456</v>
      </c>
      <c r="B7943" t="s">
        <v>9453</v>
      </c>
      <c r="C7943" t="s">
        <v>9454</v>
      </c>
      <c r="D7943" t="s">
        <v>9455</v>
      </c>
      <c r="E7943" s="117">
        <v>43031</v>
      </c>
      <c r="F7943" s="118">
        <v>0.49526620370370367</v>
      </c>
      <c r="G7943" t="s">
        <v>3854</v>
      </c>
      <c r="H7943">
        <v>14</v>
      </c>
      <c r="I7943">
        <v>14</v>
      </c>
      <c r="J7943" t="s">
        <v>4046</v>
      </c>
      <c r="L7943" t="s">
        <v>645</v>
      </c>
    </row>
    <row r="7944" spans="1:12" x14ac:dyDescent="0.25">
      <c r="A7944" t="s">
        <v>9456</v>
      </c>
      <c r="B7944" t="s">
        <v>9453</v>
      </c>
      <c r="C7944" t="s">
        <v>9454</v>
      </c>
      <c r="D7944" t="s">
        <v>9455</v>
      </c>
      <c r="E7944" s="117">
        <v>43031</v>
      </c>
      <c r="F7944" s="118">
        <v>0.49526620370370367</v>
      </c>
      <c r="G7944" t="s">
        <v>3854</v>
      </c>
      <c r="H7944">
        <v>14</v>
      </c>
      <c r="I7944">
        <v>15</v>
      </c>
      <c r="J7944" t="s">
        <v>4046</v>
      </c>
      <c r="L7944" t="s">
        <v>210</v>
      </c>
    </row>
    <row r="7945" spans="1:12" x14ac:dyDescent="0.25">
      <c r="A7945" t="s">
        <v>9456</v>
      </c>
      <c r="B7945" t="s">
        <v>9453</v>
      </c>
      <c r="C7945" t="s">
        <v>9454</v>
      </c>
      <c r="D7945" t="s">
        <v>9455</v>
      </c>
      <c r="E7945" s="117">
        <v>43031</v>
      </c>
      <c r="F7945" s="118">
        <v>0.49527777777777776</v>
      </c>
      <c r="G7945" t="s">
        <v>3854</v>
      </c>
      <c r="H7945">
        <v>14</v>
      </c>
      <c r="I7945">
        <v>22</v>
      </c>
      <c r="J7945" t="s">
        <v>4046</v>
      </c>
      <c r="L7945" t="s">
        <v>383</v>
      </c>
    </row>
    <row r="7946" spans="1:12" x14ac:dyDescent="0.25">
      <c r="A7946" t="s">
        <v>9456</v>
      </c>
      <c r="B7946" t="s">
        <v>9453</v>
      </c>
      <c r="C7946" t="s">
        <v>9454</v>
      </c>
      <c r="D7946" t="s">
        <v>9455</v>
      </c>
      <c r="E7946" s="117">
        <v>43031</v>
      </c>
      <c r="F7946" s="118">
        <v>0.49527777777777776</v>
      </c>
      <c r="G7946" t="s">
        <v>3854</v>
      </c>
      <c r="H7946">
        <v>14</v>
      </c>
      <c r="I7946">
        <v>23</v>
      </c>
      <c r="J7946" t="s">
        <v>4046</v>
      </c>
      <c r="L7946">
        <v>30</v>
      </c>
    </row>
    <row r="7947" spans="1:12" x14ac:dyDescent="0.25">
      <c r="A7947" t="s">
        <v>9456</v>
      </c>
      <c r="B7947" t="s">
        <v>9453</v>
      </c>
      <c r="C7947" t="s">
        <v>9454</v>
      </c>
      <c r="D7947" t="s">
        <v>9455</v>
      </c>
      <c r="E7947" s="117">
        <v>43031</v>
      </c>
      <c r="F7947" s="118">
        <v>0.49527777777777776</v>
      </c>
      <c r="G7947" t="s">
        <v>3854</v>
      </c>
      <c r="H7947">
        <v>14</v>
      </c>
      <c r="I7947">
        <v>24</v>
      </c>
      <c r="J7947" t="s">
        <v>4046</v>
      </c>
      <c r="L7947" t="s">
        <v>380</v>
      </c>
    </row>
    <row r="7948" spans="1:12" x14ac:dyDescent="0.25">
      <c r="A7948" t="s">
        <v>9456</v>
      </c>
      <c r="B7948" t="s">
        <v>9453</v>
      </c>
      <c r="C7948" t="s">
        <v>9454</v>
      </c>
      <c r="D7948" t="s">
        <v>9455</v>
      </c>
      <c r="E7948" s="117">
        <v>43031</v>
      </c>
      <c r="F7948" s="118">
        <v>0.49527777777777776</v>
      </c>
      <c r="G7948" t="s">
        <v>3854</v>
      </c>
      <c r="H7948">
        <v>14</v>
      </c>
      <c r="I7948">
        <v>25</v>
      </c>
      <c r="J7948" t="s">
        <v>4046</v>
      </c>
      <c r="L7948">
        <v>60</v>
      </c>
    </row>
    <row r="7949" spans="1:12" x14ac:dyDescent="0.25">
      <c r="A7949" t="s">
        <v>9456</v>
      </c>
      <c r="B7949" t="s">
        <v>9453</v>
      </c>
      <c r="C7949" t="s">
        <v>9454</v>
      </c>
      <c r="D7949" t="s">
        <v>9455</v>
      </c>
      <c r="E7949" s="117">
        <v>43031</v>
      </c>
      <c r="F7949" s="118">
        <v>0.49527777777777776</v>
      </c>
      <c r="G7949" t="s">
        <v>3854</v>
      </c>
      <c r="H7949">
        <v>14</v>
      </c>
      <c r="I7949">
        <v>26</v>
      </c>
      <c r="J7949" t="s">
        <v>4046</v>
      </c>
      <c r="L7949" t="s">
        <v>114</v>
      </c>
    </row>
    <row r="7950" spans="1:12" x14ac:dyDescent="0.25">
      <c r="A7950" t="s">
        <v>9456</v>
      </c>
      <c r="B7950" t="s">
        <v>9453</v>
      </c>
      <c r="C7950" t="s">
        <v>9454</v>
      </c>
      <c r="D7950" t="s">
        <v>9455</v>
      </c>
      <c r="E7950" s="117">
        <v>43031</v>
      </c>
      <c r="F7950" s="118">
        <v>0.49527777777777776</v>
      </c>
      <c r="G7950" t="s">
        <v>3854</v>
      </c>
      <c r="H7950">
        <v>14</v>
      </c>
      <c r="I7950">
        <v>27</v>
      </c>
      <c r="J7950" t="s">
        <v>4046</v>
      </c>
      <c r="L7950">
        <v>10</v>
      </c>
    </row>
    <row r="7951" spans="1:12" x14ac:dyDescent="0.25">
      <c r="A7951" t="s">
        <v>9456</v>
      </c>
      <c r="B7951" t="s">
        <v>9453</v>
      </c>
      <c r="C7951" t="s">
        <v>9454</v>
      </c>
      <c r="D7951" t="s">
        <v>9455</v>
      </c>
      <c r="E7951" s="117">
        <v>43031</v>
      </c>
      <c r="F7951" s="118">
        <v>0.49527777777777776</v>
      </c>
      <c r="G7951" t="s">
        <v>3854</v>
      </c>
      <c r="H7951">
        <v>14</v>
      </c>
      <c r="I7951">
        <v>35</v>
      </c>
      <c r="J7951" t="s">
        <v>4046</v>
      </c>
      <c r="L7951" t="s">
        <v>392</v>
      </c>
    </row>
    <row r="7952" spans="1:12" x14ac:dyDescent="0.25">
      <c r="A7952" t="s">
        <v>9456</v>
      </c>
      <c r="B7952" t="s">
        <v>9453</v>
      </c>
      <c r="C7952" t="s">
        <v>9454</v>
      </c>
      <c r="D7952" t="s">
        <v>9455</v>
      </c>
      <c r="E7952" s="117">
        <v>43031</v>
      </c>
      <c r="F7952" s="118">
        <v>0.49527777777777776</v>
      </c>
      <c r="G7952" t="s">
        <v>3854</v>
      </c>
      <c r="H7952">
        <v>14</v>
      </c>
      <c r="I7952">
        <v>36</v>
      </c>
      <c r="J7952" t="s">
        <v>4046</v>
      </c>
      <c r="L7952" t="s">
        <v>26456</v>
      </c>
    </row>
    <row r="7953" spans="1:12" x14ac:dyDescent="0.25">
      <c r="A7953" t="s">
        <v>9456</v>
      </c>
      <c r="B7953" t="s">
        <v>9453</v>
      </c>
      <c r="C7953" t="s">
        <v>9454</v>
      </c>
      <c r="D7953" t="s">
        <v>9455</v>
      </c>
      <c r="E7953" s="117">
        <v>43031</v>
      </c>
      <c r="F7953" s="118">
        <v>0.4952893518518518</v>
      </c>
      <c r="G7953" t="s">
        <v>3854</v>
      </c>
      <c r="H7953">
        <v>15</v>
      </c>
      <c r="I7953">
        <v>1</v>
      </c>
      <c r="L7953" t="s">
        <v>4046</v>
      </c>
    </row>
    <row r="7954" spans="1:12" x14ac:dyDescent="0.25">
      <c r="A7954" t="s">
        <v>9456</v>
      </c>
      <c r="B7954" t="s">
        <v>9453</v>
      </c>
      <c r="C7954" t="s">
        <v>9454</v>
      </c>
      <c r="D7954" t="s">
        <v>9455</v>
      </c>
      <c r="E7954" s="117">
        <v>43031</v>
      </c>
      <c r="F7954" s="118">
        <v>0.49530092592592595</v>
      </c>
      <c r="G7954" t="s">
        <v>3854</v>
      </c>
      <c r="H7954">
        <v>15</v>
      </c>
      <c r="I7954">
        <v>4</v>
      </c>
      <c r="J7954" t="s">
        <v>4046</v>
      </c>
      <c r="L7954" t="s">
        <v>2976</v>
      </c>
    </row>
    <row r="7955" spans="1:12" x14ac:dyDescent="0.25">
      <c r="A7955" t="s">
        <v>9456</v>
      </c>
      <c r="B7955" t="s">
        <v>9453</v>
      </c>
      <c r="C7955" t="s">
        <v>9454</v>
      </c>
      <c r="D7955" t="s">
        <v>9455</v>
      </c>
      <c r="E7955" s="117">
        <v>43031</v>
      </c>
      <c r="F7955" s="118">
        <v>0.49530092592592595</v>
      </c>
      <c r="G7955" t="s">
        <v>3854</v>
      </c>
      <c r="H7955">
        <v>15</v>
      </c>
      <c r="I7955">
        <v>5</v>
      </c>
      <c r="J7955" t="s">
        <v>4046</v>
      </c>
      <c r="L7955" t="s">
        <v>490</v>
      </c>
    </row>
    <row r="7956" spans="1:12" x14ac:dyDescent="0.25">
      <c r="A7956" t="s">
        <v>9456</v>
      </c>
      <c r="B7956" t="s">
        <v>9453</v>
      </c>
      <c r="C7956" t="s">
        <v>9454</v>
      </c>
      <c r="D7956" t="s">
        <v>9455</v>
      </c>
      <c r="E7956" s="117">
        <v>43031</v>
      </c>
      <c r="F7956" s="118">
        <v>0.49530092592592595</v>
      </c>
      <c r="G7956" t="s">
        <v>3854</v>
      </c>
      <c r="H7956">
        <v>15</v>
      </c>
      <c r="I7956">
        <v>6</v>
      </c>
      <c r="J7956" t="s">
        <v>4046</v>
      </c>
      <c r="L7956">
        <v>0</v>
      </c>
    </row>
    <row r="7957" spans="1:12" x14ac:dyDescent="0.25">
      <c r="A7957" t="s">
        <v>9456</v>
      </c>
      <c r="B7957" t="s">
        <v>9453</v>
      </c>
      <c r="C7957" t="s">
        <v>9454</v>
      </c>
      <c r="D7957" t="s">
        <v>9455</v>
      </c>
      <c r="E7957" s="117">
        <v>43031</v>
      </c>
      <c r="F7957" s="118">
        <v>0.49530092592592595</v>
      </c>
      <c r="G7957" t="s">
        <v>3854</v>
      </c>
      <c r="H7957">
        <v>15</v>
      </c>
      <c r="I7957">
        <v>7</v>
      </c>
      <c r="J7957" t="s">
        <v>4046</v>
      </c>
      <c r="L7957">
        <v>50</v>
      </c>
    </row>
    <row r="7958" spans="1:12" x14ac:dyDescent="0.25">
      <c r="A7958" t="s">
        <v>9456</v>
      </c>
      <c r="B7958" t="s">
        <v>9453</v>
      </c>
      <c r="C7958" t="s">
        <v>9454</v>
      </c>
      <c r="D7958" t="s">
        <v>9455</v>
      </c>
      <c r="E7958" s="117">
        <v>43031</v>
      </c>
      <c r="F7958" s="118">
        <v>0.49530092592592595</v>
      </c>
      <c r="G7958" t="s">
        <v>3854</v>
      </c>
      <c r="H7958">
        <v>15</v>
      </c>
      <c r="I7958">
        <v>9</v>
      </c>
      <c r="J7958" t="s">
        <v>4046</v>
      </c>
      <c r="L7958" t="s">
        <v>25904</v>
      </c>
    </row>
    <row r="7959" spans="1:12" x14ac:dyDescent="0.25">
      <c r="A7959" t="s">
        <v>9456</v>
      </c>
      <c r="B7959" t="s">
        <v>9453</v>
      </c>
      <c r="C7959" t="s">
        <v>9454</v>
      </c>
      <c r="D7959" t="s">
        <v>9455</v>
      </c>
      <c r="E7959" s="117">
        <v>43031</v>
      </c>
      <c r="F7959" s="118">
        <v>0.49530092592592595</v>
      </c>
      <c r="G7959" t="s">
        <v>3854</v>
      </c>
      <c r="H7959">
        <v>15</v>
      </c>
      <c r="I7959">
        <v>13</v>
      </c>
      <c r="J7959" t="s">
        <v>4046</v>
      </c>
      <c r="L7959" t="s">
        <v>636</v>
      </c>
    </row>
    <row r="7960" spans="1:12" x14ac:dyDescent="0.25">
      <c r="A7960" t="s">
        <v>9456</v>
      </c>
      <c r="B7960" t="s">
        <v>9453</v>
      </c>
      <c r="C7960" t="s">
        <v>9454</v>
      </c>
      <c r="D7960" t="s">
        <v>9455</v>
      </c>
      <c r="E7960" s="117">
        <v>43031</v>
      </c>
      <c r="F7960" s="118">
        <v>0.49530092592592595</v>
      </c>
      <c r="G7960" t="s">
        <v>3854</v>
      </c>
      <c r="H7960">
        <v>15</v>
      </c>
      <c r="I7960">
        <v>14</v>
      </c>
      <c r="J7960" t="s">
        <v>4046</v>
      </c>
      <c r="L7960" t="s">
        <v>642</v>
      </c>
    </row>
    <row r="7961" spans="1:12" x14ac:dyDescent="0.25">
      <c r="A7961" t="s">
        <v>9456</v>
      </c>
      <c r="B7961" t="s">
        <v>9453</v>
      </c>
      <c r="C7961" t="s">
        <v>9454</v>
      </c>
      <c r="D7961" t="s">
        <v>9455</v>
      </c>
      <c r="E7961" s="117">
        <v>43031</v>
      </c>
      <c r="F7961" s="118">
        <v>0.49531249999999999</v>
      </c>
      <c r="G7961" t="s">
        <v>3854</v>
      </c>
      <c r="H7961">
        <v>15</v>
      </c>
      <c r="I7961">
        <v>15</v>
      </c>
      <c r="J7961" t="s">
        <v>4046</v>
      </c>
      <c r="L7961" t="s">
        <v>210</v>
      </c>
    </row>
    <row r="7962" spans="1:12" x14ac:dyDescent="0.25">
      <c r="A7962" t="s">
        <v>9456</v>
      </c>
      <c r="B7962" t="s">
        <v>9453</v>
      </c>
      <c r="C7962" t="s">
        <v>9454</v>
      </c>
      <c r="D7962" t="s">
        <v>9455</v>
      </c>
      <c r="E7962" s="117">
        <v>43031</v>
      </c>
      <c r="F7962" s="118">
        <v>0.49531249999999999</v>
      </c>
      <c r="G7962" t="s">
        <v>3854</v>
      </c>
      <c r="H7962">
        <v>15</v>
      </c>
      <c r="I7962">
        <v>22</v>
      </c>
      <c r="J7962" t="s">
        <v>4046</v>
      </c>
      <c r="L7962" t="s">
        <v>383</v>
      </c>
    </row>
    <row r="7963" spans="1:12" x14ac:dyDescent="0.25">
      <c r="A7963" t="s">
        <v>9456</v>
      </c>
      <c r="B7963" t="s">
        <v>9453</v>
      </c>
      <c r="C7963" t="s">
        <v>9454</v>
      </c>
      <c r="D7963" t="s">
        <v>9455</v>
      </c>
      <c r="E7963" s="117">
        <v>43031</v>
      </c>
      <c r="F7963" s="118">
        <v>0.49531249999999999</v>
      </c>
      <c r="G7963" t="s">
        <v>3854</v>
      </c>
      <c r="H7963">
        <v>15</v>
      </c>
      <c r="I7963">
        <v>23</v>
      </c>
      <c r="J7963" t="s">
        <v>4046</v>
      </c>
      <c r="L7963">
        <v>50</v>
      </c>
    </row>
    <row r="7964" spans="1:12" x14ac:dyDescent="0.25">
      <c r="A7964" t="s">
        <v>9456</v>
      </c>
      <c r="B7964" t="s">
        <v>9453</v>
      </c>
      <c r="C7964" t="s">
        <v>9454</v>
      </c>
      <c r="D7964" t="s">
        <v>9455</v>
      </c>
      <c r="E7964" s="117">
        <v>43031</v>
      </c>
      <c r="F7964" s="118">
        <v>0.49531249999999999</v>
      </c>
      <c r="G7964" t="s">
        <v>3854</v>
      </c>
      <c r="H7964">
        <v>15</v>
      </c>
      <c r="I7964">
        <v>24</v>
      </c>
      <c r="J7964" t="s">
        <v>4046</v>
      </c>
      <c r="L7964" t="s">
        <v>380</v>
      </c>
    </row>
    <row r="7965" spans="1:12" x14ac:dyDescent="0.25">
      <c r="A7965" t="s">
        <v>9456</v>
      </c>
      <c r="B7965" t="s">
        <v>9453</v>
      </c>
      <c r="C7965" t="s">
        <v>9454</v>
      </c>
      <c r="D7965" t="s">
        <v>9455</v>
      </c>
      <c r="E7965" s="117">
        <v>43031</v>
      </c>
      <c r="F7965" s="118">
        <v>0.49531249999999999</v>
      </c>
      <c r="G7965" t="s">
        <v>3854</v>
      </c>
      <c r="H7965">
        <v>15</v>
      </c>
      <c r="I7965">
        <v>25</v>
      </c>
      <c r="J7965" t="s">
        <v>4046</v>
      </c>
      <c r="L7965">
        <v>20</v>
      </c>
    </row>
    <row r="7966" spans="1:12" x14ac:dyDescent="0.25">
      <c r="A7966" t="s">
        <v>9456</v>
      </c>
      <c r="B7966" t="s">
        <v>9453</v>
      </c>
      <c r="C7966" t="s">
        <v>9454</v>
      </c>
      <c r="D7966" t="s">
        <v>9455</v>
      </c>
      <c r="E7966" s="117">
        <v>43031</v>
      </c>
      <c r="F7966" s="118">
        <v>0.49531249999999999</v>
      </c>
      <c r="G7966" t="s">
        <v>3854</v>
      </c>
      <c r="H7966">
        <v>15</v>
      </c>
      <c r="I7966">
        <v>26</v>
      </c>
      <c r="J7966" t="s">
        <v>4046</v>
      </c>
      <c r="L7966" t="s">
        <v>109</v>
      </c>
    </row>
    <row r="7967" spans="1:12" x14ac:dyDescent="0.25">
      <c r="A7967" t="s">
        <v>9456</v>
      </c>
      <c r="B7967" t="s">
        <v>9453</v>
      </c>
      <c r="C7967" t="s">
        <v>9454</v>
      </c>
      <c r="D7967" t="s">
        <v>9455</v>
      </c>
      <c r="E7967" s="117">
        <v>43031</v>
      </c>
      <c r="F7967" s="118">
        <v>0.49532407407407408</v>
      </c>
      <c r="G7967" t="s">
        <v>3854</v>
      </c>
      <c r="H7967">
        <v>15</v>
      </c>
      <c r="I7967">
        <v>27</v>
      </c>
      <c r="J7967" t="s">
        <v>4046</v>
      </c>
      <c r="L7967">
        <v>15</v>
      </c>
    </row>
    <row r="7968" spans="1:12" x14ac:dyDescent="0.25">
      <c r="A7968" t="s">
        <v>9456</v>
      </c>
      <c r="B7968" t="s">
        <v>9453</v>
      </c>
      <c r="C7968" t="s">
        <v>9454</v>
      </c>
      <c r="D7968" t="s">
        <v>9455</v>
      </c>
      <c r="E7968" s="117">
        <v>43031</v>
      </c>
      <c r="F7968" s="118">
        <v>0.49532407407407408</v>
      </c>
      <c r="G7968" t="s">
        <v>3854</v>
      </c>
      <c r="H7968">
        <v>15</v>
      </c>
      <c r="I7968">
        <v>28</v>
      </c>
      <c r="J7968" t="s">
        <v>4046</v>
      </c>
      <c r="L7968" t="s">
        <v>104</v>
      </c>
    </row>
    <row r="7969" spans="1:12" x14ac:dyDescent="0.25">
      <c r="A7969" t="s">
        <v>9456</v>
      </c>
      <c r="B7969" t="s">
        <v>9453</v>
      </c>
      <c r="C7969" t="s">
        <v>9454</v>
      </c>
      <c r="D7969" t="s">
        <v>9455</v>
      </c>
      <c r="E7969" s="117">
        <v>43031</v>
      </c>
      <c r="F7969" s="118">
        <v>0.49532407407407408</v>
      </c>
      <c r="G7969" t="s">
        <v>3854</v>
      </c>
      <c r="H7969">
        <v>15</v>
      </c>
      <c r="I7969">
        <v>29</v>
      </c>
      <c r="J7969" t="s">
        <v>4046</v>
      </c>
      <c r="L7969">
        <v>10</v>
      </c>
    </row>
    <row r="7970" spans="1:12" x14ac:dyDescent="0.25">
      <c r="A7970" t="s">
        <v>9456</v>
      </c>
      <c r="B7970" t="s">
        <v>9453</v>
      </c>
      <c r="C7970" t="s">
        <v>9454</v>
      </c>
      <c r="D7970" t="s">
        <v>9455</v>
      </c>
      <c r="E7970" s="117">
        <v>43031</v>
      </c>
      <c r="F7970" s="118">
        <v>0.49532407407407408</v>
      </c>
      <c r="G7970" t="s">
        <v>3854</v>
      </c>
      <c r="H7970">
        <v>15</v>
      </c>
      <c r="I7970">
        <v>30</v>
      </c>
      <c r="J7970" t="s">
        <v>4046</v>
      </c>
      <c r="L7970" t="s">
        <v>106</v>
      </c>
    </row>
    <row r="7971" spans="1:12" x14ac:dyDescent="0.25">
      <c r="A7971" t="s">
        <v>9456</v>
      </c>
      <c r="B7971" t="s">
        <v>9453</v>
      </c>
      <c r="C7971" t="s">
        <v>9454</v>
      </c>
      <c r="D7971" t="s">
        <v>9455</v>
      </c>
      <c r="E7971" s="117">
        <v>43031</v>
      </c>
      <c r="F7971" s="118">
        <v>0.49532407407407408</v>
      </c>
      <c r="G7971" t="s">
        <v>3854</v>
      </c>
      <c r="H7971">
        <v>15</v>
      </c>
      <c r="I7971">
        <v>31</v>
      </c>
      <c r="J7971" t="s">
        <v>4046</v>
      </c>
      <c r="L7971">
        <v>5</v>
      </c>
    </row>
    <row r="7972" spans="1:12" x14ac:dyDescent="0.25">
      <c r="A7972" t="s">
        <v>9456</v>
      </c>
      <c r="B7972" t="s">
        <v>9453</v>
      </c>
      <c r="C7972" t="s">
        <v>9454</v>
      </c>
      <c r="D7972" t="s">
        <v>9455</v>
      </c>
      <c r="E7972" s="117">
        <v>43031</v>
      </c>
      <c r="F7972" s="118">
        <v>0.49532407407407408</v>
      </c>
      <c r="G7972" t="s">
        <v>3854</v>
      </c>
      <c r="H7972">
        <v>15</v>
      </c>
      <c r="I7972">
        <v>35</v>
      </c>
      <c r="J7972" t="s">
        <v>4046</v>
      </c>
      <c r="L7972" t="s">
        <v>392</v>
      </c>
    </row>
    <row r="7973" spans="1:12" x14ac:dyDescent="0.25">
      <c r="A7973" t="s">
        <v>9456</v>
      </c>
      <c r="B7973" t="s">
        <v>9453</v>
      </c>
      <c r="C7973" t="s">
        <v>9454</v>
      </c>
      <c r="D7973" t="s">
        <v>9455</v>
      </c>
      <c r="E7973" s="117">
        <v>43031</v>
      </c>
      <c r="F7973" s="118">
        <v>0.49532407407407408</v>
      </c>
      <c r="G7973" t="s">
        <v>3854</v>
      </c>
      <c r="H7973">
        <v>15</v>
      </c>
      <c r="I7973">
        <v>36</v>
      </c>
      <c r="J7973" t="s">
        <v>4046</v>
      </c>
      <c r="L7973" t="s">
        <v>26456</v>
      </c>
    </row>
    <row r="7974" spans="1:12" x14ac:dyDescent="0.25">
      <c r="A7974" t="s">
        <v>9456</v>
      </c>
      <c r="B7974" t="s">
        <v>9453</v>
      </c>
      <c r="C7974" t="s">
        <v>9454</v>
      </c>
      <c r="D7974" t="s">
        <v>9455</v>
      </c>
      <c r="E7974" s="117">
        <v>43031</v>
      </c>
      <c r="F7974" s="118">
        <v>0.49533564814814812</v>
      </c>
      <c r="G7974" t="s">
        <v>3854</v>
      </c>
      <c r="H7974">
        <v>16</v>
      </c>
      <c r="I7974">
        <v>1</v>
      </c>
      <c r="L7974" t="s">
        <v>4046</v>
      </c>
    </row>
    <row r="7975" spans="1:12" x14ac:dyDescent="0.25">
      <c r="A7975" t="s">
        <v>9456</v>
      </c>
      <c r="B7975" t="s">
        <v>9453</v>
      </c>
      <c r="C7975" t="s">
        <v>9454</v>
      </c>
      <c r="D7975" t="s">
        <v>9455</v>
      </c>
      <c r="E7975" s="117">
        <v>43031</v>
      </c>
      <c r="F7975" s="118">
        <v>0.49534722222222222</v>
      </c>
      <c r="G7975" t="s">
        <v>3854</v>
      </c>
      <c r="H7975">
        <v>16</v>
      </c>
      <c r="I7975">
        <v>4</v>
      </c>
      <c r="J7975" t="s">
        <v>4046</v>
      </c>
      <c r="L7975" t="s">
        <v>2975</v>
      </c>
    </row>
    <row r="7976" spans="1:12" x14ac:dyDescent="0.25">
      <c r="A7976" t="s">
        <v>9456</v>
      </c>
      <c r="B7976" t="s">
        <v>9453</v>
      </c>
      <c r="C7976" t="s">
        <v>9454</v>
      </c>
      <c r="D7976" t="s">
        <v>9455</v>
      </c>
      <c r="E7976" s="117">
        <v>43031</v>
      </c>
      <c r="F7976" s="118">
        <v>0.49534722222222222</v>
      </c>
      <c r="G7976" t="s">
        <v>3854</v>
      </c>
      <c r="H7976">
        <v>16</v>
      </c>
      <c r="I7976">
        <v>5</v>
      </c>
      <c r="J7976" t="s">
        <v>4046</v>
      </c>
      <c r="L7976" t="s">
        <v>1829</v>
      </c>
    </row>
    <row r="7977" spans="1:12" x14ac:dyDescent="0.25">
      <c r="A7977" t="s">
        <v>9456</v>
      </c>
      <c r="B7977" t="s">
        <v>9453</v>
      </c>
      <c r="C7977" t="s">
        <v>9454</v>
      </c>
      <c r="D7977" t="s">
        <v>9455</v>
      </c>
      <c r="E7977" s="117">
        <v>43031</v>
      </c>
      <c r="F7977" s="118">
        <v>0.49534722222222222</v>
      </c>
      <c r="G7977" t="s">
        <v>3854</v>
      </c>
      <c r="H7977">
        <v>16</v>
      </c>
      <c r="I7977">
        <v>6</v>
      </c>
      <c r="J7977" t="s">
        <v>4046</v>
      </c>
      <c r="L7977">
        <v>0</v>
      </c>
    </row>
    <row r="7978" spans="1:12" x14ac:dyDescent="0.25">
      <c r="A7978" t="s">
        <v>9456</v>
      </c>
      <c r="B7978" t="s">
        <v>9453</v>
      </c>
      <c r="C7978" t="s">
        <v>9454</v>
      </c>
      <c r="D7978" t="s">
        <v>9455</v>
      </c>
      <c r="E7978" s="117">
        <v>43031</v>
      </c>
      <c r="F7978" s="118">
        <v>0.49534722222222222</v>
      </c>
      <c r="G7978" t="s">
        <v>3854</v>
      </c>
      <c r="H7978">
        <v>16</v>
      </c>
      <c r="I7978">
        <v>7</v>
      </c>
      <c r="J7978" t="s">
        <v>4046</v>
      </c>
      <c r="L7978">
        <v>10</v>
      </c>
    </row>
    <row r="7979" spans="1:12" x14ac:dyDescent="0.25">
      <c r="A7979" t="s">
        <v>9456</v>
      </c>
      <c r="B7979" t="s">
        <v>9453</v>
      </c>
      <c r="C7979" t="s">
        <v>9454</v>
      </c>
      <c r="D7979" t="s">
        <v>9455</v>
      </c>
      <c r="E7979" s="117">
        <v>43031</v>
      </c>
      <c r="F7979" s="118">
        <v>0.49534722222222222</v>
      </c>
      <c r="G7979" t="s">
        <v>3854</v>
      </c>
      <c r="H7979">
        <v>16</v>
      </c>
      <c r="I7979">
        <v>9</v>
      </c>
      <c r="J7979" t="s">
        <v>4046</v>
      </c>
      <c r="L7979" t="s">
        <v>25904</v>
      </c>
    </row>
    <row r="7980" spans="1:12" x14ac:dyDescent="0.25">
      <c r="A7980" t="s">
        <v>9456</v>
      </c>
      <c r="B7980" t="s">
        <v>9453</v>
      </c>
      <c r="C7980" t="s">
        <v>9454</v>
      </c>
      <c r="D7980" t="s">
        <v>9455</v>
      </c>
      <c r="E7980" s="117">
        <v>43031</v>
      </c>
      <c r="F7980" s="118">
        <v>0.49534722222222222</v>
      </c>
      <c r="G7980" t="s">
        <v>3854</v>
      </c>
      <c r="H7980">
        <v>16</v>
      </c>
      <c r="I7980">
        <v>13</v>
      </c>
      <c r="J7980" t="s">
        <v>4046</v>
      </c>
      <c r="L7980" t="s">
        <v>638</v>
      </c>
    </row>
    <row r="7981" spans="1:12" x14ac:dyDescent="0.25">
      <c r="A7981" t="s">
        <v>9456</v>
      </c>
      <c r="B7981" t="s">
        <v>9453</v>
      </c>
      <c r="C7981" t="s">
        <v>9454</v>
      </c>
      <c r="D7981" t="s">
        <v>9455</v>
      </c>
      <c r="E7981" s="117">
        <v>43031</v>
      </c>
      <c r="F7981" s="118">
        <v>0.49534722222222222</v>
      </c>
      <c r="G7981" t="s">
        <v>3854</v>
      </c>
      <c r="H7981">
        <v>16</v>
      </c>
      <c r="I7981">
        <v>14</v>
      </c>
      <c r="J7981" t="s">
        <v>4046</v>
      </c>
      <c r="L7981" t="s">
        <v>645</v>
      </c>
    </row>
    <row r="7982" spans="1:12" x14ac:dyDescent="0.25">
      <c r="A7982" t="s">
        <v>9456</v>
      </c>
      <c r="B7982" t="s">
        <v>9453</v>
      </c>
      <c r="C7982" t="s">
        <v>9454</v>
      </c>
      <c r="D7982" t="s">
        <v>9455</v>
      </c>
      <c r="E7982" s="117">
        <v>43031</v>
      </c>
      <c r="F7982" s="118">
        <v>0.49535879629629626</v>
      </c>
      <c r="G7982" t="s">
        <v>3854</v>
      </c>
      <c r="H7982">
        <v>16</v>
      </c>
      <c r="I7982">
        <v>15</v>
      </c>
      <c r="J7982" t="s">
        <v>4046</v>
      </c>
      <c r="L7982" t="s">
        <v>200</v>
      </c>
    </row>
    <row r="7983" spans="1:12" x14ac:dyDescent="0.25">
      <c r="A7983" t="s">
        <v>9456</v>
      </c>
      <c r="B7983" t="s">
        <v>9453</v>
      </c>
      <c r="C7983" t="s">
        <v>9454</v>
      </c>
      <c r="D7983" t="s">
        <v>9455</v>
      </c>
      <c r="E7983" s="117">
        <v>43031</v>
      </c>
      <c r="F7983" s="118">
        <v>0.49535879629629626</v>
      </c>
      <c r="G7983" t="s">
        <v>3854</v>
      </c>
      <c r="H7983">
        <v>16</v>
      </c>
      <c r="I7983">
        <v>22</v>
      </c>
      <c r="J7983" t="s">
        <v>4046</v>
      </c>
      <c r="L7983" t="s">
        <v>380</v>
      </c>
    </row>
    <row r="7984" spans="1:12" x14ac:dyDescent="0.25">
      <c r="A7984" t="s">
        <v>9456</v>
      </c>
      <c r="B7984" t="s">
        <v>9453</v>
      </c>
      <c r="C7984" t="s">
        <v>9454</v>
      </c>
      <c r="D7984" t="s">
        <v>9455</v>
      </c>
      <c r="E7984" s="117">
        <v>43031</v>
      </c>
      <c r="F7984" s="118">
        <v>0.49535879629629626</v>
      </c>
      <c r="G7984" t="s">
        <v>3854</v>
      </c>
      <c r="H7984">
        <v>16</v>
      </c>
      <c r="I7984">
        <v>23</v>
      </c>
      <c r="J7984" t="s">
        <v>4046</v>
      </c>
      <c r="L7984">
        <v>60</v>
      </c>
    </row>
    <row r="7985" spans="1:12" x14ac:dyDescent="0.25">
      <c r="A7985" t="s">
        <v>9456</v>
      </c>
      <c r="B7985" t="s">
        <v>9453</v>
      </c>
      <c r="C7985" t="s">
        <v>9454</v>
      </c>
      <c r="D7985" t="s">
        <v>9455</v>
      </c>
      <c r="E7985" s="117">
        <v>43031</v>
      </c>
      <c r="F7985" s="118">
        <v>0.49535879629629626</v>
      </c>
      <c r="G7985" t="s">
        <v>3854</v>
      </c>
      <c r="H7985">
        <v>16</v>
      </c>
      <c r="I7985">
        <v>24</v>
      </c>
      <c r="J7985" t="s">
        <v>4046</v>
      </c>
      <c r="L7985" t="s">
        <v>383</v>
      </c>
    </row>
    <row r="7986" spans="1:12" x14ac:dyDescent="0.25">
      <c r="A7986" t="s">
        <v>9456</v>
      </c>
      <c r="B7986" t="s">
        <v>9453</v>
      </c>
      <c r="C7986" t="s">
        <v>9454</v>
      </c>
      <c r="D7986" t="s">
        <v>9455</v>
      </c>
      <c r="E7986" s="117">
        <v>43031</v>
      </c>
      <c r="F7986" s="118">
        <v>0.49535879629629626</v>
      </c>
      <c r="G7986" t="s">
        <v>3854</v>
      </c>
      <c r="H7986">
        <v>16</v>
      </c>
      <c r="I7986">
        <v>25</v>
      </c>
      <c r="J7986" t="s">
        <v>4046</v>
      </c>
      <c r="L7986">
        <v>40</v>
      </c>
    </row>
    <row r="7987" spans="1:12" x14ac:dyDescent="0.25">
      <c r="A7987" t="s">
        <v>9456</v>
      </c>
      <c r="B7987" t="s">
        <v>9453</v>
      </c>
      <c r="C7987" t="s">
        <v>9454</v>
      </c>
      <c r="D7987" t="s">
        <v>9455</v>
      </c>
      <c r="E7987" s="117">
        <v>43031</v>
      </c>
      <c r="F7987" s="118">
        <v>0.49537037037037041</v>
      </c>
      <c r="G7987" t="s">
        <v>3854</v>
      </c>
      <c r="H7987">
        <v>16</v>
      </c>
      <c r="I7987">
        <v>35</v>
      </c>
      <c r="J7987" t="s">
        <v>4046</v>
      </c>
      <c r="L7987" t="s">
        <v>391</v>
      </c>
    </row>
    <row r="7988" spans="1:12" x14ac:dyDescent="0.25">
      <c r="A7988" t="s">
        <v>9456</v>
      </c>
      <c r="B7988" t="s">
        <v>9453</v>
      </c>
      <c r="C7988" t="s">
        <v>9454</v>
      </c>
      <c r="D7988" t="s">
        <v>9455</v>
      </c>
      <c r="E7988" s="117">
        <v>43031</v>
      </c>
      <c r="F7988" s="118">
        <v>0.49537037037037041</v>
      </c>
      <c r="G7988" t="s">
        <v>3854</v>
      </c>
      <c r="H7988">
        <v>16</v>
      </c>
      <c r="I7988">
        <v>36</v>
      </c>
      <c r="J7988" t="s">
        <v>4046</v>
      </c>
      <c r="L7988" t="s">
        <v>26456</v>
      </c>
    </row>
    <row r="7989" spans="1:12" x14ac:dyDescent="0.25">
      <c r="A7989" t="s">
        <v>9456</v>
      </c>
      <c r="B7989" t="s">
        <v>9453</v>
      </c>
      <c r="C7989" t="s">
        <v>9454</v>
      </c>
      <c r="D7989" t="s">
        <v>9455</v>
      </c>
      <c r="E7989" s="117">
        <v>43031</v>
      </c>
      <c r="F7989" s="118">
        <v>0.49537037037037041</v>
      </c>
      <c r="G7989" t="s">
        <v>3854</v>
      </c>
      <c r="H7989">
        <v>17</v>
      </c>
      <c r="I7989">
        <v>1</v>
      </c>
      <c r="L7989" t="s">
        <v>4046</v>
      </c>
    </row>
    <row r="7990" spans="1:12" x14ac:dyDescent="0.25">
      <c r="A7990" t="s">
        <v>9456</v>
      </c>
      <c r="B7990" t="s">
        <v>9453</v>
      </c>
      <c r="C7990" t="s">
        <v>9454</v>
      </c>
      <c r="D7990" t="s">
        <v>9455</v>
      </c>
      <c r="E7990" s="117">
        <v>43031</v>
      </c>
      <c r="F7990" s="118">
        <v>0.49538194444444444</v>
      </c>
      <c r="G7990" t="s">
        <v>3854</v>
      </c>
      <c r="H7990">
        <v>17</v>
      </c>
      <c r="I7990">
        <v>4</v>
      </c>
      <c r="J7990" t="s">
        <v>4046</v>
      </c>
      <c r="L7990" t="s">
        <v>2976</v>
      </c>
    </row>
    <row r="7991" spans="1:12" x14ac:dyDescent="0.25">
      <c r="A7991" t="s">
        <v>9456</v>
      </c>
      <c r="B7991" t="s">
        <v>9453</v>
      </c>
      <c r="C7991" t="s">
        <v>9454</v>
      </c>
      <c r="D7991" t="s">
        <v>9455</v>
      </c>
      <c r="E7991" s="117">
        <v>43031</v>
      </c>
      <c r="F7991" s="118">
        <v>0.49538194444444444</v>
      </c>
      <c r="G7991" t="s">
        <v>3854</v>
      </c>
      <c r="H7991">
        <v>17</v>
      </c>
      <c r="I7991">
        <v>5</v>
      </c>
      <c r="J7991" t="s">
        <v>4046</v>
      </c>
      <c r="L7991" t="s">
        <v>4090</v>
      </c>
    </row>
    <row r="7992" spans="1:12" x14ac:dyDescent="0.25">
      <c r="A7992" t="s">
        <v>9456</v>
      </c>
      <c r="B7992" t="s">
        <v>9453</v>
      </c>
      <c r="C7992" t="s">
        <v>9454</v>
      </c>
      <c r="D7992" t="s">
        <v>9455</v>
      </c>
      <c r="E7992" s="117">
        <v>43031</v>
      </c>
      <c r="F7992" s="118">
        <v>0.49538194444444444</v>
      </c>
      <c r="G7992" t="s">
        <v>3854</v>
      </c>
      <c r="H7992">
        <v>17</v>
      </c>
      <c r="I7992">
        <v>6</v>
      </c>
      <c r="J7992" t="s">
        <v>4046</v>
      </c>
      <c r="L7992">
        <v>0</v>
      </c>
    </row>
    <row r="7993" spans="1:12" x14ac:dyDescent="0.25">
      <c r="A7993" t="s">
        <v>9456</v>
      </c>
      <c r="B7993" t="s">
        <v>9453</v>
      </c>
      <c r="C7993" t="s">
        <v>9454</v>
      </c>
      <c r="D7993" t="s">
        <v>9455</v>
      </c>
      <c r="E7993" s="117">
        <v>43031</v>
      </c>
      <c r="F7993" s="118">
        <v>0.49538194444444444</v>
      </c>
      <c r="G7993" t="s">
        <v>3854</v>
      </c>
      <c r="H7993">
        <v>17</v>
      </c>
      <c r="I7993">
        <v>7</v>
      </c>
      <c r="J7993" t="s">
        <v>4046</v>
      </c>
      <c r="L7993">
        <v>20</v>
      </c>
    </row>
    <row r="7994" spans="1:12" x14ac:dyDescent="0.25">
      <c r="A7994" t="s">
        <v>9456</v>
      </c>
      <c r="B7994" t="s">
        <v>9453</v>
      </c>
      <c r="C7994" t="s">
        <v>9454</v>
      </c>
      <c r="D7994" t="s">
        <v>9455</v>
      </c>
      <c r="E7994" s="117">
        <v>43031</v>
      </c>
      <c r="F7994" s="118">
        <v>0.49538194444444444</v>
      </c>
      <c r="G7994" t="s">
        <v>3854</v>
      </c>
      <c r="H7994">
        <v>17</v>
      </c>
      <c r="I7994">
        <v>9</v>
      </c>
      <c r="J7994" t="s">
        <v>4046</v>
      </c>
      <c r="L7994" t="s">
        <v>25904</v>
      </c>
    </row>
    <row r="7995" spans="1:12" x14ac:dyDescent="0.25">
      <c r="A7995" t="s">
        <v>9456</v>
      </c>
      <c r="B7995" t="s">
        <v>9453</v>
      </c>
      <c r="C7995" t="s">
        <v>9454</v>
      </c>
      <c r="D7995" t="s">
        <v>9455</v>
      </c>
      <c r="E7995" s="117">
        <v>43031</v>
      </c>
      <c r="F7995" s="118">
        <v>0.49538194444444444</v>
      </c>
      <c r="G7995" t="s">
        <v>3854</v>
      </c>
      <c r="H7995">
        <v>17</v>
      </c>
      <c r="I7995">
        <v>13</v>
      </c>
      <c r="J7995" t="s">
        <v>4046</v>
      </c>
      <c r="L7995" t="s">
        <v>636</v>
      </c>
    </row>
    <row r="7996" spans="1:12" x14ac:dyDescent="0.25">
      <c r="A7996" t="s">
        <v>9456</v>
      </c>
      <c r="B7996" t="s">
        <v>9453</v>
      </c>
      <c r="C7996" t="s">
        <v>9454</v>
      </c>
      <c r="D7996" t="s">
        <v>9455</v>
      </c>
      <c r="E7996" s="117">
        <v>43031</v>
      </c>
      <c r="F7996" s="118">
        <v>0.49539351851851854</v>
      </c>
      <c r="G7996" t="s">
        <v>3854</v>
      </c>
      <c r="H7996">
        <v>17</v>
      </c>
      <c r="I7996">
        <v>14</v>
      </c>
      <c r="J7996" t="s">
        <v>4046</v>
      </c>
      <c r="L7996" t="s">
        <v>643</v>
      </c>
    </row>
    <row r="7997" spans="1:12" x14ac:dyDescent="0.25">
      <c r="A7997" t="s">
        <v>9456</v>
      </c>
      <c r="B7997" t="s">
        <v>9453</v>
      </c>
      <c r="C7997" t="s">
        <v>9454</v>
      </c>
      <c r="D7997" t="s">
        <v>9455</v>
      </c>
      <c r="E7997" s="117">
        <v>43031</v>
      </c>
      <c r="F7997" s="118">
        <v>0.49539351851851854</v>
      </c>
      <c r="G7997" t="s">
        <v>3854</v>
      </c>
      <c r="H7997">
        <v>17</v>
      </c>
      <c r="I7997">
        <v>15</v>
      </c>
      <c r="J7997" t="s">
        <v>4046</v>
      </c>
      <c r="L7997" t="s">
        <v>200</v>
      </c>
    </row>
    <row r="7998" spans="1:12" x14ac:dyDescent="0.25">
      <c r="A7998" t="s">
        <v>9456</v>
      </c>
      <c r="B7998" t="s">
        <v>9453</v>
      </c>
      <c r="C7998" t="s">
        <v>9454</v>
      </c>
      <c r="D7998" t="s">
        <v>9455</v>
      </c>
      <c r="E7998" s="117">
        <v>43031</v>
      </c>
      <c r="F7998" s="118">
        <v>0.49539351851851854</v>
      </c>
      <c r="G7998" t="s">
        <v>3854</v>
      </c>
      <c r="H7998">
        <v>17</v>
      </c>
      <c r="I7998">
        <v>22</v>
      </c>
      <c r="J7998" t="s">
        <v>4046</v>
      </c>
      <c r="L7998" t="s">
        <v>383</v>
      </c>
    </row>
    <row r="7999" spans="1:12" x14ac:dyDescent="0.25">
      <c r="A7999" t="s">
        <v>9456</v>
      </c>
      <c r="B7999" t="s">
        <v>9453</v>
      </c>
      <c r="C7999" t="s">
        <v>9454</v>
      </c>
      <c r="D7999" t="s">
        <v>9455</v>
      </c>
      <c r="E7999" s="117">
        <v>43031</v>
      </c>
      <c r="F7999" s="118">
        <v>0.49539351851851854</v>
      </c>
      <c r="G7999" t="s">
        <v>3854</v>
      </c>
      <c r="H7999">
        <v>17</v>
      </c>
      <c r="I7999">
        <v>23</v>
      </c>
      <c r="J7999" t="s">
        <v>4046</v>
      </c>
      <c r="L7999">
        <v>30</v>
      </c>
    </row>
    <row r="8000" spans="1:12" x14ac:dyDescent="0.25">
      <c r="A8000" t="s">
        <v>9456</v>
      </c>
      <c r="B8000" t="s">
        <v>9453</v>
      </c>
      <c r="C8000" t="s">
        <v>9454</v>
      </c>
      <c r="D8000" t="s">
        <v>9455</v>
      </c>
      <c r="E8000" s="117">
        <v>43031</v>
      </c>
      <c r="F8000" s="118">
        <v>0.49539351851851854</v>
      </c>
      <c r="G8000" t="s">
        <v>3854</v>
      </c>
      <c r="H8000">
        <v>17</v>
      </c>
      <c r="I8000">
        <v>24</v>
      </c>
      <c r="J8000" t="s">
        <v>4046</v>
      </c>
      <c r="L8000" t="s">
        <v>382</v>
      </c>
    </row>
    <row r="8001" spans="1:12" x14ac:dyDescent="0.25">
      <c r="A8001" t="s">
        <v>9456</v>
      </c>
      <c r="B8001" t="s">
        <v>9453</v>
      </c>
      <c r="C8001" t="s">
        <v>9454</v>
      </c>
      <c r="D8001" t="s">
        <v>9455</v>
      </c>
      <c r="E8001" s="117">
        <v>43031</v>
      </c>
      <c r="F8001" s="118">
        <v>0.49539351851851854</v>
      </c>
      <c r="G8001" t="s">
        <v>3854</v>
      </c>
      <c r="H8001">
        <v>17</v>
      </c>
      <c r="I8001">
        <v>25</v>
      </c>
      <c r="J8001" t="s">
        <v>4046</v>
      </c>
      <c r="L8001">
        <v>20</v>
      </c>
    </row>
    <row r="8002" spans="1:12" x14ac:dyDescent="0.25">
      <c r="A8002" t="s">
        <v>9456</v>
      </c>
      <c r="B8002" t="s">
        <v>9453</v>
      </c>
      <c r="C8002" t="s">
        <v>9454</v>
      </c>
      <c r="D8002" t="s">
        <v>9455</v>
      </c>
      <c r="E8002" s="117">
        <v>43031</v>
      </c>
      <c r="F8002" s="118">
        <v>0.49539351851851854</v>
      </c>
      <c r="G8002" t="s">
        <v>3854</v>
      </c>
      <c r="H8002">
        <v>17</v>
      </c>
      <c r="I8002">
        <v>26</v>
      </c>
      <c r="J8002" t="s">
        <v>4046</v>
      </c>
      <c r="L8002" t="s">
        <v>104</v>
      </c>
    </row>
    <row r="8003" spans="1:12" x14ac:dyDescent="0.25">
      <c r="A8003" t="s">
        <v>9456</v>
      </c>
      <c r="B8003" t="s">
        <v>9453</v>
      </c>
      <c r="C8003" t="s">
        <v>9454</v>
      </c>
      <c r="D8003" t="s">
        <v>9455</v>
      </c>
      <c r="E8003" s="117">
        <v>43031</v>
      </c>
      <c r="F8003" s="118">
        <v>0.49539351851851854</v>
      </c>
      <c r="G8003" t="s">
        <v>3854</v>
      </c>
      <c r="H8003">
        <v>17</v>
      </c>
      <c r="I8003">
        <v>27</v>
      </c>
      <c r="J8003" t="s">
        <v>4046</v>
      </c>
      <c r="L8003">
        <v>30</v>
      </c>
    </row>
    <row r="8004" spans="1:12" x14ac:dyDescent="0.25">
      <c r="A8004" t="s">
        <v>9456</v>
      </c>
      <c r="B8004" t="s">
        <v>9453</v>
      </c>
      <c r="C8004" t="s">
        <v>9454</v>
      </c>
      <c r="D8004" t="s">
        <v>9455</v>
      </c>
      <c r="E8004" s="117">
        <v>43031</v>
      </c>
      <c r="F8004" s="118">
        <v>0.49540509259259258</v>
      </c>
      <c r="G8004" t="s">
        <v>3854</v>
      </c>
      <c r="H8004">
        <v>17</v>
      </c>
      <c r="I8004">
        <v>28</v>
      </c>
      <c r="J8004" t="s">
        <v>4046</v>
      </c>
      <c r="L8004" t="s">
        <v>122</v>
      </c>
    </row>
    <row r="8005" spans="1:12" x14ac:dyDescent="0.25">
      <c r="A8005" t="s">
        <v>9456</v>
      </c>
      <c r="B8005" t="s">
        <v>9453</v>
      </c>
      <c r="C8005" t="s">
        <v>9454</v>
      </c>
      <c r="D8005" t="s">
        <v>9455</v>
      </c>
      <c r="E8005" s="117">
        <v>43031</v>
      </c>
      <c r="F8005" s="118">
        <v>0.49540509259259258</v>
      </c>
      <c r="G8005" t="s">
        <v>3854</v>
      </c>
      <c r="H8005">
        <v>17</v>
      </c>
      <c r="I8005">
        <v>29</v>
      </c>
      <c r="J8005" t="s">
        <v>4046</v>
      </c>
      <c r="L8005">
        <v>5</v>
      </c>
    </row>
    <row r="8006" spans="1:12" x14ac:dyDescent="0.25">
      <c r="A8006" t="s">
        <v>9456</v>
      </c>
      <c r="B8006" t="s">
        <v>9453</v>
      </c>
      <c r="C8006" t="s">
        <v>9454</v>
      </c>
      <c r="D8006" t="s">
        <v>9455</v>
      </c>
      <c r="E8006" s="117">
        <v>43031</v>
      </c>
      <c r="F8006" s="118">
        <v>0.49540509259259258</v>
      </c>
      <c r="G8006" t="s">
        <v>3854</v>
      </c>
      <c r="H8006">
        <v>17</v>
      </c>
      <c r="I8006">
        <v>30</v>
      </c>
      <c r="J8006" t="s">
        <v>4046</v>
      </c>
      <c r="L8006" t="s">
        <v>108</v>
      </c>
    </row>
    <row r="8007" spans="1:12" x14ac:dyDescent="0.25">
      <c r="A8007" t="s">
        <v>9456</v>
      </c>
      <c r="B8007" t="s">
        <v>9453</v>
      </c>
      <c r="C8007" t="s">
        <v>9454</v>
      </c>
      <c r="D8007" t="s">
        <v>9455</v>
      </c>
      <c r="E8007" s="117">
        <v>43031</v>
      </c>
      <c r="F8007" s="118">
        <v>0.49540509259259258</v>
      </c>
      <c r="G8007" t="s">
        <v>3854</v>
      </c>
      <c r="H8007">
        <v>17</v>
      </c>
      <c r="I8007">
        <v>31</v>
      </c>
      <c r="J8007" t="s">
        <v>4046</v>
      </c>
      <c r="L8007">
        <v>5</v>
      </c>
    </row>
    <row r="8008" spans="1:12" x14ac:dyDescent="0.25">
      <c r="A8008" t="s">
        <v>9456</v>
      </c>
      <c r="B8008" t="s">
        <v>9453</v>
      </c>
      <c r="C8008" t="s">
        <v>9454</v>
      </c>
      <c r="D8008" t="s">
        <v>9455</v>
      </c>
      <c r="E8008" s="117">
        <v>43031</v>
      </c>
      <c r="F8008" s="118">
        <v>0.49540509259259258</v>
      </c>
      <c r="G8008" t="s">
        <v>3854</v>
      </c>
      <c r="H8008">
        <v>17</v>
      </c>
      <c r="I8008">
        <v>35</v>
      </c>
      <c r="J8008" t="s">
        <v>4046</v>
      </c>
      <c r="L8008" t="s">
        <v>393</v>
      </c>
    </row>
    <row r="8009" spans="1:12" x14ac:dyDescent="0.25">
      <c r="A8009" t="s">
        <v>9456</v>
      </c>
      <c r="B8009" t="s">
        <v>9453</v>
      </c>
      <c r="C8009" t="s">
        <v>9454</v>
      </c>
      <c r="D8009" t="s">
        <v>9455</v>
      </c>
      <c r="E8009" s="117">
        <v>43031</v>
      </c>
      <c r="F8009" s="118">
        <v>0.49540509259259258</v>
      </c>
      <c r="G8009" t="s">
        <v>3854</v>
      </c>
      <c r="H8009">
        <v>17</v>
      </c>
      <c r="I8009">
        <v>36</v>
      </c>
      <c r="J8009" t="s">
        <v>4046</v>
      </c>
      <c r="L8009" t="s">
        <v>26456</v>
      </c>
    </row>
    <row r="8010" spans="1:12" x14ac:dyDescent="0.25">
      <c r="A8010" t="s">
        <v>9456</v>
      </c>
      <c r="B8010" t="s">
        <v>9453</v>
      </c>
      <c r="C8010" t="s">
        <v>9454</v>
      </c>
      <c r="D8010" t="s">
        <v>9455</v>
      </c>
      <c r="E8010" s="117">
        <v>43031</v>
      </c>
      <c r="F8010" s="118">
        <v>0.49541666666666667</v>
      </c>
      <c r="G8010" t="s">
        <v>3854</v>
      </c>
      <c r="H8010">
        <v>18</v>
      </c>
      <c r="I8010">
        <v>1</v>
      </c>
      <c r="L8010" t="s">
        <v>4047</v>
      </c>
    </row>
    <row r="8011" spans="1:12" x14ac:dyDescent="0.25">
      <c r="A8011" t="s">
        <v>9456</v>
      </c>
      <c r="B8011" t="s">
        <v>9453</v>
      </c>
      <c r="C8011" t="s">
        <v>9454</v>
      </c>
      <c r="D8011" t="s">
        <v>9455</v>
      </c>
      <c r="E8011" s="117">
        <v>43031</v>
      </c>
      <c r="F8011" s="118">
        <v>0.49542824074074071</v>
      </c>
      <c r="G8011" t="s">
        <v>3854</v>
      </c>
      <c r="H8011">
        <v>18</v>
      </c>
      <c r="I8011">
        <v>4</v>
      </c>
      <c r="J8011" t="s">
        <v>4047</v>
      </c>
      <c r="L8011" t="s">
        <v>2981</v>
      </c>
    </row>
    <row r="8012" spans="1:12" x14ac:dyDescent="0.25">
      <c r="A8012" t="s">
        <v>9456</v>
      </c>
      <c r="B8012" t="s">
        <v>9453</v>
      </c>
      <c r="C8012" t="s">
        <v>9454</v>
      </c>
      <c r="D8012" t="s">
        <v>9455</v>
      </c>
      <c r="E8012" s="117">
        <v>43031</v>
      </c>
      <c r="F8012" s="118">
        <v>0.49542824074074071</v>
      </c>
      <c r="G8012" t="s">
        <v>3854</v>
      </c>
      <c r="H8012">
        <v>18</v>
      </c>
      <c r="I8012">
        <v>5</v>
      </c>
      <c r="J8012" t="s">
        <v>4047</v>
      </c>
      <c r="L8012" t="s">
        <v>26457</v>
      </c>
    </row>
    <row r="8013" spans="1:12" x14ac:dyDescent="0.25">
      <c r="A8013" t="s">
        <v>9456</v>
      </c>
      <c r="B8013" t="s">
        <v>9453</v>
      </c>
      <c r="C8013" t="s">
        <v>9454</v>
      </c>
      <c r="D8013" t="s">
        <v>9455</v>
      </c>
      <c r="E8013" s="117">
        <v>43031</v>
      </c>
      <c r="F8013" s="118">
        <v>0.49542824074074071</v>
      </c>
      <c r="G8013" t="s">
        <v>3854</v>
      </c>
      <c r="H8013">
        <v>18</v>
      </c>
      <c r="I8013">
        <v>6</v>
      </c>
      <c r="J8013" t="s">
        <v>4047</v>
      </c>
      <c r="L8013">
        <v>0</v>
      </c>
    </row>
    <row r="8014" spans="1:12" x14ac:dyDescent="0.25">
      <c r="A8014" t="s">
        <v>9456</v>
      </c>
      <c r="B8014" t="s">
        <v>9453</v>
      </c>
      <c r="C8014" t="s">
        <v>9454</v>
      </c>
      <c r="D8014" t="s">
        <v>9455</v>
      </c>
      <c r="E8014" s="117">
        <v>43031</v>
      </c>
      <c r="F8014" s="118">
        <v>0.49542824074074071</v>
      </c>
      <c r="G8014" t="s">
        <v>3854</v>
      </c>
      <c r="H8014">
        <v>18</v>
      </c>
      <c r="I8014">
        <v>7</v>
      </c>
      <c r="J8014" t="s">
        <v>4047</v>
      </c>
      <c r="L8014">
        <v>100</v>
      </c>
    </row>
    <row r="8015" spans="1:12" x14ac:dyDescent="0.25">
      <c r="A8015" t="s">
        <v>9456</v>
      </c>
      <c r="B8015" t="s">
        <v>9453</v>
      </c>
      <c r="C8015" t="s">
        <v>9454</v>
      </c>
      <c r="D8015" t="s">
        <v>9455</v>
      </c>
      <c r="E8015" s="117">
        <v>43031</v>
      </c>
      <c r="F8015" s="118">
        <v>0.49542824074074071</v>
      </c>
      <c r="G8015" t="s">
        <v>3854</v>
      </c>
      <c r="H8015">
        <v>18</v>
      </c>
      <c r="I8015">
        <v>9</v>
      </c>
      <c r="J8015" t="s">
        <v>4047</v>
      </c>
      <c r="L8015" t="s">
        <v>4092</v>
      </c>
    </row>
    <row r="8016" spans="1:12" x14ac:dyDescent="0.25">
      <c r="A8016" t="s">
        <v>9456</v>
      </c>
      <c r="B8016" t="s">
        <v>9453</v>
      </c>
      <c r="C8016" t="s">
        <v>9454</v>
      </c>
      <c r="D8016" t="s">
        <v>9455</v>
      </c>
      <c r="E8016" s="117">
        <v>43031</v>
      </c>
      <c r="F8016" s="118">
        <v>0.49542824074074071</v>
      </c>
      <c r="G8016" t="s">
        <v>3854</v>
      </c>
      <c r="H8016">
        <v>18</v>
      </c>
      <c r="I8016">
        <v>14</v>
      </c>
      <c r="J8016" t="s">
        <v>4047</v>
      </c>
      <c r="L8016" t="s">
        <v>646</v>
      </c>
    </row>
    <row r="8017" spans="1:12" x14ac:dyDescent="0.25">
      <c r="A8017" t="s">
        <v>9456</v>
      </c>
      <c r="B8017" t="s">
        <v>9453</v>
      </c>
      <c r="C8017" t="s">
        <v>9454</v>
      </c>
      <c r="D8017" t="s">
        <v>9455</v>
      </c>
      <c r="E8017" s="117">
        <v>43031</v>
      </c>
      <c r="F8017" s="118">
        <v>0.49543981481481486</v>
      </c>
      <c r="G8017" t="s">
        <v>3854</v>
      </c>
      <c r="H8017">
        <v>18</v>
      </c>
      <c r="I8017">
        <v>35</v>
      </c>
      <c r="J8017" t="s">
        <v>4047</v>
      </c>
      <c r="L8017" t="s">
        <v>393</v>
      </c>
    </row>
    <row r="8018" spans="1:12" x14ac:dyDescent="0.25">
      <c r="A8018" t="s">
        <v>9456</v>
      </c>
      <c r="B8018" t="s">
        <v>9453</v>
      </c>
      <c r="C8018" t="s">
        <v>9454</v>
      </c>
      <c r="D8018" t="s">
        <v>9455</v>
      </c>
      <c r="E8018" s="117">
        <v>43031</v>
      </c>
      <c r="F8018" s="118">
        <v>0.49543981481481486</v>
      </c>
      <c r="G8018" t="s">
        <v>3854</v>
      </c>
      <c r="H8018">
        <v>18</v>
      </c>
      <c r="I8018">
        <v>36</v>
      </c>
      <c r="J8018" t="s">
        <v>4047</v>
      </c>
      <c r="L8018" t="s">
        <v>4103</v>
      </c>
    </row>
    <row r="8019" spans="1:12" x14ac:dyDescent="0.25">
      <c r="A8019" t="s">
        <v>9456</v>
      </c>
      <c r="B8019" t="s">
        <v>9453</v>
      </c>
      <c r="C8019" t="s">
        <v>9454</v>
      </c>
      <c r="D8019" t="s">
        <v>9455</v>
      </c>
      <c r="E8019" s="117">
        <v>43031</v>
      </c>
      <c r="F8019" s="118">
        <v>0.4954513888888889</v>
      </c>
      <c r="G8019" t="s">
        <v>3854</v>
      </c>
      <c r="H8019">
        <v>19</v>
      </c>
      <c r="I8019">
        <v>1</v>
      </c>
      <c r="L8019" t="s">
        <v>4048</v>
      </c>
    </row>
    <row r="8020" spans="1:12" x14ac:dyDescent="0.25">
      <c r="A8020" t="s">
        <v>9456</v>
      </c>
      <c r="B8020" t="s">
        <v>9453</v>
      </c>
      <c r="C8020" t="s">
        <v>9454</v>
      </c>
      <c r="D8020" t="s">
        <v>9455</v>
      </c>
      <c r="E8020" s="117">
        <v>43031</v>
      </c>
      <c r="F8020" s="118">
        <v>0.4954513888888889</v>
      </c>
      <c r="G8020" t="s">
        <v>3854</v>
      </c>
      <c r="H8020">
        <v>19</v>
      </c>
      <c r="I8020">
        <v>4</v>
      </c>
      <c r="J8020" t="s">
        <v>4048</v>
      </c>
      <c r="L8020" t="s">
        <v>2981</v>
      </c>
    </row>
    <row r="8021" spans="1:12" x14ac:dyDescent="0.25">
      <c r="A8021" t="s">
        <v>9456</v>
      </c>
      <c r="B8021" t="s">
        <v>9453</v>
      </c>
      <c r="C8021" t="s">
        <v>9454</v>
      </c>
      <c r="D8021" t="s">
        <v>9455</v>
      </c>
      <c r="E8021" s="117">
        <v>43031</v>
      </c>
      <c r="F8021" s="118">
        <v>0.4954513888888889</v>
      </c>
      <c r="G8021" t="s">
        <v>3854</v>
      </c>
      <c r="H8021">
        <v>19</v>
      </c>
      <c r="I8021">
        <v>5</v>
      </c>
      <c r="J8021" t="s">
        <v>4048</v>
      </c>
      <c r="L8021" t="s">
        <v>26458</v>
      </c>
    </row>
    <row r="8022" spans="1:12" x14ac:dyDescent="0.25">
      <c r="A8022" t="s">
        <v>9456</v>
      </c>
      <c r="B8022" t="s">
        <v>9453</v>
      </c>
      <c r="C8022" t="s">
        <v>9454</v>
      </c>
      <c r="D8022" t="s">
        <v>9455</v>
      </c>
      <c r="E8022" s="117">
        <v>43031</v>
      </c>
      <c r="F8022" s="118">
        <v>0.4954513888888889</v>
      </c>
      <c r="G8022" t="s">
        <v>3854</v>
      </c>
      <c r="H8022">
        <v>19</v>
      </c>
      <c r="I8022">
        <v>6</v>
      </c>
      <c r="J8022" t="s">
        <v>4048</v>
      </c>
      <c r="L8022">
        <v>0</v>
      </c>
    </row>
    <row r="8023" spans="1:12" x14ac:dyDescent="0.25">
      <c r="A8023" t="s">
        <v>9456</v>
      </c>
      <c r="B8023" t="s">
        <v>9453</v>
      </c>
      <c r="C8023" t="s">
        <v>9454</v>
      </c>
      <c r="D8023" t="s">
        <v>9455</v>
      </c>
      <c r="E8023" s="117">
        <v>43031</v>
      </c>
      <c r="F8023" s="118">
        <v>0.4954513888888889</v>
      </c>
      <c r="G8023" t="s">
        <v>3854</v>
      </c>
      <c r="H8023">
        <v>19</v>
      </c>
      <c r="I8023">
        <v>7</v>
      </c>
      <c r="J8023" t="s">
        <v>4048</v>
      </c>
      <c r="L8023">
        <v>100</v>
      </c>
    </row>
    <row r="8024" spans="1:12" x14ac:dyDescent="0.25">
      <c r="A8024" t="s">
        <v>9456</v>
      </c>
      <c r="B8024" t="s">
        <v>9453</v>
      </c>
      <c r="C8024" t="s">
        <v>9454</v>
      </c>
      <c r="D8024" t="s">
        <v>9455</v>
      </c>
      <c r="E8024" s="117">
        <v>43031</v>
      </c>
      <c r="F8024" s="118">
        <v>0.4954513888888889</v>
      </c>
      <c r="G8024" t="s">
        <v>3854</v>
      </c>
      <c r="H8024">
        <v>19</v>
      </c>
      <c r="I8024">
        <v>9</v>
      </c>
      <c r="J8024" t="s">
        <v>4048</v>
      </c>
      <c r="L8024" t="s">
        <v>4092</v>
      </c>
    </row>
    <row r="8025" spans="1:12" x14ac:dyDescent="0.25">
      <c r="A8025" t="s">
        <v>9456</v>
      </c>
      <c r="B8025" t="s">
        <v>9453</v>
      </c>
      <c r="C8025" t="s">
        <v>9454</v>
      </c>
      <c r="D8025" t="s">
        <v>9455</v>
      </c>
      <c r="E8025" s="117">
        <v>43031</v>
      </c>
      <c r="F8025" s="118">
        <v>0.49546296296296299</v>
      </c>
      <c r="G8025" t="s">
        <v>3854</v>
      </c>
      <c r="H8025">
        <v>19</v>
      </c>
      <c r="I8025">
        <v>14</v>
      </c>
      <c r="J8025" t="s">
        <v>4048</v>
      </c>
      <c r="L8025" t="s">
        <v>656</v>
      </c>
    </row>
    <row r="8026" spans="1:12" x14ac:dyDescent="0.25">
      <c r="A8026" t="s">
        <v>9456</v>
      </c>
      <c r="B8026" t="s">
        <v>9453</v>
      </c>
      <c r="C8026" t="s">
        <v>9454</v>
      </c>
      <c r="D8026" t="s">
        <v>9455</v>
      </c>
      <c r="E8026" s="117">
        <v>43031</v>
      </c>
      <c r="F8026" s="118">
        <v>0.49546296296296299</v>
      </c>
      <c r="G8026" t="s">
        <v>3854</v>
      </c>
      <c r="H8026">
        <v>19</v>
      </c>
      <c r="I8026">
        <v>35</v>
      </c>
      <c r="J8026" t="s">
        <v>4048</v>
      </c>
      <c r="L8026" t="s">
        <v>393</v>
      </c>
    </row>
    <row r="8027" spans="1:12" x14ac:dyDescent="0.25">
      <c r="A8027" t="s">
        <v>9456</v>
      </c>
      <c r="B8027" t="s">
        <v>9453</v>
      </c>
      <c r="C8027" t="s">
        <v>9454</v>
      </c>
      <c r="D8027" t="s">
        <v>9455</v>
      </c>
      <c r="E8027" s="117">
        <v>43031</v>
      </c>
      <c r="F8027" s="118">
        <v>0.49546296296296299</v>
      </c>
      <c r="G8027" t="s">
        <v>3854</v>
      </c>
      <c r="H8027">
        <v>19</v>
      </c>
      <c r="I8027">
        <v>36</v>
      </c>
      <c r="J8027" t="s">
        <v>4048</v>
      </c>
      <c r="L8027" t="s">
        <v>4029</v>
      </c>
    </row>
    <row r="8028" spans="1:12" x14ac:dyDescent="0.25">
      <c r="A8028" t="s">
        <v>9456</v>
      </c>
      <c r="B8028" t="s">
        <v>9453</v>
      </c>
      <c r="C8028" t="s">
        <v>9454</v>
      </c>
      <c r="D8028" t="s">
        <v>9455</v>
      </c>
      <c r="E8028" s="117">
        <v>43031</v>
      </c>
      <c r="F8028" s="118">
        <v>0.49547453703703703</v>
      </c>
      <c r="G8028" t="s">
        <v>3854</v>
      </c>
      <c r="H8028">
        <v>20</v>
      </c>
      <c r="I8028">
        <v>1</v>
      </c>
      <c r="L8028" t="s">
        <v>4049</v>
      </c>
    </row>
    <row r="8029" spans="1:12" x14ac:dyDescent="0.25">
      <c r="A8029" t="s">
        <v>9456</v>
      </c>
      <c r="B8029" t="s">
        <v>9453</v>
      </c>
      <c r="C8029" t="s">
        <v>9454</v>
      </c>
      <c r="D8029" t="s">
        <v>9455</v>
      </c>
      <c r="E8029" s="117">
        <v>43031</v>
      </c>
      <c r="F8029" s="118">
        <v>0.49547453703703703</v>
      </c>
      <c r="G8029" t="s">
        <v>3854</v>
      </c>
      <c r="H8029">
        <v>20</v>
      </c>
      <c r="I8029">
        <v>4</v>
      </c>
      <c r="J8029" t="s">
        <v>4049</v>
      </c>
      <c r="L8029" t="s">
        <v>2981</v>
      </c>
    </row>
    <row r="8030" spans="1:12" x14ac:dyDescent="0.25">
      <c r="A8030" t="s">
        <v>9456</v>
      </c>
      <c r="B8030" t="s">
        <v>9453</v>
      </c>
      <c r="C8030" t="s">
        <v>9454</v>
      </c>
      <c r="D8030" t="s">
        <v>9455</v>
      </c>
      <c r="E8030" s="117">
        <v>43031</v>
      </c>
      <c r="F8030" s="118">
        <v>0.49547453703703703</v>
      </c>
      <c r="G8030" t="s">
        <v>3854</v>
      </c>
      <c r="H8030">
        <v>20</v>
      </c>
      <c r="I8030">
        <v>5</v>
      </c>
      <c r="J8030" t="s">
        <v>4049</v>
      </c>
      <c r="L8030" t="s">
        <v>26459</v>
      </c>
    </row>
    <row r="8031" spans="1:12" x14ac:dyDescent="0.25">
      <c r="A8031" t="s">
        <v>9456</v>
      </c>
      <c r="B8031" t="s">
        <v>9453</v>
      </c>
      <c r="C8031" t="s">
        <v>9454</v>
      </c>
      <c r="D8031" t="s">
        <v>9455</v>
      </c>
      <c r="E8031" s="117">
        <v>43031</v>
      </c>
      <c r="F8031" s="118">
        <v>0.49547453703703703</v>
      </c>
      <c r="G8031" t="s">
        <v>3854</v>
      </c>
      <c r="H8031">
        <v>20</v>
      </c>
      <c r="I8031">
        <v>6</v>
      </c>
      <c r="J8031" t="s">
        <v>4049</v>
      </c>
      <c r="L8031">
        <v>0</v>
      </c>
    </row>
    <row r="8032" spans="1:12" x14ac:dyDescent="0.25">
      <c r="A8032" t="s">
        <v>9456</v>
      </c>
      <c r="B8032" t="s">
        <v>9453</v>
      </c>
      <c r="C8032" t="s">
        <v>9454</v>
      </c>
      <c r="D8032" t="s">
        <v>9455</v>
      </c>
      <c r="E8032" s="117">
        <v>43031</v>
      </c>
      <c r="F8032" s="118">
        <v>0.49548611111111113</v>
      </c>
      <c r="G8032" t="s">
        <v>3854</v>
      </c>
      <c r="H8032">
        <v>20</v>
      </c>
      <c r="I8032">
        <v>7</v>
      </c>
      <c r="J8032" t="s">
        <v>4049</v>
      </c>
      <c r="L8032">
        <v>100</v>
      </c>
    </row>
    <row r="8033" spans="1:12" x14ac:dyDescent="0.25">
      <c r="A8033" t="s">
        <v>9456</v>
      </c>
      <c r="B8033" t="s">
        <v>9453</v>
      </c>
      <c r="C8033" t="s">
        <v>9454</v>
      </c>
      <c r="D8033" t="s">
        <v>9455</v>
      </c>
      <c r="E8033" s="117">
        <v>43031</v>
      </c>
      <c r="F8033" s="118">
        <v>0.49548611111111113</v>
      </c>
      <c r="G8033" t="s">
        <v>3854</v>
      </c>
      <c r="H8033">
        <v>20</v>
      </c>
      <c r="I8033">
        <v>9</v>
      </c>
      <c r="J8033" t="s">
        <v>4049</v>
      </c>
      <c r="L8033" t="s">
        <v>4093</v>
      </c>
    </row>
    <row r="8034" spans="1:12" x14ac:dyDescent="0.25">
      <c r="A8034" t="s">
        <v>9456</v>
      </c>
      <c r="B8034" t="s">
        <v>9453</v>
      </c>
      <c r="C8034" t="s">
        <v>9454</v>
      </c>
      <c r="D8034" t="s">
        <v>9455</v>
      </c>
      <c r="E8034" s="117">
        <v>43031</v>
      </c>
      <c r="F8034" s="118">
        <v>0.49548611111111113</v>
      </c>
      <c r="G8034" t="s">
        <v>3854</v>
      </c>
      <c r="H8034">
        <v>20</v>
      </c>
      <c r="I8034">
        <v>14</v>
      </c>
      <c r="J8034" t="s">
        <v>4049</v>
      </c>
      <c r="L8034" t="s">
        <v>643</v>
      </c>
    </row>
    <row r="8035" spans="1:12" x14ac:dyDescent="0.25">
      <c r="A8035" t="s">
        <v>9456</v>
      </c>
      <c r="B8035" t="s">
        <v>9453</v>
      </c>
      <c r="C8035" t="s">
        <v>9454</v>
      </c>
      <c r="D8035" t="s">
        <v>9455</v>
      </c>
      <c r="E8035" s="117">
        <v>43031</v>
      </c>
      <c r="F8035" s="118">
        <v>0.49548611111111113</v>
      </c>
      <c r="G8035" t="s">
        <v>3854</v>
      </c>
      <c r="H8035">
        <v>20</v>
      </c>
      <c r="I8035">
        <v>35</v>
      </c>
      <c r="J8035" t="s">
        <v>4049</v>
      </c>
      <c r="L8035" t="s">
        <v>393</v>
      </c>
    </row>
    <row r="8036" spans="1:12" x14ac:dyDescent="0.25">
      <c r="A8036" t="s">
        <v>9456</v>
      </c>
      <c r="B8036" t="s">
        <v>9453</v>
      </c>
      <c r="C8036" t="s">
        <v>9454</v>
      </c>
      <c r="D8036" t="s">
        <v>9455</v>
      </c>
      <c r="E8036" s="117">
        <v>43031</v>
      </c>
      <c r="F8036" s="118">
        <v>0.49548611111111113</v>
      </c>
      <c r="G8036" t="s">
        <v>3854</v>
      </c>
      <c r="H8036">
        <v>20</v>
      </c>
      <c r="I8036">
        <v>36</v>
      </c>
      <c r="J8036" t="s">
        <v>4049</v>
      </c>
      <c r="L8036" t="s">
        <v>4029</v>
      </c>
    </row>
    <row r="8037" spans="1:12" x14ac:dyDescent="0.25">
      <c r="A8037" t="s">
        <v>9456</v>
      </c>
      <c r="B8037" t="s">
        <v>9453</v>
      </c>
      <c r="C8037" t="s">
        <v>9454</v>
      </c>
      <c r="D8037" t="s">
        <v>9455</v>
      </c>
      <c r="E8037" s="117">
        <v>43031</v>
      </c>
      <c r="F8037" s="118">
        <v>0.49549768518518517</v>
      </c>
      <c r="G8037" t="s">
        <v>3854</v>
      </c>
      <c r="H8037">
        <v>21</v>
      </c>
      <c r="I8037">
        <v>1</v>
      </c>
      <c r="L8037" t="s">
        <v>4050</v>
      </c>
    </row>
    <row r="8038" spans="1:12" x14ac:dyDescent="0.25">
      <c r="A8038" t="s">
        <v>9456</v>
      </c>
      <c r="B8038" t="s">
        <v>9453</v>
      </c>
      <c r="C8038" t="s">
        <v>9454</v>
      </c>
      <c r="D8038" t="s">
        <v>9455</v>
      </c>
      <c r="E8038" s="117">
        <v>43031</v>
      </c>
      <c r="F8038" s="118">
        <v>0.49549768518518517</v>
      </c>
      <c r="G8038" t="s">
        <v>3854</v>
      </c>
      <c r="H8038">
        <v>21</v>
      </c>
      <c r="I8038">
        <v>4</v>
      </c>
      <c r="J8038" t="s">
        <v>4050</v>
      </c>
      <c r="L8038" t="s">
        <v>2976</v>
      </c>
    </row>
    <row r="8039" spans="1:12" x14ac:dyDescent="0.25">
      <c r="A8039" t="s">
        <v>9456</v>
      </c>
      <c r="B8039" t="s">
        <v>9453</v>
      </c>
      <c r="C8039" t="s">
        <v>9454</v>
      </c>
      <c r="D8039" t="s">
        <v>9455</v>
      </c>
      <c r="E8039" s="117">
        <v>43031</v>
      </c>
      <c r="F8039" s="118">
        <v>0.4955092592592592</v>
      </c>
      <c r="G8039" t="s">
        <v>3854</v>
      </c>
      <c r="H8039">
        <v>21</v>
      </c>
      <c r="I8039">
        <v>5</v>
      </c>
      <c r="J8039" t="s">
        <v>4050</v>
      </c>
      <c r="L8039" t="s">
        <v>26460</v>
      </c>
    </row>
    <row r="8040" spans="1:12" x14ac:dyDescent="0.25">
      <c r="A8040" t="s">
        <v>9456</v>
      </c>
      <c r="B8040" t="s">
        <v>9453</v>
      </c>
      <c r="C8040" t="s">
        <v>9454</v>
      </c>
      <c r="D8040" t="s">
        <v>9455</v>
      </c>
      <c r="E8040" s="117">
        <v>43031</v>
      </c>
      <c r="F8040" s="118">
        <v>0.4955092592592592</v>
      </c>
      <c r="G8040" t="s">
        <v>3854</v>
      </c>
      <c r="H8040">
        <v>21</v>
      </c>
      <c r="I8040">
        <v>6</v>
      </c>
      <c r="J8040" t="s">
        <v>4050</v>
      </c>
      <c r="L8040">
        <v>0</v>
      </c>
    </row>
    <row r="8041" spans="1:12" x14ac:dyDescent="0.25">
      <c r="A8041" t="s">
        <v>9456</v>
      </c>
      <c r="B8041" t="s">
        <v>9453</v>
      </c>
      <c r="C8041" t="s">
        <v>9454</v>
      </c>
      <c r="D8041" t="s">
        <v>9455</v>
      </c>
      <c r="E8041" s="117">
        <v>43031</v>
      </c>
      <c r="F8041" s="118">
        <v>0.4955092592592592</v>
      </c>
      <c r="G8041" t="s">
        <v>3854</v>
      </c>
      <c r="H8041">
        <v>21</v>
      </c>
      <c r="I8041">
        <v>7</v>
      </c>
      <c r="J8041" t="s">
        <v>4050</v>
      </c>
      <c r="L8041">
        <v>90</v>
      </c>
    </row>
    <row r="8042" spans="1:12" x14ac:dyDescent="0.25">
      <c r="A8042" t="s">
        <v>9456</v>
      </c>
      <c r="B8042" t="s">
        <v>9453</v>
      </c>
      <c r="C8042" t="s">
        <v>9454</v>
      </c>
      <c r="D8042" t="s">
        <v>9455</v>
      </c>
      <c r="E8042" s="117">
        <v>43031</v>
      </c>
      <c r="F8042" s="118">
        <v>0.4955092592592592</v>
      </c>
      <c r="G8042" t="s">
        <v>3854</v>
      </c>
      <c r="H8042">
        <v>21</v>
      </c>
      <c r="I8042">
        <v>9</v>
      </c>
      <c r="J8042" t="s">
        <v>4050</v>
      </c>
      <c r="L8042" t="s">
        <v>4093</v>
      </c>
    </row>
    <row r="8043" spans="1:12" x14ac:dyDescent="0.25">
      <c r="A8043" t="s">
        <v>9456</v>
      </c>
      <c r="B8043" t="s">
        <v>9453</v>
      </c>
      <c r="C8043" t="s">
        <v>9454</v>
      </c>
      <c r="D8043" t="s">
        <v>9455</v>
      </c>
      <c r="E8043" s="117">
        <v>43031</v>
      </c>
      <c r="F8043" s="118">
        <v>0.4955092592592592</v>
      </c>
      <c r="G8043" t="s">
        <v>3854</v>
      </c>
      <c r="H8043">
        <v>21</v>
      </c>
      <c r="I8043">
        <v>13</v>
      </c>
      <c r="J8043" t="s">
        <v>4050</v>
      </c>
      <c r="L8043" t="s">
        <v>636</v>
      </c>
    </row>
    <row r="8044" spans="1:12" x14ac:dyDescent="0.25">
      <c r="A8044" t="s">
        <v>9456</v>
      </c>
      <c r="B8044" t="s">
        <v>9453</v>
      </c>
      <c r="C8044" t="s">
        <v>9454</v>
      </c>
      <c r="D8044" t="s">
        <v>9455</v>
      </c>
      <c r="E8044" s="117">
        <v>43031</v>
      </c>
      <c r="F8044" s="118">
        <v>0.4955092592592592</v>
      </c>
      <c r="G8044" t="s">
        <v>3854</v>
      </c>
      <c r="H8044">
        <v>21</v>
      </c>
      <c r="I8044">
        <v>14</v>
      </c>
      <c r="J8044" t="s">
        <v>4050</v>
      </c>
      <c r="L8044" t="s">
        <v>643</v>
      </c>
    </row>
    <row r="8045" spans="1:12" x14ac:dyDescent="0.25">
      <c r="A8045" t="s">
        <v>9456</v>
      </c>
      <c r="B8045" t="s">
        <v>9453</v>
      </c>
      <c r="C8045" t="s">
        <v>9454</v>
      </c>
      <c r="D8045" t="s">
        <v>9455</v>
      </c>
      <c r="E8045" s="117">
        <v>43031</v>
      </c>
      <c r="F8045" s="118">
        <v>0.4955092592592592</v>
      </c>
      <c r="G8045" t="s">
        <v>3854</v>
      </c>
      <c r="H8045">
        <v>21</v>
      </c>
      <c r="I8045">
        <v>15</v>
      </c>
      <c r="J8045" t="s">
        <v>4050</v>
      </c>
      <c r="L8045" t="s">
        <v>200</v>
      </c>
    </row>
    <row r="8046" spans="1:12" x14ac:dyDescent="0.25">
      <c r="A8046" t="s">
        <v>9456</v>
      </c>
      <c r="B8046" t="s">
        <v>9453</v>
      </c>
      <c r="C8046" t="s">
        <v>9454</v>
      </c>
      <c r="D8046" t="s">
        <v>9455</v>
      </c>
      <c r="E8046" s="117">
        <v>43031</v>
      </c>
      <c r="F8046" s="118">
        <v>0.4955092592592592</v>
      </c>
      <c r="G8046" t="s">
        <v>3854</v>
      </c>
      <c r="H8046">
        <v>21</v>
      </c>
      <c r="I8046">
        <v>22</v>
      </c>
      <c r="J8046" t="s">
        <v>4050</v>
      </c>
      <c r="L8046" t="s">
        <v>382</v>
      </c>
    </row>
    <row r="8047" spans="1:12" x14ac:dyDescent="0.25">
      <c r="A8047" t="s">
        <v>9456</v>
      </c>
      <c r="B8047" t="s">
        <v>9453</v>
      </c>
      <c r="C8047" t="s">
        <v>9454</v>
      </c>
      <c r="D8047" t="s">
        <v>9455</v>
      </c>
      <c r="E8047" s="117">
        <v>43031</v>
      </c>
      <c r="F8047" s="118">
        <v>0.49552083333333335</v>
      </c>
      <c r="G8047" t="s">
        <v>3854</v>
      </c>
      <c r="H8047">
        <v>21</v>
      </c>
      <c r="I8047">
        <v>23</v>
      </c>
      <c r="J8047" t="s">
        <v>4050</v>
      </c>
      <c r="L8047">
        <v>40</v>
      </c>
    </row>
    <row r="8048" spans="1:12" x14ac:dyDescent="0.25">
      <c r="A8048" t="s">
        <v>9456</v>
      </c>
      <c r="B8048" t="s">
        <v>9453</v>
      </c>
      <c r="C8048" t="s">
        <v>9454</v>
      </c>
      <c r="D8048" t="s">
        <v>9455</v>
      </c>
      <c r="E8048" s="117">
        <v>43031</v>
      </c>
      <c r="F8048" s="118">
        <v>0.49552083333333335</v>
      </c>
      <c r="G8048" t="s">
        <v>3854</v>
      </c>
      <c r="H8048">
        <v>21</v>
      </c>
      <c r="I8048">
        <v>24</v>
      </c>
      <c r="J8048" t="s">
        <v>4050</v>
      </c>
      <c r="L8048" t="s">
        <v>383</v>
      </c>
    </row>
    <row r="8049" spans="1:12" x14ac:dyDescent="0.25">
      <c r="A8049" t="s">
        <v>9456</v>
      </c>
      <c r="B8049" t="s">
        <v>9453</v>
      </c>
      <c r="C8049" t="s">
        <v>9454</v>
      </c>
      <c r="D8049" t="s">
        <v>9455</v>
      </c>
      <c r="E8049" s="117">
        <v>43031</v>
      </c>
      <c r="F8049" s="118">
        <v>0.49552083333333335</v>
      </c>
      <c r="G8049" t="s">
        <v>3854</v>
      </c>
      <c r="H8049">
        <v>21</v>
      </c>
      <c r="I8049">
        <v>25</v>
      </c>
      <c r="J8049" t="s">
        <v>4050</v>
      </c>
      <c r="L8049">
        <v>20</v>
      </c>
    </row>
    <row r="8050" spans="1:12" x14ac:dyDescent="0.25">
      <c r="A8050" t="s">
        <v>9456</v>
      </c>
      <c r="B8050" t="s">
        <v>9453</v>
      </c>
      <c r="C8050" t="s">
        <v>9454</v>
      </c>
      <c r="D8050" t="s">
        <v>9455</v>
      </c>
      <c r="E8050" s="117">
        <v>43031</v>
      </c>
      <c r="F8050" s="118">
        <v>0.49552083333333335</v>
      </c>
      <c r="G8050" t="s">
        <v>3854</v>
      </c>
      <c r="H8050">
        <v>21</v>
      </c>
      <c r="I8050">
        <v>26</v>
      </c>
      <c r="J8050" t="s">
        <v>4050</v>
      </c>
      <c r="L8050" t="s">
        <v>104</v>
      </c>
    </row>
    <row r="8051" spans="1:12" x14ac:dyDescent="0.25">
      <c r="A8051" t="s">
        <v>9456</v>
      </c>
      <c r="B8051" t="s">
        <v>9453</v>
      </c>
      <c r="C8051" t="s">
        <v>9454</v>
      </c>
      <c r="D8051" t="s">
        <v>9455</v>
      </c>
      <c r="E8051" s="117">
        <v>43031</v>
      </c>
      <c r="F8051" s="118">
        <v>0.49552083333333335</v>
      </c>
      <c r="G8051" t="s">
        <v>3854</v>
      </c>
      <c r="H8051">
        <v>21</v>
      </c>
      <c r="I8051">
        <v>27</v>
      </c>
      <c r="J8051" t="s">
        <v>4050</v>
      </c>
      <c r="L8051">
        <v>20</v>
      </c>
    </row>
    <row r="8052" spans="1:12" x14ac:dyDescent="0.25">
      <c r="A8052" t="s">
        <v>9456</v>
      </c>
      <c r="B8052" t="s">
        <v>9453</v>
      </c>
      <c r="C8052" t="s">
        <v>9454</v>
      </c>
      <c r="D8052" t="s">
        <v>9455</v>
      </c>
      <c r="E8052" s="117">
        <v>43031</v>
      </c>
      <c r="F8052" s="118">
        <v>0.49552083333333335</v>
      </c>
      <c r="G8052" t="s">
        <v>3854</v>
      </c>
      <c r="H8052">
        <v>21</v>
      </c>
      <c r="I8052">
        <v>28</v>
      </c>
      <c r="J8052" t="s">
        <v>4050</v>
      </c>
      <c r="L8052" t="s">
        <v>122</v>
      </c>
    </row>
    <row r="8053" spans="1:12" x14ac:dyDescent="0.25">
      <c r="A8053" t="s">
        <v>9456</v>
      </c>
      <c r="B8053" t="s">
        <v>9453</v>
      </c>
      <c r="C8053" t="s">
        <v>9454</v>
      </c>
      <c r="D8053" t="s">
        <v>9455</v>
      </c>
      <c r="E8053" s="117">
        <v>43031</v>
      </c>
      <c r="F8053" s="118">
        <v>0.49552083333333335</v>
      </c>
      <c r="G8053" t="s">
        <v>3854</v>
      </c>
      <c r="H8053">
        <v>21</v>
      </c>
      <c r="I8053">
        <v>29</v>
      </c>
      <c r="J8053" t="s">
        <v>4050</v>
      </c>
      <c r="L8053">
        <v>15</v>
      </c>
    </row>
    <row r="8054" spans="1:12" x14ac:dyDescent="0.25">
      <c r="A8054" t="s">
        <v>9456</v>
      </c>
      <c r="B8054" t="s">
        <v>9453</v>
      </c>
      <c r="C8054" t="s">
        <v>9454</v>
      </c>
      <c r="D8054" t="s">
        <v>9455</v>
      </c>
      <c r="E8054" s="117">
        <v>43031</v>
      </c>
      <c r="F8054" s="118">
        <v>0.49553240740740739</v>
      </c>
      <c r="G8054" t="s">
        <v>3854</v>
      </c>
      <c r="H8054">
        <v>21</v>
      </c>
      <c r="I8054">
        <v>30</v>
      </c>
      <c r="J8054" t="s">
        <v>4050</v>
      </c>
      <c r="L8054" t="s">
        <v>380</v>
      </c>
    </row>
    <row r="8055" spans="1:12" x14ac:dyDescent="0.25">
      <c r="A8055" t="s">
        <v>9456</v>
      </c>
      <c r="B8055" t="s">
        <v>9453</v>
      </c>
      <c r="C8055" t="s">
        <v>9454</v>
      </c>
      <c r="D8055" t="s">
        <v>9455</v>
      </c>
      <c r="E8055" s="117">
        <v>43031</v>
      </c>
      <c r="F8055" s="118">
        <v>0.49553240740740739</v>
      </c>
      <c r="G8055" t="s">
        <v>3854</v>
      </c>
      <c r="H8055">
        <v>21</v>
      </c>
      <c r="I8055">
        <v>31</v>
      </c>
      <c r="J8055" t="s">
        <v>4050</v>
      </c>
      <c r="L8055">
        <v>5</v>
      </c>
    </row>
    <row r="8056" spans="1:12" x14ac:dyDescent="0.25">
      <c r="A8056" t="s">
        <v>9456</v>
      </c>
      <c r="B8056" t="s">
        <v>9453</v>
      </c>
      <c r="C8056" t="s">
        <v>9454</v>
      </c>
      <c r="D8056" t="s">
        <v>9455</v>
      </c>
      <c r="E8056" s="117">
        <v>43031</v>
      </c>
      <c r="F8056" s="118">
        <v>0.49553240740740739</v>
      </c>
      <c r="G8056" t="s">
        <v>3854</v>
      </c>
      <c r="H8056">
        <v>21</v>
      </c>
      <c r="I8056">
        <v>35</v>
      </c>
      <c r="J8056" t="s">
        <v>4050</v>
      </c>
      <c r="L8056" t="s">
        <v>393</v>
      </c>
    </row>
    <row r="8057" spans="1:12" x14ac:dyDescent="0.25">
      <c r="A8057" t="s">
        <v>9456</v>
      </c>
      <c r="B8057" t="s">
        <v>9453</v>
      </c>
      <c r="C8057" t="s">
        <v>9454</v>
      </c>
      <c r="D8057" t="s">
        <v>9455</v>
      </c>
      <c r="E8057" s="117">
        <v>43031</v>
      </c>
      <c r="F8057" s="118">
        <v>0.49553240740740739</v>
      </c>
      <c r="G8057" t="s">
        <v>3854</v>
      </c>
      <c r="H8057">
        <v>21</v>
      </c>
      <c r="I8057">
        <v>36</v>
      </c>
      <c r="J8057" t="s">
        <v>4050</v>
      </c>
      <c r="L8057" t="s">
        <v>4034</v>
      </c>
    </row>
    <row r="8058" spans="1:12" x14ac:dyDescent="0.25">
      <c r="A8058" t="s">
        <v>9456</v>
      </c>
      <c r="B8058" t="s">
        <v>9453</v>
      </c>
      <c r="C8058" t="s">
        <v>9454</v>
      </c>
      <c r="D8058" t="s">
        <v>9455</v>
      </c>
      <c r="E8058" s="117">
        <v>43031</v>
      </c>
      <c r="F8058" s="118">
        <v>0.49554398148148149</v>
      </c>
      <c r="G8058" t="s">
        <v>3854</v>
      </c>
      <c r="H8058">
        <v>22</v>
      </c>
      <c r="I8058">
        <v>1</v>
      </c>
      <c r="L8058" t="s">
        <v>4050</v>
      </c>
    </row>
    <row r="8059" spans="1:12" x14ac:dyDescent="0.25">
      <c r="A8059" t="s">
        <v>9456</v>
      </c>
      <c r="B8059" t="s">
        <v>9453</v>
      </c>
      <c r="C8059" t="s">
        <v>9454</v>
      </c>
      <c r="D8059" t="s">
        <v>9455</v>
      </c>
      <c r="E8059" s="117">
        <v>43031</v>
      </c>
      <c r="F8059" s="118">
        <v>0.49554398148148149</v>
      </c>
      <c r="G8059" t="s">
        <v>3854</v>
      </c>
      <c r="H8059">
        <v>22</v>
      </c>
      <c r="I8059">
        <v>4</v>
      </c>
      <c r="J8059" t="s">
        <v>4050</v>
      </c>
      <c r="L8059" t="s">
        <v>2975</v>
      </c>
    </row>
    <row r="8060" spans="1:12" x14ac:dyDescent="0.25">
      <c r="A8060" t="s">
        <v>9456</v>
      </c>
      <c r="B8060" t="s">
        <v>9453</v>
      </c>
      <c r="C8060" t="s">
        <v>9454</v>
      </c>
      <c r="D8060" t="s">
        <v>9455</v>
      </c>
      <c r="E8060" s="117">
        <v>43031</v>
      </c>
      <c r="F8060" s="118">
        <v>0.49554398148148149</v>
      </c>
      <c r="G8060" t="s">
        <v>3854</v>
      </c>
      <c r="H8060">
        <v>22</v>
      </c>
      <c r="I8060">
        <v>5</v>
      </c>
      <c r="J8060" t="s">
        <v>4050</v>
      </c>
      <c r="L8060" t="s">
        <v>1829</v>
      </c>
    </row>
    <row r="8061" spans="1:12" x14ac:dyDescent="0.25">
      <c r="A8061" t="s">
        <v>9456</v>
      </c>
      <c r="B8061" t="s">
        <v>9453</v>
      </c>
      <c r="C8061" t="s">
        <v>9454</v>
      </c>
      <c r="D8061" t="s">
        <v>9455</v>
      </c>
      <c r="E8061" s="117">
        <v>43031</v>
      </c>
      <c r="F8061" s="118">
        <v>0.49555555555555553</v>
      </c>
      <c r="G8061" t="s">
        <v>3854</v>
      </c>
      <c r="H8061">
        <v>22</v>
      </c>
      <c r="I8061">
        <v>6</v>
      </c>
      <c r="J8061" t="s">
        <v>4050</v>
      </c>
      <c r="L8061">
        <v>0</v>
      </c>
    </row>
    <row r="8062" spans="1:12" x14ac:dyDescent="0.25">
      <c r="A8062" t="s">
        <v>9456</v>
      </c>
      <c r="B8062" t="s">
        <v>9453</v>
      </c>
      <c r="C8062" t="s">
        <v>9454</v>
      </c>
      <c r="D8062" t="s">
        <v>9455</v>
      </c>
      <c r="E8062" s="117">
        <v>43031</v>
      </c>
      <c r="F8062" s="118">
        <v>0.49555555555555553</v>
      </c>
      <c r="G8062" t="s">
        <v>3854</v>
      </c>
      <c r="H8062">
        <v>22</v>
      </c>
      <c r="I8062">
        <v>7</v>
      </c>
      <c r="J8062" t="s">
        <v>4050</v>
      </c>
      <c r="L8062">
        <v>10</v>
      </c>
    </row>
    <row r="8063" spans="1:12" x14ac:dyDescent="0.25">
      <c r="A8063" t="s">
        <v>9456</v>
      </c>
      <c r="B8063" t="s">
        <v>9453</v>
      </c>
      <c r="C8063" t="s">
        <v>9454</v>
      </c>
      <c r="D8063" t="s">
        <v>9455</v>
      </c>
      <c r="E8063" s="117">
        <v>43031</v>
      </c>
      <c r="F8063" s="118">
        <v>0.49555555555555553</v>
      </c>
      <c r="G8063" t="s">
        <v>3854</v>
      </c>
      <c r="H8063">
        <v>22</v>
      </c>
      <c r="I8063">
        <v>9</v>
      </c>
      <c r="J8063" t="s">
        <v>4050</v>
      </c>
      <c r="L8063" t="s">
        <v>4093</v>
      </c>
    </row>
    <row r="8064" spans="1:12" x14ac:dyDescent="0.25">
      <c r="A8064" t="s">
        <v>9456</v>
      </c>
      <c r="B8064" t="s">
        <v>9453</v>
      </c>
      <c r="C8064" t="s">
        <v>9454</v>
      </c>
      <c r="D8064" t="s">
        <v>9455</v>
      </c>
      <c r="E8064" s="117">
        <v>43031</v>
      </c>
      <c r="F8064" s="118">
        <v>0.49555555555555553</v>
      </c>
      <c r="G8064" t="s">
        <v>3854</v>
      </c>
      <c r="H8064">
        <v>22</v>
      </c>
      <c r="I8064">
        <v>13</v>
      </c>
      <c r="J8064" t="s">
        <v>4050</v>
      </c>
      <c r="L8064" t="s">
        <v>638</v>
      </c>
    </row>
    <row r="8065" spans="1:12" x14ac:dyDescent="0.25">
      <c r="A8065" t="s">
        <v>9456</v>
      </c>
      <c r="B8065" t="s">
        <v>9453</v>
      </c>
      <c r="C8065" t="s">
        <v>9454</v>
      </c>
      <c r="D8065" t="s">
        <v>9455</v>
      </c>
      <c r="E8065" s="117">
        <v>43031</v>
      </c>
      <c r="F8065" s="118">
        <v>0.49555555555555553</v>
      </c>
      <c r="G8065" t="s">
        <v>3854</v>
      </c>
      <c r="H8065">
        <v>22</v>
      </c>
      <c r="I8065">
        <v>14</v>
      </c>
      <c r="J8065" t="s">
        <v>4050</v>
      </c>
      <c r="L8065" t="s">
        <v>645</v>
      </c>
    </row>
    <row r="8066" spans="1:12" x14ac:dyDescent="0.25">
      <c r="A8066" t="s">
        <v>9456</v>
      </c>
      <c r="B8066" t="s">
        <v>9453</v>
      </c>
      <c r="C8066" t="s">
        <v>9454</v>
      </c>
      <c r="D8066" t="s">
        <v>9455</v>
      </c>
      <c r="E8066" s="117">
        <v>43031</v>
      </c>
      <c r="F8066" s="118">
        <v>0.49555555555555553</v>
      </c>
      <c r="G8066" t="s">
        <v>3854</v>
      </c>
      <c r="H8066">
        <v>22</v>
      </c>
      <c r="I8066">
        <v>15</v>
      </c>
      <c r="J8066" t="s">
        <v>4050</v>
      </c>
      <c r="L8066" t="s">
        <v>210</v>
      </c>
    </row>
    <row r="8067" spans="1:12" x14ac:dyDescent="0.25">
      <c r="A8067" t="s">
        <v>9456</v>
      </c>
      <c r="B8067" t="s">
        <v>9453</v>
      </c>
      <c r="C8067" t="s">
        <v>9454</v>
      </c>
      <c r="D8067" t="s">
        <v>9455</v>
      </c>
      <c r="E8067" s="117">
        <v>43031</v>
      </c>
      <c r="F8067" s="118">
        <v>0.49555555555555553</v>
      </c>
      <c r="G8067" t="s">
        <v>3854</v>
      </c>
      <c r="H8067">
        <v>22</v>
      </c>
      <c r="I8067">
        <v>22</v>
      </c>
      <c r="J8067" t="s">
        <v>4050</v>
      </c>
      <c r="L8067" t="s">
        <v>383</v>
      </c>
    </row>
    <row r="8068" spans="1:12" x14ac:dyDescent="0.25">
      <c r="A8068" t="s">
        <v>9456</v>
      </c>
      <c r="B8068" t="s">
        <v>9453</v>
      </c>
      <c r="C8068" t="s">
        <v>9454</v>
      </c>
      <c r="D8068" t="s">
        <v>9455</v>
      </c>
      <c r="E8068" s="117">
        <v>43031</v>
      </c>
      <c r="F8068" s="118">
        <v>0.49555555555555553</v>
      </c>
      <c r="G8068" t="s">
        <v>3854</v>
      </c>
      <c r="H8068">
        <v>22</v>
      </c>
      <c r="I8068">
        <v>23</v>
      </c>
      <c r="J8068" t="s">
        <v>4050</v>
      </c>
      <c r="L8068">
        <v>40</v>
      </c>
    </row>
    <row r="8069" spans="1:12" x14ac:dyDescent="0.25">
      <c r="A8069" t="s">
        <v>9456</v>
      </c>
      <c r="B8069" t="s">
        <v>9453</v>
      </c>
      <c r="C8069" t="s">
        <v>9454</v>
      </c>
      <c r="D8069" t="s">
        <v>9455</v>
      </c>
      <c r="E8069" s="117">
        <v>43031</v>
      </c>
      <c r="F8069" s="118">
        <v>0.49556712962962962</v>
      </c>
      <c r="G8069" t="s">
        <v>3854</v>
      </c>
      <c r="H8069">
        <v>22</v>
      </c>
      <c r="I8069">
        <v>24</v>
      </c>
      <c r="J8069" t="s">
        <v>4050</v>
      </c>
      <c r="L8069" t="s">
        <v>380</v>
      </c>
    </row>
    <row r="8070" spans="1:12" x14ac:dyDescent="0.25">
      <c r="A8070" t="s">
        <v>9456</v>
      </c>
      <c r="B8070" t="s">
        <v>9453</v>
      </c>
      <c r="C8070" t="s">
        <v>9454</v>
      </c>
      <c r="D8070" t="s">
        <v>9455</v>
      </c>
      <c r="E8070" s="117">
        <v>43031</v>
      </c>
      <c r="F8070" s="118">
        <v>0.49556712962962962</v>
      </c>
      <c r="G8070" t="s">
        <v>3854</v>
      </c>
      <c r="H8070">
        <v>22</v>
      </c>
      <c r="I8070">
        <v>25</v>
      </c>
      <c r="J8070" t="s">
        <v>4050</v>
      </c>
      <c r="L8070">
        <v>60</v>
      </c>
    </row>
    <row r="8071" spans="1:12" x14ac:dyDescent="0.25">
      <c r="A8071" t="s">
        <v>9456</v>
      </c>
      <c r="B8071" t="s">
        <v>9453</v>
      </c>
      <c r="C8071" t="s">
        <v>9454</v>
      </c>
      <c r="D8071" t="s">
        <v>9455</v>
      </c>
      <c r="E8071" s="117">
        <v>43031</v>
      </c>
      <c r="F8071" s="118">
        <v>0.49556712962962962</v>
      </c>
      <c r="G8071" t="s">
        <v>3854</v>
      </c>
      <c r="H8071">
        <v>22</v>
      </c>
      <c r="I8071">
        <v>35</v>
      </c>
      <c r="J8071" t="s">
        <v>4050</v>
      </c>
      <c r="L8071" t="s">
        <v>392</v>
      </c>
    </row>
    <row r="8072" spans="1:12" x14ac:dyDescent="0.25">
      <c r="A8072" t="s">
        <v>9456</v>
      </c>
      <c r="B8072" t="s">
        <v>9453</v>
      </c>
      <c r="C8072" t="s">
        <v>9454</v>
      </c>
      <c r="D8072" t="s">
        <v>9455</v>
      </c>
      <c r="E8072" s="117">
        <v>43031</v>
      </c>
      <c r="F8072" s="118">
        <v>0.49556712962962962</v>
      </c>
      <c r="G8072" t="s">
        <v>3854</v>
      </c>
      <c r="H8072">
        <v>22</v>
      </c>
      <c r="I8072">
        <v>36</v>
      </c>
      <c r="J8072" t="s">
        <v>4050</v>
      </c>
      <c r="L8072" t="s">
        <v>4034</v>
      </c>
    </row>
    <row r="8073" spans="1:12" x14ac:dyDescent="0.25">
      <c r="A8073" t="s">
        <v>9456</v>
      </c>
      <c r="B8073" t="s">
        <v>9453</v>
      </c>
      <c r="C8073" t="s">
        <v>9454</v>
      </c>
      <c r="D8073" t="s">
        <v>9455</v>
      </c>
      <c r="E8073" s="117">
        <v>43031</v>
      </c>
      <c r="F8073" s="118">
        <v>0.49556712962962962</v>
      </c>
      <c r="G8073" t="s">
        <v>3854</v>
      </c>
      <c r="H8073">
        <v>22</v>
      </c>
      <c r="I8073">
        <v>38</v>
      </c>
      <c r="J8073" t="s">
        <v>4050</v>
      </c>
      <c r="L8073" t="s">
        <v>26461</v>
      </c>
    </row>
    <row r="8074" spans="1:12" x14ac:dyDescent="0.25">
      <c r="A8074" t="s">
        <v>9456</v>
      </c>
      <c r="B8074" t="s">
        <v>9453</v>
      </c>
      <c r="C8074" t="s">
        <v>9454</v>
      </c>
      <c r="D8074" t="s">
        <v>9455</v>
      </c>
      <c r="E8074" s="117">
        <v>43031</v>
      </c>
      <c r="F8074" s="118">
        <v>0.49557870370370366</v>
      </c>
      <c r="G8074" t="s">
        <v>3854</v>
      </c>
      <c r="H8074">
        <v>23</v>
      </c>
      <c r="I8074">
        <v>1</v>
      </c>
      <c r="L8074" t="s">
        <v>4051</v>
      </c>
    </row>
    <row r="8075" spans="1:12" x14ac:dyDescent="0.25">
      <c r="A8075" t="s">
        <v>9456</v>
      </c>
      <c r="B8075" t="s">
        <v>9453</v>
      </c>
      <c r="C8075" t="s">
        <v>9454</v>
      </c>
      <c r="D8075" t="s">
        <v>9455</v>
      </c>
      <c r="E8075" s="117">
        <v>43031</v>
      </c>
      <c r="F8075" s="118">
        <v>0.49557870370370366</v>
      </c>
      <c r="G8075" t="s">
        <v>3854</v>
      </c>
      <c r="H8075">
        <v>23</v>
      </c>
      <c r="I8075">
        <v>4</v>
      </c>
      <c r="J8075" t="s">
        <v>4051</v>
      </c>
      <c r="L8075" t="s">
        <v>2975</v>
      </c>
    </row>
    <row r="8076" spans="1:12" x14ac:dyDescent="0.25">
      <c r="A8076" t="s">
        <v>9456</v>
      </c>
      <c r="B8076" t="s">
        <v>9453</v>
      </c>
      <c r="C8076" t="s">
        <v>9454</v>
      </c>
      <c r="D8076" t="s">
        <v>9455</v>
      </c>
      <c r="E8076" s="117">
        <v>43031</v>
      </c>
      <c r="F8076" s="118">
        <v>0.49559027777777781</v>
      </c>
      <c r="G8076" t="s">
        <v>3854</v>
      </c>
      <c r="H8076">
        <v>23</v>
      </c>
      <c r="I8076">
        <v>5</v>
      </c>
      <c r="J8076" t="s">
        <v>4051</v>
      </c>
      <c r="L8076" t="s">
        <v>1949</v>
      </c>
    </row>
    <row r="8077" spans="1:12" x14ac:dyDescent="0.25">
      <c r="A8077" t="s">
        <v>9456</v>
      </c>
      <c r="B8077" t="s">
        <v>9453</v>
      </c>
      <c r="C8077" t="s">
        <v>9454</v>
      </c>
      <c r="D8077" t="s">
        <v>9455</v>
      </c>
      <c r="E8077" s="117">
        <v>43031</v>
      </c>
      <c r="F8077" s="118">
        <v>0.49559027777777781</v>
      </c>
      <c r="G8077" t="s">
        <v>3854</v>
      </c>
      <c r="H8077">
        <v>23</v>
      </c>
      <c r="I8077">
        <v>6</v>
      </c>
      <c r="J8077" t="s">
        <v>4051</v>
      </c>
      <c r="L8077">
        <v>0</v>
      </c>
    </row>
    <row r="8078" spans="1:12" x14ac:dyDescent="0.25">
      <c r="A8078" t="s">
        <v>9456</v>
      </c>
      <c r="B8078" t="s">
        <v>9453</v>
      </c>
      <c r="C8078" t="s">
        <v>9454</v>
      </c>
      <c r="D8078" t="s">
        <v>9455</v>
      </c>
      <c r="E8078" s="117">
        <v>43031</v>
      </c>
      <c r="F8078" s="118">
        <v>0.49559027777777781</v>
      </c>
      <c r="G8078" t="s">
        <v>3854</v>
      </c>
      <c r="H8078">
        <v>23</v>
      </c>
      <c r="I8078">
        <v>7</v>
      </c>
      <c r="J8078" t="s">
        <v>4051</v>
      </c>
      <c r="L8078">
        <v>100</v>
      </c>
    </row>
    <row r="8079" spans="1:12" x14ac:dyDescent="0.25">
      <c r="A8079" t="s">
        <v>9456</v>
      </c>
      <c r="B8079" t="s">
        <v>9453</v>
      </c>
      <c r="C8079" t="s">
        <v>9454</v>
      </c>
      <c r="D8079" t="s">
        <v>9455</v>
      </c>
      <c r="E8079" s="117">
        <v>43031</v>
      </c>
      <c r="F8079" s="118">
        <v>0.49559027777777781</v>
      </c>
      <c r="G8079" t="s">
        <v>3854</v>
      </c>
      <c r="H8079">
        <v>23</v>
      </c>
      <c r="I8079">
        <v>9</v>
      </c>
      <c r="J8079" t="s">
        <v>4051</v>
      </c>
      <c r="L8079" t="s">
        <v>25904</v>
      </c>
    </row>
    <row r="8080" spans="1:12" x14ac:dyDescent="0.25">
      <c r="A8080" t="s">
        <v>9456</v>
      </c>
      <c r="B8080" t="s">
        <v>9453</v>
      </c>
      <c r="C8080" t="s">
        <v>9454</v>
      </c>
      <c r="D8080" t="s">
        <v>9455</v>
      </c>
      <c r="E8080" s="117">
        <v>43031</v>
      </c>
      <c r="F8080" s="118">
        <v>0.49559027777777781</v>
      </c>
      <c r="G8080" t="s">
        <v>3854</v>
      </c>
      <c r="H8080">
        <v>23</v>
      </c>
      <c r="I8080">
        <v>13</v>
      </c>
      <c r="J8080" t="s">
        <v>4051</v>
      </c>
      <c r="L8080" t="s">
        <v>637</v>
      </c>
    </row>
    <row r="8081" spans="1:12" x14ac:dyDescent="0.25">
      <c r="A8081" t="s">
        <v>9456</v>
      </c>
      <c r="B8081" t="s">
        <v>9453</v>
      </c>
      <c r="C8081" t="s">
        <v>9454</v>
      </c>
      <c r="D8081" t="s">
        <v>9455</v>
      </c>
      <c r="E8081" s="117">
        <v>43031</v>
      </c>
      <c r="F8081" s="118">
        <v>0.49559027777777781</v>
      </c>
      <c r="G8081" t="s">
        <v>3854</v>
      </c>
      <c r="H8081">
        <v>23</v>
      </c>
      <c r="I8081">
        <v>14</v>
      </c>
      <c r="J8081" t="s">
        <v>4051</v>
      </c>
      <c r="L8081" t="s">
        <v>645</v>
      </c>
    </row>
    <row r="8082" spans="1:12" x14ac:dyDescent="0.25">
      <c r="A8082" t="s">
        <v>9456</v>
      </c>
      <c r="B8082" t="s">
        <v>9453</v>
      </c>
      <c r="C8082" t="s">
        <v>9454</v>
      </c>
      <c r="D8082" t="s">
        <v>9455</v>
      </c>
      <c r="E8082" s="117">
        <v>43031</v>
      </c>
      <c r="F8082" s="118">
        <v>0.49559027777777781</v>
      </c>
      <c r="G8082" t="s">
        <v>3854</v>
      </c>
      <c r="H8082">
        <v>23</v>
      </c>
      <c r="I8082">
        <v>15</v>
      </c>
      <c r="J8082" t="s">
        <v>4051</v>
      </c>
      <c r="L8082" t="s">
        <v>210</v>
      </c>
    </row>
    <row r="8083" spans="1:12" x14ac:dyDescent="0.25">
      <c r="A8083" t="s">
        <v>9456</v>
      </c>
      <c r="B8083" t="s">
        <v>9453</v>
      </c>
      <c r="C8083" t="s">
        <v>9454</v>
      </c>
      <c r="D8083" t="s">
        <v>9455</v>
      </c>
      <c r="E8083" s="117">
        <v>43031</v>
      </c>
      <c r="F8083" s="118">
        <v>0.49559027777777781</v>
      </c>
      <c r="G8083" t="s">
        <v>3854</v>
      </c>
      <c r="H8083">
        <v>23</v>
      </c>
      <c r="I8083">
        <v>22</v>
      </c>
      <c r="J8083" t="s">
        <v>4051</v>
      </c>
      <c r="L8083" t="s">
        <v>383</v>
      </c>
    </row>
    <row r="8084" spans="1:12" x14ac:dyDescent="0.25">
      <c r="A8084" t="s">
        <v>9456</v>
      </c>
      <c r="B8084" t="s">
        <v>9453</v>
      </c>
      <c r="C8084" t="s">
        <v>9454</v>
      </c>
      <c r="D8084" t="s">
        <v>9455</v>
      </c>
      <c r="E8084" s="117">
        <v>43031</v>
      </c>
      <c r="F8084" s="118">
        <v>0.49560185185185185</v>
      </c>
      <c r="G8084" t="s">
        <v>3854</v>
      </c>
      <c r="H8084">
        <v>23</v>
      </c>
      <c r="I8084">
        <v>23</v>
      </c>
      <c r="J8084" t="s">
        <v>4051</v>
      </c>
      <c r="L8084">
        <v>60</v>
      </c>
    </row>
    <row r="8085" spans="1:12" x14ac:dyDescent="0.25">
      <c r="A8085" t="s">
        <v>9456</v>
      </c>
      <c r="B8085" t="s">
        <v>9453</v>
      </c>
      <c r="C8085" t="s">
        <v>9454</v>
      </c>
      <c r="D8085" t="s">
        <v>9455</v>
      </c>
      <c r="E8085" s="117">
        <v>43031</v>
      </c>
      <c r="F8085" s="118">
        <v>0.49560185185185185</v>
      </c>
      <c r="G8085" t="s">
        <v>3854</v>
      </c>
      <c r="H8085">
        <v>23</v>
      </c>
      <c r="I8085">
        <v>24</v>
      </c>
      <c r="J8085" t="s">
        <v>4051</v>
      </c>
      <c r="L8085" t="s">
        <v>104</v>
      </c>
    </row>
    <row r="8086" spans="1:12" x14ac:dyDescent="0.25">
      <c r="A8086" t="s">
        <v>9456</v>
      </c>
      <c r="B8086" t="s">
        <v>9453</v>
      </c>
      <c r="C8086" t="s">
        <v>9454</v>
      </c>
      <c r="D8086" t="s">
        <v>9455</v>
      </c>
      <c r="E8086" s="117">
        <v>43031</v>
      </c>
      <c r="F8086" s="118">
        <v>0.49560185185185185</v>
      </c>
      <c r="G8086" t="s">
        <v>3854</v>
      </c>
      <c r="H8086">
        <v>23</v>
      </c>
      <c r="I8086">
        <v>25</v>
      </c>
      <c r="J8086" t="s">
        <v>4051</v>
      </c>
      <c r="L8086">
        <v>20</v>
      </c>
    </row>
    <row r="8087" spans="1:12" x14ac:dyDescent="0.25">
      <c r="A8087" t="s">
        <v>9456</v>
      </c>
      <c r="B8087" t="s">
        <v>9453</v>
      </c>
      <c r="C8087" t="s">
        <v>9454</v>
      </c>
      <c r="D8087" t="s">
        <v>9455</v>
      </c>
      <c r="E8087" s="117">
        <v>43031</v>
      </c>
      <c r="F8087" s="118">
        <v>0.49560185185185185</v>
      </c>
      <c r="G8087" t="s">
        <v>3854</v>
      </c>
      <c r="H8087">
        <v>23</v>
      </c>
      <c r="I8087">
        <v>26</v>
      </c>
      <c r="J8087" t="s">
        <v>4051</v>
      </c>
      <c r="L8087" t="s">
        <v>380</v>
      </c>
    </row>
    <row r="8088" spans="1:12" x14ac:dyDescent="0.25">
      <c r="A8088" t="s">
        <v>9456</v>
      </c>
      <c r="B8088" t="s">
        <v>9453</v>
      </c>
      <c r="C8088" t="s">
        <v>9454</v>
      </c>
      <c r="D8088" t="s">
        <v>9455</v>
      </c>
      <c r="E8088" s="117">
        <v>43031</v>
      </c>
      <c r="F8088" s="118">
        <v>0.49560185185185185</v>
      </c>
      <c r="G8088" t="s">
        <v>3854</v>
      </c>
      <c r="H8088">
        <v>23</v>
      </c>
      <c r="I8088">
        <v>27</v>
      </c>
      <c r="J8088" t="s">
        <v>4051</v>
      </c>
      <c r="L8088">
        <v>15</v>
      </c>
    </row>
    <row r="8089" spans="1:12" x14ac:dyDescent="0.25">
      <c r="A8089" t="s">
        <v>9456</v>
      </c>
      <c r="B8089" t="s">
        <v>9453</v>
      </c>
      <c r="C8089" t="s">
        <v>9454</v>
      </c>
      <c r="D8089" t="s">
        <v>9455</v>
      </c>
      <c r="E8089" s="117">
        <v>43031</v>
      </c>
      <c r="F8089" s="118">
        <v>0.49560185185185185</v>
      </c>
      <c r="G8089" t="s">
        <v>3854</v>
      </c>
      <c r="H8089">
        <v>23</v>
      </c>
      <c r="I8089">
        <v>28</v>
      </c>
      <c r="J8089" t="s">
        <v>4051</v>
      </c>
      <c r="L8089" t="s">
        <v>108</v>
      </c>
    </row>
    <row r="8090" spans="1:12" x14ac:dyDescent="0.25">
      <c r="A8090" t="s">
        <v>9456</v>
      </c>
      <c r="B8090" t="s">
        <v>9453</v>
      </c>
      <c r="C8090" t="s">
        <v>9454</v>
      </c>
      <c r="D8090" t="s">
        <v>9455</v>
      </c>
      <c r="E8090" s="117">
        <v>43031</v>
      </c>
      <c r="F8090" s="118">
        <v>0.49560185185185185</v>
      </c>
      <c r="G8090" t="s">
        <v>3854</v>
      </c>
      <c r="H8090">
        <v>23</v>
      </c>
      <c r="I8090">
        <v>29</v>
      </c>
      <c r="J8090" t="s">
        <v>4051</v>
      </c>
      <c r="L8090">
        <v>3</v>
      </c>
    </row>
    <row r="8091" spans="1:12" x14ac:dyDescent="0.25">
      <c r="A8091" t="s">
        <v>9456</v>
      </c>
      <c r="B8091" t="s">
        <v>9453</v>
      </c>
      <c r="C8091" t="s">
        <v>9454</v>
      </c>
      <c r="D8091" t="s">
        <v>9455</v>
      </c>
      <c r="E8091" s="117">
        <v>43031</v>
      </c>
      <c r="F8091" s="118">
        <v>0.49560185185185185</v>
      </c>
      <c r="G8091" t="s">
        <v>3854</v>
      </c>
      <c r="H8091">
        <v>23</v>
      </c>
      <c r="I8091">
        <v>31</v>
      </c>
      <c r="J8091" t="s">
        <v>4051</v>
      </c>
      <c r="L8091">
        <v>2</v>
      </c>
    </row>
    <row r="8092" spans="1:12" x14ac:dyDescent="0.25">
      <c r="A8092" t="s">
        <v>9456</v>
      </c>
      <c r="B8092" t="s">
        <v>9453</v>
      </c>
      <c r="C8092" t="s">
        <v>9454</v>
      </c>
      <c r="D8092" t="s">
        <v>9455</v>
      </c>
      <c r="E8092" s="117">
        <v>43031</v>
      </c>
      <c r="F8092" s="118">
        <v>0.49561342592592594</v>
      </c>
      <c r="G8092" t="s">
        <v>3854</v>
      </c>
      <c r="H8092">
        <v>23</v>
      </c>
      <c r="I8092">
        <v>35</v>
      </c>
      <c r="J8092" t="s">
        <v>4051</v>
      </c>
      <c r="L8092" t="s">
        <v>391</v>
      </c>
    </row>
    <row r="8093" spans="1:12" x14ac:dyDescent="0.25">
      <c r="A8093" t="s">
        <v>9456</v>
      </c>
      <c r="B8093" t="s">
        <v>9453</v>
      </c>
      <c r="C8093" t="s">
        <v>9454</v>
      </c>
      <c r="D8093" t="s">
        <v>9455</v>
      </c>
      <c r="E8093" s="117">
        <v>43031</v>
      </c>
      <c r="F8093" s="118">
        <v>0.49561342592592594</v>
      </c>
      <c r="G8093" t="s">
        <v>3854</v>
      </c>
      <c r="H8093">
        <v>23</v>
      </c>
      <c r="I8093">
        <v>36</v>
      </c>
      <c r="J8093" t="s">
        <v>4051</v>
      </c>
      <c r="L8093" t="s">
        <v>4034</v>
      </c>
    </row>
    <row r="8094" spans="1:12" x14ac:dyDescent="0.25">
      <c r="A8094" t="s">
        <v>9456</v>
      </c>
      <c r="B8094" t="s">
        <v>9453</v>
      </c>
      <c r="C8094" t="s">
        <v>9454</v>
      </c>
      <c r="D8094" t="s">
        <v>9455</v>
      </c>
      <c r="E8094" s="117">
        <v>43031</v>
      </c>
      <c r="F8094" s="118">
        <v>0.49561342592592594</v>
      </c>
      <c r="G8094" t="s">
        <v>3854</v>
      </c>
      <c r="H8094">
        <v>23</v>
      </c>
      <c r="I8094">
        <v>38</v>
      </c>
      <c r="J8094" t="s">
        <v>4051</v>
      </c>
      <c r="L8094" t="s">
        <v>26462</v>
      </c>
    </row>
    <row r="8095" spans="1:12" x14ac:dyDescent="0.25">
      <c r="A8095" t="s">
        <v>9456</v>
      </c>
      <c r="B8095" t="s">
        <v>9453</v>
      </c>
      <c r="C8095" t="s">
        <v>9454</v>
      </c>
      <c r="D8095" t="s">
        <v>9455</v>
      </c>
      <c r="E8095" s="117">
        <v>43031</v>
      </c>
      <c r="F8095" s="118">
        <v>0.49562499999999998</v>
      </c>
      <c r="G8095" t="s">
        <v>3854</v>
      </c>
      <c r="H8095">
        <v>24</v>
      </c>
      <c r="I8095">
        <v>1</v>
      </c>
      <c r="L8095" t="s">
        <v>4052</v>
      </c>
    </row>
    <row r="8096" spans="1:12" x14ac:dyDescent="0.25">
      <c r="A8096" t="s">
        <v>9456</v>
      </c>
      <c r="B8096" t="s">
        <v>9453</v>
      </c>
      <c r="C8096" t="s">
        <v>9454</v>
      </c>
      <c r="D8096" t="s">
        <v>9455</v>
      </c>
      <c r="E8096" s="117">
        <v>43031</v>
      </c>
      <c r="F8096" s="118">
        <v>0.49562499999999998</v>
      </c>
      <c r="G8096" t="s">
        <v>3854</v>
      </c>
      <c r="H8096">
        <v>24</v>
      </c>
      <c r="I8096">
        <v>4</v>
      </c>
      <c r="J8096" t="s">
        <v>4052</v>
      </c>
      <c r="L8096" t="s">
        <v>2976</v>
      </c>
    </row>
    <row r="8097" spans="1:12" x14ac:dyDescent="0.25">
      <c r="A8097" t="s">
        <v>9456</v>
      </c>
      <c r="B8097" t="s">
        <v>9453</v>
      </c>
      <c r="C8097" t="s">
        <v>9454</v>
      </c>
      <c r="D8097" t="s">
        <v>9455</v>
      </c>
      <c r="E8097" s="117">
        <v>43031</v>
      </c>
      <c r="F8097" s="118">
        <v>0.49562499999999998</v>
      </c>
      <c r="G8097" t="s">
        <v>3854</v>
      </c>
      <c r="H8097">
        <v>24</v>
      </c>
      <c r="I8097">
        <v>5</v>
      </c>
      <c r="J8097" t="s">
        <v>4052</v>
      </c>
      <c r="L8097" t="s">
        <v>26463</v>
      </c>
    </row>
    <row r="8098" spans="1:12" x14ac:dyDescent="0.25">
      <c r="A8098" t="s">
        <v>9456</v>
      </c>
      <c r="B8098" t="s">
        <v>9453</v>
      </c>
      <c r="C8098" t="s">
        <v>9454</v>
      </c>
      <c r="D8098" t="s">
        <v>9455</v>
      </c>
      <c r="E8098" s="117">
        <v>43031</v>
      </c>
      <c r="F8098" s="118">
        <v>0.49562499999999998</v>
      </c>
      <c r="G8098" t="s">
        <v>3854</v>
      </c>
      <c r="H8098">
        <v>24</v>
      </c>
      <c r="I8098">
        <v>6</v>
      </c>
      <c r="J8098" t="s">
        <v>4052</v>
      </c>
      <c r="L8098">
        <v>0</v>
      </c>
    </row>
    <row r="8099" spans="1:12" x14ac:dyDescent="0.25">
      <c r="A8099" t="s">
        <v>9456</v>
      </c>
      <c r="B8099" t="s">
        <v>9453</v>
      </c>
      <c r="C8099" t="s">
        <v>9454</v>
      </c>
      <c r="D8099" t="s">
        <v>9455</v>
      </c>
      <c r="E8099" s="117">
        <v>43031</v>
      </c>
      <c r="F8099" s="118">
        <v>0.49562499999999998</v>
      </c>
      <c r="G8099" t="s">
        <v>3854</v>
      </c>
      <c r="H8099">
        <v>24</v>
      </c>
      <c r="I8099">
        <v>7</v>
      </c>
      <c r="J8099" t="s">
        <v>4052</v>
      </c>
      <c r="L8099">
        <v>100</v>
      </c>
    </row>
    <row r="8100" spans="1:12" x14ac:dyDescent="0.25">
      <c r="A8100" t="s">
        <v>9456</v>
      </c>
      <c r="B8100" t="s">
        <v>9453</v>
      </c>
      <c r="C8100" t="s">
        <v>9454</v>
      </c>
      <c r="D8100" t="s">
        <v>9455</v>
      </c>
      <c r="E8100" s="117">
        <v>43031</v>
      </c>
      <c r="F8100" s="118">
        <v>0.49563657407407408</v>
      </c>
      <c r="G8100" t="s">
        <v>3854</v>
      </c>
      <c r="H8100">
        <v>24</v>
      </c>
      <c r="I8100">
        <v>9</v>
      </c>
      <c r="J8100" t="s">
        <v>4052</v>
      </c>
      <c r="L8100" t="s">
        <v>25904</v>
      </c>
    </row>
    <row r="8101" spans="1:12" x14ac:dyDescent="0.25">
      <c r="A8101" t="s">
        <v>9456</v>
      </c>
      <c r="B8101" t="s">
        <v>9453</v>
      </c>
      <c r="C8101" t="s">
        <v>9454</v>
      </c>
      <c r="D8101" t="s">
        <v>9455</v>
      </c>
      <c r="E8101" s="117">
        <v>43031</v>
      </c>
      <c r="F8101" s="118">
        <v>0.49563657407407408</v>
      </c>
      <c r="G8101" t="s">
        <v>3854</v>
      </c>
      <c r="H8101">
        <v>24</v>
      </c>
      <c r="I8101">
        <v>13</v>
      </c>
      <c r="J8101" t="s">
        <v>4052</v>
      </c>
      <c r="L8101" t="s">
        <v>636</v>
      </c>
    </row>
    <row r="8102" spans="1:12" x14ac:dyDescent="0.25">
      <c r="A8102" t="s">
        <v>9456</v>
      </c>
      <c r="B8102" t="s">
        <v>9453</v>
      </c>
      <c r="C8102" t="s">
        <v>9454</v>
      </c>
      <c r="D8102" t="s">
        <v>9455</v>
      </c>
      <c r="E8102" s="117">
        <v>43031</v>
      </c>
      <c r="F8102" s="118">
        <v>0.49563657407407408</v>
      </c>
      <c r="G8102" t="s">
        <v>3854</v>
      </c>
      <c r="H8102">
        <v>24</v>
      </c>
      <c r="I8102">
        <v>14</v>
      </c>
      <c r="J8102" t="s">
        <v>4052</v>
      </c>
      <c r="L8102" t="s">
        <v>643</v>
      </c>
    </row>
    <row r="8103" spans="1:12" x14ac:dyDescent="0.25">
      <c r="A8103" t="s">
        <v>9456</v>
      </c>
      <c r="B8103" t="s">
        <v>9453</v>
      </c>
      <c r="C8103" t="s">
        <v>9454</v>
      </c>
      <c r="D8103" t="s">
        <v>9455</v>
      </c>
      <c r="E8103" s="117">
        <v>43031</v>
      </c>
      <c r="F8103" s="118">
        <v>0.49563657407407408</v>
      </c>
      <c r="G8103" t="s">
        <v>3854</v>
      </c>
      <c r="H8103">
        <v>24</v>
      </c>
      <c r="I8103">
        <v>15</v>
      </c>
      <c r="J8103" t="s">
        <v>4052</v>
      </c>
      <c r="L8103" t="s">
        <v>210</v>
      </c>
    </row>
    <row r="8104" spans="1:12" x14ac:dyDescent="0.25">
      <c r="A8104" t="s">
        <v>9456</v>
      </c>
      <c r="B8104" t="s">
        <v>9453</v>
      </c>
      <c r="C8104" t="s">
        <v>9454</v>
      </c>
      <c r="D8104" t="s">
        <v>9455</v>
      </c>
      <c r="E8104" s="117">
        <v>43031</v>
      </c>
      <c r="F8104" s="118">
        <v>0.49563657407407408</v>
      </c>
      <c r="G8104" t="s">
        <v>3854</v>
      </c>
      <c r="H8104">
        <v>24</v>
      </c>
      <c r="I8104">
        <v>22</v>
      </c>
      <c r="J8104" t="s">
        <v>4052</v>
      </c>
      <c r="L8104" t="s">
        <v>382</v>
      </c>
    </row>
    <row r="8105" spans="1:12" x14ac:dyDescent="0.25">
      <c r="A8105" t="s">
        <v>9456</v>
      </c>
      <c r="B8105" t="s">
        <v>9453</v>
      </c>
      <c r="C8105" t="s">
        <v>9454</v>
      </c>
      <c r="D8105" t="s">
        <v>9455</v>
      </c>
      <c r="E8105" s="117">
        <v>43031</v>
      </c>
      <c r="F8105" s="118">
        <v>0.49563657407407408</v>
      </c>
      <c r="G8105" t="s">
        <v>3854</v>
      </c>
      <c r="H8105">
        <v>24</v>
      </c>
      <c r="I8105">
        <v>23</v>
      </c>
      <c r="J8105" t="s">
        <v>4052</v>
      </c>
      <c r="L8105">
        <v>50</v>
      </c>
    </row>
    <row r="8106" spans="1:12" x14ac:dyDescent="0.25">
      <c r="A8106" t="s">
        <v>9456</v>
      </c>
      <c r="B8106" t="s">
        <v>9453</v>
      </c>
      <c r="C8106" t="s">
        <v>9454</v>
      </c>
      <c r="D8106" t="s">
        <v>9455</v>
      </c>
      <c r="E8106" s="117">
        <v>43031</v>
      </c>
      <c r="F8106" s="118">
        <v>0.49563657407407408</v>
      </c>
      <c r="G8106" t="s">
        <v>3854</v>
      </c>
      <c r="H8106">
        <v>24</v>
      </c>
      <c r="I8106">
        <v>24</v>
      </c>
      <c r="J8106" t="s">
        <v>4052</v>
      </c>
      <c r="L8106" t="s">
        <v>104</v>
      </c>
    </row>
    <row r="8107" spans="1:12" x14ac:dyDescent="0.25">
      <c r="A8107" t="s">
        <v>9456</v>
      </c>
      <c r="B8107" t="s">
        <v>9453</v>
      </c>
      <c r="C8107" t="s">
        <v>9454</v>
      </c>
      <c r="D8107" t="s">
        <v>9455</v>
      </c>
      <c r="E8107" s="117">
        <v>43031</v>
      </c>
      <c r="F8107" s="118">
        <v>0.49563657407407408</v>
      </c>
      <c r="G8107" t="s">
        <v>3854</v>
      </c>
      <c r="H8107">
        <v>24</v>
      </c>
      <c r="I8107">
        <v>25</v>
      </c>
      <c r="J8107" t="s">
        <v>4052</v>
      </c>
      <c r="L8107">
        <v>30</v>
      </c>
    </row>
    <row r="8108" spans="1:12" x14ac:dyDescent="0.25">
      <c r="A8108" t="s">
        <v>9456</v>
      </c>
      <c r="B8108" t="s">
        <v>9453</v>
      </c>
      <c r="C8108" t="s">
        <v>9454</v>
      </c>
      <c r="D8108" t="s">
        <v>9455</v>
      </c>
      <c r="E8108" s="117">
        <v>43031</v>
      </c>
      <c r="F8108" s="118">
        <v>0.49564814814814812</v>
      </c>
      <c r="G8108" t="s">
        <v>3854</v>
      </c>
      <c r="H8108">
        <v>24</v>
      </c>
      <c r="I8108">
        <v>26</v>
      </c>
      <c r="J8108" t="s">
        <v>4052</v>
      </c>
      <c r="L8108" t="s">
        <v>122</v>
      </c>
    </row>
    <row r="8109" spans="1:12" x14ac:dyDescent="0.25">
      <c r="A8109" t="s">
        <v>9456</v>
      </c>
      <c r="B8109" t="s">
        <v>9453</v>
      </c>
      <c r="C8109" t="s">
        <v>9454</v>
      </c>
      <c r="D8109" t="s">
        <v>9455</v>
      </c>
      <c r="E8109" s="117">
        <v>43031</v>
      </c>
      <c r="F8109" s="118">
        <v>0.49564814814814812</v>
      </c>
      <c r="G8109" t="s">
        <v>3854</v>
      </c>
      <c r="H8109">
        <v>24</v>
      </c>
      <c r="I8109">
        <v>27</v>
      </c>
      <c r="J8109" t="s">
        <v>4052</v>
      </c>
      <c r="L8109">
        <v>20</v>
      </c>
    </row>
    <row r="8110" spans="1:12" x14ac:dyDescent="0.25">
      <c r="A8110" t="s">
        <v>9456</v>
      </c>
      <c r="B8110" t="s">
        <v>9453</v>
      </c>
      <c r="C8110" t="s">
        <v>9454</v>
      </c>
      <c r="D8110" t="s">
        <v>9455</v>
      </c>
      <c r="E8110" s="117">
        <v>43031</v>
      </c>
      <c r="F8110" s="118">
        <v>0.49564814814814812</v>
      </c>
      <c r="G8110" t="s">
        <v>3854</v>
      </c>
      <c r="H8110">
        <v>24</v>
      </c>
      <c r="I8110">
        <v>35</v>
      </c>
      <c r="J8110" t="s">
        <v>4052</v>
      </c>
      <c r="L8110" t="s">
        <v>392</v>
      </c>
    </row>
    <row r="8111" spans="1:12" x14ac:dyDescent="0.25">
      <c r="A8111" t="s">
        <v>9456</v>
      </c>
      <c r="B8111" t="s">
        <v>9453</v>
      </c>
      <c r="C8111" t="s">
        <v>9454</v>
      </c>
      <c r="D8111" t="s">
        <v>9455</v>
      </c>
      <c r="E8111" s="117">
        <v>43031</v>
      </c>
      <c r="F8111" s="118">
        <v>0.49564814814814812</v>
      </c>
      <c r="G8111" t="s">
        <v>3854</v>
      </c>
      <c r="H8111">
        <v>24</v>
      </c>
      <c r="I8111">
        <v>36</v>
      </c>
      <c r="J8111" t="s">
        <v>4052</v>
      </c>
      <c r="L8111" t="s">
        <v>4034</v>
      </c>
    </row>
    <row r="8112" spans="1:12" x14ac:dyDescent="0.25">
      <c r="A8112" t="s">
        <v>9456</v>
      </c>
      <c r="B8112" t="s">
        <v>9453</v>
      </c>
      <c r="C8112" t="s">
        <v>9454</v>
      </c>
      <c r="D8112" t="s">
        <v>9455</v>
      </c>
      <c r="E8112" s="117">
        <v>43031</v>
      </c>
      <c r="F8112" s="118">
        <v>0.49565972222222227</v>
      </c>
      <c r="G8112" t="s">
        <v>3854</v>
      </c>
      <c r="H8112">
        <v>25</v>
      </c>
      <c r="I8112">
        <v>1</v>
      </c>
      <c r="L8112" t="s">
        <v>4053</v>
      </c>
    </row>
    <row r="8113" spans="1:12" x14ac:dyDescent="0.25">
      <c r="A8113" t="s">
        <v>9456</v>
      </c>
      <c r="B8113" t="s">
        <v>9453</v>
      </c>
      <c r="C8113" t="s">
        <v>9454</v>
      </c>
      <c r="D8113" t="s">
        <v>9455</v>
      </c>
      <c r="E8113" s="117">
        <v>43031</v>
      </c>
      <c r="F8113" s="118">
        <v>0.49565972222222227</v>
      </c>
      <c r="G8113" t="s">
        <v>3854</v>
      </c>
      <c r="H8113">
        <v>25</v>
      </c>
      <c r="I8113">
        <v>4</v>
      </c>
      <c r="J8113" t="s">
        <v>4053</v>
      </c>
      <c r="L8113" t="s">
        <v>2976</v>
      </c>
    </row>
    <row r="8114" spans="1:12" x14ac:dyDescent="0.25">
      <c r="A8114" t="s">
        <v>9456</v>
      </c>
      <c r="B8114" t="s">
        <v>9453</v>
      </c>
      <c r="C8114" t="s">
        <v>9454</v>
      </c>
      <c r="D8114" t="s">
        <v>9455</v>
      </c>
      <c r="E8114" s="117">
        <v>43031</v>
      </c>
      <c r="F8114" s="118">
        <v>0.49565972222222227</v>
      </c>
      <c r="G8114" t="s">
        <v>3854</v>
      </c>
      <c r="H8114">
        <v>25</v>
      </c>
      <c r="I8114">
        <v>5</v>
      </c>
      <c r="J8114" t="s">
        <v>4053</v>
      </c>
      <c r="L8114" t="s">
        <v>26464</v>
      </c>
    </row>
    <row r="8115" spans="1:12" x14ac:dyDescent="0.25">
      <c r="A8115" t="s">
        <v>9456</v>
      </c>
      <c r="B8115" t="s">
        <v>9453</v>
      </c>
      <c r="C8115" t="s">
        <v>9454</v>
      </c>
      <c r="D8115" t="s">
        <v>9455</v>
      </c>
      <c r="E8115" s="117">
        <v>43031</v>
      </c>
      <c r="F8115" s="118">
        <v>0.49565972222222227</v>
      </c>
      <c r="G8115" t="s">
        <v>3854</v>
      </c>
      <c r="H8115">
        <v>25</v>
      </c>
      <c r="I8115">
        <v>6</v>
      </c>
      <c r="J8115" t="s">
        <v>4053</v>
      </c>
      <c r="L8115">
        <v>0</v>
      </c>
    </row>
    <row r="8116" spans="1:12" x14ac:dyDescent="0.25">
      <c r="A8116" t="s">
        <v>9456</v>
      </c>
      <c r="B8116" t="s">
        <v>9453</v>
      </c>
      <c r="C8116" t="s">
        <v>9454</v>
      </c>
      <c r="D8116" t="s">
        <v>9455</v>
      </c>
      <c r="E8116" s="117">
        <v>43031</v>
      </c>
      <c r="F8116" s="118">
        <v>0.4956712962962963</v>
      </c>
      <c r="G8116" t="s">
        <v>3854</v>
      </c>
      <c r="H8116">
        <v>25</v>
      </c>
      <c r="I8116">
        <v>7</v>
      </c>
      <c r="J8116" t="s">
        <v>4053</v>
      </c>
      <c r="L8116">
        <v>90</v>
      </c>
    </row>
    <row r="8117" spans="1:12" x14ac:dyDescent="0.25">
      <c r="A8117" t="s">
        <v>9456</v>
      </c>
      <c r="B8117" t="s">
        <v>9453</v>
      </c>
      <c r="C8117" t="s">
        <v>9454</v>
      </c>
      <c r="D8117" t="s">
        <v>9455</v>
      </c>
      <c r="E8117" s="117">
        <v>43031</v>
      </c>
      <c r="F8117" s="118">
        <v>0.4956712962962963</v>
      </c>
      <c r="G8117" t="s">
        <v>3854</v>
      </c>
      <c r="H8117">
        <v>25</v>
      </c>
      <c r="I8117">
        <v>9</v>
      </c>
      <c r="J8117" t="s">
        <v>4053</v>
      </c>
      <c r="L8117" t="s">
        <v>25904</v>
      </c>
    </row>
    <row r="8118" spans="1:12" x14ac:dyDescent="0.25">
      <c r="A8118" t="s">
        <v>9456</v>
      </c>
      <c r="B8118" t="s">
        <v>9453</v>
      </c>
      <c r="C8118" t="s">
        <v>9454</v>
      </c>
      <c r="D8118" t="s">
        <v>9455</v>
      </c>
      <c r="E8118" s="117">
        <v>43031</v>
      </c>
      <c r="F8118" s="118">
        <v>0.4956712962962963</v>
      </c>
      <c r="G8118" t="s">
        <v>3854</v>
      </c>
      <c r="H8118">
        <v>25</v>
      </c>
      <c r="I8118">
        <v>13</v>
      </c>
      <c r="J8118" t="s">
        <v>4053</v>
      </c>
      <c r="L8118" t="s">
        <v>636</v>
      </c>
    </row>
    <row r="8119" spans="1:12" x14ac:dyDescent="0.25">
      <c r="A8119" t="s">
        <v>9456</v>
      </c>
      <c r="B8119" t="s">
        <v>9453</v>
      </c>
      <c r="C8119" t="s">
        <v>9454</v>
      </c>
      <c r="D8119" t="s">
        <v>9455</v>
      </c>
      <c r="E8119" s="117">
        <v>43031</v>
      </c>
      <c r="F8119" s="118">
        <v>0.4956712962962963</v>
      </c>
      <c r="G8119" t="s">
        <v>3854</v>
      </c>
      <c r="H8119">
        <v>25</v>
      </c>
      <c r="I8119">
        <v>14</v>
      </c>
      <c r="J8119" t="s">
        <v>4053</v>
      </c>
      <c r="L8119" t="s">
        <v>642</v>
      </c>
    </row>
    <row r="8120" spans="1:12" x14ac:dyDescent="0.25">
      <c r="A8120" t="s">
        <v>9456</v>
      </c>
      <c r="B8120" t="s">
        <v>9453</v>
      </c>
      <c r="C8120" t="s">
        <v>9454</v>
      </c>
      <c r="D8120" t="s">
        <v>9455</v>
      </c>
      <c r="E8120" s="117">
        <v>43031</v>
      </c>
      <c r="F8120" s="118">
        <v>0.4956712962962963</v>
      </c>
      <c r="G8120" t="s">
        <v>3854</v>
      </c>
      <c r="H8120">
        <v>25</v>
      </c>
      <c r="I8120">
        <v>15</v>
      </c>
      <c r="J8120" t="s">
        <v>4053</v>
      </c>
      <c r="L8120" t="s">
        <v>200</v>
      </c>
    </row>
    <row r="8121" spans="1:12" x14ac:dyDescent="0.25">
      <c r="A8121" t="s">
        <v>9456</v>
      </c>
      <c r="B8121" t="s">
        <v>9453</v>
      </c>
      <c r="C8121" t="s">
        <v>9454</v>
      </c>
      <c r="D8121" t="s">
        <v>9455</v>
      </c>
      <c r="E8121" s="117">
        <v>43031</v>
      </c>
      <c r="F8121" s="118">
        <v>0.4956712962962963</v>
      </c>
      <c r="G8121" t="s">
        <v>3854</v>
      </c>
      <c r="H8121">
        <v>25</v>
      </c>
      <c r="I8121">
        <v>22</v>
      </c>
      <c r="J8121" t="s">
        <v>4053</v>
      </c>
      <c r="L8121" t="s">
        <v>383</v>
      </c>
    </row>
    <row r="8122" spans="1:12" x14ac:dyDescent="0.25">
      <c r="A8122" t="s">
        <v>9456</v>
      </c>
      <c r="B8122" t="s">
        <v>9453</v>
      </c>
      <c r="C8122" t="s">
        <v>9454</v>
      </c>
      <c r="D8122" t="s">
        <v>9455</v>
      </c>
      <c r="E8122" s="117">
        <v>43031</v>
      </c>
      <c r="F8122" s="118">
        <v>0.4956712962962963</v>
      </c>
      <c r="G8122" t="s">
        <v>3854</v>
      </c>
      <c r="H8122">
        <v>25</v>
      </c>
      <c r="I8122">
        <v>23</v>
      </c>
      <c r="J8122" t="s">
        <v>4053</v>
      </c>
      <c r="L8122">
        <v>40</v>
      </c>
    </row>
    <row r="8123" spans="1:12" x14ac:dyDescent="0.25">
      <c r="A8123" t="s">
        <v>9456</v>
      </c>
      <c r="B8123" t="s">
        <v>9453</v>
      </c>
      <c r="C8123" t="s">
        <v>9454</v>
      </c>
      <c r="D8123" t="s">
        <v>9455</v>
      </c>
      <c r="E8123" s="117">
        <v>43031</v>
      </c>
      <c r="F8123" s="118">
        <v>0.4956712962962963</v>
      </c>
      <c r="G8123" t="s">
        <v>3854</v>
      </c>
      <c r="H8123">
        <v>25</v>
      </c>
      <c r="I8123">
        <v>24</v>
      </c>
      <c r="J8123" t="s">
        <v>4053</v>
      </c>
      <c r="L8123" t="s">
        <v>104</v>
      </c>
    </row>
    <row r="8124" spans="1:12" x14ac:dyDescent="0.25">
      <c r="A8124" t="s">
        <v>9456</v>
      </c>
      <c r="B8124" t="s">
        <v>9453</v>
      </c>
      <c r="C8124" t="s">
        <v>9454</v>
      </c>
      <c r="D8124" t="s">
        <v>9455</v>
      </c>
      <c r="E8124" s="117">
        <v>43031</v>
      </c>
      <c r="F8124" s="118">
        <v>0.4956828703703704</v>
      </c>
      <c r="G8124" t="s">
        <v>3854</v>
      </c>
      <c r="H8124">
        <v>25</v>
      </c>
      <c r="I8124">
        <v>25</v>
      </c>
      <c r="J8124" t="s">
        <v>4053</v>
      </c>
      <c r="L8124">
        <v>20</v>
      </c>
    </row>
    <row r="8125" spans="1:12" x14ac:dyDescent="0.25">
      <c r="A8125" t="s">
        <v>9456</v>
      </c>
      <c r="B8125" t="s">
        <v>9453</v>
      </c>
      <c r="C8125" t="s">
        <v>9454</v>
      </c>
      <c r="D8125" t="s">
        <v>9455</v>
      </c>
      <c r="E8125" s="117">
        <v>43031</v>
      </c>
      <c r="F8125" s="118">
        <v>0.4956828703703704</v>
      </c>
      <c r="G8125" t="s">
        <v>3854</v>
      </c>
      <c r="H8125">
        <v>25</v>
      </c>
      <c r="I8125">
        <v>26</v>
      </c>
      <c r="J8125" t="s">
        <v>4053</v>
      </c>
      <c r="L8125" t="s">
        <v>380</v>
      </c>
    </row>
    <row r="8126" spans="1:12" x14ac:dyDescent="0.25">
      <c r="A8126" t="s">
        <v>9456</v>
      </c>
      <c r="B8126" t="s">
        <v>9453</v>
      </c>
      <c r="C8126" t="s">
        <v>9454</v>
      </c>
      <c r="D8126" t="s">
        <v>9455</v>
      </c>
      <c r="E8126" s="117">
        <v>43031</v>
      </c>
      <c r="F8126" s="118">
        <v>0.4956828703703704</v>
      </c>
      <c r="G8126" t="s">
        <v>3854</v>
      </c>
      <c r="H8126">
        <v>25</v>
      </c>
      <c r="I8126">
        <v>27</v>
      </c>
      <c r="J8126" t="s">
        <v>4053</v>
      </c>
      <c r="L8126">
        <v>20</v>
      </c>
    </row>
    <row r="8127" spans="1:12" x14ac:dyDescent="0.25">
      <c r="A8127" t="s">
        <v>9456</v>
      </c>
      <c r="B8127" t="s">
        <v>9453</v>
      </c>
      <c r="C8127" t="s">
        <v>9454</v>
      </c>
      <c r="D8127" t="s">
        <v>9455</v>
      </c>
      <c r="E8127" s="117">
        <v>43031</v>
      </c>
      <c r="F8127" s="118">
        <v>0.4956828703703704</v>
      </c>
      <c r="G8127" t="s">
        <v>3854</v>
      </c>
      <c r="H8127">
        <v>25</v>
      </c>
      <c r="I8127">
        <v>28</v>
      </c>
      <c r="J8127" t="s">
        <v>4053</v>
      </c>
      <c r="L8127" t="s">
        <v>122</v>
      </c>
    </row>
    <row r="8128" spans="1:12" x14ac:dyDescent="0.25">
      <c r="A8128" t="s">
        <v>9456</v>
      </c>
      <c r="B8128" t="s">
        <v>9453</v>
      </c>
      <c r="C8128" t="s">
        <v>9454</v>
      </c>
      <c r="D8128" t="s">
        <v>9455</v>
      </c>
      <c r="E8128" s="117">
        <v>43031</v>
      </c>
      <c r="F8128" s="118">
        <v>0.4956828703703704</v>
      </c>
      <c r="G8128" t="s">
        <v>3854</v>
      </c>
      <c r="H8128">
        <v>25</v>
      </c>
      <c r="I8128">
        <v>29</v>
      </c>
      <c r="J8128" t="s">
        <v>4053</v>
      </c>
      <c r="L8128">
        <v>10</v>
      </c>
    </row>
    <row r="8129" spans="1:12" x14ac:dyDescent="0.25">
      <c r="A8129" t="s">
        <v>9456</v>
      </c>
      <c r="B8129" t="s">
        <v>9453</v>
      </c>
      <c r="C8129" t="s">
        <v>9454</v>
      </c>
      <c r="D8129" t="s">
        <v>9455</v>
      </c>
      <c r="E8129" s="117">
        <v>43031</v>
      </c>
      <c r="F8129" s="118">
        <v>0.4956828703703704</v>
      </c>
      <c r="G8129" t="s">
        <v>3854</v>
      </c>
      <c r="H8129">
        <v>25</v>
      </c>
      <c r="I8129">
        <v>30</v>
      </c>
      <c r="J8129" t="s">
        <v>4053</v>
      </c>
      <c r="L8129" t="s">
        <v>382</v>
      </c>
    </row>
    <row r="8130" spans="1:12" x14ac:dyDescent="0.25">
      <c r="A8130" t="s">
        <v>9456</v>
      </c>
      <c r="B8130" t="s">
        <v>9453</v>
      </c>
      <c r="C8130" t="s">
        <v>9454</v>
      </c>
      <c r="D8130" t="s">
        <v>9455</v>
      </c>
      <c r="E8130" s="117">
        <v>43031</v>
      </c>
      <c r="F8130" s="118">
        <v>0.4956828703703704</v>
      </c>
      <c r="G8130" t="s">
        <v>3854</v>
      </c>
      <c r="H8130">
        <v>25</v>
      </c>
      <c r="I8130">
        <v>35</v>
      </c>
      <c r="J8130" t="s">
        <v>4053</v>
      </c>
      <c r="L8130" t="s">
        <v>392</v>
      </c>
    </row>
    <row r="8131" spans="1:12" x14ac:dyDescent="0.25">
      <c r="A8131" t="s">
        <v>9456</v>
      </c>
      <c r="B8131" t="s">
        <v>9453</v>
      </c>
      <c r="C8131" t="s">
        <v>9454</v>
      </c>
      <c r="D8131" t="s">
        <v>9455</v>
      </c>
      <c r="E8131" s="117">
        <v>43031</v>
      </c>
      <c r="F8131" s="118">
        <v>0.49569444444444444</v>
      </c>
      <c r="G8131" t="s">
        <v>3854</v>
      </c>
      <c r="H8131">
        <v>25</v>
      </c>
      <c r="I8131">
        <v>36</v>
      </c>
      <c r="J8131" t="s">
        <v>4053</v>
      </c>
      <c r="L8131" t="s">
        <v>26456</v>
      </c>
    </row>
    <row r="8132" spans="1:12" x14ac:dyDescent="0.25">
      <c r="A8132" t="s">
        <v>9456</v>
      </c>
      <c r="B8132" t="s">
        <v>9453</v>
      </c>
      <c r="C8132" t="s">
        <v>9454</v>
      </c>
      <c r="D8132" t="s">
        <v>9455</v>
      </c>
      <c r="E8132" s="117">
        <v>43031</v>
      </c>
      <c r="F8132" s="118">
        <v>0.49569444444444444</v>
      </c>
      <c r="G8132" t="s">
        <v>3854</v>
      </c>
      <c r="H8132">
        <v>26</v>
      </c>
      <c r="I8132">
        <v>1</v>
      </c>
      <c r="L8132" t="s">
        <v>4053</v>
      </c>
    </row>
    <row r="8133" spans="1:12" x14ac:dyDescent="0.25">
      <c r="A8133" t="s">
        <v>9456</v>
      </c>
      <c r="B8133" t="s">
        <v>9453</v>
      </c>
      <c r="C8133" t="s">
        <v>9454</v>
      </c>
      <c r="D8133" t="s">
        <v>9455</v>
      </c>
      <c r="E8133" s="117">
        <v>43031</v>
      </c>
      <c r="F8133" s="118">
        <v>0.49570601851851853</v>
      </c>
      <c r="G8133" t="s">
        <v>3854</v>
      </c>
      <c r="H8133">
        <v>26</v>
      </c>
      <c r="I8133">
        <v>4</v>
      </c>
      <c r="J8133" t="s">
        <v>4053</v>
      </c>
      <c r="L8133" t="s">
        <v>2975</v>
      </c>
    </row>
    <row r="8134" spans="1:12" x14ac:dyDescent="0.25">
      <c r="A8134" t="s">
        <v>9456</v>
      </c>
      <c r="B8134" t="s">
        <v>9453</v>
      </c>
      <c r="C8134" t="s">
        <v>9454</v>
      </c>
      <c r="D8134" t="s">
        <v>9455</v>
      </c>
      <c r="E8134" s="117">
        <v>43031</v>
      </c>
      <c r="F8134" s="118">
        <v>0.49570601851851853</v>
      </c>
      <c r="G8134" t="s">
        <v>3854</v>
      </c>
      <c r="H8134">
        <v>26</v>
      </c>
      <c r="I8134">
        <v>5</v>
      </c>
      <c r="J8134" t="s">
        <v>4053</v>
      </c>
      <c r="L8134" t="s">
        <v>26465</v>
      </c>
    </row>
    <row r="8135" spans="1:12" x14ac:dyDescent="0.25">
      <c r="A8135" t="s">
        <v>9456</v>
      </c>
      <c r="B8135" t="s">
        <v>9453</v>
      </c>
      <c r="C8135" t="s">
        <v>9454</v>
      </c>
      <c r="D8135" t="s">
        <v>9455</v>
      </c>
      <c r="E8135" s="117">
        <v>43031</v>
      </c>
      <c r="F8135" s="118">
        <v>0.49570601851851853</v>
      </c>
      <c r="G8135" t="s">
        <v>3854</v>
      </c>
      <c r="H8135">
        <v>26</v>
      </c>
      <c r="I8135">
        <v>6</v>
      </c>
      <c r="J8135" t="s">
        <v>4053</v>
      </c>
      <c r="L8135">
        <v>0</v>
      </c>
    </row>
    <row r="8136" spans="1:12" x14ac:dyDescent="0.25">
      <c r="A8136" t="s">
        <v>9456</v>
      </c>
      <c r="B8136" t="s">
        <v>9453</v>
      </c>
      <c r="C8136" t="s">
        <v>9454</v>
      </c>
      <c r="D8136" t="s">
        <v>9455</v>
      </c>
      <c r="E8136" s="117">
        <v>43031</v>
      </c>
      <c r="F8136" s="118">
        <v>0.49570601851851853</v>
      </c>
      <c r="G8136" t="s">
        <v>3854</v>
      </c>
      <c r="H8136">
        <v>26</v>
      </c>
      <c r="I8136">
        <v>7</v>
      </c>
      <c r="J8136" t="s">
        <v>4053</v>
      </c>
      <c r="L8136">
        <v>10</v>
      </c>
    </row>
    <row r="8137" spans="1:12" x14ac:dyDescent="0.25">
      <c r="A8137" t="s">
        <v>9456</v>
      </c>
      <c r="B8137" t="s">
        <v>9453</v>
      </c>
      <c r="C8137" t="s">
        <v>9454</v>
      </c>
      <c r="D8137" t="s">
        <v>9455</v>
      </c>
      <c r="E8137" s="117">
        <v>43031</v>
      </c>
      <c r="F8137" s="118">
        <v>0.49570601851851853</v>
      </c>
      <c r="G8137" t="s">
        <v>3854</v>
      </c>
      <c r="H8137">
        <v>26</v>
      </c>
      <c r="I8137">
        <v>9</v>
      </c>
      <c r="J8137" t="s">
        <v>4053</v>
      </c>
      <c r="L8137" t="s">
        <v>25904</v>
      </c>
    </row>
    <row r="8138" spans="1:12" x14ac:dyDescent="0.25">
      <c r="A8138" t="s">
        <v>9456</v>
      </c>
      <c r="B8138" t="s">
        <v>9453</v>
      </c>
      <c r="C8138" t="s">
        <v>9454</v>
      </c>
      <c r="D8138" t="s">
        <v>9455</v>
      </c>
      <c r="E8138" s="117">
        <v>43031</v>
      </c>
      <c r="F8138" s="118">
        <v>0.49570601851851853</v>
      </c>
      <c r="G8138" t="s">
        <v>3854</v>
      </c>
      <c r="H8138">
        <v>26</v>
      </c>
      <c r="I8138">
        <v>13</v>
      </c>
      <c r="J8138" t="s">
        <v>4053</v>
      </c>
      <c r="L8138" t="s">
        <v>637</v>
      </c>
    </row>
    <row r="8139" spans="1:12" x14ac:dyDescent="0.25">
      <c r="A8139" t="s">
        <v>9456</v>
      </c>
      <c r="B8139" t="s">
        <v>9453</v>
      </c>
      <c r="C8139" t="s">
        <v>9454</v>
      </c>
      <c r="D8139" t="s">
        <v>9455</v>
      </c>
      <c r="E8139" s="117">
        <v>43031</v>
      </c>
      <c r="F8139" s="118">
        <v>0.49571759259259257</v>
      </c>
      <c r="G8139" t="s">
        <v>3854</v>
      </c>
      <c r="H8139">
        <v>26</v>
      </c>
      <c r="I8139">
        <v>14</v>
      </c>
      <c r="J8139" t="s">
        <v>4053</v>
      </c>
      <c r="L8139" t="s">
        <v>644</v>
      </c>
    </row>
    <row r="8140" spans="1:12" x14ac:dyDescent="0.25">
      <c r="A8140" t="s">
        <v>9456</v>
      </c>
      <c r="B8140" t="s">
        <v>9453</v>
      </c>
      <c r="C8140" t="s">
        <v>9454</v>
      </c>
      <c r="D8140" t="s">
        <v>9455</v>
      </c>
      <c r="E8140" s="117">
        <v>43031</v>
      </c>
      <c r="F8140" s="118">
        <v>0.49571759259259257</v>
      </c>
      <c r="G8140" t="s">
        <v>3854</v>
      </c>
      <c r="H8140">
        <v>26</v>
      </c>
      <c r="I8140">
        <v>15</v>
      </c>
      <c r="J8140" t="s">
        <v>4053</v>
      </c>
      <c r="L8140" t="s">
        <v>210</v>
      </c>
    </row>
    <row r="8141" spans="1:12" x14ac:dyDescent="0.25">
      <c r="A8141" t="s">
        <v>9456</v>
      </c>
      <c r="B8141" t="s">
        <v>9453</v>
      </c>
      <c r="C8141" t="s">
        <v>9454</v>
      </c>
      <c r="D8141" t="s">
        <v>9455</v>
      </c>
      <c r="E8141" s="117">
        <v>43031</v>
      </c>
      <c r="F8141" s="118">
        <v>0.49571759259259257</v>
      </c>
      <c r="G8141" t="s">
        <v>3854</v>
      </c>
      <c r="H8141">
        <v>26</v>
      </c>
      <c r="I8141">
        <v>22</v>
      </c>
      <c r="J8141" t="s">
        <v>4053</v>
      </c>
      <c r="L8141" t="s">
        <v>382</v>
      </c>
    </row>
    <row r="8142" spans="1:12" x14ac:dyDescent="0.25">
      <c r="A8142" t="s">
        <v>9456</v>
      </c>
      <c r="B8142" t="s">
        <v>9453</v>
      </c>
      <c r="C8142" t="s">
        <v>9454</v>
      </c>
      <c r="D8142" t="s">
        <v>9455</v>
      </c>
      <c r="E8142" s="117">
        <v>43031</v>
      </c>
      <c r="F8142" s="118">
        <v>0.49571759259259257</v>
      </c>
      <c r="G8142" t="s">
        <v>3854</v>
      </c>
      <c r="H8142">
        <v>26</v>
      </c>
      <c r="I8142">
        <v>24</v>
      </c>
      <c r="J8142" t="s">
        <v>4053</v>
      </c>
      <c r="L8142" t="s">
        <v>383</v>
      </c>
    </row>
    <row r="8143" spans="1:12" x14ac:dyDescent="0.25">
      <c r="A8143" t="s">
        <v>9456</v>
      </c>
      <c r="B8143" t="s">
        <v>9453</v>
      </c>
      <c r="C8143" t="s">
        <v>9454</v>
      </c>
      <c r="D8143" t="s">
        <v>9455</v>
      </c>
      <c r="E8143" s="117">
        <v>43031</v>
      </c>
      <c r="F8143" s="118">
        <v>0.49571759259259257</v>
      </c>
      <c r="G8143" t="s">
        <v>3854</v>
      </c>
      <c r="H8143">
        <v>26</v>
      </c>
      <c r="I8143">
        <v>26</v>
      </c>
      <c r="J8143" t="s">
        <v>4053</v>
      </c>
      <c r="L8143" t="s">
        <v>104</v>
      </c>
    </row>
    <row r="8144" spans="1:12" x14ac:dyDescent="0.25">
      <c r="A8144" t="s">
        <v>9456</v>
      </c>
      <c r="B8144" t="s">
        <v>9453</v>
      </c>
      <c r="C8144" t="s">
        <v>9454</v>
      </c>
      <c r="D8144" t="s">
        <v>9455</v>
      </c>
      <c r="E8144" s="117">
        <v>43031</v>
      </c>
      <c r="F8144" s="118">
        <v>0.49571759259259257</v>
      </c>
      <c r="G8144" t="s">
        <v>3854</v>
      </c>
      <c r="H8144">
        <v>26</v>
      </c>
      <c r="I8144">
        <v>35</v>
      </c>
      <c r="J8144" t="s">
        <v>4053</v>
      </c>
      <c r="L8144" t="s">
        <v>391</v>
      </c>
    </row>
    <row r="8145" spans="1:12" x14ac:dyDescent="0.25">
      <c r="A8145" t="s">
        <v>9456</v>
      </c>
      <c r="B8145" t="s">
        <v>9453</v>
      </c>
      <c r="C8145" t="s">
        <v>9454</v>
      </c>
      <c r="D8145" t="s">
        <v>9455</v>
      </c>
      <c r="E8145" s="117">
        <v>43031</v>
      </c>
      <c r="F8145" s="118">
        <v>0.49571759259259257</v>
      </c>
      <c r="G8145" t="s">
        <v>3854</v>
      </c>
      <c r="H8145">
        <v>26</v>
      </c>
      <c r="I8145">
        <v>36</v>
      </c>
      <c r="J8145" t="s">
        <v>4053</v>
      </c>
      <c r="L8145" t="s">
        <v>26456</v>
      </c>
    </row>
    <row r="8146" spans="1:12" x14ac:dyDescent="0.25">
      <c r="A8146" t="s">
        <v>9456</v>
      </c>
      <c r="B8146" t="s">
        <v>9453</v>
      </c>
      <c r="C8146" t="s">
        <v>9454</v>
      </c>
      <c r="D8146" t="s">
        <v>9455</v>
      </c>
      <c r="E8146" s="117">
        <v>43031</v>
      </c>
      <c r="F8146" s="118">
        <v>0.49572916666666672</v>
      </c>
      <c r="G8146" t="s">
        <v>3854</v>
      </c>
      <c r="H8146">
        <v>27</v>
      </c>
      <c r="I8146">
        <v>1</v>
      </c>
      <c r="L8146" t="s">
        <v>4054</v>
      </c>
    </row>
    <row r="8147" spans="1:12" x14ac:dyDescent="0.25">
      <c r="A8147" t="s">
        <v>9456</v>
      </c>
      <c r="B8147" t="s">
        <v>9453</v>
      </c>
      <c r="C8147" t="s">
        <v>9454</v>
      </c>
      <c r="D8147" t="s">
        <v>9455</v>
      </c>
      <c r="E8147" s="117">
        <v>43031</v>
      </c>
      <c r="F8147" s="118">
        <v>0.49574074074074076</v>
      </c>
      <c r="G8147" t="s">
        <v>3854</v>
      </c>
      <c r="H8147">
        <v>27</v>
      </c>
      <c r="I8147">
        <v>4</v>
      </c>
      <c r="J8147" t="s">
        <v>4054</v>
      </c>
      <c r="L8147" t="s">
        <v>2976</v>
      </c>
    </row>
    <row r="8148" spans="1:12" x14ac:dyDescent="0.25">
      <c r="A8148" t="s">
        <v>9456</v>
      </c>
      <c r="B8148" t="s">
        <v>9453</v>
      </c>
      <c r="C8148" t="s">
        <v>9454</v>
      </c>
      <c r="D8148" t="s">
        <v>9455</v>
      </c>
      <c r="E8148" s="117">
        <v>43031</v>
      </c>
      <c r="F8148" s="118">
        <v>0.49574074074074076</v>
      </c>
      <c r="G8148" t="s">
        <v>3854</v>
      </c>
      <c r="H8148">
        <v>27</v>
      </c>
      <c r="I8148">
        <v>5</v>
      </c>
      <c r="J8148" t="s">
        <v>4054</v>
      </c>
      <c r="L8148" t="s">
        <v>4090</v>
      </c>
    </row>
    <row r="8149" spans="1:12" x14ac:dyDescent="0.25">
      <c r="A8149" t="s">
        <v>9456</v>
      </c>
      <c r="B8149" t="s">
        <v>9453</v>
      </c>
      <c r="C8149" t="s">
        <v>9454</v>
      </c>
      <c r="D8149" t="s">
        <v>9455</v>
      </c>
      <c r="E8149" s="117">
        <v>43031</v>
      </c>
      <c r="F8149" s="118">
        <v>0.49574074074074076</v>
      </c>
      <c r="G8149" t="s">
        <v>3854</v>
      </c>
      <c r="H8149">
        <v>27</v>
      </c>
      <c r="I8149">
        <v>6</v>
      </c>
      <c r="J8149" t="s">
        <v>4054</v>
      </c>
      <c r="L8149">
        <v>0</v>
      </c>
    </row>
    <row r="8150" spans="1:12" x14ac:dyDescent="0.25">
      <c r="A8150" t="s">
        <v>9456</v>
      </c>
      <c r="B8150" t="s">
        <v>9453</v>
      </c>
      <c r="C8150" t="s">
        <v>9454</v>
      </c>
      <c r="D8150" t="s">
        <v>9455</v>
      </c>
      <c r="E8150" s="117">
        <v>43031</v>
      </c>
      <c r="F8150" s="118">
        <v>0.49574074074074076</v>
      </c>
      <c r="G8150" t="s">
        <v>3854</v>
      </c>
      <c r="H8150">
        <v>27</v>
      </c>
      <c r="I8150">
        <v>7</v>
      </c>
      <c r="J8150" t="s">
        <v>4054</v>
      </c>
      <c r="L8150">
        <v>95</v>
      </c>
    </row>
    <row r="8151" spans="1:12" x14ac:dyDescent="0.25">
      <c r="A8151" t="s">
        <v>9456</v>
      </c>
      <c r="B8151" t="s">
        <v>9453</v>
      </c>
      <c r="C8151" t="s">
        <v>9454</v>
      </c>
      <c r="D8151" t="s">
        <v>9455</v>
      </c>
      <c r="E8151" s="117">
        <v>43031</v>
      </c>
      <c r="F8151" s="118">
        <v>0.49574074074074076</v>
      </c>
      <c r="G8151" t="s">
        <v>3854</v>
      </c>
      <c r="H8151">
        <v>27</v>
      </c>
      <c r="I8151">
        <v>9</v>
      </c>
      <c r="J8151" t="s">
        <v>4054</v>
      </c>
      <c r="L8151" t="s">
        <v>25904</v>
      </c>
    </row>
    <row r="8152" spans="1:12" x14ac:dyDescent="0.25">
      <c r="A8152" t="s">
        <v>9456</v>
      </c>
      <c r="B8152" t="s">
        <v>9453</v>
      </c>
      <c r="C8152" t="s">
        <v>9454</v>
      </c>
      <c r="D8152" t="s">
        <v>9455</v>
      </c>
      <c r="E8152" s="117">
        <v>43031</v>
      </c>
      <c r="F8152" s="118">
        <v>0.49574074074074076</v>
      </c>
      <c r="G8152" t="s">
        <v>3854</v>
      </c>
      <c r="H8152">
        <v>27</v>
      </c>
      <c r="I8152">
        <v>13</v>
      </c>
      <c r="J8152" t="s">
        <v>4054</v>
      </c>
      <c r="L8152" t="s">
        <v>636</v>
      </c>
    </row>
    <row r="8153" spans="1:12" x14ac:dyDescent="0.25">
      <c r="A8153" t="s">
        <v>9456</v>
      </c>
      <c r="B8153" t="s">
        <v>9453</v>
      </c>
      <c r="C8153" t="s">
        <v>9454</v>
      </c>
      <c r="D8153" t="s">
        <v>9455</v>
      </c>
      <c r="E8153" s="117">
        <v>43031</v>
      </c>
      <c r="F8153" s="118">
        <v>0.49574074074074076</v>
      </c>
      <c r="G8153" t="s">
        <v>3854</v>
      </c>
      <c r="H8153">
        <v>27</v>
      </c>
      <c r="I8153">
        <v>14</v>
      </c>
      <c r="J8153" t="s">
        <v>4054</v>
      </c>
      <c r="L8153" t="s">
        <v>643</v>
      </c>
    </row>
    <row r="8154" spans="1:12" x14ac:dyDescent="0.25">
      <c r="A8154" t="s">
        <v>9456</v>
      </c>
      <c r="B8154" t="s">
        <v>9453</v>
      </c>
      <c r="C8154" t="s">
        <v>9454</v>
      </c>
      <c r="D8154" t="s">
        <v>9455</v>
      </c>
      <c r="E8154" s="117">
        <v>43031</v>
      </c>
      <c r="F8154" s="118">
        <v>0.49574074074074076</v>
      </c>
      <c r="G8154" t="s">
        <v>3854</v>
      </c>
      <c r="H8154">
        <v>27</v>
      </c>
      <c r="I8154">
        <v>15</v>
      </c>
      <c r="J8154" t="s">
        <v>4054</v>
      </c>
      <c r="L8154" t="s">
        <v>200</v>
      </c>
    </row>
    <row r="8155" spans="1:12" x14ac:dyDescent="0.25">
      <c r="A8155" t="s">
        <v>9456</v>
      </c>
      <c r="B8155" t="s">
        <v>9453</v>
      </c>
      <c r="C8155" t="s">
        <v>9454</v>
      </c>
      <c r="D8155" t="s">
        <v>9455</v>
      </c>
      <c r="E8155" s="117">
        <v>43031</v>
      </c>
      <c r="F8155" s="118">
        <v>0.4957523148148148</v>
      </c>
      <c r="G8155" t="s">
        <v>3854</v>
      </c>
      <c r="H8155">
        <v>27</v>
      </c>
      <c r="I8155">
        <v>22</v>
      </c>
      <c r="J8155" t="s">
        <v>4054</v>
      </c>
      <c r="L8155" t="s">
        <v>382</v>
      </c>
    </row>
    <row r="8156" spans="1:12" x14ac:dyDescent="0.25">
      <c r="A8156" t="s">
        <v>9456</v>
      </c>
      <c r="B8156" t="s">
        <v>9453</v>
      </c>
      <c r="C8156" t="s">
        <v>9454</v>
      </c>
      <c r="D8156" t="s">
        <v>9455</v>
      </c>
      <c r="E8156" s="117">
        <v>43031</v>
      </c>
      <c r="F8156" s="118">
        <v>0.4957523148148148</v>
      </c>
      <c r="G8156" t="s">
        <v>3854</v>
      </c>
      <c r="H8156">
        <v>27</v>
      </c>
      <c r="I8156">
        <v>23</v>
      </c>
      <c r="J8156" t="s">
        <v>4054</v>
      </c>
      <c r="L8156">
        <v>30</v>
      </c>
    </row>
    <row r="8157" spans="1:12" x14ac:dyDescent="0.25">
      <c r="A8157" t="s">
        <v>9456</v>
      </c>
      <c r="B8157" t="s">
        <v>9453</v>
      </c>
      <c r="C8157" t="s">
        <v>9454</v>
      </c>
      <c r="D8157" t="s">
        <v>9455</v>
      </c>
      <c r="E8157" s="117">
        <v>43031</v>
      </c>
      <c r="F8157" s="118">
        <v>0.4957523148148148</v>
      </c>
      <c r="G8157" t="s">
        <v>3854</v>
      </c>
      <c r="H8157">
        <v>27</v>
      </c>
      <c r="I8157">
        <v>24</v>
      </c>
      <c r="J8157" t="s">
        <v>4054</v>
      </c>
      <c r="L8157" t="s">
        <v>104</v>
      </c>
    </row>
    <row r="8158" spans="1:12" x14ac:dyDescent="0.25">
      <c r="A8158" t="s">
        <v>9456</v>
      </c>
      <c r="B8158" t="s">
        <v>9453</v>
      </c>
      <c r="C8158" t="s">
        <v>9454</v>
      </c>
      <c r="D8158" t="s">
        <v>9455</v>
      </c>
      <c r="E8158" s="117">
        <v>43031</v>
      </c>
      <c r="F8158" s="118">
        <v>0.4957523148148148</v>
      </c>
      <c r="G8158" t="s">
        <v>3854</v>
      </c>
      <c r="H8158">
        <v>27</v>
      </c>
      <c r="I8158">
        <v>25</v>
      </c>
      <c r="J8158" t="s">
        <v>4054</v>
      </c>
      <c r="L8158">
        <v>30</v>
      </c>
    </row>
    <row r="8159" spans="1:12" x14ac:dyDescent="0.25">
      <c r="A8159" t="s">
        <v>9456</v>
      </c>
      <c r="B8159" t="s">
        <v>9453</v>
      </c>
      <c r="C8159" t="s">
        <v>9454</v>
      </c>
      <c r="D8159" t="s">
        <v>9455</v>
      </c>
      <c r="E8159" s="117">
        <v>43031</v>
      </c>
      <c r="F8159" s="118">
        <v>0.4957523148148148</v>
      </c>
      <c r="G8159" t="s">
        <v>3854</v>
      </c>
      <c r="H8159">
        <v>27</v>
      </c>
      <c r="I8159">
        <v>26</v>
      </c>
      <c r="J8159" t="s">
        <v>4054</v>
      </c>
      <c r="L8159" t="s">
        <v>383</v>
      </c>
    </row>
    <row r="8160" spans="1:12" x14ac:dyDescent="0.25">
      <c r="A8160" t="s">
        <v>9456</v>
      </c>
      <c r="B8160" t="s">
        <v>9453</v>
      </c>
      <c r="C8160" t="s">
        <v>9454</v>
      </c>
      <c r="D8160" t="s">
        <v>9455</v>
      </c>
      <c r="E8160" s="117">
        <v>43031</v>
      </c>
      <c r="F8160" s="118">
        <v>0.4957523148148148</v>
      </c>
      <c r="G8160" t="s">
        <v>3854</v>
      </c>
      <c r="H8160">
        <v>27</v>
      </c>
      <c r="I8160">
        <v>27</v>
      </c>
      <c r="J8160" t="s">
        <v>4054</v>
      </c>
      <c r="L8160">
        <v>20</v>
      </c>
    </row>
    <row r="8161" spans="1:12" x14ac:dyDescent="0.25">
      <c r="A8161" t="s">
        <v>9456</v>
      </c>
      <c r="B8161" t="s">
        <v>9453</v>
      </c>
      <c r="C8161" t="s">
        <v>9454</v>
      </c>
      <c r="D8161" t="s">
        <v>9455</v>
      </c>
      <c r="E8161" s="117">
        <v>43031</v>
      </c>
      <c r="F8161" s="118">
        <v>0.4957523148148148</v>
      </c>
      <c r="G8161" t="s">
        <v>3854</v>
      </c>
      <c r="H8161">
        <v>27</v>
      </c>
      <c r="I8161">
        <v>28</v>
      </c>
      <c r="J8161" t="s">
        <v>4054</v>
      </c>
      <c r="L8161" t="s">
        <v>122</v>
      </c>
    </row>
    <row r="8162" spans="1:12" x14ac:dyDescent="0.25">
      <c r="A8162" t="s">
        <v>9456</v>
      </c>
      <c r="B8162" t="s">
        <v>9453</v>
      </c>
      <c r="C8162" t="s">
        <v>9454</v>
      </c>
      <c r="D8162" t="s">
        <v>9455</v>
      </c>
      <c r="E8162" s="117">
        <v>43031</v>
      </c>
      <c r="F8162" s="118">
        <v>0.4957523148148148</v>
      </c>
      <c r="G8162" t="s">
        <v>3854</v>
      </c>
      <c r="H8162">
        <v>27</v>
      </c>
      <c r="I8162">
        <v>29</v>
      </c>
      <c r="J8162" t="s">
        <v>4054</v>
      </c>
      <c r="L8162">
        <v>20</v>
      </c>
    </row>
    <row r="8163" spans="1:12" x14ac:dyDescent="0.25">
      <c r="A8163" t="s">
        <v>9456</v>
      </c>
      <c r="B8163" t="s">
        <v>9453</v>
      </c>
      <c r="C8163" t="s">
        <v>9454</v>
      </c>
      <c r="D8163" t="s">
        <v>9455</v>
      </c>
      <c r="E8163" s="117">
        <v>43031</v>
      </c>
      <c r="F8163" s="118">
        <v>0.49576388888888889</v>
      </c>
      <c r="G8163" t="s">
        <v>3854</v>
      </c>
      <c r="H8163">
        <v>27</v>
      </c>
      <c r="I8163">
        <v>35</v>
      </c>
      <c r="J8163" t="s">
        <v>4054</v>
      </c>
      <c r="L8163" t="s">
        <v>393</v>
      </c>
    </row>
    <row r="8164" spans="1:12" x14ac:dyDescent="0.25">
      <c r="A8164" t="s">
        <v>9456</v>
      </c>
      <c r="B8164" t="s">
        <v>9453</v>
      </c>
      <c r="C8164" t="s">
        <v>9454</v>
      </c>
      <c r="D8164" t="s">
        <v>9455</v>
      </c>
      <c r="E8164" s="117">
        <v>43031</v>
      </c>
      <c r="F8164" s="118">
        <v>0.49576388888888889</v>
      </c>
      <c r="G8164" t="s">
        <v>3854</v>
      </c>
      <c r="H8164">
        <v>27</v>
      </c>
      <c r="I8164">
        <v>36</v>
      </c>
      <c r="J8164" t="s">
        <v>4054</v>
      </c>
      <c r="L8164" t="s">
        <v>26456</v>
      </c>
    </row>
    <row r="8165" spans="1:12" x14ac:dyDescent="0.25">
      <c r="A8165" t="s">
        <v>9456</v>
      </c>
      <c r="B8165" t="s">
        <v>9453</v>
      </c>
      <c r="C8165" t="s">
        <v>9454</v>
      </c>
      <c r="D8165" t="s">
        <v>9455</v>
      </c>
      <c r="E8165" s="117">
        <v>43031</v>
      </c>
      <c r="F8165" s="118">
        <v>0.49577546296296293</v>
      </c>
      <c r="G8165" t="s">
        <v>3854</v>
      </c>
      <c r="H8165">
        <v>28</v>
      </c>
      <c r="I8165">
        <v>1</v>
      </c>
      <c r="L8165" t="s">
        <v>4054</v>
      </c>
    </row>
    <row r="8166" spans="1:12" x14ac:dyDescent="0.25">
      <c r="A8166" t="s">
        <v>9456</v>
      </c>
      <c r="B8166" t="s">
        <v>9453</v>
      </c>
      <c r="C8166" t="s">
        <v>9454</v>
      </c>
      <c r="D8166" t="s">
        <v>9455</v>
      </c>
      <c r="E8166" s="117">
        <v>43031</v>
      </c>
      <c r="F8166" s="118">
        <v>0.56339120370370377</v>
      </c>
      <c r="G8166" t="s">
        <v>9457</v>
      </c>
      <c r="H8166">
        <v>836</v>
      </c>
      <c r="I8166">
        <v>2</v>
      </c>
      <c r="J8166" t="s">
        <v>25428</v>
      </c>
      <c r="L8166" t="s">
        <v>5</v>
      </c>
    </row>
    <row r="8167" spans="1:12" x14ac:dyDescent="0.25">
      <c r="A8167" t="s">
        <v>9456</v>
      </c>
      <c r="B8167" t="s">
        <v>9453</v>
      </c>
      <c r="C8167" t="s">
        <v>9454</v>
      </c>
      <c r="D8167" t="s">
        <v>9455</v>
      </c>
      <c r="E8167" s="117">
        <v>43031</v>
      </c>
      <c r="F8167" s="118">
        <v>0.56340277777777781</v>
      </c>
      <c r="G8167" t="s">
        <v>9457</v>
      </c>
      <c r="H8167">
        <v>836</v>
      </c>
      <c r="I8167">
        <v>5</v>
      </c>
      <c r="J8167" t="s">
        <v>25428</v>
      </c>
      <c r="L8167" t="s">
        <v>177</v>
      </c>
    </row>
    <row r="8168" spans="1:12" x14ac:dyDescent="0.25">
      <c r="A8168" t="s">
        <v>9456</v>
      </c>
      <c r="B8168" t="s">
        <v>9453</v>
      </c>
      <c r="C8168" t="s">
        <v>9454</v>
      </c>
      <c r="D8168" t="s">
        <v>9455</v>
      </c>
      <c r="E8168" s="117">
        <v>43031</v>
      </c>
      <c r="F8168" s="118">
        <v>0.56341435185185185</v>
      </c>
      <c r="G8168" t="s">
        <v>9457</v>
      </c>
      <c r="H8168">
        <v>836</v>
      </c>
      <c r="I8168">
        <v>7</v>
      </c>
      <c r="J8168" t="s">
        <v>25428</v>
      </c>
      <c r="L8168">
        <v>140</v>
      </c>
    </row>
    <row r="8169" spans="1:12" x14ac:dyDescent="0.25">
      <c r="A8169" t="s">
        <v>9456</v>
      </c>
      <c r="B8169" t="s">
        <v>9453</v>
      </c>
      <c r="C8169" t="s">
        <v>9454</v>
      </c>
      <c r="D8169" t="s">
        <v>9455</v>
      </c>
      <c r="E8169" s="117">
        <v>43031</v>
      </c>
      <c r="F8169" s="118">
        <v>0.56341435185185185</v>
      </c>
      <c r="G8169" t="s">
        <v>9457</v>
      </c>
      <c r="H8169">
        <v>836</v>
      </c>
      <c r="I8169">
        <v>8</v>
      </c>
      <c r="J8169" t="s">
        <v>25428</v>
      </c>
      <c r="K8169">
        <v>0</v>
      </c>
      <c r="L8169">
        <v>100000</v>
      </c>
    </row>
    <row r="8170" spans="1:12" x14ac:dyDescent="0.25">
      <c r="A8170" t="s">
        <v>9456</v>
      </c>
      <c r="B8170" t="s">
        <v>9453</v>
      </c>
      <c r="C8170" t="s">
        <v>9454</v>
      </c>
      <c r="D8170" t="s">
        <v>9455</v>
      </c>
      <c r="E8170" s="117">
        <v>43031</v>
      </c>
      <c r="F8170" s="118">
        <v>0.56341435185185185</v>
      </c>
      <c r="G8170" t="s">
        <v>9457</v>
      </c>
      <c r="H8170">
        <v>836</v>
      </c>
      <c r="I8170">
        <v>12</v>
      </c>
      <c r="J8170" t="s">
        <v>25428</v>
      </c>
      <c r="L8170">
        <v>-11.943218329920599</v>
      </c>
    </row>
    <row r="8171" spans="1:12" x14ac:dyDescent="0.25">
      <c r="A8171" t="s">
        <v>9456</v>
      </c>
      <c r="B8171" t="s">
        <v>9453</v>
      </c>
      <c r="C8171" t="s">
        <v>9454</v>
      </c>
      <c r="D8171" t="s">
        <v>9455</v>
      </c>
      <c r="E8171" s="117">
        <v>43031</v>
      </c>
      <c r="F8171" s="118">
        <v>0.56341435185185185</v>
      </c>
      <c r="G8171" t="s">
        <v>9457</v>
      </c>
      <c r="H8171">
        <v>836</v>
      </c>
      <c r="I8171">
        <v>13</v>
      </c>
      <c r="J8171" t="s">
        <v>25428</v>
      </c>
      <c r="L8171">
        <v>-62.013865502976302</v>
      </c>
    </row>
    <row r="8172" spans="1:12" x14ac:dyDescent="0.25">
      <c r="A8172" t="s">
        <v>9456</v>
      </c>
      <c r="B8172" t="s">
        <v>9453</v>
      </c>
      <c r="C8172" t="s">
        <v>9454</v>
      </c>
      <c r="D8172" t="s">
        <v>9455</v>
      </c>
      <c r="E8172" s="117">
        <v>43031</v>
      </c>
      <c r="F8172" s="118">
        <v>0.56341435185185185</v>
      </c>
      <c r="G8172" t="s">
        <v>9457</v>
      </c>
      <c r="H8172">
        <v>836</v>
      </c>
      <c r="I8172">
        <v>14</v>
      </c>
      <c r="J8172" t="s">
        <v>25428</v>
      </c>
      <c r="L8172">
        <v>340</v>
      </c>
    </row>
    <row r="8173" spans="1:12" x14ac:dyDescent="0.25">
      <c r="A8173" t="s">
        <v>9456</v>
      </c>
      <c r="B8173" t="s">
        <v>9453</v>
      </c>
      <c r="C8173" t="s">
        <v>9454</v>
      </c>
      <c r="D8173" t="s">
        <v>9455</v>
      </c>
      <c r="E8173" s="117">
        <v>43031</v>
      </c>
      <c r="F8173" s="118">
        <v>0.56341435185185185</v>
      </c>
      <c r="G8173" t="s">
        <v>9457</v>
      </c>
      <c r="H8173">
        <v>836</v>
      </c>
      <c r="I8173">
        <v>15</v>
      </c>
      <c r="J8173" t="s">
        <v>25428</v>
      </c>
      <c r="L8173" t="s">
        <v>25425</v>
      </c>
    </row>
    <row r="8174" spans="1:12" x14ac:dyDescent="0.25">
      <c r="A8174" t="s">
        <v>9456</v>
      </c>
      <c r="B8174" t="s">
        <v>9453</v>
      </c>
      <c r="C8174" t="s">
        <v>9454</v>
      </c>
      <c r="D8174" t="s">
        <v>9455</v>
      </c>
      <c r="E8174" s="117">
        <v>43031</v>
      </c>
      <c r="F8174" s="118">
        <v>0.56341435185185185</v>
      </c>
      <c r="G8174" t="s">
        <v>9457</v>
      </c>
      <c r="H8174">
        <v>836</v>
      </c>
      <c r="I8174">
        <v>19</v>
      </c>
      <c r="J8174" t="s">
        <v>25428</v>
      </c>
      <c r="L8174" t="s">
        <v>25429</v>
      </c>
    </row>
    <row r="8175" spans="1:12" x14ac:dyDescent="0.25">
      <c r="A8175" t="s">
        <v>9456</v>
      </c>
      <c r="B8175" t="s">
        <v>9453</v>
      </c>
      <c r="C8175" t="s">
        <v>9454</v>
      </c>
      <c r="D8175" t="s">
        <v>9455</v>
      </c>
      <c r="E8175" s="117">
        <v>43031</v>
      </c>
      <c r="F8175" s="118">
        <v>0.56341435185185185</v>
      </c>
      <c r="G8175" t="s">
        <v>9457</v>
      </c>
      <c r="H8175">
        <v>836</v>
      </c>
      <c r="I8175">
        <v>20</v>
      </c>
      <c r="J8175" t="s">
        <v>25428</v>
      </c>
      <c r="L8175" t="s">
        <v>42</v>
      </c>
    </row>
    <row r="8176" spans="1:12" x14ac:dyDescent="0.25">
      <c r="A8176" t="s">
        <v>9456</v>
      </c>
      <c r="B8176" t="s">
        <v>9453</v>
      </c>
      <c r="C8176" t="s">
        <v>9454</v>
      </c>
      <c r="D8176" t="s">
        <v>9455</v>
      </c>
      <c r="E8176" s="117">
        <v>43031</v>
      </c>
      <c r="F8176" s="118">
        <v>0.56341435185185185</v>
      </c>
      <c r="G8176" t="s">
        <v>9457</v>
      </c>
      <c r="H8176">
        <v>836</v>
      </c>
      <c r="I8176">
        <v>22</v>
      </c>
      <c r="J8176" t="s">
        <v>25428</v>
      </c>
      <c r="L8176" t="s">
        <v>25430</v>
      </c>
    </row>
    <row r="8177" spans="1:12" x14ac:dyDescent="0.25">
      <c r="A8177" t="s">
        <v>9456</v>
      </c>
      <c r="B8177" t="s">
        <v>9453</v>
      </c>
      <c r="C8177" t="s">
        <v>9454</v>
      </c>
      <c r="D8177" t="s">
        <v>9455</v>
      </c>
      <c r="E8177" s="117">
        <v>43031</v>
      </c>
      <c r="F8177" s="118">
        <v>0.56344907407407407</v>
      </c>
      <c r="G8177" t="s">
        <v>9457</v>
      </c>
      <c r="H8177">
        <v>837</v>
      </c>
      <c r="I8177">
        <v>2</v>
      </c>
      <c r="J8177" t="s">
        <v>25428</v>
      </c>
      <c r="L8177" t="s">
        <v>5</v>
      </c>
    </row>
    <row r="8178" spans="1:12" x14ac:dyDescent="0.25">
      <c r="A8178" t="s">
        <v>9456</v>
      </c>
      <c r="B8178" t="s">
        <v>9453</v>
      </c>
      <c r="C8178" t="s">
        <v>9454</v>
      </c>
      <c r="D8178" t="s">
        <v>9455</v>
      </c>
      <c r="E8178" s="117">
        <v>43031</v>
      </c>
      <c r="F8178" s="118">
        <v>0.56346064814814811</v>
      </c>
      <c r="G8178" t="s">
        <v>9457</v>
      </c>
      <c r="H8178">
        <v>837</v>
      </c>
      <c r="I8178">
        <v>5</v>
      </c>
      <c r="J8178" t="s">
        <v>25428</v>
      </c>
      <c r="L8178" t="s">
        <v>177</v>
      </c>
    </row>
    <row r="8179" spans="1:12" x14ac:dyDescent="0.25">
      <c r="A8179" t="s">
        <v>9456</v>
      </c>
      <c r="B8179" t="s">
        <v>9453</v>
      </c>
      <c r="C8179" t="s">
        <v>9454</v>
      </c>
      <c r="D8179" t="s">
        <v>9455</v>
      </c>
      <c r="E8179" s="117">
        <v>43031</v>
      </c>
      <c r="F8179" s="118">
        <v>0.56346064814814811</v>
      </c>
      <c r="G8179" t="s">
        <v>9457</v>
      </c>
      <c r="H8179">
        <v>837</v>
      </c>
      <c r="I8179">
        <v>7</v>
      </c>
      <c r="J8179" t="s">
        <v>25428</v>
      </c>
      <c r="L8179">
        <v>141</v>
      </c>
    </row>
    <row r="8180" spans="1:12" x14ac:dyDescent="0.25">
      <c r="A8180" t="s">
        <v>9456</v>
      </c>
      <c r="B8180" t="s">
        <v>9453</v>
      </c>
      <c r="C8180" t="s">
        <v>9454</v>
      </c>
      <c r="D8180" t="s">
        <v>9455</v>
      </c>
      <c r="E8180" s="117">
        <v>43031</v>
      </c>
      <c r="F8180" s="118">
        <v>0.56347222222222226</v>
      </c>
      <c r="G8180" t="s">
        <v>9457</v>
      </c>
      <c r="H8180">
        <v>837</v>
      </c>
      <c r="I8180">
        <v>8</v>
      </c>
      <c r="J8180" t="s">
        <v>25428</v>
      </c>
      <c r="K8180">
        <v>0</v>
      </c>
      <c r="L8180">
        <v>100000</v>
      </c>
    </row>
    <row r="8181" spans="1:12" x14ac:dyDescent="0.25">
      <c r="A8181" t="s">
        <v>9456</v>
      </c>
      <c r="B8181" t="s">
        <v>9453</v>
      </c>
      <c r="C8181" t="s">
        <v>9454</v>
      </c>
      <c r="D8181" t="s">
        <v>9455</v>
      </c>
      <c r="E8181" s="117">
        <v>43031</v>
      </c>
      <c r="F8181" s="118">
        <v>0.56347222222222226</v>
      </c>
      <c r="G8181" t="s">
        <v>9457</v>
      </c>
      <c r="H8181">
        <v>837</v>
      </c>
      <c r="I8181">
        <v>12</v>
      </c>
      <c r="J8181" t="s">
        <v>25428</v>
      </c>
      <c r="L8181">
        <v>-11.9433186117378</v>
      </c>
    </row>
    <row r="8182" spans="1:12" x14ac:dyDescent="0.25">
      <c r="A8182" t="s">
        <v>9456</v>
      </c>
      <c r="B8182" t="s">
        <v>9453</v>
      </c>
      <c r="C8182" t="s">
        <v>9454</v>
      </c>
      <c r="D8182" t="s">
        <v>9455</v>
      </c>
      <c r="E8182" s="117">
        <v>43031</v>
      </c>
      <c r="F8182" s="118">
        <v>0.56347222222222226</v>
      </c>
      <c r="G8182" t="s">
        <v>9457</v>
      </c>
      <c r="H8182">
        <v>837</v>
      </c>
      <c r="I8182">
        <v>13</v>
      </c>
      <c r="J8182" t="s">
        <v>25428</v>
      </c>
      <c r="L8182">
        <v>-62.024462361751297</v>
      </c>
    </row>
    <row r="8183" spans="1:12" x14ac:dyDescent="0.25">
      <c r="A8183" t="s">
        <v>9456</v>
      </c>
      <c r="B8183" t="s">
        <v>9453</v>
      </c>
      <c r="C8183" t="s">
        <v>9454</v>
      </c>
      <c r="D8183" t="s">
        <v>9455</v>
      </c>
      <c r="E8183" s="117">
        <v>43031</v>
      </c>
      <c r="F8183" s="118">
        <v>0.56347222222222226</v>
      </c>
      <c r="G8183" t="s">
        <v>9457</v>
      </c>
      <c r="H8183">
        <v>837</v>
      </c>
      <c r="I8183">
        <v>14</v>
      </c>
      <c r="J8183" t="s">
        <v>25428</v>
      </c>
      <c r="L8183">
        <v>329</v>
      </c>
    </row>
    <row r="8184" spans="1:12" x14ac:dyDescent="0.25">
      <c r="A8184" t="s">
        <v>9456</v>
      </c>
      <c r="B8184" t="s">
        <v>9453</v>
      </c>
      <c r="C8184" t="s">
        <v>9454</v>
      </c>
      <c r="D8184" t="s">
        <v>9455</v>
      </c>
      <c r="E8184" s="117">
        <v>43031</v>
      </c>
      <c r="F8184" s="118">
        <v>0.56347222222222226</v>
      </c>
      <c r="G8184" t="s">
        <v>9457</v>
      </c>
      <c r="H8184">
        <v>837</v>
      </c>
      <c r="I8184">
        <v>15</v>
      </c>
      <c r="J8184" t="s">
        <v>25428</v>
      </c>
      <c r="L8184" t="s">
        <v>25425</v>
      </c>
    </row>
    <row r="8185" spans="1:12" x14ac:dyDescent="0.25">
      <c r="A8185" t="s">
        <v>9456</v>
      </c>
      <c r="B8185" t="s">
        <v>9453</v>
      </c>
      <c r="C8185" t="s">
        <v>9454</v>
      </c>
      <c r="D8185" t="s">
        <v>9455</v>
      </c>
      <c r="E8185" s="117">
        <v>43031</v>
      </c>
      <c r="F8185" s="118">
        <v>0.5634837962962963</v>
      </c>
      <c r="G8185" t="s">
        <v>9457</v>
      </c>
      <c r="H8185">
        <v>837</v>
      </c>
      <c r="I8185">
        <v>19</v>
      </c>
      <c r="J8185" t="s">
        <v>25428</v>
      </c>
      <c r="L8185" t="s">
        <v>25432</v>
      </c>
    </row>
    <row r="8186" spans="1:12" x14ac:dyDescent="0.25">
      <c r="A8186" t="s">
        <v>9456</v>
      </c>
      <c r="B8186" t="s">
        <v>9453</v>
      </c>
      <c r="C8186" t="s">
        <v>9454</v>
      </c>
      <c r="D8186" t="s">
        <v>9455</v>
      </c>
      <c r="E8186" s="117">
        <v>43031</v>
      </c>
      <c r="F8186" s="118">
        <v>0.5634837962962963</v>
      </c>
      <c r="G8186" t="s">
        <v>9457</v>
      </c>
      <c r="H8186">
        <v>837</v>
      </c>
      <c r="I8186">
        <v>20</v>
      </c>
      <c r="J8186" t="s">
        <v>25428</v>
      </c>
      <c r="L8186" t="s">
        <v>556</v>
      </c>
    </row>
    <row r="8187" spans="1:12" x14ac:dyDescent="0.25">
      <c r="A8187" t="s">
        <v>9456</v>
      </c>
      <c r="B8187" t="s">
        <v>9453</v>
      </c>
      <c r="C8187" t="s">
        <v>9454</v>
      </c>
      <c r="D8187" t="s">
        <v>9455</v>
      </c>
      <c r="E8187" s="117">
        <v>43031</v>
      </c>
      <c r="F8187" s="118">
        <v>0.5634837962962963</v>
      </c>
      <c r="G8187" t="s">
        <v>9457</v>
      </c>
      <c r="H8187">
        <v>837</v>
      </c>
      <c r="I8187">
        <v>22</v>
      </c>
      <c r="J8187" t="s">
        <v>25428</v>
      </c>
      <c r="L8187" t="s">
        <v>25433</v>
      </c>
    </row>
    <row r="8188" spans="1:12" x14ac:dyDescent="0.25">
      <c r="A8188" t="s">
        <v>9456</v>
      </c>
      <c r="B8188" t="s">
        <v>9453</v>
      </c>
      <c r="C8188" t="s">
        <v>9454</v>
      </c>
      <c r="D8188" t="s">
        <v>9455</v>
      </c>
      <c r="E8188" s="117">
        <v>43031</v>
      </c>
      <c r="F8188" s="118">
        <v>0.56350694444444438</v>
      </c>
      <c r="G8188" t="s">
        <v>9457</v>
      </c>
      <c r="H8188">
        <v>838</v>
      </c>
      <c r="I8188">
        <v>2</v>
      </c>
      <c r="J8188" t="s">
        <v>25428</v>
      </c>
      <c r="L8188" t="s">
        <v>5</v>
      </c>
    </row>
    <row r="8189" spans="1:12" x14ac:dyDescent="0.25">
      <c r="A8189" t="s">
        <v>9456</v>
      </c>
      <c r="B8189" t="s">
        <v>9453</v>
      </c>
      <c r="C8189" t="s">
        <v>9454</v>
      </c>
      <c r="D8189" t="s">
        <v>9455</v>
      </c>
      <c r="E8189" s="117">
        <v>43031</v>
      </c>
      <c r="F8189" s="118">
        <v>0.56351851851851853</v>
      </c>
      <c r="G8189" t="s">
        <v>9457</v>
      </c>
      <c r="H8189">
        <v>838</v>
      </c>
      <c r="I8189">
        <v>5</v>
      </c>
      <c r="J8189" t="s">
        <v>25428</v>
      </c>
      <c r="L8189" t="s">
        <v>177</v>
      </c>
    </row>
    <row r="8190" spans="1:12" x14ac:dyDescent="0.25">
      <c r="A8190" t="s">
        <v>9456</v>
      </c>
      <c r="B8190" t="s">
        <v>9453</v>
      </c>
      <c r="C8190" t="s">
        <v>9454</v>
      </c>
      <c r="D8190" t="s">
        <v>9455</v>
      </c>
      <c r="E8190" s="117">
        <v>43031</v>
      </c>
      <c r="F8190" s="118">
        <v>0.56351851851851853</v>
      </c>
      <c r="G8190" t="s">
        <v>9457</v>
      </c>
      <c r="H8190">
        <v>838</v>
      </c>
      <c r="I8190">
        <v>7</v>
      </c>
      <c r="J8190" t="s">
        <v>25428</v>
      </c>
      <c r="L8190">
        <v>142</v>
      </c>
    </row>
    <row r="8191" spans="1:12" x14ac:dyDescent="0.25">
      <c r="A8191" t="s">
        <v>9456</v>
      </c>
      <c r="B8191" t="s">
        <v>9453</v>
      </c>
      <c r="C8191" t="s">
        <v>9454</v>
      </c>
      <c r="D8191" t="s">
        <v>9455</v>
      </c>
      <c r="E8191" s="117">
        <v>43031</v>
      </c>
      <c r="F8191" s="118">
        <v>0.56351851851851853</v>
      </c>
      <c r="G8191" t="s">
        <v>9457</v>
      </c>
      <c r="H8191">
        <v>838</v>
      </c>
      <c r="I8191">
        <v>8</v>
      </c>
      <c r="J8191" t="s">
        <v>25428</v>
      </c>
      <c r="K8191">
        <v>0</v>
      </c>
      <c r="L8191">
        <v>100000</v>
      </c>
    </row>
    <row r="8192" spans="1:12" x14ac:dyDescent="0.25">
      <c r="A8192" t="s">
        <v>9456</v>
      </c>
      <c r="B8192" t="s">
        <v>9453</v>
      </c>
      <c r="C8192" t="s">
        <v>9454</v>
      </c>
      <c r="D8192" t="s">
        <v>9455</v>
      </c>
      <c r="E8192" s="117">
        <v>43031</v>
      </c>
      <c r="F8192" s="118">
        <v>0.56353009259259257</v>
      </c>
      <c r="G8192" t="s">
        <v>9457</v>
      </c>
      <c r="H8192">
        <v>838</v>
      </c>
      <c r="I8192">
        <v>12</v>
      </c>
      <c r="J8192" t="s">
        <v>25428</v>
      </c>
      <c r="L8192">
        <v>-11.9464534697043</v>
      </c>
    </row>
    <row r="8193" spans="1:12" x14ac:dyDescent="0.25">
      <c r="A8193" t="s">
        <v>9456</v>
      </c>
      <c r="B8193" t="s">
        <v>9453</v>
      </c>
      <c r="C8193" t="s">
        <v>9454</v>
      </c>
      <c r="D8193" t="s">
        <v>9455</v>
      </c>
      <c r="E8193" s="117">
        <v>43031</v>
      </c>
      <c r="F8193" s="118">
        <v>0.56353009259259257</v>
      </c>
      <c r="G8193" t="s">
        <v>9457</v>
      </c>
      <c r="H8193">
        <v>838</v>
      </c>
      <c r="I8193">
        <v>13</v>
      </c>
      <c r="J8193" t="s">
        <v>25428</v>
      </c>
      <c r="L8193">
        <v>-62.036756587375599</v>
      </c>
    </row>
    <row r="8194" spans="1:12" x14ac:dyDescent="0.25">
      <c r="A8194" t="s">
        <v>9456</v>
      </c>
      <c r="B8194" t="s">
        <v>9453</v>
      </c>
      <c r="C8194" t="s">
        <v>9454</v>
      </c>
      <c r="D8194" t="s">
        <v>9455</v>
      </c>
      <c r="E8194" s="117">
        <v>43031</v>
      </c>
      <c r="F8194" s="118">
        <v>0.56353009259259257</v>
      </c>
      <c r="G8194" t="s">
        <v>9457</v>
      </c>
      <c r="H8194">
        <v>838</v>
      </c>
      <c r="I8194">
        <v>14</v>
      </c>
      <c r="J8194" t="s">
        <v>25428</v>
      </c>
      <c r="L8194">
        <v>345</v>
      </c>
    </row>
    <row r="8195" spans="1:12" x14ac:dyDescent="0.25">
      <c r="A8195" t="s">
        <v>9456</v>
      </c>
      <c r="B8195" t="s">
        <v>9453</v>
      </c>
      <c r="C8195" t="s">
        <v>9454</v>
      </c>
      <c r="D8195" t="s">
        <v>9455</v>
      </c>
      <c r="E8195" s="117">
        <v>43031</v>
      </c>
      <c r="F8195" s="118">
        <v>0.56353009259259257</v>
      </c>
      <c r="G8195" t="s">
        <v>9457</v>
      </c>
      <c r="H8195">
        <v>838</v>
      </c>
      <c r="I8195">
        <v>15</v>
      </c>
      <c r="J8195" t="s">
        <v>25428</v>
      </c>
      <c r="L8195" t="s">
        <v>25425</v>
      </c>
    </row>
    <row r="8196" spans="1:12" x14ac:dyDescent="0.25">
      <c r="A8196" t="s">
        <v>9456</v>
      </c>
      <c r="B8196" t="s">
        <v>9453</v>
      </c>
      <c r="C8196" t="s">
        <v>9454</v>
      </c>
      <c r="D8196" t="s">
        <v>9455</v>
      </c>
      <c r="E8196" s="117">
        <v>43031</v>
      </c>
      <c r="F8196" s="118">
        <v>0.56353009259259257</v>
      </c>
      <c r="G8196" t="s">
        <v>9457</v>
      </c>
      <c r="H8196">
        <v>838</v>
      </c>
      <c r="I8196">
        <v>19</v>
      </c>
      <c r="J8196" t="s">
        <v>25428</v>
      </c>
      <c r="L8196" t="s">
        <v>25435</v>
      </c>
    </row>
    <row r="8197" spans="1:12" x14ac:dyDescent="0.25">
      <c r="A8197" t="s">
        <v>9456</v>
      </c>
      <c r="B8197" t="s">
        <v>9453</v>
      </c>
      <c r="C8197" t="s">
        <v>9454</v>
      </c>
      <c r="D8197" t="s">
        <v>9455</v>
      </c>
      <c r="E8197" s="117">
        <v>43031</v>
      </c>
      <c r="F8197" s="118">
        <v>0.56353009259259257</v>
      </c>
      <c r="G8197" t="s">
        <v>9457</v>
      </c>
      <c r="H8197">
        <v>838</v>
      </c>
      <c r="I8197">
        <v>20</v>
      </c>
      <c r="J8197" t="s">
        <v>25428</v>
      </c>
      <c r="L8197" t="s">
        <v>42</v>
      </c>
    </row>
    <row r="8198" spans="1:12" x14ac:dyDescent="0.25">
      <c r="A8198" t="s">
        <v>9456</v>
      </c>
      <c r="B8198" t="s">
        <v>9453</v>
      </c>
      <c r="C8198" t="s">
        <v>9454</v>
      </c>
      <c r="D8198" t="s">
        <v>9455</v>
      </c>
      <c r="E8198" s="117">
        <v>43031</v>
      </c>
      <c r="F8198" s="118">
        <v>0.56353009259259257</v>
      </c>
      <c r="G8198" t="s">
        <v>9457</v>
      </c>
      <c r="H8198">
        <v>838</v>
      </c>
      <c r="I8198">
        <v>22</v>
      </c>
      <c r="J8198" t="s">
        <v>25428</v>
      </c>
      <c r="L8198" t="s">
        <v>25436</v>
      </c>
    </row>
    <row r="8199" spans="1:12" x14ac:dyDescent="0.25">
      <c r="A8199" t="s">
        <v>9456</v>
      </c>
      <c r="B8199" t="s">
        <v>9453</v>
      </c>
      <c r="C8199" t="s">
        <v>9454</v>
      </c>
      <c r="D8199" t="s">
        <v>9455</v>
      </c>
      <c r="E8199" s="117">
        <v>43031</v>
      </c>
      <c r="F8199" s="118">
        <v>0.56355324074074076</v>
      </c>
      <c r="G8199" t="s">
        <v>9457</v>
      </c>
      <c r="H8199">
        <v>839</v>
      </c>
      <c r="I8199">
        <v>2</v>
      </c>
      <c r="J8199" t="s">
        <v>25428</v>
      </c>
      <c r="L8199" t="s">
        <v>5</v>
      </c>
    </row>
    <row r="8200" spans="1:12" x14ac:dyDescent="0.25">
      <c r="A8200" t="s">
        <v>9456</v>
      </c>
      <c r="B8200" t="s">
        <v>9453</v>
      </c>
      <c r="C8200" t="s">
        <v>9454</v>
      </c>
      <c r="D8200" t="s">
        <v>9455</v>
      </c>
      <c r="E8200" s="117">
        <v>43031</v>
      </c>
      <c r="F8200" s="118">
        <v>0.5635648148148148</v>
      </c>
      <c r="G8200" t="s">
        <v>9457</v>
      </c>
      <c r="H8200">
        <v>839</v>
      </c>
      <c r="I8200">
        <v>5</v>
      </c>
      <c r="J8200" t="s">
        <v>25428</v>
      </c>
      <c r="L8200" t="s">
        <v>177</v>
      </c>
    </row>
    <row r="8201" spans="1:12" x14ac:dyDescent="0.25">
      <c r="A8201" t="s">
        <v>9456</v>
      </c>
      <c r="B8201" t="s">
        <v>9453</v>
      </c>
      <c r="C8201" t="s">
        <v>9454</v>
      </c>
      <c r="D8201" t="s">
        <v>9455</v>
      </c>
      <c r="E8201" s="117">
        <v>43031</v>
      </c>
      <c r="F8201" s="118">
        <v>0.56357638888888884</v>
      </c>
      <c r="G8201" t="s">
        <v>9457</v>
      </c>
      <c r="H8201">
        <v>839</v>
      </c>
      <c r="I8201">
        <v>7</v>
      </c>
      <c r="J8201" t="s">
        <v>25428</v>
      </c>
      <c r="L8201">
        <v>143</v>
      </c>
    </row>
    <row r="8202" spans="1:12" x14ac:dyDescent="0.25">
      <c r="A8202" t="s">
        <v>9456</v>
      </c>
      <c r="B8202" t="s">
        <v>9453</v>
      </c>
      <c r="C8202" t="s">
        <v>9454</v>
      </c>
      <c r="D8202" t="s">
        <v>9455</v>
      </c>
      <c r="E8202" s="117">
        <v>43031</v>
      </c>
      <c r="F8202" s="118">
        <v>0.56357638888888884</v>
      </c>
      <c r="G8202" t="s">
        <v>9457</v>
      </c>
      <c r="H8202">
        <v>839</v>
      </c>
      <c r="I8202">
        <v>8</v>
      </c>
      <c r="J8202" t="s">
        <v>25428</v>
      </c>
      <c r="K8202">
        <v>0</v>
      </c>
      <c r="L8202">
        <v>100000</v>
      </c>
    </row>
    <row r="8203" spans="1:12" x14ac:dyDescent="0.25">
      <c r="A8203" t="s">
        <v>9456</v>
      </c>
      <c r="B8203" t="s">
        <v>9453</v>
      </c>
      <c r="C8203" t="s">
        <v>9454</v>
      </c>
      <c r="D8203" t="s">
        <v>9455</v>
      </c>
      <c r="E8203" s="117">
        <v>43031</v>
      </c>
      <c r="F8203" s="118">
        <v>0.56357638888888884</v>
      </c>
      <c r="G8203" t="s">
        <v>9457</v>
      </c>
      <c r="H8203">
        <v>839</v>
      </c>
      <c r="I8203">
        <v>12</v>
      </c>
      <c r="J8203" t="s">
        <v>25428</v>
      </c>
      <c r="L8203">
        <v>-11.948087836130901</v>
      </c>
    </row>
    <row r="8204" spans="1:12" x14ac:dyDescent="0.25">
      <c r="A8204" t="s">
        <v>9456</v>
      </c>
      <c r="B8204" t="s">
        <v>9453</v>
      </c>
      <c r="C8204" t="s">
        <v>9454</v>
      </c>
      <c r="D8204" t="s">
        <v>9455</v>
      </c>
      <c r="E8204" s="117">
        <v>43031</v>
      </c>
      <c r="F8204" s="118">
        <v>0.56357638888888884</v>
      </c>
      <c r="G8204" t="s">
        <v>9457</v>
      </c>
      <c r="H8204">
        <v>839</v>
      </c>
      <c r="I8204">
        <v>13</v>
      </c>
      <c r="J8204" t="s">
        <v>25428</v>
      </c>
      <c r="L8204">
        <v>-62.049359418789798</v>
      </c>
    </row>
    <row r="8205" spans="1:12" x14ac:dyDescent="0.25">
      <c r="A8205" t="s">
        <v>9456</v>
      </c>
      <c r="B8205" t="s">
        <v>9453</v>
      </c>
      <c r="C8205" t="s">
        <v>9454</v>
      </c>
      <c r="D8205" t="s">
        <v>9455</v>
      </c>
      <c r="E8205" s="117">
        <v>43031</v>
      </c>
      <c r="F8205" s="118">
        <v>0.56357638888888884</v>
      </c>
      <c r="G8205" t="s">
        <v>9457</v>
      </c>
      <c r="H8205">
        <v>839</v>
      </c>
      <c r="I8205">
        <v>14</v>
      </c>
      <c r="J8205" t="s">
        <v>25428</v>
      </c>
      <c r="L8205">
        <v>367</v>
      </c>
    </row>
    <row r="8206" spans="1:12" x14ac:dyDescent="0.25">
      <c r="A8206" t="s">
        <v>9456</v>
      </c>
      <c r="B8206" t="s">
        <v>9453</v>
      </c>
      <c r="C8206" t="s">
        <v>9454</v>
      </c>
      <c r="D8206" t="s">
        <v>9455</v>
      </c>
      <c r="E8206" s="117">
        <v>43031</v>
      </c>
      <c r="F8206" s="118">
        <v>0.56357638888888884</v>
      </c>
      <c r="G8206" t="s">
        <v>9457</v>
      </c>
      <c r="H8206">
        <v>839</v>
      </c>
      <c r="I8206">
        <v>15</v>
      </c>
      <c r="J8206" t="s">
        <v>25428</v>
      </c>
      <c r="L8206" t="s">
        <v>25425</v>
      </c>
    </row>
    <row r="8207" spans="1:12" x14ac:dyDescent="0.25">
      <c r="A8207" t="s">
        <v>9456</v>
      </c>
      <c r="B8207" t="s">
        <v>9453</v>
      </c>
      <c r="C8207" t="s">
        <v>9454</v>
      </c>
      <c r="D8207" t="s">
        <v>9455</v>
      </c>
      <c r="E8207" s="117">
        <v>43031</v>
      </c>
      <c r="F8207" s="118">
        <v>0.56358796296296299</v>
      </c>
      <c r="G8207" t="s">
        <v>9457</v>
      </c>
      <c r="H8207">
        <v>839</v>
      </c>
      <c r="I8207">
        <v>19</v>
      </c>
      <c r="J8207" t="s">
        <v>25428</v>
      </c>
      <c r="L8207" t="s">
        <v>25438</v>
      </c>
    </row>
    <row r="8208" spans="1:12" x14ac:dyDescent="0.25">
      <c r="A8208" t="s">
        <v>9456</v>
      </c>
      <c r="B8208" t="s">
        <v>9453</v>
      </c>
      <c r="C8208" t="s">
        <v>9454</v>
      </c>
      <c r="D8208" t="s">
        <v>9455</v>
      </c>
      <c r="E8208" s="117">
        <v>43031</v>
      </c>
      <c r="F8208" s="118">
        <v>0.56358796296296299</v>
      </c>
      <c r="G8208" t="s">
        <v>9457</v>
      </c>
      <c r="H8208">
        <v>839</v>
      </c>
      <c r="I8208">
        <v>20</v>
      </c>
      <c r="J8208" t="s">
        <v>25428</v>
      </c>
      <c r="L8208" t="s">
        <v>556</v>
      </c>
    </row>
    <row r="8209" spans="1:12" x14ac:dyDescent="0.25">
      <c r="A8209" t="s">
        <v>9456</v>
      </c>
      <c r="B8209" t="s">
        <v>9453</v>
      </c>
      <c r="C8209" t="s">
        <v>9454</v>
      </c>
      <c r="D8209" t="s">
        <v>9455</v>
      </c>
      <c r="E8209" s="117">
        <v>43031</v>
      </c>
      <c r="F8209" s="118">
        <v>0.56358796296296299</v>
      </c>
      <c r="G8209" t="s">
        <v>9457</v>
      </c>
      <c r="H8209">
        <v>839</v>
      </c>
      <c r="I8209">
        <v>22</v>
      </c>
      <c r="J8209" t="s">
        <v>25428</v>
      </c>
      <c r="L8209" t="s">
        <v>25439</v>
      </c>
    </row>
    <row r="8210" spans="1:12" x14ac:dyDescent="0.25">
      <c r="A8210" t="s">
        <v>9456</v>
      </c>
      <c r="B8210" t="s">
        <v>9453</v>
      </c>
      <c r="C8210" t="s">
        <v>9454</v>
      </c>
      <c r="D8210" t="s">
        <v>9455</v>
      </c>
      <c r="E8210" s="117">
        <v>43031</v>
      </c>
      <c r="F8210" s="118">
        <v>0.56361111111111117</v>
      </c>
      <c r="G8210" t="s">
        <v>9457</v>
      </c>
      <c r="H8210">
        <v>840</v>
      </c>
      <c r="I8210">
        <v>2</v>
      </c>
      <c r="J8210" t="s">
        <v>25428</v>
      </c>
      <c r="L8210" t="s">
        <v>5</v>
      </c>
    </row>
    <row r="8211" spans="1:12" x14ac:dyDescent="0.25">
      <c r="A8211" t="s">
        <v>9456</v>
      </c>
      <c r="B8211" t="s">
        <v>9453</v>
      </c>
      <c r="C8211" t="s">
        <v>9454</v>
      </c>
      <c r="D8211" t="s">
        <v>9455</v>
      </c>
      <c r="E8211" s="117">
        <v>43031</v>
      </c>
      <c r="F8211" s="118">
        <v>0.56362268518518521</v>
      </c>
      <c r="G8211" t="s">
        <v>9457</v>
      </c>
      <c r="H8211">
        <v>840</v>
      </c>
      <c r="I8211">
        <v>5</v>
      </c>
      <c r="J8211" t="s">
        <v>25428</v>
      </c>
      <c r="L8211" t="s">
        <v>177</v>
      </c>
    </row>
    <row r="8212" spans="1:12" x14ac:dyDescent="0.25">
      <c r="A8212" t="s">
        <v>9456</v>
      </c>
      <c r="B8212" t="s">
        <v>9453</v>
      </c>
      <c r="C8212" t="s">
        <v>9454</v>
      </c>
      <c r="D8212" t="s">
        <v>9455</v>
      </c>
      <c r="E8212" s="117">
        <v>43031</v>
      </c>
      <c r="F8212" s="118">
        <v>0.56362268518518521</v>
      </c>
      <c r="G8212" t="s">
        <v>9457</v>
      </c>
      <c r="H8212">
        <v>840</v>
      </c>
      <c r="I8212">
        <v>7</v>
      </c>
      <c r="J8212" t="s">
        <v>25428</v>
      </c>
      <c r="L8212">
        <v>144</v>
      </c>
    </row>
    <row r="8213" spans="1:12" x14ac:dyDescent="0.25">
      <c r="A8213" t="s">
        <v>9456</v>
      </c>
      <c r="B8213" t="s">
        <v>9453</v>
      </c>
      <c r="C8213" t="s">
        <v>9454</v>
      </c>
      <c r="D8213" t="s">
        <v>9455</v>
      </c>
      <c r="E8213" s="117">
        <v>43031</v>
      </c>
      <c r="F8213" s="118">
        <v>0.56362268518518521</v>
      </c>
      <c r="G8213" t="s">
        <v>9457</v>
      </c>
      <c r="H8213">
        <v>840</v>
      </c>
      <c r="I8213">
        <v>8</v>
      </c>
      <c r="J8213" t="s">
        <v>25428</v>
      </c>
      <c r="K8213">
        <v>0</v>
      </c>
      <c r="L8213">
        <v>100000</v>
      </c>
    </row>
    <row r="8214" spans="1:12" x14ac:dyDescent="0.25">
      <c r="A8214" t="s">
        <v>9456</v>
      </c>
      <c r="B8214" t="s">
        <v>9453</v>
      </c>
      <c r="C8214" t="s">
        <v>9454</v>
      </c>
      <c r="D8214" t="s">
        <v>9455</v>
      </c>
      <c r="E8214" s="117">
        <v>43031</v>
      </c>
      <c r="F8214" s="118">
        <v>0.56363425925925925</v>
      </c>
      <c r="G8214" t="s">
        <v>9457</v>
      </c>
      <c r="H8214">
        <v>840</v>
      </c>
      <c r="I8214">
        <v>12</v>
      </c>
      <c r="J8214" t="s">
        <v>25428</v>
      </c>
      <c r="L8214">
        <v>-11.953867093063799</v>
      </c>
    </row>
    <row r="8215" spans="1:12" x14ac:dyDescent="0.25">
      <c r="A8215" t="s">
        <v>9456</v>
      </c>
      <c r="B8215" t="s">
        <v>9453</v>
      </c>
      <c r="C8215" t="s">
        <v>9454</v>
      </c>
      <c r="D8215" t="s">
        <v>9455</v>
      </c>
      <c r="E8215" s="117">
        <v>43031</v>
      </c>
      <c r="F8215" s="118">
        <v>0.56363425925925925</v>
      </c>
      <c r="G8215" t="s">
        <v>9457</v>
      </c>
      <c r="H8215">
        <v>840</v>
      </c>
      <c r="I8215">
        <v>13</v>
      </c>
      <c r="J8215" t="s">
        <v>25428</v>
      </c>
      <c r="L8215">
        <v>-62.087900815847199</v>
      </c>
    </row>
    <row r="8216" spans="1:12" x14ac:dyDescent="0.25">
      <c r="A8216" t="s">
        <v>9456</v>
      </c>
      <c r="B8216" t="s">
        <v>9453</v>
      </c>
      <c r="C8216" t="s">
        <v>9454</v>
      </c>
      <c r="D8216" t="s">
        <v>9455</v>
      </c>
      <c r="E8216" s="117">
        <v>43031</v>
      </c>
      <c r="F8216" s="118">
        <v>0.56363425925925925</v>
      </c>
      <c r="G8216" t="s">
        <v>9457</v>
      </c>
      <c r="H8216">
        <v>840</v>
      </c>
      <c r="I8216">
        <v>14</v>
      </c>
      <c r="J8216" t="s">
        <v>25428</v>
      </c>
      <c r="L8216">
        <v>329</v>
      </c>
    </row>
    <row r="8217" spans="1:12" x14ac:dyDescent="0.25">
      <c r="A8217" t="s">
        <v>9456</v>
      </c>
      <c r="B8217" t="s">
        <v>9453</v>
      </c>
      <c r="C8217" t="s">
        <v>9454</v>
      </c>
      <c r="D8217" t="s">
        <v>9455</v>
      </c>
      <c r="E8217" s="117">
        <v>43031</v>
      </c>
      <c r="F8217" s="118">
        <v>0.56363425925925925</v>
      </c>
      <c r="G8217" t="s">
        <v>9457</v>
      </c>
      <c r="H8217">
        <v>840</v>
      </c>
      <c r="I8217">
        <v>15</v>
      </c>
      <c r="J8217" t="s">
        <v>25428</v>
      </c>
      <c r="L8217" t="s">
        <v>25425</v>
      </c>
    </row>
    <row r="8218" spans="1:12" x14ac:dyDescent="0.25">
      <c r="A8218" t="s">
        <v>9456</v>
      </c>
      <c r="B8218" t="s">
        <v>9453</v>
      </c>
      <c r="C8218" t="s">
        <v>9454</v>
      </c>
      <c r="D8218" t="s">
        <v>9455</v>
      </c>
      <c r="E8218" s="117">
        <v>43031</v>
      </c>
      <c r="F8218" s="118">
        <v>0.56363425925925925</v>
      </c>
      <c r="G8218" t="s">
        <v>9457</v>
      </c>
      <c r="H8218">
        <v>840</v>
      </c>
      <c r="I8218">
        <v>19</v>
      </c>
      <c r="J8218" t="s">
        <v>25428</v>
      </c>
      <c r="L8218" t="s">
        <v>25441</v>
      </c>
    </row>
    <row r="8219" spans="1:12" x14ac:dyDescent="0.25">
      <c r="A8219" t="s">
        <v>9456</v>
      </c>
      <c r="B8219" t="s">
        <v>9453</v>
      </c>
      <c r="C8219" t="s">
        <v>9454</v>
      </c>
      <c r="D8219" t="s">
        <v>9455</v>
      </c>
      <c r="E8219" s="117">
        <v>43031</v>
      </c>
      <c r="F8219" s="118">
        <v>0.56363425925925925</v>
      </c>
      <c r="G8219" t="s">
        <v>9457</v>
      </c>
      <c r="H8219">
        <v>840</v>
      </c>
      <c r="I8219">
        <v>20</v>
      </c>
      <c r="J8219" t="s">
        <v>25428</v>
      </c>
      <c r="L8219" t="s">
        <v>42</v>
      </c>
    </row>
    <row r="8220" spans="1:12" x14ac:dyDescent="0.25">
      <c r="A8220" t="s">
        <v>9456</v>
      </c>
      <c r="B8220" t="s">
        <v>9453</v>
      </c>
      <c r="C8220" t="s">
        <v>9454</v>
      </c>
      <c r="D8220" t="s">
        <v>9455</v>
      </c>
      <c r="E8220" s="117">
        <v>43031</v>
      </c>
      <c r="F8220" s="118">
        <v>0.56364583333333329</v>
      </c>
      <c r="G8220" t="s">
        <v>9457</v>
      </c>
      <c r="H8220">
        <v>840</v>
      </c>
      <c r="I8220">
        <v>22</v>
      </c>
      <c r="J8220" t="s">
        <v>25428</v>
      </c>
      <c r="L8220" t="s">
        <v>25442</v>
      </c>
    </row>
    <row r="8221" spans="1:12" x14ac:dyDescent="0.25">
      <c r="A8221" t="s">
        <v>9456</v>
      </c>
      <c r="B8221" t="s">
        <v>9453</v>
      </c>
      <c r="C8221" t="s">
        <v>9454</v>
      </c>
      <c r="D8221" t="s">
        <v>9455</v>
      </c>
      <c r="E8221" s="117">
        <v>43031</v>
      </c>
      <c r="F8221" s="118">
        <v>0.56366898148148148</v>
      </c>
      <c r="G8221" t="s">
        <v>9457</v>
      </c>
      <c r="H8221">
        <v>841</v>
      </c>
      <c r="I8221">
        <v>2</v>
      </c>
      <c r="J8221" t="s">
        <v>25428</v>
      </c>
      <c r="L8221" t="s">
        <v>5</v>
      </c>
    </row>
    <row r="8222" spans="1:12" x14ac:dyDescent="0.25">
      <c r="A8222" t="s">
        <v>9456</v>
      </c>
      <c r="B8222" t="s">
        <v>9453</v>
      </c>
      <c r="C8222" t="s">
        <v>9454</v>
      </c>
      <c r="D8222" t="s">
        <v>9455</v>
      </c>
      <c r="E8222" s="117">
        <v>43031</v>
      </c>
      <c r="F8222" s="118">
        <v>0.56368055555555552</v>
      </c>
      <c r="G8222" t="s">
        <v>9457</v>
      </c>
      <c r="H8222">
        <v>841</v>
      </c>
      <c r="I8222">
        <v>5</v>
      </c>
      <c r="J8222" t="s">
        <v>25428</v>
      </c>
      <c r="L8222" t="s">
        <v>177</v>
      </c>
    </row>
    <row r="8223" spans="1:12" x14ac:dyDescent="0.25">
      <c r="A8223" t="s">
        <v>9456</v>
      </c>
      <c r="B8223" t="s">
        <v>9453</v>
      </c>
      <c r="C8223" t="s">
        <v>9454</v>
      </c>
      <c r="D8223" t="s">
        <v>9455</v>
      </c>
      <c r="E8223" s="117">
        <v>43031</v>
      </c>
      <c r="F8223" s="118">
        <v>0.56368055555555552</v>
      </c>
      <c r="G8223" t="s">
        <v>9457</v>
      </c>
      <c r="H8223">
        <v>841</v>
      </c>
      <c r="I8223">
        <v>7</v>
      </c>
      <c r="J8223" t="s">
        <v>25428</v>
      </c>
      <c r="L8223">
        <v>145</v>
      </c>
    </row>
    <row r="8224" spans="1:12" x14ac:dyDescent="0.25">
      <c r="A8224" t="s">
        <v>9456</v>
      </c>
      <c r="B8224" t="s">
        <v>9453</v>
      </c>
      <c r="C8224" t="s">
        <v>9454</v>
      </c>
      <c r="D8224" t="s">
        <v>9455</v>
      </c>
      <c r="E8224" s="117">
        <v>43031</v>
      </c>
      <c r="F8224" s="118">
        <v>0.56368055555555552</v>
      </c>
      <c r="G8224" t="s">
        <v>9457</v>
      </c>
      <c r="H8224">
        <v>841</v>
      </c>
      <c r="I8224">
        <v>8</v>
      </c>
      <c r="J8224" t="s">
        <v>25428</v>
      </c>
      <c r="K8224">
        <v>0</v>
      </c>
      <c r="L8224">
        <v>100000</v>
      </c>
    </row>
    <row r="8225" spans="1:12" x14ac:dyDescent="0.25">
      <c r="A8225" t="s">
        <v>9456</v>
      </c>
      <c r="B8225" t="s">
        <v>9453</v>
      </c>
      <c r="C8225" t="s">
        <v>9454</v>
      </c>
      <c r="D8225" t="s">
        <v>9455</v>
      </c>
      <c r="E8225" s="117">
        <v>43031</v>
      </c>
      <c r="F8225" s="118">
        <v>0.56368055555555552</v>
      </c>
      <c r="G8225" t="s">
        <v>9457</v>
      </c>
      <c r="H8225">
        <v>841</v>
      </c>
      <c r="I8225">
        <v>12</v>
      </c>
      <c r="J8225" t="s">
        <v>25428</v>
      </c>
      <c r="L8225">
        <v>-11.9637934608989</v>
      </c>
    </row>
    <row r="8226" spans="1:12" x14ac:dyDescent="0.25">
      <c r="A8226" t="s">
        <v>9456</v>
      </c>
      <c r="B8226" t="s">
        <v>9453</v>
      </c>
      <c r="C8226" t="s">
        <v>9454</v>
      </c>
      <c r="D8226" t="s">
        <v>9455</v>
      </c>
      <c r="E8226" s="117">
        <v>43031</v>
      </c>
      <c r="F8226" s="118">
        <v>0.56369212962962967</v>
      </c>
      <c r="G8226" t="s">
        <v>9457</v>
      </c>
      <c r="H8226">
        <v>841</v>
      </c>
      <c r="I8226">
        <v>13</v>
      </c>
      <c r="J8226" t="s">
        <v>25428</v>
      </c>
      <c r="L8226">
        <v>-62.090025772829499</v>
      </c>
    </row>
    <row r="8227" spans="1:12" x14ac:dyDescent="0.25">
      <c r="A8227" t="s">
        <v>9456</v>
      </c>
      <c r="B8227" t="s">
        <v>9453</v>
      </c>
      <c r="C8227" t="s">
        <v>9454</v>
      </c>
      <c r="D8227" t="s">
        <v>9455</v>
      </c>
      <c r="E8227" s="117">
        <v>43031</v>
      </c>
      <c r="F8227" s="118">
        <v>0.56369212962962967</v>
      </c>
      <c r="G8227" t="s">
        <v>9457</v>
      </c>
      <c r="H8227">
        <v>841</v>
      </c>
      <c r="I8227">
        <v>14</v>
      </c>
      <c r="J8227" t="s">
        <v>25428</v>
      </c>
      <c r="L8227">
        <v>343</v>
      </c>
    </row>
    <row r="8228" spans="1:12" x14ac:dyDescent="0.25">
      <c r="A8228" t="s">
        <v>9456</v>
      </c>
      <c r="B8228" t="s">
        <v>9453</v>
      </c>
      <c r="C8228" t="s">
        <v>9454</v>
      </c>
      <c r="D8228" t="s">
        <v>9455</v>
      </c>
      <c r="E8228" s="117">
        <v>43031</v>
      </c>
      <c r="F8228" s="118">
        <v>0.56369212962962967</v>
      </c>
      <c r="G8228" t="s">
        <v>9457</v>
      </c>
      <c r="H8228">
        <v>841</v>
      </c>
      <c r="I8228">
        <v>15</v>
      </c>
      <c r="J8228" t="s">
        <v>25428</v>
      </c>
      <c r="L8228" t="s">
        <v>25425</v>
      </c>
    </row>
    <row r="8229" spans="1:12" x14ac:dyDescent="0.25">
      <c r="A8229" t="s">
        <v>9456</v>
      </c>
      <c r="B8229" t="s">
        <v>9453</v>
      </c>
      <c r="C8229" t="s">
        <v>9454</v>
      </c>
      <c r="D8229" t="s">
        <v>9455</v>
      </c>
      <c r="E8229" s="117">
        <v>43031</v>
      </c>
      <c r="F8229" s="118">
        <v>0.56369212962962967</v>
      </c>
      <c r="G8229" t="s">
        <v>9457</v>
      </c>
      <c r="H8229">
        <v>841</v>
      </c>
      <c r="I8229">
        <v>19</v>
      </c>
      <c r="J8229" t="s">
        <v>25428</v>
      </c>
      <c r="L8229" t="s">
        <v>25444</v>
      </c>
    </row>
    <row r="8230" spans="1:12" x14ac:dyDescent="0.25">
      <c r="A8230" t="s">
        <v>9456</v>
      </c>
      <c r="B8230" t="s">
        <v>9453</v>
      </c>
      <c r="C8230" t="s">
        <v>9454</v>
      </c>
      <c r="D8230" t="s">
        <v>9455</v>
      </c>
      <c r="E8230" s="117">
        <v>43031</v>
      </c>
      <c r="F8230" s="118">
        <v>0.56369212962962967</v>
      </c>
      <c r="G8230" t="s">
        <v>9457</v>
      </c>
      <c r="H8230">
        <v>841</v>
      </c>
      <c r="I8230">
        <v>20</v>
      </c>
      <c r="J8230" t="s">
        <v>25428</v>
      </c>
      <c r="L8230" t="s">
        <v>556</v>
      </c>
    </row>
    <row r="8231" spans="1:12" x14ac:dyDescent="0.25">
      <c r="A8231" t="s">
        <v>9456</v>
      </c>
      <c r="B8231" t="s">
        <v>9453</v>
      </c>
      <c r="C8231" t="s">
        <v>9454</v>
      </c>
      <c r="D8231" t="s">
        <v>9455</v>
      </c>
      <c r="E8231" s="117">
        <v>43031</v>
      </c>
      <c r="F8231" s="118">
        <v>0.56369212962962967</v>
      </c>
      <c r="G8231" t="s">
        <v>9457</v>
      </c>
      <c r="H8231">
        <v>841</v>
      </c>
      <c r="I8231">
        <v>22</v>
      </c>
      <c r="J8231" t="s">
        <v>25428</v>
      </c>
      <c r="L8231" t="s">
        <v>25445</v>
      </c>
    </row>
    <row r="8232" spans="1:12" x14ac:dyDescent="0.25">
      <c r="A8232" t="s">
        <v>9456</v>
      </c>
      <c r="B8232" t="s">
        <v>9453</v>
      </c>
      <c r="C8232" t="s">
        <v>9454</v>
      </c>
      <c r="D8232" t="s">
        <v>9455</v>
      </c>
      <c r="E8232" s="117">
        <v>43031</v>
      </c>
      <c r="F8232" s="118">
        <v>0.56371527777777775</v>
      </c>
      <c r="G8232" t="s">
        <v>9457</v>
      </c>
      <c r="H8232">
        <v>842</v>
      </c>
      <c r="I8232">
        <v>2</v>
      </c>
      <c r="J8232" t="s">
        <v>25428</v>
      </c>
      <c r="L8232" t="s">
        <v>5</v>
      </c>
    </row>
    <row r="8233" spans="1:12" x14ac:dyDescent="0.25">
      <c r="A8233" t="s">
        <v>9456</v>
      </c>
      <c r="B8233" t="s">
        <v>9453</v>
      </c>
      <c r="C8233" t="s">
        <v>9454</v>
      </c>
      <c r="D8233" t="s">
        <v>9455</v>
      </c>
      <c r="E8233" s="117">
        <v>43031</v>
      </c>
      <c r="F8233" s="118">
        <v>0.56372685185185178</v>
      </c>
      <c r="G8233" t="s">
        <v>9457</v>
      </c>
      <c r="H8233">
        <v>842</v>
      </c>
      <c r="I8233">
        <v>5</v>
      </c>
      <c r="J8233" t="s">
        <v>25428</v>
      </c>
      <c r="L8233" t="s">
        <v>177</v>
      </c>
    </row>
    <row r="8234" spans="1:12" x14ac:dyDescent="0.25">
      <c r="A8234" t="s">
        <v>9456</v>
      </c>
      <c r="B8234" t="s">
        <v>9453</v>
      </c>
      <c r="C8234" t="s">
        <v>9454</v>
      </c>
      <c r="D8234" t="s">
        <v>9455</v>
      </c>
      <c r="E8234" s="117">
        <v>43031</v>
      </c>
      <c r="F8234" s="118">
        <v>0.56373842592592593</v>
      </c>
      <c r="G8234" t="s">
        <v>9457</v>
      </c>
      <c r="H8234">
        <v>842</v>
      </c>
      <c r="I8234">
        <v>7</v>
      </c>
      <c r="J8234" t="s">
        <v>25428</v>
      </c>
      <c r="L8234">
        <v>146</v>
      </c>
    </row>
    <row r="8235" spans="1:12" x14ac:dyDescent="0.25">
      <c r="A8235" t="s">
        <v>9456</v>
      </c>
      <c r="B8235" t="s">
        <v>9453</v>
      </c>
      <c r="C8235" t="s">
        <v>9454</v>
      </c>
      <c r="D8235" t="s">
        <v>9455</v>
      </c>
      <c r="E8235" s="117">
        <v>43031</v>
      </c>
      <c r="F8235" s="118">
        <v>0.56373842592592593</v>
      </c>
      <c r="G8235" t="s">
        <v>9457</v>
      </c>
      <c r="H8235">
        <v>842</v>
      </c>
      <c r="I8235">
        <v>8</v>
      </c>
      <c r="J8235" t="s">
        <v>25428</v>
      </c>
      <c r="K8235">
        <v>0</v>
      </c>
      <c r="L8235">
        <v>100000</v>
      </c>
    </row>
    <row r="8236" spans="1:12" x14ac:dyDescent="0.25">
      <c r="A8236" t="s">
        <v>9456</v>
      </c>
      <c r="B8236" t="s">
        <v>9453</v>
      </c>
      <c r="C8236" t="s">
        <v>9454</v>
      </c>
      <c r="D8236" t="s">
        <v>9455</v>
      </c>
      <c r="E8236" s="117">
        <v>43031</v>
      </c>
      <c r="F8236" s="118">
        <v>0.56373842592592593</v>
      </c>
      <c r="G8236" t="s">
        <v>9457</v>
      </c>
      <c r="H8236">
        <v>842</v>
      </c>
      <c r="I8236">
        <v>12</v>
      </c>
      <c r="J8236" t="s">
        <v>25428</v>
      </c>
      <c r="L8236">
        <v>-11.7519033358078</v>
      </c>
    </row>
    <row r="8237" spans="1:12" x14ac:dyDescent="0.25">
      <c r="A8237" t="s">
        <v>9456</v>
      </c>
      <c r="B8237" t="s">
        <v>9453</v>
      </c>
      <c r="C8237" t="s">
        <v>9454</v>
      </c>
      <c r="D8237" t="s">
        <v>9455</v>
      </c>
      <c r="E8237" s="117">
        <v>43031</v>
      </c>
      <c r="F8237" s="118">
        <v>0.56373842592592593</v>
      </c>
      <c r="G8237" t="s">
        <v>9457</v>
      </c>
      <c r="H8237">
        <v>842</v>
      </c>
      <c r="I8237">
        <v>13</v>
      </c>
      <c r="J8237" t="s">
        <v>25428</v>
      </c>
      <c r="L8237">
        <v>-62.235228239450102</v>
      </c>
    </row>
    <row r="8238" spans="1:12" x14ac:dyDescent="0.25">
      <c r="A8238" t="s">
        <v>9456</v>
      </c>
      <c r="B8238" t="s">
        <v>9453</v>
      </c>
      <c r="C8238" t="s">
        <v>9454</v>
      </c>
      <c r="D8238" t="s">
        <v>9455</v>
      </c>
      <c r="E8238" s="117">
        <v>43031</v>
      </c>
      <c r="F8238" s="118">
        <v>0.56373842592592593</v>
      </c>
      <c r="G8238" t="s">
        <v>9457</v>
      </c>
      <c r="H8238">
        <v>842</v>
      </c>
      <c r="I8238">
        <v>14</v>
      </c>
      <c r="J8238" t="s">
        <v>25428</v>
      </c>
      <c r="L8238">
        <v>280</v>
      </c>
    </row>
    <row r="8239" spans="1:12" x14ac:dyDescent="0.25">
      <c r="A8239" t="s">
        <v>9456</v>
      </c>
      <c r="B8239" t="s">
        <v>9453</v>
      </c>
      <c r="C8239" t="s">
        <v>9454</v>
      </c>
      <c r="D8239" t="s">
        <v>9455</v>
      </c>
      <c r="E8239" s="117">
        <v>43031</v>
      </c>
      <c r="F8239" s="118">
        <v>0.56373842592592593</v>
      </c>
      <c r="G8239" t="s">
        <v>9457</v>
      </c>
      <c r="H8239">
        <v>842</v>
      </c>
      <c r="I8239">
        <v>15</v>
      </c>
      <c r="J8239" t="s">
        <v>25428</v>
      </c>
      <c r="L8239" t="s">
        <v>25413</v>
      </c>
    </row>
    <row r="8240" spans="1:12" x14ac:dyDescent="0.25">
      <c r="A8240" t="s">
        <v>9456</v>
      </c>
      <c r="B8240" t="s">
        <v>9453</v>
      </c>
      <c r="C8240" t="s">
        <v>9454</v>
      </c>
      <c r="D8240" t="s">
        <v>9455</v>
      </c>
      <c r="E8240" s="117">
        <v>43031</v>
      </c>
      <c r="F8240" s="118">
        <v>0.56374999999999997</v>
      </c>
      <c r="G8240" t="s">
        <v>9457</v>
      </c>
      <c r="H8240">
        <v>842</v>
      </c>
      <c r="I8240">
        <v>19</v>
      </c>
      <c r="J8240" t="s">
        <v>25428</v>
      </c>
      <c r="L8240" t="s">
        <v>25447</v>
      </c>
    </row>
    <row r="8241" spans="1:12" x14ac:dyDescent="0.25">
      <c r="A8241" t="s">
        <v>9456</v>
      </c>
      <c r="B8241" t="s">
        <v>9453</v>
      </c>
      <c r="C8241" t="s">
        <v>9454</v>
      </c>
      <c r="D8241" t="s">
        <v>9455</v>
      </c>
      <c r="E8241" s="117">
        <v>43031</v>
      </c>
      <c r="F8241" s="118">
        <v>0.56374999999999997</v>
      </c>
      <c r="G8241" t="s">
        <v>9457</v>
      </c>
      <c r="H8241">
        <v>842</v>
      </c>
      <c r="I8241">
        <v>20</v>
      </c>
      <c r="J8241" t="s">
        <v>25428</v>
      </c>
      <c r="L8241" t="s">
        <v>43</v>
      </c>
    </row>
    <row r="8242" spans="1:12" x14ac:dyDescent="0.25">
      <c r="A8242" t="s">
        <v>9456</v>
      </c>
      <c r="B8242" t="s">
        <v>9453</v>
      </c>
      <c r="C8242" t="s">
        <v>9454</v>
      </c>
      <c r="D8242" t="s">
        <v>9455</v>
      </c>
      <c r="E8242" s="117">
        <v>43031</v>
      </c>
      <c r="F8242" s="118">
        <v>0.56374999999999997</v>
      </c>
      <c r="G8242" t="s">
        <v>9457</v>
      </c>
      <c r="H8242">
        <v>842</v>
      </c>
      <c r="I8242">
        <v>22</v>
      </c>
      <c r="J8242" t="s">
        <v>25428</v>
      </c>
      <c r="L8242" t="s">
        <v>25448</v>
      </c>
    </row>
    <row r="8243" spans="1:12" x14ac:dyDescent="0.25">
      <c r="A8243" t="s">
        <v>9456</v>
      </c>
      <c r="B8243" t="s">
        <v>9453</v>
      </c>
      <c r="C8243" t="s">
        <v>9454</v>
      </c>
      <c r="D8243" t="s">
        <v>9455</v>
      </c>
      <c r="E8243" s="117">
        <v>43031</v>
      </c>
      <c r="F8243" s="118">
        <v>0.56377314814814816</v>
      </c>
      <c r="G8243" t="s">
        <v>9457</v>
      </c>
      <c r="H8243">
        <v>843</v>
      </c>
      <c r="I8243">
        <v>2</v>
      </c>
      <c r="J8243" t="s">
        <v>25428</v>
      </c>
      <c r="L8243" t="s">
        <v>5</v>
      </c>
    </row>
    <row r="8244" spans="1:12" x14ac:dyDescent="0.25">
      <c r="A8244" t="s">
        <v>9456</v>
      </c>
      <c r="B8244" t="s">
        <v>9453</v>
      </c>
      <c r="C8244" t="s">
        <v>9454</v>
      </c>
      <c r="D8244" t="s">
        <v>9455</v>
      </c>
      <c r="E8244" s="117">
        <v>43031</v>
      </c>
      <c r="F8244" s="118">
        <v>0.5637847222222222</v>
      </c>
      <c r="G8244" t="s">
        <v>9457</v>
      </c>
      <c r="H8244">
        <v>843</v>
      </c>
      <c r="I8244">
        <v>5</v>
      </c>
      <c r="J8244" t="s">
        <v>25428</v>
      </c>
      <c r="L8244" t="s">
        <v>177</v>
      </c>
    </row>
    <row r="8245" spans="1:12" x14ac:dyDescent="0.25">
      <c r="A8245" t="s">
        <v>9456</v>
      </c>
      <c r="B8245" t="s">
        <v>9453</v>
      </c>
      <c r="C8245" t="s">
        <v>9454</v>
      </c>
      <c r="D8245" t="s">
        <v>9455</v>
      </c>
      <c r="E8245" s="117">
        <v>43031</v>
      </c>
      <c r="F8245" s="118">
        <v>0.5637847222222222</v>
      </c>
      <c r="G8245" t="s">
        <v>9457</v>
      </c>
      <c r="H8245">
        <v>843</v>
      </c>
      <c r="I8245">
        <v>7</v>
      </c>
      <c r="J8245" t="s">
        <v>25428</v>
      </c>
      <c r="L8245">
        <v>147</v>
      </c>
    </row>
    <row r="8246" spans="1:12" x14ac:dyDescent="0.25">
      <c r="A8246" t="s">
        <v>9456</v>
      </c>
      <c r="B8246" t="s">
        <v>9453</v>
      </c>
      <c r="C8246" t="s">
        <v>9454</v>
      </c>
      <c r="D8246" t="s">
        <v>9455</v>
      </c>
      <c r="E8246" s="117">
        <v>43031</v>
      </c>
      <c r="F8246" s="118">
        <v>0.5637847222222222</v>
      </c>
      <c r="G8246" t="s">
        <v>9457</v>
      </c>
      <c r="H8246">
        <v>843</v>
      </c>
      <c r="I8246">
        <v>8</v>
      </c>
      <c r="J8246" t="s">
        <v>25428</v>
      </c>
      <c r="K8246">
        <v>0</v>
      </c>
      <c r="L8246">
        <v>100000</v>
      </c>
    </row>
    <row r="8247" spans="1:12" x14ac:dyDescent="0.25">
      <c r="A8247" t="s">
        <v>9456</v>
      </c>
      <c r="B8247" t="s">
        <v>9453</v>
      </c>
      <c r="C8247" t="s">
        <v>9454</v>
      </c>
      <c r="D8247" t="s">
        <v>9455</v>
      </c>
      <c r="E8247" s="117">
        <v>43031</v>
      </c>
      <c r="F8247" s="118">
        <v>0.56379629629629624</v>
      </c>
      <c r="G8247" t="s">
        <v>9457</v>
      </c>
      <c r="H8247">
        <v>843</v>
      </c>
      <c r="I8247">
        <v>12</v>
      </c>
      <c r="J8247" t="s">
        <v>25428</v>
      </c>
      <c r="L8247">
        <v>-11.7507758442765</v>
      </c>
    </row>
    <row r="8248" spans="1:12" x14ac:dyDescent="0.25">
      <c r="A8248" t="s">
        <v>9456</v>
      </c>
      <c r="B8248" t="s">
        <v>9453</v>
      </c>
      <c r="C8248" t="s">
        <v>9454</v>
      </c>
      <c r="D8248" t="s">
        <v>9455</v>
      </c>
      <c r="E8248" s="117">
        <v>43031</v>
      </c>
      <c r="F8248" s="118">
        <v>0.56379629629629624</v>
      </c>
      <c r="G8248" t="s">
        <v>9457</v>
      </c>
      <c r="H8248">
        <v>843</v>
      </c>
      <c r="I8248">
        <v>13</v>
      </c>
      <c r="J8248" t="s">
        <v>25428</v>
      </c>
      <c r="L8248">
        <v>-62.236295892506497</v>
      </c>
    </row>
    <row r="8249" spans="1:12" x14ac:dyDescent="0.25">
      <c r="A8249" t="s">
        <v>9456</v>
      </c>
      <c r="B8249" t="s">
        <v>9453</v>
      </c>
      <c r="C8249" t="s">
        <v>9454</v>
      </c>
      <c r="D8249" t="s">
        <v>9455</v>
      </c>
      <c r="E8249" s="117">
        <v>43031</v>
      </c>
      <c r="F8249" s="118">
        <v>0.56379629629629624</v>
      </c>
      <c r="G8249" t="s">
        <v>9457</v>
      </c>
      <c r="H8249">
        <v>843</v>
      </c>
      <c r="I8249">
        <v>14</v>
      </c>
      <c r="J8249" t="s">
        <v>25428</v>
      </c>
      <c r="L8249">
        <v>286</v>
      </c>
    </row>
    <row r="8250" spans="1:12" x14ac:dyDescent="0.25">
      <c r="A8250" t="s">
        <v>9456</v>
      </c>
      <c r="B8250" t="s">
        <v>9453</v>
      </c>
      <c r="C8250" t="s">
        <v>9454</v>
      </c>
      <c r="D8250" t="s">
        <v>9455</v>
      </c>
      <c r="E8250" s="117">
        <v>43031</v>
      </c>
      <c r="F8250" s="118">
        <v>0.56379629629629624</v>
      </c>
      <c r="G8250" t="s">
        <v>9457</v>
      </c>
      <c r="H8250">
        <v>843</v>
      </c>
      <c r="I8250">
        <v>15</v>
      </c>
      <c r="J8250" t="s">
        <v>25428</v>
      </c>
      <c r="L8250" t="s">
        <v>25413</v>
      </c>
    </row>
    <row r="8251" spans="1:12" x14ac:dyDescent="0.25">
      <c r="A8251" t="s">
        <v>9456</v>
      </c>
      <c r="B8251" t="s">
        <v>9453</v>
      </c>
      <c r="C8251" t="s">
        <v>9454</v>
      </c>
      <c r="D8251" t="s">
        <v>9455</v>
      </c>
      <c r="E8251" s="117">
        <v>43031</v>
      </c>
      <c r="F8251" s="118">
        <v>0.56379629629629624</v>
      </c>
      <c r="G8251" t="s">
        <v>9457</v>
      </c>
      <c r="H8251">
        <v>843</v>
      </c>
      <c r="I8251">
        <v>19</v>
      </c>
      <c r="J8251" t="s">
        <v>25428</v>
      </c>
      <c r="L8251" t="s">
        <v>25450</v>
      </c>
    </row>
    <row r="8252" spans="1:12" x14ac:dyDescent="0.25">
      <c r="A8252" t="s">
        <v>9456</v>
      </c>
      <c r="B8252" t="s">
        <v>9453</v>
      </c>
      <c r="C8252" t="s">
        <v>9454</v>
      </c>
      <c r="D8252" t="s">
        <v>9455</v>
      </c>
      <c r="E8252" s="117">
        <v>43031</v>
      </c>
      <c r="F8252" s="118">
        <v>0.56379629629629624</v>
      </c>
      <c r="G8252" t="s">
        <v>9457</v>
      </c>
      <c r="H8252">
        <v>843</v>
      </c>
      <c r="I8252">
        <v>20</v>
      </c>
      <c r="J8252" t="s">
        <v>25428</v>
      </c>
      <c r="L8252" t="s">
        <v>43</v>
      </c>
    </row>
    <row r="8253" spans="1:12" x14ac:dyDescent="0.25">
      <c r="A8253" t="s">
        <v>9456</v>
      </c>
      <c r="B8253" t="s">
        <v>9453</v>
      </c>
      <c r="C8253" t="s">
        <v>9454</v>
      </c>
      <c r="D8253" t="s">
        <v>9455</v>
      </c>
      <c r="E8253" s="117">
        <v>43031</v>
      </c>
      <c r="F8253" s="118">
        <v>0.56379629629629624</v>
      </c>
      <c r="G8253" t="s">
        <v>9457</v>
      </c>
      <c r="H8253">
        <v>843</v>
      </c>
      <c r="I8253">
        <v>22</v>
      </c>
      <c r="J8253" t="s">
        <v>25428</v>
      </c>
      <c r="L8253" t="s">
        <v>25451</v>
      </c>
    </row>
    <row r="8254" spans="1:12" x14ac:dyDescent="0.25">
      <c r="A8254" t="s">
        <v>9456</v>
      </c>
      <c r="B8254" t="s">
        <v>9453</v>
      </c>
      <c r="C8254" t="s">
        <v>9454</v>
      </c>
      <c r="D8254" t="s">
        <v>9455</v>
      </c>
      <c r="E8254" s="117">
        <v>43031</v>
      </c>
      <c r="F8254" s="118">
        <v>0.56381944444444443</v>
      </c>
      <c r="G8254" t="s">
        <v>9457</v>
      </c>
      <c r="H8254">
        <v>844</v>
      </c>
      <c r="I8254">
        <v>2</v>
      </c>
      <c r="J8254" t="s">
        <v>25428</v>
      </c>
      <c r="L8254" t="s">
        <v>5</v>
      </c>
    </row>
    <row r="8255" spans="1:12" x14ac:dyDescent="0.25">
      <c r="A8255" t="s">
        <v>9456</v>
      </c>
      <c r="B8255" t="s">
        <v>9453</v>
      </c>
      <c r="C8255" t="s">
        <v>9454</v>
      </c>
      <c r="D8255" t="s">
        <v>9455</v>
      </c>
      <c r="E8255" s="117">
        <v>43031</v>
      </c>
      <c r="F8255" s="118">
        <v>0.56384259259259262</v>
      </c>
      <c r="G8255" t="s">
        <v>9457</v>
      </c>
      <c r="H8255">
        <v>844</v>
      </c>
      <c r="I8255">
        <v>5</v>
      </c>
      <c r="J8255" t="s">
        <v>25428</v>
      </c>
      <c r="L8255" t="s">
        <v>177</v>
      </c>
    </row>
    <row r="8256" spans="1:12" x14ac:dyDescent="0.25">
      <c r="A8256" t="s">
        <v>9456</v>
      </c>
      <c r="B8256" t="s">
        <v>9453</v>
      </c>
      <c r="C8256" t="s">
        <v>9454</v>
      </c>
      <c r="D8256" t="s">
        <v>9455</v>
      </c>
      <c r="E8256" s="117">
        <v>43031</v>
      </c>
      <c r="F8256" s="118">
        <v>0.56384259259259262</v>
      </c>
      <c r="G8256" t="s">
        <v>9457</v>
      </c>
      <c r="H8256">
        <v>844</v>
      </c>
      <c r="I8256">
        <v>7</v>
      </c>
      <c r="J8256" t="s">
        <v>25428</v>
      </c>
      <c r="L8256">
        <v>148</v>
      </c>
    </row>
    <row r="8257" spans="1:12" x14ac:dyDescent="0.25">
      <c r="A8257" t="s">
        <v>9456</v>
      </c>
      <c r="B8257" t="s">
        <v>9453</v>
      </c>
      <c r="C8257" t="s">
        <v>9454</v>
      </c>
      <c r="D8257" t="s">
        <v>9455</v>
      </c>
      <c r="E8257" s="117">
        <v>43031</v>
      </c>
      <c r="F8257" s="118">
        <v>0.56384259259259262</v>
      </c>
      <c r="G8257" t="s">
        <v>9457</v>
      </c>
      <c r="H8257">
        <v>844</v>
      </c>
      <c r="I8257">
        <v>8</v>
      </c>
      <c r="J8257" t="s">
        <v>25428</v>
      </c>
      <c r="K8257">
        <v>0</v>
      </c>
      <c r="L8257">
        <v>100000</v>
      </c>
    </row>
    <row r="8258" spans="1:12" x14ac:dyDescent="0.25">
      <c r="A8258" t="s">
        <v>9456</v>
      </c>
      <c r="B8258" t="s">
        <v>9453</v>
      </c>
      <c r="C8258" t="s">
        <v>9454</v>
      </c>
      <c r="D8258" t="s">
        <v>9455</v>
      </c>
      <c r="E8258" s="117">
        <v>43031</v>
      </c>
      <c r="F8258" s="118">
        <v>0.56384259259259262</v>
      </c>
      <c r="G8258" t="s">
        <v>9457</v>
      </c>
      <c r="H8258">
        <v>844</v>
      </c>
      <c r="I8258">
        <v>12</v>
      </c>
      <c r="J8258" t="s">
        <v>25428</v>
      </c>
      <c r="L8258">
        <v>-11.7502444823525</v>
      </c>
    </row>
    <row r="8259" spans="1:12" x14ac:dyDescent="0.25">
      <c r="A8259" t="s">
        <v>9456</v>
      </c>
      <c r="B8259" t="s">
        <v>9453</v>
      </c>
      <c r="C8259" t="s">
        <v>9454</v>
      </c>
      <c r="D8259" t="s">
        <v>9455</v>
      </c>
      <c r="E8259" s="117">
        <v>43031</v>
      </c>
      <c r="F8259" s="118">
        <v>0.56384259259259262</v>
      </c>
      <c r="G8259" t="s">
        <v>9457</v>
      </c>
      <c r="H8259">
        <v>844</v>
      </c>
      <c r="I8259">
        <v>13</v>
      </c>
      <c r="J8259" t="s">
        <v>25428</v>
      </c>
      <c r="L8259">
        <v>-62.237104938813303</v>
      </c>
    </row>
    <row r="8260" spans="1:12" x14ac:dyDescent="0.25">
      <c r="A8260" t="s">
        <v>9456</v>
      </c>
      <c r="B8260" t="s">
        <v>9453</v>
      </c>
      <c r="C8260" t="s">
        <v>9454</v>
      </c>
      <c r="D8260" t="s">
        <v>9455</v>
      </c>
      <c r="E8260" s="117">
        <v>43031</v>
      </c>
      <c r="F8260" s="118">
        <v>0.56384259259259262</v>
      </c>
      <c r="G8260" t="s">
        <v>9457</v>
      </c>
      <c r="H8260">
        <v>844</v>
      </c>
      <c r="I8260">
        <v>14</v>
      </c>
      <c r="J8260" t="s">
        <v>25428</v>
      </c>
      <c r="L8260">
        <v>299</v>
      </c>
    </row>
    <row r="8261" spans="1:12" x14ac:dyDescent="0.25">
      <c r="A8261" t="s">
        <v>9456</v>
      </c>
      <c r="B8261" t="s">
        <v>9453</v>
      </c>
      <c r="C8261" t="s">
        <v>9454</v>
      </c>
      <c r="D8261" t="s">
        <v>9455</v>
      </c>
      <c r="E8261" s="117">
        <v>43031</v>
      </c>
      <c r="F8261" s="118">
        <v>0.56384259259259262</v>
      </c>
      <c r="G8261" t="s">
        <v>9457</v>
      </c>
      <c r="H8261">
        <v>844</v>
      </c>
      <c r="I8261">
        <v>15</v>
      </c>
      <c r="J8261" t="s">
        <v>25428</v>
      </c>
      <c r="L8261" t="s">
        <v>25413</v>
      </c>
    </row>
    <row r="8262" spans="1:12" x14ac:dyDescent="0.25">
      <c r="A8262" t="s">
        <v>9456</v>
      </c>
      <c r="B8262" t="s">
        <v>9453</v>
      </c>
      <c r="C8262" t="s">
        <v>9454</v>
      </c>
      <c r="D8262" t="s">
        <v>9455</v>
      </c>
      <c r="E8262" s="117">
        <v>43031</v>
      </c>
      <c r="F8262" s="118">
        <v>0.56385416666666666</v>
      </c>
      <c r="G8262" t="s">
        <v>9457</v>
      </c>
      <c r="H8262">
        <v>844</v>
      </c>
      <c r="I8262">
        <v>19</v>
      </c>
      <c r="J8262" t="s">
        <v>25428</v>
      </c>
      <c r="L8262" t="s">
        <v>25453</v>
      </c>
    </row>
    <row r="8263" spans="1:12" x14ac:dyDescent="0.25">
      <c r="A8263" t="s">
        <v>9456</v>
      </c>
      <c r="B8263" t="s">
        <v>9453</v>
      </c>
      <c r="C8263" t="s">
        <v>9454</v>
      </c>
      <c r="D8263" t="s">
        <v>9455</v>
      </c>
      <c r="E8263" s="117">
        <v>43031</v>
      </c>
      <c r="F8263" s="118">
        <v>0.56385416666666666</v>
      </c>
      <c r="G8263" t="s">
        <v>9457</v>
      </c>
      <c r="H8263">
        <v>844</v>
      </c>
      <c r="I8263">
        <v>20</v>
      </c>
      <c r="J8263" t="s">
        <v>25428</v>
      </c>
      <c r="L8263" t="s">
        <v>42</v>
      </c>
    </row>
    <row r="8264" spans="1:12" x14ac:dyDescent="0.25">
      <c r="A8264" t="s">
        <v>9456</v>
      </c>
      <c r="B8264" t="s">
        <v>9453</v>
      </c>
      <c r="C8264" t="s">
        <v>9454</v>
      </c>
      <c r="D8264" t="s">
        <v>9455</v>
      </c>
      <c r="E8264" s="117">
        <v>43031</v>
      </c>
      <c r="F8264" s="118">
        <v>0.56385416666666666</v>
      </c>
      <c r="G8264" t="s">
        <v>9457</v>
      </c>
      <c r="H8264">
        <v>844</v>
      </c>
      <c r="I8264">
        <v>22</v>
      </c>
      <c r="J8264" t="s">
        <v>25428</v>
      </c>
      <c r="L8264" t="s">
        <v>25454</v>
      </c>
    </row>
    <row r="8265" spans="1:12" x14ac:dyDescent="0.25">
      <c r="A8265" t="s">
        <v>9456</v>
      </c>
      <c r="B8265" t="s">
        <v>9453</v>
      </c>
      <c r="C8265" t="s">
        <v>9454</v>
      </c>
      <c r="D8265" t="s">
        <v>9455</v>
      </c>
      <c r="E8265" s="117">
        <v>43031</v>
      </c>
      <c r="F8265" s="118">
        <v>0.56387731481481485</v>
      </c>
      <c r="G8265" t="s">
        <v>9457</v>
      </c>
      <c r="H8265">
        <v>845</v>
      </c>
      <c r="I8265">
        <v>2</v>
      </c>
      <c r="J8265" t="s">
        <v>25428</v>
      </c>
      <c r="L8265" t="s">
        <v>5</v>
      </c>
    </row>
    <row r="8266" spans="1:12" x14ac:dyDescent="0.25">
      <c r="A8266" t="s">
        <v>9456</v>
      </c>
      <c r="B8266" t="s">
        <v>9453</v>
      </c>
      <c r="C8266" t="s">
        <v>9454</v>
      </c>
      <c r="D8266" t="s">
        <v>9455</v>
      </c>
      <c r="E8266" s="117">
        <v>43031</v>
      </c>
      <c r="F8266" s="118">
        <v>0.56388888888888888</v>
      </c>
      <c r="G8266" t="s">
        <v>9457</v>
      </c>
      <c r="H8266">
        <v>845</v>
      </c>
      <c r="I8266">
        <v>5</v>
      </c>
      <c r="J8266" t="s">
        <v>25428</v>
      </c>
      <c r="L8266" t="s">
        <v>177</v>
      </c>
    </row>
    <row r="8267" spans="1:12" x14ac:dyDescent="0.25">
      <c r="A8267" t="s">
        <v>9456</v>
      </c>
      <c r="B8267" t="s">
        <v>9453</v>
      </c>
      <c r="C8267" t="s">
        <v>9454</v>
      </c>
      <c r="D8267" t="s">
        <v>9455</v>
      </c>
      <c r="E8267" s="117">
        <v>43031</v>
      </c>
      <c r="F8267" s="118">
        <v>0.56388888888888888</v>
      </c>
      <c r="G8267" t="s">
        <v>9457</v>
      </c>
      <c r="H8267">
        <v>845</v>
      </c>
      <c r="I8267">
        <v>7</v>
      </c>
      <c r="J8267" t="s">
        <v>25428</v>
      </c>
      <c r="L8267">
        <v>149</v>
      </c>
    </row>
    <row r="8268" spans="1:12" x14ac:dyDescent="0.25">
      <c r="A8268" t="s">
        <v>9456</v>
      </c>
      <c r="B8268" t="s">
        <v>9453</v>
      </c>
      <c r="C8268" t="s">
        <v>9454</v>
      </c>
      <c r="D8268" t="s">
        <v>9455</v>
      </c>
      <c r="E8268" s="117">
        <v>43031</v>
      </c>
      <c r="F8268" s="118">
        <v>0.56388888888888888</v>
      </c>
      <c r="G8268" t="s">
        <v>9457</v>
      </c>
      <c r="H8268">
        <v>845</v>
      </c>
      <c r="I8268">
        <v>8</v>
      </c>
      <c r="J8268" t="s">
        <v>25428</v>
      </c>
      <c r="K8268">
        <v>0</v>
      </c>
      <c r="L8268">
        <v>100000</v>
      </c>
    </row>
    <row r="8269" spans="1:12" x14ac:dyDescent="0.25">
      <c r="A8269" t="s">
        <v>9456</v>
      </c>
      <c r="B8269" t="s">
        <v>9453</v>
      </c>
      <c r="C8269" t="s">
        <v>9454</v>
      </c>
      <c r="D8269" t="s">
        <v>9455</v>
      </c>
      <c r="E8269" s="117">
        <v>43031</v>
      </c>
      <c r="F8269" s="118">
        <v>0.56390046296296303</v>
      </c>
      <c r="G8269" t="s">
        <v>9457</v>
      </c>
      <c r="H8269">
        <v>845</v>
      </c>
      <c r="I8269">
        <v>12</v>
      </c>
      <c r="J8269" t="s">
        <v>25428</v>
      </c>
      <c r="L8269">
        <v>-11.748617697790401</v>
      </c>
    </row>
    <row r="8270" spans="1:12" x14ac:dyDescent="0.25">
      <c r="A8270" t="s">
        <v>9456</v>
      </c>
      <c r="B8270" t="s">
        <v>9453</v>
      </c>
      <c r="C8270" t="s">
        <v>9454</v>
      </c>
      <c r="D8270" t="s">
        <v>9455</v>
      </c>
      <c r="E8270" s="117">
        <v>43031</v>
      </c>
      <c r="F8270" s="118">
        <v>0.56390046296296303</v>
      </c>
      <c r="G8270" t="s">
        <v>9457</v>
      </c>
      <c r="H8270">
        <v>845</v>
      </c>
      <c r="I8270">
        <v>13</v>
      </c>
      <c r="J8270" t="s">
        <v>25428</v>
      </c>
      <c r="L8270">
        <v>-62.234071822738599</v>
      </c>
    </row>
    <row r="8271" spans="1:12" x14ac:dyDescent="0.25">
      <c r="A8271" t="s">
        <v>9456</v>
      </c>
      <c r="B8271" t="s">
        <v>9453</v>
      </c>
      <c r="C8271" t="s">
        <v>9454</v>
      </c>
      <c r="D8271" t="s">
        <v>9455</v>
      </c>
      <c r="E8271" s="117">
        <v>43031</v>
      </c>
      <c r="F8271" s="118">
        <v>0.56390046296296303</v>
      </c>
      <c r="G8271" t="s">
        <v>9457</v>
      </c>
      <c r="H8271">
        <v>845</v>
      </c>
      <c r="I8271">
        <v>14</v>
      </c>
      <c r="J8271" t="s">
        <v>25428</v>
      </c>
      <c r="L8271">
        <v>315</v>
      </c>
    </row>
    <row r="8272" spans="1:12" x14ac:dyDescent="0.25">
      <c r="A8272" t="s">
        <v>9456</v>
      </c>
      <c r="B8272" t="s">
        <v>9453</v>
      </c>
      <c r="C8272" t="s">
        <v>9454</v>
      </c>
      <c r="D8272" t="s">
        <v>9455</v>
      </c>
      <c r="E8272" s="117">
        <v>43031</v>
      </c>
      <c r="F8272" s="118">
        <v>0.56390046296296303</v>
      </c>
      <c r="G8272" t="s">
        <v>9457</v>
      </c>
      <c r="H8272">
        <v>845</v>
      </c>
      <c r="I8272">
        <v>15</v>
      </c>
      <c r="J8272" t="s">
        <v>25428</v>
      </c>
      <c r="L8272" t="s">
        <v>25413</v>
      </c>
    </row>
    <row r="8273" spans="1:12" x14ac:dyDescent="0.25">
      <c r="A8273" t="s">
        <v>9456</v>
      </c>
      <c r="B8273" t="s">
        <v>9453</v>
      </c>
      <c r="C8273" t="s">
        <v>9454</v>
      </c>
      <c r="D8273" t="s">
        <v>9455</v>
      </c>
      <c r="E8273" s="117">
        <v>43031</v>
      </c>
      <c r="F8273" s="118">
        <v>0.56390046296296303</v>
      </c>
      <c r="G8273" t="s">
        <v>9457</v>
      </c>
      <c r="H8273">
        <v>845</v>
      </c>
      <c r="I8273">
        <v>19</v>
      </c>
      <c r="J8273" t="s">
        <v>25428</v>
      </c>
      <c r="L8273" t="s">
        <v>25456</v>
      </c>
    </row>
    <row r="8274" spans="1:12" x14ac:dyDescent="0.25">
      <c r="A8274" t="s">
        <v>9456</v>
      </c>
      <c r="B8274" t="s">
        <v>9453</v>
      </c>
      <c r="C8274" t="s">
        <v>9454</v>
      </c>
      <c r="D8274" t="s">
        <v>9455</v>
      </c>
      <c r="E8274" s="117">
        <v>43031</v>
      </c>
      <c r="F8274" s="118">
        <v>0.56390046296296303</v>
      </c>
      <c r="G8274" t="s">
        <v>9457</v>
      </c>
      <c r="H8274">
        <v>845</v>
      </c>
      <c r="I8274">
        <v>20</v>
      </c>
      <c r="J8274" t="s">
        <v>25428</v>
      </c>
      <c r="L8274" t="s">
        <v>42</v>
      </c>
    </row>
    <row r="8275" spans="1:12" x14ac:dyDescent="0.25">
      <c r="A8275" t="s">
        <v>9456</v>
      </c>
      <c r="B8275" t="s">
        <v>9453</v>
      </c>
      <c r="C8275" t="s">
        <v>9454</v>
      </c>
      <c r="D8275" t="s">
        <v>9455</v>
      </c>
      <c r="E8275" s="117">
        <v>43031</v>
      </c>
      <c r="F8275" s="118">
        <v>0.56390046296296303</v>
      </c>
      <c r="G8275" t="s">
        <v>9457</v>
      </c>
      <c r="H8275">
        <v>845</v>
      </c>
      <c r="I8275">
        <v>22</v>
      </c>
      <c r="J8275" t="s">
        <v>25428</v>
      </c>
      <c r="L8275" t="s">
        <v>25457</v>
      </c>
    </row>
    <row r="8276" spans="1:12" x14ac:dyDescent="0.25">
      <c r="A8276" t="s">
        <v>9456</v>
      </c>
      <c r="B8276" t="s">
        <v>9453</v>
      </c>
      <c r="C8276" t="s">
        <v>9454</v>
      </c>
      <c r="D8276" t="s">
        <v>9455</v>
      </c>
      <c r="E8276" s="117">
        <v>43031</v>
      </c>
      <c r="F8276" s="118">
        <v>0.56392361111111111</v>
      </c>
      <c r="G8276" t="s">
        <v>9457</v>
      </c>
      <c r="H8276">
        <v>846</v>
      </c>
      <c r="I8276">
        <v>2</v>
      </c>
      <c r="J8276" t="s">
        <v>25428</v>
      </c>
      <c r="L8276" t="s">
        <v>5</v>
      </c>
    </row>
    <row r="8277" spans="1:12" x14ac:dyDescent="0.25">
      <c r="A8277" t="s">
        <v>9456</v>
      </c>
      <c r="B8277" t="s">
        <v>9453</v>
      </c>
      <c r="C8277" t="s">
        <v>9454</v>
      </c>
      <c r="D8277" t="s">
        <v>9455</v>
      </c>
      <c r="E8277" s="117">
        <v>43031</v>
      </c>
      <c r="F8277" s="118">
        <v>0.56393518518518515</v>
      </c>
      <c r="G8277" t="s">
        <v>9457</v>
      </c>
      <c r="H8277">
        <v>846</v>
      </c>
      <c r="I8277">
        <v>5</v>
      </c>
      <c r="J8277" t="s">
        <v>25428</v>
      </c>
      <c r="L8277" t="s">
        <v>177</v>
      </c>
    </row>
    <row r="8278" spans="1:12" x14ac:dyDescent="0.25">
      <c r="A8278" t="s">
        <v>9456</v>
      </c>
      <c r="B8278" t="s">
        <v>9453</v>
      </c>
      <c r="C8278" t="s">
        <v>9454</v>
      </c>
      <c r="D8278" t="s">
        <v>9455</v>
      </c>
      <c r="E8278" s="117">
        <v>43031</v>
      </c>
      <c r="F8278" s="118">
        <v>0.56394675925925919</v>
      </c>
      <c r="G8278" t="s">
        <v>9457</v>
      </c>
      <c r="H8278">
        <v>846</v>
      </c>
      <c r="I8278">
        <v>7</v>
      </c>
      <c r="J8278" t="s">
        <v>25428</v>
      </c>
      <c r="L8278">
        <v>150</v>
      </c>
    </row>
    <row r="8279" spans="1:12" x14ac:dyDescent="0.25">
      <c r="A8279" t="s">
        <v>9456</v>
      </c>
      <c r="B8279" t="s">
        <v>9453</v>
      </c>
      <c r="C8279" t="s">
        <v>9454</v>
      </c>
      <c r="D8279" t="s">
        <v>9455</v>
      </c>
      <c r="E8279" s="117">
        <v>43031</v>
      </c>
      <c r="F8279" s="118">
        <v>0.56394675925925919</v>
      </c>
      <c r="G8279" t="s">
        <v>9457</v>
      </c>
      <c r="H8279">
        <v>846</v>
      </c>
      <c r="I8279">
        <v>8</v>
      </c>
      <c r="J8279" t="s">
        <v>25428</v>
      </c>
      <c r="K8279">
        <v>0</v>
      </c>
      <c r="L8279">
        <v>100000</v>
      </c>
    </row>
    <row r="8280" spans="1:12" x14ac:dyDescent="0.25">
      <c r="A8280" t="s">
        <v>9456</v>
      </c>
      <c r="B8280" t="s">
        <v>9453</v>
      </c>
      <c r="C8280" t="s">
        <v>9454</v>
      </c>
      <c r="D8280" t="s">
        <v>9455</v>
      </c>
      <c r="E8280" s="117">
        <v>43031</v>
      </c>
      <c r="F8280" s="118">
        <v>0.56394675925925919</v>
      </c>
      <c r="G8280" t="s">
        <v>9457</v>
      </c>
      <c r="H8280">
        <v>846</v>
      </c>
      <c r="I8280">
        <v>12</v>
      </c>
      <c r="J8280" t="s">
        <v>25428</v>
      </c>
      <c r="L8280">
        <v>-11.745000578719599</v>
      </c>
    </row>
    <row r="8281" spans="1:12" x14ac:dyDescent="0.25">
      <c r="A8281" t="s">
        <v>9456</v>
      </c>
      <c r="B8281" t="s">
        <v>9453</v>
      </c>
      <c r="C8281" t="s">
        <v>9454</v>
      </c>
      <c r="D8281" t="s">
        <v>9455</v>
      </c>
      <c r="E8281" s="117">
        <v>43031</v>
      </c>
      <c r="F8281" s="118">
        <v>0.56394675925925919</v>
      </c>
      <c r="G8281" t="s">
        <v>9457</v>
      </c>
      <c r="H8281">
        <v>846</v>
      </c>
      <c r="I8281">
        <v>13</v>
      </c>
      <c r="J8281" t="s">
        <v>25428</v>
      </c>
      <c r="L8281">
        <v>-62.234072636586603</v>
      </c>
    </row>
    <row r="8282" spans="1:12" x14ac:dyDescent="0.25">
      <c r="A8282" t="s">
        <v>9456</v>
      </c>
      <c r="B8282" t="s">
        <v>9453</v>
      </c>
      <c r="C8282" t="s">
        <v>9454</v>
      </c>
      <c r="D8282" t="s">
        <v>9455</v>
      </c>
      <c r="E8282" s="117">
        <v>43031</v>
      </c>
      <c r="F8282" s="118">
        <v>0.56394675925925919</v>
      </c>
      <c r="G8282" t="s">
        <v>9457</v>
      </c>
      <c r="H8282">
        <v>846</v>
      </c>
      <c r="I8282">
        <v>14</v>
      </c>
      <c r="J8282" t="s">
        <v>25428</v>
      </c>
      <c r="L8282">
        <v>287</v>
      </c>
    </row>
    <row r="8283" spans="1:12" x14ac:dyDescent="0.25">
      <c r="A8283" t="s">
        <v>9456</v>
      </c>
      <c r="B8283" t="s">
        <v>9453</v>
      </c>
      <c r="C8283" t="s">
        <v>9454</v>
      </c>
      <c r="D8283" t="s">
        <v>9455</v>
      </c>
      <c r="E8283" s="117">
        <v>43031</v>
      </c>
      <c r="F8283" s="118">
        <v>0.56394675925925919</v>
      </c>
      <c r="G8283" t="s">
        <v>9457</v>
      </c>
      <c r="H8283">
        <v>846</v>
      </c>
      <c r="I8283">
        <v>15</v>
      </c>
      <c r="J8283" t="s">
        <v>25428</v>
      </c>
      <c r="L8283" t="s">
        <v>25413</v>
      </c>
    </row>
    <row r="8284" spans="1:12" x14ac:dyDescent="0.25">
      <c r="A8284" t="s">
        <v>9456</v>
      </c>
      <c r="B8284" t="s">
        <v>9453</v>
      </c>
      <c r="C8284" t="s">
        <v>9454</v>
      </c>
      <c r="D8284" t="s">
        <v>9455</v>
      </c>
      <c r="E8284" s="117">
        <v>43031</v>
      </c>
      <c r="F8284" s="118">
        <v>0.56395833333333334</v>
      </c>
      <c r="G8284" t="s">
        <v>9457</v>
      </c>
      <c r="H8284">
        <v>846</v>
      </c>
      <c r="I8284">
        <v>19</v>
      </c>
      <c r="J8284" t="s">
        <v>25428</v>
      </c>
      <c r="L8284" t="s">
        <v>25459</v>
      </c>
    </row>
    <row r="8285" spans="1:12" x14ac:dyDescent="0.25">
      <c r="A8285" t="s">
        <v>9456</v>
      </c>
      <c r="B8285" t="s">
        <v>9453</v>
      </c>
      <c r="C8285" t="s">
        <v>9454</v>
      </c>
      <c r="D8285" t="s">
        <v>9455</v>
      </c>
      <c r="E8285" s="117">
        <v>43031</v>
      </c>
      <c r="F8285" s="118">
        <v>0.56395833333333334</v>
      </c>
      <c r="G8285" t="s">
        <v>9457</v>
      </c>
      <c r="H8285">
        <v>846</v>
      </c>
      <c r="I8285">
        <v>20</v>
      </c>
      <c r="J8285" t="s">
        <v>25428</v>
      </c>
      <c r="L8285" t="s">
        <v>42</v>
      </c>
    </row>
    <row r="8286" spans="1:12" x14ac:dyDescent="0.25">
      <c r="A8286" t="s">
        <v>9456</v>
      </c>
      <c r="B8286" t="s">
        <v>9453</v>
      </c>
      <c r="C8286" t="s">
        <v>9454</v>
      </c>
      <c r="D8286" t="s">
        <v>9455</v>
      </c>
      <c r="E8286" s="117">
        <v>43031</v>
      </c>
      <c r="F8286" s="118">
        <v>0.56395833333333334</v>
      </c>
      <c r="G8286" t="s">
        <v>9457</v>
      </c>
      <c r="H8286">
        <v>846</v>
      </c>
      <c r="I8286">
        <v>22</v>
      </c>
      <c r="J8286" t="s">
        <v>25428</v>
      </c>
      <c r="L8286" t="s">
        <v>25460</v>
      </c>
    </row>
    <row r="8287" spans="1:12" x14ac:dyDescent="0.25">
      <c r="A8287" t="s">
        <v>9456</v>
      </c>
      <c r="B8287" t="s">
        <v>9453</v>
      </c>
      <c r="C8287" t="s">
        <v>9454</v>
      </c>
      <c r="D8287" t="s">
        <v>9455</v>
      </c>
      <c r="E8287" s="117">
        <v>43031</v>
      </c>
      <c r="F8287" s="118">
        <v>0.56398148148148153</v>
      </c>
      <c r="G8287" t="s">
        <v>9457</v>
      </c>
      <c r="H8287">
        <v>847</v>
      </c>
      <c r="I8287">
        <v>2</v>
      </c>
      <c r="J8287" t="s">
        <v>25428</v>
      </c>
      <c r="L8287" t="s">
        <v>5</v>
      </c>
    </row>
    <row r="8288" spans="1:12" x14ac:dyDescent="0.25">
      <c r="A8288" t="s">
        <v>9456</v>
      </c>
      <c r="B8288" t="s">
        <v>9453</v>
      </c>
      <c r="C8288" t="s">
        <v>9454</v>
      </c>
      <c r="D8288" t="s">
        <v>9455</v>
      </c>
      <c r="E8288" s="117">
        <v>43031</v>
      </c>
      <c r="F8288" s="118">
        <v>0.56399305555555557</v>
      </c>
      <c r="G8288" t="s">
        <v>9457</v>
      </c>
      <c r="H8288">
        <v>847</v>
      </c>
      <c r="I8288">
        <v>5</v>
      </c>
      <c r="J8288" t="s">
        <v>25428</v>
      </c>
      <c r="L8288" t="s">
        <v>177</v>
      </c>
    </row>
    <row r="8289" spans="1:12" x14ac:dyDescent="0.25">
      <c r="A8289" t="s">
        <v>9456</v>
      </c>
      <c r="B8289" t="s">
        <v>9453</v>
      </c>
      <c r="C8289" t="s">
        <v>9454</v>
      </c>
      <c r="D8289" t="s">
        <v>9455</v>
      </c>
      <c r="E8289" s="117">
        <v>43031</v>
      </c>
      <c r="F8289" s="118">
        <v>0.56399305555555557</v>
      </c>
      <c r="G8289" t="s">
        <v>9457</v>
      </c>
      <c r="H8289">
        <v>847</v>
      </c>
      <c r="I8289">
        <v>7</v>
      </c>
      <c r="J8289" t="s">
        <v>25428</v>
      </c>
      <c r="L8289">
        <v>151</v>
      </c>
    </row>
    <row r="8290" spans="1:12" x14ac:dyDescent="0.25">
      <c r="A8290" t="s">
        <v>9456</v>
      </c>
      <c r="B8290" t="s">
        <v>9453</v>
      </c>
      <c r="C8290" t="s">
        <v>9454</v>
      </c>
      <c r="D8290" t="s">
        <v>9455</v>
      </c>
      <c r="E8290" s="117">
        <v>43031</v>
      </c>
      <c r="F8290" s="118">
        <v>0.56399305555555557</v>
      </c>
      <c r="G8290" t="s">
        <v>9457</v>
      </c>
      <c r="H8290">
        <v>847</v>
      </c>
      <c r="I8290">
        <v>8</v>
      </c>
      <c r="J8290" t="s">
        <v>25428</v>
      </c>
      <c r="K8290">
        <v>0</v>
      </c>
      <c r="L8290">
        <v>100000</v>
      </c>
    </row>
    <row r="8291" spans="1:12" x14ac:dyDescent="0.25">
      <c r="A8291" t="s">
        <v>9456</v>
      </c>
      <c r="B8291" t="s">
        <v>9453</v>
      </c>
      <c r="C8291" t="s">
        <v>9454</v>
      </c>
      <c r="D8291" t="s">
        <v>9455</v>
      </c>
      <c r="E8291" s="117">
        <v>43031</v>
      </c>
      <c r="F8291" s="118">
        <v>0.56399305555555557</v>
      </c>
      <c r="G8291" t="s">
        <v>9457</v>
      </c>
      <c r="H8291">
        <v>847</v>
      </c>
      <c r="I8291">
        <v>12</v>
      </c>
      <c r="J8291" t="s">
        <v>25428</v>
      </c>
      <c r="L8291">
        <v>-11.7421487011881</v>
      </c>
    </row>
    <row r="8292" spans="1:12" x14ac:dyDescent="0.25">
      <c r="A8292" t="s">
        <v>9456</v>
      </c>
      <c r="B8292" t="s">
        <v>9453</v>
      </c>
      <c r="C8292" t="s">
        <v>9454</v>
      </c>
      <c r="D8292" t="s">
        <v>9455</v>
      </c>
      <c r="E8292" s="117">
        <v>43031</v>
      </c>
      <c r="F8292" s="118">
        <v>0.56400462962962961</v>
      </c>
      <c r="G8292" t="s">
        <v>9457</v>
      </c>
      <c r="H8292">
        <v>847</v>
      </c>
      <c r="I8292">
        <v>13</v>
      </c>
      <c r="J8292" t="s">
        <v>25428</v>
      </c>
      <c r="L8292">
        <v>-62.236181999094001</v>
      </c>
    </row>
    <row r="8293" spans="1:12" x14ac:dyDescent="0.25">
      <c r="A8293" t="s">
        <v>9456</v>
      </c>
      <c r="B8293" t="s">
        <v>9453</v>
      </c>
      <c r="C8293" t="s">
        <v>9454</v>
      </c>
      <c r="D8293" t="s">
        <v>9455</v>
      </c>
      <c r="E8293" s="117">
        <v>43031</v>
      </c>
      <c r="F8293" s="118">
        <v>0.56400462962962961</v>
      </c>
      <c r="G8293" t="s">
        <v>9457</v>
      </c>
      <c r="H8293">
        <v>847</v>
      </c>
      <c r="I8293">
        <v>14</v>
      </c>
      <c r="J8293" t="s">
        <v>25428</v>
      </c>
      <c r="L8293">
        <v>285</v>
      </c>
    </row>
    <row r="8294" spans="1:12" x14ac:dyDescent="0.25">
      <c r="A8294" t="s">
        <v>9456</v>
      </c>
      <c r="B8294" t="s">
        <v>9453</v>
      </c>
      <c r="C8294" t="s">
        <v>9454</v>
      </c>
      <c r="D8294" t="s">
        <v>9455</v>
      </c>
      <c r="E8294" s="117">
        <v>43031</v>
      </c>
      <c r="F8294" s="118">
        <v>0.56400462962962961</v>
      </c>
      <c r="G8294" t="s">
        <v>9457</v>
      </c>
      <c r="H8294">
        <v>847</v>
      </c>
      <c r="I8294">
        <v>15</v>
      </c>
      <c r="J8294" t="s">
        <v>25428</v>
      </c>
      <c r="L8294" t="s">
        <v>25413</v>
      </c>
    </row>
    <row r="8295" spans="1:12" x14ac:dyDescent="0.25">
      <c r="A8295" t="s">
        <v>9456</v>
      </c>
      <c r="B8295" t="s">
        <v>9453</v>
      </c>
      <c r="C8295" t="s">
        <v>9454</v>
      </c>
      <c r="D8295" t="s">
        <v>9455</v>
      </c>
      <c r="E8295" s="117">
        <v>43031</v>
      </c>
      <c r="F8295" s="118">
        <v>0.56400462962962961</v>
      </c>
      <c r="G8295" t="s">
        <v>9457</v>
      </c>
      <c r="H8295">
        <v>847</v>
      </c>
      <c r="I8295">
        <v>19</v>
      </c>
      <c r="J8295" t="s">
        <v>25428</v>
      </c>
      <c r="L8295" t="s">
        <v>25462</v>
      </c>
    </row>
    <row r="8296" spans="1:12" x14ac:dyDescent="0.25">
      <c r="A8296" t="s">
        <v>9456</v>
      </c>
      <c r="B8296" t="s">
        <v>9453</v>
      </c>
      <c r="C8296" t="s">
        <v>9454</v>
      </c>
      <c r="D8296" t="s">
        <v>9455</v>
      </c>
      <c r="E8296" s="117">
        <v>43031</v>
      </c>
      <c r="F8296" s="118">
        <v>0.56400462962962961</v>
      </c>
      <c r="G8296" t="s">
        <v>9457</v>
      </c>
      <c r="H8296">
        <v>847</v>
      </c>
      <c r="I8296">
        <v>20</v>
      </c>
      <c r="J8296" t="s">
        <v>25428</v>
      </c>
      <c r="L8296" t="s">
        <v>27</v>
      </c>
    </row>
    <row r="8297" spans="1:12" x14ac:dyDescent="0.25">
      <c r="A8297" t="s">
        <v>9456</v>
      </c>
      <c r="B8297" t="s">
        <v>9453</v>
      </c>
      <c r="C8297" t="s">
        <v>9454</v>
      </c>
      <c r="D8297" t="s">
        <v>9455</v>
      </c>
      <c r="E8297" s="117">
        <v>43031</v>
      </c>
      <c r="F8297" s="118">
        <v>0.56400462962962961</v>
      </c>
      <c r="G8297" t="s">
        <v>9457</v>
      </c>
      <c r="H8297">
        <v>847</v>
      </c>
      <c r="I8297">
        <v>22</v>
      </c>
      <c r="J8297" t="s">
        <v>25428</v>
      </c>
      <c r="L8297" t="s">
        <v>25463</v>
      </c>
    </row>
    <row r="8298" spans="1:12" x14ac:dyDescent="0.25">
      <c r="A8298" t="s">
        <v>9456</v>
      </c>
      <c r="B8298" t="s">
        <v>9453</v>
      </c>
      <c r="C8298" t="s">
        <v>9454</v>
      </c>
      <c r="D8298" t="s">
        <v>9455</v>
      </c>
      <c r="E8298" s="117">
        <v>43031</v>
      </c>
      <c r="F8298" s="118">
        <v>0.56402777777777779</v>
      </c>
      <c r="G8298" t="s">
        <v>9457</v>
      </c>
      <c r="H8298">
        <v>848</v>
      </c>
      <c r="I8298">
        <v>2</v>
      </c>
      <c r="J8298" t="s">
        <v>25428</v>
      </c>
      <c r="L8298" t="s">
        <v>5</v>
      </c>
    </row>
    <row r="8299" spans="1:12" x14ac:dyDescent="0.25">
      <c r="A8299" t="s">
        <v>9456</v>
      </c>
      <c r="B8299" t="s">
        <v>9453</v>
      </c>
      <c r="C8299" t="s">
        <v>9454</v>
      </c>
      <c r="D8299" t="s">
        <v>9455</v>
      </c>
      <c r="E8299" s="117">
        <v>43031</v>
      </c>
      <c r="F8299" s="118">
        <v>0.56405092592592598</v>
      </c>
      <c r="G8299" t="s">
        <v>9457</v>
      </c>
      <c r="H8299">
        <v>848</v>
      </c>
      <c r="I8299">
        <v>5</v>
      </c>
      <c r="J8299" t="s">
        <v>25428</v>
      </c>
      <c r="L8299" t="s">
        <v>177</v>
      </c>
    </row>
    <row r="8300" spans="1:12" x14ac:dyDescent="0.25">
      <c r="A8300" t="s">
        <v>9456</v>
      </c>
      <c r="B8300" t="s">
        <v>9453</v>
      </c>
      <c r="C8300" t="s">
        <v>9454</v>
      </c>
      <c r="D8300" t="s">
        <v>9455</v>
      </c>
      <c r="E8300" s="117">
        <v>43031</v>
      </c>
      <c r="F8300" s="118">
        <v>0.56405092592592598</v>
      </c>
      <c r="G8300" t="s">
        <v>9457</v>
      </c>
      <c r="H8300">
        <v>848</v>
      </c>
      <c r="I8300">
        <v>7</v>
      </c>
      <c r="J8300" t="s">
        <v>25428</v>
      </c>
      <c r="L8300">
        <v>152</v>
      </c>
    </row>
    <row r="8301" spans="1:12" x14ac:dyDescent="0.25">
      <c r="A8301" t="s">
        <v>9456</v>
      </c>
      <c r="B8301" t="s">
        <v>9453</v>
      </c>
      <c r="C8301" t="s">
        <v>9454</v>
      </c>
      <c r="D8301" t="s">
        <v>9455</v>
      </c>
      <c r="E8301" s="117">
        <v>43031</v>
      </c>
      <c r="F8301" s="118">
        <v>0.56405092592592598</v>
      </c>
      <c r="G8301" t="s">
        <v>9457</v>
      </c>
      <c r="H8301">
        <v>848</v>
      </c>
      <c r="I8301">
        <v>8</v>
      </c>
      <c r="J8301" t="s">
        <v>25428</v>
      </c>
      <c r="K8301">
        <v>0</v>
      </c>
      <c r="L8301">
        <v>100000</v>
      </c>
    </row>
    <row r="8302" spans="1:12" x14ac:dyDescent="0.25">
      <c r="A8302" t="s">
        <v>9456</v>
      </c>
      <c r="B8302" t="s">
        <v>9453</v>
      </c>
      <c r="C8302" t="s">
        <v>9454</v>
      </c>
      <c r="D8302" t="s">
        <v>9455</v>
      </c>
      <c r="E8302" s="117">
        <v>43031</v>
      </c>
      <c r="F8302" s="118">
        <v>0.56405092592592598</v>
      </c>
      <c r="G8302" t="s">
        <v>9457</v>
      </c>
      <c r="H8302">
        <v>848</v>
      </c>
      <c r="I8302">
        <v>12</v>
      </c>
      <c r="J8302" t="s">
        <v>25428</v>
      </c>
      <c r="L8302">
        <v>-11.7564574180296</v>
      </c>
    </row>
    <row r="8303" spans="1:12" x14ac:dyDescent="0.25">
      <c r="A8303" t="s">
        <v>9456</v>
      </c>
      <c r="B8303" t="s">
        <v>9453</v>
      </c>
      <c r="C8303" t="s">
        <v>9454</v>
      </c>
      <c r="D8303" t="s">
        <v>9455</v>
      </c>
      <c r="E8303" s="117">
        <v>43031</v>
      </c>
      <c r="F8303" s="118">
        <v>0.56405092592592598</v>
      </c>
      <c r="G8303" t="s">
        <v>9457</v>
      </c>
      <c r="H8303">
        <v>848</v>
      </c>
      <c r="I8303">
        <v>13</v>
      </c>
      <c r="J8303" t="s">
        <v>25428</v>
      </c>
      <c r="L8303">
        <v>-62.223890926853301</v>
      </c>
    </row>
    <row r="8304" spans="1:12" x14ac:dyDescent="0.25">
      <c r="A8304" t="s">
        <v>9456</v>
      </c>
      <c r="B8304" t="s">
        <v>9453</v>
      </c>
      <c r="C8304" t="s">
        <v>9454</v>
      </c>
      <c r="D8304" t="s">
        <v>9455</v>
      </c>
      <c r="E8304" s="117">
        <v>43031</v>
      </c>
      <c r="F8304" s="118">
        <v>0.56405092592592598</v>
      </c>
      <c r="G8304" t="s">
        <v>9457</v>
      </c>
      <c r="H8304">
        <v>848</v>
      </c>
      <c r="I8304">
        <v>14</v>
      </c>
      <c r="J8304" t="s">
        <v>25428</v>
      </c>
      <c r="L8304">
        <v>272</v>
      </c>
    </row>
    <row r="8305" spans="1:12" x14ac:dyDescent="0.25">
      <c r="A8305" t="s">
        <v>9456</v>
      </c>
      <c r="B8305" t="s">
        <v>9453</v>
      </c>
      <c r="C8305" t="s">
        <v>9454</v>
      </c>
      <c r="D8305" t="s">
        <v>9455</v>
      </c>
      <c r="E8305" s="117">
        <v>43031</v>
      </c>
      <c r="F8305" s="118">
        <v>0.56405092592592598</v>
      </c>
      <c r="G8305" t="s">
        <v>9457</v>
      </c>
      <c r="H8305">
        <v>848</v>
      </c>
      <c r="I8305">
        <v>15</v>
      </c>
      <c r="J8305" t="s">
        <v>25428</v>
      </c>
      <c r="L8305" t="s">
        <v>25465</v>
      </c>
    </row>
    <row r="8306" spans="1:12" x14ac:dyDescent="0.25">
      <c r="A8306" t="s">
        <v>9456</v>
      </c>
      <c r="B8306" t="s">
        <v>9453</v>
      </c>
      <c r="C8306" t="s">
        <v>9454</v>
      </c>
      <c r="D8306" t="s">
        <v>9455</v>
      </c>
      <c r="E8306" s="117">
        <v>43031</v>
      </c>
      <c r="F8306" s="118">
        <v>0.56406250000000002</v>
      </c>
      <c r="G8306" t="s">
        <v>9457</v>
      </c>
      <c r="H8306">
        <v>848</v>
      </c>
      <c r="I8306">
        <v>19</v>
      </c>
      <c r="J8306" t="s">
        <v>25428</v>
      </c>
      <c r="L8306" t="s">
        <v>25466</v>
      </c>
    </row>
    <row r="8307" spans="1:12" x14ac:dyDescent="0.25">
      <c r="A8307" t="s">
        <v>9456</v>
      </c>
      <c r="B8307" t="s">
        <v>9453</v>
      </c>
      <c r="C8307" t="s">
        <v>9454</v>
      </c>
      <c r="D8307" t="s">
        <v>9455</v>
      </c>
      <c r="E8307" s="117">
        <v>43031</v>
      </c>
      <c r="F8307" s="118">
        <v>0.56406250000000002</v>
      </c>
      <c r="G8307" t="s">
        <v>9457</v>
      </c>
      <c r="H8307">
        <v>848</v>
      </c>
      <c r="I8307">
        <v>20</v>
      </c>
      <c r="J8307" t="s">
        <v>25428</v>
      </c>
      <c r="L8307" t="s">
        <v>558</v>
      </c>
    </row>
    <row r="8308" spans="1:12" x14ac:dyDescent="0.25">
      <c r="A8308" t="s">
        <v>9456</v>
      </c>
      <c r="B8308" t="s">
        <v>9453</v>
      </c>
      <c r="C8308" t="s">
        <v>9454</v>
      </c>
      <c r="D8308" t="s">
        <v>9455</v>
      </c>
      <c r="E8308" s="117">
        <v>43031</v>
      </c>
      <c r="F8308" s="118">
        <v>0.56406250000000002</v>
      </c>
      <c r="G8308" t="s">
        <v>9457</v>
      </c>
      <c r="H8308">
        <v>848</v>
      </c>
      <c r="I8308">
        <v>22</v>
      </c>
      <c r="J8308" t="s">
        <v>25428</v>
      </c>
      <c r="L8308" t="s">
        <v>25467</v>
      </c>
    </row>
    <row r="8309" spans="1:12" x14ac:dyDescent="0.25">
      <c r="A8309" t="s">
        <v>9456</v>
      </c>
      <c r="B8309" t="s">
        <v>9453</v>
      </c>
      <c r="C8309" t="s">
        <v>9454</v>
      </c>
      <c r="D8309" t="s">
        <v>9455</v>
      </c>
      <c r="E8309" s="117">
        <v>43031</v>
      </c>
      <c r="F8309" s="118">
        <v>0.5640856481481481</v>
      </c>
      <c r="G8309" t="s">
        <v>9457</v>
      </c>
      <c r="H8309">
        <v>849</v>
      </c>
      <c r="I8309">
        <v>2</v>
      </c>
      <c r="J8309" t="s">
        <v>25428</v>
      </c>
      <c r="L8309" t="s">
        <v>5</v>
      </c>
    </row>
    <row r="8310" spans="1:12" x14ac:dyDescent="0.25">
      <c r="A8310" t="s">
        <v>9456</v>
      </c>
      <c r="B8310" t="s">
        <v>9453</v>
      </c>
      <c r="C8310" t="s">
        <v>9454</v>
      </c>
      <c r="D8310" t="s">
        <v>9455</v>
      </c>
      <c r="E8310" s="117">
        <v>43031</v>
      </c>
      <c r="F8310" s="118">
        <v>0.56409722222222225</v>
      </c>
      <c r="G8310" t="s">
        <v>9457</v>
      </c>
      <c r="H8310">
        <v>849</v>
      </c>
      <c r="I8310">
        <v>5</v>
      </c>
      <c r="J8310" t="s">
        <v>25428</v>
      </c>
      <c r="L8310" t="s">
        <v>177</v>
      </c>
    </row>
    <row r="8311" spans="1:12" x14ac:dyDescent="0.25">
      <c r="A8311" t="s">
        <v>9456</v>
      </c>
      <c r="B8311" t="s">
        <v>9453</v>
      </c>
      <c r="C8311" t="s">
        <v>9454</v>
      </c>
      <c r="D8311" t="s">
        <v>9455</v>
      </c>
      <c r="E8311" s="117">
        <v>43031</v>
      </c>
      <c r="F8311" s="118">
        <v>0.56409722222222225</v>
      </c>
      <c r="G8311" t="s">
        <v>9457</v>
      </c>
      <c r="H8311">
        <v>849</v>
      </c>
      <c r="I8311">
        <v>7</v>
      </c>
      <c r="J8311" t="s">
        <v>25428</v>
      </c>
      <c r="L8311">
        <v>153</v>
      </c>
    </row>
    <row r="8312" spans="1:12" x14ac:dyDescent="0.25">
      <c r="A8312" t="s">
        <v>9456</v>
      </c>
      <c r="B8312" t="s">
        <v>9453</v>
      </c>
      <c r="C8312" t="s">
        <v>9454</v>
      </c>
      <c r="D8312" t="s">
        <v>9455</v>
      </c>
      <c r="E8312" s="117">
        <v>43031</v>
      </c>
      <c r="F8312" s="118">
        <v>0.56409722222222225</v>
      </c>
      <c r="G8312" t="s">
        <v>9457</v>
      </c>
      <c r="H8312">
        <v>849</v>
      </c>
      <c r="I8312">
        <v>8</v>
      </c>
      <c r="J8312" t="s">
        <v>25428</v>
      </c>
      <c r="K8312">
        <v>0</v>
      </c>
      <c r="L8312">
        <v>100000</v>
      </c>
    </row>
    <row r="8313" spans="1:12" x14ac:dyDescent="0.25">
      <c r="A8313" t="s">
        <v>9456</v>
      </c>
      <c r="B8313" t="s">
        <v>9453</v>
      </c>
      <c r="C8313" t="s">
        <v>9454</v>
      </c>
      <c r="D8313" t="s">
        <v>9455</v>
      </c>
      <c r="E8313" s="117">
        <v>43031</v>
      </c>
      <c r="F8313" s="118">
        <v>0.56410879629629629</v>
      </c>
      <c r="G8313" t="s">
        <v>9457</v>
      </c>
      <c r="H8313">
        <v>849</v>
      </c>
      <c r="I8313">
        <v>12</v>
      </c>
      <c r="J8313" t="s">
        <v>25428</v>
      </c>
      <c r="L8313">
        <v>-11.7514147308981</v>
      </c>
    </row>
    <row r="8314" spans="1:12" x14ac:dyDescent="0.25">
      <c r="A8314" t="s">
        <v>9456</v>
      </c>
      <c r="B8314" t="s">
        <v>9453</v>
      </c>
      <c r="C8314" t="s">
        <v>9454</v>
      </c>
      <c r="D8314" t="s">
        <v>9455</v>
      </c>
      <c r="E8314" s="117">
        <v>43031</v>
      </c>
      <c r="F8314" s="118">
        <v>0.56410879629629629</v>
      </c>
      <c r="G8314" t="s">
        <v>9457</v>
      </c>
      <c r="H8314">
        <v>849</v>
      </c>
      <c r="I8314">
        <v>13</v>
      </c>
      <c r="J8314" t="s">
        <v>25428</v>
      </c>
      <c r="L8314">
        <v>-62.221739257183899</v>
      </c>
    </row>
    <row r="8315" spans="1:12" x14ac:dyDescent="0.25">
      <c r="A8315" t="s">
        <v>9456</v>
      </c>
      <c r="B8315" t="s">
        <v>9453</v>
      </c>
      <c r="C8315" t="s">
        <v>9454</v>
      </c>
      <c r="D8315" t="s">
        <v>9455</v>
      </c>
      <c r="E8315" s="117">
        <v>43031</v>
      </c>
      <c r="F8315" s="118">
        <v>0.56410879629629629</v>
      </c>
      <c r="G8315" t="s">
        <v>9457</v>
      </c>
      <c r="H8315">
        <v>849</v>
      </c>
      <c r="I8315">
        <v>14</v>
      </c>
      <c r="J8315" t="s">
        <v>25428</v>
      </c>
      <c r="L8315">
        <v>263</v>
      </c>
    </row>
    <row r="8316" spans="1:12" x14ac:dyDescent="0.25">
      <c r="A8316" t="s">
        <v>9456</v>
      </c>
      <c r="B8316" t="s">
        <v>9453</v>
      </c>
      <c r="C8316" t="s">
        <v>9454</v>
      </c>
      <c r="D8316" t="s">
        <v>9455</v>
      </c>
      <c r="E8316" s="117">
        <v>43031</v>
      </c>
      <c r="F8316" s="118">
        <v>0.56410879629629629</v>
      </c>
      <c r="G8316" t="s">
        <v>9457</v>
      </c>
      <c r="H8316">
        <v>849</v>
      </c>
      <c r="I8316">
        <v>15</v>
      </c>
      <c r="J8316" t="s">
        <v>25428</v>
      </c>
      <c r="L8316" t="s">
        <v>25465</v>
      </c>
    </row>
    <row r="8317" spans="1:12" x14ac:dyDescent="0.25">
      <c r="A8317" t="s">
        <v>9456</v>
      </c>
      <c r="B8317" t="s">
        <v>9453</v>
      </c>
      <c r="C8317" t="s">
        <v>9454</v>
      </c>
      <c r="D8317" t="s">
        <v>9455</v>
      </c>
      <c r="E8317" s="117">
        <v>43031</v>
      </c>
      <c r="F8317" s="118">
        <v>0.56410879629629629</v>
      </c>
      <c r="G8317" t="s">
        <v>9457</v>
      </c>
      <c r="H8317">
        <v>849</v>
      </c>
      <c r="I8317">
        <v>19</v>
      </c>
      <c r="J8317" t="s">
        <v>25428</v>
      </c>
      <c r="L8317" t="s">
        <v>25469</v>
      </c>
    </row>
    <row r="8318" spans="1:12" x14ac:dyDescent="0.25">
      <c r="A8318" t="s">
        <v>9456</v>
      </c>
      <c r="B8318" t="s">
        <v>9453</v>
      </c>
      <c r="C8318" t="s">
        <v>9454</v>
      </c>
      <c r="D8318" t="s">
        <v>9455</v>
      </c>
      <c r="E8318" s="117">
        <v>43031</v>
      </c>
      <c r="F8318" s="118">
        <v>0.56410879629629629</v>
      </c>
      <c r="G8318" t="s">
        <v>9457</v>
      </c>
      <c r="H8318">
        <v>849</v>
      </c>
      <c r="I8318">
        <v>20</v>
      </c>
      <c r="J8318" t="s">
        <v>25428</v>
      </c>
      <c r="L8318" t="s">
        <v>31</v>
      </c>
    </row>
    <row r="8319" spans="1:12" x14ac:dyDescent="0.25">
      <c r="A8319" t="s">
        <v>9456</v>
      </c>
      <c r="B8319" t="s">
        <v>9453</v>
      </c>
      <c r="C8319" t="s">
        <v>9454</v>
      </c>
      <c r="D8319" t="s">
        <v>9455</v>
      </c>
      <c r="E8319" s="117">
        <v>43031</v>
      </c>
      <c r="F8319" s="118">
        <v>0.56412037037037044</v>
      </c>
      <c r="G8319" t="s">
        <v>9457</v>
      </c>
      <c r="H8319">
        <v>849</v>
      </c>
      <c r="I8319">
        <v>22</v>
      </c>
      <c r="J8319" t="s">
        <v>25428</v>
      </c>
      <c r="L8319" t="s">
        <v>25470</v>
      </c>
    </row>
    <row r="8320" spans="1:12" x14ac:dyDescent="0.25">
      <c r="A8320" t="s">
        <v>9456</v>
      </c>
      <c r="B8320" t="s">
        <v>9453</v>
      </c>
      <c r="C8320" t="s">
        <v>9454</v>
      </c>
      <c r="D8320" t="s">
        <v>9455</v>
      </c>
      <c r="E8320" s="117">
        <v>43031</v>
      </c>
      <c r="F8320" s="118">
        <v>0.56413194444444448</v>
      </c>
      <c r="G8320" t="s">
        <v>9457</v>
      </c>
      <c r="H8320">
        <v>850</v>
      </c>
      <c r="I8320">
        <v>2</v>
      </c>
      <c r="J8320" t="s">
        <v>25428</v>
      </c>
      <c r="L8320" t="s">
        <v>5</v>
      </c>
    </row>
    <row r="8321" spans="1:12" x14ac:dyDescent="0.25">
      <c r="A8321" t="s">
        <v>9456</v>
      </c>
      <c r="B8321" t="s">
        <v>9453</v>
      </c>
      <c r="C8321" t="s">
        <v>9454</v>
      </c>
      <c r="D8321" t="s">
        <v>9455</v>
      </c>
      <c r="E8321" s="117">
        <v>43031</v>
      </c>
      <c r="F8321" s="118">
        <v>0.56415509259259256</v>
      </c>
      <c r="G8321" t="s">
        <v>9457</v>
      </c>
      <c r="H8321">
        <v>850</v>
      </c>
      <c r="I8321">
        <v>5</v>
      </c>
      <c r="J8321" t="s">
        <v>25428</v>
      </c>
      <c r="L8321" t="s">
        <v>177</v>
      </c>
    </row>
    <row r="8322" spans="1:12" x14ac:dyDescent="0.25">
      <c r="A8322" t="s">
        <v>9456</v>
      </c>
      <c r="B8322" t="s">
        <v>9453</v>
      </c>
      <c r="C8322" t="s">
        <v>9454</v>
      </c>
      <c r="D8322" t="s">
        <v>9455</v>
      </c>
      <c r="E8322" s="117">
        <v>43031</v>
      </c>
      <c r="F8322" s="118">
        <v>0.56415509259259256</v>
      </c>
      <c r="G8322" t="s">
        <v>9457</v>
      </c>
      <c r="H8322">
        <v>850</v>
      </c>
      <c r="I8322">
        <v>7</v>
      </c>
      <c r="J8322" t="s">
        <v>25428</v>
      </c>
      <c r="L8322">
        <v>154</v>
      </c>
    </row>
    <row r="8323" spans="1:12" x14ac:dyDescent="0.25">
      <c r="A8323" t="s">
        <v>9456</v>
      </c>
      <c r="B8323" t="s">
        <v>9453</v>
      </c>
      <c r="C8323" t="s">
        <v>9454</v>
      </c>
      <c r="D8323" t="s">
        <v>9455</v>
      </c>
      <c r="E8323" s="117">
        <v>43031</v>
      </c>
      <c r="F8323" s="118">
        <v>0.56415509259259256</v>
      </c>
      <c r="G8323" t="s">
        <v>9457</v>
      </c>
      <c r="H8323">
        <v>850</v>
      </c>
      <c r="I8323">
        <v>8</v>
      </c>
      <c r="J8323" t="s">
        <v>25428</v>
      </c>
      <c r="K8323">
        <v>0</v>
      </c>
      <c r="L8323">
        <v>100000</v>
      </c>
    </row>
    <row r="8324" spans="1:12" x14ac:dyDescent="0.25">
      <c r="A8324" t="s">
        <v>9456</v>
      </c>
      <c r="B8324" t="s">
        <v>9453</v>
      </c>
      <c r="C8324" t="s">
        <v>9454</v>
      </c>
      <c r="D8324" t="s">
        <v>9455</v>
      </c>
      <c r="E8324" s="117">
        <v>43031</v>
      </c>
      <c r="F8324" s="118">
        <v>0.56415509259259256</v>
      </c>
      <c r="G8324" t="s">
        <v>9457</v>
      </c>
      <c r="H8324">
        <v>850</v>
      </c>
      <c r="I8324">
        <v>12</v>
      </c>
      <c r="J8324" t="s">
        <v>25428</v>
      </c>
      <c r="L8324">
        <v>-11.743009379320799</v>
      </c>
    </row>
    <row r="8325" spans="1:12" x14ac:dyDescent="0.25">
      <c r="A8325" t="s">
        <v>9456</v>
      </c>
      <c r="B8325" t="s">
        <v>9453</v>
      </c>
      <c r="C8325" t="s">
        <v>9454</v>
      </c>
      <c r="D8325" t="s">
        <v>9455</v>
      </c>
      <c r="E8325" s="117">
        <v>43031</v>
      </c>
      <c r="F8325" s="118">
        <v>0.56415509259259256</v>
      </c>
      <c r="G8325" t="s">
        <v>9457</v>
      </c>
      <c r="H8325">
        <v>850</v>
      </c>
      <c r="I8325">
        <v>13</v>
      </c>
      <c r="J8325" t="s">
        <v>25428</v>
      </c>
      <c r="L8325">
        <v>-62.2266999709693</v>
      </c>
    </row>
    <row r="8326" spans="1:12" x14ac:dyDescent="0.25">
      <c r="A8326" t="s">
        <v>9456</v>
      </c>
      <c r="B8326" t="s">
        <v>9453</v>
      </c>
      <c r="C8326" t="s">
        <v>9454</v>
      </c>
      <c r="D8326" t="s">
        <v>9455</v>
      </c>
      <c r="E8326" s="117">
        <v>43031</v>
      </c>
      <c r="F8326" s="118">
        <v>0.56415509259259256</v>
      </c>
      <c r="G8326" t="s">
        <v>9457</v>
      </c>
      <c r="H8326">
        <v>850</v>
      </c>
      <c r="I8326">
        <v>14</v>
      </c>
      <c r="J8326" t="s">
        <v>25428</v>
      </c>
      <c r="L8326">
        <v>280</v>
      </c>
    </row>
    <row r="8327" spans="1:12" x14ac:dyDescent="0.25">
      <c r="A8327" t="s">
        <v>9456</v>
      </c>
      <c r="B8327" t="s">
        <v>9453</v>
      </c>
      <c r="C8327" t="s">
        <v>9454</v>
      </c>
      <c r="D8327" t="s">
        <v>9455</v>
      </c>
      <c r="E8327" s="117">
        <v>43031</v>
      </c>
      <c r="F8327" s="118">
        <v>0.56415509259259256</v>
      </c>
      <c r="G8327" t="s">
        <v>9457</v>
      </c>
      <c r="H8327">
        <v>850</v>
      </c>
      <c r="I8327">
        <v>15</v>
      </c>
      <c r="J8327" t="s">
        <v>25428</v>
      </c>
      <c r="L8327" t="s">
        <v>25465</v>
      </c>
    </row>
    <row r="8328" spans="1:12" x14ac:dyDescent="0.25">
      <c r="A8328" t="s">
        <v>9456</v>
      </c>
      <c r="B8328" t="s">
        <v>9453</v>
      </c>
      <c r="C8328" t="s">
        <v>9454</v>
      </c>
      <c r="D8328" t="s">
        <v>9455</v>
      </c>
      <c r="E8328" s="117">
        <v>43031</v>
      </c>
      <c r="F8328" s="118">
        <v>0.56416666666666659</v>
      </c>
      <c r="G8328" t="s">
        <v>9457</v>
      </c>
      <c r="H8328">
        <v>850</v>
      </c>
      <c r="I8328">
        <v>19</v>
      </c>
      <c r="J8328" t="s">
        <v>25428</v>
      </c>
      <c r="L8328" t="s">
        <v>25472</v>
      </c>
    </row>
    <row r="8329" spans="1:12" x14ac:dyDescent="0.25">
      <c r="A8329" t="s">
        <v>9456</v>
      </c>
      <c r="B8329" t="s">
        <v>9453</v>
      </c>
      <c r="C8329" t="s">
        <v>9454</v>
      </c>
      <c r="D8329" t="s">
        <v>9455</v>
      </c>
      <c r="E8329" s="117">
        <v>43031</v>
      </c>
      <c r="F8329" s="118">
        <v>0.56416666666666659</v>
      </c>
      <c r="G8329" t="s">
        <v>9457</v>
      </c>
      <c r="H8329">
        <v>850</v>
      </c>
      <c r="I8329">
        <v>20</v>
      </c>
      <c r="J8329" t="s">
        <v>25428</v>
      </c>
      <c r="L8329" t="s">
        <v>31</v>
      </c>
    </row>
    <row r="8330" spans="1:12" x14ac:dyDescent="0.25">
      <c r="A8330" t="s">
        <v>9456</v>
      </c>
      <c r="B8330" t="s">
        <v>9453</v>
      </c>
      <c r="C8330" t="s">
        <v>9454</v>
      </c>
      <c r="D8330" t="s">
        <v>9455</v>
      </c>
      <c r="E8330" s="117">
        <v>43031</v>
      </c>
      <c r="F8330" s="118">
        <v>0.56416666666666659</v>
      </c>
      <c r="G8330" t="s">
        <v>9457</v>
      </c>
      <c r="H8330">
        <v>850</v>
      </c>
      <c r="I8330">
        <v>22</v>
      </c>
      <c r="J8330" t="s">
        <v>25428</v>
      </c>
      <c r="L8330" t="s">
        <v>25473</v>
      </c>
    </row>
    <row r="8331" spans="1:12" x14ac:dyDescent="0.25">
      <c r="A8331" t="s">
        <v>9456</v>
      </c>
      <c r="B8331" t="s">
        <v>9453</v>
      </c>
      <c r="C8331" t="s">
        <v>9454</v>
      </c>
      <c r="D8331" t="s">
        <v>9455</v>
      </c>
      <c r="E8331" s="117">
        <v>43031</v>
      </c>
      <c r="F8331" s="118">
        <v>0.56418981481481478</v>
      </c>
      <c r="G8331" t="s">
        <v>9457</v>
      </c>
      <c r="H8331">
        <v>851</v>
      </c>
      <c r="I8331">
        <v>2</v>
      </c>
      <c r="J8331" t="s">
        <v>25428</v>
      </c>
      <c r="L8331" t="s">
        <v>5</v>
      </c>
    </row>
    <row r="8332" spans="1:12" x14ac:dyDescent="0.25">
      <c r="A8332" t="s">
        <v>9456</v>
      </c>
      <c r="B8332" t="s">
        <v>9453</v>
      </c>
      <c r="C8332" t="s">
        <v>9454</v>
      </c>
      <c r="D8332" t="s">
        <v>9455</v>
      </c>
      <c r="E8332" s="117">
        <v>43031</v>
      </c>
      <c r="F8332" s="118">
        <v>0.56420138888888893</v>
      </c>
      <c r="G8332" t="s">
        <v>9457</v>
      </c>
      <c r="H8332">
        <v>851</v>
      </c>
      <c r="I8332">
        <v>5</v>
      </c>
      <c r="J8332" t="s">
        <v>25428</v>
      </c>
      <c r="L8332" t="s">
        <v>177</v>
      </c>
    </row>
    <row r="8333" spans="1:12" x14ac:dyDescent="0.25">
      <c r="A8333" t="s">
        <v>9456</v>
      </c>
      <c r="B8333" t="s">
        <v>9453</v>
      </c>
      <c r="C8333" t="s">
        <v>9454</v>
      </c>
      <c r="D8333" t="s">
        <v>9455</v>
      </c>
      <c r="E8333" s="117">
        <v>43031</v>
      </c>
      <c r="F8333" s="118">
        <v>0.56420138888888893</v>
      </c>
      <c r="G8333" t="s">
        <v>9457</v>
      </c>
      <c r="H8333">
        <v>851</v>
      </c>
      <c r="I8333">
        <v>7</v>
      </c>
      <c r="J8333" t="s">
        <v>25428</v>
      </c>
      <c r="L8333">
        <v>155</v>
      </c>
    </row>
    <row r="8334" spans="1:12" x14ac:dyDescent="0.25">
      <c r="A8334" t="s">
        <v>9456</v>
      </c>
      <c r="B8334" t="s">
        <v>9453</v>
      </c>
      <c r="C8334" t="s">
        <v>9454</v>
      </c>
      <c r="D8334" t="s">
        <v>9455</v>
      </c>
      <c r="E8334" s="117">
        <v>43031</v>
      </c>
      <c r="F8334" s="118">
        <v>0.56420138888888893</v>
      </c>
      <c r="G8334" t="s">
        <v>9457</v>
      </c>
      <c r="H8334">
        <v>851</v>
      </c>
      <c r="I8334">
        <v>8</v>
      </c>
      <c r="J8334" t="s">
        <v>25428</v>
      </c>
      <c r="K8334">
        <v>0</v>
      </c>
      <c r="L8334">
        <v>100000</v>
      </c>
    </row>
    <row r="8335" spans="1:12" x14ac:dyDescent="0.25">
      <c r="A8335" t="s">
        <v>9456</v>
      </c>
      <c r="B8335" t="s">
        <v>9453</v>
      </c>
      <c r="C8335" t="s">
        <v>9454</v>
      </c>
      <c r="D8335" t="s">
        <v>9455</v>
      </c>
      <c r="E8335" s="117">
        <v>43031</v>
      </c>
      <c r="F8335" s="118">
        <v>0.56421296296296297</v>
      </c>
      <c r="G8335" t="s">
        <v>9457</v>
      </c>
      <c r="H8335">
        <v>851</v>
      </c>
      <c r="I8335">
        <v>12</v>
      </c>
      <c r="J8335" t="s">
        <v>25428</v>
      </c>
      <c r="L8335">
        <v>-11.809496050161201</v>
      </c>
    </row>
    <row r="8336" spans="1:12" x14ac:dyDescent="0.25">
      <c r="A8336" t="s">
        <v>9456</v>
      </c>
      <c r="B8336" t="s">
        <v>9453</v>
      </c>
      <c r="C8336" t="s">
        <v>9454</v>
      </c>
      <c r="D8336" t="s">
        <v>9455</v>
      </c>
      <c r="E8336" s="117">
        <v>43031</v>
      </c>
      <c r="F8336" s="118">
        <v>0.56421296296296297</v>
      </c>
      <c r="G8336" t="s">
        <v>9457</v>
      </c>
      <c r="H8336">
        <v>851</v>
      </c>
      <c r="I8336">
        <v>13</v>
      </c>
      <c r="J8336" t="s">
        <v>25428</v>
      </c>
      <c r="L8336">
        <v>-62.060175078839102</v>
      </c>
    </row>
    <row r="8337" spans="1:12" x14ac:dyDescent="0.25">
      <c r="A8337" t="s">
        <v>9456</v>
      </c>
      <c r="B8337" t="s">
        <v>9453</v>
      </c>
      <c r="C8337" t="s">
        <v>9454</v>
      </c>
      <c r="D8337" t="s">
        <v>9455</v>
      </c>
      <c r="E8337" s="117">
        <v>43031</v>
      </c>
      <c r="F8337" s="118">
        <v>0.56421296296296297</v>
      </c>
      <c r="G8337" t="s">
        <v>9457</v>
      </c>
      <c r="H8337">
        <v>851</v>
      </c>
      <c r="I8337">
        <v>14</v>
      </c>
      <c r="J8337" t="s">
        <v>25428</v>
      </c>
      <c r="L8337">
        <v>292</v>
      </c>
    </row>
    <row r="8338" spans="1:12" x14ac:dyDescent="0.25">
      <c r="A8338" t="s">
        <v>9456</v>
      </c>
      <c r="B8338" t="s">
        <v>9453</v>
      </c>
      <c r="C8338" t="s">
        <v>9454</v>
      </c>
      <c r="D8338" t="s">
        <v>9455</v>
      </c>
      <c r="E8338" s="117">
        <v>43031</v>
      </c>
      <c r="F8338" s="118">
        <v>0.56421296296296297</v>
      </c>
      <c r="G8338" t="s">
        <v>9457</v>
      </c>
      <c r="H8338">
        <v>851</v>
      </c>
      <c r="I8338">
        <v>15</v>
      </c>
      <c r="J8338" t="s">
        <v>25428</v>
      </c>
      <c r="L8338" t="s">
        <v>25414</v>
      </c>
    </row>
    <row r="8339" spans="1:12" x14ac:dyDescent="0.25">
      <c r="A8339" t="s">
        <v>9456</v>
      </c>
      <c r="B8339" t="s">
        <v>9453</v>
      </c>
      <c r="C8339" t="s">
        <v>9454</v>
      </c>
      <c r="D8339" t="s">
        <v>9455</v>
      </c>
      <c r="E8339" s="117">
        <v>43031</v>
      </c>
      <c r="F8339" s="118">
        <v>0.56421296296296297</v>
      </c>
      <c r="G8339" t="s">
        <v>9457</v>
      </c>
      <c r="H8339">
        <v>851</v>
      </c>
      <c r="I8339">
        <v>19</v>
      </c>
      <c r="J8339" t="s">
        <v>25428</v>
      </c>
      <c r="L8339" t="s">
        <v>25475</v>
      </c>
    </row>
    <row r="8340" spans="1:12" x14ac:dyDescent="0.25">
      <c r="A8340" t="s">
        <v>9456</v>
      </c>
      <c r="B8340" t="s">
        <v>9453</v>
      </c>
      <c r="C8340" t="s">
        <v>9454</v>
      </c>
      <c r="D8340" t="s">
        <v>9455</v>
      </c>
      <c r="E8340" s="117">
        <v>43031</v>
      </c>
      <c r="F8340" s="118">
        <v>0.56421296296296297</v>
      </c>
      <c r="G8340" t="s">
        <v>9457</v>
      </c>
      <c r="H8340">
        <v>851</v>
      </c>
      <c r="I8340">
        <v>20</v>
      </c>
      <c r="J8340" t="s">
        <v>25428</v>
      </c>
      <c r="L8340" t="s">
        <v>43</v>
      </c>
    </row>
    <row r="8341" spans="1:12" x14ac:dyDescent="0.25">
      <c r="A8341" t="s">
        <v>9456</v>
      </c>
      <c r="B8341" t="s">
        <v>9453</v>
      </c>
      <c r="C8341" t="s">
        <v>9454</v>
      </c>
      <c r="D8341" t="s">
        <v>9455</v>
      </c>
      <c r="E8341" s="117">
        <v>43031</v>
      </c>
      <c r="F8341" s="118">
        <v>0.56422453703703701</v>
      </c>
      <c r="G8341" t="s">
        <v>9457</v>
      </c>
      <c r="H8341">
        <v>851</v>
      </c>
      <c r="I8341">
        <v>22</v>
      </c>
      <c r="J8341" t="s">
        <v>25428</v>
      </c>
      <c r="L8341" t="s">
        <v>25476</v>
      </c>
    </row>
    <row r="8342" spans="1:12" x14ac:dyDescent="0.25">
      <c r="A8342" t="s">
        <v>9456</v>
      </c>
      <c r="B8342" t="s">
        <v>9453</v>
      </c>
      <c r="C8342" t="s">
        <v>9454</v>
      </c>
      <c r="D8342" t="s">
        <v>9455</v>
      </c>
      <c r="E8342" s="117">
        <v>43031</v>
      </c>
      <c r="F8342" s="118">
        <v>0.5642476851851852</v>
      </c>
      <c r="G8342" t="s">
        <v>9457</v>
      </c>
      <c r="H8342">
        <v>852</v>
      </c>
      <c r="I8342">
        <v>2</v>
      </c>
      <c r="J8342" t="s">
        <v>25428</v>
      </c>
      <c r="L8342" t="s">
        <v>5</v>
      </c>
    </row>
    <row r="8343" spans="1:12" x14ac:dyDescent="0.25">
      <c r="A8343" t="s">
        <v>9456</v>
      </c>
      <c r="B8343" t="s">
        <v>9453</v>
      </c>
      <c r="C8343" t="s">
        <v>9454</v>
      </c>
      <c r="D8343" t="s">
        <v>9455</v>
      </c>
      <c r="E8343" s="117">
        <v>43031</v>
      </c>
      <c r="F8343" s="118">
        <v>0.56425925925925924</v>
      </c>
      <c r="G8343" t="s">
        <v>9457</v>
      </c>
      <c r="H8343">
        <v>852</v>
      </c>
      <c r="I8343">
        <v>5</v>
      </c>
      <c r="J8343" t="s">
        <v>25428</v>
      </c>
      <c r="L8343" t="s">
        <v>177</v>
      </c>
    </row>
    <row r="8344" spans="1:12" x14ac:dyDescent="0.25">
      <c r="A8344" t="s">
        <v>9456</v>
      </c>
      <c r="B8344" t="s">
        <v>9453</v>
      </c>
      <c r="C8344" t="s">
        <v>9454</v>
      </c>
      <c r="D8344" t="s">
        <v>9455</v>
      </c>
      <c r="E8344" s="117">
        <v>43031</v>
      </c>
      <c r="F8344" s="118">
        <v>0.56425925925925924</v>
      </c>
      <c r="G8344" t="s">
        <v>9457</v>
      </c>
      <c r="H8344">
        <v>852</v>
      </c>
      <c r="I8344">
        <v>7</v>
      </c>
      <c r="J8344" t="s">
        <v>25428</v>
      </c>
      <c r="L8344">
        <v>156</v>
      </c>
    </row>
    <row r="8345" spans="1:12" x14ac:dyDescent="0.25">
      <c r="A8345" t="s">
        <v>9456</v>
      </c>
      <c r="B8345" t="s">
        <v>9453</v>
      </c>
      <c r="C8345" t="s">
        <v>9454</v>
      </c>
      <c r="D8345" t="s">
        <v>9455</v>
      </c>
      <c r="E8345" s="117">
        <v>43031</v>
      </c>
      <c r="F8345" s="118">
        <v>0.56425925925925924</v>
      </c>
      <c r="G8345" t="s">
        <v>9457</v>
      </c>
      <c r="H8345">
        <v>852</v>
      </c>
      <c r="I8345">
        <v>8</v>
      </c>
      <c r="J8345" t="s">
        <v>25428</v>
      </c>
      <c r="K8345">
        <v>0</v>
      </c>
      <c r="L8345">
        <v>100000</v>
      </c>
    </row>
    <row r="8346" spans="1:12" x14ac:dyDescent="0.25">
      <c r="A8346" t="s">
        <v>9456</v>
      </c>
      <c r="B8346" t="s">
        <v>9453</v>
      </c>
      <c r="C8346" t="s">
        <v>9454</v>
      </c>
      <c r="D8346" t="s">
        <v>9455</v>
      </c>
      <c r="E8346" s="117">
        <v>43031</v>
      </c>
      <c r="F8346" s="118">
        <v>0.56425925925925924</v>
      </c>
      <c r="G8346" t="s">
        <v>9457</v>
      </c>
      <c r="H8346">
        <v>852</v>
      </c>
      <c r="I8346">
        <v>12</v>
      </c>
      <c r="J8346" t="s">
        <v>25428</v>
      </c>
      <c r="L8346">
        <v>-11.8058831407892</v>
      </c>
    </row>
    <row r="8347" spans="1:12" x14ac:dyDescent="0.25">
      <c r="A8347" t="s">
        <v>9456</v>
      </c>
      <c r="B8347" t="s">
        <v>9453</v>
      </c>
      <c r="C8347" t="s">
        <v>9454</v>
      </c>
      <c r="D8347" t="s">
        <v>9455</v>
      </c>
      <c r="E8347" s="117">
        <v>43031</v>
      </c>
      <c r="F8347" s="118">
        <v>0.56427083333333339</v>
      </c>
      <c r="G8347" t="s">
        <v>9457</v>
      </c>
      <c r="H8347">
        <v>852</v>
      </c>
      <c r="I8347">
        <v>13</v>
      </c>
      <c r="J8347" t="s">
        <v>25428</v>
      </c>
      <c r="L8347">
        <v>-62.0613989557948</v>
      </c>
    </row>
    <row r="8348" spans="1:12" x14ac:dyDescent="0.25">
      <c r="A8348" t="s">
        <v>9456</v>
      </c>
      <c r="B8348" t="s">
        <v>9453</v>
      </c>
      <c r="C8348" t="s">
        <v>9454</v>
      </c>
      <c r="D8348" t="s">
        <v>9455</v>
      </c>
      <c r="E8348" s="117">
        <v>43031</v>
      </c>
      <c r="F8348" s="118">
        <v>0.56427083333333339</v>
      </c>
      <c r="G8348" t="s">
        <v>9457</v>
      </c>
      <c r="H8348">
        <v>852</v>
      </c>
      <c r="I8348">
        <v>14</v>
      </c>
      <c r="J8348" t="s">
        <v>25428</v>
      </c>
      <c r="L8348">
        <v>296</v>
      </c>
    </row>
    <row r="8349" spans="1:12" x14ac:dyDescent="0.25">
      <c r="A8349" t="s">
        <v>9456</v>
      </c>
      <c r="B8349" t="s">
        <v>9453</v>
      </c>
      <c r="C8349" t="s">
        <v>9454</v>
      </c>
      <c r="D8349" t="s">
        <v>9455</v>
      </c>
      <c r="E8349" s="117">
        <v>43031</v>
      </c>
      <c r="F8349" s="118">
        <v>0.56427083333333339</v>
      </c>
      <c r="G8349" t="s">
        <v>9457</v>
      </c>
      <c r="H8349">
        <v>852</v>
      </c>
      <c r="I8349">
        <v>15</v>
      </c>
      <c r="J8349" t="s">
        <v>25428</v>
      </c>
      <c r="L8349" t="s">
        <v>25414</v>
      </c>
    </row>
    <row r="8350" spans="1:12" x14ac:dyDescent="0.25">
      <c r="A8350" t="s">
        <v>9456</v>
      </c>
      <c r="B8350" t="s">
        <v>9453</v>
      </c>
      <c r="C8350" t="s">
        <v>9454</v>
      </c>
      <c r="D8350" t="s">
        <v>9455</v>
      </c>
      <c r="E8350" s="117">
        <v>43031</v>
      </c>
      <c r="F8350" s="118">
        <v>0.56427083333333339</v>
      </c>
      <c r="G8350" t="s">
        <v>9457</v>
      </c>
      <c r="H8350">
        <v>852</v>
      </c>
      <c r="I8350">
        <v>19</v>
      </c>
      <c r="J8350" t="s">
        <v>25428</v>
      </c>
      <c r="L8350" t="s">
        <v>25478</v>
      </c>
    </row>
    <row r="8351" spans="1:12" x14ac:dyDescent="0.25">
      <c r="A8351" t="s">
        <v>9456</v>
      </c>
      <c r="B8351" t="s">
        <v>9453</v>
      </c>
      <c r="C8351" t="s">
        <v>9454</v>
      </c>
      <c r="D8351" t="s">
        <v>9455</v>
      </c>
      <c r="E8351" s="117">
        <v>43031</v>
      </c>
      <c r="F8351" s="118">
        <v>0.56427083333333339</v>
      </c>
      <c r="G8351" t="s">
        <v>9457</v>
      </c>
      <c r="H8351">
        <v>852</v>
      </c>
      <c r="I8351">
        <v>20</v>
      </c>
      <c r="J8351" t="s">
        <v>25428</v>
      </c>
      <c r="L8351" t="s">
        <v>31</v>
      </c>
    </row>
    <row r="8352" spans="1:12" x14ac:dyDescent="0.25">
      <c r="A8352" t="s">
        <v>9456</v>
      </c>
      <c r="B8352" t="s">
        <v>9453</v>
      </c>
      <c r="C8352" t="s">
        <v>9454</v>
      </c>
      <c r="D8352" t="s">
        <v>9455</v>
      </c>
      <c r="E8352" s="117">
        <v>43031</v>
      </c>
      <c r="F8352" s="118">
        <v>0.56427083333333339</v>
      </c>
      <c r="G8352" t="s">
        <v>9457</v>
      </c>
      <c r="H8352">
        <v>852</v>
      </c>
      <c r="I8352">
        <v>22</v>
      </c>
      <c r="J8352" t="s">
        <v>25428</v>
      </c>
      <c r="L8352" t="s">
        <v>25479</v>
      </c>
    </row>
    <row r="8353" spans="1:12" x14ac:dyDescent="0.25">
      <c r="A8353" t="s">
        <v>9456</v>
      </c>
      <c r="B8353" t="s">
        <v>9453</v>
      </c>
      <c r="C8353" t="s">
        <v>9454</v>
      </c>
      <c r="D8353" t="s">
        <v>9455</v>
      </c>
      <c r="E8353" s="117">
        <v>43031</v>
      </c>
      <c r="F8353" s="118">
        <v>0.56429398148148147</v>
      </c>
      <c r="G8353" t="s">
        <v>9457</v>
      </c>
      <c r="H8353">
        <v>853</v>
      </c>
      <c r="I8353">
        <v>2</v>
      </c>
      <c r="J8353" t="s">
        <v>25428</v>
      </c>
      <c r="L8353" t="s">
        <v>5</v>
      </c>
    </row>
    <row r="8354" spans="1:12" x14ac:dyDescent="0.25">
      <c r="A8354" t="s">
        <v>9456</v>
      </c>
      <c r="B8354" t="s">
        <v>9453</v>
      </c>
      <c r="C8354" t="s">
        <v>9454</v>
      </c>
      <c r="D8354" t="s">
        <v>9455</v>
      </c>
      <c r="E8354" s="117">
        <v>43031</v>
      </c>
      <c r="F8354" s="118">
        <v>0.5643055555555555</v>
      </c>
      <c r="G8354" t="s">
        <v>9457</v>
      </c>
      <c r="H8354">
        <v>853</v>
      </c>
      <c r="I8354">
        <v>5</v>
      </c>
      <c r="J8354" t="s">
        <v>25428</v>
      </c>
      <c r="L8354" t="s">
        <v>177</v>
      </c>
    </row>
    <row r="8355" spans="1:12" x14ac:dyDescent="0.25">
      <c r="A8355" t="s">
        <v>9456</v>
      </c>
      <c r="B8355" t="s">
        <v>9453</v>
      </c>
      <c r="C8355" t="s">
        <v>9454</v>
      </c>
      <c r="D8355" t="s">
        <v>9455</v>
      </c>
      <c r="E8355" s="117">
        <v>43031</v>
      </c>
      <c r="F8355" s="118">
        <v>0.5643055555555555</v>
      </c>
      <c r="G8355" t="s">
        <v>9457</v>
      </c>
      <c r="H8355">
        <v>853</v>
      </c>
      <c r="I8355">
        <v>7</v>
      </c>
      <c r="J8355" t="s">
        <v>25428</v>
      </c>
      <c r="L8355">
        <v>157</v>
      </c>
    </row>
    <row r="8356" spans="1:12" x14ac:dyDescent="0.25">
      <c r="A8356" t="s">
        <v>9456</v>
      </c>
      <c r="B8356" t="s">
        <v>9453</v>
      </c>
      <c r="C8356" t="s">
        <v>9454</v>
      </c>
      <c r="D8356" t="s">
        <v>9455</v>
      </c>
      <c r="E8356" s="117">
        <v>43031</v>
      </c>
      <c r="F8356" s="118">
        <v>0.56431712962962965</v>
      </c>
      <c r="G8356" t="s">
        <v>9457</v>
      </c>
      <c r="H8356">
        <v>853</v>
      </c>
      <c r="I8356">
        <v>8</v>
      </c>
      <c r="J8356" t="s">
        <v>25428</v>
      </c>
      <c r="K8356">
        <v>0</v>
      </c>
      <c r="L8356">
        <v>100000</v>
      </c>
    </row>
    <row r="8357" spans="1:12" x14ac:dyDescent="0.25">
      <c r="A8357" t="s">
        <v>9456</v>
      </c>
      <c r="B8357" t="s">
        <v>9453</v>
      </c>
      <c r="C8357" t="s">
        <v>9454</v>
      </c>
      <c r="D8357" t="s">
        <v>9455</v>
      </c>
      <c r="E8357" s="117">
        <v>43031</v>
      </c>
      <c r="F8357" s="118">
        <v>0.56431712962962965</v>
      </c>
      <c r="G8357" t="s">
        <v>9457</v>
      </c>
      <c r="H8357">
        <v>853</v>
      </c>
      <c r="I8357">
        <v>12</v>
      </c>
      <c r="J8357" t="s">
        <v>25428</v>
      </c>
      <c r="L8357">
        <v>-11.803964400400201</v>
      </c>
    </row>
    <row r="8358" spans="1:12" x14ac:dyDescent="0.25">
      <c r="A8358" t="s">
        <v>9456</v>
      </c>
      <c r="B8358" t="s">
        <v>9453</v>
      </c>
      <c r="C8358" t="s">
        <v>9454</v>
      </c>
      <c r="D8358" t="s">
        <v>9455</v>
      </c>
      <c r="E8358" s="117">
        <v>43031</v>
      </c>
      <c r="F8358" s="118">
        <v>0.56431712962962965</v>
      </c>
      <c r="G8358" t="s">
        <v>9457</v>
      </c>
      <c r="H8358">
        <v>853</v>
      </c>
      <c r="I8358">
        <v>13</v>
      </c>
      <c r="J8358" t="s">
        <v>25428</v>
      </c>
      <c r="L8358">
        <v>-62.063608317367702</v>
      </c>
    </row>
    <row r="8359" spans="1:12" x14ac:dyDescent="0.25">
      <c r="A8359" t="s">
        <v>9456</v>
      </c>
      <c r="B8359" t="s">
        <v>9453</v>
      </c>
      <c r="C8359" t="s">
        <v>9454</v>
      </c>
      <c r="D8359" t="s">
        <v>9455</v>
      </c>
      <c r="E8359" s="117">
        <v>43031</v>
      </c>
      <c r="F8359" s="118">
        <v>0.56431712962962965</v>
      </c>
      <c r="G8359" t="s">
        <v>9457</v>
      </c>
      <c r="H8359">
        <v>853</v>
      </c>
      <c r="I8359">
        <v>14</v>
      </c>
      <c r="J8359" t="s">
        <v>25428</v>
      </c>
      <c r="L8359">
        <v>344</v>
      </c>
    </row>
    <row r="8360" spans="1:12" x14ac:dyDescent="0.25">
      <c r="A8360" t="s">
        <v>9456</v>
      </c>
      <c r="B8360" t="s">
        <v>9453</v>
      </c>
      <c r="C8360" t="s">
        <v>9454</v>
      </c>
      <c r="D8360" t="s">
        <v>9455</v>
      </c>
      <c r="E8360" s="117">
        <v>43031</v>
      </c>
      <c r="F8360" s="118">
        <v>0.56431712962962965</v>
      </c>
      <c r="G8360" t="s">
        <v>9457</v>
      </c>
      <c r="H8360">
        <v>853</v>
      </c>
      <c r="I8360">
        <v>15</v>
      </c>
      <c r="J8360" t="s">
        <v>25428</v>
      </c>
      <c r="L8360" t="s">
        <v>25414</v>
      </c>
    </row>
    <row r="8361" spans="1:12" x14ac:dyDescent="0.25">
      <c r="A8361" t="s">
        <v>9456</v>
      </c>
      <c r="B8361" t="s">
        <v>9453</v>
      </c>
      <c r="C8361" t="s">
        <v>9454</v>
      </c>
      <c r="D8361" t="s">
        <v>9455</v>
      </c>
      <c r="E8361" s="117">
        <v>43031</v>
      </c>
      <c r="F8361" s="118">
        <v>0.56432870370370369</v>
      </c>
      <c r="G8361" t="s">
        <v>9457</v>
      </c>
      <c r="H8361">
        <v>853</v>
      </c>
      <c r="I8361">
        <v>19</v>
      </c>
      <c r="J8361" t="s">
        <v>25428</v>
      </c>
      <c r="L8361" t="s">
        <v>25481</v>
      </c>
    </row>
    <row r="8362" spans="1:12" x14ac:dyDescent="0.25">
      <c r="A8362" t="s">
        <v>9456</v>
      </c>
      <c r="B8362" t="s">
        <v>9453</v>
      </c>
      <c r="C8362" t="s">
        <v>9454</v>
      </c>
      <c r="D8362" t="s">
        <v>9455</v>
      </c>
      <c r="E8362" s="117">
        <v>43031</v>
      </c>
      <c r="F8362" s="118">
        <v>0.56432870370370369</v>
      </c>
      <c r="G8362" t="s">
        <v>9457</v>
      </c>
      <c r="H8362">
        <v>853</v>
      </c>
      <c r="I8362">
        <v>20</v>
      </c>
      <c r="J8362" t="s">
        <v>25428</v>
      </c>
      <c r="L8362" t="s">
        <v>42</v>
      </c>
    </row>
    <row r="8363" spans="1:12" x14ac:dyDescent="0.25">
      <c r="A8363" t="s">
        <v>9456</v>
      </c>
      <c r="B8363" t="s">
        <v>9453</v>
      </c>
      <c r="C8363" t="s">
        <v>9454</v>
      </c>
      <c r="D8363" t="s">
        <v>9455</v>
      </c>
      <c r="E8363" s="117">
        <v>43031</v>
      </c>
      <c r="F8363" s="118">
        <v>0.56432870370370369</v>
      </c>
      <c r="G8363" t="s">
        <v>9457</v>
      </c>
      <c r="H8363">
        <v>853</v>
      </c>
      <c r="I8363">
        <v>22</v>
      </c>
      <c r="J8363" t="s">
        <v>25428</v>
      </c>
      <c r="L8363" t="s">
        <v>25482</v>
      </c>
    </row>
    <row r="8364" spans="1:12" x14ac:dyDescent="0.25">
      <c r="A8364" t="s">
        <v>9456</v>
      </c>
      <c r="B8364" t="s">
        <v>9453</v>
      </c>
      <c r="C8364" t="s">
        <v>9454</v>
      </c>
      <c r="D8364" t="s">
        <v>9455</v>
      </c>
      <c r="E8364" s="117">
        <v>43031</v>
      </c>
      <c r="F8364" s="118">
        <v>0.56435185185185188</v>
      </c>
      <c r="G8364" t="s">
        <v>9457</v>
      </c>
      <c r="H8364">
        <v>854</v>
      </c>
      <c r="I8364">
        <v>2</v>
      </c>
      <c r="J8364" t="s">
        <v>25428</v>
      </c>
      <c r="L8364" t="s">
        <v>5</v>
      </c>
    </row>
    <row r="8365" spans="1:12" x14ac:dyDescent="0.25">
      <c r="A8365" t="s">
        <v>9456</v>
      </c>
      <c r="B8365" t="s">
        <v>9453</v>
      </c>
      <c r="C8365" t="s">
        <v>9454</v>
      </c>
      <c r="D8365" t="s">
        <v>9455</v>
      </c>
      <c r="E8365" s="117">
        <v>43031</v>
      </c>
      <c r="F8365" s="118">
        <v>0.56436342592592592</v>
      </c>
      <c r="G8365" t="s">
        <v>9457</v>
      </c>
      <c r="H8365">
        <v>854</v>
      </c>
      <c r="I8365">
        <v>5</v>
      </c>
      <c r="J8365" t="s">
        <v>25428</v>
      </c>
      <c r="L8365" t="s">
        <v>177</v>
      </c>
    </row>
    <row r="8366" spans="1:12" x14ac:dyDescent="0.25">
      <c r="A8366" t="s">
        <v>9456</v>
      </c>
      <c r="B8366" t="s">
        <v>9453</v>
      </c>
      <c r="C8366" t="s">
        <v>9454</v>
      </c>
      <c r="D8366" t="s">
        <v>9455</v>
      </c>
      <c r="E8366" s="117">
        <v>43031</v>
      </c>
      <c r="F8366" s="118">
        <v>0.56436342592592592</v>
      </c>
      <c r="G8366" t="s">
        <v>9457</v>
      </c>
      <c r="H8366">
        <v>854</v>
      </c>
      <c r="I8366">
        <v>7</v>
      </c>
      <c r="J8366" t="s">
        <v>25428</v>
      </c>
      <c r="L8366">
        <v>158</v>
      </c>
    </row>
    <row r="8367" spans="1:12" x14ac:dyDescent="0.25">
      <c r="A8367" t="s">
        <v>9456</v>
      </c>
      <c r="B8367" t="s">
        <v>9453</v>
      </c>
      <c r="C8367" t="s">
        <v>9454</v>
      </c>
      <c r="D8367" t="s">
        <v>9455</v>
      </c>
      <c r="E8367" s="117">
        <v>43031</v>
      </c>
      <c r="F8367" s="118">
        <v>0.56436342592592592</v>
      </c>
      <c r="G8367" t="s">
        <v>9457</v>
      </c>
      <c r="H8367">
        <v>854</v>
      </c>
      <c r="I8367">
        <v>8</v>
      </c>
      <c r="J8367" t="s">
        <v>25428</v>
      </c>
      <c r="K8367">
        <v>0</v>
      </c>
      <c r="L8367">
        <v>100000</v>
      </c>
    </row>
    <row r="8368" spans="1:12" x14ac:dyDescent="0.25">
      <c r="A8368" t="s">
        <v>9456</v>
      </c>
      <c r="B8368" t="s">
        <v>9453</v>
      </c>
      <c r="C8368" t="s">
        <v>9454</v>
      </c>
      <c r="D8368" t="s">
        <v>9455</v>
      </c>
      <c r="E8368" s="117">
        <v>43031</v>
      </c>
      <c r="F8368" s="118">
        <v>0.56436342592592592</v>
      </c>
      <c r="G8368" t="s">
        <v>9457</v>
      </c>
      <c r="H8368">
        <v>854</v>
      </c>
      <c r="I8368">
        <v>12</v>
      </c>
      <c r="J8368" t="s">
        <v>25428</v>
      </c>
      <c r="L8368">
        <v>-11.794286341921801</v>
      </c>
    </row>
    <row r="8369" spans="1:12" x14ac:dyDescent="0.25">
      <c r="A8369" t="s">
        <v>9456</v>
      </c>
      <c r="B8369" t="s">
        <v>9453</v>
      </c>
      <c r="C8369" t="s">
        <v>9454</v>
      </c>
      <c r="D8369" t="s">
        <v>9455</v>
      </c>
      <c r="E8369" s="117">
        <v>43031</v>
      </c>
      <c r="F8369" s="118">
        <v>0.56436342592592592</v>
      </c>
      <c r="G8369" t="s">
        <v>9457</v>
      </c>
      <c r="H8369">
        <v>854</v>
      </c>
      <c r="I8369">
        <v>13</v>
      </c>
      <c r="J8369" t="s">
        <v>25428</v>
      </c>
      <c r="L8369">
        <v>-62.060052491711701</v>
      </c>
    </row>
    <row r="8370" spans="1:12" x14ac:dyDescent="0.25">
      <c r="A8370" t="s">
        <v>9456</v>
      </c>
      <c r="B8370" t="s">
        <v>9453</v>
      </c>
      <c r="C8370" t="s">
        <v>9454</v>
      </c>
      <c r="D8370" t="s">
        <v>9455</v>
      </c>
      <c r="E8370" s="117">
        <v>43031</v>
      </c>
      <c r="F8370" s="118">
        <v>0.56437499999999996</v>
      </c>
      <c r="G8370" t="s">
        <v>9457</v>
      </c>
      <c r="H8370">
        <v>854</v>
      </c>
      <c r="I8370">
        <v>14</v>
      </c>
      <c r="J8370" t="s">
        <v>25428</v>
      </c>
      <c r="L8370">
        <v>292</v>
      </c>
    </row>
    <row r="8371" spans="1:12" x14ac:dyDescent="0.25">
      <c r="A8371" t="s">
        <v>9456</v>
      </c>
      <c r="B8371" t="s">
        <v>9453</v>
      </c>
      <c r="C8371" t="s">
        <v>9454</v>
      </c>
      <c r="D8371" t="s">
        <v>9455</v>
      </c>
      <c r="E8371" s="117">
        <v>43031</v>
      </c>
      <c r="F8371" s="118">
        <v>0.56437499999999996</v>
      </c>
      <c r="G8371" t="s">
        <v>9457</v>
      </c>
      <c r="H8371">
        <v>854</v>
      </c>
      <c r="I8371">
        <v>15</v>
      </c>
      <c r="J8371" t="s">
        <v>25428</v>
      </c>
      <c r="L8371" t="s">
        <v>25414</v>
      </c>
    </row>
    <row r="8372" spans="1:12" x14ac:dyDescent="0.25">
      <c r="A8372" t="s">
        <v>9456</v>
      </c>
      <c r="B8372" t="s">
        <v>9453</v>
      </c>
      <c r="C8372" t="s">
        <v>9454</v>
      </c>
      <c r="D8372" t="s">
        <v>9455</v>
      </c>
      <c r="E8372" s="117">
        <v>43031</v>
      </c>
      <c r="F8372" s="118">
        <v>0.56437499999999996</v>
      </c>
      <c r="G8372" t="s">
        <v>9457</v>
      </c>
      <c r="H8372">
        <v>854</v>
      </c>
      <c r="I8372">
        <v>19</v>
      </c>
      <c r="J8372" t="s">
        <v>25428</v>
      </c>
      <c r="L8372" t="s">
        <v>25484</v>
      </c>
    </row>
    <row r="8373" spans="1:12" x14ac:dyDescent="0.25">
      <c r="A8373" t="s">
        <v>9456</v>
      </c>
      <c r="B8373" t="s">
        <v>9453</v>
      </c>
      <c r="C8373" t="s">
        <v>9454</v>
      </c>
      <c r="D8373" t="s">
        <v>9455</v>
      </c>
      <c r="E8373" s="117">
        <v>43031</v>
      </c>
      <c r="F8373" s="118">
        <v>0.56437499999999996</v>
      </c>
      <c r="G8373" t="s">
        <v>9457</v>
      </c>
      <c r="H8373">
        <v>854</v>
      </c>
      <c r="I8373">
        <v>20</v>
      </c>
      <c r="J8373" t="s">
        <v>25428</v>
      </c>
      <c r="L8373" t="s">
        <v>558</v>
      </c>
    </row>
    <row r="8374" spans="1:12" x14ac:dyDescent="0.25">
      <c r="A8374" t="s">
        <v>9456</v>
      </c>
      <c r="B8374" t="s">
        <v>9453</v>
      </c>
      <c r="C8374" t="s">
        <v>9454</v>
      </c>
      <c r="D8374" t="s">
        <v>9455</v>
      </c>
      <c r="E8374" s="117">
        <v>43031</v>
      </c>
      <c r="F8374" s="118">
        <v>0.56437499999999996</v>
      </c>
      <c r="G8374" t="s">
        <v>9457</v>
      </c>
      <c r="H8374">
        <v>854</v>
      </c>
      <c r="I8374">
        <v>22</v>
      </c>
      <c r="J8374" t="s">
        <v>25428</v>
      </c>
      <c r="L8374" t="s">
        <v>25485</v>
      </c>
    </row>
    <row r="8375" spans="1:12" x14ac:dyDescent="0.25">
      <c r="A8375" t="s">
        <v>9456</v>
      </c>
      <c r="B8375" t="s">
        <v>9453</v>
      </c>
      <c r="C8375" t="s">
        <v>9454</v>
      </c>
      <c r="D8375" t="s">
        <v>9455</v>
      </c>
      <c r="E8375" s="117">
        <v>43031</v>
      </c>
      <c r="F8375" s="118">
        <v>0.56439814814814815</v>
      </c>
      <c r="G8375" t="s">
        <v>9457</v>
      </c>
      <c r="H8375">
        <v>855</v>
      </c>
      <c r="I8375">
        <v>2</v>
      </c>
      <c r="J8375" t="s">
        <v>25428</v>
      </c>
      <c r="L8375" t="s">
        <v>5</v>
      </c>
    </row>
    <row r="8376" spans="1:12" x14ac:dyDescent="0.25">
      <c r="A8376" t="s">
        <v>9456</v>
      </c>
      <c r="B8376" t="s">
        <v>9453</v>
      </c>
      <c r="C8376" t="s">
        <v>9454</v>
      </c>
      <c r="D8376" t="s">
        <v>9455</v>
      </c>
      <c r="E8376" s="117">
        <v>43031</v>
      </c>
      <c r="F8376" s="118">
        <v>0.56440972222222219</v>
      </c>
      <c r="G8376" t="s">
        <v>9457</v>
      </c>
      <c r="H8376">
        <v>855</v>
      </c>
      <c r="I8376">
        <v>5</v>
      </c>
      <c r="J8376" t="s">
        <v>25428</v>
      </c>
      <c r="L8376" t="s">
        <v>177</v>
      </c>
    </row>
    <row r="8377" spans="1:12" x14ac:dyDescent="0.25">
      <c r="A8377" t="s">
        <v>9456</v>
      </c>
      <c r="B8377" t="s">
        <v>9453</v>
      </c>
      <c r="C8377" t="s">
        <v>9454</v>
      </c>
      <c r="D8377" t="s">
        <v>9455</v>
      </c>
      <c r="E8377" s="117">
        <v>43031</v>
      </c>
      <c r="F8377" s="118">
        <v>0.56440972222222219</v>
      </c>
      <c r="G8377" t="s">
        <v>9457</v>
      </c>
      <c r="H8377">
        <v>855</v>
      </c>
      <c r="I8377">
        <v>7</v>
      </c>
      <c r="J8377" t="s">
        <v>25428</v>
      </c>
      <c r="L8377">
        <v>159</v>
      </c>
    </row>
    <row r="8378" spans="1:12" x14ac:dyDescent="0.25">
      <c r="A8378" t="s">
        <v>9456</v>
      </c>
      <c r="B8378" t="s">
        <v>9453</v>
      </c>
      <c r="C8378" t="s">
        <v>9454</v>
      </c>
      <c r="D8378" t="s">
        <v>9455</v>
      </c>
      <c r="E8378" s="117">
        <v>43031</v>
      </c>
      <c r="F8378" s="118">
        <v>0.56442129629629634</v>
      </c>
      <c r="G8378" t="s">
        <v>9457</v>
      </c>
      <c r="H8378">
        <v>855</v>
      </c>
      <c r="I8378">
        <v>8</v>
      </c>
      <c r="J8378" t="s">
        <v>25428</v>
      </c>
      <c r="K8378">
        <v>0</v>
      </c>
      <c r="L8378">
        <v>100000</v>
      </c>
    </row>
    <row r="8379" spans="1:12" x14ac:dyDescent="0.25">
      <c r="A8379" t="s">
        <v>9456</v>
      </c>
      <c r="B8379" t="s">
        <v>9453</v>
      </c>
      <c r="C8379" t="s">
        <v>9454</v>
      </c>
      <c r="D8379" t="s">
        <v>9455</v>
      </c>
      <c r="E8379" s="117">
        <v>43031</v>
      </c>
      <c r="F8379" s="118">
        <v>0.56442129629629634</v>
      </c>
      <c r="G8379" t="s">
        <v>9457</v>
      </c>
      <c r="H8379">
        <v>855</v>
      </c>
      <c r="I8379">
        <v>12</v>
      </c>
      <c r="J8379" t="s">
        <v>25428</v>
      </c>
      <c r="L8379">
        <v>-11.792345764937901</v>
      </c>
    </row>
    <row r="8380" spans="1:12" x14ac:dyDescent="0.25">
      <c r="A8380" t="s">
        <v>9456</v>
      </c>
      <c r="B8380" t="s">
        <v>9453</v>
      </c>
      <c r="C8380" t="s">
        <v>9454</v>
      </c>
      <c r="D8380" t="s">
        <v>9455</v>
      </c>
      <c r="E8380" s="117">
        <v>43031</v>
      </c>
      <c r="F8380" s="118">
        <v>0.56442129629629634</v>
      </c>
      <c r="G8380" t="s">
        <v>9457</v>
      </c>
      <c r="H8380">
        <v>855</v>
      </c>
      <c r="I8380">
        <v>13</v>
      </c>
      <c r="J8380" t="s">
        <v>25428</v>
      </c>
      <c r="L8380">
        <v>-62.061123754188102</v>
      </c>
    </row>
    <row r="8381" spans="1:12" x14ac:dyDescent="0.25">
      <c r="A8381" t="s">
        <v>9456</v>
      </c>
      <c r="B8381" t="s">
        <v>9453</v>
      </c>
      <c r="C8381" t="s">
        <v>9454</v>
      </c>
      <c r="D8381" t="s">
        <v>9455</v>
      </c>
      <c r="E8381" s="117">
        <v>43031</v>
      </c>
      <c r="F8381" s="118">
        <v>0.56442129629629634</v>
      </c>
      <c r="G8381" t="s">
        <v>9457</v>
      </c>
      <c r="H8381">
        <v>855</v>
      </c>
      <c r="I8381">
        <v>14</v>
      </c>
      <c r="J8381" t="s">
        <v>25428</v>
      </c>
      <c r="L8381">
        <v>303</v>
      </c>
    </row>
    <row r="8382" spans="1:12" x14ac:dyDescent="0.25">
      <c r="A8382" t="s">
        <v>9456</v>
      </c>
      <c r="B8382" t="s">
        <v>9453</v>
      </c>
      <c r="C8382" t="s">
        <v>9454</v>
      </c>
      <c r="D8382" t="s">
        <v>9455</v>
      </c>
      <c r="E8382" s="117">
        <v>43031</v>
      </c>
      <c r="F8382" s="118">
        <v>0.56442129629629634</v>
      </c>
      <c r="G8382" t="s">
        <v>9457</v>
      </c>
      <c r="H8382">
        <v>855</v>
      </c>
      <c r="I8382">
        <v>15</v>
      </c>
      <c r="J8382" t="s">
        <v>25428</v>
      </c>
      <c r="L8382" t="s">
        <v>25414</v>
      </c>
    </row>
    <row r="8383" spans="1:12" x14ac:dyDescent="0.25">
      <c r="A8383" t="s">
        <v>9456</v>
      </c>
      <c r="B8383" t="s">
        <v>9453</v>
      </c>
      <c r="C8383" t="s">
        <v>9454</v>
      </c>
      <c r="D8383" t="s">
        <v>9455</v>
      </c>
      <c r="E8383" s="117">
        <v>43031</v>
      </c>
      <c r="F8383" s="118">
        <v>0.56442129629629634</v>
      </c>
      <c r="G8383" t="s">
        <v>9457</v>
      </c>
      <c r="H8383">
        <v>855</v>
      </c>
      <c r="I8383">
        <v>19</v>
      </c>
      <c r="J8383" t="s">
        <v>25428</v>
      </c>
      <c r="L8383" t="s">
        <v>25487</v>
      </c>
    </row>
    <row r="8384" spans="1:12" x14ac:dyDescent="0.25">
      <c r="A8384" t="s">
        <v>9456</v>
      </c>
      <c r="B8384" t="s">
        <v>9453</v>
      </c>
      <c r="C8384" t="s">
        <v>9454</v>
      </c>
      <c r="D8384" t="s">
        <v>9455</v>
      </c>
      <c r="E8384" s="117">
        <v>43031</v>
      </c>
      <c r="F8384" s="118">
        <v>0.56443287037037038</v>
      </c>
      <c r="G8384" t="s">
        <v>9457</v>
      </c>
      <c r="H8384">
        <v>855</v>
      </c>
      <c r="I8384">
        <v>20</v>
      </c>
      <c r="J8384" t="s">
        <v>25428</v>
      </c>
      <c r="L8384" t="s">
        <v>42</v>
      </c>
    </row>
    <row r="8385" spans="1:12" x14ac:dyDescent="0.25">
      <c r="A8385" t="s">
        <v>9456</v>
      </c>
      <c r="B8385" t="s">
        <v>9453</v>
      </c>
      <c r="C8385" t="s">
        <v>9454</v>
      </c>
      <c r="D8385" t="s">
        <v>9455</v>
      </c>
      <c r="E8385" s="117">
        <v>43031</v>
      </c>
      <c r="F8385" s="118">
        <v>0.56443287037037038</v>
      </c>
      <c r="G8385" t="s">
        <v>9457</v>
      </c>
      <c r="H8385">
        <v>855</v>
      </c>
      <c r="I8385">
        <v>22</v>
      </c>
      <c r="J8385" t="s">
        <v>25428</v>
      </c>
      <c r="L8385" t="s">
        <v>25488</v>
      </c>
    </row>
    <row r="8386" spans="1:12" x14ac:dyDescent="0.25">
      <c r="A8386" t="s">
        <v>9456</v>
      </c>
      <c r="B8386" t="s">
        <v>9453</v>
      </c>
      <c r="C8386" t="s">
        <v>9454</v>
      </c>
      <c r="D8386" t="s">
        <v>9455</v>
      </c>
      <c r="E8386" s="117">
        <v>43031</v>
      </c>
      <c r="F8386" s="118">
        <v>0.56445601851851845</v>
      </c>
      <c r="G8386" t="s">
        <v>9457</v>
      </c>
      <c r="H8386">
        <v>856</v>
      </c>
      <c r="I8386">
        <v>2</v>
      </c>
      <c r="J8386" t="s">
        <v>25428</v>
      </c>
      <c r="L8386" t="s">
        <v>5</v>
      </c>
    </row>
    <row r="8387" spans="1:12" x14ac:dyDescent="0.25">
      <c r="A8387" t="s">
        <v>9456</v>
      </c>
      <c r="B8387" t="s">
        <v>9453</v>
      </c>
      <c r="C8387" t="s">
        <v>9454</v>
      </c>
      <c r="D8387" t="s">
        <v>9455</v>
      </c>
      <c r="E8387" s="117">
        <v>43031</v>
      </c>
      <c r="F8387" s="118">
        <v>0.5644675925925926</v>
      </c>
      <c r="G8387" t="s">
        <v>9457</v>
      </c>
      <c r="H8387">
        <v>856</v>
      </c>
      <c r="I8387">
        <v>5</v>
      </c>
      <c r="J8387" t="s">
        <v>25428</v>
      </c>
      <c r="L8387" t="s">
        <v>177</v>
      </c>
    </row>
    <row r="8388" spans="1:12" x14ac:dyDescent="0.25">
      <c r="A8388" t="s">
        <v>9456</v>
      </c>
      <c r="B8388" t="s">
        <v>9453</v>
      </c>
      <c r="C8388" t="s">
        <v>9454</v>
      </c>
      <c r="D8388" t="s">
        <v>9455</v>
      </c>
      <c r="E8388" s="117">
        <v>43031</v>
      </c>
      <c r="F8388" s="118">
        <v>0.5644675925925926</v>
      </c>
      <c r="G8388" t="s">
        <v>9457</v>
      </c>
      <c r="H8388">
        <v>856</v>
      </c>
      <c r="I8388">
        <v>7</v>
      </c>
      <c r="J8388" t="s">
        <v>25428</v>
      </c>
      <c r="L8388">
        <v>160</v>
      </c>
    </row>
    <row r="8389" spans="1:12" x14ac:dyDescent="0.25">
      <c r="A8389" t="s">
        <v>9456</v>
      </c>
      <c r="B8389" t="s">
        <v>9453</v>
      </c>
      <c r="C8389" t="s">
        <v>9454</v>
      </c>
      <c r="D8389" t="s">
        <v>9455</v>
      </c>
      <c r="E8389" s="117">
        <v>43031</v>
      </c>
      <c r="F8389" s="118">
        <v>0.5644675925925926</v>
      </c>
      <c r="G8389" t="s">
        <v>9457</v>
      </c>
      <c r="H8389">
        <v>856</v>
      </c>
      <c r="I8389">
        <v>8</v>
      </c>
      <c r="J8389" t="s">
        <v>25428</v>
      </c>
      <c r="K8389">
        <v>0</v>
      </c>
      <c r="L8389">
        <v>100000</v>
      </c>
    </row>
    <row r="8390" spans="1:12" x14ac:dyDescent="0.25">
      <c r="A8390" t="s">
        <v>9456</v>
      </c>
      <c r="B8390" t="s">
        <v>9453</v>
      </c>
      <c r="C8390" t="s">
        <v>9454</v>
      </c>
      <c r="D8390" t="s">
        <v>9455</v>
      </c>
      <c r="E8390" s="117">
        <v>43031</v>
      </c>
      <c r="F8390" s="118">
        <v>0.5644675925925926</v>
      </c>
      <c r="G8390" t="s">
        <v>9457</v>
      </c>
      <c r="H8390">
        <v>856</v>
      </c>
      <c r="I8390">
        <v>12</v>
      </c>
      <c r="J8390" t="s">
        <v>25428</v>
      </c>
      <c r="L8390">
        <v>-11.7892956918308</v>
      </c>
    </row>
    <row r="8391" spans="1:12" x14ac:dyDescent="0.25">
      <c r="A8391" t="s">
        <v>9456</v>
      </c>
      <c r="B8391" t="s">
        <v>9453</v>
      </c>
      <c r="C8391" t="s">
        <v>9454</v>
      </c>
      <c r="D8391" t="s">
        <v>9455</v>
      </c>
      <c r="E8391" s="117">
        <v>43031</v>
      </c>
      <c r="F8391" s="118">
        <v>0.5644675925925926</v>
      </c>
      <c r="G8391" t="s">
        <v>9457</v>
      </c>
      <c r="H8391">
        <v>856</v>
      </c>
      <c r="I8391">
        <v>13</v>
      </c>
      <c r="J8391" t="s">
        <v>25428</v>
      </c>
      <c r="L8391">
        <v>-62.060280568810001</v>
      </c>
    </row>
    <row r="8392" spans="1:12" x14ac:dyDescent="0.25">
      <c r="A8392" t="s">
        <v>9456</v>
      </c>
      <c r="B8392" t="s">
        <v>9453</v>
      </c>
      <c r="C8392" t="s">
        <v>9454</v>
      </c>
      <c r="D8392" t="s">
        <v>9455</v>
      </c>
      <c r="E8392" s="117">
        <v>43031</v>
      </c>
      <c r="F8392" s="118">
        <v>0.5644675925925926</v>
      </c>
      <c r="G8392" t="s">
        <v>9457</v>
      </c>
      <c r="H8392">
        <v>856</v>
      </c>
      <c r="I8392">
        <v>14</v>
      </c>
      <c r="J8392" t="s">
        <v>25428</v>
      </c>
      <c r="L8392">
        <v>299</v>
      </c>
    </row>
    <row r="8393" spans="1:12" x14ac:dyDescent="0.25">
      <c r="A8393" t="s">
        <v>9456</v>
      </c>
      <c r="B8393" t="s">
        <v>9453</v>
      </c>
      <c r="C8393" t="s">
        <v>9454</v>
      </c>
      <c r="D8393" t="s">
        <v>9455</v>
      </c>
      <c r="E8393" s="117">
        <v>43031</v>
      </c>
      <c r="F8393" s="118">
        <v>0.56447916666666664</v>
      </c>
      <c r="G8393" t="s">
        <v>9457</v>
      </c>
      <c r="H8393">
        <v>856</v>
      </c>
      <c r="I8393">
        <v>15</v>
      </c>
      <c r="J8393" t="s">
        <v>25428</v>
      </c>
      <c r="L8393" t="s">
        <v>25414</v>
      </c>
    </row>
    <row r="8394" spans="1:12" x14ac:dyDescent="0.25">
      <c r="A8394" t="s">
        <v>9456</v>
      </c>
      <c r="B8394" t="s">
        <v>9453</v>
      </c>
      <c r="C8394" t="s">
        <v>9454</v>
      </c>
      <c r="D8394" t="s">
        <v>9455</v>
      </c>
      <c r="E8394" s="117">
        <v>43031</v>
      </c>
      <c r="F8394" s="118">
        <v>0.56447916666666664</v>
      </c>
      <c r="G8394" t="s">
        <v>9457</v>
      </c>
      <c r="H8394">
        <v>856</v>
      </c>
      <c r="I8394">
        <v>19</v>
      </c>
      <c r="J8394" t="s">
        <v>25428</v>
      </c>
      <c r="L8394" t="s">
        <v>25490</v>
      </c>
    </row>
    <row r="8395" spans="1:12" x14ac:dyDescent="0.25">
      <c r="A8395" t="s">
        <v>9456</v>
      </c>
      <c r="B8395" t="s">
        <v>9453</v>
      </c>
      <c r="C8395" t="s">
        <v>9454</v>
      </c>
      <c r="D8395" t="s">
        <v>9455</v>
      </c>
      <c r="E8395" s="117">
        <v>43031</v>
      </c>
      <c r="F8395" s="118">
        <v>0.56447916666666664</v>
      </c>
      <c r="G8395" t="s">
        <v>9457</v>
      </c>
      <c r="H8395">
        <v>856</v>
      </c>
      <c r="I8395">
        <v>20</v>
      </c>
      <c r="J8395" t="s">
        <v>25428</v>
      </c>
      <c r="L8395" t="s">
        <v>42</v>
      </c>
    </row>
    <row r="8396" spans="1:12" x14ac:dyDescent="0.25">
      <c r="A8396" t="s">
        <v>9456</v>
      </c>
      <c r="B8396" t="s">
        <v>9453</v>
      </c>
      <c r="C8396" t="s">
        <v>9454</v>
      </c>
      <c r="D8396" t="s">
        <v>9455</v>
      </c>
      <c r="E8396" s="117">
        <v>43031</v>
      </c>
      <c r="F8396" s="118">
        <v>0.56447916666666664</v>
      </c>
      <c r="G8396" t="s">
        <v>9457</v>
      </c>
      <c r="H8396">
        <v>856</v>
      </c>
      <c r="I8396">
        <v>22</v>
      </c>
      <c r="J8396" t="s">
        <v>25428</v>
      </c>
      <c r="L8396" t="s">
        <v>25488</v>
      </c>
    </row>
    <row r="8397" spans="1:12" x14ac:dyDescent="0.25">
      <c r="A8397" t="s">
        <v>9456</v>
      </c>
      <c r="B8397" t="s">
        <v>9453</v>
      </c>
      <c r="C8397" t="s">
        <v>9454</v>
      </c>
      <c r="D8397" t="s">
        <v>9455</v>
      </c>
      <c r="E8397" s="117">
        <v>43031</v>
      </c>
      <c r="F8397" s="118">
        <v>0.56450231481481483</v>
      </c>
      <c r="G8397" t="s">
        <v>9457</v>
      </c>
      <c r="H8397">
        <v>857</v>
      </c>
      <c r="I8397">
        <v>2</v>
      </c>
      <c r="J8397" t="s">
        <v>25428</v>
      </c>
      <c r="L8397" t="s">
        <v>5</v>
      </c>
    </row>
    <row r="8398" spans="1:12" x14ac:dyDescent="0.25">
      <c r="A8398" t="s">
        <v>9456</v>
      </c>
      <c r="B8398" t="s">
        <v>9453</v>
      </c>
      <c r="C8398" t="s">
        <v>9454</v>
      </c>
      <c r="D8398" t="s">
        <v>9455</v>
      </c>
      <c r="E8398" s="117">
        <v>43031</v>
      </c>
      <c r="F8398" s="118">
        <v>0.56451388888888887</v>
      </c>
      <c r="G8398" t="s">
        <v>9457</v>
      </c>
      <c r="H8398">
        <v>857</v>
      </c>
      <c r="I8398">
        <v>5</v>
      </c>
      <c r="J8398" t="s">
        <v>25428</v>
      </c>
      <c r="L8398" t="s">
        <v>177</v>
      </c>
    </row>
    <row r="8399" spans="1:12" x14ac:dyDescent="0.25">
      <c r="A8399" t="s">
        <v>9456</v>
      </c>
      <c r="B8399" t="s">
        <v>9453</v>
      </c>
      <c r="C8399" t="s">
        <v>9454</v>
      </c>
      <c r="D8399" t="s">
        <v>9455</v>
      </c>
      <c r="E8399" s="117">
        <v>43031</v>
      </c>
      <c r="F8399" s="118">
        <v>0.56451388888888887</v>
      </c>
      <c r="G8399" t="s">
        <v>9457</v>
      </c>
      <c r="H8399">
        <v>857</v>
      </c>
      <c r="I8399">
        <v>7</v>
      </c>
      <c r="J8399" t="s">
        <v>25428</v>
      </c>
      <c r="L8399">
        <v>161</v>
      </c>
    </row>
    <row r="8400" spans="1:12" x14ac:dyDescent="0.25">
      <c r="A8400" t="s">
        <v>9456</v>
      </c>
      <c r="B8400" t="s">
        <v>9453</v>
      </c>
      <c r="C8400" t="s">
        <v>9454</v>
      </c>
      <c r="D8400" t="s">
        <v>9455</v>
      </c>
      <c r="E8400" s="117">
        <v>43031</v>
      </c>
      <c r="F8400" s="118">
        <v>0.56451388888888887</v>
      </c>
      <c r="G8400" t="s">
        <v>9457</v>
      </c>
      <c r="H8400">
        <v>857</v>
      </c>
      <c r="I8400">
        <v>8</v>
      </c>
      <c r="J8400" t="s">
        <v>25428</v>
      </c>
      <c r="K8400">
        <v>0</v>
      </c>
      <c r="L8400">
        <v>100000</v>
      </c>
    </row>
    <row r="8401" spans="1:12" x14ac:dyDescent="0.25">
      <c r="A8401" t="s">
        <v>9456</v>
      </c>
      <c r="B8401" t="s">
        <v>9453</v>
      </c>
      <c r="C8401" t="s">
        <v>9454</v>
      </c>
      <c r="D8401" t="s">
        <v>9455</v>
      </c>
      <c r="E8401" s="117">
        <v>43031</v>
      </c>
      <c r="F8401" s="118">
        <v>0.56452546296296291</v>
      </c>
      <c r="G8401" t="s">
        <v>9457</v>
      </c>
      <c r="H8401">
        <v>857</v>
      </c>
      <c r="I8401">
        <v>12</v>
      </c>
      <c r="J8401" t="s">
        <v>25428</v>
      </c>
      <c r="L8401">
        <v>-11.787486868296901</v>
      </c>
    </row>
    <row r="8402" spans="1:12" x14ac:dyDescent="0.25">
      <c r="A8402" t="s">
        <v>9456</v>
      </c>
      <c r="B8402" t="s">
        <v>9453</v>
      </c>
      <c r="C8402" t="s">
        <v>9454</v>
      </c>
      <c r="D8402" t="s">
        <v>9455</v>
      </c>
      <c r="E8402" s="117">
        <v>43031</v>
      </c>
      <c r="F8402" s="118">
        <v>0.56452546296296291</v>
      </c>
      <c r="G8402" t="s">
        <v>9457</v>
      </c>
      <c r="H8402">
        <v>857</v>
      </c>
      <c r="I8402">
        <v>13</v>
      </c>
      <c r="J8402" t="s">
        <v>25428</v>
      </c>
      <c r="L8402">
        <v>-62.060176586033798</v>
      </c>
    </row>
    <row r="8403" spans="1:12" x14ac:dyDescent="0.25">
      <c r="A8403" t="s">
        <v>9456</v>
      </c>
      <c r="B8403" t="s">
        <v>9453</v>
      </c>
      <c r="C8403" t="s">
        <v>9454</v>
      </c>
      <c r="D8403" t="s">
        <v>9455</v>
      </c>
      <c r="E8403" s="117">
        <v>43031</v>
      </c>
      <c r="F8403" s="118">
        <v>0.56452546296296291</v>
      </c>
      <c r="G8403" t="s">
        <v>9457</v>
      </c>
      <c r="H8403">
        <v>857</v>
      </c>
      <c r="I8403">
        <v>14</v>
      </c>
      <c r="J8403" t="s">
        <v>25428</v>
      </c>
      <c r="L8403">
        <v>289</v>
      </c>
    </row>
    <row r="8404" spans="1:12" x14ac:dyDescent="0.25">
      <c r="A8404" t="s">
        <v>9456</v>
      </c>
      <c r="B8404" t="s">
        <v>9453</v>
      </c>
      <c r="C8404" t="s">
        <v>9454</v>
      </c>
      <c r="D8404" t="s">
        <v>9455</v>
      </c>
      <c r="E8404" s="117">
        <v>43031</v>
      </c>
      <c r="F8404" s="118">
        <v>0.56452546296296291</v>
      </c>
      <c r="G8404" t="s">
        <v>9457</v>
      </c>
      <c r="H8404">
        <v>857</v>
      </c>
      <c r="I8404">
        <v>15</v>
      </c>
      <c r="J8404" t="s">
        <v>25428</v>
      </c>
      <c r="L8404" t="s">
        <v>25414</v>
      </c>
    </row>
    <row r="8405" spans="1:12" x14ac:dyDescent="0.25">
      <c r="A8405" t="s">
        <v>9456</v>
      </c>
      <c r="B8405" t="s">
        <v>9453</v>
      </c>
      <c r="C8405" t="s">
        <v>9454</v>
      </c>
      <c r="D8405" t="s">
        <v>9455</v>
      </c>
      <c r="E8405" s="117">
        <v>43031</v>
      </c>
      <c r="F8405" s="118">
        <v>0.56452546296296291</v>
      </c>
      <c r="G8405" t="s">
        <v>9457</v>
      </c>
      <c r="H8405">
        <v>857</v>
      </c>
      <c r="I8405">
        <v>19</v>
      </c>
      <c r="J8405" t="s">
        <v>25428</v>
      </c>
      <c r="L8405" t="s">
        <v>25492</v>
      </c>
    </row>
    <row r="8406" spans="1:12" x14ac:dyDescent="0.25">
      <c r="A8406" t="s">
        <v>9456</v>
      </c>
      <c r="B8406" t="s">
        <v>9453</v>
      </c>
      <c r="C8406" t="s">
        <v>9454</v>
      </c>
      <c r="D8406" t="s">
        <v>9455</v>
      </c>
      <c r="E8406" s="117">
        <v>43031</v>
      </c>
      <c r="F8406" s="118">
        <v>0.56453703703703706</v>
      </c>
      <c r="G8406" t="s">
        <v>9457</v>
      </c>
      <c r="H8406">
        <v>857</v>
      </c>
      <c r="I8406">
        <v>20</v>
      </c>
      <c r="J8406" t="s">
        <v>25428</v>
      </c>
      <c r="L8406" t="s">
        <v>42</v>
      </c>
    </row>
    <row r="8407" spans="1:12" x14ac:dyDescent="0.25">
      <c r="A8407" t="s">
        <v>9456</v>
      </c>
      <c r="B8407" t="s">
        <v>9453</v>
      </c>
      <c r="C8407" t="s">
        <v>9454</v>
      </c>
      <c r="D8407" t="s">
        <v>9455</v>
      </c>
      <c r="E8407" s="117">
        <v>43031</v>
      </c>
      <c r="F8407" s="118">
        <v>0.56453703703703706</v>
      </c>
      <c r="G8407" t="s">
        <v>9457</v>
      </c>
      <c r="H8407">
        <v>857</v>
      </c>
      <c r="I8407">
        <v>22</v>
      </c>
      <c r="J8407" t="s">
        <v>25428</v>
      </c>
      <c r="L8407" t="s">
        <v>25493</v>
      </c>
    </row>
    <row r="8408" spans="1:12" x14ac:dyDescent="0.25">
      <c r="A8408" t="s">
        <v>9456</v>
      </c>
      <c r="B8408" t="s">
        <v>9453</v>
      </c>
      <c r="C8408" t="s">
        <v>9454</v>
      </c>
      <c r="D8408" t="s">
        <v>9455</v>
      </c>
      <c r="E8408" s="117">
        <v>43031</v>
      </c>
      <c r="F8408" s="118">
        <v>0.56456018518518525</v>
      </c>
      <c r="G8408" t="s">
        <v>9457</v>
      </c>
      <c r="H8408">
        <v>858</v>
      </c>
      <c r="I8408">
        <v>2</v>
      </c>
      <c r="J8408" t="s">
        <v>25428</v>
      </c>
      <c r="L8408" t="s">
        <v>5</v>
      </c>
    </row>
    <row r="8409" spans="1:12" x14ac:dyDescent="0.25">
      <c r="A8409" t="s">
        <v>9456</v>
      </c>
      <c r="B8409" t="s">
        <v>9453</v>
      </c>
      <c r="C8409" t="s">
        <v>9454</v>
      </c>
      <c r="D8409" t="s">
        <v>9455</v>
      </c>
      <c r="E8409" s="117">
        <v>43031</v>
      </c>
      <c r="F8409" s="118">
        <v>0.56457175925925929</v>
      </c>
      <c r="G8409" t="s">
        <v>9457</v>
      </c>
      <c r="H8409">
        <v>858</v>
      </c>
      <c r="I8409">
        <v>5</v>
      </c>
      <c r="J8409" t="s">
        <v>25428</v>
      </c>
      <c r="L8409" t="s">
        <v>177</v>
      </c>
    </row>
    <row r="8410" spans="1:12" x14ac:dyDescent="0.25">
      <c r="A8410" t="s">
        <v>9456</v>
      </c>
      <c r="B8410" t="s">
        <v>9453</v>
      </c>
      <c r="C8410" t="s">
        <v>9454</v>
      </c>
      <c r="D8410" t="s">
        <v>9455</v>
      </c>
      <c r="E8410" s="117">
        <v>43031</v>
      </c>
      <c r="F8410" s="118">
        <v>0.56457175925925929</v>
      </c>
      <c r="G8410" t="s">
        <v>9457</v>
      </c>
      <c r="H8410">
        <v>858</v>
      </c>
      <c r="I8410">
        <v>7</v>
      </c>
      <c r="J8410" t="s">
        <v>25428</v>
      </c>
      <c r="L8410">
        <v>162</v>
      </c>
    </row>
    <row r="8411" spans="1:12" x14ac:dyDescent="0.25">
      <c r="A8411" t="s">
        <v>9456</v>
      </c>
      <c r="B8411" t="s">
        <v>9453</v>
      </c>
      <c r="C8411" t="s">
        <v>9454</v>
      </c>
      <c r="D8411" t="s">
        <v>9455</v>
      </c>
      <c r="E8411" s="117">
        <v>43031</v>
      </c>
      <c r="F8411" s="118">
        <v>0.56457175925925929</v>
      </c>
      <c r="G8411" t="s">
        <v>9457</v>
      </c>
      <c r="H8411">
        <v>858</v>
      </c>
      <c r="I8411">
        <v>8</v>
      </c>
      <c r="J8411" t="s">
        <v>25428</v>
      </c>
      <c r="K8411">
        <v>0</v>
      </c>
      <c r="L8411">
        <v>100000</v>
      </c>
    </row>
    <row r="8412" spans="1:12" x14ac:dyDescent="0.25">
      <c r="A8412" t="s">
        <v>9456</v>
      </c>
      <c r="B8412" t="s">
        <v>9453</v>
      </c>
      <c r="C8412" t="s">
        <v>9454</v>
      </c>
      <c r="D8412" t="s">
        <v>9455</v>
      </c>
      <c r="E8412" s="117">
        <v>43031</v>
      </c>
      <c r="F8412" s="118">
        <v>0.56457175925925929</v>
      </c>
      <c r="G8412" t="s">
        <v>9457</v>
      </c>
      <c r="H8412">
        <v>858</v>
      </c>
      <c r="I8412">
        <v>12</v>
      </c>
      <c r="J8412" t="s">
        <v>25428</v>
      </c>
      <c r="L8412">
        <v>-11.841808029550499</v>
      </c>
    </row>
    <row r="8413" spans="1:12" x14ac:dyDescent="0.25">
      <c r="A8413" t="s">
        <v>9456</v>
      </c>
      <c r="B8413" t="s">
        <v>9453</v>
      </c>
      <c r="C8413" t="s">
        <v>9454</v>
      </c>
      <c r="D8413" t="s">
        <v>9455</v>
      </c>
      <c r="E8413" s="117">
        <v>43031</v>
      </c>
      <c r="F8413" s="118">
        <v>0.56457175925925929</v>
      </c>
      <c r="G8413" t="s">
        <v>9457</v>
      </c>
      <c r="H8413">
        <v>858</v>
      </c>
      <c r="I8413">
        <v>13</v>
      </c>
      <c r="J8413" t="s">
        <v>25428</v>
      </c>
      <c r="L8413">
        <v>-62.3518709502112</v>
      </c>
    </row>
    <row r="8414" spans="1:12" x14ac:dyDescent="0.25">
      <c r="A8414" t="s">
        <v>9456</v>
      </c>
      <c r="B8414" t="s">
        <v>9453</v>
      </c>
      <c r="C8414" t="s">
        <v>9454</v>
      </c>
      <c r="D8414" t="s">
        <v>9455</v>
      </c>
      <c r="E8414" s="117">
        <v>43031</v>
      </c>
      <c r="F8414" s="118">
        <v>0.56457175925925929</v>
      </c>
      <c r="G8414" t="s">
        <v>9457</v>
      </c>
      <c r="H8414">
        <v>858</v>
      </c>
      <c r="I8414">
        <v>14</v>
      </c>
      <c r="J8414" t="s">
        <v>25428</v>
      </c>
      <c r="L8414">
        <v>323</v>
      </c>
    </row>
    <row r="8415" spans="1:12" x14ac:dyDescent="0.25">
      <c r="A8415" t="s">
        <v>9456</v>
      </c>
      <c r="B8415" t="s">
        <v>9453</v>
      </c>
      <c r="C8415" t="s">
        <v>9454</v>
      </c>
      <c r="D8415" t="s">
        <v>9455</v>
      </c>
      <c r="E8415" s="117">
        <v>43031</v>
      </c>
      <c r="F8415" s="118">
        <v>0.56458333333333333</v>
      </c>
      <c r="G8415" t="s">
        <v>9457</v>
      </c>
      <c r="H8415">
        <v>858</v>
      </c>
      <c r="I8415">
        <v>15</v>
      </c>
      <c r="J8415" t="s">
        <v>25428</v>
      </c>
      <c r="L8415" t="s">
        <v>25495</v>
      </c>
    </row>
    <row r="8416" spans="1:12" x14ac:dyDescent="0.25">
      <c r="A8416" t="s">
        <v>9456</v>
      </c>
      <c r="B8416" t="s">
        <v>9453</v>
      </c>
      <c r="C8416" t="s">
        <v>9454</v>
      </c>
      <c r="D8416" t="s">
        <v>9455</v>
      </c>
      <c r="E8416" s="117">
        <v>43031</v>
      </c>
      <c r="F8416" s="118">
        <v>0.56458333333333333</v>
      </c>
      <c r="G8416" t="s">
        <v>9457</v>
      </c>
      <c r="H8416">
        <v>858</v>
      </c>
      <c r="I8416">
        <v>19</v>
      </c>
      <c r="J8416" t="s">
        <v>25428</v>
      </c>
      <c r="L8416" t="s">
        <v>25496</v>
      </c>
    </row>
    <row r="8417" spans="1:12" x14ac:dyDescent="0.25">
      <c r="A8417" t="s">
        <v>9456</v>
      </c>
      <c r="B8417" t="s">
        <v>9453</v>
      </c>
      <c r="C8417" t="s">
        <v>9454</v>
      </c>
      <c r="D8417" t="s">
        <v>9455</v>
      </c>
      <c r="E8417" s="117">
        <v>43031</v>
      </c>
      <c r="F8417" s="118">
        <v>0.56458333333333333</v>
      </c>
      <c r="G8417" t="s">
        <v>9457</v>
      </c>
      <c r="H8417">
        <v>858</v>
      </c>
      <c r="I8417">
        <v>20</v>
      </c>
      <c r="J8417" t="s">
        <v>25428</v>
      </c>
      <c r="L8417" t="s">
        <v>31</v>
      </c>
    </row>
    <row r="8418" spans="1:12" x14ac:dyDescent="0.25">
      <c r="A8418" t="s">
        <v>9456</v>
      </c>
      <c r="B8418" t="s">
        <v>9453</v>
      </c>
      <c r="C8418" t="s">
        <v>9454</v>
      </c>
      <c r="D8418" t="s">
        <v>9455</v>
      </c>
      <c r="E8418" s="117">
        <v>43031</v>
      </c>
      <c r="F8418" s="118">
        <v>0.56458333333333333</v>
      </c>
      <c r="G8418" t="s">
        <v>9457</v>
      </c>
      <c r="H8418">
        <v>858</v>
      </c>
      <c r="I8418">
        <v>22</v>
      </c>
      <c r="J8418" t="s">
        <v>25428</v>
      </c>
      <c r="L8418" t="s">
        <v>25497</v>
      </c>
    </row>
    <row r="8419" spans="1:12" x14ac:dyDescent="0.25">
      <c r="A8419" t="s">
        <v>9456</v>
      </c>
      <c r="B8419" t="s">
        <v>9453</v>
      </c>
      <c r="C8419" t="s">
        <v>9454</v>
      </c>
      <c r="D8419" t="s">
        <v>9455</v>
      </c>
      <c r="E8419" s="117">
        <v>43031</v>
      </c>
      <c r="F8419" s="118">
        <v>0.56460648148148151</v>
      </c>
      <c r="G8419" t="s">
        <v>9457</v>
      </c>
      <c r="H8419">
        <v>859</v>
      </c>
      <c r="I8419">
        <v>2</v>
      </c>
      <c r="J8419" t="s">
        <v>25428</v>
      </c>
      <c r="L8419" t="s">
        <v>5</v>
      </c>
    </row>
    <row r="8420" spans="1:12" x14ac:dyDescent="0.25">
      <c r="A8420" t="s">
        <v>9456</v>
      </c>
      <c r="B8420" t="s">
        <v>9453</v>
      </c>
      <c r="C8420" t="s">
        <v>9454</v>
      </c>
      <c r="D8420" t="s">
        <v>9455</v>
      </c>
      <c r="E8420" s="117">
        <v>43031</v>
      </c>
      <c r="F8420" s="118">
        <v>0.56461805555555555</v>
      </c>
      <c r="G8420" t="s">
        <v>9457</v>
      </c>
      <c r="H8420">
        <v>859</v>
      </c>
      <c r="I8420">
        <v>5</v>
      </c>
      <c r="J8420" t="s">
        <v>25428</v>
      </c>
      <c r="L8420" t="s">
        <v>177</v>
      </c>
    </row>
    <row r="8421" spans="1:12" x14ac:dyDescent="0.25">
      <c r="A8421" t="s">
        <v>9456</v>
      </c>
      <c r="B8421" t="s">
        <v>9453</v>
      </c>
      <c r="C8421" t="s">
        <v>9454</v>
      </c>
      <c r="D8421" t="s">
        <v>9455</v>
      </c>
      <c r="E8421" s="117">
        <v>43031</v>
      </c>
      <c r="F8421" s="118">
        <v>0.56461805555555555</v>
      </c>
      <c r="G8421" t="s">
        <v>9457</v>
      </c>
      <c r="H8421">
        <v>859</v>
      </c>
      <c r="I8421">
        <v>7</v>
      </c>
      <c r="J8421" t="s">
        <v>25428</v>
      </c>
      <c r="L8421">
        <v>163</v>
      </c>
    </row>
    <row r="8422" spans="1:12" x14ac:dyDescent="0.25">
      <c r="A8422" t="s">
        <v>9456</v>
      </c>
      <c r="B8422" t="s">
        <v>9453</v>
      </c>
      <c r="C8422" t="s">
        <v>9454</v>
      </c>
      <c r="D8422" t="s">
        <v>9455</v>
      </c>
      <c r="E8422" s="117">
        <v>43031</v>
      </c>
      <c r="F8422" s="118">
        <v>0.56461805555555555</v>
      </c>
      <c r="G8422" t="s">
        <v>9457</v>
      </c>
      <c r="H8422">
        <v>859</v>
      </c>
      <c r="I8422">
        <v>8</v>
      </c>
      <c r="J8422" t="s">
        <v>25428</v>
      </c>
      <c r="K8422">
        <v>0</v>
      </c>
      <c r="L8422">
        <v>100000</v>
      </c>
    </row>
    <row r="8423" spans="1:12" x14ac:dyDescent="0.25">
      <c r="A8423" t="s">
        <v>9456</v>
      </c>
      <c r="B8423" t="s">
        <v>9453</v>
      </c>
      <c r="C8423" t="s">
        <v>9454</v>
      </c>
      <c r="D8423" t="s">
        <v>9455</v>
      </c>
      <c r="E8423" s="117">
        <v>43031</v>
      </c>
      <c r="F8423" s="118">
        <v>0.5646296296296297</v>
      </c>
      <c r="G8423" t="s">
        <v>9457</v>
      </c>
      <c r="H8423">
        <v>859</v>
      </c>
      <c r="I8423">
        <v>12</v>
      </c>
      <c r="J8423" t="s">
        <v>25428</v>
      </c>
      <c r="L8423">
        <v>-11.8408939189069</v>
      </c>
    </row>
    <row r="8424" spans="1:12" x14ac:dyDescent="0.25">
      <c r="A8424" t="s">
        <v>9456</v>
      </c>
      <c r="B8424" t="s">
        <v>9453</v>
      </c>
      <c r="C8424" t="s">
        <v>9454</v>
      </c>
      <c r="D8424" t="s">
        <v>9455</v>
      </c>
      <c r="E8424" s="117">
        <v>43031</v>
      </c>
      <c r="F8424" s="118">
        <v>0.5646296296296297</v>
      </c>
      <c r="G8424" t="s">
        <v>9457</v>
      </c>
      <c r="H8424">
        <v>859</v>
      </c>
      <c r="I8424">
        <v>13</v>
      </c>
      <c r="J8424" t="s">
        <v>25428</v>
      </c>
      <c r="L8424">
        <v>-62.351533433439201</v>
      </c>
    </row>
    <row r="8425" spans="1:12" x14ac:dyDescent="0.25">
      <c r="A8425" t="s">
        <v>9456</v>
      </c>
      <c r="B8425" t="s">
        <v>9453</v>
      </c>
      <c r="C8425" t="s">
        <v>9454</v>
      </c>
      <c r="D8425" t="s">
        <v>9455</v>
      </c>
      <c r="E8425" s="117">
        <v>43031</v>
      </c>
      <c r="F8425" s="118">
        <v>0.5646296296296297</v>
      </c>
      <c r="G8425" t="s">
        <v>9457</v>
      </c>
      <c r="H8425">
        <v>859</v>
      </c>
      <c r="I8425">
        <v>14</v>
      </c>
      <c r="J8425" t="s">
        <v>25428</v>
      </c>
      <c r="L8425">
        <v>339</v>
      </c>
    </row>
    <row r="8426" spans="1:12" x14ac:dyDescent="0.25">
      <c r="A8426" t="s">
        <v>9456</v>
      </c>
      <c r="B8426" t="s">
        <v>9453</v>
      </c>
      <c r="C8426" t="s">
        <v>9454</v>
      </c>
      <c r="D8426" t="s">
        <v>9455</v>
      </c>
      <c r="E8426" s="117">
        <v>43031</v>
      </c>
      <c r="F8426" s="118">
        <v>0.5646296296296297</v>
      </c>
      <c r="G8426" t="s">
        <v>9457</v>
      </c>
      <c r="H8426">
        <v>859</v>
      </c>
      <c r="I8426">
        <v>15</v>
      </c>
      <c r="J8426" t="s">
        <v>25428</v>
      </c>
      <c r="L8426" t="s">
        <v>25495</v>
      </c>
    </row>
    <row r="8427" spans="1:12" x14ac:dyDescent="0.25">
      <c r="A8427" t="s">
        <v>9456</v>
      </c>
      <c r="B8427" t="s">
        <v>9453</v>
      </c>
      <c r="C8427" t="s">
        <v>9454</v>
      </c>
      <c r="D8427" t="s">
        <v>9455</v>
      </c>
      <c r="E8427" s="117">
        <v>43031</v>
      </c>
      <c r="F8427" s="118">
        <v>0.5646296296296297</v>
      </c>
      <c r="G8427" t="s">
        <v>9457</v>
      </c>
      <c r="H8427">
        <v>859</v>
      </c>
      <c r="I8427">
        <v>19</v>
      </c>
      <c r="J8427" t="s">
        <v>25428</v>
      </c>
      <c r="L8427" t="s">
        <v>25499</v>
      </c>
    </row>
    <row r="8428" spans="1:12" x14ac:dyDescent="0.25">
      <c r="A8428" t="s">
        <v>9456</v>
      </c>
      <c r="B8428" t="s">
        <v>9453</v>
      </c>
      <c r="C8428" t="s">
        <v>9454</v>
      </c>
      <c r="D8428" t="s">
        <v>9455</v>
      </c>
      <c r="E8428" s="117">
        <v>43031</v>
      </c>
      <c r="F8428" s="118">
        <v>0.5646296296296297</v>
      </c>
      <c r="G8428" t="s">
        <v>9457</v>
      </c>
      <c r="H8428">
        <v>859</v>
      </c>
      <c r="I8428">
        <v>20</v>
      </c>
      <c r="J8428" t="s">
        <v>25428</v>
      </c>
      <c r="L8428" t="s">
        <v>31</v>
      </c>
    </row>
    <row r="8429" spans="1:12" x14ac:dyDescent="0.25">
      <c r="A8429" t="s">
        <v>9456</v>
      </c>
      <c r="B8429" t="s">
        <v>9453</v>
      </c>
      <c r="C8429" t="s">
        <v>9454</v>
      </c>
      <c r="D8429" t="s">
        <v>9455</v>
      </c>
      <c r="E8429" s="117">
        <v>43031</v>
      </c>
      <c r="F8429" s="118">
        <v>0.56464120370370374</v>
      </c>
      <c r="G8429" t="s">
        <v>9457</v>
      </c>
      <c r="H8429">
        <v>859</v>
      </c>
      <c r="I8429">
        <v>22</v>
      </c>
      <c r="J8429" t="s">
        <v>25428</v>
      </c>
      <c r="L8429" t="s">
        <v>25500</v>
      </c>
    </row>
    <row r="8430" spans="1:12" x14ac:dyDescent="0.25">
      <c r="A8430" t="s">
        <v>9456</v>
      </c>
      <c r="B8430" t="s">
        <v>9453</v>
      </c>
      <c r="C8430" t="s">
        <v>9454</v>
      </c>
      <c r="D8430" t="s">
        <v>9455</v>
      </c>
      <c r="E8430" s="117">
        <v>43031</v>
      </c>
      <c r="F8430" s="118">
        <v>0.56466435185185182</v>
      </c>
      <c r="G8430" t="s">
        <v>9457</v>
      </c>
      <c r="H8430">
        <v>860</v>
      </c>
      <c r="I8430">
        <v>2</v>
      </c>
      <c r="J8430" t="s">
        <v>25428</v>
      </c>
      <c r="L8430" t="s">
        <v>5</v>
      </c>
    </row>
    <row r="8431" spans="1:12" x14ac:dyDescent="0.25">
      <c r="A8431" t="s">
        <v>9456</v>
      </c>
      <c r="B8431" t="s">
        <v>9453</v>
      </c>
      <c r="C8431" t="s">
        <v>9454</v>
      </c>
      <c r="D8431" t="s">
        <v>9455</v>
      </c>
      <c r="E8431" s="117">
        <v>43031</v>
      </c>
      <c r="F8431" s="118">
        <v>0.56467592592592586</v>
      </c>
      <c r="G8431" t="s">
        <v>9457</v>
      </c>
      <c r="H8431">
        <v>860</v>
      </c>
      <c r="I8431">
        <v>5</v>
      </c>
      <c r="J8431" t="s">
        <v>25428</v>
      </c>
      <c r="L8431" t="s">
        <v>177</v>
      </c>
    </row>
    <row r="8432" spans="1:12" x14ac:dyDescent="0.25">
      <c r="A8432" t="s">
        <v>9456</v>
      </c>
      <c r="B8432" t="s">
        <v>9453</v>
      </c>
      <c r="C8432" t="s">
        <v>9454</v>
      </c>
      <c r="D8432" t="s">
        <v>9455</v>
      </c>
      <c r="E8432" s="117">
        <v>43031</v>
      </c>
      <c r="F8432" s="118">
        <v>0.56467592592592586</v>
      </c>
      <c r="G8432" t="s">
        <v>9457</v>
      </c>
      <c r="H8432">
        <v>860</v>
      </c>
      <c r="I8432">
        <v>7</v>
      </c>
      <c r="J8432" t="s">
        <v>25428</v>
      </c>
      <c r="L8432">
        <v>164</v>
      </c>
    </row>
    <row r="8433" spans="1:12" x14ac:dyDescent="0.25">
      <c r="A8433" t="s">
        <v>9456</v>
      </c>
      <c r="B8433" t="s">
        <v>9453</v>
      </c>
      <c r="C8433" t="s">
        <v>9454</v>
      </c>
      <c r="D8433" t="s">
        <v>9455</v>
      </c>
      <c r="E8433" s="117">
        <v>43031</v>
      </c>
      <c r="F8433" s="118">
        <v>0.56467592592592586</v>
      </c>
      <c r="G8433" t="s">
        <v>9457</v>
      </c>
      <c r="H8433">
        <v>860</v>
      </c>
      <c r="I8433">
        <v>8</v>
      </c>
      <c r="J8433" t="s">
        <v>25428</v>
      </c>
      <c r="K8433">
        <v>0</v>
      </c>
      <c r="L8433">
        <v>100000</v>
      </c>
    </row>
    <row r="8434" spans="1:12" x14ac:dyDescent="0.25">
      <c r="A8434" t="s">
        <v>9456</v>
      </c>
      <c r="B8434" t="s">
        <v>9453</v>
      </c>
      <c r="C8434" t="s">
        <v>9454</v>
      </c>
      <c r="D8434" t="s">
        <v>9455</v>
      </c>
      <c r="E8434" s="117">
        <v>43031</v>
      </c>
      <c r="F8434" s="118">
        <v>0.56467592592592586</v>
      </c>
      <c r="G8434" t="s">
        <v>9457</v>
      </c>
      <c r="H8434">
        <v>860</v>
      </c>
      <c r="I8434">
        <v>12</v>
      </c>
      <c r="J8434" t="s">
        <v>25428</v>
      </c>
      <c r="L8434">
        <v>-11.838716446236599</v>
      </c>
    </row>
    <row r="8435" spans="1:12" x14ac:dyDescent="0.25">
      <c r="A8435" t="s">
        <v>9456</v>
      </c>
      <c r="B8435" t="s">
        <v>9453</v>
      </c>
      <c r="C8435" t="s">
        <v>9454</v>
      </c>
      <c r="D8435" t="s">
        <v>9455</v>
      </c>
      <c r="E8435" s="117">
        <v>43031</v>
      </c>
      <c r="F8435" s="118">
        <v>0.56467592592592586</v>
      </c>
      <c r="G8435" t="s">
        <v>9457</v>
      </c>
      <c r="H8435">
        <v>860</v>
      </c>
      <c r="I8435">
        <v>13</v>
      </c>
      <c r="J8435" t="s">
        <v>25428</v>
      </c>
      <c r="L8435">
        <v>-62.352355606801702</v>
      </c>
    </row>
    <row r="8436" spans="1:12" x14ac:dyDescent="0.25">
      <c r="A8436" t="s">
        <v>9456</v>
      </c>
      <c r="B8436" t="s">
        <v>9453</v>
      </c>
      <c r="C8436" t="s">
        <v>9454</v>
      </c>
      <c r="D8436" t="s">
        <v>9455</v>
      </c>
      <c r="E8436" s="117">
        <v>43031</v>
      </c>
      <c r="F8436" s="118">
        <v>0.56467592592592586</v>
      </c>
      <c r="G8436" t="s">
        <v>9457</v>
      </c>
      <c r="H8436">
        <v>860</v>
      </c>
      <c r="I8436">
        <v>14</v>
      </c>
      <c r="J8436" t="s">
        <v>25428</v>
      </c>
      <c r="L8436">
        <v>373</v>
      </c>
    </row>
    <row r="8437" spans="1:12" x14ac:dyDescent="0.25">
      <c r="A8437" t="s">
        <v>9456</v>
      </c>
      <c r="B8437" t="s">
        <v>9453</v>
      </c>
      <c r="C8437" t="s">
        <v>9454</v>
      </c>
      <c r="D8437" t="s">
        <v>9455</v>
      </c>
      <c r="E8437" s="117">
        <v>43031</v>
      </c>
      <c r="F8437" s="118">
        <v>0.56467592592592586</v>
      </c>
      <c r="G8437" t="s">
        <v>9457</v>
      </c>
      <c r="H8437">
        <v>860</v>
      </c>
      <c r="I8437">
        <v>15</v>
      </c>
      <c r="J8437" t="s">
        <v>25428</v>
      </c>
      <c r="L8437" t="s">
        <v>25495</v>
      </c>
    </row>
    <row r="8438" spans="1:12" x14ac:dyDescent="0.25">
      <c r="A8438" t="s">
        <v>9456</v>
      </c>
      <c r="B8438" t="s">
        <v>9453</v>
      </c>
      <c r="C8438" t="s">
        <v>9454</v>
      </c>
      <c r="D8438" t="s">
        <v>9455</v>
      </c>
      <c r="E8438" s="117">
        <v>43031</v>
      </c>
      <c r="F8438" s="118">
        <v>0.56468750000000001</v>
      </c>
      <c r="G8438" t="s">
        <v>9457</v>
      </c>
      <c r="H8438">
        <v>860</v>
      </c>
      <c r="I8438">
        <v>19</v>
      </c>
      <c r="J8438" t="s">
        <v>25428</v>
      </c>
      <c r="L8438" t="s">
        <v>25502</v>
      </c>
    </row>
    <row r="8439" spans="1:12" x14ac:dyDescent="0.25">
      <c r="A8439" t="s">
        <v>9456</v>
      </c>
      <c r="B8439" t="s">
        <v>9453</v>
      </c>
      <c r="C8439" t="s">
        <v>9454</v>
      </c>
      <c r="D8439" t="s">
        <v>9455</v>
      </c>
      <c r="E8439" s="117">
        <v>43031</v>
      </c>
      <c r="F8439" s="118">
        <v>0.56468750000000001</v>
      </c>
      <c r="G8439" t="s">
        <v>9457</v>
      </c>
      <c r="H8439">
        <v>860</v>
      </c>
      <c r="I8439">
        <v>20</v>
      </c>
      <c r="J8439" t="s">
        <v>25428</v>
      </c>
      <c r="L8439" t="s">
        <v>43</v>
      </c>
    </row>
    <row r="8440" spans="1:12" x14ac:dyDescent="0.25">
      <c r="A8440" t="s">
        <v>9456</v>
      </c>
      <c r="B8440" t="s">
        <v>9453</v>
      </c>
      <c r="C8440" t="s">
        <v>9454</v>
      </c>
      <c r="D8440" t="s">
        <v>9455</v>
      </c>
      <c r="E8440" s="117">
        <v>43031</v>
      </c>
      <c r="F8440" s="118">
        <v>0.56468750000000001</v>
      </c>
      <c r="G8440" t="s">
        <v>9457</v>
      </c>
      <c r="H8440">
        <v>860</v>
      </c>
      <c r="I8440">
        <v>22</v>
      </c>
      <c r="J8440" t="s">
        <v>25428</v>
      </c>
      <c r="L8440" t="s">
        <v>25503</v>
      </c>
    </row>
    <row r="8441" spans="1:12" x14ac:dyDescent="0.25">
      <c r="A8441" t="s">
        <v>9456</v>
      </c>
      <c r="B8441" t="s">
        <v>9453</v>
      </c>
      <c r="C8441" t="s">
        <v>9454</v>
      </c>
      <c r="D8441" t="s">
        <v>9455</v>
      </c>
      <c r="E8441" s="117">
        <v>43031</v>
      </c>
      <c r="F8441" s="118">
        <v>0.5647106481481482</v>
      </c>
      <c r="G8441" t="s">
        <v>9457</v>
      </c>
      <c r="H8441">
        <v>861</v>
      </c>
      <c r="I8441">
        <v>2</v>
      </c>
      <c r="J8441" t="s">
        <v>25428</v>
      </c>
      <c r="L8441" t="s">
        <v>5</v>
      </c>
    </row>
    <row r="8442" spans="1:12" x14ac:dyDescent="0.25">
      <c r="A8442" t="s">
        <v>9456</v>
      </c>
      <c r="B8442" t="s">
        <v>9453</v>
      </c>
      <c r="C8442" t="s">
        <v>9454</v>
      </c>
      <c r="D8442" t="s">
        <v>9455</v>
      </c>
      <c r="E8442" s="117">
        <v>43031</v>
      </c>
      <c r="F8442" s="118">
        <v>0.56472222222222224</v>
      </c>
      <c r="G8442" t="s">
        <v>9457</v>
      </c>
      <c r="H8442">
        <v>861</v>
      </c>
      <c r="I8442">
        <v>5</v>
      </c>
      <c r="J8442" t="s">
        <v>25428</v>
      </c>
      <c r="L8442" t="s">
        <v>177</v>
      </c>
    </row>
    <row r="8443" spans="1:12" x14ac:dyDescent="0.25">
      <c r="A8443" t="s">
        <v>9456</v>
      </c>
      <c r="B8443" t="s">
        <v>9453</v>
      </c>
      <c r="C8443" t="s">
        <v>9454</v>
      </c>
      <c r="D8443" t="s">
        <v>9455</v>
      </c>
      <c r="E8443" s="117">
        <v>43031</v>
      </c>
      <c r="F8443" s="118">
        <v>0.56472222222222224</v>
      </c>
      <c r="G8443" t="s">
        <v>9457</v>
      </c>
      <c r="H8443">
        <v>861</v>
      </c>
      <c r="I8443">
        <v>7</v>
      </c>
      <c r="J8443" t="s">
        <v>25428</v>
      </c>
      <c r="L8443">
        <v>165</v>
      </c>
    </row>
    <row r="8444" spans="1:12" x14ac:dyDescent="0.25">
      <c r="A8444" t="s">
        <v>9456</v>
      </c>
      <c r="B8444" t="s">
        <v>9453</v>
      </c>
      <c r="C8444" t="s">
        <v>9454</v>
      </c>
      <c r="D8444" t="s">
        <v>9455</v>
      </c>
      <c r="E8444" s="117">
        <v>43031</v>
      </c>
      <c r="F8444" s="118">
        <v>0.56472222222222224</v>
      </c>
      <c r="G8444" t="s">
        <v>9457</v>
      </c>
      <c r="H8444">
        <v>861</v>
      </c>
      <c r="I8444">
        <v>8</v>
      </c>
      <c r="J8444" t="s">
        <v>25428</v>
      </c>
      <c r="K8444">
        <v>0</v>
      </c>
      <c r="L8444">
        <v>100000</v>
      </c>
    </row>
    <row r="8445" spans="1:12" x14ac:dyDescent="0.25">
      <c r="A8445" t="s">
        <v>9456</v>
      </c>
      <c r="B8445" t="s">
        <v>9453</v>
      </c>
      <c r="C8445" t="s">
        <v>9454</v>
      </c>
      <c r="D8445" t="s">
        <v>9455</v>
      </c>
      <c r="E8445" s="117">
        <v>43031</v>
      </c>
      <c r="F8445" s="118">
        <v>0.56472222222222224</v>
      </c>
      <c r="G8445" t="s">
        <v>9457</v>
      </c>
      <c r="H8445">
        <v>861</v>
      </c>
      <c r="I8445">
        <v>12</v>
      </c>
      <c r="J8445" t="s">
        <v>25428</v>
      </c>
      <c r="L8445">
        <v>-11.8360126369708</v>
      </c>
    </row>
    <row r="8446" spans="1:12" x14ac:dyDescent="0.25">
      <c r="A8446" t="s">
        <v>9456</v>
      </c>
      <c r="B8446" t="s">
        <v>9453</v>
      </c>
      <c r="C8446" t="s">
        <v>9454</v>
      </c>
      <c r="D8446" t="s">
        <v>9455</v>
      </c>
      <c r="E8446" s="117">
        <v>43031</v>
      </c>
      <c r="F8446" s="118">
        <v>0.56472222222222224</v>
      </c>
      <c r="G8446" t="s">
        <v>9457</v>
      </c>
      <c r="H8446">
        <v>861</v>
      </c>
      <c r="I8446">
        <v>13</v>
      </c>
      <c r="J8446" t="s">
        <v>25428</v>
      </c>
      <c r="L8446">
        <v>-62.3523711517511</v>
      </c>
    </row>
    <row r="8447" spans="1:12" x14ac:dyDescent="0.25">
      <c r="A8447" t="s">
        <v>9456</v>
      </c>
      <c r="B8447" t="s">
        <v>9453</v>
      </c>
      <c r="C8447" t="s">
        <v>9454</v>
      </c>
      <c r="D8447" t="s">
        <v>9455</v>
      </c>
      <c r="E8447" s="117">
        <v>43031</v>
      </c>
      <c r="F8447" s="118">
        <v>0.56473379629629628</v>
      </c>
      <c r="G8447" t="s">
        <v>9457</v>
      </c>
      <c r="H8447">
        <v>861</v>
      </c>
      <c r="I8447">
        <v>14</v>
      </c>
      <c r="J8447" t="s">
        <v>25428</v>
      </c>
      <c r="L8447">
        <v>350</v>
      </c>
    </row>
    <row r="8448" spans="1:12" x14ac:dyDescent="0.25">
      <c r="A8448" t="s">
        <v>9456</v>
      </c>
      <c r="B8448" t="s">
        <v>9453</v>
      </c>
      <c r="C8448" t="s">
        <v>9454</v>
      </c>
      <c r="D8448" t="s">
        <v>9455</v>
      </c>
      <c r="E8448" s="117">
        <v>43031</v>
      </c>
      <c r="F8448" s="118">
        <v>0.56473379629629628</v>
      </c>
      <c r="G8448" t="s">
        <v>9457</v>
      </c>
      <c r="H8448">
        <v>861</v>
      </c>
      <c r="I8448">
        <v>15</v>
      </c>
      <c r="J8448" t="s">
        <v>25428</v>
      </c>
      <c r="L8448" t="s">
        <v>25495</v>
      </c>
    </row>
    <row r="8449" spans="1:12" x14ac:dyDescent="0.25">
      <c r="A8449" t="s">
        <v>9456</v>
      </c>
      <c r="B8449" t="s">
        <v>9453</v>
      </c>
      <c r="C8449" t="s">
        <v>9454</v>
      </c>
      <c r="D8449" t="s">
        <v>9455</v>
      </c>
      <c r="E8449" s="117">
        <v>43031</v>
      </c>
      <c r="F8449" s="118">
        <v>0.56473379629629628</v>
      </c>
      <c r="G8449" t="s">
        <v>9457</v>
      </c>
      <c r="H8449">
        <v>861</v>
      </c>
      <c r="I8449">
        <v>19</v>
      </c>
      <c r="J8449" t="s">
        <v>25428</v>
      </c>
      <c r="L8449" t="s">
        <v>25505</v>
      </c>
    </row>
    <row r="8450" spans="1:12" x14ac:dyDescent="0.25">
      <c r="A8450" t="s">
        <v>9456</v>
      </c>
      <c r="B8450" t="s">
        <v>9453</v>
      </c>
      <c r="C8450" t="s">
        <v>9454</v>
      </c>
      <c r="D8450" t="s">
        <v>9455</v>
      </c>
      <c r="E8450" s="117">
        <v>43031</v>
      </c>
      <c r="F8450" s="118">
        <v>0.56473379629629628</v>
      </c>
      <c r="G8450" t="s">
        <v>9457</v>
      </c>
      <c r="H8450">
        <v>861</v>
      </c>
      <c r="I8450">
        <v>20</v>
      </c>
      <c r="J8450" t="s">
        <v>25428</v>
      </c>
      <c r="L8450" t="s">
        <v>558</v>
      </c>
    </row>
    <row r="8451" spans="1:12" x14ac:dyDescent="0.25">
      <c r="A8451" t="s">
        <v>9456</v>
      </c>
      <c r="B8451" t="s">
        <v>9453</v>
      </c>
      <c r="C8451" t="s">
        <v>9454</v>
      </c>
      <c r="D8451" t="s">
        <v>9455</v>
      </c>
      <c r="E8451" s="117">
        <v>43031</v>
      </c>
      <c r="F8451" s="118">
        <v>0.56473379629629628</v>
      </c>
      <c r="G8451" t="s">
        <v>9457</v>
      </c>
      <c r="H8451">
        <v>861</v>
      </c>
      <c r="I8451">
        <v>22</v>
      </c>
      <c r="J8451" t="s">
        <v>25428</v>
      </c>
      <c r="L8451" t="s">
        <v>25506</v>
      </c>
    </row>
    <row r="8452" spans="1:12" x14ac:dyDescent="0.25">
      <c r="A8452" t="s">
        <v>9456</v>
      </c>
      <c r="B8452" t="s">
        <v>9453</v>
      </c>
      <c r="C8452" t="s">
        <v>9454</v>
      </c>
      <c r="D8452" t="s">
        <v>9455</v>
      </c>
      <c r="E8452" s="117">
        <v>43031</v>
      </c>
      <c r="F8452" s="118">
        <v>0.56475694444444446</v>
      </c>
      <c r="G8452" t="s">
        <v>9457</v>
      </c>
      <c r="H8452">
        <v>862</v>
      </c>
      <c r="I8452">
        <v>2</v>
      </c>
      <c r="J8452" t="s">
        <v>25428</v>
      </c>
      <c r="L8452" t="s">
        <v>5</v>
      </c>
    </row>
    <row r="8453" spans="1:12" x14ac:dyDescent="0.25">
      <c r="A8453" t="s">
        <v>9456</v>
      </c>
      <c r="B8453" t="s">
        <v>9453</v>
      </c>
      <c r="C8453" t="s">
        <v>9454</v>
      </c>
      <c r="D8453" t="s">
        <v>9455</v>
      </c>
      <c r="E8453" s="117">
        <v>43031</v>
      </c>
      <c r="F8453" s="118">
        <v>0.5647685185185185</v>
      </c>
      <c r="G8453" t="s">
        <v>9457</v>
      </c>
      <c r="H8453">
        <v>862</v>
      </c>
      <c r="I8453">
        <v>5</v>
      </c>
      <c r="J8453" t="s">
        <v>25428</v>
      </c>
      <c r="L8453" t="s">
        <v>177</v>
      </c>
    </row>
    <row r="8454" spans="1:12" x14ac:dyDescent="0.25">
      <c r="A8454" t="s">
        <v>9456</v>
      </c>
      <c r="B8454" t="s">
        <v>9453</v>
      </c>
      <c r="C8454" t="s">
        <v>9454</v>
      </c>
      <c r="D8454" t="s">
        <v>9455</v>
      </c>
      <c r="E8454" s="117">
        <v>43031</v>
      </c>
      <c r="F8454" s="118">
        <v>0.5647685185185185</v>
      </c>
      <c r="G8454" t="s">
        <v>9457</v>
      </c>
      <c r="H8454">
        <v>862</v>
      </c>
      <c r="I8454">
        <v>7</v>
      </c>
      <c r="J8454" t="s">
        <v>25428</v>
      </c>
      <c r="L8454">
        <v>166</v>
      </c>
    </row>
    <row r="8455" spans="1:12" x14ac:dyDescent="0.25">
      <c r="A8455" t="s">
        <v>9456</v>
      </c>
      <c r="B8455" t="s">
        <v>9453</v>
      </c>
      <c r="C8455" t="s">
        <v>9454</v>
      </c>
      <c r="D8455" t="s">
        <v>9455</v>
      </c>
      <c r="E8455" s="117">
        <v>43031</v>
      </c>
      <c r="F8455" s="118">
        <v>0.5647685185185185</v>
      </c>
      <c r="G8455" t="s">
        <v>9457</v>
      </c>
      <c r="H8455">
        <v>862</v>
      </c>
      <c r="I8455">
        <v>8</v>
      </c>
      <c r="J8455" t="s">
        <v>25428</v>
      </c>
      <c r="K8455">
        <v>0</v>
      </c>
      <c r="L8455">
        <v>100000</v>
      </c>
    </row>
    <row r="8456" spans="1:12" x14ac:dyDescent="0.25">
      <c r="A8456" t="s">
        <v>9456</v>
      </c>
      <c r="B8456" t="s">
        <v>9453</v>
      </c>
      <c r="C8456" t="s">
        <v>9454</v>
      </c>
      <c r="D8456" t="s">
        <v>9455</v>
      </c>
      <c r="E8456" s="117">
        <v>43031</v>
      </c>
      <c r="F8456" s="118">
        <v>0.56478009259259265</v>
      </c>
      <c r="G8456" t="s">
        <v>9457</v>
      </c>
      <c r="H8456">
        <v>862</v>
      </c>
      <c r="I8456">
        <v>12</v>
      </c>
      <c r="J8456" t="s">
        <v>25428</v>
      </c>
      <c r="L8456">
        <v>-11.8333659645696</v>
      </c>
    </row>
    <row r="8457" spans="1:12" x14ac:dyDescent="0.25">
      <c r="A8457" t="s">
        <v>9456</v>
      </c>
      <c r="B8457" t="s">
        <v>9453</v>
      </c>
      <c r="C8457" t="s">
        <v>9454</v>
      </c>
      <c r="D8457" t="s">
        <v>9455</v>
      </c>
      <c r="E8457" s="117">
        <v>43031</v>
      </c>
      <c r="F8457" s="118">
        <v>0.56478009259259265</v>
      </c>
      <c r="G8457" t="s">
        <v>9457</v>
      </c>
      <c r="H8457">
        <v>862</v>
      </c>
      <c r="I8457">
        <v>13</v>
      </c>
      <c r="J8457" t="s">
        <v>25428</v>
      </c>
      <c r="L8457">
        <v>-62.357628369474199</v>
      </c>
    </row>
    <row r="8458" spans="1:12" x14ac:dyDescent="0.25">
      <c r="A8458" t="s">
        <v>9456</v>
      </c>
      <c r="B8458" t="s">
        <v>9453</v>
      </c>
      <c r="C8458" t="s">
        <v>9454</v>
      </c>
      <c r="D8458" t="s">
        <v>9455</v>
      </c>
      <c r="E8458" s="117">
        <v>43031</v>
      </c>
      <c r="F8458" s="118">
        <v>0.56478009259259265</v>
      </c>
      <c r="G8458" t="s">
        <v>9457</v>
      </c>
      <c r="H8458">
        <v>862</v>
      </c>
      <c r="I8458">
        <v>14</v>
      </c>
      <c r="J8458" t="s">
        <v>25428</v>
      </c>
      <c r="L8458">
        <v>411</v>
      </c>
    </row>
    <row r="8459" spans="1:12" x14ac:dyDescent="0.25">
      <c r="A8459" t="s">
        <v>9456</v>
      </c>
      <c r="B8459" t="s">
        <v>9453</v>
      </c>
      <c r="C8459" t="s">
        <v>9454</v>
      </c>
      <c r="D8459" t="s">
        <v>9455</v>
      </c>
      <c r="E8459" s="117">
        <v>43031</v>
      </c>
      <c r="F8459" s="118">
        <v>0.56478009259259265</v>
      </c>
      <c r="G8459" t="s">
        <v>9457</v>
      </c>
      <c r="H8459">
        <v>862</v>
      </c>
      <c r="I8459">
        <v>15</v>
      </c>
      <c r="J8459" t="s">
        <v>25428</v>
      </c>
      <c r="L8459" t="s">
        <v>25415</v>
      </c>
    </row>
    <row r="8460" spans="1:12" x14ac:dyDescent="0.25">
      <c r="A8460" t="s">
        <v>9456</v>
      </c>
      <c r="B8460" t="s">
        <v>9453</v>
      </c>
      <c r="C8460" t="s">
        <v>9454</v>
      </c>
      <c r="D8460" t="s">
        <v>9455</v>
      </c>
      <c r="E8460" s="117">
        <v>43031</v>
      </c>
      <c r="F8460" s="118">
        <v>0.56478009259259265</v>
      </c>
      <c r="G8460" t="s">
        <v>9457</v>
      </c>
      <c r="H8460">
        <v>862</v>
      </c>
      <c r="I8460">
        <v>19</v>
      </c>
      <c r="J8460" t="s">
        <v>25428</v>
      </c>
      <c r="L8460" t="s">
        <v>25508</v>
      </c>
    </row>
    <row r="8461" spans="1:12" x14ac:dyDescent="0.25">
      <c r="A8461" t="s">
        <v>9456</v>
      </c>
      <c r="B8461" t="s">
        <v>9453</v>
      </c>
      <c r="C8461" t="s">
        <v>9454</v>
      </c>
      <c r="D8461" t="s">
        <v>9455</v>
      </c>
      <c r="E8461" s="117">
        <v>43031</v>
      </c>
      <c r="F8461" s="118">
        <v>0.56478009259259265</v>
      </c>
      <c r="G8461" t="s">
        <v>9457</v>
      </c>
      <c r="H8461">
        <v>862</v>
      </c>
      <c r="I8461">
        <v>20</v>
      </c>
      <c r="J8461" t="s">
        <v>25428</v>
      </c>
      <c r="L8461" t="s">
        <v>558</v>
      </c>
    </row>
    <row r="8462" spans="1:12" x14ac:dyDescent="0.25">
      <c r="A8462" t="s">
        <v>9456</v>
      </c>
      <c r="B8462" t="s">
        <v>9453</v>
      </c>
      <c r="C8462" t="s">
        <v>9454</v>
      </c>
      <c r="D8462" t="s">
        <v>9455</v>
      </c>
      <c r="E8462" s="117">
        <v>43031</v>
      </c>
      <c r="F8462" s="118">
        <v>0.56478009259259265</v>
      </c>
      <c r="G8462" t="s">
        <v>9457</v>
      </c>
      <c r="H8462">
        <v>862</v>
      </c>
      <c r="I8462">
        <v>22</v>
      </c>
      <c r="J8462" t="s">
        <v>25428</v>
      </c>
      <c r="L8462" t="s">
        <v>25509</v>
      </c>
    </row>
    <row r="8463" spans="1:12" x14ac:dyDescent="0.25">
      <c r="A8463" t="s">
        <v>9456</v>
      </c>
      <c r="B8463" t="s">
        <v>9453</v>
      </c>
      <c r="C8463" t="s">
        <v>9454</v>
      </c>
      <c r="D8463" t="s">
        <v>9455</v>
      </c>
      <c r="E8463" s="117">
        <v>43031</v>
      </c>
      <c r="F8463" s="118">
        <v>0.56480324074074073</v>
      </c>
      <c r="G8463" t="s">
        <v>9457</v>
      </c>
      <c r="H8463">
        <v>863</v>
      </c>
      <c r="I8463">
        <v>2</v>
      </c>
      <c r="J8463" t="s">
        <v>25428</v>
      </c>
      <c r="L8463" t="s">
        <v>5</v>
      </c>
    </row>
    <row r="8464" spans="1:12" x14ac:dyDescent="0.25">
      <c r="A8464" t="s">
        <v>9456</v>
      </c>
      <c r="B8464" t="s">
        <v>9453</v>
      </c>
      <c r="C8464" t="s">
        <v>9454</v>
      </c>
      <c r="D8464" t="s">
        <v>9455</v>
      </c>
      <c r="E8464" s="117">
        <v>43031</v>
      </c>
      <c r="F8464" s="118">
        <v>0.56481481481481477</v>
      </c>
      <c r="G8464" t="s">
        <v>9457</v>
      </c>
      <c r="H8464">
        <v>863</v>
      </c>
      <c r="I8464">
        <v>5</v>
      </c>
      <c r="J8464" t="s">
        <v>25428</v>
      </c>
      <c r="L8464" t="s">
        <v>177</v>
      </c>
    </row>
    <row r="8465" spans="1:12" x14ac:dyDescent="0.25">
      <c r="A8465" t="s">
        <v>9456</v>
      </c>
      <c r="B8465" t="s">
        <v>9453</v>
      </c>
      <c r="C8465" t="s">
        <v>9454</v>
      </c>
      <c r="D8465" t="s">
        <v>9455</v>
      </c>
      <c r="E8465" s="117">
        <v>43031</v>
      </c>
      <c r="F8465" s="118">
        <v>0.56482638888888892</v>
      </c>
      <c r="G8465" t="s">
        <v>9457</v>
      </c>
      <c r="H8465">
        <v>863</v>
      </c>
      <c r="I8465">
        <v>7</v>
      </c>
      <c r="J8465" t="s">
        <v>25428</v>
      </c>
      <c r="L8465">
        <v>167</v>
      </c>
    </row>
    <row r="8466" spans="1:12" x14ac:dyDescent="0.25">
      <c r="A8466" t="s">
        <v>9456</v>
      </c>
      <c r="B8466" t="s">
        <v>9453</v>
      </c>
      <c r="C8466" t="s">
        <v>9454</v>
      </c>
      <c r="D8466" t="s">
        <v>9455</v>
      </c>
      <c r="E8466" s="117">
        <v>43031</v>
      </c>
      <c r="F8466" s="118">
        <v>0.56482638888888892</v>
      </c>
      <c r="G8466" t="s">
        <v>9457</v>
      </c>
      <c r="H8466">
        <v>863</v>
      </c>
      <c r="I8466">
        <v>8</v>
      </c>
      <c r="J8466" t="s">
        <v>25428</v>
      </c>
      <c r="K8466">
        <v>0</v>
      </c>
      <c r="L8466">
        <v>100000</v>
      </c>
    </row>
    <row r="8467" spans="1:12" x14ac:dyDescent="0.25">
      <c r="A8467" t="s">
        <v>9456</v>
      </c>
      <c r="B8467" t="s">
        <v>9453</v>
      </c>
      <c r="C8467" t="s">
        <v>9454</v>
      </c>
      <c r="D8467" t="s">
        <v>9455</v>
      </c>
      <c r="E8467" s="117">
        <v>43031</v>
      </c>
      <c r="F8467" s="118">
        <v>0.56482638888888892</v>
      </c>
      <c r="G8467" t="s">
        <v>9457</v>
      </c>
      <c r="H8467">
        <v>863</v>
      </c>
      <c r="I8467">
        <v>12</v>
      </c>
      <c r="J8467" t="s">
        <v>25428</v>
      </c>
      <c r="L8467">
        <v>-11.836181979582999</v>
      </c>
    </row>
    <row r="8468" spans="1:12" x14ac:dyDescent="0.25">
      <c r="A8468" t="s">
        <v>9456</v>
      </c>
      <c r="B8468" t="s">
        <v>9453</v>
      </c>
      <c r="C8468" t="s">
        <v>9454</v>
      </c>
      <c r="D8468" t="s">
        <v>9455</v>
      </c>
      <c r="E8468" s="117">
        <v>43031</v>
      </c>
      <c r="F8468" s="118">
        <v>0.56482638888888892</v>
      </c>
      <c r="G8468" t="s">
        <v>9457</v>
      </c>
      <c r="H8468">
        <v>863</v>
      </c>
      <c r="I8468">
        <v>13</v>
      </c>
      <c r="J8468" t="s">
        <v>25428</v>
      </c>
      <c r="L8468">
        <v>-62.355253317973002</v>
      </c>
    </row>
    <row r="8469" spans="1:12" x14ac:dyDescent="0.25">
      <c r="A8469" t="s">
        <v>9456</v>
      </c>
      <c r="B8469" t="s">
        <v>9453</v>
      </c>
      <c r="C8469" t="s">
        <v>9454</v>
      </c>
      <c r="D8469" t="s">
        <v>9455</v>
      </c>
      <c r="E8469" s="117">
        <v>43031</v>
      </c>
      <c r="F8469" s="118">
        <v>0.56482638888888892</v>
      </c>
      <c r="G8469" t="s">
        <v>9457</v>
      </c>
      <c r="H8469">
        <v>863</v>
      </c>
      <c r="I8469">
        <v>14</v>
      </c>
      <c r="J8469" t="s">
        <v>25428</v>
      </c>
      <c r="L8469">
        <v>356</v>
      </c>
    </row>
    <row r="8470" spans="1:12" x14ac:dyDescent="0.25">
      <c r="A8470" t="s">
        <v>9456</v>
      </c>
      <c r="B8470" t="s">
        <v>9453</v>
      </c>
      <c r="C8470" t="s">
        <v>9454</v>
      </c>
      <c r="D8470" t="s">
        <v>9455</v>
      </c>
      <c r="E8470" s="117">
        <v>43031</v>
      </c>
      <c r="F8470" s="118">
        <v>0.56482638888888892</v>
      </c>
      <c r="G8470" t="s">
        <v>9457</v>
      </c>
      <c r="H8470">
        <v>863</v>
      </c>
      <c r="I8470">
        <v>15</v>
      </c>
      <c r="J8470" t="s">
        <v>25428</v>
      </c>
      <c r="L8470" t="s">
        <v>25415</v>
      </c>
    </row>
    <row r="8471" spans="1:12" x14ac:dyDescent="0.25">
      <c r="A8471" t="s">
        <v>9456</v>
      </c>
      <c r="B8471" t="s">
        <v>9453</v>
      </c>
      <c r="C8471" t="s">
        <v>9454</v>
      </c>
      <c r="D8471" t="s">
        <v>9455</v>
      </c>
      <c r="E8471" s="117">
        <v>43031</v>
      </c>
      <c r="F8471" s="118">
        <v>0.56483796296296296</v>
      </c>
      <c r="G8471" t="s">
        <v>9457</v>
      </c>
      <c r="H8471">
        <v>863</v>
      </c>
      <c r="I8471">
        <v>19</v>
      </c>
      <c r="J8471" t="s">
        <v>25428</v>
      </c>
      <c r="L8471" t="s">
        <v>25511</v>
      </c>
    </row>
    <row r="8472" spans="1:12" x14ac:dyDescent="0.25">
      <c r="A8472" t="s">
        <v>9456</v>
      </c>
      <c r="B8472" t="s">
        <v>9453</v>
      </c>
      <c r="C8472" t="s">
        <v>9454</v>
      </c>
      <c r="D8472" t="s">
        <v>9455</v>
      </c>
      <c r="E8472" s="117">
        <v>43031</v>
      </c>
      <c r="F8472" s="118">
        <v>0.56483796296296296</v>
      </c>
      <c r="G8472" t="s">
        <v>9457</v>
      </c>
      <c r="H8472">
        <v>863</v>
      </c>
      <c r="I8472">
        <v>20</v>
      </c>
      <c r="J8472" t="s">
        <v>25428</v>
      </c>
      <c r="L8472" t="s">
        <v>31</v>
      </c>
    </row>
    <row r="8473" spans="1:12" x14ac:dyDescent="0.25">
      <c r="A8473" t="s">
        <v>9456</v>
      </c>
      <c r="B8473" t="s">
        <v>9453</v>
      </c>
      <c r="C8473" t="s">
        <v>9454</v>
      </c>
      <c r="D8473" t="s">
        <v>9455</v>
      </c>
      <c r="E8473" s="117">
        <v>43031</v>
      </c>
      <c r="F8473" s="118">
        <v>0.56483796296296296</v>
      </c>
      <c r="G8473" t="s">
        <v>9457</v>
      </c>
      <c r="H8473">
        <v>863</v>
      </c>
      <c r="I8473">
        <v>22</v>
      </c>
      <c r="J8473" t="s">
        <v>25428</v>
      </c>
      <c r="L8473" t="s">
        <v>25512</v>
      </c>
    </row>
    <row r="8474" spans="1:12" x14ac:dyDescent="0.25">
      <c r="A8474" t="s">
        <v>9456</v>
      </c>
      <c r="B8474" t="s">
        <v>9453</v>
      </c>
      <c r="C8474" t="s">
        <v>9454</v>
      </c>
      <c r="D8474" t="s">
        <v>9455</v>
      </c>
      <c r="E8474" s="117">
        <v>43031</v>
      </c>
      <c r="F8474" s="118">
        <v>0.56486111111111115</v>
      </c>
      <c r="G8474" t="s">
        <v>9457</v>
      </c>
      <c r="H8474">
        <v>864</v>
      </c>
      <c r="I8474">
        <v>2</v>
      </c>
      <c r="J8474" t="s">
        <v>25428</v>
      </c>
      <c r="L8474" t="s">
        <v>5</v>
      </c>
    </row>
    <row r="8475" spans="1:12" x14ac:dyDescent="0.25">
      <c r="A8475" t="s">
        <v>9456</v>
      </c>
      <c r="B8475" t="s">
        <v>9453</v>
      </c>
      <c r="C8475" t="s">
        <v>9454</v>
      </c>
      <c r="D8475" t="s">
        <v>9455</v>
      </c>
      <c r="E8475" s="117">
        <v>43031</v>
      </c>
      <c r="F8475" s="118">
        <v>0.56487268518518519</v>
      </c>
      <c r="G8475" t="s">
        <v>9457</v>
      </c>
      <c r="H8475">
        <v>864</v>
      </c>
      <c r="I8475">
        <v>5</v>
      </c>
      <c r="J8475" t="s">
        <v>25428</v>
      </c>
      <c r="L8475" t="s">
        <v>177</v>
      </c>
    </row>
    <row r="8476" spans="1:12" x14ac:dyDescent="0.25">
      <c r="A8476" t="s">
        <v>9456</v>
      </c>
      <c r="B8476" t="s">
        <v>9453</v>
      </c>
      <c r="C8476" t="s">
        <v>9454</v>
      </c>
      <c r="D8476" t="s">
        <v>9455</v>
      </c>
      <c r="E8476" s="117">
        <v>43031</v>
      </c>
      <c r="F8476" s="118">
        <v>0.56487268518518519</v>
      </c>
      <c r="G8476" t="s">
        <v>9457</v>
      </c>
      <c r="H8476">
        <v>864</v>
      </c>
      <c r="I8476">
        <v>7</v>
      </c>
      <c r="J8476" t="s">
        <v>25428</v>
      </c>
      <c r="L8476">
        <v>168</v>
      </c>
    </row>
    <row r="8477" spans="1:12" x14ac:dyDescent="0.25">
      <c r="A8477" t="s">
        <v>9456</v>
      </c>
      <c r="B8477" t="s">
        <v>9453</v>
      </c>
      <c r="C8477" t="s">
        <v>9454</v>
      </c>
      <c r="D8477" t="s">
        <v>9455</v>
      </c>
      <c r="E8477" s="117">
        <v>43031</v>
      </c>
      <c r="F8477" s="118">
        <v>0.56487268518518519</v>
      </c>
      <c r="G8477" t="s">
        <v>9457</v>
      </c>
      <c r="H8477">
        <v>864</v>
      </c>
      <c r="I8477">
        <v>8</v>
      </c>
      <c r="J8477" t="s">
        <v>25428</v>
      </c>
      <c r="K8477">
        <v>0</v>
      </c>
      <c r="L8477">
        <v>100000</v>
      </c>
    </row>
    <row r="8478" spans="1:12" x14ac:dyDescent="0.25">
      <c r="A8478" t="s">
        <v>9456</v>
      </c>
      <c r="B8478" t="s">
        <v>9453</v>
      </c>
      <c r="C8478" t="s">
        <v>9454</v>
      </c>
      <c r="D8478" t="s">
        <v>9455</v>
      </c>
      <c r="E8478" s="117">
        <v>43031</v>
      </c>
      <c r="F8478" s="118">
        <v>0.56487268518518519</v>
      </c>
      <c r="G8478" t="s">
        <v>9457</v>
      </c>
      <c r="H8478">
        <v>864</v>
      </c>
      <c r="I8478">
        <v>12</v>
      </c>
      <c r="J8478" t="s">
        <v>25428</v>
      </c>
      <c r="L8478">
        <v>-11.836088487061099</v>
      </c>
    </row>
    <row r="8479" spans="1:12" x14ac:dyDescent="0.25">
      <c r="A8479" t="s">
        <v>9456</v>
      </c>
      <c r="B8479" t="s">
        <v>9453</v>
      </c>
      <c r="C8479" t="s">
        <v>9454</v>
      </c>
      <c r="D8479" t="s">
        <v>9455</v>
      </c>
      <c r="E8479" s="117">
        <v>43031</v>
      </c>
      <c r="F8479" s="118">
        <v>0.56487268518518519</v>
      </c>
      <c r="G8479" t="s">
        <v>9457</v>
      </c>
      <c r="H8479">
        <v>864</v>
      </c>
      <c r="I8479">
        <v>13</v>
      </c>
      <c r="J8479" t="s">
        <v>25428</v>
      </c>
      <c r="L8479">
        <v>-62.3578882384232</v>
      </c>
    </row>
    <row r="8480" spans="1:12" x14ac:dyDescent="0.25">
      <c r="A8480" t="s">
        <v>9456</v>
      </c>
      <c r="B8480" t="s">
        <v>9453</v>
      </c>
      <c r="C8480" t="s">
        <v>9454</v>
      </c>
      <c r="D8480" t="s">
        <v>9455</v>
      </c>
      <c r="E8480" s="117">
        <v>43031</v>
      </c>
      <c r="F8480" s="118">
        <v>0.56487268518518519</v>
      </c>
      <c r="G8480" t="s">
        <v>9457</v>
      </c>
      <c r="H8480">
        <v>864</v>
      </c>
      <c r="I8480">
        <v>14</v>
      </c>
      <c r="J8480" t="s">
        <v>25428</v>
      </c>
      <c r="L8480">
        <v>379</v>
      </c>
    </row>
    <row r="8481" spans="1:12" x14ac:dyDescent="0.25">
      <c r="A8481" t="s">
        <v>9456</v>
      </c>
      <c r="B8481" t="s">
        <v>9453</v>
      </c>
      <c r="C8481" t="s">
        <v>9454</v>
      </c>
      <c r="D8481" t="s">
        <v>9455</v>
      </c>
      <c r="E8481" s="117">
        <v>43031</v>
      </c>
      <c r="F8481" s="118">
        <v>0.56488425925925922</v>
      </c>
      <c r="G8481" t="s">
        <v>9457</v>
      </c>
      <c r="H8481">
        <v>864</v>
      </c>
      <c r="I8481">
        <v>15</v>
      </c>
      <c r="J8481" t="s">
        <v>25428</v>
      </c>
      <c r="L8481" t="s">
        <v>25415</v>
      </c>
    </row>
    <row r="8482" spans="1:12" x14ac:dyDescent="0.25">
      <c r="A8482" t="s">
        <v>9456</v>
      </c>
      <c r="B8482" t="s">
        <v>9453</v>
      </c>
      <c r="C8482" t="s">
        <v>9454</v>
      </c>
      <c r="D8482" t="s">
        <v>9455</v>
      </c>
      <c r="E8482" s="117">
        <v>43031</v>
      </c>
      <c r="F8482" s="118">
        <v>0.56488425925925922</v>
      </c>
      <c r="G8482" t="s">
        <v>9457</v>
      </c>
      <c r="H8482">
        <v>864</v>
      </c>
      <c r="I8482">
        <v>19</v>
      </c>
      <c r="J8482" t="s">
        <v>25428</v>
      </c>
      <c r="L8482" t="s">
        <v>25514</v>
      </c>
    </row>
    <row r="8483" spans="1:12" x14ac:dyDescent="0.25">
      <c r="A8483" t="s">
        <v>9456</v>
      </c>
      <c r="B8483" t="s">
        <v>9453</v>
      </c>
      <c r="C8483" t="s">
        <v>9454</v>
      </c>
      <c r="D8483" t="s">
        <v>9455</v>
      </c>
      <c r="E8483" s="117">
        <v>43031</v>
      </c>
      <c r="F8483" s="118">
        <v>0.56488425925925922</v>
      </c>
      <c r="G8483" t="s">
        <v>9457</v>
      </c>
      <c r="H8483">
        <v>864</v>
      </c>
      <c r="I8483">
        <v>20</v>
      </c>
      <c r="J8483" t="s">
        <v>25428</v>
      </c>
      <c r="L8483" t="s">
        <v>558</v>
      </c>
    </row>
    <row r="8484" spans="1:12" x14ac:dyDescent="0.25">
      <c r="A8484" t="s">
        <v>9456</v>
      </c>
      <c r="B8484" t="s">
        <v>9453</v>
      </c>
      <c r="C8484" t="s">
        <v>9454</v>
      </c>
      <c r="D8484" t="s">
        <v>9455</v>
      </c>
      <c r="E8484" s="117">
        <v>43031</v>
      </c>
      <c r="F8484" s="118">
        <v>0.56488425925925922</v>
      </c>
      <c r="G8484" t="s">
        <v>9457</v>
      </c>
      <c r="H8484">
        <v>864</v>
      </c>
      <c r="I8484">
        <v>22</v>
      </c>
      <c r="J8484" t="s">
        <v>25428</v>
      </c>
      <c r="L8484" t="s">
        <v>25515</v>
      </c>
    </row>
    <row r="8485" spans="1:12" x14ac:dyDescent="0.25">
      <c r="A8485" t="s">
        <v>9456</v>
      </c>
      <c r="B8485" t="s">
        <v>9453</v>
      </c>
      <c r="C8485" t="s">
        <v>9454</v>
      </c>
      <c r="D8485" t="s">
        <v>9455</v>
      </c>
      <c r="E8485" s="117">
        <v>43031</v>
      </c>
      <c r="F8485" s="118">
        <v>0.56490740740740741</v>
      </c>
      <c r="G8485" t="s">
        <v>9457</v>
      </c>
      <c r="H8485">
        <v>865</v>
      </c>
      <c r="I8485">
        <v>2</v>
      </c>
      <c r="J8485" t="s">
        <v>25428</v>
      </c>
      <c r="L8485" t="s">
        <v>5</v>
      </c>
    </row>
    <row r="8486" spans="1:12" x14ac:dyDescent="0.25">
      <c r="A8486" t="s">
        <v>9456</v>
      </c>
      <c r="B8486" t="s">
        <v>9453</v>
      </c>
      <c r="C8486" t="s">
        <v>9454</v>
      </c>
      <c r="D8486" t="s">
        <v>9455</v>
      </c>
      <c r="E8486" s="117">
        <v>43031</v>
      </c>
      <c r="F8486" s="118">
        <v>0.56491898148148145</v>
      </c>
      <c r="G8486" t="s">
        <v>9457</v>
      </c>
      <c r="H8486">
        <v>865</v>
      </c>
      <c r="I8486">
        <v>5</v>
      </c>
      <c r="J8486" t="s">
        <v>25428</v>
      </c>
      <c r="L8486" t="s">
        <v>177</v>
      </c>
    </row>
    <row r="8487" spans="1:12" x14ac:dyDescent="0.25">
      <c r="A8487" t="s">
        <v>9456</v>
      </c>
      <c r="B8487" t="s">
        <v>9453</v>
      </c>
      <c r="C8487" t="s">
        <v>9454</v>
      </c>
      <c r="D8487" t="s">
        <v>9455</v>
      </c>
      <c r="E8487" s="117">
        <v>43031</v>
      </c>
      <c r="F8487" s="118">
        <v>0.56491898148148145</v>
      </c>
      <c r="G8487" t="s">
        <v>9457</v>
      </c>
      <c r="H8487">
        <v>865</v>
      </c>
      <c r="I8487">
        <v>7</v>
      </c>
      <c r="J8487" t="s">
        <v>25428</v>
      </c>
      <c r="L8487">
        <v>169</v>
      </c>
    </row>
    <row r="8488" spans="1:12" x14ac:dyDescent="0.25">
      <c r="A8488" t="s">
        <v>9456</v>
      </c>
      <c r="B8488" t="s">
        <v>9453</v>
      </c>
      <c r="C8488" t="s">
        <v>9454</v>
      </c>
      <c r="D8488" t="s">
        <v>9455</v>
      </c>
      <c r="E8488" s="117">
        <v>43031</v>
      </c>
      <c r="F8488" s="118">
        <v>0.56491898148148145</v>
      </c>
      <c r="G8488" t="s">
        <v>9457</v>
      </c>
      <c r="H8488">
        <v>865</v>
      </c>
      <c r="I8488">
        <v>8</v>
      </c>
      <c r="J8488" t="s">
        <v>25428</v>
      </c>
      <c r="K8488">
        <v>0</v>
      </c>
      <c r="L8488">
        <v>100000</v>
      </c>
    </row>
    <row r="8489" spans="1:12" x14ac:dyDescent="0.25">
      <c r="A8489" t="s">
        <v>9456</v>
      </c>
      <c r="B8489" t="s">
        <v>9453</v>
      </c>
      <c r="C8489" t="s">
        <v>9454</v>
      </c>
      <c r="D8489" t="s">
        <v>9455</v>
      </c>
      <c r="E8489" s="117">
        <v>43031</v>
      </c>
      <c r="F8489" s="118">
        <v>0.5649305555555556</v>
      </c>
      <c r="G8489" t="s">
        <v>9457</v>
      </c>
      <c r="H8489">
        <v>865</v>
      </c>
      <c r="I8489">
        <v>12</v>
      </c>
      <c r="J8489" t="s">
        <v>25428</v>
      </c>
      <c r="L8489">
        <v>-11.838495047243301</v>
      </c>
    </row>
    <row r="8490" spans="1:12" x14ac:dyDescent="0.25">
      <c r="A8490" t="s">
        <v>9456</v>
      </c>
      <c r="B8490" t="s">
        <v>9453</v>
      </c>
      <c r="C8490" t="s">
        <v>9454</v>
      </c>
      <c r="D8490" t="s">
        <v>9455</v>
      </c>
      <c r="E8490" s="117">
        <v>43031</v>
      </c>
      <c r="F8490" s="118">
        <v>0.5649305555555556</v>
      </c>
      <c r="G8490" t="s">
        <v>9457</v>
      </c>
      <c r="H8490">
        <v>865</v>
      </c>
      <c r="I8490">
        <v>13</v>
      </c>
      <c r="J8490" t="s">
        <v>25428</v>
      </c>
      <c r="L8490">
        <v>-62.358387534209498</v>
      </c>
    </row>
    <row r="8491" spans="1:12" x14ac:dyDescent="0.25">
      <c r="A8491" t="s">
        <v>9456</v>
      </c>
      <c r="B8491" t="s">
        <v>9453</v>
      </c>
      <c r="C8491" t="s">
        <v>9454</v>
      </c>
      <c r="D8491" t="s">
        <v>9455</v>
      </c>
      <c r="E8491" s="117">
        <v>43031</v>
      </c>
      <c r="F8491" s="118">
        <v>0.5649305555555556</v>
      </c>
      <c r="G8491" t="s">
        <v>9457</v>
      </c>
      <c r="H8491">
        <v>865</v>
      </c>
      <c r="I8491">
        <v>14</v>
      </c>
      <c r="J8491" t="s">
        <v>25428</v>
      </c>
      <c r="L8491">
        <v>418</v>
      </c>
    </row>
    <row r="8492" spans="1:12" x14ac:dyDescent="0.25">
      <c r="A8492" t="s">
        <v>9456</v>
      </c>
      <c r="B8492" t="s">
        <v>9453</v>
      </c>
      <c r="C8492" t="s">
        <v>9454</v>
      </c>
      <c r="D8492" t="s">
        <v>9455</v>
      </c>
      <c r="E8492" s="117">
        <v>43031</v>
      </c>
      <c r="F8492" s="118">
        <v>0.5649305555555556</v>
      </c>
      <c r="G8492" t="s">
        <v>9457</v>
      </c>
      <c r="H8492">
        <v>865</v>
      </c>
      <c r="I8492">
        <v>15</v>
      </c>
      <c r="J8492" t="s">
        <v>25428</v>
      </c>
      <c r="L8492" t="s">
        <v>25415</v>
      </c>
    </row>
    <row r="8493" spans="1:12" x14ac:dyDescent="0.25">
      <c r="A8493" t="s">
        <v>9456</v>
      </c>
      <c r="B8493" t="s">
        <v>9453</v>
      </c>
      <c r="C8493" t="s">
        <v>9454</v>
      </c>
      <c r="D8493" t="s">
        <v>9455</v>
      </c>
      <c r="E8493" s="117">
        <v>43031</v>
      </c>
      <c r="F8493" s="118">
        <v>0.5649305555555556</v>
      </c>
      <c r="G8493" t="s">
        <v>9457</v>
      </c>
      <c r="H8493">
        <v>865</v>
      </c>
      <c r="I8493">
        <v>19</v>
      </c>
      <c r="J8493" t="s">
        <v>25428</v>
      </c>
      <c r="L8493" t="s">
        <v>25517</v>
      </c>
    </row>
    <row r="8494" spans="1:12" x14ac:dyDescent="0.25">
      <c r="A8494" t="s">
        <v>9456</v>
      </c>
      <c r="B8494" t="s">
        <v>9453</v>
      </c>
      <c r="C8494" t="s">
        <v>9454</v>
      </c>
      <c r="D8494" t="s">
        <v>9455</v>
      </c>
      <c r="E8494" s="117">
        <v>43031</v>
      </c>
      <c r="F8494" s="118">
        <v>0.5649305555555556</v>
      </c>
      <c r="G8494" t="s">
        <v>9457</v>
      </c>
      <c r="H8494">
        <v>865</v>
      </c>
      <c r="I8494">
        <v>20</v>
      </c>
      <c r="J8494" t="s">
        <v>25428</v>
      </c>
      <c r="L8494" t="s">
        <v>42</v>
      </c>
    </row>
    <row r="8495" spans="1:12" x14ac:dyDescent="0.25">
      <c r="A8495" t="s">
        <v>9456</v>
      </c>
      <c r="B8495" t="s">
        <v>9453</v>
      </c>
      <c r="C8495" t="s">
        <v>9454</v>
      </c>
      <c r="D8495" t="s">
        <v>9455</v>
      </c>
      <c r="E8495" s="117">
        <v>43031</v>
      </c>
      <c r="F8495" s="118">
        <v>0.5649305555555556</v>
      </c>
      <c r="G8495" t="s">
        <v>9457</v>
      </c>
      <c r="H8495">
        <v>865</v>
      </c>
      <c r="I8495">
        <v>22</v>
      </c>
      <c r="J8495" t="s">
        <v>25428</v>
      </c>
      <c r="L8495" t="s">
        <v>25518</v>
      </c>
    </row>
    <row r="8496" spans="1:12" x14ac:dyDescent="0.25">
      <c r="A8496" t="s">
        <v>9456</v>
      </c>
      <c r="B8496" t="s">
        <v>9453</v>
      </c>
      <c r="C8496" t="s">
        <v>9454</v>
      </c>
      <c r="D8496" t="s">
        <v>9455</v>
      </c>
      <c r="E8496" s="117">
        <v>43031</v>
      </c>
      <c r="F8496" s="118">
        <v>0.56495370370370368</v>
      </c>
      <c r="G8496" t="s">
        <v>9457</v>
      </c>
      <c r="H8496">
        <v>866</v>
      </c>
      <c r="I8496">
        <v>2</v>
      </c>
      <c r="J8496" t="s">
        <v>25428</v>
      </c>
      <c r="L8496" t="s">
        <v>5</v>
      </c>
    </row>
    <row r="8497" spans="1:12" x14ac:dyDescent="0.25">
      <c r="A8497" t="s">
        <v>9456</v>
      </c>
      <c r="B8497" t="s">
        <v>9453</v>
      </c>
      <c r="C8497" t="s">
        <v>9454</v>
      </c>
      <c r="D8497" t="s">
        <v>9455</v>
      </c>
      <c r="E8497" s="117">
        <v>43031</v>
      </c>
      <c r="F8497" s="118">
        <v>0.56496527777777772</v>
      </c>
      <c r="G8497" t="s">
        <v>9457</v>
      </c>
      <c r="H8497">
        <v>866</v>
      </c>
      <c r="I8497">
        <v>5</v>
      </c>
      <c r="J8497" t="s">
        <v>25428</v>
      </c>
      <c r="L8497" t="s">
        <v>177</v>
      </c>
    </row>
    <row r="8498" spans="1:12" x14ac:dyDescent="0.25">
      <c r="A8498" t="s">
        <v>9456</v>
      </c>
      <c r="B8498" t="s">
        <v>9453</v>
      </c>
      <c r="C8498" t="s">
        <v>9454</v>
      </c>
      <c r="D8498" t="s">
        <v>9455</v>
      </c>
      <c r="E8498" s="117">
        <v>43031</v>
      </c>
      <c r="F8498" s="118">
        <v>0.56496527777777772</v>
      </c>
      <c r="G8498" t="s">
        <v>9457</v>
      </c>
      <c r="H8498">
        <v>866</v>
      </c>
      <c r="I8498">
        <v>7</v>
      </c>
      <c r="J8498" t="s">
        <v>25428</v>
      </c>
      <c r="L8498">
        <v>170</v>
      </c>
    </row>
    <row r="8499" spans="1:12" x14ac:dyDescent="0.25">
      <c r="A8499" t="s">
        <v>9456</v>
      </c>
      <c r="B8499" t="s">
        <v>9453</v>
      </c>
      <c r="C8499" t="s">
        <v>9454</v>
      </c>
      <c r="D8499" t="s">
        <v>9455</v>
      </c>
      <c r="E8499" s="117">
        <v>43031</v>
      </c>
      <c r="F8499" s="118">
        <v>0.56497685185185187</v>
      </c>
      <c r="G8499" t="s">
        <v>9457</v>
      </c>
      <c r="H8499">
        <v>866</v>
      </c>
      <c r="I8499">
        <v>8</v>
      </c>
      <c r="J8499" t="s">
        <v>25428</v>
      </c>
      <c r="K8499">
        <v>0</v>
      </c>
      <c r="L8499">
        <v>100000</v>
      </c>
    </row>
    <row r="8500" spans="1:12" x14ac:dyDescent="0.25">
      <c r="A8500" t="s">
        <v>9456</v>
      </c>
      <c r="B8500" t="s">
        <v>9453</v>
      </c>
      <c r="C8500" t="s">
        <v>9454</v>
      </c>
      <c r="D8500" t="s">
        <v>9455</v>
      </c>
      <c r="E8500" s="117">
        <v>43031</v>
      </c>
      <c r="F8500" s="118">
        <v>0.56497685185185187</v>
      </c>
      <c r="G8500" t="s">
        <v>9457</v>
      </c>
      <c r="H8500">
        <v>866</v>
      </c>
      <c r="I8500">
        <v>12</v>
      </c>
      <c r="J8500" t="s">
        <v>25428</v>
      </c>
      <c r="L8500">
        <v>-11.838754941842</v>
      </c>
    </row>
    <row r="8501" spans="1:12" x14ac:dyDescent="0.25">
      <c r="A8501" t="s">
        <v>9456</v>
      </c>
      <c r="B8501" t="s">
        <v>9453</v>
      </c>
      <c r="C8501" t="s">
        <v>9454</v>
      </c>
      <c r="D8501" t="s">
        <v>9455</v>
      </c>
      <c r="E8501" s="117">
        <v>43031</v>
      </c>
      <c r="F8501" s="118">
        <v>0.56497685185185187</v>
      </c>
      <c r="G8501" t="s">
        <v>9457</v>
      </c>
      <c r="H8501">
        <v>866</v>
      </c>
      <c r="I8501">
        <v>13</v>
      </c>
      <c r="J8501" t="s">
        <v>25428</v>
      </c>
      <c r="L8501">
        <v>-62.357349561452601</v>
      </c>
    </row>
    <row r="8502" spans="1:12" x14ac:dyDescent="0.25">
      <c r="A8502" t="s">
        <v>9456</v>
      </c>
      <c r="B8502" t="s">
        <v>9453</v>
      </c>
      <c r="C8502" t="s">
        <v>9454</v>
      </c>
      <c r="D8502" t="s">
        <v>9455</v>
      </c>
      <c r="E8502" s="117">
        <v>43031</v>
      </c>
      <c r="F8502" s="118">
        <v>0.56497685185185187</v>
      </c>
      <c r="G8502" t="s">
        <v>9457</v>
      </c>
      <c r="H8502">
        <v>866</v>
      </c>
      <c r="I8502">
        <v>14</v>
      </c>
      <c r="J8502" t="s">
        <v>25428</v>
      </c>
      <c r="L8502">
        <v>422</v>
      </c>
    </row>
    <row r="8503" spans="1:12" x14ac:dyDescent="0.25">
      <c r="A8503" t="s">
        <v>9456</v>
      </c>
      <c r="B8503" t="s">
        <v>9453</v>
      </c>
      <c r="C8503" t="s">
        <v>9454</v>
      </c>
      <c r="D8503" t="s">
        <v>9455</v>
      </c>
      <c r="E8503" s="117">
        <v>43031</v>
      </c>
      <c r="F8503" s="118">
        <v>0.56497685185185187</v>
      </c>
      <c r="G8503" t="s">
        <v>9457</v>
      </c>
      <c r="H8503">
        <v>866</v>
      </c>
      <c r="I8503">
        <v>15</v>
      </c>
      <c r="J8503" t="s">
        <v>25428</v>
      </c>
      <c r="L8503" t="s">
        <v>25415</v>
      </c>
    </row>
    <row r="8504" spans="1:12" x14ac:dyDescent="0.25">
      <c r="A8504" t="s">
        <v>9456</v>
      </c>
      <c r="B8504" t="s">
        <v>9453</v>
      </c>
      <c r="C8504" t="s">
        <v>9454</v>
      </c>
      <c r="D8504" t="s">
        <v>9455</v>
      </c>
      <c r="E8504" s="117">
        <v>43031</v>
      </c>
      <c r="F8504" s="118">
        <v>0.56497685185185187</v>
      </c>
      <c r="G8504" t="s">
        <v>9457</v>
      </c>
      <c r="H8504">
        <v>866</v>
      </c>
      <c r="I8504">
        <v>19</v>
      </c>
      <c r="J8504" t="s">
        <v>25428</v>
      </c>
      <c r="L8504" t="s">
        <v>25520</v>
      </c>
    </row>
    <row r="8505" spans="1:12" x14ac:dyDescent="0.25">
      <c r="A8505" t="s">
        <v>9456</v>
      </c>
      <c r="B8505" t="s">
        <v>9453</v>
      </c>
      <c r="C8505" t="s">
        <v>9454</v>
      </c>
      <c r="D8505" t="s">
        <v>9455</v>
      </c>
      <c r="E8505" s="117">
        <v>43031</v>
      </c>
      <c r="F8505" s="118">
        <v>0.56497685185185187</v>
      </c>
      <c r="G8505" t="s">
        <v>9457</v>
      </c>
      <c r="H8505">
        <v>866</v>
      </c>
      <c r="I8505">
        <v>20</v>
      </c>
      <c r="J8505" t="s">
        <v>25428</v>
      </c>
      <c r="L8505" t="s">
        <v>42</v>
      </c>
    </row>
    <row r="8506" spans="1:12" x14ac:dyDescent="0.25">
      <c r="A8506" t="s">
        <v>9456</v>
      </c>
      <c r="B8506" t="s">
        <v>9453</v>
      </c>
      <c r="C8506" t="s">
        <v>9454</v>
      </c>
      <c r="D8506" t="s">
        <v>9455</v>
      </c>
      <c r="E8506" s="117">
        <v>43031</v>
      </c>
      <c r="F8506" s="118">
        <v>0.56498842592592591</v>
      </c>
      <c r="G8506" t="s">
        <v>9457</v>
      </c>
      <c r="H8506">
        <v>866</v>
      </c>
      <c r="I8506">
        <v>22</v>
      </c>
      <c r="J8506" t="s">
        <v>25428</v>
      </c>
      <c r="L8506" t="s">
        <v>25521</v>
      </c>
    </row>
    <row r="8507" spans="1:12" x14ac:dyDescent="0.25">
      <c r="A8507" t="s">
        <v>9456</v>
      </c>
      <c r="B8507" t="s">
        <v>9453</v>
      </c>
      <c r="C8507" t="s">
        <v>9454</v>
      </c>
      <c r="D8507" t="s">
        <v>9455</v>
      </c>
      <c r="E8507" s="117">
        <v>43031</v>
      </c>
      <c r="F8507" s="118">
        <v>0.5650115740740741</v>
      </c>
      <c r="G8507" t="s">
        <v>9457</v>
      </c>
      <c r="H8507">
        <v>867</v>
      </c>
      <c r="I8507">
        <v>2</v>
      </c>
      <c r="J8507" t="s">
        <v>25428</v>
      </c>
      <c r="L8507" t="s">
        <v>5</v>
      </c>
    </row>
    <row r="8508" spans="1:12" x14ac:dyDescent="0.25">
      <c r="A8508" t="s">
        <v>9456</v>
      </c>
      <c r="B8508" t="s">
        <v>9453</v>
      </c>
      <c r="C8508" t="s">
        <v>9454</v>
      </c>
      <c r="D8508" t="s">
        <v>9455</v>
      </c>
      <c r="E8508" s="117">
        <v>43031</v>
      </c>
      <c r="F8508" s="118">
        <v>0.56502314814814814</v>
      </c>
      <c r="G8508" t="s">
        <v>9457</v>
      </c>
      <c r="H8508">
        <v>867</v>
      </c>
      <c r="I8508">
        <v>5</v>
      </c>
      <c r="J8508" t="s">
        <v>25428</v>
      </c>
      <c r="L8508" t="s">
        <v>177</v>
      </c>
    </row>
    <row r="8509" spans="1:12" x14ac:dyDescent="0.25">
      <c r="A8509" t="s">
        <v>9456</v>
      </c>
      <c r="B8509" t="s">
        <v>9453</v>
      </c>
      <c r="C8509" t="s">
        <v>9454</v>
      </c>
      <c r="D8509" t="s">
        <v>9455</v>
      </c>
      <c r="E8509" s="117">
        <v>43031</v>
      </c>
      <c r="F8509" s="118">
        <v>0.56502314814814814</v>
      </c>
      <c r="G8509" t="s">
        <v>9457</v>
      </c>
      <c r="H8509">
        <v>867</v>
      </c>
      <c r="I8509">
        <v>7</v>
      </c>
      <c r="J8509" t="s">
        <v>25428</v>
      </c>
      <c r="L8509">
        <v>171</v>
      </c>
    </row>
    <row r="8510" spans="1:12" x14ac:dyDescent="0.25">
      <c r="A8510" t="s">
        <v>9456</v>
      </c>
      <c r="B8510" t="s">
        <v>9453</v>
      </c>
      <c r="C8510" t="s">
        <v>9454</v>
      </c>
      <c r="D8510" t="s">
        <v>9455</v>
      </c>
      <c r="E8510" s="117">
        <v>43031</v>
      </c>
      <c r="F8510" s="118">
        <v>0.56502314814814814</v>
      </c>
      <c r="G8510" t="s">
        <v>9457</v>
      </c>
      <c r="H8510">
        <v>867</v>
      </c>
      <c r="I8510">
        <v>8</v>
      </c>
      <c r="J8510" t="s">
        <v>25428</v>
      </c>
      <c r="K8510">
        <v>0</v>
      </c>
      <c r="L8510">
        <v>100000</v>
      </c>
    </row>
    <row r="8511" spans="1:12" x14ac:dyDescent="0.25">
      <c r="A8511" t="s">
        <v>9456</v>
      </c>
      <c r="B8511" t="s">
        <v>9453</v>
      </c>
      <c r="C8511" t="s">
        <v>9454</v>
      </c>
      <c r="D8511" t="s">
        <v>9455</v>
      </c>
      <c r="E8511" s="117">
        <v>43031</v>
      </c>
      <c r="F8511" s="118">
        <v>0.56502314814814814</v>
      </c>
      <c r="G8511" t="s">
        <v>9457</v>
      </c>
      <c r="H8511">
        <v>867</v>
      </c>
      <c r="I8511">
        <v>12</v>
      </c>
      <c r="J8511" t="s">
        <v>25428</v>
      </c>
      <c r="L8511">
        <v>-11.8408437101359</v>
      </c>
    </row>
    <row r="8512" spans="1:12" x14ac:dyDescent="0.25">
      <c r="A8512" t="s">
        <v>9456</v>
      </c>
      <c r="B8512" t="s">
        <v>9453</v>
      </c>
      <c r="C8512" t="s">
        <v>9454</v>
      </c>
      <c r="D8512" t="s">
        <v>9455</v>
      </c>
      <c r="E8512" s="117">
        <v>43031</v>
      </c>
      <c r="F8512" s="118">
        <v>0.56502314814814814</v>
      </c>
      <c r="G8512" t="s">
        <v>9457</v>
      </c>
      <c r="H8512">
        <v>867</v>
      </c>
      <c r="I8512">
        <v>13</v>
      </c>
      <c r="J8512" t="s">
        <v>25428</v>
      </c>
      <c r="L8512">
        <v>-62.357280419168497</v>
      </c>
    </row>
    <row r="8513" spans="1:12" x14ac:dyDescent="0.25">
      <c r="A8513" t="s">
        <v>9456</v>
      </c>
      <c r="B8513" t="s">
        <v>9453</v>
      </c>
      <c r="C8513" t="s">
        <v>9454</v>
      </c>
      <c r="D8513" t="s">
        <v>9455</v>
      </c>
      <c r="E8513" s="117">
        <v>43031</v>
      </c>
      <c r="F8513" s="118">
        <v>0.56502314814814814</v>
      </c>
      <c r="G8513" t="s">
        <v>9457</v>
      </c>
      <c r="H8513">
        <v>867</v>
      </c>
      <c r="I8513">
        <v>14</v>
      </c>
      <c r="J8513" t="s">
        <v>25428</v>
      </c>
      <c r="L8513">
        <v>368</v>
      </c>
    </row>
    <row r="8514" spans="1:12" x14ac:dyDescent="0.25">
      <c r="A8514" t="s">
        <v>9456</v>
      </c>
      <c r="B8514" t="s">
        <v>9453</v>
      </c>
      <c r="C8514" t="s">
        <v>9454</v>
      </c>
      <c r="D8514" t="s">
        <v>9455</v>
      </c>
      <c r="E8514" s="117">
        <v>43031</v>
      </c>
      <c r="F8514" s="118">
        <v>0.56502314814814814</v>
      </c>
      <c r="G8514" t="s">
        <v>9457</v>
      </c>
      <c r="H8514">
        <v>867</v>
      </c>
      <c r="I8514">
        <v>15</v>
      </c>
      <c r="J8514" t="s">
        <v>25428</v>
      </c>
      <c r="L8514" t="s">
        <v>25415</v>
      </c>
    </row>
    <row r="8515" spans="1:12" x14ac:dyDescent="0.25">
      <c r="A8515" t="s">
        <v>9456</v>
      </c>
      <c r="B8515" t="s">
        <v>9453</v>
      </c>
      <c r="C8515" t="s">
        <v>9454</v>
      </c>
      <c r="D8515" t="s">
        <v>9455</v>
      </c>
      <c r="E8515" s="117">
        <v>43031</v>
      </c>
      <c r="F8515" s="118">
        <v>0.56503472222222217</v>
      </c>
      <c r="G8515" t="s">
        <v>9457</v>
      </c>
      <c r="H8515">
        <v>867</v>
      </c>
      <c r="I8515">
        <v>19</v>
      </c>
      <c r="J8515" t="s">
        <v>25428</v>
      </c>
      <c r="L8515" t="s">
        <v>25523</v>
      </c>
    </row>
    <row r="8516" spans="1:12" x14ac:dyDescent="0.25">
      <c r="A8516" t="s">
        <v>9456</v>
      </c>
      <c r="B8516" t="s">
        <v>9453</v>
      </c>
      <c r="C8516" t="s">
        <v>9454</v>
      </c>
      <c r="D8516" t="s">
        <v>9455</v>
      </c>
      <c r="E8516" s="117">
        <v>43031</v>
      </c>
      <c r="F8516" s="118">
        <v>0.56503472222222217</v>
      </c>
      <c r="G8516" t="s">
        <v>9457</v>
      </c>
      <c r="H8516">
        <v>867</v>
      </c>
      <c r="I8516">
        <v>20</v>
      </c>
      <c r="J8516" t="s">
        <v>25428</v>
      </c>
      <c r="L8516" t="s">
        <v>31</v>
      </c>
    </row>
    <row r="8517" spans="1:12" x14ac:dyDescent="0.25">
      <c r="A8517" t="s">
        <v>9456</v>
      </c>
      <c r="B8517" t="s">
        <v>9453</v>
      </c>
      <c r="C8517" t="s">
        <v>9454</v>
      </c>
      <c r="D8517" t="s">
        <v>9455</v>
      </c>
      <c r="E8517" s="117">
        <v>43031</v>
      </c>
      <c r="F8517" s="118">
        <v>0.56503472222222217</v>
      </c>
      <c r="G8517" t="s">
        <v>9457</v>
      </c>
      <c r="H8517">
        <v>867</v>
      </c>
      <c r="I8517">
        <v>22</v>
      </c>
      <c r="J8517" t="s">
        <v>25428</v>
      </c>
      <c r="L8517" t="s">
        <v>25524</v>
      </c>
    </row>
    <row r="8518" spans="1:12" x14ac:dyDescent="0.25">
      <c r="A8518" t="s">
        <v>9456</v>
      </c>
      <c r="B8518" t="s">
        <v>9453</v>
      </c>
      <c r="C8518" t="s">
        <v>9454</v>
      </c>
      <c r="D8518" t="s">
        <v>9455</v>
      </c>
      <c r="E8518" s="117">
        <v>43031</v>
      </c>
      <c r="F8518" s="118">
        <v>0.56505787037037036</v>
      </c>
      <c r="G8518" t="s">
        <v>9457</v>
      </c>
      <c r="H8518">
        <v>868</v>
      </c>
      <c r="I8518">
        <v>2</v>
      </c>
      <c r="J8518" t="s">
        <v>25428</v>
      </c>
      <c r="L8518" t="s">
        <v>5</v>
      </c>
    </row>
    <row r="8519" spans="1:12" x14ac:dyDescent="0.25">
      <c r="A8519" t="s">
        <v>9456</v>
      </c>
      <c r="B8519" t="s">
        <v>9453</v>
      </c>
      <c r="C8519" t="s">
        <v>9454</v>
      </c>
      <c r="D8519" t="s">
        <v>9455</v>
      </c>
      <c r="E8519" s="117">
        <v>43031</v>
      </c>
      <c r="F8519" s="118">
        <v>0.56506944444444451</v>
      </c>
      <c r="G8519" t="s">
        <v>9457</v>
      </c>
      <c r="H8519">
        <v>868</v>
      </c>
      <c r="I8519">
        <v>5</v>
      </c>
      <c r="J8519" t="s">
        <v>25428</v>
      </c>
      <c r="L8519" t="s">
        <v>177</v>
      </c>
    </row>
    <row r="8520" spans="1:12" x14ac:dyDescent="0.25">
      <c r="A8520" t="s">
        <v>9458</v>
      </c>
      <c r="B8520" t="s">
        <v>9453</v>
      </c>
      <c r="C8520" t="s">
        <v>9454</v>
      </c>
      <c r="D8520" t="s">
        <v>9455</v>
      </c>
      <c r="E8520" s="117">
        <v>43031</v>
      </c>
      <c r="F8520" s="118">
        <v>0.5802546296296297</v>
      </c>
      <c r="G8520" t="s">
        <v>3854</v>
      </c>
      <c r="H8520">
        <v>27</v>
      </c>
      <c r="I8520">
        <v>4</v>
      </c>
      <c r="J8520" t="s">
        <v>4054</v>
      </c>
      <c r="K8520" t="s">
        <v>2976</v>
      </c>
      <c r="L8520" t="s">
        <v>2975</v>
      </c>
    </row>
    <row r="8521" spans="1:12" x14ac:dyDescent="0.25">
      <c r="A8521" t="s">
        <v>9458</v>
      </c>
      <c r="B8521" t="s">
        <v>9453</v>
      </c>
      <c r="C8521" t="s">
        <v>9454</v>
      </c>
      <c r="D8521" t="s">
        <v>9455</v>
      </c>
      <c r="E8521" s="117">
        <v>43031</v>
      </c>
      <c r="F8521" s="118">
        <v>0.58030092592592586</v>
      </c>
      <c r="G8521" t="s">
        <v>3854</v>
      </c>
      <c r="H8521">
        <v>27</v>
      </c>
      <c r="I8521">
        <v>5</v>
      </c>
      <c r="J8521" t="s">
        <v>4054</v>
      </c>
      <c r="K8521" t="s">
        <v>4090</v>
      </c>
      <c r="L8521" t="s">
        <v>1829</v>
      </c>
    </row>
    <row r="8522" spans="1:12" x14ac:dyDescent="0.25">
      <c r="A8522" t="s">
        <v>9458</v>
      </c>
      <c r="B8522" t="s">
        <v>9453</v>
      </c>
      <c r="C8522" t="s">
        <v>9454</v>
      </c>
      <c r="D8522" t="s">
        <v>9455</v>
      </c>
      <c r="E8522" s="117">
        <v>43031</v>
      </c>
      <c r="F8522" s="118">
        <v>0.58031250000000001</v>
      </c>
      <c r="G8522" t="s">
        <v>3854</v>
      </c>
      <c r="H8522">
        <v>27</v>
      </c>
      <c r="I8522">
        <v>7</v>
      </c>
      <c r="J8522" t="s">
        <v>4054</v>
      </c>
      <c r="K8522">
        <v>95</v>
      </c>
      <c r="L8522">
        <v>5</v>
      </c>
    </row>
    <row r="8523" spans="1:12" x14ac:dyDescent="0.25">
      <c r="A8523" t="s">
        <v>9458</v>
      </c>
      <c r="B8523" t="s">
        <v>9453</v>
      </c>
      <c r="C8523" t="s">
        <v>9454</v>
      </c>
      <c r="D8523" t="s">
        <v>9455</v>
      </c>
      <c r="E8523" s="117">
        <v>43031</v>
      </c>
      <c r="F8523" s="118">
        <v>0.58032407407407405</v>
      </c>
      <c r="G8523" t="s">
        <v>3854</v>
      </c>
      <c r="H8523">
        <v>27</v>
      </c>
      <c r="I8523">
        <v>13</v>
      </c>
      <c r="J8523" t="s">
        <v>4054</v>
      </c>
      <c r="K8523" t="s">
        <v>636</v>
      </c>
      <c r="L8523" t="s">
        <v>638</v>
      </c>
    </row>
    <row r="8524" spans="1:12" x14ac:dyDescent="0.25">
      <c r="A8524" t="s">
        <v>9458</v>
      </c>
      <c r="B8524" t="s">
        <v>9453</v>
      </c>
      <c r="C8524" t="s">
        <v>9454</v>
      </c>
      <c r="D8524" t="s">
        <v>9455</v>
      </c>
      <c r="E8524" s="117">
        <v>43031</v>
      </c>
      <c r="F8524" s="118">
        <v>0.58032407407407405</v>
      </c>
      <c r="G8524" t="s">
        <v>3854</v>
      </c>
      <c r="H8524">
        <v>27</v>
      </c>
      <c r="I8524">
        <v>14</v>
      </c>
      <c r="J8524" t="s">
        <v>4054</v>
      </c>
      <c r="K8524" t="s">
        <v>643</v>
      </c>
      <c r="L8524" t="s">
        <v>645</v>
      </c>
    </row>
    <row r="8525" spans="1:12" x14ac:dyDescent="0.25">
      <c r="A8525" t="s">
        <v>9458</v>
      </c>
      <c r="B8525" t="s">
        <v>9453</v>
      </c>
      <c r="C8525" t="s">
        <v>9454</v>
      </c>
      <c r="D8525" t="s">
        <v>9455</v>
      </c>
      <c r="E8525" s="117">
        <v>43031</v>
      </c>
      <c r="F8525" s="118">
        <v>0.5803356481481482</v>
      </c>
      <c r="G8525" t="s">
        <v>3854</v>
      </c>
      <c r="H8525">
        <v>27</v>
      </c>
      <c r="I8525">
        <v>15</v>
      </c>
      <c r="J8525" t="s">
        <v>4054</v>
      </c>
      <c r="K8525" t="s">
        <v>200</v>
      </c>
      <c r="L8525" t="s">
        <v>669</v>
      </c>
    </row>
    <row r="8526" spans="1:12" x14ac:dyDescent="0.25">
      <c r="A8526" t="s">
        <v>9458</v>
      </c>
      <c r="B8526" t="s">
        <v>9453</v>
      </c>
      <c r="C8526" t="s">
        <v>9454</v>
      </c>
      <c r="D8526" t="s">
        <v>9455</v>
      </c>
      <c r="E8526" s="117">
        <v>43031</v>
      </c>
      <c r="F8526" s="118">
        <v>0.5803356481481482</v>
      </c>
      <c r="G8526" t="s">
        <v>3854</v>
      </c>
      <c r="H8526">
        <v>27</v>
      </c>
      <c r="I8526">
        <v>35</v>
      </c>
      <c r="J8526" t="s">
        <v>4054</v>
      </c>
      <c r="K8526" t="s">
        <v>393</v>
      </c>
      <c r="L8526" t="s">
        <v>391</v>
      </c>
    </row>
    <row r="8527" spans="1:12" x14ac:dyDescent="0.25">
      <c r="A8527" t="s">
        <v>9458</v>
      </c>
      <c r="B8527" t="s">
        <v>9453</v>
      </c>
      <c r="C8527" t="s">
        <v>9454</v>
      </c>
      <c r="D8527" t="s">
        <v>9455</v>
      </c>
      <c r="E8527" s="117">
        <v>43031</v>
      </c>
      <c r="F8527" s="118">
        <v>0.58034722222222224</v>
      </c>
      <c r="G8527" t="s">
        <v>3854</v>
      </c>
      <c r="H8527">
        <v>27</v>
      </c>
      <c r="I8527">
        <v>38</v>
      </c>
      <c r="J8527" t="s">
        <v>4054</v>
      </c>
      <c r="L8527" t="s">
        <v>26466</v>
      </c>
    </row>
    <row r="8528" spans="1:12" x14ac:dyDescent="0.25">
      <c r="A8528" t="s">
        <v>9456</v>
      </c>
      <c r="B8528" t="s">
        <v>9453</v>
      </c>
      <c r="C8528" t="s">
        <v>9454</v>
      </c>
      <c r="D8528" t="s">
        <v>9455</v>
      </c>
      <c r="E8528" s="117">
        <v>43031</v>
      </c>
      <c r="F8528" s="118">
        <v>0.58034722222222224</v>
      </c>
      <c r="G8528" t="s">
        <v>3854</v>
      </c>
      <c r="H8528">
        <v>29</v>
      </c>
      <c r="I8528">
        <v>1</v>
      </c>
      <c r="L8528" t="s">
        <v>26467</v>
      </c>
    </row>
    <row r="8529" spans="1:12" x14ac:dyDescent="0.25">
      <c r="A8529" t="s">
        <v>9456</v>
      </c>
      <c r="B8529" t="s">
        <v>9453</v>
      </c>
      <c r="C8529" t="s">
        <v>9454</v>
      </c>
      <c r="D8529" t="s">
        <v>9455</v>
      </c>
      <c r="E8529" s="117">
        <v>43031</v>
      </c>
      <c r="F8529" s="118">
        <v>0.58034722222222224</v>
      </c>
      <c r="G8529" t="s">
        <v>3854</v>
      </c>
      <c r="H8529">
        <v>29</v>
      </c>
      <c r="I8529">
        <v>4</v>
      </c>
      <c r="J8529" t="s">
        <v>26467</v>
      </c>
      <c r="L8529" t="s">
        <v>2976</v>
      </c>
    </row>
    <row r="8530" spans="1:12" x14ac:dyDescent="0.25">
      <c r="A8530" t="s">
        <v>9456</v>
      </c>
      <c r="B8530" t="s">
        <v>9453</v>
      </c>
      <c r="C8530" t="s">
        <v>9454</v>
      </c>
      <c r="D8530" t="s">
        <v>9455</v>
      </c>
      <c r="E8530" s="117">
        <v>43031</v>
      </c>
      <c r="F8530" s="118">
        <v>0.58034722222222224</v>
      </c>
      <c r="G8530" t="s">
        <v>3854</v>
      </c>
      <c r="H8530">
        <v>29</v>
      </c>
      <c r="I8530">
        <v>5</v>
      </c>
      <c r="J8530" t="s">
        <v>26467</v>
      </c>
      <c r="L8530" t="s">
        <v>4090</v>
      </c>
    </row>
    <row r="8531" spans="1:12" x14ac:dyDescent="0.25">
      <c r="A8531" t="s">
        <v>9456</v>
      </c>
      <c r="B8531" t="s">
        <v>9453</v>
      </c>
      <c r="C8531" t="s">
        <v>9454</v>
      </c>
      <c r="D8531" t="s">
        <v>9455</v>
      </c>
      <c r="E8531" s="117">
        <v>43031</v>
      </c>
      <c r="F8531" s="118">
        <v>0.58034722222222224</v>
      </c>
      <c r="G8531" t="s">
        <v>3854</v>
      </c>
      <c r="H8531">
        <v>29</v>
      </c>
      <c r="I8531">
        <v>6</v>
      </c>
      <c r="J8531" t="s">
        <v>26467</v>
      </c>
      <c r="L8531">
        <v>0</v>
      </c>
    </row>
    <row r="8532" spans="1:12" x14ac:dyDescent="0.25">
      <c r="A8532" t="s">
        <v>9456</v>
      </c>
      <c r="B8532" t="s">
        <v>9453</v>
      </c>
      <c r="C8532" t="s">
        <v>9454</v>
      </c>
      <c r="D8532" t="s">
        <v>9455</v>
      </c>
      <c r="E8532" s="117">
        <v>43031</v>
      </c>
      <c r="F8532" s="118">
        <v>0.58034722222222224</v>
      </c>
      <c r="G8532" t="s">
        <v>3854</v>
      </c>
      <c r="H8532">
        <v>29</v>
      </c>
      <c r="I8532">
        <v>7</v>
      </c>
      <c r="J8532" t="s">
        <v>26467</v>
      </c>
      <c r="L8532">
        <v>100</v>
      </c>
    </row>
    <row r="8533" spans="1:12" x14ac:dyDescent="0.25">
      <c r="A8533" t="s">
        <v>9456</v>
      </c>
      <c r="B8533" t="s">
        <v>9453</v>
      </c>
      <c r="C8533" t="s">
        <v>9454</v>
      </c>
      <c r="D8533" t="s">
        <v>9455</v>
      </c>
      <c r="E8533" s="117">
        <v>43031</v>
      </c>
      <c r="F8533" s="118">
        <v>0.58034722222222224</v>
      </c>
      <c r="G8533" t="s">
        <v>3854</v>
      </c>
      <c r="H8533">
        <v>29</v>
      </c>
      <c r="I8533">
        <v>9</v>
      </c>
      <c r="J8533" t="s">
        <v>26467</v>
      </c>
      <c r="L8533" t="s">
        <v>25904</v>
      </c>
    </row>
    <row r="8534" spans="1:12" x14ac:dyDescent="0.25">
      <c r="A8534" t="s">
        <v>9456</v>
      </c>
      <c r="B8534" t="s">
        <v>9453</v>
      </c>
      <c r="C8534" t="s">
        <v>9454</v>
      </c>
      <c r="D8534" t="s">
        <v>9455</v>
      </c>
      <c r="E8534" s="117">
        <v>43031</v>
      </c>
      <c r="F8534" s="118">
        <v>0.58035879629629628</v>
      </c>
      <c r="G8534" t="s">
        <v>3854</v>
      </c>
      <c r="H8534">
        <v>29</v>
      </c>
      <c r="I8534">
        <v>13</v>
      </c>
      <c r="J8534" t="s">
        <v>26467</v>
      </c>
      <c r="L8534" t="s">
        <v>637</v>
      </c>
    </row>
    <row r="8535" spans="1:12" x14ac:dyDescent="0.25">
      <c r="A8535" t="s">
        <v>9456</v>
      </c>
      <c r="B8535" t="s">
        <v>9453</v>
      </c>
      <c r="C8535" t="s">
        <v>9454</v>
      </c>
      <c r="D8535" t="s">
        <v>9455</v>
      </c>
      <c r="E8535" s="117">
        <v>43031</v>
      </c>
      <c r="F8535" s="118">
        <v>0.58035879629629628</v>
      </c>
      <c r="G8535" t="s">
        <v>3854</v>
      </c>
      <c r="H8535">
        <v>29</v>
      </c>
      <c r="I8535">
        <v>14</v>
      </c>
      <c r="J8535" t="s">
        <v>26467</v>
      </c>
      <c r="L8535" t="s">
        <v>642</v>
      </c>
    </row>
    <row r="8536" spans="1:12" x14ac:dyDescent="0.25">
      <c r="A8536" t="s">
        <v>9456</v>
      </c>
      <c r="B8536" t="s">
        <v>9453</v>
      </c>
      <c r="C8536" t="s">
        <v>9454</v>
      </c>
      <c r="D8536" t="s">
        <v>9455</v>
      </c>
      <c r="E8536" s="117">
        <v>43031</v>
      </c>
      <c r="F8536" s="118">
        <v>0.58035879629629628</v>
      </c>
      <c r="G8536" t="s">
        <v>3854</v>
      </c>
      <c r="H8536">
        <v>29</v>
      </c>
      <c r="I8536">
        <v>15</v>
      </c>
      <c r="J8536" t="s">
        <v>26467</v>
      </c>
      <c r="L8536" t="s">
        <v>210</v>
      </c>
    </row>
    <row r="8537" spans="1:12" x14ac:dyDescent="0.25">
      <c r="A8537" t="s">
        <v>9456</v>
      </c>
      <c r="B8537" t="s">
        <v>9453</v>
      </c>
      <c r="C8537" t="s">
        <v>9454</v>
      </c>
      <c r="D8537" t="s">
        <v>9455</v>
      </c>
      <c r="E8537" s="117">
        <v>43031</v>
      </c>
      <c r="F8537" s="118">
        <v>0.58035879629629628</v>
      </c>
      <c r="G8537" t="s">
        <v>3854</v>
      </c>
      <c r="H8537">
        <v>29</v>
      </c>
      <c r="I8537">
        <v>22</v>
      </c>
      <c r="J8537" t="s">
        <v>26467</v>
      </c>
      <c r="L8537" t="s">
        <v>382</v>
      </c>
    </row>
    <row r="8538" spans="1:12" x14ac:dyDescent="0.25">
      <c r="A8538" t="s">
        <v>9456</v>
      </c>
      <c r="B8538" t="s">
        <v>9453</v>
      </c>
      <c r="C8538" t="s">
        <v>9454</v>
      </c>
      <c r="D8538" t="s">
        <v>9455</v>
      </c>
      <c r="E8538" s="117">
        <v>43031</v>
      </c>
      <c r="F8538" s="118">
        <v>0.58035879629629628</v>
      </c>
      <c r="G8538" t="s">
        <v>3854</v>
      </c>
      <c r="H8538">
        <v>29</v>
      </c>
      <c r="I8538">
        <v>23</v>
      </c>
      <c r="J8538" t="s">
        <v>26467</v>
      </c>
      <c r="L8538">
        <v>30</v>
      </c>
    </row>
    <row r="8539" spans="1:12" x14ac:dyDescent="0.25">
      <c r="A8539" t="s">
        <v>9456</v>
      </c>
      <c r="B8539" t="s">
        <v>9453</v>
      </c>
      <c r="C8539" t="s">
        <v>9454</v>
      </c>
      <c r="D8539" t="s">
        <v>9455</v>
      </c>
      <c r="E8539" s="117">
        <v>43031</v>
      </c>
      <c r="F8539" s="118">
        <v>0.58035879629629628</v>
      </c>
      <c r="G8539" t="s">
        <v>3854</v>
      </c>
      <c r="H8539">
        <v>29</v>
      </c>
      <c r="I8539">
        <v>24</v>
      </c>
      <c r="J8539" t="s">
        <v>26467</v>
      </c>
      <c r="L8539" t="s">
        <v>383</v>
      </c>
    </row>
    <row r="8540" spans="1:12" x14ac:dyDescent="0.25">
      <c r="A8540" t="s">
        <v>9456</v>
      </c>
      <c r="B8540" t="s">
        <v>9453</v>
      </c>
      <c r="C8540" t="s">
        <v>9454</v>
      </c>
      <c r="D8540" t="s">
        <v>9455</v>
      </c>
      <c r="E8540" s="117">
        <v>43031</v>
      </c>
      <c r="F8540" s="118">
        <v>0.58035879629629628</v>
      </c>
      <c r="G8540" t="s">
        <v>3854</v>
      </c>
      <c r="H8540">
        <v>29</v>
      </c>
      <c r="I8540">
        <v>25</v>
      </c>
      <c r="J8540" t="s">
        <v>26467</v>
      </c>
      <c r="L8540">
        <v>20</v>
      </c>
    </row>
    <row r="8541" spans="1:12" x14ac:dyDescent="0.25">
      <c r="A8541" t="s">
        <v>9456</v>
      </c>
      <c r="B8541" t="s">
        <v>9453</v>
      </c>
      <c r="C8541" t="s">
        <v>9454</v>
      </c>
      <c r="D8541" t="s">
        <v>9455</v>
      </c>
      <c r="E8541" s="117">
        <v>43031</v>
      </c>
      <c r="F8541" s="118">
        <v>0.58035879629629628</v>
      </c>
      <c r="G8541" t="s">
        <v>3854</v>
      </c>
      <c r="H8541">
        <v>29</v>
      </c>
      <c r="I8541">
        <v>26</v>
      </c>
      <c r="J8541" t="s">
        <v>26467</v>
      </c>
      <c r="L8541" t="s">
        <v>104</v>
      </c>
    </row>
    <row r="8542" spans="1:12" x14ac:dyDescent="0.25">
      <c r="A8542" t="s">
        <v>9456</v>
      </c>
      <c r="B8542" t="s">
        <v>9453</v>
      </c>
      <c r="C8542" t="s">
        <v>9454</v>
      </c>
      <c r="D8542" t="s">
        <v>9455</v>
      </c>
      <c r="E8542" s="117">
        <v>43031</v>
      </c>
      <c r="F8542" s="118">
        <v>0.58035879629629628</v>
      </c>
      <c r="G8542" t="s">
        <v>3854</v>
      </c>
      <c r="H8542">
        <v>29</v>
      </c>
      <c r="I8542">
        <v>27</v>
      </c>
      <c r="J8542" t="s">
        <v>26467</v>
      </c>
      <c r="L8542">
        <v>20</v>
      </c>
    </row>
    <row r="8543" spans="1:12" x14ac:dyDescent="0.25">
      <c r="A8543" t="s">
        <v>9456</v>
      </c>
      <c r="B8543" t="s">
        <v>9453</v>
      </c>
      <c r="C8543" t="s">
        <v>9454</v>
      </c>
      <c r="D8543" t="s">
        <v>9455</v>
      </c>
      <c r="E8543" s="117">
        <v>43031</v>
      </c>
      <c r="F8543" s="118">
        <v>0.58035879629629628</v>
      </c>
      <c r="G8543" t="s">
        <v>3854</v>
      </c>
      <c r="H8543">
        <v>29</v>
      </c>
      <c r="I8543">
        <v>28</v>
      </c>
      <c r="J8543" t="s">
        <v>26467</v>
      </c>
      <c r="L8543" t="s">
        <v>122</v>
      </c>
    </row>
    <row r="8544" spans="1:12" x14ac:dyDescent="0.25">
      <c r="A8544" t="s">
        <v>9456</v>
      </c>
      <c r="B8544" t="s">
        <v>9453</v>
      </c>
      <c r="C8544" t="s">
        <v>9454</v>
      </c>
      <c r="D8544" t="s">
        <v>9455</v>
      </c>
      <c r="E8544" s="117">
        <v>43031</v>
      </c>
      <c r="F8544" s="118">
        <v>0.58035879629629628</v>
      </c>
      <c r="G8544" t="s">
        <v>3854</v>
      </c>
      <c r="H8544">
        <v>29</v>
      </c>
      <c r="I8544">
        <v>29</v>
      </c>
      <c r="J8544" t="s">
        <v>26467</v>
      </c>
      <c r="L8544">
        <v>20</v>
      </c>
    </row>
    <row r="8545" spans="1:12" x14ac:dyDescent="0.25">
      <c r="A8545" t="s">
        <v>9456</v>
      </c>
      <c r="B8545" t="s">
        <v>9453</v>
      </c>
      <c r="C8545" t="s">
        <v>9454</v>
      </c>
      <c r="D8545" t="s">
        <v>9455</v>
      </c>
      <c r="E8545" s="117">
        <v>43031</v>
      </c>
      <c r="F8545" s="118">
        <v>0.58035879629629628</v>
      </c>
      <c r="G8545" t="s">
        <v>3854</v>
      </c>
      <c r="H8545">
        <v>29</v>
      </c>
      <c r="I8545">
        <v>30</v>
      </c>
      <c r="J8545" t="s">
        <v>26467</v>
      </c>
      <c r="L8545" t="s">
        <v>380</v>
      </c>
    </row>
    <row r="8546" spans="1:12" x14ac:dyDescent="0.25">
      <c r="A8546" t="s">
        <v>9456</v>
      </c>
      <c r="B8546" t="s">
        <v>9453</v>
      </c>
      <c r="C8546" t="s">
        <v>9454</v>
      </c>
      <c r="D8546" t="s">
        <v>9455</v>
      </c>
      <c r="E8546" s="117">
        <v>43031</v>
      </c>
      <c r="F8546" s="118">
        <v>0.58035879629629628</v>
      </c>
      <c r="G8546" t="s">
        <v>3854</v>
      </c>
      <c r="H8546">
        <v>29</v>
      </c>
      <c r="I8546">
        <v>31</v>
      </c>
      <c r="J8546" t="s">
        <v>26467</v>
      </c>
      <c r="L8546">
        <v>5</v>
      </c>
    </row>
    <row r="8547" spans="1:12" x14ac:dyDescent="0.25">
      <c r="A8547" t="s">
        <v>9456</v>
      </c>
      <c r="B8547" t="s">
        <v>9453</v>
      </c>
      <c r="C8547" t="s">
        <v>9454</v>
      </c>
      <c r="D8547" t="s">
        <v>9455</v>
      </c>
      <c r="E8547" s="117">
        <v>43031</v>
      </c>
      <c r="F8547" s="118">
        <v>0.58037037037037031</v>
      </c>
      <c r="G8547" t="s">
        <v>3854</v>
      </c>
      <c r="H8547">
        <v>29</v>
      </c>
      <c r="I8547">
        <v>32</v>
      </c>
      <c r="J8547" t="s">
        <v>26467</v>
      </c>
      <c r="L8547" t="s">
        <v>109</v>
      </c>
    </row>
    <row r="8548" spans="1:12" x14ac:dyDescent="0.25">
      <c r="A8548" t="s">
        <v>9456</v>
      </c>
      <c r="B8548" t="s">
        <v>9453</v>
      </c>
      <c r="C8548" t="s">
        <v>9454</v>
      </c>
      <c r="D8548" t="s">
        <v>9455</v>
      </c>
      <c r="E8548" s="117">
        <v>43031</v>
      </c>
      <c r="F8548" s="118">
        <v>0.58037037037037031</v>
      </c>
      <c r="G8548" t="s">
        <v>3854</v>
      </c>
      <c r="H8548">
        <v>29</v>
      </c>
      <c r="I8548">
        <v>33</v>
      </c>
      <c r="J8548" t="s">
        <v>26467</v>
      </c>
      <c r="L8548">
        <v>5</v>
      </c>
    </row>
    <row r="8549" spans="1:12" x14ac:dyDescent="0.25">
      <c r="A8549" t="s">
        <v>9456</v>
      </c>
      <c r="B8549" t="s">
        <v>9453</v>
      </c>
      <c r="C8549" t="s">
        <v>9454</v>
      </c>
      <c r="D8549" t="s">
        <v>9455</v>
      </c>
      <c r="E8549" s="117">
        <v>43031</v>
      </c>
      <c r="F8549" s="118">
        <v>0.58037037037037031</v>
      </c>
      <c r="G8549" t="s">
        <v>3854</v>
      </c>
      <c r="H8549">
        <v>29</v>
      </c>
      <c r="I8549">
        <v>35</v>
      </c>
      <c r="J8549" t="s">
        <v>26467</v>
      </c>
      <c r="L8549" t="s">
        <v>392</v>
      </c>
    </row>
    <row r="8550" spans="1:12" x14ac:dyDescent="0.25">
      <c r="A8550" t="s">
        <v>9456</v>
      </c>
      <c r="B8550" t="s">
        <v>9453</v>
      </c>
      <c r="C8550" t="s">
        <v>9454</v>
      </c>
      <c r="D8550" t="s">
        <v>9455</v>
      </c>
      <c r="E8550" s="117">
        <v>43031</v>
      </c>
      <c r="F8550" s="118">
        <v>0.58037037037037031</v>
      </c>
      <c r="G8550" t="s">
        <v>3854</v>
      </c>
      <c r="H8550">
        <v>29</v>
      </c>
      <c r="I8550">
        <v>36</v>
      </c>
      <c r="J8550" t="s">
        <v>26467</v>
      </c>
      <c r="L8550" t="s">
        <v>26456</v>
      </c>
    </row>
    <row r="8551" spans="1:12" x14ac:dyDescent="0.25">
      <c r="A8551" t="s">
        <v>9456</v>
      </c>
      <c r="B8551" t="s">
        <v>9453</v>
      </c>
      <c r="C8551" t="s">
        <v>9454</v>
      </c>
      <c r="D8551" t="s">
        <v>9455</v>
      </c>
      <c r="E8551" s="117">
        <v>43031</v>
      </c>
      <c r="F8551" s="118">
        <v>0.58038194444444446</v>
      </c>
      <c r="G8551" t="s">
        <v>3854</v>
      </c>
      <c r="H8551">
        <v>30</v>
      </c>
      <c r="I8551">
        <v>1</v>
      </c>
      <c r="L8551" t="s">
        <v>26468</v>
      </c>
    </row>
    <row r="8552" spans="1:12" x14ac:dyDescent="0.25">
      <c r="A8552" t="s">
        <v>9456</v>
      </c>
      <c r="B8552" t="s">
        <v>9453</v>
      </c>
      <c r="C8552" t="s">
        <v>9454</v>
      </c>
      <c r="D8552" t="s">
        <v>9455</v>
      </c>
      <c r="E8552" s="117">
        <v>43031</v>
      </c>
      <c r="F8552" s="118">
        <v>0.58038194444444446</v>
      </c>
      <c r="G8552" t="s">
        <v>3854</v>
      </c>
      <c r="H8552">
        <v>30</v>
      </c>
      <c r="I8552">
        <v>4</v>
      </c>
      <c r="J8552" t="s">
        <v>26468</v>
      </c>
      <c r="L8552" t="s">
        <v>2976</v>
      </c>
    </row>
    <row r="8553" spans="1:12" x14ac:dyDescent="0.25">
      <c r="A8553" t="s">
        <v>9456</v>
      </c>
      <c r="B8553" t="s">
        <v>9453</v>
      </c>
      <c r="C8553" t="s">
        <v>9454</v>
      </c>
      <c r="D8553" t="s">
        <v>9455</v>
      </c>
      <c r="E8553" s="117">
        <v>43031</v>
      </c>
      <c r="F8553" s="118">
        <v>0.58038194444444446</v>
      </c>
      <c r="G8553" t="s">
        <v>3854</v>
      </c>
      <c r="H8553">
        <v>30</v>
      </c>
      <c r="I8553">
        <v>5</v>
      </c>
      <c r="J8553" t="s">
        <v>26468</v>
      </c>
      <c r="L8553" t="s">
        <v>26460</v>
      </c>
    </row>
    <row r="8554" spans="1:12" x14ac:dyDescent="0.25">
      <c r="A8554" t="s">
        <v>9456</v>
      </c>
      <c r="B8554" t="s">
        <v>9453</v>
      </c>
      <c r="C8554" t="s">
        <v>9454</v>
      </c>
      <c r="D8554" t="s">
        <v>9455</v>
      </c>
      <c r="E8554" s="117">
        <v>43031</v>
      </c>
      <c r="F8554" s="118">
        <v>0.58038194444444446</v>
      </c>
      <c r="G8554" t="s">
        <v>3854</v>
      </c>
      <c r="H8554">
        <v>30</v>
      </c>
      <c r="I8554">
        <v>6</v>
      </c>
      <c r="J8554" t="s">
        <v>26468</v>
      </c>
      <c r="L8554">
        <v>0</v>
      </c>
    </row>
    <row r="8555" spans="1:12" x14ac:dyDescent="0.25">
      <c r="A8555" t="s">
        <v>9456</v>
      </c>
      <c r="B8555" t="s">
        <v>9453</v>
      </c>
      <c r="C8555" t="s">
        <v>9454</v>
      </c>
      <c r="D8555" t="s">
        <v>9455</v>
      </c>
      <c r="E8555" s="117">
        <v>43031</v>
      </c>
      <c r="F8555" s="118">
        <v>0.58038194444444446</v>
      </c>
      <c r="G8555" t="s">
        <v>3854</v>
      </c>
      <c r="H8555">
        <v>30</v>
      </c>
      <c r="I8555">
        <v>7</v>
      </c>
      <c r="J8555" t="s">
        <v>26468</v>
      </c>
      <c r="L8555">
        <v>100</v>
      </c>
    </row>
    <row r="8556" spans="1:12" x14ac:dyDescent="0.25">
      <c r="A8556" t="s">
        <v>9456</v>
      </c>
      <c r="B8556" t="s">
        <v>9453</v>
      </c>
      <c r="C8556" t="s">
        <v>9454</v>
      </c>
      <c r="D8556" t="s">
        <v>9455</v>
      </c>
      <c r="E8556" s="117">
        <v>43031</v>
      </c>
      <c r="F8556" s="118">
        <v>0.58038194444444446</v>
      </c>
      <c r="G8556" t="s">
        <v>3854</v>
      </c>
      <c r="H8556">
        <v>30</v>
      </c>
      <c r="I8556">
        <v>9</v>
      </c>
      <c r="J8556" t="s">
        <v>26468</v>
      </c>
      <c r="L8556" t="s">
        <v>25904</v>
      </c>
    </row>
    <row r="8557" spans="1:12" x14ac:dyDescent="0.25">
      <c r="A8557" t="s">
        <v>9456</v>
      </c>
      <c r="B8557" t="s">
        <v>9453</v>
      </c>
      <c r="C8557" t="s">
        <v>9454</v>
      </c>
      <c r="D8557" t="s">
        <v>9455</v>
      </c>
      <c r="E8557" s="117">
        <v>43031</v>
      </c>
      <c r="F8557" s="118">
        <v>0.5803935185185185</v>
      </c>
      <c r="G8557" t="s">
        <v>3854</v>
      </c>
      <c r="H8557">
        <v>30</v>
      </c>
      <c r="I8557">
        <v>13</v>
      </c>
      <c r="J8557" t="s">
        <v>26468</v>
      </c>
      <c r="L8557" t="s">
        <v>636</v>
      </c>
    </row>
    <row r="8558" spans="1:12" x14ac:dyDescent="0.25">
      <c r="A8558" t="s">
        <v>9456</v>
      </c>
      <c r="B8558" t="s">
        <v>9453</v>
      </c>
      <c r="C8558" t="s">
        <v>9454</v>
      </c>
      <c r="D8558" t="s">
        <v>9455</v>
      </c>
      <c r="E8558" s="117">
        <v>43031</v>
      </c>
      <c r="F8558" s="118">
        <v>0.5803935185185185</v>
      </c>
      <c r="G8558" t="s">
        <v>3854</v>
      </c>
      <c r="H8558">
        <v>30</v>
      </c>
      <c r="I8558">
        <v>14</v>
      </c>
      <c r="J8558" t="s">
        <v>26468</v>
      </c>
      <c r="L8558" t="s">
        <v>642</v>
      </c>
    </row>
    <row r="8559" spans="1:12" x14ac:dyDescent="0.25">
      <c r="A8559" t="s">
        <v>9456</v>
      </c>
      <c r="B8559" t="s">
        <v>9453</v>
      </c>
      <c r="C8559" t="s">
        <v>9454</v>
      </c>
      <c r="D8559" t="s">
        <v>9455</v>
      </c>
      <c r="E8559" s="117">
        <v>43031</v>
      </c>
      <c r="F8559" s="118">
        <v>0.5803935185185185</v>
      </c>
      <c r="G8559" t="s">
        <v>3854</v>
      </c>
      <c r="H8559">
        <v>30</v>
      </c>
      <c r="I8559">
        <v>15</v>
      </c>
      <c r="J8559" t="s">
        <v>26468</v>
      </c>
      <c r="L8559" t="s">
        <v>200</v>
      </c>
    </row>
    <row r="8560" spans="1:12" x14ac:dyDescent="0.25">
      <c r="A8560" t="s">
        <v>9456</v>
      </c>
      <c r="B8560" t="s">
        <v>9453</v>
      </c>
      <c r="C8560" t="s">
        <v>9454</v>
      </c>
      <c r="D8560" t="s">
        <v>9455</v>
      </c>
      <c r="E8560" s="117">
        <v>43031</v>
      </c>
      <c r="F8560" s="118">
        <v>0.5803935185185185</v>
      </c>
      <c r="G8560" t="s">
        <v>3854</v>
      </c>
      <c r="H8560">
        <v>30</v>
      </c>
      <c r="I8560">
        <v>22</v>
      </c>
      <c r="J8560" t="s">
        <v>26468</v>
      </c>
      <c r="L8560" t="s">
        <v>382</v>
      </c>
    </row>
    <row r="8561" spans="1:12" x14ac:dyDescent="0.25">
      <c r="A8561" t="s">
        <v>9456</v>
      </c>
      <c r="B8561" t="s">
        <v>9453</v>
      </c>
      <c r="C8561" t="s">
        <v>9454</v>
      </c>
      <c r="D8561" t="s">
        <v>9455</v>
      </c>
      <c r="E8561" s="117">
        <v>43031</v>
      </c>
      <c r="F8561" s="118">
        <v>0.5803935185185185</v>
      </c>
      <c r="G8561" t="s">
        <v>3854</v>
      </c>
      <c r="H8561">
        <v>30</v>
      </c>
      <c r="I8561">
        <v>23</v>
      </c>
      <c r="J8561" t="s">
        <v>26468</v>
      </c>
      <c r="L8561">
        <v>40</v>
      </c>
    </row>
    <row r="8562" spans="1:12" x14ac:dyDescent="0.25">
      <c r="A8562" t="s">
        <v>9456</v>
      </c>
      <c r="B8562" t="s">
        <v>9453</v>
      </c>
      <c r="C8562" t="s">
        <v>9454</v>
      </c>
      <c r="D8562" t="s">
        <v>9455</v>
      </c>
      <c r="E8562" s="117">
        <v>43031</v>
      </c>
      <c r="F8562" s="118">
        <v>0.5803935185185185</v>
      </c>
      <c r="G8562" t="s">
        <v>3854</v>
      </c>
      <c r="H8562">
        <v>30</v>
      </c>
      <c r="I8562">
        <v>24</v>
      </c>
      <c r="J8562" t="s">
        <v>26468</v>
      </c>
      <c r="L8562" t="s">
        <v>104</v>
      </c>
    </row>
    <row r="8563" spans="1:12" x14ac:dyDescent="0.25">
      <c r="A8563" t="s">
        <v>9456</v>
      </c>
      <c r="B8563" t="s">
        <v>9453</v>
      </c>
      <c r="C8563" t="s">
        <v>9454</v>
      </c>
      <c r="D8563" t="s">
        <v>9455</v>
      </c>
      <c r="E8563" s="117">
        <v>43031</v>
      </c>
      <c r="F8563" s="118">
        <v>0.5803935185185185</v>
      </c>
      <c r="G8563" t="s">
        <v>3854</v>
      </c>
      <c r="H8563">
        <v>30</v>
      </c>
      <c r="I8563">
        <v>25</v>
      </c>
      <c r="J8563" t="s">
        <v>26468</v>
      </c>
      <c r="L8563">
        <v>30</v>
      </c>
    </row>
    <row r="8564" spans="1:12" x14ac:dyDescent="0.25">
      <c r="A8564" t="s">
        <v>9456</v>
      </c>
      <c r="B8564" t="s">
        <v>9453</v>
      </c>
      <c r="C8564" t="s">
        <v>9454</v>
      </c>
      <c r="D8564" t="s">
        <v>9455</v>
      </c>
      <c r="E8564" s="117">
        <v>43031</v>
      </c>
      <c r="F8564" s="118">
        <v>0.5803935185185185</v>
      </c>
      <c r="G8564" t="s">
        <v>3854</v>
      </c>
      <c r="H8564">
        <v>30</v>
      </c>
      <c r="I8564">
        <v>26</v>
      </c>
      <c r="J8564" t="s">
        <v>26468</v>
      </c>
      <c r="L8564" t="s">
        <v>380</v>
      </c>
    </row>
    <row r="8565" spans="1:12" x14ac:dyDescent="0.25">
      <c r="A8565" t="s">
        <v>9456</v>
      </c>
      <c r="B8565" t="s">
        <v>9453</v>
      </c>
      <c r="C8565" t="s">
        <v>9454</v>
      </c>
      <c r="D8565" t="s">
        <v>9455</v>
      </c>
      <c r="E8565" s="117">
        <v>43031</v>
      </c>
      <c r="F8565" s="118">
        <v>0.58040509259259265</v>
      </c>
      <c r="G8565" t="s">
        <v>3854</v>
      </c>
      <c r="H8565">
        <v>30</v>
      </c>
      <c r="I8565">
        <v>27</v>
      </c>
      <c r="J8565" t="s">
        <v>26468</v>
      </c>
      <c r="L8565">
        <v>20</v>
      </c>
    </row>
    <row r="8566" spans="1:12" x14ac:dyDescent="0.25">
      <c r="A8566" t="s">
        <v>9456</v>
      </c>
      <c r="B8566" t="s">
        <v>9453</v>
      </c>
      <c r="C8566" t="s">
        <v>9454</v>
      </c>
      <c r="D8566" t="s">
        <v>9455</v>
      </c>
      <c r="E8566" s="117">
        <v>43031</v>
      </c>
      <c r="F8566" s="118">
        <v>0.58040509259259265</v>
      </c>
      <c r="G8566" t="s">
        <v>3854</v>
      </c>
      <c r="H8566">
        <v>30</v>
      </c>
      <c r="I8566">
        <v>28</v>
      </c>
      <c r="J8566" t="s">
        <v>26468</v>
      </c>
      <c r="L8566" t="s">
        <v>383</v>
      </c>
    </row>
    <row r="8567" spans="1:12" x14ac:dyDescent="0.25">
      <c r="A8567" t="s">
        <v>9456</v>
      </c>
      <c r="B8567" t="s">
        <v>9453</v>
      </c>
      <c r="C8567" t="s">
        <v>9454</v>
      </c>
      <c r="D8567" t="s">
        <v>9455</v>
      </c>
      <c r="E8567" s="117">
        <v>43031</v>
      </c>
      <c r="F8567" s="118">
        <v>0.58040509259259265</v>
      </c>
      <c r="G8567" t="s">
        <v>3854</v>
      </c>
      <c r="H8567">
        <v>30</v>
      </c>
      <c r="I8567">
        <v>29</v>
      </c>
      <c r="J8567" t="s">
        <v>26468</v>
      </c>
      <c r="L8567">
        <v>5</v>
      </c>
    </row>
    <row r="8568" spans="1:12" x14ac:dyDescent="0.25">
      <c r="A8568" t="s">
        <v>9456</v>
      </c>
      <c r="B8568" t="s">
        <v>9453</v>
      </c>
      <c r="C8568" t="s">
        <v>9454</v>
      </c>
      <c r="D8568" t="s">
        <v>9455</v>
      </c>
      <c r="E8568" s="117">
        <v>43031</v>
      </c>
      <c r="F8568" s="118">
        <v>0.58040509259259265</v>
      </c>
      <c r="G8568" t="s">
        <v>3854</v>
      </c>
      <c r="H8568">
        <v>30</v>
      </c>
      <c r="I8568">
        <v>31</v>
      </c>
      <c r="J8568" t="s">
        <v>26468</v>
      </c>
      <c r="L8568">
        <v>5</v>
      </c>
    </row>
    <row r="8569" spans="1:12" x14ac:dyDescent="0.25">
      <c r="A8569" t="s">
        <v>9456</v>
      </c>
      <c r="B8569" t="s">
        <v>9453</v>
      </c>
      <c r="C8569" t="s">
        <v>9454</v>
      </c>
      <c r="D8569" t="s">
        <v>9455</v>
      </c>
      <c r="E8569" s="117">
        <v>43031</v>
      </c>
      <c r="F8569" s="118">
        <v>0.58040509259259265</v>
      </c>
      <c r="G8569" t="s">
        <v>3854</v>
      </c>
      <c r="H8569">
        <v>30</v>
      </c>
      <c r="I8569">
        <v>35</v>
      </c>
      <c r="J8569" t="s">
        <v>26468</v>
      </c>
      <c r="L8569" t="s">
        <v>390</v>
      </c>
    </row>
    <row r="8570" spans="1:12" x14ac:dyDescent="0.25">
      <c r="A8570" t="s">
        <v>9456</v>
      </c>
      <c r="B8570" t="s">
        <v>9453</v>
      </c>
      <c r="C8570" t="s">
        <v>9454</v>
      </c>
      <c r="D8570" t="s">
        <v>9455</v>
      </c>
      <c r="E8570" s="117">
        <v>43031</v>
      </c>
      <c r="F8570" s="118">
        <v>0.58040509259259265</v>
      </c>
      <c r="G8570" t="s">
        <v>3854</v>
      </c>
      <c r="H8570">
        <v>30</v>
      </c>
      <c r="I8570">
        <v>36</v>
      </c>
      <c r="J8570" t="s">
        <v>26468</v>
      </c>
      <c r="L8570" t="s">
        <v>4034</v>
      </c>
    </row>
    <row r="8571" spans="1:12" x14ac:dyDescent="0.25">
      <c r="A8571" t="s">
        <v>9456</v>
      </c>
      <c r="B8571" t="s">
        <v>9453</v>
      </c>
      <c r="C8571" t="s">
        <v>9454</v>
      </c>
      <c r="D8571" t="s">
        <v>9455</v>
      </c>
      <c r="E8571" s="117">
        <v>43031</v>
      </c>
      <c r="F8571" s="118">
        <v>0.58041666666666669</v>
      </c>
      <c r="G8571" t="s">
        <v>3854</v>
      </c>
      <c r="H8571">
        <v>31</v>
      </c>
      <c r="I8571">
        <v>1</v>
      </c>
      <c r="L8571" t="s">
        <v>26469</v>
      </c>
    </row>
    <row r="8572" spans="1:12" x14ac:dyDescent="0.25">
      <c r="A8572" t="s">
        <v>9456</v>
      </c>
      <c r="B8572" t="s">
        <v>9453</v>
      </c>
      <c r="C8572" t="s">
        <v>9454</v>
      </c>
      <c r="D8572" t="s">
        <v>9455</v>
      </c>
      <c r="E8572" s="117">
        <v>43031</v>
      </c>
      <c r="F8572" s="118">
        <v>0.58041666666666669</v>
      </c>
      <c r="G8572" t="s">
        <v>3854</v>
      </c>
      <c r="H8572">
        <v>31</v>
      </c>
      <c r="I8572">
        <v>4</v>
      </c>
      <c r="J8572" t="s">
        <v>26469</v>
      </c>
      <c r="L8572" t="s">
        <v>2976</v>
      </c>
    </row>
    <row r="8573" spans="1:12" x14ac:dyDescent="0.25">
      <c r="A8573" t="s">
        <v>9456</v>
      </c>
      <c r="B8573" t="s">
        <v>9453</v>
      </c>
      <c r="C8573" t="s">
        <v>9454</v>
      </c>
      <c r="D8573" t="s">
        <v>9455</v>
      </c>
      <c r="E8573" s="117">
        <v>43031</v>
      </c>
      <c r="F8573" s="118">
        <v>0.58041666666666669</v>
      </c>
      <c r="G8573" t="s">
        <v>3854</v>
      </c>
      <c r="H8573">
        <v>31</v>
      </c>
      <c r="I8573">
        <v>5</v>
      </c>
      <c r="J8573" t="s">
        <v>26469</v>
      </c>
      <c r="L8573" t="s">
        <v>2259</v>
      </c>
    </row>
    <row r="8574" spans="1:12" x14ac:dyDescent="0.25">
      <c r="A8574" t="s">
        <v>9456</v>
      </c>
      <c r="B8574" t="s">
        <v>9453</v>
      </c>
      <c r="C8574" t="s">
        <v>9454</v>
      </c>
      <c r="D8574" t="s">
        <v>9455</v>
      </c>
      <c r="E8574" s="117">
        <v>43031</v>
      </c>
      <c r="F8574" s="118">
        <v>0.58042824074074073</v>
      </c>
      <c r="G8574" t="s">
        <v>3854</v>
      </c>
      <c r="H8574">
        <v>31</v>
      </c>
      <c r="I8574">
        <v>6</v>
      </c>
      <c r="J8574" t="s">
        <v>26469</v>
      </c>
      <c r="L8574">
        <v>0</v>
      </c>
    </row>
    <row r="8575" spans="1:12" x14ac:dyDescent="0.25">
      <c r="A8575" t="s">
        <v>9456</v>
      </c>
      <c r="B8575" t="s">
        <v>9453</v>
      </c>
      <c r="C8575" t="s">
        <v>9454</v>
      </c>
      <c r="D8575" t="s">
        <v>9455</v>
      </c>
      <c r="E8575" s="117">
        <v>43031</v>
      </c>
      <c r="F8575" s="118">
        <v>0.58042824074074073</v>
      </c>
      <c r="G8575" t="s">
        <v>3854</v>
      </c>
      <c r="H8575">
        <v>31</v>
      </c>
      <c r="I8575">
        <v>7</v>
      </c>
      <c r="J8575" t="s">
        <v>26469</v>
      </c>
      <c r="L8575">
        <v>100</v>
      </c>
    </row>
    <row r="8576" spans="1:12" x14ac:dyDescent="0.25">
      <c r="A8576" t="s">
        <v>9456</v>
      </c>
      <c r="B8576" t="s">
        <v>9453</v>
      </c>
      <c r="C8576" t="s">
        <v>9454</v>
      </c>
      <c r="D8576" t="s">
        <v>9455</v>
      </c>
      <c r="E8576" s="117">
        <v>43031</v>
      </c>
      <c r="F8576" s="118">
        <v>0.58042824074074073</v>
      </c>
      <c r="G8576" t="s">
        <v>3854</v>
      </c>
      <c r="H8576">
        <v>31</v>
      </c>
      <c r="I8576">
        <v>9</v>
      </c>
      <c r="J8576" t="s">
        <v>26469</v>
      </c>
      <c r="L8576" t="s">
        <v>4093</v>
      </c>
    </row>
    <row r="8577" spans="1:12" x14ac:dyDescent="0.25">
      <c r="A8577" t="s">
        <v>9456</v>
      </c>
      <c r="B8577" t="s">
        <v>9453</v>
      </c>
      <c r="C8577" t="s">
        <v>9454</v>
      </c>
      <c r="D8577" t="s">
        <v>9455</v>
      </c>
      <c r="E8577" s="117">
        <v>43031</v>
      </c>
      <c r="F8577" s="118">
        <v>0.58042824074074073</v>
      </c>
      <c r="G8577" t="s">
        <v>3854</v>
      </c>
      <c r="H8577">
        <v>31</v>
      </c>
      <c r="I8577">
        <v>13</v>
      </c>
      <c r="J8577" t="s">
        <v>26469</v>
      </c>
      <c r="L8577" t="s">
        <v>636</v>
      </c>
    </row>
    <row r="8578" spans="1:12" x14ac:dyDescent="0.25">
      <c r="A8578" t="s">
        <v>9456</v>
      </c>
      <c r="B8578" t="s">
        <v>9453</v>
      </c>
      <c r="C8578" t="s">
        <v>9454</v>
      </c>
      <c r="D8578" t="s">
        <v>9455</v>
      </c>
      <c r="E8578" s="117">
        <v>43031</v>
      </c>
      <c r="F8578" s="118">
        <v>0.58042824074074073</v>
      </c>
      <c r="G8578" t="s">
        <v>3854</v>
      </c>
      <c r="H8578">
        <v>31</v>
      </c>
      <c r="I8578">
        <v>14</v>
      </c>
      <c r="J8578" t="s">
        <v>26469</v>
      </c>
      <c r="L8578" t="s">
        <v>642</v>
      </c>
    </row>
    <row r="8579" spans="1:12" x14ac:dyDescent="0.25">
      <c r="A8579" t="s">
        <v>9456</v>
      </c>
      <c r="B8579" t="s">
        <v>9453</v>
      </c>
      <c r="C8579" t="s">
        <v>9454</v>
      </c>
      <c r="D8579" t="s">
        <v>9455</v>
      </c>
      <c r="E8579" s="117">
        <v>43031</v>
      </c>
      <c r="F8579" s="118">
        <v>0.58042824074074073</v>
      </c>
      <c r="G8579" t="s">
        <v>3854</v>
      </c>
      <c r="H8579">
        <v>31</v>
      </c>
      <c r="I8579">
        <v>15</v>
      </c>
      <c r="J8579" t="s">
        <v>26469</v>
      </c>
      <c r="L8579" t="s">
        <v>210</v>
      </c>
    </row>
    <row r="8580" spans="1:12" x14ac:dyDescent="0.25">
      <c r="A8580" t="s">
        <v>9456</v>
      </c>
      <c r="B8580" t="s">
        <v>9453</v>
      </c>
      <c r="C8580" t="s">
        <v>9454</v>
      </c>
      <c r="D8580" t="s">
        <v>9455</v>
      </c>
      <c r="E8580" s="117">
        <v>43031</v>
      </c>
      <c r="F8580" s="118">
        <v>0.58042824074074073</v>
      </c>
      <c r="G8580" t="s">
        <v>3854</v>
      </c>
      <c r="H8580">
        <v>31</v>
      </c>
      <c r="I8580">
        <v>22</v>
      </c>
      <c r="J8580" t="s">
        <v>26469</v>
      </c>
      <c r="L8580" t="s">
        <v>382</v>
      </c>
    </row>
    <row r="8581" spans="1:12" x14ac:dyDescent="0.25">
      <c r="A8581" t="s">
        <v>9456</v>
      </c>
      <c r="B8581" t="s">
        <v>9453</v>
      </c>
      <c r="C8581" t="s">
        <v>9454</v>
      </c>
      <c r="D8581" t="s">
        <v>9455</v>
      </c>
      <c r="E8581" s="117">
        <v>43031</v>
      </c>
      <c r="F8581" s="118">
        <v>0.58043981481481477</v>
      </c>
      <c r="G8581" t="s">
        <v>3854</v>
      </c>
      <c r="H8581">
        <v>31</v>
      </c>
      <c r="I8581">
        <v>23</v>
      </c>
      <c r="J8581" t="s">
        <v>26469</v>
      </c>
      <c r="L8581">
        <v>30</v>
      </c>
    </row>
    <row r="8582" spans="1:12" x14ac:dyDescent="0.25">
      <c r="A8582" t="s">
        <v>9456</v>
      </c>
      <c r="B8582" t="s">
        <v>9453</v>
      </c>
      <c r="C8582" t="s">
        <v>9454</v>
      </c>
      <c r="D8582" t="s">
        <v>9455</v>
      </c>
      <c r="E8582" s="117">
        <v>43031</v>
      </c>
      <c r="F8582" s="118">
        <v>0.58043981481481477</v>
      </c>
      <c r="G8582" t="s">
        <v>3854</v>
      </c>
      <c r="H8582">
        <v>31</v>
      </c>
      <c r="I8582">
        <v>24</v>
      </c>
      <c r="J8582" t="s">
        <v>26469</v>
      </c>
      <c r="L8582" t="s">
        <v>383</v>
      </c>
    </row>
    <row r="8583" spans="1:12" x14ac:dyDescent="0.25">
      <c r="A8583" t="s">
        <v>9456</v>
      </c>
      <c r="B8583" t="s">
        <v>9453</v>
      </c>
      <c r="C8583" t="s">
        <v>9454</v>
      </c>
      <c r="D8583" t="s">
        <v>9455</v>
      </c>
      <c r="E8583" s="117">
        <v>43031</v>
      </c>
      <c r="F8583" s="118">
        <v>0.58043981481481477</v>
      </c>
      <c r="G8583" t="s">
        <v>3854</v>
      </c>
      <c r="H8583">
        <v>31</v>
      </c>
      <c r="I8583">
        <v>25</v>
      </c>
      <c r="J8583" t="s">
        <v>26469</v>
      </c>
      <c r="L8583">
        <v>40</v>
      </c>
    </row>
    <row r="8584" spans="1:12" x14ac:dyDescent="0.25">
      <c r="A8584" t="s">
        <v>9456</v>
      </c>
      <c r="B8584" t="s">
        <v>9453</v>
      </c>
      <c r="C8584" t="s">
        <v>9454</v>
      </c>
      <c r="D8584" t="s">
        <v>9455</v>
      </c>
      <c r="E8584" s="117">
        <v>43031</v>
      </c>
      <c r="F8584" s="118">
        <v>0.58043981481481477</v>
      </c>
      <c r="G8584" t="s">
        <v>3854</v>
      </c>
      <c r="H8584">
        <v>31</v>
      </c>
      <c r="I8584">
        <v>26</v>
      </c>
      <c r="J8584" t="s">
        <v>26469</v>
      </c>
      <c r="L8584" t="s">
        <v>380</v>
      </c>
    </row>
    <row r="8585" spans="1:12" x14ac:dyDescent="0.25">
      <c r="A8585" t="s">
        <v>9456</v>
      </c>
      <c r="B8585" t="s">
        <v>9453</v>
      </c>
      <c r="C8585" t="s">
        <v>9454</v>
      </c>
      <c r="D8585" t="s">
        <v>9455</v>
      </c>
      <c r="E8585" s="117">
        <v>43031</v>
      </c>
      <c r="F8585" s="118">
        <v>0.58043981481481477</v>
      </c>
      <c r="G8585" t="s">
        <v>3854</v>
      </c>
      <c r="H8585">
        <v>31</v>
      </c>
      <c r="I8585">
        <v>27</v>
      </c>
      <c r="J8585" t="s">
        <v>26469</v>
      </c>
      <c r="L8585">
        <v>20</v>
      </c>
    </row>
    <row r="8586" spans="1:12" x14ac:dyDescent="0.25">
      <c r="A8586" t="s">
        <v>9456</v>
      </c>
      <c r="B8586" t="s">
        <v>9453</v>
      </c>
      <c r="C8586" t="s">
        <v>9454</v>
      </c>
      <c r="D8586" t="s">
        <v>9455</v>
      </c>
      <c r="E8586" s="117">
        <v>43031</v>
      </c>
      <c r="F8586" s="118">
        <v>0.58043981481481477</v>
      </c>
      <c r="G8586" t="s">
        <v>3854</v>
      </c>
      <c r="H8586">
        <v>31</v>
      </c>
      <c r="I8586">
        <v>28</v>
      </c>
      <c r="J8586" t="s">
        <v>26469</v>
      </c>
      <c r="L8586" t="s">
        <v>25905</v>
      </c>
    </row>
    <row r="8587" spans="1:12" x14ac:dyDescent="0.25">
      <c r="A8587" t="s">
        <v>9456</v>
      </c>
      <c r="B8587" t="s">
        <v>9453</v>
      </c>
      <c r="C8587" t="s">
        <v>9454</v>
      </c>
      <c r="D8587" t="s">
        <v>9455</v>
      </c>
      <c r="E8587" s="117">
        <v>43031</v>
      </c>
      <c r="F8587" s="118">
        <v>0.58043981481481477</v>
      </c>
      <c r="G8587" t="s">
        <v>3854</v>
      </c>
      <c r="H8587">
        <v>31</v>
      </c>
      <c r="I8587">
        <v>29</v>
      </c>
      <c r="J8587" t="s">
        <v>26469</v>
      </c>
      <c r="L8587">
        <v>9</v>
      </c>
    </row>
    <row r="8588" spans="1:12" x14ac:dyDescent="0.25">
      <c r="A8588" t="s">
        <v>9456</v>
      </c>
      <c r="B8588" t="s">
        <v>9453</v>
      </c>
      <c r="C8588" t="s">
        <v>9454</v>
      </c>
      <c r="D8588" t="s">
        <v>9455</v>
      </c>
      <c r="E8588" s="117">
        <v>43031</v>
      </c>
      <c r="F8588" s="118">
        <v>0.58043981481481477</v>
      </c>
      <c r="G8588" t="s">
        <v>3854</v>
      </c>
      <c r="H8588">
        <v>31</v>
      </c>
      <c r="I8588">
        <v>30</v>
      </c>
      <c r="J8588" t="s">
        <v>26469</v>
      </c>
      <c r="L8588" t="s">
        <v>343</v>
      </c>
    </row>
    <row r="8589" spans="1:12" x14ac:dyDescent="0.25">
      <c r="A8589" t="s">
        <v>9456</v>
      </c>
      <c r="B8589" t="s">
        <v>9453</v>
      </c>
      <c r="C8589" t="s">
        <v>9454</v>
      </c>
      <c r="D8589" t="s">
        <v>9455</v>
      </c>
      <c r="E8589" s="117">
        <v>43031</v>
      </c>
      <c r="F8589" s="118">
        <v>0.58043981481481477</v>
      </c>
      <c r="G8589" t="s">
        <v>3854</v>
      </c>
      <c r="H8589">
        <v>31</v>
      </c>
      <c r="I8589">
        <v>31</v>
      </c>
      <c r="J8589" t="s">
        <v>26469</v>
      </c>
      <c r="L8589">
        <v>1</v>
      </c>
    </row>
    <row r="8590" spans="1:12" x14ac:dyDescent="0.25">
      <c r="A8590" t="s">
        <v>9456</v>
      </c>
      <c r="B8590" t="s">
        <v>9453</v>
      </c>
      <c r="C8590" t="s">
        <v>9454</v>
      </c>
      <c r="D8590" t="s">
        <v>9455</v>
      </c>
      <c r="E8590" s="117">
        <v>43031</v>
      </c>
      <c r="F8590" s="118">
        <v>0.58045138888888892</v>
      </c>
      <c r="G8590" t="s">
        <v>3854</v>
      </c>
      <c r="H8590">
        <v>31</v>
      </c>
      <c r="I8590">
        <v>35</v>
      </c>
      <c r="J8590" t="s">
        <v>26469</v>
      </c>
      <c r="L8590" t="s">
        <v>392</v>
      </c>
    </row>
    <row r="8591" spans="1:12" x14ac:dyDescent="0.25">
      <c r="A8591" t="s">
        <v>9456</v>
      </c>
      <c r="B8591" t="s">
        <v>9453</v>
      </c>
      <c r="C8591" t="s">
        <v>9454</v>
      </c>
      <c r="D8591" t="s">
        <v>9455</v>
      </c>
      <c r="E8591" s="117">
        <v>43031</v>
      </c>
      <c r="F8591" s="118">
        <v>0.58045138888888892</v>
      </c>
      <c r="G8591" t="s">
        <v>3854</v>
      </c>
      <c r="H8591">
        <v>31</v>
      </c>
      <c r="I8591">
        <v>36</v>
      </c>
      <c r="J8591" t="s">
        <v>26469</v>
      </c>
      <c r="L8591" t="s">
        <v>4034</v>
      </c>
    </row>
    <row r="8592" spans="1:12" x14ac:dyDescent="0.25">
      <c r="A8592" t="s">
        <v>9456</v>
      </c>
      <c r="B8592" t="s">
        <v>9453</v>
      </c>
      <c r="C8592" t="s">
        <v>9454</v>
      </c>
      <c r="D8592" t="s">
        <v>9455</v>
      </c>
      <c r="E8592" s="117">
        <v>43031</v>
      </c>
      <c r="F8592" s="118">
        <v>0.58046296296296296</v>
      </c>
      <c r="G8592" t="s">
        <v>3854</v>
      </c>
      <c r="H8592">
        <v>32</v>
      </c>
      <c r="I8592">
        <v>1</v>
      </c>
      <c r="L8592" t="s">
        <v>26470</v>
      </c>
    </row>
    <row r="8593" spans="1:12" x14ac:dyDescent="0.25">
      <c r="A8593" t="s">
        <v>9456</v>
      </c>
      <c r="B8593" t="s">
        <v>9453</v>
      </c>
      <c r="C8593" t="s">
        <v>9454</v>
      </c>
      <c r="D8593" t="s">
        <v>9455</v>
      </c>
      <c r="E8593" s="117">
        <v>43031</v>
      </c>
      <c r="F8593" s="118">
        <v>0.58046296296296296</v>
      </c>
      <c r="G8593" t="s">
        <v>3854</v>
      </c>
      <c r="H8593">
        <v>32</v>
      </c>
      <c r="I8593">
        <v>4</v>
      </c>
      <c r="J8593" t="s">
        <v>26470</v>
      </c>
      <c r="L8593" t="s">
        <v>2976</v>
      </c>
    </row>
    <row r="8594" spans="1:12" x14ac:dyDescent="0.25">
      <c r="A8594" t="s">
        <v>9456</v>
      </c>
      <c r="B8594" t="s">
        <v>9453</v>
      </c>
      <c r="C8594" t="s">
        <v>9454</v>
      </c>
      <c r="D8594" t="s">
        <v>9455</v>
      </c>
      <c r="E8594" s="117">
        <v>43031</v>
      </c>
      <c r="F8594" s="118">
        <v>0.58046296296296296</v>
      </c>
      <c r="G8594" t="s">
        <v>3854</v>
      </c>
      <c r="H8594">
        <v>32</v>
      </c>
      <c r="I8594">
        <v>5</v>
      </c>
      <c r="J8594" t="s">
        <v>26470</v>
      </c>
      <c r="L8594" t="s">
        <v>4090</v>
      </c>
    </row>
    <row r="8595" spans="1:12" x14ac:dyDescent="0.25">
      <c r="A8595" t="s">
        <v>9456</v>
      </c>
      <c r="B8595" t="s">
        <v>9453</v>
      </c>
      <c r="C8595" t="s">
        <v>9454</v>
      </c>
      <c r="D8595" t="s">
        <v>9455</v>
      </c>
      <c r="E8595" s="117">
        <v>43031</v>
      </c>
      <c r="F8595" s="118">
        <v>0.58046296296296296</v>
      </c>
      <c r="G8595" t="s">
        <v>3854</v>
      </c>
      <c r="H8595">
        <v>32</v>
      </c>
      <c r="I8595">
        <v>6</v>
      </c>
      <c r="J8595" t="s">
        <v>26470</v>
      </c>
      <c r="L8595">
        <v>0</v>
      </c>
    </row>
    <row r="8596" spans="1:12" x14ac:dyDescent="0.25">
      <c r="A8596" t="s">
        <v>9456</v>
      </c>
      <c r="B8596" t="s">
        <v>9453</v>
      </c>
      <c r="C8596" t="s">
        <v>9454</v>
      </c>
      <c r="D8596" t="s">
        <v>9455</v>
      </c>
      <c r="E8596" s="117">
        <v>43031</v>
      </c>
      <c r="F8596" s="118">
        <v>0.58046296296296296</v>
      </c>
      <c r="G8596" t="s">
        <v>3854</v>
      </c>
      <c r="H8596">
        <v>32</v>
      </c>
      <c r="I8596">
        <v>7</v>
      </c>
      <c r="J8596" t="s">
        <v>26470</v>
      </c>
      <c r="L8596">
        <v>100</v>
      </c>
    </row>
    <row r="8597" spans="1:12" x14ac:dyDescent="0.25">
      <c r="A8597" t="s">
        <v>9456</v>
      </c>
      <c r="B8597" t="s">
        <v>9453</v>
      </c>
      <c r="C8597" t="s">
        <v>9454</v>
      </c>
      <c r="D8597" t="s">
        <v>9455</v>
      </c>
      <c r="E8597" s="117">
        <v>43031</v>
      </c>
      <c r="F8597" s="118">
        <v>0.58046296296296296</v>
      </c>
      <c r="G8597" t="s">
        <v>3854</v>
      </c>
      <c r="H8597">
        <v>32</v>
      </c>
      <c r="I8597">
        <v>9</v>
      </c>
      <c r="J8597" t="s">
        <v>26470</v>
      </c>
      <c r="L8597" t="s">
        <v>25904</v>
      </c>
    </row>
    <row r="8598" spans="1:12" x14ac:dyDescent="0.25">
      <c r="A8598" t="s">
        <v>9456</v>
      </c>
      <c r="B8598" t="s">
        <v>9453</v>
      </c>
      <c r="C8598" t="s">
        <v>9454</v>
      </c>
      <c r="D8598" t="s">
        <v>9455</v>
      </c>
      <c r="E8598" s="117">
        <v>43031</v>
      </c>
      <c r="F8598" s="118">
        <v>0.58047453703703711</v>
      </c>
      <c r="G8598" t="s">
        <v>3854</v>
      </c>
      <c r="H8598">
        <v>32</v>
      </c>
      <c r="I8598">
        <v>13</v>
      </c>
      <c r="J8598" t="s">
        <v>26470</v>
      </c>
      <c r="L8598" t="s">
        <v>636</v>
      </c>
    </row>
    <row r="8599" spans="1:12" x14ac:dyDescent="0.25">
      <c r="A8599" t="s">
        <v>9456</v>
      </c>
      <c r="B8599" t="s">
        <v>9453</v>
      </c>
      <c r="C8599" t="s">
        <v>9454</v>
      </c>
      <c r="D8599" t="s">
        <v>9455</v>
      </c>
      <c r="E8599" s="117">
        <v>43031</v>
      </c>
      <c r="F8599" s="118">
        <v>0.58047453703703711</v>
      </c>
      <c r="G8599" t="s">
        <v>3854</v>
      </c>
      <c r="H8599">
        <v>32</v>
      </c>
      <c r="I8599">
        <v>14</v>
      </c>
      <c r="J8599" t="s">
        <v>26470</v>
      </c>
      <c r="L8599" t="s">
        <v>644</v>
      </c>
    </row>
    <row r="8600" spans="1:12" x14ac:dyDescent="0.25">
      <c r="A8600" t="s">
        <v>9456</v>
      </c>
      <c r="B8600" t="s">
        <v>9453</v>
      </c>
      <c r="C8600" t="s">
        <v>9454</v>
      </c>
      <c r="D8600" t="s">
        <v>9455</v>
      </c>
      <c r="E8600" s="117">
        <v>43031</v>
      </c>
      <c r="F8600" s="118">
        <v>0.58047453703703711</v>
      </c>
      <c r="G8600" t="s">
        <v>3854</v>
      </c>
      <c r="H8600">
        <v>32</v>
      </c>
      <c r="I8600">
        <v>15</v>
      </c>
      <c r="J8600" t="s">
        <v>26470</v>
      </c>
      <c r="L8600" t="s">
        <v>200</v>
      </c>
    </row>
    <row r="8601" spans="1:12" x14ac:dyDescent="0.25">
      <c r="A8601" t="s">
        <v>9456</v>
      </c>
      <c r="B8601" t="s">
        <v>9453</v>
      </c>
      <c r="C8601" t="s">
        <v>9454</v>
      </c>
      <c r="D8601" t="s">
        <v>9455</v>
      </c>
      <c r="E8601" s="117">
        <v>43031</v>
      </c>
      <c r="F8601" s="118">
        <v>0.58047453703703711</v>
      </c>
      <c r="G8601" t="s">
        <v>3854</v>
      </c>
      <c r="H8601">
        <v>32</v>
      </c>
      <c r="I8601">
        <v>22</v>
      </c>
      <c r="J8601" t="s">
        <v>26470</v>
      </c>
      <c r="L8601" t="s">
        <v>382</v>
      </c>
    </row>
    <row r="8602" spans="1:12" x14ac:dyDescent="0.25">
      <c r="A8602" t="s">
        <v>9456</v>
      </c>
      <c r="B8602" t="s">
        <v>9453</v>
      </c>
      <c r="C8602" t="s">
        <v>9454</v>
      </c>
      <c r="D8602" t="s">
        <v>9455</v>
      </c>
      <c r="E8602" s="117">
        <v>43031</v>
      </c>
      <c r="F8602" s="118">
        <v>0.58047453703703711</v>
      </c>
      <c r="G8602" t="s">
        <v>3854</v>
      </c>
      <c r="H8602">
        <v>32</v>
      </c>
      <c r="I8602">
        <v>23</v>
      </c>
      <c r="J8602" t="s">
        <v>26470</v>
      </c>
      <c r="L8602">
        <v>30</v>
      </c>
    </row>
    <row r="8603" spans="1:12" x14ac:dyDescent="0.25">
      <c r="A8603" t="s">
        <v>9456</v>
      </c>
      <c r="B8603" t="s">
        <v>9453</v>
      </c>
      <c r="C8603" t="s">
        <v>9454</v>
      </c>
      <c r="D8603" t="s">
        <v>9455</v>
      </c>
      <c r="E8603" s="117">
        <v>43031</v>
      </c>
      <c r="F8603" s="118">
        <v>0.58047453703703711</v>
      </c>
      <c r="G8603" t="s">
        <v>3854</v>
      </c>
      <c r="H8603">
        <v>32</v>
      </c>
      <c r="I8603">
        <v>24</v>
      </c>
      <c r="J8603" t="s">
        <v>26470</v>
      </c>
      <c r="L8603" t="s">
        <v>383</v>
      </c>
    </row>
    <row r="8604" spans="1:12" x14ac:dyDescent="0.25">
      <c r="A8604" t="s">
        <v>9456</v>
      </c>
      <c r="B8604" t="s">
        <v>9453</v>
      </c>
      <c r="C8604" t="s">
        <v>9454</v>
      </c>
      <c r="D8604" t="s">
        <v>9455</v>
      </c>
      <c r="E8604" s="117">
        <v>43031</v>
      </c>
      <c r="F8604" s="118">
        <v>0.58047453703703711</v>
      </c>
      <c r="G8604" t="s">
        <v>3854</v>
      </c>
      <c r="H8604">
        <v>32</v>
      </c>
      <c r="I8604">
        <v>25</v>
      </c>
      <c r="J8604" t="s">
        <v>26470</v>
      </c>
      <c r="L8604">
        <v>30</v>
      </c>
    </row>
    <row r="8605" spans="1:12" x14ac:dyDescent="0.25">
      <c r="A8605" t="s">
        <v>9456</v>
      </c>
      <c r="B8605" t="s">
        <v>9453</v>
      </c>
      <c r="C8605" t="s">
        <v>9454</v>
      </c>
      <c r="D8605" t="s">
        <v>9455</v>
      </c>
      <c r="E8605" s="117">
        <v>43031</v>
      </c>
      <c r="F8605" s="118">
        <v>0.58047453703703711</v>
      </c>
      <c r="G8605" t="s">
        <v>3854</v>
      </c>
      <c r="H8605">
        <v>32</v>
      </c>
      <c r="I8605">
        <v>26</v>
      </c>
      <c r="J8605" t="s">
        <v>26470</v>
      </c>
      <c r="L8605" t="s">
        <v>104</v>
      </c>
    </row>
    <row r="8606" spans="1:12" x14ac:dyDescent="0.25">
      <c r="A8606" t="s">
        <v>9456</v>
      </c>
      <c r="B8606" t="s">
        <v>9453</v>
      </c>
      <c r="C8606" t="s">
        <v>9454</v>
      </c>
      <c r="D8606" t="s">
        <v>9455</v>
      </c>
      <c r="E8606" s="117">
        <v>43031</v>
      </c>
      <c r="F8606" s="118">
        <v>0.58048611111111115</v>
      </c>
      <c r="G8606" t="s">
        <v>3854</v>
      </c>
      <c r="H8606">
        <v>32</v>
      </c>
      <c r="I8606">
        <v>27</v>
      </c>
      <c r="J8606" t="s">
        <v>26470</v>
      </c>
      <c r="L8606">
        <v>25</v>
      </c>
    </row>
    <row r="8607" spans="1:12" x14ac:dyDescent="0.25">
      <c r="A8607" t="s">
        <v>9456</v>
      </c>
      <c r="B8607" t="s">
        <v>9453</v>
      </c>
      <c r="C8607" t="s">
        <v>9454</v>
      </c>
      <c r="D8607" t="s">
        <v>9455</v>
      </c>
      <c r="E8607" s="117">
        <v>43031</v>
      </c>
      <c r="F8607" s="118">
        <v>0.58048611111111115</v>
      </c>
      <c r="G8607" t="s">
        <v>3854</v>
      </c>
      <c r="H8607">
        <v>32</v>
      </c>
      <c r="I8607">
        <v>28</v>
      </c>
      <c r="J8607" t="s">
        <v>26470</v>
      </c>
      <c r="L8607" t="s">
        <v>380</v>
      </c>
    </row>
    <row r="8608" spans="1:12" x14ac:dyDescent="0.25">
      <c r="A8608" t="s">
        <v>9456</v>
      </c>
      <c r="B8608" t="s">
        <v>9453</v>
      </c>
      <c r="C8608" t="s">
        <v>9454</v>
      </c>
      <c r="D8608" t="s">
        <v>9455</v>
      </c>
      <c r="E8608" s="117">
        <v>43031</v>
      </c>
      <c r="F8608" s="118">
        <v>0.58048611111111115</v>
      </c>
      <c r="G8608" t="s">
        <v>3854</v>
      </c>
      <c r="H8608">
        <v>32</v>
      </c>
      <c r="I8608">
        <v>29</v>
      </c>
      <c r="J8608" t="s">
        <v>26470</v>
      </c>
      <c r="L8608">
        <v>10</v>
      </c>
    </row>
    <row r="8609" spans="1:12" x14ac:dyDescent="0.25">
      <c r="A8609" t="s">
        <v>9456</v>
      </c>
      <c r="B8609" t="s">
        <v>9453</v>
      </c>
      <c r="C8609" t="s">
        <v>9454</v>
      </c>
      <c r="D8609" t="s">
        <v>9455</v>
      </c>
      <c r="E8609" s="117">
        <v>43031</v>
      </c>
      <c r="F8609" s="118">
        <v>0.58048611111111115</v>
      </c>
      <c r="G8609" t="s">
        <v>3854</v>
      </c>
      <c r="H8609">
        <v>32</v>
      </c>
      <c r="I8609">
        <v>30</v>
      </c>
      <c r="J8609" t="s">
        <v>26470</v>
      </c>
      <c r="L8609" t="s">
        <v>122</v>
      </c>
    </row>
    <row r="8610" spans="1:12" x14ac:dyDescent="0.25">
      <c r="A8610" t="s">
        <v>9456</v>
      </c>
      <c r="B8610" t="s">
        <v>9453</v>
      </c>
      <c r="C8610" t="s">
        <v>9454</v>
      </c>
      <c r="D8610" t="s">
        <v>9455</v>
      </c>
      <c r="E8610" s="117">
        <v>43031</v>
      </c>
      <c r="F8610" s="118">
        <v>0.58048611111111115</v>
      </c>
      <c r="G8610" t="s">
        <v>3854</v>
      </c>
      <c r="H8610">
        <v>32</v>
      </c>
      <c r="I8610">
        <v>31</v>
      </c>
      <c r="J8610" t="s">
        <v>26470</v>
      </c>
      <c r="L8610">
        <v>5</v>
      </c>
    </row>
    <row r="8611" spans="1:12" x14ac:dyDescent="0.25">
      <c r="A8611" t="s">
        <v>9456</v>
      </c>
      <c r="B8611" t="s">
        <v>9453</v>
      </c>
      <c r="C8611" t="s">
        <v>9454</v>
      </c>
      <c r="D8611" t="s">
        <v>9455</v>
      </c>
      <c r="E8611" s="117">
        <v>43031</v>
      </c>
      <c r="F8611" s="118">
        <v>0.58048611111111115</v>
      </c>
      <c r="G8611" t="s">
        <v>3854</v>
      </c>
      <c r="H8611">
        <v>32</v>
      </c>
      <c r="I8611">
        <v>35</v>
      </c>
      <c r="J8611" t="s">
        <v>26470</v>
      </c>
      <c r="L8611" t="s">
        <v>393</v>
      </c>
    </row>
    <row r="8612" spans="1:12" x14ac:dyDescent="0.25">
      <c r="A8612" t="s">
        <v>9456</v>
      </c>
      <c r="B8612" t="s">
        <v>9453</v>
      </c>
      <c r="C8612" t="s">
        <v>9454</v>
      </c>
      <c r="D8612" t="s">
        <v>9455</v>
      </c>
      <c r="E8612" s="117">
        <v>43031</v>
      </c>
      <c r="F8612" s="118">
        <v>0.58048611111111115</v>
      </c>
      <c r="G8612" t="s">
        <v>3854</v>
      </c>
      <c r="H8612">
        <v>32</v>
      </c>
      <c r="I8612">
        <v>36</v>
      </c>
      <c r="J8612" t="s">
        <v>26470</v>
      </c>
      <c r="L8612" t="s">
        <v>4034</v>
      </c>
    </row>
    <row r="8613" spans="1:12" x14ac:dyDescent="0.25">
      <c r="A8613" t="s">
        <v>9456</v>
      </c>
      <c r="B8613" t="s">
        <v>9453</v>
      </c>
      <c r="C8613" t="s">
        <v>9454</v>
      </c>
      <c r="D8613" t="s">
        <v>9455</v>
      </c>
      <c r="E8613" s="117">
        <v>43031</v>
      </c>
      <c r="F8613" s="118">
        <v>0.58049768518518519</v>
      </c>
      <c r="G8613" t="s">
        <v>3854</v>
      </c>
      <c r="H8613">
        <v>33</v>
      </c>
      <c r="I8613">
        <v>1</v>
      </c>
      <c r="L8613" t="s">
        <v>26471</v>
      </c>
    </row>
    <row r="8614" spans="1:12" x14ac:dyDescent="0.25">
      <c r="A8614" t="s">
        <v>9456</v>
      </c>
      <c r="B8614" t="s">
        <v>9453</v>
      </c>
      <c r="C8614" t="s">
        <v>9454</v>
      </c>
      <c r="D8614" t="s">
        <v>9455</v>
      </c>
      <c r="E8614" s="117">
        <v>43031</v>
      </c>
      <c r="F8614" s="118">
        <v>0.58050925925925922</v>
      </c>
      <c r="G8614" t="s">
        <v>3854</v>
      </c>
      <c r="H8614">
        <v>33</v>
      </c>
      <c r="I8614">
        <v>4</v>
      </c>
      <c r="J8614" t="s">
        <v>26471</v>
      </c>
      <c r="L8614" t="s">
        <v>2975</v>
      </c>
    </row>
    <row r="8615" spans="1:12" x14ac:dyDescent="0.25">
      <c r="A8615" t="s">
        <v>9456</v>
      </c>
      <c r="B8615" t="s">
        <v>9453</v>
      </c>
      <c r="C8615" t="s">
        <v>9454</v>
      </c>
      <c r="D8615" t="s">
        <v>9455</v>
      </c>
      <c r="E8615" s="117">
        <v>43031</v>
      </c>
      <c r="F8615" s="118">
        <v>0.58050925925925922</v>
      </c>
      <c r="G8615" t="s">
        <v>3854</v>
      </c>
      <c r="H8615">
        <v>33</v>
      </c>
      <c r="I8615">
        <v>5</v>
      </c>
      <c r="J8615" t="s">
        <v>26471</v>
      </c>
      <c r="L8615" t="s">
        <v>26472</v>
      </c>
    </row>
    <row r="8616" spans="1:12" x14ac:dyDescent="0.25">
      <c r="A8616" t="s">
        <v>9456</v>
      </c>
      <c r="B8616" t="s">
        <v>9453</v>
      </c>
      <c r="C8616" t="s">
        <v>9454</v>
      </c>
      <c r="D8616" t="s">
        <v>9455</v>
      </c>
      <c r="E8616" s="117">
        <v>43031</v>
      </c>
      <c r="F8616" s="118">
        <v>0.58050925925925922</v>
      </c>
      <c r="G8616" t="s">
        <v>3854</v>
      </c>
      <c r="H8616">
        <v>33</v>
      </c>
      <c r="I8616">
        <v>6</v>
      </c>
      <c r="J8616" t="s">
        <v>26471</v>
      </c>
      <c r="L8616">
        <v>0</v>
      </c>
    </row>
    <row r="8617" spans="1:12" x14ac:dyDescent="0.25">
      <c r="A8617" t="s">
        <v>9456</v>
      </c>
      <c r="B8617" t="s">
        <v>9453</v>
      </c>
      <c r="C8617" t="s">
        <v>9454</v>
      </c>
      <c r="D8617" t="s">
        <v>9455</v>
      </c>
      <c r="E8617" s="117">
        <v>43031</v>
      </c>
      <c r="F8617" s="118">
        <v>0.58050925925925922</v>
      </c>
      <c r="G8617" t="s">
        <v>3854</v>
      </c>
      <c r="H8617">
        <v>33</v>
      </c>
      <c r="I8617">
        <v>7</v>
      </c>
      <c r="J8617" t="s">
        <v>26471</v>
      </c>
      <c r="L8617">
        <v>100</v>
      </c>
    </row>
    <row r="8618" spans="1:12" x14ac:dyDescent="0.25">
      <c r="A8618" t="s">
        <v>9456</v>
      </c>
      <c r="B8618" t="s">
        <v>9453</v>
      </c>
      <c r="C8618" t="s">
        <v>9454</v>
      </c>
      <c r="D8618" t="s">
        <v>9455</v>
      </c>
      <c r="E8618" s="117">
        <v>43031</v>
      </c>
      <c r="F8618" s="118">
        <v>0.58050925925925922</v>
      </c>
      <c r="G8618" t="s">
        <v>3854</v>
      </c>
      <c r="H8618">
        <v>33</v>
      </c>
      <c r="I8618">
        <v>9</v>
      </c>
      <c r="J8618" t="s">
        <v>26471</v>
      </c>
      <c r="L8618" t="s">
        <v>25904</v>
      </c>
    </row>
    <row r="8619" spans="1:12" x14ac:dyDescent="0.25">
      <c r="A8619" t="s">
        <v>9456</v>
      </c>
      <c r="B8619" t="s">
        <v>9453</v>
      </c>
      <c r="C8619" t="s">
        <v>9454</v>
      </c>
      <c r="D8619" t="s">
        <v>9455</v>
      </c>
      <c r="E8619" s="117">
        <v>43031</v>
      </c>
      <c r="F8619" s="118">
        <v>0.58050925925925922</v>
      </c>
      <c r="G8619" t="s">
        <v>3854</v>
      </c>
      <c r="H8619">
        <v>33</v>
      </c>
      <c r="I8619">
        <v>13</v>
      </c>
      <c r="J8619" t="s">
        <v>26471</v>
      </c>
      <c r="L8619" t="s">
        <v>637</v>
      </c>
    </row>
    <row r="8620" spans="1:12" x14ac:dyDescent="0.25">
      <c r="A8620" t="s">
        <v>9456</v>
      </c>
      <c r="B8620" t="s">
        <v>9453</v>
      </c>
      <c r="C8620" t="s">
        <v>9454</v>
      </c>
      <c r="D8620" t="s">
        <v>9455</v>
      </c>
      <c r="E8620" s="117">
        <v>43031</v>
      </c>
      <c r="F8620" s="118">
        <v>0.58050925925925922</v>
      </c>
      <c r="G8620" t="s">
        <v>3854</v>
      </c>
      <c r="H8620">
        <v>33</v>
      </c>
      <c r="I8620">
        <v>14</v>
      </c>
      <c r="J8620" t="s">
        <v>26471</v>
      </c>
      <c r="L8620" t="s">
        <v>645</v>
      </c>
    </row>
    <row r="8621" spans="1:12" x14ac:dyDescent="0.25">
      <c r="A8621" t="s">
        <v>9456</v>
      </c>
      <c r="B8621" t="s">
        <v>9453</v>
      </c>
      <c r="C8621" t="s">
        <v>9454</v>
      </c>
      <c r="D8621" t="s">
        <v>9455</v>
      </c>
      <c r="E8621" s="117">
        <v>43031</v>
      </c>
      <c r="F8621" s="118">
        <v>0.58050925925925922</v>
      </c>
      <c r="G8621" t="s">
        <v>3854</v>
      </c>
      <c r="H8621">
        <v>33</v>
      </c>
      <c r="I8621">
        <v>15</v>
      </c>
      <c r="J8621" t="s">
        <v>26471</v>
      </c>
      <c r="L8621" t="s">
        <v>210</v>
      </c>
    </row>
    <row r="8622" spans="1:12" x14ac:dyDescent="0.25">
      <c r="A8622" t="s">
        <v>9456</v>
      </c>
      <c r="B8622" t="s">
        <v>9453</v>
      </c>
      <c r="C8622" t="s">
        <v>9454</v>
      </c>
      <c r="D8622" t="s">
        <v>9455</v>
      </c>
      <c r="E8622" s="117">
        <v>43031</v>
      </c>
      <c r="F8622" s="118">
        <v>0.58052083333333326</v>
      </c>
      <c r="G8622" t="s">
        <v>3854</v>
      </c>
      <c r="H8622">
        <v>33</v>
      </c>
      <c r="I8622">
        <v>22</v>
      </c>
      <c r="J8622" t="s">
        <v>26471</v>
      </c>
      <c r="L8622" t="s">
        <v>382</v>
      </c>
    </row>
    <row r="8623" spans="1:12" x14ac:dyDescent="0.25">
      <c r="A8623" t="s">
        <v>9456</v>
      </c>
      <c r="B8623" t="s">
        <v>9453</v>
      </c>
      <c r="C8623" t="s">
        <v>9454</v>
      </c>
      <c r="D8623" t="s">
        <v>9455</v>
      </c>
      <c r="E8623" s="117">
        <v>43031</v>
      </c>
      <c r="F8623" s="118">
        <v>0.58052083333333326</v>
      </c>
      <c r="G8623" t="s">
        <v>3854</v>
      </c>
      <c r="H8623">
        <v>33</v>
      </c>
      <c r="I8623">
        <v>24</v>
      </c>
      <c r="J8623" t="s">
        <v>26471</v>
      </c>
      <c r="L8623" t="s">
        <v>383</v>
      </c>
    </row>
    <row r="8624" spans="1:12" x14ac:dyDescent="0.25">
      <c r="A8624" t="s">
        <v>9456</v>
      </c>
      <c r="B8624" t="s">
        <v>9453</v>
      </c>
      <c r="C8624" t="s">
        <v>9454</v>
      </c>
      <c r="D8624" t="s">
        <v>9455</v>
      </c>
      <c r="E8624" s="117">
        <v>43031</v>
      </c>
      <c r="F8624" s="118">
        <v>0.58052083333333326</v>
      </c>
      <c r="G8624" t="s">
        <v>3854</v>
      </c>
      <c r="H8624">
        <v>33</v>
      </c>
      <c r="I8624">
        <v>26</v>
      </c>
      <c r="J8624" t="s">
        <v>26471</v>
      </c>
      <c r="L8624" t="s">
        <v>104</v>
      </c>
    </row>
    <row r="8625" spans="1:12" x14ac:dyDescent="0.25">
      <c r="A8625" t="s">
        <v>9456</v>
      </c>
      <c r="B8625" t="s">
        <v>9453</v>
      </c>
      <c r="C8625" t="s">
        <v>9454</v>
      </c>
      <c r="D8625" t="s">
        <v>9455</v>
      </c>
      <c r="E8625" s="117">
        <v>43031</v>
      </c>
      <c r="F8625" s="118">
        <v>0.58052083333333326</v>
      </c>
      <c r="G8625" t="s">
        <v>3854</v>
      </c>
      <c r="H8625">
        <v>33</v>
      </c>
      <c r="I8625">
        <v>35</v>
      </c>
      <c r="J8625" t="s">
        <v>26471</v>
      </c>
      <c r="L8625" t="s">
        <v>391</v>
      </c>
    </row>
    <row r="8626" spans="1:12" x14ac:dyDescent="0.25">
      <c r="A8626" t="s">
        <v>9456</v>
      </c>
      <c r="B8626" t="s">
        <v>9453</v>
      </c>
      <c r="C8626" t="s">
        <v>9454</v>
      </c>
      <c r="D8626" t="s">
        <v>9455</v>
      </c>
      <c r="E8626" s="117">
        <v>43031</v>
      </c>
      <c r="F8626" s="118">
        <v>0.58052083333333326</v>
      </c>
      <c r="G8626" t="s">
        <v>3854</v>
      </c>
      <c r="H8626">
        <v>33</v>
      </c>
      <c r="I8626">
        <v>36</v>
      </c>
      <c r="J8626" t="s">
        <v>26471</v>
      </c>
      <c r="L8626" t="s">
        <v>4034</v>
      </c>
    </row>
    <row r="8627" spans="1:12" x14ac:dyDescent="0.25">
      <c r="A8627" t="s">
        <v>9456</v>
      </c>
      <c r="B8627" t="s">
        <v>9453</v>
      </c>
      <c r="C8627" t="s">
        <v>9454</v>
      </c>
      <c r="D8627" t="s">
        <v>9455</v>
      </c>
      <c r="E8627" s="117">
        <v>43031</v>
      </c>
      <c r="F8627" s="118">
        <v>0.58053240740740741</v>
      </c>
      <c r="G8627" t="s">
        <v>3854</v>
      </c>
      <c r="H8627">
        <v>34</v>
      </c>
      <c r="I8627">
        <v>1</v>
      </c>
      <c r="L8627" t="s">
        <v>26473</v>
      </c>
    </row>
    <row r="8628" spans="1:12" x14ac:dyDescent="0.25">
      <c r="A8628" t="s">
        <v>9456</v>
      </c>
      <c r="B8628" t="s">
        <v>9453</v>
      </c>
      <c r="C8628" t="s">
        <v>9454</v>
      </c>
      <c r="D8628" t="s">
        <v>9455</v>
      </c>
      <c r="E8628" s="117">
        <v>43031</v>
      </c>
      <c r="F8628" s="118">
        <v>0.58053240740740741</v>
      </c>
      <c r="G8628" t="s">
        <v>3854</v>
      </c>
      <c r="H8628">
        <v>34</v>
      </c>
      <c r="I8628">
        <v>4</v>
      </c>
      <c r="J8628" t="s">
        <v>26473</v>
      </c>
      <c r="L8628" t="s">
        <v>2975</v>
      </c>
    </row>
    <row r="8629" spans="1:12" x14ac:dyDescent="0.25">
      <c r="A8629" t="s">
        <v>9456</v>
      </c>
      <c r="B8629" t="s">
        <v>9453</v>
      </c>
      <c r="C8629" t="s">
        <v>9454</v>
      </c>
      <c r="D8629" t="s">
        <v>9455</v>
      </c>
      <c r="E8629" s="117">
        <v>43031</v>
      </c>
      <c r="F8629" s="118">
        <v>0.58054398148148145</v>
      </c>
      <c r="G8629" t="s">
        <v>3854</v>
      </c>
      <c r="H8629">
        <v>34</v>
      </c>
      <c r="I8629">
        <v>5</v>
      </c>
      <c r="J8629" t="s">
        <v>26473</v>
      </c>
      <c r="L8629" t="s">
        <v>26472</v>
      </c>
    </row>
    <row r="8630" spans="1:12" x14ac:dyDescent="0.25">
      <c r="A8630" t="s">
        <v>9456</v>
      </c>
      <c r="B8630" t="s">
        <v>9453</v>
      </c>
      <c r="C8630" t="s">
        <v>9454</v>
      </c>
      <c r="D8630" t="s">
        <v>9455</v>
      </c>
      <c r="E8630" s="117">
        <v>43031</v>
      </c>
      <c r="F8630" s="118">
        <v>0.58054398148148145</v>
      </c>
      <c r="G8630" t="s">
        <v>3854</v>
      </c>
      <c r="H8630">
        <v>34</v>
      </c>
      <c r="I8630">
        <v>6</v>
      </c>
      <c r="J8630" t="s">
        <v>26473</v>
      </c>
      <c r="L8630">
        <v>0</v>
      </c>
    </row>
    <row r="8631" spans="1:12" x14ac:dyDescent="0.25">
      <c r="A8631" t="s">
        <v>9456</v>
      </c>
      <c r="B8631" t="s">
        <v>9453</v>
      </c>
      <c r="C8631" t="s">
        <v>9454</v>
      </c>
      <c r="D8631" t="s">
        <v>9455</v>
      </c>
      <c r="E8631" s="117">
        <v>43031</v>
      </c>
      <c r="F8631" s="118">
        <v>0.58054398148148145</v>
      </c>
      <c r="G8631" t="s">
        <v>3854</v>
      </c>
      <c r="H8631">
        <v>34</v>
      </c>
      <c r="I8631">
        <v>7</v>
      </c>
      <c r="J8631" t="s">
        <v>26473</v>
      </c>
      <c r="L8631">
        <v>100</v>
      </c>
    </row>
    <row r="8632" spans="1:12" x14ac:dyDescent="0.25">
      <c r="A8632" t="s">
        <v>9456</v>
      </c>
      <c r="B8632" t="s">
        <v>9453</v>
      </c>
      <c r="C8632" t="s">
        <v>9454</v>
      </c>
      <c r="D8632" t="s">
        <v>9455</v>
      </c>
      <c r="E8632" s="117">
        <v>43031</v>
      </c>
      <c r="F8632" s="118">
        <v>0.58054398148148145</v>
      </c>
      <c r="G8632" t="s">
        <v>3854</v>
      </c>
      <c r="H8632">
        <v>34</v>
      </c>
      <c r="I8632">
        <v>9</v>
      </c>
      <c r="J8632" t="s">
        <v>26473</v>
      </c>
      <c r="L8632" t="s">
        <v>25904</v>
      </c>
    </row>
    <row r="8633" spans="1:12" x14ac:dyDescent="0.25">
      <c r="A8633" t="s">
        <v>9456</v>
      </c>
      <c r="B8633" t="s">
        <v>9453</v>
      </c>
      <c r="C8633" t="s">
        <v>9454</v>
      </c>
      <c r="D8633" t="s">
        <v>9455</v>
      </c>
      <c r="E8633" s="117">
        <v>43031</v>
      </c>
      <c r="F8633" s="118">
        <v>0.58054398148148145</v>
      </c>
      <c r="G8633" t="s">
        <v>3854</v>
      </c>
      <c r="H8633">
        <v>34</v>
      </c>
      <c r="I8633">
        <v>13</v>
      </c>
      <c r="J8633" t="s">
        <v>26473</v>
      </c>
      <c r="L8633" t="s">
        <v>637</v>
      </c>
    </row>
    <row r="8634" spans="1:12" x14ac:dyDescent="0.25">
      <c r="A8634" t="s">
        <v>9456</v>
      </c>
      <c r="B8634" t="s">
        <v>9453</v>
      </c>
      <c r="C8634" t="s">
        <v>9454</v>
      </c>
      <c r="D8634" t="s">
        <v>9455</v>
      </c>
      <c r="E8634" s="117">
        <v>43031</v>
      </c>
      <c r="F8634" s="118">
        <v>0.58054398148148145</v>
      </c>
      <c r="G8634" t="s">
        <v>3854</v>
      </c>
      <c r="H8634">
        <v>34</v>
      </c>
      <c r="I8634">
        <v>14</v>
      </c>
      <c r="J8634" t="s">
        <v>26473</v>
      </c>
      <c r="L8634" t="s">
        <v>645</v>
      </c>
    </row>
    <row r="8635" spans="1:12" x14ac:dyDescent="0.25">
      <c r="A8635" t="s">
        <v>9456</v>
      </c>
      <c r="B8635" t="s">
        <v>9453</v>
      </c>
      <c r="C8635" t="s">
        <v>9454</v>
      </c>
      <c r="D8635" t="s">
        <v>9455</v>
      </c>
      <c r="E8635" s="117">
        <v>43031</v>
      </c>
      <c r="F8635" s="118">
        <v>0.58054398148148145</v>
      </c>
      <c r="G8635" t="s">
        <v>3854</v>
      </c>
      <c r="H8635">
        <v>34</v>
      </c>
      <c r="I8635">
        <v>15</v>
      </c>
      <c r="J8635" t="s">
        <v>26473</v>
      </c>
      <c r="L8635" t="s">
        <v>210</v>
      </c>
    </row>
    <row r="8636" spans="1:12" x14ac:dyDescent="0.25">
      <c r="A8636" t="s">
        <v>9456</v>
      </c>
      <c r="B8636" t="s">
        <v>9453</v>
      </c>
      <c r="C8636" t="s">
        <v>9454</v>
      </c>
      <c r="D8636" t="s">
        <v>9455</v>
      </c>
      <c r="E8636" s="117">
        <v>43031</v>
      </c>
      <c r="F8636" s="118">
        <v>0.58054398148148145</v>
      </c>
      <c r="G8636" t="s">
        <v>3854</v>
      </c>
      <c r="H8636">
        <v>34</v>
      </c>
      <c r="I8636">
        <v>22</v>
      </c>
      <c r="J8636" t="s">
        <v>26473</v>
      </c>
      <c r="L8636" t="s">
        <v>382</v>
      </c>
    </row>
    <row r="8637" spans="1:12" x14ac:dyDescent="0.25">
      <c r="A8637" t="s">
        <v>9456</v>
      </c>
      <c r="B8637" t="s">
        <v>9453</v>
      </c>
      <c r="C8637" t="s">
        <v>9454</v>
      </c>
      <c r="D8637" t="s">
        <v>9455</v>
      </c>
      <c r="E8637" s="117">
        <v>43031</v>
      </c>
      <c r="F8637" s="118">
        <v>0.5805555555555556</v>
      </c>
      <c r="G8637" t="s">
        <v>3854</v>
      </c>
      <c r="H8637">
        <v>34</v>
      </c>
      <c r="I8637">
        <v>24</v>
      </c>
      <c r="J8637" t="s">
        <v>26473</v>
      </c>
      <c r="L8637" t="s">
        <v>383</v>
      </c>
    </row>
    <row r="8638" spans="1:12" x14ac:dyDescent="0.25">
      <c r="A8638" t="s">
        <v>9456</v>
      </c>
      <c r="B8638" t="s">
        <v>9453</v>
      </c>
      <c r="C8638" t="s">
        <v>9454</v>
      </c>
      <c r="D8638" t="s">
        <v>9455</v>
      </c>
      <c r="E8638" s="117">
        <v>43031</v>
      </c>
      <c r="F8638" s="118">
        <v>0.5805555555555556</v>
      </c>
      <c r="G8638" t="s">
        <v>3854</v>
      </c>
      <c r="H8638">
        <v>34</v>
      </c>
      <c r="I8638">
        <v>26</v>
      </c>
      <c r="J8638" t="s">
        <v>26473</v>
      </c>
      <c r="L8638" t="s">
        <v>104</v>
      </c>
    </row>
    <row r="8639" spans="1:12" x14ac:dyDescent="0.25">
      <c r="A8639" t="s">
        <v>9456</v>
      </c>
      <c r="B8639" t="s">
        <v>9453</v>
      </c>
      <c r="C8639" t="s">
        <v>9454</v>
      </c>
      <c r="D8639" t="s">
        <v>9455</v>
      </c>
      <c r="E8639" s="117">
        <v>43031</v>
      </c>
      <c r="F8639" s="118">
        <v>0.5805555555555556</v>
      </c>
      <c r="G8639" t="s">
        <v>3854</v>
      </c>
      <c r="H8639">
        <v>34</v>
      </c>
      <c r="I8639">
        <v>35</v>
      </c>
      <c r="J8639" t="s">
        <v>26473</v>
      </c>
      <c r="L8639" t="s">
        <v>393</v>
      </c>
    </row>
    <row r="8640" spans="1:12" x14ac:dyDescent="0.25">
      <c r="A8640" t="s">
        <v>9456</v>
      </c>
      <c r="B8640" t="s">
        <v>9453</v>
      </c>
      <c r="C8640" t="s">
        <v>9454</v>
      </c>
      <c r="D8640" t="s">
        <v>9455</v>
      </c>
      <c r="E8640" s="117">
        <v>43031</v>
      </c>
      <c r="F8640" s="118">
        <v>0.5805555555555556</v>
      </c>
      <c r="G8640" t="s">
        <v>3854</v>
      </c>
      <c r="H8640">
        <v>34</v>
      </c>
      <c r="I8640">
        <v>36</v>
      </c>
      <c r="J8640" t="s">
        <v>26473</v>
      </c>
      <c r="L8640" t="s">
        <v>4034</v>
      </c>
    </row>
    <row r="8641" spans="1:12" x14ac:dyDescent="0.25">
      <c r="A8641" t="s">
        <v>9456</v>
      </c>
      <c r="B8641" t="s">
        <v>9453</v>
      </c>
      <c r="C8641" t="s">
        <v>9454</v>
      </c>
      <c r="D8641" t="s">
        <v>9455</v>
      </c>
      <c r="E8641" s="117">
        <v>43031</v>
      </c>
      <c r="F8641" s="118">
        <v>0.58056712962962964</v>
      </c>
      <c r="G8641" t="s">
        <v>3854</v>
      </c>
      <c r="H8641">
        <v>35</v>
      </c>
      <c r="I8641">
        <v>1</v>
      </c>
      <c r="L8641" t="s">
        <v>4055</v>
      </c>
    </row>
    <row r="8642" spans="1:12" x14ac:dyDescent="0.25">
      <c r="A8642" t="s">
        <v>9456</v>
      </c>
      <c r="B8642" t="s">
        <v>9453</v>
      </c>
      <c r="C8642" t="s">
        <v>9454</v>
      </c>
      <c r="D8642" t="s">
        <v>9455</v>
      </c>
      <c r="E8642" s="117">
        <v>43031</v>
      </c>
      <c r="F8642" s="118">
        <v>0.58056712962962964</v>
      </c>
      <c r="G8642" t="s">
        <v>3854</v>
      </c>
      <c r="H8642">
        <v>35</v>
      </c>
      <c r="I8642">
        <v>4</v>
      </c>
      <c r="J8642" t="s">
        <v>4055</v>
      </c>
      <c r="L8642" t="s">
        <v>2976</v>
      </c>
    </row>
    <row r="8643" spans="1:12" x14ac:dyDescent="0.25">
      <c r="A8643" t="s">
        <v>9456</v>
      </c>
      <c r="B8643" t="s">
        <v>9453</v>
      </c>
      <c r="C8643" t="s">
        <v>9454</v>
      </c>
      <c r="D8643" t="s">
        <v>9455</v>
      </c>
      <c r="E8643" s="117">
        <v>43031</v>
      </c>
      <c r="F8643" s="118">
        <v>0.58056712962962964</v>
      </c>
      <c r="G8643" t="s">
        <v>3854</v>
      </c>
      <c r="H8643">
        <v>35</v>
      </c>
      <c r="I8643">
        <v>5</v>
      </c>
      <c r="J8643" t="s">
        <v>4055</v>
      </c>
      <c r="L8643" t="s">
        <v>2681</v>
      </c>
    </row>
    <row r="8644" spans="1:12" x14ac:dyDescent="0.25">
      <c r="A8644" t="s">
        <v>9456</v>
      </c>
      <c r="B8644" t="s">
        <v>9453</v>
      </c>
      <c r="C8644" t="s">
        <v>9454</v>
      </c>
      <c r="D8644" t="s">
        <v>9455</v>
      </c>
      <c r="E8644" s="117">
        <v>43031</v>
      </c>
      <c r="F8644" s="118">
        <v>0.58056712962962964</v>
      </c>
      <c r="G8644" t="s">
        <v>3854</v>
      </c>
      <c r="H8644">
        <v>35</v>
      </c>
      <c r="I8644">
        <v>6</v>
      </c>
      <c r="J8644" t="s">
        <v>4055</v>
      </c>
      <c r="L8644">
        <v>0</v>
      </c>
    </row>
    <row r="8645" spans="1:12" x14ac:dyDescent="0.25">
      <c r="A8645" t="s">
        <v>9456</v>
      </c>
      <c r="B8645" t="s">
        <v>9453</v>
      </c>
      <c r="C8645" t="s">
        <v>9454</v>
      </c>
      <c r="D8645" t="s">
        <v>9455</v>
      </c>
      <c r="E8645" s="117">
        <v>43031</v>
      </c>
      <c r="F8645" s="118">
        <v>0.58057870370370368</v>
      </c>
      <c r="G8645" t="s">
        <v>3854</v>
      </c>
      <c r="H8645">
        <v>35</v>
      </c>
      <c r="I8645">
        <v>7</v>
      </c>
      <c r="J8645" t="s">
        <v>4055</v>
      </c>
      <c r="L8645">
        <v>100</v>
      </c>
    </row>
    <row r="8646" spans="1:12" x14ac:dyDescent="0.25">
      <c r="A8646" t="s">
        <v>9456</v>
      </c>
      <c r="B8646" t="s">
        <v>9453</v>
      </c>
      <c r="C8646" t="s">
        <v>9454</v>
      </c>
      <c r="D8646" t="s">
        <v>9455</v>
      </c>
      <c r="E8646" s="117">
        <v>43031</v>
      </c>
      <c r="F8646" s="118">
        <v>0.58057870370370368</v>
      </c>
      <c r="G8646" t="s">
        <v>3854</v>
      </c>
      <c r="H8646">
        <v>35</v>
      </c>
      <c r="I8646">
        <v>9</v>
      </c>
      <c r="J8646" t="s">
        <v>4055</v>
      </c>
      <c r="L8646" t="s">
        <v>4093</v>
      </c>
    </row>
    <row r="8647" spans="1:12" x14ac:dyDescent="0.25">
      <c r="A8647" t="s">
        <v>9456</v>
      </c>
      <c r="B8647" t="s">
        <v>9453</v>
      </c>
      <c r="C8647" t="s">
        <v>9454</v>
      </c>
      <c r="D8647" t="s">
        <v>9455</v>
      </c>
      <c r="E8647" s="117">
        <v>43031</v>
      </c>
      <c r="F8647" s="118">
        <v>0.58057870370370368</v>
      </c>
      <c r="G8647" t="s">
        <v>3854</v>
      </c>
      <c r="H8647">
        <v>35</v>
      </c>
      <c r="I8647">
        <v>13</v>
      </c>
      <c r="J8647" t="s">
        <v>4055</v>
      </c>
      <c r="L8647" t="s">
        <v>637</v>
      </c>
    </row>
    <row r="8648" spans="1:12" x14ac:dyDescent="0.25">
      <c r="A8648" t="s">
        <v>9456</v>
      </c>
      <c r="B8648" t="s">
        <v>9453</v>
      </c>
      <c r="C8648" t="s">
        <v>9454</v>
      </c>
      <c r="D8648" t="s">
        <v>9455</v>
      </c>
      <c r="E8648" s="117">
        <v>43031</v>
      </c>
      <c r="F8648" s="118">
        <v>0.58057870370370368</v>
      </c>
      <c r="G8648" t="s">
        <v>3854</v>
      </c>
      <c r="H8648">
        <v>35</v>
      </c>
      <c r="I8648">
        <v>14</v>
      </c>
      <c r="J8648" t="s">
        <v>4055</v>
      </c>
      <c r="L8648" t="s">
        <v>643</v>
      </c>
    </row>
    <row r="8649" spans="1:12" x14ac:dyDescent="0.25">
      <c r="A8649" t="s">
        <v>9456</v>
      </c>
      <c r="B8649" t="s">
        <v>9453</v>
      </c>
      <c r="C8649" t="s">
        <v>9454</v>
      </c>
      <c r="D8649" t="s">
        <v>9455</v>
      </c>
      <c r="E8649" s="117">
        <v>43031</v>
      </c>
      <c r="F8649" s="118">
        <v>0.58057870370370368</v>
      </c>
      <c r="G8649" t="s">
        <v>3854</v>
      </c>
      <c r="H8649">
        <v>35</v>
      </c>
      <c r="I8649">
        <v>15</v>
      </c>
      <c r="J8649" t="s">
        <v>4055</v>
      </c>
      <c r="L8649" t="s">
        <v>210</v>
      </c>
    </row>
    <row r="8650" spans="1:12" x14ac:dyDescent="0.25">
      <c r="A8650" t="s">
        <v>9456</v>
      </c>
      <c r="B8650" t="s">
        <v>9453</v>
      </c>
      <c r="C8650" t="s">
        <v>9454</v>
      </c>
      <c r="D8650" t="s">
        <v>9455</v>
      </c>
      <c r="E8650" s="117">
        <v>43031</v>
      </c>
      <c r="F8650" s="118">
        <v>0.58057870370370368</v>
      </c>
      <c r="G8650" t="s">
        <v>3854</v>
      </c>
      <c r="H8650">
        <v>35</v>
      </c>
      <c r="I8650">
        <v>22</v>
      </c>
      <c r="J8650" t="s">
        <v>4055</v>
      </c>
      <c r="L8650" t="s">
        <v>382</v>
      </c>
    </row>
    <row r="8651" spans="1:12" x14ac:dyDescent="0.25">
      <c r="A8651" t="s">
        <v>9456</v>
      </c>
      <c r="B8651" t="s">
        <v>9453</v>
      </c>
      <c r="C8651" t="s">
        <v>9454</v>
      </c>
      <c r="D8651" t="s">
        <v>9455</v>
      </c>
      <c r="E8651" s="117">
        <v>43031</v>
      </c>
      <c r="F8651" s="118">
        <v>0.58057870370370368</v>
      </c>
      <c r="G8651" t="s">
        <v>3854</v>
      </c>
      <c r="H8651">
        <v>35</v>
      </c>
      <c r="I8651">
        <v>23</v>
      </c>
      <c r="J8651" t="s">
        <v>4055</v>
      </c>
      <c r="L8651">
        <v>50</v>
      </c>
    </row>
    <row r="8652" spans="1:12" x14ac:dyDescent="0.25">
      <c r="A8652" t="s">
        <v>9456</v>
      </c>
      <c r="B8652" t="s">
        <v>9453</v>
      </c>
      <c r="C8652" t="s">
        <v>9454</v>
      </c>
      <c r="D8652" t="s">
        <v>9455</v>
      </c>
      <c r="E8652" s="117">
        <v>43031</v>
      </c>
      <c r="F8652" s="118">
        <v>0.58057870370370368</v>
      </c>
      <c r="G8652" t="s">
        <v>3854</v>
      </c>
      <c r="H8652">
        <v>35</v>
      </c>
      <c r="I8652">
        <v>24</v>
      </c>
      <c r="J8652" t="s">
        <v>4055</v>
      </c>
      <c r="L8652" t="s">
        <v>104</v>
      </c>
    </row>
    <row r="8653" spans="1:12" x14ac:dyDescent="0.25">
      <c r="A8653" t="s">
        <v>9456</v>
      </c>
      <c r="B8653" t="s">
        <v>9453</v>
      </c>
      <c r="C8653" t="s">
        <v>9454</v>
      </c>
      <c r="D8653" t="s">
        <v>9455</v>
      </c>
      <c r="E8653" s="117">
        <v>43031</v>
      </c>
      <c r="F8653" s="118">
        <v>0.58059027777777772</v>
      </c>
      <c r="G8653" t="s">
        <v>3854</v>
      </c>
      <c r="H8653">
        <v>35</v>
      </c>
      <c r="I8653">
        <v>25</v>
      </c>
      <c r="J8653" t="s">
        <v>4055</v>
      </c>
      <c r="L8653">
        <v>20</v>
      </c>
    </row>
    <row r="8654" spans="1:12" x14ac:dyDescent="0.25">
      <c r="A8654" t="s">
        <v>9456</v>
      </c>
      <c r="B8654" t="s">
        <v>9453</v>
      </c>
      <c r="C8654" t="s">
        <v>9454</v>
      </c>
      <c r="D8654" t="s">
        <v>9455</v>
      </c>
      <c r="E8654" s="117">
        <v>43031</v>
      </c>
      <c r="F8654" s="118">
        <v>0.58059027777777772</v>
      </c>
      <c r="G8654" t="s">
        <v>3854</v>
      </c>
      <c r="H8654">
        <v>35</v>
      </c>
      <c r="I8654">
        <v>26</v>
      </c>
      <c r="J8654" t="s">
        <v>4055</v>
      </c>
      <c r="L8654" t="s">
        <v>122</v>
      </c>
    </row>
    <row r="8655" spans="1:12" x14ac:dyDescent="0.25">
      <c r="A8655" t="s">
        <v>9456</v>
      </c>
      <c r="B8655" t="s">
        <v>9453</v>
      </c>
      <c r="C8655" t="s">
        <v>9454</v>
      </c>
      <c r="D8655" t="s">
        <v>9455</v>
      </c>
      <c r="E8655" s="117">
        <v>43031</v>
      </c>
      <c r="F8655" s="118">
        <v>0.58059027777777772</v>
      </c>
      <c r="G8655" t="s">
        <v>3854</v>
      </c>
      <c r="H8655">
        <v>35</v>
      </c>
      <c r="I8655">
        <v>27</v>
      </c>
      <c r="J8655" t="s">
        <v>4055</v>
      </c>
      <c r="L8655">
        <v>25</v>
      </c>
    </row>
    <row r="8656" spans="1:12" x14ac:dyDescent="0.25">
      <c r="A8656" t="s">
        <v>9456</v>
      </c>
      <c r="B8656" t="s">
        <v>9453</v>
      </c>
      <c r="C8656" t="s">
        <v>9454</v>
      </c>
      <c r="D8656" t="s">
        <v>9455</v>
      </c>
      <c r="E8656" s="117">
        <v>43031</v>
      </c>
      <c r="F8656" s="118">
        <v>0.58059027777777772</v>
      </c>
      <c r="G8656" t="s">
        <v>3854</v>
      </c>
      <c r="H8656">
        <v>35</v>
      </c>
      <c r="I8656">
        <v>28</v>
      </c>
      <c r="J8656" t="s">
        <v>4055</v>
      </c>
      <c r="L8656" t="s">
        <v>383</v>
      </c>
    </row>
    <row r="8657" spans="1:12" x14ac:dyDescent="0.25">
      <c r="A8657" t="s">
        <v>9456</v>
      </c>
      <c r="B8657" t="s">
        <v>9453</v>
      </c>
      <c r="C8657" t="s">
        <v>9454</v>
      </c>
      <c r="D8657" t="s">
        <v>9455</v>
      </c>
      <c r="E8657" s="117">
        <v>43031</v>
      </c>
      <c r="F8657" s="118">
        <v>0.58059027777777772</v>
      </c>
      <c r="G8657" t="s">
        <v>3854</v>
      </c>
      <c r="H8657">
        <v>35</v>
      </c>
      <c r="I8657">
        <v>29</v>
      </c>
      <c r="J8657" t="s">
        <v>4055</v>
      </c>
      <c r="L8657">
        <v>5</v>
      </c>
    </row>
    <row r="8658" spans="1:12" x14ac:dyDescent="0.25">
      <c r="A8658" t="s">
        <v>9456</v>
      </c>
      <c r="B8658" t="s">
        <v>9453</v>
      </c>
      <c r="C8658" t="s">
        <v>9454</v>
      </c>
      <c r="D8658" t="s">
        <v>9455</v>
      </c>
      <c r="E8658" s="117">
        <v>43031</v>
      </c>
      <c r="F8658" s="118">
        <v>0.58059027777777772</v>
      </c>
      <c r="G8658" t="s">
        <v>3854</v>
      </c>
      <c r="H8658">
        <v>35</v>
      </c>
      <c r="I8658">
        <v>35</v>
      </c>
      <c r="J8658" t="s">
        <v>4055</v>
      </c>
      <c r="L8658" t="s">
        <v>393</v>
      </c>
    </row>
    <row r="8659" spans="1:12" x14ac:dyDescent="0.25">
      <c r="A8659" t="s">
        <v>9456</v>
      </c>
      <c r="B8659" t="s">
        <v>9453</v>
      </c>
      <c r="C8659" t="s">
        <v>9454</v>
      </c>
      <c r="D8659" t="s">
        <v>9455</v>
      </c>
      <c r="E8659" s="117">
        <v>43031</v>
      </c>
      <c r="F8659" s="118">
        <v>0.58059027777777772</v>
      </c>
      <c r="G8659" t="s">
        <v>3854</v>
      </c>
      <c r="H8659">
        <v>35</v>
      </c>
      <c r="I8659">
        <v>36</v>
      </c>
      <c r="J8659" t="s">
        <v>4055</v>
      </c>
      <c r="L8659" t="s">
        <v>26474</v>
      </c>
    </row>
    <row r="8660" spans="1:12" x14ac:dyDescent="0.25">
      <c r="A8660" t="s">
        <v>9456</v>
      </c>
      <c r="B8660" t="s">
        <v>9453</v>
      </c>
      <c r="C8660" t="s">
        <v>9454</v>
      </c>
      <c r="D8660" t="s">
        <v>9455</v>
      </c>
      <c r="E8660" s="117">
        <v>43031</v>
      </c>
      <c r="F8660" s="118">
        <v>0.58060185185185187</v>
      </c>
      <c r="G8660" t="s">
        <v>3854</v>
      </c>
      <c r="H8660">
        <v>36</v>
      </c>
      <c r="I8660">
        <v>1</v>
      </c>
      <c r="L8660" t="s">
        <v>26475</v>
      </c>
    </row>
    <row r="8661" spans="1:12" x14ac:dyDescent="0.25">
      <c r="A8661" t="s">
        <v>9456</v>
      </c>
      <c r="B8661" t="s">
        <v>9453</v>
      </c>
      <c r="C8661" t="s">
        <v>9454</v>
      </c>
      <c r="D8661" t="s">
        <v>9455</v>
      </c>
      <c r="E8661" s="117">
        <v>43031</v>
      </c>
      <c r="F8661" s="118">
        <v>0.58061342592592591</v>
      </c>
      <c r="G8661" t="s">
        <v>3854</v>
      </c>
      <c r="H8661">
        <v>36</v>
      </c>
      <c r="I8661">
        <v>4</v>
      </c>
      <c r="J8661" t="s">
        <v>26475</v>
      </c>
      <c r="L8661" t="s">
        <v>2976</v>
      </c>
    </row>
    <row r="8662" spans="1:12" x14ac:dyDescent="0.25">
      <c r="A8662" t="s">
        <v>9456</v>
      </c>
      <c r="B8662" t="s">
        <v>9453</v>
      </c>
      <c r="C8662" t="s">
        <v>9454</v>
      </c>
      <c r="D8662" t="s">
        <v>9455</v>
      </c>
      <c r="E8662" s="117">
        <v>43031</v>
      </c>
      <c r="F8662" s="118">
        <v>0.58061342592592591</v>
      </c>
      <c r="G8662" t="s">
        <v>3854</v>
      </c>
      <c r="H8662">
        <v>36</v>
      </c>
      <c r="I8662">
        <v>5</v>
      </c>
      <c r="J8662" t="s">
        <v>26475</v>
      </c>
      <c r="L8662" t="s">
        <v>26460</v>
      </c>
    </row>
    <row r="8663" spans="1:12" x14ac:dyDescent="0.25">
      <c r="A8663" t="s">
        <v>9456</v>
      </c>
      <c r="B8663" t="s">
        <v>9453</v>
      </c>
      <c r="C8663" t="s">
        <v>9454</v>
      </c>
      <c r="D8663" t="s">
        <v>9455</v>
      </c>
      <c r="E8663" s="117">
        <v>43031</v>
      </c>
      <c r="F8663" s="118">
        <v>0.58061342592592591</v>
      </c>
      <c r="G8663" t="s">
        <v>3854</v>
      </c>
      <c r="H8663">
        <v>36</v>
      </c>
      <c r="I8663">
        <v>6</v>
      </c>
      <c r="J8663" t="s">
        <v>26475</v>
      </c>
      <c r="L8663">
        <v>0</v>
      </c>
    </row>
    <row r="8664" spans="1:12" x14ac:dyDescent="0.25">
      <c r="A8664" t="s">
        <v>9456</v>
      </c>
      <c r="B8664" t="s">
        <v>9453</v>
      </c>
      <c r="C8664" t="s">
        <v>9454</v>
      </c>
      <c r="D8664" t="s">
        <v>9455</v>
      </c>
      <c r="E8664" s="117">
        <v>43031</v>
      </c>
      <c r="F8664" s="118">
        <v>0.58061342592592591</v>
      </c>
      <c r="G8664" t="s">
        <v>3854</v>
      </c>
      <c r="H8664">
        <v>36</v>
      </c>
      <c r="I8664">
        <v>7</v>
      </c>
      <c r="J8664" t="s">
        <v>26475</v>
      </c>
      <c r="L8664">
        <v>90</v>
      </c>
    </row>
    <row r="8665" spans="1:12" x14ac:dyDescent="0.25">
      <c r="A8665" t="s">
        <v>9456</v>
      </c>
      <c r="B8665" t="s">
        <v>9453</v>
      </c>
      <c r="C8665" t="s">
        <v>9454</v>
      </c>
      <c r="D8665" t="s">
        <v>9455</v>
      </c>
      <c r="E8665" s="117">
        <v>43031</v>
      </c>
      <c r="F8665" s="118">
        <v>0.58061342592592591</v>
      </c>
      <c r="G8665" t="s">
        <v>3854</v>
      </c>
      <c r="H8665">
        <v>36</v>
      </c>
      <c r="I8665">
        <v>9</v>
      </c>
      <c r="J8665" t="s">
        <v>26475</v>
      </c>
      <c r="L8665" t="s">
        <v>4093</v>
      </c>
    </row>
    <row r="8666" spans="1:12" x14ac:dyDescent="0.25">
      <c r="A8666" t="s">
        <v>9456</v>
      </c>
      <c r="B8666" t="s">
        <v>9453</v>
      </c>
      <c r="C8666" t="s">
        <v>9454</v>
      </c>
      <c r="D8666" t="s">
        <v>9455</v>
      </c>
      <c r="E8666" s="117">
        <v>43031</v>
      </c>
      <c r="F8666" s="118">
        <v>0.58061342592592591</v>
      </c>
      <c r="G8666" t="s">
        <v>3854</v>
      </c>
      <c r="H8666">
        <v>36</v>
      </c>
      <c r="I8666">
        <v>13</v>
      </c>
      <c r="J8666" t="s">
        <v>26475</v>
      </c>
      <c r="L8666" t="s">
        <v>636</v>
      </c>
    </row>
    <row r="8667" spans="1:12" x14ac:dyDescent="0.25">
      <c r="A8667" t="s">
        <v>9456</v>
      </c>
      <c r="B8667" t="s">
        <v>9453</v>
      </c>
      <c r="C8667" t="s">
        <v>9454</v>
      </c>
      <c r="D8667" t="s">
        <v>9455</v>
      </c>
      <c r="E8667" s="117">
        <v>43031</v>
      </c>
      <c r="F8667" s="118">
        <v>0.58061342592592591</v>
      </c>
      <c r="G8667" t="s">
        <v>3854</v>
      </c>
      <c r="H8667">
        <v>36</v>
      </c>
      <c r="I8667">
        <v>14</v>
      </c>
      <c r="J8667" t="s">
        <v>26475</v>
      </c>
      <c r="L8667" t="s">
        <v>643</v>
      </c>
    </row>
    <row r="8668" spans="1:12" x14ac:dyDescent="0.25">
      <c r="A8668" t="s">
        <v>9456</v>
      </c>
      <c r="B8668" t="s">
        <v>9453</v>
      </c>
      <c r="C8668" t="s">
        <v>9454</v>
      </c>
      <c r="D8668" t="s">
        <v>9455</v>
      </c>
      <c r="E8668" s="117">
        <v>43031</v>
      </c>
      <c r="F8668" s="118">
        <v>0.58062500000000006</v>
      </c>
      <c r="G8668" t="s">
        <v>3854</v>
      </c>
      <c r="H8668">
        <v>36</v>
      </c>
      <c r="I8668">
        <v>15</v>
      </c>
      <c r="J8668" t="s">
        <v>26475</v>
      </c>
      <c r="L8668" t="s">
        <v>200</v>
      </c>
    </row>
    <row r="8669" spans="1:12" x14ac:dyDescent="0.25">
      <c r="A8669" t="s">
        <v>9456</v>
      </c>
      <c r="B8669" t="s">
        <v>9453</v>
      </c>
      <c r="C8669" t="s">
        <v>9454</v>
      </c>
      <c r="D8669" t="s">
        <v>9455</v>
      </c>
      <c r="E8669" s="117">
        <v>43031</v>
      </c>
      <c r="F8669" s="118">
        <v>0.58062500000000006</v>
      </c>
      <c r="G8669" t="s">
        <v>3854</v>
      </c>
      <c r="H8669">
        <v>36</v>
      </c>
      <c r="I8669">
        <v>22</v>
      </c>
      <c r="J8669" t="s">
        <v>26475</v>
      </c>
      <c r="L8669" t="s">
        <v>382</v>
      </c>
    </row>
    <row r="8670" spans="1:12" x14ac:dyDescent="0.25">
      <c r="A8670" t="s">
        <v>9456</v>
      </c>
      <c r="B8670" t="s">
        <v>9453</v>
      </c>
      <c r="C8670" t="s">
        <v>9454</v>
      </c>
      <c r="D8670" t="s">
        <v>9455</v>
      </c>
      <c r="E8670" s="117">
        <v>43031</v>
      </c>
      <c r="F8670" s="118">
        <v>0.58062500000000006</v>
      </c>
      <c r="G8670" t="s">
        <v>3854</v>
      </c>
      <c r="H8670">
        <v>36</v>
      </c>
      <c r="I8670">
        <v>23</v>
      </c>
      <c r="J8670" t="s">
        <v>26475</v>
      </c>
      <c r="L8670">
        <v>40</v>
      </c>
    </row>
    <row r="8671" spans="1:12" x14ac:dyDescent="0.25">
      <c r="A8671" t="s">
        <v>9456</v>
      </c>
      <c r="B8671" t="s">
        <v>9453</v>
      </c>
      <c r="C8671" t="s">
        <v>9454</v>
      </c>
      <c r="D8671" t="s">
        <v>9455</v>
      </c>
      <c r="E8671" s="117">
        <v>43031</v>
      </c>
      <c r="F8671" s="118">
        <v>0.58062500000000006</v>
      </c>
      <c r="G8671" t="s">
        <v>3854</v>
      </c>
      <c r="H8671">
        <v>36</v>
      </c>
      <c r="I8671">
        <v>24</v>
      </c>
      <c r="J8671" t="s">
        <v>26475</v>
      </c>
      <c r="L8671" t="s">
        <v>104</v>
      </c>
    </row>
    <row r="8672" spans="1:12" x14ac:dyDescent="0.25">
      <c r="A8672" t="s">
        <v>9456</v>
      </c>
      <c r="B8672" t="s">
        <v>9453</v>
      </c>
      <c r="C8672" t="s">
        <v>9454</v>
      </c>
      <c r="D8672" t="s">
        <v>9455</v>
      </c>
      <c r="E8672" s="117">
        <v>43031</v>
      </c>
      <c r="F8672" s="118">
        <v>0.58062500000000006</v>
      </c>
      <c r="G8672" t="s">
        <v>3854</v>
      </c>
      <c r="H8672">
        <v>36</v>
      </c>
      <c r="I8672">
        <v>25</v>
      </c>
      <c r="J8672" t="s">
        <v>26475</v>
      </c>
      <c r="L8672">
        <v>30</v>
      </c>
    </row>
    <row r="8673" spans="1:12" x14ac:dyDescent="0.25">
      <c r="A8673" t="s">
        <v>9456</v>
      </c>
      <c r="B8673" t="s">
        <v>9453</v>
      </c>
      <c r="C8673" t="s">
        <v>9454</v>
      </c>
      <c r="D8673" t="s">
        <v>9455</v>
      </c>
      <c r="E8673" s="117">
        <v>43031</v>
      </c>
      <c r="F8673" s="118">
        <v>0.58062500000000006</v>
      </c>
      <c r="G8673" t="s">
        <v>3854</v>
      </c>
      <c r="H8673">
        <v>36</v>
      </c>
      <c r="I8673">
        <v>26</v>
      </c>
      <c r="J8673" t="s">
        <v>26475</v>
      </c>
      <c r="L8673" t="s">
        <v>383</v>
      </c>
    </row>
    <row r="8674" spans="1:12" x14ac:dyDescent="0.25">
      <c r="A8674" t="s">
        <v>9456</v>
      </c>
      <c r="B8674" t="s">
        <v>9453</v>
      </c>
      <c r="C8674" t="s">
        <v>9454</v>
      </c>
      <c r="D8674" t="s">
        <v>9455</v>
      </c>
      <c r="E8674" s="117">
        <v>43031</v>
      </c>
      <c r="F8674" s="118">
        <v>0.58062500000000006</v>
      </c>
      <c r="G8674" t="s">
        <v>3854</v>
      </c>
      <c r="H8674">
        <v>36</v>
      </c>
      <c r="I8674">
        <v>27</v>
      </c>
      <c r="J8674" t="s">
        <v>26475</v>
      </c>
      <c r="L8674">
        <v>15</v>
      </c>
    </row>
    <row r="8675" spans="1:12" x14ac:dyDescent="0.25">
      <c r="A8675" t="s">
        <v>9456</v>
      </c>
      <c r="B8675" t="s">
        <v>9453</v>
      </c>
      <c r="C8675" t="s">
        <v>9454</v>
      </c>
      <c r="D8675" t="s">
        <v>9455</v>
      </c>
      <c r="E8675" s="117">
        <v>43031</v>
      </c>
      <c r="F8675" s="118">
        <v>0.58062500000000006</v>
      </c>
      <c r="G8675" t="s">
        <v>3854</v>
      </c>
      <c r="H8675">
        <v>36</v>
      </c>
      <c r="I8675">
        <v>28</v>
      </c>
      <c r="J8675" t="s">
        <v>26475</v>
      </c>
      <c r="L8675" t="s">
        <v>380</v>
      </c>
    </row>
    <row r="8676" spans="1:12" x14ac:dyDescent="0.25">
      <c r="A8676" t="s">
        <v>9456</v>
      </c>
      <c r="B8676" t="s">
        <v>9453</v>
      </c>
      <c r="C8676" t="s">
        <v>9454</v>
      </c>
      <c r="D8676" t="s">
        <v>9455</v>
      </c>
      <c r="E8676" s="117">
        <v>43031</v>
      </c>
      <c r="F8676" s="118">
        <v>0.5806365740740741</v>
      </c>
      <c r="G8676" t="s">
        <v>3854</v>
      </c>
      <c r="H8676">
        <v>36</v>
      </c>
      <c r="I8676">
        <v>29</v>
      </c>
      <c r="J8676" t="s">
        <v>26475</v>
      </c>
      <c r="L8676">
        <v>10</v>
      </c>
    </row>
    <row r="8677" spans="1:12" x14ac:dyDescent="0.25">
      <c r="A8677" t="s">
        <v>9456</v>
      </c>
      <c r="B8677" t="s">
        <v>9453</v>
      </c>
      <c r="C8677" t="s">
        <v>9454</v>
      </c>
      <c r="D8677" t="s">
        <v>9455</v>
      </c>
      <c r="E8677" s="117">
        <v>43031</v>
      </c>
      <c r="F8677" s="118">
        <v>0.5806365740740741</v>
      </c>
      <c r="G8677" t="s">
        <v>3854</v>
      </c>
      <c r="H8677">
        <v>36</v>
      </c>
      <c r="I8677">
        <v>30</v>
      </c>
      <c r="J8677" t="s">
        <v>26475</v>
      </c>
      <c r="L8677" t="s">
        <v>122</v>
      </c>
    </row>
    <row r="8678" spans="1:12" x14ac:dyDescent="0.25">
      <c r="A8678" t="s">
        <v>9456</v>
      </c>
      <c r="B8678" t="s">
        <v>9453</v>
      </c>
      <c r="C8678" t="s">
        <v>9454</v>
      </c>
      <c r="D8678" t="s">
        <v>9455</v>
      </c>
      <c r="E8678" s="117">
        <v>43031</v>
      </c>
      <c r="F8678" s="118">
        <v>0.5806365740740741</v>
      </c>
      <c r="G8678" t="s">
        <v>3854</v>
      </c>
      <c r="H8678">
        <v>36</v>
      </c>
      <c r="I8678">
        <v>31</v>
      </c>
      <c r="J8678" t="s">
        <v>26475</v>
      </c>
      <c r="L8678">
        <v>5</v>
      </c>
    </row>
    <row r="8679" spans="1:12" x14ac:dyDescent="0.25">
      <c r="A8679" t="s">
        <v>9456</v>
      </c>
      <c r="B8679" t="s">
        <v>9453</v>
      </c>
      <c r="C8679" t="s">
        <v>9454</v>
      </c>
      <c r="D8679" t="s">
        <v>9455</v>
      </c>
      <c r="E8679" s="117">
        <v>43031</v>
      </c>
      <c r="F8679" s="118">
        <v>0.5806365740740741</v>
      </c>
      <c r="G8679" t="s">
        <v>3854</v>
      </c>
      <c r="H8679">
        <v>36</v>
      </c>
      <c r="I8679">
        <v>35</v>
      </c>
      <c r="J8679" t="s">
        <v>26475</v>
      </c>
      <c r="L8679" t="s">
        <v>393</v>
      </c>
    </row>
    <row r="8680" spans="1:12" x14ac:dyDescent="0.25">
      <c r="A8680" t="s">
        <v>9456</v>
      </c>
      <c r="B8680" t="s">
        <v>9453</v>
      </c>
      <c r="C8680" t="s">
        <v>9454</v>
      </c>
      <c r="D8680" t="s">
        <v>9455</v>
      </c>
      <c r="E8680" s="117">
        <v>43031</v>
      </c>
      <c r="F8680" s="118">
        <v>0.5806365740740741</v>
      </c>
      <c r="G8680" t="s">
        <v>3854</v>
      </c>
      <c r="H8680">
        <v>36</v>
      </c>
      <c r="I8680">
        <v>36</v>
      </c>
      <c r="J8680" t="s">
        <v>26475</v>
      </c>
      <c r="L8680" t="s">
        <v>4034</v>
      </c>
    </row>
    <row r="8681" spans="1:12" x14ac:dyDescent="0.25">
      <c r="A8681" t="s">
        <v>9456</v>
      </c>
      <c r="B8681" t="s">
        <v>9453</v>
      </c>
      <c r="C8681" t="s">
        <v>9454</v>
      </c>
      <c r="D8681" t="s">
        <v>9455</v>
      </c>
      <c r="E8681" s="117">
        <v>43031</v>
      </c>
      <c r="F8681" s="118">
        <v>0.58064814814814814</v>
      </c>
      <c r="G8681" t="s">
        <v>3854</v>
      </c>
      <c r="H8681">
        <v>37</v>
      </c>
      <c r="I8681">
        <v>1</v>
      </c>
      <c r="L8681" t="s">
        <v>26475</v>
      </c>
    </row>
    <row r="8682" spans="1:12" x14ac:dyDescent="0.25">
      <c r="A8682" t="s">
        <v>9456</v>
      </c>
      <c r="B8682" t="s">
        <v>9453</v>
      </c>
      <c r="C8682" t="s">
        <v>9454</v>
      </c>
      <c r="D8682" t="s">
        <v>9455</v>
      </c>
      <c r="E8682" s="117">
        <v>43031</v>
      </c>
      <c r="F8682" s="118">
        <v>0.58064814814814814</v>
      </c>
      <c r="G8682" t="s">
        <v>3854</v>
      </c>
      <c r="H8682">
        <v>37</v>
      </c>
      <c r="I8682">
        <v>4</v>
      </c>
      <c r="J8682" t="s">
        <v>26475</v>
      </c>
      <c r="L8682" t="s">
        <v>2975</v>
      </c>
    </row>
    <row r="8683" spans="1:12" x14ac:dyDescent="0.25">
      <c r="A8683" t="s">
        <v>9456</v>
      </c>
      <c r="B8683" t="s">
        <v>9453</v>
      </c>
      <c r="C8683" t="s">
        <v>9454</v>
      </c>
      <c r="D8683" t="s">
        <v>9455</v>
      </c>
      <c r="E8683" s="117">
        <v>43031</v>
      </c>
      <c r="F8683" s="118">
        <v>0.58064814814814814</v>
      </c>
      <c r="G8683" t="s">
        <v>3854</v>
      </c>
      <c r="H8683">
        <v>37</v>
      </c>
      <c r="I8683">
        <v>5</v>
      </c>
      <c r="J8683" t="s">
        <v>26475</v>
      </c>
      <c r="L8683" t="s">
        <v>1829</v>
      </c>
    </row>
    <row r="8684" spans="1:12" x14ac:dyDescent="0.25">
      <c r="A8684" t="s">
        <v>9456</v>
      </c>
      <c r="B8684" t="s">
        <v>9453</v>
      </c>
      <c r="C8684" t="s">
        <v>9454</v>
      </c>
      <c r="D8684" t="s">
        <v>9455</v>
      </c>
      <c r="E8684" s="117">
        <v>43031</v>
      </c>
      <c r="F8684" s="118">
        <v>0.58065972222222217</v>
      </c>
      <c r="G8684" t="s">
        <v>3854</v>
      </c>
      <c r="H8684">
        <v>37</v>
      </c>
      <c r="I8684">
        <v>6</v>
      </c>
      <c r="J8684" t="s">
        <v>26475</v>
      </c>
      <c r="L8684">
        <v>0</v>
      </c>
    </row>
    <row r="8685" spans="1:12" x14ac:dyDescent="0.25">
      <c r="A8685" t="s">
        <v>9456</v>
      </c>
      <c r="B8685" t="s">
        <v>9453</v>
      </c>
      <c r="C8685" t="s">
        <v>9454</v>
      </c>
      <c r="D8685" t="s">
        <v>9455</v>
      </c>
      <c r="E8685" s="117">
        <v>43031</v>
      </c>
      <c r="F8685" s="118">
        <v>0.58065972222222217</v>
      </c>
      <c r="G8685" t="s">
        <v>3854</v>
      </c>
      <c r="H8685">
        <v>37</v>
      </c>
      <c r="I8685">
        <v>7</v>
      </c>
      <c r="J8685" t="s">
        <v>26475</v>
      </c>
      <c r="L8685">
        <v>10</v>
      </c>
    </row>
    <row r="8686" spans="1:12" x14ac:dyDescent="0.25">
      <c r="A8686" t="s">
        <v>9456</v>
      </c>
      <c r="B8686" t="s">
        <v>9453</v>
      </c>
      <c r="C8686" t="s">
        <v>9454</v>
      </c>
      <c r="D8686" t="s">
        <v>9455</v>
      </c>
      <c r="E8686" s="117">
        <v>43031</v>
      </c>
      <c r="F8686" s="118">
        <v>0.58065972222222217</v>
      </c>
      <c r="G8686" t="s">
        <v>3854</v>
      </c>
      <c r="H8686">
        <v>37</v>
      </c>
      <c r="I8686">
        <v>9</v>
      </c>
      <c r="J8686" t="s">
        <v>26475</v>
      </c>
      <c r="L8686" t="s">
        <v>4092</v>
      </c>
    </row>
    <row r="8687" spans="1:12" x14ac:dyDescent="0.25">
      <c r="A8687" t="s">
        <v>9456</v>
      </c>
      <c r="B8687" t="s">
        <v>9453</v>
      </c>
      <c r="C8687" t="s">
        <v>9454</v>
      </c>
      <c r="D8687" t="s">
        <v>9455</v>
      </c>
      <c r="E8687" s="117">
        <v>43031</v>
      </c>
      <c r="F8687" s="118">
        <v>0.58065972222222217</v>
      </c>
      <c r="G8687" t="s">
        <v>3854</v>
      </c>
      <c r="H8687">
        <v>37</v>
      </c>
      <c r="I8687">
        <v>13</v>
      </c>
      <c r="J8687" t="s">
        <v>26475</v>
      </c>
      <c r="L8687" t="s">
        <v>638</v>
      </c>
    </row>
    <row r="8688" spans="1:12" x14ac:dyDescent="0.25">
      <c r="A8688" t="s">
        <v>9456</v>
      </c>
      <c r="B8688" t="s">
        <v>9453</v>
      </c>
      <c r="C8688" t="s">
        <v>9454</v>
      </c>
      <c r="D8688" t="s">
        <v>9455</v>
      </c>
      <c r="E8688" s="117">
        <v>43031</v>
      </c>
      <c r="F8688" s="118">
        <v>0.58065972222222217</v>
      </c>
      <c r="G8688" t="s">
        <v>3854</v>
      </c>
      <c r="H8688">
        <v>37</v>
      </c>
      <c r="I8688">
        <v>14</v>
      </c>
      <c r="J8688" t="s">
        <v>26475</v>
      </c>
      <c r="L8688" t="s">
        <v>645</v>
      </c>
    </row>
    <row r="8689" spans="1:12" x14ac:dyDescent="0.25">
      <c r="A8689" t="s">
        <v>9456</v>
      </c>
      <c r="B8689" t="s">
        <v>9453</v>
      </c>
      <c r="C8689" t="s">
        <v>9454</v>
      </c>
      <c r="D8689" t="s">
        <v>9455</v>
      </c>
      <c r="E8689" s="117">
        <v>43031</v>
      </c>
      <c r="F8689" s="118">
        <v>0.58065972222222217</v>
      </c>
      <c r="G8689" t="s">
        <v>3854</v>
      </c>
      <c r="H8689">
        <v>37</v>
      </c>
      <c r="I8689">
        <v>15</v>
      </c>
      <c r="J8689" t="s">
        <v>26475</v>
      </c>
      <c r="L8689" t="s">
        <v>210</v>
      </c>
    </row>
    <row r="8690" spans="1:12" x14ac:dyDescent="0.25">
      <c r="A8690" t="s">
        <v>9456</v>
      </c>
      <c r="B8690" t="s">
        <v>9453</v>
      </c>
      <c r="C8690" t="s">
        <v>9454</v>
      </c>
      <c r="D8690" t="s">
        <v>9455</v>
      </c>
      <c r="E8690" s="117">
        <v>43031</v>
      </c>
      <c r="F8690" s="118">
        <v>0.58065972222222217</v>
      </c>
      <c r="G8690" t="s">
        <v>3854</v>
      </c>
      <c r="H8690">
        <v>37</v>
      </c>
      <c r="I8690">
        <v>22</v>
      </c>
      <c r="J8690" t="s">
        <v>26475</v>
      </c>
      <c r="L8690" t="s">
        <v>383</v>
      </c>
    </row>
    <row r="8691" spans="1:12" x14ac:dyDescent="0.25">
      <c r="A8691" t="s">
        <v>9456</v>
      </c>
      <c r="B8691" t="s">
        <v>9453</v>
      </c>
      <c r="C8691" t="s">
        <v>9454</v>
      </c>
      <c r="D8691" t="s">
        <v>9455</v>
      </c>
      <c r="E8691" s="117">
        <v>43031</v>
      </c>
      <c r="F8691" s="118">
        <v>0.58065972222222217</v>
      </c>
      <c r="G8691" t="s">
        <v>3854</v>
      </c>
      <c r="H8691">
        <v>37</v>
      </c>
      <c r="I8691">
        <v>23</v>
      </c>
      <c r="J8691" t="s">
        <v>26475</v>
      </c>
      <c r="L8691">
        <v>30</v>
      </c>
    </row>
    <row r="8692" spans="1:12" x14ac:dyDescent="0.25">
      <c r="A8692" t="s">
        <v>9456</v>
      </c>
      <c r="B8692" t="s">
        <v>9453</v>
      </c>
      <c r="C8692" t="s">
        <v>9454</v>
      </c>
      <c r="D8692" t="s">
        <v>9455</v>
      </c>
      <c r="E8692" s="117">
        <v>43031</v>
      </c>
      <c r="F8692" s="118">
        <v>0.58067129629629632</v>
      </c>
      <c r="G8692" t="s">
        <v>3854</v>
      </c>
      <c r="H8692">
        <v>37</v>
      </c>
      <c r="I8692">
        <v>35</v>
      </c>
      <c r="J8692" t="s">
        <v>26475</v>
      </c>
      <c r="L8692" t="s">
        <v>391</v>
      </c>
    </row>
    <row r="8693" spans="1:12" x14ac:dyDescent="0.25">
      <c r="A8693" t="s">
        <v>9456</v>
      </c>
      <c r="B8693" t="s">
        <v>9453</v>
      </c>
      <c r="C8693" t="s">
        <v>9454</v>
      </c>
      <c r="D8693" t="s">
        <v>9455</v>
      </c>
      <c r="E8693" s="117">
        <v>43031</v>
      </c>
      <c r="F8693" s="118">
        <v>0.58067129629629632</v>
      </c>
      <c r="G8693" t="s">
        <v>3854</v>
      </c>
      <c r="H8693">
        <v>37</v>
      </c>
      <c r="I8693">
        <v>36</v>
      </c>
      <c r="J8693" t="s">
        <v>26475</v>
      </c>
      <c r="L8693" t="s">
        <v>4034</v>
      </c>
    </row>
    <row r="8694" spans="1:12" x14ac:dyDescent="0.25">
      <c r="A8694" t="s">
        <v>9456</v>
      </c>
      <c r="B8694" t="s">
        <v>9453</v>
      </c>
      <c r="C8694" t="s">
        <v>9454</v>
      </c>
      <c r="D8694" t="s">
        <v>9455</v>
      </c>
      <c r="E8694" s="117">
        <v>43031</v>
      </c>
      <c r="F8694" s="118">
        <v>0.58067129629629632</v>
      </c>
      <c r="G8694" t="s">
        <v>3854</v>
      </c>
      <c r="H8694">
        <v>37</v>
      </c>
      <c r="I8694">
        <v>38</v>
      </c>
      <c r="J8694" t="s">
        <v>26475</v>
      </c>
      <c r="L8694" t="s">
        <v>26476</v>
      </c>
    </row>
    <row r="8695" spans="1:12" x14ac:dyDescent="0.25">
      <c r="A8695" t="s">
        <v>9456</v>
      </c>
      <c r="B8695" t="s">
        <v>9453</v>
      </c>
      <c r="C8695" t="s">
        <v>9454</v>
      </c>
      <c r="D8695" t="s">
        <v>9455</v>
      </c>
      <c r="E8695" s="117">
        <v>43031</v>
      </c>
      <c r="F8695" s="118">
        <v>0.58068287037037036</v>
      </c>
      <c r="G8695" t="s">
        <v>3854</v>
      </c>
      <c r="H8695">
        <v>38</v>
      </c>
      <c r="I8695">
        <v>1</v>
      </c>
      <c r="L8695" t="s">
        <v>26477</v>
      </c>
    </row>
    <row r="8696" spans="1:12" x14ac:dyDescent="0.25">
      <c r="A8696" t="s">
        <v>9456</v>
      </c>
      <c r="B8696" t="s">
        <v>9453</v>
      </c>
      <c r="C8696" t="s">
        <v>9454</v>
      </c>
      <c r="D8696" t="s">
        <v>9455</v>
      </c>
      <c r="E8696" s="117">
        <v>43031</v>
      </c>
      <c r="F8696" s="118">
        <v>0.58068287037037036</v>
      </c>
      <c r="G8696" t="s">
        <v>3854</v>
      </c>
      <c r="H8696">
        <v>38</v>
      </c>
      <c r="I8696">
        <v>4</v>
      </c>
      <c r="J8696" t="s">
        <v>26477</v>
      </c>
      <c r="L8696" t="s">
        <v>2981</v>
      </c>
    </row>
    <row r="8697" spans="1:12" x14ac:dyDescent="0.25">
      <c r="A8697" t="s">
        <v>9456</v>
      </c>
      <c r="B8697" t="s">
        <v>9453</v>
      </c>
      <c r="C8697" t="s">
        <v>9454</v>
      </c>
      <c r="D8697" t="s">
        <v>9455</v>
      </c>
      <c r="E8697" s="117">
        <v>43031</v>
      </c>
      <c r="F8697" s="118">
        <v>0.58068287037037036</v>
      </c>
      <c r="G8697" t="s">
        <v>3854</v>
      </c>
      <c r="H8697">
        <v>38</v>
      </c>
      <c r="I8697">
        <v>5</v>
      </c>
      <c r="J8697" t="s">
        <v>26477</v>
      </c>
      <c r="L8697" t="s">
        <v>505</v>
      </c>
    </row>
    <row r="8698" spans="1:12" x14ac:dyDescent="0.25">
      <c r="A8698" t="s">
        <v>9456</v>
      </c>
      <c r="B8698" t="s">
        <v>9453</v>
      </c>
      <c r="C8698" t="s">
        <v>9454</v>
      </c>
      <c r="D8698" t="s">
        <v>9455</v>
      </c>
      <c r="E8698" s="117">
        <v>43031</v>
      </c>
      <c r="F8698" s="118">
        <v>0.58068287037037036</v>
      </c>
      <c r="G8698" t="s">
        <v>3854</v>
      </c>
      <c r="H8698">
        <v>38</v>
      </c>
      <c r="I8698">
        <v>6</v>
      </c>
      <c r="J8698" t="s">
        <v>26477</v>
      </c>
      <c r="L8698">
        <v>0</v>
      </c>
    </row>
    <row r="8699" spans="1:12" x14ac:dyDescent="0.25">
      <c r="A8699" t="s">
        <v>9456</v>
      </c>
      <c r="B8699" t="s">
        <v>9453</v>
      </c>
      <c r="C8699" t="s">
        <v>9454</v>
      </c>
      <c r="D8699" t="s">
        <v>9455</v>
      </c>
      <c r="E8699" s="117">
        <v>43031</v>
      </c>
      <c r="F8699" s="118">
        <v>0.58068287037037036</v>
      </c>
      <c r="G8699" t="s">
        <v>3854</v>
      </c>
      <c r="H8699">
        <v>38</v>
      </c>
      <c r="I8699">
        <v>7</v>
      </c>
      <c r="J8699" t="s">
        <v>26477</v>
      </c>
      <c r="L8699">
        <v>90</v>
      </c>
    </row>
    <row r="8700" spans="1:12" x14ac:dyDescent="0.25">
      <c r="A8700" t="s">
        <v>9456</v>
      </c>
      <c r="B8700" t="s">
        <v>9453</v>
      </c>
      <c r="C8700" t="s">
        <v>9454</v>
      </c>
      <c r="D8700" t="s">
        <v>9455</v>
      </c>
      <c r="E8700" s="117">
        <v>43031</v>
      </c>
      <c r="F8700" s="118">
        <v>0.58069444444444451</v>
      </c>
      <c r="G8700" t="s">
        <v>3854</v>
      </c>
      <c r="H8700">
        <v>38</v>
      </c>
      <c r="I8700">
        <v>9</v>
      </c>
      <c r="J8700" t="s">
        <v>26477</v>
      </c>
      <c r="L8700" t="s">
        <v>4092</v>
      </c>
    </row>
    <row r="8701" spans="1:12" x14ac:dyDescent="0.25">
      <c r="A8701" t="s">
        <v>9456</v>
      </c>
      <c r="B8701" t="s">
        <v>9453</v>
      </c>
      <c r="C8701" t="s">
        <v>9454</v>
      </c>
      <c r="D8701" t="s">
        <v>9455</v>
      </c>
      <c r="E8701" s="117">
        <v>43031</v>
      </c>
      <c r="F8701" s="118">
        <v>0.58069444444444451</v>
      </c>
      <c r="G8701" t="s">
        <v>3854</v>
      </c>
      <c r="H8701">
        <v>38</v>
      </c>
      <c r="I8701">
        <v>14</v>
      </c>
      <c r="J8701" t="s">
        <v>26477</v>
      </c>
      <c r="L8701" t="s">
        <v>650</v>
      </c>
    </row>
    <row r="8702" spans="1:12" x14ac:dyDescent="0.25">
      <c r="A8702" t="s">
        <v>9456</v>
      </c>
      <c r="B8702" t="s">
        <v>9453</v>
      </c>
      <c r="C8702" t="s">
        <v>9454</v>
      </c>
      <c r="D8702" t="s">
        <v>9455</v>
      </c>
      <c r="E8702" s="117">
        <v>43031</v>
      </c>
      <c r="F8702" s="118">
        <v>0.58069444444444451</v>
      </c>
      <c r="G8702" t="s">
        <v>3854</v>
      </c>
      <c r="H8702">
        <v>38</v>
      </c>
      <c r="I8702">
        <v>35</v>
      </c>
      <c r="J8702" t="s">
        <v>26477</v>
      </c>
      <c r="L8702" t="s">
        <v>393</v>
      </c>
    </row>
    <row r="8703" spans="1:12" x14ac:dyDescent="0.25">
      <c r="A8703" t="s">
        <v>9456</v>
      </c>
      <c r="B8703" t="s">
        <v>9453</v>
      </c>
      <c r="C8703" t="s">
        <v>9454</v>
      </c>
      <c r="D8703" t="s">
        <v>9455</v>
      </c>
      <c r="E8703" s="117">
        <v>43031</v>
      </c>
      <c r="F8703" s="118">
        <v>0.58069444444444451</v>
      </c>
      <c r="G8703" t="s">
        <v>3854</v>
      </c>
      <c r="H8703">
        <v>38</v>
      </c>
      <c r="I8703">
        <v>36</v>
      </c>
      <c r="J8703" t="s">
        <v>26477</v>
      </c>
      <c r="L8703" t="s">
        <v>4034</v>
      </c>
    </row>
    <row r="8704" spans="1:12" x14ac:dyDescent="0.25">
      <c r="A8704" t="s">
        <v>9456</v>
      </c>
      <c r="B8704" t="s">
        <v>9453</v>
      </c>
      <c r="C8704" t="s">
        <v>9454</v>
      </c>
      <c r="D8704" t="s">
        <v>9455</v>
      </c>
      <c r="E8704" s="117">
        <v>43031</v>
      </c>
      <c r="F8704" s="118">
        <v>0.58070601851851855</v>
      </c>
      <c r="G8704" t="s">
        <v>3854</v>
      </c>
      <c r="H8704">
        <v>39</v>
      </c>
      <c r="I8704">
        <v>1</v>
      </c>
      <c r="L8704" t="s">
        <v>26477</v>
      </c>
    </row>
    <row r="8705" spans="1:12" x14ac:dyDescent="0.25">
      <c r="A8705" t="s">
        <v>9456</v>
      </c>
      <c r="B8705" t="s">
        <v>9453</v>
      </c>
      <c r="C8705" t="s">
        <v>9454</v>
      </c>
      <c r="D8705" t="s">
        <v>9455</v>
      </c>
      <c r="E8705" s="117">
        <v>43031</v>
      </c>
      <c r="F8705" s="118">
        <v>0.58070601851851855</v>
      </c>
      <c r="G8705" t="s">
        <v>3854</v>
      </c>
      <c r="H8705">
        <v>39</v>
      </c>
      <c r="I8705">
        <v>4</v>
      </c>
      <c r="J8705" t="s">
        <v>26477</v>
      </c>
      <c r="L8705" t="s">
        <v>2981</v>
      </c>
    </row>
    <row r="8706" spans="1:12" x14ac:dyDescent="0.25">
      <c r="A8706" t="s">
        <v>9456</v>
      </c>
      <c r="B8706" t="s">
        <v>9453</v>
      </c>
      <c r="C8706" t="s">
        <v>9454</v>
      </c>
      <c r="D8706" t="s">
        <v>9455</v>
      </c>
      <c r="E8706" s="117">
        <v>43031</v>
      </c>
      <c r="F8706" s="118">
        <v>0.58071759259259259</v>
      </c>
      <c r="G8706" t="s">
        <v>3854</v>
      </c>
      <c r="H8706">
        <v>39</v>
      </c>
      <c r="I8706">
        <v>5</v>
      </c>
      <c r="J8706" t="s">
        <v>26477</v>
      </c>
      <c r="L8706" t="s">
        <v>26458</v>
      </c>
    </row>
    <row r="8707" spans="1:12" x14ac:dyDescent="0.25">
      <c r="A8707" t="s">
        <v>9456</v>
      </c>
      <c r="B8707" t="s">
        <v>9453</v>
      </c>
      <c r="C8707" t="s">
        <v>9454</v>
      </c>
      <c r="D8707" t="s">
        <v>9455</v>
      </c>
      <c r="E8707" s="117">
        <v>43031</v>
      </c>
      <c r="F8707" s="118">
        <v>0.58071759259259259</v>
      </c>
      <c r="G8707" t="s">
        <v>3854</v>
      </c>
      <c r="H8707">
        <v>39</v>
      </c>
      <c r="I8707">
        <v>6</v>
      </c>
      <c r="J8707" t="s">
        <v>26477</v>
      </c>
      <c r="L8707">
        <v>0</v>
      </c>
    </row>
    <row r="8708" spans="1:12" x14ac:dyDescent="0.25">
      <c r="A8708" t="s">
        <v>9456</v>
      </c>
      <c r="B8708" t="s">
        <v>9453</v>
      </c>
      <c r="C8708" t="s">
        <v>9454</v>
      </c>
      <c r="D8708" t="s">
        <v>9455</v>
      </c>
      <c r="E8708" s="117">
        <v>43031</v>
      </c>
      <c r="F8708" s="118">
        <v>0.58071759259259259</v>
      </c>
      <c r="G8708" t="s">
        <v>3854</v>
      </c>
      <c r="H8708">
        <v>39</v>
      </c>
      <c r="I8708">
        <v>7</v>
      </c>
      <c r="J8708" t="s">
        <v>26477</v>
      </c>
      <c r="L8708">
        <v>10</v>
      </c>
    </row>
    <row r="8709" spans="1:12" x14ac:dyDescent="0.25">
      <c r="A8709" t="s">
        <v>9456</v>
      </c>
      <c r="B8709" t="s">
        <v>9453</v>
      </c>
      <c r="C8709" t="s">
        <v>9454</v>
      </c>
      <c r="D8709" t="s">
        <v>9455</v>
      </c>
      <c r="E8709" s="117">
        <v>43031</v>
      </c>
      <c r="F8709" s="118">
        <v>0.58071759259259259</v>
      </c>
      <c r="G8709" t="s">
        <v>3854</v>
      </c>
      <c r="H8709">
        <v>39</v>
      </c>
      <c r="I8709">
        <v>9</v>
      </c>
      <c r="J8709" t="s">
        <v>26477</v>
      </c>
      <c r="L8709" t="s">
        <v>4092</v>
      </c>
    </row>
    <row r="8710" spans="1:12" x14ac:dyDescent="0.25">
      <c r="A8710" t="s">
        <v>9456</v>
      </c>
      <c r="B8710" t="s">
        <v>9453</v>
      </c>
      <c r="C8710" t="s">
        <v>9454</v>
      </c>
      <c r="D8710" t="s">
        <v>9455</v>
      </c>
      <c r="E8710" s="117">
        <v>43031</v>
      </c>
      <c r="F8710" s="118">
        <v>0.58071759259259259</v>
      </c>
      <c r="G8710" t="s">
        <v>3854</v>
      </c>
      <c r="H8710">
        <v>39</v>
      </c>
      <c r="I8710">
        <v>14</v>
      </c>
      <c r="J8710" t="s">
        <v>26477</v>
      </c>
      <c r="L8710" t="s">
        <v>656</v>
      </c>
    </row>
    <row r="8711" spans="1:12" x14ac:dyDescent="0.25">
      <c r="A8711" t="s">
        <v>9456</v>
      </c>
      <c r="B8711" t="s">
        <v>9453</v>
      </c>
      <c r="C8711" t="s">
        <v>9454</v>
      </c>
      <c r="D8711" t="s">
        <v>9455</v>
      </c>
      <c r="E8711" s="117">
        <v>43031</v>
      </c>
      <c r="F8711" s="118">
        <v>0.58071759259259259</v>
      </c>
      <c r="G8711" t="s">
        <v>3854</v>
      </c>
      <c r="H8711">
        <v>39</v>
      </c>
      <c r="I8711">
        <v>35</v>
      </c>
      <c r="J8711" t="s">
        <v>26477</v>
      </c>
      <c r="L8711" t="s">
        <v>393</v>
      </c>
    </row>
    <row r="8712" spans="1:12" x14ac:dyDescent="0.25">
      <c r="A8712" t="s">
        <v>9456</v>
      </c>
      <c r="B8712" t="s">
        <v>9453</v>
      </c>
      <c r="C8712" t="s">
        <v>9454</v>
      </c>
      <c r="D8712" t="s">
        <v>9455</v>
      </c>
      <c r="E8712" s="117">
        <v>43031</v>
      </c>
      <c r="F8712" s="118">
        <v>0.58071759259259259</v>
      </c>
      <c r="G8712" t="s">
        <v>3854</v>
      </c>
      <c r="H8712">
        <v>39</v>
      </c>
      <c r="I8712">
        <v>36</v>
      </c>
      <c r="J8712" t="s">
        <v>26477</v>
      </c>
      <c r="L8712" t="s">
        <v>4034</v>
      </c>
    </row>
    <row r="8713" spans="1:12" x14ac:dyDescent="0.25">
      <c r="A8713" t="s">
        <v>9456</v>
      </c>
      <c r="B8713" t="s">
        <v>9453</v>
      </c>
      <c r="C8713" t="s">
        <v>9454</v>
      </c>
      <c r="D8713" t="s">
        <v>9455</v>
      </c>
      <c r="E8713" s="117">
        <v>43031</v>
      </c>
      <c r="F8713" s="118">
        <v>0.58072916666666663</v>
      </c>
      <c r="G8713" t="s">
        <v>3854</v>
      </c>
      <c r="H8713">
        <v>40</v>
      </c>
      <c r="I8713">
        <v>1</v>
      </c>
      <c r="L8713" t="s">
        <v>26478</v>
      </c>
    </row>
    <row r="8714" spans="1:12" x14ac:dyDescent="0.25">
      <c r="A8714" t="s">
        <v>9456</v>
      </c>
      <c r="B8714" t="s">
        <v>9453</v>
      </c>
      <c r="C8714" t="s">
        <v>9454</v>
      </c>
      <c r="D8714" t="s">
        <v>9455</v>
      </c>
      <c r="E8714" s="117">
        <v>43031</v>
      </c>
      <c r="F8714" s="118">
        <v>0.58074074074074067</v>
      </c>
      <c r="G8714" t="s">
        <v>3854</v>
      </c>
      <c r="H8714">
        <v>40</v>
      </c>
      <c r="I8714">
        <v>4</v>
      </c>
      <c r="J8714" t="s">
        <v>26478</v>
      </c>
      <c r="L8714" t="s">
        <v>2976</v>
      </c>
    </row>
    <row r="8715" spans="1:12" x14ac:dyDescent="0.25">
      <c r="A8715" t="s">
        <v>9456</v>
      </c>
      <c r="B8715" t="s">
        <v>9453</v>
      </c>
      <c r="C8715" t="s">
        <v>9454</v>
      </c>
      <c r="D8715" t="s">
        <v>9455</v>
      </c>
      <c r="E8715" s="117">
        <v>43031</v>
      </c>
      <c r="F8715" s="118">
        <v>0.58074074074074067</v>
      </c>
      <c r="G8715" t="s">
        <v>3854</v>
      </c>
      <c r="H8715">
        <v>40</v>
      </c>
      <c r="I8715">
        <v>5</v>
      </c>
      <c r="J8715" t="s">
        <v>26478</v>
      </c>
      <c r="L8715" t="s">
        <v>4090</v>
      </c>
    </row>
    <row r="8716" spans="1:12" x14ac:dyDescent="0.25">
      <c r="A8716" t="s">
        <v>9456</v>
      </c>
      <c r="B8716" t="s">
        <v>9453</v>
      </c>
      <c r="C8716" t="s">
        <v>9454</v>
      </c>
      <c r="D8716" t="s">
        <v>9455</v>
      </c>
      <c r="E8716" s="117">
        <v>43031</v>
      </c>
      <c r="F8716" s="118">
        <v>0.58074074074074067</v>
      </c>
      <c r="G8716" t="s">
        <v>3854</v>
      </c>
      <c r="H8716">
        <v>40</v>
      </c>
      <c r="I8716">
        <v>6</v>
      </c>
      <c r="J8716" t="s">
        <v>26478</v>
      </c>
      <c r="L8716">
        <v>0</v>
      </c>
    </row>
    <row r="8717" spans="1:12" x14ac:dyDescent="0.25">
      <c r="A8717" t="s">
        <v>9456</v>
      </c>
      <c r="B8717" t="s">
        <v>9453</v>
      </c>
      <c r="C8717" t="s">
        <v>9454</v>
      </c>
      <c r="D8717" t="s">
        <v>9455</v>
      </c>
      <c r="E8717" s="117">
        <v>43031</v>
      </c>
      <c r="F8717" s="118">
        <v>0.58074074074074067</v>
      </c>
      <c r="G8717" t="s">
        <v>3854</v>
      </c>
      <c r="H8717">
        <v>40</v>
      </c>
      <c r="I8717">
        <v>7</v>
      </c>
      <c r="J8717" t="s">
        <v>26478</v>
      </c>
      <c r="L8717">
        <v>100</v>
      </c>
    </row>
    <row r="8718" spans="1:12" x14ac:dyDescent="0.25">
      <c r="A8718" t="s">
        <v>9456</v>
      </c>
      <c r="B8718" t="s">
        <v>9453</v>
      </c>
      <c r="C8718" t="s">
        <v>9454</v>
      </c>
      <c r="D8718" t="s">
        <v>9455</v>
      </c>
      <c r="E8718" s="117">
        <v>43031</v>
      </c>
      <c r="F8718" s="118">
        <v>0.58074074074074067</v>
      </c>
      <c r="G8718" t="s">
        <v>3854</v>
      </c>
      <c r="H8718">
        <v>40</v>
      </c>
      <c r="I8718">
        <v>9</v>
      </c>
      <c r="J8718" t="s">
        <v>26478</v>
      </c>
      <c r="L8718" t="s">
        <v>4093</v>
      </c>
    </row>
    <row r="8719" spans="1:12" x14ac:dyDescent="0.25">
      <c r="A8719" t="s">
        <v>9456</v>
      </c>
      <c r="B8719" t="s">
        <v>9453</v>
      </c>
      <c r="C8719" t="s">
        <v>9454</v>
      </c>
      <c r="D8719" t="s">
        <v>9455</v>
      </c>
      <c r="E8719" s="117">
        <v>43031</v>
      </c>
      <c r="F8719" s="118">
        <v>0.58074074074074067</v>
      </c>
      <c r="G8719" t="s">
        <v>3854</v>
      </c>
      <c r="H8719">
        <v>40</v>
      </c>
      <c r="I8719">
        <v>13</v>
      </c>
      <c r="J8719" t="s">
        <v>26478</v>
      </c>
      <c r="L8719" t="s">
        <v>636</v>
      </c>
    </row>
    <row r="8720" spans="1:12" x14ac:dyDescent="0.25">
      <c r="A8720" t="s">
        <v>9456</v>
      </c>
      <c r="B8720" t="s">
        <v>9453</v>
      </c>
      <c r="C8720" t="s">
        <v>9454</v>
      </c>
      <c r="D8720" t="s">
        <v>9455</v>
      </c>
      <c r="E8720" s="117">
        <v>43031</v>
      </c>
      <c r="F8720" s="118">
        <v>0.58074074074074067</v>
      </c>
      <c r="G8720" t="s">
        <v>3854</v>
      </c>
      <c r="H8720">
        <v>40</v>
      </c>
      <c r="I8720">
        <v>14</v>
      </c>
      <c r="J8720" t="s">
        <v>26478</v>
      </c>
      <c r="L8720" t="s">
        <v>644</v>
      </c>
    </row>
    <row r="8721" spans="1:12" x14ac:dyDescent="0.25">
      <c r="A8721" t="s">
        <v>9456</v>
      </c>
      <c r="B8721" t="s">
        <v>9453</v>
      </c>
      <c r="C8721" t="s">
        <v>9454</v>
      </c>
      <c r="D8721" t="s">
        <v>9455</v>
      </c>
      <c r="E8721" s="117">
        <v>43031</v>
      </c>
      <c r="F8721" s="118">
        <v>0.58074074074074067</v>
      </c>
      <c r="G8721" t="s">
        <v>3854</v>
      </c>
      <c r="H8721">
        <v>40</v>
      </c>
      <c r="I8721">
        <v>15</v>
      </c>
      <c r="J8721" t="s">
        <v>26478</v>
      </c>
      <c r="L8721" t="s">
        <v>210</v>
      </c>
    </row>
    <row r="8722" spans="1:12" x14ac:dyDescent="0.25">
      <c r="A8722" t="s">
        <v>9456</v>
      </c>
      <c r="B8722" t="s">
        <v>9453</v>
      </c>
      <c r="C8722" t="s">
        <v>9454</v>
      </c>
      <c r="D8722" t="s">
        <v>9455</v>
      </c>
      <c r="E8722" s="117">
        <v>43031</v>
      </c>
      <c r="F8722" s="118">
        <v>0.58075231481481482</v>
      </c>
      <c r="G8722" t="s">
        <v>3854</v>
      </c>
      <c r="H8722">
        <v>40</v>
      </c>
      <c r="I8722">
        <v>22</v>
      </c>
      <c r="J8722" t="s">
        <v>26478</v>
      </c>
      <c r="L8722" t="s">
        <v>382</v>
      </c>
    </row>
    <row r="8723" spans="1:12" x14ac:dyDescent="0.25">
      <c r="A8723" t="s">
        <v>9456</v>
      </c>
      <c r="B8723" t="s">
        <v>9453</v>
      </c>
      <c r="C8723" t="s">
        <v>9454</v>
      </c>
      <c r="D8723" t="s">
        <v>9455</v>
      </c>
      <c r="E8723" s="117">
        <v>43031</v>
      </c>
      <c r="F8723" s="118">
        <v>0.58075231481481482</v>
      </c>
      <c r="G8723" t="s">
        <v>3854</v>
      </c>
      <c r="H8723">
        <v>40</v>
      </c>
      <c r="I8723">
        <v>23</v>
      </c>
      <c r="J8723" t="s">
        <v>26478</v>
      </c>
      <c r="L8723">
        <v>30</v>
      </c>
    </row>
    <row r="8724" spans="1:12" x14ac:dyDescent="0.25">
      <c r="A8724" t="s">
        <v>9456</v>
      </c>
      <c r="B8724" t="s">
        <v>9453</v>
      </c>
      <c r="C8724" t="s">
        <v>9454</v>
      </c>
      <c r="D8724" t="s">
        <v>9455</v>
      </c>
      <c r="E8724" s="117">
        <v>43031</v>
      </c>
      <c r="F8724" s="118">
        <v>0.58075231481481482</v>
      </c>
      <c r="G8724" t="s">
        <v>3854</v>
      </c>
      <c r="H8724">
        <v>40</v>
      </c>
      <c r="I8724">
        <v>24</v>
      </c>
      <c r="J8724" t="s">
        <v>26478</v>
      </c>
      <c r="L8724" t="s">
        <v>104</v>
      </c>
    </row>
    <row r="8725" spans="1:12" x14ac:dyDescent="0.25">
      <c r="A8725" t="s">
        <v>9456</v>
      </c>
      <c r="B8725" t="s">
        <v>9453</v>
      </c>
      <c r="C8725" t="s">
        <v>9454</v>
      </c>
      <c r="D8725" t="s">
        <v>9455</v>
      </c>
      <c r="E8725" s="117">
        <v>43031</v>
      </c>
      <c r="F8725" s="118">
        <v>0.58075231481481482</v>
      </c>
      <c r="G8725" t="s">
        <v>3854</v>
      </c>
      <c r="H8725">
        <v>40</v>
      </c>
      <c r="I8725">
        <v>26</v>
      </c>
      <c r="J8725" t="s">
        <v>26478</v>
      </c>
      <c r="L8725" t="s">
        <v>383</v>
      </c>
    </row>
    <row r="8726" spans="1:12" x14ac:dyDescent="0.25">
      <c r="A8726" t="s">
        <v>9456</v>
      </c>
      <c r="B8726" t="s">
        <v>9453</v>
      </c>
      <c r="C8726" t="s">
        <v>9454</v>
      </c>
      <c r="D8726" t="s">
        <v>9455</v>
      </c>
      <c r="E8726" s="117">
        <v>43031</v>
      </c>
      <c r="F8726" s="118">
        <v>0.58075231481481482</v>
      </c>
      <c r="G8726" t="s">
        <v>3854</v>
      </c>
      <c r="H8726">
        <v>40</v>
      </c>
      <c r="I8726">
        <v>35</v>
      </c>
      <c r="J8726" t="s">
        <v>26478</v>
      </c>
      <c r="L8726" t="s">
        <v>393</v>
      </c>
    </row>
    <row r="8727" spans="1:12" x14ac:dyDescent="0.25">
      <c r="A8727" t="s">
        <v>9456</v>
      </c>
      <c r="B8727" t="s">
        <v>9453</v>
      </c>
      <c r="C8727" t="s">
        <v>9454</v>
      </c>
      <c r="D8727" t="s">
        <v>9455</v>
      </c>
      <c r="E8727" s="117">
        <v>43031</v>
      </c>
      <c r="F8727" s="118">
        <v>0.58075231481481482</v>
      </c>
      <c r="G8727" t="s">
        <v>3854</v>
      </c>
      <c r="H8727">
        <v>40</v>
      </c>
      <c r="I8727">
        <v>36</v>
      </c>
      <c r="J8727" t="s">
        <v>26478</v>
      </c>
      <c r="L8727" t="s">
        <v>4034</v>
      </c>
    </row>
    <row r="8728" spans="1:12" x14ac:dyDescent="0.25">
      <c r="A8728" t="s">
        <v>9456</v>
      </c>
      <c r="B8728" t="s">
        <v>9453</v>
      </c>
      <c r="C8728" t="s">
        <v>9454</v>
      </c>
      <c r="D8728" t="s">
        <v>9455</v>
      </c>
      <c r="E8728" s="117">
        <v>43031</v>
      </c>
      <c r="F8728" s="118">
        <v>0.58076388888888886</v>
      </c>
      <c r="G8728" t="s">
        <v>3854</v>
      </c>
      <c r="H8728">
        <v>41</v>
      </c>
      <c r="I8728">
        <v>1</v>
      </c>
      <c r="L8728" t="s">
        <v>4056</v>
      </c>
    </row>
    <row r="8729" spans="1:12" x14ac:dyDescent="0.25">
      <c r="A8729" t="s">
        <v>9456</v>
      </c>
      <c r="B8729" t="s">
        <v>9453</v>
      </c>
      <c r="C8729" t="s">
        <v>9454</v>
      </c>
      <c r="D8729" t="s">
        <v>9455</v>
      </c>
      <c r="E8729" s="117">
        <v>43031</v>
      </c>
      <c r="F8729" s="118">
        <v>0.58076388888888886</v>
      </c>
      <c r="G8729" t="s">
        <v>3854</v>
      </c>
      <c r="H8729">
        <v>41</v>
      </c>
      <c r="I8729">
        <v>4</v>
      </c>
      <c r="J8729" t="s">
        <v>4056</v>
      </c>
      <c r="L8729" t="s">
        <v>2977</v>
      </c>
    </row>
    <row r="8730" spans="1:12" x14ac:dyDescent="0.25">
      <c r="A8730" t="s">
        <v>9456</v>
      </c>
      <c r="B8730" t="s">
        <v>9453</v>
      </c>
      <c r="C8730" t="s">
        <v>9454</v>
      </c>
      <c r="D8730" t="s">
        <v>9455</v>
      </c>
      <c r="E8730" s="117">
        <v>43031</v>
      </c>
      <c r="F8730" s="118">
        <v>0.58077546296296301</v>
      </c>
      <c r="G8730" t="s">
        <v>3854</v>
      </c>
      <c r="H8730">
        <v>41</v>
      </c>
      <c r="I8730">
        <v>5</v>
      </c>
      <c r="J8730" t="s">
        <v>4056</v>
      </c>
      <c r="L8730" t="s">
        <v>2495</v>
      </c>
    </row>
    <row r="8731" spans="1:12" x14ac:dyDescent="0.25">
      <c r="A8731" t="s">
        <v>9456</v>
      </c>
      <c r="B8731" t="s">
        <v>9453</v>
      </c>
      <c r="C8731" t="s">
        <v>9454</v>
      </c>
      <c r="D8731" t="s">
        <v>9455</v>
      </c>
      <c r="E8731" s="117">
        <v>43031</v>
      </c>
      <c r="F8731" s="118">
        <v>0.58077546296296301</v>
      </c>
      <c r="G8731" t="s">
        <v>3854</v>
      </c>
      <c r="H8731">
        <v>41</v>
      </c>
      <c r="I8731">
        <v>6</v>
      </c>
      <c r="J8731" t="s">
        <v>4056</v>
      </c>
      <c r="L8731">
        <v>0</v>
      </c>
    </row>
    <row r="8732" spans="1:12" x14ac:dyDescent="0.25">
      <c r="A8732" t="s">
        <v>9456</v>
      </c>
      <c r="B8732" t="s">
        <v>9453</v>
      </c>
      <c r="C8732" t="s">
        <v>9454</v>
      </c>
      <c r="D8732" t="s">
        <v>9455</v>
      </c>
      <c r="E8732" s="117">
        <v>43031</v>
      </c>
      <c r="F8732" s="118">
        <v>0.58077546296296301</v>
      </c>
      <c r="G8732" t="s">
        <v>3854</v>
      </c>
      <c r="H8732">
        <v>41</v>
      </c>
      <c r="I8732">
        <v>7</v>
      </c>
      <c r="J8732" t="s">
        <v>4056</v>
      </c>
      <c r="L8732">
        <v>100</v>
      </c>
    </row>
    <row r="8733" spans="1:12" x14ac:dyDescent="0.25">
      <c r="A8733" t="s">
        <v>9456</v>
      </c>
      <c r="B8733" t="s">
        <v>9453</v>
      </c>
      <c r="C8733" t="s">
        <v>9454</v>
      </c>
      <c r="D8733" t="s">
        <v>9455</v>
      </c>
      <c r="E8733" s="117">
        <v>43031</v>
      </c>
      <c r="F8733" s="118">
        <v>0.58077546296296301</v>
      </c>
      <c r="G8733" t="s">
        <v>3854</v>
      </c>
      <c r="H8733">
        <v>41</v>
      </c>
      <c r="I8733">
        <v>9</v>
      </c>
      <c r="J8733" t="s">
        <v>4056</v>
      </c>
      <c r="L8733" t="s">
        <v>4093</v>
      </c>
    </row>
    <row r="8734" spans="1:12" x14ac:dyDescent="0.25">
      <c r="A8734" t="s">
        <v>9456</v>
      </c>
      <c r="B8734" t="s">
        <v>9453</v>
      </c>
      <c r="C8734" t="s">
        <v>9454</v>
      </c>
      <c r="D8734" t="s">
        <v>9455</v>
      </c>
      <c r="E8734" s="117">
        <v>43031</v>
      </c>
      <c r="F8734" s="118">
        <v>0.58077546296296301</v>
      </c>
      <c r="G8734" t="s">
        <v>3854</v>
      </c>
      <c r="H8734">
        <v>41</v>
      </c>
      <c r="I8734">
        <v>13</v>
      </c>
      <c r="J8734" t="s">
        <v>4056</v>
      </c>
      <c r="L8734" t="s">
        <v>637</v>
      </c>
    </row>
    <row r="8735" spans="1:12" x14ac:dyDescent="0.25">
      <c r="A8735" t="s">
        <v>9456</v>
      </c>
      <c r="B8735" t="s">
        <v>9453</v>
      </c>
      <c r="C8735" t="s">
        <v>9454</v>
      </c>
      <c r="D8735" t="s">
        <v>9455</v>
      </c>
      <c r="E8735" s="117">
        <v>43031</v>
      </c>
      <c r="F8735" s="118">
        <v>0.58077546296296301</v>
      </c>
      <c r="G8735" t="s">
        <v>3854</v>
      </c>
      <c r="H8735">
        <v>41</v>
      </c>
      <c r="I8735">
        <v>14</v>
      </c>
      <c r="J8735" t="s">
        <v>4056</v>
      </c>
      <c r="L8735" t="s">
        <v>642</v>
      </c>
    </row>
    <row r="8736" spans="1:12" x14ac:dyDescent="0.25">
      <c r="A8736" t="s">
        <v>9456</v>
      </c>
      <c r="B8736" t="s">
        <v>9453</v>
      </c>
      <c r="C8736" t="s">
        <v>9454</v>
      </c>
      <c r="D8736" t="s">
        <v>9455</v>
      </c>
      <c r="E8736" s="117">
        <v>43031</v>
      </c>
      <c r="F8736" s="118">
        <v>0.58077546296296301</v>
      </c>
      <c r="G8736" t="s">
        <v>3854</v>
      </c>
      <c r="H8736">
        <v>41</v>
      </c>
      <c r="I8736">
        <v>15</v>
      </c>
      <c r="J8736" t="s">
        <v>4056</v>
      </c>
      <c r="L8736" t="s">
        <v>210</v>
      </c>
    </row>
    <row r="8737" spans="1:12" x14ac:dyDescent="0.25">
      <c r="A8737" t="s">
        <v>9456</v>
      </c>
      <c r="B8737" t="s">
        <v>9453</v>
      </c>
      <c r="C8737" t="s">
        <v>9454</v>
      </c>
      <c r="D8737" t="s">
        <v>9455</v>
      </c>
      <c r="E8737" s="117">
        <v>43031</v>
      </c>
      <c r="F8737" s="118">
        <v>0.58077546296296301</v>
      </c>
      <c r="G8737" t="s">
        <v>3854</v>
      </c>
      <c r="H8737">
        <v>41</v>
      </c>
      <c r="I8737">
        <v>22</v>
      </c>
      <c r="J8737" t="s">
        <v>4056</v>
      </c>
      <c r="L8737" t="s">
        <v>382</v>
      </c>
    </row>
    <row r="8738" spans="1:12" x14ac:dyDescent="0.25">
      <c r="A8738" t="s">
        <v>9456</v>
      </c>
      <c r="B8738" t="s">
        <v>9453</v>
      </c>
      <c r="C8738" t="s">
        <v>9454</v>
      </c>
      <c r="D8738" t="s">
        <v>9455</v>
      </c>
      <c r="E8738" s="117">
        <v>43031</v>
      </c>
      <c r="F8738" s="118">
        <v>0.58078703703703705</v>
      </c>
      <c r="G8738" t="s">
        <v>3854</v>
      </c>
      <c r="H8738">
        <v>41</v>
      </c>
      <c r="I8738">
        <v>23</v>
      </c>
      <c r="J8738" t="s">
        <v>4056</v>
      </c>
      <c r="L8738">
        <v>40</v>
      </c>
    </row>
    <row r="8739" spans="1:12" x14ac:dyDescent="0.25">
      <c r="A8739" t="s">
        <v>9456</v>
      </c>
      <c r="B8739" t="s">
        <v>9453</v>
      </c>
      <c r="C8739" t="s">
        <v>9454</v>
      </c>
      <c r="D8739" t="s">
        <v>9455</v>
      </c>
      <c r="E8739" s="117">
        <v>43031</v>
      </c>
      <c r="F8739" s="118">
        <v>0.58078703703703705</v>
      </c>
      <c r="G8739" t="s">
        <v>3854</v>
      </c>
      <c r="H8739">
        <v>41</v>
      </c>
      <c r="I8739">
        <v>24</v>
      </c>
      <c r="J8739" t="s">
        <v>4056</v>
      </c>
      <c r="L8739" t="s">
        <v>104</v>
      </c>
    </row>
    <row r="8740" spans="1:12" x14ac:dyDescent="0.25">
      <c r="A8740" t="s">
        <v>9456</v>
      </c>
      <c r="B8740" t="s">
        <v>9453</v>
      </c>
      <c r="C8740" t="s">
        <v>9454</v>
      </c>
      <c r="D8740" t="s">
        <v>9455</v>
      </c>
      <c r="E8740" s="117">
        <v>43031</v>
      </c>
      <c r="F8740" s="118">
        <v>0.58078703703703705</v>
      </c>
      <c r="G8740" t="s">
        <v>3854</v>
      </c>
      <c r="H8740">
        <v>41</v>
      </c>
      <c r="I8740">
        <v>25</v>
      </c>
      <c r="J8740" t="s">
        <v>4056</v>
      </c>
      <c r="L8740">
        <v>25</v>
      </c>
    </row>
    <row r="8741" spans="1:12" x14ac:dyDescent="0.25">
      <c r="A8741" t="s">
        <v>9456</v>
      </c>
      <c r="B8741" t="s">
        <v>9453</v>
      </c>
      <c r="C8741" t="s">
        <v>9454</v>
      </c>
      <c r="D8741" t="s">
        <v>9455</v>
      </c>
      <c r="E8741" s="117">
        <v>43031</v>
      </c>
      <c r="F8741" s="118">
        <v>0.58078703703703705</v>
      </c>
      <c r="G8741" t="s">
        <v>3854</v>
      </c>
      <c r="H8741">
        <v>41</v>
      </c>
      <c r="I8741">
        <v>26</v>
      </c>
      <c r="J8741" t="s">
        <v>4056</v>
      </c>
      <c r="L8741" t="s">
        <v>122</v>
      </c>
    </row>
    <row r="8742" spans="1:12" x14ac:dyDescent="0.25">
      <c r="A8742" t="s">
        <v>9456</v>
      </c>
      <c r="B8742" t="s">
        <v>9453</v>
      </c>
      <c r="C8742" t="s">
        <v>9454</v>
      </c>
      <c r="D8742" t="s">
        <v>9455</v>
      </c>
      <c r="E8742" s="117">
        <v>43031</v>
      </c>
      <c r="F8742" s="118">
        <v>0.58078703703703705</v>
      </c>
      <c r="G8742" t="s">
        <v>3854</v>
      </c>
      <c r="H8742">
        <v>41</v>
      </c>
      <c r="I8742">
        <v>27</v>
      </c>
      <c r="J8742" t="s">
        <v>4056</v>
      </c>
      <c r="L8742">
        <v>25</v>
      </c>
    </row>
    <row r="8743" spans="1:12" x14ac:dyDescent="0.25">
      <c r="A8743" t="s">
        <v>9456</v>
      </c>
      <c r="B8743" t="s">
        <v>9453</v>
      </c>
      <c r="C8743" t="s">
        <v>9454</v>
      </c>
      <c r="D8743" t="s">
        <v>9455</v>
      </c>
      <c r="E8743" s="117">
        <v>43031</v>
      </c>
      <c r="F8743" s="118">
        <v>0.58078703703703705</v>
      </c>
      <c r="G8743" t="s">
        <v>3854</v>
      </c>
      <c r="H8743">
        <v>41</v>
      </c>
      <c r="I8743">
        <v>28</v>
      </c>
      <c r="J8743" t="s">
        <v>4056</v>
      </c>
      <c r="L8743" t="s">
        <v>383</v>
      </c>
    </row>
    <row r="8744" spans="1:12" x14ac:dyDescent="0.25">
      <c r="A8744" t="s">
        <v>9456</v>
      </c>
      <c r="B8744" t="s">
        <v>9453</v>
      </c>
      <c r="C8744" t="s">
        <v>9454</v>
      </c>
      <c r="D8744" t="s">
        <v>9455</v>
      </c>
      <c r="E8744" s="117">
        <v>43031</v>
      </c>
      <c r="F8744" s="118">
        <v>0.58078703703703705</v>
      </c>
      <c r="G8744" t="s">
        <v>3854</v>
      </c>
      <c r="H8744">
        <v>41</v>
      </c>
      <c r="I8744">
        <v>29</v>
      </c>
      <c r="J8744" t="s">
        <v>4056</v>
      </c>
      <c r="L8744">
        <v>10</v>
      </c>
    </row>
    <row r="8745" spans="1:12" x14ac:dyDescent="0.25">
      <c r="A8745" t="s">
        <v>9456</v>
      </c>
      <c r="B8745" t="s">
        <v>9453</v>
      </c>
      <c r="C8745" t="s">
        <v>9454</v>
      </c>
      <c r="D8745" t="s">
        <v>9455</v>
      </c>
      <c r="E8745" s="117">
        <v>43031</v>
      </c>
      <c r="F8745" s="118">
        <v>0.58079861111111108</v>
      </c>
      <c r="G8745" t="s">
        <v>3854</v>
      </c>
      <c r="H8745">
        <v>41</v>
      </c>
      <c r="I8745">
        <v>35</v>
      </c>
      <c r="J8745" t="s">
        <v>4056</v>
      </c>
      <c r="L8745" t="s">
        <v>393</v>
      </c>
    </row>
    <row r="8746" spans="1:12" x14ac:dyDescent="0.25">
      <c r="A8746" t="s">
        <v>9456</v>
      </c>
      <c r="B8746" t="s">
        <v>9453</v>
      </c>
      <c r="C8746" t="s">
        <v>9454</v>
      </c>
      <c r="D8746" t="s">
        <v>9455</v>
      </c>
      <c r="E8746" s="117">
        <v>43031</v>
      </c>
      <c r="F8746" s="118">
        <v>0.58079861111111108</v>
      </c>
      <c r="G8746" t="s">
        <v>3854</v>
      </c>
      <c r="H8746">
        <v>41</v>
      </c>
      <c r="I8746">
        <v>36</v>
      </c>
      <c r="J8746" t="s">
        <v>4056</v>
      </c>
      <c r="L8746" t="s">
        <v>4029</v>
      </c>
    </row>
    <row r="8747" spans="1:12" x14ac:dyDescent="0.25">
      <c r="A8747" t="s">
        <v>9456</v>
      </c>
      <c r="B8747" t="s">
        <v>9453</v>
      </c>
      <c r="C8747" t="s">
        <v>9454</v>
      </c>
      <c r="D8747" t="s">
        <v>9455</v>
      </c>
      <c r="E8747" s="117">
        <v>43031</v>
      </c>
      <c r="F8747" s="118">
        <v>0.58081018518518512</v>
      </c>
      <c r="G8747" t="s">
        <v>3854</v>
      </c>
      <c r="H8747">
        <v>42</v>
      </c>
      <c r="I8747">
        <v>1</v>
      </c>
      <c r="L8747" t="s">
        <v>26479</v>
      </c>
    </row>
    <row r="8748" spans="1:12" x14ac:dyDescent="0.25">
      <c r="A8748" t="s">
        <v>9456</v>
      </c>
      <c r="B8748" t="s">
        <v>9453</v>
      </c>
      <c r="C8748" t="s">
        <v>9454</v>
      </c>
      <c r="D8748" t="s">
        <v>9455</v>
      </c>
      <c r="E8748" s="117">
        <v>43031</v>
      </c>
      <c r="F8748" s="118">
        <v>0.58081018518518512</v>
      </c>
      <c r="G8748" t="s">
        <v>3854</v>
      </c>
      <c r="H8748">
        <v>42</v>
      </c>
      <c r="I8748">
        <v>4</v>
      </c>
      <c r="J8748" t="s">
        <v>26479</v>
      </c>
      <c r="L8748" t="s">
        <v>2979</v>
      </c>
    </row>
    <row r="8749" spans="1:12" x14ac:dyDescent="0.25">
      <c r="A8749" t="s">
        <v>9456</v>
      </c>
      <c r="B8749" t="s">
        <v>9453</v>
      </c>
      <c r="C8749" t="s">
        <v>9454</v>
      </c>
      <c r="D8749" t="s">
        <v>9455</v>
      </c>
      <c r="E8749" s="117">
        <v>43031</v>
      </c>
      <c r="F8749" s="118">
        <v>0.58081018518518512</v>
      </c>
      <c r="G8749" t="s">
        <v>3854</v>
      </c>
      <c r="H8749">
        <v>42</v>
      </c>
      <c r="I8749">
        <v>5</v>
      </c>
      <c r="J8749" t="s">
        <v>26479</v>
      </c>
      <c r="L8749" t="s">
        <v>2754</v>
      </c>
    </row>
    <row r="8750" spans="1:12" x14ac:dyDescent="0.25">
      <c r="A8750" t="s">
        <v>9456</v>
      </c>
      <c r="B8750" t="s">
        <v>9453</v>
      </c>
      <c r="C8750" t="s">
        <v>9454</v>
      </c>
      <c r="D8750" t="s">
        <v>9455</v>
      </c>
      <c r="E8750" s="117">
        <v>43031</v>
      </c>
      <c r="F8750" s="118">
        <v>0.58081018518518512</v>
      </c>
      <c r="G8750" t="s">
        <v>3854</v>
      </c>
      <c r="H8750">
        <v>42</v>
      </c>
      <c r="I8750">
        <v>6</v>
      </c>
      <c r="J8750" t="s">
        <v>26479</v>
      </c>
      <c r="L8750">
        <v>0</v>
      </c>
    </row>
    <row r="8751" spans="1:12" x14ac:dyDescent="0.25">
      <c r="A8751" t="s">
        <v>9456</v>
      </c>
      <c r="B8751" t="s">
        <v>9453</v>
      </c>
      <c r="C8751" t="s">
        <v>9454</v>
      </c>
      <c r="D8751" t="s">
        <v>9455</v>
      </c>
      <c r="E8751" s="117">
        <v>43031</v>
      </c>
      <c r="F8751" s="118">
        <v>0.58081018518518512</v>
      </c>
      <c r="G8751" t="s">
        <v>3854</v>
      </c>
      <c r="H8751">
        <v>42</v>
      </c>
      <c r="I8751">
        <v>7</v>
      </c>
      <c r="J8751" t="s">
        <v>26479</v>
      </c>
      <c r="L8751">
        <v>100</v>
      </c>
    </row>
    <row r="8752" spans="1:12" x14ac:dyDescent="0.25">
      <c r="A8752" t="s">
        <v>9456</v>
      </c>
      <c r="B8752" t="s">
        <v>9453</v>
      </c>
      <c r="C8752" t="s">
        <v>9454</v>
      </c>
      <c r="D8752" t="s">
        <v>9455</v>
      </c>
      <c r="E8752" s="117">
        <v>43031</v>
      </c>
      <c r="F8752" s="118">
        <v>0.58081018518518512</v>
      </c>
      <c r="G8752" t="s">
        <v>3854</v>
      </c>
      <c r="H8752">
        <v>42</v>
      </c>
      <c r="I8752">
        <v>9</v>
      </c>
      <c r="J8752" t="s">
        <v>26479</v>
      </c>
      <c r="L8752" t="s">
        <v>4092</v>
      </c>
    </row>
    <row r="8753" spans="1:12" x14ac:dyDescent="0.25">
      <c r="A8753" t="s">
        <v>9456</v>
      </c>
      <c r="B8753" t="s">
        <v>9453</v>
      </c>
      <c r="C8753" t="s">
        <v>9454</v>
      </c>
      <c r="D8753" t="s">
        <v>9455</v>
      </c>
      <c r="E8753" s="117">
        <v>43031</v>
      </c>
      <c r="F8753" s="118">
        <v>0.58082175925925927</v>
      </c>
      <c r="G8753" t="s">
        <v>3854</v>
      </c>
      <c r="H8753">
        <v>42</v>
      </c>
      <c r="I8753">
        <v>13</v>
      </c>
      <c r="J8753" t="s">
        <v>26479</v>
      </c>
      <c r="L8753" t="s">
        <v>636</v>
      </c>
    </row>
    <row r="8754" spans="1:12" x14ac:dyDescent="0.25">
      <c r="A8754" t="s">
        <v>9456</v>
      </c>
      <c r="B8754" t="s">
        <v>9453</v>
      </c>
      <c r="C8754" t="s">
        <v>9454</v>
      </c>
      <c r="D8754" t="s">
        <v>9455</v>
      </c>
      <c r="E8754" s="117">
        <v>43031</v>
      </c>
      <c r="F8754" s="118">
        <v>0.58082175925925927</v>
      </c>
      <c r="G8754" t="s">
        <v>3854</v>
      </c>
      <c r="H8754">
        <v>42</v>
      </c>
      <c r="I8754">
        <v>14</v>
      </c>
      <c r="J8754" t="s">
        <v>26479</v>
      </c>
      <c r="L8754" t="s">
        <v>645</v>
      </c>
    </row>
    <row r="8755" spans="1:12" x14ac:dyDescent="0.25">
      <c r="A8755" t="s">
        <v>9456</v>
      </c>
      <c r="B8755" t="s">
        <v>9453</v>
      </c>
      <c r="C8755" t="s">
        <v>9454</v>
      </c>
      <c r="D8755" t="s">
        <v>9455</v>
      </c>
      <c r="E8755" s="117">
        <v>43031</v>
      </c>
      <c r="F8755" s="118">
        <v>0.58082175925925927</v>
      </c>
      <c r="G8755" t="s">
        <v>3854</v>
      </c>
      <c r="H8755">
        <v>42</v>
      </c>
      <c r="I8755">
        <v>15</v>
      </c>
      <c r="J8755" t="s">
        <v>26479</v>
      </c>
      <c r="L8755" t="s">
        <v>200</v>
      </c>
    </row>
    <row r="8756" spans="1:12" x14ac:dyDescent="0.25">
      <c r="A8756" t="s">
        <v>9456</v>
      </c>
      <c r="B8756" t="s">
        <v>9453</v>
      </c>
      <c r="C8756" t="s">
        <v>9454</v>
      </c>
      <c r="D8756" t="s">
        <v>9455</v>
      </c>
      <c r="E8756" s="117">
        <v>43031</v>
      </c>
      <c r="F8756" s="118">
        <v>0.58082175925925927</v>
      </c>
      <c r="G8756" t="s">
        <v>3854</v>
      </c>
      <c r="H8756">
        <v>42</v>
      </c>
      <c r="I8756">
        <v>22</v>
      </c>
      <c r="J8756" t="s">
        <v>26479</v>
      </c>
      <c r="L8756" t="s">
        <v>104</v>
      </c>
    </row>
    <row r="8757" spans="1:12" x14ac:dyDescent="0.25">
      <c r="A8757" t="s">
        <v>9456</v>
      </c>
      <c r="B8757" t="s">
        <v>9453</v>
      </c>
      <c r="C8757" t="s">
        <v>9454</v>
      </c>
      <c r="D8757" t="s">
        <v>9455</v>
      </c>
      <c r="E8757" s="117">
        <v>43031</v>
      </c>
      <c r="F8757" s="118">
        <v>0.58082175925925927</v>
      </c>
      <c r="G8757" t="s">
        <v>3854</v>
      </c>
      <c r="H8757">
        <v>42</v>
      </c>
      <c r="I8757">
        <v>23</v>
      </c>
      <c r="J8757" t="s">
        <v>26479</v>
      </c>
      <c r="L8757">
        <v>100</v>
      </c>
    </row>
    <row r="8758" spans="1:12" x14ac:dyDescent="0.25">
      <c r="A8758" t="s">
        <v>9456</v>
      </c>
      <c r="B8758" t="s">
        <v>9453</v>
      </c>
      <c r="C8758" t="s">
        <v>9454</v>
      </c>
      <c r="D8758" t="s">
        <v>9455</v>
      </c>
      <c r="E8758" s="117">
        <v>43031</v>
      </c>
      <c r="F8758" s="118">
        <v>0.58082175925925927</v>
      </c>
      <c r="G8758" t="s">
        <v>3854</v>
      </c>
      <c r="H8758">
        <v>42</v>
      </c>
      <c r="I8758">
        <v>35</v>
      </c>
      <c r="J8758" t="s">
        <v>26479</v>
      </c>
      <c r="L8758" t="s">
        <v>393</v>
      </c>
    </row>
    <row r="8759" spans="1:12" x14ac:dyDescent="0.25">
      <c r="A8759" t="s">
        <v>9456</v>
      </c>
      <c r="B8759" t="s">
        <v>9453</v>
      </c>
      <c r="C8759" t="s">
        <v>9454</v>
      </c>
      <c r="D8759" t="s">
        <v>9455</v>
      </c>
      <c r="E8759" s="117">
        <v>43031</v>
      </c>
      <c r="F8759" s="118">
        <v>0.58082175925925927</v>
      </c>
      <c r="G8759" t="s">
        <v>3854</v>
      </c>
      <c r="H8759">
        <v>42</v>
      </c>
      <c r="I8759">
        <v>36</v>
      </c>
      <c r="J8759" t="s">
        <v>26479</v>
      </c>
      <c r="L8759" t="s">
        <v>4029</v>
      </c>
    </row>
    <row r="8760" spans="1:12" x14ac:dyDescent="0.25">
      <c r="A8760" t="s">
        <v>9456</v>
      </c>
      <c r="B8760" t="s">
        <v>9453</v>
      </c>
      <c r="C8760" t="s">
        <v>9454</v>
      </c>
      <c r="D8760" t="s">
        <v>9455</v>
      </c>
      <c r="E8760" s="117">
        <v>43031</v>
      </c>
      <c r="F8760" s="118">
        <v>0.58082175925925927</v>
      </c>
      <c r="G8760" t="s">
        <v>3854</v>
      </c>
      <c r="H8760">
        <v>42</v>
      </c>
      <c r="I8760">
        <v>38</v>
      </c>
      <c r="J8760" t="s">
        <v>26479</v>
      </c>
      <c r="L8760" t="s">
        <v>26480</v>
      </c>
    </row>
    <row r="8761" spans="1:12" x14ac:dyDescent="0.25">
      <c r="A8761" t="s">
        <v>9456</v>
      </c>
      <c r="B8761" t="s">
        <v>9453</v>
      </c>
      <c r="C8761" t="s">
        <v>9454</v>
      </c>
      <c r="D8761" t="s">
        <v>9455</v>
      </c>
      <c r="E8761" s="117">
        <v>43031</v>
      </c>
      <c r="F8761" s="118">
        <v>0.58083333333333331</v>
      </c>
      <c r="G8761" t="s">
        <v>3854</v>
      </c>
      <c r="H8761">
        <v>43</v>
      </c>
      <c r="I8761">
        <v>1</v>
      </c>
      <c r="L8761" t="s">
        <v>4104</v>
      </c>
    </row>
    <row r="8762" spans="1:12" x14ac:dyDescent="0.25">
      <c r="A8762" t="s">
        <v>9456</v>
      </c>
      <c r="B8762" t="s">
        <v>9453</v>
      </c>
      <c r="C8762" t="s">
        <v>9454</v>
      </c>
      <c r="D8762" t="s">
        <v>9455</v>
      </c>
      <c r="E8762" s="117">
        <v>43031</v>
      </c>
      <c r="F8762" s="118">
        <v>0.58084490740740746</v>
      </c>
      <c r="G8762" t="s">
        <v>3854</v>
      </c>
      <c r="H8762">
        <v>43</v>
      </c>
      <c r="I8762">
        <v>4</v>
      </c>
      <c r="J8762" t="s">
        <v>4104</v>
      </c>
      <c r="L8762" t="s">
        <v>2977</v>
      </c>
    </row>
    <row r="8763" spans="1:12" x14ac:dyDescent="0.25">
      <c r="A8763" t="s">
        <v>9456</v>
      </c>
      <c r="B8763" t="s">
        <v>9453</v>
      </c>
      <c r="C8763" t="s">
        <v>9454</v>
      </c>
      <c r="D8763" t="s">
        <v>9455</v>
      </c>
      <c r="E8763" s="117">
        <v>43031</v>
      </c>
      <c r="F8763" s="118">
        <v>0.58084490740740746</v>
      </c>
      <c r="G8763" t="s">
        <v>3854</v>
      </c>
      <c r="H8763">
        <v>43</v>
      </c>
      <c r="I8763">
        <v>5</v>
      </c>
      <c r="J8763" t="s">
        <v>4104</v>
      </c>
      <c r="L8763" t="s">
        <v>2468</v>
      </c>
    </row>
    <row r="8764" spans="1:12" x14ac:dyDescent="0.25">
      <c r="A8764" t="s">
        <v>9456</v>
      </c>
      <c r="B8764" t="s">
        <v>9453</v>
      </c>
      <c r="C8764" t="s">
        <v>9454</v>
      </c>
      <c r="D8764" t="s">
        <v>9455</v>
      </c>
      <c r="E8764" s="117">
        <v>43031</v>
      </c>
      <c r="F8764" s="118">
        <v>0.58084490740740746</v>
      </c>
      <c r="G8764" t="s">
        <v>3854</v>
      </c>
      <c r="H8764">
        <v>43</v>
      </c>
      <c r="I8764">
        <v>6</v>
      </c>
      <c r="J8764" t="s">
        <v>4104</v>
      </c>
      <c r="L8764">
        <v>417</v>
      </c>
    </row>
    <row r="8765" spans="1:12" x14ac:dyDescent="0.25">
      <c r="A8765" t="s">
        <v>9456</v>
      </c>
      <c r="B8765" t="s">
        <v>9453</v>
      </c>
      <c r="C8765" t="s">
        <v>9454</v>
      </c>
      <c r="D8765" t="s">
        <v>9455</v>
      </c>
      <c r="E8765" s="117">
        <v>43031</v>
      </c>
      <c r="F8765" s="118">
        <v>0.58084490740740746</v>
      </c>
      <c r="G8765" t="s">
        <v>3854</v>
      </c>
      <c r="H8765">
        <v>43</v>
      </c>
      <c r="I8765">
        <v>7</v>
      </c>
      <c r="J8765" t="s">
        <v>4104</v>
      </c>
      <c r="L8765">
        <v>60</v>
      </c>
    </row>
    <row r="8766" spans="1:12" x14ac:dyDescent="0.25">
      <c r="A8766" t="s">
        <v>9456</v>
      </c>
      <c r="B8766" t="s">
        <v>9453</v>
      </c>
      <c r="C8766" t="s">
        <v>9454</v>
      </c>
      <c r="D8766" t="s">
        <v>9455</v>
      </c>
      <c r="E8766" s="117">
        <v>43031</v>
      </c>
      <c r="F8766" s="118">
        <v>0.58084490740740746</v>
      </c>
      <c r="G8766" t="s">
        <v>3854</v>
      </c>
      <c r="H8766">
        <v>43</v>
      </c>
      <c r="I8766">
        <v>9</v>
      </c>
      <c r="J8766" t="s">
        <v>4104</v>
      </c>
      <c r="L8766" t="s">
        <v>562</v>
      </c>
    </row>
    <row r="8767" spans="1:12" x14ac:dyDescent="0.25">
      <c r="A8767" t="s">
        <v>9456</v>
      </c>
      <c r="B8767" t="s">
        <v>9453</v>
      </c>
      <c r="C8767" t="s">
        <v>9454</v>
      </c>
      <c r="D8767" t="s">
        <v>9455</v>
      </c>
      <c r="E8767" s="117">
        <v>43031</v>
      </c>
      <c r="F8767" s="118">
        <v>0.58084490740740746</v>
      </c>
      <c r="G8767" t="s">
        <v>3854</v>
      </c>
      <c r="H8767">
        <v>43</v>
      </c>
      <c r="I8767">
        <v>10</v>
      </c>
      <c r="J8767" t="s">
        <v>4104</v>
      </c>
      <c r="L8767" t="s">
        <v>615</v>
      </c>
    </row>
    <row r="8768" spans="1:12" x14ac:dyDescent="0.25">
      <c r="A8768" t="s">
        <v>9456</v>
      </c>
      <c r="B8768" t="s">
        <v>9453</v>
      </c>
      <c r="C8768" t="s">
        <v>9454</v>
      </c>
      <c r="D8768" t="s">
        <v>9455</v>
      </c>
      <c r="E8768" s="117">
        <v>43031</v>
      </c>
      <c r="F8768" s="118">
        <v>0.58084490740740746</v>
      </c>
      <c r="G8768" t="s">
        <v>3854</v>
      </c>
      <c r="H8768">
        <v>43</v>
      </c>
      <c r="I8768">
        <v>12</v>
      </c>
      <c r="J8768" t="s">
        <v>4104</v>
      </c>
      <c r="L8768" t="s">
        <v>614</v>
      </c>
    </row>
    <row r="8769" spans="1:12" x14ac:dyDescent="0.25">
      <c r="A8769" t="s">
        <v>9456</v>
      </c>
      <c r="B8769" t="s">
        <v>9453</v>
      </c>
      <c r="C8769" t="s">
        <v>9454</v>
      </c>
      <c r="D8769" t="s">
        <v>9455</v>
      </c>
      <c r="E8769" s="117">
        <v>43031</v>
      </c>
      <c r="F8769" s="118">
        <v>0.58084490740740746</v>
      </c>
      <c r="G8769" t="s">
        <v>3854</v>
      </c>
      <c r="H8769">
        <v>43</v>
      </c>
      <c r="I8769">
        <v>13</v>
      </c>
      <c r="J8769" t="s">
        <v>4104</v>
      </c>
      <c r="L8769" t="s">
        <v>637</v>
      </c>
    </row>
    <row r="8770" spans="1:12" x14ac:dyDescent="0.25">
      <c r="A8770" t="s">
        <v>9456</v>
      </c>
      <c r="B8770" t="s">
        <v>9453</v>
      </c>
      <c r="C8770" t="s">
        <v>9454</v>
      </c>
      <c r="D8770" t="s">
        <v>9455</v>
      </c>
      <c r="E8770" s="117">
        <v>43031</v>
      </c>
      <c r="F8770" s="118">
        <v>0.5808564814814815</v>
      </c>
      <c r="G8770" t="s">
        <v>3854</v>
      </c>
      <c r="H8770">
        <v>43</v>
      </c>
      <c r="I8770">
        <v>14</v>
      </c>
      <c r="J8770" t="s">
        <v>4104</v>
      </c>
      <c r="L8770" t="s">
        <v>661</v>
      </c>
    </row>
    <row r="8771" spans="1:12" x14ac:dyDescent="0.25">
      <c r="A8771" t="s">
        <v>9456</v>
      </c>
      <c r="B8771" t="s">
        <v>9453</v>
      </c>
      <c r="C8771" t="s">
        <v>9454</v>
      </c>
      <c r="D8771" t="s">
        <v>9455</v>
      </c>
      <c r="E8771" s="117">
        <v>43031</v>
      </c>
      <c r="F8771" s="118">
        <v>0.5808564814814815</v>
      </c>
      <c r="G8771" t="s">
        <v>3854</v>
      </c>
      <c r="H8771">
        <v>43</v>
      </c>
      <c r="I8771">
        <v>15</v>
      </c>
      <c r="J8771" t="s">
        <v>4104</v>
      </c>
      <c r="L8771" t="s">
        <v>683</v>
      </c>
    </row>
    <row r="8772" spans="1:12" x14ac:dyDescent="0.25">
      <c r="A8772" t="s">
        <v>9456</v>
      </c>
      <c r="B8772" t="s">
        <v>9453</v>
      </c>
      <c r="C8772" t="s">
        <v>9454</v>
      </c>
      <c r="D8772" t="s">
        <v>9455</v>
      </c>
      <c r="E8772" s="117">
        <v>43031</v>
      </c>
      <c r="F8772" s="118">
        <v>0.5808564814814815</v>
      </c>
      <c r="G8772" t="s">
        <v>3854</v>
      </c>
      <c r="H8772">
        <v>43</v>
      </c>
      <c r="I8772">
        <v>22</v>
      </c>
      <c r="J8772" t="s">
        <v>4104</v>
      </c>
      <c r="L8772" t="s">
        <v>1352</v>
      </c>
    </row>
    <row r="8773" spans="1:12" x14ac:dyDescent="0.25">
      <c r="A8773" t="s">
        <v>9456</v>
      </c>
      <c r="B8773" t="s">
        <v>9453</v>
      </c>
      <c r="C8773" t="s">
        <v>9454</v>
      </c>
      <c r="D8773" t="s">
        <v>9455</v>
      </c>
      <c r="E8773" s="117">
        <v>43031</v>
      </c>
      <c r="F8773" s="118">
        <v>0.5808564814814815</v>
      </c>
      <c r="G8773" t="s">
        <v>3854</v>
      </c>
      <c r="H8773">
        <v>43</v>
      </c>
      <c r="I8773">
        <v>24</v>
      </c>
      <c r="J8773" t="s">
        <v>4104</v>
      </c>
      <c r="L8773" t="s">
        <v>104</v>
      </c>
    </row>
    <row r="8774" spans="1:12" x14ac:dyDescent="0.25">
      <c r="A8774" t="s">
        <v>9456</v>
      </c>
      <c r="B8774" t="s">
        <v>9453</v>
      </c>
      <c r="C8774" t="s">
        <v>9454</v>
      </c>
      <c r="D8774" t="s">
        <v>9455</v>
      </c>
      <c r="E8774" s="117">
        <v>43031</v>
      </c>
      <c r="F8774" s="118">
        <v>0.5808564814814815</v>
      </c>
      <c r="G8774" t="s">
        <v>3854</v>
      </c>
      <c r="H8774">
        <v>43</v>
      </c>
      <c r="I8774">
        <v>26</v>
      </c>
      <c r="J8774" t="s">
        <v>4104</v>
      </c>
      <c r="L8774" t="s">
        <v>122</v>
      </c>
    </row>
    <row r="8775" spans="1:12" x14ac:dyDescent="0.25">
      <c r="A8775" t="s">
        <v>9456</v>
      </c>
      <c r="B8775" t="s">
        <v>9453</v>
      </c>
      <c r="C8775" t="s">
        <v>9454</v>
      </c>
      <c r="D8775" t="s">
        <v>9455</v>
      </c>
      <c r="E8775" s="117">
        <v>43031</v>
      </c>
      <c r="F8775" s="118">
        <v>0.5808564814814815</v>
      </c>
      <c r="G8775" t="s">
        <v>3854</v>
      </c>
      <c r="H8775">
        <v>43</v>
      </c>
      <c r="I8775">
        <v>28</v>
      </c>
      <c r="J8775" t="s">
        <v>4104</v>
      </c>
      <c r="L8775" t="s">
        <v>133</v>
      </c>
    </row>
    <row r="8776" spans="1:12" x14ac:dyDescent="0.25">
      <c r="A8776" t="s">
        <v>9456</v>
      </c>
      <c r="B8776" t="s">
        <v>9453</v>
      </c>
      <c r="C8776" t="s">
        <v>9454</v>
      </c>
      <c r="D8776" t="s">
        <v>9455</v>
      </c>
      <c r="E8776" s="117">
        <v>43031</v>
      </c>
      <c r="F8776" s="118">
        <v>0.5808564814814815</v>
      </c>
      <c r="G8776" t="s">
        <v>3854</v>
      </c>
      <c r="H8776">
        <v>43</v>
      </c>
      <c r="I8776">
        <v>35</v>
      </c>
      <c r="J8776" t="s">
        <v>4104</v>
      </c>
      <c r="L8776" t="s">
        <v>393</v>
      </c>
    </row>
    <row r="8777" spans="1:12" x14ac:dyDescent="0.25">
      <c r="A8777" t="s">
        <v>9456</v>
      </c>
      <c r="B8777" t="s">
        <v>9453</v>
      </c>
      <c r="C8777" t="s">
        <v>9454</v>
      </c>
      <c r="D8777" t="s">
        <v>9455</v>
      </c>
      <c r="E8777" s="117">
        <v>43031</v>
      </c>
      <c r="F8777" s="118">
        <v>0.5808564814814815</v>
      </c>
      <c r="G8777" t="s">
        <v>3854</v>
      </c>
      <c r="H8777">
        <v>43</v>
      </c>
      <c r="I8777">
        <v>36</v>
      </c>
      <c r="J8777" t="s">
        <v>4104</v>
      </c>
      <c r="L8777" t="s">
        <v>4027</v>
      </c>
    </row>
    <row r="8778" spans="1:12" x14ac:dyDescent="0.25">
      <c r="A8778" t="s">
        <v>9456</v>
      </c>
      <c r="B8778" t="s">
        <v>9453</v>
      </c>
      <c r="C8778" t="s">
        <v>9454</v>
      </c>
      <c r="D8778" t="s">
        <v>9455</v>
      </c>
      <c r="E8778" s="117">
        <v>43031</v>
      </c>
      <c r="F8778" s="118">
        <v>0.58086805555555554</v>
      </c>
      <c r="G8778" t="s">
        <v>3854</v>
      </c>
      <c r="H8778">
        <v>44</v>
      </c>
      <c r="I8778">
        <v>1</v>
      </c>
      <c r="L8778" t="s">
        <v>4104</v>
      </c>
    </row>
    <row r="8779" spans="1:12" x14ac:dyDescent="0.25">
      <c r="A8779" t="s">
        <v>9456</v>
      </c>
      <c r="B8779" t="s">
        <v>9453</v>
      </c>
      <c r="C8779" t="s">
        <v>9454</v>
      </c>
      <c r="D8779" t="s">
        <v>9455</v>
      </c>
      <c r="E8779" s="117">
        <v>43031</v>
      </c>
      <c r="F8779" s="118">
        <v>0.58087962962962958</v>
      </c>
      <c r="G8779" t="s">
        <v>3854</v>
      </c>
      <c r="H8779">
        <v>44</v>
      </c>
      <c r="I8779">
        <v>4</v>
      </c>
      <c r="J8779" t="s">
        <v>4104</v>
      </c>
      <c r="L8779" t="s">
        <v>2977</v>
      </c>
    </row>
    <row r="8780" spans="1:12" x14ac:dyDescent="0.25">
      <c r="A8780" t="s">
        <v>9456</v>
      </c>
      <c r="B8780" t="s">
        <v>9453</v>
      </c>
      <c r="C8780" t="s">
        <v>9454</v>
      </c>
      <c r="D8780" t="s">
        <v>9455</v>
      </c>
      <c r="E8780" s="117">
        <v>43031</v>
      </c>
      <c r="F8780" s="118">
        <v>0.58087962962962958</v>
      </c>
      <c r="G8780" t="s">
        <v>3854</v>
      </c>
      <c r="H8780">
        <v>44</v>
      </c>
      <c r="I8780">
        <v>5</v>
      </c>
      <c r="J8780" t="s">
        <v>4104</v>
      </c>
      <c r="L8780" t="s">
        <v>1929</v>
      </c>
    </row>
    <row r="8781" spans="1:12" x14ac:dyDescent="0.25">
      <c r="A8781" t="s">
        <v>9456</v>
      </c>
      <c r="B8781" t="s">
        <v>9453</v>
      </c>
      <c r="C8781" t="s">
        <v>9454</v>
      </c>
      <c r="D8781" t="s">
        <v>9455</v>
      </c>
      <c r="E8781" s="117">
        <v>43031</v>
      </c>
      <c r="F8781" s="118">
        <v>0.58087962962962958</v>
      </c>
      <c r="G8781" t="s">
        <v>3854</v>
      </c>
      <c r="H8781">
        <v>44</v>
      </c>
      <c r="I8781">
        <v>6</v>
      </c>
      <c r="J8781" t="s">
        <v>4104</v>
      </c>
      <c r="L8781">
        <v>417</v>
      </c>
    </row>
    <row r="8782" spans="1:12" x14ac:dyDescent="0.25">
      <c r="A8782" t="s">
        <v>9456</v>
      </c>
      <c r="B8782" t="s">
        <v>9453</v>
      </c>
      <c r="C8782" t="s">
        <v>9454</v>
      </c>
      <c r="D8782" t="s">
        <v>9455</v>
      </c>
      <c r="E8782" s="117">
        <v>43031</v>
      </c>
      <c r="F8782" s="118">
        <v>0.58087962962962958</v>
      </c>
      <c r="G8782" t="s">
        <v>3854</v>
      </c>
      <c r="H8782">
        <v>44</v>
      </c>
      <c r="I8782">
        <v>7</v>
      </c>
      <c r="J8782" t="s">
        <v>4104</v>
      </c>
      <c r="L8782">
        <v>20</v>
      </c>
    </row>
    <row r="8783" spans="1:12" x14ac:dyDescent="0.25">
      <c r="A8783" t="s">
        <v>9456</v>
      </c>
      <c r="B8783" t="s">
        <v>9453</v>
      </c>
      <c r="C8783" t="s">
        <v>9454</v>
      </c>
      <c r="D8783" t="s">
        <v>9455</v>
      </c>
      <c r="E8783" s="117">
        <v>43031</v>
      </c>
      <c r="F8783" s="118">
        <v>0.58087962962962958</v>
      </c>
      <c r="G8783" t="s">
        <v>3854</v>
      </c>
      <c r="H8783">
        <v>44</v>
      </c>
      <c r="I8783">
        <v>9</v>
      </c>
      <c r="J8783" t="s">
        <v>4104</v>
      </c>
      <c r="L8783" t="s">
        <v>562</v>
      </c>
    </row>
    <row r="8784" spans="1:12" x14ac:dyDescent="0.25">
      <c r="A8784" t="s">
        <v>9456</v>
      </c>
      <c r="B8784" t="s">
        <v>9453</v>
      </c>
      <c r="C8784" t="s">
        <v>9454</v>
      </c>
      <c r="D8784" t="s">
        <v>9455</v>
      </c>
      <c r="E8784" s="117">
        <v>43031</v>
      </c>
      <c r="F8784" s="118">
        <v>0.58087962962962958</v>
      </c>
      <c r="G8784" t="s">
        <v>3854</v>
      </c>
      <c r="H8784">
        <v>44</v>
      </c>
      <c r="I8784">
        <v>10</v>
      </c>
      <c r="J8784" t="s">
        <v>4104</v>
      </c>
      <c r="L8784" t="s">
        <v>615</v>
      </c>
    </row>
    <row r="8785" spans="1:12" x14ac:dyDescent="0.25">
      <c r="A8785" t="s">
        <v>9456</v>
      </c>
      <c r="B8785" t="s">
        <v>9453</v>
      </c>
      <c r="C8785" t="s">
        <v>9454</v>
      </c>
      <c r="D8785" t="s">
        <v>9455</v>
      </c>
      <c r="E8785" s="117">
        <v>43031</v>
      </c>
      <c r="F8785" s="118">
        <v>0.58087962962962958</v>
      </c>
      <c r="G8785" t="s">
        <v>3854</v>
      </c>
      <c r="H8785">
        <v>44</v>
      </c>
      <c r="I8785">
        <v>12</v>
      </c>
      <c r="J8785" t="s">
        <v>4104</v>
      </c>
      <c r="L8785" t="s">
        <v>614</v>
      </c>
    </row>
    <row r="8786" spans="1:12" x14ac:dyDescent="0.25">
      <c r="A8786" t="s">
        <v>9456</v>
      </c>
      <c r="B8786" t="s">
        <v>9453</v>
      </c>
      <c r="C8786" t="s">
        <v>9454</v>
      </c>
      <c r="D8786" t="s">
        <v>9455</v>
      </c>
      <c r="E8786" s="117">
        <v>43031</v>
      </c>
      <c r="F8786" s="118">
        <v>0.58089120370370373</v>
      </c>
      <c r="G8786" t="s">
        <v>3854</v>
      </c>
      <c r="H8786">
        <v>44</v>
      </c>
      <c r="I8786">
        <v>13</v>
      </c>
      <c r="J8786" t="s">
        <v>4104</v>
      </c>
      <c r="L8786" t="s">
        <v>637</v>
      </c>
    </row>
    <row r="8787" spans="1:12" x14ac:dyDescent="0.25">
      <c r="A8787" t="s">
        <v>9456</v>
      </c>
      <c r="B8787" t="s">
        <v>9453</v>
      </c>
      <c r="C8787" t="s">
        <v>9454</v>
      </c>
      <c r="D8787" t="s">
        <v>9455</v>
      </c>
      <c r="E8787" s="117">
        <v>43031</v>
      </c>
      <c r="F8787" s="118">
        <v>0.58089120370370373</v>
      </c>
      <c r="G8787" t="s">
        <v>3854</v>
      </c>
      <c r="H8787">
        <v>44</v>
      </c>
      <c r="I8787">
        <v>14</v>
      </c>
      <c r="J8787" t="s">
        <v>4104</v>
      </c>
      <c r="L8787" t="s">
        <v>644</v>
      </c>
    </row>
    <row r="8788" spans="1:12" x14ac:dyDescent="0.25">
      <c r="A8788" t="s">
        <v>9456</v>
      </c>
      <c r="B8788" t="s">
        <v>9453</v>
      </c>
      <c r="C8788" t="s">
        <v>9454</v>
      </c>
      <c r="D8788" t="s">
        <v>9455</v>
      </c>
      <c r="E8788" s="117">
        <v>43031</v>
      </c>
      <c r="F8788" s="118">
        <v>0.58089120370370373</v>
      </c>
      <c r="G8788" t="s">
        <v>3854</v>
      </c>
      <c r="H8788">
        <v>44</v>
      </c>
      <c r="I8788">
        <v>15</v>
      </c>
      <c r="J8788" t="s">
        <v>4104</v>
      </c>
      <c r="L8788" t="s">
        <v>701</v>
      </c>
    </row>
    <row r="8789" spans="1:12" x14ac:dyDescent="0.25">
      <c r="A8789" t="s">
        <v>9456</v>
      </c>
      <c r="B8789" t="s">
        <v>9453</v>
      </c>
      <c r="C8789" t="s">
        <v>9454</v>
      </c>
      <c r="D8789" t="s">
        <v>9455</v>
      </c>
      <c r="E8789" s="117">
        <v>43031</v>
      </c>
      <c r="F8789" s="118">
        <v>0.58089120370370373</v>
      </c>
      <c r="G8789" t="s">
        <v>3854</v>
      </c>
      <c r="H8789">
        <v>44</v>
      </c>
      <c r="I8789">
        <v>22</v>
      </c>
      <c r="J8789" t="s">
        <v>4104</v>
      </c>
      <c r="L8789" t="s">
        <v>1352</v>
      </c>
    </row>
    <row r="8790" spans="1:12" x14ac:dyDescent="0.25">
      <c r="A8790" t="s">
        <v>9456</v>
      </c>
      <c r="B8790" t="s">
        <v>9453</v>
      </c>
      <c r="C8790" t="s">
        <v>9454</v>
      </c>
      <c r="D8790" t="s">
        <v>9455</v>
      </c>
      <c r="E8790" s="117">
        <v>43031</v>
      </c>
      <c r="F8790" s="118">
        <v>0.58089120370370373</v>
      </c>
      <c r="G8790" t="s">
        <v>3854</v>
      </c>
      <c r="H8790">
        <v>44</v>
      </c>
      <c r="I8790">
        <v>24</v>
      </c>
      <c r="J8790" t="s">
        <v>4104</v>
      </c>
      <c r="L8790" t="s">
        <v>104</v>
      </c>
    </row>
    <row r="8791" spans="1:12" x14ac:dyDescent="0.25">
      <c r="A8791" t="s">
        <v>9456</v>
      </c>
      <c r="B8791" t="s">
        <v>9453</v>
      </c>
      <c r="C8791" t="s">
        <v>9454</v>
      </c>
      <c r="D8791" t="s">
        <v>9455</v>
      </c>
      <c r="E8791" s="117">
        <v>43031</v>
      </c>
      <c r="F8791" s="118">
        <v>0.58089120370370373</v>
      </c>
      <c r="G8791" t="s">
        <v>3854</v>
      </c>
      <c r="H8791">
        <v>44</v>
      </c>
      <c r="I8791">
        <v>26</v>
      </c>
      <c r="J8791" t="s">
        <v>4104</v>
      </c>
      <c r="L8791" t="s">
        <v>133</v>
      </c>
    </row>
    <row r="8792" spans="1:12" x14ac:dyDescent="0.25">
      <c r="A8792" t="s">
        <v>9456</v>
      </c>
      <c r="B8792" t="s">
        <v>9453</v>
      </c>
      <c r="C8792" t="s">
        <v>9454</v>
      </c>
      <c r="D8792" t="s">
        <v>9455</v>
      </c>
      <c r="E8792" s="117">
        <v>43031</v>
      </c>
      <c r="F8792" s="118">
        <v>0.58089120370370373</v>
      </c>
      <c r="G8792" t="s">
        <v>3854</v>
      </c>
      <c r="H8792">
        <v>44</v>
      </c>
      <c r="I8792">
        <v>28</v>
      </c>
      <c r="J8792" t="s">
        <v>4104</v>
      </c>
      <c r="L8792" t="s">
        <v>122</v>
      </c>
    </row>
    <row r="8793" spans="1:12" x14ac:dyDescent="0.25">
      <c r="A8793" t="s">
        <v>9456</v>
      </c>
      <c r="B8793" t="s">
        <v>9453</v>
      </c>
      <c r="C8793" t="s">
        <v>9454</v>
      </c>
      <c r="D8793" t="s">
        <v>9455</v>
      </c>
      <c r="E8793" s="117">
        <v>43031</v>
      </c>
      <c r="F8793" s="118">
        <v>0.58089120370370373</v>
      </c>
      <c r="G8793" t="s">
        <v>3854</v>
      </c>
      <c r="H8793">
        <v>44</v>
      </c>
      <c r="I8793">
        <v>35</v>
      </c>
      <c r="J8793" t="s">
        <v>4104</v>
      </c>
      <c r="L8793" t="s">
        <v>393</v>
      </c>
    </row>
    <row r="8794" spans="1:12" x14ac:dyDescent="0.25">
      <c r="A8794" t="s">
        <v>9456</v>
      </c>
      <c r="B8794" t="s">
        <v>9453</v>
      </c>
      <c r="C8794" t="s">
        <v>9454</v>
      </c>
      <c r="D8794" t="s">
        <v>9455</v>
      </c>
      <c r="E8794" s="117">
        <v>43031</v>
      </c>
      <c r="F8794" s="118">
        <v>0.58090277777777777</v>
      </c>
      <c r="G8794" t="s">
        <v>3854</v>
      </c>
      <c r="H8794">
        <v>44</v>
      </c>
      <c r="I8794">
        <v>36</v>
      </c>
      <c r="J8794" t="s">
        <v>4104</v>
      </c>
      <c r="L8794" t="s">
        <v>4028</v>
      </c>
    </row>
    <row r="8795" spans="1:12" x14ac:dyDescent="0.25">
      <c r="A8795" t="s">
        <v>9456</v>
      </c>
      <c r="B8795" t="s">
        <v>9453</v>
      </c>
      <c r="C8795" t="s">
        <v>9454</v>
      </c>
      <c r="D8795" t="s">
        <v>9455</v>
      </c>
      <c r="E8795" s="117">
        <v>43031</v>
      </c>
      <c r="F8795" s="118">
        <v>0.58090277777777777</v>
      </c>
      <c r="G8795" t="s">
        <v>3854</v>
      </c>
      <c r="H8795">
        <v>45</v>
      </c>
      <c r="I8795">
        <v>1</v>
      </c>
      <c r="L8795" t="s">
        <v>4104</v>
      </c>
    </row>
    <row r="8796" spans="1:12" x14ac:dyDescent="0.25">
      <c r="A8796" t="s">
        <v>9456</v>
      </c>
      <c r="B8796" t="s">
        <v>9453</v>
      </c>
      <c r="C8796" t="s">
        <v>9454</v>
      </c>
      <c r="D8796" t="s">
        <v>9455</v>
      </c>
      <c r="E8796" s="117">
        <v>43031</v>
      </c>
      <c r="F8796" s="118">
        <v>0.58091435185185192</v>
      </c>
      <c r="G8796" t="s">
        <v>3854</v>
      </c>
      <c r="H8796">
        <v>45</v>
      </c>
      <c r="I8796">
        <v>4</v>
      </c>
      <c r="J8796" t="s">
        <v>4104</v>
      </c>
      <c r="L8796" t="s">
        <v>2979</v>
      </c>
    </row>
    <row r="8797" spans="1:12" x14ac:dyDescent="0.25">
      <c r="A8797" t="s">
        <v>9456</v>
      </c>
      <c r="B8797" t="s">
        <v>9453</v>
      </c>
      <c r="C8797" t="s">
        <v>9454</v>
      </c>
      <c r="D8797" t="s">
        <v>9455</v>
      </c>
      <c r="E8797" s="117">
        <v>43031</v>
      </c>
      <c r="F8797" s="118">
        <v>0.58091435185185192</v>
      </c>
      <c r="G8797" t="s">
        <v>3854</v>
      </c>
      <c r="H8797">
        <v>45</v>
      </c>
      <c r="I8797">
        <v>5</v>
      </c>
      <c r="J8797" t="s">
        <v>4104</v>
      </c>
      <c r="L8797" t="s">
        <v>1992</v>
      </c>
    </row>
    <row r="8798" spans="1:12" x14ac:dyDescent="0.25">
      <c r="A8798" t="s">
        <v>9456</v>
      </c>
      <c r="B8798" t="s">
        <v>9453</v>
      </c>
      <c r="C8798" t="s">
        <v>9454</v>
      </c>
      <c r="D8798" t="s">
        <v>9455</v>
      </c>
      <c r="E8798" s="117">
        <v>43031</v>
      </c>
      <c r="F8798" s="118">
        <v>0.58091435185185192</v>
      </c>
      <c r="G8798" t="s">
        <v>3854</v>
      </c>
      <c r="H8798">
        <v>45</v>
      </c>
      <c r="I8798">
        <v>6</v>
      </c>
      <c r="J8798" t="s">
        <v>4104</v>
      </c>
      <c r="L8798">
        <v>417</v>
      </c>
    </row>
    <row r="8799" spans="1:12" x14ac:dyDescent="0.25">
      <c r="A8799" t="s">
        <v>9456</v>
      </c>
      <c r="B8799" t="s">
        <v>9453</v>
      </c>
      <c r="C8799" t="s">
        <v>9454</v>
      </c>
      <c r="D8799" t="s">
        <v>9455</v>
      </c>
      <c r="E8799" s="117">
        <v>43031</v>
      </c>
      <c r="F8799" s="118">
        <v>0.58091435185185192</v>
      </c>
      <c r="G8799" t="s">
        <v>3854</v>
      </c>
      <c r="H8799">
        <v>45</v>
      </c>
      <c r="I8799">
        <v>7</v>
      </c>
      <c r="J8799" t="s">
        <v>4104</v>
      </c>
      <c r="L8799">
        <v>10</v>
      </c>
    </row>
    <row r="8800" spans="1:12" x14ac:dyDescent="0.25">
      <c r="A8800" t="s">
        <v>9456</v>
      </c>
      <c r="B8800" t="s">
        <v>9453</v>
      </c>
      <c r="C8800" t="s">
        <v>9454</v>
      </c>
      <c r="D8800" t="s">
        <v>9455</v>
      </c>
      <c r="E8800" s="117">
        <v>43031</v>
      </c>
      <c r="F8800" s="118">
        <v>0.58091435185185192</v>
      </c>
      <c r="G8800" t="s">
        <v>3854</v>
      </c>
      <c r="H8800">
        <v>45</v>
      </c>
      <c r="I8800">
        <v>9</v>
      </c>
      <c r="J8800" t="s">
        <v>4104</v>
      </c>
      <c r="L8800" t="s">
        <v>562</v>
      </c>
    </row>
    <row r="8801" spans="1:12" x14ac:dyDescent="0.25">
      <c r="A8801" t="s">
        <v>9456</v>
      </c>
      <c r="B8801" t="s">
        <v>9453</v>
      </c>
      <c r="C8801" t="s">
        <v>9454</v>
      </c>
      <c r="D8801" t="s">
        <v>9455</v>
      </c>
      <c r="E8801" s="117">
        <v>43031</v>
      </c>
      <c r="F8801" s="118">
        <v>0.58091435185185192</v>
      </c>
      <c r="G8801" t="s">
        <v>3854</v>
      </c>
      <c r="H8801">
        <v>45</v>
      </c>
      <c r="I8801">
        <v>10</v>
      </c>
      <c r="J8801" t="s">
        <v>4104</v>
      </c>
      <c r="L8801" t="s">
        <v>618</v>
      </c>
    </row>
    <row r="8802" spans="1:12" x14ac:dyDescent="0.25">
      <c r="A8802" t="s">
        <v>9456</v>
      </c>
      <c r="B8802" t="s">
        <v>9453</v>
      </c>
      <c r="C8802" t="s">
        <v>9454</v>
      </c>
      <c r="D8802" t="s">
        <v>9455</v>
      </c>
      <c r="E8802" s="117">
        <v>43031</v>
      </c>
      <c r="F8802" s="118">
        <v>0.58092592592592596</v>
      </c>
      <c r="G8802" t="s">
        <v>3854</v>
      </c>
      <c r="H8802">
        <v>45</v>
      </c>
      <c r="I8802">
        <v>12</v>
      </c>
      <c r="J8802" t="s">
        <v>4104</v>
      </c>
      <c r="L8802" t="s">
        <v>575</v>
      </c>
    </row>
    <row r="8803" spans="1:12" x14ac:dyDescent="0.25">
      <c r="A8803" t="s">
        <v>9456</v>
      </c>
      <c r="B8803" t="s">
        <v>9453</v>
      </c>
      <c r="C8803" t="s">
        <v>9454</v>
      </c>
      <c r="D8803" t="s">
        <v>9455</v>
      </c>
      <c r="E8803" s="117">
        <v>43031</v>
      </c>
      <c r="F8803" s="118">
        <v>0.58092592592592596</v>
      </c>
      <c r="G8803" t="s">
        <v>3854</v>
      </c>
      <c r="H8803">
        <v>45</v>
      </c>
      <c r="I8803">
        <v>13</v>
      </c>
      <c r="J8803" t="s">
        <v>4104</v>
      </c>
      <c r="L8803" t="s">
        <v>638</v>
      </c>
    </row>
    <row r="8804" spans="1:12" x14ac:dyDescent="0.25">
      <c r="A8804" t="s">
        <v>9456</v>
      </c>
      <c r="B8804" t="s">
        <v>9453</v>
      </c>
      <c r="C8804" t="s">
        <v>9454</v>
      </c>
      <c r="D8804" t="s">
        <v>9455</v>
      </c>
      <c r="E8804" s="117">
        <v>43031</v>
      </c>
      <c r="F8804" s="118">
        <v>0.58092592592592596</v>
      </c>
      <c r="G8804" t="s">
        <v>3854</v>
      </c>
      <c r="H8804">
        <v>45</v>
      </c>
      <c r="I8804">
        <v>14</v>
      </c>
      <c r="J8804" t="s">
        <v>4104</v>
      </c>
      <c r="L8804" t="s">
        <v>643</v>
      </c>
    </row>
    <row r="8805" spans="1:12" x14ac:dyDescent="0.25">
      <c r="A8805" t="s">
        <v>9456</v>
      </c>
      <c r="B8805" t="s">
        <v>9453</v>
      </c>
      <c r="C8805" t="s">
        <v>9454</v>
      </c>
      <c r="D8805" t="s">
        <v>9455</v>
      </c>
      <c r="E8805" s="117">
        <v>43031</v>
      </c>
      <c r="F8805" s="118">
        <v>0.58092592592592596</v>
      </c>
      <c r="G8805" t="s">
        <v>3854</v>
      </c>
      <c r="H8805">
        <v>45</v>
      </c>
      <c r="I8805">
        <v>15</v>
      </c>
      <c r="J8805" t="s">
        <v>4104</v>
      </c>
      <c r="L8805" t="s">
        <v>701</v>
      </c>
    </row>
    <row r="8806" spans="1:12" x14ac:dyDescent="0.25">
      <c r="A8806" t="s">
        <v>9456</v>
      </c>
      <c r="B8806" t="s">
        <v>9453</v>
      </c>
      <c r="C8806" t="s">
        <v>9454</v>
      </c>
      <c r="D8806" t="s">
        <v>9455</v>
      </c>
      <c r="E8806" s="117">
        <v>43031</v>
      </c>
      <c r="F8806" s="118">
        <v>0.58092592592592596</v>
      </c>
      <c r="G8806" t="s">
        <v>3854</v>
      </c>
      <c r="H8806">
        <v>45</v>
      </c>
      <c r="I8806">
        <v>22</v>
      </c>
      <c r="J8806" t="s">
        <v>4104</v>
      </c>
      <c r="L8806" t="s">
        <v>122</v>
      </c>
    </row>
    <row r="8807" spans="1:12" x14ac:dyDescent="0.25">
      <c r="A8807" t="s">
        <v>9456</v>
      </c>
      <c r="B8807" t="s">
        <v>9453</v>
      </c>
      <c r="C8807" t="s">
        <v>9454</v>
      </c>
      <c r="D8807" t="s">
        <v>9455</v>
      </c>
      <c r="E8807" s="117">
        <v>43031</v>
      </c>
      <c r="F8807" s="118">
        <v>0.58092592592592596</v>
      </c>
      <c r="G8807" t="s">
        <v>3854</v>
      </c>
      <c r="H8807">
        <v>45</v>
      </c>
      <c r="I8807">
        <v>35</v>
      </c>
      <c r="J8807" t="s">
        <v>4104</v>
      </c>
      <c r="L8807" t="s">
        <v>393</v>
      </c>
    </row>
    <row r="8808" spans="1:12" x14ac:dyDescent="0.25">
      <c r="A8808" t="s">
        <v>9456</v>
      </c>
      <c r="B8808" t="s">
        <v>9453</v>
      </c>
      <c r="C8808" t="s">
        <v>9454</v>
      </c>
      <c r="D8808" t="s">
        <v>9455</v>
      </c>
      <c r="E8808" s="117">
        <v>43031</v>
      </c>
      <c r="F8808" s="118">
        <v>0.58092592592592596</v>
      </c>
      <c r="G8808" t="s">
        <v>3854</v>
      </c>
      <c r="H8808">
        <v>45</v>
      </c>
      <c r="I8808">
        <v>36</v>
      </c>
      <c r="J8808" t="s">
        <v>4104</v>
      </c>
      <c r="L8808" t="s">
        <v>4028</v>
      </c>
    </row>
    <row r="8809" spans="1:12" x14ac:dyDescent="0.25">
      <c r="A8809" t="s">
        <v>9456</v>
      </c>
      <c r="B8809" t="s">
        <v>9453</v>
      </c>
      <c r="C8809" t="s">
        <v>9454</v>
      </c>
      <c r="D8809" t="s">
        <v>9455</v>
      </c>
      <c r="E8809" s="117">
        <v>43031</v>
      </c>
      <c r="F8809" s="118">
        <v>0.5809375</v>
      </c>
      <c r="G8809" t="s">
        <v>3854</v>
      </c>
      <c r="H8809">
        <v>46</v>
      </c>
      <c r="I8809">
        <v>1</v>
      </c>
      <c r="L8809" t="s">
        <v>4104</v>
      </c>
    </row>
    <row r="8810" spans="1:12" x14ac:dyDescent="0.25">
      <c r="A8810" t="s">
        <v>9456</v>
      </c>
      <c r="B8810" t="s">
        <v>9453</v>
      </c>
      <c r="C8810" t="s">
        <v>9454</v>
      </c>
      <c r="D8810" t="s">
        <v>9455</v>
      </c>
      <c r="E8810" s="117">
        <v>43031</v>
      </c>
      <c r="F8810" s="118">
        <v>0.58094907407407403</v>
      </c>
      <c r="G8810" t="s">
        <v>3854</v>
      </c>
      <c r="H8810">
        <v>46</v>
      </c>
      <c r="I8810">
        <v>4</v>
      </c>
      <c r="J8810" t="s">
        <v>4104</v>
      </c>
      <c r="L8810" t="s">
        <v>2977</v>
      </c>
    </row>
    <row r="8811" spans="1:12" x14ac:dyDescent="0.25">
      <c r="A8811" t="s">
        <v>9456</v>
      </c>
      <c r="B8811" t="s">
        <v>9453</v>
      </c>
      <c r="C8811" t="s">
        <v>9454</v>
      </c>
      <c r="D8811" t="s">
        <v>9455</v>
      </c>
      <c r="E8811" s="117">
        <v>43031</v>
      </c>
      <c r="F8811" s="118">
        <v>0.58094907407407403</v>
      </c>
      <c r="G8811" t="s">
        <v>3854</v>
      </c>
      <c r="H8811">
        <v>46</v>
      </c>
      <c r="I8811">
        <v>5</v>
      </c>
      <c r="J8811" t="s">
        <v>4104</v>
      </c>
      <c r="L8811" t="s">
        <v>2286</v>
      </c>
    </row>
    <row r="8812" spans="1:12" x14ac:dyDescent="0.25">
      <c r="A8812" t="s">
        <v>9456</v>
      </c>
      <c r="B8812" t="s">
        <v>9453</v>
      </c>
      <c r="C8812" t="s">
        <v>9454</v>
      </c>
      <c r="D8812" t="s">
        <v>9455</v>
      </c>
      <c r="E8812" s="117">
        <v>43031</v>
      </c>
      <c r="F8812" s="118">
        <v>0.58094907407407403</v>
      </c>
      <c r="G8812" t="s">
        <v>3854</v>
      </c>
      <c r="H8812">
        <v>46</v>
      </c>
      <c r="I8812">
        <v>6</v>
      </c>
      <c r="J8812" t="s">
        <v>4104</v>
      </c>
      <c r="L8812">
        <v>417</v>
      </c>
    </row>
    <row r="8813" spans="1:12" x14ac:dyDescent="0.25">
      <c r="A8813" t="s">
        <v>9456</v>
      </c>
      <c r="B8813" t="s">
        <v>9453</v>
      </c>
      <c r="C8813" t="s">
        <v>9454</v>
      </c>
      <c r="D8813" t="s">
        <v>9455</v>
      </c>
      <c r="E8813" s="117">
        <v>43031</v>
      </c>
      <c r="F8813" s="118">
        <v>0.58094907407407403</v>
      </c>
      <c r="G8813" t="s">
        <v>3854</v>
      </c>
      <c r="H8813">
        <v>46</v>
      </c>
      <c r="I8813">
        <v>7</v>
      </c>
      <c r="J8813" t="s">
        <v>4104</v>
      </c>
      <c r="L8813">
        <v>7</v>
      </c>
    </row>
    <row r="8814" spans="1:12" x14ac:dyDescent="0.25">
      <c r="A8814" t="s">
        <v>9456</v>
      </c>
      <c r="B8814" t="s">
        <v>9453</v>
      </c>
      <c r="C8814" t="s">
        <v>9454</v>
      </c>
      <c r="D8814" t="s">
        <v>9455</v>
      </c>
      <c r="E8814" s="117">
        <v>43031</v>
      </c>
      <c r="F8814" s="118">
        <v>0.58094907407407403</v>
      </c>
      <c r="G8814" t="s">
        <v>3854</v>
      </c>
      <c r="H8814">
        <v>46</v>
      </c>
      <c r="I8814">
        <v>9</v>
      </c>
      <c r="J8814" t="s">
        <v>4104</v>
      </c>
      <c r="L8814" t="s">
        <v>561</v>
      </c>
    </row>
    <row r="8815" spans="1:12" x14ac:dyDescent="0.25">
      <c r="A8815" t="s">
        <v>9456</v>
      </c>
      <c r="B8815" t="s">
        <v>9453</v>
      </c>
      <c r="C8815" t="s">
        <v>9454</v>
      </c>
      <c r="D8815" t="s">
        <v>9455</v>
      </c>
      <c r="E8815" s="117">
        <v>43031</v>
      </c>
      <c r="F8815" s="118">
        <v>0.58094907407407403</v>
      </c>
      <c r="G8815" t="s">
        <v>3854</v>
      </c>
      <c r="H8815">
        <v>46</v>
      </c>
      <c r="I8815">
        <v>10</v>
      </c>
      <c r="J8815" t="s">
        <v>4104</v>
      </c>
      <c r="L8815" t="s">
        <v>635</v>
      </c>
    </row>
    <row r="8816" spans="1:12" x14ac:dyDescent="0.25">
      <c r="A8816" t="s">
        <v>9456</v>
      </c>
      <c r="B8816" t="s">
        <v>9453</v>
      </c>
      <c r="C8816" t="s">
        <v>9454</v>
      </c>
      <c r="D8816" t="s">
        <v>9455</v>
      </c>
      <c r="E8816" s="117">
        <v>43031</v>
      </c>
      <c r="F8816" s="118">
        <v>0.58094907407407403</v>
      </c>
      <c r="G8816" t="s">
        <v>3854</v>
      </c>
      <c r="H8816">
        <v>46</v>
      </c>
      <c r="I8816">
        <v>12</v>
      </c>
      <c r="J8816" t="s">
        <v>4104</v>
      </c>
      <c r="L8816" t="s">
        <v>573</v>
      </c>
    </row>
    <row r="8817" spans="1:12" x14ac:dyDescent="0.25">
      <c r="A8817" t="s">
        <v>9456</v>
      </c>
      <c r="B8817" t="s">
        <v>9453</v>
      </c>
      <c r="C8817" t="s">
        <v>9454</v>
      </c>
      <c r="D8817" t="s">
        <v>9455</v>
      </c>
      <c r="E8817" s="117">
        <v>43031</v>
      </c>
      <c r="F8817" s="118">
        <v>0.58094907407407403</v>
      </c>
      <c r="G8817" t="s">
        <v>3854</v>
      </c>
      <c r="H8817">
        <v>46</v>
      </c>
      <c r="I8817">
        <v>13</v>
      </c>
      <c r="J8817" t="s">
        <v>4104</v>
      </c>
      <c r="L8817" t="s">
        <v>636</v>
      </c>
    </row>
    <row r="8818" spans="1:12" x14ac:dyDescent="0.25">
      <c r="A8818" t="s">
        <v>9456</v>
      </c>
      <c r="B8818" t="s">
        <v>9453</v>
      </c>
      <c r="C8818" t="s">
        <v>9454</v>
      </c>
      <c r="D8818" t="s">
        <v>9455</v>
      </c>
      <c r="E8818" s="117">
        <v>43031</v>
      </c>
      <c r="F8818" s="118">
        <v>0.58096064814814818</v>
      </c>
      <c r="G8818" t="s">
        <v>3854</v>
      </c>
      <c r="H8818">
        <v>46</v>
      </c>
      <c r="I8818">
        <v>14</v>
      </c>
      <c r="J8818" t="s">
        <v>4104</v>
      </c>
      <c r="L8818" t="s">
        <v>642</v>
      </c>
    </row>
    <row r="8819" spans="1:12" x14ac:dyDescent="0.25">
      <c r="A8819" t="s">
        <v>9456</v>
      </c>
      <c r="B8819" t="s">
        <v>9453</v>
      </c>
      <c r="C8819" t="s">
        <v>9454</v>
      </c>
      <c r="D8819" t="s">
        <v>9455</v>
      </c>
      <c r="E8819" s="117">
        <v>43031</v>
      </c>
      <c r="F8819" s="118">
        <v>0.58096064814814818</v>
      </c>
      <c r="G8819" t="s">
        <v>3854</v>
      </c>
      <c r="H8819">
        <v>46</v>
      </c>
      <c r="I8819">
        <v>15</v>
      </c>
      <c r="J8819" t="s">
        <v>4104</v>
      </c>
      <c r="L8819" t="s">
        <v>210</v>
      </c>
    </row>
    <row r="8820" spans="1:12" x14ac:dyDescent="0.25">
      <c r="A8820" t="s">
        <v>9456</v>
      </c>
      <c r="B8820" t="s">
        <v>9453</v>
      </c>
      <c r="C8820" t="s">
        <v>9454</v>
      </c>
      <c r="D8820" t="s">
        <v>9455</v>
      </c>
      <c r="E8820" s="117">
        <v>43031</v>
      </c>
      <c r="F8820" s="118">
        <v>0.58096064814814818</v>
      </c>
      <c r="G8820" t="s">
        <v>3854</v>
      </c>
      <c r="H8820">
        <v>46</v>
      </c>
      <c r="I8820">
        <v>22</v>
      </c>
      <c r="J8820" t="s">
        <v>4104</v>
      </c>
      <c r="L8820" t="s">
        <v>1352</v>
      </c>
    </row>
    <row r="8821" spans="1:12" x14ac:dyDescent="0.25">
      <c r="A8821" t="s">
        <v>9456</v>
      </c>
      <c r="B8821" t="s">
        <v>9453</v>
      </c>
      <c r="C8821" t="s">
        <v>9454</v>
      </c>
      <c r="D8821" t="s">
        <v>9455</v>
      </c>
      <c r="E8821" s="117">
        <v>43031</v>
      </c>
      <c r="F8821" s="118">
        <v>0.58096064814814818</v>
      </c>
      <c r="G8821" t="s">
        <v>3854</v>
      </c>
      <c r="H8821">
        <v>46</v>
      </c>
      <c r="I8821">
        <v>24</v>
      </c>
      <c r="J8821" t="s">
        <v>4104</v>
      </c>
      <c r="L8821" t="s">
        <v>104</v>
      </c>
    </row>
    <row r="8822" spans="1:12" x14ac:dyDescent="0.25">
      <c r="A8822" t="s">
        <v>9456</v>
      </c>
      <c r="B8822" t="s">
        <v>9453</v>
      </c>
      <c r="C8822" t="s">
        <v>9454</v>
      </c>
      <c r="D8822" t="s">
        <v>9455</v>
      </c>
      <c r="E8822" s="117">
        <v>43031</v>
      </c>
      <c r="F8822" s="118">
        <v>0.58096064814814818</v>
      </c>
      <c r="G8822" t="s">
        <v>3854</v>
      </c>
      <c r="H8822">
        <v>46</v>
      </c>
      <c r="I8822">
        <v>26</v>
      </c>
      <c r="J8822" t="s">
        <v>4104</v>
      </c>
      <c r="L8822" t="s">
        <v>122</v>
      </c>
    </row>
    <row r="8823" spans="1:12" x14ac:dyDescent="0.25">
      <c r="A8823" t="s">
        <v>9456</v>
      </c>
      <c r="B8823" t="s">
        <v>9453</v>
      </c>
      <c r="C8823" t="s">
        <v>9454</v>
      </c>
      <c r="D8823" t="s">
        <v>9455</v>
      </c>
      <c r="E8823" s="117">
        <v>43031</v>
      </c>
      <c r="F8823" s="118">
        <v>0.58096064814814818</v>
      </c>
      <c r="G8823" t="s">
        <v>3854</v>
      </c>
      <c r="H8823">
        <v>46</v>
      </c>
      <c r="I8823">
        <v>35</v>
      </c>
      <c r="J8823" t="s">
        <v>4104</v>
      </c>
      <c r="L8823" t="s">
        <v>393</v>
      </c>
    </row>
    <row r="8824" spans="1:12" x14ac:dyDescent="0.25">
      <c r="A8824" t="s">
        <v>9456</v>
      </c>
      <c r="B8824" t="s">
        <v>9453</v>
      </c>
      <c r="C8824" t="s">
        <v>9454</v>
      </c>
      <c r="D8824" t="s">
        <v>9455</v>
      </c>
      <c r="E8824" s="117">
        <v>43031</v>
      </c>
      <c r="F8824" s="118">
        <v>0.58096064814814818</v>
      </c>
      <c r="G8824" t="s">
        <v>3854</v>
      </c>
      <c r="H8824">
        <v>46</v>
      </c>
      <c r="I8824">
        <v>36</v>
      </c>
      <c r="J8824" t="s">
        <v>4104</v>
      </c>
      <c r="L8824" t="s">
        <v>4028</v>
      </c>
    </row>
    <row r="8825" spans="1:12" x14ac:dyDescent="0.25">
      <c r="A8825" t="s">
        <v>9456</v>
      </c>
      <c r="B8825" t="s">
        <v>9453</v>
      </c>
      <c r="C8825" t="s">
        <v>9454</v>
      </c>
      <c r="D8825" t="s">
        <v>9455</v>
      </c>
      <c r="E8825" s="117">
        <v>43031</v>
      </c>
      <c r="F8825" s="118">
        <v>0.58097222222222222</v>
      </c>
      <c r="G8825" t="s">
        <v>3854</v>
      </c>
      <c r="H8825">
        <v>47</v>
      </c>
      <c r="I8825">
        <v>1</v>
      </c>
      <c r="L8825" t="s">
        <v>4104</v>
      </c>
    </row>
    <row r="8826" spans="1:12" x14ac:dyDescent="0.25">
      <c r="A8826" t="s">
        <v>9456</v>
      </c>
      <c r="B8826" t="s">
        <v>9453</v>
      </c>
      <c r="C8826" t="s">
        <v>9454</v>
      </c>
      <c r="D8826" t="s">
        <v>9455</v>
      </c>
      <c r="E8826" s="117">
        <v>43031</v>
      </c>
      <c r="F8826" s="118">
        <v>0.58098379629629626</v>
      </c>
      <c r="G8826" t="s">
        <v>3854</v>
      </c>
      <c r="H8826">
        <v>47</v>
      </c>
      <c r="I8826">
        <v>4</v>
      </c>
      <c r="J8826" t="s">
        <v>4104</v>
      </c>
      <c r="L8826" t="s">
        <v>2979</v>
      </c>
    </row>
    <row r="8827" spans="1:12" x14ac:dyDescent="0.25">
      <c r="A8827" t="s">
        <v>9456</v>
      </c>
      <c r="B8827" t="s">
        <v>9453</v>
      </c>
      <c r="C8827" t="s">
        <v>9454</v>
      </c>
      <c r="D8827" t="s">
        <v>9455</v>
      </c>
      <c r="E8827" s="117">
        <v>43031</v>
      </c>
      <c r="F8827" s="118">
        <v>0.58098379629629626</v>
      </c>
      <c r="G8827" t="s">
        <v>3854</v>
      </c>
      <c r="H8827">
        <v>47</v>
      </c>
      <c r="I8827">
        <v>5</v>
      </c>
      <c r="J8827" t="s">
        <v>4104</v>
      </c>
      <c r="L8827" t="s">
        <v>2160</v>
      </c>
    </row>
    <row r="8828" spans="1:12" x14ac:dyDescent="0.25">
      <c r="A8828" t="s">
        <v>9456</v>
      </c>
      <c r="B8828" t="s">
        <v>9453</v>
      </c>
      <c r="C8828" t="s">
        <v>9454</v>
      </c>
      <c r="D8828" t="s">
        <v>9455</v>
      </c>
      <c r="E8828" s="117">
        <v>43031</v>
      </c>
      <c r="F8828" s="118">
        <v>0.58098379629629626</v>
      </c>
      <c r="G8828" t="s">
        <v>3854</v>
      </c>
      <c r="H8828">
        <v>47</v>
      </c>
      <c r="I8828">
        <v>6</v>
      </c>
      <c r="J8828" t="s">
        <v>4104</v>
      </c>
      <c r="L8828">
        <v>417</v>
      </c>
    </row>
    <row r="8829" spans="1:12" x14ac:dyDescent="0.25">
      <c r="A8829" t="s">
        <v>9456</v>
      </c>
      <c r="B8829" t="s">
        <v>9453</v>
      </c>
      <c r="C8829" t="s">
        <v>9454</v>
      </c>
      <c r="D8829" t="s">
        <v>9455</v>
      </c>
      <c r="E8829" s="117">
        <v>43031</v>
      </c>
      <c r="F8829" s="118">
        <v>0.58098379629629626</v>
      </c>
      <c r="G8829" t="s">
        <v>3854</v>
      </c>
      <c r="H8829">
        <v>47</v>
      </c>
      <c r="I8829">
        <v>7</v>
      </c>
      <c r="J8829" t="s">
        <v>4104</v>
      </c>
      <c r="L8829">
        <v>2</v>
      </c>
    </row>
    <row r="8830" spans="1:12" x14ac:dyDescent="0.25">
      <c r="A8830" t="s">
        <v>9456</v>
      </c>
      <c r="B8830" t="s">
        <v>9453</v>
      </c>
      <c r="C8830" t="s">
        <v>9454</v>
      </c>
      <c r="D8830" t="s">
        <v>9455</v>
      </c>
      <c r="E8830" s="117">
        <v>43031</v>
      </c>
      <c r="F8830" s="118">
        <v>0.58098379629629626</v>
      </c>
      <c r="G8830" t="s">
        <v>3854</v>
      </c>
      <c r="H8830">
        <v>47</v>
      </c>
      <c r="I8830">
        <v>9</v>
      </c>
      <c r="J8830" t="s">
        <v>4104</v>
      </c>
      <c r="L8830" t="s">
        <v>560</v>
      </c>
    </row>
    <row r="8831" spans="1:12" x14ac:dyDescent="0.25">
      <c r="A8831" t="s">
        <v>9456</v>
      </c>
      <c r="B8831" t="s">
        <v>9453</v>
      </c>
      <c r="C8831" t="s">
        <v>9454</v>
      </c>
      <c r="D8831" t="s">
        <v>9455</v>
      </c>
      <c r="E8831" s="117">
        <v>43031</v>
      </c>
      <c r="F8831" s="118">
        <v>0.58098379629629626</v>
      </c>
      <c r="G8831" t="s">
        <v>3854</v>
      </c>
      <c r="H8831">
        <v>47</v>
      </c>
      <c r="I8831">
        <v>10</v>
      </c>
      <c r="J8831" t="s">
        <v>4104</v>
      </c>
      <c r="L8831" t="s">
        <v>635</v>
      </c>
    </row>
    <row r="8832" spans="1:12" x14ac:dyDescent="0.25">
      <c r="A8832" t="s">
        <v>9456</v>
      </c>
      <c r="B8832" t="s">
        <v>9453</v>
      </c>
      <c r="C8832" t="s">
        <v>9454</v>
      </c>
      <c r="D8832" t="s">
        <v>9455</v>
      </c>
      <c r="E8832" s="117">
        <v>43031</v>
      </c>
      <c r="F8832" s="118">
        <v>0.58098379629629626</v>
      </c>
      <c r="G8832" t="s">
        <v>3854</v>
      </c>
      <c r="H8832">
        <v>47</v>
      </c>
      <c r="I8832">
        <v>12</v>
      </c>
      <c r="J8832" t="s">
        <v>4104</v>
      </c>
      <c r="L8832" t="s">
        <v>574</v>
      </c>
    </row>
    <row r="8833" spans="1:12" x14ac:dyDescent="0.25">
      <c r="A8833" t="s">
        <v>9456</v>
      </c>
      <c r="B8833" t="s">
        <v>9453</v>
      </c>
      <c r="C8833" t="s">
        <v>9454</v>
      </c>
      <c r="D8833" t="s">
        <v>9455</v>
      </c>
      <c r="E8833" s="117">
        <v>43031</v>
      </c>
      <c r="F8833" s="118">
        <v>0.58098379629629626</v>
      </c>
      <c r="G8833" t="s">
        <v>3854</v>
      </c>
      <c r="H8833">
        <v>47</v>
      </c>
      <c r="I8833">
        <v>13</v>
      </c>
      <c r="J8833" t="s">
        <v>4104</v>
      </c>
      <c r="L8833" t="s">
        <v>636</v>
      </c>
    </row>
    <row r="8834" spans="1:12" x14ac:dyDescent="0.25">
      <c r="A8834" t="s">
        <v>9456</v>
      </c>
      <c r="B8834" t="s">
        <v>9453</v>
      </c>
      <c r="C8834" t="s">
        <v>9454</v>
      </c>
      <c r="D8834" t="s">
        <v>9455</v>
      </c>
      <c r="E8834" s="117">
        <v>43031</v>
      </c>
      <c r="F8834" s="118">
        <v>0.58099537037037041</v>
      </c>
      <c r="G8834" t="s">
        <v>3854</v>
      </c>
      <c r="H8834">
        <v>47</v>
      </c>
      <c r="I8834">
        <v>14</v>
      </c>
      <c r="J8834" t="s">
        <v>4104</v>
      </c>
      <c r="L8834" t="s">
        <v>645</v>
      </c>
    </row>
    <row r="8835" spans="1:12" x14ac:dyDescent="0.25">
      <c r="A8835" t="s">
        <v>9456</v>
      </c>
      <c r="B8835" t="s">
        <v>9453</v>
      </c>
      <c r="C8835" t="s">
        <v>9454</v>
      </c>
      <c r="D8835" t="s">
        <v>9455</v>
      </c>
      <c r="E8835" s="117">
        <v>43031</v>
      </c>
      <c r="F8835" s="118">
        <v>0.58099537037037041</v>
      </c>
      <c r="G8835" t="s">
        <v>3854</v>
      </c>
      <c r="H8835">
        <v>47</v>
      </c>
      <c r="I8835">
        <v>15</v>
      </c>
      <c r="J8835" t="s">
        <v>4104</v>
      </c>
      <c r="L8835" t="s">
        <v>645</v>
      </c>
    </row>
    <row r="8836" spans="1:12" x14ac:dyDescent="0.25">
      <c r="A8836" t="s">
        <v>9456</v>
      </c>
      <c r="B8836" t="s">
        <v>9453</v>
      </c>
      <c r="C8836" t="s">
        <v>9454</v>
      </c>
      <c r="D8836" t="s">
        <v>9455</v>
      </c>
      <c r="E8836" s="117">
        <v>43031</v>
      </c>
      <c r="F8836" s="118">
        <v>0.58099537037037041</v>
      </c>
      <c r="G8836" t="s">
        <v>3854</v>
      </c>
      <c r="H8836">
        <v>47</v>
      </c>
      <c r="I8836">
        <v>22</v>
      </c>
      <c r="J8836" t="s">
        <v>4104</v>
      </c>
      <c r="L8836" t="s">
        <v>104</v>
      </c>
    </row>
    <row r="8837" spans="1:12" x14ac:dyDescent="0.25">
      <c r="A8837" t="s">
        <v>9456</v>
      </c>
      <c r="B8837" t="s">
        <v>9453</v>
      </c>
      <c r="C8837" t="s">
        <v>9454</v>
      </c>
      <c r="D8837" t="s">
        <v>9455</v>
      </c>
      <c r="E8837" s="117">
        <v>43031</v>
      </c>
      <c r="F8837" s="118">
        <v>0.58099537037037041</v>
      </c>
      <c r="G8837" t="s">
        <v>3854</v>
      </c>
      <c r="H8837">
        <v>47</v>
      </c>
      <c r="I8837">
        <v>24</v>
      </c>
      <c r="J8837" t="s">
        <v>4104</v>
      </c>
      <c r="L8837" t="s">
        <v>108</v>
      </c>
    </row>
    <row r="8838" spans="1:12" x14ac:dyDescent="0.25">
      <c r="A8838" t="s">
        <v>9456</v>
      </c>
      <c r="B8838" t="s">
        <v>9453</v>
      </c>
      <c r="C8838" t="s">
        <v>9454</v>
      </c>
      <c r="D8838" t="s">
        <v>9455</v>
      </c>
      <c r="E8838" s="117">
        <v>43031</v>
      </c>
      <c r="F8838" s="118">
        <v>0.58099537037037041</v>
      </c>
      <c r="G8838" t="s">
        <v>3854</v>
      </c>
      <c r="H8838">
        <v>47</v>
      </c>
      <c r="I8838">
        <v>35</v>
      </c>
      <c r="J8838" t="s">
        <v>4104</v>
      </c>
      <c r="L8838" t="s">
        <v>393</v>
      </c>
    </row>
    <row r="8839" spans="1:12" x14ac:dyDescent="0.25">
      <c r="A8839" t="s">
        <v>9456</v>
      </c>
      <c r="B8839" t="s">
        <v>9453</v>
      </c>
      <c r="C8839" t="s">
        <v>9454</v>
      </c>
      <c r="D8839" t="s">
        <v>9455</v>
      </c>
      <c r="E8839" s="117">
        <v>43031</v>
      </c>
      <c r="F8839" s="118">
        <v>0.58099537037037041</v>
      </c>
      <c r="G8839" t="s">
        <v>3854</v>
      </c>
      <c r="H8839">
        <v>47</v>
      </c>
      <c r="I8839">
        <v>36</v>
      </c>
      <c r="J8839" t="s">
        <v>4104</v>
      </c>
      <c r="L8839" t="s">
        <v>4028</v>
      </c>
    </row>
    <row r="8840" spans="1:12" x14ac:dyDescent="0.25">
      <c r="A8840" t="s">
        <v>9456</v>
      </c>
      <c r="B8840" t="s">
        <v>9453</v>
      </c>
      <c r="C8840" t="s">
        <v>9454</v>
      </c>
      <c r="D8840" t="s">
        <v>9455</v>
      </c>
      <c r="E8840" s="117">
        <v>43031</v>
      </c>
      <c r="F8840" s="118">
        <v>0.58100694444444445</v>
      </c>
      <c r="G8840" t="s">
        <v>3854</v>
      </c>
      <c r="H8840">
        <v>48</v>
      </c>
      <c r="I8840">
        <v>1</v>
      </c>
      <c r="L8840" t="s">
        <v>4104</v>
      </c>
    </row>
    <row r="8841" spans="1:12" x14ac:dyDescent="0.25">
      <c r="A8841" t="s">
        <v>9456</v>
      </c>
      <c r="B8841" t="s">
        <v>9453</v>
      </c>
      <c r="C8841" t="s">
        <v>9454</v>
      </c>
      <c r="D8841" t="s">
        <v>9455</v>
      </c>
      <c r="E8841" s="117">
        <v>43031</v>
      </c>
      <c r="F8841" s="118">
        <v>0.58100694444444445</v>
      </c>
      <c r="G8841" t="s">
        <v>3854</v>
      </c>
      <c r="H8841">
        <v>48</v>
      </c>
      <c r="I8841">
        <v>4</v>
      </c>
      <c r="J8841" t="s">
        <v>4104</v>
      </c>
      <c r="L8841" t="s">
        <v>2979</v>
      </c>
    </row>
    <row r="8842" spans="1:12" x14ac:dyDescent="0.25">
      <c r="A8842" t="s">
        <v>9456</v>
      </c>
      <c r="B8842" t="s">
        <v>9453</v>
      </c>
      <c r="C8842" t="s">
        <v>9454</v>
      </c>
      <c r="D8842" t="s">
        <v>9455</v>
      </c>
      <c r="E8842" s="117">
        <v>43031</v>
      </c>
      <c r="F8842" s="118">
        <v>0.58100694444444445</v>
      </c>
      <c r="G8842" t="s">
        <v>3854</v>
      </c>
      <c r="H8842">
        <v>48</v>
      </c>
      <c r="I8842">
        <v>5</v>
      </c>
      <c r="J8842" t="s">
        <v>4104</v>
      </c>
      <c r="L8842" t="s">
        <v>2160</v>
      </c>
    </row>
    <row r="8843" spans="1:12" x14ac:dyDescent="0.25">
      <c r="A8843" t="s">
        <v>9456</v>
      </c>
      <c r="B8843" t="s">
        <v>9453</v>
      </c>
      <c r="C8843" t="s">
        <v>9454</v>
      </c>
      <c r="D8843" t="s">
        <v>9455</v>
      </c>
      <c r="E8843" s="117">
        <v>43031</v>
      </c>
      <c r="F8843" s="118">
        <v>0.58101851851851849</v>
      </c>
      <c r="G8843" t="s">
        <v>3854</v>
      </c>
      <c r="H8843">
        <v>48</v>
      </c>
      <c r="I8843">
        <v>6</v>
      </c>
      <c r="J8843" t="s">
        <v>4104</v>
      </c>
      <c r="L8843">
        <v>417</v>
      </c>
    </row>
    <row r="8844" spans="1:12" x14ac:dyDescent="0.25">
      <c r="A8844" t="s">
        <v>9456</v>
      </c>
      <c r="B8844" t="s">
        <v>9453</v>
      </c>
      <c r="C8844" t="s">
        <v>9454</v>
      </c>
      <c r="D8844" t="s">
        <v>9455</v>
      </c>
      <c r="E8844" s="117">
        <v>43031</v>
      </c>
      <c r="F8844" s="118">
        <v>0.58101851851851849</v>
      </c>
      <c r="G8844" t="s">
        <v>3854</v>
      </c>
      <c r="H8844">
        <v>48</v>
      </c>
      <c r="I8844">
        <v>7</v>
      </c>
      <c r="J8844" t="s">
        <v>4104</v>
      </c>
      <c r="L8844">
        <v>1</v>
      </c>
    </row>
    <row r="8845" spans="1:12" x14ac:dyDescent="0.25">
      <c r="A8845" t="s">
        <v>9456</v>
      </c>
      <c r="B8845" t="s">
        <v>9453</v>
      </c>
      <c r="C8845" t="s">
        <v>9454</v>
      </c>
      <c r="D8845" t="s">
        <v>9455</v>
      </c>
      <c r="E8845" s="117">
        <v>43031</v>
      </c>
      <c r="F8845" s="118">
        <v>0.58101851851851849</v>
      </c>
      <c r="G8845" t="s">
        <v>3854</v>
      </c>
      <c r="H8845">
        <v>48</v>
      </c>
      <c r="I8845">
        <v>9</v>
      </c>
      <c r="J8845" t="s">
        <v>4104</v>
      </c>
      <c r="L8845" t="s">
        <v>562</v>
      </c>
    </row>
    <row r="8846" spans="1:12" x14ac:dyDescent="0.25">
      <c r="A8846" t="s">
        <v>9456</v>
      </c>
      <c r="B8846" t="s">
        <v>9453</v>
      </c>
      <c r="C8846" t="s">
        <v>9454</v>
      </c>
      <c r="D8846" t="s">
        <v>9455</v>
      </c>
      <c r="E8846" s="117">
        <v>43031</v>
      </c>
      <c r="F8846" s="118">
        <v>0.58101851851851849</v>
      </c>
      <c r="G8846" t="s">
        <v>3854</v>
      </c>
      <c r="H8846">
        <v>48</v>
      </c>
      <c r="I8846">
        <v>10</v>
      </c>
      <c r="J8846" t="s">
        <v>4104</v>
      </c>
      <c r="L8846" t="s">
        <v>635</v>
      </c>
    </row>
    <row r="8847" spans="1:12" x14ac:dyDescent="0.25">
      <c r="A8847" t="s">
        <v>9456</v>
      </c>
      <c r="B8847" t="s">
        <v>9453</v>
      </c>
      <c r="C8847" t="s">
        <v>9454</v>
      </c>
      <c r="D8847" t="s">
        <v>9455</v>
      </c>
      <c r="E8847" s="117">
        <v>43031</v>
      </c>
      <c r="F8847" s="118">
        <v>0.58101851851851849</v>
      </c>
      <c r="G8847" t="s">
        <v>3854</v>
      </c>
      <c r="H8847">
        <v>48</v>
      </c>
      <c r="I8847">
        <v>12</v>
      </c>
      <c r="J8847" t="s">
        <v>4104</v>
      </c>
      <c r="L8847" t="s">
        <v>614</v>
      </c>
    </row>
    <row r="8848" spans="1:12" x14ac:dyDescent="0.25">
      <c r="A8848" t="s">
        <v>9456</v>
      </c>
      <c r="B8848" t="s">
        <v>9453</v>
      </c>
      <c r="C8848" t="s">
        <v>9454</v>
      </c>
      <c r="D8848" t="s">
        <v>9455</v>
      </c>
      <c r="E8848" s="117">
        <v>43031</v>
      </c>
      <c r="F8848" s="118">
        <v>0.58101851851851849</v>
      </c>
      <c r="G8848" t="s">
        <v>3854</v>
      </c>
      <c r="H8848">
        <v>48</v>
      </c>
      <c r="I8848">
        <v>13</v>
      </c>
      <c r="J8848" t="s">
        <v>4104</v>
      </c>
      <c r="L8848" t="s">
        <v>636</v>
      </c>
    </row>
    <row r="8849" spans="1:12" x14ac:dyDescent="0.25">
      <c r="A8849" t="s">
        <v>9456</v>
      </c>
      <c r="B8849" t="s">
        <v>9453</v>
      </c>
      <c r="C8849" t="s">
        <v>9454</v>
      </c>
      <c r="D8849" t="s">
        <v>9455</v>
      </c>
      <c r="E8849" s="117">
        <v>43031</v>
      </c>
      <c r="F8849" s="118">
        <v>0.58101851851851849</v>
      </c>
      <c r="G8849" t="s">
        <v>3854</v>
      </c>
      <c r="H8849">
        <v>48</v>
      </c>
      <c r="I8849">
        <v>14</v>
      </c>
      <c r="J8849" t="s">
        <v>4104</v>
      </c>
      <c r="L8849" t="s">
        <v>644</v>
      </c>
    </row>
    <row r="8850" spans="1:12" x14ac:dyDescent="0.25">
      <c r="A8850" t="s">
        <v>9456</v>
      </c>
      <c r="B8850" t="s">
        <v>9453</v>
      </c>
      <c r="C8850" t="s">
        <v>9454</v>
      </c>
      <c r="D8850" t="s">
        <v>9455</v>
      </c>
      <c r="E8850" s="117">
        <v>43031</v>
      </c>
      <c r="F8850" s="118">
        <v>0.58103009259259253</v>
      </c>
      <c r="G8850" t="s">
        <v>3854</v>
      </c>
      <c r="H8850">
        <v>48</v>
      </c>
      <c r="I8850">
        <v>15</v>
      </c>
      <c r="J8850" t="s">
        <v>4104</v>
      </c>
      <c r="L8850" t="s">
        <v>221</v>
      </c>
    </row>
    <row r="8851" spans="1:12" x14ac:dyDescent="0.25">
      <c r="A8851" t="s">
        <v>9456</v>
      </c>
      <c r="B8851" t="s">
        <v>9453</v>
      </c>
      <c r="C8851" t="s">
        <v>9454</v>
      </c>
      <c r="D8851" t="s">
        <v>9455</v>
      </c>
      <c r="E8851" s="117">
        <v>43031</v>
      </c>
      <c r="F8851" s="118">
        <v>0.58103009259259253</v>
      </c>
      <c r="G8851" t="s">
        <v>3854</v>
      </c>
      <c r="H8851">
        <v>48</v>
      </c>
      <c r="I8851">
        <v>22</v>
      </c>
      <c r="J8851" t="s">
        <v>4104</v>
      </c>
      <c r="L8851" t="s">
        <v>104</v>
      </c>
    </row>
    <row r="8852" spans="1:12" x14ac:dyDescent="0.25">
      <c r="A8852" t="s">
        <v>9456</v>
      </c>
      <c r="B8852" t="s">
        <v>9453</v>
      </c>
      <c r="C8852" t="s">
        <v>9454</v>
      </c>
      <c r="D8852" t="s">
        <v>9455</v>
      </c>
      <c r="E8852" s="117">
        <v>43031</v>
      </c>
      <c r="F8852" s="118">
        <v>0.58103009259259253</v>
      </c>
      <c r="G8852" t="s">
        <v>3854</v>
      </c>
      <c r="H8852">
        <v>48</v>
      </c>
      <c r="I8852">
        <v>24</v>
      </c>
      <c r="J8852" t="s">
        <v>4104</v>
      </c>
      <c r="L8852" t="s">
        <v>1352</v>
      </c>
    </row>
    <row r="8853" spans="1:12" x14ac:dyDescent="0.25">
      <c r="A8853" t="s">
        <v>9456</v>
      </c>
      <c r="B8853" t="s">
        <v>9453</v>
      </c>
      <c r="C8853" t="s">
        <v>9454</v>
      </c>
      <c r="D8853" t="s">
        <v>9455</v>
      </c>
      <c r="E8853" s="117">
        <v>43031</v>
      </c>
      <c r="F8853" s="118">
        <v>0.58103009259259253</v>
      </c>
      <c r="G8853" t="s">
        <v>3854</v>
      </c>
      <c r="H8853">
        <v>48</v>
      </c>
      <c r="I8853">
        <v>35</v>
      </c>
      <c r="J8853" t="s">
        <v>4104</v>
      </c>
      <c r="L8853" t="s">
        <v>393</v>
      </c>
    </row>
    <row r="8854" spans="1:12" x14ac:dyDescent="0.25">
      <c r="A8854" t="s">
        <v>9456</v>
      </c>
      <c r="B8854" t="s">
        <v>9453</v>
      </c>
      <c r="C8854" t="s">
        <v>9454</v>
      </c>
      <c r="D8854" t="s">
        <v>9455</v>
      </c>
      <c r="E8854" s="117">
        <v>43031</v>
      </c>
      <c r="F8854" s="118">
        <v>0.58103009259259253</v>
      </c>
      <c r="G8854" t="s">
        <v>3854</v>
      </c>
      <c r="H8854">
        <v>48</v>
      </c>
      <c r="I8854">
        <v>36</v>
      </c>
      <c r="J8854" t="s">
        <v>4104</v>
      </c>
      <c r="L8854" t="s">
        <v>4028</v>
      </c>
    </row>
    <row r="8855" spans="1:12" x14ac:dyDescent="0.25">
      <c r="A8855" t="s">
        <v>9456</v>
      </c>
      <c r="B8855" t="s">
        <v>9453</v>
      </c>
      <c r="C8855" t="s">
        <v>9454</v>
      </c>
      <c r="D8855" t="s">
        <v>9455</v>
      </c>
      <c r="E8855" s="117">
        <v>43031</v>
      </c>
      <c r="F8855" s="118">
        <v>0.58103009259259253</v>
      </c>
      <c r="G8855" t="s">
        <v>3854</v>
      </c>
      <c r="H8855">
        <v>48</v>
      </c>
      <c r="I8855">
        <v>38</v>
      </c>
      <c r="J8855" t="s">
        <v>4104</v>
      </c>
      <c r="L8855" t="s">
        <v>26481</v>
      </c>
    </row>
    <row r="8856" spans="1:12" x14ac:dyDescent="0.25">
      <c r="A8856" t="s">
        <v>9456</v>
      </c>
      <c r="B8856" t="s">
        <v>9453</v>
      </c>
      <c r="C8856" t="s">
        <v>9454</v>
      </c>
      <c r="D8856" t="s">
        <v>9455</v>
      </c>
      <c r="E8856" s="117">
        <v>43031</v>
      </c>
      <c r="F8856" s="118">
        <v>0.58104166666666668</v>
      </c>
      <c r="G8856" t="s">
        <v>3854</v>
      </c>
      <c r="H8856">
        <v>49</v>
      </c>
      <c r="I8856">
        <v>1</v>
      </c>
      <c r="L8856" t="s">
        <v>4106</v>
      </c>
    </row>
    <row r="8857" spans="1:12" x14ac:dyDescent="0.25">
      <c r="A8857" t="s">
        <v>9456</v>
      </c>
      <c r="B8857" t="s">
        <v>9453</v>
      </c>
      <c r="C8857" t="s">
        <v>9454</v>
      </c>
      <c r="D8857" t="s">
        <v>9455</v>
      </c>
      <c r="E8857" s="117">
        <v>43031</v>
      </c>
      <c r="F8857" s="118">
        <v>0.58105324074074072</v>
      </c>
      <c r="G8857" t="s">
        <v>3854</v>
      </c>
      <c r="H8857">
        <v>49</v>
      </c>
      <c r="I8857">
        <v>4</v>
      </c>
      <c r="J8857" t="s">
        <v>4106</v>
      </c>
      <c r="L8857" t="s">
        <v>2977</v>
      </c>
    </row>
    <row r="8858" spans="1:12" x14ac:dyDescent="0.25">
      <c r="A8858" t="s">
        <v>9456</v>
      </c>
      <c r="B8858" t="s">
        <v>9453</v>
      </c>
      <c r="C8858" t="s">
        <v>9454</v>
      </c>
      <c r="D8858" t="s">
        <v>9455</v>
      </c>
      <c r="E8858" s="117">
        <v>43031</v>
      </c>
      <c r="F8858" s="118">
        <v>0.58105324074074072</v>
      </c>
      <c r="G8858" t="s">
        <v>3854</v>
      </c>
      <c r="H8858">
        <v>49</v>
      </c>
      <c r="I8858">
        <v>5</v>
      </c>
      <c r="J8858" t="s">
        <v>4106</v>
      </c>
      <c r="L8858" t="s">
        <v>1929</v>
      </c>
    </row>
    <row r="8859" spans="1:12" x14ac:dyDescent="0.25">
      <c r="A8859" t="s">
        <v>9456</v>
      </c>
      <c r="B8859" t="s">
        <v>9453</v>
      </c>
      <c r="C8859" t="s">
        <v>9454</v>
      </c>
      <c r="D8859" t="s">
        <v>9455</v>
      </c>
      <c r="E8859" s="117">
        <v>43031</v>
      </c>
      <c r="F8859" s="118">
        <v>0.58105324074074072</v>
      </c>
      <c r="G8859" t="s">
        <v>3854</v>
      </c>
      <c r="H8859">
        <v>49</v>
      </c>
      <c r="I8859">
        <v>6</v>
      </c>
      <c r="J8859" t="s">
        <v>4106</v>
      </c>
      <c r="L8859">
        <v>412</v>
      </c>
    </row>
    <row r="8860" spans="1:12" x14ac:dyDescent="0.25">
      <c r="A8860" t="s">
        <v>9456</v>
      </c>
      <c r="B8860" t="s">
        <v>9453</v>
      </c>
      <c r="C8860" t="s">
        <v>9454</v>
      </c>
      <c r="D8860" t="s">
        <v>9455</v>
      </c>
      <c r="E8860" s="117">
        <v>43031</v>
      </c>
      <c r="F8860" s="118">
        <v>0.58105324074074072</v>
      </c>
      <c r="G8860" t="s">
        <v>3854</v>
      </c>
      <c r="H8860">
        <v>49</v>
      </c>
      <c r="I8860">
        <v>7</v>
      </c>
      <c r="J8860" t="s">
        <v>4106</v>
      </c>
      <c r="L8860">
        <v>60</v>
      </c>
    </row>
    <row r="8861" spans="1:12" x14ac:dyDescent="0.25">
      <c r="A8861" t="s">
        <v>9456</v>
      </c>
      <c r="B8861" t="s">
        <v>9453</v>
      </c>
      <c r="C8861" t="s">
        <v>9454</v>
      </c>
      <c r="D8861" t="s">
        <v>9455</v>
      </c>
      <c r="E8861" s="117">
        <v>43031</v>
      </c>
      <c r="F8861" s="118">
        <v>0.58105324074074072</v>
      </c>
      <c r="G8861" t="s">
        <v>3854</v>
      </c>
      <c r="H8861">
        <v>49</v>
      </c>
      <c r="I8861">
        <v>9</v>
      </c>
      <c r="J8861" t="s">
        <v>4106</v>
      </c>
      <c r="L8861" t="s">
        <v>562</v>
      </c>
    </row>
    <row r="8862" spans="1:12" x14ac:dyDescent="0.25">
      <c r="A8862" t="s">
        <v>9456</v>
      </c>
      <c r="B8862" t="s">
        <v>9453</v>
      </c>
      <c r="C8862" t="s">
        <v>9454</v>
      </c>
      <c r="D8862" t="s">
        <v>9455</v>
      </c>
      <c r="E8862" s="117">
        <v>43031</v>
      </c>
      <c r="F8862" s="118">
        <v>0.58105324074074072</v>
      </c>
      <c r="G8862" t="s">
        <v>3854</v>
      </c>
      <c r="H8862">
        <v>49</v>
      </c>
      <c r="I8862">
        <v>10</v>
      </c>
      <c r="J8862" t="s">
        <v>4106</v>
      </c>
      <c r="L8862" t="s">
        <v>615</v>
      </c>
    </row>
    <row r="8863" spans="1:12" x14ac:dyDescent="0.25">
      <c r="A8863" t="s">
        <v>9456</v>
      </c>
      <c r="B8863" t="s">
        <v>9453</v>
      </c>
      <c r="C8863" t="s">
        <v>9454</v>
      </c>
      <c r="D8863" t="s">
        <v>9455</v>
      </c>
      <c r="E8863" s="117">
        <v>43031</v>
      </c>
      <c r="F8863" s="118">
        <v>0.58105324074074072</v>
      </c>
      <c r="G8863" t="s">
        <v>3854</v>
      </c>
      <c r="H8863">
        <v>49</v>
      </c>
      <c r="I8863">
        <v>12</v>
      </c>
      <c r="J8863" t="s">
        <v>4106</v>
      </c>
      <c r="L8863" t="s">
        <v>614</v>
      </c>
    </row>
    <row r="8864" spans="1:12" x14ac:dyDescent="0.25">
      <c r="A8864" t="s">
        <v>9456</v>
      </c>
      <c r="B8864" t="s">
        <v>9453</v>
      </c>
      <c r="C8864" t="s">
        <v>9454</v>
      </c>
      <c r="D8864" t="s">
        <v>9455</v>
      </c>
      <c r="E8864" s="117">
        <v>43031</v>
      </c>
      <c r="F8864" s="118">
        <v>0.58106481481481487</v>
      </c>
      <c r="G8864" t="s">
        <v>3854</v>
      </c>
      <c r="H8864">
        <v>49</v>
      </c>
      <c r="I8864">
        <v>13</v>
      </c>
      <c r="J8864" t="s">
        <v>4106</v>
      </c>
      <c r="L8864" t="s">
        <v>637</v>
      </c>
    </row>
    <row r="8865" spans="1:12" x14ac:dyDescent="0.25">
      <c r="A8865" t="s">
        <v>9456</v>
      </c>
      <c r="B8865" t="s">
        <v>9453</v>
      </c>
      <c r="C8865" t="s">
        <v>9454</v>
      </c>
      <c r="D8865" t="s">
        <v>9455</v>
      </c>
      <c r="E8865" s="117">
        <v>43031</v>
      </c>
      <c r="F8865" s="118">
        <v>0.58106481481481487</v>
      </c>
      <c r="G8865" t="s">
        <v>3854</v>
      </c>
      <c r="H8865">
        <v>49</v>
      </c>
      <c r="I8865">
        <v>14</v>
      </c>
      <c r="J8865" t="s">
        <v>4106</v>
      </c>
      <c r="L8865" t="s">
        <v>644</v>
      </c>
    </row>
    <row r="8866" spans="1:12" x14ac:dyDescent="0.25">
      <c r="A8866" t="s">
        <v>9456</v>
      </c>
      <c r="B8866" t="s">
        <v>9453</v>
      </c>
      <c r="C8866" t="s">
        <v>9454</v>
      </c>
      <c r="D8866" t="s">
        <v>9455</v>
      </c>
      <c r="E8866" s="117">
        <v>43031</v>
      </c>
      <c r="F8866" s="118">
        <v>0.58106481481481487</v>
      </c>
      <c r="G8866" t="s">
        <v>3854</v>
      </c>
      <c r="H8866">
        <v>49</v>
      </c>
      <c r="I8866">
        <v>15</v>
      </c>
      <c r="J8866" t="s">
        <v>4106</v>
      </c>
      <c r="L8866" t="s">
        <v>701</v>
      </c>
    </row>
    <row r="8867" spans="1:12" x14ac:dyDescent="0.25">
      <c r="A8867" t="s">
        <v>9456</v>
      </c>
      <c r="B8867" t="s">
        <v>9453</v>
      </c>
      <c r="C8867" t="s">
        <v>9454</v>
      </c>
      <c r="D8867" t="s">
        <v>9455</v>
      </c>
      <c r="E8867" s="117">
        <v>43031</v>
      </c>
      <c r="F8867" s="118">
        <v>0.58106481481481487</v>
      </c>
      <c r="G8867" t="s">
        <v>3854</v>
      </c>
      <c r="H8867">
        <v>49</v>
      </c>
      <c r="I8867">
        <v>22</v>
      </c>
      <c r="J8867" t="s">
        <v>4106</v>
      </c>
      <c r="L8867" t="s">
        <v>1352</v>
      </c>
    </row>
    <row r="8868" spans="1:12" x14ac:dyDescent="0.25">
      <c r="A8868" t="s">
        <v>9456</v>
      </c>
      <c r="B8868" t="s">
        <v>9453</v>
      </c>
      <c r="C8868" t="s">
        <v>9454</v>
      </c>
      <c r="D8868" t="s">
        <v>9455</v>
      </c>
      <c r="E8868" s="117">
        <v>43031</v>
      </c>
      <c r="F8868" s="118">
        <v>0.58106481481481487</v>
      </c>
      <c r="G8868" t="s">
        <v>3854</v>
      </c>
      <c r="H8868">
        <v>49</v>
      </c>
      <c r="I8868">
        <v>24</v>
      </c>
      <c r="J8868" t="s">
        <v>4106</v>
      </c>
      <c r="L8868" t="s">
        <v>104</v>
      </c>
    </row>
    <row r="8869" spans="1:12" x14ac:dyDescent="0.25">
      <c r="A8869" t="s">
        <v>9456</v>
      </c>
      <c r="B8869" t="s">
        <v>9453</v>
      </c>
      <c r="C8869" t="s">
        <v>9454</v>
      </c>
      <c r="D8869" t="s">
        <v>9455</v>
      </c>
      <c r="E8869" s="117">
        <v>43031</v>
      </c>
      <c r="F8869" s="118">
        <v>0.58106481481481487</v>
      </c>
      <c r="G8869" t="s">
        <v>3854</v>
      </c>
      <c r="H8869">
        <v>49</v>
      </c>
      <c r="I8869">
        <v>26</v>
      </c>
      <c r="J8869" t="s">
        <v>4106</v>
      </c>
      <c r="L8869" t="s">
        <v>133</v>
      </c>
    </row>
    <row r="8870" spans="1:12" x14ac:dyDescent="0.25">
      <c r="A8870" t="s">
        <v>9456</v>
      </c>
      <c r="B8870" t="s">
        <v>9453</v>
      </c>
      <c r="C8870" t="s">
        <v>9454</v>
      </c>
      <c r="D8870" t="s">
        <v>9455</v>
      </c>
      <c r="E8870" s="117">
        <v>43031</v>
      </c>
      <c r="F8870" s="118">
        <v>0.58106481481481487</v>
      </c>
      <c r="G8870" t="s">
        <v>3854</v>
      </c>
      <c r="H8870">
        <v>49</v>
      </c>
      <c r="I8870">
        <v>28</v>
      </c>
      <c r="J8870" t="s">
        <v>4106</v>
      </c>
      <c r="L8870" t="s">
        <v>122</v>
      </c>
    </row>
    <row r="8871" spans="1:12" x14ac:dyDescent="0.25">
      <c r="A8871" t="s">
        <v>9456</v>
      </c>
      <c r="B8871" t="s">
        <v>9453</v>
      </c>
      <c r="C8871" t="s">
        <v>9454</v>
      </c>
      <c r="D8871" t="s">
        <v>9455</v>
      </c>
      <c r="E8871" s="117">
        <v>43031</v>
      </c>
      <c r="F8871" s="118">
        <v>0.58106481481481487</v>
      </c>
      <c r="G8871" t="s">
        <v>3854</v>
      </c>
      <c r="H8871">
        <v>49</v>
      </c>
      <c r="I8871">
        <v>35</v>
      </c>
      <c r="J8871" t="s">
        <v>4106</v>
      </c>
      <c r="L8871" t="s">
        <v>393</v>
      </c>
    </row>
    <row r="8872" spans="1:12" x14ac:dyDescent="0.25">
      <c r="A8872" t="s">
        <v>9456</v>
      </c>
      <c r="B8872" t="s">
        <v>9453</v>
      </c>
      <c r="C8872" t="s">
        <v>9454</v>
      </c>
      <c r="D8872" t="s">
        <v>9455</v>
      </c>
      <c r="E8872" s="117">
        <v>43031</v>
      </c>
      <c r="F8872" s="118">
        <v>0.58107638888888891</v>
      </c>
      <c r="G8872" t="s">
        <v>3854</v>
      </c>
      <c r="H8872">
        <v>49</v>
      </c>
      <c r="I8872">
        <v>36</v>
      </c>
      <c r="J8872" t="s">
        <v>4106</v>
      </c>
      <c r="L8872" t="s">
        <v>4028</v>
      </c>
    </row>
    <row r="8873" spans="1:12" x14ac:dyDescent="0.25">
      <c r="A8873" t="s">
        <v>9456</v>
      </c>
      <c r="B8873" t="s">
        <v>9453</v>
      </c>
      <c r="C8873" t="s">
        <v>9454</v>
      </c>
      <c r="D8873" t="s">
        <v>9455</v>
      </c>
      <c r="E8873" s="117">
        <v>43031</v>
      </c>
      <c r="F8873" s="118">
        <v>0.58107638888888891</v>
      </c>
      <c r="G8873" t="s">
        <v>3854</v>
      </c>
      <c r="H8873">
        <v>50</v>
      </c>
      <c r="I8873">
        <v>1</v>
      </c>
      <c r="L8873" t="s">
        <v>4106</v>
      </c>
    </row>
    <row r="8874" spans="1:12" x14ac:dyDescent="0.25">
      <c r="A8874" t="s">
        <v>9456</v>
      </c>
      <c r="B8874" t="s">
        <v>9453</v>
      </c>
      <c r="C8874" t="s">
        <v>9454</v>
      </c>
      <c r="D8874" t="s">
        <v>9455</v>
      </c>
      <c r="E8874" s="117">
        <v>43031</v>
      </c>
      <c r="F8874" s="118">
        <v>0.58108796296296295</v>
      </c>
      <c r="G8874" t="s">
        <v>3854</v>
      </c>
      <c r="H8874">
        <v>50</v>
      </c>
      <c r="I8874">
        <v>4</v>
      </c>
      <c r="J8874" t="s">
        <v>4106</v>
      </c>
      <c r="L8874" t="s">
        <v>2977</v>
      </c>
    </row>
    <row r="8875" spans="1:12" x14ac:dyDescent="0.25">
      <c r="A8875" t="s">
        <v>9456</v>
      </c>
      <c r="B8875" t="s">
        <v>9453</v>
      </c>
      <c r="C8875" t="s">
        <v>9454</v>
      </c>
      <c r="D8875" t="s">
        <v>9455</v>
      </c>
      <c r="E8875" s="117">
        <v>43031</v>
      </c>
      <c r="F8875" s="118">
        <v>0.58108796296296295</v>
      </c>
      <c r="G8875" t="s">
        <v>3854</v>
      </c>
      <c r="H8875">
        <v>50</v>
      </c>
      <c r="I8875">
        <v>5</v>
      </c>
      <c r="J8875" t="s">
        <v>4106</v>
      </c>
      <c r="L8875" t="s">
        <v>2468</v>
      </c>
    </row>
    <row r="8876" spans="1:12" x14ac:dyDescent="0.25">
      <c r="A8876" t="s">
        <v>9456</v>
      </c>
      <c r="B8876" t="s">
        <v>9453</v>
      </c>
      <c r="C8876" t="s">
        <v>9454</v>
      </c>
      <c r="D8876" t="s">
        <v>9455</v>
      </c>
      <c r="E8876" s="117">
        <v>43031</v>
      </c>
      <c r="F8876" s="118">
        <v>0.58108796296296295</v>
      </c>
      <c r="G8876" t="s">
        <v>3854</v>
      </c>
      <c r="H8876">
        <v>50</v>
      </c>
      <c r="I8876">
        <v>6</v>
      </c>
      <c r="J8876" t="s">
        <v>4106</v>
      </c>
      <c r="L8876">
        <v>412</v>
      </c>
    </row>
    <row r="8877" spans="1:12" x14ac:dyDescent="0.25">
      <c r="A8877" t="s">
        <v>9456</v>
      </c>
      <c r="B8877" t="s">
        <v>9453</v>
      </c>
      <c r="C8877" t="s">
        <v>9454</v>
      </c>
      <c r="D8877" t="s">
        <v>9455</v>
      </c>
      <c r="E8877" s="117">
        <v>43031</v>
      </c>
      <c r="F8877" s="118">
        <v>0.58108796296296295</v>
      </c>
      <c r="G8877" t="s">
        <v>3854</v>
      </c>
      <c r="H8877">
        <v>50</v>
      </c>
      <c r="I8877">
        <v>7</v>
      </c>
      <c r="J8877" t="s">
        <v>4106</v>
      </c>
      <c r="L8877">
        <v>30</v>
      </c>
    </row>
    <row r="8878" spans="1:12" x14ac:dyDescent="0.25">
      <c r="A8878" t="s">
        <v>9456</v>
      </c>
      <c r="B8878" t="s">
        <v>9453</v>
      </c>
      <c r="C8878" t="s">
        <v>9454</v>
      </c>
      <c r="D8878" t="s">
        <v>9455</v>
      </c>
      <c r="E8878" s="117">
        <v>43031</v>
      </c>
      <c r="F8878" s="118">
        <v>0.58108796296296295</v>
      </c>
      <c r="G8878" t="s">
        <v>3854</v>
      </c>
      <c r="H8878">
        <v>50</v>
      </c>
      <c r="I8878">
        <v>9</v>
      </c>
      <c r="J8878" t="s">
        <v>4106</v>
      </c>
      <c r="L8878" t="s">
        <v>562</v>
      </c>
    </row>
    <row r="8879" spans="1:12" x14ac:dyDescent="0.25">
      <c r="A8879" t="s">
        <v>9456</v>
      </c>
      <c r="B8879" t="s">
        <v>9453</v>
      </c>
      <c r="C8879" t="s">
        <v>9454</v>
      </c>
      <c r="D8879" t="s">
        <v>9455</v>
      </c>
      <c r="E8879" s="117">
        <v>43031</v>
      </c>
      <c r="F8879" s="118">
        <v>0.58108796296296295</v>
      </c>
      <c r="G8879" t="s">
        <v>3854</v>
      </c>
      <c r="H8879">
        <v>50</v>
      </c>
      <c r="I8879">
        <v>10</v>
      </c>
      <c r="J8879" t="s">
        <v>4106</v>
      </c>
      <c r="L8879" t="s">
        <v>615</v>
      </c>
    </row>
    <row r="8880" spans="1:12" x14ac:dyDescent="0.25">
      <c r="A8880" t="s">
        <v>9456</v>
      </c>
      <c r="B8880" t="s">
        <v>9453</v>
      </c>
      <c r="C8880" t="s">
        <v>9454</v>
      </c>
      <c r="D8880" t="s">
        <v>9455</v>
      </c>
      <c r="E8880" s="117">
        <v>43031</v>
      </c>
      <c r="F8880" s="118">
        <v>0.58108796296296295</v>
      </c>
      <c r="G8880" t="s">
        <v>3854</v>
      </c>
      <c r="H8880">
        <v>50</v>
      </c>
      <c r="I8880">
        <v>12</v>
      </c>
      <c r="J8880" t="s">
        <v>4106</v>
      </c>
      <c r="L8880" t="s">
        <v>614</v>
      </c>
    </row>
    <row r="8881" spans="1:12" x14ac:dyDescent="0.25">
      <c r="A8881" t="s">
        <v>9456</v>
      </c>
      <c r="B8881" t="s">
        <v>9453</v>
      </c>
      <c r="C8881" t="s">
        <v>9454</v>
      </c>
      <c r="D8881" t="s">
        <v>9455</v>
      </c>
      <c r="E8881" s="117">
        <v>43031</v>
      </c>
      <c r="F8881" s="118">
        <v>0.58109953703703698</v>
      </c>
      <c r="G8881" t="s">
        <v>3854</v>
      </c>
      <c r="H8881">
        <v>50</v>
      </c>
      <c r="I8881">
        <v>13</v>
      </c>
      <c r="J8881" t="s">
        <v>4106</v>
      </c>
      <c r="L8881" t="s">
        <v>637</v>
      </c>
    </row>
    <row r="8882" spans="1:12" x14ac:dyDescent="0.25">
      <c r="A8882" t="s">
        <v>9456</v>
      </c>
      <c r="B8882" t="s">
        <v>9453</v>
      </c>
      <c r="C8882" t="s">
        <v>9454</v>
      </c>
      <c r="D8882" t="s">
        <v>9455</v>
      </c>
      <c r="E8882" s="117">
        <v>43031</v>
      </c>
      <c r="F8882" s="118">
        <v>0.58109953703703698</v>
      </c>
      <c r="G8882" t="s">
        <v>3854</v>
      </c>
      <c r="H8882">
        <v>50</v>
      </c>
      <c r="I8882">
        <v>14</v>
      </c>
      <c r="J8882" t="s">
        <v>4106</v>
      </c>
      <c r="L8882" t="s">
        <v>661</v>
      </c>
    </row>
    <row r="8883" spans="1:12" x14ac:dyDescent="0.25">
      <c r="A8883" t="s">
        <v>9456</v>
      </c>
      <c r="B8883" t="s">
        <v>9453</v>
      </c>
      <c r="C8883" t="s">
        <v>9454</v>
      </c>
      <c r="D8883" t="s">
        <v>9455</v>
      </c>
      <c r="E8883" s="117">
        <v>43031</v>
      </c>
      <c r="F8883" s="118">
        <v>0.58109953703703698</v>
      </c>
      <c r="G8883" t="s">
        <v>3854</v>
      </c>
      <c r="H8883">
        <v>50</v>
      </c>
      <c r="I8883">
        <v>15</v>
      </c>
      <c r="J8883" t="s">
        <v>4106</v>
      </c>
      <c r="L8883" t="s">
        <v>683</v>
      </c>
    </row>
    <row r="8884" spans="1:12" x14ac:dyDescent="0.25">
      <c r="A8884" t="s">
        <v>9456</v>
      </c>
      <c r="B8884" t="s">
        <v>9453</v>
      </c>
      <c r="C8884" t="s">
        <v>9454</v>
      </c>
      <c r="D8884" t="s">
        <v>9455</v>
      </c>
      <c r="E8884" s="117">
        <v>43031</v>
      </c>
      <c r="F8884" s="118">
        <v>0.58109953703703698</v>
      </c>
      <c r="G8884" t="s">
        <v>3854</v>
      </c>
      <c r="H8884">
        <v>50</v>
      </c>
      <c r="I8884">
        <v>22</v>
      </c>
      <c r="J8884" t="s">
        <v>4106</v>
      </c>
      <c r="L8884" t="s">
        <v>1352</v>
      </c>
    </row>
    <row r="8885" spans="1:12" x14ac:dyDescent="0.25">
      <c r="A8885" t="s">
        <v>9456</v>
      </c>
      <c r="B8885" t="s">
        <v>9453</v>
      </c>
      <c r="C8885" t="s">
        <v>9454</v>
      </c>
      <c r="D8885" t="s">
        <v>9455</v>
      </c>
      <c r="E8885" s="117">
        <v>43031</v>
      </c>
      <c r="F8885" s="118">
        <v>0.58109953703703698</v>
      </c>
      <c r="G8885" t="s">
        <v>3854</v>
      </c>
      <c r="H8885">
        <v>50</v>
      </c>
      <c r="I8885">
        <v>24</v>
      </c>
      <c r="J8885" t="s">
        <v>4106</v>
      </c>
      <c r="L8885" t="s">
        <v>104</v>
      </c>
    </row>
    <row r="8886" spans="1:12" x14ac:dyDescent="0.25">
      <c r="A8886" t="s">
        <v>9456</v>
      </c>
      <c r="B8886" t="s">
        <v>9453</v>
      </c>
      <c r="C8886" t="s">
        <v>9454</v>
      </c>
      <c r="D8886" t="s">
        <v>9455</v>
      </c>
      <c r="E8886" s="117">
        <v>43031</v>
      </c>
      <c r="F8886" s="118">
        <v>0.58109953703703698</v>
      </c>
      <c r="G8886" t="s">
        <v>3854</v>
      </c>
      <c r="H8886">
        <v>50</v>
      </c>
      <c r="I8886">
        <v>26</v>
      </c>
      <c r="J8886" t="s">
        <v>4106</v>
      </c>
      <c r="L8886" t="s">
        <v>122</v>
      </c>
    </row>
    <row r="8887" spans="1:12" x14ac:dyDescent="0.25">
      <c r="A8887" t="s">
        <v>9456</v>
      </c>
      <c r="B8887" t="s">
        <v>9453</v>
      </c>
      <c r="C8887" t="s">
        <v>9454</v>
      </c>
      <c r="D8887" t="s">
        <v>9455</v>
      </c>
      <c r="E8887" s="117">
        <v>43031</v>
      </c>
      <c r="F8887" s="118">
        <v>0.58109953703703698</v>
      </c>
      <c r="G8887" t="s">
        <v>3854</v>
      </c>
      <c r="H8887">
        <v>50</v>
      </c>
      <c r="I8887">
        <v>28</v>
      </c>
      <c r="J8887" t="s">
        <v>4106</v>
      </c>
      <c r="L8887" t="s">
        <v>133</v>
      </c>
    </row>
    <row r="8888" spans="1:12" x14ac:dyDescent="0.25">
      <c r="A8888" t="s">
        <v>9456</v>
      </c>
      <c r="B8888" t="s">
        <v>9453</v>
      </c>
      <c r="C8888" t="s">
        <v>9454</v>
      </c>
      <c r="D8888" t="s">
        <v>9455</v>
      </c>
      <c r="E8888" s="117">
        <v>43031</v>
      </c>
      <c r="F8888" s="118">
        <v>0.58111111111111113</v>
      </c>
      <c r="G8888" t="s">
        <v>3854</v>
      </c>
      <c r="H8888">
        <v>50</v>
      </c>
      <c r="I8888">
        <v>35</v>
      </c>
      <c r="J8888" t="s">
        <v>4106</v>
      </c>
      <c r="L8888" t="s">
        <v>393</v>
      </c>
    </row>
    <row r="8889" spans="1:12" x14ac:dyDescent="0.25">
      <c r="A8889" t="s">
        <v>9456</v>
      </c>
      <c r="B8889" t="s">
        <v>9453</v>
      </c>
      <c r="C8889" t="s">
        <v>9454</v>
      </c>
      <c r="D8889" t="s">
        <v>9455</v>
      </c>
      <c r="E8889" s="117">
        <v>43031</v>
      </c>
      <c r="F8889" s="118">
        <v>0.58111111111111113</v>
      </c>
      <c r="G8889" t="s">
        <v>3854</v>
      </c>
      <c r="H8889">
        <v>50</v>
      </c>
      <c r="I8889">
        <v>36</v>
      </c>
      <c r="J8889" t="s">
        <v>4106</v>
      </c>
      <c r="L8889" t="s">
        <v>4027</v>
      </c>
    </row>
    <row r="8890" spans="1:12" x14ac:dyDescent="0.25">
      <c r="A8890" t="s">
        <v>9456</v>
      </c>
      <c r="B8890" t="s">
        <v>9453</v>
      </c>
      <c r="C8890" t="s">
        <v>9454</v>
      </c>
      <c r="D8890" t="s">
        <v>9455</v>
      </c>
      <c r="E8890" s="117">
        <v>43031</v>
      </c>
      <c r="F8890" s="118">
        <v>0.58112268518518517</v>
      </c>
      <c r="G8890" t="s">
        <v>3854</v>
      </c>
      <c r="H8890">
        <v>51</v>
      </c>
      <c r="I8890">
        <v>1</v>
      </c>
      <c r="L8890" t="s">
        <v>4106</v>
      </c>
    </row>
    <row r="8891" spans="1:12" x14ac:dyDescent="0.25">
      <c r="A8891" t="s">
        <v>9456</v>
      </c>
      <c r="B8891" t="s">
        <v>9453</v>
      </c>
      <c r="C8891" t="s">
        <v>9454</v>
      </c>
      <c r="D8891" t="s">
        <v>9455</v>
      </c>
      <c r="E8891" s="117">
        <v>43031</v>
      </c>
      <c r="F8891" s="118">
        <v>0.58112268518518517</v>
      </c>
      <c r="G8891" t="s">
        <v>3854</v>
      </c>
      <c r="H8891">
        <v>51</v>
      </c>
      <c r="I8891">
        <v>4</v>
      </c>
      <c r="J8891" t="s">
        <v>4106</v>
      </c>
      <c r="L8891" t="s">
        <v>2979</v>
      </c>
    </row>
    <row r="8892" spans="1:12" x14ac:dyDescent="0.25">
      <c r="A8892" t="s">
        <v>9456</v>
      </c>
      <c r="B8892" t="s">
        <v>9453</v>
      </c>
      <c r="C8892" t="s">
        <v>9454</v>
      </c>
      <c r="D8892" t="s">
        <v>9455</v>
      </c>
      <c r="E8892" s="117">
        <v>43031</v>
      </c>
      <c r="F8892" s="118">
        <v>0.58112268518518517</v>
      </c>
      <c r="G8892" t="s">
        <v>3854</v>
      </c>
      <c r="H8892">
        <v>51</v>
      </c>
      <c r="I8892">
        <v>5</v>
      </c>
      <c r="J8892" t="s">
        <v>4106</v>
      </c>
      <c r="L8892" t="s">
        <v>1992</v>
      </c>
    </row>
    <row r="8893" spans="1:12" x14ac:dyDescent="0.25">
      <c r="A8893" t="s">
        <v>9456</v>
      </c>
      <c r="B8893" t="s">
        <v>9453</v>
      </c>
      <c r="C8893" t="s">
        <v>9454</v>
      </c>
      <c r="D8893" t="s">
        <v>9455</v>
      </c>
      <c r="E8893" s="117">
        <v>43031</v>
      </c>
      <c r="F8893" s="118">
        <v>0.58112268518518517</v>
      </c>
      <c r="G8893" t="s">
        <v>3854</v>
      </c>
      <c r="H8893">
        <v>51</v>
      </c>
      <c r="I8893">
        <v>6</v>
      </c>
      <c r="J8893" t="s">
        <v>4106</v>
      </c>
      <c r="L8893">
        <v>412</v>
      </c>
    </row>
    <row r="8894" spans="1:12" x14ac:dyDescent="0.25">
      <c r="A8894" t="s">
        <v>9456</v>
      </c>
      <c r="B8894" t="s">
        <v>9453</v>
      </c>
      <c r="C8894" t="s">
        <v>9454</v>
      </c>
      <c r="D8894" t="s">
        <v>9455</v>
      </c>
      <c r="E8894" s="117">
        <v>43031</v>
      </c>
      <c r="F8894" s="118">
        <v>0.58112268518518517</v>
      </c>
      <c r="G8894" t="s">
        <v>3854</v>
      </c>
      <c r="H8894">
        <v>51</v>
      </c>
      <c r="I8894">
        <v>7</v>
      </c>
      <c r="J8894" t="s">
        <v>4106</v>
      </c>
      <c r="L8894">
        <v>5</v>
      </c>
    </row>
    <row r="8895" spans="1:12" x14ac:dyDescent="0.25">
      <c r="A8895" t="s">
        <v>9456</v>
      </c>
      <c r="B8895" t="s">
        <v>9453</v>
      </c>
      <c r="C8895" t="s">
        <v>9454</v>
      </c>
      <c r="D8895" t="s">
        <v>9455</v>
      </c>
      <c r="E8895" s="117">
        <v>43031</v>
      </c>
      <c r="F8895" s="118">
        <v>0.58112268518518517</v>
      </c>
      <c r="G8895" t="s">
        <v>3854</v>
      </c>
      <c r="H8895">
        <v>51</v>
      </c>
      <c r="I8895">
        <v>9</v>
      </c>
      <c r="J8895" t="s">
        <v>4106</v>
      </c>
      <c r="L8895" t="s">
        <v>562</v>
      </c>
    </row>
    <row r="8896" spans="1:12" x14ac:dyDescent="0.25">
      <c r="A8896" t="s">
        <v>9456</v>
      </c>
      <c r="B8896" t="s">
        <v>9453</v>
      </c>
      <c r="C8896" t="s">
        <v>9454</v>
      </c>
      <c r="D8896" t="s">
        <v>9455</v>
      </c>
      <c r="E8896" s="117">
        <v>43031</v>
      </c>
      <c r="F8896" s="118">
        <v>0.58113425925925932</v>
      </c>
      <c r="G8896" t="s">
        <v>3854</v>
      </c>
      <c r="H8896">
        <v>51</v>
      </c>
      <c r="I8896">
        <v>10</v>
      </c>
      <c r="J8896" t="s">
        <v>4106</v>
      </c>
      <c r="L8896" t="s">
        <v>618</v>
      </c>
    </row>
    <row r="8897" spans="1:12" x14ac:dyDescent="0.25">
      <c r="A8897" t="s">
        <v>9456</v>
      </c>
      <c r="B8897" t="s">
        <v>9453</v>
      </c>
      <c r="C8897" t="s">
        <v>9454</v>
      </c>
      <c r="D8897" t="s">
        <v>9455</v>
      </c>
      <c r="E8897" s="117">
        <v>43031</v>
      </c>
      <c r="F8897" s="118">
        <v>0.58113425925925932</v>
      </c>
      <c r="G8897" t="s">
        <v>3854</v>
      </c>
      <c r="H8897">
        <v>51</v>
      </c>
      <c r="I8897">
        <v>12</v>
      </c>
      <c r="J8897" t="s">
        <v>4106</v>
      </c>
      <c r="L8897" t="s">
        <v>575</v>
      </c>
    </row>
    <row r="8898" spans="1:12" x14ac:dyDescent="0.25">
      <c r="A8898" t="s">
        <v>9456</v>
      </c>
      <c r="B8898" t="s">
        <v>9453</v>
      </c>
      <c r="C8898" t="s">
        <v>9454</v>
      </c>
      <c r="D8898" t="s">
        <v>9455</v>
      </c>
      <c r="E8898" s="117">
        <v>43031</v>
      </c>
      <c r="F8898" s="118">
        <v>0.58113425925925932</v>
      </c>
      <c r="G8898" t="s">
        <v>3854</v>
      </c>
      <c r="H8898">
        <v>51</v>
      </c>
      <c r="I8898">
        <v>13</v>
      </c>
      <c r="J8898" t="s">
        <v>4106</v>
      </c>
      <c r="L8898" t="s">
        <v>638</v>
      </c>
    </row>
    <row r="8899" spans="1:12" x14ac:dyDescent="0.25">
      <c r="A8899" t="s">
        <v>9456</v>
      </c>
      <c r="B8899" t="s">
        <v>9453</v>
      </c>
      <c r="C8899" t="s">
        <v>9454</v>
      </c>
      <c r="D8899" t="s">
        <v>9455</v>
      </c>
      <c r="E8899" s="117">
        <v>43031</v>
      </c>
      <c r="F8899" s="118">
        <v>0.58113425925925932</v>
      </c>
      <c r="G8899" t="s">
        <v>3854</v>
      </c>
      <c r="H8899">
        <v>51</v>
      </c>
      <c r="I8899">
        <v>14</v>
      </c>
      <c r="J8899" t="s">
        <v>4106</v>
      </c>
      <c r="L8899" t="s">
        <v>643</v>
      </c>
    </row>
    <row r="8900" spans="1:12" x14ac:dyDescent="0.25">
      <c r="A8900" t="s">
        <v>9456</v>
      </c>
      <c r="B8900" t="s">
        <v>9453</v>
      </c>
      <c r="C8900" t="s">
        <v>9454</v>
      </c>
      <c r="D8900" t="s">
        <v>9455</v>
      </c>
      <c r="E8900" s="117">
        <v>43031</v>
      </c>
      <c r="F8900" s="118">
        <v>0.58113425925925932</v>
      </c>
      <c r="G8900" t="s">
        <v>3854</v>
      </c>
      <c r="H8900">
        <v>51</v>
      </c>
      <c r="I8900">
        <v>15</v>
      </c>
      <c r="J8900" t="s">
        <v>4106</v>
      </c>
      <c r="L8900" t="s">
        <v>701</v>
      </c>
    </row>
    <row r="8901" spans="1:12" x14ac:dyDescent="0.25">
      <c r="A8901" t="s">
        <v>9456</v>
      </c>
      <c r="B8901" t="s">
        <v>9453</v>
      </c>
      <c r="C8901" t="s">
        <v>9454</v>
      </c>
      <c r="D8901" t="s">
        <v>9455</v>
      </c>
      <c r="E8901" s="117">
        <v>43031</v>
      </c>
      <c r="F8901" s="118">
        <v>0.58113425925925932</v>
      </c>
      <c r="G8901" t="s">
        <v>3854</v>
      </c>
      <c r="H8901">
        <v>51</v>
      </c>
      <c r="I8901">
        <v>22</v>
      </c>
      <c r="J8901" t="s">
        <v>4106</v>
      </c>
      <c r="L8901" t="s">
        <v>122</v>
      </c>
    </row>
    <row r="8902" spans="1:12" x14ac:dyDescent="0.25">
      <c r="A8902" t="s">
        <v>9456</v>
      </c>
      <c r="B8902" t="s">
        <v>9453</v>
      </c>
      <c r="C8902" t="s">
        <v>9454</v>
      </c>
      <c r="D8902" t="s">
        <v>9455</v>
      </c>
      <c r="E8902" s="117">
        <v>43031</v>
      </c>
      <c r="F8902" s="118">
        <v>0.58113425925925932</v>
      </c>
      <c r="G8902" t="s">
        <v>3854</v>
      </c>
      <c r="H8902">
        <v>51</v>
      </c>
      <c r="I8902">
        <v>35</v>
      </c>
      <c r="J8902" t="s">
        <v>4106</v>
      </c>
      <c r="L8902" t="s">
        <v>393</v>
      </c>
    </row>
    <row r="8903" spans="1:12" x14ac:dyDescent="0.25">
      <c r="A8903" t="s">
        <v>9456</v>
      </c>
      <c r="B8903" t="s">
        <v>9453</v>
      </c>
      <c r="C8903" t="s">
        <v>9454</v>
      </c>
      <c r="D8903" t="s">
        <v>9455</v>
      </c>
      <c r="E8903" s="117">
        <v>43031</v>
      </c>
      <c r="F8903" s="118">
        <v>0.58114583333333336</v>
      </c>
      <c r="G8903" t="s">
        <v>3854</v>
      </c>
      <c r="H8903">
        <v>51</v>
      </c>
      <c r="I8903">
        <v>36</v>
      </c>
      <c r="J8903" t="s">
        <v>4106</v>
      </c>
      <c r="L8903" t="s">
        <v>4028</v>
      </c>
    </row>
    <row r="8904" spans="1:12" x14ac:dyDescent="0.25">
      <c r="A8904" t="s">
        <v>9456</v>
      </c>
      <c r="B8904" t="s">
        <v>9453</v>
      </c>
      <c r="C8904" t="s">
        <v>9454</v>
      </c>
      <c r="D8904" t="s">
        <v>9455</v>
      </c>
      <c r="E8904" s="117">
        <v>43031</v>
      </c>
      <c r="F8904" s="118">
        <v>0.58114583333333336</v>
      </c>
      <c r="G8904" t="s">
        <v>3854</v>
      </c>
      <c r="H8904">
        <v>52</v>
      </c>
      <c r="I8904">
        <v>1</v>
      </c>
      <c r="L8904" t="s">
        <v>4106</v>
      </c>
    </row>
    <row r="8905" spans="1:12" x14ac:dyDescent="0.25">
      <c r="A8905" t="s">
        <v>9456</v>
      </c>
      <c r="B8905" t="s">
        <v>9453</v>
      </c>
      <c r="C8905" t="s">
        <v>9454</v>
      </c>
      <c r="D8905" t="s">
        <v>9455</v>
      </c>
      <c r="E8905" s="117">
        <v>43031</v>
      </c>
      <c r="F8905" s="118">
        <v>0.5811574074074074</v>
      </c>
      <c r="G8905" t="s">
        <v>3854</v>
      </c>
      <c r="H8905">
        <v>52</v>
      </c>
      <c r="I8905">
        <v>4</v>
      </c>
      <c r="J8905" t="s">
        <v>4106</v>
      </c>
      <c r="L8905" t="s">
        <v>2977</v>
      </c>
    </row>
    <row r="8906" spans="1:12" x14ac:dyDescent="0.25">
      <c r="A8906" t="s">
        <v>9456</v>
      </c>
      <c r="B8906" t="s">
        <v>9453</v>
      </c>
      <c r="C8906" t="s">
        <v>9454</v>
      </c>
      <c r="D8906" t="s">
        <v>9455</v>
      </c>
      <c r="E8906" s="117">
        <v>43031</v>
      </c>
      <c r="F8906" s="118">
        <v>0.5811574074074074</v>
      </c>
      <c r="G8906" t="s">
        <v>3854</v>
      </c>
      <c r="H8906">
        <v>52</v>
      </c>
      <c r="I8906">
        <v>5</v>
      </c>
      <c r="J8906" t="s">
        <v>4106</v>
      </c>
      <c r="L8906" t="s">
        <v>2286</v>
      </c>
    </row>
    <row r="8907" spans="1:12" x14ac:dyDescent="0.25">
      <c r="A8907" t="s">
        <v>9456</v>
      </c>
      <c r="B8907" t="s">
        <v>9453</v>
      </c>
      <c r="C8907" t="s">
        <v>9454</v>
      </c>
      <c r="D8907" t="s">
        <v>9455</v>
      </c>
      <c r="E8907" s="117">
        <v>43031</v>
      </c>
      <c r="F8907" s="118">
        <v>0.5811574074074074</v>
      </c>
      <c r="G8907" t="s">
        <v>3854</v>
      </c>
      <c r="H8907">
        <v>52</v>
      </c>
      <c r="I8907">
        <v>6</v>
      </c>
      <c r="J8907" t="s">
        <v>4106</v>
      </c>
      <c r="L8907">
        <v>412</v>
      </c>
    </row>
    <row r="8908" spans="1:12" x14ac:dyDescent="0.25">
      <c r="A8908" t="s">
        <v>9456</v>
      </c>
      <c r="B8908" t="s">
        <v>9453</v>
      </c>
      <c r="C8908" t="s">
        <v>9454</v>
      </c>
      <c r="D8908" t="s">
        <v>9455</v>
      </c>
      <c r="E8908" s="117">
        <v>43031</v>
      </c>
      <c r="F8908" s="118">
        <v>0.5811574074074074</v>
      </c>
      <c r="G8908" t="s">
        <v>3854</v>
      </c>
      <c r="H8908">
        <v>52</v>
      </c>
      <c r="I8908">
        <v>7</v>
      </c>
      <c r="J8908" t="s">
        <v>4106</v>
      </c>
      <c r="L8908">
        <v>3</v>
      </c>
    </row>
    <row r="8909" spans="1:12" x14ac:dyDescent="0.25">
      <c r="A8909" t="s">
        <v>9456</v>
      </c>
      <c r="B8909" t="s">
        <v>9453</v>
      </c>
      <c r="C8909" t="s">
        <v>9454</v>
      </c>
      <c r="D8909" t="s">
        <v>9455</v>
      </c>
      <c r="E8909" s="117">
        <v>43031</v>
      </c>
      <c r="F8909" s="118">
        <v>0.5811574074074074</v>
      </c>
      <c r="G8909" t="s">
        <v>3854</v>
      </c>
      <c r="H8909">
        <v>52</v>
      </c>
      <c r="I8909">
        <v>9</v>
      </c>
      <c r="J8909" t="s">
        <v>4106</v>
      </c>
      <c r="L8909" t="s">
        <v>561</v>
      </c>
    </row>
    <row r="8910" spans="1:12" x14ac:dyDescent="0.25">
      <c r="A8910" t="s">
        <v>9456</v>
      </c>
      <c r="B8910" t="s">
        <v>9453</v>
      </c>
      <c r="C8910" t="s">
        <v>9454</v>
      </c>
      <c r="D8910" t="s">
        <v>9455</v>
      </c>
      <c r="E8910" s="117">
        <v>43031</v>
      </c>
      <c r="F8910" s="118">
        <v>0.5811574074074074</v>
      </c>
      <c r="G8910" t="s">
        <v>3854</v>
      </c>
      <c r="H8910">
        <v>52</v>
      </c>
      <c r="I8910">
        <v>10</v>
      </c>
      <c r="J8910" t="s">
        <v>4106</v>
      </c>
      <c r="L8910" t="s">
        <v>635</v>
      </c>
    </row>
    <row r="8911" spans="1:12" x14ac:dyDescent="0.25">
      <c r="A8911" t="s">
        <v>9456</v>
      </c>
      <c r="B8911" t="s">
        <v>9453</v>
      </c>
      <c r="C8911" t="s">
        <v>9454</v>
      </c>
      <c r="D8911" t="s">
        <v>9455</v>
      </c>
      <c r="E8911" s="117">
        <v>43031</v>
      </c>
      <c r="F8911" s="118">
        <v>0.5811574074074074</v>
      </c>
      <c r="G8911" t="s">
        <v>3854</v>
      </c>
      <c r="H8911">
        <v>52</v>
      </c>
      <c r="I8911">
        <v>12</v>
      </c>
      <c r="J8911" t="s">
        <v>4106</v>
      </c>
      <c r="L8911" t="s">
        <v>573</v>
      </c>
    </row>
    <row r="8912" spans="1:12" x14ac:dyDescent="0.25">
      <c r="A8912" t="s">
        <v>9456</v>
      </c>
      <c r="B8912" t="s">
        <v>9453</v>
      </c>
      <c r="C8912" t="s">
        <v>9454</v>
      </c>
      <c r="D8912" t="s">
        <v>9455</v>
      </c>
      <c r="E8912" s="117">
        <v>43031</v>
      </c>
      <c r="F8912" s="118">
        <v>0.58116898148148144</v>
      </c>
      <c r="G8912" t="s">
        <v>3854</v>
      </c>
      <c r="H8912">
        <v>52</v>
      </c>
      <c r="I8912">
        <v>13</v>
      </c>
      <c r="J8912" t="s">
        <v>4106</v>
      </c>
      <c r="L8912" t="s">
        <v>636</v>
      </c>
    </row>
    <row r="8913" spans="1:12" x14ac:dyDescent="0.25">
      <c r="A8913" t="s">
        <v>9456</v>
      </c>
      <c r="B8913" t="s">
        <v>9453</v>
      </c>
      <c r="C8913" t="s">
        <v>9454</v>
      </c>
      <c r="D8913" t="s">
        <v>9455</v>
      </c>
      <c r="E8913" s="117">
        <v>43031</v>
      </c>
      <c r="F8913" s="118">
        <v>0.58116898148148144</v>
      </c>
      <c r="G8913" t="s">
        <v>3854</v>
      </c>
      <c r="H8913">
        <v>52</v>
      </c>
      <c r="I8913">
        <v>14</v>
      </c>
      <c r="J8913" t="s">
        <v>4106</v>
      </c>
      <c r="L8913" t="s">
        <v>642</v>
      </c>
    </row>
    <row r="8914" spans="1:12" x14ac:dyDescent="0.25">
      <c r="A8914" t="s">
        <v>9456</v>
      </c>
      <c r="B8914" t="s">
        <v>9453</v>
      </c>
      <c r="C8914" t="s">
        <v>9454</v>
      </c>
      <c r="D8914" t="s">
        <v>9455</v>
      </c>
      <c r="E8914" s="117">
        <v>43031</v>
      </c>
      <c r="F8914" s="118">
        <v>0.58116898148148144</v>
      </c>
      <c r="G8914" t="s">
        <v>3854</v>
      </c>
      <c r="H8914">
        <v>52</v>
      </c>
      <c r="I8914">
        <v>15</v>
      </c>
      <c r="J8914" t="s">
        <v>4106</v>
      </c>
      <c r="L8914" t="s">
        <v>210</v>
      </c>
    </row>
    <row r="8915" spans="1:12" x14ac:dyDescent="0.25">
      <c r="A8915" t="s">
        <v>9456</v>
      </c>
      <c r="B8915" t="s">
        <v>9453</v>
      </c>
      <c r="C8915" t="s">
        <v>9454</v>
      </c>
      <c r="D8915" t="s">
        <v>9455</v>
      </c>
      <c r="E8915" s="117">
        <v>43031</v>
      </c>
      <c r="F8915" s="118">
        <v>0.58116898148148144</v>
      </c>
      <c r="G8915" t="s">
        <v>3854</v>
      </c>
      <c r="H8915">
        <v>52</v>
      </c>
      <c r="I8915">
        <v>22</v>
      </c>
      <c r="J8915" t="s">
        <v>4106</v>
      </c>
      <c r="L8915" t="s">
        <v>1352</v>
      </c>
    </row>
    <row r="8916" spans="1:12" x14ac:dyDescent="0.25">
      <c r="A8916" t="s">
        <v>9456</v>
      </c>
      <c r="B8916" t="s">
        <v>9453</v>
      </c>
      <c r="C8916" t="s">
        <v>9454</v>
      </c>
      <c r="D8916" t="s">
        <v>9455</v>
      </c>
      <c r="E8916" s="117">
        <v>43031</v>
      </c>
      <c r="F8916" s="118">
        <v>0.58116898148148144</v>
      </c>
      <c r="G8916" t="s">
        <v>3854</v>
      </c>
      <c r="H8916">
        <v>52</v>
      </c>
      <c r="I8916">
        <v>24</v>
      </c>
      <c r="J8916" t="s">
        <v>4106</v>
      </c>
      <c r="L8916" t="s">
        <v>104</v>
      </c>
    </row>
    <row r="8917" spans="1:12" x14ac:dyDescent="0.25">
      <c r="A8917" t="s">
        <v>9456</v>
      </c>
      <c r="B8917" t="s">
        <v>9453</v>
      </c>
      <c r="C8917" t="s">
        <v>9454</v>
      </c>
      <c r="D8917" t="s">
        <v>9455</v>
      </c>
      <c r="E8917" s="117">
        <v>43031</v>
      </c>
      <c r="F8917" s="118">
        <v>0.58116898148148144</v>
      </c>
      <c r="G8917" t="s">
        <v>3854</v>
      </c>
      <c r="H8917">
        <v>52</v>
      </c>
      <c r="I8917">
        <v>26</v>
      </c>
      <c r="J8917" t="s">
        <v>4106</v>
      </c>
      <c r="L8917" t="s">
        <v>122</v>
      </c>
    </row>
    <row r="8918" spans="1:12" x14ac:dyDescent="0.25">
      <c r="A8918" t="s">
        <v>9456</v>
      </c>
      <c r="B8918" t="s">
        <v>9453</v>
      </c>
      <c r="C8918" t="s">
        <v>9454</v>
      </c>
      <c r="D8918" t="s">
        <v>9455</v>
      </c>
      <c r="E8918" s="117">
        <v>43031</v>
      </c>
      <c r="F8918" s="118">
        <v>0.58116898148148144</v>
      </c>
      <c r="G8918" t="s">
        <v>3854</v>
      </c>
      <c r="H8918">
        <v>52</v>
      </c>
      <c r="I8918">
        <v>35</v>
      </c>
      <c r="J8918" t="s">
        <v>4106</v>
      </c>
      <c r="L8918" t="s">
        <v>393</v>
      </c>
    </row>
    <row r="8919" spans="1:12" x14ac:dyDescent="0.25">
      <c r="A8919" t="s">
        <v>9456</v>
      </c>
      <c r="B8919" t="s">
        <v>9453</v>
      </c>
      <c r="C8919" t="s">
        <v>9454</v>
      </c>
      <c r="D8919" t="s">
        <v>9455</v>
      </c>
      <c r="E8919" s="117">
        <v>43031</v>
      </c>
      <c r="F8919" s="118">
        <v>0.58118055555555559</v>
      </c>
      <c r="G8919" t="s">
        <v>3854</v>
      </c>
      <c r="H8919">
        <v>52</v>
      </c>
      <c r="I8919">
        <v>36</v>
      </c>
      <c r="J8919" t="s">
        <v>4106</v>
      </c>
      <c r="L8919" t="s">
        <v>4027</v>
      </c>
    </row>
    <row r="8920" spans="1:12" x14ac:dyDescent="0.25">
      <c r="A8920" t="s">
        <v>9456</v>
      </c>
      <c r="B8920" t="s">
        <v>9453</v>
      </c>
      <c r="C8920" t="s">
        <v>9454</v>
      </c>
      <c r="D8920" t="s">
        <v>9455</v>
      </c>
      <c r="E8920" s="117">
        <v>43031</v>
      </c>
      <c r="F8920" s="118">
        <v>0.58118055555555559</v>
      </c>
      <c r="G8920" t="s">
        <v>3854</v>
      </c>
      <c r="H8920">
        <v>53</v>
      </c>
      <c r="I8920">
        <v>1</v>
      </c>
      <c r="L8920" t="s">
        <v>4106</v>
      </c>
    </row>
    <row r="8921" spans="1:12" x14ac:dyDescent="0.25">
      <c r="A8921" t="s">
        <v>9456</v>
      </c>
      <c r="B8921" t="s">
        <v>9453</v>
      </c>
      <c r="C8921" t="s">
        <v>9454</v>
      </c>
      <c r="D8921" t="s">
        <v>9455</v>
      </c>
      <c r="E8921" s="117">
        <v>43031</v>
      </c>
      <c r="F8921" s="118">
        <v>0.58119212962962963</v>
      </c>
      <c r="G8921" t="s">
        <v>3854</v>
      </c>
      <c r="H8921">
        <v>53</v>
      </c>
      <c r="I8921">
        <v>4</v>
      </c>
      <c r="J8921" t="s">
        <v>4106</v>
      </c>
      <c r="L8921" t="s">
        <v>2979</v>
      </c>
    </row>
    <row r="8922" spans="1:12" x14ac:dyDescent="0.25">
      <c r="A8922" t="s">
        <v>9456</v>
      </c>
      <c r="B8922" t="s">
        <v>9453</v>
      </c>
      <c r="C8922" t="s">
        <v>9454</v>
      </c>
      <c r="D8922" t="s">
        <v>9455</v>
      </c>
      <c r="E8922" s="117">
        <v>43031</v>
      </c>
      <c r="F8922" s="118">
        <v>0.58119212962962963</v>
      </c>
      <c r="G8922" t="s">
        <v>3854</v>
      </c>
      <c r="H8922">
        <v>53</v>
      </c>
      <c r="I8922">
        <v>5</v>
      </c>
      <c r="J8922" t="s">
        <v>4106</v>
      </c>
      <c r="L8922" t="s">
        <v>2160</v>
      </c>
    </row>
    <row r="8923" spans="1:12" x14ac:dyDescent="0.25">
      <c r="A8923" t="s">
        <v>9456</v>
      </c>
      <c r="B8923" t="s">
        <v>9453</v>
      </c>
      <c r="C8923" t="s">
        <v>9454</v>
      </c>
      <c r="D8923" t="s">
        <v>9455</v>
      </c>
      <c r="E8923" s="117">
        <v>43031</v>
      </c>
      <c r="F8923" s="118">
        <v>0.58119212962962963</v>
      </c>
      <c r="G8923" t="s">
        <v>3854</v>
      </c>
      <c r="H8923">
        <v>53</v>
      </c>
      <c r="I8923">
        <v>6</v>
      </c>
      <c r="J8923" t="s">
        <v>4106</v>
      </c>
      <c r="L8923">
        <v>412</v>
      </c>
    </row>
    <row r="8924" spans="1:12" x14ac:dyDescent="0.25">
      <c r="A8924" t="s">
        <v>9456</v>
      </c>
      <c r="B8924" t="s">
        <v>9453</v>
      </c>
      <c r="C8924" t="s">
        <v>9454</v>
      </c>
      <c r="D8924" t="s">
        <v>9455</v>
      </c>
      <c r="E8924" s="117">
        <v>43031</v>
      </c>
      <c r="F8924" s="118">
        <v>0.58119212962962963</v>
      </c>
      <c r="G8924" t="s">
        <v>3854</v>
      </c>
      <c r="H8924">
        <v>53</v>
      </c>
      <c r="I8924">
        <v>7</v>
      </c>
      <c r="J8924" t="s">
        <v>4106</v>
      </c>
      <c r="L8924">
        <v>2</v>
      </c>
    </row>
    <row r="8925" spans="1:12" x14ac:dyDescent="0.25">
      <c r="A8925" t="s">
        <v>9456</v>
      </c>
      <c r="B8925" t="s">
        <v>9453</v>
      </c>
      <c r="C8925" t="s">
        <v>9454</v>
      </c>
      <c r="D8925" t="s">
        <v>9455</v>
      </c>
      <c r="E8925" s="117">
        <v>43031</v>
      </c>
      <c r="F8925" s="118">
        <v>0.58119212962962963</v>
      </c>
      <c r="G8925" t="s">
        <v>3854</v>
      </c>
      <c r="H8925">
        <v>53</v>
      </c>
      <c r="I8925">
        <v>9</v>
      </c>
      <c r="J8925" t="s">
        <v>4106</v>
      </c>
      <c r="L8925" t="s">
        <v>562</v>
      </c>
    </row>
    <row r="8926" spans="1:12" x14ac:dyDescent="0.25">
      <c r="A8926" t="s">
        <v>9456</v>
      </c>
      <c r="B8926" t="s">
        <v>9453</v>
      </c>
      <c r="C8926" t="s">
        <v>9454</v>
      </c>
      <c r="D8926" t="s">
        <v>9455</v>
      </c>
      <c r="E8926" s="117">
        <v>43031</v>
      </c>
      <c r="F8926" s="118">
        <v>0.58119212962962963</v>
      </c>
      <c r="G8926" t="s">
        <v>3854</v>
      </c>
      <c r="H8926">
        <v>53</v>
      </c>
      <c r="I8926">
        <v>10</v>
      </c>
      <c r="J8926" t="s">
        <v>4106</v>
      </c>
      <c r="L8926" t="s">
        <v>635</v>
      </c>
    </row>
    <row r="8927" spans="1:12" x14ac:dyDescent="0.25">
      <c r="A8927" t="s">
        <v>9456</v>
      </c>
      <c r="B8927" t="s">
        <v>9453</v>
      </c>
      <c r="C8927" t="s">
        <v>9454</v>
      </c>
      <c r="D8927" t="s">
        <v>9455</v>
      </c>
      <c r="E8927" s="117">
        <v>43031</v>
      </c>
      <c r="F8927" s="118">
        <v>0.58119212962962963</v>
      </c>
      <c r="G8927" t="s">
        <v>3854</v>
      </c>
      <c r="H8927">
        <v>53</v>
      </c>
      <c r="I8927">
        <v>12</v>
      </c>
      <c r="J8927" t="s">
        <v>4106</v>
      </c>
      <c r="L8927" t="s">
        <v>574</v>
      </c>
    </row>
    <row r="8928" spans="1:12" x14ac:dyDescent="0.25">
      <c r="A8928" t="s">
        <v>9456</v>
      </c>
      <c r="B8928" t="s">
        <v>9453</v>
      </c>
      <c r="C8928" t="s">
        <v>9454</v>
      </c>
      <c r="D8928" t="s">
        <v>9455</v>
      </c>
      <c r="E8928" s="117">
        <v>43031</v>
      </c>
      <c r="F8928" s="118">
        <v>0.58120370370370367</v>
      </c>
      <c r="G8928" t="s">
        <v>3854</v>
      </c>
      <c r="H8928">
        <v>53</v>
      </c>
      <c r="I8928">
        <v>13</v>
      </c>
      <c r="J8928" t="s">
        <v>4106</v>
      </c>
      <c r="L8928" t="s">
        <v>636</v>
      </c>
    </row>
    <row r="8929" spans="1:12" x14ac:dyDescent="0.25">
      <c r="A8929" t="s">
        <v>9456</v>
      </c>
      <c r="B8929" t="s">
        <v>9453</v>
      </c>
      <c r="C8929" t="s">
        <v>9454</v>
      </c>
      <c r="D8929" t="s">
        <v>9455</v>
      </c>
      <c r="E8929" s="117">
        <v>43031</v>
      </c>
      <c r="F8929" s="118">
        <v>0.58120370370370367</v>
      </c>
      <c r="G8929" t="s">
        <v>3854</v>
      </c>
      <c r="H8929">
        <v>53</v>
      </c>
      <c r="I8929">
        <v>14</v>
      </c>
      <c r="J8929" t="s">
        <v>4106</v>
      </c>
      <c r="L8929" t="s">
        <v>645</v>
      </c>
    </row>
    <row r="8930" spans="1:12" x14ac:dyDescent="0.25">
      <c r="A8930" t="s">
        <v>9456</v>
      </c>
      <c r="B8930" t="s">
        <v>9453</v>
      </c>
      <c r="C8930" t="s">
        <v>9454</v>
      </c>
      <c r="D8930" t="s">
        <v>9455</v>
      </c>
      <c r="E8930" s="117">
        <v>43031</v>
      </c>
      <c r="F8930" s="118">
        <v>0.58120370370370367</v>
      </c>
      <c r="G8930" t="s">
        <v>3854</v>
      </c>
      <c r="H8930">
        <v>53</v>
      </c>
      <c r="I8930">
        <v>15</v>
      </c>
      <c r="J8930" t="s">
        <v>4106</v>
      </c>
      <c r="L8930" t="s">
        <v>645</v>
      </c>
    </row>
    <row r="8931" spans="1:12" x14ac:dyDescent="0.25">
      <c r="A8931" t="s">
        <v>9456</v>
      </c>
      <c r="B8931" t="s">
        <v>9453</v>
      </c>
      <c r="C8931" t="s">
        <v>9454</v>
      </c>
      <c r="D8931" t="s">
        <v>9455</v>
      </c>
      <c r="E8931" s="117">
        <v>43031</v>
      </c>
      <c r="F8931" s="118">
        <v>0.58120370370370367</v>
      </c>
      <c r="G8931" t="s">
        <v>3854</v>
      </c>
      <c r="H8931">
        <v>53</v>
      </c>
      <c r="I8931">
        <v>22</v>
      </c>
      <c r="J8931" t="s">
        <v>4106</v>
      </c>
      <c r="L8931" t="s">
        <v>104</v>
      </c>
    </row>
    <row r="8932" spans="1:12" x14ac:dyDescent="0.25">
      <c r="A8932" t="s">
        <v>9456</v>
      </c>
      <c r="B8932" t="s">
        <v>9453</v>
      </c>
      <c r="C8932" t="s">
        <v>9454</v>
      </c>
      <c r="D8932" t="s">
        <v>9455</v>
      </c>
      <c r="E8932" s="117">
        <v>43031</v>
      </c>
      <c r="F8932" s="118">
        <v>0.58120370370370367</v>
      </c>
      <c r="G8932" t="s">
        <v>3854</v>
      </c>
      <c r="H8932">
        <v>53</v>
      </c>
      <c r="I8932">
        <v>23</v>
      </c>
      <c r="J8932" t="s">
        <v>4106</v>
      </c>
      <c r="L8932">
        <v>100</v>
      </c>
    </row>
    <row r="8933" spans="1:12" x14ac:dyDescent="0.25">
      <c r="A8933" t="s">
        <v>9456</v>
      </c>
      <c r="B8933" t="s">
        <v>9453</v>
      </c>
      <c r="C8933" t="s">
        <v>9454</v>
      </c>
      <c r="D8933" t="s">
        <v>9455</v>
      </c>
      <c r="E8933" s="117">
        <v>43031</v>
      </c>
      <c r="F8933" s="118">
        <v>0.58120370370370367</v>
      </c>
      <c r="G8933" t="s">
        <v>3854</v>
      </c>
      <c r="H8933">
        <v>53</v>
      </c>
      <c r="I8933">
        <v>35</v>
      </c>
      <c r="J8933" t="s">
        <v>4106</v>
      </c>
      <c r="L8933" t="s">
        <v>393</v>
      </c>
    </row>
    <row r="8934" spans="1:12" x14ac:dyDescent="0.25">
      <c r="A8934" t="s">
        <v>9456</v>
      </c>
      <c r="B8934" t="s">
        <v>9453</v>
      </c>
      <c r="C8934" t="s">
        <v>9454</v>
      </c>
      <c r="D8934" t="s">
        <v>9455</v>
      </c>
      <c r="E8934" s="117">
        <v>43031</v>
      </c>
      <c r="F8934" s="118">
        <v>0.58120370370370367</v>
      </c>
      <c r="G8934" t="s">
        <v>3854</v>
      </c>
      <c r="H8934">
        <v>53</v>
      </c>
      <c r="I8934">
        <v>36</v>
      </c>
      <c r="J8934" t="s">
        <v>4106</v>
      </c>
      <c r="L8934" t="s">
        <v>4027</v>
      </c>
    </row>
    <row r="8935" spans="1:12" x14ac:dyDescent="0.25">
      <c r="A8935" t="s">
        <v>9456</v>
      </c>
      <c r="B8935" t="s">
        <v>9453</v>
      </c>
      <c r="C8935" t="s">
        <v>9454</v>
      </c>
      <c r="D8935" t="s">
        <v>9455</v>
      </c>
      <c r="E8935" s="117">
        <v>43031</v>
      </c>
      <c r="F8935" s="118">
        <v>0.58121527777777782</v>
      </c>
      <c r="G8935" t="s">
        <v>3854</v>
      </c>
      <c r="H8935">
        <v>53</v>
      </c>
      <c r="I8935">
        <v>38</v>
      </c>
      <c r="J8935" t="s">
        <v>4106</v>
      </c>
      <c r="L8935" t="s">
        <v>26482</v>
      </c>
    </row>
    <row r="8936" spans="1:12" x14ac:dyDescent="0.25">
      <c r="A8936" t="s">
        <v>9456</v>
      </c>
      <c r="B8936" t="s">
        <v>9453</v>
      </c>
      <c r="C8936" t="s">
        <v>9454</v>
      </c>
      <c r="D8936" t="s">
        <v>9455</v>
      </c>
      <c r="E8936" s="117">
        <v>43031</v>
      </c>
      <c r="F8936" s="118">
        <v>0.58121527777777782</v>
      </c>
      <c r="G8936" t="s">
        <v>3854</v>
      </c>
      <c r="H8936">
        <v>54</v>
      </c>
      <c r="I8936">
        <v>1</v>
      </c>
      <c r="L8936" t="s">
        <v>4107</v>
      </c>
    </row>
    <row r="8937" spans="1:12" x14ac:dyDescent="0.25">
      <c r="A8937" t="s">
        <v>9456</v>
      </c>
      <c r="B8937" t="s">
        <v>9453</v>
      </c>
      <c r="C8937" t="s">
        <v>9454</v>
      </c>
      <c r="D8937" t="s">
        <v>9455</v>
      </c>
      <c r="E8937" s="117">
        <v>43031</v>
      </c>
      <c r="F8937" s="118">
        <v>0.58122685185185186</v>
      </c>
      <c r="G8937" t="s">
        <v>3854</v>
      </c>
      <c r="H8937">
        <v>54</v>
      </c>
      <c r="I8937">
        <v>4</v>
      </c>
      <c r="J8937" t="s">
        <v>4107</v>
      </c>
      <c r="L8937" t="s">
        <v>2977</v>
      </c>
    </row>
    <row r="8938" spans="1:12" x14ac:dyDescent="0.25">
      <c r="A8938" t="s">
        <v>9456</v>
      </c>
      <c r="B8938" t="s">
        <v>9453</v>
      </c>
      <c r="C8938" t="s">
        <v>9454</v>
      </c>
      <c r="D8938" t="s">
        <v>9455</v>
      </c>
      <c r="E8938" s="117">
        <v>43031</v>
      </c>
      <c r="F8938" s="118">
        <v>0.58122685185185186</v>
      </c>
      <c r="G8938" t="s">
        <v>3854</v>
      </c>
      <c r="H8938">
        <v>54</v>
      </c>
      <c r="I8938">
        <v>5</v>
      </c>
      <c r="J8938" t="s">
        <v>4107</v>
      </c>
      <c r="L8938" t="s">
        <v>1929</v>
      </c>
    </row>
    <row r="8939" spans="1:12" x14ac:dyDescent="0.25">
      <c r="A8939" t="s">
        <v>9456</v>
      </c>
      <c r="B8939" t="s">
        <v>9453</v>
      </c>
      <c r="C8939" t="s">
        <v>9454</v>
      </c>
      <c r="D8939" t="s">
        <v>9455</v>
      </c>
      <c r="E8939" s="117">
        <v>43031</v>
      </c>
      <c r="F8939" s="118">
        <v>0.58122685185185186</v>
      </c>
      <c r="G8939" t="s">
        <v>3854</v>
      </c>
      <c r="H8939">
        <v>54</v>
      </c>
      <c r="I8939">
        <v>6</v>
      </c>
      <c r="J8939" t="s">
        <v>4107</v>
      </c>
      <c r="L8939">
        <v>416</v>
      </c>
    </row>
    <row r="8940" spans="1:12" x14ac:dyDescent="0.25">
      <c r="A8940" t="s">
        <v>9456</v>
      </c>
      <c r="B8940" t="s">
        <v>9453</v>
      </c>
      <c r="C8940" t="s">
        <v>9454</v>
      </c>
      <c r="D8940" t="s">
        <v>9455</v>
      </c>
      <c r="E8940" s="117">
        <v>43031</v>
      </c>
      <c r="F8940" s="118">
        <v>0.58122685185185186</v>
      </c>
      <c r="G8940" t="s">
        <v>3854</v>
      </c>
      <c r="H8940">
        <v>54</v>
      </c>
      <c r="I8940">
        <v>7</v>
      </c>
      <c r="J8940" t="s">
        <v>4107</v>
      </c>
      <c r="L8940">
        <v>70</v>
      </c>
    </row>
    <row r="8941" spans="1:12" x14ac:dyDescent="0.25">
      <c r="A8941" t="s">
        <v>9456</v>
      </c>
      <c r="B8941" t="s">
        <v>9453</v>
      </c>
      <c r="C8941" t="s">
        <v>9454</v>
      </c>
      <c r="D8941" t="s">
        <v>9455</v>
      </c>
      <c r="E8941" s="117">
        <v>43031</v>
      </c>
      <c r="F8941" s="118">
        <v>0.58122685185185186</v>
      </c>
      <c r="G8941" t="s">
        <v>3854</v>
      </c>
      <c r="H8941">
        <v>54</v>
      </c>
      <c r="I8941">
        <v>9</v>
      </c>
      <c r="J8941" t="s">
        <v>4107</v>
      </c>
      <c r="L8941" t="s">
        <v>562</v>
      </c>
    </row>
    <row r="8942" spans="1:12" x14ac:dyDescent="0.25">
      <c r="A8942" t="s">
        <v>9456</v>
      </c>
      <c r="B8942" t="s">
        <v>9453</v>
      </c>
      <c r="C8942" t="s">
        <v>9454</v>
      </c>
      <c r="D8942" t="s">
        <v>9455</v>
      </c>
      <c r="E8942" s="117">
        <v>43031</v>
      </c>
      <c r="F8942" s="118">
        <v>0.58123842592592589</v>
      </c>
      <c r="G8942" t="s">
        <v>3854</v>
      </c>
      <c r="H8942">
        <v>54</v>
      </c>
      <c r="I8942">
        <v>10</v>
      </c>
      <c r="J8942" t="s">
        <v>4107</v>
      </c>
      <c r="L8942" t="s">
        <v>615</v>
      </c>
    </row>
    <row r="8943" spans="1:12" x14ac:dyDescent="0.25">
      <c r="A8943" t="s">
        <v>9456</v>
      </c>
      <c r="B8943" t="s">
        <v>9453</v>
      </c>
      <c r="C8943" t="s">
        <v>9454</v>
      </c>
      <c r="D8943" t="s">
        <v>9455</v>
      </c>
      <c r="E8943" s="117">
        <v>43031</v>
      </c>
      <c r="F8943" s="118">
        <v>0.58123842592592589</v>
      </c>
      <c r="G8943" t="s">
        <v>3854</v>
      </c>
      <c r="H8943">
        <v>54</v>
      </c>
      <c r="I8943">
        <v>12</v>
      </c>
      <c r="J8943" t="s">
        <v>4107</v>
      </c>
      <c r="L8943" t="s">
        <v>614</v>
      </c>
    </row>
    <row r="8944" spans="1:12" x14ac:dyDescent="0.25">
      <c r="A8944" t="s">
        <v>9456</v>
      </c>
      <c r="B8944" t="s">
        <v>9453</v>
      </c>
      <c r="C8944" t="s">
        <v>9454</v>
      </c>
      <c r="D8944" t="s">
        <v>9455</v>
      </c>
      <c r="E8944" s="117">
        <v>43031</v>
      </c>
      <c r="F8944" s="118">
        <v>0.58123842592592589</v>
      </c>
      <c r="G8944" t="s">
        <v>3854</v>
      </c>
      <c r="H8944">
        <v>54</v>
      </c>
      <c r="I8944">
        <v>13</v>
      </c>
      <c r="J8944" t="s">
        <v>4107</v>
      </c>
      <c r="L8944" t="s">
        <v>637</v>
      </c>
    </row>
    <row r="8945" spans="1:12" x14ac:dyDescent="0.25">
      <c r="A8945" t="s">
        <v>9456</v>
      </c>
      <c r="B8945" t="s">
        <v>9453</v>
      </c>
      <c r="C8945" t="s">
        <v>9454</v>
      </c>
      <c r="D8945" t="s">
        <v>9455</v>
      </c>
      <c r="E8945" s="117">
        <v>43031</v>
      </c>
      <c r="F8945" s="118">
        <v>0.58123842592592589</v>
      </c>
      <c r="G8945" t="s">
        <v>3854</v>
      </c>
      <c r="H8945">
        <v>54</v>
      </c>
      <c r="I8945">
        <v>14</v>
      </c>
      <c r="J8945" t="s">
        <v>4107</v>
      </c>
      <c r="L8945" t="s">
        <v>643</v>
      </c>
    </row>
    <row r="8946" spans="1:12" x14ac:dyDescent="0.25">
      <c r="A8946" t="s">
        <v>9456</v>
      </c>
      <c r="B8946" t="s">
        <v>9453</v>
      </c>
      <c r="C8946" t="s">
        <v>9454</v>
      </c>
      <c r="D8946" t="s">
        <v>9455</v>
      </c>
      <c r="E8946" s="117">
        <v>43031</v>
      </c>
      <c r="F8946" s="118">
        <v>0.58123842592592589</v>
      </c>
      <c r="G8946" t="s">
        <v>3854</v>
      </c>
      <c r="H8946">
        <v>54</v>
      </c>
      <c r="I8946">
        <v>15</v>
      </c>
      <c r="J8946" t="s">
        <v>4107</v>
      </c>
      <c r="L8946" t="s">
        <v>701</v>
      </c>
    </row>
    <row r="8947" spans="1:12" x14ac:dyDescent="0.25">
      <c r="A8947" t="s">
        <v>9456</v>
      </c>
      <c r="B8947" t="s">
        <v>9453</v>
      </c>
      <c r="C8947" t="s">
        <v>9454</v>
      </c>
      <c r="D8947" t="s">
        <v>9455</v>
      </c>
      <c r="E8947" s="117">
        <v>43031</v>
      </c>
      <c r="F8947" s="118">
        <v>0.58123842592592589</v>
      </c>
      <c r="G8947" t="s">
        <v>3854</v>
      </c>
      <c r="H8947">
        <v>54</v>
      </c>
      <c r="I8947">
        <v>22</v>
      </c>
      <c r="J8947" t="s">
        <v>4107</v>
      </c>
      <c r="L8947" t="s">
        <v>1352</v>
      </c>
    </row>
    <row r="8948" spans="1:12" x14ac:dyDescent="0.25">
      <c r="A8948" t="s">
        <v>9456</v>
      </c>
      <c r="B8948" t="s">
        <v>9453</v>
      </c>
      <c r="C8948" t="s">
        <v>9454</v>
      </c>
      <c r="D8948" t="s">
        <v>9455</v>
      </c>
      <c r="E8948" s="117">
        <v>43031</v>
      </c>
      <c r="F8948" s="118">
        <v>0.58123842592592589</v>
      </c>
      <c r="G8948" t="s">
        <v>3854</v>
      </c>
      <c r="H8948">
        <v>54</v>
      </c>
      <c r="I8948">
        <v>24</v>
      </c>
      <c r="J8948" t="s">
        <v>4107</v>
      </c>
      <c r="L8948" t="s">
        <v>104</v>
      </c>
    </row>
    <row r="8949" spans="1:12" x14ac:dyDescent="0.25">
      <c r="A8949" t="s">
        <v>9456</v>
      </c>
      <c r="B8949" t="s">
        <v>9453</v>
      </c>
      <c r="C8949" t="s">
        <v>9454</v>
      </c>
      <c r="D8949" t="s">
        <v>9455</v>
      </c>
      <c r="E8949" s="117">
        <v>43031</v>
      </c>
      <c r="F8949" s="118">
        <v>0.58123842592592589</v>
      </c>
      <c r="G8949" t="s">
        <v>3854</v>
      </c>
      <c r="H8949">
        <v>54</v>
      </c>
      <c r="I8949">
        <v>26</v>
      </c>
      <c r="J8949" t="s">
        <v>4107</v>
      </c>
      <c r="L8949" t="s">
        <v>122</v>
      </c>
    </row>
    <row r="8950" spans="1:12" x14ac:dyDescent="0.25">
      <c r="A8950" t="s">
        <v>9456</v>
      </c>
      <c r="B8950" t="s">
        <v>9453</v>
      </c>
      <c r="C8950" t="s">
        <v>9454</v>
      </c>
      <c r="D8950" t="s">
        <v>9455</v>
      </c>
      <c r="E8950" s="117">
        <v>43031</v>
      </c>
      <c r="F8950" s="118">
        <v>0.58123842592592589</v>
      </c>
      <c r="G8950" t="s">
        <v>3854</v>
      </c>
      <c r="H8950">
        <v>54</v>
      </c>
      <c r="I8950">
        <v>28</v>
      </c>
      <c r="J8950" t="s">
        <v>4107</v>
      </c>
      <c r="L8950" t="s">
        <v>133</v>
      </c>
    </row>
    <row r="8951" spans="1:12" x14ac:dyDescent="0.25">
      <c r="A8951" t="s">
        <v>9456</v>
      </c>
      <c r="B8951" t="s">
        <v>9453</v>
      </c>
      <c r="C8951" t="s">
        <v>9454</v>
      </c>
      <c r="D8951" t="s">
        <v>9455</v>
      </c>
      <c r="E8951" s="117">
        <v>43031</v>
      </c>
      <c r="F8951" s="118">
        <v>0.58124999999999993</v>
      </c>
      <c r="G8951" t="s">
        <v>3854</v>
      </c>
      <c r="H8951">
        <v>54</v>
      </c>
      <c r="I8951">
        <v>35</v>
      </c>
      <c r="J8951" t="s">
        <v>4107</v>
      </c>
      <c r="L8951" t="s">
        <v>393</v>
      </c>
    </row>
    <row r="8952" spans="1:12" x14ac:dyDescent="0.25">
      <c r="A8952" t="s">
        <v>9456</v>
      </c>
      <c r="B8952" t="s">
        <v>9453</v>
      </c>
      <c r="C8952" t="s">
        <v>9454</v>
      </c>
      <c r="D8952" t="s">
        <v>9455</v>
      </c>
      <c r="E8952" s="117">
        <v>43031</v>
      </c>
      <c r="F8952" s="118">
        <v>0.58124999999999993</v>
      </c>
      <c r="G8952" t="s">
        <v>3854</v>
      </c>
      <c r="H8952">
        <v>54</v>
      </c>
      <c r="I8952">
        <v>36</v>
      </c>
      <c r="J8952" t="s">
        <v>4107</v>
      </c>
      <c r="L8952" t="s">
        <v>4028</v>
      </c>
    </row>
    <row r="8953" spans="1:12" x14ac:dyDescent="0.25">
      <c r="A8953" t="s">
        <v>9456</v>
      </c>
      <c r="B8953" t="s">
        <v>9453</v>
      </c>
      <c r="C8953" t="s">
        <v>9454</v>
      </c>
      <c r="D8953" t="s">
        <v>9455</v>
      </c>
      <c r="E8953" s="117">
        <v>43031</v>
      </c>
      <c r="F8953" s="118">
        <v>0.58126157407407408</v>
      </c>
      <c r="G8953" t="s">
        <v>3854</v>
      </c>
      <c r="H8953">
        <v>55</v>
      </c>
      <c r="I8953">
        <v>1</v>
      </c>
      <c r="L8953" t="s">
        <v>4107</v>
      </c>
    </row>
    <row r="8954" spans="1:12" x14ac:dyDescent="0.25">
      <c r="A8954" t="s">
        <v>9456</v>
      </c>
      <c r="B8954" t="s">
        <v>9453</v>
      </c>
      <c r="C8954" t="s">
        <v>9454</v>
      </c>
      <c r="D8954" t="s">
        <v>9455</v>
      </c>
      <c r="E8954" s="117">
        <v>43031</v>
      </c>
      <c r="F8954" s="118">
        <v>0.58126157407407408</v>
      </c>
      <c r="G8954" t="s">
        <v>3854</v>
      </c>
      <c r="H8954">
        <v>55</v>
      </c>
      <c r="I8954">
        <v>4</v>
      </c>
      <c r="J8954" t="s">
        <v>4107</v>
      </c>
      <c r="L8954" t="s">
        <v>2977</v>
      </c>
    </row>
    <row r="8955" spans="1:12" x14ac:dyDescent="0.25">
      <c r="A8955" t="s">
        <v>9456</v>
      </c>
      <c r="B8955" t="s">
        <v>9453</v>
      </c>
      <c r="C8955" t="s">
        <v>9454</v>
      </c>
      <c r="D8955" t="s">
        <v>9455</v>
      </c>
      <c r="E8955" s="117">
        <v>43031</v>
      </c>
      <c r="F8955" s="118">
        <v>0.58126157407407408</v>
      </c>
      <c r="G8955" t="s">
        <v>3854</v>
      </c>
      <c r="H8955">
        <v>55</v>
      </c>
      <c r="I8955">
        <v>5</v>
      </c>
      <c r="J8955" t="s">
        <v>4107</v>
      </c>
      <c r="L8955" t="s">
        <v>2468</v>
      </c>
    </row>
    <row r="8956" spans="1:12" x14ac:dyDescent="0.25">
      <c r="A8956" t="s">
        <v>9456</v>
      </c>
      <c r="B8956" t="s">
        <v>9453</v>
      </c>
      <c r="C8956" t="s">
        <v>9454</v>
      </c>
      <c r="D8956" t="s">
        <v>9455</v>
      </c>
      <c r="E8956" s="117">
        <v>43031</v>
      </c>
      <c r="F8956" s="118">
        <v>0.58126157407407408</v>
      </c>
      <c r="G8956" t="s">
        <v>3854</v>
      </c>
      <c r="H8956">
        <v>55</v>
      </c>
      <c r="I8956">
        <v>6</v>
      </c>
      <c r="J8956" t="s">
        <v>4107</v>
      </c>
      <c r="L8956">
        <v>416</v>
      </c>
    </row>
    <row r="8957" spans="1:12" x14ac:dyDescent="0.25">
      <c r="A8957" t="s">
        <v>9456</v>
      </c>
      <c r="B8957" t="s">
        <v>9453</v>
      </c>
      <c r="C8957" t="s">
        <v>9454</v>
      </c>
      <c r="D8957" t="s">
        <v>9455</v>
      </c>
      <c r="E8957" s="117">
        <v>43031</v>
      </c>
      <c r="F8957" s="118">
        <v>0.58126157407407408</v>
      </c>
      <c r="G8957" t="s">
        <v>3854</v>
      </c>
      <c r="H8957">
        <v>55</v>
      </c>
      <c r="I8957">
        <v>7</v>
      </c>
      <c r="J8957" t="s">
        <v>4107</v>
      </c>
      <c r="L8957">
        <v>25</v>
      </c>
    </row>
    <row r="8958" spans="1:12" x14ac:dyDescent="0.25">
      <c r="A8958" t="s">
        <v>9456</v>
      </c>
      <c r="B8958" t="s">
        <v>9453</v>
      </c>
      <c r="C8958" t="s">
        <v>9454</v>
      </c>
      <c r="D8958" t="s">
        <v>9455</v>
      </c>
      <c r="E8958" s="117">
        <v>43031</v>
      </c>
      <c r="F8958" s="118">
        <v>0.58126157407407408</v>
      </c>
      <c r="G8958" t="s">
        <v>3854</v>
      </c>
      <c r="H8958">
        <v>55</v>
      </c>
      <c r="I8958">
        <v>9</v>
      </c>
      <c r="J8958" t="s">
        <v>4107</v>
      </c>
      <c r="L8958" t="s">
        <v>562</v>
      </c>
    </row>
    <row r="8959" spans="1:12" x14ac:dyDescent="0.25">
      <c r="A8959" t="s">
        <v>9456</v>
      </c>
      <c r="B8959" t="s">
        <v>9453</v>
      </c>
      <c r="C8959" t="s">
        <v>9454</v>
      </c>
      <c r="D8959" t="s">
        <v>9455</v>
      </c>
      <c r="E8959" s="117">
        <v>43031</v>
      </c>
      <c r="F8959" s="118">
        <v>0.58127314814814812</v>
      </c>
      <c r="G8959" t="s">
        <v>3854</v>
      </c>
      <c r="H8959">
        <v>55</v>
      </c>
      <c r="I8959">
        <v>10</v>
      </c>
      <c r="J8959" t="s">
        <v>4107</v>
      </c>
      <c r="L8959" t="s">
        <v>615</v>
      </c>
    </row>
    <row r="8960" spans="1:12" x14ac:dyDescent="0.25">
      <c r="A8960" t="s">
        <v>9456</v>
      </c>
      <c r="B8960" t="s">
        <v>9453</v>
      </c>
      <c r="C8960" t="s">
        <v>9454</v>
      </c>
      <c r="D8960" t="s">
        <v>9455</v>
      </c>
      <c r="E8960" s="117">
        <v>43031</v>
      </c>
      <c r="F8960" s="118">
        <v>0.58127314814814812</v>
      </c>
      <c r="G8960" t="s">
        <v>3854</v>
      </c>
      <c r="H8960">
        <v>55</v>
      </c>
      <c r="I8960">
        <v>12</v>
      </c>
      <c r="J8960" t="s">
        <v>4107</v>
      </c>
      <c r="L8960" t="s">
        <v>614</v>
      </c>
    </row>
    <row r="8961" spans="1:12" x14ac:dyDescent="0.25">
      <c r="A8961" t="s">
        <v>9456</v>
      </c>
      <c r="B8961" t="s">
        <v>9453</v>
      </c>
      <c r="C8961" t="s">
        <v>9454</v>
      </c>
      <c r="D8961" t="s">
        <v>9455</v>
      </c>
      <c r="E8961" s="117">
        <v>43031</v>
      </c>
      <c r="F8961" s="118">
        <v>0.58127314814814812</v>
      </c>
      <c r="G8961" t="s">
        <v>3854</v>
      </c>
      <c r="H8961">
        <v>55</v>
      </c>
      <c r="I8961">
        <v>13</v>
      </c>
      <c r="J8961" t="s">
        <v>4107</v>
      </c>
      <c r="L8961" t="s">
        <v>637</v>
      </c>
    </row>
    <row r="8962" spans="1:12" x14ac:dyDescent="0.25">
      <c r="A8962" t="s">
        <v>9456</v>
      </c>
      <c r="B8962" t="s">
        <v>9453</v>
      </c>
      <c r="C8962" t="s">
        <v>9454</v>
      </c>
      <c r="D8962" t="s">
        <v>9455</v>
      </c>
      <c r="E8962" s="117">
        <v>43031</v>
      </c>
      <c r="F8962" s="118">
        <v>0.58127314814814812</v>
      </c>
      <c r="G8962" t="s">
        <v>3854</v>
      </c>
      <c r="H8962">
        <v>55</v>
      </c>
      <c r="I8962">
        <v>14</v>
      </c>
      <c r="J8962" t="s">
        <v>4107</v>
      </c>
      <c r="L8962" t="s">
        <v>661</v>
      </c>
    </row>
    <row r="8963" spans="1:12" x14ac:dyDescent="0.25">
      <c r="A8963" t="s">
        <v>9456</v>
      </c>
      <c r="B8963" t="s">
        <v>9453</v>
      </c>
      <c r="C8963" t="s">
        <v>9454</v>
      </c>
      <c r="D8963" t="s">
        <v>9455</v>
      </c>
      <c r="E8963" s="117">
        <v>43031</v>
      </c>
      <c r="F8963" s="118">
        <v>0.58127314814814812</v>
      </c>
      <c r="G8963" t="s">
        <v>3854</v>
      </c>
      <c r="H8963">
        <v>55</v>
      </c>
      <c r="I8963">
        <v>15</v>
      </c>
      <c r="J8963" t="s">
        <v>4107</v>
      </c>
      <c r="L8963" t="s">
        <v>683</v>
      </c>
    </row>
    <row r="8964" spans="1:12" x14ac:dyDescent="0.25">
      <c r="A8964" t="s">
        <v>9456</v>
      </c>
      <c r="B8964" t="s">
        <v>9453</v>
      </c>
      <c r="C8964" t="s">
        <v>9454</v>
      </c>
      <c r="D8964" t="s">
        <v>9455</v>
      </c>
      <c r="E8964" s="117">
        <v>43031</v>
      </c>
      <c r="F8964" s="118">
        <v>0.58127314814814812</v>
      </c>
      <c r="G8964" t="s">
        <v>3854</v>
      </c>
      <c r="H8964">
        <v>55</v>
      </c>
      <c r="I8964">
        <v>22</v>
      </c>
      <c r="J8964" t="s">
        <v>4107</v>
      </c>
      <c r="L8964" t="s">
        <v>1352</v>
      </c>
    </row>
    <row r="8965" spans="1:12" x14ac:dyDescent="0.25">
      <c r="A8965" t="s">
        <v>9456</v>
      </c>
      <c r="B8965" t="s">
        <v>9453</v>
      </c>
      <c r="C8965" t="s">
        <v>9454</v>
      </c>
      <c r="D8965" t="s">
        <v>9455</v>
      </c>
      <c r="E8965" s="117">
        <v>43031</v>
      </c>
      <c r="F8965" s="118">
        <v>0.58127314814814812</v>
      </c>
      <c r="G8965" t="s">
        <v>3854</v>
      </c>
      <c r="H8965">
        <v>55</v>
      </c>
      <c r="I8965">
        <v>24</v>
      </c>
      <c r="J8965" t="s">
        <v>4107</v>
      </c>
      <c r="L8965" t="s">
        <v>104</v>
      </c>
    </row>
    <row r="8966" spans="1:12" x14ac:dyDescent="0.25">
      <c r="A8966" t="s">
        <v>9456</v>
      </c>
      <c r="B8966" t="s">
        <v>9453</v>
      </c>
      <c r="C8966" t="s">
        <v>9454</v>
      </c>
      <c r="D8966" t="s">
        <v>9455</v>
      </c>
      <c r="E8966" s="117">
        <v>43031</v>
      </c>
      <c r="F8966" s="118">
        <v>0.58128472222222227</v>
      </c>
      <c r="G8966" t="s">
        <v>3854</v>
      </c>
      <c r="H8966">
        <v>55</v>
      </c>
      <c r="I8966">
        <v>26</v>
      </c>
      <c r="J8966" t="s">
        <v>4107</v>
      </c>
      <c r="L8966" t="s">
        <v>122</v>
      </c>
    </row>
    <row r="8967" spans="1:12" x14ac:dyDescent="0.25">
      <c r="A8967" t="s">
        <v>9456</v>
      </c>
      <c r="B8967" t="s">
        <v>9453</v>
      </c>
      <c r="C8967" t="s">
        <v>9454</v>
      </c>
      <c r="D8967" t="s">
        <v>9455</v>
      </c>
      <c r="E8967" s="117">
        <v>43031</v>
      </c>
      <c r="F8967" s="118">
        <v>0.58128472222222227</v>
      </c>
      <c r="G8967" t="s">
        <v>3854</v>
      </c>
      <c r="H8967">
        <v>55</v>
      </c>
      <c r="I8967">
        <v>35</v>
      </c>
      <c r="J8967" t="s">
        <v>4107</v>
      </c>
      <c r="L8967" t="s">
        <v>393</v>
      </c>
    </row>
    <row r="8968" spans="1:12" x14ac:dyDescent="0.25">
      <c r="A8968" t="s">
        <v>9456</v>
      </c>
      <c r="B8968" t="s">
        <v>9453</v>
      </c>
      <c r="C8968" t="s">
        <v>9454</v>
      </c>
      <c r="D8968" t="s">
        <v>9455</v>
      </c>
      <c r="E8968" s="117">
        <v>43031</v>
      </c>
      <c r="F8968" s="118">
        <v>0.58128472222222227</v>
      </c>
      <c r="G8968" t="s">
        <v>3854</v>
      </c>
      <c r="H8968">
        <v>55</v>
      </c>
      <c r="I8968">
        <v>36</v>
      </c>
      <c r="J8968" t="s">
        <v>4107</v>
      </c>
      <c r="L8968" t="s">
        <v>4027</v>
      </c>
    </row>
    <row r="8969" spans="1:12" x14ac:dyDescent="0.25">
      <c r="A8969" t="s">
        <v>9456</v>
      </c>
      <c r="B8969" t="s">
        <v>9453</v>
      </c>
      <c r="C8969" t="s">
        <v>9454</v>
      </c>
      <c r="D8969" t="s">
        <v>9455</v>
      </c>
      <c r="E8969" s="117">
        <v>43031</v>
      </c>
      <c r="F8969" s="118">
        <v>0.58129629629629631</v>
      </c>
      <c r="G8969" t="s">
        <v>3854</v>
      </c>
      <c r="H8969">
        <v>56</v>
      </c>
      <c r="I8969">
        <v>1</v>
      </c>
      <c r="L8969" t="s">
        <v>4107</v>
      </c>
    </row>
    <row r="8970" spans="1:12" x14ac:dyDescent="0.25">
      <c r="A8970" t="s">
        <v>9456</v>
      </c>
      <c r="B8970" t="s">
        <v>9453</v>
      </c>
      <c r="C8970" t="s">
        <v>9454</v>
      </c>
      <c r="D8970" t="s">
        <v>9455</v>
      </c>
      <c r="E8970" s="117">
        <v>43031</v>
      </c>
      <c r="F8970" s="118">
        <v>0.58129629629629631</v>
      </c>
      <c r="G8970" t="s">
        <v>3854</v>
      </c>
      <c r="H8970">
        <v>56</v>
      </c>
      <c r="I8970">
        <v>4</v>
      </c>
      <c r="J8970" t="s">
        <v>4107</v>
      </c>
      <c r="L8970" t="s">
        <v>2977</v>
      </c>
    </row>
    <row r="8971" spans="1:12" x14ac:dyDescent="0.25">
      <c r="A8971" t="s">
        <v>9456</v>
      </c>
      <c r="B8971" t="s">
        <v>9453</v>
      </c>
      <c r="C8971" t="s">
        <v>9454</v>
      </c>
      <c r="D8971" t="s">
        <v>9455</v>
      </c>
      <c r="E8971" s="117">
        <v>43031</v>
      </c>
      <c r="F8971" s="118">
        <v>0.58129629629629631</v>
      </c>
      <c r="G8971" t="s">
        <v>3854</v>
      </c>
      <c r="H8971">
        <v>56</v>
      </c>
      <c r="I8971">
        <v>5</v>
      </c>
      <c r="J8971" t="s">
        <v>4107</v>
      </c>
      <c r="L8971" t="s">
        <v>2286</v>
      </c>
    </row>
    <row r="8972" spans="1:12" x14ac:dyDescent="0.25">
      <c r="A8972" t="s">
        <v>9456</v>
      </c>
      <c r="B8972" t="s">
        <v>9453</v>
      </c>
      <c r="C8972" t="s">
        <v>9454</v>
      </c>
      <c r="D8972" t="s">
        <v>9455</v>
      </c>
      <c r="E8972" s="117">
        <v>43031</v>
      </c>
      <c r="F8972" s="118">
        <v>0.58129629629629631</v>
      </c>
      <c r="G8972" t="s">
        <v>3854</v>
      </c>
      <c r="H8972">
        <v>56</v>
      </c>
      <c r="I8972">
        <v>6</v>
      </c>
      <c r="J8972" t="s">
        <v>4107</v>
      </c>
      <c r="L8972">
        <v>416</v>
      </c>
    </row>
    <row r="8973" spans="1:12" x14ac:dyDescent="0.25">
      <c r="A8973" t="s">
        <v>9456</v>
      </c>
      <c r="B8973" t="s">
        <v>9453</v>
      </c>
      <c r="C8973" t="s">
        <v>9454</v>
      </c>
      <c r="D8973" t="s">
        <v>9455</v>
      </c>
      <c r="E8973" s="117">
        <v>43031</v>
      </c>
      <c r="F8973" s="118">
        <v>0.58129629629629631</v>
      </c>
      <c r="G8973" t="s">
        <v>3854</v>
      </c>
      <c r="H8973">
        <v>56</v>
      </c>
      <c r="I8973">
        <v>7</v>
      </c>
      <c r="J8973" t="s">
        <v>4107</v>
      </c>
      <c r="L8973">
        <v>4</v>
      </c>
    </row>
    <row r="8974" spans="1:12" x14ac:dyDescent="0.25">
      <c r="A8974" t="s">
        <v>9456</v>
      </c>
      <c r="B8974" t="s">
        <v>9453</v>
      </c>
      <c r="C8974" t="s">
        <v>9454</v>
      </c>
      <c r="D8974" t="s">
        <v>9455</v>
      </c>
      <c r="E8974" s="117">
        <v>43031</v>
      </c>
      <c r="F8974" s="118">
        <v>0.58130787037037035</v>
      </c>
      <c r="G8974" t="s">
        <v>3854</v>
      </c>
      <c r="H8974">
        <v>56</v>
      </c>
      <c r="I8974">
        <v>9</v>
      </c>
      <c r="J8974" t="s">
        <v>4107</v>
      </c>
      <c r="L8974" t="s">
        <v>562</v>
      </c>
    </row>
    <row r="8975" spans="1:12" x14ac:dyDescent="0.25">
      <c r="A8975" t="s">
        <v>9456</v>
      </c>
      <c r="B8975" t="s">
        <v>9453</v>
      </c>
      <c r="C8975" t="s">
        <v>9454</v>
      </c>
      <c r="D8975" t="s">
        <v>9455</v>
      </c>
      <c r="E8975" s="117">
        <v>43031</v>
      </c>
      <c r="F8975" s="118">
        <v>0.58130787037037035</v>
      </c>
      <c r="G8975" t="s">
        <v>3854</v>
      </c>
      <c r="H8975">
        <v>56</v>
      </c>
      <c r="I8975">
        <v>10</v>
      </c>
      <c r="J8975" t="s">
        <v>4107</v>
      </c>
      <c r="L8975" t="s">
        <v>635</v>
      </c>
    </row>
    <row r="8976" spans="1:12" x14ac:dyDescent="0.25">
      <c r="A8976" t="s">
        <v>9456</v>
      </c>
      <c r="B8976" t="s">
        <v>9453</v>
      </c>
      <c r="C8976" t="s">
        <v>9454</v>
      </c>
      <c r="D8976" t="s">
        <v>9455</v>
      </c>
      <c r="E8976" s="117">
        <v>43031</v>
      </c>
      <c r="F8976" s="118">
        <v>0.58130787037037035</v>
      </c>
      <c r="G8976" t="s">
        <v>3854</v>
      </c>
      <c r="H8976">
        <v>56</v>
      </c>
      <c r="I8976">
        <v>12</v>
      </c>
      <c r="J8976" t="s">
        <v>4107</v>
      </c>
      <c r="L8976" t="s">
        <v>582</v>
      </c>
    </row>
    <row r="8977" spans="1:12" x14ac:dyDescent="0.25">
      <c r="A8977" t="s">
        <v>9456</v>
      </c>
      <c r="B8977" t="s">
        <v>9453</v>
      </c>
      <c r="C8977" t="s">
        <v>9454</v>
      </c>
      <c r="D8977" t="s">
        <v>9455</v>
      </c>
      <c r="E8977" s="117">
        <v>43031</v>
      </c>
      <c r="F8977" s="118">
        <v>0.58130787037037035</v>
      </c>
      <c r="G8977" t="s">
        <v>3854</v>
      </c>
      <c r="H8977">
        <v>56</v>
      </c>
      <c r="I8977">
        <v>13</v>
      </c>
      <c r="J8977" t="s">
        <v>4107</v>
      </c>
      <c r="L8977" t="s">
        <v>636</v>
      </c>
    </row>
    <row r="8978" spans="1:12" x14ac:dyDescent="0.25">
      <c r="A8978" t="s">
        <v>9456</v>
      </c>
      <c r="B8978" t="s">
        <v>9453</v>
      </c>
      <c r="C8978" t="s">
        <v>9454</v>
      </c>
      <c r="D8978" t="s">
        <v>9455</v>
      </c>
      <c r="E8978" s="117">
        <v>43031</v>
      </c>
      <c r="F8978" s="118">
        <v>0.58130787037037035</v>
      </c>
      <c r="G8978" t="s">
        <v>3854</v>
      </c>
      <c r="H8978">
        <v>56</v>
      </c>
      <c r="I8978">
        <v>14</v>
      </c>
      <c r="J8978" t="s">
        <v>4107</v>
      </c>
      <c r="L8978" t="s">
        <v>642</v>
      </c>
    </row>
    <row r="8979" spans="1:12" x14ac:dyDescent="0.25">
      <c r="A8979" t="s">
        <v>9456</v>
      </c>
      <c r="B8979" t="s">
        <v>9453</v>
      </c>
      <c r="C8979" t="s">
        <v>9454</v>
      </c>
      <c r="D8979" t="s">
        <v>9455</v>
      </c>
      <c r="E8979" s="117">
        <v>43031</v>
      </c>
      <c r="F8979" s="118">
        <v>0.58130787037037035</v>
      </c>
      <c r="G8979" t="s">
        <v>3854</v>
      </c>
      <c r="H8979">
        <v>56</v>
      </c>
      <c r="I8979">
        <v>15</v>
      </c>
      <c r="J8979" t="s">
        <v>4107</v>
      </c>
      <c r="L8979" t="s">
        <v>210</v>
      </c>
    </row>
    <row r="8980" spans="1:12" x14ac:dyDescent="0.25">
      <c r="A8980" t="s">
        <v>9456</v>
      </c>
      <c r="B8980" t="s">
        <v>9453</v>
      </c>
      <c r="C8980" t="s">
        <v>9454</v>
      </c>
      <c r="D8980" t="s">
        <v>9455</v>
      </c>
      <c r="E8980" s="117">
        <v>43031</v>
      </c>
      <c r="F8980" s="118">
        <v>0.58130787037037035</v>
      </c>
      <c r="G8980" t="s">
        <v>3854</v>
      </c>
      <c r="H8980">
        <v>56</v>
      </c>
      <c r="I8980">
        <v>22</v>
      </c>
      <c r="J8980" t="s">
        <v>4107</v>
      </c>
      <c r="L8980" t="s">
        <v>1352</v>
      </c>
    </row>
    <row r="8981" spans="1:12" x14ac:dyDescent="0.25">
      <c r="A8981" t="s">
        <v>9456</v>
      </c>
      <c r="B8981" t="s">
        <v>9453</v>
      </c>
      <c r="C8981" t="s">
        <v>9454</v>
      </c>
      <c r="D8981" t="s">
        <v>9455</v>
      </c>
      <c r="E8981" s="117">
        <v>43031</v>
      </c>
      <c r="F8981" s="118">
        <v>0.58130787037037035</v>
      </c>
      <c r="G8981" t="s">
        <v>3854</v>
      </c>
      <c r="H8981">
        <v>56</v>
      </c>
      <c r="I8981">
        <v>24</v>
      </c>
      <c r="J8981" t="s">
        <v>4107</v>
      </c>
      <c r="L8981" t="s">
        <v>104</v>
      </c>
    </row>
    <row r="8982" spans="1:12" x14ac:dyDescent="0.25">
      <c r="A8982" t="s">
        <v>9456</v>
      </c>
      <c r="B8982" t="s">
        <v>9453</v>
      </c>
      <c r="C8982" t="s">
        <v>9454</v>
      </c>
      <c r="D8982" t="s">
        <v>9455</v>
      </c>
      <c r="E8982" s="117">
        <v>43031</v>
      </c>
      <c r="F8982" s="118">
        <v>0.58131944444444439</v>
      </c>
      <c r="G8982" t="s">
        <v>3854</v>
      </c>
      <c r="H8982">
        <v>56</v>
      </c>
      <c r="I8982">
        <v>26</v>
      </c>
      <c r="J8982" t="s">
        <v>4107</v>
      </c>
      <c r="L8982" t="s">
        <v>122</v>
      </c>
    </row>
    <row r="8983" spans="1:12" x14ac:dyDescent="0.25">
      <c r="A8983" t="s">
        <v>9456</v>
      </c>
      <c r="B8983" t="s">
        <v>9453</v>
      </c>
      <c r="C8983" t="s">
        <v>9454</v>
      </c>
      <c r="D8983" t="s">
        <v>9455</v>
      </c>
      <c r="E8983" s="117">
        <v>43031</v>
      </c>
      <c r="F8983" s="118">
        <v>0.58131944444444439</v>
      </c>
      <c r="G8983" t="s">
        <v>3854</v>
      </c>
      <c r="H8983">
        <v>56</v>
      </c>
      <c r="I8983">
        <v>35</v>
      </c>
      <c r="J8983" t="s">
        <v>4107</v>
      </c>
      <c r="L8983" t="s">
        <v>393</v>
      </c>
    </row>
    <row r="8984" spans="1:12" x14ac:dyDescent="0.25">
      <c r="A8984" t="s">
        <v>9456</v>
      </c>
      <c r="B8984" t="s">
        <v>9453</v>
      </c>
      <c r="C8984" t="s">
        <v>9454</v>
      </c>
      <c r="D8984" t="s">
        <v>9455</v>
      </c>
      <c r="E8984" s="117">
        <v>43031</v>
      </c>
      <c r="F8984" s="118">
        <v>0.58131944444444439</v>
      </c>
      <c r="G8984" t="s">
        <v>3854</v>
      </c>
      <c r="H8984">
        <v>56</v>
      </c>
      <c r="I8984">
        <v>36</v>
      </c>
      <c r="J8984" t="s">
        <v>4107</v>
      </c>
      <c r="L8984" t="s">
        <v>4027</v>
      </c>
    </row>
    <row r="8985" spans="1:12" x14ac:dyDescent="0.25">
      <c r="A8985" t="s">
        <v>9456</v>
      </c>
      <c r="B8985" t="s">
        <v>9453</v>
      </c>
      <c r="C8985" t="s">
        <v>9454</v>
      </c>
      <c r="D8985" t="s">
        <v>9455</v>
      </c>
      <c r="E8985" s="117">
        <v>43031</v>
      </c>
      <c r="F8985" s="118">
        <v>0.58133101851851854</v>
      </c>
      <c r="G8985" t="s">
        <v>3854</v>
      </c>
      <c r="H8985">
        <v>57</v>
      </c>
      <c r="I8985">
        <v>1</v>
      </c>
      <c r="L8985" t="s">
        <v>4107</v>
      </c>
    </row>
    <row r="8986" spans="1:12" x14ac:dyDescent="0.25">
      <c r="A8986" t="s">
        <v>9456</v>
      </c>
      <c r="B8986" t="s">
        <v>9453</v>
      </c>
      <c r="C8986" t="s">
        <v>9454</v>
      </c>
      <c r="D8986" t="s">
        <v>9455</v>
      </c>
      <c r="E8986" s="117">
        <v>43031</v>
      </c>
      <c r="F8986" s="118">
        <v>0.58133101851851854</v>
      </c>
      <c r="G8986" t="s">
        <v>3854</v>
      </c>
      <c r="H8986">
        <v>57</v>
      </c>
      <c r="I8986">
        <v>4</v>
      </c>
      <c r="J8986" t="s">
        <v>4107</v>
      </c>
      <c r="L8986" t="s">
        <v>2979</v>
      </c>
    </row>
    <row r="8987" spans="1:12" x14ac:dyDescent="0.25">
      <c r="A8987" t="s">
        <v>9456</v>
      </c>
      <c r="B8987" t="s">
        <v>9453</v>
      </c>
      <c r="C8987" t="s">
        <v>9454</v>
      </c>
      <c r="D8987" t="s">
        <v>9455</v>
      </c>
      <c r="E8987" s="117">
        <v>43031</v>
      </c>
      <c r="F8987" s="118">
        <v>0.58133101851851854</v>
      </c>
      <c r="G8987" t="s">
        <v>3854</v>
      </c>
      <c r="H8987">
        <v>57</v>
      </c>
      <c r="I8987">
        <v>5</v>
      </c>
      <c r="J8987" t="s">
        <v>4107</v>
      </c>
      <c r="L8987" t="s">
        <v>2160</v>
      </c>
    </row>
    <row r="8988" spans="1:12" x14ac:dyDescent="0.25">
      <c r="A8988" t="s">
        <v>9456</v>
      </c>
      <c r="B8988" t="s">
        <v>9453</v>
      </c>
      <c r="C8988" t="s">
        <v>9454</v>
      </c>
      <c r="D8988" t="s">
        <v>9455</v>
      </c>
      <c r="E8988" s="117">
        <v>43031</v>
      </c>
      <c r="F8988" s="118">
        <v>0.58133101851851854</v>
      </c>
      <c r="G8988" t="s">
        <v>3854</v>
      </c>
      <c r="H8988">
        <v>57</v>
      </c>
      <c r="I8988">
        <v>6</v>
      </c>
      <c r="J8988" t="s">
        <v>4107</v>
      </c>
      <c r="L8988">
        <v>416</v>
      </c>
    </row>
    <row r="8989" spans="1:12" x14ac:dyDescent="0.25">
      <c r="A8989" t="s">
        <v>9456</v>
      </c>
      <c r="B8989" t="s">
        <v>9453</v>
      </c>
      <c r="C8989" t="s">
        <v>9454</v>
      </c>
      <c r="D8989" t="s">
        <v>9455</v>
      </c>
      <c r="E8989" s="117">
        <v>43031</v>
      </c>
      <c r="F8989" s="118">
        <v>0.58133101851851854</v>
      </c>
      <c r="G8989" t="s">
        <v>3854</v>
      </c>
      <c r="H8989">
        <v>57</v>
      </c>
      <c r="I8989">
        <v>7</v>
      </c>
      <c r="J8989" t="s">
        <v>4107</v>
      </c>
      <c r="L8989">
        <v>1</v>
      </c>
    </row>
    <row r="8990" spans="1:12" x14ac:dyDescent="0.25">
      <c r="A8990" t="s">
        <v>9456</v>
      </c>
      <c r="B8990" t="s">
        <v>9453</v>
      </c>
      <c r="C8990" t="s">
        <v>9454</v>
      </c>
      <c r="D8990" t="s">
        <v>9455</v>
      </c>
      <c r="E8990" s="117">
        <v>43031</v>
      </c>
      <c r="F8990" s="118">
        <v>0.58133101851851854</v>
      </c>
      <c r="G8990" t="s">
        <v>3854</v>
      </c>
      <c r="H8990">
        <v>57</v>
      </c>
      <c r="I8990">
        <v>9</v>
      </c>
      <c r="J8990" t="s">
        <v>4107</v>
      </c>
      <c r="L8990" t="s">
        <v>562</v>
      </c>
    </row>
    <row r="8991" spans="1:12" x14ac:dyDescent="0.25">
      <c r="A8991" t="s">
        <v>9456</v>
      </c>
      <c r="B8991" t="s">
        <v>9453</v>
      </c>
      <c r="C8991" t="s">
        <v>9454</v>
      </c>
      <c r="D8991" t="s">
        <v>9455</v>
      </c>
      <c r="E8991" s="117">
        <v>43031</v>
      </c>
      <c r="F8991" s="118">
        <v>0.58134259259259258</v>
      </c>
      <c r="G8991" t="s">
        <v>3854</v>
      </c>
      <c r="H8991">
        <v>57</v>
      </c>
      <c r="I8991">
        <v>10</v>
      </c>
      <c r="J8991" t="s">
        <v>4107</v>
      </c>
      <c r="L8991" t="s">
        <v>635</v>
      </c>
    </row>
    <row r="8992" spans="1:12" x14ac:dyDescent="0.25">
      <c r="A8992" t="s">
        <v>9456</v>
      </c>
      <c r="B8992" t="s">
        <v>9453</v>
      </c>
      <c r="C8992" t="s">
        <v>9454</v>
      </c>
      <c r="D8992" t="s">
        <v>9455</v>
      </c>
      <c r="E8992" s="117">
        <v>43031</v>
      </c>
      <c r="F8992" s="118">
        <v>0.58134259259259258</v>
      </c>
      <c r="G8992" t="s">
        <v>3854</v>
      </c>
      <c r="H8992">
        <v>57</v>
      </c>
      <c r="I8992">
        <v>12</v>
      </c>
      <c r="J8992" t="s">
        <v>4107</v>
      </c>
      <c r="L8992" t="s">
        <v>574</v>
      </c>
    </row>
    <row r="8993" spans="1:12" x14ac:dyDescent="0.25">
      <c r="A8993" t="s">
        <v>9456</v>
      </c>
      <c r="B8993" t="s">
        <v>9453</v>
      </c>
      <c r="C8993" t="s">
        <v>9454</v>
      </c>
      <c r="D8993" t="s">
        <v>9455</v>
      </c>
      <c r="E8993" s="117">
        <v>43031</v>
      </c>
      <c r="F8993" s="118">
        <v>0.58134259259259258</v>
      </c>
      <c r="G8993" t="s">
        <v>3854</v>
      </c>
      <c r="H8993">
        <v>57</v>
      </c>
      <c r="I8993">
        <v>13</v>
      </c>
      <c r="J8993" t="s">
        <v>4107</v>
      </c>
      <c r="L8993" t="s">
        <v>636</v>
      </c>
    </row>
    <row r="8994" spans="1:12" x14ac:dyDescent="0.25">
      <c r="A8994" t="s">
        <v>9456</v>
      </c>
      <c r="B8994" t="s">
        <v>9453</v>
      </c>
      <c r="C8994" t="s">
        <v>9454</v>
      </c>
      <c r="D8994" t="s">
        <v>9455</v>
      </c>
      <c r="E8994" s="117">
        <v>43031</v>
      </c>
      <c r="F8994" s="118">
        <v>0.58134259259259258</v>
      </c>
      <c r="G8994" t="s">
        <v>3854</v>
      </c>
      <c r="H8994">
        <v>57</v>
      </c>
      <c r="I8994">
        <v>14</v>
      </c>
      <c r="J8994" t="s">
        <v>4107</v>
      </c>
      <c r="L8994" t="s">
        <v>644</v>
      </c>
    </row>
    <row r="8995" spans="1:12" x14ac:dyDescent="0.25">
      <c r="A8995" t="s">
        <v>9456</v>
      </c>
      <c r="B8995" t="s">
        <v>9453</v>
      </c>
      <c r="C8995" t="s">
        <v>9454</v>
      </c>
      <c r="D8995" t="s">
        <v>9455</v>
      </c>
      <c r="E8995" s="117">
        <v>43031</v>
      </c>
      <c r="F8995" s="118">
        <v>0.58134259259259258</v>
      </c>
      <c r="G8995" t="s">
        <v>3854</v>
      </c>
      <c r="H8995">
        <v>57</v>
      </c>
      <c r="I8995">
        <v>15</v>
      </c>
      <c r="J8995" t="s">
        <v>4107</v>
      </c>
      <c r="L8995" t="s">
        <v>221</v>
      </c>
    </row>
    <row r="8996" spans="1:12" x14ac:dyDescent="0.25">
      <c r="A8996" t="s">
        <v>9456</v>
      </c>
      <c r="B8996" t="s">
        <v>9453</v>
      </c>
      <c r="C8996" t="s">
        <v>9454</v>
      </c>
      <c r="D8996" t="s">
        <v>9455</v>
      </c>
      <c r="E8996" s="117">
        <v>43031</v>
      </c>
      <c r="F8996" s="118">
        <v>0.58134259259259258</v>
      </c>
      <c r="G8996" t="s">
        <v>3854</v>
      </c>
      <c r="H8996">
        <v>57</v>
      </c>
      <c r="I8996">
        <v>22</v>
      </c>
      <c r="J8996" t="s">
        <v>4107</v>
      </c>
      <c r="L8996" t="s">
        <v>1352</v>
      </c>
    </row>
    <row r="8997" spans="1:12" x14ac:dyDescent="0.25">
      <c r="A8997" t="s">
        <v>9456</v>
      </c>
      <c r="B8997" t="s">
        <v>9453</v>
      </c>
      <c r="C8997" t="s">
        <v>9454</v>
      </c>
      <c r="D8997" t="s">
        <v>9455</v>
      </c>
      <c r="E8997" s="117">
        <v>43031</v>
      </c>
      <c r="F8997" s="118">
        <v>0.58134259259259258</v>
      </c>
      <c r="G8997" t="s">
        <v>3854</v>
      </c>
      <c r="H8997">
        <v>57</v>
      </c>
      <c r="I8997">
        <v>23</v>
      </c>
      <c r="J8997" t="s">
        <v>4107</v>
      </c>
      <c r="L8997">
        <v>70</v>
      </c>
    </row>
    <row r="8998" spans="1:12" x14ac:dyDescent="0.25">
      <c r="A8998" t="s">
        <v>9456</v>
      </c>
      <c r="B8998" t="s">
        <v>9453</v>
      </c>
      <c r="C8998" t="s">
        <v>9454</v>
      </c>
      <c r="D8998" t="s">
        <v>9455</v>
      </c>
      <c r="E8998" s="117">
        <v>43031</v>
      </c>
      <c r="F8998" s="118">
        <v>0.58134259259259258</v>
      </c>
      <c r="G8998" t="s">
        <v>3854</v>
      </c>
      <c r="H8998">
        <v>57</v>
      </c>
      <c r="I8998">
        <v>24</v>
      </c>
      <c r="J8998" t="s">
        <v>4107</v>
      </c>
      <c r="L8998" t="s">
        <v>104</v>
      </c>
    </row>
    <row r="8999" spans="1:12" x14ac:dyDescent="0.25">
      <c r="A8999" t="s">
        <v>9456</v>
      </c>
      <c r="B8999" t="s">
        <v>9453</v>
      </c>
      <c r="C8999" t="s">
        <v>9454</v>
      </c>
      <c r="D8999" t="s">
        <v>9455</v>
      </c>
      <c r="E8999" s="117">
        <v>43031</v>
      </c>
      <c r="F8999" s="118">
        <v>0.58135416666666673</v>
      </c>
      <c r="G8999" t="s">
        <v>3854</v>
      </c>
      <c r="H8999">
        <v>57</v>
      </c>
      <c r="I8999">
        <v>25</v>
      </c>
      <c r="J8999" t="s">
        <v>4107</v>
      </c>
      <c r="L8999">
        <v>20</v>
      </c>
    </row>
    <row r="9000" spans="1:12" x14ac:dyDescent="0.25">
      <c r="A9000" t="s">
        <v>9456</v>
      </c>
      <c r="B9000" t="s">
        <v>9453</v>
      </c>
      <c r="C9000" t="s">
        <v>9454</v>
      </c>
      <c r="D9000" t="s">
        <v>9455</v>
      </c>
      <c r="E9000" s="117">
        <v>43031</v>
      </c>
      <c r="F9000" s="118">
        <v>0.58135416666666673</v>
      </c>
      <c r="G9000" t="s">
        <v>3854</v>
      </c>
      <c r="H9000">
        <v>57</v>
      </c>
      <c r="I9000">
        <v>26</v>
      </c>
      <c r="J9000" t="s">
        <v>4107</v>
      </c>
      <c r="L9000" t="s">
        <v>1195</v>
      </c>
    </row>
    <row r="9001" spans="1:12" x14ac:dyDescent="0.25">
      <c r="A9001" t="s">
        <v>9456</v>
      </c>
      <c r="B9001" t="s">
        <v>9453</v>
      </c>
      <c r="C9001" t="s">
        <v>9454</v>
      </c>
      <c r="D9001" t="s">
        <v>9455</v>
      </c>
      <c r="E9001" s="117">
        <v>43031</v>
      </c>
      <c r="F9001" s="118">
        <v>0.58135416666666673</v>
      </c>
      <c r="G9001" t="s">
        <v>3854</v>
      </c>
      <c r="H9001">
        <v>57</v>
      </c>
      <c r="I9001">
        <v>27</v>
      </c>
      <c r="J9001" t="s">
        <v>4107</v>
      </c>
      <c r="L9001">
        <v>10</v>
      </c>
    </row>
    <row r="9002" spans="1:12" x14ac:dyDescent="0.25">
      <c r="A9002" t="s">
        <v>9456</v>
      </c>
      <c r="B9002" t="s">
        <v>9453</v>
      </c>
      <c r="C9002" t="s">
        <v>9454</v>
      </c>
      <c r="D9002" t="s">
        <v>9455</v>
      </c>
      <c r="E9002" s="117">
        <v>43031</v>
      </c>
      <c r="F9002" s="118">
        <v>0.58135416666666673</v>
      </c>
      <c r="G9002" t="s">
        <v>3854</v>
      </c>
      <c r="H9002">
        <v>57</v>
      </c>
      <c r="I9002">
        <v>36</v>
      </c>
      <c r="J9002" t="s">
        <v>4107</v>
      </c>
      <c r="L9002" t="s">
        <v>4027</v>
      </c>
    </row>
    <row r="9003" spans="1:12" x14ac:dyDescent="0.25">
      <c r="A9003" t="s">
        <v>9456</v>
      </c>
      <c r="B9003" t="s">
        <v>9453</v>
      </c>
      <c r="C9003" t="s">
        <v>9454</v>
      </c>
      <c r="D9003" t="s">
        <v>9455</v>
      </c>
      <c r="E9003" s="117">
        <v>43031</v>
      </c>
      <c r="F9003" s="118">
        <v>0.58136574074074077</v>
      </c>
      <c r="G9003" t="s">
        <v>3854</v>
      </c>
      <c r="H9003">
        <v>58</v>
      </c>
      <c r="I9003">
        <v>1</v>
      </c>
      <c r="L9003" t="s">
        <v>26483</v>
      </c>
    </row>
    <row r="9004" spans="1:12" x14ac:dyDescent="0.25">
      <c r="A9004" t="s">
        <v>9456</v>
      </c>
      <c r="B9004" t="s">
        <v>9453</v>
      </c>
      <c r="C9004" t="s">
        <v>9454</v>
      </c>
      <c r="D9004" t="s">
        <v>9455</v>
      </c>
      <c r="E9004" s="117">
        <v>43031</v>
      </c>
      <c r="F9004" s="118">
        <v>0.58136574074074077</v>
      </c>
      <c r="G9004" t="s">
        <v>3854</v>
      </c>
      <c r="H9004">
        <v>58</v>
      </c>
      <c r="I9004">
        <v>4</v>
      </c>
      <c r="J9004" t="s">
        <v>26483</v>
      </c>
      <c r="L9004" t="s">
        <v>2977</v>
      </c>
    </row>
    <row r="9005" spans="1:12" x14ac:dyDescent="0.25">
      <c r="A9005" t="s">
        <v>9456</v>
      </c>
      <c r="B9005" t="s">
        <v>9453</v>
      </c>
      <c r="C9005" t="s">
        <v>9454</v>
      </c>
      <c r="D9005" t="s">
        <v>9455</v>
      </c>
      <c r="E9005" s="117">
        <v>43031</v>
      </c>
      <c r="F9005" s="118">
        <v>0.58136574074074077</v>
      </c>
      <c r="G9005" t="s">
        <v>3854</v>
      </c>
      <c r="H9005">
        <v>58</v>
      </c>
      <c r="I9005">
        <v>5</v>
      </c>
      <c r="J9005" t="s">
        <v>26483</v>
      </c>
      <c r="L9005" t="s">
        <v>2468</v>
      </c>
    </row>
    <row r="9006" spans="1:12" x14ac:dyDescent="0.25">
      <c r="A9006" t="s">
        <v>9456</v>
      </c>
      <c r="B9006" t="s">
        <v>9453</v>
      </c>
      <c r="C9006" t="s">
        <v>9454</v>
      </c>
      <c r="D9006" t="s">
        <v>9455</v>
      </c>
      <c r="E9006" s="117">
        <v>43031</v>
      </c>
      <c r="F9006" s="118">
        <v>0.58137731481481481</v>
      </c>
      <c r="G9006" t="s">
        <v>3854</v>
      </c>
      <c r="H9006">
        <v>58</v>
      </c>
      <c r="I9006">
        <v>6</v>
      </c>
      <c r="J9006" t="s">
        <v>26483</v>
      </c>
      <c r="L9006">
        <v>420</v>
      </c>
    </row>
    <row r="9007" spans="1:12" x14ac:dyDescent="0.25">
      <c r="A9007" t="s">
        <v>9456</v>
      </c>
      <c r="B9007" t="s">
        <v>9453</v>
      </c>
      <c r="C9007" t="s">
        <v>9454</v>
      </c>
      <c r="D9007" t="s">
        <v>9455</v>
      </c>
      <c r="E9007" s="117">
        <v>43031</v>
      </c>
      <c r="F9007" s="118">
        <v>0.58137731481481481</v>
      </c>
      <c r="G9007" t="s">
        <v>3854</v>
      </c>
      <c r="H9007">
        <v>58</v>
      </c>
      <c r="I9007">
        <v>7</v>
      </c>
      <c r="J9007" t="s">
        <v>26483</v>
      </c>
      <c r="L9007">
        <v>50</v>
      </c>
    </row>
    <row r="9008" spans="1:12" x14ac:dyDescent="0.25">
      <c r="A9008" t="s">
        <v>9456</v>
      </c>
      <c r="B9008" t="s">
        <v>9453</v>
      </c>
      <c r="C9008" t="s">
        <v>9454</v>
      </c>
      <c r="D9008" t="s">
        <v>9455</v>
      </c>
      <c r="E9008" s="117">
        <v>43031</v>
      </c>
      <c r="F9008" s="118">
        <v>0.58137731481481481</v>
      </c>
      <c r="G9008" t="s">
        <v>3854</v>
      </c>
      <c r="H9008">
        <v>58</v>
      </c>
      <c r="I9008">
        <v>9</v>
      </c>
      <c r="J9008" t="s">
        <v>26483</v>
      </c>
      <c r="L9008" t="s">
        <v>562</v>
      </c>
    </row>
    <row r="9009" spans="1:12" x14ac:dyDescent="0.25">
      <c r="A9009" t="s">
        <v>9456</v>
      </c>
      <c r="B9009" t="s">
        <v>9453</v>
      </c>
      <c r="C9009" t="s">
        <v>9454</v>
      </c>
      <c r="D9009" t="s">
        <v>9455</v>
      </c>
      <c r="E9009" s="117">
        <v>43031</v>
      </c>
      <c r="F9009" s="118">
        <v>0.58137731481481481</v>
      </c>
      <c r="G9009" t="s">
        <v>3854</v>
      </c>
      <c r="H9009">
        <v>58</v>
      </c>
      <c r="I9009">
        <v>10</v>
      </c>
      <c r="J9009" t="s">
        <v>26483</v>
      </c>
      <c r="L9009" t="s">
        <v>615</v>
      </c>
    </row>
    <row r="9010" spans="1:12" x14ac:dyDescent="0.25">
      <c r="A9010" t="s">
        <v>9456</v>
      </c>
      <c r="B9010" t="s">
        <v>9453</v>
      </c>
      <c r="C9010" t="s">
        <v>9454</v>
      </c>
      <c r="D9010" t="s">
        <v>9455</v>
      </c>
      <c r="E9010" s="117">
        <v>43031</v>
      </c>
      <c r="F9010" s="118">
        <v>0.58137731481481481</v>
      </c>
      <c r="G9010" t="s">
        <v>3854</v>
      </c>
      <c r="H9010">
        <v>58</v>
      </c>
      <c r="I9010">
        <v>12</v>
      </c>
      <c r="J9010" t="s">
        <v>26483</v>
      </c>
      <c r="L9010" t="s">
        <v>570</v>
      </c>
    </row>
    <row r="9011" spans="1:12" x14ac:dyDescent="0.25">
      <c r="A9011" t="s">
        <v>9456</v>
      </c>
      <c r="B9011" t="s">
        <v>9453</v>
      </c>
      <c r="C9011" t="s">
        <v>9454</v>
      </c>
      <c r="D9011" t="s">
        <v>9455</v>
      </c>
      <c r="E9011" s="117">
        <v>43031</v>
      </c>
      <c r="F9011" s="118">
        <v>0.58137731481481481</v>
      </c>
      <c r="G9011" t="s">
        <v>3854</v>
      </c>
      <c r="H9011">
        <v>58</v>
      </c>
      <c r="I9011">
        <v>13</v>
      </c>
      <c r="J9011" t="s">
        <v>26483</v>
      </c>
      <c r="L9011" t="s">
        <v>637</v>
      </c>
    </row>
    <row r="9012" spans="1:12" x14ac:dyDescent="0.25">
      <c r="A9012" t="s">
        <v>9456</v>
      </c>
      <c r="B9012" t="s">
        <v>9453</v>
      </c>
      <c r="C9012" t="s">
        <v>9454</v>
      </c>
      <c r="D9012" t="s">
        <v>9455</v>
      </c>
      <c r="E9012" s="117">
        <v>43031</v>
      </c>
      <c r="F9012" s="118">
        <v>0.58137731481481481</v>
      </c>
      <c r="G9012" t="s">
        <v>3854</v>
      </c>
      <c r="H9012">
        <v>58</v>
      </c>
      <c r="I9012">
        <v>14</v>
      </c>
      <c r="J9012" t="s">
        <v>26483</v>
      </c>
      <c r="L9012" t="s">
        <v>661</v>
      </c>
    </row>
    <row r="9013" spans="1:12" x14ac:dyDescent="0.25">
      <c r="A9013" t="s">
        <v>9456</v>
      </c>
      <c r="B9013" t="s">
        <v>9453</v>
      </c>
      <c r="C9013" t="s">
        <v>9454</v>
      </c>
      <c r="D9013" t="s">
        <v>9455</v>
      </c>
      <c r="E9013" s="117">
        <v>43031</v>
      </c>
      <c r="F9013" s="118">
        <v>0.58137731481481481</v>
      </c>
      <c r="G9013" t="s">
        <v>3854</v>
      </c>
      <c r="H9013">
        <v>58</v>
      </c>
      <c r="I9013">
        <v>15</v>
      </c>
      <c r="J9013" t="s">
        <v>26483</v>
      </c>
      <c r="L9013" t="s">
        <v>683</v>
      </c>
    </row>
    <row r="9014" spans="1:12" x14ac:dyDescent="0.25">
      <c r="A9014" t="s">
        <v>9456</v>
      </c>
      <c r="B9014" t="s">
        <v>9453</v>
      </c>
      <c r="C9014" t="s">
        <v>9454</v>
      </c>
      <c r="D9014" t="s">
        <v>9455</v>
      </c>
      <c r="E9014" s="117">
        <v>43031</v>
      </c>
      <c r="F9014" s="118">
        <v>0.58138888888888884</v>
      </c>
      <c r="G9014" t="s">
        <v>3854</v>
      </c>
      <c r="H9014">
        <v>58</v>
      </c>
      <c r="I9014">
        <v>22</v>
      </c>
      <c r="J9014" t="s">
        <v>26483</v>
      </c>
      <c r="L9014" t="s">
        <v>1352</v>
      </c>
    </row>
    <row r="9015" spans="1:12" x14ac:dyDescent="0.25">
      <c r="A9015" t="s">
        <v>9456</v>
      </c>
      <c r="B9015" t="s">
        <v>9453</v>
      </c>
      <c r="C9015" t="s">
        <v>9454</v>
      </c>
      <c r="D9015" t="s">
        <v>9455</v>
      </c>
      <c r="E9015" s="117">
        <v>43031</v>
      </c>
      <c r="F9015" s="118">
        <v>0.58138888888888884</v>
      </c>
      <c r="G9015" t="s">
        <v>3854</v>
      </c>
      <c r="H9015">
        <v>58</v>
      </c>
      <c r="I9015">
        <v>24</v>
      </c>
      <c r="J9015" t="s">
        <v>26483</v>
      </c>
      <c r="L9015" t="s">
        <v>104</v>
      </c>
    </row>
    <row r="9016" spans="1:12" x14ac:dyDescent="0.25">
      <c r="A9016" t="s">
        <v>9456</v>
      </c>
      <c r="B9016" t="s">
        <v>9453</v>
      </c>
      <c r="C9016" t="s">
        <v>9454</v>
      </c>
      <c r="D9016" t="s">
        <v>9455</v>
      </c>
      <c r="E9016" s="117">
        <v>43031</v>
      </c>
      <c r="F9016" s="118">
        <v>0.58138888888888884</v>
      </c>
      <c r="G9016" t="s">
        <v>3854</v>
      </c>
      <c r="H9016">
        <v>58</v>
      </c>
      <c r="I9016">
        <v>26</v>
      </c>
      <c r="J9016" t="s">
        <v>26483</v>
      </c>
      <c r="L9016" t="s">
        <v>122</v>
      </c>
    </row>
    <row r="9017" spans="1:12" x14ac:dyDescent="0.25">
      <c r="A9017" t="s">
        <v>9456</v>
      </c>
      <c r="B9017" t="s">
        <v>9453</v>
      </c>
      <c r="C9017" t="s">
        <v>9454</v>
      </c>
      <c r="D9017" t="s">
        <v>9455</v>
      </c>
      <c r="E9017" s="117">
        <v>43031</v>
      </c>
      <c r="F9017" s="118">
        <v>0.58138888888888884</v>
      </c>
      <c r="G9017" t="s">
        <v>3854</v>
      </c>
      <c r="H9017">
        <v>58</v>
      </c>
      <c r="I9017">
        <v>28</v>
      </c>
      <c r="J9017" t="s">
        <v>26483</v>
      </c>
      <c r="L9017" t="s">
        <v>133</v>
      </c>
    </row>
    <row r="9018" spans="1:12" x14ac:dyDescent="0.25">
      <c r="A9018" t="s">
        <v>9456</v>
      </c>
      <c r="B9018" t="s">
        <v>9453</v>
      </c>
      <c r="C9018" t="s">
        <v>9454</v>
      </c>
      <c r="D9018" t="s">
        <v>9455</v>
      </c>
      <c r="E9018" s="117">
        <v>43031</v>
      </c>
      <c r="F9018" s="118">
        <v>0.58138888888888884</v>
      </c>
      <c r="G9018" t="s">
        <v>3854</v>
      </c>
      <c r="H9018">
        <v>58</v>
      </c>
      <c r="I9018">
        <v>35</v>
      </c>
      <c r="J9018" t="s">
        <v>26483</v>
      </c>
      <c r="L9018" t="s">
        <v>393</v>
      </c>
    </row>
    <row r="9019" spans="1:12" x14ac:dyDescent="0.25">
      <c r="A9019" t="s">
        <v>9456</v>
      </c>
      <c r="B9019" t="s">
        <v>9453</v>
      </c>
      <c r="C9019" t="s">
        <v>9454</v>
      </c>
      <c r="D9019" t="s">
        <v>9455</v>
      </c>
      <c r="E9019" s="117">
        <v>43031</v>
      </c>
      <c r="F9019" s="118">
        <v>0.58138888888888884</v>
      </c>
      <c r="G9019" t="s">
        <v>3854</v>
      </c>
      <c r="H9019">
        <v>58</v>
      </c>
      <c r="I9019">
        <v>36</v>
      </c>
      <c r="J9019" t="s">
        <v>26483</v>
      </c>
      <c r="L9019" t="s">
        <v>4027</v>
      </c>
    </row>
    <row r="9020" spans="1:12" x14ac:dyDescent="0.25">
      <c r="A9020" t="s">
        <v>9456</v>
      </c>
      <c r="B9020" t="s">
        <v>9453</v>
      </c>
      <c r="C9020" t="s">
        <v>9454</v>
      </c>
      <c r="D9020" t="s">
        <v>9455</v>
      </c>
      <c r="E9020" s="117">
        <v>43031</v>
      </c>
      <c r="F9020" s="118">
        <v>0.58140046296296299</v>
      </c>
      <c r="G9020" t="s">
        <v>3854</v>
      </c>
      <c r="H9020">
        <v>59</v>
      </c>
      <c r="I9020">
        <v>1</v>
      </c>
      <c r="L9020" t="s">
        <v>26483</v>
      </c>
    </row>
    <row r="9021" spans="1:12" x14ac:dyDescent="0.25">
      <c r="A9021" t="s">
        <v>9456</v>
      </c>
      <c r="B9021" t="s">
        <v>9453</v>
      </c>
      <c r="C9021" t="s">
        <v>9454</v>
      </c>
      <c r="D9021" t="s">
        <v>9455</v>
      </c>
      <c r="E9021" s="117">
        <v>43031</v>
      </c>
      <c r="F9021" s="118">
        <v>0.58141203703703703</v>
      </c>
      <c r="G9021" t="s">
        <v>3854</v>
      </c>
      <c r="H9021">
        <v>59</v>
      </c>
      <c r="I9021">
        <v>4</v>
      </c>
      <c r="J9021" t="s">
        <v>26483</v>
      </c>
      <c r="L9021" t="s">
        <v>2977</v>
      </c>
    </row>
    <row r="9022" spans="1:12" x14ac:dyDescent="0.25">
      <c r="A9022" t="s">
        <v>9456</v>
      </c>
      <c r="B9022" t="s">
        <v>9453</v>
      </c>
      <c r="C9022" t="s">
        <v>9454</v>
      </c>
      <c r="D9022" t="s">
        <v>9455</v>
      </c>
      <c r="E9022" s="117">
        <v>43031</v>
      </c>
      <c r="F9022" s="118">
        <v>0.58141203703703703</v>
      </c>
      <c r="G9022" t="s">
        <v>3854</v>
      </c>
      <c r="H9022">
        <v>59</v>
      </c>
      <c r="I9022">
        <v>5</v>
      </c>
      <c r="J9022" t="s">
        <v>26483</v>
      </c>
      <c r="L9022" t="s">
        <v>1929</v>
      </c>
    </row>
    <row r="9023" spans="1:12" x14ac:dyDescent="0.25">
      <c r="A9023" t="s">
        <v>9456</v>
      </c>
      <c r="B9023" t="s">
        <v>9453</v>
      </c>
      <c r="C9023" t="s">
        <v>9454</v>
      </c>
      <c r="D9023" t="s">
        <v>9455</v>
      </c>
      <c r="E9023" s="117">
        <v>43031</v>
      </c>
      <c r="F9023" s="118">
        <v>0.58141203703703703</v>
      </c>
      <c r="G9023" t="s">
        <v>3854</v>
      </c>
      <c r="H9023">
        <v>59</v>
      </c>
      <c r="I9023">
        <v>6</v>
      </c>
      <c r="J9023" t="s">
        <v>26483</v>
      </c>
      <c r="L9023">
        <v>420</v>
      </c>
    </row>
    <row r="9024" spans="1:12" x14ac:dyDescent="0.25">
      <c r="A9024" t="s">
        <v>9456</v>
      </c>
      <c r="B9024" t="s">
        <v>9453</v>
      </c>
      <c r="C9024" t="s">
        <v>9454</v>
      </c>
      <c r="D9024" t="s">
        <v>9455</v>
      </c>
      <c r="E9024" s="117">
        <v>43031</v>
      </c>
      <c r="F9024" s="118">
        <v>0.58141203703703703</v>
      </c>
      <c r="G9024" t="s">
        <v>3854</v>
      </c>
      <c r="H9024">
        <v>59</v>
      </c>
      <c r="I9024">
        <v>7</v>
      </c>
      <c r="J9024" t="s">
        <v>26483</v>
      </c>
      <c r="L9024">
        <v>50</v>
      </c>
    </row>
    <row r="9025" spans="1:12" x14ac:dyDescent="0.25">
      <c r="A9025" t="s">
        <v>9456</v>
      </c>
      <c r="B9025" t="s">
        <v>9453</v>
      </c>
      <c r="C9025" t="s">
        <v>9454</v>
      </c>
      <c r="D9025" t="s">
        <v>9455</v>
      </c>
      <c r="E9025" s="117">
        <v>43031</v>
      </c>
      <c r="F9025" s="118">
        <v>0.58141203703703703</v>
      </c>
      <c r="G9025" t="s">
        <v>3854</v>
      </c>
      <c r="H9025">
        <v>59</v>
      </c>
      <c r="I9025">
        <v>9</v>
      </c>
      <c r="J9025" t="s">
        <v>26483</v>
      </c>
      <c r="L9025" t="s">
        <v>562</v>
      </c>
    </row>
    <row r="9026" spans="1:12" x14ac:dyDescent="0.25">
      <c r="A9026" t="s">
        <v>9456</v>
      </c>
      <c r="B9026" t="s">
        <v>9453</v>
      </c>
      <c r="C9026" t="s">
        <v>9454</v>
      </c>
      <c r="D9026" t="s">
        <v>9455</v>
      </c>
      <c r="E9026" s="117">
        <v>43031</v>
      </c>
      <c r="F9026" s="118">
        <v>0.58141203703703703</v>
      </c>
      <c r="G9026" t="s">
        <v>3854</v>
      </c>
      <c r="H9026">
        <v>59</v>
      </c>
      <c r="I9026">
        <v>10</v>
      </c>
      <c r="J9026" t="s">
        <v>26483</v>
      </c>
      <c r="L9026" t="s">
        <v>615</v>
      </c>
    </row>
    <row r="9027" spans="1:12" x14ac:dyDescent="0.25">
      <c r="A9027" t="s">
        <v>9456</v>
      </c>
      <c r="B9027" t="s">
        <v>9453</v>
      </c>
      <c r="C9027" t="s">
        <v>9454</v>
      </c>
      <c r="D9027" t="s">
        <v>9455</v>
      </c>
      <c r="E9027" s="117">
        <v>43031</v>
      </c>
      <c r="F9027" s="118">
        <v>0.58141203703703703</v>
      </c>
      <c r="G9027" t="s">
        <v>3854</v>
      </c>
      <c r="H9027">
        <v>59</v>
      </c>
      <c r="I9027">
        <v>12</v>
      </c>
      <c r="J9027" t="s">
        <v>26483</v>
      </c>
      <c r="L9027" t="s">
        <v>570</v>
      </c>
    </row>
    <row r="9028" spans="1:12" x14ac:dyDescent="0.25">
      <c r="A9028" t="s">
        <v>9456</v>
      </c>
      <c r="B9028" t="s">
        <v>9453</v>
      </c>
      <c r="C9028" t="s">
        <v>9454</v>
      </c>
      <c r="D9028" t="s">
        <v>9455</v>
      </c>
      <c r="E9028" s="117">
        <v>43031</v>
      </c>
      <c r="F9028" s="118">
        <v>0.58141203703703703</v>
      </c>
      <c r="G9028" t="s">
        <v>3854</v>
      </c>
      <c r="H9028">
        <v>59</v>
      </c>
      <c r="I9028">
        <v>13</v>
      </c>
      <c r="J9028" t="s">
        <v>26483</v>
      </c>
      <c r="L9028" t="s">
        <v>637</v>
      </c>
    </row>
    <row r="9029" spans="1:12" x14ac:dyDescent="0.25">
      <c r="A9029" t="s">
        <v>9456</v>
      </c>
      <c r="B9029" t="s">
        <v>9453</v>
      </c>
      <c r="C9029" t="s">
        <v>9454</v>
      </c>
      <c r="D9029" t="s">
        <v>9455</v>
      </c>
      <c r="E9029" s="117">
        <v>43031</v>
      </c>
      <c r="F9029" s="118">
        <v>0.58142361111111118</v>
      </c>
      <c r="G9029" t="s">
        <v>3854</v>
      </c>
      <c r="H9029">
        <v>59</v>
      </c>
      <c r="I9029">
        <v>14</v>
      </c>
      <c r="J9029" t="s">
        <v>26483</v>
      </c>
      <c r="L9029" t="s">
        <v>644</v>
      </c>
    </row>
    <row r="9030" spans="1:12" x14ac:dyDescent="0.25">
      <c r="A9030" t="s">
        <v>9456</v>
      </c>
      <c r="B9030" t="s">
        <v>9453</v>
      </c>
      <c r="C9030" t="s">
        <v>9454</v>
      </c>
      <c r="D9030" t="s">
        <v>9455</v>
      </c>
      <c r="E9030" s="117">
        <v>43031</v>
      </c>
      <c r="F9030" s="118">
        <v>0.58142361111111118</v>
      </c>
      <c r="G9030" t="s">
        <v>3854</v>
      </c>
      <c r="H9030">
        <v>59</v>
      </c>
      <c r="I9030">
        <v>15</v>
      </c>
      <c r="J9030" t="s">
        <v>26483</v>
      </c>
      <c r="L9030" t="s">
        <v>701</v>
      </c>
    </row>
    <row r="9031" spans="1:12" x14ac:dyDescent="0.25">
      <c r="A9031" t="s">
        <v>9456</v>
      </c>
      <c r="B9031" t="s">
        <v>9453</v>
      </c>
      <c r="C9031" t="s">
        <v>9454</v>
      </c>
      <c r="D9031" t="s">
        <v>9455</v>
      </c>
      <c r="E9031" s="117">
        <v>43031</v>
      </c>
      <c r="F9031" s="118">
        <v>0.58142361111111118</v>
      </c>
      <c r="G9031" t="s">
        <v>3854</v>
      </c>
      <c r="H9031">
        <v>59</v>
      </c>
      <c r="I9031">
        <v>22</v>
      </c>
      <c r="J9031" t="s">
        <v>26483</v>
      </c>
      <c r="L9031" t="s">
        <v>1352</v>
      </c>
    </row>
    <row r="9032" spans="1:12" x14ac:dyDescent="0.25">
      <c r="A9032" t="s">
        <v>9456</v>
      </c>
      <c r="B9032" t="s">
        <v>9453</v>
      </c>
      <c r="C9032" t="s">
        <v>9454</v>
      </c>
      <c r="D9032" t="s">
        <v>9455</v>
      </c>
      <c r="E9032" s="117">
        <v>43031</v>
      </c>
      <c r="F9032" s="118">
        <v>0.58142361111111118</v>
      </c>
      <c r="G9032" t="s">
        <v>3854</v>
      </c>
      <c r="H9032">
        <v>59</v>
      </c>
      <c r="I9032">
        <v>24</v>
      </c>
      <c r="J9032" t="s">
        <v>26483</v>
      </c>
      <c r="L9032" t="s">
        <v>104</v>
      </c>
    </row>
    <row r="9033" spans="1:12" x14ac:dyDescent="0.25">
      <c r="A9033" t="s">
        <v>9456</v>
      </c>
      <c r="B9033" t="s">
        <v>9453</v>
      </c>
      <c r="C9033" t="s">
        <v>9454</v>
      </c>
      <c r="D9033" t="s">
        <v>9455</v>
      </c>
      <c r="E9033" s="117">
        <v>43031</v>
      </c>
      <c r="F9033" s="118">
        <v>0.58142361111111118</v>
      </c>
      <c r="G9033" t="s">
        <v>3854</v>
      </c>
      <c r="H9033">
        <v>59</v>
      </c>
      <c r="I9033">
        <v>26</v>
      </c>
      <c r="J9033" t="s">
        <v>26483</v>
      </c>
      <c r="L9033" t="s">
        <v>133</v>
      </c>
    </row>
    <row r="9034" spans="1:12" x14ac:dyDescent="0.25">
      <c r="A9034" t="s">
        <v>9456</v>
      </c>
      <c r="B9034" t="s">
        <v>9453</v>
      </c>
      <c r="C9034" t="s">
        <v>9454</v>
      </c>
      <c r="D9034" t="s">
        <v>9455</v>
      </c>
      <c r="E9034" s="117">
        <v>43031</v>
      </c>
      <c r="F9034" s="118">
        <v>0.58142361111111118</v>
      </c>
      <c r="G9034" t="s">
        <v>3854</v>
      </c>
      <c r="H9034">
        <v>59</v>
      </c>
      <c r="I9034">
        <v>28</v>
      </c>
      <c r="J9034" t="s">
        <v>26483</v>
      </c>
      <c r="L9034" t="s">
        <v>122</v>
      </c>
    </row>
    <row r="9035" spans="1:12" x14ac:dyDescent="0.25">
      <c r="A9035" t="s">
        <v>9456</v>
      </c>
      <c r="B9035" t="s">
        <v>9453</v>
      </c>
      <c r="C9035" t="s">
        <v>9454</v>
      </c>
      <c r="D9035" t="s">
        <v>9455</v>
      </c>
      <c r="E9035" s="117">
        <v>43031</v>
      </c>
      <c r="F9035" s="118">
        <v>0.58143518518518522</v>
      </c>
      <c r="G9035" t="s">
        <v>3854</v>
      </c>
      <c r="H9035">
        <v>59</v>
      </c>
      <c r="I9035">
        <v>35</v>
      </c>
      <c r="J9035" t="s">
        <v>26483</v>
      </c>
      <c r="L9035" t="s">
        <v>393</v>
      </c>
    </row>
    <row r="9036" spans="1:12" x14ac:dyDescent="0.25">
      <c r="A9036" t="s">
        <v>9456</v>
      </c>
      <c r="B9036" t="s">
        <v>9453</v>
      </c>
      <c r="C9036" t="s">
        <v>9454</v>
      </c>
      <c r="D9036" t="s">
        <v>9455</v>
      </c>
      <c r="E9036" s="117">
        <v>43031</v>
      </c>
      <c r="F9036" s="118">
        <v>0.58143518518518522</v>
      </c>
      <c r="G9036" t="s">
        <v>3854</v>
      </c>
      <c r="H9036">
        <v>59</v>
      </c>
      <c r="I9036">
        <v>36</v>
      </c>
      <c r="J9036" t="s">
        <v>26483</v>
      </c>
      <c r="L9036" t="s">
        <v>4028</v>
      </c>
    </row>
    <row r="9037" spans="1:12" x14ac:dyDescent="0.25">
      <c r="A9037" t="s">
        <v>9456</v>
      </c>
      <c r="B9037" t="s">
        <v>9453</v>
      </c>
      <c r="C9037" t="s">
        <v>9454</v>
      </c>
      <c r="D9037" t="s">
        <v>9455</v>
      </c>
      <c r="E9037" s="117">
        <v>43031</v>
      </c>
      <c r="F9037" s="118">
        <v>0.58144675925925926</v>
      </c>
      <c r="G9037" t="s">
        <v>3854</v>
      </c>
      <c r="H9037">
        <v>60</v>
      </c>
      <c r="I9037">
        <v>1</v>
      </c>
      <c r="L9037" t="s">
        <v>26484</v>
      </c>
    </row>
    <row r="9038" spans="1:12" x14ac:dyDescent="0.25">
      <c r="A9038" t="s">
        <v>9456</v>
      </c>
      <c r="B9038" t="s">
        <v>9453</v>
      </c>
      <c r="C9038" t="s">
        <v>9454</v>
      </c>
      <c r="D9038" t="s">
        <v>9455</v>
      </c>
      <c r="E9038" s="117">
        <v>43031</v>
      </c>
      <c r="F9038" s="118">
        <v>0.58144675925925926</v>
      </c>
      <c r="G9038" t="s">
        <v>3854</v>
      </c>
      <c r="H9038">
        <v>60</v>
      </c>
      <c r="I9038">
        <v>4</v>
      </c>
      <c r="J9038" t="s">
        <v>26484</v>
      </c>
      <c r="L9038" t="s">
        <v>2977</v>
      </c>
    </row>
    <row r="9039" spans="1:12" x14ac:dyDescent="0.25">
      <c r="A9039" t="s">
        <v>9456</v>
      </c>
      <c r="B9039" t="s">
        <v>9453</v>
      </c>
      <c r="C9039" t="s">
        <v>9454</v>
      </c>
      <c r="D9039" t="s">
        <v>9455</v>
      </c>
      <c r="E9039" s="117">
        <v>43031</v>
      </c>
      <c r="F9039" s="118">
        <v>0.58144675925925926</v>
      </c>
      <c r="G9039" t="s">
        <v>3854</v>
      </c>
      <c r="H9039">
        <v>60</v>
      </c>
      <c r="I9039">
        <v>5</v>
      </c>
      <c r="J9039" t="s">
        <v>26484</v>
      </c>
      <c r="L9039" t="s">
        <v>128</v>
      </c>
    </row>
    <row r="9040" spans="1:12" x14ac:dyDescent="0.25">
      <c r="A9040" t="s">
        <v>9456</v>
      </c>
      <c r="B9040" t="s">
        <v>9453</v>
      </c>
      <c r="C9040" t="s">
        <v>9454</v>
      </c>
      <c r="D9040" t="s">
        <v>9455</v>
      </c>
      <c r="E9040" s="117">
        <v>43031</v>
      </c>
      <c r="F9040" s="118">
        <v>0.58144675925925926</v>
      </c>
      <c r="G9040" t="s">
        <v>3854</v>
      </c>
      <c r="H9040">
        <v>60</v>
      </c>
      <c r="I9040">
        <v>6</v>
      </c>
      <c r="J9040" t="s">
        <v>26484</v>
      </c>
      <c r="L9040">
        <v>415</v>
      </c>
    </row>
    <row r="9041" spans="1:12" x14ac:dyDescent="0.25">
      <c r="A9041" t="s">
        <v>9456</v>
      </c>
      <c r="B9041" t="s">
        <v>9453</v>
      </c>
      <c r="C9041" t="s">
        <v>9454</v>
      </c>
      <c r="D9041" t="s">
        <v>9455</v>
      </c>
      <c r="E9041" s="117">
        <v>43031</v>
      </c>
      <c r="F9041" s="118">
        <v>0.58144675925925926</v>
      </c>
      <c r="G9041" t="s">
        <v>3854</v>
      </c>
      <c r="H9041">
        <v>60</v>
      </c>
      <c r="I9041">
        <v>7</v>
      </c>
      <c r="J9041" t="s">
        <v>26484</v>
      </c>
      <c r="L9041">
        <v>30</v>
      </c>
    </row>
    <row r="9042" spans="1:12" x14ac:dyDescent="0.25">
      <c r="A9042" t="s">
        <v>9456</v>
      </c>
      <c r="B9042" t="s">
        <v>9453</v>
      </c>
      <c r="C9042" t="s">
        <v>9454</v>
      </c>
      <c r="D9042" t="s">
        <v>9455</v>
      </c>
      <c r="E9042" s="117">
        <v>43031</v>
      </c>
      <c r="F9042" s="118">
        <v>0.58144675925925926</v>
      </c>
      <c r="G9042" t="s">
        <v>3854</v>
      </c>
      <c r="H9042">
        <v>60</v>
      </c>
      <c r="I9042">
        <v>9</v>
      </c>
      <c r="J9042" t="s">
        <v>26484</v>
      </c>
      <c r="L9042" t="s">
        <v>560</v>
      </c>
    </row>
    <row r="9043" spans="1:12" x14ac:dyDescent="0.25">
      <c r="A9043" t="s">
        <v>9456</v>
      </c>
      <c r="B9043" t="s">
        <v>9453</v>
      </c>
      <c r="C9043" t="s">
        <v>9454</v>
      </c>
      <c r="D9043" t="s">
        <v>9455</v>
      </c>
      <c r="E9043" s="117">
        <v>43031</v>
      </c>
      <c r="F9043" s="118">
        <v>0.5814583333333333</v>
      </c>
      <c r="G9043" t="s">
        <v>3854</v>
      </c>
      <c r="H9043">
        <v>60</v>
      </c>
      <c r="I9043">
        <v>11</v>
      </c>
      <c r="J9043" t="s">
        <v>26484</v>
      </c>
      <c r="L9043" t="s">
        <v>596</v>
      </c>
    </row>
    <row r="9044" spans="1:12" x14ac:dyDescent="0.25">
      <c r="A9044" t="s">
        <v>9456</v>
      </c>
      <c r="B9044" t="s">
        <v>9453</v>
      </c>
      <c r="C9044" t="s">
        <v>9454</v>
      </c>
      <c r="D9044" t="s">
        <v>9455</v>
      </c>
      <c r="E9044" s="117">
        <v>43031</v>
      </c>
      <c r="F9044" s="118">
        <v>0.5814583333333333</v>
      </c>
      <c r="G9044" t="s">
        <v>3854</v>
      </c>
      <c r="H9044">
        <v>60</v>
      </c>
      <c r="I9044">
        <v>12</v>
      </c>
      <c r="J9044" t="s">
        <v>26484</v>
      </c>
      <c r="L9044" t="s">
        <v>598</v>
      </c>
    </row>
    <row r="9045" spans="1:12" x14ac:dyDescent="0.25">
      <c r="A9045" t="s">
        <v>9456</v>
      </c>
      <c r="B9045" t="s">
        <v>9453</v>
      </c>
      <c r="C9045" t="s">
        <v>9454</v>
      </c>
      <c r="D9045" t="s">
        <v>9455</v>
      </c>
      <c r="E9045" s="117">
        <v>43031</v>
      </c>
      <c r="F9045" s="118">
        <v>0.5814583333333333</v>
      </c>
      <c r="G9045" t="s">
        <v>3854</v>
      </c>
      <c r="H9045">
        <v>60</v>
      </c>
      <c r="I9045">
        <v>13</v>
      </c>
      <c r="J9045" t="s">
        <v>26484</v>
      </c>
      <c r="L9045" t="s">
        <v>638</v>
      </c>
    </row>
    <row r="9046" spans="1:12" x14ac:dyDescent="0.25">
      <c r="A9046" t="s">
        <v>9456</v>
      </c>
      <c r="B9046" t="s">
        <v>9453</v>
      </c>
      <c r="C9046" t="s">
        <v>9454</v>
      </c>
      <c r="D9046" t="s">
        <v>9455</v>
      </c>
      <c r="E9046" s="117">
        <v>43031</v>
      </c>
      <c r="F9046" s="118">
        <v>0.5814583333333333</v>
      </c>
      <c r="G9046" t="s">
        <v>3854</v>
      </c>
      <c r="H9046">
        <v>60</v>
      </c>
      <c r="I9046">
        <v>14</v>
      </c>
      <c r="J9046" t="s">
        <v>26484</v>
      </c>
      <c r="L9046" t="s">
        <v>644</v>
      </c>
    </row>
    <row r="9047" spans="1:12" x14ac:dyDescent="0.25">
      <c r="A9047" t="s">
        <v>9456</v>
      </c>
      <c r="B9047" t="s">
        <v>9453</v>
      </c>
      <c r="C9047" t="s">
        <v>9454</v>
      </c>
      <c r="D9047" t="s">
        <v>9455</v>
      </c>
      <c r="E9047" s="117">
        <v>43031</v>
      </c>
      <c r="F9047" s="118">
        <v>0.5814583333333333</v>
      </c>
      <c r="G9047" t="s">
        <v>3854</v>
      </c>
      <c r="H9047">
        <v>60</v>
      </c>
      <c r="I9047">
        <v>15</v>
      </c>
      <c r="J9047" t="s">
        <v>26484</v>
      </c>
      <c r="L9047" t="s">
        <v>680</v>
      </c>
    </row>
    <row r="9048" spans="1:12" x14ac:dyDescent="0.25">
      <c r="A9048" t="s">
        <v>9456</v>
      </c>
      <c r="B9048" t="s">
        <v>9453</v>
      </c>
      <c r="C9048" t="s">
        <v>9454</v>
      </c>
      <c r="D9048" t="s">
        <v>9455</v>
      </c>
      <c r="E9048" s="117">
        <v>43031</v>
      </c>
      <c r="F9048" s="118">
        <v>0.5814583333333333</v>
      </c>
      <c r="G9048" t="s">
        <v>3854</v>
      </c>
      <c r="H9048">
        <v>60</v>
      </c>
      <c r="I9048">
        <v>22</v>
      </c>
      <c r="J9048" t="s">
        <v>26484</v>
      </c>
      <c r="L9048" t="s">
        <v>383</v>
      </c>
    </row>
    <row r="9049" spans="1:12" x14ac:dyDescent="0.25">
      <c r="A9049" t="s">
        <v>9456</v>
      </c>
      <c r="B9049" t="s">
        <v>9453</v>
      </c>
      <c r="C9049" t="s">
        <v>9454</v>
      </c>
      <c r="D9049" t="s">
        <v>9455</v>
      </c>
      <c r="E9049" s="117">
        <v>43031</v>
      </c>
      <c r="F9049" s="118">
        <v>0.5814583333333333</v>
      </c>
      <c r="G9049" t="s">
        <v>3854</v>
      </c>
      <c r="H9049">
        <v>60</v>
      </c>
      <c r="I9049">
        <v>23</v>
      </c>
      <c r="J9049" t="s">
        <v>26484</v>
      </c>
      <c r="L9049">
        <v>70</v>
      </c>
    </row>
    <row r="9050" spans="1:12" x14ac:dyDescent="0.25">
      <c r="A9050" t="s">
        <v>9456</v>
      </c>
      <c r="B9050" t="s">
        <v>9453</v>
      </c>
      <c r="C9050" t="s">
        <v>9454</v>
      </c>
      <c r="D9050" t="s">
        <v>9455</v>
      </c>
      <c r="E9050" s="117">
        <v>43031</v>
      </c>
      <c r="F9050" s="118">
        <v>0.5814583333333333</v>
      </c>
      <c r="G9050" t="s">
        <v>3854</v>
      </c>
      <c r="H9050">
        <v>60</v>
      </c>
      <c r="I9050">
        <v>24</v>
      </c>
      <c r="J9050" t="s">
        <v>26484</v>
      </c>
      <c r="L9050" t="s">
        <v>380</v>
      </c>
    </row>
    <row r="9051" spans="1:12" x14ac:dyDescent="0.25">
      <c r="A9051" t="s">
        <v>9456</v>
      </c>
      <c r="B9051" t="s">
        <v>9453</v>
      </c>
      <c r="C9051" t="s">
        <v>9454</v>
      </c>
      <c r="D9051" t="s">
        <v>9455</v>
      </c>
      <c r="E9051" s="117">
        <v>43031</v>
      </c>
      <c r="F9051" s="118">
        <v>0.58146990740740734</v>
      </c>
      <c r="G9051" t="s">
        <v>3854</v>
      </c>
      <c r="H9051">
        <v>60</v>
      </c>
      <c r="I9051">
        <v>25</v>
      </c>
      <c r="J9051" t="s">
        <v>26484</v>
      </c>
      <c r="L9051">
        <v>20</v>
      </c>
    </row>
    <row r="9052" spans="1:12" x14ac:dyDescent="0.25">
      <c r="A9052" t="s">
        <v>9456</v>
      </c>
      <c r="B9052" t="s">
        <v>9453</v>
      </c>
      <c r="C9052" t="s">
        <v>9454</v>
      </c>
      <c r="D9052" t="s">
        <v>9455</v>
      </c>
      <c r="E9052" s="117">
        <v>43031</v>
      </c>
      <c r="F9052" s="118">
        <v>0.58146990740740734</v>
      </c>
      <c r="G9052" t="s">
        <v>3854</v>
      </c>
      <c r="H9052">
        <v>60</v>
      </c>
      <c r="I9052">
        <v>26</v>
      </c>
      <c r="J9052" t="s">
        <v>26484</v>
      </c>
      <c r="L9052" t="s">
        <v>114</v>
      </c>
    </row>
    <row r="9053" spans="1:12" x14ac:dyDescent="0.25">
      <c r="A9053" t="s">
        <v>9456</v>
      </c>
      <c r="B9053" t="s">
        <v>9453</v>
      </c>
      <c r="C9053" t="s">
        <v>9454</v>
      </c>
      <c r="D9053" t="s">
        <v>9455</v>
      </c>
      <c r="E9053" s="117">
        <v>43031</v>
      </c>
      <c r="F9053" s="118">
        <v>0.58146990740740734</v>
      </c>
      <c r="G9053" t="s">
        <v>3854</v>
      </c>
      <c r="H9053">
        <v>60</v>
      </c>
      <c r="I9053">
        <v>27</v>
      </c>
      <c r="J9053" t="s">
        <v>26484</v>
      </c>
      <c r="L9053">
        <v>10</v>
      </c>
    </row>
    <row r="9054" spans="1:12" x14ac:dyDescent="0.25">
      <c r="A9054" t="s">
        <v>9456</v>
      </c>
      <c r="B9054" t="s">
        <v>9453</v>
      </c>
      <c r="C9054" t="s">
        <v>9454</v>
      </c>
      <c r="D9054" t="s">
        <v>9455</v>
      </c>
      <c r="E9054" s="117">
        <v>43031</v>
      </c>
      <c r="F9054" s="118">
        <v>0.58146990740740734</v>
      </c>
      <c r="G9054" t="s">
        <v>3854</v>
      </c>
      <c r="H9054">
        <v>60</v>
      </c>
      <c r="I9054">
        <v>35</v>
      </c>
      <c r="J9054" t="s">
        <v>26484</v>
      </c>
      <c r="L9054" t="s">
        <v>391</v>
      </c>
    </row>
    <row r="9055" spans="1:12" x14ac:dyDescent="0.25">
      <c r="A9055" t="s">
        <v>9456</v>
      </c>
      <c r="B9055" t="s">
        <v>9453</v>
      </c>
      <c r="C9055" t="s">
        <v>9454</v>
      </c>
      <c r="D9055" t="s">
        <v>9455</v>
      </c>
      <c r="E9055" s="117">
        <v>43031</v>
      </c>
      <c r="F9055" s="118">
        <v>0.58146990740740734</v>
      </c>
      <c r="G9055" t="s">
        <v>3854</v>
      </c>
      <c r="H9055">
        <v>60</v>
      </c>
      <c r="I9055">
        <v>36</v>
      </c>
      <c r="J9055" t="s">
        <v>26484</v>
      </c>
      <c r="L9055" t="s">
        <v>4027</v>
      </c>
    </row>
    <row r="9056" spans="1:12" x14ac:dyDescent="0.25">
      <c r="A9056" t="s">
        <v>9456</v>
      </c>
      <c r="B9056" t="s">
        <v>9453</v>
      </c>
      <c r="C9056" t="s">
        <v>9454</v>
      </c>
      <c r="D9056" t="s">
        <v>9455</v>
      </c>
      <c r="E9056" s="117">
        <v>43031</v>
      </c>
      <c r="F9056" s="118">
        <v>0.58148148148148149</v>
      </c>
      <c r="G9056" t="s">
        <v>3854</v>
      </c>
      <c r="H9056">
        <v>61</v>
      </c>
      <c r="I9056">
        <v>1</v>
      </c>
      <c r="L9056" t="s">
        <v>26484</v>
      </c>
    </row>
    <row r="9057" spans="1:12" x14ac:dyDescent="0.25">
      <c r="A9057" t="s">
        <v>9456</v>
      </c>
      <c r="B9057" t="s">
        <v>9453</v>
      </c>
      <c r="C9057" t="s">
        <v>9454</v>
      </c>
      <c r="D9057" t="s">
        <v>9455</v>
      </c>
      <c r="E9057" s="117">
        <v>43031</v>
      </c>
      <c r="F9057" s="118">
        <v>0.58148148148148149</v>
      </c>
      <c r="G9057" t="s">
        <v>3854</v>
      </c>
      <c r="H9057">
        <v>61</v>
      </c>
      <c r="I9057">
        <v>4</v>
      </c>
      <c r="J9057" t="s">
        <v>26484</v>
      </c>
      <c r="L9057" t="s">
        <v>2977</v>
      </c>
    </row>
    <row r="9058" spans="1:12" x14ac:dyDescent="0.25">
      <c r="A9058" t="s">
        <v>9456</v>
      </c>
      <c r="B9058" t="s">
        <v>9453</v>
      </c>
      <c r="C9058" t="s">
        <v>9454</v>
      </c>
      <c r="D9058" t="s">
        <v>9455</v>
      </c>
      <c r="E9058" s="117">
        <v>43031</v>
      </c>
      <c r="F9058" s="118">
        <v>0.58148148148148149</v>
      </c>
      <c r="G9058" t="s">
        <v>3854</v>
      </c>
      <c r="H9058">
        <v>61</v>
      </c>
      <c r="I9058">
        <v>5</v>
      </c>
      <c r="J9058" t="s">
        <v>26484</v>
      </c>
      <c r="L9058" t="s">
        <v>2468</v>
      </c>
    </row>
    <row r="9059" spans="1:12" x14ac:dyDescent="0.25">
      <c r="A9059" t="s">
        <v>9456</v>
      </c>
      <c r="B9059" t="s">
        <v>9453</v>
      </c>
      <c r="C9059" t="s">
        <v>9454</v>
      </c>
      <c r="D9059" t="s">
        <v>9455</v>
      </c>
      <c r="E9059" s="117">
        <v>43031</v>
      </c>
      <c r="F9059" s="118">
        <v>0.58149305555555553</v>
      </c>
      <c r="G9059" t="s">
        <v>3854</v>
      </c>
      <c r="H9059">
        <v>61</v>
      </c>
      <c r="I9059">
        <v>6</v>
      </c>
      <c r="J9059" t="s">
        <v>26484</v>
      </c>
      <c r="L9059">
        <v>415</v>
      </c>
    </row>
    <row r="9060" spans="1:12" x14ac:dyDescent="0.25">
      <c r="A9060" t="s">
        <v>9456</v>
      </c>
      <c r="B9060" t="s">
        <v>9453</v>
      </c>
      <c r="C9060" t="s">
        <v>9454</v>
      </c>
      <c r="D9060" t="s">
        <v>9455</v>
      </c>
      <c r="E9060" s="117">
        <v>43031</v>
      </c>
      <c r="F9060" s="118">
        <v>0.58149305555555553</v>
      </c>
      <c r="G9060" t="s">
        <v>3854</v>
      </c>
      <c r="H9060">
        <v>61</v>
      </c>
      <c r="I9060">
        <v>7</v>
      </c>
      <c r="J9060" t="s">
        <v>26484</v>
      </c>
      <c r="L9060">
        <v>50</v>
      </c>
    </row>
    <row r="9061" spans="1:12" x14ac:dyDescent="0.25">
      <c r="A9061" t="s">
        <v>9456</v>
      </c>
      <c r="B9061" t="s">
        <v>9453</v>
      </c>
      <c r="C9061" t="s">
        <v>9454</v>
      </c>
      <c r="D9061" t="s">
        <v>9455</v>
      </c>
      <c r="E9061" s="117">
        <v>43031</v>
      </c>
      <c r="F9061" s="118">
        <v>0.58149305555555553</v>
      </c>
      <c r="G9061" t="s">
        <v>3854</v>
      </c>
      <c r="H9061">
        <v>61</v>
      </c>
      <c r="I9061">
        <v>9</v>
      </c>
      <c r="J9061" t="s">
        <v>26484</v>
      </c>
      <c r="L9061" t="s">
        <v>561</v>
      </c>
    </row>
    <row r="9062" spans="1:12" x14ac:dyDescent="0.25">
      <c r="A9062" t="s">
        <v>9456</v>
      </c>
      <c r="B9062" t="s">
        <v>9453</v>
      </c>
      <c r="C9062" t="s">
        <v>9454</v>
      </c>
      <c r="D9062" t="s">
        <v>9455</v>
      </c>
      <c r="E9062" s="117">
        <v>43031</v>
      </c>
      <c r="F9062" s="118">
        <v>0.58149305555555553</v>
      </c>
      <c r="G9062" t="s">
        <v>3854</v>
      </c>
      <c r="H9062">
        <v>61</v>
      </c>
      <c r="I9062">
        <v>11</v>
      </c>
      <c r="J9062" t="s">
        <v>26484</v>
      </c>
      <c r="L9062" t="s">
        <v>579</v>
      </c>
    </row>
    <row r="9063" spans="1:12" x14ac:dyDescent="0.25">
      <c r="A9063" t="s">
        <v>9456</v>
      </c>
      <c r="B9063" t="s">
        <v>9453</v>
      </c>
      <c r="C9063" t="s">
        <v>9454</v>
      </c>
      <c r="D9063" t="s">
        <v>9455</v>
      </c>
      <c r="E9063" s="117">
        <v>43031</v>
      </c>
      <c r="F9063" s="118">
        <v>0.58149305555555553</v>
      </c>
      <c r="G9063" t="s">
        <v>3854</v>
      </c>
      <c r="H9063">
        <v>61</v>
      </c>
      <c r="I9063">
        <v>12</v>
      </c>
      <c r="J9063" t="s">
        <v>26484</v>
      </c>
      <c r="L9063" t="s">
        <v>570</v>
      </c>
    </row>
    <row r="9064" spans="1:12" x14ac:dyDescent="0.25">
      <c r="A9064" t="s">
        <v>9456</v>
      </c>
      <c r="B9064" t="s">
        <v>9453</v>
      </c>
      <c r="C9064" t="s">
        <v>9454</v>
      </c>
      <c r="D9064" t="s">
        <v>9455</v>
      </c>
      <c r="E9064" s="117">
        <v>43031</v>
      </c>
      <c r="F9064" s="118">
        <v>0.58149305555555553</v>
      </c>
      <c r="G9064" t="s">
        <v>3854</v>
      </c>
      <c r="H9064">
        <v>61</v>
      </c>
      <c r="I9064">
        <v>13</v>
      </c>
      <c r="J9064" t="s">
        <v>26484</v>
      </c>
      <c r="L9064" t="s">
        <v>636</v>
      </c>
    </row>
    <row r="9065" spans="1:12" x14ac:dyDescent="0.25">
      <c r="A9065" t="s">
        <v>9456</v>
      </c>
      <c r="B9065" t="s">
        <v>9453</v>
      </c>
      <c r="C9065" t="s">
        <v>9454</v>
      </c>
      <c r="D9065" t="s">
        <v>9455</v>
      </c>
      <c r="E9065" s="117">
        <v>43031</v>
      </c>
      <c r="F9065" s="118">
        <v>0.58149305555555553</v>
      </c>
      <c r="G9065" t="s">
        <v>3854</v>
      </c>
      <c r="H9065">
        <v>61</v>
      </c>
      <c r="I9065">
        <v>14</v>
      </c>
      <c r="J9065" t="s">
        <v>26484</v>
      </c>
      <c r="L9065" t="s">
        <v>644</v>
      </c>
    </row>
    <row r="9066" spans="1:12" x14ac:dyDescent="0.25">
      <c r="A9066" t="s">
        <v>9456</v>
      </c>
      <c r="B9066" t="s">
        <v>9453</v>
      </c>
      <c r="C9066" t="s">
        <v>9454</v>
      </c>
      <c r="D9066" t="s">
        <v>9455</v>
      </c>
      <c r="E9066" s="117">
        <v>43031</v>
      </c>
      <c r="F9066" s="118">
        <v>0.58150462962962968</v>
      </c>
      <c r="G9066" t="s">
        <v>3854</v>
      </c>
      <c r="H9066">
        <v>61</v>
      </c>
      <c r="I9066">
        <v>15</v>
      </c>
      <c r="J9066" t="s">
        <v>26484</v>
      </c>
      <c r="L9066" t="s">
        <v>680</v>
      </c>
    </row>
    <row r="9067" spans="1:12" x14ac:dyDescent="0.25">
      <c r="A9067" t="s">
        <v>9456</v>
      </c>
      <c r="B9067" t="s">
        <v>9453</v>
      </c>
      <c r="C9067" t="s">
        <v>9454</v>
      </c>
      <c r="D9067" t="s">
        <v>9455</v>
      </c>
      <c r="E9067" s="117">
        <v>43031</v>
      </c>
      <c r="F9067" s="118">
        <v>0.58150462962962968</v>
      </c>
      <c r="G9067" t="s">
        <v>3854</v>
      </c>
      <c r="H9067">
        <v>61</v>
      </c>
      <c r="I9067">
        <v>22</v>
      </c>
      <c r="J9067" t="s">
        <v>26484</v>
      </c>
      <c r="L9067" t="s">
        <v>1352</v>
      </c>
    </row>
    <row r="9068" spans="1:12" x14ac:dyDescent="0.25">
      <c r="A9068" t="s">
        <v>9456</v>
      </c>
      <c r="B9068" t="s">
        <v>9453</v>
      </c>
      <c r="C9068" t="s">
        <v>9454</v>
      </c>
      <c r="D9068" t="s">
        <v>9455</v>
      </c>
      <c r="E9068" s="117">
        <v>43031</v>
      </c>
      <c r="F9068" s="118">
        <v>0.58150462962962968</v>
      </c>
      <c r="G9068" t="s">
        <v>3854</v>
      </c>
      <c r="H9068">
        <v>61</v>
      </c>
      <c r="I9068">
        <v>23</v>
      </c>
      <c r="J9068" t="s">
        <v>26484</v>
      </c>
      <c r="L9068">
        <v>40</v>
      </c>
    </row>
    <row r="9069" spans="1:12" x14ac:dyDescent="0.25">
      <c r="A9069" t="s">
        <v>9456</v>
      </c>
      <c r="B9069" t="s">
        <v>9453</v>
      </c>
      <c r="C9069" t="s">
        <v>9454</v>
      </c>
      <c r="D9069" t="s">
        <v>9455</v>
      </c>
      <c r="E9069" s="117">
        <v>43031</v>
      </c>
      <c r="F9069" s="118">
        <v>0.58150462962962968</v>
      </c>
      <c r="G9069" t="s">
        <v>3854</v>
      </c>
      <c r="H9069">
        <v>61</v>
      </c>
      <c r="I9069">
        <v>24</v>
      </c>
      <c r="J9069" t="s">
        <v>26484</v>
      </c>
      <c r="L9069" t="s">
        <v>383</v>
      </c>
    </row>
    <row r="9070" spans="1:12" x14ac:dyDescent="0.25">
      <c r="A9070" t="s">
        <v>9456</v>
      </c>
      <c r="B9070" t="s">
        <v>9453</v>
      </c>
      <c r="C9070" t="s">
        <v>9454</v>
      </c>
      <c r="D9070" t="s">
        <v>9455</v>
      </c>
      <c r="E9070" s="117">
        <v>43031</v>
      </c>
      <c r="F9070" s="118">
        <v>0.58150462962962968</v>
      </c>
      <c r="G9070" t="s">
        <v>3854</v>
      </c>
      <c r="H9070">
        <v>61</v>
      </c>
      <c r="I9070">
        <v>25</v>
      </c>
      <c r="J9070" t="s">
        <v>26484</v>
      </c>
      <c r="L9070">
        <v>30</v>
      </c>
    </row>
    <row r="9071" spans="1:12" x14ac:dyDescent="0.25">
      <c r="A9071" t="s">
        <v>9456</v>
      </c>
      <c r="B9071" t="s">
        <v>9453</v>
      </c>
      <c r="C9071" t="s">
        <v>9454</v>
      </c>
      <c r="D9071" t="s">
        <v>9455</v>
      </c>
      <c r="E9071" s="117">
        <v>43031</v>
      </c>
      <c r="F9071" s="118">
        <v>0.58150462962962968</v>
      </c>
      <c r="G9071" t="s">
        <v>3854</v>
      </c>
      <c r="H9071">
        <v>61</v>
      </c>
      <c r="I9071">
        <v>26</v>
      </c>
      <c r="J9071" t="s">
        <v>26484</v>
      </c>
      <c r="L9071" t="s">
        <v>122</v>
      </c>
    </row>
    <row r="9072" spans="1:12" x14ac:dyDescent="0.25">
      <c r="A9072" t="s">
        <v>9456</v>
      </c>
      <c r="B9072" t="s">
        <v>9453</v>
      </c>
      <c r="C9072" t="s">
        <v>9454</v>
      </c>
      <c r="D9072" t="s">
        <v>9455</v>
      </c>
      <c r="E9072" s="117">
        <v>43031</v>
      </c>
      <c r="F9072" s="118">
        <v>0.58150462962962968</v>
      </c>
      <c r="G9072" t="s">
        <v>3854</v>
      </c>
      <c r="H9072">
        <v>61</v>
      </c>
      <c r="I9072">
        <v>27</v>
      </c>
      <c r="J9072" t="s">
        <v>26484</v>
      </c>
      <c r="L9072">
        <v>25</v>
      </c>
    </row>
    <row r="9073" spans="1:12" x14ac:dyDescent="0.25">
      <c r="A9073" t="s">
        <v>9456</v>
      </c>
      <c r="B9073" t="s">
        <v>9453</v>
      </c>
      <c r="C9073" t="s">
        <v>9454</v>
      </c>
      <c r="D9073" t="s">
        <v>9455</v>
      </c>
      <c r="E9073" s="117">
        <v>43031</v>
      </c>
      <c r="F9073" s="118">
        <v>0.58150462962962968</v>
      </c>
      <c r="G9073" t="s">
        <v>3854</v>
      </c>
      <c r="H9073">
        <v>61</v>
      </c>
      <c r="I9073">
        <v>28</v>
      </c>
      <c r="J9073" t="s">
        <v>26484</v>
      </c>
      <c r="L9073" t="s">
        <v>1195</v>
      </c>
    </row>
    <row r="9074" spans="1:12" x14ac:dyDescent="0.25">
      <c r="A9074" t="s">
        <v>9456</v>
      </c>
      <c r="B9074" t="s">
        <v>9453</v>
      </c>
      <c r="C9074" t="s">
        <v>9454</v>
      </c>
      <c r="D9074" t="s">
        <v>9455</v>
      </c>
      <c r="E9074" s="117">
        <v>43031</v>
      </c>
      <c r="F9074" s="118">
        <v>0.58151620370370372</v>
      </c>
      <c r="G9074" t="s">
        <v>3854</v>
      </c>
      <c r="H9074">
        <v>61</v>
      </c>
      <c r="I9074">
        <v>29</v>
      </c>
      <c r="J9074" t="s">
        <v>26484</v>
      </c>
      <c r="L9074">
        <v>5</v>
      </c>
    </row>
    <row r="9075" spans="1:12" x14ac:dyDescent="0.25">
      <c r="A9075" t="s">
        <v>9456</v>
      </c>
      <c r="B9075" t="s">
        <v>9453</v>
      </c>
      <c r="C9075" t="s">
        <v>9454</v>
      </c>
      <c r="D9075" t="s">
        <v>9455</v>
      </c>
      <c r="E9075" s="117">
        <v>43031</v>
      </c>
      <c r="F9075" s="118">
        <v>0.58151620370370372</v>
      </c>
      <c r="G9075" t="s">
        <v>3854</v>
      </c>
      <c r="H9075">
        <v>61</v>
      </c>
      <c r="I9075">
        <v>35</v>
      </c>
      <c r="J9075" t="s">
        <v>26484</v>
      </c>
      <c r="L9075" t="s">
        <v>393</v>
      </c>
    </row>
    <row r="9076" spans="1:12" x14ac:dyDescent="0.25">
      <c r="A9076" t="s">
        <v>9456</v>
      </c>
      <c r="B9076" t="s">
        <v>9453</v>
      </c>
      <c r="C9076" t="s">
        <v>9454</v>
      </c>
      <c r="D9076" t="s">
        <v>9455</v>
      </c>
      <c r="E9076" s="117">
        <v>43031</v>
      </c>
      <c r="F9076" s="118">
        <v>0.58151620370370372</v>
      </c>
      <c r="G9076" t="s">
        <v>3854</v>
      </c>
      <c r="H9076">
        <v>61</v>
      </c>
      <c r="I9076">
        <v>36</v>
      </c>
      <c r="J9076" t="s">
        <v>26484</v>
      </c>
      <c r="L9076" t="s">
        <v>4027</v>
      </c>
    </row>
    <row r="9077" spans="1:12" x14ac:dyDescent="0.25">
      <c r="A9077" t="s">
        <v>9456</v>
      </c>
      <c r="B9077" t="s">
        <v>9453</v>
      </c>
      <c r="C9077" t="s">
        <v>9454</v>
      </c>
      <c r="D9077" t="s">
        <v>9455</v>
      </c>
      <c r="E9077" s="117">
        <v>43031</v>
      </c>
      <c r="F9077" s="118">
        <v>0.58152777777777775</v>
      </c>
      <c r="G9077" t="s">
        <v>3854</v>
      </c>
      <c r="H9077">
        <v>62</v>
      </c>
      <c r="I9077">
        <v>1</v>
      </c>
      <c r="L9077" t="s">
        <v>26485</v>
      </c>
    </row>
    <row r="9078" spans="1:12" x14ac:dyDescent="0.25">
      <c r="A9078" t="s">
        <v>9456</v>
      </c>
      <c r="B9078" t="s">
        <v>9453</v>
      </c>
      <c r="C9078" t="s">
        <v>9454</v>
      </c>
      <c r="D9078" t="s">
        <v>9455</v>
      </c>
      <c r="E9078" s="117">
        <v>43031</v>
      </c>
      <c r="F9078" s="118">
        <v>0.58152777777777775</v>
      </c>
      <c r="G9078" t="s">
        <v>3854</v>
      </c>
      <c r="H9078">
        <v>62</v>
      </c>
      <c r="I9078">
        <v>4</v>
      </c>
      <c r="J9078" t="s">
        <v>26485</v>
      </c>
      <c r="L9078" t="s">
        <v>2977</v>
      </c>
    </row>
    <row r="9079" spans="1:12" x14ac:dyDescent="0.25">
      <c r="A9079" t="s">
        <v>9456</v>
      </c>
      <c r="B9079" t="s">
        <v>9453</v>
      </c>
      <c r="C9079" t="s">
        <v>9454</v>
      </c>
      <c r="D9079" t="s">
        <v>9455</v>
      </c>
      <c r="E9079" s="117">
        <v>43031</v>
      </c>
      <c r="F9079" s="118">
        <v>0.58152777777777775</v>
      </c>
      <c r="G9079" t="s">
        <v>3854</v>
      </c>
      <c r="H9079">
        <v>62</v>
      </c>
      <c r="I9079">
        <v>5</v>
      </c>
      <c r="J9079" t="s">
        <v>26485</v>
      </c>
      <c r="L9079" t="s">
        <v>2468</v>
      </c>
    </row>
    <row r="9080" spans="1:12" x14ac:dyDescent="0.25">
      <c r="A9080" t="s">
        <v>9456</v>
      </c>
      <c r="B9080" t="s">
        <v>9453</v>
      </c>
      <c r="C9080" t="s">
        <v>9454</v>
      </c>
      <c r="D9080" t="s">
        <v>9455</v>
      </c>
      <c r="E9080" s="117">
        <v>43031</v>
      </c>
      <c r="F9080" s="118">
        <v>0.58152777777777775</v>
      </c>
      <c r="G9080" t="s">
        <v>3854</v>
      </c>
      <c r="H9080">
        <v>62</v>
      </c>
      <c r="I9080">
        <v>6</v>
      </c>
      <c r="J9080" t="s">
        <v>26485</v>
      </c>
      <c r="L9080">
        <v>418</v>
      </c>
    </row>
    <row r="9081" spans="1:12" x14ac:dyDescent="0.25">
      <c r="A9081" t="s">
        <v>9456</v>
      </c>
      <c r="B9081" t="s">
        <v>9453</v>
      </c>
      <c r="C9081" t="s">
        <v>9454</v>
      </c>
      <c r="D9081" t="s">
        <v>9455</v>
      </c>
      <c r="E9081" s="117">
        <v>43031</v>
      </c>
      <c r="F9081" s="118">
        <v>0.58152777777777775</v>
      </c>
      <c r="G9081" t="s">
        <v>3854</v>
      </c>
      <c r="H9081">
        <v>62</v>
      </c>
      <c r="I9081">
        <v>7</v>
      </c>
      <c r="J9081" t="s">
        <v>26485</v>
      </c>
      <c r="L9081">
        <v>90</v>
      </c>
    </row>
    <row r="9082" spans="1:12" x14ac:dyDescent="0.25">
      <c r="A9082" t="s">
        <v>9456</v>
      </c>
      <c r="B9082" t="s">
        <v>9453</v>
      </c>
      <c r="C9082" t="s">
        <v>9454</v>
      </c>
      <c r="D9082" t="s">
        <v>9455</v>
      </c>
      <c r="E9082" s="117">
        <v>43031</v>
      </c>
      <c r="F9082" s="118">
        <v>0.58153935185185179</v>
      </c>
      <c r="G9082" t="s">
        <v>3854</v>
      </c>
      <c r="H9082">
        <v>62</v>
      </c>
      <c r="I9082">
        <v>9</v>
      </c>
      <c r="J9082" t="s">
        <v>26485</v>
      </c>
      <c r="L9082" t="s">
        <v>561</v>
      </c>
    </row>
    <row r="9083" spans="1:12" x14ac:dyDescent="0.25">
      <c r="A9083" t="s">
        <v>9456</v>
      </c>
      <c r="B9083" t="s">
        <v>9453</v>
      </c>
      <c r="C9083" t="s">
        <v>9454</v>
      </c>
      <c r="D9083" t="s">
        <v>9455</v>
      </c>
      <c r="E9083" s="117">
        <v>43031</v>
      </c>
      <c r="F9083" s="118">
        <v>0.58153935185185179</v>
      </c>
      <c r="G9083" t="s">
        <v>3854</v>
      </c>
      <c r="H9083">
        <v>62</v>
      </c>
      <c r="I9083">
        <v>10</v>
      </c>
      <c r="J9083" t="s">
        <v>26485</v>
      </c>
      <c r="L9083" t="s">
        <v>615</v>
      </c>
    </row>
    <row r="9084" spans="1:12" x14ac:dyDescent="0.25">
      <c r="A9084" t="s">
        <v>9456</v>
      </c>
      <c r="B9084" t="s">
        <v>9453</v>
      </c>
      <c r="C9084" t="s">
        <v>9454</v>
      </c>
      <c r="D9084" t="s">
        <v>9455</v>
      </c>
      <c r="E9084" s="117">
        <v>43031</v>
      </c>
      <c r="F9084" s="118">
        <v>0.58153935185185179</v>
      </c>
      <c r="G9084" t="s">
        <v>3854</v>
      </c>
      <c r="H9084">
        <v>62</v>
      </c>
      <c r="I9084">
        <v>11</v>
      </c>
      <c r="J9084" t="s">
        <v>26485</v>
      </c>
      <c r="L9084" t="s">
        <v>580</v>
      </c>
    </row>
    <row r="9085" spans="1:12" x14ac:dyDescent="0.25">
      <c r="A9085" t="s">
        <v>9456</v>
      </c>
      <c r="B9085" t="s">
        <v>9453</v>
      </c>
      <c r="C9085" t="s">
        <v>9454</v>
      </c>
      <c r="D9085" t="s">
        <v>9455</v>
      </c>
      <c r="E9085" s="117">
        <v>43031</v>
      </c>
      <c r="F9085" s="118">
        <v>0.58153935185185179</v>
      </c>
      <c r="G9085" t="s">
        <v>3854</v>
      </c>
      <c r="H9085">
        <v>62</v>
      </c>
      <c r="I9085">
        <v>12</v>
      </c>
      <c r="J9085" t="s">
        <v>26485</v>
      </c>
      <c r="L9085" t="s">
        <v>575</v>
      </c>
    </row>
    <row r="9086" spans="1:12" x14ac:dyDescent="0.25">
      <c r="A9086" t="s">
        <v>9456</v>
      </c>
      <c r="B9086" t="s">
        <v>9453</v>
      </c>
      <c r="C9086" t="s">
        <v>9454</v>
      </c>
      <c r="D9086" t="s">
        <v>9455</v>
      </c>
      <c r="E9086" s="117">
        <v>43031</v>
      </c>
      <c r="F9086" s="118">
        <v>0.58153935185185179</v>
      </c>
      <c r="G9086" t="s">
        <v>3854</v>
      </c>
      <c r="H9086">
        <v>62</v>
      </c>
      <c r="I9086">
        <v>13</v>
      </c>
      <c r="J9086" t="s">
        <v>26485</v>
      </c>
      <c r="L9086" t="s">
        <v>637</v>
      </c>
    </row>
    <row r="9087" spans="1:12" x14ac:dyDescent="0.25">
      <c r="A9087" t="s">
        <v>9456</v>
      </c>
      <c r="B9087" t="s">
        <v>9453</v>
      </c>
      <c r="C9087" t="s">
        <v>9454</v>
      </c>
      <c r="D9087" t="s">
        <v>9455</v>
      </c>
      <c r="E9087" s="117">
        <v>43031</v>
      </c>
      <c r="F9087" s="118">
        <v>0.58153935185185179</v>
      </c>
      <c r="G9087" t="s">
        <v>3854</v>
      </c>
      <c r="H9087">
        <v>62</v>
      </c>
      <c r="I9087">
        <v>14</v>
      </c>
      <c r="J9087" t="s">
        <v>26485</v>
      </c>
      <c r="L9087" t="s">
        <v>642</v>
      </c>
    </row>
    <row r="9088" spans="1:12" x14ac:dyDescent="0.25">
      <c r="A9088" t="s">
        <v>9456</v>
      </c>
      <c r="B9088" t="s">
        <v>9453</v>
      </c>
      <c r="C9088" t="s">
        <v>9454</v>
      </c>
      <c r="D9088" t="s">
        <v>9455</v>
      </c>
      <c r="E9088" s="117">
        <v>43031</v>
      </c>
      <c r="F9088" s="118">
        <v>0.58153935185185179</v>
      </c>
      <c r="G9088" t="s">
        <v>3854</v>
      </c>
      <c r="H9088">
        <v>62</v>
      </c>
      <c r="I9088">
        <v>15</v>
      </c>
      <c r="J9088" t="s">
        <v>26485</v>
      </c>
      <c r="L9088" t="s">
        <v>683</v>
      </c>
    </row>
    <row r="9089" spans="1:12" x14ac:dyDescent="0.25">
      <c r="A9089" t="s">
        <v>9456</v>
      </c>
      <c r="B9089" t="s">
        <v>9453</v>
      </c>
      <c r="C9089" t="s">
        <v>9454</v>
      </c>
      <c r="D9089" t="s">
        <v>9455</v>
      </c>
      <c r="E9089" s="117">
        <v>43031</v>
      </c>
      <c r="F9089" s="118">
        <v>0.58153935185185179</v>
      </c>
      <c r="G9089" t="s">
        <v>3854</v>
      </c>
      <c r="H9089">
        <v>62</v>
      </c>
      <c r="I9089">
        <v>22</v>
      </c>
      <c r="J9089" t="s">
        <v>26485</v>
      </c>
      <c r="L9089" t="s">
        <v>122</v>
      </c>
    </row>
    <row r="9090" spans="1:12" x14ac:dyDescent="0.25">
      <c r="A9090" t="s">
        <v>9456</v>
      </c>
      <c r="B9090" t="s">
        <v>9453</v>
      </c>
      <c r="C9090" t="s">
        <v>9454</v>
      </c>
      <c r="D9090" t="s">
        <v>9455</v>
      </c>
      <c r="E9090" s="117">
        <v>43031</v>
      </c>
      <c r="F9090" s="118">
        <v>0.58155092592592594</v>
      </c>
      <c r="G9090" t="s">
        <v>3854</v>
      </c>
      <c r="H9090">
        <v>62</v>
      </c>
      <c r="I9090">
        <v>23</v>
      </c>
      <c r="J9090" t="s">
        <v>26485</v>
      </c>
      <c r="L9090">
        <v>30</v>
      </c>
    </row>
    <row r="9091" spans="1:12" x14ac:dyDescent="0.25">
      <c r="A9091" t="s">
        <v>9456</v>
      </c>
      <c r="B9091" t="s">
        <v>9453</v>
      </c>
      <c r="C9091" t="s">
        <v>9454</v>
      </c>
      <c r="D9091" t="s">
        <v>9455</v>
      </c>
      <c r="E9091" s="117">
        <v>43031</v>
      </c>
      <c r="F9091" s="118">
        <v>0.58155092592592594</v>
      </c>
      <c r="G9091" t="s">
        <v>3854</v>
      </c>
      <c r="H9091">
        <v>62</v>
      </c>
      <c r="I9091">
        <v>24</v>
      </c>
      <c r="J9091" t="s">
        <v>26485</v>
      </c>
      <c r="L9091" t="s">
        <v>104</v>
      </c>
    </row>
    <row r="9092" spans="1:12" x14ac:dyDescent="0.25">
      <c r="A9092" t="s">
        <v>9456</v>
      </c>
      <c r="B9092" t="s">
        <v>9453</v>
      </c>
      <c r="C9092" t="s">
        <v>9454</v>
      </c>
      <c r="D9092" t="s">
        <v>9455</v>
      </c>
      <c r="E9092" s="117">
        <v>43031</v>
      </c>
      <c r="F9092" s="118">
        <v>0.58155092592592594</v>
      </c>
      <c r="G9092" t="s">
        <v>3854</v>
      </c>
      <c r="H9092">
        <v>62</v>
      </c>
      <c r="I9092">
        <v>25</v>
      </c>
      <c r="J9092" t="s">
        <v>26485</v>
      </c>
      <c r="L9092">
        <v>30</v>
      </c>
    </row>
    <row r="9093" spans="1:12" x14ac:dyDescent="0.25">
      <c r="A9093" t="s">
        <v>9456</v>
      </c>
      <c r="B9093" t="s">
        <v>9453</v>
      </c>
      <c r="C9093" t="s">
        <v>9454</v>
      </c>
      <c r="D9093" t="s">
        <v>9455</v>
      </c>
      <c r="E9093" s="117">
        <v>43031</v>
      </c>
      <c r="F9093" s="118">
        <v>0.58155092592592594</v>
      </c>
      <c r="G9093" t="s">
        <v>3854</v>
      </c>
      <c r="H9093">
        <v>62</v>
      </c>
      <c r="I9093">
        <v>26</v>
      </c>
      <c r="J9093" t="s">
        <v>26485</v>
      </c>
      <c r="L9093" t="s">
        <v>383</v>
      </c>
    </row>
    <row r="9094" spans="1:12" x14ac:dyDescent="0.25">
      <c r="A9094" t="s">
        <v>9456</v>
      </c>
      <c r="B9094" t="s">
        <v>9453</v>
      </c>
      <c r="C9094" t="s">
        <v>9454</v>
      </c>
      <c r="D9094" t="s">
        <v>9455</v>
      </c>
      <c r="E9094" s="117">
        <v>43031</v>
      </c>
      <c r="F9094" s="118">
        <v>0.58155092592592594</v>
      </c>
      <c r="G9094" t="s">
        <v>3854</v>
      </c>
      <c r="H9094">
        <v>62</v>
      </c>
      <c r="I9094">
        <v>27</v>
      </c>
      <c r="J9094" t="s">
        <v>26485</v>
      </c>
      <c r="L9094">
        <v>10</v>
      </c>
    </row>
    <row r="9095" spans="1:12" x14ac:dyDescent="0.25">
      <c r="A9095" t="s">
        <v>9456</v>
      </c>
      <c r="B9095" t="s">
        <v>9453</v>
      </c>
      <c r="C9095" t="s">
        <v>9454</v>
      </c>
      <c r="D9095" t="s">
        <v>9455</v>
      </c>
      <c r="E9095" s="117">
        <v>43031</v>
      </c>
      <c r="F9095" s="118">
        <v>0.58155092592592594</v>
      </c>
      <c r="G9095" t="s">
        <v>3854</v>
      </c>
      <c r="H9095">
        <v>62</v>
      </c>
      <c r="I9095">
        <v>28</v>
      </c>
      <c r="J9095" t="s">
        <v>26485</v>
      </c>
      <c r="L9095" t="s">
        <v>1351</v>
      </c>
    </row>
    <row r="9096" spans="1:12" x14ac:dyDescent="0.25">
      <c r="A9096" t="s">
        <v>9456</v>
      </c>
      <c r="B9096" t="s">
        <v>9453</v>
      </c>
      <c r="C9096" t="s">
        <v>9454</v>
      </c>
      <c r="D9096" t="s">
        <v>9455</v>
      </c>
      <c r="E9096" s="117">
        <v>43031</v>
      </c>
      <c r="F9096" s="118">
        <v>0.58155092592592594</v>
      </c>
      <c r="G9096" t="s">
        <v>3854</v>
      </c>
      <c r="H9096">
        <v>62</v>
      </c>
      <c r="I9096">
        <v>29</v>
      </c>
      <c r="J9096" t="s">
        <v>26485</v>
      </c>
      <c r="L9096">
        <v>20</v>
      </c>
    </row>
    <row r="9097" spans="1:12" x14ac:dyDescent="0.25">
      <c r="A9097" t="s">
        <v>9456</v>
      </c>
      <c r="B9097" t="s">
        <v>9453</v>
      </c>
      <c r="C9097" t="s">
        <v>9454</v>
      </c>
      <c r="D9097" t="s">
        <v>9455</v>
      </c>
      <c r="E9097" s="117">
        <v>43031</v>
      </c>
      <c r="F9097" s="118">
        <v>0.58156249999999998</v>
      </c>
      <c r="G9097" t="s">
        <v>3854</v>
      </c>
      <c r="H9097">
        <v>62</v>
      </c>
      <c r="I9097">
        <v>35</v>
      </c>
      <c r="J9097" t="s">
        <v>26485</v>
      </c>
      <c r="L9097" t="s">
        <v>393</v>
      </c>
    </row>
    <row r="9098" spans="1:12" x14ac:dyDescent="0.25">
      <c r="A9098" t="s">
        <v>9456</v>
      </c>
      <c r="B9098" t="s">
        <v>9453</v>
      </c>
      <c r="C9098" t="s">
        <v>9454</v>
      </c>
      <c r="D9098" t="s">
        <v>9455</v>
      </c>
      <c r="E9098" s="117">
        <v>43031</v>
      </c>
      <c r="F9098" s="118">
        <v>0.58156249999999998</v>
      </c>
      <c r="G9098" t="s">
        <v>3854</v>
      </c>
      <c r="H9098">
        <v>62</v>
      </c>
      <c r="I9098">
        <v>36</v>
      </c>
      <c r="J9098" t="s">
        <v>26485</v>
      </c>
      <c r="L9098" t="s">
        <v>4027</v>
      </c>
    </row>
    <row r="9099" spans="1:12" x14ac:dyDescent="0.25">
      <c r="A9099" t="s">
        <v>9456</v>
      </c>
      <c r="B9099" t="s">
        <v>9453</v>
      </c>
      <c r="C9099" t="s">
        <v>9454</v>
      </c>
      <c r="D9099" t="s">
        <v>9455</v>
      </c>
      <c r="E9099" s="117">
        <v>43031</v>
      </c>
      <c r="F9099" s="118">
        <v>0.58157407407407413</v>
      </c>
      <c r="G9099" t="s">
        <v>3854</v>
      </c>
      <c r="H9099">
        <v>63</v>
      </c>
      <c r="I9099">
        <v>1</v>
      </c>
      <c r="L9099" t="s">
        <v>26485</v>
      </c>
    </row>
    <row r="9100" spans="1:12" x14ac:dyDescent="0.25">
      <c r="A9100" t="s">
        <v>9456</v>
      </c>
      <c r="B9100" t="s">
        <v>9453</v>
      </c>
      <c r="C9100" t="s">
        <v>9454</v>
      </c>
      <c r="D9100" t="s">
        <v>9455</v>
      </c>
      <c r="E9100" s="117">
        <v>43031</v>
      </c>
      <c r="F9100" s="118">
        <v>0.58157407407407413</v>
      </c>
      <c r="G9100" t="s">
        <v>3854</v>
      </c>
      <c r="H9100">
        <v>63</v>
      </c>
      <c r="I9100">
        <v>4</v>
      </c>
      <c r="J9100" t="s">
        <v>26485</v>
      </c>
      <c r="L9100" t="s">
        <v>2977</v>
      </c>
    </row>
    <row r="9101" spans="1:12" x14ac:dyDescent="0.25">
      <c r="A9101" t="s">
        <v>9456</v>
      </c>
      <c r="B9101" t="s">
        <v>9453</v>
      </c>
      <c r="C9101" t="s">
        <v>9454</v>
      </c>
      <c r="D9101" t="s">
        <v>9455</v>
      </c>
      <c r="E9101" s="117">
        <v>43031</v>
      </c>
      <c r="F9101" s="118">
        <v>0.58157407407407413</v>
      </c>
      <c r="G9101" t="s">
        <v>3854</v>
      </c>
      <c r="H9101">
        <v>63</v>
      </c>
      <c r="I9101">
        <v>5</v>
      </c>
      <c r="J9101" t="s">
        <v>26485</v>
      </c>
      <c r="L9101" t="s">
        <v>2286</v>
      </c>
    </row>
    <row r="9102" spans="1:12" x14ac:dyDescent="0.25">
      <c r="A9102" t="s">
        <v>9456</v>
      </c>
      <c r="B9102" t="s">
        <v>9453</v>
      </c>
      <c r="C9102" t="s">
        <v>9454</v>
      </c>
      <c r="D9102" t="s">
        <v>9455</v>
      </c>
      <c r="E9102" s="117">
        <v>43031</v>
      </c>
      <c r="F9102" s="118">
        <v>0.58157407407407413</v>
      </c>
      <c r="G9102" t="s">
        <v>3854</v>
      </c>
      <c r="H9102">
        <v>63</v>
      </c>
      <c r="I9102">
        <v>6</v>
      </c>
      <c r="J9102" t="s">
        <v>26485</v>
      </c>
      <c r="L9102">
        <v>418</v>
      </c>
    </row>
    <row r="9103" spans="1:12" x14ac:dyDescent="0.25">
      <c r="A9103" t="s">
        <v>9456</v>
      </c>
      <c r="B9103" t="s">
        <v>9453</v>
      </c>
      <c r="C9103" t="s">
        <v>9454</v>
      </c>
      <c r="D9103" t="s">
        <v>9455</v>
      </c>
      <c r="E9103" s="117">
        <v>43031</v>
      </c>
      <c r="F9103" s="118">
        <v>0.58157407407407413</v>
      </c>
      <c r="G9103" t="s">
        <v>3854</v>
      </c>
      <c r="H9103">
        <v>63</v>
      </c>
      <c r="I9103">
        <v>7</v>
      </c>
      <c r="J9103" t="s">
        <v>26485</v>
      </c>
      <c r="L9103">
        <v>10</v>
      </c>
    </row>
    <row r="9104" spans="1:12" x14ac:dyDescent="0.25">
      <c r="A9104" t="s">
        <v>9456</v>
      </c>
      <c r="B9104" t="s">
        <v>9453</v>
      </c>
      <c r="C9104" t="s">
        <v>9454</v>
      </c>
      <c r="D9104" t="s">
        <v>9455</v>
      </c>
      <c r="E9104" s="117">
        <v>43031</v>
      </c>
      <c r="F9104" s="118">
        <v>0.58157407407407413</v>
      </c>
      <c r="G9104" t="s">
        <v>3854</v>
      </c>
      <c r="H9104">
        <v>63</v>
      </c>
      <c r="I9104">
        <v>9</v>
      </c>
      <c r="J9104" t="s">
        <v>26485</v>
      </c>
      <c r="L9104" t="s">
        <v>561</v>
      </c>
    </row>
    <row r="9105" spans="1:12" x14ac:dyDescent="0.25">
      <c r="A9105" t="s">
        <v>9456</v>
      </c>
      <c r="B9105" t="s">
        <v>9453</v>
      </c>
      <c r="C9105" t="s">
        <v>9454</v>
      </c>
      <c r="D9105" t="s">
        <v>9455</v>
      </c>
      <c r="E9105" s="117">
        <v>43031</v>
      </c>
      <c r="F9105" s="118">
        <v>0.58158564814814817</v>
      </c>
      <c r="G9105" t="s">
        <v>3854</v>
      </c>
      <c r="H9105">
        <v>63</v>
      </c>
      <c r="I9105">
        <v>10</v>
      </c>
      <c r="J9105" t="s">
        <v>26485</v>
      </c>
      <c r="L9105" t="s">
        <v>635</v>
      </c>
    </row>
    <row r="9106" spans="1:12" x14ac:dyDescent="0.25">
      <c r="A9106" t="s">
        <v>9456</v>
      </c>
      <c r="B9106" t="s">
        <v>9453</v>
      </c>
      <c r="C9106" t="s">
        <v>9454</v>
      </c>
      <c r="D9106" t="s">
        <v>9455</v>
      </c>
      <c r="E9106" s="117">
        <v>43031</v>
      </c>
      <c r="F9106" s="118">
        <v>0.58158564814814817</v>
      </c>
      <c r="G9106" t="s">
        <v>3854</v>
      </c>
      <c r="H9106">
        <v>63</v>
      </c>
      <c r="I9106">
        <v>11</v>
      </c>
      <c r="J9106" t="s">
        <v>26485</v>
      </c>
      <c r="L9106" t="s">
        <v>606</v>
      </c>
    </row>
    <row r="9107" spans="1:12" x14ac:dyDescent="0.25">
      <c r="A9107" t="s">
        <v>9456</v>
      </c>
      <c r="B9107" t="s">
        <v>9453</v>
      </c>
      <c r="C9107" t="s">
        <v>9454</v>
      </c>
      <c r="D9107" t="s">
        <v>9455</v>
      </c>
      <c r="E9107" s="117">
        <v>43031</v>
      </c>
      <c r="F9107" s="118">
        <v>0.58158564814814817</v>
      </c>
      <c r="G9107" t="s">
        <v>3854</v>
      </c>
      <c r="H9107">
        <v>63</v>
      </c>
      <c r="I9107">
        <v>12</v>
      </c>
      <c r="J9107" t="s">
        <v>26485</v>
      </c>
      <c r="L9107" t="s">
        <v>570</v>
      </c>
    </row>
    <row r="9108" spans="1:12" x14ac:dyDescent="0.25">
      <c r="A9108" t="s">
        <v>9456</v>
      </c>
      <c r="B9108" t="s">
        <v>9453</v>
      </c>
      <c r="C9108" t="s">
        <v>9454</v>
      </c>
      <c r="D9108" t="s">
        <v>9455</v>
      </c>
      <c r="E9108" s="117">
        <v>43031</v>
      </c>
      <c r="F9108" s="118">
        <v>0.58158564814814817</v>
      </c>
      <c r="G9108" t="s">
        <v>3854</v>
      </c>
      <c r="H9108">
        <v>63</v>
      </c>
      <c r="I9108">
        <v>13</v>
      </c>
      <c r="J9108" t="s">
        <v>26485</v>
      </c>
      <c r="L9108" t="s">
        <v>636</v>
      </c>
    </row>
    <row r="9109" spans="1:12" x14ac:dyDescent="0.25">
      <c r="A9109" t="s">
        <v>9456</v>
      </c>
      <c r="B9109" t="s">
        <v>9453</v>
      </c>
      <c r="C9109" t="s">
        <v>9454</v>
      </c>
      <c r="D9109" t="s">
        <v>9455</v>
      </c>
      <c r="E9109" s="117">
        <v>43031</v>
      </c>
      <c r="F9109" s="118">
        <v>0.58158564814814817</v>
      </c>
      <c r="G9109" t="s">
        <v>3854</v>
      </c>
      <c r="H9109">
        <v>63</v>
      </c>
      <c r="I9109">
        <v>14</v>
      </c>
      <c r="J9109" t="s">
        <v>26485</v>
      </c>
      <c r="L9109" t="s">
        <v>642</v>
      </c>
    </row>
    <row r="9110" spans="1:12" x14ac:dyDescent="0.25">
      <c r="A9110" t="s">
        <v>9456</v>
      </c>
      <c r="B9110" t="s">
        <v>9453</v>
      </c>
      <c r="C9110" t="s">
        <v>9454</v>
      </c>
      <c r="D9110" t="s">
        <v>9455</v>
      </c>
      <c r="E9110" s="117">
        <v>43031</v>
      </c>
      <c r="F9110" s="118">
        <v>0.58158564814814817</v>
      </c>
      <c r="G9110" t="s">
        <v>3854</v>
      </c>
      <c r="H9110">
        <v>63</v>
      </c>
      <c r="I9110">
        <v>15</v>
      </c>
      <c r="J9110" t="s">
        <v>26485</v>
      </c>
      <c r="L9110" t="s">
        <v>210</v>
      </c>
    </row>
    <row r="9111" spans="1:12" x14ac:dyDescent="0.25">
      <c r="A9111" t="s">
        <v>9456</v>
      </c>
      <c r="B9111" t="s">
        <v>9453</v>
      </c>
      <c r="C9111" t="s">
        <v>9454</v>
      </c>
      <c r="D9111" t="s">
        <v>9455</v>
      </c>
      <c r="E9111" s="117">
        <v>43031</v>
      </c>
      <c r="F9111" s="118">
        <v>0.58158564814814817</v>
      </c>
      <c r="G9111" t="s">
        <v>3854</v>
      </c>
      <c r="H9111">
        <v>63</v>
      </c>
      <c r="I9111">
        <v>22</v>
      </c>
      <c r="J9111" t="s">
        <v>26485</v>
      </c>
      <c r="L9111" t="s">
        <v>104</v>
      </c>
    </row>
    <row r="9112" spans="1:12" x14ac:dyDescent="0.25">
      <c r="A9112" t="s">
        <v>9456</v>
      </c>
      <c r="B9112" t="s">
        <v>9453</v>
      </c>
      <c r="C9112" t="s">
        <v>9454</v>
      </c>
      <c r="D9112" t="s">
        <v>9455</v>
      </c>
      <c r="E9112" s="117">
        <v>43031</v>
      </c>
      <c r="F9112" s="118">
        <v>0.58159722222222221</v>
      </c>
      <c r="G9112" t="s">
        <v>3854</v>
      </c>
      <c r="H9112">
        <v>63</v>
      </c>
      <c r="I9112">
        <v>23</v>
      </c>
      <c r="J9112" t="s">
        <v>26485</v>
      </c>
      <c r="L9112">
        <v>50</v>
      </c>
    </row>
    <row r="9113" spans="1:12" x14ac:dyDescent="0.25">
      <c r="A9113" t="s">
        <v>9456</v>
      </c>
      <c r="B9113" t="s">
        <v>9453</v>
      </c>
      <c r="C9113" t="s">
        <v>9454</v>
      </c>
      <c r="D9113" t="s">
        <v>9455</v>
      </c>
      <c r="E9113" s="117">
        <v>43031</v>
      </c>
      <c r="F9113" s="118">
        <v>0.58159722222222221</v>
      </c>
      <c r="G9113" t="s">
        <v>3854</v>
      </c>
      <c r="H9113">
        <v>63</v>
      </c>
      <c r="I9113">
        <v>24</v>
      </c>
      <c r="J9113" t="s">
        <v>26485</v>
      </c>
      <c r="L9113" t="s">
        <v>1351</v>
      </c>
    </row>
    <row r="9114" spans="1:12" x14ac:dyDescent="0.25">
      <c r="A9114" t="s">
        <v>9456</v>
      </c>
      <c r="B9114" t="s">
        <v>9453</v>
      </c>
      <c r="C9114" t="s">
        <v>9454</v>
      </c>
      <c r="D9114" t="s">
        <v>9455</v>
      </c>
      <c r="E9114" s="117">
        <v>43031</v>
      </c>
      <c r="F9114" s="118">
        <v>0.58159722222222221</v>
      </c>
      <c r="G9114" t="s">
        <v>3854</v>
      </c>
      <c r="H9114">
        <v>63</v>
      </c>
      <c r="I9114">
        <v>25</v>
      </c>
      <c r="J9114" t="s">
        <v>26485</v>
      </c>
      <c r="L9114">
        <v>30</v>
      </c>
    </row>
    <row r="9115" spans="1:12" x14ac:dyDescent="0.25">
      <c r="A9115" t="s">
        <v>9456</v>
      </c>
      <c r="B9115" t="s">
        <v>9453</v>
      </c>
      <c r="C9115" t="s">
        <v>9454</v>
      </c>
      <c r="D9115" t="s">
        <v>9455</v>
      </c>
      <c r="E9115" s="117">
        <v>43031</v>
      </c>
      <c r="F9115" s="118">
        <v>0.58159722222222221</v>
      </c>
      <c r="G9115" t="s">
        <v>3854</v>
      </c>
      <c r="H9115">
        <v>63</v>
      </c>
      <c r="I9115">
        <v>26</v>
      </c>
      <c r="J9115" t="s">
        <v>26485</v>
      </c>
      <c r="L9115" t="s">
        <v>122</v>
      </c>
    </row>
    <row r="9116" spans="1:12" x14ac:dyDescent="0.25">
      <c r="A9116" t="s">
        <v>9456</v>
      </c>
      <c r="B9116" t="s">
        <v>9453</v>
      </c>
      <c r="C9116" t="s">
        <v>9454</v>
      </c>
      <c r="D9116" t="s">
        <v>9455</v>
      </c>
      <c r="E9116" s="117">
        <v>43031</v>
      </c>
      <c r="F9116" s="118">
        <v>0.58159722222222221</v>
      </c>
      <c r="G9116" t="s">
        <v>3854</v>
      </c>
      <c r="H9116">
        <v>63</v>
      </c>
      <c r="I9116">
        <v>27</v>
      </c>
      <c r="J9116" t="s">
        <v>26485</v>
      </c>
      <c r="L9116">
        <v>20</v>
      </c>
    </row>
    <row r="9117" spans="1:12" x14ac:dyDescent="0.25">
      <c r="A9117" t="s">
        <v>9456</v>
      </c>
      <c r="B9117" t="s">
        <v>9453</v>
      </c>
      <c r="C9117" t="s">
        <v>9454</v>
      </c>
      <c r="D9117" t="s">
        <v>9455</v>
      </c>
      <c r="E9117" s="117">
        <v>43031</v>
      </c>
      <c r="F9117" s="118">
        <v>0.58159722222222221</v>
      </c>
      <c r="G9117" t="s">
        <v>3854</v>
      </c>
      <c r="H9117">
        <v>63</v>
      </c>
      <c r="I9117">
        <v>35</v>
      </c>
      <c r="J9117" t="s">
        <v>26485</v>
      </c>
      <c r="L9117" t="s">
        <v>393</v>
      </c>
    </row>
    <row r="9118" spans="1:12" x14ac:dyDescent="0.25">
      <c r="A9118" t="s">
        <v>9456</v>
      </c>
      <c r="B9118" t="s">
        <v>9453</v>
      </c>
      <c r="C9118" t="s">
        <v>9454</v>
      </c>
      <c r="D9118" t="s">
        <v>9455</v>
      </c>
      <c r="E9118" s="117">
        <v>43031</v>
      </c>
      <c r="F9118" s="118">
        <v>0.58159722222222221</v>
      </c>
      <c r="G9118" t="s">
        <v>3854</v>
      </c>
      <c r="H9118">
        <v>63</v>
      </c>
      <c r="I9118">
        <v>36</v>
      </c>
      <c r="J9118" t="s">
        <v>26485</v>
      </c>
      <c r="L9118" t="s">
        <v>4027</v>
      </c>
    </row>
    <row r="9119" spans="1:12" x14ac:dyDescent="0.25">
      <c r="A9119" t="s">
        <v>9456</v>
      </c>
      <c r="B9119" t="s">
        <v>9453</v>
      </c>
      <c r="C9119" t="s">
        <v>9454</v>
      </c>
      <c r="D9119" t="s">
        <v>9455</v>
      </c>
      <c r="E9119" s="117">
        <v>43031</v>
      </c>
      <c r="F9119" s="118">
        <v>0.58160879629629625</v>
      </c>
      <c r="G9119" t="s">
        <v>3854</v>
      </c>
      <c r="H9119">
        <v>64</v>
      </c>
      <c r="I9119">
        <v>1</v>
      </c>
      <c r="L9119" t="s">
        <v>26486</v>
      </c>
    </row>
    <row r="9120" spans="1:12" x14ac:dyDescent="0.25">
      <c r="A9120" t="s">
        <v>9456</v>
      </c>
      <c r="B9120" t="s">
        <v>9453</v>
      </c>
      <c r="C9120" t="s">
        <v>9454</v>
      </c>
      <c r="D9120" t="s">
        <v>9455</v>
      </c>
      <c r="E9120" s="117">
        <v>43031</v>
      </c>
      <c r="F9120" s="118">
        <v>0.5816203703703704</v>
      </c>
      <c r="G9120" t="s">
        <v>3854</v>
      </c>
      <c r="H9120">
        <v>64</v>
      </c>
      <c r="I9120">
        <v>4</v>
      </c>
      <c r="J9120" t="s">
        <v>26486</v>
      </c>
      <c r="L9120" t="s">
        <v>2977</v>
      </c>
    </row>
    <row r="9121" spans="1:12" x14ac:dyDescent="0.25">
      <c r="A9121" t="s">
        <v>9456</v>
      </c>
      <c r="B9121" t="s">
        <v>9453</v>
      </c>
      <c r="C9121" t="s">
        <v>9454</v>
      </c>
      <c r="D9121" t="s">
        <v>9455</v>
      </c>
      <c r="E9121" s="117">
        <v>43031</v>
      </c>
      <c r="F9121" s="118">
        <v>0.5816203703703704</v>
      </c>
      <c r="G9121" t="s">
        <v>3854</v>
      </c>
      <c r="H9121">
        <v>64</v>
      </c>
      <c r="I9121">
        <v>5</v>
      </c>
      <c r="J9121" t="s">
        <v>26486</v>
      </c>
      <c r="L9121" t="s">
        <v>1929</v>
      </c>
    </row>
    <row r="9122" spans="1:12" x14ac:dyDescent="0.25">
      <c r="A9122" t="s">
        <v>9456</v>
      </c>
      <c r="B9122" t="s">
        <v>9453</v>
      </c>
      <c r="C9122" t="s">
        <v>9454</v>
      </c>
      <c r="D9122" t="s">
        <v>9455</v>
      </c>
      <c r="E9122" s="117">
        <v>43031</v>
      </c>
      <c r="F9122" s="118">
        <v>0.5816203703703704</v>
      </c>
      <c r="G9122" t="s">
        <v>3854</v>
      </c>
      <c r="H9122">
        <v>64</v>
      </c>
      <c r="I9122">
        <v>6</v>
      </c>
      <c r="J9122" t="s">
        <v>26486</v>
      </c>
      <c r="L9122">
        <v>314</v>
      </c>
    </row>
    <row r="9123" spans="1:12" x14ac:dyDescent="0.25">
      <c r="A9123" t="s">
        <v>9456</v>
      </c>
      <c r="B9123" t="s">
        <v>9453</v>
      </c>
      <c r="C9123" t="s">
        <v>9454</v>
      </c>
      <c r="D9123" t="s">
        <v>9455</v>
      </c>
      <c r="E9123" s="117">
        <v>43031</v>
      </c>
      <c r="F9123" s="118">
        <v>0.5816203703703704</v>
      </c>
      <c r="G9123" t="s">
        <v>3854</v>
      </c>
      <c r="H9123">
        <v>64</v>
      </c>
      <c r="I9123">
        <v>7</v>
      </c>
      <c r="J9123" t="s">
        <v>26486</v>
      </c>
      <c r="L9123">
        <v>20</v>
      </c>
    </row>
    <row r="9124" spans="1:12" x14ac:dyDescent="0.25">
      <c r="A9124" t="s">
        <v>9456</v>
      </c>
      <c r="B9124" t="s">
        <v>9453</v>
      </c>
      <c r="C9124" t="s">
        <v>9454</v>
      </c>
      <c r="D9124" t="s">
        <v>9455</v>
      </c>
      <c r="E9124" s="117">
        <v>43031</v>
      </c>
      <c r="F9124" s="118">
        <v>0.5816203703703704</v>
      </c>
      <c r="G9124" t="s">
        <v>3854</v>
      </c>
      <c r="H9124">
        <v>64</v>
      </c>
      <c r="I9124">
        <v>9</v>
      </c>
      <c r="J9124" t="s">
        <v>26486</v>
      </c>
      <c r="L9124" t="s">
        <v>562</v>
      </c>
    </row>
    <row r="9125" spans="1:12" x14ac:dyDescent="0.25">
      <c r="A9125" t="s">
        <v>9456</v>
      </c>
      <c r="B9125" t="s">
        <v>9453</v>
      </c>
      <c r="C9125" t="s">
        <v>9454</v>
      </c>
      <c r="D9125" t="s">
        <v>9455</v>
      </c>
      <c r="E9125" s="117">
        <v>43031</v>
      </c>
      <c r="F9125" s="118">
        <v>0.5816203703703704</v>
      </c>
      <c r="G9125" t="s">
        <v>3854</v>
      </c>
      <c r="H9125">
        <v>64</v>
      </c>
      <c r="I9125">
        <v>10</v>
      </c>
      <c r="J9125" t="s">
        <v>26486</v>
      </c>
      <c r="L9125" t="s">
        <v>615</v>
      </c>
    </row>
    <row r="9126" spans="1:12" x14ac:dyDescent="0.25">
      <c r="A9126" t="s">
        <v>9456</v>
      </c>
      <c r="B9126" t="s">
        <v>9453</v>
      </c>
      <c r="C9126" t="s">
        <v>9454</v>
      </c>
      <c r="D9126" t="s">
        <v>9455</v>
      </c>
      <c r="E9126" s="117">
        <v>43031</v>
      </c>
      <c r="F9126" s="118">
        <v>0.58163194444444444</v>
      </c>
      <c r="G9126" t="s">
        <v>3854</v>
      </c>
      <c r="H9126">
        <v>64</v>
      </c>
      <c r="I9126">
        <v>12</v>
      </c>
      <c r="J9126" t="s">
        <v>26486</v>
      </c>
      <c r="L9126" t="s">
        <v>598</v>
      </c>
    </row>
    <row r="9127" spans="1:12" x14ac:dyDescent="0.25">
      <c r="A9127" t="s">
        <v>9456</v>
      </c>
      <c r="B9127" t="s">
        <v>9453</v>
      </c>
      <c r="C9127" t="s">
        <v>9454</v>
      </c>
      <c r="D9127" t="s">
        <v>9455</v>
      </c>
      <c r="E9127" s="117">
        <v>43031</v>
      </c>
      <c r="F9127" s="118">
        <v>0.58163194444444444</v>
      </c>
      <c r="G9127" t="s">
        <v>3854</v>
      </c>
      <c r="H9127">
        <v>64</v>
      </c>
      <c r="I9127">
        <v>13</v>
      </c>
      <c r="J9127" t="s">
        <v>26486</v>
      </c>
      <c r="L9127" t="s">
        <v>636</v>
      </c>
    </row>
    <row r="9128" spans="1:12" x14ac:dyDescent="0.25">
      <c r="A9128" t="s">
        <v>9456</v>
      </c>
      <c r="B9128" t="s">
        <v>9453</v>
      </c>
      <c r="C9128" t="s">
        <v>9454</v>
      </c>
      <c r="D9128" t="s">
        <v>9455</v>
      </c>
      <c r="E9128" s="117">
        <v>43031</v>
      </c>
      <c r="F9128" s="118">
        <v>0.58163194444444444</v>
      </c>
      <c r="G9128" t="s">
        <v>3854</v>
      </c>
      <c r="H9128">
        <v>64</v>
      </c>
      <c r="I9128">
        <v>14</v>
      </c>
      <c r="J9128" t="s">
        <v>26486</v>
      </c>
      <c r="L9128" t="s">
        <v>662</v>
      </c>
    </row>
    <row r="9129" spans="1:12" x14ac:dyDescent="0.25">
      <c r="A9129" t="s">
        <v>9456</v>
      </c>
      <c r="B9129" t="s">
        <v>9453</v>
      </c>
      <c r="C9129" t="s">
        <v>9454</v>
      </c>
      <c r="D9129" t="s">
        <v>9455</v>
      </c>
      <c r="E9129" s="117">
        <v>43031</v>
      </c>
      <c r="F9129" s="118">
        <v>0.58163194444444444</v>
      </c>
      <c r="G9129" t="s">
        <v>3854</v>
      </c>
      <c r="H9129">
        <v>64</v>
      </c>
      <c r="I9129">
        <v>15</v>
      </c>
      <c r="J9129" t="s">
        <v>26486</v>
      </c>
      <c r="L9129" t="s">
        <v>683</v>
      </c>
    </row>
    <row r="9130" spans="1:12" x14ac:dyDescent="0.25">
      <c r="A9130" t="s">
        <v>9456</v>
      </c>
      <c r="B9130" t="s">
        <v>9453</v>
      </c>
      <c r="C9130" t="s">
        <v>9454</v>
      </c>
      <c r="D9130" t="s">
        <v>9455</v>
      </c>
      <c r="E9130" s="117">
        <v>43031</v>
      </c>
      <c r="F9130" s="118">
        <v>0.58163194444444444</v>
      </c>
      <c r="G9130" t="s">
        <v>3854</v>
      </c>
      <c r="H9130">
        <v>64</v>
      </c>
      <c r="I9130">
        <v>22</v>
      </c>
      <c r="J9130" t="s">
        <v>26486</v>
      </c>
      <c r="L9130" t="s">
        <v>133</v>
      </c>
    </row>
    <row r="9131" spans="1:12" x14ac:dyDescent="0.25">
      <c r="A9131" t="s">
        <v>9456</v>
      </c>
      <c r="B9131" t="s">
        <v>9453</v>
      </c>
      <c r="C9131" t="s">
        <v>9454</v>
      </c>
      <c r="D9131" t="s">
        <v>9455</v>
      </c>
      <c r="E9131" s="117">
        <v>43031</v>
      </c>
      <c r="F9131" s="118">
        <v>0.58163194444444444</v>
      </c>
      <c r="G9131" t="s">
        <v>3854</v>
      </c>
      <c r="H9131">
        <v>64</v>
      </c>
      <c r="I9131">
        <v>23</v>
      </c>
      <c r="J9131" t="s">
        <v>26486</v>
      </c>
      <c r="L9131">
        <v>40</v>
      </c>
    </row>
    <row r="9132" spans="1:12" x14ac:dyDescent="0.25">
      <c r="A9132" t="s">
        <v>9456</v>
      </c>
      <c r="B9132" t="s">
        <v>9453</v>
      </c>
      <c r="C9132" t="s">
        <v>9454</v>
      </c>
      <c r="D9132" t="s">
        <v>9455</v>
      </c>
      <c r="E9132" s="117">
        <v>43031</v>
      </c>
      <c r="F9132" s="118">
        <v>0.58163194444444444</v>
      </c>
      <c r="G9132" t="s">
        <v>3854</v>
      </c>
      <c r="H9132">
        <v>64</v>
      </c>
      <c r="I9132">
        <v>24</v>
      </c>
      <c r="J9132" t="s">
        <v>26486</v>
      </c>
      <c r="L9132" t="s">
        <v>104</v>
      </c>
    </row>
    <row r="9133" spans="1:12" x14ac:dyDescent="0.25">
      <c r="A9133" t="s">
        <v>9456</v>
      </c>
      <c r="B9133" t="s">
        <v>9453</v>
      </c>
      <c r="C9133" t="s">
        <v>9454</v>
      </c>
      <c r="D9133" t="s">
        <v>9455</v>
      </c>
      <c r="E9133" s="117">
        <v>43031</v>
      </c>
      <c r="F9133" s="118">
        <v>0.58164351851851859</v>
      </c>
      <c r="G9133" t="s">
        <v>3854</v>
      </c>
      <c r="H9133">
        <v>64</v>
      </c>
      <c r="I9133">
        <v>25</v>
      </c>
      <c r="J9133" t="s">
        <v>26486</v>
      </c>
      <c r="L9133">
        <v>30</v>
      </c>
    </row>
    <row r="9134" spans="1:12" x14ac:dyDescent="0.25">
      <c r="A9134" t="s">
        <v>9456</v>
      </c>
      <c r="B9134" t="s">
        <v>9453</v>
      </c>
      <c r="C9134" t="s">
        <v>9454</v>
      </c>
      <c r="D9134" t="s">
        <v>9455</v>
      </c>
      <c r="E9134" s="117">
        <v>43031</v>
      </c>
      <c r="F9134" s="118">
        <v>0.58164351851851859</v>
      </c>
      <c r="G9134" t="s">
        <v>3854</v>
      </c>
      <c r="H9134">
        <v>64</v>
      </c>
      <c r="I9134">
        <v>26</v>
      </c>
      <c r="J9134" t="s">
        <v>26486</v>
      </c>
      <c r="L9134" t="s">
        <v>828</v>
      </c>
    </row>
    <row r="9135" spans="1:12" x14ac:dyDescent="0.25">
      <c r="A9135" t="s">
        <v>9456</v>
      </c>
      <c r="B9135" t="s">
        <v>9453</v>
      </c>
      <c r="C9135" t="s">
        <v>9454</v>
      </c>
      <c r="D9135" t="s">
        <v>9455</v>
      </c>
      <c r="E9135" s="117">
        <v>43031</v>
      </c>
      <c r="F9135" s="118">
        <v>0.58164351851851859</v>
      </c>
      <c r="G9135" t="s">
        <v>3854</v>
      </c>
      <c r="H9135">
        <v>64</v>
      </c>
      <c r="I9135">
        <v>27</v>
      </c>
      <c r="J9135" t="s">
        <v>26486</v>
      </c>
      <c r="L9135">
        <v>30</v>
      </c>
    </row>
    <row r="9136" spans="1:12" x14ac:dyDescent="0.25">
      <c r="A9136" t="s">
        <v>9456</v>
      </c>
      <c r="B9136" t="s">
        <v>9453</v>
      </c>
      <c r="C9136" t="s">
        <v>9454</v>
      </c>
      <c r="D9136" t="s">
        <v>9455</v>
      </c>
      <c r="E9136" s="117">
        <v>43031</v>
      </c>
      <c r="F9136" s="118">
        <v>0.58164351851851859</v>
      </c>
      <c r="G9136" t="s">
        <v>3854</v>
      </c>
      <c r="H9136">
        <v>64</v>
      </c>
      <c r="I9136">
        <v>28</v>
      </c>
      <c r="J9136" t="s">
        <v>26486</v>
      </c>
      <c r="L9136" t="s">
        <v>1195</v>
      </c>
    </row>
    <row r="9137" spans="1:12" x14ac:dyDescent="0.25">
      <c r="A9137" t="s">
        <v>9456</v>
      </c>
      <c r="B9137" t="s">
        <v>9453</v>
      </c>
      <c r="C9137" t="s">
        <v>9454</v>
      </c>
      <c r="D9137" t="s">
        <v>9455</v>
      </c>
      <c r="E9137" s="117">
        <v>43031</v>
      </c>
      <c r="F9137" s="118">
        <v>0.58164351851851859</v>
      </c>
      <c r="G9137" t="s">
        <v>3854</v>
      </c>
      <c r="H9137">
        <v>64</v>
      </c>
      <c r="I9137">
        <v>29</v>
      </c>
      <c r="J9137" t="s">
        <v>26486</v>
      </c>
      <c r="L9137">
        <v>10</v>
      </c>
    </row>
    <row r="9138" spans="1:12" x14ac:dyDescent="0.25">
      <c r="A9138" t="s">
        <v>9456</v>
      </c>
      <c r="B9138" t="s">
        <v>9453</v>
      </c>
      <c r="C9138" t="s">
        <v>9454</v>
      </c>
      <c r="D9138" t="s">
        <v>9455</v>
      </c>
      <c r="E9138" s="117">
        <v>43031</v>
      </c>
      <c r="F9138" s="118">
        <v>0.58164351851851859</v>
      </c>
      <c r="G9138" t="s">
        <v>3854</v>
      </c>
      <c r="H9138">
        <v>64</v>
      </c>
      <c r="I9138">
        <v>35</v>
      </c>
      <c r="J9138" t="s">
        <v>26486</v>
      </c>
      <c r="L9138" t="s">
        <v>393</v>
      </c>
    </row>
    <row r="9139" spans="1:12" x14ac:dyDescent="0.25">
      <c r="A9139" t="s">
        <v>9456</v>
      </c>
      <c r="B9139" t="s">
        <v>9453</v>
      </c>
      <c r="C9139" t="s">
        <v>9454</v>
      </c>
      <c r="D9139" t="s">
        <v>9455</v>
      </c>
      <c r="E9139" s="117">
        <v>43031</v>
      </c>
      <c r="F9139" s="118">
        <v>0.58164351851851859</v>
      </c>
      <c r="G9139" t="s">
        <v>3854</v>
      </c>
      <c r="H9139">
        <v>64</v>
      </c>
      <c r="I9139">
        <v>36</v>
      </c>
      <c r="J9139" t="s">
        <v>26486</v>
      </c>
      <c r="L9139" t="s">
        <v>4028</v>
      </c>
    </row>
    <row r="9140" spans="1:12" x14ac:dyDescent="0.25">
      <c r="A9140" t="s">
        <v>9456</v>
      </c>
      <c r="B9140" t="s">
        <v>9453</v>
      </c>
      <c r="C9140" t="s">
        <v>9454</v>
      </c>
      <c r="D9140" t="s">
        <v>9455</v>
      </c>
      <c r="E9140" s="117">
        <v>43031</v>
      </c>
      <c r="F9140" s="118">
        <v>0.58165509259259263</v>
      </c>
      <c r="G9140" t="s">
        <v>3854</v>
      </c>
      <c r="H9140">
        <v>65</v>
      </c>
      <c r="I9140">
        <v>1</v>
      </c>
      <c r="L9140" t="s">
        <v>26486</v>
      </c>
    </row>
    <row r="9141" spans="1:12" x14ac:dyDescent="0.25">
      <c r="A9141" t="s">
        <v>9456</v>
      </c>
      <c r="B9141" t="s">
        <v>9453</v>
      </c>
      <c r="C9141" t="s">
        <v>9454</v>
      </c>
      <c r="D9141" t="s">
        <v>9455</v>
      </c>
      <c r="E9141" s="117">
        <v>43031</v>
      </c>
      <c r="F9141" s="118">
        <v>0.58166666666666667</v>
      </c>
      <c r="G9141" t="s">
        <v>3854</v>
      </c>
      <c r="H9141">
        <v>65</v>
      </c>
      <c r="I9141">
        <v>4</v>
      </c>
      <c r="J9141" t="s">
        <v>26486</v>
      </c>
      <c r="L9141" t="s">
        <v>2979</v>
      </c>
    </row>
    <row r="9142" spans="1:12" x14ac:dyDescent="0.25">
      <c r="A9142" t="s">
        <v>9456</v>
      </c>
      <c r="B9142" t="s">
        <v>9453</v>
      </c>
      <c r="C9142" t="s">
        <v>9454</v>
      </c>
      <c r="D9142" t="s">
        <v>9455</v>
      </c>
      <c r="E9142" s="117">
        <v>43031</v>
      </c>
      <c r="F9142" s="118">
        <v>0.58166666666666667</v>
      </c>
      <c r="G9142" t="s">
        <v>3854</v>
      </c>
      <c r="H9142">
        <v>65</v>
      </c>
      <c r="I9142">
        <v>5</v>
      </c>
      <c r="J9142" t="s">
        <v>26486</v>
      </c>
      <c r="L9142" t="s">
        <v>2754</v>
      </c>
    </row>
    <row r="9143" spans="1:12" x14ac:dyDescent="0.25">
      <c r="A9143" t="s">
        <v>9456</v>
      </c>
      <c r="B9143" t="s">
        <v>9453</v>
      </c>
      <c r="C9143" t="s">
        <v>9454</v>
      </c>
      <c r="D9143" t="s">
        <v>9455</v>
      </c>
      <c r="E9143" s="117">
        <v>43031</v>
      </c>
      <c r="F9143" s="118">
        <v>0.58166666666666667</v>
      </c>
      <c r="G9143" t="s">
        <v>3854</v>
      </c>
      <c r="H9143">
        <v>65</v>
      </c>
      <c r="I9143">
        <v>6</v>
      </c>
      <c r="J9143" t="s">
        <v>26486</v>
      </c>
      <c r="L9143">
        <v>314</v>
      </c>
    </row>
    <row r="9144" spans="1:12" x14ac:dyDescent="0.25">
      <c r="A9144" t="s">
        <v>9456</v>
      </c>
      <c r="B9144" t="s">
        <v>9453</v>
      </c>
      <c r="C9144" t="s">
        <v>9454</v>
      </c>
      <c r="D9144" t="s">
        <v>9455</v>
      </c>
      <c r="E9144" s="117">
        <v>43031</v>
      </c>
      <c r="F9144" s="118">
        <v>0.58166666666666667</v>
      </c>
      <c r="G9144" t="s">
        <v>3854</v>
      </c>
      <c r="H9144">
        <v>65</v>
      </c>
      <c r="I9144">
        <v>7</v>
      </c>
      <c r="J9144" t="s">
        <v>26486</v>
      </c>
      <c r="L9144">
        <v>10</v>
      </c>
    </row>
    <row r="9145" spans="1:12" x14ac:dyDescent="0.25">
      <c r="A9145" t="s">
        <v>9456</v>
      </c>
      <c r="B9145" t="s">
        <v>9453</v>
      </c>
      <c r="C9145" t="s">
        <v>9454</v>
      </c>
      <c r="D9145" t="s">
        <v>9455</v>
      </c>
      <c r="E9145" s="117">
        <v>43031</v>
      </c>
      <c r="F9145" s="118">
        <v>0.58166666666666667</v>
      </c>
      <c r="G9145" t="s">
        <v>3854</v>
      </c>
      <c r="H9145">
        <v>65</v>
      </c>
      <c r="I9145">
        <v>9</v>
      </c>
      <c r="J9145" t="s">
        <v>26486</v>
      </c>
      <c r="L9145" t="s">
        <v>561</v>
      </c>
    </row>
    <row r="9146" spans="1:12" x14ac:dyDescent="0.25">
      <c r="A9146" t="s">
        <v>9456</v>
      </c>
      <c r="B9146" t="s">
        <v>9453</v>
      </c>
      <c r="C9146" t="s">
        <v>9454</v>
      </c>
      <c r="D9146" t="s">
        <v>9455</v>
      </c>
      <c r="E9146" s="117">
        <v>43031</v>
      </c>
      <c r="F9146" s="118">
        <v>0.58166666666666667</v>
      </c>
      <c r="G9146" t="s">
        <v>3854</v>
      </c>
      <c r="H9146">
        <v>65</v>
      </c>
      <c r="I9146">
        <v>10</v>
      </c>
      <c r="J9146" t="s">
        <v>26486</v>
      </c>
      <c r="L9146" t="s">
        <v>635</v>
      </c>
    </row>
    <row r="9147" spans="1:12" x14ac:dyDescent="0.25">
      <c r="A9147" t="s">
        <v>9456</v>
      </c>
      <c r="B9147" t="s">
        <v>9453</v>
      </c>
      <c r="C9147" t="s">
        <v>9454</v>
      </c>
      <c r="D9147" t="s">
        <v>9455</v>
      </c>
      <c r="E9147" s="117">
        <v>43031</v>
      </c>
      <c r="F9147" s="118">
        <v>0.58166666666666667</v>
      </c>
      <c r="G9147" t="s">
        <v>3854</v>
      </c>
      <c r="H9147">
        <v>65</v>
      </c>
      <c r="I9147">
        <v>11</v>
      </c>
      <c r="J9147" t="s">
        <v>26486</v>
      </c>
      <c r="L9147" t="s">
        <v>574</v>
      </c>
    </row>
    <row r="9148" spans="1:12" x14ac:dyDescent="0.25">
      <c r="A9148" t="s">
        <v>9456</v>
      </c>
      <c r="B9148" t="s">
        <v>9453</v>
      </c>
      <c r="C9148" t="s">
        <v>9454</v>
      </c>
      <c r="D9148" t="s">
        <v>9455</v>
      </c>
      <c r="E9148" s="117">
        <v>43031</v>
      </c>
      <c r="F9148" s="118">
        <v>0.58166666666666667</v>
      </c>
      <c r="G9148" t="s">
        <v>3854</v>
      </c>
      <c r="H9148">
        <v>65</v>
      </c>
      <c r="I9148">
        <v>12</v>
      </c>
      <c r="J9148" t="s">
        <v>26486</v>
      </c>
      <c r="L9148" t="s">
        <v>574</v>
      </c>
    </row>
    <row r="9149" spans="1:12" x14ac:dyDescent="0.25">
      <c r="A9149" t="s">
        <v>9456</v>
      </c>
      <c r="B9149" t="s">
        <v>9453</v>
      </c>
      <c r="C9149" t="s">
        <v>9454</v>
      </c>
      <c r="D9149" t="s">
        <v>9455</v>
      </c>
      <c r="E9149" s="117">
        <v>43031</v>
      </c>
      <c r="F9149" s="118">
        <v>0.5816782407407407</v>
      </c>
      <c r="G9149" t="s">
        <v>3854</v>
      </c>
      <c r="H9149">
        <v>65</v>
      </c>
      <c r="I9149">
        <v>13</v>
      </c>
      <c r="J9149" t="s">
        <v>26486</v>
      </c>
      <c r="L9149" t="s">
        <v>636</v>
      </c>
    </row>
    <row r="9150" spans="1:12" x14ac:dyDescent="0.25">
      <c r="A9150" t="s">
        <v>9456</v>
      </c>
      <c r="B9150" t="s">
        <v>9453</v>
      </c>
      <c r="C9150" t="s">
        <v>9454</v>
      </c>
      <c r="D9150" t="s">
        <v>9455</v>
      </c>
      <c r="E9150" s="117">
        <v>43031</v>
      </c>
      <c r="F9150" s="118">
        <v>0.5816782407407407</v>
      </c>
      <c r="G9150" t="s">
        <v>3854</v>
      </c>
      <c r="H9150">
        <v>65</v>
      </c>
      <c r="I9150">
        <v>22</v>
      </c>
      <c r="J9150" t="s">
        <v>26486</v>
      </c>
      <c r="L9150" t="s">
        <v>104</v>
      </c>
    </row>
    <row r="9151" spans="1:12" x14ac:dyDescent="0.25">
      <c r="A9151" t="s">
        <v>9456</v>
      </c>
      <c r="B9151" t="s">
        <v>9453</v>
      </c>
      <c r="C9151" t="s">
        <v>9454</v>
      </c>
      <c r="D9151" t="s">
        <v>9455</v>
      </c>
      <c r="E9151" s="117">
        <v>43031</v>
      </c>
      <c r="F9151" s="118">
        <v>0.5816782407407407</v>
      </c>
      <c r="G9151" t="s">
        <v>3854</v>
      </c>
      <c r="H9151">
        <v>65</v>
      </c>
      <c r="I9151">
        <v>23</v>
      </c>
      <c r="J9151" t="s">
        <v>26486</v>
      </c>
      <c r="L9151">
        <v>80</v>
      </c>
    </row>
    <row r="9152" spans="1:12" x14ac:dyDescent="0.25">
      <c r="A9152" t="s">
        <v>9456</v>
      </c>
      <c r="B9152" t="s">
        <v>9453</v>
      </c>
      <c r="C9152" t="s">
        <v>9454</v>
      </c>
      <c r="D9152" t="s">
        <v>9455</v>
      </c>
      <c r="E9152" s="117">
        <v>43031</v>
      </c>
      <c r="F9152" s="118">
        <v>0.5816782407407407</v>
      </c>
      <c r="G9152" t="s">
        <v>3854</v>
      </c>
      <c r="H9152">
        <v>65</v>
      </c>
      <c r="I9152">
        <v>24</v>
      </c>
      <c r="J9152" t="s">
        <v>26486</v>
      </c>
      <c r="L9152" t="s">
        <v>1195</v>
      </c>
    </row>
    <row r="9153" spans="1:12" x14ac:dyDescent="0.25">
      <c r="A9153" t="s">
        <v>9456</v>
      </c>
      <c r="B9153" t="s">
        <v>9453</v>
      </c>
      <c r="C9153" t="s">
        <v>9454</v>
      </c>
      <c r="D9153" t="s">
        <v>9455</v>
      </c>
      <c r="E9153" s="117">
        <v>43031</v>
      </c>
      <c r="F9153" s="118">
        <v>0.5816782407407407</v>
      </c>
      <c r="G9153" t="s">
        <v>3854</v>
      </c>
      <c r="H9153">
        <v>65</v>
      </c>
      <c r="I9153">
        <v>25</v>
      </c>
      <c r="J9153" t="s">
        <v>26486</v>
      </c>
      <c r="L9153">
        <v>20</v>
      </c>
    </row>
    <row r="9154" spans="1:12" x14ac:dyDescent="0.25">
      <c r="A9154" t="s">
        <v>9456</v>
      </c>
      <c r="B9154" t="s">
        <v>9453</v>
      </c>
      <c r="C9154" t="s">
        <v>9454</v>
      </c>
      <c r="D9154" t="s">
        <v>9455</v>
      </c>
      <c r="E9154" s="117">
        <v>43031</v>
      </c>
      <c r="F9154" s="118">
        <v>0.5816782407407407</v>
      </c>
      <c r="G9154" t="s">
        <v>3854</v>
      </c>
      <c r="H9154">
        <v>65</v>
      </c>
      <c r="I9154">
        <v>35</v>
      </c>
      <c r="J9154" t="s">
        <v>26486</v>
      </c>
      <c r="L9154" t="s">
        <v>393</v>
      </c>
    </row>
    <row r="9155" spans="1:12" x14ac:dyDescent="0.25">
      <c r="A9155" t="s">
        <v>9456</v>
      </c>
      <c r="B9155" t="s">
        <v>9453</v>
      </c>
      <c r="C9155" t="s">
        <v>9454</v>
      </c>
      <c r="D9155" t="s">
        <v>9455</v>
      </c>
      <c r="E9155" s="117">
        <v>43031</v>
      </c>
      <c r="F9155" s="118">
        <v>0.5816782407407407</v>
      </c>
      <c r="G9155" t="s">
        <v>3854</v>
      </c>
      <c r="H9155">
        <v>65</v>
      </c>
      <c r="I9155">
        <v>36</v>
      </c>
      <c r="J9155" t="s">
        <v>26486</v>
      </c>
      <c r="L9155" t="s">
        <v>4028</v>
      </c>
    </row>
    <row r="9156" spans="1:12" x14ac:dyDescent="0.25">
      <c r="A9156" t="s">
        <v>9456</v>
      </c>
      <c r="B9156" t="s">
        <v>9453</v>
      </c>
      <c r="C9156" t="s">
        <v>9454</v>
      </c>
      <c r="D9156" t="s">
        <v>9455</v>
      </c>
      <c r="E9156" s="117">
        <v>43031</v>
      </c>
      <c r="F9156" s="118">
        <v>0.58168981481481474</v>
      </c>
      <c r="G9156" t="s">
        <v>3854</v>
      </c>
      <c r="H9156">
        <v>66</v>
      </c>
      <c r="I9156">
        <v>1</v>
      </c>
      <c r="L9156" t="s">
        <v>26486</v>
      </c>
    </row>
    <row r="9157" spans="1:12" x14ac:dyDescent="0.25">
      <c r="A9157" t="s">
        <v>9456</v>
      </c>
      <c r="B9157" t="s">
        <v>9453</v>
      </c>
      <c r="C9157" t="s">
        <v>9454</v>
      </c>
      <c r="D9157" t="s">
        <v>9455</v>
      </c>
      <c r="E9157" s="117">
        <v>43031</v>
      </c>
      <c r="F9157" s="118">
        <v>0.58170138888888889</v>
      </c>
      <c r="G9157" t="s">
        <v>3854</v>
      </c>
      <c r="H9157">
        <v>66</v>
      </c>
      <c r="I9157">
        <v>4</v>
      </c>
      <c r="J9157" t="s">
        <v>26486</v>
      </c>
      <c r="L9157" t="s">
        <v>2979</v>
      </c>
    </row>
    <row r="9158" spans="1:12" x14ac:dyDescent="0.25">
      <c r="A9158" t="s">
        <v>9456</v>
      </c>
      <c r="B9158" t="s">
        <v>9453</v>
      </c>
      <c r="C9158" t="s">
        <v>9454</v>
      </c>
      <c r="D9158" t="s">
        <v>9455</v>
      </c>
      <c r="E9158" s="117">
        <v>43031</v>
      </c>
      <c r="F9158" s="118">
        <v>0.58170138888888889</v>
      </c>
      <c r="G9158" t="s">
        <v>3854</v>
      </c>
      <c r="H9158">
        <v>66</v>
      </c>
      <c r="I9158">
        <v>5</v>
      </c>
      <c r="J9158" t="s">
        <v>26486</v>
      </c>
      <c r="L9158" t="s">
        <v>1521</v>
      </c>
    </row>
    <row r="9159" spans="1:12" x14ac:dyDescent="0.25">
      <c r="A9159" t="s">
        <v>9456</v>
      </c>
      <c r="B9159" t="s">
        <v>9453</v>
      </c>
      <c r="C9159" t="s">
        <v>9454</v>
      </c>
      <c r="D9159" t="s">
        <v>9455</v>
      </c>
      <c r="E9159" s="117">
        <v>43031</v>
      </c>
      <c r="F9159" s="118">
        <v>0.58170138888888889</v>
      </c>
      <c r="G9159" t="s">
        <v>3854</v>
      </c>
      <c r="H9159">
        <v>66</v>
      </c>
      <c r="I9159">
        <v>6</v>
      </c>
      <c r="J9159" t="s">
        <v>26486</v>
      </c>
      <c r="L9159">
        <v>314</v>
      </c>
    </row>
    <row r="9160" spans="1:12" x14ac:dyDescent="0.25">
      <c r="A9160" t="s">
        <v>9456</v>
      </c>
      <c r="B9160" t="s">
        <v>9453</v>
      </c>
      <c r="C9160" t="s">
        <v>9454</v>
      </c>
      <c r="D9160" t="s">
        <v>9455</v>
      </c>
      <c r="E9160" s="117">
        <v>43031</v>
      </c>
      <c r="F9160" s="118">
        <v>0.58170138888888889</v>
      </c>
      <c r="G9160" t="s">
        <v>3854</v>
      </c>
      <c r="H9160">
        <v>66</v>
      </c>
      <c r="I9160">
        <v>7</v>
      </c>
      <c r="J9160" t="s">
        <v>26486</v>
      </c>
      <c r="L9160">
        <v>70</v>
      </c>
    </row>
    <row r="9161" spans="1:12" x14ac:dyDescent="0.25">
      <c r="A9161" t="s">
        <v>9456</v>
      </c>
      <c r="B9161" t="s">
        <v>9453</v>
      </c>
      <c r="C9161" t="s">
        <v>9454</v>
      </c>
      <c r="D9161" t="s">
        <v>9455</v>
      </c>
      <c r="E9161" s="117">
        <v>43031</v>
      </c>
      <c r="F9161" s="118">
        <v>0.58170138888888889</v>
      </c>
      <c r="G9161" t="s">
        <v>3854</v>
      </c>
      <c r="H9161">
        <v>66</v>
      </c>
      <c r="I9161">
        <v>9</v>
      </c>
      <c r="J9161" t="s">
        <v>26486</v>
      </c>
      <c r="L9161" t="s">
        <v>562</v>
      </c>
    </row>
    <row r="9162" spans="1:12" x14ac:dyDescent="0.25">
      <c r="A9162" t="s">
        <v>9456</v>
      </c>
      <c r="B9162" t="s">
        <v>9453</v>
      </c>
      <c r="C9162" t="s">
        <v>9454</v>
      </c>
      <c r="D9162" t="s">
        <v>9455</v>
      </c>
      <c r="E9162" s="117">
        <v>43031</v>
      </c>
      <c r="F9162" s="118">
        <v>0.58170138888888889</v>
      </c>
      <c r="G9162" t="s">
        <v>3854</v>
      </c>
      <c r="H9162">
        <v>66</v>
      </c>
      <c r="I9162">
        <v>10</v>
      </c>
      <c r="J9162" t="s">
        <v>26486</v>
      </c>
      <c r="L9162" t="s">
        <v>635</v>
      </c>
    </row>
    <row r="9163" spans="1:12" x14ac:dyDescent="0.25">
      <c r="A9163" t="s">
        <v>9456</v>
      </c>
      <c r="B9163" t="s">
        <v>9453</v>
      </c>
      <c r="C9163" t="s">
        <v>9454</v>
      </c>
      <c r="D9163" t="s">
        <v>9455</v>
      </c>
      <c r="E9163" s="117">
        <v>43031</v>
      </c>
      <c r="F9163" s="118">
        <v>0.58170138888888889</v>
      </c>
      <c r="G9163" t="s">
        <v>3854</v>
      </c>
      <c r="H9163">
        <v>66</v>
      </c>
      <c r="I9163">
        <v>12</v>
      </c>
      <c r="J9163" t="s">
        <v>26486</v>
      </c>
      <c r="L9163" t="s">
        <v>589</v>
      </c>
    </row>
    <row r="9164" spans="1:12" x14ac:dyDescent="0.25">
      <c r="A9164" t="s">
        <v>9456</v>
      </c>
      <c r="B9164" t="s">
        <v>9453</v>
      </c>
      <c r="C9164" t="s">
        <v>9454</v>
      </c>
      <c r="D9164" t="s">
        <v>9455</v>
      </c>
      <c r="E9164" s="117">
        <v>43031</v>
      </c>
      <c r="F9164" s="118">
        <v>0.58170138888888889</v>
      </c>
      <c r="G9164" t="s">
        <v>3854</v>
      </c>
      <c r="H9164">
        <v>66</v>
      </c>
      <c r="I9164">
        <v>14</v>
      </c>
      <c r="J9164" t="s">
        <v>26486</v>
      </c>
      <c r="L9164" t="s">
        <v>662</v>
      </c>
    </row>
    <row r="9165" spans="1:12" x14ac:dyDescent="0.25">
      <c r="A9165" t="s">
        <v>9456</v>
      </c>
      <c r="B9165" t="s">
        <v>9453</v>
      </c>
      <c r="C9165" t="s">
        <v>9454</v>
      </c>
      <c r="D9165" t="s">
        <v>9455</v>
      </c>
      <c r="E9165" s="117">
        <v>43031</v>
      </c>
      <c r="F9165" s="118">
        <v>0.58171296296296293</v>
      </c>
      <c r="G9165" t="s">
        <v>3854</v>
      </c>
      <c r="H9165">
        <v>66</v>
      </c>
      <c r="I9165">
        <v>15</v>
      </c>
      <c r="J9165" t="s">
        <v>26486</v>
      </c>
      <c r="L9165" t="s">
        <v>221</v>
      </c>
    </row>
    <row r="9166" spans="1:12" x14ac:dyDescent="0.25">
      <c r="A9166" t="s">
        <v>9456</v>
      </c>
      <c r="B9166" t="s">
        <v>9453</v>
      </c>
      <c r="C9166" t="s">
        <v>9454</v>
      </c>
      <c r="D9166" t="s">
        <v>9455</v>
      </c>
      <c r="E9166" s="117">
        <v>43031</v>
      </c>
      <c r="F9166" s="118">
        <v>0.58171296296296293</v>
      </c>
      <c r="G9166" t="s">
        <v>3854</v>
      </c>
      <c r="H9166">
        <v>66</v>
      </c>
      <c r="I9166">
        <v>22</v>
      </c>
      <c r="J9166" t="s">
        <v>26486</v>
      </c>
      <c r="L9166" t="s">
        <v>104</v>
      </c>
    </row>
    <row r="9167" spans="1:12" x14ac:dyDescent="0.25">
      <c r="A9167" t="s">
        <v>9456</v>
      </c>
      <c r="B9167" t="s">
        <v>9453</v>
      </c>
      <c r="C9167" t="s">
        <v>9454</v>
      </c>
      <c r="D9167" t="s">
        <v>9455</v>
      </c>
      <c r="E9167" s="117">
        <v>43031</v>
      </c>
      <c r="F9167" s="118">
        <v>0.58171296296296293</v>
      </c>
      <c r="G9167" t="s">
        <v>3854</v>
      </c>
      <c r="H9167">
        <v>66</v>
      </c>
      <c r="I9167">
        <v>23</v>
      </c>
      <c r="J9167" t="s">
        <v>26486</v>
      </c>
      <c r="L9167">
        <v>30</v>
      </c>
    </row>
    <row r="9168" spans="1:12" x14ac:dyDescent="0.25">
      <c r="A9168" t="s">
        <v>9456</v>
      </c>
      <c r="B9168" t="s">
        <v>9453</v>
      </c>
      <c r="C9168" t="s">
        <v>9454</v>
      </c>
      <c r="D9168" t="s">
        <v>9455</v>
      </c>
      <c r="E9168" s="117">
        <v>43031</v>
      </c>
      <c r="F9168" s="118">
        <v>0.58171296296296293</v>
      </c>
      <c r="G9168" t="s">
        <v>3854</v>
      </c>
      <c r="H9168">
        <v>66</v>
      </c>
      <c r="I9168">
        <v>24</v>
      </c>
      <c r="J9168" t="s">
        <v>26486</v>
      </c>
      <c r="L9168" t="s">
        <v>1195</v>
      </c>
    </row>
    <row r="9169" spans="1:12" x14ac:dyDescent="0.25">
      <c r="A9169" t="s">
        <v>9456</v>
      </c>
      <c r="B9169" t="s">
        <v>9453</v>
      </c>
      <c r="C9169" t="s">
        <v>9454</v>
      </c>
      <c r="D9169" t="s">
        <v>9455</v>
      </c>
      <c r="E9169" s="117">
        <v>43031</v>
      </c>
      <c r="F9169" s="118">
        <v>0.58171296296296293</v>
      </c>
      <c r="G9169" t="s">
        <v>3854</v>
      </c>
      <c r="H9169">
        <v>66</v>
      </c>
      <c r="I9169">
        <v>25</v>
      </c>
      <c r="J9169" t="s">
        <v>26486</v>
      </c>
      <c r="L9169">
        <v>70</v>
      </c>
    </row>
    <row r="9170" spans="1:12" x14ac:dyDescent="0.25">
      <c r="A9170" t="s">
        <v>9456</v>
      </c>
      <c r="B9170" t="s">
        <v>9453</v>
      </c>
      <c r="C9170" t="s">
        <v>9454</v>
      </c>
      <c r="D9170" t="s">
        <v>9455</v>
      </c>
      <c r="E9170" s="117">
        <v>43031</v>
      </c>
      <c r="F9170" s="118">
        <v>0.58171296296296293</v>
      </c>
      <c r="G9170" t="s">
        <v>3854</v>
      </c>
      <c r="H9170">
        <v>66</v>
      </c>
      <c r="I9170">
        <v>35</v>
      </c>
      <c r="J9170" t="s">
        <v>26486</v>
      </c>
      <c r="L9170" t="s">
        <v>393</v>
      </c>
    </row>
    <row r="9171" spans="1:12" x14ac:dyDescent="0.25">
      <c r="A9171" t="s">
        <v>9456</v>
      </c>
      <c r="B9171" t="s">
        <v>9453</v>
      </c>
      <c r="C9171" t="s">
        <v>9454</v>
      </c>
      <c r="D9171" t="s">
        <v>9455</v>
      </c>
      <c r="E9171" s="117">
        <v>43031</v>
      </c>
      <c r="F9171" s="118">
        <v>0.58172453703703708</v>
      </c>
      <c r="G9171" t="s">
        <v>3854</v>
      </c>
      <c r="H9171">
        <v>66</v>
      </c>
      <c r="I9171">
        <v>36</v>
      </c>
      <c r="J9171" t="s">
        <v>26486</v>
      </c>
      <c r="L9171" t="s">
        <v>9472</v>
      </c>
    </row>
    <row r="9172" spans="1:12" x14ac:dyDescent="0.25">
      <c r="A9172" t="s">
        <v>9456</v>
      </c>
      <c r="B9172" t="s">
        <v>9453</v>
      </c>
      <c r="C9172" t="s">
        <v>9454</v>
      </c>
      <c r="D9172" t="s">
        <v>9455</v>
      </c>
      <c r="E9172" s="117">
        <v>43031</v>
      </c>
      <c r="F9172" s="118">
        <v>0.58172453703703708</v>
      </c>
      <c r="G9172" t="s">
        <v>3854</v>
      </c>
      <c r="H9172">
        <v>66</v>
      </c>
      <c r="I9172">
        <v>38</v>
      </c>
      <c r="J9172" t="s">
        <v>26486</v>
      </c>
      <c r="L9172" t="s">
        <v>26487</v>
      </c>
    </row>
    <row r="9173" spans="1:12" x14ac:dyDescent="0.25">
      <c r="A9173" t="s">
        <v>9456</v>
      </c>
      <c r="B9173" t="s">
        <v>9453</v>
      </c>
      <c r="C9173" t="s">
        <v>9454</v>
      </c>
      <c r="D9173" t="s">
        <v>9455</v>
      </c>
      <c r="E9173" s="117">
        <v>43031</v>
      </c>
      <c r="F9173" s="118">
        <v>0.58172453703703708</v>
      </c>
      <c r="G9173" t="s">
        <v>3854</v>
      </c>
      <c r="H9173">
        <v>67</v>
      </c>
      <c r="I9173">
        <v>1</v>
      </c>
      <c r="L9173" t="s">
        <v>26488</v>
      </c>
    </row>
    <row r="9174" spans="1:12" x14ac:dyDescent="0.25">
      <c r="A9174" t="s">
        <v>9456</v>
      </c>
      <c r="B9174" t="s">
        <v>9453</v>
      </c>
      <c r="C9174" t="s">
        <v>9454</v>
      </c>
      <c r="D9174" t="s">
        <v>9455</v>
      </c>
      <c r="E9174" s="117">
        <v>43031</v>
      </c>
      <c r="F9174" s="118">
        <v>0.58173611111111112</v>
      </c>
      <c r="G9174" t="s">
        <v>3854</v>
      </c>
      <c r="H9174">
        <v>67</v>
      </c>
      <c r="I9174">
        <v>4</v>
      </c>
      <c r="J9174" t="s">
        <v>26488</v>
      </c>
      <c r="L9174" t="s">
        <v>2979</v>
      </c>
    </row>
    <row r="9175" spans="1:12" x14ac:dyDescent="0.25">
      <c r="A9175" t="s">
        <v>9456</v>
      </c>
      <c r="B9175" t="s">
        <v>9453</v>
      </c>
      <c r="C9175" t="s">
        <v>9454</v>
      </c>
      <c r="D9175" t="s">
        <v>9455</v>
      </c>
      <c r="E9175" s="117">
        <v>43031</v>
      </c>
      <c r="F9175" s="118">
        <v>0.58173611111111112</v>
      </c>
      <c r="G9175" t="s">
        <v>3854</v>
      </c>
      <c r="H9175">
        <v>67</v>
      </c>
      <c r="I9175">
        <v>5</v>
      </c>
      <c r="J9175" t="s">
        <v>26488</v>
      </c>
      <c r="L9175" t="s">
        <v>1521</v>
      </c>
    </row>
    <row r="9176" spans="1:12" x14ac:dyDescent="0.25">
      <c r="A9176" t="s">
        <v>9456</v>
      </c>
      <c r="B9176" t="s">
        <v>9453</v>
      </c>
      <c r="C9176" t="s">
        <v>9454</v>
      </c>
      <c r="D9176" t="s">
        <v>9455</v>
      </c>
      <c r="E9176" s="117">
        <v>43031</v>
      </c>
      <c r="F9176" s="118">
        <v>0.58173611111111112</v>
      </c>
      <c r="G9176" t="s">
        <v>3854</v>
      </c>
      <c r="H9176">
        <v>67</v>
      </c>
      <c r="I9176">
        <v>6</v>
      </c>
      <c r="J9176" t="s">
        <v>26488</v>
      </c>
      <c r="L9176">
        <v>307</v>
      </c>
    </row>
    <row r="9177" spans="1:12" x14ac:dyDescent="0.25">
      <c r="A9177" t="s">
        <v>9456</v>
      </c>
      <c r="B9177" t="s">
        <v>9453</v>
      </c>
      <c r="C9177" t="s">
        <v>9454</v>
      </c>
      <c r="D9177" t="s">
        <v>9455</v>
      </c>
      <c r="E9177" s="117">
        <v>43031</v>
      </c>
      <c r="F9177" s="118">
        <v>0.58173611111111112</v>
      </c>
      <c r="G9177" t="s">
        <v>3854</v>
      </c>
      <c r="H9177">
        <v>67</v>
      </c>
      <c r="I9177">
        <v>7</v>
      </c>
      <c r="J9177" t="s">
        <v>26488</v>
      </c>
      <c r="L9177">
        <v>100</v>
      </c>
    </row>
    <row r="9178" spans="1:12" x14ac:dyDescent="0.25">
      <c r="A9178" t="s">
        <v>9456</v>
      </c>
      <c r="B9178" t="s">
        <v>9453</v>
      </c>
      <c r="C9178" t="s">
        <v>9454</v>
      </c>
      <c r="D9178" t="s">
        <v>9455</v>
      </c>
      <c r="E9178" s="117">
        <v>43031</v>
      </c>
      <c r="F9178" s="118">
        <v>0.58173611111111112</v>
      </c>
      <c r="G9178" t="s">
        <v>3854</v>
      </c>
      <c r="H9178">
        <v>67</v>
      </c>
      <c r="I9178">
        <v>9</v>
      </c>
      <c r="J9178" t="s">
        <v>26488</v>
      </c>
      <c r="L9178" t="s">
        <v>562</v>
      </c>
    </row>
    <row r="9179" spans="1:12" x14ac:dyDescent="0.25">
      <c r="A9179" t="s">
        <v>9456</v>
      </c>
      <c r="B9179" t="s">
        <v>9453</v>
      </c>
      <c r="C9179" t="s">
        <v>9454</v>
      </c>
      <c r="D9179" t="s">
        <v>9455</v>
      </c>
      <c r="E9179" s="117">
        <v>43031</v>
      </c>
      <c r="F9179" s="118">
        <v>0.58174768518518516</v>
      </c>
      <c r="G9179" t="s">
        <v>3854</v>
      </c>
      <c r="H9179">
        <v>67</v>
      </c>
      <c r="I9179">
        <v>10</v>
      </c>
      <c r="J9179" t="s">
        <v>26488</v>
      </c>
      <c r="L9179" t="s">
        <v>635</v>
      </c>
    </row>
    <row r="9180" spans="1:12" x14ac:dyDescent="0.25">
      <c r="A9180" t="s">
        <v>9456</v>
      </c>
      <c r="B9180" t="s">
        <v>9453</v>
      </c>
      <c r="C9180" t="s">
        <v>9454</v>
      </c>
      <c r="D9180" t="s">
        <v>9455</v>
      </c>
      <c r="E9180" s="117">
        <v>43031</v>
      </c>
      <c r="F9180" s="118">
        <v>0.58174768518518516</v>
      </c>
      <c r="G9180" t="s">
        <v>3854</v>
      </c>
      <c r="H9180">
        <v>67</v>
      </c>
      <c r="I9180">
        <v>12</v>
      </c>
      <c r="J9180" t="s">
        <v>26488</v>
      </c>
      <c r="L9180" t="s">
        <v>589</v>
      </c>
    </row>
    <row r="9181" spans="1:12" x14ac:dyDescent="0.25">
      <c r="A9181" t="s">
        <v>9456</v>
      </c>
      <c r="B9181" t="s">
        <v>9453</v>
      </c>
      <c r="C9181" t="s">
        <v>9454</v>
      </c>
      <c r="D9181" t="s">
        <v>9455</v>
      </c>
      <c r="E9181" s="117">
        <v>43031</v>
      </c>
      <c r="F9181" s="118">
        <v>0.58174768518518516</v>
      </c>
      <c r="G9181" t="s">
        <v>3854</v>
      </c>
      <c r="H9181">
        <v>67</v>
      </c>
      <c r="I9181">
        <v>14</v>
      </c>
      <c r="J9181" t="s">
        <v>26488</v>
      </c>
      <c r="L9181" t="s">
        <v>662</v>
      </c>
    </row>
    <row r="9182" spans="1:12" x14ac:dyDescent="0.25">
      <c r="A9182" t="s">
        <v>9456</v>
      </c>
      <c r="B9182" t="s">
        <v>9453</v>
      </c>
      <c r="C9182" t="s">
        <v>9454</v>
      </c>
      <c r="D9182" t="s">
        <v>9455</v>
      </c>
      <c r="E9182" s="117">
        <v>43031</v>
      </c>
      <c r="F9182" s="118">
        <v>0.58174768518518516</v>
      </c>
      <c r="G9182" t="s">
        <v>3854</v>
      </c>
      <c r="H9182">
        <v>67</v>
      </c>
      <c r="I9182">
        <v>15</v>
      </c>
      <c r="J9182" t="s">
        <v>26488</v>
      </c>
      <c r="L9182" t="s">
        <v>221</v>
      </c>
    </row>
    <row r="9183" spans="1:12" x14ac:dyDescent="0.25">
      <c r="A9183" t="s">
        <v>9456</v>
      </c>
      <c r="B9183" t="s">
        <v>9453</v>
      </c>
      <c r="C9183" t="s">
        <v>9454</v>
      </c>
      <c r="D9183" t="s">
        <v>9455</v>
      </c>
      <c r="E9183" s="117">
        <v>43031</v>
      </c>
      <c r="F9183" s="118">
        <v>0.58174768518518516</v>
      </c>
      <c r="G9183" t="s">
        <v>3854</v>
      </c>
      <c r="H9183">
        <v>67</v>
      </c>
      <c r="I9183">
        <v>22</v>
      </c>
      <c r="J9183" t="s">
        <v>26488</v>
      </c>
      <c r="L9183" t="s">
        <v>104</v>
      </c>
    </row>
    <row r="9184" spans="1:12" x14ac:dyDescent="0.25">
      <c r="A9184" t="s">
        <v>9456</v>
      </c>
      <c r="B9184" t="s">
        <v>9453</v>
      </c>
      <c r="C9184" t="s">
        <v>9454</v>
      </c>
      <c r="D9184" t="s">
        <v>9455</v>
      </c>
      <c r="E9184" s="117">
        <v>43031</v>
      </c>
      <c r="F9184" s="118">
        <v>0.58174768518518516</v>
      </c>
      <c r="G9184" t="s">
        <v>3854</v>
      </c>
      <c r="H9184">
        <v>67</v>
      </c>
      <c r="I9184">
        <v>23</v>
      </c>
      <c r="J9184" t="s">
        <v>26488</v>
      </c>
      <c r="L9184">
        <v>60</v>
      </c>
    </row>
    <row r="9185" spans="1:12" x14ac:dyDescent="0.25">
      <c r="A9185" t="s">
        <v>9456</v>
      </c>
      <c r="B9185" t="s">
        <v>9453</v>
      </c>
      <c r="C9185" t="s">
        <v>9454</v>
      </c>
      <c r="D9185" t="s">
        <v>9455</v>
      </c>
      <c r="E9185" s="117">
        <v>43031</v>
      </c>
      <c r="F9185" s="118">
        <v>0.58174768518518516</v>
      </c>
      <c r="G9185" t="s">
        <v>3854</v>
      </c>
      <c r="H9185">
        <v>67</v>
      </c>
      <c r="I9185">
        <v>24</v>
      </c>
      <c r="J9185" t="s">
        <v>26488</v>
      </c>
      <c r="L9185" t="s">
        <v>1195</v>
      </c>
    </row>
    <row r="9186" spans="1:12" x14ac:dyDescent="0.25">
      <c r="A9186" t="s">
        <v>9456</v>
      </c>
      <c r="B9186" t="s">
        <v>9453</v>
      </c>
      <c r="C9186" t="s">
        <v>9454</v>
      </c>
      <c r="D9186" t="s">
        <v>9455</v>
      </c>
      <c r="E9186" s="117">
        <v>43031</v>
      </c>
      <c r="F9186" s="118">
        <v>0.58174768518518516</v>
      </c>
      <c r="G9186" t="s">
        <v>3854</v>
      </c>
      <c r="H9186">
        <v>67</v>
      </c>
      <c r="I9186">
        <v>25</v>
      </c>
      <c r="J9186" t="s">
        <v>26488</v>
      </c>
      <c r="L9186">
        <v>40</v>
      </c>
    </row>
    <row r="9187" spans="1:12" x14ac:dyDescent="0.25">
      <c r="A9187" t="s">
        <v>9456</v>
      </c>
      <c r="B9187" t="s">
        <v>9453</v>
      </c>
      <c r="C9187" t="s">
        <v>9454</v>
      </c>
      <c r="D9187" t="s">
        <v>9455</v>
      </c>
      <c r="E9187" s="117">
        <v>43031</v>
      </c>
      <c r="F9187" s="118">
        <v>0.5817592592592592</v>
      </c>
      <c r="G9187" t="s">
        <v>3854</v>
      </c>
      <c r="H9187">
        <v>67</v>
      </c>
      <c r="I9187">
        <v>35</v>
      </c>
      <c r="J9187" t="s">
        <v>26488</v>
      </c>
      <c r="L9187" t="s">
        <v>393</v>
      </c>
    </row>
    <row r="9188" spans="1:12" x14ac:dyDescent="0.25">
      <c r="A9188" t="s">
        <v>9456</v>
      </c>
      <c r="B9188" t="s">
        <v>9453</v>
      </c>
      <c r="C9188" t="s">
        <v>9454</v>
      </c>
      <c r="D9188" t="s">
        <v>9455</v>
      </c>
      <c r="E9188" s="117">
        <v>43031</v>
      </c>
      <c r="F9188" s="118">
        <v>0.5817592592592592</v>
      </c>
      <c r="G9188" t="s">
        <v>3854</v>
      </c>
      <c r="H9188">
        <v>67</v>
      </c>
      <c r="I9188">
        <v>36</v>
      </c>
      <c r="J9188" t="s">
        <v>26488</v>
      </c>
      <c r="L9188" t="s">
        <v>9472</v>
      </c>
    </row>
    <row r="9189" spans="1:12" x14ac:dyDescent="0.25">
      <c r="A9189" t="s">
        <v>9456</v>
      </c>
      <c r="B9189" t="s">
        <v>9453</v>
      </c>
      <c r="C9189" t="s">
        <v>9454</v>
      </c>
      <c r="D9189" t="s">
        <v>9455</v>
      </c>
      <c r="E9189" s="117">
        <v>43031</v>
      </c>
      <c r="F9189" s="118">
        <v>0.5817592592592592</v>
      </c>
      <c r="G9189" t="s">
        <v>3854</v>
      </c>
      <c r="H9189">
        <v>67</v>
      </c>
      <c r="I9189">
        <v>38</v>
      </c>
      <c r="J9189" t="s">
        <v>26488</v>
      </c>
      <c r="L9189" t="s">
        <v>26487</v>
      </c>
    </row>
    <row r="9190" spans="1:12" x14ac:dyDescent="0.25">
      <c r="A9190" t="s">
        <v>9456</v>
      </c>
      <c r="B9190" t="s">
        <v>9453</v>
      </c>
      <c r="C9190" t="s">
        <v>9454</v>
      </c>
      <c r="D9190" t="s">
        <v>9455</v>
      </c>
      <c r="E9190" s="117">
        <v>43031</v>
      </c>
      <c r="F9190" s="118">
        <v>0.58177083333333335</v>
      </c>
      <c r="G9190" t="s">
        <v>3854</v>
      </c>
      <c r="H9190">
        <v>68</v>
      </c>
      <c r="I9190">
        <v>1</v>
      </c>
      <c r="L9190" t="s">
        <v>4108</v>
      </c>
    </row>
    <row r="9191" spans="1:12" x14ac:dyDescent="0.25">
      <c r="A9191" t="s">
        <v>9456</v>
      </c>
      <c r="B9191" t="s">
        <v>9453</v>
      </c>
      <c r="C9191" t="s">
        <v>9454</v>
      </c>
      <c r="D9191" t="s">
        <v>9455</v>
      </c>
      <c r="E9191" s="117">
        <v>43031</v>
      </c>
      <c r="F9191" s="118">
        <v>0.58177083333333335</v>
      </c>
      <c r="G9191" t="s">
        <v>3854</v>
      </c>
      <c r="H9191">
        <v>68</v>
      </c>
      <c r="I9191">
        <v>4</v>
      </c>
      <c r="J9191" t="s">
        <v>4108</v>
      </c>
      <c r="L9191" t="s">
        <v>2979</v>
      </c>
    </row>
    <row r="9192" spans="1:12" x14ac:dyDescent="0.25">
      <c r="A9192" t="s">
        <v>9456</v>
      </c>
      <c r="B9192" t="s">
        <v>9453</v>
      </c>
      <c r="C9192" t="s">
        <v>9454</v>
      </c>
      <c r="D9192" t="s">
        <v>9455</v>
      </c>
      <c r="E9192" s="117">
        <v>43031</v>
      </c>
      <c r="F9192" s="118">
        <v>0.58177083333333335</v>
      </c>
      <c r="G9192" t="s">
        <v>3854</v>
      </c>
      <c r="H9192">
        <v>68</v>
      </c>
      <c r="I9192">
        <v>5</v>
      </c>
      <c r="J9192" t="s">
        <v>4108</v>
      </c>
      <c r="L9192" t="s">
        <v>1521</v>
      </c>
    </row>
    <row r="9193" spans="1:12" x14ac:dyDescent="0.25">
      <c r="A9193" t="s">
        <v>9456</v>
      </c>
      <c r="B9193" t="s">
        <v>9453</v>
      </c>
      <c r="C9193" t="s">
        <v>9454</v>
      </c>
      <c r="D9193" t="s">
        <v>9455</v>
      </c>
      <c r="E9193" s="117">
        <v>43031</v>
      </c>
      <c r="F9193" s="118">
        <v>0.58177083333333335</v>
      </c>
      <c r="G9193" t="s">
        <v>3854</v>
      </c>
      <c r="H9193">
        <v>68</v>
      </c>
      <c r="I9193">
        <v>6</v>
      </c>
      <c r="J9193" t="s">
        <v>4108</v>
      </c>
      <c r="L9193">
        <v>283</v>
      </c>
    </row>
    <row r="9194" spans="1:12" x14ac:dyDescent="0.25">
      <c r="A9194" t="s">
        <v>9456</v>
      </c>
      <c r="B9194" t="s">
        <v>9453</v>
      </c>
      <c r="C9194" t="s">
        <v>9454</v>
      </c>
      <c r="D9194" t="s">
        <v>9455</v>
      </c>
      <c r="E9194" s="117">
        <v>43031</v>
      </c>
      <c r="F9194" s="118">
        <v>0.58177083333333335</v>
      </c>
      <c r="G9194" t="s">
        <v>3854</v>
      </c>
      <c r="H9194">
        <v>68</v>
      </c>
      <c r="I9194">
        <v>7</v>
      </c>
      <c r="J9194" t="s">
        <v>4108</v>
      </c>
      <c r="L9194">
        <v>80</v>
      </c>
    </row>
    <row r="9195" spans="1:12" x14ac:dyDescent="0.25">
      <c r="A9195" t="s">
        <v>9456</v>
      </c>
      <c r="B9195" t="s">
        <v>9453</v>
      </c>
      <c r="C9195" t="s">
        <v>9454</v>
      </c>
      <c r="D9195" t="s">
        <v>9455</v>
      </c>
      <c r="E9195" s="117">
        <v>43031</v>
      </c>
      <c r="F9195" s="118">
        <v>0.58178240740740739</v>
      </c>
      <c r="G9195" t="s">
        <v>3854</v>
      </c>
      <c r="H9195">
        <v>68</v>
      </c>
      <c r="I9195">
        <v>9</v>
      </c>
      <c r="J9195" t="s">
        <v>4108</v>
      </c>
      <c r="L9195" t="s">
        <v>562</v>
      </c>
    </row>
    <row r="9196" spans="1:12" x14ac:dyDescent="0.25">
      <c r="A9196" t="s">
        <v>9456</v>
      </c>
      <c r="B9196" t="s">
        <v>9453</v>
      </c>
      <c r="C9196" t="s">
        <v>9454</v>
      </c>
      <c r="D9196" t="s">
        <v>9455</v>
      </c>
      <c r="E9196" s="117">
        <v>43031</v>
      </c>
      <c r="F9196" s="118">
        <v>0.58178240740740739</v>
      </c>
      <c r="G9196" t="s">
        <v>3854</v>
      </c>
      <c r="H9196">
        <v>68</v>
      </c>
      <c r="I9196">
        <v>10</v>
      </c>
      <c r="J9196" t="s">
        <v>4108</v>
      </c>
      <c r="L9196" t="s">
        <v>635</v>
      </c>
    </row>
    <row r="9197" spans="1:12" x14ac:dyDescent="0.25">
      <c r="A9197" t="s">
        <v>9456</v>
      </c>
      <c r="B9197" t="s">
        <v>9453</v>
      </c>
      <c r="C9197" t="s">
        <v>9454</v>
      </c>
      <c r="D9197" t="s">
        <v>9455</v>
      </c>
      <c r="E9197" s="117">
        <v>43031</v>
      </c>
      <c r="F9197" s="118">
        <v>0.58178240740740739</v>
      </c>
      <c r="G9197" t="s">
        <v>3854</v>
      </c>
      <c r="H9197">
        <v>68</v>
      </c>
      <c r="I9197">
        <v>12</v>
      </c>
      <c r="J9197" t="s">
        <v>4108</v>
      </c>
      <c r="L9197" t="s">
        <v>588</v>
      </c>
    </row>
    <row r="9198" spans="1:12" x14ac:dyDescent="0.25">
      <c r="A9198" t="s">
        <v>9456</v>
      </c>
      <c r="B9198" t="s">
        <v>9453</v>
      </c>
      <c r="C9198" t="s">
        <v>9454</v>
      </c>
      <c r="D9198" t="s">
        <v>9455</v>
      </c>
      <c r="E9198" s="117">
        <v>43031</v>
      </c>
      <c r="F9198" s="118">
        <v>0.58178240740740739</v>
      </c>
      <c r="G9198" t="s">
        <v>3854</v>
      </c>
      <c r="H9198">
        <v>68</v>
      </c>
      <c r="I9198">
        <v>14</v>
      </c>
      <c r="J9198" t="s">
        <v>4108</v>
      </c>
      <c r="L9198" t="s">
        <v>661</v>
      </c>
    </row>
    <row r="9199" spans="1:12" x14ac:dyDescent="0.25">
      <c r="A9199" t="s">
        <v>9456</v>
      </c>
      <c r="B9199" t="s">
        <v>9453</v>
      </c>
      <c r="C9199" t="s">
        <v>9454</v>
      </c>
      <c r="D9199" t="s">
        <v>9455</v>
      </c>
      <c r="E9199" s="117">
        <v>43031</v>
      </c>
      <c r="F9199" s="118">
        <v>0.58178240740740739</v>
      </c>
      <c r="G9199" t="s">
        <v>3854</v>
      </c>
      <c r="H9199">
        <v>68</v>
      </c>
      <c r="I9199">
        <v>15</v>
      </c>
      <c r="J9199" t="s">
        <v>4108</v>
      </c>
      <c r="L9199" t="s">
        <v>221</v>
      </c>
    </row>
    <row r="9200" spans="1:12" x14ac:dyDescent="0.25">
      <c r="A9200" t="s">
        <v>9456</v>
      </c>
      <c r="B9200" t="s">
        <v>9453</v>
      </c>
      <c r="C9200" t="s">
        <v>9454</v>
      </c>
      <c r="D9200" t="s">
        <v>9455</v>
      </c>
      <c r="E9200" s="117">
        <v>43031</v>
      </c>
      <c r="F9200" s="118">
        <v>0.58178240740740739</v>
      </c>
      <c r="G9200" t="s">
        <v>3854</v>
      </c>
      <c r="H9200">
        <v>68</v>
      </c>
      <c r="I9200">
        <v>22</v>
      </c>
      <c r="J9200" t="s">
        <v>4108</v>
      </c>
      <c r="L9200" t="s">
        <v>104</v>
      </c>
    </row>
    <row r="9201" spans="1:12" x14ac:dyDescent="0.25">
      <c r="A9201" t="s">
        <v>9456</v>
      </c>
      <c r="B9201" t="s">
        <v>9453</v>
      </c>
      <c r="C9201" t="s">
        <v>9454</v>
      </c>
      <c r="D9201" t="s">
        <v>9455</v>
      </c>
      <c r="E9201" s="117">
        <v>43031</v>
      </c>
      <c r="F9201" s="118">
        <v>0.58178240740740739</v>
      </c>
      <c r="G9201" t="s">
        <v>3854</v>
      </c>
      <c r="H9201">
        <v>68</v>
      </c>
      <c r="I9201">
        <v>23</v>
      </c>
      <c r="J9201" t="s">
        <v>4108</v>
      </c>
      <c r="L9201">
        <v>20</v>
      </c>
    </row>
    <row r="9202" spans="1:12" x14ac:dyDescent="0.25">
      <c r="A9202" t="s">
        <v>9456</v>
      </c>
      <c r="B9202" t="s">
        <v>9453</v>
      </c>
      <c r="C9202" t="s">
        <v>9454</v>
      </c>
      <c r="D9202" t="s">
        <v>9455</v>
      </c>
      <c r="E9202" s="117">
        <v>43031</v>
      </c>
      <c r="F9202" s="118">
        <v>0.58179398148148154</v>
      </c>
      <c r="G9202" t="s">
        <v>3854</v>
      </c>
      <c r="H9202">
        <v>68</v>
      </c>
      <c r="I9202">
        <v>24</v>
      </c>
      <c r="J9202" t="s">
        <v>4108</v>
      </c>
      <c r="L9202" t="s">
        <v>1195</v>
      </c>
    </row>
    <row r="9203" spans="1:12" x14ac:dyDescent="0.25">
      <c r="A9203" t="s">
        <v>9456</v>
      </c>
      <c r="B9203" t="s">
        <v>9453</v>
      </c>
      <c r="C9203" t="s">
        <v>9454</v>
      </c>
      <c r="D9203" t="s">
        <v>9455</v>
      </c>
      <c r="E9203" s="117">
        <v>43031</v>
      </c>
      <c r="F9203" s="118">
        <v>0.58179398148148154</v>
      </c>
      <c r="G9203" t="s">
        <v>3854</v>
      </c>
      <c r="H9203">
        <v>68</v>
      </c>
      <c r="I9203">
        <v>25</v>
      </c>
      <c r="J9203" t="s">
        <v>4108</v>
      </c>
      <c r="L9203">
        <v>80</v>
      </c>
    </row>
    <row r="9204" spans="1:12" x14ac:dyDescent="0.25">
      <c r="A9204" t="s">
        <v>9456</v>
      </c>
      <c r="B9204" t="s">
        <v>9453</v>
      </c>
      <c r="C9204" t="s">
        <v>9454</v>
      </c>
      <c r="D9204" t="s">
        <v>9455</v>
      </c>
      <c r="E9204" s="117">
        <v>43031</v>
      </c>
      <c r="F9204" s="118">
        <v>0.58179398148148154</v>
      </c>
      <c r="G9204" t="s">
        <v>3854</v>
      </c>
      <c r="H9204">
        <v>68</v>
      </c>
      <c r="I9204">
        <v>35</v>
      </c>
      <c r="J9204" t="s">
        <v>4108</v>
      </c>
      <c r="L9204" t="s">
        <v>393</v>
      </c>
    </row>
    <row r="9205" spans="1:12" x14ac:dyDescent="0.25">
      <c r="A9205" t="s">
        <v>9456</v>
      </c>
      <c r="B9205" t="s">
        <v>9453</v>
      </c>
      <c r="C9205" t="s">
        <v>9454</v>
      </c>
      <c r="D9205" t="s">
        <v>9455</v>
      </c>
      <c r="E9205" s="117">
        <v>43031</v>
      </c>
      <c r="F9205" s="118">
        <v>0.58179398148148154</v>
      </c>
      <c r="G9205" t="s">
        <v>3854</v>
      </c>
      <c r="H9205">
        <v>68</v>
      </c>
      <c r="I9205">
        <v>36</v>
      </c>
      <c r="J9205" t="s">
        <v>4108</v>
      </c>
      <c r="L9205" t="s">
        <v>9472</v>
      </c>
    </row>
    <row r="9206" spans="1:12" x14ac:dyDescent="0.25">
      <c r="A9206" t="s">
        <v>9456</v>
      </c>
      <c r="B9206" t="s">
        <v>9453</v>
      </c>
      <c r="C9206" t="s">
        <v>9454</v>
      </c>
      <c r="D9206" t="s">
        <v>9455</v>
      </c>
      <c r="E9206" s="117">
        <v>43031</v>
      </c>
      <c r="F9206" s="118">
        <v>0.58179398148148154</v>
      </c>
      <c r="G9206" t="s">
        <v>3854</v>
      </c>
      <c r="H9206">
        <v>68</v>
      </c>
      <c r="I9206">
        <v>38</v>
      </c>
      <c r="J9206" t="s">
        <v>4108</v>
      </c>
      <c r="L9206" t="s">
        <v>26487</v>
      </c>
    </row>
    <row r="9207" spans="1:12" x14ac:dyDescent="0.25">
      <c r="A9207" t="s">
        <v>9456</v>
      </c>
      <c r="B9207" t="s">
        <v>9453</v>
      </c>
      <c r="C9207" t="s">
        <v>9454</v>
      </c>
      <c r="D9207" t="s">
        <v>9455</v>
      </c>
      <c r="E9207" s="117">
        <v>43031</v>
      </c>
      <c r="F9207" s="118">
        <v>0.58180555555555558</v>
      </c>
      <c r="G9207" t="s">
        <v>3854</v>
      </c>
      <c r="H9207">
        <v>69</v>
      </c>
      <c r="I9207">
        <v>1</v>
      </c>
      <c r="L9207" t="s">
        <v>4108</v>
      </c>
    </row>
    <row r="9208" spans="1:12" x14ac:dyDescent="0.25">
      <c r="A9208" t="s">
        <v>9456</v>
      </c>
      <c r="B9208" t="s">
        <v>9453</v>
      </c>
      <c r="C9208" t="s">
        <v>9454</v>
      </c>
      <c r="D9208" t="s">
        <v>9455</v>
      </c>
      <c r="E9208" s="117">
        <v>43031</v>
      </c>
      <c r="F9208" s="118">
        <v>0.58180555555555558</v>
      </c>
      <c r="G9208" t="s">
        <v>3854</v>
      </c>
      <c r="H9208">
        <v>69</v>
      </c>
      <c r="I9208">
        <v>4</v>
      </c>
      <c r="J9208" t="s">
        <v>4108</v>
      </c>
      <c r="L9208" t="s">
        <v>2977</v>
      </c>
    </row>
    <row r="9209" spans="1:12" x14ac:dyDescent="0.25">
      <c r="A9209" t="s">
        <v>9456</v>
      </c>
      <c r="B9209" t="s">
        <v>9453</v>
      </c>
      <c r="C9209" t="s">
        <v>9454</v>
      </c>
      <c r="D9209" t="s">
        <v>9455</v>
      </c>
      <c r="E9209" s="117">
        <v>43031</v>
      </c>
      <c r="F9209" s="118">
        <v>0.58180555555555558</v>
      </c>
      <c r="G9209" t="s">
        <v>3854</v>
      </c>
      <c r="H9209">
        <v>69</v>
      </c>
      <c r="I9209">
        <v>5</v>
      </c>
      <c r="J9209" t="s">
        <v>4108</v>
      </c>
      <c r="L9209" t="s">
        <v>1929</v>
      </c>
    </row>
    <row r="9210" spans="1:12" x14ac:dyDescent="0.25">
      <c r="A9210" t="s">
        <v>9456</v>
      </c>
      <c r="B9210" t="s">
        <v>9453</v>
      </c>
      <c r="C9210" t="s">
        <v>9454</v>
      </c>
      <c r="D9210" t="s">
        <v>9455</v>
      </c>
      <c r="E9210" s="117">
        <v>43031</v>
      </c>
      <c r="F9210" s="118">
        <v>0.58181712962962961</v>
      </c>
      <c r="G9210" t="s">
        <v>3854</v>
      </c>
      <c r="H9210">
        <v>69</v>
      </c>
      <c r="I9210">
        <v>6</v>
      </c>
      <c r="J9210" t="s">
        <v>4108</v>
      </c>
      <c r="L9210">
        <v>283</v>
      </c>
    </row>
    <row r="9211" spans="1:12" x14ac:dyDescent="0.25">
      <c r="A9211" t="s">
        <v>9456</v>
      </c>
      <c r="B9211" t="s">
        <v>9453</v>
      </c>
      <c r="C9211" t="s">
        <v>9454</v>
      </c>
      <c r="D9211" t="s">
        <v>9455</v>
      </c>
      <c r="E9211" s="117">
        <v>43031</v>
      </c>
      <c r="F9211" s="118">
        <v>0.58181712962962961</v>
      </c>
      <c r="G9211" t="s">
        <v>3854</v>
      </c>
      <c r="H9211">
        <v>69</v>
      </c>
      <c r="I9211">
        <v>7</v>
      </c>
      <c r="J9211" t="s">
        <v>4108</v>
      </c>
      <c r="L9211">
        <v>10</v>
      </c>
    </row>
    <row r="9212" spans="1:12" x14ac:dyDescent="0.25">
      <c r="A9212" t="s">
        <v>9456</v>
      </c>
      <c r="B9212" t="s">
        <v>9453</v>
      </c>
      <c r="C9212" t="s">
        <v>9454</v>
      </c>
      <c r="D9212" t="s">
        <v>9455</v>
      </c>
      <c r="E9212" s="117">
        <v>43031</v>
      </c>
      <c r="F9212" s="118">
        <v>0.58181712962962961</v>
      </c>
      <c r="G9212" t="s">
        <v>3854</v>
      </c>
      <c r="H9212">
        <v>69</v>
      </c>
      <c r="I9212">
        <v>9</v>
      </c>
      <c r="J9212" t="s">
        <v>4108</v>
      </c>
      <c r="L9212" t="s">
        <v>562</v>
      </c>
    </row>
    <row r="9213" spans="1:12" x14ac:dyDescent="0.25">
      <c r="A9213" t="s">
        <v>9456</v>
      </c>
      <c r="B9213" t="s">
        <v>9453</v>
      </c>
      <c r="C9213" t="s">
        <v>9454</v>
      </c>
      <c r="D9213" t="s">
        <v>9455</v>
      </c>
      <c r="E9213" s="117">
        <v>43031</v>
      </c>
      <c r="F9213" s="118">
        <v>0.58181712962962961</v>
      </c>
      <c r="G9213" t="s">
        <v>3854</v>
      </c>
      <c r="H9213">
        <v>69</v>
      </c>
      <c r="I9213">
        <v>10</v>
      </c>
      <c r="J9213" t="s">
        <v>4108</v>
      </c>
      <c r="L9213" t="s">
        <v>615</v>
      </c>
    </row>
    <row r="9214" spans="1:12" x14ac:dyDescent="0.25">
      <c r="A9214" t="s">
        <v>9456</v>
      </c>
      <c r="B9214" t="s">
        <v>9453</v>
      </c>
      <c r="C9214" t="s">
        <v>9454</v>
      </c>
      <c r="D9214" t="s">
        <v>9455</v>
      </c>
      <c r="E9214" s="117">
        <v>43031</v>
      </c>
      <c r="F9214" s="118">
        <v>0.58181712962962961</v>
      </c>
      <c r="G9214" t="s">
        <v>3854</v>
      </c>
      <c r="H9214">
        <v>69</v>
      </c>
      <c r="I9214">
        <v>12</v>
      </c>
      <c r="J9214" t="s">
        <v>4108</v>
      </c>
      <c r="L9214" t="s">
        <v>577</v>
      </c>
    </row>
    <row r="9215" spans="1:12" x14ac:dyDescent="0.25">
      <c r="A9215" t="s">
        <v>9456</v>
      </c>
      <c r="B9215" t="s">
        <v>9453</v>
      </c>
      <c r="C9215" t="s">
        <v>9454</v>
      </c>
      <c r="D9215" t="s">
        <v>9455</v>
      </c>
      <c r="E9215" s="117">
        <v>43031</v>
      </c>
      <c r="F9215" s="118">
        <v>0.58181712962962961</v>
      </c>
      <c r="G9215" t="s">
        <v>3854</v>
      </c>
      <c r="H9215">
        <v>69</v>
      </c>
      <c r="I9215">
        <v>13</v>
      </c>
      <c r="J9215" t="s">
        <v>4108</v>
      </c>
      <c r="L9215" t="s">
        <v>637</v>
      </c>
    </row>
    <row r="9216" spans="1:12" x14ac:dyDescent="0.25">
      <c r="A9216" t="s">
        <v>9456</v>
      </c>
      <c r="B9216" t="s">
        <v>9453</v>
      </c>
      <c r="C9216" t="s">
        <v>9454</v>
      </c>
      <c r="D9216" t="s">
        <v>9455</v>
      </c>
      <c r="E9216" s="117">
        <v>43031</v>
      </c>
      <c r="F9216" s="118">
        <v>0.58181712962962961</v>
      </c>
      <c r="G9216" t="s">
        <v>3854</v>
      </c>
      <c r="H9216">
        <v>69</v>
      </c>
      <c r="I9216">
        <v>14</v>
      </c>
      <c r="J9216" t="s">
        <v>4108</v>
      </c>
      <c r="L9216" t="s">
        <v>660</v>
      </c>
    </row>
    <row r="9217" spans="1:12" x14ac:dyDescent="0.25">
      <c r="A9217" t="s">
        <v>9456</v>
      </c>
      <c r="B9217" t="s">
        <v>9453</v>
      </c>
      <c r="C9217" t="s">
        <v>9454</v>
      </c>
      <c r="D9217" t="s">
        <v>9455</v>
      </c>
      <c r="E9217" s="117">
        <v>43031</v>
      </c>
      <c r="F9217" s="118">
        <v>0.58182870370370365</v>
      </c>
      <c r="G9217" t="s">
        <v>3854</v>
      </c>
      <c r="H9217">
        <v>69</v>
      </c>
      <c r="I9217">
        <v>15</v>
      </c>
      <c r="J9217" t="s">
        <v>4108</v>
      </c>
      <c r="L9217" t="s">
        <v>683</v>
      </c>
    </row>
    <row r="9218" spans="1:12" x14ac:dyDescent="0.25">
      <c r="A9218" t="s">
        <v>9456</v>
      </c>
      <c r="B9218" t="s">
        <v>9453</v>
      </c>
      <c r="C9218" t="s">
        <v>9454</v>
      </c>
      <c r="D9218" t="s">
        <v>9455</v>
      </c>
      <c r="E9218" s="117">
        <v>43031</v>
      </c>
      <c r="F9218" s="118">
        <v>0.58182870370370365</v>
      </c>
      <c r="G9218" t="s">
        <v>3854</v>
      </c>
      <c r="H9218">
        <v>69</v>
      </c>
      <c r="I9218">
        <v>22</v>
      </c>
      <c r="J9218" t="s">
        <v>4108</v>
      </c>
      <c r="L9218" t="s">
        <v>133</v>
      </c>
    </row>
    <row r="9219" spans="1:12" x14ac:dyDescent="0.25">
      <c r="A9219" t="s">
        <v>9456</v>
      </c>
      <c r="B9219" t="s">
        <v>9453</v>
      </c>
      <c r="C9219" t="s">
        <v>9454</v>
      </c>
      <c r="D9219" t="s">
        <v>9455</v>
      </c>
      <c r="E9219" s="117">
        <v>43031</v>
      </c>
      <c r="F9219" s="118">
        <v>0.58182870370370365</v>
      </c>
      <c r="G9219" t="s">
        <v>3854</v>
      </c>
      <c r="H9219">
        <v>69</v>
      </c>
      <c r="I9219">
        <v>23</v>
      </c>
      <c r="J9219" t="s">
        <v>4108</v>
      </c>
      <c r="L9219">
        <v>50</v>
      </c>
    </row>
    <row r="9220" spans="1:12" x14ac:dyDescent="0.25">
      <c r="A9220" t="s">
        <v>9456</v>
      </c>
      <c r="B9220" t="s">
        <v>9453</v>
      </c>
      <c r="C9220" t="s">
        <v>9454</v>
      </c>
      <c r="D9220" t="s">
        <v>9455</v>
      </c>
      <c r="E9220" s="117">
        <v>43031</v>
      </c>
      <c r="F9220" s="118">
        <v>0.58182870370370365</v>
      </c>
      <c r="G9220" t="s">
        <v>3854</v>
      </c>
      <c r="H9220">
        <v>69</v>
      </c>
      <c r="I9220">
        <v>24</v>
      </c>
      <c r="J9220" t="s">
        <v>4108</v>
      </c>
      <c r="L9220" t="s">
        <v>104</v>
      </c>
    </row>
    <row r="9221" spans="1:12" x14ac:dyDescent="0.25">
      <c r="A9221" t="s">
        <v>9456</v>
      </c>
      <c r="B9221" t="s">
        <v>9453</v>
      </c>
      <c r="C9221" t="s">
        <v>9454</v>
      </c>
      <c r="D9221" t="s">
        <v>9455</v>
      </c>
      <c r="E9221" s="117">
        <v>43031</v>
      </c>
      <c r="F9221" s="118">
        <v>0.58182870370370365</v>
      </c>
      <c r="G9221" t="s">
        <v>3854</v>
      </c>
      <c r="H9221">
        <v>69</v>
      </c>
      <c r="I9221">
        <v>25</v>
      </c>
      <c r="J9221" t="s">
        <v>4108</v>
      </c>
      <c r="L9221">
        <v>20</v>
      </c>
    </row>
    <row r="9222" spans="1:12" x14ac:dyDescent="0.25">
      <c r="A9222" t="s">
        <v>9456</v>
      </c>
      <c r="B9222" t="s">
        <v>9453</v>
      </c>
      <c r="C9222" t="s">
        <v>9454</v>
      </c>
      <c r="D9222" t="s">
        <v>9455</v>
      </c>
      <c r="E9222" s="117">
        <v>43031</v>
      </c>
      <c r="F9222" s="118">
        <v>0.58182870370370365</v>
      </c>
      <c r="G9222" t="s">
        <v>3854</v>
      </c>
      <c r="H9222">
        <v>69</v>
      </c>
      <c r="I9222">
        <v>26</v>
      </c>
      <c r="J9222" t="s">
        <v>4108</v>
      </c>
      <c r="L9222" t="s">
        <v>1195</v>
      </c>
    </row>
    <row r="9223" spans="1:12" x14ac:dyDescent="0.25">
      <c r="A9223" t="s">
        <v>9456</v>
      </c>
      <c r="B9223" t="s">
        <v>9453</v>
      </c>
      <c r="C9223" t="s">
        <v>9454</v>
      </c>
      <c r="D9223" t="s">
        <v>9455</v>
      </c>
      <c r="E9223" s="117">
        <v>43031</v>
      </c>
      <c r="F9223" s="118">
        <v>0.58182870370370365</v>
      </c>
      <c r="G9223" t="s">
        <v>3854</v>
      </c>
      <c r="H9223">
        <v>69</v>
      </c>
      <c r="I9223">
        <v>27</v>
      </c>
      <c r="J9223" t="s">
        <v>4108</v>
      </c>
      <c r="L9223">
        <v>30</v>
      </c>
    </row>
    <row r="9224" spans="1:12" x14ac:dyDescent="0.25">
      <c r="A9224" t="s">
        <v>9456</v>
      </c>
      <c r="B9224" t="s">
        <v>9453</v>
      </c>
      <c r="C9224" t="s">
        <v>9454</v>
      </c>
      <c r="D9224" t="s">
        <v>9455</v>
      </c>
      <c r="E9224" s="117">
        <v>43031</v>
      </c>
      <c r="F9224" s="118">
        <v>0.5818402777777778</v>
      </c>
      <c r="G9224" t="s">
        <v>3854</v>
      </c>
      <c r="H9224">
        <v>69</v>
      </c>
      <c r="I9224">
        <v>35</v>
      </c>
      <c r="J9224" t="s">
        <v>4108</v>
      </c>
      <c r="L9224" t="s">
        <v>393</v>
      </c>
    </row>
    <row r="9225" spans="1:12" x14ac:dyDescent="0.25">
      <c r="A9225" t="s">
        <v>9456</v>
      </c>
      <c r="B9225" t="s">
        <v>9453</v>
      </c>
      <c r="C9225" t="s">
        <v>9454</v>
      </c>
      <c r="D9225" t="s">
        <v>9455</v>
      </c>
      <c r="E9225" s="117">
        <v>43031</v>
      </c>
      <c r="F9225" s="118">
        <v>0.5818402777777778</v>
      </c>
      <c r="G9225" t="s">
        <v>3854</v>
      </c>
      <c r="H9225">
        <v>69</v>
      </c>
      <c r="I9225">
        <v>36</v>
      </c>
      <c r="J9225" t="s">
        <v>4108</v>
      </c>
      <c r="L9225" t="s">
        <v>4028</v>
      </c>
    </row>
    <row r="9226" spans="1:12" x14ac:dyDescent="0.25">
      <c r="A9226" t="s">
        <v>9456</v>
      </c>
      <c r="B9226" t="s">
        <v>9453</v>
      </c>
      <c r="C9226" t="s">
        <v>9454</v>
      </c>
      <c r="D9226" t="s">
        <v>9455</v>
      </c>
      <c r="E9226" s="117">
        <v>43031</v>
      </c>
      <c r="F9226" s="118">
        <v>0.5818402777777778</v>
      </c>
      <c r="G9226" t="s">
        <v>3854</v>
      </c>
      <c r="H9226">
        <v>69</v>
      </c>
      <c r="I9226">
        <v>38</v>
      </c>
      <c r="J9226" t="s">
        <v>4108</v>
      </c>
      <c r="L9226" t="s">
        <v>26489</v>
      </c>
    </row>
    <row r="9227" spans="1:12" x14ac:dyDescent="0.25">
      <c r="A9227" t="s">
        <v>9456</v>
      </c>
      <c r="B9227" t="s">
        <v>9453</v>
      </c>
      <c r="C9227" t="s">
        <v>9454</v>
      </c>
      <c r="D9227" t="s">
        <v>9455</v>
      </c>
      <c r="E9227" s="117">
        <v>43031</v>
      </c>
      <c r="F9227" s="118">
        <v>0.5818402777777778</v>
      </c>
      <c r="G9227" t="s">
        <v>3854</v>
      </c>
      <c r="H9227">
        <v>70</v>
      </c>
      <c r="I9227">
        <v>1</v>
      </c>
      <c r="L9227" t="s">
        <v>4108</v>
      </c>
    </row>
    <row r="9228" spans="1:12" x14ac:dyDescent="0.25">
      <c r="A9228" t="s">
        <v>9456</v>
      </c>
      <c r="B9228" t="s">
        <v>9453</v>
      </c>
      <c r="C9228" t="s">
        <v>9454</v>
      </c>
      <c r="D9228" t="s">
        <v>9455</v>
      </c>
      <c r="E9228" s="117">
        <v>43031</v>
      </c>
      <c r="F9228" s="118">
        <v>0.58185185185185184</v>
      </c>
      <c r="G9228" t="s">
        <v>3854</v>
      </c>
      <c r="H9228">
        <v>70</v>
      </c>
      <c r="I9228">
        <v>4</v>
      </c>
      <c r="J9228" t="s">
        <v>4108</v>
      </c>
      <c r="L9228" t="s">
        <v>2979</v>
      </c>
    </row>
    <row r="9229" spans="1:12" x14ac:dyDescent="0.25">
      <c r="A9229" t="s">
        <v>9456</v>
      </c>
      <c r="B9229" t="s">
        <v>9453</v>
      </c>
      <c r="C9229" t="s">
        <v>9454</v>
      </c>
      <c r="D9229" t="s">
        <v>9455</v>
      </c>
      <c r="E9229" s="117">
        <v>43031</v>
      </c>
      <c r="F9229" s="118">
        <v>0.58185185185185184</v>
      </c>
      <c r="G9229" t="s">
        <v>3854</v>
      </c>
      <c r="H9229">
        <v>70</v>
      </c>
      <c r="I9229">
        <v>5</v>
      </c>
      <c r="J9229" t="s">
        <v>4108</v>
      </c>
      <c r="L9229" t="s">
        <v>2091</v>
      </c>
    </row>
    <row r="9230" spans="1:12" x14ac:dyDescent="0.25">
      <c r="A9230" t="s">
        <v>9456</v>
      </c>
      <c r="B9230" t="s">
        <v>9453</v>
      </c>
      <c r="C9230" t="s">
        <v>9454</v>
      </c>
      <c r="D9230" t="s">
        <v>9455</v>
      </c>
      <c r="E9230" s="117">
        <v>43031</v>
      </c>
      <c r="F9230" s="118">
        <v>0.58185185185185184</v>
      </c>
      <c r="G9230" t="s">
        <v>3854</v>
      </c>
      <c r="H9230">
        <v>70</v>
      </c>
      <c r="I9230">
        <v>6</v>
      </c>
      <c r="J9230" t="s">
        <v>4108</v>
      </c>
      <c r="L9230">
        <v>283</v>
      </c>
    </row>
    <row r="9231" spans="1:12" x14ac:dyDescent="0.25">
      <c r="A9231" t="s">
        <v>9456</v>
      </c>
      <c r="B9231" t="s">
        <v>9453</v>
      </c>
      <c r="C9231" t="s">
        <v>9454</v>
      </c>
      <c r="D9231" t="s">
        <v>9455</v>
      </c>
      <c r="E9231" s="117">
        <v>43031</v>
      </c>
      <c r="F9231" s="118">
        <v>0.58185185185185184</v>
      </c>
      <c r="G9231" t="s">
        <v>3854</v>
      </c>
      <c r="H9231">
        <v>70</v>
      </c>
      <c r="I9231">
        <v>7</v>
      </c>
      <c r="J9231" t="s">
        <v>4108</v>
      </c>
      <c r="L9231">
        <v>10</v>
      </c>
    </row>
    <row r="9232" spans="1:12" x14ac:dyDescent="0.25">
      <c r="A9232" t="s">
        <v>9456</v>
      </c>
      <c r="B9232" t="s">
        <v>9453</v>
      </c>
      <c r="C9232" t="s">
        <v>9454</v>
      </c>
      <c r="D9232" t="s">
        <v>9455</v>
      </c>
      <c r="E9232" s="117">
        <v>43031</v>
      </c>
      <c r="F9232" s="118">
        <v>0.58185185185185184</v>
      </c>
      <c r="G9232" t="s">
        <v>3854</v>
      </c>
      <c r="H9232">
        <v>70</v>
      </c>
      <c r="I9232">
        <v>9</v>
      </c>
      <c r="J9232" t="s">
        <v>4108</v>
      </c>
      <c r="L9232" t="s">
        <v>562</v>
      </c>
    </row>
    <row r="9233" spans="1:12" x14ac:dyDescent="0.25">
      <c r="A9233" t="s">
        <v>9456</v>
      </c>
      <c r="B9233" t="s">
        <v>9453</v>
      </c>
      <c r="C9233" t="s">
        <v>9454</v>
      </c>
      <c r="D9233" t="s">
        <v>9455</v>
      </c>
      <c r="E9233" s="117">
        <v>43031</v>
      </c>
      <c r="F9233" s="118">
        <v>0.58185185185185184</v>
      </c>
      <c r="G9233" t="s">
        <v>3854</v>
      </c>
      <c r="H9233">
        <v>70</v>
      </c>
      <c r="I9233">
        <v>10</v>
      </c>
      <c r="J9233" t="s">
        <v>4108</v>
      </c>
      <c r="L9233" t="s">
        <v>635</v>
      </c>
    </row>
    <row r="9234" spans="1:12" x14ac:dyDescent="0.25">
      <c r="A9234" t="s">
        <v>9456</v>
      </c>
      <c r="B9234" t="s">
        <v>9453</v>
      </c>
      <c r="C9234" t="s">
        <v>9454</v>
      </c>
      <c r="D9234" t="s">
        <v>9455</v>
      </c>
      <c r="E9234" s="117">
        <v>43031</v>
      </c>
      <c r="F9234" s="118">
        <v>0.58186342592592599</v>
      </c>
      <c r="G9234" t="s">
        <v>3854</v>
      </c>
      <c r="H9234">
        <v>70</v>
      </c>
      <c r="I9234">
        <v>12</v>
      </c>
      <c r="J9234" t="s">
        <v>4108</v>
      </c>
      <c r="L9234" t="s">
        <v>589</v>
      </c>
    </row>
    <row r="9235" spans="1:12" x14ac:dyDescent="0.25">
      <c r="A9235" t="s">
        <v>9456</v>
      </c>
      <c r="B9235" t="s">
        <v>9453</v>
      </c>
      <c r="C9235" t="s">
        <v>9454</v>
      </c>
      <c r="D9235" t="s">
        <v>9455</v>
      </c>
      <c r="E9235" s="117">
        <v>43031</v>
      </c>
      <c r="F9235" s="118">
        <v>0.58186342592592599</v>
      </c>
      <c r="G9235" t="s">
        <v>3854</v>
      </c>
      <c r="H9235">
        <v>70</v>
      </c>
      <c r="I9235">
        <v>22</v>
      </c>
      <c r="J9235" t="s">
        <v>4108</v>
      </c>
      <c r="L9235" t="s">
        <v>1195</v>
      </c>
    </row>
    <row r="9236" spans="1:12" x14ac:dyDescent="0.25">
      <c r="A9236" t="s">
        <v>9456</v>
      </c>
      <c r="B9236" t="s">
        <v>9453</v>
      </c>
      <c r="C9236" t="s">
        <v>9454</v>
      </c>
      <c r="D9236" t="s">
        <v>9455</v>
      </c>
      <c r="E9236" s="117">
        <v>43031</v>
      </c>
      <c r="F9236" s="118">
        <v>0.58186342592592599</v>
      </c>
      <c r="G9236" t="s">
        <v>3854</v>
      </c>
      <c r="H9236">
        <v>70</v>
      </c>
      <c r="I9236">
        <v>23</v>
      </c>
      <c r="J9236" t="s">
        <v>4108</v>
      </c>
      <c r="L9236">
        <v>98</v>
      </c>
    </row>
    <row r="9237" spans="1:12" x14ac:dyDescent="0.25">
      <c r="A9237" t="s">
        <v>9456</v>
      </c>
      <c r="B9237" t="s">
        <v>9453</v>
      </c>
      <c r="C9237" t="s">
        <v>9454</v>
      </c>
      <c r="D9237" t="s">
        <v>9455</v>
      </c>
      <c r="E9237" s="117">
        <v>43031</v>
      </c>
      <c r="F9237" s="118">
        <v>0.58186342592592599</v>
      </c>
      <c r="G9237" t="s">
        <v>3854</v>
      </c>
      <c r="H9237">
        <v>70</v>
      </c>
      <c r="I9237">
        <v>24</v>
      </c>
      <c r="J9237" t="s">
        <v>4108</v>
      </c>
      <c r="L9237" t="s">
        <v>104</v>
      </c>
    </row>
    <row r="9238" spans="1:12" x14ac:dyDescent="0.25">
      <c r="A9238" t="s">
        <v>9456</v>
      </c>
      <c r="B9238" t="s">
        <v>9453</v>
      </c>
      <c r="C9238" t="s">
        <v>9454</v>
      </c>
      <c r="D9238" t="s">
        <v>9455</v>
      </c>
      <c r="E9238" s="117">
        <v>43031</v>
      </c>
      <c r="F9238" s="118">
        <v>0.58186342592592599</v>
      </c>
      <c r="G9238" t="s">
        <v>3854</v>
      </c>
      <c r="H9238">
        <v>70</v>
      </c>
      <c r="I9238">
        <v>25</v>
      </c>
      <c r="J9238" t="s">
        <v>4108</v>
      </c>
      <c r="L9238">
        <v>2</v>
      </c>
    </row>
    <row r="9239" spans="1:12" x14ac:dyDescent="0.25">
      <c r="A9239" t="s">
        <v>9456</v>
      </c>
      <c r="B9239" t="s">
        <v>9453</v>
      </c>
      <c r="C9239" t="s">
        <v>9454</v>
      </c>
      <c r="D9239" t="s">
        <v>9455</v>
      </c>
      <c r="E9239" s="117">
        <v>43031</v>
      </c>
      <c r="F9239" s="118">
        <v>0.58186342592592599</v>
      </c>
      <c r="G9239" t="s">
        <v>3854</v>
      </c>
      <c r="H9239">
        <v>70</v>
      </c>
      <c r="I9239">
        <v>35</v>
      </c>
      <c r="J9239" t="s">
        <v>4108</v>
      </c>
      <c r="L9239" t="s">
        <v>393</v>
      </c>
    </row>
    <row r="9240" spans="1:12" x14ac:dyDescent="0.25">
      <c r="A9240" t="s">
        <v>9456</v>
      </c>
      <c r="B9240" t="s">
        <v>9453</v>
      </c>
      <c r="C9240" t="s">
        <v>9454</v>
      </c>
      <c r="D9240" t="s">
        <v>9455</v>
      </c>
      <c r="E9240" s="117">
        <v>43031</v>
      </c>
      <c r="F9240" s="118">
        <v>0.58186342592592599</v>
      </c>
      <c r="G9240" t="s">
        <v>3854</v>
      </c>
      <c r="H9240">
        <v>70</v>
      </c>
      <c r="I9240">
        <v>36</v>
      </c>
      <c r="J9240" t="s">
        <v>4108</v>
      </c>
      <c r="L9240" t="s">
        <v>9472</v>
      </c>
    </row>
    <row r="9241" spans="1:12" x14ac:dyDescent="0.25">
      <c r="A9241" t="s">
        <v>9456</v>
      </c>
      <c r="B9241" t="s">
        <v>9453</v>
      </c>
      <c r="C9241" t="s">
        <v>9454</v>
      </c>
      <c r="D9241" t="s">
        <v>9455</v>
      </c>
      <c r="E9241" s="117">
        <v>43031</v>
      </c>
      <c r="F9241" s="118">
        <v>0.58187500000000003</v>
      </c>
      <c r="G9241" t="s">
        <v>3854</v>
      </c>
      <c r="H9241">
        <v>70</v>
      </c>
      <c r="I9241">
        <v>38</v>
      </c>
      <c r="J9241" t="s">
        <v>4108</v>
      </c>
      <c r="L9241" t="s">
        <v>26490</v>
      </c>
    </row>
    <row r="9242" spans="1:12" x14ac:dyDescent="0.25">
      <c r="A9242" t="s">
        <v>9456</v>
      </c>
      <c r="B9242" t="s">
        <v>9453</v>
      </c>
      <c r="C9242" t="s">
        <v>9454</v>
      </c>
      <c r="D9242" t="s">
        <v>9455</v>
      </c>
      <c r="E9242" s="117">
        <v>43031</v>
      </c>
      <c r="F9242" s="118">
        <v>0.58187500000000003</v>
      </c>
      <c r="G9242" t="s">
        <v>3854</v>
      </c>
      <c r="H9242">
        <v>71</v>
      </c>
      <c r="I9242">
        <v>1</v>
      </c>
      <c r="L9242" t="s">
        <v>26491</v>
      </c>
    </row>
    <row r="9243" spans="1:12" x14ac:dyDescent="0.25">
      <c r="A9243" t="s">
        <v>9456</v>
      </c>
      <c r="B9243" t="s">
        <v>9453</v>
      </c>
      <c r="C9243" t="s">
        <v>9454</v>
      </c>
      <c r="D9243" t="s">
        <v>9455</v>
      </c>
      <c r="E9243" s="117">
        <v>43031</v>
      </c>
      <c r="F9243" s="118">
        <v>0.58188657407407407</v>
      </c>
      <c r="G9243" t="s">
        <v>3854</v>
      </c>
      <c r="H9243">
        <v>71</v>
      </c>
      <c r="I9243">
        <v>4</v>
      </c>
      <c r="J9243" t="s">
        <v>26491</v>
      </c>
      <c r="L9243" t="s">
        <v>2977</v>
      </c>
    </row>
    <row r="9244" spans="1:12" x14ac:dyDescent="0.25">
      <c r="A9244" t="s">
        <v>9456</v>
      </c>
      <c r="B9244" t="s">
        <v>9453</v>
      </c>
      <c r="C9244" t="s">
        <v>9454</v>
      </c>
      <c r="D9244" t="s">
        <v>9455</v>
      </c>
      <c r="E9244" s="117">
        <v>43031</v>
      </c>
      <c r="F9244" s="118">
        <v>0.58188657407407407</v>
      </c>
      <c r="G9244" t="s">
        <v>3854</v>
      </c>
      <c r="H9244">
        <v>71</v>
      </c>
      <c r="I9244">
        <v>5</v>
      </c>
      <c r="J9244" t="s">
        <v>26491</v>
      </c>
      <c r="L9244" t="s">
        <v>1929</v>
      </c>
    </row>
    <row r="9245" spans="1:12" x14ac:dyDescent="0.25">
      <c r="A9245" t="s">
        <v>9456</v>
      </c>
      <c r="B9245" t="s">
        <v>9453</v>
      </c>
      <c r="C9245" t="s">
        <v>9454</v>
      </c>
      <c r="D9245" t="s">
        <v>9455</v>
      </c>
      <c r="E9245" s="117">
        <v>43031</v>
      </c>
      <c r="F9245" s="118">
        <v>0.58188657407407407</v>
      </c>
      <c r="G9245" t="s">
        <v>3854</v>
      </c>
      <c r="H9245">
        <v>71</v>
      </c>
      <c r="I9245">
        <v>6</v>
      </c>
      <c r="J9245" t="s">
        <v>26491</v>
      </c>
      <c r="L9245">
        <v>288</v>
      </c>
    </row>
    <row r="9246" spans="1:12" x14ac:dyDescent="0.25">
      <c r="A9246" t="s">
        <v>9456</v>
      </c>
      <c r="B9246" t="s">
        <v>9453</v>
      </c>
      <c r="C9246" t="s">
        <v>9454</v>
      </c>
      <c r="D9246" t="s">
        <v>9455</v>
      </c>
      <c r="E9246" s="117">
        <v>43031</v>
      </c>
      <c r="F9246" s="118">
        <v>0.58188657407407407</v>
      </c>
      <c r="G9246" t="s">
        <v>3854</v>
      </c>
      <c r="H9246">
        <v>71</v>
      </c>
      <c r="I9246">
        <v>7</v>
      </c>
      <c r="J9246" t="s">
        <v>26491</v>
      </c>
      <c r="L9246">
        <v>100</v>
      </c>
    </row>
    <row r="9247" spans="1:12" x14ac:dyDescent="0.25">
      <c r="A9247" t="s">
        <v>9456</v>
      </c>
      <c r="B9247" t="s">
        <v>9453</v>
      </c>
      <c r="C9247" t="s">
        <v>9454</v>
      </c>
      <c r="D9247" t="s">
        <v>9455</v>
      </c>
      <c r="E9247" s="117">
        <v>43031</v>
      </c>
      <c r="F9247" s="118">
        <v>0.58188657407407407</v>
      </c>
      <c r="G9247" t="s">
        <v>3854</v>
      </c>
      <c r="H9247">
        <v>71</v>
      </c>
      <c r="I9247">
        <v>9</v>
      </c>
      <c r="J9247" t="s">
        <v>26491</v>
      </c>
      <c r="L9247" t="s">
        <v>562</v>
      </c>
    </row>
    <row r="9248" spans="1:12" x14ac:dyDescent="0.25">
      <c r="A9248" t="s">
        <v>9456</v>
      </c>
      <c r="B9248" t="s">
        <v>9453</v>
      </c>
      <c r="C9248" t="s">
        <v>9454</v>
      </c>
      <c r="D9248" t="s">
        <v>9455</v>
      </c>
      <c r="E9248" s="117">
        <v>43031</v>
      </c>
      <c r="F9248" s="118">
        <v>0.58188657407407407</v>
      </c>
      <c r="G9248" t="s">
        <v>3854</v>
      </c>
      <c r="H9248">
        <v>71</v>
      </c>
      <c r="I9248">
        <v>10</v>
      </c>
      <c r="J9248" t="s">
        <v>26491</v>
      </c>
      <c r="L9248" t="s">
        <v>615</v>
      </c>
    </row>
    <row r="9249" spans="1:12" x14ac:dyDescent="0.25">
      <c r="A9249" t="s">
        <v>9456</v>
      </c>
      <c r="B9249" t="s">
        <v>9453</v>
      </c>
      <c r="C9249" t="s">
        <v>9454</v>
      </c>
      <c r="D9249" t="s">
        <v>9455</v>
      </c>
      <c r="E9249" s="117">
        <v>43031</v>
      </c>
      <c r="F9249" s="118">
        <v>0.58189814814814811</v>
      </c>
      <c r="G9249" t="s">
        <v>3854</v>
      </c>
      <c r="H9249">
        <v>71</v>
      </c>
      <c r="I9249">
        <v>12</v>
      </c>
      <c r="J9249" t="s">
        <v>26491</v>
      </c>
      <c r="L9249" t="s">
        <v>598</v>
      </c>
    </row>
    <row r="9250" spans="1:12" x14ac:dyDescent="0.25">
      <c r="A9250" t="s">
        <v>9456</v>
      </c>
      <c r="B9250" t="s">
        <v>9453</v>
      </c>
      <c r="C9250" t="s">
        <v>9454</v>
      </c>
      <c r="D9250" t="s">
        <v>9455</v>
      </c>
      <c r="E9250" s="117">
        <v>43031</v>
      </c>
      <c r="F9250" s="118">
        <v>0.58189814814814811</v>
      </c>
      <c r="G9250" t="s">
        <v>3854</v>
      </c>
      <c r="H9250">
        <v>71</v>
      </c>
      <c r="I9250">
        <v>13</v>
      </c>
      <c r="J9250" t="s">
        <v>26491</v>
      </c>
      <c r="L9250" t="s">
        <v>637</v>
      </c>
    </row>
    <row r="9251" spans="1:12" x14ac:dyDescent="0.25">
      <c r="A9251" t="s">
        <v>9456</v>
      </c>
      <c r="B9251" t="s">
        <v>9453</v>
      </c>
      <c r="C9251" t="s">
        <v>9454</v>
      </c>
      <c r="D9251" t="s">
        <v>9455</v>
      </c>
      <c r="E9251" s="117">
        <v>43031</v>
      </c>
      <c r="F9251" s="118">
        <v>0.58189814814814811</v>
      </c>
      <c r="G9251" t="s">
        <v>3854</v>
      </c>
      <c r="H9251">
        <v>71</v>
      </c>
      <c r="I9251">
        <v>14</v>
      </c>
      <c r="J9251" t="s">
        <v>26491</v>
      </c>
      <c r="L9251" t="s">
        <v>644</v>
      </c>
    </row>
    <row r="9252" spans="1:12" x14ac:dyDescent="0.25">
      <c r="A9252" t="s">
        <v>9456</v>
      </c>
      <c r="B9252" t="s">
        <v>9453</v>
      </c>
      <c r="C9252" t="s">
        <v>9454</v>
      </c>
      <c r="D9252" t="s">
        <v>9455</v>
      </c>
      <c r="E9252" s="117">
        <v>43031</v>
      </c>
      <c r="F9252" s="118">
        <v>0.58189814814814811</v>
      </c>
      <c r="G9252" t="s">
        <v>3854</v>
      </c>
      <c r="H9252">
        <v>71</v>
      </c>
      <c r="I9252">
        <v>15</v>
      </c>
      <c r="J9252" t="s">
        <v>26491</v>
      </c>
      <c r="L9252" t="s">
        <v>701</v>
      </c>
    </row>
    <row r="9253" spans="1:12" x14ac:dyDescent="0.25">
      <c r="A9253" t="s">
        <v>9456</v>
      </c>
      <c r="B9253" t="s">
        <v>9453</v>
      </c>
      <c r="C9253" t="s">
        <v>9454</v>
      </c>
      <c r="D9253" t="s">
        <v>9455</v>
      </c>
      <c r="E9253" s="117">
        <v>43031</v>
      </c>
      <c r="F9253" s="118">
        <v>0.58189814814814811</v>
      </c>
      <c r="G9253" t="s">
        <v>3854</v>
      </c>
      <c r="H9253">
        <v>71</v>
      </c>
      <c r="I9253">
        <v>22</v>
      </c>
      <c r="J9253" t="s">
        <v>26491</v>
      </c>
      <c r="L9253" t="s">
        <v>133</v>
      </c>
    </row>
    <row r="9254" spans="1:12" x14ac:dyDescent="0.25">
      <c r="A9254" t="s">
        <v>9456</v>
      </c>
      <c r="B9254" t="s">
        <v>9453</v>
      </c>
      <c r="C9254" t="s">
        <v>9454</v>
      </c>
      <c r="D9254" t="s">
        <v>9455</v>
      </c>
      <c r="E9254" s="117">
        <v>43031</v>
      </c>
      <c r="F9254" s="118">
        <v>0.58189814814814811</v>
      </c>
      <c r="G9254" t="s">
        <v>3854</v>
      </c>
      <c r="H9254">
        <v>71</v>
      </c>
      <c r="I9254">
        <v>24</v>
      </c>
      <c r="J9254" t="s">
        <v>26491</v>
      </c>
      <c r="L9254" t="s">
        <v>104</v>
      </c>
    </row>
    <row r="9255" spans="1:12" x14ac:dyDescent="0.25">
      <c r="A9255" t="s">
        <v>9456</v>
      </c>
      <c r="B9255" t="s">
        <v>9453</v>
      </c>
      <c r="C9255" t="s">
        <v>9454</v>
      </c>
      <c r="D9255" t="s">
        <v>9455</v>
      </c>
      <c r="E9255" s="117">
        <v>43031</v>
      </c>
      <c r="F9255" s="118">
        <v>0.58189814814814811</v>
      </c>
      <c r="G9255" t="s">
        <v>3854</v>
      </c>
      <c r="H9255">
        <v>71</v>
      </c>
      <c r="I9255">
        <v>26</v>
      </c>
      <c r="J9255" t="s">
        <v>26491</v>
      </c>
      <c r="L9255" t="s">
        <v>372</v>
      </c>
    </row>
    <row r="9256" spans="1:12" x14ac:dyDescent="0.25">
      <c r="A9256" t="s">
        <v>9456</v>
      </c>
      <c r="B9256" t="s">
        <v>9453</v>
      </c>
      <c r="C9256" t="s">
        <v>9454</v>
      </c>
      <c r="D9256" t="s">
        <v>9455</v>
      </c>
      <c r="E9256" s="117">
        <v>43031</v>
      </c>
      <c r="F9256" s="118">
        <v>0.58190972222222226</v>
      </c>
      <c r="G9256" t="s">
        <v>3854</v>
      </c>
      <c r="H9256">
        <v>71</v>
      </c>
      <c r="I9256">
        <v>35</v>
      </c>
      <c r="J9256" t="s">
        <v>26491</v>
      </c>
      <c r="L9256" t="s">
        <v>393</v>
      </c>
    </row>
    <row r="9257" spans="1:12" x14ac:dyDescent="0.25">
      <c r="A9257" t="s">
        <v>9456</v>
      </c>
      <c r="B9257" t="s">
        <v>9453</v>
      </c>
      <c r="C9257" t="s">
        <v>9454</v>
      </c>
      <c r="D9257" t="s">
        <v>9455</v>
      </c>
      <c r="E9257" s="117">
        <v>43031</v>
      </c>
      <c r="F9257" s="118">
        <v>0.58190972222222226</v>
      </c>
      <c r="G9257" t="s">
        <v>3854</v>
      </c>
      <c r="H9257">
        <v>71</v>
      </c>
      <c r="I9257">
        <v>36</v>
      </c>
      <c r="J9257" t="s">
        <v>26491</v>
      </c>
      <c r="L9257" t="s">
        <v>4028</v>
      </c>
    </row>
    <row r="9258" spans="1:12" x14ac:dyDescent="0.25">
      <c r="A9258" t="s">
        <v>9456</v>
      </c>
      <c r="B9258" t="s">
        <v>9453</v>
      </c>
      <c r="C9258" t="s">
        <v>9454</v>
      </c>
      <c r="D9258" t="s">
        <v>9455</v>
      </c>
      <c r="E9258" s="117">
        <v>43031</v>
      </c>
      <c r="F9258" s="118">
        <v>0.5819212962962963</v>
      </c>
      <c r="G9258" t="s">
        <v>3854</v>
      </c>
      <c r="H9258">
        <v>72</v>
      </c>
      <c r="I9258">
        <v>1</v>
      </c>
      <c r="L9258" t="s">
        <v>26492</v>
      </c>
    </row>
    <row r="9259" spans="1:12" x14ac:dyDescent="0.25">
      <c r="A9259" t="s">
        <v>9456</v>
      </c>
      <c r="B9259" t="s">
        <v>9453</v>
      </c>
      <c r="C9259" t="s">
        <v>9454</v>
      </c>
      <c r="D9259" t="s">
        <v>9455</v>
      </c>
      <c r="E9259" s="117">
        <v>43031</v>
      </c>
      <c r="F9259" s="118">
        <v>0.5819212962962963</v>
      </c>
      <c r="G9259" t="s">
        <v>3854</v>
      </c>
      <c r="H9259">
        <v>72</v>
      </c>
      <c r="I9259">
        <v>4</v>
      </c>
      <c r="J9259" t="s">
        <v>26492</v>
      </c>
      <c r="L9259" t="s">
        <v>2977</v>
      </c>
    </row>
    <row r="9260" spans="1:12" x14ac:dyDescent="0.25">
      <c r="A9260" t="s">
        <v>9456</v>
      </c>
      <c r="B9260" t="s">
        <v>9453</v>
      </c>
      <c r="C9260" t="s">
        <v>9454</v>
      </c>
      <c r="D9260" t="s">
        <v>9455</v>
      </c>
      <c r="E9260" s="117">
        <v>43031</v>
      </c>
      <c r="F9260" s="118">
        <v>0.5819212962962963</v>
      </c>
      <c r="G9260" t="s">
        <v>3854</v>
      </c>
      <c r="H9260">
        <v>72</v>
      </c>
      <c r="I9260">
        <v>5</v>
      </c>
      <c r="J9260" t="s">
        <v>26492</v>
      </c>
      <c r="L9260" t="s">
        <v>1929</v>
      </c>
    </row>
    <row r="9261" spans="1:12" x14ac:dyDescent="0.25">
      <c r="A9261" t="s">
        <v>9456</v>
      </c>
      <c r="B9261" t="s">
        <v>9453</v>
      </c>
      <c r="C9261" t="s">
        <v>9454</v>
      </c>
      <c r="D9261" t="s">
        <v>9455</v>
      </c>
      <c r="E9261" s="117">
        <v>43031</v>
      </c>
      <c r="F9261" s="118">
        <v>0.5819212962962963</v>
      </c>
      <c r="G9261" t="s">
        <v>3854</v>
      </c>
      <c r="H9261">
        <v>72</v>
      </c>
      <c r="I9261">
        <v>6</v>
      </c>
      <c r="J9261" t="s">
        <v>26492</v>
      </c>
      <c r="L9261">
        <v>286</v>
      </c>
    </row>
    <row r="9262" spans="1:12" x14ac:dyDescent="0.25">
      <c r="A9262" t="s">
        <v>9456</v>
      </c>
      <c r="B9262" t="s">
        <v>9453</v>
      </c>
      <c r="C9262" t="s">
        <v>9454</v>
      </c>
      <c r="D9262" t="s">
        <v>9455</v>
      </c>
      <c r="E9262" s="117">
        <v>43031</v>
      </c>
      <c r="F9262" s="118">
        <v>0.5819212962962963</v>
      </c>
      <c r="G9262" t="s">
        <v>3854</v>
      </c>
      <c r="H9262">
        <v>72</v>
      </c>
      <c r="I9262">
        <v>7</v>
      </c>
      <c r="J9262" t="s">
        <v>26492</v>
      </c>
      <c r="L9262">
        <v>100</v>
      </c>
    </row>
    <row r="9263" spans="1:12" x14ac:dyDescent="0.25">
      <c r="A9263" t="s">
        <v>9456</v>
      </c>
      <c r="B9263" t="s">
        <v>9453</v>
      </c>
      <c r="C9263" t="s">
        <v>9454</v>
      </c>
      <c r="D9263" t="s">
        <v>9455</v>
      </c>
      <c r="E9263" s="117">
        <v>43031</v>
      </c>
      <c r="F9263" s="118">
        <v>0.5819212962962963</v>
      </c>
      <c r="G9263" t="s">
        <v>3854</v>
      </c>
      <c r="H9263">
        <v>72</v>
      </c>
      <c r="I9263">
        <v>9</v>
      </c>
      <c r="J9263" t="s">
        <v>26492</v>
      </c>
      <c r="L9263" t="s">
        <v>562</v>
      </c>
    </row>
    <row r="9264" spans="1:12" x14ac:dyDescent="0.25">
      <c r="A9264" t="s">
        <v>9456</v>
      </c>
      <c r="B9264" t="s">
        <v>9453</v>
      </c>
      <c r="C9264" t="s">
        <v>9454</v>
      </c>
      <c r="D9264" t="s">
        <v>9455</v>
      </c>
      <c r="E9264" s="117">
        <v>43031</v>
      </c>
      <c r="F9264" s="118">
        <v>0.58193287037037034</v>
      </c>
      <c r="G9264" t="s">
        <v>3854</v>
      </c>
      <c r="H9264">
        <v>72</v>
      </c>
      <c r="I9264">
        <v>10</v>
      </c>
      <c r="J9264" t="s">
        <v>26492</v>
      </c>
      <c r="L9264" t="s">
        <v>615</v>
      </c>
    </row>
    <row r="9265" spans="1:12" x14ac:dyDescent="0.25">
      <c r="A9265" t="s">
        <v>9456</v>
      </c>
      <c r="B9265" t="s">
        <v>9453</v>
      </c>
      <c r="C9265" t="s">
        <v>9454</v>
      </c>
      <c r="D9265" t="s">
        <v>9455</v>
      </c>
      <c r="E9265" s="117">
        <v>43031</v>
      </c>
      <c r="F9265" s="118">
        <v>0.58193287037037034</v>
      </c>
      <c r="G9265" t="s">
        <v>3854</v>
      </c>
      <c r="H9265">
        <v>72</v>
      </c>
      <c r="I9265">
        <v>12</v>
      </c>
      <c r="J9265" t="s">
        <v>26492</v>
      </c>
      <c r="L9265" t="s">
        <v>598</v>
      </c>
    </row>
    <row r="9266" spans="1:12" x14ac:dyDescent="0.25">
      <c r="A9266" t="s">
        <v>9456</v>
      </c>
      <c r="B9266" t="s">
        <v>9453</v>
      </c>
      <c r="C9266" t="s">
        <v>9454</v>
      </c>
      <c r="D9266" t="s">
        <v>9455</v>
      </c>
      <c r="E9266" s="117">
        <v>43031</v>
      </c>
      <c r="F9266" s="118">
        <v>0.58193287037037034</v>
      </c>
      <c r="G9266" t="s">
        <v>3854</v>
      </c>
      <c r="H9266">
        <v>72</v>
      </c>
      <c r="I9266">
        <v>13</v>
      </c>
      <c r="J9266" t="s">
        <v>26492</v>
      </c>
      <c r="L9266" t="s">
        <v>637</v>
      </c>
    </row>
    <row r="9267" spans="1:12" x14ac:dyDescent="0.25">
      <c r="A9267" t="s">
        <v>9456</v>
      </c>
      <c r="B9267" t="s">
        <v>9453</v>
      </c>
      <c r="C9267" t="s">
        <v>9454</v>
      </c>
      <c r="D9267" t="s">
        <v>9455</v>
      </c>
      <c r="E9267" s="117">
        <v>43031</v>
      </c>
      <c r="F9267" s="118">
        <v>0.58193287037037034</v>
      </c>
      <c r="G9267" t="s">
        <v>3854</v>
      </c>
      <c r="H9267">
        <v>72</v>
      </c>
      <c r="I9267">
        <v>14</v>
      </c>
      <c r="J9267" t="s">
        <v>26492</v>
      </c>
      <c r="L9267" t="s">
        <v>644</v>
      </c>
    </row>
    <row r="9268" spans="1:12" x14ac:dyDescent="0.25">
      <c r="A9268" t="s">
        <v>9456</v>
      </c>
      <c r="B9268" t="s">
        <v>9453</v>
      </c>
      <c r="C9268" t="s">
        <v>9454</v>
      </c>
      <c r="D9268" t="s">
        <v>9455</v>
      </c>
      <c r="E9268" s="117">
        <v>43031</v>
      </c>
      <c r="F9268" s="118">
        <v>0.58193287037037034</v>
      </c>
      <c r="G9268" t="s">
        <v>3854</v>
      </c>
      <c r="H9268">
        <v>72</v>
      </c>
      <c r="I9268">
        <v>15</v>
      </c>
      <c r="J9268" t="s">
        <v>26492</v>
      </c>
      <c r="L9268" t="s">
        <v>701</v>
      </c>
    </row>
    <row r="9269" spans="1:12" x14ac:dyDescent="0.25">
      <c r="A9269" t="s">
        <v>9456</v>
      </c>
      <c r="B9269" t="s">
        <v>9453</v>
      </c>
      <c r="C9269" t="s">
        <v>9454</v>
      </c>
      <c r="D9269" t="s">
        <v>9455</v>
      </c>
      <c r="E9269" s="117">
        <v>43031</v>
      </c>
      <c r="F9269" s="118">
        <v>0.58193287037037034</v>
      </c>
      <c r="G9269" t="s">
        <v>3854</v>
      </c>
      <c r="H9269">
        <v>72</v>
      </c>
      <c r="I9269">
        <v>22</v>
      </c>
      <c r="J9269" t="s">
        <v>26492</v>
      </c>
      <c r="L9269" t="s">
        <v>133</v>
      </c>
    </row>
    <row r="9270" spans="1:12" x14ac:dyDescent="0.25">
      <c r="A9270" t="s">
        <v>9456</v>
      </c>
      <c r="B9270" t="s">
        <v>9453</v>
      </c>
      <c r="C9270" t="s">
        <v>9454</v>
      </c>
      <c r="D9270" t="s">
        <v>9455</v>
      </c>
      <c r="E9270" s="117">
        <v>43031</v>
      </c>
      <c r="F9270" s="118">
        <v>0.58193287037037034</v>
      </c>
      <c r="G9270" t="s">
        <v>3854</v>
      </c>
      <c r="H9270">
        <v>72</v>
      </c>
      <c r="I9270">
        <v>24</v>
      </c>
      <c r="J9270" t="s">
        <v>26492</v>
      </c>
      <c r="L9270" t="s">
        <v>104</v>
      </c>
    </row>
    <row r="9271" spans="1:12" x14ac:dyDescent="0.25">
      <c r="A9271" t="s">
        <v>9456</v>
      </c>
      <c r="B9271" t="s">
        <v>9453</v>
      </c>
      <c r="C9271" t="s">
        <v>9454</v>
      </c>
      <c r="D9271" t="s">
        <v>9455</v>
      </c>
      <c r="E9271" s="117">
        <v>43031</v>
      </c>
      <c r="F9271" s="118">
        <v>0.58193287037037034</v>
      </c>
      <c r="G9271" t="s">
        <v>3854</v>
      </c>
      <c r="H9271">
        <v>72</v>
      </c>
      <c r="I9271">
        <v>26</v>
      </c>
      <c r="J9271" t="s">
        <v>26492</v>
      </c>
      <c r="L9271" t="s">
        <v>372</v>
      </c>
    </row>
    <row r="9272" spans="1:12" x14ac:dyDescent="0.25">
      <c r="A9272" t="s">
        <v>9456</v>
      </c>
      <c r="B9272" t="s">
        <v>9453</v>
      </c>
      <c r="C9272" t="s">
        <v>9454</v>
      </c>
      <c r="D9272" t="s">
        <v>9455</v>
      </c>
      <c r="E9272" s="117">
        <v>43031</v>
      </c>
      <c r="F9272" s="118">
        <v>0.58194444444444449</v>
      </c>
      <c r="G9272" t="s">
        <v>3854</v>
      </c>
      <c r="H9272">
        <v>72</v>
      </c>
      <c r="I9272">
        <v>35</v>
      </c>
      <c r="J9272" t="s">
        <v>26492</v>
      </c>
      <c r="L9272" t="s">
        <v>393</v>
      </c>
    </row>
    <row r="9273" spans="1:12" x14ac:dyDescent="0.25">
      <c r="A9273" t="s">
        <v>9456</v>
      </c>
      <c r="B9273" t="s">
        <v>9453</v>
      </c>
      <c r="C9273" t="s">
        <v>9454</v>
      </c>
      <c r="D9273" t="s">
        <v>9455</v>
      </c>
      <c r="E9273" s="117">
        <v>43031</v>
      </c>
      <c r="F9273" s="118">
        <v>0.58194444444444449</v>
      </c>
      <c r="G9273" t="s">
        <v>3854</v>
      </c>
      <c r="H9273">
        <v>72</v>
      </c>
      <c r="I9273">
        <v>36</v>
      </c>
      <c r="J9273" t="s">
        <v>26492</v>
      </c>
      <c r="L9273" t="s">
        <v>4028</v>
      </c>
    </row>
    <row r="9274" spans="1:12" x14ac:dyDescent="0.25">
      <c r="A9274" t="s">
        <v>9456</v>
      </c>
      <c r="B9274" t="s">
        <v>9453</v>
      </c>
      <c r="C9274" t="s">
        <v>9454</v>
      </c>
      <c r="D9274" t="s">
        <v>9455</v>
      </c>
      <c r="E9274" s="117">
        <v>43031</v>
      </c>
      <c r="F9274" s="118">
        <v>0.58195601851851853</v>
      </c>
      <c r="G9274" t="s">
        <v>3854</v>
      </c>
      <c r="H9274">
        <v>73</v>
      </c>
      <c r="I9274">
        <v>1</v>
      </c>
      <c r="L9274" t="s">
        <v>4109</v>
      </c>
    </row>
    <row r="9275" spans="1:12" x14ac:dyDescent="0.25">
      <c r="A9275" t="s">
        <v>9456</v>
      </c>
      <c r="B9275" t="s">
        <v>9453</v>
      </c>
      <c r="C9275" t="s">
        <v>9454</v>
      </c>
      <c r="D9275" t="s">
        <v>9455</v>
      </c>
      <c r="E9275" s="117">
        <v>43031</v>
      </c>
      <c r="F9275" s="118">
        <v>0.58195601851851853</v>
      </c>
      <c r="G9275" t="s">
        <v>3854</v>
      </c>
      <c r="H9275">
        <v>73</v>
      </c>
      <c r="I9275">
        <v>4</v>
      </c>
      <c r="J9275" t="s">
        <v>4109</v>
      </c>
      <c r="L9275" t="s">
        <v>2977</v>
      </c>
    </row>
    <row r="9276" spans="1:12" x14ac:dyDescent="0.25">
      <c r="A9276" t="s">
        <v>9456</v>
      </c>
      <c r="B9276" t="s">
        <v>9453</v>
      </c>
      <c r="C9276" t="s">
        <v>9454</v>
      </c>
      <c r="D9276" t="s">
        <v>9455</v>
      </c>
      <c r="E9276" s="117">
        <v>43031</v>
      </c>
      <c r="F9276" s="118">
        <v>0.58195601851851853</v>
      </c>
      <c r="G9276" t="s">
        <v>3854</v>
      </c>
      <c r="H9276">
        <v>73</v>
      </c>
      <c r="I9276">
        <v>5</v>
      </c>
      <c r="J9276" t="s">
        <v>4109</v>
      </c>
      <c r="L9276" t="s">
        <v>2615</v>
      </c>
    </row>
    <row r="9277" spans="1:12" x14ac:dyDescent="0.25">
      <c r="A9277" t="s">
        <v>9456</v>
      </c>
      <c r="B9277" t="s">
        <v>9453</v>
      </c>
      <c r="C9277" t="s">
        <v>9454</v>
      </c>
      <c r="D9277" t="s">
        <v>9455</v>
      </c>
      <c r="E9277" s="117">
        <v>43031</v>
      </c>
      <c r="F9277" s="118">
        <v>0.58195601851851853</v>
      </c>
      <c r="G9277" t="s">
        <v>3854</v>
      </c>
      <c r="H9277">
        <v>73</v>
      </c>
      <c r="I9277">
        <v>6</v>
      </c>
      <c r="J9277" t="s">
        <v>4109</v>
      </c>
      <c r="L9277">
        <v>444</v>
      </c>
    </row>
    <row r="9278" spans="1:12" x14ac:dyDescent="0.25">
      <c r="A9278" t="s">
        <v>9456</v>
      </c>
      <c r="B9278" t="s">
        <v>9453</v>
      </c>
      <c r="C9278" t="s">
        <v>9454</v>
      </c>
      <c r="D9278" t="s">
        <v>9455</v>
      </c>
      <c r="E9278" s="117">
        <v>43031</v>
      </c>
      <c r="F9278" s="118">
        <v>0.58195601851851853</v>
      </c>
      <c r="G9278" t="s">
        <v>3854</v>
      </c>
      <c r="H9278">
        <v>73</v>
      </c>
      <c r="I9278">
        <v>7</v>
      </c>
      <c r="J9278" t="s">
        <v>4109</v>
      </c>
      <c r="L9278">
        <v>80</v>
      </c>
    </row>
    <row r="9279" spans="1:12" x14ac:dyDescent="0.25">
      <c r="A9279" t="s">
        <v>9456</v>
      </c>
      <c r="B9279" t="s">
        <v>9453</v>
      </c>
      <c r="C9279" t="s">
        <v>9454</v>
      </c>
      <c r="D9279" t="s">
        <v>9455</v>
      </c>
      <c r="E9279" s="117">
        <v>43031</v>
      </c>
      <c r="F9279" s="118">
        <v>0.58195601851851853</v>
      </c>
      <c r="G9279" t="s">
        <v>3854</v>
      </c>
      <c r="H9279">
        <v>73</v>
      </c>
      <c r="I9279">
        <v>9</v>
      </c>
      <c r="J9279" t="s">
        <v>4109</v>
      </c>
      <c r="L9279" t="s">
        <v>562</v>
      </c>
    </row>
    <row r="9280" spans="1:12" x14ac:dyDescent="0.25">
      <c r="A9280" t="s">
        <v>9456</v>
      </c>
      <c r="B9280" t="s">
        <v>9453</v>
      </c>
      <c r="C9280" t="s">
        <v>9454</v>
      </c>
      <c r="D9280" t="s">
        <v>9455</v>
      </c>
      <c r="E9280" s="117">
        <v>43031</v>
      </c>
      <c r="F9280" s="118">
        <v>0.58196759259259256</v>
      </c>
      <c r="G9280" t="s">
        <v>3854</v>
      </c>
      <c r="H9280">
        <v>73</v>
      </c>
      <c r="I9280">
        <v>10</v>
      </c>
      <c r="J9280" t="s">
        <v>4109</v>
      </c>
      <c r="L9280" t="s">
        <v>615</v>
      </c>
    </row>
    <row r="9281" spans="1:12" x14ac:dyDescent="0.25">
      <c r="A9281" t="s">
        <v>9456</v>
      </c>
      <c r="B9281" t="s">
        <v>9453</v>
      </c>
      <c r="C9281" t="s">
        <v>9454</v>
      </c>
      <c r="D9281" t="s">
        <v>9455</v>
      </c>
      <c r="E9281" s="117">
        <v>43031</v>
      </c>
      <c r="F9281" s="118">
        <v>0.58196759259259256</v>
      </c>
      <c r="G9281" t="s">
        <v>3854</v>
      </c>
      <c r="H9281">
        <v>73</v>
      </c>
      <c r="I9281">
        <v>12</v>
      </c>
      <c r="J9281" t="s">
        <v>4109</v>
      </c>
      <c r="L9281" t="s">
        <v>598</v>
      </c>
    </row>
    <row r="9282" spans="1:12" x14ac:dyDescent="0.25">
      <c r="A9282" t="s">
        <v>9456</v>
      </c>
      <c r="B9282" t="s">
        <v>9453</v>
      </c>
      <c r="C9282" t="s">
        <v>9454</v>
      </c>
      <c r="D9282" t="s">
        <v>9455</v>
      </c>
      <c r="E9282" s="117">
        <v>43031</v>
      </c>
      <c r="F9282" s="118">
        <v>0.58196759259259256</v>
      </c>
      <c r="G9282" t="s">
        <v>3854</v>
      </c>
      <c r="H9282">
        <v>73</v>
      </c>
      <c r="I9282">
        <v>13</v>
      </c>
      <c r="J9282" t="s">
        <v>4109</v>
      </c>
      <c r="L9282" t="s">
        <v>637</v>
      </c>
    </row>
    <row r="9283" spans="1:12" x14ac:dyDescent="0.25">
      <c r="A9283" t="s">
        <v>9456</v>
      </c>
      <c r="B9283" t="s">
        <v>9453</v>
      </c>
      <c r="C9283" t="s">
        <v>9454</v>
      </c>
      <c r="D9283" t="s">
        <v>9455</v>
      </c>
      <c r="E9283" s="117">
        <v>43031</v>
      </c>
      <c r="F9283" s="118">
        <v>0.58196759259259256</v>
      </c>
      <c r="G9283" t="s">
        <v>3854</v>
      </c>
      <c r="H9283">
        <v>73</v>
      </c>
      <c r="I9283">
        <v>14</v>
      </c>
      <c r="J9283" t="s">
        <v>4109</v>
      </c>
      <c r="L9283" t="s">
        <v>643</v>
      </c>
    </row>
    <row r="9284" spans="1:12" x14ac:dyDescent="0.25">
      <c r="A9284" t="s">
        <v>9456</v>
      </c>
      <c r="B9284" t="s">
        <v>9453</v>
      </c>
      <c r="C9284" t="s">
        <v>9454</v>
      </c>
      <c r="D9284" t="s">
        <v>9455</v>
      </c>
      <c r="E9284" s="117">
        <v>43031</v>
      </c>
      <c r="F9284" s="118">
        <v>0.58196759259259256</v>
      </c>
      <c r="G9284" t="s">
        <v>3854</v>
      </c>
      <c r="H9284">
        <v>73</v>
      </c>
      <c r="I9284">
        <v>15</v>
      </c>
      <c r="J9284" t="s">
        <v>4109</v>
      </c>
      <c r="L9284" t="s">
        <v>701</v>
      </c>
    </row>
    <row r="9285" spans="1:12" x14ac:dyDescent="0.25">
      <c r="A9285" t="s">
        <v>9456</v>
      </c>
      <c r="B9285" t="s">
        <v>9453</v>
      </c>
      <c r="C9285" t="s">
        <v>9454</v>
      </c>
      <c r="D9285" t="s">
        <v>9455</v>
      </c>
      <c r="E9285" s="117">
        <v>43031</v>
      </c>
      <c r="F9285" s="118">
        <v>0.58196759259259256</v>
      </c>
      <c r="G9285" t="s">
        <v>3854</v>
      </c>
      <c r="H9285">
        <v>73</v>
      </c>
      <c r="I9285">
        <v>22</v>
      </c>
      <c r="J9285" t="s">
        <v>4109</v>
      </c>
      <c r="L9285" t="s">
        <v>104</v>
      </c>
    </row>
    <row r="9286" spans="1:12" x14ac:dyDescent="0.25">
      <c r="A9286" t="s">
        <v>9456</v>
      </c>
      <c r="B9286" t="s">
        <v>9453</v>
      </c>
      <c r="C9286" t="s">
        <v>9454</v>
      </c>
      <c r="D9286" t="s">
        <v>9455</v>
      </c>
      <c r="E9286" s="117">
        <v>43031</v>
      </c>
      <c r="F9286" s="118">
        <v>0.58196759259259256</v>
      </c>
      <c r="G9286" t="s">
        <v>3854</v>
      </c>
      <c r="H9286">
        <v>73</v>
      </c>
      <c r="I9286">
        <v>23</v>
      </c>
      <c r="J9286" t="s">
        <v>4109</v>
      </c>
      <c r="L9286">
        <v>40</v>
      </c>
    </row>
    <row r="9287" spans="1:12" x14ac:dyDescent="0.25">
      <c r="A9287" t="s">
        <v>9456</v>
      </c>
      <c r="B9287" t="s">
        <v>9453</v>
      </c>
      <c r="C9287" t="s">
        <v>9454</v>
      </c>
      <c r="D9287" t="s">
        <v>9455</v>
      </c>
      <c r="E9287" s="117">
        <v>43031</v>
      </c>
      <c r="F9287" s="118">
        <v>0.5819791666666666</v>
      </c>
      <c r="G9287" t="s">
        <v>3854</v>
      </c>
      <c r="H9287">
        <v>73</v>
      </c>
      <c r="I9287">
        <v>24</v>
      </c>
      <c r="J9287" t="s">
        <v>4109</v>
      </c>
      <c r="L9287" t="s">
        <v>1352</v>
      </c>
    </row>
    <row r="9288" spans="1:12" x14ac:dyDescent="0.25">
      <c r="A9288" t="s">
        <v>9456</v>
      </c>
      <c r="B9288" t="s">
        <v>9453</v>
      </c>
      <c r="C9288" t="s">
        <v>9454</v>
      </c>
      <c r="D9288" t="s">
        <v>9455</v>
      </c>
      <c r="E9288" s="117">
        <v>43031</v>
      </c>
      <c r="F9288" s="118">
        <v>0.5819791666666666</v>
      </c>
      <c r="G9288" t="s">
        <v>3854</v>
      </c>
      <c r="H9288">
        <v>73</v>
      </c>
      <c r="I9288">
        <v>25</v>
      </c>
      <c r="J9288" t="s">
        <v>4109</v>
      </c>
      <c r="L9288">
        <v>30</v>
      </c>
    </row>
    <row r="9289" spans="1:12" x14ac:dyDescent="0.25">
      <c r="A9289" t="s">
        <v>9456</v>
      </c>
      <c r="B9289" t="s">
        <v>9453</v>
      </c>
      <c r="C9289" t="s">
        <v>9454</v>
      </c>
      <c r="D9289" t="s">
        <v>9455</v>
      </c>
      <c r="E9289" s="117">
        <v>43031</v>
      </c>
      <c r="F9289" s="118">
        <v>0.5819791666666666</v>
      </c>
      <c r="G9289" t="s">
        <v>3854</v>
      </c>
      <c r="H9289">
        <v>73</v>
      </c>
      <c r="I9289">
        <v>26</v>
      </c>
      <c r="J9289" t="s">
        <v>4109</v>
      </c>
      <c r="L9289" t="s">
        <v>133</v>
      </c>
    </row>
    <row r="9290" spans="1:12" x14ac:dyDescent="0.25">
      <c r="A9290" t="s">
        <v>9456</v>
      </c>
      <c r="B9290" t="s">
        <v>9453</v>
      </c>
      <c r="C9290" t="s">
        <v>9454</v>
      </c>
      <c r="D9290" t="s">
        <v>9455</v>
      </c>
      <c r="E9290" s="117">
        <v>43031</v>
      </c>
      <c r="F9290" s="118">
        <v>0.5819791666666666</v>
      </c>
      <c r="G9290" t="s">
        <v>3854</v>
      </c>
      <c r="H9290">
        <v>73</v>
      </c>
      <c r="I9290">
        <v>27</v>
      </c>
      <c r="J9290" t="s">
        <v>4109</v>
      </c>
      <c r="L9290">
        <v>30</v>
      </c>
    </row>
    <row r="9291" spans="1:12" x14ac:dyDescent="0.25">
      <c r="A9291" t="s">
        <v>9456</v>
      </c>
      <c r="B9291" t="s">
        <v>9453</v>
      </c>
      <c r="C9291" t="s">
        <v>9454</v>
      </c>
      <c r="D9291" t="s">
        <v>9455</v>
      </c>
      <c r="E9291" s="117">
        <v>43031</v>
      </c>
      <c r="F9291" s="118">
        <v>0.5819791666666666</v>
      </c>
      <c r="G9291" t="s">
        <v>3854</v>
      </c>
      <c r="H9291">
        <v>73</v>
      </c>
      <c r="I9291">
        <v>35</v>
      </c>
      <c r="J9291" t="s">
        <v>4109</v>
      </c>
      <c r="L9291" t="s">
        <v>393</v>
      </c>
    </row>
    <row r="9292" spans="1:12" x14ac:dyDescent="0.25">
      <c r="A9292" t="s">
        <v>9456</v>
      </c>
      <c r="B9292" t="s">
        <v>9453</v>
      </c>
      <c r="C9292" t="s">
        <v>9454</v>
      </c>
      <c r="D9292" t="s">
        <v>9455</v>
      </c>
      <c r="E9292" s="117">
        <v>43031</v>
      </c>
      <c r="F9292" s="118">
        <v>0.5819791666666666</v>
      </c>
      <c r="G9292" t="s">
        <v>3854</v>
      </c>
      <c r="H9292">
        <v>73</v>
      </c>
      <c r="I9292">
        <v>36</v>
      </c>
      <c r="J9292" t="s">
        <v>4109</v>
      </c>
      <c r="L9292" t="s">
        <v>4028</v>
      </c>
    </row>
    <row r="9293" spans="1:12" x14ac:dyDescent="0.25">
      <c r="A9293" t="s">
        <v>9456</v>
      </c>
      <c r="B9293" t="s">
        <v>9453</v>
      </c>
      <c r="C9293" t="s">
        <v>9454</v>
      </c>
      <c r="D9293" t="s">
        <v>9455</v>
      </c>
      <c r="E9293" s="117">
        <v>43031</v>
      </c>
      <c r="F9293" s="118">
        <v>0.58199074074074075</v>
      </c>
      <c r="G9293" t="s">
        <v>3854</v>
      </c>
      <c r="H9293">
        <v>74</v>
      </c>
      <c r="I9293">
        <v>1</v>
      </c>
      <c r="L9293" t="s">
        <v>4109</v>
      </c>
    </row>
    <row r="9294" spans="1:12" x14ac:dyDescent="0.25">
      <c r="A9294" t="s">
        <v>9456</v>
      </c>
      <c r="B9294" t="s">
        <v>9453</v>
      </c>
      <c r="C9294" t="s">
        <v>9454</v>
      </c>
      <c r="D9294" t="s">
        <v>9455</v>
      </c>
      <c r="E9294" s="117">
        <v>43031</v>
      </c>
      <c r="F9294" s="118">
        <v>0.58199074074074075</v>
      </c>
      <c r="G9294" t="s">
        <v>3854</v>
      </c>
      <c r="H9294">
        <v>74</v>
      </c>
      <c r="I9294">
        <v>4</v>
      </c>
      <c r="J9294" t="s">
        <v>4109</v>
      </c>
      <c r="L9294" t="s">
        <v>2979</v>
      </c>
    </row>
    <row r="9295" spans="1:12" x14ac:dyDescent="0.25">
      <c r="A9295" t="s">
        <v>9456</v>
      </c>
      <c r="B9295" t="s">
        <v>9453</v>
      </c>
      <c r="C9295" t="s">
        <v>9454</v>
      </c>
      <c r="D9295" t="s">
        <v>9455</v>
      </c>
      <c r="E9295" s="117">
        <v>43031</v>
      </c>
      <c r="F9295" s="118">
        <v>0.58200231481481479</v>
      </c>
      <c r="G9295" t="s">
        <v>3854</v>
      </c>
      <c r="H9295">
        <v>74</v>
      </c>
      <c r="I9295">
        <v>5</v>
      </c>
      <c r="J9295" t="s">
        <v>4109</v>
      </c>
      <c r="L9295" t="s">
        <v>2160</v>
      </c>
    </row>
    <row r="9296" spans="1:12" x14ac:dyDescent="0.25">
      <c r="A9296" t="s">
        <v>9456</v>
      </c>
      <c r="B9296" t="s">
        <v>9453</v>
      </c>
      <c r="C9296" t="s">
        <v>9454</v>
      </c>
      <c r="D9296" t="s">
        <v>9455</v>
      </c>
      <c r="E9296" s="117">
        <v>43031</v>
      </c>
      <c r="F9296" s="118">
        <v>0.58200231481481479</v>
      </c>
      <c r="G9296" t="s">
        <v>3854</v>
      </c>
      <c r="H9296">
        <v>74</v>
      </c>
      <c r="I9296">
        <v>6</v>
      </c>
      <c r="J9296" t="s">
        <v>4109</v>
      </c>
      <c r="L9296">
        <v>444</v>
      </c>
    </row>
    <row r="9297" spans="1:12" x14ac:dyDescent="0.25">
      <c r="A9297" t="s">
        <v>9456</v>
      </c>
      <c r="B9297" t="s">
        <v>9453</v>
      </c>
      <c r="C9297" t="s">
        <v>9454</v>
      </c>
      <c r="D9297" t="s">
        <v>9455</v>
      </c>
      <c r="E9297" s="117">
        <v>43031</v>
      </c>
      <c r="F9297" s="118">
        <v>0.58200231481481479</v>
      </c>
      <c r="G9297" t="s">
        <v>3854</v>
      </c>
      <c r="H9297">
        <v>74</v>
      </c>
      <c r="I9297">
        <v>7</v>
      </c>
      <c r="J9297" t="s">
        <v>4109</v>
      </c>
      <c r="L9297">
        <v>10</v>
      </c>
    </row>
    <row r="9298" spans="1:12" x14ac:dyDescent="0.25">
      <c r="A9298" t="s">
        <v>9456</v>
      </c>
      <c r="B9298" t="s">
        <v>9453</v>
      </c>
      <c r="C9298" t="s">
        <v>9454</v>
      </c>
      <c r="D9298" t="s">
        <v>9455</v>
      </c>
      <c r="E9298" s="117">
        <v>43031</v>
      </c>
      <c r="F9298" s="118">
        <v>0.58200231481481479</v>
      </c>
      <c r="G9298" t="s">
        <v>3854</v>
      </c>
      <c r="H9298">
        <v>74</v>
      </c>
      <c r="I9298">
        <v>9</v>
      </c>
      <c r="J9298" t="s">
        <v>4109</v>
      </c>
      <c r="L9298" t="s">
        <v>561</v>
      </c>
    </row>
    <row r="9299" spans="1:12" x14ac:dyDescent="0.25">
      <c r="A9299" t="s">
        <v>9456</v>
      </c>
      <c r="B9299" t="s">
        <v>9453</v>
      </c>
      <c r="C9299" t="s">
        <v>9454</v>
      </c>
      <c r="D9299" t="s">
        <v>9455</v>
      </c>
      <c r="E9299" s="117">
        <v>43031</v>
      </c>
      <c r="F9299" s="118">
        <v>0.58200231481481479</v>
      </c>
      <c r="G9299" t="s">
        <v>3854</v>
      </c>
      <c r="H9299">
        <v>74</v>
      </c>
      <c r="I9299">
        <v>10</v>
      </c>
      <c r="J9299" t="s">
        <v>4109</v>
      </c>
      <c r="L9299" t="s">
        <v>635</v>
      </c>
    </row>
    <row r="9300" spans="1:12" x14ac:dyDescent="0.25">
      <c r="A9300" t="s">
        <v>9456</v>
      </c>
      <c r="B9300" t="s">
        <v>9453</v>
      </c>
      <c r="C9300" t="s">
        <v>9454</v>
      </c>
      <c r="D9300" t="s">
        <v>9455</v>
      </c>
      <c r="E9300" s="117">
        <v>43031</v>
      </c>
      <c r="F9300" s="118">
        <v>0.58200231481481479</v>
      </c>
      <c r="G9300" t="s">
        <v>3854</v>
      </c>
      <c r="H9300">
        <v>74</v>
      </c>
      <c r="I9300">
        <v>11</v>
      </c>
      <c r="J9300" t="s">
        <v>4109</v>
      </c>
      <c r="L9300" t="s">
        <v>574</v>
      </c>
    </row>
    <row r="9301" spans="1:12" x14ac:dyDescent="0.25">
      <c r="A9301" t="s">
        <v>9456</v>
      </c>
      <c r="B9301" t="s">
        <v>9453</v>
      </c>
      <c r="C9301" t="s">
        <v>9454</v>
      </c>
      <c r="D9301" t="s">
        <v>9455</v>
      </c>
      <c r="E9301" s="117">
        <v>43031</v>
      </c>
      <c r="F9301" s="118">
        <v>0.58200231481481479</v>
      </c>
      <c r="G9301" t="s">
        <v>3854</v>
      </c>
      <c r="H9301">
        <v>74</v>
      </c>
      <c r="I9301">
        <v>13</v>
      </c>
      <c r="J9301" t="s">
        <v>4109</v>
      </c>
      <c r="L9301" t="s">
        <v>636</v>
      </c>
    </row>
    <row r="9302" spans="1:12" x14ac:dyDescent="0.25">
      <c r="A9302" t="s">
        <v>9456</v>
      </c>
      <c r="B9302" t="s">
        <v>9453</v>
      </c>
      <c r="C9302" t="s">
        <v>9454</v>
      </c>
      <c r="D9302" t="s">
        <v>9455</v>
      </c>
      <c r="E9302" s="117">
        <v>43031</v>
      </c>
      <c r="F9302" s="118">
        <v>0.58201388888888894</v>
      </c>
      <c r="G9302" t="s">
        <v>3854</v>
      </c>
      <c r="H9302">
        <v>74</v>
      </c>
      <c r="I9302">
        <v>22</v>
      </c>
      <c r="J9302" t="s">
        <v>4109</v>
      </c>
      <c r="L9302" t="s">
        <v>104</v>
      </c>
    </row>
    <row r="9303" spans="1:12" x14ac:dyDescent="0.25">
      <c r="A9303" t="s">
        <v>9456</v>
      </c>
      <c r="B9303" t="s">
        <v>9453</v>
      </c>
      <c r="C9303" t="s">
        <v>9454</v>
      </c>
      <c r="D9303" t="s">
        <v>9455</v>
      </c>
      <c r="E9303" s="117">
        <v>43031</v>
      </c>
      <c r="F9303" s="118">
        <v>0.58201388888888894</v>
      </c>
      <c r="G9303" t="s">
        <v>3854</v>
      </c>
      <c r="H9303">
        <v>74</v>
      </c>
      <c r="I9303">
        <v>23</v>
      </c>
      <c r="J9303" t="s">
        <v>4109</v>
      </c>
      <c r="L9303">
        <v>90</v>
      </c>
    </row>
    <row r="9304" spans="1:12" x14ac:dyDescent="0.25">
      <c r="A9304" t="s">
        <v>9456</v>
      </c>
      <c r="B9304" t="s">
        <v>9453</v>
      </c>
      <c r="C9304" t="s">
        <v>9454</v>
      </c>
      <c r="D9304" t="s">
        <v>9455</v>
      </c>
      <c r="E9304" s="117">
        <v>43031</v>
      </c>
      <c r="F9304" s="118">
        <v>0.58201388888888894</v>
      </c>
      <c r="G9304" t="s">
        <v>3854</v>
      </c>
      <c r="H9304">
        <v>74</v>
      </c>
      <c r="I9304">
        <v>24</v>
      </c>
      <c r="J9304" t="s">
        <v>4109</v>
      </c>
      <c r="L9304" t="s">
        <v>133</v>
      </c>
    </row>
    <row r="9305" spans="1:12" x14ac:dyDescent="0.25">
      <c r="A9305" t="s">
        <v>9456</v>
      </c>
      <c r="B9305" t="s">
        <v>9453</v>
      </c>
      <c r="C9305" t="s">
        <v>9454</v>
      </c>
      <c r="D9305" t="s">
        <v>9455</v>
      </c>
      <c r="E9305" s="117">
        <v>43031</v>
      </c>
      <c r="F9305" s="118">
        <v>0.58201388888888894</v>
      </c>
      <c r="G9305" t="s">
        <v>3854</v>
      </c>
      <c r="H9305">
        <v>74</v>
      </c>
      <c r="I9305">
        <v>25</v>
      </c>
      <c r="J9305" t="s">
        <v>4109</v>
      </c>
      <c r="L9305">
        <v>10</v>
      </c>
    </row>
    <row r="9306" spans="1:12" x14ac:dyDescent="0.25">
      <c r="A9306" t="s">
        <v>9456</v>
      </c>
      <c r="B9306" t="s">
        <v>9453</v>
      </c>
      <c r="C9306" t="s">
        <v>9454</v>
      </c>
      <c r="D9306" t="s">
        <v>9455</v>
      </c>
      <c r="E9306" s="117">
        <v>43031</v>
      </c>
      <c r="F9306" s="118">
        <v>0.58201388888888894</v>
      </c>
      <c r="G9306" t="s">
        <v>3854</v>
      </c>
      <c r="H9306">
        <v>74</v>
      </c>
      <c r="I9306">
        <v>35</v>
      </c>
      <c r="J9306" t="s">
        <v>4109</v>
      </c>
      <c r="L9306" t="s">
        <v>393</v>
      </c>
    </row>
    <row r="9307" spans="1:12" x14ac:dyDescent="0.25">
      <c r="A9307" t="s">
        <v>9456</v>
      </c>
      <c r="B9307" t="s">
        <v>9453</v>
      </c>
      <c r="C9307" t="s">
        <v>9454</v>
      </c>
      <c r="D9307" t="s">
        <v>9455</v>
      </c>
      <c r="E9307" s="117">
        <v>43031</v>
      </c>
      <c r="F9307" s="118">
        <v>0.58201388888888894</v>
      </c>
      <c r="G9307" t="s">
        <v>3854</v>
      </c>
      <c r="H9307">
        <v>74</v>
      </c>
      <c r="I9307">
        <v>36</v>
      </c>
      <c r="J9307" t="s">
        <v>4109</v>
      </c>
      <c r="L9307" t="s">
        <v>4027</v>
      </c>
    </row>
    <row r="9308" spans="1:12" x14ac:dyDescent="0.25">
      <c r="A9308" t="s">
        <v>9456</v>
      </c>
      <c r="B9308" t="s">
        <v>9453</v>
      </c>
      <c r="C9308" t="s">
        <v>9454</v>
      </c>
      <c r="D9308" t="s">
        <v>9455</v>
      </c>
      <c r="E9308" s="117">
        <v>43031</v>
      </c>
      <c r="F9308" s="118">
        <v>0.58202546296296298</v>
      </c>
      <c r="G9308" t="s">
        <v>3854</v>
      </c>
      <c r="H9308">
        <v>75</v>
      </c>
      <c r="I9308">
        <v>1</v>
      </c>
      <c r="L9308" t="s">
        <v>4109</v>
      </c>
    </row>
    <row r="9309" spans="1:12" x14ac:dyDescent="0.25">
      <c r="A9309" t="s">
        <v>9456</v>
      </c>
      <c r="B9309" t="s">
        <v>9453</v>
      </c>
      <c r="C9309" t="s">
        <v>9454</v>
      </c>
      <c r="D9309" t="s">
        <v>9455</v>
      </c>
      <c r="E9309" s="117">
        <v>43031</v>
      </c>
      <c r="F9309" s="118">
        <v>0.58202546296296298</v>
      </c>
      <c r="G9309" t="s">
        <v>3854</v>
      </c>
      <c r="H9309">
        <v>75</v>
      </c>
      <c r="I9309">
        <v>4</v>
      </c>
      <c r="J9309" t="s">
        <v>4109</v>
      </c>
      <c r="L9309" t="s">
        <v>2977</v>
      </c>
    </row>
    <row r="9310" spans="1:12" x14ac:dyDescent="0.25">
      <c r="A9310" t="s">
        <v>9456</v>
      </c>
      <c r="B9310" t="s">
        <v>9453</v>
      </c>
      <c r="C9310" t="s">
        <v>9454</v>
      </c>
      <c r="D9310" t="s">
        <v>9455</v>
      </c>
      <c r="E9310" s="117">
        <v>43031</v>
      </c>
      <c r="F9310" s="118">
        <v>0.58203703703703702</v>
      </c>
      <c r="G9310" t="s">
        <v>3854</v>
      </c>
      <c r="H9310">
        <v>75</v>
      </c>
      <c r="I9310">
        <v>5</v>
      </c>
      <c r="J9310" t="s">
        <v>4109</v>
      </c>
      <c r="L9310" t="s">
        <v>2249</v>
      </c>
    </row>
    <row r="9311" spans="1:12" x14ac:dyDescent="0.25">
      <c r="A9311" t="s">
        <v>9456</v>
      </c>
      <c r="B9311" t="s">
        <v>9453</v>
      </c>
      <c r="C9311" t="s">
        <v>9454</v>
      </c>
      <c r="D9311" t="s">
        <v>9455</v>
      </c>
      <c r="E9311" s="117">
        <v>43031</v>
      </c>
      <c r="F9311" s="118">
        <v>0.58203703703703702</v>
      </c>
      <c r="G9311" t="s">
        <v>3854</v>
      </c>
      <c r="H9311">
        <v>75</v>
      </c>
      <c r="I9311">
        <v>6</v>
      </c>
      <c r="J9311" t="s">
        <v>4109</v>
      </c>
      <c r="L9311">
        <v>444</v>
      </c>
    </row>
    <row r="9312" spans="1:12" x14ac:dyDescent="0.25">
      <c r="A9312" t="s">
        <v>9456</v>
      </c>
      <c r="B9312" t="s">
        <v>9453</v>
      </c>
      <c r="C9312" t="s">
        <v>9454</v>
      </c>
      <c r="D9312" t="s">
        <v>9455</v>
      </c>
      <c r="E9312" s="117">
        <v>43031</v>
      </c>
      <c r="F9312" s="118">
        <v>0.58203703703703702</v>
      </c>
      <c r="G9312" t="s">
        <v>3854</v>
      </c>
      <c r="H9312">
        <v>75</v>
      </c>
      <c r="I9312">
        <v>7</v>
      </c>
      <c r="J9312" t="s">
        <v>4109</v>
      </c>
      <c r="L9312">
        <v>10</v>
      </c>
    </row>
    <row r="9313" spans="1:12" x14ac:dyDescent="0.25">
      <c r="A9313" t="s">
        <v>9456</v>
      </c>
      <c r="B9313" t="s">
        <v>9453</v>
      </c>
      <c r="C9313" t="s">
        <v>9454</v>
      </c>
      <c r="D9313" t="s">
        <v>9455</v>
      </c>
      <c r="E9313" s="117">
        <v>43031</v>
      </c>
      <c r="F9313" s="118">
        <v>0.58203703703703702</v>
      </c>
      <c r="G9313" t="s">
        <v>3854</v>
      </c>
      <c r="H9313">
        <v>75</v>
      </c>
      <c r="I9313">
        <v>9</v>
      </c>
      <c r="J9313" t="s">
        <v>4109</v>
      </c>
      <c r="L9313" t="s">
        <v>561</v>
      </c>
    </row>
    <row r="9314" spans="1:12" x14ac:dyDescent="0.25">
      <c r="A9314" t="s">
        <v>9456</v>
      </c>
      <c r="B9314" t="s">
        <v>9453</v>
      </c>
      <c r="C9314" t="s">
        <v>9454</v>
      </c>
      <c r="D9314" t="s">
        <v>9455</v>
      </c>
      <c r="E9314" s="117">
        <v>43031</v>
      </c>
      <c r="F9314" s="118">
        <v>0.58203703703703702</v>
      </c>
      <c r="G9314" t="s">
        <v>3854</v>
      </c>
      <c r="H9314">
        <v>75</v>
      </c>
      <c r="I9314">
        <v>10</v>
      </c>
      <c r="J9314" t="s">
        <v>4109</v>
      </c>
      <c r="L9314" t="s">
        <v>618</v>
      </c>
    </row>
    <row r="9315" spans="1:12" x14ac:dyDescent="0.25">
      <c r="A9315" t="s">
        <v>9456</v>
      </c>
      <c r="B9315" t="s">
        <v>9453</v>
      </c>
      <c r="C9315" t="s">
        <v>9454</v>
      </c>
      <c r="D9315" t="s">
        <v>9455</v>
      </c>
      <c r="E9315" s="117">
        <v>43031</v>
      </c>
      <c r="F9315" s="118">
        <v>0.58203703703703702</v>
      </c>
      <c r="G9315" t="s">
        <v>3854</v>
      </c>
      <c r="H9315">
        <v>75</v>
      </c>
      <c r="I9315">
        <v>11</v>
      </c>
      <c r="J9315" t="s">
        <v>4109</v>
      </c>
      <c r="L9315" t="s">
        <v>579</v>
      </c>
    </row>
    <row r="9316" spans="1:12" x14ac:dyDescent="0.25">
      <c r="A9316" t="s">
        <v>9456</v>
      </c>
      <c r="B9316" t="s">
        <v>9453</v>
      </c>
      <c r="C9316" t="s">
        <v>9454</v>
      </c>
      <c r="D9316" t="s">
        <v>9455</v>
      </c>
      <c r="E9316" s="117">
        <v>43031</v>
      </c>
      <c r="F9316" s="118">
        <v>0.58203703703703702</v>
      </c>
      <c r="G9316" t="s">
        <v>3854</v>
      </c>
      <c r="H9316">
        <v>75</v>
      </c>
      <c r="I9316">
        <v>12</v>
      </c>
      <c r="J9316" t="s">
        <v>4109</v>
      </c>
      <c r="L9316" t="s">
        <v>586</v>
      </c>
    </row>
    <row r="9317" spans="1:12" x14ac:dyDescent="0.25">
      <c r="A9317" t="s">
        <v>9456</v>
      </c>
      <c r="B9317" t="s">
        <v>9453</v>
      </c>
      <c r="C9317" t="s">
        <v>9454</v>
      </c>
      <c r="D9317" t="s">
        <v>9455</v>
      </c>
      <c r="E9317" s="117">
        <v>43031</v>
      </c>
      <c r="F9317" s="118">
        <v>0.58203703703703702</v>
      </c>
      <c r="G9317" t="s">
        <v>3854</v>
      </c>
      <c r="H9317">
        <v>75</v>
      </c>
      <c r="I9317">
        <v>13</v>
      </c>
      <c r="J9317" t="s">
        <v>4109</v>
      </c>
      <c r="L9317" t="s">
        <v>636</v>
      </c>
    </row>
    <row r="9318" spans="1:12" x14ac:dyDescent="0.25">
      <c r="A9318" t="s">
        <v>9456</v>
      </c>
      <c r="B9318" t="s">
        <v>9453</v>
      </c>
      <c r="C9318" t="s">
        <v>9454</v>
      </c>
      <c r="D9318" t="s">
        <v>9455</v>
      </c>
      <c r="E9318" s="117">
        <v>43031</v>
      </c>
      <c r="F9318" s="118">
        <v>0.58204861111111106</v>
      </c>
      <c r="G9318" t="s">
        <v>3854</v>
      </c>
      <c r="H9318">
        <v>75</v>
      </c>
      <c r="I9318">
        <v>14</v>
      </c>
      <c r="J9318" t="s">
        <v>4109</v>
      </c>
      <c r="L9318" t="s">
        <v>644</v>
      </c>
    </row>
    <row r="9319" spans="1:12" x14ac:dyDescent="0.25">
      <c r="A9319" t="s">
        <v>9456</v>
      </c>
      <c r="B9319" t="s">
        <v>9453</v>
      </c>
      <c r="C9319" t="s">
        <v>9454</v>
      </c>
      <c r="D9319" t="s">
        <v>9455</v>
      </c>
      <c r="E9319" s="117">
        <v>43031</v>
      </c>
      <c r="F9319" s="118">
        <v>0.58204861111111106</v>
      </c>
      <c r="G9319" t="s">
        <v>3854</v>
      </c>
      <c r="H9319">
        <v>75</v>
      </c>
      <c r="I9319">
        <v>22</v>
      </c>
      <c r="J9319" t="s">
        <v>4109</v>
      </c>
      <c r="L9319" t="s">
        <v>383</v>
      </c>
    </row>
    <row r="9320" spans="1:12" x14ac:dyDescent="0.25">
      <c r="A9320" t="s">
        <v>9456</v>
      </c>
      <c r="B9320" t="s">
        <v>9453</v>
      </c>
      <c r="C9320" t="s">
        <v>9454</v>
      </c>
      <c r="D9320" t="s">
        <v>9455</v>
      </c>
      <c r="E9320" s="117">
        <v>43031</v>
      </c>
      <c r="F9320" s="118">
        <v>0.58204861111111106</v>
      </c>
      <c r="G9320" t="s">
        <v>3854</v>
      </c>
      <c r="H9320">
        <v>75</v>
      </c>
      <c r="I9320">
        <v>23</v>
      </c>
      <c r="J9320" t="s">
        <v>4109</v>
      </c>
      <c r="L9320">
        <v>45</v>
      </c>
    </row>
    <row r="9321" spans="1:12" x14ac:dyDescent="0.25">
      <c r="A9321" t="s">
        <v>9456</v>
      </c>
      <c r="B9321" t="s">
        <v>9453</v>
      </c>
      <c r="C9321" t="s">
        <v>9454</v>
      </c>
      <c r="D9321" t="s">
        <v>9455</v>
      </c>
      <c r="E9321" s="117">
        <v>43031</v>
      </c>
      <c r="F9321" s="118">
        <v>0.58204861111111106</v>
      </c>
      <c r="G9321" t="s">
        <v>3854</v>
      </c>
      <c r="H9321">
        <v>75</v>
      </c>
      <c r="I9321">
        <v>24</v>
      </c>
      <c r="J9321" t="s">
        <v>4109</v>
      </c>
      <c r="L9321" t="s">
        <v>104</v>
      </c>
    </row>
    <row r="9322" spans="1:12" x14ac:dyDescent="0.25">
      <c r="A9322" t="s">
        <v>9456</v>
      </c>
      <c r="B9322" t="s">
        <v>9453</v>
      </c>
      <c r="C9322" t="s">
        <v>9454</v>
      </c>
      <c r="D9322" t="s">
        <v>9455</v>
      </c>
      <c r="E9322" s="117">
        <v>43031</v>
      </c>
      <c r="F9322" s="118">
        <v>0.58204861111111106</v>
      </c>
      <c r="G9322" t="s">
        <v>3854</v>
      </c>
      <c r="H9322">
        <v>75</v>
      </c>
      <c r="I9322">
        <v>25</v>
      </c>
      <c r="J9322" t="s">
        <v>4109</v>
      </c>
      <c r="L9322">
        <v>40</v>
      </c>
    </row>
    <row r="9323" spans="1:12" x14ac:dyDescent="0.25">
      <c r="A9323" t="s">
        <v>9456</v>
      </c>
      <c r="B9323" t="s">
        <v>9453</v>
      </c>
      <c r="C9323" t="s">
        <v>9454</v>
      </c>
      <c r="D9323" t="s">
        <v>9455</v>
      </c>
      <c r="E9323" s="117">
        <v>43031</v>
      </c>
      <c r="F9323" s="118">
        <v>0.58204861111111106</v>
      </c>
      <c r="G9323" t="s">
        <v>3854</v>
      </c>
      <c r="H9323">
        <v>75</v>
      </c>
      <c r="I9323">
        <v>26</v>
      </c>
      <c r="J9323" t="s">
        <v>4109</v>
      </c>
      <c r="L9323" t="s">
        <v>380</v>
      </c>
    </row>
    <row r="9324" spans="1:12" x14ac:dyDescent="0.25">
      <c r="A9324" t="s">
        <v>9456</v>
      </c>
      <c r="B9324" t="s">
        <v>9453</v>
      </c>
      <c r="C9324" t="s">
        <v>9454</v>
      </c>
      <c r="D9324" t="s">
        <v>9455</v>
      </c>
      <c r="E9324" s="117">
        <v>43031</v>
      </c>
      <c r="F9324" s="118">
        <v>0.58204861111111106</v>
      </c>
      <c r="G9324" t="s">
        <v>3854</v>
      </c>
      <c r="H9324">
        <v>75</v>
      </c>
      <c r="I9324">
        <v>28</v>
      </c>
      <c r="J9324" t="s">
        <v>4109</v>
      </c>
      <c r="L9324" t="s">
        <v>108</v>
      </c>
    </row>
    <row r="9325" spans="1:12" x14ac:dyDescent="0.25">
      <c r="A9325" t="s">
        <v>9456</v>
      </c>
      <c r="B9325" t="s">
        <v>9453</v>
      </c>
      <c r="C9325" t="s">
        <v>9454</v>
      </c>
      <c r="D9325" t="s">
        <v>9455</v>
      </c>
      <c r="E9325" s="117">
        <v>43031</v>
      </c>
      <c r="F9325" s="118">
        <v>0.58206018518518521</v>
      </c>
      <c r="G9325" t="s">
        <v>3854</v>
      </c>
      <c r="H9325">
        <v>75</v>
      </c>
      <c r="I9325">
        <v>29</v>
      </c>
      <c r="J9325" t="s">
        <v>4109</v>
      </c>
      <c r="L9325">
        <v>5</v>
      </c>
    </row>
    <row r="9326" spans="1:12" x14ac:dyDescent="0.25">
      <c r="A9326" t="s">
        <v>9456</v>
      </c>
      <c r="B9326" t="s">
        <v>9453</v>
      </c>
      <c r="C9326" t="s">
        <v>9454</v>
      </c>
      <c r="D9326" t="s">
        <v>9455</v>
      </c>
      <c r="E9326" s="117">
        <v>43031</v>
      </c>
      <c r="F9326" s="118">
        <v>0.58206018518518521</v>
      </c>
      <c r="G9326" t="s">
        <v>3854</v>
      </c>
      <c r="H9326">
        <v>75</v>
      </c>
      <c r="I9326">
        <v>35</v>
      </c>
      <c r="J9326" t="s">
        <v>4109</v>
      </c>
      <c r="L9326" t="s">
        <v>391</v>
      </c>
    </row>
    <row r="9327" spans="1:12" x14ac:dyDescent="0.25">
      <c r="A9327" t="s">
        <v>9456</v>
      </c>
      <c r="B9327" t="s">
        <v>9453</v>
      </c>
      <c r="C9327" t="s">
        <v>9454</v>
      </c>
      <c r="D9327" t="s">
        <v>9455</v>
      </c>
      <c r="E9327" s="117">
        <v>43031</v>
      </c>
      <c r="F9327" s="118">
        <v>0.58206018518518521</v>
      </c>
      <c r="G9327" t="s">
        <v>3854</v>
      </c>
      <c r="H9327">
        <v>75</v>
      </c>
      <c r="I9327">
        <v>36</v>
      </c>
      <c r="J9327" t="s">
        <v>4109</v>
      </c>
      <c r="L9327" t="s">
        <v>9473</v>
      </c>
    </row>
    <row r="9328" spans="1:12" x14ac:dyDescent="0.25">
      <c r="A9328" t="s">
        <v>9456</v>
      </c>
      <c r="B9328" t="s">
        <v>9453</v>
      </c>
      <c r="C9328" t="s">
        <v>9454</v>
      </c>
      <c r="D9328" t="s">
        <v>9455</v>
      </c>
      <c r="E9328" s="117">
        <v>43031</v>
      </c>
      <c r="F9328" s="118">
        <v>0.58207175925925925</v>
      </c>
      <c r="G9328" t="s">
        <v>3854</v>
      </c>
      <c r="H9328">
        <v>76</v>
      </c>
      <c r="I9328">
        <v>1</v>
      </c>
      <c r="L9328" t="s">
        <v>26493</v>
      </c>
    </row>
    <row r="9329" spans="1:12" x14ac:dyDescent="0.25">
      <c r="A9329" t="s">
        <v>9456</v>
      </c>
      <c r="B9329" t="s">
        <v>9453</v>
      </c>
      <c r="C9329" t="s">
        <v>9454</v>
      </c>
      <c r="D9329" t="s">
        <v>9455</v>
      </c>
      <c r="E9329" s="117">
        <v>43031</v>
      </c>
      <c r="F9329" s="118">
        <v>0.58207175925925925</v>
      </c>
      <c r="G9329" t="s">
        <v>3854</v>
      </c>
      <c r="H9329">
        <v>76</v>
      </c>
      <c r="I9329">
        <v>4</v>
      </c>
      <c r="J9329" t="s">
        <v>26493</v>
      </c>
      <c r="L9329" t="s">
        <v>2977</v>
      </c>
    </row>
    <row r="9330" spans="1:12" x14ac:dyDescent="0.25">
      <c r="A9330" t="s">
        <v>9456</v>
      </c>
      <c r="B9330" t="s">
        <v>9453</v>
      </c>
      <c r="C9330" t="s">
        <v>9454</v>
      </c>
      <c r="D9330" t="s">
        <v>9455</v>
      </c>
      <c r="E9330" s="117">
        <v>43031</v>
      </c>
      <c r="F9330" s="118">
        <v>0.58207175925925925</v>
      </c>
      <c r="G9330" t="s">
        <v>3854</v>
      </c>
      <c r="H9330">
        <v>76</v>
      </c>
      <c r="I9330">
        <v>5</v>
      </c>
      <c r="J9330" t="s">
        <v>26493</v>
      </c>
      <c r="L9330" t="s">
        <v>2468</v>
      </c>
    </row>
    <row r="9331" spans="1:12" x14ac:dyDescent="0.25">
      <c r="A9331" t="s">
        <v>9456</v>
      </c>
      <c r="B9331" t="s">
        <v>9453</v>
      </c>
      <c r="C9331" t="s">
        <v>9454</v>
      </c>
      <c r="D9331" t="s">
        <v>9455</v>
      </c>
      <c r="E9331" s="117">
        <v>43031</v>
      </c>
      <c r="F9331" s="118">
        <v>0.58207175925925925</v>
      </c>
      <c r="G9331" t="s">
        <v>3854</v>
      </c>
      <c r="H9331">
        <v>76</v>
      </c>
      <c r="I9331">
        <v>6</v>
      </c>
      <c r="J9331" t="s">
        <v>26493</v>
      </c>
      <c r="L9331">
        <v>447</v>
      </c>
    </row>
    <row r="9332" spans="1:12" x14ac:dyDescent="0.25">
      <c r="A9332" t="s">
        <v>9456</v>
      </c>
      <c r="B9332" t="s">
        <v>9453</v>
      </c>
      <c r="C9332" t="s">
        <v>9454</v>
      </c>
      <c r="D9332" t="s">
        <v>9455</v>
      </c>
      <c r="E9332" s="117">
        <v>43031</v>
      </c>
      <c r="F9332" s="118">
        <v>0.58207175925925925</v>
      </c>
      <c r="G9332" t="s">
        <v>3854</v>
      </c>
      <c r="H9332">
        <v>76</v>
      </c>
      <c r="I9332">
        <v>7</v>
      </c>
      <c r="J9332" t="s">
        <v>26493</v>
      </c>
      <c r="L9332">
        <v>100</v>
      </c>
    </row>
    <row r="9333" spans="1:12" x14ac:dyDescent="0.25">
      <c r="A9333" t="s">
        <v>9456</v>
      </c>
      <c r="B9333" t="s">
        <v>9453</v>
      </c>
      <c r="C9333" t="s">
        <v>9454</v>
      </c>
      <c r="D9333" t="s">
        <v>9455</v>
      </c>
      <c r="E9333" s="117">
        <v>43031</v>
      </c>
      <c r="F9333" s="118">
        <v>0.5820833333333334</v>
      </c>
      <c r="G9333" t="s">
        <v>3854</v>
      </c>
      <c r="H9333">
        <v>76</v>
      </c>
      <c r="I9333">
        <v>9</v>
      </c>
      <c r="J9333" t="s">
        <v>26493</v>
      </c>
      <c r="L9333" t="s">
        <v>560</v>
      </c>
    </row>
    <row r="9334" spans="1:12" x14ac:dyDescent="0.25">
      <c r="A9334" t="s">
        <v>9456</v>
      </c>
      <c r="B9334" t="s">
        <v>9453</v>
      </c>
      <c r="C9334" t="s">
        <v>9454</v>
      </c>
      <c r="D9334" t="s">
        <v>9455</v>
      </c>
      <c r="E9334" s="117">
        <v>43031</v>
      </c>
      <c r="F9334" s="118">
        <v>0.5820833333333334</v>
      </c>
      <c r="G9334" t="s">
        <v>3854</v>
      </c>
      <c r="H9334">
        <v>76</v>
      </c>
      <c r="I9334">
        <v>10</v>
      </c>
      <c r="J9334" t="s">
        <v>26493</v>
      </c>
      <c r="L9334" t="s">
        <v>615</v>
      </c>
    </row>
    <row r="9335" spans="1:12" x14ac:dyDescent="0.25">
      <c r="A9335" t="s">
        <v>9456</v>
      </c>
      <c r="B9335" t="s">
        <v>9453</v>
      </c>
      <c r="C9335" t="s">
        <v>9454</v>
      </c>
      <c r="D9335" t="s">
        <v>9455</v>
      </c>
      <c r="E9335" s="117">
        <v>43031</v>
      </c>
      <c r="F9335" s="118">
        <v>0.5820833333333334</v>
      </c>
      <c r="G9335" t="s">
        <v>3854</v>
      </c>
      <c r="H9335">
        <v>76</v>
      </c>
      <c r="I9335">
        <v>11</v>
      </c>
      <c r="J9335" t="s">
        <v>26493</v>
      </c>
      <c r="L9335" t="s">
        <v>578</v>
      </c>
    </row>
    <row r="9336" spans="1:12" x14ac:dyDescent="0.25">
      <c r="A9336" t="s">
        <v>9456</v>
      </c>
      <c r="B9336" t="s">
        <v>9453</v>
      </c>
      <c r="C9336" t="s">
        <v>9454</v>
      </c>
      <c r="D9336" t="s">
        <v>9455</v>
      </c>
      <c r="E9336" s="117">
        <v>43031</v>
      </c>
      <c r="F9336" s="118">
        <v>0.5820833333333334</v>
      </c>
      <c r="G9336" t="s">
        <v>3854</v>
      </c>
      <c r="H9336">
        <v>76</v>
      </c>
      <c r="I9336">
        <v>13</v>
      </c>
      <c r="J9336" t="s">
        <v>26493</v>
      </c>
      <c r="L9336" t="s">
        <v>637</v>
      </c>
    </row>
    <row r="9337" spans="1:12" x14ac:dyDescent="0.25">
      <c r="A9337" t="s">
        <v>9456</v>
      </c>
      <c r="B9337" t="s">
        <v>9453</v>
      </c>
      <c r="C9337" t="s">
        <v>9454</v>
      </c>
      <c r="D9337" t="s">
        <v>9455</v>
      </c>
      <c r="E9337" s="117">
        <v>43031</v>
      </c>
      <c r="F9337" s="118">
        <v>0.5820833333333334</v>
      </c>
      <c r="G9337" t="s">
        <v>3854</v>
      </c>
      <c r="H9337">
        <v>76</v>
      </c>
      <c r="I9337">
        <v>14</v>
      </c>
      <c r="J9337" t="s">
        <v>26493</v>
      </c>
      <c r="L9337" t="s">
        <v>661</v>
      </c>
    </row>
    <row r="9338" spans="1:12" x14ac:dyDescent="0.25">
      <c r="A9338" t="s">
        <v>9456</v>
      </c>
      <c r="B9338" t="s">
        <v>9453</v>
      </c>
      <c r="C9338" t="s">
        <v>9454</v>
      </c>
      <c r="D9338" t="s">
        <v>9455</v>
      </c>
      <c r="E9338" s="117">
        <v>43031</v>
      </c>
      <c r="F9338" s="118">
        <v>0.5820833333333334</v>
      </c>
      <c r="G9338" t="s">
        <v>3854</v>
      </c>
      <c r="H9338">
        <v>76</v>
      </c>
      <c r="I9338">
        <v>15</v>
      </c>
      <c r="J9338" t="s">
        <v>26493</v>
      </c>
      <c r="L9338" t="s">
        <v>680</v>
      </c>
    </row>
    <row r="9339" spans="1:12" x14ac:dyDescent="0.25">
      <c r="A9339" t="s">
        <v>9456</v>
      </c>
      <c r="B9339" t="s">
        <v>9453</v>
      </c>
      <c r="C9339" t="s">
        <v>9454</v>
      </c>
      <c r="D9339" t="s">
        <v>9455</v>
      </c>
      <c r="E9339" s="117">
        <v>43031</v>
      </c>
      <c r="F9339" s="118">
        <v>0.5820833333333334</v>
      </c>
      <c r="G9339" t="s">
        <v>3854</v>
      </c>
      <c r="H9339">
        <v>76</v>
      </c>
      <c r="I9339">
        <v>22</v>
      </c>
      <c r="J9339" t="s">
        <v>26493</v>
      </c>
      <c r="L9339" t="s">
        <v>1352</v>
      </c>
    </row>
    <row r="9340" spans="1:12" x14ac:dyDescent="0.25">
      <c r="A9340" t="s">
        <v>9456</v>
      </c>
      <c r="B9340" t="s">
        <v>9453</v>
      </c>
      <c r="C9340" t="s">
        <v>9454</v>
      </c>
      <c r="D9340" t="s">
        <v>9455</v>
      </c>
      <c r="E9340" s="117">
        <v>43031</v>
      </c>
      <c r="F9340" s="118">
        <v>0.5820833333333334</v>
      </c>
      <c r="G9340" t="s">
        <v>3854</v>
      </c>
      <c r="H9340">
        <v>76</v>
      </c>
      <c r="I9340">
        <v>23</v>
      </c>
      <c r="J9340" t="s">
        <v>26493</v>
      </c>
      <c r="L9340">
        <v>30</v>
      </c>
    </row>
    <row r="9341" spans="1:12" x14ac:dyDescent="0.25">
      <c r="A9341" t="s">
        <v>9456</v>
      </c>
      <c r="B9341" t="s">
        <v>9453</v>
      </c>
      <c r="C9341" t="s">
        <v>9454</v>
      </c>
      <c r="D9341" t="s">
        <v>9455</v>
      </c>
      <c r="E9341" s="117">
        <v>43031</v>
      </c>
      <c r="F9341" s="118">
        <v>0.58209490740740744</v>
      </c>
      <c r="G9341" t="s">
        <v>3854</v>
      </c>
      <c r="H9341">
        <v>76</v>
      </c>
      <c r="I9341">
        <v>24</v>
      </c>
      <c r="J9341" t="s">
        <v>26493</v>
      </c>
      <c r="L9341" t="s">
        <v>104</v>
      </c>
    </row>
    <row r="9342" spans="1:12" x14ac:dyDescent="0.25">
      <c r="A9342" t="s">
        <v>9456</v>
      </c>
      <c r="B9342" t="s">
        <v>9453</v>
      </c>
      <c r="C9342" t="s">
        <v>9454</v>
      </c>
      <c r="D9342" t="s">
        <v>9455</v>
      </c>
      <c r="E9342" s="117">
        <v>43031</v>
      </c>
      <c r="F9342" s="118">
        <v>0.58209490740740744</v>
      </c>
      <c r="G9342" t="s">
        <v>3854</v>
      </c>
      <c r="H9342">
        <v>76</v>
      </c>
      <c r="I9342">
        <v>25</v>
      </c>
      <c r="J9342" t="s">
        <v>26493</v>
      </c>
      <c r="L9342">
        <v>30</v>
      </c>
    </row>
    <row r="9343" spans="1:12" x14ac:dyDescent="0.25">
      <c r="A9343" t="s">
        <v>9456</v>
      </c>
      <c r="B9343" t="s">
        <v>9453</v>
      </c>
      <c r="C9343" t="s">
        <v>9454</v>
      </c>
      <c r="D9343" t="s">
        <v>9455</v>
      </c>
      <c r="E9343" s="117">
        <v>43031</v>
      </c>
      <c r="F9343" s="118">
        <v>0.58209490740740744</v>
      </c>
      <c r="G9343" t="s">
        <v>3854</v>
      </c>
      <c r="H9343">
        <v>76</v>
      </c>
      <c r="I9343">
        <v>26</v>
      </c>
      <c r="J9343" t="s">
        <v>26493</v>
      </c>
      <c r="L9343" t="s">
        <v>122</v>
      </c>
    </row>
    <row r="9344" spans="1:12" x14ac:dyDescent="0.25">
      <c r="A9344" t="s">
        <v>9456</v>
      </c>
      <c r="B9344" t="s">
        <v>9453</v>
      </c>
      <c r="C9344" t="s">
        <v>9454</v>
      </c>
      <c r="D9344" t="s">
        <v>9455</v>
      </c>
      <c r="E9344" s="117">
        <v>43031</v>
      </c>
      <c r="F9344" s="118">
        <v>0.58209490740740744</v>
      </c>
      <c r="G9344" t="s">
        <v>3854</v>
      </c>
      <c r="H9344">
        <v>76</v>
      </c>
      <c r="I9344">
        <v>27</v>
      </c>
      <c r="J9344" t="s">
        <v>26493</v>
      </c>
      <c r="L9344">
        <v>30</v>
      </c>
    </row>
    <row r="9345" spans="1:12" x14ac:dyDescent="0.25">
      <c r="A9345" t="s">
        <v>9456</v>
      </c>
      <c r="B9345" t="s">
        <v>9453</v>
      </c>
      <c r="C9345" t="s">
        <v>9454</v>
      </c>
      <c r="D9345" t="s">
        <v>9455</v>
      </c>
      <c r="E9345" s="117">
        <v>43031</v>
      </c>
      <c r="F9345" s="118">
        <v>0.58209490740740744</v>
      </c>
      <c r="G9345" t="s">
        <v>3854</v>
      </c>
      <c r="H9345">
        <v>76</v>
      </c>
      <c r="I9345">
        <v>28</v>
      </c>
      <c r="J9345" t="s">
        <v>26493</v>
      </c>
      <c r="L9345" t="s">
        <v>133</v>
      </c>
    </row>
    <row r="9346" spans="1:12" x14ac:dyDescent="0.25">
      <c r="A9346" t="s">
        <v>9456</v>
      </c>
      <c r="B9346" t="s">
        <v>9453</v>
      </c>
      <c r="C9346" t="s">
        <v>9454</v>
      </c>
      <c r="D9346" t="s">
        <v>9455</v>
      </c>
      <c r="E9346" s="117">
        <v>43031</v>
      </c>
      <c r="F9346" s="118">
        <v>0.58209490740740744</v>
      </c>
      <c r="G9346" t="s">
        <v>3854</v>
      </c>
      <c r="H9346">
        <v>76</v>
      </c>
      <c r="I9346">
        <v>29</v>
      </c>
      <c r="J9346" t="s">
        <v>26493</v>
      </c>
      <c r="L9346">
        <v>5</v>
      </c>
    </row>
    <row r="9347" spans="1:12" x14ac:dyDescent="0.25">
      <c r="A9347" t="s">
        <v>9456</v>
      </c>
      <c r="B9347" t="s">
        <v>9453</v>
      </c>
      <c r="C9347" t="s">
        <v>9454</v>
      </c>
      <c r="D9347" t="s">
        <v>9455</v>
      </c>
      <c r="E9347" s="117">
        <v>43031</v>
      </c>
      <c r="F9347" s="118">
        <v>0.58209490740740744</v>
      </c>
      <c r="G9347" t="s">
        <v>3854</v>
      </c>
      <c r="H9347">
        <v>76</v>
      </c>
      <c r="I9347">
        <v>30</v>
      </c>
      <c r="J9347" t="s">
        <v>26493</v>
      </c>
      <c r="L9347" t="s">
        <v>1195</v>
      </c>
    </row>
    <row r="9348" spans="1:12" x14ac:dyDescent="0.25">
      <c r="A9348" t="s">
        <v>9456</v>
      </c>
      <c r="B9348" t="s">
        <v>9453</v>
      </c>
      <c r="C9348" t="s">
        <v>9454</v>
      </c>
      <c r="D9348" t="s">
        <v>9455</v>
      </c>
      <c r="E9348" s="117">
        <v>43031</v>
      </c>
      <c r="F9348" s="118">
        <v>0.58210648148148147</v>
      </c>
      <c r="G9348" t="s">
        <v>3854</v>
      </c>
      <c r="H9348">
        <v>76</v>
      </c>
      <c r="I9348">
        <v>31</v>
      </c>
      <c r="J9348" t="s">
        <v>26493</v>
      </c>
      <c r="L9348">
        <v>5</v>
      </c>
    </row>
    <row r="9349" spans="1:12" x14ac:dyDescent="0.25">
      <c r="A9349" t="s">
        <v>9456</v>
      </c>
      <c r="B9349" t="s">
        <v>9453</v>
      </c>
      <c r="C9349" t="s">
        <v>9454</v>
      </c>
      <c r="D9349" t="s">
        <v>9455</v>
      </c>
      <c r="E9349" s="117">
        <v>43031</v>
      </c>
      <c r="F9349" s="118">
        <v>0.58210648148148147</v>
      </c>
      <c r="G9349" t="s">
        <v>3854</v>
      </c>
      <c r="H9349">
        <v>76</v>
      </c>
      <c r="I9349">
        <v>35</v>
      </c>
      <c r="J9349" t="s">
        <v>26493</v>
      </c>
      <c r="L9349" t="s">
        <v>393</v>
      </c>
    </row>
    <row r="9350" spans="1:12" x14ac:dyDescent="0.25">
      <c r="A9350" t="s">
        <v>9456</v>
      </c>
      <c r="B9350" t="s">
        <v>9453</v>
      </c>
      <c r="C9350" t="s">
        <v>9454</v>
      </c>
      <c r="D9350" t="s">
        <v>9455</v>
      </c>
      <c r="E9350" s="117">
        <v>43031</v>
      </c>
      <c r="F9350" s="118">
        <v>0.58210648148148147</v>
      </c>
      <c r="G9350" t="s">
        <v>3854</v>
      </c>
      <c r="H9350">
        <v>76</v>
      </c>
      <c r="I9350">
        <v>36</v>
      </c>
      <c r="J9350" t="s">
        <v>26493</v>
      </c>
      <c r="L9350" t="s">
        <v>4027</v>
      </c>
    </row>
    <row r="9351" spans="1:12" x14ac:dyDescent="0.25">
      <c r="A9351" t="s">
        <v>9456</v>
      </c>
      <c r="B9351" t="s">
        <v>9453</v>
      </c>
      <c r="C9351" t="s">
        <v>9454</v>
      </c>
      <c r="D9351" t="s">
        <v>9455</v>
      </c>
      <c r="E9351" s="117">
        <v>43031</v>
      </c>
      <c r="F9351" s="118">
        <v>0.58211805555555551</v>
      </c>
      <c r="G9351" t="s">
        <v>3854</v>
      </c>
      <c r="H9351">
        <v>77</v>
      </c>
      <c r="I9351">
        <v>1</v>
      </c>
      <c r="L9351" t="s">
        <v>26494</v>
      </c>
    </row>
    <row r="9352" spans="1:12" x14ac:dyDescent="0.25">
      <c r="A9352" t="s">
        <v>9456</v>
      </c>
      <c r="B9352" t="s">
        <v>9453</v>
      </c>
      <c r="C9352" t="s">
        <v>9454</v>
      </c>
      <c r="D9352" t="s">
        <v>9455</v>
      </c>
      <c r="E9352" s="117">
        <v>43031</v>
      </c>
      <c r="F9352" s="118">
        <v>0.58211805555555551</v>
      </c>
      <c r="G9352" t="s">
        <v>3854</v>
      </c>
      <c r="H9352">
        <v>77</v>
      </c>
      <c r="I9352">
        <v>4</v>
      </c>
      <c r="J9352" t="s">
        <v>26494</v>
      </c>
      <c r="L9352" t="s">
        <v>2977</v>
      </c>
    </row>
    <row r="9353" spans="1:12" x14ac:dyDescent="0.25">
      <c r="A9353" t="s">
        <v>9456</v>
      </c>
      <c r="B9353" t="s">
        <v>9453</v>
      </c>
      <c r="C9353" t="s">
        <v>9454</v>
      </c>
      <c r="D9353" t="s">
        <v>9455</v>
      </c>
      <c r="E9353" s="117">
        <v>43031</v>
      </c>
      <c r="F9353" s="118">
        <v>0.58211805555555551</v>
      </c>
      <c r="G9353" t="s">
        <v>3854</v>
      </c>
      <c r="H9353">
        <v>77</v>
      </c>
      <c r="I9353">
        <v>5</v>
      </c>
      <c r="J9353" t="s">
        <v>26494</v>
      </c>
      <c r="L9353" t="s">
        <v>1929</v>
      </c>
    </row>
    <row r="9354" spans="1:12" x14ac:dyDescent="0.25">
      <c r="A9354" t="s">
        <v>9456</v>
      </c>
      <c r="B9354" t="s">
        <v>9453</v>
      </c>
      <c r="C9354" t="s">
        <v>9454</v>
      </c>
      <c r="D9354" t="s">
        <v>9455</v>
      </c>
      <c r="E9354" s="117">
        <v>43031</v>
      </c>
      <c r="F9354" s="118">
        <v>0.58211805555555551</v>
      </c>
      <c r="G9354" t="s">
        <v>3854</v>
      </c>
      <c r="H9354">
        <v>77</v>
      </c>
      <c r="I9354">
        <v>6</v>
      </c>
      <c r="J9354" t="s">
        <v>26494</v>
      </c>
      <c r="L9354">
        <v>449</v>
      </c>
    </row>
    <row r="9355" spans="1:12" x14ac:dyDescent="0.25">
      <c r="A9355" t="s">
        <v>9456</v>
      </c>
      <c r="B9355" t="s">
        <v>9453</v>
      </c>
      <c r="C9355" t="s">
        <v>9454</v>
      </c>
      <c r="D9355" t="s">
        <v>9455</v>
      </c>
      <c r="E9355" s="117">
        <v>43031</v>
      </c>
      <c r="F9355" s="118">
        <v>0.58211805555555551</v>
      </c>
      <c r="G9355" t="s">
        <v>3854</v>
      </c>
      <c r="H9355">
        <v>77</v>
      </c>
      <c r="I9355">
        <v>7</v>
      </c>
      <c r="J9355" t="s">
        <v>26494</v>
      </c>
      <c r="L9355">
        <v>100</v>
      </c>
    </row>
    <row r="9356" spans="1:12" x14ac:dyDescent="0.25">
      <c r="A9356" t="s">
        <v>9456</v>
      </c>
      <c r="B9356" t="s">
        <v>9453</v>
      </c>
      <c r="C9356" t="s">
        <v>9454</v>
      </c>
      <c r="D9356" t="s">
        <v>9455</v>
      </c>
      <c r="E9356" s="117">
        <v>43031</v>
      </c>
      <c r="F9356" s="118">
        <v>0.58212962962962966</v>
      </c>
      <c r="G9356" t="s">
        <v>3854</v>
      </c>
      <c r="H9356">
        <v>77</v>
      </c>
      <c r="I9356">
        <v>9</v>
      </c>
      <c r="J9356" t="s">
        <v>26494</v>
      </c>
      <c r="L9356" t="s">
        <v>562</v>
      </c>
    </row>
    <row r="9357" spans="1:12" x14ac:dyDescent="0.25">
      <c r="A9357" t="s">
        <v>9456</v>
      </c>
      <c r="B9357" t="s">
        <v>9453</v>
      </c>
      <c r="C9357" t="s">
        <v>9454</v>
      </c>
      <c r="D9357" t="s">
        <v>9455</v>
      </c>
      <c r="E9357" s="117">
        <v>43031</v>
      </c>
      <c r="F9357" s="118">
        <v>0.58212962962962966</v>
      </c>
      <c r="G9357" t="s">
        <v>3854</v>
      </c>
      <c r="H9357">
        <v>77</v>
      </c>
      <c r="I9357">
        <v>10</v>
      </c>
      <c r="J9357" t="s">
        <v>26494</v>
      </c>
      <c r="L9357" t="s">
        <v>615</v>
      </c>
    </row>
    <row r="9358" spans="1:12" x14ac:dyDescent="0.25">
      <c r="A9358" t="s">
        <v>9456</v>
      </c>
      <c r="B9358" t="s">
        <v>9453</v>
      </c>
      <c r="C9358" t="s">
        <v>9454</v>
      </c>
      <c r="D9358" t="s">
        <v>9455</v>
      </c>
      <c r="E9358" s="117">
        <v>43031</v>
      </c>
      <c r="F9358" s="118">
        <v>0.58212962962962966</v>
      </c>
      <c r="G9358" t="s">
        <v>3854</v>
      </c>
      <c r="H9358">
        <v>77</v>
      </c>
      <c r="I9358">
        <v>12</v>
      </c>
      <c r="J9358" t="s">
        <v>26494</v>
      </c>
      <c r="L9358" t="s">
        <v>598</v>
      </c>
    </row>
    <row r="9359" spans="1:12" x14ac:dyDescent="0.25">
      <c r="A9359" t="s">
        <v>9456</v>
      </c>
      <c r="B9359" t="s">
        <v>9453</v>
      </c>
      <c r="C9359" t="s">
        <v>9454</v>
      </c>
      <c r="D9359" t="s">
        <v>9455</v>
      </c>
      <c r="E9359" s="117">
        <v>43031</v>
      </c>
      <c r="F9359" s="118">
        <v>0.58212962962962966</v>
      </c>
      <c r="G9359" t="s">
        <v>3854</v>
      </c>
      <c r="H9359">
        <v>77</v>
      </c>
      <c r="I9359">
        <v>13</v>
      </c>
      <c r="J9359" t="s">
        <v>26494</v>
      </c>
      <c r="L9359" t="s">
        <v>637</v>
      </c>
    </row>
    <row r="9360" spans="1:12" x14ac:dyDescent="0.25">
      <c r="A9360" t="s">
        <v>9456</v>
      </c>
      <c r="B9360" t="s">
        <v>9453</v>
      </c>
      <c r="C9360" t="s">
        <v>9454</v>
      </c>
      <c r="D9360" t="s">
        <v>9455</v>
      </c>
      <c r="E9360" s="117">
        <v>43031</v>
      </c>
      <c r="F9360" s="118">
        <v>0.58212962962962966</v>
      </c>
      <c r="G9360" t="s">
        <v>3854</v>
      </c>
      <c r="H9360">
        <v>77</v>
      </c>
      <c r="I9360">
        <v>14</v>
      </c>
      <c r="J9360" t="s">
        <v>26494</v>
      </c>
      <c r="L9360" t="s">
        <v>661</v>
      </c>
    </row>
    <row r="9361" spans="1:12" x14ac:dyDescent="0.25">
      <c r="A9361" t="s">
        <v>9456</v>
      </c>
      <c r="B9361" t="s">
        <v>9453</v>
      </c>
      <c r="C9361" t="s">
        <v>9454</v>
      </c>
      <c r="D9361" t="s">
        <v>9455</v>
      </c>
      <c r="E9361" s="117">
        <v>43031</v>
      </c>
      <c r="F9361" s="118">
        <v>0.58212962962962966</v>
      </c>
      <c r="G9361" t="s">
        <v>3854</v>
      </c>
      <c r="H9361">
        <v>77</v>
      </c>
      <c r="I9361">
        <v>15</v>
      </c>
      <c r="J9361" t="s">
        <v>26494</v>
      </c>
      <c r="L9361" t="s">
        <v>701</v>
      </c>
    </row>
    <row r="9362" spans="1:12" x14ac:dyDescent="0.25">
      <c r="A9362" t="s">
        <v>9456</v>
      </c>
      <c r="B9362" t="s">
        <v>9453</v>
      </c>
      <c r="C9362" t="s">
        <v>9454</v>
      </c>
      <c r="D9362" t="s">
        <v>9455</v>
      </c>
      <c r="E9362" s="117">
        <v>43031</v>
      </c>
      <c r="F9362" s="118">
        <v>0.58212962962962966</v>
      </c>
      <c r="G9362" t="s">
        <v>3854</v>
      </c>
      <c r="H9362">
        <v>77</v>
      </c>
      <c r="I9362">
        <v>22</v>
      </c>
      <c r="J9362" t="s">
        <v>26494</v>
      </c>
      <c r="L9362" t="s">
        <v>1352</v>
      </c>
    </row>
    <row r="9363" spans="1:12" x14ac:dyDescent="0.25">
      <c r="A9363" t="s">
        <v>9456</v>
      </c>
      <c r="B9363" t="s">
        <v>9453</v>
      </c>
      <c r="C9363" t="s">
        <v>9454</v>
      </c>
      <c r="D9363" t="s">
        <v>9455</v>
      </c>
      <c r="E9363" s="117">
        <v>43031</v>
      </c>
      <c r="F9363" s="118">
        <v>0.58212962962962966</v>
      </c>
      <c r="G9363" t="s">
        <v>3854</v>
      </c>
      <c r="H9363">
        <v>77</v>
      </c>
      <c r="I9363">
        <v>24</v>
      </c>
      <c r="J9363" t="s">
        <v>26494</v>
      </c>
      <c r="L9363" t="s">
        <v>104</v>
      </c>
    </row>
    <row r="9364" spans="1:12" x14ac:dyDescent="0.25">
      <c r="A9364" t="s">
        <v>9456</v>
      </c>
      <c r="B9364" t="s">
        <v>9453</v>
      </c>
      <c r="C9364" t="s">
        <v>9454</v>
      </c>
      <c r="D9364" t="s">
        <v>9455</v>
      </c>
      <c r="E9364" s="117">
        <v>43031</v>
      </c>
      <c r="F9364" s="118">
        <v>0.5821412037037037</v>
      </c>
      <c r="G9364" t="s">
        <v>3854</v>
      </c>
      <c r="H9364">
        <v>77</v>
      </c>
      <c r="I9364">
        <v>26</v>
      </c>
      <c r="J9364" t="s">
        <v>26494</v>
      </c>
      <c r="L9364" t="s">
        <v>133</v>
      </c>
    </row>
    <row r="9365" spans="1:12" x14ac:dyDescent="0.25">
      <c r="A9365" t="s">
        <v>9456</v>
      </c>
      <c r="B9365" t="s">
        <v>9453</v>
      </c>
      <c r="C9365" t="s">
        <v>9454</v>
      </c>
      <c r="D9365" t="s">
        <v>9455</v>
      </c>
      <c r="E9365" s="117">
        <v>43031</v>
      </c>
      <c r="F9365" s="118">
        <v>0.5821412037037037</v>
      </c>
      <c r="G9365" t="s">
        <v>3854</v>
      </c>
      <c r="H9365">
        <v>77</v>
      </c>
      <c r="I9365">
        <v>28</v>
      </c>
      <c r="J9365" t="s">
        <v>26494</v>
      </c>
      <c r="L9365" t="s">
        <v>122</v>
      </c>
    </row>
    <row r="9366" spans="1:12" x14ac:dyDescent="0.25">
      <c r="A9366" t="s">
        <v>9456</v>
      </c>
      <c r="B9366" t="s">
        <v>9453</v>
      </c>
      <c r="C9366" t="s">
        <v>9454</v>
      </c>
      <c r="D9366" t="s">
        <v>9455</v>
      </c>
      <c r="E9366" s="117">
        <v>43031</v>
      </c>
      <c r="F9366" s="118">
        <v>0.5821412037037037</v>
      </c>
      <c r="G9366" t="s">
        <v>3854</v>
      </c>
      <c r="H9366">
        <v>77</v>
      </c>
      <c r="I9366">
        <v>35</v>
      </c>
      <c r="J9366" t="s">
        <v>26494</v>
      </c>
      <c r="L9366" t="s">
        <v>393</v>
      </c>
    </row>
    <row r="9367" spans="1:12" x14ac:dyDescent="0.25">
      <c r="A9367" t="s">
        <v>9456</v>
      </c>
      <c r="B9367" t="s">
        <v>9453</v>
      </c>
      <c r="C9367" t="s">
        <v>9454</v>
      </c>
      <c r="D9367" t="s">
        <v>9455</v>
      </c>
      <c r="E9367" s="117">
        <v>43031</v>
      </c>
      <c r="F9367" s="118">
        <v>0.5821412037037037</v>
      </c>
      <c r="G9367" t="s">
        <v>3854</v>
      </c>
      <c r="H9367">
        <v>77</v>
      </c>
      <c r="I9367">
        <v>36</v>
      </c>
      <c r="J9367" t="s">
        <v>26494</v>
      </c>
      <c r="L9367" t="s">
        <v>4028</v>
      </c>
    </row>
    <row r="9368" spans="1:12" x14ac:dyDescent="0.25">
      <c r="A9368" t="s">
        <v>9456</v>
      </c>
      <c r="B9368" t="s">
        <v>9453</v>
      </c>
      <c r="C9368" t="s">
        <v>9454</v>
      </c>
      <c r="D9368" t="s">
        <v>9455</v>
      </c>
      <c r="E9368" s="117">
        <v>43031</v>
      </c>
      <c r="F9368" s="118">
        <v>0.58215277777777774</v>
      </c>
      <c r="G9368" t="s">
        <v>3854</v>
      </c>
      <c r="H9368">
        <v>78</v>
      </c>
      <c r="I9368">
        <v>1</v>
      </c>
      <c r="L9368" t="s">
        <v>4110</v>
      </c>
    </row>
    <row r="9369" spans="1:12" x14ac:dyDescent="0.25">
      <c r="A9369" t="s">
        <v>9456</v>
      </c>
      <c r="B9369" t="s">
        <v>9453</v>
      </c>
      <c r="C9369" t="s">
        <v>9454</v>
      </c>
      <c r="D9369" t="s">
        <v>9455</v>
      </c>
      <c r="E9369" s="117">
        <v>43031</v>
      </c>
      <c r="F9369" s="118">
        <v>0.58215277777777774</v>
      </c>
      <c r="G9369" t="s">
        <v>3854</v>
      </c>
      <c r="H9369">
        <v>78</v>
      </c>
      <c r="I9369">
        <v>4</v>
      </c>
      <c r="J9369" t="s">
        <v>4110</v>
      </c>
      <c r="L9369" t="s">
        <v>2977</v>
      </c>
    </row>
    <row r="9370" spans="1:12" x14ac:dyDescent="0.25">
      <c r="A9370" t="s">
        <v>9456</v>
      </c>
      <c r="B9370" t="s">
        <v>9453</v>
      </c>
      <c r="C9370" t="s">
        <v>9454</v>
      </c>
      <c r="D9370" t="s">
        <v>9455</v>
      </c>
      <c r="E9370" s="117">
        <v>43031</v>
      </c>
      <c r="F9370" s="118">
        <v>0.58215277777777774</v>
      </c>
      <c r="G9370" t="s">
        <v>3854</v>
      </c>
      <c r="H9370">
        <v>78</v>
      </c>
      <c r="I9370">
        <v>5</v>
      </c>
      <c r="J9370" t="s">
        <v>4110</v>
      </c>
      <c r="L9370" t="s">
        <v>1929</v>
      </c>
    </row>
    <row r="9371" spans="1:12" x14ac:dyDescent="0.25">
      <c r="A9371" t="s">
        <v>9456</v>
      </c>
      <c r="B9371" t="s">
        <v>9453</v>
      </c>
      <c r="C9371" t="s">
        <v>9454</v>
      </c>
      <c r="D9371" t="s">
        <v>9455</v>
      </c>
      <c r="E9371" s="117">
        <v>43031</v>
      </c>
      <c r="F9371" s="118">
        <v>0.58215277777777774</v>
      </c>
      <c r="G9371" t="s">
        <v>3854</v>
      </c>
      <c r="H9371">
        <v>78</v>
      </c>
      <c r="I9371">
        <v>6</v>
      </c>
      <c r="J9371" t="s">
        <v>4110</v>
      </c>
      <c r="L9371">
        <v>447</v>
      </c>
    </row>
    <row r="9372" spans="1:12" x14ac:dyDescent="0.25">
      <c r="A9372" t="s">
        <v>9456</v>
      </c>
      <c r="B9372" t="s">
        <v>9453</v>
      </c>
      <c r="C9372" t="s">
        <v>9454</v>
      </c>
      <c r="D9372" t="s">
        <v>9455</v>
      </c>
      <c r="E9372" s="117">
        <v>43031</v>
      </c>
      <c r="F9372" s="118">
        <v>0.58216435185185189</v>
      </c>
      <c r="G9372" t="s">
        <v>3854</v>
      </c>
      <c r="H9372">
        <v>78</v>
      </c>
      <c r="I9372">
        <v>7</v>
      </c>
      <c r="J9372" t="s">
        <v>4110</v>
      </c>
      <c r="L9372">
        <v>40</v>
      </c>
    </row>
    <row r="9373" spans="1:12" x14ac:dyDescent="0.25">
      <c r="A9373" t="s">
        <v>9456</v>
      </c>
      <c r="B9373" t="s">
        <v>9453</v>
      </c>
      <c r="C9373" t="s">
        <v>9454</v>
      </c>
      <c r="D9373" t="s">
        <v>9455</v>
      </c>
      <c r="E9373" s="117">
        <v>43031</v>
      </c>
      <c r="F9373" s="118">
        <v>0.58216435185185189</v>
      </c>
      <c r="G9373" t="s">
        <v>3854</v>
      </c>
      <c r="H9373">
        <v>78</v>
      </c>
      <c r="I9373">
        <v>9</v>
      </c>
      <c r="J9373" t="s">
        <v>4110</v>
      </c>
      <c r="L9373" t="s">
        <v>562</v>
      </c>
    </row>
    <row r="9374" spans="1:12" x14ac:dyDescent="0.25">
      <c r="A9374" t="s">
        <v>9456</v>
      </c>
      <c r="B9374" t="s">
        <v>9453</v>
      </c>
      <c r="C9374" t="s">
        <v>9454</v>
      </c>
      <c r="D9374" t="s">
        <v>9455</v>
      </c>
      <c r="E9374" s="117">
        <v>43031</v>
      </c>
      <c r="F9374" s="118">
        <v>0.58216435185185189</v>
      </c>
      <c r="G9374" t="s">
        <v>3854</v>
      </c>
      <c r="H9374">
        <v>78</v>
      </c>
      <c r="I9374">
        <v>10</v>
      </c>
      <c r="J9374" t="s">
        <v>4110</v>
      </c>
      <c r="L9374" t="s">
        <v>615</v>
      </c>
    </row>
    <row r="9375" spans="1:12" x14ac:dyDescent="0.25">
      <c r="A9375" t="s">
        <v>9456</v>
      </c>
      <c r="B9375" t="s">
        <v>9453</v>
      </c>
      <c r="C9375" t="s">
        <v>9454</v>
      </c>
      <c r="D9375" t="s">
        <v>9455</v>
      </c>
      <c r="E9375" s="117">
        <v>43031</v>
      </c>
      <c r="F9375" s="118">
        <v>0.58216435185185189</v>
      </c>
      <c r="G9375" t="s">
        <v>3854</v>
      </c>
      <c r="H9375">
        <v>78</v>
      </c>
      <c r="I9375">
        <v>12</v>
      </c>
      <c r="J9375" t="s">
        <v>4110</v>
      </c>
      <c r="L9375" t="s">
        <v>598</v>
      </c>
    </row>
    <row r="9376" spans="1:12" x14ac:dyDescent="0.25">
      <c r="A9376" t="s">
        <v>9456</v>
      </c>
      <c r="B9376" t="s">
        <v>9453</v>
      </c>
      <c r="C9376" t="s">
        <v>9454</v>
      </c>
      <c r="D9376" t="s">
        <v>9455</v>
      </c>
      <c r="E9376" s="117">
        <v>43031</v>
      </c>
      <c r="F9376" s="118">
        <v>0.58216435185185189</v>
      </c>
      <c r="G9376" t="s">
        <v>3854</v>
      </c>
      <c r="H9376">
        <v>78</v>
      </c>
      <c r="I9376">
        <v>13</v>
      </c>
      <c r="J9376" t="s">
        <v>4110</v>
      </c>
      <c r="L9376" t="s">
        <v>637</v>
      </c>
    </row>
    <row r="9377" spans="1:12" x14ac:dyDescent="0.25">
      <c r="A9377" t="s">
        <v>9456</v>
      </c>
      <c r="B9377" t="s">
        <v>9453</v>
      </c>
      <c r="C9377" t="s">
        <v>9454</v>
      </c>
      <c r="D9377" t="s">
        <v>9455</v>
      </c>
      <c r="E9377" s="117">
        <v>43031</v>
      </c>
      <c r="F9377" s="118">
        <v>0.58216435185185189</v>
      </c>
      <c r="G9377" t="s">
        <v>3854</v>
      </c>
      <c r="H9377">
        <v>78</v>
      </c>
      <c r="I9377">
        <v>14</v>
      </c>
      <c r="J9377" t="s">
        <v>4110</v>
      </c>
      <c r="L9377" t="s">
        <v>642</v>
      </c>
    </row>
    <row r="9378" spans="1:12" x14ac:dyDescent="0.25">
      <c r="A9378" t="s">
        <v>9456</v>
      </c>
      <c r="B9378" t="s">
        <v>9453</v>
      </c>
      <c r="C9378" t="s">
        <v>9454</v>
      </c>
      <c r="D9378" t="s">
        <v>9455</v>
      </c>
      <c r="E9378" s="117">
        <v>43031</v>
      </c>
      <c r="F9378" s="118">
        <v>0.58216435185185189</v>
      </c>
      <c r="G9378" t="s">
        <v>3854</v>
      </c>
      <c r="H9378">
        <v>78</v>
      </c>
      <c r="I9378">
        <v>15</v>
      </c>
      <c r="J9378" t="s">
        <v>4110</v>
      </c>
      <c r="L9378" t="s">
        <v>701</v>
      </c>
    </row>
    <row r="9379" spans="1:12" x14ac:dyDescent="0.25">
      <c r="A9379" t="s">
        <v>9456</v>
      </c>
      <c r="B9379" t="s">
        <v>9453</v>
      </c>
      <c r="C9379" t="s">
        <v>9454</v>
      </c>
      <c r="D9379" t="s">
        <v>9455</v>
      </c>
      <c r="E9379" s="117">
        <v>43031</v>
      </c>
      <c r="F9379" s="118">
        <v>0.58217592592592593</v>
      </c>
      <c r="G9379" t="s">
        <v>3854</v>
      </c>
      <c r="H9379">
        <v>78</v>
      </c>
      <c r="I9379">
        <v>22</v>
      </c>
      <c r="J9379" t="s">
        <v>4110</v>
      </c>
      <c r="L9379" t="s">
        <v>1352</v>
      </c>
    </row>
    <row r="9380" spans="1:12" x14ac:dyDescent="0.25">
      <c r="A9380" t="s">
        <v>9456</v>
      </c>
      <c r="B9380" t="s">
        <v>9453</v>
      </c>
      <c r="C9380" t="s">
        <v>9454</v>
      </c>
      <c r="D9380" t="s">
        <v>9455</v>
      </c>
      <c r="E9380" s="117">
        <v>43031</v>
      </c>
      <c r="F9380" s="118">
        <v>0.58217592592592593</v>
      </c>
      <c r="G9380" t="s">
        <v>3854</v>
      </c>
      <c r="H9380">
        <v>78</v>
      </c>
      <c r="I9380">
        <v>24</v>
      </c>
      <c r="J9380" t="s">
        <v>4110</v>
      </c>
      <c r="L9380" t="s">
        <v>104</v>
      </c>
    </row>
    <row r="9381" spans="1:12" x14ac:dyDescent="0.25">
      <c r="A9381" t="s">
        <v>9456</v>
      </c>
      <c r="B9381" t="s">
        <v>9453</v>
      </c>
      <c r="C9381" t="s">
        <v>9454</v>
      </c>
      <c r="D9381" t="s">
        <v>9455</v>
      </c>
      <c r="E9381" s="117">
        <v>43031</v>
      </c>
      <c r="F9381" s="118">
        <v>0.58217592592592593</v>
      </c>
      <c r="G9381" t="s">
        <v>3854</v>
      </c>
      <c r="H9381">
        <v>78</v>
      </c>
      <c r="I9381">
        <v>26</v>
      </c>
      <c r="J9381" t="s">
        <v>4110</v>
      </c>
      <c r="L9381" t="s">
        <v>133</v>
      </c>
    </row>
    <row r="9382" spans="1:12" x14ac:dyDescent="0.25">
      <c r="A9382" t="s">
        <v>9456</v>
      </c>
      <c r="B9382" t="s">
        <v>9453</v>
      </c>
      <c r="C9382" t="s">
        <v>9454</v>
      </c>
      <c r="D9382" t="s">
        <v>9455</v>
      </c>
      <c r="E9382" s="117">
        <v>43031</v>
      </c>
      <c r="F9382" s="118">
        <v>0.58217592592592593</v>
      </c>
      <c r="G9382" t="s">
        <v>3854</v>
      </c>
      <c r="H9382">
        <v>78</v>
      </c>
      <c r="I9382">
        <v>28</v>
      </c>
      <c r="J9382" t="s">
        <v>4110</v>
      </c>
      <c r="L9382" t="s">
        <v>122</v>
      </c>
    </row>
    <row r="9383" spans="1:12" x14ac:dyDescent="0.25">
      <c r="A9383" t="s">
        <v>9456</v>
      </c>
      <c r="B9383" t="s">
        <v>9453</v>
      </c>
      <c r="C9383" t="s">
        <v>9454</v>
      </c>
      <c r="D9383" t="s">
        <v>9455</v>
      </c>
      <c r="E9383" s="117">
        <v>43031</v>
      </c>
      <c r="F9383" s="118">
        <v>0.58217592592592593</v>
      </c>
      <c r="G9383" t="s">
        <v>3854</v>
      </c>
      <c r="H9383">
        <v>78</v>
      </c>
      <c r="I9383">
        <v>35</v>
      </c>
      <c r="J9383" t="s">
        <v>4110</v>
      </c>
      <c r="L9383" t="s">
        <v>393</v>
      </c>
    </row>
    <row r="9384" spans="1:12" x14ac:dyDescent="0.25">
      <c r="A9384" t="s">
        <v>9456</v>
      </c>
      <c r="B9384" t="s">
        <v>9453</v>
      </c>
      <c r="C9384" t="s">
        <v>9454</v>
      </c>
      <c r="D9384" t="s">
        <v>9455</v>
      </c>
      <c r="E9384" s="117">
        <v>43031</v>
      </c>
      <c r="F9384" s="118">
        <v>0.58217592592592593</v>
      </c>
      <c r="G9384" t="s">
        <v>3854</v>
      </c>
      <c r="H9384">
        <v>78</v>
      </c>
      <c r="I9384">
        <v>36</v>
      </c>
      <c r="J9384" t="s">
        <v>4110</v>
      </c>
      <c r="L9384" t="s">
        <v>4028</v>
      </c>
    </row>
    <row r="9385" spans="1:12" x14ac:dyDescent="0.25">
      <c r="A9385" t="s">
        <v>9456</v>
      </c>
      <c r="B9385" t="s">
        <v>9453</v>
      </c>
      <c r="C9385" t="s">
        <v>9454</v>
      </c>
      <c r="D9385" t="s">
        <v>9455</v>
      </c>
      <c r="E9385" s="117">
        <v>43031</v>
      </c>
      <c r="F9385" s="118">
        <v>0.58218749999999997</v>
      </c>
      <c r="G9385" t="s">
        <v>3854</v>
      </c>
      <c r="H9385">
        <v>79</v>
      </c>
      <c r="I9385">
        <v>1</v>
      </c>
      <c r="L9385" t="s">
        <v>4110</v>
      </c>
    </row>
    <row r="9386" spans="1:12" x14ac:dyDescent="0.25">
      <c r="A9386" t="s">
        <v>9456</v>
      </c>
      <c r="B9386" t="s">
        <v>9453</v>
      </c>
      <c r="C9386" t="s">
        <v>9454</v>
      </c>
      <c r="D9386" t="s">
        <v>9455</v>
      </c>
      <c r="E9386" s="117">
        <v>43031</v>
      </c>
      <c r="F9386" s="118">
        <v>0.58219907407407401</v>
      </c>
      <c r="G9386" t="s">
        <v>3854</v>
      </c>
      <c r="H9386">
        <v>79</v>
      </c>
      <c r="I9386">
        <v>4</v>
      </c>
      <c r="J9386" t="s">
        <v>4110</v>
      </c>
      <c r="L9386" t="s">
        <v>2977</v>
      </c>
    </row>
    <row r="9387" spans="1:12" x14ac:dyDescent="0.25">
      <c r="A9387" t="s">
        <v>9456</v>
      </c>
      <c r="B9387" t="s">
        <v>9453</v>
      </c>
      <c r="C9387" t="s">
        <v>9454</v>
      </c>
      <c r="D9387" t="s">
        <v>9455</v>
      </c>
      <c r="E9387" s="117">
        <v>43031</v>
      </c>
      <c r="F9387" s="118">
        <v>0.58219907407407401</v>
      </c>
      <c r="G9387" t="s">
        <v>3854</v>
      </c>
      <c r="H9387">
        <v>79</v>
      </c>
      <c r="I9387">
        <v>5</v>
      </c>
      <c r="J9387" t="s">
        <v>4110</v>
      </c>
      <c r="L9387" t="s">
        <v>2468</v>
      </c>
    </row>
    <row r="9388" spans="1:12" x14ac:dyDescent="0.25">
      <c r="A9388" t="s">
        <v>9456</v>
      </c>
      <c r="B9388" t="s">
        <v>9453</v>
      </c>
      <c r="C9388" t="s">
        <v>9454</v>
      </c>
      <c r="D9388" t="s">
        <v>9455</v>
      </c>
      <c r="E9388" s="117">
        <v>43031</v>
      </c>
      <c r="F9388" s="118">
        <v>0.58219907407407401</v>
      </c>
      <c r="G9388" t="s">
        <v>3854</v>
      </c>
      <c r="H9388">
        <v>79</v>
      </c>
      <c r="I9388">
        <v>6</v>
      </c>
      <c r="J9388" t="s">
        <v>4110</v>
      </c>
      <c r="L9388">
        <v>447</v>
      </c>
    </row>
    <row r="9389" spans="1:12" x14ac:dyDescent="0.25">
      <c r="A9389" t="s">
        <v>9456</v>
      </c>
      <c r="B9389" t="s">
        <v>9453</v>
      </c>
      <c r="C9389" t="s">
        <v>9454</v>
      </c>
      <c r="D9389" t="s">
        <v>9455</v>
      </c>
      <c r="E9389" s="117">
        <v>43031</v>
      </c>
      <c r="F9389" s="118">
        <v>0.58219907407407401</v>
      </c>
      <c r="G9389" t="s">
        <v>3854</v>
      </c>
      <c r="H9389">
        <v>79</v>
      </c>
      <c r="I9389">
        <v>7</v>
      </c>
      <c r="J9389" t="s">
        <v>4110</v>
      </c>
      <c r="L9389">
        <v>50</v>
      </c>
    </row>
    <row r="9390" spans="1:12" x14ac:dyDescent="0.25">
      <c r="A9390" t="s">
        <v>9456</v>
      </c>
      <c r="B9390" t="s">
        <v>9453</v>
      </c>
      <c r="C9390" t="s">
        <v>9454</v>
      </c>
      <c r="D9390" t="s">
        <v>9455</v>
      </c>
      <c r="E9390" s="117">
        <v>43031</v>
      </c>
      <c r="F9390" s="118">
        <v>0.58219907407407401</v>
      </c>
      <c r="G9390" t="s">
        <v>3854</v>
      </c>
      <c r="H9390">
        <v>79</v>
      </c>
      <c r="I9390">
        <v>9</v>
      </c>
      <c r="J9390" t="s">
        <v>4110</v>
      </c>
      <c r="L9390" t="s">
        <v>562</v>
      </c>
    </row>
    <row r="9391" spans="1:12" x14ac:dyDescent="0.25">
      <c r="A9391" t="s">
        <v>9456</v>
      </c>
      <c r="B9391" t="s">
        <v>9453</v>
      </c>
      <c r="C9391" t="s">
        <v>9454</v>
      </c>
      <c r="D9391" t="s">
        <v>9455</v>
      </c>
      <c r="E9391" s="117">
        <v>43031</v>
      </c>
      <c r="F9391" s="118">
        <v>0.58219907407407401</v>
      </c>
      <c r="G9391" t="s">
        <v>3854</v>
      </c>
      <c r="H9391">
        <v>79</v>
      </c>
      <c r="I9391">
        <v>10</v>
      </c>
      <c r="J9391" t="s">
        <v>4110</v>
      </c>
      <c r="L9391" t="s">
        <v>615</v>
      </c>
    </row>
    <row r="9392" spans="1:12" x14ac:dyDescent="0.25">
      <c r="A9392" t="s">
        <v>9456</v>
      </c>
      <c r="B9392" t="s">
        <v>9453</v>
      </c>
      <c r="C9392" t="s">
        <v>9454</v>
      </c>
      <c r="D9392" t="s">
        <v>9455</v>
      </c>
      <c r="E9392" s="117">
        <v>43031</v>
      </c>
      <c r="F9392" s="118">
        <v>0.58219907407407401</v>
      </c>
      <c r="G9392" t="s">
        <v>3854</v>
      </c>
      <c r="H9392">
        <v>79</v>
      </c>
      <c r="I9392">
        <v>12</v>
      </c>
      <c r="J9392" t="s">
        <v>4110</v>
      </c>
      <c r="L9392" t="s">
        <v>579</v>
      </c>
    </row>
    <row r="9393" spans="1:12" x14ac:dyDescent="0.25">
      <c r="A9393" t="s">
        <v>9456</v>
      </c>
      <c r="B9393" t="s">
        <v>9453</v>
      </c>
      <c r="C9393" t="s">
        <v>9454</v>
      </c>
      <c r="D9393" t="s">
        <v>9455</v>
      </c>
      <c r="E9393" s="117">
        <v>43031</v>
      </c>
      <c r="F9393" s="118">
        <v>0.58221064814814816</v>
      </c>
      <c r="G9393" t="s">
        <v>3854</v>
      </c>
      <c r="H9393">
        <v>79</v>
      </c>
      <c r="I9393">
        <v>13</v>
      </c>
      <c r="J9393" t="s">
        <v>4110</v>
      </c>
      <c r="L9393" t="s">
        <v>637</v>
      </c>
    </row>
    <row r="9394" spans="1:12" x14ac:dyDescent="0.25">
      <c r="A9394" t="s">
        <v>9456</v>
      </c>
      <c r="B9394" t="s">
        <v>9453</v>
      </c>
      <c r="C9394" t="s">
        <v>9454</v>
      </c>
      <c r="D9394" t="s">
        <v>9455</v>
      </c>
      <c r="E9394" s="117">
        <v>43031</v>
      </c>
      <c r="F9394" s="118">
        <v>0.58221064814814816</v>
      </c>
      <c r="G9394" t="s">
        <v>3854</v>
      </c>
      <c r="H9394">
        <v>79</v>
      </c>
      <c r="I9394">
        <v>14</v>
      </c>
      <c r="J9394" t="s">
        <v>4110</v>
      </c>
      <c r="L9394" t="s">
        <v>642</v>
      </c>
    </row>
    <row r="9395" spans="1:12" x14ac:dyDescent="0.25">
      <c r="A9395" t="s">
        <v>9456</v>
      </c>
      <c r="B9395" t="s">
        <v>9453</v>
      </c>
      <c r="C9395" t="s">
        <v>9454</v>
      </c>
      <c r="D9395" t="s">
        <v>9455</v>
      </c>
      <c r="E9395" s="117">
        <v>43031</v>
      </c>
      <c r="F9395" s="118">
        <v>0.58221064814814816</v>
      </c>
      <c r="G9395" t="s">
        <v>3854</v>
      </c>
      <c r="H9395">
        <v>79</v>
      </c>
      <c r="I9395">
        <v>15</v>
      </c>
      <c r="J9395" t="s">
        <v>4110</v>
      </c>
      <c r="L9395" t="s">
        <v>683</v>
      </c>
    </row>
    <row r="9396" spans="1:12" x14ac:dyDescent="0.25">
      <c r="A9396" t="s">
        <v>9456</v>
      </c>
      <c r="B9396" t="s">
        <v>9453</v>
      </c>
      <c r="C9396" t="s">
        <v>9454</v>
      </c>
      <c r="D9396" t="s">
        <v>9455</v>
      </c>
      <c r="E9396" s="117">
        <v>43031</v>
      </c>
      <c r="F9396" s="118">
        <v>0.58221064814814816</v>
      </c>
      <c r="G9396" t="s">
        <v>3854</v>
      </c>
      <c r="H9396">
        <v>79</v>
      </c>
      <c r="I9396">
        <v>22</v>
      </c>
      <c r="J9396" t="s">
        <v>4110</v>
      </c>
      <c r="L9396" t="s">
        <v>104</v>
      </c>
    </row>
    <row r="9397" spans="1:12" x14ac:dyDescent="0.25">
      <c r="A9397" t="s">
        <v>9456</v>
      </c>
      <c r="B9397" t="s">
        <v>9453</v>
      </c>
      <c r="C9397" t="s">
        <v>9454</v>
      </c>
      <c r="D9397" t="s">
        <v>9455</v>
      </c>
      <c r="E9397" s="117">
        <v>43031</v>
      </c>
      <c r="F9397" s="118">
        <v>0.58221064814814816</v>
      </c>
      <c r="G9397" t="s">
        <v>3854</v>
      </c>
      <c r="H9397">
        <v>79</v>
      </c>
      <c r="I9397">
        <v>24</v>
      </c>
      <c r="J9397" t="s">
        <v>4110</v>
      </c>
      <c r="L9397" t="s">
        <v>1352</v>
      </c>
    </row>
    <row r="9398" spans="1:12" x14ac:dyDescent="0.25">
      <c r="A9398" t="s">
        <v>9456</v>
      </c>
      <c r="B9398" t="s">
        <v>9453</v>
      </c>
      <c r="C9398" t="s">
        <v>9454</v>
      </c>
      <c r="D9398" t="s">
        <v>9455</v>
      </c>
      <c r="E9398" s="117">
        <v>43031</v>
      </c>
      <c r="F9398" s="118">
        <v>0.58221064814814816</v>
      </c>
      <c r="G9398" t="s">
        <v>3854</v>
      </c>
      <c r="H9398">
        <v>79</v>
      </c>
      <c r="I9398">
        <v>26</v>
      </c>
      <c r="J9398" t="s">
        <v>4110</v>
      </c>
      <c r="L9398" t="s">
        <v>122</v>
      </c>
    </row>
    <row r="9399" spans="1:12" x14ac:dyDescent="0.25">
      <c r="A9399" t="s">
        <v>9456</v>
      </c>
      <c r="B9399" t="s">
        <v>9453</v>
      </c>
      <c r="C9399" t="s">
        <v>9454</v>
      </c>
      <c r="D9399" t="s">
        <v>9455</v>
      </c>
      <c r="E9399" s="117">
        <v>43031</v>
      </c>
      <c r="F9399" s="118">
        <v>0.58221064814814816</v>
      </c>
      <c r="G9399" t="s">
        <v>3854</v>
      </c>
      <c r="H9399">
        <v>79</v>
      </c>
      <c r="I9399">
        <v>35</v>
      </c>
      <c r="J9399" t="s">
        <v>4110</v>
      </c>
      <c r="L9399" t="s">
        <v>393</v>
      </c>
    </row>
    <row r="9400" spans="1:12" x14ac:dyDescent="0.25">
      <c r="A9400" t="s">
        <v>9456</v>
      </c>
      <c r="B9400" t="s">
        <v>9453</v>
      </c>
      <c r="C9400" t="s">
        <v>9454</v>
      </c>
      <c r="D9400" t="s">
        <v>9455</v>
      </c>
      <c r="E9400" s="117">
        <v>43031</v>
      </c>
      <c r="F9400" s="118">
        <v>0.5822222222222222</v>
      </c>
      <c r="G9400" t="s">
        <v>3854</v>
      </c>
      <c r="H9400">
        <v>79</v>
      </c>
      <c r="I9400">
        <v>36</v>
      </c>
      <c r="J9400" t="s">
        <v>4110</v>
      </c>
      <c r="L9400" t="s">
        <v>4027</v>
      </c>
    </row>
    <row r="9401" spans="1:12" x14ac:dyDescent="0.25">
      <c r="A9401" t="s">
        <v>9456</v>
      </c>
      <c r="B9401" t="s">
        <v>9453</v>
      </c>
      <c r="C9401" t="s">
        <v>9454</v>
      </c>
      <c r="D9401" t="s">
        <v>9455</v>
      </c>
      <c r="E9401" s="117">
        <v>43031</v>
      </c>
      <c r="F9401" s="118">
        <v>0.5822222222222222</v>
      </c>
      <c r="G9401" t="s">
        <v>3854</v>
      </c>
      <c r="H9401">
        <v>80</v>
      </c>
      <c r="I9401">
        <v>1</v>
      </c>
      <c r="L9401" t="s">
        <v>4110</v>
      </c>
    </row>
    <row r="9402" spans="1:12" x14ac:dyDescent="0.25">
      <c r="A9402" t="s">
        <v>9456</v>
      </c>
      <c r="B9402" t="s">
        <v>9453</v>
      </c>
      <c r="C9402" t="s">
        <v>9454</v>
      </c>
      <c r="D9402" t="s">
        <v>9455</v>
      </c>
      <c r="E9402" s="117">
        <v>43031</v>
      </c>
      <c r="F9402" s="118">
        <v>0.58223379629629635</v>
      </c>
      <c r="G9402" t="s">
        <v>3854</v>
      </c>
      <c r="H9402">
        <v>80</v>
      </c>
      <c r="I9402">
        <v>4</v>
      </c>
      <c r="J9402" t="s">
        <v>4110</v>
      </c>
      <c r="L9402" t="s">
        <v>2979</v>
      </c>
    </row>
    <row r="9403" spans="1:12" x14ac:dyDescent="0.25">
      <c r="A9403" t="s">
        <v>9456</v>
      </c>
      <c r="B9403" t="s">
        <v>9453</v>
      </c>
      <c r="C9403" t="s">
        <v>9454</v>
      </c>
      <c r="D9403" t="s">
        <v>9455</v>
      </c>
      <c r="E9403" s="117">
        <v>43031</v>
      </c>
      <c r="F9403" s="118">
        <v>0.58223379629629635</v>
      </c>
      <c r="G9403" t="s">
        <v>3854</v>
      </c>
      <c r="H9403">
        <v>80</v>
      </c>
      <c r="I9403">
        <v>5</v>
      </c>
      <c r="J9403" t="s">
        <v>4110</v>
      </c>
      <c r="L9403" t="s">
        <v>2754</v>
      </c>
    </row>
    <row r="9404" spans="1:12" x14ac:dyDescent="0.25">
      <c r="A9404" t="s">
        <v>9456</v>
      </c>
      <c r="B9404" t="s">
        <v>9453</v>
      </c>
      <c r="C9404" t="s">
        <v>9454</v>
      </c>
      <c r="D9404" t="s">
        <v>9455</v>
      </c>
      <c r="E9404" s="117">
        <v>43031</v>
      </c>
      <c r="F9404" s="118">
        <v>0.58223379629629635</v>
      </c>
      <c r="G9404" t="s">
        <v>3854</v>
      </c>
      <c r="H9404">
        <v>80</v>
      </c>
      <c r="I9404">
        <v>6</v>
      </c>
      <c r="J9404" t="s">
        <v>4110</v>
      </c>
      <c r="L9404">
        <v>447</v>
      </c>
    </row>
    <row r="9405" spans="1:12" x14ac:dyDescent="0.25">
      <c r="A9405" t="s">
        <v>9456</v>
      </c>
      <c r="B9405" t="s">
        <v>9453</v>
      </c>
      <c r="C9405" t="s">
        <v>9454</v>
      </c>
      <c r="D9405" t="s">
        <v>9455</v>
      </c>
      <c r="E9405" s="117">
        <v>43031</v>
      </c>
      <c r="F9405" s="118">
        <v>0.58223379629629635</v>
      </c>
      <c r="G9405" t="s">
        <v>3854</v>
      </c>
      <c r="H9405">
        <v>80</v>
      </c>
      <c r="I9405">
        <v>7</v>
      </c>
      <c r="J9405" t="s">
        <v>4110</v>
      </c>
      <c r="L9405">
        <v>10</v>
      </c>
    </row>
    <row r="9406" spans="1:12" x14ac:dyDescent="0.25">
      <c r="A9406" t="s">
        <v>9456</v>
      </c>
      <c r="B9406" t="s">
        <v>9453</v>
      </c>
      <c r="C9406" t="s">
        <v>9454</v>
      </c>
      <c r="D9406" t="s">
        <v>9455</v>
      </c>
      <c r="E9406" s="117">
        <v>43031</v>
      </c>
      <c r="F9406" s="118">
        <v>0.58223379629629635</v>
      </c>
      <c r="G9406" t="s">
        <v>3854</v>
      </c>
      <c r="H9406">
        <v>80</v>
      </c>
      <c r="I9406">
        <v>9</v>
      </c>
      <c r="J9406" t="s">
        <v>4110</v>
      </c>
      <c r="L9406" t="s">
        <v>560</v>
      </c>
    </row>
    <row r="9407" spans="1:12" x14ac:dyDescent="0.25">
      <c r="A9407" t="s">
        <v>9456</v>
      </c>
      <c r="B9407" t="s">
        <v>9453</v>
      </c>
      <c r="C9407" t="s">
        <v>9454</v>
      </c>
      <c r="D9407" t="s">
        <v>9455</v>
      </c>
      <c r="E9407" s="117">
        <v>43031</v>
      </c>
      <c r="F9407" s="118">
        <v>0.58223379629629635</v>
      </c>
      <c r="G9407" t="s">
        <v>3854</v>
      </c>
      <c r="H9407">
        <v>80</v>
      </c>
      <c r="I9407">
        <v>10</v>
      </c>
      <c r="J9407" t="s">
        <v>4110</v>
      </c>
      <c r="L9407" t="s">
        <v>635</v>
      </c>
    </row>
    <row r="9408" spans="1:12" x14ac:dyDescent="0.25">
      <c r="A9408" t="s">
        <v>9456</v>
      </c>
      <c r="B9408" t="s">
        <v>9453</v>
      </c>
      <c r="C9408" t="s">
        <v>9454</v>
      </c>
      <c r="D9408" t="s">
        <v>9455</v>
      </c>
      <c r="E9408" s="117">
        <v>43031</v>
      </c>
      <c r="F9408" s="118">
        <v>0.58223379629629635</v>
      </c>
      <c r="G9408" t="s">
        <v>3854</v>
      </c>
      <c r="H9408">
        <v>80</v>
      </c>
      <c r="I9408">
        <v>11</v>
      </c>
      <c r="J9408" t="s">
        <v>4110</v>
      </c>
      <c r="L9408" t="s">
        <v>574</v>
      </c>
    </row>
    <row r="9409" spans="1:12" x14ac:dyDescent="0.25">
      <c r="A9409" t="s">
        <v>9456</v>
      </c>
      <c r="B9409" t="s">
        <v>9453</v>
      </c>
      <c r="C9409" t="s">
        <v>9454</v>
      </c>
      <c r="D9409" t="s">
        <v>9455</v>
      </c>
      <c r="E9409" s="117">
        <v>43031</v>
      </c>
      <c r="F9409" s="118">
        <v>0.58224537037037039</v>
      </c>
      <c r="G9409" t="s">
        <v>3854</v>
      </c>
      <c r="H9409">
        <v>80</v>
      </c>
      <c r="I9409">
        <v>22</v>
      </c>
      <c r="J9409" t="s">
        <v>4110</v>
      </c>
      <c r="L9409" t="s">
        <v>104</v>
      </c>
    </row>
    <row r="9410" spans="1:12" x14ac:dyDescent="0.25">
      <c r="A9410" t="s">
        <v>9456</v>
      </c>
      <c r="B9410" t="s">
        <v>9453</v>
      </c>
      <c r="C9410" t="s">
        <v>9454</v>
      </c>
      <c r="D9410" t="s">
        <v>9455</v>
      </c>
      <c r="E9410" s="117">
        <v>43031</v>
      </c>
      <c r="F9410" s="118">
        <v>0.58224537037037039</v>
      </c>
      <c r="G9410" t="s">
        <v>3854</v>
      </c>
      <c r="H9410">
        <v>80</v>
      </c>
      <c r="I9410">
        <v>23</v>
      </c>
      <c r="J9410" t="s">
        <v>4110</v>
      </c>
      <c r="L9410">
        <v>100</v>
      </c>
    </row>
    <row r="9411" spans="1:12" x14ac:dyDescent="0.25">
      <c r="A9411" t="s">
        <v>9456</v>
      </c>
      <c r="B9411" t="s">
        <v>9453</v>
      </c>
      <c r="C9411" t="s">
        <v>9454</v>
      </c>
      <c r="D9411" t="s">
        <v>9455</v>
      </c>
      <c r="E9411" s="117">
        <v>43031</v>
      </c>
      <c r="F9411" s="118">
        <v>0.58224537037037039</v>
      </c>
      <c r="G9411" t="s">
        <v>3854</v>
      </c>
      <c r="H9411">
        <v>80</v>
      </c>
      <c r="I9411">
        <v>35</v>
      </c>
      <c r="J9411" t="s">
        <v>4110</v>
      </c>
      <c r="L9411" t="s">
        <v>393</v>
      </c>
    </row>
    <row r="9412" spans="1:12" x14ac:dyDescent="0.25">
      <c r="A9412" t="s">
        <v>9456</v>
      </c>
      <c r="B9412" t="s">
        <v>9453</v>
      </c>
      <c r="C9412" t="s">
        <v>9454</v>
      </c>
      <c r="D9412" t="s">
        <v>9455</v>
      </c>
      <c r="E9412" s="117">
        <v>43031</v>
      </c>
      <c r="F9412" s="118">
        <v>0.58224537037037039</v>
      </c>
      <c r="G9412" t="s">
        <v>3854</v>
      </c>
      <c r="H9412">
        <v>80</v>
      </c>
      <c r="I9412">
        <v>36</v>
      </c>
      <c r="J9412" t="s">
        <v>4110</v>
      </c>
      <c r="L9412" t="s">
        <v>4027</v>
      </c>
    </row>
    <row r="9413" spans="1:12" x14ac:dyDescent="0.25">
      <c r="A9413" t="s">
        <v>9456</v>
      </c>
      <c r="B9413" t="s">
        <v>9453</v>
      </c>
      <c r="C9413" t="s">
        <v>9454</v>
      </c>
      <c r="D9413" t="s">
        <v>9455</v>
      </c>
      <c r="E9413" s="117">
        <v>43031</v>
      </c>
      <c r="F9413" s="118">
        <v>0.58225694444444442</v>
      </c>
      <c r="G9413" t="s">
        <v>3854</v>
      </c>
      <c r="H9413">
        <v>81</v>
      </c>
      <c r="I9413">
        <v>1</v>
      </c>
      <c r="L9413" t="s">
        <v>4111</v>
      </c>
    </row>
    <row r="9414" spans="1:12" x14ac:dyDescent="0.25">
      <c r="A9414" t="s">
        <v>9456</v>
      </c>
      <c r="B9414" t="s">
        <v>9453</v>
      </c>
      <c r="C9414" t="s">
        <v>9454</v>
      </c>
      <c r="D9414" t="s">
        <v>9455</v>
      </c>
      <c r="E9414" s="117">
        <v>43031</v>
      </c>
      <c r="F9414" s="118">
        <v>0.58225694444444442</v>
      </c>
      <c r="G9414" t="s">
        <v>3854</v>
      </c>
      <c r="H9414">
        <v>81</v>
      </c>
      <c r="I9414">
        <v>4</v>
      </c>
      <c r="J9414" t="s">
        <v>4111</v>
      </c>
      <c r="L9414" t="s">
        <v>2977</v>
      </c>
    </row>
    <row r="9415" spans="1:12" x14ac:dyDescent="0.25">
      <c r="A9415" t="s">
        <v>9456</v>
      </c>
      <c r="B9415" t="s">
        <v>9453</v>
      </c>
      <c r="C9415" t="s">
        <v>9454</v>
      </c>
      <c r="D9415" t="s">
        <v>9455</v>
      </c>
      <c r="E9415" s="117">
        <v>43031</v>
      </c>
      <c r="F9415" s="118">
        <v>0.58225694444444442</v>
      </c>
      <c r="G9415" t="s">
        <v>3854</v>
      </c>
      <c r="H9415">
        <v>81</v>
      </c>
      <c r="I9415">
        <v>5</v>
      </c>
      <c r="J9415" t="s">
        <v>4111</v>
      </c>
      <c r="L9415" t="s">
        <v>2468</v>
      </c>
    </row>
    <row r="9416" spans="1:12" x14ac:dyDescent="0.25">
      <c r="A9416" t="s">
        <v>9456</v>
      </c>
      <c r="B9416" t="s">
        <v>9453</v>
      </c>
      <c r="C9416" t="s">
        <v>9454</v>
      </c>
      <c r="D9416" t="s">
        <v>9455</v>
      </c>
      <c r="E9416" s="117">
        <v>43031</v>
      </c>
      <c r="F9416" s="118">
        <v>0.58225694444444442</v>
      </c>
      <c r="G9416" t="s">
        <v>3854</v>
      </c>
      <c r="H9416">
        <v>81</v>
      </c>
      <c r="I9416">
        <v>6</v>
      </c>
      <c r="J9416" t="s">
        <v>4111</v>
      </c>
      <c r="L9416">
        <v>419</v>
      </c>
    </row>
    <row r="9417" spans="1:12" x14ac:dyDescent="0.25">
      <c r="A9417" t="s">
        <v>9456</v>
      </c>
      <c r="B9417" t="s">
        <v>9453</v>
      </c>
      <c r="C9417" t="s">
        <v>9454</v>
      </c>
      <c r="D9417" t="s">
        <v>9455</v>
      </c>
      <c r="E9417" s="117">
        <v>43031</v>
      </c>
      <c r="F9417" s="118">
        <v>0.58225694444444442</v>
      </c>
      <c r="G9417" t="s">
        <v>3854</v>
      </c>
      <c r="H9417">
        <v>81</v>
      </c>
      <c r="I9417">
        <v>7</v>
      </c>
      <c r="J9417" t="s">
        <v>4111</v>
      </c>
      <c r="L9417">
        <v>100</v>
      </c>
    </row>
    <row r="9418" spans="1:12" x14ac:dyDescent="0.25">
      <c r="A9418" t="s">
        <v>9456</v>
      </c>
      <c r="B9418" t="s">
        <v>9453</v>
      </c>
      <c r="C9418" t="s">
        <v>9454</v>
      </c>
      <c r="D9418" t="s">
        <v>9455</v>
      </c>
      <c r="E9418" s="117">
        <v>43031</v>
      </c>
      <c r="F9418" s="118">
        <v>0.58226851851851846</v>
      </c>
      <c r="G9418" t="s">
        <v>3854</v>
      </c>
      <c r="H9418">
        <v>81</v>
      </c>
      <c r="I9418">
        <v>9</v>
      </c>
      <c r="J9418" t="s">
        <v>4111</v>
      </c>
      <c r="L9418" t="s">
        <v>560</v>
      </c>
    </row>
    <row r="9419" spans="1:12" x14ac:dyDescent="0.25">
      <c r="A9419" t="s">
        <v>9456</v>
      </c>
      <c r="B9419" t="s">
        <v>9453</v>
      </c>
      <c r="C9419" t="s">
        <v>9454</v>
      </c>
      <c r="D9419" t="s">
        <v>9455</v>
      </c>
      <c r="E9419" s="117">
        <v>43031</v>
      </c>
      <c r="F9419" s="118">
        <v>0.58226851851851846</v>
      </c>
      <c r="G9419" t="s">
        <v>3854</v>
      </c>
      <c r="H9419">
        <v>81</v>
      </c>
      <c r="I9419">
        <v>10</v>
      </c>
      <c r="J9419" t="s">
        <v>4111</v>
      </c>
      <c r="L9419" t="s">
        <v>615</v>
      </c>
    </row>
    <row r="9420" spans="1:12" x14ac:dyDescent="0.25">
      <c r="A9420" t="s">
        <v>9456</v>
      </c>
      <c r="B9420" t="s">
        <v>9453</v>
      </c>
      <c r="C9420" t="s">
        <v>9454</v>
      </c>
      <c r="D9420" t="s">
        <v>9455</v>
      </c>
      <c r="E9420" s="117">
        <v>43031</v>
      </c>
      <c r="F9420" s="118">
        <v>0.58226851851851846</v>
      </c>
      <c r="G9420" t="s">
        <v>3854</v>
      </c>
      <c r="H9420">
        <v>81</v>
      </c>
      <c r="I9420">
        <v>11</v>
      </c>
      <c r="J9420" t="s">
        <v>4111</v>
      </c>
      <c r="L9420" t="s">
        <v>580</v>
      </c>
    </row>
    <row r="9421" spans="1:12" x14ac:dyDescent="0.25">
      <c r="A9421" t="s">
        <v>9456</v>
      </c>
      <c r="B9421" t="s">
        <v>9453</v>
      </c>
      <c r="C9421" t="s">
        <v>9454</v>
      </c>
      <c r="D9421" t="s">
        <v>9455</v>
      </c>
      <c r="E9421" s="117">
        <v>43031</v>
      </c>
      <c r="F9421" s="118">
        <v>0.58226851851851846</v>
      </c>
      <c r="G9421" t="s">
        <v>3854</v>
      </c>
      <c r="H9421">
        <v>81</v>
      </c>
      <c r="I9421">
        <v>13</v>
      </c>
      <c r="J9421" t="s">
        <v>4111</v>
      </c>
      <c r="L9421" t="s">
        <v>637</v>
      </c>
    </row>
    <row r="9422" spans="1:12" x14ac:dyDescent="0.25">
      <c r="A9422" t="s">
        <v>9456</v>
      </c>
      <c r="B9422" t="s">
        <v>9453</v>
      </c>
      <c r="C9422" t="s">
        <v>9454</v>
      </c>
      <c r="D9422" t="s">
        <v>9455</v>
      </c>
      <c r="E9422" s="117">
        <v>43031</v>
      </c>
      <c r="F9422" s="118">
        <v>0.58226851851851846</v>
      </c>
      <c r="G9422" t="s">
        <v>3854</v>
      </c>
      <c r="H9422">
        <v>81</v>
      </c>
      <c r="I9422">
        <v>14</v>
      </c>
      <c r="J9422" t="s">
        <v>4111</v>
      </c>
      <c r="L9422" t="s">
        <v>642</v>
      </c>
    </row>
    <row r="9423" spans="1:12" x14ac:dyDescent="0.25">
      <c r="A9423" t="s">
        <v>9456</v>
      </c>
      <c r="B9423" t="s">
        <v>9453</v>
      </c>
      <c r="C9423" t="s">
        <v>9454</v>
      </c>
      <c r="D9423" t="s">
        <v>9455</v>
      </c>
      <c r="E9423" s="117">
        <v>43031</v>
      </c>
      <c r="F9423" s="118">
        <v>0.58226851851851846</v>
      </c>
      <c r="G9423" t="s">
        <v>3854</v>
      </c>
      <c r="H9423">
        <v>81</v>
      </c>
      <c r="I9423">
        <v>15</v>
      </c>
      <c r="J9423" t="s">
        <v>4111</v>
      </c>
      <c r="L9423" t="s">
        <v>683</v>
      </c>
    </row>
    <row r="9424" spans="1:12" x14ac:dyDescent="0.25">
      <c r="A9424" t="s">
        <v>9456</v>
      </c>
      <c r="B9424" t="s">
        <v>9453</v>
      </c>
      <c r="C9424" t="s">
        <v>9454</v>
      </c>
      <c r="D9424" t="s">
        <v>9455</v>
      </c>
      <c r="E9424" s="117">
        <v>43031</v>
      </c>
      <c r="F9424" s="118">
        <v>0.58226851851851846</v>
      </c>
      <c r="G9424" t="s">
        <v>3854</v>
      </c>
      <c r="H9424">
        <v>81</v>
      </c>
      <c r="I9424">
        <v>22</v>
      </c>
      <c r="J9424" t="s">
        <v>4111</v>
      </c>
      <c r="L9424" t="s">
        <v>104</v>
      </c>
    </row>
    <row r="9425" spans="1:12" x14ac:dyDescent="0.25">
      <c r="A9425" t="s">
        <v>9456</v>
      </c>
      <c r="B9425" t="s">
        <v>9453</v>
      </c>
      <c r="C9425" t="s">
        <v>9454</v>
      </c>
      <c r="D9425" t="s">
        <v>9455</v>
      </c>
      <c r="E9425" s="117">
        <v>43031</v>
      </c>
      <c r="F9425" s="118">
        <v>0.58226851851851846</v>
      </c>
      <c r="G9425" t="s">
        <v>3854</v>
      </c>
      <c r="H9425">
        <v>81</v>
      </c>
      <c r="I9425">
        <v>23</v>
      </c>
      <c r="J9425" t="s">
        <v>4111</v>
      </c>
      <c r="L9425">
        <v>30</v>
      </c>
    </row>
    <row r="9426" spans="1:12" x14ac:dyDescent="0.25">
      <c r="A9426" t="s">
        <v>9456</v>
      </c>
      <c r="B9426" t="s">
        <v>9453</v>
      </c>
      <c r="C9426" t="s">
        <v>9454</v>
      </c>
      <c r="D9426" t="s">
        <v>9455</v>
      </c>
      <c r="E9426" s="117">
        <v>43031</v>
      </c>
      <c r="F9426" s="118">
        <v>0.58228009259259261</v>
      </c>
      <c r="G9426" t="s">
        <v>3854</v>
      </c>
      <c r="H9426">
        <v>81</v>
      </c>
      <c r="I9426">
        <v>24</v>
      </c>
      <c r="J9426" t="s">
        <v>4111</v>
      </c>
      <c r="L9426" t="s">
        <v>383</v>
      </c>
    </row>
    <row r="9427" spans="1:12" x14ac:dyDescent="0.25">
      <c r="A9427" t="s">
        <v>9456</v>
      </c>
      <c r="B9427" t="s">
        <v>9453</v>
      </c>
      <c r="C9427" t="s">
        <v>9454</v>
      </c>
      <c r="D9427" t="s">
        <v>9455</v>
      </c>
      <c r="E9427" s="117">
        <v>43031</v>
      </c>
      <c r="F9427" s="118">
        <v>0.58228009259259261</v>
      </c>
      <c r="G9427" t="s">
        <v>3854</v>
      </c>
      <c r="H9427">
        <v>81</v>
      </c>
      <c r="I9427">
        <v>25</v>
      </c>
      <c r="J9427" t="s">
        <v>4111</v>
      </c>
      <c r="L9427">
        <v>30</v>
      </c>
    </row>
    <row r="9428" spans="1:12" x14ac:dyDescent="0.25">
      <c r="A9428" t="s">
        <v>9456</v>
      </c>
      <c r="B9428" t="s">
        <v>9453</v>
      </c>
      <c r="C9428" t="s">
        <v>9454</v>
      </c>
      <c r="D9428" t="s">
        <v>9455</v>
      </c>
      <c r="E9428" s="117">
        <v>43031</v>
      </c>
      <c r="F9428" s="118">
        <v>0.58228009259259261</v>
      </c>
      <c r="G9428" t="s">
        <v>3854</v>
      </c>
      <c r="H9428">
        <v>81</v>
      </c>
      <c r="I9428">
        <v>26</v>
      </c>
      <c r="J9428" t="s">
        <v>4111</v>
      </c>
      <c r="L9428" t="s">
        <v>133</v>
      </c>
    </row>
    <row r="9429" spans="1:12" x14ac:dyDescent="0.25">
      <c r="A9429" t="s">
        <v>9456</v>
      </c>
      <c r="B9429" t="s">
        <v>9453</v>
      </c>
      <c r="C9429" t="s">
        <v>9454</v>
      </c>
      <c r="D9429" t="s">
        <v>9455</v>
      </c>
      <c r="E9429" s="117">
        <v>43031</v>
      </c>
      <c r="F9429" s="118">
        <v>0.58228009259259261</v>
      </c>
      <c r="G9429" t="s">
        <v>3854</v>
      </c>
      <c r="H9429">
        <v>81</v>
      </c>
      <c r="I9429">
        <v>27</v>
      </c>
      <c r="J9429" t="s">
        <v>4111</v>
      </c>
      <c r="L9429">
        <v>20</v>
      </c>
    </row>
    <row r="9430" spans="1:12" x14ac:dyDescent="0.25">
      <c r="A9430" t="s">
        <v>9456</v>
      </c>
      <c r="B9430" t="s">
        <v>9453</v>
      </c>
      <c r="C9430" t="s">
        <v>9454</v>
      </c>
      <c r="D9430" t="s">
        <v>9455</v>
      </c>
      <c r="E9430" s="117">
        <v>43031</v>
      </c>
      <c r="F9430" s="118">
        <v>0.58228009259259261</v>
      </c>
      <c r="G9430" t="s">
        <v>3854</v>
      </c>
      <c r="H9430">
        <v>81</v>
      </c>
      <c r="I9430">
        <v>28</v>
      </c>
      <c r="J9430" t="s">
        <v>4111</v>
      </c>
      <c r="L9430" t="s">
        <v>122</v>
      </c>
    </row>
    <row r="9431" spans="1:12" x14ac:dyDescent="0.25">
      <c r="A9431" t="s">
        <v>9456</v>
      </c>
      <c r="B9431" t="s">
        <v>9453</v>
      </c>
      <c r="C9431" t="s">
        <v>9454</v>
      </c>
      <c r="D9431" t="s">
        <v>9455</v>
      </c>
      <c r="E9431" s="117">
        <v>43031</v>
      </c>
      <c r="F9431" s="118">
        <v>0.58228009259259261</v>
      </c>
      <c r="G9431" t="s">
        <v>3854</v>
      </c>
      <c r="H9431">
        <v>81</v>
      </c>
      <c r="I9431">
        <v>29</v>
      </c>
      <c r="J9431" t="s">
        <v>4111</v>
      </c>
      <c r="L9431">
        <v>20</v>
      </c>
    </row>
    <row r="9432" spans="1:12" x14ac:dyDescent="0.25">
      <c r="A9432" t="s">
        <v>9456</v>
      </c>
      <c r="B9432" t="s">
        <v>9453</v>
      </c>
      <c r="C9432" t="s">
        <v>9454</v>
      </c>
      <c r="D9432" t="s">
        <v>9455</v>
      </c>
      <c r="E9432" s="117">
        <v>43031</v>
      </c>
      <c r="F9432" s="118">
        <v>0.58228009259259261</v>
      </c>
      <c r="G9432" t="s">
        <v>3854</v>
      </c>
      <c r="H9432">
        <v>81</v>
      </c>
      <c r="I9432">
        <v>30</v>
      </c>
      <c r="J9432" t="s">
        <v>4111</v>
      </c>
      <c r="L9432" t="s">
        <v>108</v>
      </c>
    </row>
    <row r="9433" spans="1:12" x14ac:dyDescent="0.25">
      <c r="A9433" t="s">
        <v>9456</v>
      </c>
      <c r="B9433" t="s">
        <v>9453</v>
      </c>
      <c r="C9433" t="s">
        <v>9454</v>
      </c>
      <c r="D9433" t="s">
        <v>9455</v>
      </c>
      <c r="E9433" s="117">
        <v>43031</v>
      </c>
      <c r="F9433" s="118">
        <v>0.58229166666666665</v>
      </c>
      <c r="G9433" t="s">
        <v>3854</v>
      </c>
      <c r="H9433">
        <v>81</v>
      </c>
      <c r="I9433">
        <v>35</v>
      </c>
      <c r="J9433" t="s">
        <v>4111</v>
      </c>
      <c r="L9433" t="s">
        <v>393</v>
      </c>
    </row>
    <row r="9434" spans="1:12" x14ac:dyDescent="0.25">
      <c r="A9434" t="s">
        <v>9456</v>
      </c>
      <c r="B9434" t="s">
        <v>9453</v>
      </c>
      <c r="C9434" t="s">
        <v>9454</v>
      </c>
      <c r="D9434" t="s">
        <v>9455</v>
      </c>
      <c r="E9434" s="117">
        <v>43031</v>
      </c>
      <c r="F9434" s="118">
        <v>0.58229166666666665</v>
      </c>
      <c r="G9434" t="s">
        <v>3854</v>
      </c>
      <c r="H9434">
        <v>81</v>
      </c>
      <c r="I9434">
        <v>36</v>
      </c>
      <c r="J9434" t="s">
        <v>4111</v>
      </c>
      <c r="L9434" t="s">
        <v>4027</v>
      </c>
    </row>
    <row r="9435" spans="1:12" x14ac:dyDescent="0.25">
      <c r="A9435" t="s">
        <v>9456</v>
      </c>
      <c r="B9435" t="s">
        <v>9453</v>
      </c>
      <c r="C9435" t="s">
        <v>9454</v>
      </c>
      <c r="D9435" t="s">
        <v>9455</v>
      </c>
      <c r="E9435" s="117">
        <v>43031</v>
      </c>
      <c r="F9435" s="118">
        <v>0.5823032407407408</v>
      </c>
      <c r="G9435" t="s">
        <v>3854</v>
      </c>
      <c r="H9435">
        <v>82</v>
      </c>
      <c r="I9435">
        <v>1</v>
      </c>
      <c r="L9435" t="s">
        <v>26495</v>
      </c>
    </row>
    <row r="9436" spans="1:12" x14ac:dyDescent="0.25">
      <c r="A9436" t="s">
        <v>9456</v>
      </c>
      <c r="B9436" t="s">
        <v>9453</v>
      </c>
      <c r="C9436" t="s">
        <v>9454</v>
      </c>
      <c r="D9436" t="s">
        <v>9455</v>
      </c>
      <c r="E9436" s="117">
        <v>43031</v>
      </c>
      <c r="F9436" s="118">
        <v>0.5823032407407408</v>
      </c>
      <c r="G9436" t="s">
        <v>3854</v>
      </c>
      <c r="H9436">
        <v>82</v>
      </c>
      <c r="I9436">
        <v>4</v>
      </c>
      <c r="J9436" t="s">
        <v>26495</v>
      </c>
      <c r="L9436" t="s">
        <v>2977</v>
      </c>
    </row>
    <row r="9437" spans="1:12" x14ac:dyDescent="0.25">
      <c r="A9437" t="s">
        <v>9456</v>
      </c>
      <c r="B9437" t="s">
        <v>9453</v>
      </c>
      <c r="C9437" t="s">
        <v>9454</v>
      </c>
      <c r="D9437" t="s">
        <v>9455</v>
      </c>
      <c r="E9437" s="117">
        <v>43031</v>
      </c>
      <c r="F9437" s="118">
        <v>0.5823032407407408</v>
      </c>
      <c r="G9437" t="s">
        <v>3854</v>
      </c>
      <c r="H9437">
        <v>82</v>
      </c>
      <c r="I9437">
        <v>5</v>
      </c>
      <c r="J9437" t="s">
        <v>26495</v>
      </c>
      <c r="L9437" t="s">
        <v>1929</v>
      </c>
    </row>
    <row r="9438" spans="1:12" x14ac:dyDescent="0.25">
      <c r="A9438" t="s">
        <v>9456</v>
      </c>
      <c r="B9438" t="s">
        <v>9453</v>
      </c>
      <c r="C9438" t="s">
        <v>9454</v>
      </c>
      <c r="D9438" t="s">
        <v>9455</v>
      </c>
      <c r="E9438" s="117">
        <v>43031</v>
      </c>
      <c r="F9438" s="118">
        <v>0.5823032407407408</v>
      </c>
      <c r="G9438" t="s">
        <v>3854</v>
      </c>
      <c r="H9438">
        <v>82</v>
      </c>
      <c r="I9438">
        <v>6</v>
      </c>
      <c r="J9438" t="s">
        <v>26495</v>
      </c>
      <c r="L9438">
        <v>325</v>
      </c>
    </row>
    <row r="9439" spans="1:12" x14ac:dyDescent="0.25">
      <c r="A9439" t="s">
        <v>9456</v>
      </c>
      <c r="B9439" t="s">
        <v>9453</v>
      </c>
      <c r="C9439" t="s">
        <v>9454</v>
      </c>
      <c r="D9439" t="s">
        <v>9455</v>
      </c>
      <c r="E9439" s="117">
        <v>43031</v>
      </c>
      <c r="F9439" s="118">
        <v>0.5823032407407408</v>
      </c>
      <c r="G9439" t="s">
        <v>3854</v>
      </c>
      <c r="H9439">
        <v>82</v>
      </c>
      <c r="I9439">
        <v>7</v>
      </c>
      <c r="J9439" t="s">
        <v>26495</v>
      </c>
      <c r="L9439">
        <v>60</v>
      </c>
    </row>
    <row r="9440" spans="1:12" x14ac:dyDescent="0.25">
      <c r="A9440" t="s">
        <v>9456</v>
      </c>
      <c r="B9440" t="s">
        <v>9453</v>
      </c>
      <c r="C9440" t="s">
        <v>9454</v>
      </c>
      <c r="D9440" t="s">
        <v>9455</v>
      </c>
      <c r="E9440" s="117">
        <v>43031</v>
      </c>
      <c r="F9440" s="118">
        <v>0.5823032407407408</v>
      </c>
      <c r="G9440" t="s">
        <v>3854</v>
      </c>
      <c r="H9440">
        <v>82</v>
      </c>
      <c r="I9440">
        <v>9</v>
      </c>
      <c r="J9440" t="s">
        <v>26495</v>
      </c>
      <c r="L9440" t="s">
        <v>562</v>
      </c>
    </row>
    <row r="9441" spans="1:12" x14ac:dyDescent="0.25">
      <c r="A9441" t="s">
        <v>9456</v>
      </c>
      <c r="B9441" t="s">
        <v>9453</v>
      </c>
      <c r="C9441" t="s">
        <v>9454</v>
      </c>
      <c r="D9441" t="s">
        <v>9455</v>
      </c>
      <c r="E9441" s="117">
        <v>43031</v>
      </c>
      <c r="F9441" s="118">
        <v>0.5823032407407408</v>
      </c>
      <c r="G9441" t="s">
        <v>3854</v>
      </c>
      <c r="H9441">
        <v>82</v>
      </c>
      <c r="I9441">
        <v>10</v>
      </c>
      <c r="J9441" t="s">
        <v>26495</v>
      </c>
      <c r="L9441" t="s">
        <v>615</v>
      </c>
    </row>
    <row r="9442" spans="1:12" x14ac:dyDescent="0.25">
      <c r="A9442" t="s">
        <v>9456</v>
      </c>
      <c r="B9442" t="s">
        <v>9453</v>
      </c>
      <c r="C9442" t="s">
        <v>9454</v>
      </c>
      <c r="D9442" t="s">
        <v>9455</v>
      </c>
      <c r="E9442" s="117">
        <v>43031</v>
      </c>
      <c r="F9442" s="118">
        <v>0.5823032407407408</v>
      </c>
      <c r="G9442" t="s">
        <v>3854</v>
      </c>
      <c r="H9442">
        <v>82</v>
      </c>
      <c r="I9442">
        <v>12</v>
      </c>
      <c r="J9442" t="s">
        <v>26495</v>
      </c>
      <c r="L9442" t="s">
        <v>598</v>
      </c>
    </row>
    <row r="9443" spans="1:12" x14ac:dyDescent="0.25">
      <c r="A9443" t="s">
        <v>9456</v>
      </c>
      <c r="B9443" t="s">
        <v>9453</v>
      </c>
      <c r="C9443" t="s">
        <v>9454</v>
      </c>
      <c r="D9443" t="s">
        <v>9455</v>
      </c>
      <c r="E9443" s="117">
        <v>43031</v>
      </c>
      <c r="F9443" s="118">
        <v>0.58231481481481484</v>
      </c>
      <c r="G9443" t="s">
        <v>3854</v>
      </c>
      <c r="H9443">
        <v>82</v>
      </c>
      <c r="I9443">
        <v>13</v>
      </c>
      <c r="J9443" t="s">
        <v>26495</v>
      </c>
      <c r="L9443" t="s">
        <v>637</v>
      </c>
    </row>
    <row r="9444" spans="1:12" x14ac:dyDescent="0.25">
      <c r="A9444" t="s">
        <v>9456</v>
      </c>
      <c r="B9444" t="s">
        <v>9453</v>
      </c>
      <c r="C9444" t="s">
        <v>9454</v>
      </c>
      <c r="D9444" t="s">
        <v>9455</v>
      </c>
      <c r="E9444" s="117">
        <v>43031</v>
      </c>
      <c r="F9444" s="118">
        <v>0.58231481481481484</v>
      </c>
      <c r="G9444" t="s">
        <v>3854</v>
      </c>
      <c r="H9444">
        <v>82</v>
      </c>
      <c r="I9444">
        <v>14</v>
      </c>
      <c r="J9444" t="s">
        <v>26495</v>
      </c>
      <c r="L9444" t="s">
        <v>661</v>
      </c>
    </row>
    <row r="9445" spans="1:12" x14ac:dyDescent="0.25">
      <c r="A9445" t="s">
        <v>9456</v>
      </c>
      <c r="B9445" t="s">
        <v>9453</v>
      </c>
      <c r="C9445" t="s">
        <v>9454</v>
      </c>
      <c r="D9445" t="s">
        <v>9455</v>
      </c>
      <c r="E9445" s="117">
        <v>43031</v>
      </c>
      <c r="F9445" s="118">
        <v>0.58231481481481484</v>
      </c>
      <c r="G9445" t="s">
        <v>3854</v>
      </c>
      <c r="H9445">
        <v>82</v>
      </c>
      <c r="I9445">
        <v>15</v>
      </c>
      <c r="J9445" t="s">
        <v>26495</v>
      </c>
      <c r="L9445" t="s">
        <v>701</v>
      </c>
    </row>
    <row r="9446" spans="1:12" x14ac:dyDescent="0.25">
      <c r="A9446" t="s">
        <v>9456</v>
      </c>
      <c r="B9446" t="s">
        <v>9453</v>
      </c>
      <c r="C9446" t="s">
        <v>9454</v>
      </c>
      <c r="D9446" t="s">
        <v>9455</v>
      </c>
      <c r="E9446" s="117">
        <v>43031</v>
      </c>
      <c r="F9446" s="118">
        <v>0.58231481481481484</v>
      </c>
      <c r="G9446" t="s">
        <v>3854</v>
      </c>
      <c r="H9446">
        <v>82</v>
      </c>
      <c r="I9446">
        <v>22</v>
      </c>
      <c r="J9446" t="s">
        <v>26495</v>
      </c>
      <c r="L9446" t="s">
        <v>133</v>
      </c>
    </row>
    <row r="9447" spans="1:12" x14ac:dyDescent="0.25">
      <c r="A9447" t="s">
        <v>9456</v>
      </c>
      <c r="B9447" t="s">
        <v>9453</v>
      </c>
      <c r="C9447" t="s">
        <v>9454</v>
      </c>
      <c r="D9447" t="s">
        <v>9455</v>
      </c>
      <c r="E9447" s="117">
        <v>43031</v>
      </c>
      <c r="F9447" s="118">
        <v>0.58231481481481484</v>
      </c>
      <c r="G9447" t="s">
        <v>3854</v>
      </c>
      <c r="H9447">
        <v>82</v>
      </c>
      <c r="I9447">
        <v>24</v>
      </c>
      <c r="J9447" t="s">
        <v>26495</v>
      </c>
      <c r="L9447" t="s">
        <v>104</v>
      </c>
    </row>
    <row r="9448" spans="1:12" x14ac:dyDescent="0.25">
      <c r="A9448" t="s">
        <v>9456</v>
      </c>
      <c r="B9448" t="s">
        <v>9453</v>
      </c>
      <c r="C9448" t="s">
        <v>9454</v>
      </c>
      <c r="D9448" t="s">
        <v>9455</v>
      </c>
      <c r="E9448" s="117">
        <v>43031</v>
      </c>
      <c r="F9448" s="118">
        <v>0.58231481481481484</v>
      </c>
      <c r="G9448" t="s">
        <v>3854</v>
      </c>
      <c r="H9448">
        <v>82</v>
      </c>
      <c r="I9448">
        <v>26</v>
      </c>
      <c r="J9448" t="s">
        <v>26495</v>
      </c>
      <c r="L9448" t="s">
        <v>1352</v>
      </c>
    </row>
    <row r="9449" spans="1:12" x14ac:dyDescent="0.25">
      <c r="A9449" t="s">
        <v>9456</v>
      </c>
      <c r="B9449" t="s">
        <v>9453</v>
      </c>
      <c r="C9449" t="s">
        <v>9454</v>
      </c>
      <c r="D9449" t="s">
        <v>9455</v>
      </c>
      <c r="E9449" s="117">
        <v>43031</v>
      </c>
      <c r="F9449" s="118">
        <v>0.58231481481481484</v>
      </c>
      <c r="G9449" t="s">
        <v>3854</v>
      </c>
      <c r="H9449">
        <v>82</v>
      </c>
      <c r="I9449">
        <v>28</v>
      </c>
      <c r="J9449" t="s">
        <v>26495</v>
      </c>
      <c r="L9449" t="s">
        <v>1195</v>
      </c>
    </row>
    <row r="9450" spans="1:12" x14ac:dyDescent="0.25">
      <c r="A9450" t="s">
        <v>9456</v>
      </c>
      <c r="B9450" t="s">
        <v>9453</v>
      </c>
      <c r="C9450" t="s">
        <v>9454</v>
      </c>
      <c r="D9450" t="s">
        <v>9455</v>
      </c>
      <c r="E9450" s="117">
        <v>43031</v>
      </c>
      <c r="F9450" s="118">
        <v>0.58231481481481484</v>
      </c>
      <c r="G9450" t="s">
        <v>3854</v>
      </c>
      <c r="H9450">
        <v>82</v>
      </c>
      <c r="I9450">
        <v>30</v>
      </c>
      <c r="J9450" t="s">
        <v>26495</v>
      </c>
      <c r="L9450" t="s">
        <v>372</v>
      </c>
    </row>
    <row r="9451" spans="1:12" x14ac:dyDescent="0.25">
      <c r="A9451" t="s">
        <v>9456</v>
      </c>
      <c r="B9451" t="s">
        <v>9453</v>
      </c>
      <c r="C9451" t="s">
        <v>9454</v>
      </c>
      <c r="D9451" t="s">
        <v>9455</v>
      </c>
      <c r="E9451" s="117">
        <v>43031</v>
      </c>
      <c r="F9451" s="118">
        <v>0.58232638888888888</v>
      </c>
      <c r="G9451" t="s">
        <v>3854</v>
      </c>
      <c r="H9451">
        <v>82</v>
      </c>
      <c r="I9451">
        <v>35</v>
      </c>
      <c r="J9451" t="s">
        <v>26495</v>
      </c>
      <c r="L9451" t="s">
        <v>390</v>
      </c>
    </row>
    <row r="9452" spans="1:12" x14ac:dyDescent="0.25">
      <c r="A9452" t="s">
        <v>9456</v>
      </c>
      <c r="B9452" t="s">
        <v>9453</v>
      </c>
      <c r="C9452" t="s">
        <v>9454</v>
      </c>
      <c r="D9452" t="s">
        <v>9455</v>
      </c>
      <c r="E9452" s="117">
        <v>43031</v>
      </c>
      <c r="F9452" s="118">
        <v>0.58232638888888888</v>
      </c>
      <c r="G9452" t="s">
        <v>3854</v>
      </c>
      <c r="H9452">
        <v>82</v>
      </c>
      <c r="I9452">
        <v>36</v>
      </c>
      <c r="J9452" t="s">
        <v>26495</v>
      </c>
      <c r="L9452" t="s">
        <v>4028</v>
      </c>
    </row>
    <row r="9453" spans="1:12" x14ac:dyDescent="0.25">
      <c r="A9453" t="s">
        <v>9456</v>
      </c>
      <c r="B9453" t="s">
        <v>9453</v>
      </c>
      <c r="C9453" t="s">
        <v>9454</v>
      </c>
      <c r="D9453" t="s">
        <v>9455</v>
      </c>
      <c r="E9453" s="117">
        <v>43031</v>
      </c>
      <c r="F9453" s="118">
        <v>0.58232638888888888</v>
      </c>
      <c r="G9453" t="s">
        <v>3854</v>
      </c>
      <c r="H9453">
        <v>83</v>
      </c>
      <c r="I9453">
        <v>1</v>
      </c>
      <c r="L9453" t="s">
        <v>26495</v>
      </c>
    </row>
    <row r="9454" spans="1:12" x14ac:dyDescent="0.25">
      <c r="A9454" t="s">
        <v>9456</v>
      </c>
      <c r="B9454" t="s">
        <v>9453</v>
      </c>
      <c r="C9454" t="s">
        <v>9454</v>
      </c>
      <c r="D9454" t="s">
        <v>9455</v>
      </c>
      <c r="E9454" s="117">
        <v>43031</v>
      </c>
      <c r="F9454" s="118">
        <v>0.58233796296296292</v>
      </c>
      <c r="G9454" t="s">
        <v>3854</v>
      </c>
      <c r="H9454">
        <v>83</v>
      </c>
      <c r="I9454">
        <v>4</v>
      </c>
      <c r="J9454" t="s">
        <v>26495</v>
      </c>
      <c r="L9454" t="s">
        <v>2977</v>
      </c>
    </row>
    <row r="9455" spans="1:12" x14ac:dyDescent="0.25">
      <c r="A9455" t="s">
        <v>9456</v>
      </c>
      <c r="B9455" t="s">
        <v>9453</v>
      </c>
      <c r="C9455" t="s">
        <v>9454</v>
      </c>
      <c r="D9455" t="s">
        <v>9455</v>
      </c>
      <c r="E9455" s="117">
        <v>43031</v>
      </c>
      <c r="F9455" s="118">
        <v>0.58233796296296292</v>
      </c>
      <c r="G9455" t="s">
        <v>3854</v>
      </c>
      <c r="H9455">
        <v>83</v>
      </c>
      <c r="I9455">
        <v>5</v>
      </c>
      <c r="J9455" t="s">
        <v>26495</v>
      </c>
      <c r="L9455" t="s">
        <v>2468</v>
      </c>
    </row>
    <row r="9456" spans="1:12" x14ac:dyDescent="0.25">
      <c r="A9456" t="s">
        <v>9456</v>
      </c>
      <c r="B9456" t="s">
        <v>9453</v>
      </c>
      <c r="C9456" t="s">
        <v>9454</v>
      </c>
      <c r="D9456" t="s">
        <v>9455</v>
      </c>
      <c r="E9456" s="117">
        <v>43031</v>
      </c>
      <c r="F9456" s="118">
        <v>0.58233796296296292</v>
      </c>
      <c r="G9456" t="s">
        <v>3854</v>
      </c>
      <c r="H9456">
        <v>83</v>
      </c>
      <c r="I9456">
        <v>6</v>
      </c>
      <c r="J9456" t="s">
        <v>26495</v>
      </c>
      <c r="L9456">
        <v>325</v>
      </c>
    </row>
    <row r="9457" spans="1:12" x14ac:dyDescent="0.25">
      <c r="A9457" t="s">
        <v>9456</v>
      </c>
      <c r="B9457" t="s">
        <v>9453</v>
      </c>
      <c r="C9457" t="s">
        <v>9454</v>
      </c>
      <c r="D9457" t="s">
        <v>9455</v>
      </c>
      <c r="E9457" s="117">
        <v>43031</v>
      </c>
      <c r="F9457" s="118">
        <v>0.58233796296296292</v>
      </c>
      <c r="G9457" t="s">
        <v>3854</v>
      </c>
      <c r="H9457">
        <v>83</v>
      </c>
      <c r="I9457">
        <v>7</v>
      </c>
      <c r="J9457" t="s">
        <v>26495</v>
      </c>
      <c r="L9457">
        <v>20</v>
      </c>
    </row>
    <row r="9458" spans="1:12" x14ac:dyDescent="0.25">
      <c r="A9458" t="s">
        <v>9456</v>
      </c>
      <c r="B9458" t="s">
        <v>9453</v>
      </c>
      <c r="C9458" t="s">
        <v>9454</v>
      </c>
      <c r="D9458" t="s">
        <v>9455</v>
      </c>
      <c r="E9458" s="117">
        <v>43031</v>
      </c>
      <c r="F9458" s="118">
        <v>0.58233796296296292</v>
      </c>
      <c r="G9458" t="s">
        <v>3854</v>
      </c>
      <c r="H9458">
        <v>83</v>
      </c>
      <c r="I9458">
        <v>9</v>
      </c>
      <c r="J9458" t="s">
        <v>26495</v>
      </c>
      <c r="L9458" t="s">
        <v>560</v>
      </c>
    </row>
    <row r="9459" spans="1:12" x14ac:dyDescent="0.25">
      <c r="A9459" t="s">
        <v>9456</v>
      </c>
      <c r="B9459" t="s">
        <v>9453</v>
      </c>
      <c r="C9459" t="s">
        <v>9454</v>
      </c>
      <c r="D9459" t="s">
        <v>9455</v>
      </c>
      <c r="E9459" s="117">
        <v>43031</v>
      </c>
      <c r="F9459" s="118">
        <v>0.58233796296296292</v>
      </c>
      <c r="G9459" t="s">
        <v>3854</v>
      </c>
      <c r="H9459">
        <v>83</v>
      </c>
      <c r="I9459">
        <v>10</v>
      </c>
      <c r="J9459" t="s">
        <v>26495</v>
      </c>
      <c r="L9459" t="s">
        <v>615</v>
      </c>
    </row>
    <row r="9460" spans="1:12" x14ac:dyDescent="0.25">
      <c r="A9460" t="s">
        <v>9456</v>
      </c>
      <c r="B9460" t="s">
        <v>9453</v>
      </c>
      <c r="C9460" t="s">
        <v>9454</v>
      </c>
      <c r="D9460" t="s">
        <v>9455</v>
      </c>
      <c r="E9460" s="117">
        <v>43031</v>
      </c>
      <c r="F9460" s="118">
        <v>0.58233796296296292</v>
      </c>
      <c r="G9460" t="s">
        <v>3854</v>
      </c>
      <c r="H9460">
        <v>83</v>
      </c>
      <c r="I9460">
        <v>12</v>
      </c>
      <c r="J9460" t="s">
        <v>26495</v>
      </c>
      <c r="L9460" t="s">
        <v>614</v>
      </c>
    </row>
    <row r="9461" spans="1:12" x14ac:dyDescent="0.25">
      <c r="A9461" t="s">
        <v>9456</v>
      </c>
      <c r="B9461" t="s">
        <v>9453</v>
      </c>
      <c r="C9461" t="s">
        <v>9454</v>
      </c>
      <c r="D9461" t="s">
        <v>9455</v>
      </c>
      <c r="E9461" s="117">
        <v>43031</v>
      </c>
      <c r="F9461" s="118">
        <v>0.58233796296296292</v>
      </c>
      <c r="G9461" t="s">
        <v>3854</v>
      </c>
      <c r="H9461">
        <v>83</v>
      </c>
      <c r="I9461">
        <v>13</v>
      </c>
      <c r="J9461" t="s">
        <v>26495</v>
      </c>
      <c r="L9461" t="s">
        <v>637</v>
      </c>
    </row>
    <row r="9462" spans="1:12" x14ac:dyDescent="0.25">
      <c r="A9462" t="s">
        <v>9456</v>
      </c>
      <c r="B9462" t="s">
        <v>9453</v>
      </c>
      <c r="C9462" t="s">
        <v>9454</v>
      </c>
      <c r="D9462" t="s">
        <v>9455</v>
      </c>
      <c r="E9462" s="117">
        <v>43031</v>
      </c>
      <c r="F9462" s="118">
        <v>0.58234953703703707</v>
      </c>
      <c r="G9462" t="s">
        <v>3854</v>
      </c>
      <c r="H9462">
        <v>83</v>
      </c>
      <c r="I9462">
        <v>14</v>
      </c>
      <c r="J9462" t="s">
        <v>26495</v>
      </c>
      <c r="L9462" t="s">
        <v>643</v>
      </c>
    </row>
    <row r="9463" spans="1:12" x14ac:dyDescent="0.25">
      <c r="A9463" t="s">
        <v>9456</v>
      </c>
      <c r="B9463" t="s">
        <v>9453</v>
      </c>
      <c r="C9463" t="s">
        <v>9454</v>
      </c>
      <c r="D9463" t="s">
        <v>9455</v>
      </c>
      <c r="E9463" s="117">
        <v>43031</v>
      </c>
      <c r="F9463" s="118">
        <v>0.58234953703703707</v>
      </c>
      <c r="G9463" t="s">
        <v>3854</v>
      </c>
      <c r="H9463">
        <v>83</v>
      </c>
      <c r="I9463">
        <v>15</v>
      </c>
      <c r="J9463" t="s">
        <v>26495</v>
      </c>
      <c r="L9463" t="s">
        <v>683</v>
      </c>
    </row>
    <row r="9464" spans="1:12" x14ac:dyDescent="0.25">
      <c r="A9464" t="s">
        <v>9456</v>
      </c>
      <c r="B9464" t="s">
        <v>9453</v>
      </c>
      <c r="C9464" t="s">
        <v>9454</v>
      </c>
      <c r="D9464" t="s">
        <v>9455</v>
      </c>
      <c r="E9464" s="117">
        <v>43031</v>
      </c>
      <c r="F9464" s="118">
        <v>0.58234953703703707</v>
      </c>
      <c r="G9464" t="s">
        <v>3854</v>
      </c>
      <c r="H9464">
        <v>83</v>
      </c>
      <c r="I9464">
        <v>22</v>
      </c>
      <c r="J9464" t="s">
        <v>26495</v>
      </c>
      <c r="L9464" t="s">
        <v>104</v>
      </c>
    </row>
    <row r="9465" spans="1:12" x14ac:dyDescent="0.25">
      <c r="A9465" t="s">
        <v>9456</v>
      </c>
      <c r="B9465" t="s">
        <v>9453</v>
      </c>
      <c r="C9465" t="s">
        <v>9454</v>
      </c>
      <c r="D9465" t="s">
        <v>9455</v>
      </c>
      <c r="E9465" s="117">
        <v>43031</v>
      </c>
      <c r="F9465" s="118">
        <v>0.58234953703703707</v>
      </c>
      <c r="G9465" t="s">
        <v>3854</v>
      </c>
      <c r="H9465">
        <v>83</v>
      </c>
      <c r="I9465">
        <v>24</v>
      </c>
      <c r="J9465" t="s">
        <v>26495</v>
      </c>
      <c r="L9465" t="s">
        <v>1352</v>
      </c>
    </row>
    <row r="9466" spans="1:12" x14ac:dyDescent="0.25">
      <c r="A9466" t="s">
        <v>9456</v>
      </c>
      <c r="B9466" t="s">
        <v>9453</v>
      </c>
      <c r="C9466" t="s">
        <v>9454</v>
      </c>
      <c r="D9466" t="s">
        <v>9455</v>
      </c>
      <c r="E9466" s="117">
        <v>43031</v>
      </c>
      <c r="F9466" s="118">
        <v>0.58234953703703707</v>
      </c>
      <c r="G9466" t="s">
        <v>3854</v>
      </c>
      <c r="H9466">
        <v>83</v>
      </c>
      <c r="I9466">
        <v>26</v>
      </c>
      <c r="J9466" t="s">
        <v>26495</v>
      </c>
      <c r="L9466" t="s">
        <v>122</v>
      </c>
    </row>
    <row r="9467" spans="1:12" x14ac:dyDescent="0.25">
      <c r="A9467" t="s">
        <v>9456</v>
      </c>
      <c r="B9467" t="s">
        <v>9453</v>
      </c>
      <c r="C9467" t="s">
        <v>9454</v>
      </c>
      <c r="D9467" t="s">
        <v>9455</v>
      </c>
      <c r="E9467" s="117">
        <v>43031</v>
      </c>
      <c r="F9467" s="118">
        <v>0.58234953703703707</v>
      </c>
      <c r="G9467" t="s">
        <v>3854</v>
      </c>
      <c r="H9467">
        <v>83</v>
      </c>
      <c r="I9467">
        <v>28</v>
      </c>
      <c r="J9467" t="s">
        <v>26495</v>
      </c>
      <c r="L9467" t="s">
        <v>133</v>
      </c>
    </row>
    <row r="9468" spans="1:12" x14ac:dyDescent="0.25">
      <c r="A9468" t="s">
        <v>9456</v>
      </c>
      <c r="B9468" t="s">
        <v>9453</v>
      </c>
      <c r="C9468" t="s">
        <v>9454</v>
      </c>
      <c r="D9468" t="s">
        <v>9455</v>
      </c>
      <c r="E9468" s="117">
        <v>43031</v>
      </c>
      <c r="F9468" s="118">
        <v>0.58234953703703707</v>
      </c>
      <c r="G9468" t="s">
        <v>3854</v>
      </c>
      <c r="H9468">
        <v>83</v>
      </c>
      <c r="I9468">
        <v>30</v>
      </c>
      <c r="J9468" t="s">
        <v>26495</v>
      </c>
      <c r="L9468" t="s">
        <v>1195</v>
      </c>
    </row>
    <row r="9469" spans="1:12" x14ac:dyDescent="0.25">
      <c r="A9469" t="s">
        <v>9456</v>
      </c>
      <c r="B9469" t="s">
        <v>9453</v>
      </c>
      <c r="C9469" t="s">
        <v>9454</v>
      </c>
      <c r="D9469" t="s">
        <v>9455</v>
      </c>
      <c r="E9469" s="117">
        <v>43031</v>
      </c>
      <c r="F9469" s="118">
        <v>0.58234953703703707</v>
      </c>
      <c r="G9469" t="s">
        <v>3854</v>
      </c>
      <c r="H9469">
        <v>83</v>
      </c>
      <c r="I9469">
        <v>35</v>
      </c>
      <c r="J9469" t="s">
        <v>26495</v>
      </c>
      <c r="L9469" t="s">
        <v>391</v>
      </c>
    </row>
    <row r="9470" spans="1:12" x14ac:dyDescent="0.25">
      <c r="A9470" t="s">
        <v>9456</v>
      </c>
      <c r="B9470" t="s">
        <v>9453</v>
      </c>
      <c r="C9470" t="s">
        <v>9454</v>
      </c>
      <c r="D9470" t="s">
        <v>9455</v>
      </c>
      <c r="E9470" s="117">
        <v>43031</v>
      </c>
      <c r="F9470" s="118">
        <v>0.58236111111111111</v>
      </c>
      <c r="G9470" t="s">
        <v>3854</v>
      </c>
      <c r="H9470">
        <v>83</v>
      </c>
      <c r="I9470">
        <v>36</v>
      </c>
      <c r="J9470" t="s">
        <v>26495</v>
      </c>
      <c r="L9470" t="s">
        <v>4027</v>
      </c>
    </row>
    <row r="9471" spans="1:12" x14ac:dyDescent="0.25">
      <c r="A9471" t="s">
        <v>9456</v>
      </c>
      <c r="B9471" t="s">
        <v>9453</v>
      </c>
      <c r="C9471" t="s">
        <v>9454</v>
      </c>
      <c r="D9471" t="s">
        <v>9455</v>
      </c>
      <c r="E9471" s="117">
        <v>43031</v>
      </c>
      <c r="F9471" s="118">
        <v>0.58236111111111111</v>
      </c>
      <c r="G9471" t="s">
        <v>3854</v>
      </c>
      <c r="H9471">
        <v>84</v>
      </c>
      <c r="I9471">
        <v>1</v>
      </c>
      <c r="L9471" t="s">
        <v>26495</v>
      </c>
    </row>
    <row r="9472" spans="1:12" x14ac:dyDescent="0.25">
      <c r="A9472" t="s">
        <v>9456</v>
      </c>
      <c r="B9472" t="s">
        <v>9453</v>
      </c>
      <c r="C9472" t="s">
        <v>9454</v>
      </c>
      <c r="D9472" t="s">
        <v>9455</v>
      </c>
      <c r="E9472" s="117">
        <v>43031</v>
      </c>
      <c r="F9472" s="118">
        <v>0.58237268518518526</v>
      </c>
      <c r="G9472" t="s">
        <v>3854</v>
      </c>
      <c r="H9472">
        <v>84</v>
      </c>
      <c r="I9472">
        <v>4</v>
      </c>
      <c r="J9472" t="s">
        <v>26495</v>
      </c>
      <c r="L9472" t="s">
        <v>2979</v>
      </c>
    </row>
    <row r="9473" spans="1:12" x14ac:dyDescent="0.25">
      <c r="A9473" t="s">
        <v>9456</v>
      </c>
      <c r="B9473" t="s">
        <v>9453</v>
      </c>
      <c r="C9473" t="s">
        <v>9454</v>
      </c>
      <c r="D9473" t="s">
        <v>9455</v>
      </c>
      <c r="E9473" s="117">
        <v>43031</v>
      </c>
      <c r="F9473" s="118">
        <v>0.58237268518518526</v>
      </c>
      <c r="G9473" t="s">
        <v>3854</v>
      </c>
      <c r="H9473">
        <v>84</v>
      </c>
      <c r="I9473">
        <v>5</v>
      </c>
      <c r="J9473" t="s">
        <v>26495</v>
      </c>
      <c r="L9473" t="s">
        <v>1521</v>
      </c>
    </row>
    <row r="9474" spans="1:12" x14ac:dyDescent="0.25">
      <c r="A9474" t="s">
        <v>9456</v>
      </c>
      <c r="B9474" t="s">
        <v>9453</v>
      </c>
      <c r="C9474" t="s">
        <v>9454</v>
      </c>
      <c r="D9474" t="s">
        <v>9455</v>
      </c>
      <c r="E9474" s="117">
        <v>43031</v>
      </c>
      <c r="F9474" s="118">
        <v>0.58237268518518526</v>
      </c>
      <c r="G9474" t="s">
        <v>3854</v>
      </c>
      <c r="H9474">
        <v>84</v>
      </c>
      <c r="I9474">
        <v>6</v>
      </c>
      <c r="J9474" t="s">
        <v>26495</v>
      </c>
      <c r="L9474">
        <v>325</v>
      </c>
    </row>
    <row r="9475" spans="1:12" x14ac:dyDescent="0.25">
      <c r="A9475" t="s">
        <v>9456</v>
      </c>
      <c r="B9475" t="s">
        <v>9453</v>
      </c>
      <c r="C9475" t="s">
        <v>9454</v>
      </c>
      <c r="D9475" t="s">
        <v>9455</v>
      </c>
      <c r="E9475" s="117">
        <v>43031</v>
      </c>
      <c r="F9475" s="118">
        <v>0.58237268518518526</v>
      </c>
      <c r="G9475" t="s">
        <v>3854</v>
      </c>
      <c r="H9475">
        <v>84</v>
      </c>
      <c r="I9475">
        <v>7</v>
      </c>
      <c r="J9475" t="s">
        <v>26495</v>
      </c>
      <c r="L9475">
        <v>15</v>
      </c>
    </row>
    <row r="9476" spans="1:12" x14ac:dyDescent="0.25">
      <c r="A9476" t="s">
        <v>9456</v>
      </c>
      <c r="B9476" t="s">
        <v>9453</v>
      </c>
      <c r="C9476" t="s">
        <v>9454</v>
      </c>
      <c r="D9476" t="s">
        <v>9455</v>
      </c>
      <c r="E9476" s="117">
        <v>43031</v>
      </c>
      <c r="F9476" s="118">
        <v>0.58237268518518526</v>
      </c>
      <c r="G9476" t="s">
        <v>3854</v>
      </c>
      <c r="H9476">
        <v>84</v>
      </c>
      <c r="I9476">
        <v>9</v>
      </c>
      <c r="J9476" t="s">
        <v>26495</v>
      </c>
      <c r="L9476" t="s">
        <v>562</v>
      </c>
    </row>
    <row r="9477" spans="1:12" x14ac:dyDescent="0.25">
      <c r="A9477" t="s">
        <v>9456</v>
      </c>
      <c r="B9477" t="s">
        <v>9453</v>
      </c>
      <c r="C9477" t="s">
        <v>9454</v>
      </c>
      <c r="D9477" t="s">
        <v>9455</v>
      </c>
      <c r="E9477" s="117">
        <v>43031</v>
      </c>
      <c r="F9477" s="118">
        <v>0.58237268518518526</v>
      </c>
      <c r="G9477" t="s">
        <v>3854</v>
      </c>
      <c r="H9477">
        <v>84</v>
      </c>
      <c r="I9477">
        <v>10</v>
      </c>
      <c r="J9477" t="s">
        <v>26495</v>
      </c>
      <c r="L9477" t="s">
        <v>635</v>
      </c>
    </row>
    <row r="9478" spans="1:12" x14ac:dyDescent="0.25">
      <c r="A9478" t="s">
        <v>9456</v>
      </c>
      <c r="B9478" t="s">
        <v>9453</v>
      </c>
      <c r="C9478" t="s">
        <v>9454</v>
      </c>
      <c r="D9478" t="s">
        <v>9455</v>
      </c>
      <c r="E9478" s="117">
        <v>43031</v>
      </c>
      <c r="F9478" s="118">
        <v>0.58237268518518526</v>
      </c>
      <c r="G9478" t="s">
        <v>3854</v>
      </c>
      <c r="H9478">
        <v>84</v>
      </c>
      <c r="I9478">
        <v>12</v>
      </c>
      <c r="J9478" t="s">
        <v>26495</v>
      </c>
      <c r="L9478" t="s">
        <v>589</v>
      </c>
    </row>
    <row r="9479" spans="1:12" x14ac:dyDescent="0.25">
      <c r="A9479" t="s">
        <v>9456</v>
      </c>
      <c r="B9479" t="s">
        <v>9453</v>
      </c>
      <c r="C9479" t="s">
        <v>9454</v>
      </c>
      <c r="D9479" t="s">
        <v>9455</v>
      </c>
      <c r="E9479" s="117">
        <v>43031</v>
      </c>
      <c r="F9479" s="118">
        <v>0.58237268518518526</v>
      </c>
      <c r="G9479" t="s">
        <v>3854</v>
      </c>
      <c r="H9479">
        <v>84</v>
      </c>
      <c r="I9479">
        <v>14</v>
      </c>
      <c r="J9479" t="s">
        <v>26495</v>
      </c>
      <c r="L9479" t="s">
        <v>643</v>
      </c>
    </row>
    <row r="9480" spans="1:12" x14ac:dyDescent="0.25">
      <c r="A9480" t="s">
        <v>9456</v>
      </c>
      <c r="B9480" t="s">
        <v>9453</v>
      </c>
      <c r="C9480" t="s">
        <v>9454</v>
      </c>
      <c r="D9480" t="s">
        <v>9455</v>
      </c>
      <c r="E9480" s="117">
        <v>43031</v>
      </c>
      <c r="F9480" s="118">
        <v>0.58237268518518526</v>
      </c>
      <c r="G9480" t="s">
        <v>3854</v>
      </c>
      <c r="H9480">
        <v>84</v>
      </c>
      <c r="I9480">
        <v>15</v>
      </c>
      <c r="J9480" t="s">
        <v>26495</v>
      </c>
      <c r="L9480" t="s">
        <v>221</v>
      </c>
    </row>
    <row r="9481" spans="1:12" x14ac:dyDescent="0.25">
      <c r="A9481" t="s">
        <v>9456</v>
      </c>
      <c r="B9481" t="s">
        <v>9453</v>
      </c>
      <c r="C9481" t="s">
        <v>9454</v>
      </c>
      <c r="D9481" t="s">
        <v>9455</v>
      </c>
      <c r="E9481" s="117">
        <v>43031</v>
      </c>
      <c r="F9481" s="118">
        <v>0.58237268518518526</v>
      </c>
      <c r="G9481" t="s">
        <v>3854</v>
      </c>
      <c r="H9481">
        <v>84</v>
      </c>
      <c r="I9481">
        <v>22</v>
      </c>
      <c r="J9481" t="s">
        <v>26495</v>
      </c>
      <c r="L9481" t="s">
        <v>1195</v>
      </c>
    </row>
    <row r="9482" spans="1:12" x14ac:dyDescent="0.25">
      <c r="A9482" t="s">
        <v>9456</v>
      </c>
      <c r="B9482" t="s">
        <v>9453</v>
      </c>
      <c r="C9482" t="s">
        <v>9454</v>
      </c>
      <c r="D9482" t="s">
        <v>9455</v>
      </c>
      <c r="E9482" s="117">
        <v>43031</v>
      </c>
      <c r="F9482" s="118">
        <v>0.5823842592592593</v>
      </c>
      <c r="G9482" t="s">
        <v>3854</v>
      </c>
      <c r="H9482">
        <v>84</v>
      </c>
      <c r="I9482">
        <v>24</v>
      </c>
      <c r="J9482" t="s">
        <v>26495</v>
      </c>
      <c r="L9482" t="s">
        <v>104</v>
      </c>
    </row>
    <row r="9483" spans="1:12" x14ac:dyDescent="0.25">
      <c r="A9483" t="s">
        <v>9456</v>
      </c>
      <c r="B9483" t="s">
        <v>9453</v>
      </c>
      <c r="C9483" t="s">
        <v>9454</v>
      </c>
      <c r="D9483" t="s">
        <v>9455</v>
      </c>
      <c r="E9483" s="117">
        <v>43031</v>
      </c>
      <c r="F9483" s="118">
        <v>0.5823842592592593</v>
      </c>
      <c r="G9483" t="s">
        <v>3854</v>
      </c>
      <c r="H9483">
        <v>84</v>
      </c>
      <c r="I9483">
        <v>35</v>
      </c>
      <c r="J9483" t="s">
        <v>26495</v>
      </c>
      <c r="L9483" t="s">
        <v>391</v>
      </c>
    </row>
    <row r="9484" spans="1:12" x14ac:dyDescent="0.25">
      <c r="A9484" t="s">
        <v>9456</v>
      </c>
      <c r="B9484" t="s">
        <v>9453</v>
      </c>
      <c r="C9484" t="s">
        <v>9454</v>
      </c>
      <c r="D9484" t="s">
        <v>9455</v>
      </c>
      <c r="E9484" s="117">
        <v>43031</v>
      </c>
      <c r="F9484" s="118">
        <v>0.5823842592592593</v>
      </c>
      <c r="G9484" t="s">
        <v>3854</v>
      </c>
      <c r="H9484">
        <v>84</v>
      </c>
      <c r="I9484">
        <v>36</v>
      </c>
      <c r="J9484" t="s">
        <v>26495</v>
      </c>
      <c r="L9484" t="s">
        <v>9472</v>
      </c>
    </row>
    <row r="9485" spans="1:12" x14ac:dyDescent="0.25">
      <c r="A9485" t="s">
        <v>9456</v>
      </c>
      <c r="B9485" t="s">
        <v>9453</v>
      </c>
      <c r="C9485" t="s">
        <v>9454</v>
      </c>
      <c r="D9485" t="s">
        <v>9455</v>
      </c>
      <c r="E9485" s="117">
        <v>43031</v>
      </c>
      <c r="F9485" s="118">
        <v>0.58239583333333333</v>
      </c>
      <c r="G9485" t="s">
        <v>3854</v>
      </c>
      <c r="H9485">
        <v>85</v>
      </c>
      <c r="I9485">
        <v>1</v>
      </c>
      <c r="L9485" t="s">
        <v>26495</v>
      </c>
    </row>
    <row r="9486" spans="1:12" x14ac:dyDescent="0.25">
      <c r="A9486" t="s">
        <v>9456</v>
      </c>
      <c r="B9486" t="s">
        <v>9453</v>
      </c>
      <c r="C9486" t="s">
        <v>9454</v>
      </c>
      <c r="D9486" t="s">
        <v>9455</v>
      </c>
      <c r="E9486" s="117">
        <v>43031</v>
      </c>
      <c r="F9486" s="118">
        <v>0.58239583333333333</v>
      </c>
      <c r="G9486" t="s">
        <v>3854</v>
      </c>
      <c r="H9486">
        <v>85</v>
      </c>
      <c r="I9486">
        <v>4</v>
      </c>
      <c r="J9486" t="s">
        <v>26495</v>
      </c>
      <c r="L9486" t="s">
        <v>2979</v>
      </c>
    </row>
    <row r="9487" spans="1:12" x14ac:dyDescent="0.25">
      <c r="A9487" t="s">
        <v>9456</v>
      </c>
      <c r="B9487" t="s">
        <v>9453</v>
      </c>
      <c r="C9487" t="s">
        <v>9454</v>
      </c>
      <c r="D9487" t="s">
        <v>9455</v>
      </c>
      <c r="E9487" s="117">
        <v>43031</v>
      </c>
      <c r="F9487" s="118">
        <v>0.58239583333333333</v>
      </c>
      <c r="G9487" t="s">
        <v>3854</v>
      </c>
      <c r="H9487">
        <v>85</v>
      </c>
      <c r="I9487">
        <v>5</v>
      </c>
      <c r="J9487" t="s">
        <v>26495</v>
      </c>
      <c r="L9487" t="s">
        <v>2091</v>
      </c>
    </row>
    <row r="9488" spans="1:12" x14ac:dyDescent="0.25">
      <c r="A9488" t="s">
        <v>9456</v>
      </c>
      <c r="B9488" t="s">
        <v>9453</v>
      </c>
      <c r="C9488" t="s">
        <v>9454</v>
      </c>
      <c r="D9488" t="s">
        <v>9455</v>
      </c>
      <c r="E9488" s="117">
        <v>43031</v>
      </c>
      <c r="F9488" s="118">
        <v>0.58239583333333333</v>
      </c>
      <c r="G9488" t="s">
        <v>3854</v>
      </c>
      <c r="H9488">
        <v>85</v>
      </c>
      <c r="I9488">
        <v>6</v>
      </c>
      <c r="J9488" t="s">
        <v>26495</v>
      </c>
      <c r="L9488">
        <v>325</v>
      </c>
    </row>
    <row r="9489" spans="1:12" x14ac:dyDescent="0.25">
      <c r="A9489" t="s">
        <v>9456</v>
      </c>
      <c r="B9489" t="s">
        <v>9453</v>
      </c>
      <c r="C9489" t="s">
        <v>9454</v>
      </c>
      <c r="D9489" t="s">
        <v>9455</v>
      </c>
      <c r="E9489" s="117">
        <v>43031</v>
      </c>
      <c r="F9489" s="118">
        <v>0.58239583333333333</v>
      </c>
      <c r="G9489" t="s">
        <v>3854</v>
      </c>
      <c r="H9489">
        <v>85</v>
      </c>
      <c r="I9489">
        <v>7</v>
      </c>
      <c r="J9489" t="s">
        <v>26495</v>
      </c>
      <c r="L9489">
        <v>4</v>
      </c>
    </row>
    <row r="9490" spans="1:12" x14ac:dyDescent="0.25">
      <c r="A9490" t="s">
        <v>9456</v>
      </c>
      <c r="B9490" t="s">
        <v>9453</v>
      </c>
      <c r="C9490" t="s">
        <v>9454</v>
      </c>
      <c r="D9490" t="s">
        <v>9455</v>
      </c>
      <c r="E9490" s="117">
        <v>43031</v>
      </c>
      <c r="F9490" s="118">
        <v>0.58239583333333333</v>
      </c>
      <c r="G9490" t="s">
        <v>3854</v>
      </c>
      <c r="H9490">
        <v>85</v>
      </c>
      <c r="I9490">
        <v>9</v>
      </c>
      <c r="J9490" t="s">
        <v>26495</v>
      </c>
      <c r="L9490" t="s">
        <v>562</v>
      </c>
    </row>
    <row r="9491" spans="1:12" x14ac:dyDescent="0.25">
      <c r="A9491" t="s">
        <v>9456</v>
      </c>
      <c r="B9491" t="s">
        <v>9453</v>
      </c>
      <c r="C9491" t="s">
        <v>9454</v>
      </c>
      <c r="D9491" t="s">
        <v>9455</v>
      </c>
      <c r="E9491" s="117">
        <v>43031</v>
      </c>
      <c r="F9491" s="118">
        <v>0.58239583333333333</v>
      </c>
      <c r="G9491" t="s">
        <v>3854</v>
      </c>
      <c r="H9491">
        <v>85</v>
      </c>
      <c r="I9491">
        <v>10</v>
      </c>
      <c r="J9491" t="s">
        <v>26495</v>
      </c>
      <c r="L9491" t="s">
        <v>635</v>
      </c>
    </row>
    <row r="9492" spans="1:12" x14ac:dyDescent="0.25">
      <c r="A9492" t="s">
        <v>9456</v>
      </c>
      <c r="B9492" t="s">
        <v>9453</v>
      </c>
      <c r="C9492" t="s">
        <v>9454</v>
      </c>
      <c r="D9492" t="s">
        <v>9455</v>
      </c>
      <c r="E9492" s="117">
        <v>43031</v>
      </c>
      <c r="F9492" s="118">
        <v>0.58240740740740737</v>
      </c>
      <c r="G9492" t="s">
        <v>3854</v>
      </c>
      <c r="H9492">
        <v>85</v>
      </c>
      <c r="I9492">
        <v>12</v>
      </c>
      <c r="J9492" t="s">
        <v>26495</v>
      </c>
      <c r="L9492" t="s">
        <v>580</v>
      </c>
    </row>
    <row r="9493" spans="1:12" x14ac:dyDescent="0.25">
      <c r="A9493" t="s">
        <v>9456</v>
      </c>
      <c r="B9493" t="s">
        <v>9453</v>
      </c>
      <c r="C9493" t="s">
        <v>9454</v>
      </c>
      <c r="D9493" t="s">
        <v>9455</v>
      </c>
      <c r="E9493" s="117">
        <v>43031</v>
      </c>
      <c r="F9493" s="118">
        <v>0.58240740740740737</v>
      </c>
      <c r="G9493" t="s">
        <v>3854</v>
      </c>
      <c r="H9493">
        <v>85</v>
      </c>
      <c r="I9493">
        <v>14</v>
      </c>
      <c r="J9493" t="s">
        <v>26495</v>
      </c>
      <c r="L9493" t="s">
        <v>644</v>
      </c>
    </row>
    <row r="9494" spans="1:12" x14ac:dyDescent="0.25">
      <c r="A9494" t="s">
        <v>9456</v>
      </c>
      <c r="B9494" t="s">
        <v>9453</v>
      </c>
      <c r="C9494" t="s">
        <v>9454</v>
      </c>
      <c r="D9494" t="s">
        <v>9455</v>
      </c>
      <c r="E9494" s="117">
        <v>43031</v>
      </c>
      <c r="F9494" s="118">
        <v>0.58240740740740737</v>
      </c>
      <c r="G9494" t="s">
        <v>3854</v>
      </c>
      <c r="H9494">
        <v>85</v>
      </c>
      <c r="I9494">
        <v>22</v>
      </c>
      <c r="J9494" t="s">
        <v>26495</v>
      </c>
      <c r="L9494" t="s">
        <v>1195</v>
      </c>
    </row>
    <row r="9495" spans="1:12" x14ac:dyDescent="0.25">
      <c r="A9495" t="s">
        <v>9456</v>
      </c>
      <c r="B9495" t="s">
        <v>9453</v>
      </c>
      <c r="C9495" t="s">
        <v>9454</v>
      </c>
      <c r="D9495" t="s">
        <v>9455</v>
      </c>
      <c r="E9495" s="117">
        <v>43031</v>
      </c>
      <c r="F9495" s="118">
        <v>0.58240740740740737</v>
      </c>
      <c r="G9495" t="s">
        <v>3854</v>
      </c>
      <c r="H9495">
        <v>85</v>
      </c>
      <c r="I9495">
        <v>35</v>
      </c>
      <c r="J9495" t="s">
        <v>26495</v>
      </c>
      <c r="L9495" t="s">
        <v>391</v>
      </c>
    </row>
    <row r="9496" spans="1:12" x14ac:dyDescent="0.25">
      <c r="A9496" t="s">
        <v>9456</v>
      </c>
      <c r="B9496" t="s">
        <v>9453</v>
      </c>
      <c r="C9496" t="s">
        <v>9454</v>
      </c>
      <c r="D9496" t="s">
        <v>9455</v>
      </c>
      <c r="E9496" s="117">
        <v>43031</v>
      </c>
      <c r="F9496" s="118">
        <v>0.58240740740740737</v>
      </c>
      <c r="G9496" t="s">
        <v>3854</v>
      </c>
      <c r="H9496">
        <v>85</v>
      </c>
      <c r="I9496">
        <v>36</v>
      </c>
      <c r="J9496" t="s">
        <v>26495</v>
      </c>
      <c r="L9496" t="s">
        <v>9472</v>
      </c>
    </row>
    <row r="9497" spans="1:12" x14ac:dyDescent="0.25">
      <c r="A9497" t="s">
        <v>9456</v>
      </c>
      <c r="B9497" t="s">
        <v>9453</v>
      </c>
      <c r="C9497" t="s">
        <v>9454</v>
      </c>
      <c r="D9497" t="s">
        <v>9455</v>
      </c>
      <c r="E9497" s="117">
        <v>43031</v>
      </c>
      <c r="F9497" s="118">
        <v>0.58241898148148141</v>
      </c>
      <c r="G9497" t="s">
        <v>3854</v>
      </c>
      <c r="H9497">
        <v>86</v>
      </c>
      <c r="I9497">
        <v>1</v>
      </c>
      <c r="L9497" t="s">
        <v>26495</v>
      </c>
    </row>
    <row r="9498" spans="1:12" x14ac:dyDescent="0.25">
      <c r="A9498" t="s">
        <v>9456</v>
      </c>
      <c r="B9498" t="s">
        <v>9453</v>
      </c>
      <c r="C9498" t="s">
        <v>9454</v>
      </c>
      <c r="D9498" t="s">
        <v>9455</v>
      </c>
      <c r="E9498" s="117">
        <v>43031</v>
      </c>
      <c r="F9498" s="118">
        <v>0.58241898148148141</v>
      </c>
      <c r="G9498" t="s">
        <v>3854</v>
      </c>
      <c r="H9498">
        <v>86</v>
      </c>
      <c r="I9498">
        <v>4</v>
      </c>
      <c r="J9498" t="s">
        <v>26495</v>
      </c>
      <c r="L9498" t="s">
        <v>2979</v>
      </c>
    </row>
    <row r="9499" spans="1:12" x14ac:dyDescent="0.25">
      <c r="A9499" t="s">
        <v>9456</v>
      </c>
      <c r="B9499" t="s">
        <v>9453</v>
      </c>
      <c r="C9499" t="s">
        <v>9454</v>
      </c>
      <c r="D9499" t="s">
        <v>9455</v>
      </c>
      <c r="E9499" s="117">
        <v>43031</v>
      </c>
      <c r="F9499" s="118">
        <v>0.58241898148148141</v>
      </c>
      <c r="G9499" t="s">
        <v>3854</v>
      </c>
      <c r="H9499">
        <v>86</v>
      </c>
      <c r="I9499">
        <v>5</v>
      </c>
      <c r="J9499" t="s">
        <v>26495</v>
      </c>
      <c r="L9499" t="s">
        <v>2754</v>
      </c>
    </row>
    <row r="9500" spans="1:12" x14ac:dyDescent="0.25">
      <c r="A9500" t="s">
        <v>9456</v>
      </c>
      <c r="B9500" t="s">
        <v>9453</v>
      </c>
      <c r="C9500" t="s">
        <v>9454</v>
      </c>
      <c r="D9500" t="s">
        <v>9455</v>
      </c>
      <c r="E9500" s="117">
        <v>43031</v>
      </c>
      <c r="F9500" s="118">
        <v>0.58241898148148141</v>
      </c>
      <c r="G9500" t="s">
        <v>3854</v>
      </c>
      <c r="H9500">
        <v>86</v>
      </c>
      <c r="I9500">
        <v>6</v>
      </c>
      <c r="J9500" t="s">
        <v>26495</v>
      </c>
      <c r="L9500">
        <v>325</v>
      </c>
    </row>
    <row r="9501" spans="1:12" x14ac:dyDescent="0.25">
      <c r="A9501" t="s">
        <v>9456</v>
      </c>
      <c r="B9501" t="s">
        <v>9453</v>
      </c>
      <c r="C9501" t="s">
        <v>9454</v>
      </c>
      <c r="D9501" t="s">
        <v>9455</v>
      </c>
      <c r="E9501" s="117">
        <v>43031</v>
      </c>
      <c r="F9501" s="118">
        <v>0.58241898148148141</v>
      </c>
      <c r="G9501" t="s">
        <v>3854</v>
      </c>
      <c r="H9501">
        <v>86</v>
      </c>
      <c r="I9501">
        <v>7</v>
      </c>
      <c r="J9501" t="s">
        <v>26495</v>
      </c>
      <c r="L9501">
        <v>1</v>
      </c>
    </row>
    <row r="9502" spans="1:12" x14ac:dyDescent="0.25">
      <c r="A9502" t="s">
        <v>9456</v>
      </c>
      <c r="B9502" t="s">
        <v>9453</v>
      </c>
      <c r="C9502" t="s">
        <v>9454</v>
      </c>
      <c r="D9502" t="s">
        <v>9455</v>
      </c>
      <c r="E9502" s="117">
        <v>43031</v>
      </c>
      <c r="F9502" s="118">
        <v>0.58241898148148141</v>
      </c>
      <c r="G9502" t="s">
        <v>3854</v>
      </c>
      <c r="H9502">
        <v>86</v>
      </c>
      <c r="I9502">
        <v>9</v>
      </c>
      <c r="J9502" t="s">
        <v>26495</v>
      </c>
      <c r="L9502" t="s">
        <v>560</v>
      </c>
    </row>
    <row r="9503" spans="1:12" x14ac:dyDescent="0.25">
      <c r="A9503" t="s">
        <v>9456</v>
      </c>
      <c r="B9503" t="s">
        <v>9453</v>
      </c>
      <c r="C9503" t="s">
        <v>9454</v>
      </c>
      <c r="D9503" t="s">
        <v>9455</v>
      </c>
      <c r="E9503" s="117">
        <v>43031</v>
      </c>
      <c r="F9503" s="118">
        <v>0.58241898148148141</v>
      </c>
      <c r="G9503" t="s">
        <v>3854</v>
      </c>
      <c r="H9503">
        <v>86</v>
      </c>
      <c r="I9503">
        <v>10</v>
      </c>
      <c r="J9503" t="s">
        <v>26495</v>
      </c>
      <c r="L9503" t="s">
        <v>635</v>
      </c>
    </row>
    <row r="9504" spans="1:12" x14ac:dyDescent="0.25">
      <c r="A9504" t="s">
        <v>9456</v>
      </c>
      <c r="B9504" t="s">
        <v>9453</v>
      </c>
      <c r="C9504" t="s">
        <v>9454</v>
      </c>
      <c r="D9504" t="s">
        <v>9455</v>
      </c>
      <c r="E9504" s="117">
        <v>43031</v>
      </c>
      <c r="F9504" s="118">
        <v>0.58243055555555556</v>
      </c>
      <c r="G9504" t="s">
        <v>3854</v>
      </c>
      <c r="H9504">
        <v>86</v>
      </c>
      <c r="I9504">
        <v>12</v>
      </c>
      <c r="J9504" t="s">
        <v>26495</v>
      </c>
      <c r="L9504" t="s">
        <v>570</v>
      </c>
    </row>
    <row r="9505" spans="1:12" x14ac:dyDescent="0.25">
      <c r="A9505" t="s">
        <v>9456</v>
      </c>
      <c r="B9505" t="s">
        <v>9453</v>
      </c>
      <c r="C9505" t="s">
        <v>9454</v>
      </c>
      <c r="D9505" t="s">
        <v>9455</v>
      </c>
      <c r="E9505" s="117">
        <v>43031</v>
      </c>
      <c r="F9505" s="118">
        <v>0.58243055555555556</v>
      </c>
      <c r="G9505" t="s">
        <v>3854</v>
      </c>
      <c r="H9505">
        <v>86</v>
      </c>
      <c r="I9505">
        <v>22</v>
      </c>
      <c r="J9505" t="s">
        <v>26495</v>
      </c>
      <c r="L9505" t="s">
        <v>104</v>
      </c>
    </row>
    <row r="9506" spans="1:12" x14ac:dyDescent="0.25">
      <c r="A9506" t="s">
        <v>9456</v>
      </c>
      <c r="B9506" t="s">
        <v>9453</v>
      </c>
      <c r="C9506" t="s">
        <v>9454</v>
      </c>
      <c r="D9506" t="s">
        <v>9455</v>
      </c>
      <c r="E9506" s="117">
        <v>43031</v>
      </c>
      <c r="F9506" s="118">
        <v>0.58243055555555556</v>
      </c>
      <c r="G9506" t="s">
        <v>3854</v>
      </c>
      <c r="H9506">
        <v>86</v>
      </c>
      <c r="I9506">
        <v>35</v>
      </c>
      <c r="J9506" t="s">
        <v>26495</v>
      </c>
      <c r="L9506" t="s">
        <v>393</v>
      </c>
    </row>
    <row r="9507" spans="1:12" x14ac:dyDescent="0.25">
      <c r="A9507" t="s">
        <v>9456</v>
      </c>
      <c r="B9507" t="s">
        <v>9453</v>
      </c>
      <c r="C9507" t="s">
        <v>9454</v>
      </c>
      <c r="D9507" t="s">
        <v>9455</v>
      </c>
      <c r="E9507" s="117">
        <v>43031</v>
      </c>
      <c r="F9507" s="118">
        <v>0.58243055555555556</v>
      </c>
      <c r="G9507" t="s">
        <v>3854</v>
      </c>
      <c r="H9507">
        <v>86</v>
      </c>
      <c r="I9507">
        <v>36</v>
      </c>
      <c r="J9507" t="s">
        <v>26495</v>
      </c>
      <c r="L9507" t="s">
        <v>9472</v>
      </c>
    </row>
    <row r="9508" spans="1:12" x14ac:dyDescent="0.25">
      <c r="A9508" t="s">
        <v>9456</v>
      </c>
      <c r="B9508" t="s">
        <v>9453</v>
      </c>
      <c r="C9508" t="s">
        <v>9454</v>
      </c>
      <c r="D9508" t="s">
        <v>9455</v>
      </c>
      <c r="E9508" s="117">
        <v>43031</v>
      </c>
      <c r="F9508" s="118">
        <v>0.5824421296296296</v>
      </c>
      <c r="G9508" t="s">
        <v>3854</v>
      </c>
      <c r="H9508">
        <v>87</v>
      </c>
      <c r="I9508">
        <v>1</v>
      </c>
      <c r="L9508" t="s">
        <v>26496</v>
      </c>
    </row>
    <row r="9509" spans="1:12" x14ac:dyDescent="0.25">
      <c r="A9509" t="s">
        <v>9456</v>
      </c>
      <c r="B9509" t="s">
        <v>9453</v>
      </c>
      <c r="C9509" t="s">
        <v>9454</v>
      </c>
      <c r="D9509" t="s">
        <v>9455</v>
      </c>
      <c r="E9509" s="117">
        <v>43031</v>
      </c>
      <c r="F9509" s="118">
        <v>0.5824421296296296</v>
      </c>
      <c r="G9509" t="s">
        <v>3854</v>
      </c>
      <c r="H9509">
        <v>87</v>
      </c>
      <c r="I9509">
        <v>4</v>
      </c>
      <c r="J9509" t="s">
        <v>26496</v>
      </c>
      <c r="L9509" t="s">
        <v>2979</v>
      </c>
    </row>
    <row r="9510" spans="1:12" x14ac:dyDescent="0.25">
      <c r="A9510" t="s">
        <v>9456</v>
      </c>
      <c r="B9510" t="s">
        <v>9453</v>
      </c>
      <c r="C9510" t="s">
        <v>9454</v>
      </c>
      <c r="D9510" t="s">
        <v>9455</v>
      </c>
      <c r="E9510" s="117">
        <v>43031</v>
      </c>
      <c r="F9510" s="118">
        <v>0.5824421296296296</v>
      </c>
      <c r="G9510" t="s">
        <v>3854</v>
      </c>
      <c r="H9510">
        <v>87</v>
      </c>
      <c r="I9510">
        <v>5</v>
      </c>
      <c r="J9510" t="s">
        <v>26496</v>
      </c>
      <c r="L9510" t="s">
        <v>1521</v>
      </c>
    </row>
    <row r="9511" spans="1:12" x14ac:dyDescent="0.25">
      <c r="A9511" t="s">
        <v>9456</v>
      </c>
      <c r="B9511" t="s">
        <v>9453</v>
      </c>
      <c r="C9511" t="s">
        <v>9454</v>
      </c>
      <c r="D9511" t="s">
        <v>9455</v>
      </c>
      <c r="E9511" s="117">
        <v>43031</v>
      </c>
      <c r="F9511" s="118">
        <v>0.5824421296296296</v>
      </c>
      <c r="G9511" t="s">
        <v>3854</v>
      </c>
      <c r="H9511">
        <v>87</v>
      </c>
      <c r="I9511">
        <v>6</v>
      </c>
      <c r="J9511" t="s">
        <v>26496</v>
      </c>
      <c r="L9511">
        <v>312</v>
      </c>
    </row>
    <row r="9512" spans="1:12" x14ac:dyDescent="0.25">
      <c r="A9512" t="s">
        <v>9456</v>
      </c>
      <c r="B9512" t="s">
        <v>9453</v>
      </c>
      <c r="C9512" t="s">
        <v>9454</v>
      </c>
      <c r="D9512" t="s">
        <v>9455</v>
      </c>
      <c r="E9512" s="117">
        <v>43031</v>
      </c>
      <c r="F9512" s="118">
        <v>0.5824421296296296</v>
      </c>
      <c r="G9512" t="s">
        <v>3854</v>
      </c>
      <c r="H9512">
        <v>87</v>
      </c>
      <c r="I9512">
        <v>7</v>
      </c>
      <c r="J9512" t="s">
        <v>26496</v>
      </c>
      <c r="L9512">
        <v>60</v>
      </c>
    </row>
    <row r="9513" spans="1:12" x14ac:dyDescent="0.25">
      <c r="A9513" t="s">
        <v>9456</v>
      </c>
      <c r="B9513" t="s">
        <v>9453</v>
      </c>
      <c r="C9513" t="s">
        <v>9454</v>
      </c>
      <c r="D9513" t="s">
        <v>9455</v>
      </c>
      <c r="E9513" s="117">
        <v>43031</v>
      </c>
      <c r="F9513" s="118">
        <v>0.58245370370370375</v>
      </c>
      <c r="G9513" t="s">
        <v>3854</v>
      </c>
      <c r="H9513">
        <v>87</v>
      </c>
      <c r="I9513">
        <v>9</v>
      </c>
      <c r="J9513" t="s">
        <v>26496</v>
      </c>
      <c r="L9513" t="s">
        <v>561</v>
      </c>
    </row>
    <row r="9514" spans="1:12" x14ac:dyDescent="0.25">
      <c r="A9514" t="s">
        <v>9456</v>
      </c>
      <c r="B9514" t="s">
        <v>9453</v>
      </c>
      <c r="C9514" t="s">
        <v>9454</v>
      </c>
      <c r="D9514" t="s">
        <v>9455</v>
      </c>
      <c r="E9514" s="117">
        <v>43031</v>
      </c>
      <c r="F9514" s="118">
        <v>0.58245370370370375</v>
      </c>
      <c r="G9514" t="s">
        <v>3854</v>
      </c>
      <c r="H9514">
        <v>87</v>
      </c>
      <c r="I9514">
        <v>10</v>
      </c>
      <c r="J9514" t="s">
        <v>26496</v>
      </c>
      <c r="L9514" t="s">
        <v>635</v>
      </c>
    </row>
    <row r="9515" spans="1:12" x14ac:dyDescent="0.25">
      <c r="A9515" t="s">
        <v>9456</v>
      </c>
      <c r="B9515" t="s">
        <v>9453</v>
      </c>
      <c r="C9515" t="s">
        <v>9454</v>
      </c>
      <c r="D9515" t="s">
        <v>9455</v>
      </c>
      <c r="E9515" s="117">
        <v>43031</v>
      </c>
      <c r="F9515" s="118">
        <v>0.58245370370370375</v>
      </c>
      <c r="G9515" t="s">
        <v>3854</v>
      </c>
      <c r="H9515">
        <v>87</v>
      </c>
      <c r="I9515">
        <v>12</v>
      </c>
      <c r="J9515" t="s">
        <v>26496</v>
      </c>
      <c r="L9515" t="s">
        <v>589</v>
      </c>
    </row>
    <row r="9516" spans="1:12" x14ac:dyDescent="0.25">
      <c r="A9516" t="s">
        <v>9456</v>
      </c>
      <c r="B9516" t="s">
        <v>9453</v>
      </c>
      <c r="C9516" t="s">
        <v>9454</v>
      </c>
      <c r="D9516" t="s">
        <v>9455</v>
      </c>
      <c r="E9516" s="117">
        <v>43031</v>
      </c>
      <c r="F9516" s="118">
        <v>0.58245370370370375</v>
      </c>
      <c r="G9516" t="s">
        <v>3854</v>
      </c>
      <c r="H9516">
        <v>87</v>
      </c>
      <c r="I9516">
        <v>22</v>
      </c>
      <c r="J9516" t="s">
        <v>26496</v>
      </c>
      <c r="L9516" t="s">
        <v>104</v>
      </c>
    </row>
    <row r="9517" spans="1:12" x14ac:dyDescent="0.25">
      <c r="A9517" t="s">
        <v>9456</v>
      </c>
      <c r="B9517" t="s">
        <v>9453</v>
      </c>
      <c r="C9517" t="s">
        <v>9454</v>
      </c>
      <c r="D9517" t="s">
        <v>9455</v>
      </c>
      <c r="E9517" s="117">
        <v>43031</v>
      </c>
      <c r="F9517" s="118">
        <v>0.58245370370370375</v>
      </c>
      <c r="G9517" t="s">
        <v>3854</v>
      </c>
      <c r="H9517">
        <v>87</v>
      </c>
      <c r="I9517">
        <v>23</v>
      </c>
      <c r="J9517" t="s">
        <v>26496</v>
      </c>
      <c r="L9517">
        <v>60</v>
      </c>
    </row>
    <row r="9518" spans="1:12" x14ac:dyDescent="0.25">
      <c r="A9518" t="s">
        <v>9456</v>
      </c>
      <c r="B9518" t="s">
        <v>9453</v>
      </c>
      <c r="C9518" t="s">
        <v>9454</v>
      </c>
      <c r="D9518" t="s">
        <v>9455</v>
      </c>
      <c r="E9518" s="117">
        <v>43031</v>
      </c>
      <c r="F9518" s="118">
        <v>0.58245370370370375</v>
      </c>
      <c r="G9518" t="s">
        <v>3854</v>
      </c>
      <c r="H9518">
        <v>87</v>
      </c>
      <c r="I9518">
        <v>24</v>
      </c>
      <c r="J9518" t="s">
        <v>26496</v>
      </c>
      <c r="L9518" t="s">
        <v>133</v>
      </c>
    </row>
    <row r="9519" spans="1:12" x14ac:dyDescent="0.25">
      <c r="A9519" t="s">
        <v>9456</v>
      </c>
      <c r="B9519" t="s">
        <v>9453</v>
      </c>
      <c r="C9519" t="s">
        <v>9454</v>
      </c>
      <c r="D9519" t="s">
        <v>9455</v>
      </c>
      <c r="E9519" s="117">
        <v>43031</v>
      </c>
      <c r="F9519" s="118">
        <v>0.58245370370370375</v>
      </c>
      <c r="G9519" t="s">
        <v>3854</v>
      </c>
      <c r="H9519">
        <v>87</v>
      </c>
      <c r="I9519">
        <v>25</v>
      </c>
      <c r="J9519" t="s">
        <v>26496</v>
      </c>
      <c r="L9519">
        <v>10</v>
      </c>
    </row>
    <row r="9520" spans="1:12" x14ac:dyDescent="0.25">
      <c r="A9520" t="s">
        <v>9456</v>
      </c>
      <c r="B9520" t="s">
        <v>9453</v>
      </c>
      <c r="C9520" t="s">
        <v>9454</v>
      </c>
      <c r="D9520" t="s">
        <v>9455</v>
      </c>
      <c r="E9520" s="117">
        <v>43031</v>
      </c>
      <c r="F9520" s="118">
        <v>0.58245370370370375</v>
      </c>
      <c r="G9520" t="s">
        <v>3854</v>
      </c>
      <c r="H9520">
        <v>87</v>
      </c>
      <c r="I9520">
        <v>26</v>
      </c>
      <c r="J9520" t="s">
        <v>26496</v>
      </c>
      <c r="L9520" t="s">
        <v>1195</v>
      </c>
    </row>
    <row r="9521" spans="1:12" x14ac:dyDescent="0.25">
      <c r="A9521" t="s">
        <v>9456</v>
      </c>
      <c r="B9521" t="s">
        <v>9453</v>
      </c>
      <c r="C9521" t="s">
        <v>9454</v>
      </c>
      <c r="D9521" t="s">
        <v>9455</v>
      </c>
      <c r="E9521" s="117">
        <v>43031</v>
      </c>
      <c r="F9521" s="118">
        <v>0.58245370370370375</v>
      </c>
      <c r="G9521" t="s">
        <v>3854</v>
      </c>
      <c r="H9521">
        <v>87</v>
      </c>
      <c r="I9521">
        <v>27</v>
      </c>
      <c r="J9521" t="s">
        <v>26496</v>
      </c>
      <c r="L9521">
        <v>30</v>
      </c>
    </row>
    <row r="9522" spans="1:12" x14ac:dyDescent="0.25">
      <c r="A9522" t="s">
        <v>9456</v>
      </c>
      <c r="B9522" t="s">
        <v>9453</v>
      </c>
      <c r="C9522" t="s">
        <v>9454</v>
      </c>
      <c r="D9522" t="s">
        <v>9455</v>
      </c>
      <c r="E9522" s="117">
        <v>43031</v>
      </c>
      <c r="F9522" s="118">
        <v>0.58246527777777779</v>
      </c>
      <c r="G9522" t="s">
        <v>3854</v>
      </c>
      <c r="H9522">
        <v>87</v>
      </c>
      <c r="I9522">
        <v>35</v>
      </c>
      <c r="J9522" t="s">
        <v>26496</v>
      </c>
      <c r="L9522" t="s">
        <v>391</v>
      </c>
    </row>
    <row r="9523" spans="1:12" x14ac:dyDescent="0.25">
      <c r="A9523" t="s">
        <v>9456</v>
      </c>
      <c r="B9523" t="s">
        <v>9453</v>
      </c>
      <c r="C9523" t="s">
        <v>9454</v>
      </c>
      <c r="D9523" t="s">
        <v>9455</v>
      </c>
      <c r="E9523" s="117">
        <v>43031</v>
      </c>
      <c r="F9523" s="118">
        <v>0.58246527777777779</v>
      </c>
      <c r="G9523" t="s">
        <v>3854</v>
      </c>
      <c r="H9523">
        <v>87</v>
      </c>
      <c r="I9523">
        <v>36</v>
      </c>
      <c r="J9523" t="s">
        <v>26496</v>
      </c>
      <c r="L9523" t="s">
        <v>9472</v>
      </c>
    </row>
    <row r="9524" spans="1:12" x14ac:dyDescent="0.25">
      <c r="A9524" t="s">
        <v>9456</v>
      </c>
      <c r="B9524" t="s">
        <v>9453</v>
      </c>
      <c r="C9524" t="s">
        <v>9454</v>
      </c>
      <c r="D9524" t="s">
        <v>9455</v>
      </c>
      <c r="E9524" s="117">
        <v>43031</v>
      </c>
      <c r="F9524" s="118">
        <v>0.58247685185185183</v>
      </c>
      <c r="G9524" t="s">
        <v>3854</v>
      </c>
      <c r="H9524">
        <v>88</v>
      </c>
      <c r="I9524">
        <v>1</v>
      </c>
      <c r="L9524" t="s">
        <v>26496</v>
      </c>
    </row>
    <row r="9525" spans="1:12" x14ac:dyDescent="0.25">
      <c r="A9525" t="s">
        <v>9456</v>
      </c>
      <c r="B9525" t="s">
        <v>9453</v>
      </c>
      <c r="C9525" t="s">
        <v>9454</v>
      </c>
      <c r="D9525" t="s">
        <v>9455</v>
      </c>
      <c r="E9525" s="117">
        <v>43031</v>
      </c>
      <c r="F9525" s="118">
        <v>0.58247685185185183</v>
      </c>
      <c r="G9525" t="s">
        <v>3854</v>
      </c>
      <c r="H9525">
        <v>88</v>
      </c>
      <c r="I9525">
        <v>4</v>
      </c>
      <c r="J9525" t="s">
        <v>26496</v>
      </c>
      <c r="L9525" t="s">
        <v>2979</v>
      </c>
    </row>
    <row r="9526" spans="1:12" x14ac:dyDescent="0.25">
      <c r="A9526" t="s">
        <v>9456</v>
      </c>
      <c r="B9526" t="s">
        <v>9453</v>
      </c>
      <c r="C9526" t="s">
        <v>9454</v>
      </c>
      <c r="D9526" t="s">
        <v>9455</v>
      </c>
      <c r="E9526" s="117">
        <v>43031</v>
      </c>
      <c r="F9526" s="118">
        <v>0.58247685185185183</v>
      </c>
      <c r="G9526" t="s">
        <v>3854</v>
      </c>
      <c r="H9526">
        <v>88</v>
      </c>
      <c r="I9526">
        <v>5</v>
      </c>
      <c r="J9526" t="s">
        <v>26496</v>
      </c>
      <c r="L9526" t="s">
        <v>2091</v>
      </c>
    </row>
    <row r="9527" spans="1:12" x14ac:dyDescent="0.25">
      <c r="A9527" t="s">
        <v>9456</v>
      </c>
      <c r="B9527" t="s">
        <v>9453</v>
      </c>
      <c r="C9527" t="s">
        <v>9454</v>
      </c>
      <c r="D9527" t="s">
        <v>9455</v>
      </c>
      <c r="E9527" s="117">
        <v>43031</v>
      </c>
      <c r="F9527" s="118">
        <v>0.58247685185185183</v>
      </c>
      <c r="G9527" t="s">
        <v>3854</v>
      </c>
      <c r="H9527">
        <v>88</v>
      </c>
      <c r="I9527">
        <v>6</v>
      </c>
      <c r="J9527" t="s">
        <v>26496</v>
      </c>
      <c r="L9527">
        <v>312</v>
      </c>
    </row>
    <row r="9528" spans="1:12" x14ac:dyDescent="0.25">
      <c r="A9528" t="s">
        <v>9456</v>
      </c>
      <c r="B9528" t="s">
        <v>9453</v>
      </c>
      <c r="C9528" t="s">
        <v>9454</v>
      </c>
      <c r="D9528" t="s">
        <v>9455</v>
      </c>
      <c r="E9528" s="117">
        <v>43031</v>
      </c>
      <c r="F9528" s="118">
        <v>0.58247685185185183</v>
      </c>
      <c r="G9528" t="s">
        <v>3854</v>
      </c>
      <c r="H9528">
        <v>88</v>
      </c>
      <c r="I9528">
        <v>7</v>
      </c>
      <c r="J9528" t="s">
        <v>26496</v>
      </c>
      <c r="L9528">
        <v>40</v>
      </c>
    </row>
    <row r="9529" spans="1:12" x14ac:dyDescent="0.25">
      <c r="A9529" t="s">
        <v>9456</v>
      </c>
      <c r="B9529" t="s">
        <v>9453</v>
      </c>
      <c r="C9529" t="s">
        <v>9454</v>
      </c>
      <c r="D9529" t="s">
        <v>9455</v>
      </c>
      <c r="E9529" s="117">
        <v>43031</v>
      </c>
      <c r="F9529" s="118">
        <v>0.58247685185185183</v>
      </c>
      <c r="G9529" t="s">
        <v>3854</v>
      </c>
      <c r="H9529">
        <v>88</v>
      </c>
      <c r="I9529">
        <v>9</v>
      </c>
      <c r="J9529" t="s">
        <v>26496</v>
      </c>
      <c r="L9529" t="s">
        <v>562</v>
      </c>
    </row>
    <row r="9530" spans="1:12" x14ac:dyDescent="0.25">
      <c r="A9530" t="s">
        <v>9456</v>
      </c>
      <c r="B9530" t="s">
        <v>9453</v>
      </c>
      <c r="C9530" t="s">
        <v>9454</v>
      </c>
      <c r="D9530" t="s">
        <v>9455</v>
      </c>
      <c r="E9530" s="117">
        <v>43031</v>
      </c>
      <c r="F9530" s="118">
        <v>0.58247685185185183</v>
      </c>
      <c r="G9530" t="s">
        <v>3854</v>
      </c>
      <c r="H9530">
        <v>88</v>
      </c>
      <c r="I9530">
        <v>10</v>
      </c>
      <c r="J9530" t="s">
        <v>26496</v>
      </c>
      <c r="L9530" t="s">
        <v>635</v>
      </c>
    </row>
    <row r="9531" spans="1:12" x14ac:dyDescent="0.25">
      <c r="A9531" t="s">
        <v>9456</v>
      </c>
      <c r="B9531" t="s">
        <v>9453</v>
      </c>
      <c r="C9531" t="s">
        <v>9454</v>
      </c>
      <c r="D9531" t="s">
        <v>9455</v>
      </c>
      <c r="E9531" s="117">
        <v>43031</v>
      </c>
      <c r="F9531" s="118">
        <v>0.58247685185185183</v>
      </c>
      <c r="G9531" t="s">
        <v>3854</v>
      </c>
      <c r="H9531">
        <v>88</v>
      </c>
      <c r="I9531">
        <v>12</v>
      </c>
      <c r="J9531" t="s">
        <v>26496</v>
      </c>
      <c r="L9531" t="s">
        <v>589</v>
      </c>
    </row>
    <row r="9532" spans="1:12" x14ac:dyDescent="0.25">
      <c r="A9532" t="s">
        <v>9456</v>
      </c>
      <c r="B9532" t="s">
        <v>9453</v>
      </c>
      <c r="C9532" t="s">
        <v>9454</v>
      </c>
      <c r="D9532" t="s">
        <v>9455</v>
      </c>
      <c r="E9532" s="117">
        <v>43031</v>
      </c>
      <c r="F9532" s="118">
        <v>0.58248842592592587</v>
      </c>
      <c r="G9532" t="s">
        <v>3854</v>
      </c>
      <c r="H9532">
        <v>88</v>
      </c>
      <c r="I9532">
        <v>22</v>
      </c>
      <c r="J9532" t="s">
        <v>26496</v>
      </c>
      <c r="L9532" t="s">
        <v>1195</v>
      </c>
    </row>
    <row r="9533" spans="1:12" x14ac:dyDescent="0.25">
      <c r="A9533" t="s">
        <v>9456</v>
      </c>
      <c r="B9533" t="s">
        <v>9453</v>
      </c>
      <c r="C9533" t="s">
        <v>9454</v>
      </c>
      <c r="D9533" t="s">
        <v>9455</v>
      </c>
      <c r="E9533" s="117">
        <v>43031</v>
      </c>
      <c r="F9533" s="118">
        <v>0.58248842592592587</v>
      </c>
      <c r="G9533" t="s">
        <v>3854</v>
      </c>
      <c r="H9533">
        <v>88</v>
      </c>
      <c r="I9533">
        <v>23</v>
      </c>
      <c r="J9533" t="s">
        <v>26496</v>
      </c>
      <c r="L9533">
        <v>90</v>
      </c>
    </row>
    <row r="9534" spans="1:12" x14ac:dyDescent="0.25">
      <c r="A9534" t="s">
        <v>9456</v>
      </c>
      <c r="B9534" t="s">
        <v>9453</v>
      </c>
      <c r="C9534" t="s">
        <v>9454</v>
      </c>
      <c r="D9534" t="s">
        <v>9455</v>
      </c>
      <c r="E9534" s="117">
        <v>43031</v>
      </c>
      <c r="F9534" s="118">
        <v>0.58248842592592587</v>
      </c>
      <c r="G9534" t="s">
        <v>3854</v>
      </c>
      <c r="H9534">
        <v>88</v>
      </c>
      <c r="I9534">
        <v>24</v>
      </c>
      <c r="J9534" t="s">
        <v>26496</v>
      </c>
      <c r="L9534" t="s">
        <v>133</v>
      </c>
    </row>
    <row r="9535" spans="1:12" x14ac:dyDescent="0.25">
      <c r="A9535" t="s">
        <v>9456</v>
      </c>
      <c r="B9535" t="s">
        <v>9453</v>
      </c>
      <c r="C9535" t="s">
        <v>9454</v>
      </c>
      <c r="D9535" t="s">
        <v>9455</v>
      </c>
      <c r="E9535" s="117">
        <v>43031</v>
      </c>
      <c r="F9535" s="118">
        <v>0.58248842592592587</v>
      </c>
      <c r="G9535" t="s">
        <v>3854</v>
      </c>
      <c r="H9535">
        <v>88</v>
      </c>
      <c r="I9535">
        <v>25</v>
      </c>
      <c r="J9535" t="s">
        <v>26496</v>
      </c>
      <c r="L9535">
        <v>5</v>
      </c>
    </row>
    <row r="9536" spans="1:12" x14ac:dyDescent="0.25">
      <c r="A9536" t="s">
        <v>9456</v>
      </c>
      <c r="B9536" t="s">
        <v>9453</v>
      </c>
      <c r="C9536" t="s">
        <v>9454</v>
      </c>
      <c r="D9536" t="s">
        <v>9455</v>
      </c>
      <c r="E9536" s="117">
        <v>43031</v>
      </c>
      <c r="F9536" s="118">
        <v>0.58248842592592587</v>
      </c>
      <c r="G9536" t="s">
        <v>3854</v>
      </c>
      <c r="H9536">
        <v>88</v>
      </c>
      <c r="I9536">
        <v>26</v>
      </c>
      <c r="J9536" t="s">
        <v>26496</v>
      </c>
      <c r="L9536" t="s">
        <v>104</v>
      </c>
    </row>
    <row r="9537" spans="1:12" x14ac:dyDescent="0.25">
      <c r="A9537" t="s">
        <v>9456</v>
      </c>
      <c r="B9537" t="s">
        <v>9453</v>
      </c>
      <c r="C9537" t="s">
        <v>9454</v>
      </c>
      <c r="D9537" t="s">
        <v>9455</v>
      </c>
      <c r="E9537" s="117">
        <v>43031</v>
      </c>
      <c r="F9537" s="118">
        <v>0.58248842592592587</v>
      </c>
      <c r="G9537" t="s">
        <v>3854</v>
      </c>
      <c r="H9537">
        <v>88</v>
      </c>
      <c r="I9537">
        <v>27</v>
      </c>
      <c r="J9537" t="s">
        <v>26496</v>
      </c>
      <c r="L9537">
        <v>5</v>
      </c>
    </row>
    <row r="9538" spans="1:12" x14ac:dyDescent="0.25">
      <c r="A9538" t="s">
        <v>9456</v>
      </c>
      <c r="B9538" t="s">
        <v>9453</v>
      </c>
      <c r="C9538" t="s">
        <v>9454</v>
      </c>
      <c r="D9538" t="s">
        <v>9455</v>
      </c>
      <c r="E9538" s="117">
        <v>43031</v>
      </c>
      <c r="F9538" s="118">
        <v>0.58248842592592587</v>
      </c>
      <c r="G9538" t="s">
        <v>3854</v>
      </c>
      <c r="H9538">
        <v>88</v>
      </c>
      <c r="I9538">
        <v>35</v>
      </c>
      <c r="J9538" t="s">
        <v>26496</v>
      </c>
      <c r="L9538" t="s">
        <v>391</v>
      </c>
    </row>
    <row r="9539" spans="1:12" x14ac:dyDescent="0.25">
      <c r="A9539" t="s">
        <v>9456</v>
      </c>
      <c r="B9539" t="s">
        <v>9453</v>
      </c>
      <c r="C9539" t="s">
        <v>9454</v>
      </c>
      <c r="D9539" t="s">
        <v>9455</v>
      </c>
      <c r="E9539" s="117">
        <v>43031</v>
      </c>
      <c r="F9539" s="118">
        <v>0.58248842592592587</v>
      </c>
      <c r="G9539" t="s">
        <v>3854</v>
      </c>
      <c r="H9539">
        <v>88</v>
      </c>
      <c r="I9539">
        <v>36</v>
      </c>
      <c r="J9539" t="s">
        <v>26496</v>
      </c>
      <c r="L9539" t="s">
        <v>9472</v>
      </c>
    </row>
    <row r="9540" spans="1:12" x14ac:dyDescent="0.25">
      <c r="A9540" t="s">
        <v>9456</v>
      </c>
      <c r="B9540" t="s">
        <v>9453</v>
      </c>
      <c r="C9540" t="s">
        <v>9454</v>
      </c>
      <c r="D9540" t="s">
        <v>9455</v>
      </c>
      <c r="E9540" s="117">
        <v>43031</v>
      </c>
      <c r="F9540" s="118">
        <v>0.58250000000000002</v>
      </c>
      <c r="G9540" t="s">
        <v>3854</v>
      </c>
      <c r="H9540">
        <v>89</v>
      </c>
      <c r="I9540">
        <v>1</v>
      </c>
      <c r="L9540" t="s">
        <v>26497</v>
      </c>
    </row>
    <row r="9541" spans="1:12" x14ac:dyDescent="0.25">
      <c r="A9541" t="s">
        <v>9456</v>
      </c>
      <c r="B9541" t="s">
        <v>9453</v>
      </c>
      <c r="C9541" t="s">
        <v>9454</v>
      </c>
      <c r="D9541" t="s">
        <v>9455</v>
      </c>
      <c r="E9541" s="117">
        <v>43031</v>
      </c>
      <c r="F9541" s="118">
        <v>0.58250000000000002</v>
      </c>
      <c r="G9541" t="s">
        <v>3854</v>
      </c>
      <c r="H9541">
        <v>89</v>
      </c>
      <c r="I9541">
        <v>4</v>
      </c>
      <c r="J9541" t="s">
        <v>26497</v>
      </c>
      <c r="L9541" t="s">
        <v>2979</v>
      </c>
    </row>
    <row r="9542" spans="1:12" x14ac:dyDescent="0.25">
      <c r="A9542" t="s">
        <v>9456</v>
      </c>
      <c r="B9542" t="s">
        <v>9453</v>
      </c>
      <c r="C9542" t="s">
        <v>9454</v>
      </c>
      <c r="D9542" t="s">
        <v>9455</v>
      </c>
      <c r="E9542" s="117">
        <v>43031</v>
      </c>
      <c r="F9542" s="118">
        <v>0.58251157407407406</v>
      </c>
      <c r="G9542" t="s">
        <v>3854</v>
      </c>
      <c r="H9542">
        <v>89</v>
      </c>
      <c r="I9542">
        <v>5</v>
      </c>
      <c r="J9542" t="s">
        <v>26497</v>
      </c>
      <c r="L9542" t="s">
        <v>1521</v>
      </c>
    </row>
    <row r="9543" spans="1:12" x14ac:dyDescent="0.25">
      <c r="A9543" t="s">
        <v>9456</v>
      </c>
      <c r="B9543" t="s">
        <v>9453</v>
      </c>
      <c r="C9543" t="s">
        <v>9454</v>
      </c>
      <c r="D9543" t="s">
        <v>9455</v>
      </c>
      <c r="E9543" s="117">
        <v>43031</v>
      </c>
      <c r="F9543" s="118">
        <v>0.58251157407407406</v>
      </c>
      <c r="G9543" t="s">
        <v>3854</v>
      </c>
      <c r="H9543">
        <v>89</v>
      </c>
      <c r="I9543">
        <v>6</v>
      </c>
      <c r="J9543" t="s">
        <v>26497</v>
      </c>
      <c r="L9543">
        <v>314</v>
      </c>
    </row>
    <row r="9544" spans="1:12" x14ac:dyDescent="0.25">
      <c r="A9544" t="s">
        <v>9456</v>
      </c>
      <c r="B9544" t="s">
        <v>9453</v>
      </c>
      <c r="C9544" t="s">
        <v>9454</v>
      </c>
      <c r="D9544" t="s">
        <v>9455</v>
      </c>
      <c r="E9544" s="117">
        <v>43031</v>
      </c>
      <c r="F9544" s="118">
        <v>0.58251157407407406</v>
      </c>
      <c r="G9544" t="s">
        <v>3854</v>
      </c>
      <c r="H9544">
        <v>89</v>
      </c>
      <c r="I9544">
        <v>7</v>
      </c>
      <c r="J9544" t="s">
        <v>26497</v>
      </c>
      <c r="L9544">
        <v>100</v>
      </c>
    </row>
    <row r="9545" spans="1:12" x14ac:dyDescent="0.25">
      <c r="A9545" t="s">
        <v>9456</v>
      </c>
      <c r="B9545" t="s">
        <v>9453</v>
      </c>
      <c r="C9545" t="s">
        <v>9454</v>
      </c>
      <c r="D9545" t="s">
        <v>9455</v>
      </c>
      <c r="E9545" s="117">
        <v>43031</v>
      </c>
      <c r="F9545" s="118">
        <v>0.58251157407407406</v>
      </c>
      <c r="G9545" t="s">
        <v>3854</v>
      </c>
      <c r="H9545">
        <v>89</v>
      </c>
      <c r="I9545">
        <v>9</v>
      </c>
      <c r="J9545" t="s">
        <v>26497</v>
      </c>
      <c r="L9545" t="s">
        <v>562</v>
      </c>
    </row>
    <row r="9546" spans="1:12" x14ac:dyDescent="0.25">
      <c r="A9546" t="s">
        <v>9456</v>
      </c>
      <c r="B9546" t="s">
        <v>9453</v>
      </c>
      <c r="C9546" t="s">
        <v>9454</v>
      </c>
      <c r="D9546" t="s">
        <v>9455</v>
      </c>
      <c r="E9546" s="117">
        <v>43031</v>
      </c>
      <c r="F9546" s="118">
        <v>0.58251157407407406</v>
      </c>
      <c r="G9546" t="s">
        <v>3854</v>
      </c>
      <c r="H9546">
        <v>89</v>
      </c>
      <c r="I9546">
        <v>10</v>
      </c>
      <c r="J9546" t="s">
        <v>26497</v>
      </c>
      <c r="L9546" t="s">
        <v>635</v>
      </c>
    </row>
    <row r="9547" spans="1:12" x14ac:dyDescent="0.25">
      <c r="A9547" t="s">
        <v>9456</v>
      </c>
      <c r="B9547" t="s">
        <v>9453</v>
      </c>
      <c r="C9547" t="s">
        <v>9454</v>
      </c>
      <c r="D9547" t="s">
        <v>9455</v>
      </c>
      <c r="E9547" s="117">
        <v>43031</v>
      </c>
      <c r="F9547" s="118">
        <v>0.58251157407407406</v>
      </c>
      <c r="G9547" t="s">
        <v>3854</v>
      </c>
      <c r="H9547">
        <v>89</v>
      </c>
      <c r="I9547">
        <v>12</v>
      </c>
      <c r="J9547" t="s">
        <v>26497</v>
      </c>
      <c r="L9547" t="s">
        <v>587</v>
      </c>
    </row>
    <row r="9548" spans="1:12" x14ac:dyDescent="0.25">
      <c r="A9548" t="s">
        <v>9456</v>
      </c>
      <c r="B9548" t="s">
        <v>9453</v>
      </c>
      <c r="C9548" t="s">
        <v>9454</v>
      </c>
      <c r="D9548" t="s">
        <v>9455</v>
      </c>
      <c r="E9548" s="117">
        <v>43031</v>
      </c>
      <c r="F9548" s="118">
        <v>0.58251157407407406</v>
      </c>
      <c r="G9548" t="s">
        <v>3854</v>
      </c>
      <c r="H9548">
        <v>89</v>
      </c>
      <c r="I9548">
        <v>22</v>
      </c>
      <c r="J9548" t="s">
        <v>26497</v>
      </c>
      <c r="L9548" t="s">
        <v>1195</v>
      </c>
    </row>
    <row r="9549" spans="1:12" x14ac:dyDescent="0.25">
      <c r="A9549" t="s">
        <v>9456</v>
      </c>
      <c r="B9549" t="s">
        <v>9453</v>
      </c>
      <c r="C9549" t="s">
        <v>9454</v>
      </c>
      <c r="D9549" t="s">
        <v>9455</v>
      </c>
      <c r="E9549" s="117">
        <v>43031</v>
      </c>
      <c r="F9549" s="118">
        <v>0.58251157407407406</v>
      </c>
      <c r="G9549" t="s">
        <v>3854</v>
      </c>
      <c r="H9549">
        <v>89</v>
      </c>
      <c r="I9549">
        <v>23</v>
      </c>
      <c r="J9549" t="s">
        <v>26497</v>
      </c>
      <c r="L9549">
        <v>70</v>
      </c>
    </row>
    <row r="9550" spans="1:12" x14ac:dyDescent="0.25">
      <c r="A9550" t="s">
        <v>9456</v>
      </c>
      <c r="B9550" t="s">
        <v>9453</v>
      </c>
      <c r="C9550" t="s">
        <v>9454</v>
      </c>
      <c r="D9550" t="s">
        <v>9455</v>
      </c>
      <c r="E9550" s="117">
        <v>43031</v>
      </c>
      <c r="F9550" s="118">
        <v>0.58251157407407406</v>
      </c>
      <c r="G9550" t="s">
        <v>3854</v>
      </c>
      <c r="H9550">
        <v>89</v>
      </c>
      <c r="I9550">
        <v>24</v>
      </c>
      <c r="J9550" t="s">
        <v>26497</v>
      </c>
      <c r="L9550" t="s">
        <v>104</v>
      </c>
    </row>
    <row r="9551" spans="1:12" x14ac:dyDescent="0.25">
      <c r="A9551" t="s">
        <v>9456</v>
      </c>
      <c r="B9551" t="s">
        <v>9453</v>
      </c>
      <c r="C9551" t="s">
        <v>9454</v>
      </c>
      <c r="D9551" t="s">
        <v>9455</v>
      </c>
      <c r="E9551" s="117">
        <v>43031</v>
      </c>
      <c r="F9551" s="118">
        <v>0.58252314814814821</v>
      </c>
      <c r="G9551" t="s">
        <v>3854</v>
      </c>
      <c r="H9551">
        <v>89</v>
      </c>
      <c r="I9551">
        <v>25</v>
      </c>
      <c r="J9551" t="s">
        <v>26497</v>
      </c>
      <c r="L9551">
        <v>20</v>
      </c>
    </row>
    <row r="9552" spans="1:12" x14ac:dyDescent="0.25">
      <c r="A9552" t="s">
        <v>9456</v>
      </c>
      <c r="B9552" t="s">
        <v>9453</v>
      </c>
      <c r="C9552" t="s">
        <v>9454</v>
      </c>
      <c r="D9552" t="s">
        <v>9455</v>
      </c>
      <c r="E9552" s="117">
        <v>43031</v>
      </c>
      <c r="F9552" s="118">
        <v>0.58252314814814821</v>
      </c>
      <c r="G9552" t="s">
        <v>3854</v>
      </c>
      <c r="H9552">
        <v>89</v>
      </c>
      <c r="I9552">
        <v>26</v>
      </c>
      <c r="J9552" t="s">
        <v>26497</v>
      </c>
      <c r="L9552" t="s">
        <v>133</v>
      </c>
    </row>
    <row r="9553" spans="1:12" x14ac:dyDescent="0.25">
      <c r="A9553" t="s">
        <v>9456</v>
      </c>
      <c r="B9553" t="s">
        <v>9453</v>
      </c>
      <c r="C9553" t="s">
        <v>9454</v>
      </c>
      <c r="D9553" t="s">
        <v>9455</v>
      </c>
      <c r="E9553" s="117">
        <v>43031</v>
      </c>
      <c r="F9553" s="118">
        <v>0.58252314814814821</v>
      </c>
      <c r="G9553" t="s">
        <v>3854</v>
      </c>
      <c r="H9553">
        <v>89</v>
      </c>
      <c r="I9553">
        <v>27</v>
      </c>
      <c r="J9553" t="s">
        <v>26497</v>
      </c>
      <c r="L9553">
        <v>10</v>
      </c>
    </row>
    <row r="9554" spans="1:12" x14ac:dyDescent="0.25">
      <c r="A9554" t="s">
        <v>9456</v>
      </c>
      <c r="B9554" t="s">
        <v>9453</v>
      </c>
      <c r="C9554" t="s">
        <v>9454</v>
      </c>
      <c r="D9554" t="s">
        <v>9455</v>
      </c>
      <c r="E9554" s="117">
        <v>43031</v>
      </c>
      <c r="F9554" s="118">
        <v>0.58252314814814821</v>
      </c>
      <c r="G9554" t="s">
        <v>3854</v>
      </c>
      <c r="H9554">
        <v>89</v>
      </c>
      <c r="I9554">
        <v>35</v>
      </c>
      <c r="J9554" t="s">
        <v>26497</v>
      </c>
      <c r="L9554" t="s">
        <v>391</v>
      </c>
    </row>
    <row r="9555" spans="1:12" x14ac:dyDescent="0.25">
      <c r="A9555" t="s">
        <v>9456</v>
      </c>
      <c r="B9555" t="s">
        <v>9453</v>
      </c>
      <c r="C9555" t="s">
        <v>9454</v>
      </c>
      <c r="D9555" t="s">
        <v>9455</v>
      </c>
      <c r="E9555" s="117">
        <v>43031</v>
      </c>
      <c r="F9555" s="118">
        <v>0.58252314814814821</v>
      </c>
      <c r="G9555" t="s">
        <v>3854</v>
      </c>
      <c r="H9555">
        <v>89</v>
      </c>
      <c r="I9555">
        <v>36</v>
      </c>
      <c r="J9555" t="s">
        <v>26497</v>
      </c>
      <c r="L9555" t="s">
        <v>9472</v>
      </c>
    </row>
    <row r="9556" spans="1:12" x14ac:dyDescent="0.25">
      <c r="A9556" t="s">
        <v>9456</v>
      </c>
      <c r="B9556" t="s">
        <v>9453</v>
      </c>
      <c r="C9556" t="s">
        <v>9454</v>
      </c>
      <c r="D9556" t="s">
        <v>9455</v>
      </c>
      <c r="E9556" s="117">
        <v>43031</v>
      </c>
      <c r="F9556" s="118">
        <v>0.58253472222222225</v>
      </c>
      <c r="G9556" t="s">
        <v>3854</v>
      </c>
      <c r="H9556">
        <v>90</v>
      </c>
      <c r="I9556">
        <v>1</v>
      </c>
      <c r="L9556" t="s">
        <v>26498</v>
      </c>
    </row>
    <row r="9557" spans="1:12" x14ac:dyDescent="0.25">
      <c r="A9557" t="s">
        <v>9456</v>
      </c>
      <c r="B9557" t="s">
        <v>9453</v>
      </c>
      <c r="C9557" t="s">
        <v>9454</v>
      </c>
      <c r="D9557" t="s">
        <v>9455</v>
      </c>
      <c r="E9557" s="117">
        <v>43031</v>
      </c>
      <c r="F9557" s="118">
        <v>0.58253472222222225</v>
      </c>
      <c r="G9557" t="s">
        <v>3854</v>
      </c>
      <c r="H9557">
        <v>90</v>
      </c>
      <c r="I9557">
        <v>4</v>
      </c>
      <c r="J9557" t="s">
        <v>26498</v>
      </c>
      <c r="L9557" t="s">
        <v>2977</v>
      </c>
    </row>
    <row r="9558" spans="1:12" x14ac:dyDescent="0.25">
      <c r="A9558" t="s">
        <v>9456</v>
      </c>
      <c r="B9558" t="s">
        <v>9453</v>
      </c>
      <c r="C9558" t="s">
        <v>9454</v>
      </c>
      <c r="D9558" t="s">
        <v>9455</v>
      </c>
      <c r="E9558" s="117">
        <v>43031</v>
      </c>
      <c r="F9558" s="118">
        <v>0.58253472222222225</v>
      </c>
      <c r="G9558" t="s">
        <v>3854</v>
      </c>
      <c r="H9558">
        <v>90</v>
      </c>
      <c r="I9558">
        <v>5</v>
      </c>
      <c r="J9558" t="s">
        <v>26498</v>
      </c>
      <c r="L9558" t="s">
        <v>2372</v>
      </c>
    </row>
    <row r="9559" spans="1:12" x14ac:dyDescent="0.25">
      <c r="A9559" t="s">
        <v>9456</v>
      </c>
      <c r="B9559" t="s">
        <v>9453</v>
      </c>
      <c r="C9559" t="s">
        <v>9454</v>
      </c>
      <c r="D9559" t="s">
        <v>9455</v>
      </c>
      <c r="E9559" s="117">
        <v>43031</v>
      </c>
      <c r="F9559" s="118">
        <v>0.58253472222222225</v>
      </c>
      <c r="G9559" t="s">
        <v>3854</v>
      </c>
      <c r="H9559">
        <v>90</v>
      </c>
      <c r="I9559">
        <v>36</v>
      </c>
      <c r="J9559" t="s">
        <v>26498</v>
      </c>
      <c r="L9559" t="s">
        <v>4102</v>
      </c>
    </row>
    <row r="9560" spans="1:12" x14ac:dyDescent="0.25">
      <c r="A9560" t="s">
        <v>9456</v>
      </c>
      <c r="B9560" t="s">
        <v>9453</v>
      </c>
      <c r="C9560" t="s">
        <v>9454</v>
      </c>
      <c r="D9560" t="s">
        <v>9455</v>
      </c>
      <c r="E9560" s="117">
        <v>43031</v>
      </c>
      <c r="F9560" s="118">
        <v>0.58254629629629628</v>
      </c>
      <c r="G9560" t="s">
        <v>3854</v>
      </c>
      <c r="H9560">
        <v>91</v>
      </c>
      <c r="I9560">
        <v>1</v>
      </c>
      <c r="L9560" t="s">
        <v>26499</v>
      </c>
    </row>
    <row r="9561" spans="1:12" x14ac:dyDescent="0.25">
      <c r="A9561" t="s">
        <v>9456</v>
      </c>
      <c r="B9561" t="s">
        <v>9453</v>
      </c>
      <c r="C9561" t="s">
        <v>9454</v>
      </c>
      <c r="D9561" t="s">
        <v>9455</v>
      </c>
      <c r="E9561" s="117">
        <v>43031</v>
      </c>
      <c r="F9561" s="118">
        <v>0.58254629629629628</v>
      </c>
      <c r="G9561" t="s">
        <v>3854</v>
      </c>
      <c r="H9561">
        <v>91</v>
      </c>
      <c r="I9561">
        <v>4</v>
      </c>
      <c r="J9561" t="s">
        <v>26499</v>
      </c>
      <c r="L9561" t="s">
        <v>2977</v>
      </c>
    </row>
    <row r="9562" spans="1:12" x14ac:dyDescent="0.25">
      <c r="A9562" t="s">
        <v>9456</v>
      </c>
      <c r="B9562" t="s">
        <v>9453</v>
      </c>
      <c r="C9562" t="s">
        <v>9454</v>
      </c>
      <c r="D9562" t="s">
        <v>9455</v>
      </c>
      <c r="E9562" s="117">
        <v>43031</v>
      </c>
      <c r="F9562" s="118">
        <v>0.58254629629629628</v>
      </c>
      <c r="G9562" t="s">
        <v>3854</v>
      </c>
      <c r="H9562">
        <v>91</v>
      </c>
      <c r="I9562">
        <v>5</v>
      </c>
      <c r="J9562" t="s">
        <v>26499</v>
      </c>
      <c r="L9562" t="s">
        <v>2372</v>
      </c>
    </row>
    <row r="9563" spans="1:12" x14ac:dyDescent="0.25">
      <c r="A9563" t="s">
        <v>9456</v>
      </c>
      <c r="B9563" t="s">
        <v>9453</v>
      </c>
      <c r="C9563" t="s">
        <v>9454</v>
      </c>
      <c r="D9563" t="s">
        <v>9455</v>
      </c>
      <c r="E9563" s="117">
        <v>43031</v>
      </c>
      <c r="F9563" s="118">
        <v>0.58255787037037032</v>
      </c>
      <c r="G9563" t="s">
        <v>3854</v>
      </c>
      <c r="H9563">
        <v>91</v>
      </c>
      <c r="I9563">
        <v>36</v>
      </c>
      <c r="J9563" t="s">
        <v>26499</v>
      </c>
      <c r="L9563" t="s">
        <v>4102</v>
      </c>
    </row>
    <row r="9564" spans="1:12" x14ac:dyDescent="0.25">
      <c r="A9564" t="s">
        <v>9456</v>
      </c>
      <c r="B9564" t="s">
        <v>9453</v>
      </c>
      <c r="C9564" t="s">
        <v>9454</v>
      </c>
      <c r="D9564" t="s">
        <v>9455</v>
      </c>
      <c r="E9564" s="117">
        <v>43031</v>
      </c>
      <c r="F9564" s="118">
        <v>0.58255787037037032</v>
      </c>
      <c r="G9564" t="s">
        <v>3854</v>
      </c>
      <c r="H9564">
        <v>92</v>
      </c>
      <c r="I9564">
        <v>1</v>
      </c>
      <c r="L9564" t="s">
        <v>26500</v>
      </c>
    </row>
    <row r="9565" spans="1:12" x14ac:dyDescent="0.25">
      <c r="A9565" t="s">
        <v>9456</v>
      </c>
      <c r="B9565" t="s">
        <v>9453</v>
      </c>
      <c r="C9565" t="s">
        <v>9454</v>
      </c>
      <c r="D9565" t="s">
        <v>9455</v>
      </c>
      <c r="E9565" s="117">
        <v>43031</v>
      </c>
      <c r="F9565" s="118">
        <v>0.58256944444444447</v>
      </c>
      <c r="G9565" t="s">
        <v>3854</v>
      </c>
      <c r="H9565">
        <v>92</v>
      </c>
      <c r="I9565">
        <v>4</v>
      </c>
      <c r="J9565" t="s">
        <v>26500</v>
      </c>
      <c r="L9565" t="s">
        <v>2977</v>
      </c>
    </row>
    <row r="9566" spans="1:12" x14ac:dyDescent="0.25">
      <c r="A9566" t="s">
        <v>9456</v>
      </c>
      <c r="B9566" t="s">
        <v>9453</v>
      </c>
      <c r="C9566" t="s">
        <v>9454</v>
      </c>
      <c r="D9566" t="s">
        <v>9455</v>
      </c>
      <c r="E9566" s="117">
        <v>43031</v>
      </c>
      <c r="F9566" s="118">
        <v>0.58256944444444447</v>
      </c>
      <c r="G9566" t="s">
        <v>3854</v>
      </c>
      <c r="H9566">
        <v>92</v>
      </c>
      <c r="I9566">
        <v>5</v>
      </c>
      <c r="J9566" t="s">
        <v>26500</v>
      </c>
      <c r="L9566" t="s">
        <v>2330</v>
      </c>
    </row>
    <row r="9567" spans="1:12" x14ac:dyDescent="0.25">
      <c r="A9567" t="s">
        <v>9456</v>
      </c>
      <c r="B9567" t="s">
        <v>9453</v>
      </c>
      <c r="C9567" t="s">
        <v>9454</v>
      </c>
      <c r="D9567" t="s">
        <v>9455</v>
      </c>
      <c r="E9567" s="117">
        <v>43031</v>
      </c>
      <c r="F9567" s="118">
        <v>0.58256944444444447</v>
      </c>
      <c r="G9567" t="s">
        <v>3854</v>
      </c>
      <c r="H9567">
        <v>92</v>
      </c>
      <c r="I9567">
        <v>36</v>
      </c>
      <c r="J9567" t="s">
        <v>26500</v>
      </c>
      <c r="L9567" t="s">
        <v>4028</v>
      </c>
    </row>
    <row r="9568" spans="1:12" x14ac:dyDescent="0.25">
      <c r="A9568" t="s">
        <v>9456</v>
      </c>
      <c r="B9568" t="s">
        <v>9453</v>
      </c>
      <c r="C9568" t="s">
        <v>9454</v>
      </c>
      <c r="D9568" t="s">
        <v>9455</v>
      </c>
      <c r="E9568" s="117">
        <v>43031</v>
      </c>
      <c r="F9568" s="118">
        <v>0.58258101851851851</v>
      </c>
      <c r="G9568" t="s">
        <v>3854</v>
      </c>
      <c r="H9568">
        <v>93</v>
      </c>
      <c r="I9568">
        <v>1</v>
      </c>
      <c r="L9568" t="s">
        <v>26501</v>
      </c>
    </row>
    <row r="9569" spans="1:12" x14ac:dyDescent="0.25">
      <c r="A9569" t="s">
        <v>9456</v>
      </c>
      <c r="B9569" t="s">
        <v>9453</v>
      </c>
      <c r="C9569" t="s">
        <v>9454</v>
      </c>
      <c r="D9569" t="s">
        <v>9455</v>
      </c>
      <c r="E9569" s="117">
        <v>43031</v>
      </c>
      <c r="F9569" s="118">
        <v>0.58258101851851851</v>
      </c>
      <c r="G9569" t="s">
        <v>3854</v>
      </c>
      <c r="H9569">
        <v>93</v>
      </c>
      <c r="I9569">
        <v>4</v>
      </c>
      <c r="J9569" t="s">
        <v>26501</v>
      </c>
      <c r="L9569" t="s">
        <v>2977</v>
      </c>
    </row>
    <row r="9570" spans="1:12" x14ac:dyDescent="0.25">
      <c r="A9570" t="s">
        <v>9456</v>
      </c>
      <c r="B9570" t="s">
        <v>9453</v>
      </c>
      <c r="C9570" t="s">
        <v>9454</v>
      </c>
      <c r="D9570" t="s">
        <v>9455</v>
      </c>
      <c r="E9570" s="117">
        <v>43031</v>
      </c>
      <c r="F9570" s="118">
        <v>0.58258101851851851</v>
      </c>
      <c r="G9570" t="s">
        <v>3854</v>
      </c>
      <c r="H9570">
        <v>93</v>
      </c>
      <c r="I9570">
        <v>5</v>
      </c>
      <c r="J9570" t="s">
        <v>26501</v>
      </c>
      <c r="L9570" t="s">
        <v>2711</v>
      </c>
    </row>
    <row r="9571" spans="1:12" x14ac:dyDescent="0.25">
      <c r="A9571" t="s">
        <v>9456</v>
      </c>
      <c r="B9571" t="s">
        <v>9453</v>
      </c>
      <c r="C9571" t="s">
        <v>9454</v>
      </c>
      <c r="D9571" t="s">
        <v>9455</v>
      </c>
      <c r="E9571" s="117">
        <v>43031</v>
      </c>
      <c r="F9571" s="118">
        <v>0.58258101851851851</v>
      </c>
      <c r="G9571" t="s">
        <v>3854</v>
      </c>
      <c r="H9571">
        <v>93</v>
      </c>
      <c r="I9571">
        <v>36</v>
      </c>
      <c r="J9571" t="s">
        <v>26501</v>
      </c>
      <c r="L9571" t="s">
        <v>9473</v>
      </c>
    </row>
    <row r="9572" spans="1:12" x14ac:dyDescent="0.25">
      <c r="A9572" t="s">
        <v>9456</v>
      </c>
      <c r="B9572" t="s">
        <v>9453</v>
      </c>
      <c r="C9572" t="s">
        <v>9454</v>
      </c>
      <c r="D9572" t="s">
        <v>9455</v>
      </c>
      <c r="E9572" s="117">
        <v>43031</v>
      </c>
      <c r="F9572" s="118">
        <v>0.58259259259259266</v>
      </c>
      <c r="G9572" t="s">
        <v>3854</v>
      </c>
      <c r="H9572">
        <v>94</v>
      </c>
      <c r="I9572">
        <v>1</v>
      </c>
      <c r="L9572" t="s">
        <v>26502</v>
      </c>
    </row>
    <row r="9573" spans="1:12" x14ac:dyDescent="0.25">
      <c r="A9573" t="s">
        <v>9456</v>
      </c>
      <c r="B9573" t="s">
        <v>9453</v>
      </c>
      <c r="C9573" t="s">
        <v>9454</v>
      </c>
      <c r="D9573" t="s">
        <v>9455</v>
      </c>
      <c r="E9573" s="117">
        <v>43031</v>
      </c>
      <c r="F9573" s="118">
        <v>0.58259259259259266</v>
      </c>
      <c r="G9573" t="s">
        <v>3854</v>
      </c>
      <c r="H9573">
        <v>94</v>
      </c>
      <c r="I9573">
        <v>4</v>
      </c>
      <c r="J9573" t="s">
        <v>26502</v>
      </c>
      <c r="L9573" t="s">
        <v>2977</v>
      </c>
    </row>
    <row r="9574" spans="1:12" x14ac:dyDescent="0.25">
      <c r="A9574" t="s">
        <v>9456</v>
      </c>
      <c r="B9574" t="s">
        <v>9453</v>
      </c>
      <c r="C9574" t="s">
        <v>9454</v>
      </c>
      <c r="D9574" t="s">
        <v>9455</v>
      </c>
      <c r="E9574" s="117">
        <v>43031</v>
      </c>
      <c r="F9574" s="118">
        <v>0.58259259259259266</v>
      </c>
      <c r="G9574" t="s">
        <v>3854</v>
      </c>
      <c r="H9574">
        <v>94</v>
      </c>
      <c r="I9574">
        <v>5</v>
      </c>
      <c r="J9574" t="s">
        <v>26502</v>
      </c>
      <c r="L9574" t="s">
        <v>2468</v>
      </c>
    </row>
    <row r="9575" spans="1:12" x14ac:dyDescent="0.25">
      <c r="A9575" t="s">
        <v>9456</v>
      </c>
      <c r="B9575" t="s">
        <v>9453</v>
      </c>
      <c r="C9575" t="s">
        <v>9454</v>
      </c>
      <c r="D9575" t="s">
        <v>9455</v>
      </c>
      <c r="E9575" s="117">
        <v>43031</v>
      </c>
      <c r="F9575" s="118">
        <v>0.58259259259259266</v>
      </c>
      <c r="G9575" t="s">
        <v>3854</v>
      </c>
      <c r="H9575">
        <v>94</v>
      </c>
      <c r="I9575">
        <v>36</v>
      </c>
      <c r="J9575" t="s">
        <v>26502</v>
      </c>
      <c r="L9575" t="s">
        <v>4027</v>
      </c>
    </row>
    <row r="9576" spans="1:12" x14ac:dyDescent="0.25">
      <c r="A9576" t="s">
        <v>9456</v>
      </c>
      <c r="B9576" t="s">
        <v>9453</v>
      </c>
      <c r="C9576" t="s">
        <v>9454</v>
      </c>
      <c r="D9576" t="s">
        <v>9455</v>
      </c>
      <c r="E9576" s="117">
        <v>43031</v>
      </c>
      <c r="F9576" s="118">
        <v>0.5826041666666667</v>
      </c>
      <c r="G9576" t="s">
        <v>3854</v>
      </c>
      <c r="H9576">
        <v>95</v>
      </c>
      <c r="I9576">
        <v>1</v>
      </c>
      <c r="L9576" t="s">
        <v>26502</v>
      </c>
    </row>
    <row r="9577" spans="1:12" x14ac:dyDescent="0.25">
      <c r="A9577" t="s">
        <v>9456</v>
      </c>
      <c r="B9577" t="s">
        <v>9453</v>
      </c>
      <c r="C9577" t="s">
        <v>9454</v>
      </c>
      <c r="D9577" t="s">
        <v>9455</v>
      </c>
      <c r="E9577" s="117">
        <v>43031</v>
      </c>
      <c r="F9577" s="118">
        <v>0.58261574074074074</v>
      </c>
      <c r="G9577" t="s">
        <v>3854</v>
      </c>
      <c r="H9577">
        <v>95</v>
      </c>
      <c r="I9577">
        <v>4</v>
      </c>
      <c r="J9577" t="s">
        <v>26502</v>
      </c>
      <c r="L9577" t="s">
        <v>2977</v>
      </c>
    </row>
    <row r="9578" spans="1:12" x14ac:dyDescent="0.25">
      <c r="A9578" t="s">
        <v>9456</v>
      </c>
      <c r="B9578" t="s">
        <v>9453</v>
      </c>
      <c r="C9578" t="s">
        <v>9454</v>
      </c>
      <c r="D9578" t="s">
        <v>9455</v>
      </c>
      <c r="E9578" s="117">
        <v>43031</v>
      </c>
      <c r="F9578" s="118">
        <v>0.58261574074074074</v>
      </c>
      <c r="G9578" t="s">
        <v>3854</v>
      </c>
      <c r="H9578">
        <v>95</v>
      </c>
      <c r="I9578">
        <v>5</v>
      </c>
      <c r="J9578" t="s">
        <v>26502</v>
      </c>
      <c r="L9578" t="s">
        <v>2286</v>
      </c>
    </row>
    <row r="9579" spans="1:12" x14ac:dyDescent="0.25">
      <c r="A9579" t="s">
        <v>9456</v>
      </c>
      <c r="B9579" t="s">
        <v>9453</v>
      </c>
      <c r="C9579" t="s">
        <v>9454</v>
      </c>
      <c r="D9579" t="s">
        <v>9455</v>
      </c>
      <c r="E9579" s="117">
        <v>43031</v>
      </c>
      <c r="F9579" s="118">
        <v>0.58261574074074074</v>
      </c>
      <c r="G9579" t="s">
        <v>3854</v>
      </c>
      <c r="H9579">
        <v>95</v>
      </c>
      <c r="I9579">
        <v>36</v>
      </c>
      <c r="J9579" t="s">
        <v>26502</v>
      </c>
      <c r="L9579" t="s">
        <v>4027</v>
      </c>
    </row>
    <row r="9580" spans="1:12" x14ac:dyDescent="0.25">
      <c r="A9580" t="s">
        <v>9456</v>
      </c>
      <c r="B9580" t="s">
        <v>9453</v>
      </c>
      <c r="C9580" t="s">
        <v>9454</v>
      </c>
      <c r="D9580" t="s">
        <v>9455</v>
      </c>
      <c r="E9580" s="117">
        <v>43031</v>
      </c>
      <c r="F9580" s="118">
        <v>0.58262731481481478</v>
      </c>
      <c r="G9580" t="s">
        <v>3854</v>
      </c>
      <c r="H9580">
        <v>96</v>
      </c>
      <c r="I9580">
        <v>1</v>
      </c>
      <c r="L9580" t="s">
        <v>26503</v>
      </c>
    </row>
    <row r="9581" spans="1:12" x14ac:dyDescent="0.25">
      <c r="A9581" t="s">
        <v>9456</v>
      </c>
      <c r="B9581" t="s">
        <v>9453</v>
      </c>
      <c r="C9581" t="s">
        <v>9454</v>
      </c>
      <c r="D9581" t="s">
        <v>9455</v>
      </c>
      <c r="E9581" s="117">
        <v>43031</v>
      </c>
      <c r="F9581" s="118">
        <v>0.58262731481481478</v>
      </c>
      <c r="G9581" t="s">
        <v>3854</v>
      </c>
      <c r="H9581">
        <v>96</v>
      </c>
      <c r="I9581">
        <v>4</v>
      </c>
      <c r="J9581" t="s">
        <v>26503</v>
      </c>
      <c r="L9581" t="s">
        <v>2977</v>
      </c>
    </row>
    <row r="9582" spans="1:12" x14ac:dyDescent="0.25">
      <c r="A9582" t="s">
        <v>9456</v>
      </c>
      <c r="B9582" t="s">
        <v>9453</v>
      </c>
      <c r="C9582" t="s">
        <v>9454</v>
      </c>
      <c r="D9582" t="s">
        <v>9455</v>
      </c>
      <c r="E9582" s="117">
        <v>43031</v>
      </c>
      <c r="F9582" s="118">
        <v>0.58262731481481478</v>
      </c>
      <c r="G9582" t="s">
        <v>3854</v>
      </c>
      <c r="H9582">
        <v>96</v>
      </c>
      <c r="I9582">
        <v>5</v>
      </c>
      <c r="J9582" t="s">
        <v>26503</v>
      </c>
      <c r="L9582" t="s">
        <v>2711</v>
      </c>
    </row>
    <row r="9583" spans="1:12" x14ac:dyDescent="0.25">
      <c r="A9583" t="s">
        <v>9456</v>
      </c>
      <c r="B9583" t="s">
        <v>9453</v>
      </c>
      <c r="C9583" t="s">
        <v>9454</v>
      </c>
      <c r="D9583" t="s">
        <v>9455</v>
      </c>
      <c r="E9583" s="117">
        <v>43031</v>
      </c>
      <c r="F9583" s="118">
        <v>0.58262731481481478</v>
      </c>
      <c r="G9583" t="s">
        <v>3854</v>
      </c>
      <c r="H9583">
        <v>96</v>
      </c>
      <c r="I9583">
        <v>36</v>
      </c>
      <c r="J9583" t="s">
        <v>26503</v>
      </c>
      <c r="L9583" t="s">
        <v>9473</v>
      </c>
    </row>
    <row r="9584" spans="1:12" x14ac:dyDescent="0.25">
      <c r="A9584" t="s">
        <v>9456</v>
      </c>
      <c r="B9584" t="s">
        <v>9453</v>
      </c>
      <c r="C9584" t="s">
        <v>9454</v>
      </c>
      <c r="D9584" t="s">
        <v>9455</v>
      </c>
      <c r="E9584" s="117">
        <v>43031</v>
      </c>
      <c r="F9584" s="118">
        <v>0.58263888888888882</v>
      </c>
      <c r="G9584" t="s">
        <v>3854</v>
      </c>
      <c r="H9584">
        <v>97</v>
      </c>
      <c r="I9584">
        <v>1</v>
      </c>
      <c r="L9584" t="s">
        <v>26504</v>
      </c>
    </row>
    <row r="9585" spans="1:12" x14ac:dyDescent="0.25">
      <c r="A9585" t="s">
        <v>9456</v>
      </c>
      <c r="B9585" t="s">
        <v>9453</v>
      </c>
      <c r="C9585" t="s">
        <v>9454</v>
      </c>
      <c r="D9585" t="s">
        <v>9455</v>
      </c>
      <c r="E9585" s="117">
        <v>43031</v>
      </c>
      <c r="F9585" s="118">
        <v>0.58263888888888882</v>
      </c>
      <c r="G9585" t="s">
        <v>3854</v>
      </c>
      <c r="H9585">
        <v>97</v>
      </c>
      <c r="I9585">
        <v>4</v>
      </c>
      <c r="J9585" t="s">
        <v>26504</v>
      </c>
      <c r="L9585" t="s">
        <v>2977</v>
      </c>
    </row>
    <row r="9586" spans="1:12" x14ac:dyDescent="0.25">
      <c r="A9586" t="s">
        <v>9456</v>
      </c>
      <c r="B9586" t="s">
        <v>9453</v>
      </c>
      <c r="C9586" t="s">
        <v>9454</v>
      </c>
      <c r="D9586" t="s">
        <v>9455</v>
      </c>
      <c r="E9586" s="117">
        <v>43031</v>
      </c>
      <c r="F9586" s="118">
        <v>0.58263888888888882</v>
      </c>
      <c r="G9586" t="s">
        <v>3854</v>
      </c>
      <c r="H9586">
        <v>97</v>
      </c>
      <c r="I9586">
        <v>5</v>
      </c>
      <c r="J9586" t="s">
        <v>26504</v>
      </c>
      <c r="L9586" t="s">
        <v>2429</v>
      </c>
    </row>
    <row r="9587" spans="1:12" x14ac:dyDescent="0.25">
      <c r="A9587" t="s">
        <v>9456</v>
      </c>
      <c r="B9587" t="s">
        <v>9453</v>
      </c>
      <c r="C9587" t="s">
        <v>9454</v>
      </c>
      <c r="D9587" t="s">
        <v>9455</v>
      </c>
      <c r="E9587" s="117">
        <v>43031</v>
      </c>
      <c r="F9587" s="118">
        <v>0.58263888888888882</v>
      </c>
      <c r="G9587" t="s">
        <v>3854</v>
      </c>
      <c r="H9587">
        <v>97</v>
      </c>
      <c r="I9587">
        <v>36</v>
      </c>
      <c r="J9587" t="s">
        <v>26504</v>
      </c>
      <c r="L9587" t="s">
        <v>4102</v>
      </c>
    </row>
    <row r="9588" spans="1:12" x14ac:dyDescent="0.25">
      <c r="A9588" t="s">
        <v>9456</v>
      </c>
      <c r="B9588" t="s">
        <v>9453</v>
      </c>
      <c r="C9588" t="s">
        <v>9454</v>
      </c>
      <c r="D9588" t="s">
        <v>9455</v>
      </c>
      <c r="E9588" s="117">
        <v>43031</v>
      </c>
      <c r="F9588" s="118">
        <v>0.58265046296296297</v>
      </c>
      <c r="G9588" t="s">
        <v>3854</v>
      </c>
      <c r="H9588">
        <v>98</v>
      </c>
      <c r="I9588">
        <v>1</v>
      </c>
      <c r="L9588" t="s">
        <v>26505</v>
      </c>
    </row>
    <row r="9589" spans="1:12" x14ac:dyDescent="0.25">
      <c r="A9589" t="s">
        <v>9456</v>
      </c>
      <c r="B9589" t="s">
        <v>9453</v>
      </c>
      <c r="C9589" t="s">
        <v>9454</v>
      </c>
      <c r="D9589" t="s">
        <v>9455</v>
      </c>
      <c r="E9589" s="117">
        <v>43031</v>
      </c>
      <c r="F9589" s="118">
        <v>0.58265046296296297</v>
      </c>
      <c r="G9589" t="s">
        <v>3854</v>
      </c>
      <c r="H9589">
        <v>98</v>
      </c>
      <c r="I9589">
        <v>4</v>
      </c>
      <c r="J9589" t="s">
        <v>26505</v>
      </c>
      <c r="L9589" t="s">
        <v>2977</v>
      </c>
    </row>
    <row r="9590" spans="1:12" x14ac:dyDescent="0.25">
      <c r="A9590" t="s">
        <v>9456</v>
      </c>
      <c r="B9590" t="s">
        <v>9453</v>
      </c>
      <c r="C9590" t="s">
        <v>9454</v>
      </c>
      <c r="D9590" t="s">
        <v>9455</v>
      </c>
      <c r="E9590" s="117">
        <v>43031</v>
      </c>
      <c r="F9590" s="118">
        <v>0.58266203703703701</v>
      </c>
      <c r="G9590" t="s">
        <v>3854</v>
      </c>
      <c r="H9590">
        <v>98</v>
      </c>
      <c r="I9590">
        <v>5</v>
      </c>
      <c r="J9590" t="s">
        <v>26505</v>
      </c>
      <c r="L9590" t="s">
        <v>2429</v>
      </c>
    </row>
    <row r="9591" spans="1:12" x14ac:dyDescent="0.25">
      <c r="A9591" t="s">
        <v>9456</v>
      </c>
      <c r="B9591" t="s">
        <v>9453</v>
      </c>
      <c r="C9591" t="s">
        <v>9454</v>
      </c>
      <c r="D9591" t="s">
        <v>9455</v>
      </c>
      <c r="E9591" s="117">
        <v>43031</v>
      </c>
      <c r="F9591" s="118">
        <v>0.58266203703703701</v>
      </c>
      <c r="G9591" t="s">
        <v>3854</v>
      </c>
      <c r="H9591">
        <v>98</v>
      </c>
      <c r="I9591">
        <v>36</v>
      </c>
      <c r="J9591" t="s">
        <v>26505</v>
      </c>
      <c r="L9591" t="s">
        <v>4102</v>
      </c>
    </row>
    <row r="9592" spans="1:12" x14ac:dyDescent="0.25">
      <c r="A9592" t="s">
        <v>9456</v>
      </c>
      <c r="B9592" t="s">
        <v>9453</v>
      </c>
      <c r="C9592" t="s">
        <v>9454</v>
      </c>
      <c r="D9592" t="s">
        <v>9455</v>
      </c>
      <c r="E9592" s="117">
        <v>43031</v>
      </c>
      <c r="F9592" s="118">
        <v>0.58267361111111116</v>
      </c>
      <c r="G9592" t="s">
        <v>3854</v>
      </c>
      <c r="H9592">
        <v>99</v>
      </c>
      <c r="I9592">
        <v>1</v>
      </c>
      <c r="L9592" t="s">
        <v>26506</v>
      </c>
    </row>
    <row r="9593" spans="1:12" x14ac:dyDescent="0.25">
      <c r="A9593" t="s">
        <v>9456</v>
      </c>
      <c r="B9593" t="s">
        <v>9453</v>
      </c>
      <c r="C9593" t="s">
        <v>9454</v>
      </c>
      <c r="D9593" t="s">
        <v>9455</v>
      </c>
      <c r="E9593" s="117">
        <v>43031</v>
      </c>
      <c r="F9593" s="118">
        <v>0.58267361111111116</v>
      </c>
      <c r="G9593" t="s">
        <v>3854</v>
      </c>
      <c r="H9593">
        <v>99</v>
      </c>
      <c r="I9593">
        <v>4</v>
      </c>
      <c r="J9593" t="s">
        <v>26506</v>
      </c>
      <c r="L9593" t="s">
        <v>2977</v>
      </c>
    </row>
    <row r="9594" spans="1:12" x14ac:dyDescent="0.25">
      <c r="A9594" t="s">
        <v>9456</v>
      </c>
      <c r="B9594" t="s">
        <v>9453</v>
      </c>
      <c r="C9594" t="s">
        <v>9454</v>
      </c>
      <c r="D9594" t="s">
        <v>9455</v>
      </c>
      <c r="E9594" s="117">
        <v>43031</v>
      </c>
      <c r="F9594" s="118">
        <v>0.58267361111111116</v>
      </c>
      <c r="G9594" t="s">
        <v>3854</v>
      </c>
      <c r="H9594">
        <v>99</v>
      </c>
      <c r="I9594">
        <v>5</v>
      </c>
      <c r="J9594" t="s">
        <v>26506</v>
      </c>
      <c r="L9594" t="s">
        <v>2372</v>
      </c>
    </row>
    <row r="9595" spans="1:12" x14ac:dyDescent="0.25">
      <c r="A9595" t="s">
        <v>9456</v>
      </c>
      <c r="B9595" t="s">
        <v>9453</v>
      </c>
      <c r="C9595" t="s">
        <v>9454</v>
      </c>
      <c r="D9595" t="s">
        <v>9455</v>
      </c>
      <c r="E9595" s="117">
        <v>43031</v>
      </c>
      <c r="F9595" s="118">
        <v>0.58267361111111116</v>
      </c>
      <c r="G9595" t="s">
        <v>3854</v>
      </c>
      <c r="H9595">
        <v>99</v>
      </c>
      <c r="I9595">
        <v>36</v>
      </c>
      <c r="J9595" t="s">
        <v>26506</v>
      </c>
      <c r="L9595" t="s">
        <v>4102</v>
      </c>
    </row>
    <row r="9596" spans="1:12" x14ac:dyDescent="0.25">
      <c r="A9596" t="s">
        <v>9456</v>
      </c>
      <c r="B9596" t="s">
        <v>9453</v>
      </c>
      <c r="C9596" t="s">
        <v>9454</v>
      </c>
      <c r="D9596" t="s">
        <v>9455</v>
      </c>
      <c r="E9596" s="117">
        <v>43031</v>
      </c>
      <c r="F9596" s="118">
        <v>0.58268518518518519</v>
      </c>
      <c r="G9596" t="s">
        <v>3854</v>
      </c>
      <c r="H9596">
        <v>100</v>
      </c>
      <c r="I9596">
        <v>1</v>
      </c>
      <c r="L9596" t="s">
        <v>26507</v>
      </c>
    </row>
    <row r="9597" spans="1:12" x14ac:dyDescent="0.25">
      <c r="A9597" t="s">
        <v>9456</v>
      </c>
      <c r="B9597" t="s">
        <v>9453</v>
      </c>
      <c r="C9597" t="s">
        <v>9454</v>
      </c>
      <c r="D9597" t="s">
        <v>9455</v>
      </c>
      <c r="E9597" s="117">
        <v>43031</v>
      </c>
      <c r="F9597" s="118">
        <v>0.58268518518518519</v>
      </c>
      <c r="G9597" t="s">
        <v>3854</v>
      </c>
      <c r="H9597">
        <v>100</v>
      </c>
      <c r="I9597">
        <v>4</v>
      </c>
      <c r="J9597" t="s">
        <v>26507</v>
      </c>
      <c r="L9597" t="s">
        <v>2979</v>
      </c>
    </row>
    <row r="9598" spans="1:12" x14ac:dyDescent="0.25">
      <c r="A9598" t="s">
        <v>9456</v>
      </c>
      <c r="B9598" t="s">
        <v>9453</v>
      </c>
      <c r="C9598" t="s">
        <v>9454</v>
      </c>
      <c r="D9598" t="s">
        <v>9455</v>
      </c>
      <c r="E9598" s="117">
        <v>43031</v>
      </c>
      <c r="F9598" s="118">
        <v>0.58268518518518519</v>
      </c>
      <c r="G9598" t="s">
        <v>3854</v>
      </c>
      <c r="H9598">
        <v>100</v>
      </c>
      <c r="I9598">
        <v>5</v>
      </c>
      <c r="J9598" t="s">
        <v>26507</v>
      </c>
      <c r="L9598" t="s">
        <v>1521</v>
      </c>
    </row>
    <row r="9599" spans="1:12" x14ac:dyDescent="0.25">
      <c r="A9599" t="s">
        <v>9456</v>
      </c>
      <c r="B9599" t="s">
        <v>9453</v>
      </c>
      <c r="C9599" t="s">
        <v>9454</v>
      </c>
      <c r="D9599" t="s">
        <v>9455</v>
      </c>
      <c r="E9599" s="117">
        <v>43031</v>
      </c>
      <c r="F9599" s="118">
        <v>0.58268518518518519</v>
      </c>
      <c r="G9599" t="s">
        <v>3854</v>
      </c>
      <c r="H9599">
        <v>100</v>
      </c>
      <c r="I9599">
        <v>36</v>
      </c>
      <c r="J9599" t="s">
        <v>26507</v>
      </c>
      <c r="L9599" t="s">
        <v>9472</v>
      </c>
    </row>
    <row r="9600" spans="1:12" x14ac:dyDescent="0.25">
      <c r="A9600" t="s">
        <v>9456</v>
      </c>
      <c r="B9600" t="s">
        <v>9453</v>
      </c>
      <c r="C9600" t="s">
        <v>9454</v>
      </c>
      <c r="D9600" t="s">
        <v>9455</v>
      </c>
      <c r="E9600" s="117">
        <v>43031</v>
      </c>
      <c r="F9600" s="118">
        <v>0.58269675925925923</v>
      </c>
      <c r="G9600" t="s">
        <v>3854</v>
      </c>
      <c r="H9600">
        <v>101</v>
      </c>
      <c r="I9600">
        <v>1</v>
      </c>
      <c r="L9600" t="s">
        <v>26508</v>
      </c>
    </row>
    <row r="9601" spans="1:12" x14ac:dyDescent="0.25">
      <c r="A9601" t="s">
        <v>9456</v>
      </c>
      <c r="B9601" t="s">
        <v>9453</v>
      </c>
      <c r="C9601" t="s">
        <v>9454</v>
      </c>
      <c r="D9601" t="s">
        <v>9455</v>
      </c>
      <c r="E9601" s="117">
        <v>43031</v>
      </c>
      <c r="F9601" s="118">
        <v>0.58269675925925923</v>
      </c>
      <c r="G9601" t="s">
        <v>3854</v>
      </c>
      <c r="H9601">
        <v>101</v>
      </c>
      <c r="I9601">
        <v>4</v>
      </c>
      <c r="J9601" t="s">
        <v>26508</v>
      </c>
      <c r="L9601" t="s">
        <v>2979</v>
      </c>
    </row>
    <row r="9602" spans="1:12" x14ac:dyDescent="0.25">
      <c r="A9602" t="s">
        <v>9456</v>
      </c>
      <c r="B9602" t="s">
        <v>9453</v>
      </c>
      <c r="C9602" t="s">
        <v>9454</v>
      </c>
      <c r="D9602" t="s">
        <v>9455</v>
      </c>
      <c r="E9602" s="117">
        <v>43031</v>
      </c>
      <c r="F9602" s="118">
        <v>0.58269675925925923</v>
      </c>
      <c r="G9602" t="s">
        <v>3854</v>
      </c>
      <c r="H9602">
        <v>101</v>
      </c>
      <c r="I9602">
        <v>5</v>
      </c>
      <c r="J9602" t="s">
        <v>26508</v>
      </c>
      <c r="L9602" t="s">
        <v>2091</v>
      </c>
    </row>
    <row r="9603" spans="1:12" x14ac:dyDescent="0.25">
      <c r="A9603" t="s">
        <v>9456</v>
      </c>
      <c r="B9603" t="s">
        <v>9453</v>
      </c>
      <c r="C9603" t="s">
        <v>9454</v>
      </c>
      <c r="D9603" t="s">
        <v>9455</v>
      </c>
      <c r="E9603" s="117">
        <v>43031</v>
      </c>
      <c r="F9603" s="118">
        <v>0.58270833333333327</v>
      </c>
      <c r="G9603" t="s">
        <v>3854</v>
      </c>
      <c r="H9603">
        <v>101</v>
      </c>
      <c r="I9603">
        <v>36</v>
      </c>
      <c r="J9603" t="s">
        <v>26508</v>
      </c>
      <c r="L9603" t="s">
        <v>9472</v>
      </c>
    </row>
    <row r="9604" spans="1:12" x14ac:dyDescent="0.25">
      <c r="A9604" t="s">
        <v>9456</v>
      </c>
      <c r="B9604" t="s">
        <v>9453</v>
      </c>
      <c r="C9604" t="s">
        <v>9454</v>
      </c>
      <c r="D9604" t="s">
        <v>9455</v>
      </c>
      <c r="E9604" s="117">
        <v>43031</v>
      </c>
      <c r="F9604" s="118">
        <v>0.58270833333333327</v>
      </c>
      <c r="G9604" t="s">
        <v>3854</v>
      </c>
      <c r="H9604">
        <v>102</v>
      </c>
      <c r="I9604">
        <v>1</v>
      </c>
      <c r="L9604" t="s">
        <v>26508</v>
      </c>
    </row>
    <row r="9605" spans="1:12" x14ac:dyDescent="0.25">
      <c r="A9605" t="s">
        <v>9456</v>
      </c>
      <c r="B9605" t="s">
        <v>9453</v>
      </c>
      <c r="C9605" t="s">
        <v>9454</v>
      </c>
      <c r="D9605" t="s">
        <v>9455</v>
      </c>
      <c r="E9605" s="117">
        <v>43031</v>
      </c>
      <c r="F9605" s="118">
        <v>0.58271990740740742</v>
      </c>
      <c r="G9605" t="s">
        <v>3854</v>
      </c>
      <c r="H9605">
        <v>102</v>
      </c>
      <c r="I9605">
        <v>4</v>
      </c>
      <c r="J9605" t="s">
        <v>26508</v>
      </c>
      <c r="L9605" t="s">
        <v>2979</v>
      </c>
    </row>
    <row r="9606" spans="1:12" x14ac:dyDescent="0.25">
      <c r="A9606" t="s">
        <v>9456</v>
      </c>
      <c r="B9606" t="s">
        <v>9453</v>
      </c>
      <c r="C9606" t="s">
        <v>9454</v>
      </c>
      <c r="D9606" t="s">
        <v>9455</v>
      </c>
      <c r="E9606" s="117">
        <v>43031</v>
      </c>
      <c r="F9606" s="118">
        <v>0.58271990740740742</v>
      </c>
      <c r="G9606" t="s">
        <v>3854</v>
      </c>
      <c r="H9606">
        <v>102</v>
      </c>
      <c r="I9606">
        <v>5</v>
      </c>
      <c r="J9606" t="s">
        <v>26508</v>
      </c>
      <c r="L9606" t="s">
        <v>1521</v>
      </c>
    </row>
    <row r="9607" spans="1:12" x14ac:dyDescent="0.25">
      <c r="A9607" t="s">
        <v>9456</v>
      </c>
      <c r="B9607" t="s">
        <v>9453</v>
      </c>
      <c r="C9607" t="s">
        <v>9454</v>
      </c>
      <c r="D9607" t="s">
        <v>9455</v>
      </c>
      <c r="E9607" s="117">
        <v>43031</v>
      </c>
      <c r="F9607" s="118">
        <v>0.58271990740740742</v>
      </c>
      <c r="G9607" t="s">
        <v>3854</v>
      </c>
      <c r="H9607">
        <v>102</v>
      </c>
      <c r="I9607">
        <v>36</v>
      </c>
      <c r="J9607" t="s">
        <v>26508</v>
      </c>
      <c r="L9607" t="s">
        <v>9472</v>
      </c>
    </row>
    <row r="9608" spans="1:12" x14ac:dyDescent="0.25">
      <c r="A9608" t="s">
        <v>9456</v>
      </c>
      <c r="B9608" t="s">
        <v>9453</v>
      </c>
      <c r="C9608" t="s">
        <v>9454</v>
      </c>
      <c r="D9608" t="s">
        <v>9455</v>
      </c>
      <c r="E9608" s="117">
        <v>43031</v>
      </c>
      <c r="F9608" s="118">
        <v>0.58273148148148146</v>
      </c>
      <c r="G9608" t="s">
        <v>3854</v>
      </c>
      <c r="H9608">
        <v>103</v>
      </c>
      <c r="I9608">
        <v>1</v>
      </c>
      <c r="L9608" t="s">
        <v>26509</v>
      </c>
    </row>
    <row r="9609" spans="1:12" x14ac:dyDescent="0.25">
      <c r="A9609" t="s">
        <v>9456</v>
      </c>
      <c r="B9609" t="s">
        <v>9453</v>
      </c>
      <c r="C9609" t="s">
        <v>9454</v>
      </c>
      <c r="D9609" t="s">
        <v>9455</v>
      </c>
      <c r="E9609" s="117">
        <v>43031</v>
      </c>
      <c r="F9609" s="118">
        <v>0.58273148148148146</v>
      </c>
      <c r="G9609" t="s">
        <v>3854</v>
      </c>
      <c r="H9609">
        <v>103</v>
      </c>
      <c r="I9609">
        <v>4</v>
      </c>
      <c r="J9609" t="s">
        <v>26509</v>
      </c>
      <c r="L9609" t="s">
        <v>2977</v>
      </c>
    </row>
    <row r="9610" spans="1:12" x14ac:dyDescent="0.25">
      <c r="A9610" t="s">
        <v>9456</v>
      </c>
      <c r="B9610" t="s">
        <v>9453</v>
      </c>
      <c r="C9610" t="s">
        <v>9454</v>
      </c>
      <c r="D9610" t="s">
        <v>9455</v>
      </c>
      <c r="E9610" s="117">
        <v>43031</v>
      </c>
      <c r="F9610" s="118">
        <v>0.58273148148148146</v>
      </c>
      <c r="G9610" t="s">
        <v>3854</v>
      </c>
      <c r="H9610">
        <v>103</v>
      </c>
      <c r="I9610">
        <v>5</v>
      </c>
      <c r="J9610" t="s">
        <v>26509</v>
      </c>
      <c r="L9610" t="s">
        <v>2609</v>
      </c>
    </row>
    <row r="9611" spans="1:12" x14ac:dyDescent="0.25">
      <c r="A9611" t="s">
        <v>9456</v>
      </c>
      <c r="B9611" t="s">
        <v>9453</v>
      </c>
      <c r="C9611" t="s">
        <v>9454</v>
      </c>
      <c r="D9611" t="s">
        <v>9455</v>
      </c>
      <c r="E9611" s="117">
        <v>43031</v>
      </c>
      <c r="F9611" s="118">
        <v>0.58273148148148146</v>
      </c>
      <c r="G9611" t="s">
        <v>3854</v>
      </c>
      <c r="H9611">
        <v>103</v>
      </c>
      <c r="I9611">
        <v>36</v>
      </c>
      <c r="J9611" t="s">
        <v>26509</v>
      </c>
      <c r="L9611" t="s">
        <v>4028</v>
      </c>
    </row>
    <row r="9612" spans="1:12" x14ac:dyDescent="0.25">
      <c r="A9612" t="s">
        <v>9456</v>
      </c>
      <c r="B9612" t="s">
        <v>9453</v>
      </c>
      <c r="C9612" t="s">
        <v>9454</v>
      </c>
      <c r="D9612" t="s">
        <v>9455</v>
      </c>
      <c r="E9612" s="117">
        <v>43031</v>
      </c>
      <c r="F9612" s="118">
        <v>0.58274305555555561</v>
      </c>
      <c r="G9612" t="s">
        <v>3854</v>
      </c>
      <c r="H9612">
        <v>104</v>
      </c>
      <c r="I9612">
        <v>1</v>
      </c>
      <c r="L9612" t="s">
        <v>26510</v>
      </c>
    </row>
    <row r="9613" spans="1:12" x14ac:dyDescent="0.25">
      <c r="A9613" t="s">
        <v>9456</v>
      </c>
      <c r="B9613" t="s">
        <v>9453</v>
      </c>
      <c r="C9613" t="s">
        <v>9454</v>
      </c>
      <c r="D9613" t="s">
        <v>9455</v>
      </c>
      <c r="E9613" s="117">
        <v>43031</v>
      </c>
      <c r="F9613" s="118">
        <v>0.58274305555555561</v>
      </c>
      <c r="G9613" t="s">
        <v>3854</v>
      </c>
      <c r="H9613">
        <v>104</v>
      </c>
      <c r="I9613">
        <v>4</v>
      </c>
      <c r="J9613" t="s">
        <v>26510</v>
      </c>
      <c r="L9613" t="s">
        <v>2979</v>
      </c>
    </row>
    <row r="9614" spans="1:12" x14ac:dyDescent="0.25">
      <c r="A9614" t="s">
        <v>9456</v>
      </c>
      <c r="B9614" t="s">
        <v>9453</v>
      </c>
      <c r="C9614" t="s">
        <v>9454</v>
      </c>
      <c r="D9614" t="s">
        <v>9455</v>
      </c>
      <c r="E9614" s="117">
        <v>43031</v>
      </c>
      <c r="F9614" s="118">
        <v>0.58274305555555561</v>
      </c>
      <c r="G9614" t="s">
        <v>3854</v>
      </c>
      <c r="H9614">
        <v>104</v>
      </c>
      <c r="I9614">
        <v>5</v>
      </c>
      <c r="J9614" t="s">
        <v>26510</v>
      </c>
      <c r="L9614" t="s">
        <v>2091</v>
      </c>
    </row>
    <row r="9615" spans="1:12" x14ac:dyDescent="0.25">
      <c r="A9615" t="s">
        <v>9456</v>
      </c>
      <c r="B9615" t="s">
        <v>9453</v>
      </c>
      <c r="C9615" t="s">
        <v>9454</v>
      </c>
      <c r="D9615" t="s">
        <v>9455</v>
      </c>
      <c r="E9615" s="117">
        <v>43031</v>
      </c>
      <c r="F9615" s="118">
        <v>0.58275462962962965</v>
      </c>
      <c r="G9615" t="s">
        <v>3854</v>
      </c>
      <c r="H9615">
        <v>104</v>
      </c>
      <c r="I9615">
        <v>36</v>
      </c>
      <c r="J9615" t="s">
        <v>26510</v>
      </c>
      <c r="L9615" t="s">
        <v>9472</v>
      </c>
    </row>
    <row r="9616" spans="1:12" x14ac:dyDescent="0.25">
      <c r="A9616" t="s">
        <v>9456</v>
      </c>
      <c r="B9616" t="s">
        <v>9453</v>
      </c>
      <c r="C9616" t="s">
        <v>9454</v>
      </c>
      <c r="D9616" t="s">
        <v>9455</v>
      </c>
      <c r="E9616" s="117">
        <v>43031</v>
      </c>
      <c r="F9616" s="118">
        <v>0.58275462962962965</v>
      </c>
      <c r="G9616" t="s">
        <v>3854</v>
      </c>
      <c r="H9616">
        <v>105</v>
      </c>
      <c r="I9616">
        <v>1</v>
      </c>
      <c r="L9616" t="s">
        <v>26511</v>
      </c>
    </row>
    <row r="9617" spans="1:12" x14ac:dyDescent="0.25">
      <c r="A9617" t="s">
        <v>9456</v>
      </c>
      <c r="B9617" t="s">
        <v>9453</v>
      </c>
      <c r="C9617" t="s">
        <v>9454</v>
      </c>
      <c r="D9617" t="s">
        <v>9455</v>
      </c>
      <c r="E9617" s="117">
        <v>43031</v>
      </c>
      <c r="F9617" s="118">
        <v>0.58276620370370369</v>
      </c>
      <c r="G9617" t="s">
        <v>3854</v>
      </c>
      <c r="H9617">
        <v>105</v>
      </c>
      <c r="I9617">
        <v>4</v>
      </c>
      <c r="J9617" t="s">
        <v>26511</v>
      </c>
      <c r="L9617" t="s">
        <v>2977</v>
      </c>
    </row>
    <row r="9618" spans="1:12" x14ac:dyDescent="0.25">
      <c r="A9618" t="s">
        <v>9456</v>
      </c>
      <c r="B9618" t="s">
        <v>9453</v>
      </c>
      <c r="C9618" t="s">
        <v>9454</v>
      </c>
      <c r="D9618" t="s">
        <v>9455</v>
      </c>
      <c r="E9618" s="117">
        <v>43031</v>
      </c>
      <c r="F9618" s="118">
        <v>0.58276620370370369</v>
      </c>
      <c r="G9618" t="s">
        <v>3854</v>
      </c>
      <c r="H9618">
        <v>105</v>
      </c>
      <c r="I9618">
        <v>5</v>
      </c>
      <c r="J9618" t="s">
        <v>26511</v>
      </c>
      <c r="L9618" t="s">
        <v>2372</v>
      </c>
    </row>
    <row r="9619" spans="1:12" x14ac:dyDescent="0.25">
      <c r="A9619" t="s">
        <v>9456</v>
      </c>
      <c r="B9619" t="s">
        <v>9453</v>
      </c>
      <c r="C9619" t="s">
        <v>9454</v>
      </c>
      <c r="D9619" t="s">
        <v>9455</v>
      </c>
      <c r="E9619" s="117">
        <v>43031</v>
      </c>
      <c r="F9619" s="118">
        <v>0.58276620370370369</v>
      </c>
      <c r="G9619" t="s">
        <v>3854</v>
      </c>
      <c r="H9619">
        <v>105</v>
      </c>
      <c r="I9619">
        <v>36</v>
      </c>
      <c r="J9619" t="s">
        <v>26511</v>
      </c>
      <c r="L9619" t="s">
        <v>4102</v>
      </c>
    </row>
    <row r="9620" spans="1:12" x14ac:dyDescent="0.25">
      <c r="A9620" t="s">
        <v>9456</v>
      </c>
      <c r="B9620" t="s">
        <v>9453</v>
      </c>
      <c r="C9620" t="s">
        <v>9454</v>
      </c>
      <c r="D9620" t="s">
        <v>9455</v>
      </c>
      <c r="E9620" s="117">
        <v>43031</v>
      </c>
      <c r="F9620" s="118">
        <v>0.58277777777777773</v>
      </c>
      <c r="G9620" t="s">
        <v>3854</v>
      </c>
      <c r="H9620">
        <v>106</v>
      </c>
      <c r="I9620">
        <v>1</v>
      </c>
      <c r="L9620" t="s">
        <v>26512</v>
      </c>
    </row>
    <row r="9621" spans="1:12" x14ac:dyDescent="0.25">
      <c r="A9621" t="s">
        <v>9456</v>
      </c>
      <c r="B9621" t="s">
        <v>9453</v>
      </c>
      <c r="C9621" t="s">
        <v>9454</v>
      </c>
      <c r="D9621" t="s">
        <v>9455</v>
      </c>
      <c r="E9621" s="117">
        <v>43031</v>
      </c>
      <c r="F9621" s="118">
        <v>0.58277777777777773</v>
      </c>
      <c r="G9621" t="s">
        <v>3854</v>
      </c>
      <c r="H9621">
        <v>106</v>
      </c>
      <c r="I9621">
        <v>4</v>
      </c>
      <c r="J9621" t="s">
        <v>26512</v>
      </c>
      <c r="L9621" t="s">
        <v>2979</v>
      </c>
    </row>
    <row r="9622" spans="1:12" x14ac:dyDescent="0.25">
      <c r="A9622" t="s">
        <v>9456</v>
      </c>
      <c r="B9622" t="s">
        <v>9453</v>
      </c>
      <c r="C9622" t="s">
        <v>9454</v>
      </c>
      <c r="D9622" t="s">
        <v>9455</v>
      </c>
      <c r="E9622" s="117">
        <v>43031</v>
      </c>
      <c r="F9622" s="118">
        <v>0.58277777777777773</v>
      </c>
      <c r="G9622" t="s">
        <v>3854</v>
      </c>
      <c r="H9622">
        <v>106</v>
      </c>
      <c r="I9622">
        <v>5</v>
      </c>
      <c r="J9622" t="s">
        <v>26512</v>
      </c>
      <c r="L9622" t="s">
        <v>2091</v>
      </c>
    </row>
    <row r="9623" spans="1:12" x14ac:dyDescent="0.25">
      <c r="A9623" t="s">
        <v>9456</v>
      </c>
      <c r="B9623" t="s">
        <v>9453</v>
      </c>
      <c r="C9623" t="s">
        <v>9454</v>
      </c>
      <c r="D9623" t="s">
        <v>9455</v>
      </c>
      <c r="E9623" s="117">
        <v>43031</v>
      </c>
      <c r="F9623" s="118">
        <v>0.58277777777777773</v>
      </c>
      <c r="G9623" t="s">
        <v>3854</v>
      </c>
      <c r="H9623">
        <v>106</v>
      </c>
      <c r="I9623">
        <v>36</v>
      </c>
      <c r="J9623" t="s">
        <v>26512</v>
      </c>
      <c r="L9623" t="s">
        <v>9472</v>
      </c>
    </row>
    <row r="9624" spans="1:12" x14ac:dyDescent="0.25">
      <c r="A9624" t="s">
        <v>9456</v>
      </c>
      <c r="B9624" t="s">
        <v>9453</v>
      </c>
      <c r="C9624" t="s">
        <v>9454</v>
      </c>
      <c r="D9624" t="s">
        <v>9455</v>
      </c>
      <c r="E9624" s="117">
        <v>43031</v>
      </c>
      <c r="F9624" s="118">
        <v>0.58278935185185188</v>
      </c>
      <c r="G9624" t="s">
        <v>3854</v>
      </c>
      <c r="H9624">
        <v>107</v>
      </c>
      <c r="I9624">
        <v>1</v>
      </c>
      <c r="L9624" t="s">
        <v>26513</v>
      </c>
    </row>
    <row r="9625" spans="1:12" x14ac:dyDescent="0.25">
      <c r="A9625" t="s">
        <v>9456</v>
      </c>
      <c r="B9625" t="s">
        <v>9453</v>
      </c>
      <c r="C9625" t="s">
        <v>9454</v>
      </c>
      <c r="D9625" t="s">
        <v>9455</v>
      </c>
      <c r="E9625" s="117">
        <v>43031</v>
      </c>
      <c r="F9625" s="118">
        <v>0.58278935185185188</v>
      </c>
      <c r="G9625" t="s">
        <v>3854</v>
      </c>
      <c r="H9625">
        <v>107</v>
      </c>
      <c r="I9625">
        <v>4</v>
      </c>
      <c r="J9625" t="s">
        <v>26513</v>
      </c>
      <c r="L9625" t="s">
        <v>2977</v>
      </c>
    </row>
    <row r="9626" spans="1:12" x14ac:dyDescent="0.25">
      <c r="A9626" t="s">
        <v>9456</v>
      </c>
      <c r="B9626" t="s">
        <v>9453</v>
      </c>
      <c r="C9626" t="s">
        <v>9454</v>
      </c>
      <c r="D9626" t="s">
        <v>9455</v>
      </c>
      <c r="E9626" s="117">
        <v>43031</v>
      </c>
      <c r="F9626" s="118">
        <v>0.58278935185185188</v>
      </c>
      <c r="G9626" t="s">
        <v>3854</v>
      </c>
      <c r="H9626">
        <v>107</v>
      </c>
      <c r="I9626">
        <v>5</v>
      </c>
      <c r="J9626" t="s">
        <v>26513</v>
      </c>
      <c r="L9626" t="s">
        <v>2468</v>
      </c>
    </row>
    <row r="9627" spans="1:12" x14ac:dyDescent="0.25">
      <c r="A9627" t="s">
        <v>9456</v>
      </c>
      <c r="B9627" t="s">
        <v>9453</v>
      </c>
      <c r="C9627" t="s">
        <v>9454</v>
      </c>
      <c r="D9627" t="s">
        <v>9455</v>
      </c>
      <c r="E9627" s="117">
        <v>43031</v>
      </c>
      <c r="F9627" s="118">
        <v>0.58278935185185188</v>
      </c>
      <c r="G9627" t="s">
        <v>3854</v>
      </c>
      <c r="H9627">
        <v>107</v>
      </c>
      <c r="I9627">
        <v>36</v>
      </c>
      <c r="J9627" t="s">
        <v>26513</v>
      </c>
      <c r="L9627" t="s">
        <v>4027</v>
      </c>
    </row>
    <row r="9628" spans="1:12" x14ac:dyDescent="0.25">
      <c r="A9628" t="s">
        <v>9456</v>
      </c>
      <c r="B9628" t="s">
        <v>9453</v>
      </c>
      <c r="C9628" t="s">
        <v>9454</v>
      </c>
      <c r="D9628" t="s">
        <v>9455</v>
      </c>
      <c r="E9628" s="117">
        <v>43031</v>
      </c>
      <c r="F9628" s="118">
        <v>0.58280092592592592</v>
      </c>
      <c r="G9628" t="s">
        <v>3854</v>
      </c>
      <c r="H9628">
        <v>108</v>
      </c>
      <c r="I9628">
        <v>1</v>
      </c>
      <c r="L9628" t="s">
        <v>26514</v>
      </c>
    </row>
    <row r="9629" spans="1:12" x14ac:dyDescent="0.25">
      <c r="A9629" t="s">
        <v>9456</v>
      </c>
      <c r="B9629" t="s">
        <v>9453</v>
      </c>
      <c r="C9629" t="s">
        <v>9454</v>
      </c>
      <c r="D9629" t="s">
        <v>9455</v>
      </c>
      <c r="E9629" s="117">
        <v>43031</v>
      </c>
      <c r="F9629" s="118">
        <v>0.58281250000000007</v>
      </c>
      <c r="G9629" t="s">
        <v>3854</v>
      </c>
      <c r="H9629">
        <v>108</v>
      </c>
      <c r="I9629">
        <v>4</v>
      </c>
      <c r="J9629" t="s">
        <v>26514</v>
      </c>
      <c r="L9629" t="s">
        <v>2977</v>
      </c>
    </row>
    <row r="9630" spans="1:12" x14ac:dyDescent="0.25">
      <c r="A9630" t="s">
        <v>9456</v>
      </c>
      <c r="B9630" t="s">
        <v>9453</v>
      </c>
      <c r="C9630" t="s">
        <v>9454</v>
      </c>
      <c r="D9630" t="s">
        <v>9455</v>
      </c>
      <c r="E9630" s="117">
        <v>43031</v>
      </c>
      <c r="F9630" s="118">
        <v>0.58281250000000007</v>
      </c>
      <c r="G9630" t="s">
        <v>3854</v>
      </c>
      <c r="H9630">
        <v>108</v>
      </c>
      <c r="I9630">
        <v>5</v>
      </c>
      <c r="J9630" t="s">
        <v>26514</v>
      </c>
      <c r="L9630" t="s">
        <v>2468</v>
      </c>
    </row>
    <row r="9631" spans="1:12" x14ac:dyDescent="0.25">
      <c r="A9631" t="s">
        <v>9456</v>
      </c>
      <c r="B9631" t="s">
        <v>9453</v>
      </c>
      <c r="C9631" t="s">
        <v>9454</v>
      </c>
      <c r="D9631" t="s">
        <v>9455</v>
      </c>
      <c r="E9631" s="117">
        <v>43031</v>
      </c>
      <c r="F9631" s="118">
        <v>0.58281250000000007</v>
      </c>
      <c r="G9631" t="s">
        <v>3854</v>
      </c>
      <c r="H9631">
        <v>108</v>
      </c>
      <c r="I9631">
        <v>36</v>
      </c>
      <c r="J9631" t="s">
        <v>26514</v>
      </c>
      <c r="L9631" t="s">
        <v>4027</v>
      </c>
    </row>
    <row r="9632" spans="1:12" x14ac:dyDescent="0.25">
      <c r="A9632" t="s">
        <v>9456</v>
      </c>
      <c r="B9632" t="s">
        <v>9453</v>
      </c>
      <c r="C9632" t="s">
        <v>9454</v>
      </c>
      <c r="D9632" t="s">
        <v>9455</v>
      </c>
      <c r="E9632" s="117">
        <v>43031</v>
      </c>
      <c r="F9632" s="118">
        <v>0.58282407407407411</v>
      </c>
      <c r="G9632" t="s">
        <v>3854</v>
      </c>
      <c r="H9632">
        <v>109</v>
      </c>
      <c r="I9632">
        <v>1</v>
      </c>
      <c r="L9632" t="s">
        <v>26514</v>
      </c>
    </row>
    <row r="9633" spans="1:12" x14ac:dyDescent="0.25">
      <c r="A9633" t="s">
        <v>9456</v>
      </c>
      <c r="B9633" t="s">
        <v>9453</v>
      </c>
      <c r="C9633" t="s">
        <v>9454</v>
      </c>
      <c r="D9633" t="s">
        <v>9455</v>
      </c>
      <c r="E9633" s="117">
        <v>43031</v>
      </c>
      <c r="F9633" s="118">
        <v>0.58282407407407411</v>
      </c>
      <c r="G9633" t="s">
        <v>3854</v>
      </c>
      <c r="H9633">
        <v>109</v>
      </c>
      <c r="I9633">
        <v>4</v>
      </c>
      <c r="J9633" t="s">
        <v>26514</v>
      </c>
      <c r="L9633" t="s">
        <v>2979</v>
      </c>
    </row>
    <row r="9634" spans="1:12" x14ac:dyDescent="0.25">
      <c r="A9634" t="s">
        <v>9456</v>
      </c>
      <c r="B9634" t="s">
        <v>9453</v>
      </c>
      <c r="C9634" t="s">
        <v>9454</v>
      </c>
      <c r="D9634" t="s">
        <v>9455</v>
      </c>
      <c r="E9634" s="117">
        <v>43031</v>
      </c>
      <c r="F9634" s="118">
        <v>0.58282407407407411</v>
      </c>
      <c r="G9634" t="s">
        <v>3854</v>
      </c>
      <c r="H9634">
        <v>109</v>
      </c>
      <c r="I9634">
        <v>5</v>
      </c>
      <c r="J9634" t="s">
        <v>26514</v>
      </c>
      <c r="L9634" t="s">
        <v>2091</v>
      </c>
    </row>
    <row r="9635" spans="1:12" x14ac:dyDescent="0.25">
      <c r="A9635" t="s">
        <v>9456</v>
      </c>
      <c r="B9635" t="s">
        <v>9453</v>
      </c>
      <c r="C9635" t="s">
        <v>9454</v>
      </c>
      <c r="D9635" t="s">
        <v>9455</v>
      </c>
      <c r="E9635" s="117">
        <v>43031</v>
      </c>
      <c r="F9635" s="118">
        <v>0.58282407407407411</v>
      </c>
      <c r="G9635" t="s">
        <v>3854</v>
      </c>
      <c r="H9635">
        <v>109</v>
      </c>
      <c r="I9635">
        <v>36</v>
      </c>
      <c r="J9635" t="s">
        <v>26514</v>
      </c>
      <c r="L9635" t="s">
        <v>9472</v>
      </c>
    </row>
    <row r="9636" spans="1:12" x14ac:dyDescent="0.25">
      <c r="A9636" t="s">
        <v>9456</v>
      </c>
      <c r="B9636" t="s">
        <v>9453</v>
      </c>
      <c r="C9636" t="s">
        <v>9454</v>
      </c>
      <c r="D9636" t="s">
        <v>9455</v>
      </c>
      <c r="E9636" s="117">
        <v>43031</v>
      </c>
      <c r="F9636" s="118">
        <v>0.58283564814814814</v>
      </c>
      <c r="G9636" t="s">
        <v>3854</v>
      </c>
      <c r="H9636">
        <v>110</v>
      </c>
      <c r="I9636">
        <v>1</v>
      </c>
      <c r="L9636" t="s">
        <v>9471</v>
      </c>
    </row>
    <row r="9637" spans="1:12" x14ac:dyDescent="0.25">
      <c r="A9637" t="s">
        <v>9456</v>
      </c>
      <c r="B9637" t="s">
        <v>9453</v>
      </c>
      <c r="C9637" t="s">
        <v>9454</v>
      </c>
      <c r="D9637" t="s">
        <v>9455</v>
      </c>
      <c r="E9637" s="117">
        <v>43031</v>
      </c>
      <c r="F9637" s="118">
        <v>0.58283564814814814</v>
      </c>
      <c r="G9637" t="s">
        <v>3854</v>
      </c>
      <c r="H9637">
        <v>110</v>
      </c>
      <c r="I9637">
        <v>4</v>
      </c>
      <c r="J9637" t="s">
        <v>9471</v>
      </c>
      <c r="L9637" t="s">
        <v>2986</v>
      </c>
    </row>
    <row r="9638" spans="1:12" x14ac:dyDescent="0.25">
      <c r="A9638" t="s">
        <v>9456</v>
      </c>
      <c r="B9638" t="s">
        <v>9453</v>
      </c>
      <c r="C9638" t="s">
        <v>9454</v>
      </c>
      <c r="D9638" t="s">
        <v>9455</v>
      </c>
      <c r="E9638" s="117">
        <v>43031</v>
      </c>
      <c r="F9638" s="118">
        <v>0.58283564814814814</v>
      </c>
      <c r="G9638" t="s">
        <v>3854</v>
      </c>
      <c r="H9638">
        <v>110</v>
      </c>
      <c r="I9638">
        <v>5</v>
      </c>
      <c r="J9638" t="s">
        <v>9471</v>
      </c>
      <c r="L9638" t="s">
        <v>2785</v>
      </c>
    </row>
    <row r="9639" spans="1:12" x14ac:dyDescent="0.25">
      <c r="A9639" t="s">
        <v>9456</v>
      </c>
      <c r="B9639" t="s">
        <v>9453</v>
      </c>
      <c r="C9639" t="s">
        <v>9454</v>
      </c>
      <c r="D9639" t="s">
        <v>9455</v>
      </c>
      <c r="E9639" s="117">
        <v>43031</v>
      </c>
      <c r="F9639" s="118">
        <v>0.58283564814814814</v>
      </c>
      <c r="G9639" t="s">
        <v>3854</v>
      </c>
      <c r="H9639">
        <v>110</v>
      </c>
      <c r="I9639">
        <v>36</v>
      </c>
      <c r="J9639" t="s">
        <v>9471</v>
      </c>
      <c r="L9639" t="s">
        <v>9472</v>
      </c>
    </row>
    <row r="9640" spans="1:12" x14ac:dyDescent="0.25">
      <c r="A9640" t="s">
        <v>9456</v>
      </c>
      <c r="B9640" t="s">
        <v>9453</v>
      </c>
      <c r="C9640" t="s">
        <v>9454</v>
      </c>
      <c r="D9640" t="s">
        <v>9455</v>
      </c>
      <c r="E9640" s="117">
        <v>43031</v>
      </c>
      <c r="F9640" s="118">
        <v>0.58284722222222218</v>
      </c>
      <c r="G9640" t="s">
        <v>3854</v>
      </c>
      <c r="H9640">
        <v>111</v>
      </c>
      <c r="I9640">
        <v>1</v>
      </c>
      <c r="L9640" t="s">
        <v>26515</v>
      </c>
    </row>
    <row r="9641" spans="1:12" x14ac:dyDescent="0.25">
      <c r="A9641" t="s">
        <v>9456</v>
      </c>
      <c r="B9641" t="s">
        <v>9453</v>
      </c>
      <c r="C9641" t="s">
        <v>9454</v>
      </c>
      <c r="D9641" t="s">
        <v>9455</v>
      </c>
      <c r="E9641" s="117">
        <v>43031</v>
      </c>
      <c r="F9641" s="118">
        <v>0.58284722222222218</v>
      </c>
      <c r="G9641" t="s">
        <v>3854</v>
      </c>
      <c r="H9641">
        <v>111</v>
      </c>
      <c r="I9641">
        <v>4</v>
      </c>
      <c r="J9641" t="s">
        <v>26515</v>
      </c>
      <c r="L9641" t="s">
        <v>2977</v>
      </c>
    </row>
    <row r="9642" spans="1:12" x14ac:dyDescent="0.25">
      <c r="A9642" t="s">
        <v>9456</v>
      </c>
      <c r="B9642" t="s">
        <v>9453</v>
      </c>
      <c r="C9642" t="s">
        <v>9454</v>
      </c>
      <c r="D9642" t="s">
        <v>9455</v>
      </c>
      <c r="E9642" s="117">
        <v>43031</v>
      </c>
      <c r="F9642" s="118">
        <v>0.58285879629629633</v>
      </c>
      <c r="G9642" t="s">
        <v>3854</v>
      </c>
      <c r="H9642">
        <v>111</v>
      </c>
      <c r="I9642">
        <v>5</v>
      </c>
      <c r="J9642" t="s">
        <v>26515</v>
      </c>
      <c r="L9642" t="s">
        <v>2468</v>
      </c>
    </row>
    <row r="9643" spans="1:12" x14ac:dyDescent="0.25">
      <c r="A9643" t="s">
        <v>9456</v>
      </c>
      <c r="B9643" t="s">
        <v>9453</v>
      </c>
      <c r="C9643" t="s">
        <v>9454</v>
      </c>
      <c r="D9643" t="s">
        <v>9455</v>
      </c>
      <c r="E9643" s="117">
        <v>43031</v>
      </c>
      <c r="F9643" s="118">
        <v>0.58285879629629633</v>
      </c>
      <c r="G9643" t="s">
        <v>3854</v>
      </c>
      <c r="H9643">
        <v>111</v>
      </c>
      <c r="I9643">
        <v>36</v>
      </c>
      <c r="J9643" t="s">
        <v>26515</v>
      </c>
      <c r="L9643" t="s">
        <v>4027</v>
      </c>
    </row>
    <row r="9644" spans="1:12" x14ac:dyDescent="0.25">
      <c r="A9644" t="s">
        <v>9456</v>
      </c>
      <c r="B9644" t="s">
        <v>9453</v>
      </c>
      <c r="C9644" t="s">
        <v>9454</v>
      </c>
      <c r="D9644" t="s">
        <v>9455</v>
      </c>
      <c r="E9644" s="117">
        <v>43031</v>
      </c>
      <c r="F9644" s="118">
        <v>0.58285879629629633</v>
      </c>
      <c r="G9644" t="s">
        <v>3854</v>
      </c>
      <c r="H9644">
        <v>112</v>
      </c>
      <c r="I9644">
        <v>1</v>
      </c>
      <c r="L9644" t="s">
        <v>26515</v>
      </c>
    </row>
    <row r="9645" spans="1:12" x14ac:dyDescent="0.25">
      <c r="A9645" t="s">
        <v>9456</v>
      </c>
      <c r="B9645" t="s">
        <v>9453</v>
      </c>
      <c r="C9645" t="s">
        <v>9454</v>
      </c>
      <c r="D9645" t="s">
        <v>9455</v>
      </c>
      <c r="E9645" s="117">
        <v>43031</v>
      </c>
      <c r="F9645" s="118">
        <v>0.58287037037037037</v>
      </c>
      <c r="G9645" t="s">
        <v>3854</v>
      </c>
      <c r="H9645">
        <v>112</v>
      </c>
      <c r="I9645">
        <v>4</v>
      </c>
      <c r="J9645" t="s">
        <v>26515</v>
      </c>
      <c r="L9645" t="s">
        <v>2979</v>
      </c>
    </row>
    <row r="9646" spans="1:12" x14ac:dyDescent="0.25">
      <c r="A9646" t="s">
        <v>9456</v>
      </c>
      <c r="B9646" t="s">
        <v>9453</v>
      </c>
      <c r="C9646" t="s">
        <v>9454</v>
      </c>
      <c r="D9646" t="s">
        <v>9455</v>
      </c>
      <c r="E9646" s="117">
        <v>43031</v>
      </c>
      <c r="F9646" s="118">
        <v>0.58287037037037037</v>
      </c>
      <c r="G9646" t="s">
        <v>3854</v>
      </c>
      <c r="H9646">
        <v>112</v>
      </c>
      <c r="I9646">
        <v>5</v>
      </c>
      <c r="J9646" t="s">
        <v>26515</v>
      </c>
      <c r="L9646" t="s">
        <v>2091</v>
      </c>
    </row>
    <row r="9647" spans="1:12" x14ac:dyDescent="0.25">
      <c r="A9647" t="s">
        <v>9456</v>
      </c>
      <c r="B9647" t="s">
        <v>9453</v>
      </c>
      <c r="C9647" t="s">
        <v>9454</v>
      </c>
      <c r="D9647" t="s">
        <v>9455</v>
      </c>
      <c r="E9647" s="117">
        <v>43031</v>
      </c>
      <c r="F9647" s="118">
        <v>0.58287037037037037</v>
      </c>
      <c r="G9647" t="s">
        <v>3854</v>
      </c>
      <c r="H9647">
        <v>112</v>
      </c>
      <c r="I9647">
        <v>36</v>
      </c>
      <c r="J9647" t="s">
        <v>26515</v>
      </c>
      <c r="L9647" t="s">
        <v>9472</v>
      </c>
    </row>
    <row r="9648" spans="1:12" x14ac:dyDescent="0.25">
      <c r="A9648" t="s">
        <v>9456</v>
      </c>
      <c r="B9648" t="s">
        <v>9453</v>
      </c>
      <c r="C9648" t="s">
        <v>9454</v>
      </c>
      <c r="D9648" t="s">
        <v>9455</v>
      </c>
      <c r="E9648" s="117">
        <v>43031</v>
      </c>
      <c r="F9648" s="118">
        <v>0.58288194444444441</v>
      </c>
      <c r="G9648" t="s">
        <v>3854</v>
      </c>
      <c r="H9648">
        <v>113</v>
      </c>
      <c r="I9648">
        <v>1</v>
      </c>
      <c r="L9648" t="s">
        <v>26516</v>
      </c>
    </row>
    <row r="9649" spans="1:12" x14ac:dyDescent="0.25">
      <c r="A9649" t="s">
        <v>9456</v>
      </c>
      <c r="B9649" t="s">
        <v>9453</v>
      </c>
      <c r="C9649" t="s">
        <v>9454</v>
      </c>
      <c r="D9649" t="s">
        <v>9455</v>
      </c>
      <c r="E9649" s="117">
        <v>43031</v>
      </c>
      <c r="F9649" s="118">
        <v>0.58288194444444441</v>
      </c>
      <c r="G9649" t="s">
        <v>3854</v>
      </c>
      <c r="H9649">
        <v>113</v>
      </c>
      <c r="I9649">
        <v>4</v>
      </c>
      <c r="J9649" t="s">
        <v>26516</v>
      </c>
      <c r="L9649" t="s">
        <v>2979</v>
      </c>
    </row>
    <row r="9650" spans="1:12" x14ac:dyDescent="0.25">
      <c r="A9650" t="s">
        <v>9456</v>
      </c>
      <c r="B9650" t="s">
        <v>9453</v>
      </c>
      <c r="C9650" t="s">
        <v>9454</v>
      </c>
      <c r="D9650" t="s">
        <v>9455</v>
      </c>
      <c r="E9650" s="117">
        <v>43031</v>
      </c>
      <c r="F9650" s="118">
        <v>0.58288194444444441</v>
      </c>
      <c r="G9650" t="s">
        <v>3854</v>
      </c>
      <c r="H9650">
        <v>113</v>
      </c>
      <c r="I9650">
        <v>5</v>
      </c>
      <c r="J9650" t="s">
        <v>26516</v>
      </c>
      <c r="L9650" t="s">
        <v>2091</v>
      </c>
    </row>
    <row r="9651" spans="1:12" x14ac:dyDescent="0.25">
      <c r="A9651" t="s">
        <v>9456</v>
      </c>
      <c r="B9651" t="s">
        <v>9453</v>
      </c>
      <c r="C9651" t="s">
        <v>9454</v>
      </c>
      <c r="D9651" t="s">
        <v>9455</v>
      </c>
      <c r="E9651" s="117">
        <v>43031</v>
      </c>
      <c r="F9651" s="118">
        <v>0.58288194444444441</v>
      </c>
      <c r="G9651" t="s">
        <v>3854</v>
      </c>
      <c r="H9651">
        <v>113</v>
      </c>
      <c r="I9651">
        <v>36</v>
      </c>
      <c r="J9651" t="s">
        <v>26516</v>
      </c>
      <c r="L9651" t="s">
        <v>9472</v>
      </c>
    </row>
    <row r="9652" spans="1:12" x14ac:dyDescent="0.25">
      <c r="A9652" t="s">
        <v>9456</v>
      </c>
      <c r="B9652" t="s">
        <v>9453</v>
      </c>
      <c r="C9652" t="s">
        <v>9454</v>
      </c>
      <c r="D9652" t="s">
        <v>9455</v>
      </c>
      <c r="E9652" s="117">
        <v>43031</v>
      </c>
      <c r="F9652" s="118">
        <v>0.58289351851851856</v>
      </c>
      <c r="G9652" t="s">
        <v>3854</v>
      </c>
      <c r="H9652">
        <v>114</v>
      </c>
      <c r="I9652">
        <v>1</v>
      </c>
      <c r="L9652" t="s">
        <v>26516</v>
      </c>
    </row>
    <row r="9653" spans="1:12" x14ac:dyDescent="0.25">
      <c r="A9653" t="s">
        <v>9456</v>
      </c>
      <c r="B9653" t="s">
        <v>9453</v>
      </c>
      <c r="C9653" t="s">
        <v>9454</v>
      </c>
      <c r="D9653" t="s">
        <v>9455</v>
      </c>
      <c r="E9653" s="117">
        <v>43031</v>
      </c>
      <c r="F9653" s="118">
        <v>0.58289351851851856</v>
      </c>
      <c r="G9653" t="s">
        <v>3854</v>
      </c>
      <c r="H9653">
        <v>114</v>
      </c>
      <c r="I9653">
        <v>4</v>
      </c>
      <c r="J9653" t="s">
        <v>26516</v>
      </c>
      <c r="L9653" t="s">
        <v>2977</v>
      </c>
    </row>
    <row r="9654" spans="1:12" x14ac:dyDescent="0.25">
      <c r="A9654" t="s">
        <v>9456</v>
      </c>
      <c r="B9654" t="s">
        <v>9453</v>
      </c>
      <c r="C9654" t="s">
        <v>9454</v>
      </c>
      <c r="D9654" t="s">
        <v>9455</v>
      </c>
      <c r="E9654" s="117">
        <v>43031</v>
      </c>
      <c r="F9654" s="118">
        <v>0.58289351851851856</v>
      </c>
      <c r="G9654" t="s">
        <v>3854</v>
      </c>
      <c r="H9654">
        <v>114</v>
      </c>
      <c r="I9654">
        <v>5</v>
      </c>
      <c r="J9654" t="s">
        <v>26516</v>
      </c>
      <c r="L9654" t="s">
        <v>2468</v>
      </c>
    </row>
    <row r="9655" spans="1:12" x14ac:dyDescent="0.25">
      <c r="A9655" t="s">
        <v>9456</v>
      </c>
      <c r="B9655" t="s">
        <v>9453</v>
      </c>
      <c r="C9655" t="s">
        <v>9454</v>
      </c>
      <c r="D9655" t="s">
        <v>9455</v>
      </c>
      <c r="E9655" s="117">
        <v>43031</v>
      </c>
      <c r="F9655" s="118">
        <v>0.5829050925925926</v>
      </c>
      <c r="G9655" t="s">
        <v>3854</v>
      </c>
      <c r="H9655">
        <v>114</v>
      </c>
      <c r="I9655">
        <v>36</v>
      </c>
      <c r="J9655" t="s">
        <v>26516</v>
      </c>
      <c r="L9655" t="s">
        <v>4027</v>
      </c>
    </row>
    <row r="9656" spans="1:12" x14ac:dyDescent="0.25">
      <c r="A9656" t="s">
        <v>9456</v>
      </c>
      <c r="B9656" t="s">
        <v>9453</v>
      </c>
      <c r="C9656" t="s">
        <v>9454</v>
      </c>
      <c r="D9656" t="s">
        <v>9455</v>
      </c>
      <c r="E9656" s="117">
        <v>43031</v>
      </c>
      <c r="F9656" s="118">
        <v>0.5829050925925926</v>
      </c>
      <c r="G9656" t="s">
        <v>3854</v>
      </c>
      <c r="H9656">
        <v>115</v>
      </c>
      <c r="I9656">
        <v>1</v>
      </c>
      <c r="L9656" t="s">
        <v>26517</v>
      </c>
    </row>
    <row r="9657" spans="1:12" x14ac:dyDescent="0.25">
      <c r="A9657" t="s">
        <v>9456</v>
      </c>
      <c r="B9657" t="s">
        <v>9453</v>
      </c>
      <c r="C9657" t="s">
        <v>9454</v>
      </c>
      <c r="D9657" t="s">
        <v>9455</v>
      </c>
      <c r="E9657" s="117">
        <v>43031</v>
      </c>
      <c r="F9657" s="118">
        <v>0.58291666666666664</v>
      </c>
      <c r="G9657" t="s">
        <v>3854</v>
      </c>
      <c r="H9657">
        <v>115</v>
      </c>
      <c r="I9657">
        <v>4</v>
      </c>
      <c r="J9657" t="s">
        <v>26517</v>
      </c>
      <c r="L9657" t="s">
        <v>2977</v>
      </c>
    </row>
    <row r="9658" spans="1:12" x14ac:dyDescent="0.25">
      <c r="A9658" t="s">
        <v>9456</v>
      </c>
      <c r="B9658" t="s">
        <v>9453</v>
      </c>
      <c r="C9658" t="s">
        <v>9454</v>
      </c>
      <c r="D9658" t="s">
        <v>9455</v>
      </c>
      <c r="E9658" s="117">
        <v>43031</v>
      </c>
      <c r="F9658" s="118">
        <v>0.58291666666666664</v>
      </c>
      <c r="G9658" t="s">
        <v>3854</v>
      </c>
      <c r="H9658">
        <v>115</v>
      </c>
      <c r="I9658">
        <v>5</v>
      </c>
      <c r="J9658" t="s">
        <v>26517</v>
      </c>
      <c r="L9658" t="s">
        <v>2468</v>
      </c>
    </row>
    <row r="9659" spans="1:12" x14ac:dyDescent="0.25">
      <c r="A9659" t="s">
        <v>9456</v>
      </c>
      <c r="B9659" t="s">
        <v>9453</v>
      </c>
      <c r="C9659" t="s">
        <v>9454</v>
      </c>
      <c r="D9659" t="s">
        <v>9455</v>
      </c>
      <c r="E9659" s="117">
        <v>43031</v>
      </c>
      <c r="F9659" s="118">
        <v>0.58291666666666664</v>
      </c>
      <c r="G9659" t="s">
        <v>3854</v>
      </c>
      <c r="H9659">
        <v>115</v>
      </c>
      <c r="I9659">
        <v>36</v>
      </c>
      <c r="J9659" t="s">
        <v>26517</v>
      </c>
      <c r="L9659" t="s">
        <v>4027</v>
      </c>
    </row>
    <row r="9660" spans="1:12" x14ac:dyDescent="0.25">
      <c r="A9660" t="s">
        <v>9456</v>
      </c>
      <c r="B9660" t="s">
        <v>9453</v>
      </c>
      <c r="C9660" t="s">
        <v>9454</v>
      </c>
      <c r="D9660" t="s">
        <v>9455</v>
      </c>
      <c r="E9660" s="117">
        <v>43031</v>
      </c>
      <c r="F9660" s="118">
        <v>0.58292824074074068</v>
      </c>
      <c r="G9660" t="s">
        <v>3854</v>
      </c>
      <c r="H9660">
        <v>116</v>
      </c>
      <c r="I9660">
        <v>1</v>
      </c>
      <c r="L9660" t="s">
        <v>26517</v>
      </c>
    </row>
    <row r="9661" spans="1:12" x14ac:dyDescent="0.25">
      <c r="A9661" t="s">
        <v>9456</v>
      </c>
      <c r="B9661" t="s">
        <v>9453</v>
      </c>
      <c r="C9661" t="s">
        <v>9454</v>
      </c>
      <c r="D9661" t="s">
        <v>9455</v>
      </c>
      <c r="E9661" s="117">
        <v>43031</v>
      </c>
      <c r="F9661" s="118">
        <v>0.58292824074074068</v>
      </c>
      <c r="G9661" t="s">
        <v>3854</v>
      </c>
      <c r="H9661">
        <v>116</v>
      </c>
      <c r="I9661">
        <v>4</v>
      </c>
      <c r="J9661" t="s">
        <v>26517</v>
      </c>
      <c r="L9661" t="s">
        <v>2979</v>
      </c>
    </row>
    <row r="9662" spans="1:12" x14ac:dyDescent="0.25">
      <c r="A9662" t="s">
        <v>9456</v>
      </c>
      <c r="B9662" t="s">
        <v>9453</v>
      </c>
      <c r="C9662" t="s">
        <v>9454</v>
      </c>
      <c r="D9662" t="s">
        <v>9455</v>
      </c>
      <c r="E9662" s="117">
        <v>43031</v>
      </c>
      <c r="F9662" s="118">
        <v>0.58292824074074068</v>
      </c>
      <c r="G9662" t="s">
        <v>3854</v>
      </c>
      <c r="H9662">
        <v>116</v>
      </c>
      <c r="I9662">
        <v>5</v>
      </c>
      <c r="J9662" t="s">
        <v>26517</v>
      </c>
      <c r="L9662" t="s">
        <v>2091</v>
      </c>
    </row>
    <row r="9663" spans="1:12" x14ac:dyDescent="0.25">
      <c r="A9663" t="s">
        <v>9456</v>
      </c>
      <c r="B9663" t="s">
        <v>9453</v>
      </c>
      <c r="C9663" t="s">
        <v>9454</v>
      </c>
      <c r="D9663" t="s">
        <v>9455</v>
      </c>
      <c r="E9663" s="117">
        <v>43031</v>
      </c>
      <c r="F9663" s="118">
        <v>0.58292824074074068</v>
      </c>
      <c r="G9663" t="s">
        <v>3854</v>
      </c>
      <c r="H9663">
        <v>116</v>
      </c>
      <c r="I9663">
        <v>36</v>
      </c>
      <c r="J9663" t="s">
        <v>26517</v>
      </c>
      <c r="L9663" t="s">
        <v>9472</v>
      </c>
    </row>
    <row r="9664" spans="1:12" x14ac:dyDescent="0.25">
      <c r="A9664" t="s">
        <v>9456</v>
      </c>
      <c r="B9664" t="s">
        <v>9453</v>
      </c>
      <c r="C9664" t="s">
        <v>9454</v>
      </c>
      <c r="D9664" t="s">
        <v>9455</v>
      </c>
      <c r="E9664" s="117">
        <v>43031</v>
      </c>
      <c r="F9664" s="118">
        <v>0.58293981481481483</v>
      </c>
      <c r="G9664" t="s">
        <v>3854</v>
      </c>
      <c r="H9664">
        <v>117</v>
      </c>
      <c r="I9664">
        <v>1</v>
      </c>
      <c r="L9664" t="s">
        <v>26518</v>
      </c>
    </row>
    <row r="9665" spans="1:12" x14ac:dyDescent="0.25">
      <c r="A9665" t="s">
        <v>9456</v>
      </c>
      <c r="B9665" t="s">
        <v>9453</v>
      </c>
      <c r="C9665" t="s">
        <v>9454</v>
      </c>
      <c r="D9665" t="s">
        <v>9455</v>
      </c>
      <c r="E9665" s="117">
        <v>43031</v>
      </c>
      <c r="F9665" s="118">
        <v>0.58293981481481483</v>
      </c>
      <c r="G9665" t="s">
        <v>3854</v>
      </c>
      <c r="H9665">
        <v>117</v>
      </c>
      <c r="I9665">
        <v>4</v>
      </c>
      <c r="J9665" t="s">
        <v>26518</v>
      </c>
      <c r="L9665" t="s">
        <v>2977</v>
      </c>
    </row>
    <row r="9666" spans="1:12" x14ac:dyDescent="0.25">
      <c r="A9666" t="s">
        <v>9456</v>
      </c>
      <c r="B9666" t="s">
        <v>9453</v>
      </c>
      <c r="C9666" t="s">
        <v>9454</v>
      </c>
      <c r="D9666" t="s">
        <v>9455</v>
      </c>
      <c r="E9666" s="117">
        <v>43031</v>
      </c>
      <c r="F9666" s="118">
        <v>0.58293981481481483</v>
      </c>
      <c r="G9666" t="s">
        <v>3854</v>
      </c>
      <c r="H9666">
        <v>117</v>
      </c>
      <c r="I9666">
        <v>5</v>
      </c>
      <c r="J9666" t="s">
        <v>26518</v>
      </c>
      <c r="L9666" t="s">
        <v>2468</v>
      </c>
    </row>
    <row r="9667" spans="1:12" x14ac:dyDescent="0.25">
      <c r="A9667" t="s">
        <v>9456</v>
      </c>
      <c r="B9667" t="s">
        <v>9453</v>
      </c>
      <c r="C9667" t="s">
        <v>9454</v>
      </c>
      <c r="D9667" t="s">
        <v>9455</v>
      </c>
      <c r="E9667" s="117">
        <v>43031</v>
      </c>
      <c r="F9667" s="118">
        <v>0.58295138888888887</v>
      </c>
      <c r="G9667" t="s">
        <v>3854</v>
      </c>
      <c r="H9667">
        <v>117</v>
      </c>
      <c r="I9667">
        <v>36</v>
      </c>
      <c r="J9667" t="s">
        <v>26518</v>
      </c>
      <c r="L9667" t="s">
        <v>4027</v>
      </c>
    </row>
    <row r="9668" spans="1:12" x14ac:dyDescent="0.25">
      <c r="A9668" t="s">
        <v>9456</v>
      </c>
      <c r="B9668" t="s">
        <v>9453</v>
      </c>
      <c r="C9668" t="s">
        <v>9454</v>
      </c>
      <c r="D9668" t="s">
        <v>9455</v>
      </c>
      <c r="E9668" s="117">
        <v>43031</v>
      </c>
      <c r="F9668" s="118">
        <v>0.58295138888888887</v>
      </c>
      <c r="G9668" t="s">
        <v>3854</v>
      </c>
      <c r="H9668">
        <v>118</v>
      </c>
      <c r="I9668">
        <v>1</v>
      </c>
      <c r="L9668" t="s">
        <v>26518</v>
      </c>
    </row>
    <row r="9669" spans="1:12" x14ac:dyDescent="0.25">
      <c r="A9669" t="s">
        <v>9456</v>
      </c>
      <c r="B9669" t="s">
        <v>9453</v>
      </c>
      <c r="C9669" t="s">
        <v>9454</v>
      </c>
      <c r="D9669" t="s">
        <v>9455</v>
      </c>
      <c r="E9669" s="117">
        <v>43031</v>
      </c>
      <c r="F9669" s="118">
        <v>0.58296296296296302</v>
      </c>
      <c r="G9669" t="s">
        <v>3854</v>
      </c>
      <c r="H9669">
        <v>118</v>
      </c>
      <c r="I9669">
        <v>4</v>
      </c>
      <c r="J9669" t="s">
        <v>26518</v>
      </c>
      <c r="L9669" t="s">
        <v>2979</v>
      </c>
    </row>
    <row r="9670" spans="1:12" x14ac:dyDescent="0.25">
      <c r="A9670" t="s">
        <v>9456</v>
      </c>
      <c r="B9670" t="s">
        <v>9453</v>
      </c>
      <c r="C9670" t="s">
        <v>9454</v>
      </c>
      <c r="D9670" t="s">
        <v>9455</v>
      </c>
      <c r="E9670" s="117">
        <v>43031</v>
      </c>
      <c r="F9670" s="118">
        <v>0.58296296296296302</v>
      </c>
      <c r="G9670" t="s">
        <v>3854</v>
      </c>
      <c r="H9670">
        <v>118</v>
      </c>
      <c r="I9670">
        <v>5</v>
      </c>
      <c r="J9670" t="s">
        <v>26518</v>
      </c>
      <c r="L9670" t="s">
        <v>1521</v>
      </c>
    </row>
    <row r="9671" spans="1:12" x14ac:dyDescent="0.25">
      <c r="A9671" t="s">
        <v>9456</v>
      </c>
      <c r="B9671" t="s">
        <v>9453</v>
      </c>
      <c r="C9671" t="s">
        <v>9454</v>
      </c>
      <c r="D9671" t="s">
        <v>9455</v>
      </c>
      <c r="E9671" s="117">
        <v>43031</v>
      </c>
      <c r="F9671" s="118">
        <v>0.58296296296296302</v>
      </c>
      <c r="G9671" t="s">
        <v>3854</v>
      </c>
      <c r="H9671">
        <v>118</v>
      </c>
      <c r="I9671">
        <v>36</v>
      </c>
      <c r="J9671" t="s">
        <v>26518</v>
      </c>
      <c r="L9671" t="s">
        <v>9472</v>
      </c>
    </row>
    <row r="9672" spans="1:12" x14ac:dyDescent="0.25">
      <c r="A9672" t="s">
        <v>9456</v>
      </c>
      <c r="B9672" t="s">
        <v>9453</v>
      </c>
      <c r="C9672" t="s">
        <v>9454</v>
      </c>
      <c r="D9672" t="s">
        <v>9455</v>
      </c>
      <c r="E9672" s="117">
        <v>43031</v>
      </c>
      <c r="F9672" s="118">
        <v>0.58297453703703705</v>
      </c>
      <c r="G9672" t="s">
        <v>3854</v>
      </c>
      <c r="H9672">
        <v>119</v>
      </c>
      <c r="I9672">
        <v>1</v>
      </c>
      <c r="L9672" t="s">
        <v>26519</v>
      </c>
    </row>
    <row r="9673" spans="1:12" x14ac:dyDescent="0.25">
      <c r="A9673" t="s">
        <v>9456</v>
      </c>
      <c r="B9673" t="s">
        <v>9453</v>
      </c>
      <c r="C9673" t="s">
        <v>9454</v>
      </c>
      <c r="D9673" t="s">
        <v>9455</v>
      </c>
      <c r="E9673" s="117">
        <v>43031</v>
      </c>
      <c r="F9673" s="118">
        <v>0.58297453703703705</v>
      </c>
      <c r="G9673" t="s">
        <v>3854</v>
      </c>
      <c r="H9673">
        <v>119</v>
      </c>
      <c r="I9673">
        <v>4</v>
      </c>
      <c r="J9673" t="s">
        <v>26519</v>
      </c>
      <c r="L9673" t="s">
        <v>2977</v>
      </c>
    </row>
    <row r="9674" spans="1:12" x14ac:dyDescent="0.25">
      <c r="A9674" t="s">
        <v>9456</v>
      </c>
      <c r="B9674" t="s">
        <v>9453</v>
      </c>
      <c r="C9674" t="s">
        <v>9454</v>
      </c>
      <c r="D9674" t="s">
        <v>9455</v>
      </c>
      <c r="E9674" s="117">
        <v>43031</v>
      </c>
      <c r="F9674" s="118">
        <v>0.58297453703703705</v>
      </c>
      <c r="G9674" t="s">
        <v>3854</v>
      </c>
      <c r="H9674">
        <v>119</v>
      </c>
      <c r="I9674">
        <v>5</v>
      </c>
      <c r="J9674" t="s">
        <v>26519</v>
      </c>
      <c r="L9674" t="s">
        <v>2372</v>
      </c>
    </row>
    <row r="9675" spans="1:12" x14ac:dyDescent="0.25">
      <c r="A9675" t="s">
        <v>9456</v>
      </c>
      <c r="B9675" t="s">
        <v>9453</v>
      </c>
      <c r="C9675" t="s">
        <v>9454</v>
      </c>
      <c r="D9675" t="s">
        <v>9455</v>
      </c>
      <c r="E9675" s="117">
        <v>43031</v>
      </c>
      <c r="F9675" s="118">
        <v>0.58297453703703705</v>
      </c>
      <c r="G9675" t="s">
        <v>3854</v>
      </c>
      <c r="H9675">
        <v>119</v>
      </c>
      <c r="I9675">
        <v>36</v>
      </c>
      <c r="J9675" t="s">
        <v>26519</v>
      </c>
      <c r="L9675" t="s">
        <v>4102</v>
      </c>
    </row>
    <row r="9676" spans="1:12" x14ac:dyDescent="0.25">
      <c r="A9676" t="s">
        <v>9456</v>
      </c>
      <c r="B9676" t="s">
        <v>9453</v>
      </c>
      <c r="C9676" t="s">
        <v>9454</v>
      </c>
      <c r="D9676" t="s">
        <v>9455</v>
      </c>
      <c r="E9676" s="117">
        <v>43031</v>
      </c>
      <c r="F9676" s="118">
        <v>0.58298611111111109</v>
      </c>
      <c r="G9676" t="s">
        <v>3854</v>
      </c>
      <c r="H9676">
        <v>120</v>
      </c>
      <c r="I9676">
        <v>1</v>
      </c>
      <c r="L9676" t="s">
        <v>4057</v>
      </c>
    </row>
    <row r="9677" spans="1:12" x14ac:dyDescent="0.25">
      <c r="A9677" t="s">
        <v>9456</v>
      </c>
      <c r="B9677" t="s">
        <v>9453</v>
      </c>
      <c r="C9677" t="s">
        <v>9454</v>
      </c>
      <c r="D9677" t="s">
        <v>9455</v>
      </c>
      <c r="E9677" s="117">
        <v>43031</v>
      </c>
      <c r="F9677" s="118">
        <v>0.58298611111111109</v>
      </c>
      <c r="G9677" t="s">
        <v>3854</v>
      </c>
      <c r="H9677">
        <v>120</v>
      </c>
      <c r="I9677">
        <v>4</v>
      </c>
      <c r="J9677" t="s">
        <v>4057</v>
      </c>
      <c r="L9677" t="s">
        <v>2980</v>
      </c>
    </row>
    <row r="9678" spans="1:12" x14ac:dyDescent="0.25">
      <c r="A9678" t="s">
        <v>9456</v>
      </c>
      <c r="B9678" t="s">
        <v>9453</v>
      </c>
      <c r="C9678" t="s">
        <v>9454</v>
      </c>
      <c r="D9678" t="s">
        <v>9455</v>
      </c>
      <c r="E9678" s="117">
        <v>43031</v>
      </c>
      <c r="F9678" s="118">
        <v>0.58298611111111109</v>
      </c>
      <c r="G9678" t="s">
        <v>3854</v>
      </c>
      <c r="H9678">
        <v>120</v>
      </c>
      <c r="I9678">
        <v>5</v>
      </c>
      <c r="J9678" t="s">
        <v>4057</v>
      </c>
      <c r="L9678" t="s">
        <v>502</v>
      </c>
    </row>
    <row r="9679" spans="1:12" x14ac:dyDescent="0.25">
      <c r="A9679" t="s">
        <v>9456</v>
      </c>
      <c r="B9679" t="s">
        <v>9453</v>
      </c>
      <c r="C9679" t="s">
        <v>9454</v>
      </c>
      <c r="D9679" t="s">
        <v>9455</v>
      </c>
      <c r="E9679" s="117">
        <v>43031</v>
      </c>
      <c r="F9679" s="118">
        <v>0.58298611111111109</v>
      </c>
      <c r="G9679" t="s">
        <v>3854</v>
      </c>
      <c r="H9679">
        <v>120</v>
      </c>
      <c r="I9679">
        <v>6</v>
      </c>
      <c r="J9679" t="s">
        <v>4057</v>
      </c>
      <c r="L9679">
        <v>0</v>
      </c>
    </row>
    <row r="9680" spans="1:12" x14ac:dyDescent="0.25">
      <c r="A9680" t="s">
        <v>9456</v>
      </c>
      <c r="B9680" t="s">
        <v>9453</v>
      </c>
      <c r="C9680" t="s">
        <v>9454</v>
      </c>
      <c r="D9680" t="s">
        <v>9455</v>
      </c>
      <c r="E9680" s="117">
        <v>43031</v>
      </c>
      <c r="F9680" s="118">
        <v>0.58299768518518513</v>
      </c>
      <c r="G9680" t="s">
        <v>3854</v>
      </c>
      <c r="H9680">
        <v>120</v>
      </c>
      <c r="I9680">
        <v>7</v>
      </c>
      <c r="J9680" t="s">
        <v>4057</v>
      </c>
      <c r="L9680">
        <v>30</v>
      </c>
    </row>
    <row r="9681" spans="1:12" x14ac:dyDescent="0.25">
      <c r="A9681" t="s">
        <v>9456</v>
      </c>
      <c r="B9681" t="s">
        <v>9453</v>
      </c>
      <c r="C9681" t="s">
        <v>9454</v>
      </c>
      <c r="D9681" t="s">
        <v>9455</v>
      </c>
      <c r="E9681" s="117">
        <v>43031</v>
      </c>
      <c r="F9681" s="118">
        <v>0.58299768518518513</v>
      </c>
      <c r="G9681" t="s">
        <v>3854</v>
      </c>
      <c r="H9681">
        <v>120</v>
      </c>
      <c r="I9681">
        <v>9</v>
      </c>
      <c r="J9681" t="s">
        <v>4057</v>
      </c>
      <c r="L9681" t="s">
        <v>25904</v>
      </c>
    </row>
    <row r="9682" spans="1:12" x14ac:dyDescent="0.25">
      <c r="A9682" t="s">
        <v>9456</v>
      </c>
      <c r="B9682" t="s">
        <v>9453</v>
      </c>
      <c r="C9682" t="s">
        <v>9454</v>
      </c>
      <c r="D9682" t="s">
        <v>9455</v>
      </c>
      <c r="E9682" s="117">
        <v>43031</v>
      </c>
      <c r="F9682" s="118">
        <v>0.58299768518518513</v>
      </c>
      <c r="G9682" t="s">
        <v>3854</v>
      </c>
      <c r="H9682">
        <v>120</v>
      </c>
      <c r="I9682">
        <v>14</v>
      </c>
      <c r="J9682" t="s">
        <v>4057</v>
      </c>
      <c r="L9682" t="s">
        <v>645</v>
      </c>
    </row>
    <row r="9683" spans="1:12" x14ac:dyDescent="0.25">
      <c r="A9683" t="s">
        <v>9456</v>
      </c>
      <c r="B9683" t="s">
        <v>9453</v>
      </c>
      <c r="C9683" t="s">
        <v>9454</v>
      </c>
      <c r="D9683" t="s">
        <v>9455</v>
      </c>
      <c r="E9683" s="117">
        <v>43031</v>
      </c>
      <c r="F9683" s="118">
        <v>0.58299768518518513</v>
      </c>
      <c r="G9683" t="s">
        <v>3854</v>
      </c>
      <c r="H9683">
        <v>120</v>
      </c>
      <c r="I9683">
        <v>22</v>
      </c>
      <c r="J9683" t="s">
        <v>4057</v>
      </c>
      <c r="L9683" t="s">
        <v>503</v>
      </c>
    </row>
    <row r="9684" spans="1:12" x14ac:dyDescent="0.25">
      <c r="A9684" t="s">
        <v>9456</v>
      </c>
      <c r="B9684" t="s">
        <v>9453</v>
      </c>
      <c r="C9684" t="s">
        <v>9454</v>
      </c>
      <c r="D9684" t="s">
        <v>9455</v>
      </c>
      <c r="E9684" s="117">
        <v>43031</v>
      </c>
      <c r="F9684" s="118">
        <v>0.58299768518518513</v>
      </c>
      <c r="G9684" t="s">
        <v>3854</v>
      </c>
      <c r="H9684">
        <v>120</v>
      </c>
      <c r="I9684">
        <v>24</v>
      </c>
      <c r="J9684" t="s">
        <v>4057</v>
      </c>
      <c r="L9684" t="s">
        <v>107</v>
      </c>
    </row>
    <row r="9685" spans="1:12" x14ac:dyDescent="0.25">
      <c r="A9685" t="s">
        <v>9456</v>
      </c>
      <c r="B9685" t="s">
        <v>9453</v>
      </c>
      <c r="C9685" t="s">
        <v>9454</v>
      </c>
      <c r="D9685" t="s">
        <v>9455</v>
      </c>
      <c r="E9685" s="117">
        <v>43031</v>
      </c>
      <c r="F9685" s="118">
        <v>0.58299768518518513</v>
      </c>
      <c r="G9685" t="s">
        <v>3854</v>
      </c>
      <c r="H9685">
        <v>120</v>
      </c>
      <c r="I9685">
        <v>35</v>
      </c>
      <c r="J9685" t="s">
        <v>4057</v>
      </c>
      <c r="L9685" t="s">
        <v>393</v>
      </c>
    </row>
    <row r="9686" spans="1:12" x14ac:dyDescent="0.25">
      <c r="A9686" t="s">
        <v>9456</v>
      </c>
      <c r="B9686" t="s">
        <v>9453</v>
      </c>
      <c r="C9686" t="s">
        <v>9454</v>
      </c>
      <c r="D9686" t="s">
        <v>9455</v>
      </c>
      <c r="E9686" s="117">
        <v>43031</v>
      </c>
      <c r="F9686" s="118">
        <v>0.58299768518518513</v>
      </c>
      <c r="G9686" t="s">
        <v>3854</v>
      </c>
      <c r="H9686">
        <v>120</v>
      </c>
      <c r="I9686">
        <v>36</v>
      </c>
      <c r="J9686" t="s">
        <v>4057</v>
      </c>
      <c r="L9686" t="s">
        <v>4103</v>
      </c>
    </row>
    <row r="9687" spans="1:12" x14ac:dyDescent="0.25">
      <c r="A9687" t="s">
        <v>9456</v>
      </c>
      <c r="B9687" t="s">
        <v>9453</v>
      </c>
      <c r="C9687" t="s">
        <v>9454</v>
      </c>
      <c r="D9687" t="s">
        <v>9455</v>
      </c>
      <c r="E9687" s="117">
        <v>43031</v>
      </c>
      <c r="F9687" s="118">
        <v>0.58299768518518513</v>
      </c>
      <c r="G9687" t="s">
        <v>3854</v>
      </c>
      <c r="H9687">
        <v>120</v>
      </c>
      <c r="I9687">
        <v>38</v>
      </c>
      <c r="J9687" t="s">
        <v>4057</v>
      </c>
      <c r="L9687" t="s">
        <v>25899</v>
      </c>
    </row>
    <row r="9688" spans="1:12" x14ac:dyDescent="0.25">
      <c r="A9688" t="s">
        <v>9456</v>
      </c>
      <c r="B9688" t="s">
        <v>9453</v>
      </c>
      <c r="C9688" t="s">
        <v>9454</v>
      </c>
      <c r="D9688" t="s">
        <v>9455</v>
      </c>
      <c r="E9688" s="117">
        <v>43031</v>
      </c>
      <c r="F9688" s="118">
        <v>0.58300925925925928</v>
      </c>
      <c r="G9688" t="s">
        <v>3854</v>
      </c>
      <c r="H9688">
        <v>121</v>
      </c>
      <c r="I9688">
        <v>1</v>
      </c>
      <c r="L9688" t="s">
        <v>4057</v>
      </c>
    </row>
    <row r="9689" spans="1:12" x14ac:dyDescent="0.25">
      <c r="A9689" t="s">
        <v>9456</v>
      </c>
      <c r="B9689" t="s">
        <v>9453</v>
      </c>
      <c r="C9689" t="s">
        <v>9454</v>
      </c>
      <c r="D9689" t="s">
        <v>9455</v>
      </c>
      <c r="E9689" s="117">
        <v>43031</v>
      </c>
      <c r="F9689" s="118">
        <v>0.58300925925925928</v>
      </c>
      <c r="G9689" t="s">
        <v>3854</v>
      </c>
      <c r="H9689">
        <v>121</v>
      </c>
      <c r="I9689">
        <v>4</v>
      </c>
      <c r="J9689" t="s">
        <v>4057</v>
      </c>
      <c r="L9689" t="s">
        <v>2981</v>
      </c>
    </row>
    <row r="9690" spans="1:12" x14ac:dyDescent="0.25">
      <c r="A9690" t="s">
        <v>9456</v>
      </c>
      <c r="B9690" t="s">
        <v>9453</v>
      </c>
      <c r="C9690" t="s">
        <v>9454</v>
      </c>
      <c r="D9690" t="s">
        <v>9455</v>
      </c>
      <c r="E9690" s="117">
        <v>43031</v>
      </c>
      <c r="F9690" s="118">
        <v>0.58302083333333332</v>
      </c>
      <c r="G9690" t="s">
        <v>3854</v>
      </c>
      <c r="H9690">
        <v>121</v>
      </c>
      <c r="I9690">
        <v>5</v>
      </c>
      <c r="J9690" t="s">
        <v>4057</v>
      </c>
      <c r="L9690" t="s">
        <v>489</v>
      </c>
    </row>
    <row r="9691" spans="1:12" x14ac:dyDescent="0.25">
      <c r="A9691" t="s">
        <v>9456</v>
      </c>
      <c r="B9691" t="s">
        <v>9453</v>
      </c>
      <c r="C9691" t="s">
        <v>9454</v>
      </c>
      <c r="D9691" t="s">
        <v>9455</v>
      </c>
      <c r="E9691" s="117">
        <v>43031</v>
      </c>
      <c r="F9691" s="118">
        <v>0.58302083333333332</v>
      </c>
      <c r="G9691" t="s">
        <v>3854</v>
      </c>
      <c r="H9691">
        <v>121</v>
      </c>
      <c r="I9691">
        <v>6</v>
      </c>
      <c r="J9691" t="s">
        <v>4057</v>
      </c>
      <c r="L9691">
        <v>0</v>
      </c>
    </row>
    <row r="9692" spans="1:12" x14ac:dyDescent="0.25">
      <c r="A9692" t="s">
        <v>9456</v>
      </c>
      <c r="B9692" t="s">
        <v>9453</v>
      </c>
      <c r="C9692" t="s">
        <v>9454</v>
      </c>
      <c r="D9692" t="s">
        <v>9455</v>
      </c>
      <c r="E9692" s="117">
        <v>43031</v>
      </c>
      <c r="F9692" s="118">
        <v>0.58302083333333332</v>
      </c>
      <c r="G9692" t="s">
        <v>3854</v>
      </c>
      <c r="H9692">
        <v>121</v>
      </c>
      <c r="I9692">
        <v>7</v>
      </c>
      <c r="J9692" t="s">
        <v>4057</v>
      </c>
      <c r="L9692">
        <v>20</v>
      </c>
    </row>
    <row r="9693" spans="1:12" x14ac:dyDescent="0.25">
      <c r="A9693" t="s">
        <v>9456</v>
      </c>
      <c r="B9693" t="s">
        <v>9453</v>
      </c>
      <c r="C9693" t="s">
        <v>9454</v>
      </c>
      <c r="D9693" t="s">
        <v>9455</v>
      </c>
      <c r="E9693" s="117">
        <v>43031</v>
      </c>
      <c r="F9693" s="118">
        <v>0.58302083333333332</v>
      </c>
      <c r="G9693" t="s">
        <v>3854</v>
      </c>
      <c r="H9693">
        <v>121</v>
      </c>
      <c r="I9693">
        <v>9</v>
      </c>
      <c r="J9693" t="s">
        <v>4057</v>
      </c>
      <c r="L9693" t="s">
        <v>4092</v>
      </c>
    </row>
    <row r="9694" spans="1:12" x14ac:dyDescent="0.25">
      <c r="A9694" t="s">
        <v>9456</v>
      </c>
      <c r="B9694" t="s">
        <v>9453</v>
      </c>
      <c r="C9694" t="s">
        <v>9454</v>
      </c>
      <c r="D9694" t="s">
        <v>9455</v>
      </c>
      <c r="E9694" s="117">
        <v>43031</v>
      </c>
      <c r="F9694" s="118">
        <v>0.58302083333333332</v>
      </c>
      <c r="G9694" t="s">
        <v>3854</v>
      </c>
      <c r="H9694">
        <v>121</v>
      </c>
      <c r="I9694">
        <v>14</v>
      </c>
      <c r="J9694" t="s">
        <v>4057</v>
      </c>
      <c r="L9694" t="s">
        <v>650</v>
      </c>
    </row>
    <row r="9695" spans="1:12" x14ac:dyDescent="0.25">
      <c r="A9695" t="s">
        <v>9456</v>
      </c>
      <c r="B9695" t="s">
        <v>9453</v>
      </c>
      <c r="C9695" t="s">
        <v>9454</v>
      </c>
      <c r="D9695" t="s">
        <v>9455</v>
      </c>
      <c r="E9695" s="117">
        <v>43031</v>
      </c>
      <c r="F9695" s="118">
        <v>0.58302083333333332</v>
      </c>
      <c r="G9695" t="s">
        <v>3854</v>
      </c>
      <c r="H9695">
        <v>121</v>
      </c>
      <c r="I9695">
        <v>35</v>
      </c>
      <c r="J9695" t="s">
        <v>4057</v>
      </c>
      <c r="L9695" t="s">
        <v>393</v>
      </c>
    </row>
    <row r="9696" spans="1:12" x14ac:dyDescent="0.25">
      <c r="A9696" t="s">
        <v>9456</v>
      </c>
      <c r="B9696" t="s">
        <v>9453</v>
      </c>
      <c r="C9696" t="s">
        <v>9454</v>
      </c>
      <c r="D9696" t="s">
        <v>9455</v>
      </c>
      <c r="E9696" s="117">
        <v>43031</v>
      </c>
      <c r="F9696" s="118">
        <v>0.58302083333333332</v>
      </c>
      <c r="G9696" t="s">
        <v>3854</v>
      </c>
      <c r="H9696">
        <v>121</v>
      </c>
      <c r="I9696">
        <v>36</v>
      </c>
      <c r="J9696" t="s">
        <v>4057</v>
      </c>
      <c r="L9696" t="s">
        <v>4103</v>
      </c>
    </row>
    <row r="9697" spans="1:12" x14ac:dyDescent="0.25">
      <c r="A9697" t="s">
        <v>9456</v>
      </c>
      <c r="B9697" t="s">
        <v>9453</v>
      </c>
      <c r="C9697" t="s">
        <v>9454</v>
      </c>
      <c r="D9697" t="s">
        <v>9455</v>
      </c>
      <c r="E9697" s="117">
        <v>43031</v>
      </c>
      <c r="F9697" s="118">
        <v>0.58302083333333332</v>
      </c>
      <c r="G9697" t="s">
        <v>3854</v>
      </c>
      <c r="H9697">
        <v>121</v>
      </c>
      <c r="I9697">
        <v>38</v>
      </c>
      <c r="J9697" t="s">
        <v>4057</v>
      </c>
      <c r="L9697" t="s">
        <v>25900</v>
      </c>
    </row>
    <row r="9698" spans="1:12" x14ac:dyDescent="0.25">
      <c r="A9698" t="s">
        <v>9456</v>
      </c>
      <c r="B9698" t="s">
        <v>9453</v>
      </c>
      <c r="C9698" t="s">
        <v>9454</v>
      </c>
      <c r="D9698" t="s">
        <v>9455</v>
      </c>
      <c r="E9698" s="117">
        <v>43031</v>
      </c>
      <c r="F9698" s="118">
        <v>0.58303240740740747</v>
      </c>
      <c r="G9698" t="s">
        <v>3854</v>
      </c>
      <c r="H9698">
        <v>122</v>
      </c>
      <c r="I9698">
        <v>1</v>
      </c>
      <c r="L9698" t="s">
        <v>4057</v>
      </c>
    </row>
    <row r="9699" spans="1:12" x14ac:dyDescent="0.25">
      <c r="A9699" t="s">
        <v>9456</v>
      </c>
      <c r="B9699" t="s">
        <v>9453</v>
      </c>
      <c r="C9699" t="s">
        <v>9454</v>
      </c>
      <c r="D9699" t="s">
        <v>9455</v>
      </c>
      <c r="E9699" s="117">
        <v>43031</v>
      </c>
      <c r="F9699" s="118">
        <v>0.58303240740740747</v>
      </c>
      <c r="G9699" t="s">
        <v>3854</v>
      </c>
      <c r="H9699">
        <v>122</v>
      </c>
      <c r="I9699">
        <v>4</v>
      </c>
      <c r="J9699" t="s">
        <v>4057</v>
      </c>
      <c r="L9699" t="s">
        <v>2981</v>
      </c>
    </row>
    <row r="9700" spans="1:12" x14ac:dyDescent="0.25">
      <c r="A9700" t="s">
        <v>9456</v>
      </c>
      <c r="B9700" t="s">
        <v>9453</v>
      </c>
      <c r="C9700" t="s">
        <v>9454</v>
      </c>
      <c r="D9700" t="s">
        <v>9455</v>
      </c>
      <c r="E9700" s="117">
        <v>43031</v>
      </c>
      <c r="F9700" s="118">
        <v>0.58303240740740747</v>
      </c>
      <c r="G9700" t="s">
        <v>3854</v>
      </c>
      <c r="H9700">
        <v>122</v>
      </c>
      <c r="I9700">
        <v>5</v>
      </c>
      <c r="J9700" t="s">
        <v>4057</v>
      </c>
      <c r="L9700" t="s">
        <v>489</v>
      </c>
    </row>
    <row r="9701" spans="1:12" x14ac:dyDescent="0.25">
      <c r="A9701" t="s">
        <v>9456</v>
      </c>
      <c r="B9701" t="s">
        <v>9453</v>
      </c>
      <c r="C9701" t="s">
        <v>9454</v>
      </c>
      <c r="D9701" t="s">
        <v>9455</v>
      </c>
      <c r="E9701" s="117">
        <v>43031</v>
      </c>
      <c r="F9701" s="118">
        <v>0.58304398148148151</v>
      </c>
      <c r="G9701" t="s">
        <v>3854</v>
      </c>
      <c r="H9701">
        <v>122</v>
      </c>
      <c r="I9701">
        <v>6</v>
      </c>
      <c r="J9701" t="s">
        <v>4057</v>
      </c>
      <c r="L9701">
        <v>0</v>
      </c>
    </row>
    <row r="9702" spans="1:12" x14ac:dyDescent="0.25">
      <c r="A9702" t="s">
        <v>9456</v>
      </c>
      <c r="B9702" t="s">
        <v>9453</v>
      </c>
      <c r="C9702" t="s">
        <v>9454</v>
      </c>
      <c r="D9702" t="s">
        <v>9455</v>
      </c>
      <c r="E9702" s="117">
        <v>43031</v>
      </c>
      <c r="F9702" s="118">
        <v>0.58304398148148151</v>
      </c>
      <c r="G9702" t="s">
        <v>3854</v>
      </c>
      <c r="H9702">
        <v>122</v>
      </c>
      <c r="I9702">
        <v>7</v>
      </c>
      <c r="J9702" t="s">
        <v>4057</v>
      </c>
      <c r="L9702">
        <v>20</v>
      </c>
    </row>
    <row r="9703" spans="1:12" x14ac:dyDescent="0.25">
      <c r="A9703" t="s">
        <v>9456</v>
      </c>
      <c r="B9703" t="s">
        <v>9453</v>
      </c>
      <c r="C9703" t="s">
        <v>9454</v>
      </c>
      <c r="D9703" t="s">
        <v>9455</v>
      </c>
      <c r="E9703" s="117">
        <v>43031</v>
      </c>
      <c r="F9703" s="118">
        <v>0.58304398148148151</v>
      </c>
      <c r="G9703" t="s">
        <v>3854</v>
      </c>
      <c r="H9703">
        <v>122</v>
      </c>
      <c r="I9703">
        <v>9</v>
      </c>
      <c r="J9703" t="s">
        <v>4057</v>
      </c>
      <c r="L9703" t="s">
        <v>4092</v>
      </c>
    </row>
    <row r="9704" spans="1:12" x14ac:dyDescent="0.25">
      <c r="A9704" t="s">
        <v>9456</v>
      </c>
      <c r="B9704" t="s">
        <v>9453</v>
      </c>
      <c r="C9704" t="s">
        <v>9454</v>
      </c>
      <c r="D9704" t="s">
        <v>9455</v>
      </c>
      <c r="E9704" s="117">
        <v>43031</v>
      </c>
      <c r="F9704" s="118">
        <v>0.58304398148148151</v>
      </c>
      <c r="G9704" t="s">
        <v>3854</v>
      </c>
      <c r="H9704">
        <v>122</v>
      </c>
      <c r="I9704">
        <v>14</v>
      </c>
      <c r="J9704" t="s">
        <v>4057</v>
      </c>
      <c r="L9704" t="s">
        <v>650</v>
      </c>
    </row>
    <row r="9705" spans="1:12" x14ac:dyDescent="0.25">
      <c r="A9705" t="s">
        <v>9456</v>
      </c>
      <c r="B9705" t="s">
        <v>9453</v>
      </c>
      <c r="C9705" t="s">
        <v>9454</v>
      </c>
      <c r="D9705" t="s">
        <v>9455</v>
      </c>
      <c r="E9705" s="117">
        <v>43031</v>
      </c>
      <c r="F9705" s="118">
        <v>0.58304398148148151</v>
      </c>
      <c r="G9705" t="s">
        <v>3854</v>
      </c>
      <c r="H9705">
        <v>122</v>
      </c>
      <c r="I9705">
        <v>35</v>
      </c>
      <c r="J9705" t="s">
        <v>4057</v>
      </c>
      <c r="L9705" t="s">
        <v>393</v>
      </c>
    </row>
    <row r="9706" spans="1:12" x14ac:dyDescent="0.25">
      <c r="A9706" t="s">
        <v>9456</v>
      </c>
      <c r="B9706" t="s">
        <v>9453</v>
      </c>
      <c r="C9706" t="s">
        <v>9454</v>
      </c>
      <c r="D9706" t="s">
        <v>9455</v>
      </c>
      <c r="E9706" s="117">
        <v>43031</v>
      </c>
      <c r="F9706" s="118">
        <v>0.58304398148148151</v>
      </c>
      <c r="G9706" t="s">
        <v>3854</v>
      </c>
      <c r="H9706">
        <v>122</v>
      </c>
      <c r="I9706">
        <v>36</v>
      </c>
      <c r="J9706" t="s">
        <v>4057</v>
      </c>
      <c r="L9706" t="s">
        <v>4103</v>
      </c>
    </row>
    <row r="9707" spans="1:12" x14ac:dyDescent="0.25">
      <c r="A9707" t="s">
        <v>9456</v>
      </c>
      <c r="B9707" t="s">
        <v>9453</v>
      </c>
      <c r="C9707" t="s">
        <v>9454</v>
      </c>
      <c r="D9707" t="s">
        <v>9455</v>
      </c>
      <c r="E9707" s="117">
        <v>43031</v>
      </c>
      <c r="F9707" s="118">
        <v>0.58304398148148151</v>
      </c>
      <c r="G9707" t="s">
        <v>3854</v>
      </c>
      <c r="H9707">
        <v>122</v>
      </c>
      <c r="I9707">
        <v>38</v>
      </c>
      <c r="J9707" t="s">
        <v>4057</v>
      </c>
      <c r="L9707" t="s">
        <v>26520</v>
      </c>
    </row>
    <row r="9708" spans="1:12" x14ac:dyDescent="0.25">
      <c r="A9708" t="s">
        <v>9456</v>
      </c>
      <c r="B9708" t="s">
        <v>9453</v>
      </c>
      <c r="C9708" t="s">
        <v>9454</v>
      </c>
      <c r="D9708" t="s">
        <v>9455</v>
      </c>
      <c r="E9708" s="117">
        <v>43031</v>
      </c>
      <c r="F9708" s="118">
        <v>0.58305555555555555</v>
      </c>
      <c r="G9708" t="s">
        <v>3854</v>
      </c>
      <c r="H9708">
        <v>123</v>
      </c>
      <c r="I9708">
        <v>1</v>
      </c>
      <c r="L9708" t="s">
        <v>4057</v>
      </c>
    </row>
    <row r="9709" spans="1:12" x14ac:dyDescent="0.25">
      <c r="A9709" t="s">
        <v>9456</v>
      </c>
      <c r="B9709" t="s">
        <v>9453</v>
      </c>
      <c r="C9709" t="s">
        <v>9454</v>
      </c>
      <c r="D9709" t="s">
        <v>9455</v>
      </c>
      <c r="E9709" s="117">
        <v>43031</v>
      </c>
      <c r="F9709" s="118">
        <v>0.58305555555555555</v>
      </c>
      <c r="G9709" t="s">
        <v>3854</v>
      </c>
      <c r="H9709">
        <v>123</v>
      </c>
      <c r="I9709">
        <v>4</v>
      </c>
      <c r="J9709" t="s">
        <v>4057</v>
      </c>
      <c r="L9709" t="s">
        <v>2976</v>
      </c>
    </row>
    <row r="9710" spans="1:12" x14ac:dyDescent="0.25">
      <c r="A9710" t="s">
        <v>9456</v>
      </c>
      <c r="B9710" t="s">
        <v>9453</v>
      </c>
      <c r="C9710" t="s">
        <v>9454</v>
      </c>
      <c r="D9710" t="s">
        <v>9455</v>
      </c>
      <c r="E9710" s="117">
        <v>43031</v>
      </c>
      <c r="F9710" s="118">
        <v>0.58305555555555555</v>
      </c>
      <c r="G9710" t="s">
        <v>3854</v>
      </c>
      <c r="H9710">
        <v>123</v>
      </c>
      <c r="I9710">
        <v>5</v>
      </c>
      <c r="J9710" t="s">
        <v>4057</v>
      </c>
      <c r="L9710" t="s">
        <v>499</v>
      </c>
    </row>
    <row r="9711" spans="1:12" x14ac:dyDescent="0.25">
      <c r="A9711" t="s">
        <v>9456</v>
      </c>
      <c r="B9711" t="s">
        <v>9453</v>
      </c>
      <c r="C9711" t="s">
        <v>9454</v>
      </c>
      <c r="D9711" t="s">
        <v>9455</v>
      </c>
      <c r="E9711" s="117">
        <v>43031</v>
      </c>
      <c r="F9711" s="118">
        <v>0.58306712962962959</v>
      </c>
      <c r="G9711" t="s">
        <v>3854</v>
      </c>
      <c r="H9711">
        <v>123</v>
      </c>
      <c r="I9711">
        <v>6</v>
      </c>
      <c r="J9711" t="s">
        <v>4057</v>
      </c>
      <c r="L9711">
        <v>0</v>
      </c>
    </row>
    <row r="9712" spans="1:12" x14ac:dyDescent="0.25">
      <c r="A9712" t="s">
        <v>9456</v>
      </c>
      <c r="B9712" t="s">
        <v>9453</v>
      </c>
      <c r="C9712" t="s">
        <v>9454</v>
      </c>
      <c r="D9712" t="s">
        <v>9455</v>
      </c>
      <c r="E9712" s="117">
        <v>43031</v>
      </c>
      <c r="F9712" s="118">
        <v>0.58306712962962959</v>
      </c>
      <c r="G9712" t="s">
        <v>3854</v>
      </c>
      <c r="H9712">
        <v>123</v>
      </c>
      <c r="I9712">
        <v>7</v>
      </c>
      <c r="J9712" t="s">
        <v>4057</v>
      </c>
      <c r="L9712">
        <v>20</v>
      </c>
    </row>
    <row r="9713" spans="1:12" x14ac:dyDescent="0.25">
      <c r="A9713" t="s">
        <v>9456</v>
      </c>
      <c r="B9713" t="s">
        <v>9453</v>
      </c>
      <c r="C9713" t="s">
        <v>9454</v>
      </c>
      <c r="D9713" t="s">
        <v>9455</v>
      </c>
      <c r="E9713" s="117">
        <v>43031</v>
      </c>
      <c r="F9713" s="118">
        <v>0.58306712962962959</v>
      </c>
      <c r="G9713" t="s">
        <v>3854</v>
      </c>
      <c r="H9713">
        <v>123</v>
      </c>
      <c r="I9713">
        <v>9</v>
      </c>
      <c r="J9713" t="s">
        <v>4057</v>
      </c>
      <c r="L9713" t="s">
        <v>25904</v>
      </c>
    </row>
    <row r="9714" spans="1:12" x14ac:dyDescent="0.25">
      <c r="A9714" t="s">
        <v>9456</v>
      </c>
      <c r="B9714" t="s">
        <v>9453</v>
      </c>
      <c r="C9714" t="s">
        <v>9454</v>
      </c>
      <c r="D9714" t="s">
        <v>9455</v>
      </c>
      <c r="E9714" s="117">
        <v>43031</v>
      </c>
      <c r="F9714" s="118">
        <v>0.58306712962962959</v>
      </c>
      <c r="G9714" t="s">
        <v>3854</v>
      </c>
      <c r="H9714">
        <v>123</v>
      </c>
      <c r="I9714">
        <v>13</v>
      </c>
      <c r="J9714" t="s">
        <v>4057</v>
      </c>
      <c r="L9714" t="s">
        <v>637</v>
      </c>
    </row>
    <row r="9715" spans="1:12" x14ac:dyDescent="0.25">
      <c r="A9715" t="s">
        <v>9456</v>
      </c>
      <c r="B9715" t="s">
        <v>9453</v>
      </c>
      <c r="C9715" t="s">
        <v>9454</v>
      </c>
      <c r="D9715" t="s">
        <v>9455</v>
      </c>
      <c r="E9715" s="117">
        <v>43031</v>
      </c>
      <c r="F9715" s="118">
        <v>0.58306712962962959</v>
      </c>
      <c r="G9715" t="s">
        <v>3854</v>
      </c>
      <c r="H9715">
        <v>123</v>
      </c>
      <c r="I9715">
        <v>14</v>
      </c>
      <c r="J9715" t="s">
        <v>4057</v>
      </c>
      <c r="L9715" t="s">
        <v>642</v>
      </c>
    </row>
    <row r="9716" spans="1:12" x14ac:dyDescent="0.25">
      <c r="A9716" t="s">
        <v>9456</v>
      </c>
      <c r="B9716" t="s">
        <v>9453</v>
      </c>
      <c r="C9716" t="s">
        <v>9454</v>
      </c>
      <c r="D9716" t="s">
        <v>9455</v>
      </c>
      <c r="E9716" s="117">
        <v>43031</v>
      </c>
      <c r="F9716" s="118">
        <v>0.58306712962962959</v>
      </c>
      <c r="G9716" t="s">
        <v>3854</v>
      </c>
      <c r="H9716">
        <v>123</v>
      </c>
      <c r="I9716">
        <v>15</v>
      </c>
      <c r="J9716" t="s">
        <v>4057</v>
      </c>
      <c r="L9716" t="s">
        <v>210</v>
      </c>
    </row>
    <row r="9717" spans="1:12" x14ac:dyDescent="0.25">
      <c r="A9717" t="s">
        <v>9456</v>
      </c>
      <c r="B9717" t="s">
        <v>9453</v>
      </c>
      <c r="C9717" t="s">
        <v>9454</v>
      </c>
      <c r="D9717" t="s">
        <v>9455</v>
      </c>
      <c r="E9717" s="117">
        <v>43031</v>
      </c>
      <c r="F9717" s="118">
        <v>0.58306712962962959</v>
      </c>
      <c r="G9717" t="s">
        <v>3854</v>
      </c>
      <c r="H9717">
        <v>123</v>
      </c>
      <c r="I9717">
        <v>22</v>
      </c>
      <c r="J9717" t="s">
        <v>4057</v>
      </c>
      <c r="L9717" t="s">
        <v>4094</v>
      </c>
    </row>
    <row r="9718" spans="1:12" x14ac:dyDescent="0.25">
      <c r="A9718" t="s">
        <v>9456</v>
      </c>
      <c r="B9718" t="s">
        <v>9453</v>
      </c>
      <c r="C9718" t="s">
        <v>9454</v>
      </c>
      <c r="D9718" t="s">
        <v>9455</v>
      </c>
      <c r="E9718" s="117">
        <v>43031</v>
      </c>
      <c r="F9718" s="118">
        <v>0.58306712962962959</v>
      </c>
      <c r="G9718" t="s">
        <v>3854</v>
      </c>
      <c r="H9718">
        <v>123</v>
      </c>
      <c r="I9718">
        <v>23</v>
      </c>
      <c r="J9718" t="s">
        <v>4057</v>
      </c>
      <c r="L9718">
        <v>50</v>
      </c>
    </row>
    <row r="9719" spans="1:12" x14ac:dyDescent="0.25">
      <c r="A9719" t="s">
        <v>9456</v>
      </c>
      <c r="B9719" t="s">
        <v>9453</v>
      </c>
      <c r="C9719" t="s">
        <v>9454</v>
      </c>
      <c r="D9719" t="s">
        <v>9455</v>
      </c>
      <c r="E9719" s="117">
        <v>43031</v>
      </c>
      <c r="F9719" s="118">
        <v>0.58306712962962959</v>
      </c>
      <c r="G9719" t="s">
        <v>3854</v>
      </c>
      <c r="H9719">
        <v>123</v>
      </c>
      <c r="I9719">
        <v>24</v>
      </c>
      <c r="J9719" t="s">
        <v>4057</v>
      </c>
      <c r="L9719" t="s">
        <v>380</v>
      </c>
    </row>
    <row r="9720" spans="1:12" x14ac:dyDescent="0.25">
      <c r="A9720" t="s">
        <v>9456</v>
      </c>
      <c r="B9720" t="s">
        <v>9453</v>
      </c>
      <c r="C9720" t="s">
        <v>9454</v>
      </c>
      <c r="D9720" t="s">
        <v>9455</v>
      </c>
      <c r="E9720" s="117">
        <v>43031</v>
      </c>
      <c r="F9720" s="118">
        <v>0.58307870370370374</v>
      </c>
      <c r="G9720" t="s">
        <v>3854</v>
      </c>
      <c r="H9720">
        <v>123</v>
      </c>
      <c r="I9720">
        <v>25</v>
      </c>
      <c r="J9720" t="s">
        <v>4057</v>
      </c>
      <c r="L9720">
        <v>25</v>
      </c>
    </row>
    <row r="9721" spans="1:12" x14ac:dyDescent="0.25">
      <c r="A9721" t="s">
        <v>9456</v>
      </c>
      <c r="B9721" t="s">
        <v>9453</v>
      </c>
      <c r="C9721" t="s">
        <v>9454</v>
      </c>
      <c r="D9721" t="s">
        <v>9455</v>
      </c>
      <c r="E9721" s="117">
        <v>43031</v>
      </c>
      <c r="F9721" s="118">
        <v>0.58307870370370374</v>
      </c>
      <c r="G9721" t="s">
        <v>3854</v>
      </c>
      <c r="H9721">
        <v>123</v>
      </c>
      <c r="I9721">
        <v>26</v>
      </c>
      <c r="J9721" t="s">
        <v>4057</v>
      </c>
      <c r="L9721" t="s">
        <v>4097</v>
      </c>
    </row>
    <row r="9722" spans="1:12" x14ac:dyDescent="0.25">
      <c r="A9722" t="s">
        <v>9456</v>
      </c>
      <c r="B9722" t="s">
        <v>9453</v>
      </c>
      <c r="C9722" t="s">
        <v>9454</v>
      </c>
      <c r="D9722" t="s">
        <v>9455</v>
      </c>
      <c r="E9722" s="117">
        <v>43031</v>
      </c>
      <c r="F9722" s="118">
        <v>0.58307870370370374</v>
      </c>
      <c r="G9722" t="s">
        <v>3854</v>
      </c>
      <c r="H9722">
        <v>123</v>
      </c>
      <c r="I9722">
        <v>27</v>
      </c>
      <c r="J9722" t="s">
        <v>4057</v>
      </c>
      <c r="L9722">
        <v>25</v>
      </c>
    </row>
    <row r="9723" spans="1:12" x14ac:dyDescent="0.25">
      <c r="A9723" t="s">
        <v>9456</v>
      </c>
      <c r="B9723" t="s">
        <v>9453</v>
      </c>
      <c r="C9723" t="s">
        <v>9454</v>
      </c>
      <c r="D9723" t="s">
        <v>9455</v>
      </c>
      <c r="E9723" s="117">
        <v>43031</v>
      </c>
      <c r="F9723" s="118">
        <v>0.58307870370370374</v>
      </c>
      <c r="G9723" t="s">
        <v>3854</v>
      </c>
      <c r="H9723">
        <v>123</v>
      </c>
      <c r="I9723">
        <v>36</v>
      </c>
      <c r="J9723" t="s">
        <v>4057</v>
      </c>
      <c r="L9723" t="s">
        <v>4103</v>
      </c>
    </row>
    <row r="9724" spans="1:12" x14ac:dyDescent="0.25">
      <c r="A9724" t="s">
        <v>9456</v>
      </c>
      <c r="B9724" t="s">
        <v>9453</v>
      </c>
      <c r="C9724" t="s">
        <v>9454</v>
      </c>
      <c r="D9724" t="s">
        <v>9455</v>
      </c>
      <c r="E9724" s="117">
        <v>43031</v>
      </c>
      <c r="F9724" s="118">
        <v>0.58307870370370374</v>
      </c>
      <c r="G9724" t="s">
        <v>3854</v>
      </c>
      <c r="H9724">
        <v>123</v>
      </c>
      <c r="I9724">
        <v>38</v>
      </c>
      <c r="J9724" t="s">
        <v>4057</v>
      </c>
      <c r="L9724" t="s">
        <v>26521</v>
      </c>
    </row>
    <row r="9725" spans="1:12" x14ac:dyDescent="0.25">
      <c r="A9725" t="s">
        <v>9456</v>
      </c>
      <c r="B9725" t="s">
        <v>9453</v>
      </c>
      <c r="C9725" t="s">
        <v>9454</v>
      </c>
      <c r="D9725" t="s">
        <v>9455</v>
      </c>
      <c r="E9725" s="117">
        <v>43031</v>
      </c>
      <c r="F9725" s="118">
        <v>0.58309027777777778</v>
      </c>
      <c r="G9725" t="s">
        <v>3854</v>
      </c>
      <c r="H9725">
        <v>124</v>
      </c>
      <c r="I9725">
        <v>1</v>
      </c>
      <c r="L9725" t="s">
        <v>4057</v>
      </c>
    </row>
    <row r="9726" spans="1:12" x14ac:dyDescent="0.25">
      <c r="A9726" t="s">
        <v>9456</v>
      </c>
      <c r="B9726" t="s">
        <v>9453</v>
      </c>
      <c r="C9726" t="s">
        <v>9454</v>
      </c>
      <c r="D9726" t="s">
        <v>9455</v>
      </c>
      <c r="E9726" s="117">
        <v>43031</v>
      </c>
      <c r="F9726" s="118">
        <v>0.58309027777777778</v>
      </c>
      <c r="G9726" t="s">
        <v>3854</v>
      </c>
      <c r="H9726">
        <v>124</v>
      </c>
      <c r="I9726">
        <v>4</v>
      </c>
      <c r="J9726" t="s">
        <v>4057</v>
      </c>
      <c r="L9726" t="s">
        <v>2976</v>
      </c>
    </row>
    <row r="9727" spans="1:12" x14ac:dyDescent="0.25">
      <c r="A9727" t="s">
        <v>9456</v>
      </c>
      <c r="B9727" t="s">
        <v>9453</v>
      </c>
      <c r="C9727" t="s">
        <v>9454</v>
      </c>
      <c r="D9727" t="s">
        <v>9455</v>
      </c>
      <c r="E9727" s="117">
        <v>43031</v>
      </c>
      <c r="F9727" s="118">
        <v>0.58309027777777778</v>
      </c>
      <c r="G9727" t="s">
        <v>3854</v>
      </c>
      <c r="H9727">
        <v>124</v>
      </c>
      <c r="I9727">
        <v>5</v>
      </c>
      <c r="J9727" t="s">
        <v>4057</v>
      </c>
      <c r="L9727" t="s">
        <v>492</v>
      </c>
    </row>
    <row r="9728" spans="1:12" x14ac:dyDescent="0.25">
      <c r="A9728" t="s">
        <v>9456</v>
      </c>
      <c r="B9728" t="s">
        <v>9453</v>
      </c>
      <c r="C9728" t="s">
        <v>9454</v>
      </c>
      <c r="D9728" t="s">
        <v>9455</v>
      </c>
      <c r="E9728" s="117">
        <v>43031</v>
      </c>
      <c r="F9728" s="118">
        <v>0.58309027777777778</v>
      </c>
      <c r="G9728" t="s">
        <v>3854</v>
      </c>
      <c r="H9728">
        <v>124</v>
      </c>
      <c r="I9728">
        <v>6</v>
      </c>
      <c r="J9728" t="s">
        <v>4057</v>
      </c>
      <c r="L9728">
        <v>0</v>
      </c>
    </row>
    <row r="9729" spans="1:12" x14ac:dyDescent="0.25">
      <c r="A9729" t="s">
        <v>9456</v>
      </c>
      <c r="B9729" t="s">
        <v>9453</v>
      </c>
      <c r="C9729" t="s">
        <v>9454</v>
      </c>
      <c r="D9729" t="s">
        <v>9455</v>
      </c>
      <c r="E9729" s="117">
        <v>43031</v>
      </c>
      <c r="F9729" s="118">
        <v>0.58309027777777778</v>
      </c>
      <c r="G9729" t="s">
        <v>3854</v>
      </c>
      <c r="H9729">
        <v>124</v>
      </c>
      <c r="I9729">
        <v>7</v>
      </c>
      <c r="J9729" t="s">
        <v>4057</v>
      </c>
      <c r="L9729">
        <v>10</v>
      </c>
    </row>
    <row r="9730" spans="1:12" x14ac:dyDescent="0.25">
      <c r="A9730" t="s">
        <v>9456</v>
      </c>
      <c r="B9730" t="s">
        <v>9453</v>
      </c>
      <c r="C9730" t="s">
        <v>9454</v>
      </c>
      <c r="D9730" t="s">
        <v>9455</v>
      </c>
      <c r="E9730" s="117">
        <v>43031</v>
      </c>
      <c r="F9730" s="118">
        <v>0.58309027777777778</v>
      </c>
      <c r="G9730" t="s">
        <v>3854</v>
      </c>
      <c r="H9730">
        <v>124</v>
      </c>
      <c r="I9730">
        <v>9</v>
      </c>
      <c r="J9730" t="s">
        <v>4057</v>
      </c>
      <c r="L9730" t="s">
        <v>25904</v>
      </c>
    </row>
    <row r="9731" spans="1:12" x14ac:dyDescent="0.25">
      <c r="A9731" t="s">
        <v>9456</v>
      </c>
      <c r="B9731" t="s">
        <v>9453</v>
      </c>
      <c r="C9731" t="s">
        <v>9454</v>
      </c>
      <c r="D9731" t="s">
        <v>9455</v>
      </c>
      <c r="E9731" s="117">
        <v>43031</v>
      </c>
      <c r="F9731" s="118">
        <v>0.58310185185185182</v>
      </c>
      <c r="G9731" t="s">
        <v>3854</v>
      </c>
      <c r="H9731">
        <v>124</v>
      </c>
      <c r="I9731">
        <v>13</v>
      </c>
      <c r="J9731" t="s">
        <v>4057</v>
      </c>
      <c r="L9731" t="s">
        <v>638</v>
      </c>
    </row>
    <row r="9732" spans="1:12" x14ac:dyDescent="0.25">
      <c r="A9732" t="s">
        <v>9456</v>
      </c>
      <c r="B9732" t="s">
        <v>9453</v>
      </c>
      <c r="C9732" t="s">
        <v>9454</v>
      </c>
      <c r="D9732" t="s">
        <v>9455</v>
      </c>
      <c r="E9732" s="117">
        <v>43031</v>
      </c>
      <c r="F9732" s="118">
        <v>0.58310185185185182</v>
      </c>
      <c r="G9732" t="s">
        <v>3854</v>
      </c>
      <c r="H9732">
        <v>124</v>
      </c>
      <c r="I9732">
        <v>14</v>
      </c>
      <c r="J9732" t="s">
        <v>4057</v>
      </c>
      <c r="L9732" t="s">
        <v>644</v>
      </c>
    </row>
    <row r="9733" spans="1:12" x14ac:dyDescent="0.25">
      <c r="A9733" t="s">
        <v>9456</v>
      </c>
      <c r="B9733" t="s">
        <v>9453</v>
      </c>
      <c r="C9733" t="s">
        <v>9454</v>
      </c>
      <c r="D9733" t="s">
        <v>9455</v>
      </c>
      <c r="E9733" s="117">
        <v>43031</v>
      </c>
      <c r="F9733" s="118">
        <v>0.58310185185185182</v>
      </c>
      <c r="G9733" t="s">
        <v>3854</v>
      </c>
      <c r="H9733">
        <v>124</v>
      </c>
      <c r="I9733">
        <v>22</v>
      </c>
      <c r="J9733" t="s">
        <v>4057</v>
      </c>
      <c r="L9733" t="s">
        <v>4095</v>
      </c>
    </row>
    <row r="9734" spans="1:12" x14ac:dyDescent="0.25">
      <c r="A9734" t="s">
        <v>9456</v>
      </c>
      <c r="B9734" t="s">
        <v>9453</v>
      </c>
      <c r="C9734" t="s">
        <v>9454</v>
      </c>
      <c r="D9734" t="s">
        <v>9455</v>
      </c>
      <c r="E9734" s="117">
        <v>43031</v>
      </c>
      <c r="F9734" s="118">
        <v>0.58310185185185182</v>
      </c>
      <c r="G9734" t="s">
        <v>3854</v>
      </c>
      <c r="H9734">
        <v>124</v>
      </c>
      <c r="I9734">
        <v>24</v>
      </c>
      <c r="J9734" t="s">
        <v>4057</v>
      </c>
      <c r="L9734" t="s">
        <v>4096</v>
      </c>
    </row>
    <row r="9735" spans="1:12" x14ac:dyDescent="0.25">
      <c r="A9735" t="s">
        <v>9456</v>
      </c>
      <c r="B9735" t="s">
        <v>9453</v>
      </c>
      <c r="C9735" t="s">
        <v>9454</v>
      </c>
      <c r="D9735" t="s">
        <v>9455</v>
      </c>
      <c r="E9735" s="117">
        <v>43031</v>
      </c>
      <c r="F9735" s="118">
        <v>0.58310185185185182</v>
      </c>
      <c r="G9735" t="s">
        <v>3854</v>
      </c>
      <c r="H9735">
        <v>124</v>
      </c>
      <c r="I9735">
        <v>36</v>
      </c>
      <c r="J9735" t="s">
        <v>4057</v>
      </c>
      <c r="L9735" t="s">
        <v>4103</v>
      </c>
    </row>
    <row r="9736" spans="1:12" x14ac:dyDescent="0.25">
      <c r="A9736" t="s">
        <v>9456</v>
      </c>
      <c r="B9736" t="s">
        <v>9453</v>
      </c>
      <c r="C9736" t="s">
        <v>9454</v>
      </c>
      <c r="D9736" t="s">
        <v>9455</v>
      </c>
      <c r="E9736" s="117">
        <v>43031</v>
      </c>
      <c r="F9736" s="118">
        <v>0.58310185185185182</v>
      </c>
      <c r="G9736" t="s">
        <v>3854</v>
      </c>
      <c r="H9736">
        <v>124</v>
      </c>
      <c r="I9736">
        <v>38</v>
      </c>
      <c r="J9736" t="s">
        <v>4057</v>
      </c>
      <c r="L9736" t="s">
        <v>26522</v>
      </c>
    </row>
    <row r="9737" spans="1:12" x14ac:dyDescent="0.25">
      <c r="A9737" t="s">
        <v>9456</v>
      </c>
      <c r="B9737" t="s">
        <v>9453</v>
      </c>
      <c r="C9737" t="s">
        <v>9454</v>
      </c>
      <c r="D9737" t="s">
        <v>9455</v>
      </c>
      <c r="E9737" s="117">
        <v>43031</v>
      </c>
      <c r="F9737" s="118">
        <v>0.58311342592592597</v>
      </c>
      <c r="G9737" t="s">
        <v>3854</v>
      </c>
      <c r="H9737">
        <v>125</v>
      </c>
      <c r="I9737">
        <v>1</v>
      </c>
      <c r="L9737" t="s">
        <v>4058</v>
      </c>
    </row>
    <row r="9738" spans="1:12" x14ac:dyDescent="0.25">
      <c r="A9738" t="s">
        <v>9456</v>
      </c>
      <c r="B9738" t="s">
        <v>9453</v>
      </c>
      <c r="C9738" t="s">
        <v>9454</v>
      </c>
      <c r="D9738" t="s">
        <v>9455</v>
      </c>
      <c r="E9738" s="117">
        <v>43031</v>
      </c>
      <c r="F9738" s="118">
        <v>0.58311342592592597</v>
      </c>
      <c r="G9738" t="s">
        <v>3854</v>
      </c>
      <c r="H9738">
        <v>125</v>
      </c>
      <c r="I9738">
        <v>4</v>
      </c>
      <c r="J9738" t="s">
        <v>4058</v>
      </c>
      <c r="L9738" t="s">
        <v>2976</v>
      </c>
    </row>
    <row r="9739" spans="1:12" x14ac:dyDescent="0.25">
      <c r="A9739" t="s">
        <v>9456</v>
      </c>
      <c r="B9739" t="s">
        <v>9453</v>
      </c>
      <c r="C9739" t="s">
        <v>9454</v>
      </c>
      <c r="D9739" t="s">
        <v>9455</v>
      </c>
      <c r="E9739" s="117">
        <v>43031</v>
      </c>
      <c r="F9739" s="118">
        <v>0.58311342592592597</v>
      </c>
      <c r="G9739" t="s">
        <v>3854</v>
      </c>
      <c r="H9739">
        <v>125</v>
      </c>
      <c r="I9739">
        <v>5</v>
      </c>
      <c r="J9739" t="s">
        <v>4058</v>
      </c>
      <c r="L9739" t="s">
        <v>2259</v>
      </c>
    </row>
    <row r="9740" spans="1:12" x14ac:dyDescent="0.25">
      <c r="A9740" t="s">
        <v>9456</v>
      </c>
      <c r="B9740" t="s">
        <v>9453</v>
      </c>
      <c r="C9740" t="s">
        <v>9454</v>
      </c>
      <c r="D9740" t="s">
        <v>9455</v>
      </c>
      <c r="E9740" s="117">
        <v>43031</v>
      </c>
      <c r="F9740" s="118">
        <v>0.583125</v>
      </c>
      <c r="G9740" t="s">
        <v>3854</v>
      </c>
      <c r="H9740">
        <v>125</v>
      </c>
      <c r="I9740">
        <v>6</v>
      </c>
      <c r="J9740" t="s">
        <v>4058</v>
      </c>
      <c r="L9740">
        <v>0</v>
      </c>
    </row>
    <row r="9741" spans="1:12" x14ac:dyDescent="0.25">
      <c r="A9741" t="s">
        <v>9456</v>
      </c>
      <c r="B9741" t="s">
        <v>9453</v>
      </c>
      <c r="C9741" t="s">
        <v>9454</v>
      </c>
      <c r="D9741" t="s">
        <v>9455</v>
      </c>
      <c r="E9741" s="117">
        <v>43031</v>
      </c>
      <c r="F9741" s="118">
        <v>0.583125</v>
      </c>
      <c r="G9741" t="s">
        <v>3854</v>
      </c>
      <c r="H9741">
        <v>125</v>
      </c>
      <c r="I9741">
        <v>7</v>
      </c>
      <c r="J9741" t="s">
        <v>4058</v>
      </c>
      <c r="L9741">
        <v>100</v>
      </c>
    </row>
    <row r="9742" spans="1:12" x14ac:dyDescent="0.25">
      <c r="A9742" t="s">
        <v>9456</v>
      </c>
      <c r="B9742" t="s">
        <v>9453</v>
      </c>
      <c r="C9742" t="s">
        <v>9454</v>
      </c>
      <c r="D9742" t="s">
        <v>9455</v>
      </c>
      <c r="E9742" s="117">
        <v>43031</v>
      </c>
      <c r="F9742" s="118">
        <v>0.583125</v>
      </c>
      <c r="G9742" t="s">
        <v>3854</v>
      </c>
      <c r="H9742">
        <v>125</v>
      </c>
      <c r="I9742">
        <v>9</v>
      </c>
      <c r="J9742" t="s">
        <v>4058</v>
      </c>
      <c r="L9742" t="s">
        <v>25904</v>
      </c>
    </row>
    <row r="9743" spans="1:12" x14ac:dyDescent="0.25">
      <c r="A9743" t="s">
        <v>9456</v>
      </c>
      <c r="B9743" t="s">
        <v>9453</v>
      </c>
      <c r="C9743" t="s">
        <v>9454</v>
      </c>
      <c r="D9743" t="s">
        <v>9455</v>
      </c>
      <c r="E9743" s="117">
        <v>43031</v>
      </c>
      <c r="F9743" s="118">
        <v>0.583125</v>
      </c>
      <c r="G9743" t="s">
        <v>3854</v>
      </c>
      <c r="H9743">
        <v>125</v>
      </c>
      <c r="I9743">
        <v>13</v>
      </c>
      <c r="J9743" t="s">
        <v>4058</v>
      </c>
      <c r="L9743" t="s">
        <v>637</v>
      </c>
    </row>
    <row r="9744" spans="1:12" x14ac:dyDescent="0.25">
      <c r="A9744" t="s">
        <v>9456</v>
      </c>
      <c r="B9744" t="s">
        <v>9453</v>
      </c>
      <c r="C9744" t="s">
        <v>9454</v>
      </c>
      <c r="D9744" t="s">
        <v>9455</v>
      </c>
      <c r="E9744" s="117">
        <v>43031</v>
      </c>
      <c r="F9744" s="118">
        <v>0.583125</v>
      </c>
      <c r="G9744" t="s">
        <v>3854</v>
      </c>
      <c r="H9744">
        <v>125</v>
      </c>
      <c r="I9744">
        <v>14</v>
      </c>
      <c r="J9744" t="s">
        <v>4058</v>
      </c>
      <c r="L9744" t="s">
        <v>642</v>
      </c>
    </row>
    <row r="9745" spans="1:12" x14ac:dyDescent="0.25">
      <c r="A9745" t="s">
        <v>9456</v>
      </c>
      <c r="B9745" t="s">
        <v>9453</v>
      </c>
      <c r="C9745" t="s">
        <v>9454</v>
      </c>
      <c r="D9745" t="s">
        <v>9455</v>
      </c>
      <c r="E9745" s="117">
        <v>43031</v>
      </c>
      <c r="F9745" s="118">
        <v>0.583125</v>
      </c>
      <c r="G9745" t="s">
        <v>3854</v>
      </c>
      <c r="H9745">
        <v>125</v>
      </c>
      <c r="I9745">
        <v>15</v>
      </c>
      <c r="J9745" t="s">
        <v>4058</v>
      </c>
      <c r="L9745" t="s">
        <v>222</v>
      </c>
    </row>
    <row r="9746" spans="1:12" x14ac:dyDescent="0.25">
      <c r="A9746" t="s">
        <v>9456</v>
      </c>
      <c r="B9746" t="s">
        <v>9453</v>
      </c>
      <c r="C9746" t="s">
        <v>9454</v>
      </c>
      <c r="D9746" t="s">
        <v>9455</v>
      </c>
      <c r="E9746" s="117">
        <v>43031</v>
      </c>
      <c r="F9746" s="118">
        <v>0.583125</v>
      </c>
      <c r="G9746" t="s">
        <v>3854</v>
      </c>
      <c r="H9746">
        <v>125</v>
      </c>
      <c r="I9746">
        <v>22</v>
      </c>
      <c r="J9746" t="s">
        <v>4058</v>
      </c>
      <c r="L9746" t="s">
        <v>4094</v>
      </c>
    </row>
    <row r="9747" spans="1:12" x14ac:dyDescent="0.25">
      <c r="A9747" t="s">
        <v>9456</v>
      </c>
      <c r="B9747" t="s">
        <v>9453</v>
      </c>
      <c r="C9747" t="s">
        <v>9454</v>
      </c>
      <c r="D9747" t="s">
        <v>9455</v>
      </c>
      <c r="E9747" s="117">
        <v>43031</v>
      </c>
      <c r="F9747" s="118">
        <v>0.583125</v>
      </c>
      <c r="G9747" t="s">
        <v>3854</v>
      </c>
      <c r="H9747">
        <v>125</v>
      </c>
      <c r="I9747">
        <v>23</v>
      </c>
      <c r="J9747" t="s">
        <v>4058</v>
      </c>
      <c r="L9747">
        <v>40</v>
      </c>
    </row>
    <row r="9748" spans="1:12" x14ac:dyDescent="0.25">
      <c r="A9748" t="s">
        <v>9456</v>
      </c>
      <c r="B9748" t="s">
        <v>9453</v>
      </c>
      <c r="C9748" t="s">
        <v>9454</v>
      </c>
      <c r="D9748" t="s">
        <v>9455</v>
      </c>
      <c r="E9748" s="117">
        <v>43031</v>
      </c>
      <c r="F9748" s="118">
        <v>0.583125</v>
      </c>
      <c r="G9748" t="s">
        <v>3854</v>
      </c>
      <c r="H9748">
        <v>125</v>
      </c>
      <c r="I9748">
        <v>24</v>
      </c>
      <c r="J9748" t="s">
        <v>4058</v>
      </c>
      <c r="L9748" t="s">
        <v>380</v>
      </c>
    </row>
    <row r="9749" spans="1:12" x14ac:dyDescent="0.25">
      <c r="A9749" t="s">
        <v>9456</v>
      </c>
      <c r="B9749" t="s">
        <v>9453</v>
      </c>
      <c r="C9749" t="s">
        <v>9454</v>
      </c>
      <c r="D9749" t="s">
        <v>9455</v>
      </c>
      <c r="E9749" s="117">
        <v>43031</v>
      </c>
      <c r="F9749" s="118">
        <v>0.58313657407407404</v>
      </c>
      <c r="G9749" t="s">
        <v>3854</v>
      </c>
      <c r="H9749">
        <v>125</v>
      </c>
      <c r="I9749">
        <v>25</v>
      </c>
      <c r="J9749" t="s">
        <v>4058</v>
      </c>
      <c r="L9749">
        <v>30</v>
      </c>
    </row>
    <row r="9750" spans="1:12" x14ac:dyDescent="0.25">
      <c r="A9750" t="s">
        <v>9456</v>
      </c>
      <c r="B9750" t="s">
        <v>9453</v>
      </c>
      <c r="C9750" t="s">
        <v>9454</v>
      </c>
      <c r="D9750" t="s">
        <v>9455</v>
      </c>
      <c r="E9750" s="117">
        <v>43031</v>
      </c>
      <c r="F9750" s="118">
        <v>0.58313657407407404</v>
      </c>
      <c r="G9750" t="s">
        <v>3854</v>
      </c>
      <c r="H9750">
        <v>125</v>
      </c>
      <c r="I9750">
        <v>26</v>
      </c>
      <c r="J9750" t="s">
        <v>4058</v>
      </c>
      <c r="L9750" t="s">
        <v>383</v>
      </c>
    </row>
    <row r="9751" spans="1:12" x14ac:dyDescent="0.25">
      <c r="A9751" t="s">
        <v>9456</v>
      </c>
      <c r="B9751" t="s">
        <v>9453</v>
      </c>
      <c r="C9751" t="s">
        <v>9454</v>
      </c>
      <c r="D9751" t="s">
        <v>9455</v>
      </c>
      <c r="E9751" s="117">
        <v>43031</v>
      </c>
      <c r="F9751" s="118">
        <v>0.58313657407407404</v>
      </c>
      <c r="G9751" t="s">
        <v>3854</v>
      </c>
      <c r="H9751">
        <v>125</v>
      </c>
      <c r="I9751">
        <v>27</v>
      </c>
      <c r="J9751" t="s">
        <v>4058</v>
      </c>
      <c r="L9751">
        <v>20</v>
      </c>
    </row>
    <row r="9752" spans="1:12" x14ac:dyDescent="0.25">
      <c r="A9752" t="s">
        <v>9456</v>
      </c>
      <c r="B9752" t="s">
        <v>9453</v>
      </c>
      <c r="C9752" t="s">
        <v>9454</v>
      </c>
      <c r="D9752" t="s">
        <v>9455</v>
      </c>
      <c r="E9752" s="117">
        <v>43031</v>
      </c>
      <c r="F9752" s="118">
        <v>0.58313657407407404</v>
      </c>
      <c r="G9752" t="s">
        <v>3854</v>
      </c>
      <c r="H9752">
        <v>125</v>
      </c>
      <c r="I9752">
        <v>28</v>
      </c>
      <c r="J9752" t="s">
        <v>4058</v>
      </c>
      <c r="L9752" t="s">
        <v>4097</v>
      </c>
    </row>
    <row r="9753" spans="1:12" x14ac:dyDescent="0.25">
      <c r="A9753" t="s">
        <v>9456</v>
      </c>
      <c r="B9753" t="s">
        <v>9453</v>
      </c>
      <c r="C9753" t="s">
        <v>9454</v>
      </c>
      <c r="D9753" t="s">
        <v>9455</v>
      </c>
      <c r="E9753" s="117">
        <v>43031</v>
      </c>
      <c r="F9753" s="118">
        <v>0.58313657407407404</v>
      </c>
      <c r="G9753" t="s">
        <v>3854</v>
      </c>
      <c r="H9753">
        <v>125</v>
      </c>
      <c r="I9753">
        <v>29</v>
      </c>
      <c r="J9753" t="s">
        <v>4058</v>
      </c>
      <c r="L9753">
        <v>10</v>
      </c>
    </row>
    <row r="9754" spans="1:12" x14ac:dyDescent="0.25">
      <c r="A9754" t="s">
        <v>9456</v>
      </c>
      <c r="B9754" t="s">
        <v>9453</v>
      </c>
      <c r="C9754" t="s">
        <v>9454</v>
      </c>
      <c r="D9754" t="s">
        <v>9455</v>
      </c>
      <c r="E9754" s="117">
        <v>43031</v>
      </c>
      <c r="F9754" s="118">
        <v>0.58313657407407404</v>
      </c>
      <c r="G9754" t="s">
        <v>3854</v>
      </c>
      <c r="H9754">
        <v>125</v>
      </c>
      <c r="I9754">
        <v>35</v>
      </c>
      <c r="J9754" t="s">
        <v>4058</v>
      </c>
      <c r="L9754" t="s">
        <v>393</v>
      </c>
    </row>
    <row r="9755" spans="1:12" x14ac:dyDescent="0.25">
      <c r="A9755" t="s">
        <v>9456</v>
      </c>
      <c r="B9755" t="s">
        <v>9453</v>
      </c>
      <c r="C9755" t="s">
        <v>9454</v>
      </c>
      <c r="D9755" t="s">
        <v>9455</v>
      </c>
      <c r="E9755" s="117">
        <v>43031</v>
      </c>
      <c r="F9755" s="118">
        <v>0.58313657407407404</v>
      </c>
      <c r="G9755" t="s">
        <v>3854</v>
      </c>
      <c r="H9755">
        <v>125</v>
      </c>
      <c r="I9755">
        <v>36</v>
      </c>
      <c r="J9755" t="s">
        <v>4058</v>
      </c>
      <c r="L9755" t="s">
        <v>4034</v>
      </c>
    </row>
    <row r="9756" spans="1:12" x14ac:dyDescent="0.25">
      <c r="A9756" t="s">
        <v>9456</v>
      </c>
      <c r="B9756" t="s">
        <v>9453</v>
      </c>
      <c r="C9756" t="s">
        <v>9454</v>
      </c>
      <c r="D9756" t="s">
        <v>9455</v>
      </c>
      <c r="E9756" s="117">
        <v>43031</v>
      </c>
      <c r="F9756" s="118">
        <v>0.58314814814814808</v>
      </c>
      <c r="G9756" t="s">
        <v>3854</v>
      </c>
      <c r="H9756">
        <v>126</v>
      </c>
      <c r="I9756">
        <v>1</v>
      </c>
      <c r="L9756" t="s">
        <v>4059</v>
      </c>
    </row>
    <row r="9757" spans="1:12" x14ac:dyDescent="0.25">
      <c r="A9757" t="s">
        <v>9456</v>
      </c>
      <c r="B9757" t="s">
        <v>9453</v>
      </c>
      <c r="C9757" t="s">
        <v>9454</v>
      </c>
      <c r="D9757" t="s">
        <v>9455</v>
      </c>
      <c r="E9757" s="117">
        <v>43031</v>
      </c>
      <c r="F9757" s="118">
        <v>0.58314814814814808</v>
      </c>
      <c r="G9757" t="s">
        <v>3854</v>
      </c>
      <c r="H9757">
        <v>126</v>
      </c>
      <c r="I9757">
        <v>4</v>
      </c>
      <c r="J9757" t="s">
        <v>4059</v>
      </c>
      <c r="L9757" t="s">
        <v>2976</v>
      </c>
    </row>
    <row r="9758" spans="1:12" x14ac:dyDescent="0.25">
      <c r="A9758" t="s">
        <v>9456</v>
      </c>
      <c r="B9758" t="s">
        <v>9453</v>
      </c>
      <c r="C9758" t="s">
        <v>9454</v>
      </c>
      <c r="D9758" t="s">
        <v>9455</v>
      </c>
      <c r="E9758" s="117">
        <v>43031</v>
      </c>
      <c r="F9758" s="118">
        <v>0.58314814814814808</v>
      </c>
      <c r="G9758" t="s">
        <v>3854</v>
      </c>
      <c r="H9758">
        <v>126</v>
      </c>
      <c r="I9758">
        <v>5</v>
      </c>
      <c r="J9758" t="s">
        <v>4059</v>
      </c>
      <c r="L9758" t="s">
        <v>490</v>
      </c>
    </row>
    <row r="9759" spans="1:12" x14ac:dyDescent="0.25">
      <c r="A9759" t="s">
        <v>9456</v>
      </c>
      <c r="B9759" t="s">
        <v>9453</v>
      </c>
      <c r="C9759" t="s">
        <v>9454</v>
      </c>
      <c r="D9759" t="s">
        <v>9455</v>
      </c>
      <c r="E9759" s="117">
        <v>43031</v>
      </c>
      <c r="F9759" s="118">
        <v>0.58315972222222223</v>
      </c>
      <c r="G9759" t="s">
        <v>3854</v>
      </c>
      <c r="H9759">
        <v>126</v>
      </c>
      <c r="I9759">
        <v>6</v>
      </c>
      <c r="J9759" t="s">
        <v>4059</v>
      </c>
      <c r="L9759">
        <v>0</v>
      </c>
    </row>
    <row r="9760" spans="1:12" x14ac:dyDescent="0.25">
      <c r="A9760" t="s">
        <v>9456</v>
      </c>
      <c r="B9760" t="s">
        <v>9453</v>
      </c>
      <c r="C9760" t="s">
        <v>9454</v>
      </c>
      <c r="D9760" t="s">
        <v>9455</v>
      </c>
      <c r="E9760" s="117">
        <v>43031</v>
      </c>
      <c r="F9760" s="118">
        <v>0.58315972222222223</v>
      </c>
      <c r="G9760" t="s">
        <v>3854</v>
      </c>
      <c r="H9760">
        <v>126</v>
      </c>
      <c r="I9760">
        <v>7</v>
      </c>
      <c r="J9760" t="s">
        <v>4059</v>
      </c>
      <c r="L9760">
        <v>90</v>
      </c>
    </row>
    <row r="9761" spans="1:12" x14ac:dyDescent="0.25">
      <c r="A9761" t="s">
        <v>9456</v>
      </c>
      <c r="B9761" t="s">
        <v>9453</v>
      </c>
      <c r="C9761" t="s">
        <v>9454</v>
      </c>
      <c r="D9761" t="s">
        <v>9455</v>
      </c>
      <c r="E9761" s="117">
        <v>43031</v>
      </c>
      <c r="F9761" s="118">
        <v>0.58315972222222223</v>
      </c>
      <c r="G9761" t="s">
        <v>3854</v>
      </c>
      <c r="H9761">
        <v>126</v>
      </c>
      <c r="I9761">
        <v>9</v>
      </c>
      <c r="J9761" t="s">
        <v>4059</v>
      </c>
      <c r="L9761" t="s">
        <v>25904</v>
      </c>
    </row>
    <row r="9762" spans="1:12" x14ac:dyDescent="0.25">
      <c r="A9762" t="s">
        <v>9456</v>
      </c>
      <c r="B9762" t="s">
        <v>9453</v>
      </c>
      <c r="C9762" t="s">
        <v>9454</v>
      </c>
      <c r="D9762" t="s">
        <v>9455</v>
      </c>
      <c r="E9762" s="117">
        <v>43031</v>
      </c>
      <c r="F9762" s="118">
        <v>0.58315972222222223</v>
      </c>
      <c r="G9762" t="s">
        <v>3854</v>
      </c>
      <c r="H9762">
        <v>126</v>
      </c>
      <c r="I9762">
        <v>13</v>
      </c>
      <c r="J9762" t="s">
        <v>4059</v>
      </c>
      <c r="L9762" t="s">
        <v>637</v>
      </c>
    </row>
    <row r="9763" spans="1:12" x14ac:dyDescent="0.25">
      <c r="A9763" t="s">
        <v>9456</v>
      </c>
      <c r="B9763" t="s">
        <v>9453</v>
      </c>
      <c r="C9763" t="s">
        <v>9454</v>
      </c>
      <c r="D9763" t="s">
        <v>9455</v>
      </c>
      <c r="E9763" s="117">
        <v>43031</v>
      </c>
      <c r="F9763" s="118">
        <v>0.58315972222222223</v>
      </c>
      <c r="G9763" t="s">
        <v>3854</v>
      </c>
      <c r="H9763">
        <v>126</v>
      </c>
      <c r="I9763">
        <v>14</v>
      </c>
      <c r="J9763" t="s">
        <v>4059</v>
      </c>
      <c r="L9763" t="s">
        <v>642</v>
      </c>
    </row>
    <row r="9764" spans="1:12" x14ac:dyDescent="0.25">
      <c r="A9764" t="s">
        <v>9456</v>
      </c>
      <c r="B9764" t="s">
        <v>9453</v>
      </c>
      <c r="C9764" t="s">
        <v>9454</v>
      </c>
      <c r="D9764" t="s">
        <v>9455</v>
      </c>
      <c r="E9764" s="117">
        <v>43031</v>
      </c>
      <c r="F9764" s="118">
        <v>0.58315972222222223</v>
      </c>
      <c r="G9764" t="s">
        <v>3854</v>
      </c>
      <c r="H9764">
        <v>126</v>
      </c>
      <c r="I9764">
        <v>15</v>
      </c>
      <c r="J9764" t="s">
        <v>4059</v>
      </c>
      <c r="L9764" t="s">
        <v>222</v>
      </c>
    </row>
    <row r="9765" spans="1:12" x14ac:dyDescent="0.25">
      <c r="A9765" t="s">
        <v>9456</v>
      </c>
      <c r="B9765" t="s">
        <v>9453</v>
      </c>
      <c r="C9765" t="s">
        <v>9454</v>
      </c>
      <c r="D9765" t="s">
        <v>9455</v>
      </c>
      <c r="E9765" s="117">
        <v>43031</v>
      </c>
      <c r="F9765" s="118">
        <v>0.58315972222222223</v>
      </c>
      <c r="G9765" t="s">
        <v>3854</v>
      </c>
      <c r="H9765">
        <v>126</v>
      </c>
      <c r="I9765">
        <v>22</v>
      </c>
      <c r="J9765" t="s">
        <v>4059</v>
      </c>
      <c r="L9765" t="s">
        <v>383</v>
      </c>
    </row>
    <row r="9766" spans="1:12" x14ac:dyDescent="0.25">
      <c r="A9766" t="s">
        <v>9456</v>
      </c>
      <c r="B9766" t="s">
        <v>9453</v>
      </c>
      <c r="C9766" t="s">
        <v>9454</v>
      </c>
      <c r="D9766" t="s">
        <v>9455</v>
      </c>
      <c r="E9766" s="117">
        <v>43031</v>
      </c>
      <c r="F9766" s="118">
        <v>0.58315972222222223</v>
      </c>
      <c r="G9766" t="s">
        <v>3854</v>
      </c>
      <c r="H9766">
        <v>126</v>
      </c>
      <c r="I9766">
        <v>23</v>
      </c>
      <c r="J9766" t="s">
        <v>4059</v>
      </c>
      <c r="L9766">
        <v>35</v>
      </c>
    </row>
    <row r="9767" spans="1:12" x14ac:dyDescent="0.25">
      <c r="A9767" t="s">
        <v>9456</v>
      </c>
      <c r="B9767" t="s">
        <v>9453</v>
      </c>
      <c r="C9767" t="s">
        <v>9454</v>
      </c>
      <c r="D9767" t="s">
        <v>9455</v>
      </c>
      <c r="E9767" s="117">
        <v>43031</v>
      </c>
      <c r="F9767" s="118">
        <v>0.58315972222222223</v>
      </c>
      <c r="G9767" t="s">
        <v>3854</v>
      </c>
      <c r="H9767">
        <v>126</v>
      </c>
      <c r="I9767">
        <v>24</v>
      </c>
      <c r="J9767" t="s">
        <v>4059</v>
      </c>
      <c r="L9767" t="s">
        <v>382</v>
      </c>
    </row>
    <row r="9768" spans="1:12" x14ac:dyDescent="0.25">
      <c r="A9768" t="s">
        <v>9456</v>
      </c>
      <c r="B9768" t="s">
        <v>9453</v>
      </c>
      <c r="C9768" t="s">
        <v>9454</v>
      </c>
      <c r="D9768" t="s">
        <v>9455</v>
      </c>
      <c r="E9768" s="117">
        <v>43031</v>
      </c>
      <c r="F9768" s="118">
        <v>0.58317129629629627</v>
      </c>
      <c r="G9768" t="s">
        <v>3854</v>
      </c>
      <c r="H9768">
        <v>126</v>
      </c>
      <c r="I9768">
        <v>25</v>
      </c>
      <c r="J9768" t="s">
        <v>4059</v>
      </c>
      <c r="L9768">
        <v>15</v>
      </c>
    </row>
    <row r="9769" spans="1:12" x14ac:dyDescent="0.25">
      <c r="A9769" t="s">
        <v>9456</v>
      </c>
      <c r="B9769" t="s">
        <v>9453</v>
      </c>
      <c r="C9769" t="s">
        <v>9454</v>
      </c>
      <c r="D9769" t="s">
        <v>9455</v>
      </c>
      <c r="E9769" s="117">
        <v>43031</v>
      </c>
      <c r="F9769" s="118">
        <v>0.58317129629629627</v>
      </c>
      <c r="G9769" t="s">
        <v>3854</v>
      </c>
      <c r="H9769">
        <v>126</v>
      </c>
      <c r="I9769">
        <v>26</v>
      </c>
      <c r="J9769" t="s">
        <v>4059</v>
      </c>
      <c r="L9769" t="s">
        <v>380</v>
      </c>
    </row>
    <row r="9770" spans="1:12" x14ac:dyDescent="0.25">
      <c r="A9770" t="s">
        <v>9456</v>
      </c>
      <c r="B9770" t="s">
        <v>9453</v>
      </c>
      <c r="C9770" t="s">
        <v>9454</v>
      </c>
      <c r="D9770" t="s">
        <v>9455</v>
      </c>
      <c r="E9770" s="117">
        <v>43031</v>
      </c>
      <c r="F9770" s="118">
        <v>0.58317129629629627</v>
      </c>
      <c r="G9770" t="s">
        <v>3854</v>
      </c>
      <c r="H9770">
        <v>126</v>
      </c>
      <c r="I9770">
        <v>27</v>
      </c>
      <c r="J9770" t="s">
        <v>4059</v>
      </c>
      <c r="L9770">
        <v>25</v>
      </c>
    </row>
    <row r="9771" spans="1:12" x14ac:dyDescent="0.25">
      <c r="A9771" t="s">
        <v>9456</v>
      </c>
      <c r="B9771" t="s">
        <v>9453</v>
      </c>
      <c r="C9771" t="s">
        <v>9454</v>
      </c>
      <c r="D9771" t="s">
        <v>9455</v>
      </c>
      <c r="E9771" s="117">
        <v>43031</v>
      </c>
      <c r="F9771" s="118">
        <v>0.58317129629629627</v>
      </c>
      <c r="G9771" t="s">
        <v>3854</v>
      </c>
      <c r="H9771">
        <v>126</v>
      </c>
      <c r="I9771">
        <v>28</v>
      </c>
      <c r="J9771" t="s">
        <v>4059</v>
      </c>
      <c r="L9771" t="s">
        <v>4097</v>
      </c>
    </row>
    <row r="9772" spans="1:12" x14ac:dyDescent="0.25">
      <c r="A9772" t="s">
        <v>9456</v>
      </c>
      <c r="B9772" t="s">
        <v>9453</v>
      </c>
      <c r="C9772" t="s">
        <v>9454</v>
      </c>
      <c r="D9772" t="s">
        <v>9455</v>
      </c>
      <c r="E9772" s="117">
        <v>43031</v>
      </c>
      <c r="F9772" s="118">
        <v>0.58317129629629627</v>
      </c>
      <c r="G9772" t="s">
        <v>3854</v>
      </c>
      <c r="H9772">
        <v>126</v>
      </c>
      <c r="I9772">
        <v>29</v>
      </c>
      <c r="J9772" t="s">
        <v>4059</v>
      </c>
      <c r="L9772">
        <v>20</v>
      </c>
    </row>
    <row r="9773" spans="1:12" x14ac:dyDescent="0.25">
      <c r="A9773" t="s">
        <v>9456</v>
      </c>
      <c r="B9773" t="s">
        <v>9453</v>
      </c>
      <c r="C9773" t="s">
        <v>9454</v>
      </c>
      <c r="D9773" t="s">
        <v>9455</v>
      </c>
      <c r="E9773" s="117">
        <v>43031</v>
      </c>
      <c r="F9773" s="118">
        <v>0.58317129629629627</v>
      </c>
      <c r="G9773" t="s">
        <v>3854</v>
      </c>
      <c r="H9773">
        <v>126</v>
      </c>
      <c r="I9773">
        <v>35</v>
      </c>
      <c r="J9773" t="s">
        <v>4059</v>
      </c>
      <c r="L9773" t="s">
        <v>391</v>
      </c>
    </row>
    <row r="9774" spans="1:12" x14ac:dyDescent="0.25">
      <c r="A9774" t="s">
        <v>9456</v>
      </c>
      <c r="B9774" t="s">
        <v>9453</v>
      </c>
      <c r="C9774" t="s">
        <v>9454</v>
      </c>
      <c r="D9774" t="s">
        <v>9455</v>
      </c>
      <c r="E9774" s="117">
        <v>43031</v>
      </c>
      <c r="F9774" s="118">
        <v>0.58317129629629627</v>
      </c>
      <c r="G9774" t="s">
        <v>3854</v>
      </c>
      <c r="H9774">
        <v>126</v>
      </c>
      <c r="I9774">
        <v>36</v>
      </c>
      <c r="J9774" t="s">
        <v>4059</v>
      </c>
      <c r="L9774" t="s">
        <v>4034</v>
      </c>
    </row>
    <row r="9775" spans="1:12" x14ac:dyDescent="0.25">
      <c r="A9775" t="s">
        <v>9456</v>
      </c>
      <c r="B9775" t="s">
        <v>9453</v>
      </c>
      <c r="C9775" t="s">
        <v>9454</v>
      </c>
      <c r="D9775" t="s">
        <v>9455</v>
      </c>
      <c r="E9775" s="117">
        <v>43031</v>
      </c>
      <c r="F9775" s="118">
        <v>0.58317129629629627</v>
      </c>
      <c r="G9775" t="s">
        <v>3854</v>
      </c>
      <c r="H9775">
        <v>126</v>
      </c>
      <c r="I9775">
        <v>38</v>
      </c>
      <c r="J9775" t="s">
        <v>4059</v>
      </c>
      <c r="L9775" t="s">
        <v>26523</v>
      </c>
    </row>
    <row r="9776" spans="1:12" x14ac:dyDescent="0.25">
      <c r="A9776" t="s">
        <v>9456</v>
      </c>
      <c r="B9776" t="s">
        <v>9453</v>
      </c>
      <c r="C9776" t="s">
        <v>9454</v>
      </c>
      <c r="D9776" t="s">
        <v>9455</v>
      </c>
      <c r="E9776" s="117">
        <v>43031</v>
      </c>
      <c r="F9776" s="118">
        <v>0.58318287037037042</v>
      </c>
      <c r="G9776" t="s">
        <v>3854</v>
      </c>
      <c r="H9776">
        <v>127</v>
      </c>
      <c r="I9776">
        <v>1</v>
      </c>
      <c r="L9776" t="s">
        <v>4059</v>
      </c>
    </row>
    <row r="9777" spans="1:12" x14ac:dyDescent="0.25">
      <c r="A9777" t="s">
        <v>9456</v>
      </c>
      <c r="B9777" t="s">
        <v>9453</v>
      </c>
      <c r="C9777" t="s">
        <v>9454</v>
      </c>
      <c r="D9777" t="s">
        <v>9455</v>
      </c>
      <c r="E9777" s="117">
        <v>43031</v>
      </c>
      <c r="F9777" s="118">
        <v>0.58318287037037042</v>
      </c>
      <c r="G9777" t="s">
        <v>3854</v>
      </c>
      <c r="H9777">
        <v>127</v>
      </c>
      <c r="I9777">
        <v>4</v>
      </c>
      <c r="J9777" t="s">
        <v>4059</v>
      </c>
      <c r="L9777" t="s">
        <v>2976</v>
      </c>
    </row>
    <row r="9778" spans="1:12" x14ac:dyDescent="0.25">
      <c r="A9778" t="s">
        <v>9456</v>
      </c>
      <c r="B9778" t="s">
        <v>9453</v>
      </c>
      <c r="C9778" t="s">
        <v>9454</v>
      </c>
      <c r="D9778" t="s">
        <v>9455</v>
      </c>
      <c r="E9778" s="117">
        <v>43031</v>
      </c>
      <c r="F9778" s="118">
        <v>0.58319444444444446</v>
      </c>
      <c r="G9778" t="s">
        <v>3854</v>
      </c>
      <c r="H9778">
        <v>127</v>
      </c>
      <c r="I9778">
        <v>5</v>
      </c>
      <c r="J9778" t="s">
        <v>4059</v>
      </c>
      <c r="L9778" t="s">
        <v>491</v>
      </c>
    </row>
    <row r="9779" spans="1:12" x14ac:dyDescent="0.25">
      <c r="A9779" t="s">
        <v>9456</v>
      </c>
      <c r="B9779" t="s">
        <v>9453</v>
      </c>
      <c r="C9779" t="s">
        <v>9454</v>
      </c>
      <c r="D9779" t="s">
        <v>9455</v>
      </c>
      <c r="E9779" s="117">
        <v>43031</v>
      </c>
      <c r="F9779" s="118">
        <v>0.58319444444444446</v>
      </c>
      <c r="G9779" t="s">
        <v>3854</v>
      </c>
      <c r="H9779">
        <v>127</v>
      </c>
      <c r="I9779">
        <v>6</v>
      </c>
      <c r="J9779" t="s">
        <v>4059</v>
      </c>
      <c r="L9779">
        <v>0</v>
      </c>
    </row>
    <row r="9780" spans="1:12" x14ac:dyDescent="0.25">
      <c r="A9780" t="s">
        <v>9456</v>
      </c>
      <c r="B9780" t="s">
        <v>9453</v>
      </c>
      <c r="C9780" t="s">
        <v>9454</v>
      </c>
      <c r="D9780" t="s">
        <v>9455</v>
      </c>
      <c r="E9780" s="117">
        <v>43031</v>
      </c>
      <c r="F9780" s="118">
        <v>0.58319444444444446</v>
      </c>
      <c r="G9780" t="s">
        <v>3854</v>
      </c>
      <c r="H9780">
        <v>127</v>
      </c>
      <c r="I9780">
        <v>7</v>
      </c>
      <c r="J9780" t="s">
        <v>4059</v>
      </c>
      <c r="L9780">
        <v>8</v>
      </c>
    </row>
    <row r="9781" spans="1:12" x14ac:dyDescent="0.25">
      <c r="A9781" t="s">
        <v>9456</v>
      </c>
      <c r="B9781" t="s">
        <v>9453</v>
      </c>
      <c r="C9781" t="s">
        <v>9454</v>
      </c>
      <c r="D9781" t="s">
        <v>9455</v>
      </c>
      <c r="E9781" s="117">
        <v>43031</v>
      </c>
      <c r="F9781" s="118">
        <v>0.58319444444444446</v>
      </c>
      <c r="G9781" t="s">
        <v>3854</v>
      </c>
      <c r="H9781">
        <v>127</v>
      </c>
      <c r="I9781">
        <v>9</v>
      </c>
      <c r="J9781" t="s">
        <v>4059</v>
      </c>
      <c r="L9781" t="s">
        <v>25904</v>
      </c>
    </row>
    <row r="9782" spans="1:12" x14ac:dyDescent="0.25">
      <c r="A9782" t="s">
        <v>9456</v>
      </c>
      <c r="B9782" t="s">
        <v>9453</v>
      </c>
      <c r="C9782" t="s">
        <v>9454</v>
      </c>
      <c r="D9782" t="s">
        <v>9455</v>
      </c>
      <c r="E9782" s="117">
        <v>43031</v>
      </c>
      <c r="F9782" s="118">
        <v>0.58319444444444446</v>
      </c>
      <c r="G9782" t="s">
        <v>3854</v>
      </c>
      <c r="H9782">
        <v>127</v>
      </c>
      <c r="I9782">
        <v>13</v>
      </c>
      <c r="J9782" t="s">
        <v>4059</v>
      </c>
      <c r="L9782" t="s">
        <v>636</v>
      </c>
    </row>
    <row r="9783" spans="1:12" x14ac:dyDescent="0.25">
      <c r="A9783" t="s">
        <v>9456</v>
      </c>
      <c r="B9783" t="s">
        <v>9453</v>
      </c>
      <c r="C9783" t="s">
        <v>9454</v>
      </c>
      <c r="D9783" t="s">
        <v>9455</v>
      </c>
      <c r="E9783" s="117">
        <v>43031</v>
      </c>
      <c r="F9783" s="118">
        <v>0.58319444444444446</v>
      </c>
      <c r="G9783" t="s">
        <v>3854</v>
      </c>
      <c r="H9783">
        <v>127</v>
      </c>
      <c r="I9783">
        <v>14</v>
      </c>
      <c r="J9783" t="s">
        <v>4059</v>
      </c>
      <c r="L9783" t="s">
        <v>642</v>
      </c>
    </row>
    <row r="9784" spans="1:12" x14ac:dyDescent="0.25">
      <c r="A9784" t="s">
        <v>9456</v>
      </c>
      <c r="B9784" t="s">
        <v>9453</v>
      </c>
      <c r="C9784" t="s">
        <v>9454</v>
      </c>
      <c r="D9784" t="s">
        <v>9455</v>
      </c>
      <c r="E9784" s="117">
        <v>43031</v>
      </c>
      <c r="F9784" s="118">
        <v>0.58319444444444446</v>
      </c>
      <c r="G9784" t="s">
        <v>3854</v>
      </c>
      <c r="H9784">
        <v>127</v>
      </c>
      <c r="I9784">
        <v>15</v>
      </c>
      <c r="J9784" t="s">
        <v>4059</v>
      </c>
      <c r="L9784" t="s">
        <v>211</v>
      </c>
    </row>
    <row r="9785" spans="1:12" x14ac:dyDescent="0.25">
      <c r="A9785" t="s">
        <v>9456</v>
      </c>
      <c r="B9785" t="s">
        <v>9453</v>
      </c>
      <c r="C9785" t="s">
        <v>9454</v>
      </c>
      <c r="D9785" t="s">
        <v>9455</v>
      </c>
      <c r="E9785" s="117">
        <v>43031</v>
      </c>
      <c r="F9785" s="118">
        <v>0.58319444444444446</v>
      </c>
      <c r="G9785" t="s">
        <v>3854</v>
      </c>
      <c r="H9785">
        <v>127</v>
      </c>
      <c r="I9785">
        <v>22</v>
      </c>
      <c r="J9785" t="s">
        <v>4059</v>
      </c>
      <c r="L9785" t="s">
        <v>4094</v>
      </c>
    </row>
    <row r="9786" spans="1:12" x14ac:dyDescent="0.25">
      <c r="A9786" t="s">
        <v>9456</v>
      </c>
      <c r="B9786" t="s">
        <v>9453</v>
      </c>
      <c r="C9786" t="s">
        <v>9454</v>
      </c>
      <c r="D9786" t="s">
        <v>9455</v>
      </c>
      <c r="E9786" s="117">
        <v>43031</v>
      </c>
      <c r="F9786" s="118">
        <v>0.58319444444444446</v>
      </c>
      <c r="G9786" t="s">
        <v>3854</v>
      </c>
      <c r="H9786">
        <v>127</v>
      </c>
      <c r="I9786">
        <v>23</v>
      </c>
      <c r="J9786" t="s">
        <v>4059</v>
      </c>
      <c r="L9786">
        <v>35</v>
      </c>
    </row>
    <row r="9787" spans="1:12" x14ac:dyDescent="0.25">
      <c r="A9787" t="s">
        <v>9456</v>
      </c>
      <c r="B9787" t="s">
        <v>9453</v>
      </c>
      <c r="C9787" t="s">
        <v>9454</v>
      </c>
      <c r="D9787" t="s">
        <v>9455</v>
      </c>
      <c r="E9787" s="117">
        <v>43031</v>
      </c>
      <c r="F9787" s="118">
        <v>0.5832060185185185</v>
      </c>
      <c r="G9787" t="s">
        <v>3854</v>
      </c>
      <c r="H9787">
        <v>127</v>
      </c>
      <c r="I9787">
        <v>24</v>
      </c>
      <c r="J9787" t="s">
        <v>4059</v>
      </c>
      <c r="L9787" t="s">
        <v>4096</v>
      </c>
    </row>
    <row r="9788" spans="1:12" x14ac:dyDescent="0.25">
      <c r="A9788" t="s">
        <v>9456</v>
      </c>
      <c r="B9788" t="s">
        <v>9453</v>
      </c>
      <c r="C9788" t="s">
        <v>9454</v>
      </c>
      <c r="D9788" t="s">
        <v>9455</v>
      </c>
      <c r="E9788" s="117">
        <v>43031</v>
      </c>
      <c r="F9788" s="118">
        <v>0.5832060185185185</v>
      </c>
      <c r="G9788" t="s">
        <v>3854</v>
      </c>
      <c r="H9788">
        <v>127</v>
      </c>
      <c r="I9788">
        <v>25</v>
      </c>
      <c r="J9788" t="s">
        <v>4059</v>
      </c>
      <c r="L9788">
        <v>30</v>
      </c>
    </row>
    <row r="9789" spans="1:12" x14ac:dyDescent="0.25">
      <c r="A9789" t="s">
        <v>9456</v>
      </c>
      <c r="B9789" t="s">
        <v>9453</v>
      </c>
      <c r="C9789" t="s">
        <v>9454</v>
      </c>
      <c r="D9789" t="s">
        <v>9455</v>
      </c>
      <c r="E9789" s="117">
        <v>43031</v>
      </c>
      <c r="F9789" s="118">
        <v>0.5832060185185185</v>
      </c>
      <c r="G9789" t="s">
        <v>3854</v>
      </c>
      <c r="H9789">
        <v>127</v>
      </c>
      <c r="I9789">
        <v>26</v>
      </c>
      <c r="J9789" t="s">
        <v>4059</v>
      </c>
      <c r="L9789" t="s">
        <v>4097</v>
      </c>
    </row>
    <row r="9790" spans="1:12" x14ac:dyDescent="0.25">
      <c r="A9790" t="s">
        <v>9456</v>
      </c>
      <c r="B9790" t="s">
        <v>9453</v>
      </c>
      <c r="C9790" t="s">
        <v>9454</v>
      </c>
      <c r="D9790" t="s">
        <v>9455</v>
      </c>
      <c r="E9790" s="117">
        <v>43031</v>
      </c>
      <c r="F9790" s="118">
        <v>0.5832060185185185</v>
      </c>
      <c r="G9790" t="s">
        <v>3854</v>
      </c>
      <c r="H9790">
        <v>127</v>
      </c>
      <c r="I9790">
        <v>27</v>
      </c>
      <c r="J9790" t="s">
        <v>4059</v>
      </c>
      <c r="L9790">
        <v>35</v>
      </c>
    </row>
    <row r="9791" spans="1:12" x14ac:dyDescent="0.25">
      <c r="A9791" t="s">
        <v>9456</v>
      </c>
      <c r="B9791" t="s">
        <v>9453</v>
      </c>
      <c r="C9791" t="s">
        <v>9454</v>
      </c>
      <c r="D9791" t="s">
        <v>9455</v>
      </c>
      <c r="E9791" s="117">
        <v>43031</v>
      </c>
      <c r="F9791" s="118">
        <v>0.5832060185185185</v>
      </c>
      <c r="G9791" t="s">
        <v>3854</v>
      </c>
      <c r="H9791">
        <v>127</v>
      </c>
      <c r="I9791">
        <v>35</v>
      </c>
      <c r="J9791" t="s">
        <v>4059</v>
      </c>
      <c r="L9791" t="s">
        <v>393</v>
      </c>
    </row>
    <row r="9792" spans="1:12" x14ac:dyDescent="0.25">
      <c r="A9792" t="s">
        <v>9456</v>
      </c>
      <c r="B9792" t="s">
        <v>9453</v>
      </c>
      <c r="C9792" t="s">
        <v>9454</v>
      </c>
      <c r="D9792" t="s">
        <v>9455</v>
      </c>
      <c r="E9792" s="117">
        <v>43031</v>
      </c>
      <c r="F9792" s="118">
        <v>0.5832060185185185</v>
      </c>
      <c r="G9792" t="s">
        <v>3854</v>
      </c>
      <c r="H9792">
        <v>127</v>
      </c>
      <c r="I9792">
        <v>36</v>
      </c>
      <c r="J9792" t="s">
        <v>4059</v>
      </c>
      <c r="L9792" t="s">
        <v>4034</v>
      </c>
    </row>
    <row r="9793" spans="1:12" x14ac:dyDescent="0.25">
      <c r="A9793" t="s">
        <v>9456</v>
      </c>
      <c r="B9793" t="s">
        <v>9453</v>
      </c>
      <c r="C9793" t="s">
        <v>9454</v>
      </c>
      <c r="D9793" t="s">
        <v>9455</v>
      </c>
      <c r="E9793" s="117">
        <v>43031</v>
      </c>
      <c r="F9793" s="118">
        <v>0.5832060185185185</v>
      </c>
      <c r="G9793" t="s">
        <v>3854</v>
      </c>
      <c r="H9793">
        <v>127</v>
      </c>
      <c r="I9793">
        <v>38</v>
      </c>
      <c r="J9793" t="s">
        <v>4059</v>
      </c>
      <c r="L9793" t="s">
        <v>26524</v>
      </c>
    </row>
    <row r="9794" spans="1:12" x14ac:dyDescent="0.25">
      <c r="A9794" t="s">
        <v>9456</v>
      </c>
      <c r="B9794" t="s">
        <v>9453</v>
      </c>
      <c r="C9794" t="s">
        <v>9454</v>
      </c>
      <c r="D9794" t="s">
        <v>9455</v>
      </c>
      <c r="E9794" s="117">
        <v>43031</v>
      </c>
      <c r="F9794" s="118">
        <v>0.58321759259259254</v>
      </c>
      <c r="G9794" t="s">
        <v>3854</v>
      </c>
      <c r="H9794">
        <v>128</v>
      </c>
      <c r="I9794">
        <v>1</v>
      </c>
      <c r="L9794" t="s">
        <v>4059</v>
      </c>
    </row>
    <row r="9795" spans="1:12" x14ac:dyDescent="0.25">
      <c r="A9795" t="s">
        <v>9456</v>
      </c>
      <c r="B9795" t="s">
        <v>9453</v>
      </c>
      <c r="C9795" t="s">
        <v>9454</v>
      </c>
      <c r="D9795" t="s">
        <v>9455</v>
      </c>
      <c r="E9795" s="117">
        <v>43031</v>
      </c>
      <c r="F9795" s="118">
        <v>0.58321759259259254</v>
      </c>
      <c r="G9795" t="s">
        <v>3854</v>
      </c>
      <c r="H9795">
        <v>128</v>
      </c>
      <c r="I9795">
        <v>4</v>
      </c>
      <c r="J9795" t="s">
        <v>4059</v>
      </c>
      <c r="L9795" t="s">
        <v>2975</v>
      </c>
    </row>
    <row r="9796" spans="1:12" x14ac:dyDescent="0.25">
      <c r="A9796" t="s">
        <v>9456</v>
      </c>
      <c r="B9796" t="s">
        <v>9453</v>
      </c>
      <c r="C9796" t="s">
        <v>9454</v>
      </c>
      <c r="D9796" t="s">
        <v>9455</v>
      </c>
      <c r="E9796" s="117">
        <v>43031</v>
      </c>
      <c r="F9796" s="118">
        <v>0.58321759259259254</v>
      </c>
      <c r="G9796" t="s">
        <v>3854</v>
      </c>
      <c r="H9796">
        <v>128</v>
      </c>
      <c r="I9796">
        <v>5</v>
      </c>
      <c r="J9796" t="s">
        <v>4059</v>
      </c>
      <c r="L9796" t="s">
        <v>1829</v>
      </c>
    </row>
    <row r="9797" spans="1:12" x14ac:dyDescent="0.25">
      <c r="A9797" t="s">
        <v>9456</v>
      </c>
      <c r="B9797" t="s">
        <v>9453</v>
      </c>
      <c r="C9797" t="s">
        <v>9454</v>
      </c>
      <c r="D9797" t="s">
        <v>9455</v>
      </c>
      <c r="E9797" s="117">
        <v>43031</v>
      </c>
      <c r="F9797" s="118">
        <v>0.58321759259259254</v>
      </c>
      <c r="G9797" t="s">
        <v>3854</v>
      </c>
      <c r="H9797">
        <v>128</v>
      </c>
      <c r="I9797">
        <v>6</v>
      </c>
      <c r="J9797" t="s">
        <v>4059</v>
      </c>
      <c r="L9797">
        <v>0</v>
      </c>
    </row>
    <row r="9798" spans="1:12" x14ac:dyDescent="0.25">
      <c r="A9798" t="s">
        <v>9456</v>
      </c>
      <c r="B9798" t="s">
        <v>9453</v>
      </c>
      <c r="C9798" t="s">
        <v>9454</v>
      </c>
      <c r="D9798" t="s">
        <v>9455</v>
      </c>
      <c r="E9798" s="117">
        <v>43031</v>
      </c>
      <c r="F9798" s="118">
        <v>0.58322916666666669</v>
      </c>
      <c r="G9798" t="s">
        <v>3854</v>
      </c>
      <c r="H9798">
        <v>128</v>
      </c>
      <c r="I9798">
        <v>7</v>
      </c>
      <c r="J9798" t="s">
        <v>4059</v>
      </c>
      <c r="L9798">
        <v>2</v>
      </c>
    </row>
    <row r="9799" spans="1:12" x14ac:dyDescent="0.25">
      <c r="A9799" t="s">
        <v>9456</v>
      </c>
      <c r="B9799" t="s">
        <v>9453</v>
      </c>
      <c r="C9799" t="s">
        <v>9454</v>
      </c>
      <c r="D9799" t="s">
        <v>9455</v>
      </c>
      <c r="E9799" s="117">
        <v>43031</v>
      </c>
      <c r="F9799" s="118">
        <v>0.58322916666666669</v>
      </c>
      <c r="G9799" t="s">
        <v>3854</v>
      </c>
      <c r="H9799">
        <v>128</v>
      </c>
      <c r="I9799">
        <v>9</v>
      </c>
      <c r="J9799" t="s">
        <v>4059</v>
      </c>
      <c r="L9799" t="s">
        <v>25904</v>
      </c>
    </row>
    <row r="9800" spans="1:12" x14ac:dyDescent="0.25">
      <c r="A9800" t="s">
        <v>9456</v>
      </c>
      <c r="B9800" t="s">
        <v>9453</v>
      </c>
      <c r="C9800" t="s">
        <v>9454</v>
      </c>
      <c r="D9800" t="s">
        <v>9455</v>
      </c>
      <c r="E9800" s="117">
        <v>43031</v>
      </c>
      <c r="F9800" s="118">
        <v>0.58322916666666669</v>
      </c>
      <c r="G9800" t="s">
        <v>3854</v>
      </c>
      <c r="H9800">
        <v>128</v>
      </c>
      <c r="I9800">
        <v>13</v>
      </c>
      <c r="J9800" t="s">
        <v>4059</v>
      </c>
      <c r="L9800" t="s">
        <v>638</v>
      </c>
    </row>
    <row r="9801" spans="1:12" x14ac:dyDescent="0.25">
      <c r="A9801" t="s">
        <v>9456</v>
      </c>
      <c r="B9801" t="s">
        <v>9453</v>
      </c>
      <c r="C9801" t="s">
        <v>9454</v>
      </c>
      <c r="D9801" t="s">
        <v>9455</v>
      </c>
      <c r="E9801" s="117">
        <v>43031</v>
      </c>
      <c r="F9801" s="118">
        <v>0.58322916666666669</v>
      </c>
      <c r="G9801" t="s">
        <v>3854</v>
      </c>
      <c r="H9801">
        <v>128</v>
      </c>
      <c r="I9801">
        <v>14</v>
      </c>
      <c r="J9801" t="s">
        <v>4059</v>
      </c>
      <c r="L9801" t="s">
        <v>644</v>
      </c>
    </row>
    <row r="9802" spans="1:12" x14ac:dyDescent="0.25">
      <c r="A9802" t="s">
        <v>9456</v>
      </c>
      <c r="B9802" t="s">
        <v>9453</v>
      </c>
      <c r="C9802" t="s">
        <v>9454</v>
      </c>
      <c r="D9802" t="s">
        <v>9455</v>
      </c>
      <c r="E9802" s="117">
        <v>43031</v>
      </c>
      <c r="F9802" s="118">
        <v>0.58322916666666669</v>
      </c>
      <c r="G9802" t="s">
        <v>3854</v>
      </c>
      <c r="H9802">
        <v>128</v>
      </c>
      <c r="I9802">
        <v>15</v>
      </c>
      <c r="J9802" t="s">
        <v>4059</v>
      </c>
      <c r="L9802" t="s">
        <v>209</v>
      </c>
    </row>
    <row r="9803" spans="1:12" x14ac:dyDescent="0.25">
      <c r="A9803" t="s">
        <v>9456</v>
      </c>
      <c r="B9803" t="s">
        <v>9453</v>
      </c>
      <c r="C9803" t="s">
        <v>9454</v>
      </c>
      <c r="D9803" t="s">
        <v>9455</v>
      </c>
      <c r="E9803" s="117">
        <v>43031</v>
      </c>
      <c r="F9803" s="118">
        <v>0.58322916666666669</v>
      </c>
      <c r="G9803" t="s">
        <v>3854</v>
      </c>
      <c r="H9803">
        <v>128</v>
      </c>
      <c r="I9803">
        <v>22</v>
      </c>
      <c r="J9803" t="s">
        <v>4059</v>
      </c>
      <c r="L9803" t="s">
        <v>383</v>
      </c>
    </row>
    <row r="9804" spans="1:12" x14ac:dyDescent="0.25">
      <c r="A9804" t="s">
        <v>9456</v>
      </c>
      <c r="B9804" t="s">
        <v>9453</v>
      </c>
      <c r="C9804" t="s">
        <v>9454</v>
      </c>
      <c r="D9804" t="s">
        <v>9455</v>
      </c>
      <c r="E9804" s="117">
        <v>43031</v>
      </c>
      <c r="F9804" s="118">
        <v>0.58322916666666669</v>
      </c>
      <c r="G9804" t="s">
        <v>3854</v>
      </c>
      <c r="H9804">
        <v>128</v>
      </c>
      <c r="I9804">
        <v>23</v>
      </c>
      <c r="J9804" t="s">
        <v>4059</v>
      </c>
      <c r="L9804">
        <v>20</v>
      </c>
    </row>
    <row r="9805" spans="1:12" x14ac:dyDescent="0.25">
      <c r="A9805" t="s">
        <v>9456</v>
      </c>
      <c r="B9805" t="s">
        <v>9453</v>
      </c>
      <c r="C9805" t="s">
        <v>9454</v>
      </c>
      <c r="D9805" t="s">
        <v>9455</v>
      </c>
      <c r="E9805" s="117">
        <v>43031</v>
      </c>
      <c r="F9805" s="118">
        <v>0.58322916666666669</v>
      </c>
      <c r="G9805" t="s">
        <v>3854</v>
      </c>
      <c r="H9805">
        <v>128</v>
      </c>
      <c r="I9805">
        <v>24</v>
      </c>
      <c r="J9805" t="s">
        <v>4059</v>
      </c>
      <c r="L9805" t="s">
        <v>380</v>
      </c>
    </row>
    <row r="9806" spans="1:12" x14ac:dyDescent="0.25">
      <c r="A9806" t="s">
        <v>9456</v>
      </c>
      <c r="B9806" t="s">
        <v>9453</v>
      </c>
      <c r="C9806" t="s">
        <v>9454</v>
      </c>
      <c r="D9806" t="s">
        <v>9455</v>
      </c>
      <c r="E9806" s="117">
        <v>43031</v>
      </c>
      <c r="F9806" s="118">
        <v>0.58322916666666669</v>
      </c>
      <c r="G9806" t="s">
        <v>3854</v>
      </c>
      <c r="H9806">
        <v>128</v>
      </c>
      <c r="I9806">
        <v>25</v>
      </c>
      <c r="J9806" t="s">
        <v>4059</v>
      </c>
      <c r="L9806">
        <v>50</v>
      </c>
    </row>
    <row r="9807" spans="1:12" x14ac:dyDescent="0.25">
      <c r="A9807" t="s">
        <v>9456</v>
      </c>
      <c r="B9807" t="s">
        <v>9453</v>
      </c>
      <c r="C9807" t="s">
        <v>9454</v>
      </c>
      <c r="D9807" t="s">
        <v>9455</v>
      </c>
      <c r="E9807" s="117">
        <v>43031</v>
      </c>
      <c r="F9807" s="118">
        <v>0.58324074074074073</v>
      </c>
      <c r="G9807" t="s">
        <v>3854</v>
      </c>
      <c r="H9807">
        <v>128</v>
      </c>
      <c r="I9807">
        <v>26</v>
      </c>
      <c r="J9807" t="s">
        <v>4059</v>
      </c>
      <c r="L9807" t="s">
        <v>381</v>
      </c>
    </row>
    <row r="9808" spans="1:12" x14ac:dyDescent="0.25">
      <c r="A9808" t="s">
        <v>9456</v>
      </c>
      <c r="B9808" t="s">
        <v>9453</v>
      </c>
      <c r="C9808" t="s">
        <v>9454</v>
      </c>
      <c r="D9808" t="s">
        <v>9455</v>
      </c>
      <c r="E9808" s="117">
        <v>43031</v>
      </c>
      <c r="F9808" s="118">
        <v>0.58324074074074073</v>
      </c>
      <c r="G9808" t="s">
        <v>3854</v>
      </c>
      <c r="H9808">
        <v>128</v>
      </c>
      <c r="I9808">
        <v>27</v>
      </c>
      <c r="J9808" t="s">
        <v>4059</v>
      </c>
      <c r="L9808">
        <v>30</v>
      </c>
    </row>
    <row r="9809" spans="1:12" x14ac:dyDescent="0.25">
      <c r="A9809" t="s">
        <v>9456</v>
      </c>
      <c r="B9809" t="s">
        <v>9453</v>
      </c>
      <c r="C9809" t="s">
        <v>9454</v>
      </c>
      <c r="D9809" t="s">
        <v>9455</v>
      </c>
      <c r="E9809" s="117">
        <v>43031</v>
      </c>
      <c r="F9809" s="118">
        <v>0.58324074074074073</v>
      </c>
      <c r="G9809" t="s">
        <v>3854</v>
      </c>
      <c r="H9809">
        <v>128</v>
      </c>
      <c r="I9809">
        <v>36</v>
      </c>
      <c r="J9809" t="s">
        <v>4059</v>
      </c>
      <c r="L9809" t="s">
        <v>4034</v>
      </c>
    </row>
    <row r="9810" spans="1:12" x14ac:dyDescent="0.25">
      <c r="A9810" t="s">
        <v>9456</v>
      </c>
      <c r="B9810" t="s">
        <v>9453</v>
      </c>
      <c r="C9810" t="s">
        <v>9454</v>
      </c>
      <c r="D9810" t="s">
        <v>9455</v>
      </c>
      <c r="E9810" s="117">
        <v>43031</v>
      </c>
      <c r="F9810" s="118">
        <v>0.58324074074074073</v>
      </c>
      <c r="G9810" t="s">
        <v>3854</v>
      </c>
      <c r="H9810">
        <v>128</v>
      </c>
      <c r="I9810">
        <v>38</v>
      </c>
      <c r="J9810" t="s">
        <v>4059</v>
      </c>
      <c r="L9810" t="s">
        <v>26525</v>
      </c>
    </row>
    <row r="9811" spans="1:12" x14ac:dyDescent="0.25">
      <c r="A9811" t="s">
        <v>9456</v>
      </c>
      <c r="B9811" t="s">
        <v>9453</v>
      </c>
      <c r="C9811" t="s">
        <v>9454</v>
      </c>
      <c r="D9811" t="s">
        <v>9455</v>
      </c>
      <c r="E9811" s="117">
        <v>43031</v>
      </c>
      <c r="F9811" s="118">
        <v>0.58325231481481488</v>
      </c>
      <c r="G9811" t="s">
        <v>3854</v>
      </c>
      <c r="H9811">
        <v>129</v>
      </c>
      <c r="I9811">
        <v>1</v>
      </c>
      <c r="L9811" t="s">
        <v>26526</v>
      </c>
    </row>
    <row r="9812" spans="1:12" x14ac:dyDescent="0.25">
      <c r="A9812" t="s">
        <v>9456</v>
      </c>
      <c r="B9812" t="s">
        <v>9453</v>
      </c>
      <c r="C9812" t="s">
        <v>9454</v>
      </c>
      <c r="D9812" t="s">
        <v>9455</v>
      </c>
      <c r="E9812" s="117">
        <v>43031</v>
      </c>
      <c r="F9812" s="118">
        <v>0.58325231481481488</v>
      </c>
      <c r="G9812" t="s">
        <v>3854</v>
      </c>
      <c r="H9812">
        <v>129</v>
      </c>
      <c r="I9812">
        <v>4</v>
      </c>
      <c r="J9812" t="s">
        <v>26526</v>
      </c>
      <c r="L9812" t="s">
        <v>2976</v>
      </c>
    </row>
    <row r="9813" spans="1:12" x14ac:dyDescent="0.25">
      <c r="A9813" t="s">
        <v>9456</v>
      </c>
      <c r="B9813" t="s">
        <v>9453</v>
      </c>
      <c r="C9813" t="s">
        <v>9454</v>
      </c>
      <c r="D9813" t="s">
        <v>9455</v>
      </c>
      <c r="E9813" s="117">
        <v>43031</v>
      </c>
      <c r="F9813" s="118">
        <v>0.58325231481481488</v>
      </c>
      <c r="G9813" t="s">
        <v>3854</v>
      </c>
      <c r="H9813">
        <v>129</v>
      </c>
      <c r="I9813">
        <v>5</v>
      </c>
      <c r="J9813" t="s">
        <v>26526</v>
      </c>
      <c r="L9813" t="s">
        <v>2259</v>
      </c>
    </row>
    <row r="9814" spans="1:12" x14ac:dyDescent="0.25">
      <c r="A9814" t="s">
        <v>9456</v>
      </c>
      <c r="B9814" t="s">
        <v>9453</v>
      </c>
      <c r="C9814" t="s">
        <v>9454</v>
      </c>
      <c r="D9814" t="s">
        <v>9455</v>
      </c>
      <c r="E9814" s="117">
        <v>43031</v>
      </c>
      <c r="F9814" s="118">
        <v>0.58325231481481488</v>
      </c>
      <c r="G9814" t="s">
        <v>3854</v>
      </c>
      <c r="H9814">
        <v>129</v>
      </c>
      <c r="I9814">
        <v>6</v>
      </c>
      <c r="J9814" t="s">
        <v>26526</v>
      </c>
      <c r="L9814">
        <v>0</v>
      </c>
    </row>
    <row r="9815" spans="1:12" x14ac:dyDescent="0.25">
      <c r="A9815" t="s">
        <v>9456</v>
      </c>
      <c r="B9815" t="s">
        <v>9453</v>
      </c>
      <c r="C9815" t="s">
        <v>9454</v>
      </c>
      <c r="D9815" t="s">
        <v>9455</v>
      </c>
      <c r="E9815" s="117">
        <v>43031</v>
      </c>
      <c r="F9815" s="118">
        <v>0.58325231481481488</v>
      </c>
      <c r="G9815" t="s">
        <v>3854</v>
      </c>
      <c r="H9815">
        <v>129</v>
      </c>
      <c r="I9815">
        <v>7</v>
      </c>
      <c r="J9815" t="s">
        <v>26526</v>
      </c>
      <c r="L9815">
        <v>70</v>
      </c>
    </row>
    <row r="9816" spans="1:12" x14ac:dyDescent="0.25">
      <c r="A9816" t="s">
        <v>9456</v>
      </c>
      <c r="B9816" t="s">
        <v>9453</v>
      </c>
      <c r="C9816" t="s">
        <v>9454</v>
      </c>
      <c r="D9816" t="s">
        <v>9455</v>
      </c>
      <c r="E9816" s="117">
        <v>43031</v>
      </c>
      <c r="F9816" s="118">
        <v>0.58326388888888892</v>
      </c>
      <c r="G9816" t="s">
        <v>3854</v>
      </c>
      <c r="H9816">
        <v>129</v>
      </c>
      <c r="I9816">
        <v>9</v>
      </c>
      <c r="J9816" t="s">
        <v>26526</v>
      </c>
      <c r="L9816" t="s">
        <v>25904</v>
      </c>
    </row>
    <row r="9817" spans="1:12" x14ac:dyDescent="0.25">
      <c r="A9817" t="s">
        <v>9456</v>
      </c>
      <c r="B9817" t="s">
        <v>9453</v>
      </c>
      <c r="C9817" t="s">
        <v>9454</v>
      </c>
      <c r="D9817" t="s">
        <v>9455</v>
      </c>
      <c r="E9817" s="117">
        <v>43031</v>
      </c>
      <c r="F9817" s="118">
        <v>0.58326388888888892</v>
      </c>
      <c r="G9817" t="s">
        <v>3854</v>
      </c>
      <c r="H9817">
        <v>129</v>
      </c>
      <c r="I9817">
        <v>13</v>
      </c>
      <c r="J9817" t="s">
        <v>26526</v>
      </c>
      <c r="L9817" t="s">
        <v>637</v>
      </c>
    </row>
    <row r="9818" spans="1:12" x14ac:dyDescent="0.25">
      <c r="A9818" t="s">
        <v>9456</v>
      </c>
      <c r="B9818" t="s">
        <v>9453</v>
      </c>
      <c r="C9818" t="s">
        <v>9454</v>
      </c>
      <c r="D9818" t="s">
        <v>9455</v>
      </c>
      <c r="E9818" s="117">
        <v>43031</v>
      </c>
      <c r="F9818" s="118">
        <v>0.58326388888888892</v>
      </c>
      <c r="G9818" t="s">
        <v>3854</v>
      </c>
      <c r="H9818">
        <v>129</v>
      </c>
      <c r="I9818">
        <v>14</v>
      </c>
      <c r="J9818" t="s">
        <v>26526</v>
      </c>
      <c r="L9818" t="s">
        <v>642</v>
      </c>
    </row>
    <row r="9819" spans="1:12" x14ac:dyDescent="0.25">
      <c r="A9819" t="s">
        <v>9456</v>
      </c>
      <c r="B9819" t="s">
        <v>9453</v>
      </c>
      <c r="C9819" t="s">
        <v>9454</v>
      </c>
      <c r="D9819" t="s">
        <v>9455</v>
      </c>
      <c r="E9819" s="117">
        <v>43031</v>
      </c>
      <c r="F9819" s="118">
        <v>0.58326388888888892</v>
      </c>
      <c r="G9819" t="s">
        <v>3854</v>
      </c>
      <c r="H9819">
        <v>129</v>
      </c>
      <c r="I9819">
        <v>15</v>
      </c>
      <c r="J9819" t="s">
        <v>26526</v>
      </c>
      <c r="L9819" t="s">
        <v>222</v>
      </c>
    </row>
    <row r="9820" spans="1:12" x14ac:dyDescent="0.25">
      <c r="A9820" t="s">
        <v>9456</v>
      </c>
      <c r="B9820" t="s">
        <v>9453</v>
      </c>
      <c r="C9820" t="s">
        <v>9454</v>
      </c>
      <c r="D9820" t="s">
        <v>9455</v>
      </c>
      <c r="E9820" s="117">
        <v>43031</v>
      </c>
      <c r="F9820" s="118">
        <v>0.58326388888888892</v>
      </c>
      <c r="G9820" t="s">
        <v>3854</v>
      </c>
      <c r="H9820">
        <v>129</v>
      </c>
      <c r="I9820">
        <v>22</v>
      </c>
      <c r="J9820" t="s">
        <v>26526</v>
      </c>
      <c r="L9820" t="s">
        <v>4094</v>
      </c>
    </row>
    <row r="9821" spans="1:12" x14ac:dyDescent="0.25">
      <c r="A9821" t="s">
        <v>9456</v>
      </c>
      <c r="B9821" t="s">
        <v>9453</v>
      </c>
      <c r="C9821" t="s">
        <v>9454</v>
      </c>
      <c r="D9821" t="s">
        <v>9455</v>
      </c>
      <c r="E9821" s="117">
        <v>43031</v>
      </c>
      <c r="F9821" s="118">
        <v>0.58326388888888892</v>
      </c>
      <c r="G9821" t="s">
        <v>3854</v>
      </c>
      <c r="H9821">
        <v>129</v>
      </c>
      <c r="I9821">
        <v>23</v>
      </c>
      <c r="J9821" t="s">
        <v>26526</v>
      </c>
      <c r="L9821">
        <v>30</v>
      </c>
    </row>
    <row r="9822" spans="1:12" x14ac:dyDescent="0.25">
      <c r="A9822" t="s">
        <v>9456</v>
      </c>
      <c r="B9822" t="s">
        <v>9453</v>
      </c>
      <c r="C9822" t="s">
        <v>9454</v>
      </c>
      <c r="D9822" t="s">
        <v>9455</v>
      </c>
      <c r="E9822" s="117">
        <v>43031</v>
      </c>
      <c r="F9822" s="118">
        <v>0.58326388888888892</v>
      </c>
      <c r="G9822" t="s">
        <v>3854</v>
      </c>
      <c r="H9822">
        <v>129</v>
      </c>
      <c r="I9822">
        <v>24</v>
      </c>
      <c r="J9822" t="s">
        <v>26526</v>
      </c>
      <c r="L9822" t="s">
        <v>4096</v>
      </c>
    </row>
    <row r="9823" spans="1:12" x14ac:dyDescent="0.25">
      <c r="A9823" t="s">
        <v>9456</v>
      </c>
      <c r="B9823" t="s">
        <v>9453</v>
      </c>
      <c r="C9823" t="s">
        <v>9454</v>
      </c>
      <c r="D9823" t="s">
        <v>9455</v>
      </c>
      <c r="E9823" s="117">
        <v>43031</v>
      </c>
      <c r="F9823" s="118">
        <v>0.58326388888888892</v>
      </c>
      <c r="G9823" t="s">
        <v>3854</v>
      </c>
      <c r="H9823">
        <v>129</v>
      </c>
      <c r="I9823">
        <v>25</v>
      </c>
      <c r="J9823" t="s">
        <v>26526</v>
      </c>
      <c r="L9823">
        <v>15</v>
      </c>
    </row>
    <row r="9824" spans="1:12" x14ac:dyDescent="0.25">
      <c r="A9824" t="s">
        <v>9456</v>
      </c>
      <c r="B9824" t="s">
        <v>9453</v>
      </c>
      <c r="C9824" t="s">
        <v>9454</v>
      </c>
      <c r="D9824" t="s">
        <v>9455</v>
      </c>
      <c r="E9824" s="117">
        <v>43031</v>
      </c>
      <c r="F9824" s="118">
        <v>0.58326388888888892</v>
      </c>
      <c r="G9824" t="s">
        <v>3854</v>
      </c>
      <c r="H9824">
        <v>129</v>
      </c>
      <c r="I9824">
        <v>26</v>
      </c>
      <c r="J9824" t="s">
        <v>26526</v>
      </c>
      <c r="L9824" t="s">
        <v>380</v>
      </c>
    </row>
    <row r="9825" spans="1:12" x14ac:dyDescent="0.25">
      <c r="A9825" t="s">
        <v>9456</v>
      </c>
      <c r="B9825" t="s">
        <v>9453</v>
      </c>
      <c r="C9825" t="s">
        <v>9454</v>
      </c>
      <c r="D9825" t="s">
        <v>9455</v>
      </c>
      <c r="E9825" s="117">
        <v>43031</v>
      </c>
      <c r="F9825" s="118">
        <v>0.58327546296296295</v>
      </c>
      <c r="G9825" t="s">
        <v>3854</v>
      </c>
      <c r="H9825">
        <v>129</v>
      </c>
      <c r="I9825">
        <v>27</v>
      </c>
      <c r="J9825" t="s">
        <v>26526</v>
      </c>
      <c r="L9825">
        <v>45</v>
      </c>
    </row>
    <row r="9826" spans="1:12" x14ac:dyDescent="0.25">
      <c r="A9826" t="s">
        <v>9456</v>
      </c>
      <c r="B9826" t="s">
        <v>9453</v>
      </c>
      <c r="C9826" t="s">
        <v>9454</v>
      </c>
      <c r="D9826" t="s">
        <v>9455</v>
      </c>
      <c r="E9826" s="117">
        <v>43031</v>
      </c>
      <c r="F9826" s="118">
        <v>0.58327546296296295</v>
      </c>
      <c r="G9826" t="s">
        <v>3854</v>
      </c>
      <c r="H9826">
        <v>129</v>
      </c>
      <c r="I9826">
        <v>28</v>
      </c>
      <c r="J9826" t="s">
        <v>26526</v>
      </c>
      <c r="L9826" t="s">
        <v>4097</v>
      </c>
    </row>
    <row r="9827" spans="1:12" x14ac:dyDescent="0.25">
      <c r="A9827" t="s">
        <v>9456</v>
      </c>
      <c r="B9827" t="s">
        <v>9453</v>
      </c>
      <c r="C9827" t="s">
        <v>9454</v>
      </c>
      <c r="D9827" t="s">
        <v>9455</v>
      </c>
      <c r="E9827" s="117">
        <v>43031</v>
      </c>
      <c r="F9827" s="118">
        <v>0.58327546296296295</v>
      </c>
      <c r="G9827" t="s">
        <v>3854</v>
      </c>
      <c r="H9827">
        <v>129</v>
      </c>
      <c r="I9827">
        <v>29</v>
      </c>
      <c r="J9827" t="s">
        <v>26526</v>
      </c>
      <c r="L9827">
        <v>10</v>
      </c>
    </row>
    <row r="9828" spans="1:12" x14ac:dyDescent="0.25">
      <c r="A9828" t="s">
        <v>9456</v>
      </c>
      <c r="B9828" t="s">
        <v>9453</v>
      </c>
      <c r="C9828" t="s">
        <v>9454</v>
      </c>
      <c r="D9828" t="s">
        <v>9455</v>
      </c>
      <c r="E9828" s="117">
        <v>43031</v>
      </c>
      <c r="F9828" s="118">
        <v>0.58327546296296295</v>
      </c>
      <c r="G9828" t="s">
        <v>3854</v>
      </c>
      <c r="H9828">
        <v>129</v>
      </c>
      <c r="I9828">
        <v>36</v>
      </c>
      <c r="J9828" t="s">
        <v>26526</v>
      </c>
      <c r="L9828" t="s">
        <v>4034</v>
      </c>
    </row>
    <row r="9829" spans="1:12" x14ac:dyDescent="0.25">
      <c r="A9829" t="s">
        <v>9456</v>
      </c>
      <c r="B9829" t="s">
        <v>9453</v>
      </c>
      <c r="C9829" t="s">
        <v>9454</v>
      </c>
      <c r="D9829" t="s">
        <v>9455</v>
      </c>
      <c r="E9829" s="117">
        <v>43031</v>
      </c>
      <c r="F9829" s="118">
        <v>0.58328703703703699</v>
      </c>
      <c r="G9829" t="s">
        <v>3854</v>
      </c>
      <c r="H9829">
        <v>130</v>
      </c>
      <c r="I9829">
        <v>1</v>
      </c>
      <c r="L9829" t="s">
        <v>26526</v>
      </c>
    </row>
    <row r="9830" spans="1:12" x14ac:dyDescent="0.25">
      <c r="A9830" t="s">
        <v>9456</v>
      </c>
      <c r="B9830" t="s">
        <v>9453</v>
      </c>
      <c r="C9830" t="s">
        <v>9454</v>
      </c>
      <c r="D9830" t="s">
        <v>9455</v>
      </c>
      <c r="E9830" s="117">
        <v>43031</v>
      </c>
      <c r="F9830" s="118">
        <v>0.58328703703703699</v>
      </c>
      <c r="G9830" t="s">
        <v>3854</v>
      </c>
      <c r="H9830">
        <v>130</v>
      </c>
      <c r="I9830">
        <v>4</v>
      </c>
      <c r="J9830" t="s">
        <v>26526</v>
      </c>
      <c r="L9830" t="s">
        <v>2977</v>
      </c>
    </row>
    <row r="9831" spans="1:12" x14ac:dyDescent="0.25">
      <c r="A9831" t="s">
        <v>9456</v>
      </c>
      <c r="B9831" t="s">
        <v>9453</v>
      </c>
      <c r="C9831" t="s">
        <v>9454</v>
      </c>
      <c r="D9831" t="s">
        <v>9455</v>
      </c>
      <c r="E9831" s="117">
        <v>43031</v>
      </c>
      <c r="F9831" s="118">
        <v>0.58328703703703699</v>
      </c>
      <c r="G9831" t="s">
        <v>3854</v>
      </c>
      <c r="H9831">
        <v>130</v>
      </c>
      <c r="I9831">
        <v>5</v>
      </c>
      <c r="J9831" t="s">
        <v>26526</v>
      </c>
      <c r="L9831" t="s">
        <v>470</v>
      </c>
    </row>
    <row r="9832" spans="1:12" x14ac:dyDescent="0.25">
      <c r="A9832" t="s">
        <v>9456</v>
      </c>
      <c r="B9832" t="s">
        <v>9453</v>
      </c>
      <c r="C9832" t="s">
        <v>9454</v>
      </c>
      <c r="D9832" t="s">
        <v>9455</v>
      </c>
      <c r="E9832" s="117">
        <v>43031</v>
      </c>
      <c r="F9832" s="118">
        <v>0.58328703703703699</v>
      </c>
      <c r="G9832" t="s">
        <v>3854</v>
      </c>
      <c r="H9832">
        <v>130</v>
      </c>
      <c r="I9832">
        <v>6</v>
      </c>
      <c r="J9832" t="s">
        <v>26526</v>
      </c>
      <c r="L9832">
        <v>0</v>
      </c>
    </row>
    <row r="9833" spans="1:12" x14ac:dyDescent="0.25">
      <c r="A9833" t="s">
        <v>9456</v>
      </c>
      <c r="B9833" t="s">
        <v>9453</v>
      </c>
      <c r="C9833" t="s">
        <v>9454</v>
      </c>
      <c r="D9833" t="s">
        <v>9455</v>
      </c>
      <c r="E9833" s="117">
        <v>43031</v>
      </c>
      <c r="F9833" s="118">
        <v>0.58328703703703699</v>
      </c>
      <c r="G9833" t="s">
        <v>3854</v>
      </c>
      <c r="H9833">
        <v>130</v>
      </c>
      <c r="I9833">
        <v>7</v>
      </c>
      <c r="J9833" t="s">
        <v>26526</v>
      </c>
      <c r="L9833">
        <v>30</v>
      </c>
    </row>
    <row r="9834" spans="1:12" x14ac:dyDescent="0.25">
      <c r="A9834" t="s">
        <v>9456</v>
      </c>
      <c r="B9834" t="s">
        <v>9453</v>
      </c>
      <c r="C9834" t="s">
        <v>9454</v>
      </c>
      <c r="D9834" t="s">
        <v>9455</v>
      </c>
      <c r="E9834" s="117">
        <v>43031</v>
      </c>
      <c r="F9834" s="118">
        <v>0.58328703703703699</v>
      </c>
      <c r="G9834" t="s">
        <v>3854</v>
      </c>
      <c r="H9834">
        <v>130</v>
      </c>
      <c r="I9834">
        <v>9</v>
      </c>
      <c r="J9834" t="s">
        <v>26526</v>
      </c>
      <c r="L9834" t="s">
        <v>25904</v>
      </c>
    </row>
    <row r="9835" spans="1:12" x14ac:dyDescent="0.25">
      <c r="A9835" t="s">
        <v>9456</v>
      </c>
      <c r="B9835" t="s">
        <v>9453</v>
      </c>
      <c r="C9835" t="s">
        <v>9454</v>
      </c>
      <c r="D9835" t="s">
        <v>9455</v>
      </c>
      <c r="E9835" s="117">
        <v>43031</v>
      </c>
      <c r="F9835" s="118">
        <v>0.58329861111111114</v>
      </c>
      <c r="G9835" t="s">
        <v>3854</v>
      </c>
      <c r="H9835">
        <v>130</v>
      </c>
      <c r="I9835">
        <v>14</v>
      </c>
      <c r="J9835" t="s">
        <v>26526</v>
      </c>
      <c r="L9835" t="s">
        <v>644</v>
      </c>
    </row>
    <row r="9836" spans="1:12" x14ac:dyDescent="0.25">
      <c r="A9836" t="s">
        <v>9456</v>
      </c>
      <c r="B9836" t="s">
        <v>9453</v>
      </c>
      <c r="C9836" t="s">
        <v>9454</v>
      </c>
      <c r="D9836" t="s">
        <v>9455</v>
      </c>
      <c r="E9836" s="117">
        <v>43031</v>
      </c>
      <c r="F9836" s="118">
        <v>0.58329861111111114</v>
      </c>
      <c r="G9836" t="s">
        <v>3854</v>
      </c>
      <c r="H9836">
        <v>130</v>
      </c>
      <c r="I9836">
        <v>15</v>
      </c>
      <c r="J9836" t="s">
        <v>26526</v>
      </c>
      <c r="L9836" t="s">
        <v>248</v>
      </c>
    </row>
    <row r="9837" spans="1:12" x14ac:dyDescent="0.25">
      <c r="A9837" t="s">
        <v>9456</v>
      </c>
      <c r="B9837" t="s">
        <v>9453</v>
      </c>
      <c r="C9837" t="s">
        <v>9454</v>
      </c>
      <c r="D9837" t="s">
        <v>9455</v>
      </c>
      <c r="E9837" s="117">
        <v>43031</v>
      </c>
      <c r="F9837" s="118">
        <v>0.58329861111111114</v>
      </c>
      <c r="G9837" t="s">
        <v>3854</v>
      </c>
      <c r="H9837">
        <v>130</v>
      </c>
      <c r="I9837">
        <v>22</v>
      </c>
      <c r="J9837" t="s">
        <v>26526</v>
      </c>
      <c r="L9837" t="s">
        <v>380</v>
      </c>
    </row>
    <row r="9838" spans="1:12" x14ac:dyDescent="0.25">
      <c r="A9838" t="s">
        <v>9456</v>
      </c>
      <c r="B9838" t="s">
        <v>9453</v>
      </c>
      <c r="C9838" t="s">
        <v>9454</v>
      </c>
      <c r="D9838" t="s">
        <v>9455</v>
      </c>
      <c r="E9838" s="117">
        <v>43031</v>
      </c>
      <c r="F9838" s="118">
        <v>0.58329861111111114</v>
      </c>
      <c r="G9838" t="s">
        <v>3854</v>
      </c>
      <c r="H9838">
        <v>130</v>
      </c>
      <c r="I9838">
        <v>23</v>
      </c>
      <c r="J9838" t="s">
        <v>26526</v>
      </c>
      <c r="L9838">
        <v>65</v>
      </c>
    </row>
    <row r="9839" spans="1:12" x14ac:dyDescent="0.25">
      <c r="A9839" t="s">
        <v>9456</v>
      </c>
      <c r="B9839" t="s">
        <v>9453</v>
      </c>
      <c r="C9839" t="s">
        <v>9454</v>
      </c>
      <c r="D9839" t="s">
        <v>9455</v>
      </c>
      <c r="E9839" s="117">
        <v>43031</v>
      </c>
      <c r="F9839" s="118">
        <v>0.58329861111111114</v>
      </c>
      <c r="G9839" t="s">
        <v>3854</v>
      </c>
      <c r="H9839">
        <v>130</v>
      </c>
      <c r="I9839">
        <v>24</v>
      </c>
      <c r="J9839" t="s">
        <v>26526</v>
      </c>
      <c r="L9839" t="s">
        <v>4099</v>
      </c>
    </row>
    <row r="9840" spans="1:12" x14ac:dyDescent="0.25">
      <c r="A9840" t="s">
        <v>9456</v>
      </c>
      <c r="B9840" t="s">
        <v>9453</v>
      </c>
      <c r="C9840" t="s">
        <v>9454</v>
      </c>
      <c r="D9840" t="s">
        <v>9455</v>
      </c>
      <c r="E9840" s="117">
        <v>43031</v>
      </c>
      <c r="F9840" s="118">
        <v>0.58329861111111114</v>
      </c>
      <c r="G9840" t="s">
        <v>3854</v>
      </c>
      <c r="H9840">
        <v>130</v>
      </c>
      <c r="I9840">
        <v>25</v>
      </c>
      <c r="J9840" t="s">
        <v>26526</v>
      </c>
      <c r="L9840">
        <v>10</v>
      </c>
    </row>
    <row r="9841" spans="1:12" x14ac:dyDescent="0.25">
      <c r="A9841" t="s">
        <v>9456</v>
      </c>
      <c r="B9841" t="s">
        <v>9453</v>
      </c>
      <c r="C9841" t="s">
        <v>9454</v>
      </c>
      <c r="D9841" t="s">
        <v>9455</v>
      </c>
      <c r="E9841" s="117">
        <v>43031</v>
      </c>
      <c r="F9841" s="118">
        <v>0.58329861111111114</v>
      </c>
      <c r="G9841" t="s">
        <v>3854</v>
      </c>
      <c r="H9841">
        <v>130</v>
      </c>
      <c r="I9841">
        <v>26</v>
      </c>
      <c r="J9841" t="s">
        <v>26526</v>
      </c>
      <c r="L9841" t="s">
        <v>383</v>
      </c>
    </row>
    <row r="9842" spans="1:12" x14ac:dyDescent="0.25">
      <c r="A9842" t="s">
        <v>9456</v>
      </c>
      <c r="B9842" t="s">
        <v>9453</v>
      </c>
      <c r="C9842" t="s">
        <v>9454</v>
      </c>
      <c r="D9842" t="s">
        <v>9455</v>
      </c>
      <c r="E9842" s="117">
        <v>43031</v>
      </c>
      <c r="F9842" s="118">
        <v>0.58329861111111114</v>
      </c>
      <c r="G9842" t="s">
        <v>3854</v>
      </c>
      <c r="H9842">
        <v>130</v>
      </c>
      <c r="I9842">
        <v>27</v>
      </c>
      <c r="J9842" t="s">
        <v>26526</v>
      </c>
      <c r="L9842">
        <v>10</v>
      </c>
    </row>
    <row r="9843" spans="1:12" x14ac:dyDescent="0.25">
      <c r="A9843" t="s">
        <v>9456</v>
      </c>
      <c r="B9843" t="s">
        <v>9453</v>
      </c>
      <c r="C9843" t="s">
        <v>9454</v>
      </c>
      <c r="D9843" t="s">
        <v>9455</v>
      </c>
      <c r="E9843" s="117">
        <v>43031</v>
      </c>
      <c r="F9843" s="118">
        <v>0.58329861111111114</v>
      </c>
      <c r="G9843" t="s">
        <v>3854</v>
      </c>
      <c r="H9843">
        <v>130</v>
      </c>
      <c r="I9843">
        <v>28</v>
      </c>
      <c r="J9843" t="s">
        <v>26526</v>
      </c>
      <c r="L9843" t="s">
        <v>26527</v>
      </c>
    </row>
    <row r="9844" spans="1:12" x14ac:dyDescent="0.25">
      <c r="A9844" t="s">
        <v>9456</v>
      </c>
      <c r="B9844" t="s">
        <v>9453</v>
      </c>
      <c r="C9844" t="s">
        <v>9454</v>
      </c>
      <c r="D9844" t="s">
        <v>9455</v>
      </c>
      <c r="E9844" s="117">
        <v>43031</v>
      </c>
      <c r="F9844" s="118">
        <v>0.58331018518518518</v>
      </c>
      <c r="G9844" t="s">
        <v>3854</v>
      </c>
      <c r="H9844">
        <v>130</v>
      </c>
      <c r="I9844">
        <v>29</v>
      </c>
      <c r="J9844" t="s">
        <v>26526</v>
      </c>
      <c r="L9844">
        <v>5</v>
      </c>
    </row>
    <row r="9845" spans="1:12" x14ac:dyDescent="0.25">
      <c r="A9845" t="s">
        <v>9456</v>
      </c>
      <c r="B9845" t="s">
        <v>9453</v>
      </c>
      <c r="C9845" t="s">
        <v>9454</v>
      </c>
      <c r="D9845" t="s">
        <v>9455</v>
      </c>
      <c r="E9845" s="117">
        <v>43031</v>
      </c>
      <c r="F9845" s="118">
        <v>0.58331018518518518</v>
      </c>
      <c r="G9845" t="s">
        <v>3854</v>
      </c>
      <c r="H9845">
        <v>130</v>
      </c>
      <c r="I9845">
        <v>35</v>
      </c>
      <c r="J9845" t="s">
        <v>26526</v>
      </c>
      <c r="L9845" t="s">
        <v>391</v>
      </c>
    </row>
    <row r="9846" spans="1:12" x14ac:dyDescent="0.25">
      <c r="A9846" t="s">
        <v>9456</v>
      </c>
      <c r="B9846" t="s">
        <v>9453</v>
      </c>
      <c r="C9846" t="s">
        <v>9454</v>
      </c>
      <c r="D9846" t="s">
        <v>9455</v>
      </c>
      <c r="E9846" s="117">
        <v>43031</v>
      </c>
      <c r="F9846" s="118">
        <v>0.58331018518518518</v>
      </c>
      <c r="G9846" t="s">
        <v>3854</v>
      </c>
      <c r="H9846">
        <v>130</v>
      </c>
      <c r="I9846">
        <v>36</v>
      </c>
      <c r="J9846" t="s">
        <v>26526</v>
      </c>
      <c r="L9846" t="s">
        <v>4034</v>
      </c>
    </row>
    <row r="9847" spans="1:12" x14ac:dyDescent="0.25">
      <c r="A9847" t="s">
        <v>9456</v>
      </c>
      <c r="B9847" t="s">
        <v>9453</v>
      </c>
      <c r="C9847" t="s">
        <v>9454</v>
      </c>
      <c r="D9847" t="s">
        <v>9455</v>
      </c>
      <c r="E9847" s="117">
        <v>43031</v>
      </c>
      <c r="F9847" s="118">
        <v>0.58331018518518518</v>
      </c>
      <c r="G9847" t="s">
        <v>3854</v>
      </c>
      <c r="H9847">
        <v>130</v>
      </c>
      <c r="I9847">
        <v>38</v>
      </c>
      <c r="J9847" t="s">
        <v>26526</v>
      </c>
      <c r="L9847" t="s">
        <v>26528</v>
      </c>
    </row>
    <row r="9848" spans="1:12" x14ac:dyDescent="0.25">
      <c r="A9848" t="s">
        <v>9456</v>
      </c>
      <c r="B9848" t="s">
        <v>9453</v>
      </c>
      <c r="C9848" t="s">
        <v>9454</v>
      </c>
      <c r="D9848" t="s">
        <v>9455</v>
      </c>
      <c r="E9848" s="117">
        <v>43031</v>
      </c>
      <c r="F9848" s="118">
        <v>0.58332175925925933</v>
      </c>
      <c r="G9848" t="s">
        <v>3854</v>
      </c>
      <c r="H9848">
        <v>131</v>
      </c>
      <c r="I9848">
        <v>1</v>
      </c>
      <c r="L9848" t="s">
        <v>26529</v>
      </c>
    </row>
    <row r="9849" spans="1:12" x14ac:dyDescent="0.25">
      <c r="A9849" t="s">
        <v>9456</v>
      </c>
      <c r="B9849" t="s">
        <v>9453</v>
      </c>
      <c r="C9849" t="s">
        <v>9454</v>
      </c>
      <c r="D9849" t="s">
        <v>9455</v>
      </c>
      <c r="E9849" s="117">
        <v>43031</v>
      </c>
      <c r="F9849" s="118">
        <v>0.58332175925925933</v>
      </c>
      <c r="G9849" t="s">
        <v>3854</v>
      </c>
      <c r="H9849">
        <v>131</v>
      </c>
      <c r="I9849">
        <v>4</v>
      </c>
      <c r="J9849" t="s">
        <v>26529</v>
      </c>
      <c r="L9849" t="s">
        <v>2981</v>
      </c>
    </row>
    <row r="9850" spans="1:12" x14ac:dyDescent="0.25">
      <c r="A9850" t="s">
        <v>9456</v>
      </c>
      <c r="B9850" t="s">
        <v>9453</v>
      </c>
      <c r="C9850" t="s">
        <v>9454</v>
      </c>
      <c r="D9850" t="s">
        <v>9455</v>
      </c>
      <c r="E9850" s="117">
        <v>43031</v>
      </c>
      <c r="F9850" s="118">
        <v>0.58332175925925933</v>
      </c>
      <c r="G9850" t="s">
        <v>3854</v>
      </c>
      <c r="H9850">
        <v>131</v>
      </c>
      <c r="I9850">
        <v>5</v>
      </c>
      <c r="J9850" t="s">
        <v>26529</v>
      </c>
      <c r="L9850" t="s">
        <v>501</v>
      </c>
    </row>
    <row r="9851" spans="1:12" x14ac:dyDescent="0.25">
      <c r="A9851" t="s">
        <v>9456</v>
      </c>
      <c r="B9851" t="s">
        <v>9453</v>
      </c>
      <c r="C9851" t="s">
        <v>9454</v>
      </c>
      <c r="D9851" t="s">
        <v>9455</v>
      </c>
      <c r="E9851" s="117">
        <v>43031</v>
      </c>
      <c r="F9851" s="118">
        <v>0.58332175925925933</v>
      </c>
      <c r="G9851" t="s">
        <v>3854</v>
      </c>
      <c r="H9851">
        <v>131</v>
      </c>
      <c r="I9851">
        <v>6</v>
      </c>
      <c r="J9851" t="s">
        <v>26529</v>
      </c>
      <c r="L9851">
        <v>0</v>
      </c>
    </row>
    <row r="9852" spans="1:12" x14ac:dyDescent="0.25">
      <c r="A9852" t="s">
        <v>9456</v>
      </c>
      <c r="B9852" t="s">
        <v>9453</v>
      </c>
      <c r="C9852" t="s">
        <v>9454</v>
      </c>
      <c r="D9852" t="s">
        <v>9455</v>
      </c>
      <c r="E9852" s="117">
        <v>43031</v>
      </c>
      <c r="F9852" s="118">
        <v>0.58332175925925933</v>
      </c>
      <c r="G9852" t="s">
        <v>3854</v>
      </c>
      <c r="H9852">
        <v>131</v>
      </c>
      <c r="I9852">
        <v>7</v>
      </c>
      <c r="J9852" t="s">
        <v>26529</v>
      </c>
      <c r="L9852">
        <v>60</v>
      </c>
    </row>
    <row r="9853" spans="1:12" x14ac:dyDescent="0.25">
      <c r="A9853" t="s">
        <v>9456</v>
      </c>
      <c r="B9853" t="s">
        <v>9453</v>
      </c>
      <c r="C9853" t="s">
        <v>9454</v>
      </c>
      <c r="D9853" t="s">
        <v>9455</v>
      </c>
      <c r="E9853" s="117">
        <v>43031</v>
      </c>
      <c r="F9853" s="118">
        <v>0.58332175925925933</v>
      </c>
      <c r="G9853" t="s">
        <v>3854</v>
      </c>
      <c r="H9853">
        <v>131</v>
      </c>
      <c r="I9853">
        <v>9</v>
      </c>
      <c r="J9853" t="s">
        <v>26529</v>
      </c>
      <c r="L9853" t="s">
        <v>4093</v>
      </c>
    </row>
    <row r="9854" spans="1:12" x14ac:dyDescent="0.25">
      <c r="A9854" t="s">
        <v>9456</v>
      </c>
      <c r="B9854" t="s">
        <v>9453</v>
      </c>
      <c r="C9854" t="s">
        <v>9454</v>
      </c>
      <c r="D9854" t="s">
        <v>9455</v>
      </c>
      <c r="E9854" s="117">
        <v>43031</v>
      </c>
      <c r="F9854" s="118">
        <v>0.58332175925925933</v>
      </c>
      <c r="G9854" t="s">
        <v>3854</v>
      </c>
      <c r="H9854">
        <v>131</v>
      </c>
      <c r="I9854">
        <v>14</v>
      </c>
      <c r="J9854" t="s">
        <v>26529</v>
      </c>
      <c r="L9854" t="s">
        <v>650</v>
      </c>
    </row>
    <row r="9855" spans="1:12" x14ac:dyDescent="0.25">
      <c r="A9855" t="s">
        <v>9456</v>
      </c>
      <c r="B9855" t="s">
        <v>9453</v>
      </c>
      <c r="C9855" t="s">
        <v>9454</v>
      </c>
      <c r="D9855" t="s">
        <v>9455</v>
      </c>
      <c r="E9855" s="117">
        <v>43031</v>
      </c>
      <c r="F9855" s="118">
        <v>0.58333333333333337</v>
      </c>
      <c r="G9855" t="s">
        <v>3854</v>
      </c>
      <c r="H9855">
        <v>131</v>
      </c>
      <c r="I9855">
        <v>35</v>
      </c>
      <c r="J9855" t="s">
        <v>26529</v>
      </c>
      <c r="L9855" t="s">
        <v>393</v>
      </c>
    </row>
    <row r="9856" spans="1:12" x14ac:dyDescent="0.25">
      <c r="A9856" t="s">
        <v>9456</v>
      </c>
      <c r="B9856" t="s">
        <v>9453</v>
      </c>
      <c r="C9856" t="s">
        <v>9454</v>
      </c>
      <c r="D9856" t="s">
        <v>9455</v>
      </c>
      <c r="E9856" s="117">
        <v>43031</v>
      </c>
      <c r="F9856" s="118">
        <v>0.58333333333333337</v>
      </c>
      <c r="G9856" t="s">
        <v>3854</v>
      </c>
      <c r="H9856">
        <v>131</v>
      </c>
      <c r="I9856">
        <v>36</v>
      </c>
      <c r="J9856" t="s">
        <v>26529</v>
      </c>
      <c r="L9856" t="s">
        <v>4034</v>
      </c>
    </row>
    <row r="9857" spans="1:12" x14ac:dyDescent="0.25">
      <c r="A9857" t="s">
        <v>9456</v>
      </c>
      <c r="B9857" t="s">
        <v>9453</v>
      </c>
      <c r="C9857" t="s">
        <v>9454</v>
      </c>
      <c r="D9857" t="s">
        <v>9455</v>
      </c>
      <c r="E9857" s="117">
        <v>43031</v>
      </c>
      <c r="F9857" s="118">
        <v>0.58333333333333337</v>
      </c>
      <c r="G9857" t="s">
        <v>3854</v>
      </c>
      <c r="H9857">
        <v>131</v>
      </c>
      <c r="I9857">
        <v>38</v>
      </c>
      <c r="J9857" t="s">
        <v>26529</v>
      </c>
      <c r="L9857" t="s">
        <v>26530</v>
      </c>
    </row>
    <row r="9858" spans="1:12" x14ac:dyDescent="0.25">
      <c r="A9858" t="s">
        <v>9456</v>
      </c>
      <c r="B9858" t="s">
        <v>9453</v>
      </c>
      <c r="C9858" t="s">
        <v>9454</v>
      </c>
      <c r="D9858" t="s">
        <v>9455</v>
      </c>
      <c r="E9858" s="117">
        <v>43031</v>
      </c>
      <c r="F9858" s="118">
        <v>0.58334490740740741</v>
      </c>
      <c r="G9858" t="s">
        <v>3854</v>
      </c>
      <c r="H9858">
        <v>132</v>
      </c>
      <c r="I9858">
        <v>1</v>
      </c>
      <c r="L9858" t="s">
        <v>26529</v>
      </c>
    </row>
    <row r="9859" spans="1:12" x14ac:dyDescent="0.25">
      <c r="A9859" t="s">
        <v>9456</v>
      </c>
      <c r="B9859" t="s">
        <v>9453</v>
      </c>
      <c r="C9859" t="s">
        <v>9454</v>
      </c>
      <c r="D9859" t="s">
        <v>9455</v>
      </c>
      <c r="E9859" s="117">
        <v>43031</v>
      </c>
      <c r="F9859" s="118">
        <v>0.58334490740740741</v>
      </c>
      <c r="G9859" t="s">
        <v>3854</v>
      </c>
      <c r="H9859">
        <v>132</v>
      </c>
      <c r="I9859">
        <v>4</v>
      </c>
      <c r="J9859" t="s">
        <v>26529</v>
      </c>
      <c r="L9859" t="s">
        <v>2981</v>
      </c>
    </row>
    <row r="9860" spans="1:12" x14ac:dyDescent="0.25">
      <c r="A9860" t="s">
        <v>9456</v>
      </c>
      <c r="B9860" t="s">
        <v>9453</v>
      </c>
      <c r="C9860" t="s">
        <v>9454</v>
      </c>
      <c r="D9860" t="s">
        <v>9455</v>
      </c>
      <c r="E9860" s="117">
        <v>43031</v>
      </c>
      <c r="F9860" s="118">
        <v>0.58334490740740741</v>
      </c>
      <c r="G9860" t="s">
        <v>3854</v>
      </c>
      <c r="H9860">
        <v>132</v>
      </c>
      <c r="I9860">
        <v>5</v>
      </c>
      <c r="J9860" t="s">
        <v>26529</v>
      </c>
      <c r="L9860" t="s">
        <v>1964</v>
      </c>
    </row>
    <row r="9861" spans="1:12" x14ac:dyDescent="0.25">
      <c r="A9861" t="s">
        <v>9456</v>
      </c>
      <c r="B9861" t="s">
        <v>9453</v>
      </c>
      <c r="C9861" t="s">
        <v>9454</v>
      </c>
      <c r="D9861" t="s">
        <v>9455</v>
      </c>
      <c r="E9861" s="117">
        <v>43031</v>
      </c>
      <c r="F9861" s="118">
        <v>0.58334490740740741</v>
      </c>
      <c r="G9861" t="s">
        <v>3854</v>
      </c>
      <c r="H9861">
        <v>132</v>
      </c>
      <c r="I9861">
        <v>6</v>
      </c>
      <c r="J9861" t="s">
        <v>26529</v>
      </c>
      <c r="L9861">
        <v>0</v>
      </c>
    </row>
    <row r="9862" spans="1:12" x14ac:dyDescent="0.25">
      <c r="A9862" t="s">
        <v>9456</v>
      </c>
      <c r="B9862" t="s">
        <v>9453</v>
      </c>
      <c r="C9862" t="s">
        <v>9454</v>
      </c>
      <c r="D9862" t="s">
        <v>9455</v>
      </c>
      <c r="E9862" s="117">
        <v>43031</v>
      </c>
      <c r="F9862" s="118">
        <v>0.58334490740740741</v>
      </c>
      <c r="G9862" t="s">
        <v>3854</v>
      </c>
      <c r="H9862">
        <v>132</v>
      </c>
      <c r="I9862">
        <v>7</v>
      </c>
      <c r="J9862" t="s">
        <v>26529</v>
      </c>
      <c r="L9862">
        <v>40</v>
      </c>
    </row>
    <row r="9863" spans="1:12" x14ac:dyDescent="0.25">
      <c r="A9863" t="s">
        <v>9456</v>
      </c>
      <c r="B9863" t="s">
        <v>9453</v>
      </c>
      <c r="C9863" t="s">
        <v>9454</v>
      </c>
      <c r="D9863" t="s">
        <v>9455</v>
      </c>
      <c r="E9863" s="117">
        <v>43031</v>
      </c>
      <c r="F9863" s="118">
        <v>0.58334490740740741</v>
      </c>
      <c r="G9863" t="s">
        <v>3854</v>
      </c>
      <c r="H9863">
        <v>132</v>
      </c>
      <c r="I9863">
        <v>9</v>
      </c>
      <c r="J9863" t="s">
        <v>26529</v>
      </c>
      <c r="L9863" t="s">
        <v>4093</v>
      </c>
    </row>
    <row r="9864" spans="1:12" x14ac:dyDescent="0.25">
      <c r="A9864" t="s">
        <v>9456</v>
      </c>
      <c r="B9864" t="s">
        <v>9453</v>
      </c>
      <c r="C9864" t="s">
        <v>9454</v>
      </c>
      <c r="D9864" t="s">
        <v>9455</v>
      </c>
      <c r="E9864" s="117">
        <v>43031</v>
      </c>
      <c r="F9864" s="118">
        <v>0.58334490740740741</v>
      </c>
      <c r="G9864" t="s">
        <v>3854</v>
      </c>
      <c r="H9864">
        <v>132</v>
      </c>
      <c r="I9864">
        <v>14</v>
      </c>
      <c r="J9864" t="s">
        <v>26529</v>
      </c>
      <c r="L9864" t="s">
        <v>653</v>
      </c>
    </row>
    <row r="9865" spans="1:12" x14ac:dyDescent="0.25">
      <c r="A9865" t="s">
        <v>9456</v>
      </c>
      <c r="B9865" t="s">
        <v>9453</v>
      </c>
      <c r="C9865" t="s">
        <v>9454</v>
      </c>
      <c r="D9865" t="s">
        <v>9455</v>
      </c>
      <c r="E9865" s="117">
        <v>43031</v>
      </c>
      <c r="F9865" s="118">
        <v>0.58335648148148145</v>
      </c>
      <c r="G9865" t="s">
        <v>3854</v>
      </c>
      <c r="H9865">
        <v>132</v>
      </c>
      <c r="I9865">
        <v>35</v>
      </c>
      <c r="J9865" t="s">
        <v>26529</v>
      </c>
      <c r="L9865" t="s">
        <v>393</v>
      </c>
    </row>
    <row r="9866" spans="1:12" x14ac:dyDescent="0.25">
      <c r="A9866" t="s">
        <v>9456</v>
      </c>
      <c r="B9866" t="s">
        <v>9453</v>
      </c>
      <c r="C9866" t="s">
        <v>9454</v>
      </c>
      <c r="D9866" t="s">
        <v>9455</v>
      </c>
      <c r="E9866" s="117">
        <v>43031</v>
      </c>
      <c r="F9866" s="118">
        <v>0.58335648148148145</v>
      </c>
      <c r="G9866" t="s">
        <v>3854</v>
      </c>
      <c r="H9866">
        <v>132</v>
      </c>
      <c r="I9866">
        <v>36</v>
      </c>
      <c r="J9866" t="s">
        <v>26529</v>
      </c>
      <c r="L9866" t="s">
        <v>4034</v>
      </c>
    </row>
    <row r="9867" spans="1:12" x14ac:dyDescent="0.25">
      <c r="A9867" t="s">
        <v>9456</v>
      </c>
      <c r="B9867" t="s">
        <v>9453</v>
      </c>
      <c r="C9867" t="s">
        <v>9454</v>
      </c>
      <c r="D9867" t="s">
        <v>9455</v>
      </c>
      <c r="E9867" s="117">
        <v>43031</v>
      </c>
      <c r="F9867" s="118">
        <v>0.58335648148148145</v>
      </c>
      <c r="G9867" t="s">
        <v>3854</v>
      </c>
      <c r="H9867">
        <v>132</v>
      </c>
      <c r="I9867">
        <v>38</v>
      </c>
      <c r="J9867" t="s">
        <v>26529</v>
      </c>
      <c r="L9867" t="s">
        <v>26531</v>
      </c>
    </row>
    <row r="9868" spans="1:12" x14ac:dyDescent="0.25">
      <c r="A9868" t="s">
        <v>9456</v>
      </c>
      <c r="B9868" t="s">
        <v>9453</v>
      </c>
      <c r="C9868" t="s">
        <v>9454</v>
      </c>
      <c r="D9868" t="s">
        <v>9455</v>
      </c>
      <c r="E9868" s="117">
        <v>43031</v>
      </c>
      <c r="F9868" s="118">
        <v>0.58336805555555549</v>
      </c>
      <c r="G9868" t="s">
        <v>3854</v>
      </c>
      <c r="H9868">
        <v>133</v>
      </c>
      <c r="I9868">
        <v>1</v>
      </c>
      <c r="L9868" t="s">
        <v>26532</v>
      </c>
    </row>
    <row r="9869" spans="1:12" x14ac:dyDescent="0.25">
      <c r="A9869" t="s">
        <v>9456</v>
      </c>
      <c r="B9869" t="s">
        <v>9453</v>
      </c>
      <c r="C9869" t="s">
        <v>9454</v>
      </c>
      <c r="D9869" t="s">
        <v>9455</v>
      </c>
      <c r="E9869" s="117">
        <v>43031</v>
      </c>
      <c r="F9869" s="118">
        <v>0.58336805555555549</v>
      </c>
      <c r="G9869" t="s">
        <v>3854</v>
      </c>
      <c r="H9869">
        <v>133</v>
      </c>
      <c r="I9869">
        <v>4</v>
      </c>
      <c r="J9869" t="s">
        <v>26532</v>
      </c>
      <c r="L9869" t="s">
        <v>2986</v>
      </c>
    </row>
    <row r="9870" spans="1:12" x14ac:dyDescent="0.25">
      <c r="A9870" t="s">
        <v>9456</v>
      </c>
      <c r="B9870" t="s">
        <v>9453</v>
      </c>
      <c r="C9870" t="s">
        <v>9454</v>
      </c>
      <c r="D9870" t="s">
        <v>9455</v>
      </c>
      <c r="E9870" s="117">
        <v>43031</v>
      </c>
      <c r="F9870" s="118">
        <v>0.58336805555555549</v>
      </c>
      <c r="G9870" t="s">
        <v>3854</v>
      </c>
      <c r="H9870">
        <v>133</v>
      </c>
      <c r="I9870">
        <v>5</v>
      </c>
      <c r="J9870" t="s">
        <v>26532</v>
      </c>
      <c r="L9870" t="s">
        <v>494</v>
      </c>
    </row>
    <row r="9871" spans="1:12" x14ac:dyDescent="0.25">
      <c r="A9871" t="s">
        <v>9456</v>
      </c>
      <c r="B9871" t="s">
        <v>9453</v>
      </c>
      <c r="C9871" t="s">
        <v>9454</v>
      </c>
      <c r="D9871" t="s">
        <v>9455</v>
      </c>
      <c r="E9871" s="117">
        <v>43031</v>
      </c>
      <c r="F9871" s="118">
        <v>0.58336805555555549</v>
      </c>
      <c r="G9871" t="s">
        <v>3854</v>
      </c>
      <c r="H9871">
        <v>133</v>
      </c>
      <c r="I9871">
        <v>6</v>
      </c>
      <c r="J9871" t="s">
        <v>26532</v>
      </c>
      <c r="L9871">
        <v>0</v>
      </c>
    </row>
    <row r="9872" spans="1:12" x14ac:dyDescent="0.25">
      <c r="A9872" t="s">
        <v>9456</v>
      </c>
      <c r="B9872" t="s">
        <v>9453</v>
      </c>
      <c r="C9872" t="s">
        <v>9454</v>
      </c>
      <c r="D9872" t="s">
        <v>9455</v>
      </c>
      <c r="E9872" s="117">
        <v>43031</v>
      </c>
      <c r="F9872" s="118">
        <v>0.58336805555555549</v>
      </c>
      <c r="G9872" t="s">
        <v>3854</v>
      </c>
      <c r="H9872">
        <v>133</v>
      </c>
      <c r="I9872">
        <v>7</v>
      </c>
      <c r="J9872" t="s">
        <v>26532</v>
      </c>
      <c r="L9872">
        <v>100</v>
      </c>
    </row>
    <row r="9873" spans="1:12" x14ac:dyDescent="0.25">
      <c r="A9873" t="s">
        <v>9456</v>
      </c>
      <c r="B9873" t="s">
        <v>9453</v>
      </c>
      <c r="C9873" t="s">
        <v>9454</v>
      </c>
      <c r="D9873" t="s">
        <v>9455</v>
      </c>
      <c r="E9873" s="117">
        <v>43031</v>
      </c>
      <c r="F9873" s="118">
        <v>0.58336805555555549</v>
      </c>
      <c r="G9873" t="s">
        <v>3854</v>
      </c>
      <c r="H9873">
        <v>133</v>
      </c>
      <c r="I9873">
        <v>9</v>
      </c>
      <c r="J9873" t="s">
        <v>26532</v>
      </c>
      <c r="L9873" t="s">
        <v>25904</v>
      </c>
    </row>
    <row r="9874" spans="1:12" x14ac:dyDescent="0.25">
      <c r="A9874" t="s">
        <v>9456</v>
      </c>
      <c r="B9874" t="s">
        <v>9453</v>
      </c>
      <c r="C9874" t="s">
        <v>9454</v>
      </c>
      <c r="D9874" t="s">
        <v>9455</v>
      </c>
      <c r="E9874" s="117">
        <v>43031</v>
      </c>
      <c r="F9874" s="118">
        <v>0.58336805555555549</v>
      </c>
      <c r="G9874" t="s">
        <v>3854</v>
      </c>
      <c r="H9874">
        <v>133</v>
      </c>
      <c r="I9874">
        <v>35</v>
      </c>
      <c r="J9874" t="s">
        <v>26532</v>
      </c>
      <c r="L9874" t="s">
        <v>393</v>
      </c>
    </row>
    <row r="9875" spans="1:12" x14ac:dyDescent="0.25">
      <c r="A9875" t="s">
        <v>9456</v>
      </c>
      <c r="B9875" t="s">
        <v>9453</v>
      </c>
      <c r="C9875" t="s">
        <v>9454</v>
      </c>
      <c r="D9875" t="s">
        <v>9455</v>
      </c>
      <c r="E9875" s="117">
        <v>43031</v>
      </c>
      <c r="F9875" s="118">
        <v>0.58337962962962964</v>
      </c>
      <c r="G9875" t="s">
        <v>3854</v>
      </c>
      <c r="H9875">
        <v>133</v>
      </c>
      <c r="I9875">
        <v>36</v>
      </c>
      <c r="J9875" t="s">
        <v>26532</v>
      </c>
      <c r="L9875" t="s">
        <v>1402</v>
      </c>
    </row>
    <row r="9876" spans="1:12" x14ac:dyDescent="0.25">
      <c r="A9876" t="s">
        <v>9456</v>
      </c>
      <c r="B9876" t="s">
        <v>9453</v>
      </c>
      <c r="C9876" t="s">
        <v>9454</v>
      </c>
      <c r="D9876" t="s">
        <v>9455</v>
      </c>
      <c r="E9876" s="117">
        <v>43031</v>
      </c>
      <c r="F9876" s="118">
        <v>0.58337962962962964</v>
      </c>
      <c r="G9876" t="s">
        <v>3854</v>
      </c>
      <c r="H9876">
        <v>133</v>
      </c>
      <c r="I9876">
        <v>38</v>
      </c>
      <c r="J9876" t="s">
        <v>26532</v>
      </c>
      <c r="L9876" t="s">
        <v>26533</v>
      </c>
    </row>
    <row r="9877" spans="1:12" x14ac:dyDescent="0.25">
      <c r="A9877" t="s">
        <v>9456</v>
      </c>
      <c r="B9877" t="s">
        <v>9453</v>
      </c>
      <c r="C9877" t="s">
        <v>9454</v>
      </c>
      <c r="D9877" t="s">
        <v>9455</v>
      </c>
      <c r="E9877" s="117">
        <v>43031</v>
      </c>
      <c r="F9877" s="118">
        <v>0.58337962962962964</v>
      </c>
      <c r="G9877" t="s">
        <v>3854</v>
      </c>
      <c r="H9877">
        <v>134</v>
      </c>
      <c r="I9877">
        <v>1</v>
      </c>
      <c r="L9877" t="s">
        <v>26534</v>
      </c>
    </row>
    <row r="9878" spans="1:12" x14ac:dyDescent="0.25">
      <c r="A9878" t="s">
        <v>9456</v>
      </c>
      <c r="B9878" t="s">
        <v>9453</v>
      </c>
      <c r="C9878" t="s">
        <v>9454</v>
      </c>
      <c r="D9878" t="s">
        <v>9455</v>
      </c>
      <c r="E9878" s="117">
        <v>43031</v>
      </c>
      <c r="F9878" s="118">
        <v>0.58339120370370368</v>
      </c>
      <c r="G9878" t="s">
        <v>3854</v>
      </c>
      <c r="H9878">
        <v>134</v>
      </c>
      <c r="I9878">
        <v>4</v>
      </c>
      <c r="J9878" t="s">
        <v>26534</v>
      </c>
      <c r="L9878" t="s">
        <v>2981</v>
      </c>
    </row>
    <row r="9879" spans="1:12" x14ac:dyDescent="0.25">
      <c r="A9879" t="s">
        <v>9456</v>
      </c>
      <c r="B9879" t="s">
        <v>9453</v>
      </c>
      <c r="C9879" t="s">
        <v>9454</v>
      </c>
      <c r="D9879" t="s">
        <v>9455</v>
      </c>
      <c r="E9879" s="117">
        <v>43031</v>
      </c>
      <c r="F9879" s="118">
        <v>0.58339120370370368</v>
      </c>
      <c r="G9879" t="s">
        <v>3854</v>
      </c>
      <c r="H9879">
        <v>134</v>
      </c>
      <c r="I9879">
        <v>5</v>
      </c>
      <c r="J9879" t="s">
        <v>26534</v>
      </c>
      <c r="L9879" t="s">
        <v>495</v>
      </c>
    </row>
    <row r="9880" spans="1:12" x14ac:dyDescent="0.25">
      <c r="A9880" t="s">
        <v>9456</v>
      </c>
      <c r="B9880" t="s">
        <v>9453</v>
      </c>
      <c r="C9880" t="s">
        <v>9454</v>
      </c>
      <c r="D9880" t="s">
        <v>9455</v>
      </c>
      <c r="E9880" s="117">
        <v>43031</v>
      </c>
      <c r="F9880" s="118">
        <v>0.58339120370370368</v>
      </c>
      <c r="G9880" t="s">
        <v>3854</v>
      </c>
      <c r="H9880">
        <v>134</v>
      </c>
      <c r="I9880">
        <v>6</v>
      </c>
      <c r="J9880" t="s">
        <v>26534</v>
      </c>
      <c r="L9880">
        <v>0</v>
      </c>
    </row>
    <row r="9881" spans="1:12" x14ac:dyDescent="0.25">
      <c r="A9881" t="s">
        <v>9456</v>
      </c>
      <c r="B9881" t="s">
        <v>9453</v>
      </c>
      <c r="C9881" t="s">
        <v>9454</v>
      </c>
      <c r="D9881" t="s">
        <v>9455</v>
      </c>
      <c r="E9881" s="117">
        <v>43031</v>
      </c>
      <c r="F9881" s="118">
        <v>0.58339120370370368</v>
      </c>
      <c r="G9881" t="s">
        <v>3854</v>
      </c>
      <c r="H9881">
        <v>134</v>
      </c>
      <c r="I9881">
        <v>7</v>
      </c>
      <c r="J9881" t="s">
        <v>26534</v>
      </c>
      <c r="L9881">
        <v>60</v>
      </c>
    </row>
    <row r="9882" spans="1:12" x14ac:dyDescent="0.25">
      <c r="A9882" t="s">
        <v>9456</v>
      </c>
      <c r="B9882" t="s">
        <v>9453</v>
      </c>
      <c r="C9882" t="s">
        <v>9454</v>
      </c>
      <c r="D9882" t="s">
        <v>9455</v>
      </c>
      <c r="E9882" s="117">
        <v>43031</v>
      </c>
      <c r="F9882" s="118">
        <v>0.58339120370370368</v>
      </c>
      <c r="G9882" t="s">
        <v>3854</v>
      </c>
      <c r="H9882">
        <v>134</v>
      </c>
      <c r="I9882">
        <v>9</v>
      </c>
      <c r="J9882" t="s">
        <v>26534</v>
      </c>
      <c r="L9882" t="s">
        <v>25904</v>
      </c>
    </row>
    <row r="9883" spans="1:12" x14ac:dyDescent="0.25">
      <c r="A9883" t="s">
        <v>9456</v>
      </c>
      <c r="B9883" t="s">
        <v>9453</v>
      </c>
      <c r="C9883" t="s">
        <v>9454</v>
      </c>
      <c r="D9883" t="s">
        <v>9455</v>
      </c>
      <c r="E9883" s="117">
        <v>43031</v>
      </c>
      <c r="F9883" s="118">
        <v>0.58339120370370368</v>
      </c>
      <c r="G9883" t="s">
        <v>3854</v>
      </c>
      <c r="H9883">
        <v>134</v>
      </c>
      <c r="I9883">
        <v>14</v>
      </c>
      <c r="J9883" t="s">
        <v>26534</v>
      </c>
      <c r="L9883" t="s">
        <v>653</v>
      </c>
    </row>
    <row r="9884" spans="1:12" x14ac:dyDescent="0.25">
      <c r="A9884" t="s">
        <v>9456</v>
      </c>
      <c r="B9884" t="s">
        <v>9453</v>
      </c>
      <c r="C9884" t="s">
        <v>9454</v>
      </c>
      <c r="D9884" t="s">
        <v>9455</v>
      </c>
      <c r="E9884" s="117">
        <v>43031</v>
      </c>
      <c r="F9884" s="118">
        <v>0.58339120370370368</v>
      </c>
      <c r="G9884" t="s">
        <v>3854</v>
      </c>
      <c r="H9884">
        <v>134</v>
      </c>
      <c r="I9884">
        <v>35</v>
      </c>
      <c r="J9884" t="s">
        <v>26534</v>
      </c>
      <c r="L9884" t="s">
        <v>393</v>
      </c>
    </row>
    <row r="9885" spans="1:12" x14ac:dyDescent="0.25">
      <c r="A9885" t="s">
        <v>9456</v>
      </c>
      <c r="B9885" t="s">
        <v>9453</v>
      </c>
      <c r="C9885" t="s">
        <v>9454</v>
      </c>
      <c r="D9885" t="s">
        <v>9455</v>
      </c>
      <c r="E9885" s="117">
        <v>43031</v>
      </c>
      <c r="F9885" s="118">
        <v>0.58340277777777783</v>
      </c>
      <c r="G9885" t="s">
        <v>3854</v>
      </c>
      <c r="H9885">
        <v>134</v>
      </c>
      <c r="I9885">
        <v>36</v>
      </c>
      <c r="J9885" t="s">
        <v>26534</v>
      </c>
      <c r="L9885" t="s">
        <v>4030</v>
      </c>
    </row>
    <row r="9886" spans="1:12" x14ac:dyDescent="0.25">
      <c r="A9886" t="s">
        <v>9456</v>
      </c>
      <c r="B9886" t="s">
        <v>9453</v>
      </c>
      <c r="C9886" t="s">
        <v>9454</v>
      </c>
      <c r="D9886" t="s">
        <v>9455</v>
      </c>
      <c r="E9886" s="117">
        <v>43031</v>
      </c>
      <c r="F9886" s="118">
        <v>0.58340277777777783</v>
      </c>
      <c r="G9886" t="s">
        <v>3854</v>
      </c>
      <c r="H9886">
        <v>134</v>
      </c>
      <c r="I9886">
        <v>38</v>
      </c>
      <c r="J9886" t="s">
        <v>26534</v>
      </c>
      <c r="L9886" t="s">
        <v>26535</v>
      </c>
    </row>
    <row r="9887" spans="1:12" x14ac:dyDescent="0.25">
      <c r="A9887" t="s">
        <v>9456</v>
      </c>
      <c r="B9887" t="s">
        <v>9453</v>
      </c>
      <c r="C9887" t="s">
        <v>9454</v>
      </c>
      <c r="D9887" t="s">
        <v>9455</v>
      </c>
      <c r="E9887" s="117">
        <v>43031</v>
      </c>
      <c r="F9887" s="118">
        <v>0.58340277777777783</v>
      </c>
      <c r="G9887" t="s">
        <v>3854</v>
      </c>
      <c r="H9887">
        <v>135</v>
      </c>
      <c r="I9887">
        <v>1</v>
      </c>
      <c r="L9887" t="s">
        <v>26534</v>
      </c>
    </row>
    <row r="9888" spans="1:12" x14ac:dyDescent="0.25">
      <c r="A9888" t="s">
        <v>9456</v>
      </c>
      <c r="B9888" t="s">
        <v>9453</v>
      </c>
      <c r="C9888" t="s">
        <v>9454</v>
      </c>
      <c r="D9888" t="s">
        <v>9455</v>
      </c>
      <c r="E9888" s="117">
        <v>43031</v>
      </c>
      <c r="F9888" s="118">
        <v>0.58341435185185186</v>
      </c>
      <c r="G9888" t="s">
        <v>3854</v>
      </c>
      <c r="H9888">
        <v>135</v>
      </c>
      <c r="I9888">
        <v>4</v>
      </c>
      <c r="J9888" t="s">
        <v>26534</v>
      </c>
      <c r="L9888" t="s">
        <v>2981</v>
      </c>
    </row>
    <row r="9889" spans="1:12" x14ac:dyDescent="0.25">
      <c r="A9889" t="s">
        <v>9456</v>
      </c>
      <c r="B9889" t="s">
        <v>9453</v>
      </c>
      <c r="C9889" t="s">
        <v>9454</v>
      </c>
      <c r="D9889" t="s">
        <v>9455</v>
      </c>
      <c r="E9889" s="117">
        <v>43031</v>
      </c>
      <c r="F9889" s="118">
        <v>0.58341435185185186</v>
      </c>
      <c r="G9889" t="s">
        <v>3854</v>
      </c>
      <c r="H9889">
        <v>135</v>
      </c>
      <c r="I9889">
        <v>5</v>
      </c>
      <c r="J9889" t="s">
        <v>26534</v>
      </c>
      <c r="L9889" t="s">
        <v>496</v>
      </c>
    </row>
    <row r="9890" spans="1:12" x14ac:dyDescent="0.25">
      <c r="A9890" t="s">
        <v>9456</v>
      </c>
      <c r="B9890" t="s">
        <v>9453</v>
      </c>
      <c r="C9890" t="s">
        <v>9454</v>
      </c>
      <c r="D9890" t="s">
        <v>9455</v>
      </c>
      <c r="E9890" s="117">
        <v>43031</v>
      </c>
      <c r="F9890" s="118">
        <v>0.58341435185185186</v>
      </c>
      <c r="G9890" t="s">
        <v>3854</v>
      </c>
      <c r="H9890">
        <v>135</v>
      </c>
      <c r="I9890">
        <v>6</v>
      </c>
      <c r="J9890" t="s">
        <v>26534</v>
      </c>
      <c r="L9890">
        <v>0</v>
      </c>
    </row>
    <row r="9891" spans="1:12" x14ac:dyDescent="0.25">
      <c r="A9891" t="s">
        <v>9456</v>
      </c>
      <c r="B9891" t="s">
        <v>9453</v>
      </c>
      <c r="C9891" t="s">
        <v>9454</v>
      </c>
      <c r="D9891" t="s">
        <v>9455</v>
      </c>
      <c r="E9891" s="117">
        <v>43031</v>
      </c>
      <c r="F9891" s="118">
        <v>0.58341435185185186</v>
      </c>
      <c r="G9891" t="s">
        <v>3854</v>
      </c>
      <c r="H9891">
        <v>135</v>
      </c>
      <c r="I9891">
        <v>7</v>
      </c>
      <c r="J9891" t="s">
        <v>26534</v>
      </c>
      <c r="L9891">
        <v>40</v>
      </c>
    </row>
    <row r="9892" spans="1:12" x14ac:dyDescent="0.25">
      <c r="A9892" t="s">
        <v>9456</v>
      </c>
      <c r="B9892" t="s">
        <v>9453</v>
      </c>
      <c r="C9892" t="s">
        <v>9454</v>
      </c>
      <c r="D9892" t="s">
        <v>9455</v>
      </c>
      <c r="E9892" s="117">
        <v>43031</v>
      </c>
      <c r="F9892" s="118">
        <v>0.58341435185185186</v>
      </c>
      <c r="G9892" t="s">
        <v>3854</v>
      </c>
      <c r="H9892">
        <v>135</v>
      </c>
      <c r="I9892">
        <v>9</v>
      </c>
      <c r="J9892" t="s">
        <v>26534</v>
      </c>
      <c r="L9892" t="s">
        <v>25904</v>
      </c>
    </row>
    <row r="9893" spans="1:12" x14ac:dyDescent="0.25">
      <c r="A9893" t="s">
        <v>9456</v>
      </c>
      <c r="B9893" t="s">
        <v>9453</v>
      </c>
      <c r="C9893" t="s">
        <v>9454</v>
      </c>
      <c r="D9893" t="s">
        <v>9455</v>
      </c>
      <c r="E9893" s="117">
        <v>43031</v>
      </c>
      <c r="F9893" s="118">
        <v>0.58341435185185186</v>
      </c>
      <c r="G9893" t="s">
        <v>3854</v>
      </c>
      <c r="H9893">
        <v>135</v>
      </c>
      <c r="I9893">
        <v>14</v>
      </c>
      <c r="J9893" t="s">
        <v>26534</v>
      </c>
      <c r="L9893" t="s">
        <v>650</v>
      </c>
    </row>
    <row r="9894" spans="1:12" x14ac:dyDescent="0.25">
      <c r="A9894" t="s">
        <v>9456</v>
      </c>
      <c r="B9894" t="s">
        <v>9453</v>
      </c>
      <c r="C9894" t="s">
        <v>9454</v>
      </c>
      <c r="D9894" t="s">
        <v>9455</v>
      </c>
      <c r="E9894" s="117">
        <v>43031</v>
      </c>
      <c r="F9894" s="118">
        <v>0.58341435185185186</v>
      </c>
      <c r="G9894" t="s">
        <v>3854</v>
      </c>
      <c r="H9894">
        <v>135</v>
      </c>
      <c r="I9894">
        <v>35</v>
      </c>
      <c r="J9894" t="s">
        <v>26534</v>
      </c>
      <c r="L9894" t="s">
        <v>393</v>
      </c>
    </row>
    <row r="9895" spans="1:12" x14ac:dyDescent="0.25">
      <c r="A9895" t="s">
        <v>9456</v>
      </c>
      <c r="B9895" t="s">
        <v>9453</v>
      </c>
      <c r="C9895" t="s">
        <v>9454</v>
      </c>
      <c r="D9895" t="s">
        <v>9455</v>
      </c>
      <c r="E9895" s="117">
        <v>43031</v>
      </c>
      <c r="F9895" s="118">
        <v>0.58341435185185186</v>
      </c>
      <c r="G9895" t="s">
        <v>3854</v>
      </c>
      <c r="H9895">
        <v>135</v>
      </c>
      <c r="I9895">
        <v>36</v>
      </c>
      <c r="J9895" t="s">
        <v>26534</v>
      </c>
      <c r="L9895" t="s">
        <v>4030</v>
      </c>
    </row>
    <row r="9896" spans="1:12" x14ac:dyDescent="0.25">
      <c r="A9896" t="s">
        <v>9456</v>
      </c>
      <c r="B9896" t="s">
        <v>9453</v>
      </c>
      <c r="C9896" t="s">
        <v>9454</v>
      </c>
      <c r="D9896" t="s">
        <v>9455</v>
      </c>
      <c r="E9896" s="117">
        <v>43031</v>
      </c>
      <c r="F9896" s="118">
        <v>0.5834259259259259</v>
      </c>
      <c r="G9896" t="s">
        <v>3854</v>
      </c>
      <c r="H9896">
        <v>135</v>
      </c>
      <c r="I9896">
        <v>38</v>
      </c>
      <c r="J9896" t="s">
        <v>26534</v>
      </c>
      <c r="L9896" t="s">
        <v>26536</v>
      </c>
    </row>
    <row r="9897" spans="1:12" x14ac:dyDescent="0.25">
      <c r="A9897" t="s">
        <v>9456</v>
      </c>
      <c r="B9897" t="s">
        <v>9453</v>
      </c>
      <c r="C9897" t="s">
        <v>9454</v>
      </c>
      <c r="D9897" t="s">
        <v>9455</v>
      </c>
      <c r="E9897" s="117">
        <v>43031</v>
      </c>
      <c r="F9897" s="118">
        <v>0.5834259259259259</v>
      </c>
      <c r="G9897" t="s">
        <v>3854</v>
      </c>
      <c r="H9897">
        <v>136</v>
      </c>
      <c r="I9897">
        <v>1</v>
      </c>
      <c r="L9897" t="s">
        <v>26537</v>
      </c>
    </row>
    <row r="9898" spans="1:12" x14ac:dyDescent="0.25">
      <c r="A9898" t="s">
        <v>9456</v>
      </c>
      <c r="B9898" t="s">
        <v>9453</v>
      </c>
      <c r="C9898" t="s">
        <v>9454</v>
      </c>
      <c r="D9898" t="s">
        <v>9455</v>
      </c>
      <c r="E9898" s="117">
        <v>43031</v>
      </c>
      <c r="F9898" s="118">
        <v>0.58343749999999994</v>
      </c>
      <c r="G9898" t="s">
        <v>3854</v>
      </c>
      <c r="H9898">
        <v>136</v>
      </c>
      <c r="I9898">
        <v>4</v>
      </c>
      <c r="J9898" t="s">
        <v>26537</v>
      </c>
      <c r="L9898" t="s">
        <v>2976</v>
      </c>
    </row>
    <row r="9899" spans="1:12" x14ac:dyDescent="0.25">
      <c r="A9899" t="s">
        <v>9456</v>
      </c>
      <c r="B9899" t="s">
        <v>9453</v>
      </c>
      <c r="C9899" t="s">
        <v>9454</v>
      </c>
      <c r="D9899" t="s">
        <v>9455</v>
      </c>
      <c r="E9899" s="117">
        <v>43031</v>
      </c>
      <c r="F9899" s="118">
        <v>0.58343749999999994</v>
      </c>
      <c r="G9899" t="s">
        <v>3854</v>
      </c>
      <c r="H9899">
        <v>136</v>
      </c>
      <c r="I9899">
        <v>5</v>
      </c>
      <c r="J9899" t="s">
        <v>26537</v>
      </c>
      <c r="L9899" t="s">
        <v>497</v>
      </c>
    </row>
    <row r="9900" spans="1:12" x14ac:dyDescent="0.25">
      <c r="A9900" t="s">
        <v>9456</v>
      </c>
      <c r="B9900" t="s">
        <v>9453</v>
      </c>
      <c r="C9900" t="s">
        <v>9454</v>
      </c>
      <c r="D9900" t="s">
        <v>9455</v>
      </c>
      <c r="E9900" s="117">
        <v>43031</v>
      </c>
      <c r="F9900" s="118">
        <v>0.58343749999999994</v>
      </c>
      <c r="G9900" t="s">
        <v>3854</v>
      </c>
      <c r="H9900">
        <v>136</v>
      </c>
      <c r="I9900">
        <v>6</v>
      </c>
      <c r="J9900" t="s">
        <v>26537</v>
      </c>
      <c r="L9900">
        <v>0</v>
      </c>
    </row>
    <row r="9901" spans="1:12" x14ac:dyDescent="0.25">
      <c r="A9901" t="s">
        <v>9456</v>
      </c>
      <c r="B9901" t="s">
        <v>9453</v>
      </c>
      <c r="C9901" t="s">
        <v>9454</v>
      </c>
      <c r="D9901" t="s">
        <v>9455</v>
      </c>
      <c r="E9901" s="117">
        <v>43031</v>
      </c>
      <c r="F9901" s="118">
        <v>0.58343749999999994</v>
      </c>
      <c r="G9901" t="s">
        <v>3854</v>
      </c>
      <c r="H9901">
        <v>136</v>
      </c>
      <c r="I9901">
        <v>7</v>
      </c>
      <c r="J9901" t="s">
        <v>26537</v>
      </c>
      <c r="L9901">
        <v>70</v>
      </c>
    </row>
    <row r="9902" spans="1:12" x14ac:dyDescent="0.25">
      <c r="A9902" t="s">
        <v>9456</v>
      </c>
      <c r="B9902" t="s">
        <v>9453</v>
      </c>
      <c r="C9902" t="s">
        <v>9454</v>
      </c>
      <c r="D9902" t="s">
        <v>9455</v>
      </c>
      <c r="E9902" s="117">
        <v>43031</v>
      </c>
      <c r="F9902" s="118">
        <v>0.58343749999999994</v>
      </c>
      <c r="G9902" t="s">
        <v>3854</v>
      </c>
      <c r="H9902">
        <v>136</v>
      </c>
      <c r="I9902">
        <v>9</v>
      </c>
      <c r="J9902" t="s">
        <v>26537</v>
      </c>
      <c r="L9902" t="s">
        <v>25904</v>
      </c>
    </row>
    <row r="9903" spans="1:12" x14ac:dyDescent="0.25">
      <c r="A9903" t="s">
        <v>9456</v>
      </c>
      <c r="B9903" t="s">
        <v>9453</v>
      </c>
      <c r="C9903" t="s">
        <v>9454</v>
      </c>
      <c r="D9903" t="s">
        <v>9455</v>
      </c>
      <c r="E9903" s="117">
        <v>43031</v>
      </c>
      <c r="F9903" s="118">
        <v>0.58343749999999994</v>
      </c>
      <c r="G9903" t="s">
        <v>3854</v>
      </c>
      <c r="H9903">
        <v>136</v>
      </c>
      <c r="I9903">
        <v>13</v>
      </c>
      <c r="J9903" t="s">
        <v>26537</v>
      </c>
      <c r="L9903" t="s">
        <v>637</v>
      </c>
    </row>
    <row r="9904" spans="1:12" x14ac:dyDescent="0.25">
      <c r="A9904" t="s">
        <v>9456</v>
      </c>
      <c r="B9904" t="s">
        <v>9453</v>
      </c>
      <c r="C9904" t="s">
        <v>9454</v>
      </c>
      <c r="D9904" t="s">
        <v>9455</v>
      </c>
      <c r="E9904" s="117">
        <v>43031</v>
      </c>
      <c r="F9904" s="118">
        <v>0.58343749999999994</v>
      </c>
      <c r="G9904" t="s">
        <v>3854</v>
      </c>
      <c r="H9904">
        <v>136</v>
      </c>
      <c r="I9904">
        <v>14</v>
      </c>
      <c r="J9904" t="s">
        <v>26537</v>
      </c>
      <c r="L9904" t="s">
        <v>642</v>
      </c>
    </row>
    <row r="9905" spans="1:12" x14ac:dyDescent="0.25">
      <c r="A9905" t="s">
        <v>9456</v>
      </c>
      <c r="B9905" t="s">
        <v>9453</v>
      </c>
      <c r="C9905" t="s">
        <v>9454</v>
      </c>
      <c r="D9905" t="s">
        <v>9455</v>
      </c>
      <c r="E9905" s="117">
        <v>43031</v>
      </c>
      <c r="F9905" s="118">
        <v>0.58343749999999994</v>
      </c>
      <c r="G9905" t="s">
        <v>3854</v>
      </c>
      <c r="H9905">
        <v>136</v>
      </c>
      <c r="I9905">
        <v>15</v>
      </c>
      <c r="J9905" t="s">
        <v>26537</v>
      </c>
      <c r="L9905" t="s">
        <v>210</v>
      </c>
    </row>
    <row r="9906" spans="1:12" x14ac:dyDescent="0.25">
      <c r="A9906" t="s">
        <v>9456</v>
      </c>
      <c r="B9906" t="s">
        <v>9453</v>
      </c>
      <c r="C9906" t="s">
        <v>9454</v>
      </c>
      <c r="D9906" t="s">
        <v>9455</v>
      </c>
      <c r="E9906" s="117">
        <v>43031</v>
      </c>
      <c r="F9906" s="118">
        <v>0.58344907407407409</v>
      </c>
      <c r="G9906" t="s">
        <v>3854</v>
      </c>
      <c r="H9906">
        <v>136</v>
      </c>
      <c r="I9906">
        <v>22</v>
      </c>
      <c r="J9906" t="s">
        <v>26537</v>
      </c>
      <c r="L9906" t="s">
        <v>382</v>
      </c>
    </row>
    <row r="9907" spans="1:12" x14ac:dyDescent="0.25">
      <c r="A9907" t="s">
        <v>9456</v>
      </c>
      <c r="B9907" t="s">
        <v>9453</v>
      </c>
      <c r="C9907" t="s">
        <v>9454</v>
      </c>
      <c r="D9907" t="s">
        <v>9455</v>
      </c>
      <c r="E9907" s="117">
        <v>43031</v>
      </c>
      <c r="F9907" s="118">
        <v>0.58344907407407409</v>
      </c>
      <c r="G9907" t="s">
        <v>3854</v>
      </c>
      <c r="H9907">
        <v>136</v>
      </c>
      <c r="I9907">
        <v>23</v>
      </c>
      <c r="J9907" t="s">
        <v>26537</v>
      </c>
      <c r="L9907">
        <v>30</v>
      </c>
    </row>
    <row r="9908" spans="1:12" x14ac:dyDescent="0.25">
      <c r="A9908" t="s">
        <v>9456</v>
      </c>
      <c r="B9908" t="s">
        <v>9453</v>
      </c>
      <c r="C9908" t="s">
        <v>9454</v>
      </c>
      <c r="D9908" t="s">
        <v>9455</v>
      </c>
      <c r="E9908" s="117">
        <v>43031</v>
      </c>
      <c r="F9908" s="118">
        <v>0.58344907407407409</v>
      </c>
      <c r="G9908" t="s">
        <v>3854</v>
      </c>
      <c r="H9908">
        <v>136</v>
      </c>
      <c r="I9908">
        <v>24</v>
      </c>
      <c r="J9908" t="s">
        <v>26537</v>
      </c>
      <c r="L9908" t="s">
        <v>4096</v>
      </c>
    </row>
    <row r="9909" spans="1:12" x14ac:dyDescent="0.25">
      <c r="A9909" t="s">
        <v>9456</v>
      </c>
      <c r="B9909" t="s">
        <v>9453</v>
      </c>
      <c r="C9909" t="s">
        <v>9454</v>
      </c>
      <c r="D9909" t="s">
        <v>9455</v>
      </c>
      <c r="E9909" s="117">
        <v>43031</v>
      </c>
      <c r="F9909" s="118">
        <v>0.58344907407407409</v>
      </c>
      <c r="G9909" t="s">
        <v>3854</v>
      </c>
      <c r="H9909">
        <v>136</v>
      </c>
      <c r="I9909">
        <v>25</v>
      </c>
      <c r="J9909" t="s">
        <v>26537</v>
      </c>
      <c r="L9909">
        <v>20</v>
      </c>
    </row>
    <row r="9910" spans="1:12" x14ac:dyDescent="0.25">
      <c r="A9910" t="s">
        <v>9456</v>
      </c>
      <c r="B9910" t="s">
        <v>9453</v>
      </c>
      <c r="C9910" t="s">
        <v>9454</v>
      </c>
      <c r="D9910" t="s">
        <v>9455</v>
      </c>
      <c r="E9910" s="117">
        <v>43031</v>
      </c>
      <c r="F9910" s="118">
        <v>0.58344907407407409</v>
      </c>
      <c r="G9910" t="s">
        <v>3854</v>
      </c>
      <c r="H9910">
        <v>136</v>
      </c>
      <c r="I9910">
        <v>26</v>
      </c>
      <c r="J9910" t="s">
        <v>26537</v>
      </c>
      <c r="L9910" t="s">
        <v>380</v>
      </c>
    </row>
    <row r="9911" spans="1:12" x14ac:dyDescent="0.25">
      <c r="A9911" t="s">
        <v>9456</v>
      </c>
      <c r="B9911" t="s">
        <v>9453</v>
      </c>
      <c r="C9911" t="s">
        <v>9454</v>
      </c>
      <c r="D9911" t="s">
        <v>9455</v>
      </c>
      <c r="E9911" s="117">
        <v>43031</v>
      </c>
      <c r="F9911" s="118">
        <v>0.58344907407407409</v>
      </c>
      <c r="G9911" t="s">
        <v>3854</v>
      </c>
      <c r="H9911">
        <v>136</v>
      </c>
      <c r="I9911">
        <v>27</v>
      </c>
      <c r="J9911" t="s">
        <v>26537</v>
      </c>
      <c r="L9911">
        <v>25</v>
      </c>
    </row>
    <row r="9912" spans="1:12" x14ac:dyDescent="0.25">
      <c r="A9912" t="s">
        <v>9456</v>
      </c>
      <c r="B9912" t="s">
        <v>9453</v>
      </c>
      <c r="C9912" t="s">
        <v>9454</v>
      </c>
      <c r="D9912" t="s">
        <v>9455</v>
      </c>
      <c r="E9912" s="117">
        <v>43031</v>
      </c>
      <c r="F9912" s="118">
        <v>0.58344907407407409</v>
      </c>
      <c r="G9912" t="s">
        <v>3854</v>
      </c>
      <c r="H9912">
        <v>136</v>
      </c>
      <c r="I9912">
        <v>28</v>
      </c>
      <c r="J9912" t="s">
        <v>26537</v>
      </c>
      <c r="L9912" t="s">
        <v>4097</v>
      </c>
    </row>
    <row r="9913" spans="1:12" x14ac:dyDescent="0.25">
      <c r="A9913" t="s">
        <v>9456</v>
      </c>
      <c r="B9913" t="s">
        <v>9453</v>
      </c>
      <c r="C9913" t="s">
        <v>9454</v>
      </c>
      <c r="D9913" t="s">
        <v>9455</v>
      </c>
      <c r="E9913" s="117">
        <v>43031</v>
      </c>
      <c r="F9913" s="118">
        <v>0.58344907407407409</v>
      </c>
      <c r="G9913" t="s">
        <v>3854</v>
      </c>
      <c r="H9913">
        <v>136</v>
      </c>
      <c r="I9913">
        <v>29</v>
      </c>
      <c r="J9913" t="s">
        <v>26537</v>
      </c>
      <c r="L9913">
        <v>25</v>
      </c>
    </row>
    <row r="9914" spans="1:12" x14ac:dyDescent="0.25">
      <c r="A9914" t="s">
        <v>9456</v>
      </c>
      <c r="B9914" t="s">
        <v>9453</v>
      </c>
      <c r="C9914" t="s">
        <v>9454</v>
      </c>
      <c r="D9914" t="s">
        <v>9455</v>
      </c>
      <c r="E9914" s="117">
        <v>43031</v>
      </c>
      <c r="F9914" s="118">
        <v>0.58344907407407409</v>
      </c>
      <c r="G9914" t="s">
        <v>3854</v>
      </c>
      <c r="H9914">
        <v>136</v>
      </c>
      <c r="I9914">
        <v>35</v>
      </c>
      <c r="J9914" t="s">
        <v>26537</v>
      </c>
      <c r="L9914" t="s">
        <v>391</v>
      </c>
    </row>
    <row r="9915" spans="1:12" x14ac:dyDescent="0.25">
      <c r="A9915" t="s">
        <v>9456</v>
      </c>
      <c r="B9915" t="s">
        <v>9453</v>
      </c>
      <c r="C9915" t="s">
        <v>9454</v>
      </c>
      <c r="D9915" t="s">
        <v>9455</v>
      </c>
      <c r="E9915" s="117">
        <v>43031</v>
      </c>
      <c r="F9915" s="118">
        <v>0.58346064814814813</v>
      </c>
      <c r="G9915" t="s">
        <v>3854</v>
      </c>
      <c r="H9915">
        <v>136</v>
      </c>
      <c r="I9915">
        <v>36</v>
      </c>
      <c r="J9915" t="s">
        <v>26537</v>
      </c>
      <c r="L9915" t="s">
        <v>26538</v>
      </c>
    </row>
    <row r="9916" spans="1:12" x14ac:dyDescent="0.25">
      <c r="A9916" t="s">
        <v>9456</v>
      </c>
      <c r="B9916" t="s">
        <v>9453</v>
      </c>
      <c r="C9916" t="s">
        <v>9454</v>
      </c>
      <c r="D9916" t="s">
        <v>9455</v>
      </c>
      <c r="E9916" s="117">
        <v>43031</v>
      </c>
      <c r="F9916" s="118">
        <v>0.58346064814814813</v>
      </c>
      <c r="G9916" t="s">
        <v>3854</v>
      </c>
      <c r="H9916">
        <v>136</v>
      </c>
      <c r="I9916">
        <v>38</v>
      </c>
      <c r="J9916" t="s">
        <v>26537</v>
      </c>
      <c r="L9916" t="s">
        <v>26539</v>
      </c>
    </row>
    <row r="9917" spans="1:12" x14ac:dyDescent="0.25">
      <c r="A9917" t="s">
        <v>9456</v>
      </c>
      <c r="B9917" t="s">
        <v>9453</v>
      </c>
      <c r="C9917" t="s">
        <v>9454</v>
      </c>
      <c r="D9917" t="s">
        <v>9455</v>
      </c>
      <c r="E9917" s="117">
        <v>43031</v>
      </c>
      <c r="F9917" s="118">
        <v>0.58346064814814813</v>
      </c>
      <c r="G9917" t="s">
        <v>3854</v>
      </c>
      <c r="H9917">
        <v>137</v>
      </c>
      <c r="I9917">
        <v>1</v>
      </c>
      <c r="L9917" t="s">
        <v>26540</v>
      </c>
    </row>
    <row r="9918" spans="1:12" x14ac:dyDescent="0.25">
      <c r="A9918" t="s">
        <v>9456</v>
      </c>
      <c r="B9918" t="s">
        <v>9453</v>
      </c>
      <c r="C9918" t="s">
        <v>9454</v>
      </c>
      <c r="D9918" t="s">
        <v>9455</v>
      </c>
      <c r="E9918" s="117">
        <v>43031</v>
      </c>
      <c r="F9918" s="118">
        <v>0.58347222222222228</v>
      </c>
      <c r="G9918" t="s">
        <v>3854</v>
      </c>
      <c r="H9918">
        <v>137</v>
      </c>
      <c r="I9918">
        <v>4</v>
      </c>
      <c r="J9918" t="s">
        <v>26540</v>
      </c>
      <c r="L9918" t="s">
        <v>2976</v>
      </c>
    </row>
    <row r="9919" spans="1:12" x14ac:dyDescent="0.25">
      <c r="A9919" t="s">
        <v>9456</v>
      </c>
      <c r="B9919" t="s">
        <v>9453</v>
      </c>
      <c r="C9919" t="s">
        <v>9454</v>
      </c>
      <c r="D9919" t="s">
        <v>9455</v>
      </c>
      <c r="E9919" s="117">
        <v>43031</v>
      </c>
      <c r="F9919" s="118">
        <v>0.58347222222222228</v>
      </c>
      <c r="G9919" t="s">
        <v>3854</v>
      </c>
      <c r="H9919">
        <v>137</v>
      </c>
      <c r="I9919">
        <v>5</v>
      </c>
      <c r="J9919" t="s">
        <v>26540</v>
      </c>
      <c r="L9919" t="s">
        <v>2259</v>
      </c>
    </row>
    <row r="9920" spans="1:12" x14ac:dyDescent="0.25">
      <c r="A9920" t="s">
        <v>9456</v>
      </c>
      <c r="B9920" t="s">
        <v>9453</v>
      </c>
      <c r="C9920" t="s">
        <v>9454</v>
      </c>
      <c r="D9920" t="s">
        <v>9455</v>
      </c>
      <c r="E9920" s="117">
        <v>43031</v>
      </c>
      <c r="F9920" s="118">
        <v>0.58347222222222228</v>
      </c>
      <c r="G9920" t="s">
        <v>3854</v>
      </c>
      <c r="H9920">
        <v>137</v>
      </c>
      <c r="I9920">
        <v>6</v>
      </c>
      <c r="J9920" t="s">
        <v>26540</v>
      </c>
      <c r="L9920">
        <v>0</v>
      </c>
    </row>
    <row r="9921" spans="1:12" x14ac:dyDescent="0.25">
      <c r="A9921" t="s">
        <v>9456</v>
      </c>
      <c r="B9921" t="s">
        <v>9453</v>
      </c>
      <c r="C9921" t="s">
        <v>9454</v>
      </c>
      <c r="D9921" t="s">
        <v>9455</v>
      </c>
      <c r="E9921" s="117">
        <v>43031</v>
      </c>
      <c r="F9921" s="118">
        <v>0.58347222222222228</v>
      </c>
      <c r="G9921" t="s">
        <v>3854</v>
      </c>
      <c r="H9921">
        <v>137</v>
      </c>
      <c r="I9921">
        <v>7</v>
      </c>
      <c r="J9921" t="s">
        <v>26540</v>
      </c>
      <c r="L9921">
        <v>100</v>
      </c>
    </row>
    <row r="9922" spans="1:12" x14ac:dyDescent="0.25">
      <c r="A9922" t="s">
        <v>9456</v>
      </c>
      <c r="B9922" t="s">
        <v>9453</v>
      </c>
      <c r="C9922" t="s">
        <v>9454</v>
      </c>
      <c r="D9922" t="s">
        <v>9455</v>
      </c>
      <c r="E9922" s="117">
        <v>43031</v>
      </c>
      <c r="F9922" s="118">
        <v>0.58347222222222228</v>
      </c>
      <c r="G9922" t="s">
        <v>3854</v>
      </c>
      <c r="H9922">
        <v>137</v>
      </c>
      <c r="I9922">
        <v>9</v>
      </c>
      <c r="J9922" t="s">
        <v>26540</v>
      </c>
      <c r="L9922" t="s">
        <v>25904</v>
      </c>
    </row>
    <row r="9923" spans="1:12" x14ac:dyDescent="0.25">
      <c r="A9923" t="s">
        <v>9456</v>
      </c>
      <c r="B9923" t="s">
        <v>9453</v>
      </c>
      <c r="C9923" t="s">
        <v>9454</v>
      </c>
      <c r="D9923" t="s">
        <v>9455</v>
      </c>
      <c r="E9923" s="117">
        <v>43031</v>
      </c>
      <c r="F9923" s="118">
        <v>0.58347222222222228</v>
      </c>
      <c r="G9923" t="s">
        <v>3854</v>
      </c>
      <c r="H9923">
        <v>137</v>
      </c>
      <c r="I9923">
        <v>13</v>
      </c>
      <c r="J9923" t="s">
        <v>26540</v>
      </c>
      <c r="L9923" t="s">
        <v>637</v>
      </c>
    </row>
    <row r="9924" spans="1:12" x14ac:dyDescent="0.25">
      <c r="A9924" t="s">
        <v>9456</v>
      </c>
      <c r="B9924" t="s">
        <v>9453</v>
      </c>
      <c r="C9924" t="s">
        <v>9454</v>
      </c>
      <c r="D9924" t="s">
        <v>9455</v>
      </c>
      <c r="E9924" s="117">
        <v>43031</v>
      </c>
      <c r="F9924" s="118">
        <v>0.58347222222222228</v>
      </c>
      <c r="G9924" t="s">
        <v>3854</v>
      </c>
      <c r="H9924">
        <v>137</v>
      </c>
      <c r="I9924">
        <v>14</v>
      </c>
      <c r="J9924" t="s">
        <v>26540</v>
      </c>
      <c r="L9924" t="s">
        <v>642</v>
      </c>
    </row>
    <row r="9925" spans="1:12" x14ac:dyDescent="0.25">
      <c r="A9925" t="s">
        <v>9456</v>
      </c>
      <c r="B9925" t="s">
        <v>9453</v>
      </c>
      <c r="C9925" t="s">
        <v>9454</v>
      </c>
      <c r="D9925" t="s">
        <v>9455</v>
      </c>
      <c r="E9925" s="117">
        <v>43031</v>
      </c>
      <c r="F9925" s="118">
        <v>0.58347222222222228</v>
      </c>
      <c r="G9925" t="s">
        <v>3854</v>
      </c>
      <c r="H9925">
        <v>137</v>
      </c>
      <c r="I9925">
        <v>15</v>
      </c>
      <c r="J9925" t="s">
        <v>26540</v>
      </c>
      <c r="L9925" t="s">
        <v>210</v>
      </c>
    </row>
    <row r="9926" spans="1:12" x14ac:dyDescent="0.25">
      <c r="A9926" t="s">
        <v>9456</v>
      </c>
      <c r="B9926" t="s">
        <v>9453</v>
      </c>
      <c r="C9926" t="s">
        <v>9454</v>
      </c>
      <c r="D9926" t="s">
        <v>9455</v>
      </c>
      <c r="E9926" s="117">
        <v>43031</v>
      </c>
      <c r="F9926" s="118">
        <v>0.58348379629629632</v>
      </c>
      <c r="G9926" t="s">
        <v>3854</v>
      </c>
      <c r="H9926">
        <v>137</v>
      </c>
      <c r="I9926">
        <v>22</v>
      </c>
      <c r="J9926" t="s">
        <v>26540</v>
      </c>
      <c r="L9926" t="s">
        <v>4094</v>
      </c>
    </row>
    <row r="9927" spans="1:12" x14ac:dyDescent="0.25">
      <c r="A9927" t="s">
        <v>9456</v>
      </c>
      <c r="B9927" t="s">
        <v>9453</v>
      </c>
      <c r="C9927" t="s">
        <v>9454</v>
      </c>
      <c r="D9927" t="s">
        <v>9455</v>
      </c>
      <c r="E9927" s="117">
        <v>43031</v>
      </c>
      <c r="F9927" s="118">
        <v>0.58348379629629632</v>
      </c>
      <c r="G9927" t="s">
        <v>3854</v>
      </c>
      <c r="H9927">
        <v>137</v>
      </c>
      <c r="I9927">
        <v>23</v>
      </c>
      <c r="J9927" t="s">
        <v>26540</v>
      </c>
      <c r="L9927">
        <v>25</v>
      </c>
    </row>
    <row r="9928" spans="1:12" x14ac:dyDescent="0.25">
      <c r="A9928" t="s">
        <v>9456</v>
      </c>
      <c r="B9928" t="s">
        <v>9453</v>
      </c>
      <c r="C9928" t="s">
        <v>9454</v>
      </c>
      <c r="D9928" t="s">
        <v>9455</v>
      </c>
      <c r="E9928" s="117">
        <v>43031</v>
      </c>
      <c r="F9928" s="118">
        <v>0.58348379629629632</v>
      </c>
      <c r="G9928" t="s">
        <v>3854</v>
      </c>
      <c r="H9928">
        <v>137</v>
      </c>
      <c r="I9928">
        <v>24</v>
      </c>
      <c r="J9928" t="s">
        <v>26540</v>
      </c>
      <c r="L9928" t="s">
        <v>4096</v>
      </c>
    </row>
    <row r="9929" spans="1:12" x14ac:dyDescent="0.25">
      <c r="A9929" t="s">
        <v>9456</v>
      </c>
      <c r="B9929" t="s">
        <v>9453</v>
      </c>
      <c r="C9929" t="s">
        <v>9454</v>
      </c>
      <c r="D9929" t="s">
        <v>9455</v>
      </c>
      <c r="E9929" s="117">
        <v>43031</v>
      </c>
      <c r="F9929" s="118">
        <v>0.58348379629629632</v>
      </c>
      <c r="G9929" t="s">
        <v>3854</v>
      </c>
      <c r="H9929">
        <v>137</v>
      </c>
      <c r="I9929">
        <v>25</v>
      </c>
      <c r="J9929" t="s">
        <v>26540</v>
      </c>
      <c r="L9929">
        <v>30</v>
      </c>
    </row>
    <row r="9930" spans="1:12" x14ac:dyDescent="0.25">
      <c r="A9930" t="s">
        <v>9456</v>
      </c>
      <c r="B9930" t="s">
        <v>9453</v>
      </c>
      <c r="C9930" t="s">
        <v>9454</v>
      </c>
      <c r="D9930" t="s">
        <v>9455</v>
      </c>
      <c r="E9930" s="117">
        <v>43031</v>
      </c>
      <c r="F9930" s="118">
        <v>0.58348379629629632</v>
      </c>
      <c r="G9930" t="s">
        <v>3854</v>
      </c>
      <c r="H9930">
        <v>137</v>
      </c>
      <c r="I9930">
        <v>26</v>
      </c>
      <c r="J9930" t="s">
        <v>26540</v>
      </c>
      <c r="L9930" t="s">
        <v>380</v>
      </c>
    </row>
    <row r="9931" spans="1:12" x14ac:dyDescent="0.25">
      <c r="A9931" t="s">
        <v>9456</v>
      </c>
      <c r="B9931" t="s">
        <v>9453</v>
      </c>
      <c r="C9931" t="s">
        <v>9454</v>
      </c>
      <c r="D9931" t="s">
        <v>9455</v>
      </c>
      <c r="E9931" s="117">
        <v>43031</v>
      </c>
      <c r="F9931" s="118">
        <v>0.58348379629629632</v>
      </c>
      <c r="G9931" t="s">
        <v>3854</v>
      </c>
      <c r="H9931">
        <v>137</v>
      </c>
      <c r="I9931">
        <v>27</v>
      </c>
      <c r="J9931" t="s">
        <v>26540</v>
      </c>
      <c r="L9931">
        <v>40</v>
      </c>
    </row>
    <row r="9932" spans="1:12" x14ac:dyDescent="0.25">
      <c r="A9932" t="s">
        <v>9456</v>
      </c>
      <c r="B9932" t="s">
        <v>9453</v>
      </c>
      <c r="C9932" t="s">
        <v>9454</v>
      </c>
      <c r="D9932" t="s">
        <v>9455</v>
      </c>
      <c r="E9932" s="117">
        <v>43031</v>
      </c>
      <c r="F9932" s="118">
        <v>0.58348379629629632</v>
      </c>
      <c r="G9932" t="s">
        <v>3854</v>
      </c>
      <c r="H9932">
        <v>137</v>
      </c>
      <c r="I9932">
        <v>28</v>
      </c>
      <c r="J9932" t="s">
        <v>26540</v>
      </c>
      <c r="L9932" t="s">
        <v>4097</v>
      </c>
    </row>
    <row r="9933" spans="1:12" x14ac:dyDescent="0.25">
      <c r="A9933" t="s">
        <v>9456</v>
      </c>
      <c r="B9933" t="s">
        <v>9453</v>
      </c>
      <c r="C9933" t="s">
        <v>9454</v>
      </c>
      <c r="D9933" t="s">
        <v>9455</v>
      </c>
      <c r="E9933" s="117">
        <v>43031</v>
      </c>
      <c r="F9933" s="118">
        <v>0.58348379629629632</v>
      </c>
      <c r="G9933" t="s">
        <v>3854</v>
      </c>
      <c r="H9933">
        <v>137</v>
      </c>
      <c r="I9933">
        <v>29</v>
      </c>
      <c r="J9933" t="s">
        <v>26540</v>
      </c>
      <c r="L9933">
        <v>5</v>
      </c>
    </row>
    <row r="9934" spans="1:12" x14ac:dyDescent="0.25">
      <c r="A9934" t="s">
        <v>9456</v>
      </c>
      <c r="B9934" t="s">
        <v>9453</v>
      </c>
      <c r="C9934" t="s">
        <v>9454</v>
      </c>
      <c r="D9934" t="s">
        <v>9455</v>
      </c>
      <c r="E9934" s="117">
        <v>43031</v>
      </c>
      <c r="F9934" s="118">
        <v>0.58349537037037036</v>
      </c>
      <c r="G9934" t="s">
        <v>3854</v>
      </c>
      <c r="H9934">
        <v>137</v>
      </c>
      <c r="I9934">
        <v>35</v>
      </c>
      <c r="J9934" t="s">
        <v>26540</v>
      </c>
      <c r="L9934" t="s">
        <v>390</v>
      </c>
    </row>
    <row r="9935" spans="1:12" x14ac:dyDescent="0.25">
      <c r="A9935" t="s">
        <v>9456</v>
      </c>
      <c r="B9935" t="s">
        <v>9453</v>
      </c>
      <c r="C9935" t="s">
        <v>9454</v>
      </c>
      <c r="D9935" t="s">
        <v>9455</v>
      </c>
      <c r="E9935" s="117">
        <v>43031</v>
      </c>
      <c r="F9935" s="118">
        <v>0.58349537037037036</v>
      </c>
      <c r="G9935" t="s">
        <v>3854</v>
      </c>
      <c r="H9935">
        <v>137</v>
      </c>
      <c r="I9935">
        <v>36</v>
      </c>
      <c r="J9935" t="s">
        <v>26540</v>
      </c>
      <c r="L9935" t="s">
        <v>26538</v>
      </c>
    </row>
    <row r="9936" spans="1:12" x14ac:dyDescent="0.25">
      <c r="A9936" t="s">
        <v>9456</v>
      </c>
      <c r="B9936" t="s">
        <v>9453</v>
      </c>
      <c r="C9936" t="s">
        <v>9454</v>
      </c>
      <c r="D9936" t="s">
        <v>9455</v>
      </c>
      <c r="E9936" s="117">
        <v>43031</v>
      </c>
      <c r="F9936" s="118">
        <v>0.58349537037037036</v>
      </c>
      <c r="G9936" t="s">
        <v>3854</v>
      </c>
      <c r="H9936">
        <v>137</v>
      </c>
      <c r="I9936">
        <v>38</v>
      </c>
      <c r="J9936" t="s">
        <v>26540</v>
      </c>
      <c r="L9936" t="s">
        <v>26541</v>
      </c>
    </row>
    <row r="9937" spans="1:12" x14ac:dyDescent="0.25">
      <c r="A9937" t="s">
        <v>9456</v>
      </c>
      <c r="B9937" t="s">
        <v>9453</v>
      </c>
      <c r="C9937" t="s">
        <v>9454</v>
      </c>
      <c r="D9937" t="s">
        <v>9455</v>
      </c>
      <c r="E9937" s="117">
        <v>43031</v>
      </c>
      <c r="F9937" s="118">
        <v>0.5835069444444444</v>
      </c>
      <c r="G9937" t="s">
        <v>3854</v>
      </c>
      <c r="H9937">
        <v>138</v>
      </c>
      <c r="I9937">
        <v>1</v>
      </c>
      <c r="L9937" t="s">
        <v>26542</v>
      </c>
    </row>
    <row r="9938" spans="1:12" x14ac:dyDescent="0.25">
      <c r="A9938" t="s">
        <v>9456</v>
      </c>
      <c r="B9938" t="s">
        <v>9453</v>
      </c>
      <c r="C9938" t="s">
        <v>9454</v>
      </c>
      <c r="D9938" t="s">
        <v>9455</v>
      </c>
      <c r="E9938" s="117">
        <v>43031</v>
      </c>
      <c r="F9938" s="118">
        <v>0.5835069444444444</v>
      </c>
      <c r="G9938" t="s">
        <v>3854</v>
      </c>
      <c r="H9938">
        <v>138</v>
      </c>
      <c r="I9938">
        <v>4</v>
      </c>
      <c r="J9938" t="s">
        <v>26542</v>
      </c>
      <c r="L9938" t="s">
        <v>2976</v>
      </c>
    </row>
    <row r="9939" spans="1:12" x14ac:dyDescent="0.25">
      <c r="A9939" t="s">
        <v>9456</v>
      </c>
      <c r="B9939" t="s">
        <v>9453</v>
      </c>
      <c r="C9939" t="s">
        <v>9454</v>
      </c>
      <c r="D9939" t="s">
        <v>9455</v>
      </c>
      <c r="E9939" s="117">
        <v>43031</v>
      </c>
      <c r="F9939" s="118">
        <v>0.5835069444444444</v>
      </c>
      <c r="G9939" t="s">
        <v>3854</v>
      </c>
      <c r="H9939">
        <v>138</v>
      </c>
      <c r="I9939">
        <v>5</v>
      </c>
      <c r="J9939" t="s">
        <v>26542</v>
      </c>
      <c r="L9939" t="s">
        <v>2253</v>
      </c>
    </row>
    <row r="9940" spans="1:12" x14ac:dyDescent="0.25">
      <c r="A9940" t="s">
        <v>9456</v>
      </c>
      <c r="B9940" t="s">
        <v>9453</v>
      </c>
      <c r="C9940" t="s">
        <v>9454</v>
      </c>
      <c r="D9940" t="s">
        <v>9455</v>
      </c>
      <c r="E9940" s="117">
        <v>43031</v>
      </c>
      <c r="F9940" s="118">
        <v>0.5835069444444444</v>
      </c>
      <c r="G9940" t="s">
        <v>3854</v>
      </c>
      <c r="H9940">
        <v>138</v>
      </c>
      <c r="I9940">
        <v>6</v>
      </c>
      <c r="J9940" t="s">
        <v>26542</v>
      </c>
      <c r="L9940">
        <v>0</v>
      </c>
    </row>
    <row r="9941" spans="1:12" x14ac:dyDescent="0.25">
      <c r="A9941" t="s">
        <v>9456</v>
      </c>
      <c r="B9941" t="s">
        <v>9453</v>
      </c>
      <c r="C9941" t="s">
        <v>9454</v>
      </c>
      <c r="D9941" t="s">
        <v>9455</v>
      </c>
      <c r="E9941" s="117">
        <v>43031</v>
      </c>
      <c r="F9941" s="118">
        <v>0.5835069444444444</v>
      </c>
      <c r="G9941" t="s">
        <v>3854</v>
      </c>
      <c r="H9941">
        <v>138</v>
      </c>
      <c r="I9941">
        <v>7</v>
      </c>
      <c r="J9941" t="s">
        <v>26542</v>
      </c>
      <c r="L9941">
        <v>70</v>
      </c>
    </row>
    <row r="9942" spans="1:12" x14ac:dyDescent="0.25">
      <c r="A9942" t="s">
        <v>9456</v>
      </c>
      <c r="B9942" t="s">
        <v>9453</v>
      </c>
      <c r="C9942" t="s">
        <v>9454</v>
      </c>
      <c r="D9942" t="s">
        <v>9455</v>
      </c>
      <c r="E9942" s="117">
        <v>43031</v>
      </c>
      <c r="F9942" s="118">
        <v>0.5835069444444444</v>
      </c>
      <c r="G9942" t="s">
        <v>3854</v>
      </c>
      <c r="H9942">
        <v>138</v>
      </c>
      <c r="I9942">
        <v>9</v>
      </c>
      <c r="J9942" t="s">
        <v>26542</v>
      </c>
      <c r="L9942" t="s">
        <v>25904</v>
      </c>
    </row>
    <row r="9943" spans="1:12" x14ac:dyDescent="0.25">
      <c r="A9943" t="s">
        <v>9456</v>
      </c>
      <c r="B9943" t="s">
        <v>9453</v>
      </c>
      <c r="C9943" t="s">
        <v>9454</v>
      </c>
      <c r="D9943" t="s">
        <v>9455</v>
      </c>
      <c r="E9943" s="117">
        <v>43031</v>
      </c>
      <c r="F9943" s="118">
        <v>0.5835069444444444</v>
      </c>
      <c r="G9943" t="s">
        <v>3854</v>
      </c>
      <c r="H9943">
        <v>138</v>
      </c>
      <c r="I9943">
        <v>13</v>
      </c>
      <c r="J9943" t="s">
        <v>26542</v>
      </c>
      <c r="L9943" t="s">
        <v>637</v>
      </c>
    </row>
    <row r="9944" spans="1:12" x14ac:dyDescent="0.25">
      <c r="A9944" t="s">
        <v>9456</v>
      </c>
      <c r="B9944" t="s">
        <v>9453</v>
      </c>
      <c r="C9944" t="s">
        <v>9454</v>
      </c>
      <c r="D9944" t="s">
        <v>9455</v>
      </c>
      <c r="E9944" s="117">
        <v>43031</v>
      </c>
      <c r="F9944" s="118">
        <v>0.5835069444444444</v>
      </c>
      <c r="G9944" t="s">
        <v>3854</v>
      </c>
      <c r="H9944">
        <v>138</v>
      </c>
      <c r="I9944">
        <v>14</v>
      </c>
      <c r="J9944" t="s">
        <v>26542</v>
      </c>
      <c r="L9944" t="s">
        <v>643</v>
      </c>
    </row>
    <row r="9945" spans="1:12" x14ac:dyDescent="0.25">
      <c r="A9945" t="s">
        <v>9456</v>
      </c>
      <c r="B9945" t="s">
        <v>9453</v>
      </c>
      <c r="C9945" t="s">
        <v>9454</v>
      </c>
      <c r="D9945" t="s">
        <v>9455</v>
      </c>
      <c r="E9945" s="117">
        <v>43031</v>
      </c>
      <c r="F9945" s="118">
        <v>0.58351851851851855</v>
      </c>
      <c r="G9945" t="s">
        <v>3854</v>
      </c>
      <c r="H9945">
        <v>138</v>
      </c>
      <c r="I9945">
        <v>15</v>
      </c>
      <c r="J9945" t="s">
        <v>26542</v>
      </c>
      <c r="L9945" t="s">
        <v>210</v>
      </c>
    </row>
    <row r="9946" spans="1:12" x14ac:dyDescent="0.25">
      <c r="A9946" t="s">
        <v>9456</v>
      </c>
      <c r="B9946" t="s">
        <v>9453</v>
      </c>
      <c r="C9946" t="s">
        <v>9454</v>
      </c>
      <c r="D9946" t="s">
        <v>9455</v>
      </c>
      <c r="E9946" s="117">
        <v>43031</v>
      </c>
      <c r="F9946" s="118">
        <v>0.58351851851851855</v>
      </c>
      <c r="G9946" t="s">
        <v>3854</v>
      </c>
      <c r="H9946">
        <v>138</v>
      </c>
      <c r="I9946">
        <v>22</v>
      </c>
      <c r="J9946" t="s">
        <v>26542</v>
      </c>
      <c r="L9946" t="s">
        <v>4094</v>
      </c>
    </row>
    <row r="9947" spans="1:12" x14ac:dyDescent="0.25">
      <c r="A9947" t="s">
        <v>9456</v>
      </c>
      <c r="B9947" t="s">
        <v>9453</v>
      </c>
      <c r="C9947" t="s">
        <v>9454</v>
      </c>
      <c r="D9947" t="s">
        <v>9455</v>
      </c>
      <c r="E9947" s="117">
        <v>43031</v>
      </c>
      <c r="F9947" s="118">
        <v>0.58351851851851855</v>
      </c>
      <c r="G9947" t="s">
        <v>3854</v>
      </c>
      <c r="H9947">
        <v>138</v>
      </c>
      <c r="I9947">
        <v>23</v>
      </c>
      <c r="J9947" t="s">
        <v>26542</v>
      </c>
      <c r="L9947">
        <v>40</v>
      </c>
    </row>
    <row r="9948" spans="1:12" x14ac:dyDescent="0.25">
      <c r="A9948" t="s">
        <v>9456</v>
      </c>
      <c r="B9948" t="s">
        <v>9453</v>
      </c>
      <c r="C9948" t="s">
        <v>9454</v>
      </c>
      <c r="D9948" t="s">
        <v>9455</v>
      </c>
      <c r="E9948" s="117">
        <v>43031</v>
      </c>
      <c r="F9948" s="118">
        <v>0.58351851851851855</v>
      </c>
      <c r="G9948" t="s">
        <v>3854</v>
      </c>
      <c r="H9948">
        <v>138</v>
      </c>
      <c r="I9948">
        <v>24</v>
      </c>
      <c r="J9948" t="s">
        <v>26542</v>
      </c>
      <c r="L9948" t="s">
        <v>4096</v>
      </c>
    </row>
    <row r="9949" spans="1:12" x14ac:dyDescent="0.25">
      <c r="A9949" t="s">
        <v>9456</v>
      </c>
      <c r="B9949" t="s">
        <v>9453</v>
      </c>
      <c r="C9949" t="s">
        <v>9454</v>
      </c>
      <c r="D9949" t="s">
        <v>9455</v>
      </c>
      <c r="E9949" s="117">
        <v>43031</v>
      </c>
      <c r="F9949" s="118">
        <v>0.58351851851851855</v>
      </c>
      <c r="G9949" t="s">
        <v>3854</v>
      </c>
      <c r="H9949">
        <v>138</v>
      </c>
      <c r="I9949">
        <v>25</v>
      </c>
      <c r="J9949" t="s">
        <v>26542</v>
      </c>
      <c r="L9949">
        <v>20</v>
      </c>
    </row>
    <row r="9950" spans="1:12" x14ac:dyDescent="0.25">
      <c r="A9950" t="s">
        <v>9456</v>
      </c>
      <c r="B9950" t="s">
        <v>9453</v>
      </c>
      <c r="C9950" t="s">
        <v>9454</v>
      </c>
      <c r="D9950" t="s">
        <v>9455</v>
      </c>
      <c r="E9950" s="117">
        <v>43031</v>
      </c>
      <c r="F9950" s="118">
        <v>0.58351851851851855</v>
      </c>
      <c r="G9950" t="s">
        <v>3854</v>
      </c>
      <c r="H9950">
        <v>138</v>
      </c>
      <c r="I9950">
        <v>26</v>
      </c>
      <c r="J9950" t="s">
        <v>26542</v>
      </c>
      <c r="L9950" t="s">
        <v>380</v>
      </c>
    </row>
    <row r="9951" spans="1:12" x14ac:dyDescent="0.25">
      <c r="A9951" t="s">
        <v>9456</v>
      </c>
      <c r="B9951" t="s">
        <v>9453</v>
      </c>
      <c r="C9951" t="s">
        <v>9454</v>
      </c>
      <c r="D9951" t="s">
        <v>9455</v>
      </c>
      <c r="E9951" s="117">
        <v>43031</v>
      </c>
      <c r="F9951" s="118">
        <v>0.58351851851851855</v>
      </c>
      <c r="G9951" t="s">
        <v>3854</v>
      </c>
      <c r="H9951">
        <v>138</v>
      </c>
      <c r="I9951">
        <v>27</v>
      </c>
      <c r="J9951" t="s">
        <v>26542</v>
      </c>
      <c r="L9951">
        <v>30</v>
      </c>
    </row>
    <row r="9952" spans="1:12" x14ac:dyDescent="0.25">
      <c r="A9952" t="s">
        <v>9456</v>
      </c>
      <c r="B9952" t="s">
        <v>9453</v>
      </c>
      <c r="C9952" t="s">
        <v>9454</v>
      </c>
      <c r="D9952" t="s">
        <v>9455</v>
      </c>
      <c r="E9952" s="117">
        <v>43031</v>
      </c>
      <c r="F9952" s="118">
        <v>0.58351851851851855</v>
      </c>
      <c r="G9952" t="s">
        <v>3854</v>
      </c>
      <c r="H9952">
        <v>138</v>
      </c>
      <c r="I9952">
        <v>28</v>
      </c>
      <c r="J9952" t="s">
        <v>26542</v>
      </c>
      <c r="L9952" t="s">
        <v>4097</v>
      </c>
    </row>
    <row r="9953" spans="1:12" x14ac:dyDescent="0.25">
      <c r="A9953" t="s">
        <v>9456</v>
      </c>
      <c r="B9953" t="s">
        <v>9453</v>
      </c>
      <c r="C9953" t="s">
        <v>9454</v>
      </c>
      <c r="D9953" t="s">
        <v>9455</v>
      </c>
      <c r="E9953" s="117">
        <v>43031</v>
      </c>
      <c r="F9953" s="118">
        <v>0.58351851851851855</v>
      </c>
      <c r="G9953" t="s">
        <v>3854</v>
      </c>
      <c r="H9953">
        <v>138</v>
      </c>
      <c r="I9953">
        <v>29</v>
      </c>
      <c r="J9953" t="s">
        <v>26542</v>
      </c>
      <c r="L9953">
        <v>10</v>
      </c>
    </row>
    <row r="9954" spans="1:12" x14ac:dyDescent="0.25">
      <c r="A9954" t="s">
        <v>9456</v>
      </c>
      <c r="B9954" t="s">
        <v>9453</v>
      </c>
      <c r="C9954" t="s">
        <v>9454</v>
      </c>
      <c r="D9954" t="s">
        <v>9455</v>
      </c>
      <c r="E9954" s="117">
        <v>43031</v>
      </c>
      <c r="F9954" s="118">
        <v>0.58353009259259259</v>
      </c>
      <c r="G9954" t="s">
        <v>3854</v>
      </c>
      <c r="H9954">
        <v>138</v>
      </c>
      <c r="I9954">
        <v>35</v>
      </c>
      <c r="J9954" t="s">
        <v>26542</v>
      </c>
      <c r="L9954" t="s">
        <v>390</v>
      </c>
    </row>
    <row r="9955" spans="1:12" x14ac:dyDescent="0.25">
      <c r="A9955" t="s">
        <v>9456</v>
      </c>
      <c r="B9955" t="s">
        <v>9453</v>
      </c>
      <c r="C9955" t="s">
        <v>9454</v>
      </c>
      <c r="D9955" t="s">
        <v>9455</v>
      </c>
      <c r="E9955" s="117">
        <v>43031</v>
      </c>
      <c r="F9955" s="118">
        <v>0.58353009259259259</v>
      </c>
      <c r="G9955" t="s">
        <v>3854</v>
      </c>
      <c r="H9955">
        <v>138</v>
      </c>
      <c r="I9955">
        <v>36</v>
      </c>
      <c r="J9955" t="s">
        <v>26542</v>
      </c>
      <c r="L9955" t="s">
        <v>26538</v>
      </c>
    </row>
    <row r="9956" spans="1:12" x14ac:dyDescent="0.25">
      <c r="A9956" t="s">
        <v>9456</v>
      </c>
      <c r="B9956" t="s">
        <v>9453</v>
      </c>
      <c r="C9956" t="s">
        <v>9454</v>
      </c>
      <c r="D9956" t="s">
        <v>9455</v>
      </c>
      <c r="E9956" s="117">
        <v>43031</v>
      </c>
      <c r="F9956" s="118">
        <v>0.58353009259259259</v>
      </c>
      <c r="G9956" t="s">
        <v>3854</v>
      </c>
      <c r="H9956">
        <v>138</v>
      </c>
      <c r="I9956">
        <v>38</v>
      </c>
      <c r="J9956" t="s">
        <v>26542</v>
      </c>
      <c r="L9956" t="s">
        <v>26543</v>
      </c>
    </row>
    <row r="9957" spans="1:12" x14ac:dyDescent="0.25">
      <c r="A9957" t="s">
        <v>9456</v>
      </c>
      <c r="B9957" t="s">
        <v>9453</v>
      </c>
      <c r="C9957" t="s">
        <v>9454</v>
      </c>
      <c r="D9957" t="s">
        <v>9455</v>
      </c>
      <c r="E9957" s="117">
        <v>43031</v>
      </c>
      <c r="F9957" s="118">
        <v>0.58354166666666674</v>
      </c>
      <c r="G9957" t="s">
        <v>3854</v>
      </c>
      <c r="H9957">
        <v>139</v>
      </c>
      <c r="I9957">
        <v>1</v>
      </c>
      <c r="L9957" t="s">
        <v>26542</v>
      </c>
    </row>
    <row r="9958" spans="1:12" x14ac:dyDescent="0.25">
      <c r="A9958" t="s">
        <v>9456</v>
      </c>
      <c r="B9958" t="s">
        <v>9453</v>
      </c>
      <c r="C9958" t="s">
        <v>9454</v>
      </c>
      <c r="D9958" t="s">
        <v>9455</v>
      </c>
      <c r="E9958" s="117">
        <v>43031</v>
      </c>
      <c r="F9958" s="118">
        <v>0.58354166666666674</v>
      </c>
      <c r="G9958" t="s">
        <v>3854</v>
      </c>
      <c r="H9958">
        <v>139</v>
      </c>
      <c r="I9958">
        <v>4</v>
      </c>
      <c r="J9958" t="s">
        <v>26542</v>
      </c>
      <c r="L9958" t="s">
        <v>2975</v>
      </c>
    </row>
    <row r="9959" spans="1:12" x14ac:dyDescent="0.25">
      <c r="A9959" t="s">
        <v>9456</v>
      </c>
      <c r="B9959" t="s">
        <v>9453</v>
      </c>
      <c r="C9959" t="s">
        <v>9454</v>
      </c>
      <c r="D9959" t="s">
        <v>9455</v>
      </c>
      <c r="E9959" s="117">
        <v>43031</v>
      </c>
      <c r="F9959" s="118">
        <v>0.58354166666666674</v>
      </c>
      <c r="G9959" t="s">
        <v>3854</v>
      </c>
      <c r="H9959">
        <v>139</v>
      </c>
      <c r="I9959">
        <v>5</v>
      </c>
      <c r="J9959" t="s">
        <v>26542</v>
      </c>
      <c r="L9959" t="s">
        <v>1829</v>
      </c>
    </row>
    <row r="9960" spans="1:12" x14ac:dyDescent="0.25">
      <c r="A9960" t="s">
        <v>9456</v>
      </c>
      <c r="B9960" t="s">
        <v>9453</v>
      </c>
      <c r="C9960" t="s">
        <v>9454</v>
      </c>
      <c r="D9960" t="s">
        <v>9455</v>
      </c>
      <c r="E9960" s="117">
        <v>43031</v>
      </c>
      <c r="F9960" s="118">
        <v>0.58354166666666674</v>
      </c>
      <c r="G9960" t="s">
        <v>3854</v>
      </c>
      <c r="H9960">
        <v>139</v>
      </c>
      <c r="I9960">
        <v>6</v>
      </c>
      <c r="J9960" t="s">
        <v>26542</v>
      </c>
      <c r="L9960">
        <v>0</v>
      </c>
    </row>
    <row r="9961" spans="1:12" x14ac:dyDescent="0.25">
      <c r="A9961" t="s">
        <v>9456</v>
      </c>
      <c r="B9961" t="s">
        <v>9453</v>
      </c>
      <c r="C9961" t="s">
        <v>9454</v>
      </c>
      <c r="D9961" t="s">
        <v>9455</v>
      </c>
      <c r="E9961" s="117">
        <v>43031</v>
      </c>
      <c r="F9961" s="118">
        <v>0.58354166666666674</v>
      </c>
      <c r="G9961" t="s">
        <v>3854</v>
      </c>
      <c r="H9961">
        <v>139</v>
      </c>
      <c r="I9961">
        <v>7</v>
      </c>
      <c r="J9961" t="s">
        <v>26542</v>
      </c>
      <c r="L9961">
        <v>5</v>
      </c>
    </row>
    <row r="9962" spans="1:12" x14ac:dyDescent="0.25">
      <c r="A9962" t="s">
        <v>9456</v>
      </c>
      <c r="B9962" t="s">
        <v>9453</v>
      </c>
      <c r="C9962" t="s">
        <v>9454</v>
      </c>
      <c r="D9962" t="s">
        <v>9455</v>
      </c>
      <c r="E9962" s="117">
        <v>43031</v>
      </c>
      <c r="F9962" s="118">
        <v>0.58354166666666674</v>
      </c>
      <c r="G9962" t="s">
        <v>3854</v>
      </c>
      <c r="H9962">
        <v>139</v>
      </c>
      <c r="I9962">
        <v>9</v>
      </c>
      <c r="J9962" t="s">
        <v>26542</v>
      </c>
      <c r="L9962" t="s">
        <v>25904</v>
      </c>
    </row>
    <row r="9963" spans="1:12" x14ac:dyDescent="0.25">
      <c r="A9963" t="s">
        <v>9456</v>
      </c>
      <c r="B9963" t="s">
        <v>9453</v>
      </c>
      <c r="C9963" t="s">
        <v>9454</v>
      </c>
      <c r="D9963" t="s">
        <v>9455</v>
      </c>
      <c r="E9963" s="117">
        <v>43031</v>
      </c>
      <c r="F9963" s="118">
        <v>0.58354166666666674</v>
      </c>
      <c r="G9963" t="s">
        <v>3854</v>
      </c>
      <c r="H9963">
        <v>139</v>
      </c>
      <c r="I9963">
        <v>13</v>
      </c>
      <c r="J9963" t="s">
        <v>26542</v>
      </c>
      <c r="L9963" t="s">
        <v>638</v>
      </c>
    </row>
    <row r="9964" spans="1:12" x14ac:dyDescent="0.25">
      <c r="A9964" t="s">
        <v>9456</v>
      </c>
      <c r="B9964" t="s">
        <v>9453</v>
      </c>
      <c r="C9964" t="s">
        <v>9454</v>
      </c>
      <c r="D9964" t="s">
        <v>9455</v>
      </c>
      <c r="E9964" s="117">
        <v>43031</v>
      </c>
      <c r="F9964" s="118">
        <v>0.58355324074074078</v>
      </c>
      <c r="G9964" t="s">
        <v>3854</v>
      </c>
      <c r="H9964">
        <v>139</v>
      </c>
      <c r="I9964">
        <v>14</v>
      </c>
      <c r="J9964" t="s">
        <v>26542</v>
      </c>
      <c r="L9964" t="s">
        <v>644</v>
      </c>
    </row>
    <row r="9965" spans="1:12" x14ac:dyDescent="0.25">
      <c r="A9965" t="s">
        <v>9456</v>
      </c>
      <c r="B9965" t="s">
        <v>9453</v>
      </c>
      <c r="C9965" t="s">
        <v>9454</v>
      </c>
      <c r="D9965" t="s">
        <v>9455</v>
      </c>
      <c r="E9965" s="117">
        <v>43031</v>
      </c>
      <c r="F9965" s="118">
        <v>0.58355324074074078</v>
      </c>
      <c r="G9965" t="s">
        <v>3854</v>
      </c>
      <c r="H9965">
        <v>139</v>
      </c>
      <c r="I9965">
        <v>15</v>
      </c>
      <c r="J9965" t="s">
        <v>26542</v>
      </c>
      <c r="L9965" t="s">
        <v>209</v>
      </c>
    </row>
    <row r="9966" spans="1:12" x14ac:dyDescent="0.25">
      <c r="A9966" t="s">
        <v>9456</v>
      </c>
      <c r="B9966" t="s">
        <v>9453</v>
      </c>
      <c r="C9966" t="s">
        <v>9454</v>
      </c>
      <c r="D9966" t="s">
        <v>9455</v>
      </c>
      <c r="E9966" s="117">
        <v>43031</v>
      </c>
      <c r="F9966" s="118">
        <v>0.58355324074074078</v>
      </c>
      <c r="G9966" t="s">
        <v>3854</v>
      </c>
      <c r="H9966">
        <v>139</v>
      </c>
      <c r="I9966">
        <v>22</v>
      </c>
      <c r="J9966" t="s">
        <v>26542</v>
      </c>
      <c r="L9966" t="s">
        <v>383</v>
      </c>
    </row>
    <row r="9967" spans="1:12" x14ac:dyDescent="0.25">
      <c r="A9967" t="s">
        <v>9456</v>
      </c>
      <c r="B9967" t="s">
        <v>9453</v>
      </c>
      <c r="C9967" t="s">
        <v>9454</v>
      </c>
      <c r="D9967" t="s">
        <v>9455</v>
      </c>
      <c r="E9967" s="117">
        <v>43031</v>
      </c>
      <c r="F9967" s="118">
        <v>0.58355324074074078</v>
      </c>
      <c r="G9967" t="s">
        <v>3854</v>
      </c>
      <c r="H9967">
        <v>139</v>
      </c>
      <c r="I9967">
        <v>23</v>
      </c>
      <c r="J9967" t="s">
        <v>26542</v>
      </c>
      <c r="L9967">
        <v>30</v>
      </c>
    </row>
    <row r="9968" spans="1:12" x14ac:dyDescent="0.25">
      <c r="A9968" t="s">
        <v>9456</v>
      </c>
      <c r="B9968" t="s">
        <v>9453</v>
      </c>
      <c r="C9968" t="s">
        <v>9454</v>
      </c>
      <c r="D9968" t="s">
        <v>9455</v>
      </c>
      <c r="E9968" s="117">
        <v>43031</v>
      </c>
      <c r="F9968" s="118">
        <v>0.58355324074074078</v>
      </c>
      <c r="G9968" t="s">
        <v>3854</v>
      </c>
      <c r="H9968">
        <v>139</v>
      </c>
      <c r="I9968">
        <v>24</v>
      </c>
      <c r="J9968" t="s">
        <v>26542</v>
      </c>
      <c r="L9968" t="s">
        <v>380</v>
      </c>
    </row>
    <row r="9969" spans="1:12" x14ac:dyDescent="0.25">
      <c r="A9969" t="s">
        <v>9456</v>
      </c>
      <c r="B9969" t="s">
        <v>9453</v>
      </c>
      <c r="C9969" t="s">
        <v>9454</v>
      </c>
      <c r="D9969" t="s">
        <v>9455</v>
      </c>
      <c r="E9969" s="117">
        <v>43031</v>
      </c>
      <c r="F9969" s="118">
        <v>0.58355324074074078</v>
      </c>
      <c r="G9969" t="s">
        <v>3854</v>
      </c>
      <c r="H9969">
        <v>139</v>
      </c>
      <c r="I9969">
        <v>25</v>
      </c>
      <c r="J9969" t="s">
        <v>26542</v>
      </c>
      <c r="L9969">
        <v>70</v>
      </c>
    </row>
    <row r="9970" spans="1:12" x14ac:dyDescent="0.25">
      <c r="A9970" t="s">
        <v>9456</v>
      </c>
      <c r="B9970" t="s">
        <v>9453</v>
      </c>
      <c r="C9970" t="s">
        <v>9454</v>
      </c>
      <c r="D9970" t="s">
        <v>9455</v>
      </c>
      <c r="E9970" s="117">
        <v>43031</v>
      </c>
      <c r="F9970" s="118">
        <v>0.58355324074074078</v>
      </c>
      <c r="G9970" t="s">
        <v>3854</v>
      </c>
      <c r="H9970">
        <v>139</v>
      </c>
      <c r="I9970">
        <v>36</v>
      </c>
      <c r="J9970" t="s">
        <v>26542</v>
      </c>
      <c r="L9970" t="s">
        <v>26538</v>
      </c>
    </row>
    <row r="9971" spans="1:12" x14ac:dyDescent="0.25">
      <c r="A9971" t="s">
        <v>9456</v>
      </c>
      <c r="B9971" t="s">
        <v>9453</v>
      </c>
      <c r="C9971" t="s">
        <v>9454</v>
      </c>
      <c r="D9971" t="s">
        <v>9455</v>
      </c>
      <c r="E9971" s="117">
        <v>43031</v>
      </c>
      <c r="F9971" s="118">
        <v>0.58355324074074078</v>
      </c>
      <c r="G9971" t="s">
        <v>3854</v>
      </c>
      <c r="H9971">
        <v>139</v>
      </c>
      <c r="I9971">
        <v>38</v>
      </c>
      <c r="J9971" t="s">
        <v>26542</v>
      </c>
      <c r="L9971" t="s">
        <v>26544</v>
      </c>
    </row>
    <row r="9972" spans="1:12" x14ac:dyDescent="0.25">
      <c r="A9972" t="s">
        <v>9456</v>
      </c>
      <c r="B9972" t="s">
        <v>9453</v>
      </c>
      <c r="C9972" t="s">
        <v>9454</v>
      </c>
      <c r="D9972" t="s">
        <v>9455</v>
      </c>
      <c r="E9972" s="117">
        <v>43031</v>
      </c>
      <c r="F9972" s="118">
        <v>0.58356481481481481</v>
      </c>
      <c r="G9972" t="s">
        <v>3854</v>
      </c>
      <c r="H9972">
        <v>140</v>
      </c>
      <c r="I9972">
        <v>1</v>
      </c>
      <c r="L9972" t="s">
        <v>26545</v>
      </c>
    </row>
    <row r="9973" spans="1:12" x14ac:dyDescent="0.25">
      <c r="A9973" t="s">
        <v>9456</v>
      </c>
      <c r="B9973" t="s">
        <v>9453</v>
      </c>
      <c r="C9973" t="s">
        <v>9454</v>
      </c>
      <c r="D9973" t="s">
        <v>9455</v>
      </c>
      <c r="E9973" s="117">
        <v>43031</v>
      </c>
      <c r="F9973" s="118">
        <v>0.58357638888888885</v>
      </c>
      <c r="G9973" t="s">
        <v>3854</v>
      </c>
      <c r="H9973">
        <v>140</v>
      </c>
      <c r="I9973">
        <v>4</v>
      </c>
      <c r="J9973" t="s">
        <v>26545</v>
      </c>
      <c r="L9973" t="s">
        <v>2976</v>
      </c>
    </row>
    <row r="9974" spans="1:12" x14ac:dyDescent="0.25">
      <c r="A9974" t="s">
        <v>9456</v>
      </c>
      <c r="B9974" t="s">
        <v>9453</v>
      </c>
      <c r="C9974" t="s">
        <v>9454</v>
      </c>
      <c r="D9974" t="s">
        <v>9455</v>
      </c>
      <c r="E9974" s="117">
        <v>43031</v>
      </c>
      <c r="F9974" s="118">
        <v>0.58357638888888885</v>
      </c>
      <c r="G9974" t="s">
        <v>3854</v>
      </c>
      <c r="H9974">
        <v>140</v>
      </c>
      <c r="I9974">
        <v>5</v>
      </c>
      <c r="J9974" t="s">
        <v>26545</v>
      </c>
      <c r="L9974" t="s">
        <v>2253</v>
      </c>
    </row>
    <row r="9975" spans="1:12" x14ac:dyDescent="0.25">
      <c r="A9975" t="s">
        <v>9456</v>
      </c>
      <c r="B9975" t="s">
        <v>9453</v>
      </c>
      <c r="C9975" t="s">
        <v>9454</v>
      </c>
      <c r="D9975" t="s">
        <v>9455</v>
      </c>
      <c r="E9975" s="117">
        <v>43031</v>
      </c>
      <c r="F9975" s="118">
        <v>0.58357638888888885</v>
      </c>
      <c r="G9975" t="s">
        <v>3854</v>
      </c>
      <c r="H9975">
        <v>140</v>
      </c>
      <c r="I9975">
        <v>6</v>
      </c>
      <c r="J9975" t="s">
        <v>26545</v>
      </c>
      <c r="L9975">
        <v>0</v>
      </c>
    </row>
    <row r="9976" spans="1:12" x14ac:dyDescent="0.25">
      <c r="A9976" t="s">
        <v>9456</v>
      </c>
      <c r="B9976" t="s">
        <v>9453</v>
      </c>
      <c r="C9976" t="s">
        <v>9454</v>
      </c>
      <c r="D9976" t="s">
        <v>9455</v>
      </c>
      <c r="E9976" s="117">
        <v>43031</v>
      </c>
      <c r="F9976" s="118">
        <v>0.58357638888888885</v>
      </c>
      <c r="G9976" t="s">
        <v>3854</v>
      </c>
      <c r="H9976">
        <v>140</v>
      </c>
      <c r="I9976">
        <v>7</v>
      </c>
      <c r="J9976" t="s">
        <v>26545</v>
      </c>
      <c r="L9976">
        <v>90</v>
      </c>
    </row>
    <row r="9977" spans="1:12" x14ac:dyDescent="0.25">
      <c r="A9977" t="s">
        <v>9456</v>
      </c>
      <c r="B9977" t="s">
        <v>9453</v>
      </c>
      <c r="C9977" t="s">
        <v>9454</v>
      </c>
      <c r="D9977" t="s">
        <v>9455</v>
      </c>
      <c r="E9977" s="117">
        <v>43031</v>
      </c>
      <c r="F9977" s="118">
        <v>0.58357638888888885</v>
      </c>
      <c r="G9977" t="s">
        <v>3854</v>
      </c>
      <c r="H9977">
        <v>140</v>
      </c>
      <c r="I9977">
        <v>9</v>
      </c>
      <c r="J9977" t="s">
        <v>26545</v>
      </c>
      <c r="L9977" t="s">
        <v>25904</v>
      </c>
    </row>
    <row r="9978" spans="1:12" x14ac:dyDescent="0.25">
      <c r="A9978" t="s">
        <v>9456</v>
      </c>
      <c r="B9978" t="s">
        <v>9453</v>
      </c>
      <c r="C9978" t="s">
        <v>9454</v>
      </c>
      <c r="D9978" t="s">
        <v>9455</v>
      </c>
      <c r="E9978" s="117">
        <v>43031</v>
      </c>
      <c r="F9978" s="118">
        <v>0.58357638888888885</v>
      </c>
      <c r="G9978" t="s">
        <v>3854</v>
      </c>
      <c r="H9978">
        <v>140</v>
      </c>
      <c r="I9978">
        <v>13</v>
      </c>
      <c r="J9978" t="s">
        <v>26545</v>
      </c>
      <c r="L9978" t="s">
        <v>636</v>
      </c>
    </row>
    <row r="9979" spans="1:12" x14ac:dyDescent="0.25">
      <c r="A9979" t="s">
        <v>9456</v>
      </c>
      <c r="B9979" t="s">
        <v>9453</v>
      </c>
      <c r="C9979" t="s">
        <v>9454</v>
      </c>
      <c r="D9979" t="s">
        <v>9455</v>
      </c>
      <c r="E9979" s="117">
        <v>43031</v>
      </c>
      <c r="F9979" s="118">
        <v>0.58357638888888885</v>
      </c>
      <c r="G9979" t="s">
        <v>3854</v>
      </c>
      <c r="H9979">
        <v>140</v>
      </c>
      <c r="I9979">
        <v>14</v>
      </c>
      <c r="J9979" t="s">
        <v>26545</v>
      </c>
      <c r="L9979" t="s">
        <v>642</v>
      </c>
    </row>
    <row r="9980" spans="1:12" x14ac:dyDescent="0.25">
      <c r="A9980" t="s">
        <v>9456</v>
      </c>
      <c r="B9980" t="s">
        <v>9453</v>
      </c>
      <c r="C9980" t="s">
        <v>9454</v>
      </c>
      <c r="D9980" t="s">
        <v>9455</v>
      </c>
      <c r="E9980" s="117">
        <v>43031</v>
      </c>
      <c r="F9980" s="118">
        <v>0.58357638888888885</v>
      </c>
      <c r="G9980" t="s">
        <v>3854</v>
      </c>
      <c r="H9980">
        <v>140</v>
      </c>
      <c r="I9980">
        <v>15</v>
      </c>
      <c r="J9980" t="s">
        <v>26545</v>
      </c>
      <c r="L9980" t="s">
        <v>222</v>
      </c>
    </row>
    <row r="9981" spans="1:12" x14ac:dyDescent="0.25">
      <c r="A9981" t="s">
        <v>9456</v>
      </c>
      <c r="B9981" t="s">
        <v>9453</v>
      </c>
      <c r="C9981" t="s">
        <v>9454</v>
      </c>
      <c r="D9981" t="s">
        <v>9455</v>
      </c>
      <c r="E9981" s="117">
        <v>43031</v>
      </c>
      <c r="F9981" s="118">
        <v>0.58357638888888885</v>
      </c>
      <c r="G9981" t="s">
        <v>3854</v>
      </c>
      <c r="H9981">
        <v>140</v>
      </c>
      <c r="I9981">
        <v>22</v>
      </c>
      <c r="J9981" t="s">
        <v>26545</v>
      </c>
      <c r="L9981" t="s">
        <v>4094</v>
      </c>
    </row>
    <row r="9982" spans="1:12" x14ac:dyDescent="0.25">
      <c r="A9982" t="s">
        <v>9456</v>
      </c>
      <c r="B9982" t="s">
        <v>9453</v>
      </c>
      <c r="C9982" t="s">
        <v>9454</v>
      </c>
      <c r="D9982" t="s">
        <v>9455</v>
      </c>
      <c r="E9982" s="117">
        <v>43031</v>
      </c>
      <c r="F9982" s="118">
        <v>0.58357638888888885</v>
      </c>
      <c r="G9982" t="s">
        <v>3854</v>
      </c>
      <c r="H9982">
        <v>140</v>
      </c>
      <c r="I9982">
        <v>23</v>
      </c>
      <c r="J9982" t="s">
        <v>26545</v>
      </c>
      <c r="L9982">
        <v>50</v>
      </c>
    </row>
    <row r="9983" spans="1:12" x14ac:dyDescent="0.25">
      <c r="A9983" t="s">
        <v>9456</v>
      </c>
      <c r="B9983" t="s">
        <v>9453</v>
      </c>
      <c r="C9983" t="s">
        <v>9454</v>
      </c>
      <c r="D9983" t="s">
        <v>9455</v>
      </c>
      <c r="E9983" s="117">
        <v>43031</v>
      </c>
      <c r="F9983" s="118">
        <v>0.58358796296296289</v>
      </c>
      <c r="G9983" t="s">
        <v>3854</v>
      </c>
      <c r="H9983">
        <v>140</v>
      </c>
      <c r="I9983">
        <v>24</v>
      </c>
      <c r="J9983" t="s">
        <v>26545</v>
      </c>
      <c r="L9983" t="s">
        <v>4096</v>
      </c>
    </row>
    <row r="9984" spans="1:12" x14ac:dyDescent="0.25">
      <c r="A9984" t="s">
        <v>9456</v>
      </c>
      <c r="B9984" t="s">
        <v>9453</v>
      </c>
      <c r="C9984" t="s">
        <v>9454</v>
      </c>
      <c r="D9984" t="s">
        <v>9455</v>
      </c>
      <c r="E9984" s="117">
        <v>43031</v>
      </c>
      <c r="F9984" s="118">
        <v>0.58358796296296289</v>
      </c>
      <c r="G9984" t="s">
        <v>3854</v>
      </c>
      <c r="H9984">
        <v>140</v>
      </c>
      <c r="I9984">
        <v>25</v>
      </c>
      <c r="J9984" t="s">
        <v>26545</v>
      </c>
      <c r="L9984">
        <v>25</v>
      </c>
    </row>
    <row r="9985" spans="1:12" x14ac:dyDescent="0.25">
      <c r="A9985" t="s">
        <v>9456</v>
      </c>
      <c r="B9985" t="s">
        <v>9453</v>
      </c>
      <c r="C9985" t="s">
        <v>9454</v>
      </c>
      <c r="D9985" t="s">
        <v>9455</v>
      </c>
      <c r="E9985" s="117">
        <v>43031</v>
      </c>
      <c r="F9985" s="118">
        <v>0.58358796296296289</v>
      </c>
      <c r="G9985" t="s">
        <v>3854</v>
      </c>
      <c r="H9985">
        <v>140</v>
      </c>
      <c r="I9985">
        <v>26</v>
      </c>
      <c r="J9985" t="s">
        <v>26545</v>
      </c>
      <c r="L9985" t="s">
        <v>380</v>
      </c>
    </row>
    <row r="9986" spans="1:12" x14ac:dyDescent="0.25">
      <c r="A9986" t="s">
        <v>9456</v>
      </c>
      <c r="B9986" t="s">
        <v>9453</v>
      </c>
      <c r="C9986" t="s">
        <v>9454</v>
      </c>
      <c r="D9986" t="s">
        <v>9455</v>
      </c>
      <c r="E9986" s="117">
        <v>43031</v>
      </c>
      <c r="F9986" s="118">
        <v>0.58358796296296289</v>
      </c>
      <c r="G9986" t="s">
        <v>3854</v>
      </c>
      <c r="H9986">
        <v>140</v>
      </c>
      <c r="I9986">
        <v>27</v>
      </c>
      <c r="J9986" t="s">
        <v>26545</v>
      </c>
      <c r="L9986">
        <v>20</v>
      </c>
    </row>
    <row r="9987" spans="1:12" x14ac:dyDescent="0.25">
      <c r="A9987" t="s">
        <v>9456</v>
      </c>
      <c r="B9987" t="s">
        <v>9453</v>
      </c>
      <c r="C9987" t="s">
        <v>9454</v>
      </c>
      <c r="D9987" t="s">
        <v>9455</v>
      </c>
      <c r="E9987" s="117">
        <v>43031</v>
      </c>
      <c r="F9987" s="118">
        <v>0.58358796296296289</v>
      </c>
      <c r="G9987" t="s">
        <v>3854</v>
      </c>
      <c r="H9987">
        <v>140</v>
      </c>
      <c r="I9987">
        <v>28</v>
      </c>
      <c r="J9987" t="s">
        <v>26545</v>
      </c>
      <c r="L9987" t="s">
        <v>4097</v>
      </c>
    </row>
    <row r="9988" spans="1:12" x14ac:dyDescent="0.25">
      <c r="A9988" t="s">
        <v>9456</v>
      </c>
      <c r="B9988" t="s">
        <v>9453</v>
      </c>
      <c r="C9988" t="s">
        <v>9454</v>
      </c>
      <c r="D9988" t="s">
        <v>9455</v>
      </c>
      <c r="E9988" s="117">
        <v>43031</v>
      </c>
      <c r="F9988" s="118">
        <v>0.58358796296296289</v>
      </c>
      <c r="G9988" t="s">
        <v>3854</v>
      </c>
      <c r="H9988">
        <v>140</v>
      </c>
      <c r="I9988">
        <v>29</v>
      </c>
      <c r="J9988" t="s">
        <v>26545</v>
      </c>
      <c r="L9988">
        <v>5</v>
      </c>
    </row>
    <row r="9989" spans="1:12" x14ac:dyDescent="0.25">
      <c r="A9989" t="s">
        <v>9456</v>
      </c>
      <c r="B9989" t="s">
        <v>9453</v>
      </c>
      <c r="C9989" t="s">
        <v>9454</v>
      </c>
      <c r="D9989" t="s">
        <v>9455</v>
      </c>
      <c r="E9989" s="117">
        <v>43031</v>
      </c>
      <c r="F9989" s="118">
        <v>0.58358796296296289</v>
      </c>
      <c r="G9989" t="s">
        <v>3854</v>
      </c>
      <c r="H9989">
        <v>140</v>
      </c>
      <c r="I9989">
        <v>35</v>
      </c>
      <c r="J9989" t="s">
        <v>26545</v>
      </c>
      <c r="L9989" t="s">
        <v>391</v>
      </c>
    </row>
    <row r="9990" spans="1:12" x14ac:dyDescent="0.25">
      <c r="A9990" t="s">
        <v>9456</v>
      </c>
      <c r="B9990" t="s">
        <v>9453</v>
      </c>
      <c r="C9990" t="s">
        <v>9454</v>
      </c>
      <c r="D9990" t="s">
        <v>9455</v>
      </c>
      <c r="E9990" s="117">
        <v>43031</v>
      </c>
      <c r="F9990" s="118">
        <v>0.58358796296296289</v>
      </c>
      <c r="G9990" t="s">
        <v>3854</v>
      </c>
      <c r="H9990">
        <v>140</v>
      </c>
      <c r="I9990">
        <v>36</v>
      </c>
      <c r="J9990" t="s">
        <v>26545</v>
      </c>
      <c r="L9990" t="s">
        <v>26538</v>
      </c>
    </row>
    <row r="9991" spans="1:12" x14ac:dyDescent="0.25">
      <c r="A9991" t="s">
        <v>9456</v>
      </c>
      <c r="B9991" t="s">
        <v>9453</v>
      </c>
      <c r="C9991" t="s">
        <v>9454</v>
      </c>
      <c r="D9991" t="s">
        <v>9455</v>
      </c>
      <c r="E9991" s="117">
        <v>43031</v>
      </c>
      <c r="F9991" s="118">
        <v>0.58359953703703704</v>
      </c>
      <c r="G9991" t="s">
        <v>3854</v>
      </c>
      <c r="H9991">
        <v>140</v>
      </c>
      <c r="I9991">
        <v>38</v>
      </c>
      <c r="J9991" t="s">
        <v>26545</v>
      </c>
      <c r="L9991" t="s">
        <v>26546</v>
      </c>
    </row>
    <row r="9992" spans="1:12" x14ac:dyDescent="0.25">
      <c r="A9992" t="s">
        <v>9456</v>
      </c>
      <c r="B9992" t="s">
        <v>9453</v>
      </c>
      <c r="C9992" t="s">
        <v>9454</v>
      </c>
      <c r="D9992" t="s">
        <v>9455</v>
      </c>
      <c r="E9992" s="117">
        <v>43031</v>
      </c>
      <c r="F9992" s="118">
        <v>0.58359953703703704</v>
      </c>
      <c r="G9992" t="s">
        <v>3854</v>
      </c>
      <c r="H9992">
        <v>141</v>
      </c>
      <c r="I9992">
        <v>1</v>
      </c>
      <c r="L9992" t="s">
        <v>26547</v>
      </c>
    </row>
    <row r="9993" spans="1:12" x14ac:dyDescent="0.25">
      <c r="A9993" t="s">
        <v>9456</v>
      </c>
      <c r="B9993" t="s">
        <v>9453</v>
      </c>
      <c r="C9993" t="s">
        <v>9454</v>
      </c>
      <c r="D9993" t="s">
        <v>9455</v>
      </c>
      <c r="E9993" s="117">
        <v>43031</v>
      </c>
      <c r="F9993" s="118">
        <v>0.58361111111111108</v>
      </c>
      <c r="G9993" t="s">
        <v>3854</v>
      </c>
      <c r="H9993">
        <v>141</v>
      </c>
      <c r="I9993">
        <v>4</v>
      </c>
      <c r="J9993" t="s">
        <v>26547</v>
      </c>
      <c r="L9993" t="s">
        <v>2976</v>
      </c>
    </row>
    <row r="9994" spans="1:12" x14ac:dyDescent="0.25">
      <c r="A9994" t="s">
        <v>9456</v>
      </c>
      <c r="B9994" t="s">
        <v>9453</v>
      </c>
      <c r="C9994" t="s">
        <v>9454</v>
      </c>
      <c r="D9994" t="s">
        <v>9455</v>
      </c>
      <c r="E9994" s="117">
        <v>43031</v>
      </c>
      <c r="F9994" s="118">
        <v>0.58361111111111108</v>
      </c>
      <c r="G9994" t="s">
        <v>3854</v>
      </c>
      <c r="H9994">
        <v>141</v>
      </c>
      <c r="I9994">
        <v>5</v>
      </c>
      <c r="J9994" t="s">
        <v>26547</v>
      </c>
      <c r="L9994" t="s">
        <v>2253</v>
      </c>
    </row>
    <row r="9995" spans="1:12" x14ac:dyDescent="0.25">
      <c r="A9995" t="s">
        <v>9456</v>
      </c>
      <c r="B9995" t="s">
        <v>9453</v>
      </c>
      <c r="C9995" t="s">
        <v>9454</v>
      </c>
      <c r="D9995" t="s">
        <v>9455</v>
      </c>
      <c r="E9995" s="117">
        <v>43031</v>
      </c>
      <c r="F9995" s="118">
        <v>0.58361111111111108</v>
      </c>
      <c r="G9995" t="s">
        <v>3854</v>
      </c>
      <c r="H9995">
        <v>141</v>
      </c>
      <c r="I9995">
        <v>6</v>
      </c>
      <c r="J9995" t="s">
        <v>26547</v>
      </c>
      <c r="L9995">
        <v>0</v>
      </c>
    </row>
    <row r="9996" spans="1:12" x14ac:dyDescent="0.25">
      <c r="A9996" t="s">
        <v>9456</v>
      </c>
      <c r="B9996" t="s">
        <v>9453</v>
      </c>
      <c r="C9996" t="s">
        <v>9454</v>
      </c>
      <c r="D9996" t="s">
        <v>9455</v>
      </c>
      <c r="E9996" s="117">
        <v>43031</v>
      </c>
      <c r="F9996" s="118">
        <v>0.58361111111111108</v>
      </c>
      <c r="G9996" t="s">
        <v>3854</v>
      </c>
      <c r="H9996">
        <v>141</v>
      </c>
      <c r="I9996">
        <v>7</v>
      </c>
      <c r="J9996" t="s">
        <v>26547</v>
      </c>
      <c r="L9996">
        <v>90</v>
      </c>
    </row>
    <row r="9997" spans="1:12" x14ac:dyDescent="0.25">
      <c r="A9997" t="s">
        <v>9456</v>
      </c>
      <c r="B9997" t="s">
        <v>9453</v>
      </c>
      <c r="C9997" t="s">
        <v>9454</v>
      </c>
      <c r="D9997" t="s">
        <v>9455</v>
      </c>
      <c r="E9997" s="117">
        <v>43031</v>
      </c>
      <c r="F9997" s="118">
        <v>0.58361111111111108</v>
      </c>
      <c r="G9997" t="s">
        <v>3854</v>
      </c>
      <c r="H9997">
        <v>141</v>
      </c>
      <c r="I9997">
        <v>9</v>
      </c>
      <c r="J9997" t="s">
        <v>26547</v>
      </c>
      <c r="L9997" t="s">
        <v>25904</v>
      </c>
    </row>
    <row r="9998" spans="1:12" x14ac:dyDescent="0.25">
      <c r="A9998" t="s">
        <v>9456</v>
      </c>
      <c r="B9998" t="s">
        <v>9453</v>
      </c>
      <c r="C9998" t="s">
        <v>9454</v>
      </c>
      <c r="D9998" t="s">
        <v>9455</v>
      </c>
      <c r="E9998" s="117">
        <v>43031</v>
      </c>
      <c r="F9998" s="118">
        <v>0.58361111111111108</v>
      </c>
      <c r="G9998" t="s">
        <v>3854</v>
      </c>
      <c r="H9998">
        <v>141</v>
      </c>
      <c r="I9998">
        <v>13</v>
      </c>
      <c r="J9998" t="s">
        <v>26547</v>
      </c>
      <c r="L9998" t="s">
        <v>636</v>
      </c>
    </row>
    <row r="9999" spans="1:12" x14ac:dyDescent="0.25">
      <c r="A9999" t="s">
        <v>9456</v>
      </c>
      <c r="B9999" t="s">
        <v>9453</v>
      </c>
      <c r="C9999" t="s">
        <v>9454</v>
      </c>
      <c r="D9999" t="s">
        <v>9455</v>
      </c>
      <c r="E9999" s="117">
        <v>43031</v>
      </c>
      <c r="F9999" s="118">
        <v>0.58361111111111108</v>
      </c>
      <c r="G9999" t="s">
        <v>3854</v>
      </c>
      <c r="H9999">
        <v>141</v>
      </c>
      <c r="I9999">
        <v>14</v>
      </c>
      <c r="J9999" t="s">
        <v>26547</v>
      </c>
      <c r="L9999" t="s">
        <v>642</v>
      </c>
    </row>
    <row r="10000" spans="1:12" x14ac:dyDescent="0.25">
      <c r="A10000" t="s">
        <v>9456</v>
      </c>
      <c r="B10000" t="s">
        <v>9453</v>
      </c>
      <c r="C10000" t="s">
        <v>9454</v>
      </c>
      <c r="D10000" t="s">
        <v>9455</v>
      </c>
      <c r="E10000" s="117">
        <v>43031</v>
      </c>
      <c r="F10000" s="118">
        <v>0.58361111111111108</v>
      </c>
      <c r="G10000" t="s">
        <v>3854</v>
      </c>
      <c r="H10000">
        <v>141</v>
      </c>
      <c r="I10000">
        <v>15</v>
      </c>
      <c r="J10000" t="s">
        <v>26547</v>
      </c>
      <c r="L10000" t="s">
        <v>214</v>
      </c>
    </row>
    <row r="10001" spans="1:12" x14ac:dyDescent="0.25">
      <c r="A10001" t="s">
        <v>9456</v>
      </c>
      <c r="B10001" t="s">
        <v>9453</v>
      </c>
      <c r="C10001" t="s">
        <v>9454</v>
      </c>
      <c r="D10001" t="s">
        <v>9455</v>
      </c>
      <c r="E10001" s="117">
        <v>43031</v>
      </c>
      <c r="F10001" s="118">
        <v>0.58361111111111108</v>
      </c>
      <c r="G10001" t="s">
        <v>3854</v>
      </c>
      <c r="H10001">
        <v>141</v>
      </c>
      <c r="I10001">
        <v>22</v>
      </c>
      <c r="J10001" t="s">
        <v>26547</v>
      </c>
      <c r="L10001" t="s">
        <v>4094</v>
      </c>
    </row>
    <row r="10002" spans="1:12" x14ac:dyDescent="0.25">
      <c r="A10002" t="s">
        <v>9456</v>
      </c>
      <c r="B10002" t="s">
        <v>9453</v>
      </c>
      <c r="C10002" t="s">
        <v>9454</v>
      </c>
      <c r="D10002" t="s">
        <v>9455</v>
      </c>
      <c r="E10002" s="117">
        <v>43031</v>
      </c>
      <c r="F10002" s="118">
        <v>0.58362268518518523</v>
      </c>
      <c r="G10002" t="s">
        <v>3854</v>
      </c>
      <c r="H10002">
        <v>141</v>
      </c>
      <c r="I10002">
        <v>23</v>
      </c>
      <c r="J10002" t="s">
        <v>26547</v>
      </c>
      <c r="L10002">
        <v>40</v>
      </c>
    </row>
    <row r="10003" spans="1:12" x14ac:dyDescent="0.25">
      <c r="A10003" t="s">
        <v>9456</v>
      </c>
      <c r="B10003" t="s">
        <v>9453</v>
      </c>
      <c r="C10003" t="s">
        <v>9454</v>
      </c>
      <c r="D10003" t="s">
        <v>9455</v>
      </c>
      <c r="E10003" s="117">
        <v>43031</v>
      </c>
      <c r="F10003" s="118">
        <v>0.58362268518518523</v>
      </c>
      <c r="G10003" t="s">
        <v>3854</v>
      </c>
      <c r="H10003">
        <v>141</v>
      </c>
      <c r="I10003">
        <v>24</v>
      </c>
      <c r="J10003" t="s">
        <v>26547</v>
      </c>
      <c r="L10003" t="s">
        <v>4096</v>
      </c>
    </row>
    <row r="10004" spans="1:12" x14ac:dyDescent="0.25">
      <c r="A10004" t="s">
        <v>9456</v>
      </c>
      <c r="B10004" t="s">
        <v>9453</v>
      </c>
      <c r="C10004" t="s">
        <v>9454</v>
      </c>
      <c r="D10004" t="s">
        <v>9455</v>
      </c>
      <c r="E10004" s="117">
        <v>43031</v>
      </c>
      <c r="F10004" s="118">
        <v>0.58362268518518523</v>
      </c>
      <c r="G10004" t="s">
        <v>3854</v>
      </c>
      <c r="H10004">
        <v>141</v>
      </c>
      <c r="I10004">
        <v>25</v>
      </c>
      <c r="J10004" t="s">
        <v>26547</v>
      </c>
      <c r="L10004">
        <v>20</v>
      </c>
    </row>
    <row r="10005" spans="1:12" x14ac:dyDescent="0.25">
      <c r="A10005" t="s">
        <v>9456</v>
      </c>
      <c r="B10005" t="s">
        <v>9453</v>
      </c>
      <c r="C10005" t="s">
        <v>9454</v>
      </c>
      <c r="D10005" t="s">
        <v>9455</v>
      </c>
      <c r="E10005" s="117">
        <v>43031</v>
      </c>
      <c r="F10005" s="118">
        <v>0.58362268518518523</v>
      </c>
      <c r="G10005" t="s">
        <v>3854</v>
      </c>
      <c r="H10005">
        <v>141</v>
      </c>
      <c r="I10005">
        <v>26</v>
      </c>
      <c r="J10005" t="s">
        <v>26547</v>
      </c>
      <c r="L10005" t="s">
        <v>380</v>
      </c>
    </row>
    <row r="10006" spans="1:12" x14ac:dyDescent="0.25">
      <c r="A10006" t="s">
        <v>9456</v>
      </c>
      <c r="B10006" t="s">
        <v>9453</v>
      </c>
      <c r="C10006" t="s">
        <v>9454</v>
      </c>
      <c r="D10006" t="s">
        <v>9455</v>
      </c>
      <c r="E10006" s="117">
        <v>43031</v>
      </c>
      <c r="F10006" s="118">
        <v>0.58362268518518523</v>
      </c>
      <c r="G10006" t="s">
        <v>3854</v>
      </c>
      <c r="H10006">
        <v>141</v>
      </c>
      <c r="I10006">
        <v>27</v>
      </c>
      <c r="J10006" t="s">
        <v>26547</v>
      </c>
      <c r="L10006">
        <v>30</v>
      </c>
    </row>
    <row r="10007" spans="1:12" x14ac:dyDescent="0.25">
      <c r="A10007" t="s">
        <v>9456</v>
      </c>
      <c r="B10007" t="s">
        <v>9453</v>
      </c>
      <c r="C10007" t="s">
        <v>9454</v>
      </c>
      <c r="D10007" t="s">
        <v>9455</v>
      </c>
      <c r="E10007" s="117">
        <v>43031</v>
      </c>
      <c r="F10007" s="118">
        <v>0.58362268518518523</v>
      </c>
      <c r="G10007" t="s">
        <v>3854</v>
      </c>
      <c r="H10007">
        <v>141</v>
      </c>
      <c r="I10007">
        <v>28</v>
      </c>
      <c r="J10007" t="s">
        <v>26547</v>
      </c>
      <c r="L10007" t="s">
        <v>4097</v>
      </c>
    </row>
    <row r="10008" spans="1:12" x14ac:dyDescent="0.25">
      <c r="A10008" t="s">
        <v>9456</v>
      </c>
      <c r="B10008" t="s">
        <v>9453</v>
      </c>
      <c r="C10008" t="s">
        <v>9454</v>
      </c>
      <c r="D10008" t="s">
        <v>9455</v>
      </c>
      <c r="E10008" s="117">
        <v>43031</v>
      </c>
      <c r="F10008" s="118">
        <v>0.58362268518518523</v>
      </c>
      <c r="G10008" t="s">
        <v>3854</v>
      </c>
      <c r="H10008">
        <v>141</v>
      </c>
      <c r="I10008">
        <v>29</v>
      </c>
      <c r="J10008" t="s">
        <v>26547</v>
      </c>
      <c r="L10008">
        <v>10</v>
      </c>
    </row>
    <row r="10009" spans="1:12" x14ac:dyDescent="0.25">
      <c r="A10009" t="s">
        <v>9456</v>
      </c>
      <c r="B10009" t="s">
        <v>9453</v>
      </c>
      <c r="C10009" t="s">
        <v>9454</v>
      </c>
      <c r="D10009" t="s">
        <v>9455</v>
      </c>
      <c r="E10009" s="117">
        <v>43031</v>
      </c>
      <c r="F10009" s="118">
        <v>0.58362268518518523</v>
      </c>
      <c r="G10009" t="s">
        <v>3854</v>
      </c>
      <c r="H10009">
        <v>141</v>
      </c>
      <c r="I10009">
        <v>35</v>
      </c>
      <c r="J10009" t="s">
        <v>26547</v>
      </c>
      <c r="L10009" t="s">
        <v>393</v>
      </c>
    </row>
    <row r="10010" spans="1:12" x14ac:dyDescent="0.25">
      <c r="A10010" t="s">
        <v>9456</v>
      </c>
      <c r="B10010" t="s">
        <v>9453</v>
      </c>
      <c r="C10010" t="s">
        <v>9454</v>
      </c>
      <c r="D10010" t="s">
        <v>9455</v>
      </c>
      <c r="E10010" s="117">
        <v>43031</v>
      </c>
      <c r="F10010" s="118">
        <v>0.58363425925925927</v>
      </c>
      <c r="G10010" t="s">
        <v>3854</v>
      </c>
      <c r="H10010">
        <v>141</v>
      </c>
      <c r="I10010">
        <v>36</v>
      </c>
      <c r="J10010" t="s">
        <v>26547</v>
      </c>
      <c r="L10010" t="s">
        <v>26538</v>
      </c>
    </row>
    <row r="10011" spans="1:12" x14ac:dyDescent="0.25">
      <c r="A10011" t="s">
        <v>9456</v>
      </c>
      <c r="B10011" t="s">
        <v>9453</v>
      </c>
      <c r="C10011" t="s">
        <v>9454</v>
      </c>
      <c r="D10011" t="s">
        <v>9455</v>
      </c>
      <c r="E10011" s="117">
        <v>43031</v>
      </c>
      <c r="F10011" s="118">
        <v>0.58363425925925927</v>
      </c>
      <c r="G10011" t="s">
        <v>3854</v>
      </c>
      <c r="H10011">
        <v>141</v>
      </c>
      <c r="I10011">
        <v>38</v>
      </c>
      <c r="J10011" t="s">
        <v>26547</v>
      </c>
      <c r="L10011" t="s">
        <v>26548</v>
      </c>
    </row>
    <row r="10012" spans="1:12" x14ac:dyDescent="0.25">
      <c r="A10012" t="s">
        <v>9456</v>
      </c>
      <c r="B10012" t="s">
        <v>9453</v>
      </c>
      <c r="C10012" t="s">
        <v>9454</v>
      </c>
      <c r="D10012" t="s">
        <v>9455</v>
      </c>
      <c r="E10012" s="117">
        <v>43031</v>
      </c>
      <c r="F10012" s="118">
        <v>0.58363425925925927</v>
      </c>
      <c r="G10012" t="s">
        <v>3854</v>
      </c>
      <c r="H10012">
        <v>142</v>
      </c>
      <c r="I10012">
        <v>1</v>
      </c>
      <c r="L10012" t="s">
        <v>26549</v>
      </c>
    </row>
    <row r="10013" spans="1:12" x14ac:dyDescent="0.25">
      <c r="A10013" t="s">
        <v>9456</v>
      </c>
      <c r="B10013" t="s">
        <v>9453</v>
      </c>
      <c r="C10013" t="s">
        <v>9454</v>
      </c>
      <c r="D10013" t="s">
        <v>9455</v>
      </c>
      <c r="E10013" s="117">
        <v>43031</v>
      </c>
      <c r="F10013" s="118">
        <v>0.58364583333333331</v>
      </c>
      <c r="G10013" t="s">
        <v>3854</v>
      </c>
      <c r="H10013">
        <v>142</v>
      </c>
      <c r="I10013">
        <v>4</v>
      </c>
      <c r="J10013" t="s">
        <v>26549</v>
      </c>
      <c r="L10013" t="s">
        <v>2975</v>
      </c>
    </row>
    <row r="10014" spans="1:12" x14ac:dyDescent="0.25">
      <c r="A10014" t="s">
        <v>9456</v>
      </c>
      <c r="B10014" t="s">
        <v>9453</v>
      </c>
      <c r="C10014" t="s">
        <v>9454</v>
      </c>
      <c r="D10014" t="s">
        <v>9455</v>
      </c>
      <c r="E10014" s="117">
        <v>43031</v>
      </c>
      <c r="F10014" s="118">
        <v>0.58364583333333331</v>
      </c>
      <c r="G10014" t="s">
        <v>3854</v>
      </c>
      <c r="H10014">
        <v>142</v>
      </c>
      <c r="I10014">
        <v>5</v>
      </c>
      <c r="J10014" t="s">
        <v>26549</v>
      </c>
      <c r="L10014" t="s">
        <v>1900</v>
      </c>
    </row>
    <row r="10015" spans="1:12" x14ac:dyDescent="0.25">
      <c r="A10015" t="s">
        <v>9456</v>
      </c>
      <c r="B10015" t="s">
        <v>9453</v>
      </c>
      <c r="C10015" t="s">
        <v>9454</v>
      </c>
      <c r="D10015" t="s">
        <v>9455</v>
      </c>
      <c r="E10015" s="117">
        <v>43031</v>
      </c>
      <c r="F10015" s="118">
        <v>0.58364583333333331</v>
      </c>
      <c r="G10015" t="s">
        <v>3854</v>
      </c>
      <c r="H10015">
        <v>142</v>
      </c>
      <c r="I10015">
        <v>6</v>
      </c>
      <c r="J10015" t="s">
        <v>26549</v>
      </c>
      <c r="L10015">
        <v>0</v>
      </c>
    </row>
    <row r="10016" spans="1:12" x14ac:dyDescent="0.25">
      <c r="A10016" t="s">
        <v>9456</v>
      </c>
      <c r="B10016" t="s">
        <v>9453</v>
      </c>
      <c r="C10016" t="s">
        <v>9454</v>
      </c>
      <c r="D10016" t="s">
        <v>9455</v>
      </c>
      <c r="E10016" s="117">
        <v>43031</v>
      </c>
      <c r="F10016" s="118">
        <v>0.58364583333333331</v>
      </c>
      <c r="G10016" t="s">
        <v>3854</v>
      </c>
      <c r="H10016">
        <v>142</v>
      </c>
      <c r="I10016">
        <v>7</v>
      </c>
      <c r="J10016" t="s">
        <v>26549</v>
      </c>
      <c r="L10016">
        <v>100</v>
      </c>
    </row>
    <row r="10017" spans="1:12" x14ac:dyDescent="0.25">
      <c r="A10017" t="s">
        <v>9456</v>
      </c>
      <c r="B10017" t="s">
        <v>9453</v>
      </c>
      <c r="C10017" t="s">
        <v>9454</v>
      </c>
      <c r="D10017" t="s">
        <v>9455</v>
      </c>
      <c r="E10017" s="117">
        <v>43031</v>
      </c>
      <c r="F10017" s="118">
        <v>0.58364583333333331</v>
      </c>
      <c r="G10017" t="s">
        <v>3854</v>
      </c>
      <c r="H10017">
        <v>142</v>
      </c>
      <c r="I10017">
        <v>9</v>
      </c>
      <c r="J10017" t="s">
        <v>26549</v>
      </c>
      <c r="L10017" t="s">
        <v>25904</v>
      </c>
    </row>
    <row r="10018" spans="1:12" x14ac:dyDescent="0.25">
      <c r="A10018" t="s">
        <v>9456</v>
      </c>
      <c r="B10018" t="s">
        <v>9453</v>
      </c>
      <c r="C10018" t="s">
        <v>9454</v>
      </c>
      <c r="D10018" t="s">
        <v>9455</v>
      </c>
      <c r="E10018" s="117">
        <v>43031</v>
      </c>
      <c r="F10018" s="118">
        <v>0.58364583333333331</v>
      </c>
      <c r="G10018" t="s">
        <v>3854</v>
      </c>
      <c r="H10018">
        <v>142</v>
      </c>
      <c r="I10018">
        <v>13</v>
      </c>
      <c r="J10018" t="s">
        <v>26549</v>
      </c>
      <c r="L10018" t="s">
        <v>637</v>
      </c>
    </row>
    <row r="10019" spans="1:12" x14ac:dyDescent="0.25">
      <c r="A10019" t="s">
        <v>9456</v>
      </c>
      <c r="B10019" t="s">
        <v>9453</v>
      </c>
      <c r="C10019" t="s">
        <v>9454</v>
      </c>
      <c r="D10019" t="s">
        <v>9455</v>
      </c>
      <c r="E10019" s="117">
        <v>43031</v>
      </c>
      <c r="F10019" s="118">
        <v>0.58364583333333331</v>
      </c>
      <c r="G10019" t="s">
        <v>3854</v>
      </c>
      <c r="H10019">
        <v>142</v>
      </c>
      <c r="I10019">
        <v>14</v>
      </c>
      <c r="J10019" t="s">
        <v>26549</v>
      </c>
      <c r="L10019" t="s">
        <v>645</v>
      </c>
    </row>
    <row r="10020" spans="1:12" x14ac:dyDescent="0.25">
      <c r="A10020" t="s">
        <v>9456</v>
      </c>
      <c r="B10020" t="s">
        <v>9453</v>
      </c>
      <c r="C10020" t="s">
        <v>9454</v>
      </c>
      <c r="D10020" t="s">
        <v>9455</v>
      </c>
      <c r="E10020" s="117">
        <v>43031</v>
      </c>
      <c r="F10020" s="118">
        <v>0.58364583333333331</v>
      </c>
      <c r="G10020" t="s">
        <v>3854</v>
      </c>
      <c r="H10020">
        <v>142</v>
      </c>
      <c r="I10020">
        <v>15</v>
      </c>
      <c r="J10020" t="s">
        <v>26549</v>
      </c>
      <c r="L10020" t="s">
        <v>205</v>
      </c>
    </row>
    <row r="10021" spans="1:12" x14ac:dyDescent="0.25">
      <c r="A10021" t="s">
        <v>9456</v>
      </c>
      <c r="B10021" t="s">
        <v>9453</v>
      </c>
      <c r="C10021" t="s">
        <v>9454</v>
      </c>
      <c r="D10021" t="s">
        <v>9455</v>
      </c>
      <c r="E10021" s="117">
        <v>43031</v>
      </c>
      <c r="F10021" s="118">
        <v>0.58364583333333331</v>
      </c>
      <c r="G10021" t="s">
        <v>3854</v>
      </c>
      <c r="H10021">
        <v>142</v>
      </c>
      <c r="I10021">
        <v>22</v>
      </c>
      <c r="J10021" t="s">
        <v>26549</v>
      </c>
      <c r="L10021" t="s">
        <v>361</v>
      </c>
    </row>
    <row r="10022" spans="1:12" x14ac:dyDescent="0.25">
      <c r="A10022" t="s">
        <v>9456</v>
      </c>
      <c r="B10022" t="s">
        <v>9453</v>
      </c>
      <c r="C10022" t="s">
        <v>9454</v>
      </c>
      <c r="D10022" t="s">
        <v>9455</v>
      </c>
      <c r="E10022" s="117">
        <v>43031</v>
      </c>
      <c r="F10022" s="118">
        <v>0.58365740740740735</v>
      </c>
      <c r="G10022" t="s">
        <v>3854</v>
      </c>
      <c r="H10022">
        <v>142</v>
      </c>
      <c r="I10022">
        <v>23</v>
      </c>
      <c r="J10022" t="s">
        <v>26549</v>
      </c>
      <c r="L10022">
        <v>20</v>
      </c>
    </row>
    <row r="10023" spans="1:12" x14ac:dyDescent="0.25">
      <c r="A10023" t="s">
        <v>9456</v>
      </c>
      <c r="B10023" t="s">
        <v>9453</v>
      </c>
      <c r="C10023" t="s">
        <v>9454</v>
      </c>
      <c r="D10023" t="s">
        <v>9455</v>
      </c>
      <c r="E10023" s="117">
        <v>43031</v>
      </c>
      <c r="F10023" s="118">
        <v>0.58365740740740735</v>
      </c>
      <c r="G10023" t="s">
        <v>3854</v>
      </c>
      <c r="H10023">
        <v>142</v>
      </c>
      <c r="I10023">
        <v>35</v>
      </c>
      <c r="J10023" t="s">
        <v>26549</v>
      </c>
      <c r="L10023" t="s">
        <v>393</v>
      </c>
    </row>
    <row r="10024" spans="1:12" x14ac:dyDescent="0.25">
      <c r="A10024" t="s">
        <v>9456</v>
      </c>
      <c r="B10024" t="s">
        <v>9453</v>
      </c>
      <c r="C10024" t="s">
        <v>9454</v>
      </c>
      <c r="D10024" t="s">
        <v>9455</v>
      </c>
      <c r="E10024" s="117">
        <v>43031</v>
      </c>
      <c r="F10024" s="118">
        <v>0.58365740740740735</v>
      </c>
      <c r="G10024" t="s">
        <v>3854</v>
      </c>
      <c r="H10024">
        <v>142</v>
      </c>
      <c r="I10024">
        <v>36</v>
      </c>
      <c r="J10024" t="s">
        <v>26549</v>
      </c>
      <c r="L10024" t="s">
        <v>4034</v>
      </c>
    </row>
    <row r="10025" spans="1:12" x14ac:dyDescent="0.25">
      <c r="A10025" t="s">
        <v>9456</v>
      </c>
      <c r="B10025" t="s">
        <v>9453</v>
      </c>
      <c r="C10025" t="s">
        <v>9454</v>
      </c>
      <c r="D10025" t="s">
        <v>9455</v>
      </c>
      <c r="E10025" s="117">
        <v>43031</v>
      </c>
      <c r="F10025" s="118">
        <v>0.58365740740740735</v>
      </c>
      <c r="G10025" t="s">
        <v>3854</v>
      </c>
      <c r="H10025">
        <v>142</v>
      </c>
      <c r="I10025">
        <v>38</v>
      </c>
      <c r="J10025" t="s">
        <v>26549</v>
      </c>
      <c r="L10025" t="s">
        <v>26550</v>
      </c>
    </row>
    <row r="10026" spans="1:12" x14ac:dyDescent="0.25">
      <c r="A10026" t="s">
        <v>9456</v>
      </c>
      <c r="B10026" t="s">
        <v>9453</v>
      </c>
      <c r="C10026" t="s">
        <v>9454</v>
      </c>
      <c r="D10026" t="s">
        <v>9455</v>
      </c>
      <c r="E10026" s="117">
        <v>43031</v>
      </c>
      <c r="F10026" s="118">
        <v>0.5836689814814815</v>
      </c>
      <c r="G10026" t="s">
        <v>3854</v>
      </c>
      <c r="H10026">
        <v>143</v>
      </c>
      <c r="I10026">
        <v>1</v>
      </c>
      <c r="L10026" t="s">
        <v>26551</v>
      </c>
    </row>
    <row r="10027" spans="1:12" x14ac:dyDescent="0.25">
      <c r="A10027" t="s">
        <v>9456</v>
      </c>
      <c r="B10027" t="s">
        <v>9453</v>
      </c>
      <c r="C10027" t="s">
        <v>9454</v>
      </c>
      <c r="D10027" t="s">
        <v>9455</v>
      </c>
      <c r="E10027" s="117">
        <v>43031</v>
      </c>
      <c r="F10027" s="118">
        <v>0.5836689814814815</v>
      </c>
      <c r="G10027" t="s">
        <v>3854</v>
      </c>
      <c r="H10027">
        <v>143</v>
      </c>
      <c r="I10027">
        <v>4</v>
      </c>
      <c r="J10027" t="s">
        <v>26551</v>
      </c>
      <c r="L10027" t="s">
        <v>2976</v>
      </c>
    </row>
    <row r="10028" spans="1:12" x14ac:dyDescent="0.25">
      <c r="A10028" t="s">
        <v>9456</v>
      </c>
      <c r="B10028" t="s">
        <v>9453</v>
      </c>
      <c r="C10028" t="s">
        <v>9454</v>
      </c>
      <c r="D10028" t="s">
        <v>9455</v>
      </c>
      <c r="E10028" s="117">
        <v>43031</v>
      </c>
      <c r="F10028" s="118">
        <v>0.5836689814814815</v>
      </c>
      <c r="G10028" t="s">
        <v>3854</v>
      </c>
      <c r="H10028">
        <v>143</v>
      </c>
      <c r="I10028">
        <v>5</v>
      </c>
      <c r="J10028" t="s">
        <v>26551</v>
      </c>
      <c r="L10028" t="s">
        <v>499</v>
      </c>
    </row>
    <row r="10029" spans="1:12" x14ac:dyDescent="0.25">
      <c r="A10029" t="s">
        <v>9456</v>
      </c>
      <c r="B10029" t="s">
        <v>9453</v>
      </c>
      <c r="C10029" t="s">
        <v>9454</v>
      </c>
      <c r="D10029" t="s">
        <v>9455</v>
      </c>
      <c r="E10029" s="117">
        <v>43031</v>
      </c>
      <c r="F10029" s="118">
        <v>0.5836689814814815</v>
      </c>
      <c r="G10029" t="s">
        <v>3854</v>
      </c>
      <c r="H10029">
        <v>143</v>
      </c>
      <c r="I10029">
        <v>6</v>
      </c>
      <c r="J10029" t="s">
        <v>26551</v>
      </c>
      <c r="L10029">
        <v>0</v>
      </c>
    </row>
    <row r="10030" spans="1:12" x14ac:dyDescent="0.25">
      <c r="A10030" t="s">
        <v>9456</v>
      </c>
      <c r="B10030" t="s">
        <v>9453</v>
      </c>
      <c r="C10030" t="s">
        <v>9454</v>
      </c>
      <c r="D10030" t="s">
        <v>9455</v>
      </c>
      <c r="E10030" s="117">
        <v>43031</v>
      </c>
      <c r="F10030" s="118">
        <v>0.5836689814814815</v>
      </c>
      <c r="G10030" t="s">
        <v>3854</v>
      </c>
      <c r="H10030">
        <v>143</v>
      </c>
      <c r="I10030">
        <v>7</v>
      </c>
      <c r="J10030" t="s">
        <v>26551</v>
      </c>
      <c r="L10030">
        <v>40</v>
      </c>
    </row>
    <row r="10031" spans="1:12" x14ac:dyDescent="0.25">
      <c r="A10031" t="s">
        <v>9456</v>
      </c>
      <c r="B10031" t="s">
        <v>9453</v>
      </c>
      <c r="C10031" t="s">
        <v>9454</v>
      </c>
      <c r="D10031" t="s">
        <v>9455</v>
      </c>
      <c r="E10031" s="117">
        <v>43031</v>
      </c>
      <c r="F10031" s="118">
        <v>0.5836689814814815</v>
      </c>
      <c r="G10031" t="s">
        <v>3854</v>
      </c>
      <c r="H10031">
        <v>143</v>
      </c>
      <c r="I10031">
        <v>9</v>
      </c>
      <c r="J10031" t="s">
        <v>26551</v>
      </c>
      <c r="L10031" t="s">
        <v>25904</v>
      </c>
    </row>
    <row r="10032" spans="1:12" x14ac:dyDescent="0.25">
      <c r="A10032" t="s">
        <v>9456</v>
      </c>
      <c r="B10032" t="s">
        <v>9453</v>
      </c>
      <c r="C10032" t="s">
        <v>9454</v>
      </c>
      <c r="D10032" t="s">
        <v>9455</v>
      </c>
      <c r="E10032" s="117">
        <v>43031</v>
      </c>
      <c r="F10032" s="118">
        <v>0.5836689814814815</v>
      </c>
      <c r="G10032" t="s">
        <v>3854</v>
      </c>
      <c r="H10032">
        <v>143</v>
      </c>
      <c r="I10032">
        <v>13</v>
      </c>
      <c r="J10032" t="s">
        <v>26551</v>
      </c>
      <c r="L10032" t="s">
        <v>637</v>
      </c>
    </row>
    <row r="10033" spans="1:12" x14ac:dyDescent="0.25">
      <c r="A10033" t="s">
        <v>9456</v>
      </c>
      <c r="B10033" t="s">
        <v>9453</v>
      </c>
      <c r="C10033" t="s">
        <v>9454</v>
      </c>
      <c r="D10033" t="s">
        <v>9455</v>
      </c>
      <c r="E10033" s="117">
        <v>43031</v>
      </c>
      <c r="F10033" s="118">
        <v>0.58368055555555554</v>
      </c>
      <c r="G10033" t="s">
        <v>3854</v>
      </c>
      <c r="H10033">
        <v>143</v>
      </c>
      <c r="I10033">
        <v>14</v>
      </c>
      <c r="J10033" t="s">
        <v>26551</v>
      </c>
      <c r="L10033" t="s">
        <v>642</v>
      </c>
    </row>
    <row r="10034" spans="1:12" x14ac:dyDescent="0.25">
      <c r="A10034" t="s">
        <v>9456</v>
      </c>
      <c r="B10034" t="s">
        <v>9453</v>
      </c>
      <c r="C10034" t="s">
        <v>9454</v>
      </c>
      <c r="D10034" t="s">
        <v>9455</v>
      </c>
      <c r="E10034" s="117">
        <v>43031</v>
      </c>
      <c r="F10034" s="118">
        <v>0.58368055555555554</v>
      </c>
      <c r="G10034" t="s">
        <v>3854</v>
      </c>
      <c r="H10034">
        <v>143</v>
      </c>
      <c r="I10034">
        <v>15</v>
      </c>
      <c r="J10034" t="s">
        <v>26551</v>
      </c>
      <c r="L10034" t="s">
        <v>210</v>
      </c>
    </row>
    <row r="10035" spans="1:12" x14ac:dyDescent="0.25">
      <c r="A10035" t="s">
        <v>9456</v>
      </c>
      <c r="B10035" t="s">
        <v>9453</v>
      </c>
      <c r="C10035" t="s">
        <v>9454</v>
      </c>
      <c r="D10035" t="s">
        <v>9455</v>
      </c>
      <c r="E10035" s="117">
        <v>43031</v>
      </c>
      <c r="F10035" s="118">
        <v>0.58368055555555554</v>
      </c>
      <c r="G10035" t="s">
        <v>3854</v>
      </c>
      <c r="H10035">
        <v>143</v>
      </c>
      <c r="I10035">
        <v>22</v>
      </c>
      <c r="J10035" t="s">
        <v>26551</v>
      </c>
      <c r="L10035" t="s">
        <v>4094</v>
      </c>
    </row>
    <row r="10036" spans="1:12" x14ac:dyDescent="0.25">
      <c r="A10036" t="s">
        <v>9456</v>
      </c>
      <c r="B10036" t="s">
        <v>9453</v>
      </c>
      <c r="C10036" t="s">
        <v>9454</v>
      </c>
      <c r="D10036" t="s">
        <v>9455</v>
      </c>
      <c r="E10036" s="117">
        <v>43031</v>
      </c>
      <c r="F10036" s="118">
        <v>0.58368055555555554</v>
      </c>
      <c r="G10036" t="s">
        <v>3854</v>
      </c>
      <c r="H10036">
        <v>143</v>
      </c>
      <c r="I10036">
        <v>23</v>
      </c>
      <c r="J10036" t="s">
        <v>26551</v>
      </c>
      <c r="L10036">
        <v>50</v>
      </c>
    </row>
    <row r="10037" spans="1:12" x14ac:dyDescent="0.25">
      <c r="A10037" t="s">
        <v>9456</v>
      </c>
      <c r="B10037" t="s">
        <v>9453</v>
      </c>
      <c r="C10037" t="s">
        <v>9454</v>
      </c>
      <c r="D10037" t="s">
        <v>9455</v>
      </c>
      <c r="E10037" s="117">
        <v>43031</v>
      </c>
      <c r="F10037" s="118">
        <v>0.58368055555555554</v>
      </c>
      <c r="G10037" t="s">
        <v>3854</v>
      </c>
      <c r="H10037">
        <v>143</v>
      </c>
      <c r="I10037">
        <v>24</v>
      </c>
      <c r="J10037" t="s">
        <v>26551</v>
      </c>
      <c r="L10037" t="s">
        <v>4096</v>
      </c>
    </row>
    <row r="10038" spans="1:12" x14ac:dyDescent="0.25">
      <c r="A10038" t="s">
        <v>9456</v>
      </c>
      <c r="B10038" t="s">
        <v>9453</v>
      </c>
      <c r="C10038" t="s">
        <v>9454</v>
      </c>
      <c r="D10038" t="s">
        <v>9455</v>
      </c>
      <c r="E10038" s="117">
        <v>43031</v>
      </c>
      <c r="F10038" s="118">
        <v>0.58368055555555554</v>
      </c>
      <c r="G10038" t="s">
        <v>3854</v>
      </c>
      <c r="H10038">
        <v>143</v>
      </c>
      <c r="I10038">
        <v>25</v>
      </c>
      <c r="J10038" t="s">
        <v>26551</v>
      </c>
      <c r="L10038">
        <v>5</v>
      </c>
    </row>
    <row r="10039" spans="1:12" x14ac:dyDescent="0.25">
      <c r="A10039" t="s">
        <v>9456</v>
      </c>
      <c r="B10039" t="s">
        <v>9453</v>
      </c>
      <c r="C10039" t="s">
        <v>9454</v>
      </c>
      <c r="D10039" t="s">
        <v>9455</v>
      </c>
      <c r="E10039" s="117">
        <v>43031</v>
      </c>
      <c r="F10039" s="118">
        <v>0.58368055555555554</v>
      </c>
      <c r="G10039" t="s">
        <v>3854</v>
      </c>
      <c r="H10039">
        <v>143</v>
      </c>
      <c r="I10039">
        <v>26</v>
      </c>
      <c r="J10039" t="s">
        <v>26551</v>
      </c>
      <c r="L10039" t="s">
        <v>380</v>
      </c>
    </row>
    <row r="10040" spans="1:12" x14ac:dyDescent="0.25">
      <c r="A10040" t="s">
        <v>9456</v>
      </c>
      <c r="B10040" t="s">
        <v>9453</v>
      </c>
      <c r="C10040" t="s">
        <v>9454</v>
      </c>
      <c r="D10040" t="s">
        <v>9455</v>
      </c>
      <c r="E10040" s="117">
        <v>43031</v>
      </c>
      <c r="F10040" s="118">
        <v>0.58368055555555554</v>
      </c>
      <c r="G10040" t="s">
        <v>3854</v>
      </c>
      <c r="H10040">
        <v>143</v>
      </c>
      <c r="I10040">
        <v>27</v>
      </c>
      <c r="J10040" t="s">
        <v>26551</v>
      </c>
      <c r="L10040">
        <v>20</v>
      </c>
    </row>
    <row r="10041" spans="1:12" x14ac:dyDescent="0.25">
      <c r="A10041" t="s">
        <v>9456</v>
      </c>
      <c r="B10041" t="s">
        <v>9453</v>
      </c>
      <c r="C10041" t="s">
        <v>9454</v>
      </c>
      <c r="D10041" t="s">
        <v>9455</v>
      </c>
      <c r="E10041" s="117">
        <v>43031</v>
      </c>
      <c r="F10041" s="118">
        <v>0.58368055555555554</v>
      </c>
      <c r="G10041" t="s">
        <v>3854</v>
      </c>
      <c r="H10041">
        <v>143</v>
      </c>
      <c r="I10041">
        <v>28</v>
      </c>
      <c r="J10041" t="s">
        <v>26551</v>
      </c>
      <c r="L10041" t="s">
        <v>4097</v>
      </c>
    </row>
    <row r="10042" spans="1:12" x14ac:dyDescent="0.25">
      <c r="A10042" t="s">
        <v>9456</v>
      </c>
      <c r="B10042" t="s">
        <v>9453</v>
      </c>
      <c r="C10042" t="s">
        <v>9454</v>
      </c>
      <c r="D10042" t="s">
        <v>9455</v>
      </c>
      <c r="E10042" s="117">
        <v>43031</v>
      </c>
      <c r="F10042" s="118">
        <v>0.58368055555555554</v>
      </c>
      <c r="G10042" t="s">
        <v>3854</v>
      </c>
      <c r="H10042">
        <v>143</v>
      </c>
      <c r="I10042">
        <v>29</v>
      </c>
      <c r="J10042" t="s">
        <v>26551</v>
      </c>
      <c r="L10042">
        <v>25</v>
      </c>
    </row>
    <row r="10043" spans="1:12" x14ac:dyDescent="0.25">
      <c r="A10043" t="s">
        <v>9456</v>
      </c>
      <c r="B10043" t="s">
        <v>9453</v>
      </c>
      <c r="C10043" t="s">
        <v>9454</v>
      </c>
      <c r="D10043" t="s">
        <v>9455</v>
      </c>
      <c r="E10043" s="117">
        <v>43031</v>
      </c>
      <c r="F10043" s="118">
        <v>0.58369212962962969</v>
      </c>
      <c r="G10043" t="s">
        <v>3854</v>
      </c>
      <c r="H10043">
        <v>143</v>
      </c>
      <c r="I10043">
        <v>36</v>
      </c>
      <c r="J10043" t="s">
        <v>26551</v>
      </c>
      <c r="L10043" t="s">
        <v>4103</v>
      </c>
    </row>
    <row r="10044" spans="1:12" x14ac:dyDescent="0.25">
      <c r="A10044" t="s">
        <v>9456</v>
      </c>
      <c r="B10044" t="s">
        <v>9453</v>
      </c>
      <c r="C10044" t="s">
        <v>9454</v>
      </c>
      <c r="D10044" t="s">
        <v>9455</v>
      </c>
      <c r="E10044" s="117">
        <v>43031</v>
      </c>
      <c r="F10044" s="118">
        <v>0.58369212962962969</v>
      </c>
      <c r="G10044" t="s">
        <v>3854</v>
      </c>
      <c r="H10044">
        <v>143</v>
      </c>
      <c r="I10044">
        <v>38</v>
      </c>
      <c r="J10044" t="s">
        <v>26551</v>
      </c>
      <c r="L10044" t="s">
        <v>26552</v>
      </c>
    </row>
    <row r="10045" spans="1:12" x14ac:dyDescent="0.25">
      <c r="A10045" t="s">
        <v>9456</v>
      </c>
      <c r="B10045" t="s">
        <v>9453</v>
      </c>
      <c r="C10045" t="s">
        <v>9454</v>
      </c>
      <c r="D10045" t="s">
        <v>9455</v>
      </c>
      <c r="E10045" s="117">
        <v>43031</v>
      </c>
      <c r="F10045" s="118">
        <v>0.58370370370370372</v>
      </c>
      <c r="G10045" t="s">
        <v>3854</v>
      </c>
      <c r="H10045">
        <v>144</v>
      </c>
      <c r="I10045">
        <v>1</v>
      </c>
      <c r="L10045" t="s">
        <v>26551</v>
      </c>
    </row>
    <row r="10046" spans="1:12" x14ac:dyDescent="0.25">
      <c r="A10046" t="s">
        <v>9456</v>
      </c>
      <c r="B10046" t="s">
        <v>9453</v>
      </c>
      <c r="C10046" t="s">
        <v>9454</v>
      </c>
      <c r="D10046" t="s">
        <v>9455</v>
      </c>
      <c r="E10046" s="117">
        <v>43031</v>
      </c>
      <c r="F10046" s="118">
        <v>0.58370370370370372</v>
      </c>
      <c r="G10046" t="s">
        <v>3854</v>
      </c>
      <c r="H10046">
        <v>144</v>
      </c>
      <c r="I10046">
        <v>4</v>
      </c>
      <c r="J10046" t="s">
        <v>26551</v>
      </c>
      <c r="L10046" t="s">
        <v>2976</v>
      </c>
    </row>
    <row r="10047" spans="1:12" x14ac:dyDescent="0.25">
      <c r="A10047" t="s">
        <v>9456</v>
      </c>
      <c r="B10047" t="s">
        <v>9453</v>
      </c>
      <c r="C10047" t="s">
        <v>9454</v>
      </c>
      <c r="D10047" t="s">
        <v>9455</v>
      </c>
      <c r="E10047" s="117">
        <v>43031</v>
      </c>
      <c r="F10047" s="118">
        <v>0.58370370370370372</v>
      </c>
      <c r="G10047" t="s">
        <v>3854</v>
      </c>
      <c r="H10047">
        <v>144</v>
      </c>
      <c r="I10047">
        <v>5</v>
      </c>
      <c r="J10047" t="s">
        <v>26551</v>
      </c>
      <c r="L10047" t="s">
        <v>500</v>
      </c>
    </row>
    <row r="10048" spans="1:12" x14ac:dyDescent="0.25">
      <c r="A10048" t="s">
        <v>9456</v>
      </c>
      <c r="B10048" t="s">
        <v>9453</v>
      </c>
      <c r="C10048" t="s">
        <v>9454</v>
      </c>
      <c r="D10048" t="s">
        <v>9455</v>
      </c>
      <c r="E10048" s="117">
        <v>43031</v>
      </c>
      <c r="F10048" s="118">
        <v>0.58370370370370372</v>
      </c>
      <c r="G10048" t="s">
        <v>3854</v>
      </c>
      <c r="H10048">
        <v>144</v>
      </c>
      <c r="I10048">
        <v>6</v>
      </c>
      <c r="J10048" t="s">
        <v>26551</v>
      </c>
      <c r="L10048">
        <v>0</v>
      </c>
    </row>
    <row r="10049" spans="1:12" x14ac:dyDescent="0.25">
      <c r="A10049" t="s">
        <v>9456</v>
      </c>
      <c r="B10049" t="s">
        <v>9453</v>
      </c>
      <c r="C10049" t="s">
        <v>9454</v>
      </c>
      <c r="D10049" t="s">
        <v>9455</v>
      </c>
      <c r="E10049" s="117">
        <v>43031</v>
      </c>
      <c r="F10049" s="118">
        <v>0.58370370370370372</v>
      </c>
      <c r="G10049" t="s">
        <v>3854</v>
      </c>
      <c r="H10049">
        <v>144</v>
      </c>
      <c r="I10049">
        <v>7</v>
      </c>
      <c r="J10049" t="s">
        <v>26551</v>
      </c>
      <c r="L10049">
        <v>30</v>
      </c>
    </row>
    <row r="10050" spans="1:12" x14ac:dyDescent="0.25">
      <c r="A10050" t="s">
        <v>9456</v>
      </c>
      <c r="B10050" t="s">
        <v>9453</v>
      </c>
      <c r="C10050" t="s">
        <v>9454</v>
      </c>
      <c r="D10050" t="s">
        <v>9455</v>
      </c>
      <c r="E10050" s="117">
        <v>43031</v>
      </c>
      <c r="F10050" s="118">
        <v>0.58370370370370372</v>
      </c>
      <c r="G10050" t="s">
        <v>3854</v>
      </c>
      <c r="H10050">
        <v>144</v>
      </c>
      <c r="I10050">
        <v>9</v>
      </c>
      <c r="J10050" t="s">
        <v>26551</v>
      </c>
      <c r="L10050" t="s">
        <v>25904</v>
      </c>
    </row>
    <row r="10051" spans="1:12" x14ac:dyDescent="0.25">
      <c r="A10051" t="s">
        <v>9456</v>
      </c>
      <c r="B10051" t="s">
        <v>9453</v>
      </c>
      <c r="C10051" t="s">
        <v>9454</v>
      </c>
      <c r="D10051" t="s">
        <v>9455</v>
      </c>
      <c r="E10051" s="117">
        <v>43031</v>
      </c>
      <c r="F10051" s="118">
        <v>0.58370370370370372</v>
      </c>
      <c r="G10051" t="s">
        <v>3854</v>
      </c>
      <c r="H10051">
        <v>144</v>
      </c>
      <c r="I10051">
        <v>13</v>
      </c>
      <c r="J10051" t="s">
        <v>26551</v>
      </c>
      <c r="L10051" t="s">
        <v>638</v>
      </c>
    </row>
    <row r="10052" spans="1:12" x14ac:dyDescent="0.25">
      <c r="A10052" t="s">
        <v>9456</v>
      </c>
      <c r="B10052" t="s">
        <v>9453</v>
      </c>
      <c r="C10052" t="s">
        <v>9454</v>
      </c>
      <c r="D10052" t="s">
        <v>9455</v>
      </c>
      <c r="E10052" s="117">
        <v>43031</v>
      </c>
      <c r="F10052" s="118">
        <v>0.58370370370370372</v>
      </c>
      <c r="G10052" t="s">
        <v>3854</v>
      </c>
      <c r="H10052">
        <v>144</v>
      </c>
      <c r="I10052">
        <v>14</v>
      </c>
      <c r="J10052" t="s">
        <v>26551</v>
      </c>
      <c r="L10052" t="s">
        <v>644</v>
      </c>
    </row>
    <row r="10053" spans="1:12" x14ac:dyDescent="0.25">
      <c r="A10053" t="s">
        <v>9456</v>
      </c>
      <c r="B10053" t="s">
        <v>9453</v>
      </c>
      <c r="C10053" t="s">
        <v>9454</v>
      </c>
      <c r="D10053" t="s">
        <v>9455</v>
      </c>
      <c r="E10053" s="117">
        <v>43031</v>
      </c>
      <c r="F10053" s="118">
        <v>0.58370370370370372</v>
      </c>
      <c r="G10053" t="s">
        <v>3854</v>
      </c>
      <c r="H10053">
        <v>144</v>
      </c>
      <c r="I10053">
        <v>15</v>
      </c>
      <c r="J10053" t="s">
        <v>26551</v>
      </c>
      <c r="L10053" t="s">
        <v>210</v>
      </c>
    </row>
    <row r="10054" spans="1:12" x14ac:dyDescent="0.25">
      <c r="A10054" t="s">
        <v>9456</v>
      </c>
      <c r="B10054" t="s">
        <v>9453</v>
      </c>
      <c r="C10054" t="s">
        <v>9454</v>
      </c>
      <c r="D10054" t="s">
        <v>9455</v>
      </c>
      <c r="E10054" s="117">
        <v>43031</v>
      </c>
      <c r="F10054" s="118">
        <v>0.58371527777777776</v>
      </c>
      <c r="G10054" t="s">
        <v>3854</v>
      </c>
      <c r="H10054">
        <v>144</v>
      </c>
      <c r="I10054">
        <v>22</v>
      </c>
      <c r="J10054" t="s">
        <v>26551</v>
      </c>
      <c r="L10054" t="s">
        <v>383</v>
      </c>
    </row>
    <row r="10055" spans="1:12" x14ac:dyDescent="0.25">
      <c r="A10055" t="s">
        <v>9456</v>
      </c>
      <c r="B10055" t="s">
        <v>9453</v>
      </c>
      <c r="C10055" t="s">
        <v>9454</v>
      </c>
      <c r="D10055" t="s">
        <v>9455</v>
      </c>
      <c r="E10055" s="117">
        <v>43031</v>
      </c>
      <c r="F10055" s="118">
        <v>0.58371527777777776</v>
      </c>
      <c r="G10055" t="s">
        <v>3854</v>
      </c>
      <c r="H10055">
        <v>144</v>
      </c>
      <c r="I10055">
        <v>23</v>
      </c>
      <c r="J10055" t="s">
        <v>26551</v>
      </c>
      <c r="L10055">
        <v>40</v>
      </c>
    </row>
    <row r="10056" spans="1:12" x14ac:dyDescent="0.25">
      <c r="A10056" t="s">
        <v>9456</v>
      </c>
      <c r="B10056" t="s">
        <v>9453</v>
      </c>
      <c r="C10056" t="s">
        <v>9454</v>
      </c>
      <c r="D10056" t="s">
        <v>9455</v>
      </c>
      <c r="E10056" s="117">
        <v>43031</v>
      </c>
      <c r="F10056" s="118">
        <v>0.58371527777777776</v>
      </c>
      <c r="G10056" t="s">
        <v>3854</v>
      </c>
      <c r="H10056">
        <v>144</v>
      </c>
      <c r="I10056">
        <v>24</v>
      </c>
      <c r="J10056" t="s">
        <v>26551</v>
      </c>
      <c r="L10056" t="s">
        <v>382</v>
      </c>
    </row>
    <row r="10057" spans="1:12" x14ac:dyDescent="0.25">
      <c r="A10057" t="s">
        <v>9456</v>
      </c>
      <c r="B10057" t="s">
        <v>9453</v>
      </c>
      <c r="C10057" t="s">
        <v>9454</v>
      </c>
      <c r="D10057" t="s">
        <v>9455</v>
      </c>
      <c r="E10057" s="117">
        <v>43031</v>
      </c>
      <c r="F10057" s="118">
        <v>0.58371527777777776</v>
      </c>
      <c r="G10057" t="s">
        <v>3854</v>
      </c>
      <c r="H10057">
        <v>144</v>
      </c>
      <c r="I10057">
        <v>25</v>
      </c>
      <c r="J10057" t="s">
        <v>26551</v>
      </c>
      <c r="L10057">
        <v>20</v>
      </c>
    </row>
    <row r="10058" spans="1:12" x14ac:dyDescent="0.25">
      <c r="A10058" t="s">
        <v>9456</v>
      </c>
      <c r="B10058" t="s">
        <v>9453</v>
      </c>
      <c r="C10058" t="s">
        <v>9454</v>
      </c>
      <c r="D10058" t="s">
        <v>9455</v>
      </c>
      <c r="E10058" s="117">
        <v>43031</v>
      </c>
      <c r="F10058" s="118">
        <v>0.58371527777777776</v>
      </c>
      <c r="G10058" t="s">
        <v>3854</v>
      </c>
      <c r="H10058">
        <v>144</v>
      </c>
      <c r="I10058">
        <v>26</v>
      </c>
      <c r="J10058" t="s">
        <v>26551</v>
      </c>
      <c r="L10058" t="s">
        <v>380</v>
      </c>
    </row>
    <row r="10059" spans="1:12" x14ac:dyDescent="0.25">
      <c r="A10059" t="s">
        <v>9456</v>
      </c>
      <c r="B10059" t="s">
        <v>9453</v>
      </c>
      <c r="C10059" t="s">
        <v>9454</v>
      </c>
      <c r="D10059" t="s">
        <v>9455</v>
      </c>
      <c r="E10059" s="117">
        <v>43031</v>
      </c>
      <c r="F10059" s="118">
        <v>0.58371527777777776</v>
      </c>
      <c r="G10059" t="s">
        <v>3854</v>
      </c>
      <c r="H10059">
        <v>144</v>
      </c>
      <c r="I10059">
        <v>27</v>
      </c>
      <c r="J10059" t="s">
        <v>26551</v>
      </c>
      <c r="L10059">
        <v>40</v>
      </c>
    </row>
    <row r="10060" spans="1:12" x14ac:dyDescent="0.25">
      <c r="A10060" t="s">
        <v>9456</v>
      </c>
      <c r="B10060" t="s">
        <v>9453</v>
      </c>
      <c r="C10060" t="s">
        <v>9454</v>
      </c>
      <c r="D10060" t="s">
        <v>9455</v>
      </c>
      <c r="E10060" s="117">
        <v>43031</v>
      </c>
      <c r="F10060" s="118">
        <v>0.58371527777777776</v>
      </c>
      <c r="G10060" t="s">
        <v>3854</v>
      </c>
      <c r="H10060">
        <v>144</v>
      </c>
      <c r="I10060">
        <v>36</v>
      </c>
      <c r="J10060" t="s">
        <v>26551</v>
      </c>
      <c r="L10060" t="s">
        <v>4103</v>
      </c>
    </row>
    <row r="10061" spans="1:12" x14ac:dyDescent="0.25">
      <c r="A10061" t="s">
        <v>9456</v>
      </c>
      <c r="B10061" t="s">
        <v>9453</v>
      </c>
      <c r="C10061" t="s">
        <v>9454</v>
      </c>
      <c r="D10061" t="s">
        <v>9455</v>
      </c>
      <c r="E10061" s="117">
        <v>43031</v>
      </c>
      <c r="F10061" s="118">
        <v>0.58371527777777776</v>
      </c>
      <c r="G10061" t="s">
        <v>3854</v>
      </c>
      <c r="H10061">
        <v>144</v>
      </c>
      <c r="I10061">
        <v>38</v>
      </c>
      <c r="J10061" t="s">
        <v>26551</v>
      </c>
      <c r="L10061" t="s">
        <v>26553</v>
      </c>
    </row>
    <row r="10062" spans="1:12" x14ac:dyDescent="0.25">
      <c r="A10062" t="s">
        <v>9456</v>
      </c>
      <c r="B10062" t="s">
        <v>9453</v>
      </c>
      <c r="C10062" t="s">
        <v>9454</v>
      </c>
      <c r="D10062" t="s">
        <v>9455</v>
      </c>
      <c r="E10062" s="117">
        <v>43031</v>
      </c>
      <c r="F10062" s="118">
        <v>0.5837268518518518</v>
      </c>
      <c r="G10062" t="s">
        <v>3854</v>
      </c>
      <c r="H10062">
        <v>145</v>
      </c>
      <c r="I10062">
        <v>1</v>
      </c>
      <c r="L10062" t="s">
        <v>4060</v>
      </c>
    </row>
    <row r="10063" spans="1:12" x14ac:dyDescent="0.25">
      <c r="A10063" t="s">
        <v>9456</v>
      </c>
      <c r="B10063" t="s">
        <v>9453</v>
      </c>
      <c r="C10063" t="s">
        <v>9454</v>
      </c>
      <c r="D10063" t="s">
        <v>9455</v>
      </c>
      <c r="E10063" s="117">
        <v>43031</v>
      </c>
      <c r="F10063" s="118">
        <v>0.5837268518518518</v>
      </c>
      <c r="G10063" t="s">
        <v>3854</v>
      </c>
      <c r="H10063">
        <v>145</v>
      </c>
      <c r="I10063">
        <v>4</v>
      </c>
      <c r="J10063" t="s">
        <v>4060</v>
      </c>
      <c r="L10063" t="s">
        <v>2981</v>
      </c>
    </row>
    <row r="10064" spans="1:12" x14ac:dyDescent="0.25">
      <c r="A10064" t="s">
        <v>9456</v>
      </c>
      <c r="B10064" t="s">
        <v>9453</v>
      </c>
      <c r="C10064" t="s">
        <v>9454</v>
      </c>
      <c r="D10064" t="s">
        <v>9455</v>
      </c>
      <c r="E10064" s="117">
        <v>43031</v>
      </c>
      <c r="F10064" s="118">
        <v>0.5837268518518518</v>
      </c>
      <c r="G10064" t="s">
        <v>3854</v>
      </c>
      <c r="H10064">
        <v>145</v>
      </c>
      <c r="I10064">
        <v>5</v>
      </c>
      <c r="J10064" t="s">
        <v>4060</v>
      </c>
      <c r="L10064" t="s">
        <v>501</v>
      </c>
    </row>
    <row r="10065" spans="1:12" x14ac:dyDescent="0.25">
      <c r="A10065" t="s">
        <v>9456</v>
      </c>
      <c r="B10065" t="s">
        <v>9453</v>
      </c>
      <c r="C10065" t="s">
        <v>9454</v>
      </c>
      <c r="D10065" t="s">
        <v>9455</v>
      </c>
      <c r="E10065" s="117">
        <v>43031</v>
      </c>
      <c r="F10065" s="118">
        <v>0.58373842592592595</v>
      </c>
      <c r="G10065" t="s">
        <v>3854</v>
      </c>
      <c r="H10065">
        <v>145</v>
      </c>
      <c r="I10065">
        <v>6</v>
      </c>
      <c r="J10065" t="s">
        <v>4060</v>
      </c>
      <c r="L10065">
        <v>0</v>
      </c>
    </row>
    <row r="10066" spans="1:12" x14ac:dyDescent="0.25">
      <c r="A10066" t="s">
        <v>9456</v>
      </c>
      <c r="B10066" t="s">
        <v>9453</v>
      </c>
      <c r="C10066" t="s">
        <v>9454</v>
      </c>
      <c r="D10066" t="s">
        <v>9455</v>
      </c>
      <c r="E10066" s="117">
        <v>43031</v>
      </c>
      <c r="F10066" s="118">
        <v>0.58373842592592595</v>
      </c>
      <c r="G10066" t="s">
        <v>3854</v>
      </c>
      <c r="H10066">
        <v>145</v>
      </c>
      <c r="I10066">
        <v>7</v>
      </c>
      <c r="J10066" t="s">
        <v>4060</v>
      </c>
      <c r="L10066">
        <v>40</v>
      </c>
    </row>
    <row r="10067" spans="1:12" x14ac:dyDescent="0.25">
      <c r="A10067" t="s">
        <v>9456</v>
      </c>
      <c r="B10067" t="s">
        <v>9453</v>
      </c>
      <c r="C10067" t="s">
        <v>9454</v>
      </c>
      <c r="D10067" t="s">
        <v>9455</v>
      </c>
      <c r="E10067" s="117">
        <v>43031</v>
      </c>
      <c r="F10067" s="118">
        <v>0.58373842592592595</v>
      </c>
      <c r="G10067" t="s">
        <v>3854</v>
      </c>
      <c r="H10067">
        <v>145</v>
      </c>
      <c r="I10067">
        <v>9</v>
      </c>
      <c r="J10067" t="s">
        <v>4060</v>
      </c>
      <c r="L10067" t="s">
        <v>4093</v>
      </c>
    </row>
    <row r="10068" spans="1:12" x14ac:dyDescent="0.25">
      <c r="A10068" t="s">
        <v>9456</v>
      </c>
      <c r="B10068" t="s">
        <v>9453</v>
      </c>
      <c r="C10068" t="s">
        <v>9454</v>
      </c>
      <c r="D10068" t="s">
        <v>9455</v>
      </c>
      <c r="E10068" s="117">
        <v>43031</v>
      </c>
      <c r="F10068" s="118">
        <v>0.58373842592592595</v>
      </c>
      <c r="G10068" t="s">
        <v>3854</v>
      </c>
      <c r="H10068">
        <v>145</v>
      </c>
      <c r="I10068">
        <v>14</v>
      </c>
      <c r="J10068" t="s">
        <v>4060</v>
      </c>
      <c r="L10068" t="s">
        <v>650</v>
      </c>
    </row>
    <row r="10069" spans="1:12" x14ac:dyDescent="0.25">
      <c r="A10069" t="s">
        <v>9456</v>
      </c>
      <c r="B10069" t="s">
        <v>9453</v>
      </c>
      <c r="C10069" t="s">
        <v>9454</v>
      </c>
      <c r="D10069" t="s">
        <v>9455</v>
      </c>
      <c r="E10069" s="117">
        <v>43031</v>
      </c>
      <c r="F10069" s="118">
        <v>0.58373842592592595</v>
      </c>
      <c r="G10069" t="s">
        <v>3854</v>
      </c>
      <c r="H10069">
        <v>145</v>
      </c>
      <c r="I10069">
        <v>35</v>
      </c>
      <c r="J10069" t="s">
        <v>4060</v>
      </c>
      <c r="L10069" t="s">
        <v>393</v>
      </c>
    </row>
    <row r="10070" spans="1:12" x14ac:dyDescent="0.25">
      <c r="A10070" t="s">
        <v>9456</v>
      </c>
      <c r="B10070" t="s">
        <v>9453</v>
      </c>
      <c r="C10070" t="s">
        <v>9454</v>
      </c>
      <c r="D10070" t="s">
        <v>9455</v>
      </c>
      <c r="E10070" s="117">
        <v>43031</v>
      </c>
      <c r="F10070" s="118">
        <v>0.58373842592592595</v>
      </c>
      <c r="G10070" t="s">
        <v>3854</v>
      </c>
      <c r="H10070">
        <v>145</v>
      </c>
      <c r="I10070">
        <v>36</v>
      </c>
      <c r="J10070" t="s">
        <v>4060</v>
      </c>
      <c r="L10070" t="s">
        <v>4103</v>
      </c>
    </row>
    <row r="10071" spans="1:12" x14ac:dyDescent="0.25">
      <c r="A10071" t="s">
        <v>9456</v>
      </c>
      <c r="B10071" t="s">
        <v>9453</v>
      </c>
      <c r="C10071" t="s">
        <v>9454</v>
      </c>
      <c r="D10071" t="s">
        <v>9455</v>
      </c>
      <c r="E10071" s="117">
        <v>43031</v>
      </c>
      <c r="F10071" s="118">
        <v>0.58373842592592595</v>
      </c>
      <c r="G10071" t="s">
        <v>3854</v>
      </c>
      <c r="H10071">
        <v>145</v>
      </c>
      <c r="I10071">
        <v>38</v>
      </c>
      <c r="J10071" t="s">
        <v>4060</v>
      </c>
      <c r="L10071" t="s">
        <v>26554</v>
      </c>
    </row>
    <row r="10072" spans="1:12" x14ac:dyDescent="0.25">
      <c r="A10072" t="s">
        <v>9456</v>
      </c>
      <c r="B10072" t="s">
        <v>9453</v>
      </c>
      <c r="C10072" t="s">
        <v>9454</v>
      </c>
      <c r="D10072" t="s">
        <v>9455</v>
      </c>
      <c r="E10072" s="117">
        <v>43031</v>
      </c>
      <c r="F10072" s="118">
        <v>0.58374999999999999</v>
      </c>
      <c r="G10072" t="s">
        <v>3854</v>
      </c>
      <c r="H10072">
        <v>146</v>
      </c>
      <c r="I10072">
        <v>1</v>
      </c>
      <c r="L10072" t="s">
        <v>4060</v>
      </c>
    </row>
    <row r="10073" spans="1:12" x14ac:dyDescent="0.25">
      <c r="A10073" t="s">
        <v>9456</v>
      </c>
      <c r="B10073" t="s">
        <v>9453</v>
      </c>
      <c r="C10073" t="s">
        <v>9454</v>
      </c>
      <c r="D10073" t="s">
        <v>9455</v>
      </c>
      <c r="E10073" s="117">
        <v>43031</v>
      </c>
      <c r="F10073" s="118">
        <v>0.58374999999999999</v>
      </c>
      <c r="G10073" t="s">
        <v>3854</v>
      </c>
      <c r="H10073">
        <v>146</v>
      </c>
      <c r="I10073">
        <v>4</v>
      </c>
      <c r="J10073" t="s">
        <v>4060</v>
      </c>
      <c r="L10073" t="s">
        <v>2980</v>
      </c>
    </row>
    <row r="10074" spans="1:12" x14ac:dyDescent="0.25">
      <c r="A10074" t="s">
        <v>9456</v>
      </c>
      <c r="B10074" t="s">
        <v>9453</v>
      </c>
      <c r="C10074" t="s">
        <v>9454</v>
      </c>
      <c r="D10074" t="s">
        <v>9455</v>
      </c>
      <c r="E10074" s="117">
        <v>43031</v>
      </c>
      <c r="F10074" s="118">
        <v>0.58374999999999999</v>
      </c>
      <c r="G10074" t="s">
        <v>3854</v>
      </c>
      <c r="H10074">
        <v>146</v>
      </c>
      <c r="I10074">
        <v>5</v>
      </c>
      <c r="J10074" t="s">
        <v>4060</v>
      </c>
      <c r="L10074" t="s">
        <v>502</v>
      </c>
    </row>
    <row r="10075" spans="1:12" x14ac:dyDescent="0.25">
      <c r="A10075" t="s">
        <v>9456</v>
      </c>
      <c r="B10075" t="s">
        <v>9453</v>
      </c>
      <c r="C10075" t="s">
        <v>9454</v>
      </c>
      <c r="D10075" t="s">
        <v>9455</v>
      </c>
      <c r="E10075" s="117">
        <v>43031</v>
      </c>
      <c r="F10075" s="118">
        <v>0.58374999999999999</v>
      </c>
      <c r="G10075" t="s">
        <v>3854</v>
      </c>
      <c r="H10075">
        <v>146</v>
      </c>
      <c r="I10075">
        <v>6</v>
      </c>
      <c r="J10075" t="s">
        <v>4060</v>
      </c>
      <c r="L10075">
        <v>0</v>
      </c>
    </row>
    <row r="10076" spans="1:12" x14ac:dyDescent="0.25">
      <c r="A10076" t="s">
        <v>9456</v>
      </c>
      <c r="B10076" t="s">
        <v>9453</v>
      </c>
      <c r="C10076" t="s">
        <v>9454</v>
      </c>
      <c r="D10076" t="s">
        <v>9455</v>
      </c>
      <c r="E10076" s="117">
        <v>43031</v>
      </c>
      <c r="F10076" s="118">
        <v>0.58374999999999999</v>
      </c>
      <c r="G10076" t="s">
        <v>3854</v>
      </c>
      <c r="H10076">
        <v>146</v>
      </c>
      <c r="I10076">
        <v>7</v>
      </c>
      <c r="J10076" t="s">
        <v>4060</v>
      </c>
      <c r="L10076">
        <v>40</v>
      </c>
    </row>
    <row r="10077" spans="1:12" x14ac:dyDescent="0.25">
      <c r="A10077" t="s">
        <v>9456</v>
      </c>
      <c r="B10077" t="s">
        <v>9453</v>
      </c>
      <c r="C10077" t="s">
        <v>9454</v>
      </c>
      <c r="D10077" t="s">
        <v>9455</v>
      </c>
      <c r="E10077" s="117">
        <v>43031</v>
      </c>
      <c r="F10077" s="118">
        <v>0.58376157407407414</v>
      </c>
      <c r="G10077" t="s">
        <v>3854</v>
      </c>
      <c r="H10077">
        <v>146</v>
      </c>
      <c r="I10077">
        <v>9</v>
      </c>
      <c r="J10077" t="s">
        <v>4060</v>
      </c>
      <c r="L10077" t="s">
        <v>25904</v>
      </c>
    </row>
    <row r="10078" spans="1:12" x14ac:dyDescent="0.25">
      <c r="A10078" t="s">
        <v>9456</v>
      </c>
      <c r="B10078" t="s">
        <v>9453</v>
      </c>
      <c r="C10078" t="s">
        <v>9454</v>
      </c>
      <c r="D10078" t="s">
        <v>9455</v>
      </c>
      <c r="E10078" s="117">
        <v>43031</v>
      </c>
      <c r="F10078" s="118">
        <v>0.58376157407407414</v>
      </c>
      <c r="G10078" t="s">
        <v>3854</v>
      </c>
      <c r="H10078">
        <v>146</v>
      </c>
      <c r="I10078">
        <v>14</v>
      </c>
      <c r="J10078" t="s">
        <v>4060</v>
      </c>
      <c r="L10078" t="s">
        <v>650</v>
      </c>
    </row>
    <row r="10079" spans="1:12" x14ac:dyDescent="0.25">
      <c r="A10079" t="s">
        <v>9456</v>
      </c>
      <c r="B10079" t="s">
        <v>9453</v>
      </c>
      <c r="C10079" t="s">
        <v>9454</v>
      </c>
      <c r="D10079" t="s">
        <v>9455</v>
      </c>
      <c r="E10079" s="117">
        <v>43031</v>
      </c>
      <c r="F10079" s="118">
        <v>0.58376157407407414</v>
      </c>
      <c r="G10079" t="s">
        <v>3854</v>
      </c>
      <c r="H10079">
        <v>146</v>
      </c>
      <c r="I10079">
        <v>35</v>
      </c>
      <c r="J10079" t="s">
        <v>4060</v>
      </c>
      <c r="L10079" t="s">
        <v>393</v>
      </c>
    </row>
    <row r="10080" spans="1:12" x14ac:dyDescent="0.25">
      <c r="A10080" t="s">
        <v>9456</v>
      </c>
      <c r="B10080" t="s">
        <v>9453</v>
      </c>
      <c r="C10080" t="s">
        <v>9454</v>
      </c>
      <c r="D10080" t="s">
        <v>9455</v>
      </c>
      <c r="E10080" s="117">
        <v>43031</v>
      </c>
      <c r="F10080" s="118">
        <v>0.58376157407407414</v>
      </c>
      <c r="G10080" t="s">
        <v>3854</v>
      </c>
      <c r="H10080">
        <v>146</v>
      </c>
      <c r="I10080">
        <v>36</v>
      </c>
      <c r="J10080" t="s">
        <v>4060</v>
      </c>
      <c r="L10080" t="s">
        <v>4103</v>
      </c>
    </row>
    <row r="10081" spans="1:12" x14ac:dyDescent="0.25">
      <c r="A10081" t="s">
        <v>9456</v>
      </c>
      <c r="B10081" t="s">
        <v>9453</v>
      </c>
      <c r="C10081" t="s">
        <v>9454</v>
      </c>
      <c r="D10081" t="s">
        <v>9455</v>
      </c>
      <c r="E10081" s="117">
        <v>43031</v>
      </c>
      <c r="F10081" s="118">
        <v>0.58376157407407414</v>
      </c>
      <c r="G10081" t="s">
        <v>3854</v>
      </c>
      <c r="H10081">
        <v>146</v>
      </c>
      <c r="I10081">
        <v>38</v>
      </c>
      <c r="J10081" t="s">
        <v>4060</v>
      </c>
      <c r="L10081" t="s">
        <v>26555</v>
      </c>
    </row>
    <row r="10082" spans="1:12" x14ac:dyDescent="0.25">
      <c r="A10082" t="s">
        <v>9456</v>
      </c>
      <c r="B10082" t="s">
        <v>9453</v>
      </c>
      <c r="C10082" t="s">
        <v>9454</v>
      </c>
      <c r="D10082" t="s">
        <v>9455</v>
      </c>
      <c r="E10082" s="117">
        <v>43031</v>
      </c>
      <c r="F10082" s="118">
        <v>0.58377314814814818</v>
      </c>
      <c r="G10082" t="s">
        <v>3854</v>
      </c>
      <c r="H10082">
        <v>147</v>
      </c>
      <c r="I10082">
        <v>1</v>
      </c>
      <c r="L10082" t="s">
        <v>4060</v>
      </c>
    </row>
    <row r="10083" spans="1:12" x14ac:dyDescent="0.25">
      <c r="A10083" t="s">
        <v>9456</v>
      </c>
      <c r="B10083" t="s">
        <v>9453</v>
      </c>
      <c r="C10083" t="s">
        <v>9454</v>
      </c>
      <c r="D10083" t="s">
        <v>9455</v>
      </c>
      <c r="E10083" s="117">
        <v>43031</v>
      </c>
      <c r="F10083" s="118">
        <v>0.58377314814814818</v>
      </c>
      <c r="G10083" t="s">
        <v>3854</v>
      </c>
      <c r="H10083">
        <v>147</v>
      </c>
      <c r="I10083">
        <v>4</v>
      </c>
      <c r="J10083" t="s">
        <v>4060</v>
      </c>
      <c r="L10083" t="s">
        <v>2981</v>
      </c>
    </row>
    <row r="10084" spans="1:12" x14ac:dyDescent="0.25">
      <c r="A10084" t="s">
        <v>9456</v>
      </c>
      <c r="B10084" t="s">
        <v>9453</v>
      </c>
      <c r="C10084" t="s">
        <v>9454</v>
      </c>
      <c r="D10084" t="s">
        <v>9455</v>
      </c>
      <c r="E10084" s="117">
        <v>43031</v>
      </c>
      <c r="F10084" s="118">
        <v>0.58377314814814818</v>
      </c>
      <c r="G10084" t="s">
        <v>3854</v>
      </c>
      <c r="H10084">
        <v>147</v>
      </c>
      <c r="I10084">
        <v>5</v>
      </c>
      <c r="J10084" t="s">
        <v>4060</v>
      </c>
      <c r="L10084" t="s">
        <v>1964</v>
      </c>
    </row>
    <row r="10085" spans="1:12" x14ac:dyDescent="0.25">
      <c r="A10085" t="s">
        <v>9456</v>
      </c>
      <c r="B10085" t="s">
        <v>9453</v>
      </c>
      <c r="C10085" t="s">
        <v>9454</v>
      </c>
      <c r="D10085" t="s">
        <v>9455</v>
      </c>
      <c r="E10085" s="117">
        <v>43031</v>
      </c>
      <c r="F10085" s="118">
        <v>0.58377314814814818</v>
      </c>
      <c r="G10085" t="s">
        <v>3854</v>
      </c>
      <c r="H10085">
        <v>147</v>
      </c>
      <c r="I10085">
        <v>6</v>
      </c>
      <c r="J10085" t="s">
        <v>4060</v>
      </c>
      <c r="L10085">
        <v>0</v>
      </c>
    </row>
    <row r="10086" spans="1:12" x14ac:dyDescent="0.25">
      <c r="A10086" t="s">
        <v>9456</v>
      </c>
      <c r="B10086" t="s">
        <v>9453</v>
      </c>
      <c r="C10086" t="s">
        <v>9454</v>
      </c>
      <c r="D10086" t="s">
        <v>9455</v>
      </c>
      <c r="E10086" s="117">
        <v>43031</v>
      </c>
      <c r="F10086" s="118">
        <v>0.58377314814814818</v>
      </c>
      <c r="G10086" t="s">
        <v>3854</v>
      </c>
      <c r="H10086">
        <v>147</v>
      </c>
      <c r="I10086">
        <v>7</v>
      </c>
      <c r="J10086" t="s">
        <v>4060</v>
      </c>
      <c r="L10086">
        <v>20</v>
      </c>
    </row>
    <row r="10087" spans="1:12" x14ac:dyDescent="0.25">
      <c r="A10087" t="s">
        <v>9456</v>
      </c>
      <c r="B10087" t="s">
        <v>9453</v>
      </c>
      <c r="C10087" t="s">
        <v>9454</v>
      </c>
      <c r="D10087" t="s">
        <v>9455</v>
      </c>
      <c r="E10087" s="117">
        <v>43031</v>
      </c>
      <c r="F10087" s="118">
        <v>0.58377314814814818</v>
      </c>
      <c r="G10087" t="s">
        <v>3854</v>
      </c>
      <c r="H10087">
        <v>147</v>
      </c>
      <c r="I10087">
        <v>9</v>
      </c>
      <c r="J10087" t="s">
        <v>4060</v>
      </c>
      <c r="L10087" t="s">
        <v>4093</v>
      </c>
    </row>
    <row r="10088" spans="1:12" x14ac:dyDescent="0.25">
      <c r="A10088" t="s">
        <v>9456</v>
      </c>
      <c r="B10088" t="s">
        <v>9453</v>
      </c>
      <c r="C10088" t="s">
        <v>9454</v>
      </c>
      <c r="D10088" t="s">
        <v>9455</v>
      </c>
      <c r="E10088" s="117">
        <v>43031</v>
      </c>
      <c r="F10088" s="118">
        <v>0.58377314814814818</v>
      </c>
      <c r="G10088" t="s">
        <v>3854</v>
      </c>
      <c r="H10088">
        <v>147</v>
      </c>
      <c r="I10088">
        <v>14</v>
      </c>
      <c r="J10088" t="s">
        <v>4060</v>
      </c>
      <c r="L10088" t="s">
        <v>653</v>
      </c>
    </row>
    <row r="10089" spans="1:12" x14ac:dyDescent="0.25">
      <c r="A10089" t="s">
        <v>9456</v>
      </c>
      <c r="B10089" t="s">
        <v>9453</v>
      </c>
      <c r="C10089" t="s">
        <v>9454</v>
      </c>
      <c r="D10089" t="s">
        <v>9455</v>
      </c>
      <c r="E10089" s="117">
        <v>43031</v>
      </c>
      <c r="F10089" s="118">
        <v>0.58378472222222222</v>
      </c>
      <c r="G10089" t="s">
        <v>3854</v>
      </c>
      <c r="H10089">
        <v>147</v>
      </c>
      <c r="I10089">
        <v>35</v>
      </c>
      <c r="J10089" t="s">
        <v>4060</v>
      </c>
      <c r="L10089" t="s">
        <v>393</v>
      </c>
    </row>
    <row r="10090" spans="1:12" x14ac:dyDescent="0.25">
      <c r="A10090" t="s">
        <v>9456</v>
      </c>
      <c r="B10090" t="s">
        <v>9453</v>
      </c>
      <c r="C10090" t="s">
        <v>9454</v>
      </c>
      <c r="D10090" t="s">
        <v>9455</v>
      </c>
      <c r="E10090" s="117">
        <v>43031</v>
      </c>
      <c r="F10090" s="118">
        <v>0.58378472222222222</v>
      </c>
      <c r="G10090" t="s">
        <v>3854</v>
      </c>
      <c r="H10090">
        <v>147</v>
      </c>
      <c r="I10090">
        <v>36</v>
      </c>
      <c r="J10090" t="s">
        <v>4060</v>
      </c>
      <c r="L10090" t="s">
        <v>4103</v>
      </c>
    </row>
    <row r="10091" spans="1:12" x14ac:dyDescent="0.25">
      <c r="A10091" t="s">
        <v>9456</v>
      </c>
      <c r="B10091" t="s">
        <v>9453</v>
      </c>
      <c r="C10091" t="s">
        <v>9454</v>
      </c>
      <c r="D10091" t="s">
        <v>9455</v>
      </c>
      <c r="E10091" s="117">
        <v>43031</v>
      </c>
      <c r="F10091" s="118">
        <v>0.58378472222222222</v>
      </c>
      <c r="G10091" t="s">
        <v>3854</v>
      </c>
      <c r="H10091">
        <v>147</v>
      </c>
      <c r="I10091">
        <v>38</v>
      </c>
      <c r="J10091" t="s">
        <v>4060</v>
      </c>
      <c r="L10091" t="s">
        <v>26556</v>
      </c>
    </row>
    <row r="10092" spans="1:12" x14ac:dyDescent="0.25">
      <c r="A10092" t="s">
        <v>9456</v>
      </c>
      <c r="B10092" t="s">
        <v>9453</v>
      </c>
      <c r="C10092" t="s">
        <v>9454</v>
      </c>
      <c r="D10092" t="s">
        <v>9455</v>
      </c>
      <c r="E10092" s="117">
        <v>43031</v>
      </c>
      <c r="F10092" s="118">
        <v>0.58379629629629626</v>
      </c>
      <c r="G10092" t="s">
        <v>3854</v>
      </c>
      <c r="H10092">
        <v>148</v>
      </c>
      <c r="I10092">
        <v>1</v>
      </c>
      <c r="L10092" t="s">
        <v>26557</v>
      </c>
    </row>
    <row r="10093" spans="1:12" x14ac:dyDescent="0.25">
      <c r="A10093" t="s">
        <v>9456</v>
      </c>
      <c r="B10093" t="s">
        <v>9453</v>
      </c>
      <c r="C10093" t="s">
        <v>9454</v>
      </c>
      <c r="D10093" t="s">
        <v>9455</v>
      </c>
      <c r="E10093" s="117">
        <v>43031</v>
      </c>
      <c r="F10093" s="118">
        <v>0.58379629629629626</v>
      </c>
      <c r="G10093" t="s">
        <v>3854</v>
      </c>
      <c r="H10093">
        <v>148</v>
      </c>
      <c r="I10093">
        <v>4</v>
      </c>
      <c r="J10093" t="s">
        <v>26557</v>
      </c>
      <c r="L10093" t="s">
        <v>2977</v>
      </c>
    </row>
    <row r="10094" spans="1:12" x14ac:dyDescent="0.25">
      <c r="A10094" t="s">
        <v>9456</v>
      </c>
      <c r="B10094" t="s">
        <v>9453</v>
      </c>
      <c r="C10094" t="s">
        <v>9454</v>
      </c>
      <c r="D10094" t="s">
        <v>9455</v>
      </c>
      <c r="E10094" s="117">
        <v>43031</v>
      </c>
      <c r="F10094" s="118">
        <v>0.58379629629629626</v>
      </c>
      <c r="G10094" t="s">
        <v>3854</v>
      </c>
      <c r="H10094">
        <v>148</v>
      </c>
      <c r="I10094">
        <v>5</v>
      </c>
      <c r="J10094" t="s">
        <v>26557</v>
      </c>
      <c r="L10094" t="s">
        <v>2492</v>
      </c>
    </row>
    <row r="10095" spans="1:12" x14ac:dyDescent="0.25">
      <c r="A10095" t="s">
        <v>9456</v>
      </c>
      <c r="B10095" t="s">
        <v>9453</v>
      </c>
      <c r="C10095" t="s">
        <v>9454</v>
      </c>
      <c r="D10095" t="s">
        <v>9455</v>
      </c>
      <c r="E10095" s="117">
        <v>43031</v>
      </c>
      <c r="F10095" s="118">
        <v>0.58379629629629626</v>
      </c>
      <c r="G10095" t="s">
        <v>3854</v>
      </c>
      <c r="H10095">
        <v>148</v>
      </c>
      <c r="I10095">
        <v>6</v>
      </c>
      <c r="J10095" t="s">
        <v>26557</v>
      </c>
      <c r="L10095">
        <v>0</v>
      </c>
    </row>
    <row r="10096" spans="1:12" x14ac:dyDescent="0.25">
      <c r="A10096" t="s">
        <v>9456</v>
      </c>
      <c r="B10096" t="s">
        <v>9453</v>
      </c>
      <c r="C10096" t="s">
        <v>9454</v>
      </c>
      <c r="D10096" t="s">
        <v>9455</v>
      </c>
      <c r="E10096" s="117">
        <v>43031</v>
      </c>
      <c r="F10096" s="118">
        <v>0.58379629629629626</v>
      </c>
      <c r="G10096" t="s">
        <v>3854</v>
      </c>
      <c r="H10096">
        <v>148</v>
      </c>
      <c r="I10096">
        <v>7</v>
      </c>
      <c r="J10096" t="s">
        <v>26557</v>
      </c>
      <c r="L10096">
        <v>100</v>
      </c>
    </row>
    <row r="10097" spans="1:12" x14ac:dyDescent="0.25">
      <c r="A10097" t="s">
        <v>9456</v>
      </c>
      <c r="B10097" t="s">
        <v>9453</v>
      </c>
      <c r="C10097" t="s">
        <v>9454</v>
      </c>
      <c r="D10097" t="s">
        <v>9455</v>
      </c>
      <c r="E10097" s="117">
        <v>43031</v>
      </c>
      <c r="F10097" s="118">
        <v>0.58379629629629626</v>
      </c>
      <c r="G10097" t="s">
        <v>3854</v>
      </c>
      <c r="H10097">
        <v>148</v>
      </c>
      <c r="I10097">
        <v>9</v>
      </c>
      <c r="J10097" t="s">
        <v>26557</v>
      </c>
      <c r="L10097" t="s">
        <v>4093</v>
      </c>
    </row>
    <row r="10098" spans="1:12" x14ac:dyDescent="0.25">
      <c r="A10098" t="s">
        <v>9456</v>
      </c>
      <c r="B10098" t="s">
        <v>9453</v>
      </c>
      <c r="C10098" t="s">
        <v>9454</v>
      </c>
      <c r="D10098" t="s">
        <v>9455</v>
      </c>
      <c r="E10098" s="117">
        <v>43031</v>
      </c>
      <c r="F10098" s="118">
        <v>0.58379629629629626</v>
      </c>
      <c r="G10098" t="s">
        <v>3854</v>
      </c>
      <c r="H10098">
        <v>148</v>
      </c>
      <c r="I10098">
        <v>13</v>
      </c>
      <c r="J10098" t="s">
        <v>26557</v>
      </c>
      <c r="L10098" t="s">
        <v>637</v>
      </c>
    </row>
    <row r="10099" spans="1:12" x14ac:dyDescent="0.25">
      <c r="A10099" t="s">
        <v>9456</v>
      </c>
      <c r="B10099" t="s">
        <v>9453</v>
      </c>
      <c r="C10099" t="s">
        <v>9454</v>
      </c>
      <c r="D10099" t="s">
        <v>9455</v>
      </c>
      <c r="E10099" s="117">
        <v>43031</v>
      </c>
      <c r="F10099" s="118">
        <v>0.58379629629629626</v>
      </c>
      <c r="G10099" t="s">
        <v>3854</v>
      </c>
      <c r="H10099">
        <v>148</v>
      </c>
      <c r="I10099">
        <v>14</v>
      </c>
      <c r="J10099" t="s">
        <v>26557</v>
      </c>
      <c r="L10099" t="s">
        <v>643</v>
      </c>
    </row>
    <row r="10100" spans="1:12" x14ac:dyDescent="0.25">
      <c r="A10100" t="s">
        <v>9456</v>
      </c>
      <c r="B10100" t="s">
        <v>9453</v>
      </c>
      <c r="C10100" t="s">
        <v>9454</v>
      </c>
      <c r="D10100" t="s">
        <v>9455</v>
      </c>
      <c r="E10100" s="117">
        <v>43031</v>
      </c>
      <c r="F10100" s="118">
        <v>0.5838078703703703</v>
      </c>
      <c r="G10100" t="s">
        <v>3854</v>
      </c>
      <c r="H10100">
        <v>148</v>
      </c>
      <c r="I10100">
        <v>22</v>
      </c>
      <c r="J10100" t="s">
        <v>26557</v>
      </c>
      <c r="L10100" t="s">
        <v>4094</v>
      </c>
    </row>
    <row r="10101" spans="1:12" x14ac:dyDescent="0.25">
      <c r="A10101" t="s">
        <v>9456</v>
      </c>
      <c r="B10101" t="s">
        <v>9453</v>
      </c>
      <c r="C10101" t="s">
        <v>9454</v>
      </c>
      <c r="D10101" t="s">
        <v>9455</v>
      </c>
      <c r="E10101" s="117">
        <v>43031</v>
      </c>
      <c r="F10101" s="118">
        <v>0.5838078703703703</v>
      </c>
      <c r="G10101" t="s">
        <v>3854</v>
      </c>
      <c r="H10101">
        <v>148</v>
      </c>
      <c r="I10101">
        <v>24</v>
      </c>
      <c r="J10101" t="s">
        <v>26557</v>
      </c>
      <c r="L10101" t="s">
        <v>4096</v>
      </c>
    </row>
    <row r="10102" spans="1:12" x14ac:dyDescent="0.25">
      <c r="A10102" t="s">
        <v>9456</v>
      </c>
      <c r="B10102" t="s">
        <v>9453</v>
      </c>
      <c r="C10102" t="s">
        <v>9454</v>
      </c>
      <c r="D10102" t="s">
        <v>9455</v>
      </c>
      <c r="E10102" s="117">
        <v>43031</v>
      </c>
      <c r="F10102" s="118">
        <v>0.5838078703703703</v>
      </c>
      <c r="G10102" t="s">
        <v>3854</v>
      </c>
      <c r="H10102">
        <v>148</v>
      </c>
      <c r="I10102">
        <v>26</v>
      </c>
      <c r="J10102" t="s">
        <v>26557</v>
      </c>
      <c r="L10102" t="s">
        <v>380</v>
      </c>
    </row>
    <row r="10103" spans="1:12" x14ac:dyDescent="0.25">
      <c r="A10103" t="s">
        <v>9456</v>
      </c>
      <c r="B10103" t="s">
        <v>9453</v>
      </c>
      <c r="C10103" t="s">
        <v>9454</v>
      </c>
      <c r="D10103" t="s">
        <v>9455</v>
      </c>
      <c r="E10103" s="117">
        <v>43031</v>
      </c>
      <c r="F10103" s="118">
        <v>0.5838078703703703</v>
      </c>
      <c r="G10103" t="s">
        <v>3854</v>
      </c>
      <c r="H10103">
        <v>148</v>
      </c>
      <c r="I10103">
        <v>28</v>
      </c>
      <c r="J10103" t="s">
        <v>26557</v>
      </c>
      <c r="L10103" t="s">
        <v>4097</v>
      </c>
    </row>
    <row r="10104" spans="1:12" x14ac:dyDescent="0.25">
      <c r="A10104" t="s">
        <v>9456</v>
      </c>
      <c r="B10104" t="s">
        <v>9453</v>
      </c>
      <c r="C10104" t="s">
        <v>9454</v>
      </c>
      <c r="D10104" t="s">
        <v>9455</v>
      </c>
      <c r="E10104" s="117">
        <v>43031</v>
      </c>
      <c r="F10104" s="118">
        <v>0.5838078703703703</v>
      </c>
      <c r="G10104" t="s">
        <v>3854</v>
      </c>
      <c r="H10104">
        <v>148</v>
      </c>
      <c r="I10104">
        <v>36</v>
      </c>
      <c r="J10104" t="s">
        <v>26557</v>
      </c>
      <c r="L10104" t="s">
        <v>1403</v>
      </c>
    </row>
    <row r="10105" spans="1:12" x14ac:dyDescent="0.25">
      <c r="A10105" t="s">
        <v>9456</v>
      </c>
      <c r="B10105" t="s">
        <v>9453</v>
      </c>
      <c r="C10105" t="s">
        <v>9454</v>
      </c>
      <c r="D10105" t="s">
        <v>9455</v>
      </c>
      <c r="E10105" s="117">
        <v>43031</v>
      </c>
      <c r="F10105" s="118">
        <v>0.5838078703703703</v>
      </c>
      <c r="G10105" t="s">
        <v>3854</v>
      </c>
      <c r="H10105">
        <v>148</v>
      </c>
      <c r="I10105">
        <v>38</v>
      </c>
      <c r="J10105" t="s">
        <v>26557</v>
      </c>
      <c r="L10105" t="s">
        <v>26558</v>
      </c>
    </row>
    <row r="10106" spans="1:12" x14ac:dyDescent="0.25">
      <c r="A10106" t="s">
        <v>9456</v>
      </c>
      <c r="B10106" t="s">
        <v>9453</v>
      </c>
      <c r="C10106" t="s">
        <v>9454</v>
      </c>
      <c r="D10106" t="s">
        <v>9455</v>
      </c>
      <c r="E10106" s="117">
        <v>43031</v>
      </c>
      <c r="F10106" s="118">
        <v>0.58381944444444445</v>
      </c>
      <c r="G10106" t="s">
        <v>3854</v>
      </c>
      <c r="H10106">
        <v>149</v>
      </c>
      <c r="I10106">
        <v>1</v>
      </c>
      <c r="L10106" t="s">
        <v>26559</v>
      </c>
    </row>
    <row r="10107" spans="1:12" x14ac:dyDescent="0.25">
      <c r="A10107" t="s">
        <v>9456</v>
      </c>
      <c r="B10107" t="s">
        <v>9453</v>
      </c>
      <c r="C10107" t="s">
        <v>9454</v>
      </c>
      <c r="D10107" t="s">
        <v>9455</v>
      </c>
      <c r="E10107" s="117">
        <v>43031</v>
      </c>
      <c r="F10107" s="118">
        <v>0.58381944444444445</v>
      </c>
      <c r="G10107" t="s">
        <v>3854</v>
      </c>
      <c r="H10107">
        <v>149</v>
      </c>
      <c r="I10107">
        <v>4</v>
      </c>
      <c r="J10107" t="s">
        <v>26559</v>
      </c>
      <c r="L10107" t="s">
        <v>2977</v>
      </c>
    </row>
    <row r="10108" spans="1:12" x14ac:dyDescent="0.25">
      <c r="A10108" t="s">
        <v>9456</v>
      </c>
      <c r="B10108" t="s">
        <v>9453</v>
      </c>
      <c r="C10108" t="s">
        <v>9454</v>
      </c>
      <c r="D10108" t="s">
        <v>9455</v>
      </c>
      <c r="E10108" s="117">
        <v>43031</v>
      </c>
      <c r="F10108" s="118">
        <v>0.58381944444444445</v>
      </c>
      <c r="G10108" t="s">
        <v>3854</v>
      </c>
      <c r="H10108">
        <v>149</v>
      </c>
      <c r="I10108">
        <v>5</v>
      </c>
      <c r="J10108" t="s">
        <v>26559</v>
      </c>
      <c r="L10108" t="s">
        <v>488</v>
      </c>
    </row>
    <row r="10109" spans="1:12" x14ac:dyDescent="0.25">
      <c r="A10109" t="s">
        <v>9456</v>
      </c>
      <c r="B10109" t="s">
        <v>9453</v>
      </c>
      <c r="C10109" t="s">
        <v>9454</v>
      </c>
      <c r="D10109" t="s">
        <v>9455</v>
      </c>
      <c r="E10109" s="117">
        <v>43031</v>
      </c>
      <c r="F10109" s="118">
        <v>0.58381944444444445</v>
      </c>
      <c r="G10109" t="s">
        <v>3854</v>
      </c>
      <c r="H10109">
        <v>149</v>
      </c>
      <c r="I10109">
        <v>6</v>
      </c>
      <c r="J10109" t="s">
        <v>26559</v>
      </c>
      <c r="L10109">
        <v>0</v>
      </c>
    </row>
    <row r="10110" spans="1:12" x14ac:dyDescent="0.25">
      <c r="A10110" t="s">
        <v>9456</v>
      </c>
      <c r="B10110" t="s">
        <v>9453</v>
      </c>
      <c r="C10110" t="s">
        <v>9454</v>
      </c>
      <c r="D10110" t="s">
        <v>9455</v>
      </c>
      <c r="E10110" s="117">
        <v>43031</v>
      </c>
      <c r="F10110" s="118">
        <v>0.58381944444444445</v>
      </c>
      <c r="G10110" t="s">
        <v>3854</v>
      </c>
      <c r="H10110">
        <v>149</v>
      </c>
      <c r="I10110">
        <v>7</v>
      </c>
      <c r="J10110" t="s">
        <v>26559</v>
      </c>
      <c r="L10110">
        <v>100</v>
      </c>
    </row>
    <row r="10111" spans="1:12" x14ac:dyDescent="0.25">
      <c r="A10111" t="s">
        <v>9456</v>
      </c>
      <c r="B10111" t="s">
        <v>9453</v>
      </c>
      <c r="C10111" t="s">
        <v>9454</v>
      </c>
      <c r="D10111" t="s">
        <v>9455</v>
      </c>
      <c r="E10111" s="117">
        <v>43031</v>
      </c>
      <c r="F10111" s="118">
        <v>0.58383101851851849</v>
      </c>
      <c r="G10111" t="s">
        <v>3854</v>
      </c>
      <c r="H10111">
        <v>149</v>
      </c>
      <c r="I10111">
        <v>9</v>
      </c>
      <c r="J10111" t="s">
        <v>26559</v>
      </c>
      <c r="L10111" t="s">
        <v>25904</v>
      </c>
    </row>
    <row r="10112" spans="1:12" x14ac:dyDescent="0.25">
      <c r="A10112" t="s">
        <v>9456</v>
      </c>
      <c r="B10112" t="s">
        <v>9453</v>
      </c>
      <c r="C10112" t="s">
        <v>9454</v>
      </c>
      <c r="D10112" t="s">
        <v>9455</v>
      </c>
      <c r="E10112" s="117">
        <v>43031</v>
      </c>
      <c r="F10112" s="118">
        <v>0.58383101851851849</v>
      </c>
      <c r="G10112" t="s">
        <v>3854</v>
      </c>
      <c r="H10112">
        <v>149</v>
      </c>
      <c r="I10112">
        <v>13</v>
      </c>
      <c r="J10112" t="s">
        <v>26559</v>
      </c>
      <c r="L10112" t="s">
        <v>637</v>
      </c>
    </row>
    <row r="10113" spans="1:12" x14ac:dyDescent="0.25">
      <c r="A10113" t="s">
        <v>9456</v>
      </c>
      <c r="B10113" t="s">
        <v>9453</v>
      </c>
      <c r="C10113" t="s">
        <v>9454</v>
      </c>
      <c r="D10113" t="s">
        <v>9455</v>
      </c>
      <c r="E10113" s="117">
        <v>43031</v>
      </c>
      <c r="F10113" s="118">
        <v>0.58383101851851849</v>
      </c>
      <c r="G10113" t="s">
        <v>3854</v>
      </c>
      <c r="H10113">
        <v>149</v>
      </c>
      <c r="I10113">
        <v>14</v>
      </c>
      <c r="J10113" t="s">
        <v>26559</v>
      </c>
      <c r="L10113" t="s">
        <v>643</v>
      </c>
    </row>
    <row r="10114" spans="1:12" x14ac:dyDescent="0.25">
      <c r="A10114" t="s">
        <v>9456</v>
      </c>
      <c r="B10114" t="s">
        <v>9453</v>
      </c>
      <c r="C10114" t="s">
        <v>9454</v>
      </c>
      <c r="D10114" t="s">
        <v>9455</v>
      </c>
      <c r="E10114" s="117">
        <v>43031</v>
      </c>
      <c r="F10114" s="118">
        <v>0.58383101851851849</v>
      </c>
      <c r="G10114" t="s">
        <v>3854</v>
      </c>
      <c r="H10114">
        <v>149</v>
      </c>
      <c r="I10114">
        <v>22</v>
      </c>
      <c r="J10114" t="s">
        <v>26559</v>
      </c>
      <c r="L10114" t="s">
        <v>383</v>
      </c>
    </row>
    <row r="10115" spans="1:12" x14ac:dyDescent="0.25">
      <c r="A10115" t="s">
        <v>9456</v>
      </c>
      <c r="B10115" t="s">
        <v>9453</v>
      </c>
      <c r="C10115" t="s">
        <v>9454</v>
      </c>
      <c r="D10115" t="s">
        <v>9455</v>
      </c>
      <c r="E10115" s="117">
        <v>43031</v>
      </c>
      <c r="F10115" s="118">
        <v>0.58383101851851849</v>
      </c>
      <c r="G10115" t="s">
        <v>3854</v>
      </c>
      <c r="H10115">
        <v>149</v>
      </c>
      <c r="I10115">
        <v>23</v>
      </c>
      <c r="J10115" t="s">
        <v>26559</v>
      </c>
      <c r="L10115">
        <v>40</v>
      </c>
    </row>
    <row r="10116" spans="1:12" x14ac:dyDescent="0.25">
      <c r="A10116" t="s">
        <v>9456</v>
      </c>
      <c r="B10116" t="s">
        <v>9453</v>
      </c>
      <c r="C10116" t="s">
        <v>9454</v>
      </c>
      <c r="D10116" t="s">
        <v>9455</v>
      </c>
      <c r="E10116" s="117">
        <v>43031</v>
      </c>
      <c r="F10116" s="118">
        <v>0.58383101851851849</v>
      </c>
      <c r="G10116" t="s">
        <v>3854</v>
      </c>
      <c r="H10116">
        <v>149</v>
      </c>
      <c r="I10116">
        <v>24</v>
      </c>
      <c r="J10116" t="s">
        <v>26559</v>
      </c>
      <c r="L10116" t="s">
        <v>4095</v>
      </c>
    </row>
    <row r="10117" spans="1:12" x14ac:dyDescent="0.25">
      <c r="A10117" t="s">
        <v>9456</v>
      </c>
      <c r="B10117" t="s">
        <v>9453</v>
      </c>
      <c r="C10117" t="s">
        <v>9454</v>
      </c>
      <c r="D10117" t="s">
        <v>9455</v>
      </c>
      <c r="E10117" s="117">
        <v>43031</v>
      </c>
      <c r="F10117" s="118">
        <v>0.58383101851851849</v>
      </c>
      <c r="G10117" t="s">
        <v>3854</v>
      </c>
      <c r="H10117">
        <v>149</v>
      </c>
      <c r="I10117">
        <v>25</v>
      </c>
      <c r="J10117" t="s">
        <v>26559</v>
      </c>
      <c r="L10117">
        <v>20</v>
      </c>
    </row>
    <row r="10118" spans="1:12" x14ac:dyDescent="0.25">
      <c r="A10118" t="s">
        <v>9456</v>
      </c>
      <c r="B10118" t="s">
        <v>9453</v>
      </c>
      <c r="C10118" t="s">
        <v>9454</v>
      </c>
      <c r="D10118" t="s">
        <v>9455</v>
      </c>
      <c r="E10118" s="117">
        <v>43031</v>
      </c>
      <c r="F10118" s="118">
        <v>0.58383101851851849</v>
      </c>
      <c r="G10118" t="s">
        <v>3854</v>
      </c>
      <c r="H10118">
        <v>149</v>
      </c>
      <c r="I10118">
        <v>26</v>
      </c>
      <c r="J10118" t="s">
        <v>26559</v>
      </c>
      <c r="L10118" t="s">
        <v>4099</v>
      </c>
    </row>
    <row r="10119" spans="1:12" x14ac:dyDescent="0.25">
      <c r="A10119" t="s">
        <v>9456</v>
      </c>
      <c r="B10119" t="s">
        <v>9453</v>
      </c>
      <c r="C10119" t="s">
        <v>9454</v>
      </c>
      <c r="D10119" t="s">
        <v>9455</v>
      </c>
      <c r="E10119" s="117">
        <v>43031</v>
      </c>
      <c r="F10119" s="118">
        <v>0.58383101851851849</v>
      </c>
      <c r="G10119" t="s">
        <v>3854</v>
      </c>
      <c r="H10119">
        <v>149</v>
      </c>
      <c r="I10119">
        <v>27</v>
      </c>
      <c r="J10119" t="s">
        <v>26559</v>
      </c>
      <c r="L10119">
        <v>10</v>
      </c>
    </row>
    <row r="10120" spans="1:12" x14ac:dyDescent="0.25">
      <c r="A10120" t="s">
        <v>9456</v>
      </c>
      <c r="B10120" t="s">
        <v>9453</v>
      </c>
      <c r="C10120" t="s">
        <v>9454</v>
      </c>
      <c r="D10120" t="s">
        <v>9455</v>
      </c>
      <c r="E10120" s="117">
        <v>43031</v>
      </c>
      <c r="F10120" s="118">
        <v>0.58383101851851849</v>
      </c>
      <c r="G10120" t="s">
        <v>3854</v>
      </c>
      <c r="H10120">
        <v>149</v>
      </c>
      <c r="I10120">
        <v>28</v>
      </c>
      <c r="J10120" t="s">
        <v>26559</v>
      </c>
      <c r="L10120" t="s">
        <v>4094</v>
      </c>
    </row>
    <row r="10121" spans="1:12" x14ac:dyDescent="0.25">
      <c r="A10121" t="s">
        <v>9456</v>
      </c>
      <c r="B10121" t="s">
        <v>9453</v>
      </c>
      <c r="C10121" t="s">
        <v>9454</v>
      </c>
      <c r="D10121" t="s">
        <v>9455</v>
      </c>
      <c r="E10121" s="117">
        <v>43031</v>
      </c>
      <c r="F10121" s="118">
        <v>0.58384259259259264</v>
      </c>
      <c r="G10121" t="s">
        <v>3854</v>
      </c>
      <c r="H10121">
        <v>149</v>
      </c>
      <c r="I10121">
        <v>29</v>
      </c>
      <c r="J10121" t="s">
        <v>26559</v>
      </c>
      <c r="L10121">
        <v>15</v>
      </c>
    </row>
    <row r="10122" spans="1:12" x14ac:dyDescent="0.25">
      <c r="A10122" t="s">
        <v>9456</v>
      </c>
      <c r="B10122" t="s">
        <v>9453</v>
      </c>
      <c r="C10122" t="s">
        <v>9454</v>
      </c>
      <c r="D10122" t="s">
        <v>9455</v>
      </c>
      <c r="E10122" s="117">
        <v>43031</v>
      </c>
      <c r="F10122" s="118">
        <v>0.58384259259259264</v>
      </c>
      <c r="G10122" t="s">
        <v>3854</v>
      </c>
      <c r="H10122">
        <v>149</v>
      </c>
      <c r="I10122">
        <v>30</v>
      </c>
      <c r="J10122" t="s">
        <v>26559</v>
      </c>
      <c r="L10122" t="s">
        <v>4097</v>
      </c>
    </row>
    <row r="10123" spans="1:12" x14ac:dyDescent="0.25">
      <c r="A10123" t="s">
        <v>9456</v>
      </c>
      <c r="B10123" t="s">
        <v>9453</v>
      </c>
      <c r="C10123" t="s">
        <v>9454</v>
      </c>
      <c r="D10123" t="s">
        <v>9455</v>
      </c>
      <c r="E10123" s="117">
        <v>43031</v>
      </c>
      <c r="F10123" s="118">
        <v>0.58384259259259264</v>
      </c>
      <c r="G10123" t="s">
        <v>3854</v>
      </c>
      <c r="H10123">
        <v>149</v>
      </c>
      <c r="I10123">
        <v>31</v>
      </c>
      <c r="J10123" t="s">
        <v>26559</v>
      </c>
      <c r="L10123">
        <v>15</v>
      </c>
    </row>
    <row r="10124" spans="1:12" x14ac:dyDescent="0.25">
      <c r="A10124" t="s">
        <v>9456</v>
      </c>
      <c r="B10124" t="s">
        <v>9453</v>
      </c>
      <c r="C10124" t="s">
        <v>9454</v>
      </c>
      <c r="D10124" t="s">
        <v>9455</v>
      </c>
      <c r="E10124" s="117">
        <v>43031</v>
      </c>
      <c r="F10124" s="118">
        <v>0.58384259259259264</v>
      </c>
      <c r="G10124" t="s">
        <v>3854</v>
      </c>
      <c r="H10124">
        <v>149</v>
      </c>
      <c r="I10124">
        <v>36</v>
      </c>
      <c r="J10124" t="s">
        <v>26559</v>
      </c>
      <c r="L10124" t="s">
        <v>1403</v>
      </c>
    </row>
    <row r="10125" spans="1:12" x14ac:dyDescent="0.25">
      <c r="A10125" t="s">
        <v>9456</v>
      </c>
      <c r="B10125" t="s">
        <v>9453</v>
      </c>
      <c r="C10125" t="s">
        <v>9454</v>
      </c>
      <c r="D10125" t="s">
        <v>9455</v>
      </c>
      <c r="E10125" s="117">
        <v>43031</v>
      </c>
      <c r="F10125" s="118">
        <v>0.58384259259259264</v>
      </c>
      <c r="G10125" t="s">
        <v>3854</v>
      </c>
      <c r="H10125">
        <v>149</v>
      </c>
      <c r="I10125">
        <v>38</v>
      </c>
      <c r="J10125" t="s">
        <v>26559</v>
      </c>
      <c r="L10125" t="s">
        <v>26560</v>
      </c>
    </row>
    <row r="10126" spans="1:12" x14ac:dyDescent="0.25">
      <c r="A10126" t="s">
        <v>9456</v>
      </c>
      <c r="B10126" t="s">
        <v>9453</v>
      </c>
      <c r="C10126" t="s">
        <v>9454</v>
      </c>
      <c r="D10126" t="s">
        <v>9455</v>
      </c>
      <c r="E10126" s="117">
        <v>43031</v>
      </c>
      <c r="F10126" s="118">
        <v>0.58385416666666667</v>
      </c>
      <c r="G10126" t="s">
        <v>3854</v>
      </c>
      <c r="H10126">
        <v>150</v>
      </c>
      <c r="I10126">
        <v>1</v>
      </c>
      <c r="L10126" t="s">
        <v>26561</v>
      </c>
    </row>
    <row r="10127" spans="1:12" x14ac:dyDescent="0.25">
      <c r="A10127" t="s">
        <v>9456</v>
      </c>
      <c r="B10127" t="s">
        <v>9453</v>
      </c>
      <c r="C10127" t="s">
        <v>9454</v>
      </c>
      <c r="D10127" t="s">
        <v>9455</v>
      </c>
      <c r="E10127" s="117">
        <v>43031</v>
      </c>
      <c r="F10127" s="118">
        <v>0.58385416666666667</v>
      </c>
      <c r="G10127" t="s">
        <v>3854</v>
      </c>
      <c r="H10127">
        <v>150</v>
      </c>
      <c r="I10127">
        <v>4</v>
      </c>
      <c r="J10127" t="s">
        <v>26561</v>
      </c>
      <c r="L10127" t="s">
        <v>2981</v>
      </c>
    </row>
    <row r="10128" spans="1:12" x14ac:dyDescent="0.25">
      <c r="A10128" t="s">
        <v>9456</v>
      </c>
      <c r="B10128" t="s">
        <v>9453</v>
      </c>
      <c r="C10128" t="s">
        <v>9454</v>
      </c>
      <c r="D10128" t="s">
        <v>9455</v>
      </c>
      <c r="E10128" s="117">
        <v>43031</v>
      </c>
      <c r="F10128" s="118">
        <v>0.58385416666666667</v>
      </c>
      <c r="G10128" t="s">
        <v>3854</v>
      </c>
      <c r="H10128">
        <v>150</v>
      </c>
      <c r="I10128">
        <v>5</v>
      </c>
      <c r="J10128" t="s">
        <v>26561</v>
      </c>
      <c r="L10128" t="s">
        <v>505</v>
      </c>
    </row>
    <row r="10129" spans="1:12" x14ac:dyDescent="0.25">
      <c r="A10129" t="s">
        <v>9456</v>
      </c>
      <c r="B10129" t="s">
        <v>9453</v>
      </c>
      <c r="C10129" t="s">
        <v>9454</v>
      </c>
      <c r="D10129" t="s">
        <v>9455</v>
      </c>
      <c r="E10129" s="117">
        <v>43031</v>
      </c>
      <c r="F10129" s="118">
        <v>0.58385416666666667</v>
      </c>
      <c r="G10129" t="s">
        <v>3854</v>
      </c>
      <c r="H10129">
        <v>150</v>
      </c>
      <c r="I10129">
        <v>6</v>
      </c>
      <c r="J10129" t="s">
        <v>26561</v>
      </c>
      <c r="L10129">
        <v>0</v>
      </c>
    </row>
    <row r="10130" spans="1:12" x14ac:dyDescent="0.25">
      <c r="A10130" t="s">
        <v>9456</v>
      </c>
      <c r="B10130" t="s">
        <v>9453</v>
      </c>
      <c r="C10130" t="s">
        <v>9454</v>
      </c>
      <c r="D10130" t="s">
        <v>9455</v>
      </c>
      <c r="E10130" s="117">
        <v>43031</v>
      </c>
      <c r="F10130" s="118">
        <v>0.58385416666666667</v>
      </c>
      <c r="G10130" t="s">
        <v>3854</v>
      </c>
      <c r="H10130">
        <v>150</v>
      </c>
      <c r="I10130">
        <v>7</v>
      </c>
      <c r="J10130" t="s">
        <v>26561</v>
      </c>
      <c r="L10130">
        <v>90</v>
      </c>
    </row>
    <row r="10131" spans="1:12" x14ac:dyDescent="0.25">
      <c r="A10131" t="s">
        <v>9456</v>
      </c>
      <c r="B10131" t="s">
        <v>9453</v>
      </c>
      <c r="C10131" t="s">
        <v>9454</v>
      </c>
      <c r="D10131" t="s">
        <v>9455</v>
      </c>
      <c r="E10131" s="117">
        <v>43031</v>
      </c>
      <c r="F10131" s="118">
        <v>0.58385416666666667</v>
      </c>
      <c r="G10131" t="s">
        <v>3854</v>
      </c>
      <c r="H10131">
        <v>150</v>
      </c>
      <c r="I10131">
        <v>9</v>
      </c>
      <c r="J10131" t="s">
        <v>26561</v>
      </c>
      <c r="L10131" t="s">
        <v>4093</v>
      </c>
    </row>
    <row r="10132" spans="1:12" x14ac:dyDescent="0.25">
      <c r="A10132" t="s">
        <v>9456</v>
      </c>
      <c r="B10132" t="s">
        <v>9453</v>
      </c>
      <c r="C10132" t="s">
        <v>9454</v>
      </c>
      <c r="D10132" t="s">
        <v>9455</v>
      </c>
      <c r="E10132" s="117">
        <v>43031</v>
      </c>
      <c r="F10132" s="118">
        <v>0.58386574074074071</v>
      </c>
      <c r="G10132" t="s">
        <v>3854</v>
      </c>
      <c r="H10132">
        <v>150</v>
      </c>
      <c r="I10132">
        <v>14</v>
      </c>
      <c r="J10132" t="s">
        <v>26561</v>
      </c>
      <c r="L10132" t="s">
        <v>653</v>
      </c>
    </row>
    <row r="10133" spans="1:12" x14ac:dyDescent="0.25">
      <c r="A10133" t="s">
        <v>9456</v>
      </c>
      <c r="B10133" t="s">
        <v>9453</v>
      </c>
      <c r="C10133" t="s">
        <v>9454</v>
      </c>
      <c r="D10133" t="s">
        <v>9455</v>
      </c>
      <c r="E10133" s="117">
        <v>43031</v>
      </c>
      <c r="F10133" s="118">
        <v>0.58386574074074071</v>
      </c>
      <c r="G10133" t="s">
        <v>3854</v>
      </c>
      <c r="H10133">
        <v>150</v>
      </c>
      <c r="I10133">
        <v>35</v>
      </c>
      <c r="J10133" t="s">
        <v>26561</v>
      </c>
      <c r="L10133" t="s">
        <v>393</v>
      </c>
    </row>
    <row r="10134" spans="1:12" x14ac:dyDescent="0.25">
      <c r="A10134" t="s">
        <v>9456</v>
      </c>
      <c r="B10134" t="s">
        <v>9453</v>
      </c>
      <c r="C10134" t="s">
        <v>9454</v>
      </c>
      <c r="D10134" t="s">
        <v>9455</v>
      </c>
      <c r="E10134" s="117">
        <v>43031</v>
      </c>
      <c r="F10134" s="118">
        <v>0.58386574074074071</v>
      </c>
      <c r="G10134" t="s">
        <v>3854</v>
      </c>
      <c r="H10134">
        <v>150</v>
      </c>
      <c r="I10134">
        <v>36</v>
      </c>
      <c r="J10134" t="s">
        <v>26561</v>
      </c>
      <c r="L10134" t="s">
        <v>1402</v>
      </c>
    </row>
    <row r="10135" spans="1:12" x14ac:dyDescent="0.25">
      <c r="A10135" t="s">
        <v>9456</v>
      </c>
      <c r="B10135" t="s">
        <v>9453</v>
      </c>
      <c r="C10135" t="s">
        <v>9454</v>
      </c>
      <c r="D10135" t="s">
        <v>9455</v>
      </c>
      <c r="E10135" s="117">
        <v>43031</v>
      </c>
      <c r="F10135" s="118">
        <v>0.58386574074074071</v>
      </c>
      <c r="G10135" t="s">
        <v>3854</v>
      </c>
      <c r="H10135">
        <v>150</v>
      </c>
      <c r="I10135">
        <v>38</v>
      </c>
      <c r="J10135" t="s">
        <v>26561</v>
      </c>
      <c r="L10135" t="s">
        <v>26562</v>
      </c>
    </row>
    <row r="10136" spans="1:12" x14ac:dyDescent="0.25">
      <c r="A10136" t="s">
        <v>9456</v>
      </c>
      <c r="B10136" t="s">
        <v>9453</v>
      </c>
      <c r="C10136" t="s">
        <v>9454</v>
      </c>
      <c r="D10136" t="s">
        <v>9455</v>
      </c>
      <c r="E10136" s="117">
        <v>43031</v>
      </c>
      <c r="F10136" s="118">
        <v>0.58387731481481475</v>
      </c>
      <c r="G10136" t="s">
        <v>3854</v>
      </c>
      <c r="H10136">
        <v>151</v>
      </c>
      <c r="I10136">
        <v>1</v>
      </c>
      <c r="L10136" t="s">
        <v>26561</v>
      </c>
    </row>
    <row r="10137" spans="1:12" x14ac:dyDescent="0.25">
      <c r="A10137" t="s">
        <v>9456</v>
      </c>
      <c r="B10137" t="s">
        <v>9453</v>
      </c>
      <c r="C10137" t="s">
        <v>9454</v>
      </c>
      <c r="D10137" t="s">
        <v>9455</v>
      </c>
      <c r="E10137" s="117">
        <v>43031</v>
      </c>
      <c r="F10137" s="118">
        <v>0.58387731481481475</v>
      </c>
      <c r="G10137" t="s">
        <v>3854</v>
      </c>
      <c r="H10137">
        <v>151</v>
      </c>
      <c r="I10137">
        <v>4</v>
      </c>
      <c r="J10137" t="s">
        <v>26561</v>
      </c>
      <c r="L10137" t="s">
        <v>2981</v>
      </c>
    </row>
    <row r="10138" spans="1:12" x14ac:dyDescent="0.25">
      <c r="A10138" t="s">
        <v>9456</v>
      </c>
      <c r="B10138" t="s">
        <v>9453</v>
      </c>
      <c r="C10138" t="s">
        <v>9454</v>
      </c>
      <c r="D10138" t="s">
        <v>9455</v>
      </c>
      <c r="E10138" s="117">
        <v>43031</v>
      </c>
      <c r="F10138" s="118">
        <v>0.58387731481481475</v>
      </c>
      <c r="G10138" t="s">
        <v>3854</v>
      </c>
      <c r="H10138">
        <v>151</v>
      </c>
      <c r="I10138">
        <v>5</v>
      </c>
      <c r="J10138" t="s">
        <v>26561</v>
      </c>
      <c r="L10138" t="s">
        <v>496</v>
      </c>
    </row>
    <row r="10139" spans="1:12" x14ac:dyDescent="0.25">
      <c r="A10139" t="s">
        <v>9456</v>
      </c>
      <c r="B10139" t="s">
        <v>9453</v>
      </c>
      <c r="C10139" t="s">
        <v>9454</v>
      </c>
      <c r="D10139" t="s">
        <v>9455</v>
      </c>
      <c r="E10139" s="117">
        <v>43031</v>
      </c>
      <c r="F10139" s="118">
        <v>0.58387731481481475</v>
      </c>
      <c r="G10139" t="s">
        <v>3854</v>
      </c>
      <c r="H10139">
        <v>151</v>
      </c>
      <c r="I10139">
        <v>6</v>
      </c>
      <c r="J10139" t="s">
        <v>26561</v>
      </c>
      <c r="L10139">
        <v>0</v>
      </c>
    </row>
    <row r="10140" spans="1:12" x14ac:dyDescent="0.25">
      <c r="A10140" t="s">
        <v>9456</v>
      </c>
      <c r="B10140" t="s">
        <v>9453</v>
      </c>
      <c r="C10140" t="s">
        <v>9454</v>
      </c>
      <c r="D10140" t="s">
        <v>9455</v>
      </c>
      <c r="E10140" s="117">
        <v>43031</v>
      </c>
      <c r="F10140" s="118">
        <v>0.58387731481481475</v>
      </c>
      <c r="G10140" t="s">
        <v>3854</v>
      </c>
      <c r="H10140">
        <v>151</v>
      </c>
      <c r="I10140">
        <v>7</v>
      </c>
      <c r="J10140" t="s">
        <v>26561</v>
      </c>
      <c r="L10140">
        <v>10</v>
      </c>
    </row>
    <row r="10141" spans="1:12" x14ac:dyDescent="0.25">
      <c r="A10141" t="s">
        <v>9456</v>
      </c>
      <c r="B10141" t="s">
        <v>9453</v>
      </c>
      <c r="C10141" t="s">
        <v>9454</v>
      </c>
      <c r="D10141" t="s">
        <v>9455</v>
      </c>
      <c r="E10141" s="117">
        <v>43031</v>
      </c>
      <c r="F10141" s="118">
        <v>0.58387731481481475</v>
      </c>
      <c r="G10141" t="s">
        <v>3854</v>
      </c>
      <c r="H10141">
        <v>151</v>
      </c>
      <c r="I10141">
        <v>9</v>
      </c>
      <c r="J10141" t="s">
        <v>26561</v>
      </c>
      <c r="L10141" t="s">
        <v>4093</v>
      </c>
    </row>
    <row r="10142" spans="1:12" x14ac:dyDescent="0.25">
      <c r="A10142" t="s">
        <v>9456</v>
      </c>
      <c r="B10142" t="s">
        <v>9453</v>
      </c>
      <c r="C10142" t="s">
        <v>9454</v>
      </c>
      <c r="D10142" t="s">
        <v>9455</v>
      </c>
      <c r="E10142" s="117">
        <v>43031</v>
      </c>
      <c r="F10142" s="118">
        <v>0.58387731481481475</v>
      </c>
      <c r="G10142" t="s">
        <v>3854</v>
      </c>
      <c r="H10142">
        <v>151</v>
      </c>
      <c r="I10142">
        <v>14</v>
      </c>
      <c r="J10142" t="s">
        <v>26561</v>
      </c>
      <c r="L10142" t="s">
        <v>650</v>
      </c>
    </row>
    <row r="10143" spans="1:12" x14ac:dyDescent="0.25">
      <c r="A10143" t="s">
        <v>9456</v>
      </c>
      <c r="B10143" t="s">
        <v>9453</v>
      </c>
      <c r="C10143" t="s">
        <v>9454</v>
      </c>
      <c r="D10143" t="s">
        <v>9455</v>
      </c>
      <c r="E10143" s="117">
        <v>43031</v>
      </c>
      <c r="F10143" s="118">
        <v>0.5838888888888889</v>
      </c>
      <c r="G10143" t="s">
        <v>3854</v>
      </c>
      <c r="H10143">
        <v>151</v>
      </c>
      <c r="I10143">
        <v>35</v>
      </c>
      <c r="J10143" t="s">
        <v>26561</v>
      </c>
      <c r="L10143" t="s">
        <v>393</v>
      </c>
    </row>
    <row r="10144" spans="1:12" x14ac:dyDescent="0.25">
      <c r="A10144" t="s">
        <v>9456</v>
      </c>
      <c r="B10144" t="s">
        <v>9453</v>
      </c>
      <c r="C10144" t="s">
        <v>9454</v>
      </c>
      <c r="D10144" t="s">
        <v>9455</v>
      </c>
      <c r="E10144" s="117">
        <v>43031</v>
      </c>
      <c r="F10144" s="118">
        <v>0.5838888888888889</v>
      </c>
      <c r="G10144" t="s">
        <v>3854</v>
      </c>
      <c r="H10144">
        <v>151</v>
      </c>
      <c r="I10144">
        <v>36</v>
      </c>
      <c r="J10144" t="s">
        <v>26561</v>
      </c>
      <c r="L10144" t="s">
        <v>1402</v>
      </c>
    </row>
    <row r="10145" spans="1:12" x14ac:dyDescent="0.25">
      <c r="A10145" t="s">
        <v>9456</v>
      </c>
      <c r="B10145" t="s">
        <v>9453</v>
      </c>
      <c r="C10145" t="s">
        <v>9454</v>
      </c>
      <c r="D10145" t="s">
        <v>9455</v>
      </c>
      <c r="E10145" s="117">
        <v>43031</v>
      </c>
      <c r="F10145" s="118">
        <v>0.5838888888888889</v>
      </c>
      <c r="G10145" t="s">
        <v>3854</v>
      </c>
      <c r="H10145">
        <v>151</v>
      </c>
      <c r="I10145">
        <v>38</v>
      </c>
      <c r="J10145" t="s">
        <v>26561</v>
      </c>
      <c r="L10145" t="s">
        <v>26563</v>
      </c>
    </row>
    <row r="10146" spans="1:12" x14ac:dyDescent="0.25">
      <c r="A10146" t="s">
        <v>9456</v>
      </c>
      <c r="B10146" t="s">
        <v>9453</v>
      </c>
      <c r="C10146" t="s">
        <v>9454</v>
      </c>
      <c r="D10146" t="s">
        <v>9455</v>
      </c>
      <c r="E10146" s="117">
        <v>43031</v>
      </c>
      <c r="F10146" s="118">
        <v>0.58390046296296294</v>
      </c>
      <c r="G10146" t="s">
        <v>3854</v>
      </c>
      <c r="H10146">
        <v>152</v>
      </c>
      <c r="I10146">
        <v>1</v>
      </c>
      <c r="L10146" t="s">
        <v>26564</v>
      </c>
    </row>
    <row r="10147" spans="1:12" x14ac:dyDescent="0.25">
      <c r="A10147" t="s">
        <v>9456</v>
      </c>
      <c r="B10147" t="s">
        <v>9453</v>
      </c>
      <c r="C10147" t="s">
        <v>9454</v>
      </c>
      <c r="D10147" t="s">
        <v>9455</v>
      </c>
      <c r="E10147" s="117">
        <v>43031</v>
      </c>
      <c r="F10147" s="118">
        <v>0.58390046296296294</v>
      </c>
      <c r="G10147" t="s">
        <v>3854</v>
      </c>
      <c r="H10147">
        <v>152</v>
      </c>
      <c r="I10147">
        <v>4</v>
      </c>
      <c r="J10147" t="s">
        <v>26564</v>
      </c>
      <c r="L10147" t="s">
        <v>2981</v>
      </c>
    </row>
    <row r="10148" spans="1:12" x14ac:dyDescent="0.25">
      <c r="A10148" t="s">
        <v>9456</v>
      </c>
      <c r="B10148" t="s">
        <v>9453</v>
      </c>
      <c r="C10148" t="s">
        <v>9454</v>
      </c>
      <c r="D10148" t="s">
        <v>9455</v>
      </c>
      <c r="E10148" s="117">
        <v>43031</v>
      </c>
      <c r="F10148" s="118">
        <v>0.58390046296296294</v>
      </c>
      <c r="G10148" t="s">
        <v>3854</v>
      </c>
      <c r="H10148">
        <v>152</v>
      </c>
      <c r="I10148">
        <v>5</v>
      </c>
      <c r="J10148" t="s">
        <v>26564</v>
      </c>
      <c r="L10148" t="s">
        <v>496</v>
      </c>
    </row>
    <row r="10149" spans="1:12" x14ac:dyDescent="0.25">
      <c r="A10149" t="s">
        <v>9456</v>
      </c>
      <c r="B10149" t="s">
        <v>9453</v>
      </c>
      <c r="C10149" t="s">
        <v>9454</v>
      </c>
      <c r="D10149" t="s">
        <v>9455</v>
      </c>
      <c r="E10149" s="117">
        <v>43031</v>
      </c>
      <c r="F10149" s="118">
        <v>0.58390046296296294</v>
      </c>
      <c r="G10149" t="s">
        <v>3854</v>
      </c>
      <c r="H10149">
        <v>152</v>
      </c>
      <c r="I10149">
        <v>6</v>
      </c>
      <c r="J10149" t="s">
        <v>26564</v>
      </c>
      <c r="L10149">
        <v>0</v>
      </c>
    </row>
    <row r="10150" spans="1:12" x14ac:dyDescent="0.25">
      <c r="A10150" t="s">
        <v>9456</v>
      </c>
      <c r="B10150" t="s">
        <v>9453</v>
      </c>
      <c r="C10150" t="s">
        <v>9454</v>
      </c>
      <c r="D10150" t="s">
        <v>9455</v>
      </c>
      <c r="E10150" s="117">
        <v>43031</v>
      </c>
      <c r="F10150" s="118">
        <v>0.58390046296296294</v>
      </c>
      <c r="G10150" t="s">
        <v>3854</v>
      </c>
      <c r="H10150">
        <v>152</v>
      </c>
      <c r="I10150">
        <v>7</v>
      </c>
      <c r="J10150" t="s">
        <v>26564</v>
      </c>
      <c r="L10150">
        <v>100</v>
      </c>
    </row>
    <row r="10151" spans="1:12" x14ac:dyDescent="0.25">
      <c r="A10151" t="s">
        <v>9456</v>
      </c>
      <c r="B10151" t="s">
        <v>9453</v>
      </c>
      <c r="C10151" t="s">
        <v>9454</v>
      </c>
      <c r="D10151" t="s">
        <v>9455</v>
      </c>
      <c r="E10151" s="117">
        <v>43031</v>
      </c>
      <c r="F10151" s="118">
        <v>0.58390046296296294</v>
      </c>
      <c r="G10151" t="s">
        <v>3854</v>
      </c>
      <c r="H10151">
        <v>152</v>
      </c>
      <c r="I10151">
        <v>9</v>
      </c>
      <c r="J10151" t="s">
        <v>26564</v>
      </c>
      <c r="L10151" t="s">
        <v>4093</v>
      </c>
    </row>
    <row r="10152" spans="1:12" x14ac:dyDescent="0.25">
      <c r="A10152" t="s">
        <v>9456</v>
      </c>
      <c r="B10152" t="s">
        <v>9453</v>
      </c>
      <c r="C10152" t="s">
        <v>9454</v>
      </c>
      <c r="D10152" t="s">
        <v>9455</v>
      </c>
      <c r="E10152" s="117">
        <v>43031</v>
      </c>
      <c r="F10152" s="118">
        <v>0.58390046296296294</v>
      </c>
      <c r="G10152" t="s">
        <v>3854</v>
      </c>
      <c r="H10152">
        <v>152</v>
      </c>
      <c r="I10152">
        <v>14</v>
      </c>
      <c r="J10152" t="s">
        <v>26564</v>
      </c>
      <c r="L10152" t="s">
        <v>650</v>
      </c>
    </row>
    <row r="10153" spans="1:12" x14ac:dyDescent="0.25">
      <c r="A10153" t="s">
        <v>9456</v>
      </c>
      <c r="B10153" t="s">
        <v>9453</v>
      </c>
      <c r="C10153" t="s">
        <v>9454</v>
      </c>
      <c r="D10153" t="s">
        <v>9455</v>
      </c>
      <c r="E10153" s="117">
        <v>43031</v>
      </c>
      <c r="F10153" s="118">
        <v>0.58390046296296294</v>
      </c>
      <c r="G10153" t="s">
        <v>3854</v>
      </c>
      <c r="H10153">
        <v>152</v>
      </c>
      <c r="I10153">
        <v>35</v>
      </c>
      <c r="J10153" t="s">
        <v>26564</v>
      </c>
      <c r="L10153" t="s">
        <v>393</v>
      </c>
    </row>
    <row r="10154" spans="1:12" x14ac:dyDescent="0.25">
      <c r="A10154" t="s">
        <v>9456</v>
      </c>
      <c r="B10154" t="s">
        <v>9453</v>
      </c>
      <c r="C10154" t="s">
        <v>9454</v>
      </c>
      <c r="D10154" t="s">
        <v>9455</v>
      </c>
      <c r="E10154" s="117">
        <v>43031</v>
      </c>
      <c r="F10154" s="118">
        <v>0.58391203703703709</v>
      </c>
      <c r="G10154" t="s">
        <v>3854</v>
      </c>
      <c r="H10154">
        <v>152</v>
      </c>
      <c r="I10154">
        <v>36</v>
      </c>
      <c r="J10154" t="s">
        <v>26564</v>
      </c>
      <c r="L10154" t="s">
        <v>4030</v>
      </c>
    </row>
    <row r="10155" spans="1:12" x14ac:dyDescent="0.25">
      <c r="A10155" t="s">
        <v>9456</v>
      </c>
      <c r="B10155" t="s">
        <v>9453</v>
      </c>
      <c r="C10155" t="s">
        <v>9454</v>
      </c>
      <c r="D10155" t="s">
        <v>9455</v>
      </c>
      <c r="E10155" s="117">
        <v>43031</v>
      </c>
      <c r="F10155" s="118">
        <v>0.58391203703703709</v>
      </c>
      <c r="G10155" t="s">
        <v>3854</v>
      </c>
      <c r="H10155">
        <v>152</v>
      </c>
      <c r="I10155">
        <v>38</v>
      </c>
      <c r="J10155" t="s">
        <v>26564</v>
      </c>
      <c r="L10155" t="s">
        <v>26565</v>
      </c>
    </row>
    <row r="10156" spans="1:12" x14ac:dyDescent="0.25">
      <c r="A10156" t="s">
        <v>9456</v>
      </c>
      <c r="B10156" t="s">
        <v>9453</v>
      </c>
      <c r="C10156" t="s">
        <v>9454</v>
      </c>
      <c r="D10156" t="s">
        <v>9455</v>
      </c>
      <c r="E10156" s="117">
        <v>43031</v>
      </c>
      <c r="F10156" s="118">
        <v>0.58391203703703709</v>
      </c>
      <c r="G10156" t="s">
        <v>3854</v>
      </c>
      <c r="H10156">
        <v>153</v>
      </c>
      <c r="I10156">
        <v>1</v>
      </c>
      <c r="L10156" t="s">
        <v>26566</v>
      </c>
    </row>
    <row r="10157" spans="1:12" x14ac:dyDescent="0.25">
      <c r="A10157" t="s">
        <v>9456</v>
      </c>
      <c r="B10157" t="s">
        <v>9453</v>
      </c>
      <c r="C10157" t="s">
        <v>9454</v>
      </c>
      <c r="D10157" t="s">
        <v>9455</v>
      </c>
      <c r="E10157" s="117">
        <v>43031</v>
      </c>
      <c r="F10157" s="118">
        <v>0.58392361111111113</v>
      </c>
      <c r="G10157" t="s">
        <v>3854</v>
      </c>
      <c r="H10157">
        <v>153</v>
      </c>
      <c r="I10157">
        <v>4</v>
      </c>
      <c r="J10157" t="s">
        <v>26566</v>
      </c>
      <c r="L10157" t="s">
        <v>2981</v>
      </c>
    </row>
    <row r="10158" spans="1:12" x14ac:dyDescent="0.25">
      <c r="A10158" t="s">
        <v>9456</v>
      </c>
      <c r="B10158" t="s">
        <v>9453</v>
      </c>
      <c r="C10158" t="s">
        <v>9454</v>
      </c>
      <c r="D10158" t="s">
        <v>9455</v>
      </c>
      <c r="E10158" s="117">
        <v>43031</v>
      </c>
      <c r="F10158" s="118">
        <v>0.58392361111111113</v>
      </c>
      <c r="G10158" t="s">
        <v>3854</v>
      </c>
      <c r="H10158">
        <v>153</v>
      </c>
      <c r="I10158">
        <v>5</v>
      </c>
      <c r="J10158" t="s">
        <v>26566</v>
      </c>
      <c r="L10158" t="s">
        <v>501</v>
      </c>
    </row>
    <row r="10159" spans="1:12" x14ac:dyDescent="0.25">
      <c r="A10159" t="s">
        <v>9456</v>
      </c>
      <c r="B10159" t="s">
        <v>9453</v>
      </c>
      <c r="C10159" t="s">
        <v>9454</v>
      </c>
      <c r="D10159" t="s">
        <v>9455</v>
      </c>
      <c r="E10159" s="117">
        <v>43031</v>
      </c>
      <c r="F10159" s="118">
        <v>0.58392361111111113</v>
      </c>
      <c r="G10159" t="s">
        <v>3854</v>
      </c>
      <c r="H10159">
        <v>153</v>
      </c>
      <c r="I10159">
        <v>6</v>
      </c>
      <c r="J10159" t="s">
        <v>26566</v>
      </c>
      <c r="L10159">
        <v>0</v>
      </c>
    </row>
    <row r="10160" spans="1:12" x14ac:dyDescent="0.25">
      <c r="A10160" t="s">
        <v>9456</v>
      </c>
      <c r="B10160" t="s">
        <v>9453</v>
      </c>
      <c r="C10160" t="s">
        <v>9454</v>
      </c>
      <c r="D10160" t="s">
        <v>9455</v>
      </c>
      <c r="E10160" s="117">
        <v>43031</v>
      </c>
      <c r="F10160" s="118">
        <v>0.58392361111111113</v>
      </c>
      <c r="G10160" t="s">
        <v>3854</v>
      </c>
      <c r="H10160">
        <v>153</v>
      </c>
      <c r="I10160">
        <v>7</v>
      </c>
      <c r="J10160" t="s">
        <v>26566</v>
      </c>
      <c r="L10160">
        <v>100</v>
      </c>
    </row>
    <row r="10161" spans="1:12" x14ac:dyDescent="0.25">
      <c r="A10161" t="s">
        <v>9456</v>
      </c>
      <c r="B10161" t="s">
        <v>9453</v>
      </c>
      <c r="C10161" t="s">
        <v>9454</v>
      </c>
      <c r="D10161" t="s">
        <v>9455</v>
      </c>
      <c r="E10161" s="117">
        <v>43031</v>
      </c>
      <c r="F10161" s="118">
        <v>0.58392361111111113</v>
      </c>
      <c r="G10161" t="s">
        <v>3854</v>
      </c>
      <c r="H10161">
        <v>153</v>
      </c>
      <c r="I10161">
        <v>9</v>
      </c>
      <c r="J10161" t="s">
        <v>26566</v>
      </c>
      <c r="L10161" t="s">
        <v>4093</v>
      </c>
    </row>
    <row r="10162" spans="1:12" x14ac:dyDescent="0.25">
      <c r="A10162" t="s">
        <v>9456</v>
      </c>
      <c r="B10162" t="s">
        <v>9453</v>
      </c>
      <c r="C10162" t="s">
        <v>9454</v>
      </c>
      <c r="D10162" t="s">
        <v>9455</v>
      </c>
      <c r="E10162" s="117">
        <v>43031</v>
      </c>
      <c r="F10162" s="118">
        <v>0.58392361111111113</v>
      </c>
      <c r="G10162" t="s">
        <v>3854</v>
      </c>
      <c r="H10162">
        <v>153</v>
      </c>
      <c r="I10162">
        <v>14</v>
      </c>
      <c r="J10162" t="s">
        <v>26566</v>
      </c>
      <c r="L10162" t="s">
        <v>650</v>
      </c>
    </row>
    <row r="10163" spans="1:12" x14ac:dyDescent="0.25">
      <c r="A10163" t="s">
        <v>9456</v>
      </c>
      <c r="B10163" t="s">
        <v>9453</v>
      </c>
      <c r="C10163" t="s">
        <v>9454</v>
      </c>
      <c r="D10163" t="s">
        <v>9455</v>
      </c>
      <c r="E10163" s="117">
        <v>43031</v>
      </c>
      <c r="F10163" s="118">
        <v>0.58392361111111113</v>
      </c>
      <c r="G10163" t="s">
        <v>3854</v>
      </c>
      <c r="H10163">
        <v>153</v>
      </c>
      <c r="I10163">
        <v>35</v>
      </c>
      <c r="J10163" t="s">
        <v>26566</v>
      </c>
      <c r="L10163" t="s">
        <v>393</v>
      </c>
    </row>
    <row r="10164" spans="1:12" x14ac:dyDescent="0.25">
      <c r="A10164" t="s">
        <v>9456</v>
      </c>
      <c r="B10164" t="s">
        <v>9453</v>
      </c>
      <c r="C10164" t="s">
        <v>9454</v>
      </c>
      <c r="D10164" t="s">
        <v>9455</v>
      </c>
      <c r="E10164" s="117">
        <v>43031</v>
      </c>
      <c r="F10164" s="118">
        <v>0.58392361111111113</v>
      </c>
      <c r="G10164" t="s">
        <v>3854</v>
      </c>
      <c r="H10164">
        <v>153</v>
      </c>
      <c r="I10164">
        <v>36</v>
      </c>
      <c r="J10164" t="s">
        <v>26566</v>
      </c>
      <c r="L10164" t="s">
        <v>4030</v>
      </c>
    </row>
    <row r="10165" spans="1:12" x14ac:dyDescent="0.25">
      <c r="A10165" t="s">
        <v>9456</v>
      </c>
      <c r="B10165" t="s">
        <v>9453</v>
      </c>
      <c r="C10165" t="s">
        <v>9454</v>
      </c>
      <c r="D10165" t="s">
        <v>9455</v>
      </c>
      <c r="E10165" s="117">
        <v>43031</v>
      </c>
      <c r="F10165" s="118">
        <v>0.58393518518518517</v>
      </c>
      <c r="G10165" t="s">
        <v>3854</v>
      </c>
      <c r="H10165">
        <v>153</v>
      </c>
      <c r="I10165">
        <v>38</v>
      </c>
      <c r="J10165" t="s">
        <v>26566</v>
      </c>
      <c r="L10165" t="s">
        <v>26567</v>
      </c>
    </row>
    <row r="10166" spans="1:12" x14ac:dyDescent="0.25">
      <c r="A10166" t="s">
        <v>9456</v>
      </c>
      <c r="B10166" t="s">
        <v>9453</v>
      </c>
      <c r="C10166" t="s">
        <v>9454</v>
      </c>
      <c r="D10166" t="s">
        <v>9455</v>
      </c>
      <c r="E10166" s="117">
        <v>43031</v>
      </c>
      <c r="F10166" s="118">
        <v>0.58393518518518517</v>
      </c>
      <c r="G10166" t="s">
        <v>3854</v>
      </c>
      <c r="H10166">
        <v>154</v>
      </c>
      <c r="I10166">
        <v>1</v>
      </c>
      <c r="L10166" t="s">
        <v>4061</v>
      </c>
    </row>
    <row r="10167" spans="1:12" x14ac:dyDescent="0.25">
      <c r="A10167" t="s">
        <v>9456</v>
      </c>
      <c r="B10167" t="s">
        <v>9453</v>
      </c>
      <c r="C10167" t="s">
        <v>9454</v>
      </c>
      <c r="D10167" t="s">
        <v>9455</v>
      </c>
      <c r="E10167" s="117">
        <v>43031</v>
      </c>
      <c r="F10167" s="118">
        <v>0.58394675925925921</v>
      </c>
      <c r="G10167" t="s">
        <v>3854</v>
      </c>
      <c r="H10167">
        <v>154</v>
      </c>
      <c r="I10167">
        <v>4</v>
      </c>
      <c r="J10167" t="s">
        <v>4061</v>
      </c>
      <c r="L10167" t="s">
        <v>2976</v>
      </c>
    </row>
    <row r="10168" spans="1:12" x14ac:dyDescent="0.25">
      <c r="A10168" t="s">
        <v>9456</v>
      </c>
      <c r="B10168" t="s">
        <v>9453</v>
      </c>
      <c r="C10168" t="s">
        <v>9454</v>
      </c>
      <c r="D10168" t="s">
        <v>9455</v>
      </c>
      <c r="E10168" s="117">
        <v>43031</v>
      </c>
      <c r="F10168" s="118">
        <v>0.58394675925925921</v>
      </c>
      <c r="G10168" t="s">
        <v>3854</v>
      </c>
      <c r="H10168">
        <v>154</v>
      </c>
      <c r="I10168">
        <v>5</v>
      </c>
      <c r="J10168" t="s">
        <v>4061</v>
      </c>
      <c r="L10168" t="s">
        <v>2253</v>
      </c>
    </row>
    <row r="10169" spans="1:12" x14ac:dyDescent="0.25">
      <c r="A10169" t="s">
        <v>9456</v>
      </c>
      <c r="B10169" t="s">
        <v>9453</v>
      </c>
      <c r="C10169" t="s">
        <v>9454</v>
      </c>
      <c r="D10169" t="s">
        <v>9455</v>
      </c>
      <c r="E10169" s="117">
        <v>43031</v>
      </c>
      <c r="F10169" s="118">
        <v>0.58394675925925921</v>
      </c>
      <c r="G10169" t="s">
        <v>3854</v>
      </c>
      <c r="H10169">
        <v>154</v>
      </c>
      <c r="I10169">
        <v>6</v>
      </c>
      <c r="J10169" t="s">
        <v>4061</v>
      </c>
      <c r="L10169">
        <v>0</v>
      </c>
    </row>
    <row r="10170" spans="1:12" x14ac:dyDescent="0.25">
      <c r="A10170" t="s">
        <v>9456</v>
      </c>
      <c r="B10170" t="s">
        <v>9453</v>
      </c>
      <c r="C10170" t="s">
        <v>9454</v>
      </c>
      <c r="D10170" t="s">
        <v>9455</v>
      </c>
      <c r="E10170" s="117">
        <v>43031</v>
      </c>
      <c r="F10170" s="118">
        <v>0.58394675925925921</v>
      </c>
      <c r="G10170" t="s">
        <v>3854</v>
      </c>
      <c r="H10170">
        <v>154</v>
      </c>
      <c r="I10170">
        <v>7</v>
      </c>
      <c r="J10170" t="s">
        <v>4061</v>
      </c>
      <c r="L10170">
        <v>100</v>
      </c>
    </row>
    <row r="10171" spans="1:12" x14ac:dyDescent="0.25">
      <c r="A10171" t="s">
        <v>9456</v>
      </c>
      <c r="B10171" t="s">
        <v>9453</v>
      </c>
      <c r="C10171" t="s">
        <v>9454</v>
      </c>
      <c r="D10171" t="s">
        <v>9455</v>
      </c>
      <c r="E10171" s="117">
        <v>43031</v>
      </c>
      <c r="F10171" s="118">
        <v>0.58394675925925921</v>
      </c>
      <c r="G10171" t="s">
        <v>3854</v>
      </c>
      <c r="H10171">
        <v>154</v>
      </c>
      <c r="I10171">
        <v>9</v>
      </c>
      <c r="J10171" t="s">
        <v>4061</v>
      </c>
      <c r="L10171" t="s">
        <v>25904</v>
      </c>
    </row>
    <row r="10172" spans="1:12" x14ac:dyDescent="0.25">
      <c r="A10172" t="s">
        <v>9456</v>
      </c>
      <c r="B10172" t="s">
        <v>9453</v>
      </c>
      <c r="C10172" t="s">
        <v>9454</v>
      </c>
      <c r="D10172" t="s">
        <v>9455</v>
      </c>
      <c r="E10172" s="117">
        <v>43031</v>
      </c>
      <c r="F10172" s="118">
        <v>0.58394675925925921</v>
      </c>
      <c r="G10172" t="s">
        <v>3854</v>
      </c>
      <c r="H10172">
        <v>154</v>
      </c>
      <c r="I10172">
        <v>13</v>
      </c>
      <c r="J10172" t="s">
        <v>4061</v>
      </c>
      <c r="L10172" t="s">
        <v>637</v>
      </c>
    </row>
    <row r="10173" spans="1:12" x14ac:dyDescent="0.25">
      <c r="A10173" t="s">
        <v>9456</v>
      </c>
      <c r="B10173" t="s">
        <v>9453</v>
      </c>
      <c r="C10173" t="s">
        <v>9454</v>
      </c>
      <c r="D10173" t="s">
        <v>9455</v>
      </c>
      <c r="E10173" s="117">
        <v>43031</v>
      </c>
      <c r="F10173" s="118">
        <v>0.58394675925925921</v>
      </c>
      <c r="G10173" t="s">
        <v>3854</v>
      </c>
      <c r="H10173">
        <v>154</v>
      </c>
      <c r="I10173">
        <v>14</v>
      </c>
      <c r="J10173" t="s">
        <v>4061</v>
      </c>
      <c r="L10173" t="s">
        <v>642</v>
      </c>
    </row>
    <row r="10174" spans="1:12" x14ac:dyDescent="0.25">
      <c r="A10174" t="s">
        <v>9456</v>
      </c>
      <c r="B10174" t="s">
        <v>9453</v>
      </c>
      <c r="C10174" t="s">
        <v>9454</v>
      </c>
      <c r="D10174" t="s">
        <v>9455</v>
      </c>
      <c r="E10174" s="117">
        <v>43031</v>
      </c>
      <c r="F10174" s="118">
        <v>0.58394675925925921</v>
      </c>
      <c r="G10174" t="s">
        <v>3854</v>
      </c>
      <c r="H10174">
        <v>154</v>
      </c>
      <c r="I10174">
        <v>15</v>
      </c>
      <c r="J10174" t="s">
        <v>4061</v>
      </c>
      <c r="L10174" t="s">
        <v>222</v>
      </c>
    </row>
    <row r="10175" spans="1:12" x14ac:dyDescent="0.25">
      <c r="A10175" t="s">
        <v>9456</v>
      </c>
      <c r="B10175" t="s">
        <v>9453</v>
      </c>
      <c r="C10175" t="s">
        <v>9454</v>
      </c>
      <c r="D10175" t="s">
        <v>9455</v>
      </c>
      <c r="E10175" s="117">
        <v>43031</v>
      </c>
      <c r="F10175" s="118">
        <v>0.58394675925925921</v>
      </c>
      <c r="G10175" t="s">
        <v>3854</v>
      </c>
      <c r="H10175">
        <v>154</v>
      </c>
      <c r="I10175">
        <v>22</v>
      </c>
      <c r="J10175" t="s">
        <v>4061</v>
      </c>
      <c r="L10175" t="s">
        <v>4094</v>
      </c>
    </row>
    <row r="10176" spans="1:12" x14ac:dyDescent="0.25">
      <c r="A10176" t="s">
        <v>9456</v>
      </c>
      <c r="B10176" t="s">
        <v>9453</v>
      </c>
      <c r="C10176" t="s">
        <v>9454</v>
      </c>
      <c r="D10176" t="s">
        <v>9455</v>
      </c>
      <c r="E10176" s="117">
        <v>43031</v>
      </c>
      <c r="F10176" s="118">
        <v>0.58394675925925921</v>
      </c>
      <c r="G10176" t="s">
        <v>3854</v>
      </c>
      <c r="H10176">
        <v>154</v>
      </c>
      <c r="I10176">
        <v>23</v>
      </c>
      <c r="J10176" t="s">
        <v>4061</v>
      </c>
      <c r="L10176">
        <v>50</v>
      </c>
    </row>
    <row r="10177" spans="1:12" x14ac:dyDescent="0.25">
      <c r="A10177" t="s">
        <v>9456</v>
      </c>
      <c r="B10177" t="s">
        <v>9453</v>
      </c>
      <c r="C10177" t="s">
        <v>9454</v>
      </c>
      <c r="D10177" t="s">
        <v>9455</v>
      </c>
      <c r="E10177" s="117">
        <v>43031</v>
      </c>
      <c r="F10177" s="118">
        <v>0.58394675925925921</v>
      </c>
      <c r="G10177" t="s">
        <v>3854</v>
      </c>
      <c r="H10177">
        <v>154</v>
      </c>
      <c r="I10177">
        <v>24</v>
      </c>
      <c r="J10177" t="s">
        <v>4061</v>
      </c>
      <c r="L10177" t="s">
        <v>4096</v>
      </c>
    </row>
    <row r="10178" spans="1:12" x14ac:dyDescent="0.25">
      <c r="A10178" t="s">
        <v>9456</v>
      </c>
      <c r="B10178" t="s">
        <v>9453</v>
      </c>
      <c r="C10178" t="s">
        <v>9454</v>
      </c>
      <c r="D10178" t="s">
        <v>9455</v>
      </c>
      <c r="E10178" s="117">
        <v>43031</v>
      </c>
      <c r="F10178" s="118">
        <v>0.58395833333333336</v>
      </c>
      <c r="G10178" t="s">
        <v>3854</v>
      </c>
      <c r="H10178">
        <v>154</v>
      </c>
      <c r="I10178">
        <v>25</v>
      </c>
      <c r="J10178" t="s">
        <v>4061</v>
      </c>
      <c r="L10178">
        <v>20</v>
      </c>
    </row>
    <row r="10179" spans="1:12" x14ac:dyDescent="0.25">
      <c r="A10179" t="s">
        <v>9456</v>
      </c>
      <c r="B10179" t="s">
        <v>9453</v>
      </c>
      <c r="C10179" t="s">
        <v>9454</v>
      </c>
      <c r="D10179" t="s">
        <v>9455</v>
      </c>
      <c r="E10179" s="117">
        <v>43031</v>
      </c>
      <c r="F10179" s="118">
        <v>0.58395833333333336</v>
      </c>
      <c r="G10179" t="s">
        <v>3854</v>
      </c>
      <c r="H10179">
        <v>154</v>
      </c>
      <c r="I10179">
        <v>26</v>
      </c>
      <c r="J10179" t="s">
        <v>4061</v>
      </c>
      <c r="L10179" t="s">
        <v>380</v>
      </c>
    </row>
    <row r="10180" spans="1:12" x14ac:dyDescent="0.25">
      <c r="A10180" t="s">
        <v>9456</v>
      </c>
      <c r="B10180" t="s">
        <v>9453</v>
      </c>
      <c r="C10180" t="s">
        <v>9454</v>
      </c>
      <c r="D10180" t="s">
        <v>9455</v>
      </c>
      <c r="E10180" s="117">
        <v>43031</v>
      </c>
      <c r="F10180" s="118">
        <v>0.58395833333333336</v>
      </c>
      <c r="G10180" t="s">
        <v>3854</v>
      </c>
      <c r="H10180">
        <v>154</v>
      </c>
      <c r="I10180">
        <v>27</v>
      </c>
      <c r="J10180" t="s">
        <v>4061</v>
      </c>
      <c r="L10180">
        <v>20</v>
      </c>
    </row>
    <row r="10181" spans="1:12" x14ac:dyDescent="0.25">
      <c r="A10181" t="s">
        <v>9456</v>
      </c>
      <c r="B10181" t="s">
        <v>9453</v>
      </c>
      <c r="C10181" t="s">
        <v>9454</v>
      </c>
      <c r="D10181" t="s">
        <v>9455</v>
      </c>
      <c r="E10181" s="117">
        <v>43031</v>
      </c>
      <c r="F10181" s="118">
        <v>0.58395833333333336</v>
      </c>
      <c r="G10181" t="s">
        <v>3854</v>
      </c>
      <c r="H10181">
        <v>154</v>
      </c>
      <c r="I10181">
        <v>28</v>
      </c>
      <c r="J10181" t="s">
        <v>4061</v>
      </c>
      <c r="L10181" t="s">
        <v>4097</v>
      </c>
    </row>
    <row r="10182" spans="1:12" x14ac:dyDescent="0.25">
      <c r="A10182" t="s">
        <v>9456</v>
      </c>
      <c r="B10182" t="s">
        <v>9453</v>
      </c>
      <c r="C10182" t="s">
        <v>9454</v>
      </c>
      <c r="D10182" t="s">
        <v>9455</v>
      </c>
      <c r="E10182" s="117">
        <v>43031</v>
      </c>
      <c r="F10182" s="118">
        <v>0.58395833333333336</v>
      </c>
      <c r="G10182" t="s">
        <v>3854</v>
      </c>
      <c r="H10182">
        <v>154</v>
      </c>
      <c r="I10182">
        <v>29</v>
      </c>
      <c r="J10182" t="s">
        <v>4061</v>
      </c>
      <c r="L10182">
        <v>10</v>
      </c>
    </row>
    <row r="10183" spans="1:12" x14ac:dyDescent="0.25">
      <c r="A10183" t="s">
        <v>9456</v>
      </c>
      <c r="B10183" t="s">
        <v>9453</v>
      </c>
      <c r="C10183" t="s">
        <v>9454</v>
      </c>
      <c r="D10183" t="s">
        <v>9455</v>
      </c>
      <c r="E10183" s="117">
        <v>43031</v>
      </c>
      <c r="F10183" s="118">
        <v>0.58395833333333336</v>
      </c>
      <c r="G10183" t="s">
        <v>3854</v>
      </c>
      <c r="H10183">
        <v>154</v>
      </c>
      <c r="I10183">
        <v>36</v>
      </c>
      <c r="J10183" t="s">
        <v>4061</v>
      </c>
      <c r="L10183" t="s">
        <v>26538</v>
      </c>
    </row>
    <row r="10184" spans="1:12" x14ac:dyDescent="0.25">
      <c r="A10184" t="s">
        <v>9456</v>
      </c>
      <c r="B10184" t="s">
        <v>9453</v>
      </c>
      <c r="C10184" t="s">
        <v>9454</v>
      </c>
      <c r="D10184" t="s">
        <v>9455</v>
      </c>
      <c r="E10184" s="117">
        <v>43031</v>
      </c>
      <c r="F10184" s="118">
        <v>0.58395833333333336</v>
      </c>
      <c r="G10184" t="s">
        <v>3854</v>
      </c>
      <c r="H10184">
        <v>154</v>
      </c>
      <c r="I10184">
        <v>38</v>
      </c>
      <c r="J10184" t="s">
        <v>4061</v>
      </c>
      <c r="L10184" t="s">
        <v>26568</v>
      </c>
    </row>
    <row r="10185" spans="1:12" x14ac:dyDescent="0.25">
      <c r="A10185" t="s">
        <v>9456</v>
      </c>
      <c r="B10185" t="s">
        <v>9453</v>
      </c>
      <c r="C10185" t="s">
        <v>9454</v>
      </c>
      <c r="D10185" t="s">
        <v>9455</v>
      </c>
      <c r="E10185" s="117">
        <v>43031</v>
      </c>
      <c r="F10185" s="118">
        <v>0.5839699074074074</v>
      </c>
      <c r="G10185" t="s">
        <v>3854</v>
      </c>
      <c r="H10185">
        <v>155</v>
      </c>
      <c r="I10185">
        <v>1</v>
      </c>
      <c r="L10185" t="s">
        <v>26569</v>
      </c>
    </row>
    <row r="10186" spans="1:12" x14ac:dyDescent="0.25">
      <c r="A10186" t="s">
        <v>9456</v>
      </c>
      <c r="B10186" t="s">
        <v>9453</v>
      </c>
      <c r="C10186" t="s">
        <v>9454</v>
      </c>
      <c r="D10186" t="s">
        <v>9455</v>
      </c>
      <c r="E10186" s="117">
        <v>43031</v>
      </c>
      <c r="F10186" s="118">
        <v>0.5839699074074074</v>
      </c>
      <c r="G10186" t="s">
        <v>3854</v>
      </c>
      <c r="H10186">
        <v>155</v>
      </c>
      <c r="I10186">
        <v>4</v>
      </c>
      <c r="J10186" t="s">
        <v>26569</v>
      </c>
      <c r="L10186" t="s">
        <v>2976</v>
      </c>
    </row>
    <row r="10187" spans="1:12" x14ac:dyDescent="0.25">
      <c r="A10187" t="s">
        <v>9456</v>
      </c>
      <c r="B10187" t="s">
        <v>9453</v>
      </c>
      <c r="C10187" t="s">
        <v>9454</v>
      </c>
      <c r="D10187" t="s">
        <v>9455</v>
      </c>
      <c r="E10187" s="117">
        <v>43031</v>
      </c>
      <c r="F10187" s="118">
        <v>0.5839699074074074</v>
      </c>
      <c r="G10187" t="s">
        <v>3854</v>
      </c>
      <c r="H10187">
        <v>155</v>
      </c>
      <c r="I10187">
        <v>5</v>
      </c>
      <c r="J10187" t="s">
        <v>26569</v>
      </c>
      <c r="L10187" t="s">
        <v>2253</v>
      </c>
    </row>
    <row r="10188" spans="1:12" x14ac:dyDescent="0.25">
      <c r="A10188" t="s">
        <v>9456</v>
      </c>
      <c r="B10188" t="s">
        <v>9453</v>
      </c>
      <c r="C10188" t="s">
        <v>9454</v>
      </c>
      <c r="D10188" t="s">
        <v>9455</v>
      </c>
      <c r="E10188" s="117">
        <v>43031</v>
      </c>
      <c r="F10188" s="118">
        <v>0.5839699074074074</v>
      </c>
      <c r="G10188" t="s">
        <v>3854</v>
      </c>
      <c r="H10188">
        <v>155</v>
      </c>
      <c r="I10188">
        <v>6</v>
      </c>
      <c r="J10188" t="s">
        <v>26569</v>
      </c>
      <c r="L10188">
        <v>0</v>
      </c>
    </row>
    <row r="10189" spans="1:12" x14ac:dyDescent="0.25">
      <c r="A10189" t="s">
        <v>9456</v>
      </c>
      <c r="B10189" t="s">
        <v>9453</v>
      </c>
      <c r="C10189" t="s">
        <v>9454</v>
      </c>
      <c r="D10189" t="s">
        <v>9455</v>
      </c>
      <c r="E10189" s="117">
        <v>43031</v>
      </c>
      <c r="F10189" s="118">
        <v>0.58398148148148155</v>
      </c>
      <c r="G10189" t="s">
        <v>3854</v>
      </c>
      <c r="H10189">
        <v>155</v>
      </c>
      <c r="I10189">
        <v>7</v>
      </c>
      <c r="J10189" t="s">
        <v>26569</v>
      </c>
      <c r="L10189">
        <v>70</v>
      </c>
    </row>
    <row r="10190" spans="1:12" x14ac:dyDescent="0.25">
      <c r="A10190" t="s">
        <v>9456</v>
      </c>
      <c r="B10190" t="s">
        <v>9453</v>
      </c>
      <c r="C10190" t="s">
        <v>9454</v>
      </c>
      <c r="D10190" t="s">
        <v>9455</v>
      </c>
      <c r="E10190" s="117">
        <v>43031</v>
      </c>
      <c r="F10190" s="118">
        <v>0.58398148148148155</v>
      </c>
      <c r="G10190" t="s">
        <v>3854</v>
      </c>
      <c r="H10190">
        <v>155</v>
      </c>
      <c r="I10190">
        <v>9</v>
      </c>
      <c r="J10190" t="s">
        <v>26569</v>
      </c>
      <c r="L10190" t="s">
        <v>25904</v>
      </c>
    </row>
    <row r="10191" spans="1:12" x14ac:dyDescent="0.25">
      <c r="A10191" t="s">
        <v>9456</v>
      </c>
      <c r="B10191" t="s">
        <v>9453</v>
      </c>
      <c r="C10191" t="s">
        <v>9454</v>
      </c>
      <c r="D10191" t="s">
        <v>9455</v>
      </c>
      <c r="E10191" s="117">
        <v>43031</v>
      </c>
      <c r="F10191" s="118">
        <v>0.58398148148148155</v>
      </c>
      <c r="G10191" t="s">
        <v>3854</v>
      </c>
      <c r="H10191">
        <v>155</v>
      </c>
      <c r="I10191">
        <v>13</v>
      </c>
      <c r="J10191" t="s">
        <v>26569</v>
      </c>
      <c r="L10191" t="s">
        <v>637</v>
      </c>
    </row>
    <row r="10192" spans="1:12" x14ac:dyDescent="0.25">
      <c r="A10192" t="s">
        <v>9456</v>
      </c>
      <c r="B10192" t="s">
        <v>9453</v>
      </c>
      <c r="C10192" t="s">
        <v>9454</v>
      </c>
      <c r="D10192" t="s">
        <v>9455</v>
      </c>
      <c r="E10192" s="117">
        <v>43031</v>
      </c>
      <c r="F10192" s="118">
        <v>0.58398148148148155</v>
      </c>
      <c r="G10192" t="s">
        <v>3854</v>
      </c>
      <c r="H10192">
        <v>155</v>
      </c>
      <c r="I10192">
        <v>14</v>
      </c>
      <c r="J10192" t="s">
        <v>26569</v>
      </c>
      <c r="L10192" t="s">
        <v>642</v>
      </c>
    </row>
    <row r="10193" spans="1:12" x14ac:dyDescent="0.25">
      <c r="A10193" t="s">
        <v>9456</v>
      </c>
      <c r="B10193" t="s">
        <v>9453</v>
      </c>
      <c r="C10193" t="s">
        <v>9454</v>
      </c>
      <c r="D10193" t="s">
        <v>9455</v>
      </c>
      <c r="E10193" s="117">
        <v>43031</v>
      </c>
      <c r="F10193" s="118">
        <v>0.58398148148148155</v>
      </c>
      <c r="G10193" t="s">
        <v>3854</v>
      </c>
      <c r="H10193">
        <v>155</v>
      </c>
      <c r="I10193">
        <v>15</v>
      </c>
      <c r="J10193" t="s">
        <v>26569</v>
      </c>
      <c r="L10193" t="s">
        <v>210</v>
      </c>
    </row>
    <row r="10194" spans="1:12" x14ac:dyDescent="0.25">
      <c r="A10194" t="s">
        <v>9456</v>
      </c>
      <c r="B10194" t="s">
        <v>9453</v>
      </c>
      <c r="C10194" t="s">
        <v>9454</v>
      </c>
      <c r="D10194" t="s">
        <v>9455</v>
      </c>
      <c r="E10194" s="117">
        <v>43031</v>
      </c>
      <c r="F10194" s="118">
        <v>0.58398148148148155</v>
      </c>
      <c r="G10194" t="s">
        <v>3854</v>
      </c>
      <c r="H10194">
        <v>155</v>
      </c>
      <c r="I10194">
        <v>22</v>
      </c>
      <c r="J10194" t="s">
        <v>26569</v>
      </c>
      <c r="L10194" t="s">
        <v>4094</v>
      </c>
    </row>
    <row r="10195" spans="1:12" x14ac:dyDescent="0.25">
      <c r="A10195" t="s">
        <v>9456</v>
      </c>
      <c r="B10195" t="s">
        <v>9453</v>
      </c>
      <c r="C10195" t="s">
        <v>9454</v>
      </c>
      <c r="D10195" t="s">
        <v>9455</v>
      </c>
      <c r="E10195" s="117">
        <v>43031</v>
      </c>
      <c r="F10195" s="118">
        <v>0.58398148148148155</v>
      </c>
      <c r="G10195" t="s">
        <v>3854</v>
      </c>
      <c r="H10195">
        <v>155</v>
      </c>
      <c r="I10195">
        <v>23</v>
      </c>
      <c r="J10195" t="s">
        <v>26569</v>
      </c>
      <c r="L10195">
        <v>50</v>
      </c>
    </row>
    <row r="10196" spans="1:12" x14ac:dyDescent="0.25">
      <c r="A10196" t="s">
        <v>9456</v>
      </c>
      <c r="B10196" t="s">
        <v>9453</v>
      </c>
      <c r="C10196" t="s">
        <v>9454</v>
      </c>
      <c r="D10196" t="s">
        <v>9455</v>
      </c>
      <c r="E10196" s="117">
        <v>43031</v>
      </c>
      <c r="F10196" s="118">
        <v>0.58398148148148155</v>
      </c>
      <c r="G10196" t="s">
        <v>3854</v>
      </c>
      <c r="H10196">
        <v>155</v>
      </c>
      <c r="I10196">
        <v>24</v>
      </c>
      <c r="J10196" t="s">
        <v>26569</v>
      </c>
      <c r="L10196" t="s">
        <v>4096</v>
      </c>
    </row>
    <row r="10197" spans="1:12" x14ac:dyDescent="0.25">
      <c r="A10197" t="s">
        <v>9456</v>
      </c>
      <c r="B10197" t="s">
        <v>9453</v>
      </c>
      <c r="C10197" t="s">
        <v>9454</v>
      </c>
      <c r="D10197" t="s">
        <v>9455</v>
      </c>
      <c r="E10197" s="117">
        <v>43031</v>
      </c>
      <c r="F10197" s="118">
        <v>0.58398148148148155</v>
      </c>
      <c r="G10197" t="s">
        <v>3854</v>
      </c>
      <c r="H10197">
        <v>155</v>
      </c>
      <c r="I10197">
        <v>25</v>
      </c>
      <c r="J10197" t="s">
        <v>26569</v>
      </c>
      <c r="L10197">
        <v>20</v>
      </c>
    </row>
    <row r="10198" spans="1:12" x14ac:dyDescent="0.25">
      <c r="A10198" t="s">
        <v>9456</v>
      </c>
      <c r="B10198" t="s">
        <v>9453</v>
      </c>
      <c r="C10198" t="s">
        <v>9454</v>
      </c>
      <c r="D10198" t="s">
        <v>9455</v>
      </c>
      <c r="E10198" s="117">
        <v>43031</v>
      </c>
      <c r="F10198" s="118">
        <v>0.58398148148148155</v>
      </c>
      <c r="G10198" t="s">
        <v>3854</v>
      </c>
      <c r="H10198">
        <v>155</v>
      </c>
      <c r="I10198">
        <v>26</v>
      </c>
      <c r="J10198" t="s">
        <v>26569</v>
      </c>
      <c r="L10198" t="s">
        <v>380</v>
      </c>
    </row>
    <row r="10199" spans="1:12" x14ac:dyDescent="0.25">
      <c r="A10199" t="s">
        <v>9456</v>
      </c>
      <c r="B10199" t="s">
        <v>9453</v>
      </c>
      <c r="C10199" t="s">
        <v>9454</v>
      </c>
      <c r="D10199" t="s">
        <v>9455</v>
      </c>
      <c r="E10199" s="117">
        <v>43031</v>
      </c>
      <c r="F10199" s="118">
        <v>0.58399305555555558</v>
      </c>
      <c r="G10199" t="s">
        <v>3854</v>
      </c>
      <c r="H10199">
        <v>155</v>
      </c>
      <c r="I10199">
        <v>27</v>
      </c>
      <c r="J10199" t="s">
        <v>26569</v>
      </c>
      <c r="L10199">
        <v>20</v>
      </c>
    </row>
    <row r="10200" spans="1:12" x14ac:dyDescent="0.25">
      <c r="A10200" t="s">
        <v>9456</v>
      </c>
      <c r="B10200" t="s">
        <v>9453</v>
      </c>
      <c r="C10200" t="s">
        <v>9454</v>
      </c>
      <c r="D10200" t="s">
        <v>9455</v>
      </c>
      <c r="E10200" s="117">
        <v>43031</v>
      </c>
      <c r="F10200" s="118">
        <v>0.58399305555555558</v>
      </c>
      <c r="G10200" t="s">
        <v>3854</v>
      </c>
      <c r="H10200">
        <v>155</v>
      </c>
      <c r="I10200">
        <v>28</v>
      </c>
      <c r="J10200" t="s">
        <v>26569</v>
      </c>
      <c r="L10200" t="s">
        <v>4097</v>
      </c>
    </row>
    <row r="10201" spans="1:12" x14ac:dyDescent="0.25">
      <c r="A10201" t="s">
        <v>9456</v>
      </c>
      <c r="B10201" t="s">
        <v>9453</v>
      </c>
      <c r="C10201" t="s">
        <v>9454</v>
      </c>
      <c r="D10201" t="s">
        <v>9455</v>
      </c>
      <c r="E10201" s="117">
        <v>43031</v>
      </c>
      <c r="F10201" s="118">
        <v>0.58399305555555558</v>
      </c>
      <c r="G10201" t="s">
        <v>3854</v>
      </c>
      <c r="H10201">
        <v>155</v>
      </c>
      <c r="I10201">
        <v>29</v>
      </c>
      <c r="J10201" t="s">
        <v>26569</v>
      </c>
      <c r="L10201">
        <v>10</v>
      </c>
    </row>
    <row r="10202" spans="1:12" x14ac:dyDescent="0.25">
      <c r="A10202" t="s">
        <v>9456</v>
      </c>
      <c r="B10202" t="s">
        <v>9453</v>
      </c>
      <c r="C10202" t="s">
        <v>9454</v>
      </c>
      <c r="D10202" t="s">
        <v>9455</v>
      </c>
      <c r="E10202" s="117">
        <v>43031</v>
      </c>
      <c r="F10202" s="118">
        <v>0.58399305555555558</v>
      </c>
      <c r="G10202" t="s">
        <v>3854</v>
      </c>
      <c r="H10202">
        <v>155</v>
      </c>
      <c r="I10202">
        <v>36</v>
      </c>
      <c r="J10202" t="s">
        <v>26569</v>
      </c>
      <c r="L10202" t="s">
        <v>26538</v>
      </c>
    </row>
    <row r="10203" spans="1:12" x14ac:dyDescent="0.25">
      <c r="A10203" t="s">
        <v>9456</v>
      </c>
      <c r="B10203" t="s">
        <v>9453</v>
      </c>
      <c r="C10203" t="s">
        <v>9454</v>
      </c>
      <c r="D10203" t="s">
        <v>9455</v>
      </c>
      <c r="E10203" s="117">
        <v>43031</v>
      </c>
      <c r="F10203" s="118">
        <v>0.58399305555555558</v>
      </c>
      <c r="G10203" t="s">
        <v>3854</v>
      </c>
      <c r="H10203">
        <v>155</v>
      </c>
      <c r="I10203">
        <v>38</v>
      </c>
      <c r="J10203" t="s">
        <v>26569</v>
      </c>
      <c r="L10203" t="s">
        <v>26570</v>
      </c>
    </row>
    <row r="10204" spans="1:12" x14ac:dyDescent="0.25">
      <c r="A10204" t="s">
        <v>9456</v>
      </c>
      <c r="B10204" t="s">
        <v>9453</v>
      </c>
      <c r="C10204" t="s">
        <v>9454</v>
      </c>
      <c r="D10204" t="s">
        <v>9455</v>
      </c>
      <c r="E10204" s="117">
        <v>43031</v>
      </c>
      <c r="F10204" s="118">
        <v>0.58400462962962962</v>
      </c>
      <c r="G10204" t="s">
        <v>3854</v>
      </c>
      <c r="H10204">
        <v>156</v>
      </c>
      <c r="I10204">
        <v>1</v>
      </c>
      <c r="L10204" t="s">
        <v>26569</v>
      </c>
    </row>
    <row r="10205" spans="1:12" x14ac:dyDescent="0.25">
      <c r="A10205" t="s">
        <v>9456</v>
      </c>
      <c r="B10205" t="s">
        <v>9453</v>
      </c>
      <c r="C10205" t="s">
        <v>9454</v>
      </c>
      <c r="D10205" t="s">
        <v>9455</v>
      </c>
      <c r="E10205" s="117">
        <v>43031</v>
      </c>
      <c r="F10205" s="118">
        <v>0.58400462962962962</v>
      </c>
      <c r="G10205" t="s">
        <v>3854</v>
      </c>
      <c r="H10205">
        <v>156</v>
      </c>
      <c r="I10205">
        <v>4</v>
      </c>
      <c r="J10205" t="s">
        <v>26569</v>
      </c>
      <c r="L10205" t="s">
        <v>2976</v>
      </c>
    </row>
    <row r="10206" spans="1:12" x14ac:dyDescent="0.25">
      <c r="A10206" t="s">
        <v>9456</v>
      </c>
      <c r="B10206" t="s">
        <v>9453</v>
      </c>
      <c r="C10206" t="s">
        <v>9454</v>
      </c>
      <c r="D10206" t="s">
        <v>9455</v>
      </c>
      <c r="E10206" s="117">
        <v>43031</v>
      </c>
      <c r="F10206" s="118">
        <v>0.58400462962962962</v>
      </c>
      <c r="G10206" t="s">
        <v>3854</v>
      </c>
      <c r="H10206">
        <v>156</v>
      </c>
      <c r="I10206">
        <v>5</v>
      </c>
      <c r="J10206" t="s">
        <v>26569</v>
      </c>
      <c r="L10206" t="s">
        <v>506</v>
      </c>
    </row>
    <row r="10207" spans="1:12" x14ac:dyDescent="0.25">
      <c r="A10207" t="s">
        <v>9456</v>
      </c>
      <c r="B10207" t="s">
        <v>9453</v>
      </c>
      <c r="C10207" t="s">
        <v>9454</v>
      </c>
      <c r="D10207" t="s">
        <v>9455</v>
      </c>
      <c r="E10207" s="117">
        <v>43031</v>
      </c>
      <c r="F10207" s="118">
        <v>0.58400462962962962</v>
      </c>
      <c r="G10207" t="s">
        <v>3854</v>
      </c>
      <c r="H10207">
        <v>156</v>
      </c>
      <c r="I10207">
        <v>6</v>
      </c>
      <c r="J10207" t="s">
        <v>26569</v>
      </c>
      <c r="L10207">
        <v>0</v>
      </c>
    </row>
    <row r="10208" spans="1:12" x14ac:dyDescent="0.25">
      <c r="A10208" t="s">
        <v>9456</v>
      </c>
      <c r="B10208" t="s">
        <v>9453</v>
      </c>
      <c r="C10208" t="s">
        <v>9454</v>
      </c>
      <c r="D10208" t="s">
        <v>9455</v>
      </c>
      <c r="E10208" s="117">
        <v>43031</v>
      </c>
      <c r="F10208" s="118">
        <v>0.58400462962962962</v>
      </c>
      <c r="G10208" t="s">
        <v>3854</v>
      </c>
      <c r="H10208">
        <v>156</v>
      </c>
      <c r="I10208">
        <v>7</v>
      </c>
      <c r="J10208" t="s">
        <v>26569</v>
      </c>
      <c r="L10208">
        <v>30</v>
      </c>
    </row>
    <row r="10209" spans="1:12" x14ac:dyDescent="0.25">
      <c r="A10209" t="s">
        <v>9456</v>
      </c>
      <c r="B10209" t="s">
        <v>9453</v>
      </c>
      <c r="C10209" t="s">
        <v>9454</v>
      </c>
      <c r="D10209" t="s">
        <v>9455</v>
      </c>
      <c r="E10209" s="117">
        <v>43031</v>
      </c>
      <c r="F10209" s="118">
        <v>0.58400462962962962</v>
      </c>
      <c r="G10209" t="s">
        <v>3854</v>
      </c>
      <c r="H10209">
        <v>156</v>
      </c>
      <c r="I10209">
        <v>9</v>
      </c>
      <c r="J10209" t="s">
        <v>26569</v>
      </c>
      <c r="L10209" t="s">
        <v>25904</v>
      </c>
    </row>
    <row r="10210" spans="1:12" x14ac:dyDescent="0.25">
      <c r="A10210" t="s">
        <v>9456</v>
      </c>
      <c r="B10210" t="s">
        <v>9453</v>
      </c>
      <c r="C10210" t="s">
        <v>9454</v>
      </c>
      <c r="D10210" t="s">
        <v>9455</v>
      </c>
      <c r="E10210" s="117">
        <v>43031</v>
      </c>
      <c r="F10210" s="118">
        <v>0.58401620370370366</v>
      </c>
      <c r="G10210" t="s">
        <v>3854</v>
      </c>
      <c r="H10210">
        <v>156</v>
      </c>
      <c r="I10210">
        <v>13</v>
      </c>
      <c r="J10210" t="s">
        <v>26569</v>
      </c>
      <c r="L10210" t="s">
        <v>638</v>
      </c>
    </row>
    <row r="10211" spans="1:12" x14ac:dyDescent="0.25">
      <c r="A10211" t="s">
        <v>9456</v>
      </c>
      <c r="B10211" t="s">
        <v>9453</v>
      </c>
      <c r="C10211" t="s">
        <v>9454</v>
      </c>
      <c r="D10211" t="s">
        <v>9455</v>
      </c>
      <c r="E10211" s="117">
        <v>43031</v>
      </c>
      <c r="F10211" s="118">
        <v>0.58401620370370366</v>
      </c>
      <c r="G10211" t="s">
        <v>3854</v>
      </c>
      <c r="H10211">
        <v>156</v>
      </c>
      <c r="I10211">
        <v>14</v>
      </c>
      <c r="J10211" t="s">
        <v>26569</v>
      </c>
      <c r="L10211" t="s">
        <v>643</v>
      </c>
    </row>
    <row r="10212" spans="1:12" x14ac:dyDescent="0.25">
      <c r="A10212" t="s">
        <v>9456</v>
      </c>
      <c r="B10212" t="s">
        <v>9453</v>
      </c>
      <c r="C10212" t="s">
        <v>9454</v>
      </c>
      <c r="D10212" t="s">
        <v>9455</v>
      </c>
      <c r="E10212" s="117">
        <v>43031</v>
      </c>
      <c r="F10212" s="118">
        <v>0.58401620370370366</v>
      </c>
      <c r="G10212" t="s">
        <v>3854</v>
      </c>
      <c r="H10212">
        <v>156</v>
      </c>
      <c r="I10212">
        <v>15</v>
      </c>
      <c r="J10212" t="s">
        <v>26569</v>
      </c>
      <c r="L10212" t="s">
        <v>209</v>
      </c>
    </row>
    <row r="10213" spans="1:12" x14ac:dyDescent="0.25">
      <c r="A10213" t="s">
        <v>9456</v>
      </c>
      <c r="B10213" t="s">
        <v>9453</v>
      </c>
      <c r="C10213" t="s">
        <v>9454</v>
      </c>
      <c r="D10213" t="s">
        <v>9455</v>
      </c>
      <c r="E10213" s="117">
        <v>43031</v>
      </c>
      <c r="F10213" s="118">
        <v>0.58401620370370366</v>
      </c>
      <c r="G10213" t="s">
        <v>3854</v>
      </c>
      <c r="H10213">
        <v>156</v>
      </c>
      <c r="I10213">
        <v>22</v>
      </c>
      <c r="J10213" t="s">
        <v>26569</v>
      </c>
      <c r="L10213" t="s">
        <v>380</v>
      </c>
    </row>
    <row r="10214" spans="1:12" x14ac:dyDescent="0.25">
      <c r="A10214" t="s">
        <v>9456</v>
      </c>
      <c r="B10214" t="s">
        <v>9453</v>
      </c>
      <c r="C10214" t="s">
        <v>9454</v>
      </c>
      <c r="D10214" t="s">
        <v>9455</v>
      </c>
      <c r="E10214" s="117">
        <v>43031</v>
      </c>
      <c r="F10214" s="118">
        <v>0.58401620370370366</v>
      </c>
      <c r="G10214" t="s">
        <v>3854</v>
      </c>
      <c r="H10214">
        <v>156</v>
      </c>
      <c r="I10214">
        <v>23</v>
      </c>
      <c r="J10214" t="s">
        <v>26569</v>
      </c>
      <c r="L10214">
        <v>35</v>
      </c>
    </row>
    <row r="10215" spans="1:12" x14ac:dyDescent="0.25">
      <c r="A10215" t="s">
        <v>9456</v>
      </c>
      <c r="B10215" t="s">
        <v>9453</v>
      </c>
      <c r="C10215" t="s">
        <v>9454</v>
      </c>
      <c r="D10215" t="s">
        <v>9455</v>
      </c>
      <c r="E10215" s="117">
        <v>43031</v>
      </c>
      <c r="F10215" s="118">
        <v>0.58401620370370366</v>
      </c>
      <c r="G10215" t="s">
        <v>3854</v>
      </c>
      <c r="H10215">
        <v>156</v>
      </c>
      <c r="I10215">
        <v>24</v>
      </c>
      <c r="J10215" t="s">
        <v>26569</v>
      </c>
      <c r="L10215" t="s">
        <v>4100</v>
      </c>
    </row>
    <row r="10216" spans="1:12" x14ac:dyDescent="0.25">
      <c r="A10216" t="s">
        <v>9456</v>
      </c>
      <c r="B10216" t="s">
        <v>9453</v>
      </c>
      <c r="C10216" t="s">
        <v>9454</v>
      </c>
      <c r="D10216" t="s">
        <v>9455</v>
      </c>
      <c r="E10216" s="117">
        <v>43031</v>
      </c>
      <c r="F10216" s="118">
        <v>0.58401620370370366</v>
      </c>
      <c r="G10216" t="s">
        <v>3854</v>
      </c>
      <c r="H10216">
        <v>156</v>
      </c>
      <c r="I10216">
        <v>25</v>
      </c>
      <c r="J10216" t="s">
        <v>26569</v>
      </c>
      <c r="L10216">
        <v>30</v>
      </c>
    </row>
    <row r="10217" spans="1:12" x14ac:dyDescent="0.25">
      <c r="A10217" t="s">
        <v>9456</v>
      </c>
      <c r="B10217" t="s">
        <v>9453</v>
      </c>
      <c r="C10217" t="s">
        <v>9454</v>
      </c>
      <c r="D10217" t="s">
        <v>9455</v>
      </c>
      <c r="E10217" s="117">
        <v>43031</v>
      </c>
      <c r="F10217" s="118">
        <v>0.58401620370370366</v>
      </c>
      <c r="G10217" t="s">
        <v>3854</v>
      </c>
      <c r="H10217">
        <v>156</v>
      </c>
      <c r="I10217">
        <v>26</v>
      </c>
      <c r="J10217" t="s">
        <v>26569</v>
      </c>
      <c r="L10217" t="s">
        <v>4096</v>
      </c>
    </row>
    <row r="10218" spans="1:12" x14ac:dyDescent="0.25">
      <c r="A10218" t="s">
        <v>9456</v>
      </c>
      <c r="B10218" t="s">
        <v>9453</v>
      </c>
      <c r="C10218" t="s">
        <v>9454</v>
      </c>
      <c r="D10218" t="s">
        <v>9455</v>
      </c>
      <c r="E10218" s="117">
        <v>43031</v>
      </c>
      <c r="F10218" s="118">
        <v>0.58401620370370366</v>
      </c>
      <c r="G10218" t="s">
        <v>3854</v>
      </c>
      <c r="H10218">
        <v>156</v>
      </c>
      <c r="I10218">
        <v>27</v>
      </c>
      <c r="J10218" t="s">
        <v>26569</v>
      </c>
      <c r="L10218">
        <v>35</v>
      </c>
    </row>
    <row r="10219" spans="1:12" x14ac:dyDescent="0.25">
      <c r="A10219" t="s">
        <v>9456</v>
      </c>
      <c r="B10219" t="s">
        <v>9453</v>
      </c>
      <c r="C10219" t="s">
        <v>9454</v>
      </c>
      <c r="D10219" t="s">
        <v>9455</v>
      </c>
      <c r="E10219" s="117">
        <v>43031</v>
      </c>
      <c r="F10219" s="118">
        <v>0.58402777777777781</v>
      </c>
      <c r="G10219" t="s">
        <v>3854</v>
      </c>
      <c r="H10219">
        <v>156</v>
      </c>
      <c r="I10219">
        <v>35</v>
      </c>
      <c r="J10219" t="s">
        <v>26569</v>
      </c>
      <c r="L10219" t="s">
        <v>391</v>
      </c>
    </row>
    <row r="10220" spans="1:12" x14ac:dyDescent="0.25">
      <c r="A10220" t="s">
        <v>9456</v>
      </c>
      <c r="B10220" t="s">
        <v>9453</v>
      </c>
      <c r="C10220" t="s">
        <v>9454</v>
      </c>
      <c r="D10220" t="s">
        <v>9455</v>
      </c>
      <c r="E10220" s="117">
        <v>43031</v>
      </c>
      <c r="F10220" s="118">
        <v>0.58402777777777781</v>
      </c>
      <c r="G10220" t="s">
        <v>3854</v>
      </c>
      <c r="H10220">
        <v>156</v>
      </c>
      <c r="I10220">
        <v>36</v>
      </c>
      <c r="J10220" t="s">
        <v>26569</v>
      </c>
      <c r="L10220" t="s">
        <v>26538</v>
      </c>
    </row>
    <row r="10221" spans="1:12" x14ac:dyDescent="0.25">
      <c r="A10221" t="s">
        <v>9456</v>
      </c>
      <c r="B10221" t="s">
        <v>9453</v>
      </c>
      <c r="C10221" t="s">
        <v>9454</v>
      </c>
      <c r="D10221" t="s">
        <v>9455</v>
      </c>
      <c r="E10221" s="117">
        <v>43031</v>
      </c>
      <c r="F10221" s="118">
        <v>0.58402777777777781</v>
      </c>
      <c r="G10221" t="s">
        <v>3854</v>
      </c>
      <c r="H10221">
        <v>156</v>
      </c>
      <c r="I10221">
        <v>38</v>
      </c>
      <c r="J10221" t="s">
        <v>26569</v>
      </c>
      <c r="L10221" t="s">
        <v>26571</v>
      </c>
    </row>
    <row r="10222" spans="1:12" x14ac:dyDescent="0.25">
      <c r="A10222" t="s">
        <v>9456</v>
      </c>
      <c r="B10222" t="s">
        <v>9453</v>
      </c>
      <c r="C10222" t="s">
        <v>9454</v>
      </c>
      <c r="D10222" t="s">
        <v>9455</v>
      </c>
      <c r="E10222" s="117">
        <v>43031</v>
      </c>
      <c r="F10222" s="118">
        <v>0.58403935185185185</v>
      </c>
      <c r="G10222" t="s">
        <v>3854</v>
      </c>
      <c r="H10222">
        <v>157</v>
      </c>
      <c r="I10222">
        <v>1</v>
      </c>
      <c r="L10222" t="s">
        <v>4062</v>
      </c>
    </row>
    <row r="10223" spans="1:12" x14ac:dyDescent="0.25">
      <c r="A10223" t="s">
        <v>9456</v>
      </c>
      <c r="B10223" t="s">
        <v>9453</v>
      </c>
      <c r="C10223" t="s">
        <v>9454</v>
      </c>
      <c r="D10223" t="s">
        <v>9455</v>
      </c>
      <c r="E10223" s="117">
        <v>43031</v>
      </c>
      <c r="F10223" s="118">
        <v>0.58403935185185185</v>
      </c>
      <c r="G10223" t="s">
        <v>3854</v>
      </c>
      <c r="H10223">
        <v>157</v>
      </c>
      <c r="I10223">
        <v>4</v>
      </c>
      <c r="J10223" t="s">
        <v>4062</v>
      </c>
      <c r="L10223" t="s">
        <v>2977</v>
      </c>
    </row>
    <row r="10224" spans="1:12" x14ac:dyDescent="0.25">
      <c r="A10224" t="s">
        <v>9456</v>
      </c>
      <c r="B10224" t="s">
        <v>9453</v>
      </c>
      <c r="C10224" t="s">
        <v>9454</v>
      </c>
      <c r="D10224" t="s">
        <v>9455</v>
      </c>
      <c r="E10224" s="117">
        <v>43031</v>
      </c>
      <c r="F10224" s="118">
        <v>0.58403935185185185</v>
      </c>
      <c r="G10224" t="s">
        <v>3854</v>
      </c>
      <c r="H10224">
        <v>157</v>
      </c>
      <c r="I10224">
        <v>5</v>
      </c>
      <c r="J10224" t="s">
        <v>4062</v>
      </c>
      <c r="L10224" t="s">
        <v>488</v>
      </c>
    </row>
    <row r="10225" spans="1:12" x14ac:dyDescent="0.25">
      <c r="A10225" t="s">
        <v>9456</v>
      </c>
      <c r="B10225" t="s">
        <v>9453</v>
      </c>
      <c r="C10225" t="s">
        <v>9454</v>
      </c>
      <c r="D10225" t="s">
        <v>9455</v>
      </c>
      <c r="E10225" s="117">
        <v>43031</v>
      </c>
      <c r="F10225" s="118">
        <v>0.58403935185185185</v>
      </c>
      <c r="G10225" t="s">
        <v>3854</v>
      </c>
      <c r="H10225">
        <v>157</v>
      </c>
      <c r="I10225">
        <v>6</v>
      </c>
      <c r="J10225" t="s">
        <v>4062</v>
      </c>
      <c r="L10225">
        <v>0</v>
      </c>
    </row>
    <row r="10226" spans="1:12" x14ac:dyDescent="0.25">
      <c r="A10226" t="s">
        <v>9456</v>
      </c>
      <c r="B10226" t="s">
        <v>9453</v>
      </c>
      <c r="C10226" t="s">
        <v>9454</v>
      </c>
      <c r="D10226" t="s">
        <v>9455</v>
      </c>
      <c r="E10226" s="117">
        <v>43031</v>
      </c>
      <c r="F10226" s="118">
        <v>0.58403935185185185</v>
      </c>
      <c r="G10226" t="s">
        <v>3854</v>
      </c>
      <c r="H10226">
        <v>157</v>
      </c>
      <c r="I10226">
        <v>7</v>
      </c>
      <c r="J10226" t="s">
        <v>4062</v>
      </c>
      <c r="L10226">
        <v>100</v>
      </c>
    </row>
    <row r="10227" spans="1:12" x14ac:dyDescent="0.25">
      <c r="A10227" t="s">
        <v>9456</v>
      </c>
      <c r="B10227" t="s">
        <v>9453</v>
      </c>
      <c r="C10227" t="s">
        <v>9454</v>
      </c>
      <c r="D10227" t="s">
        <v>9455</v>
      </c>
      <c r="E10227" s="117">
        <v>43031</v>
      </c>
      <c r="F10227" s="118">
        <v>0.58403935185185185</v>
      </c>
      <c r="G10227" t="s">
        <v>3854</v>
      </c>
      <c r="H10227">
        <v>157</v>
      </c>
      <c r="I10227">
        <v>9</v>
      </c>
      <c r="J10227" t="s">
        <v>4062</v>
      </c>
      <c r="L10227" t="s">
        <v>25904</v>
      </c>
    </row>
    <row r="10228" spans="1:12" x14ac:dyDescent="0.25">
      <c r="A10228" t="s">
        <v>9456</v>
      </c>
      <c r="B10228" t="s">
        <v>9453</v>
      </c>
      <c r="C10228" t="s">
        <v>9454</v>
      </c>
      <c r="D10228" t="s">
        <v>9455</v>
      </c>
      <c r="E10228" s="117">
        <v>43031</v>
      </c>
      <c r="F10228" s="118">
        <v>0.58403935185185185</v>
      </c>
      <c r="G10228" t="s">
        <v>3854</v>
      </c>
      <c r="H10228">
        <v>157</v>
      </c>
      <c r="I10228">
        <v>14</v>
      </c>
      <c r="J10228" t="s">
        <v>4062</v>
      </c>
      <c r="L10228" t="s">
        <v>643</v>
      </c>
    </row>
    <row r="10229" spans="1:12" x14ac:dyDescent="0.25">
      <c r="A10229" t="s">
        <v>9456</v>
      </c>
      <c r="B10229" t="s">
        <v>9453</v>
      </c>
      <c r="C10229" t="s">
        <v>9454</v>
      </c>
      <c r="D10229" t="s">
        <v>9455</v>
      </c>
      <c r="E10229" s="117">
        <v>43031</v>
      </c>
      <c r="F10229" s="118">
        <v>0.58403935185185185</v>
      </c>
      <c r="G10229" t="s">
        <v>3854</v>
      </c>
      <c r="H10229">
        <v>157</v>
      </c>
      <c r="I10229">
        <v>22</v>
      </c>
      <c r="J10229" t="s">
        <v>4062</v>
      </c>
      <c r="L10229" t="s">
        <v>383</v>
      </c>
    </row>
    <row r="10230" spans="1:12" x14ac:dyDescent="0.25">
      <c r="A10230" t="s">
        <v>9456</v>
      </c>
      <c r="B10230" t="s">
        <v>9453</v>
      </c>
      <c r="C10230" t="s">
        <v>9454</v>
      </c>
      <c r="D10230" t="s">
        <v>9455</v>
      </c>
      <c r="E10230" s="117">
        <v>43031</v>
      </c>
      <c r="F10230" s="118">
        <v>0.58403935185185185</v>
      </c>
      <c r="G10230" t="s">
        <v>3854</v>
      </c>
      <c r="H10230">
        <v>157</v>
      </c>
      <c r="I10230">
        <v>23</v>
      </c>
      <c r="J10230" t="s">
        <v>4062</v>
      </c>
      <c r="L10230">
        <v>50</v>
      </c>
    </row>
    <row r="10231" spans="1:12" x14ac:dyDescent="0.25">
      <c r="A10231" t="s">
        <v>9456</v>
      </c>
      <c r="B10231" t="s">
        <v>9453</v>
      </c>
      <c r="C10231" t="s">
        <v>9454</v>
      </c>
      <c r="D10231" t="s">
        <v>9455</v>
      </c>
      <c r="E10231" s="117">
        <v>43031</v>
      </c>
      <c r="F10231" s="118">
        <v>0.58405092592592589</v>
      </c>
      <c r="G10231" t="s">
        <v>3854</v>
      </c>
      <c r="H10231">
        <v>157</v>
      </c>
      <c r="I10231">
        <v>24</v>
      </c>
      <c r="J10231" t="s">
        <v>4062</v>
      </c>
      <c r="L10231" t="s">
        <v>380</v>
      </c>
    </row>
    <row r="10232" spans="1:12" x14ac:dyDescent="0.25">
      <c r="A10232" t="s">
        <v>9456</v>
      </c>
      <c r="B10232" t="s">
        <v>9453</v>
      </c>
      <c r="C10232" t="s">
        <v>9454</v>
      </c>
      <c r="D10232" t="s">
        <v>9455</v>
      </c>
      <c r="E10232" s="117">
        <v>43031</v>
      </c>
      <c r="F10232" s="118">
        <v>0.58405092592592589</v>
      </c>
      <c r="G10232" t="s">
        <v>3854</v>
      </c>
      <c r="H10232">
        <v>157</v>
      </c>
      <c r="I10232">
        <v>25</v>
      </c>
      <c r="J10232" t="s">
        <v>4062</v>
      </c>
      <c r="L10232">
        <v>40</v>
      </c>
    </row>
    <row r="10233" spans="1:12" x14ac:dyDescent="0.25">
      <c r="A10233" t="s">
        <v>9456</v>
      </c>
      <c r="B10233" t="s">
        <v>9453</v>
      </c>
      <c r="C10233" t="s">
        <v>9454</v>
      </c>
      <c r="D10233" t="s">
        <v>9455</v>
      </c>
      <c r="E10233" s="117">
        <v>43031</v>
      </c>
      <c r="F10233" s="118">
        <v>0.58405092592592589</v>
      </c>
      <c r="G10233" t="s">
        <v>3854</v>
      </c>
      <c r="H10233">
        <v>157</v>
      </c>
      <c r="I10233">
        <v>26</v>
      </c>
      <c r="J10233" t="s">
        <v>4062</v>
      </c>
      <c r="L10233" t="s">
        <v>4097</v>
      </c>
    </row>
    <row r="10234" spans="1:12" x14ac:dyDescent="0.25">
      <c r="A10234" t="s">
        <v>9456</v>
      </c>
      <c r="B10234" t="s">
        <v>9453</v>
      </c>
      <c r="C10234" t="s">
        <v>9454</v>
      </c>
      <c r="D10234" t="s">
        <v>9455</v>
      </c>
      <c r="E10234" s="117">
        <v>43031</v>
      </c>
      <c r="F10234" s="118">
        <v>0.58405092592592589</v>
      </c>
      <c r="G10234" t="s">
        <v>3854</v>
      </c>
      <c r="H10234">
        <v>157</v>
      </c>
      <c r="I10234">
        <v>27</v>
      </c>
      <c r="J10234" t="s">
        <v>4062</v>
      </c>
      <c r="L10234">
        <v>10</v>
      </c>
    </row>
    <row r="10235" spans="1:12" x14ac:dyDescent="0.25">
      <c r="A10235" t="s">
        <v>9456</v>
      </c>
      <c r="B10235" t="s">
        <v>9453</v>
      </c>
      <c r="C10235" t="s">
        <v>9454</v>
      </c>
      <c r="D10235" t="s">
        <v>9455</v>
      </c>
      <c r="E10235" s="117">
        <v>43031</v>
      </c>
      <c r="F10235" s="118">
        <v>0.58405092592592589</v>
      </c>
      <c r="G10235" t="s">
        <v>3854</v>
      </c>
      <c r="H10235">
        <v>157</v>
      </c>
      <c r="I10235">
        <v>36</v>
      </c>
      <c r="J10235" t="s">
        <v>4062</v>
      </c>
      <c r="L10235" t="s">
        <v>26538</v>
      </c>
    </row>
    <row r="10236" spans="1:12" x14ac:dyDescent="0.25">
      <c r="A10236" t="s">
        <v>9456</v>
      </c>
      <c r="B10236" t="s">
        <v>9453</v>
      </c>
      <c r="C10236" t="s">
        <v>9454</v>
      </c>
      <c r="D10236" t="s">
        <v>9455</v>
      </c>
      <c r="E10236" s="117">
        <v>43031</v>
      </c>
      <c r="F10236" s="118">
        <v>0.58405092592592589</v>
      </c>
      <c r="G10236" t="s">
        <v>3854</v>
      </c>
      <c r="H10236">
        <v>157</v>
      </c>
      <c r="I10236">
        <v>38</v>
      </c>
      <c r="J10236" t="s">
        <v>4062</v>
      </c>
      <c r="L10236" t="s">
        <v>26572</v>
      </c>
    </row>
    <row r="10237" spans="1:12" x14ac:dyDescent="0.25">
      <c r="A10237" t="s">
        <v>9456</v>
      </c>
      <c r="B10237" t="s">
        <v>9453</v>
      </c>
      <c r="C10237" t="s">
        <v>9454</v>
      </c>
      <c r="D10237" t="s">
        <v>9455</v>
      </c>
      <c r="E10237" s="117">
        <v>43031</v>
      </c>
      <c r="F10237" s="118">
        <v>0.58406250000000004</v>
      </c>
      <c r="G10237" t="s">
        <v>3854</v>
      </c>
      <c r="H10237">
        <v>158</v>
      </c>
      <c r="I10237">
        <v>1</v>
      </c>
      <c r="L10237" t="s">
        <v>26573</v>
      </c>
    </row>
    <row r="10238" spans="1:12" x14ac:dyDescent="0.25">
      <c r="A10238" t="s">
        <v>9456</v>
      </c>
      <c r="B10238" t="s">
        <v>9453</v>
      </c>
      <c r="C10238" t="s">
        <v>9454</v>
      </c>
      <c r="D10238" t="s">
        <v>9455</v>
      </c>
      <c r="E10238" s="117">
        <v>43031</v>
      </c>
      <c r="F10238" s="118">
        <v>0.58406250000000004</v>
      </c>
      <c r="G10238" t="s">
        <v>3854</v>
      </c>
      <c r="H10238">
        <v>158</v>
      </c>
      <c r="I10238">
        <v>4</v>
      </c>
      <c r="J10238" t="s">
        <v>26573</v>
      </c>
      <c r="L10238" t="s">
        <v>2977</v>
      </c>
    </row>
    <row r="10239" spans="1:12" x14ac:dyDescent="0.25">
      <c r="A10239" t="s">
        <v>9456</v>
      </c>
      <c r="B10239" t="s">
        <v>9453</v>
      </c>
      <c r="C10239" t="s">
        <v>9454</v>
      </c>
      <c r="D10239" t="s">
        <v>9455</v>
      </c>
      <c r="E10239" s="117">
        <v>43031</v>
      </c>
      <c r="F10239" s="118">
        <v>0.58406250000000004</v>
      </c>
      <c r="G10239" t="s">
        <v>3854</v>
      </c>
      <c r="H10239">
        <v>158</v>
      </c>
      <c r="I10239">
        <v>5</v>
      </c>
      <c r="J10239" t="s">
        <v>26573</v>
      </c>
      <c r="L10239" t="s">
        <v>26574</v>
      </c>
    </row>
    <row r="10240" spans="1:12" x14ac:dyDescent="0.25">
      <c r="A10240" t="s">
        <v>9456</v>
      </c>
      <c r="B10240" t="s">
        <v>9453</v>
      </c>
      <c r="C10240" t="s">
        <v>9454</v>
      </c>
      <c r="D10240" t="s">
        <v>9455</v>
      </c>
      <c r="E10240" s="117">
        <v>43031</v>
      </c>
      <c r="F10240" s="118">
        <v>0.58406250000000004</v>
      </c>
      <c r="G10240" t="s">
        <v>3854</v>
      </c>
      <c r="H10240">
        <v>158</v>
      </c>
      <c r="I10240">
        <v>6</v>
      </c>
      <c r="J10240" t="s">
        <v>26573</v>
      </c>
      <c r="L10240">
        <v>0</v>
      </c>
    </row>
    <row r="10241" spans="1:12" x14ac:dyDescent="0.25">
      <c r="A10241" t="s">
        <v>9456</v>
      </c>
      <c r="B10241" t="s">
        <v>9453</v>
      </c>
      <c r="C10241" t="s">
        <v>9454</v>
      </c>
      <c r="D10241" t="s">
        <v>9455</v>
      </c>
      <c r="E10241" s="117">
        <v>43031</v>
      </c>
      <c r="F10241" s="118">
        <v>0.58406250000000004</v>
      </c>
      <c r="G10241" t="s">
        <v>3854</v>
      </c>
      <c r="H10241">
        <v>158</v>
      </c>
      <c r="I10241">
        <v>7</v>
      </c>
      <c r="J10241" t="s">
        <v>26573</v>
      </c>
      <c r="L10241">
        <v>80</v>
      </c>
    </row>
    <row r="10242" spans="1:12" x14ac:dyDescent="0.25">
      <c r="A10242" t="s">
        <v>9456</v>
      </c>
      <c r="B10242" t="s">
        <v>9453</v>
      </c>
      <c r="C10242" t="s">
        <v>9454</v>
      </c>
      <c r="D10242" t="s">
        <v>9455</v>
      </c>
      <c r="E10242" s="117">
        <v>43031</v>
      </c>
      <c r="F10242" s="118">
        <v>0.58407407407407408</v>
      </c>
      <c r="G10242" t="s">
        <v>3854</v>
      </c>
      <c r="H10242">
        <v>158</v>
      </c>
      <c r="I10242">
        <v>9</v>
      </c>
      <c r="J10242" t="s">
        <v>26573</v>
      </c>
      <c r="L10242" t="s">
        <v>25904</v>
      </c>
    </row>
    <row r="10243" spans="1:12" x14ac:dyDescent="0.25">
      <c r="A10243" t="s">
        <v>9456</v>
      </c>
      <c r="B10243" t="s">
        <v>9453</v>
      </c>
      <c r="C10243" t="s">
        <v>9454</v>
      </c>
      <c r="D10243" t="s">
        <v>9455</v>
      </c>
      <c r="E10243" s="117">
        <v>43031</v>
      </c>
      <c r="F10243" s="118">
        <v>0.58407407407407408</v>
      </c>
      <c r="G10243" t="s">
        <v>3854</v>
      </c>
      <c r="H10243">
        <v>158</v>
      </c>
      <c r="I10243">
        <v>13</v>
      </c>
      <c r="J10243" t="s">
        <v>26573</v>
      </c>
      <c r="L10243" t="s">
        <v>638</v>
      </c>
    </row>
    <row r="10244" spans="1:12" x14ac:dyDescent="0.25">
      <c r="A10244" t="s">
        <v>9456</v>
      </c>
      <c r="B10244" t="s">
        <v>9453</v>
      </c>
      <c r="C10244" t="s">
        <v>9454</v>
      </c>
      <c r="D10244" t="s">
        <v>9455</v>
      </c>
      <c r="E10244" s="117">
        <v>43031</v>
      </c>
      <c r="F10244" s="118">
        <v>0.58407407407407408</v>
      </c>
      <c r="G10244" t="s">
        <v>3854</v>
      </c>
      <c r="H10244">
        <v>158</v>
      </c>
      <c r="I10244">
        <v>14</v>
      </c>
      <c r="J10244" t="s">
        <v>26573</v>
      </c>
      <c r="L10244" t="s">
        <v>642</v>
      </c>
    </row>
    <row r="10245" spans="1:12" x14ac:dyDescent="0.25">
      <c r="A10245" t="s">
        <v>9456</v>
      </c>
      <c r="B10245" t="s">
        <v>9453</v>
      </c>
      <c r="C10245" t="s">
        <v>9454</v>
      </c>
      <c r="D10245" t="s">
        <v>9455</v>
      </c>
      <c r="E10245" s="117">
        <v>43031</v>
      </c>
      <c r="F10245" s="118">
        <v>0.58407407407407408</v>
      </c>
      <c r="G10245" t="s">
        <v>3854</v>
      </c>
      <c r="H10245">
        <v>158</v>
      </c>
      <c r="I10245">
        <v>15</v>
      </c>
      <c r="J10245" t="s">
        <v>26573</v>
      </c>
      <c r="L10245" t="s">
        <v>248</v>
      </c>
    </row>
    <row r="10246" spans="1:12" x14ac:dyDescent="0.25">
      <c r="A10246" t="s">
        <v>9456</v>
      </c>
      <c r="B10246" t="s">
        <v>9453</v>
      </c>
      <c r="C10246" t="s">
        <v>9454</v>
      </c>
      <c r="D10246" t="s">
        <v>9455</v>
      </c>
      <c r="E10246" s="117">
        <v>43031</v>
      </c>
      <c r="F10246" s="118">
        <v>0.58407407407407408</v>
      </c>
      <c r="G10246" t="s">
        <v>3854</v>
      </c>
      <c r="H10246">
        <v>158</v>
      </c>
      <c r="I10246">
        <v>22</v>
      </c>
      <c r="J10246" t="s">
        <v>26573</v>
      </c>
      <c r="L10246" t="s">
        <v>380</v>
      </c>
    </row>
    <row r="10247" spans="1:12" x14ac:dyDescent="0.25">
      <c r="A10247" t="s">
        <v>9456</v>
      </c>
      <c r="B10247" t="s">
        <v>9453</v>
      </c>
      <c r="C10247" t="s">
        <v>9454</v>
      </c>
      <c r="D10247" t="s">
        <v>9455</v>
      </c>
      <c r="E10247" s="117">
        <v>43031</v>
      </c>
      <c r="F10247" s="118">
        <v>0.58407407407407408</v>
      </c>
      <c r="G10247" t="s">
        <v>3854</v>
      </c>
      <c r="H10247">
        <v>158</v>
      </c>
      <c r="I10247">
        <v>23</v>
      </c>
      <c r="J10247" t="s">
        <v>26573</v>
      </c>
      <c r="L10247">
        <v>50</v>
      </c>
    </row>
    <row r="10248" spans="1:12" x14ac:dyDescent="0.25">
      <c r="A10248" t="s">
        <v>9456</v>
      </c>
      <c r="B10248" t="s">
        <v>9453</v>
      </c>
      <c r="C10248" t="s">
        <v>9454</v>
      </c>
      <c r="D10248" t="s">
        <v>9455</v>
      </c>
      <c r="E10248" s="117">
        <v>43031</v>
      </c>
      <c r="F10248" s="118">
        <v>0.58407407407407408</v>
      </c>
      <c r="G10248" t="s">
        <v>3854</v>
      </c>
      <c r="H10248">
        <v>158</v>
      </c>
      <c r="I10248">
        <v>24</v>
      </c>
      <c r="J10248" t="s">
        <v>26573</v>
      </c>
      <c r="L10248" t="s">
        <v>26527</v>
      </c>
    </row>
    <row r="10249" spans="1:12" x14ac:dyDescent="0.25">
      <c r="A10249" t="s">
        <v>9456</v>
      </c>
      <c r="B10249" t="s">
        <v>9453</v>
      </c>
      <c r="C10249" t="s">
        <v>9454</v>
      </c>
      <c r="D10249" t="s">
        <v>9455</v>
      </c>
      <c r="E10249" s="117">
        <v>43031</v>
      </c>
      <c r="F10249" s="118">
        <v>0.58407407407407408</v>
      </c>
      <c r="G10249" t="s">
        <v>3854</v>
      </c>
      <c r="H10249">
        <v>158</v>
      </c>
      <c r="I10249">
        <v>25</v>
      </c>
      <c r="J10249" t="s">
        <v>26573</v>
      </c>
      <c r="L10249">
        <v>30</v>
      </c>
    </row>
    <row r="10250" spans="1:12" x14ac:dyDescent="0.25">
      <c r="A10250" t="s">
        <v>9456</v>
      </c>
      <c r="B10250" t="s">
        <v>9453</v>
      </c>
      <c r="C10250" t="s">
        <v>9454</v>
      </c>
      <c r="D10250" t="s">
        <v>9455</v>
      </c>
      <c r="E10250" s="117">
        <v>43031</v>
      </c>
      <c r="F10250" s="118">
        <v>0.58407407407407408</v>
      </c>
      <c r="G10250" t="s">
        <v>3854</v>
      </c>
      <c r="H10250">
        <v>158</v>
      </c>
      <c r="I10250">
        <v>26</v>
      </c>
      <c r="J10250" t="s">
        <v>26573</v>
      </c>
      <c r="L10250" t="s">
        <v>4096</v>
      </c>
    </row>
    <row r="10251" spans="1:12" x14ac:dyDescent="0.25">
      <c r="A10251" t="s">
        <v>9456</v>
      </c>
      <c r="B10251" t="s">
        <v>9453</v>
      </c>
      <c r="C10251" t="s">
        <v>9454</v>
      </c>
      <c r="D10251" t="s">
        <v>9455</v>
      </c>
      <c r="E10251" s="117">
        <v>43031</v>
      </c>
      <c r="F10251" s="118">
        <v>0.58407407407407408</v>
      </c>
      <c r="G10251" t="s">
        <v>3854</v>
      </c>
      <c r="H10251">
        <v>158</v>
      </c>
      <c r="I10251">
        <v>27</v>
      </c>
      <c r="J10251" t="s">
        <v>26573</v>
      </c>
      <c r="L10251">
        <v>20</v>
      </c>
    </row>
    <row r="10252" spans="1:12" x14ac:dyDescent="0.25">
      <c r="A10252" t="s">
        <v>9456</v>
      </c>
      <c r="B10252" t="s">
        <v>9453</v>
      </c>
      <c r="C10252" t="s">
        <v>9454</v>
      </c>
      <c r="D10252" t="s">
        <v>9455</v>
      </c>
      <c r="E10252" s="117">
        <v>43031</v>
      </c>
      <c r="F10252" s="118">
        <v>0.58408564814814812</v>
      </c>
      <c r="G10252" t="s">
        <v>3854</v>
      </c>
      <c r="H10252">
        <v>158</v>
      </c>
      <c r="I10252">
        <v>28</v>
      </c>
      <c r="J10252" t="s">
        <v>26573</v>
      </c>
      <c r="L10252" t="s">
        <v>26575</v>
      </c>
    </row>
    <row r="10253" spans="1:12" x14ac:dyDescent="0.25">
      <c r="A10253" t="s">
        <v>9456</v>
      </c>
      <c r="B10253" t="s">
        <v>9453</v>
      </c>
      <c r="C10253" t="s">
        <v>9454</v>
      </c>
      <c r="D10253" t="s">
        <v>9455</v>
      </c>
      <c r="E10253" s="117">
        <v>43031</v>
      </c>
      <c r="F10253" s="118">
        <v>0.58408564814814812</v>
      </c>
      <c r="G10253" t="s">
        <v>3854</v>
      </c>
      <c r="H10253">
        <v>158</v>
      </c>
      <c r="I10253">
        <v>29</v>
      </c>
      <c r="J10253" t="s">
        <v>26573</v>
      </c>
      <c r="L10253">
        <v>1</v>
      </c>
    </row>
    <row r="10254" spans="1:12" x14ac:dyDescent="0.25">
      <c r="A10254" t="s">
        <v>9456</v>
      </c>
      <c r="B10254" t="s">
        <v>9453</v>
      </c>
      <c r="C10254" t="s">
        <v>9454</v>
      </c>
      <c r="D10254" t="s">
        <v>9455</v>
      </c>
      <c r="E10254" s="117">
        <v>43031</v>
      </c>
      <c r="F10254" s="118">
        <v>0.58408564814814812</v>
      </c>
      <c r="G10254" t="s">
        <v>3854</v>
      </c>
      <c r="H10254">
        <v>158</v>
      </c>
      <c r="I10254">
        <v>36</v>
      </c>
      <c r="J10254" t="s">
        <v>26573</v>
      </c>
      <c r="L10254" t="s">
        <v>1403</v>
      </c>
    </row>
    <row r="10255" spans="1:12" x14ac:dyDescent="0.25">
      <c r="A10255" t="s">
        <v>9456</v>
      </c>
      <c r="B10255" t="s">
        <v>9453</v>
      </c>
      <c r="C10255" t="s">
        <v>9454</v>
      </c>
      <c r="D10255" t="s">
        <v>9455</v>
      </c>
      <c r="E10255" s="117">
        <v>43031</v>
      </c>
      <c r="F10255" s="118">
        <v>0.58408564814814812</v>
      </c>
      <c r="G10255" t="s">
        <v>3854</v>
      </c>
      <c r="H10255">
        <v>158</v>
      </c>
      <c r="I10255">
        <v>38</v>
      </c>
      <c r="J10255" t="s">
        <v>26573</v>
      </c>
      <c r="L10255" t="s">
        <v>26576</v>
      </c>
    </row>
    <row r="10256" spans="1:12" x14ac:dyDescent="0.25">
      <c r="A10256" t="s">
        <v>9456</v>
      </c>
      <c r="B10256" t="s">
        <v>9453</v>
      </c>
      <c r="C10256" t="s">
        <v>9454</v>
      </c>
      <c r="D10256" t="s">
        <v>9455</v>
      </c>
      <c r="E10256" s="117">
        <v>43031</v>
      </c>
      <c r="F10256" s="118">
        <v>0.58409722222222216</v>
      </c>
      <c r="G10256" t="s">
        <v>3854</v>
      </c>
      <c r="H10256">
        <v>159</v>
      </c>
      <c r="I10256">
        <v>1</v>
      </c>
      <c r="L10256" t="s">
        <v>26573</v>
      </c>
    </row>
    <row r="10257" spans="1:12" x14ac:dyDescent="0.25">
      <c r="A10257" t="s">
        <v>9456</v>
      </c>
      <c r="B10257" t="s">
        <v>9453</v>
      </c>
      <c r="C10257" t="s">
        <v>9454</v>
      </c>
      <c r="D10257" t="s">
        <v>9455</v>
      </c>
      <c r="E10257" s="117">
        <v>43031</v>
      </c>
      <c r="F10257" s="118">
        <v>0.58409722222222216</v>
      </c>
      <c r="G10257" t="s">
        <v>3854</v>
      </c>
      <c r="H10257">
        <v>159</v>
      </c>
      <c r="I10257">
        <v>4</v>
      </c>
      <c r="J10257" t="s">
        <v>26573</v>
      </c>
      <c r="L10257" t="s">
        <v>2977</v>
      </c>
    </row>
    <row r="10258" spans="1:12" x14ac:dyDescent="0.25">
      <c r="A10258" t="s">
        <v>9456</v>
      </c>
      <c r="B10258" t="s">
        <v>9453</v>
      </c>
      <c r="C10258" t="s">
        <v>9454</v>
      </c>
      <c r="D10258" t="s">
        <v>9455</v>
      </c>
      <c r="E10258" s="117">
        <v>43031</v>
      </c>
      <c r="F10258" s="118">
        <v>0.58409722222222216</v>
      </c>
      <c r="G10258" t="s">
        <v>3854</v>
      </c>
      <c r="H10258">
        <v>159</v>
      </c>
      <c r="I10258">
        <v>5</v>
      </c>
      <c r="J10258" t="s">
        <v>26573</v>
      </c>
      <c r="L10258" t="s">
        <v>488</v>
      </c>
    </row>
    <row r="10259" spans="1:12" x14ac:dyDescent="0.25">
      <c r="A10259" t="s">
        <v>9456</v>
      </c>
      <c r="B10259" t="s">
        <v>9453</v>
      </c>
      <c r="C10259" t="s">
        <v>9454</v>
      </c>
      <c r="D10259" t="s">
        <v>9455</v>
      </c>
      <c r="E10259" s="117">
        <v>43031</v>
      </c>
      <c r="F10259" s="118">
        <v>0.58409722222222216</v>
      </c>
      <c r="G10259" t="s">
        <v>3854</v>
      </c>
      <c r="H10259">
        <v>159</v>
      </c>
      <c r="I10259">
        <v>6</v>
      </c>
      <c r="J10259" t="s">
        <v>26573</v>
      </c>
      <c r="L10259">
        <v>0</v>
      </c>
    </row>
    <row r="10260" spans="1:12" x14ac:dyDescent="0.25">
      <c r="A10260" t="s">
        <v>9456</v>
      </c>
      <c r="B10260" t="s">
        <v>9453</v>
      </c>
      <c r="C10260" t="s">
        <v>9454</v>
      </c>
      <c r="D10260" t="s">
        <v>9455</v>
      </c>
      <c r="E10260" s="117">
        <v>43031</v>
      </c>
      <c r="F10260" s="118">
        <v>0.58409722222222216</v>
      </c>
      <c r="G10260" t="s">
        <v>3854</v>
      </c>
      <c r="H10260">
        <v>159</v>
      </c>
      <c r="I10260">
        <v>7</v>
      </c>
      <c r="J10260" t="s">
        <v>26573</v>
      </c>
      <c r="L10260">
        <v>20</v>
      </c>
    </row>
    <row r="10261" spans="1:12" x14ac:dyDescent="0.25">
      <c r="A10261" t="s">
        <v>9456</v>
      </c>
      <c r="B10261" t="s">
        <v>9453</v>
      </c>
      <c r="C10261" t="s">
        <v>9454</v>
      </c>
      <c r="D10261" t="s">
        <v>9455</v>
      </c>
      <c r="E10261" s="117">
        <v>43031</v>
      </c>
      <c r="F10261" s="118">
        <v>0.58409722222222216</v>
      </c>
      <c r="G10261" t="s">
        <v>3854</v>
      </c>
      <c r="H10261">
        <v>159</v>
      </c>
      <c r="I10261">
        <v>9</v>
      </c>
      <c r="J10261" t="s">
        <v>26573</v>
      </c>
      <c r="L10261" t="s">
        <v>25904</v>
      </c>
    </row>
    <row r="10262" spans="1:12" x14ac:dyDescent="0.25">
      <c r="A10262" t="s">
        <v>9456</v>
      </c>
      <c r="B10262" t="s">
        <v>9453</v>
      </c>
      <c r="C10262" t="s">
        <v>9454</v>
      </c>
      <c r="D10262" t="s">
        <v>9455</v>
      </c>
      <c r="E10262" s="117">
        <v>43031</v>
      </c>
      <c r="F10262" s="118">
        <v>0.58409722222222216</v>
      </c>
      <c r="G10262" t="s">
        <v>3854</v>
      </c>
      <c r="H10262">
        <v>159</v>
      </c>
      <c r="I10262">
        <v>14</v>
      </c>
      <c r="J10262" t="s">
        <v>26573</v>
      </c>
      <c r="L10262" t="s">
        <v>642</v>
      </c>
    </row>
    <row r="10263" spans="1:12" x14ac:dyDescent="0.25">
      <c r="A10263" t="s">
        <v>9456</v>
      </c>
      <c r="B10263" t="s">
        <v>9453</v>
      </c>
      <c r="C10263" t="s">
        <v>9454</v>
      </c>
      <c r="D10263" t="s">
        <v>9455</v>
      </c>
      <c r="E10263" s="117">
        <v>43031</v>
      </c>
      <c r="F10263" s="118">
        <v>0.58410879629629631</v>
      </c>
      <c r="G10263" t="s">
        <v>3854</v>
      </c>
      <c r="H10263">
        <v>159</v>
      </c>
      <c r="I10263">
        <v>22</v>
      </c>
      <c r="J10263" t="s">
        <v>26573</v>
      </c>
      <c r="L10263" t="s">
        <v>383</v>
      </c>
    </row>
    <row r="10264" spans="1:12" x14ac:dyDescent="0.25">
      <c r="A10264" t="s">
        <v>9456</v>
      </c>
      <c r="B10264" t="s">
        <v>9453</v>
      </c>
      <c r="C10264" t="s">
        <v>9454</v>
      </c>
      <c r="D10264" t="s">
        <v>9455</v>
      </c>
      <c r="E10264" s="117">
        <v>43031</v>
      </c>
      <c r="F10264" s="118">
        <v>0.58410879629629631</v>
      </c>
      <c r="G10264" t="s">
        <v>3854</v>
      </c>
      <c r="H10264">
        <v>159</v>
      </c>
      <c r="I10264">
        <v>23</v>
      </c>
      <c r="J10264" t="s">
        <v>26573</v>
      </c>
      <c r="L10264">
        <v>30</v>
      </c>
    </row>
    <row r="10265" spans="1:12" x14ac:dyDescent="0.25">
      <c r="A10265" t="s">
        <v>9456</v>
      </c>
      <c r="B10265" t="s">
        <v>9453</v>
      </c>
      <c r="C10265" t="s">
        <v>9454</v>
      </c>
      <c r="D10265" t="s">
        <v>9455</v>
      </c>
      <c r="E10265" s="117">
        <v>43031</v>
      </c>
      <c r="F10265" s="118">
        <v>0.58410879629629631</v>
      </c>
      <c r="G10265" t="s">
        <v>3854</v>
      </c>
      <c r="H10265">
        <v>159</v>
      </c>
      <c r="I10265">
        <v>24</v>
      </c>
      <c r="J10265" t="s">
        <v>26573</v>
      </c>
      <c r="L10265" t="s">
        <v>380</v>
      </c>
    </row>
    <row r="10266" spans="1:12" x14ac:dyDescent="0.25">
      <c r="A10266" t="s">
        <v>9456</v>
      </c>
      <c r="B10266" t="s">
        <v>9453</v>
      </c>
      <c r="C10266" t="s">
        <v>9454</v>
      </c>
      <c r="D10266" t="s">
        <v>9455</v>
      </c>
      <c r="E10266" s="117">
        <v>43031</v>
      </c>
      <c r="F10266" s="118">
        <v>0.58410879629629631</v>
      </c>
      <c r="G10266" t="s">
        <v>3854</v>
      </c>
      <c r="H10266">
        <v>159</v>
      </c>
      <c r="I10266">
        <v>25</v>
      </c>
      <c r="J10266" t="s">
        <v>26573</v>
      </c>
      <c r="L10266">
        <v>40</v>
      </c>
    </row>
    <row r="10267" spans="1:12" x14ac:dyDescent="0.25">
      <c r="A10267" t="s">
        <v>9456</v>
      </c>
      <c r="B10267" t="s">
        <v>9453</v>
      </c>
      <c r="C10267" t="s">
        <v>9454</v>
      </c>
      <c r="D10267" t="s">
        <v>9455</v>
      </c>
      <c r="E10267" s="117">
        <v>43031</v>
      </c>
      <c r="F10267" s="118">
        <v>0.58410879629629631</v>
      </c>
      <c r="G10267" t="s">
        <v>3854</v>
      </c>
      <c r="H10267">
        <v>159</v>
      </c>
      <c r="I10267">
        <v>26</v>
      </c>
      <c r="J10267" t="s">
        <v>26573</v>
      </c>
      <c r="L10267" t="s">
        <v>4099</v>
      </c>
    </row>
    <row r="10268" spans="1:12" x14ac:dyDescent="0.25">
      <c r="A10268" t="s">
        <v>9456</v>
      </c>
      <c r="B10268" t="s">
        <v>9453</v>
      </c>
      <c r="C10268" t="s">
        <v>9454</v>
      </c>
      <c r="D10268" t="s">
        <v>9455</v>
      </c>
      <c r="E10268" s="117">
        <v>43031</v>
      </c>
      <c r="F10268" s="118">
        <v>0.58410879629629631</v>
      </c>
      <c r="G10268" t="s">
        <v>3854</v>
      </c>
      <c r="H10268">
        <v>159</v>
      </c>
      <c r="I10268">
        <v>27</v>
      </c>
      <c r="J10268" t="s">
        <v>26573</v>
      </c>
      <c r="L10268">
        <v>10</v>
      </c>
    </row>
    <row r="10269" spans="1:12" x14ac:dyDescent="0.25">
      <c r="A10269" t="s">
        <v>9456</v>
      </c>
      <c r="B10269" t="s">
        <v>9453</v>
      </c>
      <c r="C10269" t="s">
        <v>9454</v>
      </c>
      <c r="D10269" t="s">
        <v>9455</v>
      </c>
      <c r="E10269" s="117">
        <v>43031</v>
      </c>
      <c r="F10269" s="118">
        <v>0.58410879629629631</v>
      </c>
      <c r="G10269" t="s">
        <v>3854</v>
      </c>
      <c r="H10269">
        <v>159</v>
      </c>
      <c r="I10269">
        <v>28</v>
      </c>
      <c r="J10269" t="s">
        <v>26573</v>
      </c>
      <c r="L10269" t="s">
        <v>4097</v>
      </c>
    </row>
    <row r="10270" spans="1:12" x14ac:dyDescent="0.25">
      <c r="A10270" t="s">
        <v>9456</v>
      </c>
      <c r="B10270" t="s">
        <v>9453</v>
      </c>
      <c r="C10270" t="s">
        <v>9454</v>
      </c>
      <c r="D10270" t="s">
        <v>9455</v>
      </c>
      <c r="E10270" s="117">
        <v>43031</v>
      </c>
      <c r="F10270" s="118">
        <v>0.58410879629629631</v>
      </c>
      <c r="G10270" t="s">
        <v>3854</v>
      </c>
      <c r="H10270">
        <v>159</v>
      </c>
      <c r="I10270">
        <v>29</v>
      </c>
      <c r="J10270" t="s">
        <v>26573</v>
      </c>
      <c r="L10270">
        <v>10</v>
      </c>
    </row>
    <row r="10271" spans="1:12" x14ac:dyDescent="0.25">
      <c r="A10271" t="s">
        <v>9456</v>
      </c>
      <c r="B10271" t="s">
        <v>9453</v>
      </c>
      <c r="C10271" t="s">
        <v>9454</v>
      </c>
      <c r="D10271" t="s">
        <v>9455</v>
      </c>
      <c r="E10271" s="117">
        <v>43031</v>
      </c>
      <c r="F10271" s="118">
        <v>0.58410879629629631</v>
      </c>
      <c r="G10271" t="s">
        <v>3854</v>
      </c>
      <c r="H10271">
        <v>159</v>
      </c>
      <c r="I10271">
        <v>30</v>
      </c>
      <c r="J10271" t="s">
        <v>26573</v>
      </c>
      <c r="L10271" t="s">
        <v>4094</v>
      </c>
    </row>
    <row r="10272" spans="1:12" x14ac:dyDescent="0.25">
      <c r="A10272" t="s">
        <v>9456</v>
      </c>
      <c r="B10272" t="s">
        <v>9453</v>
      </c>
      <c r="C10272" t="s">
        <v>9454</v>
      </c>
      <c r="D10272" t="s">
        <v>9455</v>
      </c>
      <c r="E10272" s="117">
        <v>43031</v>
      </c>
      <c r="F10272" s="118">
        <v>0.58410879629629631</v>
      </c>
      <c r="G10272" t="s">
        <v>3854</v>
      </c>
      <c r="H10272">
        <v>159</v>
      </c>
      <c r="I10272">
        <v>31</v>
      </c>
      <c r="J10272" t="s">
        <v>26573</v>
      </c>
      <c r="L10272">
        <v>10</v>
      </c>
    </row>
    <row r="10273" spans="1:12" x14ac:dyDescent="0.25">
      <c r="A10273" t="s">
        <v>9456</v>
      </c>
      <c r="B10273" t="s">
        <v>9453</v>
      </c>
      <c r="C10273" t="s">
        <v>9454</v>
      </c>
      <c r="D10273" t="s">
        <v>9455</v>
      </c>
      <c r="E10273" s="117">
        <v>43031</v>
      </c>
      <c r="F10273" s="118">
        <v>0.58412037037037035</v>
      </c>
      <c r="G10273" t="s">
        <v>3854</v>
      </c>
      <c r="H10273">
        <v>159</v>
      </c>
      <c r="I10273">
        <v>36</v>
      </c>
      <c r="J10273" t="s">
        <v>26573</v>
      </c>
      <c r="L10273" t="s">
        <v>1403</v>
      </c>
    </row>
    <row r="10274" spans="1:12" x14ac:dyDescent="0.25">
      <c r="A10274" t="s">
        <v>9456</v>
      </c>
      <c r="B10274" t="s">
        <v>9453</v>
      </c>
      <c r="C10274" t="s">
        <v>9454</v>
      </c>
      <c r="D10274" t="s">
        <v>9455</v>
      </c>
      <c r="E10274" s="117">
        <v>43031</v>
      </c>
      <c r="F10274" s="118">
        <v>0.58412037037037035</v>
      </c>
      <c r="G10274" t="s">
        <v>3854</v>
      </c>
      <c r="H10274">
        <v>159</v>
      </c>
      <c r="I10274">
        <v>38</v>
      </c>
      <c r="J10274" t="s">
        <v>26573</v>
      </c>
      <c r="L10274" t="s">
        <v>26577</v>
      </c>
    </row>
    <row r="10275" spans="1:12" x14ac:dyDescent="0.25">
      <c r="A10275" t="s">
        <v>9456</v>
      </c>
      <c r="B10275" t="s">
        <v>9453</v>
      </c>
      <c r="C10275" t="s">
        <v>9454</v>
      </c>
      <c r="D10275" t="s">
        <v>9455</v>
      </c>
      <c r="E10275" s="117">
        <v>43031</v>
      </c>
      <c r="F10275" s="118">
        <v>0.5841319444444445</v>
      </c>
      <c r="G10275" t="s">
        <v>3854</v>
      </c>
      <c r="H10275">
        <v>160</v>
      </c>
      <c r="I10275">
        <v>1</v>
      </c>
      <c r="L10275" t="s">
        <v>26578</v>
      </c>
    </row>
    <row r="10276" spans="1:12" x14ac:dyDescent="0.25">
      <c r="A10276" t="s">
        <v>9456</v>
      </c>
      <c r="B10276" t="s">
        <v>9453</v>
      </c>
      <c r="C10276" t="s">
        <v>9454</v>
      </c>
      <c r="D10276" t="s">
        <v>9455</v>
      </c>
      <c r="E10276" s="117">
        <v>43031</v>
      </c>
      <c r="F10276" s="118">
        <v>0.5841319444444445</v>
      </c>
      <c r="G10276" t="s">
        <v>3854</v>
      </c>
      <c r="H10276">
        <v>160</v>
      </c>
      <c r="I10276">
        <v>4</v>
      </c>
      <c r="J10276" t="s">
        <v>26578</v>
      </c>
      <c r="L10276" t="s">
        <v>2977</v>
      </c>
    </row>
    <row r="10277" spans="1:12" x14ac:dyDescent="0.25">
      <c r="A10277" t="s">
        <v>9456</v>
      </c>
      <c r="B10277" t="s">
        <v>9453</v>
      </c>
      <c r="C10277" t="s">
        <v>9454</v>
      </c>
      <c r="D10277" t="s">
        <v>9455</v>
      </c>
      <c r="E10277" s="117">
        <v>43031</v>
      </c>
      <c r="F10277" s="118">
        <v>0.5841319444444445</v>
      </c>
      <c r="G10277" t="s">
        <v>3854</v>
      </c>
      <c r="H10277">
        <v>160</v>
      </c>
      <c r="I10277">
        <v>5</v>
      </c>
      <c r="J10277" t="s">
        <v>26578</v>
      </c>
      <c r="L10277" t="s">
        <v>2492</v>
      </c>
    </row>
    <row r="10278" spans="1:12" x14ac:dyDescent="0.25">
      <c r="A10278" t="s">
        <v>9456</v>
      </c>
      <c r="B10278" t="s">
        <v>9453</v>
      </c>
      <c r="C10278" t="s">
        <v>9454</v>
      </c>
      <c r="D10278" t="s">
        <v>9455</v>
      </c>
      <c r="E10278" s="117">
        <v>43031</v>
      </c>
      <c r="F10278" s="118">
        <v>0.5841319444444445</v>
      </c>
      <c r="G10278" t="s">
        <v>3854</v>
      </c>
      <c r="H10278">
        <v>160</v>
      </c>
      <c r="I10278">
        <v>6</v>
      </c>
      <c r="J10278" t="s">
        <v>26578</v>
      </c>
      <c r="L10278">
        <v>0</v>
      </c>
    </row>
    <row r="10279" spans="1:12" x14ac:dyDescent="0.25">
      <c r="A10279" t="s">
        <v>9456</v>
      </c>
      <c r="B10279" t="s">
        <v>9453</v>
      </c>
      <c r="C10279" t="s">
        <v>9454</v>
      </c>
      <c r="D10279" t="s">
        <v>9455</v>
      </c>
      <c r="E10279" s="117">
        <v>43031</v>
      </c>
      <c r="F10279" s="118">
        <v>0.5841319444444445</v>
      </c>
      <c r="G10279" t="s">
        <v>3854</v>
      </c>
      <c r="H10279">
        <v>160</v>
      </c>
      <c r="I10279">
        <v>7</v>
      </c>
      <c r="J10279" t="s">
        <v>26578</v>
      </c>
      <c r="L10279">
        <v>100</v>
      </c>
    </row>
    <row r="10280" spans="1:12" x14ac:dyDescent="0.25">
      <c r="A10280" t="s">
        <v>9456</v>
      </c>
      <c r="B10280" t="s">
        <v>9453</v>
      </c>
      <c r="C10280" t="s">
        <v>9454</v>
      </c>
      <c r="D10280" t="s">
        <v>9455</v>
      </c>
      <c r="E10280" s="117">
        <v>43031</v>
      </c>
      <c r="F10280" s="118">
        <v>0.5841319444444445</v>
      </c>
      <c r="G10280" t="s">
        <v>3854</v>
      </c>
      <c r="H10280">
        <v>160</v>
      </c>
      <c r="I10280">
        <v>9</v>
      </c>
      <c r="J10280" t="s">
        <v>26578</v>
      </c>
      <c r="L10280" t="s">
        <v>25904</v>
      </c>
    </row>
    <row r="10281" spans="1:12" x14ac:dyDescent="0.25">
      <c r="A10281" t="s">
        <v>9456</v>
      </c>
      <c r="B10281" t="s">
        <v>9453</v>
      </c>
      <c r="C10281" t="s">
        <v>9454</v>
      </c>
      <c r="D10281" t="s">
        <v>9455</v>
      </c>
      <c r="E10281" s="117">
        <v>43031</v>
      </c>
      <c r="F10281" s="118">
        <v>0.5841319444444445</v>
      </c>
      <c r="G10281" t="s">
        <v>3854</v>
      </c>
      <c r="H10281">
        <v>160</v>
      </c>
      <c r="I10281">
        <v>14</v>
      </c>
      <c r="J10281" t="s">
        <v>26578</v>
      </c>
      <c r="L10281" t="s">
        <v>643</v>
      </c>
    </row>
    <row r="10282" spans="1:12" x14ac:dyDescent="0.25">
      <c r="A10282" t="s">
        <v>9456</v>
      </c>
      <c r="B10282" t="s">
        <v>9453</v>
      </c>
      <c r="C10282" t="s">
        <v>9454</v>
      </c>
      <c r="D10282" t="s">
        <v>9455</v>
      </c>
      <c r="E10282" s="117">
        <v>43031</v>
      </c>
      <c r="F10282" s="118">
        <v>0.5841319444444445</v>
      </c>
      <c r="G10282" t="s">
        <v>3854</v>
      </c>
      <c r="H10282">
        <v>160</v>
      </c>
      <c r="I10282">
        <v>22</v>
      </c>
      <c r="J10282" t="s">
        <v>26578</v>
      </c>
      <c r="L10282" t="s">
        <v>383</v>
      </c>
    </row>
    <row r="10283" spans="1:12" x14ac:dyDescent="0.25">
      <c r="A10283" t="s">
        <v>9456</v>
      </c>
      <c r="B10283" t="s">
        <v>9453</v>
      </c>
      <c r="C10283" t="s">
        <v>9454</v>
      </c>
      <c r="D10283" t="s">
        <v>9455</v>
      </c>
      <c r="E10283" s="117">
        <v>43031</v>
      </c>
      <c r="F10283" s="118">
        <v>0.58414351851851853</v>
      </c>
      <c r="G10283" t="s">
        <v>3854</v>
      </c>
      <c r="H10283">
        <v>160</v>
      </c>
      <c r="I10283">
        <v>23</v>
      </c>
      <c r="J10283" t="s">
        <v>26578</v>
      </c>
      <c r="L10283">
        <v>30</v>
      </c>
    </row>
    <row r="10284" spans="1:12" x14ac:dyDescent="0.25">
      <c r="A10284" t="s">
        <v>9456</v>
      </c>
      <c r="B10284" t="s">
        <v>9453</v>
      </c>
      <c r="C10284" t="s">
        <v>9454</v>
      </c>
      <c r="D10284" t="s">
        <v>9455</v>
      </c>
      <c r="E10284" s="117">
        <v>43031</v>
      </c>
      <c r="F10284" s="118">
        <v>0.58414351851851853</v>
      </c>
      <c r="G10284" t="s">
        <v>3854</v>
      </c>
      <c r="H10284">
        <v>160</v>
      </c>
      <c r="I10284">
        <v>24</v>
      </c>
      <c r="J10284" t="s">
        <v>26578</v>
      </c>
      <c r="L10284" t="s">
        <v>380</v>
      </c>
    </row>
    <row r="10285" spans="1:12" x14ac:dyDescent="0.25">
      <c r="A10285" t="s">
        <v>9456</v>
      </c>
      <c r="B10285" t="s">
        <v>9453</v>
      </c>
      <c r="C10285" t="s">
        <v>9454</v>
      </c>
      <c r="D10285" t="s">
        <v>9455</v>
      </c>
      <c r="E10285" s="117">
        <v>43031</v>
      </c>
      <c r="F10285" s="118">
        <v>0.58414351851851853</v>
      </c>
      <c r="G10285" t="s">
        <v>3854</v>
      </c>
      <c r="H10285">
        <v>160</v>
      </c>
      <c r="I10285">
        <v>25</v>
      </c>
      <c r="J10285" t="s">
        <v>26578</v>
      </c>
      <c r="L10285">
        <v>40</v>
      </c>
    </row>
    <row r="10286" spans="1:12" x14ac:dyDescent="0.25">
      <c r="A10286" t="s">
        <v>9456</v>
      </c>
      <c r="B10286" t="s">
        <v>9453</v>
      </c>
      <c r="C10286" t="s">
        <v>9454</v>
      </c>
      <c r="D10286" t="s">
        <v>9455</v>
      </c>
      <c r="E10286" s="117">
        <v>43031</v>
      </c>
      <c r="F10286" s="118">
        <v>0.58414351851851853</v>
      </c>
      <c r="G10286" t="s">
        <v>3854</v>
      </c>
      <c r="H10286">
        <v>160</v>
      </c>
      <c r="I10286">
        <v>26</v>
      </c>
      <c r="J10286" t="s">
        <v>26578</v>
      </c>
      <c r="L10286" t="s">
        <v>26527</v>
      </c>
    </row>
    <row r="10287" spans="1:12" x14ac:dyDescent="0.25">
      <c r="A10287" t="s">
        <v>9456</v>
      </c>
      <c r="B10287" t="s">
        <v>9453</v>
      </c>
      <c r="C10287" t="s">
        <v>9454</v>
      </c>
      <c r="D10287" t="s">
        <v>9455</v>
      </c>
      <c r="E10287" s="117">
        <v>43031</v>
      </c>
      <c r="F10287" s="118">
        <v>0.58414351851851853</v>
      </c>
      <c r="G10287" t="s">
        <v>3854</v>
      </c>
      <c r="H10287">
        <v>160</v>
      </c>
      <c r="I10287">
        <v>27</v>
      </c>
      <c r="J10287" t="s">
        <v>26578</v>
      </c>
      <c r="L10287">
        <v>20</v>
      </c>
    </row>
    <row r="10288" spans="1:12" x14ac:dyDescent="0.25">
      <c r="A10288" t="s">
        <v>9456</v>
      </c>
      <c r="B10288" t="s">
        <v>9453</v>
      </c>
      <c r="C10288" t="s">
        <v>9454</v>
      </c>
      <c r="D10288" t="s">
        <v>9455</v>
      </c>
      <c r="E10288" s="117">
        <v>43031</v>
      </c>
      <c r="F10288" s="118">
        <v>0.58414351851851853</v>
      </c>
      <c r="G10288" t="s">
        <v>3854</v>
      </c>
      <c r="H10288">
        <v>160</v>
      </c>
      <c r="I10288">
        <v>28</v>
      </c>
      <c r="J10288" t="s">
        <v>26578</v>
      </c>
      <c r="L10288" t="s">
        <v>4097</v>
      </c>
    </row>
    <row r="10289" spans="1:12" x14ac:dyDescent="0.25">
      <c r="A10289" t="s">
        <v>9456</v>
      </c>
      <c r="B10289" t="s">
        <v>9453</v>
      </c>
      <c r="C10289" t="s">
        <v>9454</v>
      </c>
      <c r="D10289" t="s">
        <v>9455</v>
      </c>
      <c r="E10289" s="117">
        <v>43031</v>
      </c>
      <c r="F10289" s="118">
        <v>0.58414351851851853</v>
      </c>
      <c r="G10289" t="s">
        <v>3854</v>
      </c>
      <c r="H10289">
        <v>160</v>
      </c>
      <c r="I10289">
        <v>29</v>
      </c>
      <c r="J10289" t="s">
        <v>26578</v>
      </c>
      <c r="L10289">
        <v>10</v>
      </c>
    </row>
    <row r="10290" spans="1:12" x14ac:dyDescent="0.25">
      <c r="A10290" t="s">
        <v>9456</v>
      </c>
      <c r="B10290" t="s">
        <v>9453</v>
      </c>
      <c r="C10290" t="s">
        <v>9454</v>
      </c>
      <c r="D10290" t="s">
        <v>9455</v>
      </c>
      <c r="E10290" s="117">
        <v>43031</v>
      </c>
      <c r="F10290" s="118">
        <v>0.58414351851851853</v>
      </c>
      <c r="G10290" t="s">
        <v>3854</v>
      </c>
      <c r="H10290">
        <v>160</v>
      </c>
      <c r="I10290">
        <v>30</v>
      </c>
      <c r="J10290" t="s">
        <v>26578</v>
      </c>
      <c r="L10290" t="s">
        <v>26575</v>
      </c>
    </row>
    <row r="10291" spans="1:12" x14ac:dyDescent="0.25">
      <c r="A10291" t="s">
        <v>9456</v>
      </c>
      <c r="B10291" t="s">
        <v>9453</v>
      </c>
      <c r="C10291" t="s">
        <v>9454</v>
      </c>
      <c r="D10291" t="s">
        <v>9455</v>
      </c>
      <c r="E10291" s="117">
        <v>43031</v>
      </c>
      <c r="F10291" s="118">
        <v>0.58414351851851853</v>
      </c>
      <c r="G10291" t="s">
        <v>3854</v>
      </c>
      <c r="H10291">
        <v>160</v>
      </c>
      <c r="I10291">
        <v>31</v>
      </c>
      <c r="J10291" t="s">
        <v>26578</v>
      </c>
      <c r="L10291">
        <v>1</v>
      </c>
    </row>
    <row r="10292" spans="1:12" x14ac:dyDescent="0.25">
      <c r="A10292" t="s">
        <v>9456</v>
      </c>
      <c r="B10292" t="s">
        <v>9453</v>
      </c>
      <c r="C10292" t="s">
        <v>9454</v>
      </c>
      <c r="D10292" t="s">
        <v>9455</v>
      </c>
      <c r="E10292" s="117">
        <v>43031</v>
      </c>
      <c r="F10292" s="118">
        <v>0.58415509259259257</v>
      </c>
      <c r="G10292" t="s">
        <v>3854</v>
      </c>
      <c r="H10292">
        <v>160</v>
      </c>
      <c r="I10292">
        <v>36</v>
      </c>
      <c r="J10292" t="s">
        <v>26578</v>
      </c>
      <c r="L10292" t="s">
        <v>1403</v>
      </c>
    </row>
    <row r="10293" spans="1:12" x14ac:dyDescent="0.25">
      <c r="A10293" t="s">
        <v>9456</v>
      </c>
      <c r="B10293" t="s">
        <v>9453</v>
      </c>
      <c r="C10293" t="s">
        <v>9454</v>
      </c>
      <c r="D10293" t="s">
        <v>9455</v>
      </c>
      <c r="E10293" s="117">
        <v>43031</v>
      </c>
      <c r="F10293" s="118">
        <v>0.58415509259259257</v>
      </c>
      <c r="G10293" t="s">
        <v>3854</v>
      </c>
      <c r="H10293">
        <v>160</v>
      </c>
      <c r="I10293">
        <v>38</v>
      </c>
      <c r="J10293" t="s">
        <v>26578</v>
      </c>
      <c r="L10293" t="s">
        <v>26579</v>
      </c>
    </row>
    <row r="10294" spans="1:12" x14ac:dyDescent="0.25">
      <c r="A10294" t="s">
        <v>9456</v>
      </c>
      <c r="B10294" t="s">
        <v>9453</v>
      </c>
      <c r="C10294" t="s">
        <v>9454</v>
      </c>
      <c r="D10294" t="s">
        <v>9455</v>
      </c>
      <c r="E10294" s="117">
        <v>43031</v>
      </c>
      <c r="F10294" s="118">
        <v>0.58415509259259257</v>
      </c>
      <c r="G10294" t="s">
        <v>3854</v>
      </c>
      <c r="H10294">
        <v>161</v>
      </c>
      <c r="I10294">
        <v>1</v>
      </c>
      <c r="L10294" t="s">
        <v>4063</v>
      </c>
    </row>
    <row r="10295" spans="1:12" x14ac:dyDescent="0.25">
      <c r="A10295" t="s">
        <v>9456</v>
      </c>
      <c r="B10295" t="s">
        <v>9453</v>
      </c>
      <c r="C10295" t="s">
        <v>9454</v>
      </c>
      <c r="D10295" t="s">
        <v>9455</v>
      </c>
      <c r="E10295" s="117">
        <v>43031</v>
      </c>
      <c r="F10295" s="118">
        <v>0.58416666666666661</v>
      </c>
      <c r="G10295" t="s">
        <v>3854</v>
      </c>
      <c r="H10295">
        <v>161</v>
      </c>
      <c r="I10295">
        <v>4</v>
      </c>
      <c r="J10295" t="s">
        <v>4063</v>
      </c>
      <c r="L10295" t="s">
        <v>2977</v>
      </c>
    </row>
    <row r="10296" spans="1:12" x14ac:dyDescent="0.25">
      <c r="A10296" t="s">
        <v>9456</v>
      </c>
      <c r="B10296" t="s">
        <v>9453</v>
      </c>
      <c r="C10296" t="s">
        <v>9454</v>
      </c>
      <c r="D10296" t="s">
        <v>9455</v>
      </c>
      <c r="E10296" s="117">
        <v>43031</v>
      </c>
      <c r="F10296" s="118">
        <v>0.58416666666666661</v>
      </c>
      <c r="G10296" t="s">
        <v>3854</v>
      </c>
      <c r="H10296">
        <v>161</v>
      </c>
      <c r="I10296">
        <v>5</v>
      </c>
      <c r="J10296" t="s">
        <v>4063</v>
      </c>
      <c r="L10296" t="s">
        <v>2492</v>
      </c>
    </row>
    <row r="10297" spans="1:12" x14ac:dyDescent="0.25">
      <c r="A10297" t="s">
        <v>9456</v>
      </c>
      <c r="B10297" t="s">
        <v>9453</v>
      </c>
      <c r="C10297" t="s">
        <v>9454</v>
      </c>
      <c r="D10297" t="s">
        <v>9455</v>
      </c>
      <c r="E10297" s="117">
        <v>43031</v>
      </c>
      <c r="F10297" s="118">
        <v>0.58416666666666661</v>
      </c>
      <c r="G10297" t="s">
        <v>3854</v>
      </c>
      <c r="H10297">
        <v>161</v>
      </c>
      <c r="I10297">
        <v>6</v>
      </c>
      <c r="J10297" t="s">
        <v>4063</v>
      </c>
      <c r="L10297">
        <v>0</v>
      </c>
    </row>
    <row r="10298" spans="1:12" x14ac:dyDescent="0.25">
      <c r="A10298" t="s">
        <v>9456</v>
      </c>
      <c r="B10298" t="s">
        <v>9453</v>
      </c>
      <c r="C10298" t="s">
        <v>9454</v>
      </c>
      <c r="D10298" t="s">
        <v>9455</v>
      </c>
      <c r="E10298" s="117">
        <v>43031</v>
      </c>
      <c r="F10298" s="118">
        <v>0.58416666666666661</v>
      </c>
      <c r="G10298" t="s">
        <v>3854</v>
      </c>
      <c r="H10298">
        <v>161</v>
      </c>
      <c r="I10298">
        <v>7</v>
      </c>
      <c r="J10298" t="s">
        <v>4063</v>
      </c>
      <c r="L10298">
        <v>100</v>
      </c>
    </row>
    <row r="10299" spans="1:12" x14ac:dyDescent="0.25">
      <c r="A10299" t="s">
        <v>9456</v>
      </c>
      <c r="B10299" t="s">
        <v>9453</v>
      </c>
      <c r="C10299" t="s">
        <v>9454</v>
      </c>
      <c r="D10299" t="s">
        <v>9455</v>
      </c>
      <c r="E10299" s="117">
        <v>43031</v>
      </c>
      <c r="F10299" s="118">
        <v>0.58416666666666661</v>
      </c>
      <c r="G10299" t="s">
        <v>3854</v>
      </c>
      <c r="H10299">
        <v>161</v>
      </c>
      <c r="I10299">
        <v>9</v>
      </c>
      <c r="J10299" t="s">
        <v>4063</v>
      </c>
      <c r="L10299" t="s">
        <v>25904</v>
      </c>
    </row>
    <row r="10300" spans="1:12" x14ac:dyDescent="0.25">
      <c r="A10300" t="s">
        <v>9456</v>
      </c>
      <c r="B10300" t="s">
        <v>9453</v>
      </c>
      <c r="C10300" t="s">
        <v>9454</v>
      </c>
      <c r="D10300" t="s">
        <v>9455</v>
      </c>
      <c r="E10300" s="117">
        <v>43031</v>
      </c>
      <c r="F10300" s="118">
        <v>0.58416666666666661</v>
      </c>
      <c r="G10300" t="s">
        <v>3854</v>
      </c>
      <c r="H10300">
        <v>161</v>
      </c>
      <c r="I10300">
        <v>14</v>
      </c>
      <c r="J10300" t="s">
        <v>4063</v>
      </c>
      <c r="L10300" t="s">
        <v>643</v>
      </c>
    </row>
    <row r="10301" spans="1:12" x14ac:dyDescent="0.25">
      <c r="A10301" t="s">
        <v>9456</v>
      </c>
      <c r="B10301" t="s">
        <v>9453</v>
      </c>
      <c r="C10301" t="s">
        <v>9454</v>
      </c>
      <c r="D10301" t="s">
        <v>9455</v>
      </c>
      <c r="E10301" s="117">
        <v>43031</v>
      </c>
      <c r="F10301" s="118">
        <v>0.58416666666666661</v>
      </c>
      <c r="G10301" t="s">
        <v>3854</v>
      </c>
      <c r="H10301">
        <v>161</v>
      </c>
      <c r="I10301">
        <v>22</v>
      </c>
      <c r="J10301" t="s">
        <v>4063</v>
      </c>
      <c r="L10301" t="s">
        <v>383</v>
      </c>
    </row>
    <row r="10302" spans="1:12" x14ac:dyDescent="0.25">
      <c r="A10302" t="s">
        <v>9456</v>
      </c>
      <c r="B10302" t="s">
        <v>9453</v>
      </c>
      <c r="C10302" t="s">
        <v>9454</v>
      </c>
      <c r="D10302" t="s">
        <v>9455</v>
      </c>
      <c r="E10302" s="117">
        <v>43031</v>
      </c>
      <c r="F10302" s="118">
        <v>0.58416666666666661</v>
      </c>
      <c r="G10302" t="s">
        <v>3854</v>
      </c>
      <c r="H10302">
        <v>161</v>
      </c>
      <c r="I10302">
        <v>23</v>
      </c>
      <c r="J10302" t="s">
        <v>4063</v>
      </c>
      <c r="L10302">
        <v>35</v>
      </c>
    </row>
    <row r="10303" spans="1:12" x14ac:dyDescent="0.25">
      <c r="A10303" t="s">
        <v>9456</v>
      </c>
      <c r="B10303" t="s">
        <v>9453</v>
      </c>
      <c r="C10303" t="s">
        <v>9454</v>
      </c>
      <c r="D10303" t="s">
        <v>9455</v>
      </c>
      <c r="E10303" s="117">
        <v>43031</v>
      </c>
      <c r="F10303" s="118">
        <v>0.58416666666666661</v>
      </c>
      <c r="G10303" t="s">
        <v>3854</v>
      </c>
      <c r="H10303">
        <v>161</v>
      </c>
      <c r="I10303">
        <v>24</v>
      </c>
      <c r="J10303" t="s">
        <v>4063</v>
      </c>
      <c r="L10303" t="s">
        <v>382</v>
      </c>
    </row>
    <row r="10304" spans="1:12" x14ac:dyDescent="0.25">
      <c r="A10304" t="s">
        <v>9456</v>
      </c>
      <c r="B10304" t="s">
        <v>9453</v>
      </c>
      <c r="C10304" t="s">
        <v>9454</v>
      </c>
      <c r="D10304" t="s">
        <v>9455</v>
      </c>
      <c r="E10304" s="117">
        <v>43031</v>
      </c>
      <c r="F10304" s="118">
        <v>0.58417824074074076</v>
      </c>
      <c r="G10304" t="s">
        <v>3854</v>
      </c>
      <c r="H10304">
        <v>161</v>
      </c>
      <c r="I10304">
        <v>25</v>
      </c>
      <c r="J10304" t="s">
        <v>4063</v>
      </c>
      <c r="L10304">
        <v>15</v>
      </c>
    </row>
    <row r="10305" spans="1:12" x14ac:dyDescent="0.25">
      <c r="A10305" t="s">
        <v>9456</v>
      </c>
      <c r="B10305" t="s">
        <v>9453</v>
      </c>
      <c r="C10305" t="s">
        <v>9454</v>
      </c>
      <c r="D10305" t="s">
        <v>9455</v>
      </c>
      <c r="E10305" s="117">
        <v>43031</v>
      </c>
      <c r="F10305" s="118">
        <v>0.58417824074074076</v>
      </c>
      <c r="G10305" t="s">
        <v>3854</v>
      </c>
      <c r="H10305">
        <v>161</v>
      </c>
      <c r="I10305">
        <v>26</v>
      </c>
      <c r="J10305" t="s">
        <v>4063</v>
      </c>
      <c r="L10305" t="s">
        <v>380</v>
      </c>
    </row>
    <row r="10306" spans="1:12" x14ac:dyDescent="0.25">
      <c r="A10306" t="s">
        <v>9456</v>
      </c>
      <c r="B10306" t="s">
        <v>9453</v>
      </c>
      <c r="C10306" t="s">
        <v>9454</v>
      </c>
      <c r="D10306" t="s">
        <v>9455</v>
      </c>
      <c r="E10306" s="117">
        <v>43031</v>
      </c>
      <c r="F10306" s="118">
        <v>0.58417824074074076</v>
      </c>
      <c r="G10306" t="s">
        <v>3854</v>
      </c>
      <c r="H10306">
        <v>161</v>
      </c>
      <c r="I10306">
        <v>27</v>
      </c>
      <c r="J10306" t="s">
        <v>4063</v>
      </c>
      <c r="L10306">
        <v>30</v>
      </c>
    </row>
    <row r="10307" spans="1:12" x14ac:dyDescent="0.25">
      <c r="A10307" t="s">
        <v>9456</v>
      </c>
      <c r="B10307" t="s">
        <v>9453</v>
      </c>
      <c r="C10307" t="s">
        <v>9454</v>
      </c>
      <c r="D10307" t="s">
        <v>9455</v>
      </c>
      <c r="E10307" s="117">
        <v>43031</v>
      </c>
      <c r="F10307" s="118">
        <v>0.58417824074074076</v>
      </c>
      <c r="G10307" t="s">
        <v>3854</v>
      </c>
      <c r="H10307">
        <v>161</v>
      </c>
      <c r="I10307">
        <v>28</v>
      </c>
      <c r="J10307" t="s">
        <v>4063</v>
      </c>
      <c r="L10307" t="s">
        <v>4097</v>
      </c>
    </row>
    <row r="10308" spans="1:12" x14ac:dyDescent="0.25">
      <c r="A10308" t="s">
        <v>9456</v>
      </c>
      <c r="B10308" t="s">
        <v>9453</v>
      </c>
      <c r="C10308" t="s">
        <v>9454</v>
      </c>
      <c r="D10308" t="s">
        <v>9455</v>
      </c>
      <c r="E10308" s="117">
        <v>43031</v>
      </c>
      <c r="F10308" s="118">
        <v>0.58417824074074076</v>
      </c>
      <c r="G10308" t="s">
        <v>3854</v>
      </c>
      <c r="H10308">
        <v>161</v>
      </c>
      <c r="I10308">
        <v>29</v>
      </c>
      <c r="J10308" t="s">
        <v>4063</v>
      </c>
      <c r="L10308">
        <v>15</v>
      </c>
    </row>
    <row r="10309" spans="1:12" x14ac:dyDescent="0.25">
      <c r="A10309" t="s">
        <v>9456</v>
      </c>
      <c r="B10309" t="s">
        <v>9453</v>
      </c>
      <c r="C10309" t="s">
        <v>9454</v>
      </c>
      <c r="D10309" t="s">
        <v>9455</v>
      </c>
      <c r="E10309" s="117">
        <v>43031</v>
      </c>
      <c r="F10309" s="118">
        <v>0.58417824074074076</v>
      </c>
      <c r="G10309" t="s">
        <v>3854</v>
      </c>
      <c r="H10309">
        <v>161</v>
      </c>
      <c r="I10309">
        <v>30</v>
      </c>
      <c r="J10309" t="s">
        <v>4063</v>
      </c>
      <c r="L10309" t="s">
        <v>26527</v>
      </c>
    </row>
    <row r="10310" spans="1:12" x14ac:dyDescent="0.25">
      <c r="A10310" t="s">
        <v>9456</v>
      </c>
      <c r="B10310" t="s">
        <v>9453</v>
      </c>
      <c r="C10310" t="s">
        <v>9454</v>
      </c>
      <c r="D10310" t="s">
        <v>9455</v>
      </c>
      <c r="E10310" s="117">
        <v>43031</v>
      </c>
      <c r="F10310" s="118">
        <v>0.58417824074074076</v>
      </c>
      <c r="G10310" t="s">
        <v>3854</v>
      </c>
      <c r="H10310">
        <v>161</v>
      </c>
      <c r="I10310">
        <v>31</v>
      </c>
      <c r="J10310" t="s">
        <v>4063</v>
      </c>
      <c r="L10310">
        <v>5</v>
      </c>
    </row>
    <row r="10311" spans="1:12" x14ac:dyDescent="0.25">
      <c r="A10311" t="s">
        <v>9456</v>
      </c>
      <c r="B10311" t="s">
        <v>9453</v>
      </c>
      <c r="C10311" t="s">
        <v>9454</v>
      </c>
      <c r="D10311" t="s">
        <v>9455</v>
      </c>
      <c r="E10311" s="117">
        <v>43031</v>
      </c>
      <c r="F10311" s="118">
        <v>0.58417824074074076</v>
      </c>
      <c r="G10311" t="s">
        <v>3854</v>
      </c>
      <c r="H10311">
        <v>161</v>
      </c>
      <c r="I10311">
        <v>32</v>
      </c>
      <c r="J10311" t="s">
        <v>4063</v>
      </c>
      <c r="L10311" t="s">
        <v>26580</v>
      </c>
    </row>
    <row r="10312" spans="1:12" x14ac:dyDescent="0.25">
      <c r="A10312" t="s">
        <v>9456</v>
      </c>
      <c r="B10312" t="s">
        <v>9453</v>
      </c>
      <c r="C10312" t="s">
        <v>9454</v>
      </c>
      <c r="D10312" t="s">
        <v>9455</v>
      </c>
      <c r="E10312" s="117">
        <v>43031</v>
      </c>
      <c r="F10312" s="118">
        <v>0.58417824074074076</v>
      </c>
      <c r="G10312" t="s">
        <v>3854</v>
      </c>
      <c r="H10312">
        <v>161</v>
      </c>
      <c r="I10312">
        <v>33</v>
      </c>
      <c r="J10312" t="s">
        <v>4063</v>
      </c>
      <c r="L10312">
        <v>1</v>
      </c>
    </row>
    <row r="10313" spans="1:12" x14ac:dyDescent="0.25">
      <c r="A10313" t="s">
        <v>9456</v>
      </c>
      <c r="B10313" t="s">
        <v>9453</v>
      </c>
      <c r="C10313" t="s">
        <v>9454</v>
      </c>
      <c r="D10313" t="s">
        <v>9455</v>
      </c>
      <c r="E10313" s="117">
        <v>43031</v>
      </c>
      <c r="F10313" s="118">
        <v>0.5841898148148148</v>
      </c>
      <c r="G10313" t="s">
        <v>3854</v>
      </c>
      <c r="H10313">
        <v>161</v>
      </c>
      <c r="I10313">
        <v>36</v>
      </c>
      <c r="J10313" t="s">
        <v>4063</v>
      </c>
      <c r="L10313" t="s">
        <v>1403</v>
      </c>
    </row>
    <row r="10314" spans="1:12" x14ac:dyDescent="0.25">
      <c r="A10314" t="s">
        <v>9456</v>
      </c>
      <c r="B10314" t="s">
        <v>9453</v>
      </c>
      <c r="C10314" t="s">
        <v>9454</v>
      </c>
      <c r="D10314" t="s">
        <v>9455</v>
      </c>
      <c r="E10314" s="117">
        <v>43031</v>
      </c>
      <c r="F10314" s="118">
        <v>0.5841898148148148</v>
      </c>
      <c r="G10314" t="s">
        <v>3854</v>
      </c>
      <c r="H10314">
        <v>161</v>
      </c>
      <c r="I10314">
        <v>38</v>
      </c>
      <c r="J10314" t="s">
        <v>4063</v>
      </c>
      <c r="L10314" t="s">
        <v>26581</v>
      </c>
    </row>
    <row r="10315" spans="1:12" x14ac:dyDescent="0.25">
      <c r="A10315" t="s">
        <v>9456</v>
      </c>
      <c r="B10315" t="s">
        <v>9453</v>
      </c>
      <c r="C10315" t="s">
        <v>9454</v>
      </c>
      <c r="D10315" t="s">
        <v>9455</v>
      </c>
      <c r="E10315" s="117">
        <v>43031</v>
      </c>
      <c r="F10315" s="118">
        <v>0.5841898148148148</v>
      </c>
      <c r="G10315" t="s">
        <v>3854</v>
      </c>
      <c r="H10315">
        <v>162</v>
      </c>
      <c r="I10315">
        <v>1</v>
      </c>
      <c r="L10315" t="s">
        <v>26582</v>
      </c>
    </row>
    <row r="10316" spans="1:12" x14ac:dyDescent="0.25">
      <c r="A10316" t="s">
        <v>9456</v>
      </c>
      <c r="B10316" t="s">
        <v>9453</v>
      </c>
      <c r="C10316" t="s">
        <v>9454</v>
      </c>
      <c r="D10316" t="s">
        <v>9455</v>
      </c>
      <c r="E10316" s="117">
        <v>43031</v>
      </c>
      <c r="F10316" s="118">
        <v>0.58420138888888895</v>
      </c>
      <c r="G10316" t="s">
        <v>3854</v>
      </c>
      <c r="H10316">
        <v>162</v>
      </c>
      <c r="I10316">
        <v>4</v>
      </c>
      <c r="J10316" t="s">
        <v>26582</v>
      </c>
      <c r="L10316" t="s">
        <v>2976</v>
      </c>
    </row>
    <row r="10317" spans="1:12" x14ac:dyDescent="0.25">
      <c r="A10317" t="s">
        <v>9456</v>
      </c>
      <c r="B10317" t="s">
        <v>9453</v>
      </c>
      <c r="C10317" t="s">
        <v>9454</v>
      </c>
      <c r="D10317" t="s">
        <v>9455</v>
      </c>
      <c r="E10317" s="117">
        <v>43031</v>
      </c>
      <c r="F10317" s="118">
        <v>0.58420138888888895</v>
      </c>
      <c r="G10317" t="s">
        <v>3854</v>
      </c>
      <c r="H10317">
        <v>162</v>
      </c>
      <c r="I10317">
        <v>5</v>
      </c>
      <c r="J10317" t="s">
        <v>26582</v>
      </c>
      <c r="L10317" t="s">
        <v>2253</v>
      </c>
    </row>
    <row r="10318" spans="1:12" x14ac:dyDescent="0.25">
      <c r="A10318" t="s">
        <v>9456</v>
      </c>
      <c r="B10318" t="s">
        <v>9453</v>
      </c>
      <c r="C10318" t="s">
        <v>9454</v>
      </c>
      <c r="D10318" t="s">
        <v>9455</v>
      </c>
      <c r="E10318" s="117">
        <v>43031</v>
      </c>
      <c r="F10318" s="118">
        <v>0.58420138888888895</v>
      </c>
      <c r="G10318" t="s">
        <v>3854</v>
      </c>
      <c r="H10318">
        <v>162</v>
      </c>
      <c r="I10318">
        <v>6</v>
      </c>
      <c r="J10318" t="s">
        <v>26582</v>
      </c>
      <c r="L10318">
        <v>0</v>
      </c>
    </row>
    <row r="10319" spans="1:12" x14ac:dyDescent="0.25">
      <c r="A10319" t="s">
        <v>9456</v>
      </c>
      <c r="B10319" t="s">
        <v>9453</v>
      </c>
      <c r="C10319" t="s">
        <v>9454</v>
      </c>
      <c r="D10319" t="s">
        <v>9455</v>
      </c>
      <c r="E10319" s="117">
        <v>43031</v>
      </c>
      <c r="F10319" s="118">
        <v>0.58420138888888895</v>
      </c>
      <c r="G10319" t="s">
        <v>3854</v>
      </c>
      <c r="H10319">
        <v>162</v>
      </c>
      <c r="I10319">
        <v>7</v>
      </c>
      <c r="J10319" t="s">
        <v>26582</v>
      </c>
      <c r="L10319">
        <v>100</v>
      </c>
    </row>
    <row r="10320" spans="1:12" x14ac:dyDescent="0.25">
      <c r="A10320" t="s">
        <v>9456</v>
      </c>
      <c r="B10320" t="s">
        <v>9453</v>
      </c>
      <c r="C10320" t="s">
        <v>9454</v>
      </c>
      <c r="D10320" t="s">
        <v>9455</v>
      </c>
      <c r="E10320" s="117">
        <v>43031</v>
      </c>
      <c r="F10320" s="118">
        <v>0.58420138888888895</v>
      </c>
      <c r="G10320" t="s">
        <v>3854</v>
      </c>
      <c r="H10320">
        <v>162</v>
      </c>
      <c r="I10320">
        <v>9</v>
      </c>
      <c r="J10320" t="s">
        <v>26582</v>
      </c>
      <c r="L10320" t="s">
        <v>25904</v>
      </c>
    </row>
    <row r="10321" spans="1:12" x14ac:dyDescent="0.25">
      <c r="A10321" t="s">
        <v>9456</v>
      </c>
      <c r="B10321" t="s">
        <v>9453</v>
      </c>
      <c r="C10321" t="s">
        <v>9454</v>
      </c>
      <c r="D10321" t="s">
        <v>9455</v>
      </c>
      <c r="E10321" s="117">
        <v>43031</v>
      </c>
      <c r="F10321" s="118">
        <v>0.58420138888888895</v>
      </c>
      <c r="G10321" t="s">
        <v>3854</v>
      </c>
      <c r="H10321">
        <v>162</v>
      </c>
      <c r="I10321">
        <v>13</v>
      </c>
      <c r="J10321" t="s">
        <v>26582</v>
      </c>
      <c r="L10321" t="s">
        <v>637</v>
      </c>
    </row>
    <row r="10322" spans="1:12" x14ac:dyDescent="0.25">
      <c r="A10322" t="s">
        <v>9456</v>
      </c>
      <c r="B10322" t="s">
        <v>9453</v>
      </c>
      <c r="C10322" t="s">
        <v>9454</v>
      </c>
      <c r="D10322" t="s">
        <v>9455</v>
      </c>
      <c r="E10322" s="117">
        <v>43031</v>
      </c>
      <c r="F10322" s="118">
        <v>0.58420138888888895</v>
      </c>
      <c r="G10322" t="s">
        <v>3854</v>
      </c>
      <c r="H10322">
        <v>162</v>
      </c>
      <c r="I10322">
        <v>14</v>
      </c>
      <c r="J10322" t="s">
        <v>26582</v>
      </c>
      <c r="L10322" t="s">
        <v>642</v>
      </c>
    </row>
    <row r="10323" spans="1:12" x14ac:dyDescent="0.25">
      <c r="A10323" t="s">
        <v>9456</v>
      </c>
      <c r="B10323" t="s">
        <v>9453</v>
      </c>
      <c r="C10323" t="s">
        <v>9454</v>
      </c>
      <c r="D10323" t="s">
        <v>9455</v>
      </c>
      <c r="E10323" s="117">
        <v>43031</v>
      </c>
      <c r="F10323" s="118">
        <v>0.58420138888888895</v>
      </c>
      <c r="G10323" t="s">
        <v>3854</v>
      </c>
      <c r="H10323">
        <v>162</v>
      </c>
      <c r="I10323">
        <v>15</v>
      </c>
      <c r="J10323" t="s">
        <v>26582</v>
      </c>
      <c r="L10323" t="s">
        <v>210</v>
      </c>
    </row>
    <row r="10324" spans="1:12" x14ac:dyDescent="0.25">
      <c r="A10324" t="s">
        <v>9456</v>
      </c>
      <c r="B10324" t="s">
        <v>9453</v>
      </c>
      <c r="C10324" t="s">
        <v>9454</v>
      </c>
      <c r="D10324" t="s">
        <v>9455</v>
      </c>
      <c r="E10324" s="117">
        <v>43031</v>
      </c>
      <c r="F10324" s="118">
        <v>0.58420138888888895</v>
      </c>
      <c r="G10324" t="s">
        <v>3854</v>
      </c>
      <c r="H10324">
        <v>162</v>
      </c>
      <c r="I10324">
        <v>22</v>
      </c>
      <c r="J10324" t="s">
        <v>26582</v>
      </c>
      <c r="L10324" t="s">
        <v>4094</v>
      </c>
    </row>
    <row r="10325" spans="1:12" x14ac:dyDescent="0.25">
      <c r="A10325" t="s">
        <v>9456</v>
      </c>
      <c r="B10325" t="s">
        <v>9453</v>
      </c>
      <c r="C10325" t="s">
        <v>9454</v>
      </c>
      <c r="D10325" t="s">
        <v>9455</v>
      </c>
      <c r="E10325" s="117">
        <v>43031</v>
      </c>
      <c r="F10325" s="118">
        <v>0.58421296296296299</v>
      </c>
      <c r="G10325" t="s">
        <v>3854</v>
      </c>
      <c r="H10325">
        <v>162</v>
      </c>
      <c r="I10325">
        <v>23</v>
      </c>
      <c r="J10325" t="s">
        <v>26582</v>
      </c>
      <c r="L10325">
        <v>35</v>
      </c>
    </row>
    <row r="10326" spans="1:12" x14ac:dyDescent="0.25">
      <c r="A10326" t="s">
        <v>9456</v>
      </c>
      <c r="B10326" t="s">
        <v>9453</v>
      </c>
      <c r="C10326" t="s">
        <v>9454</v>
      </c>
      <c r="D10326" t="s">
        <v>9455</v>
      </c>
      <c r="E10326" s="117">
        <v>43031</v>
      </c>
      <c r="F10326" s="118">
        <v>0.58421296296296299</v>
      </c>
      <c r="G10326" t="s">
        <v>3854</v>
      </c>
      <c r="H10326">
        <v>162</v>
      </c>
      <c r="I10326">
        <v>24</v>
      </c>
      <c r="J10326" t="s">
        <v>26582</v>
      </c>
      <c r="L10326" t="s">
        <v>380</v>
      </c>
    </row>
    <row r="10327" spans="1:12" x14ac:dyDescent="0.25">
      <c r="A10327" t="s">
        <v>9456</v>
      </c>
      <c r="B10327" t="s">
        <v>9453</v>
      </c>
      <c r="C10327" t="s">
        <v>9454</v>
      </c>
      <c r="D10327" t="s">
        <v>9455</v>
      </c>
      <c r="E10327" s="117">
        <v>43031</v>
      </c>
      <c r="F10327" s="118">
        <v>0.58421296296296299</v>
      </c>
      <c r="G10327" t="s">
        <v>3854</v>
      </c>
      <c r="H10327">
        <v>162</v>
      </c>
      <c r="I10327">
        <v>25</v>
      </c>
      <c r="J10327" t="s">
        <v>26582</v>
      </c>
      <c r="L10327">
        <v>45</v>
      </c>
    </row>
    <row r="10328" spans="1:12" x14ac:dyDescent="0.25">
      <c r="A10328" t="s">
        <v>9456</v>
      </c>
      <c r="B10328" t="s">
        <v>9453</v>
      </c>
      <c r="C10328" t="s">
        <v>9454</v>
      </c>
      <c r="D10328" t="s">
        <v>9455</v>
      </c>
      <c r="E10328" s="117">
        <v>43031</v>
      </c>
      <c r="F10328" s="118">
        <v>0.58421296296296299</v>
      </c>
      <c r="G10328" t="s">
        <v>3854</v>
      </c>
      <c r="H10328">
        <v>162</v>
      </c>
      <c r="I10328">
        <v>26</v>
      </c>
      <c r="J10328" t="s">
        <v>26582</v>
      </c>
      <c r="L10328" t="s">
        <v>4096</v>
      </c>
    </row>
    <row r="10329" spans="1:12" x14ac:dyDescent="0.25">
      <c r="A10329" t="s">
        <v>9456</v>
      </c>
      <c r="B10329" t="s">
        <v>9453</v>
      </c>
      <c r="C10329" t="s">
        <v>9454</v>
      </c>
      <c r="D10329" t="s">
        <v>9455</v>
      </c>
      <c r="E10329" s="117">
        <v>43031</v>
      </c>
      <c r="F10329" s="118">
        <v>0.58421296296296299</v>
      </c>
      <c r="G10329" t="s">
        <v>3854</v>
      </c>
      <c r="H10329">
        <v>162</v>
      </c>
      <c r="I10329">
        <v>27</v>
      </c>
      <c r="J10329" t="s">
        <v>26582</v>
      </c>
      <c r="L10329">
        <v>15</v>
      </c>
    </row>
    <row r="10330" spans="1:12" x14ac:dyDescent="0.25">
      <c r="A10330" t="s">
        <v>9456</v>
      </c>
      <c r="B10330" t="s">
        <v>9453</v>
      </c>
      <c r="C10330" t="s">
        <v>9454</v>
      </c>
      <c r="D10330" t="s">
        <v>9455</v>
      </c>
      <c r="E10330" s="117">
        <v>43031</v>
      </c>
      <c r="F10330" s="118">
        <v>0.58421296296296299</v>
      </c>
      <c r="G10330" t="s">
        <v>3854</v>
      </c>
      <c r="H10330">
        <v>162</v>
      </c>
      <c r="I10330">
        <v>28</v>
      </c>
      <c r="J10330" t="s">
        <v>26582</v>
      </c>
      <c r="L10330" t="s">
        <v>4097</v>
      </c>
    </row>
    <row r="10331" spans="1:12" x14ac:dyDescent="0.25">
      <c r="A10331" t="s">
        <v>9456</v>
      </c>
      <c r="B10331" t="s">
        <v>9453</v>
      </c>
      <c r="C10331" t="s">
        <v>9454</v>
      </c>
      <c r="D10331" t="s">
        <v>9455</v>
      </c>
      <c r="E10331" s="117">
        <v>43031</v>
      </c>
      <c r="F10331" s="118">
        <v>0.58421296296296299</v>
      </c>
      <c r="G10331" t="s">
        <v>3854</v>
      </c>
      <c r="H10331">
        <v>162</v>
      </c>
      <c r="I10331">
        <v>29</v>
      </c>
      <c r="J10331" t="s">
        <v>26582</v>
      </c>
      <c r="L10331">
        <v>5</v>
      </c>
    </row>
    <row r="10332" spans="1:12" x14ac:dyDescent="0.25">
      <c r="A10332" t="s">
        <v>9456</v>
      </c>
      <c r="B10332" t="s">
        <v>9453</v>
      </c>
      <c r="C10332" t="s">
        <v>9454</v>
      </c>
      <c r="D10332" t="s">
        <v>9455</v>
      </c>
      <c r="E10332" s="117">
        <v>43031</v>
      </c>
      <c r="F10332" s="118">
        <v>0.58421296296296299</v>
      </c>
      <c r="G10332" t="s">
        <v>3854</v>
      </c>
      <c r="H10332">
        <v>162</v>
      </c>
      <c r="I10332">
        <v>36</v>
      </c>
      <c r="J10332" t="s">
        <v>26582</v>
      </c>
      <c r="L10332" t="s">
        <v>1403</v>
      </c>
    </row>
    <row r="10333" spans="1:12" x14ac:dyDescent="0.25">
      <c r="A10333" t="s">
        <v>9456</v>
      </c>
      <c r="B10333" t="s">
        <v>9453</v>
      </c>
      <c r="C10333" t="s">
        <v>9454</v>
      </c>
      <c r="D10333" t="s">
        <v>9455</v>
      </c>
      <c r="E10333" s="117">
        <v>43031</v>
      </c>
      <c r="F10333" s="118">
        <v>0.58422453703703703</v>
      </c>
      <c r="G10333" t="s">
        <v>3854</v>
      </c>
      <c r="H10333">
        <v>162</v>
      </c>
      <c r="I10333">
        <v>38</v>
      </c>
      <c r="J10333" t="s">
        <v>26582</v>
      </c>
      <c r="L10333" t="s">
        <v>26583</v>
      </c>
    </row>
    <row r="10334" spans="1:12" x14ac:dyDescent="0.25">
      <c r="A10334" t="s">
        <v>9456</v>
      </c>
      <c r="B10334" t="s">
        <v>9453</v>
      </c>
      <c r="C10334" t="s">
        <v>9454</v>
      </c>
      <c r="D10334" t="s">
        <v>9455</v>
      </c>
      <c r="E10334" s="117">
        <v>43031</v>
      </c>
      <c r="F10334" s="118">
        <v>0.58422453703703703</v>
      </c>
      <c r="G10334" t="s">
        <v>3854</v>
      </c>
      <c r="H10334">
        <v>163</v>
      </c>
      <c r="I10334">
        <v>1</v>
      </c>
      <c r="L10334" t="s">
        <v>26584</v>
      </c>
    </row>
    <row r="10335" spans="1:12" x14ac:dyDescent="0.25">
      <c r="A10335" t="s">
        <v>9456</v>
      </c>
      <c r="B10335" t="s">
        <v>9453</v>
      </c>
      <c r="C10335" t="s">
        <v>9454</v>
      </c>
      <c r="D10335" t="s">
        <v>9455</v>
      </c>
      <c r="E10335" s="117">
        <v>43031</v>
      </c>
      <c r="F10335" s="118">
        <v>0.58422453703703703</v>
      </c>
      <c r="G10335" t="s">
        <v>3854</v>
      </c>
      <c r="H10335">
        <v>163</v>
      </c>
      <c r="I10335">
        <v>4</v>
      </c>
      <c r="J10335" t="s">
        <v>26584</v>
      </c>
      <c r="L10335" t="s">
        <v>2977</v>
      </c>
    </row>
    <row r="10336" spans="1:12" x14ac:dyDescent="0.25">
      <c r="A10336" t="s">
        <v>9456</v>
      </c>
      <c r="B10336" t="s">
        <v>9453</v>
      </c>
      <c r="C10336" t="s">
        <v>9454</v>
      </c>
      <c r="D10336" t="s">
        <v>9455</v>
      </c>
      <c r="E10336" s="117">
        <v>43031</v>
      </c>
      <c r="F10336" s="118">
        <v>0.58423611111111107</v>
      </c>
      <c r="G10336" t="s">
        <v>3854</v>
      </c>
      <c r="H10336">
        <v>163</v>
      </c>
      <c r="I10336">
        <v>5</v>
      </c>
      <c r="J10336" t="s">
        <v>26584</v>
      </c>
      <c r="L10336" t="s">
        <v>488</v>
      </c>
    </row>
    <row r="10337" spans="1:12" x14ac:dyDescent="0.25">
      <c r="A10337" t="s">
        <v>9456</v>
      </c>
      <c r="B10337" t="s">
        <v>9453</v>
      </c>
      <c r="C10337" t="s">
        <v>9454</v>
      </c>
      <c r="D10337" t="s">
        <v>9455</v>
      </c>
      <c r="E10337" s="117">
        <v>43031</v>
      </c>
      <c r="F10337" s="118">
        <v>0.58423611111111107</v>
      </c>
      <c r="G10337" t="s">
        <v>3854</v>
      </c>
      <c r="H10337">
        <v>163</v>
      </c>
      <c r="I10337">
        <v>6</v>
      </c>
      <c r="J10337" t="s">
        <v>26584</v>
      </c>
      <c r="L10337">
        <v>0</v>
      </c>
    </row>
    <row r="10338" spans="1:12" x14ac:dyDescent="0.25">
      <c r="A10338" t="s">
        <v>9456</v>
      </c>
      <c r="B10338" t="s">
        <v>9453</v>
      </c>
      <c r="C10338" t="s">
        <v>9454</v>
      </c>
      <c r="D10338" t="s">
        <v>9455</v>
      </c>
      <c r="E10338" s="117">
        <v>43031</v>
      </c>
      <c r="F10338" s="118">
        <v>0.58423611111111107</v>
      </c>
      <c r="G10338" t="s">
        <v>3854</v>
      </c>
      <c r="H10338">
        <v>163</v>
      </c>
      <c r="I10338">
        <v>7</v>
      </c>
      <c r="J10338" t="s">
        <v>26584</v>
      </c>
      <c r="L10338">
        <v>90</v>
      </c>
    </row>
    <row r="10339" spans="1:12" x14ac:dyDescent="0.25">
      <c r="A10339" t="s">
        <v>9456</v>
      </c>
      <c r="B10339" t="s">
        <v>9453</v>
      </c>
      <c r="C10339" t="s">
        <v>9454</v>
      </c>
      <c r="D10339" t="s">
        <v>9455</v>
      </c>
      <c r="E10339" s="117">
        <v>43031</v>
      </c>
      <c r="F10339" s="118">
        <v>0.58423611111111107</v>
      </c>
      <c r="G10339" t="s">
        <v>3854</v>
      </c>
      <c r="H10339">
        <v>163</v>
      </c>
      <c r="I10339">
        <v>9</v>
      </c>
      <c r="J10339" t="s">
        <v>26584</v>
      </c>
      <c r="L10339" t="s">
        <v>4093</v>
      </c>
    </row>
    <row r="10340" spans="1:12" x14ac:dyDescent="0.25">
      <c r="A10340" t="s">
        <v>9456</v>
      </c>
      <c r="B10340" t="s">
        <v>9453</v>
      </c>
      <c r="C10340" t="s">
        <v>9454</v>
      </c>
      <c r="D10340" t="s">
        <v>9455</v>
      </c>
      <c r="E10340" s="117">
        <v>43031</v>
      </c>
      <c r="F10340" s="118">
        <v>0.58423611111111107</v>
      </c>
      <c r="G10340" t="s">
        <v>3854</v>
      </c>
      <c r="H10340">
        <v>163</v>
      </c>
      <c r="I10340">
        <v>14</v>
      </c>
      <c r="J10340" t="s">
        <v>26584</v>
      </c>
      <c r="L10340" t="s">
        <v>642</v>
      </c>
    </row>
    <row r="10341" spans="1:12" x14ac:dyDescent="0.25">
      <c r="A10341" t="s">
        <v>9456</v>
      </c>
      <c r="B10341" t="s">
        <v>9453</v>
      </c>
      <c r="C10341" t="s">
        <v>9454</v>
      </c>
      <c r="D10341" t="s">
        <v>9455</v>
      </c>
      <c r="E10341" s="117">
        <v>43031</v>
      </c>
      <c r="F10341" s="118">
        <v>0.58423611111111107</v>
      </c>
      <c r="G10341" t="s">
        <v>3854</v>
      </c>
      <c r="H10341">
        <v>163</v>
      </c>
      <c r="I10341">
        <v>22</v>
      </c>
      <c r="J10341" t="s">
        <v>26584</v>
      </c>
      <c r="L10341" t="s">
        <v>4096</v>
      </c>
    </row>
    <row r="10342" spans="1:12" x14ac:dyDescent="0.25">
      <c r="A10342" t="s">
        <v>9456</v>
      </c>
      <c r="B10342" t="s">
        <v>9453</v>
      </c>
      <c r="C10342" t="s">
        <v>9454</v>
      </c>
      <c r="D10342" t="s">
        <v>9455</v>
      </c>
      <c r="E10342" s="117">
        <v>43031</v>
      </c>
      <c r="F10342" s="118">
        <v>0.58423611111111107</v>
      </c>
      <c r="G10342" t="s">
        <v>3854</v>
      </c>
      <c r="H10342">
        <v>163</v>
      </c>
      <c r="I10342">
        <v>23</v>
      </c>
      <c r="J10342" t="s">
        <v>26584</v>
      </c>
      <c r="L10342">
        <v>40</v>
      </c>
    </row>
    <row r="10343" spans="1:12" x14ac:dyDescent="0.25">
      <c r="A10343" t="s">
        <v>9456</v>
      </c>
      <c r="B10343" t="s">
        <v>9453</v>
      </c>
      <c r="C10343" t="s">
        <v>9454</v>
      </c>
      <c r="D10343" t="s">
        <v>9455</v>
      </c>
      <c r="E10343" s="117">
        <v>43031</v>
      </c>
      <c r="F10343" s="118">
        <v>0.58423611111111107</v>
      </c>
      <c r="G10343" t="s">
        <v>3854</v>
      </c>
      <c r="H10343">
        <v>163</v>
      </c>
      <c r="I10343">
        <v>24</v>
      </c>
      <c r="J10343" t="s">
        <v>26584</v>
      </c>
      <c r="L10343" t="s">
        <v>382</v>
      </c>
    </row>
    <row r="10344" spans="1:12" x14ac:dyDescent="0.25">
      <c r="A10344" t="s">
        <v>9456</v>
      </c>
      <c r="B10344" t="s">
        <v>9453</v>
      </c>
      <c r="C10344" t="s">
        <v>9454</v>
      </c>
      <c r="D10344" t="s">
        <v>9455</v>
      </c>
      <c r="E10344" s="117">
        <v>43031</v>
      </c>
      <c r="F10344" s="118">
        <v>0.58423611111111107</v>
      </c>
      <c r="G10344" t="s">
        <v>3854</v>
      </c>
      <c r="H10344">
        <v>163</v>
      </c>
      <c r="I10344">
        <v>25</v>
      </c>
      <c r="J10344" t="s">
        <v>26584</v>
      </c>
      <c r="L10344">
        <v>5</v>
      </c>
    </row>
    <row r="10345" spans="1:12" x14ac:dyDescent="0.25">
      <c r="A10345" t="s">
        <v>9456</v>
      </c>
      <c r="B10345" t="s">
        <v>9453</v>
      </c>
      <c r="C10345" t="s">
        <v>9454</v>
      </c>
      <c r="D10345" t="s">
        <v>9455</v>
      </c>
      <c r="E10345" s="117">
        <v>43031</v>
      </c>
      <c r="F10345" s="118">
        <v>0.58424768518518522</v>
      </c>
      <c r="G10345" t="s">
        <v>3854</v>
      </c>
      <c r="H10345">
        <v>163</v>
      </c>
      <c r="I10345">
        <v>26</v>
      </c>
      <c r="J10345" t="s">
        <v>26584</v>
      </c>
      <c r="L10345" t="s">
        <v>4095</v>
      </c>
    </row>
    <row r="10346" spans="1:12" x14ac:dyDescent="0.25">
      <c r="A10346" t="s">
        <v>9456</v>
      </c>
      <c r="B10346" t="s">
        <v>9453</v>
      </c>
      <c r="C10346" t="s">
        <v>9454</v>
      </c>
      <c r="D10346" t="s">
        <v>9455</v>
      </c>
      <c r="E10346" s="117">
        <v>43031</v>
      </c>
      <c r="F10346" s="118">
        <v>0.58424768518518522</v>
      </c>
      <c r="G10346" t="s">
        <v>3854</v>
      </c>
      <c r="H10346">
        <v>163</v>
      </c>
      <c r="I10346">
        <v>27</v>
      </c>
      <c r="J10346" t="s">
        <v>26584</v>
      </c>
      <c r="L10346">
        <v>30</v>
      </c>
    </row>
    <row r="10347" spans="1:12" x14ac:dyDescent="0.25">
      <c r="A10347" t="s">
        <v>9456</v>
      </c>
      <c r="B10347" t="s">
        <v>9453</v>
      </c>
      <c r="C10347" t="s">
        <v>9454</v>
      </c>
      <c r="D10347" t="s">
        <v>9455</v>
      </c>
      <c r="E10347" s="117">
        <v>43031</v>
      </c>
      <c r="F10347" s="118">
        <v>0.58424768518518522</v>
      </c>
      <c r="G10347" t="s">
        <v>3854</v>
      </c>
      <c r="H10347">
        <v>163</v>
      </c>
      <c r="I10347">
        <v>28</v>
      </c>
      <c r="J10347" t="s">
        <v>26584</v>
      </c>
      <c r="L10347" t="s">
        <v>4099</v>
      </c>
    </row>
    <row r="10348" spans="1:12" x14ac:dyDescent="0.25">
      <c r="A10348" t="s">
        <v>9456</v>
      </c>
      <c r="B10348" t="s">
        <v>9453</v>
      </c>
      <c r="C10348" t="s">
        <v>9454</v>
      </c>
      <c r="D10348" t="s">
        <v>9455</v>
      </c>
      <c r="E10348" s="117">
        <v>43031</v>
      </c>
      <c r="F10348" s="118">
        <v>0.58424768518518522</v>
      </c>
      <c r="G10348" t="s">
        <v>3854</v>
      </c>
      <c r="H10348">
        <v>163</v>
      </c>
      <c r="I10348">
        <v>29</v>
      </c>
      <c r="J10348" t="s">
        <v>26584</v>
      </c>
      <c r="L10348">
        <v>15</v>
      </c>
    </row>
    <row r="10349" spans="1:12" x14ac:dyDescent="0.25">
      <c r="A10349" t="s">
        <v>9456</v>
      </c>
      <c r="B10349" t="s">
        <v>9453</v>
      </c>
      <c r="C10349" t="s">
        <v>9454</v>
      </c>
      <c r="D10349" t="s">
        <v>9455</v>
      </c>
      <c r="E10349" s="117">
        <v>43031</v>
      </c>
      <c r="F10349" s="118">
        <v>0.58424768518518522</v>
      </c>
      <c r="G10349" t="s">
        <v>3854</v>
      </c>
      <c r="H10349">
        <v>163</v>
      </c>
      <c r="I10349">
        <v>30</v>
      </c>
      <c r="J10349" t="s">
        <v>26584</v>
      </c>
      <c r="L10349" t="s">
        <v>4097</v>
      </c>
    </row>
    <row r="10350" spans="1:12" x14ac:dyDescent="0.25">
      <c r="A10350" t="s">
        <v>9456</v>
      </c>
      <c r="B10350" t="s">
        <v>9453</v>
      </c>
      <c r="C10350" t="s">
        <v>9454</v>
      </c>
      <c r="D10350" t="s">
        <v>9455</v>
      </c>
      <c r="E10350" s="117">
        <v>43031</v>
      </c>
      <c r="F10350" s="118">
        <v>0.58424768518518522</v>
      </c>
      <c r="G10350" t="s">
        <v>3854</v>
      </c>
      <c r="H10350">
        <v>163</v>
      </c>
      <c r="I10350">
        <v>31</v>
      </c>
      <c r="J10350" t="s">
        <v>26584</v>
      </c>
      <c r="L10350">
        <v>10</v>
      </c>
    </row>
    <row r="10351" spans="1:12" x14ac:dyDescent="0.25">
      <c r="A10351" t="s">
        <v>9456</v>
      </c>
      <c r="B10351" t="s">
        <v>9453</v>
      </c>
      <c r="C10351" t="s">
        <v>9454</v>
      </c>
      <c r="D10351" t="s">
        <v>9455</v>
      </c>
      <c r="E10351" s="117">
        <v>43031</v>
      </c>
      <c r="F10351" s="118">
        <v>0.58424768518518522</v>
      </c>
      <c r="G10351" t="s">
        <v>3854</v>
      </c>
      <c r="H10351">
        <v>163</v>
      </c>
      <c r="I10351">
        <v>36</v>
      </c>
      <c r="J10351" t="s">
        <v>26584</v>
      </c>
      <c r="L10351" t="s">
        <v>1403</v>
      </c>
    </row>
    <row r="10352" spans="1:12" x14ac:dyDescent="0.25">
      <c r="A10352" t="s">
        <v>9456</v>
      </c>
      <c r="B10352" t="s">
        <v>9453</v>
      </c>
      <c r="C10352" t="s">
        <v>9454</v>
      </c>
      <c r="D10352" t="s">
        <v>9455</v>
      </c>
      <c r="E10352" s="117">
        <v>43031</v>
      </c>
      <c r="F10352" s="118">
        <v>0.58424768518518522</v>
      </c>
      <c r="G10352" t="s">
        <v>3854</v>
      </c>
      <c r="H10352">
        <v>163</v>
      </c>
      <c r="I10352">
        <v>38</v>
      </c>
      <c r="J10352" t="s">
        <v>26584</v>
      </c>
      <c r="L10352" t="s">
        <v>26585</v>
      </c>
    </row>
    <row r="10353" spans="1:12" x14ac:dyDescent="0.25">
      <c r="A10353" t="s">
        <v>9456</v>
      </c>
      <c r="B10353" t="s">
        <v>9453</v>
      </c>
      <c r="C10353" t="s">
        <v>9454</v>
      </c>
      <c r="D10353" t="s">
        <v>9455</v>
      </c>
      <c r="E10353" s="117">
        <v>43031</v>
      </c>
      <c r="F10353" s="118">
        <v>0.58425925925925926</v>
      </c>
      <c r="G10353" t="s">
        <v>3854</v>
      </c>
      <c r="H10353">
        <v>164</v>
      </c>
      <c r="I10353">
        <v>1</v>
      </c>
      <c r="L10353" t="s">
        <v>26584</v>
      </c>
    </row>
    <row r="10354" spans="1:12" x14ac:dyDescent="0.25">
      <c r="A10354" t="s">
        <v>9456</v>
      </c>
      <c r="B10354" t="s">
        <v>9453</v>
      </c>
      <c r="C10354" t="s">
        <v>9454</v>
      </c>
      <c r="D10354" t="s">
        <v>9455</v>
      </c>
      <c r="E10354" s="117">
        <v>43031</v>
      </c>
      <c r="F10354" s="118">
        <v>0.58425925925925926</v>
      </c>
      <c r="G10354" t="s">
        <v>3854</v>
      </c>
      <c r="H10354">
        <v>164</v>
      </c>
      <c r="I10354">
        <v>4</v>
      </c>
      <c r="J10354" t="s">
        <v>26584</v>
      </c>
      <c r="L10354" t="s">
        <v>2977</v>
      </c>
    </row>
    <row r="10355" spans="1:12" x14ac:dyDescent="0.25">
      <c r="A10355" t="s">
        <v>9456</v>
      </c>
      <c r="B10355" t="s">
        <v>9453</v>
      </c>
      <c r="C10355" t="s">
        <v>9454</v>
      </c>
      <c r="D10355" t="s">
        <v>9455</v>
      </c>
      <c r="E10355" s="117">
        <v>43031</v>
      </c>
      <c r="F10355" s="118">
        <v>0.58425925925925926</v>
      </c>
      <c r="G10355" t="s">
        <v>3854</v>
      </c>
      <c r="H10355">
        <v>164</v>
      </c>
      <c r="I10355">
        <v>5</v>
      </c>
      <c r="J10355" t="s">
        <v>26584</v>
      </c>
      <c r="L10355" t="s">
        <v>488</v>
      </c>
    </row>
    <row r="10356" spans="1:12" x14ac:dyDescent="0.25">
      <c r="A10356" t="s">
        <v>9456</v>
      </c>
      <c r="B10356" t="s">
        <v>9453</v>
      </c>
      <c r="C10356" t="s">
        <v>9454</v>
      </c>
      <c r="D10356" t="s">
        <v>9455</v>
      </c>
      <c r="E10356" s="117">
        <v>43031</v>
      </c>
      <c r="F10356" s="118">
        <v>0.58427083333333341</v>
      </c>
      <c r="G10356" t="s">
        <v>3854</v>
      </c>
      <c r="H10356">
        <v>164</v>
      </c>
      <c r="I10356">
        <v>6</v>
      </c>
      <c r="J10356" t="s">
        <v>26584</v>
      </c>
      <c r="L10356">
        <v>0</v>
      </c>
    </row>
    <row r="10357" spans="1:12" x14ac:dyDescent="0.25">
      <c r="A10357" t="s">
        <v>9456</v>
      </c>
      <c r="B10357" t="s">
        <v>9453</v>
      </c>
      <c r="C10357" t="s">
        <v>9454</v>
      </c>
      <c r="D10357" t="s">
        <v>9455</v>
      </c>
      <c r="E10357" s="117">
        <v>43031</v>
      </c>
      <c r="F10357" s="118">
        <v>0.58427083333333341</v>
      </c>
      <c r="G10357" t="s">
        <v>3854</v>
      </c>
      <c r="H10357">
        <v>164</v>
      </c>
      <c r="I10357">
        <v>7</v>
      </c>
      <c r="J10357" t="s">
        <v>26584</v>
      </c>
      <c r="L10357">
        <v>10</v>
      </c>
    </row>
    <row r="10358" spans="1:12" x14ac:dyDescent="0.25">
      <c r="A10358" t="s">
        <v>9456</v>
      </c>
      <c r="B10358" t="s">
        <v>9453</v>
      </c>
      <c r="C10358" t="s">
        <v>9454</v>
      </c>
      <c r="D10358" t="s">
        <v>9455</v>
      </c>
      <c r="E10358" s="117">
        <v>43031</v>
      </c>
      <c r="F10358" s="118">
        <v>0.58427083333333341</v>
      </c>
      <c r="G10358" t="s">
        <v>3854</v>
      </c>
      <c r="H10358">
        <v>164</v>
      </c>
      <c r="I10358">
        <v>9</v>
      </c>
      <c r="J10358" t="s">
        <v>26584</v>
      </c>
      <c r="L10358" t="s">
        <v>4093</v>
      </c>
    </row>
    <row r="10359" spans="1:12" x14ac:dyDescent="0.25">
      <c r="A10359" t="s">
        <v>9456</v>
      </c>
      <c r="B10359" t="s">
        <v>9453</v>
      </c>
      <c r="C10359" t="s">
        <v>9454</v>
      </c>
      <c r="D10359" t="s">
        <v>9455</v>
      </c>
      <c r="E10359" s="117">
        <v>43031</v>
      </c>
      <c r="F10359" s="118">
        <v>0.58427083333333341</v>
      </c>
      <c r="G10359" t="s">
        <v>3854</v>
      </c>
      <c r="H10359">
        <v>164</v>
      </c>
      <c r="I10359">
        <v>14</v>
      </c>
      <c r="J10359" t="s">
        <v>26584</v>
      </c>
      <c r="L10359" t="s">
        <v>643</v>
      </c>
    </row>
    <row r="10360" spans="1:12" x14ac:dyDescent="0.25">
      <c r="A10360" t="s">
        <v>9456</v>
      </c>
      <c r="B10360" t="s">
        <v>9453</v>
      </c>
      <c r="C10360" t="s">
        <v>9454</v>
      </c>
      <c r="D10360" t="s">
        <v>9455</v>
      </c>
      <c r="E10360" s="117">
        <v>43031</v>
      </c>
      <c r="F10360" s="118">
        <v>0.58427083333333341</v>
      </c>
      <c r="G10360" t="s">
        <v>3854</v>
      </c>
      <c r="H10360">
        <v>164</v>
      </c>
      <c r="I10360">
        <v>36</v>
      </c>
      <c r="J10360" t="s">
        <v>26584</v>
      </c>
      <c r="L10360" t="s">
        <v>1403</v>
      </c>
    </row>
    <row r="10361" spans="1:12" x14ac:dyDescent="0.25">
      <c r="A10361" t="s">
        <v>9456</v>
      </c>
      <c r="B10361" t="s">
        <v>9453</v>
      </c>
      <c r="C10361" t="s">
        <v>9454</v>
      </c>
      <c r="D10361" t="s">
        <v>9455</v>
      </c>
      <c r="E10361" s="117">
        <v>43031</v>
      </c>
      <c r="F10361" s="118">
        <v>0.58427083333333341</v>
      </c>
      <c r="G10361" t="s">
        <v>3854</v>
      </c>
      <c r="H10361">
        <v>164</v>
      </c>
      <c r="I10361">
        <v>38</v>
      </c>
      <c r="J10361" t="s">
        <v>26584</v>
      </c>
      <c r="L10361" t="s">
        <v>26586</v>
      </c>
    </row>
    <row r="10362" spans="1:12" x14ac:dyDescent="0.25">
      <c r="A10362" t="s">
        <v>9456</v>
      </c>
      <c r="B10362" t="s">
        <v>9453</v>
      </c>
      <c r="C10362" t="s">
        <v>9454</v>
      </c>
      <c r="D10362" t="s">
        <v>9455</v>
      </c>
      <c r="E10362" s="117">
        <v>43031</v>
      </c>
      <c r="F10362" s="118">
        <v>0.58428240740740744</v>
      </c>
      <c r="G10362" t="s">
        <v>3854</v>
      </c>
      <c r="H10362">
        <v>165</v>
      </c>
      <c r="I10362">
        <v>1</v>
      </c>
      <c r="L10362" t="s">
        <v>26584</v>
      </c>
    </row>
    <row r="10363" spans="1:12" x14ac:dyDescent="0.25">
      <c r="A10363" t="s">
        <v>9456</v>
      </c>
      <c r="B10363" t="s">
        <v>9453</v>
      </c>
      <c r="C10363" t="s">
        <v>9454</v>
      </c>
      <c r="D10363" t="s">
        <v>9455</v>
      </c>
      <c r="E10363" s="117">
        <v>43031</v>
      </c>
      <c r="F10363" s="118">
        <v>0.58428240740740744</v>
      </c>
      <c r="G10363" t="s">
        <v>3854</v>
      </c>
      <c r="H10363">
        <v>165</v>
      </c>
      <c r="I10363">
        <v>4</v>
      </c>
      <c r="J10363" t="s">
        <v>26584</v>
      </c>
      <c r="L10363" t="s">
        <v>2979</v>
      </c>
    </row>
    <row r="10364" spans="1:12" x14ac:dyDescent="0.25">
      <c r="A10364" t="s">
        <v>9456</v>
      </c>
      <c r="B10364" t="s">
        <v>9453</v>
      </c>
      <c r="C10364" t="s">
        <v>9454</v>
      </c>
      <c r="D10364" t="s">
        <v>9455</v>
      </c>
      <c r="E10364" s="117">
        <v>43031</v>
      </c>
      <c r="F10364" s="118">
        <v>0.58428240740740744</v>
      </c>
      <c r="G10364" t="s">
        <v>3854</v>
      </c>
      <c r="H10364">
        <v>165</v>
      </c>
      <c r="I10364">
        <v>5</v>
      </c>
      <c r="J10364" t="s">
        <v>26584</v>
      </c>
      <c r="L10364" t="s">
        <v>2160</v>
      </c>
    </row>
    <row r="10365" spans="1:12" x14ac:dyDescent="0.25">
      <c r="A10365" t="s">
        <v>9456</v>
      </c>
      <c r="B10365" t="s">
        <v>9453</v>
      </c>
      <c r="C10365" t="s">
        <v>9454</v>
      </c>
      <c r="D10365" t="s">
        <v>9455</v>
      </c>
      <c r="E10365" s="117">
        <v>43031</v>
      </c>
      <c r="F10365" s="118">
        <v>0.58428240740740744</v>
      </c>
      <c r="G10365" t="s">
        <v>3854</v>
      </c>
      <c r="H10365">
        <v>165</v>
      </c>
      <c r="I10365">
        <v>6</v>
      </c>
      <c r="J10365" t="s">
        <v>26584</v>
      </c>
      <c r="L10365">
        <v>0</v>
      </c>
    </row>
    <row r="10366" spans="1:12" x14ac:dyDescent="0.25">
      <c r="A10366" t="s">
        <v>9456</v>
      </c>
      <c r="B10366" t="s">
        <v>9453</v>
      </c>
      <c r="C10366" t="s">
        <v>9454</v>
      </c>
      <c r="D10366" t="s">
        <v>9455</v>
      </c>
      <c r="E10366" s="117">
        <v>43031</v>
      </c>
      <c r="F10366" s="118">
        <v>0.58428240740740744</v>
      </c>
      <c r="G10366" t="s">
        <v>3854</v>
      </c>
      <c r="H10366">
        <v>165</v>
      </c>
      <c r="I10366">
        <v>7</v>
      </c>
      <c r="J10366" t="s">
        <v>26584</v>
      </c>
      <c r="L10366">
        <v>1</v>
      </c>
    </row>
    <row r="10367" spans="1:12" x14ac:dyDescent="0.25">
      <c r="A10367" t="s">
        <v>9456</v>
      </c>
      <c r="B10367" t="s">
        <v>9453</v>
      </c>
      <c r="C10367" t="s">
        <v>9454</v>
      </c>
      <c r="D10367" t="s">
        <v>9455</v>
      </c>
      <c r="E10367" s="117">
        <v>43031</v>
      </c>
      <c r="F10367" s="118">
        <v>0.58428240740740744</v>
      </c>
      <c r="G10367" t="s">
        <v>3854</v>
      </c>
      <c r="H10367">
        <v>165</v>
      </c>
      <c r="I10367">
        <v>9</v>
      </c>
      <c r="J10367" t="s">
        <v>26584</v>
      </c>
      <c r="L10367" t="s">
        <v>25904</v>
      </c>
    </row>
    <row r="10368" spans="1:12" x14ac:dyDescent="0.25">
      <c r="A10368" t="s">
        <v>9456</v>
      </c>
      <c r="B10368" t="s">
        <v>9453</v>
      </c>
      <c r="C10368" t="s">
        <v>9454</v>
      </c>
      <c r="D10368" t="s">
        <v>9455</v>
      </c>
      <c r="E10368" s="117">
        <v>43031</v>
      </c>
      <c r="F10368" s="118">
        <v>0.58429398148148148</v>
      </c>
      <c r="G10368" t="s">
        <v>3854</v>
      </c>
      <c r="H10368">
        <v>165</v>
      </c>
      <c r="I10368">
        <v>14</v>
      </c>
      <c r="J10368" t="s">
        <v>26584</v>
      </c>
      <c r="L10368" t="s">
        <v>642</v>
      </c>
    </row>
    <row r="10369" spans="1:12" x14ac:dyDescent="0.25">
      <c r="A10369" t="s">
        <v>9456</v>
      </c>
      <c r="B10369" t="s">
        <v>9453</v>
      </c>
      <c r="C10369" t="s">
        <v>9454</v>
      </c>
      <c r="D10369" t="s">
        <v>9455</v>
      </c>
      <c r="E10369" s="117">
        <v>43031</v>
      </c>
      <c r="F10369" s="118">
        <v>0.58429398148148148</v>
      </c>
      <c r="G10369" t="s">
        <v>3854</v>
      </c>
      <c r="H10369">
        <v>165</v>
      </c>
      <c r="I10369">
        <v>22</v>
      </c>
      <c r="J10369" t="s">
        <v>26584</v>
      </c>
      <c r="L10369" t="s">
        <v>4097</v>
      </c>
    </row>
    <row r="10370" spans="1:12" x14ac:dyDescent="0.25">
      <c r="A10370" t="s">
        <v>9456</v>
      </c>
      <c r="B10370" t="s">
        <v>9453</v>
      </c>
      <c r="C10370" t="s">
        <v>9454</v>
      </c>
      <c r="D10370" t="s">
        <v>9455</v>
      </c>
      <c r="E10370" s="117">
        <v>43031</v>
      </c>
      <c r="F10370" s="118">
        <v>0.58429398148148148</v>
      </c>
      <c r="G10370" t="s">
        <v>3854</v>
      </c>
      <c r="H10370">
        <v>165</v>
      </c>
      <c r="I10370">
        <v>23</v>
      </c>
      <c r="J10370" t="s">
        <v>26584</v>
      </c>
      <c r="L10370">
        <v>75</v>
      </c>
    </row>
    <row r="10371" spans="1:12" x14ac:dyDescent="0.25">
      <c r="A10371" t="s">
        <v>9456</v>
      </c>
      <c r="B10371" t="s">
        <v>9453</v>
      </c>
      <c r="C10371" t="s">
        <v>9454</v>
      </c>
      <c r="D10371" t="s">
        <v>9455</v>
      </c>
      <c r="E10371" s="117">
        <v>43031</v>
      </c>
      <c r="F10371" s="118">
        <v>0.58429398148148148</v>
      </c>
      <c r="G10371" t="s">
        <v>3854</v>
      </c>
      <c r="H10371">
        <v>165</v>
      </c>
      <c r="I10371">
        <v>24</v>
      </c>
      <c r="J10371" t="s">
        <v>26584</v>
      </c>
      <c r="L10371" t="s">
        <v>4095</v>
      </c>
    </row>
    <row r="10372" spans="1:12" x14ac:dyDescent="0.25">
      <c r="A10372" t="s">
        <v>9456</v>
      </c>
      <c r="B10372" t="s">
        <v>9453</v>
      </c>
      <c r="C10372" t="s">
        <v>9454</v>
      </c>
      <c r="D10372" t="s">
        <v>9455</v>
      </c>
      <c r="E10372" s="117">
        <v>43031</v>
      </c>
      <c r="F10372" s="118">
        <v>0.58429398148148148</v>
      </c>
      <c r="G10372" t="s">
        <v>3854</v>
      </c>
      <c r="H10372">
        <v>165</v>
      </c>
      <c r="I10372">
        <v>25</v>
      </c>
      <c r="J10372" t="s">
        <v>26584</v>
      </c>
      <c r="L10372">
        <v>25</v>
      </c>
    </row>
    <row r="10373" spans="1:12" x14ac:dyDescent="0.25">
      <c r="A10373" t="s">
        <v>9456</v>
      </c>
      <c r="B10373" t="s">
        <v>9453</v>
      </c>
      <c r="C10373" t="s">
        <v>9454</v>
      </c>
      <c r="D10373" t="s">
        <v>9455</v>
      </c>
      <c r="E10373" s="117">
        <v>43031</v>
      </c>
      <c r="F10373" s="118">
        <v>0.58429398148148148</v>
      </c>
      <c r="G10373" t="s">
        <v>3854</v>
      </c>
      <c r="H10373">
        <v>165</v>
      </c>
      <c r="I10373">
        <v>36</v>
      </c>
      <c r="J10373" t="s">
        <v>26584</v>
      </c>
      <c r="L10373" t="s">
        <v>1403</v>
      </c>
    </row>
    <row r="10374" spans="1:12" x14ac:dyDescent="0.25">
      <c r="A10374" t="s">
        <v>9456</v>
      </c>
      <c r="B10374" t="s">
        <v>9453</v>
      </c>
      <c r="C10374" t="s">
        <v>9454</v>
      </c>
      <c r="D10374" t="s">
        <v>9455</v>
      </c>
      <c r="E10374" s="117">
        <v>43031</v>
      </c>
      <c r="F10374" s="118">
        <v>0.58429398148148148</v>
      </c>
      <c r="G10374" t="s">
        <v>3854</v>
      </c>
      <c r="H10374">
        <v>165</v>
      </c>
      <c r="I10374">
        <v>38</v>
      </c>
      <c r="J10374" t="s">
        <v>26584</v>
      </c>
      <c r="L10374" t="s">
        <v>26587</v>
      </c>
    </row>
    <row r="10375" spans="1:12" x14ac:dyDescent="0.25">
      <c r="A10375" t="s">
        <v>9456</v>
      </c>
      <c r="B10375" t="s">
        <v>9453</v>
      </c>
      <c r="C10375" t="s">
        <v>9454</v>
      </c>
      <c r="D10375" t="s">
        <v>9455</v>
      </c>
      <c r="E10375" s="117">
        <v>43031</v>
      </c>
      <c r="F10375" s="118">
        <v>0.58430555555555552</v>
      </c>
      <c r="G10375" t="s">
        <v>3854</v>
      </c>
      <c r="H10375">
        <v>166</v>
      </c>
      <c r="I10375">
        <v>1</v>
      </c>
      <c r="L10375" t="s">
        <v>26584</v>
      </c>
    </row>
    <row r="10376" spans="1:12" x14ac:dyDescent="0.25">
      <c r="A10376" t="s">
        <v>9456</v>
      </c>
      <c r="B10376" t="s">
        <v>9453</v>
      </c>
      <c r="C10376" t="s">
        <v>9454</v>
      </c>
      <c r="D10376" t="s">
        <v>9455</v>
      </c>
      <c r="E10376" s="117">
        <v>43031</v>
      </c>
      <c r="F10376" s="118">
        <v>0.58430555555555552</v>
      </c>
      <c r="G10376" t="s">
        <v>3854</v>
      </c>
      <c r="H10376">
        <v>166</v>
      </c>
      <c r="I10376">
        <v>4</v>
      </c>
      <c r="J10376" t="s">
        <v>26584</v>
      </c>
      <c r="L10376" t="s">
        <v>2977</v>
      </c>
    </row>
    <row r="10377" spans="1:12" x14ac:dyDescent="0.25">
      <c r="A10377" t="s">
        <v>9456</v>
      </c>
      <c r="B10377" t="s">
        <v>9453</v>
      </c>
      <c r="C10377" t="s">
        <v>9454</v>
      </c>
      <c r="D10377" t="s">
        <v>9455</v>
      </c>
      <c r="E10377" s="117">
        <v>43031</v>
      </c>
      <c r="F10377" s="118">
        <v>0.58430555555555552</v>
      </c>
      <c r="G10377" t="s">
        <v>3854</v>
      </c>
      <c r="H10377">
        <v>166</v>
      </c>
      <c r="I10377">
        <v>5</v>
      </c>
      <c r="J10377" t="s">
        <v>26584</v>
      </c>
      <c r="L10377" t="s">
        <v>488</v>
      </c>
    </row>
    <row r="10378" spans="1:12" x14ac:dyDescent="0.25">
      <c r="A10378" t="s">
        <v>9456</v>
      </c>
      <c r="B10378" t="s">
        <v>9453</v>
      </c>
      <c r="C10378" t="s">
        <v>9454</v>
      </c>
      <c r="D10378" t="s">
        <v>9455</v>
      </c>
      <c r="E10378" s="117">
        <v>43031</v>
      </c>
      <c r="F10378" s="118">
        <v>0.58430555555555552</v>
      </c>
      <c r="G10378" t="s">
        <v>3854</v>
      </c>
      <c r="H10378">
        <v>166</v>
      </c>
      <c r="I10378">
        <v>6</v>
      </c>
      <c r="J10378" t="s">
        <v>26584</v>
      </c>
      <c r="L10378">
        <v>0</v>
      </c>
    </row>
    <row r="10379" spans="1:12" x14ac:dyDescent="0.25">
      <c r="A10379" t="s">
        <v>9456</v>
      </c>
      <c r="B10379" t="s">
        <v>9453</v>
      </c>
      <c r="C10379" t="s">
        <v>9454</v>
      </c>
      <c r="D10379" t="s">
        <v>9455</v>
      </c>
      <c r="E10379" s="117">
        <v>43031</v>
      </c>
      <c r="F10379" s="118">
        <v>0.58431712962962956</v>
      </c>
      <c r="G10379" t="s">
        <v>3854</v>
      </c>
      <c r="H10379">
        <v>166</v>
      </c>
      <c r="I10379">
        <v>7</v>
      </c>
      <c r="J10379" t="s">
        <v>26584</v>
      </c>
      <c r="L10379">
        <v>40</v>
      </c>
    </row>
    <row r="10380" spans="1:12" x14ac:dyDescent="0.25">
      <c r="A10380" t="s">
        <v>9456</v>
      </c>
      <c r="B10380" t="s">
        <v>9453</v>
      </c>
      <c r="C10380" t="s">
        <v>9454</v>
      </c>
      <c r="D10380" t="s">
        <v>9455</v>
      </c>
      <c r="E10380" s="117">
        <v>43031</v>
      </c>
      <c r="F10380" s="118">
        <v>0.58431712962962956</v>
      </c>
      <c r="G10380" t="s">
        <v>3854</v>
      </c>
      <c r="H10380">
        <v>166</v>
      </c>
      <c r="I10380">
        <v>9</v>
      </c>
      <c r="J10380" t="s">
        <v>26584</v>
      </c>
      <c r="L10380" t="s">
        <v>4093</v>
      </c>
    </row>
    <row r="10381" spans="1:12" x14ac:dyDescent="0.25">
      <c r="A10381" t="s">
        <v>9456</v>
      </c>
      <c r="B10381" t="s">
        <v>9453</v>
      </c>
      <c r="C10381" t="s">
        <v>9454</v>
      </c>
      <c r="D10381" t="s">
        <v>9455</v>
      </c>
      <c r="E10381" s="117">
        <v>43031</v>
      </c>
      <c r="F10381" s="118">
        <v>0.58431712962962956</v>
      </c>
      <c r="G10381" t="s">
        <v>3854</v>
      </c>
      <c r="H10381">
        <v>166</v>
      </c>
      <c r="I10381">
        <v>13</v>
      </c>
      <c r="J10381" t="s">
        <v>26584</v>
      </c>
      <c r="L10381" t="s">
        <v>637</v>
      </c>
    </row>
    <row r="10382" spans="1:12" x14ac:dyDescent="0.25">
      <c r="A10382" t="s">
        <v>9456</v>
      </c>
      <c r="B10382" t="s">
        <v>9453</v>
      </c>
      <c r="C10382" t="s">
        <v>9454</v>
      </c>
      <c r="D10382" t="s">
        <v>9455</v>
      </c>
      <c r="E10382" s="117">
        <v>43031</v>
      </c>
      <c r="F10382" s="118">
        <v>0.58431712962962956</v>
      </c>
      <c r="G10382" t="s">
        <v>3854</v>
      </c>
      <c r="H10382">
        <v>166</v>
      </c>
      <c r="I10382">
        <v>14</v>
      </c>
      <c r="J10382" t="s">
        <v>26584</v>
      </c>
      <c r="L10382" t="s">
        <v>642</v>
      </c>
    </row>
    <row r="10383" spans="1:12" x14ac:dyDescent="0.25">
      <c r="A10383" t="s">
        <v>9456</v>
      </c>
      <c r="B10383" t="s">
        <v>9453</v>
      </c>
      <c r="C10383" t="s">
        <v>9454</v>
      </c>
      <c r="D10383" t="s">
        <v>9455</v>
      </c>
      <c r="E10383" s="117">
        <v>43031</v>
      </c>
      <c r="F10383" s="118">
        <v>0.58431712962962956</v>
      </c>
      <c r="G10383" t="s">
        <v>3854</v>
      </c>
      <c r="H10383">
        <v>166</v>
      </c>
      <c r="I10383">
        <v>22</v>
      </c>
      <c r="J10383" t="s">
        <v>26584</v>
      </c>
      <c r="L10383" t="s">
        <v>4096</v>
      </c>
    </row>
    <row r="10384" spans="1:12" x14ac:dyDescent="0.25">
      <c r="A10384" t="s">
        <v>9456</v>
      </c>
      <c r="B10384" t="s">
        <v>9453</v>
      </c>
      <c r="C10384" t="s">
        <v>9454</v>
      </c>
      <c r="D10384" t="s">
        <v>9455</v>
      </c>
      <c r="E10384" s="117">
        <v>43031</v>
      </c>
      <c r="F10384" s="118">
        <v>0.58431712962962956</v>
      </c>
      <c r="G10384" t="s">
        <v>3854</v>
      </c>
      <c r="H10384">
        <v>166</v>
      </c>
      <c r="I10384">
        <v>23</v>
      </c>
      <c r="J10384" t="s">
        <v>26584</v>
      </c>
      <c r="L10384">
        <v>40</v>
      </c>
    </row>
    <row r="10385" spans="1:12" x14ac:dyDescent="0.25">
      <c r="A10385" t="s">
        <v>9456</v>
      </c>
      <c r="B10385" t="s">
        <v>9453</v>
      </c>
      <c r="C10385" t="s">
        <v>9454</v>
      </c>
      <c r="D10385" t="s">
        <v>9455</v>
      </c>
      <c r="E10385" s="117">
        <v>43031</v>
      </c>
      <c r="F10385" s="118">
        <v>0.58431712962962956</v>
      </c>
      <c r="G10385" t="s">
        <v>3854</v>
      </c>
      <c r="H10385">
        <v>166</v>
      </c>
      <c r="I10385">
        <v>24</v>
      </c>
      <c r="J10385" t="s">
        <v>26584</v>
      </c>
      <c r="L10385" t="s">
        <v>382</v>
      </c>
    </row>
    <row r="10386" spans="1:12" x14ac:dyDescent="0.25">
      <c r="A10386" t="s">
        <v>9456</v>
      </c>
      <c r="B10386" t="s">
        <v>9453</v>
      </c>
      <c r="C10386" t="s">
        <v>9454</v>
      </c>
      <c r="D10386" t="s">
        <v>9455</v>
      </c>
      <c r="E10386" s="117">
        <v>43031</v>
      </c>
      <c r="F10386" s="118">
        <v>0.58431712962962956</v>
      </c>
      <c r="G10386" t="s">
        <v>3854</v>
      </c>
      <c r="H10386">
        <v>166</v>
      </c>
      <c r="I10386">
        <v>25</v>
      </c>
      <c r="J10386" t="s">
        <v>26584</v>
      </c>
      <c r="L10386">
        <v>5</v>
      </c>
    </row>
    <row r="10387" spans="1:12" x14ac:dyDescent="0.25">
      <c r="A10387" t="s">
        <v>9456</v>
      </c>
      <c r="B10387" t="s">
        <v>9453</v>
      </c>
      <c r="C10387" t="s">
        <v>9454</v>
      </c>
      <c r="D10387" t="s">
        <v>9455</v>
      </c>
      <c r="E10387" s="117">
        <v>43031</v>
      </c>
      <c r="F10387" s="118">
        <v>0.58431712962962956</v>
      </c>
      <c r="G10387" t="s">
        <v>3854</v>
      </c>
      <c r="H10387">
        <v>166</v>
      </c>
      <c r="I10387">
        <v>26</v>
      </c>
      <c r="J10387" t="s">
        <v>26584</v>
      </c>
      <c r="L10387" t="s">
        <v>4095</v>
      </c>
    </row>
    <row r="10388" spans="1:12" x14ac:dyDescent="0.25">
      <c r="A10388" t="s">
        <v>9456</v>
      </c>
      <c r="B10388" t="s">
        <v>9453</v>
      </c>
      <c r="C10388" t="s">
        <v>9454</v>
      </c>
      <c r="D10388" t="s">
        <v>9455</v>
      </c>
      <c r="E10388" s="117">
        <v>43031</v>
      </c>
      <c r="F10388" s="118">
        <v>0.58431712962962956</v>
      </c>
      <c r="G10388" t="s">
        <v>3854</v>
      </c>
      <c r="H10388">
        <v>166</v>
      </c>
      <c r="I10388">
        <v>27</v>
      </c>
      <c r="J10388" t="s">
        <v>26584</v>
      </c>
      <c r="L10388">
        <v>30</v>
      </c>
    </row>
    <row r="10389" spans="1:12" x14ac:dyDescent="0.25">
      <c r="A10389" t="s">
        <v>9456</v>
      </c>
      <c r="B10389" t="s">
        <v>9453</v>
      </c>
      <c r="C10389" t="s">
        <v>9454</v>
      </c>
      <c r="D10389" t="s">
        <v>9455</v>
      </c>
      <c r="E10389" s="117">
        <v>43031</v>
      </c>
      <c r="F10389" s="118">
        <v>0.58432870370370371</v>
      </c>
      <c r="G10389" t="s">
        <v>3854</v>
      </c>
      <c r="H10389">
        <v>166</v>
      </c>
      <c r="I10389">
        <v>28</v>
      </c>
      <c r="J10389" t="s">
        <v>26584</v>
      </c>
      <c r="L10389" t="s">
        <v>4099</v>
      </c>
    </row>
    <row r="10390" spans="1:12" x14ac:dyDescent="0.25">
      <c r="A10390" t="s">
        <v>9456</v>
      </c>
      <c r="B10390" t="s">
        <v>9453</v>
      </c>
      <c r="C10390" t="s">
        <v>9454</v>
      </c>
      <c r="D10390" t="s">
        <v>9455</v>
      </c>
      <c r="E10390" s="117">
        <v>43031</v>
      </c>
      <c r="F10390" s="118">
        <v>0.58432870370370371</v>
      </c>
      <c r="G10390" t="s">
        <v>3854</v>
      </c>
      <c r="H10390">
        <v>166</v>
      </c>
      <c r="I10390">
        <v>29</v>
      </c>
      <c r="J10390" t="s">
        <v>26584</v>
      </c>
      <c r="L10390">
        <v>15</v>
      </c>
    </row>
    <row r="10391" spans="1:12" x14ac:dyDescent="0.25">
      <c r="A10391" t="s">
        <v>9456</v>
      </c>
      <c r="B10391" t="s">
        <v>9453</v>
      </c>
      <c r="C10391" t="s">
        <v>9454</v>
      </c>
      <c r="D10391" t="s">
        <v>9455</v>
      </c>
      <c r="E10391" s="117">
        <v>43031</v>
      </c>
      <c r="F10391" s="118">
        <v>0.58432870370370371</v>
      </c>
      <c r="G10391" t="s">
        <v>3854</v>
      </c>
      <c r="H10391">
        <v>166</v>
      </c>
      <c r="I10391">
        <v>30</v>
      </c>
      <c r="J10391" t="s">
        <v>26584</v>
      </c>
      <c r="L10391" t="s">
        <v>4097</v>
      </c>
    </row>
    <row r="10392" spans="1:12" x14ac:dyDescent="0.25">
      <c r="A10392" t="s">
        <v>9456</v>
      </c>
      <c r="B10392" t="s">
        <v>9453</v>
      </c>
      <c r="C10392" t="s">
        <v>9454</v>
      </c>
      <c r="D10392" t="s">
        <v>9455</v>
      </c>
      <c r="E10392" s="117">
        <v>43031</v>
      </c>
      <c r="F10392" s="118">
        <v>0.58432870370370371</v>
      </c>
      <c r="G10392" t="s">
        <v>3854</v>
      </c>
      <c r="H10392">
        <v>166</v>
      </c>
      <c r="I10392">
        <v>31</v>
      </c>
      <c r="J10392" t="s">
        <v>26584</v>
      </c>
      <c r="L10392">
        <v>10</v>
      </c>
    </row>
    <row r="10393" spans="1:12" x14ac:dyDescent="0.25">
      <c r="A10393" t="s">
        <v>9456</v>
      </c>
      <c r="B10393" t="s">
        <v>9453</v>
      </c>
      <c r="C10393" t="s">
        <v>9454</v>
      </c>
      <c r="D10393" t="s">
        <v>9455</v>
      </c>
      <c r="E10393" s="117">
        <v>43031</v>
      </c>
      <c r="F10393" s="118">
        <v>0.58432870370370371</v>
      </c>
      <c r="G10393" t="s">
        <v>3854</v>
      </c>
      <c r="H10393">
        <v>166</v>
      </c>
      <c r="I10393">
        <v>35</v>
      </c>
      <c r="J10393" t="s">
        <v>26584</v>
      </c>
      <c r="L10393" t="s">
        <v>393</v>
      </c>
    </row>
    <row r="10394" spans="1:12" x14ac:dyDescent="0.25">
      <c r="A10394" t="s">
        <v>9456</v>
      </c>
      <c r="B10394" t="s">
        <v>9453</v>
      </c>
      <c r="C10394" t="s">
        <v>9454</v>
      </c>
      <c r="D10394" t="s">
        <v>9455</v>
      </c>
      <c r="E10394" s="117">
        <v>43031</v>
      </c>
      <c r="F10394" s="118">
        <v>0.58432870370370371</v>
      </c>
      <c r="G10394" t="s">
        <v>3854</v>
      </c>
      <c r="H10394">
        <v>166</v>
      </c>
      <c r="I10394">
        <v>36</v>
      </c>
      <c r="J10394" t="s">
        <v>26584</v>
      </c>
      <c r="L10394" t="s">
        <v>1403</v>
      </c>
    </row>
    <row r="10395" spans="1:12" x14ac:dyDescent="0.25">
      <c r="A10395" t="s">
        <v>9456</v>
      </c>
      <c r="B10395" t="s">
        <v>9453</v>
      </c>
      <c r="C10395" t="s">
        <v>9454</v>
      </c>
      <c r="D10395" t="s">
        <v>9455</v>
      </c>
      <c r="E10395" s="117">
        <v>43031</v>
      </c>
      <c r="F10395" s="118">
        <v>0.58432870370370371</v>
      </c>
      <c r="G10395" t="s">
        <v>3854</v>
      </c>
      <c r="H10395">
        <v>166</v>
      </c>
      <c r="I10395">
        <v>38</v>
      </c>
      <c r="J10395" t="s">
        <v>26584</v>
      </c>
      <c r="L10395" t="s">
        <v>26588</v>
      </c>
    </row>
    <row r="10396" spans="1:12" x14ac:dyDescent="0.25">
      <c r="A10396" t="s">
        <v>9456</v>
      </c>
      <c r="B10396" t="s">
        <v>9453</v>
      </c>
      <c r="C10396" t="s">
        <v>9454</v>
      </c>
      <c r="D10396" t="s">
        <v>9455</v>
      </c>
      <c r="E10396" s="117">
        <v>43031</v>
      </c>
      <c r="F10396" s="118">
        <v>0.58434027777777775</v>
      </c>
      <c r="G10396" t="s">
        <v>3854</v>
      </c>
      <c r="H10396">
        <v>167</v>
      </c>
      <c r="I10396">
        <v>1</v>
      </c>
      <c r="L10396" t="s">
        <v>26584</v>
      </c>
    </row>
    <row r="10397" spans="1:12" x14ac:dyDescent="0.25">
      <c r="A10397" t="s">
        <v>9456</v>
      </c>
      <c r="B10397" t="s">
        <v>9453</v>
      </c>
      <c r="C10397" t="s">
        <v>9454</v>
      </c>
      <c r="D10397" t="s">
        <v>9455</v>
      </c>
      <c r="E10397" s="117">
        <v>43031</v>
      </c>
      <c r="F10397" s="118">
        <v>0.58434027777777775</v>
      </c>
      <c r="G10397" t="s">
        <v>3854</v>
      </c>
      <c r="H10397">
        <v>167</v>
      </c>
      <c r="I10397">
        <v>4</v>
      </c>
      <c r="J10397" t="s">
        <v>26584</v>
      </c>
      <c r="L10397" t="s">
        <v>2978</v>
      </c>
    </row>
    <row r="10398" spans="1:12" x14ac:dyDescent="0.25">
      <c r="A10398" t="s">
        <v>9456</v>
      </c>
      <c r="B10398" t="s">
        <v>9453</v>
      </c>
      <c r="C10398" t="s">
        <v>9454</v>
      </c>
      <c r="D10398" t="s">
        <v>9455</v>
      </c>
      <c r="E10398" s="117">
        <v>43031</v>
      </c>
      <c r="F10398" s="118">
        <v>0.58434027777777775</v>
      </c>
      <c r="G10398" t="s">
        <v>3854</v>
      </c>
      <c r="H10398">
        <v>167</v>
      </c>
      <c r="I10398">
        <v>5</v>
      </c>
      <c r="J10398" t="s">
        <v>26584</v>
      </c>
      <c r="L10398" t="s">
        <v>2166</v>
      </c>
    </row>
    <row r="10399" spans="1:12" x14ac:dyDescent="0.25">
      <c r="A10399" t="s">
        <v>9456</v>
      </c>
      <c r="B10399" t="s">
        <v>9453</v>
      </c>
      <c r="C10399" t="s">
        <v>9454</v>
      </c>
      <c r="D10399" t="s">
        <v>9455</v>
      </c>
      <c r="E10399" s="117">
        <v>43031</v>
      </c>
      <c r="F10399" s="118">
        <v>0.58434027777777775</v>
      </c>
      <c r="G10399" t="s">
        <v>3854</v>
      </c>
      <c r="H10399">
        <v>167</v>
      </c>
      <c r="I10399">
        <v>6</v>
      </c>
      <c r="J10399" t="s">
        <v>26584</v>
      </c>
      <c r="L10399">
        <v>0</v>
      </c>
    </row>
    <row r="10400" spans="1:12" x14ac:dyDescent="0.25">
      <c r="A10400" t="s">
        <v>9456</v>
      </c>
      <c r="B10400" t="s">
        <v>9453</v>
      </c>
      <c r="C10400" t="s">
        <v>9454</v>
      </c>
      <c r="D10400" t="s">
        <v>9455</v>
      </c>
      <c r="E10400" s="117">
        <v>43031</v>
      </c>
      <c r="F10400" s="118">
        <v>0.58434027777777775</v>
      </c>
      <c r="G10400" t="s">
        <v>3854</v>
      </c>
      <c r="H10400">
        <v>167</v>
      </c>
      <c r="I10400">
        <v>7</v>
      </c>
      <c r="J10400" t="s">
        <v>26584</v>
      </c>
      <c r="L10400">
        <v>15</v>
      </c>
    </row>
    <row r="10401" spans="1:12" x14ac:dyDescent="0.25">
      <c r="A10401" t="s">
        <v>9456</v>
      </c>
      <c r="B10401" t="s">
        <v>9453</v>
      </c>
      <c r="C10401" t="s">
        <v>9454</v>
      </c>
      <c r="D10401" t="s">
        <v>9455</v>
      </c>
      <c r="E10401" s="117">
        <v>43031</v>
      </c>
      <c r="F10401" s="118">
        <v>0.5843518518518519</v>
      </c>
      <c r="G10401" t="s">
        <v>3854</v>
      </c>
      <c r="H10401">
        <v>167</v>
      </c>
      <c r="I10401">
        <v>9</v>
      </c>
      <c r="J10401" t="s">
        <v>26584</v>
      </c>
      <c r="L10401" t="s">
        <v>4093</v>
      </c>
    </row>
    <row r="10402" spans="1:12" x14ac:dyDescent="0.25">
      <c r="A10402" t="s">
        <v>9456</v>
      </c>
      <c r="B10402" t="s">
        <v>9453</v>
      </c>
      <c r="C10402" t="s">
        <v>9454</v>
      </c>
      <c r="D10402" t="s">
        <v>9455</v>
      </c>
      <c r="E10402" s="117">
        <v>43031</v>
      </c>
      <c r="F10402" s="118">
        <v>0.5843518518518519</v>
      </c>
      <c r="G10402" t="s">
        <v>3854</v>
      </c>
      <c r="H10402">
        <v>167</v>
      </c>
      <c r="I10402">
        <v>13</v>
      </c>
      <c r="J10402" t="s">
        <v>26584</v>
      </c>
      <c r="L10402" t="s">
        <v>637</v>
      </c>
    </row>
    <row r="10403" spans="1:12" x14ac:dyDescent="0.25">
      <c r="A10403" t="s">
        <v>9456</v>
      </c>
      <c r="B10403" t="s">
        <v>9453</v>
      </c>
      <c r="C10403" t="s">
        <v>9454</v>
      </c>
      <c r="D10403" t="s">
        <v>9455</v>
      </c>
      <c r="E10403" s="117">
        <v>43031</v>
      </c>
      <c r="F10403" s="118">
        <v>0.5843518518518519</v>
      </c>
      <c r="G10403" t="s">
        <v>3854</v>
      </c>
      <c r="H10403">
        <v>167</v>
      </c>
      <c r="I10403">
        <v>14</v>
      </c>
      <c r="J10403" t="s">
        <v>26584</v>
      </c>
      <c r="L10403" t="s">
        <v>642</v>
      </c>
    </row>
    <row r="10404" spans="1:12" x14ac:dyDescent="0.25">
      <c r="A10404" t="s">
        <v>9456</v>
      </c>
      <c r="B10404" t="s">
        <v>9453</v>
      </c>
      <c r="C10404" t="s">
        <v>9454</v>
      </c>
      <c r="D10404" t="s">
        <v>9455</v>
      </c>
      <c r="E10404" s="117">
        <v>43031</v>
      </c>
      <c r="F10404" s="118">
        <v>0.5843518518518519</v>
      </c>
      <c r="G10404" t="s">
        <v>3854</v>
      </c>
      <c r="H10404">
        <v>167</v>
      </c>
      <c r="I10404">
        <v>24</v>
      </c>
      <c r="J10404" t="s">
        <v>26584</v>
      </c>
      <c r="L10404" t="s">
        <v>122</v>
      </c>
    </row>
    <row r="10405" spans="1:12" x14ac:dyDescent="0.25">
      <c r="A10405" t="s">
        <v>9456</v>
      </c>
      <c r="B10405" t="s">
        <v>9453</v>
      </c>
      <c r="C10405" t="s">
        <v>9454</v>
      </c>
      <c r="D10405" t="s">
        <v>9455</v>
      </c>
      <c r="E10405" s="117">
        <v>43031</v>
      </c>
      <c r="F10405" s="118">
        <v>0.5843518518518519</v>
      </c>
      <c r="G10405" t="s">
        <v>3854</v>
      </c>
      <c r="H10405">
        <v>167</v>
      </c>
      <c r="I10405">
        <v>25</v>
      </c>
      <c r="J10405" t="s">
        <v>26584</v>
      </c>
      <c r="L10405">
        <v>30</v>
      </c>
    </row>
    <row r="10406" spans="1:12" x14ac:dyDescent="0.25">
      <c r="A10406" t="s">
        <v>9456</v>
      </c>
      <c r="B10406" t="s">
        <v>9453</v>
      </c>
      <c r="C10406" t="s">
        <v>9454</v>
      </c>
      <c r="D10406" t="s">
        <v>9455</v>
      </c>
      <c r="E10406" s="117">
        <v>43031</v>
      </c>
      <c r="F10406" s="118">
        <v>0.5843518518518519</v>
      </c>
      <c r="G10406" t="s">
        <v>3854</v>
      </c>
      <c r="H10406">
        <v>167</v>
      </c>
      <c r="I10406">
        <v>26</v>
      </c>
      <c r="J10406" t="s">
        <v>26584</v>
      </c>
      <c r="L10406" t="s">
        <v>382</v>
      </c>
    </row>
    <row r="10407" spans="1:12" x14ac:dyDescent="0.25">
      <c r="A10407" t="s">
        <v>9456</v>
      </c>
      <c r="B10407" t="s">
        <v>9453</v>
      </c>
      <c r="C10407" t="s">
        <v>9454</v>
      </c>
      <c r="D10407" t="s">
        <v>9455</v>
      </c>
      <c r="E10407" s="117">
        <v>43031</v>
      </c>
      <c r="F10407" s="118">
        <v>0.5843518518518519</v>
      </c>
      <c r="G10407" t="s">
        <v>3854</v>
      </c>
      <c r="H10407">
        <v>167</v>
      </c>
      <c r="I10407">
        <v>27</v>
      </c>
      <c r="J10407" t="s">
        <v>26584</v>
      </c>
      <c r="L10407">
        <v>20</v>
      </c>
    </row>
    <row r="10408" spans="1:12" x14ac:dyDescent="0.25">
      <c r="A10408" t="s">
        <v>9456</v>
      </c>
      <c r="B10408" t="s">
        <v>9453</v>
      </c>
      <c r="C10408" t="s">
        <v>9454</v>
      </c>
      <c r="D10408" t="s">
        <v>9455</v>
      </c>
      <c r="E10408" s="117">
        <v>43031</v>
      </c>
      <c r="F10408" s="118">
        <v>0.5843518518518519</v>
      </c>
      <c r="G10408" t="s">
        <v>3854</v>
      </c>
      <c r="H10408">
        <v>167</v>
      </c>
      <c r="I10408">
        <v>28</v>
      </c>
      <c r="J10408" t="s">
        <v>26584</v>
      </c>
      <c r="L10408" t="s">
        <v>383</v>
      </c>
    </row>
    <row r="10409" spans="1:12" x14ac:dyDescent="0.25">
      <c r="A10409" t="s">
        <v>9456</v>
      </c>
      <c r="B10409" t="s">
        <v>9453</v>
      </c>
      <c r="C10409" t="s">
        <v>9454</v>
      </c>
      <c r="D10409" t="s">
        <v>9455</v>
      </c>
      <c r="E10409" s="117">
        <v>43031</v>
      </c>
      <c r="F10409" s="118">
        <v>0.5843518518518519</v>
      </c>
      <c r="G10409" t="s">
        <v>3854</v>
      </c>
      <c r="H10409">
        <v>167</v>
      </c>
      <c r="I10409">
        <v>29</v>
      </c>
      <c r="J10409" t="s">
        <v>26584</v>
      </c>
      <c r="L10409">
        <v>20</v>
      </c>
    </row>
    <row r="10410" spans="1:12" x14ac:dyDescent="0.25">
      <c r="A10410" t="s">
        <v>9456</v>
      </c>
      <c r="B10410" t="s">
        <v>9453</v>
      </c>
      <c r="C10410" t="s">
        <v>9454</v>
      </c>
      <c r="D10410" t="s">
        <v>9455</v>
      </c>
      <c r="E10410" s="117">
        <v>43031</v>
      </c>
      <c r="F10410" s="118">
        <v>0.5843518518518519</v>
      </c>
      <c r="G10410" t="s">
        <v>3854</v>
      </c>
      <c r="H10410">
        <v>167</v>
      </c>
      <c r="I10410">
        <v>30</v>
      </c>
      <c r="J10410" t="s">
        <v>26584</v>
      </c>
      <c r="L10410" t="s">
        <v>4095</v>
      </c>
    </row>
    <row r="10411" spans="1:12" x14ac:dyDescent="0.25">
      <c r="A10411" t="s">
        <v>9456</v>
      </c>
      <c r="B10411" t="s">
        <v>9453</v>
      </c>
      <c r="C10411" t="s">
        <v>9454</v>
      </c>
      <c r="D10411" t="s">
        <v>9455</v>
      </c>
      <c r="E10411" s="117">
        <v>43031</v>
      </c>
      <c r="F10411" s="118">
        <v>0.58436342592592594</v>
      </c>
      <c r="G10411" t="s">
        <v>3854</v>
      </c>
      <c r="H10411">
        <v>167</v>
      </c>
      <c r="I10411">
        <v>31</v>
      </c>
      <c r="J10411" t="s">
        <v>26584</v>
      </c>
      <c r="L10411">
        <v>20</v>
      </c>
    </row>
    <row r="10412" spans="1:12" x14ac:dyDescent="0.25">
      <c r="A10412" t="s">
        <v>9456</v>
      </c>
      <c r="B10412" t="s">
        <v>9453</v>
      </c>
      <c r="C10412" t="s">
        <v>9454</v>
      </c>
      <c r="D10412" t="s">
        <v>9455</v>
      </c>
      <c r="E10412" s="117">
        <v>43031</v>
      </c>
      <c r="F10412" s="118">
        <v>0.58436342592592594</v>
      </c>
      <c r="G10412" t="s">
        <v>3854</v>
      </c>
      <c r="H10412">
        <v>167</v>
      </c>
      <c r="I10412">
        <v>32</v>
      </c>
      <c r="J10412" t="s">
        <v>26584</v>
      </c>
      <c r="L10412" t="s">
        <v>104</v>
      </c>
    </row>
    <row r="10413" spans="1:12" x14ac:dyDescent="0.25">
      <c r="A10413" t="s">
        <v>9456</v>
      </c>
      <c r="B10413" t="s">
        <v>9453</v>
      </c>
      <c r="C10413" t="s">
        <v>9454</v>
      </c>
      <c r="D10413" t="s">
        <v>9455</v>
      </c>
      <c r="E10413" s="117">
        <v>43031</v>
      </c>
      <c r="F10413" s="118">
        <v>0.58436342592592594</v>
      </c>
      <c r="G10413" t="s">
        <v>3854</v>
      </c>
      <c r="H10413">
        <v>167</v>
      </c>
      <c r="I10413">
        <v>33</v>
      </c>
      <c r="J10413" t="s">
        <v>26584</v>
      </c>
      <c r="L10413">
        <v>10</v>
      </c>
    </row>
    <row r="10414" spans="1:12" x14ac:dyDescent="0.25">
      <c r="A10414" t="s">
        <v>9456</v>
      </c>
      <c r="B10414" t="s">
        <v>9453</v>
      </c>
      <c r="C10414" t="s">
        <v>9454</v>
      </c>
      <c r="D10414" t="s">
        <v>9455</v>
      </c>
      <c r="E10414" s="117">
        <v>43031</v>
      </c>
      <c r="F10414" s="118">
        <v>0.58436342592592594</v>
      </c>
      <c r="G10414" t="s">
        <v>3854</v>
      </c>
      <c r="H10414">
        <v>167</v>
      </c>
      <c r="I10414">
        <v>36</v>
      </c>
      <c r="J10414" t="s">
        <v>26584</v>
      </c>
      <c r="L10414" t="s">
        <v>1403</v>
      </c>
    </row>
    <row r="10415" spans="1:12" x14ac:dyDescent="0.25">
      <c r="A10415" t="s">
        <v>9456</v>
      </c>
      <c r="B10415" t="s">
        <v>9453</v>
      </c>
      <c r="C10415" t="s">
        <v>9454</v>
      </c>
      <c r="D10415" t="s">
        <v>9455</v>
      </c>
      <c r="E10415" s="117">
        <v>43031</v>
      </c>
      <c r="F10415" s="118">
        <v>0.58436342592592594</v>
      </c>
      <c r="G10415" t="s">
        <v>3854</v>
      </c>
      <c r="H10415">
        <v>167</v>
      </c>
      <c r="I10415">
        <v>38</v>
      </c>
      <c r="J10415" t="s">
        <v>26584</v>
      </c>
      <c r="L10415" t="s">
        <v>26589</v>
      </c>
    </row>
    <row r="10416" spans="1:12" x14ac:dyDescent="0.25">
      <c r="A10416" t="s">
        <v>9456</v>
      </c>
      <c r="B10416" t="s">
        <v>9453</v>
      </c>
      <c r="C10416" t="s">
        <v>9454</v>
      </c>
      <c r="D10416" t="s">
        <v>9455</v>
      </c>
      <c r="E10416" s="117">
        <v>43031</v>
      </c>
      <c r="F10416" s="118">
        <v>0.58437499999999998</v>
      </c>
      <c r="G10416" t="s">
        <v>3854</v>
      </c>
      <c r="H10416">
        <v>168</v>
      </c>
      <c r="I10416">
        <v>1</v>
      </c>
      <c r="L10416" t="s">
        <v>26584</v>
      </c>
    </row>
    <row r="10417" spans="1:12" x14ac:dyDescent="0.25">
      <c r="A10417" t="s">
        <v>9456</v>
      </c>
      <c r="B10417" t="s">
        <v>9453</v>
      </c>
      <c r="C10417" t="s">
        <v>9454</v>
      </c>
      <c r="D10417" t="s">
        <v>9455</v>
      </c>
      <c r="E10417" s="117">
        <v>43031</v>
      </c>
      <c r="F10417" s="118">
        <v>0.58437499999999998</v>
      </c>
      <c r="G10417" t="s">
        <v>3854</v>
      </c>
      <c r="H10417">
        <v>168</v>
      </c>
      <c r="I10417">
        <v>4</v>
      </c>
      <c r="J10417" t="s">
        <v>26584</v>
      </c>
      <c r="L10417" t="s">
        <v>2978</v>
      </c>
    </row>
    <row r="10418" spans="1:12" x14ac:dyDescent="0.25">
      <c r="A10418" t="s">
        <v>9456</v>
      </c>
      <c r="B10418" t="s">
        <v>9453</v>
      </c>
      <c r="C10418" t="s">
        <v>9454</v>
      </c>
      <c r="D10418" t="s">
        <v>9455</v>
      </c>
      <c r="E10418" s="117">
        <v>43031</v>
      </c>
      <c r="F10418" s="118">
        <v>0.58437499999999998</v>
      </c>
      <c r="G10418" t="s">
        <v>3854</v>
      </c>
      <c r="H10418">
        <v>168</v>
      </c>
      <c r="I10418">
        <v>5</v>
      </c>
      <c r="J10418" t="s">
        <v>26584</v>
      </c>
      <c r="L10418" t="s">
        <v>2792</v>
      </c>
    </row>
    <row r="10419" spans="1:12" x14ac:dyDescent="0.25">
      <c r="A10419" t="s">
        <v>9456</v>
      </c>
      <c r="B10419" t="s">
        <v>9453</v>
      </c>
      <c r="C10419" t="s">
        <v>9454</v>
      </c>
      <c r="D10419" t="s">
        <v>9455</v>
      </c>
      <c r="E10419" s="117">
        <v>43031</v>
      </c>
      <c r="F10419" s="118">
        <v>0.58437499999999998</v>
      </c>
      <c r="G10419" t="s">
        <v>3854</v>
      </c>
      <c r="H10419">
        <v>168</v>
      </c>
      <c r="I10419">
        <v>6</v>
      </c>
      <c r="J10419" t="s">
        <v>26584</v>
      </c>
      <c r="L10419">
        <v>0</v>
      </c>
    </row>
    <row r="10420" spans="1:12" x14ac:dyDescent="0.25">
      <c r="A10420" t="s">
        <v>9456</v>
      </c>
      <c r="B10420" t="s">
        <v>9453</v>
      </c>
      <c r="C10420" t="s">
        <v>9454</v>
      </c>
      <c r="D10420" t="s">
        <v>9455</v>
      </c>
      <c r="E10420" s="117">
        <v>43031</v>
      </c>
      <c r="F10420" s="118">
        <v>0.58437499999999998</v>
      </c>
      <c r="G10420" t="s">
        <v>3854</v>
      </c>
      <c r="H10420">
        <v>168</v>
      </c>
      <c r="I10420">
        <v>7</v>
      </c>
      <c r="J10420" t="s">
        <v>26584</v>
      </c>
      <c r="L10420">
        <v>15</v>
      </c>
    </row>
    <row r="10421" spans="1:12" x14ac:dyDescent="0.25">
      <c r="A10421" t="s">
        <v>9456</v>
      </c>
      <c r="B10421" t="s">
        <v>9453</v>
      </c>
      <c r="C10421" t="s">
        <v>9454</v>
      </c>
      <c r="D10421" t="s">
        <v>9455</v>
      </c>
      <c r="E10421" s="117">
        <v>43031</v>
      </c>
      <c r="F10421" s="118">
        <v>0.58437499999999998</v>
      </c>
      <c r="G10421" t="s">
        <v>3854</v>
      </c>
      <c r="H10421">
        <v>168</v>
      </c>
      <c r="I10421">
        <v>9</v>
      </c>
      <c r="J10421" t="s">
        <v>26584</v>
      </c>
      <c r="L10421" t="s">
        <v>4093</v>
      </c>
    </row>
    <row r="10422" spans="1:12" x14ac:dyDescent="0.25">
      <c r="A10422" t="s">
        <v>9456</v>
      </c>
      <c r="B10422" t="s">
        <v>9453</v>
      </c>
      <c r="C10422" t="s">
        <v>9454</v>
      </c>
      <c r="D10422" t="s">
        <v>9455</v>
      </c>
      <c r="E10422" s="117">
        <v>43031</v>
      </c>
      <c r="F10422" s="118">
        <v>0.58437499999999998</v>
      </c>
      <c r="G10422" t="s">
        <v>3854</v>
      </c>
      <c r="H10422">
        <v>168</v>
      </c>
      <c r="I10422">
        <v>13</v>
      </c>
      <c r="J10422" t="s">
        <v>26584</v>
      </c>
      <c r="L10422" t="s">
        <v>637</v>
      </c>
    </row>
    <row r="10423" spans="1:12" x14ac:dyDescent="0.25">
      <c r="A10423" t="s">
        <v>9456</v>
      </c>
      <c r="B10423" t="s">
        <v>9453</v>
      </c>
      <c r="C10423" t="s">
        <v>9454</v>
      </c>
      <c r="D10423" t="s">
        <v>9455</v>
      </c>
      <c r="E10423" s="117">
        <v>43031</v>
      </c>
      <c r="F10423" s="118">
        <v>0.58438657407407402</v>
      </c>
      <c r="G10423" t="s">
        <v>3854</v>
      </c>
      <c r="H10423">
        <v>168</v>
      </c>
      <c r="I10423">
        <v>14</v>
      </c>
      <c r="J10423" t="s">
        <v>26584</v>
      </c>
      <c r="L10423" t="s">
        <v>642</v>
      </c>
    </row>
    <row r="10424" spans="1:12" x14ac:dyDescent="0.25">
      <c r="A10424" t="s">
        <v>9456</v>
      </c>
      <c r="B10424" t="s">
        <v>9453</v>
      </c>
      <c r="C10424" t="s">
        <v>9454</v>
      </c>
      <c r="D10424" t="s">
        <v>9455</v>
      </c>
      <c r="E10424" s="117">
        <v>43031</v>
      </c>
      <c r="F10424" s="118">
        <v>0.58438657407407402</v>
      </c>
      <c r="G10424" t="s">
        <v>3854</v>
      </c>
      <c r="H10424">
        <v>168</v>
      </c>
      <c r="I10424">
        <v>22</v>
      </c>
      <c r="J10424" t="s">
        <v>26584</v>
      </c>
      <c r="L10424" t="s">
        <v>353</v>
      </c>
    </row>
    <row r="10425" spans="1:12" x14ac:dyDescent="0.25">
      <c r="A10425" t="s">
        <v>9456</v>
      </c>
      <c r="B10425" t="s">
        <v>9453</v>
      </c>
      <c r="C10425" t="s">
        <v>9454</v>
      </c>
      <c r="D10425" t="s">
        <v>9455</v>
      </c>
      <c r="E10425" s="117">
        <v>43031</v>
      </c>
      <c r="F10425" s="118">
        <v>0.58438657407407402</v>
      </c>
      <c r="G10425" t="s">
        <v>3854</v>
      </c>
      <c r="H10425">
        <v>168</v>
      </c>
      <c r="I10425">
        <v>23</v>
      </c>
      <c r="J10425" t="s">
        <v>26584</v>
      </c>
      <c r="L10425">
        <v>100</v>
      </c>
    </row>
    <row r="10426" spans="1:12" x14ac:dyDescent="0.25">
      <c r="A10426" t="s">
        <v>9456</v>
      </c>
      <c r="B10426" t="s">
        <v>9453</v>
      </c>
      <c r="C10426" t="s">
        <v>9454</v>
      </c>
      <c r="D10426" t="s">
        <v>9455</v>
      </c>
      <c r="E10426" s="117">
        <v>43031</v>
      </c>
      <c r="F10426" s="118">
        <v>0.58438657407407402</v>
      </c>
      <c r="G10426" t="s">
        <v>3854</v>
      </c>
      <c r="H10426">
        <v>168</v>
      </c>
      <c r="I10426">
        <v>36</v>
      </c>
      <c r="J10426" t="s">
        <v>26584</v>
      </c>
      <c r="L10426" t="s">
        <v>1403</v>
      </c>
    </row>
    <row r="10427" spans="1:12" x14ac:dyDescent="0.25">
      <c r="A10427" t="s">
        <v>9456</v>
      </c>
      <c r="B10427" t="s">
        <v>9453</v>
      </c>
      <c r="C10427" t="s">
        <v>9454</v>
      </c>
      <c r="D10427" t="s">
        <v>9455</v>
      </c>
      <c r="E10427" s="117">
        <v>43031</v>
      </c>
      <c r="F10427" s="118">
        <v>0.58438657407407402</v>
      </c>
      <c r="G10427" t="s">
        <v>3854</v>
      </c>
      <c r="H10427">
        <v>168</v>
      </c>
      <c r="I10427">
        <v>38</v>
      </c>
      <c r="J10427" t="s">
        <v>26584</v>
      </c>
      <c r="L10427" t="s">
        <v>26590</v>
      </c>
    </row>
    <row r="10428" spans="1:12" x14ac:dyDescent="0.25">
      <c r="A10428" t="s">
        <v>9456</v>
      </c>
      <c r="B10428" t="s">
        <v>9453</v>
      </c>
      <c r="C10428" t="s">
        <v>9454</v>
      </c>
      <c r="D10428" t="s">
        <v>9455</v>
      </c>
      <c r="E10428" s="117">
        <v>43031</v>
      </c>
      <c r="F10428" s="118">
        <v>0.58439814814814817</v>
      </c>
      <c r="G10428" t="s">
        <v>3854</v>
      </c>
      <c r="H10428">
        <v>169</v>
      </c>
      <c r="I10428">
        <v>1</v>
      </c>
      <c r="L10428" t="s">
        <v>26584</v>
      </c>
    </row>
    <row r="10429" spans="1:12" x14ac:dyDescent="0.25">
      <c r="A10429" t="s">
        <v>9456</v>
      </c>
      <c r="B10429" t="s">
        <v>9453</v>
      </c>
      <c r="C10429" t="s">
        <v>9454</v>
      </c>
      <c r="D10429" t="s">
        <v>9455</v>
      </c>
      <c r="E10429" s="117">
        <v>43031</v>
      </c>
      <c r="F10429" s="118">
        <v>0.58439814814814817</v>
      </c>
      <c r="G10429" t="s">
        <v>3854</v>
      </c>
      <c r="H10429">
        <v>169</v>
      </c>
      <c r="I10429">
        <v>4</v>
      </c>
      <c r="J10429" t="s">
        <v>26584</v>
      </c>
      <c r="L10429" t="s">
        <v>2977</v>
      </c>
    </row>
    <row r="10430" spans="1:12" x14ac:dyDescent="0.25">
      <c r="A10430" t="s">
        <v>9456</v>
      </c>
      <c r="B10430" t="s">
        <v>9453</v>
      </c>
      <c r="C10430" t="s">
        <v>9454</v>
      </c>
      <c r="D10430" t="s">
        <v>9455</v>
      </c>
      <c r="E10430" s="117">
        <v>43031</v>
      </c>
      <c r="F10430" s="118">
        <v>0.58439814814814817</v>
      </c>
      <c r="G10430" t="s">
        <v>3854</v>
      </c>
      <c r="H10430">
        <v>169</v>
      </c>
      <c r="I10430">
        <v>5</v>
      </c>
      <c r="J10430" t="s">
        <v>26584</v>
      </c>
      <c r="L10430" t="s">
        <v>488</v>
      </c>
    </row>
    <row r="10431" spans="1:12" x14ac:dyDescent="0.25">
      <c r="A10431" t="s">
        <v>9456</v>
      </c>
      <c r="B10431" t="s">
        <v>9453</v>
      </c>
      <c r="C10431" t="s">
        <v>9454</v>
      </c>
      <c r="D10431" t="s">
        <v>9455</v>
      </c>
      <c r="E10431" s="117">
        <v>43031</v>
      </c>
      <c r="F10431" s="118">
        <v>0.58439814814814817</v>
      </c>
      <c r="G10431" t="s">
        <v>3854</v>
      </c>
      <c r="H10431">
        <v>169</v>
      </c>
      <c r="I10431">
        <v>6</v>
      </c>
      <c r="J10431" t="s">
        <v>26584</v>
      </c>
      <c r="L10431">
        <v>0</v>
      </c>
    </row>
    <row r="10432" spans="1:12" x14ac:dyDescent="0.25">
      <c r="A10432" t="s">
        <v>9456</v>
      </c>
      <c r="B10432" t="s">
        <v>9453</v>
      </c>
      <c r="C10432" t="s">
        <v>9454</v>
      </c>
      <c r="D10432" t="s">
        <v>9455</v>
      </c>
      <c r="E10432" s="117">
        <v>43031</v>
      </c>
      <c r="F10432" s="118">
        <v>0.58439814814814817</v>
      </c>
      <c r="G10432" t="s">
        <v>3854</v>
      </c>
      <c r="H10432">
        <v>169</v>
      </c>
      <c r="I10432">
        <v>7</v>
      </c>
      <c r="J10432" t="s">
        <v>26584</v>
      </c>
      <c r="L10432">
        <v>15</v>
      </c>
    </row>
    <row r="10433" spans="1:12" x14ac:dyDescent="0.25">
      <c r="A10433" t="s">
        <v>9456</v>
      </c>
      <c r="B10433" t="s">
        <v>9453</v>
      </c>
      <c r="C10433" t="s">
        <v>9454</v>
      </c>
      <c r="D10433" t="s">
        <v>9455</v>
      </c>
      <c r="E10433" s="117">
        <v>43031</v>
      </c>
      <c r="F10433" s="118">
        <v>0.58439814814814817</v>
      </c>
      <c r="G10433" t="s">
        <v>3854</v>
      </c>
      <c r="H10433">
        <v>169</v>
      </c>
      <c r="I10433">
        <v>9</v>
      </c>
      <c r="J10433" t="s">
        <v>26584</v>
      </c>
      <c r="L10433" t="s">
        <v>25904</v>
      </c>
    </row>
    <row r="10434" spans="1:12" x14ac:dyDescent="0.25">
      <c r="A10434" t="s">
        <v>9456</v>
      </c>
      <c r="B10434" t="s">
        <v>9453</v>
      </c>
      <c r="C10434" t="s">
        <v>9454</v>
      </c>
      <c r="D10434" t="s">
        <v>9455</v>
      </c>
      <c r="E10434" s="117">
        <v>43031</v>
      </c>
      <c r="F10434" s="118">
        <v>0.58440972222222221</v>
      </c>
      <c r="G10434" t="s">
        <v>3854</v>
      </c>
      <c r="H10434">
        <v>169</v>
      </c>
      <c r="I10434">
        <v>13</v>
      </c>
      <c r="J10434" t="s">
        <v>26584</v>
      </c>
      <c r="L10434" t="s">
        <v>637</v>
      </c>
    </row>
    <row r="10435" spans="1:12" x14ac:dyDescent="0.25">
      <c r="A10435" t="s">
        <v>9456</v>
      </c>
      <c r="B10435" t="s">
        <v>9453</v>
      </c>
      <c r="C10435" t="s">
        <v>9454</v>
      </c>
      <c r="D10435" t="s">
        <v>9455</v>
      </c>
      <c r="E10435" s="117">
        <v>43031</v>
      </c>
      <c r="F10435" s="118">
        <v>0.58440972222222221</v>
      </c>
      <c r="G10435" t="s">
        <v>3854</v>
      </c>
      <c r="H10435">
        <v>169</v>
      </c>
      <c r="I10435">
        <v>14</v>
      </c>
      <c r="J10435" t="s">
        <v>26584</v>
      </c>
      <c r="L10435" t="s">
        <v>643</v>
      </c>
    </row>
    <row r="10436" spans="1:12" x14ac:dyDescent="0.25">
      <c r="A10436" t="s">
        <v>9456</v>
      </c>
      <c r="B10436" t="s">
        <v>9453</v>
      </c>
      <c r="C10436" t="s">
        <v>9454</v>
      </c>
      <c r="D10436" t="s">
        <v>9455</v>
      </c>
      <c r="E10436" s="117">
        <v>43031</v>
      </c>
      <c r="F10436" s="118">
        <v>0.58440972222222221</v>
      </c>
      <c r="G10436" t="s">
        <v>3854</v>
      </c>
      <c r="H10436">
        <v>169</v>
      </c>
      <c r="I10436">
        <v>22</v>
      </c>
      <c r="J10436" t="s">
        <v>26584</v>
      </c>
      <c r="L10436" t="s">
        <v>380</v>
      </c>
    </row>
    <row r="10437" spans="1:12" x14ac:dyDescent="0.25">
      <c r="A10437" t="s">
        <v>9456</v>
      </c>
      <c r="B10437" t="s">
        <v>9453</v>
      </c>
      <c r="C10437" t="s">
        <v>9454</v>
      </c>
      <c r="D10437" t="s">
        <v>9455</v>
      </c>
      <c r="E10437" s="117">
        <v>43031</v>
      </c>
      <c r="F10437" s="118">
        <v>0.58440972222222221</v>
      </c>
      <c r="G10437" t="s">
        <v>3854</v>
      </c>
      <c r="H10437">
        <v>169</v>
      </c>
      <c r="I10437">
        <v>23</v>
      </c>
      <c r="J10437" t="s">
        <v>26584</v>
      </c>
      <c r="L10437">
        <v>70</v>
      </c>
    </row>
    <row r="10438" spans="1:12" x14ac:dyDescent="0.25">
      <c r="A10438" t="s">
        <v>9456</v>
      </c>
      <c r="B10438" t="s">
        <v>9453</v>
      </c>
      <c r="C10438" t="s">
        <v>9454</v>
      </c>
      <c r="D10438" t="s">
        <v>9455</v>
      </c>
      <c r="E10438" s="117">
        <v>43031</v>
      </c>
      <c r="F10438" s="118">
        <v>0.58440972222222221</v>
      </c>
      <c r="G10438" t="s">
        <v>3854</v>
      </c>
      <c r="H10438">
        <v>169</v>
      </c>
      <c r="I10438">
        <v>24</v>
      </c>
      <c r="J10438" t="s">
        <v>26584</v>
      </c>
      <c r="L10438" t="s">
        <v>383</v>
      </c>
    </row>
    <row r="10439" spans="1:12" x14ac:dyDescent="0.25">
      <c r="A10439" t="s">
        <v>9456</v>
      </c>
      <c r="B10439" t="s">
        <v>9453</v>
      </c>
      <c r="C10439" t="s">
        <v>9454</v>
      </c>
      <c r="D10439" t="s">
        <v>9455</v>
      </c>
      <c r="E10439" s="117">
        <v>43031</v>
      </c>
      <c r="F10439" s="118">
        <v>0.58440972222222221</v>
      </c>
      <c r="G10439" t="s">
        <v>3854</v>
      </c>
      <c r="H10439">
        <v>169</v>
      </c>
      <c r="I10439">
        <v>25</v>
      </c>
      <c r="J10439" t="s">
        <v>26584</v>
      </c>
      <c r="L10439">
        <v>30</v>
      </c>
    </row>
    <row r="10440" spans="1:12" x14ac:dyDescent="0.25">
      <c r="A10440" t="s">
        <v>9456</v>
      </c>
      <c r="B10440" t="s">
        <v>9453</v>
      </c>
      <c r="C10440" t="s">
        <v>9454</v>
      </c>
      <c r="D10440" t="s">
        <v>9455</v>
      </c>
      <c r="E10440" s="117">
        <v>43031</v>
      </c>
      <c r="F10440" s="118">
        <v>0.58440972222222221</v>
      </c>
      <c r="G10440" t="s">
        <v>3854</v>
      </c>
      <c r="H10440">
        <v>169</v>
      </c>
      <c r="I10440">
        <v>36</v>
      </c>
      <c r="J10440" t="s">
        <v>26584</v>
      </c>
      <c r="L10440" t="s">
        <v>1403</v>
      </c>
    </row>
    <row r="10441" spans="1:12" x14ac:dyDescent="0.25">
      <c r="A10441" t="s">
        <v>9456</v>
      </c>
      <c r="B10441" t="s">
        <v>9453</v>
      </c>
      <c r="C10441" t="s">
        <v>9454</v>
      </c>
      <c r="D10441" t="s">
        <v>9455</v>
      </c>
      <c r="E10441" s="117">
        <v>43031</v>
      </c>
      <c r="F10441" s="118">
        <v>0.58440972222222221</v>
      </c>
      <c r="G10441" t="s">
        <v>3854</v>
      </c>
      <c r="H10441">
        <v>169</v>
      </c>
      <c r="I10441">
        <v>38</v>
      </c>
      <c r="J10441" t="s">
        <v>26584</v>
      </c>
      <c r="L10441" t="s">
        <v>26591</v>
      </c>
    </row>
    <row r="10442" spans="1:12" x14ac:dyDescent="0.25">
      <c r="A10442" t="s">
        <v>9456</v>
      </c>
      <c r="B10442" t="s">
        <v>9453</v>
      </c>
      <c r="C10442" t="s">
        <v>9454</v>
      </c>
      <c r="D10442" t="s">
        <v>9455</v>
      </c>
      <c r="E10442" s="117">
        <v>43031</v>
      </c>
      <c r="F10442" s="118">
        <v>0.58442129629629636</v>
      </c>
      <c r="G10442" t="s">
        <v>3854</v>
      </c>
      <c r="H10442">
        <v>170</v>
      </c>
      <c r="I10442">
        <v>1</v>
      </c>
      <c r="L10442" t="s">
        <v>26592</v>
      </c>
    </row>
    <row r="10443" spans="1:12" x14ac:dyDescent="0.25">
      <c r="A10443" t="s">
        <v>9456</v>
      </c>
      <c r="B10443" t="s">
        <v>9453</v>
      </c>
      <c r="C10443" t="s">
        <v>9454</v>
      </c>
      <c r="D10443" t="s">
        <v>9455</v>
      </c>
      <c r="E10443" s="117">
        <v>43031</v>
      </c>
      <c r="F10443" s="118">
        <v>0.58443287037037039</v>
      </c>
      <c r="G10443" t="s">
        <v>3854</v>
      </c>
      <c r="H10443">
        <v>170</v>
      </c>
      <c r="I10443">
        <v>4</v>
      </c>
      <c r="J10443" t="s">
        <v>26592</v>
      </c>
      <c r="L10443" t="s">
        <v>46</v>
      </c>
    </row>
    <row r="10444" spans="1:12" x14ac:dyDescent="0.25">
      <c r="A10444" t="s">
        <v>9456</v>
      </c>
      <c r="B10444" t="s">
        <v>9453</v>
      </c>
      <c r="C10444" t="s">
        <v>9454</v>
      </c>
      <c r="D10444" t="s">
        <v>9455</v>
      </c>
      <c r="E10444" s="117">
        <v>43031</v>
      </c>
      <c r="F10444" s="118">
        <v>0.58443287037037039</v>
      </c>
      <c r="G10444" t="s">
        <v>3854</v>
      </c>
      <c r="H10444">
        <v>170</v>
      </c>
      <c r="I10444">
        <v>5</v>
      </c>
      <c r="J10444" t="s">
        <v>26592</v>
      </c>
      <c r="L10444" t="s">
        <v>2502</v>
      </c>
    </row>
    <row r="10445" spans="1:12" x14ac:dyDescent="0.25">
      <c r="A10445" t="s">
        <v>9456</v>
      </c>
      <c r="B10445" t="s">
        <v>9453</v>
      </c>
      <c r="C10445" t="s">
        <v>9454</v>
      </c>
      <c r="D10445" t="s">
        <v>9455</v>
      </c>
      <c r="E10445" s="117">
        <v>43031</v>
      </c>
      <c r="F10445" s="118">
        <v>0.58443287037037039</v>
      </c>
      <c r="G10445" t="s">
        <v>3854</v>
      </c>
      <c r="H10445">
        <v>170</v>
      </c>
      <c r="I10445">
        <v>6</v>
      </c>
      <c r="J10445" t="s">
        <v>26592</v>
      </c>
      <c r="L10445">
        <v>0</v>
      </c>
    </row>
    <row r="10446" spans="1:12" x14ac:dyDescent="0.25">
      <c r="A10446" t="s">
        <v>9456</v>
      </c>
      <c r="B10446" t="s">
        <v>9453</v>
      </c>
      <c r="C10446" t="s">
        <v>9454</v>
      </c>
      <c r="D10446" t="s">
        <v>9455</v>
      </c>
      <c r="E10446" s="117">
        <v>43031</v>
      </c>
      <c r="F10446" s="118">
        <v>0.58443287037037039</v>
      </c>
      <c r="G10446" t="s">
        <v>3854</v>
      </c>
      <c r="H10446">
        <v>170</v>
      </c>
      <c r="I10446">
        <v>7</v>
      </c>
      <c r="J10446" t="s">
        <v>26592</v>
      </c>
      <c r="L10446">
        <v>70</v>
      </c>
    </row>
    <row r="10447" spans="1:12" x14ac:dyDescent="0.25">
      <c r="A10447" t="s">
        <v>9456</v>
      </c>
      <c r="B10447" t="s">
        <v>9453</v>
      </c>
      <c r="C10447" t="s">
        <v>9454</v>
      </c>
      <c r="D10447" t="s">
        <v>9455</v>
      </c>
      <c r="E10447" s="117">
        <v>43031</v>
      </c>
      <c r="F10447" s="118">
        <v>0.58443287037037039</v>
      </c>
      <c r="G10447" t="s">
        <v>3854</v>
      </c>
      <c r="H10447">
        <v>170</v>
      </c>
      <c r="I10447">
        <v>9</v>
      </c>
      <c r="J10447" t="s">
        <v>26592</v>
      </c>
      <c r="L10447" t="s">
        <v>25904</v>
      </c>
    </row>
    <row r="10448" spans="1:12" x14ac:dyDescent="0.25">
      <c r="A10448" t="s">
        <v>9456</v>
      </c>
      <c r="B10448" t="s">
        <v>9453</v>
      </c>
      <c r="C10448" t="s">
        <v>9454</v>
      </c>
      <c r="D10448" t="s">
        <v>9455</v>
      </c>
      <c r="E10448" s="117">
        <v>43031</v>
      </c>
      <c r="F10448" s="118">
        <v>0.58443287037037039</v>
      </c>
      <c r="G10448" t="s">
        <v>3854</v>
      </c>
      <c r="H10448">
        <v>170</v>
      </c>
      <c r="I10448">
        <v>14</v>
      </c>
      <c r="J10448" t="s">
        <v>26592</v>
      </c>
      <c r="L10448" t="s">
        <v>653</v>
      </c>
    </row>
    <row r="10449" spans="1:12" x14ac:dyDescent="0.25">
      <c r="A10449" t="s">
        <v>9456</v>
      </c>
      <c r="B10449" t="s">
        <v>9453</v>
      </c>
      <c r="C10449" t="s">
        <v>9454</v>
      </c>
      <c r="D10449" t="s">
        <v>9455</v>
      </c>
      <c r="E10449" s="117">
        <v>43031</v>
      </c>
      <c r="F10449" s="118">
        <v>0.58443287037037039</v>
      </c>
      <c r="G10449" t="s">
        <v>3854</v>
      </c>
      <c r="H10449">
        <v>170</v>
      </c>
      <c r="I10449">
        <v>35</v>
      </c>
      <c r="J10449" t="s">
        <v>26592</v>
      </c>
      <c r="L10449" t="s">
        <v>393</v>
      </c>
    </row>
    <row r="10450" spans="1:12" x14ac:dyDescent="0.25">
      <c r="A10450" t="s">
        <v>9456</v>
      </c>
      <c r="B10450" t="s">
        <v>9453</v>
      </c>
      <c r="C10450" t="s">
        <v>9454</v>
      </c>
      <c r="D10450" t="s">
        <v>9455</v>
      </c>
      <c r="E10450" s="117">
        <v>43031</v>
      </c>
      <c r="F10450" s="118">
        <v>0.58443287037037039</v>
      </c>
      <c r="G10450" t="s">
        <v>3854</v>
      </c>
      <c r="H10450">
        <v>170</v>
      </c>
      <c r="I10450">
        <v>36</v>
      </c>
      <c r="J10450" t="s">
        <v>26592</v>
      </c>
      <c r="L10450" t="s">
        <v>1402</v>
      </c>
    </row>
    <row r="10451" spans="1:12" x14ac:dyDescent="0.25">
      <c r="A10451" t="s">
        <v>9456</v>
      </c>
      <c r="B10451" t="s">
        <v>9453</v>
      </c>
      <c r="C10451" t="s">
        <v>9454</v>
      </c>
      <c r="D10451" t="s">
        <v>9455</v>
      </c>
      <c r="E10451" s="117">
        <v>43031</v>
      </c>
      <c r="F10451" s="118">
        <v>0.58444444444444443</v>
      </c>
      <c r="G10451" t="s">
        <v>3854</v>
      </c>
      <c r="H10451">
        <v>170</v>
      </c>
      <c r="I10451">
        <v>38</v>
      </c>
      <c r="J10451" t="s">
        <v>26592</v>
      </c>
      <c r="L10451" t="s">
        <v>26593</v>
      </c>
    </row>
    <row r="10452" spans="1:12" x14ac:dyDescent="0.25">
      <c r="A10452" t="s">
        <v>9456</v>
      </c>
      <c r="B10452" t="s">
        <v>9453</v>
      </c>
      <c r="C10452" t="s">
        <v>9454</v>
      </c>
      <c r="D10452" t="s">
        <v>9455</v>
      </c>
      <c r="E10452" s="117">
        <v>43031</v>
      </c>
      <c r="F10452" s="118">
        <v>0.58444444444444443</v>
      </c>
      <c r="G10452" t="s">
        <v>3854</v>
      </c>
      <c r="H10452">
        <v>171</v>
      </c>
      <c r="I10452">
        <v>1</v>
      </c>
      <c r="L10452" t="s">
        <v>26592</v>
      </c>
    </row>
    <row r="10453" spans="1:12" x14ac:dyDescent="0.25">
      <c r="A10453" t="s">
        <v>9456</v>
      </c>
      <c r="B10453" t="s">
        <v>9453</v>
      </c>
      <c r="C10453" t="s">
        <v>9454</v>
      </c>
      <c r="D10453" t="s">
        <v>9455</v>
      </c>
      <c r="E10453" s="117">
        <v>43031</v>
      </c>
      <c r="F10453" s="118">
        <v>0.58444444444444443</v>
      </c>
      <c r="G10453" t="s">
        <v>3854</v>
      </c>
      <c r="H10453">
        <v>171</v>
      </c>
      <c r="I10453">
        <v>4</v>
      </c>
      <c r="J10453" t="s">
        <v>26592</v>
      </c>
      <c r="L10453" t="s">
        <v>2986</v>
      </c>
    </row>
    <row r="10454" spans="1:12" x14ac:dyDescent="0.25">
      <c r="A10454" t="s">
        <v>9456</v>
      </c>
      <c r="B10454" t="s">
        <v>9453</v>
      </c>
      <c r="C10454" t="s">
        <v>9454</v>
      </c>
      <c r="D10454" t="s">
        <v>9455</v>
      </c>
      <c r="E10454" s="117">
        <v>43031</v>
      </c>
      <c r="F10454" s="118">
        <v>0.58445601851851847</v>
      </c>
      <c r="G10454" t="s">
        <v>3854</v>
      </c>
      <c r="H10454">
        <v>171</v>
      </c>
      <c r="I10454">
        <v>5</v>
      </c>
      <c r="J10454" t="s">
        <v>26592</v>
      </c>
      <c r="L10454" t="s">
        <v>494</v>
      </c>
    </row>
    <row r="10455" spans="1:12" x14ac:dyDescent="0.25">
      <c r="A10455" t="s">
        <v>9456</v>
      </c>
      <c r="B10455" t="s">
        <v>9453</v>
      </c>
      <c r="C10455" t="s">
        <v>9454</v>
      </c>
      <c r="D10455" t="s">
        <v>9455</v>
      </c>
      <c r="E10455" s="117">
        <v>43031</v>
      </c>
      <c r="F10455" s="118">
        <v>0.58445601851851847</v>
      </c>
      <c r="G10455" t="s">
        <v>3854</v>
      </c>
      <c r="H10455">
        <v>171</v>
      </c>
      <c r="I10455">
        <v>6</v>
      </c>
      <c r="J10455" t="s">
        <v>26592</v>
      </c>
      <c r="L10455">
        <v>0</v>
      </c>
    </row>
    <row r="10456" spans="1:12" x14ac:dyDescent="0.25">
      <c r="A10456" t="s">
        <v>9456</v>
      </c>
      <c r="B10456" t="s">
        <v>9453</v>
      </c>
      <c r="C10456" t="s">
        <v>9454</v>
      </c>
      <c r="D10456" t="s">
        <v>9455</v>
      </c>
      <c r="E10456" s="117">
        <v>43031</v>
      </c>
      <c r="F10456" s="118">
        <v>0.58445601851851847</v>
      </c>
      <c r="G10456" t="s">
        <v>3854</v>
      </c>
      <c r="H10456">
        <v>171</v>
      </c>
      <c r="I10456">
        <v>7</v>
      </c>
      <c r="J10456" t="s">
        <v>26592</v>
      </c>
      <c r="L10456">
        <v>30</v>
      </c>
    </row>
    <row r="10457" spans="1:12" x14ac:dyDescent="0.25">
      <c r="A10457" t="s">
        <v>9456</v>
      </c>
      <c r="B10457" t="s">
        <v>9453</v>
      </c>
      <c r="C10457" t="s">
        <v>9454</v>
      </c>
      <c r="D10457" t="s">
        <v>9455</v>
      </c>
      <c r="E10457" s="117">
        <v>43031</v>
      </c>
      <c r="F10457" s="118">
        <v>0.58445601851851847</v>
      </c>
      <c r="G10457" t="s">
        <v>3854</v>
      </c>
      <c r="H10457">
        <v>171</v>
      </c>
      <c r="I10457">
        <v>9</v>
      </c>
      <c r="J10457" t="s">
        <v>26592</v>
      </c>
      <c r="L10457" t="s">
        <v>4093</v>
      </c>
    </row>
    <row r="10458" spans="1:12" x14ac:dyDescent="0.25">
      <c r="A10458" t="s">
        <v>9456</v>
      </c>
      <c r="B10458" t="s">
        <v>9453</v>
      </c>
      <c r="C10458" t="s">
        <v>9454</v>
      </c>
      <c r="D10458" t="s">
        <v>9455</v>
      </c>
      <c r="E10458" s="117">
        <v>43031</v>
      </c>
      <c r="F10458" s="118">
        <v>0.58445601851851847</v>
      </c>
      <c r="G10458" t="s">
        <v>3854</v>
      </c>
      <c r="H10458">
        <v>171</v>
      </c>
      <c r="I10458">
        <v>35</v>
      </c>
      <c r="J10458" t="s">
        <v>26592</v>
      </c>
      <c r="L10458" t="s">
        <v>393</v>
      </c>
    </row>
    <row r="10459" spans="1:12" x14ac:dyDescent="0.25">
      <c r="A10459" t="s">
        <v>9456</v>
      </c>
      <c r="B10459" t="s">
        <v>9453</v>
      </c>
      <c r="C10459" t="s">
        <v>9454</v>
      </c>
      <c r="D10459" t="s">
        <v>9455</v>
      </c>
      <c r="E10459" s="117">
        <v>43031</v>
      </c>
      <c r="F10459" s="118">
        <v>0.58445601851851847</v>
      </c>
      <c r="G10459" t="s">
        <v>3854</v>
      </c>
      <c r="H10459">
        <v>171</v>
      </c>
      <c r="I10459">
        <v>36</v>
      </c>
      <c r="J10459" t="s">
        <v>26592</v>
      </c>
      <c r="L10459" t="s">
        <v>1402</v>
      </c>
    </row>
    <row r="10460" spans="1:12" x14ac:dyDescent="0.25">
      <c r="A10460" t="s">
        <v>9456</v>
      </c>
      <c r="B10460" t="s">
        <v>9453</v>
      </c>
      <c r="C10460" t="s">
        <v>9454</v>
      </c>
      <c r="D10460" t="s">
        <v>9455</v>
      </c>
      <c r="E10460" s="117">
        <v>43031</v>
      </c>
      <c r="F10460" s="118">
        <v>0.58445601851851847</v>
      </c>
      <c r="G10460" t="s">
        <v>3854</v>
      </c>
      <c r="H10460">
        <v>171</v>
      </c>
      <c r="I10460">
        <v>38</v>
      </c>
      <c r="J10460" t="s">
        <v>26592</v>
      </c>
      <c r="L10460" t="s">
        <v>26594</v>
      </c>
    </row>
    <row r="10461" spans="1:12" x14ac:dyDescent="0.25">
      <c r="A10461" t="s">
        <v>9456</v>
      </c>
      <c r="B10461" t="s">
        <v>9453</v>
      </c>
      <c r="C10461" t="s">
        <v>9454</v>
      </c>
      <c r="D10461" t="s">
        <v>9455</v>
      </c>
      <c r="E10461" s="117">
        <v>43031</v>
      </c>
      <c r="F10461" s="118">
        <v>0.58446759259259262</v>
      </c>
      <c r="G10461" t="s">
        <v>3854</v>
      </c>
      <c r="H10461">
        <v>172</v>
      </c>
      <c r="I10461">
        <v>1</v>
      </c>
      <c r="L10461" t="s">
        <v>26595</v>
      </c>
    </row>
    <row r="10462" spans="1:12" x14ac:dyDescent="0.25">
      <c r="A10462" t="s">
        <v>9456</v>
      </c>
      <c r="B10462" t="s">
        <v>9453</v>
      </c>
      <c r="C10462" t="s">
        <v>9454</v>
      </c>
      <c r="D10462" t="s">
        <v>9455</v>
      </c>
      <c r="E10462" s="117">
        <v>43031</v>
      </c>
      <c r="F10462" s="118">
        <v>0.58446759259259262</v>
      </c>
      <c r="G10462" t="s">
        <v>3854</v>
      </c>
      <c r="H10462">
        <v>172</v>
      </c>
      <c r="I10462">
        <v>4</v>
      </c>
      <c r="J10462" t="s">
        <v>26595</v>
      </c>
      <c r="L10462" t="s">
        <v>2981</v>
      </c>
    </row>
    <row r="10463" spans="1:12" x14ac:dyDescent="0.25">
      <c r="A10463" t="s">
        <v>9456</v>
      </c>
      <c r="B10463" t="s">
        <v>9453</v>
      </c>
      <c r="C10463" t="s">
        <v>9454</v>
      </c>
      <c r="D10463" t="s">
        <v>9455</v>
      </c>
      <c r="E10463" s="117">
        <v>43031</v>
      </c>
      <c r="F10463" s="118">
        <v>0.58446759259259262</v>
      </c>
      <c r="G10463" t="s">
        <v>3854</v>
      </c>
      <c r="H10463">
        <v>172</v>
      </c>
      <c r="I10463">
        <v>5</v>
      </c>
      <c r="J10463" t="s">
        <v>26595</v>
      </c>
      <c r="L10463" t="s">
        <v>505</v>
      </c>
    </row>
    <row r="10464" spans="1:12" x14ac:dyDescent="0.25">
      <c r="A10464" t="s">
        <v>9456</v>
      </c>
      <c r="B10464" t="s">
        <v>9453</v>
      </c>
      <c r="C10464" t="s">
        <v>9454</v>
      </c>
      <c r="D10464" t="s">
        <v>9455</v>
      </c>
      <c r="E10464" s="117">
        <v>43031</v>
      </c>
      <c r="F10464" s="118">
        <v>0.58446759259259262</v>
      </c>
      <c r="G10464" t="s">
        <v>3854</v>
      </c>
      <c r="H10464">
        <v>172</v>
      </c>
      <c r="I10464">
        <v>6</v>
      </c>
      <c r="J10464" t="s">
        <v>26595</v>
      </c>
      <c r="L10464">
        <v>0</v>
      </c>
    </row>
    <row r="10465" spans="1:12" x14ac:dyDescent="0.25">
      <c r="A10465" t="s">
        <v>9456</v>
      </c>
      <c r="B10465" t="s">
        <v>9453</v>
      </c>
      <c r="C10465" t="s">
        <v>9454</v>
      </c>
      <c r="D10465" t="s">
        <v>9455</v>
      </c>
      <c r="E10465" s="117">
        <v>43031</v>
      </c>
      <c r="F10465" s="118">
        <v>0.58446759259259262</v>
      </c>
      <c r="G10465" t="s">
        <v>3854</v>
      </c>
      <c r="H10465">
        <v>172</v>
      </c>
      <c r="I10465">
        <v>7</v>
      </c>
      <c r="J10465" t="s">
        <v>26595</v>
      </c>
      <c r="L10465">
        <v>50</v>
      </c>
    </row>
    <row r="10466" spans="1:12" x14ac:dyDescent="0.25">
      <c r="A10466" t="s">
        <v>9456</v>
      </c>
      <c r="B10466" t="s">
        <v>9453</v>
      </c>
      <c r="C10466" t="s">
        <v>9454</v>
      </c>
      <c r="D10466" t="s">
        <v>9455</v>
      </c>
      <c r="E10466" s="117">
        <v>43031</v>
      </c>
      <c r="F10466" s="118">
        <v>0.58447916666666666</v>
      </c>
      <c r="G10466" t="s">
        <v>3854</v>
      </c>
      <c r="H10466">
        <v>172</v>
      </c>
      <c r="I10466">
        <v>9</v>
      </c>
      <c r="J10466" t="s">
        <v>26595</v>
      </c>
      <c r="L10466" t="s">
        <v>4093</v>
      </c>
    </row>
    <row r="10467" spans="1:12" x14ac:dyDescent="0.25">
      <c r="A10467" t="s">
        <v>9456</v>
      </c>
      <c r="B10467" t="s">
        <v>9453</v>
      </c>
      <c r="C10467" t="s">
        <v>9454</v>
      </c>
      <c r="D10467" t="s">
        <v>9455</v>
      </c>
      <c r="E10467" s="117">
        <v>43031</v>
      </c>
      <c r="F10467" s="118">
        <v>0.58447916666666666</v>
      </c>
      <c r="G10467" t="s">
        <v>3854</v>
      </c>
      <c r="H10467">
        <v>172</v>
      </c>
      <c r="I10467">
        <v>14</v>
      </c>
      <c r="J10467" t="s">
        <v>26595</v>
      </c>
      <c r="L10467" t="s">
        <v>653</v>
      </c>
    </row>
    <row r="10468" spans="1:12" x14ac:dyDescent="0.25">
      <c r="A10468" t="s">
        <v>9456</v>
      </c>
      <c r="B10468" t="s">
        <v>9453</v>
      </c>
      <c r="C10468" t="s">
        <v>9454</v>
      </c>
      <c r="D10468" t="s">
        <v>9455</v>
      </c>
      <c r="E10468" s="117">
        <v>43031</v>
      </c>
      <c r="F10468" s="118">
        <v>0.58447916666666666</v>
      </c>
      <c r="G10468" t="s">
        <v>3854</v>
      </c>
      <c r="H10468">
        <v>172</v>
      </c>
      <c r="I10468">
        <v>22</v>
      </c>
      <c r="J10468" t="s">
        <v>26595</v>
      </c>
      <c r="L10468" t="s">
        <v>4097</v>
      </c>
    </row>
    <row r="10469" spans="1:12" x14ac:dyDescent="0.25">
      <c r="A10469" t="s">
        <v>9456</v>
      </c>
      <c r="B10469" t="s">
        <v>9453</v>
      </c>
      <c r="C10469" t="s">
        <v>9454</v>
      </c>
      <c r="D10469" t="s">
        <v>9455</v>
      </c>
      <c r="E10469" s="117">
        <v>43031</v>
      </c>
      <c r="F10469" s="118">
        <v>0.58447916666666666</v>
      </c>
      <c r="G10469" t="s">
        <v>3854</v>
      </c>
      <c r="H10469">
        <v>172</v>
      </c>
      <c r="I10469">
        <v>23</v>
      </c>
      <c r="J10469" t="s">
        <v>26595</v>
      </c>
      <c r="L10469">
        <v>100</v>
      </c>
    </row>
    <row r="10470" spans="1:12" x14ac:dyDescent="0.25">
      <c r="A10470" t="s">
        <v>9456</v>
      </c>
      <c r="B10470" t="s">
        <v>9453</v>
      </c>
      <c r="C10470" t="s">
        <v>9454</v>
      </c>
      <c r="D10470" t="s">
        <v>9455</v>
      </c>
      <c r="E10470" s="117">
        <v>43031</v>
      </c>
      <c r="F10470" s="118">
        <v>0.58447916666666666</v>
      </c>
      <c r="G10470" t="s">
        <v>3854</v>
      </c>
      <c r="H10470">
        <v>172</v>
      </c>
      <c r="I10470">
        <v>35</v>
      </c>
      <c r="J10470" t="s">
        <v>26595</v>
      </c>
      <c r="L10470" t="s">
        <v>393</v>
      </c>
    </row>
    <row r="10471" spans="1:12" x14ac:dyDescent="0.25">
      <c r="A10471" t="s">
        <v>9456</v>
      </c>
      <c r="B10471" t="s">
        <v>9453</v>
      </c>
      <c r="C10471" t="s">
        <v>9454</v>
      </c>
      <c r="D10471" t="s">
        <v>9455</v>
      </c>
      <c r="E10471" s="117">
        <v>43031</v>
      </c>
      <c r="F10471" s="118">
        <v>0.58447916666666666</v>
      </c>
      <c r="G10471" t="s">
        <v>3854</v>
      </c>
      <c r="H10471">
        <v>172</v>
      </c>
      <c r="I10471">
        <v>36</v>
      </c>
      <c r="J10471" t="s">
        <v>26595</v>
      </c>
      <c r="L10471" t="s">
        <v>1402</v>
      </c>
    </row>
    <row r="10472" spans="1:12" x14ac:dyDescent="0.25">
      <c r="A10472" t="s">
        <v>9456</v>
      </c>
      <c r="B10472" t="s">
        <v>9453</v>
      </c>
      <c r="C10472" t="s">
        <v>9454</v>
      </c>
      <c r="D10472" t="s">
        <v>9455</v>
      </c>
      <c r="E10472" s="117">
        <v>43031</v>
      </c>
      <c r="F10472" s="118">
        <v>0.58447916666666666</v>
      </c>
      <c r="G10472" t="s">
        <v>3854</v>
      </c>
      <c r="H10472">
        <v>172</v>
      </c>
      <c r="I10472">
        <v>38</v>
      </c>
      <c r="J10472" t="s">
        <v>26595</v>
      </c>
      <c r="L10472" t="s">
        <v>26596</v>
      </c>
    </row>
    <row r="10473" spans="1:12" x14ac:dyDescent="0.25">
      <c r="A10473" t="s">
        <v>9456</v>
      </c>
      <c r="B10473" t="s">
        <v>9453</v>
      </c>
      <c r="C10473" t="s">
        <v>9454</v>
      </c>
      <c r="D10473" t="s">
        <v>9455</v>
      </c>
      <c r="E10473" s="117">
        <v>43031</v>
      </c>
      <c r="F10473" s="118">
        <v>0.58449074074074081</v>
      </c>
      <c r="G10473" t="s">
        <v>3854</v>
      </c>
      <c r="H10473">
        <v>173</v>
      </c>
      <c r="I10473">
        <v>1</v>
      </c>
      <c r="L10473" t="s">
        <v>26595</v>
      </c>
    </row>
    <row r="10474" spans="1:12" x14ac:dyDescent="0.25">
      <c r="A10474" t="s">
        <v>9456</v>
      </c>
      <c r="B10474" t="s">
        <v>9453</v>
      </c>
      <c r="C10474" t="s">
        <v>9454</v>
      </c>
      <c r="D10474" t="s">
        <v>9455</v>
      </c>
      <c r="E10474" s="117">
        <v>43031</v>
      </c>
      <c r="F10474" s="118">
        <v>0.58449074074074081</v>
      </c>
      <c r="G10474" t="s">
        <v>3854</v>
      </c>
      <c r="H10474">
        <v>173</v>
      </c>
      <c r="I10474">
        <v>4</v>
      </c>
      <c r="J10474" t="s">
        <v>26595</v>
      </c>
      <c r="L10474" t="s">
        <v>2986</v>
      </c>
    </row>
    <row r="10475" spans="1:12" x14ac:dyDescent="0.25">
      <c r="A10475" t="s">
        <v>9456</v>
      </c>
      <c r="B10475" t="s">
        <v>9453</v>
      </c>
      <c r="C10475" t="s">
        <v>9454</v>
      </c>
      <c r="D10475" t="s">
        <v>9455</v>
      </c>
      <c r="E10475" s="117">
        <v>43031</v>
      </c>
      <c r="F10475" s="118">
        <v>0.58449074074074081</v>
      </c>
      <c r="G10475" t="s">
        <v>3854</v>
      </c>
      <c r="H10475">
        <v>173</v>
      </c>
      <c r="I10475">
        <v>5</v>
      </c>
      <c r="J10475" t="s">
        <v>26595</v>
      </c>
      <c r="L10475" t="s">
        <v>494</v>
      </c>
    </row>
    <row r="10476" spans="1:12" x14ac:dyDescent="0.25">
      <c r="A10476" t="s">
        <v>9456</v>
      </c>
      <c r="B10476" t="s">
        <v>9453</v>
      </c>
      <c r="C10476" t="s">
        <v>9454</v>
      </c>
      <c r="D10476" t="s">
        <v>9455</v>
      </c>
      <c r="E10476" s="117">
        <v>43031</v>
      </c>
      <c r="F10476" s="118">
        <v>0.58449074074074081</v>
      </c>
      <c r="G10476" t="s">
        <v>3854</v>
      </c>
      <c r="H10476">
        <v>173</v>
      </c>
      <c r="I10476">
        <v>6</v>
      </c>
      <c r="J10476" t="s">
        <v>26595</v>
      </c>
      <c r="L10476">
        <v>0</v>
      </c>
    </row>
    <row r="10477" spans="1:12" x14ac:dyDescent="0.25">
      <c r="A10477" t="s">
        <v>9456</v>
      </c>
      <c r="B10477" t="s">
        <v>9453</v>
      </c>
      <c r="C10477" t="s">
        <v>9454</v>
      </c>
      <c r="D10477" t="s">
        <v>9455</v>
      </c>
      <c r="E10477" s="117">
        <v>43031</v>
      </c>
      <c r="F10477" s="118">
        <v>0.58450231481481485</v>
      </c>
      <c r="G10477" t="s">
        <v>3854</v>
      </c>
      <c r="H10477">
        <v>173</v>
      </c>
      <c r="I10477">
        <v>7</v>
      </c>
      <c r="J10477" t="s">
        <v>26595</v>
      </c>
      <c r="L10477">
        <v>50</v>
      </c>
    </row>
    <row r="10478" spans="1:12" x14ac:dyDescent="0.25">
      <c r="A10478" t="s">
        <v>9456</v>
      </c>
      <c r="B10478" t="s">
        <v>9453</v>
      </c>
      <c r="C10478" t="s">
        <v>9454</v>
      </c>
      <c r="D10478" t="s">
        <v>9455</v>
      </c>
      <c r="E10478" s="117">
        <v>43031</v>
      </c>
      <c r="F10478" s="118">
        <v>0.58450231481481485</v>
      </c>
      <c r="G10478" t="s">
        <v>3854</v>
      </c>
      <c r="H10478">
        <v>173</v>
      </c>
      <c r="I10478">
        <v>9</v>
      </c>
      <c r="J10478" t="s">
        <v>26595</v>
      </c>
      <c r="L10478" t="s">
        <v>4093</v>
      </c>
    </row>
    <row r="10479" spans="1:12" x14ac:dyDescent="0.25">
      <c r="A10479" t="s">
        <v>9456</v>
      </c>
      <c r="B10479" t="s">
        <v>9453</v>
      </c>
      <c r="C10479" t="s">
        <v>9454</v>
      </c>
      <c r="D10479" t="s">
        <v>9455</v>
      </c>
      <c r="E10479" s="117">
        <v>43031</v>
      </c>
      <c r="F10479" s="118">
        <v>0.58450231481481485</v>
      </c>
      <c r="G10479" t="s">
        <v>3854</v>
      </c>
      <c r="H10479">
        <v>173</v>
      </c>
      <c r="I10479">
        <v>35</v>
      </c>
      <c r="J10479" t="s">
        <v>26595</v>
      </c>
      <c r="L10479" t="s">
        <v>393</v>
      </c>
    </row>
    <row r="10480" spans="1:12" x14ac:dyDescent="0.25">
      <c r="A10480" t="s">
        <v>9456</v>
      </c>
      <c r="B10480" t="s">
        <v>9453</v>
      </c>
      <c r="C10480" t="s">
        <v>9454</v>
      </c>
      <c r="D10480" t="s">
        <v>9455</v>
      </c>
      <c r="E10480" s="117">
        <v>43031</v>
      </c>
      <c r="F10480" s="118">
        <v>0.58450231481481485</v>
      </c>
      <c r="G10480" t="s">
        <v>3854</v>
      </c>
      <c r="H10480">
        <v>173</v>
      </c>
      <c r="I10480">
        <v>36</v>
      </c>
      <c r="J10480" t="s">
        <v>26595</v>
      </c>
      <c r="L10480" t="s">
        <v>1402</v>
      </c>
    </row>
    <row r="10481" spans="1:12" x14ac:dyDescent="0.25">
      <c r="A10481" t="s">
        <v>9456</v>
      </c>
      <c r="B10481" t="s">
        <v>9453</v>
      </c>
      <c r="C10481" t="s">
        <v>9454</v>
      </c>
      <c r="D10481" t="s">
        <v>9455</v>
      </c>
      <c r="E10481" s="117">
        <v>43031</v>
      </c>
      <c r="F10481" s="118">
        <v>0.58450231481481485</v>
      </c>
      <c r="G10481" t="s">
        <v>3854</v>
      </c>
      <c r="H10481">
        <v>173</v>
      </c>
      <c r="I10481">
        <v>38</v>
      </c>
      <c r="J10481" t="s">
        <v>26595</v>
      </c>
      <c r="L10481" t="s">
        <v>26597</v>
      </c>
    </row>
    <row r="10482" spans="1:12" x14ac:dyDescent="0.25">
      <c r="A10482" t="s">
        <v>9456</v>
      </c>
      <c r="B10482" t="s">
        <v>9453</v>
      </c>
      <c r="C10482" t="s">
        <v>9454</v>
      </c>
      <c r="D10482" t="s">
        <v>9455</v>
      </c>
      <c r="E10482" s="117">
        <v>43031</v>
      </c>
      <c r="F10482" s="118">
        <v>0.58451388888888889</v>
      </c>
      <c r="G10482" t="s">
        <v>3854</v>
      </c>
      <c r="H10482">
        <v>174</v>
      </c>
      <c r="I10482">
        <v>1</v>
      </c>
      <c r="L10482" t="s">
        <v>4064</v>
      </c>
    </row>
    <row r="10483" spans="1:12" x14ac:dyDescent="0.25">
      <c r="A10483" t="s">
        <v>9456</v>
      </c>
      <c r="B10483" t="s">
        <v>9453</v>
      </c>
      <c r="C10483" t="s">
        <v>9454</v>
      </c>
      <c r="D10483" t="s">
        <v>9455</v>
      </c>
      <c r="E10483" s="117">
        <v>43031</v>
      </c>
      <c r="F10483" s="118">
        <v>0.58451388888888889</v>
      </c>
      <c r="G10483" t="s">
        <v>3854</v>
      </c>
      <c r="H10483">
        <v>174</v>
      </c>
      <c r="I10483">
        <v>4</v>
      </c>
      <c r="J10483" t="s">
        <v>4064</v>
      </c>
      <c r="L10483" t="s">
        <v>2986</v>
      </c>
    </row>
    <row r="10484" spans="1:12" x14ac:dyDescent="0.25">
      <c r="A10484" t="s">
        <v>9456</v>
      </c>
      <c r="B10484" t="s">
        <v>9453</v>
      </c>
      <c r="C10484" t="s">
        <v>9454</v>
      </c>
      <c r="D10484" t="s">
        <v>9455</v>
      </c>
      <c r="E10484" s="117">
        <v>43031</v>
      </c>
      <c r="F10484" s="118">
        <v>0.58451388888888889</v>
      </c>
      <c r="G10484" t="s">
        <v>3854</v>
      </c>
      <c r="H10484">
        <v>174</v>
      </c>
      <c r="I10484">
        <v>5</v>
      </c>
      <c r="J10484" t="s">
        <v>4064</v>
      </c>
      <c r="L10484" t="s">
        <v>494</v>
      </c>
    </row>
    <row r="10485" spans="1:12" x14ac:dyDescent="0.25">
      <c r="A10485" t="s">
        <v>9456</v>
      </c>
      <c r="B10485" t="s">
        <v>9453</v>
      </c>
      <c r="C10485" t="s">
        <v>9454</v>
      </c>
      <c r="D10485" t="s">
        <v>9455</v>
      </c>
      <c r="E10485" s="117">
        <v>43031</v>
      </c>
      <c r="F10485" s="118">
        <v>0.58451388888888889</v>
      </c>
      <c r="G10485" t="s">
        <v>3854</v>
      </c>
      <c r="H10485">
        <v>174</v>
      </c>
      <c r="I10485">
        <v>6</v>
      </c>
      <c r="J10485" t="s">
        <v>4064</v>
      </c>
      <c r="L10485">
        <v>0</v>
      </c>
    </row>
    <row r="10486" spans="1:12" x14ac:dyDescent="0.25">
      <c r="A10486" t="s">
        <v>9456</v>
      </c>
      <c r="B10486" t="s">
        <v>9453</v>
      </c>
      <c r="C10486" t="s">
        <v>9454</v>
      </c>
      <c r="D10486" t="s">
        <v>9455</v>
      </c>
      <c r="E10486" s="117">
        <v>43031</v>
      </c>
      <c r="F10486" s="118">
        <v>0.58451388888888889</v>
      </c>
      <c r="G10486" t="s">
        <v>3854</v>
      </c>
      <c r="H10486">
        <v>174</v>
      </c>
      <c r="I10486">
        <v>7</v>
      </c>
      <c r="J10486" t="s">
        <v>4064</v>
      </c>
      <c r="L10486">
        <v>30</v>
      </c>
    </row>
    <row r="10487" spans="1:12" x14ac:dyDescent="0.25">
      <c r="A10487" t="s">
        <v>9456</v>
      </c>
      <c r="B10487" t="s">
        <v>9453</v>
      </c>
      <c r="C10487" t="s">
        <v>9454</v>
      </c>
      <c r="D10487" t="s">
        <v>9455</v>
      </c>
      <c r="E10487" s="117">
        <v>43031</v>
      </c>
      <c r="F10487" s="118">
        <v>0.58451388888888889</v>
      </c>
      <c r="G10487" t="s">
        <v>3854</v>
      </c>
      <c r="H10487">
        <v>174</v>
      </c>
      <c r="I10487">
        <v>9</v>
      </c>
      <c r="J10487" t="s">
        <v>4064</v>
      </c>
      <c r="L10487" t="s">
        <v>4093</v>
      </c>
    </row>
    <row r="10488" spans="1:12" x14ac:dyDescent="0.25">
      <c r="A10488" t="s">
        <v>9456</v>
      </c>
      <c r="B10488" t="s">
        <v>9453</v>
      </c>
      <c r="C10488" t="s">
        <v>9454</v>
      </c>
      <c r="D10488" t="s">
        <v>9455</v>
      </c>
      <c r="E10488" s="117">
        <v>43031</v>
      </c>
      <c r="F10488" s="118">
        <v>0.58452546296296293</v>
      </c>
      <c r="G10488" t="s">
        <v>3854</v>
      </c>
      <c r="H10488">
        <v>174</v>
      </c>
      <c r="I10488">
        <v>35</v>
      </c>
      <c r="J10488" t="s">
        <v>4064</v>
      </c>
      <c r="L10488" t="s">
        <v>393</v>
      </c>
    </row>
    <row r="10489" spans="1:12" x14ac:dyDescent="0.25">
      <c r="A10489" t="s">
        <v>9456</v>
      </c>
      <c r="B10489" t="s">
        <v>9453</v>
      </c>
      <c r="C10489" t="s">
        <v>9454</v>
      </c>
      <c r="D10489" t="s">
        <v>9455</v>
      </c>
      <c r="E10489" s="117">
        <v>43031</v>
      </c>
      <c r="F10489" s="118">
        <v>0.58452546296296293</v>
      </c>
      <c r="G10489" t="s">
        <v>3854</v>
      </c>
      <c r="H10489">
        <v>174</v>
      </c>
      <c r="I10489">
        <v>36</v>
      </c>
      <c r="J10489" t="s">
        <v>4064</v>
      </c>
      <c r="L10489" t="s">
        <v>1402</v>
      </c>
    </row>
    <row r="10490" spans="1:12" x14ac:dyDescent="0.25">
      <c r="A10490" t="s">
        <v>9456</v>
      </c>
      <c r="B10490" t="s">
        <v>9453</v>
      </c>
      <c r="C10490" t="s">
        <v>9454</v>
      </c>
      <c r="D10490" t="s">
        <v>9455</v>
      </c>
      <c r="E10490" s="117">
        <v>43031</v>
      </c>
      <c r="F10490" s="118">
        <v>0.58452546296296293</v>
      </c>
      <c r="G10490" t="s">
        <v>3854</v>
      </c>
      <c r="H10490">
        <v>174</v>
      </c>
      <c r="I10490">
        <v>38</v>
      </c>
      <c r="J10490" t="s">
        <v>4064</v>
      </c>
      <c r="L10490" t="s">
        <v>26598</v>
      </c>
    </row>
    <row r="10491" spans="1:12" x14ac:dyDescent="0.25">
      <c r="A10491" t="s">
        <v>9456</v>
      </c>
      <c r="B10491" t="s">
        <v>9453</v>
      </c>
      <c r="C10491" t="s">
        <v>9454</v>
      </c>
      <c r="D10491" t="s">
        <v>9455</v>
      </c>
      <c r="E10491" s="117">
        <v>43031</v>
      </c>
      <c r="F10491" s="118">
        <v>0.58453703703703697</v>
      </c>
      <c r="G10491" t="s">
        <v>3854</v>
      </c>
      <c r="H10491">
        <v>175</v>
      </c>
      <c r="I10491">
        <v>1</v>
      </c>
      <c r="L10491" t="s">
        <v>4064</v>
      </c>
    </row>
    <row r="10492" spans="1:12" x14ac:dyDescent="0.25">
      <c r="A10492" t="s">
        <v>9456</v>
      </c>
      <c r="B10492" t="s">
        <v>9453</v>
      </c>
      <c r="C10492" t="s">
        <v>9454</v>
      </c>
      <c r="D10492" t="s">
        <v>9455</v>
      </c>
      <c r="E10492" s="117">
        <v>43031</v>
      </c>
      <c r="F10492" s="118">
        <v>0.58453703703703697</v>
      </c>
      <c r="G10492" t="s">
        <v>3854</v>
      </c>
      <c r="H10492">
        <v>175</v>
      </c>
      <c r="I10492">
        <v>4</v>
      </c>
      <c r="J10492" t="s">
        <v>4064</v>
      </c>
      <c r="L10492" t="s">
        <v>2986</v>
      </c>
    </row>
    <row r="10493" spans="1:12" x14ac:dyDescent="0.25">
      <c r="A10493" t="s">
        <v>9456</v>
      </c>
      <c r="B10493" t="s">
        <v>9453</v>
      </c>
      <c r="C10493" t="s">
        <v>9454</v>
      </c>
      <c r="D10493" t="s">
        <v>9455</v>
      </c>
      <c r="E10493" s="117">
        <v>43031</v>
      </c>
      <c r="F10493" s="118">
        <v>0.58453703703703697</v>
      </c>
      <c r="G10493" t="s">
        <v>3854</v>
      </c>
      <c r="H10493">
        <v>175</v>
      </c>
      <c r="I10493">
        <v>5</v>
      </c>
      <c r="J10493" t="s">
        <v>4064</v>
      </c>
      <c r="L10493" t="s">
        <v>494</v>
      </c>
    </row>
    <row r="10494" spans="1:12" x14ac:dyDescent="0.25">
      <c r="A10494" t="s">
        <v>9456</v>
      </c>
      <c r="B10494" t="s">
        <v>9453</v>
      </c>
      <c r="C10494" t="s">
        <v>9454</v>
      </c>
      <c r="D10494" t="s">
        <v>9455</v>
      </c>
      <c r="E10494" s="117">
        <v>43031</v>
      </c>
      <c r="F10494" s="118">
        <v>0.58453703703703697</v>
      </c>
      <c r="G10494" t="s">
        <v>3854</v>
      </c>
      <c r="H10494">
        <v>175</v>
      </c>
      <c r="I10494">
        <v>6</v>
      </c>
      <c r="J10494" t="s">
        <v>4064</v>
      </c>
      <c r="L10494">
        <v>0</v>
      </c>
    </row>
    <row r="10495" spans="1:12" x14ac:dyDescent="0.25">
      <c r="A10495" t="s">
        <v>9456</v>
      </c>
      <c r="B10495" t="s">
        <v>9453</v>
      </c>
      <c r="C10495" t="s">
        <v>9454</v>
      </c>
      <c r="D10495" t="s">
        <v>9455</v>
      </c>
      <c r="E10495" s="117">
        <v>43031</v>
      </c>
      <c r="F10495" s="118">
        <v>0.58453703703703697</v>
      </c>
      <c r="G10495" t="s">
        <v>3854</v>
      </c>
      <c r="H10495">
        <v>175</v>
      </c>
      <c r="I10495">
        <v>7</v>
      </c>
      <c r="J10495" t="s">
        <v>4064</v>
      </c>
      <c r="L10495">
        <v>20</v>
      </c>
    </row>
    <row r="10496" spans="1:12" x14ac:dyDescent="0.25">
      <c r="A10496" t="s">
        <v>9456</v>
      </c>
      <c r="B10496" t="s">
        <v>9453</v>
      </c>
      <c r="C10496" t="s">
        <v>9454</v>
      </c>
      <c r="D10496" t="s">
        <v>9455</v>
      </c>
      <c r="E10496" s="117">
        <v>43031</v>
      </c>
      <c r="F10496" s="118">
        <v>0.58453703703703697</v>
      </c>
      <c r="G10496" t="s">
        <v>3854</v>
      </c>
      <c r="H10496">
        <v>175</v>
      </c>
      <c r="I10496">
        <v>9</v>
      </c>
      <c r="J10496" t="s">
        <v>4064</v>
      </c>
      <c r="L10496" t="s">
        <v>4093</v>
      </c>
    </row>
    <row r="10497" spans="1:12" x14ac:dyDescent="0.25">
      <c r="A10497" t="s">
        <v>9456</v>
      </c>
      <c r="B10497" t="s">
        <v>9453</v>
      </c>
      <c r="C10497" t="s">
        <v>9454</v>
      </c>
      <c r="D10497" t="s">
        <v>9455</v>
      </c>
      <c r="E10497" s="117">
        <v>43031</v>
      </c>
      <c r="F10497" s="118">
        <v>0.58453703703703697</v>
      </c>
      <c r="G10497" t="s">
        <v>3854</v>
      </c>
      <c r="H10497">
        <v>175</v>
      </c>
      <c r="I10497">
        <v>35</v>
      </c>
      <c r="J10497" t="s">
        <v>4064</v>
      </c>
      <c r="L10497" t="s">
        <v>393</v>
      </c>
    </row>
    <row r="10498" spans="1:12" x14ac:dyDescent="0.25">
      <c r="A10498" t="s">
        <v>9456</v>
      </c>
      <c r="B10498" t="s">
        <v>9453</v>
      </c>
      <c r="C10498" t="s">
        <v>9454</v>
      </c>
      <c r="D10498" t="s">
        <v>9455</v>
      </c>
      <c r="E10498" s="117">
        <v>43031</v>
      </c>
      <c r="F10498" s="118">
        <v>0.58454861111111112</v>
      </c>
      <c r="G10498" t="s">
        <v>3854</v>
      </c>
      <c r="H10498">
        <v>175</v>
      </c>
      <c r="I10498">
        <v>36</v>
      </c>
      <c r="J10498" t="s">
        <v>4064</v>
      </c>
      <c r="L10498" t="s">
        <v>1402</v>
      </c>
    </row>
    <row r="10499" spans="1:12" x14ac:dyDescent="0.25">
      <c r="A10499" t="s">
        <v>9456</v>
      </c>
      <c r="B10499" t="s">
        <v>9453</v>
      </c>
      <c r="C10499" t="s">
        <v>9454</v>
      </c>
      <c r="D10499" t="s">
        <v>9455</v>
      </c>
      <c r="E10499" s="117">
        <v>43031</v>
      </c>
      <c r="F10499" s="118">
        <v>0.58454861111111112</v>
      </c>
      <c r="G10499" t="s">
        <v>3854</v>
      </c>
      <c r="H10499">
        <v>175</v>
      </c>
      <c r="I10499">
        <v>38</v>
      </c>
      <c r="J10499" t="s">
        <v>4064</v>
      </c>
      <c r="L10499" t="s">
        <v>26599</v>
      </c>
    </row>
    <row r="10500" spans="1:12" x14ac:dyDescent="0.25">
      <c r="A10500" t="s">
        <v>9456</v>
      </c>
      <c r="B10500" t="s">
        <v>9453</v>
      </c>
      <c r="C10500" t="s">
        <v>9454</v>
      </c>
      <c r="D10500" t="s">
        <v>9455</v>
      </c>
      <c r="E10500" s="117">
        <v>43031</v>
      </c>
      <c r="F10500" s="118">
        <v>0.58454861111111112</v>
      </c>
      <c r="G10500" t="s">
        <v>3854</v>
      </c>
      <c r="H10500">
        <v>176</v>
      </c>
      <c r="I10500">
        <v>1</v>
      </c>
      <c r="L10500" t="s">
        <v>4064</v>
      </c>
    </row>
    <row r="10501" spans="1:12" x14ac:dyDescent="0.25">
      <c r="A10501" t="s">
        <v>9456</v>
      </c>
      <c r="B10501" t="s">
        <v>9453</v>
      </c>
      <c r="C10501" t="s">
        <v>9454</v>
      </c>
      <c r="D10501" t="s">
        <v>9455</v>
      </c>
      <c r="E10501" s="117">
        <v>43031</v>
      </c>
      <c r="F10501" s="118">
        <v>0.58456018518518515</v>
      </c>
      <c r="G10501" t="s">
        <v>3854</v>
      </c>
      <c r="H10501">
        <v>176</v>
      </c>
      <c r="I10501">
        <v>4</v>
      </c>
      <c r="J10501" t="s">
        <v>4064</v>
      </c>
      <c r="L10501" t="s">
        <v>2986</v>
      </c>
    </row>
    <row r="10502" spans="1:12" x14ac:dyDescent="0.25">
      <c r="A10502" t="s">
        <v>9456</v>
      </c>
      <c r="B10502" t="s">
        <v>9453</v>
      </c>
      <c r="C10502" t="s">
        <v>9454</v>
      </c>
      <c r="D10502" t="s">
        <v>9455</v>
      </c>
      <c r="E10502" s="117">
        <v>43031</v>
      </c>
      <c r="F10502" s="118">
        <v>0.58456018518518515</v>
      </c>
      <c r="G10502" t="s">
        <v>3854</v>
      </c>
      <c r="H10502">
        <v>176</v>
      </c>
      <c r="I10502">
        <v>5</v>
      </c>
      <c r="J10502" t="s">
        <v>4064</v>
      </c>
      <c r="L10502" t="s">
        <v>2821</v>
      </c>
    </row>
    <row r="10503" spans="1:12" x14ac:dyDescent="0.25">
      <c r="A10503" t="s">
        <v>9456</v>
      </c>
      <c r="B10503" t="s">
        <v>9453</v>
      </c>
      <c r="C10503" t="s">
        <v>9454</v>
      </c>
      <c r="D10503" t="s">
        <v>9455</v>
      </c>
      <c r="E10503" s="117">
        <v>43031</v>
      </c>
      <c r="F10503" s="118">
        <v>0.58456018518518515</v>
      </c>
      <c r="G10503" t="s">
        <v>3854</v>
      </c>
      <c r="H10503">
        <v>176</v>
      </c>
      <c r="I10503">
        <v>6</v>
      </c>
      <c r="J10503" t="s">
        <v>4064</v>
      </c>
      <c r="L10503">
        <v>0</v>
      </c>
    </row>
    <row r="10504" spans="1:12" x14ac:dyDescent="0.25">
      <c r="A10504" t="s">
        <v>9456</v>
      </c>
      <c r="B10504" t="s">
        <v>9453</v>
      </c>
      <c r="C10504" t="s">
        <v>9454</v>
      </c>
      <c r="D10504" t="s">
        <v>9455</v>
      </c>
      <c r="E10504" s="117">
        <v>43031</v>
      </c>
      <c r="F10504" s="118">
        <v>0.58456018518518515</v>
      </c>
      <c r="G10504" t="s">
        <v>3854</v>
      </c>
      <c r="H10504">
        <v>176</v>
      </c>
      <c r="I10504">
        <v>7</v>
      </c>
      <c r="J10504" t="s">
        <v>4064</v>
      </c>
      <c r="L10504">
        <v>20</v>
      </c>
    </row>
    <row r="10505" spans="1:12" x14ac:dyDescent="0.25">
      <c r="A10505" t="s">
        <v>9456</v>
      </c>
      <c r="B10505" t="s">
        <v>9453</v>
      </c>
      <c r="C10505" t="s">
        <v>9454</v>
      </c>
      <c r="D10505" t="s">
        <v>9455</v>
      </c>
      <c r="E10505" s="117">
        <v>43031</v>
      </c>
      <c r="F10505" s="118">
        <v>0.58456018518518515</v>
      </c>
      <c r="G10505" t="s">
        <v>3854</v>
      </c>
      <c r="H10505">
        <v>176</v>
      </c>
      <c r="I10505">
        <v>9</v>
      </c>
      <c r="J10505" t="s">
        <v>4064</v>
      </c>
      <c r="L10505" t="s">
        <v>25904</v>
      </c>
    </row>
    <row r="10506" spans="1:12" x14ac:dyDescent="0.25">
      <c r="A10506" t="s">
        <v>9456</v>
      </c>
      <c r="B10506" t="s">
        <v>9453</v>
      </c>
      <c r="C10506" t="s">
        <v>9454</v>
      </c>
      <c r="D10506" t="s">
        <v>9455</v>
      </c>
      <c r="E10506" s="117">
        <v>43031</v>
      </c>
      <c r="F10506" s="118">
        <v>0.58456018518518515</v>
      </c>
      <c r="G10506" t="s">
        <v>3854</v>
      </c>
      <c r="H10506">
        <v>176</v>
      </c>
      <c r="I10506">
        <v>35</v>
      </c>
      <c r="J10506" t="s">
        <v>4064</v>
      </c>
      <c r="L10506" t="s">
        <v>393</v>
      </c>
    </row>
    <row r="10507" spans="1:12" x14ac:dyDescent="0.25">
      <c r="A10507" t="s">
        <v>9456</v>
      </c>
      <c r="B10507" t="s">
        <v>9453</v>
      </c>
      <c r="C10507" t="s">
        <v>9454</v>
      </c>
      <c r="D10507" t="s">
        <v>9455</v>
      </c>
      <c r="E10507" s="117">
        <v>43031</v>
      </c>
      <c r="F10507" s="118">
        <v>0.58456018518518515</v>
      </c>
      <c r="G10507" t="s">
        <v>3854</v>
      </c>
      <c r="H10507">
        <v>176</v>
      </c>
      <c r="I10507">
        <v>36</v>
      </c>
      <c r="J10507" t="s">
        <v>4064</v>
      </c>
      <c r="L10507" t="s">
        <v>1402</v>
      </c>
    </row>
    <row r="10508" spans="1:12" x14ac:dyDescent="0.25">
      <c r="A10508" t="s">
        <v>9456</v>
      </c>
      <c r="B10508" t="s">
        <v>9453</v>
      </c>
      <c r="C10508" t="s">
        <v>9454</v>
      </c>
      <c r="D10508" t="s">
        <v>9455</v>
      </c>
      <c r="E10508" s="117">
        <v>43031</v>
      </c>
      <c r="F10508" s="118">
        <v>0.58456018518518515</v>
      </c>
      <c r="G10508" t="s">
        <v>3854</v>
      </c>
      <c r="H10508">
        <v>176</v>
      </c>
      <c r="I10508">
        <v>38</v>
      </c>
      <c r="J10508" t="s">
        <v>4064</v>
      </c>
      <c r="L10508" t="s">
        <v>26600</v>
      </c>
    </row>
    <row r="10509" spans="1:12" x14ac:dyDescent="0.25">
      <c r="A10509" t="s">
        <v>9456</v>
      </c>
      <c r="B10509" t="s">
        <v>9453</v>
      </c>
      <c r="C10509" t="s">
        <v>9454</v>
      </c>
      <c r="D10509" t="s">
        <v>9455</v>
      </c>
      <c r="E10509" s="117">
        <v>43031</v>
      </c>
      <c r="F10509" s="118">
        <v>0.5845717592592593</v>
      </c>
      <c r="G10509" t="s">
        <v>3854</v>
      </c>
      <c r="H10509">
        <v>177</v>
      </c>
      <c r="I10509">
        <v>1</v>
      </c>
      <c r="L10509" t="s">
        <v>4064</v>
      </c>
    </row>
    <row r="10510" spans="1:12" x14ac:dyDescent="0.25">
      <c r="A10510" t="s">
        <v>9456</v>
      </c>
      <c r="B10510" t="s">
        <v>9453</v>
      </c>
      <c r="C10510" t="s">
        <v>9454</v>
      </c>
      <c r="D10510" t="s">
        <v>9455</v>
      </c>
      <c r="E10510" s="117">
        <v>43031</v>
      </c>
      <c r="F10510" s="118">
        <v>0.5845717592592593</v>
      </c>
      <c r="G10510" t="s">
        <v>3854</v>
      </c>
      <c r="H10510">
        <v>177</v>
      </c>
      <c r="I10510">
        <v>4</v>
      </c>
      <c r="J10510" t="s">
        <v>4064</v>
      </c>
      <c r="L10510" t="s">
        <v>2981</v>
      </c>
    </row>
    <row r="10511" spans="1:12" x14ac:dyDescent="0.25">
      <c r="A10511" t="s">
        <v>9456</v>
      </c>
      <c r="B10511" t="s">
        <v>9453</v>
      </c>
      <c r="C10511" t="s">
        <v>9454</v>
      </c>
      <c r="D10511" t="s">
        <v>9455</v>
      </c>
      <c r="E10511" s="117">
        <v>43031</v>
      </c>
      <c r="F10511" s="118">
        <v>0.5845717592592593</v>
      </c>
      <c r="G10511" t="s">
        <v>3854</v>
      </c>
      <c r="H10511">
        <v>177</v>
      </c>
      <c r="I10511">
        <v>5</v>
      </c>
      <c r="J10511" t="s">
        <v>4064</v>
      </c>
      <c r="L10511" t="s">
        <v>1964</v>
      </c>
    </row>
    <row r="10512" spans="1:12" x14ac:dyDescent="0.25">
      <c r="A10512" t="s">
        <v>9456</v>
      </c>
      <c r="B10512" t="s">
        <v>9453</v>
      </c>
      <c r="C10512" t="s">
        <v>9454</v>
      </c>
      <c r="D10512" t="s">
        <v>9455</v>
      </c>
      <c r="E10512" s="117">
        <v>43031</v>
      </c>
      <c r="F10512" s="118">
        <v>0.5845717592592593</v>
      </c>
      <c r="G10512" t="s">
        <v>3854</v>
      </c>
      <c r="H10512">
        <v>177</v>
      </c>
      <c r="I10512">
        <v>6</v>
      </c>
      <c r="J10512" t="s">
        <v>4064</v>
      </c>
      <c r="L10512">
        <v>0</v>
      </c>
    </row>
    <row r="10513" spans="1:12" x14ac:dyDescent="0.25">
      <c r="A10513" t="s">
        <v>9456</v>
      </c>
      <c r="B10513" t="s">
        <v>9453</v>
      </c>
      <c r="C10513" t="s">
        <v>9454</v>
      </c>
      <c r="D10513" t="s">
        <v>9455</v>
      </c>
      <c r="E10513" s="117">
        <v>43031</v>
      </c>
      <c r="F10513" s="118">
        <v>0.58458333333333334</v>
      </c>
      <c r="G10513" t="s">
        <v>3854</v>
      </c>
      <c r="H10513">
        <v>177</v>
      </c>
      <c r="I10513">
        <v>7</v>
      </c>
      <c r="J10513" t="s">
        <v>4064</v>
      </c>
      <c r="L10513">
        <v>30</v>
      </c>
    </row>
    <row r="10514" spans="1:12" x14ac:dyDescent="0.25">
      <c r="A10514" t="s">
        <v>9456</v>
      </c>
      <c r="B10514" t="s">
        <v>9453</v>
      </c>
      <c r="C10514" t="s">
        <v>9454</v>
      </c>
      <c r="D10514" t="s">
        <v>9455</v>
      </c>
      <c r="E10514" s="117">
        <v>43031</v>
      </c>
      <c r="F10514" s="118">
        <v>0.58458333333333334</v>
      </c>
      <c r="G10514" t="s">
        <v>3854</v>
      </c>
      <c r="H10514">
        <v>177</v>
      </c>
      <c r="I10514">
        <v>9</v>
      </c>
      <c r="J10514" t="s">
        <v>4064</v>
      </c>
      <c r="L10514" t="s">
        <v>4093</v>
      </c>
    </row>
    <row r="10515" spans="1:12" x14ac:dyDescent="0.25">
      <c r="A10515" t="s">
        <v>9456</v>
      </c>
      <c r="B10515" t="s">
        <v>9453</v>
      </c>
      <c r="C10515" t="s">
        <v>9454</v>
      </c>
      <c r="D10515" t="s">
        <v>9455</v>
      </c>
      <c r="E10515" s="117">
        <v>43031</v>
      </c>
      <c r="F10515" s="118">
        <v>0.58458333333333334</v>
      </c>
      <c r="G10515" t="s">
        <v>3854</v>
      </c>
      <c r="H10515">
        <v>177</v>
      </c>
      <c r="I10515">
        <v>14</v>
      </c>
      <c r="J10515" t="s">
        <v>4064</v>
      </c>
      <c r="L10515" t="s">
        <v>650</v>
      </c>
    </row>
    <row r="10516" spans="1:12" x14ac:dyDescent="0.25">
      <c r="A10516" t="s">
        <v>9456</v>
      </c>
      <c r="B10516" t="s">
        <v>9453</v>
      </c>
      <c r="C10516" t="s">
        <v>9454</v>
      </c>
      <c r="D10516" t="s">
        <v>9455</v>
      </c>
      <c r="E10516" s="117">
        <v>43031</v>
      </c>
      <c r="F10516" s="118">
        <v>0.58458333333333334</v>
      </c>
      <c r="G10516" t="s">
        <v>3854</v>
      </c>
      <c r="H10516">
        <v>177</v>
      </c>
      <c r="I10516">
        <v>35</v>
      </c>
      <c r="J10516" t="s">
        <v>4064</v>
      </c>
      <c r="L10516" t="s">
        <v>393</v>
      </c>
    </row>
    <row r="10517" spans="1:12" x14ac:dyDescent="0.25">
      <c r="A10517" t="s">
        <v>9456</v>
      </c>
      <c r="B10517" t="s">
        <v>9453</v>
      </c>
      <c r="C10517" t="s">
        <v>9454</v>
      </c>
      <c r="D10517" t="s">
        <v>9455</v>
      </c>
      <c r="E10517" s="117">
        <v>43031</v>
      </c>
      <c r="F10517" s="118">
        <v>0.58458333333333334</v>
      </c>
      <c r="G10517" t="s">
        <v>3854</v>
      </c>
      <c r="H10517">
        <v>177</v>
      </c>
      <c r="I10517">
        <v>36</v>
      </c>
      <c r="J10517" t="s">
        <v>4064</v>
      </c>
      <c r="L10517" t="s">
        <v>1402</v>
      </c>
    </row>
    <row r="10518" spans="1:12" x14ac:dyDescent="0.25">
      <c r="A10518" t="s">
        <v>9456</v>
      </c>
      <c r="B10518" t="s">
        <v>9453</v>
      </c>
      <c r="C10518" t="s">
        <v>9454</v>
      </c>
      <c r="D10518" t="s">
        <v>9455</v>
      </c>
      <c r="E10518" s="117">
        <v>43031</v>
      </c>
      <c r="F10518" s="118">
        <v>0.58458333333333334</v>
      </c>
      <c r="G10518" t="s">
        <v>3854</v>
      </c>
      <c r="H10518">
        <v>177</v>
      </c>
      <c r="I10518">
        <v>38</v>
      </c>
      <c r="J10518" t="s">
        <v>4064</v>
      </c>
      <c r="L10518" t="s">
        <v>26601</v>
      </c>
    </row>
    <row r="10519" spans="1:12" x14ac:dyDescent="0.25">
      <c r="A10519" t="s">
        <v>9456</v>
      </c>
      <c r="B10519" t="s">
        <v>9453</v>
      </c>
      <c r="C10519" t="s">
        <v>9454</v>
      </c>
      <c r="D10519" t="s">
        <v>9455</v>
      </c>
      <c r="E10519" s="117">
        <v>43031</v>
      </c>
      <c r="F10519" s="118">
        <v>0.58459490740740738</v>
      </c>
      <c r="G10519" t="s">
        <v>3854</v>
      </c>
      <c r="H10519">
        <v>178</v>
      </c>
      <c r="I10519">
        <v>1</v>
      </c>
      <c r="L10519" t="s">
        <v>4065</v>
      </c>
    </row>
    <row r="10520" spans="1:12" x14ac:dyDescent="0.25">
      <c r="A10520" t="s">
        <v>9456</v>
      </c>
      <c r="B10520" t="s">
        <v>9453</v>
      </c>
      <c r="C10520" t="s">
        <v>9454</v>
      </c>
      <c r="D10520" t="s">
        <v>9455</v>
      </c>
      <c r="E10520" s="117">
        <v>43031</v>
      </c>
      <c r="F10520" s="118">
        <v>0.58459490740740738</v>
      </c>
      <c r="G10520" t="s">
        <v>3854</v>
      </c>
      <c r="H10520">
        <v>178</v>
      </c>
      <c r="I10520">
        <v>4</v>
      </c>
      <c r="J10520" t="s">
        <v>4065</v>
      </c>
      <c r="L10520" t="s">
        <v>2977</v>
      </c>
    </row>
    <row r="10521" spans="1:12" x14ac:dyDescent="0.25">
      <c r="A10521" t="s">
        <v>9456</v>
      </c>
      <c r="B10521" t="s">
        <v>9453</v>
      </c>
      <c r="C10521" t="s">
        <v>9454</v>
      </c>
      <c r="D10521" t="s">
        <v>9455</v>
      </c>
      <c r="E10521" s="117">
        <v>43031</v>
      </c>
      <c r="F10521" s="118">
        <v>0.58459490740740738</v>
      </c>
      <c r="G10521" t="s">
        <v>3854</v>
      </c>
      <c r="H10521">
        <v>178</v>
      </c>
      <c r="I10521">
        <v>5</v>
      </c>
      <c r="J10521" t="s">
        <v>4065</v>
      </c>
      <c r="L10521" t="s">
        <v>488</v>
      </c>
    </row>
    <row r="10522" spans="1:12" x14ac:dyDescent="0.25">
      <c r="A10522" t="s">
        <v>9456</v>
      </c>
      <c r="B10522" t="s">
        <v>9453</v>
      </c>
      <c r="C10522" t="s">
        <v>9454</v>
      </c>
      <c r="D10522" t="s">
        <v>9455</v>
      </c>
      <c r="E10522" s="117">
        <v>43031</v>
      </c>
      <c r="F10522" s="118">
        <v>0.58459490740740738</v>
      </c>
      <c r="G10522" t="s">
        <v>3854</v>
      </c>
      <c r="H10522">
        <v>178</v>
      </c>
      <c r="I10522">
        <v>6</v>
      </c>
      <c r="J10522" t="s">
        <v>4065</v>
      </c>
      <c r="L10522">
        <v>0</v>
      </c>
    </row>
    <row r="10523" spans="1:12" x14ac:dyDescent="0.25">
      <c r="A10523" t="s">
        <v>9456</v>
      </c>
      <c r="B10523" t="s">
        <v>9453</v>
      </c>
      <c r="C10523" t="s">
        <v>9454</v>
      </c>
      <c r="D10523" t="s">
        <v>9455</v>
      </c>
      <c r="E10523" s="117">
        <v>43031</v>
      </c>
      <c r="F10523" s="118">
        <v>0.58459490740740738</v>
      </c>
      <c r="G10523" t="s">
        <v>3854</v>
      </c>
      <c r="H10523">
        <v>178</v>
      </c>
      <c r="I10523">
        <v>7</v>
      </c>
      <c r="J10523" t="s">
        <v>4065</v>
      </c>
      <c r="L10523">
        <v>30</v>
      </c>
    </row>
    <row r="10524" spans="1:12" x14ac:dyDescent="0.25">
      <c r="A10524" t="s">
        <v>9456</v>
      </c>
      <c r="B10524" t="s">
        <v>9453</v>
      </c>
      <c r="C10524" t="s">
        <v>9454</v>
      </c>
      <c r="D10524" t="s">
        <v>9455</v>
      </c>
      <c r="E10524" s="117">
        <v>43031</v>
      </c>
      <c r="F10524" s="118">
        <v>0.58460648148148142</v>
      </c>
      <c r="G10524" t="s">
        <v>3854</v>
      </c>
      <c r="H10524">
        <v>178</v>
      </c>
      <c r="I10524">
        <v>9</v>
      </c>
      <c r="J10524" t="s">
        <v>4065</v>
      </c>
      <c r="L10524" t="s">
        <v>4093</v>
      </c>
    </row>
    <row r="10525" spans="1:12" x14ac:dyDescent="0.25">
      <c r="A10525" t="s">
        <v>9456</v>
      </c>
      <c r="B10525" t="s">
        <v>9453</v>
      </c>
      <c r="C10525" t="s">
        <v>9454</v>
      </c>
      <c r="D10525" t="s">
        <v>9455</v>
      </c>
      <c r="E10525" s="117">
        <v>43031</v>
      </c>
      <c r="F10525" s="118">
        <v>0.58460648148148142</v>
      </c>
      <c r="G10525" t="s">
        <v>3854</v>
      </c>
      <c r="H10525">
        <v>178</v>
      </c>
      <c r="I10525">
        <v>13</v>
      </c>
      <c r="J10525" t="s">
        <v>4065</v>
      </c>
      <c r="L10525" t="s">
        <v>637</v>
      </c>
    </row>
    <row r="10526" spans="1:12" x14ac:dyDescent="0.25">
      <c r="A10526" t="s">
        <v>9456</v>
      </c>
      <c r="B10526" t="s">
        <v>9453</v>
      </c>
      <c r="C10526" t="s">
        <v>9454</v>
      </c>
      <c r="D10526" t="s">
        <v>9455</v>
      </c>
      <c r="E10526" s="117">
        <v>43031</v>
      </c>
      <c r="F10526" s="118">
        <v>0.58460648148148142</v>
      </c>
      <c r="G10526" t="s">
        <v>3854</v>
      </c>
      <c r="H10526">
        <v>178</v>
      </c>
      <c r="I10526">
        <v>14</v>
      </c>
      <c r="J10526" t="s">
        <v>4065</v>
      </c>
      <c r="L10526" t="s">
        <v>642</v>
      </c>
    </row>
    <row r="10527" spans="1:12" x14ac:dyDescent="0.25">
      <c r="A10527" t="s">
        <v>9456</v>
      </c>
      <c r="B10527" t="s">
        <v>9453</v>
      </c>
      <c r="C10527" t="s">
        <v>9454</v>
      </c>
      <c r="D10527" t="s">
        <v>9455</v>
      </c>
      <c r="E10527" s="117">
        <v>43031</v>
      </c>
      <c r="F10527" s="118">
        <v>0.58460648148148142</v>
      </c>
      <c r="G10527" t="s">
        <v>3854</v>
      </c>
      <c r="H10527">
        <v>178</v>
      </c>
      <c r="I10527">
        <v>15</v>
      </c>
      <c r="J10527" t="s">
        <v>4065</v>
      </c>
      <c r="L10527" t="s">
        <v>248</v>
      </c>
    </row>
    <row r="10528" spans="1:12" x14ac:dyDescent="0.25">
      <c r="A10528" t="s">
        <v>9456</v>
      </c>
      <c r="B10528" t="s">
        <v>9453</v>
      </c>
      <c r="C10528" t="s">
        <v>9454</v>
      </c>
      <c r="D10528" t="s">
        <v>9455</v>
      </c>
      <c r="E10528" s="117">
        <v>43031</v>
      </c>
      <c r="F10528" s="118">
        <v>0.58460648148148142</v>
      </c>
      <c r="G10528" t="s">
        <v>3854</v>
      </c>
      <c r="H10528">
        <v>178</v>
      </c>
      <c r="I10528">
        <v>22</v>
      </c>
      <c r="J10528" t="s">
        <v>4065</v>
      </c>
      <c r="L10528" t="s">
        <v>4094</v>
      </c>
    </row>
    <row r="10529" spans="1:12" x14ac:dyDescent="0.25">
      <c r="A10529" t="s">
        <v>9456</v>
      </c>
      <c r="B10529" t="s">
        <v>9453</v>
      </c>
      <c r="C10529" t="s">
        <v>9454</v>
      </c>
      <c r="D10529" t="s">
        <v>9455</v>
      </c>
      <c r="E10529" s="117">
        <v>43031</v>
      </c>
      <c r="F10529" s="118">
        <v>0.58460648148148142</v>
      </c>
      <c r="G10529" t="s">
        <v>3854</v>
      </c>
      <c r="H10529">
        <v>178</v>
      </c>
      <c r="I10529">
        <v>23</v>
      </c>
      <c r="J10529" t="s">
        <v>4065</v>
      </c>
      <c r="L10529">
        <v>40</v>
      </c>
    </row>
    <row r="10530" spans="1:12" x14ac:dyDescent="0.25">
      <c r="A10530" t="s">
        <v>9456</v>
      </c>
      <c r="B10530" t="s">
        <v>9453</v>
      </c>
      <c r="C10530" t="s">
        <v>9454</v>
      </c>
      <c r="D10530" t="s">
        <v>9455</v>
      </c>
      <c r="E10530" s="117">
        <v>43031</v>
      </c>
      <c r="F10530" s="118">
        <v>0.58460648148148142</v>
      </c>
      <c r="G10530" t="s">
        <v>3854</v>
      </c>
      <c r="H10530">
        <v>178</v>
      </c>
      <c r="I10530">
        <v>24</v>
      </c>
      <c r="J10530" t="s">
        <v>4065</v>
      </c>
      <c r="L10530" t="s">
        <v>380</v>
      </c>
    </row>
    <row r="10531" spans="1:12" x14ac:dyDescent="0.25">
      <c r="A10531" t="s">
        <v>9456</v>
      </c>
      <c r="B10531" t="s">
        <v>9453</v>
      </c>
      <c r="C10531" t="s">
        <v>9454</v>
      </c>
      <c r="D10531" t="s">
        <v>9455</v>
      </c>
      <c r="E10531" s="117">
        <v>43031</v>
      </c>
      <c r="F10531" s="118">
        <v>0.58460648148148142</v>
      </c>
      <c r="G10531" t="s">
        <v>3854</v>
      </c>
      <c r="H10531">
        <v>178</v>
      </c>
      <c r="I10531">
        <v>25</v>
      </c>
      <c r="J10531" t="s">
        <v>4065</v>
      </c>
      <c r="L10531">
        <v>30</v>
      </c>
    </row>
    <row r="10532" spans="1:12" x14ac:dyDescent="0.25">
      <c r="A10532" t="s">
        <v>9456</v>
      </c>
      <c r="B10532" t="s">
        <v>9453</v>
      </c>
      <c r="C10532" t="s">
        <v>9454</v>
      </c>
      <c r="D10532" t="s">
        <v>9455</v>
      </c>
      <c r="E10532" s="117">
        <v>43031</v>
      </c>
      <c r="F10532" s="118">
        <v>0.58460648148148142</v>
      </c>
      <c r="G10532" t="s">
        <v>3854</v>
      </c>
      <c r="H10532">
        <v>178</v>
      </c>
      <c r="I10532">
        <v>26</v>
      </c>
      <c r="J10532" t="s">
        <v>4065</v>
      </c>
      <c r="L10532" t="s">
        <v>383</v>
      </c>
    </row>
    <row r="10533" spans="1:12" x14ac:dyDescent="0.25">
      <c r="A10533" t="s">
        <v>9456</v>
      </c>
      <c r="B10533" t="s">
        <v>9453</v>
      </c>
      <c r="C10533" t="s">
        <v>9454</v>
      </c>
      <c r="D10533" t="s">
        <v>9455</v>
      </c>
      <c r="E10533" s="117">
        <v>43031</v>
      </c>
      <c r="F10533" s="118">
        <v>0.58460648148148142</v>
      </c>
      <c r="G10533" t="s">
        <v>3854</v>
      </c>
      <c r="H10533">
        <v>178</v>
      </c>
      <c r="I10533">
        <v>27</v>
      </c>
      <c r="J10533" t="s">
        <v>4065</v>
      </c>
      <c r="L10533">
        <v>20</v>
      </c>
    </row>
    <row r="10534" spans="1:12" x14ac:dyDescent="0.25">
      <c r="A10534" t="s">
        <v>9456</v>
      </c>
      <c r="B10534" t="s">
        <v>9453</v>
      </c>
      <c r="C10534" t="s">
        <v>9454</v>
      </c>
      <c r="D10534" t="s">
        <v>9455</v>
      </c>
      <c r="E10534" s="117">
        <v>43031</v>
      </c>
      <c r="F10534" s="118">
        <v>0.58461805555555557</v>
      </c>
      <c r="G10534" t="s">
        <v>3854</v>
      </c>
      <c r="H10534">
        <v>178</v>
      </c>
      <c r="I10534">
        <v>28</v>
      </c>
      <c r="J10534" t="s">
        <v>4065</v>
      </c>
      <c r="L10534" t="s">
        <v>4097</v>
      </c>
    </row>
    <row r="10535" spans="1:12" x14ac:dyDescent="0.25">
      <c r="A10535" t="s">
        <v>9456</v>
      </c>
      <c r="B10535" t="s">
        <v>9453</v>
      </c>
      <c r="C10535" t="s">
        <v>9454</v>
      </c>
      <c r="D10535" t="s">
        <v>9455</v>
      </c>
      <c r="E10535" s="117">
        <v>43031</v>
      </c>
      <c r="F10535" s="118">
        <v>0.58461805555555557</v>
      </c>
      <c r="G10535" t="s">
        <v>3854</v>
      </c>
      <c r="H10535">
        <v>178</v>
      </c>
      <c r="I10535">
        <v>29</v>
      </c>
      <c r="J10535" t="s">
        <v>4065</v>
      </c>
      <c r="L10535">
        <v>10</v>
      </c>
    </row>
    <row r="10536" spans="1:12" x14ac:dyDescent="0.25">
      <c r="A10536" t="s">
        <v>9456</v>
      </c>
      <c r="B10536" t="s">
        <v>9453</v>
      </c>
      <c r="C10536" t="s">
        <v>9454</v>
      </c>
      <c r="D10536" t="s">
        <v>9455</v>
      </c>
      <c r="E10536" s="117">
        <v>43031</v>
      </c>
      <c r="F10536" s="118">
        <v>0.58461805555555557</v>
      </c>
      <c r="G10536" t="s">
        <v>3854</v>
      </c>
      <c r="H10536">
        <v>178</v>
      </c>
      <c r="I10536">
        <v>35</v>
      </c>
      <c r="J10536" t="s">
        <v>4065</v>
      </c>
      <c r="L10536" t="s">
        <v>393</v>
      </c>
    </row>
    <row r="10537" spans="1:12" x14ac:dyDescent="0.25">
      <c r="A10537" t="s">
        <v>9456</v>
      </c>
      <c r="B10537" t="s">
        <v>9453</v>
      </c>
      <c r="C10537" t="s">
        <v>9454</v>
      </c>
      <c r="D10537" t="s">
        <v>9455</v>
      </c>
      <c r="E10537" s="117">
        <v>43031</v>
      </c>
      <c r="F10537" s="118">
        <v>0.58461805555555557</v>
      </c>
      <c r="G10537" t="s">
        <v>3854</v>
      </c>
      <c r="H10537">
        <v>178</v>
      </c>
      <c r="I10537">
        <v>36</v>
      </c>
      <c r="J10537" t="s">
        <v>4065</v>
      </c>
      <c r="L10537" t="s">
        <v>1403</v>
      </c>
    </row>
    <row r="10538" spans="1:12" x14ac:dyDescent="0.25">
      <c r="A10538" t="s">
        <v>9456</v>
      </c>
      <c r="B10538" t="s">
        <v>9453</v>
      </c>
      <c r="C10538" t="s">
        <v>9454</v>
      </c>
      <c r="D10538" t="s">
        <v>9455</v>
      </c>
      <c r="E10538" s="117">
        <v>43031</v>
      </c>
      <c r="F10538" s="118">
        <v>0.58461805555555557</v>
      </c>
      <c r="G10538" t="s">
        <v>3854</v>
      </c>
      <c r="H10538">
        <v>178</v>
      </c>
      <c r="I10538">
        <v>38</v>
      </c>
      <c r="J10538" t="s">
        <v>4065</v>
      </c>
      <c r="L10538" t="s">
        <v>26602</v>
      </c>
    </row>
    <row r="10539" spans="1:12" x14ac:dyDescent="0.25">
      <c r="A10539" t="s">
        <v>9456</v>
      </c>
      <c r="B10539" t="s">
        <v>9453</v>
      </c>
      <c r="C10539" t="s">
        <v>9454</v>
      </c>
      <c r="D10539" t="s">
        <v>9455</v>
      </c>
      <c r="E10539" s="117">
        <v>43031</v>
      </c>
      <c r="F10539" s="118">
        <v>0.58462962962962961</v>
      </c>
      <c r="G10539" t="s">
        <v>3854</v>
      </c>
      <c r="H10539">
        <v>179</v>
      </c>
      <c r="I10539">
        <v>1</v>
      </c>
      <c r="L10539" t="s">
        <v>4065</v>
      </c>
    </row>
    <row r="10540" spans="1:12" x14ac:dyDescent="0.25">
      <c r="A10540" t="s">
        <v>9456</v>
      </c>
      <c r="B10540" t="s">
        <v>9453</v>
      </c>
      <c r="C10540" t="s">
        <v>9454</v>
      </c>
      <c r="D10540" t="s">
        <v>9455</v>
      </c>
      <c r="E10540" s="117">
        <v>43031</v>
      </c>
      <c r="F10540" s="118">
        <v>0.58462962962962961</v>
      </c>
      <c r="G10540" t="s">
        <v>3854</v>
      </c>
      <c r="H10540">
        <v>179</v>
      </c>
      <c r="I10540">
        <v>4</v>
      </c>
      <c r="J10540" t="s">
        <v>4065</v>
      </c>
      <c r="L10540" t="s">
        <v>2977</v>
      </c>
    </row>
    <row r="10541" spans="1:12" x14ac:dyDescent="0.25">
      <c r="A10541" t="s">
        <v>9456</v>
      </c>
      <c r="B10541" t="s">
        <v>9453</v>
      </c>
      <c r="C10541" t="s">
        <v>9454</v>
      </c>
      <c r="D10541" t="s">
        <v>9455</v>
      </c>
      <c r="E10541" s="117">
        <v>43031</v>
      </c>
      <c r="F10541" s="118">
        <v>0.58462962962962961</v>
      </c>
      <c r="G10541" t="s">
        <v>3854</v>
      </c>
      <c r="H10541">
        <v>179</v>
      </c>
      <c r="I10541">
        <v>5</v>
      </c>
      <c r="J10541" t="s">
        <v>4065</v>
      </c>
      <c r="L10541" t="s">
        <v>488</v>
      </c>
    </row>
    <row r="10542" spans="1:12" x14ac:dyDescent="0.25">
      <c r="A10542" t="s">
        <v>9456</v>
      </c>
      <c r="B10542" t="s">
        <v>9453</v>
      </c>
      <c r="C10542" t="s">
        <v>9454</v>
      </c>
      <c r="D10542" t="s">
        <v>9455</v>
      </c>
      <c r="E10542" s="117">
        <v>43031</v>
      </c>
      <c r="F10542" s="118">
        <v>0.58462962962962961</v>
      </c>
      <c r="G10542" t="s">
        <v>3854</v>
      </c>
      <c r="H10542">
        <v>179</v>
      </c>
      <c r="I10542">
        <v>6</v>
      </c>
      <c r="J10542" t="s">
        <v>4065</v>
      </c>
      <c r="L10542">
        <v>0</v>
      </c>
    </row>
    <row r="10543" spans="1:12" x14ac:dyDescent="0.25">
      <c r="A10543" t="s">
        <v>9456</v>
      </c>
      <c r="B10543" t="s">
        <v>9453</v>
      </c>
      <c r="C10543" t="s">
        <v>9454</v>
      </c>
      <c r="D10543" t="s">
        <v>9455</v>
      </c>
      <c r="E10543" s="117">
        <v>43031</v>
      </c>
      <c r="F10543" s="118">
        <v>0.58462962962962961</v>
      </c>
      <c r="G10543" t="s">
        <v>3854</v>
      </c>
      <c r="H10543">
        <v>179</v>
      </c>
      <c r="I10543">
        <v>7</v>
      </c>
      <c r="J10543" t="s">
        <v>4065</v>
      </c>
      <c r="L10543">
        <v>20</v>
      </c>
    </row>
    <row r="10544" spans="1:12" x14ac:dyDescent="0.25">
      <c r="A10544" t="s">
        <v>9456</v>
      </c>
      <c r="B10544" t="s">
        <v>9453</v>
      </c>
      <c r="C10544" t="s">
        <v>9454</v>
      </c>
      <c r="D10544" t="s">
        <v>9455</v>
      </c>
      <c r="E10544" s="117">
        <v>43031</v>
      </c>
      <c r="F10544" s="118">
        <v>0.58464120370370376</v>
      </c>
      <c r="G10544" t="s">
        <v>3854</v>
      </c>
      <c r="H10544">
        <v>179</v>
      </c>
      <c r="I10544">
        <v>9</v>
      </c>
      <c r="J10544" t="s">
        <v>4065</v>
      </c>
      <c r="L10544" t="s">
        <v>4093</v>
      </c>
    </row>
    <row r="10545" spans="1:12" x14ac:dyDescent="0.25">
      <c r="A10545" t="s">
        <v>9456</v>
      </c>
      <c r="B10545" t="s">
        <v>9453</v>
      </c>
      <c r="C10545" t="s">
        <v>9454</v>
      </c>
      <c r="D10545" t="s">
        <v>9455</v>
      </c>
      <c r="E10545" s="117">
        <v>43031</v>
      </c>
      <c r="F10545" s="118">
        <v>0.58464120370370376</v>
      </c>
      <c r="G10545" t="s">
        <v>3854</v>
      </c>
      <c r="H10545">
        <v>179</v>
      </c>
      <c r="I10545">
        <v>14</v>
      </c>
      <c r="J10545" t="s">
        <v>4065</v>
      </c>
      <c r="L10545" t="s">
        <v>642</v>
      </c>
    </row>
    <row r="10546" spans="1:12" x14ac:dyDescent="0.25">
      <c r="A10546" t="s">
        <v>9456</v>
      </c>
      <c r="B10546" t="s">
        <v>9453</v>
      </c>
      <c r="C10546" t="s">
        <v>9454</v>
      </c>
      <c r="D10546" t="s">
        <v>9455</v>
      </c>
      <c r="E10546" s="117">
        <v>43031</v>
      </c>
      <c r="F10546" s="118">
        <v>0.58464120370370376</v>
      </c>
      <c r="G10546" t="s">
        <v>3854</v>
      </c>
      <c r="H10546">
        <v>179</v>
      </c>
      <c r="I10546">
        <v>35</v>
      </c>
      <c r="J10546" t="s">
        <v>4065</v>
      </c>
      <c r="L10546" t="s">
        <v>393</v>
      </c>
    </row>
    <row r="10547" spans="1:12" x14ac:dyDescent="0.25">
      <c r="A10547" t="s">
        <v>9456</v>
      </c>
      <c r="B10547" t="s">
        <v>9453</v>
      </c>
      <c r="C10547" t="s">
        <v>9454</v>
      </c>
      <c r="D10547" t="s">
        <v>9455</v>
      </c>
      <c r="E10547" s="117">
        <v>43031</v>
      </c>
      <c r="F10547" s="118">
        <v>0.58464120370370376</v>
      </c>
      <c r="G10547" t="s">
        <v>3854</v>
      </c>
      <c r="H10547">
        <v>179</v>
      </c>
      <c r="I10547">
        <v>36</v>
      </c>
      <c r="J10547" t="s">
        <v>4065</v>
      </c>
      <c r="L10547" t="s">
        <v>1403</v>
      </c>
    </row>
    <row r="10548" spans="1:12" x14ac:dyDescent="0.25">
      <c r="A10548" t="s">
        <v>9456</v>
      </c>
      <c r="B10548" t="s">
        <v>9453</v>
      </c>
      <c r="C10548" t="s">
        <v>9454</v>
      </c>
      <c r="D10548" t="s">
        <v>9455</v>
      </c>
      <c r="E10548" s="117">
        <v>43031</v>
      </c>
      <c r="F10548" s="118">
        <v>0.58464120370370376</v>
      </c>
      <c r="G10548" t="s">
        <v>3854</v>
      </c>
      <c r="H10548">
        <v>179</v>
      </c>
      <c r="I10548">
        <v>38</v>
      </c>
      <c r="J10548" t="s">
        <v>4065</v>
      </c>
      <c r="L10548" t="s">
        <v>26603</v>
      </c>
    </row>
    <row r="10549" spans="1:12" x14ac:dyDescent="0.25">
      <c r="A10549" t="s">
        <v>9456</v>
      </c>
      <c r="B10549" t="s">
        <v>9453</v>
      </c>
      <c r="C10549" t="s">
        <v>9454</v>
      </c>
      <c r="D10549" t="s">
        <v>9455</v>
      </c>
      <c r="E10549" s="117">
        <v>43031</v>
      </c>
      <c r="F10549" s="118">
        <v>0.5846527777777778</v>
      </c>
      <c r="G10549" t="s">
        <v>3854</v>
      </c>
      <c r="H10549">
        <v>180</v>
      </c>
      <c r="I10549">
        <v>1</v>
      </c>
      <c r="L10549" t="s">
        <v>4065</v>
      </c>
    </row>
    <row r="10550" spans="1:12" x14ac:dyDescent="0.25">
      <c r="A10550" t="s">
        <v>9456</v>
      </c>
      <c r="B10550" t="s">
        <v>9453</v>
      </c>
      <c r="C10550" t="s">
        <v>9454</v>
      </c>
      <c r="D10550" t="s">
        <v>9455</v>
      </c>
      <c r="E10550" s="117">
        <v>43031</v>
      </c>
      <c r="F10550" s="118">
        <v>0.5846527777777778</v>
      </c>
      <c r="G10550" t="s">
        <v>3854</v>
      </c>
      <c r="H10550">
        <v>180</v>
      </c>
      <c r="I10550">
        <v>4</v>
      </c>
      <c r="J10550" t="s">
        <v>4065</v>
      </c>
      <c r="L10550" t="s">
        <v>2981</v>
      </c>
    </row>
    <row r="10551" spans="1:12" x14ac:dyDescent="0.25">
      <c r="A10551" t="s">
        <v>9456</v>
      </c>
      <c r="B10551" t="s">
        <v>9453</v>
      </c>
      <c r="C10551" t="s">
        <v>9454</v>
      </c>
      <c r="D10551" t="s">
        <v>9455</v>
      </c>
      <c r="E10551" s="117">
        <v>43031</v>
      </c>
      <c r="F10551" s="118">
        <v>0.5846527777777778</v>
      </c>
      <c r="G10551" t="s">
        <v>3854</v>
      </c>
      <c r="H10551">
        <v>180</v>
      </c>
      <c r="I10551">
        <v>5</v>
      </c>
      <c r="J10551" t="s">
        <v>4065</v>
      </c>
      <c r="L10551" t="s">
        <v>501</v>
      </c>
    </row>
    <row r="10552" spans="1:12" x14ac:dyDescent="0.25">
      <c r="A10552" t="s">
        <v>9456</v>
      </c>
      <c r="B10552" t="s">
        <v>9453</v>
      </c>
      <c r="C10552" t="s">
        <v>9454</v>
      </c>
      <c r="D10552" t="s">
        <v>9455</v>
      </c>
      <c r="E10552" s="117">
        <v>43031</v>
      </c>
      <c r="F10552" s="118">
        <v>0.5846527777777778</v>
      </c>
      <c r="G10552" t="s">
        <v>3854</v>
      </c>
      <c r="H10552">
        <v>180</v>
      </c>
      <c r="I10552">
        <v>6</v>
      </c>
      <c r="J10552" t="s">
        <v>4065</v>
      </c>
      <c r="L10552">
        <v>0</v>
      </c>
    </row>
    <row r="10553" spans="1:12" x14ac:dyDescent="0.25">
      <c r="A10553" t="s">
        <v>9456</v>
      </c>
      <c r="B10553" t="s">
        <v>9453</v>
      </c>
      <c r="C10553" t="s">
        <v>9454</v>
      </c>
      <c r="D10553" t="s">
        <v>9455</v>
      </c>
      <c r="E10553" s="117">
        <v>43031</v>
      </c>
      <c r="F10553" s="118">
        <v>0.5846527777777778</v>
      </c>
      <c r="G10553" t="s">
        <v>3854</v>
      </c>
      <c r="H10553">
        <v>180</v>
      </c>
      <c r="I10553">
        <v>7</v>
      </c>
      <c r="J10553" t="s">
        <v>4065</v>
      </c>
      <c r="L10553">
        <v>30</v>
      </c>
    </row>
    <row r="10554" spans="1:12" x14ac:dyDescent="0.25">
      <c r="A10554" t="s">
        <v>9456</v>
      </c>
      <c r="B10554" t="s">
        <v>9453</v>
      </c>
      <c r="C10554" t="s">
        <v>9454</v>
      </c>
      <c r="D10554" t="s">
        <v>9455</v>
      </c>
      <c r="E10554" s="117">
        <v>43031</v>
      </c>
      <c r="F10554" s="118">
        <v>0.5846527777777778</v>
      </c>
      <c r="G10554" t="s">
        <v>3854</v>
      </c>
      <c r="H10554">
        <v>180</v>
      </c>
      <c r="I10554">
        <v>9</v>
      </c>
      <c r="J10554" t="s">
        <v>4065</v>
      </c>
      <c r="L10554" t="s">
        <v>4093</v>
      </c>
    </row>
    <row r="10555" spans="1:12" x14ac:dyDescent="0.25">
      <c r="A10555" t="s">
        <v>9456</v>
      </c>
      <c r="B10555" t="s">
        <v>9453</v>
      </c>
      <c r="C10555" t="s">
        <v>9454</v>
      </c>
      <c r="D10555" t="s">
        <v>9455</v>
      </c>
      <c r="E10555" s="117">
        <v>43031</v>
      </c>
      <c r="F10555" s="118">
        <v>0.5846527777777778</v>
      </c>
      <c r="G10555" t="s">
        <v>3854</v>
      </c>
      <c r="H10555">
        <v>180</v>
      </c>
      <c r="I10555">
        <v>14</v>
      </c>
      <c r="J10555" t="s">
        <v>4065</v>
      </c>
      <c r="L10555" t="s">
        <v>650</v>
      </c>
    </row>
    <row r="10556" spans="1:12" x14ac:dyDescent="0.25">
      <c r="A10556" t="s">
        <v>9456</v>
      </c>
      <c r="B10556" t="s">
        <v>9453</v>
      </c>
      <c r="C10556" t="s">
        <v>9454</v>
      </c>
      <c r="D10556" t="s">
        <v>9455</v>
      </c>
      <c r="E10556" s="117">
        <v>43031</v>
      </c>
      <c r="F10556" s="118">
        <v>0.58466435185185184</v>
      </c>
      <c r="G10556" t="s">
        <v>3854</v>
      </c>
      <c r="H10556">
        <v>180</v>
      </c>
      <c r="I10556">
        <v>35</v>
      </c>
      <c r="J10556" t="s">
        <v>4065</v>
      </c>
      <c r="L10556" t="s">
        <v>393</v>
      </c>
    </row>
    <row r="10557" spans="1:12" x14ac:dyDescent="0.25">
      <c r="A10557" t="s">
        <v>9456</v>
      </c>
      <c r="B10557" t="s">
        <v>9453</v>
      </c>
      <c r="C10557" t="s">
        <v>9454</v>
      </c>
      <c r="D10557" t="s">
        <v>9455</v>
      </c>
      <c r="E10557" s="117">
        <v>43031</v>
      </c>
      <c r="F10557" s="118">
        <v>0.58466435185185184</v>
      </c>
      <c r="G10557" t="s">
        <v>3854</v>
      </c>
      <c r="H10557">
        <v>180</v>
      </c>
      <c r="I10557">
        <v>36</v>
      </c>
      <c r="J10557" t="s">
        <v>4065</v>
      </c>
      <c r="L10557" t="s">
        <v>4103</v>
      </c>
    </row>
    <row r="10558" spans="1:12" x14ac:dyDescent="0.25">
      <c r="A10558" t="s">
        <v>9456</v>
      </c>
      <c r="B10558" t="s">
        <v>9453</v>
      </c>
      <c r="C10558" t="s">
        <v>9454</v>
      </c>
      <c r="D10558" t="s">
        <v>9455</v>
      </c>
      <c r="E10558" s="117">
        <v>43031</v>
      </c>
      <c r="F10558" s="118">
        <v>0.58466435185185184</v>
      </c>
      <c r="G10558" t="s">
        <v>3854</v>
      </c>
      <c r="H10558">
        <v>180</v>
      </c>
      <c r="I10558">
        <v>38</v>
      </c>
      <c r="J10558" t="s">
        <v>4065</v>
      </c>
      <c r="L10558" t="s">
        <v>26604</v>
      </c>
    </row>
    <row r="10559" spans="1:12" x14ac:dyDescent="0.25">
      <c r="A10559" t="s">
        <v>9456</v>
      </c>
      <c r="B10559" t="s">
        <v>9453</v>
      </c>
      <c r="C10559" t="s">
        <v>9454</v>
      </c>
      <c r="D10559" t="s">
        <v>9455</v>
      </c>
      <c r="E10559" s="117">
        <v>43031</v>
      </c>
      <c r="F10559" s="118">
        <v>0.58466435185185184</v>
      </c>
      <c r="G10559" t="s">
        <v>3854</v>
      </c>
      <c r="H10559">
        <v>181</v>
      </c>
      <c r="I10559">
        <v>1</v>
      </c>
      <c r="L10559" t="s">
        <v>4065</v>
      </c>
    </row>
    <row r="10560" spans="1:12" x14ac:dyDescent="0.25">
      <c r="A10560" t="s">
        <v>9456</v>
      </c>
      <c r="B10560" t="s">
        <v>9453</v>
      </c>
      <c r="C10560" t="s">
        <v>9454</v>
      </c>
      <c r="D10560" t="s">
        <v>9455</v>
      </c>
      <c r="E10560" s="117">
        <v>43031</v>
      </c>
      <c r="F10560" s="118">
        <v>0.58467592592592588</v>
      </c>
      <c r="G10560" t="s">
        <v>3854</v>
      </c>
      <c r="H10560">
        <v>181</v>
      </c>
      <c r="I10560">
        <v>4</v>
      </c>
      <c r="J10560" t="s">
        <v>4065</v>
      </c>
      <c r="L10560" t="s">
        <v>2981</v>
      </c>
    </row>
    <row r="10561" spans="1:12" x14ac:dyDescent="0.25">
      <c r="A10561" t="s">
        <v>9456</v>
      </c>
      <c r="B10561" t="s">
        <v>9453</v>
      </c>
      <c r="C10561" t="s">
        <v>9454</v>
      </c>
      <c r="D10561" t="s">
        <v>9455</v>
      </c>
      <c r="E10561" s="117">
        <v>43031</v>
      </c>
      <c r="F10561" s="118">
        <v>0.58467592592592588</v>
      </c>
      <c r="G10561" t="s">
        <v>3854</v>
      </c>
      <c r="H10561">
        <v>181</v>
      </c>
      <c r="I10561">
        <v>5</v>
      </c>
      <c r="J10561" t="s">
        <v>4065</v>
      </c>
      <c r="L10561" t="s">
        <v>2476</v>
      </c>
    </row>
    <row r="10562" spans="1:12" x14ac:dyDescent="0.25">
      <c r="A10562" t="s">
        <v>9456</v>
      </c>
      <c r="B10562" t="s">
        <v>9453</v>
      </c>
      <c r="C10562" t="s">
        <v>9454</v>
      </c>
      <c r="D10562" t="s">
        <v>9455</v>
      </c>
      <c r="E10562" s="117">
        <v>43031</v>
      </c>
      <c r="F10562" s="118">
        <v>0.58467592592592588</v>
      </c>
      <c r="G10562" t="s">
        <v>3854</v>
      </c>
      <c r="H10562">
        <v>181</v>
      </c>
      <c r="I10562">
        <v>6</v>
      </c>
      <c r="J10562" t="s">
        <v>4065</v>
      </c>
      <c r="L10562">
        <v>0</v>
      </c>
    </row>
    <row r="10563" spans="1:12" x14ac:dyDescent="0.25">
      <c r="A10563" t="s">
        <v>9456</v>
      </c>
      <c r="B10563" t="s">
        <v>9453</v>
      </c>
      <c r="C10563" t="s">
        <v>9454</v>
      </c>
      <c r="D10563" t="s">
        <v>9455</v>
      </c>
      <c r="E10563" s="117">
        <v>43031</v>
      </c>
      <c r="F10563" s="118">
        <v>0.58467592592592588</v>
      </c>
      <c r="G10563" t="s">
        <v>3854</v>
      </c>
      <c r="H10563">
        <v>181</v>
      </c>
      <c r="I10563">
        <v>7</v>
      </c>
      <c r="J10563" t="s">
        <v>4065</v>
      </c>
      <c r="L10563">
        <v>20</v>
      </c>
    </row>
    <row r="10564" spans="1:12" x14ac:dyDescent="0.25">
      <c r="A10564" t="s">
        <v>9456</v>
      </c>
      <c r="B10564" t="s">
        <v>9453</v>
      </c>
      <c r="C10564" t="s">
        <v>9454</v>
      </c>
      <c r="D10564" t="s">
        <v>9455</v>
      </c>
      <c r="E10564" s="117">
        <v>43031</v>
      </c>
      <c r="F10564" s="118">
        <v>0.58467592592592588</v>
      </c>
      <c r="G10564" t="s">
        <v>3854</v>
      </c>
      <c r="H10564">
        <v>181</v>
      </c>
      <c r="I10564">
        <v>9</v>
      </c>
      <c r="J10564" t="s">
        <v>4065</v>
      </c>
      <c r="L10564" t="s">
        <v>4093</v>
      </c>
    </row>
    <row r="10565" spans="1:12" x14ac:dyDescent="0.25">
      <c r="A10565" t="s">
        <v>9456</v>
      </c>
      <c r="B10565" t="s">
        <v>9453</v>
      </c>
      <c r="C10565" t="s">
        <v>9454</v>
      </c>
      <c r="D10565" t="s">
        <v>9455</v>
      </c>
      <c r="E10565" s="117">
        <v>43031</v>
      </c>
      <c r="F10565" s="118">
        <v>0.58467592592592588</v>
      </c>
      <c r="G10565" t="s">
        <v>3854</v>
      </c>
      <c r="H10565">
        <v>181</v>
      </c>
      <c r="I10565">
        <v>14</v>
      </c>
      <c r="J10565" t="s">
        <v>4065</v>
      </c>
      <c r="L10565" t="s">
        <v>650</v>
      </c>
    </row>
    <row r="10566" spans="1:12" x14ac:dyDescent="0.25">
      <c r="A10566" t="s">
        <v>9456</v>
      </c>
      <c r="B10566" t="s">
        <v>9453</v>
      </c>
      <c r="C10566" t="s">
        <v>9454</v>
      </c>
      <c r="D10566" t="s">
        <v>9455</v>
      </c>
      <c r="E10566" s="117">
        <v>43031</v>
      </c>
      <c r="F10566" s="118">
        <v>0.58467592592592588</v>
      </c>
      <c r="G10566" t="s">
        <v>3854</v>
      </c>
      <c r="H10566">
        <v>181</v>
      </c>
      <c r="I10566">
        <v>35</v>
      </c>
      <c r="J10566" t="s">
        <v>4065</v>
      </c>
      <c r="L10566" t="s">
        <v>393</v>
      </c>
    </row>
    <row r="10567" spans="1:12" x14ac:dyDescent="0.25">
      <c r="A10567" t="s">
        <v>9456</v>
      </c>
      <c r="B10567" t="s">
        <v>9453</v>
      </c>
      <c r="C10567" t="s">
        <v>9454</v>
      </c>
      <c r="D10567" t="s">
        <v>9455</v>
      </c>
      <c r="E10567" s="117">
        <v>43031</v>
      </c>
      <c r="F10567" s="118">
        <v>0.58467592592592588</v>
      </c>
      <c r="G10567" t="s">
        <v>3854</v>
      </c>
      <c r="H10567">
        <v>181</v>
      </c>
      <c r="I10567">
        <v>36</v>
      </c>
      <c r="J10567" t="s">
        <v>4065</v>
      </c>
      <c r="L10567" t="s">
        <v>1403</v>
      </c>
    </row>
    <row r="10568" spans="1:12" x14ac:dyDescent="0.25">
      <c r="A10568" t="s">
        <v>9456</v>
      </c>
      <c r="B10568" t="s">
        <v>9453</v>
      </c>
      <c r="C10568" t="s">
        <v>9454</v>
      </c>
      <c r="D10568" t="s">
        <v>9455</v>
      </c>
      <c r="E10568" s="117">
        <v>43031</v>
      </c>
      <c r="F10568" s="118">
        <v>0.58468750000000003</v>
      </c>
      <c r="G10568" t="s">
        <v>3854</v>
      </c>
      <c r="H10568">
        <v>181</v>
      </c>
      <c r="I10568">
        <v>38</v>
      </c>
      <c r="J10568" t="s">
        <v>4065</v>
      </c>
      <c r="L10568" t="s">
        <v>26605</v>
      </c>
    </row>
    <row r="10569" spans="1:12" x14ac:dyDescent="0.25">
      <c r="A10569" t="s">
        <v>9456</v>
      </c>
      <c r="B10569" t="s">
        <v>9453</v>
      </c>
      <c r="C10569" t="s">
        <v>9454</v>
      </c>
      <c r="D10569" t="s">
        <v>9455</v>
      </c>
      <c r="E10569" s="117">
        <v>43031</v>
      </c>
      <c r="F10569" s="118">
        <v>0.58468750000000003</v>
      </c>
      <c r="G10569" t="s">
        <v>3854</v>
      </c>
      <c r="H10569">
        <v>182</v>
      </c>
      <c r="I10569">
        <v>1</v>
      </c>
      <c r="L10569" t="s">
        <v>26606</v>
      </c>
    </row>
    <row r="10570" spans="1:12" x14ac:dyDescent="0.25">
      <c r="A10570" t="s">
        <v>9456</v>
      </c>
      <c r="B10570" t="s">
        <v>9453</v>
      </c>
      <c r="C10570" t="s">
        <v>9454</v>
      </c>
      <c r="D10570" t="s">
        <v>9455</v>
      </c>
      <c r="E10570" s="117">
        <v>43031</v>
      </c>
      <c r="F10570" s="118">
        <v>0.58469907407407407</v>
      </c>
      <c r="G10570" t="s">
        <v>3854</v>
      </c>
      <c r="H10570">
        <v>182</v>
      </c>
      <c r="I10570">
        <v>4</v>
      </c>
      <c r="J10570" t="s">
        <v>26606</v>
      </c>
      <c r="L10570" t="s">
        <v>2977</v>
      </c>
    </row>
    <row r="10571" spans="1:12" x14ac:dyDescent="0.25">
      <c r="A10571" t="s">
        <v>9456</v>
      </c>
      <c r="B10571" t="s">
        <v>9453</v>
      </c>
      <c r="C10571" t="s">
        <v>9454</v>
      </c>
      <c r="D10571" t="s">
        <v>9455</v>
      </c>
      <c r="E10571" s="117">
        <v>43031</v>
      </c>
      <c r="F10571" s="118">
        <v>0.58469907407407407</v>
      </c>
      <c r="G10571" t="s">
        <v>3854</v>
      </c>
      <c r="H10571">
        <v>182</v>
      </c>
      <c r="I10571">
        <v>5</v>
      </c>
      <c r="J10571" t="s">
        <v>26606</v>
      </c>
      <c r="L10571" t="s">
        <v>26574</v>
      </c>
    </row>
    <row r="10572" spans="1:12" x14ac:dyDescent="0.25">
      <c r="A10572" t="s">
        <v>9456</v>
      </c>
      <c r="B10572" t="s">
        <v>9453</v>
      </c>
      <c r="C10572" t="s">
        <v>9454</v>
      </c>
      <c r="D10572" t="s">
        <v>9455</v>
      </c>
      <c r="E10572" s="117">
        <v>43031</v>
      </c>
      <c r="F10572" s="118">
        <v>0.58469907407407407</v>
      </c>
      <c r="G10572" t="s">
        <v>3854</v>
      </c>
      <c r="H10572">
        <v>182</v>
      </c>
      <c r="I10572">
        <v>6</v>
      </c>
      <c r="J10572" t="s">
        <v>26606</v>
      </c>
      <c r="L10572">
        <v>0</v>
      </c>
    </row>
    <row r="10573" spans="1:12" x14ac:dyDescent="0.25">
      <c r="A10573" t="s">
        <v>9456</v>
      </c>
      <c r="B10573" t="s">
        <v>9453</v>
      </c>
      <c r="C10573" t="s">
        <v>9454</v>
      </c>
      <c r="D10573" t="s">
        <v>9455</v>
      </c>
      <c r="E10573" s="117">
        <v>43031</v>
      </c>
      <c r="F10573" s="118">
        <v>0.58469907407407407</v>
      </c>
      <c r="G10573" t="s">
        <v>3854</v>
      </c>
      <c r="H10573">
        <v>182</v>
      </c>
      <c r="I10573">
        <v>7</v>
      </c>
      <c r="J10573" t="s">
        <v>26606</v>
      </c>
      <c r="L10573">
        <v>30</v>
      </c>
    </row>
    <row r="10574" spans="1:12" x14ac:dyDescent="0.25">
      <c r="A10574" t="s">
        <v>9456</v>
      </c>
      <c r="B10574" t="s">
        <v>9453</v>
      </c>
      <c r="C10574" t="s">
        <v>9454</v>
      </c>
      <c r="D10574" t="s">
        <v>9455</v>
      </c>
      <c r="E10574" s="117">
        <v>43031</v>
      </c>
      <c r="F10574" s="118">
        <v>0.58469907407407407</v>
      </c>
      <c r="G10574" t="s">
        <v>3854</v>
      </c>
      <c r="H10574">
        <v>182</v>
      </c>
      <c r="I10574">
        <v>9</v>
      </c>
      <c r="J10574" t="s">
        <v>26606</v>
      </c>
      <c r="L10574" t="s">
        <v>4092</v>
      </c>
    </row>
    <row r="10575" spans="1:12" x14ac:dyDescent="0.25">
      <c r="A10575" t="s">
        <v>9456</v>
      </c>
      <c r="B10575" t="s">
        <v>9453</v>
      </c>
      <c r="C10575" t="s">
        <v>9454</v>
      </c>
      <c r="D10575" t="s">
        <v>9455</v>
      </c>
      <c r="E10575" s="117">
        <v>43031</v>
      </c>
      <c r="F10575" s="118">
        <v>0.58469907407407407</v>
      </c>
      <c r="G10575" t="s">
        <v>3854</v>
      </c>
      <c r="H10575">
        <v>182</v>
      </c>
      <c r="I10575">
        <v>13</v>
      </c>
      <c r="J10575" t="s">
        <v>26606</v>
      </c>
      <c r="L10575" t="s">
        <v>638</v>
      </c>
    </row>
    <row r="10576" spans="1:12" x14ac:dyDescent="0.25">
      <c r="A10576" t="s">
        <v>9456</v>
      </c>
      <c r="B10576" t="s">
        <v>9453</v>
      </c>
      <c r="C10576" t="s">
        <v>9454</v>
      </c>
      <c r="D10576" t="s">
        <v>9455</v>
      </c>
      <c r="E10576" s="117">
        <v>43031</v>
      </c>
      <c r="F10576" s="118">
        <v>0.58469907407407407</v>
      </c>
      <c r="G10576" t="s">
        <v>3854</v>
      </c>
      <c r="H10576">
        <v>182</v>
      </c>
      <c r="I10576">
        <v>14</v>
      </c>
      <c r="J10576" t="s">
        <v>26606</v>
      </c>
      <c r="L10576" t="s">
        <v>643</v>
      </c>
    </row>
    <row r="10577" spans="1:12" x14ac:dyDescent="0.25">
      <c r="A10577" t="s">
        <v>9456</v>
      </c>
      <c r="B10577" t="s">
        <v>9453</v>
      </c>
      <c r="C10577" t="s">
        <v>9454</v>
      </c>
      <c r="D10577" t="s">
        <v>9455</v>
      </c>
      <c r="E10577" s="117">
        <v>43031</v>
      </c>
      <c r="F10577" s="118">
        <v>0.58469907407407407</v>
      </c>
      <c r="G10577" t="s">
        <v>3854</v>
      </c>
      <c r="H10577">
        <v>182</v>
      </c>
      <c r="I10577">
        <v>15</v>
      </c>
      <c r="J10577" t="s">
        <v>26606</v>
      </c>
      <c r="L10577" t="s">
        <v>248</v>
      </c>
    </row>
    <row r="10578" spans="1:12" x14ac:dyDescent="0.25">
      <c r="A10578" t="s">
        <v>9456</v>
      </c>
      <c r="B10578" t="s">
        <v>9453</v>
      </c>
      <c r="C10578" t="s">
        <v>9454</v>
      </c>
      <c r="D10578" t="s">
        <v>9455</v>
      </c>
      <c r="E10578" s="117">
        <v>43031</v>
      </c>
      <c r="F10578" s="118">
        <v>0.58469907407407407</v>
      </c>
      <c r="G10578" t="s">
        <v>3854</v>
      </c>
      <c r="H10578">
        <v>182</v>
      </c>
      <c r="I10578">
        <v>22</v>
      </c>
      <c r="J10578" t="s">
        <v>26606</v>
      </c>
      <c r="L10578" t="s">
        <v>380</v>
      </c>
    </row>
    <row r="10579" spans="1:12" x14ac:dyDescent="0.25">
      <c r="A10579" t="s">
        <v>9456</v>
      </c>
      <c r="B10579" t="s">
        <v>9453</v>
      </c>
      <c r="C10579" t="s">
        <v>9454</v>
      </c>
      <c r="D10579" t="s">
        <v>9455</v>
      </c>
      <c r="E10579" s="117">
        <v>43031</v>
      </c>
      <c r="F10579" s="118">
        <v>0.58471064814814822</v>
      </c>
      <c r="G10579" t="s">
        <v>3854</v>
      </c>
      <c r="H10579">
        <v>182</v>
      </c>
      <c r="I10579">
        <v>23</v>
      </c>
      <c r="J10579" t="s">
        <v>26606</v>
      </c>
      <c r="L10579">
        <v>85</v>
      </c>
    </row>
    <row r="10580" spans="1:12" x14ac:dyDescent="0.25">
      <c r="A10580" t="s">
        <v>9456</v>
      </c>
      <c r="B10580" t="s">
        <v>9453</v>
      </c>
      <c r="C10580" t="s">
        <v>9454</v>
      </c>
      <c r="D10580" t="s">
        <v>9455</v>
      </c>
      <c r="E10580" s="117">
        <v>43031</v>
      </c>
      <c r="F10580" s="118">
        <v>0.58471064814814822</v>
      </c>
      <c r="G10580" t="s">
        <v>3854</v>
      </c>
      <c r="H10580">
        <v>182</v>
      </c>
      <c r="I10580">
        <v>24</v>
      </c>
      <c r="J10580" t="s">
        <v>26606</v>
      </c>
      <c r="L10580" t="s">
        <v>4096</v>
      </c>
    </row>
    <row r="10581" spans="1:12" x14ac:dyDescent="0.25">
      <c r="A10581" t="s">
        <v>9456</v>
      </c>
      <c r="B10581" t="s">
        <v>9453</v>
      </c>
      <c r="C10581" t="s">
        <v>9454</v>
      </c>
      <c r="D10581" t="s">
        <v>9455</v>
      </c>
      <c r="E10581" s="117">
        <v>43031</v>
      </c>
      <c r="F10581" s="118">
        <v>0.58471064814814822</v>
      </c>
      <c r="G10581" t="s">
        <v>3854</v>
      </c>
      <c r="H10581">
        <v>182</v>
      </c>
      <c r="I10581">
        <v>25</v>
      </c>
      <c r="J10581" t="s">
        <v>26606</v>
      </c>
      <c r="L10581">
        <v>10</v>
      </c>
    </row>
    <row r="10582" spans="1:12" x14ac:dyDescent="0.25">
      <c r="A10582" t="s">
        <v>9456</v>
      </c>
      <c r="B10582" t="s">
        <v>9453</v>
      </c>
      <c r="C10582" t="s">
        <v>9454</v>
      </c>
      <c r="D10582" t="s">
        <v>9455</v>
      </c>
      <c r="E10582" s="117">
        <v>43031</v>
      </c>
      <c r="F10582" s="118">
        <v>0.58471064814814822</v>
      </c>
      <c r="G10582" t="s">
        <v>3854</v>
      </c>
      <c r="H10582">
        <v>182</v>
      </c>
      <c r="I10582">
        <v>26</v>
      </c>
      <c r="J10582" t="s">
        <v>26606</v>
      </c>
      <c r="L10582" t="s">
        <v>26527</v>
      </c>
    </row>
    <row r="10583" spans="1:12" x14ac:dyDescent="0.25">
      <c r="A10583" t="s">
        <v>9456</v>
      </c>
      <c r="B10583" t="s">
        <v>9453</v>
      </c>
      <c r="C10583" t="s">
        <v>9454</v>
      </c>
      <c r="D10583" t="s">
        <v>9455</v>
      </c>
      <c r="E10583" s="117">
        <v>43031</v>
      </c>
      <c r="F10583" s="118">
        <v>0.58471064814814822</v>
      </c>
      <c r="G10583" t="s">
        <v>3854</v>
      </c>
      <c r="H10583">
        <v>182</v>
      </c>
      <c r="I10583">
        <v>27</v>
      </c>
      <c r="J10583" t="s">
        <v>26606</v>
      </c>
      <c r="L10583">
        <v>5</v>
      </c>
    </row>
    <row r="10584" spans="1:12" x14ac:dyDescent="0.25">
      <c r="A10584" t="s">
        <v>9456</v>
      </c>
      <c r="B10584" t="s">
        <v>9453</v>
      </c>
      <c r="C10584" t="s">
        <v>9454</v>
      </c>
      <c r="D10584" t="s">
        <v>9455</v>
      </c>
      <c r="E10584" s="117">
        <v>43031</v>
      </c>
      <c r="F10584" s="118">
        <v>0.58471064814814822</v>
      </c>
      <c r="G10584" t="s">
        <v>3854</v>
      </c>
      <c r="H10584">
        <v>182</v>
      </c>
      <c r="I10584">
        <v>35</v>
      </c>
      <c r="J10584" t="s">
        <v>26606</v>
      </c>
      <c r="L10584" t="s">
        <v>391</v>
      </c>
    </row>
    <row r="10585" spans="1:12" x14ac:dyDescent="0.25">
      <c r="A10585" t="s">
        <v>9456</v>
      </c>
      <c r="B10585" t="s">
        <v>9453</v>
      </c>
      <c r="C10585" t="s">
        <v>9454</v>
      </c>
      <c r="D10585" t="s">
        <v>9455</v>
      </c>
      <c r="E10585" s="117">
        <v>43031</v>
      </c>
      <c r="F10585" s="118">
        <v>0.58471064814814822</v>
      </c>
      <c r="G10585" t="s">
        <v>3854</v>
      </c>
      <c r="H10585">
        <v>182</v>
      </c>
      <c r="I10585">
        <v>36</v>
      </c>
      <c r="J10585" t="s">
        <v>26606</v>
      </c>
      <c r="L10585" t="s">
        <v>4031</v>
      </c>
    </row>
    <row r="10586" spans="1:12" x14ac:dyDescent="0.25">
      <c r="A10586" t="s">
        <v>9456</v>
      </c>
      <c r="B10586" t="s">
        <v>9453</v>
      </c>
      <c r="C10586" t="s">
        <v>9454</v>
      </c>
      <c r="D10586" t="s">
        <v>9455</v>
      </c>
      <c r="E10586" s="117">
        <v>43031</v>
      </c>
      <c r="F10586" s="118">
        <v>0.58471064814814822</v>
      </c>
      <c r="G10586" t="s">
        <v>3854</v>
      </c>
      <c r="H10586">
        <v>182</v>
      </c>
      <c r="I10586">
        <v>38</v>
      </c>
      <c r="J10586" t="s">
        <v>26606</v>
      </c>
      <c r="L10586" t="s">
        <v>26607</v>
      </c>
    </row>
    <row r="10587" spans="1:12" x14ac:dyDescent="0.25">
      <c r="A10587" t="s">
        <v>9456</v>
      </c>
      <c r="B10587" t="s">
        <v>9453</v>
      </c>
      <c r="C10587" t="s">
        <v>9454</v>
      </c>
      <c r="D10587" t="s">
        <v>9455</v>
      </c>
      <c r="E10587" s="117">
        <v>43031</v>
      </c>
      <c r="F10587" s="118">
        <v>0.58472222222222225</v>
      </c>
      <c r="G10587" t="s">
        <v>3854</v>
      </c>
      <c r="H10587">
        <v>183</v>
      </c>
      <c r="I10587">
        <v>1</v>
      </c>
      <c r="L10587" t="s">
        <v>26606</v>
      </c>
    </row>
    <row r="10588" spans="1:12" x14ac:dyDescent="0.25">
      <c r="A10588" t="s">
        <v>9456</v>
      </c>
      <c r="B10588" t="s">
        <v>9453</v>
      </c>
      <c r="C10588" t="s">
        <v>9454</v>
      </c>
      <c r="D10588" t="s">
        <v>9455</v>
      </c>
      <c r="E10588" s="117">
        <v>43031</v>
      </c>
      <c r="F10588" s="118">
        <v>0.58472222222222225</v>
      </c>
      <c r="G10588" t="s">
        <v>3854</v>
      </c>
      <c r="H10588">
        <v>183</v>
      </c>
      <c r="I10588">
        <v>4</v>
      </c>
      <c r="J10588" t="s">
        <v>26606</v>
      </c>
      <c r="L10588" t="s">
        <v>2976</v>
      </c>
    </row>
    <row r="10589" spans="1:12" x14ac:dyDescent="0.25">
      <c r="A10589" t="s">
        <v>9456</v>
      </c>
      <c r="B10589" t="s">
        <v>9453</v>
      </c>
      <c r="C10589" t="s">
        <v>9454</v>
      </c>
      <c r="D10589" t="s">
        <v>9455</v>
      </c>
      <c r="E10589" s="117">
        <v>43031</v>
      </c>
      <c r="F10589" s="118">
        <v>0.58472222222222225</v>
      </c>
      <c r="G10589" t="s">
        <v>3854</v>
      </c>
      <c r="H10589">
        <v>183</v>
      </c>
      <c r="I10589">
        <v>5</v>
      </c>
      <c r="J10589" t="s">
        <v>26606</v>
      </c>
      <c r="L10589" t="s">
        <v>506</v>
      </c>
    </row>
    <row r="10590" spans="1:12" x14ac:dyDescent="0.25">
      <c r="A10590" t="s">
        <v>9456</v>
      </c>
      <c r="B10590" t="s">
        <v>9453</v>
      </c>
      <c r="C10590" t="s">
        <v>9454</v>
      </c>
      <c r="D10590" t="s">
        <v>9455</v>
      </c>
      <c r="E10590" s="117">
        <v>43031</v>
      </c>
      <c r="F10590" s="118">
        <v>0.58473379629629629</v>
      </c>
      <c r="G10590" t="s">
        <v>3854</v>
      </c>
      <c r="H10590">
        <v>183</v>
      </c>
      <c r="I10590">
        <v>6</v>
      </c>
      <c r="J10590" t="s">
        <v>26606</v>
      </c>
      <c r="L10590">
        <v>0</v>
      </c>
    </row>
    <row r="10591" spans="1:12" x14ac:dyDescent="0.25">
      <c r="A10591" t="s">
        <v>9456</v>
      </c>
      <c r="B10591" t="s">
        <v>9453</v>
      </c>
      <c r="C10591" t="s">
        <v>9454</v>
      </c>
      <c r="D10591" t="s">
        <v>9455</v>
      </c>
      <c r="E10591" s="117">
        <v>43031</v>
      </c>
      <c r="F10591" s="118">
        <v>0.58473379629629629</v>
      </c>
      <c r="G10591" t="s">
        <v>3854</v>
      </c>
      <c r="H10591">
        <v>183</v>
      </c>
      <c r="I10591">
        <v>7</v>
      </c>
      <c r="J10591" t="s">
        <v>26606</v>
      </c>
      <c r="L10591">
        <v>30</v>
      </c>
    </row>
    <row r="10592" spans="1:12" x14ac:dyDescent="0.25">
      <c r="A10592" t="s">
        <v>9456</v>
      </c>
      <c r="B10592" t="s">
        <v>9453</v>
      </c>
      <c r="C10592" t="s">
        <v>9454</v>
      </c>
      <c r="D10592" t="s">
        <v>9455</v>
      </c>
      <c r="E10592" s="117">
        <v>43031</v>
      </c>
      <c r="F10592" s="118">
        <v>0.58473379629629629</v>
      </c>
      <c r="G10592" t="s">
        <v>3854</v>
      </c>
      <c r="H10592">
        <v>183</v>
      </c>
      <c r="I10592">
        <v>9</v>
      </c>
      <c r="J10592" t="s">
        <v>26606</v>
      </c>
      <c r="L10592" t="s">
        <v>4093</v>
      </c>
    </row>
    <row r="10593" spans="1:12" x14ac:dyDescent="0.25">
      <c r="A10593" t="s">
        <v>9456</v>
      </c>
      <c r="B10593" t="s">
        <v>9453</v>
      </c>
      <c r="C10593" t="s">
        <v>9454</v>
      </c>
      <c r="D10593" t="s">
        <v>9455</v>
      </c>
      <c r="E10593" s="117">
        <v>43031</v>
      </c>
      <c r="F10593" s="118">
        <v>0.58473379629629629</v>
      </c>
      <c r="G10593" t="s">
        <v>3854</v>
      </c>
      <c r="H10593">
        <v>183</v>
      </c>
      <c r="I10593">
        <v>13</v>
      </c>
      <c r="J10593" t="s">
        <v>26606</v>
      </c>
      <c r="L10593" t="s">
        <v>638</v>
      </c>
    </row>
    <row r="10594" spans="1:12" x14ac:dyDescent="0.25">
      <c r="A10594" t="s">
        <v>9456</v>
      </c>
      <c r="B10594" t="s">
        <v>9453</v>
      </c>
      <c r="C10594" t="s">
        <v>9454</v>
      </c>
      <c r="D10594" t="s">
        <v>9455</v>
      </c>
      <c r="E10594" s="117">
        <v>43031</v>
      </c>
      <c r="F10594" s="118">
        <v>0.58473379629629629</v>
      </c>
      <c r="G10594" t="s">
        <v>3854</v>
      </c>
      <c r="H10594">
        <v>183</v>
      </c>
      <c r="I10594">
        <v>14</v>
      </c>
      <c r="J10594" t="s">
        <v>26606</v>
      </c>
      <c r="L10594" t="s">
        <v>643</v>
      </c>
    </row>
    <row r="10595" spans="1:12" x14ac:dyDescent="0.25">
      <c r="A10595" t="s">
        <v>9456</v>
      </c>
      <c r="B10595" t="s">
        <v>9453</v>
      </c>
      <c r="C10595" t="s">
        <v>9454</v>
      </c>
      <c r="D10595" t="s">
        <v>9455</v>
      </c>
      <c r="E10595" s="117">
        <v>43031</v>
      </c>
      <c r="F10595" s="118">
        <v>0.58473379629629629</v>
      </c>
      <c r="G10595" t="s">
        <v>3854</v>
      </c>
      <c r="H10595">
        <v>183</v>
      </c>
      <c r="I10595">
        <v>15</v>
      </c>
      <c r="J10595" t="s">
        <v>26606</v>
      </c>
      <c r="L10595" t="s">
        <v>209</v>
      </c>
    </row>
    <row r="10596" spans="1:12" x14ac:dyDescent="0.25">
      <c r="A10596" t="s">
        <v>9456</v>
      </c>
      <c r="B10596" t="s">
        <v>9453</v>
      </c>
      <c r="C10596" t="s">
        <v>9454</v>
      </c>
      <c r="D10596" t="s">
        <v>9455</v>
      </c>
      <c r="E10596" s="117">
        <v>43031</v>
      </c>
      <c r="F10596" s="118">
        <v>0.58473379629629629</v>
      </c>
      <c r="G10596" t="s">
        <v>3854</v>
      </c>
      <c r="H10596">
        <v>183</v>
      </c>
      <c r="I10596">
        <v>22</v>
      </c>
      <c r="J10596" t="s">
        <v>26606</v>
      </c>
      <c r="L10596" t="s">
        <v>4095</v>
      </c>
    </row>
    <row r="10597" spans="1:12" x14ac:dyDescent="0.25">
      <c r="A10597" t="s">
        <v>9456</v>
      </c>
      <c r="B10597" t="s">
        <v>9453</v>
      </c>
      <c r="C10597" t="s">
        <v>9454</v>
      </c>
      <c r="D10597" t="s">
        <v>9455</v>
      </c>
      <c r="E10597" s="117">
        <v>43031</v>
      </c>
      <c r="F10597" s="118">
        <v>0.58473379629629629</v>
      </c>
      <c r="G10597" t="s">
        <v>3854</v>
      </c>
      <c r="H10597">
        <v>183</v>
      </c>
      <c r="I10597">
        <v>23</v>
      </c>
      <c r="J10597" t="s">
        <v>26606</v>
      </c>
      <c r="L10597">
        <v>50</v>
      </c>
    </row>
    <row r="10598" spans="1:12" x14ac:dyDescent="0.25">
      <c r="A10598" t="s">
        <v>9456</v>
      </c>
      <c r="B10598" t="s">
        <v>9453</v>
      </c>
      <c r="C10598" t="s">
        <v>9454</v>
      </c>
      <c r="D10598" t="s">
        <v>9455</v>
      </c>
      <c r="E10598" s="117">
        <v>43031</v>
      </c>
      <c r="F10598" s="118">
        <v>0.58473379629629629</v>
      </c>
      <c r="G10598" t="s">
        <v>3854</v>
      </c>
      <c r="H10598">
        <v>183</v>
      </c>
      <c r="I10598">
        <v>24</v>
      </c>
      <c r="J10598" t="s">
        <v>26606</v>
      </c>
      <c r="L10598" t="s">
        <v>4096</v>
      </c>
    </row>
    <row r="10599" spans="1:12" x14ac:dyDescent="0.25">
      <c r="A10599" t="s">
        <v>9456</v>
      </c>
      <c r="B10599" t="s">
        <v>9453</v>
      </c>
      <c r="C10599" t="s">
        <v>9454</v>
      </c>
      <c r="D10599" t="s">
        <v>9455</v>
      </c>
      <c r="E10599" s="117">
        <v>43031</v>
      </c>
      <c r="F10599" s="118">
        <v>0.58473379629629629</v>
      </c>
      <c r="G10599" t="s">
        <v>3854</v>
      </c>
      <c r="H10599">
        <v>183</v>
      </c>
      <c r="I10599">
        <v>25</v>
      </c>
      <c r="J10599" t="s">
        <v>26606</v>
      </c>
      <c r="L10599">
        <v>40</v>
      </c>
    </row>
    <row r="10600" spans="1:12" x14ac:dyDescent="0.25">
      <c r="A10600" t="s">
        <v>9456</v>
      </c>
      <c r="B10600" t="s">
        <v>9453</v>
      </c>
      <c r="C10600" t="s">
        <v>9454</v>
      </c>
      <c r="D10600" t="s">
        <v>9455</v>
      </c>
      <c r="E10600" s="117">
        <v>43031</v>
      </c>
      <c r="F10600" s="118">
        <v>0.58474537037037033</v>
      </c>
      <c r="G10600" t="s">
        <v>3854</v>
      </c>
      <c r="H10600">
        <v>183</v>
      </c>
      <c r="I10600">
        <v>26</v>
      </c>
      <c r="J10600" t="s">
        <v>26606</v>
      </c>
      <c r="L10600" t="s">
        <v>26527</v>
      </c>
    </row>
    <row r="10601" spans="1:12" x14ac:dyDescent="0.25">
      <c r="A10601" t="s">
        <v>9456</v>
      </c>
      <c r="B10601" t="s">
        <v>9453</v>
      </c>
      <c r="C10601" t="s">
        <v>9454</v>
      </c>
      <c r="D10601" t="s">
        <v>9455</v>
      </c>
      <c r="E10601" s="117">
        <v>43031</v>
      </c>
      <c r="F10601" s="118">
        <v>0.58474537037037033</v>
      </c>
      <c r="G10601" t="s">
        <v>3854</v>
      </c>
      <c r="H10601">
        <v>183</v>
      </c>
      <c r="I10601">
        <v>27</v>
      </c>
      <c r="J10601" t="s">
        <v>26606</v>
      </c>
      <c r="L10601">
        <v>10</v>
      </c>
    </row>
    <row r="10602" spans="1:12" x14ac:dyDescent="0.25">
      <c r="A10602" t="s">
        <v>9456</v>
      </c>
      <c r="B10602" t="s">
        <v>9453</v>
      </c>
      <c r="C10602" t="s">
        <v>9454</v>
      </c>
      <c r="D10602" t="s">
        <v>9455</v>
      </c>
      <c r="E10602" s="117">
        <v>43031</v>
      </c>
      <c r="F10602" s="118">
        <v>0.58474537037037033</v>
      </c>
      <c r="G10602" t="s">
        <v>3854</v>
      </c>
      <c r="H10602">
        <v>183</v>
      </c>
      <c r="I10602">
        <v>35</v>
      </c>
      <c r="J10602" t="s">
        <v>26606</v>
      </c>
      <c r="L10602" t="s">
        <v>391</v>
      </c>
    </row>
    <row r="10603" spans="1:12" x14ac:dyDescent="0.25">
      <c r="A10603" t="s">
        <v>9456</v>
      </c>
      <c r="B10603" t="s">
        <v>9453</v>
      </c>
      <c r="C10603" t="s">
        <v>9454</v>
      </c>
      <c r="D10603" t="s">
        <v>9455</v>
      </c>
      <c r="E10603" s="117">
        <v>43031</v>
      </c>
      <c r="F10603" s="118">
        <v>0.58474537037037033</v>
      </c>
      <c r="G10603" t="s">
        <v>3854</v>
      </c>
      <c r="H10603">
        <v>183</v>
      </c>
      <c r="I10603">
        <v>36</v>
      </c>
      <c r="J10603" t="s">
        <v>26606</v>
      </c>
      <c r="L10603" t="s">
        <v>4031</v>
      </c>
    </row>
    <row r="10604" spans="1:12" x14ac:dyDescent="0.25">
      <c r="A10604" t="s">
        <v>9456</v>
      </c>
      <c r="B10604" t="s">
        <v>9453</v>
      </c>
      <c r="C10604" t="s">
        <v>9454</v>
      </c>
      <c r="D10604" t="s">
        <v>9455</v>
      </c>
      <c r="E10604" s="117">
        <v>43031</v>
      </c>
      <c r="F10604" s="118">
        <v>0.58474537037037033</v>
      </c>
      <c r="G10604" t="s">
        <v>3854</v>
      </c>
      <c r="H10604">
        <v>183</v>
      </c>
      <c r="I10604">
        <v>38</v>
      </c>
      <c r="J10604" t="s">
        <v>26606</v>
      </c>
      <c r="L10604" t="s">
        <v>26608</v>
      </c>
    </row>
    <row r="10605" spans="1:12" x14ac:dyDescent="0.25">
      <c r="A10605" t="s">
        <v>9456</v>
      </c>
      <c r="B10605" t="s">
        <v>9453</v>
      </c>
      <c r="C10605" t="s">
        <v>9454</v>
      </c>
      <c r="D10605" t="s">
        <v>9455</v>
      </c>
      <c r="E10605" s="117">
        <v>43031</v>
      </c>
      <c r="F10605" s="118">
        <v>0.58475694444444437</v>
      </c>
      <c r="G10605" t="s">
        <v>3854</v>
      </c>
      <c r="H10605">
        <v>184</v>
      </c>
      <c r="I10605">
        <v>1</v>
      </c>
      <c r="L10605" t="s">
        <v>26606</v>
      </c>
    </row>
    <row r="10606" spans="1:12" x14ac:dyDescent="0.25">
      <c r="A10606" t="s">
        <v>9456</v>
      </c>
      <c r="B10606" t="s">
        <v>9453</v>
      </c>
      <c r="C10606" t="s">
        <v>9454</v>
      </c>
      <c r="D10606" t="s">
        <v>9455</v>
      </c>
      <c r="E10606" s="117">
        <v>43031</v>
      </c>
      <c r="F10606" s="118">
        <v>0.58475694444444437</v>
      </c>
      <c r="G10606" t="s">
        <v>3854</v>
      </c>
      <c r="H10606">
        <v>184</v>
      </c>
      <c r="I10606">
        <v>4</v>
      </c>
      <c r="J10606" t="s">
        <v>26606</v>
      </c>
      <c r="L10606" t="s">
        <v>2976</v>
      </c>
    </row>
    <row r="10607" spans="1:12" x14ac:dyDescent="0.25">
      <c r="A10607" t="s">
        <v>9456</v>
      </c>
      <c r="B10607" t="s">
        <v>9453</v>
      </c>
      <c r="C10607" t="s">
        <v>9454</v>
      </c>
      <c r="D10607" t="s">
        <v>9455</v>
      </c>
      <c r="E10607" s="117">
        <v>43031</v>
      </c>
      <c r="F10607" s="118">
        <v>0.58475694444444437</v>
      </c>
      <c r="G10607" t="s">
        <v>3854</v>
      </c>
      <c r="H10607">
        <v>184</v>
      </c>
      <c r="I10607">
        <v>5</v>
      </c>
      <c r="J10607" t="s">
        <v>26606</v>
      </c>
      <c r="L10607" t="s">
        <v>500</v>
      </c>
    </row>
    <row r="10608" spans="1:12" x14ac:dyDescent="0.25">
      <c r="A10608" t="s">
        <v>9456</v>
      </c>
      <c r="B10608" t="s">
        <v>9453</v>
      </c>
      <c r="C10608" t="s">
        <v>9454</v>
      </c>
      <c r="D10608" t="s">
        <v>9455</v>
      </c>
      <c r="E10608" s="117">
        <v>43031</v>
      </c>
      <c r="F10608" s="118">
        <v>0.58475694444444437</v>
      </c>
      <c r="G10608" t="s">
        <v>3854</v>
      </c>
      <c r="H10608">
        <v>184</v>
      </c>
      <c r="I10608">
        <v>6</v>
      </c>
      <c r="J10608" t="s">
        <v>26606</v>
      </c>
      <c r="L10608">
        <v>0</v>
      </c>
    </row>
    <row r="10609" spans="1:12" x14ac:dyDescent="0.25">
      <c r="A10609" t="s">
        <v>9456</v>
      </c>
      <c r="B10609" t="s">
        <v>9453</v>
      </c>
      <c r="C10609" t="s">
        <v>9454</v>
      </c>
      <c r="D10609" t="s">
        <v>9455</v>
      </c>
      <c r="E10609" s="117">
        <v>43031</v>
      </c>
      <c r="F10609" s="118">
        <v>0.58475694444444437</v>
      </c>
      <c r="G10609" t="s">
        <v>3854</v>
      </c>
      <c r="H10609">
        <v>184</v>
      </c>
      <c r="I10609">
        <v>7</v>
      </c>
      <c r="J10609" t="s">
        <v>26606</v>
      </c>
      <c r="L10609">
        <v>30</v>
      </c>
    </row>
    <row r="10610" spans="1:12" x14ac:dyDescent="0.25">
      <c r="A10610" t="s">
        <v>9456</v>
      </c>
      <c r="B10610" t="s">
        <v>9453</v>
      </c>
      <c r="C10610" t="s">
        <v>9454</v>
      </c>
      <c r="D10610" t="s">
        <v>9455</v>
      </c>
      <c r="E10610" s="117">
        <v>43031</v>
      </c>
      <c r="F10610" s="118">
        <v>0.58475694444444437</v>
      </c>
      <c r="G10610" t="s">
        <v>3854</v>
      </c>
      <c r="H10610">
        <v>184</v>
      </c>
      <c r="I10610">
        <v>9</v>
      </c>
      <c r="J10610" t="s">
        <v>26606</v>
      </c>
      <c r="L10610" t="s">
        <v>4093</v>
      </c>
    </row>
    <row r="10611" spans="1:12" x14ac:dyDescent="0.25">
      <c r="A10611" t="s">
        <v>9456</v>
      </c>
      <c r="B10611" t="s">
        <v>9453</v>
      </c>
      <c r="C10611" t="s">
        <v>9454</v>
      </c>
      <c r="D10611" t="s">
        <v>9455</v>
      </c>
      <c r="E10611" s="117">
        <v>43031</v>
      </c>
      <c r="F10611" s="118">
        <v>0.58475694444444437</v>
      </c>
      <c r="G10611" t="s">
        <v>3854</v>
      </c>
      <c r="H10611">
        <v>184</v>
      </c>
      <c r="I10611">
        <v>13</v>
      </c>
      <c r="J10611" t="s">
        <v>26606</v>
      </c>
      <c r="L10611" t="s">
        <v>637</v>
      </c>
    </row>
    <row r="10612" spans="1:12" x14ac:dyDescent="0.25">
      <c r="A10612" t="s">
        <v>9456</v>
      </c>
      <c r="B10612" t="s">
        <v>9453</v>
      </c>
      <c r="C10612" t="s">
        <v>9454</v>
      </c>
      <c r="D10612" t="s">
        <v>9455</v>
      </c>
      <c r="E10612" s="117">
        <v>43031</v>
      </c>
      <c r="F10612" s="118">
        <v>0.58476851851851852</v>
      </c>
      <c r="G10612" t="s">
        <v>3854</v>
      </c>
      <c r="H10612">
        <v>184</v>
      </c>
      <c r="I10612">
        <v>14</v>
      </c>
      <c r="J10612" t="s">
        <v>26606</v>
      </c>
      <c r="L10612" t="s">
        <v>642</v>
      </c>
    </row>
    <row r="10613" spans="1:12" x14ac:dyDescent="0.25">
      <c r="A10613" t="s">
        <v>9456</v>
      </c>
      <c r="B10613" t="s">
        <v>9453</v>
      </c>
      <c r="C10613" t="s">
        <v>9454</v>
      </c>
      <c r="D10613" t="s">
        <v>9455</v>
      </c>
      <c r="E10613" s="117">
        <v>43031</v>
      </c>
      <c r="F10613" s="118">
        <v>0.58476851851851852</v>
      </c>
      <c r="G10613" t="s">
        <v>3854</v>
      </c>
      <c r="H10613">
        <v>184</v>
      </c>
      <c r="I10613">
        <v>15</v>
      </c>
      <c r="J10613" t="s">
        <v>26606</v>
      </c>
      <c r="L10613" t="s">
        <v>222</v>
      </c>
    </row>
    <row r="10614" spans="1:12" x14ac:dyDescent="0.25">
      <c r="A10614" t="s">
        <v>9456</v>
      </c>
      <c r="B10614" t="s">
        <v>9453</v>
      </c>
      <c r="C10614" t="s">
        <v>9454</v>
      </c>
      <c r="D10614" t="s">
        <v>9455</v>
      </c>
      <c r="E10614" s="117">
        <v>43031</v>
      </c>
      <c r="F10614" s="118">
        <v>0.58476851851851852</v>
      </c>
      <c r="G10614" t="s">
        <v>3854</v>
      </c>
      <c r="H10614">
        <v>184</v>
      </c>
      <c r="I10614">
        <v>22</v>
      </c>
      <c r="J10614" t="s">
        <v>26606</v>
      </c>
      <c r="L10614" t="s">
        <v>383</v>
      </c>
    </row>
    <row r="10615" spans="1:12" x14ac:dyDescent="0.25">
      <c r="A10615" t="s">
        <v>9456</v>
      </c>
      <c r="B10615" t="s">
        <v>9453</v>
      </c>
      <c r="C10615" t="s">
        <v>9454</v>
      </c>
      <c r="D10615" t="s">
        <v>9455</v>
      </c>
      <c r="E10615" s="117">
        <v>43031</v>
      </c>
      <c r="F10615" s="118">
        <v>0.58476851851851852</v>
      </c>
      <c r="G10615" t="s">
        <v>3854</v>
      </c>
      <c r="H10615">
        <v>184</v>
      </c>
      <c r="I10615">
        <v>23</v>
      </c>
      <c r="J10615" t="s">
        <v>26606</v>
      </c>
      <c r="L10615">
        <v>40</v>
      </c>
    </row>
    <row r="10616" spans="1:12" x14ac:dyDescent="0.25">
      <c r="A10616" t="s">
        <v>9456</v>
      </c>
      <c r="B10616" t="s">
        <v>9453</v>
      </c>
      <c r="C10616" t="s">
        <v>9454</v>
      </c>
      <c r="D10616" t="s">
        <v>9455</v>
      </c>
      <c r="E10616" s="117">
        <v>43031</v>
      </c>
      <c r="F10616" s="118">
        <v>0.58476851851851852</v>
      </c>
      <c r="G10616" t="s">
        <v>3854</v>
      </c>
      <c r="H10616">
        <v>184</v>
      </c>
      <c r="I10616">
        <v>24</v>
      </c>
      <c r="J10616" t="s">
        <v>26606</v>
      </c>
      <c r="L10616" t="s">
        <v>4095</v>
      </c>
    </row>
    <row r="10617" spans="1:12" x14ac:dyDescent="0.25">
      <c r="A10617" t="s">
        <v>9456</v>
      </c>
      <c r="B10617" t="s">
        <v>9453</v>
      </c>
      <c r="C10617" t="s">
        <v>9454</v>
      </c>
      <c r="D10617" t="s">
        <v>9455</v>
      </c>
      <c r="E10617" s="117">
        <v>43031</v>
      </c>
      <c r="F10617" s="118">
        <v>0.58476851851851852</v>
      </c>
      <c r="G10617" t="s">
        <v>3854</v>
      </c>
      <c r="H10617">
        <v>184</v>
      </c>
      <c r="I10617">
        <v>25</v>
      </c>
      <c r="J10617" t="s">
        <v>26606</v>
      </c>
      <c r="L10617">
        <v>30</v>
      </c>
    </row>
    <row r="10618" spans="1:12" x14ac:dyDescent="0.25">
      <c r="A10618" t="s">
        <v>9456</v>
      </c>
      <c r="B10618" t="s">
        <v>9453</v>
      </c>
      <c r="C10618" t="s">
        <v>9454</v>
      </c>
      <c r="D10618" t="s">
        <v>9455</v>
      </c>
      <c r="E10618" s="117">
        <v>43031</v>
      </c>
      <c r="F10618" s="118">
        <v>0.58476851851851852</v>
      </c>
      <c r="G10618" t="s">
        <v>3854</v>
      </c>
      <c r="H10618">
        <v>184</v>
      </c>
      <c r="I10618">
        <v>26</v>
      </c>
      <c r="J10618" t="s">
        <v>26606</v>
      </c>
      <c r="L10618" t="s">
        <v>4097</v>
      </c>
    </row>
    <row r="10619" spans="1:12" x14ac:dyDescent="0.25">
      <c r="A10619" t="s">
        <v>9456</v>
      </c>
      <c r="B10619" t="s">
        <v>9453</v>
      </c>
      <c r="C10619" t="s">
        <v>9454</v>
      </c>
      <c r="D10619" t="s">
        <v>9455</v>
      </c>
      <c r="E10619" s="117">
        <v>43031</v>
      </c>
      <c r="F10619" s="118">
        <v>0.58476851851851852</v>
      </c>
      <c r="G10619" t="s">
        <v>3854</v>
      </c>
      <c r="H10619">
        <v>184</v>
      </c>
      <c r="I10619">
        <v>27</v>
      </c>
      <c r="J10619" t="s">
        <v>26606</v>
      </c>
      <c r="L10619">
        <v>20</v>
      </c>
    </row>
    <row r="10620" spans="1:12" x14ac:dyDescent="0.25">
      <c r="A10620" t="s">
        <v>9456</v>
      </c>
      <c r="B10620" t="s">
        <v>9453</v>
      </c>
      <c r="C10620" t="s">
        <v>9454</v>
      </c>
      <c r="D10620" t="s">
        <v>9455</v>
      </c>
      <c r="E10620" s="117">
        <v>43031</v>
      </c>
      <c r="F10620" s="118">
        <v>0.58476851851851852</v>
      </c>
      <c r="G10620" t="s">
        <v>3854</v>
      </c>
      <c r="H10620">
        <v>184</v>
      </c>
      <c r="I10620">
        <v>28</v>
      </c>
      <c r="J10620" t="s">
        <v>26606</v>
      </c>
      <c r="L10620" t="s">
        <v>4094</v>
      </c>
    </row>
    <row r="10621" spans="1:12" x14ac:dyDescent="0.25">
      <c r="A10621" t="s">
        <v>9456</v>
      </c>
      <c r="B10621" t="s">
        <v>9453</v>
      </c>
      <c r="C10621" t="s">
        <v>9454</v>
      </c>
      <c r="D10621" t="s">
        <v>9455</v>
      </c>
      <c r="E10621" s="117">
        <v>43031</v>
      </c>
      <c r="F10621" s="118">
        <v>0.58476851851851852</v>
      </c>
      <c r="G10621" t="s">
        <v>3854</v>
      </c>
      <c r="H10621">
        <v>184</v>
      </c>
      <c r="I10621">
        <v>29</v>
      </c>
      <c r="J10621" t="s">
        <v>26606</v>
      </c>
      <c r="L10621">
        <v>10</v>
      </c>
    </row>
    <row r="10622" spans="1:12" x14ac:dyDescent="0.25">
      <c r="A10622" t="s">
        <v>9456</v>
      </c>
      <c r="B10622" t="s">
        <v>9453</v>
      </c>
      <c r="C10622" t="s">
        <v>9454</v>
      </c>
      <c r="D10622" t="s">
        <v>9455</v>
      </c>
      <c r="E10622" s="117">
        <v>43031</v>
      </c>
      <c r="F10622" s="118">
        <v>0.58478009259259256</v>
      </c>
      <c r="G10622" t="s">
        <v>3854</v>
      </c>
      <c r="H10622">
        <v>184</v>
      </c>
      <c r="I10622">
        <v>35</v>
      </c>
      <c r="J10622" t="s">
        <v>26606</v>
      </c>
      <c r="L10622" t="s">
        <v>390</v>
      </c>
    </row>
    <row r="10623" spans="1:12" x14ac:dyDescent="0.25">
      <c r="A10623" t="s">
        <v>9456</v>
      </c>
      <c r="B10623" t="s">
        <v>9453</v>
      </c>
      <c r="C10623" t="s">
        <v>9454</v>
      </c>
      <c r="D10623" t="s">
        <v>9455</v>
      </c>
      <c r="E10623" s="117">
        <v>43031</v>
      </c>
      <c r="F10623" s="118">
        <v>0.58478009259259256</v>
      </c>
      <c r="G10623" t="s">
        <v>3854</v>
      </c>
      <c r="H10623">
        <v>184</v>
      </c>
      <c r="I10623">
        <v>36</v>
      </c>
      <c r="J10623" t="s">
        <v>26606</v>
      </c>
      <c r="L10623" t="s">
        <v>4031</v>
      </c>
    </row>
    <row r="10624" spans="1:12" x14ac:dyDescent="0.25">
      <c r="A10624" t="s">
        <v>9456</v>
      </c>
      <c r="B10624" t="s">
        <v>9453</v>
      </c>
      <c r="C10624" t="s">
        <v>9454</v>
      </c>
      <c r="D10624" t="s">
        <v>9455</v>
      </c>
      <c r="E10624" s="117">
        <v>43031</v>
      </c>
      <c r="F10624" s="118">
        <v>0.58478009259259256</v>
      </c>
      <c r="G10624" t="s">
        <v>3854</v>
      </c>
      <c r="H10624">
        <v>184</v>
      </c>
      <c r="I10624">
        <v>38</v>
      </c>
      <c r="J10624" t="s">
        <v>26606</v>
      </c>
      <c r="L10624" t="s">
        <v>26609</v>
      </c>
    </row>
    <row r="10625" spans="1:12" x14ac:dyDescent="0.25">
      <c r="A10625" t="s">
        <v>9456</v>
      </c>
      <c r="B10625" t="s">
        <v>9453</v>
      </c>
      <c r="C10625" t="s">
        <v>9454</v>
      </c>
      <c r="D10625" t="s">
        <v>9455</v>
      </c>
      <c r="E10625" s="117">
        <v>43031</v>
      </c>
      <c r="F10625" s="118">
        <v>0.58479166666666671</v>
      </c>
      <c r="G10625" t="s">
        <v>3854</v>
      </c>
      <c r="H10625">
        <v>185</v>
      </c>
      <c r="I10625">
        <v>1</v>
      </c>
      <c r="L10625" t="s">
        <v>26610</v>
      </c>
    </row>
    <row r="10626" spans="1:12" x14ac:dyDescent="0.25">
      <c r="A10626" t="s">
        <v>9456</v>
      </c>
      <c r="B10626" t="s">
        <v>9453</v>
      </c>
      <c r="C10626" t="s">
        <v>9454</v>
      </c>
      <c r="D10626" t="s">
        <v>9455</v>
      </c>
      <c r="E10626" s="117">
        <v>43031</v>
      </c>
      <c r="F10626" s="118">
        <v>0.58479166666666671</v>
      </c>
      <c r="G10626" t="s">
        <v>3854</v>
      </c>
      <c r="H10626">
        <v>185</v>
      </c>
      <c r="I10626">
        <v>4</v>
      </c>
      <c r="J10626" t="s">
        <v>26610</v>
      </c>
      <c r="L10626" t="s">
        <v>2977</v>
      </c>
    </row>
    <row r="10627" spans="1:12" x14ac:dyDescent="0.25">
      <c r="A10627" t="s">
        <v>9456</v>
      </c>
      <c r="B10627" t="s">
        <v>9453</v>
      </c>
      <c r="C10627" t="s">
        <v>9454</v>
      </c>
      <c r="D10627" t="s">
        <v>9455</v>
      </c>
      <c r="E10627" s="117">
        <v>43031</v>
      </c>
      <c r="F10627" s="118">
        <v>0.58479166666666671</v>
      </c>
      <c r="G10627" t="s">
        <v>3854</v>
      </c>
      <c r="H10627">
        <v>185</v>
      </c>
      <c r="I10627">
        <v>5</v>
      </c>
      <c r="J10627" t="s">
        <v>26610</v>
      </c>
      <c r="L10627" t="s">
        <v>488</v>
      </c>
    </row>
    <row r="10628" spans="1:12" x14ac:dyDescent="0.25">
      <c r="A10628" t="s">
        <v>9456</v>
      </c>
      <c r="B10628" t="s">
        <v>9453</v>
      </c>
      <c r="C10628" t="s">
        <v>9454</v>
      </c>
      <c r="D10628" t="s">
        <v>9455</v>
      </c>
      <c r="E10628" s="117">
        <v>43031</v>
      </c>
      <c r="F10628" s="118">
        <v>0.58479166666666671</v>
      </c>
      <c r="G10628" t="s">
        <v>3854</v>
      </c>
      <c r="H10628">
        <v>185</v>
      </c>
      <c r="I10628">
        <v>6</v>
      </c>
      <c r="J10628" t="s">
        <v>26610</v>
      </c>
      <c r="L10628">
        <v>0</v>
      </c>
    </row>
    <row r="10629" spans="1:12" x14ac:dyDescent="0.25">
      <c r="A10629" t="s">
        <v>9456</v>
      </c>
      <c r="B10629" t="s">
        <v>9453</v>
      </c>
      <c r="C10629" t="s">
        <v>9454</v>
      </c>
      <c r="D10629" t="s">
        <v>9455</v>
      </c>
      <c r="E10629" s="117">
        <v>43031</v>
      </c>
      <c r="F10629" s="118">
        <v>0.58479166666666671</v>
      </c>
      <c r="G10629" t="s">
        <v>3854</v>
      </c>
      <c r="H10629">
        <v>185</v>
      </c>
      <c r="I10629">
        <v>7</v>
      </c>
      <c r="J10629" t="s">
        <v>26610</v>
      </c>
      <c r="L10629">
        <v>100</v>
      </c>
    </row>
    <row r="10630" spans="1:12" x14ac:dyDescent="0.25">
      <c r="A10630" t="s">
        <v>9456</v>
      </c>
      <c r="B10630" t="s">
        <v>9453</v>
      </c>
      <c r="C10630" t="s">
        <v>9454</v>
      </c>
      <c r="D10630" t="s">
        <v>9455</v>
      </c>
      <c r="E10630" s="117">
        <v>43031</v>
      </c>
      <c r="F10630" s="118">
        <v>0.58479166666666671</v>
      </c>
      <c r="G10630" t="s">
        <v>3854</v>
      </c>
      <c r="H10630">
        <v>185</v>
      </c>
      <c r="I10630">
        <v>9</v>
      </c>
      <c r="J10630" t="s">
        <v>26610</v>
      </c>
      <c r="L10630" t="s">
        <v>4092</v>
      </c>
    </row>
    <row r="10631" spans="1:12" x14ac:dyDescent="0.25">
      <c r="A10631" t="s">
        <v>9456</v>
      </c>
      <c r="B10631" t="s">
        <v>9453</v>
      </c>
      <c r="C10631" t="s">
        <v>9454</v>
      </c>
      <c r="D10631" t="s">
        <v>9455</v>
      </c>
      <c r="E10631" s="117">
        <v>43031</v>
      </c>
      <c r="F10631" s="118">
        <v>0.58479166666666671</v>
      </c>
      <c r="G10631" t="s">
        <v>3854</v>
      </c>
      <c r="H10631">
        <v>185</v>
      </c>
      <c r="I10631">
        <v>14</v>
      </c>
      <c r="J10631" t="s">
        <v>26610</v>
      </c>
      <c r="L10631" t="s">
        <v>643</v>
      </c>
    </row>
    <row r="10632" spans="1:12" x14ac:dyDescent="0.25">
      <c r="A10632" t="s">
        <v>9456</v>
      </c>
      <c r="B10632" t="s">
        <v>9453</v>
      </c>
      <c r="C10632" t="s">
        <v>9454</v>
      </c>
      <c r="D10632" t="s">
        <v>9455</v>
      </c>
      <c r="E10632" s="117">
        <v>43031</v>
      </c>
      <c r="F10632" s="118">
        <v>0.58480324074074075</v>
      </c>
      <c r="G10632" t="s">
        <v>3854</v>
      </c>
      <c r="H10632">
        <v>185</v>
      </c>
      <c r="I10632">
        <v>36</v>
      </c>
      <c r="J10632" t="s">
        <v>26610</v>
      </c>
      <c r="L10632" t="s">
        <v>1403</v>
      </c>
    </row>
    <row r="10633" spans="1:12" x14ac:dyDescent="0.25">
      <c r="A10633" t="s">
        <v>9456</v>
      </c>
      <c r="B10633" t="s">
        <v>9453</v>
      </c>
      <c r="C10633" t="s">
        <v>9454</v>
      </c>
      <c r="D10633" t="s">
        <v>9455</v>
      </c>
      <c r="E10633" s="117">
        <v>43031</v>
      </c>
      <c r="F10633" s="118">
        <v>0.58480324074074075</v>
      </c>
      <c r="G10633" t="s">
        <v>3854</v>
      </c>
      <c r="H10633">
        <v>185</v>
      </c>
      <c r="I10633">
        <v>38</v>
      </c>
      <c r="J10633" t="s">
        <v>26610</v>
      </c>
      <c r="L10633" t="s">
        <v>26611</v>
      </c>
    </row>
    <row r="10634" spans="1:12" x14ac:dyDescent="0.25">
      <c r="A10634" t="s">
        <v>9456</v>
      </c>
      <c r="B10634" t="s">
        <v>9453</v>
      </c>
      <c r="C10634" t="s">
        <v>9454</v>
      </c>
      <c r="D10634" t="s">
        <v>9455</v>
      </c>
      <c r="E10634" s="117">
        <v>43031</v>
      </c>
      <c r="F10634" s="118">
        <v>0.58480324074074075</v>
      </c>
      <c r="G10634" t="s">
        <v>3854</v>
      </c>
      <c r="H10634">
        <v>186</v>
      </c>
      <c r="I10634">
        <v>1</v>
      </c>
      <c r="L10634" t="s">
        <v>26612</v>
      </c>
    </row>
    <row r="10635" spans="1:12" x14ac:dyDescent="0.25">
      <c r="A10635" t="s">
        <v>9456</v>
      </c>
      <c r="B10635" t="s">
        <v>9453</v>
      </c>
      <c r="C10635" t="s">
        <v>9454</v>
      </c>
      <c r="D10635" t="s">
        <v>9455</v>
      </c>
      <c r="E10635" s="117">
        <v>43031</v>
      </c>
      <c r="F10635" s="118">
        <v>0.58481481481481479</v>
      </c>
      <c r="G10635" t="s">
        <v>3854</v>
      </c>
      <c r="H10635">
        <v>186</v>
      </c>
      <c r="I10635">
        <v>4</v>
      </c>
      <c r="J10635" t="s">
        <v>26612</v>
      </c>
      <c r="L10635" t="s">
        <v>2977</v>
      </c>
    </row>
    <row r="10636" spans="1:12" x14ac:dyDescent="0.25">
      <c r="A10636" t="s">
        <v>9456</v>
      </c>
      <c r="B10636" t="s">
        <v>9453</v>
      </c>
      <c r="C10636" t="s">
        <v>9454</v>
      </c>
      <c r="D10636" t="s">
        <v>9455</v>
      </c>
      <c r="E10636" s="117">
        <v>43031</v>
      </c>
      <c r="F10636" s="118">
        <v>0.58481481481481479</v>
      </c>
      <c r="G10636" t="s">
        <v>3854</v>
      </c>
      <c r="H10636">
        <v>186</v>
      </c>
      <c r="I10636">
        <v>5</v>
      </c>
      <c r="J10636" t="s">
        <v>26612</v>
      </c>
      <c r="L10636" t="s">
        <v>488</v>
      </c>
    </row>
    <row r="10637" spans="1:12" x14ac:dyDescent="0.25">
      <c r="A10637" t="s">
        <v>9456</v>
      </c>
      <c r="B10637" t="s">
        <v>9453</v>
      </c>
      <c r="C10637" t="s">
        <v>9454</v>
      </c>
      <c r="D10637" t="s">
        <v>9455</v>
      </c>
      <c r="E10637" s="117">
        <v>43031</v>
      </c>
      <c r="F10637" s="118">
        <v>0.58481481481481479</v>
      </c>
      <c r="G10637" t="s">
        <v>3854</v>
      </c>
      <c r="H10637">
        <v>186</v>
      </c>
      <c r="I10637">
        <v>6</v>
      </c>
      <c r="J10637" t="s">
        <v>26612</v>
      </c>
      <c r="L10637">
        <v>0</v>
      </c>
    </row>
    <row r="10638" spans="1:12" x14ac:dyDescent="0.25">
      <c r="A10638" t="s">
        <v>9456</v>
      </c>
      <c r="B10638" t="s">
        <v>9453</v>
      </c>
      <c r="C10638" t="s">
        <v>9454</v>
      </c>
      <c r="D10638" t="s">
        <v>9455</v>
      </c>
      <c r="E10638" s="117">
        <v>43031</v>
      </c>
      <c r="F10638" s="118">
        <v>0.58481481481481479</v>
      </c>
      <c r="G10638" t="s">
        <v>3854</v>
      </c>
      <c r="H10638">
        <v>186</v>
      </c>
      <c r="I10638">
        <v>7</v>
      </c>
      <c r="J10638" t="s">
        <v>26612</v>
      </c>
      <c r="L10638">
        <v>100</v>
      </c>
    </row>
    <row r="10639" spans="1:12" x14ac:dyDescent="0.25">
      <c r="A10639" t="s">
        <v>9456</v>
      </c>
      <c r="B10639" t="s">
        <v>9453</v>
      </c>
      <c r="C10639" t="s">
        <v>9454</v>
      </c>
      <c r="D10639" t="s">
        <v>9455</v>
      </c>
      <c r="E10639" s="117">
        <v>43031</v>
      </c>
      <c r="F10639" s="118">
        <v>0.58481481481481479</v>
      </c>
      <c r="G10639" t="s">
        <v>3854</v>
      </c>
      <c r="H10639">
        <v>186</v>
      </c>
      <c r="I10639">
        <v>9</v>
      </c>
      <c r="J10639" t="s">
        <v>26612</v>
      </c>
      <c r="L10639" t="s">
        <v>4092</v>
      </c>
    </row>
    <row r="10640" spans="1:12" x14ac:dyDescent="0.25">
      <c r="A10640" t="s">
        <v>9456</v>
      </c>
      <c r="B10640" t="s">
        <v>9453</v>
      </c>
      <c r="C10640" t="s">
        <v>9454</v>
      </c>
      <c r="D10640" t="s">
        <v>9455</v>
      </c>
      <c r="E10640" s="117">
        <v>43031</v>
      </c>
      <c r="F10640" s="118">
        <v>0.58481481481481479</v>
      </c>
      <c r="G10640" t="s">
        <v>3854</v>
      </c>
      <c r="H10640">
        <v>186</v>
      </c>
      <c r="I10640">
        <v>14</v>
      </c>
      <c r="J10640" t="s">
        <v>26612</v>
      </c>
      <c r="L10640" t="s">
        <v>643</v>
      </c>
    </row>
    <row r="10641" spans="1:12" x14ac:dyDescent="0.25">
      <c r="A10641" t="s">
        <v>9456</v>
      </c>
      <c r="B10641" t="s">
        <v>9453</v>
      </c>
      <c r="C10641" t="s">
        <v>9454</v>
      </c>
      <c r="D10641" t="s">
        <v>9455</v>
      </c>
      <c r="E10641" s="117">
        <v>43031</v>
      </c>
      <c r="F10641" s="118">
        <v>0.58481481481481479</v>
      </c>
      <c r="G10641" t="s">
        <v>3854</v>
      </c>
      <c r="H10641">
        <v>186</v>
      </c>
      <c r="I10641">
        <v>36</v>
      </c>
      <c r="J10641" t="s">
        <v>26612</v>
      </c>
      <c r="L10641" t="s">
        <v>1403</v>
      </c>
    </row>
    <row r="10642" spans="1:12" x14ac:dyDescent="0.25">
      <c r="A10642" t="s">
        <v>9456</v>
      </c>
      <c r="B10642" t="s">
        <v>9453</v>
      </c>
      <c r="C10642" t="s">
        <v>9454</v>
      </c>
      <c r="D10642" t="s">
        <v>9455</v>
      </c>
      <c r="E10642" s="117">
        <v>43031</v>
      </c>
      <c r="F10642" s="118">
        <v>0.58482638888888883</v>
      </c>
      <c r="G10642" t="s">
        <v>3854</v>
      </c>
      <c r="H10642">
        <v>186</v>
      </c>
      <c r="I10642">
        <v>38</v>
      </c>
      <c r="J10642" t="s">
        <v>26612</v>
      </c>
      <c r="L10642" t="s">
        <v>26613</v>
      </c>
    </row>
    <row r="10643" spans="1:12" x14ac:dyDescent="0.25">
      <c r="A10643" t="s">
        <v>9456</v>
      </c>
      <c r="B10643" t="s">
        <v>9453</v>
      </c>
      <c r="C10643" t="s">
        <v>9454</v>
      </c>
      <c r="D10643" t="s">
        <v>9455</v>
      </c>
      <c r="E10643" s="117">
        <v>43031</v>
      </c>
      <c r="F10643" s="118">
        <v>0.58482638888888883</v>
      </c>
      <c r="G10643" t="s">
        <v>3854</v>
      </c>
      <c r="H10643">
        <v>187</v>
      </c>
      <c r="I10643">
        <v>1</v>
      </c>
      <c r="L10643" t="s">
        <v>26614</v>
      </c>
    </row>
    <row r="10644" spans="1:12" x14ac:dyDescent="0.25">
      <c r="A10644" t="s">
        <v>9456</v>
      </c>
      <c r="B10644" t="s">
        <v>9453</v>
      </c>
      <c r="C10644" t="s">
        <v>9454</v>
      </c>
      <c r="D10644" t="s">
        <v>9455</v>
      </c>
      <c r="E10644" s="117">
        <v>43031</v>
      </c>
      <c r="F10644" s="118">
        <v>0.58482638888888883</v>
      </c>
      <c r="G10644" t="s">
        <v>3854</v>
      </c>
      <c r="H10644">
        <v>187</v>
      </c>
      <c r="I10644">
        <v>4</v>
      </c>
      <c r="J10644" t="s">
        <v>26614</v>
      </c>
      <c r="L10644" t="s">
        <v>2976</v>
      </c>
    </row>
    <row r="10645" spans="1:12" x14ac:dyDescent="0.25">
      <c r="A10645" t="s">
        <v>9456</v>
      </c>
      <c r="B10645" t="s">
        <v>9453</v>
      </c>
      <c r="C10645" t="s">
        <v>9454</v>
      </c>
      <c r="D10645" t="s">
        <v>9455</v>
      </c>
      <c r="E10645" s="117">
        <v>43031</v>
      </c>
      <c r="F10645" s="118">
        <v>0.58483796296296298</v>
      </c>
      <c r="G10645" t="s">
        <v>3854</v>
      </c>
      <c r="H10645">
        <v>187</v>
      </c>
      <c r="I10645">
        <v>5</v>
      </c>
      <c r="J10645" t="s">
        <v>26614</v>
      </c>
      <c r="L10645" t="s">
        <v>2259</v>
      </c>
    </row>
    <row r="10646" spans="1:12" x14ac:dyDescent="0.25">
      <c r="A10646" t="s">
        <v>9456</v>
      </c>
      <c r="B10646" t="s">
        <v>9453</v>
      </c>
      <c r="C10646" t="s">
        <v>9454</v>
      </c>
      <c r="D10646" t="s">
        <v>9455</v>
      </c>
      <c r="E10646" s="117">
        <v>43031</v>
      </c>
      <c r="F10646" s="118">
        <v>0.58483796296296298</v>
      </c>
      <c r="G10646" t="s">
        <v>3854</v>
      </c>
      <c r="H10646">
        <v>187</v>
      </c>
      <c r="I10646">
        <v>6</v>
      </c>
      <c r="J10646" t="s">
        <v>26614</v>
      </c>
      <c r="L10646">
        <v>0</v>
      </c>
    </row>
    <row r="10647" spans="1:12" x14ac:dyDescent="0.25">
      <c r="A10647" t="s">
        <v>9456</v>
      </c>
      <c r="B10647" t="s">
        <v>9453</v>
      </c>
      <c r="C10647" t="s">
        <v>9454</v>
      </c>
      <c r="D10647" t="s">
        <v>9455</v>
      </c>
      <c r="E10647" s="117">
        <v>43031</v>
      </c>
      <c r="F10647" s="118">
        <v>0.58483796296296298</v>
      </c>
      <c r="G10647" t="s">
        <v>3854</v>
      </c>
      <c r="H10647">
        <v>187</v>
      </c>
      <c r="I10647">
        <v>7</v>
      </c>
      <c r="J10647" t="s">
        <v>26614</v>
      </c>
      <c r="L10647">
        <v>100</v>
      </c>
    </row>
    <row r="10648" spans="1:12" x14ac:dyDescent="0.25">
      <c r="A10648" t="s">
        <v>9456</v>
      </c>
      <c r="B10648" t="s">
        <v>9453</v>
      </c>
      <c r="C10648" t="s">
        <v>9454</v>
      </c>
      <c r="D10648" t="s">
        <v>9455</v>
      </c>
      <c r="E10648" s="117">
        <v>43031</v>
      </c>
      <c r="F10648" s="118">
        <v>0.58483796296296298</v>
      </c>
      <c r="G10648" t="s">
        <v>3854</v>
      </c>
      <c r="H10648">
        <v>187</v>
      </c>
      <c r="I10648">
        <v>9</v>
      </c>
      <c r="J10648" t="s">
        <v>26614</v>
      </c>
      <c r="L10648" t="s">
        <v>25904</v>
      </c>
    </row>
    <row r="10649" spans="1:12" x14ac:dyDescent="0.25">
      <c r="A10649" t="s">
        <v>9456</v>
      </c>
      <c r="B10649" t="s">
        <v>9453</v>
      </c>
      <c r="C10649" t="s">
        <v>9454</v>
      </c>
      <c r="D10649" t="s">
        <v>9455</v>
      </c>
      <c r="E10649" s="117">
        <v>43031</v>
      </c>
      <c r="F10649" s="118">
        <v>0.58483796296296298</v>
      </c>
      <c r="G10649" t="s">
        <v>3854</v>
      </c>
      <c r="H10649">
        <v>187</v>
      </c>
      <c r="I10649">
        <v>13</v>
      </c>
      <c r="J10649" t="s">
        <v>26614</v>
      </c>
      <c r="L10649" t="s">
        <v>636</v>
      </c>
    </row>
    <row r="10650" spans="1:12" x14ac:dyDescent="0.25">
      <c r="A10650" t="s">
        <v>9456</v>
      </c>
      <c r="B10650" t="s">
        <v>9453</v>
      </c>
      <c r="C10650" t="s">
        <v>9454</v>
      </c>
      <c r="D10650" t="s">
        <v>9455</v>
      </c>
      <c r="E10650" s="117">
        <v>43031</v>
      </c>
      <c r="F10650" s="118">
        <v>0.58483796296296298</v>
      </c>
      <c r="G10650" t="s">
        <v>3854</v>
      </c>
      <c r="H10650">
        <v>187</v>
      </c>
      <c r="I10650">
        <v>14</v>
      </c>
      <c r="J10650" t="s">
        <v>26614</v>
      </c>
      <c r="L10650" t="s">
        <v>643</v>
      </c>
    </row>
    <row r="10651" spans="1:12" x14ac:dyDescent="0.25">
      <c r="A10651" t="s">
        <v>9456</v>
      </c>
      <c r="B10651" t="s">
        <v>9453</v>
      </c>
      <c r="C10651" t="s">
        <v>9454</v>
      </c>
      <c r="D10651" t="s">
        <v>9455</v>
      </c>
      <c r="E10651" s="117">
        <v>43031</v>
      </c>
      <c r="F10651" s="118">
        <v>0.58483796296296298</v>
      </c>
      <c r="G10651" t="s">
        <v>3854</v>
      </c>
      <c r="H10651">
        <v>187</v>
      </c>
      <c r="I10651">
        <v>15</v>
      </c>
      <c r="J10651" t="s">
        <v>26614</v>
      </c>
      <c r="L10651" t="s">
        <v>200</v>
      </c>
    </row>
    <row r="10652" spans="1:12" x14ac:dyDescent="0.25">
      <c r="A10652" t="s">
        <v>9456</v>
      </c>
      <c r="B10652" t="s">
        <v>9453</v>
      </c>
      <c r="C10652" t="s">
        <v>9454</v>
      </c>
      <c r="D10652" t="s">
        <v>9455</v>
      </c>
      <c r="E10652" s="117">
        <v>43031</v>
      </c>
      <c r="F10652" s="118">
        <v>0.58483796296296298</v>
      </c>
      <c r="G10652" t="s">
        <v>3854</v>
      </c>
      <c r="H10652">
        <v>187</v>
      </c>
      <c r="I10652">
        <v>22</v>
      </c>
      <c r="J10652" t="s">
        <v>26614</v>
      </c>
      <c r="L10652" t="s">
        <v>4094</v>
      </c>
    </row>
    <row r="10653" spans="1:12" x14ac:dyDescent="0.25">
      <c r="A10653" t="s">
        <v>9456</v>
      </c>
      <c r="B10653" t="s">
        <v>9453</v>
      </c>
      <c r="C10653" t="s">
        <v>9454</v>
      </c>
      <c r="D10653" t="s">
        <v>9455</v>
      </c>
      <c r="E10653" s="117">
        <v>43031</v>
      </c>
      <c r="F10653" s="118">
        <v>0.58483796296296298</v>
      </c>
      <c r="G10653" t="s">
        <v>3854</v>
      </c>
      <c r="H10653">
        <v>187</v>
      </c>
      <c r="I10653">
        <v>23</v>
      </c>
      <c r="J10653" t="s">
        <v>26614</v>
      </c>
      <c r="L10653">
        <v>50</v>
      </c>
    </row>
    <row r="10654" spans="1:12" x14ac:dyDescent="0.25">
      <c r="A10654" t="s">
        <v>9456</v>
      </c>
      <c r="B10654" t="s">
        <v>9453</v>
      </c>
      <c r="C10654" t="s">
        <v>9454</v>
      </c>
      <c r="D10654" t="s">
        <v>9455</v>
      </c>
      <c r="E10654" s="117">
        <v>43031</v>
      </c>
      <c r="F10654" s="118">
        <v>0.58483796296296298</v>
      </c>
      <c r="G10654" t="s">
        <v>3854</v>
      </c>
      <c r="H10654">
        <v>187</v>
      </c>
      <c r="I10654">
        <v>24</v>
      </c>
      <c r="J10654" t="s">
        <v>26614</v>
      </c>
      <c r="L10654" t="s">
        <v>4096</v>
      </c>
    </row>
    <row r="10655" spans="1:12" x14ac:dyDescent="0.25">
      <c r="A10655" t="s">
        <v>9456</v>
      </c>
      <c r="B10655" t="s">
        <v>9453</v>
      </c>
      <c r="C10655" t="s">
        <v>9454</v>
      </c>
      <c r="D10655" t="s">
        <v>9455</v>
      </c>
      <c r="E10655" s="117">
        <v>43031</v>
      </c>
      <c r="F10655" s="118">
        <v>0.58484953703703701</v>
      </c>
      <c r="G10655" t="s">
        <v>3854</v>
      </c>
      <c r="H10655">
        <v>187</v>
      </c>
      <c r="I10655">
        <v>25</v>
      </c>
      <c r="J10655" t="s">
        <v>26614</v>
      </c>
      <c r="L10655">
        <v>30</v>
      </c>
    </row>
    <row r="10656" spans="1:12" x14ac:dyDescent="0.25">
      <c r="A10656" t="s">
        <v>9456</v>
      </c>
      <c r="B10656" t="s">
        <v>9453</v>
      </c>
      <c r="C10656" t="s">
        <v>9454</v>
      </c>
      <c r="D10656" t="s">
        <v>9455</v>
      </c>
      <c r="E10656" s="117">
        <v>43031</v>
      </c>
      <c r="F10656" s="118">
        <v>0.58484953703703701</v>
      </c>
      <c r="G10656" t="s">
        <v>3854</v>
      </c>
      <c r="H10656">
        <v>187</v>
      </c>
      <c r="I10656">
        <v>26</v>
      </c>
      <c r="J10656" t="s">
        <v>26614</v>
      </c>
      <c r="L10656" t="s">
        <v>4099</v>
      </c>
    </row>
    <row r="10657" spans="1:12" x14ac:dyDescent="0.25">
      <c r="A10657" t="s">
        <v>9456</v>
      </c>
      <c r="B10657" t="s">
        <v>9453</v>
      </c>
      <c r="C10657" t="s">
        <v>9454</v>
      </c>
      <c r="D10657" t="s">
        <v>9455</v>
      </c>
      <c r="E10657" s="117">
        <v>43031</v>
      </c>
      <c r="F10657" s="118">
        <v>0.58484953703703701</v>
      </c>
      <c r="G10657" t="s">
        <v>3854</v>
      </c>
      <c r="H10657">
        <v>187</v>
      </c>
      <c r="I10657">
        <v>27</v>
      </c>
      <c r="J10657" t="s">
        <v>26614</v>
      </c>
      <c r="L10657">
        <v>10</v>
      </c>
    </row>
    <row r="10658" spans="1:12" x14ac:dyDescent="0.25">
      <c r="A10658" t="s">
        <v>9456</v>
      </c>
      <c r="B10658" t="s">
        <v>9453</v>
      </c>
      <c r="C10658" t="s">
        <v>9454</v>
      </c>
      <c r="D10658" t="s">
        <v>9455</v>
      </c>
      <c r="E10658" s="117">
        <v>43031</v>
      </c>
      <c r="F10658" s="118">
        <v>0.58484953703703701</v>
      </c>
      <c r="G10658" t="s">
        <v>3854</v>
      </c>
      <c r="H10658">
        <v>187</v>
      </c>
      <c r="I10658">
        <v>28</v>
      </c>
      <c r="J10658" t="s">
        <v>26614</v>
      </c>
      <c r="L10658" t="s">
        <v>4097</v>
      </c>
    </row>
    <row r="10659" spans="1:12" x14ac:dyDescent="0.25">
      <c r="A10659" t="s">
        <v>9456</v>
      </c>
      <c r="B10659" t="s">
        <v>9453</v>
      </c>
      <c r="C10659" t="s">
        <v>9454</v>
      </c>
      <c r="D10659" t="s">
        <v>9455</v>
      </c>
      <c r="E10659" s="117">
        <v>43031</v>
      </c>
      <c r="F10659" s="118">
        <v>0.58484953703703701</v>
      </c>
      <c r="G10659" t="s">
        <v>3854</v>
      </c>
      <c r="H10659">
        <v>187</v>
      </c>
      <c r="I10659">
        <v>29</v>
      </c>
      <c r="J10659" t="s">
        <v>26614</v>
      </c>
      <c r="L10659">
        <v>10</v>
      </c>
    </row>
    <row r="10660" spans="1:12" x14ac:dyDescent="0.25">
      <c r="A10660" t="s">
        <v>9456</v>
      </c>
      <c r="B10660" t="s">
        <v>9453</v>
      </c>
      <c r="C10660" t="s">
        <v>9454</v>
      </c>
      <c r="D10660" t="s">
        <v>9455</v>
      </c>
      <c r="E10660" s="117">
        <v>43031</v>
      </c>
      <c r="F10660" s="118">
        <v>0.58484953703703701</v>
      </c>
      <c r="G10660" t="s">
        <v>3854</v>
      </c>
      <c r="H10660">
        <v>187</v>
      </c>
      <c r="I10660">
        <v>35</v>
      </c>
      <c r="J10660" t="s">
        <v>26614</v>
      </c>
      <c r="L10660" t="s">
        <v>393</v>
      </c>
    </row>
    <row r="10661" spans="1:12" x14ac:dyDescent="0.25">
      <c r="A10661" t="s">
        <v>9456</v>
      </c>
      <c r="B10661" t="s">
        <v>9453</v>
      </c>
      <c r="C10661" t="s">
        <v>9454</v>
      </c>
      <c r="D10661" t="s">
        <v>9455</v>
      </c>
      <c r="E10661" s="117">
        <v>43031</v>
      </c>
      <c r="F10661" s="118">
        <v>0.58484953703703701</v>
      </c>
      <c r="G10661" t="s">
        <v>3854</v>
      </c>
      <c r="H10661">
        <v>187</v>
      </c>
      <c r="I10661">
        <v>36</v>
      </c>
      <c r="J10661" t="s">
        <v>26614</v>
      </c>
      <c r="L10661" t="s">
        <v>26615</v>
      </c>
    </row>
    <row r="10662" spans="1:12" x14ac:dyDescent="0.25">
      <c r="A10662" t="s">
        <v>9456</v>
      </c>
      <c r="B10662" t="s">
        <v>9453</v>
      </c>
      <c r="C10662" t="s">
        <v>9454</v>
      </c>
      <c r="D10662" t="s">
        <v>9455</v>
      </c>
      <c r="E10662" s="117">
        <v>43031</v>
      </c>
      <c r="F10662" s="118">
        <v>0.58484953703703701</v>
      </c>
      <c r="G10662" t="s">
        <v>3854</v>
      </c>
      <c r="H10662">
        <v>187</v>
      </c>
      <c r="I10662">
        <v>38</v>
      </c>
      <c r="J10662" t="s">
        <v>26614</v>
      </c>
      <c r="L10662" t="s">
        <v>26616</v>
      </c>
    </row>
    <row r="10663" spans="1:12" x14ac:dyDescent="0.25">
      <c r="A10663" t="s">
        <v>9456</v>
      </c>
      <c r="B10663" t="s">
        <v>9453</v>
      </c>
      <c r="C10663" t="s">
        <v>9454</v>
      </c>
      <c r="D10663" t="s">
        <v>9455</v>
      </c>
      <c r="E10663" s="117">
        <v>43031</v>
      </c>
      <c r="F10663" s="118">
        <v>0.58486111111111116</v>
      </c>
      <c r="G10663" t="s">
        <v>3854</v>
      </c>
      <c r="H10663">
        <v>188</v>
      </c>
      <c r="I10663">
        <v>1</v>
      </c>
      <c r="L10663" t="s">
        <v>26617</v>
      </c>
    </row>
    <row r="10664" spans="1:12" x14ac:dyDescent="0.25">
      <c r="A10664" t="s">
        <v>9456</v>
      </c>
      <c r="B10664" t="s">
        <v>9453</v>
      </c>
      <c r="C10664" t="s">
        <v>9454</v>
      </c>
      <c r="D10664" t="s">
        <v>9455</v>
      </c>
      <c r="E10664" s="117">
        <v>43031</v>
      </c>
      <c r="F10664" s="118">
        <v>0.58486111111111116</v>
      </c>
      <c r="G10664" t="s">
        <v>3854</v>
      </c>
      <c r="H10664">
        <v>188</v>
      </c>
      <c r="I10664">
        <v>4</v>
      </c>
      <c r="J10664" t="s">
        <v>26617</v>
      </c>
      <c r="L10664" t="s">
        <v>2977</v>
      </c>
    </row>
    <row r="10665" spans="1:12" x14ac:dyDescent="0.25">
      <c r="A10665" t="s">
        <v>9456</v>
      </c>
      <c r="B10665" t="s">
        <v>9453</v>
      </c>
      <c r="C10665" t="s">
        <v>9454</v>
      </c>
      <c r="D10665" t="s">
        <v>9455</v>
      </c>
      <c r="E10665" s="117">
        <v>43031</v>
      </c>
      <c r="F10665" s="118">
        <v>0.58486111111111116</v>
      </c>
      <c r="G10665" t="s">
        <v>3854</v>
      </c>
      <c r="H10665">
        <v>188</v>
      </c>
      <c r="I10665">
        <v>5</v>
      </c>
      <c r="J10665" t="s">
        <v>26617</v>
      </c>
      <c r="L10665" t="s">
        <v>488</v>
      </c>
    </row>
    <row r="10666" spans="1:12" x14ac:dyDescent="0.25">
      <c r="A10666" t="s">
        <v>9456</v>
      </c>
      <c r="B10666" t="s">
        <v>9453</v>
      </c>
      <c r="C10666" t="s">
        <v>9454</v>
      </c>
      <c r="D10666" t="s">
        <v>9455</v>
      </c>
      <c r="E10666" s="117">
        <v>43031</v>
      </c>
      <c r="F10666" s="118">
        <v>0.5848726851851852</v>
      </c>
      <c r="G10666" t="s">
        <v>3854</v>
      </c>
      <c r="H10666">
        <v>188</v>
      </c>
      <c r="I10666">
        <v>6</v>
      </c>
      <c r="J10666" t="s">
        <v>26617</v>
      </c>
      <c r="L10666">
        <v>0</v>
      </c>
    </row>
    <row r="10667" spans="1:12" x14ac:dyDescent="0.25">
      <c r="A10667" t="s">
        <v>9456</v>
      </c>
      <c r="B10667" t="s">
        <v>9453</v>
      </c>
      <c r="C10667" t="s">
        <v>9454</v>
      </c>
      <c r="D10667" t="s">
        <v>9455</v>
      </c>
      <c r="E10667" s="117">
        <v>43031</v>
      </c>
      <c r="F10667" s="118">
        <v>0.5848726851851852</v>
      </c>
      <c r="G10667" t="s">
        <v>3854</v>
      </c>
      <c r="H10667">
        <v>188</v>
      </c>
      <c r="I10667">
        <v>7</v>
      </c>
      <c r="J10667" t="s">
        <v>26617</v>
      </c>
      <c r="L10667">
        <v>70</v>
      </c>
    </row>
    <row r="10668" spans="1:12" x14ac:dyDescent="0.25">
      <c r="A10668" t="s">
        <v>9456</v>
      </c>
      <c r="B10668" t="s">
        <v>9453</v>
      </c>
      <c r="C10668" t="s">
        <v>9454</v>
      </c>
      <c r="D10668" t="s">
        <v>9455</v>
      </c>
      <c r="E10668" s="117">
        <v>43031</v>
      </c>
      <c r="F10668" s="118">
        <v>0.5848726851851852</v>
      </c>
      <c r="G10668" t="s">
        <v>3854</v>
      </c>
      <c r="H10668">
        <v>188</v>
      </c>
      <c r="I10668">
        <v>9</v>
      </c>
      <c r="J10668" t="s">
        <v>26617</v>
      </c>
      <c r="L10668" t="s">
        <v>4093</v>
      </c>
    </row>
    <row r="10669" spans="1:12" x14ac:dyDescent="0.25">
      <c r="A10669" t="s">
        <v>9456</v>
      </c>
      <c r="B10669" t="s">
        <v>9453</v>
      </c>
      <c r="C10669" t="s">
        <v>9454</v>
      </c>
      <c r="D10669" t="s">
        <v>9455</v>
      </c>
      <c r="E10669" s="117">
        <v>43031</v>
      </c>
      <c r="F10669" s="118">
        <v>0.5848726851851852</v>
      </c>
      <c r="G10669" t="s">
        <v>3854</v>
      </c>
      <c r="H10669">
        <v>188</v>
      </c>
      <c r="I10669">
        <v>14</v>
      </c>
      <c r="J10669" t="s">
        <v>26617</v>
      </c>
      <c r="L10669" t="s">
        <v>643</v>
      </c>
    </row>
    <row r="10670" spans="1:12" x14ac:dyDescent="0.25">
      <c r="A10670" t="s">
        <v>9456</v>
      </c>
      <c r="B10670" t="s">
        <v>9453</v>
      </c>
      <c r="C10670" t="s">
        <v>9454</v>
      </c>
      <c r="D10670" t="s">
        <v>9455</v>
      </c>
      <c r="E10670" s="117">
        <v>43031</v>
      </c>
      <c r="F10670" s="118">
        <v>0.5848726851851852</v>
      </c>
      <c r="G10670" t="s">
        <v>3854</v>
      </c>
      <c r="H10670">
        <v>188</v>
      </c>
      <c r="I10670">
        <v>15</v>
      </c>
      <c r="J10670" t="s">
        <v>26617</v>
      </c>
      <c r="L10670" t="s">
        <v>248</v>
      </c>
    </row>
    <row r="10671" spans="1:12" x14ac:dyDescent="0.25">
      <c r="A10671" t="s">
        <v>9456</v>
      </c>
      <c r="B10671" t="s">
        <v>9453</v>
      </c>
      <c r="C10671" t="s">
        <v>9454</v>
      </c>
      <c r="D10671" t="s">
        <v>9455</v>
      </c>
      <c r="E10671" s="117">
        <v>43031</v>
      </c>
      <c r="F10671" s="118">
        <v>0.5848726851851852</v>
      </c>
      <c r="G10671" t="s">
        <v>3854</v>
      </c>
      <c r="H10671">
        <v>188</v>
      </c>
      <c r="I10671">
        <v>22</v>
      </c>
      <c r="J10671" t="s">
        <v>26617</v>
      </c>
      <c r="L10671" t="s">
        <v>383</v>
      </c>
    </row>
    <row r="10672" spans="1:12" x14ac:dyDescent="0.25">
      <c r="A10672" t="s">
        <v>9456</v>
      </c>
      <c r="B10672" t="s">
        <v>9453</v>
      </c>
      <c r="C10672" t="s">
        <v>9454</v>
      </c>
      <c r="D10672" t="s">
        <v>9455</v>
      </c>
      <c r="E10672" s="117">
        <v>43031</v>
      </c>
      <c r="F10672" s="118">
        <v>0.5848726851851852</v>
      </c>
      <c r="G10672" t="s">
        <v>3854</v>
      </c>
      <c r="H10672">
        <v>188</v>
      </c>
      <c r="I10672">
        <v>24</v>
      </c>
      <c r="J10672" t="s">
        <v>26617</v>
      </c>
      <c r="L10672" t="s">
        <v>380</v>
      </c>
    </row>
    <row r="10673" spans="1:12" x14ac:dyDescent="0.25">
      <c r="A10673" t="s">
        <v>9456</v>
      </c>
      <c r="B10673" t="s">
        <v>9453</v>
      </c>
      <c r="C10673" t="s">
        <v>9454</v>
      </c>
      <c r="D10673" t="s">
        <v>9455</v>
      </c>
      <c r="E10673" s="117">
        <v>43031</v>
      </c>
      <c r="F10673" s="118">
        <v>0.5848726851851852</v>
      </c>
      <c r="G10673" t="s">
        <v>3854</v>
      </c>
      <c r="H10673">
        <v>188</v>
      </c>
      <c r="I10673">
        <v>26</v>
      </c>
      <c r="J10673" t="s">
        <v>26617</v>
      </c>
      <c r="L10673" t="s">
        <v>4094</v>
      </c>
    </row>
    <row r="10674" spans="1:12" x14ac:dyDescent="0.25">
      <c r="A10674" t="s">
        <v>9456</v>
      </c>
      <c r="B10674" t="s">
        <v>9453</v>
      </c>
      <c r="C10674" t="s">
        <v>9454</v>
      </c>
      <c r="D10674" t="s">
        <v>9455</v>
      </c>
      <c r="E10674" s="117">
        <v>43031</v>
      </c>
      <c r="F10674" s="118">
        <v>0.5848726851851852</v>
      </c>
      <c r="G10674" t="s">
        <v>3854</v>
      </c>
      <c r="H10674">
        <v>188</v>
      </c>
      <c r="I10674">
        <v>28</v>
      </c>
      <c r="J10674" t="s">
        <v>26617</v>
      </c>
      <c r="L10674" t="s">
        <v>4097</v>
      </c>
    </row>
    <row r="10675" spans="1:12" x14ac:dyDescent="0.25">
      <c r="A10675" t="s">
        <v>9456</v>
      </c>
      <c r="B10675" t="s">
        <v>9453</v>
      </c>
      <c r="C10675" t="s">
        <v>9454</v>
      </c>
      <c r="D10675" t="s">
        <v>9455</v>
      </c>
      <c r="E10675" s="117">
        <v>43031</v>
      </c>
      <c r="F10675" s="118">
        <v>0.58488425925925924</v>
      </c>
      <c r="G10675" t="s">
        <v>3854</v>
      </c>
      <c r="H10675">
        <v>188</v>
      </c>
      <c r="I10675">
        <v>36</v>
      </c>
      <c r="J10675" t="s">
        <v>26617</v>
      </c>
      <c r="L10675" t="s">
        <v>1403</v>
      </c>
    </row>
    <row r="10676" spans="1:12" x14ac:dyDescent="0.25">
      <c r="A10676" t="s">
        <v>9456</v>
      </c>
      <c r="B10676" t="s">
        <v>9453</v>
      </c>
      <c r="C10676" t="s">
        <v>9454</v>
      </c>
      <c r="D10676" t="s">
        <v>9455</v>
      </c>
      <c r="E10676" s="117">
        <v>43031</v>
      </c>
      <c r="F10676" s="118">
        <v>0.58488425925925924</v>
      </c>
      <c r="G10676" t="s">
        <v>3854</v>
      </c>
      <c r="H10676">
        <v>188</v>
      </c>
      <c r="I10676">
        <v>38</v>
      </c>
      <c r="J10676" t="s">
        <v>26617</v>
      </c>
      <c r="L10676" t="s">
        <v>26618</v>
      </c>
    </row>
    <row r="10677" spans="1:12" x14ac:dyDescent="0.25">
      <c r="A10677" t="s">
        <v>9456</v>
      </c>
      <c r="B10677" t="s">
        <v>9453</v>
      </c>
      <c r="C10677" t="s">
        <v>9454</v>
      </c>
      <c r="D10677" t="s">
        <v>9455</v>
      </c>
      <c r="E10677" s="117">
        <v>43031</v>
      </c>
      <c r="F10677" s="118">
        <v>0.58488425925925924</v>
      </c>
      <c r="G10677" t="s">
        <v>3854</v>
      </c>
      <c r="H10677">
        <v>189</v>
      </c>
      <c r="I10677">
        <v>1</v>
      </c>
      <c r="L10677" t="s">
        <v>26617</v>
      </c>
    </row>
    <row r="10678" spans="1:12" x14ac:dyDescent="0.25">
      <c r="A10678" t="s">
        <v>9456</v>
      </c>
      <c r="B10678" t="s">
        <v>9453</v>
      </c>
      <c r="C10678" t="s">
        <v>9454</v>
      </c>
      <c r="D10678" t="s">
        <v>9455</v>
      </c>
      <c r="E10678" s="117">
        <v>43031</v>
      </c>
      <c r="F10678" s="118">
        <v>0.58489583333333328</v>
      </c>
      <c r="G10678" t="s">
        <v>3854</v>
      </c>
      <c r="H10678">
        <v>189</v>
      </c>
      <c r="I10678">
        <v>4</v>
      </c>
      <c r="J10678" t="s">
        <v>26617</v>
      </c>
      <c r="L10678" t="s">
        <v>2976</v>
      </c>
    </row>
    <row r="10679" spans="1:12" x14ac:dyDescent="0.25">
      <c r="A10679" t="s">
        <v>9456</v>
      </c>
      <c r="B10679" t="s">
        <v>9453</v>
      </c>
      <c r="C10679" t="s">
        <v>9454</v>
      </c>
      <c r="D10679" t="s">
        <v>9455</v>
      </c>
      <c r="E10679" s="117">
        <v>43031</v>
      </c>
      <c r="F10679" s="118">
        <v>0.58489583333333328</v>
      </c>
      <c r="G10679" t="s">
        <v>3854</v>
      </c>
      <c r="H10679">
        <v>189</v>
      </c>
      <c r="I10679">
        <v>5</v>
      </c>
      <c r="J10679" t="s">
        <v>26617</v>
      </c>
      <c r="L10679" t="s">
        <v>2259</v>
      </c>
    </row>
    <row r="10680" spans="1:12" x14ac:dyDescent="0.25">
      <c r="A10680" t="s">
        <v>9456</v>
      </c>
      <c r="B10680" t="s">
        <v>9453</v>
      </c>
      <c r="C10680" t="s">
        <v>9454</v>
      </c>
      <c r="D10680" t="s">
        <v>9455</v>
      </c>
      <c r="E10680" s="117">
        <v>43031</v>
      </c>
      <c r="F10680" s="118">
        <v>0.58489583333333328</v>
      </c>
      <c r="G10680" t="s">
        <v>3854</v>
      </c>
      <c r="H10680">
        <v>189</v>
      </c>
      <c r="I10680">
        <v>6</v>
      </c>
      <c r="J10680" t="s">
        <v>26617</v>
      </c>
      <c r="L10680">
        <v>0</v>
      </c>
    </row>
    <row r="10681" spans="1:12" x14ac:dyDescent="0.25">
      <c r="A10681" t="s">
        <v>9456</v>
      </c>
      <c r="B10681" t="s">
        <v>9453</v>
      </c>
      <c r="C10681" t="s">
        <v>9454</v>
      </c>
      <c r="D10681" t="s">
        <v>9455</v>
      </c>
      <c r="E10681" s="117">
        <v>43031</v>
      </c>
      <c r="F10681" s="118">
        <v>0.58489583333333328</v>
      </c>
      <c r="G10681" t="s">
        <v>3854</v>
      </c>
      <c r="H10681">
        <v>189</v>
      </c>
      <c r="I10681">
        <v>7</v>
      </c>
      <c r="J10681" t="s">
        <v>26617</v>
      </c>
      <c r="L10681">
        <v>30</v>
      </c>
    </row>
    <row r="10682" spans="1:12" x14ac:dyDescent="0.25">
      <c r="A10682" t="s">
        <v>9456</v>
      </c>
      <c r="B10682" t="s">
        <v>9453</v>
      </c>
      <c r="C10682" t="s">
        <v>9454</v>
      </c>
      <c r="D10682" t="s">
        <v>9455</v>
      </c>
      <c r="E10682" s="117">
        <v>43031</v>
      </c>
      <c r="F10682" s="118">
        <v>0.58489583333333328</v>
      </c>
      <c r="G10682" t="s">
        <v>3854</v>
      </c>
      <c r="H10682">
        <v>189</v>
      </c>
      <c r="I10682">
        <v>9</v>
      </c>
      <c r="J10682" t="s">
        <v>26617</v>
      </c>
      <c r="L10682" t="s">
        <v>25904</v>
      </c>
    </row>
    <row r="10683" spans="1:12" x14ac:dyDescent="0.25">
      <c r="A10683" t="s">
        <v>9456</v>
      </c>
      <c r="B10683" t="s">
        <v>9453</v>
      </c>
      <c r="C10683" t="s">
        <v>9454</v>
      </c>
      <c r="D10683" t="s">
        <v>9455</v>
      </c>
      <c r="E10683" s="117">
        <v>43031</v>
      </c>
      <c r="F10683" s="118">
        <v>0.58489583333333328</v>
      </c>
      <c r="G10683" t="s">
        <v>3854</v>
      </c>
      <c r="H10683">
        <v>189</v>
      </c>
      <c r="I10683">
        <v>13</v>
      </c>
      <c r="J10683" t="s">
        <v>26617</v>
      </c>
      <c r="L10683" t="s">
        <v>636</v>
      </c>
    </row>
    <row r="10684" spans="1:12" x14ac:dyDescent="0.25">
      <c r="A10684" t="s">
        <v>9456</v>
      </c>
      <c r="B10684" t="s">
        <v>9453</v>
      </c>
      <c r="C10684" t="s">
        <v>9454</v>
      </c>
      <c r="D10684" t="s">
        <v>9455</v>
      </c>
      <c r="E10684" s="117">
        <v>43031</v>
      </c>
      <c r="F10684" s="118">
        <v>0.58489583333333328</v>
      </c>
      <c r="G10684" t="s">
        <v>3854</v>
      </c>
      <c r="H10684">
        <v>189</v>
      </c>
      <c r="I10684">
        <v>14</v>
      </c>
      <c r="J10684" t="s">
        <v>26617</v>
      </c>
      <c r="L10684" t="s">
        <v>643</v>
      </c>
    </row>
    <row r="10685" spans="1:12" x14ac:dyDescent="0.25">
      <c r="A10685" t="s">
        <v>9456</v>
      </c>
      <c r="B10685" t="s">
        <v>9453</v>
      </c>
      <c r="C10685" t="s">
        <v>9454</v>
      </c>
      <c r="D10685" t="s">
        <v>9455</v>
      </c>
      <c r="E10685" s="117">
        <v>43031</v>
      </c>
      <c r="F10685" s="118">
        <v>0.58489583333333328</v>
      </c>
      <c r="G10685" t="s">
        <v>3854</v>
      </c>
      <c r="H10685">
        <v>189</v>
      </c>
      <c r="I10685">
        <v>15</v>
      </c>
      <c r="J10685" t="s">
        <v>26617</v>
      </c>
      <c r="L10685" t="s">
        <v>200</v>
      </c>
    </row>
    <row r="10686" spans="1:12" x14ac:dyDescent="0.25">
      <c r="A10686" t="s">
        <v>9456</v>
      </c>
      <c r="B10686" t="s">
        <v>9453</v>
      </c>
      <c r="C10686" t="s">
        <v>9454</v>
      </c>
      <c r="D10686" t="s">
        <v>9455</v>
      </c>
      <c r="E10686" s="117">
        <v>43031</v>
      </c>
      <c r="F10686" s="118">
        <v>0.58490740740740743</v>
      </c>
      <c r="G10686" t="s">
        <v>3854</v>
      </c>
      <c r="H10686">
        <v>189</v>
      </c>
      <c r="I10686">
        <v>22</v>
      </c>
      <c r="J10686" t="s">
        <v>26617</v>
      </c>
      <c r="L10686" t="s">
        <v>4094</v>
      </c>
    </row>
    <row r="10687" spans="1:12" x14ac:dyDescent="0.25">
      <c r="A10687" t="s">
        <v>9456</v>
      </c>
      <c r="B10687" t="s">
        <v>9453</v>
      </c>
      <c r="C10687" t="s">
        <v>9454</v>
      </c>
      <c r="D10687" t="s">
        <v>9455</v>
      </c>
      <c r="E10687" s="117">
        <v>43031</v>
      </c>
      <c r="F10687" s="118">
        <v>0.58490740740740743</v>
      </c>
      <c r="G10687" t="s">
        <v>3854</v>
      </c>
      <c r="H10687">
        <v>189</v>
      </c>
      <c r="I10687">
        <v>23</v>
      </c>
      <c r="J10687" t="s">
        <v>26617</v>
      </c>
      <c r="L10687">
        <v>50</v>
      </c>
    </row>
    <row r="10688" spans="1:12" x14ac:dyDescent="0.25">
      <c r="A10688" t="s">
        <v>9456</v>
      </c>
      <c r="B10688" t="s">
        <v>9453</v>
      </c>
      <c r="C10688" t="s">
        <v>9454</v>
      </c>
      <c r="D10688" t="s">
        <v>9455</v>
      </c>
      <c r="E10688" s="117">
        <v>43031</v>
      </c>
      <c r="F10688" s="118">
        <v>0.58490740740740743</v>
      </c>
      <c r="G10688" t="s">
        <v>3854</v>
      </c>
      <c r="H10688">
        <v>189</v>
      </c>
      <c r="I10688">
        <v>24</v>
      </c>
      <c r="J10688" t="s">
        <v>26617</v>
      </c>
      <c r="L10688" t="s">
        <v>4096</v>
      </c>
    </row>
    <row r="10689" spans="1:12" x14ac:dyDescent="0.25">
      <c r="A10689" t="s">
        <v>9456</v>
      </c>
      <c r="B10689" t="s">
        <v>9453</v>
      </c>
      <c r="C10689" t="s">
        <v>9454</v>
      </c>
      <c r="D10689" t="s">
        <v>9455</v>
      </c>
      <c r="E10689" s="117">
        <v>43031</v>
      </c>
      <c r="F10689" s="118">
        <v>0.58490740740740743</v>
      </c>
      <c r="G10689" t="s">
        <v>3854</v>
      </c>
      <c r="H10689">
        <v>189</v>
      </c>
      <c r="I10689">
        <v>25</v>
      </c>
      <c r="J10689" t="s">
        <v>26617</v>
      </c>
      <c r="L10689">
        <v>30</v>
      </c>
    </row>
    <row r="10690" spans="1:12" x14ac:dyDescent="0.25">
      <c r="A10690" t="s">
        <v>9456</v>
      </c>
      <c r="B10690" t="s">
        <v>9453</v>
      </c>
      <c r="C10690" t="s">
        <v>9454</v>
      </c>
      <c r="D10690" t="s">
        <v>9455</v>
      </c>
      <c r="E10690" s="117">
        <v>43031</v>
      </c>
      <c r="F10690" s="118">
        <v>0.58490740740740743</v>
      </c>
      <c r="G10690" t="s">
        <v>3854</v>
      </c>
      <c r="H10690">
        <v>189</v>
      </c>
      <c r="I10690">
        <v>26</v>
      </c>
      <c r="J10690" t="s">
        <v>26617</v>
      </c>
      <c r="L10690" t="s">
        <v>4099</v>
      </c>
    </row>
    <row r="10691" spans="1:12" x14ac:dyDescent="0.25">
      <c r="A10691" t="s">
        <v>9456</v>
      </c>
      <c r="B10691" t="s">
        <v>9453</v>
      </c>
      <c r="C10691" t="s">
        <v>9454</v>
      </c>
      <c r="D10691" t="s">
        <v>9455</v>
      </c>
      <c r="E10691" s="117">
        <v>43031</v>
      </c>
      <c r="F10691" s="118">
        <v>0.58490740740740743</v>
      </c>
      <c r="G10691" t="s">
        <v>3854</v>
      </c>
      <c r="H10691">
        <v>189</v>
      </c>
      <c r="I10691">
        <v>27</v>
      </c>
      <c r="J10691" t="s">
        <v>26617</v>
      </c>
      <c r="L10691">
        <v>10</v>
      </c>
    </row>
    <row r="10692" spans="1:12" x14ac:dyDescent="0.25">
      <c r="A10692" t="s">
        <v>9456</v>
      </c>
      <c r="B10692" t="s">
        <v>9453</v>
      </c>
      <c r="C10692" t="s">
        <v>9454</v>
      </c>
      <c r="D10692" t="s">
        <v>9455</v>
      </c>
      <c r="E10692" s="117">
        <v>43031</v>
      </c>
      <c r="F10692" s="118">
        <v>0.58490740740740743</v>
      </c>
      <c r="G10692" t="s">
        <v>3854</v>
      </c>
      <c r="H10692">
        <v>189</v>
      </c>
      <c r="I10692">
        <v>28</v>
      </c>
      <c r="J10692" t="s">
        <v>26617</v>
      </c>
      <c r="L10692" t="s">
        <v>4097</v>
      </c>
    </row>
    <row r="10693" spans="1:12" x14ac:dyDescent="0.25">
      <c r="A10693" t="s">
        <v>9456</v>
      </c>
      <c r="B10693" t="s">
        <v>9453</v>
      </c>
      <c r="C10693" t="s">
        <v>9454</v>
      </c>
      <c r="D10693" t="s">
        <v>9455</v>
      </c>
      <c r="E10693" s="117">
        <v>43031</v>
      </c>
      <c r="F10693" s="118">
        <v>0.58490740740740743</v>
      </c>
      <c r="G10693" t="s">
        <v>3854</v>
      </c>
      <c r="H10693">
        <v>189</v>
      </c>
      <c r="I10693">
        <v>29</v>
      </c>
      <c r="J10693" t="s">
        <v>26617</v>
      </c>
      <c r="L10693">
        <v>10</v>
      </c>
    </row>
    <row r="10694" spans="1:12" x14ac:dyDescent="0.25">
      <c r="A10694" t="s">
        <v>9456</v>
      </c>
      <c r="B10694" t="s">
        <v>9453</v>
      </c>
      <c r="C10694" t="s">
        <v>9454</v>
      </c>
      <c r="D10694" t="s">
        <v>9455</v>
      </c>
      <c r="E10694" s="117">
        <v>43031</v>
      </c>
      <c r="F10694" s="118">
        <v>0.58490740740740743</v>
      </c>
      <c r="G10694" t="s">
        <v>3854</v>
      </c>
      <c r="H10694">
        <v>189</v>
      </c>
      <c r="I10694">
        <v>36</v>
      </c>
      <c r="J10694" t="s">
        <v>26617</v>
      </c>
      <c r="L10694" t="s">
        <v>26615</v>
      </c>
    </row>
    <row r="10695" spans="1:12" x14ac:dyDescent="0.25">
      <c r="A10695" t="s">
        <v>9456</v>
      </c>
      <c r="B10695" t="s">
        <v>9453</v>
      </c>
      <c r="C10695" t="s">
        <v>9454</v>
      </c>
      <c r="D10695" t="s">
        <v>9455</v>
      </c>
      <c r="E10695" s="117">
        <v>43031</v>
      </c>
      <c r="F10695" s="118">
        <v>0.58491898148148147</v>
      </c>
      <c r="G10695" t="s">
        <v>3854</v>
      </c>
      <c r="H10695">
        <v>189</v>
      </c>
      <c r="I10695">
        <v>38</v>
      </c>
      <c r="J10695" t="s">
        <v>26617</v>
      </c>
      <c r="L10695" t="s">
        <v>26619</v>
      </c>
    </row>
    <row r="10696" spans="1:12" x14ac:dyDescent="0.25">
      <c r="A10696" t="s">
        <v>9456</v>
      </c>
      <c r="B10696" t="s">
        <v>9453</v>
      </c>
      <c r="C10696" t="s">
        <v>9454</v>
      </c>
      <c r="D10696" t="s">
        <v>9455</v>
      </c>
      <c r="E10696" s="117">
        <v>43031</v>
      </c>
      <c r="F10696" s="118">
        <v>0.58491898148148147</v>
      </c>
      <c r="G10696" t="s">
        <v>3854</v>
      </c>
      <c r="H10696">
        <v>190</v>
      </c>
      <c r="I10696">
        <v>1</v>
      </c>
      <c r="L10696" t="s">
        <v>26620</v>
      </c>
    </row>
    <row r="10697" spans="1:12" x14ac:dyDescent="0.25">
      <c r="A10697" t="s">
        <v>9456</v>
      </c>
      <c r="B10697" t="s">
        <v>9453</v>
      </c>
      <c r="C10697" t="s">
        <v>9454</v>
      </c>
      <c r="D10697" t="s">
        <v>9455</v>
      </c>
      <c r="E10697" s="117">
        <v>43031</v>
      </c>
      <c r="F10697" s="118">
        <v>0.58493055555555562</v>
      </c>
      <c r="G10697" t="s">
        <v>3854</v>
      </c>
      <c r="H10697">
        <v>190</v>
      </c>
      <c r="I10697">
        <v>4</v>
      </c>
      <c r="J10697" t="s">
        <v>26620</v>
      </c>
      <c r="L10697" t="s">
        <v>2976</v>
      </c>
    </row>
    <row r="10698" spans="1:12" x14ac:dyDescent="0.25">
      <c r="A10698" t="s">
        <v>9456</v>
      </c>
      <c r="B10698" t="s">
        <v>9453</v>
      </c>
      <c r="C10698" t="s">
        <v>9454</v>
      </c>
      <c r="D10698" t="s">
        <v>9455</v>
      </c>
      <c r="E10698" s="117">
        <v>43031</v>
      </c>
      <c r="F10698" s="118">
        <v>0.58493055555555562</v>
      </c>
      <c r="G10698" t="s">
        <v>3854</v>
      </c>
      <c r="H10698">
        <v>190</v>
      </c>
      <c r="I10698">
        <v>5</v>
      </c>
      <c r="J10698" t="s">
        <v>26620</v>
      </c>
      <c r="L10698" t="s">
        <v>508</v>
      </c>
    </row>
    <row r="10699" spans="1:12" x14ac:dyDescent="0.25">
      <c r="A10699" t="s">
        <v>9456</v>
      </c>
      <c r="B10699" t="s">
        <v>9453</v>
      </c>
      <c r="C10699" t="s">
        <v>9454</v>
      </c>
      <c r="D10699" t="s">
        <v>9455</v>
      </c>
      <c r="E10699" s="117">
        <v>43031</v>
      </c>
      <c r="F10699" s="118">
        <v>0.58493055555555562</v>
      </c>
      <c r="G10699" t="s">
        <v>3854</v>
      </c>
      <c r="H10699">
        <v>190</v>
      </c>
      <c r="I10699">
        <v>6</v>
      </c>
      <c r="J10699" t="s">
        <v>26620</v>
      </c>
      <c r="L10699">
        <v>0</v>
      </c>
    </row>
    <row r="10700" spans="1:12" x14ac:dyDescent="0.25">
      <c r="A10700" t="s">
        <v>9456</v>
      </c>
      <c r="B10700" t="s">
        <v>9453</v>
      </c>
      <c r="C10700" t="s">
        <v>9454</v>
      </c>
      <c r="D10700" t="s">
        <v>9455</v>
      </c>
      <c r="E10700" s="117">
        <v>43031</v>
      </c>
      <c r="F10700" s="118">
        <v>0.58493055555555562</v>
      </c>
      <c r="G10700" t="s">
        <v>3854</v>
      </c>
      <c r="H10700">
        <v>190</v>
      </c>
      <c r="I10700">
        <v>7</v>
      </c>
      <c r="J10700" t="s">
        <v>26620</v>
      </c>
      <c r="L10700">
        <v>100</v>
      </c>
    </row>
    <row r="10701" spans="1:12" x14ac:dyDescent="0.25">
      <c r="A10701" t="s">
        <v>9456</v>
      </c>
      <c r="B10701" t="s">
        <v>9453</v>
      </c>
      <c r="C10701" t="s">
        <v>9454</v>
      </c>
      <c r="D10701" t="s">
        <v>9455</v>
      </c>
      <c r="E10701" s="117">
        <v>43031</v>
      </c>
      <c r="F10701" s="118">
        <v>0.58493055555555562</v>
      </c>
      <c r="G10701" t="s">
        <v>3854</v>
      </c>
      <c r="H10701">
        <v>190</v>
      </c>
      <c r="I10701">
        <v>9</v>
      </c>
      <c r="J10701" t="s">
        <v>26620</v>
      </c>
      <c r="L10701" t="s">
        <v>25904</v>
      </c>
    </row>
    <row r="10702" spans="1:12" x14ac:dyDescent="0.25">
      <c r="A10702" t="s">
        <v>9456</v>
      </c>
      <c r="B10702" t="s">
        <v>9453</v>
      </c>
      <c r="C10702" t="s">
        <v>9454</v>
      </c>
      <c r="D10702" t="s">
        <v>9455</v>
      </c>
      <c r="E10702" s="117">
        <v>43031</v>
      </c>
      <c r="F10702" s="118">
        <v>0.58493055555555562</v>
      </c>
      <c r="G10702" t="s">
        <v>3854</v>
      </c>
      <c r="H10702">
        <v>190</v>
      </c>
      <c r="I10702">
        <v>13</v>
      </c>
      <c r="J10702" t="s">
        <v>26620</v>
      </c>
      <c r="L10702" t="s">
        <v>637</v>
      </c>
    </row>
    <row r="10703" spans="1:12" x14ac:dyDescent="0.25">
      <c r="A10703" t="s">
        <v>9456</v>
      </c>
      <c r="B10703" t="s">
        <v>9453</v>
      </c>
      <c r="C10703" t="s">
        <v>9454</v>
      </c>
      <c r="D10703" t="s">
        <v>9455</v>
      </c>
      <c r="E10703" s="117">
        <v>43031</v>
      </c>
      <c r="F10703" s="118">
        <v>0.58493055555555562</v>
      </c>
      <c r="G10703" t="s">
        <v>3854</v>
      </c>
      <c r="H10703">
        <v>190</v>
      </c>
      <c r="I10703">
        <v>14</v>
      </c>
      <c r="J10703" t="s">
        <v>26620</v>
      </c>
      <c r="L10703" t="s">
        <v>644</v>
      </c>
    </row>
    <row r="10704" spans="1:12" x14ac:dyDescent="0.25">
      <c r="A10704" t="s">
        <v>9456</v>
      </c>
      <c r="B10704" t="s">
        <v>9453</v>
      </c>
      <c r="C10704" t="s">
        <v>9454</v>
      </c>
      <c r="D10704" t="s">
        <v>9455</v>
      </c>
      <c r="E10704" s="117">
        <v>43031</v>
      </c>
      <c r="F10704" s="118">
        <v>0.58493055555555562</v>
      </c>
      <c r="G10704" t="s">
        <v>3854</v>
      </c>
      <c r="H10704">
        <v>190</v>
      </c>
      <c r="I10704">
        <v>15</v>
      </c>
      <c r="J10704" t="s">
        <v>26620</v>
      </c>
      <c r="L10704" t="s">
        <v>200</v>
      </c>
    </row>
    <row r="10705" spans="1:12" x14ac:dyDescent="0.25">
      <c r="A10705" t="s">
        <v>9456</v>
      </c>
      <c r="B10705" t="s">
        <v>9453</v>
      </c>
      <c r="C10705" t="s">
        <v>9454</v>
      </c>
      <c r="D10705" t="s">
        <v>9455</v>
      </c>
      <c r="E10705" s="117">
        <v>43031</v>
      </c>
      <c r="F10705" s="118">
        <v>0.58493055555555562</v>
      </c>
      <c r="G10705" t="s">
        <v>3854</v>
      </c>
      <c r="H10705">
        <v>190</v>
      </c>
      <c r="I10705">
        <v>22</v>
      </c>
      <c r="J10705" t="s">
        <v>26620</v>
      </c>
      <c r="L10705" t="s">
        <v>4094</v>
      </c>
    </row>
    <row r="10706" spans="1:12" x14ac:dyDescent="0.25">
      <c r="A10706" t="s">
        <v>9456</v>
      </c>
      <c r="B10706" t="s">
        <v>9453</v>
      </c>
      <c r="C10706" t="s">
        <v>9454</v>
      </c>
      <c r="D10706" t="s">
        <v>9455</v>
      </c>
      <c r="E10706" s="117">
        <v>43031</v>
      </c>
      <c r="F10706" s="118">
        <v>0.58493055555555562</v>
      </c>
      <c r="G10706" t="s">
        <v>3854</v>
      </c>
      <c r="H10706">
        <v>190</v>
      </c>
      <c r="I10706">
        <v>23</v>
      </c>
      <c r="J10706" t="s">
        <v>26620</v>
      </c>
      <c r="L10706">
        <v>35</v>
      </c>
    </row>
    <row r="10707" spans="1:12" x14ac:dyDescent="0.25">
      <c r="A10707" t="s">
        <v>9456</v>
      </c>
      <c r="B10707" t="s">
        <v>9453</v>
      </c>
      <c r="C10707" t="s">
        <v>9454</v>
      </c>
      <c r="D10707" t="s">
        <v>9455</v>
      </c>
      <c r="E10707" s="117">
        <v>43031</v>
      </c>
      <c r="F10707" s="118">
        <v>0.58494212962962966</v>
      </c>
      <c r="G10707" t="s">
        <v>3854</v>
      </c>
      <c r="H10707">
        <v>190</v>
      </c>
      <c r="I10707">
        <v>24</v>
      </c>
      <c r="J10707" t="s">
        <v>26620</v>
      </c>
      <c r="L10707" t="s">
        <v>4096</v>
      </c>
    </row>
    <row r="10708" spans="1:12" x14ac:dyDescent="0.25">
      <c r="A10708" t="s">
        <v>9456</v>
      </c>
      <c r="B10708" t="s">
        <v>9453</v>
      </c>
      <c r="C10708" t="s">
        <v>9454</v>
      </c>
      <c r="D10708" t="s">
        <v>9455</v>
      </c>
      <c r="E10708" s="117">
        <v>43031</v>
      </c>
      <c r="F10708" s="118">
        <v>0.58494212962962966</v>
      </c>
      <c r="G10708" t="s">
        <v>3854</v>
      </c>
      <c r="H10708">
        <v>190</v>
      </c>
      <c r="I10708">
        <v>25</v>
      </c>
      <c r="J10708" t="s">
        <v>26620</v>
      </c>
      <c r="L10708">
        <v>35</v>
      </c>
    </row>
    <row r="10709" spans="1:12" x14ac:dyDescent="0.25">
      <c r="A10709" t="s">
        <v>9456</v>
      </c>
      <c r="B10709" t="s">
        <v>9453</v>
      </c>
      <c r="C10709" t="s">
        <v>9454</v>
      </c>
      <c r="D10709" t="s">
        <v>9455</v>
      </c>
      <c r="E10709" s="117">
        <v>43031</v>
      </c>
      <c r="F10709" s="118">
        <v>0.58494212962962966</v>
      </c>
      <c r="G10709" t="s">
        <v>3854</v>
      </c>
      <c r="H10709">
        <v>190</v>
      </c>
      <c r="I10709">
        <v>26</v>
      </c>
      <c r="J10709" t="s">
        <v>26620</v>
      </c>
      <c r="L10709" t="s">
        <v>4099</v>
      </c>
    </row>
    <row r="10710" spans="1:12" x14ac:dyDescent="0.25">
      <c r="A10710" t="s">
        <v>9456</v>
      </c>
      <c r="B10710" t="s">
        <v>9453</v>
      </c>
      <c r="C10710" t="s">
        <v>9454</v>
      </c>
      <c r="D10710" t="s">
        <v>9455</v>
      </c>
      <c r="E10710" s="117">
        <v>43031</v>
      </c>
      <c r="F10710" s="118">
        <v>0.58494212962962966</v>
      </c>
      <c r="G10710" t="s">
        <v>3854</v>
      </c>
      <c r="H10710">
        <v>190</v>
      </c>
      <c r="I10710">
        <v>27</v>
      </c>
      <c r="J10710" t="s">
        <v>26620</v>
      </c>
      <c r="L10710">
        <v>20</v>
      </c>
    </row>
    <row r="10711" spans="1:12" x14ac:dyDescent="0.25">
      <c r="A10711" t="s">
        <v>9456</v>
      </c>
      <c r="B10711" t="s">
        <v>9453</v>
      </c>
      <c r="C10711" t="s">
        <v>9454</v>
      </c>
      <c r="D10711" t="s">
        <v>9455</v>
      </c>
      <c r="E10711" s="117">
        <v>43031</v>
      </c>
      <c r="F10711" s="118">
        <v>0.58494212962962966</v>
      </c>
      <c r="G10711" t="s">
        <v>3854</v>
      </c>
      <c r="H10711">
        <v>190</v>
      </c>
      <c r="I10711">
        <v>28</v>
      </c>
      <c r="J10711" t="s">
        <v>26620</v>
      </c>
      <c r="L10711" t="s">
        <v>4097</v>
      </c>
    </row>
    <row r="10712" spans="1:12" x14ac:dyDescent="0.25">
      <c r="A10712" t="s">
        <v>9456</v>
      </c>
      <c r="B10712" t="s">
        <v>9453</v>
      </c>
      <c r="C10712" t="s">
        <v>9454</v>
      </c>
      <c r="D10712" t="s">
        <v>9455</v>
      </c>
      <c r="E10712" s="117">
        <v>43031</v>
      </c>
      <c r="F10712" s="118">
        <v>0.58494212962962966</v>
      </c>
      <c r="G10712" t="s">
        <v>3854</v>
      </c>
      <c r="H10712">
        <v>190</v>
      </c>
      <c r="I10712">
        <v>29</v>
      </c>
      <c r="J10712" t="s">
        <v>26620</v>
      </c>
      <c r="L10712">
        <v>10</v>
      </c>
    </row>
    <row r="10713" spans="1:12" x14ac:dyDescent="0.25">
      <c r="A10713" t="s">
        <v>9456</v>
      </c>
      <c r="B10713" t="s">
        <v>9453</v>
      </c>
      <c r="C10713" t="s">
        <v>9454</v>
      </c>
      <c r="D10713" t="s">
        <v>9455</v>
      </c>
      <c r="E10713" s="117">
        <v>43031</v>
      </c>
      <c r="F10713" s="118">
        <v>0.58494212962962966</v>
      </c>
      <c r="G10713" t="s">
        <v>3854</v>
      </c>
      <c r="H10713">
        <v>190</v>
      </c>
      <c r="I10713">
        <v>36</v>
      </c>
      <c r="J10713" t="s">
        <v>26620</v>
      </c>
      <c r="L10713" t="s">
        <v>26615</v>
      </c>
    </row>
    <row r="10714" spans="1:12" x14ac:dyDescent="0.25">
      <c r="A10714" t="s">
        <v>9456</v>
      </c>
      <c r="B10714" t="s">
        <v>9453</v>
      </c>
      <c r="C10714" t="s">
        <v>9454</v>
      </c>
      <c r="D10714" t="s">
        <v>9455</v>
      </c>
      <c r="E10714" s="117">
        <v>43031</v>
      </c>
      <c r="F10714" s="118">
        <v>0.58494212962962966</v>
      </c>
      <c r="G10714" t="s">
        <v>3854</v>
      </c>
      <c r="H10714">
        <v>190</v>
      </c>
      <c r="I10714">
        <v>38</v>
      </c>
      <c r="J10714" t="s">
        <v>26620</v>
      </c>
      <c r="L10714" t="s">
        <v>26621</v>
      </c>
    </row>
    <row r="10715" spans="1:12" x14ac:dyDescent="0.25">
      <c r="A10715" t="s">
        <v>9456</v>
      </c>
      <c r="B10715" t="s">
        <v>9453</v>
      </c>
      <c r="C10715" t="s">
        <v>9454</v>
      </c>
      <c r="D10715" t="s">
        <v>9455</v>
      </c>
      <c r="E10715" s="117">
        <v>43031</v>
      </c>
      <c r="F10715" s="118">
        <v>0.5849537037037037</v>
      </c>
      <c r="G10715" t="s">
        <v>3854</v>
      </c>
      <c r="H10715">
        <v>191</v>
      </c>
      <c r="I10715">
        <v>1</v>
      </c>
      <c r="L10715" t="s">
        <v>26622</v>
      </c>
    </row>
    <row r="10716" spans="1:12" x14ac:dyDescent="0.25">
      <c r="A10716" t="s">
        <v>9456</v>
      </c>
      <c r="B10716" t="s">
        <v>9453</v>
      </c>
      <c r="C10716" t="s">
        <v>9454</v>
      </c>
      <c r="D10716" t="s">
        <v>9455</v>
      </c>
      <c r="E10716" s="117">
        <v>43031</v>
      </c>
      <c r="F10716" s="118">
        <v>0.5849537037037037</v>
      </c>
      <c r="G10716" t="s">
        <v>3854</v>
      </c>
      <c r="H10716">
        <v>191</v>
      </c>
      <c r="I10716">
        <v>4</v>
      </c>
      <c r="J10716" t="s">
        <v>26622</v>
      </c>
      <c r="L10716" t="s">
        <v>2979</v>
      </c>
    </row>
    <row r="10717" spans="1:12" x14ac:dyDescent="0.25">
      <c r="A10717" t="s">
        <v>9456</v>
      </c>
      <c r="B10717" t="s">
        <v>9453</v>
      </c>
      <c r="C10717" t="s">
        <v>9454</v>
      </c>
      <c r="D10717" t="s">
        <v>9455</v>
      </c>
      <c r="E10717" s="117">
        <v>43031</v>
      </c>
      <c r="F10717" s="118">
        <v>0.5849537037037037</v>
      </c>
      <c r="G10717" t="s">
        <v>3854</v>
      </c>
      <c r="H10717">
        <v>191</v>
      </c>
      <c r="I10717">
        <v>5</v>
      </c>
      <c r="J10717" t="s">
        <v>26622</v>
      </c>
      <c r="L10717" t="s">
        <v>2754</v>
      </c>
    </row>
    <row r="10718" spans="1:12" x14ac:dyDescent="0.25">
      <c r="A10718" t="s">
        <v>9456</v>
      </c>
      <c r="B10718" t="s">
        <v>9453</v>
      </c>
      <c r="C10718" t="s">
        <v>9454</v>
      </c>
      <c r="D10718" t="s">
        <v>9455</v>
      </c>
      <c r="E10718" s="117">
        <v>43031</v>
      </c>
      <c r="F10718" s="118">
        <v>0.58496527777777774</v>
      </c>
      <c r="G10718" t="s">
        <v>3854</v>
      </c>
      <c r="H10718">
        <v>191</v>
      </c>
      <c r="I10718">
        <v>6</v>
      </c>
      <c r="J10718" t="s">
        <v>26622</v>
      </c>
      <c r="L10718">
        <v>0</v>
      </c>
    </row>
    <row r="10719" spans="1:12" x14ac:dyDescent="0.25">
      <c r="A10719" t="s">
        <v>9456</v>
      </c>
      <c r="B10719" t="s">
        <v>9453</v>
      </c>
      <c r="C10719" t="s">
        <v>9454</v>
      </c>
      <c r="D10719" t="s">
        <v>9455</v>
      </c>
      <c r="E10719" s="117">
        <v>43031</v>
      </c>
      <c r="F10719" s="118">
        <v>0.58496527777777774</v>
      </c>
      <c r="G10719" t="s">
        <v>3854</v>
      </c>
      <c r="H10719">
        <v>191</v>
      </c>
      <c r="I10719">
        <v>7</v>
      </c>
      <c r="J10719" t="s">
        <v>26622</v>
      </c>
      <c r="L10719">
        <v>100</v>
      </c>
    </row>
    <row r="10720" spans="1:12" x14ac:dyDescent="0.25">
      <c r="A10720" t="s">
        <v>9456</v>
      </c>
      <c r="B10720" t="s">
        <v>9453</v>
      </c>
      <c r="C10720" t="s">
        <v>9454</v>
      </c>
      <c r="D10720" t="s">
        <v>9455</v>
      </c>
      <c r="E10720" s="117">
        <v>43031</v>
      </c>
      <c r="F10720" s="118">
        <v>0.58496527777777774</v>
      </c>
      <c r="G10720" t="s">
        <v>3854</v>
      </c>
      <c r="H10720">
        <v>191</v>
      </c>
      <c r="I10720">
        <v>9</v>
      </c>
      <c r="J10720" t="s">
        <v>26622</v>
      </c>
      <c r="L10720" t="s">
        <v>25904</v>
      </c>
    </row>
    <row r="10721" spans="1:12" x14ac:dyDescent="0.25">
      <c r="A10721" t="s">
        <v>9456</v>
      </c>
      <c r="B10721" t="s">
        <v>9453</v>
      </c>
      <c r="C10721" t="s">
        <v>9454</v>
      </c>
      <c r="D10721" t="s">
        <v>9455</v>
      </c>
      <c r="E10721" s="117">
        <v>43031</v>
      </c>
      <c r="F10721" s="118">
        <v>0.58496527777777774</v>
      </c>
      <c r="G10721" t="s">
        <v>3854</v>
      </c>
      <c r="H10721">
        <v>191</v>
      </c>
      <c r="I10721">
        <v>22</v>
      </c>
      <c r="J10721" t="s">
        <v>26622</v>
      </c>
      <c r="L10721" t="s">
        <v>4097</v>
      </c>
    </row>
    <row r="10722" spans="1:12" x14ac:dyDescent="0.25">
      <c r="A10722" t="s">
        <v>9456</v>
      </c>
      <c r="B10722" t="s">
        <v>9453</v>
      </c>
      <c r="C10722" t="s">
        <v>9454</v>
      </c>
      <c r="D10722" t="s">
        <v>9455</v>
      </c>
      <c r="E10722" s="117">
        <v>43031</v>
      </c>
      <c r="F10722" s="118">
        <v>0.58496527777777774</v>
      </c>
      <c r="G10722" t="s">
        <v>3854</v>
      </c>
      <c r="H10722">
        <v>191</v>
      </c>
      <c r="I10722">
        <v>23</v>
      </c>
      <c r="J10722" t="s">
        <v>26622</v>
      </c>
      <c r="L10722">
        <v>100</v>
      </c>
    </row>
    <row r="10723" spans="1:12" x14ac:dyDescent="0.25">
      <c r="A10723" t="s">
        <v>9456</v>
      </c>
      <c r="B10723" t="s">
        <v>9453</v>
      </c>
      <c r="C10723" t="s">
        <v>9454</v>
      </c>
      <c r="D10723" t="s">
        <v>9455</v>
      </c>
      <c r="E10723" s="117">
        <v>43031</v>
      </c>
      <c r="F10723" s="118">
        <v>0.58496527777777774</v>
      </c>
      <c r="G10723" t="s">
        <v>3854</v>
      </c>
      <c r="H10723">
        <v>191</v>
      </c>
      <c r="I10723">
        <v>35</v>
      </c>
      <c r="J10723" t="s">
        <v>26622</v>
      </c>
      <c r="L10723" t="s">
        <v>393</v>
      </c>
    </row>
    <row r="10724" spans="1:12" x14ac:dyDescent="0.25">
      <c r="A10724" t="s">
        <v>9456</v>
      </c>
      <c r="B10724" t="s">
        <v>9453</v>
      </c>
      <c r="C10724" t="s">
        <v>9454</v>
      </c>
      <c r="D10724" t="s">
        <v>9455</v>
      </c>
      <c r="E10724" s="117">
        <v>43031</v>
      </c>
      <c r="F10724" s="118">
        <v>0.58496527777777774</v>
      </c>
      <c r="G10724" t="s">
        <v>3854</v>
      </c>
      <c r="H10724">
        <v>191</v>
      </c>
      <c r="I10724">
        <v>36</v>
      </c>
      <c r="J10724" t="s">
        <v>26622</v>
      </c>
      <c r="L10724" t="s">
        <v>26615</v>
      </c>
    </row>
    <row r="10725" spans="1:12" x14ac:dyDescent="0.25">
      <c r="A10725" t="s">
        <v>9456</v>
      </c>
      <c r="B10725" t="s">
        <v>9453</v>
      </c>
      <c r="C10725" t="s">
        <v>9454</v>
      </c>
      <c r="D10725" t="s">
        <v>9455</v>
      </c>
      <c r="E10725" s="117">
        <v>43031</v>
      </c>
      <c r="F10725" s="118">
        <v>0.58496527777777774</v>
      </c>
      <c r="G10725" t="s">
        <v>3854</v>
      </c>
      <c r="H10725">
        <v>191</v>
      </c>
      <c r="I10725">
        <v>38</v>
      </c>
      <c r="J10725" t="s">
        <v>26622</v>
      </c>
      <c r="L10725" t="s">
        <v>26623</v>
      </c>
    </row>
    <row r="10726" spans="1:12" x14ac:dyDescent="0.25">
      <c r="A10726" t="s">
        <v>9456</v>
      </c>
      <c r="B10726" t="s">
        <v>9453</v>
      </c>
      <c r="C10726" t="s">
        <v>9454</v>
      </c>
      <c r="D10726" t="s">
        <v>9455</v>
      </c>
      <c r="E10726" s="117">
        <v>43031</v>
      </c>
      <c r="F10726" s="118">
        <v>0.58497685185185189</v>
      </c>
      <c r="G10726" t="s">
        <v>3854</v>
      </c>
      <c r="H10726">
        <v>192</v>
      </c>
      <c r="I10726">
        <v>1</v>
      </c>
      <c r="L10726" t="s">
        <v>26624</v>
      </c>
    </row>
    <row r="10727" spans="1:12" x14ac:dyDescent="0.25">
      <c r="A10727" t="s">
        <v>9456</v>
      </c>
      <c r="B10727" t="s">
        <v>9453</v>
      </c>
      <c r="C10727" t="s">
        <v>9454</v>
      </c>
      <c r="D10727" t="s">
        <v>9455</v>
      </c>
      <c r="E10727" s="117">
        <v>43031</v>
      </c>
      <c r="F10727" s="118">
        <v>0.58497685185185189</v>
      </c>
      <c r="G10727" t="s">
        <v>3854</v>
      </c>
      <c r="H10727">
        <v>192</v>
      </c>
      <c r="I10727">
        <v>4</v>
      </c>
      <c r="J10727" t="s">
        <v>26624</v>
      </c>
      <c r="L10727" t="s">
        <v>2981</v>
      </c>
    </row>
    <row r="10728" spans="1:12" x14ac:dyDescent="0.25">
      <c r="A10728" t="s">
        <v>9456</v>
      </c>
      <c r="B10728" t="s">
        <v>9453</v>
      </c>
      <c r="C10728" t="s">
        <v>9454</v>
      </c>
      <c r="D10728" t="s">
        <v>9455</v>
      </c>
      <c r="E10728" s="117">
        <v>43031</v>
      </c>
      <c r="F10728" s="118">
        <v>0.58497685185185189</v>
      </c>
      <c r="G10728" t="s">
        <v>3854</v>
      </c>
      <c r="H10728">
        <v>192</v>
      </c>
      <c r="I10728">
        <v>5</v>
      </c>
      <c r="J10728" t="s">
        <v>26624</v>
      </c>
      <c r="L10728" t="s">
        <v>505</v>
      </c>
    </row>
    <row r="10729" spans="1:12" x14ac:dyDescent="0.25">
      <c r="A10729" t="s">
        <v>9456</v>
      </c>
      <c r="B10729" t="s">
        <v>9453</v>
      </c>
      <c r="C10729" t="s">
        <v>9454</v>
      </c>
      <c r="D10729" t="s">
        <v>9455</v>
      </c>
      <c r="E10729" s="117">
        <v>43031</v>
      </c>
      <c r="F10729" s="118">
        <v>0.58498842592592593</v>
      </c>
      <c r="G10729" t="s">
        <v>3854</v>
      </c>
      <c r="H10729">
        <v>192</v>
      </c>
      <c r="I10729">
        <v>6</v>
      </c>
      <c r="J10729" t="s">
        <v>26624</v>
      </c>
      <c r="L10729">
        <v>0</v>
      </c>
    </row>
    <row r="10730" spans="1:12" x14ac:dyDescent="0.25">
      <c r="A10730" t="s">
        <v>9456</v>
      </c>
      <c r="B10730" t="s">
        <v>9453</v>
      </c>
      <c r="C10730" t="s">
        <v>9454</v>
      </c>
      <c r="D10730" t="s">
        <v>9455</v>
      </c>
      <c r="E10730" s="117">
        <v>43031</v>
      </c>
      <c r="F10730" s="118">
        <v>0.58498842592592593</v>
      </c>
      <c r="G10730" t="s">
        <v>3854</v>
      </c>
      <c r="H10730">
        <v>192</v>
      </c>
      <c r="I10730">
        <v>7</v>
      </c>
      <c r="J10730" t="s">
        <v>26624</v>
      </c>
      <c r="L10730">
        <v>30</v>
      </c>
    </row>
    <row r="10731" spans="1:12" x14ac:dyDescent="0.25">
      <c r="A10731" t="s">
        <v>9456</v>
      </c>
      <c r="B10731" t="s">
        <v>9453</v>
      </c>
      <c r="C10731" t="s">
        <v>9454</v>
      </c>
      <c r="D10731" t="s">
        <v>9455</v>
      </c>
      <c r="E10731" s="117">
        <v>43031</v>
      </c>
      <c r="F10731" s="118">
        <v>0.58498842592592593</v>
      </c>
      <c r="G10731" t="s">
        <v>3854</v>
      </c>
      <c r="H10731">
        <v>192</v>
      </c>
      <c r="I10731">
        <v>9</v>
      </c>
      <c r="J10731" t="s">
        <v>26624</v>
      </c>
      <c r="L10731" t="s">
        <v>4093</v>
      </c>
    </row>
    <row r="10732" spans="1:12" x14ac:dyDescent="0.25">
      <c r="A10732" t="s">
        <v>9456</v>
      </c>
      <c r="B10732" t="s">
        <v>9453</v>
      </c>
      <c r="C10732" t="s">
        <v>9454</v>
      </c>
      <c r="D10732" t="s">
        <v>9455</v>
      </c>
      <c r="E10732" s="117">
        <v>43031</v>
      </c>
      <c r="F10732" s="118">
        <v>0.58498842592592593</v>
      </c>
      <c r="G10732" t="s">
        <v>3854</v>
      </c>
      <c r="H10732">
        <v>192</v>
      </c>
      <c r="I10732">
        <v>14</v>
      </c>
      <c r="J10732" t="s">
        <v>26624</v>
      </c>
      <c r="L10732" t="s">
        <v>653</v>
      </c>
    </row>
    <row r="10733" spans="1:12" x14ac:dyDescent="0.25">
      <c r="A10733" t="s">
        <v>9456</v>
      </c>
      <c r="B10733" t="s">
        <v>9453</v>
      </c>
      <c r="C10733" t="s">
        <v>9454</v>
      </c>
      <c r="D10733" t="s">
        <v>9455</v>
      </c>
      <c r="E10733" s="117">
        <v>43031</v>
      </c>
      <c r="F10733" s="118">
        <v>0.58498842592592593</v>
      </c>
      <c r="G10733" t="s">
        <v>3854</v>
      </c>
      <c r="H10733">
        <v>192</v>
      </c>
      <c r="I10733">
        <v>36</v>
      </c>
      <c r="J10733" t="s">
        <v>26624</v>
      </c>
      <c r="L10733" t="s">
        <v>4030</v>
      </c>
    </row>
    <row r="10734" spans="1:12" x14ac:dyDescent="0.25">
      <c r="A10734" t="s">
        <v>9456</v>
      </c>
      <c r="B10734" t="s">
        <v>9453</v>
      </c>
      <c r="C10734" t="s">
        <v>9454</v>
      </c>
      <c r="D10734" t="s">
        <v>9455</v>
      </c>
      <c r="E10734" s="117">
        <v>43031</v>
      </c>
      <c r="F10734" s="118">
        <v>0.58498842592592593</v>
      </c>
      <c r="G10734" t="s">
        <v>3854</v>
      </c>
      <c r="H10734">
        <v>192</v>
      </c>
      <c r="I10734">
        <v>38</v>
      </c>
      <c r="J10734" t="s">
        <v>26624</v>
      </c>
      <c r="L10734" t="s">
        <v>26625</v>
      </c>
    </row>
    <row r="10735" spans="1:12" x14ac:dyDescent="0.25">
      <c r="A10735" t="s">
        <v>9456</v>
      </c>
      <c r="B10735" t="s">
        <v>9453</v>
      </c>
      <c r="C10735" t="s">
        <v>9454</v>
      </c>
      <c r="D10735" t="s">
        <v>9455</v>
      </c>
      <c r="E10735" s="117">
        <v>43031</v>
      </c>
      <c r="F10735" s="118">
        <v>0.58499999999999996</v>
      </c>
      <c r="G10735" t="s">
        <v>3854</v>
      </c>
      <c r="H10735">
        <v>193</v>
      </c>
      <c r="I10735">
        <v>1</v>
      </c>
      <c r="L10735" t="s">
        <v>26624</v>
      </c>
    </row>
    <row r="10736" spans="1:12" x14ac:dyDescent="0.25">
      <c r="A10736" t="s">
        <v>9456</v>
      </c>
      <c r="B10736" t="s">
        <v>9453</v>
      </c>
      <c r="C10736" t="s">
        <v>9454</v>
      </c>
      <c r="D10736" t="s">
        <v>9455</v>
      </c>
      <c r="E10736" s="117">
        <v>43031</v>
      </c>
      <c r="F10736" s="118">
        <v>0.58499999999999996</v>
      </c>
      <c r="G10736" t="s">
        <v>3854</v>
      </c>
      <c r="H10736">
        <v>193</v>
      </c>
      <c r="I10736">
        <v>4</v>
      </c>
      <c r="J10736" t="s">
        <v>26624</v>
      </c>
      <c r="L10736" t="s">
        <v>2981</v>
      </c>
    </row>
    <row r="10737" spans="1:12" x14ac:dyDescent="0.25">
      <c r="A10737" t="s">
        <v>9456</v>
      </c>
      <c r="B10737" t="s">
        <v>9453</v>
      </c>
      <c r="C10737" t="s">
        <v>9454</v>
      </c>
      <c r="D10737" t="s">
        <v>9455</v>
      </c>
      <c r="E10737" s="117">
        <v>43031</v>
      </c>
      <c r="F10737" s="118">
        <v>0.58499999999999996</v>
      </c>
      <c r="G10737" t="s">
        <v>3854</v>
      </c>
      <c r="H10737">
        <v>193</v>
      </c>
      <c r="I10737">
        <v>5</v>
      </c>
      <c r="J10737" t="s">
        <v>26624</v>
      </c>
      <c r="L10737" t="s">
        <v>1964</v>
      </c>
    </row>
    <row r="10738" spans="1:12" x14ac:dyDescent="0.25">
      <c r="A10738" t="s">
        <v>9456</v>
      </c>
      <c r="B10738" t="s">
        <v>9453</v>
      </c>
      <c r="C10738" t="s">
        <v>9454</v>
      </c>
      <c r="D10738" t="s">
        <v>9455</v>
      </c>
      <c r="E10738" s="117">
        <v>43031</v>
      </c>
      <c r="F10738" s="118">
        <v>0.58499999999999996</v>
      </c>
      <c r="G10738" t="s">
        <v>3854</v>
      </c>
      <c r="H10738">
        <v>193</v>
      </c>
      <c r="I10738">
        <v>6</v>
      </c>
      <c r="J10738" t="s">
        <v>26624</v>
      </c>
      <c r="L10738">
        <v>0</v>
      </c>
    </row>
    <row r="10739" spans="1:12" x14ac:dyDescent="0.25">
      <c r="A10739" t="s">
        <v>9456</v>
      </c>
      <c r="B10739" t="s">
        <v>9453</v>
      </c>
      <c r="C10739" t="s">
        <v>9454</v>
      </c>
      <c r="D10739" t="s">
        <v>9455</v>
      </c>
      <c r="E10739" s="117">
        <v>43031</v>
      </c>
      <c r="F10739" s="118">
        <v>0.58499999999999996</v>
      </c>
      <c r="G10739" t="s">
        <v>3854</v>
      </c>
      <c r="H10739">
        <v>193</v>
      </c>
      <c r="I10739">
        <v>7</v>
      </c>
      <c r="J10739" t="s">
        <v>26624</v>
      </c>
      <c r="L10739">
        <v>40</v>
      </c>
    </row>
    <row r="10740" spans="1:12" x14ac:dyDescent="0.25">
      <c r="A10740" t="s">
        <v>9456</v>
      </c>
      <c r="B10740" t="s">
        <v>9453</v>
      </c>
      <c r="C10740" t="s">
        <v>9454</v>
      </c>
      <c r="D10740" t="s">
        <v>9455</v>
      </c>
      <c r="E10740" s="117">
        <v>43031</v>
      </c>
      <c r="F10740" s="118">
        <v>0.58501157407407411</v>
      </c>
      <c r="G10740" t="s">
        <v>3854</v>
      </c>
      <c r="H10740">
        <v>193</v>
      </c>
      <c r="I10740">
        <v>9</v>
      </c>
      <c r="J10740" t="s">
        <v>26624</v>
      </c>
      <c r="L10740" t="s">
        <v>4093</v>
      </c>
    </row>
    <row r="10741" spans="1:12" x14ac:dyDescent="0.25">
      <c r="A10741" t="s">
        <v>9456</v>
      </c>
      <c r="B10741" t="s">
        <v>9453</v>
      </c>
      <c r="C10741" t="s">
        <v>9454</v>
      </c>
      <c r="D10741" t="s">
        <v>9455</v>
      </c>
      <c r="E10741" s="117">
        <v>43031</v>
      </c>
      <c r="F10741" s="118">
        <v>0.58501157407407411</v>
      </c>
      <c r="G10741" t="s">
        <v>3854</v>
      </c>
      <c r="H10741">
        <v>193</v>
      </c>
      <c r="I10741">
        <v>14</v>
      </c>
      <c r="J10741" t="s">
        <v>26624</v>
      </c>
      <c r="L10741" t="s">
        <v>650</v>
      </c>
    </row>
    <row r="10742" spans="1:12" x14ac:dyDescent="0.25">
      <c r="A10742" t="s">
        <v>9456</v>
      </c>
      <c r="B10742" t="s">
        <v>9453</v>
      </c>
      <c r="C10742" t="s">
        <v>9454</v>
      </c>
      <c r="D10742" t="s">
        <v>9455</v>
      </c>
      <c r="E10742" s="117">
        <v>43031</v>
      </c>
      <c r="F10742" s="118">
        <v>0.58501157407407411</v>
      </c>
      <c r="G10742" t="s">
        <v>3854</v>
      </c>
      <c r="H10742">
        <v>193</v>
      </c>
      <c r="I10742">
        <v>36</v>
      </c>
      <c r="J10742" t="s">
        <v>26624</v>
      </c>
      <c r="L10742" t="s">
        <v>4103</v>
      </c>
    </row>
    <row r="10743" spans="1:12" x14ac:dyDescent="0.25">
      <c r="A10743" t="s">
        <v>9456</v>
      </c>
      <c r="B10743" t="s">
        <v>9453</v>
      </c>
      <c r="C10743" t="s">
        <v>9454</v>
      </c>
      <c r="D10743" t="s">
        <v>9455</v>
      </c>
      <c r="E10743" s="117">
        <v>43031</v>
      </c>
      <c r="F10743" s="118">
        <v>0.58501157407407411</v>
      </c>
      <c r="G10743" t="s">
        <v>3854</v>
      </c>
      <c r="H10743">
        <v>193</v>
      </c>
      <c r="I10743">
        <v>38</v>
      </c>
      <c r="J10743" t="s">
        <v>26624</v>
      </c>
      <c r="L10743" t="s">
        <v>26626</v>
      </c>
    </row>
    <row r="10744" spans="1:12" x14ac:dyDescent="0.25">
      <c r="A10744" t="s">
        <v>9456</v>
      </c>
      <c r="B10744" t="s">
        <v>9453</v>
      </c>
      <c r="C10744" t="s">
        <v>9454</v>
      </c>
      <c r="D10744" t="s">
        <v>9455</v>
      </c>
      <c r="E10744" s="117">
        <v>43031</v>
      </c>
      <c r="F10744" s="118">
        <v>0.58502314814814815</v>
      </c>
      <c r="G10744" t="s">
        <v>3854</v>
      </c>
      <c r="H10744">
        <v>194</v>
      </c>
      <c r="I10744">
        <v>1</v>
      </c>
      <c r="L10744" t="s">
        <v>26624</v>
      </c>
    </row>
    <row r="10745" spans="1:12" x14ac:dyDescent="0.25">
      <c r="A10745" t="s">
        <v>9456</v>
      </c>
      <c r="B10745" t="s">
        <v>9453</v>
      </c>
      <c r="C10745" t="s">
        <v>9454</v>
      </c>
      <c r="D10745" t="s">
        <v>9455</v>
      </c>
      <c r="E10745" s="117">
        <v>43031</v>
      </c>
      <c r="F10745" s="118">
        <v>0.58502314814814815</v>
      </c>
      <c r="G10745" t="s">
        <v>3854</v>
      </c>
      <c r="H10745">
        <v>194</v>
      </c>
      <c r="I10745">
        <v>4</v>
      </c>
      <c r="J10745" t="s">
        <v>26624</v>
      </c>
      <c r="L10745" t="s">
        <v>2976</v>
      </c>
    </row>
    <row r="10746" spans="1:12" x14ac:dyDescent="0.25">
      <c r="A10746" t="s">
        <v>9456</v>
      </c>
      <c r="B10746" t="s">
        <v>9453</v>
      </c>
      <c r="C10746" t="s">
        <v>9454</v>
      </c>
      <c r="D10746" t="s">
        <v>9455</v>
      </c>
      <c r="E10746" s="117">
        <v>43031</v>
      </c>
      <c r="F10746" s="118">
        <v>0.58502314814814815</v>
      </c>
      <c r="G10746" t="s">
        <v>3854</v>
      </c>
      <c r="H10746">
        <v>194</v>
      </c>
      <c r="I10746">
        <v>5</v>
      </c>
      <c r="J10746" t="s">
        <v>26624</v>
      </c>
      <c r="L10746" t="s">
        <v>509</v>
      </c>
    </row>
    <row r="10747" spans="1:12" x14ac:dyDescent="0.25">
      <c r="A10747" t="s">
        <v>9456</v>
      </c>
      <c r="B10747" t="s">
        <v>9453</v>
      </c>
      <c r="C10747" t="s">
        <v>9454</v>
      </c>
      <c r="D10747" t="s">
        <v>9455</v>
      </c>
      <c r="E10747" s="117">
        <v>43031</v>
      </c>
      <c r="F10747" s="118">
        <v>0.58502314814814815</v>
      </c>
      <c r="G10747" t="s">
        <v>3854</v>
      </c>
      <c r="H10747">
        <v>194</v>
      </c>
      <c r="I10747">
        <v>6</v>
      </c>
      <c r="J10747" t="s">
        <v>26624</v>
      </c>
      <c r="L10747">
        <v>0</v>
      </c>
    </row>
    <row r="10748" spans="1:12" x14ac:dyDescent="0.25">
      <c r="A10748" t="s">
        <v>9456</v>
      </c>
      <c r="B10748" t="s">
        <v>9453</v>
      </c>
      <c r="C10748" t="s">
        <v>9454</v>
      </c>
      <c r="D10748" t="s">
        <v>9455</v>
      </c>
      <c r="E10748" s="117">
        <v>43031</v>
      </c>
      <c r="F10748" s="118">
        <v>0.58502314814814815</v>
      </c>
      <c r="G10748" t="s">
        <v>3854</v>
      </c>
      <c r="H10748">
        <v>194</v>
      </c>
      <c r="I10748">
        <v>7</v>
      </c>
      <c r="J10748" t="s">
        <v>26624</v>
      </c>
      <c r="L10748">
        <v>30</v>
      </c>
    </row>
    <row r="10749" spans="1:12" x14ac:dyDescent="0.25">
      <c r="A10749" t="s">
        <v>9456</v>
      </c>
      <c r="B10749" t="s">
        <v>9453</v>
      </c>
      <c r="C10749" t="s">
        <v>9454</v>
      </c>
      <c r="D10749" t="s">
        <v>9455</v>
      </c>
      <c r="E10749" s="117">
        <v>43031</v>
      </c>
      <c r="F10749" s="118">
        <v>0.58502314814814815</v>
      </c>
      <c r="G10749" t="s">
        <v>3854</v>
      </c>
      <c r="H10749">
        <v>194</v>
      </c>
      <c r="I10749">
        <v>9</v>
      </c>
      <c r="J10749" t="s">
        <v>26624</v>
      </c>
      <c r="L10749" t="s">
        <v>4092</v>
      </c>
    </row>
    <row r="10750" spans="1:12" x14ac:dyDescent="0.25">
      <c r="A10750" t="s">
        <v>9456</v>
      </c>
      <c r="B10750" t="s">
        <v>9453</v>
      </c>
      <c r="C10750" t="s">
        <v>9454</v>
      </c>
      <c r="D10750" t="s">
        <v>9455</v>
      </c>
      <c r="E10750" s="117">
        <v>43031</v>
      </c>
      <c r="F10750" s="118">
        <v>0.58503472222222219</v>
      </c>
      <c r="G10750" t="s">
        <v>3854</v>
      </c>
      <c r="H10750">
        <v>194</v>
      </c>
      <c r="I10750">
        <v>36</v>
      </c>
      <c r="J10750" t="s">
        <v>26624</v>
      </c>
      <c r="L10750" t="s">
        <v>1403</v>
      </c>
    </row>
    <row r="10751" spans="1:12" x14ac:dyDescent="0.25">
      <c r="A10751" t="s">
        <v>9456</v>
      </c>
      <c r="B10751" t="s">
        <v>9453</v>
      </c>
      <c r="C10751" t="s">
        <v>9454</v>
      </c>
      <c r="D10751" t="s">
        <v>9455</v>
      </c>
      <c r="E10751" s="117">
        <v>43031</v>
      </c>
      <c r="F10751" s="118">
        <v>0.58503472222222219</v>
      </c>
      <c r="G10751" t="s">
        <v>3854</v>
      </c>
      <c r="H10751">
        <v>194</v>
      </c>
      <c r="I10751">
        <v>38</v>
      </c>
      <c r="J10751" t="s">
        <v>26624</v>
      </c>
      <c r="L10751" t="s">
        <v>26627</v>
      </c>
    </row>
    <row r="10752" spans="1:12" x14ac:dyDescent="0.25">
      <c r="A10752" t="s">
        <v>9456</v>
      </c>
      <c r="B10752" t="s">
        <v>9453</v>
      </c>
      <c r="C10752" t="s">
        <v>9454</v>
      </c>
      <c r="D10752" t="s">
        <v>9455</v>
      </c>
      <c r="E10752" s="117">
        <v>43031</v>
      </c>
      <c r="F10752" s="118">
        <v>0.58503472222222219</v>
      </c>
      <c r="G10752" t="s">
        <v>3854</v>
      </c>
      <c r="H10752">
        <v>195</v>
      </c>
      <c r="I10752">
        <v>1</v>
      </c>
      <c r="L10752" t="s">
        <v>26628</v>
      </c>
    </row>
    <row r="10753" spans="1:12" x14ac:dyDescent="0.25">
      <c r="A10753" t="s">
        <v>9456</v>
      </c>
      <c r="B10753" t="s">
        <v>9453</v>
      </c>
      <c r="C10753" t="s">
        <v>9454</v>
      </c>
      <c r="D10753" t="s">
        <v>9455</v>
      </c>
      <c r="E10753" s="117">
        <v>43031</v>
      </c>
      <c r="F10753" s="118">
        <v>0.58504629629629623</v>
      </c>
      <c r="G10753" t="s">
        <v>3854</v>
      </c>
      <c r="H10753">
        <v>195</v>
      </c>
      <c r="I10753">
        <v>4</v>
      </c>
      <c r="J10753" t="s">
        <v>26628</v>
      </c>
      <c r="L10753" t="s">
        <v>2981</v>
      </c>
    </row>
    <row r="10754" spans="1:12" x14ac:dyDescent="0.25">
      <c r="A10754" t="s">
        <v>9456</v>
      </c>
      <c r="B10754" t="s">
        <v>9453</v>
      </c>
      <c r="C10754" t="s">
        <v>9454</v>
      </c>
      <c r="D10754" t="s">
        <v>9455</v>
      </c>
      <c r="E10754" s="117">
        <v>43031</v>
      </c>
      <c r="F10754" s="118">
        <v>0.58504629629629623</v>
      </c>
      <c r="G10754" t="s">
        <v>3854</v>
      </c>
      <c r="H10754">
        <v>195</v>
      </c>
      <c r="I10754">
        <v>5</v>
      </c>
      <c r="J10754" t="s">
        <v>26628</v>
      </c>
      <c r="L10754" t="s">
        <v>501</v>
      </c>
    </row>
    <row r="10755" spans="1:12" x14ac:dyDescent="0.25">
      <c r="A10755" t="s">
        <v>9456</v>
      </c>
      <c r="B10755" t="s">
        <v>9453</v>
      </c>
      <c r="C10755" t="s">
        <v>9454</v>
      </c>
      <c r="D10755" t="s">
        <v>9455</v>
      </c>
      <c r="E10755" s="117">
        <v>43031</v>
      </c>
      <c r="F10755" s="118">
        <v>0.58504629629629623</v>
      </c>
      <c r="G10755" t="s">
        <v>3854</v>
      </c>
      <c r="H10755">
        <v>195</v>
      </c>
      <c r="I10755">
        <v>6</v>
      </c>
      <c r="J10755" t="s">
        <v>26628</v>
      </c>
      <c r="L10755">
        <v>0</v>
      </c>
    </row>
    <row r="10756" spans="1:12" x14ac:dyDescent="0.25">
      <c r="A10756" t="s">
        <v>9456</v>
      </c>
      <c r="B10756" t="s">
        <v>9453</v>
      </c>
      <c r="C10756" t="s">
        <v>9454</v>
      </c>
      <c r="D10756" t="s">
        <v>9455</v>
      </c>
      <c r="E10756" s="117">
        <v>43031</v>
      </c>
      <c r="F10756" s="118">
        <v>0.58504629629629623</v>
      </c>
      <c r="G10756" t="s">
        <v>3854</v>
      </c>
      <c r="H10756">
        <v>195</v>
      </c>
      <c r="I10756">
        <v>7</v>
      </c>
      <c r="J10756" t="s">
        <v>26628</v>
      </c>
      <c r="L10756">
        <v>100</v>
      </c>
    </row>
    <row r="10757" spans="1:12" x14ac:dyDescent="0.25">
      <c r="A10757" t="s">
        <v>9456</v>
      </c>
      <c r="B10757" t="s">
        <v>9453</v>
      </c>
      <c r="C10757" t="s">
        <v>9454</v>
      </c>
      <c r="D10757" t="s">
        <v>9455</v>
      </c>
      <c r="E10757" s="117">
        <v>43031</v>
      </c>
      <c r="F10757" s="118">
        <v>0.58504629629629623</v>
      </c>
      <c r="G10757" t="s">
        <v>3854</v>
      </c>
      <c r="H10757">
        <v>195</v>
      </c>
      <c r="I10757">
        <v>9</v>
      </c>
      <c r="J10757" t="s">
        <v>26628</v>
      </c>
      <c r="L10757" t="s">
        <v>4093</v>
      </c>
    </row>
    <row r="10758" spans="1:12" x14ac:dyDescent="0.25">
      <c r="A10758" t="s">
        <v>9456</v>
      </c>
      <c r="B10758" t="s">
        <v>9453</v>
      </c>
      <c r="C10758" t="s">
        <v>9454</v>
      </c>
      <c r="D10758" t="s">
        <v>9455</v>
      </c>
      <c r="E10758" s="117">
        <v>43031</v>
      </c>
      <c r="F10758" s="118">
        <v>0.58504629629629623</v>
      </c>
      <c r="G10758" t="s">
        <v>3854</v>
      </c>
      <c r="H10758">
        <v>195</v>
      </c>
      <c r="I10758">
        <v>14</v>
      </c>
      <c r="J10758" t="s">
        <v>26628</v>
      </c>
      <c r="L10758" t="s">
        <v>650</v>
      </c>
    </row>
    <row r="10759" spans="1:12" x14ac:dyDescent="0.25">
      <c r="A10759" t="s">
        <v>9456</v>
      </c>
      <c r="B10759" t="s">
        <v>9453</v>
      </c>
      <c r="C10759" t="s">
        <v>9454</v>
      </c>
      <c r="D10759" t="s">
        <v>9455</v>
      </c>
      <c r="E10759" s="117">
        <v>43031</v>
      </c>
      <c r="F10759" s="118">
        <v>0.58504629629629623</v>
      </c>
      <c r="G10759" t="s">
        <v>3854</v>
      </c>
      <c r="H10759">
        <v>195</v>
      </c>
      <c r="I10759">
        <v>36</v>
      </c>
      <c r="J10759" t="s">
        <v>26628</v>
      </c>
      <c r="L10759" t="s">
        <v>1403</v>
      </c>
    </row>
    <row r="10760" spans="1:12" x14ac:dyDescent="0.25">
      <c r="A10760" t="s">
        <v>9456</v>
      </c>
      <c r="B10760" t="s">
        <v>9453</v>
      </c>
      <c r="C10760" t="s">
        <v>9454</v>
      </c>
      <c r="D10760" t="s">
        <v>9455</v>
      </c>
      <c r="E10760" s="117">
        <v>43031</v>
      </c>
      <c r="F10760" s="118">
        <v>0.58504629629629623</v>
      </c>
      <c r="G10760" t="s">
        <v>3854</v>
      </c>
      <c r="H10760">
        <v>195</v>
      </c>
      <c r="I10760">
        <v>38</v>
      </c>
      <c r="J10760" t="s">
        <v>26628</v>
      </c>
      <c r="L10760" t="s">
        <v>26629</v>
      </c>
    </row>
    <row r="10761" spans="1:12" x14ac:dyDescent="0.25">
      <c r="A10761" t="s">
        <v>9456</v>
      </c>
      <c r="B10761" t="s">
        <v>9453</v>
      </c>
      <c r="C10761" t="s">
        <v>9454</v>
      </c>
      <c r="D10761" t="s">
        <v>9455</v>
      </c>
      <c r="E10761" s="117">
        <v>43031</v>
      </c>
      <c r="F10761" s="118">
        <v>0.58505787037037038</v>
      </c>
      <c r="G10761" t="s">
        <v>3854</v>
      </c>
      <c r="H10761">
        <v>196</v>
      </c>
      <c r="I10761">
        <v>1</v>
      </c>
      <c r="L10761" t="s">
        <v>26630</v>
      </c>
    </row>
    <row r="10762" spans="1:12" x14ac:dyDescent="0.25">
      <c r="A10762" t="s">
        <v>9456</v>
      </c>
      <c r="B10762" t="s">
        <v>9453</v>
      </c>
      <c r="C10762" t="s">
        <v>9454</v>
      </c>
      <c r="D10762" t="s">
        <v>9455</v>
      </c>
      <c r="E10762" s="117">
        <v>43031</v>
      </c>
      <c r="F10762" s="118">
        <v>0.58505787037037038</v>
      </c>
      <c r="G10762" t="s">
        <v>3854</v>
      </c>
      <c r="H10762">
        <v>196</v>
      </c>
      <c r="I10762">
        <v>4</v>
      </c>
      <c r="J10762" t="s">
        <v>26630</v>
      </c>
      <c r="L10762" t="s">
        <v>2981</v>
      </c>
    </row>
    <row r="10763" spans="1:12" x14ac:dyDescent="0.25">
      <c r="A10763" t="s">
        <v>9456</v>
      </c>
      <c r="B10763" t="s">
        <v>9453</v>
      </c>
      <c r="C10763" t="s">
        <v>9454</v>
      </c>
      <c r="D10763" t="s">
        <v>9455</v>
      </c>
      <c r="E10763" s="117">
        <v>43031</v>
      </c>
      <c r="F10763" s="118">
        <v>0.58506944444444442</v>
      </c>
      <c r="G10763" t="s">
        <v>3854</v>
      </c>
      <c r="H10763">
        <v>196</v>
      </c>
      <c r="I10763">
        <v>5</v>
      </c>
      <c r="J10763" t="s">
        <v>26630</v>
      </c>
      <c r="L10763" t="s">
        <v>501</v>
      </c>
    </row>
    <row r="10764" spans="1:12" x14ac:dyDescent="0.25">
      <c r="A10764" t="s">
        <v>9456</v>
      </c>
      <c r="B10764" t="s">
        <v>9453</v>
      </c>
      <c r="C10764" t="s">
        <v>9454</v>
      </c>
      <c r="D10764" t="s">
        <v>9455</v>
      </c>
      <c r="E10764" s="117">
        <v>43031</v>
      </c>
      <c r="F10764" s="118">
        <v>0.58506944444444442</v>
      </c>
      <c r="G10764" t="s">
        <v>3854</v>
      </c>
      <c r="H10764">
        <v>196</v>
      </c>
      <c r="I10764">
        <v>6</v>
      </c>
      <c r="J10764" t="s">
        <v>26630</v>
      </c>
      <c r="L10764">
        <v>0</v>
      </c>
    </row>
    <row r="10765" spans="1:12" x14ac:dyDescent="0.25">
      <c r="A10765" t="s">
        <v>9456</v>
      </c>
      <c r="B10765" t="s">
        <v>9453</v>
      </c>
      <c r="C10765" t="s">
        <v>9454</v>
      </c>
      <c r="D10765" t="s">
        <v>9455</v>
      </c>
      <c r="E10765" s="117">
        <v>43031</v>
      </c>
      <c r="F10765" s="118">
        <v>0.58506944444444442</v>
      </c>
      <c r="G10765" t="s">
        <v>3854</v>
      </c>
      <c r="H10765">
        <v>196</v>
      </c>
      <c r="I10765">
        <v>7</v>
      </c>
      <c r="J10765" t="s">
        <v>26630</v>
      </c>
      <c r="L10765">
        <v>80</v>
      </c>
    </row>
    <row r="10766" spans="1:12" x14ac:dyDescent="0.25">
      <c r="A10766" t="s">
        <v>9456</v>
      </c>
      <c r="B10766" t="s">
        <v>9453</v>
      </c>
      <c r="C10766" t="s">
        <v>9454</v>
      </c>
      <c r="D10766" t="s">
        <v>9455</v>
      </c>
      <c r="E10766" s="117">
        <v>43031</v>
      </c>
      <c r="F10766" s="118">
        <v>0.58506944444444442</v>
      </c>
      <c r="G10766" t="s">
        <v>3854</v>
      </c>
      <c r="H10766">
        <v>196</v>
      </c>
      <c r="I10766">
        <v>9</v>
      </c>
      <c r="J10766" t="s">
        <v>26630</v>
      </c>
      <c r="L10766" t="s">
        <v>4093</v>
      </c>
    </row>
    <row r="10767" spans="1:12" x14ac:dyDescent="0.25">
      <c r="A10767" t="s">
        <v>9456</v>
      </c>
      <c r="B10767" t="s">
        <v>9453</v>
      </c>
      <c r="C10767" t="s">
        <v>9454</v>
      </c>
      <c r="D10767" t="s">
        <v>9455</v>
      </c>
      <c r="E10767" s="117">
        <v>43031</v>
      </c>
      <c r="F10767" s="118">
        <v>0.58506944444444442</v>
      </c>
      <c r="G10767" t="s">
        <v>3854</v>
      </c>
      <c r="H10767">
        <v>196</v>
      </c>
      <c r="I10767">
        <v>14</v>
      </c>
      <c r="J10767" t="s">
        <v>26630</v>
      </c>
      <c r="L10767" t="s">
        <v>653</v>
      </c>
    </row>
    <row r="10768" spans="1:12" x14ac:dyDescent="0.25">
      <c r="A10768" t="s">
        <v>9456</v>
      </c>
      <c r="B10768" t="s">
        <v>9453</v>
      </c>
      <c r="C10768" t="s">
        <v>9454</v>
      </c>
      <c r="D10768" t="s">
        <v>9455</v>
      </c>
      <c r="E10768" s="117">
        <v>43031</v>
      </c>
      <c r="F10768" s="118">
        <v>0.58506944444444442</v>
      </c>
      <c r="G10768" t="s">
        <v>3854</v>
      </c>
      <c r="H10768">
        <v>196</v>
      </c>
      <c r="I10768">
        <v>36</v>
      </c>
      <c r="J10768" t="s">
        <v>26630</v>
      </c>
      <c r="L10768" t="s">
        <v>4103</v>
      </c>
    </row>
    <row r="10769" spans="1:12" x14ac:dyDescent="0.25">
      <c r="A10769" t="s">
        <v>9456</v>
      </c>
      <c r="B10769" t="s">
        <v>9453</v>
      </c>
      <c r="C10769" t="s">
        <v>9454</v>
      </c>
      <c r="D10769" t="s">
        <v>9455</v>
      </c>
      <c r="E10769" s="117">
        <v>43031</v>
      </c>
      <c r="F10769" s="118">
        <v>0.58506944444444442</v>
      </c>
      <c r="G10769" t="s">
        <v>3854</v>
      </c>
      <c r="H10769">
        <v>196</v>
      </c>
      <c r="I10769">
        <v>38</v>
      </c>
      <c r="J10769" t="s">
        <v>26630</v>
      </c>
      <c r="L10769" t="s">
        <v>26631</v>
      </c>
    </row>
    <row r="10770" spans="1:12" x14ac:dyDescent="0.25">
      <c r="A10770" t="s">
        <v>9456</v>
      </c>
      <c r="B10770" t="s">
        <v>9453</v>
      </c>
      <c r="C10770" t="s">
        <v>9454</v>
      </c>
      <c r="D10770" t="s">
        <v>9455</v>
      </c>
      <c r="E10770" s="117">
        <v>43031</v>
      </c>
      <c r="F10770" s="118">
        <v>0.58508101851851857</v>
      </c>
      <c r="G10770" t="s">
        <v>3854</v>
      </c>
      <c r="H10770">
        <v>197</v>
      </c>
      <c r="I10770">
        <v>1</v>
      </c>
      <c r="L10770" t="s">
        <v>26630</v>
      </c>
    </row>
    <row r="10771" spans="1:12" x14ac:dyDescent="0.25">
      <c r="A10771" t="s">
        <v>9456</v>
      </c>
      <c r="B10771" t="s">
        <v>9453</v>
      </c>
      <c r="C10771" t="s">
        <v>9454</v>
      </c>
      <c r="D10771" t="s">
        <v>9455</v>
      </c>
      <c r="E10771" s="117">
        <v>43031</v>
      </c>
      <c r="F10771" s="118">
        <v>0.58508101851851857</v>
      </c>
      <c r="G10771" t="s">
        <v>3854</v>
      </c>
      <c r="H10771">
        <v>197</v>
      </c>
      <c r="I10771">
        <v>4</v>
      </c>
      <c r="J10771" t="s">
        <v>26630</v>
      </c>
      <c r="L10771" t="s">
        <v>2977</v>
      </c>
    </row>
    <row r="10772" spans="1:12" x14ac:dyDescent="0.25">
      <c r="A10772" t="s">
        <v>9456</v>
      </c>
      <c r="B10772" t="s">
        <v>9453</v>
      </c>
      <c r="C10772" t="s">
        <v>9454</v>
      </c>
      <c r="D10772" t="s">
        <v>9455</v>
      </c>
      <c r="E10772" s="117">
        <v>43031</v>
      </c>
      <c r="F10772" s="118">
        <v>0.58508101851851857</v>
      </c>
      <c r="G10772" t="s">
        <v>3854</v>
      </c>
      <c r="H10772">
        <v>197</v>
      </c>
      <c r="I10772">
        <v>5</v>
      </c>
      <c r="J10772" t="s">
        <v>26630</v>
      </c>
      <c r="L10772" t="s">
        <v>488</v>
      </c>
    </row>
    <row r="10773" spans="1:12" x14ac:dyDescent="0.25">
      <c r="A10773" t="s">
        <v>9456</v>
      </c>
      <c r="B10773" t="s">
        <v>9453</v>
      </c>
      <c r="C10773" t="s">
        <v>9454</v>
      </c>
      <c r="D10773" t="s">
        <v>9455</v>
      </c>
      <c r="E10773" s="117">
        <v>43031</v>
      </c>
      <c r="F10773" s="118">
        <v>0.58508101851851857</v>
      </c>
      <c r="G10773" t="s">
        <v>3854</v>
      </c>
      <c r="H10773">
        <v>197</v>
      </c>
      <c r="I10773">
        <v>6</v>
      </c>
      <c r="J10773" t="s">
        <v>26630</v>
      </c>
      <c r="L10773">
        <v>0</v>
      </c>
    </row>
    <row r="10774" spans="1:12" x14ac:dyDescent="0.25">
      <c r="A10774" t="s">
        <v>9456</v>
      </c>
      <c r="B10774" t="s">
        <v>9453</v>
      </c>
      <c r="C10774" t="s">
        <v>9454</v>
      </c>
      <c r="D10774" t="s">
        <v>9455</v>
      </c>
      <c r="E10774" s="117">
        <v>43031</v>
      </c>
      <c r="F10774" s="118">
        <v>0.58509259259259261</v>
      </c>
      <c r="G10774" t="s">
        <v>3854</v>
      </c>
      <c r="H10774">
        <v>197</v>
      </c>
      <c r="I10774">
        <v>7</v>
      </c>
      <c r="J10774" t="s">
        <v>26630</v>
      </c>
      <c r="L10774">
        <v>20</v>
      </c>
    </row>
    <row r="10775" spans="1:12" x14ac:dyDescent="0.25">
      <c r="A10775" t="s">
        <v>9456</v>
      </c>
      <c r="B10775" t="s">
        <v>9453</v>
      </c>
      <c r="C10775" t="s">
        <v>9454</v>
      </c>
      <c r="D10775" t="s">
        <v>9455</v>
      </c>
      <c r="E10775" s="117">
        <v>43031</v>
      </c>
      <c r="F10775" s="118">
        <v>0.58509259259259261</v>
      </c>
      <c r="G10775" t="s">
        <v>3854</v>
      </c>
      <c r="H10775">
        <v>197</v>
      </c>
      <c r="I10775">
        <v>9</v>
      </c>
      <c r="J10775" t="s">
        <v>26630</v>
      </c>
      <c r="L10775" t="s">
        <v>4092</v>
      </c>
    </row>
    <row r="10776" spans="1:12" x14ac:dyDescent="0.25">
      <c r="A10776" t="s">
        <v>9456</v>
      </c>
      <c r="B10776" t="s">
        <v>9453</v>
      </c>
      <c r="C10776" t="s">
        <v>9454</v>
      </c>
      <c r="D10776" t="s">
        <v>9455</v>
      </c>
      <c r="E10776" s="117">
        <v>43031</v>
      </c>
      <c r="F10776" s="118">
        <v>0.58509259259259261</v>
      </c>
      <c r="G10776" t="s">
        <v>3854</v>
      </c>
      <c r="H10776">
        <v>197</v>
      </c>
      <c r="I10776">
        <v>14</v>
      </c>
      <c r="J10776" t="s">
        <v>26630</v>
      </c>
      <c r="L10776" t="s">
        <v>643</v>
      </c>
    </row>
    <row r="10777" spans="1:12" x14ac:dyDescent="0.25">
      <c r="A10777" t="s">
        <v>9456</v>
      </c>
      <c r="B10777" t="s">
        <v>9453</v>
      </c>
      <c r="C10777" t="s">
        <v>9454</v>
      </c>
      <c r="D10777" t="s">
        <v>9455</v>
      </c>
      <c r="E10777" s="117">
        <v>43031</v>
      </c>
      <c r="F10777" s="118">
        <v>0.58509259259259261</v>
      </c>
      <c r="G10777" t="s">
        <v>3854</v>
      </c>
      <c r="H10777">
        <v>197</v>
      </c>
      <c r="I10777">
        <v>15</v>
      </c>
      <c r="J10777" t="s">
        <v>26630</v>
      </c>
      <c r="L10777" t="s">
        <v>248</v>
      </c>
    </row>
    <row r="10778" spans="1:12" x14ac:dyDescent="0.25">
      <c r="A10778" t="s">
        <v>9456</v>
      </c>
      <c r="B10778" t="s">
        <v>9453</v>
      </c>
      <c r="C10778" t="s">
        <v>9454</v>
      </c>
      <c r="D10778" t="s">
        <v>9455</v>
      </c>
      <c r="E10778" s="117">
        <v>43031</v>
      </c>
      <c r="F10778" s="118">
        <v>0.58509259259259261</v>
      </c>
      <c r="G10778" t="s">
        <v>3854</v>
      </c>
      <c r="H10778">
        <v>197</v>
      </c>
      <c r="I10778">
        <v>36</v>
      </c>
      <c r="J10778" t="s">
        <v>26630</v>
      </c>
      <c r="L10778" t="s">
        <v>1403</v>
      </c>
    </row>
    <row r="10779" spans="1:12" x14ac:dyDescent="0.25">
      <c r="A10779" t="s">
        <v>9456</v>
      </c>
      <c r="B10779" t="s">
        <v>9453</v>
      </c>
      <c r="C10779" t="s">
        <v>9454</v>
      </c>
      <c r="D10779" t="s">
        <v>9455</v>
      </c>
      <c r="E10779" s="117">
        <v>43031</v>
      </c>
      <c r="F10779" s="118">
        <v>0.58509259259259261</v>
      </c>
      <c r="G10779" t="s">
        <v>3854</v>
      </c>
      <c r="H10779">
        <v>197</v>
      </c>
      <c r="I10779">
        <v>38</v>
      </c>
      <c r="J10779" t="s">
        <v>26630</v>
      </c>
      <c r="L10779" t="s">
        <v>26632</v>
      </c>
    </row>
    <row r="10780" spans="1:12" x14ac:dyDescent="0.25">
      <c r="A10780" t="s">
        <v>9456</v>
      </c>
      <c r="B10780" t="s">
        <v>9453</v>
      </c>
      <c r="C10780" t="s">
        <v>9454</v>
      </c>
      <c r="D10780" t="s">
        <v>9455</v>
      </c>
      <c r="E10780" s="117">
        <v>43031</v>
      </c>
      <c r="F10780" s="118">
        <v>0.58510416666666665</v>
      </c>
      <c r="G10780" t="s">
        <v>3854</v>
      </c>
      <c r="H10780">
        <v>198</v>
      </c>
      <c r="I10780">
        <v>1</v>
      </c>
      <c r="L10780" t="s">
        <v>26633</v>
      </c>
    </row>
    <row r="10781" spans="1:12" x14ac:dyDescent="0.25">
      <c r="A10781" t="s">
        <v>9456</v>
      </c>
      <c r="B10781" t="s">
        <v>9453</v>
      </c>
      <c r="C10781" t="s">
        <v>9454</v>
      </c>
      <c r="D10781" t="s">
        <v>9455</v>
      </c>
      <c r="E10781" s="117">
        <v>43031</v>
      </c>
      <c r="F10781" s="118">
        <v>0.58510416666666665</v>
      </c>
      <c r="G10781" t="s">
        <v>3854</v>
      </c>
      <c r="H10781">
        <v>198</v>
      </c>
      <c r="I10781">
        <v>4</v>
      </c>
      <c r="J10781" t="s">
        <v>26633</v>
      </c>
      <c r="L10781" t="s">
        <v>2977</v>
      </c>
    </row>
    <row r="10782" spans="1:12" x14ac:dyDescent="0.25">
      <c r="A10782" t="s">
        <v>9456</v>
      </c>
      <c r="B10782" t="s">
        <v>9453</v>
      </c>
      <c r="C10782" t="s">
        <v>9454</v>
      </c>
      <c r="D10782" t="s">
        <v>9455</v>
      </c>
      <c r="E10782" s="117">
        <v>43031</v>
      </c>
      <c r="F10782" s="118">
        <v>0.58510416666666665</v>
      </c>
      <c r="G10782" t="s">
        <v>3854</v>
      </c>
      <c r="H10782">
        <v>198</v>
      </c>
      <c r="I10782">
        <v>5</v>
      </c>
      <c r="J10782" t="s">
        <v>26633</v>
      </c>
      <c r="L10782" t="s">
        <v>488</v>
      </c>
    </row>
    <row r="10783" spans="1:12" x14ac:dyDescent="0.25">
      <c r="A10783" t="s">
        <v>9456</v>
      </c>
      <c r="B10783" t="s">
        <v>9453</v>
      </c>
      <c r="C10783" t="s">
        <v>9454</v>
      </c>
      <c r="D10783" t="s">
        <v>9455</v>
      </c>
      <c r="E10783" s="117">
        <v>43031</v>
      </c>
      <c r="F10783" s="118">
        <v>0.58510416666666665</v>
      </c>
      <c r="G10783" t="s">
        <v>3854</v>
      </c>
      <c r="H10783">
        <v>198</v>
      </c>
      <c r="I10783">
        <v>6</v>
      </c>
      <c r="J10783" t="s">
        <v>26633</v>
      </c>
      <c r="L10783">
        <v>0</v>
      </c>
    </row>
    <row r="10784" spans="1:12" x14ac:dyDescent="0.25">
      <c r="A10784" t="s">
        <v>9456</v>
      </c>
      <c r="B10784" t="s">
        <v>9453</v>
      </c>
      <c r="C10784" t="s">
        <v>9454</v>
      </c>
      <c r="D10784" t="s">
        <v>9455</v>
      </c>
      <c r="E10784" s="117">
        <v>43031</v>
      </c>
      <c r="F10784" s="118">
        <v>0.58510416666666665</v>
      </c>
      <c r="G10784" t="s">
        <v>3854</v>
      </c>
      <c r="H10784">
        <v>198</v>
      </c>
      <c r="I10784">
        <v>7</v>
      </c>
      <c r="J10784" t="s">
        <v>26633</v>
      </c>
      <c r="L10784">
        <v>100</v>
      </c>
    </row>
    <row r="10785" spans="1:12" x14ac:dyDescent="0.25">
      <c r="A10785" t="s">
        <v>9456</v>
      </c>
      <c r="B10785" t="s">
        <v>9453</v>
      </c>
      <c r="C10785" t="s">
        <v>9454</v>
      </c>
      <c r="D10785" t="s">
        <v>9455</v>
      </c>
      <c r="E10785" s="117">
        <v>43031</v>
      </c>
      <c r="F10785" s="118">
        <v>0.58511574074074069</v>
      </c>
      <c r="G10785" t="s">
        <v>3854</v>
      </c>
      <c r="H10785">
        <v>198</v>
      </c>
      <c r="I10785">
        <v>9</v>
      </c>
      <c r="J10785" t="s">
        <v>26633</v>
      </c>
      <c r="L10785" t="s">
        <v>4092</v>
      </c>
    </row>
    <row r="10786" spans="1:12" x14ac:dyDescent="0.25">
      <c r="A10786" t="s">
        <v>9456</v>
      </c>
      <c r="B10786" t="s">
        <v>9453</v>
      </c>
      <c r="C10786" t="s">
        <v>9454</v>
      </c>
      <c r="D10786" t="s">
        <v>9455</v>
      </c>
      <c r="E10786" s="117">
        <v>43031</v>
      </c>
      <c r="F10786" s="118">
        <v>0.58511574074074069</v>
      </c>
      <c r="G10786" t="s">
        <v>3854</v>
      </c>
      <c r="H10786">
        <v>198</v>
      </c>
      <c r="I10786">
        <v>14</v>
      </c>
      <c r="J10786" t="s">
        <v>26633</v>
      </c>
      <c r="L10786" t="s">
        <v>643</v>
      </c>
    </row>
    <row r="10787" spans="1:12" x14ac:dyDescent="0.25">
      <c r="A10787" t="s">
        <v>9456</v>
      </c>
      <c r="B10787" t="s">
        <v>9453</v>
      </c>
      <c r="C10787" t="s">
        <v>9454</v>
      </c>
      <c r="D10787" t="s">
        <v>9455</v>
      </c>
      <c r="E10787" s="117">
        <v>43031</v>
      </c>
      <c r="F10787" s="118">
        <v>0.58511574074074069</v>
      </c>
      <c r="G10787" t="s">
        <v>3854</v>
      </c>
      <c r="H10787">
        <v>198</v>
      </c>
      <c r="I10787">
        <v>36</v>
      </c>
      <c r="J10787" t="s">
        <v>26633</v>
      </c>
      <c r="L10787" t="s">
        <v>1403</v>
      </c>
    </row>
    <row r="10788" spans="1:12" x14ac:dyDescent="0.25">
      <c r="A10788" t="s">
        <v>9456</v>
      </c>
      <c r="B10788" t="s">
        <v>9453</v>
      </c>
      <c r="C10788" t="s">
        <v>9454</v>
      </c>
      <c r="D10788" t="s">
        <v>9455</v>
      </c>
      <c r="E10788" s="117">
        <v>43031</v>
      </c>
      <c r="F10788" s="118">
        <v>0.58511574074074069</v>
      </c>
      <c r="G10788" t="s">
        <v>3854</v>
      </c>
      <c r="H10788">
        <v>198</v>
      </c>
      <c r="I10788">
        <v>38</v>
      </c>
      <c r="J10788" t="s">
        <v>26633</v>
      </c>
      <c r="L10788" t="s">
        <v>26634</v>
      </c>
    </row>
    <row r="10789" spans="1:12" x14ac:dyDescent="0.25">
      <c r="A10789" t="s">
        <v>9456</v>
      </c>
      <c r="B10789" t="s">
        <v>9453</v>
      </c>
      <c r="C10789" t="s">
        <v>9454</v>
      </c>
      <c r="D10789" t="s">
        <v>9455</v>
      </c>
      <c r="E10789" s="117">
        <v>43031</v>
      </c>
      <c r="F10789" s="118">
        <v>0.58512731481481484</v>
      </c>
      <c r="G10789" t="s">
        <v>3854</v>
      </c>
      <c r="H10789">
        <v>199</v>
      </c>
      <c r="I10789">
        <v>1</v>
      </c>
      <c r="L10789" t="s">
        <v>26635</v>
      </c>
    </row>
    <row r="10790" spans="1:12" x14ac:dyDescent="0.25">
      <c r="A10790" t="s">
        <v>9456</v>
      </c>
      <c r="B10790" t="s">
        <v>9453</v>
      </c>
      <c r="C10790" t="s">
        <v>9454</v>
      </c>
      <c r="D10790" t="s">
        <v>9455</v>
      </c>
      <c r="E10790" s="117">
        <v>43031</v>
      </c>
      <c r="F10790" s="118">
        <v>0.58512731481481484</v>
      </c>
      <c r="G10790" t="s">
        <v>3854</v>
      </c>
      <c r="H10790">
        <v>199</v>
      </c>
      <c r="I10790">
        <v>4</v>
      </c>
      <c r="J10790" t="s">
        <v>26635</v>
      </c>
      <c r="L10790" t="s">
        <v>2977</v>
      </c>
    </row>
    <row r="10791" spans="1:12" x14ac:dyDescent="0.25">
      <c r="A10791" t="s">
        <v>9456</v>
      </c>
      <c r="B10791" t="s">
        <v>9453</v>
      </c>
      <c r="C10791" t="s">
        <v>9454</v>
      </c>
      <c r="D10791" t="s">
        <v>9455</v>
      </c>
      <c r="E10791" s="117">
        <v>43031</v>
      </c>
      <c r="F10791" s="118">
        <v>0.58512731481481484</v>
      </c>
      <c r="G10791" t="s">
        <v>3854</v>
      </c>
      <c r="H10791">
        <v>199</v>
      </c>
      <c r="I10791">
        <v>5</v>
      </c>
      <c r="J10791" t="s">
        <v>26635</v>
      </c>
      <c r="L10791" t="s">
        <v>488</v>
      </c>
    </row>
    <row r="10792" spans="1:12" x14ac:dyDescent="0.25">
      <c r="A10792" t="s">
        <v>9456</v>
      </c>
      <c r="B10792" t="s">
        <v>9453</v>
      </c>
      <c r="C10792" t="s">
        <v>9454</v>
      </c>
      <c r="D10792" t="s">
        <v>9455</v>
      </c>
      <c r="E10792" s="117">
        <v>43031</v>
      </c>
      <c r="F10792" s="118">
        <v>0.58512731481481484</v>
      </c>
      <c r="G10792" t="s">
        <v>3854</v>
      </c>
      <c r="H10792">
        <v>199</v>
      </c>
      <c r="I10792">
        <v>6</v>
      </c>
      <c r="J10792" t="s">
        <v>26635</v>
      </c>
      <c r="L10792">
        <v>0</v>
      </c>
    </row>
    <row r="10793" spans="1:12" x14ac:dyDescent="0.25">
      <c r="A10793" t="s">
        <v>9456</v>
      </c>
      <c r="B10793" t="s">
        <v>9453</v>
      </c>
      <c r="C10793" t="s">
        <v>9454</v>
      </c>
      <c r="D10793" t="s">
        <v>9455</v>
      </c>
      <c r="E10793" s="117">
        <v>43031</v>
      </c>
      <c r="F10793" s="118">
        <v>0.58512731481481484</v>
      </c>
      <c r="G10793" t="s">
        <v>3854</v>
      </c>
      <c r="H10793">
        <v>199</v>
      </c>
      <c r="I10793">
        <v>7</v>
      </c>
      <c r="J10793" t="s">
        <v>26635</v>
      </c>
      <c r="L10793">
        <v>100</v>
      </c>
    </row>
    <row r="10794" spans="1:12" x14ac:dyDescent="0.25">
      <c r="A10794" t="s">
        <v>9456</v>
      </c>
      <c r="B10794" t="s">
        <v>9453</v>
      </c>
      <c r="C10794" t="s">
        <v>9454</v>
      </c>
      <c r="D10794" t="s">
        <v>9455</v>
      </c>
      <c r="E10794" s="117">
        <v>43031</v>
      </c>
      <c r="F10794" s="118">
        <v>0.58512731481481484</v>
      </c>
      <c r="G10794" t="s">
        <v>3854</v>
      </c>
      <c r="H10794">
        <v>199</v>
      </c>
      <c r="I10794">
        <v>9</v>
      </c>
      <c r="J10794" t="s">
        <v>26635</v>
      </c>
      <c r="L10794" t="s">
        <v>4093</v>
      </c>
    </row>
    <row r="10795" spans="1:12" x14ac:dyDescent="0.25">
      <c r="A10795" t="s">
        <v>9456</v>
      </c>
      <c r="B10795" t="s">
        <v>9453</v>
      </c>
      <c r="C10795" t="s">
        <v>9454</v>
      </c>
      <c r="D10795" t="s">
        <v>9455</v>
      </c>
      <c r="E10795" s="117">
        <v>43031</v>
      </c>
      <c r="F10795" s="118">
        <v>0.58512731481481484</v>
      </c>
      <c r="G10795" t="s">
        <v>3854</v>
      </c>
      <c r="H10795">
        <v>199</v>
      </c>
      <c r="I10795">
        <v>14</v>
      </c>
      <c r="J10795" t="s">
        <v>26635</v>
      </c>
      <c r="L10795" t="s">
        <v>643</v>
      </c>
    </row>
    <row r="10796" spans="1:12" x14ac:dyDescent="0.25">
      <c r="A10796" t="s">
        <v>9456</v>
      </c>
      <c r="B10796" t="s">
        <v>9453</v>
      </c>
      <c r="C10796" t="s">
        <v>9454</v>
      </c>
      <c r="D10796" t="s">
        <v>9455</v>
      </c>
      <c r="E10796" s="117">
        <v>43031</v>
      </c>
      <c r="F10796" s="118">
        <v>0.58513888888888888</v>
      </c>
      <c r="G10796" t="s">
        <v>3854</v>
      </c>
      <c r="H10796">
        <v>199</v>
      </c>
      <c r="I10796">
        <v>15</v>
      </c>
      <c r="J10796" t="s">
        <v>26635</v>
      </c>
      <c r="L10796" t="s">
        <v>248</v>
      </c>
    </row>
    <row r="10797" spans="1:12" x14ac:dyDescent="0.25">
      <c r="A10797" t="s">
        <v>9456</v>
      </c>
      <c r="B10797" t="s">
        <v>9453</v>
      </c>
      <c r="C10797" t="s">
        <v>9454</v>
      </c>
      <c r="D10797" t="s">
        <v>9455</v>
      </c>
      <c r="E10797" s="117">
        <v>43031</v>
      </c>
      <c r="F10797" s="118">
        <v>0.58513888888888888</v>
      </c>
      <c r="G10797" t="s">
        <v>3854</v>
      </c>
      <c r="H10797">
        <v>199</v>
      </c>
      <c r="I10797">
        <v>22</v>
      </c>
      <c r="J10797" t="s">
        <v>26635</v>
      </c>
      <c r="L10797" t="s">
        <v>4094</v>
      </c>
    </row>
    <row r="10798" spans="1:12" x14ac:dyDescent="0.25">
      <c r="A10798" t="s">
        <v>9456</v>
      </c>
      <c r="B10798" t="s">
        <v>9453</v>
      </c>
      <c r="C10798" t="s">
        <v>9454</v>
      </c>
      <c r="D10798" t="s">
        <v>9455</v>
      </c>
      <c r="E10798" s="117">
        <v>43031</v>
      </c>
      <c r="F10798" s="118">
        <v>0.58513888888888888</v>
      </c>
      <c r="G10798" t="s">
        <v>3854</v>
      </c>
      <c r="H10798">
        <v>199</v>
      </c>
      <c r="I10798">
        <v>23</v>
      </c>
      <c r="J10798" t="s">
        <v>26635</v>
      </c>
      <c r="L10798">
        <v>30</v>
      </c>
    </row>
    <row r="10799" spans="1:12" x14ac:dyDescent="0.25">
      <c r="A10799" t="s">
        <v>9456</v>
      </c>
      <c r="B10799" t="s">
        <v>9453</v>
      </c>
      <c r="C10799" t="s">
        <v>9454</v>
      </c>
      <c r="D10799" t="s">
        <v>9455</v>
      </c>
      <c r="E10799" s="117">
        <v>43031</v>
      </c>
      <c r="F10799" s="118">
        <v>0.58513888888888888</v>
      </c>
      <c r="G10799" t="s">
        <v>3854</v>
      </c>
      <c r="H10799">
        <v>199</v>
      </c>
      <c r="I10799">
        <v>24</v>
      </c>
      <c r="J10799" t="s">
        <v>26635</v>
      </c>
      <c r="L10799" t="s">
        <v>4096</v>
      </c>
    </row>
    <row r="10800" spans="1:12" x14ac:dyDescent="0.25">
      <c r="A10800" t="s">
        <v>9456</v>
      </c>
      <c r="B10800" t="s">
        <v>9453</v>
      </c>
      <c r="C10800" t="s">
        <v>9454</v>
      </c>
      <c r="D10800" t="s">
        <v>9455</v>
      </c>
      <c r="E10800" s="117">
        <v>43031</v>
      </c>
      <c r="F10800" s="118">
        <v>0.58513888888888888</v>
      </c>
      <c r="G10800" t="s">
        <v>3854</v>
      </c>
      <c r="H10800">
        <v>199</v>
      </c>
      <c r="I10800">
        <v>25</v>
      </c>
      <c r="J10800" t="s">
        <v>26635</v>
      </c>
      <c r="L10800">
        <v>20</v>
      </c>
    </row>
    <row r="10801" spans="1:12" x14ac:dyDescent="0.25">
      <c r="A10801" t="s">
        <v>9456</v>
      </c>
      <c r="B10801" t="s">
        <v>9453</v>
      </c>
      <c r="C10801" t="s">
        <v>9454</v>
      </c>
      <c r="D10801" t="s">
        <v>9455</v>
      </c>
      <c r="E10801" s="117">
        <v>43031</v>
      </c>
      <c r="F10801" s="118">
        <v>0.58513888888888888</v>
      </c>
      <c r="G10801" t="s">
        <v>3854</v>
      </c>
      <c r="H10801">
        <v>199</v>
      </c>
      <c r="I10801">
        <v>26</v>
      </c>
      <c r="J10801" t="s">
        <v>26635</v>
      </c>
      <c r="L10801" t="s">
        <v>380</v>
      </c>
    </row>
    <row r="10802" spans="1:12" x14ac:dyDescent="0.25">
      <c r="A10802" t="s">
        <v>9456</v>
      </c>
      <c r="B10802" t="s">
        <v>9453</v>
      </c>
      <c r="C10802" t="s">
        <v>9454</v>
      </c>
      <c r="D10802" t="s">
        <v>9455</v>
      </c>
      <c r="E10802" s="117">
        <v>43031</v>
      </c>
      <c r="F10802" s="118">
        <v>0.58513888888888888</v>
      </c>
      <c r="G10802" t="s">
        <v>3854</v>
      </c>
      <c r="H10802">
        <v>199</v>
      </c>
      <c r="I10802">
        <v>27</v>
      </c>
      <c r="J10802" t="s">
        <v>26635</v>
      </c>
      <c r="L10802">
        <v>15</v>
      </c>
    </row>
    <row r="10803" spans="1:12" x14ac:dyDescent="0.25">
      <c r="A10803" t="s">
        <v>9456</v>
      </c>
      <c r="B10803" t="s">
        <v>9453</v>
      </c>
      <c r="C10803" t="s">
        <v>9454</v>
      </c>
      <c r="D10803" t="s">
        <v>9455</v>
      </c>
      <c r="E10803" s="117">
        <v>43031</v>
      </c>
      <c r="F10803" s="118">
        <v>0.58513888888888888</v>
      </c>
      <c r="G10803" t="s">
        <v>3854</v>
      </c>
      <c r="H10803">
        <v>199</v>
      </c>
      <c r="I10803">
        <v>28</v>
      </c>
      <c r="J10803" t="s">
        <v>26635</v>
      </c>
      <c r="L10803" t="s">
        <v>4099</v>
      </c>
    </row>
    <row r="10804" spans="1:12" x14ac:dyDescent="0.25">
      <c r="A10804" t="s">
        <v>9456</v>
      </c>
      <c r="B10804" t="s">
        <v>9453</v>
      </c>
      <c r="C10804" t="s">
        <v>9454</v>
      </c>
      <c r="D10804" t="s">
        <v>9455</v>
      </c>
      <c r="E10804" s="117">
        <v>43031</v>
      </c>
      <c r="F10804" s="118">
        <v>0.58513888888888888</v>
      </c>
      <c r="G10804" t="s">
        <v>3854</v>
      </c>
      <c r="H10804">
        <v>199</v>
      </c>
      <c r="I10804">
        <v>29</v>
      </c>
      <c r="J10804" t="s">
        <v>26635</v>
      </c>
      <c r="L10804">
        <v>10</v>
      </c>
    </row>
    <row r="10805" spans="1:12" x14ac:dyDescent="0.25">
      <c r="A10805" t="s">
        <v>9456</v>
      </c>
      <c r="B10805" t="s">
        <v>9453</v>
      </c>
      <c r="C10805" t="s">
        <v>9454</v>
      </c>
      <c r="D10805" t="s">
        <v>9455</v>
      </c>
      <c r="E10805" s="117">
        <v>43031</v>
      </c>
      <c r="F10805" s="118">
        <v>0.58515046296296302</v>
      </c>
      <c r="G10805" t="s">
        <v>3854</v>
      </c>
      <c r="H10805">
        <v>199</v>
      </c>
      <c r="I10805">
        <v>30</v>
      </c>
      <c r="J10805" t="s">
        <v>26635</v>
      </c>
      <c r="L10805" t="s">
        <v>4097</v>
      </c>
    </row>
    <row r="10806" spans="1:12" x14ac:dyDescent="0.25">
      <c r="A10806" t="s">
        <v>9456</v>
      </c>
      <c r="B10806" t="s">
        <v>9453</v>
      </c>
      <c r="C10806" t="s">
        <v>9454</v>
      </c>
      <c r="D10806" t="s">
        <v>9455</v>
      </c>
      <c r="E10806" s="117">
        <v>43031</v>
      </c>
      <c r="F10806" s="118">
        <v>0.58515046296296302</v>
      </c>
      <c r="G10806" t="s">
        <v>3854</v>
      </c>
      <c r="H10806">
        <v>199</v>
      </c>
      <c r="I10806">
        <v>31</v>
      </c>
      <c r="J10806" t="s">
        <v>26635</v>
      </c>
      <c r="L10806">
        <v>25</v>
      </c>
    </row>
    <row r="10807" spans="1:12" x14ac:dyDescent="0.25">
      <c r="A10807" t="s">
        <v>9456</v>
      </c>
      <c r="B10807" t="s">
        <v>9453</v>
      </c>
      <c r="C10807" t="s">
        <v>9454</v>
      </c>
      <c r="D10807" t="s">
        <v>9455</v>
      </c>
      <c r="E10807" s="117">
        <v>43031</v>
      </c>
      <c r="F10807" s="118">
        <v>0.58515046296296302</v>
      </c>
      <c r="G10807" t="s">
        <v>3854</v>
      </c>
      <c r="H10807">
        <v>199</v>
      </c>
      <c r="I10807">
        <v>36</v>
      </c>
      <c r="J10807" t="s">
        <v>26635</v>
      </c>
      <c r="L10807" t="s">
        <v>1403</v>
      </c>
    </row>
    <row r="10808" spans="1:12" x14ac:dyDescent="0.25">
      <c r="A10808" t="s">
        <v>9456</v>
      </c>
      <c r="B10808" t="s">
        <v>9453</v>
      </c>
      <c r="C10808" t="s">
        <v>9454</v>
      </c>
      <c r="D10808" t="s">
        <v>9455</v>
      </c>
      <c r="E10808" s="117">
        <v>43031</v>
      </c>
      <c r="F10808" s="118">
        <v>0.58515046296296302</v>
      </c>
      <c r="G10808" t="s">
        <v>3854</v>
      </c>
      <c r="H10808">
        <v>199</v>
      </c>
      <c r="I10808">
        <v>38</v>
      </c>
      <c r="J10808" t="s">
        <v>26635</v>
      </c>
      <c r="L10808" t="s">
        <v>26636</v>
      </c>
    </row>
    <row r="10809" spans="1:12" x14ac:dyDescent="0.25">
      <c r="A10809" t="s">
        <v>9456</v>
      </c>
      <c r="B10809" t="s">
        <v>9453</v>
      </c>
      <c r="C10809" t="s">
        <v>9454</v>
      </c>
      <c r="D10809" t="s">
        <v>9455</v>
      </c>
      <c r="E10809" s="117">
        <v>43031</v>
      </c>
      <c r="F10809" s="118">
        <v>0.58516203703703706</v>
      </c>
      <c r="G10809" t="s">
        <v>3854</v>
      </c>
      <c r="H10809">
        <v>200</v>
      </c>
      <c r="I10809">
        <v>1</v>
      </c>
      <c r="L10809" t="s">
        <v>26637</v>
      </c>
    </row>
    <row r="10810" spans="1:12" x14ac:dyDescent="0.25">
      <c r="A10810" t="s">
        <v>9456</v>
      </c>
      <c r="B10810" t="s">
        <v>9453</v>
      </c>
      <c r="C10810" t="s">
        <v>9454</v>
      </c>
      <c r="D10810" t="s">
        <v>9455</v>
      </c>
      <c r="E10810" s="117">
        <v>43031</v>
      </c>
      <c r="F10810" s="118">
        <v>0.58516203703703706</v>
      </c>
      <c r="G10810" t="s">
        <v>3854</v>
      </c>
      <c r="H10810">
        <v>200</v>
      </c>
      <c r="I10810">
        <v>4</v>
      </c>
      <c r="J10810" t="s">
        <v>26637</v>
      </c>
      <c r="L10810" t="s">
        <v>2976</v>
      </c>
    </row>
    <row r="10811" spans="1:12" x14ac:dyDescent="0.25">
      <c r="A10811" t="s">
        <v>9456</v>
      </c>
      <c r="B10811" t="s">
        <v>9453</v>
      </c>
      <c r="C10811" t="s">
        <v>9454</v>
      </c>
      <c r="D10811" t="s">
        <v>9455</v>
      </c>
      <c r="E10811" s="117">
        <v>43031</v>
      </c>
      <c r="F10811" s="118">
        <v>0.58516203703703706</v>
      </c>
      <c r="G10811" t="s">
        <v>3854</v>
      </c>
      <c r="H10811">
        <v>200</v>
      </c>
      <c r="I10811">
        <v>5</v>
      </c>
      <c r="J10811" t="s">
        <v>26637</v>
      </c>
      <c r="L10811" t="s">
        <v>506</v>
      </c>
    </row>
    <row r="10812" spans="1:12" x14ac:dyDescent="0.25">
      <c r="A10812" t="s">
        <v>9456</v>
      </c>
      <c r="B10812" t="s">
        <v>9453</v>
      </c>
      <c r="C10812" t="s">
        <v>9454</v>
      </c>
      <c r="D10812" t="s">
        <v>9455</v>
      </c>
      <c r="E10812" s="117">
        <v>43031</v>
      </c>
      <c r="F10812" s="118">
        <v>0.58516203703703706</v>
      </c>
      <c r="G10812" t="s">
        <v>3854</v>
      </c>
      <c r="H10812">
        <v>200</v>
      </c>
      <c r="I10812">
        <v>6</v>
      </c>
      <c r="J10812" t="s">
        <v>26637</v>
      </c>
      <c r="L10812">
        <v>0</v>
      </c>
    </row>
    <row r="10813" spans="1:12" x14ac:dyDescent="0.25">
      <c r="A10813" t="s">
        <v>9456</v>
      </c>
      <c r="B10813" t="s">
        <v>9453</v>
      </c>
      <c r="C10813" t="s">
        <v>9454</v>
      </c>
      <c r="D10813" t="s">
        <v>9455</v>
      </c>
      <c r="E10813" s="117">
        <v>43031</v>
      </c>
      <c r="F10813" s="118">
        <v>0.58516203703703706</v>
      </c>
      <c r="G10813" t="s">
        <v>3854</v>
      </c>
      <c r="H10813">
        <v>200</v>
      </c>
      <c r="I10813">
        <v>7</v>
      </c>
      <c r="J10813" t="s">
        <v>26637</v>
      </c>
      <c r="L10813">
        <v>100</v>
      </c>
    </row>
    <row r="10814" spans="1:12" x14ac:dyDescent="0.25">
      <c r="A10814" t="s">
        <v>9456</v>
      </c>
      <c r="B10814" t="s">
        <v>9453</v>
      </c>
      <c r="C10814" t="s">
        <v>9454</v>
      </c>
      <c r="D10814" t="s">
        <v>9455</v>
      </c>
      <c r="E10814" s="117">
        <v>43031</v>
      </c>
      <c r="F10814" s="118">
        <v>0.58516203703703706</v>
      </c>
      <c r="G10814" t="s">
        <v>3854</v>
      </c>
      <c r="H10814">
        <v>200</v>
      </c>
      <c r="I10814">
        <v>9</v>
      </c>
      <c r="J10814" t="s">
        <v>26637</v>
      </c>
      <c r="L10814" t="s">
        <v>25904</v>
      </c>
    </row>
    <row r="10815" spans="1:12" x14ac:dyDescent="0.25">
      <c r="A10815" t="s">
        <v>9456</v>
      </c>
      <c r="B10815" t="s">
        <v>9453</v>
      </c>
      <c r="C10815" t="s">
        <v>9454</v>
      </c>
      <c r="D10815" t="s">
        <v>9455</v>
      </c>
      <c r="E10815" s="117">
        <v>43031</v>
      </c>
      <c r="F10815" s="118">
        <v>0.58516203703703706</v>
      </c>
      <c r="G10815" t="s">
        <v>3854</v>
      </c>
      <c r="H10815">
        <v>200</v>
      </c>
      <c r="I10815">
        <v>13</v>
      </c>
      <c r="J10815" t="s">
        <v>26637</v>
      </c>
      <c r="L10815" t="s">
        <v>638</v>
      </c>
    </row>
    <row r="10816" spans="1:12" x14ac:dyDescent="0.25">
      <c r="A10816" t="s">
        <v>9456</v>
      </c>
      <c r="B10816" t="s">
        <v>9453</v>
      </c>
      <c r="C10816" t="s">
        <v>9454</v>
      </c>
      <c r="D10816" t="s">
        <v>9455</v>
      </c>
      <c r="E10816" s="117">
        <v>43031</v>
      </c>
      <c r="F10816" s="118">
        <v>0.5851736111111111</v>
      </c>
      <c r="G10816" t="s">
        <v>3854</v>
      </c>
      <c r="H10816">
        <v>200</v>
      </c>
      <c r="I10816">
        <v>14</v>
      </c>
      <c r="J10816" t="s">
        <v>26637</v>
      </c>
      <c r="L10816" t="s">
        <v>644</v>
      </c>
    </row>
    <row r="10817" spans="1:12" x14ac:dyDescent="0.25">
      <c r="A10817" t="s">
        <v>9456</v>
      </c>
      <c r="B10817" t="s">
        <v>9453</v>
      </c>
      <c r="C10817" t="s">
        <v>9454</v>
      </c>
      <c r="D10817" t="s">
        <v>9455</v>
      </c>
      <c r="E10817" s="117">
        <v>43031</v>
      </c>
      <c r="F10817" s="118">
        <v>0.5851736111111111</v>
      </c>
      <c r="G10817" t="s">
        <v>3854</v>
      </c>
      <c r="H10817">
        <v>200</v>
      </c>
      <c r="I10817">
        <v>15</v>
      </c>
      <c r="J10817" t="s">
        <v>26637</v>
      </c>
      <c r="L10817" t="s">
        <v>209</v>
      </c>
    </row>
    <row r="10818" spans="1:12" x14ac:dyDescent="0.25">
      <c r="A10818" t="s">
        <v>9456</v>
      </c>
      <c r="B10818" t="s">
        <v>9453</v>
      </c>
      <c r="C10818" t="s">
        <v>9454</v>
      </c>
      <c r="D10818" t="s">
        <v>9455</v>
      </c>
      <c r="E10818" s="117">
        <v>43031</v>
      </c>
      <c r="F10818" s="118">
        <v>0.5851736111111111</v>
      </c>
      <c r="G10818" t="s">
        <v>3854</v>
      </c>
      <c r="H10818">
        <v>200</v>
      </c>
      <c r="I10818">
        <v>22</v>
      </c>
      <c r="J10818" t="s">
        <v>26637</v>
      </c>
      <c r="L10818" t="s">
        <v>380</v>
      </c>
    </row>
    <row r="10819" spans="1:12" x14ac:dyDescent="0.25">
      <c r="A10819" t="s">
        <v>9456</v>
      </c>
      <c r="B10819" t="s">
        <v>9453</v>
      </c>
      <c r="C10819" t="s">
        <v>9454</v>
      </c>
      <c r="D10819" t="s">
        <v>9455</v>
      </c>
      <c r="E10819" s="117">
        <v>43031</v>
      </c>
      <c r="F10819" s="118">
        <v>0.5851736111111111</v>
      </c>
      <c r="G10819" t="s">
        <v>3854</v>
      </c>
      <c r="H10819">
        <v>200</v>
      </c>
      <c r="I10819">
        <v>23</v>
      </c>
      <c r="J10819" t="s">
        <v>26637</v>
      </c>
      <c r="L10819">
        <v>40</v>
      </c>
    </row>
    <row r="10820" spans="1:12" x14ac:dyDescent="0.25">
      <c r="A10820" t="s">
        <v>9456</v>
      </c>
      <c r="B10820" t="s">
        <v>9453</v>
      </c>
      <c r="C10820" t="s">
        <v>9454</v>
      </c>
      <c r="D10820" t="s">
        <v>9455</v>
      </c>
      <c r="E10820" s="117">
        <v>43031</v>
      </c>
      <c r="F10820" s="118">
        <v>0.5851736111111111</v>
      </c>
      <c r="G10820" t="s">
        <v>3854</v>
      </c>
      <c r="H10820">
        <v>200</v>
      </c>
      <c r="I10820">
        <v>24</v>
      </c>
      <c r="J10820" t="s">
        <v>26637</v>
      </c>
      <c r="L10820" t="s">
        <v>4099</v>
      </c>
    </row>
    <row r="10821" spans="1:12" x14ac:dyDescent="0.25">
      <c r="A10821" t="s">
        <v>9456</v>
      </c>
      <c r="B10821" t="s">
        <v>9453</v>
      </c>
      <c r="C10821" t="s">
        <v>9454</v>
      </c>
      <c r="D10821" t="s">
        <v>9455</v>
      </c>
      <c r="E10821" s="117">
        <v>43031</v>
      </c>
      <c r="F10821" s="118">
        <v>0.5851736111111111</v>
      </c>
      <c r="G10821" t="s">
        <v>3854</v>
      </c>
      <c r="H10821">
        <v>200</v>
      </c>
      <c r="I10821">
        <v>25</v>
      </c>
      <c r="J10821" t="s">
        <v>26637</v>
      </c>
      <c r="L10821">
        <v>20</v>
      </c>
    </row>
    <row r="10822" spans="1:12" x14ac:dyDescent="0.25">
      <c r="A10822" t="s">
        <v>9456</v>
      </c>
      <c r="B10822" t="s">
        <v>9453</v>
      </c>
      <c r="C10822" t="s">
        <v>9454</v>
      </c>
      <c r="D10822" t="s">
        <v>9455</v>
      </c>
      <c r="E10822" s="117">
        <v>43031</v>
      </c>
      <c r="F10822" s="118">
        <v>0.5851736111111111</v>
      </c>
      <c r="G10822" t="s">
        <v>3854</v>
      </c>
      <c r="H10822">
        <v>200</v>
      </c>
      <c r="I10822">
        <v>26</v>
      </c>
      <c r="J10822" t="s">
        <v>26637</v>
      </c>
      <c r="L10822" t="s">
        <v>4096</v>
      </c>
    </row>
    <row r="10823" spans="1:12" x14ac:dyDescent="0.25">
      <c r="A10823" t="s">
        <v>9456</v>
      </c>
      <c r="B10823" t="s">
        <v>9453</v>
      </c>
      <c r="C10823" t="s">
        <v>9454</v>
      </c>
      <c r="D10823" t="s">
        <v>9455</v>
      </c>
      <c r="E10823" s="117">
        <v>43031</v>
      </c>
      <c r="F10823" s="118">
        <v>0.5851736111111111</v>
      </c>
      <c r="G10823" t="s">
        <v>3854</v>
      </c>
      <c r="H10823">
        <v>200</v>
      </c>
      <c r="I10823">
        <v>27</v>
      </c>
      <c r="J10823" t="s">
        <v>26637</v>
      </c>
      <c r="L10823">
        <v>35</v>
      </c>
    </row>
    <row r="10824" spans="1:12" x14ac:dyDescent="0.25">
      <c r="A10824" t="s">
        <v>9456</v>
      </c>
      <c r="B10824" t="s">
        <v>9453</v>
      </c>
      <c r="C10824" t="s">
        <v>9454</v>
      </c>
      <c r="D10824" t="s">
        <v>9455</v>
      </c>
      <c r="E10824" s="117">
        <v>43031</v>
      </c>
      <c r="F10824" s="118">
        <v>0.5851736111111111</v>
      </c>
      <c r="G10824" t="s">
        <v>3854</v>
      </c>
      <c r="H10824">
        <v>200</v>
      </c>
      <c r="I10824">
        <v>28</v>
      </c>
      <c r="J10824" t="s">
        <v>26637</v>
      </c>
      <c r="L10824" t="s">
        <v>4097</v>
      </c>
    </row>
    <row r="10825" spans="1:12" x14ac:dyDescent="0.25">
      <c r="A10825" t="s">
        <v>9456</v>
      </c>
      <c r="B10825" t="s">
        <v>9453</v>
      </c>
      <c r="C10825" t="s">
        <v>9454</v>
      </c>
      <c r="D10825" t="s">
        <v>9455</v>
      </c>
      <c r="E10825" s="117">
        <v>43031</v>
      </c>
      <c r="F10825" s="118">
        <v>0.5851736111111111</v>
      </c>
      <c r="G10825" t="s">
        <v>3854</v>
      </c>
      <c r="H10825">
        <v>200</v>
      </c>
      <c r="I10825">
        <v>29</v>
      </c>
      <c r="J10825" t="s">
        <v>26637</v>
      </c>
      <c r="L10825">
        <v>5</v>
      </c>
    </row>
    <row r="10826" spans="1:12" x14ac:dyDescent="0.25">
      <c r="A10826" t="s">
        <v>9456</v>
      </c>
      <c r="B10826" t="s">
        <v>9453</v>
      </c>
      <c r="C10826" t="s">
        <v>9454</v>
      </c>
      <c r="D10826" t="s">
        <v>9455</v>
      </c>
      <c r="E10826" s="117">
        <v>43031</v>
      </c>
      <c r="F10826" s="118">
        <v>0.58518518518518514</v>
      </c>
      <c r="G10826" t="s">
        <v>3854</v>
      </c>
      <c r="H10826">
        <v>200</v>
      </c>
      <c r="I10826">
        <v>35</v>
      </c>
      <c r="J10826" t="s">
        <v>26637</v>
      </c>
      <c r="L10826" t="s">
        <v>391</v>
      </c>
    </row>
    <row r="10827" spans="1:12" x14ac:dyDescent="0.25">
      <c r="A10827" t="s">
        <v>9456</v>
      </c>
      <c r="B10827" t="s">
        <v>9453</v>
      </c>
      <c r="C10827" t="s">
        <v>9454</v>
      </c>
      <c r="D10827" t="s">
        <v>9455</v>
      </c>
      <c r="E10827" s="117">
        <v>43031</v>
      </c>
      <c r="F10827" s="118">
        <v>0.58518518518518514</v>
      </c>
      <c r="G10827" t="s">
        <v>3854</v>
      </c>
      <c r="H10827">
        <v>200</v>
      </c>
      <c r="I10827">
        <v>36</v>
      </c>
      <c r="J10827" t="s">
        <v>26637</v>
      </c>
      <c r="L10827" t="s">
        <v>4102</v>
      </c>
    </row>
    <row r="10828" spans="1:12" x14ac:dyDescent="0.25">
      <c r="A10828" t="s">
        <v>9456</v>
      </c>
      <c r="B10828" t="s">
        <v>9453</v>
      </c>
      <c r="C10828" t="s">
        <v>9454</v>
      </c>
      <c r="D10828" t="s">
        <v>9455</v>
      </c>
      <c r="E10828" s="117">
        <v>43031</v>
      </c>
      <c r="F10828" s="118">
        <v>0.58518518518518514</v>
      </c>
      <c r="G10828" t="s">
        <v>3854</v>
      </c>
      <c r="H10828">
        <v>200</v>
      </c>
      <c r="I10828">
        <v>38</v>
      </c>
      <c r="J10828" t="s">
        <v>26637</v>
      </c>
      <c r="L10828" t="s">
        <v>26638</v>
      </c>
    </row>
    <row r="10829" spans="1:12" x14ac:dyDescent="0.25">
      <c r="A10829" t="s">
        <v>9456</v>
      </c>
      <c r="B10829" t="s">
        <v>9453</v>
      </c>
      <c r="C10829" t="s">
        <v>9454</v>
      </c>
      <c r="D10829" t="s">
        <v>9455</v>
      </c>
      <c r="E10829" s="117">
        <v>43031</v>
      </c>
      <c r="F10829" s="118">
        <v>0.58519675925925929</v>
      </c>
      <c r="G10829" t="s">
        <v>3854</v>
      </c>
      <c r="H10829">
        <v>201</v>
      </c>
      <c r="I10829">
        <v>1</v>
      </c>
      <c r="L10829" t="s">
        <v>26639</v>
      </c>
    </row>
    <row r="10830" spans="1:12" x14ac:dyDescent="0.25">
      <c r="A10830" t="s">
        <v>9456</v>
      </c>
      <c r="B10830" t="s">
        <v>9453</v>
      </c>
      <c r="C10830" t="s">
        <v>9454</v>
      </c>
      <c r="D10830" t="s">
        <v>9455</v>
      </c>
      <c r="E10830" s="117">
        <v>43031</v>
      </c>
      <c r="F10830" s="118">
        <v>0.58519675925925929</v>
      </c>
      <c r="G10830" t="s">
        <v>3854</v>
      </c>
      <c r="H10830">
        <v>201</v>
      </c>
      <c r="I10830">
        <v>4</v>
      </c>
      <c r="J10830" t="s">
        <v>26639</v>
      </c>
      <c r="L10830" t="s">
        <v>2982</v>
      </c>
    </row>
    <row r="10831" spans="1:12" x14ac:dyDescent="0.25">
      <c r="A10831" t="s">
        <v>9456</v>
      </c>
      <c r="B10831" t="s">
        <v>9453</v>
      </c>
      <c r="C10831" t="s">
        <v>9454</v>
      </c>
      <c r="D10831" t="s">
        <v>9455</v>
      </c>
      <c r="E10831" s="117">
        <v>43031</v>
      </c>
      <c r="F10831" s="118">
        <v>0.58519675925925929</v>
      </c>
      <c r="G10831" t="s">
        <v>3854</v>
      </c>
      <c r="H10831">
        <v>201</v>
      </c>
      <c r="I10831">
        <v>5</v>
      </c>
      <c r="J10831" t="s">
        <v>26639</v>
      </c>
      <c r="L10831" t="s">
        <v>2499</v>
      </c>
    </row>
    <row r="10832" spans="1:12" x14ac:dyDescent="0.25">
      <c r="A10832" t="s">
        <v>9456</v>
      </c>
      <c r="B10832" t="s">
        <v>9453</v>
      </c>
      <c r="C10832" t="s">
        <v>9454</v>
      </c>
      <c r="D10832" t="s">
        <v>9455</v>
      </c>
      <c r="E10832" s="117">
        <v>43031</v>
      </c>
      <c r="F10832" s="118">
        <v>0.58519675925925929</v>
      </c>
      <c r="G10832" t="s">
        <v>3854</v>
      </c>
      <c r="H10832">
        <v>201</v>
      </c>
      <c r="I10832">
        <v>6</v>
      </c>
      <c r="J10832" t="s">
        <v>26639</v>
      </c>
      <c r="L10832">
        <v>0</v>
      </c>
    </row>
    <row r="10833" spans="1:12" x14ac:dyDescent="0.25">
      <c r="A10833" t="s">
        <v>9456</v>
      </c>
      <c r="B10833" t="s">
        <v>9453</v>
      </c>
      <c r="C10833" t="s">
        <v>9454</v>
      </c>
      <c r="D10833" t="s">
        <v>9455</v>
      </c>
      <c r="E10833" s="117">
        <v>43031</v>
      </c>
      <c r="F10833" s="118">
        <v>0.58519675925925929</v>
      </c>
      <c r="G10833" t="s">
        <v>3854</v>
      </c>
      <c r="H10833">
        <v>201</v>
      </c>
      <c r="I10833">
        <v>7</v>
      </c>
      <c r="J10833" t="s">
        <v>26639</v>
      </c>
      <c r="L10833">
        <v>100</v>
      </c>
    </row>
    <row r="10834" spans="1:12" x14ac:dyDescent="0.25">
      <c r="A10834" t="s">
        <v>9456</v>
      </c>
      <c r="B10834" t="s">
        <v>9453</v>
      </c>
      <c r="C10834" t="s">
        <v>9454</v>
      </c>
      <c r="D10834" t="s">
        <v>9455</v>
      </c>
      <c r="E10834" s="117">
        <v>43031</v>
      </c>
      <c r="F10834" s="118">
        <v>0.58519675925925929</v>
      </c>
      <c r="G10834" t="s">
        <v>3854</v>
      </c>
      <c r="H10834">
        <v>201</v>
      </c>
      <c r="I10834">
        <v>8</v>
      </c>
      <c r="J10834" t="s">
        <v>26639</v>
      </c>
      <c r="L10834">
        <v>50</v>
      </c>
    </row>
    <row r="10835" spans="1:12" x14ac:dyDescent="0.25">
      <c r="A10835" t="s">
        <v>9456</v>
      </c>
      <c r="B10835" t="s">
        <v>9453</v>
      </c>
      <c r="C10835" t="s">
        <v>9454</v>
      </c>
      <c r="D10835" t="s">
        <v>9455</v>
      </c>
      <c r="E10835" s="117">
        <v>43031</v>
      </c>
      <c r="F10835" s="118">
        <v>0.58519675925925929</v>
      </c>
      <c r="G10835" t="s">
        <v>3854</v>
      </c>
      <c r="H10835">
        <v>201</v>
      </c>
      <c r="I10835">
        <v>9</v>
      </c>
      <c r="J10835" t="s">
        <v>26639</v>
      </c>
      <c r="L10835" t="s">
        <v>560</v>
      </c>
    </row>
    <row r="10836" spans="1:12" x14ac:dyDescent="0.25">
      <c r="A10836" t="s">
        <v>9456</v>
      </c>
      <c r="B10836" t="s">
        <v>9453</v>
      </c>
      <c r="C10836" t="s">
        <v>9454</v>
      </c>
      <c r="D10836" t="s">
        <v>9455</v>
      </c>
      <c r="E10836" s="117">
        <v>43031</v>
      </c>
      <c r="F10836" s="118">
        <v>0.58519675925925929</v>
      </c>
      <c r="G10836" t="s">
        <v>3854</v>
      </c>
      <c r="H10836">
        <v>201</v>
      </c>
      <c r="I10836">
        <v>10</v>
      </c>
      <c r="J10836" t="s">
        <v>26639</v>
      </c>
      <c r="L10836" t="s">
        <v>615</v>
      </c>
    </row>
    <row r="10837" spans="1:12" x14ac:dyDescent="0.25">
      <c r="A10837" t="s">
        <v>9456</v>
      </c>
      <c r="B10837" t="s">
        <v>9453</v>
      </c>
      <c r="C10837" t="s">
        <v>9454</v>
      </c>
      <c r="D10837" t="s">
        <v>9455</v>
      </c>
      <c r="E10837" s="117">
        <v>43031</v>
      </c>
      <c r="F10837" s="118">
        <v>0.58520833333333333</v>
      </c>
      <c r="G10837" t="s">
        <v>3854</v>
      </c>
      <c r="H10837">
        <v>201</v>
      </c>
      <c r="I10837">
        <v>11</v>
      </c>
      <c r="J10837" t="s">
        <v>26639</v>
      </c>
      <c r="L10837" t="s">
        <v>598</v>
      </c>
    </row>
    <row r="10838" spans="1:12" x14ac:dyDescent="0.25">
      <c r="A10838" t="s">
        <v>9456</v>
      </c>
      <c r="B10838" t="s">
        <v>9453</v>
      </c>
      <c r="C10838" t="s">
        <v>9454</v>
      </c>
      <c r="D10838" t="s">
        <v>9455</v>
      </c>
      <c r="E10838" s="117">
        <v>43031</v>
      </c>
      <c r="F10838" s="118">
        <v>0.58520833333333333</v>
      </c>
      <c r="G10838" t="s">
        <v>3854</v>
      </c>
      <c r="H10838">
        <v>201</v>
      </c>
      <c r="I10838">
        <v>12</v>
      </c>
      <c r="J10838" t="s">
        <v>26639</v>
      </c>
      <c r="L10838" t="s">
        <v>574</v>
      </c>
    </row>
    <row r="10839" spans="1:12" x14ac:dyDescent="0.25">
      <c r="A10839" t="s">
        <v>9456</v>
      </c>
      <c r="B10839" t="s">
        <v>9453</v>
      </c>
      <c r="C10839" t="s">
        <v>9454</v>
      </c>
      <c r="D10839" t="s">
        <v>9455</v>
      </c>
      <c r="E10839" s="117">
        <v>43031</v>
      </c>
      <c r="F10839" s="118">
        <v>0.58520833333333333</v>
      </c>
      <c r="G10839" t="s">
        <v>3854</v>
      </c>
      <c r="H10839">
        <v>201</v>
      </c>
      <c r="I10839">
        <v>14</v>
      </c>
      <c r="J10839" t="s">
        <v>26639</v>
      </c>
      <c r="L10839" t="s">
        <v>664</v>
      </c>
    </row>
    <row r="10840" spans="1:12" x14ac:dyDescent="0.25">
      <c r="A10840" t="s">
        <v>9456</v>
      </c>
      <c r="B10840" t="s">
        <v>9453</v>
      </c>
      <c r="C10840" t="s">
        <v>9454</v>
      </c>
      <c r="D10840" t="s">
        <v>9455</v>
      </c>
      <c r="E10840" s="117">
        <v>43031</v>
      </c>
      <c r="F10840" s="118">
        <v>0.58520833333333333</v>
      </c>
      <c r="G10840" t="s">
        <v>3854</v>
      </c>
      <c r="H10840">
        <v>201</v>
      </c>
      <c r="I10840">
        <v>17</v>
      </c>
      <c r="J10840" t="s">
        <v>26639</v>
      </c>
      <c r="L10840" t="s">
        <v>480</v>
      </c>
    </row>
    <row r="10841" spans="1:12" x14ac:dyDescent="0.25">
      <c r="A10841" t="s">
        <v>9456</v>
      </c>
      <c r="B10841" t="s">
        <v>9453</v>
      </c>
      <c r="C10841" t="s">
        <v>9454</v>
      </c>
      <c r="D10841" t="s">
        <v>9455</v>
      </c>
      <c r="E10841" s="117">
        <v>43031</v>
      </c>
      <c r="F10841" s="118">
        <v>0.58520833333333333</v>
      </c>
      <c r="G10841" t="s">
        <v>3854</v>
      </c>
      <c r="H10841">
        <v>201</v>
      </c>
      <c r="I10841">
        <v>18</v>
      </c>
      <c r="J10841" t="s">
        <v>26639</v>
      </c>
      <c r="L10841" t="s">
        <v>3006</v>
      </c>
    </row>
    <row r="10842" spans="1:12" x14ac:dyDescent="0.25">
      <c r="A10842" t="s">
        <v>9456</v>
      </c>
      <c r="B10842" t="s">
        <v>9453</v>
      </c>
      <c r="C10842" t="s">
        <v>9454</v>
      </c>
      <c r="D10842" t="s">
        <v>9455</v>
      </c>
      <c r="E10842" s="117">
        <v>43031</v>
      </c>
      <c r="F10842" s="118">
        <v>0.58520833333333333</v>
      </c>
      <c r="G10842" t="s">
        <v>3854</v>
      </c>
      <c r="H10842">
        <v>201</v>
      </c>
      <c r="I10842">
        <v>19</v>
      </c>
      <c r="J10842" t="s">
        <v>26639</v>
      </c>
      <c r="L10842" t="s">
        <v>3017</v>
      </c>
    </row>
    <row r="10843" spans="1:12" x14ac:dyDescent="0.25">
      <c r="A10843" t="s">
        <v>9456</v>
      </c>
      <c r="B10843" t="s">
        <v>9453</v>
      </c>
      <c r="C10843" t="s">
        <v>9454</v>
      </c>
      <c r="D10843" t="s">
        <v>9455</v>
      </c>
      <c r="E10843" s="117">
        <v>43031</v>
      </c>
      <c r="F10843" s="118">
        <v>0.58520833333333333</v>
      </c>
      <c r="G10843" t="s">
        <v>3854</v>
      </c>
      <c r="H10843">
        <v>201</v>
      </c>
      <c r="I10843">
        <v>20</v>
      </c>
      <c r="J10843" t="s">
        <v>26639</v>
      </c>
      <c r="L10843" t="s">
        <v>3020</v>
      </c>
    </row>
    <row r="10844" spans="1:12" x14ac:dyDescent="0.25">
      <c r="A10844" t="s">
        <v>9456</v>
      </c>
      <c r="B10844" t="s">
        <v>9453</v>
      </c>
      <c r="C10844" t="s">
        <v>9454</v>
      </c>
      <c r="D10844" t="s">
        <v>9455</v>
      </c>
      <c r="E10844" s="117">
        <v>43031</v>
      </c>
      <c r="F10844" s="118">
        <v>0.58520833333333333</v>
      </c>
      <c r="G10844" t="s">
        <v>3854</v>
      </c>
      <c r="H10844">
        <v>201</v>
      </c>
      <c r="I10844">
        <v>21</v>
      </c>
      <c r="J10844" t="s">
        <v>26639</v>
      </c>
      <c r="L10844" t="s">
        <v>3020</v>
      </c>
    </row>
    <row r="10845" spans="1:12" x14ac:dyDescent="0.25">
      <c r="A10845" t="s">
        <v>9456</v>
      </c>
      <c r="B10845" t="s">
        <v>9453</v>
      </c>
      <c r="C10845" t="s">
        <v>9454</v>
      </c>
      <c r="D10845" t="s">
        <v>9455</v>
      </c>
      <c r="E10845" s="117">
        <v>43031</v>
      </c>
      <c r="F10845" s="118">
        <v>0.58520833333333333</v>
      </c>
      <c r="G10845" t="s">
        <v>3854</v>
      </c>
      <c r="H10845">
        <v>201</v>
      </c>
      <c r="I10845">
        <v>22</v>
      </c>
      <c r="J10845" t="s">
        <v>26639</v>
      </c>
      <c r="L10845" t="s">
        <v>104</v>
      </c>
    </row>
    <row r="10846" spans="1:12" x14ac:dyDescent="0.25">
      <c r="A10846" t="s">
        <v>9456</v>
      </c>
      <c r="B10846" t="s">
        <v>9453</v>
      </c>
      <c r="C10846" t="s">
        <v>9454</v>
      </c>
      <c r="D10846" t="s">
        <v>9455</v>
      </c>
      <c r="E10846" s="117">
        <v>43031</v>
      </c>
      <c r="F10846" s="118">
        <v>0.58520833333333333</v>
      </c>
      <c r="G10846" t="s">
        <v>3854</v>
      </c>
      <c r="H10846">
        <v>201</v>
      </c>
      <c r="I10846">
        <v>23</v>
      </c>
      <c r="J10846" t="s">
        <v>26639</v>
      </c>
      <c r="L10846">
        <v>40</v>
      </c>
    </row>
    <row r="10847" spans="1:12" x14ac:dyDescent="0.25">
      <c r="A10847" t="s">
        <v>9456</v>
      </c>
      <c r="B10847" t="s">
        <v>9453</v>
      </c>
      <c r="C10847" t="s">
        <v>9454</v>
      </c>
      <c r="D10847" t="s">
        <v>9455</v>
      </c>
      <c r="E10847" s="117">
        <v>43031</v>
      </c>
      <c r="F10847" s="118">
        <v>0.58521990740740748</v>
      </c>
      <c r="G10847" t="s">
        <v>3854</v>
      </c>
      <c r="H10847">
        <v>201</v>
      </c>
      <c r="I10847">
        <v>24</v>
      </c>
      <c r="J10847" t="s">
        <v>26639</v>
      </c>
      <c r="L10847" t="s">
        <v>122</v>
      </c>
    </row>
    <row r="10848" spans="1:12" x14ac:dyDescent="0.25">
      <c r="A10848" t="s">
        <v>9456</v>
      </c>
      <c r="B10848" t="s">
        <v>9453</v>
      </c>
      <c r="C10848" t="s">
        <v>9454</v>
      </c>
      <c r="D10848" t="s">
        <v>9455</v>
      </c>
      <c r="E10848" s="117">
        <v>43031</v>
      </c>
      <c r="F10848" s="118">
        <v>0.58521990740740748</v>
      </c>
      <c r="G10848" t="s">
        <v>3854</v>
      </c>
      <c r="H10848">
        <v>201</v>
      </c>
      <c r="I10848">
        <v>25</v>
      </c>
      <c r="J10848" t="s">
        <v>26639</v>
      </c>
      <c r="L10848">
        <v>20</v>
      </c>
    </row>
    <row r="10849" spans="1:12" x14ac:dyDescent="0.25">
      <c r="A10849" t="s">
        <v>9456</v>
      </c>
      <c r="B10849" t="s">
        <v>9453</v>
      </c>
      <c r="C10849" t="s">
        <v>9454</v>
      </c>
      <c r="D10849" t="s">
        <v>9455</v>
      </c>
      <c r="E10849" s="117">
        <v>43031</v>
      </c>
      <c r="F10849" s="118">
        <v>0.58521990740740748</v>
      </c>
      <c r="G10849" t="s">
        <v>3854</v>
      </c>
      <c r="H10849">
        <v>201</v>
      </c>
      <c r="I10849">
        <v>26</v>
      </c>
      <c r="J10849" t="s">
        <v>26639</v>
      </c>
      <c r="L10849" t="s">
        <v>503</v>
      </c>
    </row>
    <row r="10850" spans="1:12" x14ac:dyDescent="0.25">
      <c r="A10850" t="s">
        <v>9456</v>
      </c>
      <c r="B10850" t="s">
        <v>9453</v>
      </c>
      <c r="C10850" t="s">
        <v>9454</v>
      </c>
      <c r="D10850" t="s">
        <v>9455</v>
      </c>
      <c r="E10850" s="117">
        <v>43031</v>
      </c>
      <c r="F10850" s="118">
        <v>0.58521990740740748</v>
      </c>
      <c r="G10850" t="s">
        <v>3854</v>
      </c>
      <c r="H10850">
        <v>201</v>
      </c>
      <c r="I10850">
        <v>27</v>
      </c>
      <c r="J10850" t="s">
        <v>26639</v>
      </c>
      <c r="L10850">
        <v>40</v>
      </c>
    </row>
    <row r="10851" spans="1:12" x14ac:dyDescent="0.25">
      <c r="A10851" t="s">
        <v>9456</v>
      </c>
      <c r="B10851" t="s">
        <v>9453</v>
      </c>
      <c r="C10851" t="s">
        <v>9454</v>
      </c>
      <c r="D10851" t="s">
        <v>9455</v>
      </c>
      <c r="E10851" s="117">
        <v>43031</v>
      </c>
      <c r="F10851" s="118">
        <v>0.58521990740740748</v>
      </c>
      <c r="G10851" t="s">
        <v>3854</v>
      </c>
      <c r="H10851">
        <v>201</v>
      </c>
      <c r="I10851">
        <v>35</v>
      </c>
      <c r="J10851" t="s">
        <v>26639</v>
      </c>
      <c r="L10851" t="s">
        <v>393</v>
      </c>
    </row>
    <row r="10852" spans="1:12" x14ac:dyDescent="0.25">
      <c r="A10852" t="s">
        <v>9456</v>
      </c>
      <c r="B10852" t="s">
        <v>9453</v>
      </c>
      <c r="C10852" t="s">
        <v>9454</v>
      </c>
      <c r="D10852" t="s">
        <v>9455</v>
      </c>
      <c r="E10852" s="117">
        <v>43031</v>
      </c>
      <c r="F10852" s="118">
        <v>0.58521990740740748</v>
      </c>
      <c r="G10852" t="s">
        <v>3854</v>
      </c>
      <c r="H10852">
        <v>201</v>
      </c>
      <c r="I10852">
        <v>36</v>
      </c>
      <c r="J10852" t="s">
        <v>26639</v>
      </c>
      <c r="L10852" t="s">
        <v>4029</v>
      </c>
    </row>
    <row r="10853" spans="1:12" x14ac:dyDescent="0.25">
      <c r="A10853" t="s">
        <v>9456</v>
      </c>
      <c r="B10853" t="s">
        <v>9453</v>
      </c>
      <c r="C10853" t="s">
        <v>9454</v>
      </c>
      <c r="D10853" t="s">
        <v>9455</v>
      </c>
      <c r="E10853" s="117">
        <v>43031</v>
      </c>
      <c r="F10853" s="118">
        <v>0.58521990740740748</v>
      </c>
      <c r="G10853" t="s">
        <v>3854</v>
      </c>
      <c r="H10853">
        <v>201</v>
      </c>
      <c r="I10853">
        <v>38</v>
      </c>
      <c r="J10853" t="s">
        <v>26639</v>
      </c>
      <c r="L10853" t="s">
        <v>26640</v>
      </c>
    </row>
    <row r="10854" spans="1:12" x14ac:dyDescent="0.25">
      <c r="A10854" t="s">
        <v>9456</v>
      </c>
      <c r="B10854" t="s">
        <v>9453</v>
      </c>
      <c r="C10854" t="s">
        <v>9454</v>
      </c>
      <c r="D10854" t="s">
        <v>9455</v>
      </c>
      <c r="E10854" s="117">
        <v>43031</v>
      </c>
      <c r="F10854" s="118">
        <v>0.58523148148148152</v>
      </c>
      <c r="G10854" t="s">
        <v>3854</v>
      </c>
      <c r="H10854">
        <v>202</v>
      </c>
      <c r="I10854">
        <v>1</v>
      </c>
      <c r="L10854" t="s">
        <v>26641</v>
      </c>
    </row>
    <row r="10855" spans="1:12" x14ac:dyDescent="0.25">
      <c r="A10855" t="s">
        <v>9456</v>
      </c>
      <c r="B10855" t="s">
        <v>9453</v>
      </c>
      <c r="C10855" t="s">
        <v>9454</v>
      </c>
      <c r="D10855" t="s">
        <v>9455</v>
      </c>
      <c r="E10855" s="117">
        <v>43031</v>
      </c>
      <c r="F10855" s="118">
        <v>0.58523148148148152</v>
      </c>
      <c r="G10855" t="s">
        <v>3854</v>
      </c>
      <c r="H10855">
        <v>202</v>
      </c>
      <c r="I10855">
        <v>4</v>
      </c>
      <c r="J10855" t="s">
        <v>26641</v>
      </c>
      <c r="L10855" t="s">
        <v>2977</v>
      </c>
    </row>
    <row r="10856" spans="1:12" x14ac:dyDescent="0.25">
      <c r="A10856" t="s">
        <v>9456</v>
      </c>
      <c r="B10856" t="s">
        <v>9453</v>
      </c>
      <c r="C10856" t="s">
        <v>9454</v>
      </c>
      <c r="D10856" t="s">
        <v>9455</v>
      </c>
      <c r="E10856" s="117">
        <v>43031</v>
      </c>
      <c r="F10856" s="118">
        <v>0.58523148148148152</v>
      </c>
      <c r="G10856" t="s">
        <v>3854</v>
      </c>
      <c r="H10856">
        <v>202</v>
      </c>
      <c r="I10856">
        <v>5</v>
      </c>
      <c r="J10856" t="s">
        <v>26641</v>
      </c>
      <c r="L10856" t="s">
        <v>2392</v>
      </c>
    </row>
    <row r="10857" spans="1:12" x14ac:dyDescent="0.25">
      <c r="A10857" t="s">
        <v>9456</v>
      </c>
      <c r="B10857" t="s">
        <v>9453</v>
      </c>
      <c r="C10857" t="s">
        <v>9454</v>
      </c>
      <c r="D10857" t="s">
        <v>9455</v>
      </c>
      <c r="E10857" s="117">
        <v>43031</v>
      </c>
      <c r="F10857" s="118">
        <v>0.58523148148148152</v>
      </c>
      <c r="G10857" t="s">
        <v>3854</v>
      </c>
      <c r="H10857">
        <v>202</v>
      </c>
      <c r="I10857">
        <v>6</v>
      </c>
      <c r="J10857" t="s">
        <v>26641</v>
      </c>
      <c r="L10857">
        <v>0</v>
      </c>
    </row>
    <row r="10858" spans="1:12" x14ac:dyDescent="0.25">
      <c r="A10858" t="s">
        <v>9456</v>
      </c>
      <c r="B10858" t="s">
        <v>9453</v>
      </c>
      <c r="C10858" t="s">
        <v>9454</v>
      </c>
      <c r="D10858" t="s">
        <v>9455</v>
      </c>
      <c r="E10858" s="117">
        <v>43031</v>
      </c>
      <c r="F10858" s="118">
        <v>0.58524305555555556</v>
      </c>
      <c r="G10858" t="s">
        <v>3854</v>
      </c>
      <c r="H10858">
        <v>202</v>
      </c>
      <c r="I10858">
        <v>7</v>
      </c>
      <c r="J10858" t="s">
        <v>26641</v>
      </c>
      <c r="L10858">
        <v>80</v>
      </c>
    </row>
    <row r="10859" spans="1:12" x14ac:dyDescent="0.25">
      <c r="A10859" t="s">
        <v>9456</v>
      </c>
      <c r="B10859" t="s">
        <v>9453</v>
      </c>
      <c r="C10859" t="s">
        <v>9454</v>
      </c>
      <c r="D10859" t="s">
        <v>9455</v>
      </c>
      <c r="E10859" s="117">
        <v>43031</v>
      </c>
      <c r="F10859" s="118">
        <v>0.58524305555555556</v>
      </c>
      <c r="G10859" t="s">
        <v>3854</v>
      </c>
      <c r="H10859">
        <v>202</v>
      </c>
      <c r="I10859">
        <v>8</v>
      </c>
      <c r="J10859" t="s">
        <v>26641</v>
      </c>
      <c r="L10859">
        <v>20</v>
      </c>
    </row>
    <row r="10860" spans="1:12" x14ac:dyDescent="0.25">
      <c r="A10860" t="s">
        <v>9456</v>
      </c>
      <c r="B10860" t="s">
        <v>9453</v>
      </c>
      <c r="C10860" t="s">
        <v>9454</v>
      </c>
      <c r="D10860" t="s">
        <v>9455</v>
      </c>
      <c r="E10860" s="117">
        <v>43031</v>
      </c>
      <c r="F10860" s="118">
        <v>0.58524305555555556</v>
      </c>
      <c r="G10860" t="s">
        <v>3854</v>
      </c>
      <c r="H10860">
        <v>202</v>
      </c>
      <c r="I10860">
        <v>9</v>
      </c>
      <c r="J10860" t="s">
        <v>26641</v>
      </c>
      <c r="L10860" t="s">
        <v>560</v>
      </c>
    </row>
    <row r="10861" spans="1:12" x14ac:dyDescent="0.25">
      <c r="A10861" t="s">
        <v>9456</v>
      </c>
      <c r="B10861" t="s">
        <v>9453</v>
      </c>
      <c r="C10861" t="s">
        <v>9454</v>
      </c>
      <c r="D10861" t="s">
        <v>9455</v>
      </c>
      <c r="E10861" s="117">
        <v>43031</v>
      </c>
      <c r="F10861" s="118">
        <v>0.58524305555555556</v>
      </c>
      <c r="G10861" t="s">
        <v>3854</v>
      </c>
      <c r="H10861">
        <v>202</v>
      </c>
      <c r="I10861">
        <v>10</v>
      </c>
      <c r="J10861" t="s">
        <v>26641</v>
      </c>
      <c r="L10861" t="s">
        <v>634</v>
      </c>
    </row>
    <row r="10862" spans="1:12" x14ac:dyDescent="0.25">
      <c r="A10862" t="s">
        <v>9456</v>
      </c>
      <c r="B10862" t="s">
        <v>9453</v>
      </c>
      <c r="C10862" t="s">
        <v>9454</v>
      </c>
      <c r="D10862" t="s">
        <v>9455</v>
      </c>
      <c r="E10862" s="117">
        <v>43031</v>
      </c>
      <c r="F10862" s="118">
        <v>0.58524305555555556</v>
      </c>
      <c r="G10862" t="s">
        <v>3854</v>
      </c>
      <c r="H10862">
        <v>202</v>
      </c>
      <c r="I10862">
        <v>13</v>
      </c>
      <c r="J10862" t="s">
        <v>26641</v>
      </c>
      <c r="L10862" t="s">
        <v>637</v>
      </c>
    </row>
    <row r="10863" spans="1:12" x14ac:dyDescent="0.25">
      <c r="A10863" t="s">
        <v>9456</v>
      </c>
      <c r="B10863" t="s">
        <v>9453</v>
      </c>
      <c r="C10863" t="s">
        <v>9454</v>
      </c>
      <c r="D10863" t="s">
        <v>9455</v>
      </c>
      <c r="E10863" s="117">
        <v>43031</v>
      </c>
      <c r="F10863" s="118">
        <v>0.58524305555555556</v>
      </c>
      <c r="G10863" t="s">
        <v>3854</v>
      </c>
      <c r="H10863">
        <v>202</v>
      </c>
      <c r="I10863">
        <v>14</v>
      </c>
      <c r="J10863" t="s">
        <v>26641</v>
      </c>
      <c r="L10863" t="s">
        <v>662</v>
      </c>
    </row>
    <row r="10864" spans="1:12" x14ac:dyDescent="0.25">
      <c r="A10864" t="s">
        <v>9456</v>
      </c>
      <c r="B10864" t="s">
        <v>9453</v>
      </c>
      <c r="C10864" t="s">
        <v>9454</v>
      </c>
      <c r="D10864" t="s">
        <v>9455</v>
      </c>
      <c r="E10864" s="117">
        <v>43031</v>
      </c>
      <c r="F10864" s="118">
        <v>0.58524305555555556</v>
      </c>
      <c r="G10864" t="s">
        <v>3854</v>
      </c>
      <c r="H10864">
        <v>202</v>
      </c>
      <c r="I10864">
        <v>15</v>
      </c>
      <c r="J10864" t="s">
        <v>26641</v>
      </c>
      <c r="L10864" t="s">
        <v>210</v>
      </c>
    </row>
    <row r="10865" spans="1:12" x14ac:dyDescent="0.25">
      <c r="A10865" t="s">
        <v>9456</v>
      </c>
      <c r="B10865" t="s">
        <v>9453</v>
      </c>
      <c r="C10865" t="s">
        <v>9454</v>
      </c>
      <c r="D10865" t="s">
        <v>9455</v>
      </c>
      <c r="E10865" s="117">
        <v>43031</v>
      </c>
      <c r="F10865" s="118">
        <v>0.58524305555555556</v>
      </c>
      <c r="G10865" t="s">
        <v>3854</v>
      </c>
      <c r="H10865">
        <v>202</v>
      </c>
      <c r="I10865">
        <v>22</v>
      </c>
      <c r="J10865" t="s">
        <v>26641</v>
      </c>
      <c r="L10865" t="s">
        <v>382</v>
      </c>
    </row>
    <row r="10866" spans="1:12" x14ac:dyDescent="0.25">
      <c r="A10866" t="s">
        <v>9456</v>
      </c>
      <c r="B10866" t="s">
        <v>9453</v>
      </c>
      <c r="C10866" t="s">
        <v>9454</v>
      </c>
      <c r="D10866" t="s">
        <v>9455</v>
      </c>
      <c r="E10866" s="117">
        <v>43031</v>
      </c>
      <c r="F10866" s="118">
        <v>0.58524305555555556</v>
      </c>
      <c r="G10866" t="s">
        <v>3854</v>
      </c>
      <c r="H10866">
        <v>202</v>
      </c>
      <c r="I10866">
        <v>23</v>
      </c>
      <c r="J10866" t="s">
        <v>26641</v>
      </c>
      <c r="L10866">
        <v>30</v>
      </c>
    </row>
    <row r="10867" spans="1:12" x14ac:dyDescent="0.25">
      <c r="A10867" t="s">
        <v>9456</v>
      </c>
      <c r="B10867" t="s">
        <v>9453</v>
      </c>
      <c r="C10867" t="s">
        <v>9454</v>
      </c>
      <c r="D10867" t="s">
        <v>9455</v>
      </c>
      <c r="E10867" s="117">
        <v>43031</v>
      </c>
      <c r="F10867" s="118">
        <v>0.58524305555555556</v>
      </c>
      <c r="G10867" t="s">
        <v>3854</v>
      </c>
      <c r="H10867">
        <v>202</v>
      </c>
      <c r="I10867">
        <v>24</v>
      </c>
      <c r="J10867" t="s">
        <v>26641</v>
      </c>
      <c r="L10867" t="s">
        <v>122</v>
      </c>
    </row>
    <row r="10868" spans="1:12" x14ac:dyDescent="0.25">
      <c r="A10868" t="s">
        <v>9456</v>
      </c>
      <c r="B10868" t="s">
        <v>9453</v>
      </c>
      <c r="C10868" t="s">
        <v>9454</v>
      </c>
      <c r="D10868" t="s">
        <v>9455</v>
      </c>
      <c r="E10868" s="117">
        <v>43031</v>
      </c>
      <c r="F10868" s="118">
        <v>0.5852546296296296</v>
      </c>
      <c r="G10868" t="s">
        <v>3854</v>
      </c>
      <c r="H10868">
        <v>202</v>
      </c>
      <c r="I10868">
        <v>25</v>
      </c>
      <c r="J10868" t="s">
        <v>26641</v>
      </c>
      <c r="L10868">
        <v>30</v>
      </c>
    </row>
    <row r="10869" spans="1:12" x14ac:dyDescent="0.25">
      <c r="A10869" t="s">
        <v>9456</v>
      </c>
      <c r="B10869" t="s">
        <v>9453</v>
      </c>
      <c r="C10869" t="s">
        <v>9454</v>
      </c>
      <c r="D10869" t="s">
        <v>9455</v>
      </c>
      <c r="E10869" s="117">
        <v>43031</v>
      </c>
      <c r="F10869" s="118">
        <v>0.5852546296296296</v>
      </c>
      <c r="G10869" t="s">
        <v>3854</v>
      </c>
      <c r="H10869">
        <v>202</v>
      </c>
      <c r="I10869">
        <v>26</v>
      </c>
      <c r="J10869" t="s">
        <v>26641</v>
      </c>
      <c r="L10869" t="s">
        <v>104</v>
      </c>
    </row>
    <row r="10870" spans="1:12" x14ac:dyDescent="0.25">
      <c r="A10870" t="s">
        <v>9456</v>
      </c>
      <c r="B10870" t="s">
        <v>9453</v>
      </c>
      <c r="C10870" t="s">
        <v>9454</v>
      </c>
      <c r="D10870" t="s">
        <v>9455</v>
      </c>
      <c r="E10870" s="117">
        <v>43031</v>
      </c>
      <c r="F10870" s="118">
        <v>0.5852546296296296</v>
      </c>
      <c r="G10870" t="s">
        <v>3854</v>
      </c>
      <c r="H10870">
        <v>202</v>
      </c>
      <c r="I10870">
        <v>27</v>
      </c>
      <c r="J10870" t="s">
        <v>26641</v>
      </c>
      <c r="L10870">
        <v>15</v>
      </c>
    </row>
    <row r="10871" spans="1:12" x14ac:dyDescent="0.25">
      <c r="A10871" t="s">
        <v>9456</v>
      </c>
      <c r="B10871" t="s">
        <v>9453</v>
      </c>
      <c r="C10871" t="s">
        <v>9454</v>
      </c>
      <c r="D10871" t="s">
        <v>9455</v>
      </c>
      <c r="E10871" s="117">
        <v>43031</v>
      </c>
      <c r="F10871" s="118">
        <v>0.5852546296296296</v>
      </c>
      <c r="G10871" t="s">
        <v>3854</v>
      </c>
      <c r="H10871">
        <v>202</v>
      </c>
      <c r="I10871">
        <v>28</v>
      </c>
      <c r="J10871" t="s">
        <v>26641</v>
      </c>
      <c r="L10871" t="s">
        <v>383</v>
      </c>
    </row>
    <row r="10872" spans="1:12" x14ac:dyDescent="0.25">
      <c r="A10872" t="s">
        <v>9456</v>
      </c>
      <c r="B10872" t="s">
        <v>9453</v>
      </c>
      <c r="C10872" t="s">
        <v>9454</v>
      </c>
      <c r="D10872" t="s">
        <v>9455</v>
      </c>
      <c r="E10872" s="117">
        <v>43031</v>
      </c>
      <c r="F10872" s="118">
        <v>0.5852546296296296</v>
      </c>
      <c r="G10872" t="s">
        <v>3854</v>
      </c>
      <c r="H10872">
        <v>202</v>
      </c>
      <c r="I10872">
        <v>29</v>
      </c>
      <c r="J10872" t="s">
        <v>26641</v>
      </c>
      <c r="L10872">
        <v>15</v>
      </c>
    </row>
    <row r="10873" spans="1:12" x14ac:dyDescent="0.25">
      <c r="A10873" t="s">
        <v>9456</v>
      </c>
      <c r="B10873" t="s">
        <v>9453</v>
      </c>
      <c r="C10873" t="s">
        <v>9454</v>
      </c>
      <c r="D10873" t="s">
        <v>9455</v>
      </c>
      <c r="E10873" s="117">
        <v>43031</v>
      </c>
      <c r="F10873" s="118">
        <v>0.5852546296296296</v>
      </c>
      <c r="G10873" t="s">
        <v>3854</v>
      </c>
      <c r="H10873">
        <v>202</v>
      </c>
      <c r="I10873">
        <v>30</v>
      </c>
      <c r="J10873" t="s">
        <v>26641</v>
      </c>
      <c r="L10873" t="s">
        <v>380</v>
      </c>
    </row>
    <row r="10874" spans="1:12" x14ac:dyDescent="0.25">
      <c r="A10874" t="s">
        <v>9456</v>
      </c>
      <c r="B10874" t="s">
        <v>9453</v>
      </c>
      <c r="C10874" t="s">
        <v>9454</v>
      </c>
      <c r="D10874" t="s">
        <v>9455</v>
      </c>
      <c r="E10874" s="117">
        <v>43031</v>
      </c>
      <c r="F10874" s="118">
        <v>0.5852546296296296</v>
      </c>
      <c r="G10874" t="s">
        <v>3854</v>
      </c>
      <c r="H10874">
        <v>202</v>
      </c>
      <c r="I10874">
        <v>31</v>
      </c>
      <c r="J10874" t="s">
        <v>26641</v>
      </c>
      <c r="L10874">
        <v>10</v>
      </c>
    </row>
    <row r="10875" spans="1:12" x14ac:dyDescent="0.25">
      <c r="A10875" t="s">
        <v>9456</v>
      </c>
      <c r="B10875" t="s">
        <v>9453</v>
      </c>
      <c r="C10875" t="s">
        <v>9454</v>
      </c>
      <c r="D10875" t="s">
        <v>9455</v>
      </c>
      <c r="E10875" s="117">
        <v>43031</v>
      </c>
      <c r="F10875" s="118">
        <v>0.5852546296296296</v>
      </c>
      <c r="G10875" t="s">
        <v>3854</v>
      </c>
      <c r="H10875">
        <v>202</v>
      </c>
      <c r="I10875">
        <v>36</v>
      </c>
      <c r="J10875" t="s">
        <v>26641</v>
      </c>
      <c r="L10875" t="s">
        <v>1403</v>
      </c>
    </row>
    <row r="10876" spans="1:12" x14ac:dyDescent="0.25">
      <c r="A10876" t="s">
        <v>9456</v>
      </c>
      <c r="B10876" t="s">
        <v>9453</v>
      </c>
      <c r="C10876" t="s">
        <v>9454</v>
      </c>
      <c r="D10876" t="s">
        <v>9455</v>
      </c>
      <c r="E10876" s="117">
        <v>43031</v>
      </c>
      <c r="F10876" s="118">
        <v>0.58526620370370364</v>
      </c>
      <c r="G10876" t="s">
        <v>3854</v>
      </c>
      <c r="H10876">
        <v>202</v>
      </c>
      <c r="I10876">
        <v>38</v>
      </c>
      <c r="J10876" t="s">
        <v>26641</v>
      </c>
      <c r="L10876" t="s">
        <v>26642</v>
      </c>
    </row>
    <row r="10877" spans="1:12" x14ac:dyDescent="0.25">
      <c r="A10877" t="s">
        <v>9456</v>
      </c>
      <c r="B10877" t="s">
        <v>9453</v>
      </c>
      <c r="C10877" t="s">
        <v>9454</v>
      </c>
      <c r="D10877" t="s">
        <v>9455</v>
      </c>
      <c r="E10877" s="117">
        <v>43031</v>
      </c>
      <c r="F10877" s="118">
        <v>0.58526620370370364</v>
      </c>
      <c r="G10877" t="s">
        <v>3854</v>
      </c>
      <c r="H10877">
        <v>203</v>
      </c>
      <c r="I10877">
        <v>1</v>
      </c>
      <c r="L10877" t="s">
        <v>26641</v>
      </c>
    </row>
    <row r="10878" spans="1:12" x14ac:dyDescent="0.25">
      <c r="A10878" t="s">
        <v>9456</v>
      </c>
      <c r="B10878" t="s">
        <v>9453</v>
      </c>
      <c r="C10878" t="s">
        <v>9454</v>
      </c>
      <c r="D10878" t="s">
        <v>9455</v>
      </c>
      <c r="E10878" s="117">
        <v>43031</v>
      </c>
      <c r="F10878" s="118">
        <v>0.58526620370370364</v>
      </c>
      <c r="G10878" t="s">
        <v>3854</v>
      </c>
      <c r="H10878">
        <v>203</v>
      </c>
      <c r="I10878">
        <v>4</v>
      </c>
      <c r="J10878" t="s">
        <v>26641</v>
      </c>
      <c r="L10878" t="s">
        <v>2979</v>
      </c>
    </row>
    <row r="10879" spans="1:12" x14ac:dyDescent="0.25">
      <c r="A10879" t="s">
        <v>9456</v>
      </c>
      <c r="B10879" t="s">
        <v>9453</v>
      </c>
      <c r="C10879" t="s">
        <v>9454</v>
      </c>
      <c r="D10879" t="s">
        <v>9455</v>
      </c>
      <c r="E10879" s="117">
        <v>43031</v>
      </c>
      <c r="F10879" s="118">
        <v>0.58527777777777779</v>
      </c>
      <c r="G10879" t="s">
        <v>3854</v>
      </c>
      <c r="H10879">
        <v>203</v>
      </c>
      <c r="I10879">
        <v>5</v>
      </c>
      <c r="J10879" t="s">
        <v>26641</v>
      </c>
      <c r="L10879" t="s">
        <v>2160</v>
      </c>
    </row>
    <row r="10880" spans="1:12" x14ac:dyDescent="0.25">
      <c r="A10880" t="s">
        <v>9456</v>
      </c>
      <c r="B10880" t="s">
        <v>9453</v>
      </c>
      <c r="C10880" t="s">
        <v>9454</v>
      </c>
      <c r="D10880" t="s">
        <v>9455</v>
      </c>
      <c r="E10880" s="117">
        <v>43031</v>
      </c>
      <c r="F10880" s="118">
        <v>0.58527777777777779</v>
      </c>
      <c r="G10880" t="s">
        <v>3854</v>
      </c>
      <c r="H10880">
        <v>203</v>
      </c>
      <c r="I10880">
        <v>6</v>
      </c>
      <c r="J10880" t="s">
        <v>26641</v>
      </c>
      <c r="L10880">
        <v>0</v>
      </c>
    </row>
    <row r="10881" spans="1:12" x14ac:dyDescent="0.25">
      <c r="A10881" t="s">
        <v>9456</v>
      </c>
      <c r="B10881" t="s">
        <v>9453</v>
      </c>
      <c r="C10881" t="s">
        <v>9454</v>
      </c>
      <c r="D10881" t="s">
        <v>9455</v>
      </c>
      <c r="E10881" s="117">
        <v>43031</v>
      </c>
      <c r="F10881" s="118">
        <v>0.58527777777777779</v>
      </c>
      <c r="G10881" t="s">
        <v>3854</v>
      </c>
      <c r="H10881">
        <v>203</v>
      </c>
      <c r="I10881">
        <v>7</v>
      </c>
      <c r="J10881" t="s">
        <v>26641</v>
      </c>
      <c r="L10881">
        <v>20</v>
      </c>
    </row>
    <row r="10882" spans="1:12" x14ac:dyDescent="0.25">
      <c r="A10882" t="s">
        <v>9456</v>
      </c>
      <c r="B10882" t="s">
        <v>9453</v>
      </c>
      <c r="C10882" t="s">
        <v>9454</v>
      </c>
      <c r="D10882" t="s">
        <v>9455</v>
      </c>
      <c r="E10882" s="117">
        <v>43031</v>
      </c>
      <c r="F10882" s="118">
        <v>0.58527777777777779</v>
      </c>
      <c r="G10882" t="s">
        <v>3854</v>
      </c>
      <c r="H10882">
        <v>203</v>
      </c>
      <c r="I10882">
        <v>8</v>
      </c>
      <c r="J10882" t="s">
        <v>26641</v>
      </c>
      <c r="L10882">
        <v>30</v>
      </c>
    </row>
    <row r="10883" spans="1:12" x14ac:dyDescent="0.25">
      <c r="A10883" t="s">
        <v>9456</v>
      </c>
      <c r="B10883" t="s">
        <v>9453</v>
      </c>
      <c r="C10883" t="s">
        <v>9454</v>
      </c>
      <c r="D10883" t="s">
        <v>9455</v>
      </c>
      <c r="E10883" s="117">
        <v>43031</v>
      </c>
      <c r="F10883" s="118">
        <v>0.58527777777777779</v>
      </c>
      <c r="G10883" t="s">
        <v>3854</v>
      </c>
      <c r="H10883">
        <v>203</v>
      </c>
      <c r="I10883">
        <v>9</v>
      </c>
      <c r="J10883" t="s">
        <v>26641</v>
      </c>
      <c r="L10883" t="s">
        <v>560</v>
      </c>
    </row>
    <row r="10884" spans="1:12" x14ac:dyDescent="0.25">
      <c r="A10884" t="s">
        <v>9456</v>
      </c>
      <c r="B10884" t="s">
        <v>9453</v>
      </c>
      <c r="C10884" t="s">
        <v>9454</v>
      </c>
      <c r="D10884" t="s">
        <v>9455</v>
      </c>
      <c r="E10884" s="117">
        <v>43031</v>
      </c>
      <c r="F10884" s="118">
        <v>0.58527777777777779</v>
      </c>
      <c r="G10884" t="s">
        <v>3854</v>
      </c>
      <c r="H10884">
        <v>203</v>
      </c>
      <c r="I10884">
        <v>10</v>
      </c>
      <c r="J10884" t="s">
        <v>26641</v>
      </c>
      <c r="L10884" t="s">
        <v>635</v>
      </c>
    </row>
    <row r="10885" spans="1:12" x14ac:dyDescent="0.25">
      <c r="A10885" t="s">
        <v>9456</v>
      </c>
      <c r="B10885" t="s">
        <v>9453</v>
      </c>
      <c r="C10885" t="s">
        <v>9454</v>
      </c>
      <c r="D10885" t="s">
        <v>9455</v>
      </c>
      <c r="E10885" s="117">
        <v>43031</v>
      </c>
      <c r="F10885" s="118">
        <v>0.58527777777777779</v>
      </c>
      <c r="G10885" t="s">
        <v>3854</v>
      </c>
      <c r="H10885">
        <v>203</v>
      </c>
      <c r="I10885">
        <v>11</v>
      </c>
      <c r="J10885" t="s">
        <v>26641</v>
      </c>
      <c r="L10885" t="s">
        <v>574</v>
      </c>
    </row>
    <row r="10886" spans="1:12" x14ac:dyDescent="0.25">
      <c r="A10886" t="s">
        <v>9456</v>
      </c>
      <c r="B10886" t="s">
        <v>9453</v>
      </c>
      <c r="C10886" t="s">
        <v>9454</v>
      </c>
      <c r="D10886" t="s">
        <v>9455</v>
      </c>
      <c r="E10886" s="117">
        <v>43031</v>
      </c>
      <c r="F10886" s="118">
        <v>0.58527777777777779</v>
      </c>
      <c r="G10886" t="s">
        <v>3854</v>
      </c>
      <c r="H10886">
        <v>203</v>
      </c>
      <c r="I10886">
        <v>14</v>
      </c>
      <c r="J10886" t="s">
        <v>26641</v>
      </c>
      <c r="L10886" t="s">
        <v>642</v>
      </c>
    </row>
    <row r="10887" spans="1:12" x14ac:dyDescent="0.25">
      <c r="A10887" t="s">
        <v>9456</v>
      </c>
      <c r="B10887" t="s">
        <v>9453</v>
      </c>
      <c r="C10887" t="s">
        <v>9454</v>
      </c>
      <c r="D10887" t="s">
        <v>9455</v>
      </c>
      <c r="E10887" s="117">
        <v>43031</v>
      </c>
      <c r="F10887" s="118">
        <v>0.58527777777777779</v>
      </c>
      <c r="G10887" t="s">
        <v>3854</v>
      </c>
      <c r="H10887">
        <v>203</v>
      </c>
      <c r="I10887">
        <v>15</v>
      </c>
      <c r="J10887" t="s">
        <v>26641</v>
      </c>
      <c r="L10887" t="s">
        <v>200</v>
      </c>
    </row>
    <row r="10888" spans="1:12" x14ac:dyDescent="0.25">
      <c r="A10888" t="s">
        <v>9456</v>
      </c>
      <c r="B10888" t="s">
        <v>9453</v>
      </c>
      <c r="C10888" t="s">
        <v>9454</v>
      </c>
      <c r="D10888" t="s">
        <v>9455</v>
      </c>
      <c r="E10888" s="117">
        <v>43031</v>
      </c>
      <c r="F10888" s="118">
        <v>0.58527777777777779</v>
      </c>
      <c r="G10888" t="s">
        <v>3854</v>
      </c>
      <c r="H10888">
        <v>203</v>
      </c>
      <c r="I10888">
        <v>22</v>
      </c>
      <c r="J10888" t="s">
        <v>26641</v>
      </c>
      <c r="L10888" t="s">
        <v>104</v>
      </c>
    </row>
    <row r="10889" spans="1:12" x14ac:dyDescent="0.25">
      <c r="A10889" t="s">
        <v>9456</v>
      </c>
      <c r="B10889" t="s">
        <v>9453</v>
      </c>
      <c r="C10889" t="s">
        <v>9454</v>
      </c>
      <c r="D10889" t="s">
        <v>9455</v>
      </c>
      <c r="E10889" s="117">
        <v>43031</v>
      </c>
      <c r="F10889" s="118">
        <v>0.58528935185185182</v>
      </c>
      <c r="G10889" t="s">
        <v>3854</v>
      </c>
      <c r="H10889">
        <v>203</v>
      </c>
      <c r="I10889">
        <v>23</v>
      </c>
      <c r="J10889" t="s">
        <v>26641</v>
      </c>
      <c r="L10889">
        <v>100</v>
      </c>
    </row>
    <row r="10890" spans="1:12" x14ac:dyDescent="0.25">
      <c r="A10890" t="s">
        <v>9456</v>
      </c>
      <c r="B10890" t="s">
        <v>9453</v>
      </c>
      <c r="C10890" t="s">
        <v>9454</v>
      </c>
      <c r="D10890" t="s">
        <v>9455</v>
      </c>
      <c r="E10890" s="117">
        <v>43031</v>
      </c>
      <c r="F10890" s="118">
        <v>0.58528935185185182</v>
      </c>
      <c r="G10890" t="s">
        <v>3854</v>
      </c>
      <c r="H10890">
        <v>203</v>
      </c>
      <c r="I10890">
        <v>36</v>
      </c>
      <c r="J10890" t="s">
        <v>26641</v>
      </c>
      <c r="L10890" t="s">
        <v>1403</v>
      </c>
    </row>
    <row r="10891" spans="1:12" x14ac:dyDescent="0.25">
      <c r="A10891" t="s">
        <v>9456</v>
      </c>
      <c r="B10891" t="s">
        <v>9453</v>
      </c>
      <c r="C10891" t="s">
        <v>9454</v>
      </c>
      <c r="D10891" t="s">
        <v>9455</v>
      </c>
      <c r="E10891" s="117">
        <v>43031</v>
      </c>
      <c r="F10891" s="118">
        <v>0.58528935185185182</v>
      </c>
      <c r="G10891" t="s">
        <v>3854</v>
      </c>
      <c r="H10891">
        <v>203</v>
      </c>
      <c r="I10891">
        <v>38</v>
      </c>
      <c r="J10891" t="s">
        <v>26641</v>
      </c>
      <c r="L10891" t="s">
        <v>26643</v>
      </c>
    </row>
    <row r="10892" spans="1:12" x14ac:dyDescent="0.25">
      <c r="A10892" t="s">
        <v>9456</v>
      </c>
      <c r="B10892" t="s">
        <v>9453</v>
      </c>
      <c r="C10892" t="s">
        <v>9454</v>
      </c>
      <c r="D10892" t="s">
        <v>9455</v>
      </c>
      <c r="E10892" s="117">
        <v>43031</v>
      </c>
      <c r="F10892" s="118">
        <v>0.58530092592592597</v>
      </c>
      <c r="G10892" t="s">
        <v>3854</v>
      </c>
      <c r="H10892">
        <v>204</v>
      </c>
      <c r="I10892">
        <v>1</v>
      </c>
      <c r="L10892" t="s">
        <v>26644</v>
      </c>
    </row>
    <row r="10893" spans="1:12" x14ac:dyDescent="0.25">
      <c r="A10893" t="s">
        <v>9456</v>
      </c>
      <c r="B10893" t="s">
        <v>9453</v>
      </c>
      <c r="C10893" t="s">
        <v>9454</v>
      </c>
      <c r="D10893" t="s">
        <v>9455</v>
      </c>
      <c r="E10893" s="117">
        <v>43031</v>
      </c>
      <c r="F10893" s="118">
        <v>0.58530092592592597</v>
      </c>
      <c r="G10893" t="s">
        <v>3854</v>
      </c>
      <c r="H10893">
        <v>204</v>
      </c>
      <c r="I10893">
        <v>4</v>
      </c>
      <c r="J10893" t="s">
        <v>26644</v>
      </c>
      <c r="L10893" t="s">
        <v>2981</v>
      </c>
    </row>
    <row r="10894" spans="1:12" x14ac:dyDescent="0.25">
      <c r="A10894" t="s">
        <v>9456</v>
      </c>
      <c r="B10894" t="s">
        <v>9453</v>
      </c>
      <c r="C10894" t="s">
        <v>9454</v>
      </c>
      <c r="D10894" t="s">
        <v>9455</v>
      </c>
      <c r="E10894" s="117">
        <v>43031</v>
      </c>
      <c r="F10894" s="118">
        <v>0.58530092592592597</v>
      </c>
      <c r="G10894" t="s">
        <v>3854</v>
      </c>
      <c r="H10894">
        <v>204</v>
      </c>
      <c r="I10894">
        <v>5</v>
      </c>
      <c r="J10894" t="s">
        <v>26644</v>
      </c>
      <c r="L10894" t="s">
        <v>2156</v>
      </c>
    </row>
    <row r="10895" spans="1:12" x14ac:dyDescent="0.25">
      <c r="A10895" t="s">
        <v>9456</v>
      </c>
      <c r="B10895" t="s">
        <v>9453</v>
      </c>
      <c r="C10895" t="s">
        <v>9454</v>
      </c>
      <c r="D10895" t="s">
        <v>9455</v>
      </c>
      <c r="E10895" s="117">
        <v>43031</v>
      </c>
      <c r="F10895" s="118">
        <v>0.58530092592592597</v>
      </c>
      <c r="G10895" t="s">
        <v>3854</v>
      </c>
      <c r="H10895">
        <v>204</v>
      </c>
      <c r="I10895">
        <v>6</v>
      </c>
      <c r="J10895" t="s">
        <v>26644</v>
      </c>
      <c r="L10895">
        <v>0</v>
      </c>
    </row>
    <row r="10896" spans="1:12" x14ac:dyDescent="0.25">
      <c r="A10896" t="s">
        <v>9456</v>
      </c>
      <c r="B10896" t="s">
        <v>9453</v>
      </c>
      <c r="C10896" t="s">
        <v>9454</v>
      </c>
      <c r="D10896" t="s">
        <v>9455</v>
      </c>
      <c r="E10896" s="117">
        <v>43031</v>
      </c>
      <c r="F10896" s="118">
        <v>0.58530092592592597</v>
      </c>
      <c r="G10896" t="s">
        <v>3854</v>
      </c>
      <c r="H10896">
        <v>204</v>
      </c>
      <c r="I10896">
        <v>7</v>
      </c>
      <c r="J10896" t="s">
        <v>26644</v>
      </c>
      <c r="L10896">
        <v>100</v>
      </c>
    </row>
    <row r="10897" spans="1:12" x14ac:dyDescent="0.25">
      <c r="A10897" t="s">
        <v>9456</v>
      </c>
      <c r="B10897" t="s">
        <v>9453</v>
      </c>
      <c r="C10897" t="s">
        <v>9454</v>
      </c>
      <c r="D10897" t="s">
        <v>9455</v>
      </c>
      <c r="E10897" s="117">
        <v>43031</v>
      </c>
      <c r="F10897" s="118">
        <v>0.58530092592592597</v>
      </c>
      <c r="G10897" t="s">
        <v>3854</v>
      </c>
      <c r="H10897">
        <v>204</v>
      </c>
      <c r="I10897">
        <v>8</v>
      </c>
      <c r="J10897" t="s">
        <v>26644</v>
      </c>
      <c r="L10897">
        <v>15</v>
      </c>
    </row>
    <row r="10898" spans="1:12" x14ac:dyDescent="0.25">
      <c r="A10898" t="s">
        <v>9456</v>
      </c>
      <c r="B10898" t="s">
        <v>9453</v>
      </c>
      <c r="C10898" t="s">
        <v>9454</v>
      </c>
      <c r="D10898" t="s">
        <v>9455</v>
      </c>
      <c r="E10898" s="117">
        <v>43031</v>
      </c>
      <c r="F10898" s="118">
        <v>0.58530092592592597</v>
      </c>
      <c r="G10898" t="s">
        <v>3854</v>
      </c>
      <c r="H10898">
        <v>204</v>
      </c>
      <c r="I10898">
        <v>9</v>
      </c>
      <c r="J10898" t="s">
        <v>26644</v>
      </c>
      <c r="L10898" t="s">
        <v>560</v>
      </c>
    </row>
    <row r="10899" spans="1:12" x14ac:dyDescent="0.25">
      <c r="A10899" t="s">
        <v>9456</v>
      </c>
      <c r="B10899" t="s">
        <v>9453</v>
      </c>
      <c r="C10899" t="s">
        <v>9454</v>
      </c>
      <c r="D10899" t="s">
        <v>9455</v>
      </c>
      <c r="E10899" s="117">
        <v>43031</v>
      </c>
      <c r="F10899" s="118">
        <v>0.58530092592592597</v>
      </c>
      <c r="G10899" t="s">
        <v>3854</v>
      </c>
      <c r="H10899">
        <v>204</v>
      </c>
      <c r="I10899">
        <v>10</v>
      </c>
      <c r="J10899" t="s">
        <v>26644</v>
      </c>
      <c r="L10899" t="s">
        <v>615</v>
      </c>
    </row>
    <row r="10900" spans="1:12" x14ac:dyDescent="0.25">
      <c r="A10900" t="s">
        <v>9456</v>
      </c>
      <c r="B10900" t="s">
        <v>9453</v>
      </c>
      <c r="C10900" t="s">
        <v>9454</v>
      </c>
      <c r="D10900" t="s">
        <v>9455</v>
      </c>
      <c r="E10900" s="117">
        <v>43031</v>
      </c>
      <c r="F10900" s="118">
        <v>0.58531250000000001</v>
      </c>
      <c r="G10900" t="s">
        <v>3854</v>
      </c>
      <c r="H10900">
        <v>204</v>
      </c>
      <c r="I10900">
        <v>11</v>
      </c>
      <c r="J10900" t="s">
        <v>26644</v>
      </c>
      <c r="L10900" t="s">
        <v>598</v>
      </c>
    </row>
    <row r="10901" spans="1:12" x14ac:dyDescent="0.25">
      <c r="A10901" t="s">
        <v>9456</v>
      </c>
      <c r="B10901" t="s">
        <v>9453</v>
      </c>
      <c r="C10901" t="s">
        <v>9454</v>
      </c>
      <c r="D10901" t="s">
        <v>9455</v>
      </c>
      <c r="E10901" s="117">
        <v>43031</v>
      </c>
      <c r="F10901" s="118">
        <v>0.58531250000000001</v>
      </c>
      <c r="G10901" t="s">
        <v>3854</v>
      </c>
      <c r="H10901">
        <v>204</v>
      </c>
      <c r="I10901">
        <v>14</v>
      </c>
      <c r="J10901" t="s">
        <v>26644</v>
      </c>
      <c r="L10901" t="s">
        <v>665</v>
      </c>
    </row>
    <row r="10902" spans="1:12" x14ac:dyDescent="0.25">
      <c r="A10902" t="s">
        <v>9456</v>
      </c>
      <c r="B10902" t="s">
        <v>9453</v>
      </c>
      <c r="C10902" t="s">
        <v>9454</v>
      </c>
      <c r="D10902" t="s">
        <v>9455</v>
      </c>
      <c r="E10902" s="117">
        <v>43031</v>
      </c>
      <c r="F10902" s="118">
        <v>0.58531250000000001</v>
      </c>
      <c r="G10902" t="s">
        <v>3854</v>
      </c>
      <c r="H10902">
        <v>204</v>
      </c>
      <c r="I10902">
        <v>17</v>
      </c>
      <c r="J10902" t="s">
        <v>26644</v>
      </c>
      <c r="L10902" t="s">
        <v>480</v>
      </c>
    </row>
    <row r="10903" spans="1:12" x14ac:dyDescent="0.25">
      <c r="A10903" t="s">
        <v>9456</v>
      </c>
      <c r="B10903" t="s">
        <v>9453</v>
      </c>
      <c r="C10903" t="s">
        <v>9454</v>
      </c>
      <c r="D10903" t="s">
        <v>9455</v>
      </c>
      <c r="E10903" s="117">
        <v>43031</v>
      </c>
      <c r="F10903" s="118">
        <v>0.58531250000000001</v>
      </c>
      <c r="G10903" t="s">
        <v>3854</v>
      </c>
      <c r="H10903">
        <v>204</v>
      </c>
      <c r="I10903">
        <v>18</v>
      </c>
      <c r="J10903" t="s">
        <v>26644</v>
      </c>
      <c r="L10903" t="s">
        <v>3006</v>
      </c>
    </row>
    <row r="10904" spans="1:12" x14ac:dyDescent="0.25">
      <c r="A10904" t="s">
        <v>9456</v>
      </c>
      <c r="B10904" t="s">
        <v>9453</v>
      </c>
      <c r="C10904" t="s">
        <v>9454</v>
      </c>
      <c r="D10904" t="s">
        <v>9455</v>
      </c>
      <c r="E10904" s="117">
        <v>43031</v>
      </c>
      <c r="F10904" s="118">
        <v>0.58531250000000001</v>
      </c>
      <c r="G10904" t="s">
        <v>3854</v>
      </c>
      <c r="H10904">
        <v>204</v>
      </c>
      <c r="I10904">
        <v>19</v>
      </c>
      <c r="J10904" t="s">
        <v>26644</v>
      </c>
      <c r="L10904" t="s">
        <v>3017</v>
      </c>
    </row>
    <row r="10905" spans="1:12" x14ac:dyDescent="0.25">
      <c r="A10905" t="s">
        <v>9456</v>
      </c>
      <c r="B10905" t="s">
        <v>9453</v>
      </c>
      <c r="C10905" t="s">
        <v>9454</v>
      </c>
      <c r="D10905" t="s">
        <v>9455</v>
      </c>
      <c r="E10905" s="117">
        <v>43031</v>
      </c>
      <c r="F10905" s="118">
        <v>0.58531250000000001</v>
      </c>
      <c r="G10905" t="s">
        <v>3854</v>
      </c>
      <c r="H10905">
        <v>204</v>
      </c>
      <c r="I10905">
        <v>20</v>
      </c>
      <c r="J10905" t="s">
        <v>26644</v>
      </c>
      <c r="L10905" t="s">
        <v>3020</v>
      </c>
    </row>
    <row r="10906" spans="1:12" x14ac:dyDescent="0.25">
      <c r="A10906" t="s">
        <v>9456</v>
      </c>
      <c r="B10906" t="s">
        <v>9453</v>
      </c>
      <c r="C10906" t="s">
        <v>9454</v>
      </c>
      <c r="D10906" t="s">
        <v>9455</v>
      </c>
      <c r="E10906" s="117">
        <v>43031</v>
      </c>
      <c r="F10906" s="118">
        <v>0.58531250000000001</v>
      </c>
      <c r="G10906" t="s">
        <v>3854</v>
      </c>
      <c r="H10906">
        <v>204</v>
      </c>
      <c r="I10906">
        <v>21</v>
      </c>
      <c r="J10906" t="s">
        <v>26644</v>
      </c>
      <c r="L10906" t="s">
        <v>3020</v>
      </c>
    </row>
    <row r="10907" spans="1:12" x14ac:dyDescent="0.25">
      <c r="A10907" t="s">
        <v>9456</v>
      </c>
      <c r="B10907" t="s">
        <v>9453</v>
      </c>
      <c r="C10907" t="s">
        <v>9454</v>
      </c>
      <c r="D10907" t="s">
        <v>9455</v>
      </c>
      <c r="E10907" s="117">
        <v>43031</v>
      </c>
      <c r="F10907" s="118">
        <v>0.58531250000000001</v>
      </c>
      <c r="G10907" t="s">
        <v>3854</v>
      </c>
      <c r="H10907">
        <v>204</v>
      </c>
      <c r="I10907">
        <v>22</v>
      </c>
      <c r="J10907" t="s">
        <v>26644</v>
      </c>
      <c r="L10907" t="s">
        <v>104</v>
      </c>
    </row>
    <row r="10908" spans="1:12" x14ac:dyDescent="0.25">
      <c r="A10908" t="s">
        <v>9456</v>
      </c>
      <c r="B10908" t="s">
        <v>9453</v>
      </c>
      <c r="C10908" t="s">
        <v>9454</v>
      </c>
      <c r="D10908" t="s">
        <v>9455</v>
      </c>
      <c r="E10908" s="117">
        <v>43031</v>
      </c>
      <c r="F10908" s="118">
        <v>0.58531250000000001</v>
      </c>
      <c r="G10908" t="s">
        <v>3854</v>
      </c>
      <c r="H10908">
        <v>204</v>
      </c>
      <c r="I10908">
        <v>23</v>
      </c>
      <c r="J10908" t="s">
        <v>26644</v>
      </c>
      <c r="L10908">
        <v>85</v>
      </c>
    </row>
    <row r="10909" spans="1:12" x14ac:dyDescent="0.25">
      <c r="A10909" t="s">
        <v>9456</v>
      </c>
      <c r="B10909" t="s">
        <v>9453</v>
      </c>
      <c r="C10909" t="s">
        <v>9454</v>
      </c>
      <c r="D10909" t="s">
        <v>9455</v>
      </c>
      <c r="E10909" s="117">
        <v>43031</v>
      </c>
      <c r="F10909" s="118">
        <v>0.58531250000000001</v>
      </c>
      <c r="G10909" t="s">
        <v>3854</v>
      </c>
      <c r="H10909">
        <v>204</v>
      </c>
      <c r="I10909">
        <v>24</v>
      </c>
      <c r="J10909" t="s">
        <v>26644</v>
      </c>
      <c r="L10909" t="s">
        <v>1352</v>
      </c>
    </row>
    <row r="10910" spans="1:12" x14ac:dyDescent="0.25">
      <c r="A10910" t="s">
        <v>9456</v>
      </c>
      <c r="B10910" t="s">
        <v>9453</v>
      </c>
      <c r="C10910" t="s">
        <v>9454</v>
      </c>
      <c r="D10910" t="s">
        <v>9455</v>
      </c>
      <c r="E10910" s="117">
        <v>43031</v>
      </c>
      <c r="F10910" s="118">
        <v>0.58532407407407405</v>
      </c>
      <c r="G10910" t="s">
        <v>3854</v>
      </c>
      <c r="H10910">
        <v>204</v>
      </c>
      <c r="I10910">
        <v>25</v>
      </c>
      <c r="J10910" t="s">
        <v>26644</v>
      </c>
      <c r="L10910">
        <v>15</v>
      </c>
    </row>
    <row r="10911" spans="1:12" x14ac:dyDescent="0.25">
      <c r="A10911" t="s">
        <v>9456</v>
      </c>
      <c r="B10911" t="s">
        <v>9453</v>
      </c>
      <c r="C10911" t="s">
        <v>9454</v>
      </c>
      <c r="D10911" t="s">
        <v>9455</v>
      </c>
      <c r="E10911" s="117">
        <v>43031</v>
      </c>
      <c r="F10911" s="118">
        <v>0.58532407407407405</v>
      </c>
      <c r="G10911" t="s">
        <v>3854</v>
      </c>
      <c r="H10911">
        <v>204</v>
      </c>
      <c r="I10911">
        <v>35</v>
      </c>
      <c r="J10911" t="s">
        <v>26644</v>
      </c>
      <c r="L10911" t="s">
        <v>393</v>
      </c>
    </row>
    <row r="10912" spans="1:12" x14ac:dyDescent="0.25">
      <c r="A10912" t="s">
        <v>9456</v>
      </c>
      <c r="B10912" t="s">
        <v>9453</v>
      </c>
      <c r="C10912" t="s">
        <v>9454</v>
      </c>
      <c r="D10912" t="s">
        <v>9455</v>
      </c>
      <c r="E10912" s="117">
        <v>43031</v>
      </c>
      <c r="F10912" s="118">
        <v>0.58532407407407405</v>
      </c>
      <c r="G10912" t="s">
        <v>3854</v>
      </c>
      <c r="H10912">
        <v>204</v>
      </c>
      <c r="I10912">
        <v>36</v>
      </c>
      <c r="J10912" t="s">
        <v>26644</v>
      </c>
      <c r="L10912" t="s">
        <v>4030</v>
      </c>
    </row>
    <row r="10913" spans="1:12" x14ac:dyDescent="0.25">
      <c r="A10913" t="s">
        <v>9456</v>
      </c>
      <c r="B10913" t="s">
        <v>9453</v>
      </c>
      <c r="C10913" t="s">
        <v>9454</v>
      </c>
      <c r="D10913" t="s">
        <v>9455</v>
      </c>
      <c r="E10913" s="117">
        <v>43031</v>
      </c>
      <c r="F10913" s="118">
        <v>0.58532407407407405</v>
      </c>
      <c r="G10913" t="s">
        <v>3854</v>
      </c>
      <c r="H10913">
        <v>204</v>
      </c>
      <c r="I10913">
        <v>38</v>
      </c>
      <c r="J10913" t="s">
        <v>26644</v>
      </c>
      <c r="L10913" t="s">
        <v>26645</v>
      </c>
    </row>
    <row r="10914" spans="1:12" x14ac:dyDescent="0.25">
      <c r="A10914" t="s">
        <v>9456</v>
      </c>
      <c r="B10914" t="s">
        <v>9453</v>
      </c>
      <c r="C10914" t="s">
        <v>9454</v>
      </c>
      <c r="D10914" t="s">
        <v>9455</v>
      </c>
      <c r="E10914" s="117">
        <v>43031</v>
      </c>
      <c r="F10914" s="118">
        <v>0.58533564814814809</v>
      </c>
      <c r="G10914" t="s">
        <v>3854</v>
      </c>
      <c r="H10914">
        <v>205</v>
      </c>
      <c r="I10914">
        <v>1</v>
      </c>
      <c r="L10914" t="s">
        <v>4112</v>
      </c>
    </row>
    <row r="10915" spans="1:12" x14ac:dyDescent="0.25">
      <c r="A10915" t="s">
        <v>9456</v>
      </c>
      <c r="B10915" t="s">
        <v>9453</v>
      </c>
      <c r="C10915" t="s">
        <v>9454</v>
      </c>
      <c r="D10915" t="s">
        <v>9455</v>
      </c>
      <c r="E10915" s="117">
        <v>43031</v>
      </c>
      <c r="F10915" s="118">
        <v>0.58533564814814809</v>
      </c>
      <c r="G10915" t="s">
        <v>3854</v>
      </c>
      <c r="H10915">
        <v>205</v>
      </c>
      <c r="I10915">
        <v>4</v>
      </c>
      <c r="J10915" t="s">
        <v>4112</v>
      </c>
      <c r="L10915" t="s">
        <v>2977</v>
      </c>
    </row>
    <row r="10916" spans="1:12" x14ac:dyDescent="0.25">
      <c r="A10916" t="s">
        <v>9456</v>
      </c>
      <c r="B10916" t="s">
        <v>9453</v>
      </c>
      <c r="C10916" t="s">
        <v>9454</v>
      </c>
      <c r="D10916" t="s">
        <v>9455</v>
      </c>
      <c r="E10916" s="117">
        <v>43031</v>
      </c>
      <c r="F10916" s="118">
        <v>0.58533564814814809</v>
      </c>
      <c r="G10916" t="s">
        <v>3854</v>
      </c>
      <c r="H10916">
        <v>205</v>
      </c>
      <c r="I10916">
        <v>5</v>
      </c>
      <c r="J10916" t="s">
        <v>4112</v>
      </c>
      <c r="L10916" t="s">
        <v>2457</v>
      </c>
    </row>
    <row r="10917" spans="1:12" x14ac:dyDescent="0.25">
      <c r="A10917" t="s">
        <v>9456</v>
      </c>
      <c r="B10917" t="s">
        <v>9453</v>
      </c>
      <c r="C10917" t="s">
        <v>9454</v>
      </c>
      <c r="D10917" t="s">
        <v>9455</v>
      </c>
      <c r="E10917" s="117">
        <v>43031</v>
      </c>
      <c r="F10917" s="118">
        <v>0.58533564814814809</v>
      </c>
      <c r="G10917" t="s">
        <v>3854</v>
      </c>
      <c r="H10917">
        <v>205</v>
      </c>
      <c r="I10917">
        <v>6</v>
      </c>
      <c r="J10917" t="s">
        <v>4112</v>
      </c>
      <c r="L10917">
        <v>0</v>
      </c>
    </row>
    <row r="10918" spans="1:12" x14ac:dyDescent="0.25">
      <c r="A10918" t="s">
        <v>9456</v>
      </c>
      <c r="B10918" t="s">
        <v>9453</v>
      </c>
      <c r="C10918" t="s">
        <v>9454</v>
      </c>
      <c r="D10918" t="s">
        <v>9455</v>
      </c>
      <c r="E10918" s="117">
        <v>43031</v>
      </c>
      <c r="F10918" s="118">
        <v>0.58533564814814809</v>
      </c>
      <c r="G10918" t="s">
        <v>3854</v>
      </c>
      <c r="H10918">
        <v>205</v>
      </c>
      <c r="I10918">
        <v>7</v>
      </c>
      <c r="J10918" t="s">
        <v>4112</v>
      </c>
      <c r="L10918">
        <v>100</v>
      </c>
    </row>
    <row r="10919" spans="1:12" x14ac:dyDescent="0.25">
      <c r="A10919" t="s">
        <v>9456</v>
      </c>
      <c r="B10919" t="s">
        <v>9453</v>
      </c>
      <c r="C10919" t="s">
        <v>9454</v>
      </c>
      <c r="D10919" t="s">
        <v>9455</v>
      </c>
      <c r="E10919" s="117">
        <v>43031</v>
      </c>
      <c r="F10919" s="118">
        <v>0.58533564814814809</v>
      </c>
      <c r="G10919" t="s">
        <v>3854</v>
      </c>
      <c r="H10919">
        <v>205</v>
      </c>
      <c r="I10919">
        <v>8</v>
      </c>
      <c r="J10919" t="s">
        <v>4112</v>
      </c>
      <c r="L10919">
        <v>10</v>
      </c>
    </row>
    <row r="10920" spans="1:12" x14ac:dyDescent="0.25">
      <c r="A10920" t="s">
        <v>9456</v>
      </c>
      <c r="B10920" t="s">
        <v>9453</v>
      </c>
      <c r="C10920" t="s">
        <v>9454</v>
      </c>
      <c r="D10920" t="s">
        <v>9455</v>
      </c>
      <c r="E10920" s="117">
        <v>43031</v>
      </c>
      <c r="F10920" s="118">
        <v>0.58533564814814809</v>
      </c>
      <c r="G10920" t="s">
        <v>3854</v>
      </c>
      <c r="H10920">
        <v>205</v>
      </c>
      <c r="I10920">
        <v>9</v>
      </c>
      <c r="J10920" t="s">
        <v>4112</v>
      </c>
      <c r="L10920" t="s">
        <v>560</v>
      </c>
    </row>
    <row r="10921" spans="1:12" x14ac:dyDescent="0.25">
      <c r="A10921" t="s">
        <v>9456</v>
      </c>
      <c r="B10921" t="s">
        <v>9453</v>
      </c>
      <c r="C10921" t="s">
        <v>9454</v>
      </c>
      <c r="D10921" t="s">
        <v>9455</v>
      </c>
      <c r="E10921" s="117">
        <v>43031</v>
      </c>
      <c r="F10921" s="118">
        <v>0.58534722222222224</v>
      </c>
      <c r="G10921" t="s">
        <v>3854</v>
      </c>
      <c r="H10921">
        <v>205</v>
      </c>
      <c r="I10921">
        <v>14</v>
      </c>
      <c r="J10921" t="s">
        <v>4112</v>
      </c>
      <c r="L10921" t="s">
        <v>642</v>
      </c>
    </row>
    <row r="10922" spans="1:12" x14ac:dyDescent="0.25">
      <c r="A10922" t="s">
        <v>9456</v>
      </c>
      <c r="B10922" t="s">
        <v>9453</v>
      </c>
      <c r="C10922" t="s">
        <v>9454</v>
      </c>
      <c r="D10922" t="s">
        <v>9455</v>
      </c>
      <c r="E10922" s="117">
        <v>43031</v>
      </c>
      <c r="F10922" s="118">
        <v>0.58534722222222224</v>
      </c>
      <c r="G10922" t="s">
        <v>3854</v>
      </c>
      <c r="H10922">
        <v>205</v>
      </c>
      <c r="I10922">
        <v>15</v>
      </c>
      <c r="J10922" t="s">
        <v>4112</v>
      </c>
      <c r="L10922" t="s">
        <v>683</v>
      </c>
    </row>
    <row r="10923" spans="1:12" x14ac:dyDescent="0.25">
      <c r="A10923" t="s">
        <v>9456</v>
      </c>
      <c r="B10923" t="s">
        <v>9453</v>
      </c>
      <c r="C10923" t="s">
        <v>9454</v>
      </c>
      <c r="D10923" t="s">
        <v>9455</v>
      </c>
      <c r="E10923" s="117">
        <v>43031</v>
      </c>
      <c r="F10923" s="118">
        <v>0.58534722222222224</v>
      </c>
      <c r="G10923" t="s">
        <v>3854</v>
      </c>
      <c r="H10923">
        <v>205</v>
      </c>
      <c r="I10923">
        <v>22</v>
      </c>
      <c r="J10923" t="s">
        <v>4112</v>
      </c>
      <c r="L10923" t="s">
        <v>382</v>
      </c>
    </row>
    <row r="10924" spans="1:12" x14ac:dyDescent="0.25">
      <c r="A10924" t="s">
        <v>9456</v>
      </c>
      <c r="B10924" t="s">
        <v>9453</v>
      </c>
      <c r="C10924" t="s">
        <v>9454</v>
      </c>
      <c r="D10924" t="s">
        <v>9455</v>
      </c>
      <c r="E10924" s="117">
        <v>43031</v>
      </c>
      <c r="F10924" s="118">
        <v>0.58534722222222224</v>
      </c>
      <c r="G10924" t="s">
        <v>3854</v>
      </c>
      <c r="H10924">
        <v>205</v>
      </c>
      <c r="I10924">
        <v>23</v>
      </c>
      <c r="J10924" t="s">
        <v>4112</v>
      </c>
      <c r="L10924">
        <v>30</v>
      </c>
    </row>
    <row r="10925" spans="1:12" x14ac:dyDescent="0.25">
      <c r="A10925" t="s">
        <v>9456</v>
      </c>
      <c r="B10925" t="s">
        <v>9453</v>
      </c>
      <c r="C10925" t="s">
        <v>9454</v>
      </c>
      <c r="D10925" t="s">
        <v>9455</v>
      </c>
      <c r="E10925" s="117">
        <v>43031</v>
      </c>
      <c r="F10925" s="118">
        <v>0.58534722222222224</v>
      </c>
      <c r="G10925" t="s">
        <v>3854</v>
      </c>
      <c r="H10925">
        <v>205</v>
      </c>
      <c r="I10925">
        <v>24</v>
      </c>
      <c r="J10925" t="s">
        <v>4112</v>
      </c>
      <c r="L10925" t="s">
        <v>122</v>
      </c>
    </row>
    <row r="10926" spans="1:12" x14ac:dyDescent="0.25">
      <c r="A10926" t="s">
        <v>9456</v>
      </c>
      <c r="B10926" t="s">
        <v>9453</v>
      </c>
      <c r="C10926" t="s">
        <v>9454</v>
      </c>
      <c r="D10926" t="s">
        <v>9455</v>
      </c>
      <c r="E10926" s="117">
        <v>43031</v>
      </c>
      <c r="F10926" s="118">
        <v>0.58534722222222224</v>
      </c>
      <c r="G10926" t="s">
        <v>3854</v>
      </c>
      <c r="H10926">
        <v>205</v>
      </c>
      <c r="I10926">
        <v>25</v>
      </c>
      <c r="J10926" t="s">
        <v>4112</v>
      </c>
      <c r="L10926">
        <v>30</v>
      </c>
    </row>
    <row r="10927" spans="1:12" x14ac:dyDescent="0.25">
      <c r="A10927" t="s">
        <v>9456</v>
      </c>
      <c r="B10927" t="s">
        <v>9453</v>
      </c>
      <c r="C10927" t="s">
        <v>9454</v>
      </c>
      <c r="D10927" t="s">
        <v>9455</v>
      </c>
      <c r="E10927" s="117">
        <v>43031</v>
      </c>
      <c r="F10927" s="118">
        <v>0.58534722222222224</v>
      </c>
      <c r="G10927" t="s">
        <v>3854</v>
      </c>
      <c r="H10927">
        <v>205</v>
      </c>
      <c r="I10927">
        <v>26</v>
      </c>
      <c r="J10927" t="s">
        <v>4112</v>
      </c>
      <c r="L10927" t="s">
        <v>104</v>
      </c>
    </row>
    <row r="10928" spans="1:12" x14ac:dyDescent="0.25">
      <c r="A10928" t="s">
        <v>9456</v>
      </c>
      <c r="B10928" t="s">
        <v>9453</v>
      </c>
      <c r="C10928" t="s">
        <v>9454</v>
      </c>
      <c r="D10928" t="s">
        <v>9455</v>
      </c>
      <c r="E10928" s="117">
        <v>43031</v>
      </c>
      <c r="F10928" s="118">
        <v>0.58534722222222224</v>
      </c>
      <c r="G10928" t="s">
        <v>3854</v>
      </c>
      <c r="H10928">
        <v>205</v>
      </c>
      <c r="I10928">
        <v>27</v>
      </c>
      <c r="J10928" t="s">
        <v>4112</v>
      </c>
      <c r="L10928">
        <v>15</v>
      </c>
    </row>
    <row r="10929" spans="1:12" x14ac:dyDescent="0.25">
      <c r="A10929" t="s">
        <v>9456</v>
      </c>
      <c r="B10929" t="s">
        <v>9453</v>
      </c>
      <c r="C10929" t="s">
        <v>9454</v>
      </c>
      <c r="D10929" t="s">
        <v>9455</v>
      </c>
      <c r="E10929" s="117">
        <v>43031</v>
      </c>
      <c r="F10929" s="118">
        <v>0.58534722222222224</v>
      </c>
      <c r="G10929" t="s">
        <v>3854</v>
      </c>
      <c r="H10929">
        <v>205</v>
      </c>
      <c r="I10929">
        <v>28</v>
      </c>
      <c r="J10929" t="s">
        <v>4112</v>
      </c>
      <c r="L10929" t="s">
        <v>383</v>
      </c>
    </row>
    <row r="10930" spans="1:12" x14ac:dyDescent="0.25">
      <c r="A10930" t="s">
        <v>9456</v>
      </c>
      <c r="B10930" t="s">
        <v>9453</v>
      </c>
      <c r="C10930" t="s">
        <v>9454</v>
      </c>
      <c r="D10930" t="s">
        <v>9455</v>
      </c>
      <c r="E10930" s="117">
        <v>43031</v>
      </c>
      <c r="F10930" s="118">
        <v>0.58535879629629628</v>
      </c>
      <c r="G10930" t="s">
        <v>3854</v>
      </c>
      <c r="H10930">
        <v>205</v>
      </c>
      <c r="I10930">
        <v>29</v>
      </c>
      <c r="J10930" t="s">
        <v>4112</v>
      </c>
      <c r="L10930">
        <v>15</v>
      </c>
    </row>
    <row r="10931" spans="1:12" x14ac:dyDescent="0.25">
      <c r="A10931" t="s">
        <v>9456</v>
      </c>
      <c r="B10931" t="s">
        <v>9453</v>
      </c>
      <c r="C10931" t="s">
        <v>9454</v>
      </c>
      <c r="D10931" t="s">
        <v>9455</v>
      </c>
      <c r="E10931" s="117">
        <v>43031</v>
      </c>
      <c r="F10931" s="118">
        <v>0.58535879629629628</v>
      </c>
      <c r="G10931" t="s">
        <v>3854</v>
      </c>
      <c r="H10931">
        <v>205</v>
      </c>
      <c r="I10931">
        <v>30</v>
      </c>
      <c r="J10931" t="s">
        <v>4112</v>
      </c>
      <c r="L10931" t="s">
        <v>380</v>
      </c>
    </row>
    <row r="10932" spans="1:12" x14ac:dyDescent="0.25">
      <c r="A10932" t="s">
        <v>9456</v>
      </c>
      <c r="B10932" t="s">
        <v>9453</v>
      </c>
      <c r="C10932" t="s">
        <v>9454</v>
      </c>
      <c r="D10932" t="s">
        <v>9455</v>
      </c>
      <c r="E10932" s="117">
        <v>43031</v>
      </c>
      <c r="F10932" s="118">
        <v>0.58535879629629628</v>
      </c>
      <c r="G10932" t="s">
        <v>3854</v>
      </c>
      <c r="H10932">
        <v>205</v>
      </c>
      <c r="I10932">
        <v>31</v>
      </c>
      <c r="J10932" t="s">
        <v>4112</v>
      </c>
      <c r="L10932">
        <v>10</v>
      </c>
    </row>
    <row r="10933" spans="1:12" x14ac:dyDescent="0.25">
      <c r="A10933" t="s">
        <v>9456</v>
      </c>
      <c r="B10933" t="s">
        <v>9453</v>
      </c>
      <c r="C10933" t="s">
        <v>9454</v>
      </c>
      <c r="D10933" t="s">
        <v>9455</v>
      </c>
      <c r="E10933" s="117">
        <v>43031</v>
      </c>
      <c r="F10933" s="118">
        <v>0.58535879629629628</v>
      </c>
      <c r="G10933" t="s">
        <v>3854</v>
      </c>
      <c r="H10933">
        <v>205</v>
      </c>
      <c r="I10933">
        <v>36</v>
      </c>
      <c r="J10933" t="s">
        <v>4112</v>
      </c>
      <c r="L10933" t="s">
        <v>1403</v>
      </c>
    </row>
    <row r="10934" spans="1:12" x14ac:dyDescent="0.25">
      <c r="A10934" t="s">
        <v>9456</v>
      </c>
      <c r="B10934" t="s">
        <v>9453</v>
      </c>
      <c r="C10934" t="s">
        <v>9454</v>
      </c>
      <c r="D10934" t="s">
        <v>9455</v>
      </c>
      <c r="E10934" s="117">
        <v>43031</v>
      </c>
      <c r="F10934" s="118">
        <v>0.58535879629629628</v>
      </c>
      <c r="G10934" t="s">
        <v>3854</v>
      </c>
      <c r="H10934">
        <v>205</v>
      </c>
      <c r="I10934">
        <v>38</v>
      </c>
      <c r="J10934" t="s">
        <v>4112</v>
      </c>
      <c r="L10934" t="s">
        <v>26646</v>
      </c>
    </row>
    <row r="10935" spans="1:12" x14ac:dyDescent="0.25">
      <c r="A10935" t="s">
        <v>9456</v>
      </c>
      <c r="B10935" t="s">
        <v>9453</v>
      </c>
      <c r="C10935" t="s">
        <v>9454</v>
      </c>
      <c r="D10935" t="s">
        <v>9455</v>
      </c>
      <c r="E10935" s="117">
        <v>43031</v>
      </c>
      <c r="F10935" s="118">
        <v>0.58537037037037043</v>
      </c>
      <c r="G10935" t="s">
        <v>3854</v>
      </c>
      <c r="H10935">
        <v>206</v>
      </c>
      <c r="I10935">
        <v>1</v>
      </c>
      <c r="L10935" t="s">
        <v>4113</v>
      </c>
    </row>
    <row r="10936" spans="1:12" x14ac:dyDescent="0.25">
      <c r="A10936" t="s">
        <v>9456</v>
      </c>
      <c r="B10936" t="s">
        <v>9453</v>
      </c>
      <c r="C10936" t="s">
        <v>9454</v>
      </c>
      <c r="D10936" t="s">
        <v>9455</v>
      </c>
      <c r="E10936" s="117">
        <v>43031</v>
      </c>
      <c r="F10936" s="118">
        <v>0.58537037037037043</v>
      </c>
      <c r="G10936" t="s">
        <v>3854</v>
      </c>
      <c r="H10936">
        <v>206</v>
      </c>
      <c r="I10936">
        <v>4</v>
      </c>
      <c r="J10936" t="s">
        <v>4113</v>
      </c>
      <c r="L10936" t="s">
        <v>2977</v>
      </c>
    </row>
    <row r="10937" spans="1:12" x14ac:dyDescent="0.25">
      <c r="A10937" t="s">
        <v>9456</v>
      </c>
      <c r="B10937" t="s">
        <v>9453</v>
      </c>
      <c r="C10937" t="s">
        <v>9454</v>
      </c>
      <c r="D10937" t="s">
        <v>9455</v>
      </c>
      <c r="E10937" s="117">
        <v>43031</v>
      </c>
      <c r="F10937" s="118">
        <v>0.58537037037037043</v>
      </c>
      <c r="G10937" t="s">
        <v>3854</v>
      </c>
      <c r="H10937">
        <v>206</v>
      </c>
      <c r="I10937">
        <v>5</v>
      </c>
      <c r="J10937" t="s">
        <v>4113</v>
      </c>
      <c r="L10937" t="s">
        <v>2391</v>
      </c>
    </row>
    <row r="10938" spans="1:12" x14ac:dyDescent="0.25">
      <c r="A10938" t="s">
        <v>9456</v>
      </c>
      <c r="B10938" t="s">
        <v>9453</v>
      </c>
      <c r="C10938" t="s">
        <v>9454</v>
      </c>
      <c r="D10938" t="s">
        <v>9455</v>
      </c>
      <c r="E10938" s="117">
        <v>43031</v>
      </c>
      <c r="F10938" s="118">
        <v>0.58537037037037043</v>
      </c>
      <c r="G10938" t="s">
        <v>3854</v>
      </c>
      <c r="H10938">
        <v>206</v>
      </c>
      <c r="I10938">
        <v>6</v>
      </c>
      <c r="J10938" t="s">
        <v>4113</v>
      </c>
      <c r="L10938">
        <v>0</v>
      </c>
    </row>
    <row r="10939" spans="1:12" x14ac:dyDescent="0.25">
      <c r="A10939" t="s">
        <v>9456</v>
      </c>
      <c r="B10939" t="s">
        <v>9453</v>
      </c>
      <c r="C10939" t="s">
        <v>9454</v>
      </c>
      <c r="D10939" t="s">
        <v>9455</v>
      </c>
      <c r="E10939" s="117">
        <v>43031</v>
      </c>
      <c r="F10939" s="118">
        <v>0.58537037037037043</v>
      </c>
      <c r="G10939" t="s">
        <v>3854</v>
      </c>
      <c r="H10939">
        <v>206</v>
      </c>
      <c r="I10939">
        <v>7</v>
      </c>
      <c r="J10939" t="s">
        <v>4113</v>
      </c>
      <c r="L10939">
        <v>100</v>
      </c>
    </row>
    <row r="10940" spans="1:12" x14ac:dyDescent="0.25">
      <c r="A10940" t="s">
        <v>9456</v>
      </c>
      <c r="B10940" t="s">
        <v>9453</v>
      </c>
      <c r="C10940" t="s">
        <v>9454</v>
      </c>
      <c r="D10940" t="s">
        <v>9455</v>
      </c>
      <c r="E10940" s="117">
        <v>43031</v>
      </c>
      <c r="F10940" s="118">
        <v>0.58537037037037043</v>
      </c>
      <c r="G10940" t="s">
        <v>3854</v>
      </c>
      <c r="H10940">
        <v>206</v>
      </c>
      <c r="I10940">
        <v>8</v>
      </c>
      <c r="J10940" t="s">
        <v>4113</v>
      </c>
      <c r="L10940">
        <v>10</v>
      </c>
    </row>
    <row r="10941" spans="1:12" x14ac:dyDescent="0.25">
      <c r="A10941" t="s">
        <v>9456</v>
      </c>
      <c r="B10941" t="s">
        <v>9453</v>
      </c>
      <c r="C10941" t="s">
        <v>9454</v>
      </c>
      <c r="D10941" t="s">
        <v>9455</v>
      </c>
      <c r="E10941" s="117">
        <v>43031</v>
      </c>
      <c r="F10941" s="118">
        <v>0.58538194444444447</v>
      </c>
      <c r="G10941" t="s">
        <v>3854</v>
      </c>
      <c r="H10941">
        <v>206</v>
      </c>
      <c r="I10941">
        <v>9</v>
      </c>
      <c r="J10941" t="s">
        <v>4113</v>
      </c>
      <c r="L10941" t="s">
        <v>560</v>
      </c>
    </row>
    <row r="10942" spans="1:12" x14ac:dyDescent="0.25">
      <c r="A10942" t="s">
        <v>9456</v>
      </c>
      <c r="B10942" t="s">
        <v>9453</v>
      </c>
      <c r="C10942" t="s">
        <v>9454</v>
      </c>
      <c r="D10942" t="s">
        <v>9455</v>
      </c>
      <c r="E10942" s="117">
        <v>43031</v>
      </c>
      <c r="F10942" s="118">
        <v>0.58538194444444447</v>
      </c>
      <c r="G10942" t="s">
        <v>3854</v>
      </c>
      <c r="H10942">
        <v>206</v>
      </c>
      <c r="I10942">
        <v>13</v>
      </c>
      <c r="J10942" t="s">
        <v>4113</v>
      </c>
      <c r="L10942" t="s">
        <v>636</v>
      </c>
    </row>
    <row r="10943" spans="1:12" x14ac:dyDescent="0.25">
      <c r="A10943" t="s">
        <v>9456</v>
      </c>
      <c r="B10943" t="s">
        <v>9453</v>
      </c>
      <c r="C10943" t="s">
        <v>9454</v>
      </c>
      <c r="D10943" t="s">
        <v>9455</v>
      </c>
      <c r="E10943" s="117">
        <v>43031</v>
      </c>
      <c r="F10943" s="118">
        <v>0.58538194444444447</v>
      </c>
      <c r="G10943" t="s">
        <v>3854</v>
      </c>
      <c r="H10943">
        <v>206</v>
      </c>
      <c r="I10943">
        <v>14</v>
      </c>
      <c r="J10943" t="s">
        <v>4113</v>
      </c>
      <c r="L10943" t="s">
        <v>643</v>
      </c>
    </row>
    <row r="10944" spans="1:12" x14ac:dyDescent="0.25">
      <c r="A10944" t="s">
        <v>9456</v>
      </c>
      <c r="B10944" t="s">
        <v>9453</v>
      </c>
      <c r="C10944" t="s">
        <v>9454</v>
      </c>
      <c r="D10944" t="s">
        <v>9455</v>
      </c>
      <c r="E10944" s="117">
        <v>43031</v>
      </c>
      <c r="F10944" s="118">
        <v>0.58538194444444447</v>
      </c>
      <c r="G10944" t="s">
        <v>3854</v>
      </c>
      <c r="H10944">
        <v>206</v>
      </c>
      <c r="I10944">
        <v>15</v>
      </c>
      <c r="J10944" t="s">
        <v>4113</v>
      </c>
      <c r="L10944" t="s">
        <v>200</v>
      </c>
    </row>
    <row r="10945" spans="1:12" x14ac:dyDescent="0.25">
      <c r="A10945" t="s">
        <v>9456</v>
      </c>
      <c r="B10945" t="s">
        <v>9453</v>
      </c>
      <c r="C10945" t="s">
        <v>9454</v>
      </c>
      <c r="D10945" t="s">
        <v>9455</v>
      </c>
      <c r="E10945" s="117">
        <v>43031</v>
      </c>
      <c r="F10945" s="118">
        <v>0.58538194444444447</v>
      </c>
      <c r="G10945" t="s">
        <v>3854</v>
      </c>
      <c r="H10945">
        <v>206</v>
      </c>
      <c r="I10945">
        <v>36</v>
      </c>
      <c r="J10945" t="s">
        <v>4113</v>
      </c>
      <c r="L10945" t="s">
        <v>26615</v>
      </c>
    </row>
    <row r="10946" spans="1:12" x14ac:dyDescent="0.25">
      <c r="A10946" t="s">
        <v>9456</v>
      </c>
      <c r="B10946" t="s">
        <v>9453</v>
      </c>
      <c r="C10946" t="s">
        <v>9454</v>
      </c>
      <c r="D10946" t="s">
        <v>9455</v>
      </c>
      <c r="E10946" s="117">
        <v>43031</v>
      </c>
      <c r="F10946" s="118">
        <v>0.58538194444444447</v>
      </c>
      <c r="G10946" t="s">
        <v>3854</v>
      </c>
      <c r="H10946">
        <v>206</v>
      </c>
      <c r="I10946">
        <v>38</v>
      </c>
      <c r="J10946" t="s">
        <v>4113</v>
      </c>
      <c r="L10946" t="s">
        <v>26647</v>
      </c>
    </row>
    <row r="10947" spans="1:12" x14ac:dyDescent="0.25">
      <c r="A10947" t="s">
        <v>9456</v>
      </c>
      <c r="B10947" t="s">
        <v>9453</v>
      </c>
      <c r="C10947" t="s">
        <v>9454</v>
      </c>
      <c r="D10947" t="s">
        <v>9455</v>
      </c>
      <c r="E10947" s="117">
        <v>43031</v>
      </c>
      <c r="F10947" s="118">
        <v>0.58539351851851851</v>
      </c>
      <c r="G10947" t="s">
        <v>3854</v>
      </c>
      <c r="H10947">
        <v>207</v>
      </c>
      <c r="I10947">
        <v>1</v>
      </c>
      <c r="L10947" t="s">
        <v>26648</v>
      </c>
    </row>
    <row r="10948" spans="1:12" x14ac:dyDescent="0.25">
      <c r="A10948" t="s">
        <v>9456</v>
      </c>
      <c r="B10948" t="s">
        <v>9453</v>
      </c>
      <c r="C10948" t="s">
        <v>9454</v>
      </c>
      <c r="D10948" t="s">
        <v>9455</v>
      </c>
      <c r="E10948" s="117">
        <v>43031</v>
      </c>
      <c r="F10948" s="118">
        <v>0.58539351851851851</v>
      </c>
      <c r="G10948" t="s">
        <v>3854</v>
      </c>
      <c r="H10948">
        <v>207</v>
      </c>
      <c r="I10948">
        <v>4</v>
      </c>
      <c r="J10948" t="s">
        <v>26648</v>
      </c>
      <c r="L10948" t="s">
        <v>2977</v>
      </c>
    </row>
    <row r="10949" spans="1:12" x14ac:dyDescent="0.25">
      <c r="A10949" t="s">
        <v>9456</v>
      </c>
      <c r="B10949" t="s">
        <v>9453</v>
      </c>
      <c r="C10949" t="s">
        <v>9454</v>
      </c>
      <c r="D10949" t="s">
        <v>9455</v>
      </c>
      <c r="E10949" s="117">
        <v>43031</v>
      </c>
      <c r="F10949" s="118">
        <v>0.58539351851851851</v>
      </c>
      <c r="G10949" t="s">
        <v>3854</v>
      </c>
      <c r="H10949">
        <v>207</v>
      </c>
      <c r="I10949">
        <v>5</v>
      </c>
      <c r="J10949" t="s">
        <v>26648</v>
      </c>
      <c r="L10949" t="s">
        <v>2456</v>
      </c>
    </row>
    <row r="10950" spans="1:12" x14ac:dyDescent="0.25">
      <c r="A10950" t="s">
        <v>9456</v>
      </c>
      <c r="B10950" t="s">
        <v>9453</v>
      </c>
      <c r="C10950" t="s">
        <v>9454</v>
      </c>
      <c r="D10950" t="s">
        <v>9455</v>
      </c>
      <c r="E10950" s="117">
        <v>43031</v>
      </c>
      <c r="F10950" s="118">
        <v>0.58539351851851851</v>
      </c>
      <c r="G10950" t="s">
        <v>3854</v>
      </c>
      <c r="H10950">
        <v>207</v>
      </c>
      <c r="I10950">
        <v>6</v>
      </c>
      <c r="J10950" t="s">
        <v>26648</v>
      </c>
      <c r="L10950">
        <v>0</v>
      </c>
    </row>
    <row r="10951" spans="1:12" x14ac:dyDescent="0.25">
      <c r="A10951" t="s">
        <v>9456</v>
      </c>
      <c r="B10951" t="s">
        <v>9453</v>
      </c>
      <c r="C10951" t="s">
        <v>9454</v>
      </c>
      <c r="D10951" t="s">
        <v>9455</v>
      </c>
      <c r="E10951" s="117">
        <v>43031</v>
      </c>
      <c r="F10951" s="118">
        <v>0.58539351851851851</v>
      </c>
      <c r="G10951" t="s">
        <v>3854</v>
      </c>
      <c r="H10951">
        <v>207</v>
      </c>
      <c r="I10951">
        <v>7</v>
      </c>
      <c r="J10951" t="s">
        <v>26648</v>
      </c>
      <c r="L10951">
        <v>100</v>
      </c>
    </row>
    <row r="10952" spans="1:12" x14ac:dyDescent="0.25">
      <c r="A10952" t="s">
        <v>9456</v>
      </c>
      <c r="B10952" t="s">
        <v>9453</v>
      </c>
      <c r="C10952" t="s">
        <v>9454</v>
      </c>
      <c r="D10952" t="s">
        <v>9455</v>
      </c>
      <c r="E10952" s="117">
        <v>43031</v>
      </c>
      <c r="F10952" s="118">
        <v>0.58540509259259255</v>
      </c>
      <c r="G10952" t="s">
        <v>3854</v>
      </c>
      <c r="H10952">
        <v>207</v>
      </c>
      <c r="I10952">
        <v>8</v>
      </c>
      <c r="J10952" t="s">
        <v>26648</v>
      </c>
      <c r="L10952">
        <v>10</v>
      </c>
    </row>
    <row r="10953" spans="1:12" x14ac:dyDescent="0.25">
      <c r="A10953" t="s">
        <v>9456</v>
      </c>
      <c r="B10953" t="s">
        <v>9453</v>
      </c>
      <c r="C10953" t="s">
        <v>9454</v>
      </c>
      <c r="D10953" t="s">
        <v>9455</v>
      </c>
      <c r="E10953" s="117">
        <v>43031</v>
      </c>
      <c r="F10953" s="118">
        <v>0.58540509259259255</v>
      </c>
      <c r="G10953" t="s">
        <v>3854</v>
      </c>
      <c r="H10953">
        <v>207</v>
      </c>
      <c r="I10953">
        <v>9</v>
      </c>
      <c r="J10953" t="s">
        <v>26648</v>
      </c>
      <c r="L10953" t="s">
        <v>560</v>
      </c>
    </row>
    <row r="10954" spans="1:12" x14ac:dyDescent="0.25">
      <c r="A10954" t="s">
        <v>9456</v>
      </c>
      <c r="B10954" t="s">
        <v>9453</v>
      </c>
      <c r="C10954" t="s">
        <v>9454</v>
      </c>
      <c r="D10954" t="s">
        <v>9455</v>
      </c>
      <c r="E10954" s="117">
        <v>43031</v>
      </c>
      <c r="F10954" s="118">
        <v>0.58540509259259255</v>
      </c>
      <c r="G10954" t="s">
        <v>3854</v>
      </c>
      <c r="H10954">
        <v>207</v>
      </c>
      <c r="I10954">
        <v>13</v>
      </c>
      <c r="J10954" t="s">
        <v>26648</v>
      </c>
      <c r="L10954" t="s">
        <v>637</v>
      </c>
    </row>
    <row r="10955" spans="1:12" x14ac:dyDescent="0.25">
      <c r="A10955" t="s">
        <v>9456</v>
      </c>
      <c r="B10955" t="s">
        <v>9453</v>
      </c>
      <c r="C10955" t="s">
        <v>9454</v>
      </c>
      <c r="D10955" t="s">
        <v>9455</v>
      </c>
      <c r="E10955" s="117">
        <v>43031</v>
      </c>
      <c r="F10955" s="118">
        <v>0.58540509259259255</v>
      </c>
      <c r="G10955" t="s">
        <v>3854</v>
      </c>
      <c r="H10955">
        <v>207</v>
      </c>
      <c r="I10955">
        <v>14</v>
      </c>
      <c r="J10955" t="s">
        <v>26648</v>
      </c>
      <c r="L10955" t="s">
        <v>643</v>
      </c>
    </row>
    <row r="10956" spans="1:12" x14ac:dyDescent="0.25">
      <c r="A10956" t="s">
        <v>9456</v>
      </c>
      <c r="B10956" t="s">
        <v>9453</v>
      </c>
      <c r="C10956" t="s">
        <v>9454</v>
      </c>
      <c r="D10956" t="s">
        <v>9455</v>
      </c>
      <c r="E10956" s="117">
        <v>43031</v>
      </c>
      <c r="F10956" s="118">
        <v>0.58540509259259255</v>
      </c>
      <c r="G10956" t="s">
        <v>3854</v>
      </c>
      <c r="H10956">
        <v>207</v>
      </c>
      <c r="I10956">
        <v>15</v>
      </c>
      <c r="J10956" t="s">
        <v>26648</v>
      </c>
      <c r="L10956" t="s">
        <v>683</v>
      </c>
    </row>
    <row r="10957" spans="1:12" x14ac:dyDescent="0.25">
      <c r="A10957" t="s">
        <v>9456</v>
      </c>
      <c r="B10957" t="s">
        <v>9453</v>
      </c>
      <c r="C10957" t="s">
        <v>9454</v>
      </c>
      <c r="D10957" t="s">
        <v>9455</v>
      </c>
      <c r="E10957" s="117">
        <v>43031</v>
      </c>
      <c r="F10957" s="118">
        <v>0.58540509259259255</v>
      </c>
      <c r="G10957" t="s">
        <v>3854</v>
      </c>
      <c r="H10957">
        <v>207</v>
      </c>
      <c r="I10957">
        <v>22</v>
      </c>
      <c r="J10957" t="s">
        <v>26648</v>
      </c>
      <c r="L10957" t="s">
        <v>383</v>
      </c>
    </row>
    <row r="10958" spans="1:12" x14ac:dyDescent="0.25">
      <c r="A10958" t="s">
        <v>9456</v>
      </c>
      <c r="B10958" t="s">
        <v>9453</v>
      </c>
      <c r="C10958" t="s">
        <v>9454</v>
      </c>
      <c r="D10958" t="s">
        <v>9455</v>
      </c>
      <c r="E10958" s="117">
        <v>43031</v>
      </c>
      <c r="F10958" s="118">
        <v>0.58540509259259255</v>
      </c>
      <c r="G10958" t="s">
        <v>3854</v>
      </c>
      <c r="H10958">
        <v>207</v>
      </c>
      <c r="I10958">
        <v>23</v>
      </c>
      <c r="J10958" t="s">
        <v>26648</v>
      </c>
      <c r="L10958">
        <v>30</v>
      </c>
    </row>
    <row r="10959" spans="1:12" x14ac:dyDescent="0.25">
      <c r="A10959" t="s">
        <v>9456</v>
      </c>
      <c r="B10959" t="s">
        <v>9453</v>
      </c>
      <c r="C10959" t="s">
        <v>9454</v>
      </c>
      <c r="D10959" t="s">
        <v>9455</v>
      </c>
      <c r="E10959" s="117">
        <v>43031</v>
      </c>
      <c r="F10959" s="118">
        <v>0.58540509259259255</v>
      </c>
      <c r="G10959" t="s">
        <v>3854</v>
      </c>
      <c r="H10959">
        <v>207</v>
      </c>
      <c r="I10959">
        <v>24</v>
      </c>
      <c r="J10959" t="s">
        <v>26648</v>
      </c>
      <c r="L10959" t="s">
        <v>122</v>
      </c>
    </row>
    <row r="10960" spans="1:12" x14ac:dyDescent="0.25">
      <c r="A10960" t="s">
        <v>9456</v>
      </c>
      <c r="B10960" t="s">
        <v>9453</v>
      </c>
      <c r="C10960" t="s">
        <v>9454</v>
      </c>
      <c r="D10960" t="s">
        <v>9455</v>
      </c>
      <c r="E10960" s="117">
        <v>43031</v>
      </c>
      <c r="F10960" s="118">
        <v>0.58540509259259255</v>
      </c>
      <c r="G10960" t="s">
        <v>3854</v>
      </c>
      <c r="H10960">
        <v>207</v>
      </c>
      <c r="I10960">
        <v>25</v>
      </c>
      <c r="J10960" t="s">
        <v>26648</v>
      </c>
      <c r="L10960">
        <v>20</v>
      </c>
    </row>
    <row r="10961" spans="1:12" x14ac:dyDescent="0.25">
      <c r="A10961" t="s">
        <v>9456</v>
      </c>
      <c r="B10961" t="s">
        <v>9453</v>
      </c>
      <c r="C10961" t="s">
        <v>9454</v>
      </c>
      <c r="D10961" t="s">
        <v>9455</v>
      </c>
      <c r="E10961" s="117">
        <v>43031</v>
      </c>
      <c r="F10961" s="118">
        <v>0.5854166666666667</v>
      </c>
      <c r="G10961" t="s">
        <v>3854</v>
      </c>
      <c r="H10961">
        <v>207</v>
      </c>
      <c r="I10961">
        <v>26</v>
      </c>
      <c r="J10961" t="s">
        <v>26648</v>
      </c>
      <c r="L10961" t="s">
        <v>26649</v>
      </c>
    </row>
    <row r="10962" spans="1:12" x14ac:dyDescent="0.25">
      <c r="A10962" t="s">
        <v>9456</v>
      </c>
      <c r="B10962" t="s">
        <v>9453</v>
      </c>
      <c r="C10962" t="s">
        <v>9454</v>
      </c>
      <c r="D10962" t="s">
        <v>9455</v>
      </c>
      <c r="E10962" s="117">
        <v>43031</v>
      </c>
      <c r="F10962" s="118">
        <v>0.5854166666666667</v>
      </c>
      <c r="G10962" t="s">
        <v>3854</v>
      </c>
      <c r="H10962">
        <v>207</v>
      </c>
      <c r="I10962">
        <v>27</v>
      </c>
      <c r="J10962" t="s">
        <v>26648</v>
      </c>
      <c r="L10962">
        <v>15</v>
      </c>
    </row>
    <row r="10963" spans="1:12" x14ac:dyDescent="0.25">
      <c r="A10963" t="s">
        <v>9456</v>
      </c>
      <c r="B10963" t="s">
        <v>9453</v>
      </c>
      <c r="C10963" t="s">
        <v>9454</v>
      </c>
      <c r="D10963" t="s">
        <v>9455</v>
      </c>
      <c r="E10963" s="117">
        <v>43031</v>
      </c>
      <c r="F10963" s="118">
        <v>0.5854166666666667</v>
      </c>
      <c r="G10963" t="s">
        <v>3854</v>
      </c>
      <c r="H10963">
        <v>207</v>
      </c>
      <c r="I10963">
        <v>28</v>
      </c>
      <c r="J10963" t="s">
        <v>26648</v>
      </c>
      <c r="L10963" t="s">
        <v>104</v>
      </c>
    </row>
    <row r="10964" spans="1:12" x14ac:dyDescent="0.25">
      <c r="A10964" t="s">
        <v>9456</v>
      </c>
      <c r="B10964" t="s">
        <v>9453</v>
      </c>
      <c r="C10964" t="s">
        <v>9454</v>
      </c>
      <c r="D10964" t="s">
        <v>9455</v>
      </c>
      <c r="E10964" s="117">
        <v>43031</v>
      </c>
      <c r="F10964" s="118">
        <v>0.5854166666666667</v>
      </c>
      <c r="G10964" t="s">
        <v>3854</v>
      </c>
      <c r="H10964">
        <v>207</v>
      </c>
      <c r="I10964">
        <v>29</v>
      </c>
      <c r="J10964" t="s">
        <v>26648</v>
      </c>
      <c r="L10964">
        <v>15</v>
      </c>
    </row>
    <row r="10965" spans="1:12" x14ac:dyDescent="0.25">
      <c r="A10965" t="s">
        <v>9456</v>
      </c>
      <c r="B10965" t="s">
        <v>9453</v>
      </c>
      <c r="C10965" t="s">
        <v>9454</v>
      </c>
      <c r="D10965" t="s">
        <v>9455</v>
      </c>
      <c r="E10965" s="117">
        <v>43031</v>
      </c>
      <c r="F10965" s="118">
        <v>0.5854166666666667</v>
      </c>
      <c r="G10965" t="s">
        <v>3854</v>
      </c>
      <c r="H10965">
        <v>207</v>
      </c>
      <c r="I10965">
        <v>30</v>
      </c>
      <c r="J10965" t="s">
        <v>26648</v>
      </c>
      <c r="L10965" t="s">
        <v>380</v>
      </c>
    </row>
    <row r="10966" spans="1:12" x14ac:dyDescent="0.25">
      <c r="A10966" t="s">
        <v>9456</v>
      </c>
      <c r="B10966" t="s">
        <v>9453</v>
      </c>
      <c r="C10966" t="s">
        <v>9454</v>
      </c>
      <c r="D10966" t="s">
        <v>9455</v>
      </c>
      <c r="E10966" s="117">
        <v>43031</v>
      </c>
      <c r="F10966" s="118">
        <v>0.5854166666666667</v>
      </c>
      <c r="G10966" t="s">
        <v>3854</v>
      </c>
      <c r="H10966">
        <v>207</v>
      </c>
      <c r="I10966">
        <v>31</v>
      </c>
      <c r="J10966" t="s">
        <v>26648</v>
      </c>
      <c r="L10966">
        <v>10</v>
      </c>
    </row>
    <row r="10967" spans="1:12" x14ac:dyDescent="0.25">
      <c r="A10967" t="s">
        <v>9456</v>
      </c>
      <c r="B10967" t="s">
        <v>9453</v>
      </c>
      <c r="C10967" t="s">
        <v>9454</v>
      </c>
      <c r="D10967" t="s">
        <v>9455</v>
      </c>
      <c r="E10967" s="117">
        <v>43031</v>
      </c>
      <c r="F10967" s="118">
        <v>0.5854166666666667</v>
      </c>
      <c r="G10967" t="s">
        <v>3854</v>
      </c>
      <c r="H10967">
        <v>207</v>
      </c>
      <c r="I10967">
        <v>36</v>
      </c>
      <c r="J10967" t="s">
        <v>26648</v>
      </c>
      <c r="L10967" t="s">
        <v>26615</v>
      </c>
    </row>
    <row r="10968" spans="1:12" x14ac:dyDescent="0.25">
      <c r="A10968" t="s">
        <v>9456</v>
      </c>
      <c r="B10968" t="s">
        <v>9453</v>
      </c>
      <c r="C10968" t="s">
        <v>9454</v>
      </c>
      <c r="D10968" t="s">
        <v>9455</v>
      </c>
      <c r="E10968" s="117">
        <v>43031</v>
      </c>
      <c r="F10968" s="118">
        <v>0.5854166666666667</v>
      </c>
      <c r="G10968" t="s">
        <v>3854</v>
      </c>
      <c r="H10968">
        <v>207</v>
      </c>
      <c r="I10968">
        <v>38</v>
      </c>
      <c r="J10968" t="s">
        <v>26648</v>
      </c>
      <c r="L10968" t="s">
        <v>26650</v>
      </c>
    </row>
    <row r="10969" spans="1:12" x14ac:dyDescent="0.25">
      <c r="A10969" t="s">
        <v>9456</v>
      </c>
      <c r="B10969" t="s">
        <v>9453</v>
      </c>
      <c r="C10969" t="s">
        <v>9454</v>
      </c>
      <c r="D10969" t="s">
        <v>9455</v>
      </c>
      <c r="E10969" s="117">
        <v>43031</v>
      </c>
      <c r="F10969" s="118">
        <v>0.58542824074074074</v>
      </c>
      <c r="G10969" t="s">
        <v>3854</v>
      </c>
      <c r="H10969">
        <v>208</v>
      </c>
      <c r="I10969">
        <v>1</v>
      </c>
      <c r="L10969" t="s">
        <v>26651</v>
      </c>
    </row>
    <row r="10970" spans="1:12" x14ac:dyDescent="0.25">
      <c r="A10970" t="s">
        <v>9456</v>
      </c>
      <c r="B10970" t="s">
        <v>9453</v>
      </c>
      <c r="C10970" t="s">
        <v>9454</v>
      </c>
      <c r="D10970" t="s">
        <v>9455</v>
      </c>
      <c r="E10970" s="117">
        <v>43031</v>
      </c>
      <c r="F10970" s="118">
        <v>0.58542824074074074</v>
      </c>
      <c r="G10970" t="s">
        <v>3854</v>
      </c>
      <c r="H10970">
        <v>208</v>
      </c>
      <c r="I10970">
        <v>4</v>
      </c>
      <c r="J10970" t="s">
        <v>26651</v>
      </c>
      <c r="L10970" t="s">
        <v>2977</v>
      </c>
    </row>
    <row r="10971" spans="1:12" x14ac:dyDescent="0.25">
      <c r="A10971" t="s">
        <v>9456</v>
      </c>
      <c r="B10971" t="s">
        <v>9453</v>
      </c>
      <c r="C10971" t="s">
        <v>9454</v>
      </c>
      <c r="D10971" t="s">
        <v>9455</v>
      </c>
      <c r="E10971" s="117">
        <v>43031</v>
      </c>
      <c r="F10971" s="118">
        <v>0.58542824074074074</v>
      </c>
      <c r="G10971" t="s">
        <v>3854</v>
      </c>
      <c r="H10971">
        <v>208</v>
      </c>
      <c r="I10971">
        <v>5</v>
      </c>
      <c r="J10971" t="s">
        <v>26651</v>
      </c>
      <c r="L10971" t="s">
        <v>2424</v>
      </c>
    </row>
    <row r="10972" spans="1:12" x14ac:dyDescent="0.25">
      <c r="A10972" t="s">
        <v>9456</v>
      </c>
      <c r="B10972" t="s">
        <v>9453</v>
      </c>
      <c r="C10972" t="s">
        <v>9454</v>
      </c>
      <c r="D10972" t="s">
        <v>9455</v>
      </c>
      <c r="E10972" s="117">
        <v>43031</v>
      </c>
      <c r="F10972" s="118">
        <v>0.58543981481481489</v>
      </c>
      <c r="G10972" t="s">
        <v>3854</v>
      </c>
      <c r="H10972">
        <v>208</v>
      </c>
      <c r="I10972">
        <v>6</v>
      </c>
      <c r="J10972" t="s">
        <v>26651</v>
      </c>
      <c r="L10972">
        <v>0</v>
      </c>
    </row>
    <row r="10973" spans="1:12" x14ac:dyDescent="0.25">
      <c r="A10973" t="s">
        <v>9456</v>
      </c>
      <c r="B10973" t="s">
        <v>9453</v>
      </c>
      <c r="C10973" t="s">
        <v>9454</v>
      </c>
      <c r="D10973" t="s">
        <v>9455</v>
      </c>
      <c r="E10973" s="117">
        <v>43031</v>
      </c>
      <c r="F10973" s="118">
        <v>0.58543981481481489</v>
      </c>
      <c r="G10973" t="s">
        <v>3854</v>
      </c>
      <c r="H10973">
        <v>208</v>
      </c>
      <c r="I10973">
        <v>7</v>
      </c>
      <c r="J10973" t="s">
        <v>26651</v>
      </c>
      <c r="L10973">
        <v>60</v>
      </c>
    </row>
    <row r="10974" spans="1:12" x14ac:dyDescent="0.25">
      <c r="A10974" t="s">
        <v>9456</v>
      </c>
      <c r="B10974" t="s">
        <v>9453</v>
      </c>
      <c r="C10974" t="s">
        <v>9454</v>
      </c>
      <c r="D10974" t="s">
        <v>9455</v>
      </c>
      <c r="E10974" s="117">
        <v>43031</v>
      </c>
      <c r="F10974" s="118">
        <v>0.58543981481481489</v>
      </c>
      <c r="G10974" t="s">
        <v>3854</v>
      </c>
      <c r="H10974">
        <v>208</v>
      </c>
      <c r="I10974">
        <v>8</v>
      </c>
      <c r="J10974" t="s">
        <v>26651</v>
      </c>
      <c r="L10974">
        <v>15</v>
      </c>
    </row>
    <row r="10975" spans="1:12" x14ac:dyDescent="0.25">
      <c r="A10975" t="s">
        <v>9456</v>
      </c>
      <c r="B10975" t="s">
        <v>9453</v>
      </c>
      <c r="C10975" t="s">
        <v>9454</v>
      </c>
      <c r="D10975" t="s">
        <v>9455</v>
      </c>
      <c r="E10975" s="117">
        <v>43031</v>
      </c>
      <c r="F10975" s="118">
        <v>0.58543981481481489</v>
      </c>
      <c r="G10975" t="s">
        <v>3854</v>
      </c>
      <c r="H10975">
        <v>208</v>
      </c>
      <c r="I10975">
        <v>9</v>
      </c>
      <c r="J10975" t="s">
        <v>26651</v>
      </c>
      <c r="L10975" t="s">
        <v>560</v>
      </c>
    </row>
    <row r="10976" spans="1:12" x14ac:dyDescent="0.25">
      <c r="A10976" t="s">
        <v>9456</v>
      </c>
      <c r="B10976" t="s">
        <v>9453</v>
      </c>
      <c r="C10976" t="s">
        <v>9454</v>
      </c>
      <c r="D10976" t="s">
        <v>9455</v>
      </c>
      <c r="E10976" s="117">
        <v>43031</v>
      </c>
      <c r="F10976" s="118">
        <v>0.58543981481481489</v>
      </c>
      <c r="G10976" t="s">
        <v>3854</v>
      </c>
      <c r="H10976">
        <v>208</v>
      </c>
      <c r="I10976">
        <v>13</v>
      </c>
      <c r="J10976" t="s">
        <v>26651</v>
      </c>
      <c r="L10976" t="s">
        <v>637</v>
      </c>
    </row>
    <row r="10977" spans="1:12" x14ac:dyDescent="0.25">
      <c r="A10977" t="s">
        <v>9456</v>
      </c>
      <c r="B10977" t="s">
        <v>9453</v>
      </c>
      <c r="C10977" t="s">
        <v>9454</v>
      </c>
      <c r="D10977" t="s">
        <v>9455</v>
      </c>
      <c r="E10977" s="117">
        <v>43031</v>
      </c>
      <c r="F10977" s="118">
        <v>0.58543981481481489</v>
      </c>
      <c r="G10977" t="s">
        <v>3854</v>
      </c>
      <c r="H10977">
        <v>208</v>
      </c>
      <c r="I10977">
        <v>14</v>
      </c>
      <c r="J10977" t="s">
        <v>26651</v>
      </c>
      <c r="L10977" t="s">
        <v>662</v>
      </c>
    </row>
    <row r="10978" spans="1:12" x14ac:dyDescent="0.25">
      <c r="A10978" t="s">
        <v>9456</v>
      </c>
      <c r="B10978" t="s">
        <v>9453</v>
      </c>
      <c r="C10978" t="s">
        <v>9454</v>
      </c>
      <c r="D10978" t="s">
        <v>9455</v>
      </c>
      <c r="E10978" s="117">
        <v>43031</v>
      </c>
      <c r="F10978" s="118">
        <v>0.58543981481481489</v>
      </c>
      <c r="G10978" t="s">
        <v>3854</v>
      </c>
      <c r="H10978">
        <v>208</v>
      </c>
      <c r="I10978">
        <v>15</v>
      </c>
      <c r="J10978" t="s">
        <v>26651</v>
      </c>
      <c r="L10978" t="s">
        <v>210</v>
      </c>
    </row>
    <row r="10979" spans="1:12" x14ac:dyDescent="0.25">
      <c r="A10979" t="s">
        <v>9456</v>
      </c>
      <c r="B10979" t="s">
        <v>9453</v>
      </c>
      <c r="C10979" t="s">
        <v>9454</v>
      </c>
      <c r="D10979" t="s">
        <v>9455</v>
      </c>
      <c r="E10979" s="117">
        <v>43031</v>
      </c>
      <c r="F10979" s="118">
        <v>0.58543981481481489</v>
      </c>
      <c r="G10979" t="s">
        <v>3854</v>
      </c>
      <c r="H10979">
        <v>208</v>
      </c>
      <c r="I10979">
        <v>22</v>
      </c>
      <c r="J10979" t="s">
        <v>26651</v>
      </c>
      <c r="L10979" t="s">
        <v>382</v>
      </c>
    </row>
    <row r="10980" spans="1:12" x14ac:dyDescent="0.25">
      <c r="A10980" t="s">
        <v>9456</v>
      </c>
      <c r="B10980" t="s">
        <v>9453</v>
      </c>
      <c r="C10980" t="s">
        <v>9454</v>
      </c>
      <c r="D10980" t="s">
        <v>9455</v>
      </c>
      <c r="E10980" s="117">
        <v>43031</v>
      </c>
      <c r="F10980" s="118">
        <v>0.58543981481481489</v>
      </c>
      <c r="G10980" t="s">
        <v>3854</v>
      </c>
      <c r="H10980">
        <v>208</v>
      </c>
      <c r="I10980">
        <v>23</v>
      </c>
      <c r="J10980" t="s">
        <v>26651</v>
      </c>
      <c r="L10980">
        <v>40</v>
      </c>
    </row>
    <row r="10981" spans="1:12" x14ac:dyDescent="0.25">
      <c r="A10981" t="s">
        <v>9456</v>
      </c>
      <c r="B10981" t="s">
        <v>9453</v>
      </c>
      <c r="C10981" t="s">
        <v>9454</v>
      </c>
      <c r="D10981" t="s">
        <v>9455</v>
      </c>
      <c r="E10981" s="117">
        <v>43031</v>
      </c>
      <c r="F10981" s="118">
        <v>0.58545138888888892</v>
      </c>
      <c r="G10981" t="s">
        <v>3854</v>
      </c>
      <c r="H10981">
        <v>208</v>
      </c>
      <c r="I10981">
        <v>24</v>
      </c>
      <c r="J10981" t="s">
        <v>26651</v>
      </c>
      <c r="L10981" t="s">
        <v>383</v>
      </c>
    </row>
    <row r="10982" spans="1:12" x14ac:dyDescent="0.25">
      <c r="A10982" t="s">
        <v>9456</v>
      </c>
      <c r="B10982" t="s">
        <v>9453</v>
      </c>
      <c r="C10982" t="s">
        <v>9454</v>
      </c>
      <c r="D10982" t="s">
        <v>9455</v>
      </c>
      <c r="E10982" s="117">
        <v>43031</v>
      </c>
      <c r="F10982" s="118">
        <v>0.58545138888888892</v>
      </c>
      <c r="G10982" t="s">
        <v>3854</v>
      </c>
      <c r="H10982">
        <v>208</v>
      </c>
      <c r="I10982">
        <v>25</v>
      </c>
      <c r="J10982" t="s">
        <v>26651</v>
      </c>
      <c r="L10982">
        <v>20</v>
      </c>
    </row>
    <row r="10983" spans="1:12" x14ac:dyDescent="0.25">
      <c r="A10983" t="s">
        <v>9456</v>
      </c>
      <c r="B10983" t="s">
        <v>9453</v>
      </c>
      <c r="C10983" t="s">
        <v>9454</v>
      </c>
      <c r="D10983" t="s">
        <v>9455</v>
      </c>
      <c r="E10983" s="117">
        <v>43031</v>
      </c>
      <c r="F10983" s="118">
        <v>0.58545138888888892</v>
      </c>
      <c r="G10983" t="s">
        <v>3854</v>
      </c>
      <c r="H10983">
        <v>208</v>
      </c>
      <c r="I10983">
        <v>26</v>
      </c>
      <c r="J10983" t="s">
        <v>26651</v>
      </c>
      <c r="L10983" t="s">
        <v>122</v>
      </c>
    </row>
    <row r="10984" spans="1:12" x14ac:dyDescent="0.25">
      <c r="A10984" t="s">
        <v>9456</v>
      </c>
      <c r="B10984" t="s">
        <v>9453</v>
      </c>
      <c r="C10984" t="s">
        <v>9454</v>
      </c>
      <c r="D10984" t="s">
        <v>9455</v>
      </c>
      <c r="E10984" s="117">
        <v>43031</v>
      </c>
      <c r="F10984" s="118">
        <v>0.58545138888888892</v>
      </c>
      <c r="G10984" t="s">
        <v>3854</v>
      </c>
      <c r="H10984">
        <v>208</v>
      </c>
      <c r="I10984">
        <v>27</v>
      </c>
      <c r="J10984" t="s">
        <v>26651</v>
      </c>
      <c r="L10984">
        <v>20</v>
      </c>
    </row>
    <row r="10985" spans="1:12" x14ac:dyDescent="0.25">
      <c r="A10985" t="s">
        <v>9456</v>
      </c>
      <c r="B10985" t="s">
        <v>9453</v>
      </c>
      <c r="C10985" t="s">
        <v>9454</v>
      </c>
      <c r="D10985" t="s">
        <v>9455</v>
      </c>
      <c r="E10985" s="117">
        <v>43031</v>
      </c>
      <c r="F10985" s="118">
        <v>0.58545138888888892</v>
      </c>
      <c r="G10985" t="s">
        <v>3854</v>
      </c>
      <c r="H10985">
        <v>208</v>
      </c>
      <c r="I10985">
        <v>28</v>
      </c>
      <c r="J10985" t="s">
        <v>26651</v>
      </c>
      <c r="L10985" t="s">
        <v>104</v>
      </c>
    </row>
    <row r="10986" spans="1:12" x14ac:dyDescent="0.25">
      <c r="A10986" t="s">
        <v>9456</v>
      </c>
      <c r="B10986" t="s">
        <v>9453</v>
      </c>
      <c r="C10986" t="s">
        <v>9454</v>
      </c>
      <c r="D10986" t="s">
        <v>9455</v>
      </c>
      <c r="E10986" s="117">
        <v>43031</v>
      </c>
      <c r="F10986" s="118">
        <v>0.58545138888888892</v>
      </c>
      <c r="G10986" t="s">
        <v>3854</v>
      </c>
      <c r="H10986">
        <v>208</v>
      </c>
      <c r="I10986">
        <v>29</v>
      </c>
      <c r="J10986" t="s">
        <v>26651</v>
      </c>
      <c r="L10986">
        <v>20</v>
      </c>
    </row>
    <row r="10987" spans="1:12" x14ac:dyDescent="0.25">
      <c r="A10987" t="s">
        <v>9456</v>
      </c>
      <c r="B10987" t="s">
        <v>9453</v>
      </c>
      <c r="C10987" t="s">
        <v>9454</v>
      </c>
      <c r="D10987" t="s">
        <v>9455</v>
      </c>
      <c r="E10987" s="117">
        <v>43031</v>
      </c>
      <c r="F10987" s="118">
        <v>0.58545138888888892</v>
      </c>
      <c r="G10987" t="s">
        <v>3854</v>
      </c>
      <c r="H10987">
        <v>208</v>
      </c>
      <c r="I10987">
        <v>36</v>
      </c>
      <c r="J10987" t="s">
        <v>26651</v>
      </c>
      <c r="L10987" t="s">
        <v>26615</v>
      </c>
    </row>
    <row r="10988" spans="1:12" x14ac:dyDescent="0.25">
      <c r="A10988" t="s">
        <v>9456</v>
      </c>
      <c r="B10988" t="s">
        <v>9453</v>
      </c>
      <c r="C10988" t="s">
        <v>9454</v>
      </c>
      <c r="D10988" t="s">
        <v>9455</v>
      </c>
      <c r="E10988" s="117">
        <v>43031</v>
      </c>
      <c r="F10988" s="118">
        <v>0.58545138888888892</v>
      </c>
      <c r="G10988" t="s">
        <v>3854</v>
      </c>
      <c r="H10988">
        <v>208</v>
      </c>
      <c r="I10988">
        <v>38</v>
      </c>
      <c r="J10988" t="s">
        <v>26651</v>
      </c>
      <c r="L10988" t="s">
        <v>26652</v>
      </c>
    </row>
    <row r="10989" spans="1:12" x14ac:dyDescent="0.25">
      <c r="A10989" t="s">
        <v>9456</v>
      </c>
      <c r="B10989" t="s">
        <v>9453</v>
      </c>
      <c r="C10989" t="s">
        <v>9454</v>
      </c>
      <c r="D10989" t="s">
        <v>9455</v>
      </c>
      <c r="E10989" s="117">
        <v>43031</v>
      </c>
      <c r="F10989" s="118">
        <v>0.58546296296296296</v>
      </c>
      <c r="G10989" t="s">
        <v>3854</v>
      </c>
      <c r="H10989">
        <v>209</v>
      </c>
      <c r="I10989">
        <v>1</v>
      </c>
      <c r="L10989" t="s">
        <v>26651</v>
      </c>
    </row>
    <row r="10990" spans="1:12" x14ac:dyDescent="0.25">
      <c r="A10990" t="s">
        <v>9456</v>
      </c>
      <c r="B10990" t="s">
        <v>9453</v>
      </c>
      <c r="C10990" t="s">
        <v>9454</v>
      </c>
      <c r="D10990" t="s">
        <v>9455</v>
      </c>
      <c r="E10990" s="117">
        <v>43031</v>
      </c>
      <c r="F10990" s="118">
        <v>0.58546296296296296</v>
      </c>
      <c r="G10990" t="s">
        <v>3854</v>
      </c>
      <c r="H10990">
        <v>209</v>
      </c>
      <c r="I10990">
        <v>4</v>
      </c>
      <c r="J10990" t="s">
        <v>26651</v>
      </c>
      <c r="L10990" t="s">
        <v>2977</v>
      </c>
    </row>
    <row r="10991" spans="1:12" x14ac:dyDescent="0.25">
      <c r="A10991" t="s">
        <v>9456</v>
      </c>
      <c r="B10991" t="s">
        <v>9453</v>
      </c>
      <c r="C10991" t="s">
        <v>9454</v>
      </c>
      <c r="D10991" t="s">
        <v>9455</v>
      </c>
      <c r="E10991" s="117">
        <v>43031</v>
      </c>
      <c r="F10991" s="118">
        <v>0.58546296296296296</v>
      </c>
      <c r="G10991" t="s">
        <v>3854</v>
      </c>
      <c r="H10991">
        <v>209</v>
      </c>
      <c r="I10991">
        <v>5</v>
      </c>
      <c r="J10991" t="s">
        <v>26651</v>
      </c>
      <c r="L10991" t="s">
        <v>2492</v>
      </c>
    </row>
    <row r="10992" spans="1:12" x14ac:dyDescent="0.25">
      <c r="A10992" t="s">
        <v>9456</v>
      </c>
      <c r="B10992" t="s">
        <v>9453</v>
      </c>
      <c r="C10992" t="s">
        <v>9454</v>
      </c>
      <c r="D10992" t="s">
        <v>9455</v>
      </c>
      <c r="E10992" s="117">
        <v>43031</v>
      </c>
      <c r="F10992" s="118">
        <v>0.585474537037037</v>
      </c>
      <c r="G10992" t="s">
        <v>3854</v>
      </c>
      <c r="H10992">
        <v>209</v>
      </c>
      <c r="I10992">
        <v>6</v>
      </c>
      <c r="J10992" t="s">
        <v>26651</v>
      </c>
      <c r="L10992">
        <v>0</v>
      </c>
    </row>
    <row r="10993" spans="1:12" x14ac:dyDescent="0.25">
      <c r="A10993" t="s">
        <v>9456</v>
      </c>
      <c r="B10993" t="s">
        <v>9453</v>
      </c>
      <c r="C10993" t="s">
        <v>9454</v>
      </c>
      <c r="D10993" t="s">
        <v>9455</v>
      </c>
      <c r="E10993" s="117">
        <v>43031</v>
      </c>
      <c r="F10993" s="118">
        <v>0.585474537037037</v>
      </c>
      <c r="G10993" t="s">
        <v>3854</v>
      </c>
      <c r="H10993">
        <v>209</v>
      </c>
      <c r="I10993">
        <v>7</v>
      </c>
      <c r="J10993" t="s">
        <v>26651</v>
      </c>
      <c r="L10993">
        <v>40</v>
      </c>
    </row>
    <row r="10994" spans="1:12" x14ac:dyDescent="0.25">
      <c r="A10994" t="s">
        <v>9456</v>
      </c>
      <c r="B10994" t="s">
        <v>9453</v>
      </c>
      <c r="C10994" t="s">
        <v>9454</v>
      </c>
      <c r="D10994" t="s">
        <v>9455</v>
      </c>
      <c r="E10994" s="117">
        <v>43031</v>
      </c>
      <c r="F10994" s="118">
        <v>0.585474537037037</v>
      </c>
      <c r="G10994" t="s">
        <v>3854</v>
      </c>
      <c r="H10994">
        <v>209</v>
      </c>
      <c r="I10994">
        <v>8</v>
      </c>
      <c r="J10994" t="s">
        <v>26651</v>
      </c>
      <c r="L10994">
        <v>5</v>
      </c>
    </row>
    <row r="10995" spans="1:12" x14ac:dyDescent="0.25">
      <c r="A10995" t="s">
        <v>9456</v>
      </c>
      <c r="B10995" t="s">
        <v>9453</v>
      </c>
      <c r="C10995" t="s">
        <v>9454</v>
      </c>
      <c r="D10995" t="s">
        <v>9455</v>
      </c>
      <c r="E10995" s="117">
        <v>43031</v>
      </c>
      <c r="F10995" s="118">
        <v>0.585474537037037</v>
      </c>
      <c r="G10995" t="s">
        <v>3854</v>
      </c>
      <c r="H10995">
        <v>209</v>
      </c>
      <c r="I10995">
        <v>9</v>
      </c>
      <c r="J10995" t="s">
        <v>26651</v>
      </c>
      <c r="L10995" t="s">
        <v>560</v>
      </c>
    </row>
    <row r="10996" spans="1:12" x14ac:dyDescent="0.25">
      <c r="A10996" t="s">
        <v>9456</v>
      </c>
      <c r="B10996" t="s">
        <v>9453</v>
      </c>
      <c r="C10996" t="s">
        <v>9454</v>
      </c>
      <c r="D10996" t="s">
        <v>9455</v>
      </c>
      <c r="E10996" s="117">
        <v>43031</v>
      </c>
      <c r="F10996" s="118">
        <v>0.585474537037037</v>
      </c>
      <c r="G10996" t="s">
        <v>3854</v>
      </c>
      <c r="H10996">
        <v>209</v>
      </c>
      <c r="I10996">
        <v>14</v>
      </c>
      <c r="J10996" t="s">
        <v>26651</v>
      </c>
      <c r="L10996" t="s">
        <v>662</v>
      </c>
    </row>
    <row r="10997" spans="1:12" x14ac:dyDescent="0.25">
      <c r="A10997" t="s">
        <v>9456</v>
      </c>
      <c r="B10997" t="s">
        <v>9453</v>
      </c>
      <c r="C10997" t="s">
        <v>9454</v>
      </c>
      <c r="D10997" t="s">
        <v>9455</v>
      </c>
      <c r="E10997" s="117">
        <v>43031</v>
      </c>
      <c r="F10997" s="118">
        <v>0.585474537037037</v>
      </c>
      <c r="G10997" t="s">
        <v>3854</v>
      </c>
      <c r="H10997">
        <v>209</v>
      </c>
      <c r="I10997">
        <v>15</v>
      </c>
      <c r="J10997" t="s">
        <v>26651</v>
      </c>
      <c r="L10997" t="s">
        <v>683</v>
      </c>
    </row>
    <row r="10998" spans="1:12" x14ac:dyDescent="0.25">
      <c r="A10998" t="s">
        <v>9456</v>
      </c>
      <c r="B10998" t="s">
        <v>9453</v>
      </c>
      <c r="C10998" t="s">
        <v>9454</v>
      </c>
      <c r="D10998" t="s">
        <v>9455</v>
      </c>
      <c r="E10998" s="117">
        <v>43031</v>
      </c>
      <c r="F10998" s="118">
        <v>0.585474537037037</v>
      </c>
      <c r="G10998" t="s">
        <v>3854</v>
      </c>
      <c r="H10998">
        <v>209</v>
      </c>
      <c r="I10998">
        <v>16</v>
      </c>
      <c r="J10998" t="s">
        <v>26651</v>
      </c>
      <c r="L10998" t="s">
        <v>684</v>
      </c>
    </row>
    <row r="10999" spans="1:12" x14ac:dyDescent="0.25">
      <c r="A10999" t="s">
        <v>9456</v>
      </c>
      <c r="B10999" t="s">
        <v>9453</v>
      </c>
      <c r="C10999" t="s">
        <v>9454</v>
      </c>
      <c r="D10999" t="s">
        <v>9455</v>
      </c>
      <c r="E10999" s="117">
        <v>43031</v>
      </c>
      <c r="F10999" s="118">
        <v>0.585474537037037</v>
      </c>
      <c r="G10999" t="s">
        <v>3854</v>
      </c>
      <c r="H10999">
        <v>209</v>
      </c>
      <c r="I10999">
        <v>22</v>
      </c>
      <c r="J10999" t="s">
        <v>26651</v>
      </c>
      <c r="L10999" t="s">
        <v>104</v>
      </c>
    </row>
    <row r="11000" spans="1:12" x14ac:dyDescent="0.25">
      <c r="A11000" t="s">
        <v>9456</v>
      </c>
      <c r="B11000" t="s">
        <v>9453</v>
      </c>
      <c r="C11000" t="s">
        <v>9454</v>
      </c>
      <c r="D11000" t="s">
        <v>9455</v>
      </c>
      <c r="E11000" s="117">
        <v>43031</v>
      </c>
      <c r="F11000" s="118">
        <v>0.585474537037037</v>
      </c>
      <c r="G11000" t="s">
        <v>3854</v>
      </c>
      <c r="H11000">
        <v>209</v>
      </c>
      <c r="I11000">
        <v>23</v>
      </c>
      <c r="J11000" t="s">
        <v>26651</v>
      </c>
      <c r="L11000">
        <v>30</v>
      </c>
    </row>
    <row r="11001" spans="1:12" x14ac:dyDescent="0.25">
      <c r="A11001" t="s">
        <v>9456</v>
      </c>
      <c r="B11001" t="s">
        <v>9453</v>
      </c>
      <c r="C11001" t="s">
        <v>9454</v>
      </c>
      <c r="D11001" t="s">
        <v>9455</v>
      </c>
      <c r="E11001" s="117">
        <v>43031</v>
      </c>
      <c r="F11001" s="118">
        <v>0.58548611111111104</v>
      </c>
      <c r="G11001" t="s">
        <v>3854</v>
      </c>
      <c r="H11001">
        <v>209</v>
      </c>
      <c r="I11001">
        <v>24</v>
      </c>
      <c r="J11001" t="s">
        <v>26651</v>
      </c>
      <c r="L11001" t="s">
        <v>383</v>
      </c>
    </row>
    <row r="11002" spans="1:12" x14ac:dyDescent="0.25">
      <c r="A11002" t="s">
        <v>9456</v>
      </c>
      <c r="B11002" t="s">
        <v>9453</v>
      </c>
      <c r="C11002" t="s">
        <v>9454</v>
      </c>
      <c r="D11002" t="s">
        <v>9455</v>
      </c>
      <c r="E11002" s="117">
        <v>43031</v>
      </c>
      <c r="F11002" s="118">
        <v>0.58548611111111104</v>
      </c>
      <c r="G11002" t="s">
        <v>3854</v>
      </c>
      <c r="H11002">
        <v>209</v>
      </c>
      <c r="I11002">
        <v>25</v>
      </c>
      <c r="J11002" t="s">
        <v>26651</v>
      </c>
      <c r="L11002">
        <v>30</v>
      </c>
    </row>
    <row r="11003" spans="1:12" x14ac:dyDescent="0.25">
      <c r="A11003" t="s">
        <v>9456</v>
      </c>
      <c r="B11003" t="s">
        <v>9453</v>
      </c>
      <c r="C11003" t="s">
        <v>9454</v>
      </c>
      <c r="D11003" t="s">
        <v>9455</v>
      </c>
      <c r="E11003" s="117">
        <v>43031</v>
      </c>
      <c r="F11003" s="118">
        <v>0.58548611111111104</v>
      </c>
      <c r="G11003" t="s">
        <v>3854</v>
      </c>
      <c r="H11003">
        <v>209</v>
      </c>
      <c r="I11003">
        <v>26</v>
      </c>
      <c r="J11003" t="s">
        <v>26651</v>
      </c>
      <c r="L11003" t="s">
        <v>380</v>
      </c>
    </row>
    <row r="11004" spans="1:12" x14ac:dyDescent="0.25">
      <c r="A11004" t="s">
        <v>9456</v>
      </c>
      <c r="B11004" t="s">
        <v>9453</v>
      </c>
      <c r="C11004" t="s">
        <v>9454</v>
      </c>
      <c r="D11004" t="s">
        <v>9455</v>
      </c>
      <c r="E11004" s="117">
        <v>43031</v>
      </c>
      <c r="F11004" s="118">
        <v>0.58548611111111104</v>
      </c>
      <c r="G11004" t="s">
        <v>3854</v>
      </c>
      <c r="H11004">
        <v>209</v>
      </c>
      <c r="I11004">
        <v>27</v>
      </c>
      <c r="J11004" t="s">
        <v>26651</v>
      </c>
      <c r="L11004">
        <v>15</v>
      </c>
    </row>
    <row r="11005" spans="1:12" x14ac:dyDescent="0.25">
      <c r="A11005" t="s">
        <v>9456</v>
      </c>
      <c r="B11005" t="s">
        <v>9453</v>
      </c>
      <c r="C11005" t="s">
        <v>9454</v>
      </c>
      <c r="D11005" t="s">
        <v>9455</v>
      </c>
      <c r="E11005" s="117">
        <v>43031</v>
      </c>
      <c r="F11005" s="118">
        <v>0.58548611111111104</v>
      </c>
      <c r="G11005" t="s">
        <v>3854</v>
      </c>
      <c r="H11005">
        <v>209</v>
      </c>
      <c r="I11005">
        <v>28</v>
      </c>
      <c r="J11005" t="s">
        <v>26651</v>
      </c>
      <c r="L11005" t="s">
        <v>349</v>
      </c>
    </row>
    <row r="11006" spans="1:12" x14ac:dyDescent="0.25">
      <c r="A11006" t="s">
        <v>9456</v>
      </c>
      <c r="B11006" t="s">
        <v>9453</v>
      </c>
      <c r="C11006" t="s">
        <v>9454</v>
      </c>
      <c r="D11006" t="s">
        <v>9455</v>
      </c>
      <c r="E11006" s="117">
        <v>43031</v>
      </c>
      <c r="F11006" s="118">
        <v>0.58548611111111104</v>
      </c>
      <c r="G11006" t="s">
        <v>3854</v>
      </c>
      <c r="H11006">
        <v>209</v>
      </c>
      <c r="I11006">
        <v>29</v>
      </c>
      <c r="J11006" t="s">
        <v>26651</v>
      </c>
      <c r="L11006">
        <v>15</v>
      </c>
    </row>
    <row r="11007" spans="1:12" x14ac:dyDescent="0.25">
      <c r="A11007" t="s">
        <v>9456</v>
      </c>
      <c r="B11007" t="s">
        <v>9453</v>
      </c>
      <c r="C11007" t="s">
        <v>9454</v>
      </c>
      <c r="D11007" t="s">
        <v>9455</v>
      </c>
      <c r="E11007" s="117">
        <v>43031</v>
      </c>
      <c r="F11007" s="118">
        <v>0.58548611111111104</v>
      </c>
      <c r="G11007" t="s">
        <v>3854</v>
      </c>
      <c r="H11007">
        <v>209</v>
      </c>
      <c r="I11007">
        <v>30</v>
      </c>
      <c r="J11007" t="s">
        <v>26651</v>
      </c>
      <c r="L11007" t="s">
        <v>122</v>
      </c>
    </row>
    <row r="11008" spans="1:12" x14ac:dyDescent="0.25">
      <c r="A11008" t="s">
        <v>9456</v>
      </c>
      <c r="B11008" t="s">
        <v>9453</v>
      </c>
      <c r="C11008" t="s">
        <v>9454</v>
      </c>
      <c r="D11008" t="s">
        <v>9455</v>
      </c>
      <c r="E11008" s="117">
        <v>43031</v>
      </c>
      <c r="F11008" s="118">
        <v>0.58548611111111104</v>
      </c>
      <c r="G11008" t="s">
        <v>3854</v>
      </c>
      <c r="H11008">
        <v>209</v>
      </c>
      <c r="I11008">
        <v>31</v>
      </c>
      <c r="J11008" t="s">
        <v>26651</v>
      </c>
      <c r="L11008">
        <v>10</v>
      </c>
    </row>
    <row r="11009" spans="1:12" x14ac:dyDescent="0.25">
      <c r="A11009" t="s">
        <v>9456</v>
      </c>
      <c r="B11009" t="s">
        <v>9453</v>
      </c>
      <c r="C11009" t="s">
        <v>9454</v>
      </c>
      <c r="D11009" t="s">
        <v>9455</v>
      </c>
      <c r="E11009" s="117">
        <v>43031</v>
      </c>
      <c r="F11009" s="118">
        <v>0.58548611111111104</v>
      </c>
      <c r="G11009" t="s">
        <v>3854</v>
      </c>
      <c r="H11009">
        <v>209</v>
      </c>
      <c r="I11009">
        <v>36</v>
      </c>
      <c r="J11009" t="s">
        <v>26651</v>
      </c>
      <c r="L11009" t="s">
        <v>4031</v>
      </c>
    </row>
    <row r="11010" spans="1:12" x14ac:dyDescent="0.25">
      <c r="A11010" t="s">
        <v>9456</v>
      </c>
      <c r="B11010" t="s">
        <v>9453</v>
      </c>
      <c r="C11010" t="s">
        <v>9454</v>
      </c>
      <c r="D11010" t="s">
        <v>9455</v>
      </c>
      <c r="E11010" s="117">
        <v>43031</v>
      </c>
      <c r="F11010" s="118">
        <v>0.58549768518518519</v>
      </c>
      <c r="G11010" t="s">
        <v>3854</v>
      </c>
      <c r="H11010">
        <v>209</v>
      </c>
      <c r="I11010">
        <v>38</v>
      </c>
      <c r="J11010" t="s">
        <v>26651</v>
      </c>
      <c r="L11010" t="s">
        <v>26653</v>
      </c>
    </row>
    <row r="11011" spans="1:12" x14ac:dyDescent="0.25">
      <c r="A11011" t="s">
        <v>9456</v>
      </c>
      <c r="B11011" t="s">
        <v>9453</v>
      </c>
      <c r="C11011" t="s">
        <v>9454</v>
      </c>
      <c r="D11011" t="s">
        <v>9455</v>
      </c>
      <c r="E11011" s="117">
        <v>43031</v>
      </c>
      <c r="F11011" s="118">
        <v>0.58549768518518519</v>
      </c>
      <c r="G11011" t="s">
        <v>3854</v>
      </c>
      <c r="H11011">
        <v>210</v>
      </c>
      <c r="I11011">
        <v>1</v>
      </c>
      <c r="L11011" t="s">
        <v>26654</v>
      </c>
    </row>
    <row r="11012" spans="1:12" x14ac:dyDescent="0.25">
      <c r="A11012" t="s">
        <v>9456</v>
      </c>
      <c r="B11012" t="s">
        <v>9453</v>
      </c>
      <c r="C11012" t="s">
        <v>9454</v>
      </c>
      <c r="D11012" t="s">
        <v>9455</v>
      </c>
      <c r="E11012" s="117">
        <v>43031</v>
      </c>
      <c r="F11012" s="118">
        <v>0.58550925925925923</v>
      </c>
      <c r="G11012" t="s">
        <v>3854</v>
      </c>
      <c r="H11012">
        <v>210</v>
      </c>
      <c r="I11012">
        <v>4</v>
      </c>
      <c r="J11012" t="s">
        <v>26654</v>
      </c>
      <c r="L11012" t="s">
        <v>2977</v>
      </c>
    </row>
    <row r="11013" spans="1:12" x14ac:dyDescent="0.25">
      <c r="A11013" t="s">
        <v>9456</v>
      </c>
      <c r="B11013" t="s">
        <v>9453</v>
      </c>
      <c r="C11013" t="s">
        <v>9454</v>
      </c>
      <c r="D11013" t="s">
        <v>9455</v>
      </c>
      <c r="E11013" s="117">
        <v>43031</v>
      </c>
      <c r="F11013" s="118">
        <v>0.58550925925925923</v>
      </c>
      <c r="G11013" t="s">
        <v>3854</v>
      </c>
      <c r="H11013">
        <v>210</v>
      </c>
      <c r="I11013">
        <v>5</v>
      </c>
      <c r="J11013" t="s">
        <v>26654</v>
      </c>
      <c r="L11013" t="s">
        <v>128</v>
      </c>
    </row>
    <row r="11014" spans="1:12" x14ac:dyDescent="0.25">
      <c r="A11014" t="s">
        <v>9456</v>
      </c>
      <c r="B11014" t="s">
        <v>9453</v>
      </c>
      <c r="C11014" t="s">
        <v>9454</v>
      </c>
      <c r="D11014" t="s">
        <v>9455</v>
      </c>
      <c r="E11014" s="117">
        <v>43031</v>
      </c>
      <c r="F11014" s="118">
        <v>0.58550925925925923</v>
      </c>
      <c r="G11014" t="s">
        <v>3854</v>
      </c>
      <c r="H11014">
        <v>210</v>
      </c>
      <c r="I11014">
        <v>6</v>
      </c>
      <c r="J11014" t="s">
        <v>26654</v>
      </c>
      <c r="L11014">
        <v>0</v>
      </c>
    </row>
    <row r="11015" spans="1:12" x14ac:dyDescent="0.25">
      <c r="A11015" t="s">
        <v>9456</v>
      </c>
      <c r="B11015" t="s">
        <v>9453</v>
      </c>
      <c r="C11015" t="s">
        <v>9454</v>
      </c>
      <c r="D11015" t="s">
        <v>9455</v>
      </c>
      <c r="E11015" s="117">
        <v>43031</v>
      </c>
      <c r="F11015" s="118">
        <v>0.58550925925925923</v>
      </c>
      <c r="G11015" t="s">
        <v>3854</v>
      </c>
      <c r="H11015">
        <v>210</v>
      </c>
      <c r="I11015">
        <v>7</v>
      </c>
      <c r="J11015" t="s">
        <v>26654</v>
      </c>
      <c r="L11015">
        <v>100</v>
      </c>
    </row>
    <row r="11016" spans="1:12" x14ac:dyDescent="0.25">
      <c r="A11016" t="s">
        <v>9456</v>
      </c>
      <c r="B11016" t="s">
        <v>9453</v>
      </c>
      <c r="C11016" t="s">
        <v>9454</v>
      </c>
      <c r="D11016" t="s">
        <v>9455</v>
      </c>
      <c r="E11016" s="117">
        <v>43031</v>
      </c>
      <c r="F11016" s="118">
        <v>0.58550925925925923</v>
      </c>
      <c r="G11016" t="s">
        <v>3854</v>
      </c>
      <c r="H11016">
        <v>210</v>
      </c>
      <c r="I11016">
        <v>8</v>
      </c>
      <c r="J11016" t="s">
        <v>26654</v>
      </c>
      <c r="L11016">
        <v>15</v>
      </c>
    </row>
    <row r="11017" spans="1:12" x14ac:dyDescent="0.25">
      <c r="A11017" t="s">
        <v>9456</v>
      </c>
      <c r="B11017" t="s">
        <v>9453</v>
      </c>
      <c r="C11017" t="s">
        <v>9454</v>
      </c>
      <c r="D11017" t="s">
        <v>9455</v>
      </c>
      <c r="E11017" s="117">
        <v>43031</v>
      </c>
      <c r="F11017" s="118">
        <v>0.58550925925925923</v>
      </c>
      <c r="G11017" t="s">
        <v>3854</v>
      </c>
      <c r="H11017">
        <v>210</v>
      </c>
      <c r="I11017">
        <v>9</v>
      </c>
      <c r="J11017" t="s">
        <v>26654</v>
      </c>
      <c r="L11017" t="s">
        <v>560</v>
      </c>
    </row>
    <row r="11018" spans="1:12" x14ac:dyDescent="0.25">
      <c r="A11018" t="s">
        <v>9456</v>
      </c>
      <c r="B11018" t="s">
        <v>9453</v>
      </c>
      <c r="C11018" t="s">
        <v>9454</v>
      </c>
      <c r="D11018" t="s">
        <v>9455</v>
      </c>
      <c r="E11018" s="117">
        <v>43031</v>
      </c>
      <c r="F11018" s="118">
        <v>0.58550925925925923</v>
      </c>
      <c r="G11018" t="s">
        <v>3854</v>
      </c>
      <c r="H11018">
        <v>210</v>
      </c>
      <c r="I11018">
        <v>14</v>
      </c>
      <c r="J11018" t="s">
        <v>26654</v>
      </c>
      <c r="L11018" t="s">
        <v>662</v>
      </c>
    </row>
    <row r="11019" spans="1:12" x14ac:dyDescent="0.25">
      <c r="A11019" t="s">
        <v>9456</v>
      </c>
      <c r="B11019" t="s">
        <v>9453</v>
      </c>
      <c r="C11019" t="s">
        <v>9454</v>
      </c>
      <c r="D11019" t="s">
        <v>9455</v>
      </c>
      <c r="E11019" s="117">
        <v>43031</v>
      </c>
      <c r="F11019" s="118">
        <v>0.58550925925925923</v>
      </c>
      <c r="G11019" t="s">
        <v>3854</v>
      </c>
      <c r="H11019">
        <v>210</v>
      </c>
      <c r="I11019">
        <v>15</v>
      </c>
      <c r="J11019" t="s">
        <v>26654</v>
      </c>
      <c r="L11019" t="s">
        <v>706</v>
      </c>
    </row>
    <row r="11020" spans="1:12" x14ac:dyDescent="0.25">
      <c r="A11020" t="s">
        <v>9456</v>
      </c>
      <c r="B11020" t="s">
        <v>9453</v>
      </c>
      <c r="C11020" t="s">
        <v>9454</v>
      </c>
      <c r="D11020" t="s">
        <v>9455</v>
      </c>
      <c r="E11020" s="117">
        <v>43031</v>
      </c>
      <c r="F11020" s="118">
        <v>0.58550925925925923</v>
      </c>
      <c r="G11020" t="s">
        <v>3854</v>
      </c>
      <c r="H11020">
        <v>210</v>
      </c>
      <c r="I11020">
        <v>16</v>
      </c>
      <c r="J11020" t="s">
        <v>26654</v>
      </c>
      <c r="L11020" t="s">
        <v>680</v>
      </c>
    </row>
    <row r="11021" spans="1:12" x14ac:dyDescent="0.25">
      <c r="A11021" t="s">
        <v>9456</v>
      </c>
      <c r="B11021" t="s">
        <v>9453</v>
      </c>
      <c r="C11021" t="s">
        <v>9454</v>
      </c>
      <c r="D11021" t="s">
        <v>9455</v>
      </c>
      <c r="E11021" s="117">
        <v>43031</v>
      </c>
      <c r="F11021" s="118">
        <v>0.58550925925925923</v>
      </c>
      <c r="G11021" t="s">
        <v>3854</v>
      </c>
      <c r="H11021">
        <v>210</v>
      </c>
      <c r="I11021">
        <v>22</v>
      </c>
      <c r="J11021" t="s">
        <v>26654</v>
      </c>
      <c r="L11021" t="s">
        <v>380</v>
      </c>
    </row>
    <row r="11022" spans="1:12" x14ac:dyDescent="0.25">
      <c r="A11022" t="s">
        <v>9456</v>
      </c>
      <c r="B11022" t="s">
        <v>9453</v>
      </c>
      <c r="C11022" t="s">
        <v>9454</v>
      </c>
      <c r="D11022" t="s">
        <v>9455</v>
      </c>
      <c r="E11022" s="117">
        <v>43031</v>
      </c>
      <c r="F11022" s="118">
        <v>0.58552083333333338</v>
      </c>
      <c r="G11022" t="s">
        <v>3854</v>
      </c>
      <c r="H11022">
        <v>210</v>
      </c>
      <c r="I11022">
        <v>23</v>
      </c>
      <c r="J11022" t="s">
        <v>26654</v>
      </c>
      <c r="L11022">
        <v>55</v>
      </c>
    </row>
    <row r="11023" spans="1:12" x14ac:dyDescent="0.25">
      <c r="A11023" t="s">
        <v>9456</v>
      </c>
      <c r="B11023" t="s">
        <v>9453</v>
      </c>
      <c r="C11023" t="s">
        <v>9454</v>
      </c>
      <c r="D11023" t="s">
        <v>9455</v>
      </c>
      <c r="E11023" s="117">
        <v>43031</v>
      </c>
      <c r="F11023" s="118">
        <v>0.58552083333333338</v>
      </c>
      <c r="G11023" t="s">
        <v>3854</v>
      </c>
      <c r="H11023">
        <v>210</v>
      </c>
      <c r="I11023">
        <v>24</v>
      </c>
      <c r="J11023" t="s">
        <v>26654</v>
      </c>
      <c r="L11023" t="s">
        <v>383</v>
      </c>
    </row>
    <row r="11024" spans="1:12" x14ac:dyDescent="0.25">
      <c r="A11024" t="s">
        <v>9456</v>
      </c>
      <c r="B11024" t="s">
        <v>9453</v>
      </c>
      <c r="C11024" t="s">
        <v>9454</v>
      </c>
      <c r="D11024" t="s">
        <v>9455</v>
      </c>
      <c r="E11024" s="117">
        <v>43031</v>
      </c>
      <c r="F11024" s="118">
        <v>0.58552083333333338</v>
      </c>
      <c r="G11024" t="s">
        <v>3854</v>
      </c>
      <c r="H11024">
        <v>210</v>
      </c>
      <c r="I11024">
        <v>25</v>
      </c>
      <c r="J11024" t="s">
        <v>26654</v>
      </c>
      <c r="L11024">
        <v>30</v>
      </c>
    </row>
    <row r="11025" spans="1:12" x14ac:dyDescent="0.25">
      <c r="A11025" t="s">
        <v>9456</v>
      </c>
      <c r="B11025" t="s">
        <v>9453</v>
      </c>
      <c r="C11025" t="s">
        <v>9454</v>
      </c>
      <c r="D11025" t="s">
        <v>9455</v>
      </c>
      <c r="E11025" s="117">
        <v>43031</v>
      </c>
      <c r="F11025" s="118">
        <v>0.58552083333333338</v>
      </c>
      <c r="G11025" t="s">
        <v>3854</v>
      </c>
      <c r="H11025">
        <v>210</v>
      </c>
      <c r="I11025">
        <v>26</v>
      </c>
      <c r="J11025" t="s">
        <v>26654</v>
      </c>
      <c r="L11025" t="s">
        <v>104</v>
      </c>
    </row>
    <row r="11026" spans="1:12" x14ac:dyDescent="0.25">
      <c r="A11026" t="s">
        <v>9456</v>
      </c>
      <c r="B11026" t="s">
        <v>9453</v>
      </c>
      <c r="C11026" t="s">
        <v>9454</v>
      </c>
      <c r="D11026" t="s">
        <v>9455</v>
      </c>
      <c r="E11026" s="117">
        <v>43031</v>
      </c>
      <c r="F11026" s="118">
        <v>0.58552083333333338</v>
      </c>
      <c r="G11026" t="s">
        <v>3854</v>
      </c>
      <c r="H11026">
        <v>210</v>
      </c>
      <c r="I11026">
        <v>27</v>
      </c>
      <c r="J11026" t="s">
        <v>26654</v>
      </c>
      <c r="L11026">
        <v>15</v>
      </c>
    </row>
    <row r="11027" spans="1:12" x14ac:dyDescent="0.25">
      <c r="A11027" t="s">
        <v>9456</v>
      </c>
      <c r="B11027" t="s">
        <v>9453</v>
      </c>
      <c r="C11027" t="s">
        <v>9454</v>
      </c>
      <c r="D11027" t="s">
        <v>9455</v>
      </c>
      <c r="E11027" s="117">
        <v>43031</v>
      </c>
      <c r="F11027" s="118">
        <v>0.58552083333333338</v>
      </c>
      <c r="G11027" t="s">
        <v>3854</v>
      </c>
      <c r="H11027">
        <v>210</v>
      </c>
      <c r="I11027">
        <v>36</v>
      </c>
      <c r="J11027" t="s">
        <v>26654</v>
      </c>
      <c r="L11027" t="s">
        <v>4102</v>
      </c>
    </row>
    <row r="11028" spans="1:12" x14ac:dyDescent="0.25">
      <c r="A11028" t="s">
        <v>9456</v>
      </c>
      <c r="B11028" t="s">
        <v>9453</v>
      </c>
      <c r="C11028" t="s">
        <v>9454</v>
      </c>
      <c r="D11028" t="s">
        <v>9455</v>
      </c>
      <c r="E11028" s="117">
        <v>43031</v>
      </c>
      <c r="F11028" s="118">
        <v>0.58552083333333338</v>
      </c>
      <c r="G11028" t="s">
        <v>3854</v>
      </c>
      <c r="H11028">
        <v>210</v>
      </c>
      <c r="I11028">
        <v>38</v>
      </c>
      <c r="J11028" t="s">
        <v>26654</v>
      </c>
      <c r="L11028" t="s">
        <v>26655</v>
      </c>
    </row>
    <row r="11029" spans="1:12" x14ac:dyDescent="0.25">
      <c r="A11029" t="s">
        <v>9456</v>
      </c>
      <c r="B11029" t="s">
        <v>9453</v>
      </c>
      <c r="C11029" t="s">
        <v>9454</v>
      </c>
      <c r="D11029" t="s">
        <v>9455</v>
      </c>
      <c r="E11029" s="117">
        <v>43031</v>
      </c>
      <c r="F11029" s="118">
        <v>0.58553240740740742</v>
      </c>
      <c r="G11029" t="s">
        <v>3854</v>
      </c>
      <c r="H11029">
        <v>211</v>
      </c>
      <c r="I11029">
        <v>1</v>
      </c>
      <c r="L11029" t="s">
        <v>26656</v>
      </c>
    </row>
    <row r="11030" spans="1:12" x14ac:dyDescent="0.25">
      <c r="A11030" t="s">
        <v>9456</v>
      </c>
      <c r="B11030" t="s">
        <v>9453</v>
      </c>
      <c r="C11030" t="s">
        <v>9454</v>
      </c>
      <c r="D11030" t="s">
        <v>9455</v>
      </c>
      <c r="E11030" s="117">
        <v>43031</v>
      </c>
      <c r="F11030" s="118">
        <v>0.58553240740740742</v>
      </c>
      <c r="G11030" t="s">
        <v>3854</v>
      </c>
      <c r="H11030">
        <v>211</v>
      </c>
      <c r="I11030">
        <v>4</v>
      </c>
      <c r="J11030" t="s">
        <v>26656</v>
      </c>
      <c r="L11030" t="s">
        <v>2977</v>
      </c>
    </row>
    <row r="11031" spans="1:12" x14ac:dyDescent="0.25">
      <c r="A11031" t="s">
        <v>9456</v>
      </c>
      <c r="B11031" t="s">
        <v>9453</v>
      </c>
      <c r="C11031" t="s">
        <v>9454</v>
      </c>
      <c r="D11031" t="s">
        <v>9455</v>
      </c>
      <c r="E11031" s="117">
        <v>43031</v>
      </c>
      <c r="F11031" s="118">
        <v>0.58553240740740742</v>
      </c>
      <c r="G11031" t="s">
        <v>3854</v>
      </c>
      <c r="H11031">
        <v>211</v>
      </c>
      <c r="I11031">
        <v>5</v>
      </c>
      <c r="J11031" t="s">
        <v>26656</v>
      </c>
      <c r="L11031" t="s">
        <v>2468</v>
      </c>
    </row>
    <row r="11032" spans="1:12" x14ac:dyDescent="0.25">
      <c r="A11032" t="s">
        <v>9456</v>
      </c>
      <c r="B11032" t="s">
        <v>9453</v>
      </c>
      <c r="C11032" t="s">
        <v>9454</v>
      </c>
      <c r="D11032" t="s">
        <v>9455</v>
      </c>
      <c r="E11032" s="117">
        <v>43031</v>
      </c>
      <c r="F11032" s="118">
        <v>0.58554398148148146</v>
      </c>
      <c r="G11032" t="s">
        <v>3854</v>
      </c>
      <c r="H11032">
        <v>211</v>
      </c>
      <c r="I11032">
        <v>6</v>
      </c>
      <c r="J11032" t="s">
        <v>26656</v>
      </c>
      <c r="L11032">
        <v>0</v>
      </c>
    </row>
    <row r="11033" spans="1:12" x14ac:dyDescent="0.25">
      <c r="A11033" t="s">
        <v>9456</v>
      </c>
      <c r="B11033" t="s">
        <v>9453</v>
      </c>
      <c r="C11033" t="s">
        <v>9454</v>
      </c>
      <c r="D11033" t="s">
        <v>9455</v>
      </c>
      <c r="E11033" s="117">
        <v>43031</v>
      </c>
      <c r="F11033" s="118">
        <v>0.58554398148148146</v>
      </c>
      <c r="G11033" t="s">
        <v>3854</v>
      </c>
      <c r="H11033">
        <v>211</v>
      </c>
      <c r="I11033">
        <v>7</v>
      </c>
      <c r="J11033" t="s">
        <v>26656</v>
      </c>
      <c r="L11033">
        <v>100</v>
      </c>
    </row>
    <row r="11034" spans="1:12" x14ac:dyDescent="0.25">
      <c r="A11034" t="s">
        <v>9456</v>
      </c>
      <c r="B11034" t="s">
        <v>9453</v>
      </c>
      <c r="C11034" t="s">
        <v>9454</v>
      </c>
      <c r="D11034" t="s">
        <v>9455</v>
      </c>
      <c r="E11034" s="117">
        <v>43031</v>
      </c>
      <c r="F11034" s="118">
        <v>0.58554398148148146</v>
      </c>
      <c r="G11034" t="s">
        <v>3854</v>
      </c>
      <c r="H11034">
        <v>211</v>
      </c>
      <c r="I11034">
        <v>8</v>
      </c>
      <c r="J11034" t="s">
        <v>26656</v>
      </c>
      <c r="L11034">
        <v>5</v>
      </c>
    </row>
    <row r="11035" spans="1:12" x14ac:dyDescent="0.25">
      <c r="A11035" t="s">
        <v>9456</v>
      </c>
      <c r="B11035" t="s">
        <v>9453</v>
      </c>
      <c r="C11035" t="s">
        <v>9454</v>
      </c>
      <c r="D11035" t="s">
        <v>9455</v>
      </c>
      <c r="E11035" s="117">
        <v>43031</v>
      </c>
      <c r="F11035" s="118">
        <v>0.58554398148148146</v>
      </c>
      <c r="G11035" t="s">
        <v>3854</v>
      </c>
      <c r="H11035">
        <v>211</v>
      </c>
      <c r="I11035">
        <v>9</v>
      </c>
      <c r="J11035" t="s">
        <v>26656</v>
      </c>
      <c r="L11035" t="s">
        <v>560</v>
      </c>
    </row>
    <row r="11036" spans="1:12" x14ac:dyDescent="0.25">
      <c r="A11036" t="s">
        <v>9456</v>
      </c>
      <c r="B11036" t="s">
        <v>9453</v>
      </c>
      <c r="C11036" t="s">
        <v>9454</v>
      </c>
      <c r="D11036" t="s">
        <v>9455</v>
      </c>
      <c r="E11036" s="117">
        <v>43031</v>
      </c>
      <c r="F11036" s="118">
        <v>0.58554398148148146</v>
      </c>
      <c r="G11036" t="s">
        <v>3854</v>
      </c>
      <c r="H11036">
        <v>211</v>
      </c>
      <c r="I11036">
        <v>14</v>
      </c>
      <c r="J11036" t="s">
        <v>26656</v>
      </c>
      <c r="L11036" t="s">
        <v>662</v>
      </c>
    </row>
    <row r="11037" spans="1:12" x14ac:dyDescent="0.25">
      <c r="A11037" t="s">
        <v>9456</v>
      </c>
      <c r="B11037" t="s">
        <v>9453</v>
      </c>
      <c r="C11037" t="s">
        <v>9454</v>
      </c>
      <c r="D11037" t="s">
        <v>9455</v>
      </c>
      <c r="E11037" s="117">
        <v>43031</v>
      </c>
      <c r="F11037" s="118">
        <v>0.58554398148148146</v>
      </c>
      <c r="G11037" t="s">
        <v>3854</v>
      </c>
      <c r="H11037">
        <v>211</v>
      </c>
      <c r="I11037">
        <v>15</v>
      </c>
      <c r="J11037" t="s">
        <v>26656</v>
      </c>
      <c r="L11037" t="s">
        <v>683</v>
      </c>
    </row>
    <row r="11038" spans="1:12" x14ac:dyDescent="0.25">
      <c r="A11038" t="s">
        <v>9456</v>
      </c>
      <c r="B11038" t="s">
        <v>9453</v>
      </c>
      <c r="C11038" t="s">
        <v>9454</v>
      </c>
      <c r="D11038" t="s">
        <v>9455</v>
      </c>
      <c r="E11038" s="117">
        <v>43031</v>
      </c>
      <c r="F11038" s="118">
        <v>0.58554398148148146</v>
      </c>
      <c r="G11038" t="s">
        <v>3854</v>
      </c>
      <c r="H11038">
        <v>211</v>
      </c>
      <c r="I11038">
        <v>22</v>
      </c>
      <c r="J11038" t="s">
        <v>26656</v>
      </c>
      <c r="L11038" t="s">
        <v>383</v>
      </c>
    </row>
    <row r="11039" spans="1:12" x14ac:dyDescent="0.25">
      <c r="A11039" t="s">
        <v>9456</v>
      </c>
      <c r="B11039" t="s">
        <v>9453</v>
      </c>
      <c r="C11039" t="s">
        <v>9454</v>
      </c>
      <c r="D11039" t="s">
        <v>9455</v>
      </c>
      <c r="E11039" s="117">
        <v>43031</v>
      </c>
      <c r="F11039" s="118">
        <v>0.58554398148148146</v>
      </c>
      <c r="G11039" t="s">
        <v>3854</v>
      </c>
      <c r="H11039">
        <v>211</v>
      </c>
      <c r="I11039">
        <v>23</v>
      </c>
      <c r="J11039" t="s">
        <v>26656</v>
      </c>
      <c r="L11039">
        <v>45</v>
      </c>
    </row>
    <row r="11040" spans="1:12" x14ac:dyDescent="0.25">
      <c r="A11040" t="s">
        <v>9456</v>
      </c>
      <c r="B11040" t="s">
        <v>9453</v>
      </c>
      <c r="C11040" t="s">
        <v>9454</v>
      </c>
      <c r="D11040" t="s">
        <v>9455</v>
      </c>
      <c r="E11040" s="117">
        <v>43031</v>
      </c>
      <c r="F11040" s="118">
        <v>0.58554398148148146</v>
      </c>
      <c r="G11040" t="s">
        <v>3854</v>
      </c>
      <c r="H11040">
        <v>211</v>
      </c>
      <c r="I11040">
        <v>24</v>
      </c>
      <c r="J11040" t="s">
        <v>26656</v>
      </c>
      <c r="L11040" t="s">
        <v>122</v>
      </c>
    </row>
    <row r="11041" spans="1:12" x14ac:dyDescent="0.25">
      <c r="A11041" t="s">
        <v>9456</v>
      </c>
      <c r="B11041" t="s">
        <v>9453</v>
      </c>
      <c r="C11041" t="s">
        <v>9454</v>
      </c>
      <c r="D11041" t="s">
        <v>9455</v>
      </c>
      <c r="E11041" s="117">
        <v>43031</v>
      </c>
      <c r="F11041" s="118">
        <v>0.58554398148148146</v>
      </c>
      <c r="G11041" t="s">
        <v>3854</v>
      </c>
      <c r="H11041">
        <v>211</v>
      </c>
      <c r="I11041">
        <v>25</v>
      </c>
      <c r="J11041" t="s">
        <v>26656</v>
      </c>
      <c r="L11041">
        <v>20</v>
      </c>
    </row>
    <row r="11042" spans="1:12" x14ac:dyDescent="0.25">
      <c r="A11042" t="s">
        <v>9456</v>
      </c>
      <c r="B11042" t="s">
        <v>9453</v>
      </c>
      <c r="C11042" t="s">
        <v>9454</v>
      </c>
      <c r="D11042" t="s">
        <v>9455</v>
      </c>
      <c r="E11042" s="117">
        <v>43031</v>
      </c>
      <c r="F11042" s="118">
        <v>0.5855555555555555</v>
      </c>
      <c r="G11042" t="s">
        <v>3854</v>
      </c>
      <c r="H11042">
        <v>211</v>
      </c>
      <c r="I11042">
        <v>26</v>
      </c>
      <c r="J11042" t="s">
        <v>26656</v>
      </c>
      <c r="L11042" t="s">
        <v>380</v>
      </c>
    </row>
    <row r="11043" spans="1:12" x14ac:dyDescent="0.25">
      <c r="A11043" t="s">
        <v>9456</v>
      </c>
      <c r="B11043" t="s">
        <v>9453</v>
      </c>
      <c r="C11043" t="s">
        <v>9454</v>
      </c>
      <c r="D11043" t="s">
        <v>9455</v>
      </c>
      <c r="E11043" s="117">
        <v>43031</v>
      </c>
      <c r="F11043" s="118">
        <v>0.5855555555555555</v>
      </c>
      <c r="G11043" t="s">
        <v>3854</v>
      </c>
      <c r="H11043">
        <v>211</v>
      </c>
      <c r="I11043">
        <v>27</v>
      </c>
      <c r="J11043" t="s">
        <v>26656</v>
      </c>
      <c r="L11043">
        <v>20</v>
      </c>
    </row>
    <row r="11044" spans="1:12" x14ac:dyDescent="0.25">
      <c r="A11044" t="s">
        <v>9456</v>
      </c>
      <c r="B11044" t="s">
        <v>9453</v>
      </c>
      <c r="C11044" t="s">
        <v>9454</v>
      </c>
      <c r="D11044" t="s">
        <v>9455</v>
      </c>
      <c r="E11044" s="117">
        <v>43031</v>
      </c>
      <c r="F11044" s="118">
        <v>0.5855555555555555</v>
      </c>
      <c r="G11044" t="s">
        <v>3854</v>
      </c>
      <c r="H11044">
        <v>211</v>
      </c>
      <c r="I11044">
        <v>28</v>
      </c>
      <c r="J11044" t="s">
        <v>26656</v>
      </c>
      <c r="L11044" t="s">
        <v>104</v>
      </c>
    </row>
    <row r="11045" spans="1:12" x14ac:dyDescent="0.25">
      <c r="A11045" t="s">
        <v>9456</v>
      </c>
      <c r="B11045" t="s">
        <v>9453</v>
      </c>
      <c r="C11045" t="s">
        <v>9454</v>
      </c>
      <c r="D11045" t="s">
        <v>9455</v>
      </c>
      <c r="E11045" s="117">
        <v>43031</v>
      </c>
      <c r="F11045" s="118">
        <v>0.5855555555555555</v>
      </c>
      <c r="G11045" t="s">
        <v>3854</v>
      </c>
      <c r="H11045">
        <v>211</v>
      </c>
      <c r="I11045">
        <v>29</v>
      </c>
      <c r="J11045" t="s">
        <v>26656</v>
      </c>
      <c r="L11045">
        <v>15</v>
      </c>
    </row>
    <row r="11046" spans="1:12" x14ac:dyDescent="0.25">
      <c r="A11046" t="s">
        <v>9456</v>
      </c>
      <c r="B11046" t="s">
        <v>9453</v>
      </c>
      <c r="C11046" t="s">
        <v>9454</v>
      </c>
      <c r="D11046" t="s">
        <v>9455</v>
      </c>
      <c r="E11046" s="117">
        <v>43031</v>
      </c>
      <c r="F11046" s="118">
        <v>0.5855555555555555</v>
      </c>
      <c r="G11046" t="s">
        <v>3854</v>
      </c>
      <c r="H11046">
        <v>211</v>
      </c>
      <c r="I11046">
        <v>35</v>
      </c>
      <c r="J11046" t="s">
        <v>26656</v>
      </c>
      <c r="L11046" t="s">
        <v>391</v>
      </c>
    </row>
    <row r="11047" spans="1:12" x14ac:dyDescent="0.25">
      <c r="A11047" t="s">
        <v>9456</v>
      </c>
      <c r="B11047" t="s">
        <v>9453</v>
      </c>
      <c r="C11047" t="s">
        <v>9454</v>
      </c>
      <c r="D11047" t="s">
        <v>9455</v>
      </c>
      <c r="E11047" s="117">
        <v>43031</v>
      </c>
      <c r="F11047" s="118">
        <v>0.5855555555555555</v>
      </c>
      <c r="G11047" t="s">
        <v>3854</v>
      </c>
      <c r="H11047">
        <v>211</v>
      </c>
      <c r="I11047">
        <v>36</v>
      </c>
      <c r="J11047" t="s">
        <v>26656</v>
      </c>
      <c r="L11047" t="s">
        <v>4031</v>
      </c>
    </row>
    <row r="11048" spans="1:12" x14ac:dyDescent="0.25">
      <c r="A11048" t="s">
        <v>9456</v>
      </c>
      <c r="B11048" t="s">
        <v>9453</v>
      </c>
      <c r="C11048" t="s">
        <v>9454</v>
      </c>
      <c r="D11048" t="s">
        <v>9455</v>
      </c>
      <c r="E11048" s="117">
        <v>43031</v>
      </c>
      <c r="F11048" s="118">
        <v>0.5855555555555555</v>
      </c>
      <c r="G11048" t="s">
        <v>3854</v>
      </c>
      <c r="H11048">
        <v>211</v>
      </c>
      <c r="I11048">
        <v>38</v>
      </c>
      <c r="J11048" t="s">
        <v>26656</v>
      </c>
      <c r="L11048" t="s">
        <v>26657</v>
      </c>
    </row>
    <row r="11049" spans="1:12" x14ac:dyDescent="0.25">
      <c r="A11049" t="s">
        <v>9456</v>
      </c>
      <c r="B11049" t="s">
        <v>9453</v>
      </c>
      <c r="C11049" t="s">
        <v>9454</v>
      </c>
      <c r="D11049" t="s">
        <v>9455</v>
      </c>
      <c r="E11049" s="117">
        <v>43031</v>
      </c>
      <c r="F11049" s="118">
        <v>0.58556712962962965</v>
      </c>
      <c r="G11049" t="s">
        <v>3854</v>
      </c>
      <c r="H11049">
        <v>212</v>
      </c>
      <c r="I11049">
        <v>1</v>
      </c>
      <c r="L11049" t="s">
        <v>26658</v>
      </c>
    </row>
    <row r="11050" spans="1:12" x14ac:dyDescent="0.25">
      <c r="A11050" t="s">
        <v>9456</v>
      </c>
      <c r="B11050" t="s">
        <v>9453</v>
      </c>
      <c r="C11050" t="s">
        <v>9454</v>
      </c>
      <c r="D11050" t="s">
        <v>9455</v>
      </c>
      <c r="E11050" s="117">
        <v>43031</v>
      </c>
      <c r="F11050" s="118">
        <v>0.58556712962962965</v>
      </c>
      <c r="G11050" t="s">
        <v>3854</v>
      </c>
      <c r="H11050">
        <v>212</v>
      </c>
      <c r="I11050">
        <v>4</v>
      </c>
      <c r="J11050" t="s">
        <v>26658</v>
      </c>
      <c r="L11050" t="s">
        <v>2977</v>
      </c>
    </row>
    <row r="11051" spans="1:12" x14ac:dyDescent="0.25">
      <c r="A11051" t="s">
        <v>9456</v>
      </c>
      <c r="B11051" t="s">
        <v>9453</v>
      </c>
      <c r="C11051" t="s">
        <v>9454</v>
      </c>
      <c r="D11051" t="s">
        <v>9455</v>
      </c>
      <c r="E11051" s="117">
        <v>43031</v>
      </c>
      <c r="F11051" s="118">
        <v>0.58556712962962965</v>
      </c>
      <c r="G11051" t="s">
        <v>3854</v>
      </c>
      <c r="H11051">
        <v>212</v>
      </c>
      <c r="I11051">
        <v>5</v>
      </c>
      <c r="J11051" t="s">
        <v>26658</v>
      </c>
      <c r="L11051" t="s">
        <v>2526</v>
      </c>
    </row>
    <row r="11052" spans="1:12" x14ac:dyDescent="0.25">
      <c r="A11052" t="s">
        <v>9456</v>
      </c>
      <c r="B11052" t="s">
        <v>9453</v>
      </c>
      <c r="C11052" t="s">
        <v>9454</v>
      </c>
      <c r="D11052" t="s">
        <v>9455</v>
      </c>
      <c r="E11052" s="117">
        <v>43031</v>
      </c>
      <c r="F11052" s="118">
        <v>0.58557870370370368</v>
      </c>
      <c r="G11052" t="s">
        <v>3854</v>
      </c>
      <c r="H11052">
        <v>212</v>
      </c>
      <c r="I11052">
        <v>6</v>
      </c>
      <c r="J11052" t="s">
        <v>26658</v>
      </c>
      <c r="L11052">
        <v>0</v>
      </c>
    </row>
    <row r="11053" spans="1:12" x14ac:dyDescent="0.25">
      <c r="A11053" t="s">
        <v>9456</v>
      </c>
      <c r="B11053" t="s">
        <v>9453</v>
      </c>
      <c r="C11053" t="s">
        <v>9454</v>
      </c>
      <c r="D11053" t="s">
        <v>9455</v>
      </c>
      <c r="E11053" s="117">
        <v>43031</v>
      </c>
      <c r="F11053" s="118">
        <v>0.58557870370370368</v>
      </c>
      <c r="G11053" t="s">
        <v>3854</v>
      </c>
      <c r="H11053">
        <v>212</v>
      </c>
      <c r="I11053">
        <v>7</v>
      </c>
      <c r="J11053" t="s">
        <v>26658</v>
      </c>
      <c r="L11053">
        <v>100</v>
      </c>
    </row>
    <row r="11054" spans="1:12" x14ac:dyDescent="0.25">
      <c r="A11054" t="s">
        <v>9456</v>
      </c>
      <c r="B11054" t="s">
        <v>9453</v>
      </c>
      <c r="C11054" t="s">
        <v>9454</v>
      </c>
      <c r="D11054" t="s">
        <v>9455</v>
      </c>
      <c r="E11054" s="117">
        <v>43031</v>
      </c>
      <c r="F11054" s="118">
        <v>0.58557870370370368</v>
      </c>
      <c r="G11054" t="s">
        <v>3854</v>
      </c>
      <c r="H11054">
        <v>212</v>
      </c>
      <c r="I11054">
        <v>8</v>
      </c>
      <c r="J11054" t="s">
        <v>26658</v>
      </c>
      <c r="L11054">
        <v>20</v>
      </c>
    </row>
    <row r="11055" spans="1:12" x14ac:dyDescent="0.25">
      <c r="A11055" t="s">
        <v>9456</v>
      </c>
      <c r="B11055" t="s">
        <v>9453</v>
      </c>
      <c r="C11055" t="s">
        <v>9454</v>
      </c>
      <c r="D11055" t="s">
        <v>9455</v>
      </c>
      <c r="E11055" s="117">
        <v>43031</v>
      </c>
      <c r="F11055" s="118">
        <v>0.58557870370370368</v>
      </c>
      <c r="G11055" t="s">
        <v>3854</v>
      </c>
      <c r="H11055">
        <v>212</v>
      </c>
      <c r="I11055">
        <v>9</v>
      </c>
      <c r="J11055" t="s">
        <v>26658</v>
      </c>
      <c r="L11055" t="s">
        <v>560</v>
      </c>
    </row>
    <row r="11056" spans="1:12" x14ac:dyDescent="0.25">
      <c r="A11056" t="s">
        <v>9456</v>
      </c>
      <c r="B11056" t="s">
        <v>9453</v>
      </c>
      <c r="C11056" t="s">
        <v>9454</v>
      </c>
      <c r="D11056" t="s">
        <v>9455</v>
      </c>
      <c r="E11056" s="117">
        <v>43031</v>
      </c>
      <c r="F11056" s="118">
        <v>0.58557870370370368</v>
      </c>
      <c r="G11056" t="s">
        <v>3854</v>
      </c>
      <c r="H11056">
        <v>212</v>
      </c>
      <c r="I11056">
        <v>14</v>
      </c>
      <c r="J11056" t="s">
        <v>26658</v>
      </c>
      <c r="L11056" t="s">
        <v>642</v>
      </c>
    </row>
    <row r="11057" spans="1:12" x14ac:dyDescent="0.25">
      <c r="A11057" t="s">
        <v>9456</v>
      </c>
      <c r="B11057" t="s">
        <v>9453</v>
      </c>
      <c r="C11057" t="s">
        <v>9454</v>
      </c>
      <c r="D11057" t="s">
        <v>9455</v>
      </c>
      <c r="E11057" s="117">
        <v>43031</v>
      </c>
      <c r="F11057" s="118">
        <v>0.58557870370370368</v>
      </c>
      <c r="G11057" t="s">
        <v>3854</v>
      </c>
      <c r="H11057">
        <v>212</v>
      </c>
      <c r="I11057">
        <v>15</v>
      </c>
      <c r="J11057" t="s">
        <v>26658</v>
      </c>
      <c r="L11057" t="s">
        <v>684</v>
      </c>
    </row>
    <row r="11058" spans="1:12" x14ac:dyDescent="0.25">
      <c r="A11058" t="s">
        <v>9456</v>
      </c>
      <c r="B11058" t="s">
        <v>9453</v>
      </c>
      <c r="C11058" t="s">
        <v>9454</v>
      </c>
      <c r="D11058" t="s">
        <v>9455</v>
      </c>
      <c r="E11058" s="117">
        <v>43031</v>
      </c>
      <c r="F11058" s="118">
        <v>0.58557870370370368</v>
      </c>
      <c r="G11058" t="s">
        <v>3854</v>
      </c>
      <c r="H11058">
        <v>212</v>
      </c>
      <c r="I11058">
        <v>22</v>
      </c>
      <c r="J11058" t="s">
        <v>26658</v>
      </c>
      <c r="L11058" t="s">
        <v>382</v>
      </c>
    </row>
    <row r="11059" spans="1:12" x14ac:dyDescent="0.25">
      <c r="A11059" t="s">
        <v>9456</v>
      </c>
      <c r="B11059" t="s">
        <v>9453</v>
      </c>
      <c r="C11059" t="s">
        <v>9454</v>
      </c>
      <c r="D11059" t="s">
        <v>9455</v>
      </c>
      <c r="E11059" s="117">
        <v>43031</v>
      </c>
      <c r="F11059" s="118">
        <v>0.58557870370370368</v>
      </c>
      <c r="G11059" t="s">
        <v>3854</v>
      </c>
      <c r="H11059">
        <v>212</v>
      </c>
      <c r="I11059">
        <v>23</v>
      </c>
      <c r="J11059" t="s">
        <v>26658</v>
      </c>
      <c r="L11059">
        <v>40</v>
      </c>
    </row>
    <row r="11060" spans="1:12" x14ac:dyDescent="0.25">
      <c r="A11060" t="s">
        <v>9456</v>
      </c>
      <c r="B11060" t="s">
        <v>9453</v>
      </c>
      <c r="C11060" t="s">
        <v>9454</v>
      </c>
      <c r="D11060" t="s">
        <v>9455</v>
      </c>
      <c r="E11060" s="117">
        <v>43031</v>
      </c>
      <c r="F11060" s="118">
        <v>0.58557870370370368</v>
      </c>
      <c r="G11060" t="s">
        <v>3854</v>
      </c>
      <c r="H11060">
        <v>212</v>
      </c>
      <c r="I11060">
        <v>24</v>
      </c>
      <c r="J11060" t="s">
        <v>26658</v>
      </c>
      <c r="L11060" t="s">
        <v>104</v>
      </c>
    </row>
    <row r="11061" spans="1:12" x14ac:dyDescent="0.25">
      <c r="A11061" t="s">
        <v>9456</v>
      </c>
      <c r="B11061" t="s">
        <v>9453</v>
      </c>
      <c r="C11061" t="s">
        <v>9454</v>
      </c>
      <c r="D11061" t="s">
        <v>9455</v>
      </c>
      <c r="E11061" s="117">
        <v>43031</v>
      </c>
      <c r="F11061" s="118">
        <v>0.58557870370370368</v>
      </c>
      <c r="G11061" t="s">
        <v>3854</v>
      </c>
      <c r="H11061">
        <v>212</v>
      </c>
      <c r="I11061">
        <v>25</v>
      </c>
      <c r="J11061" t="s">
        <v>26658</v>
      </c>
      <c r="L11061">
        <v>20</v>
      </c>
    </row>
    <row r="11062" spans="1:12" x14ac:dyDescent="0.25">
      <c r="A11062" t="s">
        <v>9456</v>
      </c>
      <c r="B11062" t="s">
        <v>9453</v>
      </c>
      <c r="C11062" t="s">
        <v>9454</v>
      </c>
      <c r="D11062" t="s">
        <v>9455</v>
      </c>
      <c r="E11062" s="117">
        <v>43031</v>
      </c>
      <c r="F11062" s="118">
        <v>0.58559027777777783</v>
      </c>
      <c r="G11062" t="s">
        <v>3854</v>
      </c>
      <c r="H11062">
        <v>212</v>
      </c>
      <c r="I11062">
        <v>26</v>
      </c>
      <c r="J11062" t="s">
        <v>26658</v>
      </c>
      <c r="L11062" t="s">
        <v>383</v>
      </c>
    </row>
    <row r="11063" spans="1:12" x14ac:dyDescent="0.25">
      <c r="A11063" t="s">
        <v>9456</v>
      </c>
      <c r="B11063" t="s">
        <v>9453</v>
      </c>
      <c r="C11063" t="s">
        <v>9454</v>
      </c>
      <c r="D11063" t="s">
        <v>9455</v>
      </c>
      <c r="E11063" s="117">
        <v>43031</v>
      </c>
      <c r="F11063" s="118">
        <v>0.58559027777777783</v>
      </c>
      <c r="G11063" t="s">
        <v>3854</v>
      </c>
      <c r="H11063">
        <v>212</v>
      </c>
      <c r="I11063">
        <v>27</v>
      </c>
      <c r="J11063" t="s">
        <v>26658</v>
      </c>
      <c r="L11063">
        <v>20</v>
      </c>
    </row>
    <row r="11064" spans="1:12" x14ac:dyDescent="0.25">
      <c r="A11064" t="s">
        <v>9456</v>
      </c>
      <c r="B11064" t="s">
        <v>9453</v>
      </c>
      <c r="C11064" t="s">
        <v>9454</v>
      </c>
      <c r="D11064" t="s">
        <v>9455</v>
      </c>
      <c r="E11064" s="117">
        <v>43031</v>
      </c>
      <c r="F11064" s="118">
        <v>0.58559027777777783</v>
      </c>
      <c r="G11064" t="s">
        <v>3854</v>
      </c>
      <c r="H11064">
        <v>212</v>
      </c>
      <c r="I11064">
        <v>28</v>
      </c>
      <c r="J11064" t="s">
        <v>26658</v>
      </c>
      <c r="L11064" t="s">
        <v>380</v>
      </c>
    </row>
    <row r="11065" spans="1:12" x14ac:dyDescent="0.25">
      <c r="A11065" t="s">
        <v>9456</v>
      </c>
      <c r="B11065" t="s">
        <v>9453</v>
      </c>
      <c r="C11065" t="s">
        <v>9454</v>
      </c>
      <c r="D11065" t="s">
        <v>9455</v>
      </c>
      <c r="E11065" s="117">
        <v>43031</v>
      </c>
      <c r="F11065" s="118">
        <v>0.58559027777777783</v>
      </c>
      <c r="G11065" t="s">
        <v>3854</v>
      </c>
      <c r="H11065">
        <v>212</v>
      </c>
      <c r="I11065">
        <v>29</v>
      </c>
      <c r="J11065" t="s">
        <v>26658</v>
      </c>
      <c r="L11065">
        <v>20</v>
      </c>
    </row>
    <row r="11066" spans="1:12" x14ac:dyDescent="0.25">
      <c r="A11066" t="s">
        <v>9456</v>
      </c>
      <c r="B11066" t="s">
        <v>9453</v>
      </c>
      <c r="C11066" t="s">
        <v>9454</v>
      </c>
      <c r="D11066" t="s">
        <v>9455</v>
      </c>
      <c r="E11066" s="117">
        <v>43031</v>
      </c>
      <c r="F11066" s="118">
        <v>0.58559027777777783</v>
      </c>
      <c r="G11066" t="s">
        <v>3854</v>
      </c>
      <c r="H11066">
        <v>212</v>
      </c>
      <c r="I11066">
        <v>36</v>
      </c>
      <c r="J11066" t="s">
        <v>26658</v>
      </c>
      <c r="L11066" t="s">
        <v>26615</v>
      </c>
    </row>
    <row r="11067" spans="1:12" x14ac:dyDescent="0.25">
      <c r="A11067" t="s">
        <v>9456</v>
      </c>
      <c r="B11067" t="s">
        <v>9453</v>
      </c>
      <c r="C11067" t="s">
        <v>9454</v>
      </c>
      <c r="D11067" t="s">
        <v>9455</v>
      </c>
      <c r="E11067" s="117">
        <v>43031</v>
      </c>
      <c r="F11067" s="118">
        <v>0.58559027777777783</v>
      </c>
      <c r="G11067" t="s">
        <v>3854</v>
      </c>
      <c r="H11067">
        <v>212</v>
      </c>
      <c r="I11067">
        <v>38</v>
      </c>
      <c r="J11067" t="s">
        <v>26658</v>
      </c>
      <c r="L11067" t="s">
        <v>25902</v>
      </c>
    </row>
    <row r="11068" spans="1:12" x14ac:dyDescent="0.25">
      <c r="A11068" t="s">
        <v>9456</v>
      </c>
      <c r="B11068" t="s">
        <v>9453</v>
      </c>
      <c r="C11068" t="s">
        <v>9454</v>
      </c>
      <c r="D11068" t="s">
        <v>9455</v>
      </c>
      <c r="E11068" s="117">
        <v>43031</v>
      </c>
      <c r="F11068" s="118">
        <v>0.58560185185185187</v>
      </c>
      <c r="G11068" t="s">
        <v>3854</v>
      </c>
      <c r="H11068">
        <v>213</v>
      </c>
      <c r="I11068">
        <v>1</v>
      </c>
      <c r="L11068" t="s">
        <v>26659</v>
      </c>
    </row>
    <row r="11069" spans="1:12" x14ac:dyDescent="0.25">
      <c r="A11069" t="s">
        <v>9456</v>
      </c>
      <c r="B11069" t="s">
        <v>9453</v>
      </c>
      <c r="C11069" t="s">
        <v>9454</v>
      </c>
      <c r="D11069" t="s">
        <v>9455</v>
      </c>
      <c r="E11069" s="117">
        <v>43031</v>
      </c>
      <c r="F11069" s="118">
        <v>0.58560185185185187</v>
      </c>
      <c r="G11069" t="s">
        <v>3854</v>
      </c>
      <c r="H11069">
        <v>213</v>
      </c>
      <c r="I11069">
        <v>4</v>
      </c>
      <c r="J11069" t="s">
        <v>26659</v>
      </c>
      <c r="L11069" t="s">
        <v>2977</v>
      </c>
    </row>
    <row r="11070" spans="1:12" x14ac:dyDescent="0.25">
      <c r="A11070" t="s">
        <v>9456</v>
      </c>
      <c r="B11070" t="s">
        <v>9453</v>
      </c>
      <c r="C11070" t="s">
        <v>9454</v>
      </c>
      <c r="D11070" t="s">
        <v>9455</v>
      </c>
      <c r="E11070" s="117">
        <v>43031</v>
      </c>
      <c r="F11070" s="118">
        <v>0.58560185185185187</v>
      </c>
      <c r="G11070" t="s">
        <v>3854</v>
      </c>
      <c r="H11070">
        <v>213</v>
      </c>
      <c r="I11070">
        <v>5</v>
      </c>
      <c r="J11070" t="s">
        <v>26659</v>
      </c>
      <c r="L11070" t="s">
        <v>2457</v>
      </c>
    </row>
    <row r="11071" spans="1:12" x14ac:dyDescent="0.25">
      <c r="A11071" t="s">
        <v>9456</v>
      </c>
      <c r="B11071" t="s">
        <v>9453</v>
      </c>
      <c r="C11071" t="s">
        <v>9454</v>
      </c>
      <c r="D11071" t="s">
        <v>9455</v>
      </c>
      <c r="E11071" s="117">
        <v>43031</v>
      </c>
      <c r="F11071" s="118">
        <v>0.58560185185185187</v>
      </c>
      <c r="G11071" t="s">
        <v>3854</v>
      </c>
      <c r="H11071">
        <v>213</v>
      </c>
      <c r="I11071">
        <v>6</v>
      </c>
      <c r="J11071" t="s">
        <v>26659</v>
      </c>
      <c r="L11071">
        <v>0</v>
      </c>
    </row>
    <row r="11072" spans="1:12" x14ac:dyDescent="0.25">
      <c r="A11072" t="s">
        <v>9456</v>
      </c>
      <c r="B11072" t="s">
        <v>9453</v>
      </c>
      <c r="C11072" t="s">
        <v>9454</v>
      </c>
      <c r="D11072" t="s">
        <v>9455</v>
      </c>
      <c r="E11072" s="117">
        <v>43031</v>
      </c>
      <c r="F11072" s="118">
        <v>0.58560185185185187</v>
      </c>
      <c r="G11072" t="s">
        <v>3854</v>
      </c>
      <c r="H11072">
        <v>213</v>
      </c>
      <c r="I11072">
        <v>7</v>
      </c>
      <c r="J11072" t="s">
        <v>26659</v>
      </c>
      <c r="L11072">
        <v>100</v>
      </c>
    </row>
    <row r="11073" spans="1:12" x14ac:dyDescent="0.25">
      <c r="A11073" t="s">
        <v>9456</v>
      </c>
      <c r="B11073" t="s">
        <v>9453</v>
      </c>
      <c r="C11073" t="s">
        <v>9454</v>
      </c>
      <c r="D11073" t="s">
        <v>9455</v>
      </c>
      <c r="E11073" s="117">
        <v>43031</v>
      </c>
      <c r="F11073" s="118">
        <v>0.58561342592592591</v>
      </c>
      <c r="G11073" t="s">
        <v>3854</v>
      </c>
      <c r="H11073">
        <v>213</v>
      </c>
      <c r="I11073">
        <v>8</v>
      </c>
      <c r="J11073" t="s">
        <v>26659</v>
      </c>
      <c r="L11073">
        <v>15</v>
      </c>
    </row>
    <row r="11074" spans="1:12" x14ac:dyDescent="0.25">
      <c r="A11074" t="s">
        <v>9456</v>
      </c>
      <c r="B11074" t="s">
        <v>9453</v>
      </c>
      <c r="C11074" t="s">
        <v>9454</v>
      </c>
      <c r="D11074" t="s">
        <v>9455</v>
      </c>
      <c r="E11074" s="117">
        <v>43031</v>
      </c>
      <c r="F11074" s="118">
        <v>0.58561342592592591</v>
      </c>
      <c r="G11074" t="s">
        <v>3854</v>
      </c>
      <c r="H11074">
        <v>213</v>
      </c>
      <c r="I11074">
        <v>9</v>
      </c>
      <c r="J11074" t="s">
        <v>26659</v>
      </c>
      <c r="L11074" t="s">
        <v>560</v>
      </c>
    </row>
    <row r="11075" spans="1:12" x14ac:dyDescent="0.25">
      <c r="A11075" t="s">
        <v>9456</v>
      </c>
      <c r="B11075" t="s">
        <v>9453</v>
      </c>
      <c r="C11075" t="s">
        <v>9454</v>
      </c>
      <c r="D11075" t="s">
        <v>9455</v>
      </c>
      <c r="E11075" s="117">
        <v>43031</v>
      </c>
      <c r="F11075" s="118">
        <v>0.58561342592592591</v>
      </c>
      <c r="G11075" t="s">
        <v>3854</v>
      </c>
      <c r="H11075">
        <v>213</v>
      </c>
      <c r="I11075">
        <v>14</v>
      </c>
      <c r="J11075" t="s">
        <v>26659</v>
      </c>
      <c r="L11075" t="s">
        <v>642</v>
      </c>
    </row>
    <row r="11076" spans="1:12" x14ac:dyDescent="0.25">
      <c r="A11076" t="s">
        <v>9456</v>
      </c>
      <c r="B11076" t="s">
        <v>9453</v>
      </c>
      <c r="C11076" t="s">
        <v>9454</v>
      </c>
      <c r="D11076" t="s">
        <v>9455</v>
      </c>
      <c r="E11076" s="117">
        <v>43031</v>
      </c>
      <c r="F11076" s="118">
        <v>0.58561342592592591</v>
      </c>
      <c r="G11076" t="s">
        <v>3854</v>
      </c>
      <c r="H11076">
        <v>213</v>
      </c>
      <c r="I11076">
        <v>15</v>
      </c>
      <c r="J11076" t="s">
        <v>26659</v>
      </c>
      <c r="L11076" t="s">
        <v>680</v>
      </c>
    </row>
    <row r="11077" spans="1:12" x14ac:dyDescent="0.25">
      <c r="A11077" t="s">
        <v>9456</v>
      </c>
      <c r="B11077" t="s">
        <v>9453</v>
      </c>
      <c r="C11077" t="s">
        <v>9454</v>
      </c>
      <c r="D11077" t="s">
        <v>9455</v>
      </c>
      <c r="E11077" s="117">
        <v>43031</v>
      </c>
      <c r="F11077" s="118">
        <v>0.58561342592592591</v>
      </c>
      <c r="G11077" t="s">
        <v>3854</v>
      </c>
      <c r="H11077">
        <v>213</v>
      </c>
      <c r="I11077">
        <v>22</v>
      </c>
      <c r="J11077" t="s">
        <v>26659</v>
      </c>
      <c r="L11077" t="s">
        <v>382</v>
      </c>
    </row>
    <row r="11078" spans="1:12" x14ac:dyDescent="0.25">
      <c r="A11078" t="s">
        <v>9456</v>
      </c>
      <c r="B11078" t="s">
        <v>9453</v>
      </c>
      <c r="C11078" t="s">
        <v>9454</v>
      </c>
      <c r="D11078" t="s">
        <v>9455</v>
      </c>
      <c r="E11078" s="117">
        <v>43031</v>
      </c>
      <c r="F11078" s="118">
        <v>0.58561342592592591</v>
      </c>
      <c r="G11078" t="s">
        <v>3854</v>
      </c>
      <c r="H11078">
        <v>213</v>
      </c>
      <c r="I11078">
        <v>23</v>
      </c>
      <c r="J11078" t="s">
        <v>26659</v>
      </c>
      <c r="L11078">
        <v>40</v>
      </c>
    </row>
    <row r="11079" spans="1:12" x14ac:dyDescent="0.25">
      <c r="A11079" t="s">
        <v>9456</v>
      </c>
      <c r="B11079" t="s">
        <v>9453</v>
      </c>
      <c r="C11079" t="s">
        <v>9454</v>
      </c>
      <c r="D11079" t="s">
        <v>9455</v>
      </c>
      <c r="E11079" s="117">
        <v>43031</v>
      </c>
      <c r="F11079" s="118">
        <v>0.58561342592592591</v>
      </c>
      <c r="G11079" t="s">
        <v>3854</v>
      </c>
      <c r="H11079">
        <v>213</v>
      </c>
      <c r="I11079">
        <v>24</v>
      </c>
      <c r="J11079" t="s">
        <v>26659</v>
      </c>
      <c r="L11079" t="s">
        <v>383</v>
      </c>
    </row>
    <row r="11080" spans="1:12" x14ac:dyDescent="0.25">
      <c r="A11080" t="s">
        <v>9456</v>
      </c>
      <c r="B11080" t="s">
        <v>9453</v>
      </c>
      <c r="C11080" t="s">
        <v>9454</v>
      </c>
      <c r="D11080" t="s">
        <v>9455</v>
      </c>
      <c r="E11080" s="117">
        <v>43031</v>
      </c>
      <c r="F11080" s="118">
        <v>0.58561342592592591</v>
      </c>
      <c r="G11080" t="s">
        <v>3854</v>
      </c>
      <c r="H11080">
        <v>213</v>
      </c>
      <c r="I11080">
        <v>25</v>
      </c>
      <c r="J11080" t="s">
        <v>26659</v>
      </c>
      <c r="L11080">
        <v>20</v>
      </c>
    </row>
    <row r="11081" spans="1:12" x14ac:dyDescent="0.25">
      <c r="A11081" t="s">
        <v>9456</v>
      </c>
      <c r="B11081" t="s">
        <v>9453</v>
      </c>
      <c r="C11081" t="s">
        <v>9454</v>
      </c>
      <c r="D11081" t="s">
        <v>9455</v>
      </c>
      <c r="E11081" s="117">
        <v>43031</v>
      </c>
      <c r="F11081" s="118">
        <v>0.58561342592592591</v>
      </c>
      <c r="G11081" t="s">
        <v>3854</v>
      </c>
      <c r="H11081">
        <v>213</v>
      </c>
      <c r="I11081">
        <v>26</v>
      </c>
      <c r="J11081" t="s">
        <v>26659</v>
      </c>
      <c r="L11081" t="s">
        <v>104</v>
      </c>
    </row>
    <row r="11082" spans="1:12" x14ac:dyDescent="0.25">
      <c r="A11082" t="s">
        <v>9456</v>
      </c>
      <c r="B11082" t="s">
        <v>9453</v>
      </c>
      <c r="C11082" t="s">
        <v>9454</v>
      </c>
      <c r="D11082" t="s">
        <v>9455</v>
      </c>
      <c r="E11082" s="117">
        <v>43031</v>
      </c>
      <c r="F11082" s="118">
        <v>0.58562499999999995</v>
      </c>
      <c r="G11082" t="s">
        <v>3854</v>
      </c>
      <c r="H11082">
        <v>213</v>
      </c>
      <c r="I11082">
        <v>27</v>
      </c>
      <c r="J11082" t="s">
        <v>26659</v>
      </c>
      <c r="L11082">
        <v>15</v>
      </c>
    </row>
    <row r="11083" spans="1:12" x14ac:dyDescent="0.25">
      <c r="A11083" t="s">
        <v>9456</v>
      </c>
      <c r="B11083" t="s">
        <v>9453</v>
      </c>
      <c r="C11083" t="s">
        <v>9454</v>
      </c>
      <c r="D11083" t="s">
        <v>9455</v>
      </c>
      <c r="E11083" s="117">
        <v>43031</v>
      </c>
      <c r="F11083" s="118">
        <v>0.58562499999999995</v>
      </c>
      <c r="G11083" t="s">
        <v>3854</v>
      </c>
      <c r="H11083">
        <v>213</v>
      </c>
      <c r="I11083">
        <v>28</v>
      </c>
      <c r="J11083" t="s">
        <v>26659</v>
      </c>
      <c r="L11083" t="s">
        <v>380</v>
      </c>
    </row>
    <row r="11084" spans="1:12" x14ac:dyDescent="0.25">
      <c r="A11084" t="s">
        <v>9456</v>
      </c>
      <c r="B11084" t="s">
        <v>9453</v>
      </c>
      <c r="C11084" t="s">
        <v>9454</v>
      </c>
      <c r="D11084" t="s">
        <v>9455</v>
      </c>
      <c r="E11084" s="117">
        <v>43031</v>
      </c>
      <c r="F11084" s="118">
        <v>0.58562499999999995</v>
      </c>
      <c r="G11084" t="s">
        <v>3854</v>
      </c>
      <c r="H11084">
        <v>213</v>
      </c>
      <c r="I11084">
        <v>29</v>
      </c>
      <c r="J11084" t="s">
        <v>26659</v>
      </c>
      <c r="L11084">
        <v>25</v>
      </c>
    </row>
    <row r="11085" spans="1:12" x14ac:dyDescent="0.25">
      <c r="A11085" t="s">
        <v>9456</v>
      </c>
      <c r="B11085" t="s">
        <v>9453</v>
      </c>
      <c r="C11085" t="s">
        <v>9454</v>
      </c>
      <c r="D11085" t="s">
        <v>9455</v>
      </c>
      <c r="E11085" s="117">
        <v>43031</v>
      </c>
      <c r="F11085" s="118">
        <v>0.58562499999999995</v>
      </c>
      <c r="G11085" t="s">
        <v>3854</v>
      </c>
      <c r="H11085">
        <v>213</v>
      </c>
      <c r="I11085">
        <v>36</v>
      </c>
      <c r="J11085" t="s">
        <v>26659</v>
      </c>
      <c r="L11085" t="s">
        <v>1403</v>
      </c>
    </row>
    <row r="11086" spans="1:12" x14ac:dyDescent="0.25">
      <c r="A11086" t="s">
        <v>9456</v>
      </c>
      <c r="B11086" t="s">
        <v>9453</v>
      </c>
      <c r="C11086" t="s">
        <v>9454</v>
      </c>
      <c r="D11086" t="s">
        <v>9455</v>
      </c>
      <c r="E11086" s="117">
        <v>43031</v>
      </c>
      <c r="F11086" s="118">
        <v>0.58562499999999995</v>
      </c>
      <c r="G11086" t="s">
        <v>3854</v>
      </c>
      <c r="H11086">
        <v>213</v>
      </c>
      <c r="I11086">
        <v>38</v>
      </c>
      <c r="J11086" t="s">
        <v>26659</v>
      </c>
      <c r="L11086" t="s">
        <v>26660</v>
      </c>
    </row>
    <row r="11087" spans="1:12" x14ac:dyDescent="0.25">
      <c r="A11087" t="s">
        <v>9456</v>
      </c>
      <c r="B11087" t="s">
        <v>9453</v>
      </c>
      <c r="C11087" t="s">
        <v>9454</v>
      </c>
      <c r="D11087" t="s">
        <v>9455</v>
      </c>
      <c r="E11087" s="117">
        <v>43031</v>
      </c>
      <c r="F11087" s="118">
        <v>0.5856365740740741</v>
      </c>
      <c r="G11087" t="s">
        <v>3854</v>
      </c>
      <c r="H11087">
        <v>214</v>
      </c>
      <c r="I11087">
        <v>1</v>
      </c>
      <c r="L11087" t="s">
        <v>26661</v>
      </c>
    </row>
    <row r="11088" spans="1:12" x14ac:dyDescent="0.25">
      <c r="A11088" t="s">
        <v>9456</v>
      </c>
      <c r="B11088" t="s">
        <v>9453</v>
      </c>
      <c r="C11088" t="s">
        <v>9454</v>
      </c>
      <c r="D11088" t="s">
        <v>9455</v>
      </c>
      <c r="E11088" s="117">
        <v>43031</v>
      </c>
      <c r="F11088" s="118">
        <v>0.5856365740740741</v>
      </c>
      <c r="G11088" t="s">
        <v>3854</v>
      </c>
      <c r="H11088">
        <v>214</v>
      </c>
      <c r="I11088">
        <v>4</v>
      </c>
      <c r="J11088" t="s">
        <v>26661</v>
      </c>
      <c r="L11088" t="s">
        <v>2977</v>
      </c>
    </row>
    <row r="11089" spans="1:12" x14ac:dyDescent="0.25">
      <c r="A11089" t="s">
        <v>9456</v>
      </c>
      <c r="B11089" t="s">
        <v>9453</v>
      </c>
      <c r="C11089" t="s">
        <v>9454</v>
      </c>
      <c r="D11089" t="s">
        <v>9455</v>
      </c>
      <c r="E11089" s="117">
        <v>43031</v>
      </c>
      <c r="F11089" s="118">
        <v>0.5856365740740741</v>
      </c>
      <c r="G11089" t="s">
        <v>3854</v>
      </c>
      <c r="H11089">
        <v>214</v>
      </c>
      <c r="I11089">
        <v>5</v>
      </c>
      <c r="J11089" t="s">
        <v>26661</v>
      </c>
      <c r="L11089" t="s">
        <v>2468</v>
      </c>
    </row>
    <row r="11090" spans="1:12" x14ac:dyDescent="0.25">
      <c r="A11090" t="s">
        <v>9456</v>
      </c>
      <c r="B11090" t="s">
        <v>9453</v>
      </c>
      <c r="C11090" t="s">
        <v>9454</v>
      </c>
      <c r="D11090" t="s">
        <v>9455</v>
      </c>
      <c r="E11090" s="117">
        <v>43031</v>
      </c>
      <c r="F11090" s="118">
        <v>0.5856365740740741</v>
      </c>
      <c r="G11090" t="s">
        <v>3854</v>
      </c>
      <c r="H11090">
        <v>214</v>
      </c>
      <c r="I11090">
        <v>6</v>
      </c>
      <c r="J11090" t="s">
        <v>26661</v>
      </c>
      <c r="L11090">
        <v>0</v>
      </c>
    </row>
    <row r="11091" spans="1:12" x14ac:dyDescent="0.25">
      <c r="A11091" t="s">
        <v>9456</v>
      </c>
      <c r="B11091" t="s">
        <v>9453</v>
      </c>
      <c r="C11091" t="s">
        <v>9454</v>
      </c>
      <c r="D11091" t="s">
        <v>9455</v>
      </c>
      <c r="E11091" s="117">
        <v>43031</v>
      </c>
      <c r="F11091" s="118">
        <v>0.5856365740740741</v>
      </c>
      <c r="G11091" t="s">
        <v>3854</v>
      </c>
      <c r="H11091">
        <v>214</v>
      </c>
      <c r="I11091">
        <v>7</v>
      </c>
      <c r="J11091" t="s">
        <v>26661</v>
      </c>
      <c r="L11091">
        <v>100</v>
      </c>
    </row>
    <row r="11092" spans="1:12" x14ac:dyDescent="0.25">
      <c r="A11092" t="s">
        <v>9456</v>
      </c>
      <c r="B11092" t="s">
        <v>9453</v>
      </c>
      <c r="C11092" t="s">
        <v>9454</v>
      </c>
      <c r="D11092" t="s">
        <v>9455</v>
      </c>
      <c r="E11092" s="117">
        <v>43031</v>
      </c>
      <c r="F11092" s="118">
        <v>0.58564814814814814</v>
      </c>
      <c r="G11092" t="s">
        <v>3854</v>
      </c>
      <c r="H11092">
        <v>214</v>
      </c>
      <c r="I11092">
        <v>8</v>
      </c>
      <c r="J11092" t="s">
        <v>26661</v>
      </c>
      <c r="L11092">
        <v>10</v>
      </c>
    </row>
    <row r="11093" spans="1:12" x14ac:dyDescent="0.25">
      <c r="A11093" t="s">
        <v>9456</v>
      </c>
      <c r="B11093" t="s">
        <v>9453</v>
      </c>
      <c r="C11093" t="s">
        <v>9454</v>
      </c>
      <c r="D11093" t="s">
        <v>9455</v>
      </c>
      <c r="E11093" s="117">
        <v>43031</v>
      </c>
      <c r="F11093" s="118">
        <v>0.58564814814814814</v>
      </c>
      <c r="G11093" t="s">
        <v>3854</v>
      </c>
      <c r="H11093">
        <v>214</v>
      </c>
      <c r="I11093">
        <v>9</v>
      </c>
      <c r="J11093" t="s">
        <v>26661</v>
      </c>
      <c r="L11093" t="s">
        <v>560</v>
      </c>
    </row>
    <row r="11094" spans="1:12" x14ac:dyDescent="0.25">
      <c r="A11094" t="s">
        <v>9456</v>
      </c>
      <c r="B11094" t="s">
        <v>9453</v>
      </c>
      <c r="C11094" t="s">
        <v>9454</v>
      </c>
      <c r="D11094" t="s">
        <v>9455</v>
      </c>
      <c r="E11094" s="117">
        <v>43031</v>
      </c>
      <c r="F11094" s="118">
        <v>0.58564814814814814</v>
      </c>
      <c r="G11094" t="s">
        <v>3854</v>
      </c>
      <c r="H11094">
        <v>214</v>
      </c>
      <c r="I11094">
        <v>14</v>
      </c>
      <c r="J11094" t="s">
        <v>26661</v>
      </c>
      <c r="L11094" t="s">
        <v>643</v>
      </c>
    </row>
    <row r="11095" spans="1:12" x14ac:dyDescent="0.25">
      <c r="A11095" t="s">
        <v>9456</v>
      </c>
      <c r="B11095" t="s">
        <v>9453</v>
      </c>
      <c r="C11095" t="s">
        <v>9454</v>
      </c>
      <c r="D11095" t="s">
        <v>9455</v>
      </c>
      <c r="E11095" s="117">
        <v>43031</v>
      </c>
      <c r="F11095" s="118">
        <v>0.58564814814814814</v>
      </c>
      <c r="G11095" t="s">
        <v>3854</v>
      </c>
      <c r="H11095">
        <v>214</v>
      </c>
      <c r="I11095">
        <v>15</v>
      </c>
      <c r="J11095" t="s">
        <v>26661</v>
      </c>
      <c r="L11095" t="s">
        <v>683</v>
      </c>
    </row>
    <row r="11096" spans="1:12" x14ac:dyDescent="0.25">
      <c r="A11096" t="s">
        <v>9456</v>
      </c>
      <c r="B11096" t="s">
        <v>9453</v>
      </c>
      <c r="C11096" t="s">
        <v>9454</v>
      </c>
      <c r="D11096" t="s">
        <v>9455</v>
      </c>
      <c r="E11096" s="117">
        <v>43031</v>
      </c>
      <c r="F11096" s="118">
        <v>0.58564814814814814</v>
      </c>
      <c r="G11096" t="s">
        <v>3854</v>
      </c>
      <c r="H11096">
        <v>214</v>
      </c>
      <c r="I11096">
        <v>22</v>
      </c>
      <c r="J11096" t="s">
        <v>26661</v>
      </c>
      <c r="L11096" t="s">
        <v>382</v>
      </c>
    </row>
    <row r="11097" spans="1:12" x14ac:dyDescent="0.25">
      <c r="A11097" t="s">
        <v>9456</v>
      </c>
      <c r="B11097" t="s">
        <v>9453</v>
      </c>
      <c r="C11097" t="s">
        <v>9454</v>
      </c>
      <c r="D11097" t="s">
        <v>9455</v>
      </c>
      <c r="E11097" s="117">
        <v>43031</v>
      </c>
      <c r="F11097" s="118">
        <v>0.58564814814814814</v>
      </c>
      <c r="G11097" t="s">
        <v>3854</v>
      </c>
      <c r="H11097">
        <v>214</v>
      </c>
      <c r="I11097">
        <v>23</v>
      </c>
      <c r="J11097" t="s">
        <v>26661</v>
      </c>
      <c r="L11097">
        <v>40</v>
      </c>
    </row>
    <row r="11098" spans="1:12" x14ac:dyDescent="0.25">
      <c r="A11098" t="s">
        <v>9456</v>
      </c>
      <c r="B11098" t="s">
        <v>9453</v>
      </c>
      <c r="C11098" t="s">
        <v>9454</v>
      </c>
      <c r="D11098" t="s">
        <v>9455</v>
      </c>
      <c r="E11098" s="117">
        <v>43031</v>
      </c>
      <c r="F11098" s="118">
        <v>0.58564814814814814</v>
      </c>
      <c r="G11098" t="s">
        <v>3854</v>
      </c>
      <c r="H11098">
        <v>214</v>
      </c>
      <c r="I11098">
        <v>24</v>
      </c>
      <c r="J11098" t="s">
        <v>26661</v>
      </c>
      <c r="L11098" t="s">
        <v>383</v>
      </c>
    </row>
    <row r="11099" spans="1:12" x14ac:dyDescent="0.25">
      <c r="A11099" t="s">
        <v>9456</v>
      </c>
      <c r="B11099" t="s">
        <v>9453</v>
      </c>
      <c r="C11099" t="s">
        <v>9454</v>
      </c>
      <c r="D11099" t="s">
        <v>9455</v>
      </c>
      <c r="E11099" s="117">
        <v>43031</v>
      </c>
      <c r="F11099" s="118">
        <v>0.58564814814814814</v>
      </c>
      <c r="G11099" t="s">
        <v>3854</v>
      </c>
      <c r="H11099">
        <v>214</v>
      </c>
      <c r="I11099">
        <v>25</v>
      </c>
      <c r="J11099" t="s">
        <v>26661</v>
      </c>
      <c r="L11099">
        <v>20</v>
      </c>
    </row>
    <row r="11100" spans="1:12" x14ac:dyDescent="0.25">
      <c r="A11100" t="s">
        <v>9456</v>
      </c>
      <c r="B11100" t="s">
        <v>9453</v>
      </c>
      <c r="C11100" t="s">
        <v>9454</v>
      </c>
      <c r="D11100" t="s">
        <v>9455</v>
      </c>
      <c r="E11100" s="117">
        <v>43031</v>
      </c>
      <c r="F11100" s="118">
        <v>0.58564814814814814</v>
      </c>
      <c r="G11100" t="s">
        <v>3854</v>
      </c>
      <c r="H11100">
        <v>214</v>
      </c>
      <c r="I11100">
        <v>26</v>
      </c>
      <c r="J11100" t="s">
        <v>26661</v>
      </c>
      <c r="L11100" t="s">
        <v>104</v>
      </c>
    </row>
    <row r="11101" spans="1:12" x14ac:dyDescent="0.25">
      <c r="A11101" t="s">
        <v>9456</v>
      </c>
      <c r="B11101" t="s">
        <v>9453</v>
      </c>
      <c r="C11101" t="s">
        <v>9454</v>
      </c>
      <c r="D11101" t="s">
        <v>9455</v>
      </c>
      <c r="E11101" s="117">
        <v>43031</v>
      </c>
      <c r="F11101" s="118">
        <v>0.58564814814814814</v>
      </c>
      <c r="G11101" t="s">
        <v>3854</v>
      </c>
      <c r="H11101">
        <v>214</v>
      </c>
      <c r="I11101">
        <v>27</v>
      </c>
      <c r="J11101" t="s">
        <v>26661</v>
      </c>
      <c r="L11101">
        <v>15</v>
      </c>
    </row>
    <row r="11102" spans="1:12" x14ac:dyDescent="0.25">
      <c r="A11102" t="s">
        <v>9456</v>
      </c>
      <c r="B11102" t="s">
        <v>9453</v>
      </c>
      <c r="C11102" t="s">
        <v>9454</v>
      </c>
      <c r="D11102" t="s">
        <v>9455</v>
      </c>
      <c r="E11102" s="117">
        <v>43031</v>
      </c>
      <c r="F11102" s="118">
        <v>0.58565972222222229</v>
      </c>
      <c r="G11102" t="s">
        <v>3854</v>
      </c>
      <c r="H11102">
        <v>214</v>
      </c>
      <c r="I11102">
        <v>28</v>
      </c>
      <c r="J11102" t="s">
        <v>26661</v>
      </c>
      <c r="L11102" t="s">
        <v>380</v>
      </c>
    </row>
    <row r="11103" spans="1:12" x14ac:dyDescent="0.25">
      <c r="A11103" t="s">
        <v>9456</v>
      </c>
      <c r="B11103" t="s">
        <v>9453</v>
      </c>
      <c r="C11103" t="s">
        <v>9454</v>
      </c>
      <c r="D11103" t="s">
        <v>9455</v>
      </c>
      <c r="E11103" s="117">
        <v>43031</v>
      </c>
      <c r="F11103" s="118">
        <v>0.58565972222222229</v>
      </c>
      <c r="G11103" t="s">
        <v>3854</v>
      </c>
      <c r="H11103">
        <v>214</v>
      </c>
      <c r="I11103">
        <v>29</v>
      </c>
      <c r="J11103" t="s">
        <v>26661</v>
      </c>
      <c r="L11103">
        <v>25</v>
      </c>
    </row>
    <row r="11104" spans="1:12" x14ac:dyDescent="0.25">
      <c r="A11104" t="s">
        <v>9456</v>
      </c>
      <c r="B11104" t="s">
        <v>9453</v>
      </c>
      <c r="C11104" t="s">
        <v>9454</v>
      </c>
      <c r="D11104" t="s">
        <v>9455</v>
      </c>
      <c r="E11104" s="117">
        <v>43031</v>
      </c>
      <c r="F11104" s="118">
        <v>0.58565972222222229</v>
      </c>
      <c r="G11104" t="s">
        <v>3854</v>
      </c>
      <c r="H11104">
        <v>214</v>
      </c>
      <c r="I11104">
        <v>35</v>
      </c>
      <c r="J11104" t="s">
        <v>26661</v>
      </c>
      <c r="L11104" t="s">
        <v>393</v>
      </c>
    </row>
    <row r="11105" spans="1:12" x14ac:dyDescent="0.25">
      <c r="A11105" t="s">
        <v>9456</v>
      </c>
      <c r="B11105" t="s">
        <v>9453</v>
      </c>
      <c r="C11105" t="s">
        <v>9454</v>
      </c>
      <c r="D11105" t="s">
        <v>9455</v>
      </c>
      <c r="E11105" s="117">
        <v>43031</v>
      </c>
      <c r="F11105" s="118">
        <v>0.58565972222222229</v>
      </c>
      <c r="G11105" t="s">
        <v>3854</v>
      </c>
      <c r="H11105">
        <v>214</v>
      </c>
      <c r="I11105">
        <v>36</v>
      </c>
      <c r="J11105" t="s">
        <v>26661</v>
      </c>
      <c r="L11105" t="s">
        <v>4031</v>
      </c>
    </row>
    <row r="11106" spans="1:12" x14ac:dyDescent="0.25">
      <c r="A11106" t="s">
        <v>9456</v>
      </c>
      <c r="B11106" t="s">
        <v>9453</v>
      </c>
      <c r="C11106" t="s">
        <v>9454</v>
      </c>
      <c r="D11106" t="s">
        <v>9455</v>
      </c>
      <c r="E11106" s="117">
        <v>43031</v>
      </c>
      <c r="F11106" s="118">
        <v>0.58565972222222229</v>
      </c>
      <c r="G11106" t="s">
        <v>3854</v>
      </c>
      <c r="H11106">
        <v>214</v>
      </c>
      <c r="I11106">
        <v>38</v>
      </c>
      <c r="J11106" t="s">
        <v>26661</v>
      </c>
      <c r="L11106" t="s">
        <v>26662</v>
      </c>
    </row>
    <row r="11107" spans="1:12" x14ac:dyDescent="0.25">
      <c r="A11107" t="s">
        <v>9456</v>
      </c>
      <c r="B11107" t="s">
        <v>9453</v>
      </c>
      <c r="C11107" t="s">
        <v>9454</v>
      </c>
      <c r="D11107" t="s">
        <v>9455</v>
      </c>
      <c r="E11107" s="117">
        <v>43031</v>
      </c>
      <c r="F11107" s="118">
        <v>0.58567129629629633</v>
      </c>
      <c r="G11107" t="s">
        <v>3854</v>
      </c>
      <c r="H11107">
        <v>215</v>
      </c>
      <c r="I11107">
        <v>1</v>
      </c>
      <c r="L11107" t="s">
        <v>26663</v>
      </c>
    </row>
    <row r="11108" spans="1:12" x14ac:dyDescent="0.25">
      <c r="A11108" t="s">
        <v>9456</v>
      </c>
      <c r="B11108" t="s">
        <v>9453</v>
      </c>
      <c r="C11108" t="s">
        <v>9454</v>
      </c>
      <c r="D11108" t="s">
        <v>9455</v>
      </c>
      <c r="E11108" s="117">
        <v>43031</v>
      </c>
      <c r="F11108" s="118">
        <v>0.58567129629629633</v>
      </c>
      <c r="G11108" t="s">
        <v>3854</v>
      </c>
      <c r="H11108">
        <v>215</v>
      </c>
      <c r="I11108">
        <v>4</v>
      </c>
      <c r="J11108" t="s">
        <v>26663</v>
      </c>
      <c r="L11108" t="s">
        <v>2976</v>
      </c>
    </row>
    <row r="11109" spans="1:12" x14ac:dyDescent="0.25">
      <c r="A11109" t="s">
        <v>9456</v>
      </c>
      <c r="B11109" t="s">
        <v>9453</v>
      </c>
      <c r="C11109" t="s">
        <v>9454</v>
      </c>
      <c r="D11109" t="s">
        <v>9455</v>
      </c>
      <c r="E11109" s="117">
        <v>43031</v>
      </c>
      <c r="F11109" s="118">
        <v>0.58567129629629633</v>
      </c>
      <c r="G11109" t="s">
        <v>3854</v>
      </c>
      <c r="H11109">
        <v>215</v>
      </c>
      <c r="I11109">
        <v>5</v>
      </c>
      <c r="J11109" t="s">
        <v>26663</v>
      </c>
      <c r="L11109" t="s">
        <v>506</v>
      </c>
    </row>
    <row r="11110" spans="1:12" x14ac:dyDescent="0.25">
      <c r="A11110" t="s">
        <v>9456</v>
      </c>
      <c r="B11110" t="s">
        <v>9453</v>
      </c>
      <c r="C11110" t="s">
        <v>9454</v>
      </c>
      <c r="D11110" t="s">
        <v>9455</v>
      </c>
      <c r="E11110" s="117">
        <v>43031</v>
      </c>
      <c r="F11110" s="118">
        <v>0.58567129629629633</v>
      </c>
      <c r="G11110" t="s">
        <v>3854</v>
      </c>
      <c r="H11110">
        <v>215</v>
      </c>
      <c r="I11110">
        <v>6</v>
      </c>
      <c r="J11110" t="s">
        <v>26663</v>
      </c>
      <c r="L11110">
        <v>0</v>
      </c>
    </row>
    <row r="11111" spans="1:12" x14ac:dyDescent="0.25">
      <c r="A11111" t="s">
        <v>9456</v>
      </c>
      <c r="B11111" t="s">
        <v>9453</v>
      </c>
      <c r="C11111" t="s">
        <v>9454</v>
      </c>
      <c r="D11111" t="s">
        <v>9455</v>
      </c>
      <c r="E11111" s="117">
        <v>43031</v>
      </c>
      <c r="F11111" s="118">
        <v>0.58567129629629633</v>
      </c>
      <c r="G11111" t="s">
        <v>3854</v>
      </c>
      <c r="H11111">
        <v>215</v>
      </c>
      <c r="I11111">
        <v>7</v>
      </c>
      <c r="J11111" t="s">
        <v>26663</v>
      </c>
      <c r="L11111">
        <v>100</v>
      </c>
    </row>
    <row r="11112" spans="1:12" x14ac:dyDescent="0.25">
      <c r="A11112" t="s">
        <v>9456</v>
      </c>
      <c r="B11112" t="s">
        <v>9453</v>
      </c>
      <c r="C11112" t="s">
        <v>9454</v>
      </c>
      <c r="D11112" t="s">
        <v>9455</v>
      </c>
      <c r="E11112" s="117">
        <v>43031</v>
      </c>
      <c r="F11112" s="118">
        <v>0.58567129629629633</v>
      </c>
      <c r="G11112" t="s">
        <v>3854</v>
      </c>
      <c r="H11112">
        <v>215</v>
      </c>
      <c r="I11112">
        <v>8</v>
      </c>
      <c r="J11112" t="s">
        <v>26663</v>
      </c>
      <c r="L11112">
        <v>30</v>
      </c>
    </row>
    <row r="11113" spans="1:12" x14ac:dyDescent="0.25">
      <c r="A11113" t="s">
        <v>9456</v>
      </c>
      <c r="B11113" t="s">
        <v>9453</v>
      </c>
      <c r="C11113" t="s">
        <v>9454</v>
      </c>
      <c r="D11113" t="s">
        <v>9455</v>
      </c>
      <c r="E11113" s="117">
        <v>43031</v>
      </c>
      <c r="F11113" s="118">
        <v>0.58568287037037037</v>
      </c>
      <c r="G11113" t="s">
        <v>3854</v>
      </c>
      <c r="H11113">
        <v>215</v>
      </c>
      <c r="I11113">
        <v>9</v>
      </c>
      <c r="J11113" t="s">
        <v>26663</v>
      </c>
      <c r="L11113" t="s">
        <v>560</v>
      </c>
    </row>
    <row r="11114" spans="1:12" x14ac:dyDescent="0.25">
      <c r="A11114" t="s">
        <v>9456</v>
      </c>
      <c r="B11114" t="s">
        <v>9453</v>
      </c>
      <c r="C11114" t="s">
        <v>9454</v>
      </c>
      <c r="D11114" t="s">
        <v>9455</v>
      </c>
      <c r="E11114" s="117">
        <v>43031</v>
      </c>
      <c r="F11114" s="118">
        <v>0.58568287037037037</v>
      </c>
      <c r="G11114" t="s">
        <v>3854</v>
      </c>
      <c r="H11114">
        <v>215</v>
      </c>
      <c r="I11114">
        <v>13</v>
      </c>
      <c r="J11114" t="s">
        <v>26663</v>
      </c>
      <c r="L11114" t="s">
        <v>638</v>
      </c>
    </row>
    <row r="11115" spans="1:12" x14ac:dyDescent="0.25">
      <c r="A11115" t="s">
        <v>9456</v>
      </c>
      <c r="B11115" t="s">
        <v>9453</v>
      </c>
      <c r="C11115" t="s">
        <v>9454</v>
      </c>
      <c r="D11115" t="s">
        <v>9455</v>
      </c>
      <c r="E11115" s="117">
        <v>43031</v>
      </c>
      <c r="F11115" s="118">
        <v>0.58568287037037037</v>
      </c>
      <c r="G11115" t="s">
        <v>3854</v>
      </c>
      <c r="H11115">
        <v>215</v>
      </c>
      <c r="I11115">
        <v>14</v>
      </c>
      <c r="J11115" t="s">
        <v>26663</v>
      </c>
      <c r="L11115" t="s">
        <v>643</v>
      </c>
    </row>
    <row r="11116" spans="1:12" x14ac:dyDescent="0.25">
      <c r="A11116" t="s">
        <v>9456</v>
      </c>
      <c r="B11116" t="s">
        <v>9453</v>
      </c>
      <c r="C11116" t="s">
        <v>9454</v>
      </c>
      <c r="D11116" t="s">
        <v>9455</v>
      </c>
      <c r="E11116" s="117">
        <v>43031</v>
      </c>
      <c r="F11116" s="118">
        <v>0.58568287037037037</v>
      </c>
      <c r="G11116" t="s">
        <v>3854</v>
      </c>
      <c r="H11116">
        <v>215</v>
      </c>
      <c r="I11116">
        <v>15</v>
      </c>
      <c r="J11116" t="s">
        <v>26663</v>
      </c>
      <c r="L11116" t="s">
        <v>210</v>
      </c>
    </row>
    <row r="11117" spans="1:12" x14ac:dyDescent="0.25">
      <c r="A11117" t="s">
        <v>9456</v>
      </c>
      <c r="B11117" t="s">
        <v>9453</v>
      </c>
      <c r="C11117" t="s">
        <v>9454</v>
      </c>
      <c r="D11117" t="s">
        <v>9455</v>
      </c>
      <c r="E11117" s="117">
        <v>43031</v>
      </c>
      <c r="F11117" s="118">
        <v>0.58568287037037037</v>
      </c>
      <c r="G11117" t="s">
        <v>3854</v>
      </c>
      <c r="H11117">
        <v>215</v>
      </c>
      <c r="I11117">
        <v>22</v>
      </c>
      <c r="J11117" t="s">
        <v>26663</v>
      </c>
      <c r="L11117" t="s">
        <v>380</v>
      </c>
    </row>
    <row r="11118" spans="1:12" x14ac:dyDescent="0.25">
      <c r="A11118" t="s">
        <v>9456</v>
      </c>
      <c r="B11118" t="s">
        <v>9453</v>
      </c>
      <c r="C11118" t="s">
        <v>9454</v>
      </c>
      <c r="D11118" t="s">
        <v>9455</v>
      </c>
      <c r="E11118" s="117">
        <v>43031</v>
      </c>
      <c r="F11118" s="118">
        <v>0.58568287037037037</v>
      </c>
      <c r="G11118" t="s">
        <v>3854</v>
      </c>
      <c r="H11118">
        <v>215</v>
      </c>
      <c r="I11118">
        <v>23</v>
      </c>
      <c r="J11118" t="s">
        <v>26663</v>
      </c>
      <c r="L11118">
        <v>55</v>
      </c>
    </row>
    <row r="11119" spans="1:12" x14ac:dyDescent="0.25">
      <c r="A11119" t="s">
        <v>9456</v>
      </c>
      <c r="B11119" t="s">
        <v>9453</v>
      </c>
      <c r="C11119" t="s">
        <v>9454</v>
      </c>
      <c r="D11119" t="s">
        <v>9455</v>
      </c>
      <c r="E11119" s="117">
        <v>43031</v>
      </c>
      <c r="F11119" s="118">
        <v>0.58568287037037037</v>
      </c>
      <c r="G11119" t="s">
        <v>3854</v>
      </c>
      <c r="H11119">
        <v>215</v>
      </c>
      <c r="I11119">
        <v>24</v>
      </c>
      <c r="J11119" t="s">
        <v>26663</v>
      </c>
      <c r="L11119" t="s">
        <v>383</v>
      </c>
    </row>
    <row r="11120" spans="1:12" x14ac:dyDescent="0.25">
      <c r="A11120" t="s">
        <v>9456</v>
      </c>
      <c r="B11120" t="s">
        <v>9453</v>
      </c>
      <c r="C11120" t="s">
        <v>9454</v>
      </c>
      <c r="D11120" t="s">
        <v>9455</v>
      </c>
      <c r="E11120" s="117">
        <v>43031</v>
      </c>
      <c r="F11120" s="118">
        <v>0.58568287037037037</v>
      </c>
      <c r="G11120" t="s">
        <v>3854</v>
      </c>
      <c r="H11120">
        <v>215</v>
      </c>
      <c r="I11120">
        <v>25</v>
      </c>
      <c r="J11120" t="s">
        <v>26663</v>
      </c>
      <c r="L11120">
        <v>25</v>
      </c>
    </row>
    <row r="11121" spans="1:12" x14ac:dyDescent="0.25">
      <c r="A11121" t="s">
        <v>9456</v>
      </c>
      <c r="B11121" t="s">
        <v>9453</v>
      </c>
      <c r="C11121" t="s">
        <v>9454</v>
      </c>
      <c r="D11121" t="s">
        <v>9455</v>
      </c>
      <c r="E11121" s="117">
        <v>43031</v>
      </c>
      <c r="F11121" s="118">
        <v>0.58568287037037037</v>
      </c>
      <c r="G11121" t="s">
        <v>3854</v>
      </c>
      <c r="H11121">
        <v>215</v>
      </c>
      <c r="I11121">
        <v>26</v>
      </c>
      <c r="J11121" t="s">
        <v>26663</v>
      </c>
      <c r="L11121" t="s">
        <v>381</v>
      </c>
    </row>
    <row r="11122" spans="1:12" x14ac:dyDescent="0.25">
      <c r="A11122" t="s">
        <v>9456</v>
      </c>
      <c r="B11122" t="s">
        <v>9453</v>
      </c>
      <c r="C11122" t="s">
        <v>9454</v>
      </c>
      <c r="D11122" t="s">
        <v>9455</v>
      </c>
      <c r="E11122" s="117">
        <v>43031</v>
      </c>
      <c r="F11122" s="118">
        <v>0.58569444444444441</v>
      </c>
      <c r="G11122" t="s">
        <v>3854</v>
      </c>
      <c r="H11122">
        <v>215</v>
      </c>
      <c r="I11122">
        <v>27</v>
      </c>
      <c r="J11122" t="s">
        <v>26663</v>
      </c>
      <c r="L11122">
        <v>15</v>
      </c>
    </row>
    <row r="11123" spans="1:12" x14ac:dyDescent="0.25">
      <c r="A11123" t="s">
        <v>9456</v>
      </c>
      <c r="B11123" t="s">
        <v>9453</v>
      </c>
      <c r="C11123" t="s">
        <v>9454</v>
      </c>
      <c r="D11123" t="s">
        <v>9455</v>
      </c>
      <c r="E11123" s="117">
        <v>43031</v>
      </c>
      <c r="F11123" s="118">
        <v>0.58569444444444441</v>
      </c>
      <c r="G11123" t="s">
        <v>3854</v>
      </c>
      <c r="H11123">
        <v>215</v>
      </c>
      <c r="I11123">
        <v>28</v>
      </c>
      <c r="J11123" t="s">
        <v>26663</v>
      </c>
      <c r="L11123" t="s">
        <v>104</v>
      </c>
    </row>
    <row r="11124" spans="1:12" x14ac:dyDescent="0.25">
      <c r="A11124" t="s">
        <v>9456</v>
      </c>
      <c r="B11124" t="s">
        <v>9453</v>
      </c>
      <c r="C11124" t="s">
        <v>9454</v>
      </c>
      <c r="D11124" t="s">
        <v>9455</v>
      </c>
      <c r="E11124" s="117">
        <v>43031</v>
      </c>
      <c r="F11124" s="118">
        <v>0.58569444444444441</v>
      </c>
      <c r="G11124" t="s">
        <v>3854</v>
      </c>
      <c r="H11124">
        <v>215</v>
      </c>
      <c r="I11124">
        <v>29</v>
      </c>
      <c r="J11124" t="s">
        <v>26663</v>
      </c>
      <c r="L11124">
        <v>5</v>
      </c>
    </row>
    <row r="11125" spans="1:12" x14ac:dyDescent="0.25">
      <c r="A11125" t="s">
        <v>9456</v>
      </c>
      <c r="B11125" t="s">
        <v>9453</v>
      </c>
      <c r="C11125" t="s">
        <v>9454</v>
      </c>
      <c r="D11125" t="s">
        <v>9455</v>
      </c>
      <c r="E11125" s="117">
        <v>43031</v>
      </c>
      <c r="F11125" s="118">
        <v>0.58569444444444441</v>
      </c>
      <c r="G11125" t="s">
        <v>3854</v>
      </c>
      <c r="H11125">
        <v>215</v>
      </c>
      <c r="I11125">
        <v>36</v>
      </c>
      <c r="J11125" t="s">
        <v>26663</v>
      </c>
      <c r="L11125" t="s">
        <v>4102</v>
      </c>
    </row>
    <row r="11126" spans="1:12" x14ac:dyDescent="0.25">
      <c r="A11126" t="s">
        <v>9456</v>
      </c>
      <c r="B11126" t="s">
        <v>9453</v>
      </c>
      <c r="C11126" t="s">
        <v>9454</v>
      </c>
      <c r="D11126" t="s">
        <v>9455</v>
      </c>
      <c r="E11126" s="117">
        <v>43031</v>
      </c>
      <c r="F11126" s="118">
        <v>0.58569444444444441</v>
      </c>
      <c r="G11126" t="s">
        <v>3854</v>
      </c>
      <c r="H11126">
        <v>215</v>
      </c>
      <c r="I11126">
        <v>38</v>
      </c>
      <c r="J11126" t="s">
        <v>26663</v>
      </c>
      <c r="L11126" t="s">
        <v>26664</v>
      </c>
    </row>
    <row r="11127" spans="1:12" x14ac:dyDescent="0.25">
      <c r="A11127" t="s">
        <v>9456</v>
      </c>
      <c r="B11127" t="s">
        <v>9453</v>
      </c>
      <c r="C11127" t="s">
        <v>9454</v>
      </c>
      <c r="D11127" t="s">
        <v>9455</v>
      </c>
      <c r="E11127" s="117">
        <v>43031</v>
      </c>
      <c r="F11127" s="118">
        <v>0.58570601851851845</v>
      </c>
      <c r="G11127" t="s">
        <v>3854</v>
      </c>
      <c r="H11127">
        <v>216</v>
      </c>
      <c r="I11127">
        <v>1</v>
      </c>
      <c r="L11127" t="s">
        <v>26665</v>
      </c>
    </row>
    <row r="11128" spans="1:12" x14ac:dyDescent="0.25">
      <c r="A11128" t="s">
        <v>9456</v>
      </c>
      <c r="B11128" t="s">
        <v>9453</v>
      </c>
      <c r="C11128" t="s">
        <v>9454</v>
      </c>
      <c r="D11128" t="s">
        <v>9455</v>
      </c>
      <c r="E11128" s="117">
        <v>43031</v>
      </c>
      <c r="F11128" s="118">
        <v>0.58570601851851845</v>
      </c>
      <c r="G11128" t="s">
        <v>3854</v>
      </c>
      <c r="H11128">
        <v>216</v>
      </c>
      <c r="I11128">
        <v>4</v>
      </c>
      <c r="J11128" t="s">
        <v>26665</v>
      </c>
      <c r="L11128" t="s">
        <v>2979</v>
      </c>
    </row>
    <row r="11129" spans="1:12" x14ac:dyDescent="0.25">
      <c r="A11129" t="s">
        <v>9456</v>
      </c>
      <c r="B11129" t="s">
        <v>9453</v>
      </c>
      <c r="C11129" t="s">
        <v>9454</v>
      </c>
      <c r="D11129" t="s">
        <v>9455</v>
      </c>
      <c r="E11129" s="117">
        <v>43031</v>
      </c>
      <c r="F11129" s="118">
        <v>0.58570601851851845</v>
      </c>
      <c r="G11129" t="s">
        <v>3854</v>
      </c>
      <c r="H11129">
        <v>216</v>
      </c>
      <c r="I11129">
        <v>5</v>
      </c>
      <c r="J11129" t="s">
        <v>26665</v>
      </c>
      <c r="L11129" t="s">
        <v>2160</v>
      </c>
    </row>
    <row r="11130" spans="1:12" x14ac:dyDescent="0.25">
      <c r="A11130" t="s">
        <v>9456</v>
      </c>
      <c r="B11130" t="s">
        <v>9453</v>
      </c>
      <c r="C11130" t="s">
        <v>9454</v>
      </c>
      <c r="D11130" t="s">
        <v>9455</v>
      </c>
      <c r="E11130" s="117">
        <v>43031</v>
      </c>
      <c r="F11130" s="118">
        <v>0.58570601851851845</v>
      </c>
      <c r="G11130" t="s">
        <v>3854</v>
      </c>
      <c r="H11130">
        <v>216</v>
      </c>
      <c r="I11130">
        <v>6</v>
      </c>
      <c r="J11130" t="s">
        <v>26665</v>
      </c>
      <c r="L11130">
        <v>0</v>
      </c>
    </row>
    <row r="11131" spans="1:12" x14ac:dyDescent="0.25">
      <c r="A11131" t="s">
        <v>9456</v>
      </c>
      <c r="B11131" t="s">
        <v>9453</v>
      </c>
      <c r="C11131" t="s">
        <v>9454</v>
      </c>
      <c r="D11131" t="s">
        <v>9455</v>
      </c>
      <c r="E11131" s="117">
        <v>43031</v>
      </c>
      <c r="F11131" s="118">
        <v>0.58570601851851845</v>
      </c>
      <c r="G11131" t="s">
        <v>3854</v>
      </c>
      <c r="H11131">
        <v>216</v>
      </c>
      <c r="I11131">
        <v>7</v>
      </c>
      <c r="J11131" t="s">
        <v>26665</v>
      </c>
      <c r="L11131">
        <v>100</v>
      </c>
    </row>
    <row r="11132" spans="1:12" x14ac:dyDescent="0.25">
      <c r="A11132" t="s">
        <v>9456</v>
      </c>
      <c r="B11132" t="s">
        <v>9453</v>
      </c>
      <c r="C11132" t="s">
        <v>9454</v>
      </c>
      <c r="D11132" t="s">
        <v>9455</v>
      </c>
      <c r="E11132" s="117">
        <v>43031</v>
      </c>
      <c r="F11132" s="118">
        <v>0.58570601851851845</v>
      </c>
      <c r="G11132" t="s">
        <v>3854</v>
      </c>
      <c r="H11132">
        <v>216</v>
      </c>
      <c r="I11132">
        <v>8</v>
      </c>
      <c r="J11132" t="s">
        <v>26665</v>
      </c>
      <c r="L11132">
        <v>10</v>
      </c>
    </row>
    <row r="11133" spans="1:12" x14ac:dyDescent="0.25">
      <c r="A11133" t="s">
        <v>9456</v>
      </c>
      <c r="B11133" t="s">
        <v>9453</v>
      </c>
      <c r="C11133" t="s">
        <v>9454</v>
      </c>
      <c r="D11133" t="s">
        <v>9455</v>
      </c>
      <c r="E11133" s="117">
        <v>43031</v>
      </c>
      <c r="F11133" s="118">
        <v>0.5857175925925926</v>
      </c>
      <c r="G11133" t="s">
        <v>3854</v>
      </c>
      <c r="H11133">
        <v>216</v>
      </c>
      <c r="I11133">
        <v>9</v>
      </c>
      <c r="J11133" t="s">
        <v>26665</v>
      </c>
      <c r="L11133" t="s">
        <v>560</v>
      </c>
    </row>
    <row r="11134" spans="1:12" x14ac:dyDescent="0.25">
      <c r="A11134" t="s">
        <v>9456</v>
      </c>
      <c r="B11134" t="s">
        <v>9453</v>
      </c>
      <c r="C11134" t="s">
        <v>9454</v>
      </c>
      <c r="D11134" t="s">
        <v>9455</v>
      </c>
      <c r="E11134" s="117">
        <v>43031</v>
      </c>
      <c r="F11134" s="118">
        <v>0.5857175925925926</v>
      </c>
      <c r="G11134" t="s">
        <v>3854</v>
      </c>
      <c r="H11134">
        <v>216</v>
      </c>
      <c r="I11134">
        <v>10</v>
      </c>
      <c r="J11134" t="s">
        <v>26665</v>
      </c>
      <c r="L11134" t="s">
        <v>625</v>
      </c>
    </row>
    <row r="11135" spans="1:12" x14ac:dyDescent="0.25">
      <c r="A11135" t="s">
        <v>9456</v>
      </c>
      <c r="B11135" t="s">
        <v>9453</v>
      </c>
      <c r="C11135" t="s">
        <v>9454</v>
      </c>
      <c r="D11135" t="s">
        <v>9455</v>
      </c>
      <c r="E11135" s="117">
        <v>43031</v>
      </c>
      <c r="F11135" s="118">
        <v>0.5857175925925926</v>
      </c>
      <c r="G11135" t="s">
        <v>3854</v>
      </c>
      <c r="H11135">
        <v>216</v>
      </c>
      <c r="I11135">
        <v>11</v>
      </c>
      <c r="J11135" t="s">
        <v>26665</v>
      </c>
      <c r="L11135" t="s">
        <v>574</v>
      </c>
    </row>
    <row r="11136" spans="1:12" x14ac:dyDescent="0.25">
      <c r="A11136" t="s">
        <v>9456</v>
      </c>
      <c r="B11136" t="s">
        <v>9453</v>
      </c>
      <c r="C11136" t="s">
        <v>9454</v>
      </c>
      <c r="D11136" t="s">
        <v>9455</v>
      </c>
      <c r="E11136" s="117">
        <v>43031</v>
      </c>
      <c r="F11136" s="118">
        <v>0.5857175925925926</v>
      </c>
      <c r="G11136" t="s">
        <v>3854</v>
      </c>
      <c r="H11136">
        <v>216</v>
      </c>
      <c r="I11136">
        <v>14</v>
      </c>
      <c r="J11136" t="s">
        <v>26665</v>
      </c>
      <c r="L11136" t="s">
        <v>643</v>
      </c>
    </row>
    <row r="11137" spans="1:12" x14ac:dyDescent="0.25">
      <c r="A11137" t="s">
        <v>9456</v>
      </c>
      <c r="B11137" t="s">
        <v>9453</v>
      </c>
      <c r="C11137" t="s">
        <v>9454</v>
      </c>
      <c r="D11137" t="s">
        <v>9455</v>
      </c>
      <c r="E11137" s="117">
        <v>43031</v>
      </c>
      <c r="F11137" s="118">
        <v>0.5857175925925926</v>
      </c>
      <c r="G11137" t="s">
        <v>3854</v>
      </c>
      <c r="H11137">
        <v>216</v>
      </c>
      <c r="I11137">
        <v>22</v>
      </c>
      <c r="J11137" t="s">
        <v>26665</v>
      </c>
      <c r="L11137" t="s">
        <v>104</v>
      </c>
    </row>
    <row r="11138" spans="1:12" x14ac:dyDescent="0.25">
      <c r="A11138" t="s">
        <v>9456</v>
      </c>
      <c r="B11138" t="s">
        <v>9453</v>
      </c>
      <c r="C11138" t="s">
        <v>9454</v>
      </c>
      <c r="D11138" t="s">
        <v>9455</v>
      </c>
      <c r="E11138" s="117">
        <v>43031</v>
      </c>
      <c r="F11138" s="118">
        <v>0.5857175925925926</v>
      </c>
      <c r="G11138" t="s">
        <v>3854</v>
      </c>
      <c r="H11138">
        <v>216</v>
      </c>
      <c r="I11138">
        <v>23</v>
      </c>
      <c r="J11138" t="s">
        <v>26665</v>
      </c>
      <c r="L11138">
        <v>100</v>
      </c>
    </row>
    <row r="11139" spans="1:12" x14ac:dyDescent="0.25">
      <c r="A11139" t="s">
        <v>9456</v>
      </c>
      <c r="B11139" t="s">
        <v>9453</v>
      </c>
      <c r="C11139" t="s">
        <v>9454</v>
      </c>
      <c r="D11139" t="s">
        <v>9455</v>
      </c>
      <c r="E11139" s="117">
        <v>43031</v>
      </c>
      <c r="F11139" s="118">
        <v>0.5857175925925926</v>
      </c>
      <c r="G11139" t="s">
        <v>3854</v>
      </c>
      <c r="H11139">
        <v>216</v>
      </c>
      <c r="I11139">
        <v>36</v>
      </c>
      <c r="J11139" t="s">
        <v>26665</v>
      </c>
      <c r="L11139" t="s">
        <v>1403</v>
      </c>
    </row>
    <row r="11140" spans="1:12" x14ac:dyDescent="0.25">
      <c r="A11140" t="s">
        <v>9456</v>
      </c>
      <c r="B11140" t="s">
        <v>9453</v>
      </c>
      <c r="C11140" t="s">
        <v>9454</v>
      </c>
      <c r="D11140" t="s">
        <v>9455</v>
      </c>
      <c r="E11140" s="117">
        <v>43031</v>
      </c>
      <c r="F11140" s="118">
        <v>0.5857175925925926</v>
      </c>
      <c r="G11140" t="s">
        <v>3854</v>
      </c>
      <c r="H11140">
        <v>216</v>
      </c>
      <c r="I11140">
        <v>38</v>
      </c>
      <c r="J11140" t="s">
        <v>26665</v>
      </c>
      <c r="L11140" t="s">
        <v>26666</v>
      </c>
    </row>
    <row r="11141" spans="1:12" x14ac:dyDescent="0.25">
      <c r="A11141" t="s">
        <v>9456</v>
      </c>
      <c r="B11141" t="s">
        <v>9453</v>
      </c>
      <c r="C11141" t="s">
        <v>9454</v>
      </c>
      <c r="D11141" t="s">
        <v>9455</v>
      </c>
      <c r="E11141" s="117">
        <v>43031</v>
      </c>
      <c r="F11141" s="118">
        <v>0.58572916666666663</v>
      </c>
      <c r="G11141" t="s">
        <v>3854</v>
      </c>
      <c r="H11141">
        <v>217</v>
      </c>
      <c r="I11141">
        <v>1</v>
      </c>
      <c r="L11141" t="s">
        <v>26667</v>
      </c>
    </row>
    <row r="11142" spans="1:12" x14ac:dyDescent="0.25">
      <c r="A11142" t="s">
        <v>9456</v>
      </c>
      <c r="B11142" t="s">
        <v>9453</v>
      </c>
      <c r="C11142" t="s">
        <v>9454</v>
      </c>
      <c r="D11142" t="s">
        <v>9455</v>
      </c>
      <c r="E11142" s="117">
        <v>43031</v>
      </c>
      <c r="F11142" s="118">
        <v>0.58572916666666663</v>
      </c>
      <c r="G11142" t="s">
        <v>3854</v>
      </c>
      <c r="H11142">
        <v>217</v>
      </c>
      <c r="I11142">
        <v>4</v>
      </c>
      <c r="J11142" t="s">
        <v>26667</v>
      </c>
      <c r="L11142" t="s">
        <v>2977</v>
      </c>
    </row>
    <row r="11143" spans="1:12" x14ac:dyDescent="0.25">
      <c r="A11143" t="s">
        <v>9456</v>
      </c>
      <c r="B11143" t="s">
        <v>9453</v>
      </c>
      <c r="C11143" t="s">
        <v>9454</v>
      </c>
      <c r="D11143" t="s">
        <v>9455</v>
      </c>
      <c r="E11143" s="117">
        <v>43031</v>
      </c>
      <c r="F11143" s="118">
        <v>0.58572916666666663</v>
      </c>
      <c r="G11143" t="s">
        <v>3854</v>
      </c>
      <c r="H11143">
        <v>217</v>
      </c>
      <c r="I11143">
        <v>5</v>
      </c>
      <c r="J11143" t="s">
        <v>26667</v>
      </c>
      <c r="L11143" t="s">
        <v>2468</v>
      </c>
    </row>
    <row r="11144" spans="1:12" x14ac:dyDescent="0.25">
      <c r="A11144" t="s">
        <v>9456</v>
      </c>
      <c r="B11144" t="s">
        <v>9453</v>
      </c>
      <c r="C11144" t="s">
        <v>9454</v>
      </c>
      <c r="D11144" t="s">
        <v>9455</v>
      </c>
      <c r="E11144" s="117">
        <v>43031</v>
      </c>
      <c r="F11144" s="118">
        <v>0.58574074074074078</v>
      </c>
      <c r="G11144" t="s">
        <v>3854</v>
      </c>
      <c r="H11144">
        <v>217</v>
      </c>
      <c r="I11144">
        <v>6</v>
      </c>
      <c r="J11144" t="s">
        <v>26667</v>
      </c>
      <c r="L11144">
        <v>0</v>
      </c>
    </row>
    <row r="11145" spans="1:12" x14ac:dyDescent="0.25">
      <c r="A11145" t="s">
        <v>9456</v>
      </c>
      <c r="B11145" t="s">
        <v>9453</v>
      </c>
      <c r="C11145" t="s">
        <v>9454</v>
      </c>
      <c r="D11145" t="s">
        <v>9455</v>
      </c>
      <c r="E11145" s="117">
        <v>43031</v>
      </c>
      <c r="F11145" s="118">
        <v>0.58574074074074078</v>
      </c>
      <c r="G11145" t="s">
        <v>3854</v>
      </c>
      <c r="H11145">
        <v>217</v>
      </c>
      <c r="I11145">
        <v>7</v>
      </c>
      <c r="J11145" t="s">
        <v>26667</v>
      </c>
      <c r="L11145">
        <v>100</v>
      </c>
    </row>
    <row r="11146" spans="1:12" x14ac:dyDescent="0.25">
      <c r="A11146" t="s">
        <v>9456</v>
      </c>
      <c r="B11146" t="s">
        <v>9453</v>
      </c>
      <c r="C11146" t="s">
        <v>9454</v>
      </c>
      <c r="D11146" t="s">
        <v>9455</v>
      </c>
      <c r="E11146" s="117">
        <v>43031</v>
      </c>
      <c r="F11146" s="118">
        <v>0.58574074074074078</v>
      </c>
      <c r="G11146" t="s">
        <v>3854</v>
      </c>
      <c r="H11146">
        <v>217</v>
      </c>
      <c r="I11146">
        <v>8</v>
      </c>
      <c r="J11146" t="s">
        <v>26667</v>
      </c>
      <c r="L11146">
        <v>5</v>
      </c>
    </row>
    <row r="11147" spans="1:12" x14ac:dyDescent="0.25">
      <c r="A11147" t="s">
        <v>9456</v>
      </c>
      <c r="B11147" t="s">
        <v>9453</v>
      </c>
      <c r="C11147" t="s">
        <v>9454</v>
      </c>
      <c r="D11147" t="s">
        <v>9455</v>
      </c>
      <c r="E11147" s="117">
        <v>43031</v>
      </c>
      <c r="F11147" s="118">
        <v>0.58574074074074078</v>
      </c>
      <c r="G11147" t="s">
        <v>3854</v>
      </c>
      <c r="H11147">
        <v>217</v>
      </c>
      <c r="I11147">
        <v>9</v>
      </c>
      <c r="J11147" t="s">
        <v>26667</v>
      </c>
      <c r="L11147" t="s">
        <v>561</v>
      </c>
    </row>
    <row r="11148" spans="1:12" x14ac:dyDescent="0.25">
      <c r="A11148" t="s">
        <v>9456</v>
      </c>
      <c r="B11148" t="s">
        <v>9453</v>
      </c>
      <c r="C11148" t="s">
        <v>9454</v>
      </c>
      <c r="D11148" t="s">
        <v>9455</v>
      </c>
      <c r="E11148" s="117">
        <v>43031</v>
      </c>
      <c r="F11148" s="118">
        <v>0.58574074074074078</v>
      </c>
      <c r="G11148" t="s">
        <v>3854</v>
      </c>
      <c r="H11148">
        <v>217</v>
      </c>
      <c r="I11148">
        <v>14</v>
      </c>
      <c r="J11148" t="s">
        <v>26667</v>
      </c>
      <c r="L11148" t="s">
        <v>643</v>
      </c>
    </row>
    <row r="11149" spans="1:12" x14ac:dyDescent="0.25">
      <c r="A11149" t="s">
        <v>9456</v>
      </c>
      <c r="B11149" t="s">
        <v>9453</v>
      </c>
      <c r="C11149" t="s">
        <v>9454</v>
      </c>
      <c r="D11149" t="s">
        <v>9455</v>
      </c>
      <c r="E11149" s="117">
        <v>43031</v>
      </c>
      <c r="F11149" s="118">
        <v>0.58574074074074078</v>
      </c>
      <c r="G11149" t="s">
        <v>3854</v>
      </c>
      <c r="H11149">
        <v>217</v>
      </c>
      <c r="I11149">
        <v>15</v>
      </c>
      <c r="J11149" t="s">
        <v>26667</v>
      </c>
      <c r="L11149" t="s">
        <v>683</v>
      </c>
    </row>
    <row r="11150" spans="1:12" x14ac:dyDescent="0.25">
      <c r="A11150" t="s">
        <v>9456</v>
      </c>
      <c r="B11150" t="s">
        <v>9453</v>
      </c>
      <c r="C11150" t="s">
        <v>9454</v>
      </c>
      <c r="D11150" t="s">
        <v>9455</v>
      </c>
      <c r="E11150" s="117">
        <v>43031</v>
      </c>
      <c r="F11150" s="118">
        <v>0.58574074074074078</v>
      </c>
      <c r="G11150" t="s">
        <v>3854</v>
      </c>
      <c r="H11150">
        <v>217</v>
      </c>
      <c r="I11150">
        <v>22</v>
      </c>
      <c r="J11150" t="s">
        <v>26667</v>
      </c>
      <c r="L11150" t="s">
        <v>122</v>
      </c>
    </row>
    <row r="11151" spans="1:12" x14ac:dyDescent="0.25">
      <c r="A11151" t="s">
        <v>9456</v>
      </c>
      <c r="B11151" t="s">
        <v>9453</v>
      </c>
      <c r="C11151" t="s">
        <v>9454</v>
      </c>
      <c r="D11151" t="s">
        <v>9455</v>
      </c>
      <c r="E11151" s="117">
        <v>43031</v>
      </c>
      <c r="F11151" s="118">
        <v>0.58574074074074078</v>
      </c>
      <c r="G11151" t="s">
        <v>3854</v>
      </c>
      <c r="H11151">
        <v>217</v>
      </c>
      <c r="I11151">
        <v>23</v>
      </c>
      <c r="J11151" t="s">
        <v>26667</v>
      </c>
      <c r="L11151">
        <v>40</v>
      </c>
    </row>
    <row r="11152" spans="1:12" x14ac:dyDescent="0.25">
      <c r="A11152" t="s">
        <v>9456</v>
      </c>
      <c r="B11152" t="s">
        <v>9453</v>
      </c>
      <c r="C11152" t="s">
        <v>9454</v>
      </c>
      <c r="D11152" t="s">
        <v>9455</v>
      </c>
      <c r="E11152" s="117">
        <v>43031</v>
      </c>
      <c r="F11152" s="118">
        <v>0.58574074074074078</v>
      </c>
      <c r="G11152" t="s">
        <v>3854</v>
      </c>
      <c r="H11152">
        <v>217</v>
      </c>
      <c r="I11152">
        <v>24</v>
      </c>
      <c r="J11152" t="s">
        <v>26667</v>
      </c>
      <c r="L11152" t="s">
        <v>383</v>
      </c>
    </row>
    <row r="11153" spans="1:12" x14ac:dyDescent="0.25">
      <c r="A11153" t="s">
        <v>9456</v>
      </c>
      <c r="B11153" t="s">
        <v>9453</v>
      </c>
      <c r="C11153" t="s">
        <v>9454</v>
      </c>
      <c r="D11153" t="s">
        <v>9455</v>
      </c>
      <c r="E11153" s="117">
        <v>43031</v>
      </c>
      <c r="F11153" s="118">
        <v>0.58574074074074078</v>
      </c>
      <c r="G11153" t="s">
        <v>3854</v>
      </c>
      <c r="H11153">
        <v>217</v>
      </c>
      <c r="I11153">
        <v>25</v>
      </c>
      <c r="J11153" t="s">
        <v>26667</v>
      </c>
      <c r="L11153">
        <v>35</v>
      </c>
    </row>
    <row r="11154" spans="1:12" x14ac:dyDescent="0.25">
      <c r="A11154" t="s">
        <v>9456</v>
      </c>
      <c r="B11154" t="s">
        <v>9453</v>
      </c>
      <c r="C11154" t="s">
        <v>9454</v>
      </c>
      <c r="D11154" t="s">
        <v>9455</v>
      </c>
      <c r="E11154" s="117">
        <v>43031</v>
      </c>
      <c r="F11154" s="118">
        <v>0.58575231481481482</v>
      </c>
      <c r="G11154" t="s">
        <v>3854</v>
      </c>
      <c r="H11154">
        <v>217</v>
      </c>
      <c r="I11154">
        <v>26</v>
      </c>
      <c r="J11154" t="s">
        <v>26667</v>
      </c>
      <c r="L11154" t="s">
        <v>104</v>
      </c>
    </row>
    <row r="11155" spans="1:12" x14ac:dyDescent="0.25">
      <c r="A11155" t="s">
        <v>9456</v>
      </c>
      <c r="B11155" t="s">
        <v>9453</v>
      </c>
      <c r="C11155" t="s">
        <v>9454</v>
      </c>
      <c r="D11155" t="s">
        <v>9455</v>
      </c>
      <c r="E11155" s="117">
        <v>43031</v>
      </c>
      <c r="F11155" s="118">
        <v>0.58575231481481482</v>
      </c>
      <c r="G11155" t="s">
        <v>3854</v>
      </c>
      <c r="H11155">
        <v>217</v>
      </c>
      <c r="I11155">
        <v>27</v>
      </c>
      <c r="J11155" t="s">
        <v>26667</v>
      </c>
      <c r="L11155">
        <v>25</v>
      </c>
    </row>
    <row r="11156" spans="1:12" x14ac:dyDescent="0.25">
      <c r="A11156" t="s">
        <v>9456</v>
      </c>
      <c r="B11156" t="s">
        <v>9453</v>
      </c>
      <c r="C11156" t="s">
        <v>9454</v>
      </c>
      <c r="D11156" t="s">
        <v>9455</v>
      </c>
      <c r="E11156" s="117">
        <v>43031</v>
      </c>
      <c r="F11156" s="118">
        <v>0.58575231481481482</v>
      </c>
      <c r="G11156" t="s">
        <v>3854</v>
      </c>
      <c r="H11156">
        <v>217</v>
      </c>
      <c r="I11156">
        <v>36</v>
      </c>
      <c r="J11156" t="s">
        <v>26667</v>
      </c>
      <c r="L11156" t="s">
        <v>4031</v>
      </c>
    </row>
    <row r="11157" spans="1:12" x14ac:dyDescent="0.25">
      <c r="A11157" t="s">
        <v>9456</v>
      </c>
      <c r="B11157" t="s">
        <v>9453</v>
      </c>
      <c r="C11157" t="s">
        <v>9454</v>
      </c>
      <c r="D11157" t="s">
        <v>9455</v>
      </c>
      <c r="E11157" s="117">
        <v>43031</v>
      </c>
      <c r="F11157" s="118">
        <v>0.58575231481481482</v>
      </c>
      <c r="G11157" t="s">
        <v>3854</v>
      </c>
      <c r="H11157">
        <v>217</v>
      </c>
      <c r="I11157">
        <v>38</v>
      </c>
      <c r="J11157" t="s">
        <v>26667</v>
      </c>
      <c r="L11157" t="s">
        <v>26668</v>
      </c>
    </row>
    <row r="11158" spans="1:12" x14ac:dyDescent="0.25">
      <c r="A11158" t="s">
        <v>9456</v>
      </c>
      <c r="B11158" t="s">
        <v>9453</v>
      </c>
      <c r="C11158" t="s">
        <v>9454</v>
      </c>
      <c r="D11158" t="s">
        <v>9455</v>
      </c>
      <c r="E11158" s="117">
        <v>43031</v>
      </c>
      <c r="F11158" s="118">
        <v>0.58576388888888886</v>
      </c>
      <c r="G11158" t="s">
        <v>3854</v>
      </c>
      <c r="H11158">
        <v>218</v>
      </c>
      <c r="I11158">
        <v>1</v>
      </c>
      <c r="L11158" t="s">
        <v>26669</v>
      </c>
    </row>
    <row r="11159" spans="1:12" x14ac:dyDescent="0.25">
      <c r="A11159" t="s">
        <v>9456</v>
      </c>
      <c r="B11159" t="s">
        <v>9453</v>
      </c>
      <c r="C11159" t="s">
        <v>9454</v>
      </c>
      <c r="D11159" t="s">
        <v>9455</v>
      </c>
      <c r="E11159" s="117">
        <v>43031</v>
      </c>
      <c r="F11159" s="118">
        <v>0.58576388888888886</v>
      </c>
      <c r="G11159" t="s">
        <v>3854</v>
      </c>
      <c r="H11159">
        <v>218</v>
      </c>
      <c r="I11159">
        <v>4</v>
      </c>
      <c r="J11159" t="s">
        <v>26669</v>
      </c>
      <c r="L11159" t="s">
        <v>2979</v>
      </c>
    </row>
    <row r="11160" spans="1:12" x14ac:dyDescent="0.25">
      <c r="A11160" t="s">
        <v>9456</v>
      </c>
      <c r="B11160" t="s">
        <v>9453</v>
      </c>
      <c r="C11160" t="s">
        <v>9454</v>
      </c>
      <c r="D11160" t="s">
        <v>9455</v>
      </c>
      <c r="E11160" s="117">
        <v>43031</v>
      </c>
      <c r="F11160" s="118">
        <v>0.58576388888888886</v>
      </c>
      <c r="G11160" t="s">
        <v>3854</v>
      </c>
      <c r="H11160">
        <v>218</v>
      </c>
      <c r="I11160">
        <v>5</v>
      </c>
      <c r="J11160" t="s">
        <v>26669</v>
      </c>
      <c r="L11160" t="s">
        <v>2160</v>
      </c>
    </row>
    <row r="11161" spans="1:12" x14ac:dyDescent="0.25">
      <c r="A11161" t="s">
        <v>9456</v>
      </c>
      <c r="B11161" t="s">
        <v>9453</v>
      </c>
      <c r="C11161" t="s">
        <v>9454</v>
      </c>
      <c r="D11161" t="s">
        <v>9455</v>
      </c>
      <c r="E11161" s="117">
        <v>43031</v>
      </c>
      <c r="F11161" s="118">
        <v>0.58576388888888886</v>
      </c>
      <c r="G11161" t="s">
        <v>3854</v>
      </c>
      <c r="H11161">
        <v>218</v>
      </c>
      <c r="I11161">
        <v>6</v>
      </c>
      <c r="J11161" t="s">
        <v>26669</v>
      </c>
      <c r="L11161">
        <v>0</v>
      </c>
    </row>
    <row r="11162" spans="1:12" x14ac:dyDescent="0.25">
      <c r="A11162" t="s">
        <v>9456</v>
      </c>
      <c r="B11162" t="s">
        <v>9453</v>
      </c>
      <c r="C11162" t="s">
        <v>9454</v>
      </c>
      <c r="D11162" t="s">
        <v>9455</v>
      </c>
      <c r="E11162" s="117">
        <v>43031</v>
      </c>
      <c r="F11162" s="118">
        <v>0.58576388888888886</v>
      </c>
      <c r="G11162" t="s">
        <v>3854</v>
      </c>
      <c r="H11162">
        <v>218</v>
      </c>
      <c r="I11162">
        <v>7</v>
      </c>
      <c r="J11162" t="s">
        <v>26669</v>
      </c>
      <c r="L11162">
        <v>100</v>
      </c>
    </row>
    <row r="11163" spans="1:12" x14ac:dyDescent="0.25">
      <c r="A11163" t="s">
        <v>9456</v>
      </c>
      <c r="B11163" t="s">
        <v>9453</v>
      </c>
      <c r="C11163" t="s">
        <v>9454</v>
      </c>
      <c r="D11163" t="s">
        <v>9455</v>
      </c>
      <c r="E11163" s="117">
        <v>43031</v>
      </c>
      <c r="F11163" s="118">
        <v>0.58576388888888886</v>
      </c>
      <c r="G11163" t="s">
        <v>3854</v>
      </c>
      <c r="H11163">
        <v>218</v>
      </c>
      <c r="I11163">
        <v>8</v>
      </c>
      <c r="J11163" t="s">
        <v>26669</v>
      </c>
      <c r="L11163">
        <v>20</v>
      </c>
    </row>
    <row r="11164" spans="1:12" x14ac:dyDescent="0.25">
      <c r="A11164" t="s">
        <v>9456</v>
      </c>
      <c r="B11164" t="s">
        <v>9453</v>
      </c>
      <c r="C11164" t="s">
        <v>9454</v>
      </c>
      <c r="D11164" t="s">
        <v>9455</v>
      </c>
      <c r="E11164" s="117">
        <v>43031</v>
      </c>
      <c r="F11164" s="118">
        <v>0.58576388888888886</v>
      </c>
      <c r="G11164" t="s">
        <v>3854</v>
      </c>
      <c r="H11164">
        <v>218</v>
      </c>
      <c r="I11164">
        <v>9</v>
      </c>
      <c r="J11164" t="s">
        <v>26669</v>
      </c>
      <c r="L11164" t="s">
        <v>560</v>
      </c>
    </row>
    <row r="11165" spans="1:12" x14ac:dyDescent="0.25">
      <c r="A11165" t="s">
        <v>9456</v>
      </c>
      <c r="B11165" t="s">
        <v>9453</v>
      </c>
      <c r="C11165" t="s">
        <v>9454</v>
      </c>
      <c r="D11165" t="s">
        <v>9455</v>
      </c>
      <c r="E11165" s="117">
        <v>43031</v>
      </c>
      <c r="F11165" s="118">
        <v>0.5857754629629629</v>
      </c>
      <c r="G11165" t="s">
        <v>3854</v>
      </c>
      <c r="H11165">
        <v>218</v>
      </c>
      <c r="I11165">
        <v>14</v>
      </c>
      <c r="J11165" t="s">
        <v>26669</v>
      </c>
      <c r="L11165" t="s">
        <v>643</v>
      </c>
    </row>
    <row r="11166" spans="1:12" x14ac:dyDescent="0.25">
      <c r="A11166" t="s">
        <v>9456</v>
      </c>
      <c r="B11166" t="s">
        <v>9453</v>
      </c>
      <c r="C11166" t="s">
        <v>9454</v>
      </c>
      <c r="D11166" t="s">
        <v>9455</v>
      </c>
      <c r="E11166" s="117">
        <v>43031</v>
      </c>
      <c r="F11166" s="118">
        <v>0.5857754629629629</v>
      </c>
      <c r="G11166" t="s">
        <v>3854</v>
      </c>
      <c r="H11166">
        <v>218</v>
      </c>
      <c r="I11166">
        <v>15</v>
      </c>
      <c r="J11166" t="s">
        <v>26669</v>
      </c>
      <c r="L11166" t="s">
        <v>200</v>
      </c>
    </row>
    <row r="11167" spans="1:12" x14ac:dyDescent="0.25">
      <c r="A11167" t="s">
        <v>9456</v>
      </c>
      <c r="B11167" t="s">
        <v>9453</v>
      </c>
      <c r="C11167" t="s">
        <v>9454</v>
      </c>
      <c r="D11167" t="s">
        <v>9455</v>
      </c>
      <c r="E11167" s="117">
        <v>43031</v>
      </c>
      <c r="F11167" s="118">
        <v>0.5857754629629629</v>
      </c>
      <c r="G11167" t="s">
        <v>3854</v>
      </c>
      <c r="H11167">
        <v>218</v>
      </c>
      <c r="I11167">
        <v>22</v>
      </c>
      <c r="J11167" t="s">
        <v>26669</v>
      </c>
      <c r="L11167" t="s">
        <v>104</v>
      </c>
    </row>
    <row r="11168" spans="1:12" x14ac:dyDescent="0.25">
      <c r="A11168" t="s">
        <v>9456</v>
      </c>
      <c r="B11168" t="s">
        <v>9453</v>
      </c>
      <c r="C11168" t="s">
        <v>9454</v>
      </c>
      <c r="D11168" t="s">
        <v>9455</v>
      </c>
      <c r="E11168" s="117">
        <v>43031</v>
      </c>
      <c r="F11168" s="118">
        <v>0.5857754629629629</v>
      </c>
      <c r="G11168" t="s">
        <v>3854</v>
      </c>
      <c r="H11168">
        <v>218</v>
      </c>
      <c r="I11168">
        <v>23</v>
      </c>
      <c r="J11168" t="s">
        <v>26669</v>
      </c>
      <c r="L11168">
        <v>100</v>
      </c>
    </row>
    <row r="11169" spans="1:12" x14ac:dyDescent="0.25">
      <c r="A11169" t="s">
        <v>9456</v>
      </c>
      <c r="B11169" t="s">
        <v>9453</v>
      </c>
      <c r="C11169" t="s">
        <v>9454</v>
      </c>
      <c r="D11169" t="s">
        <v>9455</v>
      </c>
      <c r="E11169" s="117">
        <v>43031</v>
      </c>
      <c r="F11169" s="118">
        <v>0.5857754629629629</v>
      </c>
      <c r="G11169" t="s">
        <v>3854</v>
      </c>
      <c r="H11169">
        <v>218</v>
      </c>
      <c r="I11169">
        <v>36</v>
      </c>
      <c r="J11169" t="s">
        <v>26669</v>
      </c>
      <c r="L11169" t="s">
        <v>1403</v>
      </c>
    </row>
    <row r="11170" spans="1:12" x14ac:dyDescent="0.25">
      <c r="A11170" t="s">
        <v>9456</v>
      </c>
      <c r="B11170" t="s">
        <v>9453</v>
      </c>
      <c r="C11170" t="s">
        <v>9454</v>
      </c>
      <c r="D11170" t="s">
        <v>9455</v>
      </c>
      <c r="E11170" s="117">
        <v>43031</v>
      </c>
      <c r="F11170" s="118">
        <v>0.5857754629629629</v>
      </c>
      <c r="G11170" t="s">
        <v>3854</v>
      </c>
      <c r="H11170">
        <v>218</v>
      </c>
      <c r="I11170">
        <v>38</v>
      </c>
      <c r="J11170" t="s">
        <v>26669</v>
      </c>
      <c r="L11170" t="s">
        <v>26670</v>
      </c>
    </row>
    <row r="11171" spans="1:12" x14ac:dyDescent="0.25">
      <c r="A11171" t="s">
        <v>9456</v>
      </c>
      <c r="B11171" t="s">
        <v>9453</v>
      </c>
      <c r="C11171" t="s">
        <v>9454</v>
      </c>
      <c r="D11171" t="s">
        <v>9455</v>
      </c>
      <c r="E11171" s="117">
        <v>43031</v>
      </c>
      <c r="F11171" s="118">
        <v>0.58578703703703705</v>
      </c>
      <c r="G11171" t="s">
        <v>3854</v>
      </c>
      <c r="H11171">
        <v>219</v>
      </c>
      <c r="I11171">
        <v>1</v>
      </c>
      <c r="L11171" t="s">
        <v>26671</v>
      </c>
    </row>
    <row r="11172" spans="1:12" x14ac:dyDescent="0.25">
      <c r="A11172" t="s">
        <v>9456</v>
      </c>
      <c r="B11172" t="s">
        <v>9453</v>
      </c>
      <c r="C11172" t="s">
        <v>9454</v>
      </c>
      <c r="D11172" t="s">
        <v>9455</v>
      </c>
      <c r="E11172" s="117">
        <v>43031</v>
      </c>
      <c r="F11172" s="118">
        <v>0.58578703703703705</v>
      </c>
      <c r="G11172" t="s">
        <v>3854</v>
      </c>
      <c r="H11172">
        <v>219</v>
      </c>
      <c r="I11172">
        <v>4</v>
      </c>
      <c r="J11172" t="s">
        <v>26671</v>
      </c>
      <c r="L11172" t="s">
        <v>2981</v>
      </c>
    </row>
    <row r="11173" spans="1:12" x14ac:dyDescent="0.25">
      <c r="A11173" t="s">
        <v>9456</v>
      </c>
      <c r="B11173" t="s">
        <v>9453</v>
      </c>
      <c r="C11173" t="s">
        <v>9454</v>
      </c>
      <c r="D11173" t="s">
        <v>9455</v>
      </c>
      <c r="E11173" s="117">
        <v>43031</v>
      </c>
      <c r="F11173" s="118">
        <v>0.58578703703703705</v>
      </c>
      <c r="G11173" t="s">
        <v>3854</v>
      </c>
      <c r="H11173">
        <v>219</v>
      </c>
      <c r="I11173">
        <v>5</v>
      </c>
      <c r="J11173" t="s">
        <v>26671</v>
      </c>
      <c r="L11173" t="s">
        <v>505</v>
      </c>
    </row>
    <row r="11174" spans="1:12" x14ac:dyDescent="0.25">
      <c r="A11174" t="s">
        <v>9456</v>
      </c>
      <c r="B11174" t="s">
        <v>9453</v>
      </c>
      <c r="C11174" t="s">
        <v>9454</v>
      </c>
      <c r="D11174" t="s">
        <v>9455</v>
      </c>
      <c r="E11174" s="117">
        <v>43031</v>
      </c>
      <c r="F11174" s="118">
        <v>0.58578703703703705</v>
      </c>
      <c r="G11174" t="s">
        <v>3854</v>
      </c>
      <c r="H11174">
        <v>219</v>
      </c>
      <c r="I11174">
        <v>6</v>
      </c>
      <c r="J11174" t="s">
        <v>26671</v>
      </c>
      <c r="L11174">
        <v>0</v>
      </c>
    </row>
    <row r="11175" spans="1:12" x14ac:dyDescent="0.25">
      <c r="A11175" t="s">
        <v>9456</v>
      </c>
      <c r="B11175" t="s">
        <v>9453</v>
      </c>
      <c r="C11175" t="s">
        <v>9454</v>
      </c>
      <c r="D11175" t="s">
        <v>9455</v>
      </c>
      <c r="E11175" s="117">
        <v>43031</v>
      </c>
      <c r="F11175" s="118">
        <v>0.58578703703703705</v>
      </c>
      <c r="G11175" t="s">
        <v>3854</v>
      </c>
      <c r="H11175">
        <v>219</v>
      </c>
      <c r="I11175">
        <v>7</v>
      </c>
      <c r="J11175" t="s">
        <v>26671</v>
      </c>
      <c r="L11175">
        <v>100</v>
      </c>
    </row>
    <row r="11176" spans="1:12" x14ac:dyDescent="0.25">
      <c r="A11176" t="s">
        <v>9456</v>
      </c>
      <c r="B11176" t="s">
        <v>9453</v>
      </c>
      <c r="C11176" t="s">
        <v>9454</v>
      </c>
      <c r="D11176" t="s">
        <v>9455</v>
      </c>
      <c r="E11176" s="117">
        <v>43031</v>
      </c>
      <c r="F11176" s="118">
        <v>0.58579861111111109</v>
      </c>
      <c r="G11176" t="s">
        <v>3854</v>
      </c>
      <c r="H11176">
        <v>219</v>
      </c>
      <c r="I11176">
        <v>8</v>
      </c>
      <c r="J11176" t="s">
        <v>26671</v>
      </c>
      <c r="L11176">
        <v>20</v>
      </c>
    </row>
    <row r="11177" spans="1:12" x14ac:dyDescent="0.25">
      <c r="A11177" t="s">
        <v>9456</v>
      </c>
      <c r="B11177" t="s">
        <v>9453</v>
      </c>
      <c r="C11177" t="s">
        <v>9454</v>
      </c>
      <c r="D11177" t="s">
        <v>9455</v>
      </c>
      <c r="E11177" s="117">
        <v>43031</v>
      </c>
      <c r="F11177" s="118">
        <v>0.58579861111111109</v>
      </c>
      <c r="G11177" t="s">
        <v>3854</v>
      </c>
      <c r="H11177">
        <v>219</v>
      </c>
      <c r="I11177">
        <v>9</v>
      </c>
      <c r="J11177" t="s">
        <v>26671</v>
      </c>
      <c r="L11177" t="s">
        <v>560</v>
      </c>
    </row>
    <row r="11178" spans="1:12" x14ac:dyDescent="0.25">
      <c r="A11178" t="s">
        <v>9456</v>
      </c>
      <c r="B11178" t="s">
        <v>9453</v>
      </c>
      <c r="C11178" t="s">
        <v>9454</v>
      </c>
      <c r="D11178" t="s">
        <v>9455</v>
      </c>
      <c r="E11178" s="117">
        <v>43031</v>
      </c>
      <c r="F11178" s="118">
        <v>0.58579861111111109</v>
      </c>
      <c r="G11178" t="s">
        <v>3854</v>
      </c>
      <c r="H11178">
        <v>219</v>
      </c>
      <c r="I11178">
        <v>14</v>
      </c>
      <c r="J11178" t="s">
        <v>26671</v>
      </c>
      <c r="L11178" t="s">
        <v>665</v>
      </c>
    </row>
    <row r="11179" spans="1:12" x14ac:dyDescent="0.25">
      <c r="A11179" t="s">
        <v>9456</v>
      </c>
      <c r="B11179" t="s">
        <v>9453</v>
      </c>
      <c r="C11179" t="s">
        <v>9454</v>
      </c>
      <c r="D11179" t="s">
        <v>9455</v>
      </c>
      <c r="E11179" s="117">
        <v>43031</v>
      </c>
      <c r="F11179" s="118">
        <v>0.58579861111111109</v>
      </c>
      <c r="G11179" t="s">
        <v>3854</v>
      </c>
      <c r="H11179">
        <v>219</v>
      </c>
      <c r="I11179">
        <v>17</v>
      </c>
      <c r="J11179" t="s">
        <v>26671</v>
      </c>
      <c r="L11179" t="s">
        <v>3002</v>
      </c>
    </row>
    <row r="11180" spans="1:12" x14ac:dyDescent="0.25">
      <c r="A11180" t="s">
        <v>9456</v>
      </c>
      <c r="B11180" t="s">
        <v>9453</v>
      </c>
      <c r="C11180" t="s">
        <v>9454</v>
      </c>
      <c r="D11180" t="s">
        <v>9455</v>
      </c>
      <c r="E11180" s="117">
        <v>43031</v>
      </c>
      <c r="F11180" s="118">
        <v>0.58579861111111109</v>
      </c>
      <c r="G11180" t="s">
        <v>3854</v>
      </c>
      <c r="H11180">
        <v>219</v>
      </c>
      <c r="I11180">
        <v>18</v>
      </c>
      <c r="J11180" t="s">
        <v>26671</v>
      </c>
      <c r="L11180" t="s">
        <v>3007</v>
      </c>
    </row>
    <row r="11181" spans="1:12" x14ac:dyDescent="0.25">
      <c r="A11181" t="s">
        <v>9456</v>
      </c>
      <c r="B11181" t="s">
        <v>9453</v>
      </c>
      <c r="C11181" t="s">
        <v>9454</v>
      </c>
      <c r="D11181" t="s">
        <v>9455</v>
      </c>
      <c r="E11181" s="117">
        <v>43031</v>
      </c>
      <c r="F11181" s="118">
        <v>0.58579861111111109</v>
      </c>
      <c r="G11181" t="s">
        <v>3854</v>
      </c>
      <c r="H11181">
        <v>219</v>
      </c>
      <c r="I11181">
        <v>19</v>
      </c>
      <c r="J11181" t="s">
        <v>26671</v>
      </c>
      <c r="L11181" t="s">
        <v>3018</v>
      </c>
    </row>
    <row r="11182" spans="1:12" x14ac:dyDescent="0.25">
      <c r="A11182" t="s">
        <v>9456</v>
      </c>
      <c r="B11182" t="s">
        <v>9453</v>
      </c>
      <c r="C11182" t="s">
        <v>9454</v>
      </c>
      <c r="D11182" t="s">
        <v>9455</v>
      </c>
      <c r="E11182" s="117">
        <v>43031</v>
      </c>
      <c r="F11182" s="118">
        <v>0.58579861111111109</v>
      </c>
      <c r="G11182" t="s">
        <v>3854</v>
      </c>
      <c r="H11182">
        <v>219</v>
      </c>
      <c r="I11182">
        <v>20</v>
      </c>
      <c r="J11182" t="s">
        <v>26671</v>
      </c>
      <c r="L11182" t="s">
        <v>3022</v>
      </c>
    </row>
    <row r="11183" spans="1:12" x14ac:dyDescent="0.25">
      <c r="A11183" t="s">
        <v>9456</v>
      </c>
      <c r="B11183" t="s">
        <v>9453</v>
      </c>
      <c r="C11183" t="s">
        <v>9454</v>
      </c>
      <c r="D11183" t="s">
        <v>9455</v>
      </c>
      <c r="E11183" s="117">
        <v>43031</v>
      </c>
      <c r="F11183" s="118">
        <v>0.58579861111111109</v>
      </c>
      <c r="G11183" t="s">
        <v>3854</v>
      </c>
      <c r="H11183">
        <v>219</v>
      </c>
      <c r="I11183">
        <v>21</v>
      </c>
      <c r="J11183" t="s">
        <v>26671</v>
      </c>
      <c r="L11183" t="s">
        <v>3022</v>
      </c>
    </row>
    <row r="11184" spans="1:12" x14ac:dyDescent="0.25">
      <c r="A11184" t="s">
        <v>9456</v>
      </c>
      <c r="B11184" t="s">
        <v>9453</v>
      </c>
      <c r="C11184" t="s">
        <v>9454</v>
      </c>
      <c r="D11184" t="s">
        <v>9455</v>
      </c>
      <c r="E11184" s="117">
        <v>43031</v>
      </c>
      <c r="F11184" s="118">
        <v>0.58579861111111109</v>
      </c>
      <c r="G11184" t="s">
        <v>3854</v>
      </c>
      <c r="H11184">
        <v>219</v>
      </c>
      <c r="I11184">
        <v>22</v>
      </c>
      <c r="J11184" t="s">
        <v>26671</v>
      </c>
      <c r="L11184" t="s">
        <v>104</v>
      </c>
    </row>
    <row r="11185" spans="1:12" x14ac:dyDescent="0.25">
      <c r="A11185" t="s">
        <v>9456</v>
      </c>
      <c r="B11185" t="s">
        <v>9453</v>
      </c>
      <c r="C11185" t="s">
        <v>9454</v>
      </c>
      <c r="D11185" t="s">
        <v>9455</v>
      </c>
      <c r="E11185" s="117">
        <v>43031</v>
      </c>
      <c r="F11185" s="118">
        <v>0.58581018518518524</v>
      </c>
      <c r="G11185" t="s">
        <v>3854</v>
      </c>
      <c r="H11185">
        <v>219</v>
      </c>
      <c r="I11185">
        <v>23</v>
      </c>
      <c r="J11185" t="s">
        <v>26671</v>
      </c>
      <c r="L11185">
        <v>55</v>
      </c>
    </row>
    <row r="11186" spans="1:12" x14ac:dyDescent="0.25">
      <c r="A11186" t="s">
        <v>9456</v>
      </c>
      <c r="B11186" t="s">
        <v>9453</v>
      </c>
      <c r="C11186" t="s">
        <v>9454</v>
      </c>
      <c r="D11186" t="s">
        <v>9455</v>
      </c>
      <c r="E11186" s="117">
        <v>43031</v>
      </c>
      <c r="F11186" s="118">
        <v>0.58581018518518524</v>
      </c>
      <c r="G11186" t="s">
        <v>3854</v>
      </c>
      <c r="H11186">
        <v>219</v>
      </c>
      <c r="I11186">
        <v>24</v>
      </c>
      <c r="J11186" t="s">
        <v>26671</v>
      </c>
      <c r="L11186" t="s">
        <v>126</v>
      </c>
    </row>
    <row r="11187" spans="1:12" x14ac:dyDescent="0.25">
      <c r="A11187" t="s">
        <v>9456</v>
      </c>
      <c r="B11187" t="s">
        <v>9453</v>
      </c>
      <c r="C11187" t="s">
        <v>9454</v>
      </c>
      <c r="D11187" t="s">
        <v>9455</v>
      </c>
      <c r="E11187" s="117">
        <v>43031</v>
      </c>
      <c r="F11187" s="118">
        <v>0.58581018518518524</v>
      </c>
      <c r="G11187" t="s">
        <v>3854</v>
      </c>
      <c r="H11187">
        <v>219</v>
      </c>
      <c r="I11187">
        <v>25</v>
      </c>
      <c r="J11187" t="s">
        <v>26671</v>
      </c>
      <c r="L11187">
        <v>40</v>
      </c>
    </row>
    <row r="11188" spans="1:12" x14ac:dyDescent="0.25">
      <c r="A11188" t="s">
        <v>9456</v>
      </c>
      <c r="B11188" t="s">
        <v>9453</v>
      </c>
      <c r="C11188" t="s">
        <v>9454</v>
      </c>
      <c r="D11188" t="s">
        <v>9455</v>
      </c>
      <c r="E11188" s="117">
        <v>43031</v>
      </c>
      <c r="F11188" s="118">
        <v>0.58581018518518524</v>
      </c>
      <c r="G11188" t="s">
        <v>3854</v>
      </c>
      <c r="H11188">
        <v>219</v>
      </c>
      <c r="I11188">
        <v>26</v>
      </c>
      <c r="J11188" t="s">
        <v>26671</v>
      </c>
      <c r="L11188" t="s">
        <v>383</v>
      </c>
    </row>
    <row r="11189" spans="1:12" x14ac:dyDescent="0.25">
      <c r="A11189" t="s">
        <v>9456</v>
      </c>
      <c r="B11189" t="s">
        <v>9453</v>
      </c>
      <c r="C11189" t="s">
        <v>9454</v>
      </c>
      <c r="D11189" t="s">
        <v>9455</v>
      </c>
      <c r="E11189" s="117">
        <v>43031</v>
      </c>
      <c r="F11189" s="118">
        <v>0.58581018518518524</v>
      </c>
      <c r="G11189" t="s">
        <v>3854</v>
      </c>
      <c r="H11189">
        <v>219</v>
      </c>
      <c r="I11189">
        <v>27</v>
      </c>
      <c r="J11189" t="s">
        <v>26671</v>
      </c>
      <c r="L11189">
        <v>5</v>
      </c>
    </row>
    <row r="11190" spans="1:12" x14ac:dyDescent="0.25">
      <c r="A11190" t="s">
        <v>9456</v>
      </c>
      <c r="B11190" t="s">
        <v>9453</v>
      </c>
      <c r="C11190" t="s">
        <v>9454</v>
      </c>
      <c r="D11190" t="s">
        <v>9455</v>
      </c>
      <c r="E11190" s="117">
        <v>43031</v>
      </c>
      <c r="F11190" s="118">
        <v>0.58581018518518524</v>
      </c>
      <c r="G11190" t="s">
        <v>3854</v>
      </c>
      <c r="H11190">
        <v>219</v>
      </c>
      <c r="I11190">
        <v>36</v>
      </c>
      <c r="J11190" t="s">
        <v>26671</v>
      </c>
      <c r="L11190" t="s">
        <v>1403</v>
      </c>
    </row>
    <row r="11191" spans="1:12" x14ac:dyDescent="0.25">
      <c r="A11191" t="s">
        <v>9456</v>
      </c>
      <c r="B11191" t="s">
        <v>9453</v>
      </c>
      <c r="C11191" t="s">
        <v>9454</v>
      </c>
      <c r="D11191" t="s">
        <v>9455</v>
      </c>
      <c r="E11191" s="117">
        <v>43031</v>
      </c>
      <c r="F11191" s="118">
        <v>0.58581018518518524</v>
      </c>
      <c r="G11191" t="s">
        <v>3854</v>
      </c>
      <c r="H11191">
        <v>219</v>
      </c>
      <c r="I11191">
        <v>38</v>
      </c>
      <c r="J11191" t="s">
        <v>26671</v>
      </c>
      <c r="L11191" t="s">
        <v>26672</v>
      </c>
    </row>
    <row r="11192" spans="1:12" x14ac:dyDescent="0.25">
      <c r="A11192" t="s">
        <v>9456</v>
      </c>
      <c r="B11192" t="s">
        <v>9453</v>
      </c>
      <c r="C11192" t="s">
        <v>9454</v>
      </c>
      <c r="D11192" t="s">
        <v>9455</v>
      </c>
      <c r="E11192" s="117">
        <v>43031</v>
      </c>
      <c r="F11192" s="118">
        <v>0.58582175925925928</v>
      </c>
      <c r="G11192" t="s">
        <v>3854</v>
      </c>
      <c r="H11192">
        <v>220</v>
      </c>
      <c r="I11192">
        <v>1</v>
      </c>
      <c r="L11192" t="s">
        <v>26673</v>
      </c>
    </row>
    <row r="11193" spans="1:12" x14ac:dyDescent="0.25">
      <c r="A11193" t="s">
        <v>9456</v>
      </c>
      <c r="B11193" t="s">
        <v>9453</v>
      </c>
      <c r="C11193" t="s">
        <v>9454</v>
      </c>
      <c r="D11193" t="s">
        <v>9455</v>
      </c>
      <c r="E11193" s="117">
        <v>43031</v>
      </c>
      <c r="F11193" s="118">
        <v>0.58582175925925928</v>
      </c>
      <c r="G11193" t="s">
        <v>3854</v>
      </c>
      <c r="H11193">
        <v>220</v>
      </c>
      <c r="I11193">
        <v>4</v>
      </c>
      <c r="J11193" t="s">
        <v>26673</v>
      </c>
      <c r="L11193" t="s">
        <v>2977</v>
      </c>
    </row>
    <row r="11194" spans="1:12" x14ac:dyDescent="0.25">
      <c r="A11194" t="s">
        <v>9456</v>
      </c>
      <c r="B11194" t="s">
        <v>9453</v>
      </c>
      <c r="C11194" t="s">
        <v>9454</v>
      </c>
      <c r="D11194" t="s">
        <v>9455</v>
      </c>
      <c r="E11194" s="117">
        <v>43031</v>
      </c>
      <c r="F11194" s="118">
        <v>0.58582175925925928</v>
      </c>
      <c r="G11194" t="s">
        <v>3854</v>
      </c>
      <c r="H11194">
        <v>220</v>
      </c>
      <c r="I11194">
        <v>5</v>
      </c>
      <c r="J11194" t="s">
        <v>26673</v>
      </c>
      <c r="L11194" t="s">
        <v>2391</v>
      </c>
    </row>
    <row r="11195" spans="1:12" x14ac:dyDescent="0.25">
      <c r="A11195" t="s">
        <v>9456</v>
      </c>
      <c r="B11195" t="s">
        <v>9453</v>
      </c>
      <c r="C11195" t="s">
        <v>9454</v>
      </c>
      <c r="D11195" t="s">
        <v>9455</v>
      </c>
      <c r="E11195" s="117">
        <v>43031</v>
      </c>
      <c r="F11195" s="118">
        <v>0.58582175925925928</v>
      </c>
      <c r="G11195" t="s">
        <v>3854</v>
      </c>
      <c r="H11195">
        <v>220</v>
      </c>
      <c r="I11195">
        <v>6</v>
      </c>
      <c r="J11195" t="s">
        <v>26673</v>
      </c>
      <c r="L11195">
        <v>0</v>
      </c>
    </row>
    <row r="11196" spans="1:12" x14ac:dyDescent="0.25">
      <c r="A11196" t="s">
        <v>9456</v>
      </c>
      <c r="B11196" t="s">
        <v>9453</v>
      </c>
      <c r="C11196" t="s">
        <v>9454</v>
      </c>
      <c r="D11196" t="s">
        <v>9455</v>
      </c>
      <c r="E11196" s="117">
        <v>43031</v>
      </c>
      <c r="F11196" s="118">
        <v>0.58583333333333332</v>
      </c>
      <c r="G11196" t="s">
        <v>3854</v>
      </c>
      <c r="H11196">
        <v>220</v>
      </c>
      <c r="I11196">
        <v>7</v>
      </c>
      <c r="J11196" t="s">
        <v>26673</v>
      </c>
      <c r="L11196">
        <v>100</v>
      </c>
    </row>
    <row r="11197" spans="1:12" x14ac:dyDescent="0.25">
      <c r="A11197" t="s">
        <v>9456</v>
      </c>
      <c r="B11197" t="s">
        <v>9453</v>
      </c>
      <c r="C11197" t="s">
        <v>9454</v>
      </c>
      <c r="D11197" t="s">
        <v>9455</v>
      </c>
      <c r="E11197" s="117">
        <v>43031</v>
      </c>
      <c r="F11197" s="118">
        <v>0.58583333333333332</v>
      </c>
      <c r="G11197" t="s">
        <v>3854</v>
      </c>
      <c r="H11197">
        <v>220</v>
      </c>
      <c r="I11197">
        <v>8</v>
      </c>
      <c r="J11197" t="s">
        <v>26673</v>
      </c>
      <c r="L11197">
        <v>10</v>
      </c>
    </row>
    <row r="11198" spans="1:12" x14ac:dyDescent="0.25">
      <c r="A11198" t="s">
        <v>9456</v>
      </c>
      <c r="B11198" t="s">
        <v>9453</v>
      </c>
      <c r="C11198" t="s">
        <v>9454</v>
      </c>
      <c r="D11198" t="s">
        <v>9455</v>
      </c>
      <c r="E11198" s="117">
        <v>43031</v>
      </c>
      <c r="F11198" s="118">
        <v>0.58583333333333332</v>
      </c>
      <c r="G11198" t="s">
        <v>3854</v>
      </c>
      <c r="H11198">
        <v>220</v>
      </c>
      <c r="I11198">
        <v>9</v>
      </c>
      <c r="J11198" t="s">
        <v>26673</v>
      </c>
      <c r="L11198" t="s">
        <v>560</v>
      </c>
    </row>
    <row r="11199" spans="1:12" x14ac:dyDescent="0.25">
      <c r="A11199" t="s">
        <v>9456</v>
      </c>
      <c r="B11199" t="s">
        <v>9453</v>
      </c>
      <c r="C11199" t="s">
        <v>9454</v>
      </c>
      <c r="D11199" t="s">
        <v>9455</v>
      </c>
      <c r="E11199" s="117">
        <v>43031</v>
      </c>
      <c r="F11199" s="118">
        <v>0.58583333333333332</v>
      </c>
      <c r="G11199" t="s">
        <v>3854</v>
      </c>
      <c r="H11199">
        <v>220</v>
      </c>
      <c r="I11199">
        <v>13</v>
      </c>
      <c r="J11199" t="s">
        <v>26673</v>
      </c>
      <c r="L11199" t="s">
        <v>636</v>
      </c>
    </row>
    <row r="11200" spans="1:12" x14ac:dyDescent="0.25">
      <c r="A11200" t="s">
        <v>9456</v>
      </c>
      <c r="B11200" t="s">
        <v>9453</v>
      </c>
      <c r="C11200" t="s">
        <v>9454</v>
      </c>
      <c r="D11200" t="s">
        <v>9455</v>
      </c>
      <c r="E11200" s="117">
        <v>43031</v>
      </c>
      <c r="F11200" s="118">
        <v>0.58583333333333332</v>
      </c>
      <c r="G11200" t="s">
        <v>3854</v>
      </c>
      <c r="H11200">
        <v>220</v>
      </c>
      <c r="I11200">
        <v>14</v>
      </c>
      <c r="J11200" t="s">
        <v>26673</v>
      </c>
      <c r="L11200" t="s">
        <v>662</v>
      </c>
    </row>
    <row r="11201" spans="1:12" x14ac:dyDescent="0.25">
      <c r="A11201" t="s">
        <v>9456</v>
      </c>
      <c r="B11201" t="s">
        <v>9453</v>
      </c>
      <c r="C11201" t="s">
        <v>9454</v>
      </c>
      <c r="D11201" t="s">
        <v>9455</v>
      </c>
      <c r="E11201" s="117">
        <v>43031</v>
      </c>
      <c r="F11201" s="118">
        <v>0.58583333333333332</v>
      </c>
      <c r="G11201" t="s">
        <v>3854</v>
      </c>
      <c r="H11201">
        <v>220</v>
      </c>
      <c r="I11201">
        <v>15</v>
      </c>
      <c r="J11201" t="s">
        <v>26673</v>
      </c>
      <c r="L11201" t="s">
        <v>210</v>
      </c>
    </row>
    <row r="11202" spans="1:12" x14ac:dyDescent="0.25">
      <c r="A11202" t="s">
        <v>9456</v>
      </c>
      <c r="B11202" t="s">
        <v>9453</v>
      </c>
      <c r="C11202" t="s">
        <v>9454</v>
      </c>
      <c r="D11202" t="s">
        <v>9455</v>
      </c>
      <c r="E11202" s="117">
        <v>43031</v>
      </c>
      <c r="F11202" s="118">
        <v>0.58583333333333332</v>
      </c>
      <c r="G11202" t="s">
        <v>3854</v>
      </c>
      <c r="H11202">
        <v>220</v>
      </c>
      <c r="I11202">
        <v>22</v>
      </c>
      <c r="J11202" t="s">
        <v>26673</v>
      </c>
      <c r="L11202" t="s">
        <v>382</v>
      </c>
    </row>
    <row r="11203" spans="1:12" x14ac:dyDescent="0.25">
      <c r="A11203" t="s">
        <v>9456</v>
      </c>
      <c r="B11203" t="s">
        <v>9453</v>
      </c>
      <c r="C11203" t="s">
        <v>9454</v>
      </c>
      <c r="D11203" t="s">
        <v>9455</v>
      </c>
      <c r="E11203" s="117">
        <v>43031</v>
      </c>
      <c r="F11203" s="118">
        <v>0.58583333333333332</v>
      </c>
      <c r="G11203" t="s">
        <v>3854</v>
      </c>
      <c r="H11203">
        <v>220</v>
      </c>
      <c r="I11203">
        <v>23</v>
      </c>
      <c r="J11203" t="s">
        <v>26673</v>
      </c>
      <c r="L11203">
        <v>35</v>
      </c>
    </row>
    <row r="11204" spans="1:12" x14ac:dyDescent="0.25">
      <c r="A11204" t="s">
        <v>9456</v>
      </c>
      <c r="B11204" t="s">
        <v>9453</v>
      </c>
      <c r="C11204" t="s">
        <v>9454</v>
      </c>
      <c r="D11204" t="s">
        <v>9455</v>
      </c>
      <c r="E11204" s="117">
        <v>43031</v>
      </c>
      <c r="F11204" s="118">
        <v>0.58583333333333332</v>
      </c>
      <c r="G11204" t="s">
        <v>3854</v>
      </c>
      <c r="H11204">
        <v>220</v>
      </c>
      <c r="I11204">
        <v>24</v>
      </c>
      <c r="J11204" t="s">
        <v>26673</v>
      </c>
      <c r="L11204" t="s">
        <v>104</v>
      </c>
    </row>
    <row r="11205" spans="1:12" x14ac:dyDescent="0.25">
      <c r="A11205" t="s">
        <v>9456</v>
      </c>
      <c r="B11205" t="s">
        <v>9453</v>
      </c>
      <c r="C11205" t="s">
        <v>9454</v>
      </c>
      <c r="D11205" t="s">
        <v>9455</v>
      </c>
      <c r="E11205" s="117">
        <v>43031</v>
      </c>
      <c r="F11205" s="118">
        <v>0.58583333333333332</v>
      </c>
      <c r="G11205" t="s">
        <v>3854</v>
      </c>
      <c r="H11205">
        <v>220</v>
      </c>
      <c r="I11205">
        <v>25</v>
      </c>
      <c r="J11205" t="s">
        <v>26673</v>
      </c>
      <c r="L11205">
        <v>25</v>
      </c>
    </row>
    <row r="11206" spans="1:12" x14ac:dyDescent="0.25">
      <c r="A11206" t="s">
        <v>9456</v>
      </c>
      <c r="B11206" t="s">
        <v>9453</v>
      </c>
      <c r="C11206" t="s">
        <v>9454</v>
      </c>
      <c r="D11206" t="s">
        <v>9455</v>
      </c>
      <c r="E11206" s="117">
        <v>43031</v>
      </c>
      <c r="F11206" s="118">
        <v>0.58584490740740736</v>
      </c>
      <c r="G11206" t="s">
        <v>3854</v>
      </c>
      <c r="H11206">
        <v>220</v>
      </c>
      <c r="I11206">
        <v>26</v>
      </c>
      <c r="J11206" t="s">
        <v>26673</v>
      </c>
      <c r="L11206" t="s">
        <v>383</v>
      </c>
    </row>
    <row r="11207" spans="1:12" x14ac:dyDescent="0.25">
      <c r="A11207" t="s">
        <v>9456</v>
      </c>
      <c r="B11207" t="s">
        <v>9453</v>
      </c>
      <c r="C11207" t="s">
        <v>9454</v>
      </c>
      <c r="D11207" t="s">
        <v>9455</v>
      </c>
      <c r="E11207" s="117">
        <v>43031</v>
      </c>
      <c r="F11207" s="118">
        <v>0.58584490740740736</v>
      </c>
      <c r="G11207" t="s">
        <v>3854</v>
      </c>
      <c r="H11207">
        <v>220</v>
      </c>
      <c r="I11207">
        <v>27</v>
      </c>
      <c r="J11207" t="s">
        <v>26673</v>
      </c>
      <c r="L11207">
        <v>20</v>
      </c>
    </row>
    <row r="11208" spans="1:12" x14ac:dyDescent="0.25">
      <c r="A11208" t="s">
        <v>9456</v>
      </c>
      <c r="B11208" t="s">
        <v>9453</v>
      </c>
      <c r="C11208" t="s">
        <v>9454</v>
      </c>
      <c r="D11208" t="s">
        <v>9455</v>
      </c>
      <c r="E11208" s="117">
        <v>43031</v>
      </c>
      <c r="F11208" s="118">
        <v>0.58584490740740736</v>
      </c>
      <c r="G11208" t="s">
        <v>3854</v>
      </c>
      <c r="H11208">
        <v>220</v>
      </c>
      <c r="I11208">
        <v>28</v>
      </c>
      <c r="J11208" t="s">
        <v>26673</v>
      </c>
      <c r="L11208" t="s">
        <v>122</v>
      </c>
    </row>
    <row r="11209" spans="1:12" x14ac:dyDescent="0.25">
      <c r="A11209" t="s">
        <v>9456</v>
      </c>
      <c r="B11209" t="s">
        <v>9453</v>
      </c>
      <c r="C11209" t="s">
        <v>9454</v>
      </c>
      <c r="D11209" t="s">
        <v>9455</v>
      </c>
      <c r="E11209" s="117">
        <v>43031</v>
      </c>
      <c r="F11209" s="118">
        <v>0.58584490740740736</v>
      </c>
      <c r="G11209" t="s">
        <v>3854</v>
      </c>
      <c r="H11209">
        <v>220</v>
      </c>
      <c r="I11209">
        <v>29</v>
      </c>
      <c r="J11209" t="s">
        <v>26673</v>
      </c>
      <c r="L11209">
        <v>20</v>
      </c>
    </row>
    <row r="11210" spans="1:12" x14ac:dyDescent="0.25">
      <c r="A11210" t="s">
        <v>9456</v>
      </c>
      <c r="B11210" t="s">
        <v>9453</v>
      </c>
      <c r="C11210" t="s">
        <v>9454</v>
      </c>
      <c r="D11210" t="s">
        <v>9455</v>
      </c>
      <c r="E11210" s="117">
        <v>43031</v>
      </c>
      <c r="F11210" s="118">
        <v>0.58584490740740736</v>
      </c>
      <c r="G11210" t="s">
        <v>3854</v>
      </c>
      <c r="H11210">
        <v>220</v>
      </c>
      <c r="I11210">
        <v>36</v>
      </c>
      <c r="J11210" t="s">
        <v>26673</v>
      </c>
      <c r="L11210" t="s">
        <v>26615</v>
      </c>
    </row>
    <row r="11211" spans="1:12" x14ac:dyDescent="0.25">
      <c r="A11211" t="s">
        <v>9456</v>
      </c>
      <c r="B11211" t="s">
        <v>9453</v>
      </c>
      <c r="C11211" t="s">
        <v>9454</v>
      </c>
      <c r="D11211" t="s">
        <v>9455</v>
      </c>
      <c r="E11211" s="117">
        <v>43031</v>
      </c>
      <c r="F11211" s="118">
        <v>0.58584490740740736</v>
      </c>
      <c r="G11211" t="s">
        <v>3854</v>
      </c>
      <c r="H11211">
        <v>220</v>
      </c>
      <c r="I11211">
        <v>38</v>
      </c>
      <c r="J11211" t="s">
        <v>26673</v>
      </c>
      <c r="L11211" t="s">
        <v>26674</v>
      </c>
    </row>
    <row r="11212" spans="1:12" x14ac:dyDescent="0.25">
      <c r="A11212" t="s">
        <v>9456</v>
      </c>
      <c r="B11212" t="s">
        <v>9453</v>
      </c>
      <c r="C11212" t="s">
        <v>9454</v>
      </c>
      <c r="D11212" t="s">
        <v>9455</v>
      </c>
      <c r="E11212" s="117">
        <v>43031</v>
      </c>
      <c r="F11212" s="118">
        <v>0.58585648148148151</v>
      </c>
      <c r="G11212" t="s">
        <v>3854</v>
      </c>
      <c r="H11212">
        <v>221</v>
      </c>
      <c r="I11212">
        <v>1</v>
      </c>
      <c r="L11212" t="s">
        <v>4114</v>
      </c>
    </row>
    <row r="11213" spans="1:12" x14ac:dyDescent="0.25">
      <c r="A11213" t="s">
        <v>9456</v>
      </c>
      <c r="B11213" t="s">
        <v>9453</v>
      </c>
      <c r="C11213" t="s">
        <v>9454</v>
      </c>
      <c r="D11213" t="s">
        <v>9455</v>
      </c>
      <c r="E11213" s="117">
        <v>43031</v>
      </c>
      <c r="F11213" s="118">
        <v>0.58585648148148151</v>
      </c>
      <c r="G11213" t="s">
        <v>3854</v>
      </c>
      <c r="H11213">
        <v>221</v>
      </c>
      <c r="I11213">
        <v>4</v>
      </c>
      <c r="J11213" t="s">
        <v>4114</v>
      </c>
      <c r="L11213" t="s">
        <v>2977</v>
      </c>
    </row>
    <row r="11214" spans="1:12" x14ac:dyDescent="0.25">
      <c r="A11214" t="s">
        <v>9456</v>
      </c>
      <c r="B11214" t="s">
        <v>9453</v>
      </c>
      <c r="C11214" t="s">
        <v>9454</v>
      </c>
      <c r="D11214" t="s">
        <v>9455</v>
      </c>
      <c r="E11214" s="117">
        <v>43031</v>
      </c>
      <c r="F11214" s="118">
        <v>0.58585648148148151</v>
      </c>
      <c r="G11214" t="s">
        <v>3854</v>
      </c>
      <c r="H11214">
        <v>221</v>
      </c>
      <c r="I11214">
        <v>5</v>
      </c>
      <c r="J11214" t="s">
        <v>4114</v>
      </c>
      <c r="L11214" t="s">
        <v>1977</v>
      </c>
    </row>
    <row r="11215" spans="1:12" x14ac:dyDescent="0.25">
      <c r="A11215" t="s">
        <v>9456</v>
      </c>
      <c r="B11215" t="s">
        <v>9453</v>
      </c>
      <c r="C11215" t="s">
        <v>9454</v>
      </c>
      <c r="D11215" t="s">
        <v>9455</v>
      </c>
      <c r="E11215" s="117">
        <v>43031</v>
      </c>
      <c r="F11215" s="118">
        <v>0.58585648148148151</v>
      </c>
      <c r="G11215" t="s">
        <v>3854</v>
      </c>
      <c r="H11215">
        <v>221</v>
      </c>
      <c r="I11215">
        <v>6</v>
      </c>
      <c r="J11215" t="s">
        <v>4114</v>
      </c>
      <c r="L11215">
        <v>0</v>
      </c>
    </row>
    <row r="11216" spans="1:12" x14ac:dyDescent="0.25">
      <c r="A11216" t="s">
        <v>9456</v>
      </c>
      <c r="B11216" t="s">
        <v>9453</v>
      </c>
      <c r="C11216" t="s">
        <v>9454</v>
      </c>
      <c r="D11216" t="s">
        <v>9455</v>
      </c>
      <c r="E11216" s="117">
        <v>43031</v>
      </c>
      <c r="F11216" s="118">
        <v>0.58585648148148151</v>
      </c>
      <c r="G11216" t="s">
        <v>3854</v>
      </c>
      <c r="H11216">
        <v>221</v>
      </c>
      <c r="I11216">
        <v>7</v>
      </c>
      <c r="J11216" t="s">
        <v>4114</v>
      </c>
      <c r="L11216">
        <v>100</v>
      </c>
    </row>
    <row r="11217" spans="1:12" x14ac:dyDescent="0.25">
      <c r="A11217" t="s">
        <v>9456</v>
      </c>
      <c r="B11217" t="s">
        <v>9453</v>
      </c>
      <c r="C11217" t="s">
        <v>9454</v>
      </c>
      <c r="D11217" t="s">
        <v>9455</v>
      </c>
      <c r="E11217" s="117">
        <v>43031</v>
      </c>
      <c r="F11217" s="118">
        <v>0.58586805555555554</v>
      </c>
      <c r="G11217" t="s">
        <v>3854</v>
      </c>
      <c r="H11217">
        <v>221</v>
      </c>
      <c r="I11217">
        <v>8</v>
      </c>
      <c r="J11217" t="s">
        <v>4114</v>
      </c>
      <c r="L11217">
        <v>20</v>
      </c>
    </row>
    <row r="11218" spans="1:12" x14ac:dyDescent="0.25">
      <c r="A11218" t="s">
        <v>9456</v>
      </c>
      <c r="B11218" t="s">
        <v>9453</v>
      </c>
      <c r="C11218" t="s">
        <v>9454</v>
      </c>
      <c r="D11218" t="s">
        <v>9455</v>
      </c>
      <c r="E11218" s="117">
        <v>43031</v>
      </c>
      <c r="F11218" s="118">
        <v>0.58586805555555554</v>
      </c>
      <c r="G11218" t="s">
        <v>3854</v>
      </c>
      <c r="H11218">
        <v>221</v>
      </c>
      <c r="I11218">
        <v>9</v>
      </c>
      <c r="J11218" t="s">
        <v>4114</v>
      </c>
      <c r="L11218" t="s">
        <v>560</v>
      </c>
    </row>
    <row r="11219" spans="1:12" x14ac:dyDescent="0.25">
      <c r="A11219" t="s">
        <v>9456</v>
      </c>
      <c r="B11219" t="s">
        <v>9453</v>
      </c>
      <c r="C11219" t="s">
        <v>9454</v>
      </c>
      <c r="D11219" t="s">
        <v>9455</v>
      </c>
      <c r="E11219" s="117">
        <v>43031</v>
      </c>
      <c r="F11219" s="118">
        <v>0.58586805555555554</v>
      </c>
      <c r="G11219" t="s">
        <v>3854</v>
      </c>
      <c r="H11219">
        <v>221</v>
      </c>
      <c r="I11219">
        <v>14</v>
      </c>
      <c r="J11219" t="s">
        <v>4114</v>
      </c>
      <c r="L11219" t="s">
        <v>661</v>
      </c>
    </row>
    <row r="11220" spans="1:12" x14ac:dyDescent="0.25">
      <c r="A11220" t="s">
        <v>9456</v>
      </c>
      <c r="B11220" t="s">
        <v>9453</v>
      </c>
      <c r="C11220" t="s">
        <v>9454</v>
      </c>
      <c r="D11220" t="s">
        <v>9455</v>
      </c>
      <c r="E11220" s="117">
        <v>43031</v>
      </c>
      <c r="F11220" s="118">
        <v>0.58586805555555554</v>
      </c>
      <c r="G11220" t="s">
        <v>3854</v>
      </c>
      <c r="H11220">
        <v>221</v>
      </c>
      <c r="I11220">
        <v>15</v>
      </c>
      <c r="J11220" t="s">
        <v>4114</v>
      </c>
      <c r="L11220" t="s">
        <v>683</v>
      </c>
    </row>
    <row r="11221" spans="1:12" x14ac:dyDescent="0.25">
      <c r="A11221" t="s">
        <v>9456</v>
      </c>
      <c r="B11221" t="s">
        <v>9453</v>
      </c>
      <c r="C11221" t="s">
        <v>9454</v>
      </c>
      <c r="D11221" t="s">
        <v>9455</v>
      </c>
      <c r="E11221" s="117">
        <v>43031</v>
      </c>
      <c r="F11221" s="118">
        <v>0.58586805555555554</v>
      </c>
      <c r="G11221" t="s">
        <v>3854</v>
      </c>
      <c r="H11221">
        <v>221</v>
      </c>
      <c r="I11221">
        <v>22</v>
      </c>
      <c r="J11221" t="s">
        <v>4114</v>
      </c>
      <c r="L11221" t="s">
        <v>104</v>
      </c>
    </row>
    <row r="11222" spans="1:12" x14ac:dyDescent="0.25">
      <c r="A11222" t="s">
        <v>9456</v>
      </c>
      <c r="B11222" t="s">
        <v>9453</v>
      </c>
      <c r="C11222" t="s">
        <v>9454</v>
      </c>
      <c r="D11222" t="s">
        <v>9455</v>
      </c>
      <c r="E11222" s="117">
        <v>43031</v>
      </c>
      <c r="F11222" s="118">
        <v>0.58586805555555554</v>
      </c>
      <c r="G11222" t="s">
        <v>3854</v>
      </c>
      <c r="H11222">
        <v>221</v>
      </c>
      <c r="I11222">
        <v>23</v>
      </c>
      <c r="J11222" t="s">
        <v>4114</v>
      </c>
      <c r="L11222">
        <v>60</v>
      </c>
    </row>
    <row r="11223" spans="1:12" x14ac:dyDescent="0.25">
      <c r="A11223" t="s">
        <v>9456</v>
      </c>
      <c r="B11223" t="s">
        <v>9453</v>
      </c>
      <c r="C11223" t="s">
        <v>9454</v>
      </c>
      <c r="D11223" t="s">
        <v>9455</v>
      </c>
      <c r="E11223" s="117">
        <v>43031</v>
      </c>
      <c r="F11223" s="118">
        <v>0.58586805555555554</v>
      </c>
      <c r="G11223" t="s">
        <v>3854</v>
      </c>
      <c r="H11223">
        <v>221</v>
      </c>
      <c r="I11223">
        <v>24</v>
      </c>
      <c r="J11223" t="s">
        <v>4114</v>
      </c>
      <c r="L11223" t="s">
        <v>122</v>
      </c>
    </row>
    <row r="11224" spans="1:12" x14ac:dyDescent="0.25">
      <c r="A11224" t="s">
        <v>9456</v>
      </c>
      <c r="B11224" t="s">
        <v>9453</v>
      </c>
      <c r="C11224" t="s">
        <v>9454</v>
      </c>
      <c r="D11224" t="s">
        <v>9455</v>
      </c>
      <c r="E11224" s="117">
        <v>43031</v>
      </c>
      <c r="F11224" s="118">
        <v>0.58586805555555554</v>
      </c>
      <c r="G11224" t="s">
        <v>3854</v>
      </c>
      <c r="H11224">
        <v>221</v>
      </c>
      <c r="I11224">
        <v>25</v>
      </c>
      <c r="J11224" t="s">
        <v>4114</v>
      </c>
      <c r="L11224">
        <v>20</v>
      </c>
    </row>
    <row r="11225" spans="1:12" x14ac:dyDescent="0.25">
      <c r="A11225" t="s">
        <v>9456</v>
      </c>
      <c r="B11225" t="s">
        <v>9453</v>
      </c>
      <c r="C11225" t="s">
        <v>9454</v>
      </c>
      <c r="D11225" t="s">
        <v>9455</v>
      </c>
      <c r="E11225" s="117">
        <v>43031</v>
      </c>
      <c r="F11225" s="118">
        <v>0.58586805555555554</v>
      </c>
      <c r="G11225" t="s">
        <v>3854</v>
      </c>
      <c r="H11225">
        <v>221</v>
      </c>
      <c r="I11225">
        <v>26</v>
      </c>
      <c r="J11225" t="s">
        <v>4114</v>
      </c>
      <c r="L11225" t="s">
        <v>383</v>
      </c>
    </row>
    <row r="11226" spans="1:12" x14ac:dyDescent="0.25">
      <c r="A11226" t="s">
        <v>9456</v>
      </c>
      <c r="B11226" t="s">
        <v>9453</v>
      </c>
      <c r="C11226" t="s">
        <v>9454</v>
      </c>
      <c r="D11226" t="s">
        <v>9455</v>
      </c>
      <c r="E11226" s="117">
        <v>43031</v>
      </c>
      <c r="F11226" s="118">
        <v>0.58587962962962969</v>
      </c>
      <c r="G11226" t="s">
        <v>3854</v>
      </c>
      <c r="H11226">
        <v>221</v>
      </c>
      <c r="I11226">
        <v>27</v>
      </c>
      <c r="J11226" t="s">
        <v>4114</v>
      </c>
      <c r="L11226">
        <v>20</v>
      </c>
    </row>
    <row r="11227" spans="1:12" x14ac:dyDescent="0.25">
      <c r="A11227" t="s">
        <v>9456</v>
      </c>
      <c r="B11227" t="s">
        <v>9453</v>
      </c>
      <c r="C11227" t="s">
        <v>9454</v>
      </c>
      <c r="D11227" t="s">
        <v>9455</v>
      </c>
      <c r="E11227" s="117">
        <v>43031</v>
      </c>
      <c r="F11227" s="118">
        <v>0.58587962962962969</v>
      </c>
      <c r="G11227" t="s">
        <v>3854</v>
      </c>
      <c r="H11227">
        <v>221</v>
      </c>
      <c r="I11227">
        <v>36</v>
      </c>
      <c r="J11227" t="s">
        <v>4114</v>
      </c>
      <c r="L11227" t="s">
        <v>1403</v>
      </c>
    </row>
    <row r="11228" spans="1:12" x14ac:dyDescent="0.25">
      <c r="A11228" t="s">
        <v>9456</v>
      </c>
      <c r="B11228" t="s">
        <v>9453</v>
      </c>
      <c r="C11228" t="s">
        <v>9454</v>
      </c>
      <c r="D11228" t="s">
        <v>9455</v>
      </c>
      <c r="E11228" s="117">
        <v>43031</v>
      </c>
      <c r="F11228" s="118">
        <v>0.58587962962962969</v>
      </c>
      <c r="G11228" t="s">
        <v>3854</v>
      </c>
      <c r="H11228">
        <v>221</v>
      </c>
      <c r="I11228">
        <v>38</v>
      </c>
      <c r="J11228" t="s">
        <v>4114</v>
      </c>
      <c r="L11228" t="s">
        <v>26675</v>
      </c>
    </row>
    <row r="11229" spans="1:12" x14ac:dyDescent="0.25">
      <c r="A11229" t="s">
        <v>9456</v>
      </c>
      <c r="B11229" t="s">
        <v>9453</v>
      </c>
      <c r="C11229" t="s">
        <v>9454</v>
      </c>
      <c r="D11229" t="s">
        <v>9455</v>
      </c>
      <c r="E11229" s="117">
        <v>43031</v>
      </c>
      <c r="F11229" s="118">
        <v>0.58589120370370373</v>
      </c>
      <c r="G11229" t="s">
        <v>3854</v>
      </c>
      <c r="H11229">
        <v>222</v>
      </c>
      <c r="I11229">
        <v>1</v>
      </c>
      <c r="L11229" t="s">
        <v>26676</v>
      </c>
    </row>
    <row r="11230" spans="1:12" x14ac:dyDescent="0.25">
      <c r="A11230" t="s">
        <v>9456</v>
      </c>
      <c r="B11230" t="s">
        <v>9453</v>
      </c>
      <c r="C11230" t="s">
        <v>9454</v>
      </c>
      <c r="D11230" t="s">
        <v>9455</v>
      </c>
      <c r="E11230" s="117">
        <v>43031</v>
      </c>
      <c r="F11230" s="118">
        <v>0.58589120370370373</v>
      </c>
      <c r="G11230" t="s">
        <v>3854</v>
      </c>
      <c r="H11230">
        <v>222</v>
      </c>
      <c r="I11230">
        <v>4</v>
      </c>
      <c r="J11230" t="s">
        <v>26676</v>
      </c>
      <c r="L11230" t="s">
        <v>2977</v>
      </c>
    </row>
    <row r="11231" spans="1:12" x14ac:dyDescent="0.25">
      <c r="A11231" t="s">
        <v>9456</v>
      </c>
      <c r="B11231" t="s">
        <v>9453</v>
      </c>
      <c r="C11231" t="s">
        <v>9454</v>
      </c>
      <c r="D11231" t="s">
        <v>9455</v>
      </c>
      <c r="E11231" s="117">
        <v>43031</v>
      </c>
      <c r="F11231" s="118">
        <v>0.58589120370370373</v>
      </c>
      <c r="G11231" t="s">
        <v>3854</v>
      </c>
      <c r="H11231">
        <v>222</v>
      </c>
      <c r="I11231">
        <v>5</v>
      </c>
      <c r="J11231" t="s">
        <v>26676</v>
      </c>
      <c r="L11231" t="s">
        <v>2391</v>
      </c>
    </row>
    <row r="11232" spans="1:12" x14ac:dyDescent="0.25">
      <c r="A11232" t="s">
        <v>9456</v>
      </c>
      <c r="B11232" t="s">
        <v>9453</v>
      </c>
      <c r="C11232" t="s">
        <v>9454</v>
      </c>
      <c r="D11232" t="s">
        <v>9455</v>
      </c>
      <c r="E11232" s="117">
        <v>43031</v>
      </c>
      <c r="F11232" s="118">
        <v>0.58589120370370373</v>
      </c>
      <c r="G11232" t="s">
        <v>3854</v>
      </c>
      <c r="H11232">
        <v>222</v>
      </c>
      <c r="I11232">
        <v>6</v>
      </c>
      <c r="J11232" t="s">
        <v>26676</v>
      </c>
      <c r="L11232">
        <v>0</v>
      </c>
    </row>
    <row r="11233" spans="1:12" x14ac:dyDescent="0.25">
      <c r="A11233" t="s">
        <v>9456</v>
      </c>
      <c r="B11233" t="s">
        <v>9453</v>
      </c>
      <c r="C11233" t="s">
        <v>9454</v>
      </c>
      <c r="D11233" t="s">
        <v>9455</v>
      </c>
      <c r="E11233" s="117">
        <v>43031</v>
      </c>
      <c r="F11233" s="118">
        <v>0.58589120370370373</v>
      </c>
      <c r="G11233" t="s">
        <v>3854</v>
      </c>
      <c r="H11233">
        <v>222</v>
      </c>
      <c r="I11233">
        <v>7</v>
      </c>
      <c r="J11233" t="s">
        <v>26676</v>
      </c>
      <c r="L11233">
        <v>100</v>
      </c>
    </row>
    <row r="11234" spans="1:12" x14ac:dyDescent="0.25">
      <c r="A11234" t="s">
        <v>9456</v>
      </c>
      <c r="B11234" t="s">
        <v>9453</v>
      </c>
      <c r="C11234" t="s">
        <v>9454</v>
      </c>
      <c r="D11234" t="s">
        <v>9455</v>
      </c>
      <c r="E11234" s="117">
        <v>43031</v>
      </c>
      <c r="F11234" s="118">
        <v>0.58589120370370373</v>
      </c>
      <c r="G11234" t="s">
        <v>3854</v>
      </c>
      <c r="H11234">
        <v>222</v>
      </c>
      <c r="I11234">
        <v>8</v>
      </c>
      <c r="J11234" t="s">
        <v>26676</v>
      </c>
      <c r="L11234">
        <v>15</v>
      </c>
    </row>
    <row r="11235" spans="1:12" x14ac:dyDescent="0.25">
      <c r="A11235" t="s">
        <v>9456</v>
      </c>
      <c r="B11235" t="s">
        <v>9453</v>
      </c>
      <c r="C11235" t="s">
        <v>9454</v>
      </c>
      <c r="D11235" t="s">
        <v>9455</v>
      </c>
      <c r="E11235" s="117">
        <v>43031</v>
      </c>
      <c r="F11235" s="118">
        <v>0.58589120370370373</v>
      </c>
      <c r="G11235" t="s">
        <v>3854</v>
      </c>
      <c r="H11235">
        <v>222</v>
      </c>
      <c r="I11235">
        <v>9</v>
      </c>
      <c r="J11235" t="s">
        <v>26676</v>
      </c>
      <c r="L11235" t="s">
        <v>560</v>
      </c>
    </row>
    <row r="11236" spans="1:12" x14ac:dyDescent="0.25">
      <c r="A11236" t="s">
        <v>9456</v>
      </c>
      <c r="B11236" t="s">
        <v>9453</v>
      </c>
      <c r="C11236" t="s">
        <v>9454</v>
      </c>
      <c r="D11236" t="s">
        <v>9455</v>
      </c>
      <c r="E11236" s="117">
        <v>43031</v>
      </c>
      <c r="F11236" s="118">
        <v>0.58589120370370373</v>
      </c>
      <c r="G11236" t="s">
        <v>3854</v>
      </c>
      <c r="H11236">
        <v>222</v>
      </c>
      <c r="I11236">
        <v>13</v>
      </c>
      <c r="J11236" t="s">
        <v>26676</v>
      </c>
      <c r="L11236" t="s">
        <v>636</v>
      </c>
    </row>
    <row r="11237" spans="1:12" x14ac:dyDescent="0.25">
      <c r="A11237" t="s">
        <v>9456</v>
      </c>
      <c r="B11237" t="s">
        <v>9453</v>
      </c>
      <c r="C11237" t="s">
        <v>9454</v>
      </c>
      <c r="D11237" t="s">
        <v>9455</v>
      </c>
      <c r="E11237" s="117">
        <v>43031</v>
      </c>
      <c r="F11237" s="118">
        <v>0.58590277777777777</v>
      </c>
      <c r="G11237" t="s">
        <v>3854</v>
      </c>
      <c r="H11237">
        <v>222</v>
      </c>
      <c r="I11237">
        <v>14</v>
      </c>
      <c r="J11237" t="s">
        <v>26676</v>
      </c>
      <c r="L11237" t="s">
        <v>643</v>
      </c>
    </row>
    <row r="11238" spans="1:12" x14ac:dyDescent="0.25">
      <c r="A11238" t="s">
        <v>9456</v>
      </c>
      <c r="B11238" t="s">
        <v>9453</v>
      </c>
      <c r="C11238" t="s">
        <v>9454</v>
      </c>
      <c r="D11238" t="s">
        <v>9455</v>
      </c>
      <c r="E11238" s="117">
        <v>43031</v>
      </c>
      <c r="F11238" s="118">
        <v>0.58590277777777777</v>
      </c>
      <c r="G11238" t="s">
        <v>3854</v>
      </c>
      <c r="H11238">
        <v>222</v>
      </c>
      <c r="I11238">
        <v>15</v>
      </c>
      <c r="J11238" t="s">
        <v>26676</v>
      </c>
      <c r="L11238" t="s">
        <v>200</v>
      </c>
    </row>
    <row r="11239" spans="1:12" x14ac:dyDescent="0.25">
      <c r="A11239" t="s">
        <v>9456</v>
      </c>
      <c r="B11239" t="s">
        <v>9453</v>
      </c>
      <c r="C11239" t="s">
        <v>9454</v>
      </c>
      <c r="D11239" t="s">
        <v>9455</v>
      </c>
      <c r="E11239" s="117">
        <v>43031</v>
      </c>
      <c r="F11239" s="118">
        <v>0.58590277777777777</v>
      </c>
      <c r="G11239" t="s">
        <v>3854</v>
      </c>
      <c r="H11239">
        <v>222</v>
      </c>
      <c r="I11239">
        <v>22</v>
      </c>
      <c r="J11239" t="s">
        <v>26676</v>
      </c>
      <c r="L11239" t="s">
        <v>382</v>
      </c>
    </row>
    <row r="11240" spans="1:12" x14ac:dyDescent="0.25">
      <c r="A11240" t="s">
        <v>9456</v>
      </c>
      <c r="B11240" t="s">
        <v>9453</v>
      </c>
      <c r="C11240" t="s">
        <v>9454</v>
      </c>
      <c r="D11240" t="s">
        <v>9455</v>
      </c>
      <c r="E11240" s="117">
        <v>43031</v>
      </c>
      <c r="F11240" s="118">
        <v>0.58590277777777777</v>
      </c>
      <c r="G11240" t="s">
        <v>3854</v>
      </c>
      <c r="H11240">
        <v>222</v>
      </c>
      <c r="I11240">
        <v>23</v>
      </c>
      <c r="J11240" t="s">
        <v>26676</v>
      </c>
      <c r="L11240">
        <v>35</v>
      </c>
    </row>
    <row r="11241" spans="1:12" x14ac:dyDescent="0.25">
      <c r="A11241" t="s">
        <v>9456</v>
      </c>
      <c r="B11241" t="s">
        <v>9453</v>
      </c>
      <c r="C11241" t="s">
        <v>9454</v>
      </c>
      <c r="D11241" t="s">
        <v>9455</v>
      </c>
      <c r="E11241" s="117">
        <v>43031</v>
      </c>
      <c r="F11241" s="118">
        <v>0.58590277777777777</v>
      </c>
      <c r="G11241" t="s">
        <v>3854</v>
      </c>
      <c r="H11241">
        <v>222</v>
      </c>
      <c r="I11241">
        <v>24</v>
      </c>
      <c r="J11241" t="s">
        <v>26676</v>
      </c>
      <c r="L11241" t="s">
        <v>383</v>
      </c>
    </row>
    <row r="11242" spans="1:12" x14ac:dyDescent="0.25">
      <c r="A11242" t="s">
        <v>9456</v>
      </c>
      <c r="B11242" t="s">
        <v>9453</v>
      </c>
      <c r="C11242" t="s">
        <v>9454</v>
      </c>
      <c r="D11242" t="s">
        <v>9455</v>
      </c>
      <c r="E11242" s="117">
        <v>43031</v>
      </c>
      <c r="F11242" s="118">
        <v>0.58590277777777777</v>
      </c>
      <c r="G11242" t="s">
        <v>3854</v>
      </c>
      <c r="H11242">
        <v>222</v>
      </c>
      <c r="I11242">
        <v>25</v>
      </c>
      <c r="J11242" t="s">
        <v>26676</v>
      </c>
      <c r="L11242">
        <v>25</v>
      </c>
    </row>
    <row r="11243" spans="1:12" x14ac:dyDescent="0.25">
      <c r="A11243" t="s">
        <v>9456</v>
      </c>
      <c r="B11243" t="s">
        <v>9453</v>
      </c>
      <c r="C11243" t="s">
        <v>9454</v>
      </c>
      <c r="D11243" t="s">
        <v>9455</v>
      </c>
      <c r="E11243" s="117">
        <v>43031</v>
      </c>
      <c r="F11243" s="118">
        <v>0.58590277777777777</v>
      </c>
      <c r="G11243" t="s">
        <v>3854</v>
      </c>
      <c r="H11243">
        <v>222</v>
      </c>
      <c r="I11243">
        <v>26</v>
      </c>
      <c r="J11243" t="s">
        <v>26676</v>
      </c>
      <c r="L11243" t="s">
        <v>104</v>
      </c>
    </row>
    <row r="11244" spans="1:12" x14ac:dyDescent="0.25">
      <c r="A11244" t="s">
        <v>9456</v>
      </c>
      <c r="B11244" t="s">
        <v>9453</v>
      </c>
      <c r="C11244" t="s">
        <v>9454</v>
      </c>
      <c r="D11244" t="s">
        <v>9455</v>
      </c>
      <c r="E11244" s="117">
        <v>43031</v>
      </c>
      <c r="F11244" s="118">
        <v>0.58590277777777777</v>
      </c>
      <c r="G11244" t="s">
        <v>3854</v>
      </c>
      <c r="H11244">
        <v>222</v>
      </c>
      <c r="I11244">
        <v>27</v>
      </c>
      <c r="J11244" t="s">
        <v>26676</v>
      </c>
      <c r="L11244">
        <v>20</v>
      </c>
    </row>
    <row r="11245" spans="1:12" x14ac:dyDescent="0.25">
      <c r="A11245" t="s">
        <v>9456</v>
      </c>
      <c r="B11245" t="s">
        <v>9453</v>
      </c>
      <c r="C11245" t="s">
        <v>9454</v>
      </c>
      <c r="D11245" t="s">
        <v>9455</v>
      </c>
      <c r="E11245" s="117">
        <v>43031</v>
      </c>
      <c r="F11245" s="118">
        <v>0.58590277777777777</v>
      </c>
      <c r="G11245" t="s">
        <v>3854</v>
      </c>
      <c r="H11245">
        <v>222</v>
      </c>
      <c r="I11245">
        <v>28</v>
      </c>
      <c r="J11245" t="s">
        <v>26676</v>
      </c>
      <c r="L11245" t="s">
        <v>122</v>
      </c>
    </row>
    <row r="11246" spans="1:12" x14ac:dyDescent="0.25">
      <c r="A11246" t="s">
        <v>9456</v>
      </c>
      <c r="B11246" t="s">
        <v>9453</v>
      </c>
      <c r="C11246" t="s">
        <v>9454</v>
      </c>
      <c r="D11246" t="s">
        <v>9455</v>
      </c>
      <c r="E11246" s="117">
        <v>43031</v>
      </c>
      <c r="F11246" s="118">
        <v>0.58590277777777777</v>
      </c>
      <c r="G11246" t="s">
        <v>3854</v>
      </c>
      <c r="H11246">
        <v>222</v>
      </c>
      <c r="I11246">
        <v>29</v>
      </c>
      <c r="J11246" t="s">
        <v>26676</v>
      </c>
      <c r="L11246">
        <v>20</v>
      </c>
    </row>
    <row r="11247" spans="1:12" x14ac:dyDescent="0.25">
      <c r="A11247" t="s">
        <v>9456</v>
      </c>
      <c r="B11247" t="s">
        <v>9453</v>
      </c>
      <c r="C11247" t="s">
        <v>9454</v>
      </c>
      <c r="D11247" t="s">
        <v>9455</v>
      </c>
      <c r="E11247" s="117">
        <v>43031</v>
      </c>
      <c r="F11247" s="118">
        <v>0.58591435185185181</v>
      </c>
      <c r="G11247" t="s">
        <v>3854</v>
      </c>
      <c r="H11247">
        <v>222</v>
      </c>
      <c r="I11247">
        <v>36</v>
      </c>
      <c r="J11247" t="s">
        <v>26676</v>
      </c>
      <c r="L11247" t="s">
        <v>26615</v>
      </c>
    </row>
    <row r="11248" spans="1:12" x14ac:dyDescent="0.25">
      <c r="A11248" t="s">
        <v>9456</v>
      </c>
      <c r="B11248" t="s">
        <v>9453</v>
      </c>
      <c r="C11248" t="s">
        <v>9454</v>
      </c>
      <c r="D11248" t="s">
        <v>9455</v>
      </c>
      <c r="E11248" s="117">
        <v>43031</v>
      </c>
      <c r="F11248" s="118">
        <v>0.58591435185185181</v>
      </c>
      <c r="G11248" t="s">
        <v>3854</v>
      </c>
      <c r="H11248">
        <v>222</v>
      </c>
      <c r="I11248">
        <v>38</v>
      </c>
      <c r="J11248" t="s">
        <v>26676</v>
      </c>
      <c r="L11248" t="s">
        <v>26677</v>
      </c>
    </row>
    <row r="11249" spans="1:12" x14ac:dyDescent="0.25">
      <c r="A11249" t="s">
        <v>9456</v>
      </c>
      <c r="B11249" t="s">
        <v>9453</v>
      </c>
      <c r="C11249" t="s">
        <v>9454</v>
      </c>
      <c r="D11249" t="s">
        <v>9455</v>
      </c>
      <c r="E11249" s="117">
        <v>43031</v>
      </c>
      <c r="F11249" s="118">
        <v>0.58592592592592596</v>
      </c>
      <c r="G11249" t="s">
        <v>3854</v>
      </c>
      <c r="H11249">
        <v>223</v>
      </c>
      <c r="I11249">
        <v>1</v>
      </c>
      <c r="L11249" t="s">
        <v>26678</v>
      </c>
    </row>
    <row r="11250" spans="1:12" x14ac:dyDescent="0.25">
      <c r="A11250" t="s">
        <v>9456</v>
      </c>
      <c r="B11250" t="s">
        <v>9453</v>
      </c>
      <c r="C11250" t="s">
        <v>9454</v>
      </c>
      <c r="D11250" t="s">
        <v>9455</v>
      </c>
      <c r="E11250" s="117">
        <v>43031</v>
      </c>
      <c r="F11250" s="118">
        <v>0.58592592592592596</v>
      </c>
      <c r="G11250" t="s">
        <v>3854</v>
      </c>
      <c r="H11250">
        <v>223</v>
      </c>
      <c r="I11250">
        <v>4</v>
      </c>
      <c r="J11250" t="s">
        <v>26678</v>
      </c>
      <c r="L11250" t="s">
        <v>2977</v>
      </c>
    </row>
    <row r="11251" spans="1:12" x14ac:dyDescent="0.25">
      <c r="A11251" t="s">
        <v>9456</v>
      </c>
      <c r="B11251" t="s">
        <v>9453</v>
      </c>
      <c r="C11251" t="s">
        <v>9454</v>
      </c>
      <c r="D11251" t="s">
        <v>9455</v>
      </c>
      <c r="E11251" s="117">
        <v>43031</v>
      </c>
      <c r="F11251" s="118">
        <v>0.58592592592592596</v>
      </c>
      <c r="G11251" t="s">
        <v>3854</v>
      </c>
      <c r="H11251">
        <v>223</v>
      </c>
      <c r="I11251">
        <v>5</v>
      </c>
      <c r="J11251" t="s">
        <v>26678</v>
      </c>
      <c r="L11251" t="s">
        <v>2391</v>
      </c>
    </row>
    <row r="11252" spans="1:12" x14ac:dyDescent="0.25">
      <c r="A11252" t="s">
        <v>9456</v>
      </c>
      <c r="B11252" t="s">
        <v>9453</v>
      </c>
      <c r="C11252" t="s">
        <v>9454</v>
      </c>
      <c r="D11252" t="s">
        <v>9455</v>
      </c>
      <c r="E11252" s="117">
        <v>43031</v>
      </c>
      <c r="F11252" s="118">
        <v>0.58592592592592596</v>
      </c>
      <c r="G11252" t="s">
        <v>3854</v>
      </c>
      <c r="H11252">
        <v>223</v>
      </c>
      <c r="I11252">
        <v>6</v>
      </c>
      <c r="J11252" t="s">
        <v>26678</v>
      </c>
      <c r="L11252">
        <v>0</v>
      </c>
    </row>
    <row r="11253" spans="1:12" x14ac:dyDescent="0.25">
      <c r="A11253" t="s">
        <v>9456</v>
      </c>
      <c r="B11253" t="s">
        <v>9453</v>
      </c>
      <c r="C11253" t="s">
        <v>9454</v>
      </c>
      <c r="D11253" t="s">
        <v>9455</v>
      </c>
      <c r="E11253" s="117">
        <v>43031</v>
      </c>
      <c r="F11253" s="118">
        <v>0.58592592592592596</v>
      </c>
      <c r="G11253" t="s">
        <v>3854</v>
      </c>
      <c r="H11253">
        <v>223</v>
      </c>
      <c r="I11253">
        <v>7</v>
      </c>
      <c r="J11253" t="s">
        <v>26678</v>
      </c>
      <c r="L11253">
        <v>100</v>
      </c>
    </row>
    <row r="11254" spans="1:12" x14ac:dyDescent="0.25">
      <c r="A11254" t="s">
        <v>9456</v>
      </c>
      <c r="B11254" t="s">
        <v>9453</v>
      </c>
      <c r="C11254" t="s">
        <v>9454</v>
      </c>
      <c r="D11254" t="s">
        <v>9455</v>
      </c>
      <c r="E11254" s="117">
        <v>43031</v>
      </c>
      <c r="F11254" s="118">
        <v>0.58592592592592596</v>
      </c>
      <c r="G11254" t="s">
        <v>3854</v>
      </c>
      <c r="H11254">
        <v>223</v>
      </c>
      <c r="I11254">
        <v>8</v>
      </c>
      <c r="J11254" t="s">
        <v>26678</v>
      </c>
      <c r="L11254">
        <v>30</v>
      </c>
    </row>
    <row r="11255" spans="1:12" x14ac:dyDescent="0.25">
      <c r="A11255" t="s">
        <v>9456</v>
      </c>
      <c r="B11255" t="s">
        <v>9453</v>
      </c>
      <c r="C11255" t="s">
        <v>9454</v>
      </c>
      <c r="D11255" t="s">
        <v>9455</v>
      </c>
      <c r="E11255" s="117">
        <v>43031</v>
      </c>
      <c r="F11255" s="118">
        <v>0.58592592592592596</v>
      </c>
      <c r="G11255" t="s">
        <v>3854</v>
      </c>
      <c r="H11255">
        <v>223</v>
      </c>
      <c r="I11255">
        <v>9</v>
      </c>
      <c r="J11255" t="s">
        <v>26678</v>
      </c>
      <c r="L11255" t="s">
        <v>560</v>
      </c>
    </row>
    <row r="11256" spans="1:12" x14ac:dyDescent="0.25">
      <c r="A11256" t="s">
        <v>9456</v>
      </c>
      <c r="B11256" t="s">
        <v>9453</v>
      </c>
      <c r="C11256" t="s">
        <v>9454</v>
      </c>
      <c r="D11256" t="s">
        <v>9455</v>
      </c>
      <c r="E11256" s="117">
        <v>43031</v>
      </c>
      <c r="F11256" s="118">
        <v>0.58592592592592596</v>
      </c>
      <c r="G11256" t="s">
        <v>3854</v>
      </c>
      <c r="H11256">
        <v>223</v>
      </c>
      <c r="I11256">
        <v>13</v>
      </c>
      <c r="J11256" t="s">
        <v>26678</v>
      </c>
      <c r="L11256" t="s">
        <v>636</v>
      </c>
    </row>
    <row r="11257" spans="1:12" x14ac:dyDescent="0.25">
      <c r="A11257" t="s">
        <v>9456</v>
      </c>
      <c r="B11257" t="s">
        <v>9453</v>
      </c>
      <c r="C11257" t="s">
        <v>9454</v>
      </c>
      <c r="D11257" t="s">
        <v>9455</v>
      </c>
      <c r="E11257" s="117">
        <v>43031</v>
      </c>
      <c r="F11257" s="118">
        <v>0.58592592592592596</v>
      </c>
      <c r="G11257" t="s">
        <v>3854</v>
      </c>
      <c r="H11257">
        <v>223</v>
      </c>
      <c r="I11257">
        <v>14</v>
      </c>
      <c r="J11257" t="s">
        <v>26678</v>
      </c>
      <c r="L11257" t="s">
        <v>662</v>
      </c>
    </row>
    <row r="11258" spans="1:12" x14ac:dyDescent="0.25">
      <c r="A11258" t="s">
        <v>9456</v>
      </c>
      <c r="B11258" t="s">
        <v>9453</v>
      </c>
      <c r="C11258" t="s">
        <v>9454</v>
      </c>
      <c r="D11258" t="s">
        <v>9455</v>
      </c>
      <c r="E11258" s="117">
        <v>43031</v>
      </c>
      <c r="F11258" s="118">
        <v>0.5859375</v>
      </c>
      <c r="G11258" t="s">
        <v>3854</v>
      </c>
      <c r="H11258">
        <v>223</v>
      </c>
      <c r="I11258">
        <v>15</v>
      </c>
      <c r="J11258" t="s">
        <v>26678</v>
      </c>
      <c r="L11258" t="s">
        <v>200</v>
      </c>
    </row>
    <row r="11259" spans="1:12" x14ac:dyDescent="0.25">
      <c r="A11259" t="s">
        <v>9456</v>
      </c>
      <c r="B11259" t="s">
        <v>9453</v>
      </c>
      <c r="C11259" t="s">
        <v>9454</v>
      </c>
      <c r="D11259" t="s">
        <v>9455</v>
      </c>
      <c r="E11259" s="117">
        <v>43031</v>
      </c>
      <c r="F11259" s="118">
        <v>0.5859375</v>
      </c>
      <c r="G11259" t="s">
        <v>3854</v>
      </c>
      <c r="H11259">
        <v>223</v>
      </c>
      <c r="I11259">
        <v>22</v>
      </c>
      <c r="J11259" t="s">
        <v>26678</v>
      </c>
      <c r="L11259" t="s">
        <v>383</v>
      </c>
    </row>
    <row r="11260" spans="1:12" x14ac:dyDescent="0.25">
      <c r="A11260" t="s">
        <v>9456</v>
      </c>
      <c r="B11260" t="s">
        <v>9453</v>
      </c>
      <c r="C11260" t="s">
        <v>9454</v>
      </c>
      <c r="D11260" t="s">
        <v>9455</v>
      </c>
      <c r="E11260" s="117">
        <v>43031</v>
      </c>
      <c r="F11260" s="118">
        <v>0.5859375</v>
      </c>
      <c r="G11260" t="s">
        <v>3854</v>
      </c>
      <c r="H11260">
        <v>223</v>
      </c>
      <c r="I11260">
        <v>23</v>
      </c>
      <c r="J11260" t="s">
        <v>26678</v>
      </c>
      <c r="L11260">
        <v>45</v>
      </c>
    </row>
    <row r="11261" spans="1:12" x14ac:dyDescent="0.25">
      <c r="A11261" t="s">
        <v>9456</v>
      </c>
      <c r="B11261" t="s">
        <v>9453</v>
      </c>
      <c r="C11261" t="s">
        <v>9454</v>
      </c>
      <c r="D11261" t="s">
        <v>9455</v>
      </c>
      <c r="E11261" s="117">
        <v>43031</v>
      </c>
      <c r="F11261" s="118">
        <v>0.5859375</v>
      </c>
      <c r="G11261" t="s">
        <v>3854</v>
      </c>
      <c r="H11261">
        <v>223</v>
      </c>
      <c r="I11261">
        <v>24</v>
      </c>
      <c r="J11261" t="s">
        <v>26678</v>
      </c>
      <c r="L11261" t="s">
        <v>382</v>
      </c>
    </row>
    <row r="11262" spans="1:12" x14ac:dyDescent="0.25">
      <c r="A11262" t="s">
        <v>9456</v>
      </c>
      <c r="B11262" t="s">
        <v>9453</v>
      </c>
      <c r="C11262" t="s">
        <v>9454</v>
      </c>
      <c r="D11262" t="s">
        <v>9455</v>
      </c>
      <c r="E11262" s="117">
        <v>43031</v>
      </c>
      <c r="F11262" s="118">
        <v>0.5859375</v>
      </c>
      <c r="G11262" t="s">
        <v>3854</v>
      </c>
      <c r="H11262">
        <v>223</v>
      </c>
      <c r="I11262">
        <v>25</v>
      </c>
      <c r="J11262" t="s">
        <v>26678</v>
      </c>
      <c r="L11262">
        <v>20</v>
      </c>
    </row>
    <row r="11263" spans="1:12" x14ac:dyDescent="0.25">
      <c r="A11263" t="s">
        <v>9456</v>
      </c>
      <c r="B11263" t="s">
        <v>9453</v>
      </c>
      <c r="C11263" t="s">
        <v>9454</v>
      </c>
      <c r="D11263" t="s">
        <v>9455</v>
      </c>
      <c r="E11263" s="117">
        <v>43031</v>
      </c>
      <c r="F11263" s="118">
        <v>0.5859375</v>
      </c>
      <c r="G11263" t="s">
        <v>3854</v>
      </c>
      <c r="H11263">
        <v>223</v>
      </c>
      <c r="I11263">
        <v>26</v>
      </c>
      <c r="J11263" t="s">
        <v>26678</v>
      </c>
      <c r="L11263" t="s">
        <v>4097</v>
      </c>
    </row>
    <row r="11264" spans="1:12" x14ac:dyDescent="0.25">
      <c r="A11264" t="s">
        <v>9456</v>
      </c>
      <c r="B11264" t="s">
        <v>9453</v>
      </c>
      <c r="C11264" t="s">
        <v>9454</v>
      </c>
      <c r="D11264" t="s">
        <v>9455</v>
      </c>
      <c r="E11264" s="117">
        <v>43031</v>
      </c>
      <c r="F11264" s="118">
        <v>0.5859375</v>
      </c>
      <c r="G11264" t="s">
        <v>3854</v>
      </c>
      <c r="H11264">
        <v>223</v>
      </c>
      <c r="I11264">
        <v>27</v>
      </c>
      <c r="J11264" t="s">
        <v>26678</v>
      </c>
      <c r="L11264">
        <v>20</v>
      </c>
    </row>
    <row r="11265" spans="1:12" x14ac:dyDescent="0.25">
      <c r="A11265" t="s">
        <v>9456</v>
      </c>
      <c r="B11265" t="s">
        <v>9453</v>
      </c>
      <c r="C11265" t="s">
        <v>9454</v>
      </c>
      <c r="D11265" t="s">
        <v>9455</v>
      </c>
      <c r="E11265" s="117">
        <v>43031</v>
      </c>
      <c r="F11265" s="118">
        <v>0.5859375</v>
      </c>
      <c r="G11265" t="s">
        <v>3854</v>
      </c>
      <c r="H11265">
        <v>223</v>
      </c>
      <c r="I11265">
        <v>28</v>
      </c>
      <c r="J11265" t="s">
        <v>26678</v>
      </c>
      <c r="L11265" t="s">
        <v>122</v>
      </c>
    </row>
    <row r="11266" spans="1:12" x14ac:dyDescent="0.25">
      <c r="A11266" t="s">
        <v>9456</v>
      </c>
      <c r="B11266" t="s">
        <v>9453</v>
      </c>
      <c r="C11266" t="s">
        <v>9454</v>
      </c>
      <c r="D11266" t="s">
        <v>9455</v>
      </c>
      <c r="E11266" s="117">
        <v>43031</v>
      </c>
      <c r="F11266" s="118">
        <v>0.5859375</v>
      </c>
      <c r="G11266" t="s">
        <v>3854</v>
      </c>
      <c r="H11266">
        <v>223</v>
      </c>
      <c r="I11266">
        <v>29</v>
      </c>
      <c r="J11266" t="s">
        <v>26678</v>
      </c>
      <c r="L11266">
        <v>15</v>
      </c>
    </row>
    <row r="11267" spans="1:12" x14ac:dyDescent="0.25">
      <c r="A11267" t="s">
        <v>9456</v>
      </c>
      <c r="B11267" t="s">
        <v>9453</v>
      </c>
      <c r="C11267" t="s">
        <v>9454</v>
      </c>
      <c r="D11267" t="s">
        <v>9455</v>
      </c>
      <c r="E11267" s="117">
        <v>43031</v>
      </c>
      <c r="F11267" s="118">
        <v>0.58594907407407404</v>
      </c>
      <c r="G11267" t="s">
        <v>3854</v>
      </c>
      <c r="H11267">
        <v>223</v>
      </c>
      <c r="I11267">
        <v>35</v>
      </c>
      <c r="J11267" t="s">
        <v>26678</v>
      </c>
      <c r="L11267" t="s">
        <v>391</v>
      </c>
    </row>
    <row r="11268" spans="1:12" x14ac:dyDescent="0.25">
      <c r="A11268" t="s">
        <v>9456</v>
      </c>
      <c r="B11268" t="s">
        <v>9453</v>
      </c>
      <c r="C11268" t="s">
        <v>9454</v>
      </c>
      <c r="D11268" t="s">
        <v>9455</v>
      </c>
      <c r="E11268" s="117">
        <v>43031</v>
      </c>
      <c r="F11268" s="118">
        <v>0.58594907407407404</v>
      </c>
      <c r="G11268" t="s">
        <v>3854</v>
      </c>
      <c r="H11268">
        <v>223</v>
      </c>
      <c r="I11268">
        <v>36</v>
      </c>
      <c r="J11268" t="s">
        <v>26678</v>
      </c>
      <c r="L11268" t="s">
        <v>1404</v>
      </c>
    </row>
    <row r="11269" spans="1:12" x14ac:dyDescent="0.25">
      <c r="A11269" t="s">
        <v>9456</v>
      </c>
      <c r="B11269" t="s">
        <v>9453</v>
      </c>
      <c r="C11269" t="s">
        <v>9454</v>
      </c>
      <c r="D11269" t="s">
        <v>9455</v>
      </c>
      <c r="E11269" s="117">
        <v>43031</v>
      </c>
      <c r="F11269" s="118">
        <v>0.58594907407407404</v>
      </c>
      <c r="G11269" t="s">
        <v>3854</v>
      </c>
      <c r="H11269">
        <v>223</v>
      </c>
      <c r="I11269">
        <v>38</v>
      </c>
      <c r="J11269" t="s">
        <v>26678</v>
      </c>
      <c r="L11269" t="s">
        <v>26679</v>
      </c>
    </row>
    <row r="11270" spans="1:12" x14ac:dyDescent="0.25">
      <c r="A11270" t="s">
        <v>9456</v>
      </c>
      <c r="B11270" t="s">
        <v>9453</v>
      </c>
      <c r="C11270" t="s">
        <v>9454</v>
      </c>
      <c r="D11270" t="s">
        <v>9455</v>
      </c>
      <c r="E11270" s="117">
        <v>43031</v>
      </c>
      <c r="F11270" s="118">
        <v>0.58596064814814819</v>
      </c>
      <c r="G11270" t="s">
        <v>3854</v>
      </c>
      <c r="H11270">
        <v>224</v>
      </c>
      <c r="I11270">
        <v>1</v>
      </c>
      <c r="L11270" t="s">
        <v>26680</v>
      </c>
    </row>
    <row r="11271" spans="1:12" x14ac:dyDescent="0.25">
      <c r="A11271" t="s">
        <v>9456</v>
      </c>
      <c r="B11271" t="s">
        <v>9453</v>
      </c>
      <c r="C11271" t="s">
        <v>9454</v>
      </c>
      <c r="D11271" t="s">
        <v>9455</v>
      </c>
      <c r="E11271" s="117">
        <v>43031</v>
      </c>
      <c r="F11271" s="118">
        <v>0.58596064814814819</v>
      </c>
      <c r="G11271" t="s">
        <v>3854</v>
      </c>
      <c r="H11271">
        <v>224</v>
      </c>
      <c r="I11271">
        <v>4</v>
      </c>
      <c r="J11271" t="s">
        <v>26680</v>
      </c>
      <c r="L11271" t="s">
        <v>2977</v>
      </c>
    </row>
    <row r="11272" spans="1:12" x14ac:dyDescent="0.25">
      <c r="A11272" t="s">
        <v>9456</v>
      </c>
      <c r="B11272" t="s">
        <v>9453</v>
      </c>
      <c r="C11272" t="s">
        <v>9454</v>
      </c>
      <c r="D11272" t="s">
        <v>9455</v>
      </c>
      <c r="E11272" s="117">
        <v>43031</v>
      </c>
      <c r="F11272" s="118">
        <v>0.58596064814814819</v>
      </c>
      <c r="G11272" t="s">
        <v>3854</v>
      </c>
      <c r="H11272">
        <v>224</v>
      </c>
      <c r="I11272">
        <v>5</v>
      </c>
      <c r="J11272" t="s">
        <v>26680</v>
      </c>
      <c r="L11272" t="s">
        <v>2424</v>
      </c>
    </row>
    <row r="11273" spans="1:12" x14ac:dyDescent="0.25">
      <c r="A11273" t="s">
        <v>9456</v>
      </c>
      <c r="B11273" t="s">
        <v>9453</v>
      </c>
      <c r="C11273" t="s">
        <v>9454</v>
      </c>
      <c r="D11273" t="s">
        <v>9455</v>
      </c>
      <c r="E11273" s="117">
        <v>43031</v>
      </c>
      <c r="F11273" s="118">
        <v>0.58596064814814819</v>
      </c>
      <c r="G11273" t="s">
        <v>3854</v>
      </c>
      <c r="H11273">
        <v>224</v>
      </c>
      <c r="I11273">
        <v>6</v>
      </c>
      <c r="J11273" t="s">
        <v>26680</v>
      </c>
      <c r="L11273">
        <v>0</v>
      </c>
    </row>
    <row r="11274" spans="1:12" x14ac:dyDescent="0.25">
      <c r="A11274" t="s">
        <v>9456</v>
      </c>
      <c r="B11274" t="s">
        <v>9453</v>
      </c>
      <c r="C11274" t="s">
        <v>9454</v>
      </c>
      <c r="D11274" t="s">
        <v>9455</v>
      </c>
      <c r="E11274" s="117">
        <v>43031</v>
      </c>
      <c r="F11274" s="118">
        <v>0.58596064814814819</v>
      </c>
      <c r="G11274" t="s">
        <v>3854</v>
      </c>
      <c r="H11274">
        <v>224</v>
      </c>
      <c r="I11274">
        <v>7</v>
      </c>
      <c r="J11274" t="s">
        <v>26680</v>
      </c>
      <c r="L11274">
        <v>100</v>
      </c>
    </row>
    <row r="11275" spans="1:12" x14ac:dyDescent="0.25">
      <c r="A11275" t="s">
        <v>9456</v>
      </c>
      <c r="B11275" t="s">
        <v>9453</v>
      </c>
      <c r="C11275" t="s">
        <v>9454</v>
      </c>
      <c r="D11275" t="s">
        <v>9455</v>
      </c>
      <c r="E11275" s="117">
        <v>43031</v>
      </c>
      <c r="F11275" s="118">
        <v>0.58596064814814819</v>
      </c>
      <c r="G11275" t="s">
        <v>3854</v>
      </c>
      <c r="H11275">
        <v>224</v>
      </c>
      <c r="I11275">
        <v>8</v>
      </c>
      <c r="J11275" t="s">
        <v>26680</v>
      </c>
      <c r="L11275">
        <v>20</v>
      </c>
    </row>
    <row r="11276" spans="1:12" x14ac:dyDescent="0.25">
      <c r="A11276" t="s">
        <v>9456</v>
      </c>
      <c r="B11276" t="s">
        <v>9453</v>
      </c>
      <c r="C11276" t="s">
        <v>9454</v>
      </c>
      <c r="D11276" t="s">
        <v>9455</v>
      </c>
      <c r="E11276" s="117">
        <v>43031</v>
      </c>
      <c r="F11276" s="118">
        <v>0.58596064814814819</v>
      </c>
      <c r="G11276" t="s">
        <v>3854</v>
      </c>
      <c r="H11276">
        <v>224</v>
      </c>
      <c r="I11276">
        <v>9</v>
      </c>
      <c r="J11276" t="s">
        <v>26680</v>
      </c>
      <c r="L11276" t="s">
        <v>560</v>
      </c>
    </row>
    <row r="11277" spans="1:12" x14ac:dyDescent="0.25">
      <c r="A11277" t="s">
        <v>9456</v>
      </c>
      <c r="B11277" t="s">
        <v>9453</v>
      </c>
      <c r="C11277" t="s">
        <v>9454</v>
      </c>
      <c r="D11277" t="s">
        <v>9455</v>
      </c>
      <c r="E11277" s="117">
        <v>43031</v>
      </c>
      <c r="F11277" s="118">
        <v>0.58596064814814819</v>
      </c>
      <c r="G11277" t="s">
        <v>3854</v>
      </c>
      <c r="H11277">
        <v>224</v>
      </c>
      <c r="I11277">
        <v>13</v>
      </c>
      <c r="J11277" t="s">
        <v>26680</v>
      </c>
      <c r="L11277" t="s">
        <v>636</v>
      </c>
    </row>
    <row r="11278" spans="1:12" x14ac:dyDescent="0.25">
      <c r="A11278" t="s">
        <v>9456</v>
      </c>
      <c r="B11278" t="s">
        <v>9453</v>
      </c>
      <c r="C11278" t="s">
        <v>9454</v>
      </c>
      <c r="D11278" t="s">
        <v>9455</v>
      </c>
      <c r="E11278" s="117">
        <v>43031</v>
      </c>
      <c r="F11278" s="118">
        <v>0.58597222222222223</v>
      </c>
      <c r="G11278" t="s">
        <v>3854</v>
      </c>
      <c r="H11278">
        <v>224</v>
      </c>
      <c r="I11278">
        <v>14</v>
      </c>
      <c r="J11278" t="s">
        <v>26680</v>
      </c>
      <c r="L11278" t="s">
        <v>662</v>
      </c>
    </row>
    <row r="11279" spans="1:12" x14ac:dyDescent="0.25">
      <c r="A11279" t="s">
        <v>9456</v>
      </c>
      <c r="B11279" t="s">
        <v>9453</v>
      </c>
      <c r="C11279" t="s">
        <v>9454</v>
      </c>
      <c r="D11279" t="s">
        <v>9455</v>
      </c>
      <c r="E11279" s="117">
        <v>43031</v>
      </c>
      <c r="F11279" s="118">
        <v>0.58597222222222223</v>
      </c>
      <c r="G11279" t="s">
        <v>3854</v>
      </c>
      <c r="H11279">
        <v>224</v>
      </c>
      <c r="I11279">
        <v>15</v>
      </c>
      <c r="J11279" t="s">
        <v>26680</v>
      </c>
      <c r="L11279" t="s">
        <v>221</v>
      </c>
    </row>
    <row r="11280" spans="1:12" x14ac:dyDescent="0.25">
      <c r="A11280" t="s">
        <v>9456</v>
      </c>
      <c r="B11280" t="s">
        <v>9453</v>
      </c>
      <c r="C11280" t="s">
        <v>9454</v>
      </c>
      <c r="D11280" t="s">
        <v>9455</v>
      </c>
      <c r="E11280" s="117">
        <v>43031</v>
      </c>
      <c r="F11280" s="118">
        <v>0.58597222222222223</v>
      </c>
      <c r="G11280" t="s">
        <v>3854</v>
      </c>
      <c r="H11280">
        <v>224</v>
      </c>
      <c r="I11280">
        <v>22</v>
      </c>
      <c r="J11280" t="s">
        <v>26680</v>
      </c>
      <c r="L11280" t="s">
        <v>382</v>
      </c>
    </row>
    <row r="11281" spans="1:12" x14ac:dyDescent="0.25">
      <c r="A11281" t="s">
        <v>9456</v>
      </c>
      <c r="B11281" t="s">
        <v>9453</v>
      </c>
      <c r="C11281" t="s">
        <v>9454</v>
      </c>
      <c r="D11281" t="s">
        <v>9455</v>
      </c>
      <c r="E11281" s="117">
        <v>43031</v>
      </c>
      <c r="F11281" s="118">
        <v>0.58597222222222223</v>
      </c>
      <c r="G11281" t="s">
        <v>3854</v>
      </c>
      <c r="H11281">
        <v>224</v>
      </c>
      <c r="I11281">
        <v>23</v>
      </c>
      <c r="J11281" t="s">
        <v>26680</v>
      </c>
      <c r="L11281">
        <v>40</v>
      </c>
    </row>
    <row r="11282" spans="1:12" x14ac:dyDescent="0.25">
      <c r="A11282" t="s">
        <v>9456</v>
      </c>
      <c r="B11282" t="s">
        <v>9453</v>
      </c>
      <c r="C11282" t="s">
        <v>9454</v>
      </c>
      <c r="D11282" t="s">
        <v>9455</v>
      </c>
      <c r="E11282" s="117">
        <v>43031</v>
      </c>
      <c r="F11282" s="118">
        <v>0.58597222222222223</v>
      </c>
      <c r="G11282" t="s">
        <v>3854</v>
      </c>
      <c r="H11282">
        <v>224</v>
      </c>
      <c r="I11282">
        <v>24</v>
      </c>
      <c r="J11282" t="s">
        <v>26680</v>
      </c>
      <c r="L11282" t="s">
        <v>104</v>
      </c>
    </row>
    <row r="11283" spans="1:12" x14ac:dyDescent="0.25">
      <c r="A11283" t="s">
        <v>9456</v>
      </c>
      <c r="B11283" t="s">
        <v>9453</v>
      </c>
      <c r="C11283" t="s">
        <v>9454</v>
      </c>
      <c r="D11283" t="s">
        <v>9455</v>
      </c>
      <c r="E11283" s="117">
        <v>43031</v>
      </c>
      <c r="F11283" s="118">
        <v>0.58597222222222223</v>
      </c>
      <c r="G11283" t="s">
        <v>3854</v>
      </c>
      <c r="H11283">
        <v>224</v>
      </c>
      <c r="I11283">
        <v>25</v>
      </c>
      <c r="J11283" t="s">
        <v>26680</v>
      </c>
      <c r="L11283">
        <v>30</v>
      </c>
    </row>
    <row r="11284" spans="1:12" x14ac:dyDescent="0.25">
      <c r="A11284" t="s">
        <v>9456</v>
      </c>
      <c r="B11284" t="s">
        <v>9453</v>
      </c>
      <c r="C11284" t="s">
        <v>9454</v>
      </c>
      <c r="D11284" t="s">
        <v>9455</v>
      </c>
      <c r="E11284" s="117">
        <v>43031</v>
      </c>
      <c r="F11284" s="118">
        <v>0.58597222222222223</v>
      </c>
      <c r="G11284" t="s">
        <v>3854</v>
      </c>
      <c r="H11284">
        <v>224</v>
      </c>
      <c r="I11284">
        <v>26</v>
      </c>
      <c r="J11284" t="s">
        <v>26680</v>
      </c>
      <c r="L11284" t="s">
        <v>122</v>
      </c>
    </row>
    <row r="11285" spans="1:12" x14ac:dyDescent="0.25">
      <c r="A11285" t="s">
        <v>9456</v>
      </c>
      <c r="B11285" t="s">
        <v>9453</v>
      </c>
      <c r="C11285" t="s">
        <v>9454</v>
      </c>
      <c r="D11285" t="s">
        <v>9455</v>
      </c>
      <c r="E11285" s="117">
        <v>43031</v>
      </c>
      <c r="F11285" s="118">
        <v>0.58597222222222223</v>
      </c>
      <c r="G11285" t="s">
        <v>3854</v>
      </c>
      <c r="H11285">
        <v>224</v>
      </c>
      <c r="I11285">
        <v>27</v>
      </c>
      <c r="J11285" t="s">
        <v>26680</v>
      </c>
      <c r="L11285">
        <v>20</v>
      </c>
    </row>
    <row r="11286" spans="1:12" x14ac:dyDescent="0.25">
      <c r="A11286" t="s">
        <v>9456</v>
      </c>
      <c r="B11286" t="s">
        <v>9453</v>
      </c>
      <c r="C11286" t="s">
        <v>9454</v>
      </c>
      <c r="D11286" t="s">
        <v>9455</v>
      </c>
      <c r="E11286" s="117">
        <v>43031</v>
      </c>
      <c r="F11286" s="118">
        <v>0.58597222222222223</v>
      </c>
      <c r="G11286" t="s">
        <v>3854</v>
      </c>
      <c r="H11286">
        <v>224</v>
      </c>
      <c r="I11286">
        <v>28</v>
      </c>
      <c r="J11286" t="s">
        <v>26680</v>
      </c>
      <c r="L11286" t="s">
        <v>383</v>
      </c>
    </row>
    <row r="11287" spans="1:12" x14ac:dyDescent="0.25">
      <c r="A11287" t="s">
        <v>9456</v>
      </c>
      <c r="B11287" t="s">
        <v>9453</v>
      </c>
      <c r="C11287" t="s">
        <v>9454</v>
      </c>
      <c r="D11287" t="s">
        <v>9455</v>
      </c>
      <c r="E11287" s="117">
        <v>43031</v>
      </c>
      <c r="F11287" s="118">
        <v>0.58597222222222223</v>
      </c>
      <c r="G11287" t="s">
        <v>3854</v>
      </c>
      <c r="H11287">
        <v>224</v>
      </c>
      <c r="I11287">
        <v>29</v>
      </c>
      <c r="J11287" t="s">
        <v>26680</v>
      </c>
      <c r="L11287">
        <v>10</v>
      </c>
    </row>
    <row r="11288" spans="1:12" x14ac:dyDescent="0.25">
      <c r="A11288" t="s">
        <v>9456</v>
      </c>
      <c r="B11288" t="s">
        <v>9453</v>
      </c>
      <c r="C11288" t="s">
        <v>9454</v>
      </c>
      <c r="D11288" t="s">
        <v>9455</v>
      </c>
      <c r="E11288" s="117">
        <v>43031</v>
      </c>
      <c r="F11288" s="118">
        <v>0.58598379629629627</v>
      </c>
      <c r="G11288" t="s">
        <v>3854</v>
      </c>
      <c r="H11288">
        <v>224</v>
      </c>
      <c r="I11288">
        <v>35</v>
      </c>
      <c r="J11288" t="s">
        <v>26680</v>
      </c>
      <c r="L11288" t="s">
        <v>393</v>
      </c>
    </row>
    <row r="11289" spans="1:12" x14ac:dyDescent="0.25">
      <c r="A11289" t="s">
        <v>9456</v>
      </c>
      <c r="B11289" t="s">
        <v>9453</v>
      </c>
      <c r="C11289" t="s">
        <v>9454</v>
      </c>
      <c r="D11289" t="s">
        <v>9455</v>
      </c>
      <c r="E11289" s="117">
        <v>43031</v>
      </c>
      <c r="F11289" s="118">
        <v>0.58598379629629627</v>
      </c>
      <c r="G11289" t="s">
        <v>3854</v>
      </c>
      <c r="H11289">
        <v>224</v>
      </c>
      <c r="I11289">
        <v>36</v>
      </c>
      <c r="J11289" t="s">
        <v>26680</v>
      </c>
      <c r="L11289" t="s">
        <v>26615</v>
      </c>
    </row>
    <row r="11290" spans="1:12" x14ac:dyDescent="0.25">
      <c r="A11290" t="s">
        <v>9456</v>
      </c>
      <c r="B11290" t="s">
        <v>9453</v>
      </c>
      <c r="C11290" t="s">
        <v>9454</v>
      </c>
      <c r="D11290" t="s">
        <v>9455</v>
      </c>
      <c r="E11290" s="117">
        <v>43031</v>
      </c>
      <c r="F11290" s="118">
        <v>0.58598379629629627</v>
      </c>
      <c r="G11290" t="s">
        <v>3854</v>
      </c>
      <c r="H11290">
        <v>224</v>
      </c>
      <c r="I11290">
        <v>38</v>
      </c>
      <c r="J11290" t="s">
        <v>26680</v>
      </c>
      <c r="L11290" t="s">
        <v>26681</v>
      </c>
    </row>
    <row r="11291" spans="1:12" x14ac:dyDescent="0.25">
      <c r="A11291" t="s">
        <v>9456</v>
      </c>
      <c r="B11291" t="s">
        <v>9453</v>
      </c>
      <c r="C11291" t="s">
        <v>9454</v>
      </c>
      <c r="D11291" t="s">
        <v>9455</v>
      </c>
      <c r="E11291" s="117">
        <v>43031</v>
      </c>
      <c r="F11291" s="118">
        <v>0.58599537037037031</v>
      </c>
      <c r="G11291" t="s">
        <v>3854</v>
      </c>
      <c r="H11291">
        <v>225</v>
      </c>
      <c r="I11291">
        <v>1</v>
      </c>
      <c r="L11291" t="s">
        <v>26682</v>
      </c>
    </row>
    <row r="11292" spans="1:12" x14ac:dyDescent="0.25">
      <c r="A11292" t="s">
        <v>9456</v>
      </c>
      <c r="B11292" t="s">
        <v>9453</v>
      </c>
      <c r="C11292" t="s">
        <v>9454</v>
      </c>
      <c r="D11292" t="s">
        <v>9455</v>
      </c>
      <c r="E11292" s="117">
        <v>43031</v>
      </c>
      <c r="F11292" s="118">
        <v>0.58599537037037031</v>
      </c>
      <c r="G11292" t="s">
        <v>3854</v>
      </c>
      <c r="H11292">
        <v>225</v>
      </c>
      <c r="I11292">
        <v>4</v>
      </c>
      <c r="J11292" t="s">
        <v>26682</v>
      </c>
      <c r="L11292" t="s">
        <v>2976</v>
      </c>
    </row>
    <row r="11293" spans="1:12" x14ac:dyDescent="0.25">
      <c r="A11293" t="s">
        <v>9456</v>
      </c>
      <c r="B11293" t="s">
        <v>9453</v>
      </c>
      <c r="C11293" t="s">
        <v>9454</v>
      </c>
      <c r="D11293" t="s">
        <v>9455</v>
      </c>
      <c r="E11293" s="117">
        <v>43031</v>
      </c>
      <c r="F11293" s="118">
        <v>0.58599537037037031</v>
      </c>
      <c r="G11293" t="s">
        <v>3854</v>
      </c>
      <c r="H11293">
        <v>225</v>
      </c>
      <c r="I11293">
        <v>5</v>
      </c>
      <c r="J11293" t="s">
        <v>26682</v>
      </c>
      <c r="L11293" t="s">
        <v>2155</v>
      </c>
    </row>
    <row r="11294" spans="1:12" x14ac:dyDescent="0.25">
      <c r="A11294" t="s">
        <v>9456</v>
      </c>
      <c r="B11294" t="s">
        <v>9453</v>
      </c>
      <c r="C11294" t="s">
        <v>9454</v>
      </c>
      <c r="D11294" t="s">
        <v>9455</v>
      </c>
      <c r="E11294" s="117">
        <v>43031</v>
      </c>
      <c r="F11294" s="118">
        <v>0.58599537037037031</v>
      </c>
      <c r="G11294" t="s">
        <v>3854</v>
      </c>
      <c r="H11294">
        <v>225</v>
      </c>
      <c r="I11294">
        <v>6</v>
      </c>
      <c r="J11294" t="s">
        <v>26682</v>
      </c>
      <c r="L11294">
        <v>0</v>
      </c>
    </row>
    <row r="11295" spans="1:12" x14ac:dyDescent="0.25">
      <c r="A11295" t="s">
        <v>9456</v>
      </c>
      <c r="B11295" t="s">
        <v>9453</v>
      </c>
      <c r="C11295" t="s">
        <v>9454</v>
      </c>
      <c r="D11295" t="s">
        <v>9455</v>
      </c>
      <c r="E11295" s="117">
        <v>43031</v>
      </c>
      <c r="F11295" s="118">
        <v>0.58599537037037031</v>
      </c>
      <c r="G11295" t="s">
        <v>3854</v>
      </c>
      <c r="H11295">
        <v>225</v>
      </c>
      <c r="I11295">
        <v>7</v>
      </c>
      <c r="J11295" t="s">
        <v>26682</v>
      </c>
      <c r="L11295">
        <v>100</v>
      </c>
    </row>
    <row r="11296" spans="1:12" x14ac:dyDescent="0.25">
      <c r="A11296" t="s">
        <v>9456</v>
      </c>
      <c r="B11296" t="s">
        <v>9453</v>
      </c>
      <c r="C11296" t="s">
        <v>9454</v>
      </c>
      <c r="D11296" t="s">
        <v>9455</v>
      </c>
      <c r="E11296" s="117">
        <v>43031</v>
      </c>
      <c r="F11296" s="118">
        <v>0.58599537037037031</v>
      </c>
      <c r="G11296" t="s">
        <v>3854</v>
      </c>
      <c r="H11296">
        <v>225</v>
      </c>
      <c r="I11296">
        <v>8</v>
      </c>
      <c r="J11296" t="s">
        <v>26682</v>
      </c>
      <c r="L11296">
        <v>20</v>
      </c>
    </row>
    <row r="11297" spans="1:12" x14ac:dyDescent="0.25">
      <c r="A11297" t="s">
        <v>9456</v>
      </c>
      <c r="B11297" t="s">
        <v>9453</v>
      </c>
      <c r="C11297" t="s">
        <v>9454</v>
      </c>
      <c r="D11297" t="s">
        <v>9455</v>
      </c>
      <c r="E11297" s="117">
        <v>43031</v>
      </c>
      <c r="F11297" s="118">
        <v>0.58599537037037031</v>
      </c>
      <c r="G11297" t="s">
        <v>3854</v>
      </c>
      <c r="H11297">
        <v>225</v>
      </c>
      <c r="I11297">
        <v>9</v>
      </c>
      <c r="J11297" t="s">
        <v>26682</v>
      </c>
      <c r="L11297" t="s">
        <v>560</v>
      </c>
    </row>
    <row r="11298" spans="1:12" x14ac:dyDescent="0.25">
      <c r="A11298" t="s">
        <v>9456</v>
      </c>
      <c r="B11298" t="s">
        <v>9453</v>
      </c>
      <c r="C11298" t="s">
        <v>9454</v>
      </c>
      <c r="D11298" t="s">
        <v>9455</v>
      </c>
      <c r="E11298" s="117">
        <v>43031</v>
      </c>
      <c r="F11298" s="118">
        <v>0.58599537037037031</v>
      </c>
      <c r="G11298" t="s">
        <v>3854</v>
      </c>
      <c r="H11298">
        <v>225</v>
      </c>
      <c r="I11298">
        <v>13</v>
      </c>
      <c r="J11298" t="s">
        <v>26682</v>
      </c>
      <c r="L11298" t="s">
        <v>638</v>
      </c>
    </row>
    <row r="11299" spans="1:12" x14ac:dyDescent="0.25">
      <c r="A11299" t="s">
        <v>9456</v>
      </c>
      <c r="B11299" t="s">
        <v>9453</v>
      </c>
      <c r="C11299" t="s">
        <v>9454</v>
      </c>
      <c r="D11299" t="s">
        <v>9455</v>
      </c>
      <c r="E11299" s="117">
        <v>43031</v>
      </c>
      <c r="F11299" s="118">
        <v>0.58600694444444446</v>
      </c>
      <c r="G11299" t="s">
        <v>3854</v>
      </c>
      <c r="H11299">
        <v>225</v>
      </c>
      <c r="I11299">
        <v>14</v>
      </c>
      <c r="J11299" t="s">
        <v>26682</v>
      </c>
      <c r="L11299" t="s">
        <v>662</v>
      </c>
    </row>
    <row r="11300" spans="1:12" x14ac:dyDescent="0.25">
      <c r="A11300" t="s">
        <v>9456</v>
      </c>
      <c r="B11300" t="s">
        <v>9453</v>
      </c>
      <c r="C11300" t="s">
        <v>9454</v>
      </c>
      <c r="D11300" t="s">
        <v>9455</v>
      </c>
      <c r="E11300" s="117">
        <v>43031</v>
      </c>
      <c r="F11300" s="118">
        <v>0.58600694444444446</v>
      </c>
      <c r="G11300" t="s">
        <v>3854</v>
      </c>
      <c r="H11300">
        <v>225</v>
      </c>
      <c r="I11300">
        <v>15</v>
      </c>
      <c r="J11300" t="s">
        <v>26682</v>
      </c>
      <c r="L11300" t="s">
        <v>210</v>
      </c>
    </row>
    <row r="11301" spans="1:12" x14ac:dyDescent="0.25">
      <c r="A11301" t="s">
        <v>9456</v>
      </c>
      <c r="B11301" t="s">
        <v>9453</v>
      </c>
      <c r="C11301" t="s">
        <v>9454</v>
      </c>
      <c r="D11301" t="s">
        <v>9455</v>
      </c>
      <c r="E11301" s="117">
        <v>43031</v>
      </c>
      <c r="F11301" s="118">
        <v>0.58600694444444446</v>
      </c>
      <c r="G11301" t="s">
        <v>3854</v>
      </c>
      <c r="H11301">
        <v>225</v>
      </c>
      <c r="I11301">
        <v>22</v>
      </c>
      <c r="J11301" t="s">
        <v>26682</v>
      </c>
      <c r="L11301" t="s">
        <v>353</v>
      </c>
    </row>
    <row r="11302" spans="1:12" x14ac:dyDescent="0.25">
      <c r="A11302" t="s">
        <v>9456</v>
      </c>
      <c r="B11302" t="s">
        <v>9453</v>
      </c>
      <c r="C11302" t="s">
        <v>9454</v>
      </c>
      <c r="D11302" t="s">
        <v>9455</v>
      </c>
      <c r="E11302" s="117">
        <v>43031</v>
      </c>
      <c r="F11302" s="118">
        <v>0.58600694444444446</v>
      </c>
      <c r="G11302" t="s">
        <v>3854</v>
      </c>
      <c r="H11302">
        <v>225</v>
      </c>
      <c r="I11302">
        <v>23</v>
      </c>
      <c r="J11302" t="s">
        <v>26682</v>
      </c>
      <c r="L11302">
        <v>40</v>
      </c>
    </row>
    <row r="11303" spans="1:12" x14ac:dyDescent="0.25">
      <c r="A11303" t="s">
        <v>9456</v>
      </c>
      <c r="B11303" t="s">
        <v>9453</v>
      </c>
      <c r="C11303" t="s">
        <v>9454</v>
      </c>
      <c r="D11303" t="s">
        <v>9455</v>
      </c>
      <c r="E11303" s="117">
        <v>43031</v>
      </c>
      <c r="F11303" s="118">
        <v>0.58600694444444446</v>
      </c>
      <c r="G11303" t="s">
        <v>3854</v>
      </c>
      <c r="H11303">
        <v>225</v>
      </c>
      <c r="I11303">
        <v>24</v>
      </c>
      <c r="J11303" t="s">
        <v>26682</v>
      </c>
      <c r="L11303" t="s">
        <v>381</v>
      </c>
    </row>
    <row r="11304" spans="1:12" x14ac:dyDescent="0.25">
      <c r="A11304" t="s">
        <v>9456</v>
      </c>
      <c r="B11304" t="s">
        <v>9453</v>
      </c>
      <c r="C11304" t="s">
        <v>9454</v>
      </c>
      <c r="D11304" t="s">
        <v>9455</v>
      </c>
      <c r="E11304" s="117">
        <v>43031</v>
      </c>
      <c r="F11304" s="118">
        <v>0.58600694444444446</v>
      </c>
      <c r="G11304" t="s">
        <v>3854</v>
      </c>
      <c r="H11304">
        <v>225</v>
      </c>
      <c r="I11304">
        <v>25</v>
      </c>
      <c r="J11304" t="s">
        <v>26682</v>
      </c>
      <c r="L11304">
        <v>35</v>
      </c>
    </row>
    <row r="11305" spans="1:12" x14ac:dyDescent="0.25">
      <c r="A11305" t="s">
        <v>9456</v>
      </c>
      <c r="B11305" t="s">
        <v>9453</v>
      </c>
      <c r="C11305" t="s">
        <v>9454</v>
      </c>
      <c r="D11305" t="s">
        <v>9455</v>
      </c>
      <c r="E11305" s="117">
        <v>43031</v>
      </c>
      <c r="F11305" s="118">
        <v>0.58600694444444446</v>
      </c>
      <c r="G11305" t="s">
        <v>3854</v>
      </c>
      <c r="H11305">
        <v>225</v>
      </c>
      <c r="I11305">
        <v>26</v>
      </c>
      <c r="J11305" t="s">
        <v>26682</v>
      </c>
      <c r="L11305" t="s">
        <v>383</v>
      </c>
    </row>
    <row r="11306" spans="1:12" x14ac:dyDescent="0.25">
      <c r="A11306" t="s">
        <v>9456</v>
      </c>
      <c r="B11306" t="s">
        <v>9453</v>
      </c>
      <c r="C11306" t="s">
        <v>9454</v>
      </c>
      <c r="D11306" t="s">
        <v>9455</v>
      </c>
      <c r="E11306" s="117">
        <v>43031</v>
      </c>
      <c r="F11306" s="118">
        <v>0.58600694444444446</v>
      </c>
      <c r="G11306" t="s">
        <v>3854</v>
      </c>
      <c r="H11306">
        <v>225</v>
      </c>
      <c r="I11306">
        <v>27</v>
      </c>
      <c r="J11306" t="s">
        <v>26682</v>
      </c>
      <c r="L11306">
        <v>25</v>
      </c>
    </row>
    <row r="11307" spans="1:12" x14ac:dyDescent="0.25">
      <c r="A11307" t="s">
        <v>9456</v>
      </c>
      <c r="B11307" t="s">
        <v>9453</v>
      </c>
      <c r="C11307" t="s">
        <v>9454</v>
      </c>
      <c r="D11307" t="s">
        <v>9455</v>
      </c>
      <c r="E11307" s="117">
        <v>43031</v>
      </c>
      <c r="F11307" s="118">
        <v>0.58600694444444446</v>
      </c>
      <c r="G11307" t="s">
        <v>3854</v>
      </c>
      <c r="H11307">
        <v>225</v>
      </c>
      <c r="I11307">
        <v>35</v>
      </c>
      <c r="J11307" t="s">
        <v>26682</v>
      </c>
      <c r="L11307" t="s">
        <v>390</v>
      </c>
    </row>
    <row r="11308" spans="1:12" x14ac:dyDescent="0.25">
      <c r="A11308" t="s">
        <v>9456</v>
      </c>
      <c r="B11308" t="s">
        <v>9453</v>
      </c>
      <c r="C11308" t="s">
        <v>9454</v>
      </c>
      <c r="D11308" t="s">
        <v>9455</v>
      </c>
      <c r="E11308" s="117">
        <v>43031</v>
      </c>
      <c r="F11308" s="118">
        <v>0.58601851851851849</v>
      </c>
      <c r="G11308" t="s">
        <v>3854</v>
      </c>
      <c r="H11308">
        <v>225</v>
      </c>
      <c r="I11308">
        <v>36</v>
      </c>
      <c r="J11308" t="s">
        <v>26682</v>
      </c>
      <c r="L11308" t="s">
        <v>4102</v>
      </c>
    </row>
    <row r="11309" spans="1:12" x14ac:dyDescent="0.25">
      <c r="A11309" t="s">
        <v>9456</v>
      </c>
      <c r="B11309" t="s">
        <v>9453</v>
      </c>
      <c r="C11309" t="s">
        <v>9454</v>
      </c>
      <c r="D11309" t="s">
        <v>9455</v>
      </c>
      <c r="E11309" s="117">
        <v>43031</v>
      </c>
      <c r="F11309" s="118">
        <v>0.58601851851851849</v>
      </c>
      <c r="G11309" t="s">
        <v>3854</v>
      </c>
      <c r="H11309">
        <v>225</v>
      </c>
      <c r="I11309">
        <v>38</v>
      </c>
      <c r="J11309" t="s">
        <v>26682</v>
      </c>
      <c r="L11309" t="s">
        <v>26683</v>
      </c>
    </row>
    <row r="11310" spans="1:12" x14ac:dyDescent="0.25">
      <c r="A11310" t="s">
        <v>9456</v>
      </c>
      <c r="B11310" t="s">
        <v>9453</v>
      </c>
      <c r="C11310" t="s">
        <v>9454</v>
      </c>
      <c r="D11310" t="s">
        <v>9455</v>
      </c>
      <c r="E11310" s="117">
        <v>43031</v>
      </c>
      <c r="F11310" s="118">
        <v>0.58601851851851849</v>
      </c>
      <c r="G11310" t="s">
        <v>3854</v>
      </c>
      <c r="H11310">
        <v>226</v>
      </c>
      <c r="I11310">
        <v>1</v>
      </c>
      <c r="L11310" t="s">
        <v>4115</v>
      </c>
    </row>
    <row r="11311" spans="1:12" x14ac:dyDescent="0.25">
      <c r="A11311" t="s">
        <v>9456</v>
      </c>
      <c r="B11311" t="s">
        <v>9453</v>
      </c>
      <c r="C11311" t="s">
        <v>9454</v>
      </c>
      <c r="D11311" t="s">
        <v>9455</v>
      </c>
      <c r="E11311" s="117">
        <v>43031</v>
      </c>
      <c r="F11311" s="118">
        <v>0.58603009259259264</v>
      </c>
      <c r="G11311" t="s">
        <v>3854</v>
      </c>
      <c r="H11311">
        <v>226</v>
      </c>
      <c r="I11311">
        <v>4</v>
      </c>
      <c r="J11311" t="s">
        <v>4115</v>
      </c>
      <c r="L11311" t="s">
        <v>2977</v>
      </c>
    </row>
    <row r="11312" spans="1:12" x14ac:dyDescent="0.25">
      <c r="A11312" t="s">
        <v>9456</v>
      </c>
      <c r="B11312" t="s">
        <v>9453</v>
      </c>
      <c r="C11312" t="s">
        <v>9454</v>
      </c>
      <c r="D11312" t="s">
        <v>9455</v>
      </c>
      <c r="E11312" s="117">
        <v>43031</v>
      </c>
      <c r="F11312" s="118">
        <v>0.58603009259259264</v>
      </c>
      <c r="G11312" t="s">
        <v>3854</v>
      </c>
      <c r="H11312">
        <v>226</v>
      </c>
      <c r="I11312">
        <v>5</v>
      </c>
      <c r="J11312" t="s">
        <v>4115</v>
      </c>
      <c r="L11312" t="s">
        <v>2157</v>
      </c>
    </row>
    <row r="11313" spans="1:12" x14ac:dyDescent="0.25">
      <c r="A11313" t="s">
        <v>9456</v>
      </c>
      <c r="B11313" t="s">
        <v>9453</v>
      </c>
      <c r="C11313" t="s">
        <v>9454</v>
      </c>
      <c r="D11313" t="s">
        <v>9455</v>
      </c>
      <c r="E11313" s="117">
        <v>43031</v>
      </c>
      <c r="F11313" s="118">
        <v>0.58603009259259264</v>
      </c>
      <c r="G11313" t="s">
        <v>3854</v>
      </c>
      <c r="H11313">
        <v>226</v>
      </c>
      <c r="I11313">
        <v>6</v>
      </c>
      <c r="J11313" t="s">
        <v>4115</v>
      </c>
      <c r="L11313">
        <v>0</v>
      </c>
    </row>
    <row r="11314" spans="1:12" x14ac:dyDescent="0.25">
      <c r="A11314" t="s">
        <v>9456</v>
      </c>
      <c r="B11314" t="s">
        <v>9453</v>
      </c>
      <c r="C11314" t="s">
        <v>9454</v>
      </c>
      <c r="D11314" t="s">
        <v>9455</v>
      </c>
      <c r="E11314" s="117">
        <v>43031</v>
      </c>
      <c r="F11314" s="118">
        <v>0.58603009259259264</v>
      </c>
      <c r="G11314" t="s">
        <v>3854</v>
      </c>
      <c r="H11314">
        <v>226</v>
      </c>
      <c r="I11314">
        <v>7</v>
      </c>
      <c r="J11314" t="s">
        <v>4115</v>
      </c>
      <c r="L11314">
        <v>100</v>
      </c>
    </row>
    <row r="11315" spans="1:12" x14ac:dyDescent="0.25">
      <c r="A11315" t="s">
        <v>9456</v>
      </c>
      <c r="B11315" t="s">
        <v>9453</v>
      </c>
      <c r="C11315" t="s">
        <v>9454</v>
      </c>
      <c r="D11315" t="s">
        <v>9455</v>
      </c>
      <c r="E11315" s="117">
        <v>43031</v>
      </c>
      <c r="F11315" s="118">
        <v>0.58603009259259264</v>
      </c>
      <c r="G11315" t="s">
        <v>3854</v>
      </c>
      <c r="H11315">
        <v>226</v>
      </c>
      <c r="I11315">
        <v>8</v>
      </c>
      <c r="J11315" t="s">
        <v>4115</v>
      </c>
      <c r="L11315">
        <v>50</v>
      </c>
    </row>
    <row r="11316" spans="1:12" x14ac:dyDescent="0.25">
      <c r="A11316" t="s">
        <v>9456</v>
      </c>
      <c r="B11316" t="s">
        <v>9453</v>
      </c>
      <c r="C11316" t="s">
        <v>9454</v>
      </c>
      <c r="D11316" t="s">
        <v>9455</v>
      </c>
      <c r="E11316" s="117">
        <v>43031</v>
      </c>
      <c r="F11316" s="118">
        <v>0.58603009259259264</v>
      </c>
      <c r="G11316" t="s">
        <v>3854</v>
      </c>
      <c r="H11316">
        <v>226</v>
      </c>
      <c r="I11316">
        <v>9</v>
      </c>
      <c r="J11316" t="s">
        <v>4115</v>
      </c>
      <c r="L11316" t="s">
        <v>560</v>
      </c>
    </row>
    <row r="11317" spans="1:12" x14ac:dyDescent="0.25">
      <c r="A11317" t="s">
        <v>9456</v>
      </c>
      <c r="B11317" t="s">
        <v>9453</v>
      </c>
      <c r="C11317" t="s">
        <v>9454</v>
      </c>
      <c r="D11317" t="s">
        <v>9455</v>
      </c>
      <c r="E11317" s="117">
        <v>43031</v>
      </c>
      <c r="F11317" s="118">
        <v>0.58603009259259264</v>
      </c>
      <c r="G11317" t="s">
        <v>3854</v>
      </c>
      <c r="H11317">
        <v>226</v>
      </c>
      <c r="I11317">
        <v>14</v>
      </c>
      <c r="J11317" t="s">
        <v>4115</v>
      </c>
      <c r="L11317" t="s">
        <v>662</v>
      </c>
    </row>
    <row r="11318" spans="1:12" x14ac:dyDescent="0.25">
      <c r="A11318" t="s">
        <v>9456</v>
      </c>
      <c r="B11318" t="s">
        <v>9453</v>
      </c>
      <c r="C11318" t="s">
        <v>9454</v>
      </c>
      <c r="D11318" t="s">
        <v>9455</v>
      </c>
      <c r="E11318" s="117">
        <v>43031</v>
      </c>
      <c r="F11318" s="118">
        <v>0.58603009259259264</v>
      </c>
      <c r="G11318" t="s">
        <v>3854</v>
      </c>
      <c r="H11318">
        <v>226</v>
      </c>
      <c r="I11318">
        <v>15</v>
      </c>
      <c r="J11318" t="s">
        <v>4115</v>
      </c>
      <c r="L11318" t="s">
        <v>680</v>
      </c>
    </row>
    <row r="11319" spans="1:12" x14ac:dyDescent="0.25">
      <c r="A11319" t="s">
        <v>9456</v>
      </c>
      <c r="B11319" t="s">
        <v>9453</v>
      </c>
      <c r="C11319" t="s">
        <v>9454</v>
      </c>
      <c r="D11319" t="s">
        <v>9455</v>
      </c>
      <c r="E11319" s="117">
        <v>43031</v>
      </c>
      <c r="F11319" s="118">
        <v>0.58603009259259264</v>
      </c>
      <c r="G11319" t="s">
        <v>3854</v>
      </c>
      <c r="H11319">
        <v>226</v>
      </c>
      <c r="I11319">
        <v>16</v>
      </c>
      <c r="J11319" t="s">
        <v>4115</v>
      </c>
      <c r="L11319" t="s">
        <v>706</v>
      </c>
    </row>
    <row r="11320" spans="1:12" x14ac:dyDescent="0.25">
      <c r="A11320" t="s">
        <v>9456</v>
      </c>
      <c r="B11320" t="s">
        <v>9453</v>
      </c>
      <c r="C11320" t="s">
        <v>9454</v>
      </c>
      <c r="D11320" t="s">
        <v>9455</v>
      </c>
      <c r="E11320" s="117">
        <v>43031</v>
      </c>
      <c r="F11320" s="118">
        <v>0.58604166666666668</v>
      </c>
      <c r="G11320" t="s">
        <v>3854</v>
      </c>
      <c r="H11320">
        <v>226</v>
      </c>
      <c r="I11320">
        <v>22</v>
      </c>
      <c r="J11320" t="s">
        <v>4115</v>
      </c>
      <c r="L11320" t="s">
        <v>380</v>
      </c>
    </row>
    <row r="11321" spans="1:12" x14ac:dyDescent="0.25">
      <c r="A11321" t="s">
        <v>9456</v>
      </c>
      <c r="B11321" t="s">
        <v>9453</v>
      </c>
      <c r="C11321" t="s">
        <v>9454</v>
      </c>
      <c r="D11321" t="s">
        <v>9455</v>
      </c>
      <c r="E11321" s="117">
        <v>43031</v>
      </c>
      <c r="F11321" s="118">
        <v>0.58604166666666668</v>
      </c>
      <c r="G11321" t="s">
        <v>3854</v>
      </c>
      <c r="H11321">
        <v>226</v>
      </c>
      <c r="I11321">
        <v>23</v>
      </c>
      <c r="J11321" t="s">
        <v>4115</v>
      </c>
      <c r="L11321">
        <v>40</v>
      </c>
    </row>
    <row r="11322" spans="1:12" x14ac:dyDescent="0.25">
      <c r="A11322" t="s">
        <v>9456</v>
      </c>
      <c r="B11322" t="s">
        <v>9453</v>
      </c>
      <c r="C11322" t="s">
        <v>9454</v>
      </c>
      <c r="D11322" t="s">
        <v>9455</v>
      </c>
      <c r="E11322" s="117">
        <v>43031</v>
      </c>
      <c r="F11322" s="118">
        <v>0.58604166666666668</v>
      </c>
      <c r="G11322" t="s">
        <v>3854</v>
      </c>
      <c r="H11322">
        <v>226</v>
      </c>
      <c r="I11322">
        <v>24</v>
      </c>
      <c r="J11322" t="s">
        <v>4115</v>
      </c>
      <c r="L11322" t="s">
        <v>383</v>
      </c>
    </row>
    <row r="11323" spans="1:12" x14ac:dyDescent="0.25">
      <c r="A11323" t="s">
        <v>9456</v>
      </c>
      <c r="B11323" t="s">
        <v>9453</v>
      </c>
      <c r="C11323" t="s">
        <v>9454</v>
      </c>
      <c r="D11323" t="s">
        <v>9455</v>
      </c>
      <c r="E11323" s="117">
        <v>43031</v>
      </c>
      <c r="F11323" s="118">
        <v>0.58604166666666668</v>
      </c>
      <c r="G11323" t="s">
        <v>3854</v>
      </c>
      <c r="H11323">
        <v>226</v>
      </c>
      <c r="I11323">
        <v>25</v>
      </c>
      <c r="J11323" t="s">
        <v>4115</v>
      </c>
      <c r="L11323">
        <v>40</v>
      </c>
    </row>
    <row r="11324" spans="1:12" x14ac:dyDescent="0.25">
      <c r="A11324" t="s">
        <v>9456</v>
      </c>
      <c r="B11324" t="s">
        <v>9453</v>
      </c>
      <c r="C11324" t="s">
        <v>9454</v>
      </c>
      <c r="D11324" t="s">
        <v>9455</v>
      </c>
      <c r="E11324" s="117">
        <v>43031</v>
      </c>
      <c r="F11324" s="118">
        <v>0.58604166666666668</v>
      </c>
      <c r="G11324" t="s">
        <v>3854</v>
      </c>
      <c r="H11324">
        <v>226</v>
      </c>
      <c r="I11324">
        <v>26</v>
      </c>
      <c r="J11324" t="s">
        <v>4115</v>
      </c>
      <c r="L11324" t="s">
        <v>104</v>
      </c>
    </row>
    <row r="11325" spans="1:12" x14ac:dyDescent="0.25">
      <c r="A11325" t="s">
        <v>9456</v>
      </c>
      <c r="B11325" t="s">
        <v>9453</v>
      </c>
      <c r="C11325" t="s">
        <v>9454</v>
      </c>
      <c r="D11325" t="s">
        <v>9455</v>
      </c>
      <c r="E11325" s="117">
        <v>43031</v>
      </c>
      <c r="F11325" s="118">
        <v>0.58604166666666668</v>
      </c>
      <c r="G11325" t="s">
        <v>3854</v>
      </c>
      <c r="H11325">
        <v>226</v>
      </c>
      <c r="I11325">
        <v>27</v>
      </c>
      <c r="J11325" t="s">
        <v>4115</v>
      </c>
      <c r="L11325">
        <v>20</v>
      </c>
    </row>
    <row r="11326" spans="1:12" x14ac:dyDescent="0.25">
      <c r="A11326" t="s">
        <v>9456</v>
      </c>
      <c r="B11326" t="s">
        <v>9453</v>
      </c>
      <c r="C11326" t="s">
        <v>9454</v>
      </c>
      <c r="D11326" t="s">
        <v>9455</v>
      </c>
      <c r="E11326" s="117">
        <v>43031</v>
      </c>
      <c r="F11326" s="118">
        <v>0.58604166666666668</v>
      </c>
      <c r="G11326" t="s">
        <v>3854</v>
      </c>
      <c r="H11326">
        <v>226</v>
      </c>
      <c r="I11326">
        <v>36</v>
      </c>
      <c r="J11326" t="s">
        <v>4115</v>
      </c>
      <c r="L11326" t="s">
        <v>4102</v>
      </c>
    </row>
    <row r="11327" spans="1:12" x14ac:dyDescent="0.25">
      <c r="A11327" t="s">
        <v>9456</v>
      </c>
      <c r="B11327" t="s">
        <v>9453</v>
      </c>
      <c r="C11327" t="s">
        <v>9454</v>
      </c>
      <c r="D11327" t="s">
        <v>9455</v>
      </c>
      <c r="E11327" s="117">
        <v>43031</v>
      </c>
      <c r="F11327" s="118">
        <v>0.58604166666666668</v>
      </c>
      <c r="G11327" t="s">
        <v>3854</v>
      </c>
      <c r="H11327">
        <v>226</v>
      </c>
      <c r="I11327">
        <v>38</v>
      </c>
      <c r="J11327" t="s">
        <v>4115</v>
      </c>
      <c r="L11327" t="s">
        <v>26684</v>
      </c>
    </row>
    <row r="11328" spans="1:12" x14ac:dyDescent="0.25">
      <c r="A11328" t="s">
        <v>9456</v>
      </c>
      <c r="B11328" t="s">
        <v>9453</v>
      </c>
      <c r="C11328" t="s">
        <v>9454</v>
      </c>
      <c r="D11328" t="s">
        <v>9455</v>
      </c>
      <c r="E11328" s="117">
        <v>43031</v>
      </c>
      <c r="F11328" s="118">
        <v>0.58605324074074072</v>
      </c>
      <c r="G11328" t="s">
        <v>3854</v>
      </c>
      <c r="H11328">
        <v>227</v>
      </c>
      <c r="I11328">
        <v>1</v>
      </c>
      <c r="L11328" t="s">
        <v>26685</v>
      </c>
    </row>
    <row r="11329" spans="1:12" x14ac:dyDescent="0.25">
      <c r="A11329" t="s">
        <v>9456</v>
      </c>
      <c r="B11329" t="s">
        <v>9453</v>
      </c>
      <c r="C11329" t="s">
        <v>9454</v>
      </c>
      <c r="D11329" t="s">
        <v>9455</v>
      </c>
      <c r="E11329" s="117">
        <v>43031</v>
      </c>
      <c r="F11329" s="118">
        <v>0.58605324074074072</v>
      </c>
      <c r="G11329" t="s">
        <v>3854</v>
      </c>
      <c r="H11329">
        <v>227</v>
      </c>
      <c r="I11329">
        <v>4</v>
      </c>
      <c r="J11329" t="s">
        <v>26685</v>
      </c>
      <c r="L11329" t="s">
        <v>2979</v>
      </c>
    </row>
    <row r="11330" spans="1:12" x14ac:dyDescent="0.25">
      <c r="A11330" t="s">
        <v>9456</v>
      </c>
      <c r="B11330" t="s">
        <v>9453</v>
      </c>
      <c r="C11330" t="s">
        <v>9454</v>
      </c>
      <c r="D11330" t="s">
        <v>9455</v>
      </c>
      <c r="E11330" s="117">
        <v>43031</v>
      </c>
      <c r="F11330" s="118">
        <v>0.58605324074074072</v>
      </c>
      <c r="G11330" t="s">
        <v>3854</v>
      </c>
      <c r="H11330">
        <v>227</v>
      </c>
      <c r="I11330">
        <v>5</v>
      </c>
      <c r="J11330" t="s">
        <v>26685</v>
      </c>
      <c r="L11330" t="s">
        <v>1521</v>
      </c>
    </row>
    <row r="11331" spans="1:12" x14ac:dyDescent="0.25">
      <c r="A11331" t="s">
        <v>9456</v>
      </c>
      <c r="B11331" t="s">
        <v>9453</v>
      </c>
      <c r="C11331" t="s">
        <v>9454</v>
      </c>
      <c r="D11331" t="s">
        <v>9455</v>
      </c>
      <c r="E11331" s="117">
        <v>43031</v>
      </c>
      <c r="F11331" s="118">
        <v>0.58606481481481476</v>
      </c>
      <c r="G11331" t="s">
        <v>3854</v>
      </c>
      <c r="H11331">
        <v>227</v>
      </c>
      <c r="I11331">
        <v>6</v>
      </c>
      <c r="J11331" t="s">
        <v>26685</v>
      </c>
      <c r="L11331">
        <v>0</v>
      </c>
    </row>
    <row r="11332" spans="1:12" x14ac:dyDescent="0.25">
      <c r="A11332" t="s">
        <v>9456</v>
      </c>
      <c r="B11332" t="s">
        <v>9453</v>
      </c>
      <c r="C11332" t="s">
        <v>9454</v>
      </c>
      <c r="D11332" t="s">
        <v>9455</v>
      </c>
      <c r="E11332" s="117">
        <v>43031</v>
      </c>
      <c r="F11332" s="118">
        <v>0.58606481481481476</v>
      </c>
      <c r="G11332" t="s">
        <v>3854</v>
      </c>
      <c r="H11332">
        <v>227</v>
      </c>
      <c r="I11332">
        <v>7</v>
      </c>
      <c r="J11332" t="s">
        <v>26685</v>
      </c>
      <c r="L11332">
        <v>100</v>
      </c>
    </row>
    <row r="11333" spans="1:12" x14ac:dyDescent="0.25">
      <c r="A11333" t="s">
        <v>9456</v>
      </c>
      <c r="B11333" t="s">
        <v>9453</v>
      </c>
      <c r="C11333" t="s">
        <v>9454</v>
      </c>
      <c r="D11333" t="s">
        <v>9455</v>
      </c>
      <c r="E11333" s="117">
        <v>43031</v>
      </c>
      <c r="F11333" s="118">
        <v>0.58606481481481476</v>
      </c>
      <c r="G11333" t="s">
        <v>3854</v>
      </c>
      <c r="H11333">
        <v>227</v>
      </c>
      <c r="I11333">
        <v>8</v>
      </c>
      <c r="J11333" t="s">
        <v>26685</v>
      </c>
      <c r="L11333">
        <v>30</v>
      </c>
    </row>
    <row r="11334" spans="1:12" x14ac:dyDescent="0.25">
      <c r="A11334" t="s">
        <v>9456</v>
      </c>
      <c r="B11334" t="s">
        <v>9453</v>
      </c>
      <c r="C11334" t="s">
        <v>9454</v>
      </c>
      <c r="D11334" t="s">
        <v>9455</v>
      </c>
      <c r="E11334" s="117">
        <v>43031</v>
      </c>
      <c r="F11334" s="118">
        <v>0.58606481481481476</v>
      </c>
      <c r="G11334" t="s">
        <v>3854</v>
      </c>
      <c r="H11334">
        <v>227</v>
      </c>
      <c r="I11334">
        <v>9</v>
      </c>
      <c r="J11334" t="s">
        <v>26685</v>
      </c>
      <c r="L11334" t="s">
        <v>561</v>
      </c>
    </row>
    <row r="11335" spans="1:12" x14ac:dyDescent="0.25">
      <c r="A11335" t="s">
        <v>9456</v>
      </c>
      <c r="B11335" t="s">
        <v>9453</v>
      </c>
      <c r="C11335" t="s">
        <v>9454</v>
      </c>
      <c r="D11335" t="s">
        <v>9455</v>
      </c>
      <c r="E11335" s="117">
        <v>43031</v>
      </c>
      <c r="F11335" s="118">
        <v>0.58606481481481476</v>
      </c>
      <c r="G11335" t="s">
        <v>3854</v>
      </c>
      <c r="H11335">
        <v>227</v>
      </c>
      <c r="I11335">
        <v>14</v>
      </c>
      <c r="J11335" t="s">
        <v>26685</v>
      </c>
      <c r="L11335" t="s">
        <v>662</v>
      </c>
    </row>
    <row r="11336" spans="1:12" x14ac:dyDescent="0.25">
      <c r="A11336" t="s">
        <v>9456</v>
      </c>
      <c r="B11336" t="s">
        <v>9453</v>
      </c>
      <c r="C11336" t="s">
        <v>9454</v>
      </c>
      <c r="D11336" t="s">
        <v>9455</v>
      </c>
      <c r="E11336" s="117">
        <v>43031</v>
      </c>
      <c r="F11336" s="118">
        <v>0.58606481481481476</v>
      </c>
      <c r="G11336" t="s">
        <v>3854</v>
      </c>
      <c r="H11336">
        <v>227</v>
      </c>
      <c r="I11336">
        <v>22</v>
      </c>
      <c r="J11336" t="s">
        <v>26685</v>
      </c>
      <c r="L11336" t="s">
        <v>104</v>
      </c>
    </row>
    <row r="11337" spans="1:12" x14ac:dyDescent="0.25">
      <c r="A11337" t="s">
        <v>9456</v>
      </c>
      <c r="B11337" t="s">
        <v>9453</v>
      </c>
      <c r="C11337" t="s">
        <v>9454</v>
      </c>
      <c r="D11337" t="s">
        <v>9455</v>
      </c>
      <c r="E11337" s="117">
        <v>43031</v>
      </c>
      <c r="F11337" s="118">
        <v>0.58606481481481476</v>
      </c>
      <c r="G11337" t="s">
        <v>3854</v>
      </c>
      <c r="H11337">
        <v>227</v>
      </c>
      <c r="I11337">
        <v>24</v>
      </c>
      <c r="J11337" t="s">
        <v>26685</v>
      </c>
      <c r="L11337" t="s">
        <v>133</v>
      </c>
    </row>
    <row r="11338" spans="1:12" x14ac:dyDescent="0.25">
      <c r="A11338" t="s">
        <v>9456</v>
      </c>
      <c r="B11338" t="s">
        <v>9453</v>
      </c>
      <c r="C11338" t="s">
        <v>9454</v>
      </c>
      <c r="D11338" t="s">
        <v>9455</v>
      </c>
      <c r="E11338" s="117">
        <v>43031</v>
      </c>
      <c r="F11338" s="118">
        <v>0.58606481481481476</v>
      </c>
      <c r="G11338" t="s">
        <v>3854</v>
      </c>
      <c r="H11338">
        <v>227</v>
      </c>
      <c r="I11338">
        <v>26</v>
      </c>
      <c r="J11338" t="s">
        <v>26685</v>
      </c>
      <c r="L11338" t="s">
        <v>372</v>
      </c>
    </row>
    <row r="11339" spans="1:12" x14ac:dyDescent="0.25">
      <c r="A11339" t="s">
        <v>9456</v>
      </c>
      <c r="B11339" t="s">
        <v>9453</v>
      </c>
      <c r="C11339" t="s">
        <v>9454</v>
      </c>
      <c r="D11339" t="s">
        <v>9455</v>
      </c>
      <c r="E11339" s="117">
        <v>43031</v>
      </c>
      <c r="F11339" s="118">
        <v>0.58606481481481476</v>
      </c>
      <c r="G11339" t="s">
        <v>3854</v>
      </c>
      <c r="H11339">
        <v>227</v>
      </c>
      <c r="I11339">
        <v>28</v>
      </c>
      <c r="J11339" t="s">
        <v>26685</v>
      </c>
      <c r="L11339" t="s">
        <v>126</v>
      </c>
    </row>
    <row r="11340" spans="1:12" x14ac:dyDescent="0.25">
      <c r="A11340" t="s">
        <v>9456</v>
      </c>
      <c r="B11340" t="s">
        <v>9453</v>
      </c>
      <c r="C11340" t="s">
        <v>9454</v>
      </c>
      <c r="D11340" t="s">
        <v>9455</v>
      </c>
      <c r="E11340" s="117">
        <v>43031</v>
      </c>
      <c r="F11340" s="118">
        <v>0.58606481481481476</v>
      </c>
      <c r="G11340" t="s">
        <v>3854</v>
      </c>
      <c r="H11340">
        <v>227</v>
      </c>
      <c r="I11340">
        <v>30</v>
      </c>
      <c r="J11340" t="s">
        <v>26685</v>
      </c>
      <c r="L11340" t="s">
        <v>1107</v>
      </c>
    </row>
    <row r="11341" spans="1:12" x14ac:dyDescent="0.25">
      <c r="A11341" t="s">
        <v>9456</v>
      </c>
      <c r="B11341" t="s">
        <v>9453</v>
      </c>
      <c r="C11341" t="s">
        <v>9454</v>
      </c>
      <c r="D11341" t="s">
        <v>9455</v>
      </c>
      <c r="E11341" s="117">
        <v>43031</v>
      </c>
      <c r="F11341" s="118">
        <v>0.58607638888888891</v>
      </c>
      <c r="G11341" t="s">
        <v>3854</v>
      </c>
      <c r="H11341">
        <v>227</v>
      </c>
      <c r="I11341">
        <v>36</v>
      </c>
      <c r="J11341" t="s">
        <v>26685</v>
      </c>
      <c r="L11341" t="s">
        <v>9472</v>
      </c>
    </row>
    <row r="11342" spans="1:12" x14ac:dyDescent="0.25">
      <c r="A11342" t="s">
        <v>9456</v>
      </c>
      <c r="B11342" t="s">
        <v>9453</v>
      </c>
      <c r="C11342" t="s">
        <v>9454</v>
      </c>
      <c r="D11342" t="s">
        <v>9455</v>
      </c>
      <c r="E11342" s="117">
        <v>43031</v>
      </c>
      <c r="F11342" s="118">
        <v>0.58607638888888891</v>
      </c>
      <c r="G11342" t="s">
        <v>3854</v>
      </c>
      <c r="H11342">
        <v>227</v>
      </c>
      <c r="I11342">
        <v>38</v>
      </c>
      <c r="J11342" t="s">
        <v>26685</v>
      </c>
      <c r="L11342" t="s">
        <v>26686</v>
      </c>
    </row>
    <row r="11343" spans="1:12" x14ac:dyDescent="0.25">
      <c r="A11343" t="s">
        <v>9456</v>
      </c>
      <c r="B11343" t="s">
        <v>9453</v>
      </c>
      <c r="C11343" t="s">
        <v>9454</v>
      </c>
      <c r="D11343" t="s">
        <v>9455</v>
      </c>
      <c r="E11343" s="117">
        <v>43031</v>
      </c>
      <c r="F11343" s="118">
        <v>0.58608796296296295</v>
      </c>
      <c r="G11343" t="s">
        <v>3854</v>
      </c>
      <c r="H11343">
        <v>228</v>
      </c>
      <c r="I11343">
        <v>1</v>
      </c>
      <c r="L11343" t="s">
        <v>26687</v>
      </c>
    </row>
    <row r="11344" spans="1:12" x14ac:dyDescent="0.25">
      <c r="A11344" t="s">
        <v>9456</v>
      </c>
      <c r="B11344" t="s">
        <v>9453</v>
      </c>
      <c r="C11344" t="s">
        <v>9454</v>
      </c>
      <c r="D11344" t="s">
        <v>9455</v>
      </c>
      <c r="E11344" s="117">
        <v>43031</v>
      </c>
      <c r="F11344" s="118">
        <v>0.58608796296296295</v>
      </c>
      <c r="G11344" t="s">
        <v>3854</v>
      </c>
      <c r="H11344">
        <v>228</v>
      </c>
      <c r="I11344">
        <v>4</v>
      </c>
      <c r="J11344" t="s">
        <v>26687</v>
      </c>
      <c r="L11344" t="s">
        <v>2976</v>
      </c>
    </row>
    <row r="11345" spans="1:12" x14ac:dyDescent="0.25">
      <c r="A11345" t="s">
        <v>9456</v>
      </c>
      <c r="B11345" t="s">
        <v>9453</v>
      </c>
      <c r="C11345" t="s">
        <v>9454</v>
      </c>
      <c r="D11345" t="s">
        <v>9455</v>
      </c>
      <c r="E11345" s="117">
        <v>43031</v>
      </c>
      <c r="F11345" s="118">
        <v>0.58608796296296295</v>
      </c>
      <c r="G11345" t="s">
        <v>3854</v>
      </c>
      <c r="H11345">
        <v>228</v>
      </c>
      <c r="I11345">
        <v>5</v>
      </c>
      <c r="J11345" t="s">
        <v>26687</v>
      </c>
      <c r="L11345" t="s">
        <v>2155</v>
      </c>
    </row>
    <row r="11346" spans="1:12" x14ac:dyDescent="0.25">
      <c r="A11346" t="s">
        <v>9456</v>
      </c>
      <c r="B11346" t="s">
        <v>9453</v>
      </c>
      <c r="C11346" t="s">
        <v>9454</v>
      </c>
      <c r="D11346" t="s">
        <v>9455</v>
      </c>
      <c r="E11346" s="117">
        <v>43031</v>
      </c>
      <c r="F11346" s="118">
        <v>0.58608796296296295</v>
      </c>
      <c r="G11346" t="s">
        <v>3854</v>
      </c>
      <c r="H11346">
        <v>228</v>
      </c>
      <c r="I11346">
        <v>6</v>
      </c>
      <c r="J11346" t="s">
        <v>26687</v>
      </c>
      <c r="L11346">
        <v>0</v>
      </c>
    </row>
    <row r="11347" spans="1:12" x14ac:dyDescent="0.25">
      <c r="A11347" t="s">
        <v>9456</v>
      </c>
      <c r="B11347" t="s">
        <v>9453</v>
      </c>
      <c r="C11347" t="s">
        <v>9454</v>
      </c>
      <c r="D11347" t="s">
        <v>9455</v>
      </c>
      <c r="E11347" s="117">
        <v>43031</v>
      </c>
      <c r="F11347" s="118">
        <v>0.58608796296296295</v>
      </c>
      <c r="G11347" t="s">
        <v>3854</v>
      </c>
      <c r="H11347">
        <v>228</v>
      </c>
      <c r="I11347">
        <v>7</v>
      </c>
      <c r="J11347" t="s">
        <v>26687</v>
      </c>
      <c r="L11347">
        <v>100</v>
      </c>
    </row>
    <row r="11348" spans="1:12" x14ac:dyDescent="0.25">
      <c r="A11348" t="s">
        <v>9456</v>
      </c>
      <c r="B11348" t="s">
        <v>9453</v>
      </c>
      <c r="C11348" t="s">
        <v>9454</v>
      </c>
      <c r="D11348" t="s">
        <v>9455</v>
      </c>
      <c r="E11348" s="117">
        <v>43031</v>
      </c>
      <c r="F11348" s="118">
        <v>0.58608796296296295</v>
      </c>
      <c r="G11348" t="s">
        <v>3854</v>
      </c>
      <c r="H11348">
        <v>228</v>
      </c>
      <c r="I11348">
        <v>8</v>
      </c>
      <c r="J11348" t="s">
        <v>26687</v>
      </c>
      <c r="L11348">
        <v>15</v>
      </c>
    </row>
    <row r="11349" spans="1:12" x14ac:dyDescent="0.25">
      <c r="A11349" t="s">
        <v>9456</v>
      </c>
      <c r="B11349" t="s">
        <v>9453</v>
      </c>
      <c r="C11349" t="s">
        <v>9454</v>
      </c>
      <c r="D11349" t="s">
        <v>9455</v>
      </c>
      <c r="E11349" s="117">
        <v>43031</v>
      </c>
      <c r="F11349" s="118">
        <v>0.58608796296296295</v>
      </c>
      <c r="G11349" t="s">
        <v>3854</v>
      </c>
      <c r="H11349">
        <v>228</v>
      </c>
      <c r="I11349">
        <v>9</v>
      </c>
      <c r="J11349" t="s">
        <v>26687</v>
      </c>
      <c r="L11349" t="s">
        <v>560</v>
      </c>
    </row>
    <row r="11350" spans="1:12" x14ac:dyDescent="0.25">
      <c r="A11350" t="s">
        <v>9456</v>
      </c>
      <c r="B11350" t="s">
        <v>9453</v>
      </c>
      <c r="C11350" t="s">
        <v>9454</v>
      </c>
      <c r="D11350" t="s">
        <v>9455</v>
      </c>
      <c r="E11350" s="117">
        <v>43031</v>
      </c>
      <c r="F11350" s="118">
        <v>0.58608796296296295</v>
      </c>
      <c r="G11350" t="s">
        <v>3854</v>
      </c>
      <c r="H11350">
        <v>228</v>
      </c>
      <c r="I11350">
        <v>13</v>
      </c>
      <c r="J11350" t="s">
        <v>26687</v>
      </c>
      <c r="L11350" t="s">
        <v>638</v>
      </c>
    </row>
    <row r="11351" spans="1:12" x14ac:dyDescent="0.25">
      <c r="A11351" t="s">
        <v>9456</v>
      </c>
      <c r="B11351" t="s">
        <v>9453</v>
      </c>
      <c r="C11351" t="s">
        <v>9454</v>
      </c>
      <c r="D11351" t="s">
        <v>9455</v>
      </c>
      <c r="E11351" s="117">
        <v>43031</v>
      </c>
      <c r="F11351" s="118">
        <v>0.5860995370370371</v>
      </c>
      <c r="G11351" t="s">
        <v>3854</v>
      </c>
      <c r="H11351">
        <v>228</v>
      </c>
      <c r="I11351">
        <v>14</v>
      </c>
      <c r="J11351" t="s">
        <v>26687</v>
      </c>
      <c r="L11351" t="s">
        <v>641</v>
      </c>
    </row>
    <row r="11352" spans="1:12" x14ac:dyDescent="0.25">
      <c r="A11352" t="s">
        <v>9456</v>
      </c>
      <c r="B11352" t="s">
        <v>9453</v>
      </c>
      <c r="C11352" t="s">
        <v>9454</v>
      </c>
      <c r="D11352" t="s">
        <v>9455</v>
      </c>
      <c r="E11352" s="117">
        <v>43031</v>
      </c>
      <c r="F11352" s="118">
        <v>0.5860995370370371</v>
      </c>
      <c r="G11352" t="s">
        <v>3854</v>
      </c>
      <c r="H11352">
        <v>228</v>
      </c>
      <c r="I11352">
        <v>15</v>
      </c>
      <c r="J11352" t="s">
        <v>26687</v>
      </c>
      <c r="L11352" t="s">
        <v>210</v>
      </c>
    </row>
    <row r="11353" spans="1:12" x14ac:dyDescent="0.25">
      <c r="A11353" t="s">
        <v>9456</v>
      </c>
      <c r="B11353" t="s">
        <v>9453</v>
      </c>
      <c r="C11353" t="s">
        <v>9454</v>
      </c>
      <c r="D11353" t="s">
        <v>9455</v>
      </c>
      <c r="E11353" s="117">
        <v>43031</v>
      </c>
      <c r="F11353" s="118">
        <v>0.5860995370370371</v>
      </c>
      <c r="G11353" t="s">
        <v>3854</v>
      </c>
      <c r="H11353">
        <v>228</v>
      </c>
      <c r="I11353">
        <v>22</v>
      </c>
      <c r="J11353" t="s">
        <v>26687</v>
      </c>
      <c r="L11353" t="s">
        <v>383</v>
      </c>
    </row>
    <row r="11354" spans="1:12" x14ac:dyDescent="0.25">
      <c r="A11354" t="s">
        <v>9456</v>
      </c>
      <c r="B11354" t="s">
        <v>9453</v>
      </c>
      <c r="C11354" t="s">
        <v>9454</v>
      </c>
      <c r="D11354" t="s">
        <v>9455</v>
      </c>
      <c r="E11354" s="117">
        <v>43031</v>
      </c>
      <c r="F11354" s="118">
        <v>0.5860995370370371</v>
      </c>
      <c r="G11354" t="s">
        <v>3854</v>
      </c>
      <c r="H11354">
        <v>228</v>
      </c>
      <c r="I11354">
        <v>23</v>
      </c>
      <c r="J11354" t="s">
        <v>26687</v>
      </c>
      <c r="L11354">
        <v>60</v>
      </c>
    </row>
    <row r="11355" spans="1:12" x14ac:dyDescent="0.25">
      <c r="A11355" t="s">
        <v>9456</v>
      </c>
      <c r="B11355" t="s">
        <v>9453</v>
      </c>
      <c r="C11355" t="s">
        <v>9454</v>
      </c>
      <c r="D11355" t="s">
        <v>9455</v>
      </c>
      <c r="E11355" s="117">
        <v>43031</v>
      </c>
      <c r="F11355" s="118">
        <v>0.5860995370370371</v>
      </c>
      <c r="G11355" t="s">
        <v>3854</v>
      </c>
      <c r="H11355">
        <v>228</v>
      </c>
      <c r="I11355">
        <v>24</v>
      </c>
      <c r="J11355" t="s">
        <v>26687</v>
      </c>
      <c r="L11355" t="s">
        <v>380</v>
      </c>
    </row>
    <row r="11356" spans="1:12" x14ac:dyDescent="0.25">
      <c r="A11356" t="s">
        <v>9456</v>
      </c>
      <c r="B11356" t="s">
        <v>9453</v>
      </c>
      <c r="C11356" t="s">
        <v>9454</v>
      </c>
      <c r="D11356" t="s">
        <v>9455</v>
      </c>
      <c r="E11356" s="117">
        <v>43031</v>
      </c>
      <c r="F11356" s="118">
        <v>0.5860995370370371</v>
      </c>
      <c r="G11356" t="s">
        <v>3854</v>
      </c>
      <c r="H11356">
        <v>228</v>
      </c>
      <c r="I11356">
        <v>25</v>
      </c>
      <c r="J11356" t="s">
        <v>26687</v>
      </c>
      <c r="L11356">
        <v>40</v>
      </c>
    </row>
    <row r="11357" spans="1:12" x14ac:dyDescent="0.25">
      <c r="A11357" t="s">
        <v>9456</v>
      </c>
      <c r="B11357" t="s">
        <v>9453</v>
      </c>
      <c r="C11357" t="s">
        <v>9454</v>
      </c>
      <c r="D11357" t="s">
        <v>9455</v>
      </c>
      <c r="E11357" s="117">
        <v>43031</v>
      </c>
      <c r="F11357" s="118">
        <v>0.5860995370370371</v>
      </c>
      <c r="G11357" t="s">
        <v>3854</v>
      </c>
      <c r="H11357">
        <v>228</v>
      </c>
      <c r="I11357">
        <v>36</v>
      </c>
      <c r="J11357" t="s">
        <v>26687</v>
      </c>
      <c r="L11357" t="s">
        <v>4102</v>
      </c>
    </row>
    <row r="11358" spans="1:12" x14ac:dyDescent="0.25">
      <c r="A11358" t="s">
        <v>9456</v>
      </c>
      <c r="B11358" t="s">
        <v>9453</v>
      </c>
      <c r="C11358" t="s">
        <v>9454</v>
      </c>
      <c r="D11358" t="s">
        <v>9455</v>
      </c>
      <c r="E11358" s="117">
        <v>43031</v>
      </c>
      <c r="F11358" s="118">
        <v>0.5860995370370371</v>
      </c>
      <c r="G11358" t="s">
        <v>3854</v>
      </c>
      <c r="H11358">
        <v>228</v>
      </c>
      <c r="I11358">
        <v>38</v>
      </c>
      <c r="J11358" t="s">
        <v>26687</v>
      </c>
      <c r="L11358" t="s">
        <v>26688</v>
      </c>
    </row>
    <row r="11359" spans="1:12" x14ac:dyDescent="0.25">
      <c r="A11359" t="s">
        <v>9456</v>
      </c>
      <c r="B11359" t="s">
        <v>9453</v>
      </c>
      <c r="C11359" t="s">
        <v>9454</v>
      </c>
      <c r="D11359" t="s">
        <v>9455</v>
      </c>
      <c r="E11359" s="117">
        <v>43031</v>
      </c>
      <c r="F11359" s="118">
        <v>0.58611111111111114</v>
      </c>
      <c r="G11359" t="s">
        <v>3854</v>
      </c>
      <c r="H11359">
        <v>229</v>
      </c>
      <c r="I11359">
        <v>1</v>
      </c>
      <c r="L11359" t="s">
        <v>26689</v>
      </c>
    </row>
    <row r="11360" spans="1:12" x14ac:dyDescent="0.25">
      <c r="A11360" t="s">
        <v>9456</v>
      </c>
      <c r="B11360" t="s">
        <v>9453</v>
      </c>
      <c r="C11360" t="s">
        <v>9454</v>
      </c>
      <c r="D11360" t="s">
        <v>9455</v>
      </c>
      <c r="E11360" s="117">
        <v>43031</v>
      </c>
      <c r="F11360" s="118">
        <v>0.58611111111111114</v>
      </c>
      <c r="G11360" t="s">
        <v>3854</v>
      </c>
      <c r="H11360">
        <v>229</v>
      </c>
      <c r="I11360">
        <v>4</v>
      </c>
      <c r="J11360" t="s">
        <v>26689</v>
      </c>
      <c r="L11360" t="s">
        <v>2976</v>
      </c>
    </row>
    <row r="11361" spans="1:12" x14ac:dyDescent="0.25">
      <c r="A11361" t="s">
        <v>9456</v>
      </c>
      <c r="B11361" t="s">
        <v>9453</v>
      </c>
      <c r="C11361" t="s">
        <v>9454</v>
      </c>
      <c r="D11361" t="s">
        <v>9455</v>
      </c>
      <c r="E11361" s="117">
        <v>43031</v>
      </c>
      <c r="F11361" s="118">
        <v>0.58611111111111114</v>
      </c>
      <c r="G11361" t="s">
        <v>3854</v>
      </c>
      <c r="H11361">
        <v>229</v>
      </c>
      <c r="I11361">
        <v>5</v>
      </c>
      <c r="J11361" t="s">
        <v>26689</v>
      </c>
      <c r="L11361" t="s">
        <v>2155</v>
      </c>
    </row>
    <row r="11362" spans="1:12" x14ac:dyDescent="0.25">
      <c r="A11362" t="s">
        <v>9456</v>
      </c>
      <c r="B11362" t="s">
        <v>9453</v>
      </c>
      <c r="C11362" t="s">
        <v>9454</v>
      </c>
      <c r="D11362" t="s">
        <v>9455</v>
      </c>
      <c r="E11362" s="117">
        <v>43031</v>
      </c>
      <c r="F11362" s="118">
        <v>0.58612268518518518</v>
      </c>
      <c r="G11362" t="s">
        <v>3854</v>
      </c>
      <c r="H11362">
        <v>229</v>
      </c>
      <c r="I11362">
        <v>6</v>
      </c>
      <c r="J11362" t="s">
        <v>26689</v>
      </c>
      <c r="L11362">
        <v>0</v>
      </c>
    </row>
    <row r="11363" spans="1:12" x14ac:dyDescent="0.25">
      <c r="A11363" t="s">
        <v>9456</v>
      </c>
      <c r="B11363" t="s">
        <v>9453</v>
      </c>
      <c r="C11363" t="s">
        <v>9454</v>
      </c>
      <c r="D11363" t="s">
        <v>9455</v>
      </c>
      <c r="E11363" s="117">
        <v>43031</v>
      </c>
      <c r="F11363" s="118">
        <v>0.58612268518518518</v>
      </c>
      <c r="G11363" t="s">
        <v>3854</v>
      </c>
      <c r="H11363">
        <v>229</v>
      </c>
      <c r="I11363">
        <v>7</v>
      </c>
      <c r="J11363" t="s">
        <v>26689</v>
      </c>
      <c r="L11363">
        <v>100</v>
      </c>
    </row>
    <row r="11364" spans="1:12" x14ac:dyDescent="0.25">
      <c r="A11364" t="s">
        <v>9456</v>
      </c>
      <c r="B11364" t="s">
        <v>9453</v>
      </c>
      <c r="C11364" t="s">
        <v>9454</v>
      </c>
      <c r="D11364" t="s">
        <v>9455</v>
      </c>
      <c r="E11364" s="117">
        <v>43031</v>
      </c>
      <c r="F11364" s="118">
        <v>0.58612268518518518</v>
      </c>
      <c r="G11364" t="s">
        <v>3854</v>
      </c>
      <c r="H11364">
        <v>229</v>
      </c>
      <c r="I11364">
        <v>8</v>
      </c>
      <c r="J11364" t="s">
        <v>26689</v>
      </c>
      <c r="L11364">
        <v>20</v>
      </c>
    </row>
    <row r="11365" spans="1:12" x14ac:dyDescent="0.25">
      <c r="A11365" t="s">
        <v>9456</v>
      </c>
      <c r="B11365" t="s">
        <v>9453</v>
      </c>
      <c r="C11365" t="s">
        <v>9454</v>
      </c>
      <c r="D11365" t="s">
        <v>9455</v>
      </c>
      <c r="E11365" s="117">
        <v>43031</v>
      </c>
      <c r="F11365" s="118">
        <v>0.58612268518518518</v>
      </c>
      <c r="G11365" t="s">
        <v>3854</v>
      </c>
      <c r="H11365">
        <v>229</v>
      </c>
      <c r="I11365">
        <v>9</v>
      </c>
      <c r="J11365" t="s">
        <v>26689</v>
      </c>
      <c r="L11365" t="s">
        <v>560</v>
      </c>
    </row>
    <row r="11366" spans="1:12" x14ac:dyDescent="0.25">
      <c r="A11366" t="s">
        <v>9456</v>
      </c>
      <c r="B11366" t="s">
        <v>9453</v>
      </c>
      <c r="C11366" t="s">
        <v>9454</v>
      </c>
      <c r="D11366" t="s">
        <v>9455</v>
      </c>
      <c r="E11366" s="117">
        <v>43031</v>
      </c>
      <c r="F11366" s="118">
        <v>0.58612268518518518</v>
      </c>
      <c r="G11366" t="s">
        <v>3854</v>
      </c>
      <c r="H11366">
        <v>229</v>
      </c>
      <c r="I11366">
        <v>13</v>
      </c>
      <c r="J11366" t="s">
        <v>26689</v>
      </c>
      <c r="L11366" t="s">
        <v>638</v>
      </c>
    </row>
    <row r="11367" spans="1:12" x14ac:dyDescent="0.25">
      <c r="A11367" t="s">
        <v>9456</v>
      </c>
      <c r="B11367" t="s">
        <v>9453</v>
      </c>
      <c r="C11367" t="s">
        <v>9454</v>
      </c>
      <c r="D11367" t="s">
        <v>9455</v>
      </c>
      <c r="E11367" s="117">
        <v>43031</v>
      </c>
      <c r="F11367" s="118">
        <v>0.58612268518518518</v>
      </c>
      <c r="G11367" t="s">
        <v>3854</v>
      </c>
      <c r="H11367">
        <v>229</v>
      </c>
      <c r="I11367">
        <v>14</v>
      </c>
      <c r="J11367" t="s">
        <v>26689</v>
      </c>
      <c r="L11367" t="s">
        <v>662</v>
      </c>
    </row>
    <row r="11368" spans="1:12" x14ac:dyDescent="0.25">
      <c r="A11368" t="s">
        <v>9456</v>
      </c>
      <c r="B11368" t="s">
        <v>9453</v>
      </c>
      <c r="C11368" t="s">
        <v>9454</v>
      </c>
      <c r="D11368" t="s">
        <v>9455</v>
      </c>
      <c r="E11368" s="117">
        <v>43031</v>
      </c>
      <c r="F11368" s="118">
        <v>0.58612268518518518</v>
      </c>
      <c r="G11368" t="s">
        <v>3854</v>
      </c>
      <c r="H11368">
        <v>229</v>
      </c>
      <c r="I11368">
        <v>15</v>
      </c>
      <c r="J11368" t="s">
        <v>26689</v>
      </c>
      <c r="L11368" t="s">
        <v>222</v>
      </c>
    </row>
    <row r="11369" spans="1:12" x14ac:dyDescent="0.25">
      <c r="A11369" t="s">
        <v>9456</v>
      </c>
      <c r="B11369" t="s">
        <v>9453</v>
      </c>
      <c r="C11369" t="s">
        <v>9454</v>
      </c>
      <c r="D11369" t="s">
        <v>9455</v>
      </c>
      <c r="E11369" s="117">
        <v>43031</v>
      </c>
      <c r="F11369" s="118">
        <v>0.58612268518518518</v>
      </c>
      <c r="G11369" t="s">
        <v>3854</v>
      </c>
      <c r="H11369">
        <v>229</v>
      </c>
      <c r="I11369">
        <v>22</v>
      </c>
      <c r="J11369" t="s">
        <v>26689</v>
      </c>
      <c r="L11369" t="s">
        <v>383</v>
      </c>
    </row>
    <row r="11370" spans="1:12" x14ac:dyDescent="0.25">
      <c r="A11370" t="s">
        <v>9456</v>
      </c>
      <c r="B11370" t="s">
        <v>9453</v>
      </c>
      <c r="C11370" t="s">
        <v>9454</v>
      </c>
      <c r="D11370" t="s">
        <v>9455</v>
      </c>
      <c r="E11370" s="117">
        <v>43031</v>
      </c>
      <c r="F11370" s="118">
        <v>0.58612268518518518</v>
      </c>
      <c r="G11370" t="s">
        <v>3854</v>
      </c>
      <c r="H11370">
        <v>229</v>
      </c>
      <c r="I11370">
        <v>23</v>
      </c>
      <c r="J11370" t="s">
        <v>26689</v>
      </c>
      <c r="L11370">
        <v>50</v>
      </c>
    </row>
    <row r="11371" spans="1:12" x14ac:dyDescent="0.25">
      <c r="A11371" t="s">
        <v>9456</v>
      </c>
      <c r="B11371" t="s">
        <v>9453</v>
      </c>
      <c r="C11371" t="s">
        <v>9454</v>
      </c>
      <c r="D11371" t="s">
        <v>9455</v>
      </c>
      <c r="E11371" s="117">
        <v>43031</v>
      </c>
      <c r="F11371" s="118">
        <v>0.58612268518518518</v>
      </c>
      <c r="G11371" t="s">
        <v>3854</v>
      </c>
      <c r="H11371">
        <v>229</v>
      </c>
      <c r="I11371">
        <v>24</v>
      </c>
      <c r="J11371" t="s">
        <v>26689</v>
      </c>
      <c r="L11371" t="s">
        <v>122</v>
      </c>
    </row>
    <row r="11372" spans="1:12" x14ac:dyDescent="0.25">
      <c r="A11372" t="s">
        <v>9456</v>
      </c>
      <c r="B11372" t="s">
        <v>9453</v>
      </c>
      <c r="C11372" t="s">
        <v>9454</v>
      </c>
      <c r="D11372" t="s">
        <v>9455</v>
      </c>
      <c r="E11372" s="117">
        <v>43031</v>
      </c>
      <c r="F11372" s="118">
        <v>0.58613425925925922</v>
      </c>
      <c r="G11372" t="s">
        <v>3854</v>
      </c>
      <c r="H11372">
        <v>229</v>
      </c>
      <c r="I11372">
        <v>25</v>
      </c>
      <c r="J11372" t="s">
        <v>26689</v>
      </c>
      <c r="L11372">
        <v>30</v>
      </c>
    </row>
    <row r="11373" spans="1:12" x14ac:dyDescent="0.25">
      <c r="A11373" t="s">
        <v>9456</v>
      </c>
      <c r="B11373" t="s">
        <v>9453</v>
      </c>
      <c r="C11373" t="s">
        <v>9454</v>
      </c>
      <c r="D11373" t="s">
        <v>9455</v>
      </c>
      <c r="E11373" s="117">
        <v>43031</v>
      </c>
      <c r="F11373" s="118">
        <v>0.58613425925925922</v>
      </c>
      <c r="G11373" t="s">
        <v>3854</v>
      </c>
      <c r="H11373">
        <v>229</v>
      </c>
      <c r="I11373">
        <v>26</v>
      </c>
      <c r="J11373" t="s">
        <v>26689</v>
      </c>
      <c r="L11373" t="s">
        <v>380</v>
      </c>
    </row>
    <row r="11374" spans="1:12" x14ac:dyDescent="0.25">
      <c r="A11374" t="s">
        <v>9456</v>
      </c>
      <c r="B11374" t="s">
        <v>9453</v>
      </c>
      <c r="C11374" t="s">
        <v>9454</v>
      </c>
      <c r="D11374" t="s">
        <v>9455</v>
      </c>
      <c r="E11374" s="117">
        <v>43031</v>
      </c>
      <c r="F11374" s="118">
        <v>0.58613425925925922</v>
      </c>
      <c r="G11374" t="s">
        <v>3854</v>
      </c>
      <c r="H11374">
        <v>229</v>
      </c>
      <c r="I11374">
        <v>27</v>
      </c>
      <c r="J11374" t="s">
        <v>26689</v>
      </c>
      <c r="L11374">
        <v>20</v>
      </c>
    </row>
    <row r="11375" spans="1:12" x14ac:dyDescent="0.25">
      <c r="A11375" t="s">
        <v>9456</v>
      </c>
      <c r="B11375" t="s">
        <v>9453</v>
      </c>
      <c r="C11375" t="s">
        <v>9454</v>
      </c>
      <c r="D11375" t="s">
        <v>9455</v>
      </c>
      <c r="E11375" s="117">
        <v>43031</v>
      </c>
      <c r="F11375" s="118">
        <v>0.58613425925925922</v>
      </c>
      <c r="G11375" t="s">
        <v>3854</v>
      </c>
      <c r="H11375">
        <v>229</v>
      </c>
      <c r="I11375">
        <v>36</v>
      </c>
      <c r="J11375" t="s">
        <v>26689</v>
      </c>
      <c r="L11375" t="s">
        <v>4102</v>
      </c>
    </row>
    <row r="11376" spans="1:12" x14ac:dyDescent="0.25">
      <c r="A11376" t="s">
        <v>9456</v>
      </c>
      <c r="B11376" t="s">
        <v>9453</v>
      </c>
      <c r="C11376" t="s">
        <v>9454</v>
      </c>
      <c r="D11376" t="s">
        <v>9455</v>
      </c>
      <c r="E11376" s="117">
        <v>43031</v>
      </c>
      <c r="F11376" s="118">
        <v>0.58614583333333337</v>
      </c>
      <c r="G11376" t="s">
        <v>3854</v>
      </c>
      <c r="H11376">
        <v>230</v>
      </c>
      <c r="I11376">
        <v>1</v>
      </c>
      <c r="L11376" t="s">
        <v>26690</v>
      </c>
    </row>
    <row r="11377" spans="1:12" x14ac:dyDescent="0.25">
      <c r="A11377" t="s">
        <v>9456</v>
      </c>
      <c r="B11377" t="s">
        <v>9453</v>
      </c>
      <c r="C11377" t="s">
        <v>9454</v>
      </c>
      <c r="D11377" t="s">
        <v>9455</v>
      </c>
      <c r="E11377" s="117">
        <v>43031</v>
      </c>
      <c r="F11377" s="118">
        <v>0.58614583333333337</v>
      </c>
      <c r="G11377" t="s">
        <v>3854</v>
      </c>
      <c r="H11377">
        <v>230</v>
      </c>
      <c r="I11377">
        <v>4</v>
      </c>
      <c r="J11377" t="s">
        <v>26690</v>
      </c>
      <c r="L11377" t="s">
        <v>2977</v>
      </c>
    </row>
    <row r="11378" spans="1:12" x14ac:dyDescent="0.25">
      <c r="A11378" t="s">
        <v>9456</v>
      </c>
      <c r="B11378" t="s">
        <v>9453</v>
      </c>
      <c r="C11378" t="s">
        <v>9454</v>
      </c>
      <c r="D11378" t="s">
        <v>9455</v>
      </c>
      <c r="E11378" s="117">
        <v>43031</v>
      </c>
      <c r="F11378" s="118">
        <v>0.58614583333333337</v>
      </c>
      <c r="G11378" t="s">
        <v>3854</v>
      </c>
      <c r="H11378">
        <v>230</v>
      </c>
      <c r="I11378">
        <v>5</v>
      </c>
      <c r="J11378" t="s">
        <v>26690</v>
      </c>
      <c r="L11378" t="s">
        <v>2391</v>
      </c>
    </row>
    <row r="11379" spans="1:12" x14ac:dyDescent="0.25">
      <c r="A11379" t="s">
        <v>9456</v>
      </c>
      <c r="B11379" t="s">
        <v>9453</v>
      </c>
      <c r="C11379" t="s">
        <v>9454</v>
      </c>
      <c r="D11379" t="s">
        <v>9455</v>
      </c>
      <c r="E11379" s="117">
        <v>43031</v>
      </c>
      <c r="F11379" s="118">
        <v>0.58614583333333337</v>
      </c>
      <c r="G11379" t="s">
        <v>3854</v>
      </c>
      <c r="H11379">
        <v>230</v>
      </c>
      <c r="I11379">
        <v>6</v>
      </c>
      <c r="J11379" t="s">
        <v>26690</v>
      </c>
      <c r="L11379">
        <v>0</v>
      </c>
    </row>
    <row r="11380" spans="1:12" x14ac:dyDescent="0.25">
      <c r="A11380" t="s">
        <v>9456</v>
      </c>
      <c r="B11380" t="s">
        <v>9453</v>
      </c>
      <c r="C11380" t="s">
        <v>9454</v>
      </c>
      <c r="D11380" t="s">
        <v>9455</v>
      </c>
      <c r="E11380" s="117">
        <v>43031</v>
      </c>
      <c r="F11380" s="118">
        <v>0.58614583333333337</v>
      </c>
      <c r="G11380" t="s">
        <v>3854</v>
      </c>
      <c r="H11380">
        <v>230</v>
      </c>
      <c r="I11380">
        <v>7</v>
      </c>
      <c r="J11380" t="s">
        <v>26690</v>
      </c>
      <c r="L11380">
        <v>100</v>
      </c>
    </row>
    <row r="11381" spans="1:12" x14ac:dyDescent="0.25">
      <c r="A11381" t="s">
        <v>9456</v>
      </c>
      <c r="B11381" t="s">
        <v>9453</v>
      </c>
      <c r="C11381" t="s">
        <v>9454</v>
      </c>
      <c r="D11381" t="s">
        <v>9455</v>
      </c>
      <c r="E11381" s="117">
        <v>43031</v>
      </c>
      <c r="F11381" s="118">
        <v>0.58614583333333337</v>
      </c>
      <c r="G11381" t="s">
        <v>3854</v>
      </c>
      <c r="H11381">
        <v>230</v>
      </c>
      <c r="I11381">
        <v>8</v>
      </c>
      <c r="J11381" t="s">
        <v>26690</v>
      </c>
      <c r="L11381">
        <v>20</v>
      </c>
    </row>
    <row r="11382" spans="1:12" x14ac:dyDescent="0.25">
      <c r="A11382" t="s">
        <v>9456</v>
      </c>
      <c r="B11382" t="s">
        <v>9453</v>
      </c>
      <c r="C11382" t="s">
        <v>9454</v>
      </c>
      <c r="D11382" t="s">
        <v>9455</v>
      </c>
      <c r="E11382" s="117">
        <v>43031</v>
      </c>
      <c r="F11382" s="118">
        <v>0.58614583333333337</v>
      </c>
      <c r="G11382" t="s">
        <v>3854</v>
      </c>
      <c r="H11382">
        <v>230</v>
      </c>
      <c r="I11382">
        <v>9</v>
      </c>
      <c r="J11382" t="s">
        <v>26690</v>
      </c>
      <c r="L11382" t="s">
        <v>560</v>
      </c>
    </row>
    <row r="11383" spans="1:12" x14ac:dyDescent="0.25">
      <c r="A11383" t="s">
        <v>9456</v>
      </c>
      <c r="B11383" t="s">
        <v>9453</v>
      </c>
      <c r="C11383" t="s">
        <v>9454</v>
      </c>
      <c r="D11383" t="s">
        <v>9455</v>
      </c>
      <c r="E11383" s="117">
        <v>43031</v>
      </c>
      <c r="F11383" s="118">
        <v>0.5861574074074074</v>
      </c>
      <c r="G11383" t="s">
        <v>3854</v>
      </c>
      <c r="H11383">
        <v>230</v>
      </c>
      <c r="I11383">
        <v>14</v>
      </c>
      <c r="J11383" t="s">
        <v>26690</v>
      </c>
      <c r="L11383" t="s">
        <v>662</v>
      </c>
    </row>
    <row r="11384" spans="1:12" x14ac:dyDescent="0.25">
      <c r="A11384" t="s">
        <v>9456</v>
      </c>
      <c r="B11384" t="s">
        <v>9453</v>
      </c>
      <c r="C11384" t="s">
        <v>9454</v>
      </c>
      <c r="D11384" t="s">
        <v>9455</v>
      </c>
      <c r="E11384" s="117">
        <v>43031</v>
      </c>
      <c r="F11384" s="118">
        <v>0.5861574074074074</v>
      </c>
      <c r="G11384" t="s">
        <v>3854</v>
      </c>
      <c r="H11384">
        <v>230</v>
      </c>
      <c r="I11384">
        <v>15</v>
      </c>
      <c r="J11384" t="s">
        <v>26690</v>
      </c>
      <c r="L11384" t="s">
        <v>221</v>
      </c>
    </row>
    <row r="11385" spans="1:12" x14ac:dyDescent="0.25">
      <c r="A11385" t="s">
        <v>9456</v>
      </c>
      <c r="B11385" t="s">
        <v>9453</v>
      </c>
      <c r="C11385" t="s">
        <v>9454</v>
      </c>
      <c r="D11385" t="s">
        <v>9455</v>
      </c>
      <c r="E11385" s="117">
        <v>43031</v>
      </c>
      <c r="F11385" s="118">
        <v>0.5861574074074074</v>
      </c>
      <c r="G11385" t="s">
        <v>3854</v>
      </c>
      <c r="H11385">
        <v>230</v>
      </c>
      <c r="I11385">
        <v>22</v>
      </c>
      <c r="J11385" t="s">
        <v>26690</v>
      </c>
      <c r="L11385" t="s">
        <v>382</v>
      </c>
    </row>
    <row r="11386" spans="1:12" x14ac:dyDescent="0.25">
      <c r="A11386" t="s">
        <v>9456</v>
      </c>
      <c r="B11386" t="s">
        <v>9453</v>
      </c>
      <c r="C11386" t="s">
        <v>9454</v>
      </c>
      <c r="D11386" t="s">
        <v>9455</v>
      </c>
      <c r="E11386" s="117">
        <v>43031</v>
      </c>
      <c r="F11386" s="118">
        <v>0.5861574074074074</v>
      </c>
      <c r="G11386" t="s">
        <v>3854</v>
      </c>
      <c r="H11386">
        <v>230</v>
      </c>
      <c r="I11386">
        <v>23</v>
      </c>
      <c r="J11386" t="s">
        <v>26690</v>
      </c>
      <c r="L11386">
        <v>35</v>
      </c>
    </row>
    <row r="11387" spans="1:12" x14ac:dyDescent="0.25">
      <c r="A11387" t="s">
        <v>9456</v>
      </c>
      <c r="B11387" t="s">
        <v>9453</v>
      </c>
      <c r="C11387" t="s">
        <v>9454</v>
      </c>
      <c r="D11387" t="s">
        <v>9455</v>
      </c>
      <c r="E11387" s="117">
        <v>43031</v>
      </c>
      <c r="F11387" s="118">
        <v>0.5861574074074074</v>
      </c>
      <c r="G11387" t="s">
        <v>3854</v>
      </c>
      <c r="H11387">
        <v>230</v>
      </c>
      <c r="I11387">
        <v>24</v>
      </c>
      <c r="J11387" t="s">
        <v>26690</v>
      </c>
      <c r="L11387" t="s">
        <v>383</v>
      </c>
    </row>
    <row r="11388" spans="1:12" x14ac:dyDescent="0.25">
      <c r="A11388" t="s">
        <v>9456</v>
      </c>
      <c r="B11388" t="s">
        <v>9453</v>
      </c>
      <c r="C11388" t="s">
        <v>9454</v>
      </c>
      <c r="D11388" t="s">
        <v>9455</v>
      </c>
      <c r="E11388" s="117">
        <v>43031</v>
      </c>
      <c r="F11388" s="118">
        <v>0.5861574074074074</v>
      </c>
      <c r="G11388" t="s">
        <v>3854</v>
      </c>
      <c r="H11388">
        <v>230</v>
      </c>
      <c r="I11388">
        <v>25</v>
      </c>
      <c r="J11388" t="s">
        <v>26690</v>
      </c>
      <c r="L11388">
        <v>25</v>
      </c>
    </row>
    <row r="11389" spans="1:12" x14ac:dyDescent="0.25">
      <c r="A11389" t="s">
        <v>9456</v>
      </c>
      <c r="B11389" t="s">
        <v>9453</v>
      </c>
      <c r="C11389" t="s">
        <v>9454</v>
      </c>
      <c r="D11389" t="s">
        <v>9455</v>
      </c>
      <c r="E11389" s="117">
        <v>43031</v>
      </c>
      <c r="F11389" s="118">
        <v>0.5861574074074074</v>
      </c>
      <c r="G11389" t="s">
        <v>3854</v>
      </c>
      <c r="H11389">
        <v>230</v>
      </c>
      <c r="I11389">
        <v>26</v>
      </c>
      <c r="J11389" t="s">
        <v>26690</v>
      </c>
      <c r="L11389" t="s">
        <v>122</v>
      </c>
    </row>
    <row r="11390" spans="1:12" x14ac:dyDescent="0.25">
      <c r="A11390" t="s">
        <v>9456</v>
      </c>
      <c r="B11390" t="s">
        <v>9453</v>
      </c>
      <c r="C11390" t="s">
        <v>9454</v>
      </c>
      <c r="D11390" t="s">
        <v>9455</v>
      </c>
      <c r="E11390" s="117">
        <v>43031</v>
      </c>
      <c r="F11390" s="118">
        <v>0.5861574074074074</v>
      </c>
      <c r="G11390" t="s">
        <v>3854</v>
      </c>
      <c r="H11390">
        <v>230</v>
      </c>
      <c r="I11390">
        <v>27</v>
      </c>
      <c r="J11390" t="s">
        <v>26690</v>
      </c>
      <c r="L11390">
        <v>20</v>
      </c>
    </row>
    <row r="11391" spans="1:12" x14ac:dyDescent="0.25">
      <c r="A11391" t="s">
        <v>9456</v>
      </c>
      <c r="B11391" t="s">
        <v>9453</v>
      </c>
      <c r="C11391" t="s">
        <v>9454</v>
      </c>
      <c r="D11391" t="s">
        <v>9455</v>
      </c>
      <c r="E11391" s="117">
        <v>43031</v>
      </c>
      <c r="F11391" s="118">
        <v>0.5861574074074074</v>
      </c>
      <c r="G11391" t="s">
        <v>3854</v>
      </c>
      <c r="H11391">
        <v>230</v>
      </c>
      <c r="I11391">
        <v>28</v>
      </c>
      <c r="J11391" t="s">
        <v>26690</v>
      </c>
      <c r="L11391" t="s">
        <v>104</v>
      </c>
    </row>
    <row r="11392" spans="1:12" x14ac:dyDescent="0.25">
      <c r="A11392" t="s">
        <v>9456</v>
      </c>
      <c r="B11392" t="s">
        <v>9453</v>
      </c>
      <c r="C11392" t="s">
        <v>9454</v>
      </c>
      <c r="D11392" t="s">
        <v>9455</v>
      </c>
      <c r="E11392" s="117">
        <v>43031</v>
      </c>
      <c r="F11392" s="118">
        <v>0.58616898148148155</v>
      </c>
      <c r="G11392" t="s">
        <v>3854</v>
      </c>
      <c r="H11392">
        <v>230</v>
      </c>
      <c r="I11392">
        <v>29</v>
      </c>
      <c r="J11392" t="s">
        <v>26690</v>
      </c>
      <c r="L11392">
        <v>20</v>
      </c>
    </row>
    <row r="11393" spans="1:12" x14ac:dyDescent="0.25">
      <c r="A11393" t="s">
        <v>9456</v>
      </c>
      <c r="B11393" t="s">
        <v>9453</v>
      </c>
      <c r="C11393" t="s">
        <v>9454</v>
      </c>
      <c r="D11393" t="s">
        <v>9455</v>
      </c>
      <c r="E11393" s="117">
        <v>43031</v>
      </c>
      <c r="F11393" s="118">
        <v>0.58616898148148155</v>
      </c>
      <c r="G11393" t="s">
        <v>3854</v>
      </c>
      <c r="H11393">
        <v>230</v>
      </c>
      <c r="I11393">
        <v>36</v>
      </c>
      <c r="J11393" t="s">
        <v>26690</v>
      </c>
      <c r="L11393" t="s">
        <v>1403</v>
      </c>
    </row>
    <row r="11394" spans="1:12" x14ac:dyDescent="0.25">
      <c r="A11394" t="s">
        <v>9456</v>
      </c>
      <c r="B11394" t="s">
        <v>9453</v>
      </c>
      <c r="C11394" t="s">
        <v>9454</v>
      </c>
      <c r="D11394" t="s">
        <v>9455</v>
      </c>
      <c r="E11394" s="117">
        <v>43031</v>
      </c>
      <c r="F11394" s="118">
        <v>0.58616898148148155</v>
      </c>
      <c r="G11394" t="s">
        <v>3854</v>
      </c>
      <c r="H11394">
        <v>230</v>
      </c>
      <c r="I11394">
        <v>38</v>
      </c>
      <c r="J11394" t="s">
        <v>26690</v>
      </c>
      <c r="L11394" t="s">
        <v>26691</v>
      </c>
    </row>
    <row r="11395" spans="1:12" x14ac:dyDescent="0.25">
      <c r="A11395" t="s">
        <v>9456</v>
      </c>
      <c r="B11395" t="s">
        <v>9453</v>
      </c>
      <c r="C11395" t="s">
        <v>9454</v>
      </c>
      <c r="D11395" t="s">
        <v>9455</v>
      </c>
      <c r="E11395" s="117">
        <v>43031</v>
      </c>
      <c r="F11395" s="118">
        <v>0.58618055555555559</v>
      </c>
      <c r="G11395" t="s">
        <v>3854</v>
      </c>
      <c r="H11395">
        <v>231</v>
      </c>
      <c r="I11395">
        <v>1</v>
      </c>
      <c r="L11395" t="s">
        <v>26692</v>
      </c>
    </row>
    <row r="11396" spans="1:12" x14ac:dyDescent="0.25">
      <c r="A11396" t="s">
        <v>9456</v>
      </c>
      <c r="B11396" t="s">
        <v>9453</v>
      </c>
      <c r="C11396" t="s">
        <v>9454</v>
      </c>
      <c r="D11396" t="s">
        <v>9455</v>
      </c>
      <c r="E11396" s="117">
        <v>43031</v>
      </c>
      <c r="F11396" s="118">
        <v>0.58618055555555559</v>
      </c>
      <c r="G11396" t="s">
        <v>3854</v>
      </c>
      <c r="H11396">
        <v>231</v>
      </c>
      <c r="I11396">
        <v>4</v>
      </c>
      <c r="J11396" t="s">
        <v>26692</v>
      </c>
      <c r="L11396" t="s">
        <v>2977</v>
      </c>
    </row>
    <row r="11397" spans="1:12" x14ac:dyDescent="0.25">
      <c r="A11397" t="s">
        <v>9456</v>
      </c>
      <c r="B11397" t="s">
        <v>9453</v>
      </c>
      <c r="C11397" t="s">
        <v>9454</v>
      </c>
      <c r="D11397" t="s">
        <v>9455</v>
      </c>
      <c r="E11397" s="117">
        <v>43031</v>
      </c>
      <c r="F11397" s="118">
        <v>0.58618055555555559</v>
      </c>
      <c r="G11397" t="s">
        <v>3854</v>
      </c>
      <c r="H11397">
        <v>231</v>
      </c>
      <c r="I11397">
        <v>5</v>
      </c>
      <c r="J11397" t="s">
        <v>26692</v>
      </c>
      <c r="L11397" t="s">
        <v>2391</v>
      </c>
    </row>
    <row r="11398" spans="1:12" x14ac:dyDescent="0.25">
      <c r="A11398" t="s">
        <v>9456</v>
      </c>
      <c r="B11398" t="s">
        <v>9453</v>
      </c>
      <c r="C11398" t="s">
        <v>9454</v>
      </c>
      <c r="D11398" t="s">
        <v>9455</v>
      </c>
      <c r="E11398" s="117">
        <v>43031</v>
      </c>
      <c r="F11398" s="118">
        <v>0.58618055555555559</v>
      </c>
      <c r="G11398" t="s">
        <v>3854</v>
      </c>
      <c r="H11398">
        <v>231</v>
      </c>
      <c r="I11398">
        <v>6</v>
      </c>
      <c r="J11398" t="s">
        <v>26692</v>
      </c>
      <c r="L11398">
        <v>0</v>
      </c>
    </row>
    <row r="11399" spans="1:12" x14ac:dyDescent="0.25">
      <c r="A11399" t="s">
        <v>9456</v>
      </c>
      <c r="B11399" t="s">
        <v>9453</v>
      </c>
      <c r="C11399" t="s">
        <v>9454</v>
      </c>
      <c r="D11399" t="s">
        <v>9455</v>
      </c>
      <c r="E11399" s="117">
        <v>43031</v>
      </c>
      <c r="F11399" s="118">
        <v>0.58618055555555559</v>
      </c>
      <c r="G11399" t="s">
        <v>3854</v>
      </c>
      <c r="H11399">
        <v>231</v>
      </c>
      <c r="I11399">
        <v>7</v>
      </c>
      <c r="J11399" t="s">
        <v>26692</v>
      </c>
      <c r="L11399">
        <v>100</v>
      </c>
    </row>
    <row r="11400" spans="1:12" x14ac:dyDescent="0.25">
      <c r="A11400" t="s">
        <v>9456</v>
      </c>
      <c r="B11400" t="s">
        <v>9453</v>
      </c>
      <c r="C11400" t="s">
        <v>9454</v>
      </c>
      <c r="D11400" t="s">
        <v>9455</v>
      </c>
      <c r="E11400" s="117">
        <v>43031</v>
      </c>
      <c r="F11400" s="118">
        <v>0.58618055555555559</v>
      </c>
      <c r="G11400" t="s">
        <v>3854</v>
      </c>
      <c r="H11400">
        <v>231</v>
      </c>
      <c r="I11400">
        <v>8</v>
      </c>
      <c r="J11400" t="s">
        <v>26692</v>
      </c>
      <c r="L11400">
        <v>5</v>
      </c>
    </row>
    <row r="11401" spans="1:12" x14ac:dyDescent="0.25">
      <c r="A11401" t="s">
        <v>9456</v>
      </c>
      <c r="B11401" t="s">
        <v>9453</v>
      </c>
      <c r="C11401" t="s">
        <v>9454</v>
      </c>
      <c r="D11401" t="s">
        <v>9455</v>
      </c>
      <c r="E11401" s="117">
        <v>43031</v>
      </c>
      <c r="F11401" s="118">
        <v>0.58618055555555559</v>
      </c>
      <c r="G11401" t="s">
        <v>3854</v>
      </c>
      <c r="H11401">
        <v>231</v>
      </c>
      <c r="I11401">
        <v>9</v>
      </c>
      <c r="J11401" t="s">
        <v>26692</v>
      </c>
      <c r="L11401" t="s">
        <v>560</v>
      </c>
    </row>
    <row r="11402" spans="1:12" x14ac:dyDescent="0.25">
      <c r="A11402" t="s">
        <v>9456</v>
      </c>
      <c r="B11402" t="s">
        <v>9453</v>
      </c>
      <c r="C11402" t="s">
        <v>9454</v>
      </c>
      <c r="D11402" t="s">
        <v>9455</v>
      </c>
      <c r="E11402" s="117">
        <v>43031</v>
      </c>
      <c r="F11402" s="118">
        <v>0.58618055555555559</v>
      </c>
      <c r="G11402" t="s">
        <v>3854</v>
      </c>
      <c r="H11402">
        <v>231</v>
      </c>
      <c r="I11402">
        <v>14</v>
      </c>
      <c r="J11402" t="s">
        <v>26692</v>
      </c>
      <c r="L11402" t="s">
        <v>643</v>
      </c>
    </row>
    <row r="11403" spans="1:12" x14ac:dyDescent="0.25">
      <c r="A11403" t="s">
        <v>9456</v>
      </c>
      <c r="B11403" t="s">
        <v>9453</v>
      </c>
      <c r="C11403" t="s">
        <v>9454</v>
      </c>
      <c r="D11403" t="s">
        <v>9455</v>
      </c>
      <c r="E11403" s="117">
        <v>43031</v>
      </c>
      <c r="F11403" s="118">
        <v>0.58619212962962963</v>
      </c>
      <c r="G11403" t="s">
        <v>3854</v>
      </c>
      <c r="H11403">
        <v>231</v>
      </c>
      <c r="I11403">
        <v>15</v>
      </c>
      <c r="J11403" t="s">
        <v>26692</v>
      </c>
      <c r="L11403" t="s">
        <v>683</v>
      </c>
    </row>
    <row r="11404" spans="1:12" x14ac:dyDescent="0.25">
      <c r="A11404" t="s">
        <v>9456</v>
      </c>
      <c r="B11404" t="s">
        <v>9453</v>
      </c>
      <c r="C11404" t="s">
        <v>9454</v>
      </c>
      <c r="D11404" t="s">
        <v>9455</v>
      </c>
      <c r="E11404" s="117">
        <v>43031</v>
      </c>
      <c r="F11404" s="118">
        <v>0.58619212962962963</v>
      </c>
      <c r="G11404" t="s">
        <v>3854</v>
      </c>
      <c r="H11404">
        <v>231</v>
      </c>
      <c r="I11404">
        <v>16</v>
      </c>
      <c r="J11404" t="s">
        <v>26692</v>
      </c>
      <c r="L11404" t="s">
        <v>706</v>
      </c>
    </row>
    <row r="11405" spans="1:12" x14ac:dyDescent="0.25">
      <c r="A11405" t="s">
        <v>9456</v>
      </c>
      <c r="B11405" t="s">
        <v>9453</v>
      </c>
      <c r="C11405" t="s">
        <v>9454</v>
      </c>
      <c r="D11405" t="s">
        <v>9455</v>
      </c>
      <c r="E11405" s="117">
        <v>43031</v>
      </c>
      <c r="F11405" s="118">
        <v>0.58619212962962963</v>
      </c>
      <c r="G11405" t="s">
        <v>3854</v>
      </c>
      <c r="H11405">
        <v>231</v>
      </c>
      <c r="I11405">
        <v>22</v>
      </c>
      <c r="J11405" t="s">
        <v>26692</v>
      </c>
      <c r="L11405" t="s">
        <v>382</v>
      </c>
    </row>
    <row r="11406" spans="1:12" x14ac:dyDescent="0.25">
      <c r="A11406" t="s">
        <v>9456</v>
      </c>
      <c r="B11406" t="s">
        <v>9453</v>
      </c>
      <c r="C11406" t="s">
        <v>9454</v>
      </c>
      <c r="D11406" t="s">
        <v>9455</v>
      </c>
      <c r="E11406" s="117">
        <v>43031</v>
      </c>
      <c r="F11406" s="118">
        <v>0.58619212962962963</v>
      </c>
      <c r="G11406" t="s">
        <v>3854</v>
      </c>
      <c r="H11406">
        <v>231</v>
      </c>
      <c r="I11406">
        <v>23</v>
      </c>
      <c r="J11406" t="s">
        <v>26692</v>
      </c>
      <c r="L11406">
        <v>30</v>
      </c>
    </row>
    <row r="11407" spans="1:12" x14ac:dyDescent="0.25">
      <c r="A11407" t="s">
        <v>9456</v>
      </c>
      <c r="B11407" t="s">
        <v>9453</v>
      </c>
      <c r="C11407" t="s">
        <v>9454</v>
      </c>
      <c r="D11407" t="s">
        <v>9455</v>
      </c>
      <c r="E11407" s="117">
        <v>43031</v>
      </c>
      <c r="F11407" s="118">
        <v>0.58619212962962963</v>
      </c>
      <c r="G11407" t="s">
        <v>3854</v>
      </c>
      <c r="H11407">
        <v>231</v>
      </c>
      <c r="I11407">
        <v>24</v>
      </c>
      <c r="J11407" t="s">
        <v>26692</v>
      </c>
      <c r="L11407" t="s">
        <v>104</v>
      </c>
    </row>
    <row r="11408" spans="1:12" x14ac:dyDescent="0.25">
      <c r="A11408" t="s">
        <v>9456</v>
      </c>
      <c r="B11408" t="s">
        <v>9453</v>
      </c>
      <c r="C11408" t="s">
        <v>9454</v>
      </c>
      <c r="D11408" t="s">
        <v>9455</v>
      </c>
      <c r="E11408" s="117">
        <v>43031</v>
      </c>
      <c r="F11408" s="118">
        <v>0.58619212962962963</v>
      </c>
      <c r="G11408" t="s">
        <v>3854</v>
      </c>
      <c r="H11408">
        <v>231</v>
      </c>
      <c r="I11408">
        <v>25</v>
      </c>
      <c r="J11408" t="s">
        <v>26692</v>
      </c>
      <c r="L11408">
        <v>20</v>
      </c>
    </row>
    <row r="11409" spans="1:12" x14ac:dyDescent="0.25">
      <c r="A11409" t="s">
        <v>9456</v>
      </c>
      <c r="B11409" t="s">
        <v>9453</v>
      </c>
      <c r="C11409" t="s">
        <v>9454</v>
      </c>
      <c r="D11409" t="s">
        <v>9455</v>
      </c>
      <c r="E11409" s="117">
        <v>43031</v>
      </c>
      <c r="F11409" s="118">
        <v>0.58619212962962963</v>
      </c>
      <c r="G11409" t="s">
        <v>3854</v>
      </c>
      <c r="H11409">
        <v>231</v>
      </c>
      <c r="I11409">
        <v>26</v>
      </c>
      <c r="J11409" t="s">
        <v>26692</v>
      </c>
      <c r="L11409" t="s">
        <v>383</v>
      </c>
    </row>
    <row r="11410" spans="1:12" x14ac:dyDescent="0.25">
      <c r="A11410" t="s">
        <v>9456</v>
      </c>
      <c r="B11410" t="s">
        <v>9453</v>
      </c>
      <c r="C11410" t="s">
        <v>9454</v>
      </c>
      <c r="D11410" t="s">
        <v>9455</v>
      </c>
      <c r="E11410" s="117">
        <v>43031</v>
      </c>
      <c r="F11410" s="118">
        <v>0.58619212962962963</v>
      </c>
      <c r="G11410" t="s">
        <v>3854</v>
      </c>
      <c r="H11410">
        <v>231</v>
      </c>
      <c r="I11410">
        <v>27</v>
      </c>
      <c r="J11410" t="s">
        <v>26692</v>
      </c>
      <c r="L11410">
        <v>20</v>
      </c>
    </row>
    <row r="11411" spans="1:12" x14ac:dyDescent="0.25">
      <c r="A11411" t="s">
        <v>9456</v>
      </c>
      <c r="B11411" t="s">
        <v>9453</v>
      </c>
      <c r="C11411" t="s">
        <v>9454</v>
      </c>
      <c r="D11411" t="s">
        <v>9455</v>
      </c>
      <c r="E11411" s="117">
        <v>43031</v>
      </c>
      <c r="F11411" s="118">
        <v>0.58619212962962963</v>
      </c>
      <c r="G11411" t="s">
        <v>3854</v>
      </c>
      <c r="H11411">
        <v>231</v>
      </c>
      <c r="I11411">
        <v>28</v>
      </c>
      <c r="J11411" t="s">
        <v>26692</v>
      </c>
      <c r="L11411" t="s">
        <v>122</v>
      </c>
    </row>
    <row r="11412" spans="1:12" x14ac:dyDescent="0.25">
      <c r="A11412" t="s">
        <v>9456</v>
      </c>
      <c r="B11412" t="s">
        <v>9453</v>
      </c>
      <c r="C11412" t="s">
        <v>9454</v>
      </c>
      <c r="D11412" t="s">
        <v>9455</v>
      </c>
      <c r="E11412" s="117">
        <v>43031</v>
      </c>
      <c r="F11412" s="118">
        <v>0.58620370370370367</v>
      </c>
      <c r="G11412" t="s">
        <v>3854</v>
      </c>
      <c r="H11412">
        <v>231</v>
      </c>
      <c r="I11412">
        <v>29</v>
      </c>
      <c r="J11412" t="s">
        <v>26692</v>
      </c>
      <c r="L11412">
        <v>15</v>
      </c>
    </row>
    <row r="11413" spans="1:12" x14ac:dyDescent="0.25">
      <c r="A11413" t="s">
        <v>9456</v>
      </c>
      <c r="B11413" t="s">
        <v>9453</v>
      </c>
      <c r="C11413" t="s">
        <v>9454</v>
      </c>
      <c r="D11413" t="s">
        <v>9455</v>
      </c>
      <c r="E11413" s="117">
        <v>43031</v>
      </c>
      <c r="F11413" s="118">
        <v>0.58620370370370367</v>
      </c>
      <c r="G11413" t="s">
        <v>3854</v>
      </c>
      <c r="H11413">
        <v>231</v>
      </c>
      <c r="I11413">
        <v>30</v>
      </c>
      <c r="J11413" t="s">
        <v>26692</v>
      </c>
      <c r="L11413" t="s">
        <v>380</v>
      </c>
    </row>
    <row r="11414" spans="1:12" x14ac:dyDescent="0.25">
      <c r="A11414" t="s">
        <v>9456</v>
      </c>
      <c r="B11414" t="s">
        <v>9453</v>
      </c>
      <c r="C11414" t="s">
        <v>9454</v>
      </c>
      <c r="D11414" t="s">
        <v>9455</v>
      </c>
      <c r="E11414" s="117">
        <v>43031</v>
      </c>
      <c r="F11414" s="118">
        <v>0.58620370370370367</v>
      </c>
      <c r="G11414" t="s">
        <v>3854</v>
      </c>
      <c r="H11414">
        <v>231</v>
      </c>
      <c r="I11414">
        <v>31</v>
      </c>
      <c r="J11414" t="s">
        <v>26692</v>
      </c>
      <c r="L11414">
        <v>15</v>
      </c>
    </row>
    <row r="11415" spans="1:12" x14ac:dyDescent="0.25">
      <c r="A11415" t="s">
        <v>9456</v>
      </c>
      <c r="B11415" t="s">
        <v>9453</v>
      </c>
      <c r="C11415" t="s">
        <v>9454</v>
      </c>
      <c r="D11415" t="s">
        <v>9455</v>
      </c>
      <c r="E11415" s="117">
        <v>43031</v>
      </c>
      <c r="F11415" s="118">
        <v>0.58620370370370367</v>
      </c>
      <c r="G11415" t="s">
        <v>3854</v>
      </c>
      <c r="H11415">
        <v>231</v>
      </c>
      <c r="I11415">
        <v>35</v>
      </c>
      <c r="J11415" t="s">
        <v>26692</v>
      </c>
      <c r="L11415" t="s">
        <v>393</v>
      </c>
    </row>
    <row r="11416" spans="1:12" x14ac:dyDescent="0.25">
      <c r="A11416" t="s">
        <v>9456</v>
      </c>
      <c r="B11416" t="s">
        <v>9453</v>
      </c>
      <c r="C11416" t="s">
        <v>9454</v>
      </c>
      <c r="D11416" t="s">
        <v>9455</v>
      </c>
      <c r="E11416" s="117">
        <v>43031</v>
      </c>
      <c r="F11416" s="118">
        <v>0.58620370370370367</v>
      </c>
      <c r="G11416" t="s">
        <v>3854</v>
      </c>
      <c r="H11416">
        <v>231</v>
      </c>
      <c r="I11416">
        <v>36</v>
      </c>
      <c r="J11416" t="s">
        <v>26692</v>
      </c>
      <c r="L11416" t="s">
        <v>1403</v>
      </c>
    </row>
    <row r="11417" spans="1:12" x14ac:dyDescent="0.25">
      <c r="A11417" t="s">
        <v>9456</v>
      </c>
      <c r="B11417" t="s">
        <v>9453</v>
      </c>
      <c r="C11417" t="s">
        <v>9454</v>
      </c>
      <c r="D11417" t="s">
        <v>9455</v>
      </c>
      <c r="E11417" s="117">
        <v>43031</v>
      </c>
      <c r="F11417" s="118">
        <v>0.58620370370370367</v>
      </c>
      <c r="G11417" t="s">
        <v>3854</v>
      </c>
      <c r="H11417">
        <v>231</v>
      </c>
      <c r="I11417">
        <v>38</v>
      </c>
      <c r="J11417" t="s">
        <v>26692</v>
      </c>
      <c r="L11417" t="s">
        <v>26693</v>
      </c>
    </row>
    <row r="11418" spans="1:12" x14ac:dyDescent="0.25">
      <c r="A11418" t="s">
        <v>9456</v>
      </c>
      <c r="B11418" t="s">
        <v>9453</v>
      </c>
      <c r="C11418" t="s">
        <v>9454</v>
      </c>
      <c r="D11418" t="s">
        <v>9455</v>
      </c>
      <c r="E11418" s="117">
        <v>43031</v>
      </c>
      <c r="F11418" s="118">
        <v>0.58621527777777771</v>
      </c>
      <c r="G11418" t="s">
        <v>3854</v>
      </c>
      <c r="H11418">
        <v>232</v>
      </c>
      <c r="I11418">
        <v>1</v>
      </c>
      <c r="L11418" t="s">
        <v>26694</v>
      </c>
    </row>
    <row r="11419" spans="1:12" x14ac:dyDescent="0.25">
      <c r="A11419" t="s">
        <v>9456</v>
      </c>
      <c r="B11419" t="s">
        <v>9453</v>
      </c>
      <c r="C11419" t="s">
        <v>9454</v>
      </c>
      <c r="D11419" t="s">
        <v>9455</v>
      </c>
      <c r="E11419" s="117">
        <v>43031</v>
      </c>
      <c r="F11419" s="118">
        <v>0.58621527777777771</v>
      </c>
      <c r="G11419" t="s">
        <v>3854</v>
      </c>
      <c r="H11419">
        <v>232</v>
      </c>
      <c r="I11419">
        <v>4</v>
      </c>
      <c r="J11419" t="s">
        <v>26694</v>
      </c>
      <c r="L11419" t="s">
        <v>2977</v>
      </c>
    </row>
    <row r="11420" spans="1:12" x14ac:dyDescent="0.25">
      <c r="A11420" t="s">
        <v>9456</v>
      </c>
      <c r="B11420" t="s">
        <v>9453</v>
      </c>
      <c r="C11420" t="s">
        <v>9454</v>
      </c>
      <c r="D11420" t="s">
        <v>9455</v>
      </c>
      <c r="E11420" s="117">
        <v>43031</v>
      </c>
      <c r="F11420" s="118">
        <v>0.58621527777777771</v>
      </c>
      <c r="G11420" t="s">
        <v>3854</v>
      </c>
      <c r="H11420">
        <v>232</v>
      </c>
      <c r="I11420">
        <v>5</v>
      </c>
      <c r="J11420" t="s">
        <v>26694</v>
      </c>
      <c r="L11420" t="s">
        <v>2786</v>
      </c>
    </row>
    <row r="11421" spans="1:12" x14ac:dyDescent="0.25">
      <c r="A11421" t="s">
        <v>9456</v>
      </c>
      <c r="B11421" t="s">
        <v>9453</v>
      </c>
      <c r="C11421" t="s">
        <v>9454</v>
      </c>
      <c r="D11421" t="s">
        <v>9455</v>
      </c>
      <c r="E11421" s="117">
        <v>43031</v>
      </c>
      <c r="F11421" s="118">
        <v>0.58621527777777771</v>
      </c>
      <c r="G11421" t="s">
        <v>3854</v>
      </c>
      <c r="H11421">
        <v>232</v>
      </c>
      <c r="I11421">
        <v>6</v>
      </c>
      <c r="J11421" t="s">
        <v>26694</v>
      </c>
      <c r="L11421">
        <v>0</v>
      </c>
    </row>
    <row r="11422" spans="1:12" x14ac:dyDescent="0.25">
      <c r="A11422" t="s">
        <v>9456</v>
      </c>
      <c r="B11422" t="s">
        <v>9453</v>
      </c>
      <c r="C11422" t="s">
        <v>9454</v>
      </c>
      <c r="D11422" t="s">
        <v>9455</v>
      </c>
      <c r="E11422" s="117">
        <v>43031</v>
      </c>
      <c r="F11422" s="118">
        <v>0.58621527777777771</v>
      </c>
      <c r="G11422" t="s">
        <v>3854</v>
      </c>
      <c r="H11422">
        <v>232</v>
      </c>
      <c r="I11422">
        <v>7</v>
      </c>
      <c r="J11422" t="s">
        <v>26694</v>
      </c>
      <c r="L11422">
        <v>100</v>
      </c>
    </row>
    <row r="11423" spans="1:12" x14ac:dyDescent="0.25">
      <c r="A11423" t="s">
        <v>9456</v>
      </c>
      <c r="B11423" t="s">
        <v>9453</v>
      </c>
      <c r="C11423" t="s">
        <v>9454</v>
      </c>
      <c r="D11423" t="s">
        <v>9455</v>
      </c>
      <c r="E11423" s="117">
        <v>43031</v>
      </c>
      <c r="F11423" s="118">
        <v>0.58622685185185186</v>
      </c>
      <c r="G11423" t="s">
        <v>3854</v>
      </c>
      <c r="H11423">
        <v>232</v>
      </c>
      <c r="I11423">
        <v>8</v>
      </c>
      <c r="J11423" t="s">
        <v>26694</v>
      </c>
      <c r="L11423">
        <v>10</v>
      </c>
    </row>
    <row r="11424" spans="1:12" x14ac:dyDescent="0.25">
      <c r="A11424" t="s">
        <v>9456</v>
      </c>
      <c r="B11424" t="s">
        <v>9453</v>
      </c>
      <c r="C11424" t="s">
        <v>9454</v>
      </c>
      <c r="D11424" t="s">
        <v>9455</v>
      </c>
      <c r="E11424" s="117">
        <v>43031</v>
      </c>
      <c r="F11424" s="118">
        <v>0.58622685185185186</v>
      </c>
      <c r="G11424" t="s">
        <v>3854</v>
      </c>
      <c r="H11424">
        <v>232</v>
      </c>
      <c r="I11424">
        <v>9</v>
      </c>
      <c r="J11424" t="s">
        <v>26694</v>
      </c>
      <c r="L11424" t="s">
        <v>560</v>
      </c>
    </row>
    <row r="11425" spans="1:12" x14ac:dyDescent="0.25">
      <c r="A11425" t="s">
        <v>9456</v>
      </c>
      <c r="B11425" t="s">
        <v>9453</v>
      </c>
      <c r="C11425" t="s">
        <v>9454</v>
      </c>
      <c r="D11425" t="s">
        <v>9455</v>
      </c>
      <c r="E11425" s="117">
        <v>43031</v>
      </c>
      <c r="F11425" s="118">
        <v>0.58622685185185186</v>
      </c>
      <c r="G11425" t="s">
        <v>3854</v>
      </c>
      <c r="H11425">
        <v>232</v>
      </c>
      <c r="I11425">
        <v>14</v>
      </c>
      <c r="J11425" t="s">
        <v>26694</v>
      </c>
      <c r="L11425" t="s">
        <v>642</v>
      </c>
    </row>
    <row r="11426" spans="1:12" x14ac:dyDescent="0.25">
      <c r="A11426" t="s">
        <v>9456</v>
      </c>
      <c r="B11426" t="s">
        <v>9453</v>
      </c>
      <c r="C11426" t="s">
        <v>9454</v>
      </c>
      <c r="D11426" t="s">
        <v>9455</v>
      </c>
      <c r="E11426" s="117">
        <v>43031</v>
      </c>
      <c r="F11426" s="118">
        <v>0.58622685185185186</v>
      </c>
      <c r="G11426" t="s">
        <v>3854</v>
      </c>
      <c r="H11426">
        <v>232</v>
      </c>
      <c r="I11426">
        <v>15</v>
      </c>
      <c r="J11426" t="s">
        <v>26694</v>
      </c>
      <c r="L11426" t="s">
        <v>684</v>
      </c>
    </row>
    <row r="11427" spans="1:12" x14ac:dyDescent="0.25">
      <c r="A11427" t="s">
        <v>9456</v>
      </c>
      <c r="B11427" t="s">
        <v>9453</v>
      </c>
      <c r="C11427" t="s">
        <v>9454</v>
      </c>
      <c r="D11427" t="s">
        <v>9455</v>
      </c>
      <c r="E11427" s="117">
        <v>43031</v>
      </c>
      <c r="F11427" s="118">
        <v>0.58622685185185186</v>
      </c>
      <c r="G11427" t="s">
        <v>3854</v>
      </c>
      <c r="H11427">
        <v>232</v>
      </c>
      <c r="I11427">
        <v>16</v>
      </c>
      <c r="J11427" t="s">
        <v>26694</v>
      </c>
      <c r="L11427" t="s">
        <v>706</v>
      </c>
    </row>
    <row r="11428" spans="1:12" x14ac:dyDescent="0.25">
      <c r="A11428" t="s">
        <v>9456</v>
      </c>
      <c r="B11428" t="s">
        <v>9453</v>
      </c>
      <c r="C11428" t="s">
        <v>9454</v>
      </c>
      <c r="D11428" t="s">
        <v>9455</v>
      </c>
      <c r="E11428" s="117">
        <v>43031</v>
      </c>
      <c r="F11428" s="118">
        <v>0.58622685185185186</v>
      </c>
      <c r="G11428" t="s">
        <v>3854</v>
      </c>
      <c r="H11428">
        <v>232</v>
      </c>
      <c r="I11428">
        <v>22</v>
      </c>
      <c r="J11428" t="s">
        <v>26694</v>
      </c>
      <c r="L11428" t="s">
        <v>383</v>
      </c>
    </row>
    <row r="11429" spans="1:12" x14ac:dyDescent="0.25">
      <c r="A11429" t="s">
        <v>9456</v>
      </c>
      <c r="B11429" t="s">
        <v>9453</v>
      </c>
      <c r="C11429" t="s">
        <v>9454</v>
      </c>
      <c r="D11429" t="s">
        <v>9455</v>
      </c>
      <c r="E11429" s="117">
        <v>43031</v>
      </c>
      <c r="F11429" s="118">
        <v>0.58622685185185186</v>
      </c>
      <c r="G11429" t="s">
        <v>3854</v>
      </c>
      <c r="H11429">
        <v>232</v>
      </c>
      <c r="I11429">
        <v>23</v>
      </c>
      <c r="J11429" t="s">
        <v>26694</v>
      </c>
      <c r="L11429">
        <v>20</v>
      </c>
    </row>
    <row r="11430" spans="1:12" x14ac:dyDescent="0.25">
      <c r="A11430" t="s">
        <v>9456</v>
      </c>
      <c r="B11430" t="s">
        <v>9453</v>
      </c>
      <c r="C11430" t="s">
        <v>9454</v>
      </c>
      <c r="D11430" t="s">
        <v>9455</v>
      </c>
      <c r="E11430" s="117">
        <v>43031</v>
      </c>
      <c r="F11430" s="118">
        <v>0.58622685185185186</v>
      </c>
      <c r="G11430" t="s">
        <v>3854</v>
      </c>
      <c r="H11430">
        <v>232</v>
      </c>
      <c r="I11430">
        <v>24</v>
      </c>
      <c r="J11430" t="s">
        <v>26694</v>
      </c>
      <c r="L11430" t="s">
        <v>382</v>
      </c>
    </row>
    <row r="11431" spans="1:12" x14ac:dyDescent="0.25">
      <c r="A11431" t="s">
        <v>9456</v>
      </c>
      <c r="B11431" t="s">
        <v>9453</v>
      </c>
      <c r="C11431" t="s">
        <v>9454</v>
      </c>
      <c r="D11431" t="s">
        <v>9455</v>
      </c>
      <c r="E11431" s="117">
        <v>43031</v>
      </c>
      <c r="F11431" s="118">
        <v>0.58622685185185186</v>
      </c>
      <c r="G11431" t="s">
        <v>3854</v>
      </c>
      <c r="H11431">
        <v>232</v>
      </c>
      <c r="I11431">
        <v>25</v>
      </c>
      <c r="J11431" t="s">
        <v>26694</v>
      </c>
      <c r="L11431">
        <v>20</v>
      </c>
    </row>
    <row r="11432" spans="1:12" x14ac:dyDescent="0.25">
      <c r="A11432" t="s">
        <v>9456</v>
      </c>
      <c r="B11432" t="s">
        <v>9453</v>
      </c>
      <c r="C11432" t="s">
        <v>9454</v>
      </c>
      <c r="D11432" t="s">
        <v>9455</v>
      </c>
      <c r="E11432" s="117">
        <v>43031</v>
      </c>
      <c r="F11432" s="118">
        <v>0.58622685185185186</v>
      </c>
      <c r="G11432" t="s">
        <v>3854</v>
      </c>
      <c r="H11432">
        <v>232</v>
      </c>
      <c r="I11432">
        <v>26</v>
      </c>
      <c r="J11432" t="s">
        <v>26694</v>
      </c>
      <c r="L11432" t="s">
        <v>122</v>
      </c>
    </row>
    <row r="11433" spans="1:12" x14ac:dyDescent="0.25">
      <c r="A11433" t="s">
        <v>9456</v>
      </c>
      <c r="B11433" t="s">
        <v>9453</v>
      </c>
      <c r="C11433" t="s">
        <v>9454</v>
      </c>
      <c r="D11433" t="s">
        <v>9455</v>
      </c>
      <c r="E11433" s="117">
        <v>43031</v>
      </c>
      <c r="F11433" s="118">
        <v>0.5862384259259259</v>
      </c>
      <c r="G11433" t="s">
        <v>3854</v>
      </c>
      <c r="H11433">
        <v>232</v>
      </c>
      <c r="I11433">
        <v>27</v>
      </c>
      <c r="J11433" t="s">
        <v>26694</v>
      </c>
      <c r="L11433">
        <v>40</v>
      </c>
    </row>
    <row r="11434" spans="1:12" x14ac:dyDescent="0.25">
      <c r="A11434" t="s">
        <v>9456</v>
      </c>
      <c r="B11434" t="s">
        <v>9453</v>
      </c>
      <c r="C11434" t="s">
        <v>9454</v>
      </c>
      <c r="D11434" t="s">
        <v>9455</v>
      </c>
      <c r="E11434" s="117">
        <v>43031</v>
      </c>
      <c r="F11434" s="118">
        <v>0.5862384259259259</v>
      </c>
      <c r="G11434" t="s">
        <v>3854</v>
      </c>
      <c r="H11434">
        <v>232</v>
      </c>
      <c r="I11434">
        <v>28</v>
      </c>
      <c r="J11434" t="s">
        <v>26694</v>
      </c>
      <c r="L11434" t="s">
        <v>104</v>
      </c>
    </row>
    <row r="11435" spans="1:12" x14ac:dyDescent="0.25">
      <c r="A11435" t="s">
        <v>9456</v>
      </c>
      <c r="B11435" t="s">
        <v>9453</v>
      </c>
      <c r="C11435" t="s">
        <v>9454</v>
      </c>
      <c r="D11435" t="s">
        <v>9455</v>
      </c>
      <c r="E11435" s="117">
        <v>43031</v>
      </c>
      <c r="F11435" s="118">
        <v>0.5862384259259259</v>
      </c>
      <c r="G11435" t="s">
        <v>3854</v>
      </c>
      <c r="H11435">
        <v>232</v>
      </c>
      <c r="I11435">
        <v>29</v>
      </c>
      <c r="J11435" t="s">
        <v>26694</v>
      </c>
      <c r="L11435">
        <v>20</v>
      </c>
    </row>
    <row r="11436" spans="1:12" x14ac:dyDescent="0.25">
      <c r="A11436" t="s">
        <v>9456</v>
      </c>
      <c r="B11436" t="s">
        <v>9453</v>
      </c>
      <c r="C11436" t="s">
        <v>9454</v>
      </c>
      <c r="D11436" t="s">
        <v>9455</v>
      </c>
      <c r="E11436" s="117">
        <v>43031</v>
      </c>
      <c r="F11436" s="118">
        <v>0.5862384259259259</v>
      </c>
      <c r="G11436" t="s">
        <v>3854</v>
      </c>
      <c r="H11436">
        <v>232</v>
      </c>
      <c r="I11436">
        <v>36</v>
      </c>
      <c r="J11436" t="s">
        <v>26694</v>
      </c>
      <c r="L11436" t="s">
        <v>1403</v>
      </c>
    </row>
    <row r="11437" spans="1:12" x14ac:dyDescent="0.25">
      <c r="A11437" t="s">
        <v>9456</v>
      </c>
      <c r="B11437" t="s">
        <v>9453</v>
      </c>
      <c r="C11437" t="s">
        <v>9454</v>
      </c>
      <c r="D11437" t="s">
        <v>9455</v>
      </c>
      <c r="E11437" s="117">
        <v>43031</v>
      </c>
      <c r="F11437" s="118">
        <v>0.5862384259259259</v>
      </c>
      <c r="G11437" t="s">
        <v>3854</v>
      </c>
      <c r="H11437">
        <v>232</v>
      </c>
      <c r="I11437">
        <v>38</v>
      </c>
      <c r="J11437" t="s">
        <v>26694</v>
      </c>
      <c r="L11437" t="s">
        <v>26695</v>
      </c>
    </row>
    <row r="11438" spans="1:12" x14ac:dyDescent="0.25">
      <c r="A11438" t="s">
        <v>9456</v>
      </c>
      <c r="B11438" t="s">
        <v>9453</v>
      </c>
      <c r="C11438" t="s">
        <v>9454</v>
      </c>
      <c r="D11438" t="s">
        <v>9455</v>
      </c>
      <c r="E11438" s="117">
        <v>43031</v>
      </c>
      <c r="F11438" s="118">
        <v>0.58625000000000005</v>
      </c>
      <c r="G11438" t="s">
        <v>3854</v>
      </c>
      <c r="H11438">
        <v>233</v>
      </c>
      <c r="I11438">
        <v>1</v>
      </c>
      <c r="L11438" t="s">
        <v>26696</v>
      </c>
    </row>
    <row r="11439" spans="1:12" x14ac:dyDescent="0.25">
      <c r="A11439" t="s">
        <v>9456</v>
      </c>
      <c r="B11439" t="s">
        <v>9453</v>
      </c>
      <c r="C11439" t="s">
        <v>9454</v>
      </c>
      <c r="D11439" t="s">
        <v>9455</v>
      </c>
      <c r="E11439" s="117">
        <v>43031</v>
      </c>
      <c r="F11439" s="118">
        <v>0.58625000000000005</v>
      </c>
      <c r="G11439" t="s">
        <v>3854</v>
      </c>
      <c r="H11439">
        <v>233</v>
      </c>
      <c r="I11439">
        <v>4</v>
      </c>
      <c r="J11439" t="s">
        <v>26696</v>
      </c>
      <c r="L11439" t="s">
        <v>2977</v>
      </c>
    </row>
    <row r="11440" spans="1:12" x14ac:dyDescent="0.25">
      <c r="A11440" t="s">
        <v>9456</v>
      </c>
      <c r="B11440" t="s">
        <v>9453</v>
      </c>
      <c r="C11440" t="s">
        <v>9454</v>
      </c>
      <c r="D11440" t="s">
        <v>9455</v>
      </c>
      <c r="E11440" s="117">
        <v>43031</v>
      </c>
      <c r="F11440" s="118">
        <v>0.58625000000000005</v>
      </c>
      <c r="G11440" t="s">
        <v>3854</v>
      </c>
      <c r="H11440">
        <v>233</v>
      </c>
      <c r="I11440">
        <v>5</v>
      </c>
      <c r="J11440" t="s">
        <v>26696</v>
      </c>
      <c r="L11440" t="s">
        <v>2391</v>
      </c>
    </row>
    <row r="11441" spans="1:12" x14ac:dyDescent="0.25">
      <c r="A11441" t="s">
        <v>9456</v>
      </c>
      <c r="B11441" t="s">
        <v>9453</v>
      </c>
      <c r="C11441" t="s">
        <v>9454</v>
      </c>
      <c r="D11441" t="s">
        <v>9455</v>
      </c>
      <c r="E11441" s="117">
        <v>43031</v>
      </c>
      <c r="F11441" s="118">
        <v>0.58625000000000005</v>
      </c>
      <c r="G11441" t="s">
        <v>3854</v>
      </c>
      <c r="H11441">
        <v>233</v>
      </c>
      <c r="I11441">
        <v>6</v>
      </c>
      <c r="J11441" t="s">
        <v>26696</v>
      </c>
      <c r="L11441">
        <v>0</v>
      </c>
    </row>
    <row r="11442" spans="1:12" x14ac:dyDescent="0.25">
      <c r="A11442" t="s">
        <v>9456</v>
      </c>
      <c r="B11442" t="s">
        <v>9453</v>
      </c>
      <c r="C11442" t="s">
        <v>9454</v>
      </c>
      <c r="D11442" t="s">
        <v>9455</v>
      </c>
      <c r="E11442" s="117">
        <v>43031</v>
      </c>
      <c r="F11442" s="118">
        <v>0.58625000000000005</v>
      </c>
      <c r="G11442" t="s">
        <v>3854</v>
      </c>
      <c r="H11442">
        <v>233</v>
      </c>
      <c r="I11442">
        <v>7</v>
      </c>
      <c r="J11442" t="s">
        <v>26696</v>
      </c>
      <c r="L11442">
        <v>100</v>
      </c>
    </row>
    <row r="11443" spans="1:12" x14ac:dyDescent="0.25">
      <c r="A11443" t="s">
        <v>9456</v>
      </c>
      <c r="B11443" t="s">
        <v>9453</v>
      </c>
      <c r="C11443" t="s">
        <v>9454</v>
      </c>
      <c r="D11443" t="s">
        <v>9455</v>
      </c>
      <c r="E11443" s="117">
        <v>43031</v>
      </c>
      <c r="F11443" s="118">
        <v>0.58626157407407409</v>
      </c>
      <c r="G11443" t="s">
        <v>3854</v>
      </c>
      <c r="H11443">
        <v>233</v>
      </c>
      <c r="I11443">
        <v>8</v>
      </c>
      <c r="J11443" t="s">
        <v>26696</v>
      </c>
      <c r="L11443">
        <v>30</v>
      </c>
    </row>
    <row r="11444" spans="1:12" x14ac:dyDescent="0.25">
      <c r="A11444" t="s">
        <v>9456</v>
      </c>
      <c r="B11444" t="s">
        <v>9453</v>
      </c>
      <c r="C11444" t="s">
        <v>9454</v>
      </c>
      <c r="D11444" t="s">
        <v>9455</v>
      </c>
      <c r="E11444" s="117">
        <v>43031</v>
      </c>
      <c r="F11444" s="118">
        <v>0.58626157407407409</v>
      </c>
      <c r="G11444" t="s">
        <v>3854</v>
      </c>
      <c r="H11444">
        <v>233</v>
      </c>
      <c r="I11444">
        <v>9</v>
      </c>
      <c r="J11444" t="s">
        <v>26696</v>
      </c>
      <c r="L11444" t="s">
        <v>560</v>
      </c>
    </row>
    <row r="11445" spans="1:12" x14ac:dyDescent="0.25">
      <c r="A11445" t="s">
        <v>9456</v>
      </c>
      <c r="B11445" t="s">
        <v>9453</v>
      </c>
      <c r="C11445" t="s">
        <v>9454</v>
      </c>
      <c r="D11445" t="s">
        <v>9455</v>
      </c>
      <c r="E11445" s="117">
        <v>43031</v>
      </c>
      <c r="F11445" s="118">
        <v>0.58626157407407409</v>
      </c>
      <c r="G11445" t="s">
        <v>3854</v>
      </c>
      <c r="H11445">
        <v>233</v>
      </c>
      <c r="I11445">
        <v>14</v>
      </c>
      <c r="J11445" t="s">
        <v>26696</v>
      </c>
      <c r="L11445" t="s">
        <v>643</v>
      </c>
    </row>
    <row r="11446" spans="1:12" x14ac:dyDescent="0.25">
      <c r="A11446" t="s">
        <v>9456</v>
      </c>
      <c r="B11446" t="s">
        <v>9453</v>
      </c>
      <c r="C11446" t="s">
        <v>9454</v>
      </c>
      <c r="D11446" t="s">
        <v>9455</v>
      </c>
      <c r="E11446" s="117">
        <v>43031</v>
      </c>
      <c r="F11446" s="118">
        <v>0.58626157407407409</v>
      </c>
      <c r="G11446" t="s">
        <v>3854</v>
      </c>
      <c r="H11446">
        <v>233</v>
      </c>
      <c r="I11446">
        <v>15</v>
      </c>
      <c r="J11446" t="s">
        <v>26696</v>
      </c>
      <c r="L11446" t="s">
        <v>680</v>
      </c>
    </row>
    <row r="11447" spans="1:12" x14ac:dyDescent="0.25">
      <c r="A11447" t="s">
        <v>9456</v>
      </c>
      <c r="B11447" t="s">
        <v>9453</v>
      </c>
      <c r="C11447" t="s">
        <v>9454</v>
      </c>
      <c r="D11447" t="s">
        <v>9455</v>
      </c>
      <c r="E11447" s="117">
        <v>43031</v>
      </c>
      <c r="F11447" s="118">
        <v>0.58626157407407409</v>
      </c>
      <c r="G11447" t="s">
        <v>3854</v>
      </c>
      <c r="H11447">
        <v>233</v>
      </c>
      <c r="I11447">
        <v>16</v>
      </c>
      <c r="J11447" t="s">
        <v>26696</v>
      </c>
      <c r="L11447" t="s">
        <v>706</v>
      </c>
    </row>
    <row r="11448" spans="1:12" x14ac:dyDescent="0.25">
      <c r="A11448" t="s">
        <v>9456</v>
      </c>
      <c r="B11448" t="s">
        <v>9453</v>
      </c>
      <c r="C11448" t="s">
        <v>9454</v>
      </c>
      <c r="D11448" t="s">
        <v>9455</v>
      </c>
      <c r="E11448" s="117">
        <v>43031</v>
      </c>
      <c r="F11448" s="118">
        <v>0.58626157407407409</v>
      </c>
      <c r="G11448" t="s">
        <v>3854</v>
      </c>
      <c r="H11448">
        <v>233</v>
      </c>
      <c r="I11448">
        <v>22</v>
      </c>
      <c r="J11448" t="s">
        <v>26696</v>
      </c>
      <c r="L11448" t="s">
        <v>382</v>
      </c>
    </row>
    <row r="11449" spans="1:12" x14ac:dyDescent="0.25">
      <c r="A11449" t="s">
        <v>9456</v>
      </c>
      <c r="B11449" t="s">
        <v>9453</v>
      </c>
      <c r="C11449" t="s">
        <v>9454</v>
      </c>
      <c r="D11449" t="s">
        <v>9455</v>
      </c>
      <c r="E11449" s="117">
        <v>43031</v>
      </c>
      <c r="F11449" s="118">
        <v>0.58626157407407409</v>
      </c>
      <c r="G11449" t="s">
        <v>3854</v>
      </c>
      <c r="H11449">
        <v>233</v>
      </c>
      <c r="I11449">
        <v>23</v>
      </c>
      <c r="J11449" t="s">
        <v>26696</v>
      </c>
      <c r="L11449">
        <v>35</v>
      </c>
    </row>
    <row r="11450" spans="1:12" x14ac:dyDescent="0.25">
      <c r="A11450" t="s">
        <v>9456</v>
      </c>
      <c r="B11450" t="s">
        <v>9453</v>
      </c>
      <c r="C11450" t="s">
        <v>9454</v>
      </c>
      <c r="D11450" t="s">
        <v>9455</v>
      </c>
      <c r="E11450" s="117">
        <v>43031</v>
      </c>
      <c r="F11450" s="118">
        <v>0.58626157407407409</v>
      </c>
      <c r="G11450" t="s">
        <v>3854</v>
      </c>
      <c r="H11450">
        <v>233</v>
      </c>
      <c r="I11450">
        <v>24</v>
      </c>
      <c r="J11450" t="s">
        <v>26696</v>
      </c>
      <c r="L11450" t="s">
        <v>104</v>
      </c>
    </row>
    <row r="11451" spans="1:12" x14ac:dyDescent="0.25">
      <c r="A11451" t="s">
        <v>9456</v>
      </c>
      <c r="B11451" t="s">
        <v>9453</v>
      </c>
      <c r="C11451" t="s">
        <v>9454</v>
      </c>
      <c r="D11451" t="s">
        <v>9455</v>
      </c>
      <c r="E11451" s="117">
        <v>43031</v>
      </c>
      <c r="F11451" s="118">
        <v>0.58626157407407409</v>
      </c>
      <c r="G11451" t="s">
        <v>3854</v>
      </c>
      <c r="H11451">
        <v>233</v>
      </c>
      <c r="I11451">
        <v>25</v>
      </c>
      <c r="J11451" t="s">
        <v>26696</v>
      </c>
      <c r="L11451">
        <v>25</v>
      </c>
    </row>
    <row r="11452" spans="1:12" x14ac:dyDescent="0.25">
      <c r="A11452" t="s">
        <v>9456</v>
      </c>
      <c r="B11452" t="s">
        <v>9453</v>
      </c>
      <c r="C11452" t="s">
        <v>9454</v>
      </c>
      <c r="D11452" t="s">
        <v>9455</v>
      </c>
      <c r="E11452" s="117">
        <v>43031</v>
      </c>
      <c r="F11452" s="118">
        <v>0.58627314814814813</v>
      </c>
      <c r="G11452" t="s">
        <v>3854</v>
      </c>
      <c r="H11452">
        <v>233</v>
      </c>
      <c r="I11452">
        <v>26</v>
      </c>
      <c r="J11452" t="s">
        <v>26696</v>
      </c>
      <c r="L11452" t="s">
        <v>4096</v>
      </c>
    </row>
    <row r="11453" spans="1:12" x14ac:dyDescent="0.25">
      <c r="A11453" t="s">
        <v>9456</v>
      </c>
      <c r="B11453" t="s">
        <v>9453</v>
      </c>
      <c r="C11453" t="s">
        <v>9454</v>
      </c>
      <c r="D11453" t="s">
        <v>9455</v>
      </c>
      <c r="E11453" s="117">
        <v>43031</v>
      </c>
      <c r="F11453" s="118">
        <v>0.58627314814814813</v>
      </c>
      <c r="G11453" t="s">
        <v>3854</v>
      </c>
      <c r="H11453">
        <v>233</v>
      </c>
      <c r="I11453">
        <v>27</v>
      </c>
      <c r="J11453" t="s">
        <v>26696</v>
      </c>
      <c r="L11453">
        <v>25</v>
      </c>
    </row>
    <row r="11454" spans="1:12" x14ac:dyDescent="0.25">
      <c r="A11454" t="s">
        <v>9456</v>
      </c>
      <c r="B11454" t="s">
        <v>9453</v>
      </c>
      <c r="C11454" t="s">
        <v>9454</v>
      </c>
      <c r="D11454" t="s">
        <v>9455</v>
      </c>
      <c r="E11454" s="117">
        <v>43031</v>
      </c>
      <c r="F11454" s="118">
        <v>0.58627314814814813</v>
      </c>
      <c r="G11454" t="s">
        <v>3854</v>
      </c>
      <c r="H11454">
        <v>233</v>
      </c>
      <c r="I11454">
        <v>28</v>
      </c>
      <c r="J11454" t="s">
        <v>26696</v>
      </c>
      <c r="L11454" t="s">
        <v>122</v>
      </c>
    </row>
    <row r="11455" spans="1:12" x14ac:dyDescent="0.25">
      <c r="A11455" t="s">
        <v>9456</v>
      </c>
      <c r="B11455" t="s">
        <v>9453</v>
      </c>
      <c r="C11455" t="s">
        <v>9454</v>
      </c>
      <c r="D11455" t="s">
        <v>9455</v>
      </c>
      <c r="E11455" s="117">
        <v>43031</v>
      </c>
      <c r="F11455" s="118">
        <v>0.58627314814814813</v>
      </c>
      <c r="G11455" t="s">
        <v>3854</v>
      </c>
      <c r="H11455">
        <v>233</v>
      </c>
      <c r="I11455">
        <v>29</v>
      </c>
      <c r="J11455" t="s">
        <v>26696</v>
      </c>
      <c r="L11455">
        <v>20</v>
      </c>
    </row>
    <row r="11456" spans="1:12" x14ac:dyDescent="0.25">
      <c r="A11456" t="s">
        <v>9456</v>
      </c>
      <c r="B11456" t="s">
        <v>9453</v>
      </c>
      <c r="C11456" t="s">
        <v>9454</v>
      </c>
      <c r="D11456" t="s">
        <v>9455</v>
      </c>
      <c r="E11456" s="117">
        <v>43031</v>
      </c>
      <c r="F11456" s="118">
        <v>0.58627314814814813</v>
      </c>
      <c r="G11456" t="s">
        <v>3854</v>
      </c>
      <c r="H11456">
        <v>233</v>
      </c>
      <c r="I11456">
        <v>36</v>
      </c>
      <c r="J11456" t="s">
        <v>26696</v>
      </c>
      <c r="L11456" t="s">
        <v>1403</v>
      </c>
    </row>
    <row r="11457" spans="1:12" x14ac:dyDescent="0.25">
      <c r="A11457" t="s">
        <v>9456</v>
      </c>
      <c r="B11457" t="s">
        <v>9453</v>
      </c>
      <c r="C11457" t="s">
        <v>9454</v>
      </c>
      <c r="D11457" t="s">
        <v>9455</v>
      </c>
      <c r="E11457" s="117">
        <v>43031</v>
      </c>
      <c r="F11457" s="118">
        <v>0.58627314814814813</v>
      </c>
      <c r="G11457" t="s">
        <v>3854</v>
      </c>
      <c r="H11457">
        <v>233</v>
      </c>
      <c r="I11457">
        <v>38</v>
      </c>
      <c r="J11457" t="s">
        <v>26696</v>
      </c>
      <c r="L11457" t="s">
        <v>26697</v>
      </c>
    </row>
    <row r="11458" spans="1:12" x14ac:dyDescent="0.25">
      <c r="A11458" t="s">
        <v>9456</v>
      </c>
      <c r="B11458" t="s">
        <v>9453</v>
      </c>
      <c r="C11458" t="s">
        <v>9454</v>
      </c>
      <c r="D11458" t="s">
        <v>9455</v>
      </c>
      <c r="E11458" s="117">
        <v>43031</v>
      </c>
      <c r="F11458" s="118">
        <v>0.58628472222222217</v>
      </c>
      <c r="G11458" t="s">
        <v>3854</v>
      </c>
      <c r="H11458">
        <v>234</v>
      </c>
      <c r="I11458">
        <v>1</v>
      </c>
      <c r="L11458" t="s">
        <v>26698</v>
      </c>
    </row>
    <row r="11459" spans="1:12" x14ac:dyDescent="0.25">
      <c r="A11459" t="s">
        <v>9456</v>
      </c>
      <c r="B11459" t="s">
        <v>9453</v>
      </c>
      <c r="C11459" t="s">
        <v>9454</v>
      </c>
      <c r="D11459" t="s">
        <v>9455</v>
      </c>
      <c r="E11459" s="117">
        <v>43031</v>
      </c>
      <c r="F11459" s="118">
        <v>0.58629629629629632</v>
      </c>
      <c r="G11459" t="s">
        <v>3854</v>
      </c>
      <c r="H11459">
        <v>234</v>
      </c>
      <c r="I11459">
        <v>4</v>
      </c>
      <c r="J11459" t="s">
        <v>26698</v>
      </c>
      <c r="L11459" t="s">
        <v>2977</v>
      </c>
    </row>
    <row r="11460" spans="1:12" x14ac:dyDescent="0.25">
      <c r="A11460" t="s">
        <v>9456</v>
      </c>
      <c r="B11460" t="s">
        <v>9453</v>
      </c>
      <c r="C11460" t="s">
        <v>9454</v>
      </c>
      <c r="D11460" t="s">
        <v>9455</v>
      </c>
      <c r="E11460" s="117">
        <v>43031</v>
      </c>
      <c r="F11460" s="118">
        <v>0.58629629629629632</v>
      </c>
      <c r="G11460" t="s">
        <v>3854</v>
      </c>
      <c r="H11460">
        <v>234</v>
      </c>
      <c r="I11460">
        <v>5</v>
      </c>
      <c r="J11460" t="s">
        <v>26698</v>
      </c>
      <c r="L11460" t="s">
        <v>2511</v>
      </c>
    </row>
    <row r="11461" spans="1:12" x14ac:dyDescent="0.25">
      <c r="A11461" t="s">
        <v>9456</v>
      </c>
      <c r="B11461" t="s">
        <v>9453</v>
      </c>
      <c r="C11461" t="s">
        <v>9454</v>
      </c>
      <c r="D11461" t="s">
        <v>9455</v>
      </c>
      <c r="E11461" s="117">
        <v>43031</v>
      </c>
      <c r="F11461" s="118">
        <v>0.58629629629629632</v>
      </c>
      <c r="G11461" t="s">
        <v>3854</v>
      </c>
      <c r="H11461">
        <v>234</v>
      </c>
      <c r="I11461">
        <v>6</v>
      </c>
      <c r="J11461" t="s">
        <v>26698</v>
      </c>
      <c r="L11461">
        <v>0</v>
      </c>
    </row>
    <row r="11462" spans="1:12" x14ac:dyDescent="0.25">
      <c r="A11462" t="s">
        <v>9456</v>
      </c>
      <c r="B11462" t="s">
        <v>9453</v>
      </c>
      <c r="C11462" t="s">
        <v>9454</v>
      </c>
      <c r="D11462" t="s">
        <v>9455</v>
      </c>
      <c r="E11462" s="117">
        <v>43031</v>
      </c>
      <c r="F11462" s="118">
        <v>0.58629629629629632</v>
      </c>
      <c r="G11462" t="s">
        <v>3854</v>
      </c>
      <c r="H11462">
        <v>234</v>
      </c>
      <c r="I11462">
        <v>7</v>
      </c>
      <c r="J11462" t="s">
        <v>26698</v>
      </c>
      <c r="L11462">
        <v>100</v>
      </c>
    </row>
    <row r="11463" spans="1:12" x14ac:dyDescent="0.25">
      <c r="A11463" t="s">
        <v>9456</v>
      </c>
      <c r="B11463" t="s">
        <v>9453</v>
      </c>
      <c r="C11463" t="s">
        <v>9454</v>
      </c>
      <c r="D11463" t="s">
        <v>9455</v>
      </c>
      <c r="E11463" s="117">
        <v>43031</v>
      </c>
      <c r="F11463" s="118">
        <v>0.58629629629629632</v>
      </c>
      <c r="G11463" t="s">
        <v>3854</v>
      </c>
      <c r="H11463">
        <v>234</v>
      </c>
      <c r="I11463">
        <v>8</v>
      </c>
      <c r="J11463" t="s">
        <v>26698</v>
      </c>
      <c r="L11463">
        <v>15</v>
      </c>
    </row>
    <row r="11464" spans="1:12" x14ac:dyDescent="0.25">
      <c r="A11464" t="s">
        <v>9456</v>
      </c>
      <c r="B11464" t="s">
        <v>9453</v>
      </c>
      <c r="C11464" t="s">
        <v>9454</v>
      </c>
      <c r="D11464" t="s">
        <v>9455</v>
      </c>
      <c r="E11464" s="117">
        <v>43031</v>
      </c>
      <c r="F11464" s="118">
        <v>0.58629629629629632</v>
      </c>
      <c r="G11464" t="s">
        <v>3854</v>
      </c>
      <c r="H11464">
        <v>234</v>
      </c>
      <c r="I11464">
        <v>9</v>
      </c>
      <c r="J11464" t="s">
        <v>26698</v>
      </c>
      <c r="L11464" t="s">
        <v>560</v>
      </c>
    </row>
    <row r="11465" spans="1:12" x14ac:dyDescent="0.25">
      <c r="A11465" t="s">
        <v>9456</v>
      </c>
      <c r="B11465" t="s">
        <v>9453</v>
      </c>
      <c r="C11465" t="s">
        <v>9454</v>
      </c>
      <c r="D11465" t="s">
        <v>9455</v>
      </c>
      <c r="E11465" s="117">
        <v>43031</v>
      </c>
      <c r="F11465" s="118">
        <v>0.58629629629629632</v>
      </c>
      <c r="G11465" t="s">
        <v>3854</v>
      </c>
      <c r="H11465">
        <v>234</v>
      </c>
      <c r="I11465">
        <v>14</v>
      </c>
      <c r="J11465" t="s">
        <v>26698</v>
      </c>
      <c r="L11465" t="s">
        <v>662</v>
      </c>
    </row>
    <row r="11466" spans="1:12" x14ac:dyDescent="0.25">
      <c r="A11466" t="s">
        <v>9456</v>
      </c>
      <c r="B11466" t="s">
        <v>9453</v>
      </c>
      <c r="C11466" t="s">
        <v>9454</v>
      </c>
      <c r="D11466" t="s">
        <v>9455</v>
      </c>
      <c r="E11466" s="117">
        <v>43031</v>
      </c>
      <c r="F11466" s="118">
        <v>0.58629629629629632</v>
      </c>
      <c r="G11466" t="s">
        <v>3854</v>
      </c>
      <c r="H11466">
        <v>234</v>
      </c>
      <c r="I11466">
        <v>15</v>
      </c>
      <c r="J11466" t="s">
        <v>26698</v>
      </c>
      <c r="L11466" t="s">
        <v>684</v>
      </c>
    </row>
    <row r="11467" spans="1:12" x14ac:dyDescent="0.25">
      <c r="A11467" t="s">
        <v>9456</v>
      </c>
      <c r="B11467" t="s">
        <v>9453</v>
      </c>
      <c r="C11467" t="s">
        <v>9454</v>
      </c>
      <c r="D11467" t="s">
        <v>9455</v>
      </c>
      <c r="E11467" s="117">
        <v>43031</v>
      </c>
      <c r="F11467" s="118">
        <v>0.58630787037037035</v>
      </c>
      <c r="G11467" t="s">
        <v>3854</v>
      </c>
      <c r="H11467">
        <v>234</v>
      </c>
      <c r="I11467">
        <v>16</v>
      </c>
      <c r="J11467" t="s">
        <v>26698</v>
      </c>
      <c r="L11467" t="s">
        <v>683</v>
      </c>
    </row>
    <row r="11468" spans="1:12" x14ac:dyDescent="0.25">
      <c r="A11468" t="s">
        <v>9456</v>
      </c>
      <c r="B11468" t="s">
        <v>9453</v>
      </c>
      <c r="C11468" t="s">
        <v>9454</v>
      </c>
      <c r="D11468" t="s">
        <v>9455</v>
      </c>
      <c r="E11468" s="117">
        <v>43031</v>
      </c>
      <c r="F11468" s="118">
        <v>0.58630787037037035</v>
      </c>
      <c r="G11468" t="s">
        <v>3854</v>
      </c>
      <c r="H11468">
        <v>234</v>
      </c>
      <c r="I11468">
        <v>22</v>
      </c>
      <c r="J11468" t="s">
        <v>26698</v>
      </c>
      <c r="L11468" t="s">
        <v>104</v>
      </c>
    </row>
    <row r="11469" spans="1:12" x14ac:dyDescent="0.25">
      <c r="A11469" t="s">
        <v>9456</v>
      </c>
      <c r="B11469" t="s">
        <v>9453</v>
      </c>
      <c r="C11469" t="s">
        <v>9454</v>
      </c>
      <c r="D11469" t="s">
        <v>9455</v>
      </c>
      <c r="E11469" s="117">
        <v>43031</v>
      </c>
      <c r="F11469" s="118">
        <v>0.58630787037037035</v>
      </c>
      <c r="G11469" t="s">
        <v>3854</v>
      </c>
      <c r="H11469">
        <v>234</v>
      </c>
      <c r="I11469">
        <v>23</v>
      </c>
      <c r="J11469" t="s">
        <v>26698</v>
      </c>
      <c r="L11469">
        <v>25</v>
      </c>
    </row>
    <row r="11470" spans="1:12" x14ac:dyDescent="0.25">
      <c r="A11470" t="s">
        <v>9456</v>
      </c>
      <c r="B11470" t="s">
        <v>9453</v>
      </c>
      <c r="C11470" t="s">
        <v>9454</v>
      </c>
      <c r="D11470" t="s">
        <v>9455</v>
      </c>
      <c r="E11470" s="117">
        <v>43031</v>
      </c>
      <c r="F11470" s="118">
        <v>0.58630787037037035</v>
      </c>
      <c r="G11470" t="s">
        <v>3854</v>
      </c>
      <c r="H11470">
        <v>234</v>
      </c>
      <c r="I11470">
        <v>24</v>
      </c>
      <c r="J11470" t="s">
        <v>26698</v>
      </c>
      <c r="L11470" t="s">
        <v>383</v>
      </c>
    </row>
    <row r="11471" spans="1:12" x14ac:dyDescent="0.25">
      <c r="A11471" t="s">
        <v>9456</v>
      </c>
      <c r="B11471" t="s">
        <v>9453</v>
      </c>
      <c r="C11471" t="s">
        <v>9454</v>
      </c>
      <c r="D11471" t="s">
        <v>9455</v>
      </c>
      <c r="E11471" s="117">
        <v>43031</v>
      </c>
      <c r="F11471" s="118">
        <v>0.58630787037037035</v>
      </c>
      <c r="G11471" t="s">
        <v>3854</v>
      </c>
      <c r="H11471">
        <v>234</v>
      </c>
      <c r="I11471">
        <v>25</v>
      </c>
      <c r="J11471" t="s">
        <v>26698</v>
      </c>
      <c r="L11471">
        <v>25</v>
      </c>
    </row>
    <row r="11472" spans="1:12" x14ac:dyDescent="0.25">
      <c r="A11472" t="s">
        <v>9456</v>
      </c>
      <c r="B11472" t="s">
        <v>9453</v>
      </c>
      <c r="C11472" t="s">
        <v>9454</v>
      </c>
      <c r="D11472" t="s">
        <v>9455</v>
      </c>
      <c r="E11472" s="117">
        <v>43031</v>
      </c>
      <c r="F11472" s="118">
        <v>0.58630787037037035</v>
      </c>
      <c r="G11472" t="s">
        <v>3854</v>
      </c>
      <c r="H11472">
        <v>234</v>
      </c>
      <c r="I11472">
        <v>26</v>
      </c>
      <c r="J11472" t="s">
        <v>26698</v>
      </c>
      <c r="L11472" t="s">
        <v>26649</v>
      </c>
    </row>
    <row r="11473" spans="1:12" x14ac:dyDescent="0.25">
      <c r="A11473" t="s">
        <v>9456</v>
      </c>
      <c r="B11473" t="s">
        <v>9453</v>
      </c>
      <c r="C11473" t="s">
        <v>9454</v>
      </c>
      <c r="D11473" t="s">
        <v>9455</v>
      </c>
      <c r="E11473" s="117">
        <v>43031</v>
      </c>
      <c r="F11473" s="118">
        <v>0.58630787037037035</v>
      </c>
      <c r="G11473" t="s">
        <v>3854</v>
      </c>
      <c r="H11473">
        <v>234</v>
      </c>
      <c r="I11473">
        <v>27</v>
      </c>
      <c r="J11473" t="s">
        <v>26698</v>
      </c>
      <c r="L11473">
        <v>25</v>
      </c>
    </row>
    <row r="11474" spans="1:12" x14ac:dyDescent="0.25">
      <c r="A11474" t="s">
        <v>9456</v>
      </c>
      <c r="B11474" t="s">
        <v>9453</v>
      </c>
      <c r="C11474" t="s">
        <v>9454</v>
      </c>
      <c r="D11474" t="s">
        <v>9455</v>
      </c>
      <c r="E11474" s="117">
        <v>43031</v>
      </c>
      <c r="F11474" s="118">
        <v>0.58630787037037035</v>
      </c>
      <c r="G11474" t="s">
        <v>3854</v>
      </c>
      <c r="H11474">
        <v>234</v>
      </c>
      <c r="I11474">
        <v>28</v>
      </c>
      <c r="J11474" t="s">
        <v>26698</v>
      </c>
      <c r="L11474" t="s">
        <v>122</v>
      </c>
    </row>
    <row r="11475" spans="1:12" x14ac:dyDescent="0.25">
      <c r="A11475" t="s">
        <v>9456</v>
      </c>
      <c r="B11475" t="s">
        <v>9453</v>
      </c>
      <c r="C11475" t="s">
        <v>9454</v>
      </c>
      <c r="D11475" t="s">
        <v>9455</v>
      </c>
      <c r="E11475" s="117">
        <v>43031</v>
      </c>
      <c r="F11475" s="118">
        <v>0.5863194444444445</v>
      </c>
      <c r="G11475" t="s">
        <v>3854</v>
      </c>
      <c r="H11475">
        <v>234</v>
      </c>
      <c r="I11475">
        <v>29</v>
      </c>
      <c r="J11475" t="s">
        <v>26698</v>
      </c>
      <c r="L11475">
        <v>15</v>
      </c>
    </row>
    <row r="11476" spans="1:12" x14ac:dyDescent="0.25">
      <c r="A11476" t="s">
        <v>9456</v>
      </c>
      <c r="B11476" t="s">
        <v>9453</v>
      </c>
      <c r="C11476" t="s">
        <v>9454</v>
      </c>
      <c r="D11476" t="s">
        <v>9455</v>
      </c>
      <c r="E11476" s="117">
        <v>43031</v>
      </c>
      <c r="F11476" s="118">
        <v>0.5863194444444445</v>
      </c>
      <c r="G11476" t="s">
        <v>3854</v>
      </c>
      <c r="H11476">
        <v>234</v>
      </c>
      <c r="I11476">
        <v>30</v>
      </c>
      <c r="J11476" t="s">
        <v>26698</v>
      </c>
      <c r="L11476" t="s">
        <v>349</v>
      </c>
    </row>
    <row r="11477" spans="1:12" x14ac:dyDescent="0.25">
      <c r="A11477" t="s">
        <v>9456</v>
      </c>
      <c r="B11477" t="s">
        <v>9453</v>
      </c>
      <c r="C11477" t="s">
        <v>9454</v>
      </c>
      <c r="D11477" t="s">
        <v>9455</v>
      </c>
      <c r="E11477" s="117">
        <v>43031</v>
      </c>
      <c r="F11477" s="118">
        <v>0.5863194444444445</v>
      </c>
      <c r="G11477" t="s">
        <v>3854</v>
      </c>
      <c r="H11477">
        <v>234</v>
      </c>
      <c r="I11477">
        <v>31</v>
      </c>
      <c r="J11477" t="s">
        <v>26698</v>
      </c>
      <c r="L11477">
        <v>10</v>
      </c>
    </row>
    <row r="11478" spans="1:12" x14ac:dyDescent="0.25">
      <c r="A11478" t="s">
        <v>9456</v>
      </c>
      <c r="B11478" t="s">
        <v>9453</v>
      </c>
      <c r="C11478" t="s">
        <v>9454</v>
      </c>
      <c r="D11478" t="s">
        <v>9455</v>
      </c>
      <c r="E11478" s="117">
        <v>43031</v>
      </c>
      <c r="F11478" s="118">
        <v>0.5863194444444445</v>
      </c>
      <c r="G11478" t="s">
        <v>3854</v>
      </c>
      <c r="H11478">
        <v>234</v>
      </c>
      <c r="I11478">
        <v>36</v>
      </c>
      <c r="J11478" t="s">
        <v>26698</v>
      </c>
      <c r="L11478" t="s">
        <v>1403</v>
      </c>
    </row>
    <row r="11479" spans="1:12" x14ac:dyDescent="0.25">
      <c r="A11479" t="s">
        <v>9456</v>
      </c>
      <c r="B11479" t="s">
        <v>9453</v>
      </c>
      <c r="C11479" t="s">
        <v>9454</v>
      </c>
      <c r="D11479" t="s">
        <v>9455</v>
      </c>
      <c r="E11479" s="117">
        <v>43031</v>
      </c>
      <c r="F11479" s="118">
        <v>0.5863194444444445</v>
      </c>
      <c r="G11479" t="s">
        <v>3854</v>
      </c>
      <c r="H11479">
        <v>234</v>
      </c>
      <c r="I11479">
        <v>38</v>
      </c>
      <c r="J11479" t="s">
        <v>26698</v>
      </c>
      <c r="L11479" t="s">
        <v>26699</v>
      </c>
    </row>
    <row r="11480" spans="1:12" x14ac:dyDescent="0.25">
      <c r="A11480" t="s">
        <v>9456</v>
      </c>
      <c r="B11480" t="s">
        <v>9453</v>
      </c>
      <c r="C11480" t="s">
        <v>9454</v>
      </c>
      <c r="D11480" t="s">
        <v>9455</v>
      </c>
      <c r="E11480" s="117">
        <v>43031</v>
      </c>
      <c r="F11480" s="118">
        <v>0.58633101851851854</v>
      </c>
      <c r="G11480" t="s">
        <v>3854</v>
      </c>
      <c r="H11480">
        <v>235</v>
      </c>
      <c r="I11480">
        <v>1</v>
      </c>
      <c r="L11480" t="s">
        <v>26700</v>
      </c>
    </row>
    <row r="11481" spans="1:12" x14ac:dyDescent="0.25">
      <c r="A11481" t="s">
        <v>9456</v>
      </c>
      <c r="B11481" t="s">
        <v>9453</v>
      </c>
      <c r="C11481" t="s">
        <v>9454</v>
      </c>
      <c r="D11481" t="s">
        <v>9455</v>
      </c>
      <c r="E11481" s="117">
        <v>43031</v>
      </c>
      <c r="F11481" s="118">
        <v>0.58633101851851854</v>
      </c>
      <c r="G11481" t="s">
        <v>3854</v>
      </c>
      <c r="H11481">
        <v>235</v>
      </c>
      <c r="I11481">
        <v>4</v>
      </c>
      <c r="J11481" t="s">
        <v>26700</v>
      </c>
      <c r="L11481" t="s">
        <v>2977</v>
      </c>
    </row>
    <row r="11482" spans="1:12" x14ac:dyDescent="0.25">
      <c r="A11482" t="s">
        <v>9456</v>
      </c>
      <c r="B11482" t="s">
        <v>9453</v>
      </c>
      <c r="C11482" t="s">
        <v>9454</v>
      </c>
      <c r="D11482" t="s">
        <v>9455</v>
      </c>
      <c r="E11482" s="117">
        <v>43031</v>
      </c>
      <c r="F11482" s="118">
        <v>0.58633101851851854</v>
      </c>
      <c r="G11482" t="s">
        <v>3854</v>
      </c>
      <c r="H11482">
        <v>235</v>
      </c>
      <c r="I11482">
        <v>5</v>
      </c>
      <c r="J11482" t="s">
        <v>26700</v>
      </c>
      <c r="L11482" t="s">
        <v>1977</v>
      </c>
    </row>
    <row r="11483" spans="1:12" x14ac:dyDescent="0.25">
      <c r="A11483" t="s">
        <v>9456</v>
      </c>
      <c r="B11483" t="s">
        <v>9453</v>
      </c>
      <c r="C11483" t="s">
        <v>9454</v>
      </c>
      <c r="D11483" t="s">
        <v>9455</v>
      </c>
      <c r="E11483" s="117">
        <v>43031</v>
      </c>
      <c r="F11483" s="118">
        <v>0.58634259259259258</v>
      </c>
      <c r="G11483" t="s">
        <v>3854</v>
      </c>
      <c r="H11483">
        <v>235</v>
      </c>
      <c r="I11483">
        <v>6</v>
      </c>
      <c r="J11483" t="s">
        <v>26700</v>
      </c>
      <c r="L11483">
        <v>0</v>
      </c>
    </row>
    <row r="11484" spans="1:12" x14ac:dyDescent="0.25">
      <c r="A11484" t="s">
        <v>9456</v>
      </c>
      <c r="B11484" t="s">
        <v>9453</v>
      </c>
      <c r="C11484" t="s">
        <v>9454</v>
      </c>
      <c r="D11484" t="s">
        <v>9455</v>
      </c>
      <c r="E11484" s="117">
        <v>43031</v>
      </c>
      <c r="F11484" s="118">
        <v>0.58634259259259258</v>
      </c>
      <c r="G11484" t="s">
        <v>3854</v>
      </c>
      <c r="H11484">
        <v>235</v>
      </c>
      <c r="I11484">
        <v>7</v>
      </c>
      <c r="J11484" t="s">
        <v>26700</v>
      </c>
      <c r="L11484">
        <v>100</v>
      </c>
    </row>
    <row r="11485" spans="1:12" x14ac:dyDescent="0.25">
      <c r="A11485" t="s">
        <v>9456</v>
      </c>
      <c r="B11485" t="s">
        <v>9453</v>
      </c>
      <c r="C11485" t="s">
        <v>9454</v>
      </c>
      <c r="D11485" t="s">
        <v>9455</v>
      </c>
      <c r="E11485" s="117">
        <v>43031</v>
      </c>
      <c r="F11485" s="118">
        <v>0.58634259259259258</v>
      </c>
      <c r="G11485" t="s">
        <v>3854</v>
      </c>
      <c r="H11485">
        <v>235</v>
      </c>
      <c r="I11485">
        <v>8</v>
      </c>
      <c r="J11485" t="s">
        <v>26700</v>
      </c>
      <c r="L11485">
        <v>20</v>
      </c>
    </row>
    <row r="11486" spans="1:12" x14ac:dyDescent="0.25">
      <c r="A11486" t="s">
        <v>9456</v>
      </c>
      <c r="B11486" t="s">
        <v>9453</v>
      </c>
      <c r="C11486" t="s">
        <v>9454</v>
      </c>
      <c r="D11486" t="s">
        <v>9455</v>
      </c>
      <c r="E11486" s="117">
        <v>43031</v>
      </c>
      <c r="F11486" s="118">
        <v>0.58634259259259258</v>
      </c>
      <c r="G11486" t="s">
        <v>3854</v>
      </c>
      <c r="H11486">
        <v>235</v>
      </c>
      <c r="I11486">
        <v>9</v>
      </c>
      <c r="J11486" t="s">
        <v>26700</v>
      </c>
      <c r="L11486" t="s">
        <v>560</v>
      </c>
    </row>
    <row r="11487" spans="1:12" x14ac:dyDescent="0.25">
      <c r="A11487" t="s">
        <v>9456</v>
      </c>
      <c r="B11487" t="s">
        <v>9453</v>
      </c>
      <c r="C11487" t="s">
        <v>9454</v>
      </c>
      <c r="D11487" t="s">
        <v>9455</v>
      </c>
      <c r="E11487" s="117">
        <v>43031</v>
      </c>
      <c r="F11487" s="118">
        <v>0.58634259259259258</v>
      </c>
      <c r="G11487" t="s">
        <v>3854</v>
      </c>
      <c r="H11487">
        <v>235</v>
      </c>
      <c r="I11487">
        <v>14</v>
      </c>
      <c r="J11487" t="s">
        <v>26700</v>
      </c>
      <c r="L11487" t="s">
        <v>662</v>
      </c>
    </row>
    <row r="11488" spans="1:12" x14ac:dyDescent="0.25">
      <c r="A11488" t="s">
        <v>9456</v>
      </c>
      <c r="B11488" t="s">
        <v>9453</v>
      </c>
      <c r="C11488" t="s">
        <v>9454</v>
      </c>
      <c r="D11488" t="s">
        <v>9455</v>
      </c>
      <c r="E11488" s="117">
        <v>43031</v>
      </c>
      <c r="F11488" s="118">
        <v>0.58634259259259258</v>
      </c>
      <c r="G11488" t="s">
        <v>3854</v>
      </c>
      <c r="H11488">
        <v>235</v>
      </c>
      <c r="I11488">
        <v>15</v>
      </c>
      <c r="J11488" t="s">
        <v>26700</v>
      </c>
      <c r="L11488" t="s">
        <v>683</v>
      </c>
    </row>
    <row r="11489" spans="1:12" x14ac:dyDescent="0.25">
      <c r="A11489" t="s">
        <v>9456</v>
      </c>
      <c r="B11489" t="s">
        <v>9453</v>
      </c>
      <c r="C11489" t="s">
        <v>9454</v>
      </c>
      <c r="D11489" t="s">
        <v>9455</v>
      </c>
      <c r="E11489" s="117">
        <v>43031</v>
      </c>
      <c r="F11489" s="118">
        <v>0.58634259259259258</v>
      </c>
      <c r="G11489" t="s">
        <v>3854</v>
      </c>
      <c r="H11489">
        <v>235</v>
      </c>
      <c r="I11489">
        <v>22</v>
      </c>
      <c r="J11489" t="s">
        <v>26700</v>
      </c>
      <c r="L11489" t="s">
        <v>382</v>
      </c>
    </row>
    <row r="11490" spans="1:12" x14ac:dyDescent="0.25">
      <c r="A11490" t="s">
        <v>9456</v>
      </c>
      <c r="B11490" t="s">
        <v>9453</v>
      </c>
      <c r="C11490" t="s">
        <v>9454</v>
      </c>
      <c r="D11490" t="s">
        <v>9455</v>
      </c>
      <c r="E11490" s="117">
        <v>43031</v>
      </c>
      <c r="F11490" s="118">
        <v>0.58634259259259258</v>
      </c>
      <c r="G11490" t="s">
        <v>3854</v>
      </c>
      <c r="H11490">
        <v>235</v>
      </c>
      <c r="I11490">
        <v>23</v>
      </c>
      <c r="J11490" t="s">
        <v>26700</v>
      </c>
      <c r="L11490">
        <v>30</v>
      </c>
    </row>
    <row r="11491" spans="1:12" x14ac:dyDescent="0.25">
      <c r="A11491" t="s">
        <v>9456</v>
      </c>
      <c r="B11491" t="s">
        <v>9453</v>
      </c>
      <c r="C11491" t="s">
        <v>9454</v>
      </c>
      <c r="D11491" t="s">
        <v>9455</v>
      </c>
      <c r="E11491" s="117">
        <v>43031</v>
      </c>
      <c r="F11491" s="118">
        <v>0.58634259259259258</v>
      </c>
      <c r="G11491" t="s">
        <v>3854</v>
      </c>
      <c r="H11491">
        <v>235</v>
      </c>
      <c r="I11491">
        <v>24</v>
      </c>
      <c r="J11491" t="s">
        <v>26700</v>
      </c>
      <c r="L11491" t="s">
        <v>383</v>
      </c>
    </row>
    <row r="11492" spans="1:12" x14ac:dyDescent="0.25">
      <c r="A11492" t="s">
        <v>9456</v>
      </c>
      <c r="B11492" t="s">
        <v>9453</v>
      </c>
      <c r="C11492" t="s">
        <v>9454</v>
      </c>
      <c r="D11492" t="s">
        <v>9455</v>
      </c>
      <c r="E11492" s="117">
        <v>43031</v>
      </c>
      <c r="F11492" s="118">
        <v>0.58635416666666662</v>
      </c>
      <c r="G11492" t="s">
        <v>3854</v>
      </c>
      <c r="H11492">
        <v>235</v>
      </c>
      <c r="I11492">
        <v>25</v>
      </c>
      <c r="J11492" t="s">
        <v>26700</v>
      </c>
      <c r="L11492">
        <v>25</v>
      </c>
    </row>
    <row r="11493" spans="1:12" x14ac:dyDescent="0.25">
      <c r="A11493" t="s">
        <v>9456</v>
      </c>
      <c r="B11493" t="s">
        <v>9453</v>
      </c>
      <c r="C11493" t="s">
        <v>9454</v>
      </c>
      <c r="D11493" t="s">
        <v>9455</v>
      </c>
      <c r="E11493" s="117">
        <v>43031</v>
      </c>
      <c r="F11493" s="118">
        <v>0.58635416666666662</v>
      </c>
      <c r="G11493" t="s">
        <v>3854</v>
      </c>
      <c r="H11493">
        <v>235</v>
      </c>
      <c r="I11493">
        <v>26</v>
      </c>
      <c r="J11493" t="s">
        <v>26700</v>
      </c>
      <c r="L11493" t="s">
        <v>104</v>
      </c>
    </row>
    <row r="11494" spans="1:12" x14ac:dyDescent="0.25">
      <c r="A11494" t="s">
        <v>9456</v>
      </c>
      <c r="B11494" t="s">
        <v>9453</v>
      </c>
      <c r="C11494" t="s">
        <v>9454</v>
      </c>
      <c r="D11494" t="s">
        <v>9455</v>
      </c>
      <c r="E11494" s="117">
        <v>43031</v>
      </c>
      <c r="F11494" s="118">
        <v>0.58635416666666662</v>
      </c>
      <c r="G11494" t="s">
        <v>3854</v>
      </c>
      <c r="H11494">
        <v>235</v>
      </c>
      <c r="I11494">
        <v>27</v>
      </c>
      <c r="J11494" t="s">
        <v>26700</v>
      </c>
      <c r="L11494">
        <v>20</v>
      </c>
    </row>
    <row r="11495" spans="1:12" x14ac:dyDescent="0.25">
      <c r="A11495" t="s">
        <v>9456</v>
      </c>
      <c r="B11495" t="s">
        <v>9453</v>
      </c>
      <c r="C11495" t="s">
        <v>9454</v>
      </c>
      <c r="D11495" t="s">
        <v>9455</v>
      </c>
      <c r="E11495" s="117">
        <v>43031</v>
      </c>
      <c r="F11495" s="118">
        <v>0.58635416666666662</v>
      </c>
      <c r="G11495" t="s">
        <v>3854</v>
      </c>
      <c r="H11495">
        <v>235</v>
      </c>
      <c r="I11495">
        <v>28</v>
      </c>
      <c r="J11495" t="s">
        <v>26700</v>
      </c>
      <c r="L11495" t="s">
        <v>122</v>
      </c>
    </row>
    <row r="11496" spans="1:12" x14ac:dyDescent="0.25">
      <c r="A11496" t="s">
        <v>9456</v>
      </c>
      <c r="B11496" t="s">
        <v>9453</v>
      </c>
      <c r="C11496" t="s">
        <v>9454</v>
      </c>
      <c r="D11496" t="s">
        <v>9455</v>
      </c>
      <c r="E11496" s="117">
        <v>43031</v>
      </c>
      <c r="F11496" s="118">
        <v>0.58635416666666662</v>
      </c>
      <c r="G11496" t="s">
        <v>3854</v>
      </c>
      <c r="H11496">
        <v>235</v>
      </c>
      <c r="I11496">
        <v>29</v>
      </c>
      <c r="J11496" t="s">
        <v>26700</v>
      </c>
      <c r="L11496">
        <v>15</v>
      </c>
    </row>
    <row r="11497" spans="1:12" x14ac:dyDescent="0.25">
      <c r="A11497" t="s">
        <v>9456</v>
      </c>
      <c r="B11497" t="s">
        <v>9453</v>
      </c>
      <c r="C11497" t="s">
        <v>9454</v>
      </c>
      <c r="D11497" t="s">
        <v>9455</v>
      </c>
      <c r="E11497" s="117">
        <v>43031</v>
      </c>
      <c r="F11497" s="118">
        <v>0.58635416666666662</v>
      </c>
      <c r="G11497" t="s">
        <v>3854</v>
      </c>
      <c r="H11497">
        <v>235</v>
      </c>
      <c r="I11497">
        <v>36</v>
      </c>
      <c r="J11497" t="s">
        <v>26700</v>
      </c>
      <c r="L11497" t="s">
        <v>1403</v>
      </c>
    </row>
    <row r="11498" spans="1:12" x14ac:dyDescent="0.25">
      <c r="A11498" t="s">
        <v>9456</v>
      </c>
      <c r="B11498" t="s">
        <v>9453</v>
      </c>
      <c r="C11498" t="s">
        <v>9454</v>
      </c>
      <c r="D11498" t="s">
        <v>9455</v>
      </c>
      <c r="E11498" s="117">
        <v>43031</v>
      </c>
      <c r="F11498" s="118">
        <v>0.58635416666666662</v>
      </c>
      <c r="G11498" t="s">
        <v>3854</v>
      </c>
      <c r="H11498">
        <v>235</v>
      </c>
      <c r="I11498">
        <v>38</v>
      </c>
      <c r="J11498" t="s">
        <v>26700</v>
      </c>
      <c r="L11498" t="s">
        <v>26701</v>
      </c>
    </row>
    <row r="11499" spans="1:12" x14ac:dyDescent="0.25">
      <c r="A11499" t="s">
        <v>9456</v>
      </c>
      <c r="B11499" t="s">
        <v>9453</v>
      </c>
      <c r="C11499" t="s">
        <v>9454</v>
      </c>
      <c r="D11499" t="s">
        <v>9455</v>
      </c>
      <c r="E11499" s="117">
        <v>43031</v>
      </c>
      <c r="F11499" s="118">
        <v>0.58636574074074077</v>
      </c>
      <c r="G11499" t="s">
        <v>3854</v>
      </c>
      <c r="H11499">
        <v>236</v>
      </c>
      <c r="I11499">
        <v>1</v>
      </c>
      <c r="L11499" t="s">
        <v>26702</v>
      </c>
    </row>
    <row r="11500" spans="1:12" x14ac:dyDescent="0.25">
      <c r="A11500" t="s">
        <v>9456</v>
      </c>
      <c r="B11500" t="s">
        <v>9453</v>
      </c>
      <c r="C11500" t="s">
        <v>9454</v>
      </c>
      <c r="D11500" t="s">
        <v>9455</v>
      </c>
      <c r="E11500" s="117">
        <v>43031</v>
      </c>
      <c r="F11500" s="118">
        <v>0.58636574074074077</v>
      </c>
      <c r="G11500" t="s">
        <v>3854</v>
      </c>
      <c r="H11500">
        <v>236</v>
      </c>
      <c r="I11500">
        <v>4</v>
      </c>
      <c r="J11500" t="s">
        <v>26702</v>
      </c>
      <c r="L11500" t="s">
        <v>2977</v>
      </c>
    </row>
    <row r="11501" spans="1:12" x14ac:dyDescent="0.25">
      <c r="A11501" t="s">
        <v>9456</v>
      </c>
      <c r="B11501" t="s">
        <v>9453</v>
      </c>
      <c r="C11501" t="s">
        <v>9454</v>
      </c>
      <c r="D11501" t="s">
        <v>9455</v>
      </c>
      <c r="E11501" s="117">
        <v>43031</v>
      </c>
      <c r="F11501" s="118">
        <v>0.58636574074074077</v>
      </c>
      <c r="G11501" t="s">
        <v>3854</v>
      </c>
      <c r="H11501">
        <v>236</v>
      </c>
      <c r="I11501">
        <v>5</v>
      </c>
      <c r="J11501" t="s">
        <v>26702</v>
      </c>
      <c r="L11501" t="s">
        <v>1977</v>
      </c>
    </row>
    <row r="11502" spans="1:12" x14ac:dyDescent="0.25">
      <c r="A11502" t="s">
        <v>9456</v>
      </c>
      <c r="B11502" t="s">
        <v>9453</v>
      </c>
      <c r="C11502" t="s">
        <v>9454</v>
      </c>
      <c r="D11502" t="s">
        <v>9455</v>
      </c>
      <c r="E11502" s="117">
        <v>43031</v>
      </c>
      <c r="F11502" s="118">
        <v>0.58637731481481481</v>
      </c>
      <c r="G11502" t="s">
        <v>3854</v>
      </c>
      <c r="H11502">
        <v>236</v>
      </c>
      <c r="I11502">
        <v>6</v>
      </c>
      <c r="J11502" t="s">
        <v>26702</v>
      </c>
      <c r="L11502">
        <v>0</v>
      </c>
    </row>
    <row r="11503" spans="1:12" x14ac:dyDescent="0.25">
      <c r="A11503" t="s">
        <v>9456</v>
      </c>
      <c r="B11503" t="s">
        <v>9453</v>
      </c>
      <c r="C11503" t="s">
        <v>9454</v>
      </c>
      <c r="D11503" t="s">
        <v>9455</v>
      </c>
      <c r="E11503" s="117">
        <v>43031</v>
      </c>
      <c r="F11503" s="118">
        <v>0.58637731481481481</v>
      </c>
      <c r="G11503" t="s">
        <v>3854</v>
      </c>
      <c r="H11503">
        <v>236</v>
      </c>
      <c r="I11503">
        <v>7</v>
      </c>
      <c r="J11503" t="s">
        <v>26702</v>
      </c>
      <c r="L11503">
        <v>100</v>
      </c>
    </row>
    <row r="11504" spans="1:12" x14ac:dyDescent="0.25">
      <c r="A11504" t="s">
        <v>9456</v>
      </c>
      <c r="B11504" t="s">
        <v>9453</v>
      </c>
      <c r="C11504" t="s">
        <v>9454</v>
      </c>
      <c r="D11504" t="s">
        <v>9455</v>
      </c>
      <c r="E11504" s="117">
        <v>43031</v>
      </c>
      <c r="F11504" s="118">
        <v>0.58637731481481481</v>
      </c>
      <c r="G11504" t="s">
        <v>3854</v>
      </c>
      <c r="H11504">
        <v>236</v>
      </c>
      <c r="I11504">
        <v>8</v>
      </c>
      <c r="J11504" t="s">
        <v>26702</v>
      </c>
      <c r="L11504">
        <v>10</v>
      </c>
    </row>
    <row r="11505" spans="1:12" x14ac:dyDescent="0.25">
      <c r="A11505" t="s">
        <v>9456</v>
      </c>
      <c r="B11505" t="s">
        <v>9453</v>
      </c>
      <c r="C11505" t="s">
        <v>9454</v>
      </c>
      <c r="D11505" t="s">
        <v>9455</v>
      </c>
      <c r="E11505" s="117">
        <v>43031</v>
      </c>
      <c r="F11505" s="118">
        <v>0.58637731481481481</v>
      </c>
      <c r="G11505" t="s">
        <v>3854</v>
      </c>
      <c r="H11505">
        <v>236</v>
      </c>
      <c r="I11505">
        <v>9</v>
      </c>
      <c r="J11505" t="s">
        <v>26702</v>
      </c>
      <c r="L11505" t="s">
        <v>560</v>
      </c>
    </row>
    <row r="11506" spans="1:12" x14ac:dyDescent="0.25">
      <c r="A11506" t="s">
        <v>9456</v>
      </c>
      <c r="B11506" t="s">
        <v>9453</v>
      </c>
      <c r="C11506" t="s">
        <v>9454</v>
      </c>
      <c r="D11506" t="s">
        <v>9455</v>
      </c>
      <c r="E11506" s="117">
        <v>43031</v>
      </c>
      <c r="F11506" s="118">
        <v>0.58637731481481481</v>
      </c>
      <c r="G11506" t="s">
        <v>3854</v>
      </c>
      <c r="H11506">
        <v>236</v>
      </c>
      <c r="I11506">
        <v>14</v>
      </c>
      <c r="J11506" t="s">
        <v>26702</v>
      </c>
      <c r="L11506" t="s">
        <v>643</v>
      </c>
    </row>
    <row r="11507" spans="1:12" x14ac:dyDescent="0.25">
      <c r="A11507" t="s">
        <v>9456</v>
      </c>
      <c r="B11507" t="s">
        <v>9453</v>
      </c>
      <c r="C11507" t="s">
        <v>9454</v>
      </c>
      <c r="D11507" t="s">
        <v>9455</v>
      </c>
      <c r="E11507" s="117">
        <v>43031</v>
      </c>
      <c r="F11507" s="118">
        <v>0.58637731481481481</v>
      </c>
      <c r="G11507" t="s">
        <v>3854</v>
      </c>
      <c r="H11507">
        <v>236</v>
      </c>
      <c r="I11507">
        <v>15</v>
      </c>
      <c r="J11507" t="s">
        <v>26702</v>
      </c>
      <c r="L11507" t="s">
        <v>683</v>
      </c>
    </row>
    <row r="11508" spans="1:12" x14ac:dyDescent="0.25">
      <c r="A11508" t="s">
        <v>9456</v>
      </c>
      <c r="B11508" t="s">
        <v>9453</v>
      </c>
      <c r="C11508" t="s">
        <v>9454</v>
      </c>
      <c r="D11508" t="s">
        <v>9455</v>
      </c>
      <c r="E11508" s="117">
        <v>43031</v>
      </c>
      <c r="F11508" s="118">
        <v>0.58637731481481481</v>
      </c>
      <c r="G11508" t="s">
        <v>3854</v>
      </c>
      <c r="H11508">
        <v>236</v>
      </c>
      <c r="I11508">
        <v>22</v>
      </c>
      <c r="J11508" t="s">
        <v>26702</v>
      </c>
      <c r="L11508" t="s">
        <v>382</v>
      </c>
    </row>
    <row r="11509" spans="1:12" x14ac:dyDescent="0.25">
      <c r="A11509" t="s">
        <v>9456</v>
      </c>
      <c r="B11509" t="s">
        <v>9453</v>
      </c>
      <c r="C11509" t="s">
        <v>9454</v>
      </c>
      <c r="D11509" t="s">
        <v>9455</v>
      </c>
      <c r="E11509" s="117">
        <v>43031</v>
      </c>
      <c r="F11509" s="118">
        <v>0.58637731481481481</v>
      </c>
      <c r="G11509" t="s">
        <v>3854</v>
      </c>
      <c r="H11509">
        <v>236</v>
      </c>
      <c r="I11509">
        <v>23</v>
      </c>
      <c r="J11509" t="s">
        <v>26702</v>
      </c>
      <c r="L11509">
        <v>30</v>
      </c>
    </row>
    <row r="11510" spans="1:12" x14ac:dyDescent="0.25">
      <c r="A11510" t="s">
        <v>9456</v>
      </c>
      <c r="B11510" t="s">
        <v>9453</v>
      </c>
      <c r="C11510" t="s">
        <v>9454</v>
      </c>
      <c r="D11510" t="s">
        <v>9455</v>
      </c>
      <c r="E11510" s="117">
        <v>43031</v>
      </c>
      <c r="F11510" s="118">
        <v>0.58637731481481481</v>
      </c>
      <c r="G11510" t="s">
        <v>3854</v>
      </c>
      <c r="H11510">
        <v>236</v>
      </c>
      <c r="I11510">
        <v>24</v>
      </c>
      <c r="J11510" t="s">
        <v>26702</v>
      </c>
      <c r="L11510" t="s">
        <v>383</v>
      </c>
    </row>
    <row r="11511" spans="1:12" x14ac:dyDescent="0.25">
      <c r="A11511" t="s">
        <v>9456</v>
      </c>
      <c r="B11511" t="s">
        <v>9453</v>
      </c>
      <c r="C11511" t="s">
        <v>9454</v>
      </c>
      <c r="D11511" t="s">
        <v>9455</v>
      </c>
      <c r="E11511" s="117">
        <v>43031</v>
      </c>
      <c r="F11511" s="118">
        <v>0.58638888888888896</v>
      </c>
      <c r="G11511" t="s">
        <v>3854</v>
      </c>
      <c r="H11511">
        <v>236</v>
      </c>
      <c r="I11511">
        <v>25</v>
      </c>
      <c r="J11511" t="s">
        <v>26702</v>
      </c>
      <c r="L11511">
        <v>25</v>
      </c>
    </row>
    <row r="11512" spans="1:12" x14ac:dyDescent="0.25">
      <c r="A11512" t="s">
        <v>9456</v>
      </c>
      <c r="B11512" t="s">
        <v>9453</v>
      </c>
      <c r="C11512" t="s">
        <v>9454</v>
      </c>
      <c r="D11512" t="s">
        <v>9455</v>
      </c>
      <c r="E11512" s="117">
        <v>43031</v>
      </c>
      <c r="F11512" s="118">
        <v>0.58638888888888896</v>
      </c>
      <c r="G11512" t="s">
        <v>3854</v>
      </c>
      <c r="H11512">
        <v>236</v>
      </c>
      <c r="I11512">
        <v>26</v>
      </c>
      <c r="J11512" t="s">
        <v>26702</v>
      </c>
      <c r="L11512" t="s">
        <v>104</v>
      </c>
    </row>
    <row r="11513" spans="1:12" x14ac:dyDescent="0.25">
      <c r="A11513" t="s">
        <v>9456</v>
      </c>
      <c r="B11513" t="s">
        <v>9453</v>
      </c>
      <c r="C11513" t="s">
        <v>9454</v>
      </c>
      <c r="D11513" t="s">
        <v>9455</v>
      </c>
      <c r="E11513" s="117">
        <v>43031</v>
      </c>
      <c r="F11513" s="118">
        <v>0.58638888888888896</v>
      </c>
      <c r="G11513" t="s">
        <v>3854</v>
      </c>
      <c r="H11513">
        <v>236</v>
      </c>
      <c r="I11513">
        <v>27</v>
      </c>
      <c r="J11513" t="s">
        <v>26702</v>
      </c>
      <c r="L11513">
        <v>25</v>
      </c>
    </row>
    <row r="11514" spans="1:12" x14ac:dyDescent="0.25">
      <c r="A11514" t="s">
        <v>9456</v>
      </c>
      <c r="B11514" t="s">
        <v>9453</v>
      </c>
      <c r="C11514" t="s">
        <v>9454</v>
      </c>
      <c r="D11514" t="s">
        <v>9455</v>
      </c>
      <c r="E11514" s="117">
        <v>43031</v>
      </c>
      <c r="F11514" s="118">
        <v>0.58638888888888896</v>
      </c>
      <c r="G11514" t="s">
        <v>3854</v>
      </c>
      <c r="H11514">
        <v>236</v>
      </c>
      <c r="I11514">
        <v>28</v>
      </c>
      <c r="J11514" t="s">
        <v>26702</v>
      </c>
      <c r="L11514" t="s">
        <v>122</v>
      </c>
    </row>
    <row r="11515" spans="1:12" x14ac:dyDescent="0.25">
      <c r="A11515" t="s">
        <v>9456</v>
      </c>
      <c r="B11515" t="s">
        <v>9453</v>
      </c>
      <c r="C11515" t="s">
        <v>9454</v>
      </c>
      <c r="D11515" t="s">
        <v>9455</v>
      </c>
      <c r="E11515" s="117">
        <v>43031</v>
      </c>
      <c r="F11515" s="118">
        <v>0.58638888888888896</v>
      </c>
      <c r="G11515" t="s">
        <v>3854</v>
      </c>
      <c r="H11515">
        <v>236</v>
      </c>
      <c r="I11515">
        <v>29</v>
      </c>
      <c r="J11515" t="s">
        <v>26702</v>
      </c>
      <c r="L11515">
        <v>20</v>
      </c>
    </row>
    <row r="11516" spans="1:12" x14ac:dyDescent="0.25">
      <c r="A11516" t="s">
        <v>9456</v>
      </c>
      <c r="B11516" t="s">
        <v>9453</v>
      </c>
      <c r="C11516" t="s">
        <v>9454</v>
      </c>
      <c r="D11516" t="s">
        <v>9455</v>
      </c>
      <c r="E11516" s="117">
        <v>43031</v>
      </c>
      <c r="F11516" s="118">
        <v>0.58638888888888896</v>
      </c>
      <c r="G11516" t="s">
        <v>3854</v>
      </c>
      <c r="H11516">
        <v>236</v>
      </c>
      <c r="I11516">
        <v>36</v>
      </c>
      <c r="J11516" t="s">
        <v>26702</v>
      </c>
      <c r="L11516" t="s">
        <v>1403</v>
      </c>
    </row>
    <row r="11517" spans="1:12" x14ac:dyDescent="0.25">
      <c r="A11517" t="s">
        <v>9456</v>
      </c>
      <c r="B11517" t="s">
        <v>9453</v>
      </c>
      <c r="C11517" t="s">
        <v>9454</v>
      </c>
      <c r="D11517" t="s">
        <v>9455</v>
      </c>
      <c r="E11517" s="117">
        <v>43031</v>
      </c>
      <c r="F11517" s="118">
        <v>0.58638888888888896</v>
      </c>
      <c r="G11517" t="s">
        <v>3854</v>
      </c>
      <c r="H11517">
        <v>236</v>
      </c>
      <c r="I11517">
        <v>38</v>
      </c>
      <c r="J11517" t="s">
        <v>26702</v>
      </c>
      <c r="L11517" t="s">
        <v>26703</v>
      </c>
    </row>
    <row r="11518" spans="1:12" x14ac:dyDescent="0.25">
      <c r="A11518" t="s">
        <v>9456</v>
      </c>
      <c r="B11518" t="s">
        <v>9453</v>
      </c>
      <c r="C11518" t="s">
        <v>9454</v>
      </c>
      <c r="D11518" t="s">
        <v>9455</v>
      </c>
      <c r="E11518" s="117">
        <v>43031</v>
      </c>
      <c r="F11518" s="118">
        <v>0.586400462962963</v>
      </c>
      <c r="G11518" t="s">
        <v>3854</v>
      </c>
      <c r="H11518">
        <v>237</v>
      </c>
      <c r="I11518">
        <v>1</v>
      </c>
      <c r="L11518" t="s">
        <v>26704</v>
      </c>
    </row>
    <row r="11519" spans="1:12" x14ac:dyDescent="0.25">
      <c r="A11519" t="s">
        <v>9456</v>
      </c>
      <c r="B11519" t="s">
        <v>9453</v>
      </c>
      <c r="C11519" t="s">
        <v>9454</v>
      </c>
      <c r="D11519" t="s">
        <v>9455</v>
      </c>
      <c r="E11519" s="117">
        <v>43031</v>
      </c>
      <c r="F11519" s="118">
        <v>0.586400462962963</v>
      </c>
      <c r="G11519" t="s">
        <v>3854</v>
      </c>
      <c r="H11519">
        <v>237</v>
      </c>
      <c r="I11519">
        <v>4</v>
      </c>
      <c r="J11519" t="s">
        <v>26704</v>
      </c>
      <c r="L11519" t="s">
        <v>2977</v>
      </c>
    </row>
    <row r="11520" spans="1:12" x14ac:dyDescent="0.25">
      <c r="A11520" t="s">
        <v>9456</v>
      </c>
      <c r="B11520" t="s">
        <v>9453</v>
      </c>
      <c r="C11520" t="s">
        <v>9454</v>
      </c>
      <c r="D11520" t="s">
        <v>9455</v>
      </c>
      <c r="E11520" s="117">
        <v>43031</v>
      </c>
      <c r="F11520" s="118">
        <v>0.586400462962963</v>
      </c>
      <c r="G11520" t="s">
        <v>3854</v>
      </c>
      <c r="H11520">
        <v>237</v>
      </c>
      <c r="I11520">
        <v>5</v>
      </c>
      <c r="J11520" t="s">
        <v>26704</v>
      </c>
      <c r="L11520" t="s">
        <v>1977</v>
      </c>
    </row>
    <row r="11521" spans="1:12" x14ac:dyDescent="0.25">
      <c r="A11521" t="s">
        <v>9456</v>
      </c>
      <c r="B11521" t="s">
        <v>9453</v>
      </c>
      <c r="C11521" t="s">
        <v>9454</v>
      </c>
      <c r="D11521" t="s">
        <v>9455</v>
      </c>
      <c r="E11521" s="117">
        <v>43031</v>
      </c>
      <c r="F11521" s="118">
        <v>0.58641203703703704</v>
      </c>
      <c r="G11521" t="s">
        <v>3854</v>
      </c>
      <c r="H11521">
        <v>237</v>
      </c>
      <c r="I11521">
        <v>6</v>
      </c>
      <c r="J11521" t="s">
        <v>26704</v>
      </c>
      <c r="L11521">
        <v>0</v>
      </c>
    </row>
    <row r="11522" spans="1:12" x14ac:dyDescent="0.25">
      <c r="A11522" t="s">
        <v>9456</v>
      </c>
      <c r="B11522" t="s">
        <v>9453</v>
      </c>
      <c r="C11522" t="s">
        <v>9454</v>
      </c>
      <c r="D11522" t="s">
        <v>9455</v>
      </c>
      <c r="E11522" s="117">
        <v>43031</v>
      </c>
      <c r="F11522" s="118">
        <v>0.58641203703703704</v>
      </c>
      <c r="G11522" t="s">
        <v>3854</v>
      </c>
      <c r="H11522">
        <v>237</v>
      </c>
      <c r="I11522">
        <v>7</v>
      </c>
      <c r="J11522" t="s">
        <v>26704</v>
      </c>
      <c r="L11522">
        <v>100</v>
      </c>
    </row>
    <row r="11523" spans="1:12" x14ac:dyDescent="0.25">
      <c r="A11523" t="s">
        <v>9456</v>
      </c>
      <c r="B11523" t="s">
        <v>9453</v>
      </c>
      <c r="C11523" t="s">
        <v>9454</v>
      </c>
      <c r="D11523" t="s">
        <v>9455</v>
      </c>
      <c r="E11523" s="117">
        <v>43031</v>
      </c>
      <c r="F11523" s="118">
        <v>0.58641203703703704</v>
      </c>
      <c r="G11523" t="s">
        <v>3854</v>
      </c>
      <c r="H11523">
        <v>237</v>
      </c>
      <c r="I11523">
        <v>8</v>
      </c>
      <c r="J11523" t="s">
        <v>26704</v>
      </c>
      <c r="L11523">
        <v>5</v>
      </c>
    </row>
    <row r="11524" spans="1:12" x14ac:dyDescent="0.25">
      <c r="A11524" t="s">
        <v>9456</v>
      </c>
      <c r="B11524" t="s">
        <v>9453</v>
      </c>
      <c r="C11524" t="s">
        <v>9454</v>
      </c>
      <c r="D11524" t="s">
        <v>9455</v>
      </c>
      <c r="E11524" s="117">
        <v>43031</v>
      </c>
      <c r="F11524" s="118">
        <v>0.58641203703703704</v>
      </c>
      <c r="G11524" t="s">
        <v>3854</v>
      </c>
      <c r="H11524">
        <v>237</v>
      </c>
      <c r="I11524">
        <v>9</v>
      </c>
      <c r="J11524" t="s">
        <v>26704</v>
      </c>
      <c r="L11524" t="s">
        <v>561</v>
      </c>
    </row>
    <row r="11525" spans="1:12" x14ac:dyDescent="0.25">
      <c r="A11525" t="s">
        <v>9456</v>
      </c>
      <c r="B11525" t="s">
        <v>9453</v>
      </c>
      <c r="C11525" t="s">
        <v>9454</v>
      </c>
      <c r="D11525" t="s">
        <v>9455</v>
      </c>
      <c r="E11525" s="117">
        <v>43031</v>
      </c>
      <c r="F11525" s="118">
        <v>0.58641203703703704</v>
      </c>
      <c r="G11525" t="s">
        <v>3854</v>
      </c>
      <c r="H11525">
        <v>237</v>
      </c>
      <c r="I11525">
        <v>14</v>
      </c>
      <c r="J11525" t="s">
        <v>26704</v>
      </c>
      <c r="L11525" t="s">
        <v>643</v>
      </c>
    </row>
    <row r="11526" spans="1:12" x14ac:dyDescent="0.25">
      <c r="A11526" t="s">
        <v>9456</v>
      </c>
      <c r="B11526" t="s">
        <v>9453</v>
      </c>
      <c r="C11526" t="s">
        <v>9454</v>
      </c>
      <c r="D11526" t="s">
        <v>9455</v>
      </c>
      <c r="E11526" s="117">
        <v>43031</v>
      </c>
      <c r="F11526" s="118">
        <v>0.58641203703703704</v>
      </c>
      <c r="G11526" t="s">
        <v>3854</v>
      </c>
      <c r="H11526">
        <v>237</v>
      </c>
      <c r="I11526">
        <v>15</v>
      </c>
      <c r="J11526" t="s">
        <v>26704</v>
      </c>
      <c r="L11526" t="s">
        <v>683</v>
      </c>
    </row>
    <row r="11527" spans="1:12" x14ac:dyDescent="0.25">
      <c r="A11527" t="s">
        <v>9456</v>
      </c>
      <c r="B11527" t="s">
        <v>9453</v>
      </c>
      <c r="C11527" t="s">
        <v>9454</v>
      </c>
      <c r="D11527" t="s">
        <v>9455</v>
      </c>
      <c r="E11527" s="117">
        <v>43031</v>
      </c>
      <c r="F11527" s="118">
        <v>0.58641203703703704</v>
      </c>
      <c r="G11527" t="s">
        <v>3854</v>
      </c>
      <c r="H11527">
        <v>237</v>
      </c>
      <c r="I11527">
        <v>22</v>
      </c>
      <c r="J11527" t="s">
        <v>26704</v>
      </c>
      <c r="L11527" t="s">
        <v>104</v>
      </c>
    </row>
    <row r="11528" spans="1:12" x14ac:dyDescent="0.25">
      <c r="A11528" t="s">
        <v>9456</v>
      </c>
      <c r="B11528" t="s">
        <v>9453</v>
      </c>
      <c r="C11528" t="s">
        <v>9454</v>
      </c>
      <c r="D11528" t="s">
        <v>9455</v>
      </c>
      <c r="E11528" s="117">
        <v>43031</v>
      </c>
      <c r="F11528" s="118">
        <v>0.58641203703703704</v>
      </c>
      <c r="G11528" t="s">
        <v>3854</v>
      </c>
      <c r="H11528">
        <v>237</v>
      </c>
      <c r="I11528">
        <v>23</v>
      </c>
      <c r="J11528" t="s">
        <v>26704</v>
      </c>
      <c r="L11528">
        <v>30</v>
      </c>
    </row>
    <row r="11529" spans="1:12" x14ac:dyDescent="0.25">
      <c r="A11529" t="s">
        <v>9456</v>
      </c>
      <c r="B11529" t="s">
        <v>9453</v>
      </c>
      <c r="C11529" t="s">
        <v>9454</v>
      </c>
      <c r="D11529" t="s">
        <v>9455</v>
      </c>
      <c r="E11529" s="117">
        <v>43031</v>
      </c>
      <c r="F11529" s="118">
        <v>0.58641203703703704</v>
      </c>
      <c r="G11529" t="s">
        <v>3854</v>
      </c>
      <c r="H11529">
        <v>237</v>
      </c>
      <c r="I11529">
        <v>24</v>
      </c>
      <c r="J11529" t="s">
        <v>26704</v>
      </c>
      <c r="L11529" t="s">
        <v>382</v>
      </c>
    </row>
    <row r="11530" spans="1:12" x14ac:dyDescent="0.25">
      <c r="A11530" t="s">
        <v>9456</v>
      </c>
      <c r="B11530" t="s">
        <v>9453</v>
      </c>
      <c r="C11530" t="s">
        <v>9454</v>
      </c>
      <c r="D11530" t="s">
        <v>9455</v>
      </c>
      <c r="E11530" s="117">
        <v>43031</v>
      </c>
      <c r="F11530" s="118">
        <v>0.58641203703703704</v>
      </c>
      <c r="G11530" t="s">
        <v>3854</v>
      </c>
      <c r="H11530">
        <v>237</v>
      </c>
      <c r="I11530">
        <v>25</v>
      </c>
      <c r="J11530" t="s">
        <v>26704</v>
      </c>
      <c r="L11530">
        <v>25</v>
      </c>
    </row>
    <row r="11531" spans="1:12" x14ac:dyDescent="0.25">
      <c r="A11531" t="s">
        <v>9456</v>
      </c>
      <c r="B11531" t="s">
        <v>9453</v>
      </c>
      <c r="C11531" t="s">
        <v>9454</v>
      </c>
      <c r="D11531" t="s">
        <v>9455</v>
      </c>
      <c r="E11531" s="117">
        <v>43031</v>
      </c>
      <c r="F11531" s="118">
        <v>0.58642361111111108</v>
      </c>
      <c r="G11531" t="s">
        <v>3854</v>
      </c>
      <c r="H11531">
        <v>237</v>
      </c>
      <c r="I11531">
        <v>26</v>
      </c>
      <c r="J11531" t="s">
        <v>26704</v>
      </c>
      <c r="L11531" t="s">
        <v>383</v>
      </c>
    </row>
    <row r="11532" spans="1:12" x14ac:dyDescent="0.25">
      <c r="A11532" t="s">
        <v>9456</v>
      </c>
      <c r="B11532" t="s">
        <v>9453</v>
      </c>
      <c r="C11532" t="s">
        <v>9454</v>
      </c>
      <c r="D11532" t="s">
        <v>9455</v>
      </c>
      <c r="E11532" s="117">
        <v>43031</v>
      </c>
      <c r="F11532" s="118">
        <v>0.58642361111111108</v>
      </c>
      <c r="G11532" t="s">
        <v>3854</v>
      </c>
      <c r="H11532">
        <v>237</v>
      </c>
      <c r="I11532">
        <v>27</v>
      </c>
      <c r="J11532" t="s">
        <v>26704</v>
      </c>
      <c r="L11532">
        <v>25</v>
      </c>
    </row>
    <row r="11533" spans="1:12" x14ac:dyDescent="0.25">
      <c r="A11533" t="s">
        <v>9456</v>
      </c>
      <c r="B11533" t="s">
        <v>9453</v>
      </c>
      <c r="C11533" t="s">
        <v>9454</v>
      </c>
      <c r="D11533" t="s">
        <v>9455</v>
      </c>
      <c r="E11533" s="117">
        <v>43031</v>
      </c>
      <c r="F11533" s="118">
        <v>0.58642361111111108</v>
      </c>
      <c r="G11533" t="s">
        <v>3854</v>
      </c>
      <c r="H11533">
        <v>237</v>
      </c>
      <c r="I11533">
        <v>28</v>
      </c>
      <c r="J11533" t="s">
        <v>26704</v>
      </c>
      <c r="L11533" t="s">
        <v>122</v>
      </c>
    </row>
    <row r="11534" spans="1:12" x14ac:dyDescent="0.25">
      <c r="A11534" t="s">
        <v>9456</v>
      </c>
      <c r="B11534" t="s">
        <v>9453</v>
      </c>
      <c r="C11534" t="s">
        <v>9454</v>
      </c>
      <c r="D11534" t="s">
        <v>9455</v>
      </c>
      <c r="E11534" s="117">
        <v>43031</v>
      </c>
      <c r="F11534" s="118">
        <v>0.58642361111111108</v>
      </c>
      <c r="G11534" t="s">
        <v>3854</v>
      </c>
      <c r="H11534">
        <v>237</v>
      </c>
      <c r="I11534">
        <v>29</v>
      </c>
      <c r="J11534" t="s">
        <v>26704</v>
      </c>
      <c r="L11534">
        <v>20</v>
      </c>
    </row>
    <row r="11535" spans="1:12" x14ac:dyDescent="0.25">
      <c r="A11535" t="s">
        <v>9456</v>
      </c>
      <c r="B11535" t="s">
        <v>9453</v>
      </c>
      <c r="C11535" t="s">
        <v>9454</v>
      </c>
      <c r="D11535" t="s">
        <v>9455</v>
      </c>
      <c r="E11535" s="117">
        <v>43031</v>
      </c>
      <c r="F11535" s="118">
        <v>0.58642361111111108</v>
      </c>
      <c r="G11535" t="s">
        <v>3854</v>
      </c>
      <c r="H11535">
        <v>237</v>
      </c>
      <c r="I11535">
        <v>36</v>
      </c>
      <c r="J11535" t="s">
        <v>26704</v>
      </c>
      <c r="L11535" t="s">
        <v>1403</v>
      </c>
    </row>
    <row r="11536" spans="1:12" x14ac:dyDescent="0.25">
      <c r="A11536" t="s">
        <v>9456</v>
      </c>
      <c r="B11536" t="s">
        <v>9453</v>
      </c>
      <c r="C11536" t="s">
        <v>9454</v>
      </c>
      <c r="D11536" t="s">
        <v>9455</v>
      </c>
      <c r="E11536" s="117">
        <v>43031</v>
      </c>
      <c r="F11536" s="118">
        <v>0.58642361111111108</v>
      </c>
      <c r="G11536" t="s">
        <v>3854</v>
      </c>
      <c r="H11536">
        <v>237</v>
      </c>
      <c r="I11536">
        <v>38</v>
      </c>
      <c r="J11536" t="s">
        <v>26704</v>
      </c>
      <c r="L11536" t="s">
        <v>26705</v>
      </c>
    </row>
    <row r="11537" spans="1:12" x14ac:dyDescent="0.25">
      <c r="A11537" t="s">
        <v>9456</v>
      </c>
      <c r="B11537" t="s">
        <v>9453</v>
      </c>
      <c r="C11537" t="s">
        <v>9454</v>
      </c>
      <c r="D11537" t="s">
        <v>9455</v>
      </c>
      <c r="E11537" s="117">
        <v>43031</v>
      </c>
      <c r="F11537" s="118">
        <v>0.58643518518518511</v>
      </c>
      <c r="G11537" t="s">
        <v>3854</v>
      </c>
      <c r="H11537">
        <v>238</v>
      </c>
      <c r="I11537">
        <v>1</v>
      </c>
      <c r="L11537" t="s">
        <v>26706</v>
      </c>
    </row>
    <row r="11538" spans="1:12" x14ac:dyDescent="0.25">
      <c r="A11538" t="s">
        <v>9456</v>
      </c>
      <c r="B11538" t="s">
        <v>9453</v>
      </c>
      <c r="C11538" t="s">
        <v>9454</v>
      </c>
      <c r="D11538" t="s">
        <v>9455</v>
      </c>
      <c r="E11538" s="117">
        <v>43031</v>
      </c>
      <c r="F11538" s="118">
        <v>0.58643518518518511</v>
      </c>
      <c r="G11538" t="s">
        <v>3854</v>
      </c>
      <c r="H11538">
        <v>238</v>
      </c>
      <c r="I11538">
        <v>4</v>
      </c>
      <c r="J11538" t="s">
        <v>26706</v>
      </c>
      <c r="L11538" t="s">
        <v>2977</v>
      </c>
    </row>
    <row r="11539" spans="1:12" x14ac:dyDescent="0.25">
      <c r="A11539" t="s">
        <v>9456</v>
      </c>
      <c r="B11539" t="s">
        <v>9453</v>
      </c>
      <c r="C11539" t="s">
        <v>9454</v>
      </c>
      <c r="D11539" t="s">
        <v>9455</v>
      </c>
      <c r="E11539" s="117">
        <v>43031</v>
      </c>
      <c r="F11539" s="118">
        <v>0.58643518518518511</v>
      </c>
      <c r="G11539" t="s">
        <v>3854</v>
      </c>
      <c r="H11539">
        <v>238</v>
      </c>
      <c r="I11539">
        <v>5</v>
      </c>
      <c r="J11539" t="s">
        <v>26706</v>
      </c>
      <c r="L11539" t="s">
        <v>2495</v>
      </c>
    </row>
    <row r="11540" spans="1:12" x14ac:dyDescent="0.25">
      <c r="A11540" t="s">
        <v>9456</v>
      </c>
      <c r="B11540" t="s">
        <v>9453</v>
      </c>
      <c r="C11540" t="s">
        <v>9454</v>
      </c>
      <c r="D11540" t="s">
        <v>9455</v>
      </c>
      <c r="E11540" s="117">
        <v>43031</v>
      </c>
      <c r="F11540" s="118">
        <v>0.58643518518518511</v>
      </c>
      <c r="G11540" t="s">
        <v>3854</v>
      </c>
      <c r="H11540">
        <v>238</v>
      </c>
      <c r="I11540">
        <v>6</v>
      </c>
      <c r="J11540" t="s">
        <v>26706</v>
      </c>
      <c r="L11540">
        <v>0</v>
      </c>
    </row>
    <row r="11541" spans="1:12" x14ac:dyDescent="0.25">
      <c r="A11541" t="s">
        <v>9456</v>
      </c>
      <c r="B11541" t="s">
        <v>9453</v>
      </c>
      <c r="C11541" t="s">
        <v>9454</v>
      </c>
      <c r="D11541" t="s">
        <v>9455</v>
      </c>
      <c r="E11541" s="117">
        <v>43031</v>
      </c>
      <c r="F11541" s="118">
        <v>0.58644675925925926</v>
      </c>
      <c r="G11541" t="s">
        <v>3854</v>
      </c>
      <c r="H11541">
        <v>238</v>
      </c>
      <c r="I11541">
        <v>7</v>
      </c>
      <c r="J11541" t="s">
        <v>26706</v>
      </c>
      <c r="L11541">
        <v>90</v>
      </c>
    </row>
    <row r="11542" spans="1:12" x14ac:dyDescent="0.25">
      <c r="A11542" t="s">
        <v>9456</v>
      </c>
      <c r="B11542" t="s">
        <v>9453</v>
      </c>
      <c r="C11542" t="s">
        <v>9454</v>
      </c>
      <c r="D11542" t="s">
        <v>9455</v>
      </c>
      <c r="E11542" s="117">
        <v>43031</v>
      </c>
      <c r="F11542" s="118">
        <v>0.58644675925925926</v>
      </c>
      <c r="G11542" t="s">
        <v>3854</v>
      </c>
      <c r="H11542">
        <v>238</v>
      </c>
      <c r="I11542">
        <v>8</v>
      </c>
      <c r="J11542" t="s">
        <v>26706</v>
      </c>
      <c r="L11542">
        <v>25</v>
      </c>
    </row>
    <row r="11543" spans="1:12" x14ac:dyDescent="0.25">
      <c r="A11543" t="s">
        <v>9456</v>
      </c>
      <c r="B11543" t="s">
        <v>9453</v>
      </c>
      <c r="C11543" t="s">
        <v>9454</v>
      </c>
      <c r="D11543" t="s">
        <v>9455</v>
      </c>
      <c r="E11543" s="117">
        <v>43031</v>
      </c>
      <c r="F11543" s="118">
        <v>0.58644675925925926</v>
      </c>
      <c r="G11543" t="s">
        <v>3854</v>
      </c>
      <c r="H11543">
        <v>238</v>
      </c>
      <c r="I11543">
        <v>9</v>
      </c>
      <c r="J11543" t="s">
        <v>26706</v>
      </c>
      <c r="L11543" t="s">
        <v>563</v>
      </c>
    </row>
    <row r="11544" spans="1:12" x14ac:dyDescent="0.25">
      <c r="A11544" t="s">
        <v>9456</v>
      </c>
      <c r="B11544" t="s">
        <v>9453</v>
      </c>
      <c r="C11544" t="s">
        <v>9454</v>
      </c>
      <c r="D11544" t="s">
        <v>9455</v>
      </c>
      <c r="E11544" s="117">
        <v>43031</v>
      </c>
      <c r="F11544" s="118">
        <v>0.58644675925925926</v>
      </c>
      <c r="G11544" t="s">
        <v>3854</v>
      </c>
      <c r="H11544">
        <v>238</v>
      </c>
      <c r="I11544">
        <v>14</v>
      </c>
      <c r="J11544" t="s">
        <v>26706</v>
      </c>
      <c r="L11544" t="s">
        <v>662</v>
      </c>
    </row>
    <row r="11545" spans="1:12" x14ac:dyDescent="0.25">
      <c r="A11545" t="s">
        <v>9456</v>
      </c>
      <c r="B11545" t="s">
        <v>9453</v>
      </c>
      <c r="C11545" t="s">
        <v>9454</v>
      </c>
      <c r="D11545" t="s">
        <v>9455</v>
      </c>
      <c r="E11545" s="117">
        <v>43031</v>
      </c>
      <c r="F11545" s="118">
        <v>0.58644675925925926</v>
      </c>
      <c r="G11545" t="s">
        <v>3854</v>
      </c>
      <c r="H11545">
        <v>238</v>
      </c>
      <c r="I11545">
        <v>15</v>
      </c>
      <c r="J11545" t="s">
        <v>26706</v>
      </c>
      <c r="L11545" t="s">
        <v>684</v>
      </c>
    </row>
    <row r="11546" spans="1:12" x14ac:dyDescent="0.25">
      <c r="A11546" t="s">
        <v>9456</v>
      </c>
      <c r="B11546" t="s">
        <v>9453</v>
      </c>
      <c r="C11546" t="s">
        <v>9454</v>
      </c>
      <c r="D11546" t="s">
        <v>9455</v>
      </c>
      <c r="E11546" s="117">
        <v>43031</v>
      </c>
      <c r="F11546" s="118">
        <v>0.58644675925925926</v>
      </c>
      <c r="G11546" t="s">
        <v>3854</v>
      </c>
      <c r="H11546">
        <v>238</v>
      </c>
      <c r="I11546">
        <v>16</v>
      </c>
      <c r="J11546" t="s">
        <v>26706</v>
      </c>
      <c r="L11546" t="s">
        <v>683</v>
      </c>
    </row>
    <row r="11547" spans="1:12" x14ac:dyDescent="0.25">
      <c r="A11547" t="s">
        <v>9456</v>
      </c>
      <c r="B11547" t="s">
        <v>9453</v>
      </c>
      <c r="C11547" t="s">
        <v>9454</v>
      </c>
      <c r="D11547" t="s">
        <v>9455</v>
      </c>
      <c r="E11547" s="117">
        <v>43031</v>
      </c>
      <c r="F11547" s="118">
        <v>0.58644675925925926</v>
      </c>
      <c r="G11547" t="s">
        <v>3854</v>
      </c>
      <c r="H11547">
        <v>238</v>
      </c>
      <c r="I11547">
        <v>22</v>
      </c>
      <c r="J11547" t="s">
        <v>26706</v>
      </c>
      <c r="L11547" t="s">
        <v>382</v>
      </c>
    </row>
    <row r="11548" spans="1:12" x14ac:dyDescent="0.25">
      <c r="A11548" t="s">
        <v>9456</v>
      </c>
      <c r="B11548" t="s">
        <v>9453</v>
      </c>
      <c r="C11548" t="s">
        <v>9454</v>
      </c>
      <c r="D11548" t="s">
        <v>9455</v>
      </c>
      <c r="E11548" s="117">
        <v>43031</v>
      </c>
      <c r="F11548" s="118">
        <v>0.58644675925925926</v>
      </c>
      <c r="G11548" t="s">
        <v>3854</v>
      </c>
      <c r="H11548">
        <v>238</v>
      </c>
      <c r="I11548">
        <v>23</v>
      </c>
      <c r="J11548" t="s">
        <v>26706</v>
      </c>
      <c r="L11548">
        <v>30</v>
      </c>
    </row>
    <row r="11549" spans="1:12" x14ac:dyDescent="0.25">
      <c r="A11549" t="s">
        <v>9456</v>
      </c>
      <c r="B11549" t="s">
        <v>9453</v>
      </c>
      <c r="C11549" t="s">
        <v>9454</v>
      </c>
      <c r="D11549" t="s">
        <v>9455</v>
      </c>
      <c r="E11549" s="117">
        <v>43031</v>
      </c>
      <c r="F11549" s="118">
        <v>0.58644675925925926</v>
      </c>
      <c r="G11549" t="s">
        <v>3854</v>
      </c>
      <c r="H11549">
        <v>238</v>
      </c>
      <c r="I11549">
        <v>24</v>
      </c>
      <c r="J11549" t="s">
        <v>26706</v>
      </c>
      <c r="L11549" t="s">
        <v>383</v>
      </c>
    </row>
    <row r="11550" spans="1:12" x14ac:dyDescent="0.25">
      <c r="A11550" t="s">
        <v>9456</v>
      </c>
      <c r="B11550" t="s">
        <v>9453</v>
      </c>
      <c r="C11550" t="s">
        <v>9454</v>
      </c>
      <c r="D11550" t="s">
        <v>9455</v>
      </c>
      <c r="E11550" s="117">
        <v>43031</v>
      </c>
      <c r="F11550" s="118">
        <v>0.58644675925925926</v>
      </c>
      <c r="G11550" t="s">
        <v>3854</v>
      </c>
      <c r="H11550">
        <v>238</v>
      </c>
      <c r="I11550">
        <v>25</v>
      </c>
      <c r="J11550" t="s">
        <v>26706</v>
      </c>
      <c r="L11550">
        <v>30</v>
      </c>
    </row>
    <row r="11551" spans="1:12" x14ac:dyDescent="0.25">
      <c r="A11551" t="s">
        <v>9456</v>
      </c>
      <c r="B11551" t="s">
        <v>9453</v>
      </c>
      <c r="C11551" t="s">
        <v>9454</v>
      </c>
      <c r="D11551" t="s">
        <v>9455</v>
      </c>
      <c r="E11551" s="117">
        <v>43031</v>
      </c>
      <c r="F11551" s="118">
        <v>0.5864583333333333</v>
      </c>
      <c r="G11551" t="s">
        <v>3854</v>
      </c>
      <c r="H11551">
        <v>238</v>
      </c>
      <c r="I11551">
        <v>26</v>
      </c>
      <c r="J11551" t="s">
        <v>26706</v>
      </c>
      <c r="L11551" t="s">
        <v>122</v>
      </c>
    </row>
    <row r="11552" spans="1:12" x14ac:dyDescent="0.25">
      <c r="A11552" t="s">
        <v>9456</v>
      </c>
      <c r="B11552" t="s">
        <v>9453</v>
      </c>
      <c r="C11552" t="s">
        <v>9454</v>
      </c>
      <c r="D11552" t="s">
        <v>9455</v>
      </c>
      <c r="E11552" s="117">
        <v>43031</v>
      </c>
      <c r="F11552" s="118">
        <v>0.5864583333333333</v>
      </c>
      <c r="G11552" t="s">
        <v>3854</v>
      </c>
      <c r="H11552">
        <v>238</v>
      </c>
      <c r="I11552">
        <v>27</v>
      </c>
      <c r="J11552" t="s">
        <v>26706</v>
      </c>
      <c r="L11552">
        <v>30</v>
      </c>
    </row>
    <row r="11553" spans="1:12" x14ac:dyDescent="0.25">
      <c r="A11553" t="s">
        <v>9456</v>
      </c>
      <c r="B11553" t="s">
        <v>9453</v>
      </c>
      <c r="C11553" t="s">
        <v>9454</v>
      </c>
      <c r="D11553" t="s">
        <v>9455</v>
      </c>
      <c r="E11553" s="117">
        <v>43031</v>
      </c>
      <c r="F11553" s="118">
        <v>0.5864583333333333</v>
      </c>
      <c r="G11553" t="s">
        <v>3854</v>
      </c>
      <c r="H11553">
        <v>238</v>
      </c>
      <c r="I11553">
        <v>28</v>
      </c>
      <c r="J11553" t="s">
        <v>26706</v>
      </c>
      <c r="L11553" t="s">
        <v>104</v>
      </c>
    </row>
    <row r="11554" spans="1:12" x14ac:dyDescent="0.25">
      <c r="A11554" t="s">
        <v>9456</v>
      </c>
      <c r="B11554" t="s">
        <v>9453</v>
      </c>
      <c r="C11554" t="s">
        <v>9454</v>
      </c>
      <c r="D11554" t="s">
        <v>9455</v>
      </c>
      <c r="E11554" s="117">
        <v>43031</v>
      </c>
      <c r="F11554" s="118">
        <v>0.5864583333333333</v>
      </c>
      <c r="G11554" t="s">
        <v>3854</v>
      </c>
      <c r="H11554">
        <v>238</v>
      </c>
      <c r="I11554">
        <v>29</v>
      </c>
      <c r="J11554" t="s">
        <v>26706</v>
      </c>
      <c r="L11554">
        <v>10</v>
      </c>
    </row>
    <row r="11555" spans="1:12" x14ac:dyDescent="0.25">
      <c r="A11555" t="s">
        <v>9456</v>
      </c>
      <c r="B11555" t="s">
        <v>9453</v>
      </c>
      <c r="C11555" t="s">
        <v>9454</v>
      </c>
      <c r="D11555" t="s">
        <v>9455</v>
      </c>
      <c r="E11555" s="117">
        <v>43031</v>
      </c>
      <c r="F11555" s="118">
        <v>0.5864583333333333</v>
      </c>
      <c r="G11555" t="s">
        <v>3854</v>
      </c>
      <c r="H11555">
        <v>238</v>
      </c>
      <c r="I11555">
        <v>36</v>
      </c>
      <c r="J11555" t="s">
        <v>26706</v>
      </c>
      <c r="L11555" t="s">
        <v>1403</v>
      </c>
    </row>
    <row r="11556" spans="1:12" x14ac:dyDescent="0.25">
      <c r="A11556" t="s">
        <v>9456</v>
      </c>
      <c r="B11556" t="s">
        <v>9453</v>
      </c>
      <c r="C11556" t="s">
        <v>9454</v>
      </c>
      <c r="D11556" t="s">
        <v>9455</v>
      </c>
      <c r="E11556" s="117">
        <v>43031</v>
      </c>
      <c r="F11556" s="118">
        <v>0.5864583333333333</v>
      </c>
      <c r="G11556" t="s">
        <v>3854</v>
      </c>
      <c r="H11556">
        <v>238</v>
      </c>
      <c r="I11556">
        <v>38</v>
      </c>
      <c r="J11556" t="s">
        <v>26706</v>
      </c>
      <c r="L11556" t="s">
        <v>26707</v>
      </c>
    </row>
    <row r="11557" spans="1:12" x14ac:dyDescent="0.25">
      <c r="A11557" t="s">
        <v>9456</v>
      </c>
      <c r="B11557" t="s">
        <v>9453</v>
      </c>
      <c r="C11557" t="s">
        <v>9454</v>
      </c>
      <c r="D11557" t="s">
        <v>9455</v>
      </c>
      <c r="E11557" s="117">
        <v>43031</v>
      </c>
      <c r="F11557" s="118">
        <v>0.58646990740740745</v>
      </c>
      <c r="G11557" t="s">
        <v>3854</v>
      </c>
      <c r="H11557">
        <v>239</v>
      </c>
      <c r="I11557">
        <v>1</v>
      </c>
      <c r="L11557" t="s">
        <v>26706</v>
      </c>
    </row>
    <row r="11558" spans="1:12" x14ac:dyDescent="0.25">
      <c r="A11558" t="s">
        <v>9456</v>
      </c>
      <c r="B11558" t="s">
        <v>9453</v>
      </c>
      <c r="C11558" t="s">
        <v>9454</v>
      </c>
      <c r="D11558" t="s">
        <v>9455</v>
      </c>
      <c r="E11558" s="117">
        <v>43031</v>
      </c>
      <c r="F11558" s="118">
        <v>0.58646990740740745</v>
      </c>
      <c r="G11558" t="s">
        <v>3854</v>
      </c>
      <c r="H11558">
        <v>239</v>
      </c>
      <c r="I11558">
        <v>4</v>
      </c>
      <c r="J11558" t="s">
        <v>26706</v>
      </c>
      <c r="L11558" t="s">
        <v>2976</v>
      </c>
    </row>
    <row r="11559" spans="1:12" x14ac:dyDescent="0.25">
      <c r="A11559" t="s">
        <v>9456</v>
      </c>
      <c r="B11559" t="s">
        <v>9453</v>
      </c>
      <c r="C11559" t="s">
        <v>9454</v>
      </c>
      <c r="D11559" t="s">
        <v>9455</v>
      </c>
      <c r="E11559" s="117">
        <v>43031</v>
      </c>
      <c r="F11559" s="118">
        <v>0.58646990740740745</v>
      </c>
      <c r="G11559" t="s">
        <v>3854</v>
      </c>
      <c r="H11559">
        <v>239</v>
      </c>
      <c r="I11559">
        <v>5</v>
      </c>
      <c r="J11559" t="s">
        <v>26706</v>
      </c>
      <c r="L11559" t="s">
        <v>1891</v>
      </c>
    </row>
    <row r="11560" spans="1:12" x14ac:dyDescent="0.25">
      <c r="A11560" t="s">
        <v>9456</v>
      </c>
      <c r="B11560" t="s">
        <v>9453</v>
      </c>
      <c r="C11560" t="s">
        <v>9454</v>
      </c>
      <c r="D11560" t="s">
        <v>9455</v>
      </c>
      <c r="E11560" s="117">
        <v>43031</v>
      </c>
      <c r="F11560" s="118">
        <v>0.58646990740740745</v>
      </c>
      <c r="G11560" t="s">
        <v>3854</v>
      </c>
      <c r="H11560">
        <v>239</v>
      </c>
      <c r="I11560">
        <v>6</v>
      </c>
      <c r="J11560" t="s">
        <v>26706</v>
      </c>
      <c r="L11560">
        <v>0</v>
      </c>
    </row>
    <row r="11561" spans="1:12" x14ac:dyDescent="0.25">
      <c r="A11561" t="s">
        <v>9456</v>
      </c>
      <c r="B11561" t="s">
        <v>9453</v>
      </c>
      <c r="C11561" t="s">
        <v>9454</v>
      </c>
      <c r="D11561" t="s">
        <v>9455</v>
      </c>
      <c r="E11561" s="117">
        <v>43031</v>
      </c>
      <c r="F11561" s="118">
        <v>0.58648148148148149</v>
      </c>
      <c r="G11561" t="s">
        <v>3854</v>
      </c>
      <c r="H11561">
        <v>239</v>
      </c>
      <c r="I11561">
        <v>7</v>
      </c>
      <c r="J11561" t="s">
        <v>26706</v>
      </c>
      <c r="L11561">
        <v>10</v>
      </c>
    </row>
    <row r="11562" spans="1:12" x14ac:dyDescent="0.25">
      <c r="A11562" t="s">
        <v>9456</v>
      </c>
      <c r="B11562" t="s">
        <v>9453</v>
      </c>
      <c r="C11562" t="s">
        <v>9454</v>
      </c>
      <c r="D11562" t="s">
        <v>9455</v>
      </c>
      <c r="E11562" s="117">
        <v>43031</v>
      </c>
      <c r="F11562" s="118">
        <v>0.58648148148148149</v>
      </c>
      <c r="G11562" t="s">
        <v>3854</v>
      </c>
      <c r="H11562">
        <v>239</v>
      </c>
      <c r="I11562">
        <v>8</v>
      </c>
      <c r="J11562" t="s">
        <v>26706</v>
      </c>
      <c r="L11562">
        <v>5</v>
      </c>
    </row>
    <row r="11563" spans="1:12" x14ac:dyDescent="0.25">
      <c r="A11563" t="s">
        <v>9456</v>
      </c>
      <c r="B11563" t="s">
        <v>9453</v>
      </c>
      <c r="C11563" t="s">
        <v>9454</v>
      </c>
      <c r="D11563" t="s">
        <v>9455</v>
      </c>
      <c r="E11563" s="117">
        <v>43031</v>
      </c>
      <c r="F11563" s="118">
        <v>0.58648148148148149</v>
      </c>
      <c r="G11563" t="s">
        <v>3854</v>
      </c>
      <c r="H11563">
        <v>239</v>
      </c>
      <c r="I11563">
        <v>9</v>
      </c>
      <c r="J11563" t="s">
        <v>26706</v>
      </c>
      <c r="L11563" t="s">
        <v>563</v>
      </c>
    </row>
    <row r="11564" spans="1:12" x14ac:dyDescent="0.25">
      <c r="A11564" t="s">
        <v>9456</v>
      </c>
      <c r="B11564" t="s">
        <v>9453</v>
      </c>
      <c r="C11564" t="s">
        <v>9454</v>
      </c>
      <c r="D11564" t="s">
        <v>9455</v>
      </c>
      <c r="E11564" s="117">
        <v>43031</v>
      </c>
      <c r="F11564" s="118">
        <v>0.58648148148148149</v>
      </c>
      <c r="G11564" t="s">
        <v>3854</v>
      </c>
      <c r="H11564">
        <v>239</v>
      </c>
      <c r="I11564">
        <v>10</v>
      </c>
      <c r="J11564" t="s">
        <v>26706</v>
      </c>
      <c r="L11564" t="s">
        <v>625</v>
      </c>
    </row>
    <row r="11565" spans="1:12" x14ac:dyDescent="0.25">
      <c r="A11565" t="s">
        <v>9456</v>
      </c>
      <c r="B11565" t="s">
        <v>9453</v>
      </c>
      <c r="C11565" t="s">
        <v>9454</v>
      </c>
      <c r="D11565" t="s">
        <v>9455</v>
      </c>
      <c r="E11565" s="117">
        <v>43031</v>
      </c>
      <c r="F11565" s="118">
        <v>0.58648148148148149</v>
      </c>
      <c r="G11565" t="s">
        <v>3854</v>
      </c>
      <c r="H11565">
        <v>239</v>
      </c>
      <c r="I11565">
        <v>11</v>
      </c>
      <c r="J11565" t="s">
        <v>26706</v>
      </c>
      <c r="L11565" t="s">
        <v>592</v>
      </c>
    </row>
    <row r="11566" spans="1:12" x14ac:dyDescent="0.25">
      <c r="A11566" t="s">
        <v>9456</v>
      </c>
      <c r="B11566" t="s">
        <v>9453</v>
      </c>
      <c r="C11566" t="s">
        <v>9454</v>
      </c>
      <c r="D11566" t="s">
        <v>9455</v>
      </c>
      <c r="E11566" s="117">
        <v>43031</v>
      </c>
      <c r="F11566" s="118">
        <v>0.58648148148148149</v>
      </c>
      <c r="G11566" t="s">
        <v>3854</v>
      </c>
      <c r="H11566">
        <v>239</v>
      </c>
      <c r="I11566">
        <v>13</v>
      </c>
      <c r="J11566" t="s">
        <v>26706</v>
      </c>
      <c r="L11566" t="s">
        <v>636</v>
      </c>
    </row>
    <row r="11567" spans="1:12" x14ac:dyDescent="0.25">
      <c r="A11567" t="s">
        <v>9456</v>
      </c>
      <c r="B11567" t="s">
        <v>9453</v>
      </c>
      <c r="C11567" t="s">
        <v>9454</v>
      </c>
      <c r="D11567" t="s">
        <v>9455</v>
      </c>
      <c r="E11567" s="117">
        <v>43031</v>
      </c>
      <c r="F11567" s="118">
        <v>0.58648148148148149</v>
      </c>
      <c r="G11567" t="s">
        <v>3854</v>
      </c>
      <c r="H11567">
        <v>239</v>
      </c>
      <c r="I11567">
        <v>14</v>
      </c>
      <c r="J11567" t="s">
        <v>26706</v>
      </c>
      <c r="L11567" t="s">
        <v>641</v>
      </c>
    </row>
    <row r="11568" spans="1:12" x14ac:dyDescent="0.25">
      <c r="A11568" t="s">
        <v>9456</v>
      </c>
      <c r="B11568" t="s">
        <v>9453</v>
      </c>
      <c r="C11568" t="s">
        <v>9454</v>
      </c>
      <c r="D11568" t="s">
        <v>9455</v>
      </c>
      <c r="E11568" s="117">
        <v>43031</v>
      </c>
      <c r="F11568" s="118">
        <v>0.58648148148148149</v>
      </c>
      <c r="G11568" t="s">
        <v>3854</v>
      </c>
      <c r="H11568">
        <v>239</v>
      </c>
      <c r="I11568">
        <v>15</v>
      </c>
      <c r="J11568" t="s">
        <v>26706</v>
      </c>
      <c r="L11568" t="s">
        <v>211</v>
      </c>
    </row>
    <row r="11569" spans="1:12" x14ac:dyDescent="0.25">
      <c r="A11569" t="s">
        <v>9456</v>
      </c>
      <c r="B11569" t="s">
        <v>9453</v>
      </c>
      <c r="C11569" t="s">
        <v>9454</v>
      </c>
      <c r="D11569" t="s">
        <v>9455</v>
      </c>
      <c r="E11569" s="117">
        <v>43031</v>
      </c>
      <c r="F11569" s="118">
        <v>0.58648148148148149</v>
      </c>
      <c r="G11569" t="s">
        <v>3854</v>
      </c>
      <c r="H11569">
        <v>239</v>
      </c>
      <c r="I11569">
        <v>22</v>
      </c>
      <c r="J11569" t="s">
        <v>26706</v>
      </c>
      <c r="L11569" t="s">
        <v>382</v>
      </c>
    </row>
    <row r="11570" spans="1:12" x14ac:dyDescent="0.25">
      <c r="A11570" t="s">
        <v>9456</v>
      </c>
      <c r="B11570" t="s">
        <v>9453</v>
      </c>
      <c r="C11570" t="s">
        <v>9454</v>
      </c>
      <c r="D11570" t="s">
        <v>9455</v>
      </c>
      <c r="E11570" s="117">
        <v>43031</v>
      </c>
      <c r="F11570" s="118">
        <v>0.58649305555555553</v>
      </c>
      <c r="G11570" t="s">
        <v>3854</v>
      </c>
      <c r="H11570">
        <v>239</v>
      </c>
      <c r="I11570">
        <v>23</v>
      </c>
      <c r="J11570" t="s">
        <v>26706</v>
      </c>
      <c r="L11570">
        <v>50</v>
      </c>
    </row>
    <row r="11571" spans="1:12" x14ac:dyDescent="0.25">
      <c r="A11571" t="s">
        <v>9456</v>
      </c>
      <c r="B11571" t="s">
        <v>9453</v>
      </c>
      <c r="C11571" t="s">
        <v>9454</v>
      </c>
      <c r="D11571" t="s">
        <v>9455</v>
      </c>
      <c r="E11571" s="117">
        <v>43031</v>
      </c>
      <c r="F11571" s="118">
        <v>0.58649305555555553</v>
      </c>
      <c r="G11571" t="s">
        <v>3854</v>
      </c>
      <c r="H11571">
        <v>239</v>
      </c>
      <c r="I11571">
        <v>24</v>
      </c>
      <c r="J11571" t="s">
        <v>26706</v>
      </c>
      <c r="L11571" t="s">
        <v>104</v>
      </c>
    </row>
    <row r="11572" spans="1:12" x14ac:dyDescent="0.25">
      <c r="A11572" t="s">
        <v>9456</v>
      </c>
      <c r="B11572" t="s">
        <v>9453</v>
      </c>
      <c r="C11572" t="s">
        <v>9454</v>
      </c>
      <c r="D11572" t="s">
        <v>9455</v>
      </c>
      <c r="E11572" s="117">
        <v>43031</v>
      </c>
      <c r="F11572" s="118">
        <v>0.58649305555555553</v>
      </c>
      <c r="G11572" t="s">
        <v>3854</v>
      </c>
      <c r="H11572">
        <v>239</v>
      </c>
      <c r="I11572">
        <v>25</v>
      </c>
      <c r="J11572" t="s">
        <v>26706</v>
      </c>
      <c r="L11572">
        <v>25</v>
      </c>
    </row>
    <row r="11573" spans="1:12" x14ac:dyDescent="0.25">
      <c r="A11573" t="s">
        <v>9456</v>
      </c>
      <c r="B11573" t="s">
        <v>9453</v>
      </c>
      <c r="C11573" t="s">
        <v>9454</v>
      </c>
      <c r="D11573" t="s">
        <v>9455</v>
      </c>
      <c r="E11573" s="117">
        <v>43031</v>
      </c>
      <c r="F11573" s="118">
        <v>0.58649305555555553</v>
      </c>
      <c r="G11573" t="s">
        <v>3854</v>
      </c>
      <c r="H11573">
        <v>239</v>
      </c>
      <c r="I11573">
        <v>26</v>
      </c>
      <c r="J11573" t="s">
        <v>26706</v>
      </c>
      <c r="L11573" t="s">
        <v>383</v>
      </c>
    </row>
    <row r="11574" spans="1:12" x14ac:dyDescent="0.25">
      <c r="A11574" t="s">
        <v>9456</v>
      </c>
      <c r="B11574" t="s">
        <v>9453</v>
      </c>
      <c r="C11574" t="s">
        <v>9454</v>
      </c>
      <c r="D11574" t="s">
        <v>9455</v>
      </c>
      <c r="E11574" s="117">
        <v>43031</v>
      </c>
      <c r="F11574" s="118">
        <v>0.58649305555555553</v>
      </c>
      <c r="G11574" t="s">
        <v>3854</v>
      </c>
      <c r="H11574">
        <v>239</v>
      </c>
      <c r="I11574">
        <v>27</v>
      </c>
      <c r="J11574" t="s">
        <v>26706</v>
      </c>
      <c r="L11574">
        <v>20</v>
      </c>
    </row>
    <row r="11575" spans="1:12" x14ac:dyDescent="0.25">
      <c r="A11575" t="s">
        <v>9456</v>
      </c>
      <c r="B11575" t="s">
        <v>9453</v>
      </c>
      <c r="C11575" t="s">
        <v>9454</v>
      </c>
      <c r="D11575" t="s">
        <v>9455</v>
      </c>
      <c r="E11575" s="117">
        <v>43031</v>
      </c>
      <c r="F11575" s="118">
        <v>0.58649305555555553</v>
      </c>
      <c r="G11575" t="s">
        <v>3854</v>
      </c>
      <c r="H11575">
        <v>239</v>
      </c>
      <c r="I11575">
        <v>28</v>
      </c>
      <c r="J11575" t="s">
        <v>26706</v>
      </c>
      <c r="L11575" t="s">
        <v>122</v>
      </c>
    </row>
    <row r="11576" spans="1:12" x14ac:dyDescent="0.25">
      <c r="A11576" t="s">
        <v>9456</v>
      </c>
      <c r="B11576" t="s">
        <v>9453</v>
      </c>
      <c r="C11576" t="s">
        <v>9454</v>
      </c>
      <c r="D11576" t="s">
        <v>9455</v>
      </c>
      <c r="E11576" s="117">
        <v>43031</v>
      </c>
      <c r="F11576" s="118">
        <v>0.58649305555555553</v>
      </c>
      <c r="G11576" t="s">
        <v>3854</v>
      </c>
      <c r="H11576">
        <v>239</v>
      </c>
      <c r="I11576">
        <v>29</v>
      </c>
      <c r="J11576" t="s">
        <v>26706</v>
      </c>
      <c r="L11576">
        <v>15</v>
      </c>
    </row>
    <row r="11577" spans="1:12" x14ac:dyDescent="0.25">
      <c r="A11577" t="s">
        <v>9456</v>
      </c>
      <c r="B11577" t="s">
        <v>9453</v>
      </c>
      <c r="C11577" t="s">
        <v>9454</v>
      </c>
      <c r="D11577" t="s">
        <v>9455</v>
      </c>
      <c r="E11577" s="117">
        <v>43031</v>
      </c>
      <c r="F11577" s="118">
        <v>0.58649305555555553</v>
      </c>
      <c r="G11577" t="s">
        <v>3854</v>
      </c>
      <c r="H11577">
        <v>239</v>
      </c>
      <c r="I11577">
        <v>36</v>
      </c>
      <c r="J11577" t="s">
        <v>26706</v>
      </c>
      <c r="L11577" t="s">
        <v>1403</v>
      </c>
    </row>
    <row r="11578" spans="1:12" x14ac:dyDescent="0.25">
      <c r="A11578" t="s">
        <v>9456</v>
      </c>
      <c r="B11578" t="s">
        <v>9453</v>
      </c>
      <c r="C11578" t="s">
        <v>9454</v>
      </c>
      <c r="D11578" t="s">
        <v>9455</v>
      </c>
      <c r="E11578" s="117">
        <v>43031</v>
      </c>
      <c r="F11578" s="118">
        <v>0.58650462962962957</v>
      </c>
      <c r="G11578" t="s">
        <v>3854</v>
      </c>
      <c r="H11578">
        <v>239</v>
      </c>
      <c r="I11578">
        <v>38</v>
      </c>
      <c r="J11578" t="s">
        <v>26706</v>
      </c>
      <c r="L11578" t="s">
        <v>26708</v>
      </c>
    </row>
    <row r="11579" spans="1:12" x14ac:dyDescent="0.25">
      <c r="A11579" t="s">
        <v>9456</v>
      </c>
      <c r="B11579" t="s">
        <v>9453</v>
      </c>
      <c r="C11579" t="s">
        <v>9454</v>
      </c>
      <c r="D11579" t="s">
        <v>9455</v>
      </c>
      <c r="E11579" s="117">
        <v>43031</v>
      </c>
      <c r="F11579" s="118">
        <v>0.58650462962962957</v>
      </c>
      <c r="G11579" t="s">
        <v>3854</v>
      </c>
      <c r="H11579">
        <v>240</v>
      </c>
      <c r="I11579">
        <v>1</v>
      </c>
      <c r="L11579" t="s">
        <v>26709</v>
      </c>
    </row>
    <row r="11580" spans="1:12" x14ac:dyDescent="0.25">
      <c r="A11580" t="s">
        <v>9456</v>
      </c>
      <c r="B11580" t="s">
        <v>9453</v>
      </c>
      <c r="C11580" t="s">
        <v>9454</v>
      </c>
      <c r="D11580" t="s">
        <v>9455</v>
      </c>
      <c r="E11580" s="117">
        <v>43031</v>
      </c>
      <c r="F11580" s="118">
        <v>0.58650462962962957</v>
      </c>
      <c r="G11580" t="s">
        <v>3854</v>
      </c>
      <c r="H11580">
        <v>240</v>
      </c>
      <c r="I11580">
        <v>4</v>
      </c>
      <c r="J11580" t="s">
        <v>26709</v>
      </c>
      <c r="L11580" t="s">
        <v>2977</v>
      </c>
    </row>
    <row r="11581" spans="1:12" x14ac:dyDescent="0.25">
      <c r="A11581" t="s">
        <v>9456</v>
      </c>
      <c r="B11581" t="s">
        <v>9453</v>
      </c>
      <c r="C11581" t="s">
        <v>9454</v>
      </c>
      <c r="D11581" t="s">
        <v>9455</v>
      </c>
      <c r="E11581" s="117">
        <v>43031</v>
      </c>
      <c r="F11581" s="118">
        <v>0.58651620370370372</v>
      </c>
      <c r="G11581" t="s">
        <v>3854</v>
      </c>
      <c r="H11581">
        <v>240</v>
      </c>
      <c r="I11581">
        <v>5</v>
      </c>
      <c r="J11581" t="s">
        <v>26709</v>
      </c>
      <c r="L11581" t="s">
        <v>2712</v>
      </c>
    </row>
    <row r="11582" spans="1:12" x14ac:dyDescent="0.25">
      <c r="A11582" t="s">
        <v>9456</v>
      </c>
      <c r="B11582" t="s">
        <v>9453</v>
      </c>
      <c r="C11582" t="s">
        <v>9454</v>
      </c>
      <c r="D11582" t="s">
        <v>9455</v>
      </c>
      <c r="E11582" s="117">
        <v>43031</v>
      </c>
      <c r="F11582" s="118">
        <v>0.58651620370370372</v>
      </c>
      <c r="G11582" t="s">
        <v>3854</v>
      </c>
      <c r="H11582">
        <v>240</v>
      </c>
      <c r="I11582">
        <v>6</v>
      </c>
      <c r="J11582" t="s">
        <v>26709</v>
      </c>
      <c r="L11582">
        <v>0</v>
      </c>
    </row>
    <row r="11583" spans="1:12" x14ac:dyDescent="0.25">
      <c r="A11583" t="s">
        <v>9456</v>
      </c>
      <c r="B11583" t="s">
        <v>9453</v>
      </c>
      <c r="C11583" t="s">
        <v>9454</v>
      </c>
      <c r="D11583" t="s">
        <v>9455</v>
      </c>
      <c r="E11583" s="117">
        <v>43031</v>
      </c>
      <c r="F11583" s="118">
        <v>0.58651620370370372</v>
      </c>
      <c r="G11583" t="s">
        <v>3854</v>
      </c>
      <c r="H11583">
        <v>240</v>
      </c>
      <c r="I11583">
        <v>7</v>
      </c>
      <c r="J11583" t="s">
        <v>26709</v>
      </c>
      <c r="L11583">
        <v>50</v>
      </c>
    </row>
    <row r="11584" spans="1:12" x14ac:dyDescent="0.25">
      <c r="A11584" t="s">
        <v>9456</v>
      </c>
      <c r="B11584" t="s">
        <v>9453</v>
      </c>
      <c r="C11584" t="s">
        <v>9454</v>
      </c>
      <c r="D11584" t="s">
        <v>9455</v>
      </c>
      <c r="E11584" s="117">
        <v>43031</v>
      </c>
      <c r="F11584" s="118">
        <v>0.58651620370370372</v>
      </c>
      <c r="G11584" t="s">
        <v>3854</v>
      </c>
      <c r="H11584">
        <v>240</v>
      </c>
      <c r="I11584">
        <v>8</v>
      </c>
      <c r="J11584" t="s">
        <v>26709</v>
      </c>
      <c r="L11584">
        <v>10</v>
      </c>
    </row>
    <row r="11585" spans="1:12" x14ac:dyDescent="0.25">
      <c r="A11585" t="s">
        <v>9456</v>
      </c>
      <c r="B11585" t="s">
        <v>9453</v>
      </c>
      <c r="C11585" t="s">
        <v>9454</v>
      </c>
      <c r="D11585" t="s">
        <v>9455</v>
      </c>
      <c r="E11585" s="117">
        <v>43031</v>
      </c>
      <c r="F11585" s="118">
        <v>0.58651620370370372</v>
      </c>
      <c r="G11585" t="s">
        <v>3854</v>
      </c>
      <c r="H11585">
        <v>240</v>
      </c>
      <c r="I11585">
        <v>9</v>
      </c>
      <c r="J11585" t="s">
        <v>26709</v>
      </c>
      <c r="L11585" t="s">
        <v>560</v>
      </c>
    </row>
    <row r="11586" spans="1:12" x14ac:dyDescent="0.25">
      <c r="A11586" t="s">
        <v>9456</v>
      </c>
      <c r="B11586" t="s">
        <v>9453</v>
      </c>
      <c r="C11586" t="s">
        <v>9454</v>
      </c>
      <c r="D11586" t="s">
        <v>9455</v>
      </c>
      <c r="E11586" s="117">
        <v>43031</v>
      </c>
      <c r="F11586" s="118">
        <v>0.58651620370370372</v>
      </c>
      <c r="G11586" t="s">
        <v>3854</v>
      </c>
      <c r="H11586">
        <v>240</v>
      </c>
      <c r="I11586">
        <v>14</v>
      </c>
      <c r="J11586" t="s">
        <v>26709</v>
      </c>
      <c r="L11586" t="s">
        <v>642</v>
      </c>
    </row>
    <row r="11587" spans="1:12" x14ac:dyDescent="0.25">
      <c r="A11587" t="s">
        <v>9456</v>
      </c>
      <c r="B11587" t="s">
        <v>9453</v>
      </c>
      <c r="C11587" t="s">
        <v>9454</v>
      </c>
      <c r="D11587" t="s">
        <v>9455</v>
      </c>
      <c r="E11587" s="117">
        <v>43031</v>
      </c>
      <c r="F11587" s="118">
        <v>0.58651620370370372</v>
      </c>
      <c r="G11587" t="s">
        <v>3854</v>
      </c>
      <c r="H11587">
        <v>240</v>
      </c>
      <c r="I11587">
        <v>15</v>
      </c>
      <c r="J11587" t="s">
        <v>26709</v>
      </c>
      <c r="L11587" t="s">
        <v>683</v>
      </c>
    </row>
    <row r="11588" spans="1:12" x14ac:dyDescent="0.25">
      <c r="A11588" t="s">
        <v>9456</v>
      </c>
      <c r="B11588" t="s">
        <v>9453</v>
      </c>
      <c r="C11588" t="s">
        <v>9454</v>
      </c>
      <c r="D11588" t="s">
        <v>9455</v>
      </c>
      <c r="E11588" s="117">
        <v>43031</v>
      </c>
      <c r="F11588" s="118">
        <v>0.58651620370370372</v>
      </c>
      <c r="G11588" t="s">
        <v>3854</v>
      </c>
      <c r="H11588">
        <v>240</v>
      </c>
      <c r="I11588">
        <v>16</v>
      </c>
      <c r="J11588" t="s">
        <v>26709</v>
      </c>
      <c r="L11588" t="s">
        <v>706</v>
      </c>
    </row>
    <row r="11589" spans="1:12" x14ac:dyDescent="0.25">
      <c r="A11589" t="s">
        <v>9456</v>
      </c>
      <c r="B11589" t="s">
        <v>9453</v>
      </c>
      <c r="C11589" t="s">
        <v>9454</v>
      </c>
      <c r="D11589" t="s">
        <v>9455</v>
      </c>
      <c r="E11589" s="117">
        <v>43031</v>
      </c>
      <c r="F11589" s="118">
        <v>0.58651620370370372</v>
      </c>
      <c r="G11589" t="s">
        <v>3854</v>
      </c>
      <c r="H11589">
        <v>240</v>
      </c>
      <c r="I11589">
        <v>22</v>
      </c>
      <c r="J11589" t="s">
        <v>26709</v>
      </c>
      <c r="L11589" t="s">
        <v>382</v>
      </c>
    </row>
    <row r="11590" spans="1:12" x14ac:dyDescent="0.25">
      <c r="A11590" t="s">
        <v>9456</v>
      </c>
      <c r="B11590" t="s">
        <v>9453</v>
      </c>
      <c r="C11590" t="s">
        <v>9454</v>
      </c>
      <c r="D11590" t="s">
        <v>9455</v>
      </c>
      <c r="E11590" s="117">
        <v>43031</v>
      </c>
      <c r="F11590" s="118">
        <v>0.58652777777777776</v>
      </c>
      <c r="G11590" t="s">
        <v>3854</v>
      </c>
      <c r="H11590">
        <v>240</v>
      </c>
      <c r="I11590">
        <v>23</v>
      </c>
      <c r="J11590" t="s">
        <v>26709</v>
      </c>
      <c r="L11590">
        <v>20</v>
      </c>
    </row>
    <row r="11591" spans="1:12" x14ac:dyDescent="0.25">
      <c r="A11591" t="s">
        <v>9456</v>
      </c>
      <c r="B11591" t="s">
        <v>9453</v>
      </c>
      <c r="C11591" t="s">
        <v>9454</v>
      </c>
      <c r="D11591" t="s">
        <v>9455</v>
      </c>
      <c r="E11591" s="117">
        <v>43031</v>
      </c>
      <c r="F11591" s="118">
        <v>0.58652777777777776</v>
      </c>
      <c r="G11591" t="s">
        <v>3854</v>
      </c>
      <c r="H11591">
        <v>240</v>
      </c>
      <c r="I11591">
        <v>24</v>
      </c>
      <c r="J11591" t="s">
        <v>26709</v>
      </c>
      <c r="L11591" t="s">
        <v>383</v>
      </c>
    </row>
    <row r="11592" spans="1:12" x14ac:dyDescent="0.25">
      <c r="A11592" t="s">
        <v>9456</v>
      </c>
      <c r="B11592" t="s">
        <v>9453</v>
      </c>
      <c r="C11592" t="s">
        <v>9454</v>
      </c>
      <c r="D11592" t="s">
        <v>9455</v>
      </c>
      <c r="E11592" s="117">
        <v>43031</v>
      </c>
      <c r="F11592" s="118">
        <v>0.58652777777777776</v>
      </c>
      <c r="G11592" t="s">
        <v>3854</v>
      </c>
      <c r="H11592">
        <v>240</v>
      </c>
      <c r="I11592">
        <v>25</v>
      </c>
      <c r="J11592" t="s">
        <v>26709</v>
      </c>
      <c r="L11592">
        <v>20</v>
      </c>
    </row>
    <row r="11593" spans="1:12" x14ac:dyDescent="0.25">
      <c r="A11593" t="s">
        <v>9456</v>
      </c>
      <c r="B11593" t="s">
        <v>9453</v>
      </c>
      <c r="C11593" t="s">
        <v>9454</v>
      </c>
      <c r="D11593" t="s">
        <v>9455</v>
      </c>
      <c r="E11593" s="117">
        <v>43031</v>
      </c>
      <c r="F11593" s="118">
        <v>0.58652777777777776</v>
      </c>
      <c r="G11593" t="s">
        <v>3854</v>
      </c>
      <c r="H11593">
        <v>240</v>
      </c>
      <c r="I11593">
        <v>26</v>
      </c>
      <c r="J11593" t="s">
        <v>26709</v>
      </c>
      <c r="L11593" t="s">
        <v>104</v>
      </c>
    </row>
    <row r="11594" spans="1:12" x14ac:dyDescent="0.25">
      <c r="A11594" t="s">
        <v>9456</v>
      </c>
      <c r="B11594" t="s">
        <v>9453</v>
      </c>
      <c r="C11594" t="s">
        <v>9454</v>
      </c>
      <c r="D11594" t="s">
        <v>9455</v>
      </c>
      <c r="E11594" s="117">
        <v>43031</v>
      </c>
      <c r="F11594" s="118">
        <v>0.58652777777777776</v>
      </c>
      <c r="G11594" t="s">
        <v>3854</v>
      </c>
      <c r="H11594">
        <v>240</v>
      </c>
      <c r="I11594">
        <v>27</v>
      </c>
      <c r="J11594" t="s">
        <v>26709</v>
      </c>
      <c r="L11594">
        <v>10</v>
      </c>
    </row>
    <row r="11595" spans="1:12" x14ac:dyDescent="0.25">
      <c r="A11595" t="s">
        <v>9456</v>
      </c>
      <c r="B11595" t="s">
        <v>9453</v>
      </c>
      <c r="C11595" t="s">
        <v>9454</v>
      </c>
      <c r="D11595" t="s">
        <v>9455</v>
      </c>
      <c r="E11595" s="117">
        <v>43031</v>
      </c>
      <c r="F11595" s="118">
        <v>0.58652777777777776</v>
      </c>
      <c r="G11595" t="s">
        <v>3854</v>
      </c>
      <c r="H11595">
        <v>240</v>
      </c>
      <c r="I11595">
        <v>28</v>
      </c>
      <c r="J11595" t="s">
        <v>26709</v>
      </c>
      <c r="L11595" t="s">
        <v>122</v>
      </c>
    </row>
    <row r="11596" spans="1:12" x14ac:dyDescent="0.25">
      <c r="A11596" t="s">
        <v>9456</v>
      </c>
      <c r="B11596" t="s">
        <v>9453</v>
      </c>
      <c r="C11596" t="s">
        <v>9454</v>
      </c>
      <c r="D11596" t="s">
        <v>9455</v>
      </c>
      <c r="E11596" s="117">
        <v>43031</v>
      </c>
      <c r="F11596" s="118">
        <v>0.58652777777777776</v>
      </c>
      <c r="G11596" t="s">
        <v>3854</v>
      </c>
      <c r="H11596">
        <v>240</v>
      </c>
      <c r="I11596">
        <v>29</v>
      </c>
      <c r="J11596" t="s">
        <v>26709</v>
      </c>
      <c r="L11596">
        <v>25</v>
      </c>
    </row>
    <row r="11597" spans="1:12" x14ac:dyDescent="0.25">
      <c r="A11597" t="s">
        <v>9456</v>
      </c>
      <c r="B11597" t="s">
        <v>9453</v>
      </c>
      <c r="C11597" t="s">
        <v>9454</v>
      </c>
      <c r="D11597" t="s">
        <v>9455</v>
      </c>
      <c r="E11597" s="117">
        <v>43031</v>
      </c>
      <c r="F11597" s="118">
        <v>0.58652777777777776</v>
      </c>
      <c r="G11597" t="s">
        <v>3854</v>
      </c>
      <c r="H11597">
        <v>240</v>
      </c>
      <c r="I11597">
        <v>30</v>
      </c>
      <c r="J11597" t="s">
        <v>26709</v>
      </c>
      <c r="L11597" t="s">
        <v>380</v>
      </c>
    </row>
    <row r="11598" spans="1:12" x14ac:dyDescent="0.25">
      <c r="A11598" t="s">
        <v>9456</v>
      </c>
      <c r="B11598" t="s">
        <v>9453</v>
      </c>
      <c r="C11598" t="s">
        <v>9454</v>
      </c>
      <c r="D11598" t="s">
        <v>9455</v>
      </c>
      <c r="E11598" s="117">
        <v>43031</v>
      </c>
      <c r="F11598" s="118">
        <v>0.58652777777777776</v>
      </c>
      <c r="G11598" t="s">
        <v>3854</v>
      </c>
      <c r="H11598">
        <v>240</v>
      </c>
      <c r="I11598">
        <v>31</v>
      </c>
      <c r="J11598" t="s">
        <v>26709</v>
      </c>
      <c r="L11598">
        <v>25</v>
      </c>
    </row>
    <row r="11599" spans="1:12" x14ac:dyDescent="0.25">
      <c r="A11599" t="s">
        <v>9456</v>
      </c>
      <c r="B11599" t="s">
        <v>9453</v>
      </c>
      <c r="C11599" t="s">
        <v>9454</v>
      </c>
      <c r="D11599" t="s">
        <v>9455</v>
      </c>
      <c r="E11599" s="117">
        <v>43031</v>
      </c>
      <c r="F11599" s="118">
        <v>0.58653935185185191</v>
      </c>
      <c r="G11599" t="s">
        <v>3854</v>
      </c>
      <c r="H11599">
        <v>240</v>
      </c>
      <c r="I11599">
        <v>36</v>
      </c>
      <c r="J11599" t="s">
        <v>26709</v>
      </c>
      <c r="L11599" t="s">
        <v>1403</v>
      </c>
    </row>
    <row r="11600" spans="1:12" x14ac:dyDescent="0.25">
      <c r="A11600" t="s">
        <v>9456</v>
      </c>
      <c r="B11600" t="s">
        <v>9453</v>
      </c>
      <c r="C11600" t="s">
        <v>9454</v>
      </c>
      <c r="D11600" t="s">
        <v>9455</v>
      </c>
      <c r="E11600" s="117">
        <v>43031</v>
      </c>
      <c r="F11600" s="118">
        <v>0.58653935185185191</v>
      </c>
      <c r="G11600" t="s">
        <v>3854</v>
      </c>
      <c r="H11600">
        <v>240</v>
      </c>
      <c r="I11600">
        <v>38</v>
      </c>
      <c r="J11600" t="s">
        <v>26709</v>
      </c>
      <c r="L11600" t="s">
        <v>26710</v>
      </c>
    </row>
    <row r="11601" spans="1:12" x14ac:dyDescent="0.25">
      <c r="A11601" t="s">
        <v>9456</v>
      </c>
      <c r="B11601" t="s">
        <v>9453</v>
      </c>
      <c r="C11601" t="s">
        <v>9454</v>
      </c>
      <c r="D11601" t="s">
        <v>9455</v>
      </c>
      <c r="E11601" s="117">
        <v>43031</v>
      </c>
      <c r="F11601" s="118">
        <v>0.58653935185185191</v>
      </c>
      <c r="G11601" t="s">
        <v>3854</v>
      </c>
      <c r="H11601">
        <v>241</v>
      </c>
      <c r="I11601">
        <v>1</v>
      </c>
      <c r="L11601" t="s">
        <v>26709</v>
      </c>
    </row>
    <row r="11602" spans="1:12" x14ac:dyDescent="0.25">
      <c r="A11602" t="s">
        <v>9456</v>
      </c>
      <c r="B11602" t="s">
        <v>9453</v>
      </c>
      <c r="C11602" t="s">
        <v>9454</v>
      </c>
      <c r="D11602" t="s">
        <v>9455</v>
      </c>
      <c r="E11602" s="117">
        <v>43031</v>
      </c>
      <c r="F11602" s="118">
        <v>0.58655092592592595</v>
      </c>
      <c r="G11602" t="s">
        <v>3854</v>
      </c>
      <c r="H11602">
        <v>241</v>
      </c>
      <c r="I11602">
        <v>4</v>
      </c>
      <c r="J11602" t="s">
        <v>26709</v>
      </c>
      <c r="L11602" t="s">
        <v>2977</v>
      </c>
    </row>
    <row r="11603" spans="1:12" x14ac:dyDescent="0.25">
      <c r="A11603" t="s">
        <v>9456</v>
      </c>
      <c r="B11603" t="s">
        <v>9453</v>
      </c>
      <c r="C11603" t="s">
        <v>9454</v>
      </c>
      <c r="D11603" t="s">
        <v>9455</v>
      </c>
      <c r="E11603" s="117">
        <v>43031</v>
      </c>
      <c r="F11603" s="118">
        <v>0.58655092592592595</v>
      </c>
      <c r="G11603" t="s">
        <v>3854</v>
      </c>
      <c r="H11603">
        <v>241</v>
      </c>
      <c r="I11603">
        <v>5</v>
      </c>
      <c r="J11603" t="s">
        <v>26709</v>
      </c>
      <c r="L11603" t="s">
        <v>128</v>
      </c>
    </row>
    <row r="11604" spans="1:12" x14ac:dyDescent="0.25">
      <c r="A11604" t="s">
        <v>9456</v>
      </c>
      <c r="B11604" t="s">
        <v>9453</v>
      </c>
      <c r="C11604" t="s">
        <v>9454</v>
      </c>
      <c r="D11604" t="s">
        <v>9455</v>
      </c>
      <c r="E11604" s="117">
        <v>43031</v>
      </c>
      <c r="F11604" s="118">
        <v>0.58655092592592595</v>
      </c>
      <c r="G11604" t="s">
        <v>3854</v>
      </c>
      <c r="H11604">
        <v>241</v>
      </c>
      <c r="I11604">
        <v>6</v>
      </c>
      <c r="J11604" t="s">
        <v>26709</v>
      </c>
      <c r="L11604">
        <v>0</v>
      </c>
    </row>
    <row r="11605" spans="1:12" x14ac:dyDescent="0.25">
      <c r="A11605" t="s">
        <v>9456</v>
      </c>
      <c r="B11605" t="s">
        <v>9453</v>
      </c>
      <c r="C11605" t="s">
        <v>9454</v>
      </c>
      <c r="D11605" t="s">
        <v>9455</v>
      </c>
      <c r="E11605" s="117">
        <v>43031</v>
      </c>
      <c r="F11605" s="118">
        <v>0.58655092592592595</v>
      </c>
      <c r="G11605" t="s">
        <v>3854</v>
      </c>
      <c r="H11605">
        <v>241</v>
      </c>
      <c r="I11605">
        <v>7</v>
      </c>
      <c r="J11605" t="s">
        <v>26709</v>
      </c>
      <c r="L11605">
        <v>50</v>
      </c>
    </row>
    <row r="11606" spans="1:12" x14ac:dyDescent="0.25">
      <c r="A11606" t="s">
        <v>9456</v>
      </c>
      <c r="B11606" t="s">
        <v>9453</v>
      </c>
      <c r="C11606" t="s">
        <v>9454</v>
      </c>
      <c r="D11606" t="s">
        <v>9455</v>
      </c>
      <c r="E11606" s="117">
        <v>43031</v>
      </c>
      <c r="F11606" s="118">
        <v>0.58655092592592595</v>
      </c>
      <c r="G11606" t="s">
        <v>3854</v>
      </c>
      <c r="H11606">
        <v>241</v>
      </c>
      <c r="I11606">
        <v>8</v>
      </c>
      <c r="J11606" t="s">
        <v>26709</v>
      </c>
      <c r="L11606">
        <v>5</v>
      </c>
    </row>
    <row r="11607" spans="1:12" x14ac:dyDescent="0.25">
      <c r="A11607" t="s">
        <v>9456</v>
      </c>
      <c r="B11607" t="s">
        <v>9453</v>
      </c>
      <c r="C11607" t="s">
        <v>9454</v>
      </c>
      <c r="D11607" t="s">
        <v>9455</v>
      </c>
      <c r="E11607" s="117">
        <v>43031</v>
      </c>
      <c r="F11607" s="118">
        <v>0.58655092592592595</v>
      </c>
      <c r="G11607" t="s">
        <v>3854</v>
      </c>
      <c r="H11607">
        <v>241</v>
      </c>
      <c r="I11607">
        <v>9</v>
      </c>
      <c r="J11607" t="s">
        <v>26709</v>
      </c>
      <c r="L11607" t="s">
        <v>560</v>
      </c>
    </row>
    <row r="11608" spans="1:12" x14ac:dyDescent="0.25">
      <c r="A11608" t="s">
        <v>9456</v>
      </c>
      <c r="B11608" t="s">
        <v>9453</v>
      </c>
      <c r="C11608" t="s">
        <v>9454</v>
      </c>
      <c r="D11608" t="s">
        <v>9455</v>
      </c>
      <c r="E11608" s="117">
        <v>43031</v>
      </c>
      <c r="F11608" s="118">
        <v>0.58655092592592595</v>
      </c>
      <c r="G11608" t="s">
        <v>3854</v>
      </c>
      <c r="H11608">
        <v>241</v>
      </c>
      <c r="I11608">
        <v>14</v>
      </c>
      <c r="J11608" t="s">
        <v>26709</v>
      </c>
      <c r="L11608" t="s">
        <v>643</v>
      </c>
    </row>
    <row r="11609" spans="1:12" x14ac:dyDescent="0.25">
      <c r="A11609" t="s">
        <v>9456</v>
      </c>
      <c r="B11609" t="s">
        <v>9453</v>
      </c>
      <c r="C11609" t="s">
        <v>9454</v>
      </c>
      <c r="D11609" t="s">
        <v>9455</v>
      </c>
      <c r="E11609" s="117">
        <v>43031</v>
      </c>
      <c r="F11609" s="118">
        <v>0.58655092592592595</v>
      </c>
      <c r="G11609" t="s">
        <v>3854</v>
      </c>
      <c r="H11609">
        <v>241</v>
      </c>
      <c r="I11609">
        <v>15</v>
      </c>
      <c r="J11609" t="s">
        <v>26709</v>
      </c>
      <c r="L11609" t="s">
        <v>706</v>
      </c>
    </row>
    <row r="11610" spans="1:12" x14ac:dyDescent="0.25">
      <c r="A11610" t="s">
        <v>9456</v>
      </c>
      <c r="B11610" t="s">
        <v>9453</v>
      </c>
      <c r="C11610" t="s">
        <v>9454</v>
      </c>
      <c r="D11610" t="s">
        <v>9455</v>
      </c>
      <c r="E11610" s="117">
        <v>43031</v>
      </c>
      <c r="F11610" s="118">
        <v>0.58656249999999999</v>
      </c>
      <c r="G11610" t="s">
        <v>3854</v>
      </c>
      <c r="H11610">
        <v>241</v>
      </c>
      <c r="I11610">
        <v>22</v>
      </c>
      <c r="J11610" t="s">
        <v>26709</v>
      </c>
      <c r="L11610" t="s">
        <v>380</v>
      </c>
    </row>
    <row r="11611" spans="1:12" x14ac:dyDescent="0.25">
      <c r="A11611" t="s">
        <v>9456</v>
      </c>
      <c r="B11611" t="s">
        <v>9453</v>
      </c>
      <c r="C11611" t="s">
        <v>9454</v>
      </c>
      <c r="D11611" t="s">
        <v>9455</v>
      </c>
      <c r="E11611" s="117">
        <v>43031</v>
      </c>
      <c r="F11611" s="118">
        <v>0.58656249999999999</v>
      </c>
      <c r="G11611" t="s">
        <v>3854</v>
      </c>
      <c r="H11611">
        <v>241</v>
      </c>
      <c r="I11611">
        <v>23</v>
      </c>
      <c r="J11611" t="s">
        <v>26709</v>
      </c>
      <c r="L11611">
        <v>40</v>
      </c>
    </row>
    <row r="11612" spans="1:12" x14ac:dyDescent="0.25">
      <c r="A11612" t="s">
        <v>9456</v>
      </c>
      <c r="B11612" t="s">
        <v>9453</v>
      </c>
      <c r="C11612" t="s">
        <v>9454</v>
      </c>
      <c r="D11612" t="s">
        <v>9455</v>
      </c>
      <c r="E11612" s="117">
        <v>43031</v>
      </c>
      <c r="F11612" s="118">
        <v>0.58656249999999999</v>
      </c>
      <c r="G11612" t="s">
        <v>3854</v>
      </c>
      <c r="H11612">
        <v>241</v>
      </c>
      <c r="I11612">
        <v>24</v>
      </c>
      <c r="J11612" t="s">
        <v>26709</v>
      </c>
      <c r="L11612" t="s">
        <v>383</v>
      </c>
    </row>
    <row r="11613" spans="1:12" x14ac:dyDescent="0.25">
      <c r="A11613" t="s">
        <v>9456</v>
      </c>
      <c r="B11613" t="s">
        <v>9453</v>
      </c>
      <c r="C11613" t="s">
        <v>9454</v>
      </c>
      <c r="D11613" t="s">
        <v>9455</v>
      </c>
      <c r="E11613" s="117">
        <v>43031</v>
      </c>
      <c r="F11613" s="118">
        <v>0.58656249999999999</v>
      </c>
      <c r="G11613" t="s">
        <v>3854</v>
      </c>
      <c r="H11613">
        <v>241</v>
      </c>
      <c r="I11613">
        <v>25</v>
      </c>
      <c r="J11613" t="s">
        <v>26709</v>
      </c>
      <c r="L11613">
        <v>40</v>
      </c>
    </row>
    <row r="11614" spans="1:12" x14ac:dyDescent="0.25">
      <c r="A11614" t="s">
        <v>9456</v>
      </c>
      <c r="B11614" t="s">
        <v>9453</v>
      </c>
      <c r="C11614" t="s">
        <v>9454</v>
      </c>
      <c r="D11614" t="s">
        <v>9455</v>
      </c>
      <c r="E11614" s="117">
        <v>43031</v>
      </c>
      <c r="F11614" s="118">
        <v>0.58656249999999999</v>
      </c>
      <c r="G11614" t="s">
        <v>3854</v>
      </c>
      <c r="H11614">
        <v>241</v>
      </c>
      <c r="I11614">
        <v>26</v>
      </c>
      <c r="J11614" t="s">
        <v>26709</v>
      </c>
      <c r="L11614" t="s">
        <v>122</v>
      </c>
    </row>
    <row r="11615" spans="1:12" x14ac:dyDescent="0.25">
      <c r="A11615" t="s">
        <v>9456</v>
      </c>
      <c r="B11615" t="s">
        <v>9453</v>
      </c>
      <c r="C11615" t="s">
        <v>9454</v>
      </c>
      <c r="D11615" t="s">
        <v>9455</v>
      </c>
      <c r="E11615" s="117">
        <v>43031</v>
      </c>
      <c r="F11615" s="118">
        <v>0.58656249999999999</v>
      </c>
      <c r="G11615" t="s">
        <v>3854</v>
      </c>
      <c r="H11615">
        <v>241</v>
      </c>
      <c r="I11615">
        <v>27</v>
      </c>
      <c r="J11615" t="s">
        <v>26709</v>
      </c>
      <c r="L11615">
        <v>20</v>
      </c>
    </row>
    <row r="11616" spans="1:12" x14ac:dyDescent="0.25">
      <c r="A11616" t="s">
        <v>9456</v>
      </c>
      <c r="B11616" t="s">
        <v>9453</v>
      </c>
      <c r="C11616" t="s">
        <v>9454</v>
      </c>
      <c r="D11616" t="s">
        <v>9455</v>
      </c>
      <c r="E11616" s="117">
        <v>43031</v>
      </c>
      <c r="F11616" s="118">
        <v>0.58656249999999999</v>
      </c>
      <c r="G11616" t="s">
        <v>3854</v>
      </c>
      <c r="H11616">
        <v>241</v>
      </c>
      <c r="I11616">
        <v>36</v>
      </c>
      <c r="J11616" t="s">
        <v>26709</v>
      </c>
      <c r="L11616" t="s">
        <v>1403</v>
      </c>
    </row>
    <row r="11617" spans="1:12" x14ac:dyDescent="0.25">
      <c r="A11617" t="s">
        <v>9456</v>
      </c>
      <c r="B11617" t="s">
        <v>9453</v>
      </c>
      <c r="C11617" t="s">
        <v>9454</v>
      </c>
      <c r="D11617" t="s">
        <v>9455</v>
      </c>
      <c r="E11617" s="117">
        <v>43031</v>
      </c>
      <c r="F11617" s="118">
        <v>0.58656249999999999</v>
      </c>
      <c r="G11617" t="s">
        <v>3854</v>
      </c>
      <c r="H11617">
        <v>241</v>
      </c>
      <c r="I11617">
        <v>38</v>
      </c>
      <c r="J11617" t="s">
        <v>26709</v>
      </c>
      <c r="L11617" t="s">
        <v>26711</v>
      </c>
    </row>
    <row r="11618" spans="1:12" x14ac:dyDescent="0.25">
      <c r="A11618" t="s">
        <v>9456</v>
      </c>
      <c r="B11618" t="s">
        <v>9453</v>
      </c>
      <c r="C11618" t="s">
        <v>9454</v>
      </c>
      <c r="D11618" t="s">
        <v>9455</v>
      </c>
      <c r="E11618" s="117">
        <v>43031</v>
      </c>
      <c r="F11618" s="118">
        <v>0.58657407407407403</v>
      </c>
      <c r="G11618" t="s">
        <v>3854</v>
      </c>
      <c r="H11618">
        <v>242</v>
      </c>
      <c r="I11618">
        <v>1</v>
      </c>
      <c r="L11618" t="s">
        <v>26712</v>
      </c>
    </row>
    <row r="11619" spans="1:12" x14ac:dyDescent="0.25">
      <c r="A11619" t="s">
        <v>9456</v>
      </c>
      <c r="B11619" t="s">
        <v>9453</v>
      </c>
      <c r="C11619" t="s">
        <v>9454</v>
      </c>
      <c r="D11619" t="s">
        <v>9455</v>
      </c>
      <c r="E11619" s="117">
        <v>43031</v>
      </c>
      <c r="F11619" s="118">
        <v>0.58657407407407403</v>
      </c>
      <c r="G11619" t="s">
        <v>3854</v>
      </c>
      <c r="H11619">
        <v>242</v>
      </c>
      <c r="I11619">
        <v>4</v>
      </c>
      <c r="J11619" t="s">
        <v>26712</v>
      </c>
      <c r="L11619" t="s">
        <v>2977</v>
      </c>
    </row>
    <row r="11620" spans="1:12" x14ac:dyDescent="0.25">
      <c r="A11620" t="s">
        <v>9456</v>
      </c>
      <c r="B11620" t="s">
        <v>9453</v>
      </c>
      <c r="C11620" t="s">
        <v>9454</v>
      </c>
      <c r="D11620" t="s">
        <v>9455</v>
      </c>
      <c r="E11620" s="117">
        <v>43031</v>
      </c>
      <c r="F11620" s="118">
        <v>0.58658564814814818</v>
      </c>
      <c r="G11620" t="s">
        <v>3854</v>
      </c>
      <c r="H11620">
        <v>242</v>
      </c>
      <c r="I11620">
        <v>5</v>
      </c>
      <c r="J11620" t="s">
        <v>26712</v>
      </c>
      <c r="L11620" t="s">
        <v>2543</v>
      </c>
    </row>
    <row r="11621" spans="1:12" x14ac:dyDescent="0.25">
      <c r="A11621" t="s">
        <v>9456</v>
      </c>
      <c r="B11621" t="s">
        <v>9453</v>
      </c>
      <c r="C11621" t="s">
        <v>9454</v>
      </c>
      <c r="D11621" t="s">
        <v>9455</v>
      </c>
      <c r="E11621" s="117">
        <v>43031</v>
      </c>
      <c r="F11621" s="118">
        <v>0.58658564814814818</v>
      </c>
      <c r="G11621" t="s">
        <v>3854</v>
      </c>
      <c r="H11621">
        <v>242</v>
      </c>
      <c r="I11621">
        <v>6</v>
      </c>
      <c r="J11621" t="s">
        <v>26712</v>
      </c>
      <c r="L11621">
        <v>0</v>
      </c>
    </row>
    <row r="11622" spans="1:12" x14ac:dyDescent="0.25">
      <c r="A11622" t="s">
        <v>9456</v>
      </c>
      <c r="B11622" t="s">
        <v>9453</v>
      </c>
      <c r="C11622" t="s">
        <v>9454</v>
      </c>
      <c r="D11622" t="s">
        <v>9455</v>
      </c>
      <c r="E11622" s="117">
        <v>43031</v>
      </c>
      <c r="F11622" s="118">
        <v>0.58658564814814818</v>
      </c>
      <c r="G11622" t="s">
        <v>3854</v>
      </c>
      <c r="H11622">
        <v>242</v>
      </c>
      <c r="I11622">
        <v>7</v>
      </c>
      <c r="J11622" t="s">
        <v>26712</v>
      </c>
      <c r="L11622">
        <v>100</v>
      </c>
    </row>
    <row r="11623" spans="1:12" x14ac:dyDescent="0.25">
      <c r="A11623" t="s">
        <v>9456</v>
      </c>
      <c r="B11623" t="s">
        <v>9453</v>
      </c>
      <c r="C11623" t="s">
        <v>9454</v>
      </c>
      <c r="D11623" t="s">
        <v>9455</v>
      </c>
      <c r="E11623" s="117">
        <v>43031</v>
      </c>
      <c r="F11623" s="118">
        <v>0.58658564814814818</v>
      </c>
      <c r="G11623" t="s">
        <v>3854</v>
      </c>
      <c r="H11623">
        <v>242</v>
      </c>
      <c r="I11623">
        <v>8</v>
      </c>
      <c r="J11623" t="s">
        <v>26712</v>
      </c>
      <c r="L11623">
        <v>2</v>
      </c>
    </row>
    <row r="11624" spans="1:12" x14ac:dyDescent="0.25">
      <c r="A11624" t="s">
        <v>9456</v>
      </c>
      <c r="B11624" t="s">
        <v>9453</v>
      </c>
      <c r="C11624" t="s">
        <v>9454</v>
      </c>
      <c r="D11624" t="s">
        <v>9455</v>
      </c>
      <c r="E11624" s="117">
        <v>43031</v>
      </c>
      <c r="F11624" s="118">
        <v>0.58658564814814818</v>
      </c>
      <c r="G11624" t="s">
        <v>3854</v>
      </c>
      <c r="H11624">
        <v>242</v>
      </c>
      <c r="I11624">
        <v>9</v>
      </c>
      <c r="J11624" t="s">
        <v>26712</v>
      </c>
      <c r="L11624" t="s">
        <v>560</v>
      </c>
    </row>
    <row r="11625" spans="1:12" x14ac:dyDescent="0.25">
      <c r="A11625" t="s">
        <v>9456</v>
      </c>
      <c r="B11625" t="s">
        <v>9453</v>
      </c>
      <c r="C11625" t="s">
        <v>9454</v>
      </c>
      <c r="D11625" t="s">
        <v>9455</v>
      </c>
      <c r="E11625" s="117">
        <v>43031</v>
      </c>
      <c r="F11625" s="118">
        <v>0.58658564814814818</v>
      </c>
      <c r="G11625" t="s">
        <v>3854</v>
      </c>
      <c r="H11625">
        <v>242</v>
      </c>
      <c r="I11625">
        <v>14</v>
      </c>
      <c r="J11625" t="s">
        <v>26712</v>
      </c>
      <c r="L11625" t="s">
        <v>642</v>
      </c>
    </row>
    <row r="11626" spans="1:12" x14ac:dyDescent="0.25">
      <c r="A11626" t="s">
        <v>9456</v>
      </c>
      <c r="B11626" t="s">
        <v>9453</v>
      </c>
      <c r="C11626" t="s">
        <v>9454</v>
      </c>
      <c r="D11626" t="s">
        <v>9455</v>
      </c>
      <c r="E11626" s="117">
        <v>43031</v>
      </c>
      <c r="F11626" s="118">
        <v>0.58658564814814818</v>
      </c>
      <c r="G11626" t="s">
        <v>3854</v>
      </c>
      <c r="H11626">
        <v>242</v>
      </c>
      <c r="I11626">
        <v>15</v>
      </c>
      <c r="J11626" t="s">
        <v>26712</v>
      </c>
      <c r="L11626" t="s">
        <v>684</v>
      </c>
    </row>
    <row r="11627" spans="1:12" x14ac:dyDescent="0.25">
      <c r="A11627" t="s">
        <v>9456</v>
      </c>
      <c r="B11627" t="s">
        <v>9453</v>
      </c>
      <c r="C11627" t="s">
        <v>9454</v>
      </c>
      <c r="D11627" t="s">
        <v>9455</v>
      </c>
      <c r="E11627" s="117">
        <v>43031</v>
      </c>
      <c r="F11627" s="118">
        <v>0.58658564814814818</v>
      </c>
      <c r="G11627" t="s">
        <v>3854</v>
      </c>
      <c r="H11627">
        <v>242</v>
      </c>
      <c r="I11627">
        <v>16</v>
      </c>
      <c r="J11627" t="s">
        <v>26712</v>
      </c>
      <c r="L11627" t="s">
        <v>706</v>
      </c>
    </row>
    <row r="11628" spans="1:12" x14ac:dyDescent="0.25">
      <c r="A11628" t="s">
        <v>9456</v>
      </c>
      <c r="B11628" t="s">
        <v>9453</v>
      </c>
      <c r="C11628" t="s">
        <v>9454</v>
      </c>
      <c r="D11628" t="s">
        <v>9455</v>
      </c>
      <c r="E11628" s="117">
        <v>43031</v>
      </c>
      <c r="F11628" s="118">
        <v>0.58658564814814818</v>
      </c>
      <c r="G11628" t="s">
        <v>3854</v>
      </c>
      <c r="H11628">
        <v>242</v>
      </c>
      <c r="I11628">
        <v>22</v>
      </c>
      <c r="J11628" t="s">
        <v>26712</v>
      </c>
      <c r="L11628" t="s">
        <v>380</v>
      </c>
    </row>
    <row r="11629" spans="1:12" x14ac:dyDescent="0.25">
      <c r="A11629" t="s">
        <v>9456</v>
      </c>
      <c r="B11629" t="s">
        <v>9453</v>
      </c>
      <c r="C11629" t="s">
        <v>9454</v>
      </c>
      <c r="D11629" t="s">
        <v>9455</v>
      </c>
      <c r="E11629" s="117">
        <v>43031</v>
      </c>
      <c r="F11629" s="118">
        <v>0.58658564814814818</v>
      </c>
      <c r="G11629" t="s">
        <v>3854</v>
      </c>
      <c r="H11629">
        <v>242</v>
      </c>
      <c r="I11629">
        <v>23</v>
      </c>
      <c r="J11629" t="s">
        <v>26712</v>
      </c>
      <c r="L11629">
        <v>40</v>
      </c>
    </row>
    <row r="11630" spans="1:12" x14ac:dyDescent="0.25">
      <c r="A11630" t="s">
        <v>9456</v>
      </c>
      <c r="B11630" t="s">
        <v>9453</v>
      </c>
      <c r="C11630" t="s">
        <v>9454</v>
      </c>
      <c r="D11630" t="s">
        <v>9455</v>
      </c>
      <c r="E11630" s="117">
        <v>43031</v>
      </c>
      <c r="F11630" s="118">
        <v>0.58659722222222221</v>
      </c>
      <c r="G11630" t="s">
        <v>3854</v>
      </c>
      <c r="H11630">
        <v>242</v>
      </c>
      <c r="I11630">
        <v>24</v>
      </c>
      <c r="J11630" t="s">
        <v>26712</v>
      </c>
      <c r="L11630" t="s">
        <v>383</v>
      </c>
    </row>
    <row r="11631" spans="1:12" x14ac:dyDescent="0.25">
      <c r="A11631" t="s">
        <v>9456</v>
      </c>
      <c r="B11631" t="s">
        <v>9453</v>
      </c>
      <c r="C11631" t="s">
        <v>9454</v>
      </c>
      <c r="D11631" t="s">
        <v>9455</v>
      </c>
      <c r="E11631" s="117">
        <v>43031</v>
      </c>
      <c r="F11631" s="118">
        <v>0.58659722222222221</v>
      </c>
      <c r="G11631" t="s">
        <v>3854</v>
      </c>
      <c r="H11631">
        <v>242</v>
      </c>
      <c r="I11631">
        <v>25</v>
      </c>
      <c r="J11631" t="s">
        <v>26712</v>
      </c>
      <c r="L11631">
        <v>30</v>
      </c>
    </row>
    <row r="11632" spans="1:12" x14ac:dyDescent="0.25">
      <c r="A11632" t="s">
        <v>9456</v>
      </c>
      <c r="B11632" t="s">
        <v>9453</v>
      </c>
      <c r="C11632" t="s">
        <v>9454</v>
      </c>
      <c r="D11632" t="s">
        <v>9455</v>
      </c>
      <c r="E11632" s="117">
        <v>43031</v>
      </c>
      <c r="F11632" s="118">
        <v>0.58659722222222221</v>
      </c>
      <c r="G11632" t="s">
        <v>3854</v>
      </c>
      <c r="H11632">
        <v>242</v>
      </c>
      <c r="I11632">
        <v>26</v>
      </c>
      <c r="J11632" t="s">
        <v>26712</v>
      </c>
      <c r="L11632" t="s">
        <v>104</v>
      </c>
    </row>
    <row r="11633" spans="1:12" x14ac:dyDescent="0.25">
      <c r="A11633" t="s">
        <v>9456</v>
      </c>
      <c r="B11633" t="s">
        <v>9453</v>
      </c>
      <c r="C11633" t="s">
        <v>9454</v>
      </c>
      <c r="D11633" t="s">
        <v>9455</v>
      </c>
      <c r="E11633" s="117">
        <v>43031</v>
      </c>
      <c r="F11633" s="118">
        <v>0.58659722222222221</v>
      </c>
      <c r="G11633" t="s">
        <v>3854</v>
      </c>
      <c r="H11633">
        <v>242</v>
      </c>
      <c r="I11633">
        <v>27</v>
      </c>
      <c r="J11633" t="s">
        <v>26712</v>
      </c>
      <c r="L11633">
        <v>20</v>
      </c>
    </row>
    <row r="11634" spans="1:12" x14ac:dyDescent="0.25">
      <c r="A11634" t="s">
        <v>9456</v>
      </c>
      <c r="B11634" t="s">
        <v>9453</v>
      </c>
      <c r="C11634" t="s">
        <v>9454</v>
      </c>
      <c r="D11634" t="s">
        <v>9455</v>
      </c>
      <c r="E11634" s="117">
        <v>43031</v>
      </c>
      <c r="F11634" s="118">
        <v>0.58659722222222221</v>
      </c>
      <c r="G11634" t="s">
        <v>3854</v>
      </c>
      <c r="H11634">
        <v>242</v>
      </c>
      <c r="I11634">
        <v>28</v>
      </c>
      <c r="J11634" t="s">
        <v>26712</v>
      </c>
      <c r="L11634" t="s">
        <v>349</v>
      </c>
    </row>
    <row r="11635" spans="1:12" x14ac:dyDescent="0.25">
      <c r="A11635" t="s">
        <v>9456</v>
      </c>
      <c r="B11635" t="s">
        <v>9453</v>
      </c>
      <c r="C11635" t="s">
        <v>9454</v>
      </c>
      <c r="D11635" t="s">
        <v>9455</v>
      </c>
      <c r="E11635" s="117">
        <v>43031</v>
      </c>
      <c r="F11635" s="118">
        <v>0.58659722222222221</v>
      </c>
      <c r="G11635" t="s">
        <v>3854</v>
      </c>
      <c r="H11635">
        <v>242</v>
      </c>
      <c r="I11635">
        <v>29</v>
      </c>
      <c r="J11635" t="s">
        <v>26712</v>
      </c>
      <c r="L11635">
        <v>10</v>
      </c>
    </row>
    <row r="11636" spans="1:12" x14ac:dyDescent="0.25">
      <c r="A11636" t="s">
        <v>9456</v>
      </c>
      <c r="B11636" t="s">
        <v>9453</v>
      </c>
      <c r="C11636" t="s">
        <v>9454</v>
      </c>
      <c r="D11636" t="s">
        <v>9455</v>
      </c>
      <c r="E11636" s="117">
        <v>43031</v>
      </c>
      <c r="F11636" s="118">
        <v>0.58659722222222221</v>
      </c>
      <c r="G11636" t="s">
        <v>3854</v>
      </c>
      <c r="H11636">
        <v>242</v>
      </c>
      <c r="I11636">
        <v>36</v>
      </c>
      <c r="J11636" t="s">
        <v>26712</v>
      </c>
      <c r="L11636" t="s">
        <v>1403</v>
      </c>
    </row>
    <row r="11637" spans="1:12" x14ac:dyDescent="0.25">
      <c r="A11637" t="s">
        <v>9456</v>
      </c>
      <c r="B11637" t="s">
        <v>9453</v>
      </c>
      <c r="C11637" t="s">
        <v>9454</v>
      </c>
      <c r="D11637" t="s">
        <v>9455</v>
      </c>
      <c r="E11637" s="117">
        <v>43031</v>
      </c>
      <c r="F11637" s="118">
        <v>0.58659722222222221</v>
      </c>
      <c r="G11637" t="s">
        <v>3854</v>
      </c>
      <c r="H11637">
        <v>242</v>
      </c>
      <c r="I11637">
        <v>38</v>
      </c>
      <c r="J11637" t="s">
        <v>26712</v>
      </c>
      <c r="L11637" t="s">
        <v>26713</v>
      </c>
    </row>
    <row r="11638" spans="1:12" x14ac:dyDescent="0.25">
      <c r="A11638" t="s">
        <v>9456</v>
      </c>
      <c r="B11638" t="s">
        <v>9453</v>
      </c>
      <c r="C11638" t="s">
        <v>9454</v>
      </c>
      <c r="D11638" t="s">
        <v>9455</v>
      </c>
      <c r="E11638" s="117">
        <v>43031</v>
      </c>
      <c r="F11638" s="118">
        <v>0.58660879629629636</v>
      </c>
      <c r="G11638" t="s">
        <v>3854</v>
      </c>
      <c r="H11638">
        <v>243</v>
      </c>
      <c r="I11638">
        <v>1</v>
      </c>
      <c r="L11638" t="s">
        <v>26714</v>
      </c>
    </row>
    <row r="11639" spans="1:12" x14ac:dyDescent="0.25">
      <c r="A11639" t="s">
        <v>9456</v>
      </c>
      <c r="B11639" t="s">
        <v>9453</v>
      </c>
      <c r="C11639" t="s">
        <v>9454</v>
      </c>
      <c r="D11639" t="s">
        <v>9455</v>
      </c>
      <c r="E11639" s="117">
        <v>43031</v>
      </c>
      <c r="F11639" s="118">
        <v>0.58660879629629636</v>
      </c>
      <c r="G11639" t="s">
        <v>3854</v>
      </c>
      <c r="H11639">
        <v>243</v>
      </c>
      <c r="I11639">
        <v>4</v>
      </c>
      <c r="J11639" t="s">
        <v>26714</v>
      </c>
      <c r="L11639" t="s">
        <v>2981</v>
      </c>
    </row>
    <row r="11640" spans="1:12" x14ac:dyDescent="0.25">
      <c r="A11640" t="s">
        <v>9456</v>
      </c>
      <c r="B11640" t="s">
        <v>9453</v>
      </c>
      <c r="C11640" t="s">
        <v>9454</v>
      </c>
      <c r="D11640" t="s">
        <v>9455</v>
      </c>
      <c r="E11640" s="117">
        <v>43031</v>
      </c>
      <c r="F11640" s="118">
        <v>0.58660879629629636</v>
      </c>
      <c r="G11640" t="s">
        <v>3854</v>
      </c>
      <c r="H11640">
        <v>243</v>
      </c>
      <c r="I11640">
        <v>5</v>
      </c>
      <c r="J11640" t="s">
        <v>26714</v>
      </c>
      <c r="L11640" t="s">
        <v>2156</v>
      </c>
    </row>
    <row r="11641" spans="1:12" x14ac:dyDescent="0.25">
      <c r="A11641" t="s">
        <v>9456</v>
      </c>
      <c r="B11641" t="s">
        <v>9453</v>
      </c>
      <c r="C11641" t="s">
        <v>9454</v>
      </c>
      <c r="D11641" t="s">
        <v>9455</v>
      </c>
      <c r="E11641" s="117">
        <v>43031</v>
      </c>
      <c r="F11641" s="118">
        <v>0.5866203703703704</v>
      </c>
      <c r="G11641" t="s">
        <v>3854</v>
      </c>
      <c r="H11641">
        <v>243</v>
      </c>
      <c r="I11641">
        <v>6</v>
      </c>
      <c r="J11641" t="s">
        <v>26714</v>
      </c>
      <c r="L11641">
        <v>0</v>
      </c>
    </row>
    <row r="11642" spans="1:12" x14ac:dyDescent="0.25">
      <c r="A11642" t="s">
        <v>9456</v>
      </c>
      <c r="B11642" t="s">
        <v>9453</v>
      </c>
      <c r="C11642" t="s">
        <v>9454</v>
      </c>
      <c r="D11642" t="s">
        <v>9455</v>
      </c>
      <c r="E11642" s="117">
        <v>43031</v>
      </c>
      <c r="F11642" s="118">
        <v>0.5866203703703704</v>
      </c>
      <c r="G11642" t="s">
        <v>3854</v>
      </c>
      <c r="H11642">
        <v>243</v>
      </c>
      <c r="I11642">
        <v>7</v>
      </c>
      <c r="J11642" t="s">
        <v>26714</v>
      </c>
      <c r="L11642">
        <v>100</v>
      </c>
    </row>
    <row r="11643" spans="1:12" x14ac:dyDescent="0.25">
      <c r="A11643" t="s">
        <v>9456</v>
      </c>
      <c r="B11643" t="s">
        <v>9453</v>
      </c>
      <c r="C11643" t="s">
        <v>9454</v>
      </c>
      <c r="D11643" t="s">
        <v>9455</v>
      </c>
      <c r="E11643" s="117">
        <v>43031</v>
      </c>
      <c r="F11643" s="118">
        <v>0.5866203703703704</v>
      </c>
      <c r="G11643" t="s">
        <v>3854</v>
      </c>
      <c r="H11643">
        <v>243</v>
      </c>
      <c r="I11643">
        <v>8</v>
      </c>
      <c r="J11643" t="s">
        <v>26714</v>
      </c>
      <c r="L11643">
        <v>7</v>
      </c>
    </row>
    <row r="11644" spans="1:12" x14ac:dyDescent="0.25">
      <c r="A11644" t="s">
        <v>9456</v>
      </c>
      <c r="B11644" t="s">
        <v>9453</v>
      </c>
      <c r="C11644" t="s">
        <v>9454</v>
      </c>
      <c r="D11644" t="s">
        <v>9455</v>
      </c>
      <c r="E11644" s="117">
        <v>43031</v>
      </c>
      <c r="F11644" s="118">
        <v>0.5866203703703704</v>
      </c>
      <c r="G11644" t="s">
        <v>3854</v>
      </c>
      <c r="H11644">
        <v>243</v>
      </c>
      <c r="I11644">
        <v>9</v>
      </c>
      <c r="J11644" t="s">
        <v>26714</v>
      </c>
      <c r="L11644" t="s">
        <v>560</v>
      </c>
    </row>
    <row r="11645" spans="1:12" x14ac:dyDescent="0.25">
      <c r="A11645" t="s">
        <v>9456</v>
      </c>
      <c r="B11645" t="s">
        <v>9453</v>
      </c>
      <c r="C11645" t="s">
        <v>9454</v>
      </c>
      <c r="D11645" t="s">
        <v>9455</v>
      </c>
      <c r="E11645" s="117">
        <v>43031</v>
      </c>
      <c r="F11645" s="118">
        <v>0.5866203703703704</v>
      </c>
      <c r="G11645" t="s">
        <v>3854</v>
      </c>
      <c r="H11645">
        <v>243</v>
      </c>
      <c r="I11645">
        <v>10</v>
      </c>
      <c r="J11645" t="s">
        <v>26714</v>
      </c>
      <c r="L11645" t="s">
        <v>615</v>
      </c>
    </row>
    <row r="11646" spans="1:12" x14ac:dyDescent="0.25">
      <c r="A11646" t="s">
        <v>9456</v>
      </c>
      <c r="B11646" t="s">
        <v>9453</v>
      </c>
      <c r="C11646" t="s">
        <v>9454</v>
      </c>
      <c r="D11646" t="s">
        <v>9455</v>
      </c>
      <c r="E11646" s="117">
        <v>43031</v>
      </c>
      <c r="F11646" s="118">
        <v>0.5866203703703704</v>
      </c>
      <c r="G11646" t="s">
        <v>3854</v>
      </c>
      <c r="H11646">
        <v>243</v>
      </c>
      <c r="I11646">
        <v>17</v>
      </c>
      <c r="J11646" t="s">
        <v>26714</v>
      </c>
      <c r="L11646" t="s">
        <v>3003</v>
      </c>
    </row>
    <row r="11647" spans="1:12" x14ac:dyDescent="0.25">
      <c r="A11647" t="s">
        <v>9456</v>
      </c>
      <c r="B11647" t="s">
        <v>9453</v>
      </c>
      <c r="C11647" t="s">
        <v>9454</v>
      </c>
      <c r="D11647" t="s">
        <v>9455</v>
      </c>
      <c r="E11647" s="117">
        <v>43031</v>
      </c>
      <c r="F11647" s="118">
        <v>0.5866203703703704</v>
      </c>
      <c r="G11647" t="s">
        <v>3854</v>
      </c>
      <c r="H11647">
        <v>243</v>
      </c>
      <c r="I11647">
        <v>18</v>
      </c>
      <c r="J11647" t="s">
        <v>26714</v>
      </c>
      <c r="L11647" t="s">
        <v>3006</v>
      </c>
    </row>
    <row r="11648" spans="1:12" x14ac:dyDescent="0.25">
      <c r="A11648" t="s">
        <v>9456</v>
      </c>
      <c r="B11648" t="s">
        <v>9453</v>
      </c>
      <c r="C11648" t="s">
        <v>9454</v>
      </c>
      <c r="D11648" t="s">
        <v>9455</v>
      </c>
      <c r="E11648" s="117">
        <v>43031</v>
      </c>
      <c r="F11648" s="118">
        <v>0.5866203703703704</v>
      </c>
      <c r="G11648" t="s">
        <v>3854</v>
      </c>
      <c r="H11648">
        <v>243</v>
      </c>
      <c r="I11648">
        <v>19</v>
      </c>
      <c r="J11648" t="s">
        <v>26714</v>
      </c>
      <c r="L11648" t="s">
        <v>3018</v>
      </c>
    </row>
    <row r="11649" spans="1:12" x14ac:dyDescent="0.25">
      <c r="A11649" t="s">
        <v>9456</v>
      </c>
      <c r="B11649" t="s">
        <v>9453</v>
      </c>
      <c r="C11649" t="s">
        <v>9454</v>
      </c>
      <c r="D11649" t="s">
        <v>9455</v>
      </c>
      <c r="E11649" s="117">
        <v>43031</v>
      </c>
      <c r="F11649" s="118">
        <v>0.5866203703703704</v>
      </c>
      <c r="G11649" t="s">
        <v>3854</v>
      </c>
      <c r="H11649">
        <v>243</v>
      </c>
      <c r="I11649">
        <v>20</v>
      </c>
      <c r="J11649" t="s">
        <v>26714</v>
      </c>
      <c r="L11649" t="s">
        <v>3020</v>
      </c>
    </row>
    <row r="11650" spans="1:12" x14ac:dyDescent="0.25">
      <c r="A11650" t="s">
        <v>9456</v>
      </c>
      <c r="B11650" t="s">
        <v>9453</v>
      </c>
      <c r="C11650" t="s">
        <v>9454</v>
      </c>
      <c r="D11650" t="s">
        <v>9455</v>
      </c>
      <c r="E11650" s="117">
        <v>43031</v>
      </c>
      <c r="F11650" s="118">
        <v>0.58663194444444444</v>
      </c>
      <c r="G11650" t="s">
        <v>3854</v>
      </c>
      <c r="H11650">
        <v>243</v>
      </c>
      <c r="I11650">
        <v>21</v>
      </c>
      <c r="J11650" t="s">
        <v>26714</v>
      </c>
      <c r="L11650" t="s">
        <v>3022</v>
      </c>
    </row>
    <row r="11651" spans="1:12" x14ac:dyDescent="0.25">
      <c r="A11651" t="s">
        <v>9456</v>
      </c>
      <c r="B11651" t="s">
        <v>9453</v>
      </c>
      <c r="C11651" t="s">
        <v>9454</v>
      </c>
      <c r="D11651" t="s">
        <v>9455</v>
      </c>
      <c r="E11651" s="117">
        <v>43031</v>
      </c>
      <c r="F11651" s="118">
        <v>0.58663194444444444</v>
      </c>
      <c r="G11651" t="s">
        <v>3854</v>
      </c>
      <c r="H11651">
        <v>243</v>
      </c>
      <c r="I11651">
        <v>22</v>
      </c>
      <c r="J11651" t="s">
        <v>26714</v>
      </c>
      <c r="L11651" t="s">
        <v>104</v>
      </c>
    </row>
    <row r="11652" spans="1:12" x14ac:dyDescent="0.25">
      <c r="A11652" t="s">
        <v>9456</v>
      </c>
      <c r="B11652" t="s">
        <v>9453</v>
      </c>
      <c r="C11652" t="s">
        <v>9454</v>
      </c>
      <c r="D11652" t="s">
        <v>9455</v>
      </c>
      <c r="E11652" s="117">
        <v>43031</v>
      </c>
      <c r="F11652" s="118">
        <v>0.58663194444444444</v>
      </c>
      <c r="G11652" t="s">
        <v>3854</v>
      </c>
      <c r="H11652">
        <v>243</v>
      </c>
      <c r="I11652">
        <v>23</v>
      </c>
      <c r="J11652" t="s">
        <v>26714</v>
      </c>
      <c r="L11652">
        <v>80</v>
      </c>
    </row>
    <row r="11653" spans="1:12" x14ac:dyDescent="0.25">
      <c r="A11653" t="s">
        <v>9456</v>
      </c>
      <c r="B11653" t="s">
        <v>9453</v>
      </c>
      <c r="C11653" t="s">
        <v>9454</v>
      </c>
      <c r="D11653" t="s">
        <v>9455</v>
      </c>
      <c r="E11653" s="117">
        <v>43031</v>
      </c>
      <c r="F11653" s="118">
        <v>0.58663194444444444</v>
      </c>
      <c r="G11653" t="s">
        <v>3854</v>
      </c>
      <c r="H11653">
        <v>243</v>
      </c>
      <c r="I11653">
        <v>24</v>
      </c>
      <c r="J11653" t="s">
        <v>26714</v>
      </c>
      <c r="L11653" t="s">
        <v>383</v>
      </c>
    </row>
    <row r="11654" spans="1:12" x14ac:dyDescent="0.25">
      <c r="A11654" t="s">
        <v>9456</v>
      </c>
      <c r="B11654" t="s">
        <v>9453</v>
      </c>
      <c r="C11654" t="s">
        <v>9454</v>
      </c>
      <c r="D11654" t="s">
        <v>9455</v>
      </c>
      <c r="E11654" s="117">
        <v>43031</v>
      </c>
      <c r="F11654" s="118">
        <v>0.58663194444444444</v>
      </c>
      <c r="G11654" t="s">
        <v>3854</v>
      </c>
      <c r="H11654">
        <v>243</v>
      </c>
      <c r="I11654">
        <v>25</v>
      </c>
      <c r="J11654" t="s">
        <v>26714</v>
      </c>
      <c r="L11654">
        <v>20</v>
      </c>
    </row>
    <row r="11655" spans="1:12" x14ac:dyDescent="0.25">
      <c r="A11655" t="s">
        <v>9456</v>
      </c>
      <c r="B11655" t="s">
        <v>9453</v>
      </c>
      <c r="C11655" t="s">
        <v>9454</v>
      </c>
      <c r="D11655" t="s">
        <v>9455</v>
      </c>
      <c r="E11655" s="117">
        <v>43031</v>
      </c>
      <c r="F11655" s="118">
        <v>0.58663194444444444</v>
      </c>
      <c r="G11655" t="s">
        <v>3854</v>
      </c>
      <c r="H11655">
        <v>243</v>
      </c>
      <c r="I11655">
        <v>35</v>
      </c>
      <c r="J11655" t="s">
        <v>26714</v>
      </c>
      <c r="L11655" t="s">
        <v>393</v>
      </c>
    </row>
    <row r="11656" spans="1:12" x14ac:dyDescent="0.25">
      <c r="A11656" t="s">
        <v>9456</v>
      </c>
      <c r="B11656" t="s">
        <v>9453</v>
      </c>
      <c r="C11656" t="s">
        <v>9454</v>
      </c>
      <c r="D11656" t="s">
        <v>9455</v>
      </c>
      <c r="E11656" s="117">
        <v>43031</v>
      </c>
      <c r="F11656" s="118">
        <v>0.58663194444444444</v>
      </c>
      <c r="G11656" t="s">
        <v>3854</v>
      </c>
      <c r="H11656">
        <v>243</v>
      </c>
      <c r="I11656">
        <v>36</v>
      </c>
      <c r="J11656" t="s">
        <v>26714</v>
      </c>
      <c r="L11656" t="s">
        <v>1403</v>
      </c>
    </row>
    <row r="11657" spans="1:12" x14ac:dyDescent="0.25">
      <c r="A11657" t="s">
        <v>9456</v>
      </c>
      <c r="B11657" t="s">
        <v>9453</v>
      </c>
      <c r="C11657" t="s">
        <v>9454</v>
      </c>
      <c r="D11657" t="s">
        <v>9455</v>
      </c>
      <c r="E11657" s="117">
        <v>43031</v>
      </c>
      <c r="F11657" s="118">
        <v>0.58663194444444444</v>
      </c>
      <c r="G11657" t="s">
        <v>3854</v>
      </c>
      <c r="H11657">
        <v>243</v>
      </c>
      <c r="I11657">
        <v>38</v>
      </c>
      <c r="J11657" t="s">
        <v>26714</v>
      </c>
      <c r="L11657" t="s">
        <v>26715</v>
      </c>
    </row>
    <row r="11658" spans="1:12" x14ac:dyDescent="0.25">
      <c r="A11658" t="s">
        <v>9456</v>
      </c>
      <c r="B11658" t="s">
        <v>9453</v>
      </c>
      <c r="C11658" t="s">
        <v>9454</v>
      </c>
      <c r="D11658" t="s">
        <v>9455</v>
      </c>
      <c r="E11658" s="117">
        <v>43031</v>
      </c>
      <c r="F11658" s="118">
        <v>0.58664351851851848</v>
      </c>
      <c r="G11658" t="s">
        <v>3854</v>
      </c>
      <c r="H11658">
        <v>244</v>
      </c>
      <c r="I11658">
        <v>1</v>
      </c>
      <c r="L11658" t="s">
        <v>4116</v>
      </c>
    </row>
    <row r="11659" spans="1:12" x14ac:dyDescent="0.25">
      <c r="A11659" t="s">
        <v>9456</v>
      </c>
      <c r="B11659" t="s">
        <v>9453</v>
      </c>
      <c r="C11659" t="s">
        <v>9454</v>
      </c>
      <c r="D11659" t="s">
        <v>9455</v>
      </c>
      <c r="E11659" s="117">
        <v>43031</v>
      </c>
      <c r="F11659" s="118">
        <v>0.58664351851851848</v>
      </c>
      <c r="G11659" t="s">
        <v>3854</v>
      </c>
      <c r="H11659">
        <v>244</v>
      </c>
      <c r="I11659">
        <v>4</v>
      </c>
      <c r="J11659" t="s">
        <v>4116</v>
      </c>
      <c r="L11659" t="s">
        <v>2977</v>
      </c>
    </row>
    <row r="11660" spans="1:12" x14ac:dyDescent="0.25">
      <c r="A11660" t="s">
        <v>9456</v>
      </c>
      <c r="B11660" t="s">
        <v>9453</v>
      </c>
      <c r="C11660" t="s">
        <v>9454</v>
      </c>
      <c r="D11660" t="s">
        <v>9455</v>
      </c>
      <c r="E11660" s="117">
        <v>43031</v>
      </c>
      <c r="F11660" s="118">
        <v>0.58664351851851848</v>
      </c>
      <c r="G11660" t="s">
        <v>3854</v>
      </c>
      <c r="H11660">
        <v>244</v>
      </c>
      <c r="I11660">
        <v>5</v>
      </c>
      <c r="J11660" t="s">
        <v>4116</v>
      </c>
      <c r="L11660" t="s">
        <v>2492</v>
      </c>
    </row>
    <row r="11661" spans="1:12" x14ac:dyDescent="0.25">
      <c r="A11661" t="s">
        <v>9456</v>
      </c>
      <c r="B11661" t="s">
        <v>9453</v>
      </c>
      <c r="C11661" t="s">
        <v>9454</v>
      </c>
      <c r="D11661" t="s">
        <v>9455</v>
      </c>
      <c r="E11661" s="117">
        <v>43031</v>
      </c>
      <c r="F11661" s="118">
        <v>0.58665509259259252</v>
      </c>
      <c r="G11661" t="s">
        <v>3854</v>
      </c>
      <c r="H11661">
        <v>244</v>
      </c>
      <c r="I11661">
        <v>6</v>
      </c>
      <c r="J11661" t="s">
        <v>4116</v>
      </c>
      <c r="L11661">
        <v>0</v>
      </c>
    </row>
    <row r="11662" spans="1:12" x14ac:dyDescent="0.25">
      <c r="A11662" t="s">
        <v>9456</v>
      </c>
      <c r="B11662" t="s">
        <v>9453</v>
      </c>
      <c r="C11662" t="s">
        <v>9454</v>
      </c>
      <c r="D11662" t="s">
        <v>9455</v>
      </c>
      <c r="E11662" s="117">
        <v>43031</v>
      </c>
      <c r="F11662" s="118">
        <v>0.58665509259259252</v>
      </c>
      <c r="G11662" t="s">
        <v>3854</v>
      </c>
      <c r="H11662">
        <v>244</v>
      </c>
      <c r="I11662">
        <v>7</v>
      </c>
      <c r="J11662" t="s">
        <v>4116</v>
      </c>
      <c r="L11662">
        <v>70</v>
      </c>
    </row>
    <row r="11663" spans="1:12" x14ac:dyDescent="0.25">
      <c r="A11663" t="s">
        <v>9456</v>
      </c>
      <c r="B11663" t="s">
        <v>9453</v>
      </c>
      <c r="C11663" t="s">
        <v>9454</v>
      </c>
      <c r="D11663" t="s">
        <v>9455</v>
      </c>
      <c r="E11663" s="117">
        <v>43031</v>
      </c>
      <c r="F11663" s="118">
        <v>0.58665509259259252</v>
      </c>
      <c r="G11663" t="s">
        <v>3854</v>
      </c>
      <c r="H11663">
        <v>244</v>
      </c>
      <c r="I11663">
        <v>8</v>
      </c>
      <c r="J11663" t="s">
        <v>4116</v>
      </c>
      <c r="L11663">
        <v>10</v>
      </c>
    </row>
    <row r="11664" spans="1:12" x14ac:dyDescent="0.25">
      <c r="A11664" t="s">
        <v>9456</v>
      </c>
      <c r="B11664" t="s">
        <v>9453</v>
      </c>
      <c r="C11664" t="s">
        <v>9454</v>
      </c>
      <c r="D11664" t="s">
        <v>9455</v>
      </c>
      <c r="E11664" s="117">
        <v>43031</v>
      </c>
      <c r="F11664" s="118">
        <v>0.58665509259259252</v>
      </c>
      <c r="G11664" t="s">
        <v>3854</v>
      </c>
      <c r="H11664">
        <v>244</v>
      </c>
      <c r="I11664">
        <v>9</v>
      </c>
      <c r="J11664" t="s">
        <v>4116</v>
      </c>
      <c r="L11664" t="s">
        <v>560</v>
      </c>
    </row>
    <row r="11665" spans="1:12" x14ac:dyDescent="0.25">
      <c r="A11665" t="s">
        <v>9456</v>
      </c>
      <c r="B11665" t="s">
        <v>9453</v>
      </c>
      <c r="C11665" t="s">
        <v>9454</v>
      </c>
      <c r="D11665" t="s">
        <v>9455</v>
      </c>
      <c r="E11665" s="117">
        <v>43031</v>
      </c>
      <c r="F11665" s="118">
        <v>0.58665509259259252</v>
      </c>
      <c r="G11665" t="s">
        <v>3854</v>
      </c>
      <c r="H11665">
        <v>244</v>
      </c>
      <c r="I11665">
        <v>14</v>
      </c>
      <c r="J11665" t="s">
        <v>4116</v>
      </c>
      <c r="L11665" t="s">
        <v>662</v>
      </c>
    </row>
    <row r="11666" spans="1:12" x14ac:dyDescent="0.25">
      <c r="A11666" t="s">
        <v>9456</v>
      </c>
      <c r="B11666" t="s">
        <v>9453</v>
      </c>
      <c r="C11666" t="s">
        <v>9454</v>
      </c>
      <c r="D11666" t="s">
        <v>9455</v>
      </c>
      <c r="E11666" s="117">
        <v>43031</v>
      </c>
      <c r="F11666" s="118">
        <v>0.58665509259259252</v>
      </c>
      <c r="G11666" t="s">
        <v>3854</v>
      </c>
      <c r="H11666">
        <v>244</v>
      </c>
      <c r="I11666">
        <v>15</v>
      </c>
      <c r="J11666" t="s">
        <v>4116</v>
      </c>
      <c r="L11666" t="s">
        <v>684</v>
      </c>
    </row>
    <row r="11667" spans="1:12" x14ac:dyDescent="0.25">
      <c r="A11667" t="s">
        <v>9456</v>
      </c>
      <c r="B11667" t="s">
        <v>9453</v>
      </c>
      <c r="C11667" t="s">
        <v>9454</v>
      </c>
      <c r="D11667" t="s">
        <v>9455</v>
      </c>
      <c r="E11667" s="117">
        <v>43031</v>
      </c>
      <c r="F11667" s="118">
        <v>0.58665509259259252</v>
      </c>
      <c r="G11667" t="s">
        <v>3854</v>
      </c>
      <c r="H11667">
        <v>244</v>
      </c>
      <c r="I11667">
        <v>22</v>
      </c>
      <c r="J11667" t="s">
        <v>4116</v>
      </c>
      <c r="L11667" t="s">
        <v>383</v>
      </c>
    </row>
    <row r="11668" spans="1:12" x14ac:dyDescent="0.25">
      <c r="A11668" t="s">
        <v>9456</v>
      </c>
      <c r="B11668" t="s">
        <v>9453</v>
      </c>
      <c r="C11668" t="s">
        <v>9454</v>
      </c>
      <c r="D11668" t="s">
        <v>9455</v>
      </c>
      <c r="E11668" s="117">
        <v>43031</v>
      </c>
      <c r="F11668" s="118">
        <v>0.58665509259259252</v>
      </c>
      <c r="G11668" t="s">
        <v>3854</v>
      </c>
      <c r="H11668">
        <v>244</v>
      </c>
      <c r="I11668">
        <v>23</v>
      </c>
      <c r="J11668" t="s">
        <v>4116</v>
      </c>
      <c r="L11668">
        <v>30</v>
      </c>
    </row>
    <row r="11669" spans="1:12" x14ac:dyDescent="0.25">
      <c r="A11669" t="s">
        <v>9456</v>
      </c>
      <c r="B11669" t="s">
        <v>9453</v>
      </c>
      <c r="C11669" t="s">
        <v>9454</v>
      </c>
      <c r="D11669" t="s">
        <v>9455</v>
      </c>
      <c r="E11669" s="117">
        <v>43031</v>
      </c>
      <c r="F11669" s="118">
        <v>0.58665509259259252</v>
      </c>
      <c r="G11669" t="s">
        <v>3854</v>
      </c>
      <c r="H11669">
        <v>244</v>
      </c>
      <c r="I11669">
        <v>24</v>
      </c>
      <c r="J11669" t="s">
        <v>4116</v>
      </c>
      <c r="L11669" t="s">
        <v>382</v>
      </c>
    </row>
    <row r="11670" spans="1:12" x14ac:dyDescent="0.25">
      <c r="A11670" t="s">
        <v>9456</v>
      </c>
      <c r="B11670" t="s">
        <v>9453</v>
      </c>
      <c r="C11670" t="s">
        <v>9454</v>
      </c>
      <c r="D11670" t="s">
        <v>9455</v>
      </c>
      <c r="E11670" s="117">
        <v>43031</v>
      </c>
      <c r="F11670" s="118">
        <v>0.58666666666666667</v>
      </c>
      <c r="G11670" t="s">
        <v>3854</v>
      </c>
      <c r="H11670">
        <v>244</v>
      </c>
      <c r="I11670">
        <v>25</v>
      </c>
      <c r="J11670" t="s">
        <v>4116</v>
      </c>
      <c r="L11670">
        <v>30</v>
      </c>
    </row>
    <row r="11671" spans="1:12" x14ac:dyDescent="0.25">
      <c r="A11671" t="s">
        <v>9456</v>
      </c>
      <c r="B11671" t="s">
        <v>9453</v>
      </c>
      <c r="C11671" t="s">
        <v>9454</v>
      </c>
      <c r="D11671" t="s">
        <v>9455</v>
      </c>
      <c r="E11671" s="117">
        <v>43031</v>
      </c>
      <c r="F11671" s="118">
        <v>0.58666666666666667</v>
      </c>
      <c r="G11671" t="s">
        <v>3854</v>
      </c>
      <c r="H11671">
        <v>244</v>
      </c>
      <c r="I11671">
        <v>26</v>
      </c>
      <c r="J11671" t="s">
        <v>4116</v>
      </c>
      <c r="L11671" t="s">
        <v>380</v>
      </c>
    </row>
    <row r="11672" spans="1:12" x14ac:dyDescent="0.25">
      <c r="A11672" t="s">
        <v>9456</v>
      </c>
      <c r="B11672" t="s">
        <v>9453</v>
      </c>
      <c r="C11672" t="s">
        <v>9454</v>
      </c>
      <c r="D11672" t="s">
        <v>9455</v>
      </c>
      <c r="E11672" s="117">
        <v>43031</v>
      </c>
      <c r="F11672" s="118">
        <v>0.58666666666666667</v>
      </c>
      <c r="G11672" t="s">
        <v>3854</v>
      </c>
      <c r="H11672">
        <v>244</v>
      </c>
      <c r="I11672">
        <v>27</v>
      </c>
      <c r="J11672" t="s">
        <v>4116</v>
      </c>
      <c r="L11672">
        <v>10</v>
      </c>
    </row>
    <row r="11673" spans="1:12" x14ac:dyDescent="0.25">
      <c r="A11673" t="s">
        <v>9456</v>
      </c>
      <c r="B11673" t="s">
        <v>9453</v>
      </c>
      <c r="C11673" t="s">
        <v>9454</v>
      </c>
      <c r="D11673" t="s">
        <v>9455</v>
      </c>
      <c r="E11673" s="117">
        <v>43031</v>
      </c>
      <c r="F11673" s="118">
        <v>0.58666666666666667</v>
      </c>
      <c r="G11673" t="s">
        <v>3854</v>
      </c>
      <c r="H11673">
        <v>244</v>
      </c>
      <c r="I11673">
        <v>28</v>
      </c>
      <c r="J11673" t="s">
        <v>4116</v>
      </c>
      <c r="L11673" t="s">
        <v>104</v>
      </c>
    </row>
    <row r="11674" spans="1:12" x14ac:dyDescent="0.25">
      <c r="A11674" t="s">
        <v>9456</v>
      </c>
      <c r="B11674" t="s">
        <v>9453</v>
      </c>
      <c r="C11674" t="s">
        <v>9454</v>
      </c>
      <c r="D11674" t="s">
        <v>9455</v>
      </c>
      <c r="E11674" s="117">
        <v>43031</v>
      </c>
      <c r="F11674" s="118">
        <v>0.58666666666666667</v>
      </c>
      <c r="G11674" t="s">
        <v>3854</v>
      </c>
      <c r="H11674">
        <v>244</v>
      </c>
      <c r="I11674">
        <v>29</v>
      </c>
      <c r="J11674" t="s">
        <v>4116</v>
      </c>
      <c r="L11674">
        <v>10</v>
      </c>
    </row>
    <row r="11675" spans="1:12" x14ac:dyDescent="0.25">
      <c r="A11675" t="s">
        <v>9456</v>
      </c>
      <c r="B11675" t="s">
        <v>9453</v>
      </c>
      <c r="C11675" t="s">
        <v>9454</v>
      </c>
      <c r="D11675" t="s">
        <v>9455</v>
      </c>
      <c r="E11675" s="117">
        <v>43031</v>
      </c>
      <c r="F11675" s="118">
        <v>0.58666666666666667</v>
      </c>
      <c r="G11675" t="s">
        <v>3854</v>
      </c>
      <c r="H11675">
        <v>244</v>
      </c>
      <c r="I11675">
        <v>30</v>
      </c>
      <c r="J11675" t="s">
        <v>4116</v>
      </c>
      <c r="L11675" t="s">
        <v>349</v>
      </c>
    </row>
    <row r="11676" spans="1:12" x14ac:dyDescent="0.25">
      <c r="A11676" t="s">
        <v>9456</v>
      </c>
      <c r="B11676" t="s">
        <v>9453</v>
      </c>
      <c r="C11676" t="s">
        <v>9454</v>
      </c>
      <c r="D11676" t="s">
        <v>9455</v>
      </c>
      <c r="E11676" s="117">
        <v>43031</v>
      </c>
      <c r="F11676" s="118">
        <v>0.58666666666666667</v>
      </c>
      <c r="G11676" t="s">
        <v>3854</v>
      </c>
      <c r="H11676">
        <v>244</v>
      </c>
      <c r="I11676">
        <v>31</v>
      </c>
      <c r="J11676" t="s">
        <v>4116</v>
      </c>
      <c r="L11676">
        <v>10</v>
      </c>
    </row>
    <row r="11677" spans="1:12" x14ac:dyDescent="0.25">
      <c r="A11677" t="s">
        <v>9456</v>
      </c>
      <c r="B11677" t="s">
        <v>9453</v>
      </c>
      <c r="C11677" t="s">
        <v>9454</v>
      </c>
      <c r="D11677" t="s">
        <v>9455</v>
      </c>
      <c r="E11677" s="117">
        <v>43031</v>
      </c>
      <c r="F11677" s="118">
        <v>0.58666666666666667</v>
      </c>
      <c r="G11677" t="s">
        <v>3854</v>
      </c>
      <c r="H11677">
        <v>244</v>
      </c>
      <c r="I11677">
        <v>32</v>
      </c>
      <c r="J11677" t="s">
        <v>4116</v>
      </c>
      <c r="L11677" t="s">
        <v>122</v>
      </c>
    </row>
    <row r="11678" spans="1:12" x14ac:dyDescent="0.25">
      <c r="A11678" t="s">
        <v>9456</v>
      </c>
      <c r="B11678" t="s">
        <v>9453</v>
      </c>
      <c r="C11678" t="s">
        <v>9454</v>
      </c>
      <c r="D11678" t="s">
        <v>9455</v>
      </c>
      <c r="E11678" s="117">
        <v>43031</v>
      </c>
      <c r="F11678" s="118">
        <v>0.58666666666666667</v>
      </c>
      <c r="G11678" t="s">
        <v>3854</v>
      </c>
      <c r="H11678">
        <v>244</v>
      </c>
      <c r="I11678">
        <v>33</v>
      </c>
      <c r="J11678" t="s">
        <v>4116</v>
      </c>
      <c r="L11678">
        <v>10</v>
      </c>
    </row>
    <row r="11679" spans="1:12" x14ac:dyDescent="0.25">
      <c r="A11679" t="s">
        <v>9456</v>
      </c>
      <c r="B11679" t="s">
        <v>9453</v>
      </c>
      <c r="C11679" t="s">
        <v>9454</v>
      </c>
      <c r="D11679" t="s">
        <v>9455</v>
      </c>
      <c r="E11679" s="117">
        <v>43031</v>
      </c>
      <c r="F11679" s="118">
        <v>0.58667824074074071</v>
      </c>
      <c r="G11679" t="s">
        <v>3854</v>
      </c>
      <c r="H11679">
        <v>244</v>
      </c>
      <c r="I11679">
        <v>36</v>
      </c>
      <c r="J11679" t="s">
        <v>4116</v>
      </c>
      <c r="L11679" t="s">
        <v>1403</v>
      </c>
    </row>
    <row r="11680" spans="1:12" x14ac:dyDescent="0.25">
      <c r="A11680" t="s">
        <v>9456</v>
      </c>
      <c r="B11680" t="s">
        <v>9453</v>
      </c>
      <c r="C11680" t="s">
        <v>9454</v>
      </c>
      <c r="D11680" t="s">
        <v>9455</v>
      </c>
      <c r="E11680" s="117">
        <v>43031</v>
      </c>
      <c r="F11680" s="118">
        <v>0.58667824074074071</v>
      </c>
      <c r="G11680" t="s">
        <v>3854</v>
      </c>
      <c r="H11680">
        <v>244</v>
      </c>
      <c r="I11680">
        <v>38</v>
      </c>
      <c r="J11680" t="s">
        <v>4116</v>
      </c>
      <c r="L11680" t="s">
        <v>26716</v>
      </c>
    </row>
    <row r="11681" spans="1:12" x14ac:dyDescent="0.25">
      <c r="A11681" t="s">
        <v>9456</v>
      </c>
      <c r="B11681" t="s">
        <v>9453</v>
      </c>
      <c r="C11681" t="s">
        <v>9454</v>
      </c>
      <c r="D11681" t="s">
        <v>9455</v>
      </c>
      <c r="E11681" s="117">
        <v>43031</v>
      </c>
      <c r="F11681" s="118">
        <v>0.58668981481481486</v>
      </c>
      <c r="G11681" t="s">
        <v>3854</v>
      </c>
      <c r="H11681">
        <v>245</v>
      </c>
      <c r="I11681">
        <v>1</v>
      </c>
      <c r="L11681" t="s">
        <v>4116</v>
      </c>
    </row>
    <row r="11682" spans="1:12" x14ac:dyDescent="0.25">
      <c r="A11682" t="s">
        <v>9456</v>
      </c>
      <c r="B11682" t="s">
        <v>9453</v>
      </c>
      <c r="C11682" t="s">
        <v>9454</v>
      </c>
      <c r="D11682" t="s">
        <v>9455</v>
      </c>
      <c r="E11682" s="117">
        <v>43031</v>
      </c>
      <c r="F11682" s="118">
        <v>0.58668981481481486</v>
      </c>
      <c r="G11682" t="s">
        <v>3854</v>
      </c>
      <c r="H11682">
        <v>245</v>
      </c>
      <c r="I11682">
        <v>4</v>
      </c>
      <c r="J11682" t="s">
        <v>4116</v>
      </c>
      <c r="L11682" t="s">
        <v>2977</v>
      </c>
    </row>
    <row r="11683" spans="1:12" x14ac:dyDescent="0.25">
      <c r="A11683" t="s">
        <v>9456</v>
      </c>
      <c r="B11683" t="s">
        <v>9453</v>
      </c>
      <c r="C11683" t="s">
        <v>9454</v>
      </c>
      <c r="D11683" t="s">
        <v>9455</v>
      </c>
      <c r="E11683" s="117">
        <v>43031</v>
      </c>
      <c r="F11683" s="118">
        <v>0.58668981481481486</v>
      </c>
      <c r="G11683" t="s">
        <v>3854</v>
      </c>
      <c r="H11683">
        <v>245</v>
      </c>
      <c r="I11683">
        <v>5</v>
      </c>
      <c r="J11683" t="s">
        <v>4116</v>
      </c>
      <c r="L11683" t="s">
        <v>128</v>
      </c>
    </row>
    <row r="11684" spans="1:12" x14ac:dyDescent="0.25">
      <c r="A11684" t="s">
        <v>9456</v>
      </c>
      <c r="B11684" t="s">
        <v>9453</v>
      </c>
      <c r="C11684" t="s">
        <v>9454</v>
      </c>
      <c r="D11684" t="s">
        <v>9455</v>
      </c>
      <c r="E11684" s="117">
        <v>43031</v>
      </c>
      <c r="F11684" s="118">
        <v>0.58668981481481486</v>
      </c>
      <c r="G11684" t="s">
        <v>3854</v>
      </c>
      <c r="H11684">
        <v>245</v>
      </c>
      <c r="I11684">
        <v>6</v>
      </c>
      <c r="J11684" t="s">
        <v>4116</v>
      </c>
      <c r="L11684">
        <v>0</v>
      </c>
    </row>
    <row r="11685" spans="1:12" x14ac:dyDescent="0.25">
      <c r="A11685" t="s">
        <v>9456</v>
      </c>
      <c r="B11685" t="s">
        <v>9453</v>
      </c>
      <c r="C11685" t="s">
        <v>9454</v>
      </c>
      <c r="D11685" t="s">
        <v>9455</v>
      </c>
      <c r="E11685" s="117">
        <v>43031</v>
      </c>
      <c r="F11685" s="118">
        <v>0.58668981481481486</v>
      </c>
      <c r="G11685" t="s">
        <v>3854</v>
      </c>
      <c r="H11685">
        <v>245</v>
      </c>
      <c r="I11685">
        <v>7</v>
      </c>
      <c r="J11685" t="s">
        <v>4116</v>
      </c>
      <c r="L11685">
        <v>30</v>
      </c>
    </row>
    <row r="11686" spans="1:12" x14ac:dyDescent="0.25">
      <c r="A11686" t="s">
        <v>9456</v>
      </c>
      <c r="B11686" t="s">
        <v>9453</v>
      </c>
      <c r="C11686" t="s">
        <v>9454</v>
      </c>
      <c r="D11686" t="s">
        <v>9455</v>
      </c>
      <c r="E11686" s="117">
        <v>43031</v>
      </c>
      <c r="F11686" s="118">
        <v>0.58668981481481486</v>
      </c>
      <c r="G11686" t="s">
        <v>3854</v>
      </c>
      <c r="H11686">
        <v>245</v>
      </c>
      <c r="I11686">
        <v>8</v>
      </c>
      <c r="J11686" t="s">
        <v>4116</v>
      </c>
      <c r="L11686">
        <v>5</v>
      </c>
    </row>
    <row r="11687" spans="1:12" x14ac:dyDescent="0.25">
      <c r="A11687" t="s">
        <v>9456</v>
      </c>
      <c r="B11687" t="s">
        <v>9453</v>
      </c>
      <c r="C11687" t="s">
        <v>9454</v>
      </c>
      <c r="D11687" t="s">
        <v>9455</v>
      </c>
      <c r="E11687" s="117">
        <v>43031</v>
      </c>
      <c r="F11687" s="118">
        <v>0.58668981481481486</v>
      </c>
      <c r="G11687" t="s">
        <v>3854</v>
      </c>
      <c r="H11687">
        <v>245</v>
      </c>
      <c r="I11687">
        <v>9</v>
      </c>
      <c r="J11687" t="s">
        <v>4116</v>
      </c>
      <c r="L11687" t="s">
        <v>560</v>
      </c>
    </row>
    <row r="11688" spans="1:12" x14ac:dyDescent="0.25">
      <c r="A11688" t="s">
        <v>9456</v>
      </c>
      <c r="B11688" t="s">
        <v>9453</v>
      </c>
      <c r="C11688" t="s">
        <v>9454</v>
      </c>
      <c r="D11688" t="s">
        <v>9455</v>
      </c>
      <c r="E11688" s="117">
        <v>43031</v>
      </c>
      <c r="F11688" s="118">
        <v>0.58668981481481486</v>
      </c>
      <c r="G11688" t="s">
        <v>3854</v>
      </c>
      <c r="H11688">
        <v>245</v>
      </c>
      <c r="I11688">
        <v>14</v>
      </c>
      <c r="J11688" t="s">
        <v>4116</v>
      </c>
      <c r="L11688" t="s">
        <v>662</v>
      </c>
    </row>
    <row r="11689" spans="1:12" x14ac:dyDescent="0.25">
      <c r="A11689" t="s">
        <v>9456</v>
      </c>
      <c r="B11689" t="s">
        <v>9453</v>
      </c>
      <c r="C11689" t="s">
        <v>9454</v>
      </c>
      <c r="D11689" t="s">
        <v>9455</v>
      </c>
      <c r="E11689" s="117">
        <v>43031</v>
      </c>
      <c r="F11689" s="118">
        <v>0.58668981481481486</v>
      </c>
      <c r="G11689" t="s">
        <v>3854</v>
      </c>
      <c r="H11689">
        <v>245</v>
      </c>
      <c r="I11689">
        <v>15</v>
      </c>
      <c r="J11689" t="s">
        <v>4116</v>
      </c>
      <c r="L11689" t="s">
        <v>706</v>
      </c>
    </row>
    <row r="11690" spans="1:12" x14ac:dyDescent="0.25">
      <c r="A11690" t="s">
        <v>9456</v>
      </c>
      <c r="B11690" t="s">
        <v>9453</v>
      </c>
      <c r="C11690" t="s">
        <v>9454</v>
      </c>
      <c r="D11690" t="s">
        <v>9455</v>
      </c>
      <c r="E11690" s="117">
        <v>43031</v>
      </c>
      <c r="F11690" s="118">
        <v>0.5867013888888889</v>
      </c>
      <c r="G11690" t="s">
        <v>3854</v>
      </c>
      <c r="H11690">
        <v>245</v>
      </c>
      <c r="I11690">
        <v>16</v>
      </c>
      <c r="J11690" t="s">
        <v>4116</v>
      </c>
      <c r="L11690" t="s">
        <v>680</v>
      </c>
    </row>
    <row r="11691" spans="1:12" x14ac:dyDescent="0.25">
      <c r="A11691" t="s">
        <v>9456</v>
      </c>
      <c r="B11691" t="s">
        <v>9453</v>
      </c>
      <c r="C11691" t="s">
        <v>9454</v>
      </c>
      <c r="D11691" t="s">
        <v>9455</v>
      </c>
      <c r="E11691" s="117">
        <v>43031</v>
      </c>
      <c r="F11691" s="118">
        <v>0.5867013888888889</v>
      </c>
      <c r="G11691" t="s">
        <v>3854</v>
      </c>
      <c r="H11691">
        <v>245</v>
      </c>
      <c r="I11691">
        <v>22</v>
      </c>
      <c r="J11691" t="s">
        <v>4116</v>
      </c>
      <c r="L11691" t="s">
        <v>380</v>
      </c>
    </row>
    <row r="11692" spans="1:12" x14ac:dyDescent="0.25">
      <c r="A11692" t="s">
        <v>9456</v>
      </c>
      <c r="B11692" t="s">
        <v>9453</v>
      </c>
      <c r="C11692" t="s">
        <v>9454</v>
      </c>
      <c r="D11692" t="s">
        <v>9455</v>
      </c>
      <c r="E11692" s="117">
        <v>43031</v>
      </c>
      <c r="F11692" s="118">
        <v>0.5867013888888889</v>
      </c>
      <c r="G11692" t="s">
        <v>3854</v>
      </c>
      <c r="H11692">
        <v>245</v>
      </c>
      <c r="I11692">
        <v>23</v>
      </c>
      <c r="J11692" t="s">
        <v>4116</v>
      </c>
      <c r="L11692">
        <v>50</v>
      </c>
    </row>
    <row r="11693" spans="1:12" x14ac:dyDescent="0.25">
      <c r="A11693" t="s">
        <v>9456</v>
      </c>
      <c r="B11693" t="s">
        <v>9453</v>
      </c>
      <c r="C11693" t="s">
        <v>9454</v>
      </c>
      <c r="D11693" t="s">
        <v>9455</v>
      </c>
      <c r="E11693" s="117">
        <v>43031</v>
      </c>
      <c r="F11693" s="118">
        <v>0.5867013888888889</v>
      </c>
      <c r="G11693" t="s">
        <v>3854</v>
      </c>
      <c r="H11693">
        <v>245</v>
      </c>
      <c r="I11693">
        <v>24</v>
      </c>
      <c r="J11693" t="s">
        <v>4116</v>
      </c>
      <c r="L11693" t="s">
        <v>383</v>
      </c>
    </row>
    <row r="11694" spans="1:12" x14ac:dyDescent="0.25">
      <c r="A11694" t="s">
        <v>9456</v>
      </c>
      <c r="B11694" t="s">
        <v>9453</v>
      </c>
      <c r="C11694" t="s">
        <v>9454</v>
      </c>
      <c r="D11694" t="s">
        <v>9455</v>
      </c>
      <c r="E11694" s="117">
        <v>43031</v>
      </c>
      <c r="F11694" s="118">
        <v>0.5867013888888889</v>
      </c>
      <c r="G11694" t="s">
        <v>3854</v>
      </c>
      <c r="H11694">
        <v>245</v>
      </c>
      <c r="I11694">
        <v>25</v>
      </c>
      <c r="J11694" t="s">
        <v>4116</v>
      </c>
      <c r="L11694">
        <v>50</v>
      </c>
    </row>
    <row r="11695" spans="1:12" x14ac:dyDescent="0.25">
      <c r="A11695" t="s">
        <v>9456</v>
      </c>
      <c r="B11695" t="s">
        <v>9453</v>
      </c>
      <c r="C11695" t="s">
        <v>9454</v>
      </c>
      <c r="D11695" t="s">
        <v>9455</v>
      </c>
      <c r="E11695" s="117">
        <v>43031</v>
      </c>
      <c r="F11695" s="118">
        <v>0.5867013888888889</v>
      </c>
      <c r="G11695" t="s">
        <v>3854</v>
      </c>
      <c r="H11695">
        <v>245</v>
      </c>
      <c r="I11695">
        <v>36</v>
      </c>
      <c r="J11695" t="s">
        <v>4116</v>
      </c>
      <c r="L11695" t="s">
        <v>1403</v>
      </c>
    </row>
    <row r="11696" spans="1:12" x14ac:dyDescent="0.25">
      <c r="A11696" t="s">
        <v>9456</v>
      </c>
      <c r="B11696" t="s">
        <v>9453</v>
      </c>
      <c r="C11696" t="s">
        <v>9454</v>
      </c>
      <c r="D11696" t="s">
        <v>9455</v>
      </c>
      <c r="E11696" s="117">
        <v>43031</v>
      </c>
      <c r="F11696" s="118">
        <v>0.5867013888888889</v>
      </c>
      <c r="G11696" t="s">
        <v>3854</v>
      </c>
      <c r="H11696">
        <v>245</v>
      </c>
      <c r="I11696">
        <v>38</v>
      </c>
      <c r="J11696" t="s">
        <v>4116</v>
      </c>
      <c r="L11696" t="s">
        <v>26717</v>
      </c>
    </row>
    <row r="11697" spans="1:12" x14ac:dyDescent="0.25">
      <c r="A11697" t="s">
        <v>9456</v>
      </c>
      <c r="B11697" t="s">
        <v>9453</v>
      </c>
      <c r="C11697" t="s">
        <v>9454</v>
      </c>
      <c r="D11697" t="s">
        <v>9455</v>
      </c>
      <c r="E11697" s="117">
        <v>43031</v>
      </c>
      <c r="F11697" s="118">
        <v>0.58671296296296294</v>
      </c>
      <c r="G11697" t="s">
        <v>3854</v>
      </c>
      <c r="H11697">
        <v>246</v>
      </c>
      <c r="I11697">
        <v>1</v>
      </c>
      <c r="L11697" t="s">
        <v>4117</v>
      </c>
    </row>
    <row r="11698" spans="1:12" x14ac:dyDescent="0.25">
      <c r="A11698" t="s">
        <v>9456</v>
      </c>
      <c r="B11698" t="s">
        <v>9453</v>
      </c>
      <c r="C11698" t="s">
        <v>9454</v>
      </c>
      <c r="D11698" t="s">
        <v>9455</v>
      </c>
      <c r="E11698" s="117">
        <v>43031</v>
      </c>
      <c r="F11698" s="118">
        <v>0.58671296296296294</v>
      </c>
      <c r="G11698" t="s">
        <v>3854</v>
      </c>
      <c r="H11698">
        <v>246</v>
      </c>
      <c r="I11698">
        <v>4</v>
      </c>
      <c r="J11698" t="s">
        <v>4117</v>
      </c>
      <c r="L11698" t="s">
        <v>2977</v>
      </c>
    </row>
    <row r="11699" spans="1:12" x14ac:dyDescent="0.25">
      <c r="A11699" t="s">
        <v>9456</v>
      </c>
      <c r="B11699" t="s">
        <v>9453</v>
      </c>
      <c r="C11699" t="s">
        <v>9454</v>
      </c>
      <c r="D11699" t="s">
        <v>9455</v>
      </c>
      <c r="E11699" s="117">
        <v>43031</v>
      </c>
      <c r="F11699" s="118">
        <v>0.58671296296296294</v>
      </c>
      <c r="G11699" t="s">
        <v>3854</v>
      </c>
      <c r="H11699">
        <v>246</v>
      </c>
      <c r="I11699">
        <v>5</v>
      </c>
      <c r="J11699" t="s">
        <v>4117</v>
      </c>
      <c r="L11699" t="s">
        <v>2712</v>
      </c>
    </row>
    <row r="11700" spans="1:12" x14ac:dyDescent="0.25">
      <c r="A11700" t="s">
        <v>9456</v>
      </c>
      <c r="B11700" t="s">
        <v>9453</v>
      </c>
      <c r="C11700" t="s">
        <v>9454</v>
      </c>
      <c r="D11700" t="s">
        <v>9455</v>
      </c>
      <c r="E11700" s="117">
        <v>43031</v>
      </c>
      <c r="F11700" s="118">
        <v>0.58672453703703698</v>
      </c>
      <c r="G11700" t="s">
        <v>3854</v>
      </c>
      <c r="H11700">
        <v>246</v>
      </c>
      <c r="I11700">
        <v>6</v>
      </c>
      <c r="J11700" t="s">
        <v>4117</v>
      </c>
      <c r="L11700">
        <v>0</v>
      </c>
    </row>
    <row r="11701" spans="1:12" x14ac:dyDescent="0.25">
      <c r="A11701" t="s">
        <v>9456</v>
      </c>
      <c r="B11701" t="s">
        <v>9453</v>
      </c>
      <c r="C11701" t="s">
        <v>9454</v>
      </c>
      <c r="D11701" t="s">
        <v>9455</v>
      </c>
      <c r="E11701" s="117">
        <v>43031</v>
      </c>
      <c r="F11701" s="118">
        <v>0.58672453703703698</v>
      </c>
      <c r="G11701" t="s">
        <v>3854</v>
      </c>
      <c r="H11701">
        <v>246</v>
      </c>
      <c r="I11701">
        <v>7</v>
      </c>
      <c r="J11701" t="s">
        <v>4117</v>
      </c>
      <c r="L11701">
        <v>100</v>
      </c>
    </row>
    <row r="11702" spans="1:12" x14ac:dyDescent="0.25">
      <c r="A11702" t="s">
        <v>9456</v>
      </c>
      <c r="B11702" t="s">
        <v>9453</v>
      </c>
      <c r="C11702" t="s">
        <v>9454</v>
      </c>
      <c r="D11702" t="s">
        <v>9455</v>
      </c>
      <c r="E11702" s="117">
        <v>43031</v>
      </c>
      <c r="F11702" s="118">
        <v>0.58672453703703698</v>
      </c>
      <c r="G11702" t="s">
        <v>3854</v>
      </c>
      <c r="H11702">
        <v>246</v>
      </c>
      <c r="I11702">
        <v>8</v>
      </c>
      <c r="J11702" t="s">
        <v>4117</v>
      </c>
      <c r="L11702">
        <v>15</v>
      </c>
    </row>
    <row r="11703" spans="1:12" x14ac:dyDescent="0.25">
      <c r="A11703" t="s">
        <v>9456</v>
      </c>
      <c r="B11703" t="s">
        <v>9453</v>
      </c>
      <c r="C11703" t="s">
        <v>9454</v>
      </c>
      <c r="D11703" t="s">
        <v>9455</v>
      </c>
      <c r="E11703" s="117">
        <v>43031</v>
      </c>
      <c r="F11703" s="118">
        <v>0.58672453703703698</v>
      </c>
      <c r="G11703" t="s">
        <v>3854</v>
      </c>
      <c r="H11703">
        <v>246</v>
      </c>
      <c r="I11703">
        <v>9</v>
      </c>
      <c r="J11703" t="s">
        <v>4117</v>
      </c>
      <c r="L11703" t="s">
        <v>561</v>
      </c>
    </row>
    <row r="11704" spans="1:12" x14ac:dyDescent="0.25">
      <c r="A11704" t="s">
        <v>9456</v>
      </c>
      <c r="B11704" t="s">
        <v>9453</v>
      </c>
      <c r="C11704" t="s">
        <v>9454</v>
      </c>
      <c r="D11704" t="s">
        <v>9455</v>
      </c>
      <c r="E11704" s="117">
        <v>43031</v>
      </c>
      <c r="F11704" s="118">
        <v>0.58672453703703698</v>
      </c>
      <c r="G11704" t="s">
        <v>3854</v>
      </c>
      <c r="H11704">
        <v>246</v>
      </c>
      <c r="I11704">
        <v>14</v>
      </c>
      <c r="J11704" t="s">
        <v>4117</v>
      </c>
      <c r="L11704" t="s">
        <v>642</v>
      </c>
    </row>
    <row r="11705" spans="1:12" x14ac:dyDescent="0.25">
      <c r="A11705" t="s">
        <v>9456</v>
      </c>
      <c r="B11705" t="s">
        <v>9453</v>
      </c>
      <c r="C11705" t="s">
        <v>9454</v>
      </c>
      <c r="D11705" t="s">
        <v>9455</v>
      </c>
      <c r="E11705" s="117">
        <v>43031</v>
      </c>
      <c r="F11705" s="118">
        <v>0.58672453703703698</v>
      </c>
      <c r="G11705" t="s">
        <v>3854</v>
      </c>
      <c r="H11705">
        <v>246</v>
      </c>
      <c r="I11705">
        <v>15</v>
      </c>
      <c r="J11705" t="s">
        <v>4117</v>
      </c>
      <c r="L11705" t="s">
        <v>683</v>
      </c>
    </row>
    <row r="11706" spans="1:12" x14ac:dyDescent="0.25">
      <c r="A11706" t="s">
        <v>9456</v>
      </c>
      <c r="B11706" t="s">
        <v>9453</v>
      </c>
      <c r="C11706" t="s">
        <v>9454</v>
      </c>
      <c r="D11706" t="s">
        <v>9455</v>
      </c>
      <c r="E11706" s="117">
        <v>43031</v>
      </c>
      <c r="F11706" s="118">
        <v>0.58672453703703698</v>
      </c>
      <c r="G11706" t="s">
        <v>3854</v>
      </c>
      <c r="H11706">
        <v>246</v>
      </c>
      <c r="I11706">
        <v>22</v>
      </c>
      <c r="J11706" t="s">
        <v>4117</v>
      </c>
      <c r="L11706" t="s">
        <v>382</v>
      </c>
    </row>
    <row r="11707" spans="1:12" x14ac:dyDescent="0.25">
      <c r="A11707" t="s">
        <v>9456</v>
      </c>
      <c r="B11707" t="s">
        <v>9453</v>
      </c>
      <c r="C11707" t="s">
        <v>9454</v>
      </c>
      <c r="D11707" t="s">
        <v>9455</v>
      </c>
      <c r="E11707" s="117">
        <v>43031</v>
      </c>
      <c r="F11707" s="118">
        <v>0.58672453703703698</v>
      </c>
      <c r="G11707" t="s">
        <v>3854</v>
      </c>
      <c r="H11707">
        <v>246</v>
      </c>
      <c r="I11707">
        <v>23</v>
      </c>
      <c r="J11707" t="s">
        <v>4117</v>
      </c>
      <c r="L11707">
        <v>20</v>
      </c>
    </row>
    <row r="11708" spans="1:12" x14ac:dyDescent="0.25">
      <c r="A11708" t="s">
        <v>9456</v>
      </c>
      <c r="B11708" t="s">
        <v>9453</v>
      </c>
      <c r="C11708" t="s">
        <v>9454</v>
      </c>
      <c r="D11708" t="s">
        <v>9455</v>
      </c>
      <c r="E11708" s="117">
        <v>43031</v>
      </c>
      <c r="F11708" s="118">
        <v>0.58672453703703698</v>
      </c>
      <c r="G11708" t="s">
        <v>3854</v>
      </c>
      <c r="H11708">
        <v>246</v>
      </c>
      <c r="I11708">
        <v>24</v>
      </c>
      <c r="J11708" t="s">
        <v>4117</v>
      </c>
      <c r="L11708" t="s">
        <v>383</v>
      </c>
    </row>
    <row r="11709" spans="1:12" x14ac:dyDescent="0.25">
      <c r="A11709" t="s">
        <v>9456</v>
      </c>
      <c r="B11709" t="s">
        <v>9453</v>
      </c>
      <c r="C11709" t="s">
        <v>9454</v>
      </c>
      <c r="D11709" t="s">
        <v>9455</v>
      </c>
      <c r="E11709" s="117">
        <v>43031</v>
      </c>
      <c r="F11709" s="118">
        <v>0.58672453703703698</v>
      </c>
      <c r="G11709" t="s">
        <v>3854</v>
      </c>
      <c r="H11709">
        <v>246</v>
      </c>
      <c r="I11709">
        <v>25</v>
      </c>
      <c r="J11709" t="s">
        <v>4117</v>
      </c>
      <c r="L11709">
        <v>20</v>
      </c>
    </row>
    <row r="11710" spans="1:12" x14ac:dyDescent="0.25">
      <c r="A11710" t="s">
        <v>9456</v>
      </c>
      <c r="B11710" t="s">
        <v>9453</v>
      </c>
      <c r="C11710" t="s">
        <v>9454</v>
      </c>
      <c r="D11710" t="s">
        <v>9455</v>
      </c>
      <c r="E11710" s="117">
        <v>43031</v>
      </c>
      <c r="F11710" s="118">
        <v>0.58673611111111112</v>
      </c>
      <c r="G11710" t="s">
        <v>3854</v>
      </c>
      <c r="H11710">
        <v>246</v>
      </c>
      <c r="I11710">
        <v>26</v>
      </c>
      <c r="J11710" t="s">
        <v>4117</v>
      </c>
      <c r="L11710" t="s">
        <v>104</v>
      </c>
    </row>
    <row r="11711" spans="1:12" x14ac:dyDescent="0.25">
      <c r="A11711" t="s">
        <v>9456</v>
      </c>
      <c r="B11711" t="s">
        <v>9453</v>
      </c>
      <c r="C11711" t="s">
        <v>9454</v>
      </c>
      <c r="D11711" t="s">
        <v>9455</v>
      </c>
      <c r="E11711" s="117">
        <v>43031</v>
      </c>
      <c r="F11711" s="118">
        <v>0.58673611111111112</v>
      </c>
      <c r="G11711" t="s">
        <v>3854</v>
      </c>
      <c r="H11711">
        <v>246</v>
      </c>
      <c r="I11711">
        <v>27</v>
      </c>
      <c r="J11711" t="s">
        <v>4117</v>
      </c>
      <c r="L11711">
        <v>15</v>
      </c>
    </row>
    <row r="11712" spans="1:12" x14ac:dyDescent="0.25">
      <c r="A11712" t="s">
        <v>9456</v>
      </c>
      <c r="B11712" t="s">
        <v>9453</v>
      </c>
      <c r="C11712" t="s">
        <v>9454</v>
      </c>
      <c r="D11712" t="s">
        <v>9455</v>
      </c>
      <c r="E11712" s="117">
        <v>43031</v>
      </c>
      <c r="F11712" s="118">
        <v>0.58673611111111112</v>
      </c>
      <c r="G11712" t="s">
        <v>3854</v>
      </c>
      <c r="H11712">
        <v>246</v>
      </c>
      <c r="I11712">
        <v>28</v>
      </c>
      <c r="J11712" t="s">
        <v>4117</v>
      </c>
      <c r="L11712" t="s">
        <v>380</v>
      </c>
    </row>
    <row r="11713" spans="1:12" x14ac:dyDescent="0.25">
      <c r="A11713" t="s">
        <v>9456</v>
      </c>
      <c r="B11713" t="s">
        <v>9453</v>
      </c>
      <c r="C11713" t="s">
        <v>9454</v>
      </c>
      <c r="D11713" t="s">
        <v>9455</v>
      </c>
      <c r="E11713" s="117">
        <v>43031</v>
      </c>
      <c r="F11713" s="118">
        <v>0.58673611111111112</v>
      </c>
      <c r="G11713" t="s">
        <v>3854</v>
      </c>
      <c r="H11713">
        <v>246</v>
      </c>
      <c r="I11713">
        <v>29</v>
      </c>
      <c r="J11713" t="s">
        <v>4117</v>
      </c>
      <c r="L11713">
        <v>35</v>
      </c>
    </row>
    <row r="11714" spans="1:12" x14ac:dyDescent="0.25">
      <c r="A11714" t="s">
        <v>9456</v>
      </c>
      <c r="B11714" t="s">
        <v>9453</v>
      </c>
      <c r="C11714" t="s">
        <v>9454</v>
      </c>
      <c r="D11714" t="s">
        <v>9455</v>
      </c>
      <c r="E11714" s="117">
        <v>43031</v>
      </c>
      <c r="F11714" s="118">
        <v>0.58673611111111112</v>
      </c>
      <c r="G11714" t="s">
        <v>3854</v>
      </c>
      <c r="H11714">
        <v>246</v>
      </c>
      <c r="I11714">
        <v>36</v>
      </c>
      <c r="J11714" t="s">
        <v>4117</v>
      </c>
      <c r="L11714" t="s">
        <v>1403</v>
      </c>
    </row>
    <row r="11715" spans="1:12" x14ac:dyDescent="0.25">
      <c r="A11715" t="s">
        <v>9456</v>
      </c>
      <c r="B11715" t="s">
        <v>9453</v>
      </c>
      <c r="C11715" t="s">
        <v>9454</v>
      </c>
      <c r="D11715" t="s">
        <v>9455</v>
      </c>
      <c r="E11715" s="117">
        <v>43031</v>
      </c>
      <c r="F11715" s="118">
        <v>0.58673611111111112</v>
      </c>
      <c r="G11715" t="s">
        <v>3854</v>
      </c>
      <c r="H11715">
        <v>246</v>
      </c>
      <c r="I11715">
        <v>38</v>
      </c>
      <c r="J11715" t="s">
        <v>4117</v>
      </c>
      <c r="L11715" t="s">
        <v>26718</v>
      </c>
    </row>
    <row r="11716" spans="1:12" x14ac:dyDescent="0.25">
      <c r="A11716" t="s">
        <v>9456</v>
      </c>
      <c r="B11716" t="s">
        <v>9453</v>
      </c>
      <c r="C11716" t="s">
        <v>9454</v>
      </c>
      <c r="D11716" t="s">
        <v>9455</v>
      </c>
      <c r="E11716" s="117">
        <v>43031</v>
      </c>
      <c r="F11716" s="118">
        <v>0.58674768518518516</v>
      </c>
      <c r="G11716" t="s">
        <v>3854</v>
      </c>
      <c r="H11716">
        <v>247</v>
      </c>
      <c r="I11716">
        <v>1</v>
      </c>
      <c r="L11716" t="s">
        <v>26719</v>
      </c>
    </row>
    <row r="11717" spans="1:12" x14ac:dyDescent="0.25">
      <c r="A11717" t="s">
        <v>9456</v>
      </c>
      <c r="B11717" t="s">
        <v>9453</v>
      </c>
      <c r="C11717" t="s">
        <v>9454</v>
      </c>
      <c r="D11717" t="s">
        <v>9455</v>
      </c>
      <c r="E11717" s="117">
        <v>43031</v>
      </c>
      <c r="F11717" s="118">
        <v>0.58674768518518516</v>
      </c>
      <c r="G11717" t="s">
        <v>3854</v>
      </c>
      <c r="H11717">
        <v>247</v>
      </c>
      <c r="I11717">
        <v>4</v>
      </c>
      <c r="J11717" t="s">
        <v>26719</v>
      </c>
      <c r="L11717" t="s">
        <v>2977</v>
      </c>
    </row>
    <row r="11718" spans="1:12" x14ac:dyDescent="0.25">
      <c r="A11718" t="s">
        <v>9456</v>
      </c>
      <c r="B11718" t="s">
        <v>9453</v>
      </c>
      <c r="C11718" t="s">
        <v>9454</v>
      </c>
      <c r="D11718" t="s">
        <v>9455</v>
      </c>
      <c r="E11718" s="117">
        <v>43031</v>
      </c>
      <c r="F11718" s="118">
        <v>0.58674768518518516</v>
      </c>
      <c r="G11718" t="s">
        <v>3854</v>
      </c>
      <c r="H11718">
        <v>247</v>
      </c>
      <c r="I11718">
        <v>5</v>
      </c>
      <c r="J11718" t="s">
        <v>26719</v>
      </c>
      <c r="L11718" t="s">
        <v>128</v>
      </c>
    </row>
    <row r="11719" spans="1:12" x14ac:dyDescent="0.25">
      <c r="A11719" t="s">
        <v>9456</v>
      </c>
      <c r="B11719" t="s">
        <v>9453</v>
      </c>
      <c r="C11719" t="s">
        <v>9454</v>
      </c>
      <c r="D11719" t="s">
        <v>9455</v>
      </c>
      <c r="E11719" s="117">
        <v>43031</v>
      </c>
      <c r="F11719" s="118">
        <v>0.58674768518518516</v>
      </c>
      <c r="G11719" t="s">
        <v>3854</v>
      </c>
      <c r="H11719">
        <v>247</v>
      </c>
      <c r="I11719">
        <v>6</v>
      </c>
      <c r="J11719" t="s">
        <v>26719</v>
      </c>
      <c r="L11719">
        <v>0</v>
      </c>
    </row>
    <row r="11720" spans="1:12" x14ac:dyDescent="0.25">
      <c r="A11720" t="s">
        <v>9456</v>
      </c>
      <c r="B11720" t="s">
        <v>9453</v>
      </c>
      <c r="C11720" t="s">
        <v>9454</v>
      </c>
      <c r="D11720" t="s">
        <v>9455</v>
      </c>
      <c r="E11720" s="117">
        <v>43031</v>
      </c>
      <c r="F11720" s="118">
        <v>0.58675925925925931</v>
      </c>
      <c r="G11720" t="s">
        <v>3854</v>
      </c>
      <c r="H11720">
        <v>247</v>
      </c>
      <c r="I11720">
        <v>7</v>
      </c>
      <c r="J11720" t="s">
        <v>26719</v>
      </c>
      <c r="L11720">
        <v>100</v>
      </c>
    </row>
    <row r="11721" spans="1:12" x14ac:dyDescent="0.25">
      <c r="A11721" t="s">
        <v>9456</v>
      </c>
      <c r="B11721" t="s">
        <v>9453</v>
      </c>
      <c r="C11721" t="s">
        <v>9454</v>
      </c>
      <c r="D11721" t="s">
        <v>9455</v>
      </c>
      <c r="E11721" s="117">
        <v>43031</v>
      </c>
      <c r="F11721" s="118">
        <v>0.58675925925925931</v>
      </c>
      <c r="G11721" t="s">
        <v>3854</v>
      </c>
      <c r="H11721">
        <v>247</v>
      </c>
      <c r="I11721">
        <v>8</v>
      </c>
      <c r="J11721" t="s">
        <v>26719</v>
      </c>
      <c r="L11721">
        <v>50</v>
      </c>
    </row>
    <row r="11722" spans="1:12" x14ac:dyDescent="0.25">
      <c r="A11722" t="s">
        <v>9456</v>
      </c>
      <c r="B11722" t="s">
        <v>9453</v>
      </c>
      <c r="C11722" t="s">
        <v>9454</v>
      </c>
      <c r="D11722" t="s">
        <v>9455</v>
      </c>
      <c r="E11722" s="117">
        <v>43031</v>
      </c>
      <c r="F11722" s="118">
        <v>0.58675925925925931</v>
      </c>
      <c r="G11722" t="s">
        <v>3854</v>
      </c>
      <c r="H11722">
        <v>247</v>
      </c>
      <c r="I11722">
        <v>9</v>
      </c>
      <c r="J11722" t="s">
        <v>26719</v>
      </c>
      <c r="L11722" t="s">
        <v>560</v>
      </c>
    </row>
    <row r="11723" spans="1:12" x14ac:dyDescent="0.25">
      <c r="A11723" t="s">
        <v>9456</v>
      </c>
      <c r="B11723" t="s">
        <v>9453</v>
      </c>
      <c r="C11723" t="s">
        <v>9454</v>
      </c>
      <c r="D11723" t="s">
        <v>9455</v>
      </c>
      <c r="E11723" s="117">
        <v>43031</v>
      </c>
      <c r="F11723" s="118">
        <v>0.58675925925925931</v>
      </c>
      <c r="G11723" t="s">
        <v>3854</v>
      </c>
      <c r="H11723">
        <v>247</v>
      </c>
      <c r="I11723">
        <v>14</v>
      </c>
      <c r="J11723" t="s">
        <v>26719</v>
      </c>
      <c r="L11723" t="s">
        <v>643</v>
      </c>
    </row>
    <row r="11724" spans="1:12" x14ac:dyDescent="0.25">
      <c r="A11724" t="s">
        <v>9456</v>
      </c>
      <c r="B11724" t="s">
        <v>9453</v>
      </c>
      <c r="C11724" t="s">
        <v>9454</v>
      </c>
      <c r="D11724" t="s">
        <v>9455</v>
      </c>
      <c r="E11724" s="117">
        <v>43031</v>
      </c>
      <c r="F11724" s="118">
        <v>0.58675925925925931</v>
      </c>
      <c r="G11724" t="s">
        <v>3854</v>
      </c>
      <c r="H11724">
        <v>247</v>
      </c>
      <c r="I11724">
        <v>15</v>
      </c>
      <c r="J11724" t="s">
        <v>26719</v>
      </c>
      <c r="L11724" t="s">
        <v>706</v>
      </c>
    </row>
    <row r="11725" spans="1:12" x14ac:dyDescent="0.25">
      <c r="A11725" t="s">
        <v>9456</v>
      </c>
      <c r="B11725" t="s">
        <v>9453</v>
      </c>
      <c r="C11725" t="s">
        <v>9454</v>
      </c>
      <c r="D11725" t="s">
        <v>9455</v>
      </c>
      <c r="E11725" s="117">
        <v>43031</v>
      </c>
      <c r="F11725" s="118">
        <v>0.58675925925925931</v>
      </c>
      <c r="G11725" t="s">
        <v>3854</v>
      </c>
      <c r="H11725">
        <v>247</v>
      </c>
      <c r="I11725">
        <v>16</v>
      </c>
      <c r="J11725" t="s">
        <v>26719</v>
      </c>
      <c r="L11725" t="s">
        <v>680</v>
      </c>
    </row>
    <row r="11726" spans="1:12" x14ac:dyDescent="0.25">
      <c r="A11726" t="s">
        <v>9456</v>
      </c>
      <c r="B11726" t="s">
        <v>9453</v>
      </c>
      <c r="C11726" t="s">
        <v>9454</v>
      </c>
      <c r="D11726" t="s">
        <v>9455</v>
      </c>
      <c r="E11726" s="117">
        <v>43031</v>
      </c>
      <c r="F11726" s="118">
        <v>0.58675925925925931</v>
      </c>
      <c r="G11726" t="s">
        <v>3854</v>
      </c>
      <c r="H11726">
        <v>247</v>
      </c>
      <c r="I11726">
        <v>22</v>
      </c>
      <c r="J11726" t="s">
        <v>26719</v>
      </c>
      <c r="L11726" t="s">
        <v>383</v>
      </c>
    </row>
    <row r="11727" spans="1:12" x14ac:dyDescent="0.25">
      <c r="A11727" t="s">
        <v>9456</v>
      </c>
      <c r="B11727" t="s">
        <v>9453</v>
      </c>
      <c r="C11727" t="s">
        <v>9454</v>
      </c>
      <c r="D11727" t="s">
        <v>9455</v>
      </c>
      <c r="E11727" s="117">
        <v>43031</v>
      </c>
      <c r="F11727" s="118">
        <v>0.58675925925925931</v>
      </c>
      <c r="G11727" t="s">
        <v>3854</v>
      </c>
      <c r="H11727">
        <v>247</v>
      </c>
      <c r="I11727">
        <v>23</v>
      </c>
      <c r="J11727" t="s">
        <v>26719</v>
      </c>
      <c r="L11727">
        <v>50</v>
      </c>
    </row>
    <row r="11728" spans="1:12" x14ac:dyDescent="0.25">
      <c r="A11728" t="s">
        <v>9456</v>
      </c>
      <c r="B11728" t="s">
        <v>9453</v>
      </c>
      <c r="C11728" t="s">
        <v>9454</v>
      </c>
      <c r="D11728" t="s">
        <v>9455</v>
      </c>
      <c r="E11728" s="117">
        <v>43031</v>
      </c>
      <c r="F11728" s="118">
        <v>0.58675925925925931</v>
      </c>
      <c r="G11728" t="s">
        <v>3854</v>
      </c>
      <c r="H11728">
        <v>247</v>
      </c>
      <c r="I11728">
        <v>24</v>
      </c>
      <c r="J11728" t="s">
        <v>26719</v>
      </c>
      <c r="L11728" t="s">
        <v>380</v>
      </c>
    </row>
    <row r="11729" spans="1:12" x14ac:dyDescent="0.25">
      <c r="A11729" t="s">
        <v>9456</v>
      </c>
      <c r="B11729" t="s">
        <v>9453</v>
      </c>
      <c r="C11729" t="s">
        <v>9454</v>
      </c>
      <c r="D11729" t="s">
        <v>9455</v>
      </c>
      <c r="E11729" s="117">
        <v>43031</v>
      </c>
      <c r="F11729" s="118">
        <v>0.58677083333333335</v>
      </c>
      <c r="G11729" t="s">
        <v>3854</v>
      </c>
      <c r="H11729">
        <v>247</v>
      </c>
      <c r="I11729">
        <v>25</v>
      </c>
      <c r="J11729" t="s">
        <v>26719</v>
      </c>
      <c r="L11729">
        <v>50</v>
      </c>
    </row>
    <row r="11730" spans="1:12" x14ac:dyDescent="0.25">
      <c r="A11730" t="s">
        <v>9456</v>
      </c>
      <c r="B11730" t="s">
        <v>9453</v>
      </c>
      <c r="C11730" t="s">
        <v>9454</v>
      </c>
      <c r="D11730" t="s">
        <v>9455</v>
      </c>
      <c r="E11730" s="117">
        <v>43031</v>
      </c>
      <c r="F11730" s="118">
        <v>0.58677083333333335</v>
      </c>
      <c r="G11730" t="s">
        <v>3854</v>
      </c>
      <c r="H11730">
        <v>247</v>
      </c>
      <c r="I11730">
        <v>36</v>
      </c>
      <c r="J11730" t="s">
        <v>26719</v>
      </c>
      <c r="L11730" t="s">
        <v>4102</v>
      </c>
    </row>
    <row r="11731" spans="1:12" x14ac:dyDescent="0.25">
      <c r="A11731" t="s">
        <v>9456</v>
      </c>
      <c r="B11731" t="s">
        <v>9453</v>
      </c>
      <c r="C11731" t="s">
        <v>9454</v>
      </c>
      <c r="D11731" t="s">
        <v>9455</v>
      </c>
      <c r="E11731" s="117">
        <v>43031</v>
      </c>
      <c r="F11731" s="118">
        <v>0.58677083333333335</v>
      </c>
      <c r="G11731" t="s">
        <v>3854</v>
      </c>
      <c r="H11731">
        <v>247</v>
      </c>
      <c r="I11731">
        <v>38</v>
      </c>
      <c r="J11731" t="s">
        <v>26719</v>
      </c>
      <c r="L11731" t="s">
        <v>26720</v>
      </c>
    </row>
    <row r="11732" spans="1:12" x14ac:dyDescent="0.25">
      <c r="A11732" t="s">
        <v>9456</v>
      </c>
      <c r="B11732" t="s">
        <v>9453</v>
      </c>
      <c r="C11732" t="s">
        <v>9454</v>
      </c>
      <c r="D11732" t="s">
        <v>9455</v>
      </c>
      <c r="E11732" s="117">
        <v>43031</v>
      </c>
      <c r="F11732" s="118">
        <v>0.58678240740740739</v>
      </c>
      <c r="G11732" t="s">
        <v>3854</v>
      </c>
      <c r="H11732">
        <v>248</v>
      </c>
      <c r="I11732">
        <v>1</v>
      </c>
      <c r="L11732" t="s">
        <v>26721</v>
      </c>
    </row>
    <row r="11733" spans="1:12" x14ac:dyDescent="0.25">
      <c r="A11733" t="s">
        <v>9456</v>
      </c>
      <c r="B11733" t="s">
        <v>9453</v>
      </c>
      <c r="C11733" t="s">
        <v>9454</v>
      </c>
      <c r="D11733" t="s">
        <v>9455</v>
      </c>
      <c r="E11733" s="117">
        <v>43031</v>
      </c>
      <c r="F11733" s="118">
        <v>0.58678240740740739</v>
      </c>
      <c r="G11733" t="s">
        <v>3854</v>
      </c>
      <c r="H11733">
        <v>248</v>
      </c>
      <c r="I11733">
        <v>4</v>
      </c>
      <c r="J11733" t="s">
        <v>26721</v>
      </c>
      <c r="L11733" t="s">
        <v>2979</v>
      </c>
    </row>
    <row r="11734" spans="1:12" x14ac:dyDescent="0.25">
      <c r="A11734" t="s">
        <v>9456</v>
      </c>
      <c r="B11734" t="s">
        <v>9453</v>
      </c>
      <c r="C11734" t="s">
        <v>9454</v>
      </c>
      <c r="D11734" t="s">
        <v>9455</v>
      </c>
      <c r="E11734" s="117">
        <v>43031</v>
      </c>
      <c r="F11734" s="118">
        <v>0.58678240740740739</v>
      </c>
      <c r="G11734" t="s">
        <v>3854</v>
      </c>
      <c r="H11734">
        <v>248</v>
      </c>
      <c r="I11734">
        <v>5</v>
      </c>
      <c r="J11734" t="s">
        <v>26721</v>
      </c>
      <c r="L11734" t="s">
        <v>1521</v>
      </c>
    </row>
    <row r="11735" spans="1:12" x14ac:dyDescent="0.25">
      <c r="A11735" t="s">
        <v>9456</v>
      </c>
      <c r="B11735" t="s">
        <v>9453</v>
      </c>
      <c r="C11735" t="s">
        <v>9454</v>
      </c>
      <c r="D11735" t="s">
        <v>9455</v>
      </c>
      <c r="E11735" s="117">
        <v>43031</v>
      </c>
      <c r="F11735" s="118">
        <v>0.58678240740740739</v>
      </c>
      <c r="G11735" t="s">
        <v>3854</v>
      </c>
      <c r="H11735">
        <v>248</v>
      </c>
      <c r="I11735">
        <v>6</v>
      </c>
      <c r="J11735" t="s">
        <v>26721</v>
      </c>
      <c r="L11735">
        <v>0</v>
      </c>
    </row>
    <row r="11736" spans="1:12" x14ac:dyDescent="0.25">
      <c r="A11736" t="s">
        <v>9456</v>
      </c>
      <c r="B11736" t="s">
        <v>9453</v>
      </c>
      <c r="C11736" t="s">
        <v>9454</v>
      </c>
      <c r="D11736" t="s">
        <v>9455</v>
      </c>
      <c r="E11736" s="117">
        <v>43031</v>
      </c>
      <c r="F11736" s="118">
        <v>0.58678240740740739</v>
      </c>
      <c r="G11736" t="s">
        <v>3854</v>
      </c>
      <c r="H11736">
        <v>248</v>
      </c>
      <c r="I11736">
        <v>7</v>
      </c>
      <c r="J11736" t="s">
        <v>26721</v>
      </c>
      <c r="L11736">
        <v>30</v>
      </c>
    </row>
    <row r="11737" spans="1:12" x14ac:dyDescent="0.25">
      <c r="A11737" t="s">
        <v>9456</v>
      </c>
      <c r="B11737" t="s">
        <v>9453</v>
      </c>
      <c r="C11737" t="s">
        <v>9454</v>
      </c>
      <c r="D11737" t="s">
        <v>9455</v>
      </c>
      <c r="E11737" s="117">
        <v>43031</v>
      </c>
      <c r="F11737" s="118">
        <v>0.58678240740740739</v>
      </c>
      <c r="G11737" t="s">
        <v>3854</v>
      </c>
      <c r="H11737">
        <v>248</v>
      </c>
      <c r="I11737">
        <v>8</v>
      </c>
      <c r="J11737" t="s">
        <v>26721</v>
      </c>
      <c r="L11737">
        <v>50</v>
      </c>
    </row>
    <row r="11738" spans="1:12" x14ac:dyDescent="0.25">
      <c r="A11738" t="s">
        <v>9456</v>
      </c>
      <c r="B11738" t="s">
        <v>9453</v>
      </c>
      <c r="C11738" t="s">
        <v>9454</v>
      </c>
      <c r="D11738" t="s">
        <v>9455</v>
      </c>
      <c r="E11738" s="117">
        <v>43031</v>
      </c>
      <c r="F11738" s="118">
        <v>0.58678240740740739</v>
      </c>
      <c r="G11738" t="s">
        <v>3854</v>
      </c>
      <c r="H11738">
        <v>248</v>
      </c>
      <c r="I11738">
        <v>9</v>
      </c>
      <c r="J11738" t="s">
        <v>26721</v>
      </c>
      <c r="L11738" t="s">
        <v>561</v>
      </c>
    </row>
    <row r="11739" spans="1:12" x14ac:dyDescent="0.25">
      <c r="A11739" t="s">
        <v>9456</v>
      </c>
      <c r="B11739" t="s">
        <v>9453</v>
      </c>
      <c r="C11739" t="s">
        <v>9454</v>
      </c>
      <c r="D11739" t="s">
        <v>9455</v>
      </c>
      <c r="E11739" s="117">
        <v>43031</v>
      </c>
      <c r="F11739" s="118">
        <v>0.58678240740740739</v>
      </c>
      <c r="G11739" t="s">
        <v>3854</v>
      </c>
      <c r="H11739">
        <v>248</v>
      </c>
      <c r="I11739">
        <v>14</v>
      </c>
      <c r="J11739" t="s">
        <v>26721</v>
      </c>
      <c r="L11739" t="s">
        <v>662</v>
      </c>
    </row>
    <row r="11740" spans="1:12" x14ac:dyDescent="0.25">
      <c r="A11740" t="s">
        <v>9456</v>
      </c>
      <c r="B11740" t="s">
        <v>9453</v>
      </c>
      <c r="C11740" t="s">
        <v>9454</v>
      </c>
      <c r="D11740" t="s">
        <v>9455</v>
      </c>
      <c r="E11740" s="117">
        <v>43031</v>
      </c>
      <c r="F11740" s="118">
        <v>0.58679398148148143</v>
      </c>
      <c r="G11740" t="s">
        <v>3854</v>
      </c>
      <c r="H11740">
        <v>248</v>
      </c>
      <c r="I11740">
        <v>22</v>
      </c>
      <c r="J11740" t="s">
        <v>26721</v>
      </c>
      <c r="L11740" t="s">
        <v>104</v>
      </c>
    </row>
    <row r="11741" spans="1:12" x14ac:dyDescent="0.25">
      <c r="A11741" t="s">
        <v>9456</v>
      </c>
      <c r="B11741" t="s">
        <v>9453</v>
      </c>
      <c r="C11741" t="s">
        <v>9454</v>
      </c>
      <c r="D11741" t="s">
        <v>9455</v>
      </c>
      <c r="E11741" s="117">
        <v>43031</v>
      </c>
      <c r="F11741" s="118">
        <v>0.58679398148148143</v>
      </c>
      <c r="G11741" t="s">
        <v>3854</v>
      </c>
      <c r="H11741">
        <v>248</v>
      </c>
      <c r="I11741">
        <v>24</v>
      </c>
      <c r="J11741" t="s">
        <v>26721</v>
      </c>
      <c r="L11741" t="s">
        <v>133</v>
      </c>
    </row>
    <row r="11742" spans="1:12" x14ac:dyDescent="0.25">
      <c r="A11742" t="s">
        <v>9456</v>
      </c>
      <c r="B11742" t="s">
        <v>9453</v>
      </c>
      <c r="C11742" t="s">
        <v>9454</v>
      </c>
      <c r="D11742" t="s">
        <v>9455</v>
      </c>
      <c r="E11742" s="117">
        <v>43031</v>
      </c>
      <c r="F11742" s="118">
        <v>0.58679398148148143</v>
      </c>
      <c r="G11742" t="s">
        <v>3854</v>
      </c>
      <c r="H11742">
        <v>248</v>
      </c>
      <c r="I11742">
        <v>26</v>
      </c>
      <c r="J11742" t="s">
        <v>26721</v>
      </c>
      <c r="L11742" t="s">
        <v>126</v>
      </c>
    </row>
    <row r="11743" spans="1:12" x14ac:dyDescent="0.25">
      <c r="A11743" t="s">
        <v>9456</v>
      </c>
      <c r="B11743" t="s">
        <v>9453</v>
      </c>
      <c r="C11743" t="s">
        <v>9454</v>
      </c>
      <c r="D11743" t="s">
        <v>9455</v>
      </c>
      <c r="E11743" s="117">
        <v>43031</v>
      </c>
      <c r="F11743" s="118">
        <v>0.58679398148148143</v>
      </c>
      <c r="G11743" t="s">
        <v>3854</v>
      </c>
      <c r="H11743">
        <v>248</v>
      </c>
      <c r="I11743">
        <v>35</v>
      </c>
      <c r="J11743" t="s">
        <v>26721</v>
      </c>
      <c r="L11743" t="s">
        <v>391</v>
      </c>
    </row>
    <row r="11744" spans="1:12" x14ac:dyDescent="0.25">
      <c r="A11744" t="s">
        <v>9456</v>
      </c>
      <c r="B11744" t="s">
        <v>9453</v>
      </c>
      <c r="C11744" t="s">
        <v>9454</v>
      </c>
      <c r="D11744" t="s">
        <v>9455</v>
      </c>
      <c r="E11744" s="117">
        <v>43031</v>
      </c>
      <c r="F11744" s="118">
        <v>0.58679398148148143</v>
      </c>
      <c r="G11744" t="s">
        <v>3854</v>
      </c>
      <c r="H11744">
        <v>248</v>
      </c>
      <c r="I11744">
        <v>36</v>
      </c>
      <c r="J11744" t="s">
        <v>26721</v>
      </c>
      <c r="L11744" t="s">
        <v>9472</v>
      </c>
    </row>
    <row r="11745" spans="1:12" x14ac:dyDescent="0.25">
      <c r="A11745" t="s">
        <v>9456</v>
      </c>
      <c r="B11745" t="s">
        <v>9453</v>
      </c>
      <c r="C11745" t="s">
        <v>9454</v>
      </c>
      <c r="D11745" t="s">
        <v>9455</v>
      </c>
      <c r="E11745" s="117">
        <v>43031</v>
      </c>
      <c r="F11745" s="118">
        <v>0.58679398148148143</v>
      </c>
      <c r="G11745" t="s">
        <v>3854</v>
      </c>
      <c r="H11745">
        <v>248</v>
      </c>
      <c r="I11745">
        <v>38</v>
      </c>
      <c r="J11745" t="s">
        <v>26721</v>
      </c>
      <c r="L11745" t="s">
        <v>26722</v>
      </c>
    </row>
    <row r="11746" spans="1:12" x14ac:dyDescent="0.25">
      <c r="A11746" t="s">
        <v>9456</v>
      </c>
      <c r="B11746" t="s">
        <v>9453</v>
      </c>
      <c r="C11746" t="s">
        <v>9454</v>
      </c>
      <c r="D11746" t="s">
        <v>9455</v>
      </c>
      <c r="E11746" s="117">
        <v>43031</v>
      </c>
      <c r="F11746" s="118">
        <v>0.58680555555555558</v>
      </c>
      <c r="G11746" t="s">
        <v>3854</v>
      </c>
      <c r="H11746">
        <v>249</v>
      </c>
      <c r="I11746">
        <v>1</v>
      </c>
      <c r="L11746" t="s">
        <v>26721</v>
      </c>
    </row>
    <row r="11747" spans="1:12" x14ac:dyDescent="0.25">
      <c r="A11747" t="s">
        <v>9456</v>
      </c>
      <c r="B11747" t="s">
        <v>9453</v>
      </c>
      <c r="C11747" t="s">
        <v>9454</v>
      </c>
      <c r="D11747" t="s">
        <v>9455</v>
      </c>
      <c r="E11747" s="117">
        <v>43031</v>
      </c>
      <c r="F11747" s="118">
        <v>0.58680555555555558</v>
      </c>
      <c r="G11747" t="s">
        <v>3854</v>
      </c>
      <c r="H11747">
        <v>249</v>
      </c>
      <c r="I11747">
        <v>4</v>
      </c>
      <c r="J11747" t="s">
        <v>26721</v>
      </c>
      <c r="L11747" t="s">
        <v>2979</v>
      </c>
    </row>
    <row r="11748" spans="1:12" x14ac:dyDescent="0.25">
      <c r="A11748" t="s">
        <v>9456</v>
      </c>
      <c r="B11748" t="s">
        <v>9453</v>
      </c>
      <c r="C11748" t="s">
        <v>9454</v>
      </c>
      <c r="D11748" t="s">
        <v>9455</v>
      </c>
      <c r="E11748" s="117">
        <v>43031</v>
      </c>
      <c r="F11748" s="118">
        <v>0.58680555555555558</v>
      </c>
      <c r="G11748" t="s">
        <v>3854</v>
      </c>
      <c r="H11748">
        <v>249</v>
      </c>
      <c r="I11748">
        <v>5</v>
      </c>
      <c r="J11748" t="s">
        <v>26721</v>
      </c>
      <c r="L11748" t="s">
        <v>1521</v>
      </c>
    </row>
    <row r="11749" spans="1:12" x14ac:dyDescent="0.25">
      <c r="A11749" t="s">
        <v>9456</v>
      </c>
      <c r="B11749" t="s">
        <v>9453</v>
      </c>
      <c r="C11749" t="s">
        <v>9454</v>
      </c>
      <c r="D11749" t="s">
        <v>9455</v>
      </c>
      <c r="E11749" s="117">
        <v>43031</v>
      </c>
      <c r="F11749" s="118">
        <v>0.58680555555555558</v>
      </c>
      <c r="G11749" t="s">
        <v>3854</v>
      </c>
      <c r="H11749">
        <v>249</v>
      </c>
      <c r="I11749">
        <v>6</v>
      </c>
      <c r="J11749" t="s">
        <v>26721</v>
      </c>
      <c r="L11749">
        <v>0</v>
      </c>
    </row>
    <row r="11750" spans="1:12" x14ac:dyDescent="0.25">
      <c r="A11750" t="s">
        <v>9456</v>
      </c>
      <c r="B11750" t="s">
        <v>9453</v>
      </c>
      <c r="C11750" t="s">
        <v>9454</v>
      </c>
      <c r="D11750" t="s">
        <v>9455</v>
      </c>
      <c r="E11750" s="117">
        <v>43031</v>
      </c>
      <c r="F11750" s="118">
        <v>0.58681712962962962</v>
      </c>
      <c r="G11750" t="s">
        <v>3854</v>
      </c>
      <c r="H11750">
        <v>249</v>
      </c>
      <c r="I11750">
        <v>7</v>
      </c>
      <c r="J11750" t="s">
        <v>26721</v>
      </c>
      <c r="L11750">
        <v>30</v>
      </c>
    </row>
    <row r="11751" spans="1:12" x14ac:dyDescent="0.25">
      <c r="A11751" t="s">
        <v>9456</v>
      </c>
      <c r="B11751" t="s">
        <v>9453</v>
      </c>
      <c r="C11751" t="s">
        <v>9454</v>
      </c>
      <c r="D11751" t="s">
        <v>9455</v>
      </c>
      <c r="E11751" s="117">
        <v>43031</v>
      </c>
      <c r="F11751" s="118">
        <v>0.58681712962962962</v>
      </c>
      <c r="G11751" t="s">
        <v>3854</v>
      </c>
      <c r="H11751">
        <v>249</v>
      </c>
      <c r="I11751">
        <v>8</v>
      </c>
      <c r="J11751" t="s">
        <v>26721</v>
      </c>
      <c r="L11751">
        <v>10</v>
      </c>
    </row>
    <row r="11752" spans="1:12" x14ac:dyDescent="0.25">
      <c r="A11752" t="s">
        <v>9456</v>
      </c>
      <c r="B11752" t="s">
        <v>9453</v>
      </c>
      <c r="C11752" t="s">
        <v>9454</v>
      </c>
      <c r="D11752" t="s">
        <v>9455</v>
      </c>
      <c r="E11752" s="117">
        <v>43031</v>
      </c>
      <c r="F11752" s="118">
        <v>0.58681712962962962</v>
      </c>
      <c r="G11752" t="s">
        <v>3854</v>
      </c>
      <c r="H11752">
        <v>249</v>
      </c>
      <c r="I11752">
        <v>9</v>
      </c>
      <c r="J11752" t="s">
        <v>26721</v>
      </c>
      <c r="L11752" t="s">
        <v>561</v>
      </c>
    </row>
    <row r="11753" spans="1:12" x14ac:dyDescent="0.25">
      <c r="A11753" t="s">
        <v>9456</v>
      </c>
      <c r="B11753" t="s">
        <v>9453</v>
      </c>
      <c r="C11753" t="s">
        <v>9454</v>
      </c>
      <c r="D11753" t="s">
        <v>9455</v>
      </c>
      <c r="E11753" s="117">
        <v>43031</v>
      </c>
      <c r="F11753" s="118">
        <v>0.58681712962962962</v>
      </c>
      <c r="G11753" t="s">
        <v>3854</v>
      </c>
      <c r="H11753">
        <v>249</v>
      </c>
      <c r="I11753">
        <v>14</v>
      </c>
      <c r="J11753" t="s">
        <v>26721</v>
      </c>
      <c r="L11753" t="s">
        <v>662</v>
      </c>
    </row>
    <row r="11754" spans="1:12" x14ac:dyDescent="0.25">
      <c r="A11754" t="s">
        <v>9456</v>
      </c>
      <c r="B11754" t="s">
        <v>9453</v>
      </c>
      <c r="C11754" t="s">
        <v>9454</v>
      </c>
      <c r="D11754" t="s">
        <v>9455</v>
      </c>
      <c r="E11754" s="117">
        <v>43031</v>
      </c>
      <c r="F11754" s="118">
        <v>0.58681712962962962</v>
      </c>
      <c r="G11754" t="s">
        <v>3854</v>
      </c>
      <c r="H11754">
        <v>249</v>
      </c>
      <c r="I11754">
        <v>22</v>
      </c>
      <c r="J11754" t="s">
        <v>26721</v>
      </c>
      <c r="L11754" t="s">
        <v>372</v>
      </c>
    </row>
    <row r="11755" spans="1:12" x14ac:dyDescent="0.25">
      <c r="A11755" t="s">
        <v>9456</v>
      </c>
      <c r="B11755" t="s">
        <v>9453</v>
      </c>
      <c r="C11755" t="s">
        <v>9454</v>
      </c>
      <c r="D11755" t="s">
        <v>9455</v>
      </c>
      <c r="E11755" s="117">
        <v>43031</v>
      </c>
      <c r="F11755" s="118">
        <v>0.58681712962962962</v>
      </c>
      <c r="G11755" t="s">
        <v>3854</v>
      </c>
      <c r="H11755">
        <v>249</v>
      </c>
      <c r="I11755">
        <v>24</v>
      </c>
      <c r="J11755" t="s">
        <v>26721</v>
      </c>
      <c r="L11755" t="s">
        <v>104</v>
      </c>
    </row>
    <row r="11756" spans="1:12" x14ac:dyDescent="0.25">
      <c r="A11756" t="s">
        <v>9456</v>
      </c>
      <c r="B11756" t="s">
        <v>9453</v>
      </c>
      <c r="C11756" t="s">
        <v>9454</v>
      </c>
      <c r="D11756" t="s">
        <v>9455</v>
      </c>
      <c r="E11756" s="117">
        <v>43031</v>
      </c>
      <c r="F11756" s="118">
        <v>0.58681712962962962</v>
      </c>
      <c r="G11756" t="s">
        <v>3854</v>
      </c>
      <c r="H11756">
        <v>249</v>
      </c>
      <c r="I11756">
        <v>26</v>
      </c>
      <c r="J11756" t="s">
        <v>26721</v>
      </c>
      <c r="L11756" t="s">
        <v>133</v>
      </c>
    </row>
    <row r="11757" spans="1:12" x14ac:dyDescent="0.25">
      <c r="A11757" t="s">
        <v>9456</v>
      </c>
      <c r="B11757" t="s">
        <v>9453</v>
      </c>
      <c r="C11757" t="s">
        <v>9454</v>
      </c>
      <c r="D11757" t="s">
        <v>9455</v>
      </c>
      <c r="E11757" s="117">
        <v>43031</v>
      </c>
      <c r="F11757" s="118">
        <v>0.58681712962962962</v>
      </c>
      <c r="G11757" t="s">
        <v>3854</v>
      </c>
      <c r="H11757">
        <v>249</v>
      </c>
      <c r="I11757">
        <v>28</v>
      </c>
      <c r="J11757" t="s">
        <v>26721</v>
      </c>
      <c r="L11757" t="s">
        <v>126</v>
      </c>
    </row>
    <row r="11758" spans="1:12" x14ac:dyDescent="0.25">
      <c r="A11758" t="s">
        <v>9456</v>
      </c>
      <c r="B11758" t="s">
        <v>9453</v>
      </c>
      <c r="C11758" t="s">
        <v>9454</v>
      </c>
      <c r="D11758" t="s">
        <v>9455</v>
      </c>
      <c r="E11758" s="117">
        <v>43031</v>
      </c>
      <c r="F11758" s="118">
        <v>0.58681712962962962</v>
      </c>
      <c r="G11758" t="s">
        <v>3854</v>
      </c>
      <c r="H11758">
        <v>249</v>
      </c>
      <c r="I11758">
        <v>35</v>
      </c>
      <c r="J11758" t="s">
        <v>26721</v>
      </c>
      <c r="L11758" t="s">
        <v>391</v>
      </c>
    </row>
    <row r="11759" spans="1:12" x14ac:dyDescent="0.25">
      <c r="A11759" t="s">
        <v>9456</v>
      </c>
      <c r="B11759" t="s">
        <v>9453</v>
      </c>
      <c r="C11759" t="s">
        <v>9454</v>
      </c>
      <c r="D11759" t="s">
        <v>9455</v>
      </c>
      <c r="E11759" s="117">
        <v>43031</v>
      </c>
      <c r="F11759" s="118">
        <v>0.58682870370370377</v>
      </c>
      <c r="G11759" t="s">
        <v>3854</v>
      </c>
      <c r="H11759">
        <v>249</v>
      </c>
      <c r="I11759">
        <v>36</v>
      </c>
      <c r="J11759" t="s">
        <v>26721</v>
      </c>
      <c r="L11759" t="s">
        <v>9472</v>
      </c>
    </row>
    <row r="11760" spans="1:12" x14ac:dyDescent="0.25">
      <c r="A11760" t="s">
        <v>9456</v>
      </c>
      <c r="B11760" t="s">
        <v>9453</v>
      </c>
      <c r="C11760" t="s">
        <v>9454</v>
      </c>
      <c r="D11760" t="s">
        <v>9455</v>
      </c>
      <c r="E11760" s="117">
        <v>43031</v>
      </c>
      <c r="F11760" s="118">
        <v>0.58682870370370377</v>
      </c>
      <c r="G11760" t="s">
        <v>3854</v>
      </c>
      <c r="H11760">
        <v>249</v>
      </c>
      <c r="I11760">
        <v>38</v>
      </c>
      <c r="J11760" t="s">
        <v>26721</v>
      </c>
      <c r="L11760" t="s">
        <v>26723</v>
      </c>
    </row>
    <row r="11761" spans="1:12" x14ac:dyDescent="0.25">
      <c r="A11761" t="s">
        <v>9456</v>
      </c>
      <c r="B11761" t="s">
        <v>9453</v>
      </c>
      <c r="C11761" t="s">
        <v>9454</v>
      </c>
      <c r="D11761" t="s">
        <v>9455</v>
      </c>
      <c r="E11761" s="117">
        <v>43031</v>
      </c>
      <c r="F11761" s="118">
        <v>0.58682870370370377</v>
      </c>
      <c r="G11761" t="s">
        <v>3854</v>
      </c>
      <c r="H11761">
        <v>250</v>
      </c>
      <c r="I11761">
        <v>1</v>
      </c>
      <c r="L11761" t="s">
        <v>26721</v>
      </c>
    </row>
    <row r="11762" spans="1:12" x14ac:dyDescent="0.25">
      <c r="A11762" t="s">
        <v>9456</v>
      </c>
      <c r="B11762" t="s">
        <v>9453</v>
      </c>
      <c r="C11762" t="s">
        <v>9454</v>
      </c>
      <c r="D11762" t="s">
        <v>9455</v>
      </c>
      <c r="E11762" s="117">
        <v>43031</v>
      </c>
      <c r="F11762" s="118">
        <v>0.58684027777777781</v>
      </c>
      <c r="G11762" t="s">
        <v>3854</v>
      </c>
      <c r="H11762">
        <v>250</v>
      </c>
      <c r="I11762">
        <v>4</v>
      </c>
      <c r="J11762" t="s">
        <v>26721</v>
      </c>
      <c r="L11762" t="s">
        <v>2977</v>
      </c>
    </row>
    <row r="11763" spans="1:12" x14ac:dyDescent="0.25">
      <c r="A11763" t="s">
        <v>9456</v>
      </c>
      <c r="B11763" t="s">
        <v>9453</v>
      </c>
      <c r="C11763" t="s">
        <v>9454</v>
      </c>
      <c r="D11763" t="s">
        <v>9455</v>
      </c>
      <c r="E11763" s="117">
        <v>43031</v>
      </c>
      <c r="F11763" s="118">
        <v>0.58684027777777781</v>
      </c>
      <c r="G11763" t="s">
        <v>3854</v>
      </c>
      <c r="H11763">
        <v>250</v>
      </c>
      <c r="I11763">
        <v>5</v>
      </c>
      <c r="J11763" t="s">
        <v>26721</v>
      </c>
      <c r="L11763" t="s">
        <v>2492</v>
      </c>
    </row>
    <row r="11764" spans="1:12" x14ac:dyDescent="0.25">
      <c r="A11764" t="s">
        <v>9456</v>
      </c>
      <c r="B11764" t="s">
        <v>9453</v>
      </c>
      <c r="C11764" t="s">
        <v>9454</v>
      </c>
      <c r="D11764" t="s">
        <v>9455</v>
      </c>
      <c r="E11764" s="117">
        <v>43031</v>
      </c>
      <c r="F11764" s="118">
        <v>0.58684027777777781</v>
      </c>
      <c r="G11764" t="s">
        <v>3854</v>
      </c>
      <c r="H11764">
        <v>250</v>
      </c>
      <c r="I11764">
        <v>6</v>
      </c>
      <c r="J11764" t="s">
        <v>26721</v>
      </c>
      <c r="L11764">
        <v>0</v>
      </c>
    </row>
    <row r="11765" spans="1:12" x14ac:dyDescent="0.25">
      <c r="A11765" t="s">
        <v>9456</v>
      </c>
      <c r="B11765" t="s">
        <v>9453</v>
      </c>
      <c r="C11765" t="s">
        <v>9454</v>
      </c>
      <c r="D11765" t="s">
        <v>9455</v>
      </c>
      <c r="E11765" s="117">
        <v>43031</v>
      </c>
      <c r="F11765" s="118">
        <v>0.58684027777777781</v>
      </c>
      <c r="G11765" t="s">
        <v>3854</v>
      </c>
      <c r="H11765">
        <v>250</v>
      </c>
      <c r="I11765">
        <v>7</v>
      </c>
      <c r="J11765" t="s">
        <v>26721</v>
      </c>
      <c r="L11765">
        <v>30</v>
      </c>
    </row>
    <row r="11766" spans="1:12" x14ac:dyDescent="0.25">
      <c r="A11766" t="s">
        <v>9456</v>
      </c>
      <c r="B11766" t="s">
        <v>9453</v>
      </c>
      <c r="C11766" t="s">
        <v>9454</v>
      </c>
      <c r="D11766" t="s">
        <v>9455</v>
      </c>
      <c r="E11766" s="117">
        <v>43031</v>
      </c>
      <c r="F11766" s="118">
        <v>0.58684027777777781</v>
      </c>
      <c r="G11766" t="s">
        <v>3854</v>
      </c>
      <c r="H11766">
        <v>250</v>
      </c>
      <c r="I11766">
        <v>8</v>
      </c>
      <c r="J11766" t="s">
        <v>26721</v>
      </c>
      <c r="L11766">
        <v>10</v>
      </c>
    </row>
    <row r="11767" spans="1:12" x14ac:dyDescent="0.25">
      <c r="A11767" t="s">
        <v>9456</v>
      </c>
      <c r="B11767" t="s">
        <v>9453</v>
      </c>
      <c r="C11767" t="s">
        <v>9454</v>
      </c>
      <c r="D11767" t="s">
        <v>9455</v>
      </c>
      <c r="E11767" s="117">
        <v>43031</v>
      </c>
      <c r="F11767" s="118">
        <v>0.58684027777777781</v>
      </c>
      <c r="G11767" t="s">
        <v>3854</v>
      </c>
      <c r="H11767">
        <v>250</v>
      </c>
      <c r="I11767">
        <v>9</v>
      </c>
      <c r="J11767" t="s">
        <v>26721</v>
      </c>
      <c r="L11767" t="s">
        <v>561</v>
      </c>
    </row>
    <row r="11768" spans="1:12" x14ac:dyDescent="0.25">
      <c r="A11768" t="s">
        <v>9456</v>
      </c>
      <c r="B11768" t="s">
        <v>9453</v>
      </c>
      <c r="C11768" t="s">
        <v>9454</v>
      </c>
      <c r="D11768" t="s">
        <v>9455</v>
      </c>
      <c r="E11768" s="117">
        <v>43031</v>
      </c>
      <c r="F11768" s="118">
        <v>0.58684027777777781</v>
      </c>
      <c r="G11768" t="s">
        <v>3854</v>
      </c>
      <c r="H11768">
        <v>250</v>
      </c>
      <c r="I11768">
        <v>14</v>
      </c>
      <c r="J11768" t="s">
        <v>26721</v>
      </c>
      <c r="L11768" t="s">
        <v>662</v>
      </c>
    </row>
    <row r="11769" spans="1:12" x14ac:dyDescent="0.25">
      <c r="A11769" t="s">
        <v>9456</v>
      </c>
      <c r="B11769" t="s">
        <v>9453</v>
      </c>
      <c r="C11769" t="s">
        <v>9454</v>
      </c>
      <c r="D11769" t="s">
        <v>9455</v>
      </c>
      <c r="E11769" s="117">
        <v>43031</v>
      </c>
      <c r="F11769" s="118">
        <v>0.58684027777777781</v>
      </c>
      <c r="G11769" t="s">
        <v>3854</v>
      </c>
      <c r="H11769">
        <v>250</v>
      </c>
      <c r="I11769">
        <v>15</v>
      </c>
      <c r="J11769" t="s">
        <v>26721</v>
      </c>
      <c r="L11769" t="s">
        <v>684</v>
      </c>
    </row>
    <row r="11770" spans="1:12" x14ac:dyDescent="0.25">
      <c r="A11770" t="s">
        <v>9456</v>
      </c>
      <c r="B11770" t="s">
        <v>9453</v>
      </c>
      <c r="C11770" t="s">
        <v>9454</v>
      </c>
      <c r="D11770" t="s">
        <v>9455</v>
      </c>
      <c r="E11770" s="117">
        <v>43031</v>
      </c>
      <c r="F11770" s="118">
        <v>0.58684027777777781</v>
      </c>
      <c r="G11770" t="s">
        <v>3854</v>
      </c>
      <c r="H11770">
        <v>250</v>
      </c>
      <c r="I11770">
        <v>22</v>
      </c>
      <c r="J11770" t="s">
        <v>26721</v>
      </c>
      <c r="L11770" t="s">
        <v>104</v>
      </c>
    </row>
    <row r="11771" spans="1:12" x14ac:dyDescent="0.25">
      <c r="A11771" t="s">
        <v>9456</v>
      </c>
      <c r="B11771" t="s">
        <v>9453</v>
      </c>
      <c r="C11771" t="s">
        <v>9454</v>
      </c>
      <c r="D11771" t="s">
        <v>9455</v>
      </c>
      <c r="E11771" s="117">
        <v>43031</v>
      </c>
      <c r="F11771" s="118">
        <v>0.58685185185185185</v>
      </c>
      <c r="G11771" t="s">
        <v>3854</v>
      </c>
      <c r="H11771">
        <v>250</v>
      </c>
      <c r="I11771">
        <v>24</v>
      </c>
      <c r="J11771" t="s">
        <v>26721</v>
      </c>
      <c r="L11771" t="s">
        <v>133</v>
      </c>
    </row>
    <row r="11772" spans="1:12" x14ac:dyDescent="0.25">
      <c r="A11772" t="s">
        <v>9456</v>
      </c>
      <c r="B11772" t="s">
        <v>9453</v>
      </c>
      <c r="C11772" t="s">
        <v>9454</v>
      </c>
      <c r="D11772" t="s">
        <v>9455</v>
      </c>
      <c r="E11772" s="117">
        <v>43031</v>
      </c>
      <c r="F11772" s="118">
        <v>0.58685185185185185</v>
      </c>
      <c r="G11772" t="s">
        <v>3854</v>
      </c>
      <c r="H11772">
        <v>250</v>
      </c>
      <c r="I11772">
        <v>26</v>
      </c>
      <c r="J11772" t="s">
        <v>26721</v>
      </c>
      <c r="L11772" t="s">
        <v>349</v>
      </c>
    </row>
    <row r="11773" spans="1:12" x14ac:dyDescent="0.25">
      <c r="A11773" t="s">
        <v>9456</v>
      </c>
      <c r="B11773" t="s">
        <v>9453</v>
      </c>
      <c r="C11773" t="s">
        <v>9454</v>
      </c>
      <c r="D11773" t="s">
        <v>9455</v>
      </c>
      <c r="E11773" s="117">
        <v>43031</v>
      </c>
      <c r="F11773" s="118">
        <v>0.58685185185185185</v>
      </c>
      <c r="G11773" t="s">
        <v>3854</v>
      </c>
      <c r="H11773">
        <v>250</v>
      </c>
      <c r="I11773">
        <v>28</v>
      </c>
      <c r="J11773" t="s">
        <v>26721</v>
      </c>
      <c r="L11773" t="s">
        <v>122</v>
      </c>
    </row>
    <row r="11774" spans="1:12" x14ac:dyDescent="0.25">
      <c r="A11774" t="s">
        <v>9456</v>
      </c>
      <c r="B11774" t="s">
        <v>9453</v>
      </c>
      <c r="C11774" t="s">
        <v>9454</v>
      </c>
      <c r="D11774" t="s">
        <v>9455</v>
      </c>
      <c r="E11774" s="117">
        <v>43031</v>
      </c>
      <c r="F11774" s="118">
        <v>0.58685185185185185</v>
      </c>
      <c r="G11774" t="s">
        <v>3854</v>
      </c>
      <c r="H11774">
        <v>250</v>
      </c>
      <c r="I11774">
        <v>36</v>
      </c>
      <c r="J11774" t="s">
        <v>26721</v>
      </c>
      <c r="L11774" t="s">
        <v>4027</v>
      </c>
    </row>
    <row r="11775" spans="1:12" x14ac:dyDescent="0.25">
      <c r="A11775" t="s">
        <v>9456</v>
      </c>
      <c r="B11775" t="s">
        <v>9453</v>
      </c>
      <c r="C11775" t="s">
        <v>9454</v>
      </c>
      <c r="D11775" t="s">
        <v>9455</v>
      </c>
      <c r="E11775" s="117">
        <v>43031</v>
      </c>
      <c r="F11775" s="118">
        <v>0.58685185185185185</v>
      </c>
      <c r="G11775" t="s">
        <v>3854</v>
      </c>
      <c r="H11775">
        <v>250</v>
      </c>
      <c r="I11775">
        <v>38</v>
      </c>
      <c r="J11775" t="s">
        <v>26721</v>
      </c>
      <c r="L11775" t="s">
        <v>26724</v>
      </c>
    </row>
    <row r="11776" spans="1:12" x14ac:dyDescent="0.25">
      <c r="A11776" t="s">
        <v>9456</v>
      </c>
      <c r="B11776" t="s">
        <v>9453</v>
      </c>
      <c r="C11776" t="s">
        <v>9454</v>
      </c>
      <c r="D11776" t="s">
        <v>9455</v>
      </c>
      <c r="E11776" s="117">
        <v>43031</v>
      </c>
      <c r="F11776" s="118">
        <v>0.58686342592592589</v>
      </c>
      <c r="G11776" t="s">
        <v>3854</v>
      </c>
      <c r="H11776">
        <v>251</v>
      </c>
      <c r="I11776">
        <v>1</v>
      </c>
      <c r="L11776" t="s">
        <v>26721</v>
      </c>
    </row>
    <row r="11777" spans="1:12" x14ac:dyDescent="0.25">
      <c r="A11777" t="s">
        <v>9456</v>
      </c>
      <c r="B11777" t="s">
        <v>9453</v>
      </c>
      <c r="C11777" t="s">
        <v>9454</v>
      </c>
      <c r="D11777" t="s">
        <v>9455</v>
      </c>
      <c r="E11777" s="117">
        <v>43031</v>
      </c>
      <c r="F11777" s="118">
        <v>0.58686342592592589</v>
      </c>
      <c r="G11777" t="s">
        <v>3854</v>
      </c>
      <c r="H11777">
        <v>251</v>
      </c>
      <c r="I11777">
        <v>4</v>
      </c>
      <c r="J11777" t="s">
        <v>26721</v>
      </c>
      <c r="L11777" t="s">
        <v>2977</v>
      </c>
    </row>
    <row r="11778" spans="1:12" x14ac:dyDescent="0.25">
      <c r="A11778" t="s">
        <v>9456</v>
      </c>
      <c r="B11778" t="s">
        <v>9453</v>
      </c>
      <c r="C11778" t="s">
        <v>9454</v>
      </c>
      <c r="D11778" t="s">
        <v>9455</v>
      </c>
      <c r="E11778" s="117">
        <v>43031</v>
      </c>
      <c r="F11778" s="118">
        <v>0.58686342592592589</v>
      </c>
      <c r="G11778" t="s">
        <v>3854</v>
      </c>
      <c r="H11778">
        <v>251</v>
      </c>
      <c r="I11778">
        <v>5</v>
      </c>
      <c r="J11778" t="s">
        <v>26721</v>
      </c>
      <c r="L11778" t="s">
        <v>128</v>
      </c>
    </row>
    <row r="11779" spans="1:12" x14ac:dyDescent="0.25">
      <c r="A11779" t="s">
        <v>9456</v>
      </c>
      <c r="B11779" t="s">
        <v>9453</v>
      </c>
      <c r="C11779" t="s">
        <v>9454</v>
      </c>
      <c r="D11779" t="s">
        <v>9455</v>
      </c>
      <c r="E11779" s="117">
        <v>43031</v>
      </c>
      <c r="F11779" s="118">
        <v>0.58686342592592589</v>
      </c>
      <c r="G11779" t="s">
        <v>3854</v>
      </c>
      <c r="H11779">
        <v>251</v>
      </c>
      <c r="I11779">
        <v>6</v>
      </c>
      <c r="J11779" t="s">
        <v>26721</v>
      </c>
      <c r="L11779">
        <v>0</v>
      </c>
    </row>
    <row r="11780" spans="1:12" x14ac:dyDescent="0.25">
      <c r="A11780" t="s">
        <v>9456</v>
      </c>
      <c r="B11780" t="s">
        <v>9453</v>
      </c>
      <c r="C11780" t="s">
        <v>9454</v>
      </c>
      <c r="D11780" t="s">
        <v>9455</v>
      </c>
      <c r="E11780" s="117">
        <v>43031</v>
      </c>
      <c r="F11780" s="118">
        <v>0.58686342592592589</v>
      </c>
      <c r="G11780" t="s">
        <v>3854</v>
      </c>
      <c r="H11780">
        <v>251</v>
      </c>
      <c r="I11780">
        <v>7</v>
      </c>
      <c r="J11780" t="s">
        <v>26721</v>
      </c>
      <c r="L11780">
        <v>10</v>
      </c>
    </row>
    <row r="11781" spans="1:12" x14ac:dyDescent="0.25">
      <c r="A11781" t="s">
        <v>9456</v>
      </c>
      <c r="B11781" t="s">
        <v>9453</v>
      </c>
      <c r="C11781" t="s">
        <v>9454</v>
      </c>
      <c r="D11781" t="s">
        <v>9455</v>
      </c>
      <c r="E11781" s="117">
        <v>43031</v>
      </c>
      <c r="F11781" s="118">
        <v>0.58686342592592589</v>
      </c>
      <c r="G11781" t="s">
        <v>3854</v>
      </c>
      <c r="H11781">
        <v>251</v>
      </c>
      <c r="I11781">
        <v>8</v>
      </c>
      <c r="J11781" t="s">
        <v>26721</v>
      </c>
      <c r="L11781">
        <v>5</v>
      </c>
    </row>
    <row r="11782" spans="1:12" x14ac:dyDescent="0.25">
      <c r="A11782" t="s">
        <v>9456</v>
      </c>
      <c r="B11782" t="s">
        <v>9453</v>
      </c>
      <c r="C11782" t="s">
        <v>9454</v>
      </c>
      <c r="D11782" t="s">
        <v>9455</v>
      </c>
      <c r="E11782" s="117">
        <v>43031</v>
      </c>
      <c r="F11782" s="118">
        <v>0.58687500000000004</v>
      </c>
      <c r="G11782" t="s">
        <v>3854</v>
      </c>
      <c r="H11782">
        <v>251</v>
      </c>
      <c r="I11782">
        <v>9</v>
      </c>
      <c r="J11782" t="s">
        <v>26721</v>
      </c>
      <c r="L11782" t="s">
        <v>560</v>
      </c>
    </row>
    <row r="11783" spans="1:12" x14ac:dyDescent="0.25">
      <c r="A11783" t="s">
        <v>9456</v>
      </c>
      <c r="B11783" t="s">
        <v>9453</v>
      </c>
      <c r="C11783" t="s">
        <v>9454</v>
      </c>
      <c r="D11783" t="s">
        <v>9455</v>
      </c>
      <c r="E11783" s="117">
        <v>43031</v>
      </c>
      <c r="F11783" s="118">
        <v>0.58687500000000004</v>
      </c>
      <c r="G11783" t="s">
        <v>3854</v>
      </c>
      <c r="H11783">
        <v>251</v>
      </c>
      <c r="I11783">
        <v>36</v>
      </c>
      <c r="J11783" t="s">
        <v>26721</v>
      </c>
      <c r="L11783" t="s">
        <v>4102</v>
      </c>
    </row>
    <row r="11784" spans="1:12" x14ac:dyDescent="0.25">
      <c r="A11784" t="s">
        <v>9456</v>
      </c>
      <c r="B11784" t="s">
        <v>9453</v>
      </c>
      <c r="C11784" t="s">
        <v>9454</v>
      </c>
      <c r="D11784" t="s">
        <v>9455</v>
      </c>
      <c r="E11784" s="117">
        <v>43031</v>
      </c>
      <c r="F11784" s="118">
        <v>0.58687500000000004</v>
      </c>
      <c r="G11784" t="s">
        <v>3854</v>
      </c>
      <c r="H11784">
        <v>251</v>
      </c>
      <c r="I11784">
        <v>38</v>
      </c>
      <c r="J11784" t="s">
        <v>26721</v>
      </c>
      <c r="L11784" t="s">
        <v>26725</v>
      </c>
    </row>
    <row r="11785" spans="1:12" x14ac:dyDescent="0.25">
      <c r="A11785" t="s">
        <v>9456</v>
      </c>
      <c r="B11785" t="s">
        <v>9453</v>
      </c>
      <c r="C11785" t="s">
        <v>9454</v>
      </c>
      <c r="D11785" t="s">
        <v>9455</v>
      </c>
      <c r="E11785" s="117">
        <v>43031</v>
      </c>
      <c r="F11785" s="118">
        <v>0.58688657407407407</v>
      </c>
      <c r="G11785" t="s">
        <v>3854</v>
      </c>
      <c r="H11785">
        <v>252</v>
      </c>
      <c r="I11785">
        <v>1</v>
      </c>
      <c r="L11785" t="s">
        <v>26726</v>
      </c>
    </row>
    <row r="11786" spans="1:12" x14ac:dyDescent="0.25">
      <c r="A11786" t="s">
        <v>9456</v>
      </c>
      <c r="B11786" t="s">
        <v>9453</v>
      </c>
      <c r="C11786" t="s">
        <v>9454</v>
      </c>
      <c r="D11786" t="s">
        <v>9455</v>
      </c>
      <c r="E11786" s="117">
        <v>43031</v>
      </c>
      <c r="F11786" s="118">
        <v>0.58688657407407407</v>
      </c>
      <c r="G11786" t="s">
        <v>3854</v>
      </c>
      <c r="H11786">
        <v>252</v>
      </c>
      <c r="I11786">
        <v>4</v>
      </c>
      <c r="J11786" t="s">
        <v>26726</v>
      </c>
      <c r="L11786" t="s">
        <v>2977</v>
      </c>
    </row>
    <row r="11787" spans="1:12" x14ac:dyDescent="0.25">
      <c r="A11787" t="s">
        <v>9456</v>
      </c>
      <c r="B11787" t="s">
        <v>9453</v>
      </c>
      <c r="C11787" t="s">
        <v>9454</v>
      </c>
      <c r="D11787" t="s">
        <v>9455</v>
      </c>
      <c r="E11787" s="117">
        <v>43031</v>
      </c>
      <c r="F11787" s="118">
        <v>0.58688657407407407</v>
      </c>
      <c r="G11787" t="s">
        <v>3854</v>
      </c>
      <c r="H11787">
        <v>252</v>
      </c>
      <c r="I11787">
        <v>5</v>
      </c>
      <c r="J11787" t="s">
        <v>26726</v>
      </c>
      <c r="L11787" t="s">
        <v>2492</v>
      </c>
    </row>
    <row r="11788" spans="1:12" x14ac:dyDescent="0.25">
      <c r="A11788" t="s">
        <v>9456</v>
      </c>
      <c r="B11788" t="s">
        <v>9453</v>
      </c>
      <c r="C11788" t="s">
        <v>9454</v>
      </c>
      <c r="D11788" t="s">
        <v>9455</v>
      </c>
      <c r="E11788" s="117">
        <v>43031</v>
      </c>
      <c r="F11788" s="118">
        <v>0.58688657407407407</v>
      </c>
      <c r="G11788" t="s">
        <v>3854</v>
      </c>
      <c r="H11788">
        <v>252</v>
      </c>
      <c r="I11788">
        <v>6</v>
      </c>
      <c r="J11788" t="s">
        <v>26726</v>
      </c>
      <c r="L11788">
        <v>0</v>
      </c>
    </row>
    <row r="11789" spans="1:12" x14ac:dyDescent="0.25">
      <c r="A11789" t="s">
        <v>9456</v>
      </c>
      <c r="B11789" t="s">
        <v>9453</v>
      </c>
      <c r="C11789" t="s">
        <v>9454</v>
      </c>
      <c r="D11789" t="s">
        <v>9455</v>
      </c>
      <c r="E11789" s="117">
        <v>43031</v>
      </c>
      <c r="F11789" s="118">
        <v>0.58688657407407407</v>
      </c>
      <c r="G11789" t="s">
        <v>3854</v>
      </c>
      <c r="H11789">
        <v>252</v>
      </c>
      <c r="I11789">
        <v>7</v>
      </c>
      <c r="J11789" t="s">
        <v>26726</v>
      </c>
      <c r="L11789">
        <v>100</v>
      </c>
    </row>
    <row r="11790" spans="1:12" x14ac:dyDescent="0.25">
      <c r="A11790" t="s">
        <v>9456</v>
      </c>
      <c r="B11790" t="s">
        <v>9453</v>
      </c>
      <c r="C11790" t="s">
        <v>9454</v>
      </c>
      <c r="D11790" t="s">
        <v>9455</v>
      </c>
      <c r="E11790" s="117">
        <v>43031</v>
      </c>
      <c r="F11790" s="118">
        <v>0.58688657407407407</v>
      </c>
      <c r="G11790" t="s">
        <v>3854</v>
      </c>
      <c r="H11790">
        <v>252</v>
      </c>
      <c r="I11790">
        <v>8</v>
      </c>
      <c r="J11790" t="s">
        <v>26726</v>
      </c>
      <c r="L11790">
        <v>15</v>
      </c>
    </row>
    <row r="11791" spans="1:12" x14ac:dyDescent="0.25">
      <c r="A11791" t="s">
        <v>9456</v>
      </c>
      <c r="B11791" t="s">
        <v>9453</v>
      </c>
      <c r="C11791" t="s">
        <v>9454</v>
      </c>
      <c r="D11791" t="s">
        <v>9455</v>
      </c>
      <c r="E11791" s="117">
        <v>43031</v>
      </c>
      <c r="F11791" s="118">
        <v>0.58688657407407407</v>
      </c>
      <c r="G11791" t="s">
        <v>3854</v>
      </c>
      <c r="H11791">
        <v>252</v>
      </c>
      <c r="I11791">
        <v>9</v>
      </c>
      <c r="J11791" t="s">
        <v>26726</v>
      </c>
      <c r="L11791" t="s">
        <v>560</v>
      </c>
    </row>
    <row r="11792" spans="1:12" x14ac:dyDescent="0.25">
      <c r="A11792" t="s">
        <v>9456</v>
      </c>
      <c r="B11792" t="s">
        <v>9453</v>
      </c>
      <c r="C11792" t="s">
        <v>9454</v>
      </c>
      <c r="D11792" t="s">
        <v>9455</v>
      </c>
      <c r="E11792" s="117">
        <v>43031</v>
      </c>
      <c r="F11792" s="118">
        <v>0.58689814814814811</v>
      </c>
      <c r="G11792" t="s">
        <v>3854</v>
      </c>
      <c r="H11792">
        <v>252</v>
      </c>
      <c r="I11792">
        <v>14</v>
      </c>
      <c r="J11792" t="s">
        <v>26726</v>
      </c>
      <c r="L11792" t="s">
        <v>642</v>
      </c>
    </row>
    <row r="11793" spans="1:12" x14ac:dyDescent="0.25">
      <c r="A11793" t="s">
        <v>9456</v>
      </c>
      <c r="B11793" t="s">
        <v>9453</v>
      </c>
      <c r="C11793" t="s">
        <v>9454</v>
      </c>
      <c r="D11793" t="s">
        <v>9455</v>
      </c>
      <c r="E11793" s="117">
        <v>43031</v>
      </c>
      <c r="F11793" s="118">
        <v>0.58689814814814811</v>
      </c>
      <c r="G11793" t="s">
        <v>3854</v>
      </c>
      <c r="H11793">
        <v>252</v>
      </c>
      <c r="I11793">
        <v>15</v>
      </c>
      <c r="J11793" t="s">
        <v>26726</v>
      </c>
      <c r="L11793" t="s">
        <v>684</v>
      </c>
    </row>
    <row r="11794" spans="1:12" x14ac:dyDescent="0.25">
      <c r="A11794" t="s">
        <v>9456</v>
      </c>
      <c r="B11794" t="s">
        <v>9453</v>
      </c>
      <c r="C11794" t="s">
        <v>9454</v>
      </c>
      <c r="D11794" t="s">
        <v>9455</v>
      </c>
      <c r="E11794" s="117">
        <v>43031</v>
      </c>
      <c r="F11794" s="118">
        <v>0.58689814814814811</v>
      </c>
      <c r="G11794" t="s">
        <v>3854</v>
      </c>
      <c r="H11794">
        <v>252</v>
      </c>
      <c r="I11794">
        <v>22</v>
      </c>
      <c r="J11794" t="s">
        <v>26726</v>
      </c>
      <c r="L11794" t="s">
        <v>383</v>
      </c>
    </row>
    <row r="11795" spans="1:12" x14ac:dyDescent="0.25">
      <c r="A11795" t="s">
        <v>9456</v>
      </c>
      <c r="B11795" t="s">
        <v>9453</v>
      </c>
      <c r="C11795" t="s">
        <v>9454</v>
      </c>
      <c r="D11795" t="s">
        <v>9455</v>
      </c>
      <c r="E11795" s="117">
        <v>43031</v>
      </c>
      <c r="F11795" s="118">
        <v>0.58689814814814811</v>
      </c>
      <c r="G11795" t="s">
        <v>3854</v>
      </c>
      <c r="H11795">
        <v>252</v>
      </c>
      <c r="I11795">
        <v>23</v>
      </c>
      <c r="J11795" t="s">
        <v>26726</v>
      </c>
      <c r="L11795">
        <v>30</v>
      </c>
    </row>
    <row r="11796" spans="1:12" x14ac:dyDescent="0.25">
      <c r="A11796" t="s">
        <v>9456</v>
      </c>
      <c r="B11796" t="s">
        <v>9453</v>
      </c>
      <c r="C11796" t="s">
        <v>9454</v>
      </c>
      <c r="D11796" t="s">
        <v>9455</v>
      </c>
      <c r="E11796" s="117">
        <v>43031</v>
      </c>
      <c r="F11796" s="118">
        <v>0.58689814814814811</v>
      </c>
      <c r="G11796" t="s">
        <v>3854</v>
      </c>
      <c r="H11796">
        <v>252</v>
      </c>
      <c r="I11796">
        <v>24</v>
      </c>
      <c r="J11796" t="s">
        <v>26726</v>
      </c>
      <c r="L11796" t="s">
        <v>104</v>
      </c>
    </row>
    <row r="11797" spans="1:12" x14ac:dyDescent="0.25">
      <c r="A11797" t="s">
        <v>9456</v>
      </c>
      <c r="B11797" t="s">
        <v>9453</v>
      </c>
      <c r="C11797" t="s">
        <v>9454</v>
      </c>
      <c r="D11797" t="s">
        <v>9455</v>
      </c>
      <c r="E11797" s="117">
        <v>43031</v>
      </c>
      <c r="F11797" s="118">
        <v>0.58689814814814811</v>
      </c>
      <c r="G11797" t="s">
        <v>3854</v>
      </c>
      <c r="H11797">
        <v>252</v>
      </c>
      <c r="I11797">
        <v>25</v>
      </c>
      <c r="J11797" t="s">
        <v>26726</v>
      </c>
      <c r="L11797">
        <v>30</v>
      </c>
    </row>
    <row r="11798" spans="1:12" x14ac:dyDescent="0.25">
      <c r="A11798" t="s">
        <v>9456</v>
      </c>
      <c r="B11798" t="s">
        <v>9453</v>
      </c>
      <c r="C11798" t="s">
        <v>9454</v>
      </c>
      <c r="D11798" t="s">
        <v>9455</v>
      </c>
      <c r="E11798" s="117">
        <v>43031</v>
      </c>
      <c r="F11798" s="118">
        <v>0.58689814814814811</v>
      </c>
      <c r="G11798" t="s">
        <v>3854</v>
      </c>
      <c r="H11798">
        <v>252</v>
      </c>
      <c r="I11798">
        <v>26</v>
      </c>
      <c r="J11798" t="s">
        <v>26726</v>
      </c>
      <c r="L11798" t="s">
        <v>122</v>
      </c>
    </row>
    <row r="11799" spans="1:12" x14ac:dyDescent="0.25">
      <c r="A11799" t="s">
        <v>9456</v>
      </c>
      <c r="B11799" t="s">
        <v>9453</v>
      </c>
      <c r="C11799" t="s">
        <v>9454</v>
      </c>
      <c r="D11799" t="s">
        <v>9455</v>
      </c>
      <c r="E11799" s="117">
        <v>43031</v>
      </c>
      <c r="F11799" s="118">
        <v>0.58689814814814811</v>
      </c>
      <c r="G11799" t="s">
        <v>3854</v>
      </c>
      <c r="H11799">
        <v>252</v>
      </c>
      <c r="I11799">
        <v>27</v>
      </c>
      <c r="J11799" t="s">
        <v>26726</v>
      </c>
      <c r="L11799">
        <v>25</v>
      </c>
    </row>
    <row r="11800" spans="1:12" x14ac:dyDescent="0.25">
      <c r="A11800" t="s">
        <v>9456</v>
      </c>
      <c r="B11800" t="s">
        <v>9453</v>
      </c>
      <c r="C11800" t="s">
        <v>9454</v>
      </c>
      <c r="D11800" t="s">
        <v>9455</v>
      </c>
      <c r="E11800" s="117">
        <v>43031</v>
      </c>
      <c r="F11800" s="118">
        <v>0.58689814814814811</v>
      </c>
      <c r="G11800" t="s">
        <v>3854</v>
      </c>
      <c r="H11800">
        <v>252</v>
      </c>
      <c r="I11800">
        <v>28</v>
      </c>
      <c r="J11800" t="s">
        <v>26726</v>
      </c>
      <c r="L11800" t="s">
        <v>382</v>
      </c>
    </row>
    <row r="11801" spans="1:12" x14ac:dyDescent="0.25">
      <c r="A11801" t="s">
        <v>9456</v>
      </c>
      <c r="B11801" t="s">
        <v>9453</v>
      </c>
      <c r="C11801" t="s">
        <v>9454</v>
      </c>
      <c r="D11801" t="s">
        <v>9455</v>
      </c>
      <c r="E11801" s="117">
        <v>43031</v>
      </c>
      <c r="F11801" s="118">
        <v>0.58690972222222226</v>
      </c>
      <c r="G11801" t="s">
        <v>3854</v>
      </c>
      <c r="H11801">
        <v>252</v>
      </c>
      <c r="I11801">
        <v>29</v>
      </c>
      <c r="J11801" t="s">
        <v>26726</v>
      </c>
      <c r="L11801">
        <v>10</v>
      </c>
    </row>
    <row r="11802" spans="1:12" x14ac:dyDescent="0.25">
      <c r="A11802" t="s">
        <v>9456</v>
      </c>
      <c r="B11802" t="s">
        <v>9453</v>
      </c>
      <c r="C11802" t="s">
        <v>9454</v>
      </c>
      <c r="D11802" t="s">
        <v>9455</v>
      </c>
      <c r="E11802" s="117">
        <v>43031</v>
      </c>
      <c r="F11802" s="118">
        <v>0.58690972222222226</v>
      </c>
      <c r="G11802" t="s">
        <v>3854</v>
      </c>
      <c r="H11802">
        <v>252</v>
      </c>
      <c r="I11802">
        <v>30</v>
      </c>
      <c r="J11802" t="s">
        <v>26726</v>
      </c>
      <c r="L11802" t="s">
        <v>349</v>
      </c>
    </row>
    <row r="11803" spans="1:12" x14ac:dyDescent="0.25">
      <c r="A11803" t="s">
        <v>9456</v>
      </c>
      <c r="B11803" t="s">
        <v>9453</v>
      </c>
      <c r="C11803" t="s">
        <v>9454</v>
      </c>
      <c r="D11803" t="s">
        <v>9455</v>
      </c>
      <c r="E11803" s="117">
        <v>43031</v>
      </c>
      <c r="F11803" s="118">
        <v>0.58690972222222226</v>
      </c>
      <c r="G11803" t="s">
        <v>3854</v>
      </c>
      <c r="H11803">
        <v>252</v>
      </c>
      <c r="I11803">
        <v>31</v>
      </c>
      <c r="J11803" t="s">
        <v>26726</v>
      </c>
      <c r="L11803">
        <v>5</v>
      </c>
    </row>
    <row r="11804" spans="1:12" x14ac:dyDescent="0.25">
      <c r="A11804" t="s">
        <v>9456</v>
      </c>
      <c r="B11804" t="s">
        <v>9453</v>
      </c>
      <c r="C11804" t="s">
        <v>9454</v>
      </c>
      <c r="D11804" t="s">
        <v>9455</v>
      </c>
      <c r="E11804" s="117">
        <v>43031</v>
      </c>
      <c r="F11804" s="118">
        <v>0.58690972222222226</v>
      </c>
      <c r="G11804" t="s">
        <v>3854</v>
      </c>
      <c r="H11804">
        <v>252</v>
      </c>
      <c r="I11804">
        <v>36</v>
      </c>
      <c r="J11804" t="s">
        <v>26726</v>
      </c>
      <c r="L11804" t="s">
        <v>4027</v>
      </c>
    </row>
    <row r="11805" spans="1:12" x14ac:dyDescent="0.25">
      <c r="A11805" t="s">
        <v>9456</v>
      </c>
      <c r="B11805" t="s">
        <v>9453</v>
      </c>
      <c r="C11805" t="s">
        <v>9454</v>
      </c>
      <c r="D11805" t="s">
        <v>9455</v>
      </c>
      <c r="E11805" s="117">
        <v>43031</v>
      </c>
      <c r="F11805" s="118">
        <v>0.58690972222222226</v>
      </c>
      <c r="G11805" t="s">
        <v>3854</v>
      </c>
      <c r="H11805">
        <v>252</v>
      </c>
      <c r="I11805">
        <v>38</v>
      </c>
      <c r="J11805" t="s">
        <v>26726</v>
      </c>
      <c r="L11805" t="s">
        <v>26727</v>
      </c>
    </row>
    <row r="11806" spans="1:12" x14ac:dyDescent="0.25">
      <c r="A11806" t="s">
        <v>9456</v>
      </c>
      <c r="B11806" t="s">
        <v>9453</v>
      </c>
      <c r="C11806" t="s">
        <v>9454</v>
      </c>
      <c r="D11806" t="s">
        <v>9455</v>
      </c>
      <c r="E11806" s="117">
        <v>43031</v>
      </c>
      <c r="F11806" s="118">
        <v>0.5869212962962963</v>
      </c>
      <c r="G11806" t="s">
        <v>3854</v>
      </c>
      <c r="H11806">
        <v>253</v>
      </c>
      <c r="I11806">
        <v>1</v>
      </c>
      <c r="L11806" t="s">
        <v>4118</v>
      </c>
    </row>
    <row r="11807" spans="1:12" x14ac:dyDescent="0.25">
      <c r="A11807" t="s">
        <v>9456</v>
      </c>
      <c r="B11807" t="s">
        <v>9453</v>
      </c>
      <c r="C11807" t="s">
        <v>9454</v>
      </c>
      <c r="D11807" t="s">
        <v>9455</v>
      </c>
      <c r="E11807" s="117">
        <v>43031</v>
      </c>
      <c r="F11807" s="118">
        <v>0.5869212962962963</v>
      </c>
      <c r="G11807" t="s">
        <v>3854</v>
      </c>
      <c r="H11807">
        <v>253</v>
      </c>
      <c r="I11807">
        <v>4</v>
      </c>
      <c r="J11807" t="s">
        <v>4118</v>
      </c>
      <c r="L11807" t="s">
        <v>2977</v>
      </c>
    </row>
    <row r="11808" spans="1:12" x14ac:dyDescent="0.25">
      <c r="A11808" t="s">
        <v>9456</v>
      </c>
      <c r="B11808" t="s">
        <v>9453</v>
      </c>
      <c r="C11808" t="s">
        <v>9454</v>
      </c>
      <c r="D11808" t="s">
        <v>9455</v>
      </c>
      <c r="E11808" s="117">
        <v>43031</v>
      </c>
      <c r="F11808" s="118">
        <v>0.5869212962962963</v>
      </c>
      <c r="G11808" t="s">
        <v>3854</v>
      </c>
      <c r="H11808">
        <v>253</v>
      </c>
      <c r="I11808">
        <v>5</v>
      </c>
      <c r="J11808" t="s">
        <v>4118</v>
      </c>
      <c r="L11808" t="s">
        <v>470</v>
      </c>
    </row>
    <row r="11809" spans="1:12" x14ac:dyDescent="0.25">
      <c r="A11809" t="s">
        <v>9456</v>
      </c>
      <c r="B11809" t="s">
        <v>9453</v>
      </c>
      <c r="C11809" t="s">
        <v>9454</v>
      </c>
      <c r="D11809" t="s">
        <v>9455</v>
      </c>
      <c r="E11809" s="117">
        <v>43031</v>
      </c>
      <c r="F11809" s="118">
        <v>0.5869212962962963</v>
      </c>
      <c r="G11809" t="s">
        <v>3854</v>
      </c>
      <c r="H11809">
        <v>253</v>
      </c>
      <c r="I11809">
        <v>6</v>
      </c>
      <c r="J11809" t="s">
        <v>4118</v>
      </c>
      <c r="L11809">
        <v>0</v>
      </c>
    </row>
    <row r="11810" spans="1:12" x14ac:dyDescent="0.25">
      <c r="A11810" t="s">
        <v>9456</v>
      </c>
      <c r="B11810" t="s">
        <v>9453</v>
      </c>
      <c r="C11810" t="s">
        <v>9454</v>
      </c>
      <c r="D11810" t="s">
        <v>9455</v>
      </c>
      <c r="E11810" s="117">
        <v>43031</v>
      </c>
      <c r="F11810" s="118">
        <v>0.5869212962962963</v>
      </c>
      <c r="G11810" t="s">
        <v>3854</v>
      </c>
      <c r="H11810">
        <v>253</v>
      </c>
      <c r="I11810">
        <v>7</v>
      </c>
      <c r="J11810" t="s">
        <v>4118</v>
      </c>
      <c r="L11810">
        <v>100</v>
      </c>
    </row>
    <row r="11811" spans="1:12" x14ac:dyDescent="0.25">
      <c r="A11811" t="s">
        <v>9456</v>
      </c>
      <c r="B11811" t="s">
        <v>9453</v>
      </c>
      <c r="C11811" t="s">
        <v>9454</v>
      </c>
      <c r="D11811" t="s">
        <v>9455</v>
      </c>
      <c r="E11811" s="117">
        <v>43031</v>
      </c>
      <c r="F11811" s="118">
        <v>0.58693287037037034</v>
      </c>
      <c r="G11811" t="s">
        <v>3854</v>
      </c>
      <c r="H11811">
        <v>253</v>
      </c>
      <c r="I11811">
        <v>8</v>
      </c>
      <c r="J11811" t="s">
        <v>4118</v>
      </c>
      <c r="L11811">
        <v>10</v>
      </c>
    </row>
    <row r="11812" spans="1:12" x14ac:dyDescent="0.25">
      <c r="A11812" t="s">
        <v>9456</v>
      </c>
      <c r="B11812" t="s">
        <v>9453</v>
      </c>
      <c r="C11812" t="s">
        <v>9454</v>
      </c>
      <c r="D11812" t="s">
        <v>9455</v>
      </c>
      <c r="E11812" s="117">
        <v>43031</v>
      </c>
      <c r="F11812" s="118">
        <v>0.58693287037037034</v>
      </c>
      <c r="G11812" t="s">
        <v>3854</v>
      </c>
      <c r="H11812">
        <v>253</v>
      </c>
      <c r="I11812">
        <v>9</v>
      </c>
      <c r="J11812" t="s">
        <v>4118</v>
      </c>
      <c r="L11812" t="s">
        <v>562</v>
      </c>
    </row>
    <row r="11813" spans="1:12" x14ac:dyDescent="0.25">
      <c r="A11813" t="s">
        <v>9456</v>
      </c>
      <c r="B11813" t="s">
        <v>9453</v>
      </c>
      <c r="C11813" t="s">
        <v>9454</v>
      </c>
      <c r="D11813" t="s">
        <v>9455</v>
      </c>
      <c r="E11813" s="117">
        <v>43031</v>
      </c>
      <c r="F11813" s="118">
        <v>0.58693287037037034</v>
      </c>
      <c r="G11813" t="s">
        <v>3854</v>
      </c>
      <c r="H11813">
        <v>253</v>
      </c>
      <c r="I11813">
        <v>15</v>
      </c>
      <c r="J11813" t="s">
        <v>4118</v>
      </c>
      <c r="L11813" t="s">
        <v>683</v>
      </c>
    </row>
    <row r="11814" spans="1:12" x14ac:dyDescent="0.25">
      <c r="A11814" t="s">
        <v>9456</v>
      </c>
      <c r="B11814" t="s">
        <v>9453</v>
      </c>
      <c r="C11814" t="s">
        <v>9454</v>
      </c>
      <c r="D11814" t="s">
        <v>9455</v>
      </c>
      <c r="E11814" s="117">
        <v>43031</v>
      </c>
      <c r="F11814" s="118">
        <v>0.58693287037037034</v>
      </c>
      <c r="G11814" t="s">
        <v>3854</v>
      </c>
      <c r="H11814">
        <v>253</v>
      </c>
      <c r="I11814">
        <v>22</v>
      </c>
      <c r="J11814" t="s">
        <v>4118</v>
      </c>
      <c r="L11814" t="s">
        <v>104</v>
      </c>
    </row>
    <row r="11815" spans="1:12" x14ac:dyDescent="0.25">
      <c r="A11815" t="s">
        <v>9456</v>
      </c>
      <c r="B11815" t="s">
        <v>9453</v>
      </c>
      <c r="C11815" t="s">
        <v>9454</v>
      </c>
      <c r="D11815" t="s">
        <v>9455</v>
      </c>
      <c r="E11815" s="117">
        <v>43031</v>
      </c>
      <c r="F11815" s="118">
        <v>0.58693287037037034</v>
      </c>
      <c r="G11815" t="s">
        <v>3854</v>
      </c>
      <c r="H11815">
        <v>253</v>
      </c>
      <c r="I11815">
        <v>24</v>
      </c>
      <c r="J11815" t="s">
        <v>4118</v>
      </c>
      <c r="L11815" t="s">
        <v>383</v>
      </c>
    </row>
    <row r="11816" spans="1:12" x14ac:dyDescent="0.25">
      <c r="A11816" t="s">
        <v>9456</v>
      </c>
      <c r="B11816" t="s">
        <v>9453</v>
      </c>
      <c r="C11816" t="s">
        <v>9454</v>
      </c>
      <c r="D11816" t="s">
        <v>9455</v>
      </c>
      <c r="E11816" s="117">
        <v>43031</v>
      </c>
      <c r="F11816" s="118">
        <v>0.58693287037037034</v>
      </c>
      <c r="G11816" t="s">
        <v>3854</v>
      </c>
      <c r="H11816">
        <v>253</v>
      </c>
      <c r="I11816">
        <v>26</v>
      </c>
      <c r="J11816" t="s">
        <v>4118</v>
      </c>
      <c r="L11816" t="s">
        <v>4099</v>
      </c>
    </row>
    <row r="11817" spans="1:12" x14ac:dyDescent="0.25">
      <c r="A11817" t="s">
        <v>9456</v>
      </c>
      <c r="B11817" t="s">
        <v>9453</v>
      </c>
      <c r="C11817" t="s">
        <v>9454</v>
      </c>
      <c r="D11817" t="s">
        <v>9455</v>
      </c>
      <c r="E11817" s="117">
        <v>43031</v>
      </c>
      <c r="F11817" s="118">
        <v>0.58693287037037034</v>
      </c>
      <c r="G11817" t="s">
        <v>3854</v>
      </c>
      <c r="H11817">
        <v>253</v>
      </c>
      <c r="I11817">
        <v>36</v>
      </c>
      <c r="J11817" t="s">
        <v>4118</v>
      </c>
      <c r="L11817" t="s">
        <v>4027</v>
      </c>
    </row>
    <row r="11818" spans="1:12" x14ac:dyDescent="0.25">
      <c r="A11818" t="s">
        <v>9456</v>
      </c>
      <c r="B11818" t="s">
        <v>9453</v>
      </c>
      <c r="C11818" t="s">
        <v>9454</v>
      </c>
      <c r="D11818" t="s">
        <v>9455</v>
      </c>
      <c r="E11818" s="117">
        <v>43031</v>
      </c>
      <c r="F11818" s="118">
        <v>0.58693287037037034</v>
      </c>
      <c r="G11818" t="s">
        <v>3854</v>
      </c>
      <c r="H11818">
        <v>253</v>
      </c>
      <c r="I11818">
        <v>38</v>
      </c>
      <c r="J11818" t="s">
        <v>4118</v>
      </c>
      <c r="L11818" t="s">
        <v>26728</v>
      </c>
    </row>
    <row r="11819" spans="1:12" x14ac:dyDescent="0.25">
      <c r="A11819" t="s">
        <v>9456</v>
      </c>
      <c r="B11819" t="s">
        <v>9453</v>
      </c>
      <c r="C11819" t="s">
        <v>9454</v>
      </c>
      <c r="D11819" t="s">
        <v>9455</v>
      </c>
      <c r="E11819" s="117">
        <v>43031</v>
      </c>
      <c r="F11819" s="118">
        <v>0.58694444444444438</v>
      </c>
      <c r="G11819" t="s">
        <v>3854</v>
      </c>
      <c r="H11819">
        <v>254</v>
      </c>
      <c r="I11819">
        <v>1</v>
      </c>
      <c r="L11819" t="s">
        <v>26729</v>
      </c>
    </row>
    <row r="11820" spans="1:12" x14ac:dyDescent="0.25">
      <c r="A11820" t="s">
        <v>9456</v>
      </c>
      <c r="B11820" t="s">
        <v>9453</v>
      </c>
      <c r="C11820" t="s">
        <v>9454</v>
      </c>
      <c r="D11820" t="s">
        <v>9455</v>
      </c>
      <c r="E11820" s="117">
        <v>43031</v>
      </c>
      <c r="F11820" s="118">
        <v>0.58694444444444438</v>
      </c>
      <c r="G11820" t="s">
        <v>3854</v>
      </c>
      <c r="H11820">
        <v>254</v>
      </c>
      <c r="I11820">
        <v>4</v>
      </c>
      <c r="J11820" t="s">
        <v>26729</v>
      </c>
      <c r="L11820" t="s">
        <v>2977</v>
      </c>
    </row>
    <row r="11821" spans="1:12" x14ac:dyDescent="0.25">
      <c r="A11821" t="s">
        <v>9456</v>
      </c>
      <c r="B11821" t="s">
        <v>9453</v>
      </c>
      <c r="C11821" t="s">
        <v>9454</v>
      </c>
      <c r="D11821" t="s">
        <v>9455</v>
      </c>
      <c r="E11821" s="117">
        <v>43031</v>
      </c>
      <c r="F11821" s="118">
        <v>0.58694444444444438</v>
      </c>
      <c r="G11821" t="s">
        <v>3854</v>
      </c>
      <c r="H11821">
        <v>254</v>
      </c>
      <c r="I11821">
        <v>5</v>
      </c>
      <c r="J11821" t="s">
        <v>26729</v>
      </c>
      <c r="L11821" t="s">
        <v>128</v>
      </c>
    </row>
    <row r="11822" spans="1:12" x14ac:dyDescent="0.25">
      <c r="A11822" t="s">
        <v>9456</v>
      </c>
      <c r="B11822" t="s">
        <v>9453</v>
      </c>
      <c r="C11822" t="s">
        <v>9454</v>
      </c>
      <c r="D11822" t="s">
        <v>9455</v>
      </c>
      <c r="E11822" s="117">
        <v>43031</v>
      </c>
      <c r="F11822" s="118">
        <v>0.58695601851851853</v>
      </c>
      <c r="G11822" t="s">
        <v>3854</v>
      </c>
      <c r="H11822">
        <v>254</v>
      </c>
      <c r="I11822">
        <v>6</v>
      </c>
      <c r="J11822" t="s">
        <v>26729</v>
      </c>
      <c r="L11822">
        <v>0</v>
      </c>
    </row>
    <row r="11823" spans="1:12" x14ac:dyDescent="0.25">
      <c r="A11823" t="s">
        <v>9456</v>
      </c>
      <c r="B11823" t="s">
        <v>9453</v>
      </c>
      <c r="C11823" t="s">
        <v>9454</v>
      </c>
      <c r="D11823" t="s">
        <v>9455</v>
      </c>
      <c r="E11823" s="117">
        <v>43031</v>
      </c>
      <c r="F11823" s="118">
        <v>0.58695601851851853</v>
      </c>
      <c r="G11823" t="s">
        <v>3854</v>
      </c>
      <c r="H11823">
        <v>254</v>
      </c>
      <c r="I11823">
        <v>7</v>
      </c>
      <c r="J11823" t="s">
        <v>26729</v>
      </c>
      <c r="L11823">
        <v>100</v>
      </c>
    </row>
    <row r="11824" spans="1:12" x14ac:dyDescent="0.25">
      <c r="A11824" t="s">
        <v>9456</v>
      </c>
      <c r="B11824" t="s">
        <v>9453</v>
      </c>
      <c r="C11824" t="s">
        <v>9454</v>
      </c>
      <c r="D11824" t="s">
        <v>9455</v>
      </c>
      <c r="E11824" s="117">
        <v>43031</v>
      </c>
      <c r="F11824" s="118">
        <v>0.58695601851851853</v>
      </c>
      <c r="G11824" t="s">
        <v>3854</v>
      </c>
      <c r="H11824">
        <v>254</v>
      </c>
      <c r="I11824">
        <v>8</v>
      </c>
      <c r="J11824" t="s">
        <v>26729</v>
      </c>
      <c r="L11824">
        <v>50</v>
      </c>
    </row>
    <row r="11825" spans="1:12" x14ac:dyDescent="0.25">
      <c r="A11825" t="s">
        <v>9456</v>
      </c>
      <c r="B11825" t="s">
        <v>9453</v>
      </c>
      <c r="C11825" t="s">
        <v>9454</v>
      </c>
      <c r="D11825" t="s">
        <v>9455</v>
      </c>
      <c r="E11825" s="117">
        <v>43031</v>
      </c>
      <c r="F11825" s="118">
        <v>0.58695601851851853</v>
      </c>
      <c r="G11825" t="s">
        <v>3854</v>
      </c>
      <c r="H11825">
        <v>254</v>
      </c>
      <c r="I11825">
        <v>9</v>
      </c>
      <c r="J11825" t="s">
        <v>26729</v>
      </c>
      <c r="L11825" t="s">
        <v>560</v>
      </c>
    </row>
    <row r="11826" spans="1:12" x14ac:dyDescent="0.25">
      <c r="A11826" t="s">
        <v>9456</v>
      </c>
      <c r="B11826" t="s">
        <v>9453</v>
      </c>
      <c r="C11826" t="s">
        <v>9454</v>
      </c>
      <c r="D11826" t="s">
        <v>9455</v>
      </c>
      <c r="E11826" s="117">
        <v>43031</v>
      </c>
      <c r="F11826" s="118">
        <v>0.58695601851851853</v>
      </c>
      <c r="G11826" t="s">
        <v>3854</v>
      </c>
      <c r="H11826">
        <v>254</v>
      </c>
      <c r="I11826">
        <v>14</v>
      </c>
      <c r="J11826" t="s">
        <v>26729</v>
      </c>
      <c r="L11826" t="s">
        <v>662</v>
      </c>
    </row>
    <row r="11827" spans="1:12" x14ac:dyDescent="0.25">
      <c r="A11827" t="s">
        <v>9456</v>
      </c>
      <c r="B11827" t="s">
        <v>9453</v>
      </c>
      <c r="C11827" t="s">
        <v>9454</v>
      </c>
      <c r="D11827" t="s">
        <v>9455</v>
      </c>
      <c r="E11827" s="117">
        <v>43031</v>
      </c>
      <c r="F11827" s="118">
        <v>0.58695601851851853</v>
      </c>
      <c r="G11827" t="s">
        <v>3854</v>
      </c>
      <c r="H11827">
        <v>254</v>
      </c>
      <c r="I11827">
        <v>15</v>
      </c>
      <c r="J11827" t="s">
        <v>26729</v>
      </c>
      <c r="L11827" t="s">
        <v>706</v>
      </c>
    </row>
    <row r="11828" spans="1:12" x14ac:dyDescent="0.25">
      <c r="A11828" t="s">
        <v>9456</v>
      </c>
      <c r="B11828" t="s">
        <v>9453</v>
      </c>
      <c r="C11828" t="s">
        <v>9454</v>
      </c>
      <c r="D11828" t="s">
        <v>9455</v>
      </c>
      <c r="E11828" s="117">
        <v>43031</v>
      </c>
      <c r="F11828" s="118">
        <v>0.58695601851851853</v>
      </c>
      <c r="G11828" t="s">
        <v>3854</v>
      </c>
      <c r="H11828">
        <v>254</v>
      </c>
      <c r="I11828">
        <v>16</v>
      </c>
      <c r="J11828" t="s">
        <v>26729</v>
      </c>
      <c r="L11828" t="s">
        <v>680</v>
      </c>
    </row>
    <row r="11829" spans="1:12" x14ac:dyDescent="0.25">
      <c r="A11829" t="s">
        <v>9456</v>
      </c>
      <c r="B11829" t="s">
        <v>9453</v>
      </c>
      <c r="C11829" t="s">
        <v>9454</v>
      </c>
      <c r="D11829" t="s">
        <v>9455</v>
      </c>
      <c r="E11829" s="117">
        <v>43031</v>
      </c>
      <c r="F11829" s="118">
        <v>0.58695601851851853</v>
      </c>
      <c r="G11829" t="s">
        <v>3854</v>
      </c>
      <c r="H11829">
        <v>254</v>
      </c>
      <c r="I11829">
        <v>22</v>
      </c>
      <c r="J11829" t="s">
        <v>26729</v>
      </c>
      <c r="L11829" t="s">
        <v>383</v>
      </c>
    </row>
    <row r="11830" spans="1:12" x14ac:dyDescent="0.25">
      <c r="A11830" t="s">
        <v>9456</v>
      </c>
      <c r="B11830" t="s">
        <v>9453</v>
      </c>
      <c r="C11830" t="s">
        <v>9454</v>
      </c>
      <c r="D11830" t="s">
        <v>9455</v>
      </c>
      <c r="E11830" s="117">
        <v>43031</v>
      </c>
      <c r="F11830" s="118">
        <v>0.58695601851851853</v>
      </c>
      <c r="G11830" t="s">
        <v>3854</v>
      </c>
      <c r="H11830">
        <v>254</v>
      </c>
      <c r="I11830">
        <v>23</v>
      </c>
      <c r="J11830" t="s">
        <v>26729</v>
      </c>
      <c r="L11830">
        <v>50</v>
      </c>
    </row>
    <row r="11831" spans="1:12" x14ac:dyDescent="0.25">
      <c r="A11831" t="s">
        <v>9456</v>
      </c>
      <c r="B11831" t="s">
        <v>9453</v>
      </c>
      <c r="C11831" t="s">
        <v>9454</v>
      </c>
      <c r="D11831" t="s">
        <v>9455</v>
      </c>
      <c r="E11831" s="117">
        <v>43031</v>
      </c>
      <c r="F11831" s="118">
        <v>0.58696759259259257</v>
      </c>
      <c r="G11831" t="s">
        <v>3854</v>
      </c>
      <c r="H11831">
        <v>254</v>
      </c>
      <c r="I11831">
        <v>24</v>
      </c>
      <c r="J11831" t="s">
        <v>26729</v>
      </c>
      <c r="L11831" t="s">
        <v>380</v>
      </c>
    </row>
    <row r="11832" spans="1:12" x14ac:dyDescent="0.25">
      <c r="A11832" t="s">
        <v>9456</v>
      </c>
      <c r="B11832" t="s">
        <v>9453</v>
      </c>
      <c r="C11832" t="s">
        <v>9454</v>
      </c>
      <c r="D11832" t="s">
        <v>9455</v>
      </c>
      <c r="E11832" s="117">
        <v>43031</v>
      </c>
      <c r="F11832" s="118">
        <v>0.58696759259259257</v>
      </c>
      <c r="G11832" t="s">
        <v>3854</v>
      </c>
      <c r="H11832">
        <v>254</v>
      </c>
      <c r="I11832">
        <v>25</v>
      </c>
      <c r="J11832" t="s">
        <v>26729</v>
      </c>
      <c r="L11832">
        <v>50</v>
      </c>
    </row>
    <row r="11833" spans="1:12" x14ac:dyDescent="0.25">
      <c r="A11833" t="s">
        <v>9456</v>
      </c>
      <c r="B11833" t="s">
        <v>9453</v>
      </c>
      <c r="C11833" t="s">
        <v>9454</v>
      </c>
      <c r="D11833" t="s">
        <v>9455</v>
      </c>
      <c r="E11833" s="117">
        <v>43031</v>
      </c>
      <c r="F11833" s="118">
        <v>0.58696759259259257</v>
      </c>
      <c r="G11833" t="s">
        <v>3854</v>
      </c>
      <c r="H11833">
        <v>254</v>
      </c>
      <c r="I11833">
        <v>35</v>
      </c>
      <c r="J11833" t="s">
        <v>26729</v>
      </c>
      <c r="L11833" t="s">
        <v>391</v>
      </c>
    </row>
    <row r="11834" spans="1:12" x14ac:dyDescent="0.25">
      <c r="A11834" t="s">
        <v>9456</v>
      </c>
      <c r="B11834" t="s">
        <v>9453</v>
      </c>
      <c r="C11834" t="s">
        <v>9454</v>
      </c>
      <c r="D11834" t="s">
        <v>9455</v>
      </c>
      <c r="E11834" s="117">
        <v>43031</v>
      </c>
      <c r="F11834" s="118">
        <v>0.58696759259259257</v>
      </c>
      <c r="G11834" t="s">
        <v>3854</v>
      </c>
      <c r="H11834">
        <v>254</v>
      </c>
      <c r="I11834">
        <v>36</v>
      </c>
      <c r="J11834" t="s">
        <v>26729</v>
      </c>
      <c r="L11834" t="s">
        <v>4102</v>
      </c>
    </row>
    <row r="11835" spans="1:12" x14ac:dyDescent="0.25">
      <c r="A11835" t="s">
        <v>9456</v>
      </c>
      <c r="B11835" t="s">
        <v>9453</v>
      </c>
      <c r="C11835" t="s">
        <v>9454</v>
      </c>
      <c r="D11835" t="s">
        <v>9455</v>
      </c>
      <c r="E11835" s="117">
        <v>43031</v>
      </c>
      <c r="F11835" s="118">
        <v>0.58696759259259257</v>
      </c>
      <c r="G11835" t="s">
        <v>3854</v>
      </c>
      <c r="H11835">
        <v>254</v>
      </c>
      <c r="I11835">
        <v>38</v>
      </c>
      <c r="J11835" t="s">
        <v>26729</v>
      </c>
      <c r="L11835" t="s">
        <v>26730</v>
      </c>
    </row>
    <row r="11836" spans="1:12" x14ac:dyDescent="0.25">
      <c r="A11836" t="s">
        <v>9456</v>
      </c>
      <c r="B11836" t="s">
        <v>9453</v>
      </c>
      <c r="C11836" t="s">
        <v>9454</v>
      </c>
      <c r="D11836" t="s">
        <v>9455</v>
      </c>
      <c r="E11836" s="117">
        <v>43031</v>
      </c>
      <c r="F11836" s="118">
        <v>0.58697916666666672</v>
      </c>
      <c r="G11836" t="s">
        <v>3854</v>
      </c>
      <c r="H11836">
        <v>255</v>
      </c>
      <c r="I11836">
        <v>1</v>
      </c>
      <c r="L11836" t="s">
        <v>26731</v>
      </c>
    </row>
    <row r="11837" spans="1:12" x14ac:dyDescent="0.25">
      <c r="A11837" t="s">
        <v>9456</v>
      </c>
      <c r="B11837" t="s">
        <v>9453</v>
      </c>
      <c r="C11837" t="s">
        <v>9454</v>
      </c>
      <c r="D11837" t="s">
        <v>9455</v>
      </c>
      <c r="E11837" s="117">
        <v>43031</v>
      </c>
      <c r="F11837" s="118">
        <v>0.58697916666666672</v>
      </c>
      <c r="G11837" t="s">
        <v>3854</v>
      </c>
      <c r="H11837">
        <v>255</v>
      </c>
      <c r="I11837">
        <v>4</v>
      </c>
      <c r="J11837" t="s">
        <v>26731</v>
      </c>
      <c r="L11837" t="s">
        <v>2977</v>
      </c>
    </row>
    <row r="11838" spans="1:12" x14ac:dyDescent="0.25">
      <c r="A11838" t="s">
        <v>9456</v>
      </c>
      <c r="B11838" t="s">
        <v>9453</v>
      </c>
      <c r="C11838" t="s">
        <v>9454</v>
      </c>
      <c r="D11838" t="s">
        <v>9455</v>
      </c>
      <c r="E11838" s="117">
        <v>43031</v>
      </c>
      <c r="F11838" s="118">
        <v>0.58697916666666672</v>
      </c>
      <c r="G11838" t="s">
        <v>3854</v>
      </c>
      <c r="H11838">
        <v>255</v>
      </c>
      <c r="I11838">
        <v>5</v>
      </c>
      <c r="J11838" t="s">
        <v>26731</v>
      </c>
      <c r="L11838" t="s">
        <v>488</v>
      </c>
    </row>
    <row r="11839" spans="1:12" x14ac:dyDescent="0.25">
      <c r="A11839" t="s">
        <v>9456</v>
      </c>
      <c r="B11839" t="s">
        <v>9453</v>
      </c>
      <c r="C11839" t="s">
        <v>9454</v>
      </c>
      <c r="D11839" t="s">
        <v>9455</v>
      </c>
      <c r="E11839" s="117">
        <v>43031</v>
      </c>
      <c r="F11839" s="118">
        <v>0.58697916666666672</v>
      </c>
      <c r="G11839" t="s">
        <v>3854</v>
      </c>
      <c r="H11839">
        <v>255</v>
      </c>
      <c r="I11839">
        <v>6</v>
      </c>
      <c r="J11839" t="s">
        <v>26731</v>
      </c>
      <c r="L11839">
        <v>0</v>
      </c>
    </row>
    <row r="11840" spans="1:12" x14ac:dyDescent="0.25">
      <c r="A11840" t="s">
        <v>9456</v>
      </c>
      <c r="B11840" t="s">
        <v>9453</v>
      </c>
      <c r="C11840" t="s">
        <v>9454</v>
      </c>
      <c r="D11840" t="s">
        <v>9455</v>
      </c>
      <c r="E11840" s="117">
        <v>43031</v>
      </c>
      <c r="F11840" s="118">
        <v>0.58697916666666672</v>
      </c>
      <c r="G11840" t="s">
        <v>3854</v>
      </c>
      <c r="H11840">
        <v>255</v>
      </c>
      <c r="I11840">
        <v>7</v>
      </c>
      <c r="J11840" t="s">
        <v>26731</v>
      </c>
      <c r="L11840">
        <v>70</v>
      </c>
    </row>
    <row r="11841" spans="1:12" x14ac:dyDescent="0.25">
      <c r="A11841" t="s">
        <v>9456</v>
      </c>
      <c r="B11841" t="s">
        <v>9453</v>
      </c>
      <c r="C11841" t="s">
        <v>9454</v>
      </c>
      <c r="D11841" t="s">
        <v>9455</v>
      </c>
      <c r="E11841" s="117">
        <v>43031</v>
      </c>
      <c r="F11841" s="118">
        <v>0.58697916666666672</v>
      </c>
      <c r="G11841" t="s">
        <v>3854</v>
      </c>
      <c r="H11841">
        <v>255</v>
      </c>
      <c r="I11841">
        <v>9</v>
      </c>
      <c r="J11841" t="s">
        <v>26731</v>
      </c>
      <c r="L11841" t="s">
        <v>4092</v>
      </c>
    </row>
    <row r="11842" spans="1:12" x14ac:dyDescent="0.25">
      <c r="A11842" t="s">
        <v>9456</v>
      </c>
      <c r="B11842" t="s">
        <v>9453</v>
      </c>
      <c r="C11842" t="s">
        <v>9454</v>
      </c>
      <c r="D11842" t="s">
        <v>9455</v>
      </c>
      <c r="E11842" s="117">
        <v>43031</v>
      </c>
      <c r="F11842" s="118">
        <v>0.58699074074074076</v>
      </c>
      <c r="G11842" t="s">
        <v>3854</v>
      </c>
      <c r="H11842">
        <v>255</v>
      </c>
      <c r="I11842">
        <v>14</v>
      </c>
      <c r="J11842" t="s">
        <v>26731</v>
      </c>
      <c r="L11842" t="s">
        <v>643</v>
      </c>
    </row>
    <row r="11843" spans="1:12" x14ac:dyDescent="0.25">
      <c r="A11843" t="s">
        <v>9456</v>
      </c>
      <c r="B11843" t="s">
        <v>9453</v>
      </c>
      <c r="C11843" t="s">
        <v>9454</v>
      </c>
      <c r="D11843" t="s">
        <v>9455</v>
      </c>
      <c r="E11843" s="117">
        <v>43031</v>
      </c>
      <c r="F11843" s="118">
        <v>0.58699074074074076</v>
      </c>
      <c r="G11843" t="s">
        <v>3854</v>
      </c>
      <c r="H11843">
        <v>255</v>
      </c>
      <c r="I11843">
        <v>22</v>
      </c>
      <c r="J11843" t="s">
        <v>26731</v>
      </c>
      <c r="L11843" t="s">
        <v>4094</v>
      </c>
    </row>
    <row r="11844" spans="1:12" x14ac:dyDescent="0.25">
      <c r="A11844" t="s">
        <v>9456</v>
      </c>
      <c r="B11844" t="s">
        <v>9453</v>
      </c>
      <c r="C11844" t="s">
        <v>9454</v>
      </c>
      <c r="D11844" t="s">
        <v>9455</v>
      </c>
      <c r="E11844" s="117">
        <v>43031</v>
      </c>
      <c r="F11844" s="118">
        <v>0.58699074074074076</v>
      </c>
      <c r="G11844" t="s">
        <v>3854</v>
      </c>
      <c r="H11844">
        <v>255</v>
      </c>
      <c r="I11844">
        <v>23</v>
      </c>
      <c r="J11844" t="s">
        <v>26731</v>
      </c>
      <c r="L11844">
        <v>30</v>
      </c>
    </row>
    <row r="11845" spans="1:12" x14ac:dyDescent="0.25">
      <c r="A11845" t="s">
        <v>9456</v>
      </c>
      <c r="B11845" t="s">
        <v>9453</v>
      </c>
      <c r="C11845" t="s">
        <v>9454</v>
      </c>
      <c r="D11845" t="s">
        <v>9455</v>
      </c>
      <c r="E11845" s="117">
        <v>43031</v>
      </c>
      <c r="F11845" s="118">
        <v>0.58699074074074076</v>
      </c>
      <c r="G11845" t="s">
        <v>3854</v>
      </c>
      <c r="H11845">
        <v>255</v>
      </c>
      <c r="I11845">
        <v>24</v>
      </c>
      <c r="J11845" t="s">
        <v>26731</v>
      </c>
      <c r="L11845" t="s">
        <v>4096</v>
      </c>
    </row>
    <row r="11846" spans="1:12" x14ac:dyDescent="0.25">
      <c r="A11846" t="s">
        <v>9456</v>
      </c>
      <c r="B11846" t="s">
        <v>9453</v>
      </c>
      <c r="C11846" t="s">
        <v>9454</v>
      </c>
      <c r="D11846" t="s">
        <v>9455</v>
      </c>
      <c r="E11846" s="117">
        <v>43031</v>
      </c>
      <c r="F11846" s="118">
        <v>0.58699074074074076</v>
      </c>
      <c r="G11846" t="s">
        <v>3854</v>
      </c>
      <c r="H11846">
        <v>255</v>
      </c>
      <c r="I11846">
        <v>25</v>
      </c>
      <c r="J11846" t="s">
        <v>26731</v>
      </c>
      <c r="L11846">
        <v>30</v>
      </c>
    </row>
    <row r="11847" spans="1:12" x14ac:dyDescent="0.25">
      <c r="A11847" t="s">
        <v>9456</v>
      </c>
      <c r="B11847" t="s">
        <v>9453</v>
      </c>
      <c r="C11847" t="s">
        <v>9454</v>
      </c>
      <c r="D11847" t="s">
        <v>9455</v>
      </c>
      <c r="E11847" s="117">
        <v>43031</v>
      </c>
      <c r="F11847" s="118">
        <v>0.58699074074074076</v>
      </c>
      <c r="G11847" t="s">
        <v>3854</v>
      </c>
      <c r="H11847">
        <v>255</v>
      </c>
      <c r="I11847">
        <v>26</v>
      </c>
      <c r="J11847" t="s">
        <v>26731</v>
      </c>
      <c r="L11847" t="s">
        <v>4099</v>
      </c>
    </row>
    <row r="11848" spans="1:12" x14ac:dyDescent="0.25">
      <c r="A11848" t="s">
        <v>9456</v>
      </c>
      <c r="B11848" t="s">
        <v>9453</v>
      </c>
      <c r="C11848" t="s">
        <v>9454</v>
      </c>
      <c r="D11848" t="s">
        <v>9455</v>
      </c>
      <c r="E11848" s="117">
        <v>43031</v>
      </c>
      <c r="F11848" s="118">
        <v>0.58699074074074076</v>
      </c>
      <c r="G11848" t="s">
        <v>3854</v>
      </c>
      <c r="H11848">
        <v>255</v>
      </c>
      <c r="I11848">
        <v>27</v>
      </c>
      <c r="J11848" t="s">
        <v>26731</v>
      </c>
      <c r="L11848">
        <v>30</v>
      </c>
    </row>
    <row r="11849" spans="1:12" x14ac:dyDescent="0.25">
      <c r="A11849" t="s">
        <v>9456</v>
      </c>
      <c r="B11849" t="s">
        <v>9453</v>
      </c>
      <c r="C11849" t="s">
        <v>9454</v>
      </c>
      <c r="D11849" t="s">
        <v>9455</v>
      </c>
      <c r="E11849" s="117">
        <v>43031</v>
      </c>
      <c r="F11849" s="118">
        <v>0.58699074074074076</v>
      </c>
      <c r="G11849" t="s">
        <v>3854</v>
      </c>
      <c r="H11849">
        <v>255</v>
      </c>
      <c r="I11849">
        <v>28</v>
      </c>
      <c r="J11849" t="s">
        <v>26731</v>
      </c>
      <c r="L11849" t="s">
        <v>4097</v>
      </c>
    </row>
    <row r="11850" spans="1:12" x14ac:dyDescent="0.25">
      <c r="A11850" t="s">
        <v>9456</v>
      </c>
      <c r="B11850" t="s">
        <v>9453</v>
      </c>
      <c r="C11850" t="s">
        <v>9454</v>
      </c>
      <c r="D11850" t="s">
        <v>9455</v>
      </c>
      <c r="E11850" s="117">
        <v>43031</v>
      </c>
      <c r="F11850" s="118">
        <v>0.58699074074074076</v>
      </c>
      <c r="G11850" t="s">
        <v>3854</v>
      </c>
      <c r="H11850">
        <v>255</v>
      </c>
      <c r="I11850">
        <v>29</v>
      </c>
      <c r="J11850" t="s">
        <v>26731</v>
      </c>
      <c r="L11850">
        <v>10</v>
      </c>
    </row>
    <row r="11851" spans="1:12" x14ac:dyDescent="0.25">
      <c r="A11851" t="s">
        <v>9456</v>
      </c>
      <c r="B11851" t="s">
        <v>9453</v>
      </c>
      <c r="C11851" t="s">
        <v>9454</v>
      </c>
      <c r="D11851" t="s">
        <v>9455</v>
      </c>
      <c r="E11851" s="117">
        <v>43031</v>
      </c>
      <c r="F11851" s="118">
        <v>0.5870023148148148</v>
      </c>
      <c r="G11851" t="s">
        <v>3854</v>
      </c>
      <c r="H11851">
        <v>255</v>
      </c>
      <c r="I11851">
        <v>35</v>
      </c>
      <c r="J11851" t="s">
        <v>26731</v>
      </c>
      <c r="L11851" t="s">
        <v>390</v>
      </c>
    </row>
    <row r="11852" spans="1:12" x14ac:dyDescent="0.25">
      <c r="A11852" t="s">
        <v>9456</v>
      </c>
      <c r="B11852" t="s">
        <v>9453</v>
      </c>
      <c r="C11852" t="s">
        <v>9454</v>
      </c>
      <c r="D11852" t="s">
        <v>9455</v>
      </c>
      <c r="E11852" s="117">
        <v>43031</v>
      </c>
      <c r="F11852" s="118">
        <v>0.5870023148148148</v>
      </c>
      <c r="G11852" t="s">
        <v>3854</v>
      </c>
      <c r="H11852">
        <v>255</v>
      </c>
      <c r="I11852">
        <v>36</v>
      </c>
      <c r="J11852" t="s">
        <v>26731</v>
      </c>
      <c r="L11852" t="s">
        <v>1403</v>
      </c>
    </row>
    <row r="11853" spans="1:12" x14ac:dyDescent="0.25">
      <c r="A11853" t="s">
        <v>9456</v>
      </c>
      <c r="B11853" t="s">
        <v>9453</v>
      </c>
      <c r="C11853" t="s">
        <v>9454</v>
      </c>
      <c r="D11853" t="s">
        <v>9455</v>
      </c>
      <c r="E11853" s="117">
        <v>43031</v>
      </c>
      <c r="F11853" s="118">
        <v>0.5870023148148148</v>
      </c>
      <c r="G11853" t="s">
        <v>3854</v>
      </c>
      <c r="H11853">
        <v>255</v>
      </c>
      <c r="I11853">
        <v>38</v>
      </c>
      <c r="J11853" t="s">
        <v>26731</v>
      </c>
      <c r="L11853" t="s">
        <v>26732</v>
      </c>
    </row>
    <row r="11854" spans="1:12" x14ac:dyDescent="0.25">
      <c r="A11854" t="s">
        <v>9456</v>
      </c>
      <c r="B11854" t="s">
        <v>9453</v>
      </c>
      <c r="C11854" t="s">
        <v>9454</v>
      </c>
      <c r="D11854" t="s">
        <v>9455</v>
      </c>
      <c r="E11854" s="117">
        <v>43031</v>
      </c>
      <c r="F11854" s="118">
        <v>0.58701388888888884</v>
      </c>
      <c r="G11854" t="s">
        <v>3854</v>
      </c>
      <c r="H11854">
        <v>256</v>
      </c>
      <c r="I11854">
        <v>1</v>
      </c>
      <c r="L11854" t="s">
        <v>26731</v>
      </c>
    </row>
    <row r="11855" spans="1:12" x14ac:dyDescent="0.25">
      <c r="A11855" t="s">
        <v>9456</v>
      </c>
      <c r="B11855" t="s">
        <v>9453</v>
      </c>
      <c r="C11855" t="s">
        <v>9454</v>
      </c>
      <c r="D11855" t="s">
        <v>9455</v>
      </c>
      <c r="E11855" s="117">
        <v>43031</v>
      </c>
      <c r="F11855" s="118">
        <v>0.58701388888888884</v>
      </c>
      <c r="G11855" t="s">
        <v>3854</v>
      </c>
      <c r="H11855">
        <v>256</v>
      </c>
      <c r="I11855">
        <v>4</v>
      </c>
      <c r="J11855" t="s">
        <v>26731</v>
      </c>
      <c r="L11855" t="s">
        <v>2981</v>
      </c>
    </row>
    <row r="11856" spans="1:12" x14ac:dyDescent="0.25">
      <c r="A11856" t="s">
        <v>9456</v>
      </c>
      <c r="B11856" t="s">
        <v>9453</v>
      </c>
      <c r="C11856" t="s">
        <v>9454</v>
      </c>
      <c r="D11856" t="s">
        <v>9455</v>
      </c>
      <c r="E11856" s="117">
        <v>43031</v>
      </c>
      <c r="F11856" s="118">
        <v>0.58701388888888884</v>
      </c>
      <c r="G11856" t="s">
        <v>3854</v>
      </c>
      <c r="H11856">
        <v>256</v>
      </c>
      <c r="I11856">
        <v>5</v>
      </c>
      <c r="J11856" t="s">
        <v>26731</v>
      </c>
      <c r="L11856" t="s">
        <v>489</v>
      </c>
    </row>
    <row r="11857" spans="1:12" x14ac:dyDescent="0.25">
      <c r="A11857" t="s">
        <v>9456</v>
      </c>
      <c r="B11857" t="s">
        <v>9453</v>
      </c>
      <c r="C11857" t="s">
        <v>9454</v>
      </c>
      <c r="D11857" t="s">
        <v>9455</v>
      </c>
      <c r="E11857" s="117">
        <v>43031</v>
      </c>
      <c r="F11857" s="118">
        <v>0.58701388888888884</v>
      </c>
      <c r="G11857" t="s">
        <v>3854</v>
      </c>
      <c r="H11857">
        <v>256</v>
      </c>
      <c r="I11857">
        <v>6</v>
      </c>
      <c r="J11857" t="s">
        <v>26731</v>
      </c>
      <c r="L11857">
        <v>0</v>
      </c>
    </row>
    <row r="11858" spans="1:12" x14ac:dyDescent="0.25">
      <c r="A11858" t="s">
        <v>9456</v>
      </c>
      <c r="B11858" t="s">
        <v>9453</v>
      </c>
      <c r="C11858" t="s">
        <v>9454</v>
      </c>
      <c r="D11858" t="s">
        <v>9455</v>
      </c>
      <c r="E11858" s="117">
        <v>43031</v>
      </c>
      <c r="F11858" s="118">
        <v>0.58701388888888884</v>
      </c>
      <c r="G11858" t="s">
        <v>3854</v>
      </c>
      <c r="H11858">
        <v>256</v>
      </c>
      <c r="I11858">
        <v>7</v>
      </c>
      <c r="J11858" t="s">
        <v>26731</v>
      </c>
      <c r="L11858">
        <v>15</v>
      </c>
    </row>
    <row r="11859" spans="1:12" x14ac:dyDescent="0.25">
      <c r="A11859" t="s">
        <v>9456</v>
      </c>
      <c r="B11859" t="s">
        <v>9453</v>
      </c>
      <c r="C11859" t="s">
        <v>9454</v>
      </c>
      <c r="D11859" t="s">
        <v>9455</v>
      </c>
      <c r="E11859" s="117">
        <v>43031</v>
      </c>
      <c r="F11859" s="118">
        <v>0.58701388888888884</v>
      </c>
      <c r="G11859" t="s">
        <v>3854</v>
      </c>
      <c r="H11859">
        <v>256</v>
      </c>
      <c r="I11859">
        <v>9</v>
      </c>
      <c r="J11859" t="s">
        <v>26731</v>
      </c>
      <c r="L11859" t="s">
        <v>4092</v>
      </c>
    </row>
    <row r="11860" spans="1:12" x14ac:dyDescent="0.25">
      <c r="A11860" t="s">
        <v>9456</v>
      </c>
      <c r="B11860" t="s">
        <v>9453</v>
      </c>
      <c r="C11860" t="s">
        <v>9454</v>
      </c>
      <c r="D11860" t="s">
        <v>9455</v>
      </c>
      <c r="E11860" s="117">
        <v>43031</v>
      </c>
      <c r="F11860" s="118">
        <v>0.58701388888888884</v>
      </c>
      <c r="G11860" t="s">
        <v>3854</v>
      </c>
      <c r="H11860">
        <v>256</v>
      </c>
      <c r="I11860">
        <v>14</v>
      </c>
      <c r="J11860" t="s">
        <v>26731</v>
      </c>
      <c r="L11860" t="s">
        <v>650</v>
      </c>
    </row>
    <row r="11861" spans="1:12" x14ac:dyDescent="0.25">
      <c r="A11861" t="s">
        <v>9456</v>
      </c>
      <c r="B11861" t="s">
        <v>9453</v>
      </c>
      <c r="C11861" t="s">
        <v>9454</v>
      </c>
      <c r="D11861" t="s">
        <v>9455</v>
      </c>
      <c r="E11861" s="117">
        <v>43031</v>
      </c>
      <c r="F11861" s="118">
        <v>0.58701388888888884</v>
      </c>
      <c r="G11861" t="s">
        <v>3854</v>
      </c>
      <c r="H11861">
        <v>256</v>
      </c>
      <c r="I11861">
        <v>22</v>
      </c>
      <c r="J11861" t="s">
        <v>26731</v>
      </c>
      <c r="L11861" t="s">
        <v>4097</v>
      </c>
    </row>
    <row r="11862" spans="1:12" x14ac:dyDescent="0.25">
      <c r="A11862" t="s">
        <v>9456</v>
      </c>
      <c r="B11862" t="s">
        <v>9453</v>
      </c>
      <c r="C11862" t="s">
        <v>9454</v>
      </c>
      <c r="D11862" t="s">
        <v>9455</v>
      </c>
      <c r="E11862" s="117">
        <v>43031</v>
      </c>
      <c r="F11862" s="118">
        <v>0.58702546296296299</v>
      </c>
      <c r="G11862" t="s">
        <v>3854</v>
      </c>
      <c r="H11862">
        <v>256</v>
      </c>
      <c r="I11862">
        <v>23</v>
      </c>
      <c r="J11862" t="s">
        <v>26731</v>
      </c>
      <c r="L11862">
        <v>70</v>
      </c>
    </row>
    <row r="11863" spans="1:12" x14ac:dyDescent="0.25">
      <c r="A11863" t="s">
        <v>9456</v>
      </c>
      <c r="B11863" t="s">
        <v>9453</v>
      </c>
      <c r="C11863" t="s">
        <v>9454</v>
      </c>
      <c r="D11863" t="s">
        <v>9455</v>
      </c>
      <c r="E11863" s="117">
        <v>43031</v>
      </c>
      <c r="F11863" s="118">
        <v>0.58702546296296299</v>
      </c>
      <c r="G11863" t="s">
        <v>3854</v>
      </c>
      <c r="H11863">
        <v>256</v>
      </c>
      <c r="I11863">
        <v>24</v>
      </c>
      <c r="J11863" t="s">
        <v>26731</v>
      </c>
      <c r="L11863" t="s">
        <v>4096</v>
      </c>
    </row>
    <row r="11864" spans="1:12" x14ac:dyDescent="0.25">
      <c r="A11864" t="s">
        <v>9456</v>
      </c>
      <c r="B11864" t="s">
        <v>9453</v>
      </c>
      <c r="C11864" t="s">
        <v>9454</v>
      </c>
      <c r="D11864" t="s">
        <v>9455</v>
      </c>
      <c r="E11864" s="117">
        <v>43031</v>
      </c>
      <c r="F11864" s="118">
        <v>0.58702546296296299</v>
      </c>
      <c r="G11864" t="s">
        <v>3854</v>
      </c>
      <c r="H11864">
        <v>256</v>
      </c>
      <c r="I11864">
        <v>25</v>
      </c>
      <c r="J11864" t="s">
        <v>26731</v>
      </c>
      <c r="L11864">
        <v>30</v>
      </c>
    </row>
    <row r="11865" spans="1:12" x14ac:dyDescent="0.25">
      <c r="A11865" t="s">
        <v>9456</v>
      </c>
      <c r="B11865" t="s">
        <v>9453</v>
      </c>
      <c r="C11865" t="s">
        <v>9454</v>
      </c>
      <c r="D11865" t="s">
        <v>9455</v>
      </c>
      <c r="E11865" s="117">
        <v>43031</v>
      </c>
      <c r="F11865" s="118">
        <v>0.58702546296296299</v>
      </c>
      <c r="G11865" t="s">
        <v>3854</v>
      </c>
      <c r="H11865">
        <v>256</v>
      </c>
      <c r="I11865">
        <v>35</v>
      </c>
      <c r="J11865" t="s">
        <v>26731</v>
      </c>
      <c r="L11865" t="s">
        <v>393</v>
      </c>
    </row>
    <row r="11866" spans="1:12" x14ac:dyDescent="0.25">
      <c r="A11866" t="s">
        <v>9456</v>
      </c>
      <c r="B11866" t="s">
        <v>9453</v>
      </c>
      <c r="C11866" t="s">
        <v>9454</v>
      </c>
      <c r="D11866" t="s">
        <v>9455</v>
      </c>
      <c r="E11866" s="117">
        <v>43031</v>
      </c>
      <c r="F11866" s="118">
        <v>0.58702546296296299</v>
      </c>
      <c r="G11866" t="s">
        <v>3854</v>
      </c>
      <c r="H11866">
        <v>256</v>
      </c>
      <c r="I11866">
        <v>36</v>
      </c>
      <c r="J11866" t="s">
        <v>26731</v>
      </c>
      <c r="L11866" t="s">
        <v>4103</v>
      </c>
    </row>
    <row r="11867" spans="1:12" x14ac:dyDescent="0.25">
      <c r="A11867" t="s">
        <v>9456</v>
      </c>
      <c r="B11867" t="s">
        <v>9453</v>
      </c>
      <c r="C11867" t="s">
        <v>9454</v>
      </c>
      <c r="D11867" t="s">
        <v>9455</v>
      </c>
      <c r="E11867" s="117">
        <v>43031</v>
      </c>
      <c r="F11867" s="118">
        <v>0.58702546296296299</v>
      </c>
      <c r="G11867" t="s">
        <v>3854</v>
      </c>
      <c r="H11867">
        <v>256</v>
      </c>
      <c r="I11867">
        <v>38</v>
      </c>
      <c r="J11867" t="s">
        <v>26731</v>
      </c>
      <c r="L11867" t="s">
        <v>26733</v>
      </c>
    </row>
    <row r="11868" spans="1:12" x14ac:dyDescent="0.25">
      <c r="A11868" t="s">
        <v>9456</v>
      </c>
      <c r="B11868" t="s">
        <v>9453</v>
      </c>
      <c r="C11868" t="s">
        <v>9454</v>
      </c>
      <c r="D11868" t="s">
        <v>9455</v>
      </c>
      <c r="E11868" s="117">
        <v>43031</v>
      </c>
      <c r="F11868" s="118">
        <v>0.58703703703703702</v>
      </c>
      <c r="G11868" t="s">
        <v>3854</v>
      </c>
      <c r="H11868">
        <v>257</v>
      </c>
      <c r="I11868">
        <v>1</v>
      </c>
      <c r="L11868" t="s">
        <v>26731</v>
      </c>
    </row>
    <row r="11869" spans="1:12" x14ac:dyDescent="0.25">
      <c r="A11869" t="s">
        <v>9456</v>
      </c>
      <c r="B11869" t="s">
        <v>9453</v>
      </c>
      <c r="C11869" t="s">
        <v>9454</v>
      </c>
      <c r="D11869" t="s">
        <v>9455</v>
      </c>
      <c r="E11869" s="117">
        <v>43031</v>
      </c>
      <c r="F11869" s="118">
        <v>0.58703703703703702</v>
      </c>
      <c r="G11869" t="s">
        <v>3854</v>
      </c>
      <c r="H11869">
        <v>257</v>
      </c>
      <c r="I11869">
        <v>4</v>
      </c>
      <c r="J11869" t="s">
        <v>26731</v>
      </c>
      <c r="L11869" t="s">
        <v>2981</v>
      </c>
    </row>
    <row r="11870" spans="1:12" x14ac:dyDescent="0.25">
      <c r="A11870" t="s">
        <v>9456</v>
      </c>
      <c r="B11870" t="s">
        <v>9453</v>
      </c>
      <c r="C11870" t="s">
        <v>9454</v>
      </c>
      <c r="D11870" t="s">
        <v>9455</v>
      </c>
      <c r="E11870" s="117">
        <v>43031</v>
      </c>
      <c r="F11870" s="118">
        <v>0.58703703703703702</v>
      </c>
      <c r="G11870" t="s">
        <v>3854</v>
      </c>
      <c r="H11870">
        <v>257</v>
      </c>
      <c r="I11870">
        <v>5</v>
      </c>
      <c r="J11870" t="s">
        <v>26731</v>
      </c>
      <c r="L11870" t="s">
        <v>2098</v>
      </c>
    </row>
    <row r="11871" spans="1:12" x14ac:dyDescent="0.25">
      <c r="A11871" t="s">
        <v>9456</v>
      </c>
      <c r="B11871" t="s">
        <v>9453</v>
      </c>
      <c r="C11871" t="s">
        <v>9454</v>
      </c>
      <c r="D11871" t="s">
        <v>9455</v>
      </c>
      <c r="E11871" s="117">
        <v>43031</v>
      </c>
      <c r="F11871" s="118">
        <v>0.58703703703703702</v>
      </c>
      <c r="G11871" t="s">
        <v>3854</v>
      </c>
      <c r="H11871">
        <v>257</v>
      </c>
      <c r="I11871">
        <v>6</v>
      </c>
      <c r="J11871" t="s">
        <v>26731</v>
      </c>
      <c r="L11871">
        <v>0</v>
      </c>
    </row>
    <row r="11872" spans="1:12" x14ac:dyDescent="0.25">
      <c r="A11872" t="s">
        <v>9456</v>
      </c>
      <c r="B11872" t="s">
        <v>9453</v>
      </c>
      <c r="C11872" t="s">
        <v>9454</v>
      </c>
      <c r="D11872" t="s">
        <v>9455</v>
      </c>
      <c r="E11872" s="117">
        <v>43031</v>
      </c>
      <c r="F11872" s="118">
        <v>0.58703703703703702</v>
      </c>
      <c r="G11872" t="s">
        <v>3854</v>
      </c>
      <c r="H11872">
        <v>257</v>
      </c>
      <c r="I11872">
        <v>7</v>
      </c>
      <c r="J11872" t="s">
        <v>26731</v>
      </c>
      <c r="L11872">
        <v>15</v>
      </c>
    </row>
    <row r="11873" spans="1:12" x14ac:dyDescent="0.25">
      <c r="A11873" t="s">
        <v>9456</v>
      </c>
      <c r="B11873" t="s">
        <v>9453</v>
      </c>
      <c r="C11873" t="s">
        <v>9454</v>
      </c>
      <c r="D11873" t="s">
        <v>9455</v>
      </c>
      <c r="E11873" s="117">
        <v>43031</v>
      </c>
      <c r="F11873" s="118">
        <v>0.58704861111111117</v>
      </c>
      <c r="G11873" t="s">
        <v>3854</v>
      </c>
      <c r="H11873">
        <v>257</v>
      </c>
      <c r="I11873">
        <v>9</v>
      </c>
      <c r="J11873" t="s">
        <v>26731</v>
      </c>
      <c r="L11873" t="s">
        <v>4092</v>
      </c>
    </row>
    <row r="11874" spans="1:12" x14ac:dyDescent="0.25">
      <c r="A11874" t="s">
        <v>9456</v>
      </c>
      <c r="B11874" t="s">
        <v>9453</v>
      </c>
      <c r="C11874" t="s">
        <v>9454</v>
      </c>
      <c r="D11874" t="s">
        <v>9455</v>
      </c>
      <c r="E11874" s="117">
        <v>43031</v>
      </c>
      <c r="F11874" s="118">
        <v>0.58704861111111117</v>
      </c>
      <c r="G11874" t="s">
        <v>3854</v>
      </c>
      <c r="H11874">
        <v>257</v>
      </c>
      <c r="I11874">
        <v>14</v>
      </c>
      <c r="J11874" t="s">
        <v>26731</v>
      </c>
      <c r="L11874" t="s">
        <v>656</v>
      </c>
    </row>
    <row r="11875" spans="1:12" x14ac:dyDescent="0.25">
      <c r="A11875" t="s">
        <v>9456</v>
      </c>
      <c r="B11875" t="s">
        <v>9453</v>
      </c>
      <c r="C11875" t="s">
        <v>9454</v>
      </c>
      <c r="D11875" t="s">
        <v>9455</v>
      </c>
      <c r="E11875" s="117">
        <v>43031</v>
      </c>
      <c r="F11875" s="118">
        <v>0.58704861111111117</v>
      </c>
      <c r="G11875" t="s">
        <v>3854</v>
      </c>
      <c r="H11875">
        <v>257</v>
      </c>
      <c r="I11875">
        <v>35</v>
      </c>
      <c r="J11875" t="s">
        <v>26731</v>
      </c>
      <c r="L11875" t="s">
        <v>393</v>
      </c>
    </row>
    <row r="11876" spans="1:12" x14ac:dyDescent="0.25">
      <c r="A11876" t="s">
        <v>9456</v>
      </c>
      <c r="B11876" t="s">
        <v>9453</v>
      </c>
      <c r="C11876" t="s">
        <v>9454</v>
      </c>
      <c r="D11876" t="s">
        <v>9455</v>
      </c>
      <c r="E11876" s="117">
        <v>43031</v>
      </c>
      <c r="F11876" s="118">
        <v>0.58704861111111117</v>
      </c>
      <c r="G11876" t="s">
        <v>3854</v>
      </c>
      <c r="H11876">
        <v>257</v>
      </c>
      <c r="I11876">
        <v>36</v>
      </c>
      <c r="J11876" t="s">
        <v>26731</v>
      </c>
      <c r="L11876" t="s">
        <v>4030</v>
      </c>
    </row>
    <row r="11877" spans="1:12" x14ac:dyDescent="0.25">
      <c r="A11877" t="s">
        <v>9456</v>
      </c>
      <c r="B11877" t="s">
        <v>9453</v>
      </c>
      <c r="C11877" t="s">
        <v>9454</v>
      </c>
      <c r="D11877" t="s">
        <v>9455</v>
      </c>
      <c r="E11877" s="117">
        <v>43031</v>
      </c>
      <c r="F11877" s="118">
        <v>0.58704861111111117</v>
      </c>
      <c r="G11877" t="s">
        <v>3854</v>
      </c>
      <c r="H11877">
        <v>257</v>
      </c>
      <c r="I11877">
        <v>38</v>
      </c>
      <c r="J11877" t="s">
        <v>26731</v>
      </c>
      <c r="L11877" t="s">
        <v>26734</v>
      </c>
    </row>
    <row r="11878" spans="1:12" x14ac:dyDescent="0.25">
      <c r="A11878" t="s">
        <v>9456</v>
      </c>
      <c r="B11878" t="s">
        <v>9453</v>
      </c>
      <c r="C11878" t="s">
        <v>9454</v>
      </c>
      <c r="D11878" t="s">
        <v>9455</v>
      </c>
      <c r="E11878" s="117">
        <v>43031</v>
      </c>
      <c r="F11878" s="118">
        <v>0.58706018518518521</v>
      </c>
      <c r="G11878" t="s">
        <v>3854</v>
      </c>
      <c r="H11878">
        <v>258</v>
      </c>
      <c r="I11878">
        <v>1</v>
      </c>
      <c r="L11878" t="s">
        <v>26735</v>
      </c>
    </row>
    <row r="11879" spans="1:12" x14ac:dyDescent="0.25">
      <c r="A11879" t="s">
        <v>9456</v>
      </c>
      <c r="B11879" t="s">
        <v>9453</v>
      </c>
      <c r="C11879" t="s">
        <v>9454</v>
      </c>
      <c r="D11879" t="s">
        <v>9455</v>
      </c>
      <c r="E11879" s="117">
        <v>43031</v>
      </c>
      <c r="F11879" s="118">
        <v>0.58706018518518521</v>
      </c>
      <c r="G11879" t="s">
        <v>3854</v>
      </c>
      <c r="H11879">
        <v>258</v>
      </c>
      <c r="I11879">
        <v>4</v>
      </c>
      <c r="J11879" t="s">
        <v>26735</v>
      </c>
      <c r="L11879" t="s">
        <v>2976</v>
      </c>
    </row>
    <row r="11880" spans="1:12" x14ac:dyDescent="0.25">
      <c r="A11880" t="s">
        <v>9456</v>
      </c>
      <c r="B11880" t="s">
        <v>9453</v>
      </c>
      <c r="C11880" t="s">
        <v>9454</v>
      </c>
      <c r="D11880" t="s">
        <v>9455</v>
      </c>
      <c r="E11880" s="117">
        <v>43031</v>
      </c>
      <c r="F11880" s="118">
        <v>0.58706018518518521</v>
      </c>
      <c r="G11880" t="s">
        <v>3854</v>
      </c>
      <c r="H11880">
        <v>258</v>
      </c>
      <c r="I11880">
        <v>5</v>
      </c>
      <c r="J11880" t="s">
        <v>26735</v>
      </c>
      <c r="L11880" t="s">
        <v>491</v>
      </c>
    </row>
    <row r="11881" spans="1:12" x14ac:dyDescent="0.25">
      <c r="A11881" t="s">
        <v>9456</v>
      </c>
      <c r="B11881" t="s">
        <v>9453</v>
      </c>
      <c r="C11881" t="s">
        <v>9454</v>
      </c>
      <c r="D11881" t="s">
        <v>9455</v>
      </c>
      <c r="E11881" s="117">
        <v>43031</v>
      </c>
      <c r="F11881" s="118">
        <v>0.58706018518518521</v>
      </c>
      <c r="G11881" t="s">
        <v>3854</v>
      </c>
      <c r="H11881">
        <v>258</v>
      </c>
      <c r="I11881">
        <v>6</v>
      </c>
      <c r="J11881" t="s">
        <v>26735</v>
      </c>
      <c r="L11881">
        <v>0</v>
      </c>
    </row>
    <row r="11882" spans="1:12" x14ac:dyDescent="0.25">
      <c r="A11882" t="s">
        <v>9456</v>
      </c>
      <c r="B11882" t="s">
        <v>9453</v>
      </c>
      <c r="C11882" t="s">
        <v>9454</v>
      </c>
      <c r="D11882" t="s">
        <v>9455</v>
      </c>
      <c r="E11882" s="117">
        <v>43031</v>
      </c>
      <c r="F11882" s="118">
        <v>0.58706018518518521</v>
      </c>
      <c r="G11882" t="s">
        <v>3854</v>
      </c>
      <c r="H11882">
        <v>258</v>
      </c>
      <c r="I11882">
        <v>7</v>
      </c>
      <c r="J11882" t="s">
        <v>26735</v>
      </c>
      <c r="L11882">
        <v>60</v>
      </c>
    </row>
    <row r="11883" spans="1:12" x14ac:dyDescent="0.25">
      <c r="A11883" t="s">
        <v>9456</v>
      </c>
      <c r="B11883" t="s">
        <v>9453</v>
      </c>
      <c r="C11883" t="s">
        <v>9454</v>
      </c>
      <c r="D11883" t="s">
        <v>9455</v>
      </c>
      <c r="E11883" s="117">
        <v>43031</v>
      </c>
      <c r="F11883" s="118">
        <v>0.58706018518518521</v>
      </c>
      <c r="G11883" t="s">
        <v>3854</v>
      </c>
      <c r="H11883">
        <v>258</v>
      </c>
      <c r="I11883">
        <v>8</v>
      </c>
      <c r="J11883" t="s">
        <v>26735</v>
      </c>
      <c r="L11883">
        <v>10</v>
      </c>
    </row>
    <row r="11884" spans="1:12" x14ac:dyDescent="0.25">
      <c r="A11884" t="s">
        <v>9456</v>
      </c>
      <c r="B11884" t="s">
        <v>9453</v>
      </c>
      <c r="C11884" t="s">
        <v>9454</v>
      </c>
      <c r="D11884" t="s">
        <v>9455</v>
      </c>
      <c r="E11884" s="117">
        <v>43031</v>
      </c>
      <c r="F11884" s="118">
        <v>0.58707175925925925</v>
      </c>
      <c r="G11884" t="s">
        <v>3854</v>
      </c>
      <c r="H11884">
        <v>258</v>
      </c>
      <c r="I11884">
        <v>9</v>
      </c>
      <c r="J11884" t="s">
        <v>26735</v>
      </c>
      <c r="L11884" t="s">
        <v>562</v>
      </c>
    </row>
    <row r="11885" spans="1:12" x14ac:dyDescent="0.25">
      <c r="A11885" t="s">
        <v>9456</v>
      </c>
      <c r="B11885" t="s">
        <v>9453</v>
      </c>
      <c r="C11885" t="s">
        <v>9454</v>
      </c>
      <c r="D11885" t="s">
        <v>9455</v>
      </c>
      <c r="E11885" s="117">
        <v>43031</v>
      </c>
      <c r="F11885" s="118">
        <v>0.58707175925925925</v>
      </c>
      <c r="G11885" t="s">
        <v>3854</v>
      </c>
      <c r="H11885">
        <v>258</v>
      </c>
      <c r="I11885">
        <v>10</v>
      </c>
      <c r="J11885" t="s">
        <v>26735</v>
      </c>
      <c r="L11885" t="s">
        <v>629</v>
      </c>
    </row>
    <row r="11886" spans="1:12" x14ac:dyDescent="0.25">
      <c r="A11886" t="s">
        <v>9456</v>
      </c>
      <c r="B11886" t="s">
        <v>9453</v>
      </c>
      <c r="C11886" t="s">
        <v>9454</v>
      </c>
      <c r="D11886" t="s">
        <v>9455</v>
      </c>
      <c r="E11886" s="117">
        <v>43031</v>
      </c>
      <c r="F11886" s="118">
        <v>0.58707175925925925</v>
      </c>
      <c r="G11886" t="s">
        <v>3854</v>
      </c>
      <c r="H11886">
        <v>258</v>
      </c>
      <c r="I11886">
        <v>13</v>
      </c>
      <c r="J11886" t="s">
        <v>26735</v>
      </c>
      <c r="L11886" t="s">
        <v>637</v>
      </c>
    </row>
    <row r="11887" spans="1:12" x14ac:dyDescent="0.25">
      <c r="A11887" t="s">
        <v>9456</v>
      </c>
      <c r="B11887" t="s">
        <v>9453</v>
      </c>
      <c r="C11887" t="s">
        <v>9454</v>
      </c>
      <c r="D11887" t="s">
        <v>9455</v>
      </c>
      <c r="E11887" s="117">
        <v>43031</v>
      </c>
      <c r="F11887" s="118">
        <v>0.58707175925925925</v>
      </c>
      <c r="G11887" t="s">
        <v>3854</v>
      </c>
      <c r="H11887">
        <v>258</v>
      </c>
      <c r="I11887">
        <v>14</v>
      </c>
      <c r="J11887" t="s">
        <v>26735</v>
      </c>
      <c r="L11887" t="s">
        <v>643</v>
      </c>
    </row>
    <row r="11888" spans="1:12" x14ac:dyDescent="0.25">
      <c r="A11888" t="s">
        <v>9456</v>
      </c>
      <c r="B11888" t="s">
        <v>9453</v>
      </c>
      <c r="C11888" t="s">
        <v>9454</v>
      </c>
      <c r="D11888" t="s">
        <v>9455</v>
      </c>
      <c r="E11888" s="117">
        <v>43031</v>
      </c>
      <c r="F11888" s="118">
        <v>0.58707175925925925</v>
      </c>
      <c r="G11888" t="s">
        <v>3854</v>
      </c>
      <c r="H11888">
        <v>258</v>
      </c>
      <c r="I11888">
        <v>15</v>
      </c>
      <c r="J11888" t="s">
        <v>26735</v>
      </c>
      <c r="L11888" t="s">
        <v>221</v>
      </c>
    </row>
    <row r="11889" spans="1:12" x14ac:dyDescent="0.25">
      <c r="A11889" t="s">
        <v>9456</v>
      </c>
      <c r="B11889" t="s">
        <v>9453</v>
      </c>
      <c r="C11889" t="s">
        <v>9454</v>
      </c>
      <c r="D11889" t="s">
        <v>9455</v>
      </c>
      <c r="E11889" s="117">
        <v>43031</v>
      </c>
      <c r="F11889" s="118">
        <v>0.58707175925925925</v>
      </c>
      <c r="G11889" t="s">
        <v>3854</v>
      </c>
      <c r="H11889">
        <v>258</v>
      </c>
      <c r="I11889">
        <v>22</v>
      </c>
      <c r="J11889" t="s">
        <v>26735</v>
      </c>
      <c r="L11889" t="s">
        <v>104</v>
      </c>
    </row>
    <row r="11890" spans="1:12" x14ac:dyDescent="0.25">
      <c r="A11890" t="s">
        <v>9456</v>
      </c>
      <c r="B11890" t="s">
        <v>9453</v>
      </c>
      <c r="C11890" t="s">
        <v>9454</v>
      </c>
      <c r="D11890" t="s">
        <v>9455</v>
      </c>
      <c r="E11890" s="117">
        <v>43031</v>
      </c>
      <c r="F11890" s="118">
        <v>0.58707175925925925</v>
      </c>
      <c r="G11890" t="s">
        <v>3854</v>
      </c>
      <c r="H11890">
        <v>258</v>
      </c>
      <c r="I11890">
        <v>23</v>
      </c>
      <c r="J11890" t="s">
        <v>26735</v>
      </c>
      <c r="L11890">
        <v>30</v>
      </c>
    </row>
    <row r="11891" spans="1:12" x14ac:dyDescent="0.25">
      <c r="A11891" t="s">
        <v>9456</v>
      </c>
      <c r="B11891" t="s">
        <v>9453</v>
      </c>
      <c r="C11891" t="s">
        <v>9454</v>
      </c>
      <c r="D11891" t="s">
        <v>9455</v>
      </c>
      <c r="E11891" s="117">
        <v>43031</v>
      </c>
      <c r="F11891" s="118">
        <v>0.58707175925925925</v>
      </c>
      <c r="G11891" t="s">
        <v>3854</v>
      </c>
      <c r="H11891">
        <v>258</v>
      </c>
      <c r="I11891">
        <v>24</v>
      </c>
      <c r="J11891" t="s">
        <v>26735</v>
      </c>
      <c r="L11891" t="s">
        <v>4096</v>
      </c>
    </row>
    <row r="11892" spans="1:12" x14ac:dyDescent="0.25">
      <c r="A11892" t="s">
        <v>9456</v>
      </c>
      <c r="B11892" t="s">
        <v>9453</v>
      </c>
      <c r="C11892" t="s">
        <v>9454</v>
      </c>
      <c r="D11892" t="s">
        <v>9455</v>
      </c>
      <c r="E11892" s="117">
        <v>43031</v>
      </c>
      <c r="F11892" s="118">
        <v>0.58707175925925925</v>
      </c>
      <c r="G11892" t="s">
        <v>3854</v>
      </c>
      <c r="H11892">
        <v>258</v>
      </c>
      <c r="I11892">
        <v>25</v>
      </c>
      <c r="J11892" t="s">
        <v>26735</v>
      </c>
      <c r="L11892">
        <v>40</v>
      </c>
    </row>
    <row r="11893" spans="1:12" x14ac:dyDescent="0.25">
      <c r="A11893" t="s">
        <v>9456</v>
      </c>
      <c r="B11893" t="s">
        <v>9453</v>
      </c>
      <c r="C11893" t="s">
        <v>9454</v>
      </c>
      <c r="D11893" t="s">
        <v>9455</v>
      </c>
      <c r="E11893" s="117">
        <v>43031</v>
      </c>
      <c r="F11893" s="118">
        <v>0.58708333333333329</v>
      </c>
      <c r="G11893" t="s">
        <v>3854</v>
      </c>
      <c r="H11893">
        <v>258</v>
      </c>
      <c r="I11893">
        <v>26</v>
      </c>
      <c r="J11893" t="s">
        <v>26735</v>
      </c>
      <c r="L11893" t="s">
        <v>382</v>
      </c>
    </row>
    <row r="11894" spans="1:12" x14ac:dyDescent="0.25">
      <c r="A11894" t="s">
        <v>9456</v>
      </c>
      <c r="B11894" t="s">
        <v>9453</v>
      </c>
      <c r="C11894" t="s">
        <v>9454</v>
      </c>
      <c r="D11894" t="s">
        <v>9455</v>
      </c>
      <c r="E11894" s="117">
        <v>43031</v>
      </c>
      <c r="F11894" s="118">
        <v>0.58708333333333329</v>
      </c>
      <c r="G11894" t="s">
        <v>3854</v>
      </c>
      <c r="H11894">
        <v>258</v>
      </c>
      <c r="I11894">
        <v>27</v>
      </c>
      <c r="J11894" t="s">
        <v>26735</v>
      </c>
      <c r="L11894">
        <v>10</v>
      </c>
    </row>
    <row r="11895" spans="1:12" x14ac:dyDescent="0.25">
      <c r="A11895" t="s">
        <v>9456</v>
      </c>
      <c r="B11895" t="s">
        <v>9453</v>
      </c>
      <c r="C11895" t="s">
        <v>9454</v>
      </c>
      <c r="D11895" t="s">
        <v>9455</v>
      </c>
      <c r="E11895" s="117">
        <v>43031</v>
      </c>
      <c r="F11895" s="118">
        <v>0.58708333333333329</v>
      </c>
      <c r="G11895" t="s">
        <v>3854</v>
      </c>
      <c r="H11895">
        <v>258</v>
      </c>
      <c r="I11895">
        <v>28</v>
      </c>
      <c r="J11895" t="s">
        <v>26735</v>
      </c>
      <c r="L11895" t="s">
        <v>122</v>
      </c>
    </row>
    <row r="11896" spans="1:12" x14ac:dyDescent="0.25">
      <c r="A11896" t="s">
        <v>9456</v>
      </c>
      <c r="B11896" t="s">
        <v>9453</v>
      </c>
      <c r="C11896" t="s">
        <v>9454</v>
      </c>
      <c r="D11896" t="s">
        <v>9455</v>
      </c>
      <c r="E11896" s="117">
        <v>43031</v>
      </c>
      <c r="F11896" s="118">
        <v>0.58708333333333329</v>
      </c>
      <c r="G11896" t="s">
        <v>3854</v>
      </c>
      <c r="H11896">
        <v>258</v>
      </c>
      <c r="I11896">
        <v>29</v>
      </c>
      <c r="J11896" t="s">
        <v>26735</v>
      </c>
      <c r="L11896">
        <v>20</v>
      </c>
    </row>
    <row r="11897" spans="1:12" x14ac:dyDescent="0.25">
      <c r="A11897" t="s">
        <v>9456</v>
      </c>
      <c r="B11897" t="s">
        <v>9453</v>
      </c>
      <c r="C11897" t="s">
        <v>9454</v>
      </c>
      <c r="D11897" t="s">
        <v>9455</v>
      </c>
      <c r="E11897" s="117">
        <v>43031</v>
      </c>
      <c r="F11897" s="118">
        <v>0.58708333333333329</v>
      </c>
      <c r="G11897" t="s">
        <v>3854</v>
      </c>
      <c r="H11897">
        <v>258</v>
      </c>
      <c r="I11897">
        <v>35</v>
      </c>
      <c r="J11897" t="s">
        <v>26735</v>
      </c>
      <c r="L11897" t="s">
        <v>393</v>
      </c>
    </row>
    <row r="11898" spans="1:12" x14ac:dyDescent="0.25">
      <c r="A11898" t="s">
        <v>9456</v>
      </c>
      <c r="B11898" t="s">
        <v>9453</v>
      </c>
      <c r="C11898" t="s">
        <v>9454</v>
      </c>
      <c r="D11898" t="s">
        <v>9455</v>
      </c>
      <c r="E11898" s="117">
        <v>43031</v>
      </c>
      <c r="F11898" s="118">
        <v>0.58708333333333329</v>
      </c>
      <c r="G11898" t="s">
        <v>3854</v>
      </c>
      <c r="H11898">
        <v>258</v>
      </c>
      <c r="I11898">
        <v>36</v>
      </c>
      <c r="J11898" t="s">
        <v>26735</v>
      </c>
      <c r="L11898" t="s">
        <v>1404</v>
      </c>
    </row>
    <row r="11899" spans="1:12" x14ac:dyDescent="0.25">
      <c r="A11899" t="s">
        <v>9456</v>
      </c>
      <c r="B11899" t="s">
        <v>9453</v>
      </c>
      <c r="C11899" t="s">
        <v>9454</v>
      </c>
      <c r="D11899" t="s">
        <v>9455</v>
      </c>
      <c r="E11899" s="117">
        <v>43031</v>
      </c>
      <c r="F11899" s="118">
        <v>0.58708333333333329</v>
      </c>
      <c r="G11899" t="s">
        <v>3854</v>
      </c>
      <c r="H11899">
        <v>258</v>
      </c>
      <c r="I11899">
        <v>38</v>
      </c>
      <c r="J11899" t="s">
        <v>26735</v>
      </c>
      <c r="L11899" t="s">
        <v>26736</v>
      </c>
    </row>
    <row r="11900" spans="1:12" x14ac:dyDescent="0.25">
      <c r="A11900" t="s">
        <v>9456</v>
      </c>
      <c r="B11900" t="s">
        <v>9453</v>
      </c>
      <c r="C11900" t="s">
        <v>9454</v>
      </c>
      <c r="D11900" t="s">
        <v>9455</v>
      </c>
      <c r="E11900" s="117">
        <v>43031</v>
      </c>
      <c r="F11900" s="118">
        <v>0.58709490740740744</v>
      </c>
      <c r="G11900" t="s">
        <v>3854</v>
      </c>
      <c r="H11900">
        <v>259</v>
      </c>
      <c r="I11900">
        <v>1</v>
      </c>
      <c r="L11900" t="s">
        <v>26735</v>
      </c>
    </row>
    <row r="11901" spans="1:12" x14ac:dyDescent="0.25">
      <c r="A11901" t="s">
        <v>9456</v>
      </c>
      <c r="B11901" t="s">
        <v>9453</v>
      </c>
      <c r="C11901" t="s">
        <v>9454</v>
      </c>
      <c r="D11901" t="s">
        <v>9455</v>
      </c>
      <c r="E11901" s="117">
        <v>43031</v>
      </c>
      <c r="F11901" s="118">
        <v>0.58709490740740744</v>
      </c>
      <c r="G11901" t="s">
        <v>3854</v>
      </c>
      <c r="H11901">
        <v>259</v>
      </c>
      <c r="I11901">
        <v>4</v>
      </c>
      <c r="J11901" t="s">
        <v>26735</v>
      </c>
      <c r="L11901" t="s">
        <v>2977</v>
      </c>
    </row>
    <row r="11902" spans="1:12" x14ac:dyDescent="0.25">
      <c r="A11902" t="s">
        <v>9456</v>
      </c>
      <c r="B11902" t="s">
        <v>9453</v>
      </c>
      <c r="C11902" t="s">
        <v>9454</v>
      </c>
      <c r="D11902" t="s">
        <v>9455</v>
      </c>
      <c r="E11902" s="117">
        <v>43031</v>
      </c>
      <c r="F11902" s="118">
        <v>0.58709490740740744</v>
      </c>
      <c r="G11902" t="s">
        <v>3854</v>
      </c>
      <c r="H11902">
        <v>259</v>
      </c>
      <c r="I11902">
        <v>5</v>
      </c>
      <c r="J11902" t="s">
        <v>26735</v>
      </c>
      <c r="L11902" t="s">
        <v>2711</v>
      </c>
    </row>
    <row r="11903" spans="1:12" x14ac:dyDescent="0.25">
      <c r="A11903" t="s">
        <v>9456</v>
      </c>
      <c r="B11903" t="s">
        <v>9453</v>
      </c>
      <c r="C11903" t="s">
        <v>9454</v>
      </c>
      <c r="D11903" t="s">
        <v>9455</v>
      </c>
      <c r="E11903" s="117">
        <v>43031</v>
      </c>
      <c r="F11903" s="118">
        <v>0.58710648148148148</v>
      </c>
      <c r="G11903" t="s">
        <v>3854</v>
      </c>
      <c r="H11903">
        <v>259</v>
      </c>
      <c r="I11903">
        <v>6</v>
      </c>
      <c r="J11903" t="s">
        <v>26735</v>
      </c>
      <c r="L11903">
        <v>0</v>
      </c>
    </row>
    <row r="11904" spans="1:12" x14ac:dyDescent="0.25">
      <c r="A11904" t="s">
        <v>9456</v>
      </c>
      <c r="B11904" t="s">
        <v>9453</v>
      </c>
      <c r="C11904" t="s">
        <v>9454</v>
      </c>
      <c r="D11904" t="s">
        <v>9455</v>
      </c>
      <c r="E11904" s="117">
        <v>43031</v>
      </c>
      <c r="F11904" s="118">
        <v>0.58710648148148148</v>
      </c>
      <c r="G11904" t="s">
        <v>3854</v>
      </c>
      <c r="H11904">
        <v>259</v>
      </c>
      <c r="I11904">
        <v>7</v>
      </c>
      <c r="J11904" t="s">
        <v>26735</v>
      </c>
      <c r="L11904">
        <v>10</v>
      </c>
    </row>
    <row r="11905" spans="1:12" x14ac:dyDescent="0.25">
      <c r="A11905" t="s">
        <v>9456</v>
      </c>
      <c r="B11905" t="s">
        <v>9453</v>
      </c>
      <c r="C11905" t="s">
        <v>9454</v>
      </c>
      <c r="D11905" t="s">
        <v>9455</v>
      </c>
      <c r="E11905" s="117">
        <v>43031</v>
      </c>
      <c r="F11905" s="118">
        <v>0.58710648148148148</v>
      </c>
      <c r="G11905" t="s">
        <v>3854</v>
      </c>
      <c r="H11905">
        <v>259</v>
      </c>
      <c r="I11905">
        <v>8</v>
      </c>
      <c r="J11905" t="s">
        <v>26735</v>
      </c>
      <c r="L11905">
        <v>2</v>
      </c>
    </row>
    <row r="11906" spans="1:12" x14ac:dyDescent="0.25">
      <c r="A11906" t="s">
        <v>9456</v>
      </c>
      <c r="B11906" t="s">
        <v>9453</v>
      </c>
      <c r="C11906" t="s">
        <v>9454</v>
      </c>
      <c r="D11906" t="s">
        <v>9455</v>
      </c>
      <c r="E11906" s="117">
        <v>43031</v>
      </c>
      <c r="F11906" s="118">
        <v>0.58710648148148148</v>
      </c>
      <c r="G11906" t="s">
        <v>3854</v>
      </c>
      <c r="H11906">
        <v>259</v>
      </c>
      <c r="I11906">
        <v>9</v>
      </c>
      <c r="J11906" t="s">
        <v>26735</v>
      </c>
      <c r="L11906" t="s">
        <v>561</v>
      </c>
    </row>
    <row r="11907" spans="1:12" x14ac:dyDescent="0.25">
      <c r="A11907" t="s">
        <v>9456</v>
      </c>
      <c r="B11907" t="s">
        <v>9453</v>
      </c>
      <c r="C11907" t="s">
        <v>9454</v>
      </c>
      <c r="D11907" t="s">
        <v>9455</v>
      </c>
      <c r="E11907" s="117">
        <v>43031</v>
      </c>
      <c r="F11907" s="118">
        <v>0.58710648148148148</v>
      </c>
      <c r="G11907" t="s">
        <v>3854</v>
      </c>
      <c r="H11907">
        <v>259</v>
      </c>
      <c r="I11907">
        <v>10</v>
      </c>
      <c r="J11907" t="s">
        <v>26735</v>
      </c>
      <c r="L11907" t="s">
        <v>615</v>
      </c>
    </row>
    <row r="11908" spans="1:12" x14ac:dyDescent="0.25">
      <c r="A11908" t="s">
        <v>9456</v>
      </c>
      <c r="B11908" t="s">
        <v>9453</v>
      </c>
      <c r="C11908" t="s">
        <v>9454</v>
      </c>
      <c r="D11908" t="s">
        <v>9455</v>
      </c>
      <c r="E11908" s="117">
        <v>43031</v>
      </c>
      <c r="F11908" s="118">
        <v>0.58710648148148148</v>
      </c>
      <c r="G11908" t="s">
        <v>3854</v>
      </c>
      <c r="H11908">
        <v>259</v>
      </c>
      <c r="I11908">
        <v>11</v>
      </c>
      <c r="J11908" t="s">
        <v>26735</v>
      </c>
      <c r="L11908" t="s">
        <v>613</v>
      </c>
    </row>
    <row r="11909" spans="1:12" x14ac:dyDescent="0.25">
      <c r="A11909" t="s">
        <v>9456</v>
      </c>
      <c r="B11909" t="s">
        <v>9453</v>
      </c>
      <c r="C11909" t="s">
        <v>9454</v>
      </c>
      <c r="D11909" t="s">
        <v>9455</v>
      </c>
      <c r="E11909" s="117">
        <v>43031</v>
      </c>
      <c r="F11909" s="118">
        <v>0.58710648148148148</v>
      </c>
      <c r="G11909" t="s">
        <v>3854</v>
      </c>
      <c r="H11909">
        <v>259</v>
      </c>
      <c r="I11909">
        <v>14</v>
      </c>
      <c r="J11909" t="s">
        <v>26735</v>
      </c>
      <c r="L11909" t="s">
        <v>643</v>
      </c>
    </row>
    <row r="11910" spans="1:12" x14ac:dyDescent="0.25">
      <c r="A11910" t="s">
        <v>9456</v>
      </c>
      <c r="B11910" t="s">
        <v>9453</v>
      </c>
      <c r="C11910" t="s">
        <v>9454</v>
      </c>
      <c r="D11910" t="s">
        <v>9455</v>
      </c>
      <c r="E11910" s="117">
        <v>43031</v>
      </c>
      <c r="F11910" s="118">
        <v>0.58710648148148148</v>
      </c>
      <c r="G11910" t="s">
        <v>3854</v>
      </c>
      <c r="H11910">
        <v>259</v>
      </c>
      <c r="I11910">
        <v>15</v>
      </c>
      <c r="J11910" t="s">
        <v>26735</v>
      </c>
      <c r="L11910" t="s">
        <v>706</v>
      </c>
    </row>
    <row r="11911" spans="1:12" x14ac:dyDescent="0.25">
      <c r="A11911" t="s">
        <v>9456</v>
      </c>
      <c r="B11911" t="s">
        <v>9453</v>
      </c>
      <c r="C11911" t="s">
        <v>9454</v>
      </c>
      <c r="D11911" t="s">
        <v>9455</v>
      </c>
      <c r="E11911" s="117">
        <v>43031</v>
      </c>
      <c r="F11911" s="118">
        <v>0.58710648148148148</v>
      </c>
      <c r="G11911" t="s">
        <v>3854</v>
      </c>
      <c r="H11911">
        <v>259</v>
      </c>
      <c r="I11911">
        <v>22</v>
      </c>
      <c r="J11911" t="s">
        <v>26735</v>
      </c>
      <c r="L11911" t="s">
        <v>380</v>
      </c>
    </row>
    <row r="11912" spans="1:12" x14ac:dyDescent="0.25">
      <c r="A11912" t="s">
        <v>9456</v>
      </c>
      <c r="B11912" t="s">
        <v>9453</v>
      </c>
      <c r="C11912" t="s">
        <v>9454</v>
      </c>
      <c r="D11912" t="s">
        <v>9455</v>
      </c>
      <c r="E11912" s="117">
        <v>43031</v>
      </c>
      <c r="F11912" s="118">
        <v>0.58711805555555563</v>
      </c>
      <c r="G11912" t="s">
        <v>3854</v>
      </c>
      <c r="H11912">
        <v>259</v>
      </c>
      <c r="I11912">
        <v>23</v>
      </c>
      <c r="J11912" t="s">
        <v>26735</v>
      </c>
      <c r="L11912">
        <v>80</v>
      </c>
    </row>
    <row r="11913" spans="1:12" x14ac:dyDescent="0.25">
      <c r="A11913" t="s">
        <v>9456</v>
      </c>
      <c r="B11913" t="s">
        <v>9453</v>
      </c>
      <c r="C11913" t="s">
        <v>9454</v>
      </c>
      <c r="D11913" t="s">
        <v>9455</v>
      </c>
      <c r="E11913" s="117">
        <v>43031</v>
      </c>
      <c r="F11913" s="118">
        <v>0.58711805555555563</v>
      </c>
      <c r="G11913" t="s">
        <v>3854</v>
      </c>
      <c r="H11913">
        <v>259</v>
      </c>
      <c r="I11913">
        <v>24</v>
      </c>
      <c r="J11913" t="s">
        <v>26735</v>
      </c>
      <c r="L11913" t="s">
        <v>104</v>
      </c>
    </row>
    <row r="11914" spans="1:12" x14ac:dyDescent="0.25">
      <c r="A11914" t="s">
        <v>9456</v>
      </c>
      <c r="B11914" t="s">
        <v>9453</v>
      </c>
      <c r="C11914" t="s">
        <v>9454</v>
      </c>
      <c r="D11914" t="s">
        <v>9455</v>
      </c>
      <c r="E11914" s="117">
        <v>43031</v>
      </c>
      <c r="F11914" s="118">
        <v>0.58711805555555563</v>
      </c>
      <c r="G11914" t="s">
        <v>3854</v>
      </c>
      <c r="H11914">
        <v>259</v>
      </c>
      <c r="I11914">
        <v>25</v>
      </c>
      <c r="J11914" t="s">
        <v>26735</v>
      </c>
      <c r="L11914">
        <v>10</v>
      </c>
    </row>
    <row r="11915" spans="1:12" x14ac:dyDescent="0.25">
      <c r="A11915" t="s">
        <v>9456</v>
      </c>
      <c r="B11915" t="s">
        <v>9453</v>
      </c>
      <c r="C11915" t="s">
        <v>9454</v>
      </c>
      <c r="D11915" t="s">
        <v>9455</v>
      </c>
      <c r="E11915" s="117">
        <v>43031</v>
      </c>
      <c r="F11915" s="118">
        <v>0.58711805555555563</v>
      </c>
      <c r="G11915" t="s">
        <v>3854</v>
      </c>
      <c r="H11915">
        <v>259</v>
      </c>
      <c r="I11915">
        <v>26</v>
      </c>
      <c r="J11915" t="s">
        <v>26735</v>
      </c>
      <c r="L11915" t="s">
        <v>26580</v>
      </c>
    </row>
    <row r="11916" spans="1:12" x14ac:dyDescent="0.25">
      <c r="A11916" t="s">
        <v>9456</v>
      </c>
      <c r="B11916" t="s">
        <v>9453</v>
      </c>
      <c r="C11916" t="s">
        <v>9454</v>
      </c>
      <c r="D11916" t="s">
        <v>9455</v>
      </c>
      <c r="E11916" s="117">
        <v>43031</v>
      </c>
      <c r="F11916" s="118">
        <v>0.58711805555555563</v>
      </c>
      <c r="G11916" t="s">
        <v>3854</v>
      </c>
      <c r="H11916">
        <v>259</v>
      </c>
      <c r="I11916">
        <v>27</v>
      </c>
      <c r="J11916" t="s">
        <v>26735</v>
      </c>
      <c r="L11916">
        <v>10</v>
      </c>
    </row>
    <row r="11917" spans="1:12" x14ac:dyDescent="0.25">
      <c r="A11917" t="s">
        <v>9456</v>
      </c>
      <c r="B11917" t="s">
        <v>9453</v>
      </c>
      <c r="C11917" t="s">
        <v>9454</v>
      </c>
      <c r="D11917" t="s">
        <v>9455</v>
      </c>
      <c r="E11917" s="117">
        <v>43031</v>
      </c>
      <c r="F11917" s="118">
        <v>0.58711805555555563</v>
      </c>
      <c r="G11917" t="s">
        <v>3854</v>
      </c>
      <c r="H11917">
        <v>259</v>
      </c>
      <c r="I11917">
        <v>35</v>
      </c>
      <c r="J11917" t="s">
        <v>26735</v>
      </c>
      <c r="L11917" t="s">
        <v>393</v>
      </c>
    </row>
    <row r="11918" spans="1:12" x14ac:dyDescent="0.25">
      <c r="A11918" t="s">
        <v>9456</v>
      </c>
      <c r="B11918" t="s">
        <v>9453</v>
      </c>
      <c r="C11918" t="s">
        <v>9454</v>
      </c>
      <c r="D11918" t="s">
        <v>9455</v>
      </c>
      <c r="E11918" s="117">
        <v>43031</v>
      </c>
      <c r="F11918" s="118">
        <v>0.58711805555555563</v>
      </c>
      <c r="G11918" t="s">
        <v>3854</v>
      </c>
      <c r="H11918">
        <v>259</v>
      </c>
      <c r="I11918">
        <v>36</v>
      </c>
      <c r="J11918" t="s">
        <v>26735</v>
      </c>
      <c r="L11918" t="s">
        <v>26737</v>
      </c>
    </row>
    <row r="11919" spans="1:12" x14ac:dyDescent="0.25">
      <c r="A11919" t="s">
        <v>9456</v>
      </c>
      <c r="B11919" t="s">
        <v>9453</v>
      </c>
      <c r="C11919" t="s">
        <v>9454</v>
      </c>
      <c r="D11919" t="s">
        <v>9455</v>
      </c>
      <c r="E11919" s="117">
        <v>43031</v>
      </c>
      <c r="F11919" s="118">
        <v>0.58712962962962967</v>
      </c>
      <c r="G11919" t="s">
        <v>3854</v>
      </c>
      <c r="H11919">
        <v>260</v>
      </c>
      <c r="I11919">
        <v>1</v>
      </c>
      <c r="L11919" t="s">
        <v>26735</v>
      </c>
    </row>
    <row r="11920" spans="1:12" x14ac:dyDescent="0.25">
      <c r="A11920" t="s">
        <v>9456</v>
      </c>
      <c r="B11920" t="s">
        <v>9453</v>
      </c>
      <c r="C11920" t="s">
        <v>9454</v>
      </c>
      <c r="D11920" t="s">
        <v>9455</v>
      </c>
      <c r="E11920" s="117">
        <v>43031</v>
      </c>
      <c r="F11920" s="118">
        <v>0.58712962962962967</v>
      </c>
      <c r="G11920" t="s">
        <v>3854</v>
      </c>
      <c r="H11920">
        <v>260</v>
      </c>
      <c r="I11920">
        <v>4</v>
      </c>
      <c r="J11920" t="s">
        <v>26735</v>
      </c>
      <c r="L11920" t="s">
        <v>2977</v>
      </c>
    </row>
    <row r="11921" spans="1:12" x14ac:dyDescent="0.25">
      <c r="A11921" t="s">
        <v>9456</v>
      </c>
      <c r="B11921" t="s">
        <v>9453</v>
      </c>
      <c r="C11921" t="s">
        <v>9454</v>
      </c>
      <c r="D11921" t="s">
        <v>9455</v>
      </c>
      <c r="E11921" s="117">
        <v>43031</v>
      </c>
      <c r="F11921" s="118">
        <v>0.58712962962962967</v>
      </c>
      <c r="G11921" t="s">
        <v>3854</v>
      </c>
      <c r="H11921">
        <v>260</v>
      </c>
      <c r="I11921">
        <v>5</v>
      </c>
      <c r="J11921" t="s">
        <v>26735</v>
      </c>
      <c r="L11921" t="s">
        <v>1977</v>
      </c>
    </row>
    <row r="11922" spans="1:12" x14ac:dyDescent="0.25">
      <c r="A11922" t="s">
        <v>9456</v>
      </c>
      <c r="B11922" t="s">
        <v>9453</v>
      </c>
      <c r="C11922" t="s">
        <v>9454</v>
      </c>
      <c r="D11922" t="s">
        <v>9455</v>
      </c>
      <c r="E11922" s="117">
        <v>43031</v>
      </c>
      <c r="F11922" s="118">
        <v>0.58712962962962967</v>
      </c>
      <c r="G11922" t="s">
        <v>3854</v>
      </c>
      <c r="H11922">
        <v>260</v>
      </c>
      <c r="I11922">
        <v>6</v>
      </c>
      <c r="J11922" t="s">
        <v>26735</v>
      </c>
      <c r="L11922">
        <v>0</v>
      </c>
    </row>
    <row r="11923" spans="1:12" x14ac:dyDescent="0.25">
      <c r="A11923" t="s">
        <v>9456</v>
      </c>
      <c r="B11923" t="s">
        <v>9453</v>
      </c>
      <c r="C11923" t="s">
        <v>9454</v>
      </c>
      <c r="D11923" t="s">
        <v>9455</v>
      </c>
      <c r="E11923" s="117">
        <v>43031</v>
      </c>
      <c r="F11923" s="118">
        <v>0.58714120370370371</v>
      </c>
      <c r="G11923" t="s">
        <v>3854</v>
      </c>
      <c r="H11923">
        <v>260</v>
      </c>
      <c r="I11923">
        <v>7</v>
      </c>
      <c r="J11923" t="s">
        <v>26735</v>
      </c>
      <c r="L11923">
        <v>30</v>
      </c>
    </row>
    <row r="11924" spans="1:12" x14ac:dyDescent="0.25">
      <c r="A11924" t="s">
        <v>9456</v>
      </c>
      <c r="B11924" t="s">
        <v>9453</v>
      </c>
      <c r="C11924" t="s">
        <v>9454</v>
      </c>
      <c r="D11924" t="s">
        <v>9455</v>
      </c>
      <c r="E11924" s="117">
        <v>43031</v>
      </c>
      <c r="F11924" s="118">
        <v>0.58714120370370371</v>
      </c>
      <c r="G11924" t="s">
        <v>3854</v>
      </c>
      <c r="H11924">
        <v>260</v>
      </c>
      <c r="I11924">
        <v>8</v>
      </c>
      <c r="J11924" t="s">
        <v>26735</v>
      </c>
      <c r="L11924">
        <v>5</v>
      </c>
    </row>
    <row r="11925" spans="1:12" x14ac:dyDescent="0.25">
      <c r="A11925" t="s">
        <v>9456</v>
      </c>
      <c r="B11925" t="s">
        <v>9453</v>
      </c>
      <c r="C11925" t="s">
        <v>9454</v>
      </c>
      <c r="D11925" t="s">
        <v>9455</v>
      </c>
      <c r="E11925" s="117">
        <v>43031</v>
      </c>
      <c r="F11925" s="118">
        <v>0.58714120370370371</v>
      </c>
      <c r="G11925" t="s">
        <v>3854</v>
      </c>
      <c r="H11925">
        <v>260</v>
      </c>
      <c r="I11925">
        <v>9</v>
      </c>
      <c r="J11925" t="s">
        <v>26735</v>
      </c>
      <c r="L11925" t="s">
        <v>562</v>
      </c>
    </row>
    <row r="11926" spans="1:12" x14ac:dyDescent="0.25">
      <c r="A11926" t="s">
        <v>9456</v>
      </c>
      <c r="B11926" t="s">
        <v>9453</v>
      </c>
      <c r="C11926" t="s">
        <v>9454</v>
      </c>
      <c r="D11926" t="s">
        <v>9455</v>
      </c>
      <c r="E11926" s="117">
        <v>43031</v>
      </c>
      <c r="F11926" s="118">
        <v>0.58714120370370371</v>
      </c>
      <c r="G11926" t="s">
        <v>3854</v>
      </c>
      <c r="H11926">
        <v>260</v>
      </c>
      <c r="I11926">
        <v>10</v>
      </c>
      <c r="J11926" t="s">
        <v>26735</v>
      </c>
      <c r="L11926" t="s">
        <v>615</v>
      </c>
    </row>
    <row r="11927" spans="1:12" x14ac:dyDescent="0.25">
      <c r="A11927" t="s">
        <v>9456</v>
      </c>
      <c r="B11927" t="s">
        <v>9453</v>
      </c>
      <c r="C11927" t="s">
        <v>9454</v>
      </c>
      <c r="D11927" t="s">
        <v>9455</v>
      </c>
      <c r="E11927" s="117">
        <v>43031</v>
      </c>
      <c r="F11927" s="118">
        <v>0.58714120370370371</v>
      </c>
      <c r="G11927" t="s">
        <v>3854</v>
      </c>
      <c r="H11927">
        <v>260</v>
      </c>
      <c r="I11927">
        <v>12</v>
      </c>
      <c r="J11927" t="s">
        <v>26735</v>
      </c>
      <c r="L11927" t="s">
        <v>598</v>
      </c>
    </row>
    <row r="11928" spans="1:12" x14ac:dyDescent="0.25">
      <c r="A11928" t="s">
        <v>9456</v>
      </c>
      <c r="B11928" t="s">
        <v>9453</v>
      </c>
      <c r="C11928" t="s">
        <v>9454</v>
      </c>
      <c r="D11928" t="s">
        <v>9455</v>
      </c>
      <c r="E11928" s="117">
        <v>43031</v>
      </c>
      <c r="F11928" s="118">
        <v>0.58714120370370371</v>
      </c>
      <c r="G11928" t="s">
        <v>3854</v>
      </c>
      <c r="H11928">
        <v>260</v>
      </c>
      <c r="I11928">
        <v>14</v>
      </c>
      <c r="J11928" t="s">
        <v>26735</v>
      </c>
      <c r="L11928" t="s">
        <v>653</v>
      </c>
    </row>
    <row r="11929" spans="1:12" x14ac:dyDescent="0.25">
      <c r="A11929" t="s">
        <v>9456</v>
      </c>
      <c r="B11929" t="s">
        <v>9453</v>
      </c>
      <c r="C11929" t="s">
        <v>9454</v>
      </c>
      <c r="D11929" t="s">
        <v>9455</v>
      </c>
      <c r="E11929" s="117">
        <v>43031</v>
      </c>
      <c r="F11929" s="118">
        <v>0.58714120370370371</v>
      </c>
      <c r="G11929" t="s">
        <v>3854</v>
      </c>
      <c r="H11929">
        <v>260</v>
      </c>
      <c r="I11929">
        <v>15</v>
      </c>
      <c r="J11929" t="s">
        <v>26735</v>
      </c>
      <c r="L11929" t="s">
        <v>701</v>
      </c>
    </row>
    <row r="11930" spans="1:12" x14ac:dyDescent="0.25">
      <c r="A11930" t="s">
        <v>9456</v>
      </c>
      <c r="B11930" t="s">
        <v>9453</v>
      </c>
      <c r="C11930" t="s">
        <v>9454</v>
      </c>
      <c r="D11930" t="s">
        <v>9455</v>
      </c>
      <c r="E11930" s="117">
        <v>43031</v>
      </c>
      <c r="F11930" s="118">
        <v>0.58714120370370371</v>
      </c>
      <c r="G11930" t="s">
        <v>3854</v>
      </c>
      <c r="H11930">
        <v>260</v>
      </c>
      <c r="I11930">
        <v>16</v>
      </c>
      <c r="J11930" t="s">
        <v>26735</v>
      </c>
      <c r="L11930" t="s">
        <v>680</v>
      </c>
    </row>
    <row r="11931" spans="1:12" x14ac:dyDescent="0.25">
      <c r="A11931" t="s">
        <v>9456</v>
      </c>
      <c r="B11931" t="s">
        <v>9453</v>
      </c>
      <c r="C11931" t="s">
        <v>9454</v>
      </c>
      <c r="D11931" t="s">
        <v>9455</v>
      </c>
      <c r="E11931" s="117">
        <v>43031</v>
      </c>
      <c r="F11931" s="118">
        <v>0.58714120370370371</v>
      </c>
      <c r="G11931" t="s">
        <v>3854</v>
      </c>
      <c r="H11931">
        <v>260</v>
      </c>
      <c r="I11931">
        <v>22</v>
      </c>
      <c r="J11931" t="s">
        <v>26735</v>
      </c>
      <c r="L11931" t="s">
        <v>104</v>
      </c>
    </row>
    <row r="11932" spans="1:12" x14ac:dyDescent="0.25">
      <c r="A11932" t="s">
        <v>9456</v>
      </c>
      <c r="B11932" t="s">
        <v>9453</v>
      </c>
      <c r="C11932" t="s">
        <v>9454</v>
      </c>
      <c r="D11932" t="s">
        <v>9455</v>
      </c>
      <c r="E11932" s="117">
        <v>43031</v>
      </c>
      <c r="F11932" s="118">
        <v>0.58715277777777775</v>
      </c>
      <c r="G11932" t="s">
        <v>3854</v>
      </c>
      <c r="H11932">
        <v>260</v>
      </c>
      <c r="I11932">
        <v>23</v>
      </c>
      <c r="J11932" t="s">
        <v>26735</v>
      </c>
      <c r="L11932">
        <v>40</v>
      </c>
    </row>
    <row r="11933" spans="1:12" x14ac:dyDescent="0.25">
      <c r="A11933" t="s">
        <v>9456</v>
      </c>
      <c r="B11933" t="s">
        <v>9453</v>
      </c>
      <c r="C11933" t="s">
        <v>9454</v>
      </c>
      <c r="D11933" t="s">
        <v>9455</v>
      </c>
      <c r="E11933" s="117">
        <v>43031</v>
      </c>
      <c r="F11933" s="118">
        <v>0.58715277777777775</v>
      </c>
      <c r="G11933" t="s">
        <v>3854</v>
      </c>
      <c r="H11933">
        <v>260</v>
      </c>
      <c r="I11933">
        <v>24</v>
      </c>
      <c r="J11933" t="s">
        <v>26735</v>
      </c>
      <c r="L11933" t="s">
        <v>122</v>
      </c>
    </row>
    <row r="11934" spans="1:12" x14ac:dyDescent="0.25">
      <c r="A11934" t="s">
        <v>9456</v>
      </c>
      <c r="B11934" t="s">
        <v>9453</v>
      </c>
      <c r="C11934" t="s">
        <v>9454</v>
      </c>
      <c r="D11934" t="s">
        <v>9455</v>
      </c>
      <c r="E11934" s="117">
        <v>43031</v>
      </c>
      <c r="F11934" s="118">
        <v>0.58715277777777775</v>
      </c>
      <c r="G11934" t="s">
        <v>3854</v>
      </c>
      <c r="H11934">
        <v>260</v>
      </c>
      <c r="I11934">
        <v>25</v>
      </c>
      <c r="J11934" t="s">
        <v>26735</v>
      </c>
      <c r="L11934">
        <v>20</v>
      </c>
    </row>
    <row r="11935" spans="1:12" x14ac:dyDescent="0.25">
      <c r="A11935" t="s">
        <v>9456</v>
      </c>
      <c r="B11935" t="s">
        <v>9453</v>
      </c>
      <c r="C11935" t="s">
        <v>9454</v>
      </c>
      <c r="D11935" t="s">
        <v>9455</v>
      </c>
      <c r="E11935" s="117">
        <v>43031</v>
      </c>
      <c r="F11935" s="118">
        <v>0.58715277777777775</v>
      </c>
      <c r="G11935" t="s">
        <v>3854</v>
      </c>
      <c r="H11935">
        <v>260</v>
      </c>
      <c r="I11935">
        <v>26</v>
      </c>
      <c r="J11935" t="s">
        <v>26735</v>
      </c>
      <c r="L11935" t="s">
        <v>133</v>
      </c>
    </row>
    <row r="11936" spans="1:12" x14ac:dyDescent="0.25">
      <c r="A11936" t="s">
        <v>9456</v>
      </c>
      <c r="B11936" t="s">
        <v>9453</v>
      </c>
      <c r="C11936" t="s">
        <v>9454</v>
      </c>
      <c r="D11936" t="s">
        <v>9455</v>
      </c>
      <c r="E11936" s="117">
        <v>43031</v>
      </c>
      <c r="F11936" s="118">
        <v>0.58715277777777775</v>
      </c>
      <c r="G11936" t="s">
        <v>3854</v>
      </c>
      <c r="H11936">
        <v>260</v>
      </c>
      <c r="I11936">
        <v>27</v>
      </c>
      <c r="J11936" t="s">
        <v>26735</v>
      </c>
      <c r="L11936">
        <v>10</v>
      </c>
    </row>
    <row r="11937" spans="1:12" x14ac:dyDescent="0.25">
      <c r="A11937" t="s">
        <v>9456</v>
      </c>
      <c r="B11937" t="s">
        <v>9453</v>
      </c>
      <c r="C11937" t="s">
        <v>9454</v>
      </c>
      <c r="D11937" t="s">
        <v>9455</v>
      </c>
      <c r="E11937" s="117">
        <v>43031</v>
      </c>
      <c r="F11937" s="118">
        <v>0.58715277777777775</v>
      </c>
      <c r="G11937" t="s">
        <v>3854</v>
      </c>
      <c r="H11937">
        <v>260</v>
      </c>
      <c r="I11937">
        <v>28</v>
      </c>
      <c r="J11937" t="s">
        <v>26735</v>
      </c>
      <c r="L11937" t="s">
        <v>1352</v>
      </c>
    </row>
    <row r="11938" spans="1:12" x14ac:dyDescent="0.25">
      <c r="A11938" t="s">
        <v>9456</v>
      </c>
      <c r="B11938" t="s">
        <v>9453</v>
      </c>
      <c r="C11938" t="s">
        <v>9454</v>
      </c>
      <c r="D11938" t="s">
        <v>9455</v>
      </c>
      <c r="E11938" s="117">
        <v>43031</v>
      </c>
      <c r="F11938" s="118">
        <v>0.58715277777777775</v>
      </c>
      <c r="G11938" t="s">
        <v>3854</v>
      </c>
      <c r="H11938">
        <v>260</v>
      </c>
      <c r="I11938">
        <v>29</v>
      </c>
      <c r="J11938" t="s">
        <v>26735</v>
      </c>
      <c r="L11938">
        <v>30</v>
      </c>
    </row>
    <row r="11939" spans="1:12" x14ac:dyDescent="0.25">
      <c r="A11939" t="s">
        <v>9456</v>
      </c>
      <c r="B11939" t="s">
        <v>9453</v>
      </c>
      <c r="C11939" t="s">
        <v>9454</v>
      </c>
      <c r="D11939" t="s">
        <v>9455</v>
      </c>
      <c r="E11939" s="117">
        <v>43031</v>
      </c>
      <c r="F11939" s="118">
        <v>0.58715277777777775</v>
      </c>
      <c r="G11939" t="s">
        <v>3854</v>
      </c>
      <c r="H11939">
        <v>260</v>
      </c>
      <c r="I11939">
        <v>35</v>
      </c>
      <c r="J11939" t="s">
        <v>26735</v>
      </c>
      <c r="L11939" t="s">
        <v>393</v>
      </c>
    </row>
    <row r="11940" spans="1:12" x14ac:dyDescent="0.25">
      <c r="A11940" t="s">
        <v>9456</v>
      </c>
      <c r="B11940" t="s">
        <v>9453</v>
      </c>
      <c r="C11940" t="s">
        <v>9454</v>
      </c>
      <c r="D11940" t="s">
        <v>9455</v>
      </c>
      <c r="E11940" s="117">
        <v>43031</v>
      </c>
      <c r="F11940" s="118">
        <v>0.58715277777777775</v>
      </c>
      <c r="G11940" t="s">
        <v>3854</v>
      </c>
      <c r="H11940">
        <v>260</v>
      </c>
      <c r="I11940">
        <v>36</v>
      </c>
      <c r="J11940" t="s">
        <v>26735</v>
      </c>
      <c r="L11940" t="s">
        <v>4027</v>
      </c>
    </row>
    <row r="11941" spans="1:12" x14ac:dyDescent="0.25">
      <c r="A11941" t="s">
        <v>9456</v>
      </c>
      <c r="B11941" t="s">
        <v>9453</v>
      </c>
      <c r="C11941" t="s">
        <v>9454</v>
      </c>
      <c r="D11941" t="s">
        <v>9455</v>
      </c>
      <c r="E11941" s="117">
        <v>43031</v>
      </c>
      <c r="F11941" s="118">
        <v>0.58716435185185178</v>
      </c>
      <c r="G11941" t="s">
        <v>3854</v>
      </c>
      <c r="H11941">
        <v>260</v>
      </c>
      <c r="I11941">
        <v>38</v>
      </c>
      <c r="J11941" t="s">
        <v>26735</v>
      </c>
      <c r="L11941" t="s">
        <v>26738</v>
      </c>
    </row>
    <row r="11942" spans="1:12" x14ac:dyDescent="0.25">
      <c r="A11942" t="s">
        <v>9456</v>
      </c>
      <c r="B11942" t="s">
        <v>9453</v>
      </c>
      <c r="C11942" t="s">
        <v>9454</v>
      </c>
      <c r="D11942" t="s">
        <v>9455</v>
      </c>
      <c r="E11942" s="117">
        <v>43031</v>
      </c>
      <c r="F11942" s="118">
        <v>0.58716435185185178</v>
      </c>
      <c r="G11942" t="s">
        <v>3854</v>
      </c>
      <c r="H11942">
        <v>261</v>
      </c>
      <c r="I11942">
        <v>1</v>
      </c>
      <c r="L11942" t="s">
        <v>26739</v>
      </c>
    </row>
    <row r="11943" spans="1:12" x14ac:dyDescent="0.25">
      <c r="A11943" t="s">
        <v>9456</v>
      </c>
      <c r="B11943" t="s">
        <v>9453</v>
      </c>
      <c r="C11943" t="s">
        <v>9454</v>
      </c>
      <c r="D11943" t="s">
        <v>9455</v>
      </c>
      <c r="E11943" s="117">
        <v>43031</v>
      </c>
      <c r="F11943" s="118">
        <v>0.58717592592592593</v>
      </c>
      <c r="G11943" t="s">
        <v>3854</v>
      </c>
      <c r="H11943">
        <v>261</v>
      </c>
      <c r="I11943">
        <v>4</v>
      </c>
      <c r="J11943" t="s">
        <v>26739</v>
      </c>
      <c r="L11943" t="s">
        <v>2977</v>
      </c>
    </row>
    <row r="11944" spans="1:12" x14ac:dyDescent="0.25">
      <c r="A11944" t="s">
        <v>9456</v>
      </c>
      <c r="B11944" t="s">
        <v>9453</v>
      </c>
      <c r="C11944" t="s">
        <v>9454</v>
      </c>
      <c r="D11944" t="s">
        <v>9455</v>
      </c>
      <c r="E11944" s="117">
        <v>43031</v>
      </c>
      <c r="F11944" s="118">
        <v>0.58717592592592593</v>
      </c>
      <c r="G11944" t="s">
        <v>3854</v>
      </c>
      <c r="H11944">
        <v>261</v>
      </c>
      <c r="I11944">
        <v>5</v>
      </c>
      <c r="J11944" t="s">
        <v>26739</v>
      </c>
      <c r="L11944" t="s">
        <v>1977</v>
      </c>
    </row>
    <row r="11945" spans="1:12" x14ac:dyDescent="0.25">
      <c r="A11945" t="s">
        <v>9456</v>
      </c>
      <c r="B11945" t="s">
        <v>9453</v>
      </c>
      <c r="C11945" t="s">
        <v>9454</v>
      </c>
      <c r="D11945" t="s">
        <v>9455</v>
      </c>
      <c r="E11945" s="117">
        <v>43031</v>
      </c>
      <c r="F11945" s="118">
        <v>0.58717592592592593</v>
      </c>
      <c r="G11945" t="s">
        <v>3854</v>
      </c>
      <c r="H11945">
        <v>261</v>
      </c>
      <c r="I11945">
        <v>6</v>
      </c>
      <c r="J11945" t="s">
        <v>26739</v>
      </c>
      <c r="L11945">
        <v>0</v>
      </c>
    </row>
    <row r="11946" spans="1:12" x14ac:dyDescent="0.25">
      <c r="A11946" t="s">
        <v>9456</v>
      </c>
      <c r="B11946" t="s">
        <v>9453</v>
      </c>
      <c r="C11946" t="s">
        <v>9454</v>
      </c>
      <c r="D11946" t="s">
        <v>9455</v>
      </c>
      <c r="E11946" s="117">
        <v>43031</v>
      </c>
      <c r="F11946" s="118">
        <v>0.58717592592592593</v>
      </c>
      <c r="G11946" t="s">
        <v>3854</v>
      </c>
      <c r="H11946">
        <v>261</v>
      </c>
      <c r="I11946">
        <v>7</v>
      </c>
      <c r="J11946" t="s">
        <v>26739</v>
      </c>
      <c r="L11946">
        <v>70</v>
      </c>
    </row>
    <row r="11947" spans="1:12" x14ac:dyDescent="0.25">
      <c r="A11947" t="s">
        <v>9456</v>
      </c>
      <c r="B11947" t="s">
        <v>9453</v>
      </c>
      <c r="C11947" t="s">
        <v>9454</v>
      </c>
      <c r="D11947" t="s">
        <v>9455</v>
      </c>
      <c r="E11947" s="117">
        <v>43031</v>
      </c>
      <c r="F11947" s="118">
        <v>0.58717592592592593</v>
      </c>
      <c r="G11947" t="s">
        <v>3854</v>
      </c>
      <c r="H11947">
        <v>261</v>
      </c>
      <c r="I11947">
        <v>8</v>
      </c>
      <c r="J11947" t="s">
        <v>26739</v>
      </c>
      <c r="L11947">
        <v>80</v>
      </c>
    </row>
    <row r="11948" spans="1:12" x14ac:dyDescent="0.25">
      <c r="A11948" t="s">
        <v>9456</v>
      </c>
      <c r="B11948" t="s">
        <v>9453</v>
      </c>
      <c r="C11948" t="s">
        <v>9454</v>
      </c>
      <c r="D11948" t="s">
        <v>9455</v>
      </c>
      <c r="E11948" s="117">
        <v>43031</v>
      </c>
      <c r="F11948" s="118">
        <v>0.58717592592592593</v>
      </c>
      <c r="G11948" t="s">
        <v>3854</v>
      </c>
      <c r="H11948">
        <v>261</v>
      </c>
      <c r="I11948">
        <v>9</v>
      </c>
      <c r="J11948" t="s">
        <v>26739</v>
      </c>
      <c r="L11948" t="s">
        <v>561</v>
      </c>
    </row>
    <row r="11949" spans="1:12" x14ac:dyDescent="0.25">
      <c r="A11949" t="s">
        <v>9456</v>
      </c>
      <c r="B11949" t="s">
        <v>9453</v>
      </c>
      <c r="C11949" t="s">
        <v>9454</v>
      </c>
      <c r="D11949" t="s">
        <v>9455</v>
      </c>
      <c r="E11949" s="117">
        <v>43031</v>
      </c>
      <c r="F11949" s="118">
        <v>0.58717592592592593</v>
      </c>
      <c r="G11949" t="s">
        <v>3854</v>
      </c>
      <c r="H11949">
        <v>261</v>
      </c>
      <c r="I11949">
        <v>10</v>
      </c>
      <c r="J11949" t="s">
        <v>26739</v>
      </c>
      <c r="L11949" t="s">
        <v>615</v>
      </c>
    </row>
    <row r="11950" spans="1:12" x14ac:dyDescent="0.25">
      <c r="A11950" t="s">
        <v>9456</v>
      </c>
      <c r="B11950" t="s">
        <v>9453</v>
      </c>
      <c r="C11950" t="s">
        <v>9454</v>
      </c>
      <c r="D11950" t="s">
        <v>9455</v>
      </c>
      <c r="E11950" s="117">
        <v>43031</v>
      </c>
      <c r="F11950" s="118">
        <v>0.58717592592592593</v>
      </c>
      <c r="G11950" t="s">
        <v>3854</v>
      </c>
      <c r="H11950">
        <v>261</v>
      </c>
      <c r="I11950">
        <v>12</v>
      </c>
      <c r="J11950" t="s">
        <v>26739</v>
      </c>
      <c r="L11950" t="s">
        <v>614</v>
      </c>
    </row>
    <row r="11951" spans="1:12" x14ac:dyDescent="0.25">
      <c r="A11951" t="s">
        <v>9456</v>
      </c>
      <c r="B11951" t="s">
        <v>9453</v>
      </c>
      <c r="C11951" t="s">
        <v>9454</v>
      </c>
      <c r="D11951" t="s">
        <v>9455</v>
      </c>
      <c r="E11951" s="117">
        <v>43031</v>
      </c>
      <c r="F11951" s="118">
        <v>0.58718749999999997</v>
      </c>
      <c r="G11951" t="s">
        <v>3854</v>
      </c>
      <c r="H11951">
        <v>261</v>
      </c>
      <c r="I11951">
        <v>14</v>
      </c>
      <c r="J11951" t="s">
        <v>26739</v>
      </c>
      <c r="L11951" t="s">
        <v>653</v>
      </c>
    </row>
    <row r="11952" spans="1:12" x14ac:dyDescent="0.25">
      <c r="A11952" t="s">
        <v>9456</v>
      </c>
      <c r="B11952" t="s">
        <v>9453</v>
      </c>
      <c r="C11952" t="s">
        <v>9454</v>
      </c>
      <c r="D11952" t="s">
        <v>9455</v>
      </c>
      <c r="E11952" s="117">
        <v>43031</v>
      </c>
      <c r="F11952" s="118">
        <v>0.58718749999999997</v>
      </c>
      <c r="G11952" t="s">
        <v>3854</v>
      </c>
      <c r="H11952">
        <v>261</v>
      </c>
      <c r="I11952">
        <v>15</v>
      </c>
      <c r="J11952" t="s">
        <v>26739</v>
      </c>
      <c r="L11952" t="s">
        <v>680</v>
      </c>
    </row>
    <row r="11953" spans="1:12" x14ac:dyDescent="0.25">
      <c r="A11953" t="s">
        <v>9456</v>
      </c>
      <c r="B11953" t="s">
        <v>9453</v>
      </c>
      <c r="C11953" t="s">
        <v>9454</v>
      </c>
      <c r="D11953" t="s">
        <v>9455</v>
      </c>
      <c r="E11953" s="117">
        <v>43031</v>
      </c>
      <c r="F11953" s="118">
        <v>0.58718749999999997</v>
      </c>
      <c r="G11953" t="s">
        <v>3854</v>
      </c>
      <c r="H11953">
        <v>261</v>
      </c>
      <c r="I11953">
        <v>16</v>
      </c>
      <c r="J11953" t="s">
        <v>26739</v>
      </c>
      <c r="L11953" t="s">
        <v>701</v>
      </c>
    </row>
    <row r="11954" spans="1:12" x14ac:dyDescent="0.25">
      <c r="A11954" t="s">
        <v>9456</v>
      </c>
      <c r="B11954" t="s">
        <v>9453</v>
      </c>
      <c r="C11954" t="s">
        <v>9454</v>
      </c>
      <c r="D11954" t="s">
        <v>9455</v>
      </c>
      <c r="E11954" s="117">
        <v>43031</v>
      </c>
      <c r="F11954" s="118">
        <v>0.58718749999999997</v>
      </c>
      <c r="G11954" t="s">
        <v>3854</v>
      </c>
      <c r="H11954">
        <v>261</v>
      </c>
      <c r="I11954">
        <v>22</v>
      </c>
      <c r="J11954" t="s">
        <v>26739</v>
      </c>
      <c r="L11954" t="s">
        <v>4097</v>
      </c>
    </row>
    <row r="11955" spans="1:12" x14ac:dyDescent="0.25">
      <c r="A11955" t="s">
        <v>9456</v>
      </c>
      <c r="B11955" t="s">
        <v>9453</v>
      </c>
      <c r="C11955" t="s">
        <v>9454</v>
      </c>
      <c r="D11955" t="s">
        <v>9455</v>
      </c>
      <c r="E11955" s="117">
        <v>43031</v>
      </c>
      <c r="F11955" s="118">
        <v>0.58718749999999997</v>
      </c>
      <c r="G11955" t="s">
        <v>3854</v>
      </c>
      <c r="H11955">
        <v>261</v>
      </c>
      <c r="I11955">
        <v>23</v>
      </c>
      <c r="J11955" t="s">
        <v>26739</v>
      </c>
      <c r="L11955">
        <v>40</v>
      </c>
    </row>
    <row r="11956" spans="1:12" x14ac:dyDescent="0.25">
      <c r="A11956" t="s">
        <v>9456</v>
      </c>
      <c r="B11956" t="s">
        <v>9453</v>
      </c>
      <c r="C11956" t="s">
        <v>9454</v>
      </c>
      <c r="D11956" t="s">
        <v>9455</v>
      </c>
      <c r="E11956" s="117">
        <v>43031</v>
      </c>
      <c r="F11956" s="118">
        <v>0.58718749999999997</v>
      </c>
      <c r="G11956" t="s">
        <v>3854</v>
      </c>
      <c r="H11956">
        <v>261</v>
      </c>
      <c r="I11956">
        <v>24</v>
      </c>
      <c r="J11956" t="s">
        <v>26739</v>
      </c>
      <c r="L11956" t="s">
        <v>4099</v>
      </c>
    </row>
    <row r="11957" spans="1:12" x14ac:dyDescent="0.25">
      <c r="A11957" t="s">
        <v>9456</v>
      </c>
      <c r="B11957" t="s">
        <v>9453</v>
      </c>
      <c r="C11957" t="s">
        <v>9454</v>
      </c>
      <c r="D11957" t="s">
        <v>9455</v>
      </c>
      <c r="E11957" s="117">
        <v>43031</v>
      </c>
      <c r="F11957" s="118">
        <v>0.58718749999999997</v>
      </c>
      <c r="G11957" t="s">
        <v>3854</v>
      </c>
      <c r="H11957">
        <v>261</v>
      </c>
      <c r="I11957">
        <v>25</v>
      </c>
      <c r="J11957" t="s">
        <v>26739</v>
      </c>
      <c r="L11957">
        <v>30</v>
      </c>
    </row>
    <row r="11958" spans="1:12" x14ac:dyDescent="0.25">
      <c r="A11958" t="s">
        <v>9456</v>
      </c>
      <c r="B11958" t="s">
        <v>9453</v>
      </c>
      <c r="C11958" t="s">
        <v>9454</v>
      </c>
      <c r="D11958" t="s">
        <v>9455</v>
      </c>
      <c r="E11958" s="117">
        <v>43031</v>
      </c>
      <c r="F11958" s="118">
        <v>0.58718749999999997</v>
      </c>
      <c r="G11958" t="s">
        <v>3854</v>
      </c>
      <c r="H11958">
        <v>261</v>
      </c>
      <c r="I11958">
        <v>26</v>
      </c>
      <c r="J11958" t="s">
        <v>26739</v>
      </c>
      <c r="L11958" t="s">
        <v>4098</v>
      </c>
    </row>
    <row r="11959" spans="1:12" x14ac:dyDescent="0.25">
      <c r="A11959" t="s">
        <v>9456</v>
      </c>
      <c r="B11959" t="s">
        <v>9453</v>
      </c>
      <c r="C11959" t="s">
        <v>9454</v>
      </c>
      <c r="D11959" t="s">
        <v>9455</v>
      </c>
      <c r="E11959" s="117">
        <v>43031</v>
      </c>
      <c r="F11959" s="118">
        <v>0.58718749999999997</v>
      </c>
      <c r="G11959" t="s">
        <v>3854</v>
      </c>
      <c r="H11959">
        <v>261</v>
      </c>
      <c r="I11959">
        <v>27</v>
      </c>
      <c r="J11959" t="s">
        <v>26739</v>
      </c>
      <c r="L11959">
        <v>10</v>
      </c>
    </row>
    <row r="11960" spans="1:12" x14ac:dyDescent="0.25">
      <c r="A11960" t="s">
        <v>9456</v>
      </c>
      <c r="B11960" t="s">
        <v>9453</v>
      </c>
      <c r="C11960" t="s">
        <v>9454</v>
      </c>
      <c r="D11960" t="s">
        <v>9455</v>
      </c>
      <c r="E11960" s="117">
        <v>43031</v>
      </c>
      <c r="F11960" s="118">
        <v>0.58718749999999997</v>
      </c>
      <c r="G11960" t="s">
        <v>3854</v>
      </c>
      <c r="H11960">
        <v>261</v>
      </c>
      <c r="I11960">
        <v>28</v>
      </c>
      <c r="J11960" t="s">
        <v>26739</v>
      </c>
      <c r="L11960" t="s">
        <v>4127</v>
      </c>
    </row>
    <row r="11961" spans="1:12" x14ac:dyDescent="0.25">
      <c r="A11961" t="s">
        <v>9456</v>
      </c>
      <c r="B11961" t="s">
        <v>9453</v>
      </c>
      <c r="C11961" t="s">
        <v>9454</v>
      </c>
      <c r="D11961" t="s">
        <v>9455</v>
      </c>
      <c r="E11961" s="117">
        <v>43031</v>
      </c>
      <c r="F11961" s="118">
        <v>0.58719907407407412</v>
      </c>
      <c r="G11961" t="s">
        <v>3854</v>
      </c>
      <c r="H11961">
        <v>261</v>
      </c>
      <c r="I11961">
        <v>29</v>
      </c>
      <c r="J11961" t="s">
        <v>26739</v>
      </c>
      <c r="L11961">
        <v>20</v>
      </c>
    </row>
    <row r="11962" spans="1:12" x14ac:dyDescent="0.25">
      <c r="A11962" t="s">
        <v>9456</v>
      </c>
      <c r="B11962" t="s">
        <v>9453</v>
      </c>
      <c r="C11962" t="s">
        <v>9454</v>
      </c>
      <c r="D11962" t="s">
        <v>9455</v>
      </c>
      <c r="E11962" s="117">
        <v>43031</v>
      </c>
      <c r="F11962" s="118">
        <v>0.58719907407407412</v>
      </c>
      <c r="G11962" t="s">
        <v>3854</v>
      </c>
      <c r="H11962">
        <v>261</v>
      </c>
      <c r="I11962">
        <v>35</v>
      </c>
      <c r="J11962" t="s">
        <v>26739</v>
      </c>
      <c r="L11962" t="s">
        <v>393</v>
      </c>
    </row>
    <row r="11963" spans="1:12" x14ac:dyDescent="0.25">
      <c r="A11963" t="s">
        <v>9456</v>
      </c>
      <c r="B11963" t="s">
        <v>9453</v>
      </c>
      <c r="C11963" t="s">
        <v>9454</v>
      </c>
      <c r="D11963" t="s">
        <v>9455</v>
      </c>
      <c r="E11963" s="117">
        <v>43031</v>
      </c>
      <c r="F11963" s="118">
        <v>0.58719907407407412</v>
      </c>
      <c r="G11963" t="s">
        <v>3854</v>
      </c>
      <c r="H11963">
        <v>261</v>
      </c>
      <c r="I11963">
        <v>36</v>
      </c>
      <c r="J11963" t="s">
        <v>26739</v>
      </c>
      <c r="L11963" t="s">
        <v>4027</v>
      </c>
    </row>
    <row r="11964" spans="1:12" x14ac:dyDescent="0.25">
      <c r="A11964" t="s">
        <v>9456</v>
      </c>
      <c r="B11964" t="s">
        <v>9453</v>
      </c>
      <c r="C11964" t="s">
        <v>9454</v>
      </c>
      <c r="D11964" t="s">
        <v>9455</v>
      </c>
      <c r="E11964" s="117">
        <v>43031</v>
      </c>
      <c r="F11964" s="118">
        <v>0.58719907407407412</v>
      </c>
      <c r="G11964" t="s">
        <v>3854</v>
      </c>
      <c r="H11964">
        <v>261</v>
      </c>
      <c r="I11964">
        <v>38</v>
      </c>
      <c r="J11964" t="s">
        <v>26739</v>
      </c>
      <c r="L11964" t="s">
        <v>26740</v>
      </c>
    </row>
    <row r="11965" spans="1:12" x14ac:dyDescent="0.25">
      <c r="A11965" t="s">
        <v>9456</v>
      </c>
      <c r="B11965" t="s">
        <v>9453</v>
      </c>
      <c r="C11965" t="s">
        <v>9454</v>
      </c>
      <c r="D11965" t="s">
        <v>9455</v>
      </c>
      <c r="E11965" s="117">
        <v>43031</v>
      </c>
      <c r="F11965" s="118">
        <v>0.58721064814814816</v>
      </c>
      <c r="G11965" t="s">
        <v>3854</v>
      </c>
      <c r="H11965">
        <v>262</v>
      </c>
      <c r="I11965">
        <v>1</v>
      </c>
      <c r="L11965" t="s">
        <v>26739</v>
      </c>
    </row>
    <row r="11966" spans="1:12" x14ac:dyDescent="0.25">
      <c r="A11966" t="s">
        <v>9456</v>
      </c>
      <c r="B11966" t="s">
        <v>9453</v>
      </c>
      <c r="C11966" t="s">
        <v>9454</v>
      </c>
      <c r="D11966" t="s">
        <v>9455</v>
      </c>
      <c r="E11966" s="117">
        <v>43031</v>
      </c>
      <c r="F11966" s="118">
        <v>0.58721064814814816</v>
      </c>
      <c r="G11966" t="s">
        <v>3854</v>
      </c>
      <c r="H11966">
        <v>262</v>
      </c>
      <c r="I11966">
        <v>4</v>
      </c>
      <c r="J11966" t="s">
        <v>26739</v>
      </c>
      <c r="L11966" t="s">
        <v>2976</v>
      </c>
    </row>
    <row r="11967" spans="1:12" x14ac:dyDescent="0.25">
      <c r="A11967" t="s">
        <v>9456</v>
      </c>
      <c r="B11967" t="s">
        <v>9453</v>
      </c>
      <c r="C11967" t="s">
        <v>9454</v>
      </c>
      <c r="D11967" t="s">
        <v>9455</v>
      </c>
      <c r="E11967" s="117">
        <v>43031</v>
      </c>
      <c r="F11967" s="118">
        <v>0.58721064814814816</v>
      </c>
      <c r="G11967" t="s">
        <v>3854</v>
      </c>
      <c r="H11967">
        <v>262</v>
      </c>
      <c r="I11967">
        <v>5</v>
      </c>
      <c r="J11967" t="s">
        <v>26739</v>
      </c>
      <c r="L11967" t="s">
        <v>491</v>
      </c>
    </row>
    <row r="11968" spans="1:12" x14ac:dyDescent="0.25">
      <c r="A11968" t="s">
        <v>9456</v>
      </c>
      <c r="B11968" t="s">
        <v>9453</v>
      </c>
      <c r="C11968" t="s">
        <v>9454</v>
      </c>
      <c r="D11968" t="s">
        <v>9455</v>
      </c>
      <c r="E11968" s="117">
        <v>43031</v>
      </c>
      <c r="F11968" s="118">
        <v>0.58721064814814816</v>
      </c>
      <c r="G11968" t="s">
        <v>3854</v>
      </c>
      <c r="H11968">
        <v>262</v>
      </c>
      <c r="I11968">
        <v>6</v>
      </c>
      <c r="J11968" t="s">
        <v>26739</v>
      </c>
      <c r="L11968">
        <v>0</v>
      </c>
    </row>
    <row r="11969" spans="1:12" x14ac:dyDescent="0.25">
      <c r="A11969" t="s">
        <v>9456</v>
      </c>
      <c r="B11969" t="s">
        <v>9453</v>
      </c>
      <c r="C11969" t="s">
        <v>9454</v>
      </c>
      <c r="D11969" t="s">
        <v>9455</v>
      </c>
      <c r="E11969" s="117">
        <v>43031</v>
      </c>
      <c r="F11969" s="118">
        <v>0.58721064814814816</v>
      </c>
      <c r="G11969" t="s">
        <v>3854</v>
      </c>
      <c r="H11969">
        <v>262</v>
      </c>
      <c r="I11969">
        <v>7</v>
      </c>
      <c r="J11969" t="s">
        <v>26739</v>
      </c>
      <c r="L11969">
        <v>30</v>
      </c>
    </row>
    <row r="11970" spans="1:12" x14ac:dyDescent="0.25">
      <c r="A11970" t="s">
        <v>9456</v>
      </c>
      <c r="B11970" t="s">
        <v>9453</v>
      </c>
      <c r="C11970" t="s">
        <v>9454</v>
      </c>
      <c r="D11970" t="s">
        <v>9455</v>
      </c>
      <c r="E11970" s="117">
        <v>43031</v>
      </c>
      <c r="F11970" s="118">
        <v>0.58721064814814816</v>
      </c>
      <c r="G11970" t="s">
        <v>3854</v>
      </c>
      <c r="H11970">
        <v>262</v>
      </c>
      <c r="I11970">
        <v>8</v>
      </c>
      <c r="J11970" t="s">
        <v>26739</v>
      </c>
      <c r="L11970">
        <v>3</v>
      </c>
    </row>
    <row r="11971" spans="1:12" x14ac:dyDescent="0.25">
      <c r="A11971" t="s">
        <v>9456</v>
      </c>
      <c r="B11971" t="s">
        <v>9453</v>
      </c>
      <c r="C11971" t="s">
        <v>9454</v>
      </c>
      <c r="D11971" t="s">
        <v>9455</v>
      </c>
      <c r="E11971" s="117">
        <v>43031</v>
      </c>
      <c r="F11971" s="118">
        <v>0.5872222222222222</v>
      </c>
      <c r="G11971" t="s">
        <v>3854</v>
      </c>
      <c r="H11971">
        <v>262</v>
      </c>
      <c r="I11971">
        <v>9</v>
      </c>
      <c r="J11971" t="s">
        <v>26739</v>
      </c>
      <c r="L11971" t="s">
        <v>561</v>
      </c>
    </row>
    <row r="11972" spans="1:12" x14ac:dyDescent="0.25">
      <c r="A11972" t="s">
        <v>9456</v>
      </c>
      <c r="B11972" t="s">
        <v>9453</v>
      </c>
      <c r="C11972" t="s">
        <v>9454</v>
      </c>
      <c r="D11972" t="s">
        <v>9455</v>
      </c>
      <c r="E11972" s="117">
        <v>43031</v>
      </c>
      <c r="F11972" s="118">
        <v>0.5872222222222222</v>
      </c>
      <c r="G11972" t="s">
        <v>3854</v>
      </c>
      <c r="H11972">
        <v>262</v>
      </c>
      <c r="I11972">
        <v>10</v>
      </c>
      <c r="J11972" t="s">
        <v>26739</v>
      </c>
      <c r="L11972" t="s">
        <v>625</v>
      </c>
    </row>
    <row r="11973" spans="1:12" x14ac:dyDescent="0.25">
      <c r="A11973" t="s">
        <v>9456</v>
      </c>
      <c r="B11973" t="s">
        <v>9453</v>
      </c>
      <c r="C11973" t="s">
        <v>9454</v>
      </c>
      <c r="D11973" t="s">
        <v>9455</v>
      </c>
      <c r="E11973" s="117">
        <v>43031</v>
      </c>
      <c r="F11973" s="118">
        <v>0.5872222222222222</v>
      </c>
      <c r="G11973" t="s">
        <v>3854</v>
      </c>
      <c r="H11973">
        <v>262</v>
      </c>
      <c r="I11973">
        <v>13</v>
      </c>
      <c r="J11973" t="s">
        <v>26739</v>
      </c>
      <c r="L11973" t="s">
        <v>637</v>
      </c>
    </row>
    <row r="11974" spans="1:12" x14ac:dyDescent="0.25">
      <c r="A11974" t="s">
        <v>9456</v>
      </c>
      <c r="B11974" t="s">
        <v>9453</v>
      </c>
      <c r="C11974" t="s">
        <v>9454</v>
      </c>
      <c r="D11974" t="s">
        <v>9455</v>
      </c>
      <c r="E11974" s="117">
        <v>43031</v>
      </c>
      <c r="F11974" s="118">
        <v>0.5872222222222222</v>
      </c>
      <c r="G11974" t="s">
        <v>3854</v>
      </c>
      <c r="H11974">
        <v>262</v>
      </c>
      <c r="I11974">
        <v>14</v>
      </c>
      <c r="J11974" t="s">
        <v>26739</v>
      </c>
      <c r="L11974" t="s">
        <v>643</v>
      </c>
    </row>
    <row r="11975" spans="1:12" x14ac:dyDescent="0.25">
      <c r="A11975" t="s">
        <v>9456</v>
      </c>
      <c r="B11975" t="s">
        <v>9453</v>
      </c>
      <c r="C11975" t="s">
        <v>9454</v>
      </c>
      <c r="D11975" t="s">
        <v>9455</v>
      </c>
      <c r="E11975" s="117">
        <v>43031</v>
      </c>
      <c r="F11975" s="118">
        <v>0.5872222222222222</v>
      </c>
      <c r="G11975" t="s">
        <v>3854</v>
      </c>
      <c r="H11975">
        <v>262</v>
      </c>
      <c r="I11975">
        <v>15</v>
      </c>
      <c r="J11975" t="s">
        <v>26739</v>
      </c>
      <c r="L11975" t="s">
        <v>200</v>
      </c>
    </row>
    <row r="11976" spans="1:12" x14ac:dyDescent="0.25">
      <c r="A11976" t="s">
        <v>9456</v>
      </c>
      <c r="B11976" t="s">
        <v>9453</v>
      </c>
      <c r="C11976" t="s">
        <v>9454</v>
      </c>
      <c r="D11976" t="s">
        <v>9455</v>
      </c>
      <c r="E11976" s="117">
        <v>43031</v>
      </c>
      <c r="F11976" s="118">
        <v>0.5872222222222222</v>
      </c>
      <c r="G11976" t="s">
        <v>3854</v>
      </c>
      <c r="H11976">
        <v>262</v>
      </c>
      <c r="I11976">
        <v>16</v>
      </c>
      <c r="J11976" t="s">
        <v>26739</v>
      </c>
      <c r="L11976" t="s">
        <v>701</v>
      </c>
    </row>
    <row r="11977" spans="1:12" x14ac:dyDescent="0.25">
      <c r="A11977" t="s">
        <v>9456</v>
      </c>
      <c r="B11977" t="s">
        <v>9453</v>
      </c>
      <c r="C11977" t="s">
        <v>9454</v>
      </c>
      <c r="D11977" t="s">
        <v>9455</v>
      </c>
      <c r="E11977" s="117">
        <v>43031</v>
      </c>
      <c r="F11977" s="118">
        <v>0.5872222222222222</v>
      </c>
      <c r="G11977" t="s">
        <v>3854</v>
      </c>
      <c r="H11977">
        <v>262</v>
      </c>
      <c r="I11977">
        <v>22</v>
      </c>
      <c r="J11977" t="s">
        <v>26739</v>
      </c>
      <c r="L11977" t="s">
        <v>4097</v>
      </c>
    </row>
    <row r="11978" spans="1:12" x14ac:dyDescent="0.25">
      <c r="A11978" t="s">
        <v>9456</v>
      </c>
      <c r="B11978" t="s">
        <v>9453</v>
      </c>
      <c r="C11978" t="s">
        <v>9454</v>
      </c>
      <c r="D11978" t="s">
        <v>9455</v>
      </c>
      <c r="E11978" s="117">
        <v>43031</v>
      </c>
      <c r="F11978" s="118">
        <v>0.5872222222222222</v>
      </c>
      <c r="G11978" t="s">
        <v>3854</v>
      </c>
      <c r="H11978">
        <v>262</v>
      </c>
      <c r="I11978">
        <v>23</v>
      </c>
      <c r="J11978" t="s">
        <v>26739</v>
      </c>
      <c r="L11978">
        <v>20</v>
      </c>
    </row>
    <row r="11979" spans="1:12" x14ac:dyDescent="0.25">
      <c r="A11979" t="s">
        <v>9456</v>
      </c>
      <c r="B11979" t="s">
        <v>9453</v>
      </c>
      <c r="C11979" t="s">
        <v>9454</v>
      </c>
      <c r="D11979" t="s">
        <v>9455</v>
      </c>
      <c r="E11979" s="117">
        <v>43031</v>
      </c>
      <c r="F11979" s="118">
        <v>0.5872222222222222</v>
      </c>
      <c r="G11979" t="s">
        <v>3854</v>
      </c>
      <c r="H11979">
        <v>262</v>
      </c>
      <c r="I11979">
        <v>24</v>
      </c>
      <c r="J11979" t="s">
        <v>26739</v>
      </c>
      <c r="L11979" t="s">
        <v>4094</v>
      </c>
    </row>
    <row r="11980" spans="1:12" x14ac:dyDescent="0.25">
      <c r="A11980" t="s">
        <v>9456</v>
      </c>
      <c r="B11980" t="s">
        <v>9453</v>
      </c>
      <c r="C11980" t="s">
        <v>9454</v>
      </c>
      <c r="D11980" t="s">
        <v>9455</v>
      </c>
      <c r="E11980" s="117">
        <v>43031</v>
      </c>
      <c r="F11980" s="118">
        <v>0.5872222222222222</v>
      </c>
      <c r="G11980" t="s">
        <v>3854</v>
      </c>
      <c r="H11980">
        <v>262</v>
      </c>
      <c r="I11980">
        <v>25</v>
      </c>
      <c r="J11980" t="s">
        <v>26739</v>
      </c>
      <c r="L11980">
        <v>30</v>
      </c>
    </row>
    <row r="11981" spans="1:12" x14ac:dyDescent="0.25">
      <c r="A11981" t="s">
        <v>9456</v>
      </c>
      <c r="B11981" t="s">
        <v>9453</v>
      </c>
      <c r="C11981" t="s">
        <v>9454</v>
      </c>
      <c r="D11981" t="s">
        <v>9455</v>
      </c>
      <c r="E11981" s="117">
        <v>43031</v>
      </c>
      <c r="F11981" s="118">
        <v>0.58723379629629624</v>
      </c>
      <c r="G11981" t="s">
        <v>3854</v>
      </c>
      <c r="H11981">
        <v>262</v>
      </c>
      <c r="I11981">
        <v>26</v>
      </c>
      <c r="J11981" t="s">
        <v>26739</v>
      </c>
      <c r="L11981" t="s">
        <v>4099</v>
      </c>
    </row>
    <row r="11982" spans="1:12" x14ac:dyDescent="0.25">
      <c r="A11982" t="s">
        <v>9456</v>
      </c>
      <c r="B11982" t="s">
        <v>9453</v>
      </c>
      <c r="C11982" t="s">
        <v>9454</v>
      </c>
      <c r="D11982" t="s">
        <v>9455</v>
      </c>
      <c r="E11982" s="117">
        <v>43031</v>
      </c>
      <c r="F11982" s="118">
        <v>0.58723379629629624</v>
      </c>
      <c r="G11982" t="s">
        <v>3854</v>
      </c>
      <c r="H11982">
        <v>262</v>
      </c>
      <c r="I11982">
        <v>27</v>
      </c>
      <c r="J11982" t="s">
        <v>26739</v>
      </c>
      <c r="L11982">
        <v>35</v>
      </c>
    </row>
    <row r="11983" spans="1:12" x14ac:dyDescent="0.25">
      <c r="A11983" t="s">
        <v>9456</v>
      </c>
      <c r="B11983" t="s">
        <v>9453</v>
      </c>
      <c r="C11983" t="s">
        <v>9454</v>
      </c>
      <c r="D11983" t="s">
        <v>9455</v>
      </c>
      <c r="E11983" s="117">
        <v>43031</v>
      </c>
      <c r="F11983" s="118">
        <v>0.58723379629629624</v>
      </c>
      <c r="G11983" t="s">
        <v>3854</v>
      </c>
      <c r="H11983">
        <v>262</v>
      </c>
      <c r="I11983">
        <v>28</v>
      </c>
      <c r="J11983" t="s">
        <v>26739</v>
      </c>
      <c r="L11983" t="s">
        <v>4096</v>
      </c>
    </row>
    <row r="11984" spans="1:12" x14ac:dyDescent="0.25">
      <c r="A11984" t="s">
        <v>9456</v>
      </c>
      <c r="B11984" t="s">
        <v>9453</v>
      </c>
      <c r="C11984" t="s">
        <v>9454</v>
      </c>
      <c r="D11984" t="s">
        <v>9455</v>
      </c>
      <c r="E11984" s="117">
        <v>43031</v>
      </c>
      <c r="F11984" s="118">
        <v>0.58723379629629624</v>
      </c>
      <c r="G11984" t="s">
        <v>3854</v>
      </c>
      <c r="H11984">
        <v>262</v>
      </c>
      <c r="I11984">
        <v>29</v>
      </c>
      <c r="J11984" t="s">
        <v>26739</v>
      </c>
      <c r="L11984">
        <v>15</v>
      </c>
    </row>
    <row r="11985" spans="1:12" x14ac:dyDescent="0.25">
      <c r="A11985" t="s">
        <v>9456</v>
      </c>
      <c r="B11985" t="s">
        <v>9453</v>
      </c>
      <c r="C11985" t="s">
        <v>9454</v>
      </c>
      <c r="D11985" t="s">
        <v>9455</v>
      </c>
      <c r="E11985" s="117">
        <v>43031</v>
      </c>
      <c r="F11985" s="118">
        <v>0.58723379629629624</v>
      </c>
      <c r="G11985" t="s">
        <v>3854</v>
      </c>
      <c r="H11985">
        <v>262</v>
      </c>
      <c r="I11985">
        <v>35</v>
      </c>
      <c r="J11985" t="s">
        <v>26739</v>
      </c>
      <c r="L11985" t="s">
        <v>393</v>
      </c>
    </row>
    <row r="11986" spans="1:12" x14ac:dyDescent="0.25">
      <c r="A11986" t="s">
        <v>9456</v>
      </c>
      <c r="B11986" t="s">
        <v>9453</v>
      </c>
      <c r="C11986" t="s">
        <v>9454</v>
      </c>
      <c r="D11986" t="s">
        <v>9455</v>
      </c>
      <c r="E11986" s="117">
        <v>43031</v>
      </c>
      <c r="F11986" s="118">
        <v>0.58723379629629624</v>
      </c>
      <c r="G11986" t="s">
        <v>3854</v>
      </c>
      <c r="H11986">
        <v>262</v>
      </c>
      <c r="I11986">
        <v>36</v>
      </c>
      <c r="J11986" t="s">
        <v>26739</v>
      </c>
      <c r="L11986" t="s">
        <v>1404</v>
      </c>
    </row>
    <row r="11987" spans="1:12" x14ac:dyDescent="0.25">
      <c r="A11987" t="s">
        <v>9456</v>
      </c>
      <c r="B11987" t="s">
        <v>9453</v>
      </c>
      <c r="C11987" t="s">
        <v>9454</v>
      </c>
      <c r="D11987" t="s">
        <v>9455</v>
      </c>
      <c r="E11987" s="117">
        <v>43031</v>
      </c>
      <c r="F11987" s="118">
        <v>0.58724537037037039</v>
      </c>
      <c r="G11987" t="s">
        <v>3854</v>
      </c>
      <c r="H11987">
        <v>263</v>
      </c>
      <c r="I11987">
        <v>1</v>
      </c>
      <c r="L11987" t="s">
        <v>26741</v>
      </c>
    </row>
    <row r="11988" spans="1:12" x14ac:dyDescent="0.25">
      <c r="A11988" t="s">
        <v>9456</v>
      </c>
      <c r="B11988" t="s">
        <v>9453</v>
      </c>
      <c r="C11988" t="s">
        <v>9454</v>
      </c>
      <c r="D11988" t="s">
        <v>9455</v>
      </c>
      <c r="E11988" s="117">
        <v>43031</v>
      </c>
      <c r="F11988" s="118">
        <v>0.58724537037037039</v>
      </c>
      <c r="G11988" t="s">
        <v>3854</v>
      </c>
      <c r="H11988">
        <v>263</v>
      </c>
      <c r="I11988">
        <v>4</v>
      </c>
      <c r="J11988" t="s">
        <v>26741</v>
      </c>
      <c r="L11988" t="s">
        <v>2976</v>
      </c>
    </row>
    <row r="11989" spans="1:12" x14ac:dyDescent="0.25">
      <c r="A11989" t="s">
        <v>9456</v>
      </c>
      <c r="B11989" t="s">
        <v>9453</v>
      </c>
      <c r="C11989" t="s">
        <v>9454</v>
      </c>
      <c r="D11989" t="s">
        <v>9455</v>
      </c>
      <c r="E11989" s="117">
        <v>43031</v>
      </c>
      <c r="F11989" s="118">
        <v>0.58724537037037039</v>
      </c>
      <c r="G11989" t="s">
        <v>3854</v>
      </c>
      <c r="H11989">
        <v>263</v>
      </c>
      <c r="I11989">
        <v>5</v>
      </c>
      <c r="J11989" t="s">
        <v>26741</v>
      </c>
      <c r="L11989" t="s">
        <v>491</v>
      </c>
    </row>
    <row r="11990" spans="1:12" x14ac:dyDescent="0.25">
      <c r="A11990" t="s">
        <v>9456</v>
      </c>
      <c r="B11990" t="s">
        <v>9453</v>
      </c>
      <c r="C11990" t="s">
        <v>9454</v>
      </c>
      <c r="D11990" t="s">
        <v>9455</v>
      </c>
      <c r="E11990" s="117">
        <v>43031</v>
      </c>
      <c r="F11990" s="118">
        <v>0.58725694444444443</v>
      </c>
      <c r="G11990" t="s">
        <v>3854</v>
      </c>
      <c r="H11990">
        <v>263</v>
      </c>
      <c r="I11990">
        <v>6</v>
      </c>
      <c r="J11990" t="s">
        <v>26741</v>
      </c>
      <c r="L11990">
        <v>0</v>
      </c>
    </row>
    <row r="11991" spans="1:12" x14ac:dyDescent="0.25">
      <c r="A11991" t="s">
        <v>9456</v>
      </c>
      <c r="B11991" t="s">
        <v>9453</v>
      </c>
      <c r="C11991" t="s">
        <v>9454</v>
      </c>
      <c r="D11991" t="s">
        <v>9455</v>
      </c>
      <c r="E11991" s="117">
        <v>43031</v>
      </c>
      <c r="F11991" s="118">
        <v>0.58725694444444443</v>
      </c>
      <c r="G11991" t="s">
        <v>3854</v>
      </c>
      <c r="H11991">
        <v>263</v>
      </c>
      <c r="I11991">
        <v>7</v>
      </c>
      <c r="J11991" t="s">
        <v>26741</v>
      </c>
      <c r="L11991">
        <v>70</v>
      </c>
    </row>
    <row r="11992" spans="1:12" x14ac:dyDescent="0.25">
      <c r="A11992" t="s">
        <v>9456</v>
      </c>
      <c r="B11992" t="s">
        <v>9453</v>
      </c>
      <c r="C11992" t="s">
        <v>9454</v>
      </c>
      <c r="D11992" t="s">
        <v>9455</v>
      </c>
      <c r="E11992" s="117">
        <v>43031</v>
      </c>
      <c r="F11992" s="118">
        <v>0.58725694444444443</v>
      </c>
      <c r="G11992" t="s">
        <v>3854</v>
      </c>
      <c r="H11992">
        <v>263</v>
      </c>
      <c r="I11992">
        <v>8</v>
      </c>
      <c r="J11992" t="s">
        <v>26741</v>
      </c>
      <c r="L11992">
        <v>20</v>
      </c>
    </row>
    <row r="11993" spans="1:12" x14ac:dyDescent="0.25">
      <c r="A11993" t="s">
        <v>9456</v>
      </c>
      <c r="B11993" t="s">
        <v>9453</v>
      </c>
      <c r="C11993" t="s">
        <v>9454</v>
      </c>
      <c r="D11993" t="s">
        <v>9455</v>
      </c>
      <c r="E11993" s="117">
        <v>43031</v>
      </c>
      <c r="F11993" s="118">
        <v>0.58725694444444443</v>
      </c>
      <c r="G11993" t="s">
        <v>3854</v>
      </c>
      <c r="H11993">
        <v>263</v>
      </c>
      <c r="I11993">
        <v>9</v>
      </c>
      <c r="J11993" t="s">
        <v>26741</v>
      </c>
      <c r="L11993" t="s">
        <v>561</v>
      </c>
    </row>
    <row r="11994" spans="1:12" x14ac:dyDescent="0.25">
      <c r="A11994" t="s">
        <v>9456</v>
      </c>
      <c r="B11994" t="s">
        <v>9453</v>
      </c>
      <c r="C11994" t="s">
        <v>9454</v>
      </c>
      <c r="D11994" t="s">
        <v>9455</v>
      </c>
      <c r="E11994" s="117">
        <v>43031</v>
      </c>
      <c r="F11994" s="118">
        <v>0.58725694444444443</v>
      </c>
      <c r="G11994" t="s">
        <v>3854</v>
      </c>
      <c r="H11994">
        <v>263</v>
      </c>
      <c r="I11994">
        <v>10</v>
      </c>
      <c r="J11994" t="s">
        <v>26741</v>
      </c>
      <c r="L11994" t="s">
        <v>629</v>
      </c>
    </row>
    <row r="11995" spans="1:12" x14ac:dyDescent="0.25">
      <c r="A11995" t="s">
        <v>9456</v>
      </c>
      <c r="B11995" t="s">
        <v>9453</v>
      </c>
      <c r="C11995" t="s">
        <v>9454</v>
      </c>
      <c r="D11995" t="s">
        <v>9455</v>
      </c>
      <c r="E11995" s="117">
        <v>43031</v>
      </c>
      <c r="F11995" s="118">
        <v>0.58725694444444443</v>
      </c>
      <c r="G11995" t="s">
        <v>3854</v>
      </c>
      <c r="H11995">
        <v>263</v>
      </c>
      <c r="I11995">
        <v>13</v>
      </c>
      <c r="J11995" t="s">
        <v>26741</v>
      </c>
      <c r="L11995" t="s">
        <v>637</v>
      </c>
    </row>
    <row r="11996" spans="1:12" x14ac:dyDescent="0.25">
      <c r="A11996" t="s">
        <v>9456</v>
      </c>
      <c r="B11996" t="s">
        <v>9453</v>
      </c>
      <c r="C11996" t="s">
        <v>9454</v>
      </c>
      <c r="D11996" t="s">
        <v>9455</v>
      </c>
      <c r="E11996" s="117">
        <v>43031</v>
      </c>
      <c r="F11996" s="118">
        <v>0.58725694444444443</v>
      </c>
      <c r="G11996" t="s">
        <v>3854</v>
      </c>
      <c r="H11996">
        <v>263</v>
      </c>
      <c r="I11996">
        <v>14</v>
      </c>
      <c r="J11996" t="s">
        <v>26741</v>
      </c>
      <c r="L11996" t="s">
        <v>661</v>
      </c>
    </row>
    <row r="11997" spans="1:12" x14ac:dyDescent="0.25">
      <c r="A11997" t="s">
        <v>9456</v>
      </c>
      <c r="B11997" t="s">
        <v>9453</v>
      </c>
      <c r="C11997" t="s">
        <v>9454</v>
      </c>
      <c r="D11997" t="s">
        <v>9455</v>
      </c>
      <c r="E11997" s="117">
        <v>43031</v>
      </c>
      <c r="F11997" s="118">
        <v>0.58725694444444443</v>
      </c>
      <c r="G11997" t="s">
        <v>3854</v>
      </c>
      <c r="H11997">
        <v>263</v>
      </c>
      <c r="I11997">
        <v>15</v>
      </c>
      <c r="J11997" t="s">
        <v>26741</v>
      </c>
      <c r="L11997" t="s">
        <v>200</v>
      </c>
    </row>
    <row r="11998" spans="1:12" x14ac:dyDescent="0.25">
      <c r="A11998" t="s">
        <v>9456</v>
      </c>
      <c r="B11998" t="s">
        <v>9453</v>
      </c>
      <c r="C11998" t="s">
        <v>9454</v>
      </c>
      <c r="D11998" t="s">
        <v>9455</v>
      </c>
      <c r="E11998" s="117">
        <v>43031</v>
      </c>
      <c r="F11998" s="118">
        <v>0.58725694444444443</v>
      </c>
      <c r="G11998" t="s">
        <v>3854</v>
      </c>
      <c r="H11998">
        <v>263</v>
      </c>
      <c r="I11998">
        <v>22</v>
      </c>
      <c r="J11998" t="s">
        <v>26741</v>
      </c>
      <c r="L11998" t="s">
        <v>4097</v>
      </c>
    </row>
    <row r="11999" spans="1:12" x14ac:dyDescent="0.25">
      <c r="A11999" t="s">
        <v>9456</v>
      </c>
      <c r="B11999" t="s">
        <v>9453</v>
      </c>
      <c r="C11999" t="s">
        <v>9454</v>
      </c>
      <c r="D11999" t="s">
        <v>9455</v>
      </c>
      <c r="E11999" s="117">
        <v>43031</v>
      </c>
      <c r="F11999" s="118">
        <v>0.58726851851851858</v>
      </c>
      <c r="G11999" t="s">
        <v>3854</v>
      </c>
      <c r="H11999">
        <v>263</v>
      </c>
      <c r="I11999">
        <v>23</v>
      </c>
      <c r="J11999" t="s">
        <v>26741</v>
      </c>
      <c r="L11999">
        <v>30</v>
      </c>
    </row>
    <row r="12000" spans="1:12" x14ac:dyDescent="0.25">
      <c r="A12000" t="s">
        <v>9456</v>
      </c>
      <c r="B12000" t="s">
        <v>9453</v>
      </c>
      <c r="C12000" t="s">
        <v>9454</v>
      </c>
      <c r="D12000" t="s">
        <v>9455</v>
      </c>
      <c r="E12000" s="117">
        <v>43031</v>
      </c>
      <c r="F12000" s="118">
        <v>0.58726851851851858</v>
      </c>
      <c r="G12000" t="s">
        <v>3854</v>
      </c>
      <c r="H12000">
        <v>263</v>
      </c>
      <c r="I12000">
        <v>24</v>
      </c>
      <c r="J12000" t="s">
        <v>26741</v>
      </c>
      <c r="L12000" t="s">
        <v>4099</v>
      </c>
    </row>
    <row r="12001" spans="1:12" x14ac:dyDescent="0.25">
      <c r="A12001" t="s">
        <v>9456</v>
      </c>
      <c r="B12001" t="s">
        <v>9453</v>
      </c>
      <c r="C12001" t="s">
        <v>9454</v>
      </c>
      <c r="D12001" t="s">
        <v>9455</v>
      </c>
      <c r="E12001" s="117">
        <v>43031</v>
      </c>
      <c r="F12001" s="118">
        <v>0.58726851851851858</v>
      </c>
      <c r="G12001" t="s">
        <v>3854</v>
      </c>
      <c r="H12001">
        <v>263</v>
      </c>
      <c r="I12001">
        <v>25</v>
      </c>
      <c r="J12001" t="s">
        <v>26741</v>
      </c>
      <c r="L12001">
        <v>30</v>
      </c>
    </row>
    <row r="12002" spans="1:12" x14ac:dyDescent="0.25">
      <c r="A12002" t="s">
        <v>9456</v>
      </c>
      <c r="B12002" t="s">
        <v>9453</v>
      </c>
      <c r="C12002" t="s">
        <v>9454</v>
      </c>
      <c r="D12002" t="s">
        <v>9455</v>
      </c>
      <c r="E12002" s="117">
        <v>43031</v>
      </c>
      <c r="F12002" s="118">
        <v>0.58726851851851858</v>
      </c>
      <c r="G12002" t="s">
        <v>3854</v>
      </c>
      <c r="H12002">
        <v>263</v>
      </c>
      <c r="I12002">
        <v>26</v>
      </c>
      <c r="J12002" t="s">
        <v>26741</v>
      </c>
      <c r="L12002" t="s">
        <v>4094</v>
      </c>
    </row>
    <row r="12003" spans="1:12" x14ac:dyDescent="0.25">
      <c r="A12003" t="s">
        <v>9456</v>
      </c>
      <c r="B12003" t="s">
        <v>9453</v>
      </c>
      <c r="C12003" t="s">
        <v>9454</v>
      </c>
      <c r="D12003" t="s">
        <v>9455</v>
      </c>
      <c r="E12003" s="117">
        <v>43031</v>
      </c>
      <c r="F12003" s="118">
        <v>0.58726851851851858</v>
      </c>
      <c r="G12003" t="s">
        <v>3854</v>
      </c>
      <c r="H12003">
        <v>263</v>
      </c>
      <c r="I12003">
        <v>27</v>
      </c>
      <c r="J12003" t="s">
        <v>26741</v>
      </c>
      <c r="L12003">
        <v>30</v>
      </c>
    </row>
    <row r="12004" spans="1:12" x14ac:dyDescent="0.25">
      <c r="A12004" t="s">
        <v>9456</v>
      </c>
      <c r="B12004" t="s">
        <v>9453</v>
      </c>
      <c r="C12004" t="s">
        <v>9454</v>
      </c>
      <c r="D12004" t="s">
        <v>9455</v>
      </c>
      <c r="E12004" s="117">
        <v>43031</v>
      </c>
      <c r="F12004" s="118">
        <v>0.58726851851851858</v>
      </c>
      <c r="G12004" t="s">
        <v>3854</v>
      </c>
      <c r="H12004">
        <v>263</v>
      </c>
      <c r="I12004">
        <v>28</v>
      </c>
      <c r="J12004" t="s">
        <v>26741</v>
      </c>
      <c r="L12004" t="s">
        <v>4098</v>
      </c>
    </row>
    <row r="12005" spans="1:12" x14ac:dyDescent="0.25">
      <c r="A12005" t="s">
        <v>9456</v>
      </c>
      <c r="B12005" t="s">
        <v>9453</v>
      </c>
      <c r="C12005" t="s">
        <v>9454</v>
      </c>
      <c r="D12005" t="s">
        <v>9455</v>
      </c>
      <c r="E12005" s="117">
        <v>43031</v>
      </c>
      <c r="F12005" s="118">
        <v>0.58726851851851858</v>
      </c>
      <c r="G12005" t="s">
        <v>3854</v>
      </c>
      <c r="H12005">
        <v>263</v>
      </c>
      <c r="I12005">
        <v>29</v>
      </c>
      <c r="J12005" t="s">
        <v>26741</v>
      </c>
      <c r="L12005">
        <v>10</v>
      </c>
    </row>
    <row r="12006" spans="1:12" x14ac:dyDescent="0.25">
      <c r="A12006" t="s">
        <v>9456</v>
      </c>
      <c r="B12006" t="s">
        <v>9453</v>
      </c>
      <c r="C12006" t="s">
        <v>9454</v>
      </c>
      <c r="D12006" t="s">
        <v>9455</v>
      </c>
      <c r="E12006" s="117">
        <v>43031</v>
      </c>
      <c r="F12006" s="118">
        <v>0.58726851851851858</v>
      </c>
      <c r="G12006" t="s">
        <v>3854</v>
      </c>
      <c r="H12006">
        <v>263</v>
      </c>
      <c r="I12006">
        <v>35</v>
      </c>
      <c r="J12006" t="s">
        <v>26741</v>
      </c>
      <c r="L12006" t="s">
        <v>393</v>
      </c>
    </row>
    <row r="12007" spans="1:12" x14ac:dyDescent="0.25">
      <c r="A12007" t="s">
        <v>9456</v>
      </c>
      <c r="B12007" t="s">
        <v>9453</v>
      </c>
      <c r="C12007" t="s">
        <v>9454</v>
      </c>
      <c r="D12007" t="s">
        <v>9455</v>
      </c>
      <c r="E12007" s="117">
        <v>43031</v>
      </c>
      <c r="F12007" s="118">
        <v>0.58726851851851858</v>
      </c>
      <c r="G12007" t="s">
        <v>3854</v>
      </c>
      <c r="H12007">
        <v>263</v>
      </c>
      <c r="I12007">
        <v>36</v>
      </c>
      <c r="J12007" t="s">
        <v>26741</v>
      </c>
      <c r="L12007" t="s">
        <v>1404</v>
      </c>
    </row>
    <row r="12008" spans="1:12" x14ac:dyDescent="0.25">
      <c r="A12008" t="s">
        <v>9456</v>
      </c>
      <c r="B12008" t="s">
        <v>9453</v>
      </c>
      <c r="C12008" t="s">
        <v>9454</v>
      </c>
      <c r="D12008" t="s">
        <v>9455</v>
      </c>
      <c r="E12008" s="117">
        <v>43031</v>
      </c>
      <c r="F12008" s="118">
        <v>0.58728009259259262</v>
      </c>
      <c r="G12008" t="s">
        <v>3854</v>
      </c>
      <c r="H12008">
        <v>263</v>
      </c>
      <c r="I12008">
        <v>38</v>
      </c>
      <c r="J12008" t="s">
        <v>26741</v>
      </c>
      <c r="L12008" t="s">
        <v>26742</v>
      </c>
    </row>
    <row r="12009" spans="1:12" x14ac:dyDescent="0.25">
      <c r="A12009" t="s">
        <v>9456</v>
      </c>
      <c r="B12009" t="s">
        <v>9453</v>
      </c>
      <c r="C12009" t="s">
        <v>9454</v>
      </c>
      <c r="D12009" t="s">
        <v>9455</v>
      </c>
      <c r="E12009" s="117">
        <v>43031</v>
      </c>
      <c r="F12009" s="118">
        <v>0.58728009259259262</v>
      </c>
      <c r="G12009" t="s">
        <v>3854</v>
      </c>
      <c r="H12009">
        <v>264</v>
      </c>
      <c r="I12009">
        <v>1</v>
      </c>
      <c r="L12009" t="s">
        <v>26741</v>
      </c>
    </row>
    <row r="12010" spans="1:12" x14ac:dyDescent="0.25">
      <c r="A12010" t="s">
        <v>9456</v>
      </c>
      <c r="B12010" t="s">
        <v>9453</v>
      </c>
      <c r="C12010" t="s">
        <v>9454</v>
      </c>
      <c r="D12010" t="s">
        <v>9455</v>
      </c>
      <c r="E12010" s="117">
        <v>43031</v>
      </c>
      <c r="F12010" s="118">
        <v>0.58729166666666666</v>
      </c>
      <c r="G12010" t="s">
        <v>3854</v>
      </c>
      <c r="H12010">
        <v>264</v>
      </c>
      <c r="I12010">
        <v>4</v>
      </c>
      <c r="J12010" t="s">
        <v>26741</v>
      </c>
      <c r="L12010" t="s">
        <v>2977</v>
      </c>
    </row>
    <row r="12011" spans="1:12" x14ac:dyDescent="0.25">
      <c r="A12011" t="s">
        <v>9456</v>
      </c>
      <c r="B12011" t="s">
        <v>9453</v>
      </c>
      <c r="C12011" t="s">
        <v>9454</v>
      </c>
      <c r="D12011" t="s">
        <v>9455</v>
      </c>
      <c r="E12011" s="117">
        <v>43031</v>
      </c>
      <c r="F12011" s="118">
        <v>0.58729166666666666</v>
      </c>
      <c r="G12011" t="s">
        <v>3854</v>
      </c>
      <c r="H12011">
        <v>264</v>
      </c>
      <c r="I12011">
        <v>5</v>
      </c>
      <c r="J12011" t="s">
        <v>26741</v>
      </c>
      <c r="L12011" t="s">
        <v>1977</v>
      </c>
    </row>
    <row r="12012" spans="1:12" x14ac:dyDescent="0.25">
      <c r="A12012" t="s">
        <v>9456</v>
      </c>
      <c r="B12012" t="s">
        <v>9453</v>
      </c>
      <c r="C12012" t="s">
        <v>9454</v>
      </c>
      <c r="D12012" t="s">
        <v>9455</v>
      </c>
      <c r="E12012" s="117">
        <v>43031</v>
      </c>
      <c r="F12012" s="118">
        <v>0.58729166666666666</v>
      </c>
      <c r="G12012" t="s">
        <v>3854</v>
      </c>
      <c r="H12012">
        <v>264</v>
      </c>
      <c r="I12012">
        <v>6</v>
      </c>
      <c r="J12012" t="s">
        <v>26741</v>
      </c>
      <c r="L12012">
        <v>0</v>
      </c>
    </row>
    <row r="12013" spans="1:12" x14ac:dyDescent="0.25">
      <c r="A12013" t="s">
        <v>9456</v>
      </c>
      <c r="B12013" t="s">
        <v>9453</v>
      </c>
      <c r="C12013" t="s">
        <v>9454</v>
      </c>
      <c r="D12013" t="s">
        <v>9455</v>
      </c>
      <c r="E12013" s="117">
        <v>43031</v>
      </c>
      <c r="F12013" s="118">
        <v>0.58729166666666666</v>
      </c>
      <c r="G12013" t="s">
        <v>3854</v>
      </c>
      <c r="H12013">
        <v>264</v>
      </c>
      <c r="I12013">
        <v>7</v>
      </c>
      <c r="J12013" t="s">
        <v>26741</v>
      </c>
      <c r="L12013">
        <v>30</v>
      </c>
    </row>
    <row r="12014" spans="1:12" x14ac:dyDescent="0.25">
      <c r="A12014" t="s">
        <v>9456</v>
      </c>
      <c r="B12014" t="s">
        <v>9453</v>
      </c>
      <c r="C12014" t="s">
        <v>9454</v>
      </c>
      <c r="D12014" t="s">
        <v>9455</v>
      </c>
      <c r="E12014" s="117">
        <v>43031</v>
      </c>
      <c r="F12014" s="118">
        <v>0.58729166666666666</v>
      </c>
      <c r="G12014" t="s">
        <v>3854</v>
      </c>
      <c r="H12014">
        <v>264</v>
      </c>
      <c r="I12014">
        <v>8</v>
      </c>
      <c r="J12014" t="s">
        <v>26741</v>
      </c>
      <c r="L12014">
        <v>5</v>
      </c>
    </row>
    <row r="12015" spans="1:12" x14ac:dyDescent="0.25">
      <c r="A12015" t="s">
        <v>9456</v>
      </c>
      <c r="B12015" t="s">
        <v>9453</v>
      </c>
      <c r="C12015" t="s">
        <v>9454</v>
      </c>
      <c r="D12015" t="s">
        <v>9455</v>
      </c>
      <c r="E12015" s="117">
        <v>43031</v>
      </c>
      <c r="F12015" s="118">
        <v>0.58729166666666666</v>
      </c>
      <c r="G12015" t="s">
        <v>3854</v>
      </c>
      <c r="H12015">
        <v>264</v>
      </c>
      <c r="I12015">
        <v>9</v>
      </c>
      <c r="J12015" t="s">
        <v>26741</v>
      </c>
      <c r="L12015" t="s">
        <v>562</v>
      </c>
    </row>
    <row r="12016" spans="1:12" x14ac:dyDescent="0.25">
      <c r="A12016" t="s">
        <v>9456</v>
      </c>
      <c r="B12016" t="s">
        <v>9453</v>
      </c>
      <c r="C12016" t="s">
        <v>9454</v>
      </c>
      <c r="D12016" t="s">
        <v>9455</v>
      </c>
      <c r="E12016" s="117">
        <v>43031</v>
      </c>
      <c r="F12016" s="118">
        <v>0.58729166666666666</v>
      </c>
      <c r="G12016" t="s">
        <v>3854</v>
      </c>
      <c r="H12016">
        <v>264</v>
      </c>
      <c r="I12016">
        <v>10</v>
      </c>
      <c r="J12016" t="s">
        <v>26741</v>
      </c>
      <c r="L12016" t="s">
        <v>615</v>
      </c>
    </row>
    <row r="12017" spans="1:12" x14ac:dyDescent="0.25">
      <c r="A12017" t="s">
        <v>9456</v>
      </c>
      <c r="B12017" t="s">
        <v>9453</v>
      </c>
      <c r="C12017" t="s">
        <v>9454</v>
      </c>
      <c r="D12017" t="s">
        <v>9455</v>
      </c>
      <c r="E12017" s="117">
        <v>43031</v>
      </c>
      <c r="F12017" s="118">
        <v>0.58729166666666666</v>
      </c>
      <c r="G12017" t="s">
        <v>3854</v>
      </c>
      <c r="H12017">
        <v>264</v>
      </c>
      <c r="I12017">
        <v>14</v>
      </c>
      <c r="J12017" t="s">
        <v>26741</v>
      </c>
      <c r="L12017" t="s">
        <v>653</v>
      </c>
    </row>
    <row r="12018" spans="1:12" x14ac:dyDescent="0.25">
      <c r="A12018" t="s">
        <v>9456</v>
      </c>
      <c r="B12018" t="s">
        <v>9453</v>
      </c>
      <c r="C12018" t="s">
        <v>9454</v>
      </c>
      <c r="D12018" t="s">
        <v>9455</v>
      </c>
      <c r="E12018" s="117">
        <v>43031</v>
      </c>
      <c r="F12018" s="118">
        <v>0.5873032407407407</v>
      </c>
      <c r="G12018" t="s">
        <v>3854</v>
      </c>
      <c r="H12018">
        <v>264</v>
      </c>
      <c r="I12018">
        <v>15</v>
      </c>
      <c r="J12018" t="s">
        <v>26741</v>
      </c>
      <c r="L12018" t="s">
        <v>701</v>
      </c>
    </row>
    <row r="12019" spans="1:12" x14ac:dyDescent="0.25">
      <c r="A12019" t="s">
        <v>9456</v>
      </c>
      <c r="B12019" t="s">
        <v>9453</v>
      </c>
      <c r="C12019" t="s">
        <v>9454</v>
      </c>
      <c r="D12019" t="s">
        <v>9455</v>
      </c>
      <c r="E12019" s="117">
        <v>43031</v>
      </c>
      <c r="F12019" s="118">
        <v>0.5873032407407407</v>
      </c>
      <c r="G12019" t="s">
        <v>3854</v>
      </c>
      <c r="H12019">
        <v>264</v>
      </c>
      <c r="I12019">
        <v>16</v>
      </c>
      <c r="J12019" t="s">
        <v>26741</v>
      </c>
      <c r="L12019" t="s">
        <v>680</v>
      </c>
    </row>
    <row r="12020" spans="1:12" x14ac:dyDescent="0.25">
      <c r="A12020" t="s">
        <v>9456</v>
      </c>
      <c r="B12020" t="s">
        <v>9453</v>
      </c>
      <c r="C12020" t="s">
        <v>9454</v>
      </c>
      <c r="D12020" t="s">
        <v>9455</v>
      </c>
      <c r="E12020" s="117">
        <v>43031</v>
      </c>
      <c r="F12020" s="118">
        <v>0.5873032407407407</v>
      </c>
      <c r="G12020" t="s">
        <v>3854</v>
      </c>
      <c r="H12020">
        <v>264</v>
      </c>
      <c r="I12020">
        <v>22</v>
      </c>
      <c r="J12020" t="s">
        <v>26741</v>
      </c>
      <c r="L12020" t="s">
        <v>4097</v>
      </c>
    </row>
    <row r="12021" spans="1:12" x14ac:dyDescent="0.25">
      <c r="A12021" t="s">
        <v>9456</v>
      </c>
      <c r="B12021" t="s">
        <v>9453</v>
      </c>
      <c r="C12021" t="s">
        <v>9454</v>
      </c>
      <c r="D12021" t="s">
        <v>9455</v>
      </c>
      <c r="E12021" s="117">
        <v>43031</v>
      </c>
      <c r="F12021" s="118">
        <v>0.5873032407407407</v>
      </c>
      <c r="G12021" t="s">
        <v>3854</v>
      </c>
      <c r="H12021">
        <v>264</v>
      </c>
      <c r="I12021">
        <v>23</v>
      </c>
      <c r="J12021" t="s">
        <v>26741</v>
      </c>
      <c r="L12021">
        <v>50</v>
      </c>
    </row>
    <row r="12022" spans="1:12" x14ac:dyDescent="0.25">
      <c r="A12022" t="s">
        <v>9456</v>
      </c>
      <c r="B12022" t="s">
        <v>9453</v>
      </c>
      <c r="C12022" t="s">
        <v>9454</v>
      </c>
      <c r="D12022" t="s">
        <v>9455</v>
      </c>
      <c r="E12022" s="117">
        <v>43031</v>
      </c>
      <c r="F12022" s="118">
        <v>0.5873032407407407</v>
      </c>
      <c r="G12022" t="s">
        <v>3854</v>
      </c>
      <c r="H12022">
        <v>264</v>
      </c>
      <c r="I12022">
        <v>24</v>
      </c>
      <c r="J12022" t="s">
        <v>26741</v>
      </c>
      <c r="L12022" t="s">
        <v>4098</v>
      </c>
    </row>
    <row r="12023" spans="1:12" x14ac:dyDescent="0.25">
      <c r="A12023" t="s">
        <v>9456</v>
      </c>
      <c r="B12023" t="s">
        <v>9453</v>
      </c>
      <c r="C12023" t="s">
        <v>9454</v>
      </c>
      <c r="D12023" t="s">
        <v>9455</v>
      </c>
      <c r="E12023" s="117">
        <v>43031</v>
      </c>
      <c r="F12023" s="118">
        <v>0.5873032407407407</v>
      </c>
      <c r="G12023" t="s">
        <v>3854</v>
      </c>
      <c r="H12023">
        <v>264</v>
      </c>
      <c r="I12023">
        <v>25</v>
      </c>
      <c r="J12023" t="s">
        <v>26741</v>
      </c>
      <c r="L12023">
        <v>20</v>
      </c>
    </row>
    <row r="12024" spans="1:12" x14ac:dyDescent="0.25">
      <c r="A12024" t="s">
        <v>9456</v>
      </c>
      <c r="B12024" t="s">
        <v>9453</v>
      </c>
      <c r="C12024" t="s">
        <v>9454</v>
      </c>
      <c r="D12024" t="s">
        <v>9455</v>
      </c>
      <c r="E12024" s="117">
        <v>43031</v>
      </c>
      <c r="F12024" s="118">
        <v>0.5873032407407407</v>
      </c>
      <c r="G12024" t="s">
        <v>3854</v>
      </c>
      <c r="H12024">
        <v>264</v>
      </c>
      <c r="I12024">
        <v>26</v>
      </c>
      <c r="J12024" t="s">
        <v>26741</v>
      </c>
      <c r="L12024" t="s">
        <v>4099</v>
      </c>
    </row>
    <row r="12025" spans="1:12" x14ac:dyDescent="0.25">
      <c r="A12025" t="s">
        <v>9456</v>
      </c>
      <c r="B12025" t="s">
        <v>9453</v>
      </c>
      <c r="C12025" t="s">
        <v>9454</v>
      </c>
      <c r="D12025" t="s">
        <v>9455</v>
      </c>
      <c r="E12025" s="117">
        <v>43031</v>
      </c>
      <c r="F12025" s="118">
        <v>0.5873032407407407</v>
      </c>
      <c r="G12025" t="s">
        <v>3854</v>
      </c>
      <c r="H12025">
        <v>264</v>
      </c>
      <c r="I12025">
        <v>27</v>
      </c>
      <c r="J12025" t="s">
        <v>26741</v>
      </c>
      <c r="L12025">
        <v>30</v>
      </c>
    </row>
    <row r="12026" spans="1:12" x14ac:dyDescent="0.25">
      <c r="A12026" t="s">
        <v>9456</v>
      </c>
      <c r="B12026" t="s">
        <v>9453</v>
      </c>
      <c r="C12026" t="s">
        <v>9454</v>
      </c>
      <c r="D12026" t="s">
        <v>9455</v>
      </c>
      <c r="E12026" s="117">
        <v>43031</v>
      </c>
      <c r="F12026" s="118">
        <v>0.5873032407407407</v>
      </c>
      <c r="G12026" t="s">
        <v>3854</v>
      </c>
      <c r="H12026">
        <v>264</v>
      </c>
      <c r="I12026">
        <v>35</v>
      </c>
      <c r="J12026" t="s">
        <v>26741</v>
      </c>
      <c r="L12026" t="s">
        <v>393</v>
      </c>
    </row>
    <row r="12027" spans="1:12" x14ac:dyDescent="0.25">
      <c r="A12027" t="s">
        <v>9456</v>
      </c>
      <c r="B12027" t="s">
        <v>9453</v>
      </c>
      <c r="C12027" t="s">
        <v>9454</v>
      </c>
      <c r="D12027" t="s">
        <v>9455</v>
      </c>
      <c r="E12027" s="117">
        <v>43031</v>
      </c>
      <c r="F12027" s="118">
        <v>0.58731481481481485</v>
      </c>
      <c r="G12027" t="s">
        <v>3854</v>
      </c>
      <c r="H12027">
        <v>264</v>
      </c>
      <c r="I12027">
        <v>36</v>
      </c>
      <c r="J12027" t="s">
        <v>26741</v>
      </c>
      <c r="L12027" t="s">
        <v>4027</v>
      </c>
    </row>
    <row r="12028" spans="1:12" x14ac:dyDescent="0.25">
      <c r="A12028" t="s">
        <v>9456</v>
      </c>
      <c r="B12028" t="s">
        <v>9453</v>
      </c>
      <c r="C12028" t="s">
        <v>9454</v>
      </c>
      <c r="D12028" t="s">
        <v>9455</v>
      </c>
      <c r="E12028" s="117">
        <v>43031</v>
      </c>
      <c r="F12028" s="118">
        <v>0.58731481481481485</v>
      </c>
      <c r="G12028" t="s">
        <v>3854</v>
      </c>
      <c r="H12028">
        <v>265</v>
      </c>
      <c r="I12028">
        <v>1</v>
      </c>
      <c r="L12028" t="s">
        <v>26743</v>
      </c>
    </row>
    <row r="12029" spans="1:12" x14ac:dyDescent="0.25">
      <c r="A12029" t="s">
        <v>9456</v>
      </c>
      <c r="B12029" t="s">
        <v>9453</v>
      </c>
      <c r="C12029" t="s">
        <v>9454</v>
      </c>
      <c r="D12029" t="s">
        <v>9455</v>
      </c>
      <c r="E12029" s="117">
        <v>43031</v>
      </c>
      <c r="F12029" s="118">
        <v>0.58732638888888888</v>
      </c>
      <c r="G12029" t="s">
        <v>3854</v>
      </c>
      <c r="H12029">
        <v>265</v>
      </c>
      <c r="I12029">
        <v>4</v>
      </c>
      <c r="J12029" t="s">
        <v>26743</v>
      </c>
      <c r="L12029" t="s">
        <v>2977</v>
      </c>
    </row>
    <row r="12030" spans="1:12" x14ac:dyDescent="0.25">
      <c r="A12030" t="s">
        <v>9456</v>
      </c>
      <c r="B12030" t="s">
        <v>9453</v>
      </c>
      <c r="C12030" t="s">
        <v>9454</v>
      </c>
      <c r="D12030" t="s">
        <v>9455</v>
      </c>
      <c r="E12030" s="117">
        <v>43031</v>
      </c>
      <c r="F12030" s="118">
        <v>0.58732638888888888</v>
      </c>
      <c r="G12030" t="s">
        <v>3854</v>
      </c>
      <c r="H12030">
        <v>265</v>
      </c>
      <c r="I12030">
        <v>5</v>
      </c>
      <c r="J12030" t="s">
        <v>26743</v>
      </c>
      <c r="L12030" t="s">
        <v>1977</v>
      </c>
    </row>
    <row r="12031" spans="1:12" x14ac:dyDescent="0.25">
      <c r="A12031" t="s">
        <v>9456</v>
      </c>
      <c r="B12031" t="s">
        <v>9453</v>
      </c>
      <c r="C12031" t="s">
        <v>9454</v>
      </c>
      <c r="D12031" t="s">
        <v>9455</v>
      </c>
      <c r="E12031" s="117">
        <v>43031</v>
      </c>
      <c r="F12031" s="118">
        <v>0.58732638888888888</v>
      </c>
      <c r="G12031" t="s">
        <v>3854</v>
      </c>
      <c r="H12031">
        <v>265</v>
      </c>
      <c r="I12031">
        <v>6</v>
      </c>
      <c r="J12031" t="s">
        <v>26743</v>
      </c>
      <c r="L12031">
        <v>0</v>
      </c>
    </row>
    <row r="12032" spans="1:12" x14ac:dyDescent="0.25">
      <c r="A12032" t="s">
        <v>9456</v>
      </c>
      <c r="B12032" t="s">
        <v>9453</v>
      </c>
      <c r="C12032" t="s">
        <v>9454</v>
      </c>
      <c r="D12032" t="s">
        <v>9455</v>
      </c>
      <c r="E12032" s="117">
        <v>43031</v>
      </c>
      <c r="F12032" s="118">
        <v>0.58732638888888888</v>
      </c>
      <c r="G12032" t="s">
        <v>3854</v>
      </c>
      <c r="H12032">
        <v>265</v>
      </c>
      <c r="I12032">
        <v>7</v>
      </c>
      <c r="J12032" t="s">
        <v>26743</v>
      </c>
      <c r="L12032">
        <v>80</v>
      </c>
    </row>
    <row r="12033" spans="1:12" x14ac:dyDescent="0.25">
      <c r="A12033" t="s">
        <v>9456</v>
      </c>
      <c r="B12033" t="s">
        <v>9453</v>
      </c>
      <c r="C12033" t="s">
        <v>9454</v>
      </c>
      <c r="D12033" t="s">
        <v>9455</v>
      </c>
      <c r="E12033" s="117">
        <v>43031</v>
      </c>
      <c r="F12033" s="118">
        <v>0.58732638888888888</v>
      </c>
      <c r="G12033" t="s">
        <v>3854</v>
      </c>
      <c r="H12033">
        <v>265</v>
      </c>
      <c r="I12033">
        <v>8</v>
      </c>
      <c r="J12033" t="s">
        <v>26743</v>
      </c>
      <c r="L12033">
        <v>80</v>
      </c>
    </row>
    <row r="12034" spans="1:12" x14ac:dyDescent="0.25">
      <c r="A12034" t="s">
        <v>9456</v>
      </c>
      <c r="B12034" t="s">
        <v>9453</v>
      </c>
      <c r="C12034" t="s">
        <v>9454</v>
      </c>
      <c r="D12034" t="s">
        <v>9455</v>
      </c>
      <c r="E12034" s="117">
        <v>43031</v>
      </c>
      <c r="F12034" s="118">
        <v>0.58732638888888888</v>
      </c>
      <c r="G12034" t="s">
        <v>3854</v>
      </c>
      <c r="H12034">
        <v>265</v>
      </c>
      <c r="I12034">
        <v>9</v>
      </c>
      <c r="J12034" t="s">
        <v>26743</v>
      </c>
      <c r="L12034" t="s">
        <v>561</v>
      </c>
    </row>
    <row r="12035" spans="1:12" x14ac:dyDescent="0.25">
      <c r="A12035" t="s">
        <v>9456</v>
      </c>
      <c r="B12035" t="s">
        <v>9453</v>
      </c>
      <c r="C12035" t="s">
        <v>9454</v>
      </c>
      <c r="D12035" t="s">
        <v>9455</v>
      </c>
      <c r="E12035" s="117">
        <v>43031</v>
      </c>
      <c r="F12035" s="118">
        <v>0.58732638888888888</v>
      </c>
      <c r="G12035" t="s">
        <v>3854</v>
      </c>
      <c r="H12035">
        <v>265</v>
      </c>
      <c r="I12035">
        <v>10</v>
      </c>
      <c r="J12035" t="s">
        <v>26743</v>
      </c>
      <c r="L12035" t="s">
        <v>615</v>
      </c>
    </row>
    <row r="12036" spans="1:12" x14ac:dyDescent="0.25">
      <c r="A12036" t="s">
        <v>9456</v>
      </c>
      <c r="B12036" t="s">
        <v>9453</v>
      </c>
      <c r="C12036" t="s">
        <v>9454</v>
      </c>
      <c r="D12036" t="s">
        <v>9455</v>
      </c>
      <c r="E12036" s="117">
        <v>43031</v>
      </c>
      <c r="F12036" s="118">
        <v>0.58732638888888888</v>
      </c>
      <c r="G12036" t="s">
        <v>3854</v>
      </c>
      <c r="H12036">
        <v>265</v>
      </c>
      <c r="I12036">
        <v>14</v>
      </c>
      <c r="J12036" t="s">
        <v>26743</v>
      </c>
      <c r="L12036" t="s">
        <v>653</v>
      </c>
    </row>
    <row r="12037" spans="1:12" x14ac:dyDescent="0.25">
      <c r="A12037" t="s">
        <v>9456</v>
      </c>
      <c r="B12037" t="s">
        <v>9453</v>
      </c>
      <c r="C12037" t="s">
        <v>9454</v>
      </c>
      <c r="D12037" t="s">
        <v>9455</v>
      </c>
      <c r="E12037" s="117">
        <v>43031</v>
      </c>
      <c r="F12037" s="118">
        <v>0.58732638888888888</v>
      </c>
      <c r="G12037" t="s">
        <v>3854</v>
      </c>
      <c r="H12037">
        <v>265</v>
      </c>
      <c r="I12037">
        <v>15</v>
      </c>
      <c r="J12037" t="s">
        <v>26743</v>
      </c>
      <c r="L12037" t="s">
        <v>680</v>
      </c>
    </row>
    <row r="12038" spans="1:12" x14ac:dyDescent="0.25">
      <c r="A12038" t="s">
        <v>9456</v>
      </c>
      <c r="B12038" t="s">
        <v>9453</v>
      </c>
      <c r="C12038" t="s">
        <v>9454</v>
      </c>
      <c r="D12038" t="s">
        <v>9455</v>
      </c>
      <c r="E12038" s="117">
        <v>43031</v>
      </c>
      <c r="F12038" s="118">
        <v>0.58733796296296303</v>
      </c>
      <c r="G12038" t="s">
        <v>3854</v>
      </c>
      <c r="H12038">
        <v>265</v>
      </c>
      <c r="I12038">
        <v>16</v>
      </c>
      <c r="J12038" t="s">
        <v>26743</v>
      </c>
      <c r="L12038" t="s">
        <v>701</v>
      </c>
    </row>
    <row r="12039" spans="1:12" x14ac:dyDescent="0.25">
      <c r="A12039" t="s">
        <v>9456</v>
      </c>
      <c r="B12039" t="s">
        <v>9453</v>
      </c>
      <c r="C12039" t="s">
        <v>9454</v>
      </c>
      <c r="D12039" t="s">
        <v>9455</v>
      </c>
      <c r="E12039" s="117">
        <v>43031</v>
      </c>
      <c r="F12039" s="118">
        <v>0.58733796296296303</v>
      </c>
      <c r="G12039" t="s">
        <v>3854</v>
      </c>
      <c r="H12039">
        <v>265</v>
      </c>
      <c r="I12039">
        <v>22</v>
      </c>
      <c r="J12039" t="s">
        <v>26743</v>
      </c>
      <c r="L12039" t="s">
        <v>4097</v>
      </c>
    </row>
    <row r="12040" spans="1:12" x14ac:dyDescent="0.25">
      <c r="A12040" t="s">
        <v>9456</v>
      </c>
      <c r="B12040" t="s">
        <v>9453</v>
      </c>
      <c r="C12040" t="s">
        <v>9454</v>
      </c>
      <c r="D12040" t="s">
        <v>9455</v>
      </c>
      <c r="E12040" s="117">
        <v>43031</v>
      </c>
      <c r="F12040" s="118">
        <v>0.58733796296296303</v>
      </c>
      <c r="G12040" t="s">
        <v>3854</v>
      </c>
      <c r="H12040">
        <v>265</v>
      </c>
      <c r="I12040">
        <v>23</v>
      </c>
      <c r="J12040" t="s">
        <v>26743</v>
      </c>
      <c r="L12040">
        <v>40</v>
      </c>
    </row>
    <row r="12041" spans="1:12" x14ac:dyDescent="0.25">
      <c r="A12041" t="s">
        <v>9456</v>
      </c>
      <c r="B12041" t="s">
        <v>9453</v>
      </c>
      <c r="C12041" t="s">
        <v>9454</v>
      </c>
      <c r="D12041" t="s">
        <v>9455</v>
      </c>
      <c r="E12041" s="117">
        <v>43031</v>
      </c>
      <c r="F12041" s="118">
        <v>0.58733796296296303</v>
      </c>
      <c r="G12041" t="s">
        <v>3854</v>
      </c>
      <c r="H12041">
        <v>265</v>
      </c>
      <c r="I12041">
        <v>24</v>
      </c>
      <c r="J12041" t="s">
        <v>26743</v>
      </c>
      <c r="L12041" t="s">
        <v>4094</v>
      </c>
    </row>
    <row r="12042" spans="1:12" x14ac:dyDescent="0.25">
      <c r="A12042" t="s">
        <v>9456</v>
      </c>
      <c r="B12042" t="s">
        <v>9453</v>
      </c>
      <c r="C12042" t="s">
        <v>9454</v>
      </c>
      <c r="D12042" t="s">
        <v>9455</v>
      </c>
      <c r="E12042" s="117">
        <v>43031</v>
      </c>
      <c r="F12042" s="118">
        <v>0.58733796296296303</v>
      </c>
      <c r="G12042" t="s">
        <v>3854</v>
      </c>
      <c r="H12042">
        <v>265</v>
      </c>
      <c r="I12042">
        <v>25</v>
      </c>
      <c r="J12042" t="s">
        <v>26743</v>
      </c>
      <c r="L12042">
        <v>20</v>
      </c>
    </row>
    <row r="12043" spans="1:12" x14ac:dyDescent="0.25">
      <c r="A12043" t="s">
        <v>9456</v>
      </c>
      <c r="B12043" t="s">
        <v>9453</v>
      </c>
      <c r="C12043" t="s">
        <v>9454</v>
      </c>
      <c r="D12043" t="s">
        <v>9455</v>
      </c>
      <c r="E12043" s="117">
        <v>43031</v>
      </c>
      <c r="F12043" s="118">
        <v>0.58733796296296303</v>
      </c>
      <c r="G12043" t="s">
        <v>3854</v>
      </c>
      <c r="H12043">
        <v>265</v>
      </c>
      <c r="I12043">
        <v>26</v>
      </c>
      <c r="J12043" t="s">
        <v>26743</v>
      </c>
      <c r="L12043" t="s">
        <v>4099</v>
      </c>
    </row>
    <row r="12044" spans="1:12" x14ac:dyDescent="0.25">
      <c r="A12044" t="s">
        <v>9456</v>
      </c>
      <c r="B12044" t="s">
        <v>9453</v>
      </c>
      <c r="C12044" t="s">
        <v>9454</v>
      </c>
      <c r="D12044" t="s">
        <v>9455</v>
      </c>
      <c r="E12044" s="117">
        <v>43031</v>
      </c>
      <c r="F12044" s="118">
        <v>0.58733796296296303</v>
      </c>
      <c r="G12044" t="s">
        <v>3854</v>
      </c>
      <c r="H12044">
        <v>265</v>
      </c>
      <c r="I12044">
        <v>27</v>
      </c>
      <c r="J12044" t="s">
        <v>26743</v>
      </c>
      <c r="L12044">
        <v>40</v>
      </c>
    </row>
    <row r="12045" spans="1:12" x14ac:dyDescent="0.25">
      <c r="A12045" t="s">
        <v>9456</v>
      </c>
      <c r="B12045" t="s">
        <v>9453</v>
      </c>
      <c r="C12045" t="s">
        <v>9454</v>
      </c>
      <c r="D12045" t="s">
        <v>9455</v>
      </c>
      <c r="E12045" s="117">
        <v>43031</v>
      </c>
      <c r="F12045" s="118">
        <v>0.58733796296296303</v>
      </c>
      <c r="G12045" t="s">
        <v>3854</v>
      </c>
      <c r="H12045">
        <v>265</v>
      </c>
      <c r="I12045">
        <v>35</v>
      </c>
      <c r="J12045" t="s">
        <v>26743</v>
      </c>
      <c r="L12045" t="s">
        <v>393</v>
      </c>
    </row>
    <row r="12046" spans="1:12" x14ac:dyDescent="0.25">
      <c r="A12046" t="s">
        <v>9456</v>
      </c>
      <c r="B12046" t="s">
        <v>9453</v>
      </c>
      <c r="C12046" t="s">
        <v>9454</v>
      </c>
      <c r="D12046" t="s">
        <v>9455</v>
      </c>
      <c r="E12046" s="117">
        <v>43031</v>
      </c>
      <c r="F12046" s="118">
        <v>0.58733796296296303</v>
      </c>
      <c r="G12046" t="s">
        <v>3854</v>
      </c>
      <c r="H12046">
        <v>265</v>
      </c>
      <c r="I12046">
        <v>36</v>
      </c>
      <c r="J12046" t="s">
        <v>26743</v>
      </c>
      <c r="L12046" t="s">
        <v>4027</v>
      </c>
    </row>
    <row r="12047" spans="1:12" x14ac:dyDescent="0.25">
      <c r="A12047" t="s">
        <v>9456</v>
      </c>
      <c r="B12047" t="s">
        <v>9453</v>
      </c>
      <c r="C12047" t="s">
        <v>9454</v>
      </c>
      <c r="D12047" t="s">
        <v>9455</v>
      </c>
      <c r="E12047" s="117">
        <v>43031</v>
      </c>
      <c r="F12047" s="118">
        <v>0.58734953703703707</v>
      </c>
      <c r="G12047" t="s">
        <v>3854</v>
      </c>
      <c r="H12047">
        <v>265</v>
      </c>
      <c r="I12047">
        <v>38</v>
      </c>
      <c r="J12047" t="s">
        <v>26743</v>
      </c>
      <c r="L12047" t="s">
        <v>26744</v>
      </c>
    </row>
    <row r="12048" spans="1:12" x14ac:dyDescent="0.25">
      <c r="A12048" t="s">
        <v>9456</v>
      </c>
      <c r="B12048" t="s">
        <v>9453</v>
      </c>
      <c r="C12048" t="s">
        <v>9454</v>
      </c>
      <c r="D12048" t="s">
        <v>9455</v>
      </c>
      <c r="E12048" s="117">
        <v>43031</v>
      </c>
      <c r="F12048" s="118">
        <v>0.58734953703703707</v>
      </c>
      <c r="G12048" t="s">
        <v>3854</v>
      </c>
      <c r="H12048">
        <v>266</v>
      </c>
      <c r="I12048">
        <v>1</v>
      </c>
      <c r="L12048" t="s">
        <v>26743</v>
      </c>
    </row>
    <row r="12049" spans="1:12" x14ac:dyDescent="0.25">
      <c r="A12049" t="s">
        <v>9456</v>
      </c>
      <c r="B12049" t="s">
        <v>9453</v>
      </c>
      <c r="C12049" t="s">
        <v>9454</v>
      </c>
      <c r="D12049" t="s">
        <v>9455</v>
      </c>
      <c r="E12049" s="117">
        <v>43031</v>
      </c>
      <c r="F12049" s="118">
        <v>0.58736111111111111</v>
      </c>
      <c r="G12049" t="s">
        <v>3854</v>
      </c>
      <c r="H12049">
        <v>266</v>
      </c>
      <c r="I12049">
        <v>4</v>
      </c>
      <c r="J12049" t="s">
        <v>26743</v>
      </c>
      <c r="L12049" t="s">
        <v>2977</v>
      </c>
    </row>
    <row r="12050" spans="1:12" x14ac:dyDescent="0.25">
      <c r="A12050" t="s">
        <v>9456</v>
      </c>
      <c r="B12050" t="s">
        <v>9453</v>
      </c>
      <c r="C12050" t="s">
        <v>9454</v>
      </c>
      <c r="D12050" t="s">
        <v>9455</v>
      </c>
      <c r="E12050" s="117">
        <v>43031</v>
      </c>
      <c r="F12050" s="118">
        <v>0.58736111111111111</v>
      </c>
      <c r="G12050" t="s">
        <v>3854</v>
      </c>
      <c r="H12050">
        <v>266</v>
      </c>
      <c r="I12050">
        <v>5</v>
      </c>
      <c r="J12050" t="s">
        <v>26743</v>
      </c>
      <c r="L12050" t="s">
        <v>2286</v>
      </c>
    </row>
    <row r="12051" spans="1:12" x14ac:dyDescent="0.25">
      <c r="A12051" t="s">
        <v>9456</v>
      </c>
      <c r="B12051" t="s">
        <v>9453</v>
      </c>
      <c r="C12051" t="s">
        <v>9454</v>
      </c>
      <c r="D12051" t="s">
        <v>9455</v>
      </c>
      <c r="E12051" s="117">
        <v>43031</v>
      </c>
      <c r="F12051" s="118">
        <v>0.58736111111111111</v>
      </c>
      <c r="G12051" t="s">
        <v>3854</v>
      </c>
      <c r="H12051">
        <v>266</v>
      </c>
      <c r="I12051">
        <v>6</v>
      </c>
      <c r="J12051" t="s">
        <v>26743</v>
      </c>
      <c r="L12051">
        <v>0</v>
      </c>
    </row>
    <row r="12052" spans="1:12" x14ac:dyDescent="0.25">
      <c r="A12052" t="s">
        <v>9456</v>
      </c>
      <c r="B12052" t="s">
        <v>9453</v>
      </c>
      <c r="C12052" t="s">
        <v>9454</v>
      </c>
      <c r="D12052" t="s">
        <v>9455</v>
      </c>
      <c r="E12052" s="117">
        <v>43031</v>
      </c>
      <c r="F12052" s="118">
        <v>0.58736111111111111</v>
      </c>
      <c r="G12052" t="s">
        <v>3854</v>
      </c>
      <c r="H12052">
        <v>266</v>
      </c>
      <c r="I12052">
        <v>7</v>
      </c>
      <c r="J12052" t="s">
        <v>26743</v>
      </c>
      <c r="L12052">
        <v>20</v>
      </c>
    </row>
    <row r="12053" spans="1:12" x14ac:dyDescent="0.25">
      <c r="A12053" t="s">
        <v>9456</v>
      </c>
      <c r="B12053" t="s">
        <v>9453</v>
      </c>
      <c r="C12053" t="s">
        <v>9454</v>
      </c>
      <c r="D12053" t="s">
        <v>9455</v>
      </c>
      <c r="E12053" s="117">
        <v>43031</v>
      </c>
      <c r="F12053" s="118">
        <v>0.58736111111111111</v>
      </c>
      <c r="G12053" t="s">
        <v>3854</v>
      </c>
      <c r="H12053">
        <v>266</v>
      </c>
      <c r="I12053">
        <v>8</v>
      </c>
      <c r="J12053" t="s">
        <v>26743</v>
      </c>
      <c r="L12053">
        <v>5</v>
      </c>
    </row>
    <row r="12054" spans="1:12" x14ac:dyDescent="0.25">
      <c r="A12054" t="s">
        <v>9456</v>
      </c>
      <c r="B12054" t="s">
        <v>9453</v>
      </c>
      <c r="C12054" t="s">
        <v>9454</v>
      </c>
      <c r="D12054" t="s">
        <v>9455</v>
      </c>
      <c r="E12054" s="117">
        <v>43031</v>
      </c>
      <c r="F12054" s="118">
        <v>0.58736111111111111</v>
      </c>
      <c r="G12054" t="s">
        <v>3854</v>
      </c>
      <c r="H12054">
        <v>266</v>
      </c>
      <c r="I12054">
        <v>9</v>
      </c>
      <c r="J12054" t="s">
        <v>26743</v>
      </c>
      <c r="L12054" t="s">
        <v>561</v>
      </c>
    </row>
    <row r="12055" spans="1:12" x14ac:dyDescent="0.25">
      <c r="A12055" t="s">
        <v>9456</v>
      </c>
      <c r="B12055" t="s">
        <v>9453</v>
      </c>
      <c r="C12055" t="s">
        <v>9454</v>
      </c>
      <c r="D12055" t="s">
        <v>9455</v>
      </c>
      <c r="E12055" s="117">
        <v>43031</v>
      </c>
      <c r="F12055" s="118">
        <v>0.58736111111111111</v>
      </c>
      <c r="G12055" t="s">
        <v>3854</v>
      </c>
      <c r="H12055">
        <v>266</v>
      </c>
      <c r="I12055">
        <v>13</v>
      </c>
      <c r="J12055" t="s">
        <v>26743</v>
      </c>
      <c r="L12055" t="s">
        <v>636</v>
      </c>
    </row>
    <row r="12056" spans="1:12" x14ac:dyDescent="0.25">
      <c r="A12056" t="s">
        <v>9456</v>
      </c>
      <c r="B12056" t="s">
        <v>9453</v>
      </c>
      <c r="C12056" t="s">
        <v>9454</v>
      </c>
      <c r="D12056" t="s">
        <v>9455</v>
      </c>
      <c r="E12056" s="117">
        <v>43031</v>
      </c>
      <c r="F12056" s="118">
        <v>0.58736111111111111</v>
      </c>
      <c r="G12056" t="s">
        <v>3854</v>
      </c>
      <c r="H12056">
        <v>266</v>
      </c>
      <c r="I12056">
        <v>14</v>
      </c>
      <c r="J12056" t="s">
        <v>26743</v>
      </c>
      <c r="L12056" t="s">
        <v>641</v>
      </c>
    </row>
    <row r="12057" spans="1:12" x14ac:dyDescent="0.25">
      <c r="A12057" t="s">
        <v>9456</v>
      </c>
      <c r="B12057" t="s">
        <v>9453</v>
      </c>
      <c r="C12057" t="s">
        <v>9454</v>
      </c>
      <c r="D12057" t="s">
        <v>9455</v>
      </c>
      <c r="E12057" s="117">
        <v>43031</v>
      </c>
      <c r="F12057" s="118">
        <v>0.58737268518518515</v>
      </c>
      <c r="G12057" t="s">
        <v>3854</v>
      </c>
      <c r="H12057">
        <v>266</v>
      </c>
      <c r="I12057">
        <v>15</v>
      </c>
      <c r="J12057" t="s">
        <v>26743</v>
      </c>
      <c r="L12057" t="s">
        <v>200</v>
      </c>
    </row>
    <row r="12058" spans="1:12" x14ac:dyDescent="0.25">
      <c r="A12058" t="s">
        <v>9456</v>
      </c>
      <c r="B12058" t="s">
        <v>9453</v>
      </c>
      <c r="C12058" t="s">
        <v>9454</v>
      </c>
      <c r="D12058" t="s">
        <v>9455</v>
      </c>
      <c r="E12058" s="117">
        <v>43031</v>
      </c>
      <c r="F12058" s="118">
        <v>0.58737268518518515</v>
      </c>
      <c r="G12058" t="s">
        <v>3854</v>
      </c>
      <c r="H12058">
        <v>266</v>
      </c>
      <c r="I12058">
        <v>22</v>
      </c>
      <c r="J12058" t="s">
        <v>26743</v>
      </c>
      <c r="L12058" t="s">
        <v>4097</v>
      </c>
    </row>
    <row r="12059" spans="1:12" x14ac:dyDescent="0.25">
      <c r="A12059" t="s">
        <v>9456</v>
      </c>
      <c r="B12059" t="s">
        <v>9453</v>
      </c>
      <c r="C12059" t="s">
        <v>9454</v>
      </c>
      <c r="D12059" t="s">
        <v>9455</v>
      </c>
      <c r="E12059" s="117">
        <v>43031</v>
      </c>
      <c r="F12059" s="118">
        <v>0.58737268518518515</v>
      </c>
      <c r="G12059" t="s">
        <v>3854</v>
      </c>
      <c r="H12059">
        <v>266</v>
      </c>
      <c r="I12059">
        <v>23</v>
      </c>
      <c r="J12059" t="s">
        <v>26743</v>
      </c>
      <c r="L12059">
        <v>55</v>
      </c>
    </row>
    <row r="12060" spans="1:12" x14ac:dyDescent="0.25">
      <c r="A12060" t="s">
        <v>9456</v>
      </c>
      <c r="B12060" t="s">
        <v>9453</v>
      </c>
      <c r="C12060" t="s">
        <v>9454</v>
      </c>
      <c r="D12060" t="s">
        <v>9455</v>
      </c>
      <c r="E12060" s="117">
        <v>43031</v>
      </c>
      <c r="F12060" s="118">
        <v>0.58737268518518515</v>
      </c>
      <c r="G12060" t="s">
        <v>3854</v>
      </c>
      <c r="H12060">
        <v>266</v>
      </c>
      <c r="I12060">
        <v>24</v>
      </c>
      <c r="J12060" t="s">
        <v>26743</v>
      </c>
      <c r="L12060" t="s">
        <v>4099</v>
      </c>
    </row>
    <row r="12061" spans="1:12" x14ac:dyDescent="0.25">
      <c r="A12061" t="s">
        <v>9456</v>
      </c>
      <c r="B12061" t="s">
        <v>9453</v>
      </c>
      <c r="C12061" t="s">
        <v>9454</v>
      </c>
      <c r="D12061" t="s">
        <v>9455</v>
      </c>
      <c r="E12061" s="117">
        <v>43031</v>
      </c>
      <c r="F12061" s="118">
        <v>0.58737268518518515</v>
      </c>
      <c r="G12061" t="s">
        <v>3854</v>
      </c>
      <c r="H12061">
        <v>266</v>
      </c>
      <c r="I12061">
        <v>25</v>
      </c>
      <c r="J12061" t="s">
        <v>26743</v>
      </c>
      <c r="L12061">
        <v>30</v>
      </c>
    </row>
    <row r="12062" spans="1:12" x14ac:dyDescent="0.25">
      <c r="A12062" t="s">
        <v>9456</v>
      </c>
      <c r="B12062" t="s">
        <v>9453</v>
      </c>
      <c r="C12062" t="s">
        <v>9454</v>
      </c>
      <c r="D12062" t="s">
        <v>9455</v>
      </c>
      <c r="E12062" s="117">
        <v>43031</v>
      </c>
      <c r="F12062" s="118">
        <v>0.58737268518518515</v>
      </c>
      <c r="G12062" t="s">
        <v>3854</v>
      </c>
      <c r="H12062">
        <v>266</v>
      </c>
      <c r="I12062">
        <v>26</v>
      </c>
      <c r="J12062" t="s">
        <v>26743</v>
      </c>
      <c r="L12062" t="s">
        <v>4094</v>
      </c>
    </row>
    <row r="12063" spans="1:12" x14ac:dyDescent="0.25">
      <c r="A12063" t="s">
        <v>9456</v>
      </c>
      <c r="B12063" t="s">
        <v>9453</v>
      </c>
      <c r="C12063" t="s">
        <v>9454</v>
      </c>
      <c r="D12063" t="s">
        <v>9455</v>
      </c>
      <c r="E12063" s="117">
        <v>43031</v>
      </c>
      <c r="F12063" s="118">
        <v>0.58737268518518515</v>
      </c>
      <c r="G12063" t="s">
        <v>3854</v>
      </c>
      <c r="H12063">
        <v>266</v>
      </c>
      <c r="I12063">
        <v>27</v>
      </c>
      <c r="J12063" t="s">
        <v>26743</v>
      </c>
      <c r="L12063">
        <v>15</v>
      </c>
    </row>
    <row r="12064" spans="1:12" x14ac:dyDescent="0.25">
      <c r="A12064" t="s">
        <v>9456</v>
      </c>
      <c r="B12064" t="s">
        <v>9453</v>
      </c>
      <c r="C12064" t="s">
        <v>9454</v>
      </c>
      <c r="D12064" t="s">
        <v>9455</v>
      </c>
      <c r="E12064" s="117">
        <v>43031</v>
      </c>
      <c r="F12064" s="118">
        <v>0.58737268518518515</v>
      </c>
      <c r="G12064" t="s">
        <v>3854</v>
      </c>
      <c r="H12064">
        <v>266</v>
      </c>
      <c r="I12064">
        <v>35</v>
      </c>
      <c r="J12064" t="s">
        <v>26743</v>
      </c>
      <c r="L12064" t="s">
        <v>393</v>
      </c>
    </row>
    <row r="12065" spans="1:12" x14ac:dyDescent="0.25">
      <c r="A12065" t="s">
        <v>9456</v>
      </c>
      <c r="B12065" t="s">
        <v>9453</v>
      </c>
      <c r="C12065" t="s">
        <v>9454</v>
      </c>
      <c r="D12065" t="s">
        <v>9455</v>
      </c>
      <c r="E12065" s="117">
        <v>43031</v>
      </c>
      <c r="F12065" s="118">
        <v>0.58737268518518515</v>
      </c>
      <c r="G12065" t="s">
        <v>3854</v>
      </c>
      <c r="H12065">
        <v>266</v>
      </c>
      <c r="I12065">
        <v>36</v>
      </c>
      <c r="J12065" t="s">
        <v>26743</v>
      </c>
      <c r="L12065" t="s">
        <v>4027</v>
      </c>
    </row>
    <row r="12066" spans="1:12" x14ac:dyDescent="0.25">
      <c r="A12066" t="s">
        <v>9456</v>
      </c>
      <c r="B12066" t="s">
        <v>9453</v>
      </c>
      <c r="C12066" t="s">
        <v>9454</v>
      </c>
      <c r="D12066" t="s">
        <v>9455</v>
      </c>
      <c r="E12066" s="117">
        <v>43031</v>
      </c>
      <c r="F12066" s="118">
        <v>0.58738425925925919</v>
      </c>
      <c r="G12066" t="s">
        <v>3854</v>
      </c>
      <c r="H12066">
        <v>267</v>
      </c>
      <c r="I12066">
        <v>1</v>
      </c>
      <c r="L12066" t="s">
        <v>26745</v>
      </c>
    </row>
    <row r="12067" spans="1:12" x14ac:dyDescent="0.25">
      <c r="A12067" t="s">
        <v>9456</v>
      </c>
      <c r="B12067" t="s">
        <v>9453</v>
      </c>
      <c r="C12067" t="s">
        <v>9454</v>
      </c>
      <c r="D12067" t="s">
        <v>9455</v>
      </c>
      <c r="E12067" s="117">
        <v>43031</v>
      </c>
      <c r="F12067" s="118">
        <v>0.58739583333333334</v>
      </c>
      <c r="G12067" t="s">
        <v>3854</v>
      </c>
      <c r="H12067">
        <v>267</v>
      </c>
      <c r="I12067">
        <v>4</v>
      </c>
      <c r="J12067" t="s">
        <v>26745</v>
      </c>
      <c r="L12067" t="s">
        <v>2977</v>
      </c>
    </row>
    <row r="12068" spans="1:12" x14ac:dyDescent="0.25">
      <c r="A12068" t="s">
        <v>9456</v>
      </c>
      <c r="B12068" t="s">
        <v>9453</v>
      </c>
      <c r="C12068" t="s">
        <v>9454</v>
      </c>
      <c r="D12068" t="s">
        <v>9455</v>
      </c>
      <c r="E12068" s="117">
        <v>43031</v>
      </c>
      <c r="F12068" s="118">
        <v>0.58739583333333334</v>
      </c>
      <c r="G12068" t="s">
        <v>3854</v>
      </c>
      <c r="H12068">
        <v>267</v>
      </c>
      <c r="I12068">
        <v>5</v>
      </c>
      <c r="J12068" t="s">
        <v>26745</v>
      </c>
      <c r="L12068" t="s">
        <v>128</v>
      </c>
    </row>
    <row r="12069" spans="1:12" x14ac:dyDescent="0.25">
      <c r="A12069" t="s">
        <v>9456</v>
      </c>
      <c r="B12069" t="s">
        <v>9453</v>
      </c>
      <c r="C12069" t="s">
        <v>9454</v>
      </c>
      <c r="D12069" t="s">
        <v>9455</v>
      </c>
      <c r="E12069" s="117">
        <v>43031</v>
      </c>
      <c r="F12069" s="118">
        <v>0.58739583333333334</v>
      </c>
      <c r="G12069" t="s">
        <v>3854</v>
      </c>
      <c r="H12069">
        <v>267</v>
      </c>
      <c r="I12069">
        <v>6</v>
      </c>
      <c r="J12069" t="s">
        <v>26745</v>
      </c>
      <c r="L12069">
        <v>0</v>
      </c>
    </row>
    <row r="12070" spans="1:12" x14ac:dyDescent="0.25">
      <c r="A12070" t="s">
        <v>9456</v>
      </c>
      <c r="B12070" t="s">
        <v>9453</v>
      </c>
      <c r="C12070" t="s">
        <v>9454</v>
      </c>
      <c r="D12070" t="s">
        <v>9455</v>
      </c>
      <c r="E12070" s="117">
        <v>43031</v>
      </c>
      <c r="F12070" s="118">
        <v>0.58739583333333334</v>
      </c>
      <c r="G12070" t="s">
        <v>3854</v>
      </c>
      <c r="H12070">
        <v>267</v>
      </c>
      <c r="I12070">
        <v>7</v>
      </c>
      <c r="J12070" t="s">
        <v>26745</v>
      </c>
      <c r="L12070">
        <v>70</v>
      </c>
    </row>
    <row r="12071" spans="1:12" x14ac:dyDescent="0.25">
      <c r="A12071" t="s">
        <v>9456</v>
      </c>
      <c r="B12071" t="s">
        <v>9453</v>
      </c>
      <c r="C12071" t="s">
        <v>9454</v>
      </c>
      <c r="D12071" t="s">
        <v>9455</v>
      </c>
      <c r="E12071" s="117">
        <v>43031</v>
      </c>
      <c r="F12071" s="118">
        <v>0.58739583333333334</v>
      </c>
      <c r="G12071" t="s">
        <v>3854</v>
      </c>
      <c r="H12071">
        <v>267</v>
      </c>
      <c r="I12071">
        <v>8</v>
      </c>
      <c r="J12071" t="s">
        <v>26745</v>
      </c>
      <c r="L12071">
        <v>30</v>
      </c>
    </row>
    <row r="12072" spans="1:12" x14ac:dyDescent="0.25">
      <c r="A12072" t="s">
        <v>9456</v>
      </c>
      <c r="B12072" t="s">
        <v>9453</v>
      </c>
      <c r="C12072" t="s">
        <v>9454</v>
      </c>
      <c r="D12072" t="s">
        <v>9455</v>
      </c>
      <c r="E12072" s="117">
        <v>43031</v>
      </c>
      <c r="F12072" s="118">
        <v>0.58739583333333334</v>
      </c>
      <c r="G12072" t="s">
        <v>3854</v>
      </c>
      <c r="H12072">
        <v>267</v>
      </c>
      <c r="I12072">
        <v>9</v>
      </c>
      <c r="J12072" t="s">
        <v>26745</v>
      </c>
      <c r="L12072" t="s">
        <v>561</v>
      </c>
    </row>
    <row r="12073" spans="1:12" x14ac:dyDescent="0.25">
      <c r="A12073" t="s">
        <v>9456</v>
      </c>
      <c r="B12073" t="s">
        <v>9453</v>
      </c>
      <c r="C12073" t="s">
        <v>9454</v>
      </c>
      <c r="D12073" t="s">
        <v>9455</v>
      </c>
      <c r="E12073" s="117">
        <v>43031</v>
      </c>
      <c r="F12073" s="118">
        <v>0.58739583333333334</v>
      </c>
      <c r="G12073" t="s">
        <v>3854</v>
      </c>
      <c r="H12073">
        <v>267</v>
      </c>
      <c r="I12073">
        <v>10</v>
      </c>
      <c r="J12073" t="s">
        <v>26745</v>
      </c>
      <c r="L12073" t="s">
        <v>615</v>
      </c>
    </row>
    <row r="12074" spans="1:12" x14ac:dyDescent="0.25">
      <c r="A12074" t="s">
        <v>9456</v>
      </c>
      <c r="B12074" t="s">
        <v>9453</v>
      </c>
      <c r="C12074" t="s">
        <v>9454</v>
      </c>
      <c r="D12074" t="s">
        <v>9455</v>
      </c>
      <c r="E12074" s="117">
        <v>43031</v>
      </c>
      <c r="F12074" s="118">
        <v>0.58739583333333334</v>
      </c>
      <c r="G12074" t="s">
        <v>3854</v>
      </c>
      <c r="H12074">
        <v>267</v>
      </c>
      <c r="I12074">
        <v>14</v>
      </c>
      <c r="J12074" t="s">
        <v>26745</v>
      </c>
      <c r="L12074" t="s">
        <v>643</v>
      </c>
    </row>
    <row r="12075" spans="1:12" x14ac:dyDescent="0.25">
      <c r="A12075" t="s">
        <v>9456</v>
      </c>
      <c r="B12075" t="s">
        <v>9453</v>
      </c>
      <c r="C12075" t="s">
        <v>9454</v>
      </c>
      <c r="D12075" t="s">
        <v>9455</v>
      </c>
      <c r="E12075" s="117">
        <v>43031</v>
      </c>
      <c r="F12075" s="118">
        <v>0.58739583333333334</v>
      </c>
      <c r="G12075" t="s">
        <v>3854</v>
      </c>
      <c r="H12075">
        <v>267</v>
      </c>
      <c r="I12075">
        <v>15</v>
      </c>
      <c r="J12075" t="s">
        <v>26745</v>
      </c>
      <c r="L12075" t="s">
        <v>706</v>
      </c>
    </row>
    <row r="12076" spans="1:12" x14ac:dyDescent="0.25">
      <c r="A12076" t="s">
        <v>9456</v>
      </c>
      <c r="B12076" t="s">
        <v>9453</v>
      </c>
      <c r="C12076" t="s">
        <v>9454</v>
      </c>
      <c r="D12076" t="s">
        <v>9455</v>
      </c>
      <c r="E12076" s="117">
        <v>43031</v>
      </c>
      <c r="F12076" s="118">
        <v>0.58739583333333334</v>
      </c>
      <c r="G12076" t="s">
        <v>3854</v>
      </c>
      <c r="H12076">
        <v>267</v>
      </c>
      <c r="I12076">
        <v>22</v>
      </c>
      <c r="J12076" t="s">
        <v>26745</v>
      </c>
      <c r="L12076" t="s">
        <v>353</v>
      </c>
    </row>
    <row r="12077" spans="1:12" x14ac:dyDescent="0.25">
      <c r="A12077" t="s">
        <v>9456</v>
      </c>
      <c r="B12077" t="s">
        <v>9453</v>
      </c>
      <c r="C12077" t="s">
        <v>9454</v>
      </c>
      <c r="D12077" t="s">
        <v>9455</v>
      </c>
      <c r="E12077" s="117">
        <v>43031</v>
      </c>
      <c r="F12077" s="118">
        <v>0.58740740740740738</v>
      </c>
      <c r="G12077" t="s">
        <v>3854</v>
      </c>
      <c r="H12077">
        <v>267</v>
      </c>
      <c r="I12077">
        <v>23</v>
      </c>
      <c r="J12077" t="s">
        <v>26745</v>
      </c>
      <c r="L12077">
        <v>70</v>
      </c>
    </row>
    <row r="12078" spans="1:12" x14ac:dyDescent="0.25">
      <c r="A12078" t="s">
        <v>9456</v>
      </c>
      <c r="B12078" t="s">
        <v>9453</v>
      </c>
      <c r="C12078" t="s">
        <v>9454</v>
      </c>
      <c r="D12078" t="s">
        <v>9455</v>
      </c>
      <c r="E12078" s="117">
        <v>43031</v>
      </c>
      <c r="F12078" s="118">
        <v>0.58740740740740738</v>
      </c>
      <c r="G12078" t="s">
        <v>3854</v>
      </c>
      <c r="H12078">
        <v>267</v>
      </c>
      <c r="I12078">
        <v>24</v>
      </c>
      <c r="J12078" t="s">
        <v>26745</v>
      </c>
      <c r="L12078" t="s">
        <v>4096</v>
      </c>
    </row>
    <row r="12079" spans="1:12" x14ac:dyDescent="0.25">
      <c r="A12079" t="s">
        <v>9456</v>
      </c>
      <c r="B12079" t="s">
        <v>9453</v>
      </c>
      <c r="C12079" t="s">
        <v>9454</v>
      </c>
      <c r="D12079" t="s">
        <v>9455</v>
      </c>
      <c r="E12079" s="117">
        <v>43031</v>
      </c>
      <c r="F12079" s="118">
        <v>0.58740740740740738</v>
      </c>
      <c r="G12079" t="s">
        <v>3854</v>
      </c>
      <c r="H12079">
        <v>267</v>
      </c>
      <c r="I12079">
        <v>25</v>
      </c>
      <c r="J12079" t="s">
        <v>26745</v>
      </c>
      <c r="L12079">
        <v>30</v>
      </c>
    </row>
    <row r="12080" spans="1:12" x14ac:dyDescent="0.25">
      <c r="A12080" t="s">
        <v>9456</v>
      </c>
      <c r="B12080" t="s">
        <v>9453</v>
      </c>
      <c r="C12080" t="s">
        <v>9454</v>
      </c>
      <c r="D12080" t="s">
        <v>9455</v>
      </c>
      <c r="E12080" s="117">
        <v>43031</v>
      </c>
      <c r="F12080" s="118">
        <v>0.58740740740740738</v>
      </c>
      <c r="G12080" t="s">
        <v>3854</v>
      </c>
      <c r="H12080">
        <v>267</v>
      </c>
      <c r="I12080">
        <v>35</v>
      </c>
      <c r="J12080" t="s">
        <v>26745</v>
      </c>
      <c r="L12080" t="s">
        <v>391</v>
      </c>
    </row>
    <row r="12081" spans="1:12" x14ac:dyDescent="0.25">
      <c r="A12081" t="s">
        <v>9456</v>
      </c>
      <c r="B12081" t="s">
        <v>9453</v>
      </c>
      <c r="C12081" t="s">
        <v>9454</v>
      </c>
      <c r="D12081" t="s">
        <v>9455</v>
      </c>
      <c r="E12081" s="117">
        <v>43031</v>
      </c>
      <c r="F12081" s="118">
        <v>0.58740740740740738</v>
      </c>
      <c r="G12081" t="s">
        <v>3854</v>
      </c>
      <c r="H12081">
        <v>267</v>
      </c>
      <c r="I12081">
        <v>36</v>
      </c>
      <c r="J12081" t="s">
        <v>26745</v>
      </c>
      <c r="L12081" t="s">
        <v>4102</v>
      </c>
    </row>
    <row r="12082" spans="1:12" x14ac:dyDescent="0.25">
      <c r="A12082" t="s">
        <v>9456</v>
      </c>
      <c r="B12082" t="s">
        <v>9453</v>
      </c>
      <c r="C12082" t="s">
        <v>9454</v>
      </c>
      <c r="D12082" t="s">
        <v>9455</v>
      </c>
      <c r="E12082" s="117">
        <v>43031</v>
      </c>
      <c r="F12082" s="118">
        <v>0.58740740740740738</v>
      </c>
      <c r="G12082" t="s">
        <v>3854</v>
      </c>
      <c r="H12082">
        <v>267</v>
      </c>
      <c r="I12082">
        <v>38</v>
      </c>
      <c r="J12082" t="s">
        <v>26745</v>
      </c>
      <c r="L12082" t="s">
        <v>26746</v>
      </c>
    </row>
    <row r="12083" spans="1:12" x14ac:dyDescent="0.25">
      <c r="A12083" t="s">
        <v>9456</v>
      </c>
      <c r="B12083" t="s">
        <v>9453</v>
      </c>
      <c r="C12083" t="s">
        <v>9454</v>
      </c>
      <c r="D12083" t="s">
        <v>9455</v>
      </c>
      <c r="E12083" s="117">
        <v>43031</v>
      </c>
      <c r="F12083" s="118">
        <v>0.58741898148148153</v>
      </c>
      <c r="G12083" t="s">
        <v>3854</v>
      </c>
      <c r="H12083">
        <v>268</v>
      </c>
      <c r="I12083">
        <v>1</v>
      </c>
      <c r="L12083" t="s">
        <v>26745</v>
      </c>
    </row>
    <row r="12084" spans="1:12" x14ac:dyDescent="0.25">
      <c r="A12084" t="s">
        <v>9456</v>
      </c>
      <c r="B12084" t="s">
        <v>9453</v>
      </c>
      <c r="C12084" t="s">
        <v>9454</v>
      </c>
      <c r="D12084" t="s">
        <v>9455</v>
      </c>
      <c r="E12084" s="117">
        <v>43031</v>
      </c>
      <c r="F12084" s="118">
        <v>0.58741898148148153</v>
      </c>
      <c r="G12084" t="s">
        <v>3854</v>
      </c>
      <c r="H12084">
        <v>268</v>
      </c>
      <c r="I12084">
        <v>4</v>
      </c>
      <c r="J12084" t="s">
        <v>26745</v>
      </c>
      <c r="L12084" t="s">
        <v>2977</v>
      </c>
    </row>
    <row r="12085" spans="1:12" x14ac:dyDescent="0.25">
      <c r="A12085" t="s">
        <v>9456</v>
      </c>
      <c r="B12085" t="s">
        <v>9453</v>
      </c>
      <c r="C12085" t="s">
        <v>9454</v>
      </c>
      <c r="D12085" t="s">
        <v>9455</v>
      </c>
      <c r="E12085" s="117">
        <v>43031</v>
      </c>
      <c r="F12085" s="118">
        <v>0.58741898148148153</v>
      </c>
      <c r="G12085" t="s">
        <v>3854</v>
      </c>
      <c r="H12085">
        <v>268</v>
      </c>
      <c r="I12085">
        <v>5</v>
      </c>
      <c r="J12085" t="s">
        <v>26745</v>
      </c>
      <c r="L12085" t="s">
        <v>1977</v>
      </c>
    </row>
    <row r="12086" spans="1:12" x14ac:dyDescent="0.25">
      <c r="A12086" t="s">
        <v>9456</v>
      </c>
      <c r="B12086" t="s">
        <v>9453</v>
      </c>
      <c r="C12086" t="s">
        <v>9454</v>
      </c>
      <c r="D12086" t="s">
        <v>9455</v>
      </c>
      <c r="E12086" s="117">
        <v>43031</v>
      </c>
      <c r="F12086" s="118">
        <v>0.58743055555555557</v>
      </c>
      <c r="G12086" t="s">
        <v>3854</v>
      </c>
      <c r="H12086">
        <v>268</v>
      </c>
      <c r="I12086">
        <v>6</v>
      </c>
      <c r="J12086" t="s">
        <v>26745</v>
      </c>
      <c r="L12086">
        <v>0</v>
      </c>
    </row>
    <row r="12087" spans="1:12" x14ac:dyDescent="0.25">
      <c r="A12087" t="s">
        <v>9456</v>
      </c>
      <c r="B12087" t="s">
        <v>9453</v>
      </c>
      <c r="C12087" t="s">
        <v>9454</v>
      </c>
      <c r="D12087" t="s">
        <v>9455</v>
      </c>
      <c r="E12087" s="117">
        <v>43031</v>
      </c>
      <c r="F12087" s="118">
        <v>0.58743055555555557</v>
      </c>
      <c r="G12087" t="s">
        <v>3854</v>
      </c>
      <c r="H12087">
        <v>268</v>
      </c>
      <c r="I12087">
        <v>7</v>
      </c>
      <c r="J12087" t="s">
        <v>26745</v>
      </c>
      <c r="L12087">
        <v>30</v>
      </c>
    </row>
    <row r="12088" spans="1:12" x14ac:dyDescent="0.25">
      <c r="A12088" t="s">
        <v>9456</v>
      </c>
      <c r="B12088" t="s">
        <v>9453</v>
      </c>
      <c r="C12088" t="s">
        <v>9454</v>
      </c>
      <c r="D12088" t="s">
        <v>9455</v>
      </c>
      <c r="E12088" s="117">
        <v>43031</v>
      </c>
      <c r="F12088" s="118">
        <v>0.58743055555555557</v>
      </c>
      <c r="G12088" t="s">
        <v>3854</v>
      </c>
      <c r="H12088">
        <v>268</v>
      </c>
      <c r="I12088">
        <v>8</v>
      </c>
      <c r="J12088" t="s">
        <v>26745</v>
      </c>
      <c r="L12088">
        <v>10</v>
      </c>
    </row>
    <row r="12089" spans="1:12" x14ac:dyDescent="0.25">
      <c r="A12089" t="s">
        <v>9456</v>
      </c>
      <c r="B12089" t="s">
        <v>9453</v>
      </c>
      <c r="C12089" t="s">
        <v>9454</v>
      </c>
      <c r="D12089" t="s">
        <v>9455</v>
      </c>
      <c r="E12089" s="117">
        <v>43031</v>
      </c>
      <c r="F12089" s="118">
        <v>0.58743055555555557</v>
      </c>
      <c r="G12089" t="s">
        <v>3854</v>
      </c>
      <c r="H12089">
        <v>268</v>
      </c>
      <c r="I12089">
        <v>9</v>
      </c>
      <c r="J12089" t="s">
        <v>26745</v>
      </c>
      <c r="L12089" t="s">
        <v>562</v>
      </c>
    </row>
    <row r="12090" spans="1:12" x14ac:dyDescent="0.25">
      <c r="A12090" t="s">
        <v>9456</v>
      </c>
      <c r="B12090" t="s">
        <v>9453</v>
      </c>
      <c r="C12090" t="s">
        <v>9454</v>
      </c>
      <c r="D12090" t="s">
        <v>9455</v>
      </c>
      <c r="E12090" s="117">
        <v>43031</v>
      </c>
      <c r="F12090" s="118">
        <v>0.58743055555555557</v>
      </c>
      <c r="G12090" t="s">
        <v>3854</v>
      </c>
      <c r="H12090">
        <v>268</v>
      </c>
      <c r="I12090">
        <v>10</v>
      </c>
      <c r="J12090" t="s">
        <v>26745</v>
      </c>
      <c r="L12090" t="s">
        <v>615</v>
      </c>
    </row>
    <row r="12091" spans="1:12" x14ac:dyDescent="0.25">
      <c r="A12091" t="s">
        <v>9456</v>
      </c>
      <c r="B12091" t="s">
        <v>9453</v>
      </c>
      <c r="C12091" t="s">
        <v>9454</v>
      </c>
      <c r="D12091" t="s">
        <v>9455</v>
      </c>
      <c r="E12091" s="117">
        <v>43031</v>
      </c>
      <c r="F12091" s="118">
        <v>0.58743055555555557</v>
      </c>
      <c r="G12091" t="s">
        <v>3854</v>
      </c>
      <c r="H12091">
        <v>268</v>
      </c>
      <c r="I12091">
        <v>14</v>
      </c>
      <c r="J12091" t="s">
        <v>26745</v>
      </c>
      <c r="L12091" t="s">
        <v>653</v>
      </c>
    </row>
    <row r="12092" spans="1:12" x14ac:dyDescent="0.25">
      <c r="A12092" t="s">
        <v>9456</v>
      </c>
      <c r="B12092" t="s">
        <v>9453</v>
      </c>
      <c r="C12092" t="s">
        <v>9454</v>
      </c>
      <c r="D12092" t="s">
        <v>9455</v>
      </c>
      <c r="E12092" s="117">
        <v>43031</v>
      </c>
      <c r="F12092" s="118">
        <v>0.58743055555555557</v>
      </c>
      <c r="G12092" t="s">
        <v>3854</v>
      </c>
      <c r="H12092">
        <v>268</v>
      </c>
      <c r="I12092">
        <v>15</v>
      </c>
      <c r="J12092" t="s">
        <v>26745</v>
      </c>
      <c r="L12092" t="s">
        <v>701</v>
      </c>
    </row>
    <row r="12093" spans="1:12" x14ac:dyDescent="0.25">
      <c r="A12093" t="s">
        <v>9456</v>
      </c>
      <c r="B12093" t="s">
        <v>9453</v>
      </c>
      <c r="C12093" t="s">
        <v>9454</v>
      </c>
      <c r="D12093" t="s">
        <v>9455</v>
      </c>
      <c r="E12093" s="117">
        <v>43031</v>
      </c>
      <c r="F12093" s="118">
        <v>0.58743055555555557</v>
      </c>
      <c r="G12093" t="s">
        <v>3854</v>
      </c>
      <c r="H12093">
        <v>268</v>
      </c>
      <c r="I12093">
        <v>16</v>
      </c>
      <c r="J12093" t="s">
        <v>26745</v>
      </c>
      <c r="L12093" t="s">
        <v>680</v>
      </c>
    </row>
    <row r="12094" spans="1:12" x14ac:dyDescent="0.25">
      <c r="A12094" t="s">
        <v>9456</v>
      </c>
      <c r="B12094" t="s">
        <v>9453</v>
      </c>
      <c r="C12094" t="s">
        <v>9454</v>
      </c>
      <c r="D12094" t="s">
        <v>9455</v>
      </c>
      <c r="E12094" s="117">
        <v>43031</v>
      </c>
      <c r="F12094" s="118">
        <v>0.58743055555555557</v>
      </c>
      <c r="G12094" t="s">
        <v>3854</v>
      </c>
      <c r="H12094">
        <v>268</v>
      </c>
      <c r="I12094">
        <v>22</v>
      </c>
      <c r="J12094" t="s">
        <v>26745</v>
      </c>
      <c r="L12094" t="s">
        <v>4097</v>
      </c>
    </row>
    <row r="12095" spans="1:12" x14ac:dyDescent="0.25">
      <c r="A12095" t="s">
        <v>9456</v>
      </c>
      <c r="B12095" t="s">
        <v>9453</v>
      </c>
      <c r="C12095" t="s">
        <v>9454</v>
      </c>
      <c r="D12095" t="s">
        <v>9455</v>
      </c>
      <c r="E12095" s="117">
        <v>43031</v>
      </c>
      <c r="F12095" s="118">
        <v>0.58744212962962961</v>
      </c>
      <c r="G12095" t="s">
        <v>3854</v>
      </c>
      <c r="H12095">
        <v>268</v>
      </c>
      <c r="I12095">
        <v>23</v>
      </c>
      <c r="J12095" t="s">
        <v>26745</v>
      </c>
      <c r="L12095">
        <v>50</v>
      </c>
    </row>
    <row r="12096" spans="1:12" x14ac:dyDescent="0.25">
      <c r="A12096" t="s">
        <v>9456</v>
      </c>
      <c r="B12096" t="s">
        <v>9453</v>
      </c>
      <c r="C12096" t="s">
        <v>9454</v>
      </c>
      <c r="D12096" t="s">
        <v>9455</v>
      </c>
      <c r="E12096" s="117">
        <v>43031</v>
      </c>
      <c r="F12096" s="118">
        <v>0.58744212962962961</v>
      </c>
      <c r="G12096" t="s">
        <v>3854</v>
      </c>
      <c r="H12096">
        <v>268</v>
      </c>
      <c r="I12096">
        <v>24</v>
      </c>
      <c r="J12096" t="s">
        <v>26745</v>
      </c>
      <c r="L12096" t="s">
        <v>4099</v>
      </c>
    </row>
    <row r="12097" spans="1:12" x14ac:dyDescent="0.25">
      <c r="A12097" t="s">
        <v>9456</v>
      </c>
      <c r="B12097" t="s">
        <v>9453</v>
      </c>
      <c r="C12097" t="s">
        <v>9454</v>
      </c>
      <c r="D12097" t="s">
        <v>9455</v>
      </c>
      <c r="E12097" s="117">
        <v>43031</v>
      </c>
      <c r="F12097" s="118">
        <v>0.58744212962962961</v>
      </c>
      <c r="G12097" t="s">
        <v>3854</v>
      </c>
      <c r="H12097">
        <v>268</v>
      </c>
      <c r="I12097">
        <v>25</v>
      </c>
      <c r="J12097" t="s">
        <v>26745</v>
      </c>
      <c r="L12097">
        <v>30</v>
      </c>
    </row>
    <row r="12098" spans="1:12" x14ac:dyDescent="0.25">
      <c r="A12098" t="s">
        <v>9456</v>
      </c>
      <c r="B12098" t="s">
        <v>9453</v>
      </c>
      <c r="C12098" t="s">
        <v>9454</v>
      </c>
      <c r="D12098" t="s">
        <v>9455</v>
      </c>
      <c r="E12098" s="117">
        <v>43031</v>
      </c>
      <c r="F12098" s="118">
        <v>0.58744212962962961</v>
      </c>
      <c r="G12098" t="s">
        <v>3854</v>
      </c>
      <c r="H12098">
        <v>268</v>
      </c>
      <c r="I12098">
        <v>26</v>
      </c>
      <c r="J12098" t="s">
        <v>26745</v>
      </c>
      <c r="L12098" t="s">
        <v>382</v>
      </c>
    </row>
    <row r="12099" spans="1:12" x14ac:dyDescent="0.25">
      <c r="A12099" t="s">
        <v>9456</v>
      </c>
      <c r="B12099" t="s">
        <v>9453</v>
      </c>
      <c r="C12099" t="s">
        <v>9454</v>
      </c>
      <c r="D12099" t="s">
        <v>9455</v>
      </c>
      <c r="E12099" s="117">
        <v>43031</v>
      </c>
      <c r="F12099" s="118">
        <v>0.58744212962962961</v>
      </c>
      <c r="G12099" t="s">
        <v>3854</v>
      </c>
      <c r="H12099">
        <v>268</v>
      </c>
      <c r="I12099">
        <v>27</v>
      </c>
      <c r="J12099" t="s">
        <v>26745</v>
      </c>
      <c r="L12099">
        <v>20</v>
      </c>
    </row>
    <row r="12100" spans="1:12" x14ac:dyDescent="0.25">
      <c r="A12100" t="s">
        <v>9456</v>
      </c>
      <c r="B12100" t="s">
        <v>9453</v>
      </c>
      <c r="C12100" t="s">
        <v>9454</v>
      </c>
      <c r="D12100" t="s">
        <v>9455</v>
      </c>
      <c r="E12100" s="117">
        <v>43031</v>
      </c>
      <c r="F12100" s="118">
        <v>0.58744212962962961</v>
      </c>
      <c r="G12100" t="s">
        <v>3854</v>
      </c>
      <c r="H12100">
        <v>268</v>
      </c>
      <c r="I12100">
        <v>35</v>
      </c>
      <c r="J12100" t="s">
        <v>26745</v>
      </c>
      <c r="L12100" t="s">
        <v>393</v>
      </c>
    </row>
    <row r="12101" spans="1:12" x14ac:dyDescent="0.25">
      <c r="A12101" t="s">
        <v>9456</v>
      </c>
      <c r="B12101" t="s">
        <v>9453</v>
      </c>
      <c r="C12101" t="s">
        <v>9454</v>
      </c>
      <c r="D12101" t="s">
        <v>9455</v>
      </c>
      <c r="E12101" s="117">
        <v>43031</v>
      </c>
      <c r="F12101" s="118">
        <v>0.58744212962962961</v>
      </c>
      <c r="G12101" t="s">
        <v>3854</v>
      </c>
      <c r="H12101">
        <v>268</v>
      </c>
      <c r="I12101">
        <v>36</v>
      </c>
      <c r="J12101" t="s">
        <v>26745</v>
      </c>
      <c r="L12101" t="s">
        <v>4027</v>
      </c>
    </row>
    <row r="12102" spans="1:12" x14ac:dyDescent="0.25">
      <c r="A12102" t="s">
        <v>9456</v>
      </c>
      <c r="B12102" t="s">
        <v>9453</v>
      </c>
      <c r="C12102" t="s">
        <v>9454</v>
      </c>
      <c r="D12102" t="s">
        <v>9455</v>
      </c>
      <c r="E12102" s="117">
        <v>43031</v>
      </c>
      <c r="F12102" s="118">
        <v>0.58745370370370364</v>
      </c>
      <c r="G12102" t="s">
        <v>3854</v>
      </c>
      <c r="H12102">
        <v>269</v>
      </c>
      <c r="I12102">
        <v>1</v>
      </c>
      <c r="L12102" t="s">
        <v>26747</v>
      </c>
    </row>
    <row r="12103" spans="1:12" x14ac:dyDescent="0.25">
      <c r="A12103" t="s">
        <v>9456</v>
      </c>
      <c r="B12103" t="s">
        <v>9453</v>
      </c>
      <c r="C12103" t="s">
        <v>9454</v>
      </c>
      <c r="D12103" t="s">
        <v>9455</v>
      </c>
      <c r="E12103" s="117">
        <v>43031</v>
      </c>
      <c r="F12103" s="118">
        <v>0.58745370370370364</v>
      </c>
      <c r="G12103" t="s">
        <v>3854</v>
      </c>
      <c r="H12103">
        <v>269</v>
      </c>
      <c r="I12103">
        <v>4</v>
      </c>
      <c r="J12103" t="s">
        <v>26747</v>
      </c>
      <c r="L12103" t="s">
        <v>2977</v>
      </c>
    </row>
    <row r="12104" spans="1:12" x14ac:dyDescent="0.25">
      <c r="A12104" t="s">
        <v>9456</v>
      </c>
      <c r="B12104" t="s">
        <v>9453</v>
      </c>
      <c r="C12104" t="s">
        <v>9454</v>
      </c>
      <c r="D12104" t="s">
        <v>9455</v>
      </c>
      <c r="E12104" s="117">
        <v>43031</v>
      </c>
      <c r="F12104" s="118">
        <v>0.58745370370370364</v>
      </c>
      <c r="G12104" t="s">
        <v>3854</v>
      </c>
      <c r="H12104">
        <v>269</v>
      </c>
      <c r="I12104">
        <v>5</v>
      </c>
      <c r="J12104" t="s">
        <v>26747</v>
      </c>
      <c r="L12104" t="s">
        <v>1982</v>
      </c>
    </row>
    <row r="12105" spans="1:12" x14ac:dyDescent="0.25">
      <c r="A12105" t="s">
        <v>9456</v>
      </c>
      <c r="B12105" t="s">
        <v>9453</v>
      </c>
      <c r="C12105" t="s">
        <v>9454</v>
      </c>
      <c r="D12105" t="s">
        <v>9455</v>
      </c>
      <c r="E12105" s="117">
        <v>43031</v>
      </c>
      <c r="F12105" s="118">
        <v>0.58746527777777779</v>
      </c>
      <c r="G12105" t="s">
        <v>3854</v>
      </c>
      <c r="H12105">
        <v>269</v>
      </c>
      <c r="I12105">
        <v>6</v>
      </c>
      <c r="J12105" t="s">
        <v>26747</v>
      </c>
      <c r="L12105">
        <v>0</v>
      </c>
    </row>
    <row r="12106" spans="1:12" x14ac:dyDescent="0.25">
      <c r="A12106" t="s">
        <v>9456</v>
      </c>
      <c r="B12106" t="s">
        <v>9453</v>
      </c>
      <c r="C12106" t="s">
        <v>9454</v>
      </c>
      <c r="D12106" t="s">
        <v>9455</v>
      </c>
      <c r="E12106" s="117">
        <v>43031</v>
      </c>
      <c r="F12106" s="118">
        <v>0.58746527777777779</v>
      </c>
      <c r="G12106" t="s">
        <v>3854</v>
      </c>
      <c r="H12106">
        <v>269</v>
      </c>
      <c r="I12106">
        <v>7</v>
      </c>
      <c r="J12106" t="s">
        <v>26747</v>
      </c>
      <c r="L12106">
        <v>80</v>
      </c>
    </row>
    <row r="12107" spans="1:12" x14ac:dyDescent="0.25">
      <c r="A12107" t="s">
        <v>9456</v>
      </c>
      <c r="B12107" t="s">
        <v>9453</v>
      </c>
      <c r="C12107" t="s">
        <v>9454</v>
      </c>
      <c r="D12107" t="s">
        <v>9455</v>
      </c>
      <c r="E12107" s="117">
        <v>43031</v>
      </c>
      <c r="F12107" s="118">
        <v>0.58746527777777779</v>
      </c>
      <c r="G12107" t="s">
        <v>3854</v>
      </c>
      <c r="H12107">
        <v>269</v>
      </c>
      <c r="I12107">
        <v>8</v>
      </c>
      <c r="J12107" t="s">
        <v>26747</v>
      </c>
      <c r="L12107">
        <v>40</v>
      </c>
    </row>
    <row r="12108" spans="1:12" x14ac:dyDescent="0.25">
      <c r="A12108" t="s">
        <v>9456</v>
      </c>
      <c r="B12108" t="s">
        <v>9453</v>
      </c>
      <c r="C12108" t="s">
        <v>9454</v>
      </c>
      <c r="D12108" t="s">
        <v>9455</v>
      </c>
      <c r="E12108" s="117">
        <v>43031</v>
      </c>
      <c r="F12108" s="118">
        <v>0.58746527777777779</v>
      </c>
      <c r="G12108" t="s">
        <v>3854</v>
      </c>
      <c r="H12108">
        <v>269</v>
      </c>
      <c r="I12108">
        <v>9</v>
      </c>
      <c r="J12108" t="s">
        <v>26747</v>
      </c>
      <c r="L12108" t="s">
        <v>562</v>
      </c>
    </row>
    <row r="12109" spans="1:12" x14ac:dyDescent="0.25">
      <c r="A12109" t="s">
        <v>9456</v>
      </c>
      <c r="B12109" t="s">
        <v>9453</v>
      </c>
      <c r="C12109" t="s">
        <v>9454</v>
      </c>
      <c r="D12109" t="s">
        <v>9455</v>
      </c>
      <c r="E12109" s="117">
        <v>43031</v>
      </c>
      <c r="F12109" s="118">
        <v>0.58746527777777779</v>
      </c>
      <c r="G12109" t="s">
        <v>3854</v>
      </c>
      <c r="H12109">
        <v>269</v>
      </c>
      <c r="I12109">
        <v>10</v>
      </c>
      <c r="J12109" t="s">
        <v>26747</v>
      </c>
      <c r="L12109" t="s">
        <v>615</v>
      </c>
    </row>
    <row r="12110" spans="1:12" x14ac:dyDescent="0.25">
      <c r="A12110" t="s">
        <v>9456</v>
      </c>
      <c r="B12110" t="s">
        <v>9453</v>
      </c>
      <c r="C12110" t="s">
        <v>9454</v>
      </c>
      <c r="D12110" t="s">
        <v>9455</v>
      </c>
      <c r="E12110" s="117">
        <v>43031</v>
      </c>
      <c r="F12110" s="118">
        <v>0.58746527777777779</v>
      </c>
      <c r="G12110" t="s">
        <v>3854</v>
      </c>
      <c r="H12110">
        <v>269</v>
      </c>
      <c r="I12110">
        <v>14</v>
      </c>
      <c r="J12110" t="s">
        <v>26747</v>
      </c>
      <c r="L12110" t="s">
        <v>653</v>
      </c>
    </row>
    <row r="12111" spans="1:12" x14ac:dyDescent="0.25">
      <c r="A12111" t="s">
        <v>9456</v>
      </c>
      <c r="B12111" t="s">
        <v>9453</v>
      </c>
      <c r="C12111" t="s">
        <v>9454</v>
      </c>
      <c r="D12111" t="s">
        <v>9455</v>
      </c>
      <c r="E12111" s="117">
        <v>43031</v>
      </c>
      <c r="F12111" s="118">
        <v>0.58746527777777779</v>
      </c>
      <c r="G12111" t="s">
        <v>3854</v>
      </c>
      <c r="H12111">
        <v>269</v>
      </c>
      <c r="I12111">
        <v>15</v>
      </c>
      <c r="J12111" t="s">
        <v>26747</v>
      </c>
      <c r="L12111" t="s">
        <v>701</v>
      </c>
    </row>
    <row r="12112" spans="1:12" x14ac:dyDescent="0.25">
      <c r="A12112" t="s">
        <v>9456</v>
      </c>
      <c r="B12112" t="s">
        <v>9453</v>
      </c>
      <c r="C12112" t="s">
        <v>9454</v>
      </c>
      <c r="D12112" t="s">
        <v>9455</v>
      </c>
      <c r="E12112" s="117">
        <v>43031</v>
      </c>
      <c r="F12112" s="118">
        <v>0.58746527777777779</v>
      </c>
      <c r="G12112" t="s">
        <v>3854</v>
      </c>
      <c r="H12112">
        <v>269</v>
      </c>
      <c r="I12112">
        <v>22</v>
      </c>
      <c r="J12112" t="s">
        <v>26747</v>
      </c>
      <c r="L12112" t="s">
        <v>4097</v>
      </c>
    </row>
    <row r="12113" spans="1:12" x14ac:dyDescent="0.25">
      <c r="A12113" t="s">
        <v>9456</v>
      </c>
      <c r="B12113" t="s">
        <v>9453</v>
      </c>
      <c r="C12113" t="s">
        <v>9454</v>
      </c>
      <c r="D12113" t="s">
        <v>9455</v>
      </c>
      <c r="E12113" s="117">
        <v>43031</v>
      </c>
      <c r="F12113" s="118">
        <v>0.58746527777777779</v>
      </c>
      <c r="G12113" t="s">
        <v>3854</v>
      </c>
      <c r="H12113">
        <v>269</v>
      </c>
      <c r="I12113">
        <v>23</v>
      </c>
      <c r="J12113" t="s">
        <v>26747</v>
      </c>
      <c r="L12113">
        <v>50</v>
      </c>
    </row>
    <row r="12114" spans="1:12" x14ac:dyDescent="0.25">
      <c r="A12114" t="s">
        <v>9456</v>
      </c>
      <c r="B12114" t="s">
        <v>9453</v>
      </c>
      <c r="C12114" t="s">
        <v>9454</v>
      </c>
      <c r="D12114" t="s">
        <v>9455</v>
      </c>
      <c r="E12114" s="117">
        <v>43031</v>
      </c>
      <c r="F12114" s="118">
        <v>0.58747685185185183</v>
      </c>
      <c r="G12114" t="s">
        <v>3854</v>
      </c>
      <c r="H12114">
        <v>269</v>
      </c>
      <c r="I12114">
        <v>24</v>
      </c>
      <c r="J12114" t="s">
        <v>26747</v>
      </c>
      <c r="L12114" t="s">
        <v>4099</v>
      </c>
    </row>
    <row r="12115" spans="1:12" x14ac:dyDescent="0.25">
      <c r="A12115" t="s">
        <v>9456</v>
      </c>
      <c r="B12115" t="s">
        <v>9453</v>
      </c>
      <c r="C12115" t="s">
        <v>9454</v>
      </c>
      <c r="D12115" t="s">
        <v>9455</v>
      </c>
      <c r="E12115" s="117">
        <v>43031</v>
      </c>
      <c r="F12115" s="118">
        <v>0.58747685185185183</v>
      </c>
      <c r="G12115" t="s">
        <v>3854</v>
      </c>
      <c r="H12115">
        <v>269</v>
      </c>
      <c r="I12115">
        <v>25</v>
      </c>
      <c r="J12115" t="s">
        <v>26747</v>
      </c>
      <c r="L12115">
        <v>30</v>
      </c>
    </row>
    <row r="12116" spans="1:12" x14ac:dyDescent="0.25">
      <c r="A12116" t="s">
        <v>9456</v>
      </c>
      <c r="B12116" t="s">
        <v>9453</v>
      </c>
      <c r="C12116" t="s">
        <v>9454</v>
      </c>
      <c r="D12116" t="s">
        <v>9455</v>
      </c>
      <c r="E12116" s="117">
        <v>43031</v>
      </c>
      <c r="F12116" s="118">
        <v>0.58747685185185183</v>
      </c>
      <c r="G12116" t="s">
        <v>3854</v>
      </c>
      <c r="H12116">
        <v>269</v>
      </c>
      <c r="I12116">
        <v>26</v>
      </c>
      <c r="J12116" t="s">
        <v>26747</v>
      </c>
      <c r="L12116" t="s">
        <v>4098</v>
      </c>
    </row>
    <row r="12117" spans="1:12" x14ac:dyDescent="0.25">
      <c r="A12117" t="s">
        <v>9456</v>
      </c>
      <c r="B12117" t="s">
        <v>9453</v>
      </c>
      <c r="C12117" t="s">
        <v>9454</v>
      </c>
      <c r="D12117" t="s">
        <v>9455</v>
      </c>
      <c r="E12117" s="117">
        <v>43031</v>
      </c>
      <c r="F12117" s="118">
        <v>0.58747685185185183</v>
      </c>
      <c r="G12117" t="s">
        <v>3854</v>
      </c>
      <c r="H12117">
        <v>269</v>
      </c>
      <c r="I12117">
        <v>27</v>
      </c>
      <c r="J12117" t="s">
        <v>26747</v>
      </c>
      <c r="L12117">
        <v>20</v>
      </c>
    </row>
    <row r="12118" spans="1:12" x14ac:dyDescent="0.25">
      <c r="A12118" t="s">
        <v>9456</v>
      </c>
      <c r="B12118" t="s">
        <v>9453</v>
      </c>
      <c r="C12118" t="s">
        <v>9454</v>
      </c>
      <c r="D12118" t="s">
        <v>9455</v>
      </c>
      <c r="E12118" s="117">
        <v>43031</v>
      </c>
      <c r="F12118" s="118">
        <v>0.58747685185185183</v>
      </c>
      <c r="G12118" t="s">
        <v>3854</v>
      </c>
      <c r="H12118">
        <v>269</v>
      </c>
      <c r="I12118">
        <v>35</v>
      </c>
      <c r="J12118" t="s">
        <v>26747</v>
      </c>
      <c r="L12118" t="s">
        <v>393</v>
      </c>
    </row>
    <row r="12119" spans="1:12" x14ac:dyDescent="0.25">
      <c r="A12119" t="s">
        <v>9456</v>
      </c>
      <c r="B12119" t="s">
        <v>9453</v>
      </c>
      <c r="C12119" t="s">
        <v>9454</v>
      </c>
      <c r="D12119" t="s">
        <v>9455</v>
      </c>
      <c r="E12119" s="117">
        <v>43031</v>
      </c>
      <c r="F12119" s="118">
        <v>0.58747685185185183</v>
      </c>
      <c r="G12119" t="s">
        <v>3854</v>
      </c>
      <c r="H12119">
        <v>269</v>
      </c>
      <c r="I12119">
        <v>36</v>
      </c>
      <c r="J12119" t="s">
        <v>26747</v>
      </c>
      <c r="L12119" t="s">
        <v>4028</v>
      </c>
    </row>
    <row r="12120" spans="1:12" x14ac:dyDescent="0.25">
      <c r="A12120" t="s">
        <v>9456</v>
      </c>
      <c r="B12120" t="s">
        <v>9453</v>
      </c>
      <c r="C12120" t="s">
        <v>9454</v>
      </c>
      <c r="D12120" t="s">
        <v>9455</v>
      </c>
      <c r="E12120" s="117">
        <v>43031</v>
      </c>
      <c r="F12120" s="118">
        <v>0.58747685185185183</v>
      </c>
      <c r="G12120" t="s">
        <v>3854</v>
      </c>
      <c r="H12120">
        <v>269</v>
      </c>
      <c r="I12120">
        <v>38</v>
      </c>
      <c r="J12120" t="s">
        <v>26747</v>
      </c>
      <c r="L12120" t="s">
        <v>26748</v>
      </c>
    </row>
    <row r="12121" spans="1:12" x14ac:dyDescent="0.25">
      <c r="A12121" t="s">
        <v>9456</v>
      </c>
      <c r="B12121" t="s">
        <v>9453</v>
      </c>
      <c r="C12121" t="s">
        <v>9454</v>
      </c>
      <c r="D12121" t="s">
        <v>9455</v>
      </c>
      <c r="E12121" s="117">
        <v>43031</v>
      </c>
      <c r="F12121" s="118">
        <v>0.58748842592592598</v>
      </c>
      <c r="G12121" t="s">
        <v>3854</v>
      </c>
      <c r="H12121">
        <v>270</v>
      </c>
      <c r="I12121">
        <v>1</v>
      </c>
      <c r="L12121" t="s">
        <v>26747</v>
      </c>
    </row>
    <row r="12122" spans="1:12" x14ac:dyDescent="0.25">
      <c r="A12122" t="s">
        <v>9456</v>
      </c>
      <c r="B12122" t="s">
        <v>9453</v>
      </c>
      <c r="C12122" t="s">
        <v>9454</v>
      </c>
      <c r="D12122" t="s">
        <v>9455</v>
      </c>
      <c r="E12122" s="117">
        <v>43031</v>
      </c>
      <c r="F12122" s="118">
        <v>0.58748842592592598</v>
      </c>
      <c r="G12122" t="s">
        <v>3854</v>
      </c>
      <c r="H12122">
        <v>270</v>
      </c>
      <c r="I12122">
        <v>4</v>
      </c>
      <c r="J12122" t="s">
        <v>26747</v>
      </c>
      <c r="L12122" t="s">
        <v>2977</v>
      </c>
    </row>
    <row r="12123" spans="1:12" x14ac:dyDescent="0.25">
      <c r="A12123" t="s">
        <v>9456</v>
      </c>
      <c r="B12123" t="s">
        <v>9453</v>
      </c>
      <c r="C12123" t="s">
        <v>9454</v>
      </c>
      <c r="D12123" t="s">
        <v>9455</v>
      </c>
      <c r="E12123" s="117">
        <v>43031</v>
      </c>
      <c r="F12123" s="118">
        <v>0.58748842592592598</v>
      </c>
      <c r="G12123" t="s">
        <v>3854</v>
      </c>
      <c r="H12123">
        <v>270</v>
      </c>
      <c r="I12123">
        <v>5</v>
      </c>
      <c r="J12123" t="s">
        <v>26747</v>
      </c>
      <c r="L12123" t="s">
        <v>2379</v>
      </c>
    </row>
    <row r="12124" spans="1:12" x14ac:dyDescent="0.25">
      <c r="A12124" t="s">
        <v>9456</v>
      </c>
      <c r="B12124" t="s">
        <v>9453</v>
      </c>
      <c r="C12124" t="s">
        <v>9454</v>
      </c>
      <c r="D12124" t="s">
        <v>9455</v>
      </c>
      <c r="E12124" s="117">
        <v>43031</v>
      </c>
      <c r="F12124" s="118">
        <v>0.58750000000000002</v>
      </c>
      <c r="G12124" t="s">
        <v>3854</v>
      </c>
      <c r="H12124">
        <v>270</v>
      </c>
      <c r="I12124">
        <v>6</v>
      </c>
      <c r="J12124" t="s">
        <v>26747</v>
      </c>
      <c r="L12124">
        <v>0</v>
      </c>
    </row>
    <row r="12125" spans="1:12" x14ac:dyDescent="0.25">
      <c r="A12125" t="s">
        <v>9456</v>
      </c>
      <c r="B12125" t="s">
        <v>9453</v>
      </c>
      <c r="C12125" t="s">
        <v>9454</v>
      </c>
      <c r="D12125" t="s">
        <v>9455</v>
      </c>
      <c r="E12125" s="117">
        <v>43031</v>
      </c>
      <c r="F12125" s="118">
        <v>0.58750000000000002</v>
      </c>
      <c r="G12125" t="s">
        <v>3854</v>
      </c>
      <c r="H12125">
        <v>270</v>
      </c>
      <c r="I12125">
        <v>7</v>
      </c>
      <c r="J12125" t="s">
        <v>26747</v>
      </c>
      <c r="L12125">
        <v>20</v>
      </c>
    </row>
    <row r="12126" spans="1:12" x14ac:dyDescent="0.25">
      <c r="A12126" t="s">
        <v>9456</v>
      </c>
      <c r="B12126" t="s">
        <v>9453</v>
      </c>
      <c r="C12126" t="s">
        <v>9454</v>
      </c>
      <c r="D12126" t="s">
        <v>9455</v>
      </c>
      <c r="E12126" s="117">
        <v>43031</v>
      </c>
      <c r="F12126" s="118">
        <v>0.58750000000000002</v>
      </c>
      <c r="G12126" t="s">
        <v>3854</v>
      </c>
      <c r="H12126">
        <v>270</v>
      </c>
      <c r="I12126">
        <v>8</v>
      </c>
      <c r="J12126" t="s">
        <v>26747</v>
      </c>
      <c r="L12126">
        <v>3</v>
      </c>
    </row>
    <row r="12127" spans="1:12" x14ac:dyDescent="0.25">
      <c r="A12127" t="s">
        <v>9456</v>
      </c>
      <c r="B12127" t="s">
        <v>9453</v>
      </c>
      <c r="C12127" t="s">
        <v>9454</v>
      </c>
      <c r="D12127" t="s">
        <v>9455</v>
      </c>
      <c r="E12127" s="117">
        <v>43031</v>
      </c>
      <c r="F12127" s="118">
        <v>0.58750000000000002</v>
      </c>
      <c r="G12127" t="s">
        <v>3854</v>
      </c>
      <c r="H12127">
        <v>270</v>
      </c>
      <c r="I12127">
        <v>9</v>
      </c>
      <c r="J12127" t="s">
        <v>26747</v>
      </c>
      <c r="L12127" t="s">
        <v>561</v>
      </c>
    </row>
    <row r="12128" spans="1:12" x14ac:dyDescent="0.25">
      <c r="A12128" t="s">
        <v>9456</v>
      </c>
      <c r="B12128" t="s">
        <v>9453</v>
      </c>
      <c r="C12128" t="s">
        <v>9454</v>
      </c>
      <c r="D12128" t="s">
        <v>9455</v>
      </c>
      <c r="E12128" s="117">
        <v>43031</v>
      </c>
      <c r="F12128" s="118">
        <v>0.58750000000000002</v>
      </c>
      <c r="G12128" t="s">
        <v>3854</v>
      </c>
      <c r="H12128">
        <v>270</v>
      </c>
      <c r="I12128">
        <v>10</v>
      </c>
      <c r="J12128" t="s">
        <v>26747</v>
      </c>
      <c r="L12128" t="s">
        <v>615</v>
      </c>
    </row>
    <row r="12129" spans="1:12" x14ac:dyDescent="0.25">
      <c r="A12129" t="s">
        <v>9456</v>
      </c>
      <c r="B12129" t="s">
        <v>9453</v>
      </c>
      <c r="C12129" t="s">
        <v>9454</v>
      </c>
      <c r="D12129" t="s">
        <v>9455</v>
      </c>
      <c r="E12129" s="117">
        <v>43031</v>
      </c>
      <c r="F12129" s="118">
        <v>0.58750000000000002</v>
      </c>
      <c r="G12129" t="s">
        <v>3854</v>
      </c>
      <c r="H12129">
        <v>270</v>
      </c>
      <c r="I12129">
        <v>14</v>
      </c>
      <c r="J12129" t="s">
        <v>26747</v>
      </c>
      <c r="L12129" t="s">
        <v>653</v>
      </c>
    </row>
    <row r="12130" spans="1:12" x14ac:dyDescent="0.25">
      <c r="A12130" t="s">
        <v>9456</v>
      </c>
      <c r="B12130" t="s">
        <v>9453</v>
      </c>
      <c r="C12130" t="s">
        <v>9454</v>
      </c>
      <c r="D12130" t="s">
        <v>9455</v>
      </c>
      <c r="E12130" s="117">
        <v>43031</v>
      </c>
      <c r="F12130" s="118">
        <v>0.58750000000000002</v>
      </c>
      <c r="G12130" t="s">
        <v>3854</v>
      </c>
      <c r="H12130">
        <v>270</v>
      </c>
      <c r="I12130">
        <v>15</v>
      </c>
      <c r="J12130" t="s">
        <v>26747</v>
      </c>
      <c r="L12130" t="s">
        <v>680</v>
      </c>
    </row>
    <row r="12131" spans="1:12" x14ac:dyDescent="0.25">
      <c r="A12131" t="s">
        <v>9456</v>
      </c>
      <c r="B12131" t="s">
        <v>9453</v>
      </c>
      <c r="C12131" t="s">
        <v>9454</v>
      </c>
      <c r="D12131" t="s">
        <v>9455</v>
      </c>
      <c r="E12131" s="117">
        <v>43031</v>
      </c>
      <c r="F12131" s="118">
        <v>0.58750000000000002</v>
      </c>
      <c r="G12131" t="s">
        <v>3854</v>
      </c>
      <c r="H12131">
        <v>270</v>
      </c>
      <c r="I12131">
        <v>16</v>
      </c>
      <c r="J12131" t="s">
        <v>26747</v>
      </c>
      <c r="L12131" t="s">
        <v>701</v>
      </c>
    </row>
    <row r="12132" spans="1:12" x14ac:dyDescent="0.25">
      <c r="A12132" t="s">
        <v>9456</v>
      </c>
      <c r="B12132" t="s">
        <v>9453</v>
      </c>
      <c r="C12132" t="s">
        <v>9454</v>
      </c>
      <c r="D12132" t="s">
        <v>9455</v>
      </c>
      <c r="E12132" s="117">
        <v>43031</v>
      </c>
      <c r="F12132" s="118">
        <v>0.58750000000000002</v>
      </c>
      <c r="G12132" t="s">
        <v>3854</v>
      </c>
      <c r="H12132">
        <v>270</v>
      </c>
      <c r="I12132">
        <v>22</v>
      </c>
      <c r="J12132" t="s">
        <v>26747</v>
      </c>
      <c r="L12132" t="s">
        <v>4097</v>
      </c>
    </row>
    <row r="12133" spans="1:12" x14ac:dyDescent="0.25">
      <c r="A12133" t="s">
        <v>9456</v>
      </c>
      <c r="B12133" t="s">
        <v>9453</v>
      </c>
      <c r="C12133" t="s">
        <v>9454</v>
      </c>
      <c r="D12133" t="s">
        <v>9455</v>
      </c>
      <c r="E12133" s="117">
        <v>43031</v>
      </c>
      <c r="F12133" s="118">
        <v>0.58750000000000002</v>
      </c>
      <c r="G12133" t="s">
        <v>3854</v>
      </c>
      <c r="H12133">
        <v>270</v>
      </c>
      <c r="I12133">
        <v>23</v>
      </c>
      <c r="J12133" t="s">
        <v>26747</v>
      </c>
      <c r="L12133">
        <v>40</v>
      </c>
    </row>
    <row r="12134" spans="1:12" x14ac:dyDescent="0.25">
      <c r="A12134" t="s">
        <v>9456</v>
      </c>
      <c r="B12134" t="s">
        <v>9453</v>
      </c>
      <c r="C12134" t="s">
        <v>9454</v>
      </c>
      <c r="D12134" t="s">
        <v>9455</v>
      </c>
      <c r="E12134" s="117">
        <v>43031</v>
      </c>
      <c r="F12134" s="118">
        <v>0.58751157407407406</v>
      </c>
      <c r="G12134" t="s">
        <v>3854</v>
      </c>
      <c r="H12134">
        <v>270</v>
      </c>
      <c r="I12134">
        <v>24</v>
      </c>
      <c r="J12134" t="s">
        <v>26747</v>
      </c>
      <c r="L12134" t="s">
        <v>4094</v>
      </c>
    </row>
    <row r="12135" spans="1:12" x14ac:dyDescent="0.25">
      <c r="A12135" t="s">
        <v>9456</v>
      </c>
      <c r="B12135" t="s">
        <v>9453</v>
      </c>
      <c r="C12135" t="s">
        <v>9454</v>
      </c>
      <c r="D12135" t="s">
        <v>9455</v>
      </c>
      <c r="E12135" s="117">
        <v>43031</v>
      </c>
      <c r="F12135" s="118">
        <v>0.58751157407407406</v>
      </c>
      <c r="G12135" t="s">
        <v>3854</v>
      </c>
      <c r="H12135">
        <v>270</v>
      </c>
      <c r="I12135">
        <v>25</v>
      </c>
      <c r="J12135" t="s">
        <v>26747</v>
      </c>
      <c r="L12135">
        <v>20</v>
      </c>
    </row>
    <row r="12136" spans="1:12" x14ac:dyDescent="0.25">
      <c r="A12136" t="s">
        <v>9456</v>
      </c>
      <c r="B12136" t="s">
        <v>9453</v>
      </c>
      <c r="C12136" t="s">
        <v>9454</v>
      </c>
      <c r="D12136" t="s">
        <v>9455</v>
      </c>
      <c r="E12136" s="117">
        <v>43031</v>
      </c>
      <c r="F12136" s="118">
        <v>0.58751157407407406</v>
      </c>
      <c r="G12136" t="s">
        <v>3854</v>
      </c>
      <c r="H12136">
        <v>270</v>
      </c>
      <c r="I12136">
        <v>26</v>
      </c>
      <c r="J12136" t="s">
        <v>26747</v>
      </c>
      <c r="L12136" t="s">
        <v>4099</v>
      </c>
    </row>
    <row r="12137" spans="1:12" x14ac:dyDescent="0.25">
      <c r="A12137" t="s">
        <v>9456</v>
      </c>
      <c r="B12137" t="s">
        <v>9453</v>
      </c>
      <c r="C12137" t="s">
        <v>9454</v>
      </c>
      <c r="D12137" t="s">
        <v>9455</v>
      </c>
      <c r="E12137" s="117">
        <v>43031</v>
      </c>
      <c r="F12137" s="118">
        <v>0.58751157407407406</v>
      </c>
      <c r="G12137" t="s">
        <v>3854</v>
      </c>
      <c r="H12137">
        <v>270</v>
      </c>
      <c r="I12137">
        <v>27</v>
      </c>
      <c r="J12137" t="s">
        <v>26747</v>
      </c>
      <c r="L12137">
        <v>30</v>
      </c>
    </row>
    <row r="12138" spans="1:12" x14ac:dyDescent="0.25">
      <c r="A12138" t="s">
        <v>9456</v>
      </c>
      <c r="B12138" t="s">
        <v>9453</v>
      </c>
      <c r="C12138" t="s">
        <v>9454</v>
      </c>
      <c r="D12138" t="s">
        <v>9455</v>
      </c>
      <c r="E12138" s="117">
        <v>43031</v>
      </c>
      <c r="F12138" s="118">
        <v>0.58751157407407406</v>
      </c>
      <c r="G12138" t="s">
        <v>3854</v>
      </c>
      <c r="H12138">
        <v>270</v>
      </c>
      <c r="I12138">
        <v>28</v>
      </c>
      <c r="J12138" t="s">
        <v>26747</v>
      </c>
      <c r="L12138" t="s">
        <v>4098</v>
      </c>
    </row>
    <row r="12139" spans="1:12" x14ac:dyDescent="0.25">
      <c r="A12139" t="s">
        <v>9456</v>
      </c>
      <c r="B12139" t="s">
        <v>9453</v>
      </c>
      <c r="C12139" t="s">
        <v>9454</v>
      </c>
      <c r="D12139" t="s">
        <v>9455</v>
      </c>
      <c r="E12139" s="117">
        <v>43031</v>
      </c>
      <c r="F12139" s="118">
        <v>0.58751157407407406</v>
      </c>
      <c r="G12139" t="s">
        <v>3854</v>
      </c>
      <c r="H12139">
        <v>270</v>
      </c>
      <c r="I12139">
        <v>29</v>
      </c>
      <c r="J12139" t="s">
        <v>26747</v>
      </c>
      <c r="L12139">
        <v>10</v>
      </c>
    </row>
    <row r="12140" spans="1:12" x14ac:dyDescent="0.25">
      <c r="A12140" t="s">
        <v>9456</v>
      </c>
      <c r="B12140" t="s">
        <v>9453</v>
      </c>
      <c r="C12140" t="s">
        <v>9454</v>
      </c>
      <c r="D12140" t="s">
        <v>9455</v>
      </c>
      <c r="E12140" s="117">
        <v>43031</v>
      </c>
      <c r="F12140" s="118">
        <v>0.58751157407407406</v>
      </c>
      <c r="G12140" t="s">
        <v>3854</v>
      </c>
      <c r="H12140">
        <v>270</v>
      </c>
      <c r="I12140">
        <v>35</v>
      </c>
      <c r="J12140" t="s">
        <v>26747</v>
      </c>
      <c r="L12140" t="s">
        <v>393</v>
      </c>
    </row>
    <row r="12141" spans="1:12" x14ac:dyDescent="0.25">
      <c r="A12141" t="s">
        <v>9456</v>
      </c>
      <c r="B12141" t="s">
        <v>9453</v>
      </c>
      <c r="C12141" t="s">
        <v>9454</v>
      </c>
      <c r="D12141" t="s">
        <v>9455</v>
      </c>
      <c r="E12141" s="117">
        <v>43031</v>
      </c>
      <c r="F12141" s="118">
        <v>0.58751157407407406</v>
      </c>
      <c r="G12141" t="s">
        <v>3854</v>
      </c>
      <c r="H12141">
        <v>270</v>
      </c>
      <c r="I12141">
        <v>36</v>
      </c>
      <c r="J12141" t="s">
        <v>26747</v>
      </c>
      <c r="L12141" t="s">
        <v>4027</v>
      </c>
    </row>
    <row r="12142" spans="1:12" x14ac:dyDescent="0.25">
      <c r="A12142" t="s">
        <v>9456</v>
      </c>
      <c r="B12142" t="s">
        <v>9453</v>
      </c>
      <c r="C12142" t="s">
        <v>9454</v>
      </c>
      <c r="D12142" t="s">
        <v>9455</v>
      </c>
      <c r="E12142" s="117">
        <v>43031</v>
      </c>
      <c r="F12142" s="118">
        <v>0.5875231481481481</v>
      </c>
      <c r="G12142" t="s">
        <v>3854</v>
      </c>
      <c r="H12142">
        <v>270</v>
      </c>
      <c r="I12142">
        <v>38</v>
      </c>
      <c r="J12142" t="s">
        <v>26747</v>
      </c>
      <c r="L12142" t="s">
        <v>26749</v>
      </c>
    </row>
    <row r="12143" spans="1:12" x14ac:dyDescent="0.25">
      <c r="A12143" t="s">
        <v>9456</v>
      </c>
      <c r="B12143" t="s">
        <v>9453</v>
      </c>
      <c r="C12143" t="s">
        <v>9454</v>
      </c>
      <c r="D12143" t="s">
        <v>9455</v>
      </c>
      <c r="E12143" s="117">
        <v>43031</v>
      </c>
      <c r="F12143" s="118">
        <v>0.5875231481481481</v>
      </c>
      <c r="G12143" t="s">
        <v>3854</v>
      </c>
      <c r="H12143">
        <v>271</v>
      </c>
      <c r="I12143">
        <v>1</v>
      </c>
      <c r="L12143" t="s">
        <v>26750</v>
      </c>
    </row>
    <row r="12144" spans="1:12" x14ac:dyDescent="0.25">
      <c r="A12144" t="s">
        <v>9456</v>
      </c>
      <c r="B12144" t="s">
        <v>9453</v>
      </c>
      <c r="C12144" t="s">
        <v>9454</v>
      </c>
      <c r="D12144" t="s">
        <v>9455</v>
      </c>
      <c r="E12144" s="117">
        <v>43031</v>
      </c>
      <c r="F12144" s="118">
        <v>0.58753472222222225</v>
      </c>
      <c r="G12144" t="s">
        <v>3854</v>
      </c>
      <c r="H12144">
        <v>271</v>
      </c>
      <c r="I12144">
        <v>4</v>
      </c>
      <c r="J12144" t="s">
        <v>26750</v>
      </c>
      <c r="L12144" t="s">
        <v>2977</v>
      </c>
    </row>
    <row r="12145" spans="1:12" x14ac:dyDescent="0.25">
      <c r="A12145" t="s">
        <v>9456</v>
      </c>
      <c r="B12145" t="s">
        <v>9453</v>
      </c>
      <c r="C12145" t="s">
        <v>9454</v>
      </c>
      <c r="D12145" t="s">
        <v>9455</v>
      </c>
      <c r="E12145" s="117">
        <v>43031</v>
      </c>
      <c r="F12145" s="118">
        <v>0.58753472222222225</v>
      </c>
      <c r="G12145" t="s">
        <v>3854</v>
      </c>
      <c r="H12145">
        <v>271</v>
      </c>
      <c r="I12145">
        <v>5</v>
      </c>
      <c r="J12145" t="s">
        <v>26750</v>
      </c>
      <c r="L12145" t="s">
        <v>1977</v>
      </c>
    </row>
    <row r="12146" spans="1:12" x14ac:dyDescent="0.25">
      <c r="A12146" t="s">
        <v>9456</v>
      </c>
      <c r="B12146" t="s">
        <v>9453</v>
      </c>
      <c r="C12146" t="s">
        <v>9454</v>
      </c>
      <c r="D12146" t="s">
        <v>9455</v>
      </c>
      <c r="E12146" s="117">
        <v>43031</v>
      </c>
      <c r="F12146" s="118">
        <v>0.58753472222222225</v>
      </c>
      <c r="G12146" t="s">
        <v>3854</v>
      </c>
      <c r="H12146">
        <v>271</v>
      </c>
      <c r="I12146">
        <v>6</v>
      </c>
      <c r="J12146" t="s">
        <v>26750</v>
      </c>
      <c r="L12146">
        <v>0</v>
      </c>
    </row>
    <row r="12147" spans="1:12" x14ac:dyDescent="0.25">
      <c r="A12147" t="s">
        <v>9456</v>
      </c>
      <c r="B12147" t="s">
        <v>9453</v>
      </c>
      <c r="C12147" t="s">
        <v>9454</v>
      </c>
      <c r="D12147" t="s">
        <v>9455</v>
      </c>
      <c r="E12147" s="117">
        <v>43031</v>
      </c>
      <c r="F12147" s="118">
        <v>0.58753472222222225</v>
      </c>
      <c r="G12147" t="s">
        <v>3854</v>
      </c>
      <c r="H12147">
        <v>271</v>
      </c>
      <c r="I12147">
        <v>7</v>
      </c>
      <c r="J12147" t="s">
        <v>26750</v>
      </c>
      <c r="L12147">
        <v>100</v>
      </c>
    </row>
    <row r="12148" spans="1:12" x14ac:dyDescent="0.25">
      <c r="A12148" t="s">
        <v>9456</v>
      </c>
      <c r="B12148" t="s">
        <v>9453</v>
      </c>
      <c r="C12148" t="s">
        <v>9454</v>
      </c>
      <c r="D12148" t="s">
        <v>9455</v>
      </c>
      <c r="E12148" s="117">
        <v>43031</v>
      </c>
      <c r="F12148" s="118">
        <v>0.58753472222222225</v>
      </c>
      <c r="G12148" t="s">
        <v>3854</v>
      </c>
      <c r="H12148">
        <v>271</v>
      </c>
      <c r="I12148">
        <v>8</v>
      </c>
      <c r="J12148" t="s">
        <v>26750</v>
      </c>
      <c r="L12148">
        <v>20</v>
      </c>
    </row>
    <row r="12149" spans="1:12" x14ac:dyDescent="0.25">
      <c r="A12149" t="s">
        <v>9456</v>
      </c>
      <c r="B12149" t="s">
        <v>9453</v>
      </c>
      <c r="C12149" t="s">
        <v>9454</v>
      </c>
      <c r="D12149" t="s">
        <v>9455</v>
      </c>
      <c r="E12149" s="117">
        <v>43031</v>
      </c>
      <c r="F12149" s="118">
        <v>0.58753472222222225</v>
      </c>
      <c r="G12149" t="s">
        <v>3854</v>
      </c>
      <c r="H12149">
        <v>271</v>
      </c>
      <c r="I12149">
        <v>9</v>
      </c>
      <c r="J12149" t="s">
        <v>26750</v>
      </c>
      <c r="L12149" t="s">
        <v>562</v>
      </c>
    </row>
    <row r="12150" spans="1:12" x14ac:dyDescent="0.25">
      <c r="A12150" t="s">
        <v>9456</v>
      </c>
      <c r="B12150" t="s">
        <v>9453</v>
      </c>
      <c r="C12150" t="s">
        <v>9454</v>
      </c>
      <c r="D12150" t="s">
        <v>9455</v>
      </c>
      <c r="E12150" s="117">
        <v>43031</v>
      </c>
      <c r="F12150" s="118">
        <v>0.58753472222222225</v>
      </c>
      <c r="G12150" t="s">
        <v>3854</v>
      </c>
      <c r="H12150">
        <v>271</v>
      </c>
      <c r="I12150">
        <v>10</v>
      </c>
      <c r="J12150" t="s">
        <v>26750</v>
      </c>
      <c r="L12150" t="s">
        <v>615</v>
      </c>
    </row>
    <row r="12151" spans="1:12" x14ac:dyDescent="0.25">
      <c r="A12151" t="s">
        <v>9456</v>
      </c>
      <c r="B12151" t="s">
        <v>9453</v>
      </c>
      <c r="C12151" t="s">
        <v>9454</v>
      </c>
      <c r="D12151" t="s">
        <v>9455</v>
      </c>
      <c r="E12151" s="117">
        <v>43031</v>
      </c>
      <c r="F12151" s="118">
        <v>0.58753472222222225</v>
      </c>
      <c r="G12151" t="s">
        <v>3854</v>
      </c>
      <c r="H12151">
        <v>271</v>
      </c>
      <c r="I12151">
        <v>14</v>
      </c>
      <c r="J12151" t="s">
        <v>26750</v>
      </c>
      <c r="L12151" t="s">
        <v>653</v>
      </c>
    </row>
    <row r="12152" spans="1:12" x14ac:dyDescent="0.25">
      <c r="A12152" t="s">
        <v>9456</v>
      </c>
      <c r="B12152" t="s">
        <v>9453</v>
      </c>
      <c r="C12152" t="s">
        <v>9454</v>
      </c>
      <c r="D12152" t="s">
        <v>9455</v>
      </c>
      <c r="E12152" s="117">
        <v>43031</v>
      </c>
      <c r="F12152" s="118">
        <v>0.58753472222222225</v>
      </c>
      <c r="G12152" t="s">
        <v>3854</v>
      </c>
      <c r="H12152">
        <v>271</v>
      </c>
      <c r="I12152">
        <v>15</v>
      </c>
      <c r="J12152" t="s">
        <v>26750</v>
      </c>
      <c r="L12152" t="s">
        <v>680</v>
      </c>
    </row>
    <row r="12153" spans="1:12" x14ac:dyDescent="0.25">
      <c r="A12153" t="s">
        <v>9456</v>
      </c>
      <c r="B12153" t="s">
        <v>9453</v>
      </c>
      <c r="C12153" t="s">
        <v>9454</v>
      </c>
      <c r="D12153" t="s">
        <v>9455</v>
      </c>
      <c r="E12153" s="117">
        <v>43031</v>
      </c>
      <c r="F12153" s="118">
        <v>0.58754629629629629</v>
      </c>
      <c r="G12153" t="s">
        <v>3854</v>
      </c>
      <c r="H12153">
        <v>271</v>
      </c>
      <c r="I12153">
        <v>16</v>
      </c>
      <c r="J12153" t="s">
        <v>26750</v>
      </c>
      <c r="L12153" t="s">
        <v>701</v>
      </c>
    </row>
    <row r="12154" spans="1:12" x14ac:dyDescent="0.25">
      <c r="A12154" t="s">
        <v>9456</v>
      </c>
      <c r="B12154" t="s">
        <v>9453</v>
      </c>
      <c r="C12154" t="s">
        <v>9454</v>
      </c>
      <c r="D12154" t="s">
        <v>9455</v>
      </c>
      <c r="E12154" s="117">
        <v>43031</v>
      </c>
      <c r="F12154" s="118">
        <v>0.58754629629629629</v>
      </c>
      <c r="G12154" t="s">
        <v>3854</v>
      </c>
      <c r="H12154">
        <v>271</v>
      </c>
      <c r="I12154">
        <v>22</v>
      </c>
      <c r="J12154" t="s">
        <v>26750</v>
      </c>
      <c r="L12154" t="s">
        <v>4097</v>
      </c>
    </row>
    <row r="12155" spans="1:12" x14ac:dyDescent="0.25">
      <c r="A12155" t="s">
        <v>9456</v>
      </c>
      <c r="B12155" t="s">
        <v>9453</v>
      </c>
      <c r="C12155" t="s">
        <v>9454</v>
      </c>
      <c r="D12155" t="s">
        <v>9455</v>
      </c>
      <c r="E12155" s="117">
        <v>43031</v>
      </c>
      <c r="F12155" s="118">
        <v>0.58754629629629629</v>
      </c>
      <c r="G12155" t="s">
        <v>3854</v>
      </c>
      <c r="H12155">
        <v>271</v>
      </c>
      <c r="I12155">
        <v>23</v>
      </c>
      <c r="J12155" t="s">
        <v>26750</v>
      </c>
      <c r="L12155">
        <v>50</v>
      </c>
    </row>
    <row r="12156" spans="1:12" x14ac:dyDescent="0.25">
      <c r="A12156" t="s">
        <v>9456</v>
      </c>
      <c r="B12156" t="s">
        <v>9453</v>
      </c>
      <c r="C12156" t="s">
        <v>9454</v>
      </c>
      <c r="D12156" t="s">
        <v>9455</v>
      </c>
      <c r="E12156" s="117">
        <v>43031</v>
      </c>
      <c r="F12156" s="118">
        <v>0.58754629629629629</v>
      </c>
      <c r="G12156" t="s">
        <v>3854</v>
      </c>
      <c r="H12156">
        <v>271</v>
      </c>
      <c r="I12156">
        <v>24</v>
      </c>
      <c r="J12156" t="s">
        <v>26750</v>
      </c>
      <c r="L12156" t="s">
        <v>4099</v>
      </c>
    </row>
    <row r="12157" spans="1:12" x14ac:dyDescent="0.25">
      <c r="A12157" t="s">
        <v>9456</v>
      </c>
      <c r="B12157" t="s">
        <v>9453</v>
      </c>
      <c r="C12157" t="s">
        <v>9454</v>
      </c>
      <c r="D12157" t="s">
        <v>9455</v>
      </c>
      <c r="E12157" s="117">
        <v>43031</v>
      </c>
      <c r="F12157" s="118">
        <v>0.58754629629629629</v>
      </c>
      <c r="G12157" t="s">
        <v>3854</v>
      </c>
      <c r="H12157">
        <v>271</v>
      </c>
      <c r="I12157">
        <v>25</v>
      </c>
      <c r="J12157" t="s">
        <v>26750</v>
      </c>
      <c r="L12157">
        <v>30</v>
      </c>
    </row>
    <row r="12158" spans="1:12" x14ac:dyDescent="0.25">
      <c r="A12158" t="s">
        <v>9456</v>
      </c>
      <c r="B12158" t="s">
        <v>9453</v>
      </c>
      <c r="C12158" t="s">
        <v>9454</v>
      </c>
      <c r="D12158" t="s">
        <v>9455</v>
      </c>
      <c r="E12158" s="117">
        <v>43031</v>
      </c>
      <c r="F12158" s="118">
        <v>0.58754629629629629</v>
      </c>
      <c r="G12158" t="s">
        <v>3854</v>
      </c>
      <c r="H12158">
        <v>271</v>
      </c>
      <c r="I12158">
        <v>26</v>
      </c>
      <c r="J12158" t="s">
        <v>26750</v>
      </c>
      <c r="L12158" t="s">
        <v>4098</v>
      </c>
    </row>
    <row r="12159" spans="1:12" x14ac:dyDescent="0.25">
      <c r="A12159" t="s">
        <v>9456</v>
      </c>
      <c r="B12159" t="s">
        <v>9453</v>
      </c>
      <c r="C12159" t="s">
        <v>9454</v>
      </c>
      <c r="D12159" t="s">
        <v>9455</v>
      </c>
      <c r="E12159" s="117">
        <v>43031</v>
      </c>
      <c r="F12159" s="118">
        <v>0.58754629629629629</v>
      </c>
      <c r="G12159" t="s">
        <v>3854</v>
      </c>
      <c r="H12159">
        <v>271</v>
      </c>
      <c r="I12159">
        <v>27</v>
      </c>
      <c r="J12159" t="s">
        <v>26750</v>
      </c>
      <c r="L12159">
        <v>20</v>
      </c>
    </row>
    <row r="12160" spans="1:12" x14ac:dyDescent="0.25">
      <c r="A12160" t="s">
        <v>9456</v>
      </c>
      <c r="B12160" t="s">
        <v>9453</v>
      </c>
      <c r="C12160" t="s">
        <v>9454</v>
      </c>
      <c r="D12160" t="s">
        <v>9455</v>
      </c>
      <c r="E12160" s="117">
        <v>43031</v>
      </c>
      <c r="F12160" s="118">
        <v>0.58754629629629629</v>
      </c>
      <c r="G12160" t="s">
        <v>3854</v>
      </c>
      <c r="H12160">
        <v>271</v>
      </c>
      <c r="I12160">
        <v>35</v>
      </c>
      <c r="J12160" t="s">
        <v>26750</v>
      </c>
      <c r="L12160" t="s">
        <v>393</v>
      </c>
    </row>
    <row r="12161" spans="1:12" x14ac:dyDescent="0.25">
      <c r="A12161" t="s">
        <v>9456</v>
      </c>
      <c r="B12161" t="s">
        <v>9453</v>
      </c>
      <c r="C12161" t="s">
        <v>9454</v>
      </c>
      <c r="D12161" t="s">
        <v>9455</v>
      </c>
      <c r="E12161" s="117">
        <v>43031</v>
      </c>
      <c r="F12161" s="118">
        <v>0.58754629629629629</v>
      </c>
      <c r="G12161" t="s">
        <v>3854</v>
      </c>
      <c r="H12161">
        <v>271</v>
      </c>
      <c r="I12161">
        <v>36</v>
      </c>
      <c r="J12161" t="s">
        <v>26750</v>
      </c>
      <c r="L12161" t="s">
        <v>4027</v>
      </c>
    </row>
    <row r="12162" spans="1:12" x14ac:dyDescent="0.25">
      <c r="A12162" t="s">
        <v>9456</v>
      </c>
      <c r="B12162" t="s">
        <v>9453</v>
      </c>
      <c r="C12162" t="s">
        <v>9454</v>
      </c>
      <c r="D12162" t="s">
        <v>9455</v>
      </c>
      <c r="E12162" s="117">
        <v>43031</v>
      </c>
      <c r="F12162" s="118">
        <v>0.58755787037037044</v>
      </c>
      <c r="G12162" t="s">
        <v>3854</v>
      </c>
      <c r="H12162">
        <v>272</v>
      </c>
      <c r="I12162">
        <v>1</v>
      </c>
      <c r="L12162" t="s">
        <v>26751</v>
      </c>
    </row>
    <row r="12163" spans="1:12" x14ac:dyDescent="0.25">
      <c r="A12163" t="s">
        <v>9456</v>
      </c>
      <c r="B12163" t="s">
        <v>9453</v>
      </c>
      <c r="C12163" t="s">
        <v>9454</v>
      </c>
      <c r="D12163" t="s">
        <v>9455</v>
      </c>
      <c r="E12163" s="117">
        <v>43031</v>
      </c>
      <c r="F12163" s="118">
        <v>0.58756944444444448</v>
      </c>
      <c r="G12163" t="s">
        <v>3854</v>
      </c>
      <c r="H12163">
        <v>272</v>
      </c>
      <c r="I12163">
        <v>4</v>
      </c>
      <c r="J12163" t="s">
        <v>26751</v>
      </c>
      <c r="L12163" t="s">
        <v>2977</v>
      </c>
    </row>
    <row r="12164" spans="1:12" x14ac:dyDescent="0.25">
      <c r="A12164" t="s">
        <v>9456</v>
      </c>
      <c r="B12164" t="s">
        <v>9453</v>
      </c>
      <c r="C12164" t="s">
        <v>9454</v>
      </c>
      <c r="D12164" t="s">
        <v>9455</v>
      </c>
      <c r="E12164" s="117">
        <v>43031</v>
      </c>
      <c r="F12164" s="118">
        <v>0.58756944444444448</v>
      </c>
      <c r="G12164" t="s">
        <v>3854</v>
      </c>
      <c r="H12164">
        <v>272</v>
      </c>
      <c r="I12164">
        <v>5</v>
      </c>
      <c r="J12164" t="s">
        <v>26751</v>
      </c>
      <c r="L12164" t="s">
        <v>1982</v>
      </c>
    </row>
    <row r="12165" spans="1:12" x14ac:dyDescent="0.25">
      <c r="A12165" t="s">
        <v>9456</v>
      </c>
      <c r="B12165" t="s">
        <v>9453</v>
      </c>
      <c r="C12165" t="s">
        <v>9454</v>
      </c>
      <c r="D12165" t="s">
        <v>9455</v>
      </c>
      <c r="E12165" s="117">
        <v>43031</v>
      </c>
      <c r="F12165" s="118">
        <v>0.58756944444444448</v>
      </c>
      <c r="G12165" t="s">
        <v>3854</v>
      </c>
      <c r="H12165">
        <v>272</v>
      </c>
      <c r="I12165">
        <v>6</v>
      </c>
      <c r="J12165" t="s">
        <v>26751</v>
      </c>
      <c r="L12165">
        <v>0</v>
      </c>
    </row>
    <row r="12166" spans="1:12" x14ac:dyDescent="0.25">
      <c r="A12166" t="s">
        <v>9456</v>
      </c>
      <c r="B12166" t="s">
        <v>9453</v>
      </c>
      <c r="C12166" t="s">
        <v>9454</v>
      </c>
      <c r="D12166" t="s">
        <v>9455</v>
      </c>
      <c r="E12166" s="117">
        <v>43031</v>
      </c>
      <c r="F12166" s="118">
        <v>0.58756944444444448</v>
      </c>
      <c r="G12166" t="s">
        <v>3854</v>
      </c>
      <c r="H12166">
        <v>272</v>
      </c>
      <c r="I12166">
        <v>7</v>
      </c>
      <c r="J12166" t="s">
        <v>26751</v>
      </c>
      <c r="L12166">
        <v>80</v>
      </c>
    </row>
    <row r="12167" spans="1:12" x14ac:dyDescent="0.25">
      <c r="A12167" t="s">
        <v>9456</v>
      </c>
      <c r="B12167" t="s">
        <v>9453</v>
      </c>
      <c r="C12167" t="s">
        <v>9454</v>
      </c>
      <c r="D12167" t="s">
        <v>9455</v>
      </c>
      <c r="E12167" s="117">
        <v>43031</v>
      </c>
      <c r="F12167" s="118">
        <v>0.58756944444444448</v>
      </c>
      <c r="G12167" t="s">
        <v>3854</v>
      </c>
      <c r="H12167">
        <v>272</v>
      </c>
      <c r="I12167">
        <v>8</v>
      </c>
      <c r="J12167" t="s">
        <v>26751</v>
      </c>
      <c r="L12167">
        <v>40</v>
      </c>
    </row>
    <row r="12168" spans="1:12" x14ac:dyDescent="0.25">
      <c r="A12168" t="s">
        <v>9456</v>
      </c>
      <c r="B12168" t="s">
        <v>9453</v>
      </c>
      <c r="C12168" t="s">
        <v>9454</v>
      </c>
      <c r="D12168" t="s">
        <v>9455</v>
      </c>
      <c r="E12168" s="117">
        <v>43031</v>
      </c>
      <c r="F12168" s="118">
        <v>0.58756944444444448</v>
      </c>
      <c r="G12168" t="s">
        <v>3854</v>
      </c>
      <c r="H12168">
        <v>272</v>
      </c>
      <c r="I12168">
        <v>9</v>
      </c>
      <c r="J12168" t="s">
        <v>26751</v>
      </c>
      <c r="L12168" t="s">
        <v>562</v>
      </c>
    </row>
    <row r="12169" spans="1:12" x14ac:dyDescent="0.25">
      <c r="A12169" t="s">
        <v>9456</v>
      </c>
      <c r="B12169" t="s">
        <v>9453</v>
      </c>
      <c r="C12169" t="s">
        <v>9454</v>
      </c>
      <c r="D12169" t="s">
        <v>9455</v>
      </c>
      <c r="E12169" s="117">
        <v>43031</v>
      </c>
      <c r="F12169" s="118">
        <v>0.58756944444444448</v>
      </c>
      <c r="G12169" t="s">
        <v>3854</v>
      </c>
      <c r="H12169">
        <v>272</v>
      </c>
      <c r="I12169">
        <v>10</v>
      </c>
      <c r="J12169" t="s">
        <v>26751</v>
      </c>
      <c r="L12169" t="s">
        <v>615</v>
      </c>
    </row>
    <row r="12170" spans="1:12" x14ac:dyDescent="0.25">
      <c r="A12170" t="s">
        <v>9456</v>
      </c>
      <c r="B12170" t="s">
        <v>9453</v>
      </c>
      <c r="C12170" t="s">
        <v>9454</v>
      </c>
      <c r="D12170" t="s">
        <v>9455</v>
      </c>
      <c r="E12170" s="117">
        <v>43031</v>
      </c>
      <c r="F12170" s="118">
        <v>0.58756944444444448</v>
      </c>
      <c r="G12170" t="s">
        <v>3854</v>
      </c>
      <c r="H12170">
        <v>272</v>
      </c>
      <c r="I12170">
        <v>14</v>
      </c>
      <c r="J12170" t="s">
        <v>26751</v>
      </c>
      <c r="L12170" t="s">
        <v>653</v>
      </c>
    </row>
    <row r="12171" spans="1:12" x14ac:dyDescent="0.25">
      <c r="A12171" t="s">
        <v>9456</v>
      </c>
      <c r="B12171" t="s">
        <v>9453</v>
      </c>
      <c r="C12171" t="s">
        <v>9454</v>
      </c>
      <c r="D12171" t="s">
        <v>9455</v>
      </c>
      <c r="E12171" s="117">
        <v>43031</v>
      </c>
      <c r="F12171" s="118">
        <v>0.58756944444444448</v>
      </c>
      <c r="G12171" t="s">
        <v>3854</v>
      </c>
      <c r="H12171">
        <v>272</v>
      </c>
      <c r="I12171">
        <v>15</v>
      </c>
      <c r="J12171" t="s">
        <v>26751</v>
      </c>
      <c r="L12171" t="s">
        <v>701</v>
      </c>
    </row>
    <row r="12172" spans="1:12" x14ac:dyDescent="0.25">
      <c r="A12172" t="s">
        <v>9456</v>
      </c>
      <c r="B12172" t="s">
        <v>9453</v>
      </c>
      <c r="C12172" t="s">
        <v>9454</v>
      </c>
      <c r="D12172" t="s">
        <v>9455</v>
      </c>
      <c r="E12172" s="117">
        <v>43031</v>
      </c>
      <c r="F12172" s="118">
        <v>0.58758101851851852</v>
      </c>
      <c r="G12172" t="s">
        <v>3854</v>
      </c>
      <c r="H12172">
        <v>272</v>
      </c>
      <c r="I12172">
        <v>22</v>
      </c>
      <c r="J12172" t="s">
        <v>26751</v>
      </c>
      <c r="L12172" t="s">
        <v>4097</v>
      </c>
    </row>
    <row r="12173" spans="1:12" x14ac:dyDescent="0.25">
      <c r="A12173" t="s">
        <v>9456</v>
      </c>
      <c r="B12173" t="s">
        <v>9453</v>
      </c>
      <c r="C12173" t="s">
        <v>9454</v>
      </c>
      <c r="D12173" t="s">
        <v>9455</v>
      </c>
      <c r="E12173" s="117">
        <v>43031</v>
      </c>
      <c r="F12173" s="118">
        <v>0.58758101851851852</v>
      </c>
      <c r="G12173" t="s">
        <v>3854</v>
      </c>
      <c r="H12173">
        <v>272</v>
      </c>
      <c r="I12173">
        <v>23</v>
      </c>
      <c r="J12173" t="s">
        <v>26751</v>
      </c>
      <c r="L12173">
        <v>50</v>
      </c>
    </row>
    <row r="12174" spans="1:12" x14ac:dyDescent="0.25">
      <c r="A12174" t="s">
        <v>9456</v>
      </c>
      <c r="B12174" t="s">
        <v>9453</v>
      </c>
      <c r="C12174" t="s">
        <v>9454</v>
      </c>
      <c r="D12174" t="s">
        <v>9455</v>
      </c>
      <c r="E12174" s="117">
        <v>43031</v>
      </c>
      <c r="F12174" s="118">
        <v>0.58758101851851852</v>
      </c>
      <c r="G12174" t="s">
        <v>3854</v>
      </c>
      <c r="H12174">
        <v>272</v>
      </c>
      <c r="I12174">
        <v>24</v>
      </c>
      <c r="J12174" t="s">
        <v>26751</v>
      </c>
      <c r="L12174" t="s">
        <v>4099</v>
      </c>
    </row>
    <row r="12175" spans="1:12" x14ac:dyDescent="0.25">
      <c r="A12175" t="s">
        <v>9456</v>
      </c>
      <c r="B12175" t="s">
        <v>9453</v>
      </c>
      <c r="C12175" t="s">
        <v>9454</v>
      </c>
      <c r="D12175" t="s">
        <v>9455</v>
      </c>
      <c r="E12175" s="117">
        <v>43031</v>
      </c>
      <c r="F12175" s="118">
        <v>0.58758101851851852</v>
      </c>
      <c r="G12175" t="s">
        <v>3854</v>
      </c>
      <c r="H12175">
        <v>272</v>
      </c>
      <c r="I12175">
        <v>25</v>
      </c>
      <c r="J12175" t="s">
        <v>26751</v>
      </c>
      <c r="L12175">
        <v>30</v>
      </c>
    </row>
    <row r="12176" spans="1:12" x14ac:dyDescent="0.25">
      <c r="A12176" t="s">
        <v>9456</v>
      </c>
      <c r="B12176" t="s">
        <v>9453</v>
      </c>
      <c r="C12176" t="s">
        <v>9454</v>
      </c>
      <c r="D12176" t="s">
        <v>9455</v>
      </c>
      <c r="E12176" s="117">
        <v>43031</v>
      </c>
      <c r="F12176" s="118">
        <v>0.58758101851851852</v>
      </c>
      <c r="G12176" t="s">
        <v>3854</v>
      </c>
      <c r="H12176">
        <v>272</v>
      </c>
      <c r="I12176">
        <v>26</v>
      </c>
      <c r="J12176" t="s">
        <v>26751</v>
      </c>
      <c r="L12176" t="s">
        <v>4098</v>
      </c>
    </row>
    <row r="12177" spans="1:12" x14ac:dyDescent="0.25">
      <c r="A12177" t="s">
        <v>9456</v>
      </c>
      <c r="B12177" t="s">
        <v>9453</v>
      </c>
      <c r="C12177" t="s">
        <v>9454</v>
      </c>
      <c r="D12177" t="s">
        <v>9455</v>
      </c>
      <c r="E12177" s="117">
        <v>43031</v>
      </c>
      <c r="F12177" s="118">
        <v>0.58758101851851852</v>
      </c>
      <c r="G12177" t="s">
        <v>3854</v>
      </c>
      <c r="H12177">
        <v>272</v>
      </c>
      <c r="I12177">
        <v>27</v>
      </c>
      <c r="J12177" t="s">
        <v>26751</v>
      </c>
      <c r="L12177">
        <v>20</v>
      </c>
    </row>
    <row r="12178" spans="1:12" x14ac:dyDescent="0.25">
      <c r="A12178" t="s">
        <v>9456</v>
      </c>
      <c r="B12178" t="s">
        <v>9453</v>
      </c>
      <c r="C12178" t="s">
        <v>9454</v>
      </c>
      <c r="D12178" t="s">
        <v>9455</v>
      </c>
      <c r="E12178" s="117">
        <v>43031</v>
      </c>
      <c r="F12178" s="118">
        <v>0.58758101851851852</v>
      </c>
      <c r="G12178" t="s">
        <v>3854</v>
      </c>
      <c r="H12178">
        <v>272</v>
      </c>
      <c r="I12178">
        <v>35</v>
      </c>
      <c r="J12178" t="s">
        <v>26751</v>
      </c>
      <c r="L12178" t="s">
        <v>393</v>
      </c>
    </row>
    <row r="12179" spans="1:12" x14ac:dyDescent="0.25">
      <c r="A12179" t="s">
        <v>9456</v>
      </c>
      <c r="B12179" t="s">
        <v>9453</v>
      </c>
      <c r="C12179" t="s">
        <v>9454</v>
      </c>
      <c r="D12179" t="s">
        <v>9455</v>
      </c>
      <c r="E12179" s="117">
        <v>43031</v>
      </c>
      <c r="F12179" s="118">
        <v>0.58758101851851852</v>
      </c>
      <c r="G12179" t="s">
        <v>3854</v>
      </c>
      <c r="H12179">
        <v>272</v>
      </c>
      <c r="I12179">
        <v>36</v>
      </c>
      <c r="J12179" t="s">
        <v>26751</v>
      </c>
      <c r="L12179" t="s">
        <v>4028</v>
      </c>
    </row>
    <row r="12180" spans="1:12" x14ac:dyDescent="0.25">
      <c r="A12180" t="s">
        <v>9456</v>
      </c>
      <c r="B12180" t="s">
        <v>9453</v>
      </c>
      <c r="C12180" t="s">
        <v>9454</v>
      </c>
      <c r="D12180" t="s">
        <v>9455</v>
      </c>
      <c r="E12180" s="117">
        <v>43031</v>
      </c>
      <c r="F12180" s="118">
        <v>0.58759259259259256</v>
      </c>
      <c r="G12180" t="s">
        <v>3854</v>
      </c>
      <c r="H12180">
        <v>273</v>
      </c>
      <c r="I12180">
        <v>1</v>
      </c>
      <c r="L12180" t="s">
        <v>26751</v>
      </c>
    </row>
    <row r="12181" spans="1:12" x14ac:dyDescent="0.25">
      <c r="A12181" t="s">
        <v>9456</v>
      </c>
      <c r="B12181" t="s">
        <v>9453</v>
      </c>
      <c r="C12181" t="s">
        <v>9454</v>
      </c>
      <c r="D12181" t="s">
        <v>9455</v>
      </c>
      <c r="E12181" s="117">
        <v>43031</v>
      </c>
      <c r="F12181" s="118">
        <v>0.58759259259259256</v>
      </c>
      <c r="G12181" t="s">
        <v>3854</v>
      </c>
      <c r="H12181">
        <v>273</v>
      </c>
      <c r="I12181">
        <v>4</v>
      </c>
      <c r="J12181" t="s">
        <v>26751</v>
      </c>
      <c r="L12181" t="s">
        <v>2977</v>
      </c>
    </row>
    <row r="12182" spans="1:12" x14ac:dyDescent="0.25">
      <c r="A12182" t="s">
        <v>9456</v>
      </c>
      <c r="B12182" t="s">
        <v>9453</v>
      </c>
      <c r="C12182" t="s">
        <v>9454</v>
      </c>
      <c r="D12182" t="s">
        <v>9455</v>
      </c>
      <c r="E12182" s="117">
        <v>43031</v>
      </c>
      <c r="F12182" s="118">
        <v>0.58760416666666659</v>
      </c>
      <c r="G12182" t="s">
        <v>3854</v>
      </c>
      <c r="H12182">
        <v>273</v>
      </c>
      <c r="I12182">
        <v>5</v>
      </c>
      <c r="J12182" t="s">
        <v>26751</v>
      </c>
      <c r="L12182" t="s">
        <v>2379</v>
      </c>
    </row>
    <row r="12183" spans="1:12" x14ac:dyDescent="0.25">
      <c r="A12183" t="s">
        <v>9456</v>
      </c>
      <c r="B12183" t="s">
        <v>9453</v>
      </c>
      <c r="C12183" t="s">
        <v>9454</v>
      </c>
      <c r="D12183" t="s">
        <v>9455</v>
      </c>
      <c r="E12183" s="117">
        <v>43031</v>
      </c>
      <c r="F12183" s="118">
        <v>0.58760416666666659</v>
      </c>
      <c r="G12183" t="s">
        <v>3854</v>
      </c>
      <c r="H12183">
        <v>273</v>
      </c>
      <c r="I12183">
        <v>6</v>
      </c>
      <c r="J12183" t="s">
        <v>26751</v>
      </c>
      <c r="L12183">
        <v>0</v>
      </c>
    </row>
    <row r="12184" spans="1:12" x14ac:dyDescent="0.25">
      <c r="A12184" t="s">
        <v>9456</v>
      </c>
      <c r="B12184" t="s">
        <v>9453</v>
      </c>
      <c r="C12184" t="s">
        <v>9454</v>
      </c>
      <c r="D12184" t="s">
        <v>9455</v>
      </c>
      <c r="E12184" s="117">
        <v>43031</v>
      </c>
      <c r="F12184" s="118">
        <v>0.58760416666666659</v>
      </c>
      <c r="G12184" t="s">
        <v>3854</v>
      </c>
      <c r="H12184">
        <v>273</v>
      </c>
      <c r="I12184">
        <v>7</v>
      </c>
      <c r="J12184" t="s">
        <v>26751</v>
      </c>
      <c r="L12184">
        <v>20</v>
      </c>
    </row>
    <row r="12185" spans="1:12" x14ac:dyDescent="0.25">
      <c r="A12185" t="s">
        <v>9456</v>
      </c>
      <c r="B12185" t="s">
        <v>9453</v>
      </c>
      <c r="C12185" t="s">
        <v>9454</v>
      </c>
      <c r="D12185" t="s">
        <v>9455</v>
      </c>
      <c r="E12185" s="117">
        <v>43031</v>
      </c>
      <c r="F12185" s="118">
        <v>0.58760416666666659</v>
      </c>
      <c r="G12185" t="s">
        <v>3854</v>
      </c>
      <c r="H12185">
        <v>273</v>
      </c>
      <c r="I12185">
        <v>8</v>
      </c>
      <c r="J12185" t="s">
        <v>26751</v>
      </c>
      <c r="L12185">
        <v>5</v>
      </c>
    </row>
    <row r="12186" spans="1:12" x14ac:dyDescent="0.25">
      <c r="A12186" t="s">
        <v>9456</v>
      </c>
      <c r="B12186" t="s">
        <v>9453</v>
      </c>
      <c r="C12186" t="s">
        <v>9454</v>
      </c>
      <c r="D12186" t="s">
        <v>9455</v>
      </c>
      <c r="E12186" s="117">
        <v>43031</v>
      </c>
      <c r="F12186" s="118">
        <v>0.58760416666666659</v>
      </c>
      <c r="G12186" t="s">
        <v>3854</v>
      </c>
      <c r="H12186">
        <v>273</v>
      </c>
      <c r="I12186">
        <v>9</v>
      </c>
      <c r="J12186" t="s">
        <v>26751</v>
      </c>
      <c r="L12186" t="s">
        <v>562</v>
      </c>
    </row>
    <row r="12187" spans="1:12" x14ac:dyDescent="0.25">
      <c r="A12187" t="s">
        <v>9456</v>
      </c>
      <c r="B12187" t="s">
        <v>9453</v>
      </c>
      <c r="C12187" t="s">
        <v>9454</v>
      </c>
      <c r="D12187" t="s">
        <v>9455</v>
      </c>
      <c r="E12187" s="117">
        <v>43031</v>
      </c>
      <c r="F12187" s="118">
        <v>0.58760416666666659</v>
      </c>
      <c r="G12187" t="s">
        <v>3854</v>
      </c>
      <c r="H12187">
        <v>273</v>
      </c>
      <c r="I12187">
        <v>10</v>
      </c>
      <c r="J12187" t="s">
        <v>26751</v>
      </c>
      <c r="L12187" t="s">
        <v>615</v>
      </c>
    </row>
    <row r="12188" spans="1:12" x14ac:dyDescent="0.25">
      <c r="A12188" t="s">
        <v>9456</v>
      </c>
      <c r="B12188" t="s">
        <v>9453</v>
      </c>
      <c r="C12188" t="s">
        <v>9454</v>
      </c>
      <c r="D12188" t="s">
        <v>9455</v>
      </c>
      <c r="E12188" s="117">
        <v>43031</v>
      </c>
      <c r="F12188" s="118">
        <v>0.58760416666666659</v>
      </c>
      <c r="G12188" t="s">
        <v>3854</v>
      </c>
      <c r="H12188">
        <v>273</v>
      </c>
      <c r="I12188">
        <v>14</v>
      </c>
      <c r="J12188" t="s">
        <v>26751</v>
      </c>
      <c r="L12188" t="s">
        <v>653</v>
      </c>
    </row>
    <row r="12189" spans="1:12" x14ac:dyDescent="0.25">
      <c r="A12189" t="s">
        <v>9456</v>
      </c>
      <c r="B12189" t="s">
        <v>9453</v>
      </c>
      <c r="C12189" t="s">
        <v>9454</v>
      </c>
      <c r="D12189" t="s">
        <v>9455</v>
      </c>
      <c r="E12189" s="117">
        <v>43031</v>
      </c>
      <c r="F12189" s="118">
        <v>0.58760416666666659</v>
      </c>
      <c r="G12189" t="s">
        <v>3854</v>
      </c>
      <c r="H12189">
        <v>273</v>
      </c>
      <c r="I12189">
        <v>15</v>
      </c>
      <c r="J12189" t="s">
        <v>26751</v>
      </c>
      <c r="L12189" t="s">
        <v>680</v>
      </c>
    </row>
    <row r="12190" spans="1:12" x14ac:dyDescent="0.25">
      <c r="A12190" t="s">
        <v>9456</v>
      </c>
      <c r="B12190" t="s">
        <v>9453</v>
      </c>
      <c r="C12190" t="s">
        <v>9454</v>
      </c>
      <c r="D12190" t="s">
        <v>9455</v>
      </c>
      <c r="E12190" s="117">
        <v>43031</v>
      </c>
      <c r="F12190" s="118">
        <v>0.58760416666666659</v>
      </c>
      <c r="G12190" t="s">
        <v>3854</v>
      </c>
      <c r="H12190">
        <v>273</v>
      </c>
      <c r="I12190">
        <v>22</v>
      </c>
      <c r="J12190" t="s">
        <v>26751</v>
      </c>
      <c r="L12190" t="s">
        <v>4097</v>
      </c>
    </row>
    <row r="12191" spans="1:12" x14ac:dyDescent="0.25">
      <c r="A12191" t="s">
        <v>9456</v>
      </c>
      <c r="B12191" t="s">
        <v>9453</v>
      </c>
      <c r="C12191" t="s">
        <v>9454</v>
      </c>
      <c r="D12191" t="s">
        <v>9455</v>
      </c>
      <c r="E12191" s="117">
        <v>43031</v>
      </c>
      <c r="F12191" s="118">
        <v>0.58761574074074074</v>
      </c>
      <c r="G12191" t="s">
        <v>3854</v>
      </c>
      <c r="H12191">
        <v>273</v>
      </c>
      <c r="I12191">
        <v>23</v>
      </c>
      <c r="J12191" t="s">
        <v>26751</v>
      </c>
      <c r="L12191">
        <v>40</v>
      </c>
    </row>
    <row r="12192" spans="1:12" x14ac:dyDescent="0.25">
      <c r="A12192" t="s">
        <v>9456</v>
      </c>
      <c r="B12192" t="s">
        <v>9453</v>
      </c>
      <c r="C12192" t="s">
        <v>9454</v>
      </c>
      <c r="D12192" t="s">
        <v>9455</v>
      </c>
      <c r="E12192" s="117">
        <v>43031</v>
      </c>
      <c r="F12192" s="118">
        <v>0.58761574074074074</v>
      </c>
      <c r="G12192" t="s">
        <v>3854</v>
      </c>
      <c r="H12192">
        <v>273</v>
      </c>
      <c r="I12192">
        <v>24</v>
      </c>
      <c r="J12192" t="s">
        <v>26751</v>
      </c>
      <c r="L12192" t="s">
        <v>4094</v>
      </c>
    </row>
    <row r="12193" spans="1:12" x14ac:dyDescent="0.25">
      <c r="A12193" t="s">
        <v>9456</v>
      </c>
      <c r="B12193" t="s">
        <v>9453</v>
      </c>
      <c r="C12193" t="s">
        <v>9454</v>
      </c>
      <c r="D12193" t="s">
        <v>9455</v>
      </c>
      <c r="E12193" s="117">
        <v>43031</v>
      </c>
      <c r="F12193" s="118">
        <v>0.58761574074074074</v>
      </c>
      <c r="G12193" t="s">
        <v>3854</v>
      </c>
      <c r="H12193">
        <v>273</v>
      </c>
      <c r="I12193">
        <v>25</v>
      </c>
      <c r="J12193" t="s">
        <v>26751</v>
      </c>
      <c r="L12193">
        <v>15</v>
      </c>
    </row>
    <row r="12194" spans="1:12" x14ac:dyDescent="0.25">
      <c r="A12194" t="s">
        <v>9456</v>
      </c>
      <c r="B12194" t="s">
        <v>9453</v>
      </c>
      <c r="C12194" t="s">
        <v>9454</v>
      </c>
      <c r="D12194" t="s">
        <v>9455</v>
      </c>
      <c r="E12194" s="117">
        <v>43031</v>
      </c>
      <c r="F12194" s="118">
        <v>0.58761574074074074</v>
      </c>
      <c r="G12194" t="s">
        <v>3854</v>
      </c>
      <c r="H12194">
        <v>273</v>
      </c>
      <c r="I12194">
        <v>26</v>
      </c>
      <c r="J12194" t="s">
        <v>26751</v>
      </c>
      <c r="L12194" t="s">
        <v>4099</v>
      </c>
    </row>
    <row r="12195" spans="1:12" x14ac:dyDescent="0.25">
      <c r="A12195" t="s">
        <v>9456</v>
      </c>
      <c r="B12195" t="s">
        <v>9453</v>
      </c>
      <c r="C12195" t="s">
        <v>9454</v>
      </c>
      <c r="D12195" t="s">
        <v>9455</v>
      </c>
      <c r="E12195" s="117">
        <v>43031</v>
      </c>
      <c r="F12195" s="118">
        <v>0.58761574074074074</v>
      </c>
      <c r="G12195" t="s">
        <v>3854</v>
      </c>
      <c r="H12195">
        <v>273</v>
      </c>
      <c r="I12195">
        <v>27</v>
      </c>
      <c r="J12195" t="s">
        <v>26751</v>
      </c>
      <c r="L12195">
        <v>25</v>
      </c>
    </row>
    <row r="12196" spans="1:12" x14ac:dyDescent="0.25">
      <c r="A12196" t="s">
        <v>9456</v>
      </c>
      <c r="B12196" t="s">
        <v>9453</v>
      </c>
      <c r="C12196" t="s">
        <v>9454</v>
      </c>
      <c r="D12196" t="s">
        <v>9455</v>
      </c>
      <c r="E12196" s="117">
        <v>43031</v>
      </c>
      <c r="F12196" s="118">
        <v>0.58761574074074074</v>
      </c>
      <c r="G12196" t="s">
        <v>3854</v>
      </c>
      <c r="H12196">
        <v>273</v>
      </c>
      <c r="I12196">
        <v>28</v>
      </c>
      <c r="J12196" t="s">
        <v>26751</v>
      </c>
      <c r="L12196" t="s">
        <v>4098</v>
      </c>
    </row>
    <row r="12197" spans="1:12" x14ac:dyDescent="0.25">
      <c r="A12197" t="s">
        <v>9456</v>
      </c>
      <c r="B12197" t="s">
        <v>9453</v>
      </c>
      <c r="C12197" t="s">
        <v>9454</v>
      </c>
      <c r="D12197" t="s">
        <v>9455</v>
      </c>
      <c r="E12197" s="117">
        <v>43031</v>
      </c>
      <c r="F12197" s="118">
        <v>0.58761574074074074</v>
      </c>
      <c r="G12197" t="s">
        <v>3854</v>
      </c>
      <c r="H12197">
        <v>273</v>
      </c>
      <c r="I12197">
        <v>29</v>
      </c>
      <c r="J12197" t="s">
        <v>26751</v>
      </c>
      <c r="L12197">
        <v>20</v>
      </c>
    </row>
    <row r="12198" spans="1:12" x14ac:dyDescent="0.25">
      <c r="A12198" t="s">
        <v>9456</v>
      </c>
      <c r="B12198" t="s">
        <v>9453</v>
      </c>
      <c r="C12198" t="s">
        <v>9454</v>
      </c>
      <c r="D12198" t="s">
        <v>9455</v>
      </c>
      <c r="E12198" s="117">
        <v>43031</v>
      </c>
      <c r="F12198" s="118">
        <v>0.58761574074074074</v>
      </c>
      <c r="G12198" t="s">
        <v>3854</v>
      </c>
      <c r="H12198">
        <v>273</v>
      </c>
      <c r="I12198">
        <v>35</v>
      </c>
      <c r="J12198" t="s">
        <v>26751</v>
      </c>
      <c r="L12198" t="s">
        <v>393</v>
      </c>
    </row>
    <row r="12199" spans="1:12" x14ac:dyDescent="0.25">
      <c r="A12199" t="s">
        <v>9456</v>
      </c>
      <c r="B12199" t="s">
        <v>9453</v>
      </c>
      <c r="C12199" t="s">
        <v>9454</v>
      </c>
      <c r="D12199" t="s">
        <v>9455</v>
      </c>
      <c r="E12199" s="117">
        <v>43031</v>
      </c>
      <c r="F12199" s="118">
        <v>0.58761574074074074</v>
      </c>
      <c r="G12199" t="s">
        <v>3854</v>
      </c>
      <c r="H12199">
        <v>273</v>
      </c>
      <c r="I12199">
        <v>36</v>
      </c>
      <c r="J12199" t="s">
        <v>26751</v>
      </c>
      <c r="L12199" t="s">
        <v>4027</v>
      </c>
    </row>
    <row r="12200" spans="1:12" x14ac:dyDescent="0.25">
      <c r="A12200" t="s">
        <v>9456</v>
      </c>
      <c r="B12200" t="s">
        <v>9453</v>
      </c>
      <c r="C12200" t="s">
        <v>9454</v>
      </c>
      <c r="D12200" t="s">
        <v>9455</v>
      </c>
      <c r="E12200" s="117">
        <v>43031</v>
      </c>
      <c r="F12200" s="118">
        <v>0.58762731481481478</v>
      </c>
      <c r="G12200" t="s">
        <v>3854</v>
      </c>
      <c r="H12200">
        <v>273</v>
      </c>
      <c r="I12200">
        <v>38</v>
      </c>
      <c r="J12200" t="s">
        <v>26751</v>
      </c>
      <c r="L12200" t="s">
        <v>26752</v>
      </c>
    </row>
    <row r="12201" spans="1:12" x14ac:dyDescent="0.25">
      <c r="A12201" t="s">
        <v>9456</v>
      </c>
      <c r="B12201" t="s">
        <v>9453</v>
      </c>
      <c r="C12201" t="s">
        <v>9454</v>
      </c>
      <c r="D12201" t="s">
        <v>9455</v>
      </c>
      <c r="E12201" s="117">
        <v>43031</v>
      </c>
      <c r="F12201" s="118">
        <v>0.58762731481481478</v>
      </c>
      <c r="G12201" t="s">
        <v>3854</v>
      </c>
      <c r="H12201">
        <v>274</v>
      </c>
      <c r="I12201">
        <v>1</v>
      </c>
      <c r="L12201" t="s">
        <v>26753</v>
      </c>
    </row>
    <row r="12202" spans="1:12" x14ac:dyDescent="0.25">
      <c r="A12202" t="s">
        <v>9456</v>
      </c>
      <c r="B12202" t="s">
        <v>9453</v>
      </c>
      <c r="C12202" t="s">
        <v>9454</v>
      </c>
      <c r="D12202" t="s">
        <v>9455</v>
      </c>
      <c r="E12202" s="117">
        <v>43031</v>
      </c>
      <c r="F12202" s="118">
        <v>0.58763888888888893</v>
      </c>
      <c r="G12202" t="s">
        <v>3854</v>
      </c>
      <c r="H12202">
        <v>274</v>
      </c>
      <c r="I12202">
        <v>4</v>
      </c>
      <c r="J12202" t="s">
        <v>26753</v>
      </c>
      <c r="L12202" t="s">
        <v>2977</v>
      </c>
    </row>
    <row r="12203" spans="1:12" x14ac:dyDescent="0.25">
      <c r="A12203" t="s">
        <v>9456</v>
      </c>
      <c r="B12203" t="s">
        <v>9453</v>
      </c>
      <c r="C12203" t="s">
        <v>9454</v>
      </c>
      <c r="D12203" t="s">
        <v>9455</v>
      </c>
      <c r="E12203" s="117">
        <v>43031</v>
      </c>
      <c r="F12203" s="118">
        <v>0.58763888888888893</v>
      </c>
      <c r="G12203" t="s">
        <v>3854</v>
      </c>
      <c r="H12203">
        <v>274</v>
      </c>
      <c r="I12203">
        <v>5</v>
      </c>
      <c r="J12203" t="s">
        <v>26753</v>
      </c>
      <c r="L12203" t="s">
        <v>26754</v>
      </c>
    </row>
    <row r="12204" spans="1:12" x14ac:dyDescent="0.25">
      <c r="A12204" t="s">
        <v>9456</v>
      </c>
      <c r="B12204" t="s">
        <v>9453</v>
      </c>
      <c r="C12204" t="s">
        <v>9454</v>
      </c>
      <c r="D12204" t="s">
        <v>9455</v>
      </c>
      <c r="E12204" s="117">
        <v>43031</v>
      </c>
      <c r="F12204" s="118">
        <v>0.58763888888888893</v>
      </c>
      <c r="G12204" t="s">
        <v>3854</v>
      </c>
      <c r="H12204">
        <v>274</v>
      </c>
      <c r="I12204">
        <v>6</v>
      </c>
      <c r="J12204" t="s">
        <v>26753</v>
      </c>
      <c r="L12204">
        <v>0</v>
      </c>
    </row>
    <row r="12205" spans="1:12" x14ac:dyDescent="0.25">
      <c r="A12205" t="s">
        <v>9456</v>
      </c>
      <c r="B12205" t="s">
        <v>9453</v>
      </c>
      <c r="C12205" t="s">
        <v>9454</v>
      </c>
      <c r="D12205" t="s">
        <v>9455</v>
      </c>
      <c r="E12205" s="117">
        <v>43031</v>
      </c>
      <c r="F12205" s="118">
        <v>0.58763888888888893</v>
      </c>
      <c r="G12205" t="s">
        <v>3854</v>
      </c>
      <c r="H12205">
        <v>274</v>
      </c>
      <c r="I12205">
        <v>7</v>
      </c>
      <c r="J12205" t="s">
        <v>26753</v>
      </c>
      <c r="L12205">
        <v>80</v>
      </c>
    </row>
    <row r="12206" spans="1:12" x14ac:dyDescent="0.25">
      <c r="A12206" t="s">
        <v>9456</v>
      </c>
      <c r="B12206" t="s">
        <v>9453</v>
      </c>
      <c r="C12206" t="s">
        <v>9454</v>
      </c>
      <c r="D12206" t="s">
        <v>9455</v>
      </c>
      <c r="E12206" s="117">
        <v>43031</v>
      </c>
      <c r="F12206" s="118">
        <v>0.58763888888888893</v>
      </c>
      <c r="G12206" t="s">
        <v>3854</v>
      </c>
      <c r="H12206">
        <v>274</v>
      </c>
      <c r="I12206">
        <v>8</v>
      </c>
      <c r="J12206" t="s">
        <v>26753</v>
      </c>
      <c r="L12206">
        <v>20</v>
      </c>
    </row>
    <row r="12207" spans="1:12" x14ac:dyDescent="0.25">
      <c r="A12207" t="s">
        <v>9456</v>
      </c>
      <c r="B12207" t="s">
        <v>9453</v>
      </c>
      <c r="C12207" t="s">
        <v>9454</v>
      </c>
      <c r="D12207" t="s">
        <v>9455</v>
      </c>
      <c r="E12207" s="117">
        <v>43031</v>
      </c>
      <c r="F12207" s="118">
        <v>0.58763888888888893</v>
      </c>
      <c r="G12207" t="s">
        <v>3854</v>
      </c>
      <c r="H12207">
        <v>274</v>
      </c>
      <c r="I12207">
        <v>9</v>
      </c>
      <c r="J12207" t="s">
        <v>26753</v>
      </c>
      <c r="L12207" t="s">
        <v>562</v>
      </c>
    </row>
    <row r="12208" spans="1:12" x14ac:dyDescent="0.25">
      <c r="A12208" t="s">
        <v>9456</v>
      </c>
      <c r="B12208" t="s">
        <v>9453</v>
      </c>
      <c r="C12208" t="s">
        <v>9454</v>
      </c>
      <c r="D12208" t="s">
        <v>9455</v>
      </c>
      <c r="E12208" s="117">
        <v>43031</v>
      </c>
      <c r="F12208" s="118">
        <v>0.58763888888888893</v>
      </c>
      <c r="G12208" t="s">
        <v>3854</v>
      </c>
      <c r="H12208">
        <v>274</v>
      </c>
      <c r="I12208">
        <v>10</v>
      </c>
      <c r="J12208" t="s">
        <v>26753</v>
      </c>
      <c r="L12208" t="s">
        <v>615</v>
      </c>
    </row>
    <row r="12209" spans="1:12" x14ac:dyDescent="0.25">
      <c r="A12209" t="s">
        <v>9456</v>
      </c>
      <c r="B12209" t="s">
        <v>9453</v>
      </c>
      <c r="C12209" t="s">
        <v>9454</v>
      </c>
      <c r="D12209" t="s">
        <v>9455</v>
      </c>
      <c r="E12209" s="117">
        <v>43031</v>
      </c>
      <c r="F12209" s="118">
        <v>0.58763888888888893</v>
      </c>
      <c r="G12209" t="s">
        <v>3854</v>
      </c>
      <c r="H12209">
        <v>274</v>
      </c>
      <c r="I12209">
        <v>14</v>
      </c>
      <c r="J12209" t="s">
        <v>26753</v>
      </c>
      <c r="L12209" t="s">
        <v>653</v>
      </c>
    </row>
    <row r="12210" spans="1:12" x14ac:dyDescent="0.25">
      <c r="A12210" t="s">
        <v>9456</v>
      </c>
      <c r="B12210" t="s">
        <v>9453</v>
      </c>
      <c r="C12210" t="s">
        <v>9454</v>
      </c>
      <c r="D12210" t="s">
        <v>9455</v>
      </c>
      <c r="E12210" s="117">
        <v>43031</v>
      </c>
      <c r="F12210" s="118">
        <v>0.58763888888888893</v>
      </c>
      <c r="G12210" t="s">
        <v>3854</v>
      </c>
      <c r="H12210">
        <v>274</v>
      </c>
      <c r="I12210">
        <v>15</v>
      </c>
      <c r="J12210" t="s">
        <v>26753</v>
      </c>
      <c r="L12210" t="s">
        <v>701</v>
      </c>
    </row>
    <row r="12211" spans="1:12" x14ac:dyDescent="0.25">
      <c r="A12211" t="s">
        <v>9456</v>
      </c>
      <c r="B12211" t="s">
        <v>9453</v>
      </c>
      <c r="C12211" t="s">
        <v>9454</v>
      </c>
      <c r="D12211" t="s">
        <v>9455</v>
      </c>
      <c r="E12211" s="117">
        <v>43031</v>
      </c>
      <c r="F12211" s="118">
        <v>0.58765046296296297</v>
      </c>
      <c r="G12211" t="s">
        <v>3854</v>
      </c>
      <c r="H12211">
        <v>274</v>
      </c>
      <c r="I12211">
        <v>16</v>
      </c>
      <c r="J12211" t="s">
        <v>26753</v>
      </c>
      <c r="L12211" t="s">
        <v>680</v>
      </c>
    </row>
    <row r="12212" spans="1:12" x14ac:dyDescent="0.25">
      <c r="A12212" t="s">
        <v>9456</v>
      </c>
      <c r="B12212" t="s">
        <v>9453</v>
      </c>
      <c r="C12212" t="s">
        <v>9454</v>
      </c>
      <c r="D12212" t="s">
        <v>9455</v>
      </c>
      <c r="E12212" s="117">
        <v>43031</v>
      </c>
      <c r="F12212" s="118">
        <v>0.58765046296296297</v>
      </c>
      <c r="G12212" t="s">
        <v>3854</v>
      </c>
      <c r="H12212">
        <v>274</v>
      </c>
      <c r="I12212">
        <v>22</v>
      </c>
      <c r="J12212" t="s">
        <v>26753</v>
      </c>
      <c r="L12212" t="s">
        <v>4097</v>
      </c>
    </row>
    <row r="12213" spans="1:12" x14ac:dyDescent="0.25">
      <c r="A12213" t="s">
        <v>9456</v>
      </c>
      <c r="B12213" t="s">
        <v>9453</v>
      </c>
      <c r="C12213" t="s">
        <v>9454</v>
      </c>
      <c r="D12213" t="s">
        <v>9455</v>
      </c>
      <c r="E12213" s="117">
        <v>43031</v>
      </c>
      <c r="F12213" s="118">
        <v>0.58765046296296297</v>
      </c>
      <c r="G12213" t="s">
        <v>3854</v>
      </c>
      <c r="H12213">
        <v>274</v>
      </c>
      <c r="I12213">
        <v>23</v>
      </c>
      <c r="J12213" t="s">
        <v>26753</v>
      </c>
      <c r="L12213">
        <v>50</v>
      </c>
    </row>
    <row r="12214" spans="1:12" x14ac:dyDescent="0.25">
      <c r="A12214" t="s">
        <v>9456</v>
      </c>
      <c r="B12214" t="s">
        <v>9453</v>
      </c>
      <c r="C12214" t="s">
        <v>9454</v>
      </c>
      <c r="D12214" t="s">
        <v>9455</v>
      </c>
      <c r="E12214" s="117">
        <v>43031</v>
      </c>
      <c r="F12214" s="118">
        <v>0.58765046296296297</v>
      </c>
      <c r="G12214" t="s">
        <v>3854</v>
      </c>
      <c r="H12214">
        <v>274</v>
      </c>
      <c r="I12214">
        <v>24</v>
      </c>
      <c r="J12214" t="s">
        <v>26753</v>
      </c>
      <c r="L12214" t="s">
        <v>4099</v>
      </c>
    </row>
    <row r="12215" spans="1:12" x14ac:dyDescent="0.25">
      <c r="A12215" t="s">
        <v>9456</v>
      </c>
      <c r="B12215" t="s">
        <v>9453</v>
      </c>
      <c r="C12215" t="s">
        <v>9454</v>
      </c>
      <c r="D12215" t="s">
        <v>9455</v>
      </c>
      <c r="E12215" s="117">
        <v>43031</v>
      </c>
      <c r="F12215" s="118">
        <v>0.58765046296296297</v>
      </c>
      <c r="G12215" t="s">
        <v>3854</v>
      </c>
      <c r="H12215">
        <v>274</v>
      </c>
      <c r="I12215">
        <v>25</v>
      </c>
      <c r="J12215" t="s">
        <v>26753</v>
      </c>
      <c r="L12215">
        <v>30</v>
      </c>
    </row>
    <row r="12216" spans="1:12" x14ac:dyDescent="0.25">
      <c r="A12216" t="s">
        <v>9456</v>
      </c>
      <c r="B12216" t="s">
        <v>9453</v>
      </c>
      <c r="C12216" t="s">
        <v>9454</v>
      </c>
      <c r="D12216" t="s">
        <v>9455</v>
      </c>
      <c r="E12216" s="117">
        <v>43031</v>
      </c>
      <c r="F12216" s="118">
        <v>0.58765046296296297</v>
      </c>
      <c r="G12216" t="s">
        <v>3854</v>
      </c>
      <c r="H12216">
        <v>274</v>
      </c>
      <c r="I12216">
        <v>26</v>
      </c>
      <c r="J12216" t="s">
        <v>26753</v>
      </c>
      <c r="L12216" t="s">
        <v>4098</v>
      </c>
    </row>
    <row r="12217" spans="1:12" x14ac:dyDescent="0.25">
      <c r="A12217" t="s">
        <v>9456</v>
      </c>
      <c r="B12217" t="s">
        <v>9453</v>
      </c>
      <c r="C12217" t="s">
        <v>9454</v>
      </c>
      <c r="D12217" t="s">
        <v>9455</v>
      </c>
      <c r="E12217" s="117">
        <v>43031</v>
      </c>
      <c r="F12217" s="118">
        <v>0.58765046296296297</v>
      </c>
      <c r="G12217" t="s">
        <v>3854</v>
      </c>
      <c r="H12217">
        <v>274</v>
      </c>
      <c r="I12217">
        <v>27</v>
      </c>
      <c r="J12217" t="s">
        <v>26753</v>
      </c>
      <c r="L12217">
        <v>20</v>
      </c>
    </row>
    <row r="12218" spans="1:12" x14ac:dyDescent="0.25">
      <c r="A12218" t="s">
        <v>9456</v>
      </c>
      <c r="B12218" t="s">
        <v>9453</v>
      </c>
      <c r="C12218" t="s">
        <v>9454</v>
      </c>
      <c r="D12218" t="s">
        <v>9455</v>
      </c>
      <c r="E12218" s="117">
        <v>43031</v>
      </c>
      <c r="F12218" s="118">
        <v>0.58765046296296297</v>
      </c>
      <c r="G12218" t="s">
        <v>3854</v>
      </c>
      <c r="H12218">
        <v>274</v>
      </c>
      <c r="I12218">
        <v>35</v>
      </c>
      <c r="J12218" t="s">
        <v>26753</v>
      </c>
      <c r="L12218" t="s">
        <v>393</v>
      </c>
    </row>
    <row r="12219" spans="1:12" x14ac:dyDescent="0.25">
      <c r="A12219" t="s">
        <v>9456</v>
      </c>
      <c r="B12219" t="s">
        <v>9453</v>
      </c>
      <c r="C12219" t="s">
        <v>9454</v>
      </c>
      <c r="D12219" t="s">
        <v>9455</v>
      </c>
      <c r="E12219" s="117">
        <v>43031</v>
      </c>
      <c r="F12219" s="118">
        <v>0.58765046296296297</v>
      </c>
      <c r="G12219" t="s">
        <v>3854</v>
      </c>
      <c r="H12219">
        <v>274</v>
      </c>
      <c r="I12219">
        <v>36</v>
      </c>
      <c r="J12219" t="s">
        <v>26753</v>
      </c>
      <c r="L12219" t="s">
        <v>4028</v>
      </c>
    </row>
    <row r="12220" spans="1:12" x14ac:dyDescent="0.25">
      <c r="A12220" t="s">
        <v>9456</v>
      </c>
      <c r="B12220" t="s">
        <v>9453</v>
      </c>
      <c r="C12220" t="s">
        <v>9454</v>
      </c>
      <c r="D12220" t="s">
        <v>9455</v>
      </c>
      <c r="E12220" s="117">
        <v>43031</v>
      </c>
      <c r="F12220" s="118">
        <v>0.58766203703703701</v>
      </c>
      <c r="G12220" t="s">
        <v>3854</v>
      </c>
      <c r="H12220">
        <v>275</v>
      </c>
      <c r="I12220">
        <v>1</v>
      </c>
      <c r="L12220" t="s">
        <v>26753</v>
      </c>
    </row>
    <row r="12221" spans="1:12" x14ac:dyDescent="0.25">
      <c r="A12221" t="s">
        <v>9456</v>
      </c>
      <c r="B12221" t="s">
        <v>9453</v>
      </c>
      <c r="C12221" t="s">
        <v>9454</v>
      </c>
      <c r="D12221" t="s">
        <v>9455</v>
      </c>
      <c r="E12221" s="117">
        <v>43031</v>
      </c>
      <c r="F12221" s="118">
        <v>0.58767361111111105</v>
      </c>
      <c r="G12221" t="s">
        <v>3854</v>
      </c>
      <c r="H12221">
        <v>275</v>
      </c>
      <c r="I12221">
        <v>4</v>
      </c>
      <c r="J12221" t="s">
        <v>26753</v>
      </c>
      <c r="L12221" t="s">
        <v>2977</v>
      </c>
    </row>
    <row r="12222" spans="1:12" x14ac:dyDescent="0.25">
      <c r="A12222" t="s">
        <v>9456</v>
      </c>
      <c r="B12222" t="s">
        <v>9453</v>
      </c>
      <c r="C12222" t="s">
        <v>9454</v>
      </c>
      <c r="D12222" t="s">
        <v>9455</v>
      </c>
      <c r="E12222" s="117">
        <v>43031</v>
      </c>
      <c r="F12222" s="118">
        <v>0.58767361111111105</v>
      </c>
      <c r="G12222" t="s">
        <v>3854</v>
      </c>
      <c r="H12222">
        <v>275</v>
      </c>
      <c r="I12222">
        <v>5</v>
      </c>
      <c r="J12222" t="s">
        <v>26753</v>
      </c>
      <c r="L12222" t="s">
        <v>2379</v>
      </c>
    </row>
    <row r="12223" spans="1:12" x14ac:dyDescent="0.25">
      <c r="A12223" t="s">
        <v>9456</v>
      </c>
      <c r="B12223" t="s">
        <v>9453</v>
      </c>
      <c r="C12223" t="s">
        <v>9454</v>
      </c>
      <c r="D12223" t="s">
        <v>9455</v>
      </c>
      <c r="E12223" s="117">
        <v>43031</v>
      </c>
      <c r="F12223" s="118">
        <v>0.58767361111111105</v>
      </c>
      <c r="G12223" t="s">
        <v>3854</v>
      </c>
      <c r="H12223">
        <v>275</v>
      </c>
      <c r="I12223">
        <v>6</v>
      </c>
      <c r="J12223" t="s">
        <v>26753</v>
      </c>
      <c r="L12223">
        <v>0</v>
      </c>
    </row>
    <row r="12224" spans="1:12" x14ac:dyDescent="0.25">
      <c r="A12224" t="s">
        <v>9456</v>
      </c>
      <c r="B12224" t="s">
        <v>9453</v>
      </c>
      <c r="C12224" t="s">
        <v>9454</v>
      </c>
      <c r="D12224" t="s">
        <v>9455</v>
      </c>
      <c r="E12224" s="117">
        <v>43031</v>
      </c>
      <c r="F12224" s="118">
        <v>0.58767361111111105</v>
      </c>
      <c r="G12224" t="s">
        <v>3854</v>
      </c>
      <c r="H12224">
        <v>275</v>
      </c>
      <c r="I12224">
        <v>7</v>
      </c>
      <c r="J12224" t="s">
        <v>26753</v>
      </c>
      <c r="L12224">
        <v>20</v>
      </c>
    </row>
    <row r="12225" spans="1:12" x14ac:dyDescent="0.25">
      <c r="A12225" t="s">
        <v>9456</v>
      </c>
      <c r="B12225" t="s">
        <v>9453</v>
      </c>
      <c r="C12225" t="s">
        <v>9454</v>
      </c>
      <c r="D12225" t="s">
        <v>9455</v>
      </c>
      <c r="E12225" s="117">
        <v>43031</v>
      </c>
      <c r="F12225" s="118">
        <v>0.58767361111111105</v>
      </c>
      <c r="G12225" t="s">
        <v>3854</v>
      </c>
      <c r="H12225">
        <v>275</v>
      </c>
      <c r="I12225">
        <v>8</v>
      </c>
      <c r="J12225" t="s">
        <v>26753</v>
      </c>
      <c r="L12225">
        <v>10</v>
      </c>
    </row>
    <row r="12226" spans="1:12" x14ac:dyDescent="0.25">
      <c r="A12226" t="s">
        <v>9456</v>
      </c>
      <c r="B12226" t="s">
        <v>9453</v>
      </c>
      <c r="C12226" t="s">
        <v>9454</v>
      </c>
      <c r="D12226" t="s">
        <v>9455</v>
      </c>
      <c r="E12226" s="117">
        <v>43031</v>
      </c>
      <c r="F12226" s="118">
        <v>0.58767361111111105</v>
      </c>
      <c r="G12226" t="s">
        <v>3854</v>
      </c>
      <c r="H12226">
        <v>275</v>
      </c>
      <c r="I12226">
        <v>9</v>
      </c>
      <c r="J12226" t="s">
        <v>26753</v>
      </c>
      <c r="L12226" t="s">
        <v>562</v>
      </c>
    </row>
    <row r="12227" spans="1:12" x14ac:dyDescent="0.25">
      <c r="A12227" t="s">
        <v>9456</v>
      </c>
      <c r="B12227" t="s">
        <v>9453</v>
      </c>
      <c r="C12227" t="s">
        <v>9454</v>
      </c>
      <c r="D12227" t="s">
        <v>9455</v>
      </c>
      <c r="E12227" s="117">
        <v>43031</v>
      </c>
      <c r="F12227" s="118">
        <v>0.58767361111111105</v>
      </c>
      <c r="G12227" t="s">
        <v>3854</v>
      </c>
      <c r="H12227">
        <v>275</v>
      </c>
      <c r="I12227">
        <v>10</v>
      </c>
      <c r="J12227" t="s">
        <v>26753</v>
      </c>
      <c r="L12227" t="s">
        <v>615</v>
      </c>
    </row>
    <row r="12228" spans="1:12" x14ac:dyDescent="0.25">
      <c r="A12228" t="s">
        <v>9456</v>
      </c>
      <c r="B12228" t="s">
        <v>9453</v>
      </c>
      <c r="C12228" t="s">
        <v>9454</v>
      </c>
      <c r="D12228" t="s">
        <v>9455</v>
      </c>
      <c r="E12228" s="117">
        <v>43031</v>
      </c>
      <c r="F12228" s="118">
        <v>0.58767361111111105</v>
      </c>
      <c r="G12228" t="s">
        <v>3854</v>
      </c>
      <c r="H12228">
        <v>275</v>
      </c>
      <c r="I12228">
        <v>14</v>
      </c>
      <c r="J12228" t="s">
        <v>26753</v>
      </c>
      <c r="L12228" t="s">
        <v>653</v>
      </c>
    </row>
    <row r="12229" spans="1:12" x14ac:dyDescent="0.25">
      <c r="A12229" t="s">
        <v>9456</v>
      </c>
      <c r="B12229" t="s">
        <v>9453</v>
      </c>
      <c r="C12229" t="s">
        <v>9454</v>
      </c>
      <c r="D12229" t="s">
        <v>9455</v>
      </c>
      <c r="E12229" s="117">
        <v>43031</v>
      </c>
      <c r="F12229" s="118">
        <v>0.58767361111111105</v>
      </c>
      <c r="G12229" t="s">
        <v>3854</v>
      </c>
      <c r="H12229">
        <v>275</v>
      </c>
      <c r="I12229">
        <v>15</v>
      </c>
      <c r="J12229" t="s">
        <v>26753</v>
      </c>
      <c r="L12229" t="s">
        <v>680</v>
      </c>
    </row>
    <row r="12230" spans="1:12" x14ac:dyDescent="0.25">
      <c r="A12230" t="s">
        <v>9456</v>
      </c>
      <c r="B12230" t="s">
        <v>9453</v>
      </c>
      <c r="C12230" t="s">
        <v>9454</v>
      </c>
      <c r="D12230" t="s">
        <v>9455</v>
      </c>
      <c r="E12230" s="117">
        <v>43031</v>
      </c>
      <c r="F12230" s="118">
        <v>0.5876851851851852</v>
      </c>
      <c r="G12230" t="s">
        <v>3854</v>
      </c>
      <c r="H12230">
        <v>275</v>
      </c>
      <c r="I12230">
        <v>16</v>
      </c>
      <c r="J12230" t="s">
        <v>26753</v>
      </c>
      <c r="L12230" t="s">
        <v>701</v>
      </c>
    </row>
    <row r="12231" spans="1:12" x14ac:dyDescent="0.25">
      <c r="A12231" t="s">
        <v>9456</v>
      </c>
      <c r="B12231" t="s">
        <v>9453</v>
      </c>
      <c r="C12231" t="s">
        <v>9454</v>
      </c>
      <c r="D12231" t="s">
        <v>9455</v>
      </c>
      <c r="E12231" s="117">
        <v>43031</v>
      </c>
      <c r="F12231" s="118">
        <v>0.5876851851851852</v>
      </c>
      <c r="G12231" t="s">
        <v>3854</v>
      </c>
      <c r="H12231">
        <v>275</v>
      </c>
      <c r="I12231">
        <v>22</v>
      </c>
      <c r="J12231" t="s">
        <v>26753</v>
      </c>
      <c r="L12231" t="s">
        <v>4097</v>
      </c>
    </row>
    <row r="12232" spans="1:12" x14ac:dyDescent="0.25">
      <c r="A12232" t="s">
        <v>9456</v>
      </c>
      <c r="B12232" t="s">
        <v>9453</v>
      </c>
      <c r="C12232" t="s">
        <v>9454</v>
      </c>
      <c r="D12232" t="s">
        <v>9455</v>
      </c>
      <c r="E12232" s="117">
        <v>43031</v>
      </c>
      <c r="F12232" s="118">
        <v>0.5876851851851852</v>
      </c>
      <c r="G12232" t="s">
        <v>3854</v>
      </c>
      <c r="H12232">
        <v>275</v>
      </c>
      <c r="I12232">
        <v>23</v>
      </c>
      <c r="J12232" t="s">
        <v>26753</v>
      </c>
      <c r="L12232">
        <v>30</v>
      </c>
    </row>
    <row r="12233" spans="1:12" x14ac:dyDescent="0.25">
      <c r="A12233" t="s">
        <v>9456</v>
      </c>
      <c r="B12233" t="s">
        <v>9453</v>
      </c>
      <c r="C12233" t="s">
        <v>9454</v>
      </c>
      <c r="D12233" t="s">
        <v>9455</v>
      </c>
      <c r="E12233" s="117">
        <v>43031</v>
      </c>
      <c r="F12233" s="118">
        <v>0.5876851851851852</v>
      </c>
      <c r="G12233" t="s">
        <v>3854</v>
      </c>
      <c r="H12233">
        <v>275</v>
      </c>
      <c r="I12233">
        <v>24</v>
      </c>
      <c r="J12233" t="s">
        <v>26753</v>
      </c>
      <c r="L12233" t="s">
        <v>4094</v>
      </c>
    </row>
    <row r="12234" spans="1:12" x14ac:dyDescent="0.25">
      <c r="A12234" t="s">
        <v>9456</v>
      </c>
      <c r="B12234" t="s">
        <v>9453</v>
      </c>
      <c r="C12234" t="s">
        <v>9454</v>
      </c>
      <c r="D12234" t="s">
        <v>9455</v>
      </c>
      <c r="E12234" s="117">
        <v>43031</v>
      </c>
      <c r="F12234" s="118">
        <v>0.5876851851851852</v>
      </c>
      <c r="G12234" t="s">
        <v>3854</v>
      </c>
      <c r="H12234">
        <v>275</v>
      </c>
      <c r="I12234">
        <v>25</v>
      </c>
      <c r="J12234" t="s">
        <v>26753</v>
      </c>
      <c r="L12234">
        <v>20</v>
      </c>
    </row>
    <row r="12235" spans="1:12" x14ac:dyDescent="0.25">
      <c r="A12235" t="s">
        <v>9456</v>
      </c>
      <c r="B12235" t="s">
        <v>9453</v>
      </c>
      <c r="C12235" t="s">
        <v>9454</v>
      </c>
      <c r="D12235" t="s">
        <v>9455</v>
      </c>
      <c r="E12235" s="117">
        <v>43031</v>
      </c>
      <c r="F12235" s="118">
        <v>0.5876851851851852</v>
      </c>
      <c r="G12235" t="s">
        <v>3854</v>
      </c>
      <c r="H12235">
        <v>275</v>
      </c>
      <c r="I12235">
        <v>26</v>
      </c>
      <c r="J12235" t="s">
        <v>26753</v>
      </c>
      <c r="L12235" t="s">
        <v>4099</v>
      </c>
    </row>
    <row r="12236" spans="1:12" x14ac:dyDescent="0.25">
      <c r="A12236" t="s">
        <v>9456</v>
      </c>
      <c r="B12236" t="s">
        <v>9453</v>
      </c>
      <c r="C12236" t="s">
        <v>9454</v>
      </c>
      <c r="D12236" t="s">
        <v>9455</v>
      </c>
      <c r="E12236" s="117">
        <v>43031</v>
      </c>
      <c r="F12236" s="118">
        <v>0.5876851851851852</v>
      </c>
      <c r="G12236" t="s">
        <v>3854</v>
      </c>
      <c r="H12236">
        <v>275</v>
      </c>
      <c r="I12236">
        <v>27</v>
      </c>
      <c r="J12236" t="s">
        <v>26753</v>
      </c>
      <c r="L12236">
        <v>30</v>
      </c>
    </row>
    <row r="12237" spans="1:12" x14ac:dyDescent="0.25">
      <c r="A12237" t="s">
        <v>9456</v>
      </c>
      <c r="B12237" t="s">
        <v>9453</v>
      </c>
      <c r="C12237" t="s">
        <v>9454</v>
      </c>
      <c r="D12237" t="s">
        <v>9455</v>
      </c>
      <c r="E12237" s="117">
        <v>43031</v>
      </c>
      <c r="F12237" s="118">
        <v>0.5876851851851852</v>
      </c>
      <c r="G12237" t="s">
        <v>3854</v>
      </c>
      <c r="H12237">
        <v>275</v>
      </c>
      <c r="I12237">
        <v>28</v>
      </c>
      <c r="J12237" t="s">
        <v>26753</v>
      </c>
      <c r="L12237" t="s">
        <v>4098</v>
      </c>
    </row>
    <row r="12238" spans="1:12" x14ac:dyDescent="0.25">
      <c r="A12238" t="s">
        <v>9456</v>
      </c>
      <c r="B12238" t="s">
        <v>9453</v>
      </c>
      <c r="C12238" t="s">
        <v>9454</v>
      </c>
      <c r="D12238" t="s">
        <v>9455</v>
      </c>
      <c r="E12238" s="117">
        <v>43031</v>
      </c>
      <c r="F12238" s="118">
        <v>0.5876851851851852</v>
      </c>
      <c r="G12238" t="s">
        <v>3854</v>
      </c>
      <c r="H12238">
        <v>275</v>
      </c>
      <c r="I12238">
        <v>29</v>
      </c>
      <c r="J12238" t="s">
        <v>26753</v>
      </c>
      <c r="L12238">
        <v>20</v>
      </c>
    </row>
    <row r="12239" spans="1:12" x14ac:dyDescent="0.25">
      <c r="A12239" t="s">
        <v>9456</v>
      </c>
      <c r="B12239" t="s">
        <v>9453</v>
      </c>
      <c r="C12239" t="s">
        <v>9454</v>
      </c>
      <c r="D12239" t="s">
        <v>9455</v>
      </c>
      <c r="E12239" s="117">
        <v>43031</v>
      </c>
      <c r="F12239" s="118">
        <v>0.58769675925925924</v>
      </c>
      <c r="G12239" t="s">
        <v>3854</v>
      </c>
      <c r="H12239">
        <v>275</v>
      </c>
      <c r="I12239">
        <v>35</v>
      </c>
      <c r="J12239" t="s">
        <v>26753</v>
      </c>
      <c r="L12239" t="s">
        <v>393</v>
      </c>
    </row>
    <row r="12240" spans="1:12" x14ac:dyDescent="0.25">
      <c r="A12240" t="s">
        <v>9456</v>
      </c>
      <c r="B12240" t="s">
        <v>9453</v>
      </c>
      <c r="C12240" t="s">
        <v>9454</v>
      </c>
      <c r="D12240" t="s">
        <v>9455</v>
      </c>
      <c r="E12240" s="117">
        <v>43031</v>
      </c>
      <c r="F12240" s="118">
        <v>0.58769675925925924</v>
      </c>
      <c r="G12240" t="s">
        <v>3854</v>
      </c>
      <c r="H12240">
        <v>275</v>
      </c>
      <c r="I12240">
        <v>36</v>
      </c>
      <c r="J12240" t="s">
        <v>26753</v>
      </c>
      <c r="L12240" t="s">
        <v>4027</v>
      </c>
    </row>
    <row r="12241" spans="1:12" x14ac:dyDescent="0.25">
      <c r="A12241" t="s">
        <v>9456</v>
      </c>
      <c r="B12241" t="s">
        <v>9453</v>
      </c>
      <c r="C12241" t="s">
        <v>9454</v>
      </c>
      <c r="D12241" t="s">
        <v>9455</v>
      </c>
      <c r="E12241" s="117">
        <v>43031</v>
      </c>
      <c r="F12241" s="118">
        <v>0.58770833333333339</v>
      </c>
      <c r="G12241" t="s">
        <v>3854</v>
      </c>
      <c r="H12241">
        <v>276</v>
      </c>
      <c r="I12241">
        <v>1</v>
      </c>
      <c r="L12241" t="s">
        <v>26755</v>
      </c>
    </row>
    <row r="12242" spans="1:12" x14ac:dyDescent="0.25">
      <c r="A12242" t="s">
        <v>9456</v>
      </c>
      <c r="B12242" t="s">
        <v>9453</v>
      </c>
      <c r="C12242" t="s">
        <v>9454</v>
      </c>
      <c r="D12242" t="s">
        <v>9455</v>
      </c>
      <c r="E12242" s="117">
        <v>43031</v>
      </c>
      <c r="F12242" s="118">
        <v>0.58770833333333339</v>
      </c>
      <c r="G12242" t="s">
        <v>3854</v>
      </c>
      <c r="H12242">
        <v>276</v>
      </c>
      <c r="I12242">
        <v>4</v>
      </c>
      <c r="J12242" t="s">
        <v>26755</v>
      </c>
      <c r="L12242" t="s">
        <v>2977</v>
      </c>
    </row>
    <row r="12243" spans="1:12" x14ac:dyDescent="0.25">
      <c r="A12243" t="s">
        <v>9456</v>
      </c>
      <c r="B12243" t="s">
        <v>9453</v>
      </c>
      <c r="C12243" t="s">
        <v>9454</v>
      </c>
      <c r="D12243" t="s">
        <v>9455</v>
      </c>
      <c r="E12243" s="117">
        <v>43031</v>
      </c>
      <c r="F12243" s="118">
        <v>0.58770833333333339</v>
      </c>
      <c r="G12243" t="s">
        <v>3854</v>
      </c>
      <c r="H12243">
        <v>276</v>
      </c>
      <c r="I12243">
        <v>5</v>
      </c>
      <c r="J12243" t="s">
        <v>26755</v>
      </c>
      <c r="L12243" t="s">
        <v>1982</v>
      </c>
    </row>
    <row r="12244" spans="1:12" x14ac:dyDescent="0.25">
      <c r="A12244" t="s">
        <v>9456</v>
      </c>
      <c r="B12244" t="s">
        <v>9453</v>
      </c>
      <c r="C12244" t="s">
        <v>9454</v>
      </c>
      <c r="D12244" t="s">
        <v>9455</v>
      </c>
      <c r="E12244" s="117">
        <v>43031</v>
      </c>
      <c r="F12244" s="118">
        <v>0.58770833333333339</v>
      </c>
      <c r="G12244" t="s">
        <v>3854</v>
      </c>
      <c r="H12244">
        <v>276</v>
      </c>
      <c r="I12244">
        <v>6</v>
      </c>
      <c r="J12244" t="s">
        <v>26755</v>
      </c>
      <c r="L12244">
        <v>0</v>
      </c>
    </row>
    <row r="12245" spans="1:12" x14ac:dyDescent="0.25">
      <c r="A12245" t="s">
        <v>9456</v>
      </c>
      <c r="B12245" t="s">
        <v>9453</v>
      </c>
      <c r="C12245" t="s">
        <v>9454</v>
      </c>
      <c r="D12245" t="s">
        <v>9455</v>
      </c>
      <c r="E12245" s="117">
        <v>43031</v>
      </c>
      <c r="F12245" s="118">
        <v>0.58770833333333339</v>
      </c>
      <c r="G12245" t="s">
        <v>3854</v>
      </c>
      <c r="H12245">
        <v>276</v>
      </c>
      <c r="I12245">
        <v>7</v>
      </c>
      <c r="J12245" t="s">
        <v>26755</v>
      </c>
      <c r="L12245">
        <v>90</v>
      </c>
    </row>
    <row r="12246" spans="1:12" x14ac:dyDescent="0.25">
      <c r="A12246" t="s">
        <v>9456</v>
      </c>
      <c r="B12246" t="s">
        <v>9453</v>
      </c>
      <c r="C12246" t="s">
        <v>9454</v>
      </c>
      <c r="D12246" t="s">
        <v>9455</v>
      </c>
      <c r="E12246" s="117">
        <v>43031</v>
      </c>
      <c r="F12246" s="118">
        <v>0.58770833333333339</v>
      </c>
      <c r="G12246" t="s">
        <v>3854</v>
      </c>
      <c r="H12246">
        <v>276</v>
      </c>
      <c r="I12246">
        <v>8</v>
      </c>
      <c r="J12246" t="s">
        <v>26755</v>
      </c>
      <c r="L12246">
        <v>30</v>
      </c>
    </row>
    <row r="12247" spans="1:12" x14ac:dyDescent="0.25">
      <c r="A12247" t="s">
        <v>9456</v>
      </c>
      <c r="B12247" t="s">
        <v>9453</v>
      </c>
      <c r="C12247" t="s">
        <v>9454</v>
      </c>
      <c r="D12247" t="s">
        <v>9455</v>
      </c>
      <c r="E12247" s="117">
        <v>43031</v>
      </c>
      <c r="F12247" s="118">
        <v>0.58770833333333339</v>
      </c>
      <c r="G12247" t="s">
        <v>3854</v>
      </c>
      <c r="H12247">
        <v>276</v>
      </c>
      <c r="I12247">
        <v>9</v>
      </c>
      <c r="J12247" t="s">
        <v>26755</v>
      </c>
      <c r="L12247" t="s">
        <v>562</v>
      </c>
    </row>
    <row r="12248" spans="1:12" x14ac:dyDescent="0.25">
      <c r="A12248" t="s">
        <v>9456</v>
      </c>
      <c r="B12248" t="s">
        <v>9453</v>
      </c>
      <c r="C12248" t="s">
        <v>9454</v>
      </c>
      <c r="D12248" t="s">
        <v>9455</v>
      </c>
      <c r="E12248" s="117">
        <v>43031</v>
      </c>
      <c r="F12248" s="118">
        <v>0.58770833333333339</v>
      </c>
      <c r="G12248" t="s">
        <v>3854</v>
      </c>
      <c r="H12248">
        <v>276</v>
      </c>
      <c r="I12248">
        <v>10</v>
      </c>
      <c r="J12248" t="s">
        <v>26755</v>
      </c>
      <c r="L12248" t="s">
        <v>615</v>
      </c>
    </row>
    <row r="12249" spans="1:12" x14ac:dyDescent="0.25">
      <c r="A12249" t="s">
        <v>9456</v>
      </c>
      <c r="B12249" t="s">
        <v>9453</v>
      </c>
      <c r="C12249" t="s">
        <v>9454</v>
      </c>
      <c r="D12249" t="s">
        <v>9455</v>
      </c>
      <c r="E12249" s="117">
        <v>43031</v>
      </c>
      <c r="F12249" s="118">
        <v>0.58771990740740743</v>
      </c>
      <c r="G12249" t="s">
        <v>3854</v>
      </c>
      <c r="H12249">
        <v>276</v>
      </c>
      <c r="I12249">
        <v>14</v>
      </c>
      <c r="J12249" t="s">
        <v>26755</v>
      </c>
      <c r="L12249" t="s">
        <v>653</v>
      </c>
    </row>
    <row r="12250" spans="1:12" x14ac:dyDescent="0.25">
      <c r="A12250" t="s">
        <v>9456</v>
      </c>
      <c r="B12250" t="s">
        <v>9453</v>
      </c>
      <c r="C12250" t="s">
        <v>9454</v>
      </c>
      <c r="D12250" t="s">
        <v>9455</v>
      </c>
      <c r="E12250" s="117">
        <v>43031</v>
      </c>
      <c r="F12250" s="118">
        <v>0.58771990740740743</v>
      </c>
      <c r="G12250" t="s">
        <v>3854</v>
      </c>
      <c r="H12250">
        <v>276</v>
      </c>
      <c r="I12250">
        <v>15</v>
      </c>
      <c r="J12250" t="s">
        <v>26755</v>
      </c>
      <c r="L12250" t="s">
        <v>701</v>
      </c>
    </row>
    <row r="12251" spans="1:12" x14ac:dyDescent="0.25">
      <c r="A12251" t="s">
        <v>9456</v>
      </c>
      <c r="B12251" t="s">
        <v>9453</v>
      </c>
      <c r="C12251" t="s">
        <v>9454</v>
      </c>
      <c r="D12251" t="s">
        <v>9455</v>
      </c>
      <c r="E12251" s="117">
        <v>43031</v>
      </c>
      <c r="F12251" s="118">
        <v>0.58771990740740743</v>
      </c>
      <c r="G12251" t="s">
        <v>3854</v>
      </c>
      <c r="H12251">
        <v>276</v>
      </c>
      <c r="I12251">
        <v>16</v>
      </c>
      <c r="J12251" t="s">
        <v>26755</v>
      </c>
      <c r="L12251" t="s">
        <v>680</v>
      </c>
    </row>
    <row r="12252" spans="1:12" x14ac:dyDescent="0.25">
      <c r="A12252" t="s">
        <v>9456</v>
      </c>
      <c r="B12252" t="s">
        <v>9453</v>
      </c>
      <c r="C12252" t="s">
        <v>9454</v>
      </c>
      <c r="D12252" t="s">
        <v>9455</v>
      </c>
      <c r="E12252" s="117">
        <v>43031</v>
      </c>
      <c r="F12252" s="118">
        <v>0.58771990740740743</v>
      </c>
      <c r="G12252" t="s">
        <v>3854</v>
      </c>
      <c r="H12252">
        <v>276</v>
      </c>
      <c r="I12252">
        <v>22</v>
      </c>
      <c r="J12252" t="s">
        <v>26755</v>
      </c>
      <c r="L12252" t="s">
        <v>4097</v>
      </c>
    </row>
    <row r="12253" spans="1:12" x14ac:dyDescent="0.25">
      <c r="A12253" t="s">
        <v>9456</v>
      </c>
      <c r="B12253" t="s">
        <v>9453</v>
      </c>
      <c r="C12253" t="s">
        <v>9454</v>
      </c>
      <c r="D12253" t="s">
        <v>9455</v>
      </c>
      <c r="E12253" s="117">
        <v>43031</v>
      </c>
      <c r="F12253" s="118">
        <v>0.58771990740740743</v>
      </c>
      <c r="G12253" t="s">
        <v>3854</v>
      </c>
      <c r="H12253">
        <v>276</v>
      </c>
      <c r="I12253">
        <v>23</v>
      </c>
      <c r="J12253" t="s">
        <v>26755</v>
      </c>
      <c r="L12253">
        <v>50</v>
      </c>
    </row>
    <row r="12254" spans="1:12" x14ac:dyDescent="0.25">
      <c r="A12254" t="s">
        <v>9456</v>
      </c>
      <c r="B12254" t="s">
        <v>9453</v>
      </c>
      <c r="C12254" t="s">
        <v>9454</v>
      </c>
      <c r="D12254" t="s">
        <v>9455</v>
      </c>
      <c r="E12254" s="117">
        <v>43031</v>
      </c>
      <c r="F12254" s="118">
        <v>0.58771990740740743</v>
      </c>
      <c r="G12254" t="s">
        <v>3854</v>
      </c>
      <c r="H12254">
        <v>276</v>
      </c>
      <c r="I12254">
        <v>24</v>
      </c>
      <c r="J12254" t="s">
        <v>26755</v>
      </c>
      <c r="L12254" t="s">
        <v>4099</v>
      </c>
    </row>
    <row r="12255" spans="1:12" x14ac:dyDescent="0.25">
      <c r="A12255" t="s">
        <v>9456</v>
      </c>
      <c r="B12255" t="s">
        <v>9453</v>
      </c>
      <c r="C12255" t="s">
        <v>9454</v>
      </c>
      <c r="D12255" t="s">
        <v>9455</v>
      </c>
      <c r="E12255" s="117">
        <v>43031</v>
      </c>
      <c r="F12255" s="118">
        <v>0.58771990740740743</v>
      </c>
      <c r="G12255" t="s">
        <v>3854</v>
      </c>
      <c r="H12255">
        <v>276</v>
      </c>
      <c r="I12255">
        <v>25</v>
      </c>
      <c r="J12255" t="s">
        <v>26755</v>
      </c>
      <c r="L12255">
        <v>30</v>
      </c>
    </row>
    <row r="12256" spans="1:12" x14ac:dyDescent="0.25">
      <c r="A12256" t="s">
        <v>9456</v>
      </c>
      <c r="B12256" t="s">
        <v>9453</v>
      </c>
      <c r="C12256" t="s">
        <v>9454</v>
      </c>
      <c r="D12256" t="s">
        <v>9455</v>
      </c>
      <c r="E12256" s="117">
        <v>43031</v>
      </c>
      <c r="F12256" s="118">
        <v>0.58771990740740743</v>
      </c>
      <c r="G12256" t="s">
        <v>3854</v>
      </c>
      <c r="H12256">
        <v>276</v>
      </c>
      <c r="I12256">
        <v>26</v>
      </c>
      <c r="J12256" t="s">
        <v>26755</v>
      </c>
      <c r="L12256" t="s">
        <v>4098</v>
      </c>
    </row>
    <row r="12257" spans="1:12" x14ac:dyDescent="0.25">
      <c r="A12257" t="s">
        <v>9456</v>
      </c>
      <c r="B12257" t="s">
        <v>9453</v>
      </c>
      <c r="C12257" t="s">
        <v>9454</v>
      </c>
      <c r="D12257" t="s">
        <v>9455</v>
      </c>
      <c r="E12257" s="117">
        <v>43031</v>
      </c>
      <c r="F12257" s="118">
        <v>0.58771990740740743</v>
      </c>
      <c r="G12257" t="s">
        <v>3854</v>
      </c>
      <c r="H12257">
        <v>276</v>
      </c>
      <c r="I12257">
        <v>27</v>
      </c>
      <c r="J12257" t="s">
        <v>26755</v>
      </c>
      <c r="L12257">
        <v>20</v>
      </c>
    </row>
    <row r="12258" spans="1:12" x14ac:dyDescent="0.25">
      <c r="A12258" t="s">
        <v>9456</v>
      </c>
      <c r="B12258" t="s">
        <v>9453</v>
      </c>
      <c r="C12258" t="s">
        <v>9454</v>
      </c>
      <c r="D12258" t="s">
        <v>9455</v>
      </c>
      <c r="E12258" s="117">
        <v>43031</v>
      </c>
      <c r="F12258" s="118">
        <v>0.58773148148148147</v>
      </c>
      <c r="G12258" t="s">
        <v>3854</v>
      </c>
      <c r="H12258">
        <v>276</v>
      </c>
      <c r="I12258">
        <v>35</v>
      </c>
      <c r="J12258" t="s">
        <v>26755</v>
      </c>
      <c r="L12258" t="s">
        <v>393</v>
      </c>
    </row>
    <row r="12259" spans="1:12" x14ac:dyDescent="0.25">
      <c r="A12259" t="s">
        <v>9456</v>
      </c>
      <c r="B12259" t="s">
        <v>9453</v>
      </c>
      <c r="C12259" t="s">
        <v>9454</v>
      </c>
      <c r="D12259" t="s">
        <v>9455</v>
      </c>
      <c r="E12259" s="117">
        <v>43031</v>
      </c>
      <c r="F12259" s="118">
        <v>0.58773148148148147</v>
      </c>
      <c r="G12259" t="s">
        <v>3854</v>
      </c>
      <c r="H12259">
        <v>276</v>
      </c>
      <c r="I12259">
        <v>36</v>
      </c>
      <c r="J12259" t="s">
        <v>26755</v>
      </c>
      <c r="L12259" t="s">
        <v>4028</v>
      </c>
    </row>
    <row r="12260" spans="1:12" x14ac:dyDescent="0.25">
      <c r="A12260" t="s">
        <v>9456</v>
      </c>
      <c r="B12260" t="s">
        <v>9453</v>
      </c>
      <c r="C12260" t="s">
        <v>9454</v>
      </c>
      <c r="D12260" t="s">
        <v>9455</v>
      </c>
      <c r="E12260" s="117">
        <v>43031</v>
      </c>
      <c r="F12260" s="118">
        <v>0.5877430555555555</v>
      </c>
      <c r="G12260" t="s">
        <v>3854</v>
      </c>
      <c r="H12260">
        <v>277</v>
      </c>
      <c r="I12260">
        <v>1</v>
      </c>
      <c r="L12260" t="s">
        <v>26755</v>
      </c>
    </row>
    <row r="12261" spans="1:12" x14ac:dyDescent="0.25">
      <c r="A12261" t="s">
        <v>9456</v>
      </c>
      <c r="B12261" t="s">
        <v>9453</v>
      </c>
      <c r="C12261" t="s">
        <v>9454</v>
      </c>
      <c r="D12261" t="s">
        <v>9455</v>
      </c>
      <c r="E12261" s="117">
        <v>43031</v>
      </c>
      <c r="F12261" s="118">
        <v>0.5877430555555555</v>
      </c>
      <c r="G12261" t="s">
        <v>3854</v>
      </c>
      <c r="H12261">
        <v>277</v>
      </c>
      <c r="I12261">
        <v>4</v>
      </c>
      <c r="J12261" t="s">
        <v>26755</v>
      </c>
      <c r="L12261" t="s">
        <v>2977</v>
      </c>
    </row>
    <row r="12262" spans="1:12" x14ac:dyDescent="0.25">
      <c r="A12262" t="s">
        <v>9456</v>
      </c>
      <c r="B12262" t="s">
        <v>9453</v>
      </c>
      <c r="C12262" t="s">
        <v>9454</v>
      </c>
      <c r="D12262" t="s">
        <v>9455</v>
      </c>
      <c r="E12262" s="117">
        <v>43031</v>
      </c>
      <c r="F12262" s="118">
        <v>0.5877430555555555</v>
      </c>
      <c r="G12262" t="s">
        <v>3854</v>
      </c>
      <c r="H12262">
        <v>277</v>
      </c>
      <c r="I12262">
        <v>5</v>
      </c>
      <c r="J12262" t="s">
        <v>26755</v>
      </c>
      <c r="L12262" t="s">
        <v>2379</v>
      </c>
    </row>
    <row r="12263" spans="1:12" x14ac:dyDescent="0.25">
      <c r="A12263" t="s">
        <v>9456</v>
      </c>
      <c r="B12263" t="s">
        <v>9453</v>
      </c>
      <c r="C12263" t="s">
        <v>9454</v>
      </c>
      <c r="D12263" t="s">
        <v>9455</v>
      </c>
      <c r="E12263" s="117">
        <v>43031</v>
      </c>
      <c r="F12263" s="118">
        <v>0.5877430555555555</v>
      </c>
      <c r="G12263" t="s">
        <v>3854</v>
      </c>
      <c r="H12263">
        <v>277</v>
      </c>
      <c r="I12263">
        <v>6</v>
      </c>
      <c r="J12263" t="s">
        <v>26755</v>
      </c>
      <c r="L12263">
        <v>0</v>
      </c>
    </row>
    <row r="12264" spans="1:12" x14ac:dyDescent="0.25">
      <c r="A12264" t="s">
        <v>9456</v>
      </c>
      <c r="B12264" t="s">
        <v>9453</v>
      </c>
      <c r="C12264" t="s">
        <v>9454</v>
      </c>
      <c r="D12264" t="s">
        <v>9455</v>
      </c>
      <c r="E12264" s="117">
        <v>43031</v>
      </c>
      <c r="F12264" s="118">
        <v>0.5877430555555555</v>
      </c>
      <c r="G12264" t="s">
        <v>3854</v>
      </c>
      <c r="H12264">
        <v>277</v>
      </c>
      <c r="I12264">
        <v>7</v>
      </c>
      <c r="J12264" t="s">
        <v>26755</v>
      </c>
      <c r="L12264">
        <v>10</v>
      </c>
    </row>
    <row r="12265" spans="1:12" x14ac:dyDescent="0.25">
      <c r="A12265" t="s">
        <v>9456</v>
      </c>
      <c r="B12265" t="s">
        <v>9453</v>
      </c>
      <c r="C12265" t="s">
        <v>9454</v>
      </c>
      <c r="D12265" t="s">
        <v>9455</v>
      </c>
      <c r="E12265" s="117">
        <v>43031</v>
      </c>
      <c r="F12265" s="118">
        <v>0.5877430555555555</v>
      </c>
      <c r="G12265" t="s">
        <v>3854</v>
      </c>
      <c r="H12265">
        <v>277</v>
      </c>
      <c r="I12265">
        <v>8</v>
      </c>
      <c r="J12265" t="s">
        <v>26755</v>
      </c>
      <c r="L12265">
        <v>1</v>
      </c>
    </row>
    <row r="12266" spans="1:12" x14ac:dyDescent="0.25">
      <c r="A12266" t="s">
        <v>9456</v>
      </c>
      <c r="B12266" t="s">
        <v>9453</v>
      </c>
      <c r="C12266" t="s">
        <v>9454</v>
      </c>
      <c r="D12266" t="s">
        <v>9455</v>
      </c>
      <c r="E12266" s="117">
        <v>43031</v>
      </c>
      <c r="F12266" s="118">
        <v>0.5877430555555555</v>
      </c>
      <c r="G12266" t="s">
        <v>3854</v>
      </c>
      <c r="H12266">
        <v>277</v>
      </c>
      <c r="I12266">
        <v>9</v>
      </c>
      <c r="J12266" t="s">
        <v>26755</v>
      </c>
      <c r="L12266" t="s">
        <v>562</v>
      </c>
    </row>
    <row r="12267" spans="1:12" x14ac:dyDescent="0.25">
      <c r="A12267" t="s">
        <v>9456</v>
      </c>
      <c r="B12267" t="s">
        <v>9453</v>
      </c>
      <c r="C12267" t="s">
        <v>9454</v>
      </c>
      <c r="D12267" t="s">
        <v>9455</v>
      </c>
      <c r="E12267" s="117">
        <v>43031</v>
      </c>
      <c r="F12267" s="118">
        <v>0.58775462962962965</v>
      </c>
      <c r="G12267" t="s">
        <v>3854</v>
      </c>
      <c r="H12267">
        <v>277</v>
      </c>
      <c r="I12267">
        <v>10</v>
      </c>
      <c r="J12267" t="s">
        <v>26755</v>
      </c>
      <c r="L12267" t="s">
        <v>615</v>
      </c>
    </row>
    <row r="12268" spans="1:12" x14ac:dyDescent="0.25">
      <c r="A12268" t="s">
        <v>9456</v>
      </c>
      <c r="B12268" t="s">
        <v>9453</v>
      </c>
      <c r="C12268" t="s">
        <v>9454</v>
      </c>
      <c r="D12268" t="s">
        <v>9455</v>
      </c>
      <c r="E12268" s="117">
        <v>43031</v>
      </c>
      <c r="F12268" s="118">
        <v>0.58775462962962965</v>
      </c>
      <c r="G12268" t="s">
        <v>3854</v>
      </c>
      <c r="H12268">
        <v>277</v>
      </c>
      <c r="I12268">
        <v>14</v>
      </c>
      <c r="J12268" t="s">
        <v>26755</v>
      </c>
      <c r="L12268" t="s">
        <v>653</v>
      </c>
    </row>
    <row r="12269" spans="1:12" x14ac:dyDescent="0.25">
      <c r="A12269" t="s">
        <v>9456</v>
      </c>
      <c r="B12269" t="s">
        <v>9453</v>
      </c>
      <c r="C12269" t="s">
        <v>9454</v>
      </c>
      <c r="D12269" t="s">
        <v>9455</v>
      </c>
      <c r="E12269" s="117">
        <v>43031</v>
      </c>
      <c r="F12269" s="118">
        <v>0.58775462962962965</v>
      </c>
      <c r="G12269" t="s">
        <v>3854</v>
      </c>
      <c r="H12269">
        <v>277</v>
      </c>
      <c r="I12269">
        <v>15</v>
      </c>
      <c r="J12269" t="s">
        <v>26755</v>
      </c>
      <c r="L12269" t="s">
        <v>680</v>
      </c>
    </row>
    <row r="12270" spans="1:12" x14ac:dyDescent="0.25">
      <c r="A12270" t="s">
        <v>9456</v>
      </c>
      <c r="B12270" t="s">
        <v>9453</v>
      </c>
      <c r="C12270" t="s">
        <v>9454</v>
      </c>
      <c r="D12270" t="s">
        <v>9455</v>
      </c>
      <c r="E12270" s="117">
        <v>43031</v>
      </c>
      <c r="F12270" s="118">
        <v>0.58775462962962965</v>
      </c>
      <c r="G12270" t="s">
        <v>3854</v>
      </c>
      <c r="H12270">
        <v>277</v>
      </c>
      <c r="I12270">
        <v>16</v>
      </c>
      <c r="J12270" t="s">
        <v>26755</v>
      </c>
      <c r="L12270" t="s">
        <v>701</v>
      </c>
    </row>
    <row r="12271" spans="1:12" x14ac:dyDescent="0.25">
      <c r="A12271" t="s">
        <v>9456</v>
      </c>
      <c r="B12271" t="s">
        <v>9453</v>
      </c>
      <c r="C12271" t="s">
        <v>9454</v>
      </c>
      <c r="D12271" t="s">
        <v>9455</v>
      </c>
      <c r="E12271" s="117">
        <v>43031</v>
      </c>
      <c r="F12271" s="118">
        <v>0.58775462962962965</v>
      </c>
      <c r="G12271" t="s">
        <v>3854</v>
      </c>
      <c r="H12271">
        <v>277</v>
      </c>
      <c r="I12271">
        <v>22</v>
      </c>
      <c r="J12271" t="s">
        <v>26755</v>
      </c>
      <c r="L12271" t="s">
        <v>4097</v>
      </c>
    </row>
    <row r="12272" spans="1:12" x14ac:dyDescent="0.25">
      <c r="A12272" t="s">
        <v>9456</v>
      </c>
      <c r="B12272" t="s">
        <v>9453</v>
      </c>
      <c r="C12272" t="s">
        <v>9454</v>
      </c>
      <c r="D12272" t="s">
        <v>9455</v>
      </c>
      <c r="E12272" s="117">
        <v>43031</v>
      </c>
      <c r="F12272" s="118">
        <v>0.58775462962962965</v>
      </c>
      <c r="G12272" t="s">
        <v>3854</v>
      </c>
      <c r="H12272">
        <v>277</v>
      </c>
      <c r="I12272">
        <v>23</v>
      </c>
      <c r="J12272" t="s">
        <v>26755</v>
      </c>
      <c r="L12272">
        <v>60</v>
      </c>
    </row>
    <row r="12273" spans="1:12" x14ac:dyDescent="0.25">
      <c r="A12273" t="s">
        <v>9456</v>
      </c>
      <c r="B12273" t="s">
        <v>9453</v>
      </c>
      <c r="C12273" t="s">
        <v>9454</v>
      </c>
      <c r="D12273" t="s">
        <v>9455</v>
      </c>
      <c r="E12273" s="117">
        <v>43031</v>
      </c>
      <c r="F12273" s="118">
        <v>0.58775462962962965</v>
      </c>
      <c r="G12273" t="s">
        <v>3854</v>
      </c>
      <c r="H12273">
        <v>277</v>
      </c>
      <c r="I12273">
        <v>24</v>
      </c>
      <c r="J12273" t="s">
        <v>26755</v>
      </c>
      <c r="L12273" t="s">
        <v>4094</v>
      </c>
    </row>
    <row r="12274" spans="1:12" x14ac:dyDescent="0.25">
      <c r="A12274" t="s">
        <v>9456</v>
      </c>
      <c r="B12274" t="s">
        <v>9453</v>
      </c>
      <c r="C12274" t="s">
        <v>9454</v>
      </c>
      <c r="D12274" t="s">
        <v>9455</v>
      </c>
      <c r="E12274" s="117">
        <v>43031</v>
      </c>
      <c r="F12274" s="118">
        <v>0.58775462962962965</v>
      </c>
      <c r="G12274" t="s">
        <v>3854</v>
      </c>
      <c r="H12274">
        <v>277</v>
      </c>
      <c r="I12274">
        <v>25</v>
      </c>
      <c r="J12274" t="s">
        <v>26755</v>
      </c>
      <c r="L12274">
        <v>20</v>
      </c>
    </row>
    <row r="12275" spans="1:12" x14ac:dyDescent="0.25">
      <c r="A12275" t="s">
        <v>9456</v>
      </c>
      <c r="B12275" t="s">
        <v>9453</v>
      </c>
      <c r="C12275" t="s">
        <v>9454</v>
      </c>
      <c r="D12275" t="s">
        <v>9455</v>
      </c>
      <c r="E12275" s="117">
        <v>43031</v>
      </c>
      <c r="F12275" s="118">
        <v>0.58775462962962965</v>
      </c>
      <c r="G12275" t="s">
        <v>3854</v>
      </c>
      <c r="H12275">
        <v>277</v>
      </c>
      <c r="I12275">
        <v>26</v>
      </c>
      <c r="J12275" t="s">
        <v>26755</v>
      </c>
      <c r="L12275" t="s">
        <v>4099</v>
      </c>
    </row>
    <row r="12276" spans="1:12" x14ac:dyDescent="0.25">
      <c r="A12276" t="s">
        <v>9456</v>
      </c>
      <c r="B12276" t="s">
        <v>9453</v>
      </c>
      <c r="C12276" t="s">
        <v>9454</v>
      </c>
      <c r="D12276" t="s">
        <v>9455</v>
      </c>
      <c r="E12276" s="117">
        <v>43031</v>
      </c>
      <c r="F12276" s="118">
        <v>0.58776620370370369</v>
      </c>
      <c r="G12276" t="s">
        <v>3854</v>
      </c>
      <c r="H12276">
        <v>277</v>
      </c>
      <c r="I12276">
        <v>27</v>
      </c>
      <c r="J12276" t="s">
        <v>26755</v>
      </c>
      <c r="L12276">
        <v>20</v>
      </c>
    </row>
    <row r="12277" spans="1:12" x14ac:dyDescent="0.25">
      <c r="A12277" t="s">
        <v>9456</v>
      </c>
      <c r="B12277" t="s">
        <v>9453</v>
      </c>
      <c r="C12277" t="s">
        <v>9454</v>
      </c>
      <c r="D12277" t="s">
        <v>9455</v>
      </c>
      <c r="E12277" s="117">
        <v>43031</v>
      </c>
      <c r="F12277" s="118">
        <v>0.58776620370370369</v>
      </c>
      <c r="G12277" t="s">
        <v>3854</v>
      </c>
      <c r="H12277">
        <v>277</v>
      </c>
      <c r="I12277">
        <v>36</v>
      </c>
      <c r="J12277" t="s">
        <v>26755</v>
      </c>
      <c r="L12277" t="s">
        <v>4027</v>
      </c>
    </row>
    <row r="12278" spans="1:12" x14ac:dyDescent="0.25">
      <c r="A12278" t="s">
        <v>9456</v>
      </c>
      <c r="B12278" t="s">
        <v>9453</v>
      </c>
      <c r="C12278" t="s">
        <v>9454</v>
      </c>
      <c r="D12278" t="s">
        <v>9455</v>
      </c>
      <c r="E12278" s="117">
        <v>43031</v>
      </c>
      <c r="F12278" s="118">
        <v>0.58777777777777784</v>
      </c>
      <c r="G12278" t="s">
        <v>3854</v>
      </c>
      <c r="H12278">
        <v>278</v>
      </c>
      <c r="I12278">
        <v>1</v>
      </c>
      <c r="L12278" t="s">
        <v>26756</v>
      </c>
    </row>
    <row r="12279" spans="1:12" x14ac:dyDescent="0.25">
      <c r="A12279" t="s">
        <v>9456</v>
      </c>
      <c r="B12279" t="s">
        <v>9453</v>
      </c>
      <c r="C12279" t="s">
        <v>9454</v>
      </c>
      <c r="D12279" t="s">
        <v>9455</v>
      </c>
      <c r="E12279" s="117">
        <v>43031</v>
      </c>
      <c r="F12279" s="118">
        <v>0.58777777777777784</v>
      </c>
      <c r="G12279" t="s">
        <v>3854</v>
      </c>
      <c r="H12279">
        <v>278</v>
      </c>
      <c r="I12279">
        <v>4</v>
      </c>
      <c r="J12279" t="s">
        <v>26756</v>
      </c>
      <c r="L12279" t="s">
        <v>2977</v>
      </c>
    </row>
    <row r="12280" spans="1:12" x14ac:dyDescent="0.25">
      <c r="A12280" t="s">
        <v>9456</v>
      </c>
      <c r="B12280" t="s">
        <v>9453</v>
      </c>
      <c r="C12280" t="s">
        <v>9454</v>
      </c>
      <c r="D12280" t="s">
        <v>9455</v>
      </c>
      <c r="E12280" s="117">
        <v>43031</v>
      </c>
      <c r="F12280" s="118">
        <v>0.58777777777777784</v>
      </c>
      <c r="G12280" t="s">
        <v>3854</v>
      </c>
      <c r="H12280">
        <v>278</v>
      </c>
      <c r="I12280">
        <v>5</v>
      </c>
      <c r="J12280" t="s">
        <v>26756</v>
      </c>
      <c r="L12280" t="s">
        <v>1982</v>
      </c>
    </row>
    <row r="12281" spans="1:12" x14ac:dyDescent="0.25">
      <c r="A12281" t="s">
        <v>9456</v>
      </c>
      <c r="B12281" t="s">
        <v>9453</v>
      </c>
      <c r="C12281" t="s">
        <v>9454</v>
      </c>
      <c r="D12281" t="s">
        <v>9455</v>
      </c>
      <c r="E12281" s="117">
        <v>43031</v>
      </c>
      <c r="F12281" s="118">
        <v>0.58777777777777784</v>
      </c>
      <c r="G12281" t="s">
        <v>3854</v>
      </c>
      <c r="H12281">
        <v>278</v>
      </c>
      <c r="I12281">
        <v>6</v>
      </c>
      <c r="J12281" t="s">
        <v>26756</v>
      </c>
      <c r="L12281">
        <v>0</v>
      </c>
    </row>
    <row r="12282" spans="1:12" x14ac:dyDescent="0.25">
      <c r="A12282" t="s">
        <v>9456</v>
      </c>
      <c r="B12282" t="s">
        <v>9453</v>
      </c>
      <c r="C12282" t="s">
        <v>9454</v>
      </c>
      <c r="D12282" t="s">
        <v>9455</v>
      </c>
      <c r="E12282" s="117">
        <v>43031</v>
      </c>
      <c r="F12282" s="118">
        <v>0.58777777777777784</v>
      </c>
      <c r="G12282" t="s">
        <v>3854</v>
      </c>
      <c r="H12282">
        <v>278</v>
      </c>
      <c r="I12282">
        <v>7</v>
      </c>
      <c r="J12282" t="s">
        <v>26756</v>
      </c>
      <c r="L12282">
        <v>80</v>
      </c>
    </row>
    <row r="12283" spans="1:12" x14ac:dyDescent="0.25">
      <c r="A12283" t="s">
        <v>9456</v>
      </c>
      <c r="B12283" t="s">
        <v>9453</v>
      </c>
      <c r="C12283" t="s">
        <v>9454</v>
      </c>
      <c r="D12283" t="s">
        <v>9455</v>
      </c>
      <c r="E12283" s="117">
        <v>43031</v>
      </c>
      <c r="F12283" s="118">
        <v>0.58777777777777784</v>
      </c>
      <c r="G12283" t="s">
        <v>3854</v>
      </c>
      <c r="H12283">
        <v>278</v>
      </c>
      <c r="I12283">
        <v>8</v>
      </c>
      <c r="J12283" t="s">
        <v>26756</v>
      </c>
      <c r="L12283">
        <v>15</v>
      </c>
    </row>
    <row r="12284" spans="1:12" x14ac:dyDescent="0.25">
      <c r="A12284" t="s">
        <v>9456</v>
      </c>
      <c r="B12284" t="s">
        <v>9453</v>
      </c>
      <c r="C12284" t="s">
        <v>9454</v>
      </c>
      <c r="D12284" t="s">
        <v>9455</v>
      </c>
      <c r="E12284" s="117">
        <v>43031</v>
      </c>
      <c r="F12284" s="118">
        <v>0.58777777777777784</v>
      </c>
      <c r="G12284" t="s">
        <v>3854</v>
      </c>
      <c r="H12284">
        <v>278</v>
      </c>
      <c r="I12284">
        <v>9</v>
      </c>
      <c r="J12284" t="s">
        <v>26756</v>
      </c>
      <c r="L12284" t="s">
        <v>562</v>
      </c>
    </row>
    <row r="12285" spans="1:12" x14ac:dyDescent="0.25">
      <c r="A12285" t="s">
        <v>9456</v>
      </c>
      <c r="B12285" t="s">
        <v>9453</v>
      </c>
      <c r="C12285" t="s">
        <v>9454</v>
      </c>
      <c r="D12285" t="s">
        <v>9455</v>
      </c>
      <c r="E12285" s="117">
        <v>43031</v>
      </c>
      <c r="F12285" s="118">
        <v>0.58777777777777784</v>
      </c>
      <c r="G12285" t="s">
        <v>3854</v>
      </c>
      <c r="H12285">
        <v>278</v>
      </c>
      <c r="I12285">
        <v>10</v>
      </c>
      <c r="J12285" t="s">
        <v>26756</v>
      </c>
      <c r="L12285" t="s">
        <v>615</v>
      </c>
    </row>
    <row r="12286" spans="1:12" x14ac:dyDescent="0.25">
      <c r="A12286" t="s">
        <v>9456</v>
      </c>
      <c r="B12286" t="s">
        <v>9453</v>
      </c>
      <c r="C12286" t="s">
        <v>9454</v>
      </c>
      <c r="D12286" t="s">
        <v>9455</v>
      </c>
      <c r="E12286" s="117">
        <v>43031</v>
      </c>
      <c r="F12286" s="118">
        <v>0.58778935185185188</v>
      </c>
      <c r="G12286" t="s">
        <v>3854</v>
      </c>
      <c r="H12286">
        <v>278</v>
      </c>
      <c r="I12286">
        <v>14</v>
      </c>
      <c r="J12286" t="s">
        <v>26756</v>
      </c>
      <c r="L12286" t="s">
        <v>653</v>
      </c>
    </row>
    <row r="12287" spans="1:12" x14ac:dyDescent="0.25">
      <c r="A12287" t="s">
        <v>9456</v>
      </c>
      <c r="B12287" t="s">
        <v>9453</v>
      </c>
      <c r="C12287" t="s">
        <v>9454</v>
      </c>
      <c r="D12287" t="s">
        <v>9455</v>
      </c>
      <c r="E12287" s="117">
        <v>43031</v>
      </c>
      <c r="F12287" s="118">
        <v>0.58778935185185188</v>
      </c>
      <c r="G12287" t="s">
        <v>3854</v>
      </c>
      <c r="H12287">
        <v>278</v>
      </c>
      <c r="I12287">
        <v>15</v>
      </c>
      <c r="J12287" t="s">
        <v>26756</v>
      </c>
      <c r="L12287" t="s">
        <v>701</v>
      </c>
    </row>
    <row r="12288" spans="1:12" x14ac:dyDescent="0.25">
      <c r="A12288" t="s">
        <v>9456</v>
      </c>
      <c r="B12288" t="s">
        <v>9453</v>
      </c>
      <c r="C12288" t="s">
        <v>9454</v>
      </c>
      <c r="D12288" t="s">
        <v>9455</v>
      </c>
      <c r="E12288" s="117">
        <v>43031</v>
      </c>
      <c r="F12288" s="118">
        <v>0.58778935185185188</v>
      </c>
      <c r="G12288" t="s">
        <v>3854</v>
      </c>
      <c r="H12288">
        <v>278</v>
      </c>
      <c r="I12288">
        <v>16</v>
      </c>
      <c r="J12288" t="s">
        <v>26756</v>
      </c>
      <c r="L12288" t="s">
        <v>680</v>
      </c>
    </row>
    <row r="12289" spans="1:12" x14ac:dyDescent="0.25">
      <c r="A12289" t="s">
        <v>9456</v>
      </c>
      <c r="B12289" t="s">
        <v>9453</v>
      </c>
      <c r="C12289" t="s">
        <v>9454</v>
      </c>
      <c r="D12289" t="s">
        <v>9455</v>
      </c>
      <c r="E12289" s="117">
        <v>43031</v>
      </c>
      <c r="F12289" s="118">
        <v>0.58778935185185188</v>
      </c>
      <c r="G12289" t="s">
        <v>3854</v>
      </c>
      <c r="H12289">
        <v>278</v>
      </c>
      <c r="I12289">
        <v>22</v>
      </c>
      <c r="J12289" t="s">
        <v>26756</v>
      </c>
      <c r="L12289" t="s">
        <v>4097</v>
      </c>
    </row>
    <row r="12290" spans="1:12" x14ac:dyDescent="0.25">
      <c r="A12290" t="s">
        <v>9456</v>
      </c>
      <c r="B12290" t="s">
        <v>9453</v>
      </c>
      <c r="C12290" t="s">
        <v>9454</v>
      </c>
      <c r="D12290" t="s">
        <v>9455</v>
      </c>
      <c r="E12290" s="117">
        <v>43031</v>
      </c>
      <c r="F12290" s="118">
        <v>0.58778935185185188</v>
      </c>
      <c r="G12290" t="s">
        <v>3854</v>
      </c>
      <c r="H12290">
        <v>278</v>
      </c>
      <c r="I12290">
        <v>23</v>
      </c>
      <c r="J12290" t="s">
        <v>26756</v>
      </c>
      <c r="L12290">
        <v>50</v>
      </c>
    </row>
    <row r="12291" spans="1:12" x14ac:dyDescent="0.25">
      <c r="A12291" t="s">
        <v>9456</v>
      </c>
      <c r="B12291" t="s">
        <v>9453</v>
      </c>
      <c r="C12291" t="s">
        <v>9454</v>
      </c>
      <c r="D12291" t="s">
        <v>9455</v>
      </c>
      <c r="E12291" s="117">
        <v>43031</v>
      </c>
      <c r="F12291" s="118">
        <v>0.58778935185185188</v>
      </c>
      <c r="G12291" t="s">
        <v>3854</v>
      </c>
      <c r="H12291">
        <v>278</v>
      </c>
      <c r="I12291">
        <v>24</v>
      </c>
      <c r="J12291" t="s">
        <v>26756</v>
      </c>
      <c r="L12291" t="s">
        <v>4099</v>
      </c>
    </row>
    <row r="12292" spans="1:12" x14ac:dyDescent="0.25">
      <c r="A12292" t="s">
        <v>9456</v>
      </c>
      <c r="B12292" t="s">
        <v>9453</v>
      </c>
      <c r="C12292" t="s">
        <v>9454</v>
      </c>
      <c r="D12292" t="s">
        <v>9455</v>
      </c>
      <c r="E12292" s="117">
        <v>43031</v>
      </c>
      <c r="F12292" s="118">
        <v>0.58778935185185188</v>
      </c>
      <c r="G12292" t="s">
        <v>3854</v>
      </c>
      <c r="H12292">
        <v>278</v>
      </c>
      <c r="I12292">
        <v>25</v>
      </c>
      <c r="J12292" t="s">
        <v>26756</v>
      </c>
      <c r="L12292">
        <v>30</v>
      </c>
    </row>
    <row r="12293" spans="1:12" x14ac:dyDescent="0.25">
      <c r="A12293" t="s">
        <v>9456</v>
      </c>
      <c r="B12293" t="s">
        <v>9453</v>
      </c>
      <c r="C12293" t="s">
        <v>9454</v>
      </c>
      <c r="D12293" t="s">
        <v>9455</v>
      </c>
      <c r="E12293" s="117">
        <v>43031</v>
      </c>
      <c r="F12293" s="118">
        <v>0.58778935185185188</v>
      </c>
      <c r="G12293" t="s">
        <v>3854</v>
      </c>
      <c r="H12293">
        <v>278</v>
      </c>
      <c r="I12293">
        <v>26</v>
      </c>
      <c r="J12293" t="s">
        <v>26756</v>
      </c>
      <c r="L12293" t="s">
        <v>4098</v>
      </c>
    </row>
    <row r="12294" spans="1:12" x14ac:dyDescent="0.25">
      <c r="A12294" t="s">
        <v>9456</v>
      </c>
      <c r="B12294" t="s">
        <v>9453</v>
      </c>
      <c r="C12294" t="s">
        <v>9454</v>
      </c>
      <c r="D12294" t="s">
        <v>9455</v>
      </c>
      <c r="E12294" s="117">
        <v>43031</v>
      </c>
      <c r="F12294" s="118">
        <v>0.58778935185185188</v>
      </c>
      <c r="G12294" t="s">
        <v>3854</v>
      </c>
      <c r="H12294">
        <v>278</v>
      </c>
      <c r="I12294">
        <v>27</v>
      </c>
      <c r="J12294" t="s">
        <v>26756</v>
      </c>
      <c r="L12294">
        <v>20</v>
      </c>
    </row>
    <row r="12295" spans="1:12" x14ac:dyDescent="0.25">
      <c r="A12295" t="s">
        <v>9456</v>
      </c>
      <c r="B12295" t="s">
        <v>9453</v>
      </c>
      <c r="C12295" t="s">
        <v>9454</v>
      </c>
      <c r="D12295" t="s">
        <v>9455</v>
      </c>
      <c r="E12295" s="117">
        <v>43031</v>
      </c>
      <c r="F12295" s="118">
        <v>0.58780092592592592</v>
      </c>
      <c r="G12295" t="s">
        <v>3854</v>
      </c>
      <c r="H12295">
        <v>278</v>
      </c>
      <c r="I12295">
        <v>35</v>
      </c>
      <c r="J12295" t="s">
        <v>26756</v>
      </c>
      <c r="L12295" t="s">
        <v>393</v>
      </c>
    </row>
    <row r="12296" spans="1:12" x14ac:dyDescent="0.25">
      <c r="A12296" t="s">
        <v>9456</v>
      </c>
      <c r="B12296" t="s">
        <v>9453</v>
      </c>
      <c r="C12296" t="s">
        <v>9454</v>
      </c>
      <c r="D12296" t="s">
        <v>9455</v>
      </c>
      <c r="E12296" s="117">
        <v>43031</v>
      </c>
      <c r="F12296" s="118">
        <v>0.58780092592592592</v>
      </c>
      <c r="G12296" t="s">
        <v>3854</v>
      </c>
      <c r="H12296">
        <v>278</v>
      </c>
      <c r="I12296">
        <v>36</v>
      </c>
      <c r="J12296" t="s">
        <v>26756</v>
      </c>
      <c r="L12296" t="s">
        <v>4028</v>
      </c>
    </row>
    <row r="12297" spans="1:12" x14ac:dyDescent="0.25">
      <c r="A12297" t="s">
        <v>9456</v>
      </c>
      <c r="B12297" t="s">
        <v>9453</v>
      </c>
      <c r="C12297" t="s">
        <v>9454</v>
      </c>
      <c r="D12297" t="s">
        <v>9455</v>
      </c>
      <c r="E12297" s="117">
        <v>43031</v>
      </c>
      <c r="F12297" s="118">
        <v>0.58780092592592592</v>
      </c>
      <c r="G12297" t="s">
        <v>3854</v>
      </c>
      <c r="H12297">
        <v>279</v>
      </c>
      <c r="I12297">
        <v>1</v>
      </c>
      <c r="L12297" t="s">
        <v>26756</v>
      </c>
    </row>
    <row r="12298" spans="1:12" x14ac:dyDescent="0.25">
      <c r="A12298" t="s">
        <v>9456</v>
      </c>
      <c r="B12298" t="s">
        <v>9453</v>
      </c>
      <c r="C12298" t="s">
        <v>9454</v>
      </c>
      <c r="D12298" t="s">
        <v>9455</v>
      </c>
      <c r="E12298" s="117">
        <v>43031</v>
      </c>
      <c r="F12298" s="118">
        <v>0.58781249999999996</v>
      </c>
      <c r="G12298" t="s">
        <v>3854</v>
      </c>
      <c r="H12298">
        <v>279</v>
      </c>
      <c r="I12298">
        <v>4</v>
      </c>
      <c r="J12298" t="s">
        <v>26756</v>
      </c>
      <c r="L12298" t="s">
        <v>2977</v>
      </c>
    </row>
    <row r="12299" spans="1:12" x14ac:dyDescent="0.25">
      <c r="A12299" t="s">
        <v>9456</v>
      </c>
      <c r="B12299" t="s">
        <v>9453</v>
      </c>
      <c r="C12299" t="s">
        <v>9454</v>
      </c>
      <c r="D12299" t="s">
        <v>9455</v>
      </c>
      <c r="E12299" s="117">
        <v>43031</v>
      </c>
      <c r="F12299" s="118">
        <v>0.58781249999999996</v>
      </c>
      <c r="G12299" t="s">
        <v>3854</v>
      </c>
      <c r="H12299">
        <v>279</v>
      </c>
      <c r="I12299">
        <v>5</v>
      </c>
      <c r="J12299" t="s">
        <v>26756</v>
      </c>
      <c r="L12299" t="s">
        <v>2711</v>
      </c>
    </row>
    <row r="12300" spans="1:12" x14ac:dyDescent="0.25">
      <c r="A12300" t="s">
        <v>9456</v>
      </c>
      <c r="B12300" t="s">
        <v>9453</v>
      </c>
      <c r="C12300" t="s">
        <v>9454</v>
      </c>
      <c r="D12300" t="s">
        <v>9455</v>
      </c>
      <c r="E12300" s="117">
        <v>43031</v>
      </c>
      <c r="F12300" s="118">
        <v>0.58781249999999996</v>
      </c>
      <c r="G12300" t="s">
        <v>3854</v>
      </c>
      <c r="H12300">
        <v>279</v>
      </c>
      <c r="I12300">
        <v>6</v>
      </c>
      <c r="J12300" t="s">
        <v>26756</v>
      </c>
      <c r="L12300">
        <v>0</v>
      </c>
    </row>
    <row r="12301" spans="1:12" x14ac:dyDescent="0.25">
      <c r="A12301" t="s">
        <v>9456</v>
      </c>
      <c r="B12301" t="s">
        <v>9453</v>
      </c>
      <c r="C12301" t="s">
        <v>9454</v>
      </c>
      <c r="D12301" t="s">
        <v>9455</v>
      </c>
      <c r="E12301" s="117">
        <v>43031</v>
      </c>
      <c r="F12301" s="118">
        <v>0.58781249999999996</v>
      </c>
      <c r="G12301" t="s">
        <v>3854</v>
      </c>
      <c r="H12301">
        <v>279</v>
      </c>
      <c r="I12301">
        <v>7</v>
      </c>
      <c r="J12301" t="s">
        <v>26756</v>
      </c>
      <c r="L12301">
        <v>20</v>
      </c>
    </row>
    <row r="12302" spans="1:12" x14ac:dyDescent="0.25">
      <c r="A12302" t="s">
        <v>9456</v>
      </c>
      <c r="B12302" t="s">
        <v>9453</v>
      </c>
      <c r="C12302" t="s">
        <v>9454</v>
      </c>
      <c r="D12302" t="s">
        <v>9455</v>
      </c>
      <c r="E12302" s="117">
        <v>43031</v>
      </c>
      <c r="F12302" s="118">
        <v>0.58781249999999996</v>
      </c>
      <c r="G12302" t="s">
        <v>3854</v>
      </c>
      <c r="H12302">
        <v>279</v>
      </c>
      <c r="I12302">
        <v>8</v>
      </c>
      <c r="J12302" t="s">
        <v>26756</v>
      </c>
      <c r="L12302">
        <v>10</v>
      </c>
    </row>
    <row r="12303" spans="1:12" x14ac:dyDescent="0.25">
      <c r="A12303" t="s">
        <v>9456</v>
      </c>
      <c r="B12303" t="s">
        <v>9453</v>
      </c>
      <c r="C12303" t="s">
        <v>9454</v>
      </c>
      <c r="D12303" t="s">
        <v>9455</v>
      </c>
      <c r="E12303" s="117">
        <v>43031</v>
      </c>
      <c r="F12303" s="118">
        <v>0.58781249999999996</v>
      </c>
      <c r="G12303" t="s">
        <v>3854</v>
      </c>
      <c r="H12303">
        <v>279</v>
      </c>
      <c r="I12303">
        <v>9</v>
      </c>
      <c r="J12303" t="s">
        <v>26756</v>
      </c>
      <c r="L12303" t="s">
        <v>562</v>
      </c>
    </row>
    <row r="12304" spans="1:12" x14ac:dyDescent="0.25">
      <c r="A12304" t="s">
        <v>9456</v>
      </c>
      <c r="B12304" t="s">
        <v>9453</v>
      </c>
      <c r="C12304" t="s">
        <v>9454</v>
      </c>
      <c r="D12304" t="s">
        <v>9455</v>
      </c>
      <c r="E12304" s="117">
        <v>43031</v>
      </c>
      <c r="F12304" s="118">
        <v>0.58781249999999996</v>
      </c>
      <c r="G12304" t="s">
        <v>3854</v>
      </c>
      <c r="H12304">
        <v>279</v>
      </c>
      <c r="I12304">
        <v>10</v>
      </c>
      <c r="J12304" t="s">
        <v>26756</v>
      </c>
      <c r="L12304" t="s">
        <v>615</v>
      </c>
    </row>
    <row r="12305" spans="1:12" x14ac:dyDescent="0.25">
      <c r="A12305" t="s">
        <v>9456</v>
      </c>
      <c r="B12305" t="s">
        <v>9453</v>
      </c>
      <c r="C12305" t="s">
        <v>9454</v>
      </c>
      <c r="D12305" t="s">
        <v>9455</v>
      </c>
      <c r="E12305" s="117">
        <v>43031</v>
      </c>
      <c r="F12305" s="118">
        <v>0.58781249999999996</v>
      </c>
      <c r="G12305" t="s">
        <v>3854</v>
      </c>
      <c r="H12305">
        <v>279</v>
      </c>
      <c r="I12305">
        <v>14</v>
      </c>
      <c r="J12305" t="s">
        <v>26756</v>
      </c>
      <c r="L12305" t="s">
        <v>664</v>
      </c>
    </row>
    <row r="12306" spans="1:12" x14ac:dyDescent="0.25">
      <c r="A12306" t="s">
        <v>9456</v>
      </c>
      <c r="B12306" t="s">
        <v>9453</v>
      </c>
      <c r="C12306" t="s">
        <v>9454</v>
      </c>
      <c r="D12306" t="s">
        <v>9455</v>
      </c>
      <c r="E12306" s="117">
        <v>43031</v>
      </c>
      <c r="F12306" s="118">
        <v>0.58782407407407411</v>
      </c>
      <c r="G12306" t="s">
        <v>3854</v>
      </c>
      <c r="H12306">
        <v>279</v>
      </c>
      <c r="I12306">
        <v>15</v>
      </c>
      <c r="J12306" t="s">
        <v>26756</v>
      </c>
      <c r="L12306" t="s">
        <v>706</v>
      </c>
    </row>
    <row r="12307" spans="1:12" x14ac:dyDescent="0.25">
      <c r="A12307" t="s">
        <v>9456</v>
      </c>
      <c r="B12307" t="s">
        <v>9453</v>
      </c>
      <c r="C12307" t="s">
        <v>9454</v>
      </c>
      <c r="D12307" t="s">
        <v>9455</v>
      </c>
      <c r="E12307" s="117">
        <v>43031</v>
      </c>
      <c r="F12307" s="118">
        <v>0.58782407407407411</v>
      </c>
      <c r="G12307" t="s">
        <v>3854</v>
      </c>
      <c r="H12307">
        <v>279</v>
      </c>
      <c r="I12307">
        <v>16</v>
      </c>
      <c r="J12307" t="s">
        <v>26756</v>
      </c>
      <c r="L12307" t="s">
        <v>680</v>
      </c>
    </row>
    <row r="12308" spans="1:12" x14ac:dyDescent="0.25">
      <c r="A12308" t="s">
        <v>9456</v>
      </c>
      <c r="B12308" t="s">
        <v>9453</v>
      </c>
      <c r="C12308" t="s">
        <v>9454</v>
      </c>
      <c r="D12308" t="s">
        <v>9455</v>
      </c>
      <c r="E12308" s="117">
        <v>43031</v>
      </c>
      <c r="F12308" s="118">
        <v>0.58782407407407411</v>
      </c>
      <c r="G12308" t="s">
        <v>3854</v>
      </c>
      <c r="H12308">
        <v>279</v>
      </c>
      <c r="I12308">
        <v>22</v>
      </c>
      <c r="J12308" t="s">
        <v>26756</v>
      </c>
      <c r="L12308" t="s">
        <v>380</v>
      </c>
    </row>
    <row r="12309" spans="1:12" x14ac:dyDescent="0.25">
      <c r="A12309" t="s">
        <v>9456</v>
      </c>
      <c r="B12309" t="s">
        <v>9453</v>
      </c>
      <c r="C12309" t="s">
        <v>9454</v>
      </c>
      <c r="D12309" t="s">
        <v>9455</v>
      </c>
      <c r="E12309" s="117">
        <v>43031</v>
      </c>
      <c r="F12309" s="118">
        <v>0.58782407407407411</v>
      </c>
      <c r="G12309" t="s">
        <v>3854</v>
      </c>
      <c r="H12309">
        <v>279</v>
      </c>
      <c r="I12309">
        <v>23</v>
      </c>
      <c r="J12309" t="s">
        <v>26756</v>
      </c>
      <c r="L12309">
        <v>60</v>
      </c>
    </row>
    <row r="12310" spans="1:12" x14ac:dyDescent="0.25">
      <c r="A12310" t="s">
        <v>9456</v>
      </c>
      <c r="B12310" t="s">
        <v>9453</v>
      </c>
      <c r="C12310" t="s">
        <v>9454</v>
      </c>
      <c r="D12310" t="s">
        <v>9455</v>
      </c>
      <c r="E12310" s="117">
        <v>43031</v>
      </c>
      <c r="F12310" s="118">
        <v>0.58782407407407411</v>
      </c>
      <c r="G12310" t="s">
        <v>3854</v>
      </c>
      <c r="H12310">
        <v>279</v>
      </c>
      <c r="I12310">
        <v>24</v>
      </c>
      <c r="J12310" t="s">
        <v>26756</v>
      </c>
      <c r="L12310" t="s">
        <v>4097</v>
      </c>
    </row>
    <row r="12311" spans="1:12" x14ac:dyDescent="0.25">
      <c r="A12311" t="s">
        <v>9456</v>
      </c>
      <c r="B12311" t="s">
        <v>9453</v>
      </c>
      <c r="C12311" t="s">
        <v>9454</v>
      </c>
      <c r="D12311" t="s">
        <v>9455</v>
      </c>
      <c r="E12311" s="117">
        <v>43031</v>
      </c>
      <c r="F12311" s="118">
        <v>0.58782407407407411</v>
      </c>
      <c r="G12311" t="s">
        <v>3854</v>
      </c>
      <c r="H12311">
        <v>279</v>
      </c>
      <c r="I12311">
        <v>25</v>
      </c>
      <c r="J12311" t="s">
        <v>26756</v>
      </c>
      <c r="L12311">
        <v>30</v>
      </c>
    </row>
    <row r="12312" spans="1:12" x14ac:dyDescent="0.25">
      <c r="A12312" t="s">
        <v>9456</v>
      </c>
      <c r="B12312" t="s">
        <v>9453</v>
      </c>
      <c r="C12312" t="s">
        <v>9454</v>
      </c>
      <c r="D12312" t="s">
        <v>9455</v>
      </c>
      <c r="E12312" s="117">
        <v>43031</v>
      </c>
      <c r="F12312" s="118">
        <v>0.58782407407407411</v>
      </c>
      <c r="G12312" t="s">
        <v>3854</v>
      </c>
      <c r="H12312">
        <v>279</v>
      </c>
      <c r="I12312">
        <v>26</v>
      </c>
      <c r="J12312" t="s">
        <v>26756</v>
      </c>
      <c r="L12312" t="s">
        <v>26580</v>
      </c>
    </row>
    <row r="12313" spans="1:12" x14ac:dyDescent="0.25">
      <c r="A12313" t="s">
        <v>9456</v>
      </c>
      <c r="B12313" t="s">
        <v>9453</v>
      </c>
      <c r="C12313" t="s">
        <v>9454</v>
      </c>
      <c r="D12313" t="s">
        <v>9455</v>
      </c>
      <c r="E12313" s="117">
        <v>43031</v>
      </c>
      <c r="F12313" s="118">
        <v>0.58782407407407411</v>
      </c>
      <c r="G12313" t="s">
        <v>3854</v>
      </c>
      <c r="H12313">
        <v>279</v>
      </c>
      <c r="I12313">
        <v>27</v>
      </c>
      <c r="J12313" t="s">
        <v>26756</v>
      </c>
      <c r="L12313">
        <v>10</v>
      </c>
    </row>
    <row r="12314" spans="1:12" x14ac:dyDescent="0.25">
      <c r="A12314" t="s">
        <v>9456</v>
      </c>
      <c r="B12314" t="s">
        <v>9453</v>
      </c>
      <c r="C12314" t="s">
        <v>9454</v>
      </c>
      <c r="D12314" t="s">
        <v>9455</v>
      </c>
      <c r="E12314" s="117">
        <v>43031</v>
      </c>
      <c r="F12314" s="118">
        <v>0.58783564814814815</v>
      </c>
      <c r="G12314" t="s">
        <v>3854</v>
      </c>
      <c r="H12314">
        <v>279</v>
      </c>
      <c r="I12314">
        <v>35</v>
      </c>
      <c r="J12314" t="s">
        <v>26756</v>
      </c>
      <c r="L12314" t="s">
        <v>393</v>
      </c>
    </row>
    <row r="12315" spans="1:12" x14ac:dyDescent="0.25">
      <c r="A12315" t="s">
        <v>9456</v>
      </c>
      <c r="B12315" t="s">
        <v>9453</v>
      </c>
      <c r="C12315" t="s">
        <v>9454</v>
      </c>
      <c r="D12315" t="s">
        <v>9455</v>
      </c>
      <c r="E12315" s="117">
        <v>43031</v>
      </c>
      <c r="F12315" s="118">
        <v>0.58783564814814815</v>
      </c>
      <c r="G12315" t="s">
        <v>3854</v>
      </c>
      <c r="H12315">
        <v>279</v>
      </c>
      <c r="I12315">
        <v>36</v>
      </c>
      <c r="J12315" t="s">
        <v>26756</v>
      </c>
      <c r="L12315" t="s">
        <v>26737</v>
      </c>
    </row>
    <row r="12316" spans="1:12" x14ac:dyDescent="0.25">
      <c r="A12316" t="s">
        <v>9456</v>
      </c>
      <c r="B12316" t="s">
        <v>9453</v>
      </c>
      <c r="C12316" t="s">
        <v>9454</v>
      </c>
      <c r="D12316" t="s">
        <v>9455</v>
      </c>
      <c r="E12316" s="117">
        <v>43031</v>
      </c>
      <c r="F12316" s="118">
        <v>0.58783564814814815</v>
      </c>
      <c r="G12316" t="s">
        <v>3854</v>
      </c>
      <c r="H12316">
        <v>280</v>
      </c>
      <c r="I12316">
        <v>1</v>
      </c>
      <c r="L12316" t="s">
        <v>26757</v>
      </c>
    </row>
    <row r="12317" spans="1:12" x14ac:dyDescent="0.25">
      <c r="A12317" t="s">
        <v>9456</v>
      </c>
      <c r="B12317" t="s">
        <v>9453</v>
      </c>
      <c r="C12317" t="s">
        <v>9454</v>
      </c>
      <c r="D12317" t="s">
        <v>9455</v>
      </c>
      <c r="E12317" s="117">
        <v>43031</v>
      </c>
      <c r="F12317" s="118">
        <v>0.58784722222222219</v>
      </c>
      <c r="G12317" t="s">
        <v>3854</v>
      </c>
      <c r="H12317">
        <v>280</v>
      </c>
      <c r="I12317">
        <v>4</v>
      </c>
      <c r="J12317" t="s">
        <v>26757</v>
      </c>
      <c r="L12317" t="s">
        <v>2977</v>
      </c>
    </row>
    <row r="12318" spans="1:12" x14ac:dyDescent="0.25">
      <c r="A12318" t="s">
        <v>9456</v>
      </c>
      <c r="B12318" t="s">
        <v>9453</v>
      </c>
      <c r="C12318" t="s">
        <v>9454</v>
      </c>
      <c r="D12318" t="s">
        <v>9455</v>
      </c>
      <c r="E12318" s="117">
        <v>43031</v>
      </c>
      <c r="F12318" s="118">
        <v>0.58784722222222219</v>
      </c>
      <c r="G12318" t="s">
        <v>3854</v>
      </c>
      <c r="H12318">
        <v>280</v>
      </c>
      <c r="I12318">
        <v>5</v>
      </c>
      <c r="J12318" t="s">
        <v>26757</v>
      </c>
      <c r="L12318" t="s">
        <v>1982</v>
      </c>
    </row>
    <row r="12319" spans="1:12" x14ac:dyDescent="0.25">
      <c r="A12319" t="s">
        <v>9456</v>
      </c>
      <c r="B12319" t="s">
        <v>9453</v>
      </c>
      <c r="C12319" t="s">
        <v>9454</v>
      </c>
      <c r="D12319" t="s">
        <v>9455</v>
      </c>
      <c r="E12319" s="117">
        <v>43031</v>
      </c>
      <c r="F12319" s="118">
        <v>0.58784722222222219</v>
      </c>
      <c r="G12319" t="s">
        <v>3854</v>
      </c>
      <c r="H12319">
        <v>280</v>
      </c>
      <c r="I12319">
        <v>6</v>
      </c>
      <c r="J12319" t="s">
        <v>26757</v>
      </c>
      <c r="L12319">
        <v>0</v>
      </c>
    </row>
    <row r="12320" spans="1:12" x14ac:dyDescent="0.25">
      <c r="A12320" t="s">
        <v>9456</v>
      </c>
      <c r="B12320" t="s">
        <v>9453</v>
      </c>
      <c r="C12320" t="s">
        <v>9454</v>
      </c>
      <c r="D12320" t="s">
        <v>9455</v>
      </c>
      <c r="E12320" s="117">
        <v>43031</v>
      </c>
      <c r="F12320" s="118">
        <v>0.58784722222222219</v>
      </c>
      <c r="G12320" t="s">
        <v>3854</v>
      </c>
      <c r="H12320">
        <v>280</v>
      </c>
      <c r="I12320">
        <v>7</v>
      </c>
      <c r="J12320" t="s">
        <v>26757</v>
      </c>
      <c r="L12320">
        <v>40</v>
      </c>
    </row>
    <row r="12321" spans="1:12" x14ac:dyDescent="0.25">
      <c r="A12321" t="s">
        <v>9456</v>
      </c>
      <c r="B12321" t="s">
        <v>9453</v>
      </c>
      <c r="C12321" t="s">
        <v>9454</v>
      </c>
      <c r="D12321" t="s">
        <v>9455</v>
      </c>
      <c r="E12321" s="117">
        <v>43031</v>
      </c>
      <c r="F12321" s="118">
        <v>0.58784722222222219</v>
      </c>
      <c r="G12321" t="s">
        <v>3854</v>
      </c>
      <c r="H12321">
        <v>280</v>
      </c>
      <c r="I12321">
        <v>8</v>
      </c>
      <c r="J12321" t="s">
        <v>26757</v>
      </c>
      <c r="L12321">
        <v>15</v>
      </c>
    </row>
    <row r="12322" spans="1:12" x14ac:dyDescent="0.25">
      <c r="A12322" t="s">
        <v>9456</v>
      </c>
      <c r="B12322" t="s">
        <v>9453</v>
      </c>
      <c r="C12322" t="s">
        <v>9454</v>
      </c>
      <c r="D12322" t="s">
        <v>9455</v>
      </c>
      <c r="E12322" s="117">
        <v>43031</v>
      </c>
      <c r="F12322" s="118">
        <v>0.58784722222222219</v>
      </c>
      <c r="G12322" t="s">
        <v>3854</v>
      </c>
      <c r="H12322">
        <v>280</v>
      </c>
      <c r="I12322">
        <v>9</v>
      </c>
      <c r="J12322" t="s">
        <v>26757</v>
      </c>
      <c r="L12322" t="s">
        <v>562</v>
      </c>
    </row>
    <row r="12323" spans="1:12" x14ac:dyDescent="0.25">
      <c r="A12323" t="s">
        <v>9456</v>
      </c>
      <c r="B12323" t="s">
        <v>9453</v>
      </c>
      <c r="C12323" t="s">
        <v>9454</v>
      </c>
      <c r="D12323" t="s">
        <v>9455</v>
      </c>
      <c r="E12323" s="117">
        <v>43031</v>
      </c>
      <c r="F12323" s="118">
        <v>0.58784722222222219</v>
      </c>
      <c r="G12323" t="s">
        <v>3854</v>
      </c>
      <c r="H12323">
        <v>280</v>
      </c>
      <c r="I12323">
        <v>10</v>
      </c>
      <c r="J12323" t="s">
        <v>26757</v>
      </c>
      <c r="L12323" t="s">
        <v>615</v>
      </c>
    </row>
    <row r="12324" spans="1:12" x14ac:dyDescent="0.25">
      <c r="A12324" t="s">
        <v>9456</v>
      </c>
      <c r="B12324" t="s">
        <v>9453</v>
      </c>
      <c r="C12324" t="s">
        <v>9454</v>
      </c>
      <c r="D12324" t="s">
        <v>9455</v>
      </c>
      <c r="E12324" s="117">
        <v>43031</v>
      </c>
      <c r="F12324" s="118">
        <v>0.58784722222222219</v>
      </c>
      <c r="G12324" t="s">
        <v>3854</v>
      </c>
      <c r="H12324">
        <v>280</v>
      </c>
      <c r="I12324">
        <v>14</v>
      </c>
      <c r="J12324" t="s">
        <v>26757</v>
      </c>
      <c r="L12324" t="s">
        <v>653</v>
      </c>
    </row>
    <row r="12325" spans="1:12" x14ac:dyDescent="0.25">
      <c r="A12325" t="s">
        <v>9456</v>
      </c>
      <c r="B12325" t="s">
        <v>9453</v>
      </c>
      <c r="C12325" t="s">
        <v>9454</v>
      </c>
      <c r="D12325" t="s">
        <v>9455</v>
      </c>
      <c r="E12325" s="117">
        <v>43031</v>
      </c>
      <c r="F12325" s="118">
        <v>0.58785879629629634</v>
      </c>
      <c r="G12325" t="s">
        <v>3854</v>
      </c>
      <c r="H12325">
        <v>280</v>
      </c>
      <c r="I12325">
        <v>15</v>
      </c>
      <c r="J12325" t="s">
        <v>26757</v>
      </c>
      <c r="L12325" t="s">
        <v>701</v>
      </c>
    </row>
    <row r="12326" spans="1:12" x14ac:dyDescent="0.25">
      <c r="A12326" t="s">
        <v>9456</v>
      </c>
      <c r="B12326" t="s">
        <v>9453</v>
      </c>
      <c r="C12326" t="s">
        <v>9454</v>
      </c>
      <c r="D12326" t="s">
        <v>9455</v>
      </c>
      <c r="E12326" s="117">
        <v>43031</v>
      </c>
      <c r="F12326" s="118">
        <v>0.58785879629629634</v>
      </c>
      <c r="G12326" t="s">
        <v>3854</v>
      </c>
      <c r="H12326">
        <v>280</v>
      </c>
      <c r="I12326">
        <v>16</v>
      </c>
      <c r="J12326" t="s">
        <v>26757</v>
      </c>
      <c r="L12326" t="s">
        <v>680</v>
      </c>
    </row>
    <row r="12327" spans="1:12" x14ac:dyDescent="0.25">
      <c r="A12327" t="s">
        <v>9456</v>
      </c>
      <c r="B12327" t="s">
        <v>9453</v>
      </c>
      <c r="C12327" t="s">
        <v>9454</v>
      </c>
      <c r="D12327" t="s">
        <v>9455</v>
      </c>
      <c r="E12327" s="117">
        <v>43031</v>
      </c>
      <c r="F12327" s="118">
        <v>0.58785879629629634</v>
      </c>
      <c r="G12327" t="s">
        <v>3854</v>
      </c>
      <c r="H12327">
        <v>280</v>
      </c>
      <c r="I12327">
        <v>22</v>
      </c>
      <c r="J12327" t="s">
        <v>26757</v>
      </c>
      <c r="L12327" t="s">
        <v>4097</v>
      </c>
    </row>
    <row r="12328" spans="1:12" x14ac:dyDescent="0.25">
      <c r="A12328" t="s">
        <v>9456</v>
      </c>
      <c r="B12328" t="s">
        <v>9453</v>
      </c>
      <c r="C12328" t="s">
        <v>9454</v>
      </c>
      <c r="D12328" t="s">
        <v>9455</v>
      </c>
      <c r="E12328" s="117">
        <v>43031</v>
      </c>
      <c r="F12328" s="118">
        <v>0.58785879629629634</v>
      </c>
      <c r="G12328" t="s">
        <v>3854</v>
      </c>
      <c r="H12328">
        <v>280</v>
      </c>
      <c r="I12328">
        <v>23</v>
      </c>
      <c r="J12328" t="s">
        <v>26757</v>
      </c>
      <c r="L12328">
        <v>50</v>
      </c>
    </row>
    <row r="12329" spans="1:12" x14ac:dyDescent="0.25">
      <c r="A12329" t="s">
        <v>9456</v>
      </c>
      <c r="B12329" t="s">
        <v>9453</v>
      </c>
      <c r="C12329" t="s">
        <v>9454</v>
      </c>
      <c r="D12329" t="s">
        <v>9455</v>
      </c>
      <c r="E12329" s="117">
        <v>43031</v>
      </c>
      <c r="F12329" s="118">
        <v>0.58785879629629634</v>
      </c>
      <c r="G12329" t="s">
        <v>3854</v>
      </c>
      <c r="H12329">
        <v>280</v>
      </c>
      <c r="I12329">
        <v>24</v>
      </c>
      <c r="J12329" t="s">
        <v>26757</v>
      </c>
      <c r="L12329" t="s">
        <v>4099</v>
      </c>
    </row>
    <row r="12330" spans="1:12" x14ac:dyDescent="0.25">
      <c r="A12330" t="s">
        <v>9456</v>
      </c>
      <c r="B12330" t="s">
        <v>9453</v>
      </c>
      <c r="C12330" t="s">
        <v>9454</v>
      </c>
      <c r="D12330" t="s">
        <v>9455</v>
      </c>
      <c r="E12330" s="117">
        <v>43031</v>
      </c>
      <c r="F12330" s="118">
        <v>0.58785879629629634</v>
      </c>
      <c r="G12330" t="s">
        <v>3854</v>
      </c>
      <c r="H12330">
        <v>280</v>
      </c>
      <c r="I12330">
        <v>25</v>
      </c>
      <c r="J12330" t="s">
        <v>26757</v>
      </c>
      <c r="L12330">
        <v>30</v>
      </c>
    </row>
    <row r="12331" spans="1:12" x14ac:dyDescent="0.25">
      <c r="A12331" t="s">
        <v>9456</v>
      </c>
      <c r="B12331" t="s">
        <v>9453</v>
      </c>
      <c r="C12331" t="s">
        <v>9454</v>
      </c>
      <c r="D12331" t="s">
        <v>9455</v>
      </c>
      <c r="E12331" s="117">
        <v>43031</v>
      </c>
      <c r="F12331" s="118">
        <v>0.58785879629629634</v>
      </c>
      <c r="G12331" t="s">
        <v>3854</v>
      </c>
      <c r="H12331">
        <v>280</v>
      </c>
      <c r="I12331">
        <v>26</v>
      </c>
      <c r="J12331" t="s">
        <v>26757</v>
      </c>
      <c r="L12331" t="s">
        <v>4098</v>
      </c>
    </row>
    <row r="12332" spans="1:12" x14ac:dyDescent="0.25">
      <c r="A12332" t="s">
        <v>9456</v>
      </c>
      <c r="B12332" t="s">
        <v>9453</v>
      </c>
      <c r="C12332" t="s">
        <v>9454</v>
      </c>
      <c r="D12332" t="s">
        <v>9455</v>
      </c>
      <c r="E12332" s="117">
        <v>43031</v>
      </c>
      <c r="F12332" s="118">
        <v>0.58785879629629634</v>
      </c>
      <c r="G12332" t="s">
        <v>3854</v>
      </c>
      <c r="H12332">
        <v>280</v>
      </c>
      <c r="I12332">
        <v>27</v>
      </c>
      <c r="J12332" t="s">
        <v>26757</v>
      </c>
      <c r="L12332">
        <v>20</v>
      </c>
    </row>
    <row r="12333" spans="1:12" x14ac:dyDescent="0.25">
      <c r="A12333" t="s">
        <v>9456</v>
      </c>
      <c r="B12333" t="s">
        <v>9453</v>
      </c>
      <c r="C12333" t="s">
        <v>9454</v>
      </c>
      <c r="D12333" t="s">
        <v>9455</v>
      </c>
      <c r="E12333" s="117">
        <v>43031</v>
      </c>
      <c r="F12333" s="118">
        <v>0.58787037037037038</v>
      </c>
      <c r="G12333" t="s">
        <v>3854</v>
      </c>
      <c r="H12333">
        <v>280</v>
      </c>
      <c r="I12333">
        <v>35</v>
      </c>
      <c r="J12333" t="s">
        <v>26757</v>
      </c>
      <c r="L12333" t="s">
        <v>393</v>
      </c>
    </row>
    <row r="12334" spans="1:12" x14ac:dyDescent="0.25">
      <c r="A12334" t="s">
        <v>9456</v>
      </c>
      <c r="B12334" t="s">
        <v>9453</v>
      </c>
      <c r="C12334" t="s">
        <v>9454</v>
      </c>
      <c r="D12334" t="s">
        <v>9455</v>
      </c>
      <c r="E12334" s="117">
        <v>43031</v>
      </c>
      <c r="F12334" s="118">
        <v>0.58787037037037038</v>
      </c>
      <c r="G12334" t="s">
        <v>3854</v>
      </c>
      <c r="H12334">
        <v>280</v>
      </c>
      <c r="I12334">
        <v>36</v>
      </c>
      <c r="J12334" t="s">
        <v>26757</v>
      </c>
      <c r="L12334" t="s">
        <v>4028</v>
      </c>
    </row>
    <row r="12335" spans="1:12" x14ac:dyDescent="0.25">
      <c r="A12335" t="s">
        <v>9456</v>
      </c>
      <c r="B12335" t="s">
        <v>9453</v>
      </c>
      <c r="C12335" t="s">
        <v>9454</v>
      </c>
      <c r="D12335" t="s">
        <v>9455</v>
      </c>
      <c r="E12335" s="117">
        <v>43031</v>
      </c>
      <c r="F12335" s="118">
        <v>0.58787037037037038</v>
      </c>
      <c r="G12335" t="s">
        <v>3854</v>
      </c>
      <c r="H12335">
        <v>281</v>
      </c>
      <c r="I12335">
        <v>1</v>
      </c>
      <c r="L12335" t="s">
        <v>26757</v>
      </c>
    </row>
    <row r="12336" spans="1:12" x14ac:dyDescent="0.25">
      <c r="A12336" t="s">
        <v>9456</v>
      </c>
      <c r="B12336" t="s">
        <v>9453</v>
      </c>
      <c r="C12336" t="s">
        <v>9454</v>
      </c>
      <c r="D12336" t="s">
        <v>9455</v>
      </c>
      <c r="E12336" s="117">
        <v>43031</v>
      </c>
      <c r="F12336" s="118">
        <v>0.58788194444444442</v>
      </c>
      <c r="G12336" t="s">
        <v>3854</v>
      </c>
      <c r="H12336">
        <v>281</v>
      </c>
      <c r="I12336">
        <v>4</v>
      </c>
      <c r="J12336" t="s">
        <v>26757</v>
      </c>
      <c r="L12336" t="s">
        <v>2977</v>
      </c>
    </row>
    <row r="12337" spans="1:12" x14ac:dyDescent="0.25">
      <c r="A12337" t="s">
        <v>9456</v>
      </c>
      <c r="B12337" t="s">
        <v>9453</v>
      </c>
      <c r="C12337" t="s">
        <v>9454</v>
      </c>
      <c r="D12337" t="s">
        <v>9455</v>
      </c>
      <c r="E12337" s="117">
        <v>43031</v>
      </c>
      <c r="F12337" s="118">
        <v>0.58788194444444442</v>
      </c>
      <c r="G12337" t="s">
        <v>3854</v>
      </c>
      <c r="H12337">
        <v>281</v>
      </c>
      <c r="I12337">
        <v>5</v>
      </c>
      <c r="J12337" t="s">
        <v>26757</v>
      </c>
      <c r="L12337" t="s">
        <v>2711</v>
      </c>
    </row>
    <row r="12338" spans="1:12" x14ac:dyDescent="0.25">
      <c r="A12338" t="s">
        <v>9456</v>
      </c>
      <c r="B12338" t="s">
        <v>9453</v>
      </c>
      <c r="C12338" t="s">
        <v>9454</v>
      </c>
      <c r="D12338" t="s">
        <v>9455</v>
      </c>
      <c r="E12338" s="117">
        <v>43031</v>
      </c>
      <c r="F12338" s="118">
        <v>0.58788194444444442</v>
      </c>
      <c r="G12338" t="s">
        <v>3854</v>
      </c>
      <c r="H12338">
        <v>281</v>
      </c>
      <c r="I12338">
        <v>6</v>
      </c>
      <c r="J12338" t="s">
        <v>26757</v>
      </c>
      <c r="L12338">
        <v>0</v>
      </c>
    </row>
    <row r="12339" spans="1:12" x14ac:dyDescent="0.25">
      <c r="A12339" t="s">
        <v>9456</v>
      </c>
      <c r="B12339" t="s">
        <v>9453</v>
      </c>
      <c r="C12339" t="s">
        <v>9454</v>
      </c>
      <c r="D12339" t="s">
        <v>9455</v>
      </c>
      <c r="E12339" s="117">
        <v>43031</v>
      </c>
      <c r="F12339" s="118">
        <v>0.58788194444444442</v>
      </c>
      <c r="G12339" t="s">
        <v>3854</v>
      </c>
      <c r="H12339">
        <v>281</v>
      </c>
      <c r="I12339">
        <v>7</v>
      </c>
      <c r="J12339" t="s">
        <v>26757</v>
      </c>
      <c r="L12339">
        <v>30</v>
      </c>
    </row>
    <row r="12340" spans="1:12" x14ac:dyDescent="0.25">
      <c r="A12340" t="s">
        <v>9456</v>
      </c>
      <c r="B12340" t="s">
        <v>9453</v>
      </c>
      <c r="C12340" t="s">
        <v>9454</v>
      </c>
      <c r="D12340" t="s">
        <v>9455</v>
      </c>
      <c r="E12340" s="117">
        <v>43031</v>
      </c>
      <c r="F12340" s="118">
        <v>0.58788194444444442</v>
      </c>
      <c r="G12340" t="s">
        <v>3854</v>
      </c>
      <c r="H12340">
        <v>281</v>
      </c>
      <c r="I12340">
        <v>8</v>
      </c>
      <c r="J12340" t="s">
        <v>26757</v>
      </c>
      <c r="L12340">
        <v>10</v>
      </c>
    </row>
    <row r="12341" spans="1:12" x14ac:dyDescent="0.25">
      <c r="A12341" t="s">
        <v>9456</v>
      </c>
      <c r="B12341" t="s">
        <v>9453</v>
      </c>
      <c r="C12341" t="s">
        <v>9454</v>
      </c>
      <c r="D12341" t="s">
        <v>9455</v>
      </c>
      <c r="E12341" s="117">
        <v>43031</v>
      </c>
      <c r="F12341" s="118">
        <v>0.58788194444444442</v>
      </c>
      <c r="G12341" t="s">
        <v>3854</v>
      </c>
      <c r="H12341">
        <v>281</v>
      </c>
      <c r="I12341">
        <v>9</v>
      </c>
      <c r="J12341" t="s">
        <v>26757</v>
      </c>
      <c r="L12341" t="s">
        <v>562</v>
      </c>
    </row>
    <row r="12342" spans="1:12" x14ac:dyDescent="0.25">
      <c r="A12342" t="s">
        <v>9456</v>
      </c>
      <c r="B12342" t="s">
        <v>9453</v>
      </c>
      <c r="C12342" t="s">
        <v>9454</v>
      </c>
      <c r="D12342" t="s">
        <v>9455</v>
      </c>
      <c r="E12342" s="117">
        <v>43031</v>
      </c>
      <c r="F12342" s="118">
        <v>0.58788194444444442</v>
      </c>
      <c r="G12342" t="s">
        <v>3854</v>
      </c>
      <c r="H12342">
        <v>281</v>
      </c>
      <c r="I12342">
        <v>10</v>
      </c>
      <c r="J12342" t="s">
        <v>26757</v>
      </c>
      <c r="L12342" t="s">
        <v>615</v>
      </c>
    </row>
    <row r="12343" spans="1:12" x14ac:dyDescent="0.25">
      <c r="A12343" t="s">
        <v>9456</v>
      </c>
      <c r="B12343" t="s">
        <v>9453</v>
      </c>
      <c r="C12343" t="s">
        <v>9454</v>
      </c>
      <c r="D12343" t="s">
        <v>9455</v>
      </c>
      <c r="E12343" s="117">
        <v>43031</v>
      </c>
      <c r="F12343" s="118">
        <v>0.58788194444444442</v>
      </c>
      <c r="G12343" t="s">
        <v>3854</v>
      </c>
      <c r="H12343">
        <v>281</v>
      </c>
      <c r="I12343">
        <v>14</v>
      </c>
      <c r="J12343" t="s">
        <v>26757</v>
      </c>
      <c r="L12343" t="s">
        <v>653</v>
      </c>
    </row>
    <row r="12344" spans="1:12" x14ac:dyDescent="0.25">
      <c r="A12344" t="s">
        <v>9456</v>
      </c>
      <c r="B12344" t="s">
        <v>9453</v>
      </c>
      <c r="C12344" t="s">
        <v>9454</v>
      </c>
      <c r="D12344" t="s">
        <v>9455</v>
      </c>
      <c r="E12344" s="117">
        <v>43031</v>
      </c>
      <c r="F12344" s="118">
        <v>0.58789351851851845</v>
      </c>
      <c r="G12344" t="s">
        <v>3854</v>
      </c>
      <c r="H12344">
        <v>281</v>
      </c>
      <c r="I12344">
        <v>15</v>
      </c>
      <c r="J12344" t="s">
        <v>26757</v>
      </c>
      <c r="L12344" t="s">
        <v>706</v>
      </c>
    </row>
    <row r="12345" spans="1:12" x14ac:dyDescent="0.25">
      <c r="A12345" t="s">
        <v>9456</v>
      </c>
      <c r="B12345" t="s">
        <v>9453</v>
      </c>
      <c r="C12345" t="s">
        <v>9454</v>
      </c>
      <c r="D12345" t="s">
        <v>9455</v>
      </c>
      <c r="E12345" s="117">
        <v>43031</v>
      </c>
      <c r="F12345" s="118">
        <v>0.58789351851851845</v>
      </c>
      <c r="G12345" t="s">
        <v>3854</v>
      </c>
      <c r="H12345">
        <v>281</v>
      </c>
      <c r="I12345">
        <v>16</v>
      </c>
      <c r="J12345" t="s">
        <v>26757</v>
      </c>
      <c r="L12345" t="s">
        <v>680</v>
      </c>
    </row>
    <row r="12346" spans="1:12" x14ac:dyDescent="0.25">
      <c r="A12346" t="s">
        <v>9456</v>
      </c>
      <c r="B12346" t="s">
        <v>9453</v>
      </c>
      <c r="C12346" t="s">
        <v>9454</v>
      </c>
      <c r="D12346" t="s">
        <v>9455</v>
      </c>
      <c r="E12346" s="117">
        <v>43031</v>
      </c>
      <c r="F12346" s="118">
        <v>0.58789351851851845</v>
      </c>
      <c r="G12346" t="s">
        <v>3854</v>
      </c>
      <c r="H12346">
        <v>281</v>
      </c>
      <c r="I12346">
        <v>22</v>
      </c>
      <c r="J12346" t="s">
        <v>26757</v>
      </c>
      <c r="L12346" t="s">
        <v>4095</v>
      </c>
    </row>
    <row r="12347" spans="1:12" x14ac:dyDescent="0.25">
      <c r="A12347" t="s">
        <v>9456</v>
      </c>
      <c r="B12347" t="s">
        <v>9453</v>
      </c>
      <c r="C12347" t="s">
        <v>9454</v>
      </c>
      <c r="D12347" t="s">
        <v>9455</v>
      </c>
      <c r="E12347" s="117">
        <v>43031</v>
      </c>
      <c r="F12347" s="118">
        <v>0.58789351851851845</v>
      </c>
      <c r="G12347" t="s">
        <v>3854</v>
      </c>
      <c r="H12347">
        <v>281</v>
      </c>
      <c r="I12347">
        <v>23</v>
      </c>
      <c r="J12347" t="s">
        <v>26757</v>
      </c>
      <c r="L12347">
        <v>70</v>
      </c>
    </row>
    <row r="12348" spans="1:12" x14ac:dyDescent="0.25">
      <c r="A12348" t="s">
        <v>9456</v>
      </c>
      <c r="B12348" t="s">
        <v>9453</v>
      </c>
      <c r="C12348" t="s">
        <v>9454</v>
      </c>
      <c r="D12348" t="s">
        <v>9455</v>
      </c>
      <c r="E12348" s="117">
        <v>43031</v>
      </c>
      <c r="F12348" s="118">
        <v>0.58789351851851845</v>
      </c>
      <c r="G12348" t="s">
        <v>3854</v>
      </c>
      <c r="H12348">
        <v>281</v>
      </c>
      <c r="I12348">
        <v>24</v>
      </c>
      <c r="J12348" t="s">
        <v>26757</v>
      </c>
      <c r="L12348" t="s">
        <v>104</v>
      </c>
    </row>
    <row r="12349" spans="1:12" x14ac:dyDescent="0.25">
      <c r="A12349" t="s">
        <v>9456</v>
      </c>
      <c r="B12349" t="s">
        <v>9453</v>
      </c>
      <c r="C12349" t="s">
        <v>9454</v>
      </c>
      <c r="D12349" t="s">
        <v>9455</v>
      </c>
      <c r="E12349" s="117">
        <v>43031</v>
      </c>
      <c r="F12349" s="118">
        <v>0.58789351851851845</v>
      </c>
      <c r="G12349" t="s">
        <v>3854</v>
      </c>
      <c r="H12349">
        <v>281</v>
      </c>
      <c r="I12349">
        <v>25</v>
      </c>
      <c r="J12349" t="s">
        <v>26757</v>
      </c>
      <c r="L12349">
        <v>30</v>
      </c>
    </row>
    <row r="12350" spans="1:12" x14ac:dyDescent="0.25">
      <c r="A12350" t="s">
        <v>9456</v>
      </c>
      <c r="B12350" t="s">
        <v>9453</v>
      </c>
      <c r="C12350" t="s">
        <v>9454</v>
      </c>
      <c r="D12350" t="s">
        <v>9455</v>
      </c>
      <c r="E12350" s="117">
        <v>43031</v>
      </c>
      <c r="F12350" s="118">
        <v>0.58789351851851845</v>
      </c>
      <c r="G12350" t="s">
        <v>3854</v>
      </c>
      <c r="H12350">
        <v>281</v>
      </c>
      <c r="I12350">
        <v>35</v>
      </c>
      <c r="J12350" t="s">
        <v>26757</v>
      </c>
      <c r="L12350" t="s">
        <v>393</v>
      </c>
    </row>
    <row r="12351" spans="1:12" x14ac:dyDescent="0.25">
      <c r="A12351" t="s">
        <v>9456</v>
      </c>
      <c r="B12351" t="s">
        <v>9453</v>
      </c>
      <c r="C12351" t="s">
        <v>9454</v>
      </c>
      <c r="D12351" t="s">
        <v>9455</v>
      </c>
      <c r="E12351" s="117">
        <v>43031</v>
      </c>
      <c r="F12351" s="118">
        <v>0.58789351851851845</v>
      </c>
      <c r="G12351" t="s">
        <v>3854</v>
      </c>
      <c r="H12351">
        <v>281</v>
      </c>
      <c r="I12351">
        <v>36</v>
      </c>
      <c r="J12351" t="s">
        <v>26757</v>
      </c>
      <c r="L12351" t="s">
        <v>26737</v>
      </c>
    </row>
    <row r="12352" spans="1:12" x14ac:dyDescent="0.25">
      <c r="A12352" t="s">
        <v>9456</v>
      </c>
      <c r="B12352" t="s">
        <v>9453</v>
      </c>
      <c r="C12352" t="s">
        <v>9454</v>
      </c>
      <c r="D12352" t="s">
        <v>9455</v>
      </c>
      <c r="E12352" s="117">
        <v>43031</v>
      </c>
      <c r="F12352" s="118">
        <v>0.5879050925925926</v>
      </c>
      <c r="G12352" t="s">
        <v>3854</v>
      </c>
      <c r="H12352">
        <v>282</v>
      </c>
      <c r="I12352">
        <v>1</v>
      </c>
      <c r="L12352" t="s">
        <v>9460</v>
      </c>
    </row>
    <row r="12353" spans="1:12" x14ac:dyDescent="0.25">
      <c r="A12353" t="s">
        <v>9456</v>
      </c>
      <c r="B12353" t="s">
        <v>9453</v>
      </c>
      <c r="C12353" t="s">
        <v>9454</v>
      </c>
      <c r="D12353" t="s">
        <v>9455</v>
      </c>
      <c r="E12353" s="117">
        <v>43031</v>
      </c>
      <c r="F12353" s="118">
        <v>0.58791666666666664</v>
      </c>
      <c r="G12353" t="s">
        <v>3854</v>
      </c>
      <c r="H12353">
        <v>282</v>
      </c>
      <c r="I12353">
        <v>4</v>
      </c>
      <c r="J12353" t="s">
        <v>9460</v>
      </c>
      <c r="L12353" t="s">
        <v>2977</v>
      </c>
    </row>
    <row r="12354" spans="1:12" x14ac:dyDescent="0.25">
      <c r="A12354" t="s">
        <v>9456</v>
      </c>
      <c r="B12354" t="s">
        <v>9453</v>
      </c>
      <c r="C12354" t="s">
        <v>9454</v>
      </c>
      <c r="D12354" t="s">
        <v>9455</v>
      </c>
      <c r="E12354" s="117">
        <v>43031</v>
      </c>
      <c r="F12354" s="118">
        <v>0.58791666666666664</v>
      </c>
      <c r="G12354" t="s">
        <v>3854</v>
      </c>
      <c r="H12354">
        <v>282</v>
      </c>
      <c r="I12354">
        <v>5</v>
      </c>
      <c r="J12354" t="s">
        <v>9460</v>
      </c>
      <c r="L12354" t="s">
        <v>1982</v>
      </c>
    </row>
    <row r="12355" spans="1:12" x14ac:dyDescent="0.25">
      <c r="A12355" t="s">
        <v>9456</v>
      </c>
      <c r="B12355" t="s">
        <v>9453</v>
      </c>
      <c r="C12355" t="s">
        <v>9454</v>
      </c>
      <c r="D12355" t="s">
        <v>9455</v>
      </c>
      <c r="E12355" s="117">
        <v>43031</v>
      </c>
      <c r="F12355" s="118">
        <v>0.58791666666666664</v>
      </c>
      <c r="G12355" t="s">
        <v>3854</v>
      </c>
      <c r="H12355">
        <v>282</v>
      </c>
      <c r="I12355">
        <v>6</v>
      </c>
      <c r="J12355" t="s">
        <v>9460</v>
      </c>
      <c r="L12355">
        <v>0</v>
      </c>
    </row>
    <row r="12356" spans="1:12" x14ac:dyDescent="0.25">
      <c r="A12356" t="s">
        <v>9456</v>
      </c>
      <c r="B12356" t="s">
        <v>9453</v>
      </c>
      <c r="C12356" t="s">
        <v>9454</v>
      </c>
      <c r="D12356" t="s">
        <v>9455</v>
      </c>
      <c r="E12356" s="117">
        <v>43031</v>
      </c>
      <c r="F12356" s="118">
        <v>0.58791666666666664</v>
      </c>
      <c r="G12356" t="s">
        <v>3854</v>
      </c>
      <c r="H12356">
        <v>282</v>
      </c>
      <c r="I12356">
        <v>7</v>
      </c>
      <c r="J12356" t="s">
        <v>9460</v>
      </c>
      <c r="L12356">
        <v>80</v>
      </c>
    </row>
    <row r="12357" spans="1:12" x14ac:dyDescent="0.25">
      <c r="A12357" t="s">
        <v>9456</v>
      </c>
      <c r="B12357" t="s">
        <v>9453</v>
      </c>
      <c r="C12357" t="s">
        <v>9454</v>
      </c>
      <c r="D12357" t="s">
        <v>9455</v>
      </c>
      <c r="E12357" s="117">
        <v>43031</v>
      </c>
      <c r="F12357" s="118">
        <v>0.58791666666666664</v>
      </c>
      <c r="G12357" t="s">
        <v>3854</v>
      </c>
      <c r="H12357">
        <v>282</v>
      </c>
      <c r="I12357">
        <v>8</v>
      </c>
      <c r="J12357" t="s">
        <v>9460</v>
      </c>
      <c r="L12357">
        <v>25</v>
      </c>
    </row>
    <row r="12358" spans="1:12" x14ac:dyDescent="0.25">
      <c r="A12358" t="s">
        <v>9456</v>
      </c>
      <c r="B12358" t="s">
        <v>9453</v>
      </c>
      <c r="C12358" t="s">
        <v>9454</v>
      </c>
      <c r="D12358" t="s">
        <v>9455</v>
      </c>
      <c r="E12358" s="117">
        <v>43031</v>
      </c>
      <c r="F12358" s="118">
        <v>0.58791666666666664</v>
      </c>
      <c r="G12358" t="s">
        <v>3854</v>
      </c>
      <c r="H12358">
        <v>282</v>
      </c>
      <c r="I12358">
        <v>9</v>
      </c>
      <c r="J12358" t="s">
        <v>9460</v>
      </c>
      <c r="L12358" t="s">
        <v>562</v>
      </c>
    </row>
    <row r="12359" spans="1:12" x14ac:dyDescent="0.25">
      <c r="A12359" t="s">
        <v>9456</v>
      </c>
      <c r="B12359" t="s">
        <v>9453</v>
      </c>
      <c r="C12359" t="s">
        <v>9454</v>
      </c>
      <c r="D12359" t="s">
        <v>9455</v>
      </c>
      <c r="E12359" s="117">
        <v>43031</v>
      </c>
      <c r="F12359" s="118">
        <v>0.58791666666666664</v>
      </c>
      <c r="G12359" t="s">
        <v>3854</v>
      </c>
      <c r="H12359">
        <v>282</v>
      </c>
      <c r="I12359">
        <v>10</v>
      </c>
      <c r="J12359" t="s">
        <v>9460</v>
      </c>
      <c r="L12359" t="s">
        <v>615</v>
      </c>
    </row>
    <row r="12360" spans="1:12" x14ac:dyDescent="0.25">
      <c r="A12360" t="s">
        <v>9456</v>
      </c>
      <c r="B12360" t="s">
        <v>9453</v>
      </c>
      <c r="C12360" t="s">
        <v>9454</v>
      </c>
      <c r="D12360" t="s">
        <v>9455</v>
      </c>
      <c r="E12360" s="117">
        <v>43031</v>
      </c>
      <c r="F12360" s="118">
        <v>0.58791666666666664</v>
      </c>
      <c r="G12360" t="s">
        <v>3854</v>
      </c>
      <c r="H12360">
        <v>282</v>
      </c>
      <c r="I12360">
        <v>14</v>
      </c>
      <c r="J12360" t="s">
        <v>9460</v>
      </c>
      <c r="L12360" t="s">
        <v>653</v>
      </c>
    </row>
    <row r="12361" spans="1:12" x14ac:dyDescent="0.25">
      <c r="A12361" t="s">
        <v>9456</v>
      </c>
      <c r="B12361" t="s">
        <v>9453</v>
      </c>
      <c r="C12361" t="s">
        <v>9454</v>
      </c>
      <c r="D12361" t="s">
        <v>9455</v>
      </c>
      <c r="E12361" s="117">
        <v>43031</v>
      </c>
      <c r="F12361" s="118">
        <v>0.58791666666666664</v>
      </c>
      <c r="G12361" t="s">
        <v>3854</v>
      </c>
      <c r="H12361">
        <v>282</v>
      </c>
      <c r="I12361">
        <v>15</v>
      </c>
      <c r="J12361" t="s">
        <v>9460</v>
      </c>
      <c r="L12361" t="s">
        <v>701</v>
      </c>
    </row>
    <row r="12362" spans="1:12" x14ac:dyDescent="0.25">
      <c r="A12362" t="s">
        <v>9456</v>
      </c>
      <c r="B12362" t="s">
        <v>9453</v>
      </c>
      <c r="C12362" t="s">
        <v>9454</v>
      </c>
      <c r="D12362" t="s">
        <v>9455</v>
      </c>
      <c r="E12362" s="117">
        <v>43031</v>
      </c>
      <c r="F12362" s="118">
        <v>0.58791666666666664</v>
      </c>
      <c r="G12362" t="s">
        <v>3854</v>
      </c>
      <c r="H12362">
        <v>282</v>
      </c>
      <c r="I12362">
        <v>16</v>
      </c>
      <c r="J12362" t="s">
        <v>9460</v>
      </c>
      <c r="L12362" t="s">
        <v>680</v>
      </c>
    </row>
    <row r="12363" spans="1:12" x14ac:dyDescent="0.25">
      <c r="A12363" t="s">
        <v>9456</v>
      </c>
      <c r="B12363" t="s">
        <v>9453</v>
      </c>
      <c r="C12363" t="s">
        <v>9454</v>
      </c>
      <c r="D12363" t="s">
        <v>9455</v>
      </c>
      <c r="E12363" s="117">
        <v>43031</v>
      </c>
      <c r="F12363" s="118">
        <v>0.58792824074074079</v>
      </c>
      <c r="G12363" t="s">
        <v>3854</v>
      </c>
      <c r="H12363">
        <v>282</v>
      </c>
      <c r="I12363">
        <v>22</v>
      </c>
      <c r="J12363" t="s">
        <v>9460</v>
      </c>
      <c r="L12363" t="s">
        <v>4097</v>
      </c>
    </row>
    <row r="12364" spans="1:12" x14ac:dyDescent="0.25">
      <c r="A12364" t="s">
        <v>9456</v>
      </c>
      <c r="B12364" t="s">
        <v>9453</v>
      </c>
      <c r="C12364" t="s">
        <v>9454</v>
      </c>
      <c r="D12364" t="s">
        <v>9455</v>
      </c>
      <c r="E12364" s="117">
        <v>43031</v>
      </c>
      <c r="F12364" s="118">
        <v>0.58792824074074079</v>
      </c>
      <c r="G12364" t="s">
        <v>3854</v>
      </c>
      <c r="H12364">
        <v>282</v>
      </c>
      <c r="I12364">
        <v>23</v>
      </c>
      <c r="J12364" t="s">
        <v>9460</v>
      </c>
      <c r="L12364">
        <v>50</v>
      </c>
    </row>
    <row r="12365" spans="1:12" x14ac:dyDescent="0.25">
      <c r="A12365" t="s">
        <v>9456</v>
      </c>
      <c r="B12365" t="s">
        <v>9453</v>
      </c>
      <c r="C12365" t="s">
        <v>9454</v>
      </c>
      <c r="D12365" t="s">
        <v>9455</v>
      </c>
      <c r="E12365" s="117">
        <v>43031</v>
      </c>
      <c r="F12365" s="118">
        <v>0.58792824074074079</v>
      </c>
      <c r="G12365" t="s">
        <v>3854</v>
      </c>
      <c r="H12365">
        <v>282</v>
      </c>
      <c r="I12365">
        <v>24</v>
      </c>
      <c r="J12365" t="s">
        <v>9460</v>
      </c>
      <c r="L12365" t="s">
        <v>4099</v>
      </c>
    </row>
    <row r="12366" spans="1:12" x14ac:dyDescent="0.25">
      <c r="A12366" t="s">
        <v>9456</v>
      </c>
      <c r="B12366" t="s">
        <v>9453</v>
      </c>
      <c r="C12366" t="s">
        <v>9454</v>
      </c>
      <c r="D12366" t="s">
        <v>9455</v>
      </c>
      <c r="E12366" s="117">
        <v>43031</v>
      </c>
      <c r="F12366" s="118">
        <v>0.58792824074074079</v>
      </c>
      <c r="G12366" t="s">
        <v>3854</v>
      </c>
      <c r="H12366">
        <v>282</v>
      </c>
      <c r="I12366">
        <v>25</v>
      </c>
      <c r="J12366" t="s">
        <v>9460</v>
      </c>
      <c r="L12366">
        <v>30</v>
      </c>
    </row>
    <row r="12367" spans="1:12" x14ac:dyDescent="0.25">
      <c r="A12367" t="s">
        <v>9456</v>
      </c>
      <c r="B12367" t="s">
        <v>9453</v>
      </c>
      <c r="C12367" t="s">
        <v>9454</v>
      </c>
      <c r="D12367" t="s">
        <v>9455</v>
      </c>
      <c r="E12367" s="117">
        <v>43031</v>
      </c>
      <c r="F12367" s="118">
        <v>0.58792824074074079</v>
      </c>
      <c r="G12367" t="s">
        <v>3854</v>
      </c>
      <c r="H12367">
        <v>282</v>
      </c>
      <c r="I12367">
        <v>26</v>
      </c>
      <c r="J12367" t="s">
        <v>9460</v>
      </c>
      <c r="L12367" t="s">
        <v>4098</v>
      </c>
    </row>
    <row r="12368" spans="1:12" x14ac:dyDescent="0.25">
      <c r="A12368" t="s">
        <v>9456</v>
      </c>
      <c r="B12368" t="s">
        <v>9453</v>
      </c>
      <c r="C12368" t="s">
        <v>9454</v>
      </c>
      <c r="D12368" t="s">
        <v>9455</v>
      </c>
      <c r="E12368" s="117">
        <v>43031</v>
      </c>
      <c r="F12368" s="118">
        <v>0.58792824074074079</v>
      </c>
      <c r="G12368" t="s">
        <v>3854</v>
      </c>
      <c r="H12368">
        <v>282</v>
      </c>
      <c r="I12368">
        <v>27</v>
      </c>
      <c r="J12368" t="s">
        <v>9460</v>
      </c>
      <c r="L12368">
        <v>20</v>
      </c>
    </row>
    <row r="12369" spans="1:12" x14ac:dyDescent="0.25">
      <c r="A12369" t="s">
        <v>9456</v>
      </c>
      <c r="B12369" t="s">
        <v>9453</v>
      </c>
      <c r="C12369" t="s">
        <v>9454</v>
      </c>
      <c r="D12369" t="s">
        <v>9455</v>
      </c>
      <c r="E12369" s="117">
        <v>43031</v>
      </c>
      <c r="F12369" s="118">
        <v>0.58792824074074079</v>
      </c>
      <c r="G12369" t="s">
        <v>3854</v>
      </c>
      <c r="H12369">
        <v>282</v>
      </c>
      <c r="I12369">
        <v>35</v>
      </c>
      <c r="J12369" t="s">
        <v>9460</v>
      </c>
      <c r="L12369" t="s">
        <v>393</v>
      </c>
    </row>
    <row r="12370" spans="1:12" x14ac:dyDescent="0.25">
      <c r="A12370" t="s">
        <v>9456</v>
      </c>
      <c r="B12370" t="s">
        <v>9453</v>
      </c>
      <c r="C12370" t="s">
        <v>9454</v>
      </c>
      <c r="D12370" t="s">
        <v>9455</v>
      </c>
      <c r="E12370" s="117">
        <v>43031</v>
      </c>
      <c r="F12370" s="118">
        <v>0.58792824074074079</v>
      </c>
      <c r="G12370" t="s">
        <v>3854</v>
      </c>
      <c r="H12370">
        <v>282</v>
      </c>
      <c r="I12370">
        <v>36</v>
      </c>
      <c r="J12370" t="s">
        <v>9460</v>
      </c>
      <c r="L12370" t="s">
        <v>4028</v>
      </c>
    </row>
    <row r="12371" spans="1:12" x14ac:dyDescent="0.25">
      <c r="A12371" t="s">
        <v>9456</v>
      </c>
      <c r="B12371" t="s">
        <v>9453</v>
      </c>
      <c r="C12371" t="s">
        <v>9454</v>
      </c>
      <c r="D12371" t="s">
        <v>9455</v>
      </c>
      <c r="E12371" s="117">
        <v>43031</v>
      </c>
      <c r="F12371" s="118">
        <v>0.58793981481481483</v>
      </c>
      <c r="G12371" t="s">
        <v>3854</v>
      </c>
      <c r="H12371">
        <v>282</v>
      </c>
      <c r="I12371">
        <v>38</v>
      </c>
      <c r="J12371" t="s">
        <v>9460</v>
      </c>
      <c r="L12371" t="s">
        <v>26758</v>
      </c>
    </row>
    <row r="12372" spans="1:12" x14ac:dyDescent="0.25">
      <c r="A12372" t="s">
        <v>9456</v>
      </c>
      <c r="B12372" t="s">
        <v>9453</v>
      </c>
      <c r="C12372" t="s">
        <v>9454</v>
      </c>
      <c r="D12372" t="s">
        <v>9455</v>
      </c>
      <c r="E12372" s="117">
        <v>43031</v>
      </c>
      <c r="F12372" s="118">
        <v>0.58793981481481483</v>
      </c>
      <c r="G12372" t="s">
        <v>3854</v>
      </c>
      <c r="H12372">
        <v>283</v>
      </c>
      <c r="I12372">
        <v>1</v>
      </c>
      <c r="L12372" t="s">
        <v>9460</v>
      </c>
    </row>
    <row r="12373" spans="1:12" x14ac:dyDescent="0.25">
      <c r="A12373" t="s">
        <v>9456</v>
      </c>
      <c r="B12373" t="s">
        <v>9453</v>
      </c>
      <c r="C12373" t="s">
        <v>9454</v>
      </c>
      <c r="D12373" t="s">
        <v>9455</v>
      </c>
      <c r="E12373" s="117">
        <v>43031</v>
      </c>
      <c r="F12373" s="118">
        <v>0.58795138888888887</v>
      </c>
      <c r="G12373" t="s">
        <v>3854</v>
      </c>
      <c r="H12373">
        <v>283</v>
      </c>
      <c r="I12373">
        <v>4</v>
      </c>
      <c r="J12373" t="s">
        <v>9460</v>
      </c>
      <c r="L12373" t="s">
        <v>2977</v>
      </c>
    </row>
    <row r="12374" spans="1:12" x14ac:dyDescent="0.25">
      <c r="A12374" t="s">
        <v>9456</v>
      </c>
      <c r="B12374" t="s">
        <v>9453</v>
      </c>
      <c r="C12374" t="s">
        <v>9454</v>
      </c>
      <c r="D12374" t="s">
        <v>9455</v>
      </c>
      <c r="E12374" s="117">
        <v>43031</v>
      </c>
      <c r="F12374" s="118">
        <v>0.58795138888888887</v>
      </c>
      <c r="G12374" t="s">
        <v>3854</v>
      </c>
      <c r="H12374">
        <v>283</v>
      </c>
      <c r="I12374">
        <v>5</v>
      </c>
      <c r="J12374" t="s">
        <v>9460</v>
      </c>
      <c r="L12374" t="s">
        <v>2286</v>
      </c>
    </row>
    <row r="12375" spans="1:12" x14ac:dyDescent="0.25">
      <c r="A12375" t="s">
        <v>9456</v>
      </c>
      <c r="B12375" t="s">
        <v>9453</v>
      </c>
      <c r="C12375" t="s">
        <v>9454</v>
      </c>
      <c r="D12375" t="s">
        <v>9455</v>
      </c>
      <c r="E12375" s="117">
        <v>43031</v>
      </c>
      <c r="F12375" s="118">
        <v>0.58795138888888887</v>
      </c>
      <c r="G12375" t="s">
        <v>3854</v>
      </c>
      <c r="H12375">
        <v>283</v>
      </c>
      <c r="I12375">
        <v>6</v>
      </c>
      <c r="J12375" t="s">
        <v>9460</v>
      </c>
      <c r="L12375">
        <v>0</v>
      </c>
    </row>
    <row r="12376" spans="1:12" x14ac:dyDescent="0.25">
      <c r="A12376" t="s">
        <v>9456</v>
      </c>
      <c r="B12376" t="s">
        <v>9453</v>
      </c>
      <c r="C12376" t="s">
        <v>9454</v>
      </c>
      <c r="D12376" t="s">
        <v>9455</v>
      </c>
      <c r="E12376" s="117">
        <v>43031</v>
      </c>
      <c r="F12376" s="118">
        <v>0.58795138888888887</v>
      </c>
      <c r="G12376" t="s">
        <v>3854</v>
      </c>
      <c r="H12376">
        <v>283</v>
      </c>
      <c r="I12376">
        <v>7</v>
      </c>
      <c r="J12376" t="s">
        <v>9460</v>
      </c>
      <c r="L12376">
        <v>20</v>
      </c>
    </row>
    <row r="12377" spans="1:12" x14ac:dyDescent="0.25">
      <c r="A12377" t="s">
        <v>9456</v>
      </c>
      <c r="B12377" t="s">
        <v>9453</v>
      </c>
      <c r="C12377" t="s">
        <v>9454</v>
      </c>
      <c r="D12377" t="s">
        <v>9455</v>
      </c>
      <c r="E12377" s="117">
        <v>43031</v>
      </c>
      <c r="F12377" s="118">
        <v>0.58795138888888887</v>
      </c>
      <c r="G12377" t="s">
        <v>3854</v>
      </c>
      <c r="H12377">
        <v>283</v>
      </c>
      <c r="I12377">
        <v>8</v>
      </c>
      <c r="J12377" t="s">
        <v>9460</v>
      </c>
      <c r="L12377">
        <v>1</v>
      </c>
    </row>
    <row r="12378" spans="1:12" x14ac:dyDescent="0.25">
      <c r="A12378" t="s">
        <v>9456</v>
      </c>
      <c r="B12378" t="s">
        <v>9453</v>
      </c>
      <c r="C12378" t="s">
        <v>9454</v>
      </c>
      <c r="D12378" t="s">
        <v>9455</v>
      </c>
      <c r="E12378" s="117">
        <v>43031</v>
      </c>
      <c r="F12378" s="118">
        <v>0.58795138888888887</v>
      </c>
      <c r="G12378" t="s">
        <v>3854</v>
      </c>
      <c r="H12378">
        <v>283</v>
      </c>
      <c r="I12378">
        <v>9</v>
      </c>
      <c r="J12378" t="s">
        <v>9460</v>
      </c>
      <c r="L12378" t="s">
        <v>562</v>
      </c>
    </row>
    <row r="12379" spans="1:12" x14ac:dyDescent="0.25">
      <c r="A12379" t="s">
        <v>9456</v>
      </c>
      <c r="B12379" t="s">
        <v>9453</v>
      </c>
      <c r="C12379" t="s">
        <v>9454</v>
      </c>
      <c r="D12379" t="s">
        <v>9455</v>
      </c>
      <c r="E12379" s="117">
        <v>43031</v>
      </c>
      <c r="F12379" s="118">
        <v>0.58795138888888887</v>
      </c>
      <c r="G12379" t="s">
        <v>3854</v>
      </c>
      <c r="H12379">
        <v>283</v>
      </c>
      <c r="I12379">
        <v>13</v>
      </c>
      <c r="J12379" t="s">
        <v>9460</v>
      </c>
      <c r="L12379" t="s">
        <v>636</v>
      </c>
    </row>
    <row r="12380" spans="1:12" x14ac:dyDescent="0.25">
      <c r="A12380" t="s">
        <v>9456</v>
      </c>
      <c r="B12380" t="s">
        <v>9453</v>
      </c>
      <c r="C12380" t="s">
        <v>9454</v>
      </c>
      <c r="D12380" t="s">
        <v>9455</v>
      </c>
      <c r="E12380" s="117">
        <v>43031</v>
      </c>
      <c r="F12380" s="118">
        <v>0.58795138888888887</v>
      </c>
      <c r="G12380" t="s">
        <v>3854</v>
      </c>
      <c r="H12380">
        <v>283</v>
      </c>
      <c r="I12380">
        <v>14</v>
      </c>
      <c r="J12380" t="s">
        <v>9460</v>
      </c>
      <c r="L12380" t="s">
        <v>641</v>
      </c>
    </row>
    <row r="12381" spans="1:12" x14ac:dyDescent="0.25">
      <c r="A12381" t="s">
        <v>9456</v>
      </c>
      <c r="B12381" t="s">
        <v>9453</v>
      </c>
      <c r="C12381" t="s">
        <v>9454</v>
      </c>
      <c r="D12381" t="s">
        <v>9455</v>
      </c>
      <c r="E12381" s="117">
        <v>43031</v>
      </c>
      <c r="F12381" s="118">
        <v>0.58795138888888887</v>
      </c>
      <c r="G12381" t="s">
        <v>3854</v>
      </c>
      <c r="H12381">
        <v>283</v>
      </c>
      <c r="I12381">
        <v>15</v>
      </c>
      <c r="J12381" t="s">
        <v>9460</v>
      </c>
      <c r="L12381" t="s">
        <v>222</v>
      </c>
    </row>
    <row r="12382" spans="1:12" x14ac:dyDescent="0.25">
      <c r="A12382" t="s">
        <v>9456</v>
      </c>
      <c r="B12382" t="s">
        <v>9453</v>
      </c>
      <c r="C12382" t="s">
        <v>9454</v>
      </c>
      <c r="D12382" t="s">
        <v>9455</v>
      </c>
      <c r="E12382" s="117">
        <v>43031</v>
      </c>
      <c r="F12382" s="118">
        <v>0.58796296296296291</v>
      </c>
      <c r="G12382" t="s">
        <v>3854</v>
      </c>
      <c r="H12382">
        <v>283</v>
      </c>
      <c r="I12382">
        <v>22</v>
      </c>
      <c r="J12382" t="s">
        <v>9460</v>
      </c>
      <c r="L12382" t="s">
        <v>4097</v>
      </c>
    </row>
    <row r="12383" spans="1:12" x14ac:dyDescent="0.25">
      <c r="A12383" t="s">
        <v>9456</v>
      </c>
      <c r="B12383" t="s">
        <v>9453</v>
      </c>
      <c r="C12383" t="s">
        <v>9454</v>
      </c>
      <c r="D12383" t="s">
        <v>9455</v>
      </c>
      <c r="E12383" s="117">
        <v>43031</v>
      </c>
      <c r="F12383" s="118">
        <v>0.58796296296296291</v>
      </c>
      <c r="G12383" t="s">
        <v>3854</v>
      </c>
      <c r="H12383">
        <v>283</v>
      </c>
      <c r="I12383">
        <v>23</v>
      </c>
      <c r="J12383" t="s">
        <v>9460</v>
      </c>
      <c r="L12383">
        <v>30</v>
      </c>
    </row>
    <row r="12384" spans="1:12" x14ac:dyDescent="0.25">
      <c r="A12384" t="s">
        <v>9456</v>
      </c>
      <c r="B12384" t="s">
        <v>9453</v>
      </c>
      <c r="C12384" t="s">
        <v>9454</v>
      </c>
      <c r="D12384" t="s">
        <v>9455</v>
      </c>
      <c r="E12384" s="117">
        <v>43031</v>
      </c>
      <c r="F12384" s="118">
        <v>0.58796296296296291</v>
      </c>
      <c r="G12384" t="s">
        <v>3854</v>
      </c>
      <c r="H12384">
        <v>283</v>
      </c>
      <c r="I12384">
        <v>24</v>
      </c>
      <c r="J12384" t="s">
        <v>9460</v>
      </c>
      <c r="L12384" t="s">
        <v>4094</v>
      </c>
    </row>
    <row r="12385" spans="1:12" x14ac:dyDescent="0.25">
      <c r="A12385" t="s">
        <v>9456</v>
      </c>
      <c r="B12385" t="s">
        <v>9453</v>
      </c>
      <c r="C12385" t="s">
        <v>9454</v>
      </c>
      <c r="D12385" t="s">
        <v>9455</v>
      </c>
      <c r="E12385" s="117">
        <v>43031</v>
      </c>
      <c r="F12385" s="118">
        <v>0.58796296296296291</v>
      </c>
      <c r="G12385" t="s">
        <v>3854</v>
      </c>
      <c r="H12385">
        <v>283</v>
      </c>
      <c r="I12385">
        <v>25</v>
      </c>
      <c r="J12385" t="s">
        <v>9460</v>
      </c>
      <c r="L12385">
        <v>40</v>
      </c>
    </row>
    <row r="12386" spans="1:12" x14ac:dyDescent="0.25">
      <c r="A12386" t="s">
        <v>9456</v>
      </c>
      <c r="B12386" t="s">
        <v>9453</v>
      </c>
      <c r="C12386" t="s">
        <v>9454</v>
      </c>
      <c r="D12386" t="s">
        <v>9455</v>
      </c>
      <c r="E12386" s="117">
        <v>43031</v>
      </c>
      <c r="F12386" s="118">
        <v>0.58796296296296291</v>
      </c>
      <c r="G12386" t="s">
        <v>3854</v>
      </c>
      <c r="H12386">
        <v>283</v>
      </c>
      <c r="I12386">
        <v>26</v>
      </c>
      <c r="J12386" t="s">
        <v>9460</v>
      </c>
      <c r="L12386" t="s">
        <v>4099</v>
      </c>
    </row>
    <row r="12387" spans="1:12" x14ac:dyDescent="0.25">
      <c r="A12387" t="s">
        <v>9456</v>
      </c>
      <c r="B12387" t="s">
        <v>9453</v>
      </c>
      <c r="C12387" t="s">
        <v>9454</v>
      </c>
      <c r="D12387" t="s">
        <v>9455</v>
      </c>
      <c r="E12387" s="117">
        <v>43031</v>
      </c>
      <c r="F12387" s="118">
        <v>0.58796296296296291</v>
      </c>
      <c r="G12387" t="s">
        <v>3854</v>
      </c>
      <c r="H12387">
        <v>283</v>
      </c>
      <c r="I12387">
        <v>27</v>
      </c>
      <c r="J12387" t="s">
        <v>9460</v>
      </c>
      <c r="L12387">
        <v>30</v>
      </c>
    </row>
    <row r="12388" spans="1:12" x14ac:dyDescent="0.25">
      <c r="A12388" t="s">
        <v>9456</v>
      </c>
      <c r="B12388" t="s">
        <v>9453</v>
      </c>
      <c r="C12388" t="s">
        <v>9454</v>
      </c>
      <c r="D12388" t="s">
        <v>9455</v>
      </c>
      <c r="E12388" s="117">
        <v>43031</v>
      </c>
      <c r="F12388" s="118">
        <v>0.58796296296296291</v>
      </c>
      <c r="G12388" t="s">
        <v>3854</v>
      </c>
      <c r="H12388">
        <v>283</v>
      </c>
      <c r="I12388">
        <v>35</v>
      </c>
      <c r="J12388" t="s">
        <v>9460</v>
      </c>
      <c r="L12388" t="s">
        <v>393</v>
      </c>
    </row>
    <row r="12389" spans="1:12" x14ac:dyDescent="0.25">
      <c r="A12389" t="s">
        <v>9456</v>
      </c>
      <c r="B12389" t="s">
        <v>9453</v>
      </c>
      <c r="C12389" t="s">
        <v>9454</v>
      </c>
      <c r="D12389" t="s">
        <v>9455</v>
      </c>
      <c r="E12389" s="117">
        <v>43031</v>
      </c>
      <c r="F12389" s="118">
        <v>0.58796296296296291</v>
      </c>
      <c r="G12389" t="s">
        <v>3854</v>
      </c>
      <c r="H12389">
        <v>283</v>
      </c>
      <c r="I12389">
        <v>36</v>
      </c>
      <c r="J12389" t="s">
        <v>9460</v>
      </c>
      <c r="L12389" t="s">
        <v>4028</v>
      </c>
    </row>
    <row r="12390" spans="1:12" x14ac:dyDescent="0.25">
      <c r="A12390" t="s">
        <v>9456</v>
      </c>
      <c r="B12390" t="s">
        <v>9453</v>
      </c>
      <c r="C12390" t="s">
        <v>9454</v>
      </c>
      <c r="D12390" t="s">
        <v>9455</v>
      </c>
      <c r="E12390" s="117">
        <v>43031</v>
      </c>
      <c r="F12390" s="118">
        <v>0.58797453703703706</v>
      </c>
      <c r="G12390" t="s">
        <v>3854</v>
      </c>
      <c r="H12390">
        <v>284</v>
      </c>
      <c r="I12390">
        <v>1</v>
      </c>
      <c r="L12390" t="s">
        <v>26759</v>
      </c>
    </row>
    <row r="12391" spans="1:12" x14ac:dyDescent="0.25">
      <c r="A12391" t="s">
        <v>9456</v>
      </c>
      <c r="B12391" t="s">
        <v>9453</v>
      </c>
      <c r="C12391" t="s">
        <v>9454</v>
      </c>
      <c r="D12391" t="s">
        <v>9455</v>
      </c>
      <c r="E12391" s="117">
        <v>43031</v>
      </c>
      <c r="F12391" s="118">
        <v>0.58797453703703706</v>
      </c>
      <c r="G12391" t="s">
        <v>3854</v>
      </c>
      <c r="H12391">
        <v>284</v>
      </c>
      <c r="I12391">
        <v>4</v>
      </c>
      <c r="J12391" t="s">
        <v>26759</v>
      </c>
      <c r="L12391" t="s">
        <v>2977</v>
      </c>
    </row>
    <row r="12392" spans="1:12" x14ac:dyDescent="0.25">
      <c r="A12392" t="s">
        <v>9456</v>
      </c>
      <c r="B12392" t="s">
        <v>9453</v>
      </c>
      <c r="C12392" t="s">
        <v>9454</v>
      </c>
      <c r="D12392" t="s">
        <v>9455</v>
      </c>
      <c r="E12392" s="117">
        <v>43031</v>
      </c>
      <c r="F12392" s="118">
        <v>0.5879861111111111</v>
      </c>
      <c r="G12392" t="s">
        <v>3854</v>
      </c>
      <c r="H12392">
        <v>284</v>
      </c>
      <c r="I12392">
        <v>5</v>
      </c>
      <c r="J12392" t="s">
        <v>26759</v>
      </c>
      <c r="L12392" t="s">
        <v>1977</v>
      </c>
    </row>
    <row r="12393" spans="1:12" x14ac:dyDescent="0.25">
      <c r="A12393" t="s">
        <v>9456</v>
      </c>
      <c r="B12393" t="s">
        <v>9453</v>
      </c>
      <c r="C12393" t="s">
        <v>9454</v>
      </c>
      <c r="D12393" t="s">
        <v>9455</v>
      </c>
      <c r="E12393" s="117">
        <v>43031</v>
      </c>
      <c r="F12393" s="118">
        <v>0.5879861111111111</v>
      </c>
      <c r="G12393" t="s">
        <v>3854</v>
      </c>
      <c r="H12393">
        <v>284</v>
      </c>
      <c r="I12393">
        <v>6</v>
      </c>
      <c r="J12393" t="s">
        <v>26759</v>
      </c>
      <c r="L12393">
        <v>0</v>
      </c>
    </row>
    <row r="12394" spans="1:12" x14ac:dyDescent="0.25">
      <c r="A12394" t="s">
        <v>9456</v>
      </c>
      <c r="B12394" t="s">
        <v>9453</v>
      </c>
      <c r="C12394" t="s">
        <v>9454</v>
      </c>
      <c r="D12394" t="s">
        <v>9455</v>
      </c>
      <c r="E12394" s="117">
        <v>43031</v>
      </c>
      <c r="F12394" s="118">
        <v>0.5879861111111111</v>
      </c>
      <c r="G12394" t="s">
        <v>3854</v>
      </c>
      <c r="H12394">
        <v>284</v>
      </c>
      <c r="I12394">
        <v>7</v>
      </c>
      <c r="J12394" t="s">
        <v>26759</v>
      </c>
      <c r="L12394">
        <v>80</v>
      </c>
    </row>
    <row r="12395" spans="1:12" x14ac:dyDescent="0.25">
      <c r="A12395" t="s">
        <v>9456</v>
      </c>
      <c r="B12395" t="s">
        <v>9453</v>
      </c>
      <c r="C12395" t="s">
        <v>9454</v>
      </c>
      <c r="D12395" t="s">
        <v>9455</v>
      </c>
      <c r="E12395" s="117">
        <v>43031</v>
      </c>
      <c r="F12395" s="118">
        <v>0.5879861111111111</v>
      </c>
      <c r="G12395" t="s">
        <v>3854</v>
      </c>
      <c r="H12395">
        <v>284</v>
      </c>
      <c r="I12395">
        <v>8</v>
      </c>
      <c r="J12395" t="s">
        <v>26759</v>
      </c>
      <c r="L12395">
        <v>40</v>
      </c>
    </row>
    <row r="12396" spans="1:12" x14ac:dyDescent="0.25">
      <c r="A12396" t="s">
        <v>9456</v>
      </c>
      <c r="B12396" t="s">
        <v>9453</v>
      </c>
      <c r="C12396" t="s">
        <v>9454</v>
      </c>
      <c r="D12396" t="s">
        <v>9455</v>
      </c>
      <c r="E12396" s="117">
        <v>43031</v>
      </c>
      <c r="F12396" s="118">
        <v>0.5879861111111111</v>
      </c>
      <c r="G12396" t="s">
        <v>3854</v>
      </c>
      <c r="H12396">
        <v>284</v>
      </c>
      <c r="I12396">
        <v>9</v>
      </c>
      <c r="J12396" t="s">
        <v>26759</v>
      </c>
      <c r="L12396" t="s">
        <v>561</v>
      </c>
    </row>
    <row r="12397" spans="1:12" x14ac:dyDescent="0.25">
      <c r="A12397" t="s">
        <v>9456</v>
      </c>
      <c r="B12397" t="s">
        <v>9453</v>
      </c>
      <c r="C12397" t="s">
        <v>9454</v>
      </c>
      <c r="D12397" t="s">
        <v>9455</v>
      </c>
      <c r="E12397" s="117">
        <v>43031</v>
      </c>
      <c r="F12397" s="118">
        <v>0.5879861111111111</v>
      </c>
      <c r="G12397" t="s">
        <v>3854</v>
      </c>
      <c r="H12397">
        <v>284</v>
      </c>
      <c r="I12397">
        <v>10</v>
      </c>
      <c r="J12397" t="s">
        <v>26759</v>
      </c>
      <c r="L12397" t="s">
        <v>615</v>
      </c>
    </row>
    <row r="12398" spans="1:12" x14ac:dyDescent="0.25">
      <c r="A12398" t="s">
        <v>9456</v>
      </c>
      <c r="B12398" t="s">
        <v>9453</v>
      </c>
      <c r="C12398" t="s">
        <v>9454</v>
      </c>
      <c r="D12398" t="s">
        <v>9455</v>
      </c>
      <c r="E12398" s="117">
        <v>43031</v>
      </c>
      <c r="F12398" s="118">
        <v>0.5879861111111111</v>
      </c>
      <c r="G12398" t="s">
        <v>3854</v>
      </c>
      <c r="H12398">
        <v>284</v>
      </c>
      <c r="I12398">
        <v>14</v>
      </c>
      <c r="J12398" t="s">
        <v>26759</v>
      </c>
      <c r="L12398" t="s">
        <v>653</v>
      </c>
    </row>
    <row r="12399" spans="1:12" x14ac:dyDescent="0.25">
      <c r="A12399" t="s">
        <v>9456</v>
      </c>
      <c r="B12399" t="s">
        <v>9453</v>
      </c>
      <c r="C12399" t="s">
        <v>9454</v>
      </c>
      <c r="D12399" t="s">
        <v>9455</v>
      </c>
      <c r="E12399" s="117">
        <v>43031</v>
      </c>
      <c r="F12399" s="118">
        <v>0.5879861111111111</v>
      </c>
      <c r="G12399" t="s">
        <v>3854</v>
      </c>
      <c r="H12399">
        <v>284</v>
      </c>
      <c r="I12399">
        <v>15</v>
      </c>
      <c r="J12399" t="s">
        <v>26759</v>
      </c>
      <c r="L12399" t="s">
        <v>680</v>
      </c>
    </row>
    <row r="12400" spans="1:12" x14ac:dyDescent="0.25">
      <c r="A12400" t="s">
        <v>9456</v>
      </c>
      <c r="B12400" t="s">
        <v>9453</v>
      </c>
      <c r="C12400" t="s">
        <v>9454</v>
      </c>
      <c r="D12400" t="s">
        <v>9455</v>
      </c>
      <c r="E12400" s="117">
        <v>43031</v>
      </c>
      <c r="F12400" s="118">
        <v>0.5879861111111111</v>
      </c>
      <c r="G12400" t="s">
        <v>3854</v>
      </c>
      <c r="H12400">
        <v>284</v>
      </c>
      <c r="I12400">
        <v>16</v>
      </c>
      <c r="J12400" t="s">
        <v>26759</v>
      </c>
      <c r="L12400" t="s">
        <v>701</v>
      </c>
    </row>
    <row r="12401" spans="1:12" x14ac:dyDescent="0.25">
      <c r="A12401" t="s">
        <v>9456</v>
      </c>
      <c r="B12401" t="s">
        <v>9453</v>
      </c>
      <c r="C12401" t="s">
        <v>9454</v>
      </c>
      <c r="D12401" t="s">
        <v>9455</v>
      </c>
      <c r="E12401" s="117">
        <v>43031</v>
      </c>
      <c r="F12401" s="118">
        <v>0.58799768518518525</v>
      </c>
      <c r="G12401" t="s">
        <v>3854</v>
      </c>
      <c r="H12401">
        <v>284</v>
      </c>
      <c r="I12401">
        <v>22</v>
      </c>
      <c r="J12401" t="s">
        <v>26759</v>
      </c>
      <c r="L12401" t="s">
        <v>4097</v>
      </c>
    </row>
    <row r="12402" spans="1:12" x14ac:dyDescent="0.25">
      <c r="A12402" t="s">
        <v>9456</v>
      </c>
      <c r="B12402" t="s">
        <v>9453</v>
      </c>
      <c r="C12402" t="s">
        <v>9454</v>
      </c>
      <c r="D12402" t="s">
        <v>9455</v>
      </c>
      <c r="E12402" s="117">
        <v>43031</v>
      </c>
      <c r="F12402" s="118">
        <v>0.58799768518518525</v>
      </c>
      <c r="G12402" t="s">
        <v>3854</v>
      </c>
      <c r="H12402">
        <v>284</v>
      </c>
      <c r="I12402">
        <v>23</v>
      </c>
      <c r="J12402" t="s">
        <v>26759</v>
      </c>
      <c r="L12402">
        <v>40</v>
      </c>
    </row>
    <row r="12403" spans="1:12" x14ac:dyDescent="0.25">
      <c r="A12403" t="s">
        <v>9456</v>
      </c>
      <c r="B12403" t="s">
        <v>9453</v>
      </c>
      <c r="C12403" t="s">
        <v>9454</v>
      </c>
      <c r="D12403" t="s">
        <v>9455</v>
      </c>
      <c r="E12403" s="117">
        <v>43031</v>
      </c>
      <c r="F12403" s="118">
        <v>0.58799768518518525</v>
      </c>
      <c r="G12403" t="s">
        <v>3854</v>
      </c>
      <c r="H12403">
        <v>284</v>
      </c>
      <c r="I12403">
        <v>24</v>
      </c>
      <c r="J12403" t="s">
        <v>26759</v>
      </c>
      <c r="L12403" t="s">
        <v>4094</v>
      </c>
    </row>
    <row r="12404" spans="1:12" x14ac:dyDescent="0.25">
      <c r="A12404" t="s">
        <v>9456</v>
      </c>
      <c r="B12404" t="s">
        <v>9453</v>
      </c>
      <c r="C12404" t="s">
        <v>9454</v>
      </c>
      <c r="D12404" t="s">
        <v>9455</v>
      </c>
      <c r="E12404" s="117">
        <v>43031</v>
      </c>
      <c r="F12404" s="118">
        <v>0.58799768518518525</v>
      </c>
      <c r="G12404" t="s">
        <v>3854</v>
      </c>
      <c r="H12404">
        <v>284</v>
      </c>
      <c r="I12404">
        <v>25</v>
      </c>
      <c r="J12404" t="s">
        <v>26759</v>
      </c>
      <c r="L12404">
        <v>20</v>
      </c>
    </row>
    <row r="12405" spans="1:12" x14ac:dyDescent="0.25">
      <c r="A12405" t="s">
        <v>9456</v>
      </c>
      <c r="B12405" t="s">
        <v>9453</v>
      </c>
      <c r="C12405" t="s">
        <v>9454</v>
      </c>
      <c r="D12405" t="s">
        <v>9455</v>
      </c>
      <c r="E12405" s="117">
        <v>43031</v>
      </c>
      <c r="F12405" s="118">
        <v>0.58799768518518525</v>
      </c>
      <c r="G12405" t="s">
        <v>3854</v>
      </c>
      <c r="H12405">
        <v>284</v>
      </c>
      <c r="I12405">
        <v>26</v>
      </c>
      <c r="J12405" t="s">
        <v>26759</v>
      </c>
      <c r="L12405" t="s">
        <v>4099</v>
      </c>
    </row>
    <row r="12406" spans="1:12" x14ac:dyDescent="0.25">
      <c r="A12406" t="s">
        <v>9456</v>
      </c>
      <c r="B12406" t="s">
        <v>9453</v>
      </c>
      <c r="C12406" t="s">
        <v>9454</v>
      </c>
      <c r="D12406" t="s">
        <v>9455</v>
      </c>
      <c r="E12406" s="117">
        <v>43031</v>
      </c>
      <c r="F12406" s="118">
        <v>0.58799768518518525</v>
      </c>
      <c r="G12406" t="s">
        <v>3854</v>
      </c>
      <c r="H12406">
        <v>284</v>
      </c>
      <c r="I12406">
        <v>27</v>
      </c>
      <c r="J12406" t="s">
        <v>26759</v>
      </c>
      <c r="L12406">
        <v>30</v>
      </c>
    </row>
    <row r="12407" spans="1:12" x14ac:dyDescent="0.25">
      <c r="A12407" t="s">
        <v>9456</v>
      </c>
      <c r="B12407" t="s">
        <v>9453</v>
      </c>
      <c r="C12407" t="s">
        <v>9454</v>
      </c>
      <c r="D12407" t="s">
        <v>9455</v>
      </c>
      <c r="E12407" s="117">
        <v>43031</v>
      </c>
      <c r="F12407" s="118">
        <v>0.58799768518518525</v>
      </c>
      <c r="G12407" t="s">
        <v>3854</v>
      </c>
      <c r="H12407">
        <v>284</v>
      </c>
      <c r="I12407">
        <v>28</v>
      </c>
      <c r="J12407" t="s">
        <v>26759</v>
      </c>
      <c r="L12407" t="s">
        <v>4098</v>
      </c>
    </row>
    <row r="12408" spans="1:12" x14ac:dyDescent="0.25">
      <c r="A12408" t="s">
        <v>9456</v>
      </c>
      <c r="B12408" t="s">
        <v>9453</v>
      </c>
      <c r="C12408" t="s">
        <v>9454</v>
      </c>
      <c r="D12408" t="s">
        <v>9455</v>
      </c>
      <c r="E12408" s="117">
        <v>43031</v>
      </c>
      <c r="F12408" s="118">
        <v>0.58799768518518525</v>
      </c>
      <c r="G12408" t="s">
        <v>3854</v>
      </c>
      <c r="H12408">
        <v>284</v>
      </c>
      <c r="I12408">
        <v>29</v>
      </c>
      <c r="J12408" t="s">
        <v>26759</v>
      </c>
      <c r="L12408">
        <v>10</v>
      </c>
    </row>
    <row r="12409" spans="1:12" x14ac:dyDescent="0.25">
      <c r="A12409" t="s">
        <v>9456</v>
      </c>
      <c r="B12409" t="s">
        <v>9453</v>
      </c>
      <c r="C12409" t="s">
        <v>9454</v>
      </c>
      <c r="D12409" t="s">
        <v>9455</v>
      </c>
      <c r="E12409" s="117">
        <v>43031</v>
      </c>
      <c r="F12409" s="118">
        <v>0.58799768518518525</v>
      </c>
      <c r="G12409" t="s">
        <v>3854</v>
      </c>
      <c r="H12409">
        <v>284</v>
      </c>
      <c r="I12409">
        <v>35</v>
      </c>
      <c r="J12409" t="s">
        <v>26759</v>
      </c>
      <c r="L12409" t="s">
        <v>393</v>
      </c>
    </row>
    <row r="12410" spans="1:12" x14ac:dyDescent="0.25">
      <c r="A12410" t="s">
        <v>9456</v>
      </c>
      <c r="B12410" t="s">
        <v>9453</v>
      </c>
      <c r="C12410" t="s">
        <v>9454</v>
      </c>
      <c r="D12410" t="s">
        <v>9455</v>
      </c>
      <c r="E12410" s="117">
        <v>43031</v>
      </c>
      <c r="F12410" s="118">
        <v>0.58800925925925929</v>
      </c>
      <c r="G12410" t="s">
        <v>3854</v>
      </c>
      <c r="H12410">
        <v>284</v>
      </c>
      <c r="I12410">
        <v>36</v>
      </c>
      <c r="J12410" t="s">
        <v>26759</v>
      </c>
      <c r="L12410" t="s">
        <v>4027</v>
      </c>
    </row>
    <row r="12411" spans="1:12" x14ac:dyDescent="0.25">
      <c r="A12411" t="s">
        <v>9456</v>
      </c>
      <c r="B12411" t="s">
        <v>9453</v>
      </c>
      <c r="C12411" t="s">
        <v>9454</v>
      </c>
      <c r="D12411" t="s">
        <v>9455</v>
      </c>
      <c r="E12411" s="117">
        <v>43031</v>
      </c>
      <c r="F12411" s="118">
        <v>0.58800925925925929</v>
      </c>
      <c r="G12411" t="s">
        <v>3854</v>
      </c>
      <c r="H12411">
        <v>284</v>
      </c>
      <c r="I12411">
        <v>38</v>
      </c>
      <c r="J12411" t="s">
        <v>26759</v>
      </c>
      <c r="L12411" t="s">
        <v>26760</v>
      </c>
    </row>
    <row r="12412" spans="1:12" x14ac:dyDescent="0.25">
      <c r="A12412" t="s">
        <v>9456</v>
      </c>
      <c r="B12412" t="s">
        <v>9453</v>
      </c>
      <c r="C12412" t="s">
        <v>9454</v>
      </c>
      <c r="D12412" t="s">
        <v>9455</v>
      </c>
      <c r="E12412" s="117">
        <v>43031</v>
      </c>
      <c r="F12412" s="118">
        <v>0.58800925925925929</v>
      </c>
      <c r="G12412" t="s">
        <v>3854</v>
      </c>
      <c r="H12412">
        <v>285</v>
      </c>
      <c r="I12412">
        <v>1</v>
      </c>
      <c r="L12412" t="s">
        <v>26759</v>
      </c>
    </row>
    <row r="12413" spans="1:12" x14ac:dyDescent="0.25">
      <c r="A12413" t="s">
        <v>9456</v>
      </c>
      <c r="B12413" t="s">
        <v>9453</v>
      </c>
      <c r="C12413" t="s">
        <v>9454</v>
      </c>
      <c r="D12413" t="s">
        <v>9455</v>
      </c>
      <c r="E12413" s="117">
        <v>43031</v>
      </c>
      <c r="F12413" s="118">
        <v>0.58802083333333333</v>
      </c>
      <c r="G12413" t="s">
        <v>3854</v>
      </c>
      <c r="H12413">
        <v>285</v>
      </c>
      <c r="I12413">
        <v>4</v>
      </c>
      <c r="J12413" t="s">
        <v>26759</v>
      </c>
      <c r="L12413" t="s">
        <v>2977</v>
      </c>
    </row>
    <row r="12414" spans="1:12" x14ac:dyDescent="0.25">
      <c r="A12414" t="s">
        <v>9456</v>
      </c>
      <c r="B12414" t="s">
        <v>9453</v>
      </c>
      <c r="C12414" t="s">
        <v>9454</v>
      </c>
      <c r="D12414" t="s">
        <v>9455</v>
      </c>
      <c r="E12414" s="117">
        <v>43031</v>
      </c>
      <c r="F12414" s="118">
        <v>0.58802083333333333</v>
      </c>
      <c r="G12414" t="s">
        <v>3854</v>
      </c>
      <c r="H12414">
        <v>285</v>
      </c>
      <c r="I12414">
        <v>5</v>
      </c>
      <c r="J12414" t="s">
        <v>26759</v>
      </c>
      <c r="L12414" t="s">
        <v>2286</v>
      </c>
    </row>
    <row r="12415" spans="1:12" x14ac:dyDescent="0.25">
      <c r="A12415" t="s">
        <v>9456</v>
      </c>
      <c r="B12415" t="s">
        <v>9453</v>
      </c>
      <c r="C12415" t="s">
        <v>9454</v>
      </c>
      <c r="D12415" t="s">
        <v>9455</v>
      </c>
      <c r="E12415" s="117">
        <v>43031</v>
      </c>
      <c r="F12415" s="118">
        <v>0.58802083333333333</v>
      </c>
      <c r="G12415" t="s">
        <v>3854</v>
      </c>
      <c r="H12415">
        <v>285</v>
      </c>
      <c r="I12415">
        <v>6</v>
      </c>
      <c r="J12415" t="s">
        <v>26759</v>
      </c>
      <c r="L12415">
        <v>0</v>
      </c>
    </row>
    <row r="12416" spans="1:12" x14ac:dyDescent="0.25">
      <c r="A12416" t="s">
        <v>9456</v>
      </c>
      <c r="B12416" t="s">
        <v>9453</v>
      </c>
      <c r="C12416" t="s">
        <v>9454</v>
      </c>
      <c r="D12416" t="s">
        <v>9455</v>
      </c>
      <c r="E12416" s="117">
        <v>43031</v>
      </c>
      <c r="F12416" s="118">
        <v>0.58802083333333333</v>
      </c>
      <c r="G12416" t="s">
        <v>3854</v>
      </c>
      <c r="H12416">
        <v>285</v>
      </c>
      <c r="I12416">
        <v>7</v>
      </c>
      <c r="J12416" t="s">
        <v>26759</v>
      </c>
      <c r="L12416">
        <v>20</v>
      </c>
    </row>
    <row r="12417" spans="1:12" x14ac:dyDescent="0.25">
      <c r="A12417" t="s">
        <v>9456</v>
      </c>
      <c r="B12417" t="s">
        <v>9453</v>
      </c>
      <c r="C12417" t="s">
        <v>9454</v>
      </c>
      <c r="D12417" t="s">
        <v>9455</v>
      </c>
      <c r="E12417" s="117">
        <v>43031</v>
      </c>
      <c r="F12417" s="118">
        <v>0.58802083333333333</v>
      </c>
      <c r="G12417" t="s">
        <v>3854</v>
      </c>
      <c r="H12417">
        <v>285</v>
      </c>
      <c r="I12417">
        <v>8</v>
      </c>
      <c r="J12417" t="s">
        <v>26759</v>
      </c>
      <c r="L12417">
        <v>5</v>
      </c>
    </row>
    <row r="12418" spans="1:12" x14ac:dyDescent="0.25">
      <c r="A12418" t="s">
        <v>9456</v>
      </c>
      <c r="B12418" t="s">
        <v>9453</v>
      </c>
      <c r="C12418" t="s">
        <v>9454</v>
      </c>
      <c r="D12418" t="s">
        <v>9455</v>
      </c>
      <c r="E12418" s="117">
        <v>43031</v>
      </c>
      <c r="F12418" s="118">
        <v>0.58802083333333333</v>
      </c>
      <c r="G12418" t="s">
        <v>3854</v>
      </c>
      <c r="H12418">
        <v>285</v>
      </c>
      <c r="I12418">
        <v>9</v>
      </c>
      <c r="J12418" t="s">
        <v>26759</v>
      </c>
      <c r="L12418" t="s">
        <v>561</v>
      </c>
    </row>
    <row r="12419" spans="1:12" x14ac:dyDescent="0.25">
      <c r="A12419" t="s">
        <v>9456</v>
      </c>
      <c r="B12419" t="s">
        <v>9453</v>
      </c>
      <c r="C12419" t="s">
        <v>9454</v>
      </c>
      <c r="D12419" t="s">
        <v>9455</v>
      </c>
      <c r="E12419" s="117">
        <v>43031</v>
      </c>
      <c r="F12419" s="118">
        <v>0.58802083333333333</v>
      </c>
      <c r="G12419" t="s">
        <v>3854</v>
      </c>
      <c r="H12419">
        <v>285</v>
      </c>
      <c r="I12419">
        <v>13</v>
      </c>
      <c r="J12419" t="s">
        <v>26759</v>
      </c>
      <c r="L12419" t="s">
        <v>636</v>
      </c>
    </row>
    <row r="12420" spans="1:12" x14ac:dyDescent="0.25">
      <c r="A12420" t="s">
        <v>9456</v>
      </c>
      <c r="B12420" t="s">
        <v>9453</v>
      </c>
      <c r="C12420" t="s">
        <v>9454</v>
      </c>
      <c r="D12420" t="s">
        <v>9455</v>
      </c>
      <c r="E12420" s="117">
        <v>43031</v>
      </c>
      <c r="F12420" s="118">
        <v>0.58803240740740736</v>
      </c>
      <c r="G12420" t="s">
        <v>3854</v>
      </c>
      <c r="H12420">
        <v>285</v>
      </c>
      <c r="I12420">
        <v>14</v>
      </c>
      <c r="J12420" t="s">
        <v>26759</v>
      </c>
      <c r="L12420" t="s">
        <v>641</v>
      </c>
    </row>
    <row r="12421" spans="1:12" x14ac:dyDescent="0.25">
      <c r="A12421" t="s">
        <v>9456</v>
      </c>
      <c r="B12421" t="s">
        <v>9453</v>
      </c>
      <c r="C12421" t="s">
        <v>9454</v>
      </c>
      <c r="D12421" t="s">
        <v>9455</v>
      </c>
      <c r="E12421" s="117">
        <v>43031</v>
      </c>
      <c r="F12421" s="118">
        <v>0.58803240740740736</v>
      </c>
      <c r="G12421" t="s">
        <v>3854</v>
      </c>
      <c r="H12421">
        <v>285</v>
      </c>
      <c r="I12421">
        <v>15</v>
      </c>
      <c r="J12421" t="s">
        <v>26759</v>
      </c>
      <c r="L12421" t="s">
        <v>222</v>
      </c>
    </row>
    <row r="12422" spans="1:12" x14ac:dyDescent="0.25">
      <c r="A12422" t="s">
        <v>9456</v>
      </c>
      <c r="B12422" t="s">
        <v>9453</v>
      </c>
      <c r="C12422" t="s">
        <v>9454</v>
      </c>
      <c r="D12422" t="s">
        <v>9455</v>
      </c>
      <c r="E12422" s="117">
        <v>43031</v>
      </c>
      <c r="F12422" s="118">
        <v>0.58803240740740736</v>
      </c>
      <c r="G12422" t="s">
        <v>3854</v>
      </c>
      <c r="H12422">
        <v>285</v>
      </c>
      <c r="I12422">
        <v>22</v>
      </c>
      <c r="J12422" t="s">
        <v>26759</v>
      </c>
      <c r="L12422" t="s">
        <v>4097</v>
      </c>
    </row>
    <row r="12423" spans="1:12" x14ac:dyDescent="0.25">
      <c r="A12423" t="s">
        <v>9456</v>
      </c>
      <c r="B12423" t="s">
        <v>9453</v>
      </c>
      <c r="C12423" t="s">
        <v>9454</v>
      </c>
      <c r="D12423" t="s">
        <v>9455</v>
      </c>
      <c r="E12423" s="117">
        <v>43031</v>
      </c>
      <c r="F12423" s="118">
        <v>0.58803240740740736</v>
      </c>
      <c r="G12423" t="s">
        <v>3854</v>
      </c>
      <c r="H12423">
        <v>285</v>
      </c>
      <c r="I12423">
        <v>23</v>
      </c>
      <c r="J12423" t="s">
        <v>26759</v>
      </c>
      <c r="L12423">
        <v>40</v>
      </c>
    </row>
    <row r="12424" spans="1:12" x14ac:dyDescent="0.25">
      <c r="A12424" t="s">
        <v>9456</v>
      </c>
      <c r="B12424" t="s">
        <v>9453</v>
      </c>
      <c r="C12424" t="s">
        <v>9454</v>
      </c>
      <c r="D12424" t="s">
        <v>9455</v>
      </c>
      <c r="E12424" s="117">
        <v>43031</v>
      </c>
      <c r="F12424" s="118">
        <v>0.58803240740740736</v>
      </c>
      <c r="G12424" t="s">
        <v>3854</v>
      </c>
      <c r="H12424">
        <v>285</v>
      </c>
      <c r="I12424">
        <v>24</v>
      </c>
      <c r="J12424" t="s">
        <v>26759</v>
      </c>
      <c r="L12424" t="s">
        <v>4094</v>
      </c>
    </row>
    <row r="12425" spans="1:12" x14ac:dyDescent="0.25">
      <c r="A12425" t="s">
        <v>9456</v>
      </c>
      <c r="B12425" t="s">
        <v>9453</v>
      </c>
      <c r="C12425" t="s">
        <v>9454</v>
      </c>
      <c r="D12425" t="s">
        <v>9455</v>
      </c>
      <c r="E12425" s="117">
        <v>43031</v>
      </c>
      <c r="F12425" s="118">
        <v>0.58803240740740736</v>
      </c>
      <c r="G12425" t="s">
        <v>3854</v>
      </c>
      <c r="H12425">
        <v>285</v>
      </c>
      <c r="I12425">
        <v>25</v>
      </c>
      <c r="J12425" t="s">
        <v>26759</v>
      </c>
      <c r="L12425">
        <v>30</v>
      </c>
    </row>
    <row r="12426" spans="1:12" x14ac:dyDescent="0.25">
      <c r="A12426" t="s">
        <v>9456</v>
      </c>
      <c r="B12426" t="s">
        <v>9453</v>
      </c>
      <c r="C12426" t="s">
        <v>9454</v>
      </c>
      <c r="D12426" t="s">
        <v>9455</v>
      </c>
      <c r="E12426" s="117">
        <v>43031</v>
      </c>
      <c r="F12426" s="118">
        <v>0.58803240740740736</v>
      </c>
      <c r="G12426" t="s">
        <v>3854</v>
      </c>
      <c r="H12426">
        <v>285</v>
      </c>
      <c r="I12426">
        <v>26</v>
      </c>
      <c r="J12426" t="s">
        <v>26759</v>
      </c>
      <c r="L12426" t="s">
        <v>4099</v>
      </c>
    </row>
    <row r="12427" spans="1:12" x14ac:dyDescent="0.25">
      <c r="A12427" t="s">
        <v>9456</v>
      </c>
      <c r="B12427" t="s">
        <v>9453</v>
      </c>
      <c r="C12427" t="s">
        <v>9454</v>
      </c>
      <c r="D12427" t="s">
        <v>9455</v>
      </c>
      <c r="E12427" s="117">
        <v>43031</v>
      </c>
      <c r="F12427" s="118">
        <v>0.58803240740740736</v>
      </c>
      <c r="G12427" t="s">
        <v>3854</v>
      </c>
      <c r="H12427">
        <v>285</v>
      </c>
      <c r="I12427">
        <v>27</v>
      </c>
      <c r="J12427" t="s">
        <v>26759</v>
      </c>
      <c r="L12427">
        <v>30</v>
      </c>
    </row>
    <row r="12428" spans="1:12" x14ac:dyDescent="0.25">
      <c r="A12428" t="s">
        <v>9456</v>
      </c>
      <c r="B12428" t="s">
        <v>9453</v>
      </c>
      <c r="C12428" t="s">
        <v>9454</v>
      </c>
      <c r="D12428" t="s">
        <v>9455</v>
      </c>
      <c r="E12428" s="117">
        <v>43031</v>
      </c>
      <c r="F12428" s="118">
        <v>0.58804398148148151</v>
      </c>
      <c r="G12428" t="s">
        <v>3854</v>
      </c>
      <c r="H12428">
        <v>285</v>
      </c>
      <c r="I12428">
        <v>35</v>
      </c>
      <c r="J12428" t="s">
        <v>26759</v>
      </c>
      <c r="L12428" t="s">
        <v>393</v>
      </c>
    </row>
    <row r="12429" spans="1:12" x14ac:dyDescent="0.25">
      <c r="A12429" t="s">
        <v>9456</v>
      </c>
      <c r="B12429" t="s">
        <v>9453</v>
      </c>
      <c r="C12429" t="s">
        <v>9454</v>
      </c>
      <c r="D12429" t="s">
        <v>9455</v>
      </c>
      <c r="E12429" s="117">
        <v>43031</v>
      </c>
      <c r="F12429" s="118">
        <v>0.58804398148148151</v>
      </c>
      <c r="G12429" t="s">
        <v>3854</v>
      </c>
      <c r="H12429">
        <v>285</v>
      </c>
      <c r="I12429">
        <v>36</v>
      </c>
      <c r="J12429" t="s">
        <v>26759</v>
      </c>
      <c r="L12429" t="s">
        <v>4027</v>
      </c>
    </row>
    <row r="12430" spans="1:12" x14ac:dyDescent="0.25">
      <c r="A12430" t="s">
        <v>9456</v>
      </c>
      <c r="B12430" t="s">
        <v>9453</v>
      </c>
      <c r="C12430" t="s">
        <v>9454</v>
      </c>
      <c r="D12430" t="s">
        <v>9455</v>
      </c>
      <c r="E12430" s="117">
        <v>43031</v>
      </c>
      <c r="F12430" s="118">
        <v>0.58804398148148151</v>
      </c>
      <c r="G12430" t="s">
        <v>3854</v>
      </c>
      <c r="H12430">
        <v>286</v>
      </c>
      <c r="I12430">
        <v>1</v>
      </c>
      <c r="L12430" t="s">
        <v>26761</v>
      </c>
    </row>
    <row r="12431" spans="1:12" x14ac:dyDescent="0.25">
      <c r="A12431" t="s">
        <v>9456</v>
      </c>
      <c r="B12431" t="s">
        <v>9453</v>
      </c>
      <c r="C12431" t="s">
        <v>9454</v>
      </c>
      <c r="D12431" t="s">
        <v>9455</v>
      </c>
      <c r="E12431" s="117">
        <v>43031</v>
      </c>
      <c r="F12431" s="118">
        <v>0.58805555555555555</v>
      </c>
      <c r="G12431" t="s">
        <v>3854</v>
      </c>
      <c r="H12431">
        <v>286</v>
      </c>
      <c r="I12431">
        <v>4</v>
      </c>
      <c r="J12431" t="s">
        <v>26761</v>
      </c>
      <c r="L12431" t="s">
        <v>2979</v>
      </c>
    </row>
    <row r="12432" spans="1:12" x14ac:dyDescent="0.25">
      <c r="A12432" t="s">
        <v>9456</v>
      </c>
      <c r="B12432" t="s">
        <v>9453</v>
      </c>
      <c r="C12432" t="s">
        <v>9454</v>
      </c>
      <c r="D12432" t="s">
        <v>9455</v>
      </c>
      <c r="E12432" s="117">
        <v>43031</v>
      </c>
      <c r="F12432" s="118">
        <v>0.58805555555555555</v>
      </c>
      <c r="G12432" t="s">
        <v>3854</v>
      </c>
      <c r="H12432">
        <v>286</v>
      </c>
      <c r="I12432">
        <v>5</v>
      </c>
      <c r="J12432" t="s">
        <v>26761</v>
      </c>
      <c r="L12432" t="s">
        <v>2957</v>
      </c>
    </row>
    <row r="12433" spans="1:12" x14ac:dyDescent="0.25">
      <c r="A12433" t="s">
        <v>9456</v>
      </c>
      <c r="B12433" t="s">
        <v>9453</v>
      </c>
      <c r="C12433" t="s">
        <v>9454</v>
      </c>
      <c r="D12433" t="s">
        <v>9455</v>
      </c>
      <c r="E12433" s="117">
        <v>43031</v>
      </c>
      <c r="F12433" s="118">
        <v>0.58805555555555555</v>
      </c>
      <c r="G12433" t="s">
        <v>3854</v>
      </c>
      <c r="H12433">
        <v>286</v>
      </c>
      <c r="I12433">
        <v>6</v>
      </c>
      <c r="J12433" t="s">
        <v>26761</v>
      </c>
      <c r="L12433">
        <v>0</v>
      </c>
    </row>
    <row r="12434" spans="1:12" x14ac:dyDescent="0.25">
      <c r="A12434" t="s">
        <v>9456</v>
      </c>
      <c r="B12434" t="s">
        <v>9453</v>
      </c>
      <c r="C12434" t="s">
        <v>9454</v>
      </c>
      <c r="D12434" t="s">
        <v>9455</v>
      </c>
      <c r="E12434" s="117">
        <v>43031</v>
      </c>
      <c r="F12434" s="118">
        <v>0.58805555555555555</v>
      </c>
      <c r="G12434" t="s">
        <v>3854</v>
      </c>
      <c r="H12434">
        <v>286</v>
      </c>
      <c r="I12434">
        <v>7</v>
      </c>
      <c r="J12434" t="s">
        <v>26761</v>
      </c>
      <c r="L12434">
        <v>75</v>
      </c>
    </row>
    <row r="12435" spans="1:12" x14ac:dyDescent="0.25">
      <c r="A12435" t="s">
        <v>9456</v>
      </c>
      <c r="B12435" t="s">
        <v>9453</v>
      </c>
      <c r="C12435" t="s">
        <v>9454</v>
      </c>
      <c r="D12435" t="s">
        <v>9455</v>
      </c>
      <c r="E12435" s="117">
        <v>43031</v>
      </c>
      <c r="F12435" s="118">
        <v>0.58805555555555555</v>
      </c>
      <c r="G12435" t="s">
        <v>3854</v>
      </c>
      <c r="H12435">
        <v>286</v>
      </c>
      <c r="I12435">
        <v>8</v>
      </c>
      <c r="J12435" t="s">
        <v>26761</v>
      </c>
      <c r="L12435">
        <v>50</v>
      </c>
    </row>
    <row r="12436" spans="1:12" x14ac:dyDescent="0.25">
      <c r="A12436" t="s">
        <v>9456</v>
      </c>
      <c r="B12436" t="s">
        <v>9453</v>
      </c>
      <c r="C12436" t="s">
        <v>9454</v>
      </c>
      <c r="D12436" t="s">
        <v>9455</v>
      </c>
      <c r="E12436" s="117">
        <v>43031</v>
      </c>
      <c r="F12436" s="118">
        <v>0.58805555555555555</v>
      </c>
      <c r="G12436" t="s">
        <v>3854</v>
      </c>
      <c r="H12436">
        <v>286</v>
      </c>
      <c r="I12436">
        <v>9</v>
      </c>
      <c r="J12436" t="s">
        <v>26761</v>
      </c>
      <c r="L12436" t="s">
        <v>562</v>
      </c>
    </row>
    <row r="12437" spans="1:12" x14ac:dyDescent="0.25">
      <c r="A12437" t="s">
        <v>9456</v>
      </c>
      <c r="B12437" t="s">
        <v>9453</v>
      </c>
      <c r="C12437" t="s">
        <v>9454</v>
      </c>
      <c r="D12437" t="s">
        <v>9455</v>
      </c>
      <c r="E12437" s="117">
        <v>43031</v>
      </c>
      <c r="F12437" s="118">
        <v>0.58805555555555555</v>
      </c>
      <c r="G12437" t="s">
        <v>3854</v>
      </c>
      <c r="H12437">
        <v>286</v>
      </c>
      <c r="I12437">
        <v>10</v>
      </c>
      <c r="J12437" t="s">
        <v>26761</v>
      </c>
      <c r="L12437" t="s">
        <v>615</v>
      </c>
    </row>
    <row r="12438" spans="1:12" x14ac:dyDescent="0.25">
      <c r="A12438" t="s">
        <v>9456</v>
      </c>
      <c r="B12438" t="s">
        <v>9453</v>
      </c>
      <c r="C12438" t="s">
        <v>9454</v>
      </c>
      <c r="D12438" t="s">
        <v>9455</v>
      </c>
      <c r="E12438" s="117">
        <v>43031</v>
      </c>
      <c r="F12438" s="118">
        <v>0.58805555555555555</v>
      </c>
      <c r="G12438" t="s">
        <v>3854</v>
      </c>
      <c r="H12438">
        <v>286</v>
      </c>
      <c r="I12438">
        <v>14</v>
      </c>
      <c r="J12438" t="s">
        <v>26761</v>
      </c>
      <c r="L12438" t="s">
        <v>653</v>
      </c>
    </row>
    <row r="12439" spans="1:12" x14ac:dyDescent="0.25">
      <c r="A12439" t="s">
        <v>9456</v>
      </c>
      <c r="B12439" t="s">
        <v>9453</v>
      </c>
      <c r="C12439" t="s">
        <v>9454</v>
      </c>
      <c r="D12439" t="s">
        <v>9455</v>
      </c>
      <c r="E12439" s="117">
        <v>43031</v>
      </c>
      <c r="F12439" s="118">
        <v>0.5880671296296297</v>
      </c>
      <c r="G12439" t="s">
        <v>3854</v>
      </c>
      <c r="H12439">
        <v>286</v>
      </c>
      <c r="I12439">
        <v>15</v>
      </c>
      <c r="J12439" t="s">
        <v>26761</v>
      </c>
      <c r="L12439" t="s">
        <v>680</v>
      </c>
    </row>
    <row r="12440" spans="1:12" x14ac:dyDescent="0.25">
      <c r="A12440" t="s">
        <v>9456</v>
      </c>
      <c r="B12440" t="s">
        <v>9453</v>
      </c>
      <c r="C12440" t="s">
        <v>9454</v>
      </c>
      <c r="D12440" t="s">
        <v>9455</v>
      </c>
      <c r="E12440" s="117">
        <v>43031</v>
      </c>
      <c r="F12440" s="118">
        <v>0.5880671296296297</v>
      </c>
      <c r="G12440" t="s">
        <v>3854</v>
      </c>
      <c r="H12440">
        <v>286</v>
      </c>
      <c r="I12440">
        <v>22</v>
      </c>
      <c r="J12440" t="s">
        <v>26761</v>
      </c>
      <c r="L12440" t="s">
        <v>4097</v>
      </c>
    </row>
    <row r="12441" spans="1:12" x14ac:dyDescent="0.25">
      <c r="A12441" t="s">
        <v>9456</v>
      </c>
      <c r="B12441" t="s">
        <v>9453</v>
      </c>
      <c r="C12441" t="s">
        <v>9454</v>
      </c>
      <c r="D12441" t="s">
        <v>9455</v>
      </c>
      <c r="E12441" s="117">
        <v>43031</v>
      </c>
      <c r="F12441" s="118">
        <v>0.5880671296296297</v>
      </c>
      <c r="G12441" t="s">
        <v>3854</v>
      </c>
      <c r="H12441">
        <v>286</v>
      </c>
      <c r="I12441">
        <v>23</v>
      </c>
      <c r="J12441" t="s">
        <v>26761</v>
      </c>
      <c r="L12441">
        <v>40</v>
      </c>
    </row>
    <row r="12442" spans="1:12" x14ac:dyDescent="0.25">
      <c r="A12442" t="s">
        <v>9456</v>
      </c>
      <c r="B12442" t="s">
        <v>9453</v>
      </c>
      <c r="C12442" t="s">
        <v>9454</v>
      </c>
      <c r="D12442" t="s">
        <v>9455</v>
      </c>
      <c r="E12442" s="117">
        <v>43031</v>
      </c>
      <c r="F12442" s="118">
        <v>0.5880671296296297</v>
      </c>
      <c r="G12442" t="s">
        <v>3854</v>
      </c>
      <c r="H12442">
        <v>286</v>
      </c>
      <c r="I12442">
        <v>24</v>
      </c>
      <c r="J12442" t="s">
        <v>26761</v>
      </c>
      <c r="L12442" t="s">
        <v>9461</v>
      </c>
    </row>
    <row r="12443" spans="1:12" x14ac:dyDescent="0.25">
      <c r="A12443" t="s">
        <v>9456</v>
      </c>
      <c r="B12443" t="s">
        <v>9453</v>
      </c>
      <c r="C12443" t="s">
        <v>9454</v>
      </c>
      <c r="D12443" t="s">
        <v>9455</v>
      </c>
      <c r="E12443" s="117">
        <v>43031</v>
      </c>
      <c r="F12443" s="118">
        <v>0.5880671296296297</v>
      </c>
      <c r="G12443" t="s">
        <v>3854</v>
      </c>
      <c r="H12443">
        <v>286</v>
      </c>
      <c r="I12443">
        <v>25</v>
      </c>
      <c r="J12443" t="s">
        <v>26761</v>
      </c>
      <c r="L12443">
        <v>60</v>
      </c>
    </row>
    <row r="12444" spans="1:12" x14ac:dyDescent="0.25">
      <c r="A12444" t="s">
        <v>9456</v>
      </c>
      <c r="B12444" t="s">
        <v>9453</v>
      </c>
      <c r="C12444" t="s">
        <v>9454</v>
      </c>
      <c r="D12444" t="s">
        <v>9455</v>
      </c>
      <c r="E12444" s="117">
        <v>43031</v>
      </c>
      <c r="F12444" s="118">
        <v>0.5880671296296297</v>
      </c>
      <c r="G12444" t="s">
        <v>3854</v>
      </c>
      <c r="H12444">
        <v>286</v>
      </c>
      <c r="I12444">
        <v>35</v>
      </c>
      <c r="J12444" t="s">
        <v>26761</v>
      </c>
      <c r="L12444" t="s">
        <v>391</v>
      </c>
    </row>
    <row r="12445" spans="1:12" x14ac:dyDescent="0.25">
      <c r="A12445" t="s">
        <v>9456</v>
      </c>
      <c r="B12445" t="s">
        <v>9453</v>
      </c>
      <c r="C12445" t="s">
        <v>9454</v>
      </c>
      <c r="D12445" t="s">
        <v>9455</v>
      </c>
      <c r="E12445" s="117">
        <v>43031</v>
      </c>
      <c r="F12445" s="118">
        <v>0.5880671296296297</v>
      </c>
      <c r="G12445" t="s">
        <v>3854</v>
      </c>
      <c r="H12445">
        <v>286</v>
      </c>
      <c r="I12445">
        <v>36</v>
      </c>
      <c r="J12445" t="s">
        <v>26761</v>
      </c>
      <c r="L12445" t="s">
        <v>9472</v>
      </c>
    </row>
    <row r="12446" spans="1:12" x14ac:dyDescent="0.25">
      <c r="A12446" t="s">
        <v>9456</v>
      </c>
      <c r="B12446" t="s">
        <v>9453</v>
      </c>
      <c r="C12446" t="s">
        <v>9454</v>
      </c>
      <c r="D12446" t="s">
        <v>9455</v>
      </c>
      <c r="E12446" s="117">
        <v>43031</v>
      </c>
      <c r="F12446" s="118">
        <v>0.5880671296296297</v>
      </c>
      <c r="G12446" t="s">
        <v>3854</v>
      </c>
      <c r="H12446">
        <v>286</v>
      </c>
      <c r="I12446">
        <v>38</v>
      </c>
      <c r="J12446" t="s">
        <v>26761</v>
      </c>
      <c r="L12446" t="s">
        <v>26762</v>
      </c>
    </row>
    <row r="12447" spans="1:12" x14ac:dyDescent="0.25">
      <c r="A12447" t="s">
        <v>9456</v>
      </c>
      <c r="B12447" t="s">
        <v>9453</v>
      </c>
      <c r="C12447" t="s">
        <v>9454</v>
      </c>
      <c r="D12447" t="s">
        <v>9455</v>
      </c>
      <c r="E12447" s="117">
        <v>43031</v>
      </c>
      <c r="F12447" s="118">
        <v>0.58807870370370374</v>
      </c>
      <c r="G12447" t="s">
        <v>3854</v>
      </c>
      <c r="H12447">
        <v>287</v>
      </c>
      <c r="I12447">
        <v>1</v>
      </c>
      <c r="L12447" t="s">
        <v>26761</v>
      </c>
    </row>
    <row r="12448" spans="1:12" x14ac:dyDescent="0.25">
      <c r="A12448" t="s">
        <v>9456</v>
      </c>
      <c r="B12448" t="s">
        <v>9453</v>
      </c>
      <c r="C12448" t="s">
        <v>9454</v>
      </c>
      <c r="D12448" t="s">
        <v>9455</v>
      </c>
      <c r="E12448" s="117">
        <v>43031</v>
      </c>
      <c r="F12448" s="118">
        <v>0.58807870370370374</v>
      </c>
      <c r="G12448" t="s">
        <v>3854</v>
      </c>
      <c r="H12448">
        <v>287</v>
      </c>
      <c r="I12448">
        <v>4</v>
      </c>
      <c r="J12448" t="s">
        <v>26761</v>
      </c>
      <c r="L12448" t="s">
        <v>2979</v>
      </c>
    </row>
    <row r="12449" spans="1:12" x14ac:dyDescent="0.25">
      <c r="A12449" t="s">
        <v>9456</v>
      </c>
      <c r="B12449" t="s">
        <v>9453</v>
      </c>
      <c r="C12449" t="s">
        <v>9454</v>
      </c>
      <c r="D12449" t="s">
        <v>9455</v>
      </c>
      <c r="E12449" s="117">
        <v>43031</v>
      </c>
      <c r="F12449" s="118">
        <v>0.58807870370370374</v>
      </c>
      <c r="G12449" t="s">
        <v>3854</v>
      </c>
      <c r="H12449">
        <v>287</v>
      </c>
      <c r="I12449">
        <v>5</v>
      </c>
      <c r="J12449" t="s">
        <v>26761</v>
      </c>
      <c r="L12449" t="s">
        <v>1521</v>
      </c>
    </row>
    <row r="12450" spans="1:12" x14ac:dyDescent="0.25">
      <c r="A12450" t="s">
        <v>9456</v>
      </c>
      <c r="B12450" t="s">
        <v>9453</v>
      </c>
      <c r="C12450" t="s">
        <v>9454</v>
      </c>
      <c r="D12450" t="s">
        <v>9455</v>
      </c>
      <c r="E12450" s="117">
        <v>43031</v>
      </c>
      <c r="F12450" s="118">
        <v>0.58809027777777778</v>
      </c>
      <c r="G12450" t="s">
        <v>3854</v>
      </c>
      <c r="H12450">
        <v>287</v>
      </c>
      <c r="I12450">
        <v>6</v>
      </c>
      <c r="J12450" t="s">
        <v>26761</v>
      </c>
      <c r="L12450">
        <v>0</v>
      </c>
    </row>
    <row r="12451" spans="1:12" x14ac:dyDescent="0.25">
      <c r="A12451" t="s">
        <v>9456</v>
      </c>
      <c r="B12451" t="s">
        <v>9453</v>
      </c>
      <c r="C12451" t="s">
        <v>9454</v>
      </c>
      <c r="D12451" t="s">
        <v>9455</v>
      </c>
      <c r="E12451" s="117">
        <v>43031</v>
      </c>
      <c r="F12451" s="118">
        <v>0.58809027777777778</v>
      </c>
      <c r="G12451" t="s">
        <v>3854</v>
      </c>
      <c r="H12451">
        <v>287</v>
      </c>
      <c r="I12451">
        <v>7</v>
      </c>
      <c r="J12451" t="s">
        <v>26761</v>
      </c>
      <c r="L12451">
        <v>25</v>
      </c>
    </row>
    <row r="12452" spans="1:12" x14ac:dyDescent="0.25">
      <c r="A12452" t="s">
        <v>9456</v>
      </c>
      <c r="B12452" t="s">
        <v>9453</v>
      </c>
      <c r="C12452" t="s">
        <v>9454</v>
      </c>
      <c r="D12452" t="s">
        <v>9455</v>
      </c>
      <c r="E12452" s="117">
        <v>43031</v>
      </c>
      <c r="F12452" s="118">
        <v>0.58809027777777778</v>
      </c>
      <c r="G12452" t="s">
        <v>3854</v>
      </c>
      <c r="H12452">
        <v>287</v>
      </c>
      <c r="I12452">
        <v>8</v>
      </c>
      <c r="J12452" t="s">
        <v>26761</v>
      </c>
      <c r="L12452">
        <v>30</v>
      </c>
    </row>
    <row r="12453" spans="1:12" x14ac:dyDescent="0.25">
      <c r="A12453" t="s">
        <v>9456</v>
      </c>
      <c r="B12453" t="s">
        <v>9453</v>
      </c>
      <c r="C12453" t="s">
        <v>9454</v>
      </c>
      <c r="D12453" t="s">
        <v>9455</v>
      </c>
      <c r="E12453" s="117">
        <v>43031</v>
      </c>
      <c r="F12453" s="118">
        <v>0.58809027777777778</v>
      </c>
      <c r="G12453" t="s">
        <v>3854</v>
      </c>
      <c r="H12453">
        <v>287</v>
      </c>
      <c r="I12453">
        <v>9</v>
      </c>
      <c r="J12453" t="s">
        <v>26761</v>
      </c>
      <c r="L12453" t="s">
        <v>562</v>
      </c>
    </row>
    <row r="12454" spans="1:12" x14ac:dyDescent="0.25">
      <c r="A12454" t="s">
        <v>9456</v>
      </c>
      <c r="B12454" t="s">
        <v>9453</v>
      </c>
      <c r="C12454" t="s">
        <v>9454</v>
      </c>
      <c r="D12454" t="s">
        <v>9455</v>
      </c>
      <c r="E12454" s="117">
        <v>43031</v>
      </c>
      <c r="F12454" s="118">
        <v>0.58809027777777778</v>
      </c>
      <c r="G12454" t="s">
        <v>3854</v>
      </c>
      <c r="H12454">
        <v>287</v>
      </c>
      <c r="I12454">
        <v>14</v>
      </c>
      <c r="J12454" t="s">
        <v>26761</v>
      </c>
      <c r="L12454" t="s">
        <v>641</v>
      </c>
    </row>
    <row r="12455" spans="1:12" x14ac:dyDescent="0.25">
      <c r="A12455" t="s">
        <v>9456</v>
      </c>
      <c r="B12455" t="s">
        <v>9453</v>
      </c>
      <c r="C12455" t="s">
        <v>9454</v>
      </c>
      <c r="D12455" t="s">
        <v>9455</v>
      </c>
      <c r="E12455" s="117">
        <v>43031</v>
      </c>
      <c r="F12455" s="118">
        <v>0.58809027777777778</v>
      </c>
      <c r="G12455" t="s">
        <v>3854</v>
      </c>
      <c r="H12455">
        <v>287</v>
      </c>
      <c r="I12455">
        <v>15</v>
      </c>
      <c r="J12455" t="s">
        <v>26761</v>
      </c>
      <c r="L12455" t="s">
        <v>200</v>
      </c>
    </row>
    <row r="12456" spans="1:12" x14ac:dyDescent="0.25">
      <c r="A12456" t="s">
        <v>9456</v>
      </c>
      <c r="B12456" t="s">
        <v>9453</v>
      </c>
      <c r="C12456" t="s">
        <v>9454</v>
      </c>
      <c r="D12456" t="s">
        <v>9455</v>
      </c>
      <c r="E12456" s="117">
        <v>43031</v>
      </c>
      <c r="F12456" s="118">
        <v>0.58809027777777778</v>
      </c>
      <c r="G12456" t="s">
        <v>3854</v>
      </c>
      <c r="H12456">
        <v>287</v>
      </c>
      <c r="I12456">
        <v>22</v>
      </c>
      <c r="J12456" t="s">
        <v>26761</v>
      </c>
      <c r="L12456" t="s">
        <v>4097</v>
      </c>
    </row>
    <row r="12457" spans="1:12" x14ac:dyDescent="0.25">
      <c r="A12457" t="s">
        <v>9456</v>
      </c>
      <c r="B12457" t="s">
        <v>9453</v>
      </c>
      <c r="C12457" t="s">
        <v>9454</v>
      </c>
      <c r="D12457" t="s">
        <v>9455</v>
      </c>
      <c r="E12457" s="117">
        <v>43031</v>
      </c>
      <c r="F12457" s="118">
        <v>0.58809027777777778</v>
      </c>
      <c r="G12457" t="s">
        <v>3854</v>
      </c>
      <c r="H12457">
        <v>287</v>
      </c>
      <c r="I12457">
        <v>23</v>
      </c>
      <c r="J12457" t="s">
        <v>26761</v>
      </c>
      <c r="L12457">
        <v>80</v>
      </c>
    </row>
    <row r="12458" spans="1:12" x14ac:dyDescent="0.25">
      <c r="A12458" t="s">
        <v>9456</v>
      </c>
      <c r="B12458" t="s">
        <v>9453</v>
      </c>
      <c r="C12458" t="s">
        <v>9454</v>
      </c>
      <c r="D12458" t="s">
        <v>9455</v>
      </c>
      <c r="E12458" s="117">
        <v>43031</v>
      </c>
      <c r="F12458" s="118">
        <v>0.58809027777777778</v>
      </c>
      <c r="G12458" t="s">
        <v>3854</v>
      </c>
      <c r="H12458">
        <v>287</v>
      </c>
      <c r="I12458">
        <v>24</v>
      </c>
      <c r="J12458" t="s">
        <v>26761</v>
      </c>
      <c r="L12458" t="s">
        <v>9461</v>
      </c>
    </row>
    <row r="12459" spans="1:12" x14ac:dyDescent="0.25">
      <c r="A12459" t="s">
        <v>9456</v>
      </c>
      <c r="B12459" t="s">
        <v>9453</v>
      </c>
      <c r="C12459" t="s">
        <v>9454</v>
      </c>
      <c r="D12459" t="s">
        <v>9455</v>
      </c>
      <c r="E12459" s="117">
        <v>43031</v>
      </c>
      <c r="F12459" s="118">
        <v>0.58810185185185182</v>
      </c>
      <c r="G12459" t="s">
        <v>3854</v>
      </c>
      <c r="H12459">
        <v>287</v>
      </c>
      <c r="I12459">
        <v>25</v>
      </c>
      <c r="J12459" t="s">
        <v>26761</v>
      </c>
      <c r="L12459">
        <v>20</v>
      </c>
    </row>
    <row r="12460" spans="1:12" x14ac:dyDescent="0.25">
      <c r="A12460" t="s">
        <v>9456</v>
      </c>
      <c r="B12460" t="s">
        <v>9453</v>
      </c>
      <c r="C12460" t="s">
        <v>9454</v>
      </c>
      <c r="D12460" t="s">
        <v>9455</v>
      </c>
      <c r="E12460" s="117">
        <v>43031</v>
      </c>
      <c r="F12460" s="118">
        <v>0.58810185185185182</v>
      </c>
      <c r="G12460" t="s">
        <v>3854</v>
      </c>
      <c r="H12460">
        <v>287</v>
      </c>
      <c r="I12460">
        <v>35</v>
      </c>
      <c r="J12460" t="s">
        <v>26761</v>
      </c>
      <c r="L12460" t="s">
        <v>390</v>
      </c>
    </row>
    <row r="12461" spans="1:12" x14ac:dyDescent="0.25">
      <c r="A12461" t="s">
        <v>9456</v>
      </c>
      <c r="B12461" t="s">
        <v>9453</v>
      </c>
      <c r="C12461" t="s">
        <v>9454</v>
      </c>
      <c r="D12461" t="s">
        <v>9455</v>
      </c>
      <c r="E12461" s="117">
        <v>43031</v>
      </c>
      <c r="F12461" s="118">
        <v>0.58810185185185182</v>
      </c>
      <c r="G12461" t="s">
        <v>3854</v>
      </c>
      <c r="H12461">
        <v>287</v>
      </c>
      <c r="I12461">
        <v>36</v>
      </c>
      <c r="J12461" t="s">
        <v>26761</v>
      </c>
      <c r="L12461" t="s">
        <v>9472</v>
      </c>
    </row>
    <row r="12462" spans="1:12" x14ac:dyDescent="0.25">
      <c r="A12462" t="s">
        <v>9456</v>
      </c>
      <c r="B12462" t="s">
        <v>9453</v>
      </c>
      <c r="C12462" t="s">
        <v>9454</v>
      </c>
      <c r="D12462" t="s">
        <v>9455</v>
      </c>
      <c r="E12462" s="117">
        <v>43031</v>
      </c>
      <c r="F12462" s="118">
        <v>0.58810185185185182</v>
      </c>
      <c r="G12462" t="s">
        <v>3854</v>
      </c>
      <c r="H12462">
        <v>287</v>
      </c>
      <c r="I12462">
        <v>38</v>
      </c>
      <c r="J12462" t="s">
        <v>26761</v>
      </c>
      <c r="L12462" t="s">
        <v>26763</v>
      </c>
    </row>
    <row r="12463" spans="1:12" x14ac:dyDescent="0.25">
      <c r="A12463" t="s">
        <v>9456</v>
      </c>
      <c r="B12463" t="s">
        <v>9453</v>
      </c>
      <c r="C12463" t="s">
        <v>9454</v>
      </c>
      <c r="D12463" t="s">
        <v>9455</v>
      </c>
      <c r="E12463" s="117">
        <v>43031</v>
      </c>
      <c r="F12463" s="118">
        <v>0.58811342592592586</v>
      </c>
      <c r="G12463" t="s">
        <v>3854</v>
      </c>
      <c r="H12463">
        <v>288</v>
      </c>
      <c r="I12463">
        <v>1</v>
      </c>
      <c r="L12463" t="s">
        <v>26764</v>
      </c>
    </row>
    <row r="12464" spans="1:12" x14ac:dyDescent="0.25">
      <c r="A12464" t="s">
        <v>9456</v>
      </c>
      <c r="B12464" t="s">
        <v>9453</v>
      </c>
      <c r="C12464" t="s">
        <v>9454</v>
      </c>
      <c r="D12464" t="s">
        <v>9455</v>
      </c>
      <c r="E12464" s="117">
        <v>43031</v>
      </c>
      <c r="F12464" s="118">
        <v>0.58811342592592586</v>
      </c>
      <c r="G12464" t="s">
        <v>3854</v>
      </c>
      <c r="H12464">
        <v>288</v>
      </c>
      <c r="I12464">
        <v>4</v>
      </c>
      <c r="J12464" t="s">
        <v>26764</v>
      </c>
      <c r="L12464" t="s">
        <v>2979</v>
      </c>
    </row>
    <row r="12465" spans="1:12" x14ac:dyDescent="0.25">
      <c r="A12465" t="s">
        <v>9456</v>
      </c>
      <c r="B12465" t="s">
        <v>9453</v>
      </c>
      <c r="C12465" t="s">
        <v>9454</v>
      </c>
      <c r="D12465" t="s">
        <v>9455</v>
      </c>
      <c r="E12465" s="117">
        <v>43031</v>
      </c>
      <c r="F12465" s="118">
        <v>0.58811342592592586</v>
      </c>
      <c r="G12465" t="s">
        <v>3854</v>
      </c>
      <c r="H12465">
        <v>288</v>
      </c>
      <c r="I12465">
        <v>5</v>
      </c>
      <c r="J12465" t="s">
        <v>26764</v>
      </c>
      <c r="L12465" t="s">
        <v>2957</v>
      </c>
    </row>
    <row r="12466" spans="1:12" x14ac:dyDescent="0.25">
      <c r="A12466" t="s">
        <v>9456</v>
      </c>
      <c r="B12466" t="s">
        <v>9453</v>
      </c>
      <c r="C12466" t="s">
        <v>9454</v>
      </c>
      <c r="D12466" t="s">
        <v>9455</v>
      </c>
      <c r="E12466" s="117">
        <v>43031</v>
      </c>
      <c r="F12466" s="118">
        <v>0.58811342592592586</v>
      </c>
      <c r="G12466" t="s">
        <v>3854</v>
      </c>
      <c r="H12466">
        <v>288</v>
      </c>
      <c r="I12466">
        <v>6</v>
      </c>
      <c r="J12466" t="s">
        <v>26764</v>
      </c>
      <c r="L12466">
        <v>0</v>
      </c>
    </row>
    <row r="12467" spans="1:12" x14ac:dyDescent="0.25">
      <c r="A12467" t="s">
        <v>9456</v>
      </c>
      <c r="B12467" t="s">
        <v>9453</v>
      </c>
      <c r="C12467" t="s">
        <v>9454</v>
      </c>
      <c r="D12467" t="s">
        <v>9455</v>
      </c>
      <c r="E12467" s="117">
        <v>43031</v>
      </c>
      <c r="F12467" s="118">
        <v>0.58811342592592586</v>
      </c>
      <c r="G12467" t="s">
        <v>3854</v>
      </c>
      <c r="H12467">
        <v>288</v>
      </c>
      <c r="I12467">
        <v>7</v>
      </c>
      <c r="J12467" t="s">
        <v>26764</v>
      </c>
      <c r="L12467">
        <v>20</v>
      </c>
    </row>
    <row r="12468" spans="1:12" x14ac:dyDescent="0.25">
      <c r="A12468" t="s">
        <v>9456</v>
      </c>
      <c r="B12468" t="s">
        <v>9453</v>
      </c>
      <c r="C12468" t="s">
        <v>9454</v>
      </c>
      <c r="D12468" t="s">
        <v>9455</v>
      </c>
      <c r="E12468" s="117">
        <v>43031</v>
      </c>
      <c r="F12468" s="118">
        <v>0.58811342592592586</v>
      </c>
      <c r="G12468" t="s">
        <v>3854</v>
      </c>
      <c r="H12468">
        <v>288</v>
      </c>
      <c r="I12468">
        <v>8</v>
      </c>
      <c r="J12468" t="s">
        <v>26764</v>
      </c>
      <c r="L12468">
        <v>40</v>
      </c>
    </row>
    <row r="12469" spans="1:12" x14ac:dyDescent="0.25">
      <c r="A12469" t="s">
        <v>9456</v>
      </c>
      <c r="B12469" t="s">
        <v>9453</v>
      </c>
      <c r="C12469" t="s">
        <v>9454</v>
      </c>
      <c r="D12469" t="s">
        <v>9455</v>
      </c>
      <c r="E12469" s="117">
        <v>43031</v>
      </c>
      <c r="F12469" s="118">
        <v>0.58812500000000001</v>
      </c>
      <c r="G12469" t="s">
        <v>3854</v>
      </c>
      <c r="H12469">
        <v>288</v>
      </c>
      <c r="I12469">
        <v>9</v>
      </c>
      <c r="J12469" t="s">
        <v>26764</v>
      </c>
      <c r="L12469" t="s">
        <v>562</v>
      </c>
    </row>
    <row r="12470" spans="1:12" x14ac:dyDescent="0.25">
      <c r="A12470" t="s">
        <v>9456</v>
      </c>
      <c r="B12470" t="s">
        <v>9453</v>
      </c>
      <c r="C12470" t="s">
        <v>9454</v>
      </c>
      <c r="D12470" t="s">
        <v>9455</v>
      </c>
      <c r="E12470" s="117">
        <v>43031</v>
      </c>
      <c r="F12470" s="118">
        <v>0.58812500000000001</v>
      </c>
      <c r="G12470" t="s">
        <v>3854</v>
      </c>
      <c r="H12470">
        <v>288</v>
      </c>
      <c r="I12470">
        <v>10</v>
      </c>
      <c r="J12470" t="s">
        <v>26764</v>
      </c>
      <c r="L12470" t="s">
        <v>615</v>
      </c>
    </row>
    <row r="12471" spans="1:12" x14ac:dyDescent="0.25">
      <c r="A12471" t="s">
        <v>9456</v>
      </c>
      <c r="B12471" t="s">
        <v>9453</v>
      </c>
      <c r="C12471" t="s">
        <v>9454</v>
      </c>
      <c r="D12471" t="s">
        <v>9455</v>
      </c>
      <c r="E12471" s="117">
        <v>43031</v>
      </c>
      <c r="F12471" s="118">
        <v>0.58812500000000001</v>
      </c>
      <c r="G12471" t="s">
        <v>3854</v>
      </c>
      <c r="H12471">
        <v>288</v>
      </c>
      <c r="I12471">
        <v>14</v>
      </c>
      <c r="J12471" t="s">
        <v>26764</v>
      </c>
      <c r="L12471" t="s">
        <v>653</v>
      </c>
    </row>
    <row r="12472" spans="1:12" x14ac:dyDescent="0.25">
      <c r="A12472" t="s">
        <v>9456</v>
      </c>
      <c r="B12472" t="s">
        <v>9453</v>
      </c>
      <c r="C12472" t="s">
        <v>9454</v>
      </c>
      <c r="D12472" t="s">
        <v>9455</v>
      </c>
      <c r="E12472" s="117">
        <v>43031</v>
      </c>
      <c r="F12472" s="118">
        <v>0.58812500000000001</v>
      </c>
      <c r="G12472" t="s">
        <v>3854</v>
      </c>
      <c r="H12472">
        <v>288</v>
      </c>
      <c r="I12472">
        <v>15</v>
      </c>
      <c r="J12472" t="s">
        <v>26764</v>
      </c>
      <c r="L12472" t="s">
        <v>680</v>
      </c>
    </row>
    <row r="12473" spans="1:12" x14ac:dyDescent="0.25">
      <c r="A12473" t="s">
        <v>9456</v>
      </c>
      <c r="B12473" t="s">
        <v>9453</v>
      </c>
      <c r="C12473" t="s">
        <v>9454</v>
      </c>
      <c r="D12473" t="s">
        <v>9455</v>
      </c>
      <c r="E12473" s="117">
        <v>43031</v>
      </c>
      <c r="F12473" s="118">
        <v>0.58812500000000001</v>
      </c>
      <c r="G12473" t="s">
        <v>3854</v>
      </c>
      <c r="H12473">
        <v>288</v>
      </c>
      <c r="I12473">
        <v>22</v>
      </c>
      <c r="J12473" t="s">
        <v>26764</v>
      </c>
      <c r="L12473" t="s">
        <v>4097</v>
      </c>
    </row>
    <row r="12474" spans="1:12" x14ac:dyDescent="0.25">
      <c r="A12474" t="s">
        <v>9456</v>
      </c>
      <c r="B12474" t="s">
        <v>9453</v>
      </c>
      <c r="C12474" t="s">
        <v>9454</v>
      </c>
      <c r="D12474" t="s">
        <v>9455</v>
      </c>
      <c r="E12474" s="117">
        <v>43031</v>
      </c>
      <c r="F12474" s="118">
        <v>0.58812500000000001</v>
      </c>
      <c r="G12474" t="s">
        <v>3854</v>
      </c>
      <c r="H12474">
        <v>288</v>
      </c>
      <c r="I12474">
        <v>23</v>
      </c>
      <c r="J12474" t="s">
        <v>26764</v>
      </c>
      <c r="L12474">
        <v>40</v>
      </c>
    </row>
    <row r="12475" spans="1:12" x14ac:dyDescent="0.25">
      <c r="A12475" t="s">
        <v>9456</v>
      </c>
      <c r="B12475" t="s">
        <v>9453</v>
      </c>
      <c r="C12475" t="s">
        <v>9454</v>
      </c>
      <c r="D12475" t="s">
        <v>9455</v>
      </c>
      <c r="E12475" s="117">
        <v>43031</v>
      </c>
      <c r="F12475" s="118">
        <v>0.58812500000000001</v>
      </c>
      <c r="G12475" t="s">
        <v>3854</v>
      </c>
      <c r="H12475">
        <v>288</v>
      </c>
      <c r="I12475">
        <v>24</v>
      </c>
      <c r="J12475" t="s">
        <v>26764</v>
      </c>
      <c r="L12475" t="s">
        <v>9461</v>
      </c>
    </row>
    <row r="12476" spans="1:12" x14ac:dyDescent="0.25">
      <c r="A12476" t="s">
        <v>9456</v>
      </c>
      <c r="B12476" t="s">
        <v>9453</v>
      </c>
      <c r="C12476" t="s">
        <v>9454</v>
      </c>
      <c r="D12476" t="s">
        <v>9455</v>
      </c>
      <c r="E12476" s="117">
        <v>43031</v>
      </c>
      <c r="F12476" s="118">
        <v>0.58812500000000001</v>
      </c>
      <c r="G12476" t="s">
        <v>3854</v>
      </c>
      <c r="H12476">
        <v>288</v>
      </c>
      <c r="I12476">
        <v>25</v>
      </c>
      <c r="J12476" t="s">
        <v>26764</v>
      </c>
      <c r="L12476">
        <v>60</v>
      </c>
    </row>
    <row r="12477" spans="1:12" x14ac:dyDescent="0.25">
      <c r="A12477" t="s">
        <v>9456</v>
      </c>
      <c r="B12477" t="s">
        <v>9453</v>
      </c>
      <c r="C12477" t="s">
        <v>9454</v>
      </c>
      <c r="D12477" t="s">
        <v>9455</v>
      </c>
      <c r="E12477" s="117">
        <v>43031</v>
      </c>
      <c r="F12477" s="118">
        <v>0.58813657407407405</v>
      </c>
      <c r="G12477" t="s">
        <v>3854</v>
      </c>
      <c r="H12477">
        <v>288</v>
      </c>
      <c r="I12477">
        <v>35</v>
      </c>
      <c r="J12477" t="s">
        <v>26764</v>
      </c>
      <c r="L12477" t="s">
        <v>391</v>
      </c>
    </row>
    <row r="12478" spans="1:12" x14ac:dyDescent="0.25">
      <c r="A12478" t="s">
        <v>9456</v>
      </c>
      <c r="B12478" t="s">
        <v>9453</v>
      </c>
      <c r="C12478" t="s">
        <v>9454</v>
      </c>
      <c r="D12478" t="s">
        <v>9455</v>
      </c>
      <c r="E12478" s="117">
        <v>43031</v>
      </c>
      <c r="F12478" s="118">
        <v>0.58813657407407405</v>
      </c>
      <c r="G12478" t="s">
        <v>3854</v>
      </c>
      <c r="H12478">
        <v>288</v>
      </c>
      <c r="I12478">
        <v>36</v>
      </c>
      <c r="J12478" t="s">
        <v>26764</v>
      </c>
      <c r="L12478" t="s">
        <v>9472</v>
      </c>
    </row>
    <row r="12479" spans="1:12" x14ac:dyDescent="0.25">
      <c r="A12479" t="s">
        <v>9456</v>
      </c>
      <c r="B12479" t="s">
        <v>9453</v>
      </c>
      <c r="C12479" t="s">
        <v>9454</v>
      </c>
      <c r="D12479" t="s">
        <v>9455</v>
      </c>
      <c r="E12479" s="117">
        <v>43031</v>
      </c>
      <c r="F12479" s="118">
        <v>0.58813657407407405</v>
      </c>
      <c r="G12479" t="s">
        <v>3854</v>
      </c>
      <c r="H12479">
        <v>288</v>
      </c>
      <c r="I12479">
        <v>38</v>
      </c>
      <c r="J12479" t="s">
        <v>26764</v>
      </c>
      <c r="L12479" t="s">
        <v>26765</v>
      </c>
    </row>
    <row r="12480" spans="1:12" x14ac:dyDescent="0.25">
      <c r="A12480" t="s">
        <v>9456</v>
      </c>
      <c r="B12480" t="s">
        <v>9453</v>
      </c>
      <c r="C12480" t="s">
        <v>9454</v>
      </c>
      <c r="D12480" t="s">
        <v>9455</v>
      </c>
      <c r="E12480" s="117">
        <v>43031</v>
      </c>
      <c r="F12480" s="118">
        <v>0.5881481481481482</v>
      </c>
      <c r="G12480" t="s">
        <v>3854</v>
      </c>
      <c r="H12480">
        <v>289</v>
      </c>
      <c r="I12480">
        <v>1</v>
      </c>
      <c r="L12480" t="s">
        <v>26764</v>
      </c>
    </row>
    <row r="12481" spans="1:12" x14ac:dyDescent="0.25">
      <c r="A12481" t="s">
        <v>9456</v>
      </c>
      <c r="B12481" t="s">
        <v>9453</v>
      </c>
      <c r="C12481" t="s">
        <v>9454</v>
      </c>
      <c r="D12481" t="s">
        <v>9455</v>
      </c>
      <c r="E12481" s="117">
        <v>43031</v>
      </c>
      <c r="F12481" s="118">
        <v>0.5881481481481482</v>
      </c>
      <c r="G12481" t="s">
        <v>3854</v>
      </c>
      <c r="H12481">
        <v>289</v>
      </c>
      <c r="I12481">
        <v>4</v>
      </c>
      <c r="J12481" t="s">
        <v>26764</v>
      </c>
      <c r="L12481" t="s">
        <v>2979</v>
      </c>
    </row>
    <row r="12482" spans="1:12" x14ac:dyDescent="0.25">
      <c r="A12482" t="s">
        <v>9456</v>
      </c>
      <c r="B12482" t="s">
        <v>9453</v>
      </c>
      <c r="C12482" t="s">
        <v>9454</v>
      </c>
      <c r="D12482" t="s">
        <v>9455</v>
      </c>
      <c r="E12482" s="117">
        <v>43031</v>
      </c>
      <c r="F12482" s="118">
        <v>0.5881481481481482</v>
      </c>
      <c r="G12482" t="s">
        <v>3854</v>
      </c>
      <c r="H12482">
        <v>289</v>
      </c>
      <c r="I12482">
        <v>5</v>
      </c>
      <c r="J12482" t="s">
        <v>26764</v>
      </c>
      <c r="L12482" t="s">
        <v>1521</v>
      </c>
    </row>
    <row r="12483" spans="1:12" x14ac:dyDescent="0.25">
      <c r="A12483" t="s">
        <v>9456</v>
      </c>
      <c r="B12483" t="s">
        <v>9453</v>
      </c>
      <c r="C12483" t="s">
        <v>9454</v>
      </c>
      <c r="D12483" t="s">
        <v>9455</v>
      </c>
      <c r="E12483" s="117">
        <v>43031</v>
      </c>
      <c r="F12483" s="118">
        <v>0.5881481481481482</v>
      </c>
      <c r="G12483" t="s">
        <v>3854</v>
      </c>
      <c r="H12483">
        <v>289</v>
      </c>
      <c r="I12483">
        <v>6</v>
      </c>
      <c r="J12483" t="s">
        <v>26764</v>
      </c>
      <c r="L12483">
        <v>0</v>
      </c>
    </row>
    <row r="12484" spans="1:12" x14ac:dyDescent="0.25">
      <c r="A12484" t="s">
        <v>9456</v>
      </c>
      <c r="B12484" t="s">
        <v>9453</v>
      </c>
      <c r="C12484" t="s">
        <v>9454</v>
      </c>
      <c r="D12484" t="s">
        <v>9455</v>
      </c>
      <c r="E12484" s="117">
        <v>43031</v>
      </c>
      <c r="F12484" s="118">
        <v>0.5881481481481482</v>
      </c>
      <c r="G12484" t="s">
        <v>3854</v>
      </c>
      <c r="H12484">
        <v>289</v>
      </c>
      <c r="I12484">
        <v>7</v>
      </c>
      <c r="J12484" t="s">
        <v>26764</v>
      </c>
      <c r="L12484">
        <v>80</v>
      </c>
    </row>
    <row r="12485" spans="1:12" x14ac:dyDescent="0.25">
      <c r="A12485" t="s">
        <v>9456</v>
      </c>
      <c r="B12485" t="s">
        <v>9453</v>
      </c>
      <c r="C12485" t="s">
        <v>9454</v>
      </c>
      <c r="D12485" t="s">
        <v>9455</v>
      </c>
      <c r="E12485" s="117">
        <v>43031</v>
      </c>
      <c r="F12485" s="118">
        <v>0.5881481481481482</v>
      </c>
      <c r="G12485" t="s">
        <v>3854</v>
      </c>
      <c r="H12485">
        <v>289</v>
      </c>
      <c r="I12485">
        <v>8</v>
      </c>
      <c r="J12485" t="s">
        <v>26764</v>
      </c>
      <c r="L12485">
        <v>60</v>
      </c>
    </row>
    <row r="12486" spans="1:12" x14ac:dyDescent="0.25">
      <c r="A12486" t="s">
        <v>9456</v>
      </c>
      <c r="B12486" t="s">
        <v>9453</v>
      </c>
      <c r="C12486" t="s">
        <v>9454</v>
      </c>
      <c r="D12486" t="s">
        <v>9455</v>
      </c>
      <c r="E12486" s="117">
        <v>43031</v>
      </c>
      <c r="F12486" s="118">
        <v>0.5881481481481482</v>
      </c>
      <c r="G12486" t="s">
        <v>3854</v>
      </c>
      <c r="H12486">
        <v>289</v>
      </c>
      <c r="I12486">
        <v>9</v>
      </c>
      <c r="J12486" t="s">
        <v>26764</v>
      </c>
      <c r="L12486" t="s">
        <v>562</v>
      </c>
    </row>
    <row r="12487" spans="1:12" x14ac:dyDescent="0.25">
      <c r="A12487" t="s">
        <v>9456</v>
      </c>
      <c r="B12487" t="s">
        <v>9453</v>
      </c>
      <c r="C12487" t="s">
        <v>9454</v>
      </c>
      <c r="D12487" t="s">
        <v>9455</v>
      </c>
      <c r="E12487" s="117">
        <v>43031</v>
      </c>
      <c r="F12487" s="118">
        <v>0.5881481481481482</v>
      </c>
      <c r="G12487" t="s">
        <v>3854</v>
      </c>
      <c r="H12487">
        <v>289</v>
      </c>
      <c r="I12487">
        <v>14</v>
      </c>
      <c r="J12487" t="s">
        <v>26764</v>
      </c>
      <c r="L12487" t="s">
        <v>641</v>
      </c>
    </row>
    <row r="12488" spans="1:12" x14ac:dyDescent="0.25">
      <c r="A12488" t="s">
        <v>9456</v>
      </c>
      <c r="B12488" t="s">
        <v>9453</v>
      </c>
      <c r="C12488" t="s">
        <v>9454</v>
      </c>
      <c r="D12488" t="s">
        <v>9455</v>
      </c>
      <c r="E12488" s="117">
        <v>43031</v>
      </c>
      <c r="F12488" s="118">
        <v>0.58815972222222224</v>
      </c>
      <c r="G12488" t="s">
        <v>3854</v>
      </c>
      <c r="H12488">
        <v>289</v>
      </c>
      <c r="I12488">
        <v>22</v>
      </c>
      <c r="J12488" t="s">
        <v>26764</v>
      </c>
      <c r="L12488" t="s">
        <v>4097</v>
      </c>
    </row>
    <row r="12489" spans="1:12" x14ac:dyDescent="0.25">
      <c r="A12489" t="s">
        <v>9456</v>
      </c>
      <c r="B12489" t="s">
        <v>9453</v>
      </c>
      <c r="C12489" t="s">
        <v>9454</v>
      </c>
      <c r="D12489" t="s">
        <v>9455</v>
      </c>
      <c r="E12489" s="117">
        <v>43031</v>
      </c>
      <c r="F12489" s="118">
        <v>0.58815972222222224</v>
      </c>
      <c r="G12489" t="s">
        <v>3854</v>
      </c>
      <c r="H12489">
        <v>289</v>
      </c>
      <c r="I12489">
        <v>23</v>
      </c>
      <c r="J12489" t="s">
        <v>26764</v>
      </c>
      <c r="L12489">
        <v>80</v>
      </c>
    </row>
    <row r="12490" spans="1:12" x14ac:dyDescent="0.25">
      <c r="A12490" t="s">
        <v>9456</v>
      </c>
      <c r="B12490" t="s">
        <v>9453</v>
      </c>
      <c r="C12490" t="s">
        <v>9454</v>
      </c>
      <c r="D12490" t="s">
        <v>9455</v>
      </c>
      <c r="E12490" s="117">
        <v>43031</v>
      </c>
      <c r="F12490" s="118">
        <v>0.58815972222222224</v>
      </c>
      <c r="G12490" t="s">
        <v>3854</v>
      </c>
      <c r="H12490">
        <v>289</v>
      </c>
      <c r="I12490">
        <v>24</v>
      </c>
      <c r="J12490" t="s">
        <v>26764</v>
      </c>
      <c r="L12490" t="s">
        <v>9461</v>
      </c>
    </row>
    <row r="12491" spans="1:12" x14ac:dyDescent="0.25">
      <c r="A12491" t="s">
        <v>9456</v>
      </c>
      <c r="B12491" t="s">
        <v>9453</v>
      </c>
      <c r="C12491" t="s">
        <v>9454</v>
      </c>
      <c r="D12491" t="s">
        <v>9455</v>
      </c>
      <c r="E12491" s="117">
        <v>43031</v>
      </c>
      <c r="F12491" s="118">
        <v>0.58815972222222224</v>
      </c>
      <c r="G12491" t="s">
        <v>3854</v>
      </c>
      <c r="H12491">
        <v>289</v>
      </c>
      <c r="I12491">
        <v>25</v>
      </c>
      <c r="J12491" t="s">
        <v>26764</v>
      </c>
      <c r="L12491">
        <v>20</v>
      </c>
    </row>
    <row r="12492" spans="1:12" x14ac:dyDescent="0.25">
      <c r="A12492" t="s">
        <v>9456</v>
      </c>
      <c r="B12492" t="s">
        <v>9453</v>
      </c>
      <c r="C12492" t="s">
        <v>9454</v>
      </c>
      <c r="D12492" t="s">
        <v>9455</v>
      </c>
      <c r="E12492" s="117">
        <v>43031</v>
      </c>
      <c r="F12492" s="118">
        <v>0.58815972222222224</v>
      </c>
      <c r="G12492" t="s">
        <v>3854</v>
      </c>
      <c r="H12492">
        <v>289</v>
      </c>
      <c r="I12492">
        <v>35</v>
      </c>
      <c r="J12492" t="s">
        <v>26764</v>
      </c>
      <c r="L12492" t="s">
        <v>390</v>
      </c>
    </row>
    <row r="12493" spans="1:12" x14ac:dyDescent="0.25">
      <c r="A12493" t="s">
        <v>9456</v>
      </c>
      <c r="B12493" t="s">
        <v>9453</v>
      </c>
      <c r="C12493" t="s">
        <v>9454</v>
      </c>
      <c r="D12493" t="s">
        <v>9455</v>
      </c>
      <c r="E12493" s="117">
        <v>43031</v>
      </c>
      <c r="F12493" s="118">
        <v>0.58815972222222224</v>
      </c>
      <c r="G12493" t="s">
        <v>3854</v>
      </c>
      <c r="H12493">
        <v>289</v>
      </c>
      <c r="I12493">
        <v>36</v>
      </c>
      <c r="J12493" t="s">
        <v>26764</v>
      </c>
      <c r="L12493" t="s">
        <v>9472</v>
      </c>
    </row>
    <row r="12494" spans="1:12" x14ac:dyDescent="0.25">
      <c r="A12494" t="s">
        <v>9456</v>
      </c>
      <c r="B12494" t="s">
        <v>9453</v>
      </c>
      <c r="C12494" t="s">
        <v>9454</v>
      </c>
      <c r="D12494" t="s">
        <v>9455</v>
      </c>
      <c r="E12494" s="117">
        <v>43031</v>
      </c>
      <c r="F12494" s="118">
        <v>0.58815972222222224</v>
      </c>
      <c r="G12494" t="s">
        <v>3854</v>
      </c>
      <c r="H12494">
        <v>289</v>
      </c>
      <c r="I12494">
        <v>38</v>
      </c>
      <c r="J12494" t="s">
        <v>26764</v>
      </c>
      <c r="L12494" t="s">
        <v>26766</v>
      </c>
    </row>
    <row r="12495" spans="1:12" x14ac:dyDescent="0.25">
      <c r="A12495" t="s">
        <v>9456</v>
      </c>
      <c r="B12495" t="s">
        <v>9453</v>
      </c>
      <c r="C12495" t="s">
        <v>9454</v>
      </c>
      <c r="D12495" t="s">
        <v>9455</v>
      </c>
      <c r="E12495" s="117">
        <v>43031</v>
      </c>
      <c r="F12495" s="118">
        <v>0.58817129629629628</v>
      </c>
      <c r="G12495" t="s">
        <v>3854</v>
      </c>
      <c r="H12495">
        <v>290</v>
      </c>
      <c r="I12495">
        <v>1</v>
      </c>
      <c r="L12495" t="s">
        <v>26767</v>
      </c>
    </row>
    <row r="12496" spans="1:12" x14ac:dyDescent="0.25">
      <c r="A12496" t="s">
        <v>9456</v>
      </c>
      <c r="B12496" t="s">
        <v>9453</v>
      </c>
      <c r="C12496" t="s">
        <v>9454</v>
      </c>
      <c r="D12496" t="s">
        <v>9455</v>
      </c>
      <c r="E12496" s="117">
        <v>43031</v>
      </c>
      <c r="F12496" s="118">
        <v>0.58817129629629628</v>
      </c>
      <c r="G12496" t="s">
        <v>3854</v>
      </c>
      <c r="H12496">
        <v>290</v>
      </c>
      <c r="I12496">
        <v>4</v>
      </c>
      <c r="J12496" t="s">
        <v>26767</v>
      </c>
      <c r="L12496" t="s">
        <v>2979</v>
      </c>
    </row>
    <row r="12497" spans="1:12" x14ac:dyDescent="0.25">
      <c r="A12497" t="s">
        <v>9456</v>
      </c>
      <c r="B12497" t="s">
        <v>9453</v>
      </c>
      <c r="C12497" t="s">
        <v>9454</v>
      </c>
      <c r="D12497" t="s">
        <v>9455</v>
      </c>
      <c r="E12497" s="117">
        <v>43031</v>
      </c>
      <c r="F12497" s="118">
        <v>0.58817129629629628</v>
      </c>
      <c r="G12497" t="s">
        <v>3854</v>
      </c>
      <c r="H12497">
        <v>290</v>
      </c>
      <c r="I12497">
        <v>5</v>
      </c>
      <c r="J12497" t="s">
        <v>26767</v>
      </c>
      <c r="L12497" t="s">
        <v>2957</v>
      </c>
    </row>
    <row r="12498" spans="1:12" x14ac:dyDescent="0.25">
      <c r="A12498" t="s">
        <v>9456</v>
      </c>
      <c r="B12498" t="s">
        <v>9453</v>
      </c>
      <c r="C12498" t="s">
        <v>9454</v>
      </c>
      <c r="D12498" t="s">
        <v>9455</v>
      </c>
      <c r="E12498" s="117">
        <v>43031</v>
      </c>
      <c r="F12498" s="118">
        <v>0.58817129629629628</v>
      </c>
      <c r="G12498" t="s">
        <v>3854</v>
      </c>
      <c r="H12498">
        <v>290</v>
      </c>
      <c r="I12498">
        <v>6</v>
      </c>
      <c r="J12498" t="s">
        <v>26767</v>
      </c>
      <c r="L12498">
        <v>0</v>
      </c>
    </row>
    <row r="12499" spans="1:12" x14ac:dyDescent="0.25">
      <c r="A12499" t="s">
        <v>9456</v>
      </c>
      <c r="B12499" t="s">
        <v>9453</v>
      </c>
      <c r="C12499" t="s">
        <v>9454</v>
      </c>
      <c r="D12499" t="s">
        <v>9455</v>
      </c>
      <c r="E12499" s="117">
        <v>43031</v>
      </c>
      <c r="F12499" s="118">
        <v>0.58818287037037031</v>
      </c>
      <c r="G12499" t="s">
        <v>3854</v>
      </c>
      <c r="H12499">
        <v>290</v>
      </c>
      <c r="I12499">
        <v>7</v>
      </c>
      <c r="J12499" t="s">
        <v>26767</v>
      </c>
      <c r="L12499">
        <v>100</v>
      </c>
    </row>
    <row r="12500" spans="1:12" x14ac:dyDescent="0.25">
      <c r="A12500" t="s">
        <v>9456</v>
      </c>
      <c r="B12500" t="s">
        <v>9453</v>
      </c>
      <c r="C12500" t="s">
        <v>9454</v>
      </c>
      <c r="D12500" t="s">
        <v>9455</v>
      </c>
      <c r="E12500" s="117">
        <v>43031</v>
      </c>
      <c r="F12500" s="118">
        <v>0.58818287037037031</v>
      </c>
      <c r="G12500" t="s">
        <v>3854</v>
      </c>
      <c r="H12500">
        <v>290</v>
      </c>
      <c r="I12500">
        <v>8</v>
      </c>
      <c r="J12500" t="s">
        <v>26767</v>
      </c>
      <c r="L12500">
        <v>40</v>
      </c>
    </row>
    <row r="12501" spans="1:12" x14ac:dyDescent="0.25">
      <c r="A12501" t="s">
        <v>9456</v>
      </c>
      <c r="B12501" t="s">
        <v>9453</v>
      </c>
      <c r="C12501" t="s">
        <v>9454</v>
      </c>
      <c r="D12501" t="s">
        <v>9455</v>
      </c>
      <c r="E12501" s="117">
        <v>43031</v>
      </c>
      <c r="F12501" s="118">
        <v>0.58818287037037031</v>
      </c>
      <c r="G12501" t="s">
        <v>3854</v>
      </c>
      <c r="H12501">
        <v>290</v>
      </c>
      <c r="I12501">
        <v>9</v>
      </c>
      <c r="J12501" t="s">
        <v>26767</v>
      </c>
      <c r="L12501" t="s">
        <v>562</v>
      </c>
    </row>
    <row r="12502" spans="1:12" x14ac:dyDescent="0.25">
      <c r="A12502" t="s">
        <v>9456</v>
      </c>
      <c r="B12502" t="s">
        <v>9453</v>
      </c>
      <c r="C12502" t="s">
        <v>9454</v>
      </c>
      <c r="D12502" t="s">
        <v>9455</v>
      </c>
      <c r="E12502" s="117">
        <v>43031</v>
      </c>
      <c r="F12502" s="118">
        <v>0.58818287037037031</v>
      </c>
      <c r="G12502" t="s">
        <v>3854</v>
      </c>
      <c r="H12502">
        <v>290</v>
      </c>
      <c r="I12502">
        <v>22</v>
      </c>
      <c r="J12502" t="s">
        <v>26767</v>
      </c>
      <c r="L12502" t="s">
        <v>4097</v>
      </c>
    </row>
    <row r="12503" spans="1:12" x14ac:dyDescent="0.25">
      <c r="A12503" t="s">
        <v>9456</v>
      </c>
      <c r="B12503" t="s">
        <v>9453</v>
      </c>
      <c r="C12503" t="s">
        <v>9454</v>
      </c>
      <c r="D12503" t="s">
        <v>9455</v>
      </c>
      <c r="E12503" s="117">
        <v>43031</v>
      </c>
      <c r="F12503" s="118">
        <v>0.58818287037037031</v>
      </c>
      <c r="G12503" t="s">
        <v>3854</v>
      </c>
      <c r="H12503">
        <v>290</v>
      </c>
      <c r="I12503">
        <v>23</v>
      </c>
      <c r="J12503" t="s">
        <v>26767</v>
      </c>
      <c r="L12503">
        <v>50</v>
      </c>
    </row>
    <row r="12504" spans="1:12" x14ac:dyDescent="0.25">
      <c r="A12504" t="s">
        <v>9456</v>
      </c>
      <c r="B12504" t="s">
        <v>9453</v>
      </c>
      <c r="C12504" t="s">
        <v>9454</v>
      </c>
      <c r="D12504" t="s">
        <v>9455</v>
      </c>
      <c r="E12504" s="117">
        <v>43031</v>
      </c>
      <c r="F12504" s="118">
        <v>0.58818287037037031</v>
      </c>
      <c r="G12504" t="s">
        <v>3854</v>
      </c>
      <c r="H12504">
        <v>290</v>
      </c>
      <c r="I12504">
        <v>24</v>
      </c>
      <c r="J12504" t="s">
        <v>26767</v>
      </c>
      <c r="L12504" t="s">
        <v>9461</v>
      </c>
    </row>
    <row r="12505" spans="1:12" x14ac:dyDescent="0.25">
      <c r="A12505" t="s">
        <v>9456</v>
      </c>
      <c r="B12505" t="s">
        <v>9453</v>
      </c>
      <c r="C12505" t="s">
        <v>9454</v>
      </c>
      <c r="D12505" t="s">
        <v>9455</v>
      </c>
      <c r="E12505" s="117">
        <v>43031</v>
      </c>
      <c r="F12505" s="118">
        <v>0.58818287037037031</v>
      </c>
      <c r="G12505" t="s">
        <v>3854</v>
      </c>
      <c r="H12505">
        <v>290</v>
      </c>
      <c r="I12505">
        <v>25</v>
      </c>
      <c r="J12505" t="s">
        <v>26767</v>
      </c>
      <c r="L12505">
        <v>40</v>
      </c>
    </row>
    <row r="12506" spans="1:12" x14ac:dyDescent="0.25">
      <c r="A12506" t="s">
        <v>9456</v>
      </c>
      <c r="B12506" t="s">
        <v>9453</v>
      </c>
      <c r="C12506" t="s">
        <v>9454</v>
      </c>
      <c r="D12506" t="s">
        <v>9455</v>
      </c>
      <c r="E12506" s="117">
        <v>43031</v>
      </c>
      <c r="F12506" s="118">
        <v>0.58818287037037031</v>
      </c>
      <c r="G12506" t="s">
        <v>3854</v>
      </c>
      <c r="H12506">
        <v>290</v>
      </c>
      <c r="I12506">
        <v>26</v>
      </c>
      <c r="J12506" t="s">
        <v>26767</v>
      </c>
      <c r="L12506" t="s">
        <v>4099</v>
      </c>
    </row>
    <row r="12507" spans="1:12" x14ac:dyDescent="0.25">
      <c r="A12507" t="s">
        <v>9456</v>
      </c>
      <c r="B12507" t="s">
        <v>9453</v>
      </c>
      <c r="C12507" t="s">
        <v>9454</v>
      </c>
      <c r="D12507" t="s">
        <v>9455</v>
      </c>
      <c r="E12507" s="117">
        <v>43031</v>
      </c>
      <c r="F12507" s="118">
        <v>0.58818287037037031</v>
      </c>
      <c r="G12507" t="s">
        <v>3854</v>
      </c>
      <c r="H12507">
        <v>290</v>
      </c>
      <c r="I12507">
        <v>27</v>
      </c>
      <c r="J12507" t="s">
        <v>26767</v>
      </c>
      <c r="L12507">
        <v>10</v>
      </c>
    </row>
    <row r="12508" spans="1:12" x14ac:dyDescent="0.25">
      <c r="A12508" t="s">
        <v>9456</v>
      </c>
      <c r="B12508" t="s">
        <v>9453</v>
      </c>
      <c r="C12508" t="s">
        <v>9454</v>
      </c>
      <c r="D12508" t="s">
        <v>9455</v>
      </c>
      <c r="E12508" s="117">
        <v>43031</v>
      </c>
      <c r="F12508" s="118">
        <v>0.58819444444444446</v>
      </c>
      <c r="G12508" t="s">
        <v>3854</v>
      </c>
      <c r="H12508">
        <v>290</v>
      </c>
      <c r="I12508">
        <v>35</v>
      </c>
      <c r="J12508" t="s">
        <v>26767</v>
      </c>
      <c r="L12508" t="s">
        <v>390</v>
      </c>
    </row>
    <row r="12509" spans="1:12" x14ac:dyDescent="0.25">
      <c r="A12509" t="s">
        <v>9456</v>
      </c>
      <c r="B12509" t="s">
        <v>9453</v>
      </c>
      <c r="C12509" t="s">
        <v>9454</v>
      </c>
      <c r="D12509" t="s">
        <v>9455</v>
      </c>
      <c r="E12509" s="117">
        <v>43031</v>
      </c>
      <c r="F12509" s="118">
        <v>0.58819444444444446</v>
      </c>
      <c r="G12509" t="s">
        <v>3854</v>
      </c>
      <c r="H12509">
        <v>290</v>
      </c>
      <c r="I12509">
        <v>36</v>
      </c>
      <c r="J12509" t="s">
        <v>26767</v>
      </c>
      <c r="L12509" t="s">
        <v>9472</v>
      </c>
    </row>
    <row r="12510" spans="1:12" x14ac:dyDescent="0.25">
      <c r="A12510" t="s">
        <v>9456</v>
      </c>
      <c r="B12510" t="s">
        <v>9453</v>
      </c>
      <c r="C12510" t="s">
        <v>9454</v>
      </c>
      <c r="D12510" t="s">
        <v>9455</v>
      </c>
      <c r="E12510" s="117">
        <v>43031</v>
      </c>
      <c r="F12510" s="118">
        <v>0.58819444444444446</v>
      </c>
      <c r="G12510" t="s">
        <v>3854</v>
      </c>
      <c r="H12510">
        <v>290</v>
      </c>
      <c r="I12510">
        <v>38</v>
      </c>
      <c r="J12510" t="s">
        <v>26767</v>
      </c>
      <c r="L12510" t="s">
        <v>26768</v>
      </c>
    </row>
    <row r="12511" spans="1:12" x14ac:dyDescent="0.25">
      <c r="A12511" t="s">
        <v>9456</v>
      </c>
      <c r="B12511" t="s">
        <v>9453</v>
      </c>
      <c r="C12511" t="s">
        <v>9454</v>
      </c>
      <c r="D12511" t="s">
        <v>9455</v>
      </c>
      <c r="E12511" s="117">
        <v>43031</v>
      </c>
      <c r="F12511" s="118">
        <v>0.5882060185185185</v>
      </c>
      <c r="G12511" t="s">
        <v>3854</v>
      </c>
      <c r="H12511">
        <v>291</v>
      </c>
      <c r="I12511">
        <v>1</v>
      </c>
      <c r="L12511" t="s">
        <v>26769</v>
      </c>
    </row>
    <row r="12512" spans="1:12" x14ac:dyDescent="0.25">
      <c r="A12512" t="s">
        <v>9456</v>
      </c>
      <c r="B12512" t="s">
        <v>9453</v>
      </c>
      <c r="C12512" t="s">
        <v>9454</v>
      </c>
      <c r="D12512" t="s">
        <v>9455</v>
      </c>
      <c r="E12512" s="117">
        <v>43031</v>
      </c>
      <c r="F12512" s="118">
        <v>0.5882060185185185</v>
      </c>
      <c r="G12512" t="s">
        <v>3854</v>
      </c>
      <c r="H12512">
        <v>291</v>
      </c>
      <c r="I12512">
        <v>4</v>
      </c>
      <c r="J12512" t="s">
        <v>26769</v>
      </c>
      <c r="L12512" t="s">
        <v>2977</v>
      </c>
    </row>
    <row r="12513" spans="1:12" x14ac:dyDescent="0.25">
      <c r="A12513" t="s">
        <v>9456</v>
      </c>
      <c r="B12513" t="s">
        <v>9453</v>
      </c>
      <c r="C12513" t="s">
        <v>9454</v>
      </c>
      <c r="D12513" t="s">
        <v>9455</v>
      </c>
      <c r="E12513" s="117">
        <v>43031</v>
      </c>
      <c r="F12513" s="118">
        <v>0.5882060185185185</v>
      </c>
      <c r="G12513" t="s">
        <v>3854</v>
      </c>
      <c r="H12513">
        <v>291</v>
      </c>
      <c r="I12513">
        <v>5</v>
      </c>
      <c r="J12513" t="s">
        <v>26769</v>
      </c>
      <c r="L12513" t="s">
        <v>2379</v>
      </c>
    </row>
    <row r="12514" spans="1:12" x14ac:dyDescent="0.25">
      <c r="A12514" t="s">
        <v>9456</v>
      </c>
      <c r="B12514" t="s">
        <v>9453</v>
      </c>
      <c r="C12514" t="s">
        <v>9454</v>
      </c>
      <c r="D12514" t="s">
        <v>9455</v>
      </c>
      <c r="E12514" s="117">
        <v>43031</v>
      </c>
      <c r="F12514" s="118">
        <v>0.5882060185185185</v>
      </c>
      <c r="G12514" t="s">
        <v>3854</v>
      </c>
      <c r="H12514">
        <v>291</v>
      </c>
      <c r="I12514">
        <v>6</v>
      </c>
      <c r="J12514" t="s">
        <v>26769</v>
      </c>
      <c r="L12514">
        <v>0</v>
      </c>
    </row>
    <row r="12515" spans="1:12" x14ac:dyDescent="0.25">
      <c r="A12515" t="s">
        <v>9456</v>
      </c>
      <c r="B12515" t="s">
        <v>9453</v>
      </c>
      <c r="C12515" t="s">
        <v>9454</v>
      </c>
      <c r="D12515" t="s">
        <v>9455</v>
      </c>
      <c r="E12515" s="117">
        <v>43031</v>
      </c>
      <c r="F12515" s="118">
        <v>0.5882060185185185</v>
      </c>
      <c r="G12515" t="s">
        <v>3854</v>
      </c>
      <c r="H12515">
        <v>291</v>
      </c>
      <c r="I12515">
        <v>7</v>
      </c>
      <c r="J12515" t="s">
        <v>26769</v>
      </c>
      <c r="L12515">
        <v>100</v>
      </c>
    </row>
    <row r="12516" spans="1:12" x14ac:dyDescent="0.25">
      <c r="A12516" t="s">
        <v>9456</v>
      </c>
      <c r="B12516" t="s">
        <v>9453</v>
      </c>
      <c r="C12516" t="s">
        <v>9454</v>
      </c>
      <c r="D12516" t="s">
        <v>9455</v>
      </c>
      <c r="E12516" s="117">
        <v>43031</v>
      </c>
      <c r="F12516" s="118">
        <v>0.5882060185185185</v>
      </c>
      <c r="G12516" t="s">
        <v>3854</v>
      </c>
      <c r="H12516">
        <v>291</v>
      </c>
      <c r="I12516">
        <v>8</v>
      </c>
      <c r="J12516" t="s">
        <v>26769</v>
      </c>
      <c r="L12516">
        <v>4</v>
      </c>
    </row>
    <row r="12517" spans="1:12" x14ac:dyDescent="0.25">
      <c r="A12517" t="s">
        <v>9456</v>
      </c>
      <c r="B12517" t="s">
        <v>9453</v>
      </c>
      <c r="C12517" t="s">
        <v>9454</v>
      </c>
      <c r="D12517" t="s">
        <v>9455</v>
      </c>
      <c r="E12517" s="117">
        <v>43031</v>
      </c>
      <c r="F12517" s="118">
        <v>0.5882060185185185</v>
      </c>
      <c r="G12517" t="s">
        <v>3854</v>
      </c>
      <c r="H12517">
        <v>291</v>
      </c>
      <c r="I12517">
        <v>9</v>
      </c>
      <c r="J12517" t="s">
        <v>26769</v>
      </c>
      <c r="L12517" t="s">
        <v>562</v>
      </c>
    </row>
    <row r="12518" spans="1:12" x14ac:dyDescent="0.25">
      <c r="A12518" t="s">
        <v>9456</v>
      </c>
      <c r="B12518" t="s">
        <v>9453</v>
      </c>
      <c r="C12518" t="s">
        <v>9454</v>
      </c>
      <c r="D12518" t="s">
        <v>9455</v>
      </c>
      <c r="E12518" s="117">
        <v>43031</v>
      </c>
      <c r="F12518" s="118">
        <v>0.58821759259259265</v>
      </c>
      <c r="G12518" t="s">
        <v>3854</v>
      </c>
      <c r="H12518">
        <v>291</v>
      </c>
      <c r="I12518">
        <v>10</v>
      </c>
      <c r="J12518" t="s">
        <v>26769</v>
      </c>
      <c r="L12518" t="s">
        <v>615</v>
      </c>
    </row>
    <row r="12519" spans="1:12" x14ac:dyDescent="0.25">
      <c r="A12519" t="s">
        <v>9456</v>
      </c>
      <c r="B12519" t="s">
        <v>9453</v>
      </c>
      <c r="C12519" t="s">
        <v>9454</v>
      </c>
      <c r="D12519" t="s">
        <v>9455</v>
      </c>
      <c r="E12519" s="117">
        <v>43031</v>
      </c>
      <c r="F12519" s="118">
        <v>0.58821759259259265</v>
      </c>
      <c r="G12519" t="s">
        <v>3854</v>
      </c>
      <c r="H12519">
        <v>291</v>
      </c>
      <c r="I12519">
        <v>14</v>
      </c>
      <c r="J12519" t="s">
        <v>26769</v>
      </c>
      <c r="L12519" t="s">
        <v>653</v>
      </c>
    </row>
    <row r="12520" spans="1:12" x14ac:dyDescent="0.25">
      <c r="A12520" t="s">
        <v>9456</v>
      </c>
      <c r="B12520" t="s">
        <v>9453</v>
      </c>
      <c r="C12520" t="s">
        <v>9454</v>
      </c>
      <c r="D12520" t="s">
        <v>9455</v>
      </c>
      <c r="E12520" s="117">
        <v>43031</v>
      </c>
      <c r="F12520" s="118">
        <v>0.58821759259259265</v>
      </c>
      <c r="G12520" t="s">
        <v>3854</v>
      </c>
      <c r="H12520">
        <v>291</v>
      </c>
      <c r="I12520">
        <v>15</v>
      </c>
      <c r="J12520" t="s">
        <v>26769</v>
      </c>
      <c r="L12520" t="s">
        <v>680</v>
      </c>
    </row>
    <row r="12521" spans="1:12" x14ac:dyDescent="0.25">
      <c r="A12521" t="s">
        <v>9456</v>
      </c>
      <c r="B12521" t="s">
        <v>9453</v>
      </c>
      <c r="C12521" t="s">
        <v>9454</v>
      </c>
      <c r="D12521" t="s">
        <v>9455</v>
      </c>
      <c r="E12521" s="117">
        <v>43031</v>
      </c>
      <c r="F12521" s="118">
        <v>0.58821759259259265</v>
      </c>
      <c r="G12521" t="s">
        <v>3854</v>
      </c>
      <c r="H12521">
        <v>291</v>
      </c>
      <c r="I12521">
        <v>16</v>
      </c>
      <c r="J12521" t="s">
        <v>26769</v>
      </c>
      <c r="L12521" t="s">
        <v>701</v>
      </c>
    </row>
    <row r="12522" spans="1:12" x14ac:dyDescent="0.25">
      <c r="A12522" t="s">
        <v>9456</v>
      </c>
      <c r="B12522" t="s">
        <v>9453</v>
      </c>
      <c r="C12522" t="s">
        <v>9454</v>
      </c>
      <c r="D12522" t="s">
        <v>9455</v>
      </c>
      <c r="E12522" s="117">
        <v>43031</v>
      </c>
      <c r="F12522" s="118">
        <v>0.58821759259259265</v>
      </c>
      <c r="G12522" t="s">
        <v>3854</v>
      </c>
      <c r="H12522">
        <v>291</v>
      </c>
      <c r="I12522">
        <v>22</v>
      </c>
      <c r="J12522" t="s">
        <v>26769</v>
      </c>
      <c r="L12522" t="s">
        <v>4097</v>
      </c>
    </row>
    <row r="12523" spans="1:12" x14ac:dyDescent="0.25">
      <c r="A12523" t="s">
        <v>9456</v>
      </c>
      <c r="B12523" t="s">
        <v>9453</v>
      </c>
      <c r="C12523" t="s">
        <v>9454</v>
      </c>
      <c r="D12523" t="s">
        <v>9455</v>
      </c>
      <c r="E12523" s="117">
        <v>43031</v>
      </c>
      <c r="F12523" s="118">
        <v>0.58821759259259265</v>
      </c>
      <c r="G12523" t="s">
        <v>3854</v>
      </c>
      <c r="H12523">
        <v>291</v>
      </c>
      <c r="I12523">
        <v>23</v>
      </c>
      <c r="J12523" t="s">
        <v>26769</v>
      </c>
      <c r="L12523">
        <v>60</v>
      </c>
    </row>
    <row r="12524" spans="1:12" x14ac:dyDescent="0.25">
      <c r="A12524" t="s">
        <v>9456</v>
      </c>
      <c r="B12524" t="s">
        <v>9453</v>
      </c>
      <c r="C12524" t="s">
        <v>9454</v>
      </c>
      <c r="D12524" t="s">
        <v>9455</v>
      </c>
      <c r="E12524" s="117">
        <v>43031</v>
      </c>
      <c r="F12524" s="118">
        <v>0.58821759259259265</v>
      </c>
      <c r="G12524" t="s">
        <v>3854</v>
      </c>
      <c r="H12524">
        <v>291</v>
      </c>
      <c r="I12524">
        <v>24</v>
      </c>
      <c r="J12524" t="s">
        <v>26769</v>
      </c>
      <c r="L12524" t="s">
        <v>4127</v>
      </c>
    </row>
    <row r="12525" spans="1:12" x14ac:dyDescent="0.25">
      <c r="A12525" t="s">
        <v>9456</v>
      </c>
      <c r="B12525" t="s">
        <v>9453</v>
      </c>
      <c r="C12525" t="s">
        <v>9454</v>
      </c>
      <c r="D12525" t="s">
        <v>9455</v>
      </c>
      <c r="E12525" s="117">
        <v>43031</v>
      </c>
      <c r="F12525" s="118">
        <v>0.58821759259259265</v>
      </c>
      <c r="G12525" t="s">
        <v>3854</v>
      </c>
      <c r="H12525">
        <v>291</v>
      </c>
      <c r="I12525">
        <v>25</v>
      </c>
      <c r="J12525" t="s">
        <v>26769</v>
      </c>
      <c r="L12525">
        <v>20</v>
      </c>
    </row>
    <row r="12526" spans="1:12" x14ac:dyDescent="0.25">
      <c r="A12526" t="s">
        <v>9456</v>
      </c>
      <c r="B12526" t="s">
        <v>9453</v>
      </c>
      <c r="C12526" t="s">
        <v>9454</v>
      </c>
      <c r="D12526" t="s">
        <v>9455</v>
      </c>
      <c r="E12526" s="117">
        <v>43031</v>
      </c>
      <c r="F12526" s="118">
        <v>0.58821759259259265</v>
      </c>
      <c r="G12526" t="s">
        <v>3854</v>
      </c>
      <c r="H12526">
        <v>291</v>
      </c>
      <c r="I12526">
        <v>26</v>
      </c>
      <c r="J12526" t="s">
        <v>26769</v>
      </c>
      <c r="L12526" t="s">
        <v>4099</v>
      </c>
    </row>
    <row r="12527" spans="1:12" x14ac:dyDescent="0.25">
      <c r="A12527" t="s">
        <v>9456</v>
      </c>
      <c r="B12527" t="s">
        <v>9453</v>
      </c>
      <c r="C12527" t="s">
        <v>9454</v>
      </c>
      <c r="D12527" t="s">
        <v>9455</v>
      </c>
      <c r="E12527" s="117">
        <v>43031</v>
      </c>
      <c r="F12527" s="118">
        <v>0.58822916666666669</v>
      </c>
      <c r="G12527" t="s">
        <v>3854</v>
      </c>
      <c r="H12527">
        <v>291</v>
      </c>
      <c r="I12527">
        <v>27</v>
      </c>
      <c r="J12527" t="s">
        <v>26769</v>
      </c>
      <c r="L12527">
        <v>20</v>
      </c>
    </row>
    <row r="12528" spans="1:12" x14ac:dyDescent="0.25">
      <c r="A12528" t="s">
        <v>9456</v>
      </c>
      <c r="B12528" t="s">
        <v>9453</v>
      </c>
      <c r="C12528" t="s">
        <v>9454</v>
      </c>
      <c r="D12528" t="s">
        <v>9455</v>
      </c>
      <c r="E12528" s="117">
        <v>43031</v>
      </c>
      <c r="F12528" s="118">
        <v>0.58822916666666669</v>
      </c>
      <c r="G12528" t="s">
        <v>3854</v>
      </c>
      <c r="H12528">
        <v>291</v>
      </c>
      <c r="I12528">
        <v>35</v>
      </c>
      <c r="J12528" t="s">
        <v>26769</v>
      </c>
      <c r="L12528" t="s">
        <v>393</v>
      </c>
    </row>
    <row r="12529" spans="1:12" x14ac:dyDescent="0.25">
      <c r="A12529" t="s">
        <v>9456</v>
      </c>
      <c r="B12529" t="s">
        <v>9453</v>
      </c>
      <c r="C12529" t="s">
        <v>9454</v>
      </c>
      <c r="D12529" t="s">
        <v>9455</v>
      </c>
      <c r="E12529" s="117">
        <v>43031</v>
      </c>
      <c r="F12529" s="118">
        <v>0.58822916666666669</v>
      </c>
      <c r="G12529" t="s">
        <v>3854</v>
      </c>
      <c r="H12529">
        <v>291</v>
      </c>
      <c r="I12529">
        <v>36</v>
      </c>
      <c r="J12529" t="s">
        <v>26769</v>
      </c>
      <c r="L12529" t="s">
        <v>4027</v>
      </c>
    </row>
    <row r="12530" spans="1:12" x14ac:dyDescent="0.25">
      <c r="A12530" t="s">
        <v>9456</v>
      </c>
      <c r="B12530" t="s">
        <v>9453</v>
      </c>
      <c r="C12530" t="s">
        <v>9454</v>
      </c>
      <c r="D12530" t="s">
        <v>9455</v>
      </c>
      <c r="E12530" s="117">
        <v>43031</v>
      </c>
      <c r="F12530" s="118">
        <v>0.58824074074074073</v>
      </c>
      <c r="G12530" t="s">
        <v>3854</v>
      </c>
      <c r="H12530">
        <v>292</v>
      </c>
      <c r="I12530">
        <v>1</v>
      </c>
      <c r="L12530" t="s">
        <v>26770</v>
      </c>
    </row>
    <row r="12531" spans="1:12" x14ac:dyDescent="0.25">
      <c r="A12531" t="s">
        <v>9456</v>
      </c>
      <c r="B12531" t="s">
        <v>9453</v>
      </c>
      <c r="C12531" t="s">
        <v>9454</v>
      </c>
      <c r="D12531" t="s">
        <v>9455</v>
      </c>
      <c r="E12531" s="117">
        <v>43031</v>
      </c>
      <c r="F12531" s="118">
        <v>0.58824074074074073</v>
      </c>
      <c r="G12531" t="s">
        <v>3854</v>
      </c>
      <c r="H12531">
        <v>292</v>
      </c>
      <c r="I12531">
        <v>4</v>
      </c>
      <c r="J12531" t="s">
        <v>26770</v>
      </c>
      <c r="L12531" t="s">
        <v>2979</v>
      </c>
    </row>
    <row r="12532" spans="1:12" x14ac:dyDescent="0.25">
      <c r="A12532" t="s">
        <v>9456</v>
      </c>
      <c r="B12532" t="s">
        <v>9453</v>
      </c>
      <c r="C12532" t="s">
        <v>9454</v>
      </c>
      <c r="D12532" t="s">
        <v>9455</v>
      </c>
      <c r="E12532" s="117">
        <v>43031</v>
      </c>
      <c r="F12532" s="118">
        <v>0.58824074074074073</v>
      </c>
      <c r="G12532" t="s">
        <v>3854</v>
      </c>
      <c r="H12532">
        <v>292</v>
      </c>
      <c r="I12532">
        <v>5</v>
      </c>
      <c r="J12532" t="s">
        <v>26770</v>
      </c>
      <c r="L12532" t="s">
        <v>2957</v>
      </c>
    </row>
    <row r="12533" spans="1:12" x14ac:dyDescent="0.25">
      <c r="A12533" t="s">
        <v>9456</v>
      </c>
      <c r="B12533" t="s">
        <v>9453</v>
      </c>
      <c r="C12533" t="s">
        <v>9454</v>
      </c>
      <c r="D12533" t="s">
        <v>9455</v>
      </c>
      <c r="E12533" s="117">
        <v>43031</v>
      </c>
      <c r="F12533" s="118">
        <v>0.58824074074074073</v>
      </c>
      <c r="G12533" t="s">
        <v>3854</v>
      </c>
      <c r="H12533">
        <v>292</v>
      </c>
      <c r="I12533">
        <v>6</v>
      </c>
      <c r="J12533" t="s">
        <v>26770</v>
      </c>
      <c r="L12533">
        <v>0</v>
      </c>
    </row>
    <row r="12534" spans="1:12" x14ac:dyDescent="0.25">
      <c r="A12534" t="s">
        <v>9456</v>
      </c>
      <c r="B12534" t="s">
        <v>9453</v>
      </c>
      <c r="C12534" t="s">
        <v>9454</v>
      </c>
      <c r="D12534" t="s">
        <v>9455</v>
      </c>
      <c r="E12534" s="117">
        <v>43031</v>
      </c>
      <c r="F12534" s="118">
        <v>0.58824074074074073</v>
      </c>
      <c r="G12534" t="s">
        <v>3854</v>
      </c>
      <c r="H12534">
        <v>292</v>
      </c>
      <c r="I12534">
        <v>7</v>
      </c>
      <c r="J12534" t="s">
        <v>26770</v>
      </c>
      <c r="L12534">
        <v>90</v>
      </c>
    </row>
    <row r="12535" spans="1:12" x14ac:dyDescent="0.25">
      <c r="A12535" t="s">
        <v>9456</v>
      </c>
      <c r="B12535" t="s">
        <v>9453</v>
      </c>
      <c r="C12535" t="s">
        <v>9454</v>
      </c>
      <c r="D12535" t="s">
        <v>9455</v>
      </c>
      <c r="E12535" s="117">
        <v>43031</v>
      </c>
      <c r="F12535" s="118">
        <v>0.58824074074074073</v>
      </c>
      <c r="G12535" t="s">
        <v>3854</v>
      </c>
      <c r="H12535">
        <v>292</v>
      </c>
      <c r="I12535">
        <v>8</v>
      </c>
      <c r="J12535" t="s">
        <v>26770</v>
      </c>
      <c r="L12535">
        <v>80</v>
      </c>
    </row>
    <row r="12536" spans="1:12" x14ac:dyDescent="0.25">
      <c r="A12536" t="s">
        <v>9456</v>
      </c>
      <c r="B12536" t="s">
        <v>9453</v>
      </c>
      <c r="C12536" t="s">
        <v>9454</v>
      </c>
      <c r="D12536" t="s">
        <v>9455</v>
      </c>
      <c r="E12536" s="117">
        <v>43031</v>
      </c>
      <c r="F12536" s="118">
        <v>0.58824074074074073</v>
      </c>
      <c r="G12536" t="s">
        <v>3854</v>
      </c>
      <c r="H12536">
        <v>292</v>
      </c>
      <c r="I12536">
        <v>9</v>
      </c>
      <c r="J12536" t="s">
        <v>26770</v>
      </c>
      <c r="L12536" t="s">
        <v>562</v>
      </c>
    </row>
    <row r="12537" spans="1:12" x14ac:dyDescent="0.25">
      <c r="A12537" t="s">
        <v>9456</v>
      </c>
      <c r="B12537" t="s">
        <v>9453</v>
      </c>
      <c r="C12537" t="s">
        <v>9454</v>
      </c>
      <c r="D12537" t="s">
        <v>9455</v>
      </c>
      <c r="E12537" s="117">
        <v>43031</v>
      </c>
      <c r="F12537" s="118">
        <v>0.58824074074074073</v>
      </c>
      <c r="G12537" t="s">
        <v>3854</v>
      </c>
      <c r="H12537">
        <v>292</v>
      </c>
      <c r="I12537">
        <v>10</v>
      </c>
      <c r="J12537" t="s">
        <v>26770</v>
      </c>
      <c r="L12537" t="s">
        <v>615</v>
      </c>
    </row>
    <row r="12538" spans="1:12" x14ac:dyDescent="0.25">
      <c r="A12538" t="s">
        <v>9456</v>
      </c>
      <c r="B12538" t="s">
        <v>9453</v>
      </c>
      <c r="C12538" t="s">
        <v>9454</v>
      </c>
      <c r="D12538" t="s">
        <v>9455</v>
      </c>
      <c r="E12538" s="117">
        <v>43031</v>
      </c>
      <c r="F12538" s="118">
        <v>0.58825231481481477</v>
      </c>
      <c r="G12538" t="s">
        <v>3854</v>
      </c>
      <c r="H12538">
        <v>292</v>
      </c>
      <c r="I12538">
        <v>14</v>
      </c>
      <c r="J12538" t="s">
        <v>26770</v>
      </c>
      <c r="L12538" t="s">
        <v>653</v>
      </c>
    </row>
    <row r="12539" spans="1:12" x14ac:dyDescent="0.25">
      <c r="A12539" t="s">
        <v>9456</v>
      </c>
      <c r="B12539" t="s">
        <v>9453</v>
      </c>
      <c r="C12539" t="s">
        <v>9454</v>
      </c>
      <c r="D12539" t="s">
        <v>9455</v>
      </c>
      <c r="E12539" s="117">
        <v>43031</v>
      </c>
      <c r="F12539" s="118">
        <v>0.58825231481481477</v>
      </c>
      <c r="G12539" t="s">
        <v>3854</v>
      </c>
      <c r="H12539">
        <v>292</v>
      </c>
      <c r="I12539">
        <v>22</v>
      </c>
      <c r="J12539" t="s">
        <v>26770</v>
      </c>
      <c r="L12539" t="s">
        <v>4097</v>
      </c>
    </row>
    <row r="12540" spans="1:12" x14ac:dyDescent="0.25">
      <c r="A12540" t="s">
        <v>9456</v>
      </c>
      <c r="B12540" t="s">
        <v>9453</v>
      </c>
      <c r="C12540" t="s">
        <v>9454</v>
      </c>
      <c r="D12540" t="s">
        <v>9455</v>
      </c>
      <c r="E12540" s="117">
        <v>43031</v>
      </c>
      <c r="F12540" s="118">
        <v>0.58825231481481477</v>
      </c>
      <c r="G12540" t="s">
        <v>3854</v>
      </c>
      <c r="H12540">
        <v>292</v>
      </c>
      <c r="I12540">
        <v>23</v>
      </c>
      <c r="J12540" t="s">
        <v>26770</v>
      </c>
      <c r="L12540">
        <v>60</v>
      </c>
    </row>
    <row r="12541" spans="1:12" x14ac:dyDescent="0.25">
      <c r="A12541" t="s">
        <v>9456</v>
      </c>
      <c r="B12541" t="s">
        <v>9453</v>
      </c>
      <c r="C12541" t="s">
        <v>9454</v>
      </c>
      <c r="D12541" t="s">
        <v>9455</v>
      </c>
      <c r="E12541" s="117">
        <v>43031</v>
      </c>
      <c r="F12541" s="118">
        <v>0.58825231481481477</v>
      </c>
      <c r="G12541" t="s">
        <v>3854</v>
      </c>
      <c r="H12541">
        <v>292</v>
      </c>
      <c r="I12541">
        <v>24</v>
      </c>
      <c r="J12541" t="s">
        <v>26770</v>
      </c>
      <c r="L12541" t="s">
        <v>4099</v>
      </c>
    </row>
    <row r="12542" spans="1:12" x14ac:dyDescent="0.25">
      <c r="A12542" t="s">
        <v>9456</v>
      </c>
      <c r="B12542" t="s">
        <v>9453</v>
      </c>
      <c r="C12542" t="s">
        <v>9454</v>
      </c>
      <c r="D12542" t="s">
        <v>9455</v>
      </c>
      <c r="E12542" s="117">
        <v>43031</v>
      </c>
      <c r="F12542" s="118">
        <v>0.58825231481481477</v>
      </c>
      <c r="G12542" t="s">
        <v>3854</v>
      </c>
      <c r="H12542">
        <v>292</v>
      </c>
      <c r="I12542">
        <v>25</v>
      </c>
      <c r="J12542" t="s">
        <v>26770</v>
      </c>
      <c r="L12542">
        <v>10</v>
      </c>
    </row>
    <row r="12543" spans="1:12" x14ac:dyDescent="0.25">
      <c r="A12543" t="s">
        <v>9456</v>
      </c>
      <c r="B12543" t="s">
        <v>9453</v>
      </c>
      <c r="C12543" t="s">
        <v>9454</v>
      </c>
      <c r="D12543" t="s">
        <v>9455</v>
      </c>
      <c r="E12543" s="117">
        <v>43031</v>
      </c>
      <c r="F12543" s="118">
        <v>0.58825231481481477</v>
      </c>
      <c r="G12543" t="s">
        <v>3854</v>
      </c>
      <c r="H12543">
        <v>292</v>
      </c>
      <c r="I12543">
        <v>26</v>
      </c>
      <c r="J12543" t="s">
        <v>26770</v>
      </c>
      <c r="L12543" t="s">
        <v>9461</v>
      </c>
    </row>
    <row r="12544" spans="1:12" x14ac:dyDescent="0.25">
      <c r="A12544" t="s">
        <v>9456</v>
      </c>
      <c r="B12544" t="s">
        <v>9453</v>
      </c>
      <c r="C12544" t="s">
        <v>9454</v>
      </c>
      <c r="D12544" t="s">
        <v>9455</v>
      </c>
      <c r="E12544" s="117">
        <v>43031</v>
      </c>
      <c r="F12544" s="118">
        <v>0.58825231481481477</v>
      </c>
      <c r="G12544" t="s">
        <v>3854</v>
      </c>
      <c r="H12544">
        <v>292</v>
      </c>
      <c r="I12544">
        <v>27</v>
      </c>
      <c r="J12544" t="s">
        <v>26770</v>
      </c>
      <c r="L12544">
        <v>30</v>
      </c>
    </row>
    <row r="12545" spans="1:12" x14ac:dyDescent="0.25">
      <c r="A12545" t="s">
        <v>9456</v>
      </c>
      <c r="B12545" t="s">
        <v>9453</v>
      </c>
      <c r="C12545" t="s">
        <v>9454</v>
      </c>
      <c r="D12545" t="s">
        <v>9455</v>
      </c>
      <c r="E12545" s="117">
        <v>43031</v>
      </c>
      <c r="F12545" s="118">
        <v>0.58825231481481477</v>
      </c>
      <c r="G12545" t="s">
        <v>3854</v>
      </c>
      <c r="H12545">
        <v>292</v>
      </c>
      <c r="I12545">
        <v>35</v>
      </c>
      <c r="J12545" t="s">
        <v>26770</v>
      </c>
      <c r="L12545" t="s">
        <v>393</v>
      </c>
    </row>
    <row r="12546" spans="1:12" x14ac:dyDescent="0.25">
      <c r="A12546" t="s">
        <v>9456</v>
      </c>
      <c r="B12546" t="s">
        <v>9453</v>
      </c>
      <c r="C12546" t="s">
        <v>9454</v>
      </c>
      <c r="D12546" t="s">
        <v>9455</v>
      </c>
      <c r="E12546" s="117">
        <v>43031</v>
      </c>
      <c r="F12546" s="118">
        <v>0.58826388888888892</v>
      </c>
      <c r="G12546" t="s">
        <v>3854</v>
      </c>
      <c r="H12546">
        <v>292</v>
      </c>
      <c r="I12546">
        <v>36</v>
      </c>
      <c r="J12546" t="s">
        <v>26770</v>
      </c>
      <c r="L12546" t="s">
        <v>9472</v>
      </c>
    </row>
    <row r="12547" spans="1:12" x14ac:dyDescent="0.25">
      <c r="A12547" t="s">
        <v>9456</v>
      </c>
      <c r="B12547" t="s">
        <v>9453</v>
      </c>
      <c r="C12547" t="s">
        <v>9454</v>
      </c>
      <c r="D12547" t="s">
        <v>9455</v>
      </c>
      <c r="E12547" s="117">
        <v>43031</v>
      </c>
      <c r="F12547" s="118">
        <v>0.58826388888888892</v>
      </c>
      <c r="G12547" t="s">
        <v>3854</v>
      </c>
      <c r="H12547">
        <v>292</v>
      </c>
      <c r="I12547">
        <v>38</v>
      </c>
      <c r="J12547" t="s">
        <v>26770</v>
      </c>
      <c r="L12547" t="s">
        <v>26771</v>
      </c>
    </row>
    <row r="12548" spans="1:12" x14ac:dyDescent="0.25">
      <c r="A12548" t="s">
        <v>9456</v>
      </c>
      <c r="B12548" t="s">
        <v>9453</v>
      </c>
      <c r="C12548" t="s">
        <v>9454</v>
      </c>
      <c r="D12548" t="s">
        <v>9455</v>
      </c>
      <c r="E12548" s="117">
        <v>43031</v>
      </c>
      <c r="F12548" s="118">
        <v>0.58826388888888892</v>
      </c>
      <c r="G12548" t="s">
        <v>3854</v>
      </c>
      <c r="H12548">
        <v>293</v>
      </c>
      <c r="I12548">
        <v>1</v>
      </c>
      <c r="L12548" t="s">
        <v>26770</v>
      </c>
    </row>
    <row r="12549" spans="1:12" x14ac:dyDescent="0.25">
      <c r="A12549" t="s">
        <v>9456</v>
      </c>
      <c r="B12549" t="s">
        <v>9453</v>
      </c>
      <c r="C12549" t="s">
        <v>9454</v>
      </c>
      <c r="D12549" t="s">
        <v>9455</v>
      </c>
      <c r="E12549" s="117">
        <v>43031</v>
      </c>
      <c r="F12549" s="118">
        <v>0.58827546296296296</v>
      </c>
      <c r="G12549" t="s">
        <v>3854</v>
      </c>
      <c r="H12549">
        <v>293</v>
      </c>
      <c r="I12549">
        <v>4</v>
      </c>
      <c r="J12549" t="s">
        <v>26770</v>
      </c>
      <c r="L12549" t="s">
        <v>2979</v>
      </c>
    </row>
    <row r="12550" spans="1:12" x14ac:dyDescent="0.25">
      <c r="A12550" t="s">
        <v>9456</v>
      </c>
      <c r="B12550" t="s">
        <v>9453</v>
      </c>
      <c r="C12550" t="s">
        <v>9454</v>
      </c>
      <c r="D12550" t="s">
        <v>9455</v>
      </c>
      <c r="E12550" s="117">
        <v>43031</v>
      </c>
      <c r="F12550" s="118">
        <v>0.58827546296296296</v>
      </c>
      <c r="G12550" t="s">
        <v>3854</v>
      </c>
      <c r="H12550">
        <v>293</v>
      </c>
      <c r="I12550">
        <v>5</v>
      </c>
      <c r="J12550" t="s">
        <v>26770</v>
      </c>
      <c r="L12550" t="s">
        <v>2160</v>
      </c>
    </row>
    <row r="12551" spans="1:12" x14ac:dyDescent="0.25">
      <c r="A12551" t="s">
        <v>9456</v>
      </c>
      <c r="B12551" t="s">
        <v>9453</v>
      </c>
      <c r="C12551" t="s">
        <v>9454</v>
      </c>
      <c r="D12551" t="s">
        <v>9455</v>
      </c>
      <c r="E12551" s="117">
        <v>43031</v>
      </c>
      <c r="F12551" s="118">
        <v>0.58827546296296296</v>
      </c>
      <c r="G12551" t="s">
        <v>3854</v>
      </c>
      <c r="H12551">
        <v>293</v>
      </c>
      <c r="I12551">
        <v>6</v>
      </c>
      <c r="J12551" t="s">
        <v>26770</v>
      </c>
      <c r="L12551">
        <v>0</v>
      </c>
    </row>
    <row r="12552" spans="1:12" x14ac:dyDescent="0.25">
      <c r="A12552" t="s">
        <v>9456</v>
      </c>
      <c r="B12552" t="s">
        <v>9453</v>
      </c>
      <c r="C12552" t="s">
        <v>9454</v>
      </c>
      <c r="D12552" t="s">
        <v>9455</v>
      </c>
      <c r="E12552" s="117">
        <v>43031</v>
      </c>
      <c r="F12552" s="118">
        <v>0.58827546296296296</v>
      </c>
      <c r="G12552" t="s">
        <v>3854</v>
      </c>
      <c r="H12552">
        <v>293</v>
      </c>
      <c r="I12552">
        <v>7</v>
      </c>
      <c r="J12552" t="s">
        <v>26770</v>
      </c>
      <c r="L12552">
        <v>10</v>
      </c>
    </row>
    <row r="12553" spans="1:12" x14ac:dyDescent="0.25">
      <c r="A12553" t="s">
        <v>9456</v>
      </c>
      <c r="B12553" t="s">
        <v>9453</v>
      </c>
      <c r="C12553" t="s">
        <v>9454</v>
      </c>
      <c r="D12553" t="s">
        <v>9455</v>
      </c>
      <c r="E12553" s="117">
        <v>43031</v>
      </c>
      <c r="F12553" s="118">
        <v>0.58827546296296296</v>
      </c>
      <c r="G12553" t="s">
        <v>3854</v>
      </c>
      <c r="H12553">
        <v>293</v>
      </c>
      <c r="I12553">
        <v>8</v>
      </c>
      <c r="J12553" t="s">
        <v>26770</v>
      </c>
      <c r="L12553">
        <v>2</v>
      </c>
    </row>
    <row r="12554" spans="1:12" x14ac:dyDescent="0.25">
      <c r="A12554" t="s">
        <v>9456</v>
      </c>
      <c r="B12554" t="s">
        <v>9453</v>
      </c>
      <c r="C12554" t="s">
        <v>9454</v>
      </c>
      <c r="D12554" t="s">
        <v>9455</v>
      </c>
      <c r="E12554" s="117">
        <v>43031</v>
      </c>
      <c r="F12554" s="118">
        <v>0.58827546296296296</v>
      </c>
      <c r="G12554" t="s">
        <v>3854</v>
      </c>
      <c r="H12554">
        <v>293</v>
      </c>
      <c r="I12554">
        <v>9</v>
      </c>
      <c r="J12554" t="s">
        <v>26770</v>
      </c>
      <c r="L12554" t="s">
        <v>562</v>
      </c>
    </row>
    <row r="12555" spans="1:12" x14ac:dyDescent="0.25">
      <c r="A12555" t="s">
        <v>9456</v>
      </c>
      <c r="B12555" t="s">
        <v>9453</v>
      </c>
      <c r="C12555" t="s">
        <v>9454</v>
      </c>
      <c r="D12555" t="s">
        <v>9455</v>
      </c>
      <c r="E12555" s="117">
        <v>43031</v>
      </c>
      <c r="F12555" s="118">
        <v>0.58827546296296296</v>
      </c>
      <c r="G12555" t="s">
        <v>3854</v>
      </c>
      <c r="H12555">
        <v>293</v>
      </c>
      <c r="I12555">
        <v>22</v>
      </c>
      <c r="J12555" t="s">
        <v>26770</v>
      </c>
      <c r="L12555" t="s">
        <v>4097</v>
      </c>
    </row>
    <row r="12556" spans="1:12" x14ac:dyDescent="0.25">
      <c r="A12556" t="s">
        <v>9456</v>
      </c>
      <c r="B12556" t="s">
        <v>9453</v>
      </c>
      <c r="C12556" t="s">
        <v>9454</v>
      </c>
      <c r="D12556" t="s">
        <v>9455</v>
      </c>
      <c r="E12556" s="117">
        <v>43031</v>
      </c>
      <c r="F12556" s="118">
        <v>0.58827546296296296</v>
      </c>
      <c r="G12556" t="s">
        <v>3854</v>
      </c>
      <c r="H12556">
        <v>293</v>
      </c>
      <c r="I12556">
        <v>23</v>
      </c>
      <c r="J12556" t="s">
        <v>26770</v>
      </c>
      <c r="L12556">
        <v>90</v>
      </c>
    </row>
    <row r="12557" spans="1:12" x14ac:dyDescent="0.25">
      <c r="A12557" t="s">
        <v>9456</v>
      </c>
      <c r="B12557" t="s">
        <v>9453</v>
      </c>
      <c r="C12557" t="s">
        <v>9454</v>
      </c>
      <c r="D12557" t="s">
        <v>9455</v>
      </c>
      <c r="E12557" s="117">
        <v>43031</v>
      </c>
      <c r="F12557" s="118">
        <v>0.58828703703703711</v>
      </c>
      <c r="G12557" t="s">
        <v>3854</v>
      </c>
      <c r="H12557">
        <v>293</v>
      </c>
      <c r="I12557">
        <v>24</v>
      </c>
      <c r="J12557" t="s">
        <v>26770</v>
      </c>
      <c r="L12557" t="s">
        <v>9461</v>
      </c>
    </row>
    <row r="12558" spans="1:12" x14ac:dyDescent="0.25">
      <c r="A12558" t="s">
        <v>9456</v>
      </c>
      <c r="B12558" t="s">
        <v>9453</v>
      </c>
      <c r="C12558" t="s">
        <v>9454</v>
      </c>
      <c r="D12558" t="s">
        <v>9455</v>
      </c>
      <c r="E12558" s="117">
        <v>43031</v>
      </c>
      <c r="F12558" s="118">
        <v>0.58828703703703711</v>
      </c>
      <c r="G12558" t="s">
        <v>3854</v>
      </c>
      <c r="H12558">
        <v>293</v>
      </c>
      <c r="I12558">
        <v>25</v>
      </c>
      <c r="J12558" t="s">
        <v>26770</v>
      </c>
      <c r="L12558">
        <v>10</v>
      </c>
    </row>
    <row r="12559" spans="1:12" x14ac:dyDescent="0.25">
      <c r="A12559" t="s">
        <v>9456</v>
      </c>
      <c r="B12559" t="s">
        <v>9453</v>
      </c>
      <c r="C12559" t="s">
        <v>9454</v>
      </c>
      <c r="D12559" t="s">
        <v>9455</v>
      </c>
      <c r="E12559" s="117">
        <v>43031</v>
      </c>
      <c r="F12559" s="118">
        <v>0.58828703703703711</v>
      </c>
      <c r="G12559" t="s">
        <v>3854</v>
      </c>
      <c r="H12559">
        <v>293</v>
      </c>
      <c r="I12559">
        <v>36</v>
      </c>
      <c r="J12559" t="s">
        <v>26770</v>
      </c>
      <c r="L12559" t="s">
        <v>9472</v>
      </c>
    </row>
    <row r="12560" spans="1:12" x14ac:dyDescent="0.25">
      <c r="A12560" t="s">
        <v>9456</v>
      </c>
      <c r="B12560" t="s">
        <v>9453</v>
      </c>
      <c r="C12560" t="s">
        <v>9454</v>
      </c>
      <c r="D12560" t="s">
        <v>9455</v>
      </c>
      <c r="E12560" s="117">
        <v>43031</v>
      </c>
      <c r="F12560" s="118">
        <v>0.58828703703703711</v>
      </c>
      <c r="G12560" t="s">
        <v>3854</v>
      </c>
      <c r="H12560">
        <v>293</v>
      </c>
      <c r="I12560">
        <v>38</v>
      </c>
      <c r="J12560" t="s">
        <v>26770</v>
      </c>
      <c r="L12560" t="s">
        <v>26772</v>
      </c>
    </row>
    <row r="12561" spans="1:12" x14ac:dyDescent="0.25">
      <c r="A12561" t="s">
        <v>9456</v>
      </c>
      <c r="B12561" t="s">
        <v>9453</v>
      </c>
      <c r="C12561" t="s">
        <v>9454</v>
      </c>
      <c r="D12561" t="s">
        <v>9455</v>
      </c>
      <c r="E12561" s="117">
        <v>43031</v>
      </c>
      <c r="F12561" s="118">
        <v>0.58829861111111115</v>
      </c>
      <c r="G12561" t="s">
        <v>3854</v>
      </c>
      <c r="H12561">
        <v>294</v>
      </c>
      <c r="I12561">
        <v>1</v>
      </c>
      <c r="L12561" t="s">
        <v>26773</v>
      </c>
    </row>
    <row r="12562" spans="1:12" x14ac:dyDescent="0.25">
      <c r="A12562" t="s">
        <v>9456</v>
      </c>
      <c r="B12562" t="s">
        <v>9453</v>
      </c>
      <c r="C12562" t="s">
        <v>9454</v>
      </c>
      <c r="D12562" t="s">
        <v>9455</v>
      </c>
      <c r="E12562" s="117">
        <v>43031</v>
      </c>
      <c r="F12562" s="118">
        <v>0.58829861111111115</v>
      </c>
      <c r="G12562" t="s">
        <v>3854</v>
      </c>
      <c r="H12562">
        <v>294</v>
      </c>
      <c r="I12562">
        <v>4</v>
      </c>
      <c r="J12562" t="s">
        <v>26773</v>
      </c>
      <c r="L12562" t="s">
        <v>2977</v>
      </c>
    </row>
    <row r="12563" spans="1:12" x14ac:dyDescent="0.25">
      <c r="A12563" t="s">
        <v>9456</v>
      </c>
      <c r="B12563" t="s">
        <v>9453</v>
      </c>
      <c r="C12563" t="s">
        <v>9454</v>
      </c>
      <c r="D12563" t="s">
        <v>9455</v>
      </c>
      <c r="E12563" s="117">
        <v>43031</v>
      </c>
      <c r="F12563" s="118">
        <v>0.58829861111111115</v>
      </c>
      <c r="G12563" t="s">
        <v>3854</v>
      </c>
      <c r="H12563">
        <v>294</v>
      </c>
      <c r="I12563">
        <v>5</v>
      </c>
      <c r="J12563" t="s">
        <v>26773</v>
      </c>
      <c r="L12563" t="s">
        <v>1977</v>
      </c>
    </row>
    <row r="12564" spans="1:12" x14ac:dyDescent="0.25">
      <c r="A12564" t="s">
        <v>9456</v>
      </c>
      <c r="B12564" t="s">
        <v>9453</v>
      </c>
      <c r="C12564" t="s">
        <v>9454</v>
      </c>
      <c r="D12564" t="s">
        <v>9455</v>
      </c>
      <c r="E12564" s="117">
        <v>43031</v>
      </c>
      <c r="F12564" s="118">
        <v>0.58829861111111115</v>
      </c>
      <c r="G12564" t="s">
        <v>3854</v>
      </c>
      <c r="H12564">
        <v>294</v>
      </c>
      <c r="I12564">
        <v>6</v>
      </c>
      <c r="J12564" t="s">
        <v>26773</v>
      </c>
      <c r="L12564">
        <v>0</v>
      </c>
    </row>
    <row r="12565" spans="1:12" x14ac:dyDescent="0.25">
      <c r="A12565" t="s">
        <v>9456</v>
      </c>
      <c r="B12565" t="s">
        <v>9453</v>
      </c>
      <c r="C12565" t="s">
        <v>9454</v>
      </c>
      <c r="D12565" t="s">
        <v>9455</v>
      </c>
      <c r="E12565" s="117">
        <v>43031</v>
      </c>
      <c r="F12565" s="118">
        <v>0.58829861111111115</v>
      </c>
      <c r="G12565" t="s">
        <v>3854</v>
      </c>
      <c r="H12565">
        <v>294</v>
      </c>
      <c r="I12565">
        <v>7</v>
      </c>
      <c r="J12565" t="s">
        <v>26773</v>
      </c>
      <c r="L12565">
        <v>100</v>
      </c>
    </row>
    <row r="12566" spans="1:12" x14ac:dyDescent="0.25">
      <c r="A12566" t="s">
        <v>9456</v>
      </c>
      <c r="B12566" t="s">
        <v>9453</v>
      </c>
      <c r="C12566" t="s">
        <v>9454</v>
      </c>
      <c r="D12566" t="s">
        <v>9455</v>
      </c>
      <c r="E12566" s="117">
        <v>43031</v>
      </c>
      <c r="F12566" s="118">
        <v>0.58829861111111115</v>
      </c>
      <c r="G12566" t="s">
        <v>3854</v>
      </c>
      <c r="H12566">
        <v>294</v>
      </c>
      <c r="I12566">
        <v>8</v>
      </c>
      <c r="J12566" t="s">
        <v>26773</v>
      </c>
      <c r="L12566">
        <v>20</v>
      </c>
    </row>
    <row r="12567" spans="1:12" x14ac:dyDescent="0.25">
      <c r="A12567" t="s">
        <v>9456</v>
      </c>
      <c r="B12567" t="s">
        <v>9453</v>
      </c>
      <c r="C12567" t="s">
        <v>9454</v>
      </c>
      <c r="D12567" t="s">
        <v>9455</v>
      </c>
      <c r="E12567" s="117">
        <v>43031</v>
      </c>
      <c r="F12567" s="118">
        <v>0.58831018518518519</v>
      </c>
      <c r="G12567" t="s">
        <v>3854</v>
      </c>
      <c r="H12567">
        <v>294</v>
      </c>
      <c r="I12567">
        <v>9</v>
      </c>
      <c r="J12567" t="s">
        <v>26773</v>
      </c>
      <c r="L12567" t="s">
        <v>562</v>
      </c>
    </row>
    <row r="12568" spans="1:12" x14ac:dyDescent="0.25">
      <c r="A12568" t="s">
        <v>9456</v>
      </c>
      <c r="B12568" t="s">
        <v>9453</v>
      </c>
      <c r="C12568" t="s">
        <v>9454</v>
      </c>
      <c r="D12568" t="s">
        <v>9455</v>
      </c>
      <c r="E12568" s="117">
        <v>43031</v>
      </c>
      <c r="F12568" s="118">
        <v>0.58831018518518519</v>
      </c>
      <c r="G12568" t="s">
        <v>3854</v>
      </c>
      <c r="H12568">
        <v>294</v>
      </c>
      <c r="I12568">
        <v>10</v>
      </c>
      <c r="J12568" t="s">
        <v>26773</v>
      </c>
      <c r="L12568" t="s">
        <v>615</v>
      </c>
    </row>
    <row r="12569" spans="1:12" x14ac:dyDescent="0.25">
      <c r="A12569" t="s">
        <v>9456</v>
      </c>
      <c r="B12569" t="s">
        <v>9453</v>
      </c>
      <c r="C12569" t="s">
        <v>9454</v>
      </c>
      <c r="D12569" t="s">
        <v>9455</v>
      </c>
      <c r="E12569" s="117">
        <v>43031</v>
      </c>
      <c r="F12569" s="118">
        <v>0.58831018518518519</v>
      </c>
      <c r="G12569" t="s">
        <v>3854</v>
      </c>
      <c r="H12569">
        <v>294</v>
      </c>
      <c r="I12569">
        <v>14</v>
      </c>
      <c r="J12569" t="s">
        <v>26773</v>
      </c>
      <c r="L12569" t="s">
        <v>653</v>
      </c>
    </row>
    <row r="12570" spans="1:12" x14ac:dyDescent="0.25">
      <c r="A12570" t="s">
        <v>9456</v>
      </c>
      <c r="B12570" t="s">
        <v>9453</v>
      </c>
      <c r="C12570" t="s">
        <v>9454</v>
      </c>
      <c r="D12570" t="s">
        <v>9455</v>
      </c>
      <c r="E12570" s="117">
        <v>43031</v>
      </c>
      <c r="F12570" s="118">
        <v>0.58831018518518519</v>
      </c>
      <c r="G12570" t="s">
        <v>3854</v>
      </c>
      <c r="H12570">
        <v>294</v>
      </c>
      <c r="I12570">
        <v>15</v>
      </c>
      <c r="J12570" t="s">
        <v>26773</v>
      </c>
      <c r="L12570" t="s">
        <v>680</v>
      </c>
    </row>
    <row r="12571" spans="1:12" x14ac:dyDescent="0.25">
      <c r="A12571" t="s">
        <v>9456</v>
      </c>
      <c r="B12571" t="s">
        <v>9453</v>
      </c>
      <c r="C12571" t="s">
        <v>9454</v>
      </c>
      <c r="D12571" t="s">
        <v>9455</v>
      </c>
      <c r="E12571" s="117">
        <v>43031</v>
      </c>
      <c r="F12571" s="118">
        <v>0.58831018518518519</v>
      </c>
      <c r="G12571" t="s">
        <v>3854</v>
      </c>
      <c r="H12571">
        <v>294</v>
      </c>
      <c r="I12571">
        <v>16</v>
      </c>
      <c r="J12571" t="s">
        <v>26773</v>
      </c>
      <c r="L12571" t="s">
        <v>701</v>
      </c>
    </row>
    <row r="12572" spans="1:12" x14ac:dyDescent="0.25">
      <c r="A12572" t="s">
        <v>9456</v>
      </c>
      <c r="B12572" t="s">
        <v>9453</v>
      </c>
      <c r="C12572" t="s">
        <v>9454</v>
      </c>
      <c r="D12572" t="s">
        <v>9455</v>
      </c>
      <c r="E12572" s="117">
        <v>43031</v>
      </c>
      <c r="F12572" s="118">
        <v>0.58831018518518519</v>
      </c>
      <c r="G12572" t="s">
        <v>3854</v>
      </c>
      <c r="H12572">
        <v>294</v>
      </c>
      <c r="I12572">
        <v>22</v>
      </c>
      <c r="J12572" t="s">
        <v>26773</v>
      </c>
      <c r="L12572" t="s">
        <v>4097</v>
      </c>
    </row>
    <row r="12573" spans="1:12" x14ac:dyDescent="0.25">
      <c r="A12573" t="s">
        <v>9456</v>
      </c>
      <c r="B12573" t="s">
        <v>9453</v>
      </c>
      <c r="C12573" t="s">
        <v>9454</v>
      </c>
      <c r="D12573" t="s">
        <v>9455</v>
      </c>
      <c r="E12573" s="117">
        <v>43031</v>
      </c>
      <c r="F12573" s="118">
        <v>0.58831018518518519</v>
      </c>
      <c r="G12573" t="s">
        <v>3854</v>
      </c>
      <c r="H12573">
        <v>294</v>
      </c>
      <c r="I12573">
        <v>23</v>
      </c>
      <c r="J12573" t="s">
        <v>26773</v>
      </c>
      <c r="L12573">
        <v>60</v>
      </c>
    </row>
    <row r="12574" spans="1:12" x14ac:dyDescent="0.25">
      <c r="A12574" t="s">
        <v>9456</v>
      </c>
      <c r="B12574" t="s">
        <v>9453</v>
      </c>
      <c r="C12574" t="s">
        <v>9454</v>
      </c>
      <c r="D12574" t="s">
        <v>9455</v>
      </c>
      <c r="E12574" s="117">
        <v>43031</v>
      </c>
      <c r="F12574" s="118">
        <v>0.58831018518518519</v>
      </c>
      <c r="G12574" t="s">
        <v>3854</v>
      </c>
      <c r="H12574">
        <v>294</v>
      </c>
      <c r="I12574">
        <v>24</v>
      </c>
      <c r="J12574" t="s">
        <v>26773</v>
      </c>
      <c r="L12574" t="s">
        <v>4099</v>
      </c>
    </row>
    <row r="12575" spans="1:12" x14ac:dyDescent="0.25">
      <c r="A12575" t="s">
        <v>9456</v>
      </c>
      <c r="B12575" t="s">
        <v>9453</v>
      </c>
      <c r="C12575" t="s">
        <v>9454</v>
      </c>
      <c r="D12575" t="s">
        <v>9455</v>
      </c>
      <c r="E12575" s="117">
        <v>43031</v>
      </c>
      <c r="F12575" s="118">
        <v>0.58831018518518519</v>
      </c>
      <c r="G12575" t="s">
        <v>3854</v>
      </c>
      <c r="H12575">
        <v>294</v>
      </c>
      <c r="I12575">
        <v>25</v>
      </c>
      <c r="J12575" t="s">
        <v>26773</v>
      </c>
      <c r="L12575">
        <v>30</v>
      </c>
    </row>
    <row r="12576" spans="1:12" x14ac:dyDescent="0.25">
      <c r="A12576" t="s">
        <v>9456</v>
      </c>
      <c r="B12576" t="s">
        <v>9453</v>
      </c>
      <c r="C12576" t="s">
        <v>9454</v>
      </c>
      <c r="D12576" t="s">
        <v>9455</v>
      </c>
      <c r="E12576" s="117">
        <v>43031</v>
      </c>
      <c r="F12576" s="118">
        <v>0.58831018518518519</v>
      </c>
      <c r="G12576" t="s">
        <v>3854</v>
      </c>
      <c r="H12576">
        <v>294</v>
      </c>
      <c r="I12576">
        <v>26</v>
      </c>
      <c r="J12576" t="s">
        <v>26773</v>
      </c>
      <c r="L12576" t="s">
        <v>4094</v>
      </c>
    </row>
    <row r="12577" spans="1:12" x14ac:dyDescent="0.25">
      <c r="A12577" t="s">
        <v>9456</v>
      </c>
      <c r="B12577" t="s">
        <v>9453</v>
      </c>
      <c r="C12577" t="s">
        <v>9454</v>
      </c>
      <c r="D12577" t="s">
        <v>9455</v>
      </c>
      <c r="E12577" s="117">
        <v>43031</v>
      </c>
      <c r="F12577" s="118">
        <v>0.58832175925925922</v>
      </c>
      <c r="G12577" t="s">
        <v>3854</v>
      </c>
      <c r="H12577">
        <v>294</v>
      </c>
      <c r="I12577">
        <v>27</v>
      </c>
      <c r="J12577" t="s">
        <v>26773</v>
      </c>
      <c r="L12577">
        <v>10</v>
      </c>
    </row>
    <row r="12578" spans="1:12" x14ac:dyDescent="0.25">
      <c r="A12578" t="s">
        <v>9456</v>
      </c>
      <c r="B12578" t="s">
        <v>9453</v>
      </c>
      <c r="C12578" t="s">
        <v>9454</v>
      </c>
      <c r="D12578" t="s">
        <v>9455</v>
      </c>
      <c r="E12578" s="117">
        <v>43031</v>
      </c>
      <c r="F12578" s="118">
        <v>0.58832175925925922</v>
      </c>
      <c r="G12578" t="s">
        <v>3854</v>
      </c>
      <c r="H12578">
        <v>294</v>
      </c>
      <c r="I12578">
        <v>35</v>
      </c>
      <c r="J12578" t="s">
        <v>26773</v>
      </c>
      <c r="L12578" t="s">
        <v>393</v>
      </c>
    </row>
    <row r="12579" spans="1:12" x14ac:dyDescent="0.25">
      <c r="A12579" t="s">
        <v>9456</v>
      </c>
      <c r="B12579" t="s">
        <v>9453</v>
      </c>
      <c r="C12579" t="s">
        <v>9454</v>
      </c>
      <c r="D12579" t="s">
        <v>9455</v>
      </c>
      <c r="E12579" s="117">
        <v>43031</v>
      </c>
      <c r="F12579" s="118">
        <v>0.58832175925925922</v>
      </c>
      <c r="G12579" t="s">
        <v>3854</v>
      </c>
      <c r="H12579">
        <v>294</v>
      </c>
      <c r="I12579">
        <v>36</v>
      </c>
      <c r="J12579" t="s">
        <v>26773</v>
      </c>
      <c r="L12579" t="s">
        <v>4027</v>
      </c>
    </row>
    <row r="12580" spans="1:12" x14ac:dyDescent="0.25">
      <c r="A12580" t="s">
        <v>9456</v>
      </c>
      <c r="B12580" t="s">
        <v>9453</v>
      </c>
      <c r="C12580" t="s">
        <v>9454</v>
      </c>
      <c r="D12580" t="s">
        <v>9455</v>
      </c>
      <c r="E12580" s="117">
        <v>43031</v>
      </c>
      <c r="F12580" s="118">
        <v>0.58832175925925922</v>
      </c>
      <c r="G12580" t="s">
        <v>3854</v>
      </c>
      <c r="H12580">
        <v>294</v>
      </c>
      <c r="I12580">
        <v>38</v>
      </c>
      <c r="J12580" t="s">
        <v>26773</v>
      </c>
      <c r="L12580" t="s">
        <v>26774</v>
      </c>
    </row>
    <row r="12581" spans="1:12" x14ac:dyDescent="0.25">
      <c r="A12581" t="s">
        <v>9456</v>
      </c>
      <c r="B12581" t="s">
        <v>9453</v>
      </c>
      <c r="C12581" t="s">
        <v>9454</v>
      </c>
      <c r="D12581" t="s">
        <v>9455</v>
      </c>
      <c r="E12581" s="117">
        <v>43031</v>
      </c>
      <c r="F12581" s="118">
        <v>0.58833333333333326</v>
      </c>
      <c r="G12581" t="s">
        <v>3854</v>
      </c>
      <c r="H12581">
        <v>295</v>
      </c>
      <c r="I12581">
        <v>1</v>
      </c>
      <c r="L12581" t="s">
        <v>4066</v>
      </c>
    </row>
    <row r="12582" spans="1:12" x14ac:dyDescent="0.25">
      <c r="A12582" t="s">
        <v>9456</v>
      </c>
      <c r="B12582" t="s">
        <v>9453</v>
      </c>
      <c r="C12582" t="s">
        <v>9454</v>
      </c>
      <c r="D12582" t="s">
        <v>9455</v>
      </c>
      <c r="E12582" s="117">
        <v>43031</v>
      </c>
      <c r="F12582" s="118">
        <v>0.58833333333333326</v>
      </c>
      <c r="G12582" t="s">
        <v>3854</v>
      </c>
      <c r="H12582">
        <v>295</v>
      </c>
      <c r="I12582">
        <v>4</v>
      </c>
      <c r="J12582" t="s">
        <v>4066</v>
      </c>
      <c r="L12582" t="s">
        <v>2977</v>
      </c>
    </row>
    <row r="12583" spans="1:12" x14ac:dyDescent="0.25">
      <c r="A12583" t="s">
        <v>9456</v>
      </c>
      <c r="B12583" t="s">
        <v>9453</v>
      </c>
      <c r="C12583" t="s">
        <v>9454</v>
      </c>
      <c r="D12583" t="s">
        <v>9455</v>
      </c>
      <c r="E12583" s="117">
        <v>43031</v>
      </c>
      <c r="F12583" s="118">
        <v>0.58833333333333326</v>
      </c>
      <c r="G12583" t="s">
        <v>3854</v>
      </c>
      <c r="H12583">
        <v>295</v>
      </c>
      <c r="I12583">
        <v>5</v>
      </c>
      <c r="J12583" t="s">
        <v>4066</v>
      </c>
      <c r="L12583" t="s">
        <v>2126</v>
      </c>
    </row>
    <row r="12584" spans="1:12" x14ac:dyDescent="0.25">
      <c r="A12584" t="s">
        <v>9456</v>
      </c>
      <c r="B12584" t="s">
        <v>9453</v>
      </c>
      <c r="C12584" t="s">
        <v>9454</v>
      </c>
      <c r="D12584" t="s">
        <v>9455</v>
      </c>
      <c r="E12584" s="117">
        <v>43031</v>
      </c>
      <c r="F12584" s="118">
        <v>0.58833333333333326</v>
      </c>
      <c r="G12584" t="s">
        <v>3854</v>
      </c>
      <c r="H12584">
        <v>295</v>
      </c>
      <c r="I12584">
        <v>6</v>
      </c>
      <c r="J12584" t="s">
        <v>4066</v>
      </c>
      <c r="L12584">
        <v>0</v>
      </c>
    </row>
    <row r="12585" spans="1:12" x14ac:dyDescent="0.25">
      <c r="A12585" t="s">
        <v>9456</v>
      </c>
      <c r="B12585" t="s">
        <v>9453</v>
      </c>
      <c r="C12585" t="s">
        <v>9454</v>
      </c>
      <c r="D12585" t="s">
        <v>9455</v>
      </c>
      <c r="E12585" s="117">
        <v>43031</v>
      </c>
      <c r="F12585" s="118">
        <v>0.58833333333333326</v>
      </c>
      <c r="G12585" t="s">
        <v>3854</v>
      </c>
      <c r="H12585">
        <v>295</v>
      </c>
      <c r="I12585">
        <v>7</v>
      </c>
      <c r="J12585" t="s">
        <v>4066</v>
      </c>
      <c r="L12585">
        <v>100</v>
      </c>
    </row>
    <row r="12586" spans="1:12" x14ac:dyDescent="0.25">
      <c r="A12586" t="s">
        <v>9456</v>
      </c>
      <c r="B12586" t="s">
        <v>9453</v>
      </c>
      <c r="C12586" t="s">
        <v>9454</v>
      </c>
      <c r="D12586" t="s">
        <v>9455</v>
      </c>
      <c r="E12586" s="117">
        <v>43031</v>
      </c>
      <c r="F12586" s="118">
        <v>0.58833333333333326</v>
      </c>
      <c r="G12586" t="s">
        <v>3854</v>
      </c>
      <c r="H12586">
        <v>295</v>
      </c>
      <c r="I12586">
        <v>9</v>
      </c>
      <c r="J12586" t="s">
        <v>4066</v>
      </c>
      <c r="L12586" t="s">
        <v>25904</v>
      </c>
    </row>
    <row r="12587" spans="1:12" x14ac:dyDescent="0.25">
      <c r="A12587" t="s">
        <v>9456</v>
      </c>
      <c r="B12587" t="s">
        <v>9453</v>
      </c>
      <c r="C12587" t="s">
        <v>9454</v>
      </c>
      <c r="D12587" t="s">
        <v>9455</v>
      </c>
      <c r="E12587" s="117">
        <v>43031</v>
      </c>
      <c r="F12587" s="118">
        <v>0.58834490740740741</v>
      </c>
      <c r="G12587" t="s">
        <v>3854</v>
      </c>
      <c r="H12587">
        <v>295</v>
      </c>
      <c r="I12587">
        <v>13</v>
      </c>
      <c r="J12587" t="s">
        <v>4066</v>
      </c>
      <c r="L12587" t="s">
        <v>636</v>
      </c>
    </row>
    <row r="12588" spans="1:12" x14ac:dyDescent="0.25">
      <c r="A12588" t="s">
        <v>9456</v>
      </c>
      <c r="B12588" t="s">
        <v>9453</v>
      </c>
      <c r="C12588" t="s">
        <v>9454</v>
      </c>
      <c r="D12588" t="s">
        <v>9455</v>
      </c>
      <c r="E12588" s="117">
        <v>43031</v>
      </c>
      <c r="F12588" s="118">
        <v>0.58834490740740741</v>
      </c>
      <c r="G12588" t="s">
        <v>3854</v>
      </c>
      <c r="H12588">
        <v>295</v>
      </c>
      <c r="I12588">
        <v>14</v>
      </c>
      <c r="J12588" t="s">
        <v>4066</v>
      </c>
      <c r="L12588" t="s">
        <v>644</v>
      </c>
    </row>
    <row r="12589" spans="1:12" x14ac:dyDescent="0.25">
      <c r="A12589" t="s">
        <v>9456</v>
      </c>
      <c r="B12589" t="s">
        <v>9453</v>
      </c>
      <c r="C12589" t="s">
        <v>9454</v>
      </c>
      <c r="D12589" t="s">
        <v>9455</v>
      </c>
      <c r="E12589" s="117">
        <v>43031</v>
      </c>
      <c r="F12589" s="118">
        <v>0.58834490740740741</v>
      </c>
      <c r="G12589" t="s">
        <v>3854</v>
      </c>
      <c r="H12589">
        <v>295</v>
      </c>
      <c r="I12589">
        <v>15</v>
      </c>
      <c r="J12589" t="s">
        <v>4066</v>
      </c>
      <c r="L12589" t="s">
        <v>231</v>
      </c>
    </row>
    <row r="12590" spans="1:12" x14ac:dyDescent="0.25">
      <c r="A12590" t="s">
        <v>9456</v>
      </c>
      <c r="B12590" t="s">
        <v>9453</v>
      </c>
      <c r="C12590" t="s">
        <v>9454</v>
      </c>
      <c r="D12590" t="s">
        <v>9455</v>
      </c>
      <c r="E12590" s="117">
        <v>43031</v>
      </c>
      <c r="F12590" s="118">
        <v>0.58834490740740741</v>
      </c>
      <c r="G12590" t="s">
        <v>3854</v>
      </c>
      <c r="H12590">
        <v>295</v>
      </c>
      <c r="I12590">
        <v>22</v>
      </c>
      <c r="J12590" t="s">
        <v>4066</v>
      </c>
      <c r="L12590" t="s">
        <v>383</v>
      </c>
    </row>
    <row r="12591" spans="1:12" x14ac:dyDescent="0.25">
      <c r="A12591" t="s">
        <v>9456</v>
      </c>
      <c r="B12591" t="s">
        <v>9453</v>
      </c>
      <c r="C12591" t="s">
        <v>9454</v>
      </c>
      <c r="D12591" t="s">
        <v>9455</v>
      </c>
      <c r="E12591" s="117">
        <v>43031</v>
      </c>
      <c r="F12591" s="118">
        <v>0.58834490740740741</v>
      </c>
      <c r="G12591" t="s">
        <v>3854</v>
      </c>
      <c r="H12591">
        <v>295</v>
      </c>
      <c r="I12591">
        <v>23</v>
      </c>
      <c r="J12591" t="s">
        <v>4066</v>
      </c>
      <c r="L12591">
        <v>40</v>
      </c>
    </row>
    <row r="12592" spans="1:12" x14ac:dyDescent="0.25">
      <c r="A12592" t="s">
        <v>9456</v>
      </c>
      <c r="B12592" t="s">
        <v>9453</v>
      </c>
      <c r="C12592" t="s">
        <v>9454</v>
      </c>
      <c r="D12592" t="s">
        <v>9455</v>
      </c>
      <c r="E12592" s="117">
        <v>43031</v>
      </c>
      <c r="F12592" s="118">
        <v>0.58834490740740741</v>
      </c>
      <c r="G12592" t="s">
        <v>3854</v>
      </c>
      <c r="H12592">
        <v>295</v>
      </c>
      <c r="I12592">
        <v>24</v>
      </c>
      <c r="J12592" t="s">
        <v>4066</v>
      </c>
      <c r="L12592" t="s">
        <v>104</v>
      </c>
    </row>
    <row r="12593" spans="1:12" x14ac:dyDescent="0.25">
      <c r="A12593" t="s">
        <v>9456</v>
      </c>
      <c r="B12593" t="s">
        <v>9453</v>
      </c>
      <c r="C12593" t="s">
        <v>9454</v>
      </c>
      <c r="D12593" t="s">
        <v>9455</v>
      </c>
      <c r="E12593" s="117">
        <v>43031</v>
      </c>
      <c r="F12593" s="118">
        <v>0.58834490740740741</v>
      </c>
      <c r="G12593" t="s">
        <v>3854</v>
      </c>
      <c r="H12593">
        <v>295</v>
      </c>
      <c r="I12593">
        <v>25</v>
      </c>
      <c r="J12593" t="s">
        <v>4066</v>
      </c>
      <c r="L12593">
        <v>35</v>
      </c>
    </row>
    <row r="12594" spans="1:12" x14ac:dyDescent="0.25">
      <c r="A12594" t="s">
        <v>9456</v>
      </c>
      <c r="B12594" t="s">
        <v>9453</v>
      </c>
      <c r="C12594" t="s">
        <v>9454</v>
      </c>
      <c r="D12594" t="s">
        <v>9455</v>
      </c>
      <c r="E12594" s="117">
        <v>43031</v>
      </c>
      <c r="F12594" s="118">
        <v>0.58834490740740741</v>
      </c>
      <c r="G12594" t="s">
        <v>3854</v>
      </c>
      <c r="H12594">
        <v>295</v>
      </c>
      <c r="I12594">
        <v>26</v>
      </c>
      <c r="J12594" t="s">
        <v>4066</v>
      </c>
      <c r="L12594" t="s">
        <v>122</v>
      </c>
    </row>
    <row r="12595" spans="1:12" x14ac:dyDescent="0.25">
      <c r="A12595" t="s">
        <v>9456</v>
      </c>
      <c r="B12595" t="s">
        <v>9453</v>
      </c>
      <c r="C12595" t="s">
        <v>9454</v>
      </c>
      <c r="D12595" t="s">
        <v>9455</v>
      </c>
      <c r="E12595" s="117">
        <v>43031</v>
      </c>
      <c r="F12595" s="118">
        <v>0.58834490740740741</v>
      </c>
      <c r="G12595" t="s">
        <v>3854</v>
      </c>
      <c r="H12595">
        <v>295</v>
      </c>
      <c r="I12595">
        <v>27</v>
      </c>
      <c r="J12595" t="s">
        <v>4066</v>
      </c>
      <c r="L12595">
        <v>20</v>
      </c>
    </row>
    <row r="12596" spans="1:12" x14ac:dyDescent="0.25">
      <c r="A12596" t="s">
        <v>9456</v>
      </c>
      <c r="B12596" t="s">
        <v>9453</v>
      </c>
      <c r="C12596" t="s">
        <v>9454</v>
      </c>
      <c r="D12596" t="s">
        <v>9455</v>
      </c>
      <c r="E12596" s="117">
        <v>43031</v>
      </c>
      <c r="F12596" s="118">
        <v>0.58835648148148145</v>
      </c>
      <c r="G12596" t="s">
        <v>3854</v>
      </c>
      <c r="H12596">
        <v>295</v>
      </c>
      <c r="I12596">
        <v>28</v>
      </c>
      <c r="J12596" t="s">
        <v>4066</v>
      </c>
      <c r="L12596" t="s">
        <v>343</v>
      </c>
    </row>
    <row r="12597" spans="1:12" x14ac:dyDescent="0.25">
      <c r="A12597" t="s">
        <v>9456</v>
      </c>
      <c r="B12597" t="s">
        <v>9453</v>
      </c>
      <c r="C12597" t="s">
        <v>9454</v>
      </c>
      <c r="D12597" t="s">
        <v>9455</v>
      </c>
      <c r="E12597" s="117">
        <v>43031</v>
      </c>
      <c r="F12597" s="118">
        <v>0.58835648148148145</v>
      </c>
      <c r="G12597" t="s">
        <v>3854</v>
      </c>
      <c r="H12597">
        <v>295</v>
      </c>
      <c r="I12597">
        <v>29</v>
      </c>
      <c r="J12597" t="s">
        <v>4066</v>
      </c>
      <c r="L12597">
        <v>4</v>
      </c>
    </row>
    <row r="12598" spans="1:12" x14ac:dyDescent="0.25">
      <c r="A12598" t="s">
        <v>9456</v>
      </c>
      <c r="B12598" t="s">
        <v>9453</v>
      </c>
      <c r="C12598" t="s">
        <v>9454</v>
      </c>
      <c r="D12598" t="s">
        <v>9455</v>
      </c>
      <c r="E12598" s="117">
        <v>43031</v>
      </c>
      <c r="F12598" s="118">
        <v>0.58835648148148145</v>
      </c>
      <c r="G12598" t="s">
        <v>3854</v>
      </c>
      <c r="H12598">
        <v>295</v>
      </c>
      <c r="I12598">
        <v>30</v>
      </c>
      <c r="J12598" t="s">
        <v>4066</v>
      </c>
      <c r="L12598" t="s">
        <v>373</v>
      </c>
    </row>
    <row r="12599" spans="1:12" x14ac:dyDescent="0.25">
      <c r="A12599" t="s">
        <v>9456</v>
      </c>
      <c r="B12599" t="s">
        <v>9453</v>
      </c>
      <c r="C12599" t="s">
        <v>9454</v>
      </c>
      <c r="D12599" t="s">
        <v>9455</v>
      </c>
      <c r="E12599" s="117">
        <v>43031</v>
      </c>
      <c r="F12599" s="118">
        <v>0.58835648148148145</v>
      </c>
      <c r="G12599" t="s">
        <v>3854</v>
      </c>
      <c r="H12599">
        <v>295</v>
      </c>
      <c r="I12599">
        <v>31</v>
      </c>
      <c r="J12599" t="s">
        <v>4066</v>
      </c>
      <c r="L12599">
        <v>1</v>
      </c>
    </row>
    <row r="12600" spans="1:12" x14ac:dyDescent="0.25">
      <c r="A12600" t="s">
        <v>9456</v>
      </c>
      <c r="B12600" t="s">
        <v>9453</v>
      </c>
      <c r="C12600" t="s">
        <v>9454</v>
      </c>
      <c r="D12600" t="s">
        <v>9455</v>
      </c>
      <c r="E12600" s="117">
        <v>43031</v>
      </c>
      <c r="F12600" s="118">
        <v>0.58835648148148145</v>
      </c>
      <c r="G12600" t="s">
        <v>3854</v>
      </c>
      <c r="H12600">
        <v>295</v>
      </c>
      <c r="I12600">
        <v>35</v>
      </c>
      <c r="J12600" t="s">
        <v>4066</v>
      </c>
      <c r="L12600" t="s">
        <v>393</v>
      </c>
    </row>
    <row r="12601" spans="1:12" x14ac:dyDescent="0.25">
      <c r="A12601" t="s">
        <v>9456</v>
      </c>
      <c r="B12601" t="s">
        <v>9453</v>
      </c>
      <c r="C12601" t="s">
        <v>9454</v>
      </c>
      <c r="D12601" t="s">
        <v>9455</v>
      </c>
      <c r="E12601" s="117">
        <v>43031</v>
      </c>
      <c r="F12601" s="118">
        <v>0.58835648148148145</v>
      </c>
      <c r="G12601" t="s">
        <v>3854</v>
      </c>
      <c r="H12601">
        <v>295</v>
      </c>
      <c r="I12601">
        <v>36</v>
      </c>
      <c r="J12601" t="s">
        <v>4066</v>
      </c>
      <c r="L12601" t="s">
        <v>4033</v>
      </c>
    </row>
    <row r="12602" spans="1:12" x14ac:dyDescent="0.25">
      <c r="A12602" t="s">
        <v>9456</v>
      </c>
      <c r="B12602" t="s">
        <v>9453</v>
      </c>
      <c r="C12602" t="s">
        <v>9454</v>
      </c>
      <c r="D12602" t="s">
        <v>9455</v>
      </c>
      <c r="E12602" s="117">
        <v>43031</v>
      </c>
      <c r="F12602" s="118">
        <v>0.5883680555555556</v>
      </c>
      <c r="G12602" t="s">
        <v>3854</v>
      </c>
      <c r="H12602">
        <v>296</v>
      </c>
      <c r="I12602">
        <v>1</v>
      </c>
      <c r="L12602" t="s">
        <v>26775</v>
      </c>
    </row>
    <row r="12603" spans="1:12" x14ac:dyDescent="0.25">
      <c r="A12603" t="s">
        <v>9456</v>
      </c>
      <c r="B12603" t="s">
        <v>9453</v>
      </c>
      <c r="C12603" t="s">
        <v>9454</v>
      </c>
      <c r="D12603" t="s">
        <v>9455</v>
      </c>
      <c r="E12603" s="117">
        <v>43031</v>
      </c>
      <c r="F12603" s="118">
        <v>0.5883680555555556</v>
      </c>
      <c r="G12603" t="s">
        <v>3854</v>
      </c>
      <c r="H12603">
        <v>296</v>
      </c>
      <c r="I12603">
        <v>4</v>
      </c>
      <c r="J12603" t="s">
        <v>26775</v>
      </c>
      <c r="L12603" t="s">
        <v>2976</v>
      </c>
    </row>
    <row r="12604" spans="1:12" x14ac:dyDescent="0.25">
      <c r="A12604" t="s">
        <v>9456</v>
      </c>
      <c r="B12604" t="s">
        <v>9453</v>
      </c>
      <c r="C12604" t="s">
        <v>9454</v>
      </c>
      <c r="D12604" t="s">
        <v>9455</v>
      </c>
      <c r="E12604" s="117">
        <v>43031</v>
      </c>
      <c r="F12604" s="118">
        <v>0.5883680555555556</v>
      </c>
      <c r="G12604" t="s">
        <v>3854</v>
      </c>
      <c r="H12604">
        <v>296</v>
      </c>
      <c r="I12604">
        <v>5</v>
      </c>
      <c r="J12604" t="s">
        <v>26775</v>
      </c>
      <c r="L12604" t="s">
        <v>506</v>
      </c>
    </row>
    <row r="12605" spans="1:12" x14ac:dyDescent="0.25">
      <c r="A12605" t="s">
        <v>9456</v>
      </c>
      <c r="B12605" t="s">
        <v>9453</v>
      </c>
      <c r="C12605" t="s">
        <v>9454</v>
      </c>
      <c r="D12605" t="s">
        <v>9455</v>
      </c>
      <c r="E12605" s="117">
        <v>43031</v>
      </c>
      <c r="F12605" s="118">
        <v>0.5883680555555556</v>
      </c>
      <c r="G12605" t="s">
        <v>3854</v>
      </c>
      <c r="H12605">
        <v>296</v>
      </c>
      <c r="I12605">
        <v>6</v>
      </c>
      <c r="J12605" t="s">
        <v>26775</v>
      </c>
      <c r="L12605">
        <v>0</v>
      </c>
    </row>
    <row r="12606" spans="1:12" x14ac:dyDescent="0.25">
      <c r="A12606" t="s">
        <v>9456</v>
      </c>
      <c r="B12606" t="s">
        <v>9453</v>
      </c>
      <c r="C12606" t="s">
        <v>9454</v>
      </c>
      <c r="D12606" t="s">
        <v>9455</v>
      </c>
      <c r="E12606" s="117">
        <v>43031</v>
      </c>
      <c r="F12606" s="118">
        <v>0.58837962962962964</v>
      </c>
      <c r="G12606" t="s">
        <v>3854</v>
      </c>
      <c r="H12606">
        <v>296</v>
      </c>
      <c r="I12606">
        <v>7</v>
      </c>
      <c r="J12606" t="s">
        <v>26775</v>
      </c>
      <c r="L12606">
        <v>100</v>
      </c>
    </row>
    <row r="12607" spans="1:12" x14ac:dyDescent="0.25">
      <c r="A12607" t="s">
        <v>9456</v>
      </c>
      <c r="B12607" t="s">
        <v>9453</v>
      </c>
      <c r="C12607" t="s">
        <v>9454</v>
      </c>
      <c r="D12607" t="s">
        <v>9455</v>
      </c>
      <c r="E12607" s="117">
        <v>43031</v>
      </c>
      <c r="F12607" s="118">
        <v>0.58837962962962964</v>
      </c>
      <c r="G12607" t="s">
        <v>3854</v>
      </c>
      <c r="H12607">
        <v>296</v>
      </c>
      <c r="I12607">
        <v>9</v>
      </c>
      <c r="J12607" t="s">
        <v>26775</v>
      </c>
      <c r="L12607" t="s">
        <v>4093</v>
      </c>
    </row>
    <row r="12608" spans="1:12" x14ac:dyDescent="0.25">
      <c r="A12608" t="s">
        <v>9456</v>
      </c>
      <c r="B12608" t="s">
        <v>9453</v>
      </c>
      <c r="C12608" t="s">
        <v>9454</v>
      </c>
      <c r="D12608" t="s">
        <v>9455</v>
      </c>
      <c r="E12608" s="117">
        <v>43031</v>
      </c>
      <c r="F12608" s="118">
        <v>0.58837962962962964</v>
      </c>
      <c r="G12608" t="s">
        <v>3854</v>
      </c>
      <c r="H12608">
        <v>296</v>
      </c>
      <c r="I12608">
        <v>13</v>
      </c>
      <c r="J12608" t="s">
        <v>26775</v>
      </c>
      <c r="L12608" t="s">
        <v>637</v>
      </c>
    </row>
    <row r="12609" spans="1:12" x14ac:dyDescent="0.25">
      <c r="A12609" t="s">
        <v>9456</v>
      </c>
      <c r="B12609" t="s">
        <v>9453</v>
      </c>
      <c r="C12609" t="s">
        <v>9454</v>
      </c>
      <c r="D12609" t="s">
        <v>9455</v>
      </c>
      <c r="E12609" s="117">
        <v>43031</v>
      </c>
      <c r="F12609" s="118">
        <v>0.58837962962962964</v>
      </c>
      <c r="G12609" t="s">
        <v>3854</v>
      </c>
      <c r="H12609">
        <v>296</v>
      </c>
      <c r="I12609">
        <v>14</v>
      </c>
      <c r="J12609" t="s">
        <v>26775</v>
      </c>
      <c r="L12609" t="s">
        <v>644</v>
      </c>
    </row>
    <row r="12610" spans="1:12" x14ac:dyDescent="0.25">
      <c r="A12610" t="s">
        <v>9456</v>
      </c>
      <c r="B12610" t="s">
        <v>9453</v>
      </c>
      <c r="C12610" t="s">
        <v>9454</v>
      </c>
      <c r="D12610" t="s">
        <v>9455</v>
      </c>
      <c r="E12610" s="117">
        <v>43031</v>
      </c>
      <c r="F12610" s="118">
        <v>0.58837962962962964</v>
      </c>
      <c r="G12610" t="s">
        <v>3854</v>
      </c>
      <c r="H12610">
        <v>296</v>
      </c>
      <c r="I12610">
        <v>15</v>
      </c>
      <c r="J12610" t="s">
        <v>26775</v>
      </c>
      <c r="L12610" t="s">
        <v>222</v>
      </c>
    </row>
    <row r="12611" spans="1:12" x14ac:dyDescent="0.25">
      <c r="A12611" t="s">
        <v>9456</v>
      </c>
      <c r="B12611" t="s">
        <v>9453</v>
      </c>
      <c r="C12611" t="s">
        <v>9454</v>
      </c>
      <c r="D12611" t="s">
        <v>9455</v>
      </c>
      <c r="E12611" s="117">
        <v>43031</v>
      </c>
      <c r="F12611" s="118">
        <v>0.58837962962962964</v>
      </c>
      <c r="G12611" t="s">
        <v>3854</v>
      </c>
      <c r="H12611">
        <v>296</v>
      </c>
      <c r="I12611">
        <v>22</v>
      </c>
      <c r="J12611" t="s">
        <v>26775</v>
      </c>
      <c r="L12611" t="s">
        <v>383</v>
      </c>
    </row>
    <row r="12612" spans="1:12" x14ac:dyDescent="0.25">
      <c r="A12612" t="s">
        <v>9456</v>
      </c>
      <c r="B12612" t="s">
        <v>9453</v>
      </c>
      <c r="C12612" t="s">
        <v>9454</v>
      </c>
      <c r="D12612" t="s">
        <v>9455</v>
      </c>
      <c r="E12612" s="117">
        <v>43031</v>
      </c>
      <c r="F12612" s="118">
        <v>0.58837962962962964</v>
      </c>
      <c r="G12612" t="s">
        <v>3854</v>
      </c>
      <c r="H12612">
        <v>296</v>
      </c>
      <c r="I12612">
        <v>23</v>
      </c>
      <c r="J12612" t="s">
        <v>26775</v>
      </c>
      <c r="L12612">
        <v>50</v>
      </c>
    </row>
    <row r="12613" spans="1:12" x14ac:dyDescent="0.25">
      <c r="A12613" t="s">
        <v>9456</v>
      </c>
      <c r="B12613" t="s">
        <v>9453</v>
      </c>
      <c r="C12613" t="s">
        <v>9454</v>
      </c>
      <c r="D12613" t="s">
        <v>9455</v>
      </c>
      <c r="E12613" s="117">
        <v>43031</v>
      </c>
      <c r="F12613" s="118">
        <v>0.58837962962962964</v>
      </c>
      <c r="G12613" t="s">
        <v>3854</v>
      </c>
      <c r="H12613">
        <v>296</v>
      </c>
      <c r="I12613">
        <v>24</v>
      </c>
      <c r="J12613" t="s">
        <v>26775</v>
      </c>
      <c r="L12613" t="s">
        <v>353</v>
      </c>
    </row>
    <row r="12614" spans="1:12" x14ac:dyDescent="0.25">
      <c r="A12614" t="s">
        <v>9456</v>
      </c>
      <c r="B12614" t="s">
        <v>9453</v>
      </c>
      <c r="C12614" t="s">
        <v>9454</v>
      </c>
      <c r="D12614" t="s">
        <v>9455</v>
      </c>
      <c r="E12614" s="117">
        <v>43031</v>
      </c>
      <c r="F12614" s="118">
        <v>0.58837962962962964</v>
      </c>
      <c r="G12614" t="s">
        <v>3854</v>
      </c>
      <c r="H12614">
        <v>296</v>
      </c>
      <c r="I12614">
        <v>25</v>
      </c>
      <c r="J12614" t="s">
        <v>26775</v>
      </c>
      <c r="L12614">
        <v>40</v>
      </c>
    </row>
    <row r="12615" spans="1:12" x14ac:dyDescent="0.25">
      <c r="A12615" t="s">
        <v>9456</v>
      </c>
      <c r="B12615" t="s">
        <v>9453</v>
      </c>
      <c r="C12615" t="s">
        <v>9454</v>
      </c>
      <c r="D12615" t="s">
        <v>9455</v>
      </c>
      <c r="E12615" s="117">
        <v>43031</v>
      </c>
      <c r="F12615" s="118">
        <v>0.58839120370370368</v>
      </c>
      <c r="G12615" t="s">
        <v>3854</v>
      </c>
      <c r="H12615">
        <v>296</v>
      </c>
      <c r="I12615">
        <v>26</v>
      </c>
      <c r="J12615" t="s">
        <v>26775</v>
      </c>
      <c r="L12615" t="s">
        <v>106</v>
      </c>
    </row>
    <row r="12616" spans="1:12" x14ac:dyDescent="0.25">
      <c r="A12616" t="s">
        <v>9456</v>
      </c>
      <c r="B12616" t="s">
        <v>9453</v>
      </c>
      <c r="C12616" t="s">
        <v>9454</v>
      </c>
      <c r="D12616" t="s">
        <v>9455</v>
      </c>
      <c r="E12616" s="117">
        <v>43031</v>
      </c>
      <c r="F12616" s="118">
        <v>0.58839120370370368</v>
      </c>
      <c r="G12616" t="s">
        <v>3854</v>
      </c>
      <c r="H12616">
        <v>296</v>
      </c>
      <c r="I12616">
        <v>27</v>
      </c>
      <c r="J12616" t="s">
        <v>26775</v>
      </c>
      <c r="L12616">
        <v>10</v>
      </c>
    </row>
    <row r="12617" spans="1:12" x14ac:dyDescent="0.25">
      <c r="A12617" t="s">
        <v>9456</v>
      </c>
      <c r="B12617" t="s">
        <v>9453</v>
      </c>
      <c r="C12617" t="s">
        <v>9454</v>
      </c>
      <c r="D12617" t="s">
        <v>9455</v>
      </c>
      <c r="E12617" s="117">
        <v>43031</v>
      </c>
      <c r="F12617" s="118">
        <v>0.58839120370370368</v>
      </c>
      <c r="G12617" t="s">
        <v>3854</v>
      </c>
      <c r="H12617">
        <v>296</v>
      </c>
      <c r="I12617">
        <v>35</v>
      </c>
      <c r="J12617" t="s">
        <v>26775</v>
      </c>
      <c r="L12617" t="s">
        <v>390</v>
      </c>
    </row>
    <row r="12618" spans="1:12" x14ac:dyDescent="0.25">
      <c r="A12618" t="s">
        <v>9456</v>
      </c>
      <c r="B12618" t="s">
        <v>9453</v>
      </c>
      <c r="C12618" t="s">
        <v>9454</v>
      </c>
      <c r="D12618" t="s">
        <v>9455</v>
      </c>
      <c r="E12618" s="117">
        <v>43031</v>
      </c>
      <c r="F12618" s="118">
        <v>0.58839120370370368</v>
      </c>
      <c r="G12618" t="s">
        <v>3854</v>
      </c>
      <c r="H12618">
        <v>296</v>
      </c>
      <c r="I12618">
        <v>36</v>
      </c>
      <c r="J12618" t="s">
        <v>26775</v>
      </c>
      <c r="L12618" t="s">
        <v>26776</v>
      </c>
    </row>
    <row r="12619" spans="1:12" x14ac:dyDescent="0.25">
      <c r="A12619" t="s">
        <v>9456</v>
      </c>
      <c r="B12619" t="s">
        <v>9453</v>
      </c>
      <c r="C12619" t="s">
        <v>9454</v>
      </c>
      <c r="D12619" t="s">
        <v>9455</v>
      </c>
      <c r="E12619" s="117">
        <v>43031</v>
      </c>
      <c r="F12619" s="118">
        <v>0.58840277777777772</v>
      </c>
      <c r="G12619" t="s">
        <v>3854</v>
      </c>
      <c r="H12619">
        <v>297</v>
      </c>
      <c r="I12619">
        <v>1</v>
      </c>
      <c r="L12619" t="s">
        <v>26777</v>
      </c>
    </row>
    <row r="12620" spans="1:12" x14ac:dyDescent="0.25">
      <c r="A12620" t="s">
        <v>9456</v>
      </c>
      <c r="B12620" t="s">
        <v>9453</v>
      </c>
      <c r="C12620" t="s">
        <v>9454</v>
      </c>
      <c r="D12620" t="s">
        <v>9455</v>
      </c>
      <c r="E12620" s="117">
        <v>43031</v>
      </c>
      <c r="F12620" s="118">
        <v>0.58840277777777772</v>
      </c>
      <c r="G12620" t="s">
        <v>3854</v>
      </c>
      <c r="H12620">
        <v>297</v>
      </c>
      <c r="I12620">
        <v>4</v>
      </c>
      <c r="J12620" t="s">
        <v>26777</v>
      </c>
      <c r="L12620" t="s">
        <v>2976</v>
      </c>
    </row>
    <row r="12621" spans="1:12" x14ac:dyDescent="0.25">
      <c r="A12621" t="s">
        <v>9456</v>
      </c>
      <c r="B12621" t="s">
        <v>9453</v>
      </c>
      <c r="C12621" t="s">
        <v>9454</v>
      </c>
      <c r="D12621" t="s">
        <v>9455</v>
      </c>
      <c r="E12621" s="117">
        <v>43031</v>
      </c>
      <c r="F12621" s="118">
        <v>0.58840277777777772</v>
      </c>
      <c r="G12621" t="s">
        <v>3854</v>
      </c>
      <c r="H12621">
        <v>297</v>
      </c>
      <c r="I12621">
        <v>5</v>
      </c>
      <c r="J12621" t="s">
        <v>26777</v>
      </c>
      <c r="L12621" t="s">
        <v>491</v>
      </c>
    </row>
    <row r="12622" spans="1:12" x14ac:dyDescent="0.25">
      <c r="A12622" t="s">
        <v>9456</v>
      </c>
      <c r="B12622" t="s">
        <v>9453</v>
      </c>
      <c r="C12622" t="s">
        <v>9454</v>
      </c>
      <c r="D12622" t="s">
        <v>9455</v>
      </c>
      <c r="E12622" s="117">
        <v>43031</v>
      </c>
      <c r="F12622" s="118">
        <v>0.58840277777777772</v>
      </c>
      <c r="G12622" t="s">
        <v>3854</v>
      </c>
      <c r="H12622">
        <v>297</v>
      </c>
      <c r="I12622">
        <v>6</v>
      </c>
      <c r="J12622" t="s">
        <v>26777</v>
      </c>
      <c r="L12622">
        <v>0</v>
      </c>
    </row>
    <row r="12623" spans="1:12" x14ac:dyDescent="0.25">
      <c r="A12623" t="s">
        <v>9456</v>
      </c>
      <c r="B12623" t="s">
        <v>9453</v>
      </c>
      <c r="C12623" t="s">
        <v>9454</v>
      </c>
      <c r="D12623" t="s">
        <v>9455</v>
      </c>
      <c r="E12623" s="117">
        <v>43031</v>
      </c>
      <c r="F12623" s="118">
        <v>0.58840277777777772</v>
      </c>
      <c r="G12623" t="s">
        <v>3854</v>
      </c>
      <c r="H12623">
        <v>297</v>
      </c>
      <c r="I12623">
        <v>7</v>
      </c>
      <c r="J12623" t="s">
        <v>26777</v>
      </c>
      <c r="L12623">
        <v>99</v>
      </c>
    </row>
    <row r="12624" spans="1:12" x14ac:dyDescent="0.25">
      <c r="A12624" t="s">
        <v>9456</v>
      </c>
      <c r="B12624" t="s">
        <v>9453</v>
      </c>
      <c r="C12624" t="s">
        <v>9454</v>
      </c>
      <c r="D12624" t="s">
        <v>9455</v>
      </c>
      <c r="E12624" s="117">
        <v>43031</v>
      </c>
      <c r="F12624" s="118">
        <v>0.58840277777777772</v>
      </c>
      <c r="G12624" t="s">
        <v>3854</v>
      </c>
      <c r="H12624">
        <v>297</v>
      </c>
      <c r="I12624">
        <v>9</v>
      </c>
      <c r="J12624" t="s">
        <v>26777</v>
      </c>
      <c r="L12624" t="s">
        <v>25904</v>
      </c>
    </row>
    <row r="12625" spans="1:12" x14ac:dyDescent="0.25">
      <c r="A12625" t="s">
        <v>9456</v>
      </c>
      <c r="B12625" t="s">
        <v>9453</v>
      </c>
      <c r="C12625" t="s">
        <v>9454</v>
      </c>
      <c r="D12625" t="s">
        <v>9455</v>
      </c>
      <c r="E12625" s="117">
        <v>43031</v>
      </c>
      <c r="F12625" s="118">
        <v>0.58840277777777772</v>
      </c>
      <c r="G12625" t="s">
        <v>3854</v>
      </c>
      <c r="H12625">
        <v>297</v>
      </c>
      <c r="I12625">
        <v>13</v>
      </c>
      <c r="J12625" t="s">
        <v>26777</v>
      </c>
      <c r="L12625" t="s">
        <v>636</v>
      </c>
    </row>
    <row r="12626" spans="1:12" x14ac:dyDescent="0.25">
      <c r="A12626" t="s">
        <v>9456</v>
      </c>
      <c r="B12626" t="s">
        <v>9453</v>
      </c>
      <c r="C12626" t="s">
        <v>9454</v>
      </c>
      <c r="D12626" t="s">
        <v>9455</v>
      </c>
      <c r="E12626" s="117">
        <v>43031</v>
      </c>
      <c r="F12626" s="118">
        <v>0.58841435185185187</v>
      </c>
      <c r="G12626" t="s">
        <v>3854</v>
      </c>
      <c r="H12626">
        <v>297</v>
      </c>
      <c r="I12626">
        <v>14</v>
      </c>
      <c r="J12626" t="s">
        <v>26777</v>
      </c>
      <c r="L12626" t="s">
        <v>643</v>
      </c>
    </row>
    <row r="12627" spans="1:12" x14ac:dyDescent="0.25">
      <c r="A12627" t="s">
        <v>9456</v>
      </c>
      <c r="B12627" t="s">
        <v>9453</v>
      </c>
      <c r="C12627" t="s">
        <v>9454</v>
      </c>
      <c r="D12627" t="s">
        <v>9455</v>
      </c>
      <c r="E12627" s="117">
        <v>43031</v>
      </c>
      <c r="F12627" s="118">
        <v>0.58841435185185187</v>
      </c>
      <c r="G12627" t="s">
        <v>3854</v>
      </c>
      <c r="H12627">
        <v>297</v>
      </c>
      <c r="I12627">
        <v>15</v>
      </c>
      <c r="J12627" t="s">
        <v>26777</v>
      </c>
      <c r="L12627" t="s">
        <v>210</v>
      </c>
    </row>
    <row r="12628" spans="1:12" x14ac:dyDescent="0.25">
      <c r="A12628" t="s">
        <v>9456</v>
      </c>
      <c r="B12628" t="s">
        <v>9453</v>
      </c>
      <c r="C12628" t="s">
        <v>9454</v>
      </c>
      <c r="D12628" t="s">
        <v>9455</v>
      </c>
      <c r="E12628" s="117">
        <v>43031</v>
      </c>
      <c r="F12628" s="118">
        <v>0.58841435185185187</v>
      </c>
      <c r="G12628" t="s">
        <v>3854</v>
      </c>
      <c r="H12628">
        <v>297</v>
      </c>
      <c r="I12628">
        <v>22</v>
      </c>
      <c r="J12628" t="s">
        <v>26777</v>
      </c>
      <c r="L12628" t="s">
        <v>383</v>
      </c>
    </row>
    <row r="12629" spans="1:12" x14ac:dyDescent="0.25">
      <c r="A12629" t="s">
        <v>9456</v>
      </c>
      <c r="B12629" t="s">
        <v>9453</v>
      </c>
      <c r="C12629" t="s">
        <v>9454</v>
      </c>
      <c r="D12629" t="s">
        <v>9455</v>
      </c>
      <c r="E12629" s="117">
        <v>43031</v>
      </c>
      <c r="F12629" s="118">
        <v>0.58841435185185187</v>
      </c>
      <c r="G12629" t="s">
        <v>3854</v>
      </c>
      <c r="H12629">
        <v>297</v>
      </c>
      <c r="I12629">
        <v>23</v>
      </c>
      <c r="J12629" t="s">
        <v>26777</v>
      </c>
      <c r="L12629">
        <v>35</v>
      </c>
    </row>
    <row r="12630" spans="1:12" x14ac:dyDescent="0.25">
      <c r="A12630" t="s">
        <v>9456</v>
      </c>
      <c r="B12630" t="s">
        <v>9453</v>
      </c>
      <c r="C12630" t="s">
        <v>9454</v>
      </c>
      <c r="D12630" t="s">
        <v>9455</v>
      </c>
      <c r="E12630" s="117">
        <v>43031</v>
      </c>
      <c r="F12630" s="118">
        <v>0.58841435185185187</v>
      </c>
      <c r="G12630" t="s">
        <v>3854</v>
      </c>
      <c r="H12630">
        <v>297</v>
      </c>
      <c r="I12630">
        <v>24</v>
      </c>
      <c r="J12630" t="s">
        <v>26777</v>
      </c>
      <c r="L12630" t="s">
        <v>104</v>
      </c>
    </row>
    <row r="12631" spans="1:12" x14ac:dyDescent="0.25">
      <c r="A12631" t="s">
        <v>9456</v>
      </c>
      <c r="B12631" t="s">
        <v>9453</v>
      </c>
      <c r="C12631" t="s">
        <v>9454</v>
      </c>
      <c r="D12631" t="s">
        <v>9455</v>
      </c>
      <c r="E12631" s="117">
        <v>43031</v>
      </c>
      <c r="F12631" s="118">
        <v>0.58841435185185187</v>
      </c>
      <c r="G12631" t="s">
        <v>3854</v>
      </c>
      <c r="H12631">
        <v>297</v>
      </c>
      <c r="I12631">
        <v>25</v>
      </c>
      <c r="J12631" t="s">
        <v>26777</v>
      </c>
      <c r="L12631">
        <v>30</v>
      </c>
    </row>
    <row r="12632" spans="1:12" x14ac:dyDescent="0.25">
      <c r="A12632" t="s">
        <v>9456</v>
      </c>
      <c r="B12632" t="s">
        <v>9453</v>
      </c>
      <c r="C12632" t="s">
        <v>9454</v>
      </c>
      <c r="D12632" t="s">
        <v>9455</v>
      </c>
      <c r="E12632" s="117">
        <v>43031</v>
      </c>
      <c r="F12632" s="118">
        <v>0.58841435185185187</v>
      </c>
      <c r="G12632" t="s">
        <v>3854</v>
      </c>
      <c r="H12632">
        <v>297</v>
      </c>
      <c r="I12632">
        <v>26</v>
      </c>
      <c r="J12632" t="s">
        <v>26777</v>
      </c>
      <c r="L12632" t="s">
        <v>382</v>
      </c>
    </row>
    <row r="12633" spans="1:12" x14ac:dyDescent="0.25">
      <c r="A12633" t="s">
        <v>9456</v>
      </c>
      <c r="B12633" t="s">
        <v>9453</v>
      </c>
      <c r="C12633" t="s">
        <v>9454</v>
      </c>
      <c r="D12633" t="s">
        <v>9455</v>
      </c>
      <c r="E12633" s="117">
        <v>43031</v>
      </c>
      <c r="F12633" s="118">
        <v>0.58841435185185187</v>
      </c>
      <c r="G12633" t="s">
        <v>3854</v>
      </c>
      <c r="H12633">
        <v>297</v>
      </c>
      <c r="I12633">
        <v>27</v>
      </c>
      <c r="J12633" t="s">
        <v>26777</v>
      </c>
      <c r="L12633">
        <v>15</v>
      </c>
    </row>
    <row r="12634" spans="1:12" x14ac:dyDescent="0.25">
      <c r="A12634" t="s">
        <v>9456</v>
      </c>
      <c r="B12634" t="s">
        <v>9453</v>
      </c>
      <c r="C12634" t="s">
        <v>9454</v>
      </c>
      <c r="D12634" t="s">
        <v>9455</v>
      </c>
      <c r="E12634" s="117">
        <v>43031</v>
      </c>
      <c r="F12634" s="118">
        <v>0.58841435185185187</v>
      </c>
      <c r="G12634" t="s">
        <v>3854</v>
      </c>
      <c r="H12634">
        <v>297</v>
      </c>
      <c r="I12634">
        <v>28</v>
      </c>
      <c r="J12634" t="s">
        <v>26777</v>
      </c>
      <c r="L12634" t="s">
        <v>353</v>
      </c>
    </row>
    <row r="12635" spans="1:12" x14ac:dyDescent="0.25">
      <c r="A12635" t="s">
        <v>9456</v>
      </c>
      <c r="B12635" t="s">
        <v>9453</v>
      </c>
      <c r="C12635" t="s">
        <v>9454</v>
      </c>
      <c r="D12635" t="s">
        <v>9455</v>
      </c>
      <c r="E12635" s="117">
        <v>43031</v>
      </c>
      <c r="F12635" s="118">
        <v>0.58842592592592591</v>
      </c>
      <c r="G12635" t="s">
        <v>3854</v>
      </c>
      <c r="H12635">
        <v>297</v>
      </c>
      <c r="I12635">
        <v>29</v>
      </c>
      <c r="J12635" t="s">
        <v>26777</v>
      </c>
      <c r="L12635">
        <v>15</v>
      </c>
    </row>
    <row r="12636" spans="1:12" x14ac:dyDescent="0.25">
      <c r="A12636" t="s">
        <v>9456</v>
      </c>
      <c r="B12636" t="s">
        <v>9453</v>
      </c>
      <c r="C12636" t="s">
        <v>9454</v>
      </c>
      <c r="D12636" t="s">
        <v>9455</v>
      </c>
      <c r="E12636" s="117">
        <v>43031</v>
      </c>
      <c r="F12636" s="118">
        <v>0.58842592592592591</v>
      </c>
      <c r="G12636" t="s">
        <v>3854</v>
      </c>
      <c r="H12636">
        <v>297</v>
      </c>
      <c r="I12636">
        <v>30</v>
      </c>
      <c r="J12636" t="s">
        <v>26777</v>
      </c>
      <c r="L12636" t="s">
        <v>4099</v>
      </c>
    </row>
    <row r="12637" spans="1:12" x14ac:dyDescent="0.25">
      <c r="A12637" t="s">
        <v>9456</v>
      </c>
      <c r="B12637" t="s">
        <v>9453</v>
      </c>
      <c r="C12637" t="s">
        <v>9454</v>
      </c>
      <c r="D12637" t="s">
        <v>9455</v>
      </c>
      <c r="E12637" s="117">
        <v>43031</v>
      </c>
      <c r="F12637" s="118">
        <v>0.58842592592592591</v>
      </c>
      <c r="G12637" t="s">
        <v>3854</v>
      </c>
      <c r="H12637">
        <v>297</v>
      </c>
      <c r="I12637">
        <v>31</v>
      </c>
      <c r="J12637" t="s">
        <v>26777</v>
      </c>
      <c r="L12637">
        <v>3</v>
      </c>
    </row>
    <row r="12638" spans="1:12" x14ac:dyDescent="0.25">
      <c r="A12638" t="s">
        <v>9456</v>
      </c>
      <c r="B12638" t="s">
        <v>9453</v>
      </c>
      <c r="C12638" t="s">
        <v>9454</v>
      </c>
      <c r="D12638" t="s">
        <v>9455</v>
      </c>
      <c r="E12638" s="117">
        <v>43031</v>
      </c>
      <c r="F12638" s="118">
        <v>0.58842592592592591</v>
      </c>
      <c r="G12638" t="s">
        <v>3854</v>
      </c>
      <c r="H12638">
        <v>297</v>
      </c>
      <c r="I12638">
        <v>32</v>
      </c>
      <c r="J12638" t="s">
        <v>26777</v>
      </c>
      <c r="L12638" t="s">
        <v>26778</v>
      </c>
    </row>
    <row r="12639" spans="1:12" x14ac:dyDescent="0.25">
      <c r="A12639" t="s">
        <v>9456</v>
      </c>
      <c r="B12639" t="s">
        <v>9453</v>
      </c>
      <c r="C12639" t="s">
        <v>9454</v>
      </c>
      <c r="D12639" t="s">
        <v>9455</v>
      </c>
      <c r="E12639" s="117">
        <v>43031</v>
      </c>
      <c r="F12639" s="118">
        <v>0.58842592592592591</v>
      </c>
      <c r="G12639" t="s">
        <v>3854</v>
      </c>
      <c r="H12639">
        <v>297</v>
      </c>
      <c r="I12639">
        <v>33</v>
      </c>
      <c r="J12639" t="s">
        <v>26777</v>
      </c>
      <c r="L12639">
        <v>2</v>
      </c>
    </row>
    <row r="12640" spans="1:12" x14ac:dyDescent="0.25">
      <c r="A12640" t="s">
        <v>9456</v>
      </c>
      <c r="B12640" t="s">
        <v>9453</v>
      </c>
      <c r="C12640" t="s">
        <v>9454</v>
      </c>
      <c r="D12640" t="s">
        <v>9455</v>
      </c>
      <c r="E12640" s="117">
        <v>43031</v>
      </c>
      <c r="F12640" s="118">
        <v>0.58842592592592591</v>
      </c>
      <c r="G12640" t="s">
        <v>3854</v>
      </c>
      <c r="H12640">
        <v>297</v>
      </c>
      <c r="I12640">
        <v>35</v>
      </c>
      <c r="J12640" t="s">
        <v>26777</v>
      </c>
      <c r="L12640" t="s">
        <v>393</v>
      </c>
    </row>
    <row r="12641" spans="1:12" x14ac:dyDescent="0.25">
      <c r="A12641" t="s">
        <v>9456</v>
      </c>
      <c r="B12641" t="s">
        <v>9453</v>
      </c>
      <c r="C12641" t="s">
        <v>9454</v>
      </c>
      <c r="D12641" t="s">
        <v>9455</v>
      </c>
      <c r="E12641" s="117">
        <v>43031</v>
      </c>
      <c r="F12641" s="118">
        <v>0.58842592592592591</v>
      </c>
      <c r="G12641" t="s">
        <v>3854</v>
      </c>
      <c r="H12641">
        <v>297</v>
      </c>
      <c r="I12641">
        <v>36</v>
      </c>
      <c r="J12641" t="s">
        <v>26777</v>
      </c>
      <c r="L12641" t="s">
        <v>4034</v>
      </c>
    </row>
    <row r="12642" spans="1:12" x14ac:dyDescent="0.25">
      <c r="A12642" t="s">
        <v>9456</v>
      </c>
      <c r="B12642" t="s">
        <v>9453</v>
      </c>
      <c r="C12642" t="s">
        <v>9454</v>
      </c>
      <c r="D12642" t="s">
        <v>9455</v>
      </c>
      <c r="E12642" s="117">
        <v>43031</v>
      </c>
      <c r="F12642" s="118">
        <v>0.58842592592592591</v>
      </c>
      <c r="G12642" t="s">
        <v>3854</v>
      </c>
      <c r="H12642">
        <v>297</v>
      </c>
      <c r="I12642">
        <v>38</v>
      </c>
      <c r="J12642" t="s">
        <v>26777</v>
      </c>
      <c r="L12642" t="s">
        <v>26779</v>
      </c>
    </row>
    <row r="12643" spans="1:12" x14ac:dyDescent="0.25">
      <c r="A12643" t="s">
        <v>9456</v>
      </c>
      <c r="B12643" t="s">
        <v>9453</v>
      </c>
      <c r="C12643" t="s">
        <v>9454</v>
      </c>
      <c r="D12643" t="s">
        <v>9455</v>
      </c>
      <c r="E12643" s="117">
        <v>43031</v>
      </c>
      <c r="F12643" s="118">
        <v>0.58843750000000006</v>
      </c>
      <c r="G12643" t="s">
        <v>3854</v>
      </c>
      <c r="H12643">
        <v>298</v>
      </c>
      <c r="I12643">
        <v>1</v>
      </c>
      <c r="L12643" t="s">
        <v>26777</v>
      </c>
    </row>
    <row r="12644" spans="1:12" x14ac:dyDescent="0.25">
      <c r="A12644" t="s">
        <v>9456</v>
      </c>
      <c r="B12644" t="s">
        <v>9453</v>
      </c>
      <c r="C12644" t="s">
        <v>9454</v>
      </c>
      <c r="D12644" t="s">
        <v>9455</v>
      </c>
      <c r="E12644" s="117">
        <v>43031</v>
      </c>
      <c r="F12644" s="118">
        <v>0.5884490740740741</v>
      </c>
      <c r="G12644" t="s">
        <v>3854</v>
      </c>
      <c r="H12644">
        <v>298</v>
      </c>
      <c r="I12644">
        <v>4</v>
      </c>
      <c r="J12644" t="s">
        <v>26777</v>
      </c>
      <c r="L12644" t="s">
        <v>2976</v>
      </c>
    </row>
    <row r="12645" spans="1:12" x14ac:dyDescent="0.25">
      <c r="A12645" t="s">
        <v>9456</v>
      </c>
      <c r="B12645" t="s">
        <v>9453</v>
      </c>
      <c r="C12645" t="s">
        <v>9454</v>
      </c>
      <c r="D12645" t="s">
        <v>9455</v>
      </c>
      <c r="E12645" s="117">
        <v>43031</v>
      </c>
      <c r="F12645" s="118">
        <v>0.5884490740740741</v>
      </c>
      <c r="G12645" t="s">
        <v>3854</v>
      </c>
      <c r="H12645">
        <v>298</v>
      </c>
      <c r="I12645">
        <v>5</v>
      </c>
      <c r="J12645" t="s">
        <v>26777</v>
      </c>
      <c r="L12645" t="s">
        <v>26780</v>
      </c>
    </row>
    <row r="12646" spans="1:12" x14ac:dyDescent="0.25">
      <c r="A12646" t="s">
        <v>9456</v>
      </c>
      <c r="B12646" t="s">
        <v>9453</v>
      </c>
      <c r="C12646" t="s">
        <v>9454</v>
      </c>
      <c r="D12646" t="s">
        <v>9455</v>
      </c>
      <c r="E12646" s="117">
        <v>43031</v>
      </c>
      <c r="F12646" s="118">
        <v>0.5884490740740741</v>
      </c>
      <c r="G12646" t="s">
        <v>3854</v>
      </c>
      <c r="H12646">
        <v>298</v>
      </c>
      <c r="I12646">
        <v>6</v>
      </c>
      <c r="J12646" t="s">
        <v>26777</v>
      </c>
      <c r="L12646">
        <v>0</v>
      </c>
    </row>
    <row r="12647" spans="1:12" x14ac:dyDescent="0.25">
      <c r="A12647" t="s">
        <v>9456</v>
      </c>
      <c r="B12647" t="s">
        <v>9453</v>
      </c>
      <c r="C12647" t="s">
        <v>9454</v>
      </c>
      <c r="D12647" t="s">
        <v>9455</v>
      </c>
      <c r="E12647" s="117">
        <v>43031</v>
      </c>
      <c r="F12647" s="118">
        <v>0.5884490740740741</v>
      </c>
      <c r="G12647" t="s">
        <v>3854</v>
      </c>
      <c r="H12647">
        <v>298</v>
      </c>
      <c r="I12647">
        <v>7</v>
      </c>
      <c r="J12647" t="s">
        <v>26777</v>
      </c>
      <c r="L12647">
        <v>1</v>
      </c>
    </row>
    <row r="12648" spans="1:12" x14ac:dyDescent="0.25">
      <c r="A12648" t="s">
        <v>9456</v>
      </c>
      <c r="B12648" t="s">
        <v>9453</v>
      </c>
      <c r="C12648" t="s">
        <v>9454</v>
      </c>
      <c r="D12648" t="s">
        <v>9455</v>
      </c>
      <c r="E12648" s="117">
        <v>43031</v>
      </c>
      <c r="F12648" s="118">
        <v>0.5884490740740741</v>
      </c>
      <c r="G12648" t="s">
        <v>3854</v>
      </c>
      <c r="H12648">
        <v>298</v>
      </c>
      <c r="I12648">
        <v>9</v>
      </c>
      <c r="J12648" t="s">
        <v>26777</v>
      </c>
      <c r="L12648" t="s">
        <v>25904</v>
      </c>
    </row>
    <row r="12649" spans="1:12" x14ac:dyDescent="0.25">
      <c r="A12649" t="s">
        <v>9456</v>
      </c>
      <c r="B12649" t="s">
        <v>9453</v>
      </c>
      <c r="C12649" t="s">
        <v>9454</v>
      </c>
      <c r="D12649" t="s">
        <v>9455</v>
      </c>
      <c r="E12649" s="117">
        <v>43031</v>
      </c>
      <c r="F12649" s="118">
        <v>0.5884490740740741</v>
      </c>
      <c r="G12649" t="s">
        <v>3854</v>
      </c>
      <c r="H12649">
        <v>298</v>
      </c>
      <c r="I12649">
        <v>13</v>
      </c>
      <c r="J12649" t="s">
        <v>26777</v>
      </c>
      <c r="L12649" t="s">
        <v>638</v>
      </c>
    </row>
    <row r="12650" spans="1:12" x14ac:dyDescent="0.25">
      <c r="A12650" t="s">
        <v>9456</v>
      </c>
      <c r="B12650" t="s">
        <v>9453</v>
      </c>
      <c r="C12650" t="s">
        <v>9454</v>
      </c>
      <c r="D12650" t="s">
        <v>9455</v>
      </c>
      <c r="E12650" s="117">
        <v>43031</v>
      </c>
      <c r="F12650" s="118">
        <v>0.5884490740740741</v>
      </c>
      <c r="G12650" t="s">
        <v>3854</v>
      </c>
      <c r="H12650">
        <v>298</v>
      </c>
      <c r="I12650">
        <v>14</v>
      </c>
      <c r="J12650" t="s">
        <v>26777</v>
      </c>
      <c r="L12650" t="s">
        <v>645</v>
      </c>
    </row>
    <row r="12651" spans="1:12" x14ac:dyDescent="0.25">
      <c r="A12651" t="s">
        <v>9456</v>
      </c>
      <c r="B12651" t="s">
        <v>9453</v>
      </c>
      <c r="C12651" t="s">
        <v>9454</v>
      </c>
      <c r="D12651" t="s">
        <v>9455</v>
      </c>
      <c r="E12651" s="117">
        <v>43031</v>
      </c>
      <c r="F12651" s="118">
        <v>0.5884490740740741</v>
      </c>
      <c r="G12651" t="s">
        <v>3854</v>
      </c>
      <c r="H12651">
        <v>298</v>
      </c>
      <c r="I12651">
        <v>15</v>
      </c>
      <c r="J12651" t="s">
        <v>26777</v>
      </c>
      <c r="L12651" t="s">
        <v>200</v>
      </c>
    </row>
    <row r="12652" spans="1:12" x14ac:dyDescent="0.25">
      <c r="A12652" t="s">
        <v>9456</v>
      </c>
      <c r="B12652" t="s">
        <v>9453</v>
      </c>
      <c r="C12652" t="s">
        <v>9454</v>
      </c>
      <c r="D12652" t="s">
        <v>9455</v>
      </c>
      <c r="E12652" s="117">
        <v>43031</v>
      </c>
      <c r="F12652" s="118">
        <v>0.5884490740740741</v>
      </c>
      <c r="G12652" t="s">
        <v>3854</v>
      </c>
      <c r="H12652">
        <v>298</v>
      </c>
      <c r="I12652">
        <v>22</v>
      </c>
      <c r="J12652" t="s">
        <v>26777</v>
      </c>
      <c r="L12652" t="s">
        <v>122</v>
      </c>
    </row>
    <row r="12653" spans="1:12" x14ac:dyDescent="0.25">
      <c r="A12653" t="s">
        <v>9456</v>
      </c>
      <c r="B12653" t="s">
        <v>9453</v>
      </c>
      <c r="C12653" t="s">
        <v>9454</v>
      </c>
      <c r="D12653" t="s">
        <v>9455</v>
      </c>
      <c r="E12653" s="117">
        <v>43031</v>
      </c>
      <c r="F12653" s="118">
        <v>0.5884490740740741</v>
      </c>
      <c r="G12653" t="s">
        <v>3854</v>
      </c>
      <c r="H12653">
        <v>298</v>
      </c>
      <c r="I12653">
        <v>24</v>
      </c>
      <c r="J12653" t="s">
        <v>26777</v>
      </c>
      <c r="L12653" t="s">
        <v>383</v>
      </c>
    </row>
    <row r="12654" spans="1:12" x14ac:dyDescent="0.25">
      <c r="A12654" t="s">
        <v>9456</v>
      </c>
      <c r="B12654" t="s">
        <v>9453</v>
      </c>
      <c r="C12654" t="s">
        <v>9454</v>
      </c>
      <c r="D12654" t="s">
        <v>9455</v>
      </c>
      <c r="E12654" s="117">
        <v>43031</v>
      </c>
      <c r="F12654" s="118">
        <v>0.58846064814814814</v>
      </c>
      <c r="G12654" t="s">
        <v>3854</v>
      </c>
      <c r="H12654">
        <v>298</v>
      </c>
      <c r="I12654">
        <v>26</v>
      </c>
      <c r="J12654" t="s">
        <v>26777</v>
      </c>
      <c r="L12654" t="s">
        <v>104</v>
      </c>
    </row>
    <row r="12655" spans="1:12" x14ac:dyDescent="0.25">
      <c r="A12655" t="s">
        <v>9456</v>
      </c>
      <c r="B12655" t="s">
        <v>9453</v>
      </c>
      <c r="C12655" t="s">
        <v>9454</v>
      </c>
      <c r="D12655" t="s">
        <v>9455</v>
      </c>
      <c r="E12655" s="117">
        <v>43031</v>
      </c>
      <c r="F12655" s="118">
        <v>0.58846064814814814</v>
      </c>
      <c r="G12655" t="s">
        <v>3854</v>
      </c>
      <c r="H12655">
        <v>298</v>
      </c>
      <c r="I12655">
        <v>28</v>
      </c>
      <c r="J12655" t="s">
        <v>26777</v>
      </c>
      <c r="L12655" t="s">
        <v>353</v>
      </c>
    </row>
    <row r="12656" spans="1:12" x14ac:dyDescent="0.25">
      <c r="A12656" t="s">
        <v>9456</v>
      </c>
      <c r="B12656" t="s">
        <v>9453</v>
      </c>
      <c r="C12656" t="s">
        <v>9454</v>
      </c>
      <c r="D12656" t="s">
        <v>9455</v>
      </c>
      <c r="E12656" s="117">
        <v>43031</v>
      </c>
      <c r="F12656" s="118">
        <v>0.58846064814814814</v>
      </c>
      <c r="G12656" t="s">
        <v>3854</v>
      </c>
      <c r="H12656">
        <v>298</v>
      </c>
      <c r="I12656">
        <v>36</v>
      </c>
      <c r="J12656" t="s">
        <v>26777</v>
      </c>
      <c r="L12656" t="s">
        <v>4034</v>
      </c>
    </row>
    <row r="12657" spans="1:12" x14ac:dyDescent="0.25">
      <c r="A12657" t="s">
        <v>9456</v>
      </c>
      <c r="B12657" t="s">
        <v>9453</v>
      </c>
      <c r="C12657" t="s">
        <v>9454</v>
      </c>
      <c r="D12657" t="s">
        <v>9455</v>
      </c>
      <c r="E12657" s="117">
        <v>43031</v>
      </c>
      <c r="F12657" s="118">
        <v>0.58846064814814814</v>
      </c>
      <c r="G12657" t="s">
        <v>3854</v>
      </c>
      <c r="H12657">
        <v>298</v>
      </c>
      <c r="I12657">
        <v>38</v>
      </c>
      <c r="J12657" t="s">
        <v>26777</v>
      </c>
      <c r="L12657" t="s">
        <v>26781</v>
      </c>
    </row>
    <row r="12658" spans="1:12" x14ac:dyDescent="0.25">
      <c r="A12658" t="s">
        <v>9456</v>
      </c>
      <c r="B12658" t="s">
        <v>9453</v>
      </c>
      <c r="C12658" t="s">
        <v>9454</v>
      </c>
      <c r="D12658" t="s">
        <v>9455</v>
      </c>
      <c r="E12658" s="117">
        <v>43031</v>
      </c>
      <c r="F12658" s="118">
        <v>0.58847222222222217</v>
      </c>
      <c r="G12658" t="s">
        <v>3854</v>
      </c>
      <c r="H12658">
        <v>299</v>
      </c>
      <c r="I12658">
        <v>1</v>
      </c>
      <c r="L12658" t="s">
        <v>26782</v>
      </c>
    </row>
    <row r="12659" spans="1:12" x14ac:dyDescent="0.25">
      <c r="A12659" t="s">
        <v>9456</v>
      </c>
      <c r="B12659" t="s">
        <v>9453</v>
      </c>
      <c r="C12659" t="s">
        <v>9454</v>
      </c>
      <c r="D12659" t="s">
        <v>9455</v>
      </c>
      <c r="E12659" s="117">
        <v>43031</v>
      </c>
      <c r="F12659" s="118">
        <v>0.58847222222222217</v>
      </c>
      <c r="G12659" t="s">
        <v>3854</v>
      </c>
      <c r="H12659">
        <v>299</v>
      </c>
      <c r="I12659">
        <v>4</v>
      </c>
      <c r="J12659" t="s">
        <v>26782</v>
      </c>
      <c r="L12659" t="s">
        <v>2976</v>
      </c>
    </row>
    <row r="12660" spans="1:12" x14ac:dyDescent="0.25">
      <c r="A12660" t="s">
        <v>9456</v>
      </c>
      <c r="B12660" t="s">
        <v>9453</v>
      </c>
      <c r="C12660" t="s">
        <v>9454</v>
      </c>
      <c r="D12660" t="s">
        <v>9455</v>
      </c>
      <c r="E12660" s="117">
        <v>43031</v>
      </c>
      <c r="F12660" s="118">
        <v>0.58847222222222217</v>
      </c>
      <c r="G12660" t="s">
        <v>3854</v>
      </c>
      <c r="H12660">
        <v>299</v>
      </c>
      <c r="I12660">
        <v>5</v>
      </c>
      <c r="J12660" t="s">
        <v>26782</v>
      </c>
      <c r="L12660" t="s">
        <v>499</v>
      </c>
    </row>
    <row r="12661" spans="1:12" x14ac:dyDescent="0.25">
      <c r="A12661" t="s">
        <v>9456</v>
      </c>
      <c r="B12661" t="s">
        <v>9453</v>
      </c>
      <c r="C12661" t="s">
        <v>9454</v>
      </c>
      <c r="D12661" t="s">
        <v>9455</v>
      </c>
      <c r="E12661" s="117">
        <v>43031</v>
      </c>
      <c r="F12661" s="118">
        <v>0.58847222222222217</v>
      </c>
      <c r="G12661" t="s">
        <v>3854</v>
      </c>
      <c r="H12661">
        <v>299</v>
      </c>
      <c r="I12661">
        <v>6</v>
      </c>
      <c r="J12661" t="s">
        <v>26782</v>
      </c>
      <c r="L12661">
        <v>0</v>
      </c>
    </row>
    <row r="12662" spans="1:12" x14ac:dyDescent="0.25">
      <c r="A12662" t="s">
        <v>9456</v>
      </c>
      <c r="B12662" t="s">
        <v>9453</v>
      </c>
      <c r="C12662" t="s">
        <v>9454</v>
      </c>
      <c r="D12662" t="s">
        <v>9455</v>
      </c>
      <c r="E12662" s="117">
        <v>43031</v>
      </c>
      <c r="F12662" s="118">
        <v>0.58847222222222217</v>
      </c>
      <c r="G12662" t="s">
        <v>3854</v>
      </c>
      <c r="H12662">
        <v>299</v>
      </c>
      <c r="I12662">
        <v>7</v>
      </c>
      <c r="J12662" t="s">
        <v>26782</v>
      </c>
      <c r="L12662">
        <v>50</v>
      </c>
    </row>
    <row r="12663" spans="1:12" x14ac:dyDescent="0.25">
      <c r="A12663" t="s">
        <v>9456</v>
      </c>
      <c r="B12663" t="s">
        <v>9453</v>
      </c>
      <c r="C12663" t="s">
        <v>9454</v>
      </c>
      <c r="D12663" t="s">
        <v>9455</v>
      </c>
      <c r="E12663" s="117">
        <v>43031</v>
      </c>
      <c r="F12663" s="118">
        <v>0.58847222222222217</v>
      </c>
      <c r="G12663" t="s">
        <v>3854</v>
      </c>
      <c r="H12663">
        <v>299</v>
      </c>
      <c r="I12663">
        <v>9</v>
      </c>
      <c r="J12663" t="s">
        <v>26782</v>
      </c>
      <c r="L12663" t="s">
        <v>25904</v>
      </c>
    </row>
    <row r="12664" spans="1:12" x14ac:dyDescent="0.25">
      <c r="A12664" t="s">
        <v>9456</v>
      </c>
      <c r="B12664" t="s">
        <v>9453</v>
      </c>
      <c r="C12664" t="s">
        <v>9454</v>
      </c>
      <c r="D12664" t="s">
        <v>9455</v>
      </c>
      <c r="E12664" s="117">
        <v>43031</v>
      </c>
      <c r="F12664" s="118">
        <v>0.58848379629629632</v>
      </c>
      <c r="G12664" t="s">
        <v>3854</v>
      </c>
      <c r="H12664">
        <v>299</v>
      </c>
      <c r="I12664">
        <v>13</v>
      </c>
      <c r="J12664" t="s">
        <v>26782</v>
      </c>
      <c r="L12664" t="s">
        <v>636</v>
      </c>
    </row>
    <row r="12665" spans="1:12" x14ac:dyDescent="0.25">
      <c r="A12665" t="s">
        <v>9456</v>
      </c>
      <c r="B12665" t="s">
        <v>9453</v>
      </c>
      <c r="C12665" t="s">
        <v>9454</v>
      </c>
      <c r="D12665" t="s">
        <v>9455</v>
      </c>
      <c r="E12665" s="117">
        <v>43031</v>
      </c>
      <c r="F12665" s="118">
        <v>0.58848379629629632</v>
      </c>
      <c r="G12665" t="s">
        <v>3854</v>
      </c>
      <c r="H12665">
        <v>299</v>
      </c>
      <c r="I12665">
        <v>14</v>
      </c>
      <c r="J12665" t="s">
        <v>26782</v>
      </c>
      <c r="L12665" t="s">
        <v>644</v>
      </c>
    </row>
    <row r="12666" spans="1:12" x14ac:dyDescent="0.25">
      <c r="A12666" t="s">
        <v>9456</v>
      </c>
      <c r="B12666" t="s">
        <v>9453</v>
      </c>
      <c r="C12666" t="s">
        <v>9454</v>
      </c>
      <c r="D12666" t="s">
        <v>9455</v>
      </c>
      <c r="E12666" s="117">
        <v>43031</v>
      </c>
      <c r="F12666" s="118">
        <v>0.58848379629629632</v>
      </c>
      <c r="G12666" t="s">
        <v>3854</v>
      </c>
      <c r="H12666">
        <v>299</v>
      </c>
      <c r="I12666">
        <v>15</v>
      </c>
      <c r="J12666" t="s">
        <v>26782</v>
      </c>
      <c r="L12666" t="s">
        <v>221</v>
      </c>
    </row>
    <row r="12667" spans="1:12" x14ac:dyDescent="0.25">
      <c r="A12667" t="s">
        <v>9456</v>
      </c>
      <c r="B12667" t="s">
        <v>9453</v>
      </c>
      <c r="C12667" t="s">
        <v>9454</v>
      </c>
      <c r="D12667" t="s">
        <v>9455</v>
      </c>
      <c r="E12667" s="117">
        <v>43031</v>
      </c>
      <c r="F12667" s="118">
        <v>0.58848379629629632</v>
      </c>
      <c r="G12667" t="s">
        <v>3854</v>
      </c>
      <c r="H12667">
        <v>299</v>
      </c>
      <c r="I12667">
        <v>22</v>
      </c>
      <c r="J12667" t="s">
        <v>26782</v>
      </c>
      <c r="L12667" t="s">
        <v>382</v>
      </c>
    </row>
    <row r="12668" spans="1:12" x14ac:dyDescent="0.25">
      <c r="A12668" t="s">
        <v>9456</v>
      </c>
      <c r="B12668" t="s">
        <v>9453</v>
      </c>
      <c r="C12668" t="s">
        <v>9454</v>
      </c>
      <c r="D12668" t="s">
        <v>9455</v>
      </c>
      <c r="E12668" s="117">
        <v>43031</v>
      </c>
      <c r="F12668" s="118">
        <v>0.58848379629629632</v>
      </c>
      <c r="G12668" t="s">
        <v>3854</v>
      </c>
      <c r="H12668">
        <v>299</v>
      </c>
      <c r="I12668">
        <v>23</v>
      </c>
      <c r="J12668" t="s">
        <v>26782</v>
      </c>
      <c r="L12668">
        <v>35</v>
      </c>
    </row>
    <row r="12669" spans="1:12" x14ac:dyDescent="0.25">
      <c r="A12669" t="s">
        <v>9456</v>
      </c>
      <c r="B12669" t="s">
        <v>9453</v>
      </c>
      <c r="C12669" t="s">
        <v>9454</v>
      </c>
      <c r="D12669" t="s">
        <v>9455</v>
      </c>
      <c r="E12669" s="117">
        <v>43031</v>
      </c>
      <c r="F12669" s="118">
        <v>0.58848379629629632</v>
      </c>
      <c r="G12669" t="s">
        <v>3854</v>
      </c>
      <c r="H12669">
        <v>299</v>
      </c>
      <c r="I12669">
        <v>24</v>
      </c>
      <c r="J12669" t="s">
        <v>26782</v>
      </c>
      <c r="L12669" t="s">
        <v>104</v>
      </c>
    </row>
    <row r="12670" spans="1:12" x14ac:dyDescent="0.25">
      <c r="A12670" t="s">
        <v>9456</v>
      </c>
      <c r="B12670" t="s">
        <v>9453</v>
      </c>
      <c r="C12670" t="s">
        <v>9454</v>
      </c>
      <c r="D12670" t="s">
        <v>9455</v>
      </c>
      <c r="E12670" s="117">
        <v>43031</v>
      </c>
      <c r="F12670" s="118">
        <v>0.58848379629629632</v>
      </c>
      <c r="G12670" t="s">
        <v>3854</v>
      </c>
      <c r="H12670">
        <v>299</v>
      </c>
      <c r="I12670">
        <v>25</v>
      </c>
      <c r="J12670" t="s">
        <v>26782</v>
      </c>
      <c r="L12670">
        <v>30</v>
      </c>
    </row>
    <row r="12671" spans="1:12" x14ac:dyDescent="0.25">
      <c r="A12671" t="s">
        <v>9456</v>
      </c>
      <c r="B12671" t="s">
        <v>9453</v>
      </c>
      <c r="C12671" t="s">
        <v>9454</v>
      </c>
      <c r="D12671" t="s">
        <v>9455</v>
      </c>
      <c r="E12671" s="117">
        <v>43031</v>
      </c>
      <c r="F12671" s="118">
        <v>0.58848379629629632</v>
      </c>
      <c r="G12671" t="s">
        <v>3854</v>
      </c>
      <c r="H12671">
        <v>299</v>
      </c>
      <c r="I12671">
        <v>26</v>
      </c>
      <c r="J12671" t="s">
        <v>26782</v>
      </c>
      <c r="L12671" t="s">
        <v>383</v>
      </c>
    </row>
    <row r="12672" spans="1:12" x14ac:dyDescent="0.25">
      <c r="A12672" t="s">
        <v>9456</v>
      </c>
      <c r="B12672" t="s">
        <v>9453</v>
      </c>
      <c r="C12672" t="s">
        <v>9454</v>
      </c>
      <c r="D12672" t="s">
        <v>9455</v>
      </c>
      <c r="E12672" s="117">
        <v>43031</v>
      </c>
      <c r="F12672" s="118">
        <v>0.58848379629629632</v>
      </c>
      <c r="G12672" t="s">
        <v>3854</v>
      </c>
      <c r="H12672">
        <v>299</v>
      </c>
      <c r="I12672">
        <v>27</v>
      </c>
      <c r="J12672" t="s">
        <v>26782</v>
      </c>
      <c r="L12672">
        <v>15</v>
      </c>
    </row>
    <row r="12673" spans="1:12" x14ac:dyDescent="0.25">
      <c r="A12673" t="s">
        <v>9456</v>
      </c>
      <c r="B12673" t="s">
        <v>9453</v>
      </c>
      <c r="C12673" t="s">
        <v>9454</v>
      </c>
      <c r="D12673" t="s">
        <v>9455</v>
      </c>
      <c r="E12673" s="117">
        <v>43031</v>
      </c>
      <c r="F12673" s="118">
        <v>0.58848379629629632</v>
      </c>
      <c r="G12673" t="s">
        <v>3854</v>
      </c>
      <c r="H12673">
        <v>299</v>
      </c>
      <c r="I12673">
        <v>28</v>
      </c>
      <c r="J12673" t="s">
        <v>26782</v>
      </c>
      <c r="L12673" t="s">
        <v>353</v>
      </c>
    </row>
    <row r="12674" spans="1:12" x14ac:dyDescent="0.25">
      <c r="A12674" t="s">
        <v>9456</v>
      </c>
      <c r="B12674" t="s">
        <v>9453</v>
      </c>
      <c r="C12674" t="s">
        <v>9454</v>
      </c>
      <c r="D12674" t="s">
        <v>9455</v>
      </c>
      <c r="E12674" s="117">
        <v>43031</v>
      </c>
      <c r="F12674" s="118">
        <v>0.58849537037037036</v>
      </c>
      <c r="G12674" t="s">
        <v>3854</v>
      </c>
      <c r="H12674">
        <v>299</v>
      </c>
      <c r="I12674">
        <v>29</v>
      </c>
      <c r="J12674" t="s">
        <v>26782</v>
      </c>
      <c r="L12674">
        <v>10</v>
      </c>
    </row>
    <row r="12675" spans="1:12" x14ac:dyDescent="0.25">
      <c r="A12675" t="s">
        <v>9456</v>
      </c>
      <c r="B12675" t="s">
        <v>9453</v>
      </c>
      <c r="C12675" t="s">
        <v>9454</v>
      </c>
      <c r="D12675" t="s">
        <v>9455</v>
      </c>
      <c r="E12675" s="117">
        <v>43031</v>
      </c>
      <c r="F12675" s="118">
        <v>0.58849537037037036</v>
      </c>
      <c r="G12675" t="s">
        <v>3854</v>
      </c>
      <c r="H12675">
        <v>299</v>
      </c>
      <c r="I12675">
        <v>30</v>
      </c>
      <c r="J12675" t="s">
        <v>26782</v>
      </c>
      <c r="L12675" t="s">
        <v>4099</v>
      </c>
    </row>
    <row r="12676" spans="1:12" x14ac:dyDescent="0.25">
      <c r="A12676" t="s">
        <v>9456</v>
      </c>
      <c r="B12676" t="s">
        <v>9453</v>
      </c>
      <c r="C12676" t="s">
        <v>9454</v>
      </c>
      <c r="D12676" t="s">
        <v>9455</v>
      </c>
      <c r="E12676" s="117">
        <v>43031</v>
      </c>
      <c r="F12676" s="118">
        <v>0.58849537037037036</v>
      </c>
      <c r="G12676" t="s">
        <v>3854</v>
      </c>
      <c r="H12676">
        <v>299</v>
      </c>
      <c r="I12676">
        <v>31</v>
      </c>
      <c r="J12676" t="s">
        <v>26782</v>
      </c>
      <c r="L12676">
        <v>6</v>
      </c>
    </row>
    <row r="12677" spans="1:12" x14ac:dyDescent="0.25">
      <c r="A12677" t="s">
        <v>9456</v>
      </c>
      <c r="B12677" t="s">
        <v>9453</v>
      </c>
      <c r="C12677" t="s">
        <v>9454</v>
      </c>
      <c r="D12677" t="s">
        <v>9455</v>
      </c>
      <c r="E12677" s="117">
        <v>43031</v>
      </c>
      <c r="F12677" s="118">
        <v>0.58849537037037036</v>
      </c>
      <c r="G12677" t="s">
        <v>3854</v>
      </c>
      <c r="H12677">
        <v>299</v>
      </c>
      <c r="I12677">
        <v>32</v>
      </c>
      <c r="J12677" t="s">
        <v>26782</v>
      </c>
      <c r="L12677" t="s">
        <v>26783</v>
      </c>
    </row>
    <row r="12678" spans="1:12" x14ac:dyDescent="0.25">
      <c r="A12678" t="s">
        <v>9456</v>
      </c>
      <c r="B12678" t="s">
        <v>9453</v>
      </c>
      <c r="C12678" t="s">
        <v>9454</v>
      </c>
      <c r="D12678" t="s">
        <v>9455</v>
      </c>
      <c r="E12678" s="117">
        <v>43031</v>
      </c>
      <c r="F12678" s="118">
        <v>0.58849537037037036</v>
      </c>
      <c r="G12678" t="s">
        <v>3854</v>
      </c>
      <c r="H12678">
        <v>299</v>
      </c>
      <c r="I12678">
        <v>33</v>
      </c>
      <c r="J12678" t="s">
        <v>26782</v>
      </c>
      <c r="L12678">
        <v>4</v>
      </c>
    </row>
    <row r="12679" spans="1:12" x14ac:dyDescent="0.25">
      <c r="A12679" t="s">
        <v>9456</v>
      </c>
      <c r="B12679" t="s">
        <v>9453</v>
      </c>
      <c r="C12679" t="s">
        <v>9454</v>
      </c>
      <c r="D12679" t="s">
        <v>9455</v>
      </c>
      <c r="E12679" s="117">
        <v>43031</v>
      </c>
      <c r="F12679" s="118">
        <v>0.58849537037037036</v>
      </c>
      <c r="G12679" t="s">
        <v>3854</v>
      </c>
      <c r="H12679">
        <v>299</v>
      </c>
      <c r="I12679">
        <v>35</v>
      </c>
      <c r="J12679" t="s">
        <v>26782</v>
      </c>
      <c r="L12679" t="s">
        <v>393</v>
      </c>
    </row>
    <row r="12680" spans="1:12" x14ac:dyDescent="0.25">
      <c r="A12680" t="s">
        <v>9456</v>
      </c>
      <c r="B12680" t="s">
        <v>9453</v>
      </c>
      <c r="C12680" t="s">
        <v>9454</v>
      </c>
      <c r="D12680" t="s">
        <v>9455</v>
      </c>
      <c r="E12680" s="117">
        <v>43031</v>
      </c>
      <c r="F12680" s="118">
        <v>0.58849537037037036</v>
      </c>
      <c r="G12680" t="s">
        <v>3854</v>
      </c>
      <c r="H12680">
        <v>299</v>
      </c>
      <c r="I12680">
        <v>36</v>
      </c>
      <c r="J12680" t="s">
        <v>26782</v>
      </c>
      <c r="L12680" t="s">
        <v>26784</v>
      </c>
    </row>
    <row r="12681" spans="1:12" x14ac:dyDescent="0.25">
      <c r="A12681" t="s">
        <v>9456</v>
      </c>
      <c r="B12681" t="s">
        <v>9453</v>
      </c>
      <c r="C12681" t="s">
        <v>9454</v>
      </c>
      <c r="D12681" t="s">
        <v>9455</v>
      </c>
      <c r="E12681" s="117">
        <v>43031</v>
      </c>
      <c r="F12681" s="118">
        <v>0.58850694444444451</v>
      </c>
      <c r="G12681" t="s">
        <v>3854</v>
      </c>
      <c r="H12681">
        <v>299</v>
      </c>
      <c r="I12681">
        <v>38</v>
      </c>
      <c r="J12681" t="s">
        <v>26782</v>
      </c>
      <c r="L12681" t="s">
        <v>26785</v>
      </c>
    </row>
    <row r="12682" spans="1:12" x14ac:dyDescent="0.25">
      <c r="A12682" t="s">
        <v>9456</v>
      </c>
      <c r="B12682" t="s">
        <v>9453</v>
      </c>
      <c r="C12682" t="s">
        <v>9454</v>
      </c>
      <c r="D12682" t="s">
        <v>9455</v>
      </c>
      <c r="E12682" s="117">
        <v>43031</v>
      </c>
      <c r="F12682" s="118">
        <v>0.58850694444444451</v>
      </c>
      <c r="G12682" t="s">
        <v>3854</v>
      </c>
      <c r="H12682">
        <v>300</v>
      </c>
      <c r="I12682">
        <v>1</v>
      </c>
      <c r="L12682" t="s">
        <v>26782</v>
      </c>
    </row>
    <row r="12683" spans="1:12" x14ac:dyDescent="0.25">
      <c r="A12683" t="s">
        <v>9456</v>
      </c>
      <c r="B12683" t="s">
        <v>9453</v>
      </c>
      <c r="C12683" t="s">
        <v>9454</v>
      </c>
      <c r="D12683" t="s">
        <v>9455</v>
      </c>
      <c r="E12683" s="117">
        <v>43031</v>
      </c>
      <c r="F12683" s="118">
        <v>0.58851851851851855</v>
      </c>
      <c r="G12683" t="s">
        <v>3854</v>
      </c>
      <c r="H12683">
        <v>300</v>
      </c>
      <c r="I12683">
        <v>4</v>
      </c>
      <c r="J12683" t="s">
        <v>26782</v>
      </c>
      <c r="L12683" t="s">
        <v>2977</v>
      </c>
    </row>
    <row r="12684" spans="1:12" x14ac:dyDescent="0.25">
      <c r="A12684" t="s">
        <v>9456</v>
      </c>
      <c r="B12684" t="s">
        <v>9453</v>
      </c>
      <c r="C12684" t="s">
        <v>9454</v>
      </c>
      <c r="D12684" t="s">
        <v>9455</v>
      </c>
      <c r="E12684" s="117">
        <v>43031</v>
      </c>
      <c r="F12684" s="118">
        <v>0.58851851851851855</v>
      </c>
      <c r="G12684" t="s">
        <v>3854</v>
      </c>
      <c r="H12684">
        <v>300</v>
      </c>
      <c r="I12684">
        <v>5</v>
      </c>
      <c r="J12684" t="s">
        <v>26782</v>
      </c>
      <c r="L12684" t="s">
        <v>128</v>
      </c>
    </row>
    <row r="12685" spans="1:12" x14ac:dyDescent="0.25">
      <c r="A12685" t="s">
        <v>9456</v>
      </c>
      <c r="B12685" t="s">
        <v>9453</v>
      </c>
      <c r="C12685" t="s">
        <v>9454</v>
      </c>
      <c r="D12685" t="s">
        <v>9455</v>
      </c>
      <c r="E12685" s="117">
        <v>43031</v>
      </c>
      <c r="F12685" s="118">
        <v>0.58851851851851855</v>
      </c>
      <c r="G12685" t="s">
        <v>3854</v>
      </c>
      <c r="H12685">
        <v>300</v>
      </c>
      <c r="I12685">
        <v>6</v>
      </c>
      <c r="J12685" t="s">
        <v>26782</v>
      </c>
      <c r="L12685">
        <v>0</v>
      </c>
    </row>
    <row r="12686" spans="1:12" x14ac:dyDescent="0.25">
      <c r="A12686" t="s">
        <v>9456</v>
      </c>
      <c r="B12686" t="s">
        <v>9453</v>
      </c>
      <c r="C12686" t="s">
        <v>9454</v>
      </c>
      <c r="D12686" t="s">
        <v>9455</v>
      </c>
      <c r="E12686" s="117">
        <v>43031</v>
      </c>
      <c r="F12686" s="118">
        <v>0.58851851851851855</v>
      </c>
      <c r="G12686" t="s">
        <v>3854</v>
      </c>
      <c r="H12686">
        <v>300</v>
      </c>
      <c r="I12686">
        <v>7</v>
      </c>
      <c r="J12686" t="s">
        <v>26782</v>
      </c>
      <c r="L12686">
        <v>50</v>
      </c>
    </row>
    <row r="12687" spans="1:12" x14ac:dyDescent="0.25">
      <c r="A12687" t="s">
        <v>9456</v>
      </c>
      <c r="B12687" t="s">
        <v>9453</v>
      </c>
      <c r="C12687" t="s">
        <v>9454</v>
      </c>
      <c r="D12687" t="s">
        <v>9455</v>
      </c>
      <c r="E12687" s="117">
        <v>43031</v>
      </c>
      <c r="F12687" s="118">
        <v>0.58851851851851855</v>
      </c>
      <c r="G12687" t="s">
        <v>3854</v>
      </c>
      <c r="H12687">
        <v>300</v>
      </c>
      <c r="I12687">
        <v>9</v>
      </c>
      <c r="J12687" t="s">
        <v>26782</v>
      </c>
      <c r="L12687" t="s">
        <v>25904</v>
      </c>
    </row>
    <row r="12688" spans="1:12" x14ac:dyDescent="0.25">
      <c r="A12688" t="s">
        <v>9456</v>
      </c>
      <c r="B12688" t="s">
        <v>9453</v>
      </c>
      <c r="C12688" t="s">
        <v>9454</v>
      </c>
      <c r="D12688" t="s">
        <v>9455</v>
      </c>
      <c r="E12688" s="117">
        <v>43031</v>
      </c>
      <c r="F12688" s="118">
        <v>0.58851851851851855</v>
      </c>
      <c r="G12688" t="s">
        <v>3854</v>
      </c>
      <c r="H12688">
        <v>300</v>
      </c>
      <c r="I12688">
        <v>13</v>
      </c>
      <c r="J12688" t="s">
        <v>26782</v>
      </c>
      <c r="L12688" t="s">
        <v>638</v>
      </c>
    </row>
    <row r="12689" spans="1:12" x14ac:dyDescent="0.25">
      <c r="A12689" t="s">
        <v>9456</v>
      </c>
      <c r="B12689" t="s">
        <v>9453</v>
      </c>
      <c r="C12689" t="s">
        <v>9454</v>
      </c>
      <c r="D12689" t="s">
        <v>9455</v>
      </c>
      <c r="E12689" s="117">
        <v>43031</v>
      </c>
      <c r="F12689" s="118">
        <v>0.58851851851851855</v>
      </c>
      <c r="G12689" t="s">
        <v>3854</v>
      </c>
      <c r="H12689">
        <v>300</v>
      </c>
      <c r="I12689">
        <v>14</v>
      </c>
      <c r="J12689" t="s">
        <v>26782</v>
      </c>
      <c r="L12689" t="s">
        <v>644</v>
      </c>
    </row>
    <row r="12690" spans="1:12" x14ac:dyDescent="0.25">
      <c r="A12690" t="s">
        <v>9456</v>
      </c>
      <c r="B12690" t="s">
        <v>9453</v>
      </c>
      <c r="C12690" t="s">
        <v>9454</v>
      </c>
      <c r="D12690" t="s">
        <v>9455</v>
      </c>
      <c r="E12690" s="117">
        <v>43031</v>
      </c>
      <c r="F12690" s="118">
        <v>0.58851851851851855</v>
      </c>
      <c r="G12690" t="s">
        <v>3854</v>
      </c>
      <c r="H12690">
        <v>300</v>
      </c>
      <c r="I12690">
        <v>15</v>
      </c>
      <c r="J12690" t="s">
        <v>26782</v>
      </c>
      <c r="L12690" t="s">
        <v>701</v>
      </c>
    </row>
    <row r="12691" spans="1:12" x14ac:dyDescent="0.25">
      <c r="A12691" t="s">
        <v>9456</v>
      </c>
      <c r="B12691" t="s">
        <v>9453</v>
      </c>
      <c r="C12691" t="s">
        <v>9454</v>
      </c>
      <c r="D12691" t="s">
        <v>9455</v>
      </c>
      <c r="E12691" s="117">
        <v>43031</v>
      </c>
      <c r="F12691" s="118">
        <v>0.58851851851851855</v>
      </c>
      <c r="G12691" t="s">
        <v>3854</v>
      </c>
      <c r="H12691">
        <v>300</v>
      </c>
      <c r="I12691">
        <v>22</v>
      </c>
      <c r="J12691" t="s">
        <v>26782</v>
      </c>
      <c r="L12691" t="s">
        <v>122</v>
      </c>
    </row>
    <row r="12692" spans="1:12" x14ac:dyDescent="0.25">
      <c r="A12692" t="s">
        <v>9456</v>
      </c>
      <c r="B12692" t="s">
        <v>9453</v>
      </c>
      <c r="C12692" t="s">
        <v>9454</v>
      </c>
      <c r="D12692" t="s">
        <v>9455</v>
      </c>
      <c r="E12692" s="117">
        <v>43031</v>
      </c>
      <c r="F12692" s="118">
        <v>0.58851851851851855</v>
      </c>
      <c r="G12692" t="s">
        <v>3854</v>
      </c>
      <c r="H12692">
        <v>300</v>
      </c>
      <c r="I12692">
        <v>23</v>
      </c>
      <c r="J12692" t="s">
        <v>26782</v>
      </c>
      <c r="L12692">
        <v>35</v>
      </c>
    </row>
    <row r="12693" spans="1:12" x14ac:dyDescent="0.25">
      <c r="A12693" t="s">
        <v>9456</v>
      </c>
      <c r="B12693" t="s">
        <v>9453</v>
      </c>
      <c r="C12693" t="s">
        <v>9454</v>
      </c>
      <c r="D12693" t="s">
        <v>9455</v>
      </c>
      <c r="E12693" s="117">
        <v>43031</v>
      </c>
      <c r="F12693" s="118">
        <v>0.58853009259259259</v>
      </c>
      <c r="G12693" t="s">
        <v>3854</v>
      </c>
      <c r="H12693">
        <v>300</v>
      </c>
      <c r="I12693">
        <v>24</v>
      </c>
      <c r="J12693" t="s">
        <v>26782</v>
      </c>
      <c r="L12693" t="s">
        <v>353</v>
      </c>
    </row>
    <row r="12694" spans="1:12" x14ac:dyDescent="0.25">
      <c r="A12694" t="s">
        <v>9456</v>
      </c>
      <c r="B12694" t="s">
        <v>9453</v>
      </c>
      <c r="C12694" t="s">
        <v>9454</v>
      </c>
      <c r="D12694" t="s">
        <v>9455</v>
      </c>
      <c r="E12694" s="117">
        <v>43031</v>
      </c>
      <c r="F12694" s="118">
        <v>0.58853009259259259</v>
      </c>
      <c r="G12694" t="s">
        <v>3854</v>
      </c>
      <c r="H12694">
        <v>300</v>
      </c>
      <c r="I12694">
        <v>25</v>
      </c>
      <c r="J12694" t="s">
        <v>26782</v>
      </c>
      <c r="L12694">
        <v>25</v>
      </c>
    </row>
    <row r="12695" spans="1:12" x14ac:dyDescent="0.25">
      <c r="A12695" t="s">
        <v>9456</v>
      </c>
      <c r="B12695" t="s">
        <v>9453</v>
      </c>
      <c r="C12695" t="s">
        <v>9454</v>
      </c>
      <c r="D12695" t="s">
        <v>9455</v>
      </c>
      <c r="E12695" s="117">
        <v>43031</v>
      </c>
      <c r="F12695" s="118">
        <v>0.58853009259259259</v>
      </c>
      <c r="G12695" t="s">
        <v>3854</v>
      </c>
      <c r="H12695">
        <v>300</v>
      </c>
      <c r="I12695">
        <v>26</v>
      </c>
      <c r="J12695" t="s">
        <v>26782</v>
      </c>
      <c r="L12695" t="s">
        <v>383</v>
      </c>
    </row>
    <row r="12696" spans="1:12" x14ac:dyDescent="0.25">
      <c r="A12696" t="s">
        <v>9456</v>
      </c>
      <c r="B12696" t="s">
        <v>9453</v>
      </c>
      <c r="C12696" t="s">
        <v>9454</v>
      </c>
      <c r="D12696" t="s">
        <v>9455</v>
      </c>
      <c r="E12696" s="117">
        <v>43031</v>
      </c>
      <c r="F12696" s="118">
        <v>0.58853009259259259</v>
      </c>
      <c r="G12696" t="s">
        <v>3854</v>
      </c>
      <c r="H12696">
        <v>300</v>
      </c>
      <c r="I12696">
        <v>27</v>
      </c>
      <c r="J12696" t="s">
        <v>26782</v>
      </c>
      <c r="L12696">
        <v>20</v>
      </c>
    </row>
    <row r="12697" spans="1:12" x14ac:dyDescent="0.25">
      <c r="A12697" t="s">
        <v>9456</v>
      </c>
      <c r="B12697" t="s">
        <v>9453</v>
      </c>
      <c r="C12697" t="s">
        <v>9454</v>
      </c>
      <c r="D12697" t="s">
        <v>9455</v>
      </c>
      <c r="E12697" s="117">
        <v>43031</v>
      </c>
      <c r="F12697" s="118">
        <v>0.58853009259259259</v>
      </c>
      <c r="G12697" t="s">
        <v>3854</v>
      </c>
      <c r="H12697">
        <v>300</v>
      </c>
      <c r="I12697">
        <v>28</v>
      </c>
      <c r="J12697" t="s">
        <v>26782</v>
      </c>
      <c r="L12697" t="s">
        <v>104</v>
      </c>
    </row>
    <row r="12698" spans="1:12" x14ac:dyDescent="0.25">
      <c r="A12698" t="s">
        <v>9456</v>
      </c>
      <c r="B12698" t="s">
        <v>9453</v>
      </c>
      <c r="C12698" t="s">
        <v>9454</v>
      </c>
      <c r="D12698" t="s">
        <v>9455</v>
      </c>
      <c r="E12698" s="117">
        <v>43031</v>
      </c>
      <c r="F12698" s="118">
        <v>0.58853009259259259</v>
      </c>
      <c r="G12698" t="s">
        <v>3854</v>
      </c>
      <c r="H12698">
        <v>300</v>
      </c>
      <c r="I12698">
        <v>29</v>
      </c>
      <c r="J12698" t="s">
        <v>26782</v>
      </c>
      <c r="L12698">
        <v>15</v>
      </c>
    </row>
    <row r="12699" spans="1:12" x14ac:dyDescent="0.25">
      <c r="A12699" t="s">
        <v>9456</v>
      </c>
      <c r="B12699" t="s">
        <v>9453</v>
      </c>
      <c r="C12699" t="s">
        <v>9454</v>
      </c>
      <c r="D12699" t="s">
        <v>9455</v>
      </c>
      <c r="E12699" s="117">
        <v>43031</v>
      </c>
      <c r="F12699" s="118">
        <v>0.58853009259259259</v>
      </c>
      <c r="G12699" t="s">
        <v>3854</v>
      </c>
      <c r="H12699">
        <v>300</v>
      </c>
      <c r="I12699">
        <v>30</v>
      </c>
      <c r="J12699" t="s">
        <v>26782</v>
      </c>
      <c r="L12699" t="s">
        <v>106</v>
      </c>
    </row>
    <row r="12700" spans="1:12" x14ac:dyDescent="0.25">
      <c r="A12700" t="s">
        <v>9456</v>
      </c>
      <c r="B12700" t="s">
        <v>9453</v>
      </c>
      <c r="C12700" t="s">
        <v>9454</v>
      </c>
      <c r="D12700" t="s">
        <v>9455</v>
      </c>
      <c r="E12700" s="117">
        <v>43031</v>
      </c>
      <c r="F12700" s="118">
        <v>0.58853009259259259</v>
      </c>
      <c r="G12700" t="s">
        <v>3854</v>
      </c>
      <c r="H12700">
        <v>300</v>
      </c>
      <c r="I12700">
        <v>31</v>
      </c>
      <c r="J12700" t="s">
        <v>26782</v>
      </c>
      <c r="L12700">
        <v>5</v>
      </c>
    </row>
    <row r="12701" spans="1:12" x14ac:dyDescent="0.25">
      <c r="A12701" t="s">
        <v>9456</v>
      </c>
      <c r="B12701" t="s">
        <v>9453</v>
      </c>
      <c r="C12701" t="s">
        <v>9454</v>
      </c>
      <c r="D12701" t="s">
        <v>9455</v>
      </c>
      <c r="E12701" s="117">
        <v>43031</v>
      </c>
      <c r="F12701" s="118">
        <v>0.58854166666666663</v>
      </c>
      <c r="G12701" t="s">
        <v>3854</v>
      </c>
      <c r="H12701">
        <v>300</v>
      </c>
      <c r="I12701">
        <v>35</v>
      </c>
      <c r="J12701" t="s">
        <v>26782</v>
      </c>
      <c r="L12701" t="s">
        <v>390</v>
      </c>
    </row>
    <row r="12702" spans="1:12" x14ac:dyDescent="0.25">
      <c r="A12702" t="s">
        <v>9456</v>
      </c>
      <c r="B12702" t="s">
        <v>9453</v>
      </c>
      <c r="C12702" t="s">
        <v>9454</v>
      </c>
      <c r="D12702" t="s">
        <v>9455</v>
      </c>
      <c r="E12702" s="117">
        <v>43031</v>
      </c>
      <c r="F12702" s="118">
        <v>0.58854166666666663</v>
      </c>
      <c r="G12702" t="s">
        <v>3854</v>
      </c>
      <c r="H12702">
        <v>300</v>
      </c>
      <c r="I12702">
        <v>36</v>
      </c>
      <c r="J12702" t="s">
        <v>26782</v>
      </c>
      <c r="L12702" t="s">
        <v>26784</v>
      </c>
    </row>
    <row r="12703" spans="1:12" x14ac:dyDescent="0.25">
      <c r="A12703" t="s">
        <v>9456</v>
      </c>
      <c r="B12703" t="s">
        <v>9453</v>
      </c>
      <c r="C12703" t="s">
        <v>9454</v>
      </c>
      <c r="D12703" t="s">
        <v>9455</v>
      </c>
      <c r="E12703" s="117">
        <v>43031</v>
      </c>
      <c r="F12703" s="118">
        <v>0.58854166666666663</v>
      </c>
      <c r="G12703" t="s">
        <v>3854</v>
      </c>
      <c r="H12703">
        <v>300</v>
      </c>
      <c r="I12703">
        <v>38</v>
      </c>
      <c r="J12703" t="s">
        <v>26782</v>
      </c>
      <c r="L12703" t="s">
        <v>26786</v>
      </c>
    </row>
    <row r="12704" spans="1:12" x14ac:dyDescent="0.25">
      <c r="A12704" t="s">
        <v>9456</v>
      </c>
      <c r="B12704" t="s">
        <v>9453</v>
      </c>
      <c r="C12704" t="s">
        <v>9454</v>
      </c>
      <c r="D12704" t="s">
        <v>9455</v>
      </c>
      <c r="E12704" s="117">
        <v>43031</v>
      </c>
      <c r="F12704" s="118">
        <v>0.58854166666666663</v>
      </c>
      <c r="G12704" t="s">
        <v>3854</v>
      </c>
      <c r="H12704">
        <v>301</v>
      </c>
      <c r="I12704">
        <v>1</v>
      </c>
      <c r="L12704" t="s">
        <v>4067</v>
      </c>
    </row>
    <row r="12705" spans="1:12" x14ac:dyDescent="0.25">
      <c r="A12705" t="s">
        <v>9456</v>
      </c>
      <c r="B12705" t="s">
        <v>9453</v>
      </c>
      <c r="C12705" t="s">
        <v>9454</v>
      </c>
      <c r="D12705" t="s">
        <v>9455</v>
      </c>
      <c r="E12705" s="117">
        <v>43031</v>
      </c>
      <c r="F12705" s="118">
        <v>0.58855324074074067</v>
      </c>
      <c r="G12705" t="s">
        <v>3854</v>
      </c>
      <c r="H12705">
        <v>301</v>
      </c>
      <c r="I12705">
        <v>4</v>
      </c>
      <c r="J12705" t="s">
        <v>4067</v>
      </c>
      <c r="L12705" t="s">
        <v>2977</v>
      </c>
    </row>
    <row r="12706" spans="1:12" x14ac:dyDescent="0.25">
      <c r="A12706" t="s">
        <v>9456</v>
      </c>
      <c r="B12706" t="s">
        <v>9453</v>
      </c>
      <c r="C12706" t="s">
        <v>9454</v>
      </c>
      <c r="D12706" t="s">
        <v>9455</v>
      </c>
      <c r="E12706" s="117">
        <v>43031</v>
      </c>
      <c r="F12706" s="118">
        <v>0.58855324074074067</v>
      </c>
      <c r="G12706" t="s">
        <v>3854</v>
      </c>
      <c r="H12706">
        <v>301</v>
      </c>
      <c r="I12706">
        <v>5</v>
      </c>
      <c r="J12706" t="s">
        <v>4067</v>
      </c>
      <c r="L12706" t="s">
        <v>128</v>
      </c>
    </row>
    <row r="12707" spans="1:12" x14ac:dyDescent="0.25">
      <c r="A12707" t="s">
        <v>9456</v>
      </c>
      <c r="B12707" t="s">
        <v>9453</v>
      </c>
      <c r="C12707" t="s">
        <v>9454</v>
      </c>
      <c r="D12707" t="s">
        <v>9455</v>
      </c>
      <c r="E12707" s="117">
        <v>43031</v>
      </c>
      <c r="F12707" s="118">
        <v>0.58855324074074067</v>
      </c>
      <c r="G12707" t="s">
        <v>3854</v>
      </c>
      <c r="H12707">
        <v>301</v>
      </c>
      <c r="I12707">
        <v>6</v>
      </c>
      <c r="J12707" t="s">
        <v>4067</v>
      </c>
      <c r="L12707">
        <v>0</v>
      </c>
    </row>
    <row r="12708" spans="1:12" x14ac:dyDescent="0.25">
      <c r="A12708" t="s">
        <v>9456</v>
      </c>
      <c r="B12708" t="s">
        <v>9453</v>
      </c>
      <c r="C12708" t="s">
        <v>9454</v>
      </c>
      <c r="D12708" t="s">
        <v>9455</v>
      </c>
      <c r="E12708" s="117">
        <v>43031</v>
      </c>
      <c r="F12708" s="118">
        <v>0.6184722222222222</v>
      </c>
      <c r="G12708" t="s">
        <v>3854</v>
      </c>
      <c r="H12708">
        <v>302</v>
      </c>
      <c r="I12708">
        <v>1</v>
      </c>
      <c r="L12708" t="s">
        <v>26787</v>
      </c>
    </row>
    <row r="12709" spans="1:12" x14ac:dyDescent="0.25">
      <c r="A12709" t="s">
        <v>9456</v>
      </c>
      <c r="B12709" t="s">
        <v>9453</v>
      </c>
      <c r="C12709" t="s">
        <v>9454</v>
      </c>
      <c r="D12709" t="s">
        <v>9455</v>
      </c>
      <c r="E12709" s="117">
        <v>43031</v>
      </c>
      <c r="F12709" s="118">
        <v>0.61848379629629624</v>
      </c>
      <c r="G12709" t="s">
        <v>3854</v>
      </c>
      <c r="H12709">
        <v>302</v>
      </c>
      <c r="I12709">
        <v>4</v>
      </c>
      <c r="J12709" t="s">
        <v>26787</v>
      </c>
      <c r="L12709" t="s">
        <v>2976</v>
      </c>
    </row>
    <row r="12710" spans="1:12" x14ac:dyDescent="0.25">
      <c r="A12710" t="s">
        <v>9456</v>
      </c>
      <c r="B12710" t="s">
        <v>9453</v>
      </c>
      <c r="C12710" t="s">
        <v>9454</v>
      </c>
      <c r="D12710" t="s">
        <v>9455</v>
      </c>
      <c r="E12710" s="117">
        <v>43031</v>
      </c>
      <c r="F12710" s="118">
        <v>0.61848379629629624</v>
      </c>
      <c r="G12710" t="s">
        <v>3854</v>
      </c>
      <c r="H12710">
        <v>302</v>
      </c>
      <c r="I12710">
        <v>5</v>
      </c>
      <c r="J12710" t="s">
        <v>26787</v>
      </c>
      <c r="L12710" t="s">
        <v>491</v>
      </c>
    </row>
    <row r="12711" spans="1:12" x14ac:dyDescent="0.25">
      <c r="A12711" t="s">
        <v>9456</v>
      </c>
      <c r="B12711" t="s">
        <v>9453</v>
      </c>
      <c r="C12711" t="s">
        <v>9454</v>
      </c>
      <c r="D12711" t="s">
        <v>9455</v>
      </c>
      <c r="E12711" s="117">
        <v>43031</v>
      </c>
      <c r="F12711" s="118">
        <v>0.61848379629629624</v>
      </c>
      <c r="G12711" t="s">
        <v>3854</v>
      </c>
      <c r="H12711">
        <v>302</v>
      </c>
      <c r="I12711">
        <v>6</v>
      </c>
      <c r="J12711" t="s">
        <v>26787</v>
      </c>
      <c r="L12711">
        <v>0</v>
      </c>
    </row>
    <row r="12712" spans="1:12" x14ac:dyDescent="0.25">
      <c r="A12712" t="s">
        <v>9456</v>
      </c>
      <c r="B12712" t="s">
        <v>9453</v>
      </c>
      <c r="C12712" t="s">
        <v>9454</v>
      </c>
      <c r="D12712" t="s">
        <v>9455</v>
      </c>
      <c r="E12712" s="117">
        <v>43031</v>
      </c>
      <c r="F12712" s="118">
        <v>0.61848379629629624</v>
      </c>
      <c r="G12712" t="s">
        <v>3854</v>
      </c>
      <c r="H12712">
        <v>302</v>
      </c>
      <c r="I12712">
        <v>7</v>
      </c>
      <c r="J12712" t="s">
        <v>26787</v>
      </c>
      <c r="L12712">
        <v>100</v>
      </c>
    </row>
    <row r="12713" spans="1:12" x14ac:dyDescent="0.25">
      <c r="A12713" t="s">
        <v>9456</v>
      </c>
      <c r="B12713" t="s">
        <v>9453</v>
      </c>
      <c r="C12713" t="s">
        <v>9454</v>
      </c>
      <c r="D12713" t="s">
        <v>9455</v>
      </c>
      <c r="E12713" s="117">
        <v>43031</v>
      </c>
      <c r="F12713" s="118">
        <v>0.61848379629629624</v>
      </c>
      <c r="G12713" t="s">
        <v>3854</v>
      </c>
      <c r="H12713">
        <v>302</v>
      </c>
      <c r="I12713">
        <v>9</v>
      </c>
      <c r="J12713" t="s">
        <v>26787</v>
      </c>
      <c r="L12713" t="s">
        <v>25904</v>
      </c>
    </row>
    <row r="12714" spans="1:12" x14ac:dyDescent="0.25">
      <c r="A12714" t="s">
        <v>9456</v>
      </c>
      <c r="B12714" t="s">
        <v>9453</v>
      </c>
      <c r="C12714" t="s">
        <v>9454</v>
      </c>
      <c r="D12714" t="s">
        <v>9455</v>
      </c>
      <c r="E12714" s="117">
        <v>43031</v>
      </c>
      <c r="F12714" s="118">
        <v>0.61848379629629624</v>
      </c>
      <c r="G12714" t="s">
        <v>3854</v>
      </c>
      <c r="H12714">
        <v>302</v>
      </c>
      <c r="I12714">
        <v>13</v>
      </c>
      <c r="J12714" t="s">
        <v>26787</v>
      </c>
      <c r="L12714" t="s">
        <v>636</v>
      </c>
    </row>
    <row r="12715" spans="1:12" x14ac:dyDescent="0.25">
      <c r="A12715" t="s">
        <v>9456</v>
      </c>
      <c r="B12715" t="s">
        <v>9453</v>
      </c>
      <c r="C12715" t="s">
        <v>9454</v>
      </c>
      <c r="D12715" t="s">
        <v>9455</v>
      </c>
      <c r="E12715" s="117">
        <v>43031</v>
      </c>
      <c r="F12715" s="118">
        <v>0.61848379629629624</v>
      </c>
      <c r="G12715" t="s">
        <v>3854</v>
      </c>
      <c r="H12715">
        <v>302</v>
      </c>
      <c r="I12715">
        <v>14</v>
      </c>
      <c r="J12715" t="s">
        <v>26787</v>
      </c>
      <c r="L12715" t="s">
        <v>643</v>
      </c>
    </row>
    <row r="12716" spans="1:12" x14ac:dyDescent="0.25">
      <c r="A12716" t="s">
        <v>9456</v>
      </c>
      <c r="B12716" t="s">
        <v>9453</v>
      </c>
      <c r="C12716" t="s">
        <v>9454</v>
      </c>
      <c r="D12716" t="s">
        <v>9455</v>
      </c>
      <c r="E12716" s="117">
        <v>43031</v>
      </c>
      <c r="F12716" s="118">
        <v>0.61848379629629624</v>
      </c>
      <c r="G12716" t="s">
        <v>3854</v>
      </c>
      <c r="H12716">
        <v>302</v>
      </c>
      <c r="I12716">
        <v>15</v>
      </c>
      <c r="J12716" t="s">
        <v>26787</v>
      </c>
      <c r="L12716" t="s">
        <v>208</v>
      </c>
    </row>
    <row r="12717" spans="1:12" x14ac:dyDescent="0.25">
      <c r="A12717" t="s">
        <v>9456</v>
      </c>
      <c r="B12717" t="s">
        <v>9453</v>
      </c>
      <c r="C12717" t="s">
        <v>9454</v>
      </c>
      <c r="D12717" t="s">
        <v>9455</v>
      </c>
      <c r="E12717" s="117">
        <v>43031</v>
      </c>
      <c r="F12717" s="118">
        <v>0.61848379629629624</v>
      </c>
      <c r="G12717" t="s">
        <v>3854</v>
      </c>
      <c r="H12717">
        <v>302</v>
      </c>
      <c r="I12717">
        <v>22</v>
      </c>
      <c r="J12717" t="s">
        <v>26787</v>
      </c>
      <c r="L12717" t="s">
        <v>382</v>
      </c>
    </row>
    <row r="12718" spans="1:12" x14ac:dyDescent="0.25">
      <c r="A12718" t="s">
        <v>9456</v>
      </c>
      <c r="B12718" t="s">
        <v>9453</v>
      </c>
      <c r="C12718" t="s">
        <v>9454</v>
      </c>
      <c r="D12718" t="s">
        <v>9455</v>
      </c>
      <c r="E12718" s="117">
        <v>43031</v>
      </c>
      <c r="F12718" s="118">
        <v>0.61848379629629624</v>
      </c>
      <c r="G12718" t="s">
        <v>3854</v>
      </c>
      <c r="H12718">
        <v>302</v>
      </c>
      <c r="I12718">
        <v>23</v>
      </c>
      <c r="J12718" t="s">
        <v>26787</v>
      </c>
      <c r="L12718">
        <v>35</v>
      </c>
    </row>
    <row r="12719" spans="1:12" x14ac:dyDescent="0.25">
      <c r="A12719" t="s">
        <v>9456</v>
      </c>
      <c r="B12719" t="s">
        <v>9453</v>
      </c>
      <c r="C12719" t="s">
        <v>9454</v>
      </c>
      <c r="D12719" t="s">
        <v>9455</v>
      </c>
      <c r="E12719" s="117">
        <v>43031</v>
      </c>
      <c r="F12719" s="118">
        <v>0.61848379629629624</v>
      </c>
      <c r="G12719" t="s">
        <v>3854</v>
      </c>
      <c r="H12719">
        <v>302</v>
      </c>
      <c r="I12719">
        <v>24</v>
      </c>
      <c r="J12719" t="s">
        <v>26787</v>
      </c>
      <c r="L12719" t="s">
        <v>104</v>
      </c>
    </row>
    <row r="12720" spans="1:12" x14ac:dyDescent="0.25">
      <c r="A12720" t="s">
        <v>9456</v>
      </c>
      <c r="B12720" t="s">
        <v>9453</v>
      </c>
      <c r="C12720" t="s">
        <v>9454</v>
      </c>
      <c r="D12720" t="s">
        <v>9455</v>
      </c>
      <c r="E12720" s="117">
        <v>43031</v>
      </c>
      <c r="F12720" s="118">
        <v>0.61849537037037039</v>
      </c>
      <c r="G12720" t="s">
        <v>3854</v>
      </c>
      <c r="H12720">
        <v>302</v>
      </c>
      <c r="I12720">
        <v>25</v>
      </c>
      <c r="J12720" t="s">
        <v>26787</v>
      </c>
      <c r="L12720">
        <v>25</v>
      </c>
    </row>
    <row r="12721" spans="1:12" x14ac:dyDescent="0.25">
      <c r="A12721" t="s">
        <v>9456</v>
      </c>
      <c r="B12721" t="s">
        <v>9453</v>
      </c>
      <c r="C12721" t="s">
        <v>9454</v>
      </c>
      <c r="D12721" t="s">
        <v>9455</v>
      </c>
      <c r="E12721" s="117">
        <v>43031</v>
      </c>
      <c r="F12721" s="118">
        <v>0.61849537037037039</v>
      </c>
      <c r="G12721" t="s">
        <v>3854</v>
      </c>
      <c r="H12721">
        <v>302</v>
      </c>
      <c r="I12721">
        <v>26</v>
      </c>
      <c r="J12721" t="s">
        <v>26787</v>
      </c>
      <c r="L12721" t="s">
        <v>353</v>
      </c>
    </row>
    <row r="12722" spans="1:12" x14ac:dyDescent="0.25">
      <c r="A12722" t="s">
        <v>9456</v>
      </c>
      <c r="B12722" t="s">
        <v>9453</v>
      </c>
      <c r="C12722" t="s">
        <v>9454</v>
      </c>
      <c r="D12722" t="s">
        <v>9455</v>
      </c>
      <c r="E12722" s="117">
        <v>43031</v>
      </c>
      <c r="F12722" s="118">
        <v>0.61849537037037039</v>
      </c>
      <c r="G12722" t="s">
        <v>3854</v>
      </c>
      <c r="H12722">
        <v>302</v>
      </c>
      <c r="I12722">
        <v>27</v>
      </c>
      <c r="J12722" t="s">
        <v>26787</v>
      </c>
      <c r="L12722">
        <v>20</v>
      </c>
    </row>
    <row r="12723" spans="1:12" x14ac:dyDescent="0.25">
      <c r="A12723" t="s">
        <v>9456</v>
      </c>
      <c r="B12723" t="s">
        <v>9453</v>
      </c>
      <c r="C12723" t="s">
        <v>9454</v>
      </c>
      <c r="D12723" t="s">
        <v>9455</v>
      </c>
      <c r="E12723" s="117">
        <v>43031</v>
      </c>
      <c r="F12723" s="118">
        <v>0.61849537037037039</v>
      </c>
      <c r="G12723" t="s">
        <v>3854</v>
      </c>
      <c r="H12723">
        <v>302</v>
      </c>
      <c r="I12723">
        <v>28</v>
      </c>
      <c r="J12723" t="s">
        <v>26787</v>
      </c>
      <c r="L12723" t="s">
        <v>383</v>
      </c>
    </row>
    <row r="12724" spans="1:12" x14ac:dyDescent="0.25">
      <c r="A12724" t="s">
        <v>9456</v>
      </c>
      <c r="B12724" t="s">
        <v>9453</v>
      </c>
      <c r="C12724" t="s">
        <v>9454</v>
      </c>
      <c r="D12724" t="s">
        <v>9455</v>
      </c>
      <c r="E12724" s="117">
        <v>43031</v>
      </c>
      <c r="F12724" s="118">
        <v>0.61849537037037039</v>
      </c>
      <c r="G12724" t="s">
        <v>3854</v>
      </c>
      <c r="H12724">
        <v>302</v>
      </c>
      <c r="I12724">
        <v>29</v>
      </c>
      <c r="J12724" t="s">
        <v>26787</v>
      </c>
      <c r="L12724">
        <v>10</v>
      </c>
    </row>
    <row r="12725" spans="1:12" x14ac:dyDescent="0.25">
      <c r="A12725" t="s">
        <v>9456</v>
      </c>
      <c r="B12725" t="s">
        <v>9453</v>
      </c>
      <c r="C12725" t="s">
        <v>9454</v>
      </c>
      <c r="D12725" t="s">
        <v>9455</v>
      </c>
      <c r="E12725" s="117">
        <v>43031</v>
      </c>
      <c r="F12725" s="118">
        <v>0.61849537037037039</v>
      </c>
      <c r="G12725" t="s">
        <v>3854</v>
      </c>
      <c r="H12725">
        <v>302</v>
      </c>
      <c r="I12725">
        <v>30</v>
      </c>
      <c r="J12725" t="s">
        <v>26787</v>
      </c>
      <c r="L12725" t="s">
        <v>4099</v>
      </c>
    </row>
    <row r="12726" spans="1:12" x14ac:dyDescent="0.25">
      <c r="A12726" t="s">
        <v>9456</v>
      </c>
      <c r="B12726" t="s">
        <v>9453</v>
      </c>
      <c r="C12726" t="s">
        <v>9454</v>
      </c>
      <c r="D12726" t="s">
        <v>9455</v>
      </c>
      <c r="E12726" s="117">
        <v>43031</v>
      </c>
      <c r="F12726" s="118">
        <v>0.61849537037037039</v>
      </c>
      <c r="G12726" t="s">
        <v>3854</v>
      </c>
      <c r="H12726">
        <v>302</v>
      </c>
      <c r="I12726">
        <v>31</v>
      </c>
      <c r="J12726" t="s">
        <v>26787</v>
      </c>
      <c r="L12726">
        <v>7</v>
      </c>
    </row>
    <row r="12727" spans="1:12" x14ac:dyDescent="0.25">
      <c r="A12727" t="s">
        <v>9456</v>
      </c>
      <c r="B12727" t="s">
        <v>9453</v>
      </c>
      <c r="C12727" t="s">
        <v>9454</v>
      </c>
      <c r="D12727" t="s">
        <v>9455</v>
      </c>
      <c r="E12727" s="117">
        <v>43031</v>
      </c>
      <c r="F12727" s="118">
        <v>0.61849537037037039</v>
      </c>
      <c r="G12727" t="s">
        <v>3854</v>
      </c>
      <c r="H12727">
        <v>302</v>
      </c>
      <c r="I12727">
        <v>32</v>
      </c>
      <c r="J12727" t="s">
        <v>26787</v>
      </c>
      <c r="L12727" t="s">
        <v>26778</v>
      </c>
    </row>
    <row r="12728" spans="1:12" x14ac:dyDescent="0.25">
      <c r="A12728" t="s">
        <v>9456</v>
      </c>
      <c r="B12728" t="s">
        <v>9453</v>
      </c>
      <c r="C12728" t="s">
        <v>9454</v>
      </c>
      <c r="D12728" t="s">
        <v>9455</v>
      </c>
      <c r="E12728" s="117">
        <v>43031</v>
      </c>
      <c r="F12728" s="118">
        <v>0.61849537037037039</v>
      </c>
      <c r="G12728" t="s">
        <v>3854</v>
      </c>
      <c r="H12728">
        <v>302</v>
      </c>
      <c r="I12728">
        <v>33</v>
      </c>
      <c r="J12728" t="s">
        <v>26787</v>
      </c>
      <c r="L12728">
        <v>3</v>
      </c>
    </row>
    <row r="12729" spans="1:12" x14ac:dyDescent="0.25">
      <c r="A12729" t="s">
        <v>9456</v>
      </c>
      <c r="B12729" t="s">
        <v>9453</v>
      </c>
      <c r="C12729" t="s">
        <v>9454</v>
      </c>
      <c r="D12729" t="s">
        <v>9455</v>
      </c>
      <c r="E12729" s="117">
        <v>43031</v>
      </c>
      <c r="F12729" s="118">
        <v>0.61849537037037039</v>
      </c>
      <c r="G12729" t="s">
        <v>3854</v>
      </c>
      <c r="H12729">
        <v>302</v>
      </c>
      <c r="I12729">
        <v>35</v>
      </c>
      <c r="J12729" t="s">
        <v>26787</v>
      </c>
      <c r="L12729" t="s">
        <v>393</v>
      </c>
    </row>
    <row r="12730" spans="1:12" x14ac:dyDescent="0.25">
      <c r="A12730" t="s">
        <v>9456</v>
      </c>
      <c r="B12730" t="s">
        <v>9453</v>
      </c>
      <c r="C12730" t="s">
        <v>9454</v>
      </c>
      <c r="D12730" t="s">
        <v>9455</v>
      </c>
      <c r="E12730" s="117">
        <v>43031</v>
      </c>
      <c r="F12730" s="118">
        <v>0.61849537037037039</v>
      </c>
      <c r="G12730" t="s">
        <v>3854</v>
      </c>
      <c r="H12730">
        <v>302</v>
      </c>
      <c r="I12730">
        <v>36</v>
      </c>
      <c r="J12730" t="s">
        <v>26787</v>
      </c>
      <c r="L12730" t="s">
        <v>26784</v>
      </c>
    </row>
    <row r="12731" spans="1:12" x14ac:dyDescent="0.25">
      <c r="A12731" t="s">
        <v>9456</v>
      </c>
      <c r="B12731" t="s">
        <v>9453</v>
      </c>
      <c r="C12731" t="s">
        <v>9454</v>
      </c>
      <c r="D12731" t="s">
        <v>9455</v>
      </c>
      <c r="E12731" s="117">
        <v>43031</v>
      </c>
      <c r="F12731" s="118">
        <v>0.61849537037037039</v>
      </c>
      <c r="G12731" t="s">
        <v>3854</v>
      </c>
      <c r="H12731">
        <v>302</v>
      </c>
      <c r="I12731">
        <v>38</v>
      </c>
      <c r="J12731" t="s">
        <v>26787</v>
      </c>
      <c r="L12731" t="s">
        <v>26788</v>
      </c>
    </row>
    <row r="12732" spans="1:12" x14ac:dyDescent="0.25">
      <c r="A12732" t="s">
        <v>9456</v>
      </c>
      <c r="B12732" t="s">
        <v>9453</v>
      </c>
      <c r="C12732" t="s">
        <v>9454</v>
      </c>
      <c r="D12732" t="s">
        <v>9455</v>
      </c>
      <c r="E12732" s="117">
        <v>43031</v>
      </c>
      <c r="F12732" s="118">
        <v>0.61850694444444443</v>
      </c>
      <c r="G12732" t="s">
        <v>3854</v>
      </c>
      <c r="H12732">
        <v>303</v>
      </c>
      <c r="I12732">
        <v>1</v>
      </c>
      <c r="L12732" t="s">
        <v>26789</v>
      </c>
    </row>
    <row r="12733" spans="1:12" x14ac:dyDescent="0.25">
      <c r="A12733" t="s">
        <v>9456</v>
      </c>
      <c r="B12733" t="s">
        <v>9453</v>
      </c>
      <c r="C12733" t="s">
        <v>9454</v>
      </c>
      <c r="D12733" t="s">
        <v>9455</v>
      </c>
      <c r="E12733" s="117">
        <v>43031</v>
      </c>
      <c r="F12733" s="118">
        <v>0.61851851851851858</v>
      </c>
      <c r="G12733" t="s">
        <v>3854</v>
      </c>
      <c r="H12733">
        <v>303</v>
      </c>
      <c r="I12733">
        <v>4</v>
      </c>
      <c r="J12733" t="s">
        <v>26789</v>
      </c>
      <c r="L12733" t="s">
        <v>2976</v>
      </c>
    </row>
    <row r="12734" spans="1:12" x14ac:dyDescent="0.25">
      <c r="A12734" t="s">
        <v>9456</v>
      </c>
      <c r="B12734" t="s">
        <v>9453</v>
      </c>
      <c r="C12734" t="s">
        <v>9454</v>
      </c>
      <c r="D12734" t="s">
        <v>9455</v>
      </c>
      <c r="E12734" s="117">
        <v>43031</v>
      </c>
      <c r="F12734" s="118">
        <v>0.61851851851851858</v>
      </c>
      <c r="G12734" t="s">
        <v>3854</v>
      </c>
      <c r="H12734">
        <v>303</v>
      </c>
      <c r="I12734">
        <v>5</v>
      </c>
      <c r="J12734" t="s">
        <v>26789</v>
      </c>
      <c r="L12734" t="s">
        <v>26790</v>
      </c>
    </row>
    <row r="12735" spans="1:12" x14ac:dyDescent="0.25">
      <c r="A12735" t="s">
        <v>9456</v>
      </c>
      <c r="B12735" t="s">
        <v>9453</v>
      </c>
      <c r="C12735" t="s">
        <v>9454</v>
      </c>
      <c r="D12735" t="s">
        <v>9455</v>
      </c>
      <c r="E12735" s="117">
        <v>43031</v>
      </c>
      <c r="F12735" s="118">
        <v>0.61851851851851858</v>
      </c>
      <c r="G12735" t="s">
        <v>3854</v>
      </c>
      <c r="H12735">
        <v>303</v>
      </c>
      <c r="I12735">
        <v>6</v>
      </c>
      <c r="J12735" t="s">
        <v>26789</v>
      </c>
      <c r="L12735">
        <v>0</v>
      </c>
    </row>
    <row r="12736" spans="1:12" x14ac:dyDescent="0.25">
      <c r="A12736" t="s">
        <v>9456</v>
      </c>
      <c r="B12736" t="s">
        <v>9453</v>
      </c>
      <c r="C12736" t="s">
        <v>9454</v>
      </c>
      <c r="D12736" t="s">
        <v>9455</v>
      </c>
      <c r="E12736" s="117">
        <v>43031</v>
      </c>
      <c r="F12736" s="118">
        <v>0.61851851851851858</v>
      </c>
      <c r="G12736" t="s">
        <v>3854</v>
      </c>
      <c r="H12736">
        <v>303</v>
      </c>
      <c r="I12736">
        <v>7</v>
      </c>
      <c r="J12736" t="s">
        <v>26789</v>
      </c>
      <c r="L12736">
        <v>100</v>
      </c>
    </row>
    <row r="12737" spans="1:12" x14ac:dyDescent="0.25">
      <c r="A12737" t="s">
        <v>9456</v>
      </c>
      <c r="B12737" t="s">
        <v>9453</v>
      </c>
      <c r="C12737" t="s">
        <v>9454</v>
      </c>
      <c r="D12737" t="s">
        <v>9455</v>
      </c>
      <c r="E12737" s="117">
        <v>43031</v>
      </c>
      <c r="F12737" s="118">
        <v>0.61851851851851858</v>
      </c>
      <c r="G12737" t="s">
        <v>3854</v>
      </c>
      <c r="H12737">
        <v>303</v>
      </c>
      <c r="I12737">
        <v>9</v>
      </c>
      <c r="J12737" t="s">
        <v>26789</v>
      </c>
      <c r="L12737" t="s">
        <v>25904</v>
      </c>
    </row>
    <row r="12738" spans="1:12" x14ac:dyDescent="0.25">
      <c r="A12738" t="s">
        <v>9456</v>
      </c>
      <c r="B12738" t="s">
        <v>9453</v>
      </c>
      <c r="C12738" t="s">
        <v>9454</v>
      </c>
      <c r="D12738" t="s">
        <v>9455</v>
      </c>
      <c r="E12738" s="117">
        <v>43031</v>
      </c>
      <c r="F12738" s="118">
        <v>0.61851851851851858</v>
      </c>
      <c r="G12738" t="s">
        <v>3854</v>
      </c>
      <c r="H12738">
        <v>303</v>
      </c>
      <c r="I12738">
        <v>13</v>
      </c>
      <c r="J12738" t="s">
        <v>26789</v>
      </c>
      <c r="L12738" t="s">
        <v>636</v>
      </c>
    </row>
    <row r="12739" spans="1:12" x14ac:dyDescent="0.25">
      <c r="A12739" t="s">
        <v>9456</v>
      </c>
      <c r="B12739" t="s">
        <v>9453</v>
      </c>
      <c r="C12739" t="s">
        <v>9454</v>
      </c>
      <c r="D12739" t="s">
        <v>9455</v>
      </c>
      <c r="E12739" s="117">
        <v>43031</v>
      </c>
      <c r="F12739" s="118">
        <v>0.61851851851851858</v>
      </c>
      <c r="G12739" t="s">
        <v>3854</v>
      </c>
      <c r="H12739">
        <v>303</v>
      </c>
      <c r="I12739">
        <v>14</v>
      </c>
      <c r="J12739" t="s">
        <v>26789</v>
      </c>
      <c r="L12739" t="s">
        <v>645</v>
      </c>
    </row>
    <row r="12740" spans="1:12" x14ac:dyDescent="0.25">
      <c r="A12740" t="s">
        <v>9456</v>
      </c>
      <c r="B12740" t="s">
        <v>9453</v>
      </c>
      <c r="C12740" t="s">
        <v>9454</v>
      </c>
      <c r="D12740" t="s">
        <v>9455</v>
      </c>
      <c r="E12740" s="117">
        <v>43031</v>
      </c>
      <c r="F12740" s="118">
        <v>0.61851851851851858</v>
      </c>
      <c r="G12740" t="s">
        <v>3854</v>
      </c>
      <c r="H12740">
        <v>303</v>
      </c>
      <c r="I12740">
        <v>15</v>
      </c>
      <c r="J12740" t="s">
        <v>26789</v>
      </c>
      <c r="L12740" t="s">
        <v>200</v>
      </c>
    </row>
    <row r="12741" spans="1:12" x14ac:dyDescent="0.25">
      <c r="A12741" t="s">
        <v>9456</v>
      </c>
      <c r="B12741" t="s">
        <v>9453</v>
      </c>
      <c r="C12741" t="s">
        <v>9454</v>
      </c>
      <c r="D12741" t="s">
        <v>9455</v>
      </c>
      <c r="E12741" s="117">
        <v>43031</v>
      </c>
      <c r="F12741" s="118">
        <v>0.61853009259259262</v>
      </c>
      <c r="G12741" t="s">
        <v>3854</v>
      </c>
      <c r="H12741">
        <v>303</v>
      </c>
      <c r="I12741">
        <v>22</v>
      </c>
      <c r="J12741" t="s">
        <v>26789</v>
      </c>
      <c r="L12741" t="s">
        <v>383</v>
      </c>
    </row>
    <row r="12742" spans="1:12" x14ac:dyDescent="0.25">
      <c r="A12742" t="s">
        <v>9456</v>
      </c>
      <c r="B12742" t="s">
        <v>9453</v>
      </c>
      <c r="C12742" t="s">
        <v>9454</v>
      </c>
      <c r="D12742" t="s">
        <v>9455</v>
      </c>
      <c r="E12742" s="117">
        <v>43031</v>
      </c>
      <c r="F12742" s="118">
        <v>0.61853009259259262</v>
      </c>
      <c r="G12742" t="s">
        <v>3854</v>
      </c>
      <c r="H12742">
        <v>303</v>
      </c>
      <c r="I12742">
        <v>23</v>
      </c>
      <c r="J12742" t="s">
        <v>26789</v>
      </c>
      <c r="L12742">
        <v>40</v>
      </c>
    </row>
    <row r="12743" spans="1:12" x14ac:dyDescent="0.25">
      <c r="A12743" t="s">
        <v>9456</v>
      </c>
      <c r="B12743" t="s">
        <v>9453</v>
      </c>
      <c r="C12743" t="s">
        <v>9454</v>
      </c>
      <c r="D12743" t="s">
        <v>9455</v>
      </c>
      <c r="E12743" s="117">
        <v>43031</v>
      </c>
      <c r="F12743" s="118">
        <v>0.61853009259259262</v>
      </c>
      <c r="G12743" t="s">
        <v>3854</v>
      </c>
      <c r="H12743">
        <v>303</v>
      </c>
      <c r="I12743">
        <v>24</v>
      </c>
      <c r="J12743" t="s">
        <v>26789</v>
      </c>
      <c r="L12743" t="s">
        <v>104</v>
      </c>
    </row>
    <row r="12744" spans="1:12" x14ac:dyDescent="0.25">
      <c r="A12744" t="s">
        <v>9456</v>
      </c>
      <c r="B12744" t="s">
        <v>9453</v>
      </c>
      <c r="C12744" t="s">
        <v>9454</v>
      </c>
      <c r="D12744" t="s">
        <v>9455</v>
      </c>
      <c r="E12744" s="117">
        <v>43031</v>
      </c>
      <c r="F12744" s="118">
        <v>0.61853009259259262</v>
      </c>
      <c r="G12744" t="s">
        <v>3854</v>
      </c>
      <c r="H12744">
        <v>303</v>
      </c>
      <c r="I12744">
        <v>25</v>
      </c>
      <c r="J12744" t="s">
        <v>26789</v>
      </c>
      <c r="L12744">
        <v>30</v>
      </c>
    </row>
    <row r="12745" spans="1:12" x14ac:dyDescent="0.25">
      <c r="A12745" t="s">
        <v>9456</v>
      </c>
      <c r="B12745" t="s">
        <v>9453</v>
      </c>
      <c r="C12745" t="s">
        <v>9454</v>
      </c>
      <c r="D12745" t="s">
        <v>9455</v>
      </c>
      <c r="E12745" s="117">
        <v>43031</v>
      </c>
      <c r="F12745" s="118">
        <v>0.61853009259259262</v>
      </c>
      <c r="G12745" t="s">
        <v>3854</v>
      </c>
      <c r="H12745">
        <v>303</v>
      </c>
      <c r="I12745">
        <v>26</v>
      </c>
      <c r="J12745" t="s">
        <v>26789</v>
      </c>
      <c r="L12745" t="s">
        <v>382</v>
      </c>
    </row>
    <row r="12746" spans="1:12" x14ac:dyDescent="0.25">
      <c r="A12746" t="s">
        <v>9456</v>
      </c>
      <c r="B12746" t="s">
        <v>9453</v>
      </c>
      <c r="C12746" t="s">
        <v>9454</v>
      </c>
      <c r="D12746" t="s">
        <v>9455</v>
      </c>
      <c r="E12746" s="117">
        <v>43031</v>
      </c>
      <c r="F12746" s="118">
        <v>0.61853009259259262</v>
      </c>
      <c r="G12746" t="s">
        <v>3854</v>
      </c>
      <c r="H12746">
        <v>303</v>
      </c>
      <c r="I12746">
        <v>27</v>
      </c>
      <c r="J12746" t="s">
        <v>26789</v>
      </c>
      <c r="L12746">
        <v>10</v>
      </c>
    </row>
    <row r="12747" spans="1:12" x14ac:dyDescent="0.25">
      <c r="A12747" t="s">
        <v>9456</v>
      </c>
      <c r="B12747" t="s">
        <v>9453</v>
      </c>
      <c r="C12747" t="s">
        <v>9454</v>
      </c>
      <c r="D12747" t="s">
        <v>9455</v>
      </c>
      <c r="E12747" s="117">
        <v>43031</v>
      </c>
      <c r="F12747" s="118">
        <v>0.61853009259259262</v>
      </c>
      <c r="G12747" t="s">
        <v>3854</v>
      </c>
      <c r="H12747">
        <v>303</v>
      </c>
      <c r="I12747">
        <v>28</v>
      </c>
      <c r="J12747" t="s">
        <v>26789</v>
      </c>
      <c r="L12747" t="s">
        <v>122</v>
      </c>
    </row>
    <row r="12748" spans="1:12" x14ac:dyDescent="0.25">
      <c r="A12748" t="s">
        <v>9456</v>
      </c>
      <c r="B12748" t="s">
        <v>9453</v>
      </c>
      <c r="C12748" t="s">
        <v>9454</v>
      </c>
      <c r="D12748" t="s">
        <v>9455</v>
      </c>
      <c r="E12748" s="117">
        <v>43031</v>
      </c>
      <c r="F12748" s="118">
        <v>0.61853009259259262</v>
      </c>
      <c r="G12748" t="s">
        <v>3854</v>
      </c>
      <c r="H12748">
        <v>303</v>
      </c>
      <c r="I12748">
        <v>29</v>
      </c>
      <c r="J12748" t="s">
        <v>26789</v>
      </c>
      <c r="L12748">
        <v>10</v>
      </c>
    </row>
    <row r="12749" spans="1:12" x14ac:dyDescent="0.25">
      <c r="A12749" t="s">
        <v>9456</v>
      </c>
      <c r="B12749" t="s">
        <v>9453</v>
      </c>
      <c r="C12749" t="s">
        <v>9454</v>
      </c>
      <c r="D12749" t="s">
        <v>9455</v>
      </c>
      <c r="E12749" s="117">
        <v>43031</v>
      </c>
      <c r="F12749" s="118">
        <v>0.61854166666666666</v>
      </c>
      <c r="G12749" t="s">
        <v>3854</v>
      </c>
      <c r="H12749">
        <v>303</v>
      </c>
      <c r="I12749">
        <v>35</v>
      </c>
      <c r="J12749" t="s">
        <v>26789</v>
      </c>
      <c r="L12749" t="s">
        <v>392</v>
      </c>
    </row>
    <row r="12750" spans="1:12" x14ac:dyDescent="0.25">
      <c r="A12750" t="s">
        <v>9456</v>
      </c>
      <c r="B12750" t="s">
        <v>9453</v>
      </c>
      <c r="C12750" t="s">
        <v>9454</v>
      </c>
      <c r="D12750" t="s">
        <v>9455</v>
      </c>
      <c r="E12750" s="117">
        <v>43031</v>
      </c>
      <c r="F12750" s="118">
        <v>0.61854166666666666</v>
      </c>
      <c r="G12750" t="s">
        <v>3854</v>
      </c>
      <c r="H12750">
        <v>303</v>
      </c>
      <c r="I12750">
        <v>36</v>
      </c>
      <c r="J12750" t="s">
        <v>26789</v>
      </c>
      <c r="L12750" t="s">
        <v>26784</v>
      </c>
    </row>
    <row r="12751" spans="1:12" x14ac:dyDescent="0.25">
      <c r="A12751" t="s">
        <v>9456</v>
      </c>
      <c r="B12751" t="s">
        <v>9453</v>
      </c>
      <c r="C12751" t="s">
        <v>9454</v>
      </c>
      <c r="D12751" t="s">
        <v>9455</v>
      </c>
      <c r="E12751" s="117">
        <v>43031</v>
      </c>
      <c r="F12751" s="118">
        <v>0.6185532407407407</v>
      </c>
      <c r="G12751" t="s">
        <v>3854</v>
      </c>
      <c r="H12751">
        <v>304</v>
      </c>
      <c r="I12751">
        <v>1</v>
      </c>
      <c r="L12751" t="s">
        <v>26791</v>
      </c>
    </row>
    <row r="12752" spans="1:12" x14ac:dyDescent="0.25">
      <c r="A12752" t="s">
        <v>9456</v>
      </c>
      <c r="B12752" t="s">
        <v>9453</v>
      </c>
      <c r="C12752" t="s">
        <v>9454</v>
      </c>
      <c r="D12752" t="s">
        <v>9455</v>
      </c>
      <c r="E12752" s="117">
        <v>43031</v>
      </c>
      <c r="F12752" s="118">
        <v>0.6185532407407407</v>
      </c>
      <c r="G12752" t="s">
        <v>3854</v>
      </c>
      <c r="H12752">
        <v>304</v>
      </c>
      <c r="I12752">
        <v>4</v>
      </c>
      <c r="J12752" t="s">
        <v>26791</v>
      </c>
      <c r="L12752" t="s">
        <v>2986</v>
      </c>
    </row>
    <row r="12753" spans="1:12" x14ac:dyDescent="0.25">
      <c r="A12753" t="s">
        <v>9456</v>
      </c>
      <c r="B12753" t="s">
        <v>9453</v>
      </c>
      <c r="C12753" t="s">
        <v>9454</v>
      </c>
      <c r="D12753" t="s">
        <v>9455</v>
      </c>
      <c r="E12753" s="117">
        <v>43031</v>
      </c>
      <c r="F12753" s="118">
        <v>0.6185532407407407</v>
      </c>
      <c r="G12753" t="s">
        <v>3854</v>
      </c>
      <c r="H12753">
        <v>304</v>
      </c>
      <c r="I12753">
        <v>5</v>
      </c>
      <c r="J12753" t="s">
        <v>26791</v>
      </c>
      <c r="L12753" t="s">
        <v>1872</v>
      </c>
    </row>
    <row r="12754" spans="1:12" x14ac:dyDescent="0.25">
      <c r="A12754" t="s">
        <v>9456</v>
      </c>
      <c r="B12754" t="s">
        <v>9453</v>
      </c>
      <c r="C12754" t="s">
        <v>9454</v>
      </c>
      <c r="D12754" t="s">
        <v>9455</v>
      </c>
      <c r="E12754" s="117">
        <v>43031</v>
      </c>
      <c r="F12754" s="118">
        <v>0.6185532407407407</v>
      </c>
      <c r="G12754" t="s">
        <v>3854</v>
      </c>
      <c r="H12754">
        <v>304</v>
      </c>
      <c r="I12754">
        <v>6</v>
      </c>
      <c r="J12754" t="s">
        <v>26791</v>
      </c>
      <c r="L12754">
        <v>0</v>
      </c>
    </row>
    <row r="12755" spans="1:12" x14ac:dyDescent="0.25">
      <c r="A12755" t="s">
        <v>9456</v>
      </c>
      <c r="B12755" t="s">
        <v>9453</v>
      </c>
      <c r="C12755" t="s">
        <v>9454</v>
      </c>
      <c r="D12755" t="s">
        <v>9455</v>
      </c>
      <c r="E12755" s="117">
        <v>43031</v>
      </c>
      <c r="F12755" s="118">
        <v>0.6185532407407407</v>
      </c>
      <c r="G12755" t="s">
        <v>3854</v>
      </c>
      <c r="H12755">
        <v>304</v>
      </c>
      <c r="I12755">
        <v>7</v>
      </c>
      <c r="J12755" t="s">
        <v>26791</v>
      </c>
      <c r="L12755">
        <v>100</v>
      </c>
    </row>
    <row r="12756" spans="1:12" x14ac:dyDescent="0.25">
      <c r="A12756" t="s">
        <v>9456</v>
      </c>
      <c r="B12756" t="s">
        <v>9453</v>
      </c>
      <c r="C12756" t="s">
        <v>9454</v>
      </c>
      <c r="D12756" t="s">
        <v>9455</v>
      </c>
      <c r="E12756" s="117">
        <v>43031</v>
      </c>
      <c r="F12756" s="118">
        <v>0.6185532407407407</v>
      </c>
      <c r="G12756" t="s">
        <v>3854</v>
      </c>
      <c r="H12756">
        <v>304</v>
      </c>
      <c r="I12756">
        <v>9</v>
      </c>
      <c r="J12756" t="s">
        <v>26791</v>
      </c>
      <c r="L12756" t="s">
        <v>4092</v>
      </c>
    </row>
    <row r="12757" spans="1:12" x14ac:dyDescent="0.25">
      <c r="A12757" t="s">
        <v>9456</v>
      </c>
      <c r="B12757" t="s">
        <v>9453</v>
      </c>
      <c r="C12757" t="s">
        <v>9454</v>
      </c>
      <c r="D12757" t="s">
        <v>9455</v>
      </c>
      <c r="E12757" s="117">
        <v>43031</v>
      </c>
      <c r="F12757" s="118">
        <v>0.6185532407407407</v>
      </c>
      <c r="G12757" t="s">
        <v>3854</v>
      </c>
      <c r="H12757">
        <v>304</v>
      </c>
      <c r="I12757">
        <v>14</v>
      </c>
      <c r="J12757" t="s">
        <v>26791</v>
      </c>
      <c r="L12757" t="s">
        <v>643</v>
      </c>
    </row>
    <row r="12758" spans="1:12" x14ac:dyDescent="0.25">
      <c r="A12758" t="s">
        <v>9456</v>
      </c>
      <c r="B12758" t="s">
        <v>9453</v>
      </c>
      <c r="C12758" t="s">
        <v>9454</v>
      </c>
      <c r="D12758" t="s">
        <v>9455</v>
      </c>
      <c r="E12758" s="117">
        <v>43031</v>
      </c>
      <c r="F12758" s="118">
        <v>0.6185532407407407</v>
      </c>
      <c r="G12758" t="s">
        <v>3854</v>
      </c>
      <c r="H12758">
        <v>304</v>
      </c>
      <c r="I12758">
        <v>22</v>
      </c>
      <c r="J12758" t="s">
        <v>26791</v>
      </c>
      <c r="L12758" t="s">
        <v>104</v>
      </c>
    </row>
    <row r="12759" spans="1:12" x14ac:dyDescent="0.25">
      <c r="A12759" t="s">
        <v>9456</v>
      </c>
      <c r="B12759" t="s">
        <v>9453</v>
      </c>
      <c r="C12759" t="s">
        <v>9454</v>
      </c>
      <c r="D12759" t="s">
        <v>9455</v>
      </c>
      <c r="E12759" s="117">
        <v>43031</v>
      </c>
      <c r="F12759" s="118">
        <v>0.61856481481481485</v>
      </c>
      <c r="G12759" t="s">
        <v>3854</v>
      </c>
      <c r="H12759">
        <v>304</v>
      </c>
      <c r="I12759">
        <v>24</v>
      </c>
      <c r="J12759" t="s">
        <v>26791</v>
      </c>
      <c r="L12759" t="s">
        <v>129</v>
      </c>
    </row>
    <row r="12760" spans="1:12" x14ac:dyDescent="0.25">
      <c r="A12760" t="s">
        <v>9456</v>
      </c>
      <c r="B12760" t="s">
        <v>9453</v>
      </c>
      <c r="C12760" t="s">
        <v>9454</v>
      </c>
      <c r="D12760" t="s">
        <v>9455</v>
      </c>
      <c r="E12760" s="117">
        <v>43031</v>
      </c>
      <c r="F12760" s="118">
        <v>0.61856481481481485</v>
      </c>
      <c r="G12760" t="s">
        <v>3854</v>
      </c>
      <c r="H12760">
        <v>304</v>
      </c>
      <c r="I12760">
        <v>36</v>
      </c>
      <c r="J12760" t="s">
        <v>26791</v>
      </c>
      <c r="L12760" t="s">
        <v>4102</v>
      </c>
    </row>
    <row r="12761" spans="1:12" x14ac:dyDescent="0.25">
      <c r="A12761" t="s">
        <v>9456</v>
      </c>
      <c r="B12761" t="s">
        <v>9453</v>
      </c>
      <c r="C12761" t="s">
        <v>9454</v>
      </c>
      <c r="D12761" t="s">
        <v>9455</v>
      </c>
      <c r="E12761" s="117">
        <v>43031</v>
      </c>
      <c r="F12761" s="118">
        <v>0.61856481481481485</v>
      </c>
      <c r="G12761" t="s">
        <v>3854</v>
      </c>
      <c r="H12761">
        <v>304</v>
      </c>
      <c r="I12761">
        <v>38</v>
      </c>
      <c r="J12761" t="s">
        <v>26791</v>
      </c>
      <c r="L12761" t="s">
        <v>26792</v>
      </c>
    </row>
    <row r="12762" spans="1:12" x14ac:dyDescent="0.25">
      <c r="A12762" t="s">
        <v>9456</v>
      </c>
      <c r="B12762" t="s">
        <v>9453</v>
      </c>
      <c r="C12762" t="s">
        <v>9454</v>
      </c>
      <c r="D12762" t="s">
        <v>9455</v>
      </c>
      <c r="E12762" s="117">
        <v>43031</v>
      </c>
      <c r="F12762" s="118">
        <v>0.61857638888888888</v>
      </c>
      <c r="G12762" t="s">
        <v>3854</v>
      </c>
      <c r="H12762">
        <v>305</v>
      </c>
      <c r="I12762">
        <v>1</v>
      </c>
      <c r="L12762" t="s">
        <v>26793</v>
      </c>
    </row>
    <row r="12763" spans="1:12" x14ac:dyDescent="0.25">
      <c r="A12763" t="s">
        <v>9456</v>
      </c>
      <c r="B12763" t="s">
        <v>9453</v>
      </c>
      <c r="C12763" t="s">
        <v>9454</v>
      </c>
      <c r="D12763" t="s">
        <v>9455</v>
      </c>
      <c r="E12763" s="117">
        <v>43031</v>
      </c>
      <c r="F12763" s="118">
        <v>0.61857638888888888</v>
      </c>
      <c r="G12763" t="s">
        <v>3854</v>
      </c>
      <c r="H12763">
        <v>305</v>
      </c>
      <c r="I12763">
        <v>4</v>
      </c>
      <c r="J12763" t="s">
        <v>26793</v>
      </c>
      <c r="L12763" t="s">
        <v>2976</v>
      </c>
    </row>
    <row r="12764" spans="1:12" x14ac:dyDescent="0.25">
      <c r="A12764" t="s">
        <v>9456</v>
      </c>
      <c r="B12764" t="s">
        <v>9453</v>
      </c>
      <c r="C12764" t="s">
        <v>9454</v>
      </c>
      <c r="D12764" t="s">
        <v>9455</v>
      </c>
      <c r="E12764" s="117">
        <v>43031</v>
      </c>
      <c r="F12764" s="118">
        <v>0.61857638888888888</v>
      </c>
      <c r="G12764" t="s">
        <v>3854</v>
      </c>
      <c r="H12764">
        <v>305</v>
      </c>
      <c r="I12764">
        <v>5</v>
      </c>
      <c r="J12764" t="s">
        <v>26793</v>
      </c>
      <c r="L12764" t="s">
        <v>506</v>
      </c>
    </row>
    <row r="12765" spans="1:12" x14ac:dyDescent="0.25">
      <c r="A12765" t="s">
        <v>9456</v>
      </c>
      <c r="B12765" t="s">
        <v>9453</v>
      </c>
      <c r="C12765" t="s">
        <v>9454</v>
      </c>
      <c r="D12765" t="s">
        <v>9455</v>
      </c>
      <c r="E12765" s="117">
        <v>43031</v>
      </c>
      <c r="F12765" s="118">
        <v>0.61857638888888888</v>
      </c>
      <c r="G12765" t="s">
        <v>3854</v>
      </c>
      <c r="H12765">
        <v>305</v>
      </c>
      <c r="I12765">
        <v>6</v>
      </c>
      <c r="J12765" t="s">
        <v>26793</v>
      </c>
      <c r="L12765">
        <v>0</v>
      </c>
    </row>
    <row r="12766" spans="1:12" x14ac:dyDescent="0.25">
      <c r="A12766" t="s">
        <v>9456</v>
      </c>
      <c r="B12766" t="s">
        <v>9453</v>
      </c>
      <c r="C12766" t="s">
        <v>9454</v>
      </c>
      <c r="D12766" t="s">
        <v>9455</v>
      </c>
      <c r="E12766" s="117">
        <v>43031</v>
      </c>
      <c r="F12766" s="118">
        <v>0.61857638888888888</v>
      </c>
      <c r="G12766" t="s">
        <v>3854</v>
      </c>
      <c r="H12766">
        <v>305</v>
      </c>
      <c r="I12766">
        <v>7</v>
      </c>
      <c r="J12766" t="s">
        <v>26793</v>
      </c>
      <c r="L12766">
        <v>100</v>
      </c>
    </row>
    <row r="12767" spans="1:12" x14ac:dyDescent="0.25">
      <c r="A12767" t="s">
        <v>9456</v>
      </c>
      <c r="B12767" t="s">
        <v>9453</v>
      </c>
      <c r="C12767" t="s">
        <v>9454</v>
      </c>
      <c r="D12767" t="s">
        <v>9455</v>
      </c>
      <c r="E12767" s="117">
        <v>43031</v>
      </c>
      <c r="F12767" s="118">
        <v>0.61857638888888888</v>
      </c>
      <c r="G12767" t="s">
        <v>3854</v>
      </c>
      <c r="H12767">
        <v>305</v>
      </c>
      <c r="I12767">
        <v>9</v>
      </c>
      <c r="J12767" t="s">
        <v>26793</v>
      </c>
      <c r="L12767" t="s">
        <v>25904</v>
      </c>
    </row>
    <row r="12768" spans="1:12" x14ac:dyDescent="0.25">
      <c r="A12768" t="s">
        <v>9456</v>
      </c>
      <c r="B12768" t="s">
        <v>9453</v>
      </c>
      <c r="C12768" t="s">
        <v>9454</v>
      </c>
      <c r="D12768" t="s">
        <v>9455</v>
      </c>
      <c r="E12768" s="117">
        <v>43031</v>
      </c>
      <c r="F12768" s="118">
        <v>0.61857638888888888</v>
      </c>
      <c r="G12768" t="s">
        <v>3854</v>
      </c>
      <c r="H12768">
        <v>305</v>
      </c>
      <c r="I12768">
        <v>13</v>
      </c>
      <c r="J12768" t="s">
        <v>26793</v>
      </c>
      <c r="L12768" t="s">
        <v>637</v>
      </c>
    </row>
    <row r="12769" spans="1:12" x14ac:dyDescent="0.25">
      <c r="A12769" t="s">
        <v>9456</v>
      </c>
      <c r="B12769" t="s">
        <v>9453</v>
      </c>
      <c r="C12769" t="s">
        <v>9454</v>
      </c>
      <c r="D12769" t="s">
        <v>9455</v>
      </c>
      <c r="E12769" s="117">
        <v>43031</v>
      </c>
      <c r="F12769" s="118">
        <v>0.61858796296296303</v>
      </c>
      <c r="G12769" t="s">
        <v>3854</v>
      </c>
      <c r="H12769">
        <v>305</v>
      </c>
      <c r="I12769">
        <v>14</v>
      </c>
      <c r="J12769" t="s">
        <v>26793</v>
      </c>
      <c r="L12769" t="s">
        <v>644</v>
      </c>
    </row>
    <row r="12770" spans="1:12" x14ac:dyDescent="0.25">
      <c r="A12770" t="s">
        <v>9456</v>
      </c>
      <c r="B12770" t="s">
        <v>9453</v>
      </c>
      <c r="C12770" t="s">
        <v>9454</v>
      </c>
      <c r="D12770" t="s">
        <v>9455</v>
      </c>
      <c r="E12770" s="117">
        <v>43031</v>
      </c>
      <c r="F12770" s="118">
        <v>0.61858796296296303</v>
      </c>
      <c r="G12770" t="s">
        <v>3854</v>
      </c>
      <c r="H12770">
        <v>305</v>
      </c>
      <c r="I12770">
        <v>15</v>
      </c>
      <c r="J12770" t="s">
        <v>26793</v>
      </c>
      <c r="L12770" t="s">
        <v>217</v>
      </c>
    </row>
    <row r="12771" spans="1:12" x14ac:dyDescent="0.25">
      <c r="A12771" t="s">
        <v>9456</v>
      </c>
      <c r="B12771" t="s">
        <v>9453</v>
      </c>
      <c r="C12771" t="s">
        <v>9454</v>
      </c>
      <c r="D12771" t="s">
        <v>9455</v>
      </c>
      <c r="E12771" s="117">
        <v>43031</v>
      </c>
      <c r="F12771" s="118">
        <v>0.61858796296296303</v>
      </c>
      <c r="G12771" t="s">
        <v>3854</v>
      </c>
      <c r="H12771">
        <v>305</v>
      </c>
      <c r="I12771">
        <v>22</v>
      </c>
      <c r="J12771" t="s">
        <v>26793</v>
      </c>
      <c r="L12771" t="s">
        <v>383</v>
      </c>
    </row>
    <row r="12772" spans="1:12" x14ac:dyDescent="0.25">
      <c r="A12772" t="s">
        <v>9456</v>
      </c>
      <c r="B12772" t="s">
        <v>9453</v>
      </c>
      <c r="C12772" t="s">
        <v>9454</v>
      </c>
      <c r="D12772" t="s">
        <v>9455</v>
      </c>
      <c r="E12772" s="117">
        <v>43031</v>
      </c>
      <c r="F12772" s="118">
        <v>0.61858796296296303</v>
      </c>
      <c r="G12772" t="s">
        <v>3854</v>
      </c>
      <c r="H12772">
        <v>305</v>
      </c>
      <c r="I12772">
        <v>24</v>
      </c>
      <c r="J12772" t="s">
        <v>26793</v>
      </c>
      <c r="L12772" t="s">
        <v>353</v>
      </c>
    </row>
    <row r="12773" spans="1:12" x14ac:dyDescent="0.25">
      <c r="A12773" t="s">
        <v>9456</v>
      </c>
      <c r="B12773" t="s">
        <v>9453</v>
      </c>
      <c r="C12773" t="s">
        <v>9454</v>
      </c>
      <c r="D12773" t="s">
        <v>9455</v>
      </c>
      <c r="E12773" s="117">
        <v>43031</v>
      </c>
      <c r="F12773" s="118">
        <v>0.61858796296296303</v>
      </c>
      <c r="G12773" t="s">
        <v>3854</v>
      </c>
      <c r="H12773">
        <v>305</v>
      </c>
      <c r="I12773">
        <v>35</v>
      </c>
      <c r="J12773" t="s">
        <v>26793</v>
      </c>
      <c r="L12773" t="s">
        <v>390</v>
      </c>
    </row>
    <row r="12774" spans="1:12" x14ac:dyDescent="0.25">
      <c r="A12774" t="s">
        <v>9456</v>
      </c>
      <c r="B12774" t="s">
        <v>9453</v>
      </c>
      <c r="C12774" t="s">
        <v>9454</v>
      </c>
      <c r="D12774" t="s">
        <v>9455</v>
      </c>
      <c r="E12774" s="117">
        <v>43031</v>
      </c>
      <c r="F12774" s="118">
        <v>0.61858796296296303</v>
      </c>
      <c r="G12774" t="s">
        <v>3854</v>
      </c>
      <c r="H12774">
        <v>305</v>
      </c>
      <c r="I12774">
        <v>36</v>
      </c>
      <c r="J12774" t="s">
        <v>26793</v>
      </c>
      <c r="L12774" t="s">
        <v>4102</v>
      </c>
    </row>
    <row r="12775" spans="1:12" x14ac:dyDescent="0.25">
      <c r="A12775" t="s">
        <v>9456</v>
      </c>
      <c r="B12775" t="s">
        <v>9453</v>
      </c>
      <c r="C12775" t="s">
        <v>9454</v>
      </c>
      <c r="D12775" t="s">
        <v>9455</v>
      </c>
      <c r="E12775" s="117">
        <v>43031</v>
      </c>
      <c r="F12775" s="118">
        <v>0.61858796296296303</v>
      </c>
      <c r="G12775" t="s">
        <v>3854</v>
      </c>
      <c r="H12775">
        <v>305</v>
      </c>
      <c r="I12775">
        <v>38</v>
      </c>
      <c r="J12775" t="s">
        <v>26793</v>
      </c>
      <c r="L12775" t="s">
        <v>26794</v>
      </c>
    </row>
    <row r="12776" spans="1:12" x14ac:dyDescent="0.25">
      <c r="A12776" t="s">
        <v>9456</v>
      </c>
      <c r="B12776" t="s">
        <v>9453</v>
      </c>
      <c r="C12776" t="s">
        <v>9454</v>
      </c>
      <c r="D12776" t="s">
        <v>9455</v>
      </c>
      <c r="E12776" s="117">
        <v>43031</v>
      </c>
      <c r="F12776" s="118">
        <v>0.61859953703703707</v>
      </c>
      <c r="G12776" t="s">
        <v>3854</v>
      </c>
      <c r="H12776">
        <v>306</v>
      </c>
      <c r="I12776">
        <v>1</v>
      </c>
      <c r="L12776" t="s">
        <v>26795</v>
      </c>
    </row>
    <row r="12777" spans="1:12" x14ac:dyDescent="0.25">
      <c r="A12777" t="s">
        <v>9456</v>
      </c>
      <c r="B12777" t="s">
        <v>9453</v>
      </c>
      <c r="C12777" t="s">
        <v>9454</v>
      </c>
      <c r="D12777" t="s">
        <v>9455</v>
      </c>
      <c r="E12777" s="117">
        <v>43031</v>
      </c>
      <c r="F12777" s="118">
        <v>0.61859953703703707</v>
      </c>
      <c r="G12777" t="s">
        <v>3854</v>
      </c>
      <c r="H12777">
        <v>306</v>
      </c>
      <c r="I12777">
        <v>4</v>
      </c>
      <c r="J12777" t="s">
        <v>26795</v>
      </c>
      <c r="L12777" t="s">
        <v>2977</v>
      </c>
    </row>
    <row r="12778" spans="1:12" x14ac:dyDescent="0.25">
      <c r="A12778" t="s">
        <v>9456</v>
      </c>
      <c r="B12778" t="s">
        <v>9453</v>
      </c>
      <c r="C12778" t="s">
        <v>9454</v>
      </c>
      <c r="D12778" t="s">
        <v>9455</v>
      </c>
      <c r="E12778" s="117">
        <v>43031</v>
      </c>
      <c r="F12778" s="118">
        <v>0.61859953703703707</v>
      </c>
      <c r="G12778" t="s">
        <v>3854</v>
      </c>
      <c r="H12778">
        <v>306</v>
      </c>
      <c r="I12778">
        <v>5</v>
      </c>
      <c r="J12778" t="s">
        <v>26795</v>
      </c>
      <c r="L12778" t="s">
        <v>2468</v>
      </c>
    </row>
    <row r="12779" spans="1:12" x14ac:dyDescent="0.25">
      <c r="A12779" t="s">
        <v>9456</v>
      </c>
      <c r="B12779" t="s">
        <v>9453</v>
      </c>
      <c r="C12779" t="s">
        <v>9454</v>
      </c>
      <c r="D12779" t="s">
        <v>9455</v>
      </c>
      <c r="E12779" s="117">
        <v>43031</v>
      </c>
      <c r="F12779" s="118">
        <v>0.61859953703703707</v>
      </c>
      <c r="G12779" t="s">
        <v>3854</v>
      </c>
      <c r="H12779">
        <v>306</v>
      </c>
      <c r="I12779">
        <v>6</v>
      </c>
      <c r="J12779" t="s">
        <v>26795</v>
      </c>
      <c r="L12779">
        <v>0</v>
      </c>
    </row>
    <row r="12780" spans="1:12" x14ac:dyDescent="0.25">
      <c r="A12780" t="s">
        <v>9456</v>
      </c>
      <c r="B12780" t="s">
        <v>9453</v>
      </c>
      <c r="C12780" t="s">
        <v>9454</v>
      </c>
      <c r="D12780" t="s">
        <v>9455</v>
      </c>
      <c r="E12780" s="117">
        <v>43031</v>
      </c>
      <c r="F12780" s="118">
        <v>0.61861111111111111</v>
      </c>
      <c r="G12780" t="s">
        <v>3854</v>
      </c>
      <c r="H12780">
        <v>306</v>
      </c>
      <c r="I12780">
        <v>7</v>
      </c>
      <c r="J12780" t="s">
        <v>26795</v>
      </c>
      <c r="L12780">
        <v>50</v>
      </c>
    </row>
    <row r="12781" spans="1:12" x14ac:dyDescent="0.25">
      <c r="A12781" t="s">
        <v>9456</v>
      </c>
      <c r="B12781" t="s">
        <v>9453</v>
      </c>
      <c r="C12781" t="s">
        <v>9454</v>
      </c>
      <c r="D12781" t="s">
        <v>9455</v>
      </c>
      <c r="E12781" s="117">
        <v>43031</v>
      </c>
      <c r="F12781" s="118">
        <v>0.61861111111111111</v>
      </c>
      <c r="G12781" t="s">
        <v>3854</v>
      </c>
      <c r="H12781">
        <v>306</v>
      </c>
      <c r="I12781">
        <v>9</v>
      </c>
      <c r="J12781" t="s">
        <v>26795</v>
      </c>
      <c r="L12781" t="s">
        <v>4093</v>
      </c>
    </row>
    <row r="12782" spans="1:12" x14ac:dyDescent="0.25">
      <c r="A12782" t="s">
        <v>9456</v>
      </c>
      <c r="B12782" t="s">
        <v>9453</v>
      </c>
      <c r="C12782" t="s">
        <v>9454</v>
      </c>
      <c r="D12782" t="s">
        <v>9455</v>
      </c>
      <c r="E12782" s="117">
        <v>43031</v>
      </c>
      <c r="F12782" s="118">
        <v>0.61861111111111111</v>
      </c>
      <c r="G12782" t="s">
        <v>3854</v>
      </c>
      <c r="H12782">
        <v>306</v>
      </c>
      <c r="I12782">
        <v>13</v>
      </c>
      <c r="J12782" t="s">
        <v>26795</v>
      </c>
      <c r="L12782" t="s">
        <v>636</v>
      </c>
    </row>
    <row r="12783" spans="1:12" x14ac:dyDescent="0.25">
      <c r="A12783" t="s">
        <v>9456</v>
      </c>
      <c r="B12783" t="s">
        <v>9453</v>
      </c>
      <c r="C12783" t="s">
        <v>9454</v>
      </c>
      <c r="D12783" t="s">
        <v>9455</v>
      </c>
      <c r="E12783" s="117">
        <v>43031</v>
      </c>
      <c r="F12783" s="118">
        <v>0.61861111111111111</v>
      </c>
      <c r="G12783" t="s">
        <v>3854</v>
      </c>
      <c r="H12783">
        <v>306</v>
      </c>
      <c r="I12783">
        <v>14</v>
      </c>
      <c r="J12783" t="s">
        <v>26795</v>
      </c>
      <c r="L12783" t="s">
        <v>644</v>
      </c>
    </row>
    <row r="12784" spans="1:12" x14ac:dyDescent="0.25">
      <c r="A12784" t="s">
        <v>9456</v>
      </c>
      <c r="B12784" t="s">
        <v>9453</v>
      </c>
      <c r="C12784" t="s">
        <v>9454</v>
      </c>
      <c r="D12784" t="s">
        <v>9455</v>
      </c>
      <c r="E12784" s="117">
        <v>43031</v>
      </c>
      <c r="F12784" s="118">
        <v>0.61861111111111111</v>
      </c>
      <c r="G12784" t="s">
        <v>3854</v>
      </c>
      <c r="H12784">
        <v>306</v>
      </c>
      <c r="I12784">
        <v>22</v>
      </c>
      <c r="J12784" t="s">
        <v>26795</v>
      </c>
      <c r="L12784" t="s">
        <v>383</v>
      </c>
    </row>
    <row r="12785" spans="1:12" x14ac:dyDescent="0.25">
      <c r="A12785" t="s">
        <v>9456</v>
      </c>
      <c r="B12785" t="s">
        <v>9453</v>
      </c>
      <c r="C12785" t="s">
        <v>9454</v>
      </c>
      <c r="D12785" t="s">
        <v>9455</v>
      </c>
      <c r="E12785" s="117">
        <v>43031</v>
      </c>
      <c r="F12785" s="118">
        <v>0.61861111111111111</v>
      </c>
      <c r="G12785" t="s">
        <v>3854</v>
      </c>
      <c r="H12785">
        <v>306</v>
      </c>
      <c r="I12785">
        <v>24</v>
      </c>
      <c r="J12785" t="s">
        <v>26795</v>
      </c>
      <c r="L12785" t="s">
        <v>104</v>
      </c>
    </row>
    <row r="12786" spans="1:12" x14ac:dyDescent="0.25">
      <c r="A12786" t="s">
        <v>9456</v>
      </c>
      <c r="B12786" t="s">
        <v>9453</v>
      </c>
      <c r="C12786" t="s">
        <v>9454</v>
      </c>
      <c r="D12786" t="s">
        <v>9455</v>
      </c>
      <c r="E12786" s="117">
        <v>43031</v>
      </c>
      <c r="F12786" s="118">
        <v>0.61861111111111111</v>
      </c>
      <c r="G12786" t="s">
        <v>3854</v>
      </c>
      <c r="H12786">
        <v>306</v>
      </c>
      <c r="I12786">
        <v>26</v>
      </c>
      <c r="J12786" t="s">
        <v>26795</v>
      </c>
      <c r="L12786" t="s">
        <v>382</v>
      </c>
    </row>
    <row r="12787" spans="1:12" x14ac:dyDescent="0.25">
      <c r="A12787" t="s">
        <v>9456</v>
      </c>
      <c r="B12787" t="s">
        <v>9453</v>
      </c>
      <c r="C12787" t="s">
        <v>9454</v>
      </c>
      <c r="D12787" t="s">
        <v>9455</v>
      </c>
      <c r="E12787" s="117">
        <v>43031</v>
      </c>
      <c r="F12787" s="118">
        <v>0.61861111111111111</v>
      </c>
      <c r="G12787" t="s">
        <v>3854</v>
      </c>
      <c r="H12787">
        <v>306</v>
      </c>
      <c r="I12787">
        <v>28</v>
      </c>
      <c r="J12787" t="s">
        <v>26795</v>
      </c>
      <c r="L12787" t="s">
        <v>353</v>
      </c>
    </row>
    <row r="12788" spans="1:12" x14ac:dyDescent="0.25">
      <c r="A12788" t="s">
        <v>9456</v>
      </c>
      <c r="B12788" t="s">
        <v>9453</v>
      </c>
      <c r="C12788" t="s">
        <v>9454</v>
      </c>
      <c r="D12788" t="s">
        <v>9455</v>
      </c>
      <c r="E12788" s="117">
        <v>43031</v>
      </c>
      <c r="F12788" s="118">
        <v>0.61861111111111111</v>
      </c>
      <c r="G12788" t="s">
        <v>3854</v>
      </c>
      <c r="H12788">
        <v>306</v>
      </c>
      <c r="I12788">
        <v>30</v>
      </c>
      <c r="J12788" t="s">
        <v>26795</v>
      </c>
      <c r="L12788" t="s">
        <v>106</v>
      </c>
    </row>
    <row r="12789" spans="1:12" x14ac:dyDescent="0.25">
      <c r="A12789" t="s">
        <v>9456</v>
      </c>
      <c r="B12789" t="s">
        <v>9453</v>
      </c>
      <c r="C12789" t="s">
        <v>9454</v>
      </c>
      <c r="D12789" t="s">
        <v>9455</v>
      </c>
      <c r="E12789" s="117">
        <v>43031</v>
      </c>
      <c r="F12789" s="118">
        <v>0.61862268518518515</v>
      </c>
      <c r="G12789" t="s">
        <v>3854</v>
      </c>
      <c r="H12789">
        <v>306</v>
      </c>
      <c r="I12789">
        <v>35</v>
      </c>
      <c r="J12789" t="s">
        <v>26795</v>
      </c>
      <c r="L12789" t="s">
        <v>393</v>
      </c>
    </row>
    <row r="12790" spans="1:12" x14ac:dyDescent="0.25">
      <c r="A12790" t="s">
        <v>9456</v>
      </c>
      <c r="B12790" t="s">
        <v>9453</v>
      </c>
      <c r="C12790" t="s">
        <v>9454</v>
      </c>
      <c r="D12790" t="s">
        <v>9455</v>
      </c>
      <c r="E12790" s="117">
        <v>43031</v>
      </c>
      <c r="F12790" s="118">
        <v>0.61862268518518515</v>
      </c>
      <c r="G12790" t="s">
        <v>3854</v>
      </c>
      <c r="H12790">
        <v>306</v>
      </c>
      <c r="I12790">
        <v>36</v>
      </c>
      <c r="J12790" t="s">
        <v>26795</v>
      </c>
      <c r="L12790" t="s">
        <v>4031</v>
      </c>
    </row>
    <row r="12791" spans="1:12" x14ac:dyDescent="0.25">
      <c r="A12791" t="s">
        <v>9456</v>
      </c>
      <c r="B12791" t="s">
        <v>9453</v>
      </c>
      <c r="C12791" t="s">
        <v>9454</v>
      </c>
      <c r="D12791" t="s">
        <v>9455</v>
      </c>
      <c r="E12791" s="117">
        <v>43031</v>
      </c>
      <c r="F12791" s="118">
        <v>0.61862268518518515</v>
      </c>
      <c r="G12791" t="s">
        <v>3854</v>
      </c>
      <c r="H12791">
        <v>306</v>
      </c>
      <c r="I12791">
        <v>38</v>
      </c>
      <c r="J12791" t="s">
        <v>26795</v>
      </c>
      <c r="L12791" t="s">
        <v>26796</v>
      </c>
    </row>
    <row r="12792" spans="1:12" x14ac:dyDescent="0.25">
      <c r="A12792" t="s">
        <v>9456</v>
      </c>
      <c r="B12792" t="s">
        <v>9453</v>
      </c>
      <c r="C12792" t="s">
        <v>9454</v>
      </c>
      <c r="D12792" t="s">
        <v>9455</v>
      </c>
      <c r="E12792" s="117">
        <v>43031</v>
      </c>
      <c r="F12792" s="118">
        <v>0.61863425925925919</v>
      </c>
      <c r="G12792" t="s">
        <v>3854</v>
      </c>
      <c r="H12792">
        <v>307</v>
      </c>
      <c r="I12792">
        <v>1</v>
      </c>
      <c r="L12792" t="s">
        <v>26795</v>
      </c>
    </row>
    <row r="12793" spans="1:12" x14ac:dyDescent="0.25">
      <c r="A12793" t="s">
        <v>9456</v>
      </c>
      <c r="B12793" t="s">
        <v>9453</v>
      </c>
      <c r="C12793" t="s">
        <v>9454</v>
      </c>
      <c r="D12793" t="s">
        <v>9455</v>
      </c>
      <c r="E12793" s="117">
        <v>43031</v>
      </c>
      <c r="F12793" s="118">
        <v>0.61863425925925919</v>
      </c>
      <c r="G12793" t="s">
        <v>3854</v>
      </c>
      <c r="H12793">
        <v>307</v>
      </c>
      <c r="I12793">
        <v>4</v>
      </c>
      <c r="J12793" t="s">
        <v>26795</v>
      </c>
      <c r="L12793" t="s">
        <v>2977</v>
      </c>
    </row>
    <row r="12794" spans="1:12" x14ac:dyDescent="0.25">
      <c r="A12794" t="s">
        <v>9456</v>
      </c>
      <c r="B12794" t="s">
        <v>9453</v>
      </c>
      <c r="C12794" t="s">
        <v>9454</v>
      </c>
      <c r="D12794" t="s">
        <v>9455</v>
      </c>
      <c r="E12794" s="117">
        <v>43031</v>
      </c>
      <c r="F12794" s="118">
        <v>0.61863425925925919</v>
      </c>
      <c r="G12794" t="s">
        <v>3854</v>
      </c>
      <c r="H12794">
        <v>307</v>
      </c>
      <c r="I12794">
        <v>5</v>
      </c>
      <c r="J12794" t="s">
        <v>26795</v>
      </c>
      <c r="L12794" t="s">
        <v>128</v>
      </c>
    </row>
    <row r="12795" spans="1:12" x14ac:dyDescent="0.25">
      <c r="A12795" t="s">
        <v>9456</v>
      </c>
      <c r="B12795" t="s">
        <v>9453</v>
      </c>
      <c r="C12795" t="s">
        <v>9454</v>
      </c>
      <c r="D12795" t="s">
        <v>9455</v>
      </c>
      <c r="E12795" s="117">
        <v>43031</v>
      </c>
      <c r="F12795" s="118">
        <v>0.61863425925925919</v>
      </c>
      <c r="G12795" t="s">
        <v>3854</v>
      </c>
      <c r="H12795">
        <v>307</v>
      </c>
      <c r="I12795">
        <v>6</v>
      </c>
      <c r="J12795" t="s">
        <v>26795</v>
      </c>
      <c r="L12795">
        <v>0</v>
      </c>
    </row>
    <row r="12796" spans="1:12" x14ac:dyDescent="0.25">
      <c r="A12796" t="s">
        <v>9456</v>
      </c>
      <c r="B12796" t="s">
        <v>9453</v>
      </c>
      <c r="C12796" t="s">
        <v>9454</v>
      </c>
      <c r="D12796" t="s">
        <v>9455</v>
      </c>
      <c r="E12796" s="117">
        <v>43031</v>
      </c>
      <c r="F12796" s="118">
        <v>0.61863425925925919</v>
      </c>
      <c r="G12796" t="s">
        <v>3854</v>
      </c>
      <c r="H12796">
        <v>307</v>
      </c>
      <c r="I12796">
        <v>7</v>
      </c>
      <c r="J12796" t="s">
        <v>26795</v>
      </c>
      <c r="L12796">
        <v>50</v>
      </c>
    </row>
    <row r="12797" spans="1:12" x14ac:dyDescent="0.25">
      <c r="A12797" t="s">
        <v>9456</v>
      </c>
      <c r="B12797" t="s">
        <v>9453</v>
      </c>
      <c r="C12797" t="s">
        <v>9454</v>
      </c>
      <c r="D12797" t="s">
        <v>9455</v>
      </c>
      <c r="E12797" s="117">
        <v>43031</v>
      </c>
      <c r="F12797" s="118">
        <v>0.61863425925925919</v>
      </c>
      <c r="G12797" t="s">
        <v>3854</v>
      </c>
      <c r="H12797">
        <v>307</v>
      </c>
      <c r="I12797">
        <v>9</v>
      </c>
      <c r="J12797" t="s">
        <v>26795</v>
      </c>
      <c r="L12797" t="s">
        <v>25904</v>
      </c>
    </row>
    <row r="12798" spans="1:12" x14ac:dyDescent="0.25">
      <c r="A12798" t="s">
        <v>9456</v>
      </c>
      <c r="B12798" t="s">
        <v>9453</v>
      </c>
      <c r="C12798" t="s">
        <v>9454</v>
      </c>
      <c r="D12798" t="s">
        <v>9455</v>
      </c>
      <c r="E12798" s="117">
        <v>43031</v>
      </c>
      <c r="F12798" s="118">
        <v>0.61863425925925919</v>
      </c>
      <c r="G12798" t="s">
        <v>3854</v>
      </c>
      <c r="H12798">
        <v>307</v>
      </c>
      <c r="I12798">
        <v>13</v>
      </c>
      <c r="J12798" t="s">
        <v>26795</v>
      </c>
      <c r="L12798" t="s">
        <v>638</v>
      </c>
    </row>
    <row r="12799" spans="1:12" x14ac:dyDescent="0.25">
      <c r="A12799" t="s">
        <v>9456</v>
      </c>
      <c r="B12799" t="s">
        <v>9453</v>
      </c>
      <c r="C12799" t="s">
        <v>9454</v>
      </c>
      <c r="D12799" t="s">
        <v>9455</v>
      </c>
      <c r="E12799" s="117">
        <v>43031</v>
      </c>
      <c r="F12799" s="118">
        <v>0.61864583333333334</v>
      </c>
      <c r="G12799" t="s">
        <v>3854</v>
      </c>
      <c r="H12799">
        <v>307</v>
      </c>
      <c r="I12799">
        <v>14</v>
      </c>
      <c r="J12799" t="s">
        <v>26795</v>
      </c>
      <c r="L12799" t="s">
        <v>644</v>
      </c>
    </row>
    <row r="12800" spans="1:12" x14ac:dyDescent="0.25">
      <c r="A12800" t="s">
        <v>9456</v>
      </c>
      <c r="B12800" t="s">
        <v>9453</v>
      </c>
      <c r="C12800" t="s">
        <v>9454</v>
      </c>
      <c r="D12800" t="s">
        <v>9455</v>
      </c>
      <c r="E12800" s="117">
        <v>43031</v>
      </c>
      <c r="F12800" s="118">
        <v>0.61864583333333334</v>
      </c>
      <c r="G12800" t="s">
        <v>3854</v>
      </c>
      <c r="H12800">
        <v>307</v>
      </c>
      <c r="I12800">
        <v>15</v>
      </c>
      <c r="J12800" t="s">
        <v>26795</v>
      </c>
      <c r="L12800" t="s">
        <v>231</v>
      </c>
    </row>
    <row r="12801" spans="1:12" x14ac:dyDescent="0.25">
      <c r="A12801" t="s">
        <v>9456</v>
      </c>
      <c r="B12801" t="s">
        <v>9453</v>
      </c>
      <c r="C12801" t="s">
        <v>9454</v>
      </c>
      <c r="D12801" t="s">
        <v>9455</v>
      </c>
      <c r="E12801" s="117">
        <v>43031</v>
      </c>
      <c r="F12801" s="118">
        <v>0.61864583333333334</v>
      </c>
      <c r="G12801" t="s">
        <v>3854</v>
      </c>
      <c r="H12801">
        <v>307</v>
      </c>
      <c r="I12801">
        <v>22</v>
      </c>
      <c r="J12801" t="s">
        <v>26795</v>
      </c>
      <c r="L12801" t="s">
        <v>383</v>
      </c>
    </row>
    <row r="12802" spans="1:12" x14ac:dyDescent="0.25">
      <c r="A12802" t="s">
        <v>9456</v>
      </c>
      <c r="B12802" t="s">
        <v>9453</v>
      </c>
      <c r="C12802" t="s">
        <v>9454</v>
      </c>
      <c r="D12802" t="s">
        <v>9455</v>
      </c>
      <c r="E12802" s="117">
        <v>43031</v>
      </c>
      <c r="F12802" s="118">
        <v>0.61864583333333334</v>
      </c>
      <c r="G12802" t="s">
        <v>3854</v>
      </c>
      <c r="H12802">
        <v>307</v>
      </c>
      <c r="I12802">
        <v>23</v>
      </c>
      <c r="J12802" t="s">
        <v>26795</v>
      </c>
      <c r="L12802">
        <v>45</v>
      </c>
    </row>
    <row r="12803" spans="1:12" x14ac:dyDescent="0.25">
      <c r="A12803" t="s">
        <v>9456</v>
      </c>
      <c r="B12803" t="s">
        <v>9453</v>
      </c>
      <c r="C12803" t="s">
        <v>9454</v>
      </c>
      <c r="D12803" t="s">
        <v>9455</v>
      </c>
      <c r="E12803" s="117">
        <v>43031</v>
      </c>
      <c r="F12803" s="118">
        <v>0.61864583333333334</v>
      </c>
      <c r="G12803" t="s">
        <v>3854</v>
      </c>
      <c r="H12803">
        <v>307</v>
      </c>
      <c r="I12803">
        <v>24</v>
      </c>
      <c r="J12803" t="s">
        <v>26795</v>
      </c>
      <c r="L12803" t="s">
        <v>353</v>
      </c>
    </row>
    <row r="12804" spans="1:12" x14ac:dyDescent="0.25">
      <c r="A12804" t="s">
        <v>9456</v>
      </c>
      <c r="B12804" t="s">
        <v>9453</v>
      </c>
      <c r="C12804" t="s">
        <v>9454</v>
      </c>
      <c r="D12804" t="s">
        <v>9455</v>
      </c>
      <c r="E12804" s="117">
        <v>43031</v>
      </c>
      <c r="F12804" s="118">
        <v>0.61864583333333334</v>
      </c>
      <c r="G12804" t="s">
        <v>3854</v>
      </c>
      <c r="H12804">
        <v>307</v>
      </c>
      <c r="I12804">
        <v>25</v>
      </c>
      <c r="J12804" t="s">
        <v>26795</v>
      </c>
      <c r="L12804">
        <v>35</v>
      </c>
    </row>
    <row r="12805" spans="1:12" x14ac:dyDescent="0.25">
      <c r="A12805" t="s">
        <v>9456</v>
      </c>
      <c r="B12805" t="s">
        <v>9453</v>
      </c>
      <c r="C12805" t="s">
        <v>9454</v>
      </c>
      <c r="D12805" t="s">
        <v>9455</v>
      </c>
      <c r="E12805" s="117">
        <v>43031</v>
      </c>
      <c r="F12805" s="118">
        <v>0.61864583333333334</v>
      </c>
      <c r="G12805" t="s">
        <v>3854</v>
      </c>
      <c r="H12805">
        <v>307</v>
      </c>
      <c r="I12805">
        <v>26</v>
      </c>
      <c r="J12805" t="s">
        <v>26795</v>
      </c>
      <c r="L12805" t="s">
        <v>122</v>
      </c>
    </row>
    <row r="12806" spans="1:12" x14ac:dyDescent="0.25">
      <c r="A12806" t="s">
        <v>9456</v>
      </c>
      <c r="B12806" t="s">
        <v>9453</v>
      </c>
      <c r="C12806" t="s">
        <v>9454</v>
      </c>
      <c r="D12806" t="s">
        <v>9455</v>
      </c>
      <c r="E12806" s="117">
        <v>43031</v>
      </c>
      <c r="F12806" s="118">
        <v>0.61864583333333334</v>
      </c>
      <c r="G12806" t="s">
        <v>3854</v>
      </c>
      <c r="H12806">
        <v>307</v>
      </c>
      <c r="I12806">
        <v>27</v>
      </c>
      <c r="J12806" t="s">
        <v>26795</v>
      </c>
      <c r="L12806">
        <v>19</v>
      </c>
    </row>
    <row r="12807" spans="1:12" x14ac:dyDescent="0.25">
      <c r="A12807" t="s">
        <v>9456</v>
      </c>
      <c r="B12807" t="s">
        <v>9453</v>
      </c>
      <c r="C12807" t="s">
        <v>9454</v>
      </c>
      <c r="D12807" t="s">
        <v>9455</v>
      </c>
      <c r="E12807" s="117">
        <v>43031</v>
      </c>
      <c r="F12807" s="118">
        <v>0.61864583333333334</v>
      </c>
      <c r="G12807" t="s">
        <v>3854</v>
      </c>
      <c r="H12807">
        <v>307</v>
      </c>
      <c r="I12807">
        <v>28</v>
      </c>
      <c r="J12807" t="s">
        <v>26795</v>
      </c>
      <c r="L12807" t="s">
        <v>26527</v>
      </c>
    </row>
    <row r="12808" spans="1:12" x14ac:dyDescent="0.25">
      <c r="A12808" t="s">
        <v>9456</v>
      </c>
      <c r="B12808" t="s">
        <v>9453</v>
      </c>
      <c r="C12808" t="s">
        <v>9454</v>
      </c>
      <c r="D12808" t="s">
        <v>9455</v>
      </c>
      <c r="E12808" s="117">
        <v>43031</v>
      </c>
      <c r="F12808" s="118">
        <v>0.61865740740740738</v>
      </c>
      <c r="G12808" t="s">
        <v>3854</v>
      </c>
      <c r="H12808">
        <v>307</v>
      </c>
      <c r="I12808">
        <v>29</v>
      </c>
      <c r="J12808" t="s">
        <v>26795</v>
      </c>
      <c r="L12808">
        <v>1</v>
      </c>
    </row>
    <row r="12809" spans="1:12" x14ac:dyDescent="0.25">
      <c r="A12809" t="s">
        <v>9456</v>
      </c>
      <c r="B12809" t="s">
        <v>9453</v>
      </c>
      <c r="C12809" t="s">
        <v>9454</v>
      </c>
      <c r="D12809" t="s">
        <v>9455</v>
      </c>
      <c r="E12809" s="117">
        <v>43031</v>
      </c>
      <c r="F12809" s="118">
        <v>0.61865740740740738</v>
      </c>
      <c r="G12809" t="s">
        <v>3854</v>
      </c>
      <c r="H12809">
        <v>307</v>
      </c>
      <c r="I12809">
        <v>35</v>
      </c>
      <c r="J12809" t="s">
        <v>26795</v>
      </c>
      <c r="L12809" t="s">
        <v>390</v>
      </c>
    </row>
    <row r="12810" spans="1:12" x14ac:dyDescent="0.25">
      <c r="A12810" t="s">
        <v>9456</v>
      </c>
      <c r="B12810" t="s">
        <v>9453</v>
      </c>
      <c r="C12810" t="s">
        <v>9454</v>
      </c>
      <c r="D12810" t="s">
        <v>9455</v>
      </c>
      <c r="E12810" s="117">
        <v>43031</v>
      </c>
      <c r="F12810" s="118">
        <v>0.61865740740740738</v>
      </c>
      <c r="G12810" t="s">
        <v>3854</v>
      </c>
      <c r="H12810">
        <v>307</v>
      </c>
      <c r="I12810">
        <v>36</v>
      </c>
      <c r="J12810" t="s">
        <v>26795</v>
      </c>
      <c r="L12810" t="s">
        <v>4102</v>
      </c>
    </row>
    <row r="12811" spans="1:12" x14ac:dyDescent="0.25">
      <c r="A12811" t="s">
        <v>9456</v>
      </c>
      <c r="B12811" t="s">
        <v>9453</v>
      </c>
      <c r="C12811" t="s">
        <v>9454</v>
      </c>
      <c r="D12811" t="s">
        <v>9455</v>
      </c>
      <c r="E12811" s="117">
        <v>43031</v>
      </c>
      <c r="F12811" s="118">
        <v>0.61865740740740738</v>
      </c>
      <c r="G12811" t="s">
        <v>3854</v>
      </c>
      <c r="H12811">
        <v>307</v>
      </c>
      <c r="I12811">
        <v>38</v>
      </c>
      <c r="J12811" t="s">
        <v>26795</v>
      </c>
      <c r="L12811" t="s">
        <v>26797</v>
      </c>
    </row>
    <row r="12812" spans="1:12" x14ac:dyDescent="0.25">
      <c r="A12812" t="s">
        <v>9456</v>
      </c>
      <c r="B12812" t="s">
        <v>9453</v>
      </c>
      <c r="C12812" t="s">
        <v>9454</v>
      </c>
      <c r="D12812" t="s">
        <v>9455</v>
      </c>
      <c r="E12812" s="117">
        <v>43031</v>
      </c>
      <c r="F12812" s="118">
        <v>0.61866898148148153</v>
      </c>
      <c r="G12812" t="s">
        <v>3854</v>
      </c>
      <c r="H12812">
        <v>308</v>
      </c>
      <c r="I12812">
        <v>1</v>
      </c>
      <c r="L12812" t="s">
        <v>26798</v>
      </c>
    </row>
    <row r="12813" spans="1:12" x14ac:dyDescent="0.25">
      <c r="A12813" t="s">
        <v>9456</v>
      </c>
      <c r="B12813" t="s">
        <v>9453</v>
      </c>
      <c r="C12813" t="s">
        <v>9454</v>
      </c>
      <c r="D12813" t="s">
        <v>9455</v>
      </c>
      <c r="E12813" s="117">
        <v>43031</v>
      </c>
      <c r="F12813" s="118">
        <v>0.61866898148148153</v>
      </c>
      <c r="G12813" t="s">
        <v>3854</v>
      </c>
      <c r="H12813">
        <v>308</v>
      </c>
      <c r="I12813">
        <v>4</v>
      </c>
      <c r="J12813" t="s">
        <v>26798</v>
      </c>
      <c r="L12813" t="s">
        <v>2977</v>
      </c>
    </row>
    <row r="12814" spans="1:12" x14ac:dyDescent="0.25">
      <c r="A12814" t="s">
        <v>9456</v>
      </c>
      <c r="B12814" t="s">
        <v>9453</v>
      </c>
      <c r="C12814" t="s">
        <v>9454</v>
      </c>
      <c r="D12814" t="s">
        <v>9455</v>
      </c>
      <c r="E12814" s="117">
        <v>43031</v>
      </c>
      <c r="F12814" s="118">
        <v>0.61866898148148153</v>
      </c>
      <c r="G12814" t="s">
        <v>3854</v>
      </c>
      <c r="H12814">
        <v>308</v>
      </c>
      <c r="I12814">
        <v>5</v>
      </c>
      <c r="J12814" t="s">
        <v>26798</v>
      </c>
      <c r="L12814" t="s">
        <v>2436</v>
      </c>
    </row>
    <row r="12815" spans="1:12" x14ac:dyDescent="0.25">
      <c r="A12815" t="s">
        <v>9456</v>
      </c>
      <c r="B12815" t="s">
        <v>9453</v>
      </c>
      <c r="C12815" t="s">
        <v>9454</v>
      </c>
      <c r="D12815" t="s">
        <v>9455</v>
      </c>
      <c r="E12815" s="117">
        <v>43031</v>
      </c>
      <c r="F12815" s="118">
        <v>0.61866898148148153</v>
      </c>
      <c r="G12815" t="s">
        <v>3854</v>
      </c>
      <c r="H12815">
        <v>308</v>
      </c>
      <c r="I12815">
        <v>6</v>
      </c>
      <c r="J12815" t="s">
        <v>26798</v>
      </c>
      <c r="L12815">
        <v>0</v>
      </c>
    </row>
    <row r="12816" spans="1:12" x14ac:dyDescent="0.25">
      <c r="A12816" t="s">
        <v>9456</v>
      </c>
      <c r="B12816" t="s">
        <v>9453</v>
      </c>
      <c r="C12816" t="s">
        <v>9454</v>
      </c>
      <c r="D12816" t="s">
        <v>9455</v>
      </c>
      <c r="E12816" s="117">
        <v>43031</v>
      </c>
      <c r="F12816" s="118">
        <v>0.61866898148148153</v>
      </c>
      <c r="G12816" t="s">
        <v>3854</v>
      </c>
      <c r="H12816">
        <v>308</v>
      </c>
      <c r="I12816">
        <v>7</v>
      </c>
      <c r="J12816" t="s">
        <v>26798</v>
      </c>
      <c r="L12816">
        <v>100</v>
      </c>
    </row>
    <row r="12817" spans="1:12" x14ac:dyDescent="0.25">
      <c r="A12817" t="s">
        <v>9456</v>
      </c>
      <c r="B12817" t="s">
        <v>9453</v>
      </c>
      <c r="C12817" t="s">
        <v>9454</v>
      </c>
      <c r="D12817" t="s">
        <v>9455</v>
      </c>
      <c r="E12817" s="117">
        <v>43031</v>
      </c>
      <c r="F12817" s="118">
        <v>0.61866898148148153</v>
      </c>
      <c r="G12817" t="s">
        <v>3854</v>
      </c>
      <c r="H12817">
        <v>308</v>
      </c>
      <c r="I12817">
        <v>9</v>
      </c>
      <c r="J12817" t="s">
        <v>26798</v>
      </c>
      <c r="L12817" t="s">
        <v>4093</v>
      </c>
    </row>
    <row r="12818" spans="1:12" x14ac:dyDescent="0.25">
      <c r="A12818" t="s">
        <v>9456</v>
      </c>
      <c r="B12818" t="s">
        <v>9453</v>
      </c>
      <c r="C12818" t="s">
        <v>9454</v>
      </c>
      <c r="D12818" t="s">
        <v>9455</v>
      </c>
      <c r="E12818" s="117">
        <v>43031</v>
      </c>
      <c r="F12818" s="118">
        <v>0.61868055555555557</v>
      </c>
      <c r="G12818" t="s">
        <v>3854</v>
      </c>
      <c r="H12818">
        <v>308</v>
      </c>
      <c r="I12818">
        <v>13</v>
      </c>
      <c r="J12818" t="s">
        <v>26798</v>
      </c>
      <c r="L12818" t="s">
        <v>639</v>
      </c>
    </row>
    <row r="12819" spans="1:12" x14ac:dyDescent="0.25">
      <c r="A12819" t="s">
        <v>9456</v>
      </c>
      <c r="B12819" t="s">
        <v>9453</v>
      </c>
      <c r="C12819" t="s">
        <v>9454</v>
      </c>
      <c r="D12819" t="s">
        <v>9455</v>
      </c>
      <c r="E12819" s="117">
        <v>43031</v>
      </c>
      <c r="F12819" s="118">
        <v>0.61868055555555557</v>
      </c>
      <c r="G12819" t="s">
        <v>3854</v>
      </c>
      <c r="H12819">
        <v>308</v>
      </c>
      <c r="I12819">
        <v>14</v>
      </c>
      <c r="J12819" t="s">
        <v>26798</v>
      </c>
      <c r="L12819" t="s">
        <v>645</v>
      </c>
    </row>
    <row r="12820" spans="1:12" x14ac:dyDescent="0.25">
      <c r="A12820" t="s">
        <v>9456</v>
      </c>
      <c r="B12820" t="s">
        <v>9453</v>
      </c>
      <c r="C12820" t="s">
        <v>9454</v>
      </c>
      <c r="D12820" t="s">
        <v>9455</v>
      </c>
      <c r="E12820" s="117">
        <v>43031</v>
      </c>
      <c r="F12820" s="118">
        <v>0.61868055555555557</v>
      </c>
      <c r="G12820" t="s">
        <v>3854</v>
      </c>
      <c r="H12820">
        <v>308</v>
      </c>
      <c r="I12820">
        <v>15</v>
      </c>
      <c r="J12820" t="s">
        <v>26798</v>
      </c>
      <c r="L12820" t="s">
        <v>231</v>
      </c>
    </row>
    <row r="12821" spans="1:12" x14ac:dyDescent="0.25">
      <c r="A12821" t="s">
        <v>9456</v>
      </c>
      <c r="B12821" t="s">
        <v>9453</v>
      </c>
      <c r="C12821" t="s">
        <v>9454</v>
      </c>
      <c r="D12821" t="s">
        <v>9455</v>
      </c>
      <c r="E12821" s="117">
        <v>43031</v>
      </c>
      <c r="F12821" s="118">
        <v>0.61868055555555557</v>
      </c>
      <c r="G12821" t="s">
        <v>3854</v>
      </c>
      <c r="H12821">
        <v>308</v>
      </c>
      <c r="I12821">
        <v>22</v>
      </c>
      <c r="J12821" t="s">
        <v>26798</v>
      </c>
      <c r="L12821" t="s">
        <v>353</v>
      </c>
    </row>
    <row r="12822" spans="1:12" x14ac:dyDescent="0.25">
      <c r="A12822" t="s">
        <v>9456</v>
      </c>
      <c r="B12822" t="s">
        <v>9453</v>
      </c>
      <c r="C12822" t="s">
        <v>9454</v>
      </c>
      <c r="D12822" t="s">
        <v>9455</v>
      </c>
      <c r="E12822" s="117">
        <v>43031</v>
      </c>
      <c r="F12822" s="118">
        <v>0.61868055555555557</v>
      </c>
      <c r="G12822" t="s">
        <v>3854</v>
      </c>
      <c r="H12822">
        <v>308</v>
      </c>
      <c r="I12822">
        <v>24</v>
      </c>
      <c r="J12822" t="s">
        <v>26798</v>
      </c>
      <c r="L12822" t="s">
        <v>383</v>
      </c>
    </row>
    <row r="12823" spans="1:12" x14ac:dyDescent="0.25">
      <c r="A12823" t="s">
        <v>9456</v>
      </c>
      <c r="B12823" t="s">
        <v>9453</v>
      </c>
      <c r="C12823" t="s">
        <v>9454</v>
      </c>
      <c r="D12823" t="s">
        <v>9455</v>
      </c>
      <c r="E12823" s="117">
        <v>43031</v>
      </c>
      <c r="F12823" s="118">
        <v>0.61868055555555557</v>
      </c>
      <c r="G12823" t="s">
        <v>3854</v>
      </c>
      <c r="H12823">
        <v>308</v>
      </c>
      <c r="I12823">
        <v>26</v>
      </c>
      <c r="J12823" t="s">
        <v>26798</v>
      </c>
      <c r="L12823" t="s">
        <v>109</v>
      </c>
    </row>
    <row r="12824" spans="1:12" x14ac:dyDescent="0.25">
      <c r="A12824" t="s">
        <v>9456</v>
      </c>
      <c r="B12824" t="s">
        <v>9453</v>
      </c>
      <c r="C12824" t="s">
        <v>9454</v>
      </c>
      <c r="D12824" t="s">
        <v>9455</v>
      </c>
      <c r="E12824" s="117">
        <v>43031</v>
      </c>
      <c r="F12824" s="118">
        <v>0.61868055555555557</v>
      </c>
      <c r="G12824" t="s">
        <v>3854</v>
      </c>
      <c r="H12824">
        <v>308</v>
      </c>
      <c r="I12824">
        <v>28</v>
      </c>
      <c r="J12824" t="s">
        <v>26798</v>
      </c>
      <c r="L12824" t="s">
        <v>371</v>
      </c>
    </row>
    <row r="12825" spans="1:12" x14ac:dyDescent="0.25">
      <c r="A12825" t="s">
        <v>9456</v>
      </c>
      <c r="B12825" t="s">
        <v>9453</v>
      </c>
      <c r="C12825" t="s">
        <v>9454</v>
      </c>
      <c r="D12825" t="s">
        <v>9455</v>
      </c>
      <c r="E12825" s="117">
        <v>43031</v>
      </c>
      <c r="F12825" s="118">
        <v>0.61868055555555557</v>
      </c>
      <c r="G12825" t="s">
        <v>3854</v>
      </c>
      <c r="H12825">
        <v>308</v>
      </c>
      <c r="I12825">
        <v>30</v>
      </c>
      <c r="J12825" t="s">
        <v>26798</v>
      </c>
      <c r="L12825" t="s">
        <v>125</v>
      </c>
    </row>
    <row r="12826" spans="1:12" x14ac:dyDescent="0.25">
      <c r="A12826" t="s">
        <v>9456</v>
      </c>
      <c r="B12826" t="s">
        <v>9453</v>
      </c>
      <c r="C12826" t="s">
        <v>9454</v>
      </c>
      <c r="D12826" t="s">
        <v>9455</v>
      </c>
      <c r="E12826" s="117">
        <v>43031</v>
      </c>
      <c r="F12826" s="118">
        <v>0.61869212962962961</v>
      </c>
      <c r="G12826" t="s">
        <v>3854</v>
      </c>
      <c r="H12826">
        <v>308</v>
      </c>
      <c r="I12826">
        <v>35</v>
      </c>
      <c r="J12826" t="s">
        <v>26798</v>
      </c>
      <c r="L12826" t="s">
        <v>392</v>
      </c>
    </row>
    <row r="12827" spans="1:12" x14ac:dyDescent="0.25">
      <c r="A12827" t="s">
        <v>9456</v>
      </c>
      <c r="B12827" t="s">
        <v>9453</v>
      </c>
      <c r="C12827" t="s">
        <v>9454</v>
      </c>
      <c r="D12827" t="s">
        <v>9455</v>
      </c>
      <c r="E12827" s="117">
        <v>43031</v>
      </c>
      <c r="F12827" s="118">
        <v>0.61869212962962961</v>
      </c>
      <c r="G12827" t="s">
        <v>3854</v>
      </c>
      <c r="H12827">
        <v>308</v>
      </c>
      <c r="I12827">
        <v>36</v>
      </c>
      <c r="J12827" t="s">
        <v>26798</v>
      </c>
      <c r="L12827" t="s">
        <v>4102</v>
      </c>
    </row>
    <row r="12828" spans="1:12" x14ac:dyDescent="0.25">
      <c r="A12828" t="s">
        <v>9456</v>
      </c>
      <c r="B12828" t="s">
        <v>9453</v>
      </c>
      <c r="C12828" t="s">
        <v>9454</v>
      </c>
      <c r="D12828" t="s">
        <v>9455</v>
      </c>
      <c r="E12828" s="117">
        <v>43031</v>
      </c>
      <c r="F12828" s="118">
        <v>0.61869212962962961</v>
      </c>
      <c r="G12828" t="s">
        <v>3854</v>
      </c>
      <c r="H12828">
        <v>308</v>
      </c>
      <c r="I12828">
        <v>38</v>
      </c>
      <c r="J12828" t="s">
        <v>26798</v>
      </c>
      <c r="L12828" t="s">
        <v>26799</v>
      </c>
    </row>
    <row r="12829" spans="1:12" x14ac:dyDescent="0.25">
      <c r="A12829" t="s">
        <v>9456</v>
      </c>
      <c r="B12829" t="s">
        <v>9453</v>
      </c>
      <c r="C12829" t="s">
        <v>9454</v>
      </c>
      <c r="D12829" t="s">
        <v>9455</v>
      </c>
      <c r="E12829" s="117">
        <v>43031</v>
      </c>
      <c r="F12829" s="118">
        <v>0.61870370370370364</v>
      </c>
      <c r="G12829" t="s">
        <v>3854</v>
      </c>
      <c r="H12829">
        <v>309</v>
      </c>
      <c r="I12829">
        <v>1</v>
      </c>
      <c r="L12829" t="s">
        <v>26800</v>
      </c>
    </row>
    <row r="12830" spans="1:12" x14ac:dyDescent="0.25">
      <c r="A12830" t="s">
        <v>9456</v>
      </c>
      <c r="B12830" t="s">
        <v>9453</v>
      </c>
      <c r="C12830" t="s">
        <v>9454</v>
      </c>
      <c r="D12830" t="s">
        <v>9455</v>
      </c>
      <c r="E12830" s="117">
        <v>43031</v>
      </c>
      <c r="F12830" s="118">
        <v>0.61870370370370364</v>
      </c>
      <c r="G12830" t="s">
        <v>3854</v>
      </c>
      <c r="H12830">
        <v>309</v>
      </c>
      <c r="I12830">
        <v>4</v>
      </c>
      <c r="J12830" t="s">
        <v>26800</v>
      </c>
      <c r="L12830" t="s">
        <v>2976</v>
      </c>
    </row>
    <row r="12831" spans="1:12" x14ac:dyDescent="0.25">
      <c r="A12831" t="s">
        <v>9456</v>
      </c>
      <c r="B12831" t="s">
        <v>9453</v>
      </c>
      <c r="C12831" t="s">
        <v>9454</v>
      </c>
      <c r="D12831" t="s">
        <v>9455</v>
      </c>
      <c r="E12831" s="117">
        <v>43031</v>
      </c>
      <c r="F12831" s="118">
        <v>0.61870370370370364</v>
      </c>
      <c r="G12831" t="s">
        <v>3854</v>
      </c>
      <c r="H12831">
        <v>309</v>
      </c>
      <c r="I12831">
        <v>5</v>
      </c>
      <c r="J12831" t="s">
        <v>26800</v>
      </c>
      <c r="L12831" t="s">
        <v>491</v>
      </c>
    </row>
    <row r="12832" spans="1:12" x14ac:dyDescent="0.25">
      <c r="A12832" t="s">
        <v>9456</v>
      </c>
      <c r="B12832" t="s">
        <v>9453</v>
      </c>
      <c r="C12832" t="s">
        <v>9454</v>
      </c>
      <c r="D12832" t="s">
        <v>9455</v>
      </c>
      <c r="E12832" s="117">
        <v>43031</v>
      </c>
      <c r="F12832" s="118">
        <v>0.61870370370370364</v>
      </c>
      <c r="G12832" t="s">
        <v>3854</v>
      </c>
      <c r="H12832">
        <v>309</v>
      </c>
      <c r="I12832">
        <v>6</v>
      </c>
      <c r="J12832" t="s">
        <v>26800</v>
      </c>
      <c r="L12832">
        <v>0</v>
      </c>
    </row>
    <row r="12833" spans="1:12" x14ac:dyDescent="0.25">
      <c r="A12833" t="s">
        <v>9456</v>
      </c>
      <c r="B12833" t="s">
        <v>9453</v>
      </c>
      <c r="C12833" t="s">
        <v>9454</v>
      </c>
      <c r="D12833" t="s">
        <v>9455</v>
      </c>
      <c r="E12833" s="117">
        <v>43031</v>
      </c>
      <c r="F12833" s="118">
        <v>0.61870370370370364</v>
      </c>
      <c r="G12833" t="s">
        <v>3854</v>
      </c>
      <c r="H12833">
        <v>309</v>
      </c>
      <c r="I12833">
        <v>7</v>
      </c>
      <c r="J12833" t="s">
        <v>26800</v>
      </c>
      <c r="L12833">
        <v>95</v>
      </c>
    </row>
    <row r="12834" spans="1:12" x14ac:dyDescent="0.25">
      <c r="A12834" t="s">
        <v>9456</v>
      </c>
      <c r="B12834" t="s">
        <v>9453</v>
      </c>
      <c r="C12834" t="s">
        <v>9454</v>
      </c>
      <c r="D12834" t="s">
        <v>9455</v>
      </c>
      <c r="E12834" s="117">
        <v>43031</v>
      </c>
      <c r="F12834" s="118">
        <v>0.61870370370370364</v>
      </c>
      <c r="G12834" t="s">
        <v>3854</v>
      </c>
      <c r="H12834">
        <v>309</v>
      </c>
      <c r="I12834">
        <v>9</v>
      </c>
      <c r="J12834" t="s">
        <v>26800</v>
      </c>
      <c r="L12834" t="s">
        <v>25904</v>
      </c>
    </row>
    <row r="12835" spans="1:12" x14ac:dyDescent="0.25">
      <c r="A12835" t="s">
        <v>9456</v>
      </c>
      <c r="B12835" t="s">
        <v>9453</v>
      </c>
      <c r="C12835" t="s">
        <v>9454</v>
      </c>
      <c r="D12835" t="s">
        <v>9455</v>
      </c>
      <c r="E12835" s="117">
        <v>43031</v>
      </c>
      <c r="F12835" s="118">
        <v>0.61870370370370364</v>
      </c>
      <c r="G12835" t="s">
        <v>3854</v>
      </c>
      <c r="H12835">
        <v>309</v>
      </c>
      <c r="I12835">
        <v>13</v>
      </c>
      <c r="J12835" t="s">
        <v>26800</v>
      </c>
      <c r="L12835" t="s">
        <v>636</v>
      </c>
    </row>
    <row r="12836" spans="1:12" x14ac:dyDescent="0.25">
      <c r="A12836" t="s">
        <v>9456</v>
      </c>
      <c r="B12836" t="s">
        <v>9453</v>
      </c>
      <c r="C12836" t="s">
        <v>9454</v>
      </c>
      <c r="D12836" t="s">
        <v>9455</v>
      </c>
      <c r="E12836" s="117">
        <v>43031</v>
      </c>
      <c r="F12836" s="118">
        <v>0.61870370370370364</v>
      </c>
      <c r="G12836" t="s">
        <v>3854</v>
      </c>
      <c r="H12836">
        <v>309</v>
      </c>
      <c r="I12836">
        <v>14</v>
      </c>
      <c r="J12836" t="s">
        <v>26800</v>
      </c>
      <c r="L12836" t="s">
        <v>642</v>
      </c>
    </row>
    <row r="12837" spans="1:12" x14ac:dyDescent="0.25">
      <c r="A12837" t="s">
        <v>9456</v>
      </c>
      <c r="B12837" t="s">
        <v>9453</v>
      </c>
      <c r="C12837" t="s">
        <v>9454</v>
      </c>
      <c r="D12837" t="s">
        <v>9455</v>
      </c>
      <c r="E12837" s="117">
        <v>43031</v>
      </c>
      <c r="F12837" s="118">
        <v>0.61871527777777779</v>
      </c>
      <c r="G12837" t="s">
        <v>3854</v>
      </c>
      <c r="H12837">
        <v>309</v>
      </c>
      <c r="I12837">
        <v>15</v>
      </c>
      <c r="J12837" t="s">
        <v>26800</v>
      </c>
      <c r="L12837" t="s">
        <v>214</v>
      </c>
    </row>
    <row r="12838" spans="1:12" x14ac:dyDescent="0.25">
      <c r="A12838" t="s">
        <v>9456</v>
      </c>
      <c r="B12838" t="s">
        <v>9453</v>
      </c>
      <c r="C12838" t="s">
        <v>9454</v>
      </c>
      <c r="D12838" t="s">
        <v>9455</v>
      </c>
      <c r="E12838" s="117">
        <v>43031</v>
      </c>
      <c r="F12838" s="118">
        <v>0.61871527777777779</v>
      </c>
      <c r="G12838" t="s">
        <v>3854</v>
      </c>
      <c r="H12838">
        <v>309</v>
      </c>
      <c r="I12838">
        <v>22</v>
      </c>
      <c r="J12838" t="s">
        <v>26800</v>
      </c>
      <c r="L12838" t="s">
        <v>383</v>
      </c>
    </row>
    <row r="12839" spans="1:12" x14ac:dyDescent="0.25">
      <c r="A12839" t="s">
        <v>9456</v>
      </c>
      <c r="B12839" t="s">
        <v>9453</v>
      </c>
      <c r="C12839" t="s">
        <v>9454</v>
      </c>
      <c r="D12839" t="s">
        <v>9455</v>
      </c>
      <c r="E12839" s="117">
        <v>43031</v>
      </c>
      <c r="F12839" s="118">
        <v>0.61871527777777779</v>
      </c>
      <c r="G12839" t="s">
        <v>3854</v>
      </c>
      <c r="H12839">
        <v>309</v>
      </c>
      <c r="I12839">
        <v>23</v>
      </c>
      <c r="J12839" t="s">
        <v>26800</v>
      </c>
      <c r="L12839">
        <v>35</v>
      </c>
    </row>
    <row r="12840" spans="1:12" x14ac:dyDescent="0.25">
      <c r="A12840" t="s">
        <v>9456</v>
      </c>
      <c r="B12840" t="s">
        <v>9453</v>
      </c>
      <c r="C12840" t="s">
        <v>9454</v>
      </c>
      <c r="D12840" t="s">
        <v>9455</v>
      </c>
      <c r="E12840" s="117">
        <v>43031</v>
      </c>
      <c r="F12840" s="118">
        <v>0.61871527777777779</v>
      </c>
      <c r="G12840" t="s">
        <v>3854</v>
      </c>
      <c r="H12840">
        <v>309</v>
      </c>
      <c r="I12840">
        <v>24</v>
      </c>
      <c r="J12840" t="s">
        <v>26800</v>
      </c>
      <c r="L12840" t="s">
        <v>104</v>
      </c>
    </row>
    <row r="12841" spans="1:12" x14ac:dyDescent="0.25">
      <c r="A12841" t="s">
        <v>9456</v>
      </c>
      <c r="B12841" t="s">
        <v>9453</v>
      </c>
      <c r="C12841" t="s">
        <v>9454</v>
      </c>
      <c r="D12841" t="s">
        <v>9455</v>
      </c>
      <c r="E12841" s="117">
        <v>43031</v>
      </c>
      <c r="F12841" s="118">
        <v>0.61871527777777779</v>
      </c>
      <c r="G12841" t="s">
        <v>3854</v>
      </c>
      <c r="H12841">
        <v>309</v>
      </c>
      <c r="I12841">
        <v>25</v>
      </c>
      <c r="J12841" t="s">
        <v>26800</v>
      </c>
      <c r="L12841">
        <v>25</v>
      </c>
    </row>
    <row r="12842" spans="1:12" x14ac:dyDescent="0.25">
      <c r="A12842" t="s">
        <v>9456</v>
      </c>
      <c r="B12842" t="s">
        <v>9453</v>
      </c>
      <c r="C12842" t="s">
        <v>9454</v>
      </c>
      <c r="D12842" t="s">
        <v>9455</v>
      </c>
      <c r="E12842" s="117">
        <v>43031</v>
      </c>
      <c r="F12842" s="118">
        <v>0.61871527777777779</v>
      </c>
      <c r="G12842" t="s">
        <v>3854</v>
      </c>
      <c r="H12842">
        <v>309</v>
      </c>
      <c r="I12842">
        <v>26</v>
      </c>
      <c r="J12842" t="s">
        <v>26800</v>
      </c>
      <c r="L12842" t="s">
        <v>382</v>
      </c>
    </row>
    <row r="12843" spans="1:12" x14ac:dyDescent="0.25">
      <c r="A12843" t="s">
        <v>9456</v>
      </c>
      <c r="B12843" t="s">
        <v>9453</v>
      </c>
      <c r="C12843" t="s">
        <v>9454</v>
      </c>
      <c r="D12843" t="s">
        <v>9455</v>
      </c>
      <c r="E12843" s="117">
        <v>43031</v>
      </c>
      <c r="F12843" s="118">
        <v>0.61871527777777779</v>
      </c>
      <c r="G12843" t="s">
        <v>3854</v>
      </c>
      <c r="H12843">
        <v>309</v>
      </c>
      <c r="I12843">
        <v>27</v>
      </c>
      <c r="J12843" t="s">
        <v>26800</v>
      </c>
      <c r="L12843">
        <v>20</v>
      </c>
    </row>
    <row r="12844" spans="1:12" x14ac:dyDescent="0.25">
      <c r="A12844" t="s">
        <v>9456</v>
      </c>
      <c r="B12844" t="s">
        <v>9453</v>
      </c>
      <c r="C12844" t="s">
        <v>9454</v>
      </c>
      <c r="D12844" t="s">
        <v>9455</v>
      </c>
      <c r="E12844" s="117">
        <v>43031</v>
      </c>
      <c r="F12844" s="118">
        <v>0.61871527777777779</v>
      </c>
      <c r="G12844" t="s">
        <v>3854</v>
      </c>
      <c r="H12844">
        <v>309</v>
      </c>
      <c r="I12844">
        <v>28</v>
      </c>
      <c r="J12844" t="s">
        <v>26800</v>
      </c>
      <c r="L12844" t="s">
        <v>353</v>
      </c>
    </row>
    <row r="12845" spans="1:12" x14ac:dyDescent="0.25">
      <c r="A12845" t="s">
        <v>9456</v>
      </c>
      <c r="B12845" t="s">
        <v>9453</v>
      </c>
      <c r="C12845" t="s">
        <v>9454</v>
      </c>
      <c r="D12845" t="s">
        <v>9455</v>
      </c>
      <c r="E12845" s="117">
        <v>43031</v>
      </c>
      <c r="F12845" s="118">
        <v>0.61871527777777779</v>
      </c>
      <c r="G12845" t="s">
        <v>3854</v>
      </c>
      <c r="H12845">
        <v>309</v>
      </c>
      <c r="I12845">
        <v>29</v>
      </c>
      <c r="J12845" t="s">
        <v>26800</v>
      </c>
      <c r="L12845">
        <v>15</v>
      </c>
    </row>
    <row r="12846" spans="1:12" x14ac:dyDescent="0.25">
      <c r="A12846" t="s">
        <v>9456</v>
      </c>
      <c r="B12846" t="s">
        <v>9453</v>
      </c>
      <c r="C12846" t="s">
        <v>9454</v>
      </c>
      <c r="D12846" t="s">
        <v>9455</v>
      </c>
      <c r="E12846" s="117">
        <v>43031</v>
      </c>
      <c r="F12846" s="118">
        <v>0.61871527777777779</v>
      </c>
      <c r="G12846" t="s">
        <v>3854</v>
      </c>
      <c r="H12846">
        <v>309</v>
      </c>
      <c r="I12846">
        <v>30</v>
      </c>
      <c r="J12846" t="s">
        <v>26800</v>
      </c>
      <c r="L12846" t="s">
        <v>4099</v>
      </c>
    </row>
    <row r="12847" spans="1:12" x14ac:dyDescent="0.25">
      <c r="A12847" t="s">
        <v>9456</v>
      </c>
      <c r="B12847" t="s">
        <v>9453</v>
      </c>
      <c r="C12847" t="s">
        <v>9454</v>
      </c>
      <c r="D12847" t="s">
        <v>9455</v>
      </c>
      <c r="E12847" s="117">
        <v>43031</v>
      </c>
      <c r="F12847" s="118">
        <v>0.61872685185185183</v>
      </c>
      <c r="G12847" t="s">
        <v>3854</v>
      </c>
      <c r="H12847">
        <v>309</v>
      </c>
      <c r="I12847">
        <v>31</v>
      </c>
      <c r="J12847" t="s">
        <v>26800</v>
      </c>
      <c r="L12847">
        <v>5</v>
      </c>
    </row>
    <row r="12848" spans="1:12" x14ac:dyDescent="0.25">
      <c r="A12848" t="s">
        <v>9456</v>
      </c>
      <c r="B12848" t="s">
        <v>9453</v>
      </c>
      <c r="C12848" t="s">
        <v>9454</v>
      </c>
      <c r="D12848" t="s">
        <v>9455</v>
      </c>
      <c r="E12848" s="117">
        <v>43031</v>
      </c>
      <c r="F12848" s="118">
        <v>0.61872685185185183</v>
      </c>
      <c r="G12848" t="s">
        <v>3854</v>
      </c>
      <c r="H12848">
        <v>309</v>
      </c>
      <c r="I12848">
        <v>35</v>
      </c>
      <c r="J12848" t="s">
        <v>26800</v>
      </c>
      <c r="L12848" t="s">
        <v>393</v>
      </c>
    </row>
    <row r="12849" spans="1:12" x14ac:dyDescent="0.25">
      <c r="A12849" t="s">
        <v>9456</v>
      </c>
      <c r="B12849" t="s">
        <v>9453</v>
      </c>
      <c r="C12849" t="s">
        <v>9454</v>
      </c>
      <c r="D12849" t="s">
        <v>9455</v>
      </c>
      <c r="E12849" s="117">
        <v>43031</v>
      </c>
      <c r="F12849" s="118">
        <v>0.61872685185185183</v>
      </c>
      <c r="G12849" t="s">
        <v>3854</v>
      </c>
      <c r="H12849">
        <v>309</v>
      </c>
      <c r="I12849">
        <v>36</v>
      </c>
      <c r="J12849" t="s">
        <v>26800</v>
      </c>
      <c r="L12849" t="s">
        <v>26784</v>
      </c>
    </row>
    <row r="12850" spans="1:12" x14ac:dyDescent="0.25">
      <c r="A12850" t="s">
        <v>9456</v>
      </c>
      <c r="B12850" t="s">
        <v>9453</v>
      </c>
      <c r="C12850" t="s">
        <v>9454</v>
      </c>
      <c r="D12850" t="s">
        <v>9455</v>
      </c>
      <c r="E12850" s="117">
        <v>43031</v>
      </c>
      <c r="F12850" s="118">
        <v>0.61872685185185183</v>
      </c>
      <c r="G12850" t="s">
        <v>3854</v>
      </c>
      <c r="H12850">
        <v>309</v>
      </c>
      <c r="I12850">
        <v>38</v>
      </c>
      <c r="J12850" t="s">
        <v>26800</v>
      </c>
      <c r="L12850" t="s">
        <v>26801</v>
      </c>
    </row>
    <row r="12851" spans="1:12" x14ac:dyDescent="0.25">
      <c r="A12851" t="s">
        <v>9456</v>
      </c>
      <c r="B12851" t="s">
        <v>9453</v>
      </c>
      <c r="C12851" t="s">
        <v>9454</v>
      </c>
      <c r="D12851" t="s">
        <v>9455</v>
      </c>
      <c r="E12851" s="117">
        <v>43031</v>
      </c>
      <c r="F12851" s="118">
        <v>0.61873842592592598</v>
      </c>
      <c r="G12851" t="s">
        <v>3854</v>
      </c>
      <c r="H12851">
        <v>310</v>
      </c>
      <c r="I12851">
        <v>1</v>
      </c>
      <c r="L12851" t="s">
        <v>26800</v>
      </c>
    </row>
    <row r="12852" spans="1:12" x14ac:dyDescent="0.25">
      <c r="A12852" t="s">
        <v>9456</v>
      </c>
      <c r="B12852" t="s">
        <v>9453</v>
      </c>
      <c r="C12852" t="s">
        <v>9454</v>
      </c>
      <c r="D12852" t="s">
        <v>9455</v>
      </c>
      <c r="E12852" s="117">
        <v>43031</v>
      </c>
      <c r="F12852" s="118">
        <v>0.61873842592592598</v>
      </c>
      <c r="G12852" t="s">
        <v>3854</v>
      </c>
      <c r="H12852">
        <v>310</v>
      </c>
      <c r="I12852">
        <v>4</v>
      </c>
      <c r="J12852" t="s">
        <v>26800</v>
      </c>
      <c r="L12852" t="s">
        <v>2975</v>
      </c>
    </row>
    <row r="12853" spans="1:12" x14ac:dyDescent="0.25">
      <c r="A12853" t="s">
        <v>9456</v>
      </c>
      <c r="B12853" t="s">
        <v>9453</v>
      </c>
      <c r="C12853" t="s">
        <v>9454</v>
      </c>
      <c r="D12853" t="s">
        <v>9455</v>
      </c>
      <c r="E12853" s="117">
        <v>43031</v>
      </c>
      <c r="F12853" s="118">
        <v>0.61873842592592598</v>
      </c>
      <c r="G12853" t="s">
        <v>3854</v>
      </c>
      <c r="H12853">
        <v>310</v>
      </c>
      <c r="I12853">
        <v>5</v>
      </c>
      <c r="J12853" t="s">
        <v>26800</v>
      </c>
      <c r="L12853" t="s">
        <v>2131</v>
      </c>
    </row>
    <row r="12854" spans="1:12" x14ac:dyDescent="0.25">
      <c r="A12854" t="s">
        <v>9456</v>
      </c>
      <c r="B12854" t="s">
        <v>9453</v>
      </c>
      <c r="C12854" t="s">
        <v>9454</v>
      </c>
      <c r="D12854" t="s">
        <v>9455</v>
      </c>
      <c r="E12854" s="117">
        <v>43031</v>
      </c>
      <c r="F12854" s="118">
        <v>0.61873842592592598</v>
      </c>
      <c r="G12854" t="s">
        <v>3854</v>
      </c>
      <c r="H12854">
        <v>310</v>
      </c>
      <c r="I12854">
        <v>6</v>
      </c>
      <c r="J12854" t="s">
        <v>26800</v>
      </c>
      <c r="L12854">
        <v>0</v>
      </c>
    </row>
    <row r="12855" spans="1:12" x14ac:dyDescent="0.25">
      <c r="A12855" t="s">
        <v>9456</v>
      </c>
      <c r="B12855" t="s">
        <v>9453</v>
      </c>
      <c r="C12855" t="s">
        <v>9454</v>
      </c>
      <c r="D12855" t="s">
        <v>9455</v>
      </c>
      <c r="E12855" s="117">
        <v>43031</v>
      </c>
      <c r="F12855" s="118">
        <v>0.61873842592592598</v>
      </c>
      <c r="G12855" t="s">
        <v>3854</v>
      </c>
      <c r="H12855">
        <v>310</v>
      </c>
      <c r="I12855">
        <v>7</v>
      </c>
      <c r="J12855" t="s">
        <v>26800</v>
      </c>
      <c r="L12855">
        <v>4</v>
      </c>
    </row>
    <row r="12856" spans="1:12" x14ac:dyDescent="0.25">
      <c r="A12856" t="s">
        <v>9456</v>
      </c>
      <c r="B12856" t="s">
        <v>9453</v>
      </c>
      <c r="C12856" t="s">
        <v>9454</v>
      </c>
      <c r="D12856" t="s">
        <v>9455</v>
      </c>
      <c r="E12856" s="117">
        <v>43031</v>
      </c>
      <c r="F12856" s="118">
        <v>0.61875000000000002</v>
      </c>
      <c r="G12856" t="s">
        <v>3854</v>
      </c>
      <c r="H12856">
        <v>310</v>
      </c>
      <c r="I12856">
        <v>9</v>
      </c>
      <c r="J12856" t="s">
        <v>26800</v>
      </c>
      <c r="L12856" t="s">
        <v>25904</v>
      </c>
    </row>
    <row r="12857" spans="1:12" x14ac:dyDescent="0.25">
      <c r="A12857" t="s">
        <v>9456</v>
      </c>
      <c r="B12857" t="s">
        <v>9453</v>
      </c>
      <c r="C12857" t="s">
        <v>9454</v>
      </c>
      <c r="D12857" t="s">
        <v>9455</v>
      </c>
      <c r="E12857" s="117">
        <v>43031</v>
      </c>
      <c r="F12857" s="118">
        <v>0.61875000000000002</v>
      </c>
      <c r="G12857" t="s">
        <v>3854</v>
      </c>
      <c r="H12857">
        <v>310</v>
      </c>
      <c r="I12857">
        <v>13</v>
      </c>
      <c r="J12857" t="s">
        <v>26800</v>
      </c>
      <c r="L12857" t="s">
        <v>636</v>
      </c>
    </row>
    <row r="12858" spans="1:12" x14ac:dyDescent="0.25">
      <c r="A12858" t="s">
        <v>9456</v>
      </c>
      <c r="B12858" t="s">
        <v>9453</v>
      </c>
      <c r="C12858" t="s">
        <v>9454</v>
      </c>
      <c r="D12858" t="s">
        <v>9455</v>
      </c>
      <c r="E12858" s="117">
        <v>43031</v>
      </c>
      <c r="F12858" s="118">
        <v>0.61875000000000002</v>
      </c>
      <c r="G12858" t="s">
        <v>3854</v>
      </c>
      <c r="H12858">
        <v>310</v>
      </c>
      <c r="I12858">
        <v>14</v>
      </c>
      <c r="J12858" t="s">
        <v>26800</v>
      </c>
      <c r="L12858" t="s">
        <v>645</v>
      </c>
    </row>
    <row r="12859" spans="1:12" x14ac:dyDescent="0.25">
      <c r="A12859" t="s">
        <v>9456</v>
      </c>
      <c r="B12859" t="s">
        <v>9453</v>
      </c>
      <c r="C12859" t="s">
        <v>9454</v>
      </c>
      <c r="D12859" t="s">
        <v>9455</v>
      </c>
      <c r="E12859" s="117">
        <v>43031</v>
      </c>
      <c r="F12859" s="118">
        <v>0.61875000000000002</v>
      </c>
      <c r="G12859" t="s">
        <v>3854</v>
      </c>
      <c r="H12859">
        <v>310</v>
      </c>
      <c r="I12859">
        <v>15</v>
      </c>
      <c r="J12859" t="s">
        <v>26800</v>
      </c>
      <c r="L12859" t="s">
        <v>209</v>
      </c>
    </row>
    <row r="12860" spans="1:12" x14ac:dyDescent="0.25">
      <c r="A12860" t="s">
        <v>9456</v>
      </c>
      <c r="B12860" t="s">
        <v>9453</v>
      </c>
      <c r="C12860" t="s">
        <v>9454</v>
      </c>
      <c r="D12860" t="s">
        <v>9455</v>
      </c>
      <c r="E12860" s="117">
        <v>43031</v>
      </c>
      <c r="F12860" s="118">
        <v>0.61875000000000002</v>
      </c>
      <c r="G12860" t="s">
        <v>3854</v>
      </c>
      <c r="H12860">
        <v>310</v>
      </c>
      <c r="I12860">
        <v>22</v>
      </c>
      <c r="J12860" t="s">
        <v>26800</v>
      </c>
      <c r="L12860" t="s">
        <v>383</v>
      </c>
    </row>
    <row r="12861" spans="1:12" x14ac:dyDescent="0.25">
      <c r="A12861" t="s">
        <v>9456</v>
      </c>
      <c r="B12861" t="s">
        <v>9453</v>
      </c>
      <c r="C12861" t="s">
        <v>9454</v>
      </c>
      <c r="D12861" t="s">
        <v>9455</v>
      </c>
      <c r="E12861" s="117">
        <v>43031</v>
      </c>
      <c r="F12861" s="118">
        <v>0.61875000000000002</v>
      </c>
      <c r="G12861" t="s">
        <v>3854</v>
      </c>
      <c r="H12861">
        <v>310</v>
      </c>
      <c r="I12861">
        <v>24</v>
      </c>
      <c r="J12861" t="s">
        <v>26800</v>
      </c>
      <c r="L12861" t="s">
        <v>104</v>
      </c>
    </row>
    <row r="12862" spans="1:12" x14ac:dyDescent="0.25">
      <c r="A12862" t="s">
        <v>9456</v>
      </c>
      <c r="B12862" t="s">
        <v>9453</v>
      </c>
      <c r="C12862" t="s">
        <v>9454</v>
      </c>
      <c r="D12862" t="s">
        <v>9455</v>
      </c>
      <c r="E12862" s="117">
        <v>43031</v>
      </c>
      <c r="F12862" s="118">
        <v>0.61875000000000002</v>
      </c>
      <c r="G12862" t="s">
        <v>3854</v>
      </c>
      <c r="H12862">
        <v>310</v>
      </c>
      <c r="I12862">
        <v>26</v>
      </c>
      <c r="J12862" t="s">
        <v>26800</v>
      </c>
      <c r="L12862" t="s">
        <v>353</v>
      </c>
    </row>
    <row r="12863" spans="1:12" x14ac:dyDescent="0.25">
      <c r="A12863" t="s">
        <v>9456</v>
      </c>
      <c r="B12863" t="s">
        <v>9453</v>
      </c>
      <c r="C12863" t="s">
        <v>9454</v>
      </c>
      <c r="D12863" t="s">
        <v>9455</v>
      </c>
      <c r="E12863" s="117">
        <v>43031</v>
      </c>
      <c r="F12863" s="118">
        <v>0.61875000000000002</v>
      </c>
      <c r="G12863" t="s">
        <v>3854</v>
      </c>
      <c r="H12863">
        <v>310</v>
      </c>
      <c r="I12863">
        <v>28</v>
      </c>
      <c r="J12863" t="s">
        <v>26800</v>
      </c>
      <c r="L12863" t="s">
        <v>26649</v>
      </c>
    </row>
    <row r="12864" spans="1:12" x14ac:dyDescent="0.25">
      <c r="A12864" t="s">
        <v>9456</v>
      </c>
      <c r="B12864" t="s">
        <v>9453</v>
      </c>
      <c r="C12864" t="s">
        <v>9454</v>
      </c>
      <c r="D12864" t="s">
        <v>9455</v>
      </c>
      <c r="E12864" s="117">
        <v>43031</v>
      </c>
      <c r="F12864" s="118">
        <v>0.61875000000000002</v>
      </c>
      <c r="G12864" t="s">
        <v>3854</v>
      </c>
      <c r="H12864">
        <v>310</v>
      </c>
      <c r="I12864">
        <v>35</v>
      </c>
      <c r="J12864" t="s">
        <v>26800</v>
      </c>
      <c r="L12864" t="s">
        <v>391</v>
      </c>
    </row>
    <row r="12865" spans="1:12" x14ac:dyDescent="0.25">
      <c r="A12865" t="s">
        <v>9456</v>
      </c>
      <c r="B12865" t="s">
        <v>9453</v>
      </c>
      <c r="C12865" t="s">
        <v>9454</v>
      </c>
      <c r="D12865" t="s">
        <v>9455</v>
      </c>
      <c r="E12865" s="117">
        <v>43031</v>
      </c>
      <c r="F12865" s="118">
        <v>0.61876157407407406</v>
      </c>
      <c r="G12865" t="s">
        <v>3854</v>
      </c>
      <c r="H12865">
        <v>310</v>
      </c>
      <c r="I12865">
        <v>36</v>
      </c>
      <c r="J12865" t="s">
        <v>26800</v>
      </c>
      <c r="L12865" t="s">
        <v>26784</v>
      </c>
    </row>
    <row r="12866" spans="1:12" x14ac:dyDescent="0.25">
      <c r="A12866" t="s">
        <v>9456</v>
      </c>
      <c r="B12866" t="s">
        <v>9453</v>
      </c>
      <c r="C12866" t="s">
        <v>9454</v>
      </c>
      <c r="D12866" t="s">
        <v>9455</v>
      </c>
      <c r="E12866" s="117">
        <v>43031</v>
      </c>
      <c r="F12866" s="118">
        <v>0.61876157407407406</v>
      </c>
      <c r="G12866" t="s">
        <v>3854</v>
      </c>
      <c r="H12866">
        <v>310</v>
      </c>
      <c r="I12866">
        <v>38</v>
      </c>
      <c r="J12866" t="s">
        <v>26800</v>
      </c>
      <c r="L12866" t="s">
        <v>26802</v>
      </c>
    </row>
    <row r="12867" spans="1:12" x14ac:dyDescent="0.25">
      <c r="A12867" t="s">
        <v>9456</v>
      </c>
      <c r="B12867" t="s">
        <v>9453</v>
      </c>
      <c r="C12867" t="s">
        <v>9454</v>
      </c>
      <c r="D12867" t="s">
        <v>9455</v>
      </c>
      <c r="E12867" s="117">
        <v>43031</v>
      </c>
      <c r="F12867" s="118">
        <v>0.61876157407407406</v>
      </c>
      <c r="G12867" t="s">
        <v>3854</v>
      </c>
      <c r="H12867">
        <v>311</v>
      </c>
      <c r="I12867">
        <v>1</v>
      </c>
      <c r="L12867" t="s">
        <v>26800</v>
      </c>
    </row>
    <row r="12868" spans="1:12" x14ac:dyDescent="0.25">
      <c r="A12868" t="s">
        <v>9456</v>
      </c>
      <c r="B12868" t="s">
        <v>9453</v>
      </c>
      <c r="C12868" t="s">
        <v>9454</v>
      </c>
      <c r="D12868" t="s">
        <v>9455</v>
      </c>
      <c r="E12868" s="117">
        <v>43031</v>
      </c>
      <c r="F12868" s="118">
        <v>0.6187731481481481</v>
      </c>
      <c r="G12868" t="s">
        <v>3854</v>
      </c>
      <c r="H12868">
        <v>311</v>
      </c>
      <c r="I12868">
        <v>4</v>
      </c>
      <c r="J12868" t="s">
        <v>26800</v>
      </c>
      <c r="L12868" t="s">
        <v>2976</v>
      </c>
    </row>
    <row r="12869" spans="1:12" x14ac:dyDescent="0.25">
      <c r="A12869" t="s">
        <v>9456</v>
      </c>
      <c r="B12869" t="s">
        <v>9453</v>
      </c>
      <c r="C12869" t="s">
        <v>9454</v>
      </c>
      <c r="D12869" t="s">
        <v>9455</v>
      </c>
      <c r="E12869" s="117">
        <v>43031</v>
      </c>
      <c r="F12869" s="118">
        <v>0.6187731481481481</v>
      </c>
      <c r="G12869" t="s">
        <v>3854</v>
      </c>
      <c r="H12869">
        <v>311</v>
      </c>
      <c r="I12869">
        <v>5</v>
      </c>
      <c r="J12869" t="s">
        <v>26800</v>
      </c>
      <c r="L12869" t="s">
        <v>490</v>
      </c>
    </row>
    <row r="12870" spans="1:12" x14ac:dyDescent="0.25">
      <c r="A12870" t="s">
        <v>9456</v>
      </c>
      <c r="B12870" t="s">
        <v>9453</v>
      </c>
      <c r="C12870" t="s">
        <v>9454</v>
      </c>
      <c r="D12870" t="s">
        <v>9455</v>
      </c>
      <c r="E12870" s="117">
        <v>43031</v>
      </c>
      <c r="F12870" s="118">
        <v>0.6187731481481481</v>
      </c>
      <c r="G12870" t="s">
        <v>3854</v>
      </c>
      <c r="H12870">
        <v>311</v>
      </c>
      <c r="I12870">
        <v>6</v>
      </c>
      <c r="J12870" t="s">
        <v>26800</v>
      </c>
      <c r="L12870">
        <v>0</v>
      </c>
    </row>
    <row r="12871" spans="1:12" x14ac:dyDescent="0.25">
      <c r="A12871" t="s">
        <v>9456</v>
      </c>
      <c r="B12871" t="s">
        <v>9453</v>
      </c>
      <c r="C12871" t="s">
        <v>9454</v>
      </c>
      <c r="D12871" t="s">
        <v>9455</v>
      </c>
      <c r="E12871" s="117">
        <v>43031</v>
      </c>
      <c r="F12871" s="118">
        <v>0.6187731481481481</v>
      </c>
      <c r="G12871" t="s">
        <v>3854</v>
      </c>
      <c r="H12871">
        <v>311</v>
      </c>
      <c r="I12871">
        <v>7</v>
      </c>
      <c r="J12871" t="s">
        <v>26800</v>
      </c>
      <c r="L12871">
        <v>1</v>
      </c>
    </row>
    <row r="12872" spans="1:12" x14ac:dyDescent="0.25">
      <c r="A12872" t="s">
        <v>9456</v>
      </c>
      <c r="B12872" t="s">
        <v>9453</v>
      </c>
      <c r="C12872" t="s">
        <v>9454</v>
      </c>
      <c r="D12872" t="s">
        <v>9455</v>
      </c>
      <c r="E12872" s="117">
        <v>43031</v>
      </c>
      <c r="F12872" s="118">
        <v>0.6187731481481481</v>
      </c>
      <c r="G12872" t="s">
        <v>3854</v>
      </c>
      <c r="H12872">
        <v>311</v>
      </c>
      <c r="I12872">
        <v>9</v>
      </c>
      <c r="J12872" t="s">
        <v>26800</v>
      </c>
      <c r="L12872" t="s">
        <v>25904</v>
      </c>
    </row>
    <row r="12873" spans="1:12" x14ac:dyDescent="0.25">
      <c r="A12873" t="s">
        <v>9456</v>
      </c>
      <c r="B12873" t="s">
        <v>9453</v>
      </c>
      <c r="C12873" t="s">
        <v>9454</v>
      </c>
      <c r="D12873" t="s">
        <v>9455</v>
      </c>
      <c r="E12873" s="117">
        <v>43031</v>
      </c>
      <c r="F12873" s="118">
        <v>0.6187731481481481</v>
      </c>
      <c r="G12873" t="s">
        <v>3854</v>
      </c>
      <c r="H12873">
        <v>311</v>
      </c>
      <c r="I12873">
        <v>13</v>
      </c>
      <c r="J12873" t="s">
        <v>26800</v>
      </c>
      <c r="L12873" t="s">
        <v>636</v>
      </c>
    </row>
    <row r="12874" spans="1:12" x14ac:dyDescent="0.25">
      <c r="A12874" t="s">
        <v>9456</v>
      </c>
      <c r="B12874" t="s">
        <v>9453</v>
      </c>
      <c r="C12874" t="s">
        <v>9454</v>
      </c>
      <c r="D12874" t="s">
        <v>9455</v>
      </c>
      <c r="E12874" s="117">
        <v>43031</v>
      </c>
      <c r="F12874" s="118">
        <v>0.6187731481481481</v>
      </c>
      <c r="G12874" t="s">
        <v>3854</v>
      </c>
      <c r="H12874">
        <v>311</v>
      </c>
      <c r="I12874">
        <v>14</v>
      </c>
      <c r="J12874" t="s">
        <v>26800</v>
      </c>
      <c r="L12874" t="s">
        <v>642</v>
      </c>
    </row>
    <row r="12875" spans="1:12" x14ac:dyDescent="0.25">
      <c r="A12875" t="s">
        <v>9456</v>
      </c>
      <c r="B12875" t="s">
        <v>9453</v>
      </c>
      <c r="C12875" t="s">
        <v>9454</v>
      </c>
      <c r="D12875" t="s">
        <v>9455</v>
      </c>
      <c r="E12875" s="117">
        <v>43031</v>
      </c>
      <c r="F12875" s="118">
        <v>0.6187731481481481</v>
      </c>
      <c r="G12875" t="s">
        <v>3854</v>
      </c>
      <c r="H12875">
        <v>311</v>
      </c>
      <c r="I12875">
        <v>15</v>
      </c>
      <c r="J12875" t="s">
        <v>26800</v>
      </c>
      <c r="L12875" t="s">
        <v>210</v>
      </c>
    </row>
    <row r="12876" spans="1:12" x14ac:dyDescent="0.25">
      <c r="A12876" t="s">
        <v>9456</v>
      </c>
      <c r="B12876" t="s">
        <v>9453</v>
      </c>
      <c r="C12876" t="s">
        <v>9454</v>
      </c>
      <c r="D12876" t="s">
        <v>9455</v>
      </c>
      <c r="E12876" s="117">
        <v>43031</v>
      </c>
      <c r="F12876" s="118">
        <v>0.61878472222222225</v>
      </c>
      <c r="G12876" t="s">
        <v>3854</v>
      </c>
      <c r="H12876">
        <v>311</v>
      </c>
      <c r="I12876">
        <v>22</v>
      </c>
      <c r="J12876" t="s">
        <v>26800</v>
      </c>
      <c r="L12876" t="s">
        <v>383</v>
      </c>
    </row>
    <row r="12877" spans="1:12" x14ac:dyDescent="0.25">
      <c r="A12877" t="s">
        <v>9456</v>
      </c>
      <c r="B12877" t="s">
        <v>9453</v>
      </c>
      <c r="C12877" t="s">
        <v>9454</v>
      </c>
      <c r="D12877" t="s">
        <v>9455</v>
      </c>
      <c r="E12877" s="117">
        <v>43031</v>
      </c>
      <c r="F12877" s="118">
        <v>0.61878472222222225</v>
      </c>
      <c r="G12877" t="s">
        <v>3854</v>
      </c>
      <c r="H12877">
        <v>311</v>
      </c>
      <c r="I12877">
        <v>24</v>
      </c>
      <c r="J12877" t="s">
        <v>26800</v>
      </c>
      <c r="L12877" t="s">
        <v>104</v>
      </c>
    </row>
    <row r="12878" spans="1:12" x14ac:dyDescent="0.25">
      <c r="A12878" t="s">
        <v>9456</v>
      </c>
      <c r="B12878" t="s">
        <v>9453</v>
      </c>
      <c r="C12878" t="s">
        <v>9454</v>
      </c>
      <c r="D12878" t="s">
        <v>9455</v>
      </c>
      <c r="E12878" s="117">
        <v>43031</v>
      </c>
      <c r="F12878" s="118">
        <v>0.61878472222222225</v>
      </c>
      <c r="G12878" t="s">
        <v>3854</v>
      </c>
      <c r="H12878">
        <v>311</v>
      </c>
      <c r="I12878">
        <v>26</v>
      </c>
      <c r="J12878" t="s">
        <v>26800</v>
      </c>
      <c r="L12878" t="s">
        <v>109</v>
      </c>
    </row>
    <row r="12879" spans="1:12" x14ac:dyDescent="0.25">
      <c r="A12879" t="s">
        <v>9456</v>
      </c>
      <c r="B12879" t="s">
        <v>9453</v>
      </c>
      <c r="C12879" t="s">
        <v>9454</v>
      </c>
      <c r="D12879" t="s">
        <v>9455</v>
      </c>
      <c r="E12879" s="117">
        <v>43031</v>
      </c>
      <c r="F12879" s="118">
        <v>0.61878472222222225</v>
      </c>
      <c r="G12879" t="s">
        <v>3854</v>
      </c>
      <c r="H12879">
        <v>311</v>
      </c>
      <c r="I12879">
        <v>28</v>
      </c>
      <c r="J12879" t="s">
        <v>26800</v>
      </c>
      <c r="L12879" t="s">
        <v>353</v>
      </c>
    </row>
    <row r="12880" spans="1:12" x14ac:dyDescent="0.25">
      <c r="A12880" t="s">
        <v>9456</v>
      </c>
      <c r="B12880" t="s">
        <v>9453</v>
      </c>
      <c r="C12880" t="s">
        <v>9454</v>
      </c>
      <c r="D12880" t="s">
        <v>9455</v>
      </c>
      <c r="E12880" s="117">
        <v>43031</v>
      </c>
      <c r="F12880" s="118">
        <v>0.61878472222222225</v>
      </c>
      <c r="G12880" t="s">
        <v>3854</v>
      </c>
      <c r="H12880">
        <v>311</v>
      </c>
      <c r="I12880">
        <v>35</v>
      </c>
      <c r="J12880" t="s">
        <v>26800</v>
      </c>
      <c r="L12880" t="s">
        <v>392</v>
      </c>
    </row>
    <row r="12881" spans="1:12" x14ac:dyDescent="0.25">
      <c r="A12881" t="s">
        <v>9456</v>
      </c>
      <c r="B12881" t="s">
        <v>9453</v>
      </c>
      <c r="C12881" t="s">
        <v>9454</v>
      </c>
      <c r="D12881" t="s">
        <v>9455</v>
      </c>
      <c r="E12881" s="117">
        <v>43031</v>
      </c>
      <c r="F12881" s="118">
        <v>0.61878472222222225</v>
      </c>
      <c r="G12881" t="s">
        <v>3854</v>
      </c>
      <c r="H12881">
        <v>311</v>
      </c>
      <c r="I12881">
        <v>36</v>
      </c>
      <c r="J12881" t="s">
        <v>26800</v>
      </c>
      <c r="L12881" t="s">
        <v>26784</v>
      </c>
    </row>
    <row r="12882" spans="1:12" x14ac:dyDescent="0.25">
      <c r="A12882" t="s">
        <v>9456</v>
      </c>
      <c r="B12882" t="s">
        <v>9453</v>
      </c>
      <c r="C12882" t="s">
        <v>9454</v>
      </c>
      <c r="D12882" t="s">
        <v>9455</v>
      </c>
      <c r="E12882" s="117">
        <v>43031</v>
      </c>
      <c r="F12882" s="118">
        <v>0.61878472222222225</v>
      </c>
      <c r="G12882" t="s">
        <v>3854</v>
      </c>
      <c r="H12882">
        <v>311</v>
      </c>
      <c r="I12882">
        <v>38</v>
      </c>
      <c r="J12882" t="s">
        <v>26800</v>
      </c>
      <c r="L12882" t="s">
        <v>26803</v>
      </c>
    </row>
    <row r="12883" spans="1:12" x14ac:dyDescent="0.25">
      <c r="A12883" t="s">
        <v>9456</v>
      </c>
      <c r="B12883" t="s">
        <v>9453</v>
      </c>
      <c r="C12883" t="s">
        <v>9454</v>
      </c>
      <c r="D12883" t="s">
        <v>9455</v>
      </c>
      <c r="E12883" s="117">
        <v>43031</v>
      </c>
      <c r="F12883" s="118">
        <v>0.61879629629629629</v>
      </c>
      <c r="G12883" t="s">
        <v>3854</v>
      </c>
      <c r="H12883">
        <v>312</v>
      </c>
      <c r="I12883">
        <v>1</v>
      </c>
      <c r="L12883" t="s">
        <v>26804</v>
      </c>
    </row>
    <row r="12884" spans="1:12" x14ac:dyDescent="0.25">
      <c r="A12884" t="s">
        <v>9456</v>
      </c>
      <c r="B12884" t="s">
        <v>9453</v>
      </c>
      <c r="C12884" t="s">
        <v>9454</v>
      </c>
      <c r="D12884" t="s">
        <v>9455</v>
      </c>
      <c r="E12884" s="117">
        <v>43031</v>
      </c>
      <c r="F12884" s="118">
        <v>0.61879629629629629</v>
      </c>
      <c r="G12884" t="s">
        <v>3854</v>
      </c>
      <c r="H12884">
        <v>312</v>
      </c>
      <c r="I12884">
        <v>4</v>
      </c>
      <c r="J12884" t="s">
        <v>26804</v>
      </c>
      <c r="L12884" t="s">
        <v>2976</v>
      </c>
    </row>
    <row r="12885" spans="1:12" x14ac:dyDescent="0.25">
      <c r="A12885" t="s">
        <v>9456</v>
      </c>
      <c r="B12885" t="s">
        <v>9453</v>
      </c>
      <c r="C12885" t="s">
        <v>9454</v>
      </c>
      <c r="D12885" t="s">
        <v>9455</v>
      </c>
      <c r="E12885" s="117">
        <v>43031</v>
      </c>
      <c r="F12885" s="118">
        <v>0.61879629629629629</v>
      </c>
      <c r="G12885" t="s">
        <v>3854</v>
      </c>
      <c r="H12885">
        <v>312</v>
      </c>
      <c r="I12885">
        <v>5</v>
      </c>
      <c r="J12885" t="s">
        <v>26804</v>
      </c>
      <c r="L12885" t="s">
        <v>491</v>
      </c>
    </row>
    <row r="12886" spans="1:12" x14ac:dyDescent="0.25">
      <c r="A12886" t="s">
        <v>9456</v>
      </c>
      <c r="B12886" t="s">
        <v>9453</v>
      </c>
      <c r="C12886" t="s">
        <v>9454</v>
      </c>
      <c r="D12886" t="s">
        <v>9455</v>
      </c>
      <c r="E12886" s="117">
        <v>43031</v>
      </c>
      <c r="F12886" s="118">
        <v>0.61880787037037044</v>
      </c>
      <c r="G12886" t="s">
        <v>3854</v>
      </c>
      <c r="H12886">
        <v>312</v>
      </c>
      <c r="I12886">
        <v>6</v>
      </c>
      <c r="J12886" t="s">
        <v>26804</v>
      </c>
      <c r="L12886">
        <v>0</v>
      </c>
    </row>
    <row r="12887" spans="1:12" x14ac:dyDescent="0.25">
      <c r="A12887" t="s">
        <v>9456</v>
      </c>
      <c r="B12887" t="s">
        <v>9453</v>
      </c>
      <c r="C12887" t="s">
        <v>9454</v>
      </c>
      <c r="D12887" t="s">
        <v>9455</v>
      </c>
      <c r="E12887" s="117">
        <v>43031</v>
      </c>
      <c r="F12887" s="118">
        <v>0.61880787037037044</v>
      </c>
      <c r="G12887" t="s">
        <v>3854</v>
      </c>
      <c r="H12887">
        <v>312</v>
      </c>
      <c r="I12887">
        <v>7</v>
      </c>
      <c r="J12887" t="s">
        <v>26804</v>
      </c>
      <c r="L12887">
        <v>100</v>
      </c>
    </row>
    <row r="12888" spans="1:12" x14ac:dyDescent="0.25">
      <c r="A12888" t="s">
        <v>9456</v>
      </c>
      <c r="B12888" t="s">
        <v>9453</v>
      </c>
      <c r="C12888" t="s">
        <v>9454</v>
      </c>
      <c r="D12888" t="s">
        <v>9455</v>
      </c>
      <c r="E12888" s="117">
        <v>43031</v>
      </c>
      <c r="F12888" s="118">
        <v>0.61880787037037044</v>
      </c>
      <c r="G12888" t="s">
        <v>3854</v>
      </c>
      <c r="H12888">
        <v>312</v>
      </c>
      <c r="I12888">
        <v>9</v>
      </c>
      <c r="J12888" t="s">
        <v>26804</v>
      </c>
      <c r="L12888" t="s">
        <v>25904</v>
      </c>
    </row>
    <row r="12889" spans="1:12" x14ac:dyDescent="0.25">
      <c r="A12889" t="s">
        <v>9456</v>
      </c>
      <c r="B12889" t="s">
        <v>9453</v>
      </c>
      <c r="C12889" t="s">
        <v>9454</v>
      </c>
      <c r="D12889" t="s">
        <v>9455</v>
      </c>
      <c r="E12889" s="117">
        <v>43031</v>
      </c>
      <c r="F12889" s="118">
        <v>0.61880787037037044</v>
      </c>
      <c r="G12889" t="s">
        <v>3854</v>
      </c>
      <c r="H12889">
        <v>312</v>
      </c>
      <c r="I12889">
        <v>13</v>
      </c>
      <c r="J12889" t="s">
        <v>26804</v>
      </c>
      <c r="L12889" t="s">
        <v>636</v>
      </c>
    </row>
    <row r="12890" spans="1:12" x14ac:dyDescent="0.25">
      <c r="A12890" t="s">
        <v>9456</v>
      </c>
      <c r="B12890" t="s">
        <v>9453</v>
      </c>
      <c r="C12890" t="s">
        <v>9454</v>
      </c>
      <c r="D12890" t="s">
        <v>9455</v>
      </c>
      <c r="E12890" s="117">
        <v>43031</v>
      </c>
      <c r="F12890" s="118">
        <v>0.61880787037037044</v>
      </c>
      <c r="G12890" t="s">
        <v>3854</v>
      </c>
      <c r="H12890">
        <v>312</v>
      </c>
      <c r="I12890">
        <v>14</v>
      </c>
      <c r="J12890" t="s">
        <v>26804</v>
      </c>
      <c r="L12890" t="s">
        <v>644</v>
      </c>
    </row>
    <row r="12891" spans="1:12" x14ac:dyDescent="0.25">
      <c r="A12891" t="s">
        <v>9456</v>
      </c>
      <c r="B12891" t="s">
        <v>9453</v>
      </c>
      <c r="C12891" t="s">
        <v>9454</v>
      </c>
      <c r="D12891" t="s">
        <v>9455</v>
      </c>
      <c r="E12891" s="117">
        <v>43031</v>
      </c>
      <c r="F12891" s="118">
        <v>0.61880787037037044</v>
      </c>
      <c r="G12891" t="s">
        <v>3854</v>
      </c>
      <c r="H12891">
        <v>312</v>
      </c>
      <c r="I12891">
        <v>15</v>
      </c>
      <c r="J12891" t="s">
        <v>26804</v>
      </c>
      <c r="L12891" t="s">
        <v>210</v>
      </c>
    </row>
    <row r="12892" spans="1:12" x14ac:dyDescent="0.25">
      <c r="A12892" t="s">
        <v>9456</v>
      </c>
      <c r="B12892" t="s">
        <v>9453</v>
      </c>
      <c r="C12892" t="s">
        <v>9454</v>
      </c>
      <c r="D12892" t="s">
        <v>9455</v>
      </c>
      <c r="E12892" s="117">
        <v>43031</v>
      </c>
      <c r="F12892" s="118">
        <v>0.61880787037037044</v>
      </c>
      <c r="G12892" t="s">
        <v>3854</v>
      </c>
      <c r="H12892">
        <v>312</v>
      </c>
      <c r="I12892">
        <v>22</v>
      </c>
      <c r="J12892" t="s">
        <v>26804</v>
      </c>
      <c r="L12892" t="s">
        <v>382</v>
      </c>
    </row>
    <row r="12893" spans="1:12" x14ac:dyDescent="0.25">
      <c r="A12893" t="s">
        <v>9456</v>
      </c>
      <c r="B12893" t="s">
        <v>9453</v>
      </c>
      <c r="C12893" t="s">
        <v>9454</v>
      </c>
      <c r="D12893" t="s">
        <v>9455</v>
      </c>
      <c r="E12893" s="117">
        <v>43031</v>
      </c>
      <c r="F12893" s="118">
        <v>0.61880787037037044</v>
      </c>
      <c r="G12893" t="s">
        <v>3854</v>
      </c>
      <c r="H12893">
        <v>312</v>
      </c>
      <c r="I12893">
        <v>24</v>
      </c>
      <c r="J12893" t="s">
        <v>26804</v>
      </c>
      <c r="L12893" t="s">
        <v>104</v>
      </c>
    </row>
    <row r="12894" spans="1:12" x14ac:dyDescent="0.25">
      <c r="A12894" t="s">
        <v>9456</v>
      </c>
      <c r="B12894" t="s">
        <v>9453</v>
      </c>
      <c r="C12894" t="s">
        <v>9454</v>
      </c>
      <c r="D12894" t="s">
        <v>9455</v>
      </c>
      <c r="E12894" s="117">
        <v>43031</v>
      </c>
      <c r="F12894" s="118">
        <v>0.61880787037037044</v>
      </c>
      <c r="G12894" t="s">
        <v>3854</v>
      </c>
      <c r="H12894">
        <v>312</v>
      </c>
      <c r="I12894">
        <v>26</v>
      </c>
      <c r="J12894" t="s">
        <v>26804</v>
      </c>
      <c r="L12894" t="s">
        <v>383</v>
      </c>
    </row>
    <row r="12895" spans="1:12" x14ac:dyDescent="0.25">
      <c r="A12895" t="s">
        <v>9456</v>
      </c>
      <c r="B12895" t="s">
        <v>9453</v>
      </c>
      <c r="C12895" t="s">
        <v>9454</v>
      </c>
      <c r="D12895" t="s">
        <v>9455</v>
      </c>
      <c r="E12895" s="117">
        <v>43031</v>
      </c>
      <c r="F12895" s="118">
        <v>0.61881944444444448</v>
      </c>
      <c r="G12895" t="s">
        <v>3854</v>
      </c>
      <c r="H12895">
        <v>312</v>
      </c>
      <c r="I12895">
        <v>28</v>
      </c>
      <c r="J12895" t="s">
        <v>26804</v>
      </c>
      <c r="L12895" t="s">
        <v>122</v>
      </c>
    </row>
    <row r="12896" spans="1:12" x14ac:dyDescent="0.25">
      <c r="A12896" t="s">
        <v>9456</v>
      </c>
      <c r="B12896" t="s">
        <v>9453</v>
      </c>
      <c r="C12896" t="s">
        <v>9454</v>
      </c>
      <c r="D12896" t="s">
        <v>9455</v>
      </c>
      <c r="E12896" s="117">
        <v>43031</v>
      </c>
      <c r="F12896" s="118">
        <v>0.61881944444444448</v>
      </c>
      <c r="G12896" t="s">
        <v>3854</v>
      </c>
      <c r="H12896">
        <v>312</v>
      </c>
      <c r="I12896">
        <v>35</v>
      </c>
      <c r="J12896" t="s">
        <v>26804</v>
      </c>
      <c r="L12896" t="s">
        <v>393</v>
      </c>
    </row>
    <row r="12897" spans="1:12" x14ac:dyDescent="0.25">
      <c r="A12897" t="s">
        <v>9456</v>
      </c>
      <c r="B12897" t="s">
        <v>9453</v>
      </c>
      <c r="C12897" t="s">
        <v>9454</v>
      </c>
      <c r="D12897" t="s">
        <v>9455</v>
      </c>
      <c r="E12897" s="117">
        <v>43031</v>
      </c>
      <c r="F12897" s="118">
        <v>0.61881944444444448</v>
      </c>
      <c r="G12897" t="s">
        <v>3854</v>
      </c>
      <c r="H12897">
        <v>312</v>
      </c>
      <c r="I12897">
        <v>36</v>
      </c>
      <c r="J12897" t="s">
        <v>26804</v>
      </c>
      <c r="L12897" t="s">
        <v>4034</v>
      </c>
    </row>
    <row r="12898" spans="1:12" x14ac:dyDescent="0.25">
      <c r="A12898" t="s">
        <v>9456</v>
      </c>
      <c r="B12898" t="s">
        <v>9453</v>
      </c>
      <c r="C12898" t="s">
        <v>9454</v>
      </c>
      <c r="D12898" t="s">
        <v>9455</v>
      </c>
      <c r="E12898" s="117">
        <v>43031</v>
      </c>
      <c r="F12898" s="118">
        <v>0.61881944444444448</v>
      </c>
      <c r="G12898" t="s">
        <v>3854</v>
      </c>
      <c r="H12898">
        <v>312</v>
      </c>
      <c r="I12898">
        <v>38</v>
      </c>
      <c r="J12898" t="s">
        <v>26804</v>
      </c>
      <c r="L12898" t="s">
        <v>26805</v>
      </c>
    </row>
    <row r="12899" spans="1:12" x14ac:dyDescent="0.25">
      <c r="A12899" t="s">
        <v>9456</v>
      </c>
      <c r="B12899" t="s">
        <v>9453</v>
      </c>
      <c r="C12899" t="s">
        <v>9454</v>
      </c>
      <c r="D12899" t="s">
        <v>9455</v>
      </c>
      <c r="E12899" s="117">
        <v>43031</v>
      </c>
      <c r="F12899" s="118">
        <v>0.61883101851851852</v>
      </c>
      <c r="G12899" t="s">
        <v>3854</v>
      </c>
      <c r="H12899">
        <v>313</v>
      </c>
      <c r="I12899">
        <v>1</v>
      </c>
      <c r="L12899" t="s">
        <v>26806</v>
      </c>
    </row>
    <row r="12900" spans="1:12" x14ac:dyDescent="0.25">
      <c r="A12900" t="s">
        <v>9456</v>
      </c>
      <c r="B12900" t="s">
        <v>9453</v>
      </c>
      <c r="C12900" t="s">
        <v>9454</v>
      </c>
      <c r="D12900" t="s">
        <v>9455</v>
      </c>
      <c r="E12900" s="117">
        <v>43031</v>
      </c>
      <c r="F12900" s="118">
        <v>0.61883101851851852</v>
      </c>
      <c r="G12900" t="s">
        <v>3854</v>
      </c>
      <c r="H12900">
        <v>313</v>
      </c>
      <c r="I12900">
        <v>4</v>
      </c>
      <c r="J12900" t="s">
        <v>26806</v>
      </c>
      <c r="L12900" t="s">
        <v>2976</v>
      </c>
    </row>
    <row r="12901" spans="1:12" x14ac:dyDescent="0.25">
      <c r="A12901" t="s">
        <v>9456</v>
      </c>
      <c r="B12901" t="s">
        <v>9453</v>
      </c>
      <c r="C12901" t="s">
        <v>9454</v>
      </c>
      <c r="D12901" t="s">
        <v>9455</v>
      </c>
      <c r="E12901" s="117">
        <v>43031</v>
      </c>
      <c r="F12901" s="118">
        <v>0.61883101851851852</v>
      </c>
      <c r="G12901" t="s">
        <v>3854</v>
      </c>
      <c r="H12901">
        <v>313</v>
      </c>
      <c r="I12901">
        <v>5</v>
      </c>
      <c r="J12901" t="s">
        <v>26806</v>
      </c>
      <c r="L12901" t="s">
        <v>2165</v>
      </c>
    </row>
    <row r="12902" spans="1:12" x14ac:dyDescent="0.25">
      <c r="A12902" t="s">
        <v>9456</v>
      </c>
      <c r="B12902" t="s">
        <v>9453</v>
      </c>
      <c r="C12902" t="s">
        <v>9454</v>
      </c>
      <c r="D12902" t="s">
        <v>9455</v>
      </c>
      <c r="E12902" s="117">
        <v>43031</v>
      </c>
      <c r="F12902" s="118">
        <v>0.61883101851851852</v>
      </c>
      <c r="G12902" t="s">
        <v>3854</v>
      </c>
      <c r="H12902">
        <v>313</v>
      </c>
      <c r="I12902">
        <v>6</v>
      </c>
      <c r="J12902" t="s">
        <v>26806</v>
      </c>
      <c r="L12902">
        <v>0</v>
      </c>
    </row>
    <row r="12903" spans="1:12" x14ac:dyDescent="0.25">
      <c r="A12903" t="s">
        <v>9456</v>
      </c>
      <c r="B12903" t="s">
        <v>9453</v>
      </c>
      <c r="C12903" t="s">
        <v>9454</v>
      </c>
      <c r="D12903" t="s">
        <v>9455</v>
      </c>
      <c r="E12903" s="117">
        <v>43031</v>
      </c>
      <c r="F12903" s="118">
        <v>0.61883101851851852</v>
      </c>
      <c r="G12903" t="s">
        <v>3854</v>
      </c>
      <c r="H12903">
        <v>313</v>
      </c>
      <c r="I12903">
        <v>7</v>
      </c>
      <c r="J12903" t="s">
        <v>26806</v>
      </c>
      <c r="L12903">
        <v>100</v>
      </c>
    </row>
    <row r="12904" spans="1:12" x14ac:dyDescent="0.25">
      <c r="A12904" t="s">
        <v>9456</v>
      </c>
      <c r="B12904" t="s">
        <v>9453</v>
      </c>
      <c r="C12904" t="s">
        <v>9454</v>
      </c>
      <c r="D12904" t="s">
        <v>9455</v>
      </c>
      <c r="E12904" s="117">
        <v>43031</v>
      </c>
      <c r="F12904" s="118">
        <v>0.61883101851851852</v>
      </c>
      <c r="G12904" t="s">
        <v>3854</v>
      </c>
      <c r="H12904">
        <v>313</v>
      </c>
      <c r="I12904">
        <v>9</v>
      </c>
      <c r="J12904" t="s">
        <v>26806</v>
      </c>
      <c r="L12904" t="s">
        <v>25904</v>
      </c>
    </row>
    <row r="12905" spans="1:12" x14ac:dyDescent="0.25">
      <c r="A12905" t="s">
        <v>9456</v>
      </c>
      <c r="B12905" t="s">
        <v>9453</v>
      </c>
      <c r="C12905" t="s">
        <v>9454</v>
      </c>
      <c r="D12905" t="s">
        <v>9455</v>
      </c>
      <c r="E12905" s="117">
        <v>43031</v>
      </c>
      <c r="F12905" s="118">
        <v>0.61883101851851852</v>
      </c>
      <c r="G12905" t="s">
        <v>3854</v>
      </c>
      <c r="H12905">
        <v>313</v>
      </c>
      <c r="I12905">
        <v>13</v>
      </c>
      <c r="J12905" t="s">
        <v>26806</v>
      </c>
      <c r="L12905" t="s">
        <v>637</v>
      </c>
    </row>
    <row r="12906" spans="1:12" x14ac:dyDescent="0.25">
      <c r="A12906" t="s">
        <v>9456</v>
      </c>
      <c r="B12906" t="s">
        <v>9453</v>
      </c>
      <c r="C12906" t="s">
        <v>9454</v>
      </c>
      <c r="D12906" t="s">
        <v>9455</v>
      </c>
      <c r="E12906" s="117">
        <v>43031</v>
      </c>
      <c r="F12906" s="118">
        <v>0.61884259259259256</v>
      </c>
      <c r="G12906" t="s">
        <v>3854</v>
      </c>
      <c r="H12906">
        <v>313</v>
      </c>
      <c r="I12906">
        <v>14</v>
      </c>
      <c r="J12906" t="s">
        <v>26806</v>
      </c>
      <c r="L12906" t="s">
        <v>644</v>
      </c>
    </row>
    <row r="12907" spans="1:12" x14ac:dyDescent="0.25">
      <c r="A12907" t="s">
        <v>9456</v>
      </c>
      <c r="B12907" t="s">
        <v>9453</v>
      </c>
      <c r="C12907" t="s">
        <v>9454</v>
      </c>
      <c r="D12907" t="s">
        <v>9455</v>
      </c>
      <c r="E12907" s="117">
        <v>43031</v>
      </c>
      <c r="F12907" s="118">
        <v>0.61884259259259256</v>
      </c>
      <c r="G12907" t="s">
        <v>3854</v>
      </c>
      <c r="H12907">
        <v>313</v>
      </c>
      <c r="I12907">
        <v>15</v>
      </c>
      <c r="J12907" t="s">
        <v>26806</v>
      </c>
      <c r="L12907" t="s">
        <v>200</v>
      </c>
    </row>
    <row r="12908" spans="1:12" x14ac:dyDescent="0.25">
      <c r="A12908" t="s">
        <v>9456</v>
      </c>
      <c r="B12908" t="s">
        <v>9453</v>
      </c>
      <c r="C12908" t="s">
        <v>9454</v>
      </c>
      <c r="D12908" t="s">
        <v>9455</v>
      </c>
      <c r="E12908" s="117">
        <v>43031</v>
      </c>
      <c r="F12908" s="118">
        <v>0.61884259259259256</v>
      </c>
      <c r="G12908" t="s">
        <v>3854</v>
      </c>
      <c r="H12908">
        <v>313</v>
      </c>
      <c r="I12908">
        <v>22</v>
      </c>
      <c r="J12908" t="s">
        <v>26806</v>
      </c>
      <c r="L12908" t="s">
        <v>383</v>
      </c>
    </row>
    <row r="12909" spans="1:12" x14ac:dyDescent="0.25">
      <c r="A12909" t="s">
        <v>9456</v>
      </c>
      <c r="B12909" t="s">
        <v>9453</v>
      </c>
      <c r="C12909" t="s">
        <v>9454</v>
      </c>
      <c r="D12909" t="s">
        <v>9455</v>
      </c>
      <c r="E12909" s="117">
        <v>43031</v>
      </c>
      <c r="F12909" s="118">
        <v>0.61884259259259256</v>
      </c>
      <c r="G12909" t="s">
        <v>3854</v>
      </c>
      <c r="H12909">
        <v>313</v>
      </c>
      <c r="I12909">
        <v>23</v>
      </c>
      <c r="J12909" t="s">
        <v>26806</v>
      </c>
      <c r="L12909">
        <v>50</v>
      </c>
    </row>
    <row r="12910" spans="1:12" x14ac:dyDescent="0.25">
      <c r="A12910" t="s">
        <v>9456</v>
      </c>
      <c r="B12910" t="s">
        <v>9453</v>
      </c>
      <c r="C12910" t="s">
        <v>9454</v>
      </c>
      <c r="D12910" t="s">
        <v>9455</v>
      </c>
      <c r="E12910" s="117">
        <v>43031</v>
      </c>
      <c r="F12910" s="118">
        <v>0.61884259259259256</v>
      </c>
      <c r="G12910" t="s">
        <v>3854</v>
      </c>
      <c r="H12910">
        <v>313</v>
      </c>
      <c r="I12910">
        <v>24</v>
      </c>
      <c r="J12910" t="s">
        <v>26806</v>
      </c>
      <c r="L12910" t="s">
        <v>353</v>
      </c>
    </row>
    <row r="12911" spans="1:12" x14ac:dyDescent="0.25">
      <c r="A12911" t="s">
        <v>9456</v>
      </c>
      <c r="B12911" t="s">
        <v>9453</v>
      </c>
      <c r="C12911" t="s">
        <v>9454</v>
      </c>
      <c r="D12911" t="s">
        <v>9455</v>
      </c>
      <c r="E12911" s="117">
        <v>43031</v>
      </c>
      <c r="F12911" s="118">
        <v>0.61884259259259256</v>
      </c>
      <c r="G12911" t="s">
        <v>3854</v>
      </c>
      <c r="H12911">
        <v>313</v>
      </c>
      <c r="I12911">
        <v>25</v>
      </c>
      <c r="J12911" t="s">
        <v>26806</v>
      </c>
      <c r="L12911">
        <v>50</v>
      </c>
    </row>
    <row r="12912" spans="1:12" x14ac:dyDescent="0.25">
      <c r="A12912" t="s">
        <v>9456</v>
      </c>
      <c r="B12912" t="s">
        <v>9453</v>
      </c>
      <c r="C12912" t="s">
        <v>9454</v>
      </c>
      <c r="D12912" t="s">
        <v>9455</v>
      </c>
      <c r="E12912" s="117">
        <v>43031</v>
      </c>
      <c r="F12912" s="118">
        <v>0.61884259259259256</v>
      </c>
      <c r="G12912" t="s">
        <v>3854</v>
      </c>
      <c r="H12912">
        <v>313</v>
      </c>
      <c r="I12912">
        <v>36</v>
      </c>
      <c r="J12912" t="s">
        <v>26806</v>
      </c>
      <c r="L12912" t="s">
        <v>4034</v>
      </c>
    </row>
    <row r="12913" spans="1:12" x14ac:dyDescent="0.25">
      <c r="A12913" t="s">
        <v>9456</v>
      </c>
      <c r="B12913" t="s">
        <v>9453</v>
      </c>
      <c r="C12913" t="s">
        <v>9454</v>
      </c>
      <c r="D12913" t="s">
        <v>9455</v>
      </c>
      <c r="E12913" s="117">
        <v>43031</v>
      </c>
      <c r="F12913" s="118">
        <v>0.61885416666666659</v>
      </c>
      <c r="G12913" t="s">
        <v>3854</v>
      </c>
      <c r="H12913">
        <v>313</v>
      </c>
      <c r="I12913">
        <v>38</v>
      </c>
      <c r="J12913" t="s">
        <v>26806</v>
      </c>
      <c r="L12913" t="s">
        <v>26807</v>
      </c>
    </row>
    <row r="12914" spans="1:12" x14ac:dyDescent="0.25">
      <c r="A12914" t="s">
        <v>9456</v>
      </c>
      <c r="B12914" t="s">
        <v>9453</v>
      </c>
      <c r="C12914" t="s">
        <v>9454</v>
      </c>
      <c r="D12914" t="s">
        <v>9455</v>
      </c>
      <c r="E12914" s="117">
        <v>43031</v>
      </c>
      <c r="F12914" s="118">
        <v>0.61885416666666659</v>
      </c>
      <c r="G12914" t="s">
        <v>3854</v>
      </c>
      <c r="H12914">
        <v>314</v>
      </c>
      <c r="I12914">
        <v>1</v>
      </c>
      <c r="L12914" t="s">
        <v>26808</v>
      </c>
    </row>
    <row r="12915" spans="1:12" x14ac:dyDescent="0.25">
      <c r="A12915" t="s">
        <v>9456</v>
      </c>
      <c r="B12915" t="s">
        <v>9453</v>
      </c>
      <c r="C12915" t="s">
        <v>9454</v>
      </c>
      <c r="D12915" t="s">
        <v>9455</v>
      </c>
      <c r="E12915" s="117">
        <v>43031</v>
      </c>
      <c r="F12915" s="118">
        <v>0.61885416666666659</v>
      </c>
      <c r="G12915" t="s">
        <v>3854</v>
      </c>
      <c r="H12915">
        <v>314</v>
      </c>
      <c r="I12915">
        <v>4</v>
      </c>
      <c r="J12915" t="s">
        <v>26808</v>
      </c>
      <c r="L12915" t="s">
        <v>2976</v>
      </c>
    </row>
    <row r="12916" spans="1:12" x14ac:dyDescent="0.25">
      <c r="A12916" t="s">
        <v>9456</v>
      </c>
      <c r="B12916" t="s">
        <v>9453</v>
      </c>
      <c r="C12916" t="s">
        <v>9454</v>
      </c>
      <c r="D12916" t="s">
        <v>9455</v>
      </c>
      <c r="E12916" s="117">
        <v>43031</v>
      </c>
      <c r="F12916" s="118">
        <v>0.61886574074074074</v>
      </c>
      <c r="G12916" t="s">
        <v>3854</v>
      </c>
      <c r="H12916">
        <v>314</v>
      </c>
      <c r="I12916">
        <v>5</v>
      </c>
      <c r="J12916" t="s">
        <v>26808</v>
      </c>
      <c r="L12916" t="s">
        <v>497</v>
      </c>
    </row>
    <row r="12917" spans="1:12" x14ac:dyDescent="0.25">
      <c r="A12917" t="s">
        <v>9456</v>
      </c>
      <c r="B12917" t="s">
        <v>9453</v>
      </c>
      <c r="C12917" t="s">
        <v>9454</v>
      </c>
      <c r="D12917" t="s">
        <v>9455</v>
      </c>
      <c r="E12917" s="117">
        <v>43031</v>
      </c>
      <c r="F12917" s="118">
        <v>0.61886574074074074</v>
      </c>
      <c r="G12917" t="s">
        <v>3854</v>
      </c>
      <c r="H12917">
        <v>314</v>
      </c>
      <c r="I12917">
        <v>6</v>
      </c>
      <c r="J12917" t="s">
        <v>26808</v>
      </c>
      <c r="L12917">
        <v>0</v>
      </c>
    </row>
    <row r="12918" spans="1:12" x14ac:dyDescent="0.25">
      <c r="A12918" t="s">
        <v>9456</v>
      </c>
      <c r="B12918" t="s">
        <v>9453</v>
      </c>
      <c r="C12918" t="s">
        <v>9454</v>
      </c>
      <c r="D12918" t="s">
        <v>9455</v>
      </c>
      <c r="E12918" s="117">
        <v>43031</v>
      </c>
      <c r="F12918" s="118">
        <v>0.61886574074074074</v>
      </c>
      <c r="G12918" t="s">
        <v>3854</v>
      </c>
      <c r="H12918">
        <v>314</v>
      </c>
      <c r="I12918">
        <v>7</v>
      </c>
      <c r="J12918" t="s">
        <v>26808</v>
      </c>
      <c r="L12918">
        <v>100</v>
      </c>
    </row>
    <row r="12919" spans="1:12" x14ac:dyDescent="0.25">
      <c r="A12919" t="s">
        <v>9456</v>
      </c>
      <c r="B12919" t="s">
        <v>9453</v>
      </c>
      <c r="C12919" t="s">
        <v>9454</v>
      </c>
      <c r="D12919" t="s">
        <v>9455</v>
      </c>
      <c r="E12919" s="117">
        <v>43031</v>
      </c>
      <c r="F12919" s="118">
        <v>0.61886574074074074</v>
      </c>
      <c r="G12919" t="s">
        <v>3854</v>
      </c>
      <c r="H12919">
        <v>314</v>
      </c>
      <c r="I12919">
        <v>9</v>
      </c>
      <c r="J12919" t="s">
        <v>26808</v>
      </c>
      <c r="L12919" t="s">
        <v>25904</v>
      </c>
    </row>
    <row r="12920" spans="1:12" x14ac:dyDescent="0.25">
      <c r="A12920" t="s">
        <v>9456</v>
      </c>
      <c r="B12920" t="s">
        <v>9453</v>
      </c>
      <c r="C12920" t="s">
        <v>9454</v>
      </c>
      <c r="D12920" t="s">
        <v>9455</v>
      </c>
      <c r="E12920" s="117">
        <v>43031</v>
      </c>
      <c r="F12920" s="118">
        <v>0.61886574074074074</v>
      </c>
      <c r="G12920" t="s">
        <v>3854</v>
      </c>
      <c r="H12920">
        <v>314</v>
      </c>
      <c r="I12920">
        <v>13</v>
      </c>
      <c r="J12920" t="s">
        <v>26808</v>
      </c>
      <c r="L12920" t="s">
        <v>636</v>
      </c>
    </row>
    <row r="12921" spans="1:12" x14ac:dyDescent="0.25">
      <c r="A12921" t="s">
        <v>9456</v>
      </c>
      <c r="B12921" t="s">
        <v>9453</v>
      </c>
      <c r="C12921" t="s">
        <v>9454</v>
      </c>
      <c r="D12921" t="s">
        <v>9455</v>
      </c>
      <c r="E12921" s="117">
        <v>43031</v>
      </c>
      <c r="F12921" s="118">
        <v>0.61886574074074074</v>
      </c>
      <c r="G12921" t="s">
        <v>3854</v>
      </c>
      <c r="H12921">
        <v>314</v>
      </c>
      <c r="I12921">
        <v>14</v>
      </c>
      <c r="J12921" t="s">
        <v>26808</v>
      </c>
      <c r="L12921" t="s">
        <v>645</v>
      </c>
    </row>
    <row r="12922" spans="1:12" x14ac:dyDescent="0.25">
      <c r="A12922" t="s">
        <v>9456</v>
      </c>
      <c r="B12922" t="s">
        <v>9453</v>
      </c>
      <c r="C12922" t="s">
        <v>9454</v>
      </c>
      <c r="D12922" t="s">
        <v>9455</v>
      </c>
      <c r="E12922" s="117">
        <v>43031</v>
      </c>
      <c r="F12922" s="118">
        <v>0.61886574074074074</v>
      </c>
      <c r="G12922" t="s">
        <v>3854</v>
      </c>
      <c r="H12922">
        <v>314</v>
      </c>
      <c r="I12922">
        <v>15</v>
      </c>
      <c r="J12922" t="s">
        <v>26808</v>
      </c>
      <c r="L12922" t="s">
        <v>222</v>
      </c>
    </row>
    <row r="12923" spans="1:12" x14ac:dyDescent="0.25">
      <c r="A12923" t="s">
        <v>9456</v>
      </c>
      <c r="B12923" t="s">
        <v>9453</v>
      </c>
      <c r="C12923" t="s">
        <v>9454</v>
      </c>
      <c r="D12923" t="s">
        <v>9455</v>
      </c>
      <c r="E12923" s="117">
        <v>43031</v>
      </c>
      <c r="F12923" s="118">
        <v>0.61886574074074074</v>
      </c>
      <c r="G12923" t="s">
        <v>3854</v>
      </c>
      <c r="H12923">
        <v>314</v>
      </c>
      <c r="I12923">
        <v>22</v>
      </c>
      <c r="J12923" t="s">
        <v>26808</v>
      </c>
      <c r="L12923" t="s">
        <v>104</v>
      </c>
    </row>
    <row r="12924" spans="1:12" x14ac:dyDescent="0.25">
      <c r="A12924" t="s">
        <v>9456</v>
      </c>
      <c r="B12924" t="s">
        <v>9453</v>
      </c>
      <c r="C12924" t="s">
        <v>9454</v>
      </c>
      <c r="D12924" t="s">
        <v>9455</v>
      </c>
      <c r="E12924" s="117">
        <v>43031</v>
      </c>
      <c r="F12924" s="118">
        <v>0.61886574074074074</v>
      </c>
      <c r="G12924" t="s">
        <v>3854</v>
      </c>
      <c r="H12924">
        <v>314</v>
      </c>
      <c r="I12924">
        <v>24</v>
      </c>
      <c r="J12924" t="s">
        <v>26808</v>
      </c>
      <c r="L12924" t="s">
        <v>383</v>
      </c>
    </row>
    <row r="12925" spans="1:12" x14ac:dyDescent="0.25">
      <c r="A12925" t="s">
        <v>9456</v>
      </c>
      <c r="B12925" t="s">
        <v>9453</v>
      </c>
      <c r="C12925" t="s">
        <v>9454</v>
      </c>
      <c r="D12925" t="s">
        <v>9455</v>
      </c>
      <c r="E12925" s="117">
        <v>43031</v>
      </c>
      <c r="F12925" s="118">
        <v>0.61887731481481478</v>
      </c>
      <c r="G12925" t="s">
        <v>3854</v>
      </c>
      <c r="H12925">
        <v>314</v>
      </c>
      <c r="I12925">
        <v>26</v>
      </c>
      <c r="J12925" t="s">
        <v>26808</v>
      </c>
      <c r="L12925" t="s">
        <v>382</v>
      </c>
    </row>
    <row r="12926" spans="1:12" x14ac:dyDescent="0.25">
      <c r="A12926" t="s">
        <v>9456</v>
      </c>
      <c r="B12926" t="s">
        <v>9453</v>
      </c>
      <c r="C12926" t="s">
        <v>9454</v>
      </c>
      <c r="D12926" t="s">
        <v>9455</v>
      </c>
      <c r="E12926" s="117">
        <v>43031</v>
      </c>
      <c r="F12926" s="118">
        <v>0.61887731481481478</v>
      </c>
      <c r="G12926" t="s">
        <v>3854</v>
      </c>
      <c r="H12926">
        <v>314</v>
      </c>
      <c r="I12926">
        <v>28</v>
      </c>
      <c r="J12926" t="s">
        <v>26808</v>
      </c>
      <c r="L12926" t="s">
        <v>353</v>
      </c>
    </row>
    <row r="12927" spans="1:12" x14ac:dyDescent="0.25">
      <c r="A12927" t="s">
        <v>9456</v>
      </c>
      <c r="B12927" t="s">
        <v>9453</v>
      </c>
      <c r="C12927" t="s">
        <v>9454</v>
      </c>
      <c r="D12927" t="s">
        <v>9455</v>
      </c>
      <c r="E12927" s="117">
        <v>43031</v>
      </c>
      <c r="F12927" s="118">
        <v>0.61887731481481478</v>
      </c>
      <c r="G12927" t="s">
        <v>3854</v>
      </c>
      <c r="H12927">
        <v>314</v>
      </c>
      <c r="I12927">
        <v>35</v>
      </c>
      <c r="J12927" t="s">
        <v>26808</v>
      </c>
      <c r="L12927" t="s">
        <v>392</v>
      </c>
    </row>
    <row r="12928" spans="1:12" x14ac:dyDescent="0.25">
      <c r="A12928" t="s">
        <v>9456</v>
      </c>
      <c r="B12928" t="s">
        <v>9453</v>
      </c>
      <c r="C12928" t="s">
        <v>9454</v>
      </c>
      <c r="D12928" t="s">
        <v>9455</v>
      </c>
      <c r="E12928" s="117">
        <v>43031</v>
      </c>
      <c r="F12928" s="118">
        <v>0.61887731481481478</v>
      </c>
      <c r="G12928" t="s">
        <v>3854</v>
      </c>
      <c r="H12928">
        <v>314</v>
      </c>
      <c r="I12928">
        <v>36</v>
      </c>
      <c r="J12928" t="s">
        <v>26808</v>
      </c>
      <c r="L12928" t="s">
        <v>4034</v>
      </c>
    </row>
    <row r="12929" spans="1:12" x14ac:dyDescent="0.25">
      <c r="A12929" t="s">
        <v>9456</v>
      </c>
      <c r="B12929" t="s">
        <v>9453</v>
      </c>
      <c r="C12929" t="s">
        <v>9454</v>
      </c>
      <c r="D12929" t="s">
        <v>9455</v>
      </c>
      <c r="E12929" s="117">
        <v>43031</v>
      </c>
      <c r="F12929" s="118">
        <v>0.61887731481481478</v>
      </c>
      <c r="G12929" t="s">
        <v>3854</v>
      </c>
      <c r="H12929">
        <v>314</v>
      </c>
      <c r="I12929">
        <v>38</v>
      </c>
      <c r="J12929" t="s">
        <v>26808</v>
      </c>
      <c r="L12929" t="s">
        <v>26809</v>
      </c>
    </row>
    <row r="12930" spans="1:12" x14ac:dyDescent="0.25">
      <c r="A12930" t="s">
        <v>9456</v>
      </c>
      <c r="B12930" t="s">
        <v>9453</v>
      </c>
      <c r="C12930" t="s">
        <v>9454</v>
      </c>
      <c r="D12930" t="s">
        <v>9455</v>
      </c>
      <c r="E12930" s="117">
        <v>43031</v>
      </c>
      <c r="F12930" s="118">
        <v>0.61888888888888893</v>
      </c>
      <c r="G12930" t="s">
        <v>3854</v>
      </c>
      <c r="H12930">
        <v>315</v>
      </c>
      <c r="I12930">
        <v>1</v>
      </c>
      <c r="L12930" t="s">
        <v>26810</v>
      </c>
    </row>
    <row r="12931" spans="1:12" x14ac:dyDescent="0.25">
      <c r="A12931" t="s">
        <v>9456</v>
      </c>
      <c r="B12931" t="s">
        <v>9453</v>
      </c>
      <c r="C12931" t="s">
        <v>9454</v>
      </c>
      <c r="D12931" t="s">
        <v>9455</v>
      </c>
      <c r="E12931" s="117">
        <v>43031</v>
      </c>
      <c r="F12931" s="118">
        <v>0.61888888888888893</v>
      </c>
      <c r="G12931" t="s">
        <v>3854</v>
      </c>
      <c r="H12931">
        <v>315</v>
      </c>
      <c r="I12931">
        <v>4</v>
      </c>
      <c r="J12931" t="s">
        <v>26810</v>
      </c>
      <c r="L12931" t="s">
        <v>2976</v>
      </c>
    </row>
    <row r="12932" spans="1:12" x14ac:dyDescent="0.25">
      <c r="A12932" t="s">
        <v>9456</v>
      </c>
      <c r="B12932" t="s">
        <v>9453</v>
      </c>
      <c r="C12932" t="s">
        <v>9454</v>
      </c>
      <c r="D12932" t="s">
        <v>9455</v>
      </c>
      <c r="E12932" s="117">
        <v>43031</v>
      </c>
      <c r="F12932" s="118">
        <v>0.61888888888888893</v>
      </c>
      <c r="G12932" t="s">
        <v>3854</v>
      </c>
      <c r="H12932">
        <v>315</v>
      </c>
      <c r="I12932">
        <v>5</v>
      </c>
      <c r="J12932" t="s">
        <v>26810</v>
      </c>
      <c r="L12932" t="s">
        <v>491</v>
      </c>
    </row>
    <row r="12933" spans="1:12" x14ac:dyDescent="0.25">
      <c r="A12933" t="s">
        <v>9456</v>
      </c>
      <c r="B12933" t="s">
        <v>9453</v>
      </c>
      <c r="C12933" t="s">
        <v>9454</v>
      </c>
      <c r="D12933" t="s">
        <v>9455</v>
      </c>
      <c r="E12933" s="117">
        <v>43031</v>
      </c>
      <c r="F12933" s="118">
        <v>0.61888888888888893</v>
      </c>
      <c r="G12933" t="s">
        <v>3854</v>
      </c>
      <c r="H12933">
        <v>315</v>
      </c>
      <c r="I12933">
        <v>6</v>
      </c>
      <c r="J12933" t="s">
        <v>26810</v>
      </c>
      <c r="L12933">
        <v>0</v>
      </c>
    </row>
    <row r="12934" spans="1:12" x14ac:dyDescent="0.25">
      <c r="A12934" t="s">
        <v>9456</v>
      </c>
      <c r="B12934" t="s">
        <v>9453</v>
      </c>
      <c r="C12934" t="s">
        <v>9454</v>
      </c>
      <c r="D12934" t="s">
        <v>9455</v>
      </c>
      <c r="E12934" s="117">
        <v>43031</v>
      </c>
      <c r="F12934" s="118">
        <v>0.61888888888888893</v>
      </c>
      <c r="G12934" t="s">
        <v>3854</v>
      </c>
      <c r="H12934">
        <v>315</v>
      </c>
      <c r="I12934">
        <v>7</v>
      </c>
      <c r="J12934" t="s">
        <v>26810</v>
      </c>
      <c r="L12934">
        <v>50</v>
      </c>
    </row>
    <row r="12935" spans="1:12" x14ac:dyDescent="0.25">
      <c r="A12935" t="s">
        <v>9456</v>
      </c>
      <c r="B12935" t="s">
        <v>9453</v>
      </c>
      <c r="C12935" t="s">
        <v>9454</v>
      </c>
      <c r="D12935" t="s">
        <v>9455</v>
      </c>
      <c r="E12935" s="117">
        <v>43031</v>
      </c>
      <c r="F12935" s="118">
        <v>0.61888888888888893</v>
      </c>
      <c r="G12935" t="s">
        <v>3854</v>
      </c>
      <c r="H12935">
        <v>315</v>
      </c>
      <c r="I12935">
        <v>9</v>
      </c>
      <c r="J12935" t="s">
        <v>26810</v>
      </c>
      <c r="L12935" t="s">
        <v>4093</v>
      </c>
    </row>
    <row r="12936" spans="1:12" x14ac:dyDescent="0.25">
      <c r="A12936" t="s">
        <v>9456</v>
      </c>
      <c r="B12936" t="s">
        <v>9453</v>
      </c>
      <c r="C12936" t="s">
        <v>9454</v>
      </c>
      <c r="D12936" t="s">
        <v>9455</v>
      </c>
      <c r="E12936" s="117">
        <v>43031</v>
      </c>
      <c r="F12936" s="118">
        <v>0.61890046296296297</v>
      </c>
      <c r="G12936" t="s">
        <v>3854</v>
      </c>
      <c r="H12936">
        <v>315</v>
      </c>
      <c r="I12936">
        <v>13</v>
      </c>
      <c r="J12936" t="s">
        <v>26810</v>
      </c>
      <c r="L12936" t="s">
        <v>636</v>
      </c>
    </row>
    <row r="12937" spans="1:12" x14ac:dyDescent="0.25">
      <c r="A12937" t="s">
        <v>9456</v>
      </c>
      <c r="B12937" t="s">
        <v>9453</v>
      </c>
      <c r="C12937" t="s">
        <v>9454</v>
      </c>
      <c r="D12937" t="s">
        <v>9455</v>
      </c>
      <c r="E12937" s="117">
        <v>43031</v>
      </c>
      <c r="F12937" s="118">
        <v>0.61890046296296297</v>
      </c>
      <c r="G12937" t="s">
        <v>3854</v>
      </c>
      <c r="H12937">
        <v>315</v>
      </c>
      <c r="I12937">
        <v>14</v>
      </c>
      <c r="J12937" t="s">
        <v>26810</v>
      </c>
      <c r="L12937" t="s">
        <v>643</v>
      </c>
    </row>
    <row r="12938" spans="1:12" x14ac:dyDescent="0.25">
      <c r="A12938" t="s">
        <v>9456</v>
      </c>
      <c r="B12938" t="s">
        <v>9453</v>
      </c>
      <c r="C12938" t="s">
        <v>9454</v>
      </c>
      <c r="D12938" t="s">
        <v>9455</v>
      </c>
      <c r="E12938" s="117">
        <v>43031</v>
      </c>
      <c r="F12938" s="118">
        <v>0.61890046296296297</v>
      </c>
      <c r="G12938" t="s">
        <v>3854</v>
      </c>
      <c r="H12938">
        <v>315</v>
      </c>
      <c r="I12938">
        <v>15</v>
      </c>
      <c r="J12938" t="s">
        <v>26810</v>
      </c>
      <c r="L12938" t="s">
        <v>222</v>
      </c>
    </row>
    <row r="12939" spans="1:12" x14ac:dyDescent="0.25">
      <c r="A12939" t="s">
        <v>9456</v>
      </c>
      <c r="B12939" t="s">
        <v>9453</v>
      </c>
      <c r="C12939" t="s">
        <v>9454</v>
      </c>
      <c r="D12939" t="s">
        <v>9455</v>
      </c>
      <c r="E12939" s="117">
        <v>43031</v>
      </c>
      <c r="F12939" s="118">
        <v>0.61890046296296297</v>
      </c>
      <c r="G12939" t="s">
        <v>3854</v>
      </c>
      <c r="H12939">
        <v>315</v>
      </c>
      <c r="I12939">
        <v>22</v>
      </c>
      <c r="J12939" t="s">
        <v>26810</v>
      </c>
      <c r="L12939" t="s">
        <v>382</v>
      </c>
    </row>
    <row r="12940" spans="1:12" x14ac:dyDescent="0.25">
      <c r="A12940" t="s">
        <v>9456</v>
      </c>
      <c r="B12940" t="s">
        <v>9453</v>
      </c>
      <c r="C12940" t="s">
        <v>9454</v>
      </c>
      <c r="D12940" t="s">
        <v>9455</v>
      </c>
      <c r="E12940" s="117">
        <v>43031</v>
      </c>
      <c r="F12940" s="118">
        <v>0.61890046296296297</v>
      </c>
      <c r="G12940" t="s">
        <v>3854</v>
      </c>
      <c r="H12940">
        <v>315</v>
      </c>
      <c r="I12940">
        <v>23</v>
      </c>
      <c r="J12940" t="s">
        <v>26810</v>
      </c>
      <c r="L12940">
        <v>40</v>
      </c>
    </row>
    <row r="12941" spans="1:12" x14ac:dyDescent="0.25">
      <c r="A12941" t="s">
        <v>9456</v>
      </c>
      <c r="B12941" t="s">
        <v>9453</v>
      </c>
      <c r="C12941" t="s">
        <v>9454</v>
      </c>
      <c r="D12941" t="s">
        <v>9455</v>
      </c>
      <c r="E12941" s="117">
        <v>43031</v>
      </c>
      <c r="F12941" s="118">
        <v>0.61890046296296297</v>
      </c>
      <c r="G12941" t="s">
        <v>3854</v>
      </c>
      <c r="H12941">
        <v>315</v>
      </c>
      <c r="I12941">
        <v>24</v>
      </c>
      <c r="J12941" t="s">
        <v>26810</v>
      </c>
      <c r="L12941" t="s">
        <v>104</v>
      </c>
    </row>
    <row r="12942" spans="1:12" x14ac:dyDescent="0.25">
      <c r="A12942" t="s">
        <v>9456</v>
      </c>
      <c r="B12942" t="s">
        <v>9453</v>
      </c>
      <c r="C12942" t="s">
        <v>9454</v>
      </c>
      <c r="D12942" t="s">
        <v>9455</v>
      </c>
      <c r="E12942" s="117">
        <v>43031</v>
      </c>
      <c r="F12942" s="118">
        <v>0.61890046296296297</v>
      </c>
      <c r="G12942" t="s">
        <v>3854</v>
      </c>
      <c r="H12942">
        <v>315</v>
      </c>
      <c r="I12942">
        <v>25</v>
      </c>
      <c r="J12942" t="s">
        <v>26810</v>
      </c>
      <c r="L12942">
        <v>35</v>
      </c>
    </row>
    <row r="12943" spans="1:12" x14ac:dyDescent="0.25">
      <c r="A12943" t="s">
        <v>9456</v>
      </c>
      <c r="B12943" t="s">
        <v>9453</v>
      </c>
      <c r="C12943" t="s">
        <v>9454</v>
      </c>
      <c r="D12943" t="s">
        <v>9455</v>
      </c>
      <c r="E12943" s="117">
        <v>43031</v>
      </c>
      <c r="F12943" s="118">
        <v>0.61890046296296297</v>
      </c>
      <c r="G12943" t="s">
        <v>3854</v>
      </c>
      <c r="H12943">
        <v>315</v>
      </c>
      <c r="I12943">
        <v>26</v>
      </c>
      <c r="J12943" t="s">
        <v>26810</v>
      </c>
      <c r="L12943" t="s">
        <v>383</v>
      </c>
    </row>
    <row r="12944" spans="1:12" x14ac:dyDescent="0.25">
      <c r="A12944" t="s">
        <v>9456</v>
      </c>
      <c r="B12944" t="s">
        <v>9453</v>
      </c>
      <c r="C12944" t="s">
        <v>9454</v>
      </c>
      <c r="D12944" t="s">
        <v>9455</v>
      </c>
      <c r="E12944" s="117">
        <v>43031</v>
      </c>
      <c r="F12944" s="118">
        <v>0.61890046296296297</v>
      </c>
      <c r="G12944" t="s">
        <v>3854</v>
      </c>
      <c r="H12944">
        <v>315</v>
      </c>
      <c r="I12944">
        <v>27</v>
      </c>
      <c r="J12944" t="s">
        <v>26810</v>
      </c>
      <c r="L12944">
        <v>15</v>
      </c>
    </row>
    <row r="12945" spans="1:12" x14ac:dyDescent="0.25">
      <c r="A12945" t="s">
        <v>9456</v>
      </c>
      <c r="B12945" t="s">
        <v>9453</v>
      </c>
      <c r="C12945" t="s">
        <v>9454</v>
      </c>
      <c r="D12945" t="s">
        <v>9455</v>
      </c>
      <c r="E12945" s="117">
        <v>43031</v>
      </c>
      <c r="F12945" s="118">
        <v>0.61891203703703701</v>
      </c>
      <c r="G12945" t="s">
        <v>3854</v>
      </c>
      <c r="H12945">
        <v>315</v>
      </c>
      <c r="I12945">
        <v>28</v>
      </c>
      <c r="J12945" t="s">
        <v>26810</v>
      </c>
      <c r="L12945" t="s">
        <v>353</v>
      </c>
    </row>
    <row r="12946" spans="1:12" x14ac:dyDescent="0.25">
      <c r="A12946" t="s">
        <v>9456</v>
      </c>
      <c r="B12946" t="s">
        <v>9453</v>
      </c>
      <c r="C12946" t="s">
        <v>9454</v>
      </c>
      <c r="D12946" t="s">
        <v>9455</v>
      </c>
      <c r="E12946" s="117">
        <v>43031</v>
      </c>
      <c r="F12946" s="118">
        <v>0.61891203703703701</v>
      </c>
      <c r="G12946" t="s">
        <v>3854</v>
      </c>
      <c r="H12946">
        <v>315</v>
      </c>
      <c r="I12946">
        <v>29</v>
      </c>
      <c r="J12946" t="s">
        <v>26810</v>
      </c>
      <c r="L12946">
        <v>10</v>
      </c>
    </row>
    <row r="12947" spans="1:12" x14ac:dyDescent="0.25">
      <c r="A12947" t="s">
        <v>9456</v>
      </c>
      <c r="B12947" t="s">
        <v>9453</v>
      </c>
      <c r="C12947" t="s">
        <v>9454</v>
      </c>
      <c r="D12947" t="s">
        <v>9455</v>
      </c>
      <c r="E12947" s="117">
        <v>43031</v>
      </c>
      <c r="F12947" s="118">
        <v>0.61891203703703701</v>
      </c>
      <c r="G12947" t="s">
        <v>3854</v>
      </c>
      <c r="H12947">
        <v>315</v>
      </c>
      <c r="I12947">
        <v>35</v>
      </c>
      <c r="J12947" t="s">
        <v>26810</v>
      </c>
      <c r="L12947" t="s">
        <v>393</v>
      </c>
    </row>
    <row r="12948" spans="1:12" x14ac:dyDescent="0.25">
      <c r="A12948" t="s">
        <v>9456</v>
      </c>
      <c r="B12948" t="s">
        <v>9453</v>
      </c>
      <c r="C12948" t="s">
        <v>9454</v>
      </c>
      <c r="D12948" t="s">
        <v>9455</v>
      </c>
      <c r="E12948" s="117">
        <v>43031</v>
      </c>
      <c r="F12948" s="118">
        <v>0.61891203703703701</v>
      </c>
      <c r="G12948" t="s">
        <v>3854</v>
      </c>
      <c r="H12948">
        <v>315</v>
      </c>
      <c r="I12948">
        <v>36</v>
      </c>
      <c r="J12948" t="s">
        <v>26810</v>
      </c>
      <c r="L12948" t="s">
        <v>4033</v>
      </c>
    </row>
    <row r="12949" spans="1:12" x14ac:dyDescent="0.25">
      <c r="A12949" t="s">
        <v>9456</v>
      </c>
      <c r="B12949" t="s">
        <v>9453</v>
      </c>
      <c r="C12949" t="s">
        <v>9454</v>
      </c>
      <c r="D12949" t="s">
        <v>9455</v>
      </c>
      <c r="E12949" s="117">
        <v>43031</v>
      </c>
      <c r="F12949" s="118">
        <v>0.61891203703703701</v>
      </c>
      <c r="G12949" t="s">
        <v>3854</v>
      </c>
      <c r="H12949">
        <v>315</v>
      </c>
      <c r="I12949">
        <v>38</v>
      </c>
      <c r="J12949" t="s">
        <v>26810</v>
      </c>
      <c r="L12949" t="s">
        <v>26811</v>
      </c>
    </row>
    <row r="12950" spans="1:12" x14ac:dyDescent="0.25">
      <c r="A12950" t="s">
        <v>9456</v>
      </c>
      <c r="B12950" t="s">
        <v>9453</v>
      </c>
      <c r="C12950" t="s">
        <v>9454</v>
      </c>
      <c r="D12950" t="s">
        <v>9455</v>
      </c>
      <c r="E12950" s="117">
        <v>43031</v>
      </c>
      <c r="F12950" s="118">
        <v>0.61892361111111105</v>
      </c>
      <c r="G12950" t="s">
        <v>3854</v>
      </c>
      <c r="H12950">
        <v>316</v>
      </c>
      <c r="I12950">
        <v>1</v>
      </c>
      <c r="L12950" t="s">
        <v>26810</v>
      </c>
    </row>
    <row r="12951" spans="1:12" x14ac:dyDescent="0.25">
      <c r="A12951" t="s">
        <v>9456</v>
      </c>
      <c r="B12951" t="s">
        <v>9453</v>
      </c>
      <c r="C12951" t="s">
        <v>9454</v>
      </c>
      <c r="D12951" t="s">
        <v>9455</v>
      </c>
      <c r="E12951" s="117">
        <v>43031</v>
      </c>
      <c r="F12951" s="118">
        <v>0.61892361111111105</v>
      </c>
      <c r="G12951" t="s">
        <v>3854</v>
      </c>
      <c r="H12951">
        <v>316</v>
      </c>
      <c r="I12951">
        <v>4</v>
      </c>
      <c r="J12951" t="s">
        <v>26810</v>
      </c>
      <c r="L12951" t="s">
        <v>2976</v>
      </c>
    </row>
    <row r="12952" spans="1:12" x14ac:dyDescent="0.25">
      <c r="A12952" t="s">
        <v>9456</v>
      </c>
      <c r="B12952" t="s">
        <v>9453</v>
      </c>
      <c r="C12952" t="s">
        <v>9454</v>
      </c>
      <c r="D12952" t="s">
        <v>9455</v>
      </c>
      <c r="E12952" s="117">
        <v>43031</v>
      </c>
      <c r="F12952" s="118">
        <v>0.61892361111111105</v>
      </c>
      <c r="G12952" t="s">
        <v>3854</v>
      </c>
      <c r="H12952">
        <v>316</v>
      </c>
      <c r="I12952">
        <v>5</v>
      </c>
      <c r="J12952" t="s">
        <v>26810</v>
      </c>
      <c r="L12952" t="s">
        <v>497</v>
      </c>
    </row>
    <row r="12953" spans="1:12" x14ac:dyDescent="0.25">
      <c r="A12953" t="s">
        <v>9456</v>
      </c>
      <c r="B12953" t="s">
        <v>9453</v>
      </c>
      <c r="C12953" t="s">
        <v>9454</v>
      </c>
      <c r="D12953" t="s">
        <v>9455</v>
      </c>
      <c r="E12953" s="117">
        <v>43031</v>
      </c>
      <c r="F12953" s="118">
        <v>0.61892361111111105</v>
      </c>
      <c r="G12953" t="s">
        <v>3854</v>
      </c>
      <c r="H12953">
        <v>316</v>
      </c>
      <c r="I12953">
        <v>6</v>
      </c>
      <c r="J12953" t="s">
        <v>26810</v>
      </c>
      <c r="L12953">
        <v>0</v>
      </c>
    </row>
    <row r="12954" spans="1:12" x14ac:dyDescent="0.25">
      <c r="A12954" t="s">
        <v>9456</v>
      </c>
      <c r="B12954" t="s">
        <v>9453</v>
      </c>
      <c r="C12954" t="s">
        <v>9454</v>
      </c>
      <c r="D12954" t="s">
        <v>9455</v>
      </c>
      <c r="E12954" s="117">
        <v>43031</v>
      </c>
      <c r="F12954" s="118">
        <v>0.61892361111111105</v>
      </c>
      <c r="G12954" t="s">
        <v>3854</v>
      </c>
      <c r="H12954">
        <v>316</v>
      </c>
      <c r="I12954">
        <v>7</v>
      </c>
      <c r="J12954" t="s">
        <v>26810</v>
      </c>
      <c r="L12954">
        <v>50</v>
      </c>
    </row>
    <row r="12955" spans="1:12" x14ac:dyDescent="0.25">
      <c r="A12955" t="s">
        <v>9456</v>
      </c>
      <c r="B12955" t="s">
        <v>9453</v>
      </c>
      <c r="C12955" t="s">
        <v>9454</v>
      </c>
      <c r="D12955" t="s">
        <v>9455</v>
      </c>
      <c r="E12955" s="117">
        <v>43031</v>
      </c>
      <c r="F12955" s="118">
        <v>0.6189351851851852</v>
      </c>
      <c r="G12955" t="s">
        <v>3854</v>
      </c>
      <c r="H12955">
        <v>316</v>
      </c>
      <c r="I12955">
        <v>9</v>
      </c>
      <c r="J12955" t="s">
        <v>26810</v>
      </c>
      <c r="L12955" t="s">
        <v>4093</v>
      </c>
    </row>
    <row r="12956" spans="1:12" x14ac:dyDescent="0.25">
      <c r="A12956" t="s">
        <v>9456</v>
      </c>
      <c r="B12956" t="s">
        <v>9453</v>
      </c>
      <c r="C12956" t="s">
        <v>9454</v>
      </c>
      <c r="D12956" t="s">
        <v>9455</v>
      </c>
      <c r="E12956" s="117">
        <v>43031</v>
      </c>
      <c r="F12956" s="118">
        <v>0.6189351851851852</v>
      </c>
      <c r="G12956" t="s">
        <v>3854</v>
      </c>
      <c r="H12956">
        <v>316</v>
      </c>
      <c r="I12956">
        <v>13</v>
      </c>
      <c r="J12956" t="s">
        <v>26810</v>
      </c>
      <c r="L12956" t="s">
        <v>636</v>
      </c>
    </row>
    <row r="12957" spans="1:12" x14ac:dyDescent="0.25">
      <c r="A12957" t="s">
        <v>9456</v>
      </c>
      <c r="B12957" t="s">
        <v>9453</v>
      </c>
      <c r="C12957" t="s">
        <v>9454</v>
      </c>
      <c r="D12957" t="s">
        <v>9455</v>
      </c>
      <c r="E12957" s="117">
        <v>43031</v>
      </c>
      <c r="F12957" s="118">
        <v>0.6189351851851852</v>
      </c>
      <c r="G12957" t="s">
        <v>3854</v>
      </c>
      <c r="H12957">
        <v>316</v>
      </c>
      <c r="I12957">
        <v>14</v>
      </c>
      <c r="J12957" t="s">
        <v>26810</v>
      </c>
      <c r="L12957" t="s">
        <v>645</v>
      </c>
    </row>
    <row r="12958" spans="1:12" x14ac:dyDescent="0.25">
      <c r="A12958" t="s">
        <v>9456</v>
      </c>
      <c r="B12958" t="s">
        <v>9453</v>
      </c>
      <c r="C12958" t="s">
        <v>9454</v>
      </c>
      <c r="D12958" t="s">
        <v>9455</v>
      </c>
      <c r="E12958" s="117">
        <v>43031</v>
      </c>
      <c r="F12958" s="118">
        <v>0.6189351851851852</v>
      </c>
      <c r="G12958" t="s">
        <v>3854</v>
      </c>
      <c r="H12958">
        <v>316</v>
      </c>
      <c r="I12958">
        <v>15</v>
      </c>
      <c r="J12958" t="s">
        <v>26810</v>
      </c>
      <c r="L12958" t="s">
        <v>222</v>
      </c>
    </row>
    <row r="12959" spans="1:12" x14ac:dyDescent="0.25">
      <c r="A12959" t="s">
        <v>9456</v>
      </c>
      <c r="B12959" t="s">
        <v>9453</v>
      </c>
      <c r="C12959" t="s">
        <v>9454</v>
      </c>
      <c r="D12959" t="s">
        <v>9455</v>
      </c>
      <c r="E12959" s="117">
        <v>43031</v>
      </c>
      <c r="F12959" s="118">
        <v>0.6189351851851852</v>
      </c>
      <c r="G12959" t="s">
        <v>3854</v>
      </c>
      <c r="H12959">
        <v>316</v>
      </c>
      <c r="I12959">
        <v>22</v>
      </c>
      <c r="J12959" t="s">
        <v>26810</v>
      </c>
      <c r="L12959" t="s">
        <v>104</v>
      </c>
    </row>
    <row r="12960" spans="1:12" x14ac:dyDescent="0.25">
      <c r="A12960" t="s">
        <v>9456</v>
      </c>
      <c r="B12960" t="s">
        <v>9453</v>
      </c>
      <c r="C12960" t="s">
        <v>9454</v>
      </c>
      <c r="D12960" t="s">
        <v>9455</v>
      </c>
      <c r="E12960" s="117">
        <v>43031</v>
      </c>
      <c r="F12960" s="118">
        <v>0.6189351851851852</v>
      </c>
      <c r="G12960" t="s">
        <v>3854</v>
      </c>
      <c r="H12960">
        <v>316</v>
      </c>
      <c r="I12960">
        <v>24</v>
      </c>
      <c r="J12960" t="s">
        <v>26810</v>
      </c>
      <c r="L12960" t="s">
        <v>383</v>
      </c>
    </row>
    <row r="12961" spans="1:12" x14ac:dyDescent="0.25">
      <c r="A12961" t="s">
        <v>9456</v>
      </c>
      <c r="B12961" t="s">
        <v>9453</v>
      </c>
      <c r="C12961" t="s">
        <v>9454</v>
      </c>
      <c r="D12961" t="s">
        <v>9455</v>
      </c>
      <c r="E12961" s="117">
        <v>43031</v>
      </c>
      <c r="F12961" s="118">
        <v>0.6189351851851852</v>
      </c>
      <c r="G12961" t="s">
        <v>3854</v>
      </c>
      <c r="H12961">
        <v>316</v>
      </c>
      <c r="I12961">
        <v>26</v>
      </c>
      <c r="J12961" t="s">
        <v>26810</v>
      </c>
      <c r="L12961" t="s">
        <v>382</v>
      </c>
    </row>
    <row r="12962" spans="1:12" x14ac:dyDescent="0.25">
      <c r="A12962" t="s">
        <v>9456</v>
      </c>
      <c r="B12962" t="s">
        <v>9453</v>
      </c>
      <c r="C12962" t="s">
        <v>9454</v>
      </c>
      <c r="D12962" t="s">
        <v>9455</v>
      </c>
      <c r="E12962" s="117">
        <v>43031</v>
      </c>
      <c r="F12962" s="118">
        <v>0.6189351851851852</v>
      </c>
      <c r="G12962" t="s">
        <v>3854</v>
      </c>
      <c r="H12962">
        <v>316</v>
      </c>
      <c r="I12962">
        <v>28</v>
      </c>
      <c r="J12962" t="s">
        <v>26810</v>
      </c>
      <c r="L12962" t="s">
        <v>353</v>
      </c>
    </row>
    <row r="12963" spans="1:12" x14ac:dyDescent="0.25">
      <c r="A12963" t="s">
        <v>9456</v>
      </c>
      <c r="B12963" t="s">
        <v>9453</v>
      </c>
      <c r="C12963" t="s">
        <v>9454</v>
      </c>
      <c r="D12963" t="s">
        <v>9455</v>
      </c>
      <c r="E12963" s="117">
        <v>43031</v>
      </c>
      <c r="F12963" s="118">
        <v>0.61894675925925924</v>
      </c>
      <c r="G12963" t="s">
        <v>3854</v>
      </c>
      <c r="H12963">
        <v>316</v>
      </c>
      <c r="I12963">
        <v>35</v>
      </c>
      <c r="J12963" t="s">
        <v>26810</v>
      </c>
      <c r="L12963" t="s">
        <v>392</v>
      </c>
    </row>
    <row r="12964" spans="1:12" x14ac:dyDescent="0.25">
      <c r="A12964" t="s">
        <v>9456</v>
      </c>
      <c r="B12964" t="s">
        <v>9453</v>
      </c>
      <c r="C12964" t="s">
        <v>9454</v>
      </c>
      <c r="D12964" t="s">
        <v>9455</v>
      </c>
      <c r="E12964" s="117">
        <v>43031</v>
      </c>
      <c r="F12964" s="118">
        <v>0.61894675925925924</v>
      </c>
      <c r="G12964" t="s">
        <v>3854</v>
      </c>
      <c r="H12964">
        <v>316</v>
      </c>
      <c r="I12964">
        <v>36</v>
      </c>
      <c r="J12964" t="s">
        <v>26810</v>
      </c>
      <c r="L12964" t="s">
        <v>4033</v>
      </c>
    </row>
    <row r="12965" spans="1:12" x14ac:dyDescent="0.25">
      <c r="A12965" t="s">
        <v>9456</v>
      </c>
      <c r="B12965" t="s">
        <v>9453</v>
      </c>
      <c r="C12965" t="s">
        <v>9454</v>
      </c>
      <c r="D12965" t="s">
        <v>9455</v>
      </c>
      <c r="E12965" s="117">
        <v>43031</v>
      </c>
      <c r="F12965" s="118">
        <v>0.61894675925925924</v>
      </c>
      <c r="G12965" t="s">
        <v>3854</v>
      </c>
      <c r="H12965">
        <v>316</v>
      </c>
      <c r="I12965">
        <v>38</v>
      </c>
      <c r="J12965" t="s">
        <v>26810</v>
      </c>
      <c r="L12965" t="s">
        <v>26809</v>
      </c>
    </row>
    <row r="12966" spans="1:12" x14ac:dyDescent="0.25">
      <c r="A12966" t="s">
        <v>9456</v>
      </c>
      <c r="B12966" t="s">
        <v>9453</v>
      </c>
      <c r="C12966" t="s">
        <v>9454</v>
      </c>
      <c r="D12966" t="s">
        <v>9455</v>
      </c>
      <c r="E12966" s="117">
        <v>43031</v>
      </c>
      <c r="F12966" s="118">
        <v>0.61895833333333339</v>
      </c>
      <c r="G12966" t="s">
        <v>3854</v>
      </c>
      <c r="H12966">
        <v>317</v>
      </c>
      <c r="I12966">
        <v>1</v>
      </c>
      <c r="L12966" t="s">
        <v>26812</v>
      </c>
    </row>
    <row r="12967" spans="1:12" x14ac:dyDescent="0.25">
      <c r="A12967" t="s">
        <v>9456</v>
      </c>
      <c r="B12967" t="s">
        <v>9453</v>
      </c>
      <c r="C12967" t="s">
        <v>9454</v>
      </c>
      <c r="D12967" t="s">
        <v>9455</v>
      </c>
      <c r="E12967" s="117">
        <v>43031</v>
      </c>
      <c r="F12967" s="118">
        <v>0.61895833333333339</v>
      </c>
      <c r="G12967" t="s">
        <v>3854</v>
      </c>
      <c r="H12967">
        <v>317</v>
      </c>
      <c r="I12967">
        <v>4</v>
      </c>
      <c r="J12967" t="s">
        <v>26812</v>
      </c>
      <c r="L12967" t="s">
        <v>2976</v>
      </c>
    </row>
    <row r="12968" spans="1:12" x14ac:dyDescent="0.25">
      <c r="A12968" t="s">
        <v>9456</v>
      </c>
      <c r="B12968" t="s">
        <v>9453</v>
      </c>
      <c r="C12968" t="s">
        <v>9454</v>
      </c>
      <c r="D12968" t="s">
        <v>9455</v>
      </c>
      <c r="E12968" s="117">
        <v>43031</v>
      </c>
      <c r="F12968" s="118">
        <v>0.61895833333333339</v>
      </c>
      <c r="G12968" t="s">
        <v>3854</v>
      </c>
      <c r="H12968">
        <v>317</v>
      </c>
      <c r="I12968">
        <v>5</v>
      </c>
      <c r="J12968" t="s">
        <v>26812</v>
      </c>
      <c r="L12968" t="s">
        <v>491</v>
      </c>
    </row>
    <row r="12969" spans="1:12" x14ac:dyDescent="0.25">
      <c r="A12969" t="s">
        <v>9456</v>
      </c>
      <c r="B12969" t="s">
        <v>9453</v>
      </c>
      <c r="C12969" t="s">
        <v>9454</v>
      </c>
      <c r="D12969" t="s">
        <v>9455</v>
      </c>
      <c r="E12969" s="117">
        <v>43031</v>
      </c>
      <c r="F12969" s="118">
        <v>0.61895833333333339</v>
      </c>
      <c r="G12969" t="s">
        <v>3854</v>
      </c>
      <c r="H12969">
        <v>317</v>
      </c>
      <c r="I12969">
        <v>6</v>
      </c>
      <c r="J12969" t="s">
        <v>26812</v>
      </c>
      <c r="L12969">
        <v>0</v>
      </c>
    </row>
    <row r="12970" spans="1:12" x14ac:dyDescent="0.25">
      <c r="A12970" t="s">
        <v>9456</v>
      </c>
      <c r="B12970" t="s">
        <v>9453</v>
      </c>
      <c r="C12970" t="s">
        <v>9454</v>
      </c>
      <c r="D12970" t="s">
        <v>9455</v>
      </c>
      <c r="E12970" s="117">
        <v>43031</v>
      </c>
      <c r="F12970" s="118">
        <v>0.61895833333333339</v>
      </c>
      <c r="G12970" t="s">
        <v>3854</v>
      </c>
      <c r="H12970">
        <v>317</v>
      </c>
      <c r="I12970">
        <v>7</v>
      </c>
      <c r="J12970" t="s">
        <v>26812</v>
      </c>
      <c r="L12970">
        <v>90</v>
      </c>
    </row>
    <row r="12971" spans="1:12" x14ac:dyDescent="0.25">
      <c r="A12971" t="s">
        <v>9456</v>
      </c>
      <c r="B12971" t="s">
        <v>9453</v>
      </c>
      <c r="C12971" t="s">
        <v>9454</v>
      </c>
      <c r="D12971" t="s">
        <v>9455</v>
      </c>
      <c r="E12971" s="117">
        <v>43031</v>
      </c>
      <c r="F12971" s="118">
        <v>0.61895833333333339</v>
      </c>
      <c r="G12971" t="s">
        <v>3854</v>
      </c>
      <c r="H12971">
        <v>317</v>
      </c>
      <c r="I12971">
        <v>9</v>
      </c>
      <c r="J12971" t="s">
        <v>26812</v>
      </c>
      <c r="L12971" t="s">
        <v>4093</v>
      </c>
    </row>
    <row r="12972" spans="1:12" x14ac:dyDescent="0.25">
      <c r="A12972" t="s">
        <v>9456</v>
      </c>
      <c r="B12972" t="s">
        <v>9453</v>
      </c>
      <c r="C12972" t="s">
        <v>9454</v>
      </c>
      <c r="D12972" t="s">
        <v>9455</v>
      </c>
      <c r="E12972" s="117">
        <v>43031</v>
      </c>
      <c r="F12972" s="118">
        <v>0.61895833333333339</v>
      </c>
      <c r="G12972" t="s">
        <v>3854</v>
      </c>
      <c r="H12972">
        <v>317</v>
      </c>
      <c r="I12972">
        <v>13</v>
      </c>
      <c r="J12972" t="s">
        <v>26812</v>
      </c>
      <c r="L12972" t="s">
        <v>640</v>
      </c>
    </row>
    <row r="12973" spans="1:12" x14ac:dyDescent="0.25">
      <c r="A12973" t="s">
        <v>9456</v>
      </c>
      <c r="B12973" t="s">
        <v>9453</v>
      </c>
      <c r="C12973" t="s">
        <v>9454</v>
      </c>
      <c r="D12973" t="s">
        <v>9455</v>
      </c>
      <c r="E12973" s="117">
        <v>43031</v>
      </c>
      <c r="F12973" s="118">
        <v>0.61895833333333339</v>
      </c>
      <c r="G12973" t="s">
        <v>3854</v>
      </c>
      <c r="H12973">
        <v>317</v>
      </c>
      <c r="I12973">
        <v>14</v>
      </c>
      <c r="J12973" t="s">
        <v>26812</v>
      </c>
      <c r="L12973" t="s">
        <v>643</v>
      </c>
    </row>
    <row r="12974" spans="1:12" x14ac:dyDescent="0.25">
      <c r="A12974" t="s">
        <v>9456</v>
      </c>
      <c r="B12974" t="s">
        <v>9453</v>
      </c>
      <c r="C12974" t="s">
        <v>9454</v>
      </c>
      <c r="D12974" t="s">
        <v>9455</v>
      </c>
      <c r="E12974" s="117">
        <v>43031</v>
      </c>
      <c r="F12974" s="118">
        <v>0.61896990740740743</v>
      </c>
      <c r="G12974" t="s">
        <v>3854</v>
      </c>
      <c r="H12974">
        <v>317</v>
      </c>
      <c r="I12974">
        <v>15</v>
      </c>
      <c r="J12974" t="s">
        <v>26812</v>
      </c>
      <c r="L12974" t="s">
        <v>222</v>
      </c>
    </row>
    <row r="12975" spans="1:12" x14ac:dyDescent="0.25">
      <c r="A12975" t="s">
        <v>9456</v>
      </c>
      <c r="B12975" t="s">
        <v>9453</v>
      </c>
      <c r="C12975" t="s">
        <v>9454</v>
      </c>
      <c r="D12975" t="s">
        <v>9455</v>
      </c>
      <c r="E12975" s="117">
        <v>43031</v>
      </c>
      <c r="F12975" s="118">
        <v>0.61896990740740743</v>
      </c>
      <c r="G12975" t="s">
        <v>3854</v>
      </c>
      <c r="H12975">
        <v>317</v>
      </c>
      <c r="I12975">
        <v>22</v>
      </c>
      <c r="J12975" t="s">
        <v>26812</v>
      </c>
      <c r="L12975" t="s">
        <v>382</v>
      </c>
    </row>
    <row r="12976" spans="1:12" x14ac:dyDescent="0.25">
      <c r="A12976" t="s">
        <v>9456</v>
      </c>
      <c r="B12976" t="s">
        <v>9453</v>
      </c>
      <c r="C12976" t="s">
        <v>9454</v>
      </c>
      <c r="D12976" t="s">
        <v>9455</v>
      </c>
      <c r="E12976" s="117">
        <v>43031</v>
      </c>
      <c r="F12976" s="118">
        <v>0.61896990740740743</v>
      </c>
      <c r="G12976" t="s">
        <v>3854</v>
      </c>
      <c r="H12976">
        <v>317</v>
      </c>
      <c r="I12976">
        <v>23</v>
      </c>
      <c r="J12976" t="s">
        <v>26812</v>
      </c>
      <c r="L12976">
        <v>40</v>
      </c>
    </row>
    <row r="12977" spans="1:12" x14ac:dyDescent="0.25">
      <c r="A12977" t="s">
        <v>9456</v>
      </c>
      <c r="B12977" t="s">
        <v>9453</v>
      </c>
      <c r="C12977" t="s">
        <v>9454</v>
      </c>
      <c r="D12977" t="s">
        <v>9455</v>
      </c>
      <c r="E12977" s="117">
        <v>43031</v>
      </c>
      <c r="F12977" s="118">
        <v>0.61896990740740743</v>
      </c>
      <c r="G12977" t="s">
        <v>3854</v>
      </c>
      <c r="H12977">
        <v>317</v>
      </c>
      <c r="I12977">
        <v>24</v>
      </c>
      <c r="J12977" t="s">
        <v>26812</v>
      </c>
      <c r="L12977" t="s">
        <v>104</v>
      </c>
    </row>
    <row r="12978" spans="1:12" x14ac:dyDescent="0.25">
      <c r="A12978" t="s">
        <v>9456</v>
      </c>
      <c r="B12978" t="s">
        <v>9453</v>
      </c>
      <c r="C12978" t="s">
        <v>9454</v>
      </c>
      <c r="D12978" t="s">
        <v>9455</v>
      </c>
      <c r="E12978" s="117">
        <v>43031</v>
      </c>
      <c r="F12978" s="118">
        <v>0.61896990740740743</v>
      </c>
      <c r="G12978" t="s">
        <v>3854</v>
      </c>
      <c r="H12978">
        <v>317</v>
      </c>
      <c r="I12978">
        <v>25</v>
      </c>
      <c r="J12978" t="s">
        <v>26812</v>
      </c>
      <c r="L12978">
        <v>35</v>
      </c>
    </row>
    <row r="12979" spans="1:12" x14ac:dyDescent="0.25">
      <c r="A12979" t="s">
        <v>9456</v>
      </c>
      <c r="B12979" t="s">
        <v>9453</v>
      </c>
      <c r="C12979" t="s">
        <v>9454</v>
      </c>
      <c r="D12979" t="s">
        <v>9455</v>
      </c>
      <c r="E12979" s="117">
        <v>43031</v>
      </c>
      <c r="F12979" s="118">
        <v>0.61896990740740743</v>
      </c>
      <c r="G12979" t="s">
        <v>3854</v>
      </c>
      <c r="H12979">
        <v>317</v>
      </c>
      <c r="I12979">
        <v>26</v>
      </c>
      <c r="J12979" t="s">
        <v>26812</v>
      </c>
      <c r="L12979" t="s">
        <v>383</v>
      </c>
    </row>
    <row r="12980" spans="1:12" x14ac:dyDescent="0.25">
      <c r="A12980" t="s">
        <v>9456</v>
      </c>
      <c r="B12980" t="s">
        <v>9453</v>
      </c>
      <c r="C12980" t="s">
        <v>9454</v>
      </c>
      <c r="D12980" t="s">
        <v>9455</v>
      </c>
      <c r="E12980" s="117">
        <v>43031</v>
      </c>
      <c r="F12980" s="118">
        <v>0.61896990740740743</v>
      </c>
      <c r="G12980" t="s">
        <v>3854</v>
      </c>
      <c r="H12980">
        <v>317</v>
      </c>
      <c r="I12980">
        <v>27</v>
      </c>
      <c r="J12980" t="s">
        <v>26812</v>
      </c>
      <c r="L12980">
        <v>15</v>
      </c>
    </row>
    <row r="12981" spans="1:12" x14ac:dyDescent="0.25">
      <c r="A12981" t="s">
        <v>9456</v>
      </c>
      <c r="B12981" t="s">
        <v>9453</v>
      </c>
      <c r="C12981" t="s">
        <v>9454</v>
      </c>
      <c r="D12981" t="s">
        <v>9455</v>
      </c>
      <c r="E12981" s="117">
        <v>43031</v>
      </c>
      <c r="F12981" s="118">
        <v>0.61896990740740743</v>
      </c>
      <c r="G12981" t="s">
        <v>3854</v>
      </c>
      <c r="H12981">
        <v>317</v>
      </c>
      <c r="I12981">
        <v>28</v>
      </c>
      <c r="J12981" t="s">
        <v>26812</v>
      </c>
      <c r="L12981" t="s">
        <v>353</v>
      </c>
    </row>
    <row r="12982" spans="1:12" x14ac:dyDescent="0.25">
      <c r="A12982" t="s">
        <v>9456</v>
      </c>
      <c r="B12982" t="s">
        <v>9453</v>
      </c>
      <c r="C12982" t="s">
        <v>9454</v>
      </c>
      <c r="D12982" t="s">
        <v>9455</v>
      </c>
      <c r="E12982" s="117">
        <v>43031</v>
      </c>
      <c r="F12982" s="118">
        <v>0.61896990740740743</v>
      </c>
      <c r="G12982" t="s">
        <v>3854</v>
      </c>
      <c r="H12982">
        <v>317</v>
      </c>
      <c r="I12982">
        <v>29</v>
      </c>
      <c r="J12982" t="s">
        <v>26812</v>
      </c>
      <c r="L12982">
        <v>10</v>
      </c>
    </row>
    <row r="12983" spans="1:12" x14ac:dyDescent="0.25">
      <c r="A12983" t="s">
        <v>9456</v>
      </c>
      <c r="B12983" t="s">
        <v>9453</v>
      </c>
      <c r="C12983" t="s">
        <v>9454</v>
      </c>
      <c r="D12983" t="s">
        <v>9455</v>
      </c>
      <c r="E12983" s="117">
        <v>43031</v>
      </c>
      <c r="F12983" s="118">
        <v>0.61898148148148147</v>
      </c>
      <c r="G12983" t="s">
        <v>3854</v>
      </c>
      <c r="H12983">
        <v>317</v>
      </c>
      <c r="I12983">
        <v>35</v>
      </c>
      <c r="J12983" t="s">
        <v>26812</v>
      </c>
      <c r="L12983" t="s">
        <v>393</v>
      </c>
    </row>
    <row r="12984" spans="1:12" x14ac:dyDescent="0.25">
      <c r="A12984" t="s">
        <v>9456</v>
      </c>
      <c r="B12984" t="s">
        <v>9453</v>
      </c>
      <c r="C12984" t="s">
        <v>9454</v>
      </c>
      <c r="D12984" t="s">
        <v>9455</v>
      </c>
      <c r="E12984" s="117">
        <v>43031</v>
      </c>
      <c r="F12984" s="118">
        <v>0.61898148148148147</v>
      </c>
      <c r="G12984" t="s">
        <v>3854</v>
      </c>
      <c r="H12984">
        <v>317</v>
      </c>
      <c r="I12984">
        <v>36</v>
      </c>
      <c r="J12984" t="s">
        <v>26812</v>
      </c>
      <c r="L12984" t="s">
        <v>4034</v>
      </c>
    </row>
    <row r="12985" spans="1:12" x14ac:dyDescent="0.25">
      <c r="A12985" t="s">
        <v>9456</v>
      </c>
      <c r="B12985" t="s">
        <v>9453</v>
      </c>
      <c r="C12985" t="s">
        <v>9454</v>
      </c>
      <c r="D12985" t="s">
        <v>9455</v>
      </c>
      <c r="E12985" s="117">
        <v>43031</v>
      </c>
      <c r="F12985" s="118">
        <v>0.61898148148148147</v>
      </c>
      <c r="G12985" t="s">
        <v>3854</v>
      </c>
      <c r="H12985">
        <v>317</v>
      </c>
      <c r="I12985">
        <v>38</v>
      </c>
      <c r="J12985" t="s">
        <v>26812</v>
      </c>
      <c r="L12985" t="s">
        <v>26813</v>
      </c>
    </row>
    <row r="12986" spans="1:12" x14ac:dyDescent="0.25">
      <c r="A12986" t="s">
        <v>9456</v>
      </c>
      <c r="B12986" t="s">
        <v>9453</v>
      </c>
      <c r="C12986" t="s">
        <v>9454</v>
      </c>
      <c r="D12986" t="s">
        <v>9455</v>
      </c>
      <c r="E12986" s="117">
        <v>43031</v>
      </c>
      <c r="F12986" s="118">
        <v>0.6189930555555555</v>
      </c>
      <c r="G12986" t="s">
        <v>3854</v>
      </c>
      <c r="H12986">
        <v>318</v>
      </c>
      <c r="I12986">
        <v>1</v>
      </c>
      <c r="L12986" t="s">
        <v>26812</v>
      </c>
    </row>
    <row r="12987" spans="1:12" x14ac:dyDescent="0.25">
      <c r="A12987" t="s">
        <v>9456</v>
      </c>
      <c r="B12987" t="s">
        <v>9453</v>
      </c>
      <c r="C12987" t="s">
        <v>9454</v>
      </c>
      <c r="D12987" t="s">
        <v>9455</v>
      </c>
      <c r="E12987" s="117">
        <v>43031</v>
      </c>
      <c r="F12987" s="118">
        <v>0.6189930555555555</v>
      </c>
      <c r="G12987" t="s">
        <v>3854</v>
      </c>
      <c r="H12987">
        <v>318</v>
      </c>
      <c r="I12987">
        <v>4</v>
      </c>
      <c r="J12987" t="s">
        <v>26812</v>
      </c>
      <c r="L12987" t="s">
        <v>2976</v>
      </c>
    </row>
    <row r="12988" spans="1:12" x14ac:dyDescent="0.25">
      <c r="A12988" t="s">
        <v>9456</v>
      </c>
      <c r="B12988" t="s">
        <v>9453</v>
      </c>
      <c r="C12988" t="s">
        <v>9454</v>
      </c>
      <c r="D12988" t="s">
        <v>9455</v>
      </c>
      <c r="E12988" s="117">
        <v>43031</v>
      </c>
      <c r="F12988" s="118">
        <v>0.6189930555555555</v>
      </c>
      <c r="G12988" t="s">
        <v>3854</v>
      </c>
      <c r="H12988">
        <v>318</v>
      </c>
      <c r="I12988">
        <v>5</v>
      </c>
      <c r="J12988" t="s">
        <v>26812</v>
      </c>
      <c r="L12988" t="s">
        <v>497</v>
      </c>
    </row>
    <row r="12989" spans="1:12" x14ac:dyDescent="0.25">
      <c r="A12989" t="s">
        <v>9456</v>
      </c>
      <c r="B12989" t="s">
        <v>9453</v>
      </c>
      <c r="C12989" t="s">
        <v>9454</v>
      </c>
      <c r="D12989" t="s">
        <v>9455</v>
      </c>
      <c r="E12989" s="117">
        <v>43031</v>
      </c>
      <c r="F12989" s="118">
        <v>0.6189930555555555</v>
      </c>
      <c r="G12989" t="s">
        <v>3854</v>
      </c>
      <c r="H12989">
        <v>318</v>
      </c>
      <c r="I12989">
        <v>6</v>
      </c>
      <c r="J12989" t="s">
        <v>26812</v>
      </c>
      <c r="L12989">
        <v>0</v>
      </c>
    </row>
    <row r="12990" spans="1:12" x14ac:dyDescent="0.25">
      <c r="A12990" t="s">
        <v>9456</v>
      </c>
      <c r="B12990" t="s">
        <v>9453</v>
      </c>
      <c r="C12990" t="s">
        <v>9454</v>
      </c>
      <c r="D12990" t="s">
        <v>9455</v>
      </c>
      <c r="E12990" s="117">
        <v>43031</v>
      </c>
      <c r="F12990" s="118">
        <v>0.6189930555555555</v>
      </c>
      <c r="G12990" t="s">
        <v>3854</v>
      </c>
      <c r="H12990">
        <v>318</v>
      </c>
      <c r="I12990">
        <v>7</v>
      </c>
      <c r="J12990" t="s">
        <v>26812</v>
      </c>
      <c r="L12990">
        <v>10</v>
      </c>
    </row>
    <row r="12991" spans="1:12" x14ac:dyDescent="0.25">
      <c r="A12991" t="s">
        <v>9456</v>
      </c>
      <c r="B12991" t="s">
        <v>9453</v>
      </c>
      <c r="C12991" t="s">
        <v>9454</v>
      </c>
      <c r="D12991" t="s">
        <v>9455</v>
      </c>
      <c r="E12991" s="117">
        <v>43031</v>
      </c>
      <c r="F12991" s="118">
        <v>0.6189930555555555</v>
      </c>
      <c r="G12991" t="s">
        <v>3854</v>
      </c>
      <c r="H12991">
        <v>318</v>
      </c>
      <c r="I12991">
        <v>9</v>
      </c>
      <c r="J12991" t="s">
        <v>26812</v>
      </c>
      <c r="L12991" t="s">
        <v>4093</v>
      </c>
    </row>
    <row r="12992" spans="1:12" x14ac:dyDescent="0.25">
      <c r="A12992" t="s">
        <v>9456</v>
      </c>
      <c r="B12992" t="s">
        <v>9453</v>
      </c>
      <c r="C12992" t="s">
        <v>9454</v>
      </c>
      <c r="D12992" t="s">
        <v>9455</v>
      </c>
      <c r="E12992" s="117">
        <v>43031</v>
      </c>
      <c r="F12992" s="118">
        <v>0.6189930555555555</v>
      </c>
      <c r="G12992" t="s">
        <v>3854</v>
      </c>
      <c r="H12992">
        <v>318</v>
      </c>
      <c r="I12992">
        <v>13</v>
      </c>
      <c r="J12992" t="s">
        <v>26812</v>
      </c>
      <c r="L12992" t="s">
        <v>636</v>
      </c>
    </row>
    <row r="12993" spans="1:12" x14ac:dyDescent="0.25">
      <c r="A12993" t="s">
        <v>9456</v>
      </c>
      <c r="B12993" t="s">
        <v>9453</v>
      </c>
      <c r="C12993" t="s">
        <v>9454</v>
      </c>
      <c r="D12993" t="s">
        <v>9455</v>
      </c>
      <c r="E12993" s="117">
        <v>43031</v>
      </c>
      <c r="F12993" s="118">
        <v>0.61900462962962965</v>
      </c>
      <c r="G12993" t="s">
        <v>3854</v>
      </c>
      <c r="H12993">
        <v>318</v>
      </c>
      <c r="I12993">
        <v>14</v>
      </c>
      <c r="J12993" t="s">
        <v>26812</v>
      </c>
      <c r="L12993" t="s">
        <v>644</v>
      </c>
    </row>
    <row r="12994" spans="1:12" x14ac:dyDescent="0.25">
      <c r="A12994" t="s">
        <v>9456</v>
      </c>
      <c r="B12994" t="s">
        <v>9453</v>
      </c>
      <c r="C12994" t="s">
        <v>9454</v>
      </c>
      <c r="D12994" t="s">
        <v>9455</v>
      </c>
      <c r="E12994" s="117">
        <v>43031</v>
      </c>
      <c r="F12994" s="118">
        <v>0.61900462962962965</v>
      </c>
      <c r="G12994" t="s">
        <v>3854</v>
      </c>
      <c r="H12994">
        <v>318</v>
      </c>
      <c r="I12994">
        <v>15</v>
      </c>
      <c r="J12994" t="s">
        <v>26812</v>
      </c>
      <c r="L12994" t="s">
        <v>222</v>
      </c>
    </row>
    <row r="12995" spans="1:12" x14ac:dyDescent="0.25">
      <c r="A12995" t="s">
        <v>9456</v>
      </c>
      <c r="B12995" t="s">
        <v>9453</v>
      </c>
      <c r="C12995" t="s">
        <v>9454</v>
      </c>
      <c r="D12995" t="s">
        <v>9455</v>
      </c>
      <c r="E12995" s="117">
        <v>43031</v>
      </c>
      <c r="F12995" s="118">
        <v>0.61900462962962965</v>
      </c>
      <c r="G12995" t="s">
        <v>3854</v>
      </c>
      <c r="H12995">
        <v>318</v>
      </c>
      <c r="I12995">
        <v>22</v>
      </c>
      <c r="J12995" t="s">
        <v>26812</v>
      </c>
      <c r="L12995" t="s">
        <v>104</v>
      </c>
    </row>
    <row r="12996" spans="1:12" x14ac:dyDescent="0.25">
      <c r="A12996" t="s">
        <v>9456</v>
      </c>
      <c r="B12996" t="s">
        <v>9453</v>
      </c>
      <c r="C12996" t="s">
        <v>9454</v>
      </c>
      <c r="D12996" t="s">
        <v>9455</v>
      </c>
      <c r="E12996" s="117">
        <v>43031</v>
      </c>
      <c r="F12996" s="118">
        <v>0.61900462962962965</v>
      </c>
      <c r="G12996" t="s">
        <v>3854</v>
      </c>
      <c r="H12996">
        <v>318</v>
      </c>
      <c r="I12996">
        <v>24</v>
      </c>
      <c r="J12996" t="s">
        <v>26812</v>
      </c>
      <c r="L12996" t="s">
        <v>383</v>
      </c>
    </row>
    <row r="12997" spans="1:12" x14ac:dyDescent="0.25">
      <c r="A12997" t="s">
        <v>9456</v>
      </c>
      <c r="B12997" t="s">
        <v>9453</v>
      </c>
      <c r="C12997" t="s">
        <v>9454</v>
      </c>
      <c r="D12997" t="s">
        <v>9455</v>
      </c>
      <c r="E12997" s="117">
        <v>43031</v>
      </c>
      <c r="F12997" s="118">
        <v>0.61900462962962965</v>
      </c>
      <c r="G12997" t="s">
        <v>3854</v>
      </c>
      <c r="H12997">
        <v>318</v>
      </c>
      <c r="I12997">
        <v>26</v>
      </c>
      <c r="J12997" t="s">
        <v>26812</v>
      </c>
      <c r="L12997" t="s">
        <v>382</v>
      </c>
    </row>
    <row r="12998" spans="1:12" x14ac:dyDescent="0.25">
      <c r="A12998" t="s">
        <v>9456</v>
      </c>
      <c r="B12998" t="s">
        <v>9453</v>
      </c>
      <c r="C12998" t="s">
        <v>9454</v>
      </c>
      <c r="D12998" t="s">
        <v>9455</v>
      </c>
      <c r="E12998" s="117">
        <v>43031</v>
      </c>
      <c r="F12998" s="118">
        <v>0.61900462962962965</v>
      </c>
      <c r="G12998" t="s">
        <v>3854</v>
      </c>
      <c r="H12998">
        <v>318</v>
      </c>
      <c r="I12998">
        <v>28</v>
      </c>
      <c r="J12998" t="s">
        <v>26812</v>
      </c>
      <c r="L12998" t="s">
        <v>353</v>
      </c>
    </row>
    <row r="12999" spans="1:12" x14ac:dyDescent="0.25">
      <c r="A12999" t="s">
        <v>9456</v>
      </c>
      <c r="B12999" t="s">
        <v>9453</v>
      </c>
      <c r="C12999" t="s">
        <v>9454</v>
      </c>
      <c r="D12999" t="s">
        <v>9455</v>
      </c>
      <c r="E12999" s="117">
        <v>43031</v>
      </c>
      <c r="F12999" s="118">
        <v>0.61900462962962965</v>
      </c>
      <c r="G12999" t="s">
        <v>3854</v>
      </c>
      <c r="H12999">
        <v>318</v>
      </c>
      <c r="I12999">
        <v>35</v>
      </c>
      <c r="J12999" t="s">
        <v>26812</v>
      </c>
      <c r="L12999" t="s">
        <v>391</v>
      </c>
    </row>
    <row r="13000" spans="1:12" x14ac:dyDescent="0.25">
      <c r="A13000" t="s">
        <v>9456</v>
      </c>
      <c r="B13000" t="s">
        <v>9453</v>
      </c>
      <c r="C13000" t="s">
        <v>9454</v>
      </c>
      <c r="D13000" t="s">
        <v>9455</v>
      </c>
      <c r="E13000" s="117">
        <v>43031</v>
      </c>
      <c r="F13000" s="118">
        <v>0.61900462962962965</v>
      </c>
      <c r="G13000" t="s">
        <v>3854</v>
      </c>
      <c r="H13000">
        <v>318</v>
      </c>
      <c r="I13000">
        <v>36</v>
      </c>
      <c r="J13000" t="s">
        <v>26812</v>
      </c>
      <c r="L13000" t="s">
        <v>4034</v>
      </c>
    </row>
    <row r="13001" spans="1:12" x14ac:dyDescent="0.25">
      <c r="A13001" t="s">
        <v>9456</v>
      </c>
      <c r="B13001" t="s">
        <v>9453</v>
      </c>
      <c r="C13001" t="s">
        <v>9454</v>
      </c>
      <c r="D13001" t="s">
        <v>9455</v>
      </c>
      <c r="E13001" s="117">
        <v>43031</v>
      </c>
      <c r="F13001" s="118">
        <v>0.61901620370370369</v>
      </c>
      <c r="G13001" t="s">
        <v>3854</v>
      </c>
      <c r="H13001">
        <v>318</v>
      </c>
      <c r="I13001">
        <v>38</v>
      </c>
      <c r="J13001" t="s">
        <v>26812</v>
      </c>
      <c r="L13001" t="s">
        <v>26814</v>
      </c>
    </row>
    <row r="13002" spans="1:12" x14ac:dyDescent="0.25">
      <c r="A13002" t="s">
        <v>9456</v>
      </c>
      <c r="B13002" t="s">
        <v>9453</v>
      </c>
      <c r="C13002" t="s">
        <v>9454</v>
      </c>
      <c r="D13002" t="s">
        <v>9455</v>
      </c>
      <c r="E13002" s="117">
        <v>43031</v>
      </c>
      <c r="F13002" s="118">
        <v>0.61901620370370369</v>
      </c>
      <c r="G13002" t="s">
        <v>3854</v>
      </c>
      <c r="H13002">
        <v>319</v>
      </c>
      <c r="I13002">
        <v>1</v>
      </c>
      <c r="L13002" t="s">
        <v>4068</v>
      </c>
    </row>
    <row r="13003" spans="1:12" x14ac:dyDescent="0.25">
      <c r="A13003" t="s">
        <v>9456</v>
      </c>
      <c r="B13003" t="s">
        <v>9453</v>
      </c>
      <c r="C13003" t="s">
        <v>9454</v>
      </c>
      <c r="D13003" t="s">
        <v>9455</v>
      </c>
      <c r="E13003" s="117">
        <v>43031</v>
      </c>
      <c r="F13003" s="118">
        <v>0.61902777777777784</v>
      </c>
      <c r="G13003" t="s">
        <v>3854</v>
      </c>
      <c r="H13003">
        <v>319</v>
      </c>
      <c r="I13003">
        <v>4</v>
      </c>
      <c r="J13003" t="s">
        <v>4068</v>
      </c>
      <c r="L13003" t="s">
        <v>2976</v>
      </c>
    </row>
    <row r="13004" spans="1:12" x14ac:dyDescent="0.25">
      <c r="A13004" t="s">
        <v>9456</v>
      </c>
      <c r="B13004" t="s">
        <v>9453</v>
      </c>
      <c r="C13004" t="s">
        <v>9454</v>
      </c>
      <c r="D13004" t="s">
        <v>9455</v>
      </c>
      <c r="E13004" s="117">
        <v>43031</v>
      </c>
      <c r="F13004" s="118">
        <v>0.61902777777777784</v>
      </c>
      <c r="G13004" t="s">
        <v>3854</v>
      </c>
      <c r="H13004">
        <v>319</v>
      </c>
      <c r="I13004">
        <v>5</v>
      </c>
      <c r="J13004" t="s">
        <v>4068</v>
      </c>
      <c r="L13004" t="s">
        <v>491</v>
      </c>
    </row>
    <row r="13005" spans="1:12" x14ac:dyDescent="0.25">
      <c r="A13005" t="s">
        <v>9456</v>
      </c>
      <c r="B13005" t="s">
        <v>9453</v>
      </c>
      <c r="C13005" t="s">
        <v>9454</v>
      </c>
      <c r="D13005" t="s">
        <v>9455</v>
      </c>
      <c r="E13005" s="117">
        <v>43031</v>
      </c>
      <c r="F13005" s="118">
        <v>0.61902777777777784</v>
      </c>
      <c r="G13005" t="s">
        <v>3854</v>
      </c>
      <c r="H13005">
        <v>319</v>
      </c>
      <c r="I13005">
        <v>6</v>
      </c>
      <c r="J13005" t="s">
        <v>4068</v>
      </c>
      <c r="L13005">
        <v>0</v>
      </c>
    </row>
    <row r="13006" spans="1:12" x14ac:dyDescent="0.25">
      <c r="A13006" t="s">
        <v>9456</v>
      </c>
      <c r="B13006" t="s">
        <v>9453</v>
      </c>
      <c r="C13006" t="s">
        <v>9454</v>
      </c>
      <c r="D13006" t="s">
        <v>9455</v>
      </c>
      <c r="E13006" s="117">
        <v>43031</v>
      </c>
      <c r="F13006" s="118">
        <v>0.61902777777777784</v>
      </c>
      <c r="G13006" t="s">
        <v>3854</v>
      </c>
      <c r="H13006">
        <v>319</v>
      </c>
      <c r="I13006">
        <v>7</v>
      </c>
      <c r="J13006" t="s">
        <v>4068</v>
      </c>
      <c r="L13006">
        <v>100</v>
      </c>
    </row>
    <row r="13007" spans="1:12" x14ac:dyDescent="0.25">
      <c r="A13007" t="s">
        <v>9456</v>
      </c>
      <c r="B13007" t="s">
        <v>9453</v>
      </c>
      <c r="C13007" t="s">
        <v>9454</v>
      </c>
      <c r="D13007" t="s">
        <v>9455</v>
      </c>
      <c r="E13007" s="117">
        <v>43031</v>
      </c>
      <c r="F13007" s="118">
        <v>0.61902777777777784</v>
      </c>
      <c r="G13007" t="s">
        <v>3854</v>
      </c>
      <c r="H13007">
        <v>319</v>
      </c>
      <c r="I13007">
        <v>9</v>
      </c>
      <c r="J13007" t="s">
        <v>4068</v>
      </c>
      <c r="L13007" t="s">
        <v>4093</v>
      </c>
    </row>
    <row r="13008" spans="1:12" x14ac:dyDescent="0.25">
      <c r="A13008" t="s">
        <v>9456</v>
      </c>
      <c r="B13008" t="s">
        <v>9453</v>
      </c>
      <c r="C13008" t="s">
        <v>9454</v>
      </c>
      <c r="D13008" t="s">
        <v>9455</v>
      </c>
      <c r="E13008" s="117">
        <v>43031</v>
      </c>
      <c r="F13008" s="118">
        <v>0.61902777777777784</v>
      </c>
      <c r="G13008" t="s">
        <v>3854</v>
      </c>
      <c r="H13008">
        <v>319</v>
      </c>
      <c r="I13008">
        <v>13</v>
      </c>
      <c r="J13008" t="s">
        <v>4068</v>
      </c>
      <c r="L13008" t="s">
        <v>636</v>
      </c>
    </row>
    <row r="13009" spans="1:12" x14ac:dyDescent="0.25">
      <c r="A13009" t="s">
        <v>9456</v>
      </c>
      <c r="B13009" t="s">
        <v>9453</v>
      </c>
      <c r="C13009" t="s">
        <v>9454</v>
      </c>
      <c r="D13009" t="s">
        <v>9455</v>
      </c>
      <c r="E13009" s="117">
        <v>43031</v>
      </c>
      <c r="F13009" s="118">
        <v>0.61902777777777784</v>
      </c>
      <c r="G13009" t="s">
        <v>3854</v>
      </c>
      <c r="H13009">
        <v>319</v>
      </c>
      <c r="I13009">
        <v>14</v>
      </c>
      <c r="J13009" t="s">
        <v>4068</v>
      </c>
      <c r="L13009" t="s">
        <v>643</v>
      </c>
    </row>
    <row r="13010" spans="1:12" x14ac:dyDescent="0.25">
      <c r="A13010" t="s">
        <v>9456</v>
      </c>
      <c r="B13010" t="s">
        <v>9453</v>
      </c>
      <c r="C13010" t="s">
        <v>9454</v>
      </c>
      <c r="D13010" t="s">
        <v>9455</v>
      </c>
      <c r="E13010" s="117">
        <v>43031</v>
      </c>
      <c r="F13010" s="118">
        <v>0.61902777777777784</v>
      </c>
      <c r="G13010" t="s">
        <v>3854</v>
      </c>
      <c r="H13010">
        <v>319</v>
      </c>
      <c r="I13010">
        <v>15</v>
      </c>
      <c r="J13010" t="s">
        <v>4068</v>
      </c>
      <c r="L13010" t="s">
        <v>222</v>
      </c>
    </row>
    <row r="13011" spans="1:12" x14ac:dyDescent="0.25">
      <c r="A13011" t="s">
        <v>9456</v>
      </c>
      <c r="B13011" t="s">
        <v>9453</v>
      </c>
      <c r="C13011" t="s">
        <v>9454</v>
      </c>
      <c r="D13011" t="s">
        <v>9455</v>
      </c>
      <c r="E13011" s="117">
        <v>43031</v>
      </c>
      <c r="F13011" s="118">
        <v>0.61902777777777784</v>
      </c>
      <c r="G13011" t="s">
        <v>3854</v>
      </c>
      <c r="H13011">
        <v>319</v>
      </c>
      <c r="I13011">
        <v>22</v>
      </c>
      <c r="J13011" t="s">
        <v>4068</v>
      </c>
      <c r="L13011" t="s">
        <v>382</v>
      </c>
    </row>
    <row r="13012" spans="1:12" x14ac:dyDescent="0.25">
      <c r="A13012" t="s">
        <v>9456</v>
      </c>
      <c r="B13012" t="s">
        <v>9453</v>
      </c>
      <c r="C13012" t="s">
        <v>9454</v>
      </c>
      <c r="D13012" t="s">
        <v>9455</v>
      </c>
      <c r="E13012" s="117">
        <v>43031</v>
      </c>
      <c r="F13012" s="118">
        <v>0.61903935185185188</v>
      </c>
      <c r="G13012" t="s">
        <v>3854</v>
      </c>
      <c r="H13012">
        <v>319</v>
      </c>
      <c r="I13012">
        <v>23</v>
      </c>
      <c r="J13012" t="s">
        <v>4068</v>
      </c>
      <c r="L13012">
        <v>50</v>
      </c>
    </row>
    <row r="13013" spans="1:12" x14ac:dyDescent="0.25">
      <c r="A13013" t="s">
        <v>9456</v>
      </c>
      <c r="B13013" t="s">
        <v>9453</v>
      </c>
      <c r="C13013" t="s">
        <v>9454</v>
      </c>
      <c r="D13013" t="s">
        <v>9455</v>
      </c>
      <c r="E13013" s="117">
        <v>43031</v>
      </c>
      <c r="F13013" s="118">
        <v>0.61903935185185188</v>
      </c>
      <c r="G13013" t="s">
        <v>3854</v>
      </c>
      <c r="H13013">
        <v>319</v>
      </c>
      <c r="I13013">
        <v>24</v>
      </c>
      <c r="J13013" t="s">
        <v>4068</v>
      </c>
      <c r="L13013" t="s">
        <v>104</v>
      </c>
    </row>
    <row r="13014" spans="1:12" x14ac:dyDescent="0.25">
      <c r="A13014" t="s">
        <v>9456</v>
      </c>
      <c r="B13014" t="s">
        <v>9453</v>
      </c>
      <c r="C13014" t="s">
        <v>9454</v>
      </c>
      <c r="D13014" t="s">
        <v>9455</v>
      </c>
      <c r="E13014" s="117">
        <v>43031</v>
      </c>
      <c r="F13014" s="118">
        <v>0.61903935185185188</v>
      </c>
      <c r="G13014" t="s">
        <v>3854</v>
      </c>
      <c r="H13014">
        <v>319</v>
      </c>
      <c r="I13014">
        <v>25</v>
      </c>
      <c r="J13014" t="s">
        <v>4068</v>
      </c>
      <c r="L13014">
        <v>30</v>
      </c>
    </row>
    <row r="13015" spans="1:12" x14ac:dyDescent="0.25">
      <c r="A13015" t="s">
        <v>9456</v>
      </c>
      <c r="B13015" t="s">
        <v>9453</v>
      </c>
      <c r="C13015" t="s">
        <v>9454</v>
      </c>
      <c r="D13015" t="s">
        <v>9455</v>
      </c>
      <c r="E13015" s="117">
        <v>43031</v>
      </c>
      <c r="F13015" s="118">
        <v>0.61903935185185188</v>
      </c>
      <c r="G13015" t="s">
        <v>3854</v>
      </c>
      <c r="H13015">
        <v>319</v>
      </c>
      <c r="I13015">
        <v>26</v>
      </c>
      <c r="J13015" t="s">
        <v>4068</v>
      </c>
      <c r="L13015" t="s">
        <v>383</v>
      </c>
    </row>
    <row r="13016" spans="1:12" x14ac:dyDescent="0.25">
      <c r="A13016" t="s">
        <v>9456</v>
      </c>
      <c r="B13016" t="s">
        <v>9453</v>
      </c>
      <c r="C13016" t="s">
        <v>9454</v>
      </c>
      <c r="D13016" t="s">
        <v>9455</v>
      </c>
      <c r="E13016" s="117">
        <v>43031</v>
      </c>
      <c r="F13016" s="118">
        <v>0.61903935185185188</v>
      </c>
      <c r="G13016" t="s">
        <v>3854</v>
      </c>
      <c r="H13016">
        <v>319</v>
      </c>
      <c r="I13016">
        <v>27</v>
      </c>
      <c r="J13016" t="s">
        <v>4068</v>
      </c>
      <c r="L13016">
        <v>10</v>
      </c>
    </row>
    <row r="13017" spans="1:12" x14ac:dyDescent="0.25">
      <c r="A13017" t="s">
        <v>9456</v>
      </c>
      <c r="B13017" t="s">
        <v>9453</v>
      </c>
      <c r="C13017" t="s">
        <v>9454</v>
      </c>
      <c r="D13017" t="s">
        <v>9455</v>
      </c>
      <c r="E13017" s="117">
        <v>43031</v>
      </c>
      <c r="F13017" s="118">
        <v>0.61903935185185188</v>
      </c>
      <c r="G13017" t="s">
        <v>3854</v>
      </c>
      <c r="H13017">
        <v>319</v>
      </c>
      <c r="I13017">
        <v>28</v>
      </c>
      <c r="J13017" t="s">
        <v>4068</v>
      </c>
      <c r="L13017" t="s">
        <v>353</v>
      </c>
    </row>
    <row r="13018" spans="1:12" x14ac:dyDescent="0.25">
      <c r="A13018" t="s">
        <v>9456</v>
      </c>
      <c r="B13018" t="s">
        <v>9453</v>
      </c>
      <c r="C13018" t="s">
        <v>9454</v>
      </c>
      <c r="D13018" t="s">
        <v>9455</v>
      </c>
      <c r="E13018" s="117">
        <v>43031</v>
      </c>
      <c r="F13018" s="118">
        <v>0.61903935185185188</v>
      </c>
      <c r="G13018" t="s">
        <v>3854</v>
      </c>
      <c r="H13018">
        <v>319</v>
      </c>
      <c r="I13018">
        <v>29</v>
      </c>
      <c r="J13018" t="s">
        <v>4068</v>
      </c>
      <c r="L13018">
        <v>10</v>
      </c>
    </row>
    <row r="13019" spans="1:12" x14ac:dyDescent="0.25">
      <c r="A13019" t="s">
        <v>9456</v>
      </c>
      <c r="B13019" t="s">
        <v>9453</v>
      </c>
      <c r="C13019" t="s">
        <v>9454</v>
      </c>
      <c r="D13019" t="s">
        <v>9455</v>
      </c>
      <c r="E13019" s="117">
        <v>43031</v>
      </c>
      <c r="F13019" s="118">
        <v>0.61903935185185188</v>
      </c>
      <c r="G13019" t="s">
        <v>3854</v>
      </c>
      <c r="H13019">
        <v>319</v>
      </c>
      <c r="I13019">
        <v>35</v>
      </c>
      <c r="J13019" t="s">
        <v>4068</v>
      </c>
      <c r="L13019" t="s">
        <v>393</v>
      </c>
    </row>
    <row r="13020" spans="1:12" x14ac:dyDescent="0.25">
      <c r="A13020" t="s">
        <v>9456</v>
      </c>
      <c r="B13020" t="s">
        <v>9453</v>
      </c>
      <c r="C13020" t="s">
        <v>9454</v>
      </c>
      <c r="D13020" t="s">
        <v>9455</v>
      </c>
      <c r="E13020" s="117">
        <v>43031</v>
      </c>
      <c r="F13020" s="118">
        <v>0.61905092592592592</v>
      </c>
      <c r="G13020" t="s">
        <v>3854</v>
      </c>
      <c r="H13020">
        <v>319</v>
      </c>
      <c r="I13020">
        <v>36</v>
      </c>
      <c r="J13020" t="s">
        <v>4068</v>
      </c>
      <c r="L13020" t="s">
        <v>4033</v>
      </c>
    </row>
    <row r="13021" spans="1:12" x14ac:dyDescent="0.25">
      <c r="A13021" t="s">
        <v>9456</v>
      </c>
      <c r="B13021" t="s">
        <v>9453</v>
      </c>
      <c r="C13021" t="s">
        <v>9454</v>
      </c>
      <c r="D13021" t="s">
        <v>9455</v>
      </c>
      <c r="E13021" s="117">
        <v>43031</v>
      </c>
      <c r="F13021" s="118">
        <v>0.61905092592592592</v>
      </c>
      <c r="G13021" t="s">
        <v>3854</v>
      </c>
      <c r="H13021">
        <v>319</v>
      </c>
      <c r="I13021">
        <v>38</v>
      </c>
      <c r="J13021" t="s">
        <v>4068</v>
      </c>
      <c r="L13021" t="s">
        <v>26815</v>
      </c>
    </row>
    <row r="13022" spans="1:12" x14ac:dyDescent="0.25">
      <c r="A13022" t="s">
        <v>9456</v>
      </c>
      <c r="B13022" t="s">
        <v>9453</v>
      </c>
      <c r="C13022" t="s">
        <v>9454</v>
      </c>
      <c r="D13022" t="s">
        <v>9455</v>
      </c>
      <c r="E13022" s="117">
        <v>43031</v>
      </c>
      <c r="F13022" s="118">
        <v>0.61905092592592592</v>
      </c>
      <c r="G13022" t="s">
        <v>3854</v>
      </c>
      <c r="H13022">
        <v>320</v>
      </c>
      <c r="I13022">
        <v>1</v>
      </c>
      <c r="L13022" t="s">
        <v>26816</v>
      </c>
    </row>
    <row r="13023" spans="1:12" x14ac:dyDescent="0.25">
      <c r="A13023" t="s">
        <v>9456</v>
      </c>
      <c r="B13023" t="s">
        <v>9453</v>
      </c>
      <c r="C13023" t="s">
        <v>9454</v>
      </c>
      <c r="D13023" t="s">
        <v>9455</v>
      </c>
      <c r="E13023" s="117">
        <v>43031</v>
      </c>
      <c r="F13023" s="118">
        <v>0.61906249999999996</v>
      </c>
      <c r="G13023" t="s">
        <v>3854</v>
      </c>
      <c r="H13023">
        <v>320</v>
      </c>
      <c r="I13023">
        <v>4</v>
      </c>
      <c r="J13023" t="s">
        <v>26816</v>
      </c>
      <c r="L13023" t="s">
        <v>2976</v>
      </c>
    </row>
    <row r="13024" spans="1:12" x14ac:dyDescent="0.25">
      <c r="A13024" t="s">
        <v>9456</v>
      </c>
      <c r="B13024" t="s">
        <v>9453</v>
      </c>
      <c r="C13024" t="s">
        <v>9454</v>
      </c>
      <c r="D13024" t="s">
        <v>9455</v>
      </c>
      <c r="E13024" s="117">
        <v>43031</v>
      </c>
      <c r="F13024" s="118">
        <v>0.61906249999999996</v>
      </c>
      <c r="G13024" t="s">
        <v>3854</v>
      </c>
      <c r="H13024">
        <v>320</v>
      </c>
      <c r="I13024">
        <v>5</v>
      </c>
      <c r="J13024" t="s">
        <v>26816</v>
      </c>
      <c r="L13024" t="s">
        <v>491</v>
      </c>
    </row>
    <row r="13025" spans="1:12" x14ac:dyDescent="0.25">
      <c r="A13025" t="s">
        <v>9456</v>
      </c>
      <c r="B13025" t="s">
        <v>9453</v>
      </c>
      <c r="C13025" t="s">
        <v>9454</v>
      </c>
      <c r="D13025" t="s">
        <v>9455</v>
      </c>
      <c r="E13025" s="117">
        <v>43031</v>
      </c>
      <c r="F13025" s="118">
        <v>0.61906249999999996</v>
      </c>
      <c r="G13025" t="s">
        <v>3854</v>
      </c>
      <c r="H13025">
        <v>320</v>
      </c>
      <c r="I13025">
        <v>6</v>
      </c>
      <c r="J13025" t="s">
        <v>26816</v>
      </c>
      <c r="L13025">
        <v>0</v>
      </c>
    </row>
    <row r="13026" spans="1:12" x14ac:dyDescent="0.25">
      <c r="A13026" t="s">
        <v>9456</v>
      </c>
      <c r="B13026" t="s">
        <v>9453</v>
      </c>
      <c r="C13026" t="s">
        <v>9454</v>
      </c>
      <c r="D13026" t="s">
        <v>9455</v>
      </c>
      <c r="E13026" s="117">
        <v>43031</v>
      </c>
      <c r="F13026" s="118">
        <v>0.61906249999999996</v>
      </c>
      <c r="G13026" t="s">
        <v>3854</v>
      </c>
      <c r="H13026">
        <v>320</v>
      </c>
      <c r="I13026">
        <v>7</v>
      </c>
      <c r="J13026" t="s">
        <v>26816</v>
      </c>
      <c r="L13026">
        <v>80</v>
      </c>
    </row>
    <row r="13027" spans="1:12" x14ac:dyDescent="0.25">
      <c r="A13027" t="s">
        <v>9456</v>
      </c>
      <c r="B13027" t="s">
        <v>9453</v>
      </c>
      <c r="C13027" t="s">
        <v>9454</v>
      </c>
      <c r="D13027" t="s">
        <v>9455</v>
      </c>
      <c r="E13027" s="117">
        <v>43031</v>
      </c>
      <c r="F13027" s="118">
        <v>0.61906249999999996</v>
      </c>
      <c r="G13027" t="s">
        <v>3854</v>
      </c>
      <c r="H13027">
        <v>320</v>
      </c>
      <c r="I13027">
        <v>9</v>
      </c>
      <c r="J13027" t="s">
        <v>26816</v>
      </c>
      <c r="L13027" t="s">
        <v>25904</v>
      </c>
    </row>
    <row r="13028" spans="1:12" x14ac:dyDescent="0.25">
      <c r="A13028" t="s">
        <v>9456</v>
      </c>
      <c r="B13028" t="s">
        <v>9453</v>
      </c>
      <c r="C13028" t="s">
        <v>9454</v>
      </c>
      <c r="D13028" t="s">
        <v>9455</v>
      </c>
      <c r="E13028" s="117">
        <v>43031</v>
      </c>
      <c r="F13028" s="118">
        <v>0.61906249999999996</v>
      </c>
      <c r="G13028" t="s">
        <v>3854</v>
      </c>
      <c r="H13028">
        <v>320</v>
      </c>
      <c r="I13028">
        <v>13</v>
      </c>
      <c r="J13028" t="s">
        <v>26816</v>
      </c>
      <c r="L13028" t="s">
        <v>640</v>
      </c>
    </row>
    <row r="13029" spans="1:12" x14ac:dyDescent="0.25">
      <c r="A13029" t="s">
        <v>9456</v>
      </c>
      <c r="B13029" t="s">
        <v>9453</v>
      </c>
      <c r="C13029" t="s">
        <v>9454</v>
      </c>
      <c r="D13029" t="s">
        <v>9455</v>
      </c>
      <c r="E13029" s="117">
        <v>43031</v>
      </c>
      <c r="F13029" s="118">
        <v>0.61906249999999996</v>
      </c>
      <c r="G13029" t="s">
        <v>3854</v>
      </c>
      <c r="H13029">
        <v>320</v>
      </c>
      <c r="I13029">
        <v>14</v>
      </c>
      <c r="J13029" t="s">
        <v>26816</v>
      </c>
      <c r="L13029" t="s">
        <v>643</v>
      </c>
    </row>
    <row r="13030" spans="1:12" x14ac:dyDescent="0.25">
      <c r="A13030" t="s">
        <v>9456</v>
      </c>
      <c r="B13030" t="s">
        <v>9453</v>
      </c>
      <c r="C13030" t="s">
        <v>9454</v>
      </c>
      <c r="D13030" t="s">
        <v>9455</v>
      </c>
      <c r="E13030" s="117">
        <v>43031</v>
      </c>
      <c r="F13030" s="118">
        <v>0.61906249999999996</v>
      </c>
      <c r="G13030" t="s">
        <v>3854</v>
      </c>
      <c r="H13030">
        <v>320</v>
      </c>
      <c r="I13030">
        <v>15</v>
      </c>
      <c r="J13030" t="s">
        <v>26816</v>
      </c>
      <c r="L13030" t="s">
        <v>221</v>
      </c>
    </row>
    <row r="13031" spans="1:12" x14ac:dyDescent="0.25">
      <c r="A13031" t="s">
        <v>9456</v>
      </c>
      <c r="B13031" t="s">
        <v>9453</v>
      </c>
      <c r="C13031" t="s">
        <v>9454</v>
      </c>
      <c r="D13031" t="s">
        <v>9455</v>
      </c>
      <c r="E13031" s="117">
        <v>43031</v>
      </c>
      <c r="F13031" s="118">
        <v>0.61907407407407411</v>
      </c>
      <c r="G13031" t="s">
        <v>3854</v>
      </c>
      <c r="H13031">
        <v>320</v>
      </c>
      <c r="I13031">
        <v>22</v>
      </c>
      <c r="J13031" t="s">
        <v>26816</v>
      </c>
      <c r="L13031" t="s">
        <v>382</v>
      </c>
    </row>
    <row r="13032" spans="1:12" x14ac:dyDescent="0.25">
      <c r="A13032" t="s">
        <v>9456</v>
      </c>
      <c r="B13032" t="s">
        <v>9453</v>
      </c>
      <c r="C13032" t="s">
        <v>9454</v>
      </c>
      <c r="D13032" t="s">
        <v>9455</v>
      </c>
      <c r="E13032" s="117">
        <v>43031</v>
      </c>
      <c r="F13032" s="118">
        <v>0.61907407407407411</v>
      </c>
      <c r="G13032" t="s">
        <v>3854</v>
      </c>
      <c r="H13032">
        <v>320</v>
      </c>
      <c r="I13032">
        <v>23</v>
      </c>
      <c r="J13032" t="s">
        <v>26816</v>
      </c>
      <c r="L13032">
        <v>45</v>
      </c>
    </row>
    <row r="13033" spans="1:12" x14ac:dyDescent="0.25">
      <c r="A13033" t="s">
        <v>9456</v>
      </c>
      <c r="B13033" t="s">
        <v>9453</v>
      </c>
      <c r="C13033" t="s">
        <v>9454</v>
      </c>
      <c r="D13033" t="s">
        <v>9455</v>
      </c>
      <c r="E13033" s="117">
        <v>43031</v>
      </c>
      <c r="F13033" s="118">
        <v>0.61907407407407411</v>
      </c>
      <c r="G13033" t="s">
        <v>3854</v>
      </c>
      <c r="H13033">
        <v>320</v>
      </c>
      <c r="I13033">
        <v>24</v>
      </c>
      <c r="J13033" t="s">
        <v>26816</v>
      </c>
      <c r="L13033" t="s">
        <v>104</v>
      </c>
    </row>
    <row r="13034" spans="1:12" x14ac:dyDescent="0.25">
      <c r="A13034" t="s">
        <v>9456</v>
      </c>
      <c r="B13034" t="s">
        <v>9453</v>
      </c>
      <c r="C13034" t="s">
        <v>9454</v>
      </c>
      <c r="D13034" t="s">
        <v>9455</v>
      </c>
      <c r="E13034" s="117">
        <v>43031</v>
      </c>
      <c r="F13034" s="118">
        <v>0.61907407407407411</v>
      </c>
      <c r="G13034" t="s">
        <v>3854</v>
      </c>
      <c r="H13034">
        <v>320</v>
      </c>
      <c r="I13034">
        <v>25</v>
      </c>
      <c r="J13034" t="s">
        <v>26816</v>
      </c>
      <c r="L13034">
        <v>40</v>
      </c>
    </row>
    <row r="13035" spans="1:12" x14ac:dyDescent="0.25">
      <c r="A13035" t="s">
        <v>9456</v>
      </c>
      <c r="B13035" t="s">
        <v>9453</v>
      </c>
      <c r="C13035" t="s">
        <v>9454</v>
      </c>
      <c r="D13035" t="s">
        <v>9455</v>
      </c>
      <c r="E13035" s="117">
        <v>43031</v>
      </c>
      <c r="F13035" s="118">
        <v>0.61907407407407411</v>
      </c>
      <c r="G13035" t="s">
        <v>3854</v>
      </c>
      <c r="H13035">
        <v>320</v>
      </c>
      <c r="I13035">
        <v>26</v>
      </c>
      <c r="J13035" t="s">
        <v>26816</v>
      </c>
      <c r="L13035" t="s">
        <v>383</v>
      </c>
    </row>
    <row r="13036" spans="1:12" x14ac:dyDescent="0.25">
      <c r="A13036" t="s">
        <v>9456</v>
      </c>
      <c r="B13036" t="s">
        <v>9453</v>
      </c>
      <c r="C13036" t="s">
        <v>9454</v>
      </c>
      <c r="D13036" t="s">
        <v>9455</v>
      </c>
      <c r="E13036" s="117">
        <v>43031</v>
      </c>
      <c r="F13036" s="118">
        <v>0.61907407407407411</v>
      </c>
      <c r="G13036" t="s">
        <v>3854</v>
      </c>
      <c r="H13036">
        <v>320</v>
      </c>
      <c r="I13036">
        <v>27</v>
      </c>
      <c r="J13036" t="s">
        <v>26816</v>
      </c>
      <c r="L13036">
        <v>10</v>
      </c>
    </row>
    <row r="13037" spans="1:12" x14ac:dyDescent="0.25">
      <c r="A13037" t="s">
        <v>9456</v>
      </c>
      <c r="B13037" t="s">
        <v>9453</v>
      </c>
      <c r="C13037" t="s">
        <v>9454</v>
      </c>
      <c r="D13037" t="s">
        <v>9455</v>
      </c>
      <c r="E13037" s="117">
        <v>43031</v>
      </c>
      <c r="F13037" s="118">
        <v>0.61907407407407411</v>
      </c>
      <c r="G13037" t="s">
        <v>3854</v>
      </c>
      <c r="H13037">
        <v>320</v>
      </c>
      <c r="I13037">
        <v>28</v>
      </c>
      <c r="J13037" t="s">
        <v>26816</v>
      </c>
      <c r="L13037" t="s">
        <v>353</v>
      </c>
    </row>
    <row r="13038" spans="1:12" x14ac:dyDescent="0.25">
      <c r="A13038" t="s">
        <v>9456</v>
      </c>
      <c r="B13038" t="s">
        <v>9453</v>
      </c>
      <c r="C13038" t="s">
        <v>9454</v>
      </c>
      <c r="D13038" t="s">
        <v>9455</v>
      </c>
      <c r="E13038" s="117">
        <v>43031</v>
      </c>
      <c r="F13038" s="118">
        <v>0.61907407407407411</v>
      </c>
      <c r="G13038" t="s">
        <v>3854</v>
      </c>
      <c r="H13038">
        <v>320</v>
      </c>
      <c r="I13038">
        <v>29</v>
      </c>
      <c r="J13038" t="s">
        <v>26816</v>
      </c>
      <c r="L13038">
        <v>5</v>
      </c>
    </row>
    <row r="13039" spans="1:12" x14ac:dyDescent="0.25">
      <c r="A13039" t="s">
        <v>9456</v>
      </c>
      <c r="B13039" t="s">
        <v>9453</v>
      </c>
      <c r="C13039" t="s">
        <v>9454</v>
      </c>
      <c r="D13039" t="s">
        <v>9455</v>
      </c>
      <c r="E13039" s="117">
        <v>43031</v>
      </c>
      <c r="F13039" s="118">
        <v>0.61908564814814815</v>
      </c>
      <c r="G13039" t="s">
        <v>3854</v>
      </c>
      <c r="H13039">
        <v>320</v>
      </c>
      <c r="I13039">
        <v>36</v>
      </c>
      <c r="J13039" t="s">
        <v>26816</v>
      </c>
      <c r="L13039" t="s">
        <v>4034</v>
      </c>
    </row>
    <row r="13040" spans="1:12" x14ac:dyDescent="0.25">
      <c r="A13040" t="s">
        <v>9456</v>
      </c>
      <c r="B13040" t="s">
        <v>9453</v>
      </c>
      <c r="C13040" t="s">
        <v>9454</v>
      </c>
      <c r="D13040" t="s">
        <v>9455</v>
      </c>
      <c r="E13040" s="117">
        <v>43031</v>
      </c>
      <c r="F13040" s="118">
        <v>0.61908564814814815</v>
      </c>
      <c r="G13040" t="s">
        <v>3854</v>
      </c>
      <c r="H13040">
        <v>320</v>
      </c>
      <c r="I13040">
        <v>38</v>
      </c>
      <c r="J13040" t="s">
        <v>26816</v>
      </c>
      <c r="L13040" t="s">
        <v>26817</v>
      </c>
    </row>
    <row r="13041" spans="1:12" x14ac:dyDescent="0.25">
      <c r="A13041" t="s">
        <v>9456</v>
      </c>
      <c r="B13041" t="s">
        <v>9453</v>
      </c>
      <c r="C13041" t="s">
        <v>9454</v>
      </c>
      <c r="D13041" t="s">
        <v>9455</v>
      </c>
      <c r="E13041" s="117">
        <v>43031</v>
      </c>
      <c r="F13041" s="118">
        <v>0.61908564814814815</v>
      </c>
      <c r="G13041" t="s">
        <v>3854</v>
      </c>
      <c r="H13041">
        <v>321</v>
      </c>
      <c r="I13041">
        <v>1</v>
      </c>
      <c r="L13041" t="s">
        <v>26816</v>
      </c>
    </row>
    <row r="13042" spans="1:12" x14ac:dyDescent="0.25">
      <c r="A13042" t="s">
        <v>9456</v>
      </c>
      <c r="B13042" t="s">
        <v>9453</v>
      </c>
      <c r="C13042" t="s">
        <v>9454</v>
      </c>
      <c r="D13042" t="s">
        <v>9455</v>
      </c>
      <c r="E13042" s="117">
        <v>43031</v>
      </c>
      <c r="F13042" s="118">
        <v>0.61909722222222219</v>
      </c>
      <c r="G13042" t="s">
        <v>3854</v>
      </c>
      <c r="H13042">
        <v>321</v>
      </c>
      <c r="I13042">
        <v>4</v>
      </c>
      <c r="J13042" t="s">
        <v>26816</v>
      </c>
      <c r="L13042" t="s">
        <v>2975</v>
      </c>
    </row>
    <row r="13043" spans="1:12" x14ac:dyDescent="0.25">
      <c r="A13043" t="s">
        <v>9456</v>
      </c>
      <c r="B13043" t="s">
        <v>9453</v>
      </c>
      <c r="C13043" t="s">
        <v>9454</v>
      </c>
      <c r="D13043" t="s">
        <v>9455</v>
      </c>
      <c r="E13043" s="117">
        <v>43031</v>
      </c>
      <c r="F13043" s="118">
        <v>0.61909722222222219</v>
      </c>
      <c r="G13043" t="s">
        <v>3854</v>
      </c>
      <c r="H13043">
        <v>321</v>
      </c>
      <c r="I13043">
        <v>5</v>
      </c>
      <c r="J13043" t="s">
        <v>26816</v>
      </c>
      <c r="L13043" t="s">
        <v>2045</v>
      </c>
    </row>
    <row r="13044" spans="1:12" x14ac:dyDescent="0.25">
      <c r="A13044" t="s">
        <v>9456</v>
      </c>
      <c r="B13044" t="s">
        <v>9453</v>
      </c>
      <c r="C13044" t="s">
        <v>9454</v>
      </c>
      <c r="D13044" t="s">
        <v>9455</v>
      </c>
      <c r="E13044" s="117">
        <v>43031</v>
      </c>
      <c r="F13044" s="118">
        <v>0.61909722222222219</v>
      </c>
      <c r="G13044" t="s">
        <v>3854</v>
      </c>
      <c r="H13044">
        <v>321</v>
      </c>
      <c r="I13044">
        <v>6</v>
      </c>
      <c r="J13044" t="s">
        <v>26816</v>
      </c>
      <c r="L13044">
        <v>0</v>
      </c>
    </row>
    <row r="13045" spans="1:12" x14ac:dyDescent="0.25">
      <c r="A13045" t="s">
        <v>9456</v>
      </c>
      <c r="B13045" t="s">
        <v>9453</v>
      </c>
      <c r="C13045" t="s">
        <v>9454</v>
      </c>
      <c r="D13045" t="s">
        <v>9455</v>
      </c>
      <c r="E13045" s="117">
        <v>43031</v>
      </c>
      <c r="F13045" s="118">
        <v>0.61909722222222219</v>
      </c>
      <c r="G13045" t="s">
        <v>3854</v>
      </c>
      <c r="H13045">
        <v>321</v>
      </c>
      <c r="I13045">
        <v>7</v>
      </c>
      <c r="J13045" t="s">
        <v>26816</v>
      </c>
      <c r="L13045">
        <v>20</v>
      </c>
    </row>
    <row r="13046" spans="1:12" x14ac:dyDescent="0.25">
      <c r="A13046" t="s">
        <v>9456</v>
      </c>
      <c r="B13046" t="s">
        <v>9453</v>
      </c>
      <c r="C13046" t="s">
        <v>9454</v>
      </c>
      <c r="D13046" t="s">
        <v>9455</v>
      </c>
      <c r="E13046" s="117">
        <v>43031</v>
      </c>
      <c r="F13046" s="118">
        <v>0.61909722222222219</v>
      </c>
      <c r="G13046" t="s">
        <v>3854</v>
      </c>
      <c r="H13046">
        <v>321</v>
      </c>
      <c r="I13046">
        <v>9</v>
      </c>
      <c r="J13046" t="s">
        <v>26816</v>
      </c>
      <c r="L13046" t="s">
        <v>4093</v>
      </c>
    </row>
    <row r="13047" spans="1:12" x14ac:dyDescent="0.25">
      <c r="A13047" t="s">
        <v>9456</v>
      </c>
      <c r="B13047" t="s">
        <v>9453</v>
      </c>
      <c r="C13047" t="s">
        <v>9454</v>
      </c>
      <c r="D13047" t="s">
        <v>9455</v>
      </c>
      <c r="E13047" s="117">
        <v>43031</v>
      </c>
      <c r="F13047" s="118">
        <v>0.61909722222222219</v>
      </c>
      <c r="G13047" t="s">
        <v>3854</v>
      </c>
      <c r="H13047">
        <v>321</v>
      </c>
      <c r="I13047">
        <v>13</v>
      </c>
      <c r="J13047" t="s">
        <v>26816</v>
      </c>
      <c r="L13047" t="s">
        <v>638</v>
      </c>
    </row>
    <row r="13048" spans="1:12" x14ac:dyDescent="0.25">
      <c r="A13048" t="s">
        <v>9456</v>
      </c>
      <c r="B13048" t="s">
        <v>9453</v>
      </c>
      <c r="C13048" t="s">
        <v>9454</v>
      </c>
      <c r="D13048" t="s">
        <v>9455</v>
      </c>
      <c r="E13048" s="117">
        <v>43031</v>
      </c>
      <c r="F13048" s="118">
        <v>0.61909722222222219</v>
      </c>
      <c r="G13048" t="s">
        <v>3854</v>
      </c>
      <c r="H13048">
        <v>321</v>
      </c>
      <c r="I13048">
        <v>14</v>
      </c>
      <c r="J13048" t="s">
        <v>26816</v>
      </c>
      <c r="L13048" t="s">
        <v>645</v>
      </c>
    </row>
    <row r="13049" spans="1:12" x14ac:dyDescent="0.25">
      <c r="A13049" t="s">
        <v>9456</v>
      </c>
      <c r="B13049" t="s">
        <v>9453</v>
      </c>
      <c r="C13049" t="s">
        <v>9454</v>
      </c>
      <c r="D13049" t="s">
        <v>9455</v>
      </c>
      <c r="E13049" s="117">
        <v>43031</v>
      </c>
      <c r="F13049" s="118">
        <v>0.61909722222222219</v>
      </c>
      <c r="G13049" t="s">
        <v>3854</v>
      </c>
      <c r="H13049">
        <v>321</v>
      </c>
      <c r="I13049">
        <v>15</v>
      </c>
      <c r="J13049" t="s">
        <v>26816</v>
      </c>
      <c r="L13049" t="s">
        <v>205</v>
      </c>
    </row>
    <row r="13050" spans="1:12" x14ac:dyDescent="0.25">
      <c r="A13050" t="s">
        <v>9456</v>
      </c>
      <c r="B13050" t="s">
        <v>9453</v>
      </c>
      <c r="C13050" t="s">
        <v>9454</v>
      </c>
      <c r="D13050" t="s">
        <v>9455</v>
      </c>
      <c r="E13050" s="117">
        <v>43031</v>
      </c>
      <c r="F13050" s="118">
        <v>0.61910879629629634</v>
      </c>
      <c r="G13050" t="s">
        <v>3854</v>
      </c>
      <c r="H13050">
        <v>321</v>
      </c>
      <c r="I13050">
        <v>22</v>
      </c>
      <c r="J13050" t="s">
        <v>26816</v>
      </c>
      <c r="L13050" t="s">
        <v>383</v>
      </c>
    </row>
    <row r="13051" spans="1:12" x14ac:dyDescent="0.25">
      <c r="A13051" t="s">
        <v>9456</v>
      </c>
      <c r="B13051" t="s">
        <v>9453</v>
      </c>
      <c r="C13051" t="s">
        <v>9454</v>
      </c>
      <c r="D13051" t="s">
        <v>9455</v>
      </c>
      <c r="E13051" s="117">
        <v>43031</v>
      </c>
      <c r="F13051" s="118">
        <v>0.61910879629629634</v>
      </c>
      <c r="G13051" t="s">
        <v>3854</v>
      </c>
      <c r="H13051">
        <v>321</v>
      </c>
      <c r="I13051">
        <v>24</v>
      </c>
      <c r="J13051" t="s">
        <v>26816</v>
      </c>
      <c r="L13051" t="s">
        <v>104</v>
      </c>
    </row>
    <row r="13052" spans="1:12" x14ac:dyDescent="0.25">
      <c r="A13052" t="s">
        <v>9456</v>
      </c>
      <c r="B13052" t="s">
        <v>9453</v>
      </c>
      <c r="C13052" t="s">
        <v>9454</v>
      </c>
      <c r="D13052" t="s">
        <v>9455</v>
      </c>
      <c r="E13052" s="117">
        <v>43031</v>
      </c>
      <c r="F13052" s="118">
        <v>0.61910879629629634</v>
      </c>
      <c r="G13052" t="s">
        <v>3854</v>
      </c>
      <c r="H13052">
        <v>321</v>
      </c>
      <c r="I13052">
        <v>26</v>
      </c>
      <c r="J13052" t="s">
        <v>26816</v>
      </c>
      <c r="L13052" t="s">
        <v>382</v>
      </c>
    </row>
    <row r="13053" spans="1:12" x14ac:dyDescent="0.25">
      <c r="A13053" t="s">
        <v>9456</v>
      </c>
      <c r="B13053" t="s">
        <v>9453</v>
      </c>
      <c r="C13053" t="s">
        <v>9454</v>
      </c>
      <c r="D13053" t="s">
        <v>9455</v>
      </c>
      <c r="E13053" s="117">
        <v>43031</v>
      </c>
      <c r="F13053" s="118">
        <v>0.61910879629629634</v>
      </c>
      <c r="G13053" t="s">
        <v>3854</v>
      </c>
      <c r="H13053">
        <v>321</v>
      </c>
      <c r="I13053">
        <v>36</v>
      </c>
      <c r="J13053" t="s">
        <v>26816</v>
      </c>
      <c r="L13053" t="s">
        <v>4034</v>
      </c>
    </row>
    <row r="13054" spans="1:12" x14ac:dyDescent="0.25">
      <c r="A13054" t="s">
        <v>9456</v>
      </c>
      <c r="B13054" t="s">
        <v>9453</v>
      </c>
      <c r="C13054" t="s">
        <v>9454</v>
      </c>
      <c r="D13054" t="s">
        <v>9455</v>
      </c>
      <c r="E13054" s="117">
        <v>43031</v>
      </c>
      <c r="F13054" s="118">
        <v>0.61910879629629634</v>
      </c>
      <c r="G13054" t="s">
        <v>3854</v>
      </c>
      <c r="H13054">
        <v>321</v>
      </c>
      <c r="I13054">
        <v>38</v>
      </c>
      <c r="J13054" t="s">
        <v>26816</v>
      </c>
      <c r="L13054" t="s">
        <v>26818</v>
      </c>
    </row>
    <row r="13055" spans="1:12" x14ac:dyDescent="0.25">
      <c r="A13055" t="s">
        <v>9456</v>
      </c>
      <c r="B13055" t="s">
        <v>9453</v>
      </c>
      <c r="C13055" t="s">
        <v>9454</v>
      </c>
      <c r="D13055" t="s">
        <v>9455</v>
      </c>
      <c r="E13055" s="117">
        <v>43031</v>
      </c>
      <c r="F13055" s="118">
        <v>0.61912037037037038</v>
      </c>
      <c r="G13055" t="s">
        <v>3854</v>
      </c>
      <c r="H13055">
        <v>322</v>
      </c>
      <c r="I13055">
        <v>1</v>
      </c>
      <c r="L13055" t="s">
        <v>26819</v>
      </c>
    </row>
    <row r="13056" spans="1:12" x14ac:dyDescent="0.25">
      <c r="A13056" t="s">
        <v>9456</v>
      </c>
      <c r="B13056" t="s">
        <v>9453</v>
      </c>
      <c r="C13056" t="s">
        <v>9454</v>
      </c>
      <c r="D13056" t="s">
        <v>9455</v>
      </c>
      <c r="E13056" s="117">
        <v>43031</v>
      </c>
      <c r="F13056" s="118">
        <v>0.61912037037037038</v>
      </c>
      <c r="G13056" t="s">
        <v>3854</v>
      </c>
      <c r="H13056">
        <v>322</v>
      </c>
      <c r="I13056">
        <v>4</v>
      </c>
      <c r="J13056" t="s">
        <v>26819</v>
      </c>
      <c r="L13056" t="s">
        <v>2976</v>
      </c>
    </row>
    <row r="13057" spans="1:12" x14ac:dyDescent="0.25">
      <c r="A13057" t="s">
        <v>9456</v>
      </c>
      <c r="B13057" t="s">
        <v>9453</v>
      </c>
      <c r="C13057" t="s">
        <v>9454</v>
      </c>
      <c r="D13057" t="s">
        <v>9455</v>
      </c>
      <c r="E13057" s="117">
        <v>43031</v>
      </c>
      <c r="F13057" s="118">
        <v>0.61912037037037038</v>
      </c>
      <c r="G13057" t="s">
        <v>3854</v>
      </c>
      <c r="H13057">
        <v>322</v>
      </c>
      <c r="I13057">
        <v>5</v>
      </c>
      <c r="J13057" t="s">
        <v>26819</v>
      </c>
      <c r="L13057" t="s">
        <v>1864</v>
      </c>
    </row>
    <row r="13058" spans="1:12" x14ac:dyDescent="0.25">
      <c r="A13058" t="s">
        <v>9456</v>
      </c>
      <c r="B13058" t="s">
        <v>9453</v>
      </c>
      <c r="C13058" t="s">
        <v>9454</v>
      </c>
      <c r="D13058" t="s">
        <v>9455</v>
      </c>
      <c r="E13058" s="117">
        <v>43031</v>
      </c>
      <c r="F13058" s="118">
        <v>0.61912037037037038</v>
      </c>
      <c r="G13058" t="s">
        <v>3854</v>
      </c>
      <c r="H13058">
        <v>322</v>
      </c>
      <c r="I13058">
        <v>6</v>
      </c>
      <c r="J13058" t="s">
        <v>26819</v>
      </c>
      <c r="L13058">
        <v>0</v>
      </c>
    </row>
    <row r="13059" spans="1:12" x14ac:dyDescent="0.25">
      <c r="A13059" t="s">
        <v>9456</v>
      </c>
      <c r="B13059" t="s">
        <v>9453</v>
      </c>
      <c r="C13059" t="s">
        <v>9454</v>
      </c>
      <c r="D13059" t="s">
        <v>9455</v>
      </c>
      <c r="E13059" s="117">
        <v>43031</v>
      </c>
      <c r="F13059" s="118">
        <v>0.61912037037037038</v>
      </c>
      <c r="G13059" t="s">
        <v>3854</v>
      </c>
      <c r="H13059">
        <v>322</v>
      </c>
      <c r="I13059">
        <v>7</v>
      </c>
      <c r="J13059" t="s">
        <v>26819</v>
      </c>
      <c r="L13059">
        <v>80</v>
      </c>
    </row>
    <row r="13060" spans="1:12" x14ac:dyDescent="0.25">
      <c r="A13060" t="s">
        <v>9456</v>
      </c>
      <c r="B13060" t="s">
        <v>9453</v>
      </c>
      <c r="C13060" t="s">
        <v>9454</v>
      </c>
      <c r="D13060" t="s">
        <v>9455</v>
      </c>
      <c r="E13060" s="117">
        <v>43031</v>
      </c>
      <c r="F13060" s="118">
        <v>0.61912037037037038</v>
      </c>
      <c r="G13060" t="s">
        <v>3854</v>
      </c>
      <c r="H13060">
        <v>322</v>
      </c>
      <c r="I13060">
        <v>9</v>
      </c>
      <c r="J13060" t="s">
        <v>26819</v>
      </c>
      <c r="L13060" t="s">
        <v>4092</v>
      </c>
    </row>
    <row r="13061" spans="1:12" x14ac:dyDescent="0.25">
      <c r="A13061" t="s">
        <v>9456</v>
      </c>
      <c r="B13061" t="s">
        <v>9453</v>
      </c>
      <c r="C13061" t="s">
        <v>9454</v>
      </c>
      <c r="D13061" t="s">
        <v>9455</v>
      </c>
      <c r="E13061" s="117">
        <v>43031</v>
      </c>
      <c r="F13061" s="118">
        <v>0.61913194444444442</v>
      </c>
      <c r="G13061" t="s">
        <v>3854</v>
      </c>
      <c r="H13061">
        <v>322</v>
      </c>
      <c r="I13061">
        <v>13</v>
      </c>
      <c r="J13061" t="s">
        <v>26819</v>
      </c>
      <c r="L13061" t="s">
        <v>636</v>
      </c>
    </row>
    <row r="13062" spans="1:12" x14ac:dyDescent="0.25">
      <c r="A13062" t="s">
        <v>9456</v>
      </c>
      <c r="B13062" t="s">
        <v>9453</v>
      </c>
      <c r="C13062" t="s">
        <v>9454</v>
      </c>
      <c r="D13062" t="s">
        <v>9455</v>
      </c>
      <c r="E13062" s="117">
        <v>43031</v>
      </c>
      <c r="F13062" s="118">
        <v>0.61913194444444442</v>
      </c>
      <c r="G13062" t="s">
        <v>3854</v>
      </c>
      <c r="H13062">
        <v>322</v>
      </c>
      <c r="I13062">
        <v>14</v>
      </c>
      <c r="J13062" t="s">
        <v>26819</v>
      </c>
      <c r="L13062" t="s">
        <v>643</v>
      </c>
    </row>
    <row r="13063" spans="1:12" x14ac:dyDescent="0.25">
      <c r="A13063" t="s">
        <v>9456</v>
      </c>
      <c r="B13063" t="s">
        <v>9453</v>
      </c>
      <c r="C13063" t="s">
        <v>9454</v>
      </c>
      <c r="D13063" t="s">
        <v>9455</v>
      </c>
      <c r="E13063" s="117">
        <v>43031</v>
      </c>
      <c r="F13063" s="118">
        <v>0.61913194444444442</v>
      </c>
      <c r="G13063" t="s">
        <v>3854</v>
      </c>
      <c r="H13063">
        <v>322</v>
      </c>
      <c r="I13063">
        <v>22</v>
      </c>
      <c r="J13063" t="s">
        <v>26819</v>
      </c>
      <c r="L13063" t="s">
        <v>104</v>
      </c>
    </row>
    <row r="13064" spans="1:12" x14ac:dyDescent="0.25">
      <c r="A13064" t="s">
        <v>9456</v>
      </c>
      <c r="B13064" t="s">
        <v>9453</v>
      </c>
      <c r="C13064" t="s">
        <v>9454</v>
      </c>
      <c r="D13064" t="s">
        <v>9455</v>
      </c>
      <c r="E13064" s="117">
        <v>43031</v>
      </c>
      <c r="F13064" s="118">
        <v>0.61913194444444442</v>
      </c>
      <c r="G13064" t="s">
        <v>3854</v>
      </c>
      <c r="H13064">
        <v>322</v>
      </c>
      <c r="I13064">
        <v>24</v>
      </c>
      <c r="J13064" t="s">
        <v>26819</v>
      </c>
      <c r="L13064" t="s">
        <v>118</v>
      </c>
    </row>
    <row r="13065" spans="1:12" x14ac:dyDescent="0.25">
      <c r="A13065" t="s">
        <v>9456</v>
      </c>
      <c r="B13065" t="s">
        <v>9453</v>
      </c>
      <c r="C13065" t="s">
        <v>9454</v>
      </c>
      <c r="D13065" t="s">
        <v>9455</v>
      </c>
      <c r="E13065" s="117">
        <v>43031</v>
      </c>
      <c r="F13065" s="118">
        <v>0.61913194444444442</v>
      </c>
      <c r="G13065" t="s">
        <v>3854</v>
      </c>
      <c r="H13065">
        <v>322</v>
      </c>
      <c r="I13065">
        <v>35</v>
      </c>
      <c r="J13065" t="s">
        <v>26819</v>
      </c>
      <c r="L13065" t="s">
        <v>393</v>
      </c>
    </row>
    <row r="13066" spans="1:12" x14ac:dyDescent="0.25">
      <c r="A13066" t="s">
        <v>9456</v>
      </c>
      <c r="B13066" t="s">
        <v>9453</v>
      </c>
      <c r="C13066" t="s">
        <v>9454</v>
      </c>
      <c r="D13066" t="s">
        <v>9455</v>
      </c>
      <c r="E13066" s="117">
        <v>43031</v>
      </c>
      <c r="F13066" s="118">
        <v>0.61913194444444442</v>
      </c>
      <c r="G13066" t="s">
        <v>3854</v>
      </c>
      <c r="H13066">
        <v>322</v>
      </c>
      <c r="I13066">
        <v>36</v>
      </c>
      <c r="J13066" t="s">
        <v>26819</v>
      </c>
      <c r="L13066" t="s">
        <v>4034</v>
      </c>
    </row>
    <row r="13067" spans="1:12" x14ac:dyDescent="0.25">
      <c r="A13067" t="s">
        <v>9456</v>
      </c>
      <c r="B13067" t="s">
        <v>9453</v>
      </c>
      <c r="C13067" t="s">
        <v>9454</v>
      </c>
      <c r="D13067" t="s">
        <v>9455</v>
      </c>
      <c r="E13067" s="117">
        <v>43031</v>
      </c>
      <c r="F13067" s="118">
        <v>0.61913194444444442</v>
      </c>
      <c r="G13067" t="s">
        <v>3854</v>
      </c>
      <c r="H13067">
        <v>322</v>
      </c>
      <c r="I13067">
        <v>38</v>
      </c>
      <c r="J13067" t="s">
        <v>26819</v>
      </c>
      <c r="L13067" t="s">
        <v>26820</v>
      </c>
    </row>
    <row r="13068" spans="1:12" x14ac:dyDescent="0.25">
      <c r="A13068" t="s">
        <v>9456</v>
      </c>
      <c r="B13068" t="s">
        <v>9453</v>
      </c>
      <c r="C13068" t="s">
        <v>9454</v>
      </c>
      <c r="D13068" t="s">
        <v>9455</v>
      </c>
      <c r="E13068" s="117">
        <v>43031</v>
      </c>
      <c r="F13068" s="118">
        <v>0.61914351851851845</v>
      </c>
      <c r="G13068" t="s">
        <v>3854</v>
      </c>
      <c r="H13068">
        <v>323</v>
      </c>
      <c r="I13068">
        <v>1</v>
      </c>
      <c r="L13068" t="s">
        <v>26819</v>
      </c>
    </row>
    <row r="13069" spans="1:12" x14ac:dyDescent="0.25">
      <c r="A13069" t="s">
        <v>9456</v>
      </c>
      <c r="B13069" t="s">
        <v>9453</v>
      </c>
      <c r="C13069" t="s">
        <v>9454</v>
      </c>
      <c r="D13069" t="s">
        <v>9455</v>
      </c>
      <c r="E13069" s="117">
        <v>43031</v>
      </c>
      <c r="F13069" s="118">
        <v>0.61914351851851845</v>
      </c>
      <c r="G13069" t="s">
        <v>3854</v>
      </c>
      <c r="H13069">
        <v>323</v>
      </c>
      <c r="I13069">
        <v>4</v>
      </c>
      <c r="J13069" t="s">
        <v>26819</v>
      </c>
      <c r="L13069" t="s">
        <v>2977</v>
      </c>
    </row>
    <row r="13070" spans="1:12" x14ac:dyDescent="0.25">
      <c r="A13070" t="s">
        <v>9456</v>
      </c>
      <c r="B13070" t="s">
        <v>9453</v>
      </c>
      <c r="C13070" t="s">
        <v>9454</v>
      </c>
      <c r="D13070" t="s">
        <v>9455</v>
      </c>
      <c r="E13070" s="117">
        <v>43031</v>
      </c>
      <c r="F13070" s="118">
        <v>0.61914351851851845</v>
      </c>
      <c r="G13070" t="s">
        <v>3854</v>
      </c>
      <c r="H13070">
        <v>323</v>
      </c>
      <c r="I13070">
        <v>5</v>
      </c>
      <c r="J13070" t="s">
        <v>26819</v>
      </c>
      <c r="L13070" t="s">
        <v>128</v>
      </c>
    </row>
    <row r="13071" spans="1:12" x14ac:dyDescent="0.25">
      <c r="A13071" t="s">
        <v>9456</v>
      </c>
      <c r="B13071" t="s">
        <v>9453</v>
      </c>
      <c r="C13071" t="s">
        <v>9454</v>
      </c>
      <c r="D13071" t="s">
        <v>9455</v>
      </c>
      <c r="E13071" s="117">
        <v>43031</v>
      </c>
      <c r="F13071" s="118">
        <v>0.6191550925925926</v>
      </c>
      <c r="G13071" t="s">
        <v>3854</v>
      </c>
      <c r="H13071">
        <v>323</v>
      </c>
      <c r="I13071">
        <v>6</v>
      </c>
      <c r="J13071" t="s">
        <v>26819</v>
      </c>
      <c r="L13071">
        <v>0</v>
      </c>
    </row>
    <row r="13072" spans="1:12" x14ac:dyDescent="0.25">
      <c r="A13072" t="s">
        <v>9456</v>
      </c>
      <c r="B13072" t="s">
        <v>9453</v>
      </c>
      <c r="C13072" t="s">
        <v>9454</v>
      </c>
      <c r="D13072" t="s">
        <v>9455</v>
      </c>
      <c r="E13072" s="117">
        <v>43031</v>
      </c>
      <c r="F13072" s="118">
        <v>0.6191550925925926</v>
      </c>
      <c r="G13072" t="s">
        <v>3854</v>
      </c>
      <c r="H13072">
        <v>323</v>
      </c>
      <c r="I13072">
        <v>7</v>
      </c>
      <c r="J13072" t="s">
        <v>26819</v>
      </c>
      <c r="L13072">
        <v>19</v>
      </c>
    </row>
    <row r="13073" spans="1:12" x14ac:dyDescent="0.25">
      <c r="A13073" t="s">
        <v>9456</v>
      </c>
      <c r="B13073" t="s">
        <v>9453</v>
      </c>
      <c r="C13073" t="s">
        <v>9454</v>
      </c>
      <c r="D13073" t="s">
        <v>9455</v>
      </c>
      <c r="E13073" s="117">
        <v>43031</v>
      </c>
      <c r="F13073" s="118">
        <v>0.6191550925925926</v>
      </c>
      <c r="G13073" t="s">
        <v>3854</v>
      </c>
      <c r="H13073">
        <v>323</v>
      </c>
      <c r="I13073">
        <v>9</v>
      </c>
      <c r="J13073" t="s">
        <v>26819</v>
      </c>
      <c r="L13073" t="s">
        <v>4092</v>
      </c>
    </row>
    <row r="13074" spans="1:12" x14ac:dyDescent="0.25">
      <c r="A13074" t="s">
        <v>9456</v>
      </c>
      <c r="B13074" t="s">
        <v>9453</v>
      </c>
      <c r="C13074" t="s">
        <v>9454</v>
      </c>
      <c r="D13074" t="s">
        <v>9455</v>
      </c>
      <c r="E13074" s="117">
        <v>43031</v>
      </c>
      <c r="F13074" s="118">
        <v>0.6191550925925926</v>
      </c>
      <c r="G13074" t="s">
        <v>3854</v>
      </c>
      <c r="H13074">
        <v>323</v>
      </c>
      <c r="I13074">
        <v>13</v>
      </c>
      <c r="J13074" t="s">
        <v>26819</v>
      </c>
      <c r="L13074" t="s">
        <v>638</v>
      </c>
    </row>
    <row r="13075" spans="1:12" x14ac:dyDescent="0.25">
      <c r="A13075" t="s">
        <v>9456</v>
      </c>
      <c r="B13075" t="s">
        <v>9453</v>
      </c>
      <c r="C13075" t="s">
        <v>9454</v>
      </c>
      <c r="D13075" t="s">
        <v>9455</v>
      </c>
      <c r="E13075" s="117">
        <v>43031</v>
      </c>
      <c r="F13075" s="118">
        <v>0.6191550925925926</v>
      </c>
      <c r="G13075" t="s">
        <v>3854</v>
      </c>
      <c r="H13075">
        <v>323</v>
      </c>
      <c r="I13075">
        <v>14</v>
      </c>
      <c r="J13075" t="s">
        <v>26819</v>
      </c>
      <c r="L13075" t="s">
        <v>645</v>
      </c>
    </row>
    <row r="13076" spans="1:12" x14ac:dyDescent="0.25">
      <c r="A13076" t="s">
        <v>9456</v>
      </c>
      <c r="B13076" t="s">
        <v>9453</v>
      </c>
      <c r="C13076" t="s">
        <v>9454</v>
      </c>
      <c r="D13076" t="s">
        <v>9455</v>
      </c>
      <c r="E13076" s="117">
        <v>43031</v>
      </c>
      <c r="F13076" s="118">
        <v>0.6191550925925926</v>
      </c>
      <c r="G13076" t="s">
        <v>3854</v>
      </c>
      <c r="H13076">
        <v>323</v>
      </c>
      <c r="I13076">
        <v>22</v>
      </c>
      <c r="J13076" t="s">
        <v>26819</v>
      </c>
      <c r="L13076" t="s">
        <v>353</v>
      </c>
    </row>
    <row r="13077" spans="1:12" x14ac:dyDescent="0.25">
      <c r="A13077" t="s">
        <v>9456</v>
      </c>
      <c r="B13077" t="s">
        <v>9453</v>
      </c>
      <c r="C13077" t="s">
        <v>9454</v>
      </c>
      <c r="D13077" t="s">
        <v>9455</v>
      </c>
      <c r="E13077" s="117">
        <v>43031</v>
      </c>
      <c r="F13077" s="118">
        <v>0.6191550925925926</v>
      </c>
      <c r="G13077" t="s">
        <v>3854</v>
      </c>
      <c r="H13077">
        <v>323</v>
      </c>
      <c r="I13077">
        <v>24</v>
      </c>
      <c r="J13077" t="s">
        <v>26819</v>
      </c>
      <c r="L13077" t="s">
        <v>383</v>
      </c>
    </row>
    <row r="13078" spans="1:12" x14ac:dyDescent="0.25">
      <c r="A13078" t="s">
        <v>9456</v>
      </c>
      <c r="B13078" t="s">
        <v>9453</v>
      </c>
      <c r="C13078" t="s">
        <v>9454</v>
      </c>
      <c r="D13078" t="s">
        <v>9455</v>
      </c>
      <c r="E13078" s="117">
        <v>43031</v>
      </c>
      <c r="F13078" s="118">
        <v>0.6191550925925926</v>
      </c>
      <c r="G13078" t="s">
        <v>3854</v>
      </c>
      <c r="H13078">
        <v>323</v>
      </c>
      <c r="I13078">
        <v>35</v>
      </c>
      <c r="J13078" t="s">
        <v>26819</v>
      </c>
      <c r="L13078" t="s">
        <v>393</v>
      </c>
    </row>
    <row r="13079" spans="1:12" x14ac:dyDescent="0.25">
      <c r="A13079" t="s">
        <v>9456</v>
      </c>
      <c r="B13079" t="s">
        <v>9453</v>
      </c>
      <c r="C13079" t="s">
        <v>9454</v>
      </c>
      <c r="D13079" t="s">
        <v>9455</v>
      </c>
      <c r="E13079" s="117">
        <v>43031</v>
      </c>
      <c r="F13079" s="118">
        <v>0.61916666666666664</v>
      </c>
      <c r="G13079" t="s">
        <v>3854</v>
      </c>
      <c r="H13079">
        <v>323</v>
      </c>
      <c r="I13079">
        <v>36</v>
      </c>
      <c r="J13079" t="s">
        <v>26819</v>
      </c>
      <c r="L13079" t="s">
        <v>4034</v>
      </c>
    </row>
    <row r="13080" spans="1:12" x14ac:dyDescent="0.25">
      <c r="A13080" t="s">
        <v>9456</v>
      </c>
      <c r="B13080" t="s">
        <v>9453</v>
      </c>
      <c r="C13080" t="s">
        <v>9454</v>
      </c>
      <c r="D13080" t="s">
        <v>9455</v>
      </c>
      <c r="E13080" s="117">
        <v>43031</v>
      </c>
      <c r="F13080" s="118">
        <v>0.61916666666666664</v>
      </c>
      <c r="G13080" t="s">
        <v>3854</v>
      </c>
      <c r="H13080">
        <v>323</v>
      </c>
      <c r="I13080">
        <v>38</v>
      </c>
      <c r="J13080" t="s">
        <v>26819</v>
      </c>
      <c r="L13080" t="s">
        <v>26821</v>
      </c>
    </row>
    <row r="13081" spans="1:12" x14ac:dyDescent="0.25">
      <c r="A13081" t="s">
        <v>9456</v>
      </c>
      <c r="B13081" t="s">
        <v>9453</v>
      </c>
      <c r="C13081" t="s">
        <v>9454</v>
      </c>
      <c r="D13081" t="s">
        <v>9455</v>
      </c>
      <c r="E13081" s="117">
        <v>43031</v>
      </c>
      <c r="F13081" s="118">
        <v>0.61916666666666664</v>
      </c>
      <c r="G13081" t="s">
        <v>3854</v>
      </c>
      <c r="H13081">
        <v>324</v>
      </c>
      <c r="I13081">
        <v>1</v>
      </c>
      <c r="L13081" t="s">
        <v>26819</v>
      </c>
    </row>
    <row r="13082" spans="1:12" x14ac:dyDescent="0.25">
      <c r="A13082" t="s">
        <v>9456</v>
      </c>
      <c r="B13082" t="s">
        <v>9453</v>
      </c>
      <c r="C13082" t="s">
        <v>9454</v>
      </c>
      <c r="D13082" t="s">
        <v>9455</v>
      </c>
      <c r="E13082" s="117">
        <v>43031</v>
      </c>
      <c r="F13082" s="118">
        <v>0.61917824074074079</v>
      </c>
      <c r="G13082" t="s">
        <v>3854</v>
      </c>
      <c r="H13082">
        <v>324</v>
      </c>
      <c r="I13082">
        <v>4</v>
      </c>
      <c r="J13082" t="s">
        <v>26819</v>
      </c>
      <c r="L13082" t="s">
        <v>2979</v>
      </c>
    </row>
    <row r="13083" spans="1:12" x14ac:dyDescent="0.25">
      <c r="A13083" t="s">
        <v>9456</v>
      </c>
      <c r="B13083" t="s">
        <v>9453</v>
      </c>
      <c r="C13083" t="s">
        <v>9454</v>
      </c>
      <c r="D13083" t="s">
        <v>9455</v>
      </c>
      <c r="E13083" s="117">
        <v>43031</v>
      </c>
      <c r="F13083" s="118">
        <v>0.61917824074074079</v>
      </c>
      <c r="G13083" t="s">
        <v>3854</v>
      </c>
      <c r="H13083">
        <v>324</v>
      </c>
      <c r="I13083">
        <v>5</v>
      </c>
      <c r="J13083" t="s">
        <v>26819</v>
      </c>
      <c r="L13083" t="s">
        <v>2160</v>
      </c>
    </row>
    <row r="13084" spans="1:12" x14ac:dyDescent="0.25">
      <c r="A13084" t="s">
        <v>9456</v>
      </c>
      <c r="B13084" t="s">
        <v>9453</v>
      </c>
      <c r="C13084" t="s">
        <v>9454</v>
      </c>
      <c r="D13084" t="s">
        <v>9455</v>
      </c>
      <c r="E13084" s="117">
        <v>43031</v>
      </c>
      <c r="F13084" s="118">
        <v>0.61917824074074079</v>
      </c>
      <c r="G13084" t="s">
        <v>3854</v>
      </c>
      <c r="H13084">
        <v>324</v>
      </c>
      <c r="I13084">
        <v>6</v>
      </c>
      <c r="J13084" t="s">
        <v>26819</v>
      </c>
      <c r="L13084">
        <v>0</v>
      </c>
    </row>
    <row r="13085" spans="1:12" x14ac:dyDescent="0.25">
      <c r="A13085" t="s">
        <v>9456</v>
      </c>
      <c r="B13085" t="s">
        <v>9453</v>
      </c>
      <c r="C13085" t="s">
        <v>9454</v>
      </c>
      <c r="D13085" t="s">
        <v>9455</v>
      </c>
      <c r="E13085" s="117">
        <v>43031</v>
      </c>
      <c r="F13085" s="118">
        <v>0.61917824074074079</v>
      </c>
      <c r="G13085" t="s">
        <v>3854</v>
      </c>
      <c r="H13085">
        <v>324</v>
      </c>
      <c r="I13085">
        <v>7</v>
      </c>
      <c r="J13085" t="s">
        <v>26819</v>
      </c>
      <c r="L13085">
        <v>1</v>
      </c>
    </row>
    <row r="13086" spans="1:12" x14ac:dyDescent="0.25">
      <c r="A13086" t="s">
        <v>9456</v>
      </c>
      <c r="B13086" t="s">
        <v>9453</v>
      </c>
      <c r="C13086" t="s">
        <v>9454</v>
      </c>
      <c r="D13086" t="s">
        <v>9455</v>
      </c>
      <c r="E13086" s="117">
        <v>43031</v>
      </c>
      <c r="F13086" s="118">
        <v>0.61917824074074079</v>
      </c>
      <c r="G13086" t="s">
        <v>3854</v>
      </c>
      <c r="H13086">
        <v>324</v>
      </c>
      <c r="I13086">
        <v>9</v>
      </c>
      <c r="J13086" t="s">
        <v>26819</v>
      </c>
      <c r="L13086" t="s">
        <v>4093</v>
      </c>
    </row>
    <row r="13087" spans="1:12" x14ac:dyDescent="0.25">
      <c r="A13087" t="s">
        <v>9456</v>
      </c>
      <c r="B13087" t="s">
        <v>9453</v>
      </c>
      <c r="C13087" t="s">
        <v>9454</v>
      </c>
      <c r="D13087" t="s">
        <v>9455</v>
      </c>
      <c r="E13087" s="117">
        <v>43031</v>
      </c>
      <c r="F13087" s="118">
        <v>0.61917824074074079</v>
      </c>
      <c r="G13087" t="s">
        <v>3854</v>
      </c>
      <c r="H13087">
        <v>324</v>
      </c>
      <c r="I13087">
        <v>13</v>
      </c>
      <c r="J13087" t="s">
        <v>26819</v>
      </c>
      <c r="L13087" t="s">
        <v>640</v>
      </c>
    </row>
    <row r="13088" spans="1:12" x14ac:dyDescent="0.25">
      <c r="A13088" t="s">
        <v>9456</v>
      </c>
      <c r="B13088" t="s">
        <v>9453</v>
      </c>
      <c r="C13088" t="s">
        <v>9454</v>
      </c>
      <c r="D13088" t="s">
        <v>9455</v>
      </c>
      <c r="E13088" s="117">
        <v>43031</v>
      </c>
      <c r="F13088" s="118">
        <v>0.61917824074074079</v>
      </c>
      <c r="G13088" t="s">
        <v>3854</v>
      </c>
      <c r="H13088">
        <v>324</v>
      </c>
      <c r="I13088">
        <v>14</v>
      </c>
      <c r="J13088" t="s">
        <v>26819</v>
      </c>
      <c r="L13088" t="s">
        <v>645</v>
      </c>
    </row>
    <row r="13089" spans="1:12" x14ac:dyDescent="0.25">
      <c r="A13089" t="s">
        <v>9456</v>
      </c>
      <c r="B13089" t="s">
        <v>9453</v>
      </c>
      <c r="C13089" t="s">
        <v>9454</v>
      </c>
      <c r="D13089" t="s">
        <v>9455</v>
      </c>
      <c r="E13089" s="117">
        <v>43031</v>
      </c>
      <c r="F13089" s="118">
        <v>0.61917824074074079</v>
      </c>
      <c r="G13089" t="s">
        <v>3854</v>
      </c>
      <c r="H13089">
        <v>324</v>
      </c>
      <c r="I13089">
        <v>22</v>
      </c>
      <c r="J13089" t="s">
        <v>26819</v>
      </c>
      <c r="L13089" t="s">
        <v>104</v>
      </c>
    </row>
    <row r="13090" spans="1:12" x14ac:dyDescent="0.25">
      <c r="A13090" t="s">
        <v>9456</v>
      </c>
      <c r="B13090" t="s">
        <v>9453</v>
      </c>
      <c r="C13090" t="s">
        <v>9454</v>
      </c>
      <c r="D13090" t="s">
        <v>9455</v>
      </c>
      <c r="E13090" s="117">
        <v>43031</v>
      </c>
      <c r="F13090" s="118">
        <v>0.61918981481481483</v>
      </c>
      <c r="G13090" t="s">
        <v>3854</v>
      </c>
      <c r="H13090">
        <v>324</v>
      </c>
      <c r="I13090">
        <v>35</v>
      </c>
      <c r="J13090" t="s">
        <v>26819</v>
      </c>
      <c r="L13090" t="s">
        <v>393</v>
      </c>
    </row>
    <row r="13091" spans="1:12" x14ac:dyDescent="0.25">
      <c r="A13091" t="s">
        <v>9456</v>
      </c>
      <c r="B13091" t="s">
        <v>9453</v>
      </c>
      <c r="C13091" t="s">
        <v>9454</v>
      </c>
      <c r="D13091" t="s">
        <v>9455</v>
      </c>
      <c r="E13091" s="117">
        <v>43031</v>
      </c>
      <c r="F13091" s="118">
        <v>0.61918981481481483</v>
      </c>
      <c r="G13091" t="s">
        <v>3854</v>
      </c>
      <c r="H13091">
        <v>324</v>
      </c>
      <c r="I13091">
        <v>36</v>
      </c>
      <c r="J13091" t="s">
        <v>26819</v>
      </c>
      <c r="L13091" t="s">
        <v>4034</v>
      </c>
    </row>
    <row r="13092" spans="1:12" x14ac:dyDescent="0.25">
      <c r="A13092" t="s">
        <v>9456</v>
      </c>
      <c r="B13092" t="s">
        <v>9453</v>
      </c>
      <c r="C13092" t="s">
        <v>9454</v>
      </c>
      <c r="D13092" t="s">
        <v>9455</v>
      </c>
      <c r="E13092" s="117">
        <v>43031</v>
      </c>
      <c r="F13092" s="118">
        <v>0.61918981481481483</v>
      </c>
      <c r="G13092" t="s">
        <v>3854</v>
      </c>
      <c r="H13092">
        <v>324</v>
      </c>
      <c r="I13092">
        <v>38</v>
      </c>
      <c r="J13092" t="s">
        <v>26819</v>
      </c>
      <c r="L13092" t="s">
        <v>26822</v>
      </c>
    </row>
    <row r="13093" spans="1:12" x14ac:dyDescent="0.25">
      <c r="A13093" t="s">
        <v>9456</v>
      </c>
      <c r="B13093" t="s">
        <v>9453</v>
      </c>
      <c r="C13093" t="s">
        <v>9454</v>
      </c>
      <c r="D13093" t="s">
        <v>9455</v>
      </c>
      <c r="E13093" s="117">
        <v>43031</v>
      </c>
      <c r="F13093" s="118">
        <v>0.61920138888888887</v>
      </c>
      <c r="G13093" t="s">
        <v>3854</v>
      </c>
      <c r="H13093">
        <v>325</v>
      </c>
      <c r="I13093">
        <v>1</v>
      </c>
      <c r="L13093" t="s">
        <v>26823</v>
      </c>
    </row>
    <row r="13094" spans="1:12" x14ac:dyDescent="0.25">
      <c r="A13094" t="s">
        <v>9456</v>
      </c>
      <c r="B13094" t="s">
        <v>9453</v>
      </c>
      <c r="C13094" t="s">
        <v>9454</v>
      </c>
      <c r="D13094" t="s">
        <v>9455</v>
      </c>
      <c r="E13094" s="117">
        <v>43031</v>
      </c>
      <c r="F13094" s="118">
        <v>0.61920138888888887</v>
      </c>
      <c r="G13094" t="s">
        <v>3854</v>
      </c>
      <c r="H13094">
        <v>325</v>
      </c>
      <c r="I13094">
        <v>4</v>
      </c>
      <c r="J13094" t="s">
        <v>26823</v>
      </c>
      <c r="L13094" t="s">
        <v>2976</v>
      </c>
    </row>
    <row r="13095" spans="1:12" x14ac:dyDescent="0.25">
      <c r="A13095" t="s">
        <v>9456</v>
      </c>
      <c r="B13095" t="s">
        <v>9453</v>
      </c>
      <c r="C13095" t="s">
        <v>9454</v>
      </c>
      <c r="D13095" t="s">
        <v>9455</v>
      </c>
      <c r="E13095" s="117">
        <v>43031</v>
      </c>
      <c r="F13095" s="118">
        <v>0.61920138888888887</v>
      </c>
      <c r="G13095" t="s">
        <v>3854</v>
      </c>
      <c r="H13095">
        <v>325</v>
      </c>
      <c r="I13095">
        <v>5</v>
      </c>
      <c r="J13095" t="s">
        <v>26823</v>
      </c>
      <c r="L13095" t="s">
        <v>491</v>
      </c>
    </row>
    <row r="13096" spans="1:12" x14ac:dyDescent="0.25">
      <c r="A13096" t="s">
        <v>9456</v>
      </c>
      <c r="B13096" t="s">
        <v>9453</v>
      </c>
      <c r="C13096" t="s">
        <v>9454</v>
      </c>
      <c r="D13096" t="s">
        <v>9455</v>
      </c>
      <c r="E13096" s="117">
        <v>43031</v>
      </c>
      <c r="F13096" s="118">
        <v>0.61920138888888887</v>
      </c>
      <c r="G13096" t="s">
        <v>3854</v>
      </c>
      <c r="H13096">
        <v>325</v>
      </c>
      <c r="I13096">
        <v>6</v>
      </c>
      <c r="J13096" t="s">
        <v>26823</v>
      </c>
      <c r="L13096">
        <v>0</v>
      </c>
    </row>
    <row r="13097" spans="1:12" x14ac:dyDescent="0.25">
      <c r="A13097" t="s">
        <v>9456</v>
      </c>
      <c r="B13097" t="s">
        <v>9453</v>
      </c>
      <c r="C13097" t="s">
        <v>9454</v>
      </c>
      <c r="D13097" t="s">
        <v>9455</v>
      </c>
      <c r="E13097" s="117">
        <v>43031</v>
      </c>
      <c r="F13097" s="118">
        <v>0.61920138888888887</v>
      </c>
      <c r="G13097" t="s">
        <v>3854</v>
      </c>
      <c r="H13097">
        <v>325</v>
      </c>
      <c r="I13097">
        <v>7</v>
      </c>
      <c r="J13097" t="s">
        <v>26823</v>
      </c>
      <c r="L13097">
        <v>60</v>
      </c>
    </row>
    <row r="13098" spans="1:12" x14ac:dyDescent="0.25">
      <c r="A13098" t="s">
        <v>9456</v>
      </c>
      <c r="B13098" t="s">
        <v>9453</v>
      </c>
      <c r="C13098" t="s">
        <v>9454</v>
      </c>
      <c r="D13098" t="s">
        <v>9455</v>
      </c>
      <c r="E13098" s="117">
        <v>43031</v>
      </c>
      <c r="F13098" s="118">
        <v>0.61920138888888887</v>
      </c>
      <c r="G13098" t="s">
        <v>3854</v>
      </c>
      <c r="H13098">
        <v>325</v>
      </c>
      <c r="I13098">
        <v>9</v>
      </c>
      <c r="J13098" t="s">
        <v>26823</v>
      </c>
      <c r="L13098" t="s">
        <v>25904</v>
      </c>
    </row>
    <row r="13099" spans="1:12" x14ac:dyDescent="0.25">
      <c r="A13099" t="s">
        <v>9456</v>
      </c>
      <c r="B13099" t="s">
        <v>9453</v>
      </c>
      <c r="C13099" t="s">
        <v>9454</v>
      </c>
      <c r="D13099" t="s">
        <v>9455</v>
      </c>
      <c r="E13099" s="117">
        <v>43031</v>
      </c>
      <c r="F13099" s="118">
        <v>0.61920138888888887</v>
      </c>
      <c r="G13099" t="s">
        <v>3854</v>
      </c>
      <c r="H13099">
        <v>325</v>
      </c>
      <c r="I13099">
        <v>13</v>
      </c>
      <c r="J13099" t="s">
        <v>26823</v>
      </c>
      <c r="L13099" t="s">
        <v>636</v>
      </c>
    </row>
    <row r="13100" spans="1:12" x14ac:dyDescent="0.25">
      <c r="A13100" t="s">
        <v>9456</v>
      </c>
      <c r="B13100" t="s">
        <v>9453</v>
      </c>
      <c r="C13100" t="s">
        <v>9454</v>
      </c>
      <c r="D13100" t="s">
        <v>9455</v>
      </c>
      <c r="E13100" s="117">
        <v>43031</v>
      </c>
      <c r="F13100" s="118">
        <v>0.61920138888888887</v>
      </c>
      <c r="G13100" t="s">
        <v>3854</v>
      </c>
      <c r="H13100">
        <v>325</v>
      </c>
      <c r="I13100">
        <v>14</v>
      </c>
      <c r="J13100" t="s">
        <v>26823</v>
      </c>
      <c r="L13100" t="s">
        <v>643</v>
      </c>
    </row>
    <row r="13101" spans="1:12" x14ac:dyDescent="0.25">
      <c r="A13101" t="s">
        <v>9456</v>
      </c>
      <c r="B13101" t="s">
        <v>9453</v>
      </c>
      <c r="C13101" t="s">
        <v>9454</v>
      </c>
      <c r="D13101" t="s">
        <v>9455</v>
      </c>
      <c r="E13101" s="117">
        <v>43031</v>
      </c>
      <c r="F13101" s="118">
        <v>0.61921296296296291</v>
      </c>
      <c r="G13101" t="s">
        <v>3854</v>
      </c>
      <c r="H13101">
        <v>325</v>
      </c>
      <c r="I13101">
        <v>15</v>
      </c>
      <c r="J13101" t="s">
        <v>26823</v>
      </c>
      <c r="L13101" t="s">
        <v>200</v>
      </c>
    </row>
    <row r="13102" spans="1:12" x14ac:dyDescent="0.25">
      <c r="A13102" t="s">
        <v>9456</v>
      </c>
      <c r="B13102" t="s">
        <v>9453</v>
      </c>
      <c r="C13102" t="s">
        <v>9454</v>
      </c>
      <c r="D13102" t="s">
        <v>9455</v>
      </c>
      <c r="E13102" s="117">
        <v>43031</v>
      </c>
      <c r="F13102" s="118">
        <v>0.61921296296296291</v>
      </c>
      <c r="G13102" t="s">
        <v>3854</v>
      </c>
      <c r="H13102">
        <v>325</v>
      </c>
      <c r="I13102">
        <v>22</v>
      </c>
      <c r="J13102" t="s">
        <v>26823</v>
      </c>
      <c r="L13102" t="s">
        <v>383</v>
      </c>
    </row>
    <row r="13103" spans="1:12" x14ac:dyDescent="0.25">
      <c r="A13103" t="s">
        <v>9456</v>
      </c>
      <c r="B13103" t="s">
        <v>9453</v>
      </c>
      <c r="C13103" t="s">
        <v>9454</v>
      </c>
      <c r="D13103" t="s">
        <v>9455</v>
      </c>
      <c r="E13103" s="117">
        <v>43031</v>
      </c>
      <c r="F13103" s="118">
        <v>0.61921296296296291</v>
      </c>
      <c r="G13103" t="s">
        <v>3854</v>
      </c>
      <c r="H13103">
        <v>325</v>
      </c>
      <c r="I13103">
        <v>23</v>
      </c>
      <c r="J13103" t="s">
        <v>26823</v>
      </c>
      <c r="L13103">
        <v>35</v>
      </c>
    </row>
    <row r="13104" spans="1:12" x14ac:dyDescent="0.25">
      <c r="A13104" t="s">
        <v>9456</v>
      </c>
      <c r="B13104" t="s">
        <v>9453</v>
      </c>
      <c r="C13104" t="s">
        <v>9454</v>
      </c>
      <c r="D13104" t="s">
        <v>9455</v>
      </c>
      <c r="E13104" s="117">
        <v>43031</v>
      </c>
      <c r="F13104" s="118">
        <v>0.61921296296296291</v>
      </c>
      <c r="G13104" t="s">
        <v>3854</v>
      </c>
      <c r="H13104">
        <v>325</v>
      </c>
      <c r="I13104">
        <v>24</v>
      </c>
      <c r="J13104" t="s">
        <v>26823</v>
      </c>
      <c r="L13104" t="s">
        <v>104</v>
      </c>
    </row>
    <row r="13105" spans="1:12" x14ac:dyDescent="0.25">
      <c r="A13105" t="s">
        <v>9456</v>
      </c>
      <c r="B13105" t="s">
        <v>9453</v>
      </c>
      <c r="C13105" t="s">
        <v>9454</v>
      </c>
      <c r="D13105" t="s">
        <v>9455</v>
      </c>
      <c r="E13105" s="117">
        <v>43031</v>
      </c>
      <c r="F13105" s="118">
        <v>0.61921296296296291</v>
      </c>
      <c r="G13105" t="s">
        <v>3854</v>
      </c>
      <c r="H13105">
        <v>325</v>
      </c>
      <c r="I13105">
        <v>25</v>
      </c>
      <c r="J13105" t="s">
        <v>26823</v>
      </c>
      <c r="L13105">
        <v>25</v>
      </c>
    </row>
    <row r="13106" spans="1:12" x14ac:dyDescent="0.25">
      <c r="A13106" t="s">
        <v>9456</v>
      </c>
      <c r="B13106" t="s">
        <v>9453</v>
      </c>
      <c r="C13106" t="s">
        <v>9454</v>
      </c>
      <c r="D13106" t="s">
        <v>9455</v>
      </c>
      <c r="E13106" s="117">
        <v>43031</v>
      </c>
      <c r="F13106" s="118">
        <v>0.61921296296296291</v>
      </c>
      <c r="G13106" t="s">
        <v>3854</v>
      </c>
      <c r="H13106">
        <v>325</v>
      </c>
      <c r="I13106">
        <v>26</v>
      </c>
      <c r="J13106" t="s">
        <v>26823</v>
      </c>
      <c r="L13106" t="s">
        <v>382</v>
      </c>
    </row>
    <row r="13107" spans="1:12" x14ac:dyDescent="0.25">
      <c r="A13107" t="s">
        <v>9456</v>
      </c>
      <c r="B13107" t="s">
        <v>9453</v>
      </c>
      <c r="C13107" t="s">
        <v>9454</v>
      </c>
      <c r="D13107" t="s">
        <v>9455</v>
      </c>
      <c r="E13107" s="117">
        <v>43031</v>
      </c>
      <c r="F13107" s="118">
        <v>0.61921296296296291</v>
      </c>
      <c r="G13107" t="s">
        <v>3854</v>
      </c>
      <c r="H13107">
        <v>325</v>
      </c>
      <c r="I13107">
        <v>27</v>
      </c>
      <c r="J13107" t="s">
        <v>26823</v>
      </c>
      <c r="L13107">
        <v>25</v>
      </c>
    </row>
    <row r="13108" spans="1:12" x14ac:dyDescent="0.25">
      <c r="A13108" t="s">
        <v>9456</v>
      </c>
      <c r="B13108" t="s">
        <v>9453</v>
      </c>
      <c r="C13108" t="s">
        <v>9454</v>
      </c>
      <c r="D13108" t="s">
        <v>9455</v>
      </c>
      <c r="E13108" s="117">
        <v>43031</v>
      </c>
      <c r="F13108" s="118">
        <v>0.61921296296296291</v>
      </c>
      <c r="G13108" t="s">
        <v>3854</v>
      </c>
      <c r="H13108">
        <v>325</v>
      </c>
      <c r="I13108">
        <v>28</v>
      </c>
      <c r="J13108" t="s">
        <v>26823</v>
      </c>
      <c r="L13108" t="s">
        <v>353</v>
      </c>
    </row>
    <row r="13109" spans="1:12" x14ac:dyDescent="0.25">
      <c r="A13109" t="s">
        <v>9456</v>
      </c>
      <c r="B13109" t="s">
        <v>9453</v>
      </c>
      <c r="C13109" t="s">
        <v>9454</v>
      </c>
      <c r="D13109" t="s">
        <v>9455</v>
      </c>
      <c r="E13109" s="117">
        <v>43031</v>
      </c>
      <c r="F13109" s="118">
        <v>0.61921296296296291</v>
      </c>
      <c r="G13109" t="s">
        <v>3854</v>
      </c>
      <c r="H13109">
        <v>325</v>
      </c>
      <c r="I13109">
        <v>29</v>
      </c>
      <c r="J13109" t="s">
        <v>26823</v>
      </c>
      <c r="L13109">
        <v>15</v>
      </c>
    </row>
    <row r="13110" spans="1:12" x14ac:dyDescent="0.25">
      <c r="A13110" t="s">
        <v>9456</v>
      </c>
      <c r="B13110" t="s">
        <v>9453</v>
      </c>
      <c r="C13110" t="s">
        <v>9454</v>
      </c>
      <c r="D13110" t="s">
        <v>9455</v>
      </c>
      <c r="E13110" s="117">
        <v>43031</v>
      </c>
      <c r="F13110" s="118">
        <v>0.61922453703703706</v>
      </c>
      <c r="G13110" t="s">
        <v>3854</v>
      </c>
      <c r="H13110">
        <v>325</v>
      </c>
      <c r="I13110">
        <v>35</v>
      </c>
      <c r="J13110" t="s">
        <v>26823</v>
      </c>
      <c r="L13110" t="s">
        <v>393</v>
      </c>
    </row>
    <row r="13111" spans="1:12" x14ac:dyDescent="0.25">
      <c r="A13111" t="s">
        <v>9456</v>
      </c>
      <c r="B13111" t="s">
        <v>9453</v>
      </c>
      <c r="C13111" t="s">
        <v>9454</v>
      </c>
      <c r="D13111" t="s">
        <v>9455</v>
      </c>
      <c r="E13111" s="117">
        <v>43031</v>
      </c>
      <c r="F13111" s="118">
        <v>0.61922453703703706</v>
      </c>
      <c r="G13111" t="s">
        <v>3854</v>
      </c>
      <c r="H13111">
        <v>325</v>
      </c>
      <c r="I13111">
        <v>36</v>
      </c>
      <c r="J13111" t="s">
        <v>26823</v>
      </c>
      <c r="L13111" t="s">
        <v>4034</v>
      </c>
    </row>
    <row r="13112" spans="1:12" x14ac:dyDescent="0.25">
      <c r="A13112" t="s">
        <v>9456</v>
      </c>
      <c r="B13112" t="s">
        <v>9453</v>
      </c>
      <c r="C13112" t="s">
        <v>9454</v>
      </c>
      <c r="D13112" t="s">
        <v>9455</v>
      </c>
      <c r="E13112" s="117">
        <v>43031</v>
      </c>
      <c r="F13112" s="118">
        <v>0.61922453703703706</v>
      </c>
      <c r="G13112" t="s">
        <v>3854</v>
      </c>
      <c r="H13112">
        <v>325</v>
      </c>
      <c r="I13112">
        <v>38</v>
      </c>
      <c r="J13112" t="s">
        <v>26823</v>
      </c>
      <c r="L13112" t="s">
        <v>26824</v>
      </c>
    </row>
    <row r="13113" spans="1:12" x14ac:dyDescent="0.25">
      <c r="A13113" t="s">
        <v>9456</v>
      </c>
      <c r="B13113" t="s">
        <v>9453</v>
      </c>
      <c r="C13113" t="s">
        <v>9454</v>
      </c>
      <c r="D13113" t="s">
        <v>9455</v>
      </c>
      <c r="E13113" s="117">
        <v>43031</v>
      </c>
      <c r="F13113" s="118">
        <v>0.6192361111111111</v>
      </c>
      <c r="G13113" t="s">
        <v>3854</v>
      </c>
      <c r="H13113">
        <v>326</v>
      </c>
      <c r="I13113">
        <v>1</v>
      </c>
      <c r="L13113" t="s">
        <v>26823</v>
      </c>
    </row>
    <row r="13114" spans="1:12" x14ac:dyDescent="0.25">
      <c r="A13114" t="s">
        <v>9456</v>
      </c>
      <c r="B13114" t="s">
        <v>9453</v>
      </c>
      <c r="C13114" t="s">
        <v>9454</v>
      </c>
      <c r="D13114" t="s">
        <v>9455</v>
      </c>
      <c r="E13114" s="117">
        <v>43031</v>
      </c>
      <c r="F13114" s="118">
        <v>0.6192361111111111</v>
      </c>
      <c r="G13114" t="s">
        <v>3854</v>
      </c>
      <c r="H13114">
        <v>326</v>
      </c>
      <c r="I13114">
        <v>4</v>
      </c>
      <c r="J13114" t="s">
        <v>26823</v>
      </c>
      <c r="L13114" t="s">
        <v>2975</v>
      </c>
    </row>
    <row r="13115" spans="1:12" x14ac:dyDescent="0.25">
      <c r="A13115" t="s">
        <v>9456</v>
      </c>
      <c r="B13115" t="s">
        <v>9453</v>
      </c>
      <c r="C13115" t="s">
        <v>9454</v>
      </c>
      <c r="D13115" t="s">
        <v>9455</v>
      </c>
      <c r="E13115" s="117">
        <v>43031</v>
      </c>
      <c r="F13115" s="118">
        <v>0.6192361111111111</v>
      </c>
      <c r="G13115" t="s">
        <v>3854</v>
      </c>
      <c r="H13115">
        <v>326</v>
      </c>
      <c r="I13115">
        <v>5</v>
      </c>
      <c r="J13115" t="s">
        <v>26823</v>
      </c>
      <c r="L13115" t="s">
        <v>2131</v>
      </c>
    </row>
    <row r="13116" spans="1:12" x14ac:dyDescent="0.25">
      <c r="A13116" t="s">
        <v>9456</v>
      </c>
      <c r="B13116" t="s">
        <v>9453</v>
      </c>
      <c r="C13116" t="s">
        <v>9454</v>
      </c>
      <c r="D13116" t="s">
        <v>9455</v>
      </c>
      <c r="E13116" s="117">
        <v>43031</v>
      </c>
      <c r="F13116" s="118">
        <v>0.6192361111111111</v>
      </c>
      <c r="G13116" t="s">
        <v>3854</v>
      </c>
      <c r="H13116">
        <v>326</v>
      </c>
      <c r="I13116">
        <v>6</v>
      </c>
      <c r="J13116" t="s">
        <v>26823</v>
      </c>
      <c r="L13116">
        <v>0</v>
      </c>
    </row>
    <row r="13117" spans="1:12" x14ac:dyDescent="0.25">
      <c r="A13117" t="s">
        <v>9456</v>
      </c>
      <c r="B13117" t="s">
        <v>9453</v>
      </c>
      <c r="C13117" t="s">
        <v>9454</v>
      </c>
      <c r="D13117" t="s">
        <v>9455</v>
      </c>
      <c r="E13117" s="117">
        <v>43031</v>
      </c>
      <c r="F13117" s="118">
        <v>0.6192361111111111</v>
      </c>
      <c r="G13117" t="s">
        <v>3854</v>
      </c>
      <c r="H13117">
        <v>326</v>
      </c>
      <c r="I13117">
        <v>7</v>
      </c>
      <c r="J13117" t="s">
        <v>26823</v>
      </c>
      <c r="L13117">
        <v>40</v>
      </c>
    </row>
    <row r="13118" spans="1:12" x14ac:dyDescent="0.25">
      <c r="A13118" t="s">
        <v>9456</v>
      </c>
      <c r="B13118" t="s">
        <v>9453</v>
      </c>
      <c r="C13118" t="s">
        <v>9454</v>
      </c>
      <c r="D13118" t="s">
        <v>9455</v>
      </c>
      <c r="E13118" s="117">
        <v>43031</v>
      </c>
      <c r="F13118" s="118">
        <v>0.6192361111111111</v>
      </c>
      <c r="G13118" t="s">
        <v>3854</v>
      </c>
      <c r="H13118">
        <v>326</v>
      </c>
      <c r="I13118">
        <v>9</v>
      </c>
      <c r="J13118" t="s">
        <v>26823</v>
      </c>
      <c r="L13118" t="s">
        <v>25904</v>
      </c>
    </row>
    <row r="13119" spans="1:12" x14ac:dyDescent="0.25">
      <c r="A13119" t="s">
        <v>9456</v>
      </c>
      <c r="B13119" t="s">
        <v>9453</v>
      </c>
      <c r="C13119" t="s">
        <v>9454</v>
      </c>
      <c r="D13119" t="s">
        <v>9455</v>
      </c>
      <c r="E13119" s="117">
        <v>43031</v>
      </c>
      <c r="F13119" s="118">
        <v>0.61924768518518525</v>
      </c>
      <c r="G13119" t="s">
        <v>3854</v>
      </c>
      <c r="H13119">
        <v>326</v>
      </c>
      <c r="I13119">
        <v>13</v>
      </c>
      <c r="J13119" t="s">
        <v>26823</v>
      </c>
      <c r="L13119" t="s">
        <v>636</v>
      </c>
    </row>
    <row r="13120" spans="1:12" x14ac:dyDescent="0.25">
      <c r="A13120" t="s">
        <v>9456</v>
      </c>
      <c r="B13120" t="s">
        <v>9453</v>
      </c>
      <c r="C13120" t="s">
        <v>9454</v>
      </c>
      <c r="D13120" t="s">
        <v>9455</v>
      </c>
      <c r="E13120" s="117">
        <v>43031</v>
      </c>
      <c r="F13120" s="118">
        <v>0.61924768518518525</v>
      </c>
      <c r="G13120" t="s">
        <v>3854</v>
      </c>
      <c r="H13120">
        <v>326</v>
      </c>
      <c r="I13120">
        <v>14</v>
      </c>
      <c r="J13120" t="s">
        <v>26823</v>
      </c>
      <c r="L13120" t="s">
        <v>645</v>
      </c>
    </row>
    <row r="13121" spans="1:12" x14ac:dyDescent="0.25">
      <c r="A13121" t="s">
        <v>9456</v>
      </c>
      <c r="B13121" t="s">
        <v>9453</v>
      </c>
      <c r="C13121" t="s">
        <v>9454</v>
      </c>
      <c r="D13121" t="s">
        <v>9455</v>
      </c>
      <c r="E13121" s="117">
        <v>43031</v>
      </c>
      <c r="F13121" s="118">
        <v>0.61924768518518525</v>
      </c>
      <c r="G13121" t="s">
        <v>3854</v>
      </c>
      <c r="H13121">
        <v>326</v>
      </c>
      <c r="I13121">
        <v>15</v>
      </c>
      <c r="J13121" t="s">
        <v>26823</v>
      </c>
      <c r="L13121" t="s">
        <v>220</v>
      </c>
    </row>
    <row r="13122" spans="1:12" x14ac:dyDescent="0.25">
      <c r="A13122" t="s">
        <v>9456</v>
      </c>
      <c r="B13122" t="s">
        <v>9453</v>
      </c>
      <c r="C13122" t="s">
        <v>9454</v>
      </c>
      <c r="D13122" t="s">
        <v>9455</v>
      </c>
      <c r="E13122" s="117">
        <v>43031</v>
      </c>
      <c r="F13122" s="118">
        <v>0.61924768518518525</v>
      </c>
      <c r="G13122" t="s">
        <v>3854</v>
      </c>
      <c r="H13122">
        <v>326</v>
      </c>
      <c r="I13122">
        <v>22</v>
      </c>
      <c r="J13122" t="s">
        <v>26823</v>
      </c>
      <c r="L13122" t="s">
        <v>4097</v>
      </c>
    </row>
    <row r="13123" spans="1:12" x14ac:dyDescent="0.25">
      <c r="A13123" t="s">
        <v>9456</v>
      </c>
      <c r="B13123" t="s">
        <v>9453</v>
      </c>
      <c r="C13123" t="s">
        <v>9454</v>
      </c>
      <c r="D13123" t="s">
        <v>9455</v>
      </c>
      <c r="E13123" s="117">
        <v>43031</v>
      </c>
      <c r="F13123" s="118">
        <v>0.61924768518518525</v>
      </c>
      <c r="G13123" t="s">
        <v>3854</v>
      </c>
      <c r="H13123">
        <v>326</v>
      </c>
      <c r="I13123">
        <v>24</v>
      </c>
      <c r="J13123" t="s">
        <v>26823</v>
      </c>
      <c r="L13123" t="s">
        <v>4096</v>
      </c>
    </row>
    <row r="13124" spans="1:12" x14ac:dyDescent="0.25">
      <c r="A13124" t="s">
        <v>9456</v>
      </c>
      <c r="B13124" t="s">
        <v>9453</v>
      </c>
      <c r="C13124" t="s">
        <v>9454</v>
      </c>
      <c r="D13124" t="s">
        <v>9455</v>
      </c>
      <c r="E13124" s="117">
        <v>43031</v>
      </c>
      <c r="F13124" s="118">
        <v>0.61924768518518525</v>
      </c>
      <c r="G13124" t="s">
        <v>3854</v>
      </c>
      <c r="H13124">
        <v>326</v>
      </c>
      <c r="I13124">
        <v>35</v>
      </c>
      <c r="J13124" t="s">
        <v>26823</v>
      </c>
      <c r="L13124" t="s">
        <v>391</v>
      </c>
    </row>
    <row r="13125" spans="1:12" x14ac:dyDescent="0.25">
      <c r="A13125" t="s">
        <v>9456</v>
      </c>
      <c r="B13125" t="s">
        <v>9453</v>
      </c>
      <c r="C13125" t="s">
        <v>9454</v>
      </c>
      <c r="D13125" t="s">
        <v>9455</v>
      </c>
      <c r="E13125" s="117">
        <v>43031</v>
      </c>
      <c r="F13125" s="118">
        <v>0.61924768518518525</v>
      </c>
      <c r="G13125" t="s">
        <v>3854</v>
      </c>
      <c r="H13125">
        <v>326</v>
      </c>
      <c r="I13125">
        <v>36</v>
      </c>
      <c r="J13125" t="s">
        <v>26823</v>
      </c>
      <c r="L13125" t="s">
        <v>4034</v>
      </c>
    </row>
    <row r="13126" spans="1:12" x14ac:dyDescent="0.25">
      <c r="A13126" t="s">
        <v>9456</v>
      </c>
      <c r="B13126" t="s">
        <v>9453</v>
      </c>
      <c r="C13126" t="s">
        <v>9454</v>
      </c>
      <c r="D13126" t="s">
        <v>9455</v>
      </c>
      <c r="E13126" s="117">
        <v>43031</v>
      </c>
      <c r="F13126" s="118">
        <v>0.61924768518518525</v>
      </c>
      <c r="G13126" t="s">
        <v>3854</v>
      </c>
      <c r="H13126">
        <v>326</v>
      </c>
      <c r="I13126">
        <v>38</v>
      </c>
      <c r="J13126" t="s">
        <v>26823</v>
      </c>
      <c r="L13126" t="s">
        <v>26825</v>
      </c>
    </row>
    <row r="13127" spans="1:12" x14ac:dyDescent="0.25">
      <c r="A13127" t="s">
        <v>9456</v>
      </c>
      <c r="B13127" t="s">
        <v>9453</v>
      </c>
      <c r="C13127" t="s">
        <v>9454</v>
      </c>
      <c r="D13127" t="s">
        <v>9455</v>
      </c>
      <c r="E13127" s="117">
        <v>43031</v>
      </c>
      <c r="F13127" s="118">
        <v>0.61925925925925929</v>
      </c>
      <c r="G13127" t="s">
        <v>3854</v>
      </c>
      <c r="H13127">
        <v>327</v>
      </c>
      <c r="I13127">
        <v>1</v>
      </c>
      <c r="L13127" t="s">
        <v>26826</v>
      </c>
    </row>
    <row r="13128" spans="1:12" x14ac:dyDescent="0.25">
      <c r="A13128" t="s">
        <v>9456</v>
      </c>
      <c r="B13128" t="s">
        <v>9453</v>
      </c>
      <c r="C13128" t="s">
        <v>9454</v>
      </c>
      <c r="D13128" t="s">
        <v>9455</v>
      </c>
      <c r="E13128" s="117">
        <v>43031</v>
      </c>
      <c r="F13128" s="118">
        <v>0.61925925925925929</v>
      </c>
      <c r="G13128" t="s">
        <v>3854</v>
      </c>
      <c r="H13128">
        <v>327</v>
      </c>
      <c r="I13128">
        <v>4</v>
      </c>
      <c r="J13128" t="s">
        <v>26826</v>
      </c>
      <c r="L13128" t="s">
        <v>2977</v>
      </c>
    </row>
    <row r="13129" spans="1:12" x14ac:dyDescent="0.25">
      <c r="A13129" t="s">
        <v>9456</v>
      </c>
      <c r="B13129" t="s">
        <v>9453</v>
      </c>
      <c r="C13129" t="s">
        <v>9454</v>
      </c>
      <c r="D13129" t="s">
        <v>9455</v>
      </c>
      <c r="E13129" s="117">
        <v>43031</v>
      </c>
      <c r="F13129" s="118">
        <v>0.61925925925925929</v>
      </c>
      <c r="G13129" t="s">
        <v>3854</v>
      </c>
      <c r="H13129">
        <v>327</v>
      </c>
      <c r="I13129">
        <v>5</v>
      </c>
      <c r="J13129" t="s">
        <v>26826</v>
      </c>
      <c r="L13129" t="s">
        <v>2457</v>
      </c>
    </row>
    <row r="13130" spans="1:12" x14ac:dyDescent="0.25">
      <c r="A13130" t="s">
        <v>9456</v>
      </c>
      <c r="B13130" t="s">
        <v>9453</v>
      </c>
      <c r="C13130" t="s">
        <v>9454</v>
      </c>
      <c r="D13130" t="s">
        <v>9455</v>
      </c>
      <c r="E13130" s="117">
        <v>43031</v>
      </c>
      <c r="F13130" s="118">
        <v>0.61927083333333333</v>
      </c>
      <c r="G13130" t="s">
        <v>3854</v>
      </c>
      <c r="H13130">
        <v>327</v>
      </c>
      <c r="I13130">
        <v>6</v>
      </c>
      <c r="J13130" t="s">
        <v>26826</v>
      </c>
      <c r="L13130">
        <v>0</v>
      </c>
    </row>
    <row r="13131" spans="1:12" x14ac:dyDescent="0.25">
      <c r="A13131" t="s">
        <v>9456</v>
      </c>
      <c r="B13131" t="s">
        <v>9453</v>
      </c>
      <c r="C13131" t="s">
        <v>9454</v>
      </c>
      <c r="D13131" t="s">
        <v>9455</v>
      </c>
      <c r="E13131" s="117">
        <v>43031</v>
      </c>
      <c r="F13131" s="118">
        <v>0.61927083333333333</v>
      </c>
      <c r="G13131" t="s">
        <v>3854</v>
      </c>
      <c r="H13131">
        <v>327</v>
      </c>
      <c r="I13131">
        <v>7</v>
      </c>
      <c r="J13131" t="s">
        <v>26826</v>
      </c>
      <c r="L13131">
        <v>100</v>
      </c>
    </row>
    <row r="13132" spans="1:12" x14ac:dyDescent="0.25">
      <c r="A13132" t="s">
        <v>9456</v>
      </c>
      <c r="B13132" t="s">
        <v>9453</v>
      </c>
      <c r="C13132" t="s">
        <v>9454</v>
      </c>
      <c r="D13132" t="s">
        <v>9455</v>
      </c>
      <c r="E13132" s="117">
        <v>43031</v>
      </c>
      <c r="F13132" s="118">
        <v>0.61927083333333333</v>
      </c>
      <c r="G13132" t="s">
        <v>3854</v>
      </c>
      <c r="H13132">
        <v>327</v>
      </c>
      <c r="I13132">
        <v>9</v>
      </c>
      <c r="J13132" t="s">
        <v>26826</v>
      </c>
      <c r="L13132" t="s">
        <v>4093</v>
      </c>
    </row>
    <row r="13133" spans="1:12" x14ac:dyDescent="0.25">
      <c r="A13133" t="s">
        <v>9456</v>
      </c>
      <c r="B13133" t="s">
        <v>9453</v>
      </c>
      <c r="C13133" t="s">
        <v>9454</v>
      </c>
      <c r="D13133" t="s">
        <v>9455</v>
      </c>
      <c r="E13133" s="117">
        <v>43031</v>
      </c>
      <c r="F13133" s="118">
        <v>0.61927083333333333</v>
      </c>
      <c r="G13133" t="s">
        <v>3854</v>
      </c>
      <c r="H13133">
        <v>327</v>
      </c>
      <c r="I13133">
        <v>13</v>
      </c>
      <c r="J13133" t="s">
        <v>26826</v>
      </c>
      <c r="L13133" t="s">
        <v>636</v>
      </c>
    </row>
    <row r="13134" spans="1:12" x14ac:dyDescent="0.25">
      <c r="A13134" t="s">
        <v>9456</v>
      </c>
      <c r="B13134" t="s">
        <v>9453</v>
      </c>
      <c r="C13134" t="s">
        <v>9454</v>
      </c>
      <c r="D13134" t="s">
        <v>9455</v>
      </c>
      <c r="E13134" s="117">
        <v>43031</v>
      </c>
      <c r="F13134" s="118">
        <v>0.61927083333333333</v>
      </c>
      <c r="G13134" t="s">
        <v>3854</v>
      </c>
      <c r="H13134">
        <v>327</v>
      </c>
      <c r="I13134">
        <v>14</v>
      </c>
      <c r="J13134" t="s">
        <v>26826</v>
      </c>
      <c r="L13134" t="s">
        <v>644</v>
      </c>
    </row>
    <row r="13135" spans="1:12" x14ac:dyDescent="0.25">
      <c r="A13135" t="s">
        <v>9456</v>
      </c>
      <c r="B13135" t="s">
        <v>9453</v>
      </c>
      <c r="C13135" t="s">
        <v>9454</v>
      </c>
      <c r="D13135" t="s">
        <v>9455</v>
      </c>
      <c r="E13135" s="117">
        <v>43031</v>
      </c>
      <c r="F13135" s="118">
        <v>0.61927083333333333</v>
      </c>
      <c r="G13135" t="s">
        <v>3854</v>
      </c>
      <c r="H13135">
        <v>327</v>
      </c>
      <c r="I13135">
        <v>15</v>
      </c>
      <c r="J13135" t="s">
        <v>26826</v>
      </c>
      <c r="L13135" t="s">
        <v>482</v>
      </c>
    </row>
    <row r="13136" spans="1:12" x14ac:dyDescent="0.25">
      <c r="A13136" t="s">
        <v>9456</v>
      </c>
      <c r="B13136" t="s">
        <v>9453</v>
      </c>
      <c r="C13136" t="s">
        <v>9454</v>
      </c>
      <c r="D13136" t="s">
        <v>9455</v>
      </c>
      <c r="E13136" s="117">
        <v>43031</v>
      </c>
      <c r="F13136" s="118">
        <v>0.61927083333333333</v>
      </c>
      <c r="G13136" t="s">
        <v>3854</v>
      </c>
      <c r="H13136">
        <v>327</v>
      </c>
      <c r="I13136">
        <v>22</v>
      </c>
      <c r="J13136" t="s">
        <v>26826</v>
      </c>
      <c r="L13136" t="s">
        <v>382</v>
      </c>
    </row>
    <row r="13137" spans="1:12" x14ac:dyDescent="0.25">
      <c r="A13137" t="s">
        <v>9456</v>
      </c>
      <c r="B13137" t="s">
        <v>9453</v>
      </c>
      <c r="C13137" t="s">
        <v>9454</v>
      </c>
      <c r="D13137" t="s">
        <v>9455</v>
      </c>
      <c r="E13137" s="117">
        <v>43031</v>
      </c>
      <c r="F13137" s="118">
        <v>0.61927083333333333</v>
      </c>
      <c r="G13137" t="s">
        <v>3854</v>
      </c>
      <c r="H13137">
        <v>327</v>
      </c>
      <c r="I13137">
        <v>23</v>
      </c>
      <c r="J13137" t="s">
        <v>26826</v>
      </c>
      <c r="L13137">
        <v>35</v>
      </c>
    </row>
    <row r="13138" spans="1:12" x14ac:dyDescent="0.25">
      <c r="A13138" t="s">
        <v>9456</v>
      </c>
      <c r="B13138" t="s">
        <v>9453</v>
      </c>
      <c r="C13138" t="s">
        <v>9454</v>
      </c>
      <c r="D13138" t="s">
        <v>9455</v>
      </c>
      <c r="E13138" s="117">
        <v>43031</v>
      </c>
      <c r="F13138" s="118">
        <v>0.61927083333333333</v>
      </c>
      <c r="G13138" t="s">
        <v>3854</v>
      </c>
      <c r="H13138">
        <v>327</v>
      </c>
      <c r="I13138">
        <v>24</v>
      </c>
      <c r="J13138" t="s">
        <v>26826</v>
      </c>
      <c r="L13138" t="s">
        <v>104</v>
      </c>
    </row>
    <row r="13139" spans="1:12" x14ac:dyDescent="0.25">
      <c r="A13139" t="s">
        <v>9456</v>
      </c>
      <c r="B13139" t="s">
        <v>9453</v>
      </c>
      <c r="C13139" t="s">
        <v>9454</v>
      </c>
      <c r="D13139" t="s">
        <v>9455</v>
      </c>
      <c r="E13139" s="117">
        <v>43031</v>
      </c>
      <c r="F13139" s="118">
        <v>0.61928240740740736</v>
      </c>
      <c r="G13139" t="s">
        <v>3854</v>
      </c>
      <c r="H13139">
        <v>327</v>
      </c>
      <c r="I13139">
        <v>25</v>
      </c>
      <c r="J13139" t="s">
        <v>26826</v>
      </c>
      <c r="L13139">
        <v>30</v>
      </c>
    </row>
    <row r="13140" spans="1:12" x14ac:dyDescent="0.25">
      <c r="A13140" t="s">
        <v>9456</v>
      </c>
      <c r="B13140" t="s">
        <v>9453</v>
      </c>
      <c r="C13140" t="s">
        <v>9454</v>
      </c>
      <c r="D13140" t="s">
        <v>9455</v>
      </c>
      <c r="E13140" s="117">
        <v>43031</v>
      </c>
      <c r="F13140" s="118">
        <v>0.61928240740740736</v>
      </c>
      <c r="G13140" t="s">
        <v>3854</v>
      </c>
      <c r="H13140">
        <v>327</v>
      </c>
      <c r="I13140">
        <v>26</v>
      </c>
      <c r="J13140" t="s">
        <v>26826</v>
      </c>
      <c r="L13140" t="s">
        <v>383</v>
      </c>
    </row>
    <row r="13141" spans="1:12" x14ac:dyDescent="0.25">
      <c r="A13141" t="s">
        <v>9456</v>
      </c>
      <c r="B13141" t="s">
        <v>9453</v>
      </c>
      <c r="C13141" t="s">
        <v>9454</v>
      </c>
      <c r="D13141" t="s">
        <v>9455</v>
      </c>
      <c r="E13141" s="117">
        <v>43031</v>
      </c>
      <c r="F13141" s="118">
        <v>0.61928240740740736</v>
      </c>
      <c r="G13141" t="s">
        <v>3854</v>
      </c>
      <c r="H13141">
        <v>327</v>
      </c>
      <c r="I13141">
        <v>27</v>
      </c>
      <c r="J13141" t="s">
        <v>26826</v>
      </c>
      <c r="L13141">
        <v>25</v>
      </c>
    </row>
    <row r="13142" spans="1:12" x14ac:dyDescent="0.25">
      <c r="A13142" t="s">
        <v>9456</v>
      </c>
      <c r="B13142" t="s">
        <v>9453</v>
      </c>
      <c r="C13142" t="s">
        <v>9454</v>
      </c>
      <c r="D13142" t="s">
        <v>9455</v>
      </c>
      <c r="E13142" s="117">
        <v>43031</v>
      </c>
      <c r="F13142" s="118">
        <v>0.61928240740740736</v>
      </c>
      <c r="G13142" t="s">
        <v>3854</v>
      </c>
      <c r="H13142">
        <v>327</v>
      </c>
      <c r="I13142">
        <v>28</v>
      </c>
      <c r="J13142" t="s">
        <v>26826</v>
      </c>
      <c r="L13142" t="s">
        <v>353</v>
      </c>
    </row>
    <row r="13143" spans="1:12" x14ac:dyDescent="0.25">
      <c r="A13143" t="s">
        <v>9456</v>
      </c>
      <c r="B13143" t="s">
        <v>9453</v>
      </c>
      <c r="C13143" t="s">
        <v>9454</v>
      </c>
      <c r="D13143" t="s">
        <v>9455</v>
      </c>
      <c r="E13143" s="117">
        <v>43031</v>
      </c>
      <c r="F13143" s="118">
        <v>0.61928240740740736</v>
      </c>
      <c r="G13143" t="s">
        <v>3854</v>
      </c>
      <c r="H13143">
        <v>327</v>
      </c>
      <c r="I13143">
        <v>29</v>
      </c>
      <c r="J13143" t="s">
        <v>26826</v>
      </c>
      <c r="L13143">
        <v>8</v>
      </c>
    </row>
    <row r="13144" spans="1:12" x14ac:dyDescent="0.25">
      <c r="A13144" t="s">
        <v>9456</v>
      </c>
      <c r="B13144" t="s">
        <v>9453</v>
      </c>
      <c r="C13144" t="s">
        <v>9454</v>
      </c>
      <c r="D13144" t="s">
        <v>9455</v>
      </c>
      <c r="E13144" s="117">
        <v>43031</v>
      </c>
      <c r="F13144" s="118">
        <v>0.61928240740740736</v>
      </c>
      <c r="G13144" t="s">
        <v>3854</v>
      </c>
      <c r="H13144">
        <v>327</v>
      </c>
      <c r="I13144">
        <v>30</v>
      </c>
      <c r="J13144" t="s">
        <v>26826</v>
      </c>
      <c r="L13144" t="s">
        <v>109</v>
      </c>
    </row>
    <row r="13145" spans="1:12" x14ac:dyDescent="0.25">
      <c r="A13145" t="s">
        <v>9456</v>
      </c>
      <c r="B13145" t="s">
        <v>9453</v>
      </c>
      <c r="C13145" t="s">
        <v>9454</v>
      </c>
      <c r="D13145" t="s">
        <v>9455</v>
      </c>
      <c r="E13145" s="117">
        <v>43031</v>
      </c>
      <c r="F13145" s="118">
        <v>0.61928240740740736</v>
      </c>
      <c r="G13145" t="s">
        <v>3854</v>
      </c>
      <c r="H13145">
        <v>327</v>
      </c>
      <c r="I13145">
        <v>31</v>
      </c>
      <c r="J13145" t="s">
        <v>26826</v>
      </c>
      <c r="L13145">
        <v>2</v>
      </c>
    </row>
    <row r="13146" spans="1:12" x14ac:dyDescent="0.25">
      <c r="A13146" t="s">
        <v>9456</v>
      </c>
      <c r="B13146" t="s">
        <v>9453</v>
      </c>
      <c r="C13146" t="s">
        <v>9454</v>
      </c>
      <c r="D13146" t="s">
        <v>9455</v>
      </c>
      <c r="E13146" s="117">
        <v>43031</v>
      </c>
      <c r="F13146" s="118">
        <v>0.61928240740740736</v>
      </c>
      <c r="G13146" t="s">
        <v>3854</v>
      </c>
      <c r="H13146">
        <v>327</v>
      </c>
      <c r="I13146">
        <v>35</v>
      </c>
      <c r="J13146" t="s">
        <v>26826</v>
      </c>
      <c r="L13146" t="s">
        <v>391</v>
      </c>
    </row>
    <row r="13147" spans="1:12" x14ac:dyDescent="0.25">
      <c r="A13147" t="s">
        <v>9456</v>
      </c>
      <c r="B13147" t="s">
        <v>9453</v>
      </c>
      <c r="C13147" t="s">
        <v>9454</v>
      </c>
      <c r="D13147" t="s">
        <v>9455</v>
      </c>
      <c r="E13147" s="117">
        <v>43031</v>
      </c>
      <c r="F13147" s="118">
        <v>0.61929398148148151</v>
      </c>
      <c r="G13147" t="s">
        <v>3854</v>
      </c>
      <c r="H13147">
        <v>327</v>
      </c>
      <c r="I13147">
        <v>36</v>
      </c>
      <c r="J13147" t="s">
        <v>26826</v>
      </c>
      <c r="L13147" t="s">
        <v>26474</v>
      </c>
    </row>
    <row r="13148" spans="1:12" x14ac:dyDescent="0.25">
      <c r="A13148" t="s">
        <v>9456</v>
      </c>
      <c r="B13148" t="s">
        <v>9453</v>
      </c>
      <c r="C13148" t="s">
        <v>9454</v>
      </c>
      <c r="D13148" t="s">
        <v>9455</v>
      </c>
      <c r="E13148" s="117">
        <v>43031</v>
      </c>
      <c r="F13148" s="118">
        <v>0.61929398148148151</v>
      </c>
      <c r="G13148" t="s">
        <v>3854</v>
      </c>
      <c r="H13148">
        <v>327</v>
      </c>
      <c r="I13148">
        <v>38</v>
      </c>
      <c r="J13148" t="s">
        <v>26826</v>
      </c>
      <c r="L13148" t="s">
        <v>26827</v>
      </c>
    </row>
    <row r="13149" spans="1:12" x14ac:dyDescent="0.25">
      <c r="A13149" t="s">
        <v>9456</v>
      </c>
      <c r="B13149" t="s">
        <v>9453</v>
      </c>
      <c r="C13149" t="s">
        <v>9454</v>
      </c>
      <c r="D13149" t="s">
        <v>9455</v>
      </c>
      <c r="E13149" s="117">
        <v>43031</v>
      </c>
      <c r="F13149" s="118">
        <v>0.61929398148148151</v>
      </c>
      <c r="G13149" t="s">
        <v>3854</v>
      </c>
      <c r="H13149">
        <v>328</v>
      </c>
      <c r="I13149">
        <v>1</v>
      </c>
      <c r="L13149" t="s">
        <v>26828</v>
      </c>
    </row>
    <row r="13150" spans="1:12" x14ac:dyDescent="0.25">
      <c r="A13150" t="s">
        <v>9456</v>
      </c>
      <c r="B13150" t="s">
        <v>9453</v>
      </c>
      <c r="C13150" t="s">
        <v>9454</v>
      </c>
      <c r="D13150" t="s">
        <v>9455</v>
      </c>
      <c r="E13150" s="117">
        <v>43031</v>
      </c>
      <c r="F13150" s="118">
        <v>0.61930555555555555</v>
      </c>
      <c r="G13150" t="s">
        <v>3854</v>
      </c>
      <c r="H13150">
        <v>328</v>
      </c>
      <c r="I13150">
        <v>4</v>
      </c>
      <c r="J13150" t="s">
        <v>26828</v>
      </c>
      <c r="L13150" t="s">
        <v>2976</v>
      </c>
    </row>
    <row r="13151" spans="1:12" x14ac:dyDescent="0.25">
      <c r="A13151" t="s">
        <v>9456</v>
      </c>
      <c r="B13151" t="s">
        <v>9453</v>
      </c>
      <c r="C13151" t="s">
        <v>9454</v>
      </c>
      <c r="D13151" t="s">
        <v>9455</v>
      </c>
      <c r="E13151" s="117">
        <v>43031</v>
      </c>
      <c r="F13151" s="118">
        <v>0.61930555555555555</v>
      </c>
      <c r="G13151" t="s">
        <v>3854</v>
      </c>
      <c r="H13151">
        <v>328</v>
      </c>
      <c r="I13151">
        <v>5</v>
      </c>
      <c r="J13151" t="s">
        <v>26828</v>
      </c>
      <c r="L13151" t="s">
        <v>506</v>
      </c>
    </row>
    <row r="13152" spans="1:12" x14ac:dyDescent="0.25">
      <c r="A13152" t="s">
        <v>9456</v>
      </c>
      <c r="B13152" t="s">
        <v>9453</v>
      </c>
      <c r="C13152" t="s">
        <v>9454</v>
      </c>
      <c r="D13152" t="s">
        <v>9455</v>
      </c>
      <c r="E13152" s="117">
        <v>43031</v>
      </c>
      <c r="F13152" s="118">
        <v>0.61930555555555555</v>
      </c>
      <c r="G13152" t="s">
        <v>3854</v>
      </c>
      <c r="H13152">
        <v>328</v>
      </c>
      <c r="I13152">
        <v>6</v>
      </c>
      <c r="J13152" t="s">
        <v>26828</v>
      </c>
      <c r="L13152">
        <v>0</v>
      </c>
    </row>
    <row r="13153" spans="1:12" x14ac:dyDescent="0.25">
      <c r="A13153" t="s">
        <v>9456</v>
      </c>
      <c r="B13153" t="s">
        <v>9453</v>
      </c>
      <c r="C13153" t="s">
        <v>9454</v>
      </c>
      <c r="D13153" t="s">
        <v>9455</v>
      </c>
      <c r="E13153" s="117">
        <v>43031</v>
      </c>
      <c r="F13153" s="118">
        <v>0.61930555555555555</v>
      </c>
      <c r="G13153" t="s">
        <v>3854</v>
      </c>
      <c r="H13153">
        <v>328</v>
      </c>
      <c r="I13153">
        <v>7</v>
      </c>
      <c r="J13153" t="s">
        <v>26828</v>
      </c>
      <c r="L13153">
        <v>100</v>
      </c>
    </row>
    <row r="13154" spans="1:12" x14ac:dyDescent="0.25">
      <c r="A13154" t="s">
        <v>9456</v>
      </c>
      <c r="B13154" t="s">
        <v>9453</v>
      </c>
      <c r="C13154" t="s">
        <v>9454</v>
      </c>
      <c r="D13154" t="s">
        <v>9455</v>
      </c>
      <c r="E13154" s="117">
        <v>43031</v>
      </c>
      <c r="F13154" s="118">
        <v>0.61930555555555555</v>
      </c>
      <c r="G13154" t="s">
        <v>3854</v>
      </c>
      <c r="H13154">
        <v>328</v>
      </c>
      <c r="I13154">
        <v>9</v>
      </c>
      <c r="J13154" t="s">
        <v>26828</v>
      </c>
      <c r="L13154" t="s">
        <v>25904</v>
      </c>
    </row>
    <row r="13155" spans="1:12" x14ac:dyDescent="0.25">
      <c r="A13155" t="s">
        <v>9456</v>
      </c>
      <c r="B13155" t="s">
        <v>9453</v>
      </c>
      <c r="C13155" t="s">
        <v>9454</v>
      </c>
      <c r="D13155" t="s">
        <v>9455</v>
      </c>
      <c r="E13155" s="117">
        <v>43031</v>
      </c>
      <c r="F13155" s="118">
        <v>0.61930555555555555</v>
      </c>
      <c r="G13155" t="s">
        <v>3854</v>
      </c>
      <c r="H13155">
        <v>328</v>
      </c>
      <c r="I13155">
        <v>13</v>
      </c>
      <c r="J13155" t="s">
        <v>26828</v>
      </c>
      <c r="L13155" t="s">
        <v>637</v>
      </c>
    </row>
    <row r="13156" spans="1:12" x14ac:dyDescent="0.25">
      <c r="A13156" t="s">
        <v>9456</v>
      </c>
      <c r="B13156" t="s">
        <v>9453</v>
      </c>
      <c r="C13156" t="s">
        <v>9454</v>
      </c>
      <c r="D13156" t="s">
        <v>9455</v>
      </c>
      <c r="E13156" s="117">
        <v>43031</v>
      </c>
      <c r="F13156" s="118">
        <v>0.61930555555555555</v>
      </c>
      <c r="G13156" t="s">
        <v>3854</v>
      </c>
      <c r="H13156">
        <v>328</v>
      </c>
      <c r="I13156">
        <v>14</v>
      </c>
      <c r="J13156" t="s">
        <v>26828</v>
      </c>
      <c r="L13156" t="s">
        <v>645</v>
      </c>
    </row>
    <row r="13157" spans="1:12" x14ac:dyDescent="0.25">
      <c r="A13157" t="s">
        <v>9456</v>
      </c>
      <c r="B13157" t="s">
        <v>9453</v>
      </c>
      <c r="C13157" t="s">
        <v>9454</v>
      </c>
      <c r="D13157" t="s">
        <v>9455</v>
      </c>
      <c r="E13157" s="117">
        <v>43031</v>
      </c>
      <c r="F13157" s="118">
        <v>0.61930555555555555</v>
      </c>
      <c r="G13157" t="s">
        <v>3854</v>
      </c>
      <c r="H13157">
        <v>328</v>
      </c>
      <c r="I13157">
        <v>15</v>
      </c>
      <c r="J13157" t="s">
        <v>26828</v>
      </c>
      <c r="L13157" t="s">
        <v>222</v>
      </c>
    </row>
    <row r="13158" spans="1:12" x14ac:dyDescent="0.25">
      <c r="A13158" t="s">
        <v>9456</v>
      </c>
      <c r="B13158" t="s">
        <v>9453</v>
      </c>
      <c r="C13158" t="s">
        <v>9454</v>
      </c>
      <c r="D13158" t="s">
        <v>9455</v>
      </c>
      <c r="E13158" s="117">
        <v>43031</v>
      </c>
      <c r="F13158" s="118">
        <v>0.6193171296296297</v>
      </c>
      <c r="G13158" t="s">
        <v>3854</v>
      </c>
      <c r="H13158">
        <v>328</v>
      </c>
      <c r="I13158">
        <v>22</v>
      </c>
      <c r="J13158" t="s">
        <v>26828</v>
      </c>
      <c r="L13158" t="s">
        <v>383</v>
      </c>
    </row>
    <row r="13159" spans="1:12" x14ac:dyDescent="0.25">
      <c r="A13159" t="s">
        <v>9456</v>
      </c>
      <c r="B13159" t="s">
        <v>9453</v>
      </c>
      <c r="C13159" t="s">
        <v>9454</v>
      </c>
      <c r="D13159" t="s">
        <v>9455</v>
      </c>
      <c r="E13159" s="117">
        <v>43031</v>
      </c>
      <c r="F13159" s="118">
        <v>0.6193171296296297</v>
      </c>
      <c r="G13159" t="s">
        <v>3854</v>
      </c>
      <c r="H13159">
        <v>328</v>
      </c>
      <c r="I13159">
        <v>23</v>
      </c>
      <c r="J13159" t="s">
        <v>26828</v>
      </c>
      <c r="L13159">
        <v>45</v>
      </c>
    </row>
    <row r="13160" spans="1:12" x14ac:dyDescent="0.25">
      <c r="A13160" t="s">
        <v>9456</v>
      </c>
      <c r="B13160" t="s">
        <v>9453</v>
      </c>
      <c r="C13160" t="s">
        <v>9454</v>
      </c>
      <c r="D13160" t="s">
        <v>9455</v>
      </c>
      <c r="E13160" s="117">
        <v>43031</v>
      </c>
      <c r="F13160" s="118">
        <v>0.6193171296296297</v>
      </c>
      <c r="G13160" t="s">
        <v>3854</v>
      </c>
      <c r="H13160">
        <v>328</v>
      </c>
      <c r="I13160">
        <v>24</v>
      </c>
      <c r="J13160" t="s">
        <v>26828</v>
      </c>
      <c r="L13160" t="s">
        <v>353</v>
      </c>
    </row>
    <row r="13161" spans="1:12" x14ac:dyDescent="0.25">
      <c r="A13161" t="s">
        <v>9456</v>
      </c>
      <c r="B13161" t="s">
        <v>9453</v>
      </c>
      <c r="C13161" t="s">
        <v>9454</v>
      </c>
      <c r="D13161" t="s">
        <v>9455</v>
      </c>
      <c r="E13161" s="117">
        <v>43031</v>
      </c>
      <c r="F13161" s="118">
        <v>0.6193171296296297</v>
      </c>
      <c r="G13161" t="s">
        <v>3854</v>
      </c>
      <c r="H13161">
        <v>328</v>
      </c>
      <c r="I13161">
        <v>25</v>
      </c>
      <c r="J13161" t="s">
        <v>26828</v>
      </c>
      <c r="L13161">
        <v>45</v>
      </c>
    </row>
    <row r="13162" spans="1:12" x14ac:dyDescent="0.25">
      <c r="A13162" t="s">
        <v>9456</v>
      </c>
      <c r="B13162" t="s">
        <v>9453</v>
      </c>
      <c r="C13162" t="s">
        <v>9454</v>
      </c>
      <c r="D13162" t="s">
        <v>9455</v>
      </c>
      <c r="E13162" s="117">
        <v>43031</v>
      </c>
      <c r="F13162" s="118">
        <v>0.6193171296296297</v>
      </c>
      <c r="G13162" t="s">
        <v>3854</v>
      </c>
      <c r="H13162">
        <v>328</v>
      </c>
      <c r="I13162">
        <v>26</v>
      </c>
      <c r="J13162" t="s">
        <v>26828</v>
      </c>
      <c r="L13162" t="s">
        <v>26829</v>
      </c>
    </row>
    <row r="13163" spans="1:12" x14ac:dyDescent="0.25">
      <c r="A13163" t="s">
        <v>9456</v>
      </c>
      <c r="B13163" t="s">
        <v>9453</v>
      </c>
      <c r="C13163" t="s">
        <v>9454</v>
      </c>
      <c r="D13163" t="s">
        <v>9455</v>
      </c>
      <c r="E13163" s="117">
        <v>43031</v>
      </c>
      <c r="F13163" s="118">
        <v>0.6193171296296297</v>
      </c>
      <c r="G13163" t="s">
        <v>3854</v>
      </c>
      <c r="H13163">
        <v>328</v>
      </c>
      <c r="I13163">
        <v>27</v>
      </c>
      <c r="J13163" t="s">
        <v>26828</v>
      </c>
      <c r="L13163">
        <v>5</v>
      </c>
    </row>
    <row r="13164" spans="1:12" x14ac:dyDescent="0.25">
      <c r="A13164" t="s">
        <v>9456</v>
      </c>
      <c r="B13164" t="s">
        <v>9453</v>
      </c>
      <c r="C13164" t="s">
        <v>9454</v>
      </c>
      <c r="D13164" t="s">
        <v>9455</v>
      </c>
      <c r="E13164" s="117">
        <v>43031</v>
      </c>
      <c r="F13164" s="118">
        <v>0.6193171296296297</v>
      </c>
      <c r="G13164" t="s">
        <v>3854</v>
      </c>
      <c r="H13164">
        <v>328</v>
      </c>
      <c r="I13164">
        <v>28</v>
      </c>
      <c r="J13164" t="s">
        <v>26828</v>
      </c>
      <c r="L13164" t="s">
        <v>26830</v>
      </c>
    </row>
    <row r="13165" spans="1:12" x14ac:dyDescent="0.25">
      <c r="A13165" t="s">
        <v>9456</v>
      </c>
      <c r="B13165" t="s">
        <v>9453</v>
      </c>
      <c r="C13165" t="s">
        <v>9454</v>
      </c>
      <c r="D13165" t="s">
        <v>9455</v>
      </c>
      <c r="E13165" s="117">
        <v>43031</v>
      </c>
      <c r="F13165" s="118">
        <v>0.6193171296296297</v>
      </c>
      <c r="G13165" t="s">
        <v>3854</v>
      </c>
      <c r="H13165">
        <v>328</v>
      </c>
      <c r="I13165">
        <v>29</v>
      </c>
      <c r="J13165" t="s">
        <v>26828</v>
      </c>
      <c r="L13165">
        <v>3</v>
      </c>
    </row>
    <row r="13166" spans="1:12" x14ac:dyDescent="0.25">
      <c r="A13166" t="s">
        <v>9456</v>
      </c>
      <c r="B13166" t="s">
        <v>9453</v>
      </c>
      <c r="C13166" t="s">
        <v>9454</v>
      </c>
      <c r="D13166" t="s">
        <v>9455</v>
      </c>
      <c r="E13166" s="117">
        <v>43031</v>
      </c>
      <c r="F13166" s="118">
        <v>0.6193171296296297</v>
      </c>
      <c r="G13166" t="s">
        <v>3854</v>
      </c>
      <c r="H13166">
        <v>328</v>
      </c>
      <c r="I13166">
        <v>30</v>
      </c>
      <c r="J13166" t="s">
        <v>26828</v>
      </c>
      <c r="L13166" t="s">
        <v>109</v>
      </c>
    </row>
    <row r="13167" spans="1:12" x14ac:dyDescent="0.25">
      <c r="A13167" t="s">
        <v>9456</v>
      </c>
      <c r="B13167" t="s">
        <v>9453</v>
      </c>
      <c r="C13167" t="s">
        <v>9454</v>
      </c>
      <c r="D13167" t="s">
        <v>9455</v>
      </c>
      <c r="E13167" s="117">
        <v>43031</v>
      </c>
      <c r="F13167" s="118">
        <v>0.61932870370370374</v>
      </c>
      <c r="G13167" t="s">
        <v>3854</v>
      </c>
      <c r="H13167">
        <v>328</v>
      </c>
      <c r="I13167">
        <v>31</v>
      </c>
      <c r="J13167" t="s">
        <v>26828</v>
      </c>
      <c r="L13167">
        <v>2</v>
      </c>
    </row>
    <row r="13168" spans="1:12" x14ac:dyDescent="0.25">
      <c r="A13168" t="s">
        <v>9456</v>
      </c>
      <c r="B13168" t="s">
        <v>9453</v>
      </c>
      <c r="C13168" t="s">
        <v>9454</v>
      </c>
      <c r="D13168" t="s">
        <v>9455</v>
      </c>
      <c r="E13168" s="117">
        <v>43031</v>
      </c>
      <c r="F13168" s="118">
        <v>0.61932870370370374</v>
      </c>
      <c r="G13168" t="s">
        <v>3854</v>
      </c>
      <c r="H13168">
        <v>328</v>
      </c>
      <c r="I13168">
        <v>35</v>
      </c>
      <c r="J13168" t="s">
        <v>26828</v>
      </c>
      <c r="L13168" t="s">
        <v>392</v>
      </c>
    </row>
    <row r="13169" spans="1:12" x14ac:dyDescent="0.25">
      <c r="A13169" t="s">
        <v>9456</v>
      </c>
      <c r="B13169" t="s">
        <v>9453</v>
      </c>
      <c r="C13169" t="s">
        <v>9454</v>
      </c>
      <c r="D13169" t="s">
        <v>9455</v>
      </c>
      <c r="E13169" s="117">
        <v>43031</v>
      </c>
      <c r="F13169" s="118">
        <v>0.61932870370370374</v>
      </c>
      <c r="G13169" t="s">
        <v>3854</v>
      </c>
      <c r="H13169">
        <v>328</v>
      </c>
      <c r="I13169">
        <v>36</v>
      </c>
      <c r="J13169" t="s">
        <v>26828</v>
      </c>
      <c r="L13169" t="s">
        <v>26776</v>
      </c>
    </row>
    <row r="13170" spans="1:12" x14ac:dyDescent="0.25">
      <c r="A13170" t="s">
        <v>9456</v>
      </c>
      <c r="B13170" t="s">
        <v>9453</v>
      </c>
      <c r="C13170" t="s">
        <v>9454</v>
      </c>
      <c r="D13170" t="s">
        <v>9455</v>
      </c>
      <c r="E13170" s="117">
        <v>43031</v>
      </c>
      <c r="F13170" s="118">
        <v>0.61932870370370374</v>
      </c>
      <c r="G13170" t="s">
        <v>3854</v>
      </c>
      <c r="H13170">
        <v>328</v>
      </c>
      <c r="I13170">
        <v>38</v>
      </c>
      <c r="J13170" t="s">
        <v>26828</v>
      </c>
      <c r="L13170" t="s">
        <v>26831</v>
      </c>
    </row>
    <row r="13171" spans="1:12" x14ac:dyDescent="0.25">
      <c r="A13171" t="s">
        <v>9456</v>
      </c>
      <c r="B13171" t="s">
        <v>9453</v>
      </c>
      <c r="C13171" t="s">
        <v>9454</v>
      </c>
      <c r="D13171" t="s">
        <v>9455</v>
      </c>
      <c r="E13171" s="117">
        <v>43031</v>
      </c>
      <c r="F13171" s="118">
        <v>0.61934027777777778</v>
      </c>
      <c r="G13171" t="s">
        <v>3854</v>
      </c>
      <c r="H13171">
        <v>329</v>
      </c>
      <c r="I13171">
        <v>1</v>
      </c>
      <c r="L13171" t="s">
        <v>26832</v>
      </c>
    </row>
    <row r="13172" spans="1:12" x14ac:dyDescent="0.25">
      <c r="A13172" t="s">
        <v>9456</v>
      </c>
      <c r="B13172" t="s">
        <v>9453</v>
      </c>
      <c r="C13172" t="s">
        <v>9454</v>
      </c>
      <c r="D13172" t="s">
        <v>9455</v>
      </c>
      <c r="E13172" s="117">
        <v>43031</v>
      </c>
      <c r="F13172" s="118">
        <v>0.61934027777777778</v>
      </c>
      <c r="G13172" t="s">
        <v>3854</v>
      </c>
      <c r="H13172">
        <v>329</v>
      </c>
      <c r="I13172">
        <v>4</v>
      </c>
      <c r="J13172" t="s">
        <v>26832</v>
      </c>
      <c r="L13172" t="s">
        <v>2976</v>
      </c>
    </row>
    <row r="13173" spans="1:12" x14ac:dyDescent="0.25">
      <c r="A13173" t="s">
        <v>9456</v>
      </c>
      <c r="B13173" t="s">
        <v>9453</v>
      </c>
      <c r="C13173" t="s">
        <v>9454</v>
      </c>
      <c r="D13173" t="s">
        <v>9455</v>
      </c>
      <c r="E13173" s="117">
        <v>43031</v>
      </c>
      <c r="F13173" s="118">
        <v>0.61934027777777778</v>
      </c>
      <c r="G13173" t="s">
        <v>3854</v>
      </c>
      <c r="H13173">
        <v>329</v>
      </c>
      <c r="I13173">
        <v>5</v>
      </c>
      <c r="J13173" t="s">
        <v>26832</v>
      </c>
      <c r="L13173" t="s">
        <v>499</v>
      </c>
    </row>
    <row r="13174" spans="1:12" x14ac:dyDescent="0.25">
      <c r="A13174" t="s">
        <v>9456</v>
      </c>
      <c r="B13174" t="s">
        <v>9453</v>
      </c>
      <c r="C13174" t="s">
        <v>9454</v>
      </c>
      <c r="D13174" t="s">
        <v>9455</v>
      </c>
      <c r="E13174" s="117">
        <v>43031</v>
      </c>
      <c r="F13174" s="118">
        <v>0.61934027777777778</v>
      </c>
      <c r="G13174" t="s">
        <v>3854</v>
      </c>
      <c r="H13174">
        <v>329</v>
      </c>
      <c r="I13174">
        <v>6</v>
      </c>
      <c r="J13174" t="s">
        <v>26832</v>
      </c>
      <c r="L13174">
        <v>0</v>
      </c>
    </row>
    <row r="13175" spans="1:12" x14ac:dyDescent="0.25">
      <c r="A13175" t="s">
        <v>9456</v>
      </c>
      <c r="B13175" t="s">
        <v>9453</v>
      </c>
      <c r="C13175" t="s">
        <v>9454</v>
      </c>
      <c r="D13175" t="s">
        <v>9455</v>
      </c>
      <c r="E13175" s="117">
        <v>43031</v>
      </c>
      <c r="F13175" s="118">
        <v>0.61934027777777778</v>
      </c>
      <c r="G13175" t="s">
        <v>3854</v>
      </c>
      <c r="H13175">
        <v>329</v>
      </c>
      <c r="I13175">
        <v>7</v>
      </c>
      <c r="J13175" t="s">
        <v>26832</v>
      </c>
      <c r="L13175">
        <v>100</v>
      </c>
    </row>
    <row r="13176" spans="1:12" x14ac:dyDescent="0.25">
      <c r="A13176" t="s">
        <v>9456</v>
      </c>
      <c r="B13176" t="s">
        <v>9453</v>
      </c>
      <c r="C13176" t="s">
        <v>9454</v>
      </c>
      <c r="D13176" t="s">
        <v>9455</v>
      </c>
      <c r="E13176" s="117">
        <v>43031</v>
      </c>
      <c r="F13176" s="118">
        <v>0.61934027777777778</v>
      </c>
      <c r="G13176" t="s">
        <v>3854</v>
      </c>
      <c r="H13176">
        <v>329</v>
      </c>
      <c r="I13176">
        <v>9</v>
      </c>
      <c r="J13176" t="s">
        <v>26832</v>
      </c>
      <c r="L13176" t="s">
        <v>4092</v>
      </c>
    </row>
    <row r="13177" spans="1:12" x14ac:dyDescent="0.25">
      <c r="A13177" t="s">
        <v>9456</v>
      </c>
      <c r="B13177" t="s">
        <v>9453</v>
      </c>
      <c r="C13177" t="s">
        <v>9454</v>
      </c>
      <c r="D13177" t="s">
        <v>9455</v>
      </c>
      <c r="E13177" s="117">
        <v>43031</v>
      </c>
      <c r="F13177" s="118">
        <v>0.61935185185185182</v>
      </c>
      <c r="G13177" t="s">
        <v>3854</v>
      </c>
      <c r="H13177">
        <v>329</v>
      </c>
      <c r="I13177">
        <v>13</v>
      </c>
      <c r="J13177" t="s">
        <v>26832</v>
      </c>
      <c r="L13177" t="s">
        <v>636</v>
      </c>
    </row>
    <row r="13178" spans="1:12" x14ac:dyDescent="0.25">
      <c r="A13178" t="s">
        <v>9456</v>
      </c>
      <c r="B13178" t="s">
        <v>9453</v>
      </c>
      <c r="C13178" t="s">
        <v>9454</v>
      </c>
      <c r="D13178" t="s">
        <v>9455</v>
      </c>
      <c r="E13178" s="117">
        <v>43031</v>
      </c>
      <c r="F13178" s="118">
        <v>0.61935185185185182</v>
      </c>
      <c r="G13178" t="s">
        <v>3854</v>
      </c>
      <c r="H13178">
        <v>329</v>
      </c>
      <c r="I13178">
        <v>14</v>
      </c>
      <c r="J13178" t="s">
        <v>26832</v>
      </c>
      <c r="L13178" t="s">
        <v>643</v>
      </c>
    </row>
    <row r="13179" spans="1:12" x14ac:dyDescent="0.25">
      <c r="A13179" t="s">
        <v>9456</v>
      </c>
      <c r="B13179" t="s">
        <v>9453</v>
      </c>
      <c r="C13179" t="s">
        <v>9454</v>
      </c>
      <c r="D13179" t="s">
        <v>9455</v>
      </c>
      <c r="E13179" s="117">
        <v>43031</v>
      </c>
      <c r="F13179" s="118">
        <v>0.61935185185185182</v>
      </c>
      <c r="G13179" t="s">
        <v>3854</v>
      </c>
      <c r="H13179">
        <v>329</v>
      </c>
      <c r="I13179">
        <v>22</v>
      </c>
      <c r="J13179" t="s">
        <v>26832</v>
      </c>
      <c r="L13179" t="s">
        <v>382</v>
      </c>
    </row>
    <row r="13180" spans="1:12" x14ac:dyDescent="0.25">
      <c r="A13180" t="s">
        <v>9456</v>
      </c>
      <c r="B13180" t="s">
        <v>9453</v>
      </c>
      <c r="C13180" t="s">
        <v>9454</v>
      </c>
      <c r="D13180" t="s">
        <v>9455</v>
      </c>
      <c r="E13180" s="117">
        <v>43031</v>
      </c>
      <c r="F13180" s="118">
        <v>0.61935185185185182</v>
      </c>
      <c r="G13180" t="s">
        <v>3854</v>
      </c>
      <c r="H13180">
        <v>329</v>
      </c>
      <c r="I13180">
        <v>23</v>
      </c>
      <c r="J13180" t="s">
        <v>26832</v>
      </c>
      <c r="L13180">
        <v>40</v>
      </c>
    </row>
    <row r="13181" spans="1:12" x14ac:dyDescent="0.25">
      <c r="A13181" t="s">
        <v>9456</v>
      </c>
      <c r="B13181" t="s">
        <v>9453</v>
      </c>
      <c r="C13181" t="s">
        <v>9454</v>
      </c>
      <c r="D13181" t="s">
        <v>9455</v>
      </c>
      <c r="E13181" s="117">
        <v>43031</v>
      </c>
      <c r="F13181" s="118">
        <v>0.61935185185185182</v>
      </c>
      <c r="G13181" t="s">
        <v>3854</v>
      </c>
      <c r="H13181">
        <v>329</v>
      </c>
      <c r="I13181">
        <v>24</v>
      </c>
      <c r="J13181" t="s">
        <v>26832</v>
      </c>
      <c r="L13181" t="s">
        <v>104</v>
      </c>
    </row>
    <row r="13182" spans="1:12" x14ac:dyDescent="0.25">
      <c r="A13182" t="s">
        <v>9456</v>
      </c>
      <c r="B13182" t="s">
        <v>9453</v>
      </c>
      <c r="C13182" t="s">
        <v>9454</v>
      </c>
      <c r="D13182" t="s">
        <v>9455</v>
      </c>
      <c r="E13182" s="117">
        <v>43031</v>
      </c>
      <c r="F13182" s="118">
        <v>0.61935185185185182</v>
      </c>
      <c r="G13182" t="s">
        <v>3854</v>
      </c>
      <c r="H13182">
        <v>329</v>
      </c>
      <c r="I13182">
        <v>25</v>
      </c>
      <c r="J13182" t="s">
        <v>26832</v>
      </c>
      <c r="L13182">
        <v>30</v>
      </c>
    </row>
    <row r="13183" spans="1:12" x14ac:dyDescent="0.25">
      <c r="A13183" t="s">
        <v>9456</v>
      </c>
      <c r="B13183" t="s">
        <v>9453</v>
      </c>
      <c r="C13183" t="s">
        <v>9454</v>
      </c>
      <c r="D13183" t="s">
        <v>9455</v>
      </c>
      <c r="E13183" s="117">
        <v>43031</v>
      </c>
      <c r="F13183" s="118">
        <v>0.61935185185185182</v>
      </c>
      <c r="G13183" t="s">
        <v>3854</v>
      </c>
      <c r="H13183">
        <v>329</v>
      </c>
      <c r="I13183">
        <v>26</v>
      </c>
      <c r="J13183" t="s">
        <v>26832</v>
      </c>
      <c r="L13183" t="s">
        <v>383</v>
      </c>
    </row>
    <row r="13184" spans="1:12" x14ac:dyDescent="0.25">
      <c r="A13184" t="s">
        <v>9456</v>
      </c>
      <c r="B13184" t="s">
        <v>9453</v>
      </c>
      <c r="C13184" t="s">
        <v>9454</v>
      </c>
      <c r="D13184" t="s">
        <v>9455</v>
      </c>
      <c r="E13184" s="117">
        <v>43031</v>
      </c>
      <c r="F13184" s="118">
        <v>0.61935185185185182</v>
      </c>
      <c r="G13184" t="s">
        <v>3854</v>
      </c>
      <c r="H13184">
        <v>329</v>
      </c>
      <c r="I13184">
        <v>27</v>
      </c>
      <c r="J13184" t="s">
        <v>26832</v>
      </c>
      <c r="L13184">
        <v>20</v>
      </c>
    </row>
    <row r="13185" spans="1:12" x14ac:dyDescent="0.25">
      <c r="A13185" t="s">
        <v>9456</v>
      </c>
      <c r="B13185" t="s">
        <v>9453</v>
      </c>
      <c r="C13185" t="s">
        <v>9454</v>
      </c>
      <c r="D13185" t="s">
        <v>9455</v>
      </c>
      <c r="E13185" s="117">
        <v>43031</v>
      </c>
      <c r="F13185" s="118">
        <v>0.61935185185185182</v>
      </c>
      <c r="G13185" t="s">
        <v>3854</v>
      </c>
      <c r="H13185">
        <v>329</v>
      </c>
      <c r="I13185">
        <v>28</v>
      </c>
      <c r="J13185" t="s">
        <v>26832</v>
      </c>
      <c r="L13185" t="s">
        <v>122</v>
      </c>
    </row>
    <row r="13186" spans="1:12" x14ac:dyDescent="0.25">
      <c r="A13186" t="s">
        <v>9456</v>
      </c>
      <c r="B13186" t="s">
        <v>9453</v>
      </c>
      <c r="C13186" t="s">
        <v>9454</v>
      </c>
      <c r="D13186" t="s">
        <v>9455</v>
      </c>
      <c r="E13186" s="117">
        <v>43031</v>
      </c>
      <c r="F13186" s="118">
        <v>0.61936342592592586</v>
      </c>
      <c r="G13186" t="s">
        <v>3854</v>
      </c>
      <c r="H13186">
        <v>329</v>
      </c>
      <c r="I13186">
        <v>29</v>
      </c>
      <c r="J13186" t="s">
        <v>26832</v>
      </c>
      <c r="L13186">
        <v>5</v>
      </c>
    </row>
    <row r="13187" spans="1:12" x14ac:dyDescent="0.25">
      <c r="A13187" t="s">
        <v>9456</v>
      </c>
      <c r="B13187" t="s">
        <v>9453</v>
      </c>
      <c r="C13187" t="s">
        <v>9454</v>
      </c>
      <c r="D13187" t="s">
        <v>9455</v>
      </c>
      <c r="E13187" s="117">
        <v>43031</v>
      </c>
      <c r="F13187" s="118">
        <v>0.61936342592592586</v>
      </c>
      <c r="G13187" t="s">
        <v>3854</v>
      </c>
      <c r="H13187">
        <v>329</v>
      </c>
      <c r="I13187">
        <v>30</v>
      </c>
      <c r="J13187" t="s">
        <v>26832</v>
      </c>
      <c r="L13187" t="s">
        <v>26833</v>
      </c>
    </row>
    <row r="13188" spans="1:12" x14ac:dyDescent="0.25">
      <c r="A13188" t="s">
        <v>9456</v>
      </c>
      <c r="B13188" t="s">
        <v>9453</v>
      </c>
      <c r="C13188" t="s">
        <v>9454</v>
      </c>
      <c r="D13188" t="s">
        <v>9455</v>
      </c>
      <c r="E13188" s="117">
        <v>43031</v>
      </c>
      <c r="F13188" s="118">
        <v>0.61936342592592586</v>
      </c>
      <c r="G13188" t="s">
        <v>3854</v>
      </c>
      <c r="H13188">
        <v>329</v>
      </c>
      <c r="I13188">
        <v>31</v>
      </c>
      <c r="J13188" t="s">
        <v>26832</v>
      </c>
      <c r="L13188">
        <v>5</v>
      </c>
    </row>
    <row r="13189" spans="1:12" x14ac:dyDescent="0.25">
      <c r="A13189" t="s">
        <v>9456</v>
      </c>
      <c r="B13189" t="s">
        <v>9453</v>
      </c>
      <c r="C13189" t="s">
        <v>9454</v>
      </c>
      <c r="D13189" t="s">
        <v>9455</v>
      </c>
      <c r="E13189" s="117">
        <v>43031</v>
      </c>
      <c r="F13189" s="118">
        <v>0.61936342592592586</v>
      </c>
      <c r="G13189" t="s">
        <v>3854</v>
      </c>
      <c r="H13189">
        <v>329</v>
      </c>
      <c r="I13189">
        <v>35</v>
      </c>
      <c r="J13189" t="s">
        <v>26832</v>
      </c>
      <c r="L13189" t="s">
        <v>393</v>
      </c>
    </row>
    <row r="13190" spans="1:12" x14ac:dyDescent="0.25">
      <c r="A13190" t="s">
        <v>9456</v>
      </c>
      <c r="B13190" t="s">
        <v>9453</v>
      </c>
      <c r="C13190" t="s">
        <v>9454</v>
      </c>
      <c r="D13190" t="s">
        <v>9455</v>
      </c>
      <c r="E13190" s="117">
        <v>43031</v>
      </c>
      <c r="F13190" s="118">
        <v>0.61936342592592586</v>
      </c>
      <c r="G13190" t="s">
        <v>3854</v>
      </c>
      <c r="H13190">
        <v>329</v>
      </c>
      <c r="I13190">
        <v>36</v>
      </c>
      <c r="J13190" t="s">
        <v>26832</v>
      </c>
      <c r="L13190" t="s">
        <v>4034</v>
      </c>
    </row>
    <row r="13191" spans="1:12" x14ac:dyDescent="0.25">
      <c r="A13191" t="s">
        <v>9456</v>
      </c>
      <c r="B13191" t="s">
        <v>9453</v>
      </c>
      <c r="C13191" t="s">
        <v>9454</v>
      </c>
      <c r="D13191" t="s">
        <v>9455</v>
      </c>
      <c r="E13191" s="117">
        <v>43031</v>
      </c>
      <c r="F13191" s="118">
        <v>0.61936342592592586</v>
      </c>
      <c r="G13191" t="s">
        <v>3854</v>
      </c>
      <c r="H13191">
        <v>329</v>
      </c>
      <c r="I13191">
        <v>38</v>
      </c>
      <c r="J13191" t="s">
        <v>26832</v>
      </c>
      <c r="L13191" t="s">
        <v>26834</v>
      </c>
    </row>
    <row r="13192" spans="1:12" x14ac:dyDescent="0.25">
      <c r="A13192" t="s">
        <v>9456</v>
      </c>
      <c r="B13192" t="s">
        <v>9453</v>
      </c>
      <c r="C13192" t="s">
        <v>9454</v>
      </c>
      <c r="D13192" t="s">
        <v>9455</v>
      </c>
      <c r="E13192" s="117">
        <v>43031</v>
      </c>
      <c r="F13192" s="118">
        <v>0.61937500000000001</v>
      </c>
      <c r="G13192" t="s">
        <v>3854</v>
      </c>
      <c r="H13192">
        <v>330</v>
      </c>
      <c r="I13192">
        <v>1</v>
      </c>
      <c r="L13192" t="s">
        <v>26835</v>
      </c>
    </row>
    <row r="13193" spans="1:12" x14ac:dyDescent="0.25">
      <c r="A13193" t="s">
        <v>9456</v>
      </c>
      <c r="B13193" t="s">
        <v>9453</v>
      </c>
      <c r="C13193" t="s">
        <v>9454</v>
      </c>
      <c r="D13193" t="s">
        <v>9455</v>
      </c>
      <c r="E13193" s="117">
        <v>43031</v>
      </c>
      <c r="F13193" s="118">
        <v>0.61937500000000001</v>
      </c>
      <c r="G13193" t="s">
        <v>3854</v>
      </c>
      <c r="H13193">
        <v>330</v>
      </c>
      <c r="I13193">
        <v>4</v>
      </c>
      <c r="J13193" t="s">
        <v>26835</v>
      </c>
      <c r="L13193" t="s">
        <v>2976</v>
      </c>
    </row>
    <row r="13194" spans="1:12" x14ac:dyDescent="0.25">
      <c r="A13194" t="s">
        <v>9456</v>
      </c>
      <c r="B13194" t="s">
        <v>9453</v>
      </c>
      <c r="C13194" t="s">
        <v>9454</v>
      </c>
      <c r="D13194" t="s">
        <v>9455</v>
      </c>
      <c r="E13194" s="117">
        <v>43031</v>
      </c>
      <c r="F13194" s="118">
        <v>0.61937500000000001</v>
      </c>
      <c r="G13194" t="s">
        <v>3854</v>
      </c>
      <c r="H13194">
        <v>330</v>
      </c>
      <c r="I13194">
        <v>5</v>
      </c>
      <c r="J13194" t="s">
        <v>26835</v>
      </c>
      <c r="L13194" t="s">
        <v>506</v>
      </c>
    </row>
    <row r="13195" spans="1:12" x14ac:dyDescent="0.25">
      <c r="A13195" t="s">
        <v>9456</v>
      </c>
      <c r="B13195" t="s">
        <v>9453</v>
      </c>
      <c r="C13195" t="s">
        <v>9454</v>
      </c>
      <c r="D13195" t="s">
        <v>9455</v>
      </c>
      <c r="E13195" s="117">
        <v>43031</v>
      </c>
      <c r="F13195" s="118">
        <v>0.61937500000000001</v>
      </c>
      <c r="G13195" t="s">
        <v>3854</v>
      </c>
      <c r="H13195">
        <v>330</v>
      </c>
      <c r="I13195">
        <v>6</v>
      </c>
      <c r="J13195" t="s">
        <v>26835</v>
      </c>
      <c r="L13195">
        <v>0</v>
      </c>
    </row>
    <row r="13196" spans="1:12" x14ac:dyDescent="0.25">
      <c r="A13196" t="s">
        <v>9456</v>
      </c>
      <c r="B13196" t="s">
        <v>9453</v>
      </c>
      <c r="C13196" t="s">
        <v>9454</v>
      </c>
      <c r="D13196" t="s">
        <v>9455</v>
      </c>
      <c r="E13196" s="117">
        <v>43031</v>
      </c>
      <c r="F13196" s="118">
        <v>0.61938657407407405</v>
      </c>
      <c r="G13196" t="s">
        <v>3854</v>
      </c>
      <c r="H13196">
        <v>330</v>
      </c>
      <c r="I13196">
        <v>7</v>
      </c>
      <c r="J13196" t="s">
        <v>26835</v>
      </c>
      <c r="L13196">
        <v>100</v>
      </c>
    </row>
    <row r="13197" spans="1:12" x14ac:dyDescent="0.25">
      <c r="A13197" t="s">
        <v>9456</v>
      </c>
      <c r="B13197" t="s">
        <v>9453</v>
      </c>
      <c r="C13197" t="s">
        <v>9454</v>
      </c>
      <c r="D13197" t="s">
        <v>9455</v>
      </c>
      <c r="E13197" s="117">
        <v>43031</v>
      </c>
      <c r="F13197" s="118">
        <v>0.61938657407407405</v>
      </c>
      <c r="G13197" t="s">
        <v>3854</v>
      </c>
      <c r="H13197">
        <v>330</v>
      </c>
      <c r="I13197">
        <v>9</v>
      </c>
      <c r="J13197" t="s">
        <v>26835</v>
      </c>
      <c r="L13197" t="s">
        <v>25904</v>
      </c>
    </row>
    <row r="13198" spans="1:12" x14ac:dyDescent="0.25">
      <c r="A13198" t="s">
        <v>9456</v>
      </c>
      <c r="B13198" t="s">
        <v>9453</v>
      </c>
      <c r="C13198" t="s">
        <v>9454</v>
      </c>
      <c r="D13198" t="s">
        <v>9455</v>
      </c>
      <c r="E13198" s="117">
        <v>43031</v>
      </c>
      <c r="F13198" s="118">
        <v>0.61938657407407405</v>
      </c>
      <c r="G13198" t="s">
        <v>3854</v>
      </c>
      <c r="H13198">
        <v>330</v>
      </c>
      <c r="I13198">
        <v>13</v>
      </c>
      <c r="J13198" t="s">
        <v>26835</v>
      </c>
      <c r="L13198" t="s">
        <v>638</v>
      </c>
    </row>
    <row r="13199" spans="1:12" x14ac:dyDescent="0.25">
      <c r="A13199" t="s">
        <v>9456</v>
      </c>
      <c r="B13199" t="s">
        <v>9453</v>
      </c>
      <c r="C13199" t="s">
        <v>9454</v>
      </c>
      <c r="D13199" t="s">
        <v>9455</v>
      </c>
      <c r="E13199" s="117">
        <v>43031</v>
      </c>
      <c r="F13199" s="118">
        <v>0.61938657407407405</v>
      </c>
      <c r="G13199" t="s">
        <v>3854</v>
      </c>
      <c r="H13199">
        <v>330</v>
      </c>
      <c r="I13199">
        <v>14</v>
      </c>
      <c r="J13199" t="s">
        <v>26835</v>
      </c>
      <c r="L13199" t="s">
        <v>645</v>
      </c>
    </row>
    <row r="13200" spans="1:12" x14ac:dyDescent="0.25">
      <c r="A13200" t="s">
        <v>9456</v>
      </c>
      <c r="B13200" t="s">
        <v>9453</v>
      </c>
      <c r="C13200" t="s">
        <v>9454</v>
      </c>
      <c r="D13200" t="s">
        <v>9455</v>
      </c>
      <c r="E13200" s="117">
        <v>43031</v>
      </c>
      <c r="F13200" s="118">
        <v>0.61938657407407405</v>
      </c>
      <c r="G13200" t="s">
        <v>3854</v>
      </c>
      <c r="H13200">
        <v>330</v>
      </c>
      <c r="I13200">
        <v>15</v>
      </c>
      <c r="J13200" t="s">
        <v>26835</v>
      </c>
      <c r="L13200" t="s">
        <v>200</v>
      </c>
    </row>
    <row r="13201" spans="1:12" x14ac:dyDescent="0.25">
      <c r="A13201" t="s">
        <v>9456</v>
      </c>
      <c r="B13201" t="s">
        <v>9453</v>
      </c>
      <c r="C13201" t="s">
        <v>9454</v>
      </c>
      <c r="D13201" t="s">
        <v>9455</v>
      </c>
      <c r="E13201" s="117">
        <v>43031</v>
      </c>
      <c r="F13201" s="118">
        <v>0.61938657407407405</v>
      </c>
      <c r="G13201" t="s">
        <v>3854</v>
      </c>
      <c r="H13201">
        <v>330</v>
      </c>
      <c r="I13201">
        <v>22</v>
      </c>
      <c r="J13201" t="s">
        <v>26835</v>
      </c>
      <c r="L13201" t="s">
        <v>353</v>
      </c>
    </row>
    <row r="13202" spans="1:12" x14ac:dyDescent="0.25">
      <c r="A13202" t="s">
        <v>9456</v>
      </c>
      <c r="B13202" t="s">
        <v>9453</v>
      </c>
      <c r="C13202" t="s">
        <v>9454</v>
      </c>
      <c r="D13202" t="s">
        <v>9455</v>
      </c>
      <c r="E13202" s="117">
        <v>43031</v>
      </c>
      <c r="F13202" s="118">
        <v>0.61938657407407405</v>
      </c>
      <c r="G13202" t="s">
        <v>3854</v>
      </c>
      <c r="H13202">
        <v>330</v>
      </c>
      <c r="I13202">
        <v>23</v>
      </c>
      <c r="J13202" t="s">
        <v>26835</v>
      </c>
      <c r="L13202">
        <v>60</v>
      </c>
    </row>
    <row r="13203" spans="1:12" x14ac:dyDescent="0.25">
      <c r="A13203" t="s">
        <v>9456</v>
      </c>
      <c r="B13203" t="s">
        <v>9453</v>
      </c>
      <c r="C13203" t="s">
        <v>9454</v>
      </c>
      <c r="D13203" t="s">
        <v>9455</v>
      </c>
      <c r="E13203" s="117">
        <v>43031</v>
      </c>
      <c r="F13203" s="118">
        <v>0.61938657407407405</v>
      </c>
      <c r="G13203" t="s">
        <v>3854</v>
      </c>
      <c r="H13203">
        <v>330</v>
      </c>
      <c r="I13203">
        <v>24</v>
      </c>
      <c r="J13203" t="s">
        <v>26835</v>
      </c>
      <c r="L13203" t="s">
        <v>383</v>
      </c>
    </row>
    <row r="13204" spans="1:12" x14ac:dyDescent="0.25">
      <c r="A13204" t="s">
        <v>9456</v>
      </c>
      <c r="B13204" t="s">
        <v>9453</v>
      </c>
      <c r="C13204" t="s">
        <v>9454</v>
      </c>
      <c r="D13204" t="s">
        <v>9455</v>
      </c>
      <c r="E13204" s="117">
        <v>43031</v>
      </c>
      <c r="F13204" s="118">
        <v>0.61938657407407405</v>
      </c>
      <c r="G13204" t="s">
        <v>3854</v>
      </c>
      <c r="H13204">
        <v>330</v>
      </c>
      <c r="I13204">
        <v>25</v>
      </c>
      <c r="J13204" t="s">
        <v>26835</v>
      </c>
      <c r="L13204">
        <v>40</v>
      </c>
    </row>
    <row r="13205" spans="1:12" x14ac:dyDescent="0.25">
      <c r="A13205" t="s">
        <v>9456</v>
      </c>
      <c r="B13205" t="s">
        <v>9453</v>
      </c>
      <c r="C13205" t="s">
        <v>9454</v>
      </c>
      <c r="D13205" t="s">
        <v>9455</v>
      </c>
      <c r="E13205" s="117">
        <v>43031</v>
      </c>
      <c r="F13205" s="118">
        <v>0.6193981481481482</v>
      </c>
      <c r="G13205" t="s">
        <v>3854</v>
      </c>
      <c r="H13205">
        <v>330</v>
      </c>
      <c r="I13205">
        <v>35</v>
      </c>
      <c r="J13205" t="s">
        <v>26835</v>
      </c>
      <c r="L13205" t="s">
        <v>391</v>
      </c>
    </row>
    <row r="13206" spans="1:12" x14ac:dyDescent="0.25">
      <c r="A13206" t="s">
        <v>9456</v>
      </c>
      <c r="B13206" t="s">
        <v>9453</v>
      </c>
      <c r="C13206" t="s">
        <v>9454</v>
      </c>
      <c r="D13206" t="s">
        <v>9455</v>
      </c>
      <c r="E13206" s="117">
        <v>43031</v>
      </c>
      <c r="F13206" s="118">
        <v>0.6193981481481482</v>
      </c>
      <c r="G13206" t="s">
        <v>3854</v>
      </c>
      <c r="H13206">
        <v>330</v>
      </c>
      <c r="I13206">
        <v>36</v>
      </c>
      <c r="J13206" t="s">
        <v>26835</v>
      </c>
      <c r="L13206" t="s">
        <v>4102</v>
      </c>
    </row>
    <row r="13207" spans="1:12" x14ac:dyDescent="0.25">
      <c r="A13207" t="s">
        <v>9456</v>
      </c>
      <c r="B13207" t="s">
        <v>9453</v>
      </c>
      <c r="C13207" t="s">
        <v>9454</v>
      </c>
      <c r="D13207" t="s">
        <v>9455</v>
      </c>
      <c r="E13207" s="117">
        <v>43031</v>
      </c>
      <c r="F13207" s="118">
        <v>0.6193981481481482</v>
      </c>
      <c r="G13207" t="s">
        <v>3854</v>
      </c>
      <c r="H13207">
        <v>330</v>
      </c>
      <c r="I13207">
        <v>38</v>
      </c>
      <c r="J13207" t="s">
        <v>26835</v>
      </c>
      <c r="L13207" t="s">
        <v>26836</v>
      </c>
    </row>
    <row r="13208" spans="1:12" x14ac:dyDescent="0.25">
      <c r="A13208" t="s">
        <v>9456</v>
      </c>
      <c r="B13208" t="s">
        <v>9453</v>
      </c>
      <c r="C13208" t="s">
        <v>9454</v>
      </c>
      <c r="D13208" t="s">
        <v>9455</v>
      </c>
      <c r="E13208" s="117">
        <v>43031</v>
      </c>
      <c r="F13208" s="118">
        <v>0.61940972222222224</v>
      </c>
      <c r="G13208" t="s">
        <v>3854</v>
      </c>
      <c r="H13208">
        <v>331</v>
      </c>
      <c r="I13208">
        <v>1</v>
      </c>
      <c r="L13208" t="s">
        <v>4069</v>
      </c>
    </row>
    <row r="13209" spans="1:12" x14ac:dyDescent="0.25">
      <c r="A13209" t="s">
        <v>9456</v>
      </c>
      <c r="B13209" t="s">
        <v>9453</v>
      </c>
      <c r="C13209" t="s">
        <v>9454</v>
      </c>
      <c r="D13209" t="s">
        <v>9455</v>
      </c>
      <c r="E13209" s="117">
        <v>43031</v>
      </c>
      <c r="F13209" s="118">
        <v>0.61940972222222224</v>
      </c>
      <c r="G13209" t="s">
        <v>3854</v>
      </c>
      <c r="H13209">
        <v>331</v>
      </c>
      <c r="I13209">
        <v>4</v>
      </c>
      <c r="J13209" t="s">
        <v>4069</v>
      </c>
      <c r="L13209" t="s">
        <v>2977</v>
      </c>
    </row>
    <row r="13210" spans="1:12" x14ac:dyDescent="0.25">
      <c r="A13210" t="s">
        <v>9456</v>
      </c>
      <c r="B13210" t="s">
        <v>9453</v>
      </c>
      <c r="C13210" t="s">
        <v>9454</v>
      </c>
      <c r="D13210" t="s">
        <v>9455</v>
      </c>
      <c r="E13210" s="117">
        <v>43031</v>
      </c>
      <c r="F13210" s="118">
        <v>0.61940972222222224</v>
      </c>
      <c r="G13210" t="s">
        <v>3854</v>
      </c>
      <c r="H13210">
        <v>331</v>
      </c>
      <c r="I13210">
        <v>5</v>
      </c>
      <c r="J13210" t="s">
        <v>4069</v>
      </c>
      <c r="L13210" t="s">
        <v>470</v>
      </c>
    </row>
    <row r="13211" spans="1:12" x14ac:dyDescent="0.25">
      <c r="A13211" t="s">
        <v>9456</v>
      </c>
      <c r="B13211" t="s">
        <v>9453</v>
      </c>
      <c r="C13211" t="s">
        <v>9454</v>
      </c>
      <c r="D13211" t="s">
        <v>9455</v>
      </c>
      <c r="E13211" s="117">
        <v>43031</v>
      </c>
      <c r="F13211" s="118">
        <v>0.61940972222222224</v>
      </c>
      <c r="G13211" t="s">
        <v>3854</v>
      </c>
      <c r="H13211">
        <v>331</v>
      </c>
      <c r="I13211">
        <v>6</v>
      </c>
      <c r="J13211" t="s">
        <v>4069</v>
      </c>
      <c r="L13211">
        <v>0</v>
      </c>
    </row>
    <row r="13212" spans="1:12" x14ac:dyDescent="0.25">
      <c r="A13212" t="s">
        <v>9456</v>
      </c>
      <c r="B13212" t="s">
        <v>9453</v>
      </c>
      <c r="C13212" t="s">
        <v>9454</v>
      </c>
      <c r="D13212" t="s">
        <v>9455</v>
      </c>
      <c r="E13212" s="117">
        <v>43031</v>
      </c>
      <c r="F13212" s="118">
        <v>0.61940972222222224</v>
      </c>
      <c r="G13212" t="s">
        <v>3854</v>
      </c>
      <c r="H13212">
        <v>331</v>
      </c>
      <c r="I13212">
        <v>7</v>
      </c>
      <c r="J13212" t="s">
        <v>4069</v>
      </c>
      <c r="L13212">
        <v>100</v>
      </c>
    </row>
    <row r="13213" spans="1:12" x14ac:dyDescent="0.25">
      <c r="A13213" t="s">
        <v>9456</v>
      </c>
      <c r="B13213" t="s">
        <v>9453</v>
      </c>
      <c r="C13213" t="s">
        <v>9454</v>
      </c>
      <c r="D13213" t="s">
        <v>9455</v>
      </c>
      <c r="E13213" s="117">
        <v>43031</v>
      </c>
      <c r="F13213" s="118">
        <v>0.61940972222222224</v>
      </c>
      <c r="G13213" t="s">
        <v>3854</v>
      </c>
      <c r="H13213">
        <v>331</v>
      </c>
      <c r="I13213">
        <v>9</v>
      </c>
      <c r="J13213" t="s">
        <v>4069</v>
      </c>
      <c r="L13213" t="s">
        <v>4092</v>
      </c>
    </row>
    <row r="13214" spans="1:12" x14ac:dyDescent="0.25">
      <c r="A13214" t="s">
        <v>9456</v>
      </c>
      <c r="B13214" t="s">
        <v>9453</v>
      </c>
      <c r="C13214" t="s">
        <v>9454</v>
      </c>
      <c r="D13214" t="s">
        <v>9455</v>
      </c>
      <c r="E13214" s="117">
        <v>43031</v>
      </c>
      <c r="F13214" s="118">
        <v>0.61940972222222224</v>
      </c>
      <c r="G13214" t="s">
        <v>3854</v>
      </c>
      <c r="H13214">
        <v>331</v>
      </c>
      <c r="I13214">
        <v>13</v>
      </c>
      <c r="J13214" t="s">
        <v>4069</v>
      </c>
      <c r="L13214" t="s">
        <v>636</v>
      </c>
    </row>
    <row r="13215" spans="1:12" x14ac:dyDescent="0.25">
      <c r="A13215" t="s">
        <v>9456</v>
      </c>
      <c r="B13215" t="s">
        <v>9453</v>
      </c>
      <c r="C13215" t="s">
        <v>9454</v>
      </c>
      <c r="D13215" t="s">
        <v>9455</v>
      </c>
      <c r="E13215" s="117">
        <v>43031</v>
      </c>
      <c r="F13215" s="118">
        <v>0.61942129629629628</v>
      </c>
      <c r="G13215" t="s">
        <v>3854</v>
      </c>
      <c r="H13215">
        <v>331</v>
      </c>
      <c r="I13215">
        <v>14</v>
      </c>
      <c r="J13215" t="s">
        <v>4069</v>
      </c>
      <c r="L13215" t="s">
        <v>644</v>
      </c>
    </row>
    <row r="13216" spans="1:12" x14ac:dyDescent="0.25">
      <c r="A13216" t="s">
        <v>9456</v>
      </c>
      <c r="B13216" t="s">
        <v>9453</v>
      </c>
      <c r="C13216" t="s">
        <v>9454</v>
      </c>
      <c r="D13216" t="s">
        <v>9455</v>
      </c>
      <c r="E13216" s="117">
        <v>43031</v>
      </c>
      <c r="F13216" s="118">
        <v>0.61942129629629628</v>
      </c>
      <c r="G13216" t="s">
        <v>3854</v>
      </c>
      <c r="H13216">
        <v>331</v>
      </c>
      <c r="I13216">
        <v>22</v>
      </c>
      <c r="J13216" t="s">
        <v>4069</v>
      </c>
      <c r="L13216" t="s">
        <v>104</v>
      </c>
    </row>
    <row r="13217" spans="1:12" x14ac:dyDescent="0.25">
      <c r="A13217" t="s">
        <v>9456</v>
      </c>
      <c r="B13217" t="s">
        <v>9453</v>
      </c>
      <c r="C13217" t="s">
        <v>9454</v>
      </c>
      <c r="D13217" t="s">
        <v>9455</v>
      </c>
      <c r="E13217" s="117">
        <v>43031</v>
      </c>
      <c r="F13217" s="118">
        <v>0.61942129629629628</v>
      </c>
      <c r="G13217" t="s">
        <v>3854</v>
      </c>
      <c r="H13217">
        <v>331</v>
      </c>
      <c r="I13217">
        <v>24</v>
      </c>
      <c r="J13217" t="s">
        <v>4069</v>
      </c>
      <c r="L13217" t="s">
        <v>383</v>
      </c>
    </row>
    <row r="13218" spans="1:12" x14ac:dyDescent="0.25">
      <c r="A13218" t="s">
        <v>9456</v>
      </c>
      <c r="B13218" t="s">
        <v>9453</v>
      </c>
      <c r="C13218" t="s">
        <v>9454</v>
      </c>
      <c r="D13218" t="s">
        <v>9455</v>
      </c>
      <c r="E13218" s="117">
        <v>43031</v>
      </c>
      <c r="F13218" s="118">
        <v>0.61942129629629628</v>
      </c>
      <c r="G13218" t="s">
        <v>3854</v>
      </c>
      <c r="H13218">
        <v>331</v>
      </c>
      <c r="I13218">
        <v>26</v>
      </c>
      <c r="J13218" t="s">
        <v>4069</v>
      </c>
      <c r="L13218" t="s">
        <v>382</v>
      </c>
    </row>
    <row r="13219" spans="1:12" x14ac:dyDescent="0.25">
      <c r="A13219" t="s">
        <v>9456</v>
      </c>
      <c r="B13219" t="s">
        <v>9453</v>
      </c>
      <c r="C13219" t="s">
        <v>9454</v>
      </c>
      <c r="D13219" t="s">
        <v>9455</v>
      </c>
      <c r="E13219" s="117">
        <v>43031</v>
      </c>
      <c r="F13219" s="118">
        <v>0.61942129629629628</v>
      </c>
      <c r="G13219" t="s">
        <v>3854</v>
      </c>
      <c r="H13219">
        <v>331</v>
      </c>
      <c r="I13219">
        <v>28</v>
      </c>
      <c r="J13219" t="s">
        <v>4069</v>
      </c>
      <c r="L13219" t="s">
        <v>353</v>
      </c>
    </row>
    <row r="13220" spans="1:12" x14ac:dyDescent="0.25">
      <c r="A13220" t="s">
        <v>9456</v>
      </c>
      <c r="B13220" t="s">
        <v>9453</v>
      </c>
      <c r="C13220" t="s">
        <v>9454</v>
      </c>
      <c r="D13220" t="s">
        <v>9455</v>
      </c>
      <c r="E13220" s="117">
        <v>43031</v>
      </c>
      <c r="F13220" s="118">
        <v>0.61942129629629628</v>
      </c>
      <c r="G13220" t="s">
        <v>3854</v>
      </c>
      <c r="H13220">
        <v>331</v>
      </c>
      <c r="I13220">
        <v>36</v>
      </c>
      <c r="J13220" t="s">
        <v>4069</v>
      </c>
      <c r="L13220" t="s">
        <v>4031</v>
      </c>
    </row>
    <row r="13221" spans="1:12" x14ac:dyDescent="0.25">
      <c r="A13221" t="s">
        <v>9456</v>
      </c>
      <c r="B13221" t="s">
        <v>9453</v>
      </c>
      <c r="C13221" t="s">
        <v>9454</v>
      </c>
      <c r="D13221" t="s">
        <v>9455</v>
      </c>
      <c r="E13221" s="117">
        <v>43031</v>
      </c>
      <c r="F13221" s="118">
        <v>0.61942129629629628</v>
      </c>
      <c r="G13221" t="s">
        <v>3854</v>
      </c>
      <c r="H13221">
        <v>331</v>
      </c>
      <c r="I13221">
        <v>38</v>
      </c>
      <c r="J13221" t="s">
        <v>4069</v>
      </c>
      <c r="L13221" t="s">
        <v>26837</v>
      </c>
    </row>
    <row r="13222" spans="1:12" x14ac:dyDescent="0.25">
      <c r="A13222" t="s">
        <v>9456</v>
      </c>
      <c r="B13222" t="s">
        <v>9453</v>
      </c>
      <c r="C13222" t="s">
        <v>9454</v>
      </c>
      <c r="D13222" t="s">
        <v>9455</v>
      </c>
      <c r="E13222" s="117">
        <v>43031</v>
      </c>
      <c r="F13222" s="118">
        <v>0.61943287037037031</v>
      </c>
      <c r="G13222" t="s">
        <v>3854</v>
      </c>
      <c r="H13222">
        <v>332</v>
      </c>
      <c r="I13222">
        <v>1</v>
      </c>
      <c r="L13222" t="s">
        <v>26838</v>
      </c>
    </row>
    <row r="13223" spans="1:12" x14ac:dyDescent="0.25">
      <c r="A13223" t="s">
        <v>9456</v>
      </c>
      <c r="B13223" t="s">
        <v>9453</v>
      </c>
      <c r="C13223" t="s">
        <v>9454</v>
      </c>
      <c r="D13223" t="s">
        <v>9455</v>
      </c>
      <c r="E13223" s="117">
        <v>43031</v>
      </c>
      <c r="F13223" s="118">
        <v>0.61943287037037031</v>
      </c>
      <c r="G13223" t="s">
        <v>3854</v>
      </c>
      <c r="H13223">
        <v>332</v>
      </c>
      <c r="I13223">
        <v>4</v>
      </c>
      <c r="J13223" t="s">
        <v>26838</v>
      </c>
      <c r="L13223" t="s">
        <v>2976</v>
      </c>
    </row>
    <row r="13224" spans="1:12" x14ac:dyDescent="0.25">
      <c r="A13224" t="s">
        <v>9456</v>
      </c>
      <c r="B13224" t="s">
        <v>9453</v>
      </c>
      <c r="C13224" t="s">
        <v>9454</v>
      </c>
      <c r="D13224" t="s">
        <v>9455</v>
      </c>
      <c r="E13224" s="117">
        <v>43031</v>
      </c>
      <c r="F13224" s="118">
        <v>0.61943287037037031</v>
      </c>
      <c r="G13224" t="s">
        <v>3854</v>
      </c>
      <c r="H13224">
        <v>332</v>
      </c>
      <c r="I13224">
        <v>5</v>
      </c>
      <c r="J13224" t="s">
        <v>26838</v>
      </c>
      <c r="L13224" t="s">
        <v>2681</v>
      </c>
    </row>
    <row r="13225" spans="1:12" x14ac:dyDescent="0.25">
      <c r="A13225" t="s">
        <v>9456</v>
      </c>
      <c r="B13225" t="s">
        <v>9453</v>
      </c>
      <c r="C13225" t="s">
        <v>9454</v>
      </c>
      <c r="D13225" t="s">
        <v>9455</v>
      </c>
      <c r="E13225" s="117">
        <v>43031</v>
      </c>
      <c r="F13225" s="118">
        <v>0.61943287037037031</v>
      </c>
      <c r="G13225" t="s">
        <v>3854</v>
      </c>
      <c r="H13225">
        <v>332</v>
      </c>
      <c r="I13225">
        <v>6</v>
      </c>
      <c r="J13225" t="s">
        <v>26838</v>
      </c>
      <c r="L13225">
        <v>0</v>
      </c>
    </row>
    <row r="13226" spans="1:12" x14ac:dyDescent="0.25">
      <c r="A13226" t="s">
        <v>9456</v>
      </c>
      <c r="B13226" t="s">
        <v>9453</v>
      </c>
      <c r="C13226" t="s">
        <v>9454</v>
      </c>
      <c r="D13226" t="s">
        <v>9455</v>
      </c>
      <c r="E13226" s="117">
        <v>43031</v>
      </c>
      <c r="F13226" s="118">
        <v>0.61944444444444446</v>
      </c>
      <c r="G13226" t="s">
        <v>3854</v>
      </c>
      <c r="H13226">
        <v>332</v>
      </c>
      <c r="I13226">
        <v>7</v>
      </c>
      <c r="J13226" t="s">
        <v>26838</v>
      </c>
      <c r="L13226">
        <v>100</v>
      </c>
    </row>
    <row r="13227" spans="1:12" x14ac:dyDescent="0.25">
      <c r="A13227" t="s">
        <v>9456</v>
      </c>
      <c r="B13227" t="s">
        <v>9453</v>
      </c>
      <c r="C13227" t="s">
        <v>9454</v>
      </c>
      <c r="D13227" t="s">
        <v>9455</v>
      </c>
      <c r="E13227" s="117">
        <v>43031</v>
      </c>
      <c r="F13227" s="118">
        <v>0.61944444444444446</v>
      </c>
      <c r="G13227" t="s">
        <v>3854</v>
      </c>
      <c r="H13227">
        <v>332</v>
      </c>
      <c r="I13227">
        <v>9</v>
      </c>
      <c r="J13227" t="s">
        <v>26838</v>
      </c>
      <c r="L13227" t="s">
        <v>4093</v>
      </c>
    </row>
    <row r="13228" spans="1:12" x14ac:dyDescent="0.25">
      <c r="A13228" t="s">
        <v>9456</v>
      </c>
      <c r="B13228" t="s">
        <v>9453</v>
      </c>
      <c r="C13228" t="s">
        <v>9454</v>
      </c>
      <c r="D13228" t="s">
        <v>9455</v>
      </c>
      <c r="E13228" s="117">
        <v>43031</v>
      </c>
      <c r="F13228" s="118">
        <v>0.61944444444444446</v>
      </c>
      <c r="G13228" t="s">
        <v>3854</v>
      </c>
      <c r="H13228">
        <v>332</v>
      </c>
      <c r="I13228">
        <v>13</v>
      </c>
      <c r="J13228" t="s">
        <v>26838</v>
      </c>
      <c r="L13228" t="s">
        <v>640</v>
      </c>
    </row>
    <row r="13229" spans="1:12" x14ac:dyDescent="0.25">
      <c r="A13229" t="s">
        <v>9456</v>
      </c>
      <c r="B13229" t="s">
        <v>9453</v>
      </c>
      <c r="C13229" t="s">
        <v>9454</v>
      </c>
      <c r="D13229" t="s">
        <v>9455</v>
      </c>
      <c r="E13229" s="117">
        <v>43031</v>
      </c>
      <c r="F13229" s="118">
        <v>0.61944444444444446</v>
      </c>
      <c r="G13229" t="s">
        <v>3854</v>
      </c>
      <c r="H13229">
        <v>332</v>
      </c>
      <c r="I13229">
        <v>14</v>
      </c>
      <c r="J13229" t="s">
        <v>26838</v>
      </c>
      <c r="L13229" t="s">
        <v>644</v>
      </c>
    </row>
    <row r="13230" spans="1:12" x14ac:dyDescent="0.25">
      <c r="A13230" t="s">
        <v>9456</v>
      </c>
      <c r="B13230" t="s">
        <v>9453</v>
      </c>
      <c r="C13230" t="s">
        <v>9454</v>
      </c>
      <c r="D13230" t="s">
        <v>9455</v>
      </c>
      <c r="E13230" s="117">
        <v>43031</v>
      </c>
      <c r="F13230" s="118">
        <v>0.61944444444444446</v>
      </c>
      <c r="G13230" t="s">
        <v>3854</v>
      </c>
      <c r="H13230">
        <v>332</v>
      </c>
      <c r="I13230">
        <v>15</v>
      </c>
      <c r="J13230" t="s">
        <v>26838</v>
      </c>
      <c r="L13230" t="s">
        <v>221</v>
      </c>
    </row>
    <row r="13231" spans="1:12" x14ac:dyDescent="0.25">
      <c r="A13231" t="s">
        <v>9456</v>
      </c>
      <c r="B13231" t="s">
        <v>9453</v>
      </c>
      <c r="C13231" t="s">
        <v>9454</v>
      </c>
      <c r="D13231" t="s">
        <v>9455</v>
      </c>
      <c r="E13231" s="117">
        <v>43031</v>
      </c>
      <c r="F13231" s="118">
        <v>0.61944444444444446</v>
      </c>
      <c r="G13231" t="s">
        <v>3854</v>
      </c>
      <c r="H13231">
        <v>332</v>
      </c>
      <c r="I13231">
        <v>22</v>
      </c>
      <c r="J13231" t="s">
        <v>26838</v>
      </c>
      <c r="L13231" t="s">
        <v>382</v>
      </c>
    </row>
    <row r="13232" spans="1:12" x14ac:dyDescent="0.25">
      <c r="A13232" t="s">
        <v>9456</v>
      </c>
      <c r="B13232" t="s">
        <v>9453</v>
      </c>
      <c r="C13232" t="s">
        <v>9454</v>
      </c>
      <c r="D13232" t="s">
        <v>9455</v>
      </c>
      <c r="E13232" s="117">
        <v>43031</v>
      </c>
      <c r="F13232" s="118">
        <v>0.61944444444444446</v>
      </c>
      <c r="G13232" t="s">
        <v>3854</v>
      </c>
      <c r="H13232">
        <v>332</v>
      </c>
      <c r="I13232">
        <v>23</v>
      </c>
      <c r="J13232" t="s">
        <v>26838</v>
      </c>
      <c r="L13232">
        <v>60</v>
      </c>
    </row>
    <row r="13233" spans="1:12" x14ac:dyDescent="0.25">
      <c r="A13233" t="s">
        <v>9456</v>
      </c>
      <c r="B13233" t="s">
        <v>9453</v>
      </c>
      <c r="C13233" t="s">
        <v>9454</v>
      </c>
      <c r="D13233" t="s">
        <v>9455</v>
      </c>
      <c r="E13233" s="117">
        <v>43031</v>
      </c>
      <c r="F13233" s="118">
        <v>0.61944444444444446</v>
      </c>
      <c r="G13233" t="s">
        <v>3854</v>
      </c>
      <c r="H13233">
        <v>332</v>
      </c>
      <c r="I13233">
        <v>24</v>
      </c>
      <c r="J13233" t="s">
        <v>26838</v>
      </c>
      <c r="L13233" t="s">
        <v>104</v>
      </c>
    </row>
    <row r="13234" spans="1:12" x14ac:dyDescent="0.25">
      <c r="A13234" t="s">
        <v>9456</v>
      </c>
      <c r="B13234" t="s">
        <v>9453</v>
      </c>
      <c r="C13234" t="s">
        <v>9454</v>
      </c>
      <c r="D13234" t="s">
        <v>9455</v>
      </c>
      <c r="E13234" s="117">
        <v>43031</v>
      </c>
      <c r="F13234" s="118">
        <v>0.61944444444444446</v>
      </c>
      <c r="G13234" t="s">
        <v>3854</v>
      </c>
      <c r="H13234">
        <v>332</v>
      </c>
      <c r="I13234">
        <v>25</v>
      </c>
      <c r="J13234" t="s">
        <v>26838</v>
      </c>
      <c r="L13234">
        <v>30</v>
      </c>
    </row>
    <row r="13235" spans="1:12" x14ac:dyDescent="0.25">
      <c r="A13235" t="s">
        <v>9456</v>
      </c>
      <c r="B13235" t="s">
        <v>9453</v>
      </c>
      <c r="C13235" t="s">
        <v>9454</v>
      </c>
      <c r="D13235" t="s">
        <v>9455</v>
      </c>
      <c r="E13235" s="117">
        <v>43031</v>
      </c>
      <c r="F13235" s="118">
        <v>0.6194560185185185</v>
      </c>
      <c r="G13235" t="s">
        <v>3854</v>
      </c>
      <c r="H13235">
        <v>332</v>
      </c>
      <c r="I13235">
        <v>26</v>
      </c>
      <c r="J13235" t="s">
        <v>26838</v>
      </c>
      <c r="L13235" t="s">
        <v>383</v>
      </c>
    </row>
    <row r="13236" spans="1:12" x14ac:dyDescent="0.25">
      <c r="A13236" t="s">
        <v>9456</v>
      </c>
      <c r="B13236" t="s">
        <v>9453</v>
      </c>
      <c r="C13236" t="s">
        <v>9454</v>
      </c>
      <c r="D13236" t="s">
        <v>9455</v>
      </c>
      <c r="E13236" s="117">
        <v>43031</v>
      </c>
      <c r="F13236" s="118">
        <v>0.6194560185185185</v>
      </c>
      <c r="G13236" t="s">
        <v>3854</v>
      </c>
      <c r="H13236">
        <v>332</v>
      </c>
      <c r="I13236">
        <v>27</v>
      </c>
      <c r="J13236" t="s">
        <v>26838</v>
      </c>
      <c r="L13236">
        <v>5</v>
      </c>
    </row>
    <row r="13237" spans="1:12" x14ac:dyDescent="0.25">
      <c r="A13237" t="s">
        <v>9456</v>
      </c>
      <c r="B13237" t="s">
        <v>9453</v>
      </c>
      <c r="C13237" t="s">
        <v>9454</v>
      </c>
      <c r="D13237" t="s">
        <v>9455</v>
      </c>
      <c r="E13237" s="117">
        <v>43031</v>
      </c>
      <c r="F13237" s="118">
        <v>0.6194560185185185</v>
      </c>
      <c r="G13237" t="s">
        <v>3854</v>
      </c>
      <c r="H13237">
        <v>332</v>
      </c>
      <c r="I13237">
        <v>28</v>
      </c>
      <c r="J13237" t="s">
        <v>26838</v>
      </c>
      <c r="L13237" t="s">
        <v>26839</v>
      </c>
    </row>
    <row r="13238" spans="1:12" x14ac:dyDescent="0.25">
      <c r="A13238" t="s">
        <v>9456</v>
      </c>
      <c r="B13238" t="s">
        <v>9453</v>
      </c>
      <c r="C13238" t="s">
        <v>9454</v>
      </c>
      <c r="D13238" t="s">
        <v>9455</v>
      </c>
      <c r="E13238" s="117">
        <v>43031</v>
      </c>
      <c r="F13238" s="118">
        <v>0.6194560185185185</v>
      </c>
      <c r="G13238" t="s">
        <v>3854</v>
      </c>
      <c r="H13238">
        <v>332</v>
      </c>
      <c r="I13238">
        <v>29</v>
      </c>
      <c r="J13238" t="s">
        <v>26838</v>
      </c>
      <c r="L13238">
        <v>5</v>
      </c>
    </row>
    <row r="13239" spans="1:12" x14ac:dyDescent="0.25">
      <c r="A13239" t="s">
        <v>9456</v>
      </c>
      <c r="B13239" t="s">
        <v>9453</v>
      </c>
      <c r="C13239" t="s">
        <v>9454</v>
      </c>
      <c r="D13239" t="s">
        <v>9455</v>
      </c>
      <c r="E13239" s="117">
        <v>43031</v>
      </c>
      <c r="F13239" s="118">
        <v>0.6194560185185185</v>
      </c>
      <c r="G13239" t="s">
        <v>3854</v>
      </c>
      <c r="H13239">
        <v>332</v>
      </c>
      <c r="I13239">
        <v>35</v>
      </c>
      <c r="J13239" t="s">
        <v>26838</v>
      </c>
      <c r="L13239" t="s">
        <v>393</v>
      </c>
    </row>
    <row r="13240" spans="1:12" x14ac:dyDescent="0.25">
      <c r="A13240" t="s">
        <v>9456</v>
      </c>
      <c r="B13240" t="s">
        <v>9453</v>
      </c>
      <c r="C13240" t="s">
        <v>9454</v>
      </c>
      <c r="D13240" t="s">
        <v>9455</v>
      </c>
      <c r="E13240" s="117">
        <v>43031</v>
      </c>
      <c r="F13240" s="118">
        <v>0.6194560185185185</v>
      </c>
      <c r="G13240" t="s">
        <v>3854</v>
      </c>
      <c r="H13240">
        <v>332</v>
      </c>
      <c r="I13240">
        <v>36</v>
      </c>
      <c r="J13240" t="s">
        <v>26838</v>
      </c>
      <c r="L13240" t="s">
        <v>4034</v>
      </c>
    </row>
    <row r="13241" spans="1:12" x14ac:dyDescent="0.25">
      <c r="A13241" t="s">
        <v>9456</v>
      </c>
      <c r="B13241" t="s">
        <v>9453</v>
      </c>
      <c r="C13241" t="s">
        <v>9454</v>
      </c>
      <c r="D13241" t="s">
        <v>9455</v>
      </c>
      <c r="E13241" s="117">
        <v>43031</v>
      </c>
      <c r="F13241" s="118">
        <v>0.6194560185185185</v>
      </c>
      <c r="G13241" t="s">
        <v>3854</v>
      </c>
      <c r="H13241">
        <v>332</v>
      </c>
      <c r="I13241">
        <v>38</v>
      </c>
      <c r="J13241" t="s">
        <v>26838</v>
      </c>
      <c r="L13241" t="s">
        <v>26840</v>
      </c>
    </row>
    <row r="13242" spans="1:12" x14ac:dyDescent="0.25">
      <c r="A13242" t="s">
        <v>9456</v>
      </c>
      <c r="B13242" t="s">
        <v>9453</v>
      </c>
      <c r="C13242" t="s">
        <v>9454</v>
      </c>
      <c r="D13242" t="s">
        <v>9455</v>
      </c>
      <c r="E13242" s="117">
        <v>43031</v>
      </c>
      <c r="F13242" s="118">
        <v>0.61946759259259265</v>
      </c>
      <c r="G13242" t="s">
        <v>3854</v>
      </c>
      <c r="H13242">
        <v>333</v>
      </c>
      <c r="I13242">
        <v>1</v>
      </c>
      <c r="L13242" t="s">
        <v>26841</v>
      </c>
    </row>
    <row r="13243" spans="1:12" x14ac:dyDescent="0.25">
      <c r="A13243" t="s">
        <v>9456</v>
      </c>
      <c r="B13243" t="s">
        <v>9453</v>
      </c>
      <c r="C13243" t="s">
        <v>9454</v>
      </c>
      <c r="D13243" t="s">
        <v>9455</v>
      </c>
      <c r="E13243" s="117">
        <v>43031</v>
      </c>
      <c r="F13243" s="118">
        <v>0.61946759259259265</v>
      </c>
      <c r="G13243" t="s">
        <v>3854</v>
      </c>
      <c r="H13243">
        <v>333</v>
      </c>
      <c r="I13243">
        <v>4</v>
      </c>
      <c r="J13243" t="s">
        <v>26841</v>
      </c>
      <c r="L13243" t="s">
        <v>2977</v>
      </c>
    </row>
    <row r="13244" spans="1:12" x14ac:dyDescent="0.25">
      <c r="A13244" t="s">
        <v>9456</v>
      </c>
      <c r="B13244" t="s">
        <v>9453</v>
      </c>
      <c r="C13244" t="s">
        <v>9454</v>
      </c>
      <c r="D13244" t="s">
        <v>9455</v>
      </c>
      <c r="E13244" s="117">
        <v>43031</v>
      </c>
      <c r="F13244" s="118">
        <v>0.61946759259259265</v>
      </c>
      <c r="G13244" t="s">
        <v>3854</v>
      </c>
      <c r="H13244">
        <v>333</v>
      </c>
      <c r="I13244">
        <v>5</v>
      </c>
      <c r="J13244" t="s">
        <v>26841</v>
      </c>
      <c r="L13244" t="s">
        <v>2457</v>
      </c>
    </row>
    <row r="13245" spans="1:12" x14ac:dyDescent="0.25">
      <c r="A13245" t="s">
        <v>9456</v>
      </c>
      <c r="B13245" t="s">
        <v>9453</v>
      </c>
      <c r="C13245" t="s">
        <v>9454</v>
      </c>
      <c r="D13245" t="s">
        <v>9455</v>
      </c>
      <c r="E13245" s="117">
        <v>43031</v>
      </c>
      <c r="F13245" s="118">
        <v>0.61947916666666669</v>
      </c>
      <c r="G13245" t="s">
        <v>3854</v>
      </c>
      <c r="H13245">
        <v>333</v>
      </c>
      <c r="I13245">
        <v>6</v>
      </c>
      <c r="J13245" t="s">
        <v>26841</v>
      </c>
      <c r="L13245">
        <v>0</v>
      </c>
    </row>
    <row r="13246" spans="1:12" x14ac:dyDescent="0.25">
      <c r="A13246" t="s">
        <v>9456</v>
      </c>
      <c r="B13246" t="s">
        <v>9453</v>
      </c>
      <c r="C13246" t="s">
        <v>9454</v>
      </c>
      <c r="D13246" t="s">
        <v>9455</v>
      </c>
      <c r="E13246" s="117">
        <v>43031</v>
      </c>
      <c r="F13246" s="118">
        <v>0.61947916666666669</v>
      </c>
      <c r="G13246" t="s">
        <v>3854</v>
      </c>
      <c r="H13246">
        <v>333</v>
      </c>
      <c r="I13246">
        <v>7</v>
      </c>
      <c r="J13246" t="s">
        <v>26841</v>
      </c>
      <c r="L13246">
        <v>100</v>
      </c>
    </row>
    <row r="13247" spans="1:12" x14ac:dyDescent="0.25">
      <c r="A13247" t="s">
        <v>9456</v>
      </c>
      <c r="B13247" t="s">
        <v>9453</v>
      </c>
      <c r="C13247" t="s">
        <v>9454</v>
      </c>
      <c r="D13247" t="s">
        <v>9455</v>
      </c>
      <c r="E13247" s="117">
        <v>43031</v>
      </c>
      <c r="F13247" s="118">
        <v>0.61947916666666669</v>
      </c>
      <c r="G13247" t="s">
        <v>3854</v>
      </c>
      <c r="H13247">
        <v>333</v>
      </c>
      <c r="I13247">
        <v>9</v>
      </c>
      <c r="J13247" t="s">
        <v>26841</v>
      </c>
      <c r="L13247" t="s">
        <v>25904</v>
      </c>
    </row>
    <row r="13248" spans="1:12" x14ac:dyDescent="0.25">
      <c r="A13248" t="s">
        <v>9456</v>
      </c>
      <c r="B13248" t="s">
        <v>9453</v>
      </c>
      <c r="C13248" t="s">
        <v>9454</v>
      </c>
      <c r="D13248" t="s">
        <v>9455</v>
      </c>
      <c r="E13248" s="117">
        <v>43031</v>
      </c>
      <c r="F13248" s="118">
        <v>0.61947916666666669</v>
      </c>
      <c r="G13248" t="s">
        <v>3854</v>
      </c>
      <c r="H13248">
        <v>333</v>
      </c>
      <c r="I13248">
        <v>13</v>
      </c>
      <c r="J13248" t="s">
        <v>26841</v>
      </c>
      <c r="L13248" t="s">
        <v>636</v>
      </c>
    </row>
    <row r="13249" spans="1:12" x14ac:dyDescent="0.25">
      <c r="A13249" t="s">
        <v>9456</v>
      </c>
      <c r="B13249" t="s">
        <v>9453</v>
      </c>
      <c r="C13249" t="s">
        <v>9454</v>
      </c>
      <c r="D13249" t="s">
        <v>9455</v>
      </c>
      <c r="E13249" s="117">
        <v>43031</v>
      </c>
      <c r="F13249" s="118">
        <v>0.61947916666666669</v>
      </c>
      <c r="G13249" t="s">
        <v>3854</v>
      </c>
      <c r="H13249">
        <v>333</v>
      </c>
      <c r="I13249">
        <v>14</v>
      </c>
      <c r="J13249" t="s">
        <v>26841</v>
      </c>
      <c r="L13249" t="s">
        <v>644</v>
      </c>
    </row>
    <row r="13250" spans="1:12" x14ac:dyDescent="0.25">
      <c r="A13250" t="s">
        <v>9456</v>
      </c>
      <c r="B13250" t="s">
        <v>9453</v>
      </c>
      <c r="C13250" t="s">
        <v>9454</v>
      </c>
      <c r="D13250" t="s">
        <v>9455</v>
      </c>
      <c r="E13250" s="117">
        <v>43031</v>
      </c>
      <c r="F13250" s="118">
        <v>0.61947916666666669</v>
      </c>
      <c r="G13250" t="s">
        <v>3854</v>
      </c>
      <c r="H13250">
        <v>333</v>
      </c>
      <c r="I13250">
        <v>15</v>
      </c>
      <c r="J13250" t="s">
        <v>26841</v>
      </c>
      <c r="L13250" t="s">
        <v>482</v>
      </c>
    </row>
    <row r="13251" spans="1:12" x14ac:dyDescent="0.25">
      <c r="A13251" t="s">
        <v>9456</v>
      </c>
      <c r="B13251" t="s">
        <v>9453</v>
      </c>
      <c r="C13251" t="s">
        <v>9454</v>
      </c>
      <c r="D13251" t="s">
        <v>9455</v>
      </c>
      <c r="E13251" s="117">
        <v>43031</v>
      </c>
      <c r="F13251" s="118">
        <v>0.61947916666666669</v>
      </c>
      <c r="G13251" t="s">
        <v>3854</v>
      </c>
      <c r="H13251">
        <v>333</v>
      </c>
      <c r="I13251">
        <v>22</v>
      </c>
      <c r="J13251" t="s">
        <v>26841</v>
      </c>
      <c r="L13251" t="s">
        <v>104</v>
      </c>
    </row>
    <row r="13252" spans="1:12" x14ac:dyDescent="0.25">
      <c r="A13252" t="s">
        <v>9456</v>
      </c>
      <c r="B13252" t="s">
        <v>9453</v>
      </c>
      <c r="C13252" t="s">
        <v>9454</v>
      </c>
      <c r="D13252" t="s">
        <v>9455</v>
      </c>
      <c r="E13252" s="117">
        <v>43031</v>
      </c>
      <c r="F13252" s="118">
        <v>0.61947916666666669</v>
      </c>
      <c r="G13252" t="s">
        <v>3854</v>
      </c>
      <c r="H13252">
        <v>333</v>
      </c>
      <c r="I13252">
        <v>23</v>
      </c>
      <c r="J13252" t="s">
        <v>26841</v>
      </c>
      <c r="L13252">
        <v>30</v>
      </c>
    </row>
    <row r="13253" spans="1:12" x14ac:dyDescent="0.25">
      <c r="A13253" t="s">
        <v>9456</v>
      </c>
      <c r="B13253" t="s">
        <v>9453</v>
      </c>
      <c r="C13253" t="s">
        <v>9454</v>
      </c>
      <c r="D13253" t="s">
        <v>9455</v>
      </c>
      <c r="E13253" s="117">
        <v>43031</v>
      </c>
      <c r="F13253" s="118">
        <v>0.61947916666666669</v>
      </c>
      <c r="G13253" t="s">
        <v>3854</v>
      </c>
      <c r="H13253">
        <v>333</v>
      </c>
      <c r="I13253">
        <v>24</v>
      </c>
      <c r="J13253" t="s">
        <v>26841</v>
      </c>
      <c r="L13253" t="s">
        <v>383</v>
      </c>
    </row>
    <row r="13254" spans="1:12" x14ac:dyDescent="0.25">
      <c r="A13254" t="s">
        <v>9456</v>
      </c>
      <c r="B13254" t="s">
        <v>9453</v>
      </c>
      <c r="C13254" t="s">
        <v>9454</v>
      </c>
      <c r="D13254" t="s">
        <v>9455</v>
      </c>
      <c r="E13254" s="117">
        <v>43031</v>
      </c>
      <c r="F13254" s="118">
        <v>0.61949074074074073</v>
      </c>
      <c r="G13254" t="s">
        <v>3854</v>
      </c>
      <c r="H13254">
        <v>333</v>
      </c>
      <c r="I13254">
        <v>25</v>
      </c>
      <c r="J13254" t="s">
        <v>26841</v>
      </c>
      <c r="L13254">
        <v>30</v>
      </c>
    </row>
    <row r="13255" spans="1:12" x14ac:dyDescent="0.25">
      <c r="A13255" t="s">
        <v>9456</v>
      </c>
      <c r="B13255" t="s">
        <v>9453</v>
      </c>
      <c r="C13255" t="s">
        <v>9454</v>
      </c>
      <c r="D13255" t="s">
        <v>9455</v>
      </c>
      <c r="E13255" s="117">
        <v>43031</v>
      </c>
      <c r="F13255" s="118">
        <v>0.61949074074074073</v>
      </c>
      <c r="G13255" t="s">
        <v>3854</v>
      </c>
      <c r="H13255">
        <v>333</v>
      </c>
      <c r="I13255">
        <v>26</v>
      </c>
      <c r="J13255" t="s">
        <v>26841</v>
      </c>
      <c r="L13255" t="s">
        <v>382</v>
      </c>
    </row>
    <row r="13256" spans="1:12" x14ac:dyDescent="0.25">
      <c r="A13256" t="s">
        <v>9456</v>
      </c>
      <c r="B13256" t="s">
        <v>9453</v>
      </c>
      <c r="C13256" t="s">
        <v>9454</v>
      </c>
      <c r="D13256" t="s">
        <v>9455</v>
      </c>
      <c r="E13256" s="117">
        <v>43031</v>
      </c>
      <c r="F13256" s="118">
        <v>0.61949074074074073</v>
      </c>
      <c r="G13256" t="s">
        <v>3854</v>
      </c>
      <c r="H13256">
        <v>333</v>
      </c>
      <c r="I13256">
        <v>27</v>
      </c>
      <c r="J13256" t="s">
        <v>26841</v>
      </c>
      <c r="L13256">
        <v>20</v>
      </c>
    </row>
    <row r="13257" spans="1:12" x14ac:dyDescent="0.25">
      <c r="A13257" t="s">
        <v>9456</v>
      </c>
      <c r="B13257" t="s">
        <v>9453</v>
      </c>
      <c r="C13257" t="s">
        <v>9454</v>
      </c>
      <c r="D13257" t="s">
        <v>9455</v>
      </c>
      <c r="E13257" s="117">
        <v>43031</v>
      </c>
      <c r="F13257" s="118">
        <v>0.61949074074074073</v>
      </c>
      <c r="G13257" t="s">
        <v>3854</v>
      </c>
      <c r="H13257">
        <v>333</v>
      </c>
      <c r="I13257">
        <v>28</v>
      </c>
      <c r="J13257" t="s">
        <v>26841</v>
      </c>
      <c r="L13257" t="s">
        <v>122</v>
      </c>
    </row>
    <row r="13258" spans="1:12" x14ac:dyDescent="0.25">
      <c r="A13258" t="s">
        <v>9456</v>
      </c>
      <c r="B13258" t="s">
        <v>9453</v>
      </c>
      <c r="C13258" t="s">
        <v>9454</v>
      </c>
      <c r="D13258" t="s">
        <v>9455</v>
      </c>
      <c r="E13258" s="117">
        <v>43031</v>
      </c>
      <c r="F13258" s="118">
        <v>0.61949074074074073</v>
      </c>
      <c r="G13258" t="s">
        <v>3854</v>
      </c>
      <c r="H13258">
        <v>333</v>
      </c>
      <c r="I13258">
        <v>29</v>
      </c>
      <c r="J13258" t="s">
        <v>26841</v>
      </c>
      <c r="L13258">
        <v>20</v>
      </c>
    </row>
    <row r="13259" spans="1:12" x14ac:dyDescent="0.25">
      <c r="A13259" t="s">
        <v>9456</v>
      </c>
      <c r="B13259" t="s">
        <v>9453</v>
      </c>
      <c r="C13259" t="s">
        <v>9454</v>
      </c>
      <c r="D13259" t="s">
        <v>9455</v>
      </c>
      <c r="E13259" s="117">
        <v>43031</v>
      </c>
      <c r="F13259" s="118">
        <v>0.61949074074074073</v>
      </c>
      <c r="G13259" t="s">
        <v>3854</v>
      </c>
      <c r="H13259">
        <v>333</v>
      </c>
      <c r="I13259">
        <v>35</v>
      </c>
      <c r="J13259" t="s">
        <v>26841</v>
      </c>
      <c r="L13259" t="s">
        <v>393</v>
      </c>
    </row>
    <row r="13260" spans="1:12" x14ac:dyDescent="0.25">
      <c r="A13260" t="s">
        <v>9456</v>
      </c>
      <c r="B13260" t="s">
        <v>9453</v>
      </c>
      <c r="C13260" t="s">
        <v>9454</v>
      </c>
      <c r="D13260" t="s">
        <v>9455</v>
      </c>
      <c r="E13260" s="117">
        <v>43031</v>
      </c>
      <c r="F13260" s="118">
        <v>0.61949074074074073</v>
      </c>
      <c r="G13260" t="s">
        <v>3854</v>
      </c>
      <c r="H13260">
        <v>333</v>
      </c>
      <c r="I13260">
        <v>36</v>
      </c>
      <c r="J13260" t="s">
        <v>26841</v>
      </c>
      <c r="L13260" t="s">
        <v>4034</v>
      </c>
    </row>
    <row r="13261" spans="1:12" x14ac:dyDescent="0.25">
      <c r="A13261" t="s">
        <v>9456</v>
      </c>
      <c r="B13261" t="s">
        <v>9453</v>
      </c>
      <c r="C13261" t="s">
        <v>9454</v>
      </c>
      <c r="D13261" t="s">
        <v>9455</v>
      </c>
      <c r="E13261" s="117">
        <v>43031</v>
      </c>
      <c r="F13261" s="118">
        <v>0.61950231481481477</v>
      </c>
      <c r="G13261" t="s">
        <v>3854</v>
      </c>
      <c r="H13261">
        <v>333</v>
      </c>
      <c r="I13261">
        <v>38</v>
      </c>
      <c r="J13261" t="s">
        <v>26841</v>
      </c>
      <c r="L13261" t="s">
        <v>26842</v>
      </c>
    </row>
    <row r="13262" spans="1:12" x14ac:dyDescent="0.25">
      <c r="A13262" t="s">
        <v>9456</v>
      </c>
      <c r="B13262" t="s">
        <v>9453</v>
      </c>
      <c r="C13262" t="s">
        <v>9454</v>
      </c>
      <c r="D13262" t="s">
        <v>9455</v>
      </c>
      <c r="E13262" s="117">
        <v>43031</v>
      </c>
      <c r="F13262" s="118">
        <v>0.61950231481481477</v>
      </c>
      <c r="G13262" t="s">
        <v>3854</v>
      </c>
      <c r="H13262">
        <v>334</v>
      </c>
      <c r="I13262">
        <v>1</v>
      </c>
      <c r="L13262" t="s">
        <v>26843</v>
      </c>
    </row>
    <row r="13263" spans="1:12" x14ac:dyDescent="0.25">
      <c r="A13263" t="s">
        <v>9456</v>
      </c>
      <c r="B13263" t="s">
        <v>9453</v>
      </c>
      <c r="C13263" t="s">
        <v>9454</v>
      </c>
      <c r="D13263" t="s">
        <v>9455</v>
      </c>
      <c r="E13263" s="117">
        <v>43031</v>
      </c>
      <c r="F13263" s="118">
        <v>0.61950231481481477</v>
      </c>
      <c r="G13263" t="s">
        <v>3854</v>
      </c>
      <c r="H13263">
        <v>334</v>
      </c>
      <c r="I13263">
        <v>4</v>
      </c>
      <c r="J13263" t="s">
        <v>26843</v>
      </c>
      <c r="L13263" t="s">
        <v>2976</v>
      </c>
    </row>
    <row r="13264" spans="1:12" x14ac:dyDescent="0.25">
      <c r="A13264" t="s">
        <v>9456</v>
      </c>
      <c r="B13264" t="s">
        <v>9453</v>
      </c>
      <c r="C13264" t="s">
        <v>9454</v>
      </c>
      <c r="D13264" t="s">
        <v>9455</v>
      </c>
      <c r="E13264" s="117">
        <v>43031</v>
      </c>
      <c r="F13264" s="118">
        <v>0.61951388888888892</v>
      </c>
      <c r="G13264" t="s">
        <v>3854</v>
      </c>
      <c r="H13264">
        <v>334</v>
      </c>
      <c r="I13264">
        <v>5</v>
      </c>
      <c r="J13264" t="s">
        <v>26843</v>
      </c>
      <c r="L13264" t="s">
        <v>2269</v>
      </c>
    </row>
    <row r="13265" spans="1:12" x14ac:dyDescent="0.25">
      <c r="A13265" t="s">
        <v>9456</v>
      </c>
      <c r="B13265" t="s">
        <v>9453</v>
      </c>
      <c r="C13265" t="s">
        <v>9454</v>
      </c>
      <c r="D13265" t="s">
        <v>9455</v>
      </c>
      <c r="E13265" s="117">
        <v>43031</v>
      </c>
      <c r="F13265" s="118">
        <v>0.61951388888888892</v>
      </c>
      <c r="G13265" t="s">
        <v>3854</v>
      </c>
      <c r="H13265">
        <v>334</v>
      </c>
      <c r="I13265">
        <v>6</v>
      </c>
      <c r="J13265" t="s">
        <v>26843</v>
      </c>
      <c r="L13265">
        <v>0</v>
      </c>
    </row>
    <row r="13266" spans="1:12" x14ac:dyDescent="0.25">
      <c r="A13266" t="s">
        <v>9456</v>
      </c>
      <c r="B13266" t="s">
        <v>9453</v>
      </c>
      <c r="C13266" t="s">
        <v>9454</v>
      </c>
      <c r="D13266" t="s">
        <v>9455</v>
      </c>
      <c r="E13266" s="117">
        <v>43031</v>
      </c>
      <c r="F13266" s="118">
        <v>0.61951388888888892</v>
      </c>
      <c r="G13266" t="s">
        <v>3854</v>
      </c>
      <c r="H13266">
        <v>334</v>
      </c>
      <c r="I13266">
        <v>7</v>
      </c>
      <c r="J13266" t="s">
        <v>26843</v>
      </c>
      <c r="L13266">
        <v>100</v>
      </c>
    </row>
    <row r="13267" spans="1:12" x14ac:dyDescent="0.25">
      <c r="A13267" t="s">
        <v>9456</v>
      </c>
      <c r="B13267" t="s">
        <v>9453</v>
      </c>
      <c r="C13267" t="s">
        <v>9454</v>
      </c>
      <c r="D13267" t="s">
        <v>9455</v>
      </c>
      <c r="E13267" s="117">
        <v>43031</v>
      </c>
      <c r="F13267" s="118">
        <v>0.61951388888888892</v>
      </c>
      <c r="G13267" t="s">
        <v>3854</v>
      </c>
      <c r="H13267">
        <v>334</v>
      </c>
      <c r="I13267">
        <v>9</v>
      </c>
      <c r="J13267" t="s">
        <v>26843</v>
      </c>
      <c r="L13267" t="s">
        <v>4093</v>
      </c>
    </row>
    <row r="13268" spans="1:12" x14ac:dyDescent="0.25">
      <c r="A13268" t="s">
        <v>9456</v>
      </c>
      <c r="B13268" t="s">
        <v>9453</v>
      </c>
      <c r="C13268" t="s">
        <v>9454</v>
      </c>
      <c r="D13268" t="s">
        <v>9455</v>
      </c>
      <c r="E13268" s="117">
        <v>43031</v>
      </c>
      <c r="F13268" s="118">
        <v>0.61951388888888892</v>
      </c>
      <c r="G13268" t="s">
        <v>3854</v>
      </c>
      <c r="H13268">
        <v>334</v>
      </c>
      <c r="I13268">
        <v>13</v>
      </c>
      <c r="J13268" t="s">
        <v>26843</v>
      </c>
      <c r="L13268" t="s">
        <v>637</v>
      </c>
    </row>
    <row r="13269" spans="1:12" x14ac:dyDescent="0.25">
      <c r="A13269" t="s">
        <v>9456</v>
      </c>
      <c r="B13269" t="s">
        <v>9453</v>
      </c>
      <c r="C13269" t="s">
        <v>9454</v>
      </c>
      <c r="D13269" t="s">
        <v>9455</v>
      </c>
      <c r="E13269" s="117">
        <v>43031</v>
      </c>
      <c r="F13269" s="118">
        <v>0.61951388888888892</v>
      </c>
      <c r="G13269" t="s">
        <v>3854</v>
      </c>
      <c r="H13269">
        <v>334</v>
      </c>
      <c r="I13269">
        <v>14</v>
      </c>
      <c r="J13269" t="s">
        <v>26843</v>
      </c>
      <c r="L13269" t="s">
        <v>645</v>
      </c>
    </row>
    <row r="13270" spans="1:12" x14ac:dyDescent="0.25">
      <c r="A13270" t="s">
        <v>9456</v>
      </c>
      <c r="B13270" t="s">
        <v>9453</v>
      </c>
      <c r="C13270" t="s">
        <v>9454</v>
      </c>
      <c r="D13270" t="s">
        <v>9455</v>
      </c>
      <c r="E13270" s="117">
        <v>43031</v>
      </c>
      <c r="F13270" s="118">
        <v>0.61951388888888892</v>
      </c>
      <c r="G13270" t="s">
        <v>3854</v>
      </c>
      <c r="H13270">
        <v>334</v>
      </c>
      <c r="I13270">
        <v>15</v>
      </c>
      <c r="J13270" t="s">
        <v>26843</v>
      </c>
      <c r="L13270" t="s">
        <v>669</v>
      </c>
    </row>
    <row r="13271" spans="1:12" x14ac:dyDescent="0.25">
      <c r="A13271" t="s">
        <v>9456</v>
      </c>
      <c r="B13271" t="s">
        <v>9453</v>
      </c>
      <c r="C13271" t="s">
        <v>9454</v>
      </c>
      <c r="D13271" t="s">
        <v>9455</v>
      </c>
      <c r="E13271" s="117">
        <v>43031</v>
      </c>
      <c r="F13271" s="118">
        <v>0.61951388888888892</v>
      </c>
      <c r="G13271" t="s">
        <v>3854</v>
      </c>
      <c r="H13271">
        <v>334</v>
      </c>
      <c r="I13271">
        <v>22</v>
      </c>
      <c r="J13271" t="s">
        <v>26843</v>
      </c>
      <c r="L13271" t="s">
        <v>353</v>
      </c>
    </row>
    <row r="13272" spans="1:12" x14ac:dyDescent="0.25">
      <c r="A13272" t="s">
        <v>9456</v>
      </c>
      <c r="B13272" t="s">
        <v>9453</v>
      </c>
      <c r="C13272" t="s">
        <v>9454</v>
      </c>
      <c r="D13272" t="s">
        <v>9455</v>
      </c>
      <c r="E13272" s="117">
        <v>43031</v>
      </c>
      <c r="F13272" s="118">
        <v>0.61951388888888892</v>
      </c>
      <c r="G13272" t="s">
        <v>3854</v>
      </c>
      <c r="H13272">
        <v>334</v>
      </c>
      <c r="I13272">
        <v>23</v>
      </c>
      <c r="J13272" t="s">
        <v>26843</v>
      </c>
      <c r="L13272">
        <v>47</v>
      </c>
    </row>
    <row r="13273" spans="1:12" x14ac:dyDescent="0.25">
      <c r="A13273" t="s">
        <v>9456</v>
      </c>
      <c r="B13273" t="s">
        <v>9453</v>
      </c>
      <c r="C13273" t="s">
        <v>9454</v>
      </c>
      <c r="D13273" t="s">
        <v>9455</v>
      </c>
      <c r="E13273" s="117">
        <v>43031</v>
      </c>
      <c r="F13273" s="118">
        <v>0.61952546296296296</v>
      </c>
      <c r="G13273" t="s">
        <v>3854</v>
      </c>
      <c r="H13273">
        <v>334</v>
      </c>
      <c r="I13273">
        <v>24</v>
      </c>
      <c r="J13273" t="s">
        <v>26843</v>
      </c>
      <c r="L13273" t="s">
        <v>383</v>
      </c>
    </row>
    <row r="13274" spans="1:12" x14ac:dyDescent="0.25">
      <c r="A13274" t="s">
        <v>9456</v>
      </c>
      <c r="B13274" t="s">
        <v>9453</v>
      </c>
      <c r="C13274" t="s">
        <v>9454</v>
      </c>
      <c r="D13274" t="s">
        <v>9455</v>
      </c>
      <c r="E13274" s="117">
        <v>43031</v>
      </c>
      <c r="F13274" s="118">
        <v>0.61952546296296296</v>
      </c>
      <c r="G13274" t="s">
        <v>3854</v>
      </c>
      <c r="H13274">
        <v>334</v>
      </c>
      <c r="I13274">
        <v>25</v>
      </c>
      <c r="J13274" t="s">
        <v>26843</v>
      </c>
      <c r="L13274">
        <v>40</v>
      </c>
    </row>
    <row r="13275" spans="1:12" x14ac:dyDescent="0.25">
      <c r="A13275" t="s">
        <v>9456</v>
      </c>
      <c r="B13275" t="s">
        <v>9453</v>
      </c>
      <c r="C13275" t="s">
        <v>9454</v>
      </c>
      <c r="D13275" t="s">
        <v>9455</v>
      </c>
      <c r="E13275" s="117">
        <v>43031</v>
      </c>
      <c r="F13275" s="118">
        <v>0.61952546296296296</v>
      </c>
      <c r="G13275" t="s">
        <v>3854</v>
      </c>
      <c r="H13275">
        <v>334</v>
      </c>
      <c r="I13275">
        <v>26</v>
      </c>
      <c r="J13275" t="s">
        <v>26843</v>
      </c>
      <c r="L13275" t="s">
        <v>104</v>
      </c>
    </row>
    <row r="13276" spans="1:12" x14ac:dyDescent="0.25">
      <c r="A13276" t="s">
        <v>9456</v>
      </c>
      <c r="B13276" t="s">
        <v>9453</v>
      </c>
      <c r="C13276" t="s">
        <v>9454</v>
      </c>
      <c r="D13276" t="s">
        <v>9455</v>
      </c>
      <c r="E13276" s="117">
        <v>43031</v>
      </c>
      <c r="F13276" s="118">
        <v>0.61952546296296296</v>
      </c>
      <c r="G13276" t="s">
        <v>3854</v>
      </c>
      <c r="H13276">
        <v>334</v>
      </c>
      <c r="I13276">
        <v>27</v>
      </c>
      <c r="J13276" t="s">
        <v>26843</v>
      </c>
      <c r="L13276">
        <v>10</v>
      </c>
    </row>
    <row r="13277" spans="1:12" x14ac:dyDescent="0.25">
      <c r="A13277" t="s">
        <v>9456</v>
      </c>
      <c r="B13277" t="s">
        <v>9453</v>
      </c>
      <c r="C13277" t="s">
        <v>9454</v>
      </c>
      <c r="D13277" t="s">
        <v>9455</v>
      </c>
      <c r="E13277" s="117">
        <v>43031</v>
      </c>
      <c r="F13277" s="118">
        <v>0.61952546296296296</v>
      </c>
      <c r="G13277" t="s">
        <v>3854</v>
      </c>
      <c r="H13277">
        <v>334</v>
      </c>
      <c r="I13277">
        <v>28</v>
      </c>
      <c r="J13277" t="s">
        <v>26843</v>
      </c>
      <c r="L13277" t="s">
        <v>4101</v>
      </c>
    </row>
    <row r="13278" spans="1:12" x14ac:dyDescent="0.25">
      <c r="A13278" t="s">
        <v>9456</v>
      </c>
      <c r="B13278" t="s">
        <v>9453</v>
      </c>
      <c r="C13278" t="s">
        <v>9454</v>
      </c>
      <c r="D13278" t="s">
        <v>9455</v>
      </c>
      <c r="E13278" s="117">
        <v>43031</v>
      </c>
      <c r="F13278" s="118">
        <v>0.61952546296296296</v>
      </c>
      <c r="G13278" t="s">
        <v>3854</v>
      </c>
      <c r="H13278">
        <v>334</v>
      </c>
      <c r="I13278">
        <v>29</v>
      </c>
      <c r="J13278" t="s">
        <v>26843</v>
      </c>
      <c r="L13278">
        <v>1</v>
      </c>
    </row>
    <row r="13279" spans="1:12" x14ac:dyDescent="0.25">
      <c r="A13279" t="s">
        <v>9456</v>
      </c>
      <c r="B13279" t="s">
        <v>9453</v>
      </c>
      <c r="C13279" t="s">
        <v>9454</v>
      </c>
      <c r="D13279" t="s">
        <v>9455</v>
      </c>
      <c r="E13279" s="117">
        <v>43031</v>
      </c>
      <c r="F13279" s="118">
        <v>0.61952546296296296</v>
      </c>
      <c r="G13279" t="s">
        <v>3854</v>
      </c>
      <c r="H13279">
        <v>334</v>
      </c>
      <c r="I13279">
        <v>30</v>
      </c>
      <c r="J13279" t="s">
        <v>26843</v>
      </c>
      <c r="L13279" t="s">
        <v>26839</v>
      </c>
    </row>
    <row r="13280" spans="1:12" x14ac:dyDescent="0.25">
      <c r="A13280" t="s">
        <v>9456</v>
      </c>
      <c r="B13280" t="s">
        <v>9453</v>
      </c>
      <c r="C13280" t="s">
        <v>9454</v>
      </c>
      <c r="D13280" t="s">
        <v>9455</v>
      </c>
      <c r="E13280" s="117">
        <v>43031</v>
      </c>
      <c r="F13280" s="118">
        <v>0.61952546296296296</v>
      </c>
      <c r="G13280" t="s">
        <v>3854</v>
      </c>
      <c r="H13280">
        <v>334</v>
      </c>
      <c r="I13280">
        <v>31</v>
      </c>
      <c r="J13280" t="s">
        <v>26843</v>
      </c>
      <c r="L13280">
        <v>1</v>
      </c>
    </row>
    <row r="13281" spans="1:12" x14ac:dyDescent="0.25">
      <c r="A13281" t="s">
        <v>9456</v>
      </c>
      <c r="B13281" t="s">
        <v>9453</v>
      </c>
      <c r="C13281" t="s">
        <v>9454</v>
      </c>
      <c r="D13281" t="s">
        <v>9455</v>
      </c>
      <c r="E13281" s="117">
        <v>43031</v>
      </c>
      <c r="F13281" s="118">
        <v>0.61952546296296296</v>
      </c>
      <c r="G13281" t="s">
        <v>3854</v>
      </c>
      <c r="H13281">
        <v>334</v>
      </c>
      <c r="I13281">
        <v>32</v>
      </c>
      <c r="J13281" t="s">
        <v>26843</v>
      </c>
      <c r="L13281" t="s">
        <v>26844</v>
      </c>
    </row>
    <row r="13282" spans="1:12" x14ac:dyDescent="0.25">
      <c r="A13282" t="s">
        <v>9456</v>
      </c>
      <c r="B13282" t="s">
        <v>9453</v>
      </c>
      <c r="C13282" t="s">
        <v>9454</v>
      </c>
      <c r="D13282" t="s">
        <v>9455</v>
      </c>
      <c r="E13282" s="117">
        <v>43031</v>
      </c>
      <c r="F13282" s="118">
        <v>0.61953703703703711</v>
      </c>
      <c r="G13282" t="s">
        <v>3854</v>
      </c>
      <c r="H13282">
        <v>334</v>
      </c>
      <c r="I13282">
        <v>33</v>
      </c>
      <c r="J13282" t="s">
        <v>26843</v>
      </c>
      <c r="L13282">
        <v>1</v>
      </c>
    </row>
    <row r="13283" spans="1:12" x14ac:dyDescent="0.25">
      <c r="A13283" t="s">
        <v>9456</v>
      </c>
      <c r="B13283" t="s">
        <v>9453</v>
      </c>
      <c r="C13283" t="s">
        <v>9454</v>
      </c>
      <c r="D13283" t="s">
        <v>9455</v>
      </c>
      <c r="E13283" s="117">
        <v>43031</v>
      </c>
      <c r="F13283" s="118">
        <v>0.61953703703703711</v>
      </c>
      <c r="G13283" t="s">
        <v>3854</v>
      </c>
      <c r="H13283">
        <v>334</v>
      </c>
      <c r="I13283">
        <v>35</v>
      </c>
      <c r="J13283" t="s">
        <v>26843</v>
      </c>
      <c r="L13283" t="s">
        <v>392</v>
      </c>
    </row>
    <row r="13284" spans="1:12" x14ac:dyDescent="0.25">
      <c r="A13284" t="s">
        <v>9456</v>
      </c>
      <c r="B13284" t="s">
        <v>9453</v>
      </c>
      <c r="C13284" t="s">
        <v>9454</v>
      </c>
      <c r="D13284" t="s">
        <v>9455</v>
      </c>
      <c r="E13284" s="117">
        <v>43031</v>
      </c>
      <c r="F13284" s="118">
        <v>0.61953703703703711</v>
      </c>
      <c r="G13284" t="s">
        <v>3854</v>
      </c>
      <c r="H13284">
        <v>334</v>
      </c>
      <c r="I13284">
        <v>36</v>
      </c>
      <c r="J13284" t="s">
        <v>26843</v>
      </c>
      <c r="L13284" t="s">
        <v>26845</v>
      </c>
    </row>
    <row r="13285" spans="1:12" x14ac:dyDescent="0.25">
      <c r="A13285" t="s">
        <v>9456</v>
      </c>
      <c r="B13285" t="s">
        <v>9453</v>
      </c>
      <c r="C13285" t="s">
        <v>9454</v>
      </c>
      <c r="D13285" t="s">
        <v>9455</v>
      </c>
      <c r="E13285" s="117">
        <v>43031</v>
      </c>
      <c r="F13285" s="118">
        <v>0.61953703703703711</v>
      </c>
      <c r="G13285" t="s">
        <v>3854</v>
      </c>
      <c r="H13285">
        <v>334</v>
      </c>
      <c r="I13285">
        <v>38</v>
      </c>
      <c r="J13285" t="s">
        <v>26843</v>
      </c>
      <c r="L13285" t="s">
        <v>26846</v>
      </c>
    </row>
    <row r="13286" spans="1:12" x14ac:dyDescent="0.25">
      <c r="A13286" t="s">
        <v>9456</v>
      </c>
      <c r="B13286" t="s">
        <v>9453</v>
      </c>
      <c r="C13286" t="s">
        <v>9454</v>
      </c>
      <c r="D13286" t="s">
        <v>9455</v>
      </c>
      <c r="E13286" s="117">
        <v>43031</v>
      </c>
      <c r="F13286" s="118">
        <v>0.61954861111111115</v>
      </c>
      <c r="G13286" t="s">
        <v>3854</v>
      </c>
      <c r="H13286">
        <v>335</v>
      </c>
      <c r="I13286">
        <v>1</v>
      </c>
      <c r="L13286" t="s">
        <v>26847</v>
      </c>
    </row>
    <row r="13287" spans="1:12" x14ac:dyDescent="0.25">
      <c r="A13287" t="s">
        <v>9456</v>
      </c>
      <c r="B13287" t="s">
        <v>9453</v>
      </c>
      <c r="C13287" t="s">
        <v>9454</v>
      </c>
      <c r="D13287" t="s">
        <v>9455</v>
      </c>
      <c r="E13287" s="117">
        <v>43031</v>
      </c>
      <c r="F13287" s="118">
        <v>0.61954861111111115</v>
      </c>
      <c r="G13287" t="s">
        <v>3854</v>
      </c>
      <c r="H13287">
        <v>335</v>
      </c>
      <c r="I13287">
        <v>4</v>
      </c>
      <c r="J13287" t="s">
        <v>26847</v>
      </c>
      <c r="L13287" t="s">
        <v>2976</v>
      </c>
    </row>
    <row r="13288" spans="1:12" x14ac:dyDescent="0.25">
      <c r="A13288" t="s">
        <v>9456</v>
      </c>
      <c r="B13288" t="s">
        <v>9453</v>
      </c>
      <c r="C13288" t="s">
        <v>9454</v>
      </c>
      <c r="D13288" t="s">
        <v>9455</v>
      </c>
      <c r="E13288" s="117">
        <v>43031</v>
      </c>
      <c r="F13288" s="118">
        <v>0.61954861111111115</v>
      </c>
      <c r="G13288" t="s">
        <v>3854</v>
      </c>
      <c r="H13288">
        <v>335</v>
      </c>
      <c r="I13288">
        <v>5</v>
      </c>
      <c r="J13288" t="s">
        <v>26847</v>
      </c>
      <c r="L13288" t="s">
        <v>491</v>
      </c>
    </row>
    <row r="13289" spans="1:12" x14ac:dyDescent="0.25">
      <c r="A13289" t="s">
        <v>9456</v>
      </c>
      <c r="B13289" t="s">
        <v>9453</v>
      </c>
      <c r="C13289" t="s">
        <v>9454</v>
      </c>
      <c r="D13289" t="s">
        <v>9455</v>
      </c>
      <c r="E13289" s="117">
        <v>43031</v>
      </c>
      <c r="F13289" s="118">
        <v>0.61954861111111115</v>
      </c>
      <c r="G13289" t="s">
        <v>3854</v>
      </c>
      <c r="H13289">
        <v>335</v>
      </c>
      <c r="I13289">
        <v>6</v>
      </c>
      <c r="J13289" t="s">
        <v>26847</v>
      </c>
      <c r="L13289">
        <v>0</v>
      </c>
    </row>
    <row r="13290" spans="1:12" x14ac:dyDescent="0.25">
      <c r="A13290" t="s">
        <v>9456</v>
      </c>
      <c r="B13290" t="s">
        <v>9453</v>
      </c>
      <c r="C13290" t="s">
        <v>9454</v>
      </c>
      <c r="D13290" t="s">
        <v>9455</v>
      </c>
      <c r="E13290" s="117">
        <v>43031</v>
      </c>
      <c r="F13290" s="118">
        <v>0.61954861111111115</v>
      </c>
      <c r="G13290" t="s">
        <v>3854</v>
      </c>
      <c r="H13290">
        <v>335</v>
      </c>
      <c r="I13290">
        <v>7</v>
      </c>
      <c r="J13290" t="s">
        <v>26847</v>
      </c>
      <c r="L13290">
        <v>100</v>
      </c>
    </row>
    <row r="13291" spans="1:12" x14ac:dyDescent="0.25">
      <c r="A13291" t="s">
        <v>9456</v>
      </c>
      <c r="B13291" t="s">
        <v>9453</v>
      </c>
      <c r="C13291" t="s">
        <v>9454</v>
      </c>
      <c r="D13291" t="s">
        <v>9455</v>
      </c>
      <c r="E13291" s="117">
        <v>43031</v>
      </c>
      <c r="F13291" s="118">
        <v>0.61954861111111115</v>
      </c>
      <c r="G13291" t="s">
        <v>3854</v>
      </c>
      <c r="H13291">
        <v>335</v>
      </c>
      <c r="I13291">
        <v>9</v>
      </c>
      <c r="J13291" t="s">
        <v>26847</v>
      </c>
      <c r="L13291" t="s">
        <v>25904</v>
      </c>
    </row>
    <row r="13292" spans="1:12" x14ac:dyDescent="0.25">
      <c r="A13292" t="s">
        <v>9456</v>
      </c>
      <c r="B13292" t="s">
        <v>9453</v>
      </c>
      <c r="C13292" t="s">
        <v>9454</v>
      </c>
      <c r="D13292" t="s">
        <v>9455</v>
      </c>
      <c r="E13292" s="117">
        <v>43031</v>
      </c>
      <c r="F13292" s="118">
        <v>0.61956018518518519</v>
      </c>
      <c r="G13292" t="s">
        <v>3854</v>
      </c>
      <c r="H13292">
        <v>335</v>
      </c>
      <c r="I13292">
        <v>13</v>
      </c>
      <c r="J13292" t="s">
        <v>26847</v>
      </c>
      <c r="L13292" t="s">
        <v>636</v>
      </c>
    </row>
    <row r="13293" spans="1:12" x14ac:dyDescent="0.25">
      <c r="A13293" t="s">
        <v>9456</v>
      </c>
      <c r="B13293" t="s">
        <v>9453</v>
      </c>
      <c r="C13293" t="s">
        <v>9454</v>
      </c>
      <c r="D13293" t="s">
        <v>9455</v>
      </c>
      <c r="E13293" s="117">
        <v>43031</v>
      </c>
      <c r="F13293" s="118">
        <v>0.61956018518518519</v>
      </c>
      <c r="G13293" t="s">
        <v>3854</v>
      </c>
      <c r="H13293">
        <v>335</v>
      </c>
      <c r="I13293">
        <v>14</v>
      </c>
      <c r="J13293" t="s">
        <v>26847</v>
      </c>
      <c r="L13293" t="s">
        <v>643</v>
      </c>
    </row>
    <row r="13294" spans="1:12" x14ac:dyDescent="0.25">
      <c r="A13294" t="s">
        <v>9456</v>
      </c>
      <c r="B13294" t="s">
        <v>9453</v>
      </c>
      <c r="C13294" t="s">
        <v>9454</v>
      </c>
      <c r="D13294" t="s">
        <v>9455</v>
      </c>
      <c r="E13294" s="117">
        <v>43031</v>
      </c>
      <c r="F13294" s="118">
        <v>0.61956018518518519</v>
      </c>
      <c r="G13294" t="s">
        <v>3854</v>
      </c>
      <c r="H13294">
        <v>335</v>
      </c>
      <c r="I13294">
        <v>15</v>
      </c>
      <c r="J13294" t="s">
        <v>26847</v>
      </c>
      <c r="L13294" t="s">
        <v>221</v>
      </c>
    </row>
    <row r="13295" spans="1:12" x14ac:dyDescent="0.25">
      <c r="A13295" t="s">
        <v>9456</v>
      </c>
      <c r="B13295" t="s">
        <v>9453</v>
      </c>
      <c r="C13295" t="s">
        <v>9454</v>
      </c>
      <c r="D13295" t="s">
        <v>9455</v>
      </c>
      <c r="E13295" s="117">
        <v>43031</v>
      </c>
      <c r="F13295" s="118">
        <v>0.61956018518518519</v>
      </c>
      <c r="G13295" t="s">
        <v>3854</v>
      </c>
      <c r="H13295">
        <v>335</v>
      </c>
      <c r="I13295">
        <v>22</v>
      </c>
      <c r="J13295" t="s">
        <v>26847</v>
      </c>
      <c r="L13295" t="s">
        <v>104</v>
      </c>
    </row>
    <row r="13296" spans="1:12" x14ac:dyDescent="0.25">
      <c r="A13296" t="s">
        <v>9456</v>
      </c>
      <c r="B13296" t="s">
        <v>9453</v>
      </c>
      <c r="C13296" t="s">
        <v>9454</v>
      </c>
      <c r="D13296" t="s">
        <v>9455</v>
      </c>
      <c r="E13296" s="117">
        <v>43031</v>
      </c>
      <c r="F13296" s="118">
        <v>0.61956018518518519</v>
      </c>
      <c r="G13296" t="s">
        <v>3854</v>
      </c>
      <c r="H13296">
        <v>335</v>
      </c>
      <c r="I13296">
        <v>23</v>
      </c>
      <c r="J13296" t="s">
        <v>26847</v>
      </c>
      <c r="L13296">
        <v>35</v>
      </c>
    </row>
    <row r="13297" spans="1:12" x14ac:dyDescent="0.25">
      <c r="A13297" t="s">
        <v>9456</v>
      </c>
      <c r="B13297" t="s">
        <v>9453</v>
      </c>
      <c r="C13297" t="s">
        <v>9454</v>
      </c>
      <c r="D13297" t="s">
        <v>9455</v>
      </c>
      <c r="E13297" s="117">
        <v>43031</v>
      </c>
      <c r="F13297" s="118">
        <v>0.61956018518518519</v>
      </c>
      <c r="G13297" t="s">
        <v>3854</v>
      </c>
      <c r="H13297">
        <v>335</v>
      </c>
      <c r="I13297">
        <v>24</v>
      </c>
      <c r="J13297" t="s">
        <v>26847</v>
      </c>
      <c r="L13297" t="s">
        <v>4094</v>
      </c>
    </row>
    <row r="13298" spans="1:12" x14ac:dyDescent="0.25">
      <c r="A13298" t="s">
        <v>9456</v>
      </c>
      <c r="B13298" t="s">
        <v>9453</v>
      </c>
      <c r="C13298" t="s">
        <v>9454</v>
      </c>
      <c r="D13298" t="s">
        <v>9455</v>
      </c>
      <c r="E13298" s="117">
        <v>43031</v>
      </c>
      <c r="F13298" s="118">
        <v>0.61956018518518519</v>
      </c>
      <c r="G13298" t="s">
        <v>3854</v>
      </c>
      <c r="H13298">
        <v>335</v>
      </c>
      <c r="I13298">
        <v>25</v>
      </c>
      <c r="J13298" t="s">
        <v>26847</v>
      </c>
      <c r="L13298">
        <v>30</v>
      </c>
    </row>
    <row r="13299" spans="1:12" x14ac:dyDescent="0.25">
      <c r="A13299" t="s">
        <v>9456</v>
      </c>
      <c r="B13299" t="s">
        <v>9453</v>
      </c>
      <c r="C13299" t="s">
        <v>9454</v>
      </c>
      <c r="D13299" t="s">
        <v>9455</v>
      </c>
      <c r="E13299" s="117">
        <v>43031</v>
      </c>
      <c r="F13299" s="118">
        <v>0.61956018518518519</v>
      </c>
      <c r="G13299" t="s">
        <v>3854</v>
      </c>
      <c r="H13299">
        <v>335</v>
      </c>
      <c r="I13299">
        <v>26</v>
      </c>
      <c r="J13299" t="s">
        <v>26847</v>
      </c>
      <c r="L13299" t="s">
        <v>383</v>
      </c>
    </row>
    <row r="13300" spans="1:12" x14ac:dyDescent="0.25">
      <c r="A13300" t="s">
        <v>9456</v>
      </c>
      <c r="B13300" t="s">
        <v>9453</v>
      </c>
      <c r="C13300" t="s">
        <v>9454</v>
      </c>
      <c r="D13300" t="s">
        <v>9455</v>
      </c>
      <c r="E13300" s="117">
        <v>43031</v>
      </c>
      <c r="F13300" s="118">
        <v>0.61956018518518519</v>
      </c>
      <c r="G13300" t="s">
        <v>3854</v>
      </c>
      <c r="H13300">
        <v>335</v>
      </c>
      <c r="I13300">
        <v>27</v>
      </c>
      <c r="J13300" t="s">
        <v>26847</v>
      </c>
      <c r="L13300">
        <v>20</v>
      </c>
    </row>
    <row r="13301" spans="1:12" x14ac:dyDescent="0.25">
      <c r="A13301" t="s">
        <v>9456</v>
      </c>
      <c r="B13301" t="s">
        <v>9453</v>
      </c>
      <c r="C13301" t="s">
        <v>9454</v>
      </c>
      <c r="D13301" t="s">
        <v>9455</v>
      </c>
      <c r="E13301" s="117">
        <v>43031</v>
      </c>
      <c r="F13301" s="118">
        <v>0.61957175925925922</v>
      </c>
      <c r="G13301" t="s">
        <v>3854</v>
      </c>
      <c r="H13301">
        <v>335</v>
      </c>
      <c r="I13301">
        <v>28</v>
      </c>
      <c r="J13301" t="s">
        <v>26847</v>
      </c>
      <c r="L13301" t="s">
        <v>353</v>
      </c>
    </row>
    <row r="13302" spans="1:12" x14ac:dyDescent="0.25">
      <c r="A13302" t="s">
        <v>9456</v>
      </c>
      <c r="B13302" t="s">
        <v>9453</v>
      </c>
      <c r="C13302" t="s">
        <v>9454</v>
      </c>
      <c r="D13302" t="s">
        <v>9455</v>
      </c>
      <c r="E13302" s="117">
        <v>43031</v>
      </c>
      <c r="F13302" s="118">
        <v>0.61957175925925922</v>
      </c>
      <c r="G13302" t="s">
        <v>3854</v>
      </c>
      <c r="H13302">
        <v>335</v>
      </c>
      <c r="I13302">
        <v>29</v>
      </c>
      <c r="J13302" t="s">
        <v>26847</v>
      </c>
      <c r="L13302">
        <v>6</v>
      </c>
    </row>
    <row r="13303" spans="1:12" x14ac:dyDescent="0.25">
      <c r="A13303" t="s">
        <v>9456</v>
      </c>
      <c r="B13303" t="s">
        <v>9453</v>
      </c>
      <c r="C13303" t="s">
        <v>9454</v>
      </c>
      <c r="D13303" t="s">
        <v>9455</v>
      </c>
      <c r="E13303" s="117">
        <v>43031</v>
      </c>
      <c r="F13303" s="118">
        <v>0.61957175925925922</v>
      </c>
      <c r="G13303" t="s">
        <v>3854</v>
      </c>
      <c r="H13303">
        <v>335</v>
      </c>
      <c r="I13303">
        <v>30</v>
      </c>
      <c r="J13303" t="s">
        <v>26847</v>
      </c>
      <c r="L13303" t="s">
        <v>4099</v>
      </c>
    </row>
    <row r="13304" spans="1:12" x14ac:dyDescent="0.25">
      <c r="A13304" t="s">
        <v>9456</v>
      </c>
      <c r="B13304" t="s">
        <v>9453</v>
      </c>
      <c r="C13304" t="s">
        <v>9454</v>
      </c>
      <c r="D13304" t="s">
        <v>9455</v>
      </c>
      <c r="E13304" s="117">
        <v>43031</v>
      </c>
      <c r="F13304" s="118">
        <v>0.61957175925925922</v>
      </c>
      <c r="G13304" t="s">
        <v>3854</v>
      </c>
      <c r="H13304">
        <v>335</v>
      </c>
      <c r="I13304">
        <v>31</v>
      </c>
      <c r="J13304" t="s">
        <v>26847</v>
      </c>
      <c r="L13304">
        <v>6</v>
      </c>
    </row>
    <row r="13305" spans="1:12" x14ac:dyDescent="0.25">
      <c r="A13305" t="s">
        <v>9456</v>
      </c>
      <c r="B13305" t="s">
        <v>9453</v>
      </c>
      <c r="C13305" t="s">
        <v>9454</v>
      </c>
      <c r="D13305" t="s">
        <v>9455</v>
      </c>
      <c r="E13305" s="117">
        <v>43031</v>
      </c>
      <c r="F13305" s="118">
        <v>0.61957175925925922</v>
      </c>
      <c r="G13305" t="s">
        <v>3854</v>
      </c>
      <c r="H13305">
        <v>335</v>
      </c>
      <c r="I13305">
        <v>32</v>
      </c>
      <c r="J13305" t="s">
        <v>26847</v>
      </c>
      <c r="L13305" t="s">
        <v>4101</v>
      </c>
    </row>
    <row r="13306" spans="1:12" x14ac:dyDescent="0.25">
      <c r="A13306" t="s">
        <v>9456</v>
      </c>
      <c r="B13306" t="s">
        <v>9453</v>
      </c>
      <c r="C13306" t="s">
        <v>9454</v>
      </c>
      <c r="D13306" t="s">
        <v>9455</v>
      </c>
      <c r="E13306" s="117">
        <v>43031</v>
      </c>
      <c r="F13306" s="118">
        <v>0.61957175925925922</v>
      </c>
      <c r="G13306" t="s">
        <v>3854</v>
      </c>
      <c r="H13306">
        <v>335</v>
      </c>
      <c r="I13306">
        <v>33</v>
      </c>
      <c r="J13306" t="s">
        <v>26847</v>
      </c>
      <c r="L13306">
        <v>3</v>
      </c>
    </row>
    <row r="13307" spans="1:12" x14ac:dyDescent="0.25">
      <c r="A13307" t="s">
        <v>9456</v>
      </c>
      <c r="B13307" t="s">
        <v>9453</v>
      </c>
      <c r="C13307" t="s">
        <v>9454</v>
      </c>
      <c r="D13307" t="s">
        <v>9455</v>
      </c>
      <c r="E13307" s="117">
        <v>43031</v>
      </c>
      <c r="F13307" s="118">
        <v>0.61957175925925922</v>
      </c>
      <c r="G13307" t="s">
        <v>3854</v>
      </c>
      <c r="H13307">
        <v>335</v>
      </c>
      <c r="I13307">
        <v>35</v>
      </c>
      <c r="J13307" t="s">
        <v>26847</v>
      </c>
      <c r="L13307" t="s">
        <v>390</v>
      </c>
    </row>
    <row r="13308" spans="1:12" x14ac:dyDescent="0.25">
      <c r="A13308" t="s">
        <v>9456</v>
      </c>
      <c r="B13308" t="s">
        <v>9453</v>
      </c>
      <c r="C13308" t="s">
        <v>9454</v>
      </c>
      <c r="D13308" t="s">
        <v>9455</v>
      </c>
      <c r="E13308" s="117">
        <v>43031</v>
      </c>
      <c r="F13308" s="118">
        <v>0.61957175925925922</v>
      </c>
      <c r="G13308" t="s">
        <v>3854</v>
      </c>
      <c r="H13308">
        <v>335</v>
      </c>
      <c r="I13308">
        <v>36</v>
      </c>
      <c r="J13308" t="s">
        <v>26847</v>
      </c>
      <c r="L13308" t="s">
        <v>4034</v>
      </c>
    </row>
    <row r="13309" spans="1:12" x14ac:dyDescent="0.25">
      <c r="A13309" t="s">
        <v>9456</v>
      </c>
      <c r="B13309" t="s">
        <v>9453</v>
      </c>
      <c r="C13309" t="s">
        <v>9454</v>
      </c>
      <c r="D13309" t="s">
        <v>9455</v>
      </c>
      <c r="E13309" s="117">
        <v>43031</v>
      </c>
      <c r="F13309" s="118">
        <v>0.61958333333333326</v>
      </c>
      <c r="G13309" t="s">
        <v>3854</v>
      </c>
      <c r="H13309">
        <v>335</v>
      </c>
      <c r="I13309">
        <v>38</v>
      </c>
      <c r="J13309" t="s">
        <v>26847</v>
      </c>
      <c r="L13309" t="s">
        <v>26848</v>
      </c>
    </row>
    <row r="13310" spans="1:12" x14ac:dyDescent="0.25">
      <c r="A13310" t="s">
        <v>9456</v>
      </c>
      <c r="B13310" t="s">
        <v>9453</v>
      </c>
      <c r="C13310" t="s">
        <v>9454</v>
      </c>
      <c r="D13310" t="s">
        <v>9455</v>
      </c>
      <c r="E13310" s="117">
        <v>43031</v>
      </c>
      <c r="F13310" s="118">
        <v>0.61958333333333326</v>
      </c>
      <c r="G13310" t="s">
        <v>3854</v>
      </c>
      <c r="H13310">
        <v>336</v>
      </c>
      <c r="I13310">
        <v>1</v>
      </c>
      <c r="L13310" t="s">
        <v>26849</v>
      </c>
    </row>
    <row r="13311" spans="1:12" x14ac:dyDescent="0.25">
      <c r="A13311" t="s">
        <v>9456</v>
      </c>
      <c r="B13311" t="s">
        <v>9453</v>
      </c>
      <c r="C13311" t="s">
        <v>9454</v>
      </c>
      <c r="D13311" t="s">
        <v>9455</v>
      </c>
      <c r="E13311" s="117">
        <v>43031</v>
      </c>
      <c r="F13311" s="118">
        <v>0.61959490740740741</v>
      </c>
      <c r="G13311" t="s">
        <v>3854</v>
      </c>
      <c r="H13311">
        <v>336</v>
      </c>
      <c r="I13311">
        <v>4</v>
      </c>
      <c r="J13311" t="s">
        <v>26849</v>
      </c>
      <c r="L13311" t="s">
        <v>2976</v>
      </c>
    </row>
    <row r="13312" spans="1:12" x14ac:dyDescent="0.25">
      <c r="A13312" t="s">
        <v>9456</v>
      </c>
      <c r="B13312" t="s">
        <v>9453</v>
      </c>
      <c r="C13312" t="s">
        <v>9454</v>
      </c>
      <c r="D13312" t="s">
        <v>9455</v>
      </c>
      <c r="E13312" s="117">
        <v>43031</v>
      </c>
      <c r="F13312" s="118">
        <v>0.61959490740740741</v>
      </c>
      <c r="G13312" t="s">
        <v>3854</v>
      </c>
      <c r="H13312">
        <v>336</v>
      </c>
      <c r="I13312">
        <v>5</v>
      </c>
      <c r="J13312" t="s">
        <v>26849</v>
      </c>
      <c r="L13312" t="s">
        <v>499</v>
      </c>
    </row>
    <row r="13313" spans="1:12" x14ac:dyDescent="0.25">
      <c r="A13313" t="s">
        <v>9456</v>
      </c>
      <c r="B13313" t="s">
        <v>9453</v>
      </c>
      <c r="C13313" t="s">
        <v>9454</v>
      </c>
      <c r="D13313" t="s">
        <v>9455</v>
      </c>
      <c r="E13313" s="117">
        <v>43031</v>
      </c>
      <c r="F13313" s="118">
        <v>0.61959490740740741</v>
      </c>
      <c r="G13313" t="s">
        <v>3854</v>
      </c>
      <c r="H13313">
        <v>336</v>
      </c>
      <c r="I13313">
        <v>6</v>
      </c>
      <c r="J13313" t="s">
        <v>26849</v>
      </c>
      <c r="L13313">
        <v>0</v>
      </c>
    </row>
    <row r="13314" spans="1:12" x14ac:dyDescent="0.25">
      <c r="A13314" t="s">
        <v>9456</v>
      </c>
      <c r="B13314" t="s">
        <v>9453</v>
      </c>
      <c r="C13314" t="s">
        <v>9454</v>
      </c>
      <c r="D13314" t="s">
        <v>9455</v>
      </c>
      <c r="E13314" s="117">
        <v>43031</v>
      </c>
      <c r="F13314" s="118">
        <v>0.61959490740740741</v>
      </c>
      <c r="G13314" t="s">
        <v>3854</v>
      </c>
      <c r="H13314">
        <v>336</v>
      </c>
      <c r="I13314">
        <v>7</v>
      </c>
      <c r="J13314" t="s">
        <v>26849</v>
      </c>
      <c r="L13314">
        <v>80</v>
      </c>
    </row>
    <row r="13315" spans="1:12" x14ac:dyDescent="0.25">
      <c r="A13315" t="s">
        <v>9456</v>
      </c>
      <c r="B13315" t="s">
        <v>9453</v>
      </c>
      <c r="C13315" t="s">
        <v>9454</v>
      </c>
      <c r="D13315" t="s">
        <v>9455</v>
      </c>
      <c r="E13315" s="117">
        <v>43031</v>
      </c>
      <c r="F13315" s="118">
        <v>0.61959490740740741</v>
      </c>
      <c r="G13315" t="s">
        <v>3854</v>
      </c>
      <c r="H13315">
        <v>336</v>
      </c>
      <c r="I13315">
        <v>9</v>
      </c>
      <c r="J13315" t="s">
        <v>26849</v>
      </c>
      <c r="L13315" t="s">
        <v>25904</v>
      </c>
    </row>
    <row r="13316" spans="1:12" x14ac:dyDescent="0.25">
      <c r="A13316" t="s">
        <v>9456</v>
      </c>
      <c r="B13316" t="s">
        <v>9453</v>
      </c>
      <c r="C13316" t="s">
        <v>9454</v>
      </c>
      <c r="D13316" t="s">
        <v>9455</v>
      </c>
      <c r="E13316" s="117">
        <v>43031</v>
      </c>
      <c r="F13316" s="118">
        <v>0.61959490740740741</v>
      </c>
      <c r="G13316" t="s">
        <v>3854</v>
      </c>
      <c r="H13316">
        <v>336</v>
      </c>
      <c r="I13316">
        <v>13</v>
      </c>
      <c r="J13316" t="s">
        <v>26849</v>
      </c>
      <c r="L13316" t="s">
        <v>636</v>
      </c>
    </row>
    <row r="13317" spans="1:12" x14ac:dyDescent="0.25">
      <c r="A13317" t="s">
        <v>9456</v>
      </c>
      <c r="B13317" t="s">
        <v>9453</v>
      </c>
      <c r="C13317" t="s">
        <v>9454</v>
      </c>
      <c r="D13317" t="s">
        <v>9455</v>
      </c>
      <c r="E13317" s="117">
        <v>43031</v>
      </c>
      <c r="F13317" s="118">
        <v>0.61959490740740741</v>
      </c>
      <c r="G13317" t="s">
        <v>3854</v>
      </c>
      <c r="H13317">
        <v>336</v>
      </c>
      <c r="I13317">
        <v>14</v>
      </c>
      <c r="J13317" t="s">
        <v>26849</v>
      </c>
      <c r="L13317" t="s">
        <v>644</v>
      </c>
    </row>
    <row r="13318" spans="1:12" x14ac:dyDescent="0.25">
      <c r="A13318" t="s">
        <v>9456</v>
      </c>
      <c r="B13318" t="s">
        <v>9453</v>
      </c>
      <c r="C13318" t="s">
        <v>9454</v>
      </c>
      <c r="D13318" t="s">
        <v>9455</v>
      </c>
      <c r="E13318" s="117">
        <v>43031</v>
      </c>
      <c r="F13318" s="118">
        <v>0.61959490740740741</v>
      </c>
      <c r="G13318" t="s">
        <v>3854</v>
      </c>
      <c r="H13318">
        <v>336</v>
      </c>
      <c r="I13318">
        <v>15</v>
      </c>
      <c r="J13318" t="s">
        <v>26849</v>
      </c>
      <c r="L13318" t="s">
        <v>222</v>
      </c>
    </row>
    <row r="13319" spans="1:12" x14ac:dyDescent="0.25">
      <c r="A13319" t="s">
        <v>9456</v>
      </c>
      <c r="B13319" t="s">
        <v>9453</v>
      </c>
      <c r="C13319" t="s">
        <v>9454</v>
      </c>
      <c r="D13319" t="s">
        <v>9455</v>
      </c>
      <c r="E13319" s="117">
        <v>43031</v>
      </c>
      <c r="F13319" s="118">
        <v>0.61960648148148145</v>
      </c>
      <c r="G13319" t="s">
        <v>3854</v>
      </c>
      <c r="H13319">
        <v>336</v>
      </c>
      <c r="I13319">
        <v>22</v>
      </c>
      <c r="J13319" t="s">
        <v>26849</v>
      </c>
      <c r="L13319" t="s">
        <v>382</v>
      </c>
    </row>
    <row r="13320" spans="1:12" x14ac:dyDescent="0.25">
      <c r="A13320" t="s">
        <v>9456</v>
      </c>
      <c r="B13320" t="s">
        <v>9453</v>
      </c>
      <c r="C13320" t="s">
        <v>9454</v>
      </c>
      <c r="D13320" t="s">
        <v>9455</v>
      </c>
      <c r="E13320" s="117">
        <v>43031</v>
      </c>
      <c r="F13320" s="118">
        <v>0.61960648148148145</v>
      </c>
      <c r="G13320" t="s">
        <v>3854</v>
      </c>
      <c r="H13320">
        <v>336</v>
      </c>
      <c r="I13320">
        <v>23</v>
      </c>
      <c r="J13320" t="s">
        <v>26849</v>
      </c>
      <c r="L13320">
        <v>40</v>
      </c>
    </row>
    <row r="13321" spans="1:12" x14ac:dyDescent="0.25">
      <c r="A13321" t="s">
        <v>9456</v>
      </c>
      <c r="B13321" t="s">
        <v>9453</v>
      </c>
      <c r="C13321" t="s">
        <v>9454</v>
      </c>
      <c r="D13321" t="s">
        <v>9455</v>
      </c>
      <c r="E13321" s="117">
        <v>43031</v>
      </c>
      <c r="F13321" s="118">
        <v>0.61960648148148145</v>
      </c>
      <c r="G13321" t="s">
        <v>3854</v>
      </c>
      <c r="H13321">
        <v>336</v>
      </c>
      <c r="I13321">
        <v>24</v>
      </c>
      <c r="J13321" t="s">
        <v>26849</v>
      </c>
      <c r="L13321" t="s">
        <v>104</v>
      </c>
    </row>
    <row r="13322" spans="1:12" x14ac:dyDescent="0.25">
      <c r="A13322" t="s">
        <v>9456</v>
      </c>
      <c r="B13322" t="s">
        <v>9453</v>
      </c>
      <c r="C13322" t="s">
        <v>9454</v>
      </c>
      <c r="D13322" t="s">
        <v>9455</v>
      </c>
      <c r="E13322" s="117">
        <v>43031</v>
      </c>
      <c r="F13322" s="118">
        <v>0.61960648148148145</v>
      </c>
      <c r="G13322" t="s">
        <v>3854</v>
      </c>
      <c r="H13322">
        <v>336</v>
      </c>
      <c r="I13322">
        <v>25</v>
      </c>
      <c r="J13322" t="s">
        <v>26849</v>
      </c>
      <c r="L13322">
        <v>25</v>
      </c>
    </row>
    <row r="13323" spans="1:12" x14ac:dyDescent="0.25">
      <c r="A13323" t="s">
        <v>9456</v>
      </c>
      <c r="B13323" t="s">
        <v>9453</v>
      </c>
      <c r="C13323" t="s">
        <v>9454</v>
      </c>
      <c r="D13323" t="s">
        <v>9455</v>
      </c>
      <c r="E13323" s="117">
        <v>43031</v>
      </c>
      <c r="F13323" s="118">
        <v>0.61960648148148145</v>
      </c>
      <c r="G13323" t="s">
        <v>3854</v>
      </c>
      <c r="H13323">
        <v>336</v>
      </c>
      <c r="I13323">
        <v>26</v>
      </c>
      <c r="J13323" t="s">
        <v>26849</v>
      </c>
      <c r="L13323" t="s">
        <v>383</v>
      </c>
    </row>
    <row r="13324" spans="1:12" x14ac:dyDescent="0.25">
      <c r="A13324" t="s">
        <v>9456</v>
      </c>
      <c r="B13324" t="s">
        <v>9453</v>
      </c>
      <c r="C13324" t="s">
        <v>9454</v>
      </c>
      <c r="D13324" t="s">
        <v>9455</v>
      </c>
      <c r="E13324" s="117">
        <v>43031</v>
      </c>
      <c r="F13324" s="118">
        <v>0.61960648148148145</v>
      </c>
      <c r="G13324" t="s">
        <v>3854</v>
      </c>
      <c r="H13324">
        <v>336</v>
      </c>
      <c r="I13324">
        <v>27</v>
      </c>
      <c r="J13324" t="s">
        <v>26849</v>
      </c>
      <c r="L13324">
        <v>20</v>
      </c>
    </row>
    <row r="13325" spans="1:12" x14ac:dyDescent="0.25">
      <c r="A13325" t="s">
        <v>9456</v>
      </c>
      <c r="B13325" t="s">
        <v>9453</v>
      </c>
      <c r="C13325" t="s">
        <v>9454</v>
      </c>
      <c r="D13325" t="s">
        <v>9455</v>
      </c>
      <c r="E13325" s="117">
        <v>43031</v>
      </c>
      <c r="F13325" s="118">
        <v>0.61960648148148145</v>
      </c>
      <c r="G13325" t="s">
        <v>3854</v>
      </c>
      <c r="H13325">
        <v>336</v>
      </c>
      <c r="I13325">
        <v>28</v>
      </c>
      <c r="J13325" t="s">
        <v>26849</v>
      </c>
      <c r="L13325" t="s">
        <v>353</v>
      </c>
    </row>
    <row r="13326" spans="1:12" x14ac:dyDescent="0.25">
      <c r="A13326" t="s">
        <v>9456</v>
      </c>
      <c r="B13326" t="s">
        <v>9453</v>
      </c>
      <c r="C13326" t="s">
        <v>9454</v>
      </c>
      <c r="D13326" t="s">
        <v>9455</v>
      </c>
      <c r="E13326" s="117">
        <v>43031</v>
      </c>
      <c r="F13326" s="118">
        <v>0.61960648148148145</v>
      </c>
      <c r="G13326" t="s">
        <v>3854</v>
      </c>
      <c r="H13326">
        <v>336</v>
      </c>
      <c r="I13326">
        <v>29</v>
      </c>
      <c r="J13326" t="s">
        <v>26849</v>
      </c>
      <c r="L13326">
        <v>10</v>
      </c>
    </row>
    <row r="13327" spans="1:12" x14ac:dyDescent="0.25">
      <c r="A13327" t="s">
        <v>9456</v>
      </c>
      <c r="B13327" t="s">
        <v>9453</v>
      </c>
      <c r="C13327" t="s">
        <v>9454</v>
      </c>
      <c r="D13327" t="s">
        <v>9455</v>
      </c>
      <c r="E13327" s="117">
        <v>43031</v>
      </c>
      <c r="F13327" s="118">
        <v>0.61960648148148145</v>
      </c>
      <c r="G13327" t="s">
        <v>3854</v>
      </c>
      <c r="H13327">
        <v>336</v>
      </c>
      <c r="I13327">
        <v>30</v>
      </c>
      <c r="J13327" t="s">
        <v>26849</v>
      </c>
      <c r="L13327" t="s">
        <v>4099</v>
      </c>
    </row>
    <row r="13328" spans="1:12" x14ac:dyDescent="0.25">
      <c r="A13328" t="s">
        <v>9456</v>
      </c>
      <c r="B13328" t="s">
        <v>9453</v>
      </c>
      <c r="C13328" t="s">
        <v>9454</v>
      </c>
      <c r="D13328" t="s">
        <v>9455</v>
      </c>
      <c r="E13328" s="117">
        <v>43031</v>
      </c>
      <c r="F13328" s="118">
        <v>0.6196180555555556</v>
      </c>
      <c r="G13328" t="s">
        <v>3854</v>
      </c>
      <c r="H13328">
        <v>336</v>
      </c>
      <c r="I13328">
        <v>31</v>
      </c>
      <c r="J13328" t="s">
        <v>26849</v>
      </c>
      <c r="L13328">
        <v>5</v>
      </c>
    </row>
    <row r="13329" spans="1:12" x14ac:dyDescent="0.25">
      <c r="A13329" t="s">
        <v>9456</v>
      </c>
      <c r="B13329" t="s">
        <v>9453</v>
      </c>
      <c r="C13329" t="s">
        <v>9454</v>
      </c>
      <c r="D13329" t="s">
        <v>9455</v>
      </c>
      <c r="E13329" s="117">
        <v>43031</v>
      </c>
      <c r="F13329" s="118">
        <v>0.6196180555555556</v>
      </c>
      <c r="G13329" t="s">
        <v>3854</v>
      </c>
      <c r="H13329">
        <v>336</v>
      </c>
      <c r="I13329">
        <v>36</v>
      </c>
      <c r="J13329" t="s">
        <v>26849</v>
      </c>
      <c r="L13329" t="s">
        <v>4034</v>
      </c>
    </row>
    <row r="13330" spans="1:12" x14ac:dyDescent="0.25">
      <c r="A13330" t="s">
        <v>9456</v>
      </c>
      <c r="B13330" t="s">
        <v>9453</v>
      </c>
      <c r="C13330" t="s">
        <v>9454</v>
      </c>
      <c r="D13330" t="s">
        <v>9455</v>
      </c>
      <c r="E13330" s="117">
        <v>43031</v>
      </c>
      <c r="F13330" s="118">
        <v>0.6196180555555556</v>
      </c>
      <c r="G13330" t="s">
        <v>3854</v>
      </c>
      <c r="H13330">
        <v>336</v>
      </c>
      <c r="I13330">
        <v>38</v>
      </c>
      <c r="J13330" t="s">
        <v>26849</v>
      </c>
      <c r="L13330" t="s">
        <v>26850</v>
      </c>
    </row>
    <row r="13331" spans="1:12" x14ac:dyDescent="0.25">
      <c r="A13331" t="s">
        <v>9456</v>
      </c>
      <c r="B13331" t="s">
        <v>9453</v>
      </c>
      <c r="C13331" t="s">
        <v>9454</v>
      </c>
      <c r="D13331" t="s">
        <v>9455</v>
      </c>
      <c r="E13331" s="117">
        <v>43031</v>
      </c>
      <c r="F13331" s="118">
        <v>0.61962962962962964</v>
      </c>
      <c r="G13331" t="s">
        <v>3854</v>
      </c>
      <c r="H13331">
        <v>337</v>
      </c>
      <c r="I13331">
        <v>1</v>
      </c>
      <c r="L13331" t="s">
        <v>26849</v>
      </c>
    </row>
    <row r="13332" spans="1:12" x14ac:dyDescent="0.25">
      <c r="A13332" t="s">
        <v>9456</v>
      </c>
      <c r="B13332" t="s">
        <v>9453</v>
      </c>
      <c r="C13332" t="s">
        <v>9454</v>
      </c>
      <c r="D13332" t="s">
        <v>9455</v>
      </c>
      <c r="E13332" s="117">
        <v>43031</v>
      </c>
      <c r="F13332" s="118">
        <v>0.61962962962962964</v>
      </c>
      <c r="G13332" t="s">
        <v>3854</v>
      </c>
      <c r="H13332">
        <v>337</v>
      </c>
      <c r="I13332">
        <v>4</v>
      </c>
      <c r="J13332" t="s">
        <v>26849</v>
      </c>
      <c r="L13332" t="s">
        <v>2976</v>
      </c>
    </row>
    <row r="13333" spans="1:12" x14ac:dyDescent="0.25">
      <c r="A13333" t="s">
        <v>9456</v>
      </c>
      <c r="B13333" t="s">
        <v>9453</v>
      </c>
      <c r="C13333" t="s">
        <v>9454</v>
      </c>
      <c r="D13333" t="s">
        <v>9455</v>
      </c>
      <c r="E13333" s="117">
        <v>43031</v>
      </c>
      <c r="F13333" s="118">
        <v>0.61962962962962964</v>
      </c>
      <c r="G13333" t="s">
        <v>3854</v>
      </c>
      <c r="H13333">
        <v>337</v>
      </c>
      <c r="I13333">
        <v>5</v>
      </c>
      <c r="J13333" t="s">
        <v>26849</v>
      </c>
      <c r="L13333" t="s">
        <v>2165</v>
      </c>
    </row>
    <row r="13334" spans="1:12" x14ac:dyDescent="0.25">
      <c r="A13334" t="s">
        <v>9456</v>
      </c>
      <c r="B13334" t="s">
        <v>9453</v>
      </c>
      <c r="C13334" t="s">
        <v>9454</v>
      </c>
      <c r="D13334" t="s">
        <v>9455</v>
      </c>
      <c r="E13334" s="117">
        <v>43031</v>
      </c>
      <c r="F13334" s="118">
        <v>0.61962962962962964</v>
      </c>
      <c r="G13334" t="s">
        <v>3854</v>
      </c>
      <c r="H13334">
        <v>337</v>
      </c>
      <c r="I13334">
        <v>6</v>
      </c>
      <c r="J13334" t="s">
        <v>26849</v>
      </c>
      <c r="L13334">
        <v>0</v>
      </c>
    </row>
    <row r="13335" spans="1:12" x14ac:dyDescent="0.25">
      <c r="A13335" t="s">
        <v>9456</v>
      </c>
      <c r="B13335" t="s">
        <v>9453</v>
      </c>
      <c r="C13335" t="s">
        <v>9454</v>
      </c>
      <c r="D13335" t="s">
        <v>9455</v>
      </c>
      <c r="E13335" s="117">
        <v>43031</v>
      </c>
      <c r="F13335" s="118">
        <v>0.61962962962962964</v>
      </c>
      <c r="G13335" t="s">
        <v>3854</v>
      </c>
      <c r="H13335">
        <v>337</v>
      </c>
      <c r="I13335">
        <v>7</v>
      </c>
      <c r="J13335" t="s">
        <v>26849</v>
      </c>
      <c r="L13335">
        <v>20</v>
      </c>
    </row>
    <row r="13336" spans="1:12" x14ac:dyDescent="0.25">
      <c r="A13336" t="s">
        <v>9456</v>
      </c>
      <c r="B13336" t="s">
        <v>9453</v>
      </c>
      <c r="C13336" t="s">
        <v>9454</v>
      </c>
      <c r="D13336" t="s">
        <v>9455</v>
      </c>
      <c r="E13336" s="117">
        <v>43031</v>
      </c>
      <c r="F13336" s="118">
        <v>0.61962962962962964</v>
      </c>
      <c r="G13336" t="s">
        <v>3854</v>
      </c>
      <c r="H13336">
        <v>337</v>
      </c>
      <c r="I13336">
        <v>9</v>
      </c>
      <c r="J13336" t="s">
        <v>26849</v>
      </c>
      <c r="L13336" t="s">
        <v>25904</v>
      </c>
    </row>
    <row r="13337" spans="1:12" x14ac:dyDescent="0.25">
      <c r="A13337" t="s">
        <v>9456</v>
      </c>
      <c r="B13337" t="s">
        <v>9453</v>
      </c>
      <c r="C13337" t="s">
        <v>9454</v>
      </c>
      <c r="D13337" t="s">
        <v>9455</v>
      </c>
      <c r="E13337" s="117">
        <v>43031</v>
      </c>
      <c r="F13337" s="118">
        <v>0.61964120370370368</v>
      </c>
      <c r="G13337" t="s">
        <v>3854</v>
      </c>
      <c r="H13337">
        <v>337</v>
      </c>
      <c r="I13337">
        <v>13</v>
      </c>
      <c r="J13337" t="s">
        <v>26849</v>
      </c>
      <c r="L13337" t="s">
        <v>638</v>
      </c>
    </row>
    <row r="13338" spans="1:12" x14ac:dyDescent="0.25">
      <c r="A13338" t="s">
        <v>9456</v>
      </c>
      <c r="B13338" t="s">
        <v>9453</v>
      </c>
      <c r="C13338" t="s">
        <v>9454</v>
      </c>
      <c r="D13338" t="s">
        <v>9455</v>
      </c>
      <c r="E13338" s="117">
        <v>43031</v>
      </c>
      <c r="F13338" s="118">
        <v>0.61964120370370368</v>
      </c>
      <c r="G13338" t="s">
        <v>3854</v>
      </c>
      <c r="H13338">
        <v>337</v>
      </c>
      <c r="I13338">
        <v>14</v>
      </c>
      <c r="J13338" t="s">
        <v>26849</v>
      </c>
      <c r="L13338" t="s">
        <v>645</v>
      </c>
    </row>
    <row r="13339" spans="1:12" x14ac:dyDescent="0.25">
      <c r="A13339" t="s">
        <v>9456</v>
      </c>
      <c r="B13339" t="s">
        <v>9453</v>
      </c>
      <c r="C13339" t="s">
        <v>9454</v>
      </c>
      <c r="D13339" t="s">
        <v>9455</v>
      </c>
      <c r="E13339" s="117">
        <v>43031</v>
      </c>
      <c r="F13339" s="118">
        <v>0.61964120370370368</v>
      </c>
      <c r="G13339" t="s">
        <v>3854</v>
      </c>
      <c r="H13339">
        <v>337</v>
      </c>
      <c r="I13339">
        <v>15</v>
      </c>
      <c r="J13339" t="s">
        <v>26849</v>
      </c>
      <c r="L13339" t="s">
        <v>209</v>
      </c>
    </row>
    <row r="13340" spans="1:12" x14ac:dyDescent="0.25">
      <c r="A13340" t="s">
        <v>9456</v>
      </c>
      <c r="B13340" t="s">
        <v>9453</v>
      </c>
      <c r="C13340" t="s">
        <v>9454</v>
      </c>
      <c r="D13340" t="s">
        <v>9455</v>
      </c>
      <c r="E13340" s="117">
        <v>43031</v>
      </c>
      <c r="F13340" s="118">
        <v>0.61964120370370368</v>
      </c>
      <c r="G13340" t="s">
        <v>3854</v>
      </c>
      <c r="H13340">
        <v>337</v>
      </c>
      <c r="I13340">
        <v>22</v>
      </c>
      <c r="J13340" t="s">
        <v>26849</v>
      </c>
      <c r="L13340" t="s">
        <v>353</v>
      </c>
    </row>
    <row r="13341" spans="1:12" x14ac:dyDescent="0.25">
      <c r="A13341" t="s">
        <v>9456</v>
      </c>
      <c r="B13341" t="s">
        <v>9453</v>
      </c>
      <c r="C13341" t="s">
        <v>9454</v>
      </c>
      <c r="D13341" t="s">
        <v>9455</v>
      </c>
      <c r="E13341" s="117">
        <v>43031</v>
      </c>
      <c r="F13341" s="118">
        <v>0.61964120370370368</v>
      </c>
      <c r="G13341" t="s">
        <v>3854</v>
      </c>
      <c r="H13341">
        <v>337</v>
      </c>
      <c r="I13341">
        <v>23</v>
      </c>
      <c r="J13341" t="s">
        <v>26849</v>
      </c>
      <c r="L13341">
        <v>65</v>
      </c>
    </row>
    <row r="13342" spans="1:12" x14ac:dyDescent="0.25">
      <c r="A13342" t="s">
        <v>9456</v>
      </c>
      <c r="B13342" t="s">
        <v>9453</v>
      </c>
      <c r="C13342" t="s">
        <v>9454</v>
      </c>
      <c r="D13342" t="s">
        <v>9455</v>
      </c>
      <c r="E13342" s="117">
        <v>43031</v>
      </c>
      <c r="F13342" s="118">
        <v>0.61964120370370368</v>
      </c>
      <c r="G13342" t="s">
        <v>3854</v>
      </c>
      <c r="H13342">
        <v>337</v>
      </c>
      <c r="I13342">
        <v>24</v>
      </c>
      <c r="J13342" t="s">
        <v>26849</v>
      </c>
      <c r="L13342" t="s">
        <v>383</v>
      </c>
    </row>
    <row r="13343" spans="1:12" x14ac:dyDescent="0.25">
      <c r="A13343" t="s">
        <v>9456</v>
      </c>
      <c r="B13343" t="s">
        <v>9453</v>
      </c>
      <c r="C13343" t="s">
        <v>9454</v>
      </c>
      <c r="D13343" t="s">
        <v>9455</v>
      </c>
      <c r="E13343" s="117">
        <v>43031</v>
      </c>
      <c r="F13343" s="118">
        <v>0.61964120370370368</v>
      </c>
      <c r="G13343" t="s">
        <v>3854</v>
      </c>
      <c r="H13343">
        <v>337</v>
      </c>
      <c r="I13343">
        <v>25</v>
      </c>
      <c r="J13343" t="s">
        <v>26849</v>
      </c>
      <c r="L13343">
        <v>35</v>
      </c>
    </row>
    <row r="13344" spans="1:12" x14ac:dyDescent="0.25">
      <c r="A13344" t="s">
        <v>9456</v>
      </c>
      <c r="B13344" t="s">
        <v>9453</v>
      </c>
      <c r="C13344" t="s">
        <v>9454</v>
      </c>
      <c r="D13344" t="s">
        <v>9455</v>
      </c>
      <c r="E13344" s="117">
        <v>43031</v>
      </c>
      <c r="F13344" s="118">
        <v>0.61964120370370368</v>
      </c>
      <c r="G13344" t="s">
        <v>3854</v>
      </c>
      <c r="H13344">
        <v>337</v>
      </c>
      <c r="I13344">
        <v>36</v>
      </c>
      <c r="J13344" t="s">
        <v>26849</v>
      </c>
      <c r="L13344" t="s">
        <v>4034</v>
      </c>
    </row>
    <row r="13345" spans="1:12" x14ac:dyDescent="0.25">
      <c r="A13345" t="s">
        <v>9456</v>
      </c>
      <c r="B13345" t="s">
        <v>9453</v>
      </c>
      <c r="C13345" t="s">
        <v>9454</v>
      </c>
      <c r="D13345" t="s">
        <v>9455</v>
      </c>
      <c r="E13345" s="117">
        <v>43031</v>
      </c>
      <c r="F13345" s="118">
        <v>0.61965277777777772</v>
      </c>
      <c r="G13345" t="s">
        <v>3854</v>
      </c>
      <c r="H13345">
        <v>337</v>
      </c>
      <c r="I13345">
        <v>38</v>
      </c>
      <c r="J13345" t="s">
        <v>26849</v>
      </c>
      <c r="L13345" t="s">
        <v>26851</v>
      </c>
    </row>
    <row r="13346" spans="1:12" x14ac:dyDescent="0.25">
      <c r="A13346" t="s">
        <v>9456</v>
      </c>
      <c r="B13346" t="s">
        <v>9453</v>
      </c>
      <c r="C13346" t="s">
        <v>9454</v>
      </c>
      <c r="D13346" t="s">
        <v>9455</v>
      </c>
      <c r="E13346" s="117">
        <v>43031</v>
      </c>
      <c r="F13346" s="118">
        <v>0.61965277777777772</v>
      </c>
      <c r="G13346" t="s">
        <v>3854</v>
      </c>
      <c r="H13346">
        <v>338</v>
      </c>
      <c r="I13346">
        <v>1</v>
      </c>
      <c r="L13346" t="s">
        <v>26852</v>
      </c>
    </row>
    <row r="13347" spans="1:12" x14ac:dyDescent="0.25">
      <c r="A13347" t="s">
        <v>9456</v>
      </c>
      <c r="B13347" t="s">
        <v>9453</v>
      </c>
      <c r="C13347" t="s">
        <v>9454</v>
      </c>
      <c r="D13347" t="s">
        <v>9455</v>
      </c>
      <c r="E13347" s="117">
        <v>43031</v>
      </c>
      <c r="F13347" s="118">
        <v>0.61966435185185187</v>
      </c>
      <c r="G13347" t="s">
        <v>3854</v>
      </c>
      <c r="H13347">
        <v>338</v>
      </c>
      <c r="I13347">
        <v>4</v>
      </c>
      <c r="J13347" t="s">
        <v>26852</v>
      </c>
      <c r="L13347" t="s">
        <v>2976</v>
      </c>
    </row>
    <row r="13348" spans="1:12" x14ac:dyDescent="0.25">
      <c r="A13348" t="s">
        <v>9456</v>
      </c>
      <c r="B13348" t="s">
        <v>9453</v>
      </c>
      <c r="C13348" t="s">
        <v>9454</v>
      </c>
      <c r="D13348" t="s">
        <v>9455</v>
      </c>
      <c r="E13348" s="117">
        <v>43031</v>
      </c>
      <c r="F13348" s="118">
        <v>0.61966435185185187</v>
      </c>
      <c r="G13348" t="s">
        <v>3854</v>
      </c>
      <c r="H13348">
        <v>338</v>
      </c>
      <c r="I13348">
        <v>5</v>
      </c>
      <c r="J13348" t="s">
        <v>26852</v>
      </c>
      <c r="L13348" t="s">
        <v>497</v>
      </c>
    </row>
    <row r="13349" spans="1:12" x14ac:dyDescent="0.25">
      <c r="A13349" t="s">
        <v>9456</v>
      </c>
      <c r="B13349" t="s">
        <v>9453</v>
      </c>
      <c r="C13349" t="s">
        <v>9454</v>
      </c>
      <c r="D13349" t="s">
        <v>9455</v>
      </c>
      <c r="E13349" s="117">
        <v>43031</v>
      </c>
      <c r="F13349" s="118">
        <v>0.61966435185185187</v>
      </c>
      <c r="G13349" t="s">
        <v>3854</v>
      </c>
      <c r="H13349">
        <v>338</v>
      </c>
      <c r="I13349">
        <v>6</v>
      </c>
      <c r="J13349" t="s">
        <v>26852</v>
      </c>
      <c r="L13349">
        <v>0</v>
      </c>
    </row>
    <row r="13350" spans="1:12" x14ac:dyDescent="0.25">
      <c r="A13350" t="s">
        <v>9456</v>
      </c>
      <c r="B13350" t="s">
        <v>9453</v>
      </c>
      <c r="C13350" t="s">
        <v>9454</v>
      </c>
      <c r="D13350" t="s">
        <v>9455</v>
      </c>
      <c r="E13350" s="117">
        <v>43031</v>
      </c>
      <c r="F13350" s="118">
        <v>0.61966435185185187</v>
      </c>
      <c r="G13350" t="s">
        <v>3854</v>
      </c>
      <c r="H13350">
        <v>338</v>
      </c>
      <c r="I13350">
        <v>7</v>
      </c>
      <c r="J13350" t="s">
        <v>26852</v>
      </c>
      <c r="L13350">
        <v>90</v>
      </c>
    </row>
    <row r="13351" spans="1:12" x14ac:dyDescent="0.25">
      <c r="A13351" t="s">
        <v>9456</v>
      </c>
      <c r="B13351" t="s">
        <v>9453</v>
      </c>
      <c r="C13351" t="s">
        <v>9454</v>
      </c>
      <c r="D13351" t="s">
        <v>9455</v>
      </c>
      <c r="E13351" s="117">
        <v>43031</v>
      </c>
      <c r="F13351" s="118">
        <v>0.61966435185185187</v>
      </c>
      <c r="G13351" t="s">
        <v>3854</v>
      </c>
      <c r="H13351">
        <v>338</v>
      </c>
      <c r="I13351">
        <v>9</v>
      </c>
      <c r="J13351" t="s">
        <v>26852</v>
      </c>
      <c r="L13351" t="s">
        <v>4093</v>
      </c>
    </row>
    <row r="13352" spans="1:12" x14ac:dyDescent="0.25">
      <c r="A13352" t="s">
        <v>9456</v>
      </c>
      <c r="B13352" t="s">
        <v>9453</v>
      </c>
      <c r="C13352" t="s">
        <v>9454</v>
      </c>
      <c r="D13352" t="s">
        <v>9455</v>
      </c>
      <c r="E13352" s="117">
        <v>43031</v>
      </c>
      <c r="F13352" s="118">
        <v>0.61966435185185187</v>
      </c>
      <c r="G13352" t="s">
        <v>3854</v>
      </c>
      <c r="H13352">
        <v>338</v>
      </c>
      <c r="I13352">
        <v>13</v>
      </c>
      <c r="J13352" t="s">
        <v>26852</v>
      </c>
      <c r="L13352" t="s">
        <v>637</v>
      </c>
    </row>
    <row r="13353" spans="1:12" x14ac:dyDescent="0.25">
      <c r="A13353" t="s">
        <v>9456</v>
      </c>
      <c r="B13353" t="s">
        <v>9453</v>
      </c>
      <c r="C13353" t="s">
        <v>9454</v>
      </c>
      <c r="D13353" t="s">
        <v>9455</v>
      </c>
      <c r="E13353" s="117">
        <v>43031</v>
      </c>
      <c r="F13353" s="118">
        <v>0.61966435185185187</v>
      </c>
      <c r="G13353" t="s">
        <v>3854</v>
      </c>
      <c r="H13353">
        <v>338</v>
      </c>
      <c r="I13353">
        <v>14</v>
      </c>
      <c r="J13353" t="s">
        <v>26852</v>
      </c>
      <c r="L13353" t="s">
        <v>642</v>
      </c>
    </row>
    <row r="13354" spans="1:12" x14ac:dyDescent="0.25">
      <c r="A13354" t="s">
        <v>9456</v>
      </c>
      <c r="B13354" t="s">
        <v>9453</v>
      </c>
      <c r="C13354" t="s">
        <v>9454</v>
      </c>
      <c r="D13354" t="s">
        <v>9455</v>
      </c>
      <c r="E13354" s="117">
        <v>43031</v>
      </c>
      <c r="F13354" s="118">
        <v>0.61966435185185187</v>
      </c>
      <c r="G13354" t="s">
        <v>3854</v>
      </c>
      <c r="H13354">
        <v>338</v>
      </c>
      <c r="I13354">
        <v>22</v>
      </c>
      <c r="J13354" t="s">
        <v>26852</v>
      </c>
      <c r="L13354" t="s">
        <v>383</v>
      </c>
    </row>
    <row r="13355" spans="1:12" x14ac:dyDescent="0.25">
      <c r="A13355" t="s">
        <v>9456</v>
      </c>
      <c r="B13355" t="s">
        <v>9453</v>
      </c>
      <c r="C13355" t="s">
        <v>9454</v>
      </c>
      <c r="D13355" t="s">
        <v>9455</v>
      </c>
      <c r="E13355" s="117">
        <v>43031</v>
      </c>
      <c r="F13355" s="118">
        <v>0.61967592592592591</v>
      </c>
      <c r="G13355" t="s">
        <v>3854</v>
      </c>
      <c r="H13355">
        <v>338</v>
      </c>
      <c r="I13355">
        <v>23</v>
      </c>
      <c r="J13355" t="s">
        <v>26852</v>
      </c>
      <c r="L13355">
        <v>45</v>
      </c>
    </row>
    <row r="13356" spans="1:12" x14ac:dyDescent="0.25">
      <c r="A13356" t="s">
        <v>9456</v>
      </c>
      <c r="B13356" t="s">
        <v>9453</v>
      </c>
      <c r="C13356" t="s">
        <v>9454</v>
      </c>
      <c r="D13356" t="s">
        <v>9455</v>
      </c>
      <c r="E13356" s="117">
        <v>43031</v>
      </c>
      <c r="F13356" s="118">
        <v>0.61967592592592591</v>
      </c>
      <c r="G13356" t="s">
        <v>3854</v>
      </c>
      <c r="H13356">
        <v>338</v>
      </c>
      <c r="I13356">
        <v>24</v>
      </c>
      <c r="J13356" t="s">
        <v>26852</v>
      </c>
      <c r="L13356" t="s">
        <v>353</v>
      </c>
    </row>
    <row r="13357" spans="1:12" x14ac:dyDescent="0.25">
      <c r="A13357" t="s">
        <v>9456</v>
      </c>
      <c r="B13357" t="s">
        <v>9453</v>
      </c>
      <c r="C13357" t="s">
        <v>9454</v>
      </c>
      <c r="D13357" t="s">
        <v>9455</v>
      </c>
      <c r="E13357" s="117">
        <v>43031</v>
      </c>
      <c r="F13357" s="118">
        <v>0.61967592592592591</v>
      </c>
      <c r="G13357" t="s">
        <v>3854</v>
      </c>
      <c r="H13357">
        <v>338</v>
      </c>
      <c r="I13357">
        <v>25</v>
      </c>
      <c r="J13357" t="s">
        <v>26852</v>
      </c>
      <c r="L13357">
        <v>35</v>
      </c>
    </row>
    <row r="13358" spans="1:12" x14ac:dyDescent="0.25">
      <c r="A13358" t="s">
        <v>9456</v>
      </c>
      <c r="B13358" t="s">
        <v>9453</v>
      </c>
      <c r="C13358" t="s">
        <v>9454</v>
      </c>
      <c r="D13358" t="s">
        <v>9455</v>
      </c>
      <c r="E13358" s="117">
        <v>43031</v>
      </c>
      <c r="F13358" s="118">
        <v>0.61967592592592591</v>
      </c>
      <c r="G13358" t="s">
        <v>3854</v>
      </c>
      <c r="H13358">
        <v>338</v>
      </c>
      <c r="I13358">
        <v>26</v>
      </c>
      <c r="J13358" t="s">
        <v>26852</v>
      </c>
      <c r="L13358" t="s">
        <v>104</v>
      </c>
    </row>
    <row r="13359" spans="1:12" x14ac:dyDescent="0.25">
      <c r="A13359" t="s">
        <v>9456</v>
      </c>
      <c r="B13359" t="s">
        <v>9453</v>
      </c>
      <c r="C13359" t="s">
        <v>9454</v>
      </c>
      <c r="D13359" t="s">
        <v>9455</v>
      </c>
      <c r="E13359" s="117">
        <v>43031</v>
      </c>
      <c r="F13359" s="118">
        <v>0.61967592592592591</v>
      </c>
      <c r="G13359" t="s">
        <v>3854</v>
      </c>
      <c r="H13359">
        <v>338</v>
      </c>
      <c r="I13359">
        <v>27</v>
      </c>
      <c r="J13359" t="s">
        <v>26852</v>
      </c>
      <c r="L13359">
        <v>15</v>
      </c>
    </row>
    <row r="13360" spans="1:12" x14ac:dyDescent="0.25">
      <c r="A13360" t="s">
        <v>9456</v>
      </c>
      <c r="B13360" t="s">
        <v>9453</v>
      </c>
      <c r="C13360" t="s">
        <v>9454</v>
      </c>
      <c r="D13360" t="s">
        <v>9455</v>
      </c>
      <c r="E13360" s="117">
        <v>43031</v>
      </c>
      <c r="F13360" s="118">
        <v>0.61967592592592591</v>
      </c>
      <c r="G13360" t="s">
        <v>3854</v>
      </c>
      <c r="H13360">
        <v>338</v>
      </c>
      <c r="I13360">
        <v>28</v>
      </c>
      <c r="J13360" t="s">
        <v>26852</v>
      </c>
      <c r="L13360" t="s">
        <v>26649</v>
      </c>
    </row>
    <row r="13361" spans="1:12" x14ac:dyDescent="0.25">
      <c r="A13361" t="s">
        <v>9456</v>
      </c>
      <c r="B13361" t="s">
        <v>9453</v>
      </c>
      <c r="C13361" t="s">
        <v>9454</v>
      </c>
      <c r="D13361" t="s">
        <v>9455</v>
      </c>
      <c r="E13361" s="117">
        <v>43031</v>
      </c>
      <c r="F13361" s="118">
        <v>0.61967592592592591</v>
      </c>
      <c r="G13361" t="s">
        <v>3854</v>
      </c>
      <c r="H13361">
        <v>338</v>
      </c>
      <c r="I13361">
        <v>29</v>
      </c>
      <c r="J13361" t="s">
        <v>26852</v>
      </c>
      <c r="L13361">
        <v>5</v>
      </c>
    </row>
    <row r="13362" spans="1:12" x14ac:dyDescent="0.25">
      <c r="A13362" t="s">
        <v>9456</v>
      </c>
      <c r="B13362" t="s">
        <v>9453</v>
      </c>
      <c r="C13362" t="s">
        <v>9454</v>
      </c>
      <c r="D13362" t="s">
        <v>9455</v>
      </c>
      <c r="E13362" s="117">
        <v>43031</v>
      </c>
      <c r="F13362" s="118">
        <v>0.61967592592592591</v>
      </c>
      <c r="G13362" t="s">
        <v>3854</v>
      </c>
      <c r="H13362">
        <v>338</v>
      </c>
      <c r="I13362">
        <v>35</v>
      </c>
      <c r="J13362" t="s">
        <v>26852</v>
      </c>
      <c r="L13362" t="s">
        <v>393</v>
      </c>
    </row>
    <row r="13363" spans="1:12" x14ac:dyDescent="0.25">
      <c r="A13363" t="s">
        <v>9456</v>
      </c>
      <c r="B13363" t="s">
        <v>9453</v>
      </c>
      <c r="C13363" t="s">
        <v>9454</v>
      </c>
      <c r="D13363" t="s">
        <v>9455</v>
      </c>
      <c r="E13363" s="117">
        <v>43031</v>
      </c>
      <c r="F13363" s="118">
        <v>0.61968750000000006</v>
      </c>
      <c r="G13363" t="s">
        <v>3854</v>
      </c>
      <c r="H13363">
        <v>338</v>
      </c>
      <c r="I13363">
        <v>36</v>
      </c>
      <c r="J13363" t="s">
        <v>26852</v>
      </c>
      <c r="L13363" t="s">
        <v>26456</v>
      </c>
    </row>
    <row r="13364" spans="1:12" x14ac:dyDescent="0.25">
      <c r="A13364" t="s">
        <v>9456</v>
      </c>
      <c r="B13364" t="s">
        <v>9453</v>
      </c>
      <c r="C13364" t="s">
        <v>9454</v>
      </c>
      <c r="D13364" t="s">
        <v>9455</v>
      </c>
      <c r="E13364" s="117">
        <v>43031</v>
      </c>
      <c r="F13364" s="118">
        <v>0.61968750000000006</v>
      </c>
      <c r="G13364" t="s">
        <v>3854</v>
      </c>
      <c r="H13364">
        <v>338</v>
      </c>
      <c r="I13364">
        <v>38</v>
      </c>
      <c r="J13364" t="s">
        <v>26852</v>
      </c>
      <c r="L13364" t="s">
        <v>26853</v>
      </c>
    </row>
    <row r="13365" spans="1:12" x14ac:dyDescent="0.25">
      <c r="A13365" t="s">
        <v>9456</v>
      </c>
      <c r="B13365" t="s">
        <v>9453</v>
      </c>
      <c r="C13365" t="s">
        <v>9454</v>
      </c>
      <c r="D13365" t="s">
        <v>9455</v>
      </c>
      <c r="E13365" s="117">
        <v>43031</v>
      </c>
      <c r="F13365" s="118">
        <v>0.6196990740740741</v>
      </c>
      <c r="G13365" t="s">
        <v>3854</v>
      </c>
      <c r="H13365">
        <v>339</v>
      </c>
      <c r="I13365">
        <v>1</v>
      </c>
      <c r="L13365" t="s">
        <v>26852</v>
      </c>
    </row>
    <row r="13366" spans="1:12" x14ac:dyDescent="0.25">
      <c r="A13366" t="s">
        <v>9456</v>
      </c>
      <c r="B13366" t="s">
        <v>9453</v>
      </c>
      <c r="C13366" t="s">
        <v>9454</v>
      </c>
      <c r="D13366" t="s">
        <v>9455</v>
      </c>
      <c r="E13366" s="117">
        <v>43031</v>
      </c>
      <c r="F13366" s="118">
        <v>0.6196990740740741</v>
      </c>
      <c r="G13366" t="s">
        <v>3854</v>
      </c>
      <c r="H13366">
        <v>339</v>
      </c>
      <c r="I13366">
        <v>4</v>
      </c>
      <c r="J13366" t="s">
        <v>26852</v>
      </c>
      <c r="L13366" t="s">
        <v>2976</v>
      </c>
    </row>
    <row r="13367" spans="1:12" x14ac:dyDescent="0.25">
      <c r="A13367" t="s">
        <v>9456</v>
      </c>
      <c r="B13367" t="s">
        <v>9453</v>
      </c>
      <c r="C13367" t="s">
        <v>9454</v>
      </c>
      <c r="D13367" t="s">
        <v>9455</v>
      </c>
      <c r="E13367" s="117">
        <v>43031</v>
      </c>
      <c r="F13367" s="118">
        <v>0.6196990740740741</v>
      </c>
      <c r="G13367" t="s">
        <v>3854</v>
      </c>
      <c r="H13367">
        <v>339</v>
      </c>
      <c r="I13367">
        <v>5</v>
      </c>
      <c r="J13367" t="s">
        <v>26852</v>
      </c>
      <c r="L13367" t="s">
        <v>26854</v>
      </c>
    </row>
    <row r="13368" spans="1:12" x14ac:dyDescent="0.25">
      <c r="A13368" t="s">
        <v>9456</v>
      </c>
      <c r="B13368" t="s">
        <v>9453</v>
      </c>
      <c r="C13368" t="s">
        <v>9454</v>
      </c>
      <c r="D13368" t="s">
        <v>9455</v>
      </c>
      <c r="E13368" s="117">
        <v>43031</v>
      </c>
      <c r="F13368" s="118">
        <v>0.6196990740740741</v>
      </c>
      <c r="G13368" t="s">
        <v>3854</v>
      </c>
      <c r="H13368">
        <v>339</v>
      </c>
      <c r="I13368">
        <v>6</v>
      </c>
      <c r="J13368" t="s">
        <v>26852</v>
      </c>
      <c r="L13368">
        <v>0</v>
      </c>
    </row>
    <row r="13369" spans="1:12" x14ac:dyDescent="0.25">
      <c r="A13369" t="s">
        <v>9456</v>
      </c>
      <c r="B13369" t="s">
        <v>9453</v>
      </c>
      <c r="C13369" t="s">
        <v>9454</v>
      </c>
      <c r="D13369" t="s">
        <v>9455</v>
      </c>
      <c r="E13369" s="117">
        <v>43031</v>
      </c>
      <c r="F13369" s="118">
        <v>0.6196990740740741</v>
      </c>
      <c r="G13369" t="s">
        <v>3854</v>
      </c>
      <c r="H13369">
        <v>339</v>
      </c>
      <c r="I13369">
        <v>7</v>
      </c>
      <c r="J13369" t="s">
        <v>26852</v>
      </c>
      <c r="L13369">
        <v>10</v>
      </c>
    </row>
    <row r="13370" spans="1:12" x14ac:dyDescent="0.25">
      <c r="A13370" t="s">
        <v>9456</v>
      </c>
      <c r="B13370" t="s">
        <v>9453</v>
      </c>
      <c r="C13370" t="s">
        <v>9454</v>
      </c>
      <c r="D13370" t="s">
        <v>9455</v>
      </c>
      <c r="E13370" s="117">
        <v>43031</v>
      </c>
      <c r="F13370" s="118">
        <v>0.6196990740740741</v>
      </c>
      <c r="G13370" t="s">
        <v>3854</v>
      </c>
      <c r="H13370">
        <v>339</v>
      </c>
      <c r="I13370">
        <v>9</v>
      </c>
      <c r="J13370" t="s">
        <v>26852</v>
      </c>
      <c r="L13370" t="s">
        <v>4093</v>
      </c>
    </row>
    <row r="13371" spans="1:12" x14ac:dyDescent="0.25">
      <c r="A13371" t="s">
        <v>9456</v>
      </c>
      <c r="B13371" t="s">
        <v>9453</v>
      </c>
      <c r="C13371" t="s">
        <v>9454</v>
      </c>
      <c r="D13371" t="s">
        <v>9455</v>
      </c>
      <c r="E13371" s="117">
        <v>43031</v>
      </c>
      <c r="F13371" s="118">
        <v>0.6196990740740741</v>
      </c>
      <c r="G13371" t="s">
        <v>3854</v>
      </c>
      <c r="H13371">
        <v>339</v>
      </c>
      <c r="I13371">
        <v>13</v>
      </c>
      <c r="J13371" t="s">
        <v>26852</v>
      </c>
      <c r="L13371" t="s">
        <v>637</v>
      </c>
    </row>
    <row r="13372" spans="1:12" x14ac:dyDescent="0.25">
      <c r="A13372" t="s">
        <v>9456</v>
      </c>
      <c r="B13372" t="s">
        <v>9453</v>
      </c>
      <c r="C13372" t="s">
        <v>9454</v>
      </c>
      <c r="D13372" t="s">
        <v>9455</v>
      </c>
      <c r="E13372" s="117">
        <v>43031</v>
      </c>
      <c r="F13372" s="118">
        <v>0.6196990740740741</v>
      </c>
      <c r="G13372" t="s">
        <v>3854</v>
      </c>
      <c r="H13372">
        <v>339</v>
      </c>
      <c r="I13372">
        <v>14</v>
      </c>
      <c r="J13372" t="s">
        <v>26852</v>
      </c>
      <c r="L13372" t="s">
        <v>644</v>
      </c>
    </row>
    <row r="13373" spans="1:12" x14ac:dyDescent="0.25">
      <c r="A13373" t="s">
        <v>9456</v>
      </c>
      <c r="B13373" t="s">
        <v>9453</v>
      </c>
      <c r="C13373" t="s">
        <v>9454</v>
      </c>
      <c r="D13373" t="s">
        <v>9455</v>
      </c>
      <c r="E13373" s="117">
        <v>43031</v>
      </c>
      <c r="F13373" s="118">
        <v>0.61971064814814814</v>
      </c>
      <c r="G13373" t="s">
        <v>3854</v>
      </c>
      <c r="H13373">
        <v>339</v>
      </c>
      <c r="I13373">
        <v>15</v>
      </c>
      <c r="J13373" t="s">
        <v>26852</v>
      </c>
      <c r="L13373" t="s">
        <v>222</v>
      </c>
    </row>
    <row r="13374" spans="1:12" x14ac:dyDescent="0.25">
      <c r="A13374" t="s">
        <v>9456</v>
      </c>
      <c r="B13374" t="s">
        <v>9453</v>
      </c>
      <c r="C13374" t="s">
        <v>9454</v>
      </c>
      <c r="D13374" t="s">
        <v>9455</v>
      </c>
      <c r="E13374" s="117">
        <v>43031</v>
      </c>
      <c r="F13374" s="118">
        <v>0.61971064814814814</v>
      </c>
      <c r="G13374" t="s">
        <v>3854</v>
      </c>
      <c r="H13374">
        <v>339</v>
      </c>
      <c r="I13374">
        <v>22</v>
      </c>
      <c r="J13374" t="s">
        <v>26852</v>
      </c>
      <c r="L13374" t="s">
        <v>383</v>
      </c>
    </row>
    <row r="13375" spans="1:12" x14ac:dyDescent="0.25">
      <c r="A13375" t="s">
        <v>9456</v>
      </c>
      <c r="B13375" t="s">
        <v>9453</v>
      </c>
      <c r="C13375" t="s">
        <v>9454</v>
      </c>
      <c r="D13375" t="s">
        <v>9455</v>
      </c>
      <c r="E13375" s="117">
        <v>43031</v>
      </c>
      <c r="F13375" s="118">
        <v>0.61971064814814814</v>
      </c>
      <c r="G13375" t="s">
        <v>3854</v>
      </c>
      <c r="H13375">
        <v>339</v>
      </c>
      <c r="I13375">
        <v>23</v>
      </c>
      <c r="J13375" t="s">
        <v>26852</v>
      </c>
      <c r="L13375">
        <v>40</v>
      </c>
    </row>
    <row r="13376" spans="1:12" x14ac:dyDescent="0.25">
      <c r="A13376" t="s">
        <v>9456</v>
      </c>
      <c r="B13376" t="s">
        <v>9453</v>
      </c>
      <c r="C13376" t="s">
        <v>9454</v>
      </c>
      <c r="D13376" t="s">
        <v>9455</v>
      </c>
      <c r="E13376" s="117">
        <v>43031</v>
      </c>
      <c r="F13376" s="118">
        <v>0.61971064814814814</v>
      </c>
      <c r="G13376" t="s">
        <v>3854</v>
      </c>
      <c r="H13376">
        <v>339</v>
      </c>
      <c r="I13376">
        <v>24</v>
      </c>
      <c r="J13376" t="s">
        <v>26852</v>
      </c>
      <c r="L13376" t="s">
        <v>104</v>
      </c>
    </row>
    <row r="13377" spans="1:12" x14ac:dyDescent="0.25">
      <c r="A13377" t="s">
        <v>9456</v>
      </c>
      <c r="B13377" t="s">
        <v>9453</v>
      </c>
      <c r="C13377" t="s">
        <v>9454</v>
      </c>
      <c r="D13377" t="s">
        <v>9455</v>
      </c>
      <c r="E13377" s="117">
        <v>43031</v>
      </c>
      <c r="F13377" s="118">
        <v>0.61971064814814814</v>
      </c>
      <c r="G13377" t="s">
        <v>3854</v>
      </c>
      <c r="H13377">
        <v>339</v>
      </c>
      <c r="I13377">
        <v>25</v>
      </c>
      <c r="J13377" t="s">
        <v>26852</v>
      </c>
      <c r="L13377">
        <v>20</v>
      </c>
    </row>
    <row r="13378" spans="1:12" x14ac:dyDescent="0.25">
      <c r="A13378" t="s">
        <v>9456</v>
      </c>
      <c r="B13378" t="s">
        <v>9453</v>
      </c>
      <c r="C13378" t="s">
        <v>9454</v>
      </c>
      <c r="D13378" t="s">
        <v>9455</v>
      </c>
      <c r="E13378" s="117">
        <v>43031</v>
      </c>
      <c r="F13378" s="118">
        <v>0.61971064814814814</v>
      </c>
      <c r="G13378" t="s">
        <v>3854</v>
      </c>
      <c r="H13378">
        <v>339</v>
      </c>
      <c r="I13378">
        <v>26</v>
      </c>
      <c r="J13378" t="s">
        <v>26852</v>
      </c>
      <c r="L13378" t="s">
        <v>122</v>
      </c>
    </row>
    <row r="13379" spans="1:12" x14ac:dyDescent="0.25">
      <c r="A13379" t="s">
        <v>9456</v>
      </c>
      <c r="B13379" t="s">
        <v>9453</v>
      </c>
      <c r="C13379" t="s">
        <v>9454</v>
      </c>
      <c r="D13379" t="s">
        <v>9455</v>
      </c>
      <c r="E13379" s="117">
        <v>43031</v>
      </c>
      <c r="F13379" s="118">
        <v>0.61971064814814814</v>
      </c>
      <c r="G13379" t="s">
        <v>3854</v>
      </c>
      <c r="H13379">
        <v>339</v>
      </c>
      <c r="I13379">
        <v>27</v>
      </c>
      <c r="J13379" t="s">
        <v>26852</v>
      </c>
      <c r="L13379">
        <v>15</v>
      </c>
    </row>
    <row r="13380" spans="1:12" x14ac:dyDescent="0.25">
      <c r="A13380" t="s">
        <v>9456</v>
      </c>
      <c r="B13380" t="s">
        <v>9453</v>
      </c>
      <c r="C13380" t="s">
        <v>9454</v>
      </c>
      <c r="D13380" t="s">
        <v>9455</v>
      </c>
      <c r="E13380" s="117">
        <v>43031</v>
      </c>
      <c r="F13380" s="118">
        <v>0.61971064814814814</v>
      </c>
      <c r="G13380" t="s">
        <v>3854</v>
      </c>
      <c r="H13380">
        <v>339</v>
      </c>
      <c r="I13380">
        <v>28</v>
      </c>
      <c r="J13380" t="s">
        <v>26852</v>
      </c>
      <c r="L13380" t="s">
        <v>353</v>
      </c>
    </row>
    <row r="13381" spans="1:12" x14ac:dyDescent="0.25">
      <c r="A13381" t="s">
        <v>9456</v>
      </c>
      <c r="B13381" t="s">
        <v>9453</v>
      </c>
      <c r="C13381" t="s">
        <v>9454</v>
      </c>
      <c r="D13381" t="s">
        <v>9455</v>
      </c>
      <c r="E13381" s="117">
        <v>43031</v>
      </c>
      <c r="F13381" s="118">
        <v>0.61971064814814814</v>
      </c>
      <c r="G13381" t="s">
        <v>3854</v>
      </c>
      <c r="H13381">
        <v>339</v>
      </c>
      <c r="I13381">
        <v>29</v>
      </c>
      <c r="J13381" t="s">
        <v>26852</v>
      </c>
      <c r="L13381">
        <v>15</v>
      </c>
    </row>
    <row r="13382" spans="1:12" x14ac:dyDescent="0.25">
      <c r="A13382" t="s">
        <v>9456</v>
      </c>
      <c r="B13382" t="s">
        <v>9453</v>
      </c>
      <c r="C13382" t="s">
        <v>9454</v>
      </c>
      <c r="D13382" t="s">
        <v>9455</v>
      </c>
      <c r="E13382" s="117">
        <v>43031</v>
      </c>
      <c r="F13382" s="118">
        <v>0.61972222222222217</v>
      </c>
      <c r="G13382" t="s">
        <v>3854</v>
      </c>
      <c r="H13382">
        <v>339</v>
      </c>
      <c r="I13382">
        <v>30</v>
      </c>
      <c r="J13382" t="s">
        <v>26852</v>
      </c>
      <c r="L13382" t="s">
        <v>4094</v>
      </c>
    </row>
    <row r="13383" spans="1:12" x14ac:dyDescent="0.25">
      <c r="A13383" t="s">
        <v>9456</v>
      </c>
      <c r="B13383" t="s">
        <v>9453</v>
      </c>
      <c r="C13383" t="s">
        <v>9454</v>
      </c>
      <c r="D13383" t="s">
        <v>9455</v>
      </c>
      <c r="E13383" s="117">
        <v>43031</v>
      </c>
      <c r="F13383" s="118">
        <v>0.61972222222222217</v>
      </c>
      <c r="G13383" t="s">
        <v>3854</v>
      </c>
      <c r="H13383">
        <v>339</v>
      </c>
      <c r="I13383">
        <v>31</v>
      </c>
      <c r="J13383" t="s">
        <v>26852</v>
      </c>
      <c r="L13383">
        <v>10</v>
      </c>
    </row>
    <row r="13384" spans="1:12" x14ac:dyDescent="0.25">
      <c r="A13384" t="s">
        <v>9456</v>
      </c>
      <c r="B13384" t="s">
        <v>9453</v>
      </c>
      <c r="C13384" t="s">
        <v>9454</v>
      </c>
      <c r="D13384" t="s">
        <v>9455</v>
      </c>
      <c r="E13384" s="117">
        <v>43031</v>
      </c>
      <c r="F13384" s="118">
        <v>0.61972222222222217</v>
      </c>
      <c r="G13384" t="s">
        <v>3854</v>
      </c>
      <c r="H13384">
        <v>339</v>
      </c>
      <c r="I13384">
        <v>35</v>
      </c>
      <c r="J13384" t="s">
        <v>26852</v>
      </c>
      <c r="L13384" t="s">
        <v>393</v>
      </c>
    </row>
    <row r="13385" spans="1:12" x14ac:dyDescent="0.25">
      <c r="A13385" t="s">
        <v>9456</v>
      </c>
      <c r="B13385" t="s">
        <v>9453</v>
      </c>
      <c r="C13385" t="s">
        <v>9454</v>
      </c>
      <c r="D13385" t="s">
        <v>9455</v>
      </c>
      <c r="E13385" s="117">
        <v>43031</v>
      </c>
      <c r="F13385" s="118">
        <v>0.61972222222222217</v>
      </c>
      <c r="G13385" t="s">
        <v>3854</v>
      </c>
      <c r="H13385">
        <v>339</v>
      </c>
      <c r="I13385">
        <v>36</v>
      </c>
      <c r="J13385" t="s">
        <v>26852</v>
      </c>
      <c r="L13385" t="s">
        <v>26456</v>
      </c>
    </row>
    <row r="13386" spans="1:12" x14ac:dyDescent="0.25">
      <c r="A13386" t="s">
        <v>9456</v>
      </c>
      <c r="B13386" t="s">
        <v>9453</v>
      </c>
      <c r="C13386" t="s">
        <v>9454</v>
      </c>
      <c r="D13386" t="s">
        <v>9455</v>
      </c>
      <c r="E13386" s="117">
        <v>43031</v>
      </c>
      <c r="F13386" s="118">
        <v>0.61972222222222217</v>
      </c>
      <c r="G13386" t="s">
        <v>3854</v>
      </c>
      <c r="H13386">
        <v>339</v>
      </c>
      <c r="I13386">
        <v>38</v>
      </c>
      <c r="J13386" t="s">
        <v>26852</v>
      </c>
      <c r="L13386" t="s">
        <v>26855</v>
      </c>
    </row>
    <row r="13387" spans="1:12" x14ac:dyDescent="0.25">
      <c r="A13387" t="s">
        <v>9456</v>
      </c>
      <c r="B13387" t="s">
        <v>9453</v>
      </c>
      <c r="C13387" t="s">
        <v>9454</v>
      </c>
      <c r="D13387" t="s">
        <v>9455</v>
      </c>
      <c r="E13387" s="117">
        <v>43031</v>
      </c>
      <c r="F13387" s="118">
        <v>0.61973379629629632</v>
      </c>
      <c r="G13387" t="s">
        <v>3854</v>
      </c>
      <c r="H13387">
        <v>340</v>
      </c>
      <c r="I13387">
        <v>1</v>
      </c>
      <c r="L13387" t="s">
        <v>4119</v>
      </c>
    </row>
    <row r="13388" spans="1:12" x14ac:dyDescent="0.25">
      <c r="A13388" t="s">
        <v>9456</v>
      </c>
      <c r="B13388" t="s">
        <v>9453</v>
      </c>
      <c r="C13388" t="s">
        <v>9454</v>
      </c>
      <c r="D13388" t="s">
        <v>9455</v>
      </c>
      <c r="E13388" s="117">
        <v>43031</v>
      </c>
      <c r="F13388" s="118">
        <v>0.61973379629629632</v>
      </c>
      <c r="G13388" t="s">
        <v>3854</v>
      </c>
      <c r="H13388">
        <v>340</v>
      </c>
      <c r="I13388">
        <v>4</v>
      </c>
      <c r="J13388" t="s">
        <v>4119</v>
      </c>
      <c r="L13388" t="s">
        <v>2977</v>
      </c>
    </row>
    <row r="13389" spans="1:12" x14ac:dyDescent="0.25">
      <c r="A13389" t="s">
        <v>9456</v>
      </c>
      <c r="B13389" t="s">
        <v>9453</v>
      </c>
      <c r="C13389" t="s">
        <v>9454</v>
      </c>
      <c r="D13389" t="s">
        <v>9455</v>
      </c>
      <c r="E13389" s="117">
        <v>43031</v>
      </c>
      <c r="F13389" s="118">
        <v>0.61973379629629632</v>
      </c>
      <c r="G13389" t="s">
        <v>3854</v>
      </c>
      <c r="H13389">
        <v>340</v>
      </c>
      <c r="I13389">
        <v>5</v>
      </c>
      <c r="J13389" t="s">
        <v>4119</v>
      </c>
      <c r="L13389" t="s">
        <v>2324</v>
      </c>
    </row>
    <row r="13390" spans="1:12" x14ac:dyDescent="0.25">
      <c r="A13390" t="s">
        <v>9456</v>
      </c>
      <c r="B13390" t="s">
        <v>9453</v>
      </c>
      <c r="C13390" t="s">
        <v>9454</v>
      </c>
      <c r="D13390" t="s">
        <v>9455</v>
      </c>
      <c r="E13390" s="117">
        <v>43031</v>
      </c>
      <c r="F13390" s="118">
        <v>0.61973379629629632</v>
      </c>
      <c r="G13390" t="s">
        <v>3854</v>
      </c>
      <c r="H13390">
        <v>340</v>
      </c>
      <c r="I13390">
        <v>6</v>
      </c>
      <c r="J13390" t="s">
        <v>4119</v>
      </c>
      <c r="L13390">
        <v>0</v>
      </c>
    </row>
    <row r="13391" spans="1:12" x14ac:dyDescent="0.25">
      <c r="A13391" t="s">
        <v>9456</v>
      </c>
      <c r="B13391" t="s">
        <v>9453</v>
      </c>
      <c r="C13391" t="s">
        <v>9454</v>
      </c>
      <c r="D13391" t="s">
        <v>9455</v>
      </c>
      <c r="E13391" s="117">
        <v>43031</v>
      </c>
      <c r="F13391" s="118">
        <v>0.61973379629629632</v>
      </c>
      <c r="G13391" t="s">
        <v>3854</v>
      </c>
      <c r="H13391">
        <v>340</v>
      </c>
      <c r="I13391">
        <v>7</v>
      </c>
      <c r="J13391" t="s">
        <v>4119</v>
      </c>
      <c r="L13391">
        <v>99</v>
      </c>
    </row>
    <row r="13392" spans="1:12" x14ac:dyDescent="0.25">
      <c r="A13392" t="s">
        <v>9456</v>
      </c>
      <c r="B13392" t="s">
        <v>9453</v>
      </c>
      <c r="C13392" t="s">
        <v>9454</v>
      </c>
      <c r="D13392" t="s">
        <v>9455</v>
      </c>
      <c r="E13392" s="117">
        <v>43031</v>
      </c>
      <c r="F13392" s="118">
        <v>0.61974537037037036</v>
      </c>
      <c r="G13392" t="s">
        <v>3854</v>
      </c>
      <c r="H13392">
        <v>340</v>
      </c>
      <c r="I13392">
        <v>9</v>
      </c>
      <c r="J13392" t="s">
        <v>4119</v>
      </c>
      <c r="L13392" t="s">
        <v>560</v>
      </c>
    </row>
    <row r="13393" spans="1:12" x14ac:dyDescent="0.25">
      <c r="A13393" t="s">
        <v>9456</v>
      </c>
      <c r="B13393" t="s">
        <v>9453</v>
      </c>
      <c r="C13393" t="s">
        <v>9454</v>
      </c>
      <c r="D13393" t="s">
        <v>9455</v>
      </c>
      <c r="E13393" s="117">
        <v>43031</v>
      </c>
      <c r="F13393" s="118">
        <v>0.61974537037037036</v>
      </c>
      <c r="G13393" t="s">
        <v>3854</v>
      </c>
      <c r="H13393">
        <v>340</v>
      </c>
      <c r="I13393">
        <v>11</v>
      </c>
      <c r="J13393" t="s">
        <v>4119</v>
      </c>
      <c r="L13393" t="s">
        <v>580</v>
      </c>
    </row>
    <row r="13394" spans="1:12" x14ac:dyDescent="0.25">
      <c r="A13394" t="s">
        <v>9456</v>
      </c>
      <c r="B13394" t="s">
        <v>9453</v>
      </c>
      <c r="C13394" t="s">
        <v>9454</v>
      </c>
      <c r="D13394" t="s">
        <v>9455</v>
      </c>
      <c r="E13394" s="117">
        <v>43031</v>
      </c>
      <c r="F13394" s="118">
        <v>0.61974537037037036</v>
      </c>
      <c r="G13394" t="s">
        <v>3854</v>
      </c>
      <c r="H13394">
        <v>340</v>
      </c>
      <c r="I13394">
        <v>12</v>
      </c>
      <c r="J13394" t="s">
        <v>4119</v>
      </c>
      <c r="L13394" t="s">
        <v>579</v>
      </c>
    </row>
    <row r="13395" spans="1:12" x14ac:dyDescent="0.25">
      <c r="A13395" t="s">
        <v>9456</v>
      </c>
      <c r="B13395" t="s">
        <v>9453</v>
      </c>
      <c r="C13395" t="s">
        <v>9454</v>
      </c>
      <c r="D13395" t="s">
        <v>9455</v>
      </c>
      <c r="E13395" s="117">
        <v>43031</v>
      </c>
      <c r="F13395" s="118">
        <v>0.61974537037037036</v>
      </c>
      <c r="G13395" t="s">
        <v>3854</v>
      </c>
      <c r="H13395">
        <v>340</v>
      </c>
      <c r="I13395">
        <v>13</v>
      </c>
      <c r="J13395" t="s">
        <v>4119</v>
      </c>
      <c r="L13395" t="s">
        <v>636</v>
      </c>
    </row>
    <row r="13396" spans="1:12" x14ac:dyDescent="0.25">
      <c r="A13396" t="s">
        <v>9456</v>
      </c>
      <c r="B13396" t="s">
        <v>9453</v>
      </c>
      <c r="C13396" t="s">
        <v>9454</v>
      </c>
      <c r="D13396" t="s">
        <v>9455</v>
      </c>
      <c r="E13396" s="117">
        <v>43031</v>
      </c>
      <c r="F13396" s="118">
        <v>0.61974537037037036</v>
      </c>
      <c r="G13396" t="s">
        <v>3854</v>
      </c>
      <c r="H13396">
        <v>340</v>
      </c>
      <c r="I13396">
        <v>14</v>
      </c>
      <c r="J13396" t="s">
        <v>4119</v>
      </c>
      <c r="L13396" t="s">
        <v>644</v>
      </c>
    </row>
    <row r="13397" spans="1:12" x14ac:dyDescent="0.25">
      <c r="A13397" t="s">
        <v>9456</v>
      </c>
      <c r="B13397" t="s">
        <v>9453</v>
      </c>
      <c r="C13397" t="s">
        <v>9454</v>
      </c>
      <c r="D13397" t="s">
        <v>9455</v>
      </c>
      <c r="E13397" s="117">
        <v>43031</v>
      </c>
      <c r="F13397" s="118">
        <v>0.61974537037037036</v>
      </c>
      <c r="G13397" t="s">
        <v>3854</v>
      </c>
      <c r="H13397">
        <v>340</v>
      </c>
      <c r="I13397">
        <v>15</v>
      </c>
      <c r="J13397" t="s">
        <v>4119</v>
      </c>
      <c r="L13397" t="s">
        <v>683</v>
      </c>
    </row>
    <row r="13398" spans="1:12" x14ac:dyDescent="0.25">
      <c r="A13398" t="s">
        <v>9456</v>
      </c>
      <c r="B13398" t="s">
        <v>9453</v>
      </c>
      <c r="C13398" t="s">
        <v>9454</v>
      </c>
      <c r="D13398" t="s">
        <v>9455</v>
      </c>
      <c r="E13398" s="117">
        <v>43031</v>
      </c>
      <c r="F13398" s="118">
        <v>0.61974537037037036</v>
      </c>
      <c r="G13398" t="s">
        <v>3854</v>
      </c>
      <c r="H13398">
        <v>340</v>
      </c>
      <c r="I13398">
        <v>22</v>
      </c>
      <c r="J13398" t="s">
        <v>4119</v>
      </c>
      <c r="L13398" t="s">
        <v>104</v>
      </c>
    </row>
    <row r="13399" spans="1:12" x14ac:dyDescent="0.25">
      <c r="A13399" t="s">
        <v>9456</v>
      </c>
      <c r="B13399" t="s">
        <v>9453</v>
      </c>
      <c r="C13399" t="s">
        <v>9454</v>
      </c>
      <c r="D13399" t="s">
        <v>9455</v>
      </c>
      <c r="E13399" s="117">
        <v>43031</v>
      </c>
      <c r="F13399" s="118">
        <v>0.61974537037037036</v>
      </c>
      <c r="G13399" t="s">
        <v>3854</v>
      </c>
      <c r="H13399">
        <v>340</v>
      </c>
      <c r="I13399">
        <v>23</v>
      </c>
      <c r="J13399" t="s">
        <v>4119</v>
      </c>
      <c r="L13399">
        <v>40</v>
      </c>
    </row>
    <row r="13400" spans="1:12" x14ac:dyDescent="0.25">
      <c r="A13400" t="s">
        <v>9456</v>
      </c>
      <c r="B13400" t="s">
        <v>9453</v>
      </c>
      <c r="C13400" t="s">
        <v>9454</v>
      </c>
      <c r="D13400" t="s">
        <v>9455</v>
      </c>
      <c r="E13400" s="117">
        <v>43031</v>
      </c>
      <c r="F13400" s="118">
        <v>0.61974537037037036</v>
      </c>
      <c r="G13400" t="s">
        <v>3854</v>
      </c>
      <c r="H13400">
        <v>340</v>
      </c>
      <c r="I13400">
        <v>24</v>
      </c>
      <c r="J13400" t="s">
        <v>4119</v>
      </c>
      <c r="L13400" t="s">
        <v>383</v>
      </c>
    </row>
    <row r="13401" spans="1:12" x14ac:dyDescent="0.25">
      <c r="A13401" t="s">
        <v>9456</v>
      </c>
      <c r="B13401" t="s">
        <v>9453</v>
      </c>
      <c r="C13401" t="s">
        <v>9454</v>
      </c>
      <c r="D13401" t="s">
        <v>9455</v>
      </c>
      <c r="E13401" s="117">
        <v>43031</v>
      </c>
      <c r="F13401" s="118">
        <v>0.61975694444444451</v>
      </c>
      <c r="G13401" t="s">
        <v>3854</v>
      </c>
      <c r="H13401">
        <v>340</v>
      </c>
      <c r="I13401">
        <v>25</v>
      </c>
      <c r="J13401" t="s">
        <v>4119</v>
      </c>
      <c r="L13401">
        <v>30</v>
      </c>
    </row>
    <row r="13402" spans="1:12" x14ac:dyDescent="0.25">
      <c r="A13402" t="s">
        <v>9456</v>
      </c>
      <c r="B13402" t="s">
        <v>9453</v>
      </c>
      <c r="C13402" t="s">
        <v>9454</v>
      </c>
      <c r="D13402" t="s">
        <v>9455</v>
      </c>
      <c r="E13402" s="117">
        <v>43031</v>
      </c>
      <c r="F13402" s="118">
        <v>0.61975694444444451</v>
      </c>
      <c r="G13402" t="s">
        <v>3854</v>
      </c>
      <c r="H13402">
        <v>340</v>
      </c>
      <c r="I13402">
        <v>26</v>
      </c>
      <c r="J13402" t="s">
        <v>4119</v>
      </c>
      <c r="L13402" t="s">
        <v>122</v>
      </c>
    </row>
    <row r="13403" spans="1:12" x14ac:dyDescent="0.25">
      <c r="A13403" t="s">
        <v>9456</v>
      </c>
      <c r="B13403" t="s">
        <v>9453</v>
      </c>
      <c r="C13403" t="s">
        <v>9454</v>
      </c>
      <c r="D13403" t="s">
        <v>9455</v>
      </c>
      <c r="E13403" s="117">
        <v>43031</v>
      </c>
      <c r="F13403" s="118">
        <v>0.61975694444444451</v>
      </c>
      <c r="G13403" t="s">
        <v>3854</v>
      </c>
      <c r="H13403">
        <v>340</v>
      </c>
      <c r="I13403">
        <v>27</v>
      </c>
      <c r="J13403" t="s">
        <v>4119</v>
      </c>
      <c r="L13403">
        <v>15</v>
      </c>
    </row>
    <row r="13404" spans="1:12" x14ac:dyDescent="0.25">
      <c r="A13404" t="s">
        <v>9456</v>
      </c>
      <c r="B13404" t="s">
        <v>9453</v>
      </c>
      <c r="C13404" t="s">
        <v>9454</v>
      </c>
      <c r="D13404" t="s">
        <v>9455</v>
      </c>
      <c r="E13404" s="117">
        <v>43031</v>
      </c>
      <c r="F13404" s="118">
        <v>0.61975694444444451</v>
      </c>
      <c r="G13404" t="s">
        <v>3854</v>
      </c>
      <c r="H13404">
        <v>340</v>
      </c>
      <c r="I13404">
        <v>28</v>
      </c>
      <c r="J13404" t="s">
        <v>4119</v>
      </c>
      <c r="L13404" t="s">
        <v>133</v>
      </c>
    </row>
    <row r="13405" spans="1:12" x14ac:dyDescent="0.25">
      <c r="A13405" t="s">
        <v>9456</v>
      </c>
      <c r="B13405" t="s">
        <v>9453</v>
      </c>
      <c r="C13405" t="s">
        <v>9454</v>
      </c>
      <c r="D13405" t="s">
        <v>9455</v>
      </c>
      <c r="E13405" s="117">
        <v>43031</v>
      </c>
      <c r="F13405" s="118">
        <v>0.61975694444444451</v>
      </c>
      <c r="G13405" t="s">
        <v>3854</v>
      </c>
      <c r="H13405">
        <v>340</v>
      </c>
      <c r="I13405">
        <v>29</v>
      </c>
      <c r="J13405" t="s">
        <v>4119</v>
      </c>
      <c r="L13405">
        <v>15</v>
      </c>
    </row>
    <row r="13406" spans="1:12" x14ac:dyDescent="0.25">
      <c r="A13406" t="s">
        <v>9456</v>
      </c>
      <c r="B13406" t="s">
        <v>9453</v>
      </c>
      <c r="C13406" t="s">
        <v>9454</v>
      </c>
      <c r="D13406" t="s">
        <v>9455</v>
      </c>
      <c r="E13406" s="117">
        <v>43031</v>
      </c>
      <c r="F13406" s="118">
        <v>0.61975694444444451</v>
      </c>
      <c r="G13406" t="s">
        <v>3854</v>
      </c>
      <c r="H13406">
        <v>340</v>
      </c>
      <c r="I13406">
        <v>35</v>
      </c>
      <c r="J13406" t="s">
        <v>4119</v>
      </c>
      <c r="L13406" t="s">
        <v>393</v>
      </c>
    </row>
    <row r="13407" spans="1:12" x14ac:dyDescent="0.25">
      <c r="A13407" t="s">
        <v>9456</v>
      </c>
      <c r="B13407" t="s">
        <v>9453</v>
      </c>
      <c r="C13407" t="s">
        <v>9454</v>
      </c>
      <c r="D13407" t="s">
        <v>9455</v>
      </c>
      <c r="E13407" s="117">
        <v>43031</v>
      </c>
      <c r="F13407" s="118">
        <v>0.61975694444444451</v>
      </c>
      <c r="G13407" t="s">
        <v>3854</v>
      </c>
      <c r="H13407">
        <v>340</v>
      </c>
      <c r="I13407">
        <v>36</v>
      </c>
      <c r="J13407" t="s">
        <v>4119</v>
      </c>
      <c r="L13407" t="s">
        <v>4027</v>
      </c>
    </row>
    <row r="13408" spans="1:12" x14ac:dyDescent="0.25">
      <c r="A13408" t="s">
        <v>9456</v>
      </c>
      <c r="B13408" t="s">
        <v>9453</v>
      </c>
      <c r="C13408" t="s">
        <v>9454</v>
      </c>
      <c r="D13408" t="s">
        <v>9455</v>
      </c>
      <c r="E13408" s="117">
        <v>43031</v>
      </c>
      <c r="F13408" s="118">
        <v>0.61975694444444451</v>
      </c>
      <c r="G13408" t="s">
        <v>3854</v>
      </c>
      <c r="H13408">
        <v>340</v>
      </c>
      <c r="I13408">
        <v>38</v>
      </c>
      <c r="J13408" t="s">
        <v>4119</v>
      </c>
      <c r="L13408" t="s">
        <v>26856</v>
      </c>
    </row>
    <row r="13409" spans="1:12" x14ac:dyDescent="0.25">
      <c r="A13409" t="s">
        <v>9456</v>
      </c>
      <c r="B13409" t="s">
        <v>9453</v>
      </c>
      <c r="C13409" t="s">
        <v>9454</v>
      </c>
      <c r="D13409" t="s">
        <v>9455</v>
      </c>
      <c r="E13409" s="117">
        <v>43031</v>
      </c>
      <c r="F13409" s="118">
        <v>0.61976851851851855</v>
      </c>
      <c r="G13409" t="s">
        <v>3854</v>
      </c>
      <c r="H13409">
        <v>341</v>
      </c>
      <c r="I13409">
        <v>1</v>
      </c>
      <c r="L13409" t="s">
        <v>4119</v>
      </c>
    </row>
    <row r="13410" spans="1:12" x14ac:dyDescent="0.25">
      <c r="A13410" t="s">
        <v>9456</v>
      </c>
      <c r="B13410" t="s">
        <v>9453</v>
      </c>
      <c r="C13410" t="s">
        <v>9454</v>
      </c>
      <c r="D13410" t="s">
        <v>9455</v>
      </c>
      <c r="E13410" s="117">
        <v>43031</v>
      </c>
      <c r="F13410" s="118">
        <v>0.61978009259259259</v>
      </c>
      <c r="G13410" t="s">
        <v>3854</v>
      </c>
      <c r="H13410">
        <v>341</v>
      </c>
      <c r="I13410">
        <v>4</v>
      </c>
      <c r="J13410" t="s">
        <v>4119</v>
      </c>
      <c r="L13410" t="s">
        <v>2979</v>
      </c>
    </row>
    <row r="13411" spans="1:12" x14ac:dyDescent="0.25">
      <c r="A13411" t="s">
        <v>9456</v>
      </c>
      <c r="B13411" t="s">
        <v>9453</v>
      </c>
      <c r="C13411" t="s">
        <v>9454</v>
      </c>
      <c r="D13411" t="s">
        <v>9455</v>
      </c>
      <c r="E13411" s="117">
        <v>43031</v>
      </c>
      <c r="F13411" s="118">
        <v>0.61978009259259259</v>
      </c>
      <c r="G13411" t="s">
        <v>3854</v>
      </c>
      <c r="H13411">
        <v>341</v>
      </c>
      <c r="I13411">
        <v>5</v>
      </c>
      <c r="J13411" t="s">
        <v>4119</v>
      </c>
      <c r="L13411" t="s">
        <v>2160</v>
      </c>
    </row>
    <row r="13412" spans="1:12" x14ac:dyDescent="0.25">
      <c r="A13412" t="s">
        <v>9456</v>
      </c>
      <c r="B13412" t="s">
        <v>9453</v>
      </c>
      <c r="C13412" t="s">
        <v>9454</v>
      </c>
      <c r="D13412" t="s">
        <v>9455</v>
      </c>
      <c r="E13412" s="117">
        <v>43031</v>
      </c>
      <c r="F13412" s="118">
        <v>0.61978009259259259</v>
      </c>
      <c r="G13412" t="s">
        <v>3854</v>
      </c>
      <c r="H13412">
        <v>341</v>
      </c>
      <c r="I13412">
        <v>6</v>
      </c>
      <c r="J13412" t="s">
        <v>4119</v>
      </c>
      <c r="L13412">
        <v>0</v>
      </c>
    </row>
    <row r="13413" spans="1:12" x14ac:dyDescent="0.25">
      <c r="A13413" t="s">
        <v>9456</v>
      </c>
      <c r="B13413" t="s">
        <v>9453</v>
      </c>
      <c r="C13413" t="s">
        <v>9454</v>
      </c>
      <c r="D13413" t="s">
        <v>9455</v>
      </c>
      <c r="E13413" s="117">
        <v>43031</v>
      </c>
      <c r="F13413" s="118">
        <v>0.61978009259259259</v>
      </c>
      <c r="G13413" t="s">
        <v>3854</v>
      </c>
      <c r="H13413">
        <v>341</v>
      </c>
      <c r="I13413">
        <v>7</v>
      </c>
      <c r="J13413" t="s">
        <v>4119</v>
      </c>
      <c r="L13413">
        <v>1</v>
      </c>
    </row>
    <row r="13414" spans="1:12" x14ac:dyDescent="0.25">
      <c r="A13414" t="s">
        <v>9456</v>
      </c>
      <c r="B13414" t="s">
        <v>9453</v>
      </c>
      <c r="C13414" t="s">
        <v>9454</v>
      </c>
      <c r="D13414" t="s">
        <v>9455</v>
      </c>
      <c r="E13414" s="117">
        <v>43031</v>
      </c>
      <c r="F13414" s="118">
        <v>0.61978009259259259</v>
      </c>
      <c r="G13414" t="s">
        <v>3854</v>
      </c>
      <c r="H13414">
        <v>341</v>
      </c>
      <c r="I13414">
        <v>9</v>
      </c>
      <c r="J13414" t="s">
        <v>4119</v>
      </c>
      <c r="L13414" t="s">
        <v>560</v>
      </c>
    </row>
    <row r="13415" spans="1:12" x14ac:dyDescent="0.25">
      <c r="A13415" t="s">
        <v>9456</v>
      </c>
      <c r="B13415" t="s">
        <v>9453</v>
      </c>
      <c r="C13415" t="s">
        <v>9454</v>
      </c>
      <c r="D13415" t="s">
        <v>9455</v>
      </c>
      <c r="E13415" s="117">
        <v>43031</v>
      </c>
      <c r="F13415" s="118">
        <v>0.61978009259259259</v>
      </c>
      <c r="G13415" t="s">
        <v>3854</v>
      </c>
      <c r="H13415">
        <v>341</v>
      </c>
      <c r="I13415">
        <v>11</v>
      </c>
      <c r="J13415" t="s">
        <v>4119</v>
      </c>
      <c r="L13415" t="s">
        <v>574</v>
      </c>
    </row>
    <row r="13416" spans="1:12" x14ac:dyDescent="0.25">
      <c r="A13416" t="s">
        <v>9456</v>
      </c>
      <c r="B13416" t="s">
        <v>9453</v>
      </c>
      <c r="C13416" t="s">
        <v>9454</v>
      </c>
      <c r="D13416" t="s">
        <v>9455</v>
      </c>
      <c r="E13416" s="117">
        <v>43031</v>
      </c>
      <c r="F13416" s="118">
        <v>0.61978009259259259</v>
      </c>
      <c r="G13416" t="s">
        <v>3854</v>
      </c>
      <c r="H13416">
        <v>341</v>
      </c>
      <c r="I13416">
        <v>12</v>
      </c>
      <c r="J13416" t="s">
        <v>4119</v>
      </c>
      <c r="L13416" t="s">
        <v>573</v>
      </c>
    </row>
    <row r="13417" spans="1:12" x14ac:dyDescent="0.25">
      <c r="A13417" t="s">
        <v>9456</v>
      </c>
      <c r="B13417" t="s">
        <v>9453</v>
      </c>
      <c r="C13417" t="s">
        <v>9454</v>
      </c>
      <c r="D13417" t="s">
        <v>9455</v>
      </c>
      <c r="E13417" s="117">
        <v>43031</v>
      </c>
      <c r="F13417" s="118">
        <v>0.61978009259259259</v>
      </c>
      <c r="G13417" t="s">
        <v>3854</v>
      </c>
      <c r="H13417">
        <v>341</v>
      </c>
      <c r="I13417">
        <v>13</v>
      </c>
      <c r="J13417" t="s">
        <v>4119</v>
      </c>
      <c r="L13417" t="s">
        <v>640</v>
      </c>
    </row>
    <row r="13418" spans="1:12" x14ac:dyDescent="0.25">
      <c r="A13418" t="s">
        <v>9456</v>
      </c>
      <c r="B13418" t="s">
        <v>9453</v>
      </c>
      <c r="C13418" t="s">
        <v>9454</v>
      </c>
      <c r="D13418" t="s">
        <v>9455</v>
      </c>
      <c r="E13418" s="117">
        <v>43031</v>
      </c>
      <c r="F13418" s="118">
        <v>0.61978009259259259</v>
      </c>
      <c r="G13418" t="s">
        <v>3854</v>
      </c>
      <c r="H13418">
        <v>341</v>
      </c>
      <c r="I13418">
        <v>14</v>
      </c>
      <c r="J13418" t="s">
        <v>4119</v>
      </c>
      <c r="L13418" t="s">
        <v>644</v>
      </c>
    </row>
    <row r="13419" spans="1:12" x14ac:dyDescent="0.25">
      <c r="A13419" t="s">
        <v>9456</v>
      </c>
      <c r="B13419" t="s">
        <v>9453</v>
      </c>
      <c r="C13419" t="s">
        <v>9454</v>
      </c>
      <c r="D13419" t="s">
        <v>9455</v>
      </c>
      <c r="E13419" s="117">
        <v>43031</v>
      </c>
      <c r="F13419" s="118">
        <v>0.61979166666666663</v>
      </c>
      <c r="G13419" t="s">
        <v>3854</v>
      </c>
      <c r="H13419">
        <v>341</v>
      </c>
      <c r="I13419">
        <v>15</v>
      </c>
      <c r="J13419" t="s">
        <v>4119</v>
      </c>
      <c r="L13419" t="s">
        <v>200</v>
      </c>
    </row>
    <row r="13420" spans="1:12" x14ac:dyDescent="0.25">
      <c r="A13420" t="s">
        <v>9456</v>
      </c>
      <c r="B13420" t="s">
        <v>9453</v>
      </c>
      <c r="C13420" t="s">
        <v>9454</v>
      </c>
      <c r="D13420" t="s">
        <v>9455</v>
      </c>
      <c r="E13420" s="117">
        <v>43031</v>
      </c>
      <c r="F13420" s="118">
        <v>0.61979166666666663</v>
      </c>
      <c r="G13420" t="s">
        <v>3854</v>
      </c>
      <c r="H13420">
        <v>341</v>
      </c>
      <c r="I13420">
        <v>22</v>
      </c>
      <c r="J13420" t="s">
        <v>4119</v>
      </c>
      <c r="L13420" t="s">
        <v>104</v>
      </c>
    </row>
    <row r="13421" spans="1:12" x14ac:dyDescent="0.25">
      <c r="A13421" t="s">
        <v>9456</v>
      </c>
      <c r="B13421" t="s">
        <v>9453</v>
      </c>
      <c r="C13421" t="s">
        <v>9454</v>
      </c>
      <c r="D13421" t="s">
        <v>9455</v>
      </c>
      <c r="E13421" s="117">
        <v>43031</v>
      </c>
      <c r="F13421" s="118">
        <v>0.61979166666666663</v>
      </c>
      <c r="G13421" t="s">
        <v>3854</v>
      </c>
      <c r="H13421">
        <v>341</v>
      </c>
      <c r="I13421">
        <v>23</v>
      </c>
      <c r="J13421" t="s">
        <v>4119</v>
      </c>
      <c r="L13421">
        <v>90</v>
      </c>
    </row>
    <row r="13422" spans="1:12" x14ac:dyDescent="0.25">
      <c r="A13422" t="s">
        <v>9456</v>
      </c>
      <c r="B13422" t="s">
        <v>9453</v>
      </c>
      <c r="C13422" t="s">
        <v>9454</v>
      </c>
      <c r="D13422" t="s">
        <v>9455</v>
      </c>
      <c r="E13422" s="117">
        <v>43031</v>
      </c>
      <c r="F13422" s="118">
        <v>0.61979166666666663</v>
      </c>
      <c r="G13422" t="s">
        <v>3854</v>
      </c>
      <c r="H13422">
        <v>341</v>
      </c>
      <c r="I13422">
        <v>24</v>
      </c>
      <c r="J13422" t="s">
        <v>4119</v>
      </c>
      <c r="L13422" t="s">
        <v>133</v>
      </c>
    </row>
    <row r="13423" spans="1:12" x14ac:dyDescent="0.25">
      <c r="A13423" t="s">
        <v>9456</v>
      </c>
      <c r="B13423" t="s">
        <v>9453</v>
      </c>
      <c r="C13423" t="s">
        <v>9454</v>
      </c>
      <c r="D13423" t="s">
        <v>9455</v>
      </c>
      <c r="E13423" s="117">
        <v>43031</v>
      </c>
      <c r="F13423" s="118">
        <v>0.61979166666666663</v>
      </c>
      <c r="G13423" t="s">
        <v>3854</v>
      </c>
      <c r="H13423">
        <v>341</v>
      </c>
      <c r="I13423">
        <v>25</v>
      </c>
      <c r="J13423" t="s">
        <v>4119</v>
      </c>
      <c r="L13423">
        <v>5</v>
      </c>
    </row>
    <row r="13424" spans="1:12" x14ac:dyDescent="0.25">
      <c r="A13424" t="s">
        <v>9456</v>
      </c>
      <c r="B13424" t="s">
        <v>9453</v>
      </c>
      <c r="C13424" t="s">
        <v>9454</v>
      </c>
      <c r="D13424" t="s">
        <v>9455</v>
      </c>
      <c r="E13424" s="117">
        <v>43031</v>
      </c>
      <c r="F13424" s="118">
        <v>0.61979166666666663</v>
      </c>
      <c r="G13424" t="s">
        <v>3854</v>
      </c>
      <c r="H13424">
        <v>341</v>
      </c>
      <c r="I13424">
        <v>26</v>
      </c>
      <c r="J13424" t="s">
        <v>4119</v>
      </c>
      <c r="L13424" t="s">
        <v>122</v>
      </c>
    </row>
    <row r="13425" spans="1:12" x14ac:dyDescent="0.25">
      <c r="A13425" t="s">
        <v>9456</v>
      </c>
      <c r="B13425" t="s">
        <v>9453</v>
      </c>
      <c r="C13425" t="s">
        <v>9454</v>
      </c>
      <c r="D13425" t="s">
        <v>9455</v>
      </c>
      <c r="E13425" s="117">
        <v>43031</v>
      </c>
      <c r="F13425" s="118">
        <v>0.61979166666666663</v>
      </c>
      <c r="G13425" t="s">
        <v>3854</v>
      </c>
      <c r="H13425">
        <v>341</v>
      </c>
      <c r="I13425">
        <v>27</v>
      </c>
      <c r="J13425" t="s">
        <v>4119</v>
      </c>
      <c r="L13425">
        <v>5</v>
      </c>
    </row>
    <row r="13426" spans="1:12" x14ac:dyDescent="0.25">
      <c r="A13426" t="s">
        <v>9456</v>
      </c>
      <c r="B13426" t="s">
        <v>9453</v>
      </c>
      <c r="C13426" t="s">
        <v>9454</v>
      </c>
      <c r="D13426" t="s">
        <v>9455</v>
      </c>
      <c r="E13426" s="117">
        <v>43031</v>
      </c>
      <c r="F13426" s="118">
        <v>0.61979166666666663</v>
      </c>
      <c r="G13426" t="s">
        <v>3854</v>
      </c>
      <c r="H13426">
        <v>341</v>
      </c>
      <c r="I13426">
        <v>35</v>
      </c>
      <c r="J13426" t="s">
        <v>4119</v>
      </c>
      <c r="L13426" t="s">
        <v>393</v>
      </c>
    </row>
    <row r="13427" spans="1:12" x14ac:dyDescent="0.25">
      <c r="A13427" t="s">
        <v>9456</v>
      </c>
      <c r="B13427" t="s">
        <v>9453</v>
      </c>
      <c r="C13427" t="s">
        <v>9454</v>
      </c>
      <c r="D13427" t="s">
        <v>9455</v>
      </c>
      <c r="E13427" s="117">
        <v>43031</v>
      </c>
      <c r="F13427" s="118">
        <v>0.61979166666666663</v>
      </c>
      <c r="G13427" t="s">
        <v>3854</v>
      </c>
      <c r="H13427">
        <v>341</v>
      </c>
      <c r="I13427">
        <v>36</v>
      </c>
      <c r="J13427" t="s">
        <v>4119</v>
      </c>
      <c r="L13427" t="s">
        <v>4027</v>
      </c>
    </row>
    <row r="13428" spans="1:12" x14ac:dyDescent="0.25">
      <c r="A13428" t="s">
        <v>9456</v>
      </c>
      <c r="B13428" t="s">
        <v>9453</v>
      </c>
      <c r="C13428" t="s">
        <v>9454</v>
      </c>
      <c r="D13428" t="s">
        <v>9455</v>
      </c>
      <c r="E13428" s="117">
        <v>43031</v>
      </c>
      <c r="F13428" s="118">
        <v>0.61980324074074067</v>
      </c>
      <c r="G13428" t="s">
        <v>3854</v>
      </c>
      <c r="H13428">
        <v>341</v>
      </c>
      <c r="I13428">
        <v>38</v>
      </c>
      <c r="J13428" t="s">
        <v>4119</v>
      </c>
      <c r="L13428" t="s">
        <v>26857</v>
      </c>
    </row>
    <row r="13429" spans="1:12" x14ac:dyDescent="0.25">
      <c r="A13429" t="s">
        <v>9456</v>
      </c>
      <c r="B13429" t="s">
        <v>9453</v>
      </c>
      <c r="C13429" t="s">
        <v>9454</v>
      </c>
      <c r="D13429" t="s">
        <v>9455</v>
      </c>
      <c r="E13429" s="117">
        <v>43031</v>
      </c>
      <c r="F13429" s="118">
        <v>0.61980324074074067</v>
      </c>
      <c r="G13429" t="s">
        <v>3854</v>
      </c>
      <c r="H13429">
        <v>342</v>
      </c>
      <c r="I13429">
        <v>1</v>
      </c>
      <c r="L13429" t="s">
        <v>4120</v>
      </c>
    </row>
    <row r="13430" spans="1:12" x14ac:dyDescent="0.25">
      <c r="A13430" t="s">
        <v>9456</v>
      </c>
      <c r="B13430" t="s">
        <v>9453</v>
      </c>
      <c r="C13430" t="s">
        <v>9454</v>
      </c>
      <c r="D13430" t="s">
        <v>9455</v>
      </c>
      <c r="E13430" s="117">
        <v>43031</v>
      </c>
      <c r="F13430" s="118">
        <v>0.61981481481481482</v>
      </c>
      <c r="G13430" t="s">
        <v>3854</v>
      </c>
      <c r="H13430">
        <v>342</v>
      </c>
      <c r="I13430">
        <v>4</v>
      </c>
      <c r="J13430" t="s">
        <v>4120</v>
      </c>
      <c r="L13430" t="s">
        <v>2977</v>
      </c>
    </row>
    <row r="13431" spans="1:12" x14ac:dyDescent="0.25">
      <c r="A13431" t="s">
        <v>9456</v>
      </c>
      <c r="B13431" t="s">
        <v>9453</v>
      </c>
      <c r="C13431" t="s">
        <v>9454</v>
      </c>
      <c r="D13431" t="s">
        <v>9455</v>
      </c>
      <c r="E13431" s="117">
        <v>43031</v>
      </c>
      <c r="F13431" s="118">
        <v>0.61981481481481482</v>
      </c>
      <c r="G13431" t="s">
        <v>3854</v>
      </c>
      <c r="H13431">
        <v>342</v>
      </c>
      <c r="I13431">
        <v>5</v>
      </c>
      <c r="J13431" t="s">
        <v>4120</v>
      </c>
      <c r="L13431" t="s">
        <v>2549</v>
      </c>
    </row>
    <row r="13432" spans="1:12" x14ac:dyDescent="0.25">
      <c r="A13432" t="s">
        <v>9456</v>
      </c>
      <c r="B13432" t="s">
        <v>9453</v>
      </c>
      <c r="C13432" t="s">
        <v>9454</v>
      </c>
      <c r="D13432" t="s">
        <v>9455</v>
      </c>
      <c r="E13432" s="117">
        <v>43031</v>
      </c>
      <c r="F13432" s="118">
        <v>0.61981481481481482</v>
      </c>
      <c r="G13432" t="s">
        <v>3854</v>
      </c>
      <c r="H13432">
        <v>342</v>
      </c>
      <c r="I13432">
        <v>6</v>
      </c>
      <c r="J13432" t="s">
        <v>4120</v>
      </c>
      <c r="L13432">
        <v>0</v>
      </c>
    </row>
    <row r="13433" spans="1:12" x14ac:dyDescent="0.25">
      <c r="A13433" t="s">
        <v>9456</v>
      </c>
      <c r="B13433" t="s">
        <v>9453</v>
      </c>
      <c r="C13433" t="s">
        <v>9454</v>
      </c>
      <c r="D13433" t="s">
        <v>9455</v>
      </c>
      <c r="E13433" s="117">
        <v>43031</v>
      </c>
      <c r="F13433" s="118">
        <v>0.61981481481481482</v>
      </c>
      <c r="G13433" t="s">
        <v>3854</v>
      </c>
      <c r="H13433">
        <v>342</v>
      </c>
      <c r="I13433">
        <v>7</v>
      </c>
      <c r="J13433" t="s">
        <v>4120</v>
      </c>
      <c r="L13433">
        <v>40</v>
      </c>
    </row>
    <row r="13434" spans="1:12" x14ac:dyDescent="0.25">
      <c r="A13434" t="s">
        <v>9456</v>
      </c>
      <c r="B13434" t="s">
        <v>9453</v>
      </c>
      <c r="C13434" t="s">
        <v>9454</v>
      </c>
      <c r="D13434" t="s">
        <v>9455</v>
      </c>
      <c r="E13434" s="117">
        <v>43031</v>
      </c>
      <c r="F13434" s="118">
        <v>0.61981481481481482</v>
      </c>
      <c r="G13434" t="s">
        <v>3854</v>
      </c>
      <c r="H13434">
        <v>342</v>
      </c>
      <c r="I13434">
        <v>9</v>
      </c>
      <c r="J13434" t="s">
        <v>4120</v>
      </c>
      <c r="L13434" t="s">
        <v>562</v>
      </c>
    </row>
    <row r="13435" spans="1:12" x14ac:dyDescent="0.25">
      <c r="A13435" t="s">
        <v>9456</v>
      </c>
      <c r="B13435" t="s">
        <v>9453</v>
      </c>
      <c r="C13435" t="s">
        <v>9454</v>
      </c>
      <c r="D13435" t="s">
        <v>9455</v>
      </c>
      <c r="E13435" s="117">
        <v>43031</v>
      </c>
      <c r="F13435" s="118">
        <v>0.61981481481481482</v>
      </c>
      <c r="G13435" t="s">
        <v>3854</v>
      </c>
      <c r="H13435">
        <v>342</v>
      </c>
      <c r="I13435">
        <v>11</v>
      </c>
      <c r="J13435" t="s">
        <v>4120</v>
      </c>
      <c r="L13435" t="s">
        <v>579</v>
      </c>
    </row>
    <row r="13436" spans="1:12" x14ac:dyDescent="0.25">
      <c r="A13436" t="s">
        <v>9456</v>
      </c>
      <c r="B13436" t="s">
        <v>9453</v>
      </c>
      <c r="C13436" t="s">
        <v>9454</v>
      </c>
      <c r="D13436" t="s">
        <v>9455</v>
      </c>
      <c r="E13436" s="117">
        <v>43031</v>
      </c>
      <c r="F13436" s="118">
        <v>0.61981481481481482</v>
      </c>
      <c r="G13436" t="s">
        <v>3854</v>
      </c>
      <c r="H13436">
        <v>342</v>
      </c>
      <c r="I13436">
        <v>12</v>
      </c>
      <c r="J13436" t="s">
        <v>4120</v>
      </c>
      <c r="L13436" t="s">
        <v>576</v>
      </c>
    </row>
    <row r="13437" spans="1:12" x14ac:dyDescent="0.25">
      <c r="A13437" t="s">
        <v>9456</v>
      </c>
      <c r="B13437" t="s">
        <v>9453</v>
      </c>
      <c r="C13437" t="s">
        <v>9454</v>
      </c>
      <c r="D13437" t="s">
        <v>9455</v>
      </c>
      <c r="E13437" s="117">
        <v>43031</v>
      </c>
      <c r="F13437" s="118">
        <v>0.61981481481481482</v>
      </c>
      <c r="G13437" t="s">
        <v>3854</v>
      </c>
      <c r="H13437">
        <v>342</v>
      </c>
      <c r="I13437">
        <v>13</v>
      </c>
      <c r="J13437" t="s">
        <v>4120</v>
      </c>
      <c r="L13437" t="s">
        <v>636</v>
      </c>
    </row>
    <row r="13438" spans="1:12" x14ac:dyDescent="0.25">
      <c r="A13438" t="s">
        <v>9456</v>
      </c>
      <c r="B13438" t="s">
        <v>9453</v>
      </c>
      <c r="C13438" t="s">
        <v>9454</v>
      </c>
      <c r="D13438" t="s">
        <v>9455</v>
      </c>
      <c r="E13438" s="117">
        <v>43031</v>
      </c>
      <c r="F13438" s="118">
        <v>0.61982638888888886</v>
      </c>
      <c r="G13438" t="s">
        <v>3854</v>
      </c>
      <c r="H13438">
        <v>342</v>
      </c>
      <c r="I13438">
        <v>14</v>
      </c>
      <c r="J13438" t="s">
        <v>4120</v>
      </c>
      <c r="L13438" t="s">
        <v>661</v>
      </c>
    </row>
    <row r="13439" spans="1:12" x14ac:dyDescent="0.25">
      <c r="A13439" t="s">
        <v>9456</v>
      </c>
      <c r="B13439" t="s">
        <v>9453</v>
      </c>
      <c r="C13439" t="s">
        <v>9454</v>
      </c>
      <c r="D13439" t="s">
        <v>9455</v>
      </c>
      <c r="E13439" s="117">
        <v>43031</v>
      </c>
      <c r="F13439" s="118">
        <v>0.61982638888888886</v>
      </c>
      <c r="G13439" t="s">
        <v>3854</v>
      </c>
      <c r="H13439">
        <v>342</v>
      </c>
      <c r="I13439">
        <v>15</v>
      </c>
      <c r="J13439" t="s">
        <v>4120</v>
      </c>
      <c r="L13439" t="s">
        <v>683</v>
      </c>
    </row>
    <row r="13440" spans="1:12" x14ac:dyDescent="0.25">
      <c r="A13440" t="s">
        <v>9456</v>
      </c>
      <c r="B13440" t="s">
        <v>9453</v>
      </c>
      <c r="C13440" t="s">
        <v>9454</v>
      </c>
      <c r="D13440" t="s">
        <v>9455</v>
      </c>
      <c r="E13440" s="117">
        <v>43031</v>
      </c>
      <c r="F13440" s="118">
        <v>0.61982638888888886</v>
      </c>
      <c r="G13440" t="s">
        <v>3854</v>
      </c>
      <c r="H13440">
        <v>342</v>
      </c>
      <c r="I13440">
        <v>22</v>
      </c>
      <c r="J13440" t="s">
        <v>4120</v>
      </c>
      <c r="L13440" t="s">
        <v>104</v>
      </c>
    </row>
    <row r="13441" spans="1:12" x14ac:dyDescent="0.25">
      <c r="A13441" t="s">
        <v>9456</v>
      </c>
      <c r="B13441" t="s">
        <v>9453</v>
      </c>
      <c r="C13441" t="s">
        <v>9454</v>
      </c>
      <c r="D13441" t="s">
        <v>9455</v>
      </c>
      <c r="E13441" s="117">
        <v>43031</v>
      </c>
      <c r="F13441" s="118">
        <v>0.61982638888888886</v>
      </c>
      <c r="G13441" t="s">
        <v>3854</v>
      </c>
      <c r="H13441">
        <v>342</v>
      </c>
      <c r="I13441">
        <v>24</v>
      </c>
      <c r="J13441" t="s">
        <v>4120</v>
      </c>
      <c r="L13441" t="s">
        <v>122</v>
      </c>
    </row>
    <row r="13442" spans="1:12" x14ac:dyDescent="0.25">
      <c r="A13442" t="s">
        <v>9456</v>
      </c>
      <c r="B13442" t="s">
        <v>9453</v>
      </c>
      <c r="C13442" t="s">
        <v>9454</v>
      </c>
      <c r="D13442" t="s">
        <v>9455</v>
      </c>
      <c r="E13442" s="117">
        <v>43031</v>
      </c>
      <c r="F13442" s="118">
        <v>0.61982638888888886</v>
      </c>
      <c r="G13442" t="s">
        <v>3854</v>
      </c>
      <c r="H13442">
        <v>342</v>
      </c>
      <c r="I13442">
        <v>26</v>
      </c>
      <c r="J13442" t="s">
        <v>4120</v>
      </c>
      <c r="L13442" t="s">
        <v>383</v>
      </c>
    </row>
    <row r="13443" spans="1:12" x14ac:dyDescent="0.25">
      <c r="A13443" t="s">
        <v>9456</v>
      </c>
      <c r="B13443" t="s">
        <v>9453</v>
      </c>
      <c r="C13443" t="s">
        <v>9454</v>
      </c>
      <c r="D13443" t="s">
        <v>9455</v>
      </c>
      <c r="E13443" s="117">
        <v>43031</v>
      </c>
      <c r="F13443" s="118">
        <v>0.61982638888888886</v>
      </c>
      <c r="G13443" t="s">
        <v>3854</v>
      </c>
      <c r="H13443">
        <v>342</v>
      </c>
      <c r="I13443">
        <v>28</v>
      </c>
      <c r="J13443" t="s">
        <v>4120</v>
      </c>
      <c r="L13443" t="s">
        <v>133</v>
      </c>
    </row>
    <row r="13444" spans="1:12" x14ac:dyDescent="0.25">
      <c r="A13444" t="s">
        <v>9456</v>
      </c>
      <c r="B13444" t="s">
        <v>9453</v>
      </c>
      <c r="C13444" t="s">
        <v>9454</v>
      </c>
      <c r="D13444" t="s">
        <v>9455</v>
      </c>
      <c r="E13444" s="117">
        <v>43031</v>
      </c>
      <c r="F13444" s="118">
        <v>0.61982638888888886</v>
      </c>
      <c r="G13444" t="s">
        <v>3854</v>
      </c>
      <c r="H13444">
        <v>342</v>
      </c>
      <c r="I13444">
        <v>35</v>
      </c>
      <c r="J13444" t="s">
        <v>4120</v>
      </c>
      <c r="L13444" t="s">
        <v>393</v>
      </c>
    </row>
    <row r="13445" spans="1:12" x14ac:dyDescent="0.25">
      <c r="A13445" t="s">
        <v>9456</v>
      </c>
      <c r="B13445" t="s">
        <v>9453</v>
      </c>
      <c r="C13445" t="s">
        <v>9454</v>
      </c>
      <c r="D13445" t="s">
        <v>9455</v>
      </c>
      <c r="E13445" s="117">
        <v>43031</v>
      </c>
      <c r="F13445" s="118">
        <v>0.61982638888888886</v>
      </c>
      <c r="G13445" t="s">
        <v>3854</v>
      </c>
      <c r="H13445">
        <v>342</v>
      </c>
      <c r="I13445">
        <v>36</v>
      </c>
      <c r="J13445" t="s">
        <v>4120</v>
      </c>
      <c r="L13445" t="s">
        <v>4027</v>
      </c>
    </row>
    <row r="13446" spans="1:12" x14ac:dyDescent="0.25">
      <c r="A13446" t="s">
        <v>9456</v>
      </c>
      <c r="B13446" t="s">
        <v>9453</v>
      </c>
      <c r="C13446" t="s">
        <v>9454</v>
      </c>
      <c r="D13446" t="s">
        <v>9455</v>
      </c>
      <c r="E13446" s="117">
        <v>43031</v>
      </c>
      <c r="F13446" s="118">
        <v>0.61983796296296301</v>
      </c>
      <c r="G13446" t="s">
        <v>3854</v>
      </c>
      <c r="H13446">
        <v>342</v>
      </c>
      <c r="I13446">
        <v>38</v>
      </c>
      <c r="J13446" t="s">
        <v>4120</v>
      </c>
      <c r="L13446" t="s">
        <v>26858</v>
      </c>
    </row>
    <row r="13447" spans="1:12" x14ac:dyDescent="0.25">
      <c r="A13447" t="s">
        <v>9456</v>
      </c>
      <c r="B13447" t="s">
        <v>9453</v>
      </c>
      <c r="C13447" t="s">
        <v>9454</v>
      </c>
      <c r="D13447" t="s">
        <v>9455</v>
      </c>
      <c r="E13447" s="117">
        <v>43031</v>
      </c>
      <c r="F13447" s="118">
        <v>0.61983796296296301</v>
      </c>
      <c r="G13447" t="s">
        <v>3854</v>
      </c>
      <c r="H13447">
        <v>343</v>
      </c>
      <c r="I13447">
        <v>1</v>
      </c>
      <c r="L13447" t="s">
        <v>4120</v>
      </c>
    </row>
    <row r="13448" spans="1:12" x14ac:dyDescent="0.25">
      <c r="A13448" t="s">
        <v>9456</v>
      </c>
      <c r="B13448" t="s">
        <v>9453</v>
      </c>
      <c r="C13448" t="s">
        <v>9454</v>
      </c>
      <c r="D13448" t="s">
        <v>9455</v>
      </c>
      <c r="E13448" s="117">
        <v>43031</v>
      </c>
      <c r="F13448" s="118">
        <v>0.61984953703703705</v>
      </c>
      <c r="G13448" t="s">
        <v>3854</v>
      </c>
      <c r="H13448">
        <v>343</v>
      </c>
      <c r="I13448">
        <v>4</v>
      </c>
      <c r="J13448" t="s">
        <v>4120</v>
      </c>
      <c r="L13448" t="s">
        <v>2979</v>
      </c>
    </row>
    <row r="13449" spans="1:12" x14ac:dyDescent="0.25">
      <c r="A13449" t="s">
        <v>9456</v>
      </c>
      <c r="B13449" t="s">
        <v>9453</v>
      </c>
      <c r="C13449" t="s">
        <v>9454</v>
      </c>
      <c r="D13449" t="s">
        <v>9455</v>
      </c>
      <c r="E13449" s="117">
        <v>43031</v>
      </c>
      <c r="F13449" s="118">
        <v>0.61984953703703705</v>
      </c>
      <c r="G13449" t="s">
        <v>3854</v>
      </c>
      <c r="H13449">
        <v>343</v>
      </c>
      <c r="I13449">
        <v>5</v>
      </c>
      <c r="J13449" t="s">
        <v>4120</v>
      </c>
      <c r="L13449" t="s">
        <v>1992</v>
      </c>
    </row>
    <row r="13450" spans="1:12" x14ac:dyDescent="0.25">
      <c r="A13450" t="s">
        <v>9456</v>
      </c>
      <c r="B13450" t="s">
        <v>9453</v>
      </c>
      <c r="C13450" t="s">
        <v>9454</v>
      </c>
      <c r="D13450" t="s">
        <v>9455</v>
      </c>
      <c r="E13450" s="117">
        <v>43031</v>
      </c>
      <c r="F13450" s="118">
        <v>0.61984953703703705</v>
      </c>
      <c r="G13450" t="s">
        <v>3854</v>
      </c>
      <c r="H13450">
        <v>343</v>
      </c>
      <c r="I13450">
        <v>6</v>
      </c>
      <c r="J13450" t="s">
        <v>4120</v>
      </c>
      <c r="L13450">
        <v>0</v>
      </c>
    </row>
    <row r="13451" spans="1:12" x14ac:dyDescent="0.25">
      <c r="A13451" t="s">
        <v>9456</v>
      </c>
      <c r="B13451" t="s">
        <v>9453</v>
      </c>
      <c r="C13451" t="s">
        <v>9454</v>
      </c>
      <c r="D13451" t="s">
        <v>9455</v>
      </c>
      <c r="E13451" s="117">
        <v>43031</v>
      </c>
      <c r="F13451" s="118">
        <v>0.61984953703703705</v>
      </c>
      <c r="G13451" t="s">
        <v>3854</v>
      </c>
      <c r="H13451">
        <v>343</v>
      </c>
      <c r="I13451">
        <v>7</v>
      </c>
      <c r="J13451" t="s">
        <v>4120</v>
      </c>
      <c r="L13451">
        <v>30</v>
      </c>
    </row>
    <row r="13452" spans="1:12" x14ac:dyDescent="0.25">
      <c r="A13452" t="s">
        <v>9456</v>
      </c>
      <c r="B13452" t="s">
        <v>9453</v>
      </c>
      <c r="C13452" t="s">
        <v>9454</v>
      </c>
      <c r="D13452" t="s">
        <v>9455</v>
      </c>
      <c r="E13452" s="117">
        <v>43031</v>
      </c>
      <c r="F13452" s="118">
        <v>0.61984953703703705</v>
      </c>
      <c r="G13452" t="s">
        <v>3854</v>
      </c>
      <c r="H13452">
        <v>343</v>
      </c>
      <c r="I13452">
        <v>9</v>
      </c>
      <c r="J13452" t="s">
        <v>4120</v>
      </c>
      <c r="L13452" t="s">
        <v>562</v>
      </c>
    </row>
    <row r="13453" spans="1:12" x14ac:dyDescent="0.25">
      <c r="A13453" t="s">
        <v>9456</v>
      </c>
      <c r="B13453" t="s">
        <v>9453</v>
      </c>
      <c r="C13453" t="s">
        <v>9454</v>
      </c>
      <c r="D13453" t="s">
        <v>9455</v>
      </c>
      <c r="E13453" s="117">
        <v>43031</v>
      </c>
      <c r="F13453" s="118">
        <v>0.61984953703703705</v>
      </c>
      <c r="G13453" t="s">
        <v>3854</v>
      </c>
      <c r="H13453">
        <v>343</v>
      </c>
      <c r="I13453">
        <v>11</v>
      </c>
      <c r="J13453" t="s">
        <v>4120</v>
      </c>
      <c r="L13453" t="s">
        <v>580</v>
      </c>
    </row>
    <row r="13454" spans="1:12" x14ac:dyDescent="0.25">
      <c r="A13454" t="s">
        <v>9456</v>
      </c>
      <c r="B13454" t="s">
        <v>9453</v>
      </c>
      <c r="C13454" t="s">
        <v>9454</v>
      </c>
      <c r="D13454" t="s">
        <v>9455</v>
      </c>
      <c r="E13454" s="117">
        <v>43031</v>
      </c>
      <c r="F13454" s="118">
        <v>0.61984953703703705</v>
      </c>
      <c r="G13454" t="s">
        <v>3854</v>
      </c>
      <c r="H13454">
        <v>343</v>
      </c>
      <c r="I13454">
        <v>12</v>
      </c>
      <c r="J13454" t="s">
        <v>4120</v>
      </c>
      <c r="L13454" t="s">
        <v>588</v>
      </c>
    </row>
    <row r="13455" spans="1:12" x14ac:dyDescent="0.25">
      <c r="A13455" t="s">
        <v>9456</v>
      </c>
      <c r="B13455" t="s">
        <v>9453</v>
      </c>
      <c r="C13455" t="s">
        <v>9454</v>
      </c>
      <c r="D13455" t="s">
        <v>9455</v>
      </c>
      <c r="E13455" s="117">
        <v>43031</v>
      </c>
      <c r="F13455" s="118">
        <v>0.61984953703703705</v>
      </c>
      <c r="G13455" t="s">
        <v>3854</v>
      </c>
      <c r="H13455">
        <v>343</v>
      </c>
      <c r="I13455">
        <v>13</v>
      </c>
      <c r="J13455" t="s">
        <v>4120</v>
      </c>
      <c r="L13455" t="s">
        <v>638</v>
      </c>
    </row>
    <row r="13456" spans="1:12" x14ac:dyDescent="0.25">
      <c r="A13456" t="s">
        <v>9456</v>
      </c>
      <c r="B13456" t="s">
        <v>9453</v>
      </c>
      <c r="C13456" t="s">
        <v>9454</v>
      </c>
      <c r="D13456" t="s">
        <v>9455</v>
      </c>
      <c r="E13456" s="117">
        <v>43031</v>
      </c>
      <c r="F13456" s="118">
        <v>0.61984953703703705</v>
      </c>
      <c r="G13456" t="s">
        <v>3854</v>
      </c>
      <c r="H13456">
        <v>343</v>
      </c>
      <c r="I13456">
        <v>14</v>
      </c>
      <c r="J13456" t="s">
        <v>4120</v>
      </c>
      <c r="L13456" t="s">
        <v>660</v>
      </c>
    </row>
    <row r="13457" spans="1:12" x14ac:dyDescent="0.25">
      <c r="A13457" t="s">
        <v>9456</v>
      </c>
      <c r="B13457" t="s">
        <v>9453</v>
      </c>
      <c r="C13457" t="s">
        <v>9454</v>
      </c>
      <c r="D13457" t="s">
        <v>9455</v>
      </c>
      <c r="E13457" s="117">
        <v>43031</v>
      </c>
      <c r="F13457" s="118">
        <v>0.61986111111111108</v>
      </c>
      <c r="G13457" t="s">
        <v>3854</v>
      </c>
      <c r="H13457">
        <v>343</v>
      </c>
      <c r="I13457">
        <v>15</v>
      </c>
      <c r="J13457" t="s">
        <v>4120</v>
      </c>
      <c r="L13457" t="s">
        <v>701</v>
      </c>
    </row>
    <row r="13458" spans="1:12" x14ac:dyDescent="0.25">
      <c r="A13458" t="s">
        <v>9456</v>
      </c>
      <c r="B13458" t="s">
        <v>9453</v>
      </c>
      <c r="C13458" t="s">
        <v>9454</v>
      </c>
      <c r="D13458" t="s">
        <v>9455</v>
      </c>
      <c r="E13458" s="117">
        <v>43031</v>
      </c>
      <c r="F13458" s="118">
        <v>0.61986111111111108</v>
      </c>
      <c r="G13458" t="s">
        <v>3854</v>
      </c>
      <c r="H13458">
        <v>343</v>
      </c>
      <c r="I13458">
        <v>22</v>
      </c>
      <c r="J13458" t="s">
        <v>4120</v>
      </c>
      <c r="L13458" t="s">
        <v>122</v>
      </c>
    </row>
    <row r="13459" spans="1:12" x14ac:dyDescent="0.25">
      <c r="A13459" t="s">
        <v>9456</v>
      </c>
      <c r="B13459" t="s">
        <v>9453</v>
      </c>
      <c r="C13459" t="s">
        <v>9454</v>
      </c>
      <c r="D13459" t="s">
        <v>9455</v>
      </c>
      <c r="E13459" s="117">
        <v>43031</v>
      </c>
      <c r="F13459" s="118">
        <v>0.61986111111111108</v>
      </c>
      <c r="G13459" t="s">
        <v>3854</v>
      </c>
      <c r="H13459">
        <v>343</v>
      </c>
      <c r="I13459">
        <v>24</v>
      </c>
      <c r="J13459" t="s">
        <v>4120</v>
      </c>
      <c r="L13459" t="s">
        <v>104</v>
      </c>
    </row>
    <row r="13460" spans="1:12" x14ac:dyDescent="0.25">
      <c r="A13460" t="s">
        <v>9456</v>
      </c>
      <c r="B13460" t="s">
        <v>9453</v>
      </c>
      <c r="C13460" t="s">
        <v>9454</v>
      </c>
      <c r="D13460" t="s">
        <v>9455</v>
      </c>
      <c r="E13460" s="117">
        <v>43031</v>
      </c>
      <c r="F13460" s="118">
        <v>0.61986111111111108</v>
      </c>
      <c r="G13460" t="s">
        <v>3854</v>
      </c>
      <c r="H13460">
        <v>343</v>
      </c>
      <c r="I13460">
        <v>26</v>
      </c>
      <c r="J13460" t="s">
        <v>4120</v>
      </c>
      <c r="L13460" t="s">
        <v>133</v>
      </c>
    </row>
    <row r="13461" spans="1:12" x14ac:dyDescent="0.25">
      <c r="A13461" t="s">
        <v>9456</v>
      </c>
      <c r="B13461" t="s">
        <v>9453</v>
      </c>
      <c r="C13461" t="s">
        <v>9454</v>
      </c>
      <c r="D13461" t="s">
        <v>9455</v>
      </c>
      <c r="E13461" s="117">
        <v>43031</v>
      </c>
      <c r="F13461" s="118">
        <v>0.61986111111111108</v>
      </c>
      <c r="G13461" t="s">
        <v>3854</v>
      </c>
      <c r="H13461">
        <v>343</v>
      </c>
      <c r="I13461">
        <v>35</v>
      </c>
      <c r="J13461" t="s">
        <v>4120</v>
      </c>
      <c r="L13461" t="s">
        <v>393</v>
      </c>
    </row>
    <row r="13462" spans="1:12" x14ac:dyDescent="0.25">
      <c r="A13462" t="s">
        <v>9456</v>
      </c>
      <c r="B13462" t="s">
        <v>9453</v>
      </c>
      <c r="C13462" t="s">
        <v>9454</v>
      </c>
      <c r="D13462" t="s">
        <v>9455</v>
      </c>
      <c r="E13462" s="117">
        <v>43031</v>
      </c>
      <c r="F13462" s="118">
        <v>0.61986111111111108</v>
      </c>
      <c r="G13462" t="s">
        <v>3854</v>
      </c>
      <c r="H13462">
        <v>343</v>
      </c>
      <c r="I13462">
        <v>36</v>
      </c>
      <c r="J13462" t="s">
        <v>4120</v>
      </c>
      <c r="L13462" t="s">
        <v>4028</v>
      </c>
    </row>
    <row r="13463" spans="1:12" x14ac:dyDescent="0.25">
      <c r="A13463" t="s">
        <v>9456</v>
      </c>
      <c r="B13463" t="s">
        <v>9453</v>
      </c>
      <c r="C13463" t="s">
        <v>9454</v>
      </c>
      <c r="D13463" t="s">
        <v>9455</v>
      </c>
      <c r="E13463" s="117">
        <v>43031</v>
      </c>
      <c r="F13463" s="118">
        <v>0.61986111111111108</v>
      </c>
      <c r="G13463" t="s">
        <v>3854</v>
      </c>
      <c r="H13463">
        <v>343</v>
      </c>
      <c r="I13463">
        <v>38</v>
      </c>
      <c r="J13463" t="s">
        <v>4120</v>
      </c>
      <c r="L13463" t="s">
        <v>26859</v>
      </c>
    </row>
    <row r="13464" spans="1:12" x14ac:dyDescent="0.25">
      <c r="A13464" t="s">
        <v>9456</v>
      </c>
      <c r="B13464" t="s">
        <v>9453</v>
      </c>
      <c r="C13464" t="s">
        <v>9454</v>
      </c>
      <c r="D13464" t="s">
        <v>9455</v>
      </c>
      <c r="E13464" s="117">
        <v>43031</v>
      </c>
      <c r="F13464" s="118">
        <v>0.61987268518518512</v>
      </c>
      <c r="G13464" t="s">
        <v>3854</v>
      </c>
      <c r="H13464">
        <v>344</v>
      </c>
      <c r="I13464">
        <v>1</v>
      </c>
      <c r="L13464" t="s">
        <v>4120</v>
      </c>
    </row>
    <row r="13465" spans="1:12" x14ac:dyDescent="0.25">
      <c r="A13465" t="s">
        <v>9456</v>
      </c>
      <c r="B13465" t="s">
        <v>9453</v>
      </c>
      <c r="C13465" t="s">
        <v>9454</v>
      </c>
      <c r="D13465" t="s">
        <v>9455</v>
      </c>
      <c r="E13465" s="117">
        <v>43031</v>
      </c>
      <c r="F13465" s="118">
        <v>0.61987268518518512</v>
      </c>
      <c r="G13465" t="s">
        <v>3854</v>
      </c>
      <c r="H13465">
        <v>344</v>
      </c>
      <c r="I13465">
        <v>4</v>
      </c>
      <c r="J13465" t="s">
        <v>4120</v>
      </c>
      <c r="L13465" t="s">
        <v>2979</v>
      </c>
    </row>
    <row r="13466" spans="1:12" x14ac:dyDescent="0.25">
      <c r="A13466" t="s">
        <v>9456</v>
      </c>
      <c r="B13466" t="s">
        <v>9453</v>
      </c>
      <c r="C13466" t="s">
        <v>9454</v>
      </c>
      <c r="D13466" t="s">
        <v>9455</v>
      </c>
      <c r="E13466" s="117">
        <v>43031</v>
      </c>
      <c r="F13466" s="118">
        <v>0.61987268518518512</v>
      </c>
      <c r="G13466" t="s">
        <v>3854</v>
      </c>
      <c r="H13466">
        <v>344</v>
      </c>
      <c r="I13466">
        <v>5</v>
      </c>
      <c r="J13466" t="s">
        <v>4120</v>
      </c>
      <c r="L13466" t="s">
        <v>1521</v>
      </c>
    </row>
    <row r="13467" spans="1:12" x14ac:dyDescent="0.25">
      <c r="A13467" t="s">
        <v>9456</v>
      </c>
      <c r="B13467" t="s">
        <v>9453</v>
      </c>
      <c r="C13467" t="s">
        <v>9454</v>
      </c>
      <c r="D13467" t="s">
        <v>9455</v>
      </c>
      <c r="E13467" s="117">
        <v>43031</v>
      </c>
      <c r="F13467" s="118">
        <v>0.61987268518518512</v>
      </c>
      <c r="G13467" t="s">
        <v>3854</v>
      </c>
      <c r="H13467">
        <v>344</v>
      </c>
      <c r="I13467">
        <v>6</v>
      </c>
      <c r="J13467" t="s">
        <v>4120</v>
      </c>
      <c r="L13467">
        <v>0</v>
      </c>
    </row>
    <row r="13468" spans="1:12" x14ac:dyDescent="0.25">
      <c r="A13468" t="s">
        <v>9456</v>
      </c>
      <c r="B13468" t="s">
        <v>9453</v>
      </c>
      <c r="C13468" t="s">
        <v>9454</v>
      </c>
      <c r="D13468" t="s">
        <v>9455</v>
      </c>
      <c r="E13468" s="117">
        <v>43031</v>
      </c>
      <c r="F13468" s="118">
        <v>0.61988425925925927</v>
      </c>
      <c r="G13468" t="s">
        <v>3854</v>
      </c>
      <c r="H13468">
        <v>344</v>
      </c>
      <c r="I13468">
        <v>7</v>
      </c>
      <c r="J13468" t="s">
        <v>4120</v>
      </c>
      <c r="L13468">
        <v>20</v>
      </c>
    </row>
    <row r="13469" spans="1:12" x14ac:dyDescent="0.25">
      <c r="A13469" t="s">
        <v>9456</v>
      </c>
      <c r="B13469" t="s">
        <v>9453</v>
      </c>
      <c r="C13469" t="s">
        <v>9454</v>
      </c>
      <c r="D13469" t="s">
        <v>9455</v>
      </c>
      <c r="E13469" s="117">
        <v>43031</v>
      </c>
      <c r="F13469" s="118">
        <v>0.61988425925925927</v>
      </c>
      <c r="G13469" t="s">
        <v>3854</v>
      </c>
      <c r="H13469">
        <v>344</v>
      </c>
      <c r="I13469">
        <v>9</v>
      </c>
      <c r="J13469" t="s">
        <v>4120</v>
      </c>
      <c r="L13469" t="s">
        <v>562</v>
      </c>
    </row>
    <row r="13470" spans="1:12" x14ac:dyDescent="0.25">
      <c r="A13470" t="s">
        <v>9456</v>
      </c>
      <c r="B13470" t="s">
        <v>9453</v>
      </c>
      <c r="C13470" t="s">
        <v>9454</v>
      </c>
      <c r="D13470" t="s">
        <v>9455</v>
      </c>
      <c r="E13470" s="117">
        <v>43031</v>
      </c>
      <c r="F13470" s="118">
        <v>0.61988425925925927</v>
      </c>
      <c r="G13470" t="s">
        <v>3854</v>
      </c>
      <c r="H13470">
        <v>344</v>
      </c>
      <c r="I13470">
        <v>12</v>
      </c>
      <c r="J13470" t="s">
        <v>4120</v>
      </c>
      <c r="L13470" t="s">
        <v>588</v>
      </c>
    </row>
    <row r="13471" spans="1:12" x14ac:dyDescent="0.25">
      <c r="A13471" t="s">
        <v>9456</v>
      </c>
      <c r="B13471" t="s">
        <v>9453</v>
      </c>
      <c r="C13471" t="s">
        <v>9454</v>
      </c>
      <c r="D13471" t="s">
        <v>9455</v>
      </c>
      <c r="E13471" s="117">
        <v>43031</v>
      </c>
      <c r="F13471" s="118">
        <v>0.61988425925925927</v>
      </c>
      <c r="G13471" t="s">
        <v>3854</v>
      </c>
      <c r="H13471">
        <v>344</v>
      </c>
      <c r="I13471">
        <v>14</v>
      </c>
      <c r="J13471" t="s">
        <v>4120</v>
      </c>
      <c r="L13471" t="s">
        <v>647</v>
      </c>
    </row>
    <row r="13472" spans="1:12" x14ac:dyDescent="0.25">
      <c r="A13472" t="s">
        <v>9456</v>
      </c>
      <c r="B13472" t="s">
        <v>9453</v>
      </c>
      <c r="C13472" t="s">
        <v>9454</v>
      </c>
      <c r="D13472" t="s">
        <v>9455</v>
      </c>
      <c r="E13472" s="117">
        <v>43031</v>
      </c>
      <c r="F13472" s="118">
        <v>0.61988425925925927</v>
      </c>
      <c r="G13472" t="s">
        <v>3854</v>
      </c>
      <c r="H13472">
        <v>344</v>
      </c>
      <c r="I13472">
        <v>35</v>
      </c>
      <c r="J13472" t="s">
        <v>4120</v>
      </c>
      <c r="L13472" t="s">
        <v>393</v>
      </c>
    </row>
    <row r="13473" spans="1:12" x14ac:dyDescent="0.25">
      <c r="A13473" t="s">
        <v>9456</v>
      </c>
      <c r="B13473" t="s">
        <v>9453</v>
      </c>
      <c r="C13473" t="s">
        <v>9454</v>
      </c>
      <c r="D13473" t="s">
        <v>9455</v>
      </c>
      <c r="E13473" s="117">
        <v>43031</v>
      </c>
      <c r="F13473" s="118">
        <v>0.61988425925925927</v>
      </c>
      <c r="G13473" t="s">
        <v>3854</v>
      </c>
      <c r="H13473">
        <v>344</v>
      </c>
      <c r="I13473">
        <v>36</v>
      </c>
      <c r="J13473" t="s">
        <v>4120</v>
      </c>
      <c r="L13473" t="s">
        <v>9472</v>
      </c>
    </row>
    <row r="13474" spans="1:12" x14ac:dyDescent="0.25">
      <c r="A13474" t="s">
        <v>9456</v>
      </c>
      <c r="B13474" t="s">
        <v>9453</v>
      </c>
      <c r="C13474" t="s">
        <v>9454</v>
      </c>
      <c r="D13474" t="s">
        <v>9455</v>
      </c>
      <c r="E13474" s="117">
        <v>43031</v>
      </c>
      <c r="F13474" s="118">
        <v>0.61988425925925927</v>
      </c>
      <c r="G13474" t="s">
        <v>3854</v>
      </c>
      <c r="H13474">
        <v>344</v>
      </c>
      <c r="I13474">
        <v>38</v>
      </c>
      <c r="J13474" t="s">
        <v>4120</v>
      </c>
      <c r="L13474" t="s">
        <v>26860</v>
      </c>
    </row>
    <row r="13475" spans="1:12" x14ac:dyDescent="0.25">
      <c r="A13475" t="s">
        <v>9456</v>
      </c>
      <c r="B13475" t="s">
        <v>9453</v>
      </c>
      <c r="C13475" t="s">
        <v>9454</v>
      </c>
      <c r="D13475" t="s">
        <v>9455</v>
      </c>
      <c r="E13475" s="117">
        <v>43031</v>
      </c>
      <c r="F13475" s="118">
        <v>0.61989583333333331</v>
      </c>
      <c r="G13475" t="s">
        <v>3854</v>
      </c>
      <c r="H13475">
        <v>345</v>
      </c>
      <c r="I13475">
        <v>1</v>
      </c>
      <c r="L13475" t="s">
        <v>4120</v>
      </c>
    </row>
    <row r="13476" spans="1:12" x14ac:dyDescent="0.25">
      <c r="A13476" t="s">
        <v>9456</v>
      </c>
      <c r="B13476" t="s">
        <v>9453</v>
      </c>
      <c r="C13476" t="s">
        <v>9454</v>
      </c>
      <c r="D13476" t="s">
        <v>9455</v>
      </c>
      <c r="E13476" s="117">
        <v>43031</v>
      </c>
      <c r="F13476" s="118">
        <v>0.61989583333333331</v>
      </c>
      <c r="G13476" t="s">
        <v>3854</v>
      </c>
      <c r="H13476">
        <v>345</v>
      </c>
      <c r="I13476">
        <v>4</v>
      </c>
      <c r="J13476" t="s">
        <v>4120</v>
      </c>
      <c r="L13476" t="s">
        <v>2976</v>
      </c>
    </row>
    <row r="13477" spans="1:12" x14ac:dyDescent="0.25">
      <c r="A13477" t="s">
        <v>9456</v>
      </c>
      <c r="B13477" t="s">
        <v>9453</v>
      </c>
      <c r="C13477" t="s">
        <v>9454</v>
      </c>
      <c r="D13477" t="s">
        <v>9455</v>
      </c>
      <c r="E13477" s="117">
        <v>43031</v>
      </c>
      <c r="F13477" s="118">
        <v>0.61989583333333331</v>
      </c>
      <c r="G13477" t="s">
        <v>3854</v>
      </c>
      <c r="H13477">
        <v>345</v>
      </c>
      <c r="I13477">
        <v>5</v>
      </c>
      <c r="J13477" t="s">
        <v>4120</v>
      </c>
      <c r="L13477" t="s">
        <v>2781</v>
      </c>
    </row>
    <row r="13478" spans="1:12" x14ac:dyDescent="0.25">
      <c r="A13478" t="s">
        <v>9456</v>
      </c>
      <c r="B13478" t="s">
        <v>9453</v>
      </c>
      <c r="C13478" t="s">
        <v>9454</v>
      </c>
      <c r="D13478" t="s">
        <v>9455</v>
      </c>
      <c r="E13478" s="117">
        <v>43031</v>
      </c>
      <c r="F13478" s="118">
        <v>0.61990740740740746</v>
      </c>
      <c r="G13478" t="s">
        <v>3854</v>
      </c>
      <c r="H13478">
        <v>345</v>
      </c>
      <c r="I13478">
        <v>6</v>
      </c>
      <c r="J13478" t="s">
        <v>4120</v>
      </c>
      <c r="L13478">
        <v>0</v>
      </c>
    </row>
    <row r="13479" spans="1:12" x14ac:dyDescent="0.25">
      <c r="A13479" t="s">
        <v>9456</v>
      </c>
      <c r="B13479" t="s">
        <v>9453</v>
      </c>
      <c r="C13479" t="s">
        <v>9454</v>
      </c>
      <c r="D13479" t="s">
        <v>9455</v>
      </c>
      <c r="E13479" s="117">
        <v>43031</v>
      </c>
      <c r="F13479" s="118">
        <v>0.61990740740740746</v>
      </c>
      <c r="G13479" t="s">
        <v>3854</v>
      </c>
      <c r="H13479">
        <v>345</v>
      </c>
      <c r="I13479">
        <v>7</v>
      </c>
      <c r="J13479" t="s">
        <v>4120</v>
      </c>
      <c r="L13479">
        <v>7</v>
      </c>
    </row>
    <row r="13480" spans="1:12" x14ac:dyDescent="0.25">
      <c r="A13480" t="s">
        <v>9456</v>
      </c>
      <c r="B13480" t="s">
        <v>9453</v>
      </c>
      <c r="C13480" t="s">
        <v>9454</v>
      </c>
      <c r="D13480" t="s">
        <v>9455</v>
      </c>
      <c r="E13480" s="117">
        <v>43031</v>
      </c>
      <c r="F13480" s="118">
        <v>0.61990740740740746</v>
      </c>
      <c r="G13480" t="s">
        <v>3854</v>
      </c>
      <c r="H13480">
        <v>345</v>
      </c>
      <c r="I13480">
        <v>9</v>
      </c>
      <c r="J13480" t="s">
        <v>4120</v>
      </c>
      <c r="L13480" t="s">
        <v>561</v>
      </c>
    </row>
    <row r="13481" spans="1:12" x14ac:dyDescent="0.25">
      <c r="A13481" t="s">
        <v>9456</v>
      </c>
      <c r="B13481" t="s">
        <v>9453</v>
      </c>
      <c r="C13481" t="s">
        <v>9454</v>
      </c>
      <c r="D13481" t="s">
        <v>9455</v>
      </c>
      <c r="E13481" s="117">
        <v>43031</v>
      </c>
      <c r="F13481" s="118">
        <v>0.61990740740740746</v>
      </c>
      <c r="G13481" t="s">
        <v>3854</v>
      </c>
      <c r="H13481">
        <v>345</v>
      </c>
      <c r="I13481">
        <v>11</v>
      </c>
      <c r="J13481" t="s">
        <v>4120</v>
      </c>
      <c r="L13481" t="s">
        <v>573</v>
      </c>
    </row>
    <row r="13482" spans="1:12" x14ac:dyDescent="0.25">
      <c r="A13482" t="s">
        <v>9456</v>
      </c>
      <c r="B13482" t="s">
        <v>9453</v>
      </c>
      <c r="C13482" t="s">
        <v>9454</v>
      </c>
      <c r="D13482" t="s">
        <v>9455</v>
      </c>
      <c r="E13482" s="117">
        <v>43031</v>
      </c>
      <c r="F13482" s="118">
        <v>0.61990740740740746</v>
      </c>
      <c r="G13482" t="s">
        <v>3854</v>
      </c>
      <c r="H13482">
        <v>345</v>
      </c>
      <c r="I13482">
        <v>12</v>
      </c>
      <c r="J13482" t="s">
        <v>4120</v>
      </c>
      <c r="L13482" t="s">
        <v>576</v>
      </c>
    </row>
    <row r="13483" spans="1:12" x14ac:dyDescent="0.25">
      <c r="A13483" t="s">
        <v>9456</v>
      </c>
      <c r="B13483" t="s">
        <v>9453</v>
      </c>
      <c r="C13483" t="s">
        <v>9454</v>
      </c>
      <c r="D13483" t="s">
        <v>9455</v>
      </c>
      <c r="E13483" s="117">
        <v>43031</v>
      </c>
      <c r="F13483" s="118">
        <v>0.61990740740740746</v>
      </c>
      <c r="G13483" t="s">
        <v>3854</v>
      </c>
      <c r="H13483">
        <v>345</v>
      </c>
      <c r="I13483">
        <v>13</v>
      </c>
      <c r="J13483" t="s">
        <v>4120</v>
      </c>
      <c r="L13483" t="s">
        <v>636</v>
      </c>
    </row>
    <row r="13484" spans="1:12" x14ac:dyDescent="0.25">
      <c r="A13484" t="s">
        <v>9456</v>
      </c>
      <c r="B13484" t="s">
        <v>9453</v>
      </c>
      <c r="C13484" t="s">
        <v>9454</v>
      </c>
      <c r="D13484" t="s">
        <v>9455</v>
      </c>
      <c r="E13484" s="117">
        <v>43031</v>
      </c>
      <c r="F13484" s="118">
        <v>0.61990740740740746</v>
      </c>
      <c r="G13484" t="s">
        <v>3854</v>
      </c>
      <c r="H13484">
        <v>345</v>
      </c>
      <c r="I13484">
        <v>14</v>
      </c>
      <c r="J13484" t="s">
        <v>4120</v>
      </c>
      <c r="L13484" t="s">
        <v>660</v>
      </c>
    </row>
    <row r="13485" spans="1:12" x14ac:dyDescent="0.25">
      <c r="A13485" t="s">
        <v>9456</v>
      </c>
      <c r="B13485" t="s">
        <v>9453</v>
      </c>
      <c r="C13485" t="s">
        <v>9454</v>
      </c>
      <c r="D13485" t="s">
        <v>9455</v>
      </c>
      <c r="E13485" s="117">
        <v>43031</v>
      </c>
      <c r="F13485" s="118">
        <v>0.61990740740740746</v>
      </c>
      <c r="G13485" t="s">
        <v>3854</v>
      </c>
      <c r="H13485">
        <v>345</v>
      </c>
      <c r="I13485">
        <v>15</v>
      </c>
      <c r="J13485" t="s">
        <v>4120</v>
      </c>
      <c r="L13485" t="s">
        <v>210</v>
      </c>
    </row>
    <row r="13486" spans="1:12" x14ac:dyDescent="0.25">
      <c r="A13486" t="s">
        <v>9456</v>
      </c>
      <c r="B13486" t="s">
        <v>9453</v>
      </c>
      <c r="C13486" t="s">
        <v>9454</v>
      </c>
      <c r="D13486" t="s">
        <v>9455</v>
      </c>
      <c r="E13486" s="117">
        <v>43031</v>
      </c>
      <c r="F13486" s="118">
        <v>0.61990740740740746</v>
      </c>
      <c r="G13486" t="s">
        <v>3854</v>
      </c>
      <c r="H13486">
        <v>345</v>
      </c>
      <c r="I13486">
        <v>22</v>
      </c>
      <c r="J13486" t="s">
        <v>4120</v>
      </c>
      <c r="L13486" t="s">
        <v>104</v>
      </c>
    </row>
    <row r="13487" spans="1:12" x14ac:dyDescent="0.25">
      <c r="A13487" t="s">
        <v>9456</v>
      </c>
      <c r="B13487" t="s">
        <v>9453</v>
      </c>
      <c r="C13487" t="s">
        <v>9454</v>
      </c>
      <c r="D13487" t="s">
        <v>9455</v>
      </c>
      <c r="E13487" s="117">
        <v>43031</v>
      </c>
      <c r="F13487" s="118">
        <v>0.6199189814814815</v>
      </c>
      <c r="G13487" t="s">
        <v>3854</v>
      </c>
      <c r="H13487">
        <v>345</v>
      </c>
      <c r="I13487">
        <v>24</v>
      </c>
      <c r="J13487" t="s">
        <v>4120</v>
      </c>
      <c r="L13487" t="s">
        <v>1352</v>
      </c>
    </row>
    <row r="13488" spans="1:12" x14ac:dyDescent="0.25">
      <c r="A13488" t="s">
        <v>9456</v>
      </c>
      <c r="B13488" t="s">
        <v>9453</v>
      </c>
      <c r="C13488" t="s">
        <v>9454</v>
      </c>
      <c r="D13488" t="s">
        <v>9455</v>
      </c>
      <c r="E13488" s="117">
        <v>43031</v>
      </c>
      <c r="F13488" s="118">
        <v>0.6199189814814815</v>
      </c>
      <c r="G13488" t="s">
        <v>3854</v>
      </c>
      <c r="H13488">
        <v>345</v>
      </c>
      <c r="I13488">
        <v>26</v>
      </c>
      <c r="J13488" t="s">
        <v>4120</v>
      </c>
      <c r="L13488" t="s">
        <v>122</v>
      </c>
    </row>
    <row r="13489" spans="1:12" x14ac:dyDescent="0.25">
      <c r="A13489" t="s">
        <v>9456</v>
      </c>
      <c r="B13489" t="s">
        <v>9453</v>
      </c>
      <c r="C13489" t="s">
        <v>9454</v>
      </c>
      <c r="D13489" t="s">
        <v>9455</v>
      </c>
      <c r="E13489" s="117">
        <v>43031</v>
      </c>
      <c r="F13489" s="118">
        <v>0.6199189814814815</v>
      </c>
      <c r="G13489" t="s">
        <v>3854</v>
      </c>
      <c r="H13489">
        <v>345</v>
      </c>
      <c r="I13489">
        <v>28</v>
      </c>
      <c r="J13489" t="s">
        <v>4120</v>
      </c>
      <c r="L13489" t="s">
        <v>133</v>
      </c>
    </row>
    <row r="13490" spans="1:12" x14ac:dyDescent="0.25">
      <c r="A13490" t="s">
        <v>9456</v>
      </c>
      <c r="B13490" t="s">
        <v>9453</v>
      </c>
      <c r="C13490" t="s">
        <v>9454</v>
      </c>
      <c r="D13490" t="s">
        <v>9455</v>
      </c>
      <c r="E13490" s="117">
        <v>43031</v>
      </c>
      <c r="F13490" s="118">
        <v>0.6199189814814815</v>
      </c>
      <c r="G13490" t="s">
        <v>3854</v>
      </c>
      <c r="H13490">
        <v>345</v>
      </c>
      <c r="I13490">
        <v>35</v>
      </c>
      <c r="J13490" t="s">
        <v>4120</v>
      </c>
      <c r="L13490" t="s">
        <v>393</v>
      </c>
    </row>
    <row r="13491" spans="1:12" x14ac:dyDescent="0.25">
      <c r="A13491" t="s">
        <v>9456</v>
      </c>
      <c r="B13491" t="s">
        <v>9453</v>
      </c>
      <c r="C13491" t="s">
        <v>9454</v>
      </c>
      <c r="D13491" t="s">
        <v>9455</v>
      </c>
      <c r="E13491" s="117">
        <v>43031</v>
      </c>
      <c r="F13491" s="118">
        <v>0.6199189814814815</v>
      </c>
      <c r="G13491" t="s">
        <v>3854</v>
      </c>
      <c r="H13491">
        <v>345</v>
      </c>
      <c r="I13491">
        <v>36</v>
      </c>
      <c r="J13491" t="s">
        <v>4120</v>
      </c>
      <c r="L13491" t="s">
        <v>26615</v>
      </c>
    </row>
    <row r="13492" spans="1:12" x14ac:dyDescent="0.25">
      <c r="A13492" t="s">
        <v>9456</v>
      </c>
      <c r="B13492" t="s">
        <v>9453</v>
      </c>
      <c r="C13492" t="s">
        <v>9454</v>
      </c>
      <c r="D13492" t="s">
        <v>9455</v>
      </c>
      <c r="E13492" s="117">
        <v>43031</v>
      </c>
      <c r="F13492" s="118">
        <v>0.6199189814814815</v>
      </c>
      <c r="G13492" t="s">
        <v>3854</v>
      </c>
      <c r="H13492">
        <v>345</v>
      </c>
      <c r="I13492">
        <v>38</v>
      </c>
      <c r="J13492" t="s">
        <v>4120</v>
      </c>
      <c r="L13492" t="s">
        <v>26861</v>
      </c>
    </row>
    <row r="13493" spans="1:12" x14ac:dyDescent="0.25">
      <c r="A13493" t="s">
        <v>9456</v>
      </c>
      <c r="B13493" t="s">
        <v>9453</v>
      </c>
      <c r="C13493" t="s">
        <v>9454</v>
      </c>
      <c r="D13493" t="s">
        <v>9455</v>
      </c>
      <c r="E13493" s="117">
        <v>43031</v>
      </c>
      <c r="F13493" s="118">
        <v>0.61993055555555554</v>
      </c>
      <c r="G13493" t="s">
        <v>3854</v>
      </c>
      <c r="H13493">
        <v>346</v>
      </c>
      <c r="I13493">
        <v>1</v>
      </c>
      <c r="L13493" t="s">
        <v>4120</v>
      </c>
    </row>
    <row r="13494" spans="1:12" x14ac:dyDescent="0.25">
      <c r="A13494" t="s">
        <v>9456</v>
      </c>
      <c r="B13494" t="s">
        <v>9453</v>
      </c>
      <c r="C13494" t="s">
        <v>9454</v>
      </c>
      <c r="D13494" t="s">
        <v>9455</v>
      </c>
      <c r="E13494" s="117">
        <v>43031</v>
      </c>
      <c r="F13494" s="118">
        <v>0.61993055555555554</v>
      </c>
      <c r="G13494" t="s">
        <v>3854</v>
      </c>
      <c r="H13494">
        <v>346</v>
      </c>
      <c r="I13494">
        <v>4</v>
      </c>
      <c r="J13494" t="s">
        <v>4120</v>
      </c>
      <c r="L13494" t="s">
        <v>2979</v>
      </c>
    </row>
    <row r="13495" spans="1:12" x14ac:dyDescent="0.25">
      <c r="A13495" t="s">
        <v>9456</v>
      </c>
      <c r="B13495" t="s">
        <v>9453</v>
      </c>
      <c r="C13495" t="s">
        <v>9454</v>
      </c>
      <c r="D13495" t="s">
        <v>9455</v>
      </c>
      <c r="E13495" s="117">
        <v>43031</v>
      </c>
      <c r="F13495" s="118">
        <v>0.61993055555555554</v>
      </c>
      <c r="G13495" t="s">
        <v>3854</v>
      </c>
      <c r="H13495">
        <v>346</v>
      </c>
      <c r="I13495">
        <v>5</v>
      </c>
      <c r="J13495" t="s">
        <v>4120</v>
      </c>
      <c r="L13495" t="s">
        <v>2160</v>
      </c>
    </row>
    <row r="13496" spans="1:12" x14ac:dyDescent="0.25">
      <c r="A13496" t="s">
        <v>9456</v>
      </c>
      <c r="B13496" t="s">
        <v>9453</v>
      </c>
      <c r="C13496" t="s">
        <v>9454</v>
      </c>
      <c r="D13496" t="s">
        <v>9455</v>
      </c>
      <c r="E13496" s="117">
        <v>43031</v>
      </c>
      <c r="F13496" s="118">
        <v>0.61993055555555554</v>
      </c>
      <c r="G13496" t="s">
        <v>3854</v>
      </c>
      <c r="H13496">
        <v>346</v>
      </c>
      <c r="I13496">
        <v>6</v>
      </c>
      <c r="J13496" t="s">
        <v>4120</v>
      </c>
      <c r="L13496">
        <v>0</v>
      </c>
    </row>
    <row r="13497" spans="1:12" x14ac:dyDescent="0.25">
      <c r="A13497" t="s">
        <v>9456</v>
      </c>
      <c r="B13497" t="s">
        <v>9453</v>
      </c>
      <c r="C13497" t="s">
        <v>9454</v>
      </c>
      <c r="D13497" t="s">
        <v>9455</v>
      </c>
      <c r="E13497" s="117">
        <v>43031</v>
      </c>
      <c r="F13497" s="118">
        <v>0.61993055555555554</v>
      </c>
      <c r="G13497" t="s">
        <v>3854</v>
      </c>
      <c r="H13497">
        <v>346</v>
      </c>
      <c r="I13497">
        <v>7</v>
      </c>
      <c r="J13497" t="s">
        <v>4120</v>
      </c>
      <c r="L13497">
        <v>3</v>
      </c>
    </row>
    <row r="13498" spans="1:12" x14ac:dyDescent="0.25">
      <c r="A13498" t="s">
        <v>9456</v>
      </c>
      <c r="B13498" t="s">
        <v>9453</v>
      </c>
      <c r="C13498" t="s">
        <v>9454</v>
      </c>
      <c r="D13498" t="s">
        <v>9455</v>
      </c>
      <c r="E13498" s="117">
        <v>43031</v>
      </c>
      <c r="F13498" s="118">
        <v>0.61994212962962958</v>
      </c>
      <c r="G13498" t="s">
        <v>3854</v>
      </c>
      <c r="H13498">
        <v>346</v>
      </c>
      <c r="I13498">
        <v>9</v>
      </c>
      <c r="J13498" t="s">
        <v>4120</v>
      </c>
      <c r="L13498" t="s">
        <v>561</v>
      </c>
    </row>
    <row r="13499" spans="1:12" x14ac:dyDescent="0.25">
      <c r="A13499" t="s">
        <v>9456</v>
      </c>
      <c r="B13499" t="s">
        <v>9453</v>
      </c>
      <c r="C13499" t="s">
        <v>9454</v>
      </c>
      <c r="D13499" t="s">
        <v>9455</v>
      </c>
      <c r="E13499" s="117">
        <v>43031</v>
      </c>
      <c r="F13499" s="118">
        <v>0.61994212962962958</v>
      </c>
      <c r="G13499" t="s">
        <v>3854</v>
      </c>
      <c r="H13499">
        <v>346</v>
      </c>
      <c r="I13499">
        <v>11</v>
      </c>
      <c r="J13499" t="s">
        <v>4120</v>
      </c>
      <c r="L13499" t="s">
        <v>574</v>
      </c>
    </row>
    <row r="13500" spans="1:12" x14ac:dyDescent="0.25">
      <c r="A13500" t="s">
        <v>9456</v>
      </c>
      <c r="B13500" t="s">
        <v>9453</v>
      </c>
      <c r="C13500" t="s">
        <v>9454</v>
      </c>
      <c r="D13500" t="s">
        <v>9455</v>
      </c>
      <c r="E13500" s="117">
        <v>43031</v>
      </c>
      <c r="F13500" s="118">
        <v>0.61994212962962958</v>
      </c>
      <c r="G13500" t="s">
        <v>3854</v>
      </c>
      <c r="H13500">
        <v>346</v>
      </c>
      <c r="I13500">
        <v>12</v>
      </c>
      <c r="J13500" t="s">
        <v>4120</v>
      </c>
      <c r="L13500" t="s">
        <v>583</v>
      </c>
    </row>
    <row r="13501" spans="1:12" x14ac:dyDescent="0.25">
      <c r="A13501" t="s">
        <v>9456</v>
      </c>
      <c r="B13501" t="s">
        <v>9453</v>
      </c>
      <c r="C13501" t="s">
        <v>9454</v>
      </c>
      <c r="D13501" t="s">
        <v>9455</v>
      </c>
      <c r="E13501" s="117">
        <v>43031</v>
      </c>
      <c r="F13501" s="118">
        <v>0.61994212962962958</v>
      </c>
      <c r="G13501" t="s">
        <v>3854</v>
      </c>
      <c r="H13501">
        <v>346</v>
      </c>
      <c r="I13501">
        <v>13</v>
      </c>
      <c r="J13501" t="s">
        <v>4120</v>
      </c>
      <c r="L13501" t="s">
        <v>640</v>
      </c>
    </row>
    <row r="13502" spans="1:12" x14ac:dyDescent="0.25">
      <c r="A13502" t="s">
        <v>9456</v>
      </c>
      <c r="B13502" t="s">
        <v>9453</v>
      </c>
      <c r="C13502" t="s">
        <v>9454</v>
      </c>
      <c r="D13502" t="s">
        <v>9455</v>
      </c>
      <c r="E13502" s="117">
        <v>43031</v>
      </c>
      <c r="F13502" s="118">
        <v>0.61994212962962958</v>
      </c>
      <c r="G13502" t="s">
        <v>3854</v>
      </c>
      <c r="H13502">
        <v>346</v>
      </c>
      <c r="I13502">
        <v>14</v>
      </c>
      <c r="J13502" t="s">
        <v>4120</v>
      </c>
      <c r="L13502" t="s">
        <v>644</v>
      </c>
    </row>
    <row r="13503" spans="1:12" x14ac:dyDescent="0.25">
      <c r="A13503" t="s">
        <v>9456</v>
      </c>
      <c r="B13503" t="s">
        <v>9453</v>
      </c>
      <c r="C13503" t="s">
        <v>9454</v>
      </c>
      <c r="D13503" t="s">
        <v>9455</v>
      </c>
      <c r="E13503" s="117">
        <v>43031</v>
      </c>
      <c r="F13503" s="118">
        <v>0.61994212962962958</v>
      </c>
      <c r="G13503" t="s">
        <v>3854</v>
      </c>
      <c r="H13503">
        <v>346</v>
      </c>
      <c r="I13503">
        <v>15</v>
      </c>
      <c r="J13503" t="s">
        <v>4120</v>
      </c>
      <c r="L13503" t="s">
        <v>206</v>
      </c>
    </row>
    <row r="13504" spans="1:12" x14ac:dyDescent="0.25">
      <c r="A13504" t="s">
        <v>9456</v>
      </c>
      <c r="B13504" t="s">
        <v>9453</v>
      </c>
      <c r="C13504" t="s">
        <v>9454</v>
      </c>
      <c r="D13504" t="s">
        <v>9455</v>
      </c>
      <c r="E13504" s="117">
        <v>43031</v>
      </c>
      <c r="F13504" s="118">
        <v>0.61994212962962958</v>
      </c>
      <c r="G13504" t="s">
        <v>3854</v>
      </c>
      <c r="H13504">
        <v>346</v>
      </c>
      <c r="I13504">
        <v>22</v>
      </c>
      <c r="J13504" t="s">
        <v>4120</v>
      </c>
      <c r="L13504" t="s">
        <v>104</v>
      </c>
    </row>
    <row r="13505" spans="1:12" x14ac:dyDescent="0.25">
      <c r="A13505" t="s">
        <v>9456</v>
      </c>
      <c r="B13505" t="s">
        <v>9453</v>
      </c>
      <c r="C13505" t="s">
        <v>9454</v>
      </c>
      <c r="D13505" t="s">
        <v>9455</v>
      </c>
      <c r="E13505" s="117">
        <v>43031</v>
      </c>
      <c r="F13505" s="118">
        <v>0.61994212962962958</v>
      </c>
      <c r="G13505" t="s">
        <v>3854</v>
      </c>
      <c r="H13505">
        <v>346</v>
      </c>
      <c r="I13505">
        <v>24</v>
      </c>
      <c r="J13505" t="s">
        <v>4120</v>
      </c>
      <c r="L13505" t="s">
        <v>133</v>
      </c>
    </row>
    <row r="13506" spans="1:12" x14ac:dyDescent="0.25">
      <c r="A13506" t="s">
        <v>9456</v>
      </c>
      <c r="B13506" t="s">
        <v>9453</v>
      </c>
      <c r="C13506" t="s">
        <v>9454</v>
      </c>
      <c r="D13506" t="s">
        <v>9455</v>
      </c>
      <c r="E13506" s="117">
        <v>43031</v>
      </c>
      <c r="F13506" s="118">
        <v>0.61994212962962958</v>
      </c>
      <c r="G13506" t="s">
        <v>3854</v>
      </c>
      <c r="H13506">
        <v>346</v>
      </c>
      <c r="I13506">
        <v>26</v>
      </c>
      <c r="J13506" t="s">
        <v>4120</v>
      </c>
      <c r="L13506" t="s">
        <v>1195</v>
      </c>
    </row>
    <row r="13507" spans="1:12" x14ac:dyDescent="0.25">
      <c r="A13507" t="s">
        <v>9456</v>
      </c>
      <c r="B13507" t="s">
        <v>9453</v>
      </c>
      <c r="C13507" t="s">
        <v>9454</v>
      </c>
      <c r="D13507" t="s">
        <v>9455</v>
      </c>
      <c r="E13507" s="117">
        <v>43031</v>
      </c>
      <c r="F13507" s="118">
        <v>0.61995370370370373</v>
      </c>
      <c r="G13507" t="s">
        <v>3854</v>
      </c>
      <c r="H13507">
        <v>346</v>
      </c>
      <c r="I13507">
        <v>35</v>
      </c>
      <c r="J13507" t="s">
        <v>4120</v>
      </c>
      <c r="L13507" t="s">
        <v>393</v>
      </c>
    </row>
    <row r="13508" spans="1:12" x14ac:dyDescent="0.25">
      <c r="A13508" t="s">
        <v>9456</v>
      </c>
      <c r="B13508" t="s">
        <v>9453</v>
      </c>
      <c r="C13508" t="s">
        <v>9454</v>
      </c>
      <c r="D13508" t="s">
        <v>9455</v>
      </c>
      <c r="E13508" s="117">
        <v>43031</v>
      </c>
      <c r="F13508" s="118">
        <v>0.61995370370370373</v>
      </c>
      <c r="G13508" t="s">
        <v>3854</v>
      </c>
      <c r="H13508">
        <v>346</v>
      </c>
      <c r="I13508">
        <v>36</v>
      </c>
      <c r="J13508" t="s">
        <v>4120</v>
      </c>
      <c r="L13508" t="s">
        <v>4027</v>
      </c>
    </row>
    <row r="13509" spans="1:12" x14ac:dyDescent="0.25">
      <c r="A13509" t="s">
        <v>9456</v>
      </c>
      <c r="B13509" t="s">
        <v>9453</v>
      </c>
      <c r="C13509" t="s">
        <v>9454</v>
      </c>
      <c r="D13509" t="s">
        <v>9455</v>
      </c>
      <c r="E13509" s="117">
        <v>43031</v>
      </c>
      <c r="F13509" s="118">
        <v>0.61995370370370373</v>
      </c>
      <c r="G13509" t="s">
        <v>3854</v>
      </c>
      <c r="H13509">
        <v>346</v>
      </c>
      <c r="I13509">
        <v>38</v>
      </c>
      <c r="J13509" t="s">
        <v>4120</v>
      </c>
      <c r="L13509" t="s">
        <v>26862</v>
      </c>
    </row>
    <row r="13510" spans="1:12" x14ac:dyDescent="0.25">
      <c r="A13510" t="s">
        <v>9456</v>
      </c>
      <c r="B13510" t="s">
        <v>9453</v>
      </c>
      <c r="C13510" t="s">
        <v>9454</v>
      </c>
      <c r="D13510" t="s">
        <v>9455</v>
      </c>
      <c r="E13510" s="117">
        <v>43031</v>
      </c>
      <c r="F13510" s="118">
        <v>0.61996527777777777</v>
      </c>
      <c r="G13510" t="s">
        <v>3854</v>
      </c>
      <c r="H13510">
        <v>347</v>
      </c>
      <c r="I13510">
        <v>1</v>
      </c>
      <c r="L13510" t="s">
        <v>26863</v>
      </c>
    </row>
    <row r="13511" spans="1:12" x14ac:dyDescent="0.25">
      <c r="A13511" t="s">
        <v>9456</v>
      </c>
      <c r="B13511" t="s">
        <v>9453</v>
      </c>
      <c r="C13511" t="s">
        <v>9454</v>
      </c>
      <c r="D13511" t="s">
        <v>9455</v>
      </c>
      <c r="E13511" s="117">
        <v>43031</v>
      </c>
      <c r="F13511" s="118">
        <v>0.61996527777777777</v>
      </c>
      <c r="G13511" t="s">
        <v>3854</v>
      </c>
      <c r="H13511">
        <v>347</v>
      </c>
      <c r="I13511">
        <v>4</v>
      </c>
      <c r="J13511" t="s">
        <v>26863</v>
      </c>
      <c r="L13511" t="s">
        <v>2977</v>
      </c>
    </row>
    <row r="13512" spans="1:12" x14ac:dyDescent="0.25">
      <c r="A13512" t="s">
        <v>9456</v>
      </c>
      <c r="B13512" t="s">
        <v>9453</v>
      </c>
      <c r="C13512" t="s">
        <v>9454</v>
      </c>
      <c r="D13512" t="s">
        <v>9455</v>
      </c>
      <c r="E13512" s="117">
        <v>43031</v>
      </c>
      <c r="F13512" s="118">
        <v>0.61996527777777777</v>
      </c>
      <c r="G13512" t="s">
        <v>3854</v>
      </c>
      <c r="H13512">
        <v>347</v>
      </c>
      <c r="I13512">
        <v>5</v>
      </c>
      <c r="J13512" t="s">
        <v>26863</v>
      </c>
      <c r="L13512" t="s">
        <v>2711</v>
      </c>
    </row>
    <row r="13513" spans="1:12" x14ac:dyDescent="0.25">
      <c r="A13513" t="s">
        <v>9456</v>
      </c>
      <c r="B13513" t="s">
        <v>9453</v>
      </c>
      <c r="C13513" t="s">
        <v>9454</v>
      </c>
      <c r="D13513" t="s">
        <v>9455</v>
      </c>
      <c r="E13513" s="117">
        <v>43031</v>
      </c>
      <c r="F13513" s="118">
        <v>0.61996527777777777</v>
      </c>
      <c r="G13513" t="s">
        <v>3854</v>
      </c>
      <c r="H13513">
        <v>347</v>
      </c>
      <c r="I13513">
        <v>6</v>
      </c>
      <c r="J13513" t="s">
        <v>26863</v>
      </c>
      <c r="L13513">
        <v>0</v>
      </c>
    </row>
    <row r="13514" spans="1:12" x14ac:dyDescent="0.25">
      <c r="A13514" t="s">
        <v>9456</v>
      </c>
      <c r="B13514" t="s">
        <v>9453</v>
      </c>
      <c r="C13514" t="s">
        <v>9454</v>
      </c>
      <c r="D13514" t="s">
        <v>9455</v>
      </c>
      <c r="E13514" s="117">
        <v>43031</v>
      </c>
      <c r="F13514" s="118">
        <v>0.61996527777777777</v>
      </c>
      <c r="G13514" t="s">
        <v>3854</v>
      </c>
      <c r="H13514">
        <v>347</v>
      </c>
      <c r="I13514">
        <v>7</v>
      </c>
      <c r="J13514" t="s">
        <v>26863</v>
      </c>
      <c r="L13514">
        <v>60</v>
      </c>
    </row>
    <row r="13515" spans="1:12" x14ac:dyDescent="0.25">
      <c r="A13515" t="s">
        <v>9456</v>
      </c>
      <c r="B13515" t="s">
        <v>9453</v>
      </c>
      <c r="C13515" t="s">
        <v>9454</v>
      </c>
      <c r="D13515" t="s">
        <v>9455</v>
      </c>
      <c r="E13515" s="117">
        <v>43031</v>
      </c>
      <c r="F13515" s="118">
        <v>0.61997685185185192</v>
      </c>
      <c r="G13515" t="s">
        <v>3854</v>
      </c>
      <c r="H13515">
        <v>347</v>
      </c>
      <c r="I13515">
        <v>9</v>
      </c>
      <c r="J13515" t="s">
        <v>26863</v>
      </c>
      <c r="L13515" t="s">
        <v>560</v>
      </c>
    </row>
    <row r="13516" spans="1:12" x14ac:dyDescent="0.25">
      <c r="A13516" t="s">
        <v>9456</v>
      </c>
      <c r="B13516" t="s">
        <v>9453</v>
      </c>
      <c r="C13516" t="s">
        <v>9454</v>
      </c>
      <c r="D13516" t="s">
        <v>9455</v>
      </c>
      <c r="E13516" s="117">
        <v>43031</v>
      </c>
      <c r="F13516" s="118">
        <v>0.61997685185185192</v>
      </c>
      <c r="G13516" t="s">
        <v>3854</v>
      </c>
      <c r="H13516">
        <v>347</v>
      </c>
      <c r="I13516">
        <v>11</v>
      </c>
      <c r="J13516" t="s">
        <v>26863</v>
      </c>
      <c r="L13516" t="s">
        <v>596</v>
      </c>
    </row>
    <row r="13517" spans="1:12" x14ac:dyDescent="0.25">
      <c r="A13517" t="s">
        <v>9456</v>
      </c>
      <c r="B13517" t="s">
        <v>9453</v>
      </c>
      <c r="C13517" t="s">
        <v>9454</v>
      </c>
      <c r="D13517" t="s">
        <v>9455</v>
      </c>
      <c r="E13517" s="117">
        <v>43031</v>
      </c>
      <c r="F13517" s="118">
        <v>0.61997685185185192</v>
      </c>
      <c r="G13517" t="s">
        <v>3854</v>
      </c>
      <c r="H13517">
        <v>347</v>
      </c>
      <c r="I13517">
        <v>12</v>
      </c>
      <c r="J13517" t="s">
        <v>26863</v>
      </c>
      <c r="L13517" t="s">
        <v>580</v>
      </c>
    </row>
    <row r="13518" spans="1:12" x14ac:dyDescent="0.25">
      <c r="A13518" t="s">
        <v>9456</v>
      </c>
      <c r="B13518" t="s">
        <v>9453</v>
      </c>
      <c r="C13518" t="s">
        <v>9454</v>
      </c>
      <c r="D13518" t="s">
        <v>9455</v>
      </c>
      <c r="E13518" s="117">
        <v>43031</v>
      </c>
      <c r="F13518" s="118">
        <v>0.61997685185185192</v>
      </c>
      <c r="G13518" t="s">
        <v>3854</v>
      </c>
      <c r="H13518">
        <v>347</v>
      </c>
      <c r="I13518">
        <v>13</v>
      </c>
      <c r="J13518" t="s">
        <v>26863</v>
      </c>
      <c r="L13518" t="s">
        <v>637</v>
      </c>
    </row>
    <row r="13519" spans="1:12" x14ac:dyDescent="0.25">
      <c r="A13519" t="s">
        <v>9456</v>
      </c>
      <c r="B13519" t="s">
        <v>9453</v>
      </c>
      <c r="C13519" t="s">
        <v>9454</v>
      </c>
      <c r="D13519" t="s">
        <v>9455</v>
      </c>
      <c r="E13519" s="117">
        <v>43031</v>
      </c>
      <c r="F13519" s="118">
        <v>0.61997685185185192</v>
      </c>
      <c r="G13519" t="s">
        <v>3854</v>
      </c>
      <c r="H13519">
        <v>347</v>
      </c>
      <c r="I13519">
        <v>14</v>
      </c>
      <c r="J13519" t="s">
        <v>26863</v>
      </c>
      <c r="L13519" t="s">
        <v>644</v>
      </c>
    </row>
    <row r="13520" spans="1:12" x14ac:dyDescent="0.25">
      <c r="A13520" t="s">
        <v>9456</v>
      </c>
      <c r="B13520" t="s">
        <v>9453</v>
      </c>
      <c r="C13520" t="s">
        <v>9454</v>
      </c>
      <c r="D13520" t="s">
        <v>9455</v>
      </c>
      <c r="E13520" s="117">
        <v>43031</v>
      </c>
      <c r="F13520" s="118">
        <v>0.61997685185185192</v>
      </c>
      <c r="G13520" t="s">
        <v>3854</v>
      </c>
      <c r="H13520">
        <v>347</v>
      </c>
      <c r="I13520">
        <v>15</v>
      </c>
      <c r="J13520" t="s">
        <v>26863</v>
      </c>
      <c r="L13520" t="s">
        <v>200</v>
      </c>
    </row>
    <row r="13521" spans="1:12" x14ac:dyDescent="0.25">
      <c r="A13521" t="s">
        <v>9456</v>
      </c>
      <c r="B13521" t="s">
        <v>9453</v>
      </c>
      <c r="C13521" t="s">
        <v>9454</v>
      </c>
      <c r="D13521" t="s">
        <v>9455</v>
      </c>
      <c r="E13521" s="117">
        <v>43031</v>
      </c>
      <c r="F13521" s="118">
        <v>0.61997685185185192</v>
      </c>
      <c r="G13521" t="s">
        <v>3854</v>
      </c>
      <c r="H13521">
        <v>347</v>
      </c>
      <c r="I13521">
        <v>22</v>
      </c>
      <c r="J13521" t="s">
        <v>26863</v>
      </c>
      <c r="L13521" t="s">
        <v>383</v>
      </c>
    </row>
    <row r="13522" spans="1:12" x14ac:dyDescent="0.25">
      <c r="A13522" t="s">
        <v>9456</v>
      </c>
      <c r="B13522" t="s">
        <v>9453</v>
      </c>
      <c r="C13522" t="s">
        <v>9454</v>
      </c>
      <c r="D13522" t="s">
        <v>9455</v>
      </c>
      <c r="E13522" s="117">
        <v>43031</v>
      </c>
      <c r="F13522" s="118">
        <v>0.61997685185185192</v>
      </c>
      <c r="G13522" t="s">
        <v>3854</v>
      </c>
      <c r="H13522">
        <v>347</v>
      </c>
      <c r="I13522">
        <v>23</v>
      </c>
      <c r="J13522" t="s">
        <v>26863</v>
      </c>
      <c r="L13522">
        <v>60</v>
      </c>
    </row>
    <row r="13523" spans="1:12" x14ac:dyDescent="0.25">
      <c r="A13523" t="s">
        <v>9456</v>
      </c>
      <c r="B13523" t="s">
        <v>9453</v>
      </c>
      <c r="C13523" t="s">
        <v>9454</v>
      </c>
      <c r="D13523" t="s">
        <v>9455</v>
      </c>
      <c r="E13523" s="117">
        <v>43031</v>
      </c>
      <c r="F13523" s="118">
        <v>0.61997685185185192</v>
      </c>
      <c r="G13523" t="s">
        <v>3854</v>
      </c>
      <c r="H13523">
        <v>347</v>
      </c>
      <c r="I13523">
        <v>24</v>
      </c>
      <c r="J13523" t="s">
        <v>26863</v>
      </c>
      <c r="L13523" t="s">
        <v>380</v>
      </c>
    </row>
    <row r="13524" spans="1:12" x14ac:dyDescent="0.25">
      <c r="A13524" t="s">
        <v>9456</v>
      </c>
      <c r="B13524" t="s">
        <v>9453</v>
      </c>
      <c r="C13524" t="s">
        <v>9454</v>
      </c>
      <c r="D13524" t="s">
        <v>9455</v>
      </c>
      <c r="E13524" s="117">
        <v>43031</v>
      </c>
      <c r="F13524" s="118">
        <v>0.61998842592592596</v>
      </c>
      <c r="G13524" t="s">
        <v>3854</v>
      </c>
      <c r="H13524">
        <v>347</v>
      </c>
      <c r="I13524">
        <v>25</v>
      </c>
      <c r="J13524" t="s">
        <v>26863</v>
      </c>
      <c r="L13524">
        <v>30</v>
      </c>
    </row>
    <row r="13525" spans="1:12" x14ac:dyDescent="0.25">
      <c r="A13525" t="s">
        <v>9456</v>
      </c>
      <c r="B13525" t="s">
        <v>9453</v>
      </c>
      <c r="C13525" t="s">
        <v>9454</v>
      </c>
      <c r="D13525" t="s">
        <v>9455</v>
      </c>
      <c r="E13525" s="117">
        <v>43031</v>
      </c>
      <c r="F13525" s="118">
        <v>0.61998842592592596</v>
      </c>
      <c r="G13525" t="s">
        <v>3854</v>
      </c>
      <c r="H13525">
        <v>347</v>
      </c>
      <c r="I13525">
        <v>26</v>
      </c>
      <c r="J13525" t="s">
        <v>26863</v>
      </c>
      <c r="L13525" t="s">
        <v>108</v>
      </c>
    </row>
    <row r="13526" spans="1:12" x14ac:dyDescent="0.25">
      <c r="A13526" t="s">
        <v>9456</v>
      </c>
      <c r="B13526" t="s">
        <v>9453</v>
      </c>
      <c r="C13526" t="s">
        <v>9454</v>
      </c>
      <c r="D13526" t="s">
        <v>9455</v>
      </c>
      <c r="E13526" s="117">
        <v>43031</v>
      </c>
      <c r="F13526" s="118">
        <v>0.61998842592592596</v>
      </c>
      <c r="G13526" t="s">
        <v>3854</v>
      </c>
      <c r="H13526">
        <v>347</v>
      </c>
      <c r="I13526">
        <v>27</v>
      </c>
      <c r="J13526" t="s">
        <v>26863</v>
      </c>
      <c r="L13526">
        <v>5</v>
      </c>
    </row>
    <row r="13527" spans="1:12" x14ac:dyDescent="0.25">
      <c r="A13527" t="s">
        <v>9456</v>
      </c>
      <c r="B13527" t="s">
        <v>9453</v>
      </c>
      <c r="C13527" t="s">
        <v>9454</v>
      </c>
      <c r="D13527" t="s">
        <v>9455</v>
      </c>
      <c r="E13527" s="117">
        <v>43031</v>
      </c>
      <c r="F13527" s="118">
        <v>0.61998842592592596</v>
      </c>
      <c r="G13527" t="s">
        <v>3854</v>
      </c>
      <c r="H13527">
        <v>347</v>
      </c>
      <c r="I13527">
        <v>28</v>
      </c>
      <c r="J13527" t="s">
        <v>26863</v>
      </c>
      <c r="L13527" t="s">
        <v>103</v>
      </c>
    </row>
    <row r="13528" spans="1:12" x14ac:dyDescent="0.25">
      <c r="A13528" t="s">
        <v>9456</v>
      </c>
      <c r="B13528" t="s">
        <v>9453</v>
      </c>
      <c r="C13528" t="s">
        <v>9454</v>
      </c>
      <c r="D13528" t="s">
        <v>9455</v>
      </c>
      <c r="E13528" s="117">
        <v>43031</v>
      </c>
      <c r="F13528" s="118">
        <v>0.61998842592592596</v>
      </c>
      <c r="G13528" t="s">
        <v>3854</v>
      </c>
      <c r="H13528">
        <v>347</v>
      </c>
      <c r="I13528">
        <v>29</v>
      </c>
      <c r="J13528" t="s">
        <v>26863</v>
      </c>
      <c r="L13528">
        <v>5</v>
      </c>
    </row>
    <row r="13529" spans="1:12" x14ac:dyDescent="0.25">
      <c r="A13529" t="s">
        <v>9456</v>
      </c>
      <c r="B13529" t="s">
        <v>9453</v>
      </c>
      <c r="C13529" t="s">
        <v>9454</v>
      </c>
      <c r="D13529" t="s">
        <v>9455</v>
      </c>
      <c r="E13529" s="117">
        <v>43031</v>
      </c>
      <c r="F13529" s="118">
        <v>0.61998842592592596</v>
      </c>
      <c r="G13529" t="s">
        <v>3854</v>
      </c>
      <c r="H13529">
        <v>347</v>
      </c>
      <c r="I13529">
        <v>35</v>
      </c>
      <c r="J13529" t="s">
        <v>26863</v>
      </c>
      <c r="L13529" t="s">
        <v>391</v>
      </c>
    </row>
    <row r="13530" spans="1:12" x14ac:dyDescent="0.25">
      <c r="A13530" t="s">
        <v>9456</v>
      </c>
      <c r="B13530" t="s">
        <v>9453</v>
      </c>
      <c r="C13530" t="s">
        <v>9454</v>
      </c>
      <c r="D13530" t="s">
        <v>9455</v>
      </c>
      <c r="E13530" s="117">
        <v>43031</v>
      </c>
      <c r="F13530" s="118">
        <v>0.61998842592592596</v>
      </c>
      <c r="G13530" t="s">
        <v>3854</v>
      </c>
      <c r="H13530">
        <v>347</v>
      </c>
      <c r="I13530">
        <v>36</v>
      </c>
      <c r="J13530" t="s">
        <v>26863</v>
      </c>
      <c r="L13530" t="s">
        <v>4035</v>
      </c>
    </row>
    <row r="13531" spans="1:12" x14ac:dyDescent="0.25">
      <c r="A13531" t="s">
        <v>9456</v>
      </c>
      <c r="B13531" t="s">
        <v>9453</v>
      </c>
      <c r="C13531" t="s">
        <v>9454</v>
      </c>
      <c r="D13531" t="s">
        <v>9455</v>
      </c>
      <c r="E13531" s="117">
        <v>43031</v>
      </c>
      <c r="F13531" s="118">
        <v>0.61998842592592596</v>
      </c>
      <c r="G13531" t="s">
        <v>3854</v>
      </c>
      <c r="H13531">
        <v>347</v>
      </c>
      <c r="I13531">
        <v>38</v>
      </c>
      <c r="J13531" t="s">
        <v>26863</v>
      </c>
      <c r="L13531" t="s">
        <v>26864</v>
      </c>
    </row>
    <row r="13532" spans="1:12" x14ac:dyDescent="0.25">
      <c r="A13532" t="s">
        <v>9456</v>
      </c>
      <c r="B13532" t="s">
        <v>9453</v>
      </c>
      <c r="C13532" t="s">
        <v>9454</v>
      </c>
      <c r="D13532" t="s">
        <v>9455</v>
      </c>
      <c r="E13532" s="117">
        <v>43031</v>
      </c>
      <c r="F13532" s="118">
        <v>0.62</v>
      </c>
      <c r="G13532" t="s">
        <v>3854</v>
      </c>
      <c r="H13532">
        <v>348</v>
      </c>
      <c r="I13532">
        <v>1</v>
      </c>
      <c r="L13532" t="s">
        <v>26863</v>
      </c>
    </row>
    <row r="13533" spans="1:12" x14ac:dyDescent="0.25">
      <c r="A13533" t="s">
        <v>9456</v>
      </c>
      <c r="B13533" t="s">
        <v>9453</v>
      </c>
      <c r="C13533" t="s">
        <v>9454</v>
      </c>
      <c r="D13533" t="s">
        <v>9455</v>
      </c>
      <c r="E13533" s="117">
        <v>43031</v>
      </c>
      <c r="F13533" s="118">
        <v>0.62</v>
      </c>
      <c r="G13533" t="s">
        <v>3854</v>
      </c>
      <c r="H13533">
        <v>348</v>
      </c>
      <c r="I13533">
        <v>4</v>
      </c>
      <c r="J13533" t="s">
        <v>26863</v>
      </c>
      <c r="L13533" t="s">
        <v>2979</v>
      </c>
    </row>
    <row r="13534" spans="1:12" x14ac:dyDescent="0.25">
      <c r="A13534" t="s">
        <v>9456</v>
      </c>
      <c r="B13534" t="s">
        <v>9453</v>
      </c>
      <c r="C13534" t="s">
        <v>9454</v>
      </c>
      <c r="D13534" t="s">
        <v>9455</v>
      </c>
      <c r="E13534" s="117">
        <v>43031</v>
      </c>
      <c r="F13534" s="118">
        <v>0.62001157407407403</v>
      </c>
      <c r="G13534" t="s">
        <v>3854</v>
      </c>
      <c r="H13534">
        <v>348</v>
      </c>
      <c r="I13534">
        <v>5</v>
      </c>
      <c r="J13534" t="s">
        <v>26863</v>
      </c>
      <c r="L13534" t="s">
        <v>2160</v>
      </c>
    </row>
    <row r="13535" spans="1:12" x14ac:dyDescent="0.25">
      <c r="A13535" t="s">
        <v>9456</v>
      </c>
      <c r="B13535" t="s">
        <v>9453</v>
      </c>
      <c r="C13535" t="s">
        <v>9454</v>
      </c>
      <c r="D13535" t="s">
        <v>9455</v>
      </c>
      <c r="E13535" s="117">
        <v>43031</v>
      </c>
      <c r="F13535" s="118">
        <v>0.62001157407407403</v>
      </c>
      <c r="G13535" t="s">
        <v>3854</v>
      </c>
      <c r="H13535">
        <v>348</v>
      </c>
      <c r="I13535">
        <v>6</v>
      </c>
      <c r="J13535" t="s">
        <v>26863</v>
      </c>
      <c r="L13535">
        <v>0</v>
      </c>
    </row>
    <row r="13536" spans="1:12" x14ac:dyDescent="0.25">
      <c r="A13536" t="s">
        <v>9456</v>
      </c>
      <c r="B13536" t="s">
        <v>9453</v>
      </c>
      <c r="C13536" t="s">
        <v>9454</v>
      </c>
      <c r="D13536" t="s">
        <v>9455</v>
      </c>
      <c r="E13536" s="117">
        <v>43031</v>
      </c>
      <c r="F13536" s="118">
        <v>0.62001157407407403</v>
      </c>
      <c r="G13536" t="s">
        <v>3854</v>
      </c>
      <c r="H13536">
        <v>348</v>
      </c>
      <c r="I13536">
        <v>7</v>
      </c>
      <c r="J13536" t="s">
        <v>26863</v>
      </c>
      <c r="L13536">
        <v>40</v>
      </c>
    </row>
    <row r="13537" spans="1:12" x14ac:dyDescent="0.25">
      <c r="A13537" t="s">
        <v>9456</v>
      </c>
      <c r="B13537" t="s">
        <v>9453</v>
      </c>
      <c r="C13537" t="s">
        <v>9454</v>
      </c>
      <c r="D13537" t="s">
        <v>9455</v>
      </c>
      <c r="E13537" s="117">
        <v>43031</v>
      </c>
      <c r="F13537" s="118">
        <v>0.62001157407407403</v>
      </c>
      <c r="G13537" t="s">
        <v>3854</v>
      </c>
      <c r="H13537">
        <v>348</v>
      </c>
      <c r="I13537">
        <v>9</v>
      </c>
      <c r="J13537" t="s">
        <v>26863</v>
      </c>
      <c r="L13537" t="s">
        <v>560</v>
      </c>
    </row>
    <row r="13538" spans="1:12" x14ac:dyDescent="0.25">
      <c r="A13538" t="s">
        <v>9456</v>
      </c>
      <c r="B13538" t="s">
        <v>9453</v>
      </c>
      <c r="C13538" t="s">
        <v>9454</v>
      </c>
      <c r="D13538" t="s">
        <v>9455</v>
      </c>
      <c r="E13538" s="117">
        <v>43031</v>
      </c>
      <c r="F13538" s="118">
        <v>0.62001157407407403</v>
      </c>
      <c r="G13538" t="s">
        <v>3854</v>
      </c>
      <c r="H13538">
        <v>348</v>
      </c>
      <c r="I13538">
        <v>11</v>
      </c>
      <c r="J13538" t="s">
        <v>26863</v>
      </c>
      <c r="L13538" t="s">
        <v>574</v>
      </c>
    </row>
    <row r="13539" spans="1:12" x14ac:dyDescent="0.25">
      <c r="A13539" t="s">
        <v>9456</v>
      </c>
      <c r="B13539" t="s">
        <v>9453</v>
      </c>
      <c r="C13539" t="s">
        <v>9454</v>
      </c>
      <c r="D13539" t="s">
        <v>9455</v>
      </c>
      <c r="E13539" s="117">
        <v>43031</v>
      </c>
      <c r="F13539" s="118">
        <v>0.62001157407407403</v>
      </c>
      <c r="G13539" t="s">
        <v>3854</v>
      </c>
      <c r="H13539">
        <v>348</v>
      </c>
      <c r="I13539">
        <v>12</v>
      </c>
      <c r="J13539" t="s">
        <v>26863</v>
      </c>
      <c r="L13539" t="s">
        <v>576</v>
      </c>
    </row>
    <row r="13540" spans="1:12" x14ac:dyDescent="0.25">
      <c r="A13540" t="s">
        <v>9456</v>
      </c>
      <c r="B13540" t="s">
        <v>9453</v>
      </c>
      <c r="C13540" t="s">
        <v>9454</v>
      </c>
      <c r="D13540" t="s">
        <v>9455</v>
      </c>
      <c r="E13540" s="117">
        <v>43031</v>
      </c>
      <c r="F13540" s="118">
        <v>0.62001157407407403</v>
      </c>
      <c r="G13540" t="s">
        <v>3854</v>
      </c>
      <c r="H13540">
        <v>348</v>
      </c>
      <c r="I13540">
        <v>13</v>
      </c>
      <c r="J13540" t="s">
        <v>26863</v>
      </c>
      <c r="L13540" t="s">
        <v>640</v>
      </c>
    </row>
    <row r="13541" spans="1:12" x14ac:dyDescent="0.25">
      <c r="A13541" t="s">
        <v>9456</v>
      </c>
      <c r="B13541" t="s">
        <v>9453</v>
      </c>
      <c r="C13541" t="s">
        <v>9454</v>
      </c>
      <c r="D13541" t="s">
        <v>9455</v>
      </c>
      <c r="E13541" s="117">
        <v>43031</v>
      </c>
      <c r="F13541" s="118">
        <v>0.62001157407407403</v>
      </c>
      <c r="G13541" t="s">
        <v>3854</v>
      </c>
      <c r="H13541">
        <v>348</v>
      </c>
      <c r="I13541">
        <v>14</v>
      </c>
      <c r="J13541" t="s">
        <v>26863</v>
      </c>
      <c r="L13541" t="s">
        <v>645</v>
      </c>
    </row>
    <row r="13542" spans="1:12" x14ac:dyDescent="0.25">
      <c r="A13542" t="s">
        <v>9456</v>
      </c>
      <c r="B13542" t="s">
        <v>9453</v>
      </c>
      <c r="C13542" t="s">
        <v>9454</v>
      </c>
      <c r="D13542" t="s">
        <v>9455</v>
      </c>
      <c r="E13542" s="117">
        <v>43031</v>
      </c>
      <c r="F13542" s="118">
        <v>0.62001157407407403</v>
      </c>
      <c r="G13542" t="s">
        <v>3854</v>
      </c>
      <c r="H13542">
        <v>348</v>
      </c>
      <c r="I13542">
        <v>15</v>
      </c>
      <c r="J13542" t="s">
        <v>26863</v>
      </c>
      <c r="L13542" t="s">
        <v>674</v>
      </c>
    </row>
    <row r="13543" spans="1:12" x14ac:dyDescent="0.25">
      <c r="A13543" t="s">
        <v>9456</v>
      </c>
      <c r="B13543" t="s">
        <v>9453</v>
      </c>
      <c r="C13543" t="s">
        <v>9454</v>
      </c>
      <c r="D13543" t="s">
        <v>9455</v>
      </c>
      <c r="E13543" s="117">
        <v>43031</v>
      </c>
      <c r="F13543" s="118">
        <v>0.62002314814814818</v>
      </c>
      <c r="G13543" t="s">
        <v>3854</v>
      </c>
      <c r="H13543">
        <v>348</v>
      </c>
      <c r="I13543">
        <v>22</v>
      </c>
      <c r="J13543" t="s">
        <v>26863</v>
      </c>
      <c r="L13543" t="s">
        <v>104</v>
      </c>
    </row>
    <row r="13544" spans="1:12" x14ac:dyDescent="0.25">
      <c r="A13544" t="s">
        <v>9456</v>
      </c>
      <c r="B13544" t="s">
        <v>9453</v>
      </c>
      <c r="C13544" t="s">
        <v>9454</v>
      </c>
      <c r="D13544" t="s">
        <v>9455</v>
      </c>
      <c r="E13544" s="117">
        <v>43031</v>
      </c>
      <c r="F13544" s="118">
        <v>0.62002314814814818</v>
      </c>
      <c r="G13544" t="s">
        <v>3854</v>
      </c>
      <c r="H13544">
        <v>348</v>
      </c>
      <c r="I13544">
        <v>23</v>
      </c>
      <c r="J13544" t="s">
        <v>26863</v>
      </c>
      <c r="L13544">
        <v>95</v>
      </c>
    </row>
    <row r="13545" spans="1:12" x14ac:dyDescent="0.25">
      <c r="A13545" t="s">
        <v>9456</v>
      </c>
      <c r="B13545" t="s">
        <v>9453</v>
      </c>
      <c r="C13545" t="s">
        <v>9454</v>
      </c>
      <c r="D13545" t="s">
        <v>9455</v>
      </c>
      <c r="E13545" s="117">
        <v>43031</v>
      </c>
      <c r="F13545" s="118">
        <v>0.62002314814814818</v>
      </c>
      <c r="G13545" t="s">
        <v>3854</v>
      </c>
      <c r="H13545">
        <v>348</v>
      </c>
      <c r="I13545">
        <v>24</v>
      </c>
      <c r="J13545" t="s">
        <v>26863</v>
      </c>
      <c r="L13545" t="s">
        <v>1195</v>
      </c>
    </row>
    <row r="13546" spans="1:12" x14ac:dyDescent="0.25">
      <c r="A13546" t="s">
        <v>9456</v>
      </c>
      <c r="B13546" t="s">
        <v>9453</v>
      </c>
      <c r="C13546" t="s">
        <v>9454</v>
      </c>
      <c r="D13546" t="s">
        <v>9455</v>
      </c>
      <c r="E13546" s="117">
        <v>43031</v>
      </c>
      <c r="F13546" s="118">
        <v>0.62002314814814818</v>
      </c>
      <c r="G13546" t="s">
        <v>3854</v>
      </c>
      <c r="H13546">
        <v>348</v>
      </c>
      <c r="I13546">
        <v>25</v>
      </c>
      <c r="J13546" t="s">
        <v>26863</v>
      </c>
      <c r="L13546">
        <v>4</v>
      </c>
    </row>
    <row r="13547" spans="1:12" x14ac:dyDescent="0.25">
      <c r="A13547" t="s">
        <v>9456</v>
      </c>
      <c r="B13547" t="s">
        <v>9453</v>
      </c>
      <c r="C13547" t="s">
        <v>9454</v>
      </c>
      <c r="D13547" t="s">
        <v>9455</v>
      </c>
      <c r="E13547" s="117">
        <v>43031</v>
      </c>
      <c r="F13547" s="118">
        <v>0.62002314814814818</v>
      </c>
      <c r="G13547" t="s">
        <v>3854</v>
      </c>
      <c r="H13547">
        <v>348</v>
      </c>
      <c r="I13547">
        <v>35</v>
      </c>
      <c r="J13547" t="s">
        <v>26863</v>
      </c>
      <c r="L13547" t="s">
        <v>393</v>
      </c>
    </row>
    <row r="13548" spans="1:12" x14ac:dyDescent="0.25">
      <c r="A13548" t="s">
        <v>9456</v>
      </c>
      <c r="B13548" t="s">
        <v>9453</v>
      </c>
      <c r="C13548" t="s">
        <v>9454</v>
      </c>
      <c r="D13548" t="s">
        <v>9455</v>
      </c>
      <c r="E13548" s="117">
        <v>43031</v>
      </c>
      <c r="F13548" s="118">
        <v>0.62002314814814818</v>
      </c>
      <c r="G13548" t="s">
        <v>3854</v>
      </c>
      <c r="H13548">
        <v>348</v>
      </c>
      <c r="I13548">
        <v>36</v>
      </c>
      <c r="J13548" t="s">
        <v>26863</v>
      </c>
      <c r="L13548" t="s">
        <v>4027</v>
      </c>
    </row>
    <row r="13549" spans="1:12" x14ac:dyDescent="0.25">
      <c r="A13549" t="s">
        <v>9456</v>
      </c>
      <c r="B13549" t="s">
        <v>9453</v>
      </c>
      <c r="C13549" t="s">
        <v>9454</v>
      </c>
      <c r="D13549" t="s">
        <v>9455</v>
      </c>
      <c r="E13549" s="117">
        <v>43031</v>
      </c>
      <c r="F13549" s="118">
        <v>0.62002314814814818</v>
      </c>
      <c r="G13549" t="s">
        <v>3854</v>
      </c>
      <c r="H13549">
        <v>348</v>
      </c>
      <c r="I13549">
        <v>38</v>
      </c>
      <c r="J13549" t="s">
        <v>26863</v>
      </c>
      <c r="L13549" t="s">
        <v>26865</v>
      </c>
    </row>
    <row r="13550" spans="1:12" x14ac:dyDescent="0.25">
      <c r="A13550" t="s">
        <v>9456</v>
      </c>
      <c r="B13550" t="s">
        <v>9453</v>
      </c>
      <c r="C13550" t="s">
        <v>9454</v>
      </c>
      <c r="D13550" t="s">
        <v>9455</v>
      </c>
      <c r="E13550" s="117">
        <v>43031</v>
      </c>
      <c r="F13550" s="118">
        <v>0.62003472222222222</v>
      </c>
      <c r="G13550" t="s">
        <v>3854</v>
      </c>
      <c r="H13550">
        <v>349</v>
      </c>
      <c r="I13550">
        <v>1</v>
      </c>
      <c r="L13550" t="s">
        <v>26866</v>
      </c>
    </row>
    <row r="13551" spans="1:12" x14ac:dyDescent="0.25">
      <c r="A13551" t="s">
        <v>9456</v>
      </c>
      <c r="B13551" t="s">
        <v>9453</v>
      </c>
      <c r="C13551" t="s">
        <v>9454</v>
      </c>
      <c r="D13551" t="s">
        <v>9455</v>
      </c>
      <c r="E13551" s="117">
        <v>43031</v>
      </c>
      <c r="F13551" s="118">
        <v>0.62003472222222222</v>
      </c>
      <c r="G13551" t="s">
        <v>3854</v>
      </c>
      <c r="H13551">
        <v>349</v>
      </c>
      <c r="I13551">
        <v>4</v>
      </c>
      <c r="J13551" t="s">
        <v>26866</v>
      </c>
      <c r="L13551" t="s">
        <v>2977</v>
      </c>
    </row>
    <row r="13552" spans="1:12" x14ac:dyDescent="0.25">
      <c r="A13552" t="s">
        <v>9456</v>
      </c>
      <c r="B13552" t="s">
        <v>9453</v>
      </c>
      <c r="C13552" t="s">
        <v>9454</v>
      </c>
      <c r="D13552" t="s">
        <v>9455</v>
      </c>
      <c r="E13552" s="117">
        <v>43031</v>
      </c>
      <c r="F13552" s="118">
        <v>0.62003472222222222</v>
      </c>
      <c r="G13552" t="s">
        <v>3854</v>
      </c>
      <c r="H13552">
        <v>349</v>
      </c>
      <c r="I13552">
        <v>5</v>
      </c>
      <c r="J13552" t="s">
        <v>26866</v>
      </c>
      <c r="L13552" t="s">
        <v>2711</v>
      </c>
    </row>
    <row r="13553" spans="1:12" x14ac:dyDescent="0.25">
      <c r="A13553" t="s">
        <v>9456</v>
      </c>
      <c r="B13553" t="s">
        <v>9453</v>
      </c>
      <c r="C13553" t="s">
        <v>9454</v>
      </c>
      <c r="D13553" t="s">
        <v>9455</v>
      </c>
      <c r="E13553" s="117">
        <v>43031</v>
      </c>
      <c r="F13553" s="118">
        <v>0.62004629629629626</v>
      </c>
      <c r="G13553" t="s">
        <v>3854</v>
      </c>
      <c r="H13553">
        <v>349</v>
      </c>
      <c r="I13553">
        <v>6</v>
      </c>
      <c r="J13553" t="s">
        <v>26866</v>
      </c>
      <c r="L13553">
        <v>0</v>
      </c>
    </row>
    <row r="13554" spans="1:12" x14ac:dyDescent="0.25">
      <c r="A13554" t="s">
        <v>9456</v>
      </c>
      <c r="B13554" t="s">
        <v>9453</v>
      </c>
      <c r="C13554" t="s">
        <v>9454</v>
      </c>
      <c r="D13554" t="s">
        <v>9455</v>
      </c>
      <c r="E13554" s="117">
        <v>43031</v>
      </c>
      <c r="F13554" s="118">
        <v>0.62004629629629626</v>
      </c>
      <c r="G13554" t="s">
        <v>3854</v>
      </c>
      <c r="H13554">
        <v>349</v>
      </c>
      <c r="I13554">
        <v>7</v>
      </c>
      <c r="J13554" t="s">
        <v>26866</v>
      </c>
      <c r="L13554">
        <v>100</v>
      </c>
    </row>
    <row r="13555" spans="1:12" x14ac:dyDescent="0.25">
      <c r="A13555" t="s">
        <v>9456</v>
      </c>
      <c r="B13555" t="s">
        <v>9453</v>
      </c>
      <c r="C13555" t="s">
        <v>9454</v>
      </c>
      <c r="D13555" t="s">
        <v>9455</v>
      </c>
      <c r="E13555" s="117">
        <v>43031</v>
      </c>
      <c r="F13555" s="118">
        <v>0.62004629629629626</v>
      </c>
      <c r="G13555" t="s">
        <v>3854</v>
      </c>
      <c r="H13555">
        <v>349</v>
      </c>
      <c r="I13555">
        <v>9</v>
      </c>
      <c r="J13555" t="s">
        <v>26866</v>
      </c>
      <c r="L13555" t="s">
        <v>560</v>
      </c>
    </row>
    <row r="13556" spans="1:12" x14ac:dyDescent="0.25">
      <c r="A13556" t="s">
        <v>9456</v>
      </c>
      <c r="B13556" t="s">
        <v>9453</v>
      </c>
      <c r="C13556" t="s">
        <v>9454</v>
      </c>
      <c r="D13556" t="s">
        <v>9455</v>
      </c>
      <c r="E13556" s="117">
        <v>43031</v>
      </c>
      <c r="F13556" s="118">
        <v>0.62004629629629626</v>
      </c>
      <c r="G13556" t="s">
        <v>3854</v>
      </c>
      <c r="H13556">
        <v>349</v>
      </c>
      <c r="I13556">
        <v>11</v>
      </c>
      <c r="J13556" t="s">
        <v>26866</v>
      </c>
      <c r="L13556" t="s">
        <v>596</v>
      </c>
    </row>
    <row r="13557" spans="1:12" x14ac:dyDescent="0.25">
      <c r="A13557" t="s">
        <v>9456</v>
      </c>
      <c r="B13557" t="s">
        <v>9453</v>
      </c>
      <c r="C13557" t="s">
        <v>9454</v>
      </c>
      <c r="D13557" t="s">
        <v>9455</v>
      </c>
      <c r="E13557" s="117">
        <v>43031</v>
      </c>
      <c r="F13557" s="118">
        <v>0.62004629629629626</v>
      </c>
      <c r="G13557" t="s">
        <v>3854</v>
      </c>
      <c r="H13557">
        <v>349</v>
      </c>
      <c r="I13557">
        <v>12</v>
      </c>
      <c r="J13557" t="s">
        <v>26866</v>
      </c>
      <c r="L13557" t="s">
        <v>580</v>
      </c>
    </row>
    <row r="13558" spans="1:12" x14ac:dyDescent="0.25">
      <c r="A13558" t="s">
        <v>9456</v>
      </c>
      <c r="B13558" t="s">
        <v>9453</v>
      </c>
      <c r="C13558" t="s">
        <v>9454</v>
      </c>
      <c r="D13558" t="s">
        <v>9455</v>
      </c>
      <c r="E13558" s="117">
        <v>43031</v>
      </c>
      <c r="F13558" s="118">
        <v>0.62004629629629626</v>
      </c>
      <c r="G13558" t="s">
        <v>3854</v>
      </c>
      <c r="H13558">
        <v>349</v>
      </c>
      <c r="I13558">
        <v>13</v>
      </c>
      <c r="J13558" t="s">
        <v>26866</v>
      </c>
      <c r="L13558" t="s">
        <v>637</v>
      </c>
    </row>
    <row r="13559" spans="1:12" x14ac:dyDescent="0.25">
      <c r="A13559" t="s">
        <v>9456</v>
      </c>
      <c r="B13559" t="s">
        <v>9453</v>
      </c>
      <c r="C13559" t="s">
        <v>9454</v>
      </c>
      <c r="D13559" t="s">
        <v>9455</v>
      </c>
      <c r="E13559" s="117">
        <v>43031</v>
      </c>
      <c r="F13559" s="118">
        <v>0.62004629629629626</v>
      </c>
      <c r="G13559" t="s">
        <v>3854</v>
      </c>
      <c r="H13559">
        <v>349</v>
      </c>
      <c r="I13559">
        <v>14</v>
      </c>
      <c r="J13559" t="s">
        <v>26866</v>
      </c>
      <c r="L13559" t="s">
        <v>644</v>
      </c>
    </row>
    <row r="13560" spans="1:12" x14ac:dyDescent="0.25">
      <c r="A13560" t="s">
        <v>9456</v>
      </c>
      <c r="B13560" t="s">
        <v>9453</v>
      </c>
      <c r="C13560" t="s">
        <v>9454</v>
      </c>
      <c r="D13560" t="s">
        <v>9455</v>
      </c>
      <c r="E13560" s="117">
        <v>43031</v>
      </c>
      <c r="F13560" s="118">
        <v>0.62004629629629626</v>
      </c>
      <c r="G13560" t="s">
        <v>3854</v>
      </c>
      <c r="H13560">
        <v>349</v>
      </c>
      <c r="I13560">
        <v>15</v>
      </c>
      <c r="J13560" t="s">
        <v>26866</v>
      </c>
      <c r="L13560" t="s">
        <v>200</v>
      </c>
    </row>
    <row r="13561" spans="1:12" x14ac:dyDescent="0.25">
      <c r="A13561" t="s">
        <v>9456</v>
      </c>
      <c r="B13561" t="s">
        <v>9453</v>
      </c>
      <c r="C13561" t="s">
        <v>9454</v>
      </c>
      <c r="D13561" t="s">
        <v>9455</v>
      </c>
      <c r="E13561" s="117">
        <v>43031</v>
      </c>
      <c r="F13561" s="118">
        <v>0.62004629629629626</v>
      </c>
      <c r="G13561" t="s">
        <v>3854</v>
      </c>
      <c r="H13561">
        <v>349</v>
      </c>
      <c r="I13561">
        <v>22</v>
      </c>
      <c r="J13561" t="s">
        <v>26866</v>
      </c>
      <c r="L13561" t="s">
        <v>383</v>
      </c>
    </row>
    <row r="13562" spans="1:12" x14ac:dyDescent="0.25">
      <c r="A13562" t="s">
        <v>9456</v>
      </c>
      <c r="B13562" t="s">
        <v>9453</v>
      </c>
      <c r="C13562" t="s">
        <v>9454</v>
      </c>
      <c r="D13562" t="s">
        <v>9455</v>
      </c>
      <c r="E13562" s="117">
        <v>43031</v>
      </c>
      <c r="F13562" s="118">
        <v>0.62005787037037041</v>
      </c>
      <c r="G13562" t="s">
        <v>3854</v>
      </c>
      <c r="H13562">
        <v>349</v>
      </c>
      <c r="I13562">
        <v>23</v>
      </c>
      <c r="J13562" t="s">
        <v>26866</v>
      </c>
      <c r="L13562">
        <v>60</v>
      </c>
    </row>
    <row r="13563" spans="1:12" x14ac:dyDescent="0.25">
      <c r="A13563" t="s">
        <v>9456</v>
      </c>
      <c r="B13563" t="s">
        <v>9453</v>
      </c>
      <c r="C13563" t="s">
        <v>9454</v>
      </c>
      <c r="D13563" t="s">
        <v>9455</v>
      </c>
      <c r="E13563" s="117">
        <v>43031</v>
      </c>
      <c r="F13563" s="118">
        <v>0.62005787037037041</v>
      </c>
      <c r="G13563" t="s">
        <v>3854</v>
      </c>
      <c r="H13563">
        <v>349</v>
      </c>
      <c r="I13563">
        <v>24</v>
      </c>
      <c r="J13563" t="s">
        <v>26866</v>
      </c>
      <c r="L13563" t="s">
        <v>380</v>
      </c>
    </row>
    <row r="13564" spans="1:12" x14ac:dyDescent="0.25">
      <c r="A13564" t="s">
        <v>9456</v>
      </c>
      <c r="B13564" t="s">
        <v>9453</v>
      </c>
      <c r="C13564" t="s">
        <v>9454</v>
      </c>
      <c r="D13564" t="s">
        <v>9455</v>
      </c>
      <c r="E13564" s="117">
        <v>43031</v>
      </c>
      <c r="F13564" s="118">
        <v>0.62005787037037041</v>
      </c>
      <c r="G13564" t="s">
        <v>3854</v>
      </c>
      <c r="H13564">
        <v>349</v>
      </c>
      <c r="I13564">
        <v>25</v>
      </c>
      <c r="J13564" t="s">
        <v>26866</v>
      </c>
      <c r="L13564">
        <v>30</v>
      </c>
    </row>
    <row r="13565" spans="1:12" x14ac:dyDescent="0.25">
      <c r="A13565" t="s">
        <v>9456</v>
      </c>
      <c r="B13565" t="s">
        <v>9453</v>
      </c>
      <c r="C13565" t="s">
        <v>9454</v>
      </c>
      <c r="D13565" t="s">
        <v>9455</v>
      </c>
      <c r="E13565" s="117">
        <v>43031</v>
      </c>
      <c r="F13565" s="118">
        <v>0.62005787037037041</v>
      </c>
      <c r="G13565" t="s">
        <v>3854</v>
      </c>
      <c r="H13565">
        <v>349</v>
      </c>
      <c r="I13565">
        <v>26</v>
      </c>
      <c r="J13565" t="s">
        <v>26866</v>
      </c>
      <c r="L13565" t="s">
        <v>108</v>
      </c>
    </row>
    <row r="13566" spans="1:12" x14ac:dyDescent="0.25">
      <c r="A13566" t="s">
        <v>9456</v>
      </c>
      <c r="B13566" t="s">
        <v>9453</v>
      </c>
      <c r="C13566" t="s">
        <v>9454</v>
      </c>
      <c r="D13566" t="s">
        <v>9455</v>
      </c>
      <c r="E13566" s="117">
        <v>43031</v>
      </c>
      <c r="F13566" s="118">
        <v>0.62005787037037041</v>
      </c>
      <c r="G13566" t="s">
        <v>3854</v>
      </c>
      <c r="H13566">
        <v>349</v>
      </c>
      <c r="I13566">
        <v>27</v>
      </c>
      <c r="J13566" t="s">
        <v>26866</v>
      </c>
      <c r="L13566">
        <v>5</v>
      </c>
    </row>
    <row r="13567" spans="1:12" x14ac:dyDescent="0.25">
      <c r="A13567" t="s">
        <v>9456</v>
      </c>
      <c r="B13567" t="s">
        <v>9453</v>
      </c>
      <c r="C13567" t="s">
        <v>9454</v>
      </c>
      <c r="D13567" t="s">
        <v>9455</v>
      </c>
      <c r="E13567" s="117">
        <v>43031</v>
      </c>
      <c r="F13567" s="118">
        <v>0.62005787037037041</v>
      </c>
      <c r="G13567" t="s">
        <v>3854</v>
      </c>
      <c r="H13567">
        <v>349</v>
      </c>
      <c r="I13567">
        <v>28</v>
      </c>
      <c r="J13567" t="s">
        <v>26866</v>
      </c>
      <c r="L13567" t="s">
        <v>103</v>
      </c>
    </row>
    <row r="13568" spans="1:12" x14ac:dyDescent="0.25">
      <c r="A13568" t="s">
        <v>9456</v>
      </c>
      <c r="B13568" t="s">
        <v>9453</v>
      </c>
      <c r="C13568" t="s">
        <v>9454</v>
      </c>
      <c r="D13568" t="s">
        <v>9455</v>
      </c>
      <c r="E13568" s="117">
        <v>43031</v>
      </c>
      <c r="F13568" s="118">
        <v>0.62005787037037041</v>
      </c>
      <c r="G13568" t="s">
        <v>3854</v>
      </c>
      <c r="H13568">
        <v>349</v>
      </c>
      <c r="I13568">
        <v>29</v>
      </c>
      <c r="J13568" t="s">
        <v>26866</v>
      </c>
      <c r="L13568">
        <v>5</v>
      </c>
    </row>
    <row r="13569" spans="1:12" x14ac:dyDescent="0.25">
      <c r="A13569" t="s">
        <v>9456</v>
      </c>
      <c r="B13569" t="s">
        <v>9453</v>
      </c>
      <c r="C13569" t="s">
        <v>9454</v>
      </c>
      <c r="D13569" t="s">
        <v>9455</v>
      </c>
      <c r="E13569" s="117">
        <v>43031</v>
      </c>
      <c r="F13569" s="118">
        <v>0.62006944444444445</v>
      </c>
      <c r="G13569" t="s">
        <v>3854</v>
      </c>
      <c r="H13569">
        <v>349</v>
      </c>
      <c r="I13569">
        <v>35</v>
      </c>
      <c r="J13569" t="s">
        <v>26866</v>
      </c>
      <c r="L13569" t="s">
        <v>391</v>
      </c>
    </row>
    <row r="13570" spans="1:12" x14ac:dyDescent="0.25">
      <c r="A13570" t="s">
        <v>9456</v>
      </c>
      <c r="B13570" t="s">
        <v>9453</v>
      </c>
      <c r="C13570" t="s">
        <v>9454</v>
      </c>
      <c r="D13570" t="s">
        <v>9455</v>
      </c>
      <c r="E13570" s="117">
        <v>43031</v>
      </c>
      <c r="F13570" s="118">
        <v>0.62006944444444445</v>
      </c>
      <c r="G13570" t="s">
        <v>3854</v>
      </c>
      <c r="H13570">
        <v>349</v>
      </c>
      <c r="I13570">
        <v>36</v>
      </c>
      <c r="J13570" t="s">
        <v>26866</v>
      </c>
      <c r="L13570" t="s">
        <v>9473</v>
      </c>
    </row>
    <row r="13571" spans="1:12" x14ac:dyDescent="0.25">
      <c r="A13571" t="s">
        <v>9456</v>
      </c>
      <c r="B13571" t="s">
        <v>9453</v>
      </c>
      <c r="C13571" t="s">
        <v>9454</v>
      </c>
      <c r="D13571" t="s">
        <v>9455</v>
      </c>
      <c r="E13571" s="117">
        <v>43031</v>
      </c>
      <c r="F13571" s="118">
        <v>0.62006944444444445</v>
      </c>
      <c r="G13571" t="s">
        <v>3854</v>
      </c>
      <c r="H13571">
        <v>349</v>
      </c>
      <c r="I13571">
        <v>38</v>
      </c>
      <c r="J13571" t="s">
        <v>26866</v>
      </c>
      <c r="L13571" t="s">
        <v>26867</v>
      </c>
    </row>
    <row r="13572" spans="1:12" x14ac:dyDescent="0.25">
      <c r="A13572" t="s">
        <v>9456</v>
      </c>
      <c r="B13572" t="s">
        <v>9453</v>
      </c>
      <c r="C13572" t="s">
        <v>9454</v>
      </c>
      <c r="D13572" t="s">
        <v>9455</v>
      </c>
      <c r="E13572" s="117">
        <v>43031</v>
      </c>
      <c r="F13572" s="118">
        <v>0.62008101851851849</v>
      </c>
      <c r="G13572" t="s">
        <v>3854</v>
      </c>
      <c r="H13572">
        <v>350</v>
      </c>
      <c r="I13572">
        <v>1</v>
      </c>
      <c r="L13572" t="s">
        <v>4121</v>
      </c>
    </row>
    <row r="13573" spans="1:12" x14ac:dyDescent="0.25">
      <c r="A13573" t="s">
        <v>9456</v>
      </c>
      <c r="B13573" t="s">
        <v>9453</v>
      </c>
      <c r="C13573" t="s">
        <v>9454</v>
      </c>
      <c r="D13573" t="s">
        <v>9455</v>
      </c>
      <c r="E13573" s="117">
        <v>43031</v>
      </c>
      <c r="F13573" s="118">
        <v>0.62008101851851849</v>
      </c>
      <c r="G13573" t="s">
        <v>3854</v>
      </c>
      <c r="H13573">
        <v>350</v>
      </c>
      <c r="I13573">
        <v>4</v>
      </c>
      <c r="J13573" t="s">
        <v>4121</v>
      </c>
      <c r="L13573" t="s">
        <v>2977</v>
      </c>
    </row>
    <row r="13574" spans="1:12" x14ac:dyDescent="0.25">
      <c r="A13574" t="s">
        <v>9456</v>
      </c>
      <c r="B13574" t="s">
        <v>9453</v>
      </c>
      <c r="C13574" t="s">
        <v>9454</v>
      </c>
      <c r="D13574" t="s">
        <v>9455</v>
      </c>
      <c r="E13574" s="117">
        <v>43031</v>
      </c>
      <c r="F13574" s="118">
        <v>0.62008101851851849</v>
      </c>
      <c r="G13574" t="s">
        <v>3854</v>
      </c>
      <c r="H13574">
        <v>350</v>
      </c>
      <c r="I13574">
        <v>5</v>
      </c>
      <c r="J13574" t="s">
        <v>4121</v>
      </c>
      <c r="L13574" t="s">
        <v>2324</v>
      </c>
    </row>
    <row r="13575" spans="1:12" x14ac:dyDescent="0.25">
      <c r="A13575" t="s">
        <v>9456</v>
      </c>
      <c r="B13575" t="s">
        <v>9453</v>
      </c>
      <c r="C13575" t="s">
        <v>9454</v>
      </c>
      <c r="D13575" t="s">
        <v>9455</v>
      </c>
      <c r="E13575" s="117">
        <v>43031</v>
      </c>
      <c r="F13575" s="118">
        <v>0.62008101851851849</v>
      </c>
      <c r="G13575" t="s">
        <v>3854</v>
      </c>
      <c r="H13575">
        <v>350</v>
      </c>
      <c r="I13575">
        <v>6</v>
      </c>
      <c r="J13575" t="s">
        <v>4121</v>
      </c>
      <c r="L13575">
        <v>0</v>
      </c>
    </row>
    <row r="13576" spans="1:12" x14ac:dyDescent="0.25">
      <c r="A13576" t="s">
        <v>9456</v>
      </c>
      <c r="B13576" t="s">
        <v>9453</v>
      </c>
      <c r="C13576" t="s">
        <v>9454</v>
      </c>
      <c r="D13576" t="s">
        <v>9455</v>
      </c>
      <c r="E13576" s="117">
        <v>43031</v>
      </c>
      <c r="F13576" s="118">
        <v>0.62008101851851849</v>
      </c>
      <c r="G13576" t="s">
        <v>3854</v>
      </c>
      <c r="H13576">
        <v>350</v>
      </c>
      <c r="I13576">
        <v>7</v>
      </c>
      <c r="J13576" t="s">
        <v>4121</v>
      </c>
      <c r="L13576">
        <v>95</v>
      </c>
    </row>
    <row r="13577" spans="1:12" x14ac:dyDescent="0.25">
      <c r="A13577" t="s">
        <v>9456</v>
      </c>
      <c r="B13577" t="s">
        <v>9453</v>
      </c>
      <c r="C13577" t="s">
        <v>9454</v>
      </c>
      <c r="D13577" t="s">
        <v>9455</v>
      </c>
      <c r="E13577" s="117">
        <v>43031</v>
      </c>
      <c r="F13577" s="118">
        <v>0.62008101851851849</v>
      </c>
      <c r="G13577" t="s">
        <v>3854</v>
      </c>
      <c r="H13577">
        <v>350</v>
      </c>
      <c r="I13577">
        <v>9</v>
      </c>
      <c r="J13577" t="s">
        <v>4121</v>
      </c>
      <c r="L13577" t="s">
        <v>564</v>
      </c>
    </row>
    <row r="13578" spans="1:12" x14ac:dyDescent="0.25">
      <c r="A13578" t="s">
        <v>9456</v>
      </c>
      <c r="B13578" t="s">
        <v>9453</v>
      </c>
      <c r="C13578" t="s">
        <v>9454</v>
      </c>
      <c r="D13578" t="s">
        <v>9455</v>
      </c>
      <c r="E13578" s="117">
        <v>43031</v>
      </c>
      <c r="F13578" s="118">
        <v>0.62008101851851849</v>
      </c>
      <c r="G13578" t="s">
        <v>3854</v>
      </c>
      <c r="H13578">
        <v>350</v>
      </c>
      <c r="I13578">
        <v>12</v>
      </c>
      <c r="J13578" t="s">
        <v>4121</v>
      </c>
      <c r="L13578" t="s">
        <v>576</v>
      </c>
    </row>
    <row r="13579" spans="1:12" x14ac:dyDescent="0.25">
      <c r="A13579" t="s">
        <v>9456</v>
      </c>
      <c r="B13579" t="s">
        <v>9453</v>
      </c>
      <c r="C13579" t="s">
        <v>9454</v>
      </c>
      <c r="D13579" t="s">
        <v>9455</v>
      </c>
      <c r="E13579" s="117">
        <v>43031</v>
      </c>
      <c r="F13579" s="118">
        <v>0.62008101851851849</v>
      </c>
      <c r="G13579" t="s">
        <v>3854</v>
      </c>
      <c r="H13579">
        <v>350</v>
      </c>
      <c r="I13579">
        <v>13</v>
      </c>
      <c r="J13579" t="s">
        <v>4121</v>
      </c>
      <c r="L13579" t="s">
        <v>636</v>
      </c>
    </row>
    <row r="13580" spans="1:12" x14ac:dyDescent="0.25">
      <c r="A13580" t="s">
        <v>9456</v>
      </c>
      <c r="B13580" t="s">
        <v>9453</v>
      </c>
      <c r="C13580" t="s">
        <v>9454</v>
      </c>
      <c r="D13580" t="s">
        <v>9455</v>
      </c>
      <c r="E13580" s="117">
        <v>43031</v>
      </c>
      <c r="F13580" s="118">
        <v>0.62009259259259253</v>
      </c>
      <c r="G13580" t="s">
        <v>3854</v>
      </c>
      <c r="H13580">
        <v>350</v>
      </c>
      <c r="I13580">
        <v>14</v>
      </c>
      <c r="J13580" t="s">
        <v>4121</v>
      </c>
      <c r="L13580" t="s">
        <v>661</v>
      </c>
    </row>
    <row r="13581" spans="1:12" x14ac:dyDescent="0.25">
      <c r="A13581" t="s">
        <v>9456</v>
      </c>
      <c r="B13581" t="s">
        <v>9453</v>
      </c>
      <c r="C13581" t="s">
        <v>9454</v>
      </c>
      <c r="D13581" t="s">
        <v>9455</v>
      </c>
      <c r="E13581" s="117">
        <v>43031</v>
      </c>
      <c r="F13581" s="118">
        <v>0.62009259259259253</v>
      </c>
      <c r="G13581" t="s">
        <v>3854</v>
      </c>
      <c r="H13581">
        <v>350</v>
      </c>
      <c r="I13581">
        <v>15</v>
      </c>
      <c r="J13581" t="s">
        <v>4121</v>
      </c>
      <c r="L13581" t="s">
        <v>683</v>
      </c>
    </row>
    <row r="13582" spans="1:12" x14ac:dyDescent="0.25">
      <c r="A13582" t="s">
        <v>9456</v>
      </c>
      <c r="B13582" t="s">
        <v>9453</v>
      </c>
      <c r="C13582" t="s">
        <v>9454</v>
      </c>
      <c r="D13582" t="s">
        <v>9455</v>
      </c>
      <c r="E13582" s="117">
        <v>43031</v>
      </c>
      <c r="F13582" s="118">
        <v>0.62009259259259253</v>
      </c>
      <c r="G13582" t="s">
        <v>3854</v>
      </c>
      <c r="H13582">
        <v>350</v>
      </c>
      <c r="I13582">
        <v>22</v>
      </c>
      <c r="J13582" t="s">
        <v>4121</v>
      </c>
      <c r="L13582" t="s">
        <v>104</v>
      </c>
    </row>
    <row r="13583" spans="1:12" x14ac:dyDescent="0.25">
      <c r="A13583" t="s">
        <v>9456</v>
      </c>
      <c r="B13583" t="s">
        <v>9453</v>
      </c>
      <c r="C13583" t="s">
        <v>9454</v>
      </c>
      <c r="D13583" t="s">
        <v>9455</v>
      </c>
      <c r="E13583" s="117">
        <v>43031</v>
      </c>
      <c r="F13583" s="118">
        <v>0.62009259259259253</v>
      </c>
      <c r="G13583" t="s">
        <v>3854</v>
      </c>
      <c r="H13583">
        <v>350</v>
      </c>
      <c r="I13583">
        <v>24</v>
      </c>
      <c r="J13583" t="s">
        <v>4121</v>
      </c>
      <c r="L13583" t="s">
        <v>122</v>
      </c>
    </row>
    <row r="13584" spans="1:12" x14ac:dyDescent="0.25">
      <c r="A13584" t="s">
        <v>9456</v>
      </c>
      <c r="B13584" t="s">
        <v>9453</v>
      </c>
      <c r="C13584" t="s">
        <v>9454</v>
      </c>
      <c r="D13584" t="s">
        <v>9455</v>
      </c>
      <c r="E13584" s="117">
        <v>43031</v>
      </c>
      <c r="F13584" s="118">
        <v>0.62009259259259253</v>
      </c>
      <c r="G13584" t="s">
        <v>3854</v>
      </c>
      <c r="H13584">
        <v>350</v>
      </c>
      <c r="I13584">
        <v>26</v>
      </c>
      <c r="J13584" t="s">
        <v>4121</v>
      </c>
      <c r="L13584" t="s">
        <v>383</v>
      </c>
    </row>
    <row r="13585" spans="1:12" x14ac:dyDescent="0.25">
      <c r="A13585" t="s">
        <v>9456</v>
      </c>
      <c r="B13585" t="s">
        <v>9453</v>
      </c>
      <c r="C13585" t="s">
        <v>9454</v>
      </c>
      <c r="D13585" t="s">
        <v>9455</v>
      </c>
      <c r="E13585" s="117">
        <v>43031</v>
      </c>
      <c r="F13585" s="118">
        <v>0.62009259259259253</v>
      </c>
      <c r="G13585" t="s">
        <v>3854</v>
      </c>
      <c r="H13585">
        <v>350</v>
      </c>
      <c r="I13585">
        <v>28</v>
      </c>
      <c r="J13585" t="s">
        <v>4121</v>
      </c>
      <c r="L13585" t="s">
        <v>133</v>
      </c>
    </row>
    <row r="13586" spans="1:12" x14ac:dyDescent="0.25">
      <c r="A13586" t="s">
        <v>9456</v>
      </c>
      <c r="B13586" t="s">
        <v>9453</v>
      </c>
      <c r="C13586" t="s">
        <v>9454</v>
      </c>
      <c r="D13586" t="s">
        <v>9455</v>
      </c>
      <c r="E13586" s="117">
        <v>43031</v>
      </c>
      <c r="F13586" s="118">
        <v>0.62009259259259253</v>
      </c>
      <c r="G13586" t="s">
        <v>3854</v>
      </c>
      <c r="H13586">
        <v>350</v>
      </c>
      <c r="I13586">
        <v>30</v>
      </c>
      <c r="J13586" t="s">
        <v>4121</v>
      </c>
      <c r="L13586" t="s">
        <v>1195</v>
      </c>
    </row>
    <row r="13587" spans="1:12" x14ac:dyDescent="0.25">
      <c r="A13587" t="s">
        <v>9456</v>
      </c>
      <c r="B13587" t="s">
        <v>9453</v>
      </c>
      <c r="C13587" t="s">
        <v>9454</v>
      </c>
      <c r="D13587" t="s">
        <v>9455</v>
      </c>
      <c r="E13587" s="117">
        <v>43031</v>
      </c>
      <c r="F13587" s="118">
        <v>0.62009259259259253</v>
      </c>
      <c r="G13587" t="s">
        <v>3854</v>
      </c>
      <c r="H13587">
        <v>350</v>
      </c>
      <c r="I13587">
        <v>35</v>
      </c>
      <c r="J13587" t="s">
        <v>4121</v>
      </c>
      <c r="L13587" t="s">
        <v>393</v>
      </c>
    </row>
    <row r="13588" spans="1:12" x14ac:dyDescent="0.25">
      <c r="A13588" t="s">
        <v>9456</v>
      </c>
      <c r="B13588" t="s">
        <v>9453</v>
      </c>
      <c r="C13588" t="s">
        <v>9454</v>
      </c>
      <c r="D13588" t="s">
        <v>9455</v>
      </c>
      <c r="E13588" s="117">
        <v>43031</v>
      </c>
      <c r="F13588" s="118">
        <v>0.62010416666666668</v>
      </c>
      <c r="G13588" t="s">
        <v>3854</v>
      </c>
      <c r="H13588">
        <v>350</v>
      </c>
      <c r="I13588">
        <v>36</v>
      </c>
      <c r="J13588" t="s">
        <v>4121</v>
      </c>
      <c r="L13588" t="s">
        <v>4027</v>
      </c>
    </row>
    <row r="13589" spans="1:12" x14ac:dyDescent="0.25">
      <c r="A13589" t="s">
        <v>9456</v>
      </c>
      <c r="B13589" t="s">
        <v>9453</v>
      </c>
      <c r="C13589" t="s">
        <v>9454</v>
      </c>
      <c r="D13589" t="s">
        <v>9455</v>
      </c>
      <c r="E13589" s="117">
        <v>43031</v>
      </c>
      <c r="F13589" s="118">
        <v>0.62010416666666668</v>
      </c>
      <c r="G13589" t="s">
        <v>3854</v>
      </c>
      <c r="H13589">
        <v>350</v>
      </c>
      <c r="I13589">
        <v>38</v>
      </c>
      <c r="J13589" t="s">
        <v>4121</v>
      </c>
      <c r="L13589" t="s">
        <v>26868</v>
      </c>
    </row>
    <row r="13590" spans="1:12" x14ac:dyDescent="0.25">
      <c r="A13590" t="s">
        <v>9456</v>
      </c>
      <c r="B13590" t="s">
        <v>9453</v>
      </c>
      <c r="C13590" t="s">
        <v>9454</v>
      </c>
      <c r="D13590" t="s">
        <v>9455</v>
      </c>
      <c r="E13590" s="117">
        <v>43031</v>
      </c>
      <c r="F13590" s="118">
        <v>0.62011574074074072</v>
      </c>
      <c r="G13590" t="s">
        <v>3854</v>
      </c>
      <c r="H13590">
        <v>351</v>
      </c>
      <c r="I13590">
        <v>1</v>
      </c>
      <c r="L13590" t="s">
        <v>4121</v>
      </c>
    </row>
    <row r="13591" spans="1:12" x14ac:dyDescent="0.25">
      <c r="A13591" t="s">
        <v>9456</v>
      </c>
      <c r="B13591" t="s">
        <v>9453</v>
      </c>
      <c r="C13591" t="s">
        <v>9454</v>
      </c>
      <c r="D13591" t="s">
        <v>9455</v>
      </c>
      <c r="E13591" s="117">
        <v>43031</v>
      </c>
      <c r="F13591" s="118">
        <v>0.62011574074074072</v>
      </c>
      <c r="G13591" t="s">
        <v>3854</v>
      </c>
      <c r="H13591">
        <v>351</v>
      </c>
      <c r="I13591">
        <v>4</v>
      </c>
      <c r="J13591" t="s">
        <v>4121</v>
      </c>
      <c r="L13591" t="s">
        <v>2976</v>
      </c>
    </row>
    <row r="13592" spans="1:12" x14ac:dyDescent="0.25">
      <c r="A13592" t="s">
        <v>9456</v>
      </c>
      <c r="B13592" t="s">
        <v>9453</v>
      </c>
      <c r="C13592" t="s">
        <v>9454</v>
      </c>
      <c r="D13592" t="s">
        <v>9455</v>
      </c>
      <c r="E13592" s="117">
        <v>43031</v>
      </c>
      <c r="F13592" s="118">
        <v>0.62011574074074072</v>
      </c>
      <c r="G13592" t="s">
        <v>3854</v>
      </c>
      <c r="H13592">
        <v>351</v>
      </c>
      <c r="I13592">
        <v>5</v>
      </c>
      <c r="J13592" t="s">
        <v>4121</v>
      </c>
      <c r="L13592" t="s">
        <v>2781</v>
      </c>
    </row>
    <row r="13593" spans="1:12" x14ac:dyDescent="0.25">
      <c r="A13593" t="s">
        <v>9456</v>
      </c>
      <c r="B13593" t="s">
        <v>9453</v>
      </c>
      <c r="C13593" t="s">
        <v>9454</v>
      </c>
      <c r="D13593" t="s">
        <v>9455</v>
      </c>
      <c r="E13593" s="117">
        <v>43031</v>
      </c>
      <c r="F13593" s="118">
        <v>0.62011574074074072</v>
      </c>
      <c r="G13593" t="s">
        <v>3854</v>
      </c>
      <c r="H13593">
        <v>351</v>
      </c>
      <c r="I13593">
        <v>6</v>
      </c>
      <c r="J13593" t="s">
        <v>4121</v>
      </c>
      <c r="L13593">
        <v>0</v>
      </c>
    </row>
    <row r="13594" spans="1:12" x14ac:dyDescent="0.25">
      <c r="A13594" t="s">
        <v>9456</v>
      </c>
      <c r="B13594" t="s">
        <v>9453</v>
      </c>
      <c r="C13594" t="s">
        <v>9454</v>
      </c>
      <c r="D13594" t="s">
        <v>9455</v>
      </c>
      <c r="E13594" s="117">
        <v>43031</v>
      </c>
      <c r="F13594" s="118">
        <v>0.62011574074074072</v>
      </c>
      <c r="G13594" t="s">
        <v>3854</v>
      </c>
      <c r="H13594">
        <v>351</v>
      </c>
      <c r="I13594">
        <v>7</v>
      </c>
      <c r="J13594" t="s">
        <v>4121</v>
      </c>
      <c r="L13594">
        <v>3</v>
      </c>
    </row>
    <row r="13595" spans="1:12" x14ac:dyDescent="0.25">
      <c r="A13595" t="s">
        <v>9456</v>
      </c>
      <c r="B13595" t="s">
        <v>9453</v>
      </c>
      <c r="C13595" t="s">
        <v>9454</v>
      </c>
      <c r="D13595" t="s">
        <v>9455</v>
      </c>
      <c r="E13595" s="117">
        <v>43031</v>
      </c>
      <c r="F13595" s="118">
        <v>0.62011574074074072</v>
      </c>
      <c r="G13595" t="s">
        <v>3854</v>
      </c>
      <c r="H13595">
        <v>351</v>
      </c>
      <c r="I13595">
        <v>9</v>
      </c>
      <c r="J13595" t="s">
        <v>4121</v>
      </c>
      <c r="L13595" t="s">
        <v>562</v>
      </c>
    </row>
    <row r="13596" spans="1:12" x14ac:dyDescent="0.25">
      <c r="A13596" t="s">
        <v>9456</v>
      </c>
      <c r="B13596" t="s">
        <v>9453</v>
      </c>
      <c r="C13596" t="s">
        <v>9454</v>
      </c>
      <c r="D13596" t="s">
        <v>9455</v>
      </c>
      <c r="E13596" s="117">
        <v>43031</v>
      </c>
      <c r="F13596" s="118">
        <v>0.62011574074074072</v>
      </c>
      <c r="G13596" t="s">
        <v>3854</v>
      </c>
      <c r="H13596">
        <v>351</v>
      </c>
      <c r="I13596">
        <v>11</v>
      </c>
      <c r="J13596" t="s">
        <v>4121</v>
      </c>
      <c r="L13596" t="s">
        <v>573</v>
      </c>
    </row>
    <row r="13597" spans="1:12" x14ac:dyDescent="0.25">
      <c r="A13597" t="s">
        <v>9456</v>
      </c>
      <c r="B13597" t="s">
        <v>9453</v>
      </c>
      <c r="C13597" t="s">
        <v>9454</v>
      </c>
      <c r="D13597" t="s">
        <v>9455</v>
      </c>
      <c r="E13597" s="117">
        <v>43031</v>
      </c>
      <c r="F13597" s="118">
        <v>0.62011574074074072</v>
      </c>
      <c r="G13597" t="s">
        <v>3854</v>
      </c>
      <c r="H13597">
        <v>351</v>
      </c>
      <c r="I13597">
        <v>12</v>
      </c>
      <c r="J13597" t="s">
        <v>4121</v>
      </c>
      <c r="L13597" t="s">
        <v>576</v>
      </c>
    </row>
    <row r="13598" spans="1:12" x14ac:dyDescent="0.25">
      <c r="A13598" t="s">
        <v>9456</v>
      </c>
      <c r="B13598" t="s">
        <v>9453</v>
      </c>
      <c r="C13598" t="s">
        <v>9454</v>
      </c>
      <c r="D13598" t="s">
        <v>9455</v>
      </c>
      <c r="E13598" s="117">
        <v>43031</v>
      </c>
      <c r="F13598" s="118">
        <v>0.62012731481481487</v>
      </c>
      <c r="G13598" t="s">
        <v>3854</v>
      </c>
      <c r="H13598">
        <v>351</v>
      </c>
      <c r="I13598">
        <v>13</v>
      </c>
      <c r="J13598" t="s">
        <v>4121</v>
      </c>
      <c r="L13598" t="s">
        <v>636</v>
      </c>
    </row>
    <row r="13599" spans="1:12" x14ac:dyDescent="0.25">
      <c r="A13599" t="s">
        <v>9456</v>
      </c>
      <c r="B13599" t="s">
        <v>9453</v>
      </c>
      <c r="C13599" t="s">
        <v>9454</v>
      </c>
      <c r="D13599" t="s">
        <v>9455</v>
      </c>
      <c r="E13599" s="117">
        <v>43031</v>
      </c>
      <c r="F13599" s="118">
        <v>0.62012731481481487</v>
      </c>
      <c r="G13599" t="s">
        <v>3854</v>
      </c>
      <c r="H13599">
        <v>351</v>
      </c>
      <c r="I13599">
        <v>14</v>
      </c>
      <c r="J13599" t="s">
        <v>4121</v>
      </c>
      <c r="L13599" t="s">
        <v>642</v>
      </c>
    </row>
    <row r="13600" spans="1:12" x14ac:dyDescent="0.25">
      <c r="A13600" t="s">
        <v>9456</v>
      </c>
      <c r="B13600" t="s">
        <v>9453</v>
      </c>
      <c r="C13600" t="s">
        <v>9454</v>
      </c>
      <c r="D13600" t="s">
        <v>9455</v>
      </c>
      <c r="E13600" s="117">
        <v>43031</v>
      </c>
      <c r="F13600" s="118">
        <v>0.62012731481481487</v>
      </c>
      <c r="G13600" t="s">
        <v>3854</v>
      </c>
      <c r="H13600">
        <v>351</v>
      </c>
      <c r="I13600">
        <v>15</v>
      </c>
      <c r="J13600" t="s">
        <v>4121</v>
      </c>
      <c r="L13600" t="s">
        <v>210</v>
      </c>
    </row>
    <row r="13601" spans="1:12" x14ac:dyDescent="0.25">
      <c r="A13601" t="s">
        <v>9456</v>
      </c>
      <c r="B13601" t="s">
        <v>9453</v>
      </c>
      <c r="C13601" t="s">
        <v>9454</v>
      </c>
      <c r="D13601" t="s">
        <v>9455</v>
      </c>
      <c r="E13601" s="117">
        <v>43031</v>
      </c>
      <c r="F13601" s="118">
        <v>0.62012731481481487</v>
      </c>
      <c r="G13601" t="s">
        <v>3854</v>
      </c>
      <c r="H13601">
        <v>351</v>
      </c>
      <c r="I13601">
        <v>22</v>
      </c>
      <c r="J13601" t="s">
        <v>4121</v>
      </c>
      <c r="L13601" t="s">
        <v>104</v>
      </c>
    </row>
    <row r="13602" spans="1:12" x14ac:dyDescent="0.25">
      <c r="A13602" t="s">
        <v>9456</v>
      </c>
      <c r="B13602" t="s">
        <v>9453</v>
      </c>
      <c r="C13602" t="s">
        <v>9454</v>
      </c>
      <c r="D13602" t="s">
        <v>9455</v>
      </c>
      <c r="E13602" s="117">
        <v>43031</v>
      </c>
      <c r="F13602" s="118">
        <v>0.62012731481481487</v>
      </c>
      <c r="G13602" t="s">
        <v>3854</v>
      </c>
      <c r="H13602">
        <v>351</v>
      </c>
      <c r="I13602">
        <v>24</v>
      </c>
      <c r="J13602" t="s">
        <v>4121</v>
      </c>
      <c r="L13602" t="s">
        <v>1352</v>
      </c>
    </row>
    <row r="13603" spans="1:12" x14ac:dyDescent="0.25">
      <c r="A13603" t="s">
        <v>9456</v>
      </c>
      <c r="B13603" t="s">
        <v>9453</v>
      </c>
      <c r="C13603" t="s">
        <v>9454</v>
      </c>
      <c r="D13603" t="s">
        <v>9455</v>
      </c>
      <c r="E13603" s="117">
        <v>43031</v>
      </c>
      <c r="F13603" s="118">
        <v>0.62012731481481487</v>
      </c>
      <c r="G13603" t="s">
        <v>3854</v>
      </c>
      <c r="H13603">
        <v>351</v>
      </c>
      <c r="I13603">
        <v>26</v>
      </c>
      <c r="J13603" t="s">
        <v>4121</v>
      </c>
      <c r="L13603" t="s">
        <v>122</v>
      </c>
    </row>
    <row r="13604" spans="1:12" x14ac:dyDescent="0.25">
      <c r="A13604" t="s">
        <v>9456</v>
      </c>
      <c r="B13604" t="s">
        <v>9453</v>
      </c>
      <c r="C13604" t="s">
        <v>9454</v>
      </c>
      <c r="D13604" t="s">
        <v>9455</v>
      </c>
      <c r="E13604" s="117">
        <v>43031</v>
      </c>
      <c r="F13604" s="118">
        <v>0.62012731481481487</v>
      </c>
      <c r="G13604" t="s">
        <v>3854</v>
      </c>
      <c r="H13604">
        <v>351</v>
      </c>
      <c r="I13604">
        <v>28</v>
      </c>
      <c r="J13604" t="s">
        <v>4121</v>
      </c>
      <c r="L13604" t="s">
        <v>133</v>
      </c>
    </row>
    <row r="13605" spans="1:12" x14ac:dyDescent="0.25">
      <c r="A13605" t="s">
        <v>9456</v>
      </c>
      <c r="B13605" t="s">
        <v>9453</v>
      </c>
      <c r="C13605" t="s">
        <v>9454</v>
      </c>
      <c r="D13605" t="s">
        <v>9455</v>
      </c>
      <c r="E13605" s="117">
        <v>43031</v>
      </c>
      <c r="F13605" s="118">
        <v>0.62012731481481487</v>
      </c>
      <c r="G13605" t="s">
        <v>3854</v>
      </c>
      <c r="H13605">
        <v>351</v>
      </c>
      <c r="I13605">
        <v>35</v>
      </c>
      <c r="J13605" t="s">
        <v>4121</v>
      </c>
      <c r="L13605" t="s">
        <v>393</v>
      </c>
    </row>
    <row r="13606" spans="1:12" x14ac:dyDescent="0.25">
      <c r="A13606" t="s">
        <v>9456</v>
      </c>
      <c r="B13606" t="s">
        <v>9453</v>
      </c>
      <c r="C13606" t="s">
        <v>9454</v>
      </c>
      <c r="D13606" t="s">
        <v>9455</v>
      </c>
      <c r="E13606" s="117">
        <v>43031</v>
      </c>
      <c r="F13606" s="118">
        <v>0.62013888888888891</v>
      </c>
      <c r="G13606" t="s">
        <v>3854</v>
      </c>
      <c r="H13606">
        <v>351</v>
      </c>
      <c r="I13606">
        <v>36</v>
      </c>
      <c r="J13606" t="s">
        <v>4121</v>
      </c>
      <c r="L13606" t="s">
        <v>1404</v>
      </c>
    </row>
    <row r="13607" spans="1:12" x14ac:dyDescent="0.25">
      <c r="A13607" t="s">
        <v>9456</v>
      </c>
      <c r="B13607" t="s">
        <v>9453</v>
      </c>
      <c r="C13607" t="s">
        <v>9454</v>
      </c>
      <c r="D13607" t="s">
        <v>9455</v>
      </c>
      <c r="E13607" s="117">
        <v>43031</v>
      </c>
      <c r="F13607" s="118">
        <v>0.62013888888888891</v>
      </c>
      <c r="G13607" t="s">
        <v>3854</v>
      </c>
      <c r="H13607">
        <v>351</v>
      </c>
      <c r="I13607">
        <v>38</v>
      </c>
      <c r="J13607" t="s">
        <v>4121</v>
      </c>
      <c r="L13607" t="s">
        <v>26869</v>
      </c>
    </row>
    <row r="13608" spans="1:12" x14ac:dyDescent="0.25">
      <c r="A13608" t="s">
        <v>9456</v>
      </c>
      <c r="B13608" t="s">
        <v>9453</v>
      </c>
      <c r="C13608" t="s">
        <v>9454</v>
      </c>
      <c r="D13608" t="s">
        <v>9455</v>
      </c>
      <c r="E13608" s="117">
        <v>43031</v>
      </c>
      <c r="F13608" s="118">
        <v>0.62013888888888891</v>
      </c>
      <c r="G13608" t="s">
        <v>3854</v>
      </c>
      <c r="H13608">
        <v>352</v>
      </c>
      <c r="I13608">
        <v>1</v>
      </c>
      <c r="L13608" t="s">
        <v>4121</v>
      </c>
    </row>
    <row r="13609" spans="1:12" x14ac:dyDescent="0.25">
      <c r="A13609" t="s">
        <v>9456</v>
      </c>
      <c r="B13609" t="s">
        <v>9453</v>
      </c>
      <c r="C13609" t="s">
        <v>9454</v>
      </c>
      <c r="D13609" t="s">
        <v>9455</v>
      </c>
      <c r="E13609" s="117">
        <v>43031</v>
      </c>
      <c r="F13609" s="118">
        <v>0.62015046296296295</v>
      </c>
      <c r="G13609" t="s">
        <v>3854</v>
      </c>
      <c r="H13609">
        <v>352</v>
      </c>
      <c r="I13609">
        <v>4</v>
      </c>
      <c r="J13609" t="s">
        <v>4121</v>
      </c>
      <c r="L13609" t="s">
        <v>2979</v>
      </c>
    </row>
    <row r="13610" spans="1:12" x14ac:dyDescent="0.25">
      <c r="A13610" t="s">
        <v>9456</v>
      </c>
      <c r="B13610" t="s">
        <v>9453</v>
      </c>
      <c r="C13610" t="s">
        <v>9454</v>
      </c>
      <c r="D13610" t="s">
        <v>9455</v>
      </c>
      <c r="E13610" s="117">
        <v>43031</v>
      </c>
      <c r="F13610" s="118">
        <v>0.62015046296296295</v>
      </c>
      <c r="G13610" t="s">
        <v>3854</v>
      </c>
      <c r="H13610">
        <v>352</v>
      </c>
      <c r="I13610">
        <v>5</v>
      </c>
      <c r="J13610" t="s">
        <v>4121</v>
      </c>
      <c r="L13610" t="s">
        <v>2160</v>
      </c>
    </row>
    <row r="13611" spans="1:12" x14ac:dyDescent="0.25">
      <c r="A13611" t="s">
        <v>9456</v>
      </c>
      <c r="B13611" t="s">
        <v>9453</v>
      </c>
      <c r="C13611" t="s">
        <v>9454</v>
      </c>
      <c r="D13611" t="s">
        <v>9455</v>
      </c>
      <c r="E13611" s="117">
        <v>43031</v>
      </c>
      <c r="F13611" s="118">
        <v>0.62015046296296295</v>
      </c>
      <c r="G13611" t="s">
        <v>3854</v>
      </c>
      <c r="H13611">
        <v>352</v>
      </c>
      <c r="I13611">
        <v>6</v>
      </c>
      <c r="J13611" t="s">
        <v>4121</v>
      </c>
      <c r="L13611">
        <v>0</v>
      </c>
    </row>
    <row r="13612" spans="1:12" x14ac:dyDescent="0.25">
      <c r="A13612" t="s">
        <v>9456</v>
      </c>
      <c r="B13612" t="s">
        <v>9453</v>
      </c>
      <c r="C13612" t="s">
        <v>9454</v>
      </c>
      <c r="D13612" t="s">
        <v>9455</v>
      </c>
      <c r="E13612" s="117">
        <v>43031</v>
      </c>
      <c r="F13612" s="118">
        <v>0.62015046296296295</v>
      </c>
      <c r="G13612" t="s">
        <v>3854</v>
      </c>
      <c r="H13612">
        <v>352</v>
      </c>
      <c r="I13612">
        <v>7</v>
      </c>
      <c r="J13612" t="s">
        <v>4121</v>
      </c>
      <c r="L13612">
        <v>1</v>
      </c>
    </row>
    <row r="13613" spans="1:12" x14ac:dyDescent="0.25">
      <c r="A13613" t="s">
        <v>9456</v>
      </c>
      <c r="B13613" t="s">
        <v>9453</v>
      </c>
      <c r="C13613" t="s">
        <v>9454</v>
      </c>
      <c r="D13613" t="s">
        <v>9455</v>
      </c>
      <c r="E13613" s="117">
        <v>43031</v>
      </c>
      <c r="F13613" s="118">
        <v>0.62015046296296295</v>
      </c>
      <c r="G13613" t="s">
        <v>3854</v>
      </c>
      <c r="H13613">
        <v>352</v>
      </c>
      <c r="I13613">
        <v>9</v>
      </c>
      <c r="J13613" t="s">
        <v>4121</v>
      </c>
      <c r="L13613" t="s">
        <v>561</v>
      </c>
    </row>
    <row r="13614" spans="1:12" x14ac:dyDescent="0.25">
      <c r="A13614" t="s">
        <v>9456</v>
      </c>
      <c r="B13614" t="s">
        <v>9453</v>
      </c>
      <c r="C13614" t="s">
        <v>9454</v>
      </c>
      <c r="D13614" t="s">
        <v>9455</v>
      </c>
      <c r="E13614" s="117">
        <v>43031</v>
      </c>
      <c r="F13614" s="118">
        <v>0.62015046296296295</v>
      </c>
      <c r="G13614" t="s">
        <v>3854</v>
      </c>
      <c r="H13614">
        <v>352</v>
      </c>
      <c r="I13614">
        <v>11</v>
      </c>
      <c r="J13614" t="s">
        <v>4121</v>
      </c>
      <c r="L13614" t="s">
        <v>574</v>
      </c>
    </row>
    <row r="13615" spans="1:12" x14ac:dyDescent="0.25">
      <c r="A13615" t="s">
        <v>9456</v>
      </c>
      <c r="B13615" t="s">
        <v>9453</v>
      </c>
      <c r="C13615" t="s">
        <v>9454</v>
      </c>
      <c r="D13615" t="s">
        <v>9455</v>
      </c>
      <c r="E13615" s="117">
        <v>43031</v>
      </c>
      <c r="F13615" s="118">
        <v>0.62015046296296295</v>
      </c>
      <c r="G13615" t="s">
        <v>3854</v>
      </c>
      <c r="H13615">
        <v>352</v>
      </c>
      <c r="I13615">
        <v>12</v>
      </c>
      <c r="J13615" t="s">
        <v>4121</v>
      </c>
      <c r="L13615" t="s">
        <v>576</v>
      </c>
    </row>
    <row r="13616" spans="1:12" x14ac:dyDescent="0.25">
      <c r="A13616" t="s">
        <v>9456</v>
      </c>
      <c r="B13616" t="s">
        <v>9453</v>
      </c>
      <c r="C13616" t="s">
        <v>9454</v>
      </c>
      <c r="D13616" t="s">
        <v>9455</v>
      </c>
      <c r="E13616" s="117">
        <v>43031</v>
      </c>
      <c r="F13616" s="118">
        <v>0.62015046296296295</v>
      </c>
      <c r="G13616" t="s">
        <v>3854</v>
      </c>
      <c r="H13616">
        <v>352</v>
      </c>
      <c r="I13616">
        <v>13</v>
      </c>
      <c r="J13616" t="s">
        <v>4121</v>
      </c>
      <c r="L13616" t="s">
        <v>640</v>
      </c>
    </row>
    <row r="13617" spans="1:12" x14ac:dyDescent="0.25">
      <c r="A13617" t="s">
        <v>9456</v>
      </c>
      <c r="B13617" t="s">
        <v>9453</v>
      </c>
      <c r="C13617" t="s">
        <v>9454</v>
      </c>
      <c r="D13617" t="s">
        <v>9455</v>
      </c>
      <c r="E13617" s="117">
        <v>43031</v>
      </c>
      <c r="F13617" s="118">
        <v>0.62016203703703698</v>
      </c>
      <c r="G13617" t="s">
        <v>3854</v>
      </c>
      <c r="H13617">
        <v>352</v>
      </c>
      <c r="I13617">
        <v>14</v>
      </c>
      <c r="J13617" t="s">
        <v>4121</v>
      </c>
      <c r="L13617" t="s">
        <v>644</v>
      </c>
    </row>
    <row r="13618" spans="1:12" x14ac:dyDescent="0.25">
      <c r="A13618" t="s">
        <v>9456</v>
      </c>
      <c r="B13618" t="s">
        <v>9453</v>
      </c>
      <c r="C13618" t="s">
        <v>9454</v>
      </c>
      <c r="D13618" t="s">
        <v>9455</v>
      </c>
      <c r="E13618" s="117">
        <v>43031</v>
      </c>
      <c r="F13618" s="118">
        <v>0.62016203703703698</v>
      </c>
      <c r="G13618" t="s">
        <v>3854</v>
      </c>
      <c r="H13618">
        <v>352</v>
      </c>
      <c r="I13618">
        <v>15</v>
      </c>
      <c r="J13618" t="s">
        <v>4121</v>
      </c>
      <c r="L13618" t="s">
        <v>200</v>
      </c>
    </row>
    <row r="13619" spans="1:12" x14ac:dyDescent="0.25">
      <c r="A13619" t="s">
        <v>9456</v>
      </c>
      <c r="B13619" t="s">
        <v>9453</v>
      </c>
      <c r="C13619" t="s">
        <v>9454</v>
      </c>
      <c r="D13619" t="s">
        <v>9455</v>
      </c>
      <c r="E13619" s="117">
        <v>43031</v>
      </c>
      <c r="F13619" s="118">
        <v>0.62016203703703698</v>
      </c>
      <c r="G13619" t="s">
        <v>3854</v>
      </c>
      <c r="H13619">
        <v>352</v>
      </c>
      <c r="I13619">
        <v>22</v>
      </c>
      <c r="J13619" t="s">
        <v>4121</v>
      </c>
      <c r="L13619" t="s">
        <v>104</v>
      </c>
    </row>
    <row r="13620" spans="1:12" x14ac:dyDescent="0.25">
      <c r="A13620" t="s">
        <v>9456</v>
      </c>
      <c r="B13620" t="s">
        <v>9453</v>
      </c>
      <c r="C13620" t="s">
        <v>9454</v>
      </c>
      <c r="D13620" t="s">
        <v>9455</v>
      </c>
      <c r="E13620" s="117">
        <v>43031</v>
      </c>
      <c r="F13620" s="118">
        <v>0.62016203703703698</v>
      </c>
      <c r="G13620" t="s">
        <v>3854</v>
      </c>
      <c r="H13620">
        <v>352</v>
      </c>
      <c r="I13620">
        <v>24</v>
      </c>
      <c r="J13620" t="s">
        <v>4121</v>
      </c>
      <c r="L13620" t="s">
        <v>1195</v>
      </c>
    </row>
    <row r="13621" spans="1:12" x14ac:dyDescent="0.25">
      <c r="A13621" t="s">
        <v>9456</v>
      </c>
      <c r="B13621" t="s">
        <v>9453</v>
      </c>
      <c r="C13621" t="s">
        <v>9454</v>
      </c>
      <c r="D13621" t="s">
        <v>9455</v>
      </c>
      <c r="E13621" s="117">
        <v>43031</v>
      </c>
      <c r="F13621" s="118">
        <v>0.62016203703703698</v>
      </c>
      <c r="G13621" t="s">
        <v>3854</v>
      </c>
      <c r="H13621">
        <v>352</v>
      </c>
      <c r="I13621">
        <v>35</v>
      </c>
      <c r="J13621" t="s">
        <v>4121</v>
      </c>
      <c r="L13621" t="s">
        <v>393</v>
      </c>
    </row>
    <row r="13622" spans="1:12" x14ac:dyDescent="0.25">
      <c r="A13622" t="s">
        <v>9456</v>
      </c>
      <c r="B13622" t="s">
        <v>9453</v>
      </c>
      <c r="C13622" t="s">
        <v>9454</v>
      </c>
      <c r="D13622" t="s">
        <v>9455</v>
      </c>
      <c r="E13622" s="117">
        <v>43031</v>
      </c>
      <c r="F13622" s="118">
        <v>0.62016203703703698</v>
      </c>
      <c r="G13622" t="s">
        <v>3854</v>
      </c>
      <c r="H13622">
        <v>352</v>
      </c>
      <c r="I13622">
        <v>36</v>
      </c>
      <c r="J13622" t="s">
        <v>4121</v>
      </c>
      <c r="L13622" t="s">
        <v>4027</v>
      </c>
    </row>
    <row r="13623" spans="1:12" x14ac:dyDescent="0.25">
      <c r="A13623" t="s">
        <v>9456</v>
      </c>
      <c r="B13623" t="s">
        <v>9453</v>
      </c>
      <c r="C13623" t="s">
        <v>9454</v>
      </c>
      <c r="D13623" t="s">
        <v>9455</v>
      </c>
      <c r="E13623" s="117">
        <v>43031</v>
      </c>
      <c r="F13623" s="118">
        <v>0.62016203703703698</v>
      </c>
      <c r="G13623" t="s">
        <v>3854</v>
      </c>
      <c r="H13623">
        <v>352</v>
      </c>
      <c r="I13623">
        <v>38</v>
      </c>
      <c r="J13623" t="s">
        <v>4121</v>
      </c>
      <c r="L13623" t="s">
        <v>26870</v>
      </c>
    </row>
    <row r="13624" spans="1:12" x14ac:dyDescent="0.25">
      <c r="A13624" t="s">
        <v>9456</v>
      </c>
      <c r="B13624" t="s">
        <v>9453</v>
      </c>
      <c r="C13624" t="s">
        <v>9454</v>
      </c>
      <c r="D13624" t="s">
        <v>9455</v>
      </c>
      <c r="E13624" s="117">
        <v>43031</v>
      </c>
      <c r="F13624" s="118">
        <v>0.62017361111111113</v>
      </c>
      <c r="G13624" t="s">
        <v>3854</v>
      </c>
      <c r="H13624">
        <v>353</v>
      </c>
      <c r="I13624">
        <v>1</v>
      </c>
      <c r="L13624" t="s">
        <v>4121</v>
      </c>
    </row>
    <row r="13625" spans="1:12" x14ac:dyDescent="0.25">
      <c r="A13625" t="s">
        <v>9456</v>
      </c>
      <c r="B13625" t="s">
        <v>9453</v>
      </c>
      <c r="C13625" t="s">
        <v>9454</v>
      </c>
      <c r="D13625" t="s">
        <v>9455</v>
      </c>
      <c r="E13625" s="117">
        <v>43031</v>
      </c>
      <c r="F13625" s="118">
        <v>0.62017361111111113</v>
      </c>
      <c r="G13625" t="s">
        <v>3854</v>
      </c>
      <c r="H13625">
        <v>353</v>
      </c>
      <c r="I13625">
        <v>4</v>
      </c>
      <c r="J13625" t="s">
        <v>4121</v>
      </c>
      <c r="L13625" t="s">
        <v>2977</v>
      </c>
    </row>
    <row r="13626" spans="1:12" x14ac:dyDescent="0.25">
      <c r="A13626" t="s">
        <v>9456</v>
      </c>
      <c r="B13626" t="s">
        <v>9453</v>
      </c>
      <c r="C13626" t="s">
        <v>9454</v>
      </c>
      <c r="D13626" t="s">
        <v>9455</v>
      </c>
      <c r="E13626" s="117">
        <v>43031</v>
      </c>
      <c r="F13626" s="118">
        <v>0.62017361111111113</v>
      </c>
      <c r="G13626" t="s">
        <v>3854</v>
      </c>
      <c r="H13626">
        <v>353</v>
      </c>
      <c r="I13626">
        <v>5</v>
      </c>
      <c r="J13626" t="s">
        <v>4121</v>
      </c>
      <c r="L13626" t="s">
        <v>2711</v>
      </c>
    </row>
    <row r="13627" spans="1:12" x14ac:dyDescent="0.25">
      <c r="A13627" t="s">
        <v>9456</v>
      </c>
      <c r="B13627" t="s">
        <v>9453</v>
      </c>
      <c r="C13627" t="s">
        <v>9454</v>
      </c>
      <c r="D13627" t="s">
        <v>9455</v>
      </c>
      <c r="E13627" s="117">
        <v>43031</v>
      </c>
      <c r="F13627" s="118">
        <v>0.62017361111111113</v>
      </c>
      <c r="G13627" t="s">
        <v>3854</v>
      </c>
      <c r="H13627">
        <v>353</v>
      </c>
      <c r="I13627">
        <v>6</v>
      </c>
      <c r="J13627" t="s">
        <v>4121</v>
      </c>
      <c r="L13627">
        <v>0</v>
      </c>
    </row>
    <row r="13628" spans="1:12" x14ac:dyDescent="0.25">
      <c r="A13628" t="s">
        <v>9456</v>
      </c>
      <c r="B13628" t="s">
        <v>9453</v>
      </c>
      <c r="C13628" t="s">
        <v>9454</v>
      </c>
      <c r="D13628" t="s">
        <v>9455</v>
      </c>
      <c r="E13628" s="117">
        <v>43031</v>
      </c>
      <c r="F13628" s="118">
        <v>0.62018518518518517</v>
      </c>
      <c r="G13628" t="s">
        <v>3854</v>
      </c>
      <c r="H13628">
        <v>353</v>
      </c>
      <c r="I13628">
        <v>7</v>
      </c>
      <c r="J13628" t="s">
        <v>4121</v>
      </c>
      <c r="L13628">
        <v>1</v>
      </c>
    </row>
    <row r="13629" spans="1:12" x14ac:dyDescent="0.25">
      <c r="A13629" t="s">
        <v>9456</v>
      </c>
      <c r="B13629" t="s">
        <v>9453</v>
      </c>
      <c r="C13629" t="s">
        <v>9454</v>
      </c>
      <c r="D13629" t="s">
        <v>9455</v>
      </c>
      <c r="E13629" s="117">
        <v>43031</v>
      </c>
      <c r="F13629" s="118">
        <v>0.62018518518518517</v>
      </c>
      <c r="G13629" t="s">
        <v>3854</v>
      </c>
      <c r="H13629">
        <v>353</v>
      </c>
      <c r="I13629">
        <v>9</v>
      </c>
      <c r="J13629" t="s">
        <v>4121</v>
      </c>
      <c r="L13629" t="s">
        <v>560</v>
      </c>
    </row>
    <row r="13630" spans="1:12" x14ac:dyDescent="0.25">
      <c r="A13630" t="s">
        <v>9456</v>
      </c>
      <c r="B13630" t="s">
        <v>9453</v>
      </c>
      <c r="C13630" t="s">
        <v>9454</v>
      </c>
      <c r="D13630" t="s">
        <v>9455</v>
      </c>
      <c r="E13630" s="117">
        <v>43031</v>
      </c>
      <c r="F13630" s="118">
        <v>0.62018518518518517</v>
      </c>
      <c r="G13630" t="s">
        <v>3854</v>
      </c>
      <c r="H13630">
        <v>353</v>
      </c>
      <c r="I13630">
        <v>11</v>
      </c>
      <c r="J13630" t="s">
        <v>4121</v>
      </c>
      <c r="L13630" t="s">
        <v>596</v>
      </c>
    </row>
    <row r="13631" spans="1:12" x14ac:dyDescent="0.25">
      <c r="A13631" t="s">
        <v>9456</v>
      </c>
      <c r="B13631" t="s">
        <v>9453</v>
      </c>
      <c r="C13631" t="s">
        <v>9454</v>
      </c>
      <c r="D13631" t="s">
        <v>9455</v>
      </c>
      <c r="E13631" s="117">
        <v>43031</v>
      </c>
      <c r="F13631" s="118">
        <v>0.62018518518518517</v>
      </c>
      <c r="G13631" t="s">
        <v>3854</v>
      </c>
      <c r="H13631">
        <v>353</v>
      </c>
      <c r="I13631">
        <v>12</v>
      </c>
      <c r="J13631" t="s">
        <v>4121</v>
      </c>
      <c r="L13631" t="s">
        <v>580</v>
      </c>
    </row>
    <row r="13632" spans="1:12" x14ac:dyDescent="0.25">
      <c r="A13632" t="s">
        <v>9456</v>
      </c>
      <c r="B13632" t="s">
        <v>9453</v>
      </c>
      <c r="C13632" t="s">
        <v>9454</v>
      </c>
      <c r="D13632" t="s">
        <v>9455</v>
      </c>
      <c r="E13632" s="117">
        <v>43031</v>
      </c>
      <c r="F13632" s="118">
        <v>0.62018518518518517</v>
      </c>
      <c r="G13632" t="s">
        <v>3854</v>
      </c>
      <c r="H13632">
        <v>353</v>
      </c>
      <c r="I13632">
        <v>13</v>
      </c>
      <c r="J13632" t="s">
        <v>4121</v>
      </c>
      <c r="L13632" t="s">
        <v>637</v>
      </c>
    </row>
    <row r="13633" spans="1:12" x14ac:dyDescent="0.25">
      <c r="A13633" t="s">
        <v>9456</v>
      </c>
      <c r="B13633" t="s">
        <v>9453</v>
      </c>
      <c r="C13633" t="s">
        <v>9454</v>
      </c>
      <c r="D13633" t="s">
        <v>9455</v>
      </c>
      <c r="E13633" s="117">
        <v>43031</v>
      </c>
      <c r="F13633" s="118">
        <v>0.62018518518518517</v>
      </c>
      <c r="G13633" t="s">
        <v>3854</v>
      </c>
      <c r="H13633">
        <v>353</v>
      </c>
      <c r="I13633">
        <v>14</v>
      </c>
      <c r="J13633" t="s">
        <v>4121</v>
      </c>
      <c r="L13633" t="s">
        <v>644</v>
      </c>
    </row>
    <row r="13634" spans="1:12" x14ac:dyDescent="0.25">
      <c r="A13634" t="s">
        <v>9456</v>
      </c>
      <c r="B13634" t="s">
        <v>9453</v>
      </c>
      <c r="C13634" t="s">
        <v>9454</v>
      </c>
      <c r="D13634" t="s">
        <v>9455</v>
      </c>
      <c r="E13634" s="117">
        <v>43031</v>
      </c>
      <c r="F13634" s="118">
        <v>0.62018518518518517</v>
      </c>
      <c r="G13634" t="s">
        <v>3854</v>
      </c>
      <c r="H13634">
        <v>353</v>
      </c>
      <c r="I13634">
        <v>15</v>
      </c>
      <c r="J13634" t="s">
        <v>4121</v>
      </c>
      <c r="L13634" t="s">
        <v>200</v>
      </c>
    </row>
    <row r="13635" spans="1:12" x14ac:dyDescent="0.25">
      <c r="A13635" t="s">
        <v>9456</v>
      </c>
      <c r="B13635" t="s">
        <v>9453</v>
      </c>
      <c r="C13635" t="s">
        <v>9454</v>
      </c>
      <c r="D13635" t="s">
        <v>9455</v>
      </c>
      <c r="E13635" s="117">
        <v>43031</v>
      </c>
      <c r="F13635" s="118">
        <v>0.62018518518518517</v>
      </c>
      <c r="G13635" t="s">
        <v>3854</v>
      </c>
      <c r="H13635">
        <v>353</v>
      </c>
      <c r="I13635">
        <v>22</v>
      </c>
      <c r="J13635" t="s">
        <v>4121</v>
      </c>
      <c r="L13635" t="s">
        <v>383</v>
      </c>
    </row>
    <row r="13636" spans="1:12" x14ac:dyDescent="0.25">
      <c r="A13636" t="s">
        <v>9456</v>
      </c>
      <c r="B13636" t="s">
        <v>9453</v>
      </c>
      <c r="C13636" t="s">
        <v>9454</v>
      </c>
      <c r="D13636" t="s">
        <v>9455</v>
      </c>
      <c r="E13636" s="117">
        <v>43031</v>
      </c>
      <c r="F13636" s="118">
        <v>0.62018518518518517</v>
      </c>
      <c r="G13636" t="s">
        <v>3854</v>
      </c>
      <c r="H13636">
        <v>353</v>
      </c>
      <c r="I13636">
        <v>24</v>
      </c>
      <c r="J13636" t="s">
        <v>4121</v>
      </c>
      <c r="L13636" t="s">
        <v>380</v>
      </c>
    </row>
    <row r="13637" spans="1:12" x14ac:dyDescent="0.25">
      <c r="A13637" t="s">
        <v>9456</v>
      </c>
      <c r="B13637" t="s">
        <v>9453</v>
      </c>
      <c r="C13637" t="s">
        <v>9454</v>
      </c>
      <c r="D13637" t="s">
        <v>9455</v>
      </c>
      <c r="E13637" s="117">
        <v>43031</v>
      </c>
      <c r="F13637" s="118">
        <v>0.62019675925925932</v>
      </c>
      <c r="G13637" t="s">
        <v>3854</v>
      </c>
      <c r="H13637">
        <v>353</v>
      </c>
      <c r="I13637">
        <v>26</v>
      </c>
      <c r="J13637" t="s">
        <v>4121</v>
      </c>
      <c r="L13637" t="s">
        <v>108</v>
      </c>
    </row>
    <row r="13638" spans="1:12" x14ac:dyDescent="0.25">
      <c r="A13638" t="s">
        <v>9456</v>
      </c>
      <c r="B13638" t="s">
        <v>9453</v>
      </c>
      <c r="C13638" t="s">
        <v>9454</v>
      </c>
      <c r="D13638" t="s">
        <v>9455</v>
      </c>
      <c r="E13638" s="117">
        <v>43031</v>
      </c>
      <c r="F13638" s="118">
        <v>0.62019675925925932</v>
      </c>
      <c r="G13638" t="s">
        <v>3854</v>
      </c>
      <c r="H13638">
        <v>353</v>
      </c>
      <c r="I13638">
        <v>28</v>
      </c>
      <c r="J13638" t="s">
        <v>4121</v>
      </c>
      <c r="L13638" t="s">
        <v>103</v>
      </c>
    </row>
    <row r="13639" spans="1:12" x14ac:dyDescent="0.25">
      <c r="A13639" t="s">
        <v>9456</v>
      </c>
      <c r="B13639" t="s">
        <v>9453</v>
      </c>
      <c r="C13639" t="s">
        <v>9454</v>
      </c>
      <c r="D13639" t="s">
        <v>9455</v>
      </c>
      <c r="E13639" s="117">
        <v>43031</v>
      </c>
      <c r="F13639" s="118">
        <v>0.62019675925925932</v>
      </c>
      <c r="G13639" t="s">
        <v>3854</v>
      </c>
      <c r="H13639">
        <v>353</v>
      </c>
      <c r="I13639">
        <v>35</v>
      </c>
      <c r="J13639" t="s">
        <v>4121</v>
      </c>
      <c r="L13639" t="s">
        <v>392</v>
      </c>
    </row>
    <row r="13640" spans="1:12" x14ac:dyDescent="0.25">
      <c r="A13640" t="s">
        <v>9456</v>
      </c>
      <c r="B13640" t="s">
        <v>9453</v>
      </c>
      <c r="C13640" t="s">
        <v>9454</v>
      </c>
      <c r="D13640" t="s">
        <v>9455</v>
      </c>
      <c r="E13640" s="117">
        <v>43031</v>
      </c>
      <c r="F13640" s="118">
        <v>0.62019675925925932</v>
      </c>
      <c r="G13640" t="s">
        <v>3854</v>
      </c>
      <c r="H13640">
        <v>353</v>
      </c>
      <c r="I13640">
        <v>36</v>
      </c>
      <c r="J13640" t="s">
        <v>4121</v>
      </c>
      <c r="L13640" t="s">
        <v>9473</v>
      </c>
    </row>
    <row r="13641" spans="1:12" x14ac:dyDescent="0.25">
      <c r="A13641" t="s">
        <v>9456</v>
      </c>
      <c r="B13641" t="s">
        <v>9453</v>
      </c>
      <c r="C13641" t="s">
        <v>9454</v>
      </c>
      <c r="D13641" t="s">
        <v>9455</v>
      </c>
      <c r="E13641" s="117">
        <v>43031</v>
      </c>
      <c r="F13641" s="118">
        <v>0.62019675925925932</v>
      </c>
      <c r="G13641" t="s">
        <v>3854</v>
      </c>
      <c r="H13641">
        <v>353</v>
      </c>
      <c r="I13641">
        <v>38</v>
      </c>
      <c r="J13641" t="s">
        <v>4121</v>
      </c>
      <c r="L13641" t="s">
        <v>26864</v>
      </c>
    </row>
    <row r="13642" spans="1:12" x14ac:dyDescent="0.25">
      <c r="A13642" t="s">
        <v>9456</v>
      </c>
      <c r="B13642" t="s">
        <v>9453</v>
      </c>
      <c r="C13642" t="s">
        <v>9454</v>
      </c>
      <c r="D13642" t="s">
        <v>9455</v>
      </c>
      <c r="E13642" s="117">
        <v>43031</v>
      </c>
      <c r="F13642" s="118">
        <v>0.62020833333333336</v>
      </c>
      <c r="G13642" t="s">
        <v>3854</v>
      </c>
      <c r="H13642">
        <v>354</v>
      </c>
      <c r="I13642">
        <v>1</v>
      </c>
      <c r="L13642" t="s">
        <v>4122</v>
      </c>
    </row>
    <row r="13643" spans="1:12" x14ac:dyDescent="0.25">
      <c r="A13643" t="s">
        <v>9456</v>
      </c>
      <c r="B13643" t="s">
        <v>9453</v>
      </c>
      <c r="C13643" t="s">
        <v>9454</v>
      </c>
      <c r="D13643" t="s">
        <v>9455</v>
      </c>
      <c r="E13643" s="117">
        <v>43031</v>
      </c>
      <c r="F13643" s="118">
        <v>0.62020833333333336</v>
      </c>
      <c r="G13643" t="s">
        <v>3854</v>
      </c>
      <c r="H13643">
        <v>354</v>
      </c>
      <c r="I13643">
        <v>4</v>
      </c>
      <c r="J13643" t="s">
        <v>4122</v>
      </c>
      <c r="L13643" t="s">
        <v>2977</v>
      </c>
    </row>
    <row r="13644" spans="1:12" x14ac:dyDescent="0.25">
      <c r="A13644" t="s">
        <v>9456</v>
      </c>
      <c r="B13644" t="s">
        <v>9453</v>
      </c>
      <c r="C13644" t="s">
        <v>9454</v>
      </c>
      <c r="D13644" t="s">
        <v>9455</v>
      </c>
      <c r="E13644" s="117">
        <v>43031</v>
      </c>
      <c r="F13644" s="118">
        <v>0.62020833333333336</v>
      </c>
      <c r="G13644" t="s">
        <v>3854</v>
      </c>
      <c r="H13644">
        <v>354</v>
      </c>
      <c r="I13644">
        <v>5</v>
      </c>
      <c r="J13644" t="s">
        <v>4122</v>
      </c>
      <c r="L13644" t="s">
        <v>2324</v>
      </c>
    </row>
    <row r="13645" spans="1:12" x14ac:dyDescent="0.25">
      <c r="A13645" t="s">
        <v>9456</v>
      </c>
      <c r="B13645" t="s">
        <v>9453</v>
      </c>
      <c r="C13645" t="s">
        <v>9454</v>
      </c>
      <c r="D13645" t="s">
        <v>9455</v>
      </c>
      <c r="E13645" s="117">
        <v>43031</v>
      </c>
      <c r="F13645" s="118">
        <v>0.62020833333333336</v>
      </c>
      <c r="G13645" t="s">
        <v>3854</v>
      </c>
      <c r="H13645">
        <v>354</v>
      </c>
      <c r="I13645">
        <v>6</v>
      </c>
      <c r="J13645" t="s">
        <v>4122</v>
      </c>
      <c r="L13645">
        <v>0</v>
      </c>
    </row>
    <row r="13646" spans="1:12" x14ac:dyDescent="0.25">
      <c r="A13646" t="s">
        <v>9456</v>
      </c>
      <c r="B13646" t="s">
        <v>9453</v>
      </c>
      <c r="C13646" t="s">
        <v>9454</v>
      </c>
      <c r="D13646" t="s">
        <v>9455</v>
      </c>
      <c r="E13646" s="117">
        <v>43031</v>
      </c>
      <c r="F13646" s="118">
        <v>0.6202199074074074</v>
      </c>
      <c r="G13646" t="s">
        <v>3854</v>
      </c>
      <c r="H13646">
        <v>354</v>
      </c>
      <c r="I13646">
        <v>7</v>
      </c>
      <c r="J13646" t="s">
        <v>4122</v>
      </c>
      <c r="L13646">
        <v>60</v>
      </c>
    </row>
    <row r="13647" spans="1:12" x14ac:dyDescent="0.25">
      <c r="A13647" t="s">
        <v>9456</v>
      </c>
      <c r="B13647" t="s">
        <v>9453</v>
      </c>
      <c r="C13647" t="s">
        <v>9454</v>
      </c>
      <c r="D13647" t="s">
        <v>9455</v>
      </c>
      <c r="E13647" s="117">
        <v>43031</v>
      </c>
      <c r="F13647" s="118">
        <v>0.6202199074074074</v>
      </c>
      <c r="G13647" t="s">
        <v>3854</v>
      </c>
      <c r="H13647">
        <v>354</v>
      </c>
      <c r="I13647">
        <v>9</v>
      </c>
      <c r="J13647" t="s">
        <v>4122</v>
      </c>
      <c r="L13647" t="s">
        <v>564</v>
      </c>
    </row>
    <row r="13648" spans="1:12" x14ac:dyDescent="0.25">
      <c r="A13648" t="s">
        <v>9456</v>
      </c>
      <c r="B13648" t="s">
        <v>9453</v>
      </c>
      <c r="C13648" t="s">
        <v>9454</v>
      </c>
      <c r="D13648" t="s">
        <v>9455</v>
      </c>
      <c r="E13648" s="117">
        <v>43031</v>
      </c>
      <c r="F13648" s="118">
        <v>0.6202199074074074</v>
      </c>
      <c r="G13648" t="s">
        <v>3854</v>
      </c>
      <c r="H13648">
        <v>354</v>
      </c>
      <c r="I13648">
        <v>12</v>
      </c>
      <c r="J13648" t="s">
        <v>4122</v>
      </c>
      <c r="L13648" t="s">
        <v>576</v>
      </c>
    </row>
    <row r="13649" spans="1:12" x14ac:dyDescent="0.25">
      <c r="A13649" t="s">
        <v>9456</v>
      </c>
      <c r="B13649" t="s">
        <v>9453</v>
      </c>
      <c r="C13649" t="s">
        <v>9454</v>
      </c>
      <c r="D13649" t="s">
        <v>9455</v>
      </c>
      <c r="E13649" s="117">
        <v>43031</v>
      </c>
      <c r="F13649" s="118">
        <v>0.6202199074074074</v>
      </c>
      <c r="G13649" t="s">
        <v>3854</v>
      </c>
      <c r="H13649">
        <v>354</v>
      </c>
      <c r="I13649">
        <v>13</v>
      </c>
      <c r="J13649" t="s">
        <v>4122</v>
      </c>
      <c r="L13649" t="s">
        <v>636</v>
      </c>
    </row>
    <row r="13650" spans="1:12" x14ac:dyDescent="0.25">
      <c r="A13650" t="s">
        <v>9456</v>
      </c>
      <c r="B13650" t="s">
        <v>9453</v>
      </c>
      <c r="C13650" t="s">
        <v>9454</v>
      </c>
      <c r="D13650" t="s">
        <v>9455</v>
      </c>
      <c r="E13650" s="117">
        <v>43031</v>
      </c>
      <c r="F13650" s="118">
        <v>0.6202199074074074</v>
      </c>
      <c r="G13650" t="s">
        <v>3854</v>
      </c>
      <c r="H13650">
        <v>354</v>
      </c>
      <c r="I13650">
        <v>14</v>
      </c>
      <c r="J13650" t="s">
        <v>4122</v>
      </c>
      <c r="L13650" t="s">
        <v>661</v>
      </c>
    </row>
    <row r="13651" spans="1:12" x14ac:dyDescent="0.25">
      <c r="A13651" t="s">
        <v>9456</v>
      </c>
      <c r="B13651" t="s">
        <v>9453</v>
      </c>
      <c r="C13651" t="s">
        <v>9454</v>
      </c>
      <c r="D13651" t="s">
        <v>9455</v>
      </c>
      <c r="E13651" s="117">
        <v>43031</v>
      </c>
      <c r="F13651" s="118">
        <v>0.6202199074074074</v>
      </c>
      <c r="G13651" t="s">
        <v>3854</v>
      </c>
      <c r="H13651">
        <v>354</v>
      </c>
      <c r="I13651">
        <v>15</v>
      </c>
      <c r="J13651" t="s">
        <v>4122</v>
      </c>
      <c r="L13651" t="s">
        <v>683</v>
      </c>
    </row>
    <row r="13652" spans="1:12" x14ac:dyDescent="0.25">
      <c r="A13652" t="s">
        <v>9456</v>
      </c>
      <c r="B13652" t="s">
        <v>9453</v>
      </c>
      <c r="C13652" t="s">
        <v>9454</v>
      </c>
      <c r="D13652" t="s">
        <v>9455</v>
      </c>
      <c r="E13652" s="117">
        <v>43031</v>
      </c>
      <c r="F13652" s="118">
        <v>0.6202199074074074</v>
      </c>
      <c r="G13652" t="s">
        <v>3854</v>
      </c>
      <c r="H13652">
        <v>354</v>
      </c>
      <c r="I13652">
        <v>22</v>
      </c>
      <c r="J13652" t="s">
        <v>4122</v>
      </c>
      <c r="L13652" t="s">
        <v>104</v>
      </c>
    </row>
    <row r="13653" spans="1:12" x14ac:dyDescent="0.25">
      <c r="A13653" t="s">
        <v>9456</v>
      </c>
      <c r="B13653" t="s">
        <v>9453</v>
      </c>
      <c r="C13653" t="s">
        <v>9454</v>
      </c>
      <c r="D13653" t="s">
        <v>9455</v>
      </c>
      <c r="E13653" s="117">
        <v>43031</v>
      </c>
      <c r="F13653" s="118">
        <v>0.6202199074074074</v>
      </c>
      <c r="G13653" t="s">
        <v>3854</v>
      </c>
      <c r="H13653">
        <v>354</v>
      </c>
      <c r="I13653">
        <v>24</v>
      </c>
      <c r="J13653" t="s">
        <v>4122</v>
      </c>
      <c r="L13653" t="s">
        <v>122</v>
      </c>
    </row>
    <row r="13654" spans="1:12" x14ac:dyDescent="0.25">
      <c r="A13654" t="s">
        <v>9456</v>
      </c>
      <c r="B13654" t="s">
        <v>9453</v>
      </c>
      <c r="C13654" t="s">
        <v>9454</v>
      </c>
      <c r="D13654" t="s">
        <v>9455</v>
      </c>
      <c r="E13654" s="117">
        <v>43031</v>
      </c>
      <c r="F13654" s="118">
        <v>0.62023148148148144</v>
      </c>
      <c r="G13654" t="s">
        <v>3854</v>
      </c>
      <c r="H13654">
        <v>354</v>
      </c>
      <c r="I13654">
        <v>26</v>
      </c>
      <c r="J13654" t="s">
        <v>4122</v>
      </c>
      <c r="L13654" t="s">
        <v>383</v>
      </c>
    </row>
    <row r="13655" spans="1:12" x14ac:dyDescent="0.25">
      <c r="A13655" t="s">
        <v>9456</v>
      </c>
      <c r="B13655" t="s">
        <v>9453</v>
      </c>
      <c r="C13655" t="s">
        <v>9454</v>
      </c>
      <c r="D13655" t="s">
        <v>9455</v>
      </c>
      <c r="E13655" s="117">
        <v>43031</v>
      </c>
      <c r="F13655" s="118">
        <v>0.62023148148148144</v>
      </c>
      <c r="G13655" t="s">
        <v>3854</v>
      </c>
      <c r="H13655">
        <v>354</v>
      </c>
      <c r="I13655">
        <v>28</v>
      </c>
      <c r="J13655" t="s">
        <v>4122</v>
      </c>
      <c r="L13655" t="s">
        <v>133</v>
      </c>
    </row>
    <row r="13656" spans="1:12" x14ac:dyDescent="0.25">
      <c r="A13656" t="s">
        <v>9456</v>
      </c>
      <c r="B13656" t="s">
        <v>9453</v>
      </c>
      <c r="C13656" t="s">
        <v>9454</v>
      </c>
      <c r="D13656" t="s">
        <v>9455</v>
      </c>
      <c r="E13656" s="117">
        <v>43031</v>
      </c>
      <c r="F13656" s="118">
        <v>0.62023148148148144</v>
      </c>
      <c r="G13656" t="s">
        <v>3854</v>
      </c>
      <c r="H13656">
        <v>354</v>
      </c>
      <c r="I13656">
        <v>30</v>
      </c>
      <c r="J13656" t="s">
        <v>4122</v>
      </c>
      <c r="L13656" t="s">
        <v>1195</v>
      </c>
    </row>
    <row r="13657" spans="1:12" x14ac:dyDescent="0.25">
      <c r="A13657" t="s">
        <v>9456</v>
      </c>
      <c r="B13657" t="s">
        <v>9453</v>
      </c>
      <c r="C13657" t="s">
        <v>9454</v>
      </c>
      <c r="D13657" t="s">
        <v>9455</v>
      </c>
      <c r="E13657" s="117">
        <v>43031</v>
      </c>
      <c r="F13657" s="118">
        <v>0.62023148148148144</v>
      </c>
      <c r="G13657" t="s">
        <v>3854</v>
      </c>
      <c r="H13657">
        <v>354</v>
      </c>
      <c r="I13657">
        <v>35</v>
      </c>
      <c r="J13657" t="s">
        <v>4122</v>
      </c>
      <c r="L13657" t="s">
        <v>393</v>
      </c>
    </row>
    <row r="13658" spans="1:12" x14ac:dyDescent="0.25">
      <c r="A13658" t="s">
        <v>9456</v>
      </c>
      <c r="B13658" t="s">
        <v>9453</v>
      </c>
      <c r="C13658" t="s">
        <v>9454</v>
      </c>
      <c r="D13658" t="s">
        <v>9455</v>
      </c>
      <c r="E13658" s="117">
        <v>43031</v>
      </c>
      <c r="F13658" s="118">
        <v>0.62023148148148144</v>
      </c>
      <c r="G13658" t="s">
        <v>3854</v>
      </c>
      <c r="H13658">
        <v>354</v>
      </c>
      <c r="I13658">
        <v>36</v>
      </c>
      <c r="J13658" t="s">
        <v>4122</v>
      </c>
      <c r="L13658" t="s">
        <v>4027</v>
      </c>
    </row>
    <row r="13659" spans="1:12" x14ac:dyDescent="0.25">
      <c r="A13659" t="s">
        <v>9456</v>
      </c>
      <c r="B13659" t="s">
        <v>9453</v>
      </c>
      <c r="C13659" t="s">
        <v>9454</v>
      </c>
      <c r="D13659" t="s">
        <v>9455</v>
      </c>
      <c r="E13659" s="117">
        <v>43031</v>
      </c>
      <c r="F13659" s="118">
        <v>0.62023148148148144</v>
      </c>
      <c r="G13659" t="s">
        <v>3854</v>
      </c>
      <c r="H13659">
        <v>354</v>
      </c>
      <c r="I13659">
        <v>38</v>
      </c>
      <c r="J13659" t="s">
        <v>4122</v>
      </c>
      <c r="L13659" t="s">
        <v>26871</v>
      </c>
    </row>
    <row r="13660" spans="1:12" x14ac:dyDescent="0.25">
      <c r="A13660" t="s">
        <v>9456</v>
      </c>
      <c r="B13660" t="s">
        <v>9453</v>
      </c>
      <c r="C13660" t="s">
        <v>9454</v>
      </c>
      <c r="D13660" t="s">
        <v>9455</v>
      </c>
      <c r="E13660" s="117">
        <v>43031</v>
      </c>
      <c r="F13660" s="118">
        <v>0.62024305555555559</v>
      </c>
      <c r="G13660" t="s">
        <v>3854</v>
      </c>
      <c r="H13660">
        <v>355</v>
      </c>
      <c r="I13660">
        <v>1</v>
      </c>
      <c r="L13660" t="s">
        <v>4122</v>
      </c>
    </row>
    <row r="13661" spans="1:12" x14ac:dyDescent="0.25">
      <c r="A13661" t="s">
        <v>9456</v>
      </c>
      <c r="B13661" t="s">
        <v>9453</v>
      </c>
      <c r="C13661" t="s">
        <v>9454</v>
      </c>
      <c r="D13661" t="s">
        <v>9455</v>
      </c>
      <c r="E13661" s="117">
        <v>43031</v>
      </c>
      <c r="F13661" s="118">
        <v>0.62024305555555559</v>
      </c>
      <c r="G13661" t="s">
        <v>3854</v>
      </c>
      <c r="H13661">
        <v>355</v>
      </c>
      <c r="I13661">
        <v>4</v>
      </c>
      <c r="J13661" t="s">
        <v>4122</v>
      </c>
      <c r="L13661" t="s">
        <v>2977</v>
      </c>
    </row>
    <row r="13662" spans="1:12" x14ac:dyDescent="0.25">
      <c r="A13662" t="s">
        <v>9456</v>
      </c>
      <c r="B13662" t="s">
        <v>9453</v>
      </c>
      <c r="C13662" t="s">
        <v>9454</v>
      </c>
      <c r="D13662" t="s">
        <v>9455</v>
      </c>
      <c r="E13662" s="117">
        <v>43031</v>
      </c>
      <c r="F13662" s="118">
        <v>0.62024305555555559</v>
      </c>
      <c r="G13662" t="s">
        <v>3854</v>
      </c>
      <c r="H13662">
        <v>355</v>
      </c>
      <c r="I13662">
        <v>5</v>
      </c>
      <c r="J13662" t="s">
        <v>4122</v>
      </c>
      <c r="L13662" t="s">
        <v>2937</v>
      </c>
    </row>
    <row r="13663" spans="1:12" x14ac:dyDescent="0.25">
      <c r="A13663" t="s">
        <v>9456</v>
      </c>
      <c r="B13663" t="s">
        <v>9453</v>
      </c>
      <c r="C13663" t="s">
        <v>9454</v>
      </c>
      <c r="D13663" t="s">
        <v>9455</v>
      </c>
      <c r="E13663" s="117">
        <v>43031</v>
      </c>
      <c r="F13663" s="118">
        <v>0.62024305555555559</v>
      </c>
      <c r="G13663" t="s">
        <v>3854</v>
      </c>
      <c r="H13663">
        <v>355</v>
      </c>
      <c r="I13663">
        <v>6</v>
      </c>
      <c r="J13663" t="s">
        <v>4122</v>
      </c>
      <c r="L13663">
        <v>0</v>
      </c>
    </row>
    <row r="13664" spans="1:12" x14ac:dyDescent="0.25">
      <c r="A13664" t="s">
        <v>9456</v>
      </c>
      <c r="B13664" t="s">
        <v>9453</v>
      </c>
      <c r="C13664" t="s">
        <v>9454</v>
      </c>
      <c r="D13664" t="s">
        <v>9455</v>
      </c>
      <c r="E13664" s="117">
        <v>43031</v>
      </c>
      <c r="F13664" s="118">
        <v>0.62025462962962963</v>
      </c>
      <c r="G13664" t="s">
        <v>3854</v>
      </c>
      <c r="H13664">
        <v>355</v>
      </c>
      <c r="I13664">
        <v>7</v>
      </c>
      <c r="J13664" t="s">
        <v>4122</v>
      </c>
      <c r="L13664">
        <v>40</v>
      </c>
    </row>
    <row r="13665" spans="1:12" x14ac:dyDescent="0.25">
      <c r="A13665" t="s">
        <v>9456</v>
      </c>
      <c r="B13665" t="s">
        <v>9453</v>
      </c>
      <c r="C13665" t="s">
        <v>9454</v>
      </c>
      <c r="D13665" t="s">
        <v>9455</v>
      </c>
      <c r="E13665" s="117">
        <v>43031</v>
      </c>
      <c r="F13665" s="118">
        <v>0.62025462962962963</v>
      </c>
      <c r="G13665" t="s">
        <v>3854</v>
      </c>
      <c r="H13665">
        <v>355</v>
      </c>
      <c r="I13665">
        <v>9</v>
      </c>
      <c r="J13665" t="s">
        <v>4122</v>
      </c>
      <c r="L13665" t="s">
        <v>564</v>
      </c>
    </row>
    <row r="13666" spans="1:12" x14ac:dyDescent="0.25">
      <c r="A13666" t="s">
        <v>9456</v>
      </c>
      <c r="B13666" t="s">
        <v>9453</v>
      </c>
      <c r="C13666" t="s">
        <v>9454</v>
      </c>
      <c r="D13666" t="s">
        <v>9455</v>
      </c>
      <c r="E13666" s="117">
        <v>43031</v>
      </c>
      <c r="F13666" s="118">
        <v>0.62025462962962963</v>
      </c>
      <c r="G13666" t="s">
        <v>3854</v>
      </c>
      <c r="H13666">
        <v>355</v>
      </c>
      <c r="I13666">
        <v>11</v>
      </c>
      <c r="J13666" t="s">
        <v>4122</v>
      </c>
      <c r="L13666" t="s">
        <v>579</v>
      </c>
    </row>
    <row r="13667" spans="1:12" x14ac:dyDescent="0.25">
      <c r="A13667" t="s">
        <v>9456</v>
      </c>
      <c r="B13667" t="s">
        <v>9453</v>
      </c>
      <c r="C13667" t="s">
        <v>9454</v>
      </c>
      <c r="D13667" t="s">
        <v>9455</v>
      </c>
      <c r="E13667" s="117">
        <v>43031</v>
      </c>
      <c r="F13667" s="118">
        <v>0.62025462962962963</v>
      </c>
      <c r="G13667" t="s">
        <v>3854</v>
      </c>
      <c r="H13667">
        <v>355</v>
      </c>
      <c r="I13667">
        <v>12</v>
      </c>
      <c r="J13667" t="s">
        <v>4122</v>
      </c>
      <c r="L13667" t="s">
        <v>588</v>
      </c>
    </row>
    <row r="13668" spans="1:12" x14ac:dyDescent="0.25">
      <c r="A13668" t="s">
        <v>9456</v>
      </c>
      <c r="B13668" t="s">
        <v>9453</v>
      </c>
      <c r="C13668" t="s">
        <v>9454</v>
      </c>
      <c r="D13668" t="s">
        <v>9455</v>
      </c>
      <c r="E13668" s="117">
        <v>43031</v>
      </c>
      <c r="F13668" s="118">
        <v>0.62025462962962963</v>
      </c>
      <c r="G13668" t="s">
        <v>3854</v>
      </c>
      <c r="H13668">
        <v>355</v>
      </c>
      <c r="I13668">
        <v>13</v>
      </c>
      <c r="J13668" t="s">
        <v>4122</v>
      </c>
      <c r="L13668" t="s">
        <v>637</v>
      </c>
    </row>
    <row r="13669" spans="1:12" x14ac:dyDescent="0.25">
      <c r="A13669" t="s">
        <v>9456</v>
      </c>
      <c r="B13669" t="s">
        <v>9453</v>
      </c>
      <c r="C13669" t="s">
        <v>9454</v>
      </c>
      <c r="D13669" t="s">
        <v>9455</v>
      </c>
      <c r="E13669" s="117">
        <v>43031</v>
      </c>
      <c r="F13669" s="118">
        <v>0.62025462962962963</v>
      </c>
      <c r="G13669" t="s">
        <v>3854</v>
      </c>
      <c r="H13669">
        <v>355</v>
      </c>
      <c r="I13669">
        <v>14</v>
      </c>
      <c r="J13669" t="s">
        <v>4122</v>
      </c>
      <c r="L13669" t="s">
        <v>661</v>
      </c>
    </row>
    <row r="13670" spans="1:12" x14ac:dyDescent="0.25">
      <c r="A13670" t="s">
        <v>9456</v>
      </c>
      <c r="B13670" t="s">
        <v>9453</v>
      </c>
      <c r="C13670" t="s">
        <v>9454</v>
      </c>
      <c r="D13670" t="s">
        <v>9455</v>
      </c>
      <c r="E13670" s="117">
        <v>43031</v>
      </c>
      <c r="F13670" s="118">
        <v>0.62025462962962963</v>
      </c>
      <c r="G13670" t="s">
        <v>3854</v>
      </c>
      <c r="H13670">
        <v>355</v>
      </c>
      <c r="I13670">
        <v>15</v>
      </c>
      <c r="J13670" t="s">
        <v>4122</v>
      </c>
      <c r="L13670" t="s">
        <v>683</v>
      </c>
    </row>
    <row r="13671" spans="1:12" x14ac:dyDescent="0.25">
      <c r="A13671" t="s">
        <v>9456</v>
      </c>
      <c r="B13671" t="s">
        <v>9453</v>
      </c>
      <c r="C13671" t="s">
        <v>9454</v>
      </c>
      <c r="D13671" t="s">
        <v>9455</v>
      </c>
      <c r="E13671" s="117">
        <v>43031</v>
      </c>
      <c r="F13671" s="118">
        <v>0.62025462962962963</v>
      </c>
      <c r="G13671" t="s">
        <v>3854</v>
      </c>
      <c r="H13671">
        <v>355</v>
      </c>
      <c r="I13671">
        <v>22</v>
      </c>
      <c r="J13671" t="s">
        <v>4122</v>
      </c>
      <c r="L13671" t="s">
        <v>104</v>
      </c>
    </row>
    <row r="13672" spans="1:12" x14ac:dyDescent="0.25">
      <c r="A13672" t="s">
        <v>9456</v>
      </c>
      <c r="B13672" t="s">
        <v>9453</v>
      </c>
      <c r="C13672" t="s">
        <v>9454</v>
      </c>
      <c r="D13672" t="s">
        <v>9455</v>
      </c>
      <c r="E13672" s="117">
        <v>43031</v>
      </c>
      <c r="F13672" s="118">
        <v>0.62025462962962963</v>
      </c>
      <c r="G13672" t="s">
        <v>3854</v>
      </c>
      <c r="H13672">
        <v>355</v>
      </c>
      <c r="I13672">
        <v>24</v>
      </c>
      <c r="J13672" t="s">
        <v>4122</v>
      </c>
      <c r="L13672" t="s">
        <v>122</v>
      </c>
    </row>
    <row r="13673" spans="1:12" x14ac:dyDescent="0.25">
      <c r="A13673" t="s">
        <v>9456</v>
      </c>
      <c r="B13673" t="s">
        <v>9453</v>
      </c>
      <c r="C13673" t="s">
        <v>9454</v>
      </c>
      <c r="D13673" t="s">
        <v>9455</v>
      </c>
      <c r="E13673" s="117">
        <v>43031</v>
      </c>
      <c r="F13673" s="118">
        <v>0.62026620370370367</v>
      </c>
      <c r="G13673" t="s">
        <v>3854</v>
      </c>
      <c r="H13673">
        <v>355</v>
      </c>
      <c r="I13673">
        <v>26</v>
      </c>
      <c r="J13673" t="s">
        <v>4122</v>
      </c>
      <c r="L13673" t="s">
        <v>133</v>
      </c>
    </row>
    <row r="13674" spans="1:12" x14ac:dyDescent="0.25">
      <c r="A13674" t="s">
        <v>9456</v>
      </c>
      <c r="B13674" t="s">
        <v>9453</v>
      </c>
      <c r="C13674" t="s">
        <v>9454</v>
      </c>
      <c r="D13674" t="s">
        <v>9455</v>
      </c>
      <c r="E13674" s="117">
        <v>43031</v>
      </c>
      <c r="F13674" s="118">
        <v>0.62026620370370367</v>
      </c>
      <c r="G13674" t="s">
        <v>3854</v>
      </c>
      <c r="H13674">
        <v>355</v>
      </c>
      <c r="I13674">
        <v>28</v>
      </c>
      <c r="J13674" t="s">
        <v>4122</v>
      </c>
      <c r="L13674" t="s">
        <v>828</v>
      </c>
    </row>
    <row r="13675" spans="1:12" x14ac:dyDescent="0.25">
      <c r="A13675" t="s">
        <v>9456</v>
      </c>
      <c r="B13675" t="s">
        <v>9453</v>
      </c>
      <c r="C13675" t="s">
        <v>9454</v>
      </c>
      <c r="D13675" t="s">
        <v>9455</v>
      </c>
      <c r="E13675" s="117">
        <v>43031</v>
      </c>
      <c r="F13675" s="118">
        <v>0.62026620370370367</v>
      </c>
      <c r="G13675" t="s">
        <v>3854</v>
      </c>
      <c r="H13675">
        <v>355</v>
      </c>
      <c r="I13675">
        <v>30</v>
      </c>
      <c r="J13675" t="s">
        <v>4122</v>
      </c>
      <c r="L13675" t="s">
        <v>1195</v>
      </c>
    </row>
    <row r="13676" spans="1:12" x14ac:dyDescent="0.25">
      <c r="A13676" t="s">
        <v>9456</v>
      </c>
      <c r="B13676" t="s">
        <v>9453</v>
      </c>
      <c r="C13676" t="s">
        <v>9454</v>
      </c>
      <c r="D13676" t="s">
        <v>9455</v>
      </c>
      <c r="E13676" s="117">
        <v>43031</v>
      </c>
      <c r="F13676" s="118">
        <v>0.62026620370370367</v>
      </c>
      <c r="G13676" t="s">
        <v>3854</v>
      </c>
      <c r="H13676">
        <v>355</v>
      </c>
      <c r="I13676">
        <v>35</v>
      </c>
      <c r="J13676" t="s">
        <v>4122</v>
      </c>
      <c r="L13676" t="s">
        <v>393</v>
      </c>
    </row>
    <row r="13677" spans="1:12" x14ac:dyDescent="0.25">
      <c r="A13677" t="s">
        <v>9456</v>
      </c>
      <c r="B13677" t="s">
        <v>9453</v>
      </c>
      <c r="C13677" t="s">
        <v>9454</v>
      </c>
      <c r="D13677" t="s">
        <v>9455</v>
      </c>
      <c r="E13677" s="117">
        <v>43031</v>
      </c>
      <c r="F13677" s="118">
        <v>0.62026620370370367</v>
      </c>
      <c r="G13677" t="s">
        <v>3854</v>
      </c>
      <c r="H13677">
        <v>355</v>
      </c>
      <c r="I13677">
        <v>36</v>
      </c>
      <c r="J13677" t="s">
        <v>4122</v>
      </c>
      <c r="L13677" t="s">
        <v>4028</v>
      </c>
    </row>
    <row r="13678" spans="1:12" x14ac:dyDescent="0.25">
      <c r="A13678" t="s">
        <v>9456</v>
      </c>
      <c r="B13678" t="s">
        <v>9453</v>
      </c>
      <c r="C13678" t="s">
        <v>9454</v>
      </c>
      <c r="D13678" t="s">
        <v>9455</v>
      </c>
      <c r="E13678" s="117">
        <v>43031</v>
      </c>
      <c r="F13678" s="118">
        <v>0.62026620370370367</v>
      </c>
      <c r="G13678" t="s">
        <v>3854</v>
      </c>
      <c r="H13678">
        <v>355</v>
      </c>
      <c r="I13678">
        <v>38</v>
      </c>
      <c r="J13678" t="s">
        <v>4122</v>
      </c>
      <c r="L13678" t="s">
        <v>26872</v>
      </c>
    </row>
    <row r="13679" spans="1:12" x14ac:dyDescent="0.25">
      <c r="A13679" t="s">
        <v>9456</v>
      </c>
      <c r="B13679" t="s">
        <v>9453</v>
      </c>
      <c r="C13679" t="s">
        <v>9454</v>
      </c>
      <c r="D13679" t="s">
        <v>9455</v>
      </c>
      <c r="E13679" s="117">
        <v>43031</v>
      </c>
      <c r="F13679" s="118">
        <v>0.62027777777777782</v>
      </c>
      <c r="G13679" t="s">
        <v>3854</v>
      </c>
      <c r="H13679">
        <v>356</v>
      </c>
      <c r="I13679">
        <v>1</v>
      </c>
      <c r="L13679" t="s">
        <v>4123</v>
      </c>
    </row>
    <row r="13680" spans="1:12" x14ac:dyDescent="0.25">
      <c r="A13680" t="s">
        <v>9456</v>
      </c>
      <c r="B13680" t="s">
        <v>9453</v>
      </c>
      <c r="C13680" t="s">
        <v>9454</v>
      </c>
      <c r="D13680" t="s">
        <v>9455</v>
      </c>
      <c r="E13680" s="117">
        <v>43031</v>
      </c>
      <c r="F13680" s="118">
        <v>0.62027777777777782</v>
      </c>
      <c r="G13680" t="s">
        <v>3854</v>
      </c>
      <c r="H13680">
        <v>356</v>
      </c>
      <c r="I13680">
        <v>4</v>
      </c>
      <c r="J13680" t="s">
        <v>4123</v>
      </c>
      <c r="L13680" t="s">
        <v>2977</v>
      </c>
    </row>
    <row r="13681" spans="1:12" x14ac:dyDescent="0.25">
      <c r="A13681" t="s">
        <v>9456</v>
      </c>
      <c r="B13681" t="s">
        <v>9453</v>
      </c>
      <c r="C13681" t="s">
        <v>9454</v>
      </c>
      <c r="D13681" t="s">
        <v>9455</v>
      </c>
      <c r="E13681" s="117">
        <v>43031</v>
      </c>
      <c r="F13681" s="118">
        <v>0.62027777777777782</v>
      </c>
      <c r="G13681" t="s">
        <v>3854</v>
      </c>
      <c r="H13681">
        <v>356</v>
      </c>
      <c r="I13681">
        <v>5</v>
      </c>
      <c r="J13681" t="s">
        <v>4123</v>
      </c>
      <c r="L13681" t="s">
        <v>2330</v>
      </c>
    </row>
    <row r="13682" spans="1:12" x14ac:dyDescent="0.25">
      <c r="A13682" t="s">
        <v>9456</v>
      </c>
      <c r="B13682" t="s">
        <v>9453</v>
      </c>
      <c r="C13682" t="s">
        <v>9454</v>
      </c>
      <c r="D13682" t="s">
        <v>9455</v>
      </c>
      <c r="E13682" s="117">
        <v>43031</v>
      </c>
      <c r="F13682" s="118">
        <v>0.62027777777777782</v>
      </c>
      <c r="G13682" t="s">
        <v>3854</v>
      </c>
      <c r="H13682">
        <v>356</v>
      </c>
      <c r="I13682">
        <v>6</v>
      </c>
      <c r="J13682" t="s">
        <v>4123</v>
      </c>
      <c r="L13682">
        <v>0</v>
      </c>
    </row>
    <row r="13683" spans="1:12" x14ac:dyDescent="0.25">
      <c r="A13683" t="s">
        <v>9456</v>
      </c>
      <c r="B13683" t="s">
        <v>9453</v>
      </c>
      <c r="C13683" t="s">
        <v>9454</v>
      </c>
      <c r="D13683" t="s">
        <v>9455</v>
      </c>
      <c r="E13683" s="117">
        <v>43031</v>
      </c>
      <c r="F13683" s="118">
        <v>0.62028935185185186</v>
      </c>
      <c r="G13683" t="s">
        <v>3854</v>
      </c>
      <c r="H13683">
        <v>356</v>
      </c>
      <c r="I13683">
        <v>7</v>
      </c>
      <c r="J13683" t="s">
        <v>4123</v>
      </c>
      <c r="L13683">
        <v>100</v>
      </c>
    </row>
    <row r="13684" spans="1:12" x14ac:dyDescent="0.25">
      <c r="A13684" t="s">
        <v>9456</v>
      </c>
      <c r="B13684" t="s">
        <v>9453</v>
      </c>
      <c r="C13684" t="s">
        <v>9454</v>
      </c>
      <c r="D13684" t="s">
        <v>9455</v>
      </c>
      <c r="E13684" s="117">
        <v>43031</v>
      </c>
      <c r="F13684" s="118">
        <v>0.62028935185185186</v>
      </c>
      <c r="G13684" t="s">
        <v>3854</v>
      </c>
      <c r="H13684">
        <v>356</v>
      </c>
      <c r="I13684">
        <v>9</v>
      </c>
      <c r="J13684" t="s">
        <v>4123</v>
      </c>
      <c r="L13684" t="s">
        <v>560</v>
      </c>
    </row>
    <row r="13685" spans="1:12" x14ac:dyDescent="0.25">
      <c r="A13685" t="s">
        <v>9456</v>
      </c>
      <c r="B13685" t="s">
        <v>9453</v>
      </c>
      <c r="C13685" t="s">
        <v>9454</v>
      </c>
      <c r="D13685" t="s">
        <v>9455</v>
      </c>
      <c r="E13685" s="117">
        <v>43031</v>
      </c>
      <c r="F13685" s="118">
        <v>0.62028935185185186</v>
      </c>
      <c r="G13685" t="s">
        <v>3854</v>
      </c>
      <c r="H13685">
        <v>356</v>
      </c>
      <c r="I13685">
        <v>11</v>
      </c>
      <c r="J13685" t="s">
        <v>4123</v>
      </c>
      <c r="L13685" t="s">
        <v>579</v>
      </c>
    </row>
    <row r="13686" spans="1:12" x14ac:dyDescent="0.25">
      <c r="A13686" t="s">
        <v>9456</v>
      </c>
      <c r="B13686" t="s">
        <v>9453</v>
      </c>
      <c r="C13686" t="s">
        <v>9454</v>
      </c>
      <c r="D13686" t="s">
        <v>9455</v>
      </c>
      <c r="E13686" s="117">
        <v>43031</v>
      </c>
      <c r="F13686" s="118">
        <v>0.62028935185185186</v>
      </c>
      <c r="G13686" t="s">
        <v>3854</v>
      </c>
      <c r="H13686">
        <v>356</v>
      </c>
      <c r="I13686">
        <v>12</v>
      </c>
      <c r="J13686" t="s">
        <v>4123</v>
      </c>
      <c r="L13686" t="s">
        <v>588</v>
      </c>
    </row>
    <row r="13687" spans="1:12" x14ac:dyDescent="0.25">
      <c r="A13687" t="s">
        <v>9456</v>
      </c>
      <c r="B13687" t="s">
        <v>9453</v>
      </c>
      <c r="C13687" t="s">
        <v>9454</v>
      </c>
      <c r="D13687" t="s">
        <v>9455</v>
      </c>
      <c r="E13687" s="117">
        <v>43031</v>
      </c>
      <c r="F13687" s="118">
        <v>0.62028935185185186</v>
      </c>
      <c r="G13687" t="s">
        <v>3854</v>
      </c>
      <c r="H13687">
        <v>356</v>
      </c>
      <c r="I13687">
        <v>13</v>
      </c>
      <c r="J13687" t="s">
        <v>4123</v>
      </c>
      <c r="L13687" t="s">
        <v>637</v>
      </c>
    </row>
    <row r="13688" spans="1:12" x14ac:dyDescent="0.25">
      <c r="A13688" t="s">
        <v>9456</v>
      </c>
      <c r="B13688" t="s">
        <v>9453</v>
      </c>
      <c r="C13688" t="s">
        <v>9454</v>
      </c>
      <c r="D13688" t="s">
        <v>9455</v>
      </c>
      <c r="E13688" s="117">
        <v>43031</v>
      </c>
      <c r="F13688" s="118">
        <v>0.62028935185185186</v>
      </c>
      <c r="G13688" t="s">
        <v>3854</v>
      </c>
      <c r="H13688">
        <v>356</v>
      </c>
      <c r="I13688">
        <v>14</v>
      </c>
      <c r="J13688" t="s">
        <v>4123</v>
      </c>
      <c r="L13688" t="s">
        <v>662</v>
      </c>
    </row>
    <row r="13689" spans="1:12" x14ac:dyDescent="0.25">
      <c r="A13689" t="s">
        <v>9456</v>
      </c>
      <c r="B13689" t="s">
        <v>9453</v>
      </c>
      <c r="C13689" t="s">
        <v>9454</v>
      </c>
      <c r="D13689" t="s">
        <v>9455</v>
      </c>
      <c r="E13689" s="117">
        <v>43031</v>
      </c>
      <c r="F13689" s="118">
        <v>0.62028935185185186</v>
      </c>
      <c r="G13689" t="s">
        <v>3854</v>
      </c>
      <c r="H13689">
        <v>356</v>
      </c>
      <c r="I13689">
        <v>15</v>
      </c>
      <c r="J13689" t="s">
        <v>4123</v>
      </c>
      <c r="L13689" t="s">
        <v>683</v>
      </c>
    </row>
    <row r="13690" spans="1:12" x14ac:dyDescent="0.25">
      <c r="A13690" t="s">
        <v>9456</v>
      </c>
      <c r="B13690" t="s">
        <v>9453</v>
      </c>
      <c r="C13690" t="s">
        <v>9454</v>
      </c>
      <c r="D13690" t="s">
        <v>9455</v>
      </c>
      <c r="E13690" s="117">
        <v>43031</v>
      </c>
      <c r="F13690" s="118">
        <v>0.62028935185185186</v>
      </c>
      <c r="G13690" t="s">
        <v>3854</v>
      </c>
      <c r="H13690">
        <v>356</v>
      </c>
      <c r="I13690">
        <v>22</v>
      </c>
      <c r="J13690" t="s">
        <v>4123</v>
      </c>
      <c r="L13690" t="s">
        <v>122</v>
      </c>
    </row>
    <row r="13691" spans="1:12" x14ac:dyDescent="0.25">
      <c r="A13691" t="s">
        <v>9456</v>
      </c>
      <c r="B13691" t="s">
        <v>9453</v>
      </c>
      <c r="C13691" t="s">
        <v>9454</v>
      </c>
      <c r="D13691" t="s">
        <v>9455</v>
      </c>
      <c r="E13691" s="117">
        <v>43031</v>
      </c>
      <c r="F13691" s="118">
        <v>0.62028935185185186</v>
      </c>
      <c r="G13691" t="s">
        <v>3854</v>
      </c>
      <c r="H13691">
        <v>356</v>
      </c>
      <c r="I13691">
        <v>24</v>
      </c>
      <c r="J13691" t="s">
        <v>4123</v>
      </c>
      <c r="L13691" t="s">
        <v>104</v>
      </c>
    </row>
    <row r="13692" spans="1:12" x14ac:dyDescent="0.25">
      <c r="A13692" t="s">
        <v>9456</v>
      </c>
      <c r="B13692" t="s">
        <v>9453</v>
      </c>
      <c r="C13692" t="s">
        <v>9454</v>
      </c>
      <c r="D13692" t="s">
        <v>9455</v>
      </c>
      <c r="E13692" s="117">
        <v>43031</v>
      </c>
      <c r="F13692" s="118">
        <v>0.62030092592592589</v>
      </c>
      <c r="G13692" t="s">
        <v>3854</v>
      </c>
      <c r="H13692">
        <v>356</v>
      </c>
      <c r="I13692">
        <v>26</v>
      </c>
      <c r="J13692" t="s">
        <v>4123</v>
      </c>
      <c r="L13692" t="s">
        <v>383</v>
      </c>
    </row>
    <row r="13693" spans="1:12" x14ac:dyDescent="0.25">
      <c r="A13693" t="s">
        <v>9456</v>
      </c>
      <c r="B13693" t="s">
        <v>9453</v>
      </c>
      <c r="C13693" t="s">
        <v>9454</v>
      </c>
      <c r="D13693" t="s">
        <v>9455</v>
      </c>
      <c r="E13693" s="117">
        <v>43031</v>
      </c>
      <c r="F13693" s="118">
        <v>0.62030092592592589</v>
      </c>
      <c r="G13693" t="s">
        <v>3854</v>
      </c>
      <c r="H13693">
        <v>356</v>
      </c>
      <c r="I13693">
        <v>28</v>
      </c>
      <c r="J13693" t="s">
        <v>4123</v>
      </c>
      <c r="L13693" t="s">
        <v>133</v>
      </c>
    </row>
    <row r="13694" spans="1:12" x14ac:dyDescent="0.25">
      <c r="A13694" t="s">
        <v>9456</v>
      </c>
      <c r="B13694" t="s">
        <v>9453</v>
      </c>
      <c r="C13694" t="s">
        <v>9454</v>
      </c>
      <c r="D13694" t="s">
        <v>9455</v>
      </c>
      <c r="E13694" s="117">
        <v>43031</v>
      </c>
      <c r="F13694" s="118">
        <v>0.62030092592592589</v>
      </c>
      <c r="G13694" t="s">
        <v>3854</v>
      </c>
      <c r="H13694">
        <v>356</v>
      </c>
      <c r="I13694">
        <v>30</v>
      </c>
      <c r="J13694" t="s">
        <v>4123</v>
      </c>
      <c r="L13694" t="s">
        <v>138</v>
      </c>
    </row>
    <row r="13695" spans="1:12" x14ac:dyDescent="0.25">
      <c r="A13695" t="s">
        <v>9456</v>
      </c>
      <c r="B13695" t="s">
        <v>9453</v>
      </c>
      <c r="C13695" t="s">
        <v>9454</v>
      </c>
      <c r="D13695" t="s">
        <v>9455</v>
      </c>
      <c r="E13695" s="117">
        <v>43031</v>
      </c>
      <c r="F13695" s="118">
        <v>0.62030092592592589</v>
      </c>
      <c r="G13695" t="s">
        <v>3854</v>
      </c>
      <c r="H13695">
        <v>356</v>
      </c>
      <c r="I13695">
        <v>32</v>
      </c>
      <c r="J13695" t="s">
        <v>4123</v>
      </c>
      <c r="L13695" t="s">
        <v>4124</v>
      </c>
    </row>
    <row r="13696" spans="1:12" x14ac:dyDescent="0.25">
      <c r="A13696" t="s">
        <v>9456</v>
      </c>
      <c r="B13696" t="s">
        <v>9453</v>
      </c>
      <c r="C13696" t="s">
        <v>9454</v>
      </c>
      <c r="D13696" t="s">
        <v>9455</v>
      </c>
      <c r="E13696" s="117">
        <v>43031</v>
      </c>
      <c r="F13696" s="118">
        <v>0.62030092592592589</v>
      </c>
      <c r="G13696" t="s">
        <v>3854</v>
      </c>
      <c r="H13696">
        <v>356</v>
      </c>
      <c r="I13696">
        <v>33</v>
      </c>
      <c r="J13696" t="s">
        <v>4123</v>
      </c>
      <c r="L13696">
        <v>1</v>
      </c>
    </row>
    <row r="13697" spans="1:12" x14ac:dyDescent="0.25">
      <c r="A13697" t="s">
        <v>9456</v>
      </c>
      <c r="B13697" t="s">
        <v>9453</v>
      </c>
      <c r="C13697" t="s">
        <v>9454</v>
      </c>
      <c r="D13697" t="s">
        <v>9455</v>
      </c>
      <c r="E13697" s="117">
        <v>43031</v>
      </c>
      <c r="F13697" s="118">
        <v>0.62030092592592589</v>
      </c>
      <c r="G13697" t="s">
        <v>3854</v>
      </c>
      <c r="H13697">
        <v>356</v>
      </c>
      <c r="I13697">
        <v>36</v>
      </c>
      <c r="J13697" t="s">
        <v>4123</v>
      </c>
      <c r="L13697" t="s">
        <v>4028</v>
      </c>
    </row>
    <row r="13698" spans="1:12" x14ac:dyDescent="0.25">
      <c r="A13698" t="s">
        <v>9456</v>
      </c>
      <c r="B13698" t="s">
        <v>9453</v>
      </c>
      <c r="C13698" t="s">
        <v>9454</v>
      </c>
      <c r="D13698" t="s">
        <v>9455</v>
      </c>
      <c r="E13698" s="117">
        <v>43031</v>
      </c>
      <c r="F13698" s="118">
        <v>0.62030092592592589</v>
      </c>
      <c r="G13698" t="s">
        <v>3854</v>
      </c>
      <c r="H13698">
        <v>356</v>
      </c>
      <c r="I13698">
        <v>38</v>
      </c>
      <c r="J13698" t="s">
        <v>4123</v>
      </c>
      <c r="L13698" t="s">
        <v>26873</v>
      </c>
    </row>
    <row r="13699" spans="1:12" x14ac:dyDescent="0.25">
      <c r="A13699" t="s">
        <v>9456</v>
      </c>
      <c r="B13699" t="s">
        <v>9453</v>
      </c>
      <c r="C13699" t="s">
        <v>9454</v>
      </c>
      <c r="D13699" t="s">
        <v>9455</v>
      </c>
      <c r="E13699" s="117">
        <v>43031</v>
      </c>
      <c r="F13699" s="118">
        <v>0.62031249999999993</v>
      </c>
      <c r="G13699" t="s">
        <v>3854</v>
      </c>
      <c r="H13699">
        <v>357</v>
      </c>
      <c r="I13699">
        <v>1</v>
      </c>
      <c r="L13699" t="s">
        <v>26874</v>
      </c>
    </row>
    <row r="13700" spans="1:12" x14ac:dyDescent="0.25">
      <c r="A13700" t="s">
        <v>9456</v>
      </c>
      <c r="B13700" t="s">
        <v>9453</v>
      </c>
      <c r="C13700" t="s">
        <v>9454</v>
      </c>
      <c r="D13700" t="s">
        <v>9455</v>
      </c>
      <c r="E13700" s="117">
        <v>43031</v>
      </c>
      <c r="F13700" s="118">
        <v>0.62031249999999993</v>
      </c>
      <c r="G13700" t="s">
        <v>3854</v>
      </c>
      <c r="H13700">
        <v>357</v>
      </c>
      <c r="I13700">
        <v>4</v>
      </c>
      <c r="J13700" t="s">
        <v>26874</v>
      </c>
      <c r="L13700" t="s">
        <v>2977</v>
      </c>
    </row>
    <row r="13701" spans="1:12" x14ac:dyDescent="0.25">
      <c r="A13701" t="s">
        <v>9456</v>
      </c>
      <c r="B13701" t="s">
        <v>9453</v>
      </c>
      <c r="C13701" t="s">
        <v>9454</v>
      </c>
      <c r="D13701" t="s">
        <v>9455</v>
      </c>
      <c r="E13701" s="117">
        <v>43031</v>
      </c>
      <c r="F13701" s="118">
        <v>0.62031249999999993</v>
      </c>
      <c r="G13701" t="s">
        <v>3854</v>
      </c>
      <c r="H13701">
        <v>357</v>
      </c>
      <c r="I13701">
        <v>5</v>
      </c>
      <c r="J13701" t="s">
        <v>26874</v>
      </c>
      <c r="L13701" t="s">
        <v>2711</v>
      </c>
    </row>
    <row r="13702" spans="1:12" x14ac:dyDescent="0.25">
      <c r="A13702" t="s">
        <v>9456</v>
      </c>
      <c r="B13702" t="s">
        <v>9453</v>
      </c>
      <c r="C13702" t="s">
        <v>9454</v>
      </c>
      <c r="D13702" t="s">
        <v>9455</v>
      </c>
      <c r="E13702" s="117">
        <v>43031</v>
      </c>
      <c r="F13702" s="118">
        <v>0.62032407407407408</v>
      </c>
      <c r="G13702" t="s">
        <v>3854</v>
      </c>
      <c r="H13702">
        <v>357</v>
      </c>
      <c r="I13702">
        <v>6</v>
      </c>
      <c r="J13702" t="s">
        <v>26874</v>
      </c>
      <c r="L13702">
        <v>0</v>
      </c>
    </row>
    <row r="13703" spans="1:12" x14ac:dyDescent="0.25">
      <c r="A13703" t="s">
        <v>9456</v>
      </c>
      <c r="B13703" t="s">
        <v>9453</v>
      </c>
      <c r="C13703" t="s">
        <v>9454</v>
      </c>
      <c r="D13703" t="s">
        <v>9455</v>
      </c>
      <c r="E13703" s="117">
        <v>43031</v>
      </c>
      <c r="F13703" s="118">
        <v>0.62032407407407408</v>
      </c>
      <c r="G13703" t="s">
        <v>3854</v>
      </c>
      <c r="H13703">
        <v>357</v>
      </c>
      <c r="I13703">
        <v>7</v>
      </c>
      <c r="J13703" t="s">
        <v>26874</v>
      </c>
      <c r="L13703">
        <v>90</v>
      </c>
    </row>
    <row r="13704" spans="1:12" x14ac:dyDescent="0.25">
      <c r="A13704" t="s">
        <v>9456</v>
      </c>
      <c r="B13704" t="s">
        <v>9453</v>
      </c>
      <c r="C13704" t="s">
        <v>9454</v>
      </c>
      <c r="D13704" t="s">
        <v>9455</v>
      </c>
      <c r="E13704" s="117">
        <v>43031</v>
      </c>
      <c r="F13704" s="118">
        <v>0.62032407407407408</v>
      </c>
      <c r="G13704" t="s">
        <v>3854</v>
      </c>
      <c r="H13704">
        <v>357</v>
      </c>
      <c r="I13704">
        <v>9</v>
      </c>
      <c r="J13704" t="s">
        <v>26874</v>
      </c>
      <c r="L13704" t="s">
        <v>560</v>
      </c>
    </row>
    <row r="13705" spans="1:12" x14ac:dyDescent="0.25">
      <c r="A13705" t="s">
        <v>9456</v>
      </c>
      <c r="B13705" t="s">
        <v>9453</v>
      </c>
      <c r="C13705" t="s">
        <v>9454</v>
      </c>
      <c r="D13705" t="s">
        <v>9455</v>
      </c>
      <c r="E13705" s="117">
        <v>43031</v>
      </c>
      <c r="F13705" s="118">
        <v>0.62032407407407408</v>
      </c>
      <c r="G13705" t="s">
        <v>3854</v>
      </c>
      <c r="H13705">
        <v>357</v>
      </c>
      <c r="I13705">
        <v>11</v>
      </c>
      <c r="J13705" t="s">
        <v>26874</v>
      </c>
      <c r="L13705" t="s">
        <v>596</v>
      </c>
    </row>
    <row r="13706" spans="1:12" x14ac:dyDescent="0.25">
      <c r="A13706" t="s">
        <v>9456</v>
      </c>
      <c r="B13706" t="s">
        <v>9453</v>
      </c>
      <c r="C13706" t="s">
        <v>9454</v>
      </c>
      <c r="D13706" t="s">
        <v>9455</v>
      </c>
      <c r="E13706" s="117">
        <v>43031</v>
      </c>
      <c r="F13706" s="118">
        <v>0.62032407407407408</v>
      </c>
      <c r="G13706" t="s">
        <v>3854</v>
      </c>
      <c r="H13706">
        <v>357</v>
      </c>
      <c r="I13706">
        <v>12</v>
      </c>
      <c r="J13706" t="s">
        <v>26874</v>
      </c>
      <c r="L13706" t="s">
        <v>580</v>
      </c>
    </row>
    <row r="13707" spans="1:12" x14ac:dyDescent="0.25">
      <c r="A13707" t="s">
        <v>9456</v>
      </c>
      <c r="B13707" t="s">
        <v>9453</v>
      </c>
      <c r="C13707" t="s">
        <v>9454</v>
      </c>
      <c r="D13707" t="s">
        <v>9455</v>
      </c>
      <c r="E13707" s="117">
        <v>43031</v>
      </c>
      <c r="F13707" s="118">
        <v>0.62032407407407408</v>
      </c>
      <c r="G13707" t="s">
        <v>3854</v>
      </c>
      <c r="H13707">
        <v>357</v>
      </c>
      <c r="I13707">
        <v>13</v>
      </c>
      <c r="J13707" t="s">
        <v>26874</v>
      </c>
      <c r="L13707" t="s">
        <v>637</v>
      </c>
    </row>
    <row r="13708" spans="1:12" x14ac:dyDescent="0.25">
      <c r="A13708" t="s">
        <v>9456</v>
      </c>
      <c r="B13708" t="s">
        <v>9453</v>
      </c>
      <c r="C13708" t="s">
        <v>9454</v>
      </c>
      <c r="D13708" t="s">
        <v>9455</v>
      </c>
      <c r="E13708" s="117">
        <v>43031</v>
      </c>
      <c r="F13708" s="118">
        <v>0.62032407407407408</v>
      </c>
      <c r="G13708" t="s">
        <v>3854</v>
      </c>
      <c r="H13708">
        <v>357</v>
      </c>
      <c r="I13708">
        <v>14</v>
      </c>
      <c r="J13708" t="s">
        <v>26874</v>
      </c>
      <c r="L13708" t="s">
        <v>644</v>
      </c>
    </row>
    <row r="13709" spans="1:12" x14ac:dyDescent="0.25">
      <c r="A13709" t="s">
        <v>9456</v>
      </c>
      <c r="B13709" t="s">
        <v>9453</v>
      </c>
      <c r="C13709" t="s">
        <v>9454</v>
      </c>
      <c r="D13709" t="s">
        <v>9455</v>
      </c>
      <c r="E13709" s="117">
        <v>43031</v>
      </c>
      <c r="F13709" s="118">
        <v>0.62032407407407408</v>
      </c>
      <c r="G13709" t="s">
        <v>3854</v>
      </c>
      <c r="H13709">
        <v>357</v>
      </c>
      <c r="I13709">
        <v>15</v>
      </c>
      <c r="J13709" t="s">
        <v>26874</v>
      </c>
      <c r="L13709" t="s">
        <v>200</v>
      </c>
    </row>
    <row r="13710" spans="1:12" x14ac:dyDescent="0.25">
      <c r="A13710" t="s">
        <v>9456</v>
      </c>
      <c r="B13710" t="s">
        <v>9453</v>
      </c>
      <c r="C13710" t="s">
        <v>9454</v>
      </c>
      <c r="D13710" t="s">
        <v>9455</v>
      </c>
      <c r="E13710" s="117">
        <v>43031</v>
      </c>
      <c r="F13710" s="118">
        <v>0.62032407407407408</v>
      </c>
      <c r="G13710" t="s">
        <v>3854</v>
      </c>
      <c r="H13710">
        <v>357</v>
      </c>
      <c r="I13710">
        <v>22</v>
      </c>
      <c r="J13710" t="s">
        <v>26874</v>
      </c>
      <c r="L13710" t="s">
        <v>383</v>
      </c>
    </row>
    <row r="13711" spans="1:12" x14ac:dyDescent="0.25">
      <c r="A13711" t="s">
        <v>9456</v>
      </c>
      <c r="B13711" t="s">
        <v>9453</v>
      </c>
      <c r="C13711" t="s">
        <v>9454</v>
      </c>
      <c r="D13711" t="s">
        <v>9455</v>
      </c>
      <c r="E13711" s="117">
        <v>43031</v>
      </c>
      <c r="F13711" s="118">
        <v>0.62033564814814812</v>
      </c>
      <c r="G13711" t="s">
        <v>3854</v>
      </c>
      <c r="H13711">
        <v>357</v>
      </c>
      <c r="I13711">
        <v>24</v>
      </c>
      <c r="J13711" t="s">
        <v>26874</v>
      </c>
      <c r="L13711" t="s">
        <v>380</v>
      </c>
    </row>
    <row r="13712" spans="1:12" x14ac:dyDescent="0.25">
      <c r="A13712" t="s">
        <v>9456</v>
      </c>
      <c r="B13712" t="s">
        <v>9453</v>
      </c>
      <c r="C13712" t="s">
        <v>9454</v>
      </c>
      <c r="D13712" t="s">
        <v>9455</v>
      </c>
      <c r="E13712" s="117">
        <v>43031</v>
      </c>
      <c r="F13712" s="118">
        <v>0.62033564814814812</v>
      </c>
      <c r="G13712" t="s">
        <v>3854</v>
      </c>
      <c r="H13712">
        <v>357</v>
      </c>
      <c r="I13712">
        <v>26</v>
      </c>
      <c r="J13712" t="s">
        <v>26874</v>
      </c>
      <c r="L13712" t="s">
        <v>108</v>
      </c>
    </row>
    <row r="13713" spans="1:12" x14ac:dyDescent="0.25">
      <c r="A13713" t="s">
        <v>9456</v>
      </c>
      <c r="B13713" t="s">
        <v>9453</v>
      </c>
      <c r="C13713" t="s">
        <v>9454</v>
      </c>
      <c r="D13713" t="s">
        <v>9455</v>
      </c>
      <c r="E13713" s="117">
        <v>43031</v>
      </c>
      <c r="F13713" s="118">
        <v>0.62033564814814812</v>
      </c>
      <c r="G13713" t="s">
        <v>3854</v>
      </c>
      <c r="H13713">
        <v>357</v>
      </c>
      <c r="I13713">
        <v>28</v>
      </c>
      <c r="J13713" t="s">
        <v>26874</v>
      </c>
      <c r="L13713" t="s">
        <v>103</v>
      </c>
    </row>
    <row r="13714" spans="1:12" x14ac:dyDescent="0.25">
      <c r="A13714" t="s">
        <v>9456</v>
      </c>
      <c r="B13714" t="s">
        <v>9453</v>
      </c>
      <c r="C13714" t="s">
        <v>9454</v>
      </c>
      <c r="D13714" t="s">
        <v>9455</v>
      </c>
      <c r="E13714" s="117">
        <v>43031</v>
      </c>
      <c r="F13714" s="118">
        <v>0.62033564814814812</v>
      </c>
      <c r="G13714" t="s">
        <v>3854</v>
      </c>
      <c r="H13714">
        <v>357</v>
      </c>
      <c r="I13714">
        <v>36</v>
      </c>
      <c r="J13714" t="s">
        <v>26874</v>
      </c>
      <c r="L13714" t="s">
        <v>9473</v>
      </c>
    </row>
    <row r="13715" spans="1:12" x14ac:dyDescent="0.25">
      <c r="A13715" t="s">
        <v>9456</v>
      </c>
      <c r="B13715" t="s">
        <v>9453</v>
      </c>
      <c r="C13715" t="s">
        <v>9454</v>
      </c>
      <c r="D13715" t="s">
        <v>9455</v>
      </c>
      <c r="E13715" s="117">
        <v>43031</v>
      </c>
      <c r="F13715" s="118">
        <v>0.62033564814814812</v>
      </c>
      <c r="G13715" t="s">
        <v>3854</v>
      </c>
      <c r="H13715">
        <v>357</v>
      </c>
      <c r="I13715">
        <v>38</v>
      </c>
      <c r="J13715" t="s">
        <v>26874</v>
      </c>
      <c r="L13715" t="s">
        <v>26875</v>
      </c>
    </row>
    <row r="13716" spans="1:12" x14ac:dyDescent="0.25">
      <c r="A13716" t="s">
        <v>9456</v>
      </c>
      <c r="B13716" t="s">
        <v>9453</v>
      </c>
      <c r="C13716" t="s">
        <v>9454</v>
      </c>
      <c r="D13716" t="s">
        <v>9455</v>
      </c>
      <c r="E13716" s="117">
        <v>43031</v>
      </c>
      <c r="F13716" s="118">
        <v>0.62034722222222227</v>
      </c>
      <c r="G13716" t="s">
        <v>3854</v>
      </c>
      <c r="H13716">
        <v>358</v>
      </c>
      <c r="I13716">
        <v>1</v>
      </c>
      <c r="L13716" t="s">
        <v>26874</v>
      </c>
    </row>
    <row r="13717" spans="1:12" x14ac:dyDescent="0.25">
      <c r="A13717" t="s">
        <v>9456</v>
      </c>
      <c r="B13717" t="s">
        <v>9453</v>
      </c>
      <c r="C13717" t="s">
        <v>9454</v>
      </c>
      <c r="D13717" t="s">
        <v>9455</v>
      </c>
      <c r="E13717" s="117">
        <v>43031</v>
      </c>
      <c r="F13717" s="118">
        <v>0.62034722222222227</v>
      </c>
      <c r="G13717" t="s">
        <v>3854</v>
      </c>
      <c r="H13717">
        <v>358</v>
      </c>
      <c r="I13717">
        <v>4</v>
      </c>
      <c r="J13717" t="s">
        <v>26874</v>
      </c>
      <c r="L13717" t="s">
        <v>2977</v>
      </c>
    </row>
    <row r="13718" spans="1:12" x14ac:dyDescent="0.25">
      <c r="A13718" t="s">
        <v>9456</v>
      </c>
      <c r="B13718" t="s">
        <v>9453</v>
      </c>
      <c r="C13718" t="s">
        <v>9454</v>
      </c>
      <c r="D13718" t="s">
        <v>9455</v>
      </c>
      <c r="E13718" s="117">
        <v>43031</v>
      </c>
      <c r="F13718" s="118">
        <v>0.62034722222222227</v>
      </c>
      <c r="G13718" t="s">
        <v>3854</v>
      </c>
      <c r="H13718">
        <v>358</v>
      </c>
      <c r="I13718">
        <v>5</v>
      </c>
      <c r="J13718" t="s">
        <v>26874</v>
      </c>
      <c r="L13718" t="s">
        <v>1977</v>
      </c>
    </row>
    <row r="13719" spans="1:12" x14ac:dyDescent="0.25">
      <c r="A13719" t="s">
        <v>9456</v>
      </c>
      <c r="B13719" t="s">
        <v>9453</v>
      </c>
      <c r="C13719" t="s">
        <v>9454</v>
      </c>
      <c r="D13719" t="s">
        <v>9455</v>
      </c>
      <c r="E13719" s="117">
        <v>43031</v>
      </c>
      <c r="F13719" s="118">
        <v>0.62034722222222227</v>
      </c>
      <c r="G13719" t="s">
        <v>3854</v>
      </c>
      <c r="H13719">
        <v>358</v>
      </c>
      <c r="I13719">
        <v>6</v>
      </c>
      <c r="J13719" t="s">
        <v>26874</v>
      </c>
      <c r="L13719">
        <v>0</v>
      </c>
    </row>
    <row r="13720" spans="1:12" x14ac:dyDescent="0.25">
      <c r="A13720" t="s">
        <v>9456</v>
      </c>
      <c r="B13720" t="s">
        <v>9453</v>
      </c>
      <c r="C13720" t="s">
        <v>9454</v>
      </c>
      <c r="D13720" t="s">
        <v>9455</v>
      </c>
      <c r="E13720" s="117">
        <v>43031</v>
      </c>
      <c r="F13720" s="118">
        <v>0.62034722222222227</v>
      </c>
      <c r="G13720" t="s">
        <v>3854</v>
      </c>
      <c r="H13720">
        <v>358</v>
      </c>
      <c r="I13720">
        <v>7</v>
      </c>
      <c r="J13720" t="s">
        <v>26874</v>
      </c>
      <c r="L13720">
        <v>9</v>
      </c>
    </row>
    <row r="13721" spans="1:12" x14ac:dyDescent="0.25">
      <c r="A13721" t="s">
        <v>9456</v>
      </c>
      <c r="B13721" t="s">
        <v>9453</v>
      </c>
      <c r="C13721" t="s">
        <v>9454</v>
      </c>
      <c r="D13721" t="s">
        <v>9455</v>
      </c>
      <c r="E13721" s="117">
        <v>43031</v>
      </c>
      <c r="F13721" s="118">
        <v>0.62035879629629631</v>
      </c>
      <c r="G13721" t="s">
        <v>3854</v>
      </c>
      <c r="H13721">
        <v>358</v>
      </c>
      <c r="I13721">
        <v>9</v>
      </c>
      <c r="J13721" t="s">
        <v>26874</v>
      </c>
      <c r="L13721" t="s">
        <v>561</v>
      </c>
    </row>
    <row r="13722" spans="1:12" x14ac:dyDescent="0.25">
      <c r="A13722" t="s">
        <v>9456</v>
      </c>
      <c r="B13722" t="s">
        <v>9453</v>
      </c>
      <c r="C13722" t="s">
        <v>9454</v>
      </c>
      <c r="D13722" t="s">
        <v>9455</v>
      </c>
      <c r="E13722" s="117">
        <v>43031</v>
      </c>
      <c r="F13722" s="118">
        <v>0.62035879629629631</v>
      </c>
      <c r="G13722" t="s">
        <v>3854</v>
      </c>
      <c r="H13722">
        <v>358</v>
      </c>
      <c r="I13722">
        <v>11</v>
      </c>
      <c r="J13722" t="s">
        <v>26874</v>
      </c>
      <c r="L13722" t="s">
        <v>579</v>
      </c>
    </row>
    <row r="13723" spans="1:12" x14ac:dyDescent="0.25">
      <c r="A13723" t="s">
        <v>9456</v>
      </c>
      <c r="B13723" t="s">
        <v>9453</v>
      </c>
      <c r="C13723" t="s">
        <v>9454</v>
      </c>
      <c r="D13723" t="s">
        <v>9455</v>
      </c>
      <c r="E13723" s="117">
        <v>43031</v>
      </c>
      <c r="F13723" s="118">
        <v>0.62035879629629631</v>
      </c>
      <c r="G13723" t="s">
        <v>3854</v>
      </c>
      <c r="H13723">
        <v>358</v>
      </c>
      <c r="I13723">
        <v>12</v>
      </c>
      <c r="J13723" t="s">
        <v>26874</v>
      </c>
      <c r="L13723" t="s">
        <v>579</v>
      </c>
    </row>
    <row r="13724" spans="1:12" x14ac:dyDescent="0.25">
      <c r="A13724" t="s">
        <v>9456</v>
      </c>
      <c r="B13724" t="s">
        <v>9453</v>
      </c>
      <c r="C13724" t="s">
        <v>9454</v>
      </c>
      <c r="D13724" t="s">
        <v>9455</v>
      </c>
      <c r="E13724" s="117">
        <v>43031</v>
      </c>
      <c r="F13724" s="118">
        <v>0.62035879629629631</v>
      </c>
      <c r="G13724" t="s">
        <v>3854</v>
      </c>
      <c r="H13724">
        <v>358</v>
      </c>
      <c r="I13724">
        <v>13</v>
      </c>
      <c r="J13724" t="s">
        <v>26874</v>
      </c>
      <c r="L13724" t="s">
        <v>636</v>
      </c>
    </row>
    <row r="13725" spans="1:12" x14ac:dyDescent="0.25">
      <c r="A13725" t="s">
        <v>9456</v>
      </c>
      <c r="B13725" t="s">
        <v>9453</v>
      </c>
      <c r="C13725" t="s">
        <v>9454</v>
      </c>
      <c r="D13725" t="s">
        <v>9455</v>
      </c>
      <c r="E13725" s="117">
        <v>43031</v>
      </c>
      <c r="F13725" s="118">
        <v>0.62035879629629631</v>
      </c>
      <c r="G13725" t="s">
        <v>3854</v>
      </c>
      <c r="H13725">
        <v>358</v>
      </c>
      <c r="I13725">
        <v>14</v>
      </c>
      <c r="J13725" t="s">
        <v>26874</v>
      </c>
      <c r="L13725" t="s">
        <v>661</v>
      </c>
    </row>
    <row r="13726" spans="1:12" x14ac:dyDescent="0.25">
      <c r="A13726" t="s">
        <v>9456</v>
      </c>
      <c r="B13726" t="s">
        <v>9453</v>
      </c>
      <c r="C13726" t="s">
        <v>9454</v>
      </c>
      <c r="D13726" t="s">
        <v>9455</v>
      </c>
      <c r="E13726" s="117">
        <v>43031</v>
      </c>
      <c r="F13726" s="118">
        <v>0.62035879629629631</v>
      </c>
      <c r="G13726" t="s">
        <v>3854</v>
      </c>
      <c r="H13726">
        <v>358</v>
      </c>
      <c r="I13726">
        <v>15</v>
      </c>
      <c r="J13726" t="s">
        <v>26874</v>
      </c>
      <c r="L13726" t="s">
        <v>680</v>
      </c>
    </row>
    <row r="13727" spans="1:12" x14ac:dyDescent="0.25">
      <c r="A13727" t="s">
        <v>9456</v>
      </c>
      <c r="B13727" t="s">
        <v>9453</v>
      </c>
      <c r="C13727" t="s">
        <v>9454</v>
      </c>
      <c r="D13727" t="s">
        <v>9455</v>
      </c>
      <c r="E13727" s="117">
        <v>43031</v>
      </c>
      <c r="F13727" s="118">
        <v>0.62035879629629631</v>
      </c>
      <c r="G13727" t="s">
        <v>3854</v>
      </c>
      <c r="H13727">
        <v>358</v>
      </c>
      <c r="I13727">
        <v>22</v>
      </c>
      <c r="J13727" t="s">
        <v>26874</v>
      </c>
      <c r="L13727" t="s">
        <v>104</v>
      </c>
    </row>
    <row r="13728" spans="1:12" x14ac:dyDescent="0.25">
      <c r="A13728" t="s">
        <v>9456</v>
      </c>
      <c r="B13728" t="s">
        <v>9453</v>
      </c>
      <c r="C13728" t="s">
        <v>9454</v>
      </c>
      <c r="D13728" t="s">
        <v>9455</v>
      </c>
      <c r="E13728" s="117">
        <v>43031</v>
      </c>
      <c r="F13728" s="118">
        <v>0.62035879629629631</v>
      </c>
      <c r="G13728" t="s">
        <v>3854</v>
      </c>
      <c r="H13728">
        <v>358</v>
      </c>
      <c r="I13728">
        <v>24</v>
      </c>
      <c r="J13728" t="s">
        <v>26874</v>
      </c>
      <c r="L13728" t="s">
        <v>828</v>
      </c>
    </row>
    <row r="13729" spans="1:12" x14ac:dyDescent="0.25">
      <c r="A13729" t="s">
        <v>9456</v>
      </c>
      <c r="B13729" t="s">
        <v>9453</v>
      </c>
      <c r="C13729" t="s">
        <v>9454</v>
      </c>
      <c r="D13729" t="s">
        <v>9455</v>
      </c>
      <c r="E13729" s="117">
        <v>43031</v>
      </c>
      <c r="F13729" s="118">
        <v>0.62035879629629631</v>
      </c>
      <c r="G13729" t="s">
        <v>3854</v>
      </c>
      <c r="H13729">
        <v>358</v>
      </c>
      <c r="I13729">
        <v>26</v>
      </c>
      <c r="J13729" t="s">
        <v>26874</v>
      </c>
      <c r="L13729" t="s">
        <v>122</v>
      </c>
    </row>
    <row r="13730" spans="1:12" x14ac:dyDescent="0.25">
      <c r="A13730" t="s">
        <v>9456</v>
      </c>
      <c r="B13730" t="s">
        <v>9453</v>
      </c>
      <c r="C13730" t="s">
        <v>9454</v>
      </c>
      <c r="D13730" t="s">
        <v>9455</v>
      </c>
      <c r="E13730" s="117">
        <v>43031</v>
      </c>
      <c r="F13730" s="118">
        <v>0.62037037037037035</v>
      </c>
      <c r="G13730" t="s">
        <v>3854</v>
      </c>
      <c r="H13730">
        <v>358</v>
      </c>
      <c r="I13730">
        <v>28</v>
      </c>
      <c r="J13730" t="s">
        <v>26874</v>
      </c>
      <c r="L13730" t="s">
        <v>133</v>
      </c>
    </row>
    <row r="13731" spans="1:12" x14ac:dyDescent="0.25">
      <c r="A13731" t="s">
        <v>9456</v>
      </c>
      <c r="B13731" t="s">
        <v>9453</v>
      </c>
      <c r="C13731" t="s">
        <v>9454</v>
      </c>
      <c r="D13731" t="s">
        <v>9455</v>
      </c>
      <c r="E13731" s="117">
        <v>43031</v>
      </c>
      <c r="F13731" s="118">
        <v>0.62037037037037035</v>
      </c>
      <c r="G13731" t="s">
        <v>3854</v>
      </c>
      <c r="H13731">
        <v>358</v>
      </c>
      <c r="I13731">
        <v>35</v>
      </c>
      <c r="J13731" t="s">
        <v>26874</v>
      </c>
      <c r="L13731" t="s">
        <v>393</v>
      </c>
    </row>
    <row r="13732" spans="1:12" x14ac:dyDescent="0.25">
      <c r="A13732" t="s">
        <v>9456</v>
      </c>
      <c r="B13732" t="s">
        <v>9453</v>
      </c>
      <c r="C13732" t="s">
        <v>9454</v>
      </c>
      <c r="D13732" t="s">
        <v>9455</v>
      </c>
      <c r="E13732" s="117">
        <v>43031</v>
      </c>
      <c r="F13732" s="118">
        <v>0.62037037037037035</v>
      </c>
      <c r="G13732" t="s">
        <v>3854</v>
      </c>
      <c r="H13732">
        <v>358</v>
      </c>
      <c r="I13732">
        <v>36</v>
      </c>
      <c r="J13732" t="s">
        <v>26874</v>
      </c>
      <c r="L13732" t="s">
        <v>4027</v>
      </c>
    </row>
    <row r="13733" spans="1:12" x14ac:dyDescent="0.25">
      <c r="A13733" t="s">
        <v>9456</v>
      </c>
      <c r="B13733" t="s">
        <v>9453</v>
      </c>
      <c r="C13733" t="s">
        <v>9454</v>
      </c>
      <c r="D13733" t="s">
        <v>9455</v>
      </c>
      <c r="E13733" s="117">
        <v>43031</v>
      </c>
      <c r="F13733" s="118">
        <v>0.62037037037037035</v>
      </c>
      <c r="G13733" t="s">
        <v>3854</v>
      </c>
      <c r="H13733">
        <v>358</v>
      </c>
      <c r="I13733">
        <v>38</v>
      </c>
      <c r="J13733" t="s">
        <v>26874</v>
      </c>
      <c r="L13733" t="s">
        <v>26876</v>
      </c>
    </row>
    <row r="13734" spans="1:12" x14ac:dyDescent="0.25">
      <c r="A13734" t="s">
        <v>9456</v>
      </c>
      <c r="B13734" t="s">
        <v>9453</v>
      </c>
      <c r="C13734" t="s">
        <v>9454</v>
      </c>
      <c r="D13734" t="s">
        <v>9455</v>
      </c>
      <c r="E13734" s="117">
        <v>43031</v>
      </c>
      <c r="F13734" s="118">
        <v>0.62038194444444439</v>
      </c>
      <c r="G13734" t="s">
        <v>3854</v>
      </c>
      <c r="H13734">
        <v>359</v>
      </c>
      <c r="I13734">
        <v>1</v>
      </c>
      <c r="L13734" t="s">
        <v>26874</v>
      </c>
    </row>
    <row r="13735" spans="1:12" x14ac:dyDescent="0.25">
      <c r="A13735" t="s">
        <v>9456</v>
      </c>
      <c r="B13735" t="s">
        <v>9453</v>
      </c>
      <c r="C13735" t="s">
        <v>9454</v>
      </c>
      <c r="D13735" t="s">
        <v>9455</v>
      </c>
      <c r="E13735" s="117">
        <v>43031</v>
      </c>
      <c r="F13735" s="118">
        <v>0.62038194444444439</v>
      </c>
      <c r="G13735" t="s">
        <v>3854</v>
      </c>
      <c r="H13735">
        <v>359</v>
      </c>
      <c r="I13735">
        <v>4</v>
      </c>
      <c r="J13735" t="s">
        <v>26874</v>
      </c>
      <c r="L13735" t="s">
        <v>2986</v>
      </c>
    </row>
    <row r="13736" spans="1:12" x14ac:dyDescent="0.25">
      <c r="A13736" t="s">
        <v>9456</v>
      </c>
      <c r="B13736" t="s">
        <v>9453</v>
      </c>
      <c r="C13736" t="s">
        <v>9454</v>
      </c>
      <c r="D13736" t="s">
        <v>9455</v>
      </c>
      <c r="E13736" s="117">
        <v>43031</v>
      </c>
      <c r="F13736" s="118">
        <v>0.62038194444444439</v>
      </c>
      <c r="G13736" t="s">
        <v>3854</v>
      </c>
      <c r="H13736">
        <v>359</v>
      </c>
      <c r="I13736">
        <v>5</v>
      </c>
      <c r="J13736" t="s">
        <v>26874</v>
      </c>
      <c r="L13736" t="s">
        <v>2783</v>
      </c>
    </row>
    <row r="13737" spans="1:12" x14ac:dyDescent="0.25">
      <c r="A13737" t="s">
        <v>9456</v>
      </c>
      <c r="B13737" t="s">
        <v>9453</v>
      </c>
      <c r="C13737" t="s">
        <v>9454</v>
      </c>
      <c r="D13737" t="s">
        <v>9455</v>
      </c>
      <c r="E13737" s="117">
        <v>43031</v>
      </c>
      <c r="F13737" s="118">
        <v>0.62038194444444439</v>
      </c>
      <c r="G13737" t="s">
        <v>3854</v>
      </c>
      <c r="H13737">
        <v>359</v>
      </c>
      <c r="I13737">
        <v>6</v>
      </c>
      <c r="J13737" t="s">
        <v>26874</v>
      </c>
      <c r="L13737">
        <v>0</v>
      </c>
    </row>
    <row r="13738" spans="1:12" x14ac:dyDescent="0.25">
      <c r="A13738" t="s">
        <v>9456</v>
      </c>
      <c r="B13738" t="s">
        <v>9453</v>
      </c>
      <c r="C13738" t="s">
        <v>9454</v>
      </c>
      <c r="D13738" t="s">
        <v>9455</v>
      </c>
      <c r="E13738" s="117">
        <v>43031</v>
      </c>
      <c r="F13738" s="118">
        <v>0.62038194444444439</v>
      </c>
      <c r="G13738" t="s">
        <v>3854</v>
      </c>
      <c r="H13738">
        <v>359</v>
      </c>
      <c r="I13738">
        <v>7</v>
      </c>
      <c r="J13738" t="s">
        <v>26874</v>
      </c>
      <c r="L13738">
        <v>1</v>
      </c>
    </row>
    <row r="13739" spans="1:12" x14ac:dyDescent="0.25">
      <c r="A13739" t="s">
        <v>9456</v>
      </c>
      <c r="B13739" t="s">
        <v>9453</v>
      </c>
      <c r="C13739" t="s">
        <v>9454</v>
      </c>
      <c r="D13739" t="s">
        <v>9455</v>
      </c>
      <c r="E13739" s="117">
        <v>43031</v>
      </c>
      <c r="F13739" s="118">
        <v>0.62038194444444439</v>
      </c>
      <c r="G13739" t="s">
        <v>3854</v>
      </c>
      <c r="H13739">
        <v>359</v>
      </c>
      <c r="I13739">
        <v>9</v>
      </c>
      <c r="J13739" t="s">
        <v>26874</v>
      </c>
      <c r="L13739" t="s">
        <v>564</v>
      </c>
    </row>
    <row r="13740" spans="1:12" x14ac:dyDescent="0.25">
      <c r="A13740" t="s">
        <v>9456</v>
      </c>
      <c r="B13740" t="s">
        <v>9453</v>
      </c>
      <c r="C13740" t="s">
        <v>9454</v>
      </c>
      <c r="D13740" t="s">
        <v>9455</v>
      </c>
      <c r="E13740" s="117">
        <v>43031</v>
      </c>
      <c r="F13740" s="118">
        <v>0.62038194444444439</v>
      </c>
      <c r="G13740" t="s">
        <v>3854</v>
      </c>
      <c r="H13740">
        <v>359</v>
      </c>
      <c r="I13740">
        <v>12</v>
      </c>
      <c r="J13740" t="s">
        <v>26874</v>
      </c>
      <c r="L13740" t="s">
        <v>576</v>
      </c>
    </row>
    <row r="13741" spans="1:12" x14ac:dyDescent="0.25">
      <c r="A13741" t="s">
        <v>9456</v>
      </c>
      <c r="B13741" t="s">
        <v>9453</v>
      </c>
      <c r="C13741" t="s">
        <v>9454</v>
      </c>
      <c r="D13741" t="s">
        <v>9455</v>
      </c>
      <c r="E13741" s="117">
        <v>43031</v>
      </c>
      <c r="F13741" s="118">
        <v>0.62039351851851854</v>
      </c>
      <c r="G13741" t="s">
        <v>3854</v>
      </c>
      <c r="H13741">
        <v>359</v>
      </c>
      <c r="I13741">
        <v>36</v>
      </c>
      <c r="J13741" t="s">
        <v>26874</v>
      </c>
      <c r="L13741" t="s">
        <v>4027</v>
      </c>
    </row>
    <row r="13742" spans="1:12" x14ac:dyDescent="0.25">
      <c r="A13742" t="s">
        <v>9456</v>
      </c>
      <c r="B13742" t="s">
        <v>9453</v>
      </c>
      <c r="C13742" t="s">
        <v>9454</v>
      </c>
      <c r="D13742" t="s">
        <v>9455</v>
      </c>
      <c r="E13742" s="117">
        <v>43031</v>
      </c>
      <c r="F13742" s="118">
        <v>0.62039351851851854</v>
      </c>
      <c r="G13742" t="s">
        <v>3854</v>
      </c>
      <c r="H13742">
        <v>359</v>
      </c>
      <c r="I13742">
        <v>38</v>
      </c>
      <c r="J13742" t="s">
        <v>26874</v>
      </c>
      <c r="L13742" t="s">
        <v>26877</v>
      </c>
    </row>
    <row r="13743" spans="1:12" x14ac:dyDescent="0.25">
      <c r="A13743" t="s">
        <v>9456</v>
      </c>
      <c r="B13743" t="s">
        <v>9453</v>
      </c>
      <c r="C13743" t="s">
        <v>9454</v>
      </c>
      <c r="D13743" t="s">
        <v>9455</v>
      </c>
      <c r="E13743" s="117">
        <v>43031</v>
      </c>
      <c r="F13743" s="118">
        <v>0.62040509259259258</v>
      </c>
      <c r="G13743" t="s">
        <v>3854</v>
      </c>
      <c r="H13743">
        <v>360</v>
      </c>
      <c r="I13743">
        <v>1</v>
      </c>
      <c r="L13743" t="s">
        <v>26878</v>
      </c>
    </row>
    <row r="13744" spans="1:12" x14ac:dyDescent="0.25">
      <c r="A13744" t="s">
        <v>9456</v>
      </c>
      <c r="B13744" t="s">
        <v>9453</v>
      </c>
      <c r="C13744" t="s">
        <v>9454</v>
      </c>
      <c r="D13744" t="s">
        <v>9455</v>
      </c>
      <c r="E13744" s="117">
        <v>43031</v>
      </c>
      <c r="F13744" s="118">
        <v>0.62040509259259258</v>
      </c>
      <c r="G13744" t="s">
        <v>3854</v>
      </c>
      <c r="H13744">
        <v>360</v>
      </c>
      <c r="I13744">
        <v>4</v>
      </c>
      <c r="J13744" t="s">
        <v>26878</v>
      </c>
      <c r="L13744" t="s">
        <v>2977</v>
      </c>
    </row>
    <row r="13745" spans="1:12" x14ac:dyDescent="0.25">
      <c r="A13745" t="s">
        <v>9456</v>
      </c>
      <c r="B13745" t="s">
        <v>9453</v>
      </c>
      <c r="C13745" t="s">
        <v>9454</v>
      </c>
      <c r="D13745" t="s">
        <v>9455</v>
      </c>
      <c r="E13745" s="117">
        <v>43031</v>
      </c>
      <c r="F13745" s="118">
        <v>0.62040509259259258</v>
      </c>
      <c r="G13745" t="s">
        <v>3854</v>
      </c>
      <c r="H13745">
        <v>360</v>
      </c>
      <c r="I13745">
        <v>5</v>
      </c>
      <c r="J13745" t="s">
        <v>26878</v>
      </c>
      <c r="L13745" t="s">
        <v>2711</v>
      </c>
    </row>
    <row r="13746" spans="1:12" x14ac:dyDescent="0.25">
      <c r="A13746" t="s">
        <v>9456</v>
      </c>
      <c r="B13746" t="s">
        <v>9453</v>
      </c>
      <c r="C13746" t="s">
        <v>9454</v>
      </c>
      <c r="D13746" t="s">
        <v>9455</v>
      </c>
      <c r="E13746" s="117">
        <v>43031</v>
      </c>
      <c r="F13746" s="118">
        <v>0.62040509259259258</v>
      </c>
      <c r="G13746" t="s">
        <v>3854</v>
      </c>
      <c r="H13746">
        <v>360</v>
      </c>
      <c r="I13746">
        <v>6</v>
      </c>
      <c r="J13746" t="s">
        <v>26878</v>
      </c>
      <c r="L13746">
        <v>0</v>
      </c>
    </row>
    <row r="13747" spans="1:12" x14ac:dyDescent="0.25">
      <c r="A13747" t="s">
        <v>9456</v>
      </c>
      <c r="B13747" t="s">
        <v>9453</v>
      </c>
      <c r="C13747" t="s">
        <v>9454</v>
      </c>
      <c r="D13747" t="s">
        <v>9455</v>
      </c>
      <c r="E13747" s="117">
        <v>43031</v>
      </c>
      <c r="F13747" s="118">
        <v>0.62040509259259258</v>
      </c>
      <c r="G13747" t="s">
        <v>3854</v>
      </c>
      <c r="H13747">
        <v>360</v>
      </c>
      <c r="I13747">
        <v>7</v>
      </c>
      <c r="J13747" t="s">
        <v>26878</v>
      </c>
      <c r="L13747">
        <v>100</v>
      </c>
    </row>
    <row r="13748" spans="1:12" x14ac:dyDescent="0.25">
      <c r="A13748" t="s">
        <v>9456</v>
      </c>
      <c r="B13748" t="s">
        <v>9453</v>
      </c>
      <c r="C13748" t="s">
        <v>9454</v>
      </c>
      <c r="D13748" t="s">
        <v>9455</v>
      </c>
      <c r="E13748" s="117">
        <v>43031</v>
      </c>
      <c r="F13748" s="118">
        <v>0.62040509259259258</v>
      </c>
      <c r="G13748" t="s">
        <v>3854</v>
      </c>
      <c r="H13748">
        <v>360</v>
      </c>
      <c r="I13748">
        <v>9</v>
      </c>
      <c r="J13748" t="s">
        <v>26878</v>
      </c>
      <c r="L13748" t="s">
        <v>560</v>
      </c>
    </row>
    <row r="13749" spans="1:12" x14ac:dyDescent="0.25">
      <c r="A13749" t="s">
        <v>9456</v>
      </c>
      <c r="B13749" t="s">
        <v>9453</v>
      </c>
      <c r="C13749" t="s">
        <v>9454</v>
      </c>
      <c r="D13749" t="s">
        <v>9455</v>
      </c>
      <c r="E13749" s="117">
        <v>43031</v>
      </c>
      <c r="F13749" s="118">
        <v>0.62040509259259258</v>
      </c>
      <c r="G13749" t="s">
        <v>3854</v>
      </c>
      <c r="H13749">
        <v>360</v>
      </c>
      <c r="I13749">
        <v>11</v>
      </c>
      <c r="J13749" t="s">
        <v>26878</v>
      </c>
      <c r="L13749" t="s">
        <v>596</v>
      </c>
    </row>
    <row r="13750" spans="1:12" x14ac:dyDescent="0.25">
      <c r="A13750" t="s">
        <v>9456</v>
      </c>
      <c r="B13750" t="s">
        <v>9453</v>
      </c>
      <c r="C13750" t="s">
        <v>9454</v>
      </c>
      <c r="D13750" t="s">
        <v>9455</v>
      </c>
      <c r="E13750" s="117">
        <v>43031</v>
      </c>
      <c r="F13750" s="118">
        <v>0.62041666666666673</v>
      </c>
      <c r="G13750" t="s">
        <v>3854</v>
      </c>
      <c r="H13750">
        <v>360</v>
      </c>
      <c r="I13750">
        <v>12</v>
      </c>
      <c r="J13750" t="s">
        <v>26878</v>
      </c>
      <c r="L13750" t="s">
        <v>580</v>
      </c>
    </row>
    <row r="13751" spans="1:12" x14ac:dyDescent="0.25">
      <c r="A13751" t="s">
        <v>9456</v>
      </c>
      <c r="B13751" t="s">
        <v>9453</v>
      </c>
      <c r="C13751" t="s">
        <v>9454</v>
      </c>
      <c r="D13751" t="s">
        <v>9455</v>
      </c>
      <c r="E13751" s="117">
        <v>43031</v>
      </c>
      <c r="F13751" s="118">
        <v>0.62041666666666673</v>
      </c>
      <c r="G13751" t="s">
        <v>3854</v>
      </c>
      <c r="H13751">
        <v>360</v>
      </c>
      <c r="I13751">
        <v>13</v>
      </c>
      <c r="J13751" t="s">
        <v>26878</v>
      </c>
      <c r="L13751" t="s">
        <v>637</v>
      </c>
    </row>
    <row r="13752" spans="1:12" x14ac:dyDescent="0.25">
      <c r="A13752" t="s">
        <v>9456</v>
      </c>
      <c r="B13752" t="s">
        <v>9453</v>
      </c>
      <c r="C13752" t="s">
        <v>9454</v>
      </c>
      <c r="D13752" t="s">
        <v>9455</v>
      </c>
      <c r="E13752" s="117">
        <v>43031</v>
      </c>
      <c r="F13752" s="118">
        <v>0.62041666666666673</v>
      </c>
      <c r="G13752" t="s">
        <v>3854</v>
      </c>
      <c r="H13752">
        <v>360</v>
      </c>
      <c r="I13752">
        <v>14</v>
      </c>
      <c r="J13752" t="s">
        <v>26878</v>
      </c>
      <c r="L13752" t="s">
        <v>644</v>
      </c>
    </row>
    <row r="13753" spans="1:12" x14ac:dyDescent="0.25">
      <c r="A13753" t="s">
        <v>9456</v>
      </c>
      <c r="B13753" t="s">
        <v>9453</v>
      </c>
      <c r="C13753" t="s">
        <v>9454</v>
      </c>
      <c r="D13753" t="s">
        <v>9455</v>
      </c>
      <c r="E13753" s="117">
        <v>43031</v>
      </c>
      <c r="F13753" s="118">
        <v>0.62041666666666673</v>
      </c>
      <c r="G13753" t="s">
        <v>3854</v>
      </c>
      <c r="H13753">
        <v>360</v>
      </c>
      <c r="I13753">
        <v>15</v>
      </c>
      <c r="J13753" t="s">
        <v>26878</v>
      </c>
      <c r="L13753" t="s">
        <v>200</v>
      </c>
    </row>
    <row r="13754" spans="1:12" x14ac:dyDescent="0.25">
      <c r="A13754" t="s">
        <v>9456</v>
      </c>
      <c r="B13754" t="s">
        <v>9453</v>
      </c>
      <c r="C13754" t="s">
        <v>9454</v>
      </c>
      <c r="D13754" t="s">
        <v>9455</v>
      </c>
      <c r="E13754" s="117">
        <v>43031</v>
      </c>
      <c r="F13754" s="118">
        <v>0.62041666666666673</v>
      </c>
      <c r="G13754" t="s">
        <v>3854</v>
      </c>
      <c r="H13754">
        <v>360</v>
      </c>
      <c r="I13754">
        <v>22</v>
      </c>
      <c r="J13754" t="s">
        <v>26878</v>
      </c>
      <c r="L13754" t="s">
        <v>383</v>
      </c>
    </row>
    <row r="13755" spans="1:12" x14ac:dyDescent="0.25">
      <c r="A13755" t="s">
        <v>9456</v>
      </c>
      <c r="B13755" t="s">
        <v>9453</v>
      </c>
      <c r="C13755" t="s">
        <v>9454</v>
      </c>
      <c r="D13755" t="s">
        <v>9455</v>
      </c>
      <c r="E13755" s="117">
        <v>43031</v>
      </c>
      <c r="F13755" s="118">
        <v>0.62041666666666673</v>
      </c>
      <c r="G13755" t="s">
        <v>3854</v>
      </c>
      <c r="H13755">
        <v>360</v>
      </c>
      <c r="I13755">
        <v>24</v>
      </c>
      <c r="J13755" t="s">
        <v>26878</v>
      </c>
      <c r="L13755" t="s">
        <v>380</v>
      </c>
    </row>
    <row r="13756" spans="1:12" x14ac:dyDescent="0.25">
      <c r="A13756" t="s">
        <v>9456</v>
      </c>
      <c r="B13756" t="s">
        <v>9453</v>
      </c>
      <c r="C13756" t="s">
        <v>9454</v>
      </c>
      <c r="D13756" t="s">
        <v>9455</v>
      </c>
      <c r="E13756" s="117">
        <v>43031</v>
      </c>
      <c r="F13756" s="118">
        <v>0.62041666666666673</v>
      </c>
      <c r="G13756" t="s">
        <v>3854</v>
      </c>
      <c r="H13756">
        <v>360</v>
      </c>
      <c r="I13756">
        <v>26</v>
      </c>
      <c r="J13756" t="s">
        <v>26878</v>
      </c>
      <c r="L13756" t="s">
        <v>108</v>
      </c>
    </row>
    <row r="13757" spans="1:12" x14ac:dyDescent="0.25">
      <c r="A13757" t="s">
        <v>9456</v>
      </c>
      <c r="B13757" t="s">
        <v>9453</v>
      </c>
      <c r="C13757" t="s">
        <v>9454</v>
      </c>
      <c r="D13757" t="s">
        <v>9455</v>
      </c>
      <c r="E13757" s="117">
        <v>43031</v>
      </c>
      <c r="F13757" s="118">
        <v>0.62041666666666673</v>
      </c>
      <c r="G13757" t="s">
        <v>3854</v>
      </c>
      <c r="H13757">
        <v>360</v>
      </c>
      <c r="I13757">
        <v>28</v>
      </c>
      <c r="J13757" t="s">
        <v>26878</v>
      </c>
      <c r="L13757" t="s">
        <v>103</v>
      </c>
    </row>
    <row r="13758" spans="1:12" x14ac:dyDescent="0.25">
      <c r="A13758" t="s">
        <v>9456</v>
      </c>
      <c r="B13758" t="s">
        <v>9453</v>
      </c>
      <c r="C13758" t="s">
        <v>9454</v>
      </c>
      <c r="D13758" t="s">
        <v>9455</v>
      </c>
      <c r="E13758" s="117">
        <v>43031</v>
      </c>
      <c r="F13758" s="118">
        <v>0.62042824074074077</v>
      </c>
      <c r="G13758" t="s">
        <v>3854</v>
      </c>
      <c r="H13758">
        <v>360</v>
      </c>
      <c r="I13758">
        <v>36</v>
      </c>
      <c r="J13758" t="s">
        <v>26878</v>
      </c>
      <c r="L13758" t="s">
        <v>9473</v>
      </c>
    </row>
    <row r="13759" spans="1:12" x14ac:dyDescent="0.25">
      <c r="A13759" t="s">
        <v>9456</v>
      </c>
      <c r="B13759" t="s">
        <v>9453</v>
      </c>
      <c r="C13759" t="s">
        <v>9454</v>
      </c>
      <c r="D13759" t="s">
        <v>9455</v>
      </c>
      <c r="E13759" s="117">
        <v>43031</v>
      </c>
      <c r="F13759" s="118">
        <v>0.62042824074074077</v>
      </c>
      <c r="G13759" t="s">
        <v>3854</v>
      </c>
      <c r="H13759">
        <v>360</v>
      </c>
      <c r="I13759">
        <v>38</v>
      </c>
      <c r="J13759" t="s">
        <v>26878</v>
      </c>
      <c r="L13759" t="s">
        <v>26879</v>
      </c>
    </row>
    <row r="13760" spans="1:12" x14ac:dyDescent="0.25">
      <c r="A13760" t="s">
        <v>9456</v>
      </c>
      <c r="B13760" t="s">
        <v>9453</v>
      </c>
      <c r="C13760" t="s">
        <v>9454</v>
      </c>
      <c r="D13760" t="s">
        <v>9455</v>
      </c>
      <c r="E13760" s="117">
        <v>43031</v>
      </c>
      <c r="F13760" s="118">
        <v>0.62042824074074077</v>
      </c>
      <c r="G13760" t="s">
        <v>3854</v>
      </c>
      <c r="H13760">
        <v>361</v>
      </c>
      <c r="I13760">
        <v>1</v>
      </c>
      <c r="L13760" t="s">
        <v>26880</v>
      </c>
    </row>
    <row r="13761" spans="1:12" x14ac:dyDescent="0.25">
      <c r="A13761" t="s">
        <v>9456</v>
      </c>
      <c r="B13761" t="s">
        <v>9453</v>
      </c>
      <c r="C13761" t="s">
        <v>9454</v>
      </c>
      <c r="D13761" t="s">
        <v>9455</v>
      </c>
      <c r="E13761" s="117">
        <v>43031</v>
      </c>
      <c r="F13761" s="118">
        <v>0.62043981481481481</v>
      </c>
      <c r="G13761" t="s">
        <v>3854</v>
      </c>
      <c r="H13761">
        <v>361</v>
      </c>
      <c r="I13761">
        <v>4</v>
      </c>
      <c r="J13761" t="s">
        <v>26880</v>
      </c>
      <c r="L13761" t="s">
        <v>2977</v>
      </c>
    </row>
    <row r="13762" spans="1:12" x14ac:dyDescent="0.25">
      <c r="A13762" t="s">
        <v>9456</v>
      </c>
      <c r="B13762" t="s">
        <v>9453</v>
      </c>
      <c r="C13762" t="s">
        <v>9454</v>
      </c>
      <c r="D13762" t="s">
        <v>9455</v>
      </c>
      <c r="E13762" s="117">
        <v>43031</v>
      </c>
      <c r="F13762" s="118">
        <v>0.62043981481481481</v>
      </c>
      <c r="G13762" t="s">
        <v>3854</v>
      </c>
      <c r="H13762">
        <v>361</v>
      </c>
      <c r="I13762">
        <v>5</v>
      </c>
      <c r="J13762" t="s">
        <v>26880</v>
      </c>
      <c r="L13762" t="s">
        <v>1977</v>
      </c>
    </row>
    <row r="13763" spans="1:12" x14ac:dyDescent="0.25">
      <c r="A13763" t="s">
        <v>9456</v>
      </c>
      <c r="B13763" t="s">
        <v>9453</v>
      </c>
      <c r="C13763" t="s">
        <v>9454</v>
      </c>
      <c r="D13763" t="s">
        <v>9455</v>
      </c>
      <c r="E13763" s="117">
        <v>43031</v>
      </c>
      <c r="F13763" s="118">
        <v>0.62043981481481481</v>
      </c>
      <c r="G13763" t="s">
        <v>3854</v>
      </c>
      <c r="H13763">
        <v>361</v>
      </c>
      <c r="I13763">
        <v>6</v>
      </c>
      <c r="J13763" t="s">
        <v>26880</v>
      </c>
      <c r="L13763">
        <v>0</v>
      </c>
    </row>
    <row r="13764" spans="1:12" x14ac:dyDescent="0.25">
      <c r="A13764" t="s">
        <v>9456</v>
      </c>
      <c r="B13764" t="s">
        <v>9453</v>
      </c>
      <c r="C13764" t="s">
        <v>9454</v>
      </c>
      <c r="D13764" t="s">
        <v>9455</v>
      </c>
      <c r="E13764" s="117">
        <v>43031</v>
      </c>
      <c r="F13764" s="118">
        <v>0.62043981481481481</v>
      </c>
      <c r="G13764" t="s">
        <v>3854</v>
      </c>
      <c r="H13764">
        <v>361</v>
      </c>
      <c r="I13764">
        <v>7</v>
      </c>
      <c r="J13764" t="s">
        <v>26880</v>
      </c>
      <c r="L13764">
        <v>100</v>
      </c>
    </row>
    <row r="13765" spans="1:12" x14ac:dyDescent="0.25">
      <c r="A13765" t="s">
        <v>9456</v>
      </c>
      <c r="B13765" t="s">
        <v>9453</v>
      </c>
      <c r="C13765" t="s">
        <v>9454</v>
      </c>
      <c r="D13765" t="s">
        <v>9455</v>
      </c>
      <c r="E13765" s="117">
        <v>43031</v>
      </c>
      <c r="F13765" s="118">
        <v>0.62043981481481481</v>
      </c>
      <c r="G13765" t="s">
        <v>3854</v>
      </c>
      <c r="H13765">
        <v>361</v>
      </c>
      <c r="I13765">
        <v>9</v>
      </c>
      <c r="J13765" t="s">
        <v>26880</v>
      </c>
      <c r="L13765" t="s">
        <v>560</v>
      </c>
    </row>
    <row r="13766" spans="1:12" x14ac:dyDescent="0.25">
      <c r="A13766" t="s">
        <v>9456</v>
      </c>
      <c r="B13766" t="s">
        <v>9453</v>
      </c>
      <c r="C13766" t="s">
        <v>9454</v>
      </c>
      <c r="D13766" t="s">
        <v>9455</v>
      </c>
      <c r="E13766" s="117">
        <v>43031</v>
      </c>
      <c r="F13766" s="118">
        <v>0.62043981481481481</v>
      </c>
      <c r="G13766" t="s">
        <v>3854</v>
      </c>
      <c r="H13766">
        <v>361</v>
      </c>
      <c r="I13766">
        <v>11</v>
      </c>
      <c r="J13766" t="s">
        <v>26880</v>
      </c>
      <c r="L13766" t="s">
        <v>579</v>
      </c>
    </row>
    <row r="13767" spans="1:12" x14ac:dyDescent="0.25">
      <c r="A13767" t="s">
        <v>9456</v>
      </c>
      <c r="B13767" t="s">
        <v>9453</v>
      </c>
      <c r="C13767" t="s">
        <v>9454</v>
      </c>
      <c r="D13767" t="s">
        <v>9455</v>
      </c>
      <c r="E13767" s="117">
        <v>43031</v>
      </c>
      <c r="F13767" s="118">
        <v>0.62043981481481481</v>
      </c>
      <c r="G13767" t="s">
        <v>3854</v>
      </c>
      <c r="H13767">
        <v>361</v>
      </c>
      <c r="I13767">
        <v>12</v>
      </c>
      <c r="J13767" t="s">
        <v>26880</v>
      </c>
      <c r="L13767" t="s">
        <v>576</v>
      </c>
    </row>
    <row r="13768" spans="1:12" x14ac:dyDescent="0.25">
      <c r="A13768" t="s">
        <v>9456</v>
      </c>
      <c r="B13768" t="s">
        <v>9453</v>
      </c>
      <c r="C13768" t="s">
        <v>9454</v>
      </c>
      <c r="D13768" t="s">
        <v>9455</v>
      </c>
      <c r="E13768" s="117">
        <v>43031</v>
      </c>
      <c r="F13768" s="118">
        <v>0.62045138888888884</v>
      </c>
      <c r="G13768" t="s">
        <v>3854</v>
      </c>
      <c r="H13768">
        <v>361</v>
      </c>
      <c r="I13768">
        <v>13</v>
      </c>
      <c r="J13768" t="s">
        <v>26880</v>
      </c>
      <c r="L13768" t="s">
        <v>637</v>
      </c>
    </row>
    <row r="13769" spans="1:12" x14ac:dyDescent="0.25">
      <c r="A13769" t="s">
        <v>9456</v>
      </c>
      <c r="B13769" t="s">
        <v>9453</v>
      </c>
      <c r="C13769" t="s">
        <v>9454</v>
      </c>
      <c r="D13769" t="s">
        <v>9455</v>
      </c>
      <c r="E13769" s="117">
        <v>43031</v>
      </c>
      <c r="F13769" s="118">
        <v>0.62045138888888884</v>
      </c>
      <c r="G13769" t="s">
        <v>3854</v>
      </c>
      <c r="H13769">
        <v>361</v>
      </c>
      <c r="I13769">
        <v>14</v>
      </c>
      <c r="J13769" t="s">
        <v>26880</v>
      </c>
      <c r="L13769" t="s">
        <v>644</v>
      </c>
    </row>
    <row r="13770" spans="1:12" x14ac:dyDescent="0.25">
      <c r="A13770" t="s">
        <v>9456</v>
      </c>
      <c r="B13770" t="s">
        <v>9453</v>
      </c>
      <c r="C13770" t="s">
        <v>9454</v>
      </c>
      <c r="D13770" t="s">
        <v>9455</v>
      </c>
      <c r="E13770" s="117">
        <v>43031</v>
      </c>
      <c r="F13770" s="118">
        <v>0.62045138888888884</v>
      </c>
      <c r="G13770" t="s">
        <v>3854</v>
      </c>
      <c r="H13770">
        <v>361</v>
      </c>
      <c r="I13770">
        <v>15</v>
      </c>
      <c r="J13770" t="s">
        <v>26880</v>
      </c>
      <c r="L13770" t="s">
        <v>200</v>
      </c>
    </row>
    <row r="13771" spans="1:12" x14ac:dyDescent="0.25">
      <c r="A13771" t="s">
        <v>9456</v>
      </c>
      <c r="B13771" t="s">
        <v>9453</v>
      </c>
      <c r="C13771" t="s">
        <v>9454</v>
      </c>
      <c r="D13771" t="s">
        <v>9455</v>
      </c>
      <c r="E13771" s="117">
        <v>43031</v>
      </c>
      <c r="F13771" s="118">
        <v>0.62045138888888884</v>
      </c>
      <c r="G13771" t="s">
        <v>3854</v>
      </c>
      <c r="H13771">
        <v>361</v>
      </c>
      <c r="I13771">
        <v>22</v>
      </c>
      <c r="J13771" t="s">
        <v>26880</v>
      </c>
      <c r="L13771" t="s">
        <v>104</v>
      </c>
    </row>
    <row r="13772" spans="1:12" x14ac:dyDescent="0.25">
      <c r="A13772" t="s">
        <v>9456</v>
      </c>
      <c r="B13772" t="s">
        <v>9453</v>
      </c>
      <c r="C13772" t="s">
        <v>9454</v>
      </c>
      <c r="D13772" t="s">
        <v>9455</v>
      </c>
      <c r="E13772" s="117">
        <v>43031</v>
      </c>
      <c r="F13772" s="118">
        <v>0.62045138888888884</v>
      </c>
      <c r="G13772" t="s">
        <v>3854</v>
      </c>
      <c r="H13772">
        <v>361</v>
      </c>
      <c r="I13772">
        <v>24</v>
      </c>
      <c r="J13772" t="s">
        <v>26880</v>
      </c>
      <c r="L13772" t="s">
        <v>383</v>
      </c>
    </row>
    <row r="13773" spans="1:12" x14ac:dyDescent="0.25">
      <c r="A13773" t="s">
        <v>9456</v>
      </c>
      <c r="B13773" t="s">
        <v>9453</v>
      </c>
      <c r="C13773" t="s">
        <v>9454</v>
      </c>
      <c r="D13773" t="s">
        <v>9455</v>
      </c>
      <c r="E13773" s="117">
        <v>43031</v>
      </c>
      <c r="F13773" s="118">
        <v>0.62045138888888884</v>
      </c>
      <c r="G13773" t="s">
        <v>3854</v>
      </c>
      <c r="H13773">
        <v>361</v>
      </c>
      <c r="I13773">
        <v>26</v>
      </c>
      <c r="J13773" t="s">
        <v>26880</v>
      </c>
      <c r="L13773" t="s">
        <v>122</v>
      </c>
    </row>
    <row r="13774" spans="1:12" x14ac:dyDescent="0.25">
      <c r="A13774" t="s">
        <v>9456</v>
      </c>
      <c r="B13774" t="s">
        <v>9453</v>
      </c>
      <c r="C13774" t="s">
        <v>9454</v>
      </c>
      <c r="D13774" t="s">
        <v>9455</v>
      </c>
      <c r="E13774" s="117">
        <v>43031</v>
      </c>
      <c r="F13774" s="118">
        <v>0.62045138888888884</v>
      </c>
      <c r="G13774" t="s">
        <v>3854</v>
      </c>
      <c r="H13774">
        <v>361</v>
      </c>
      <c r="I13774">
        <v>28</v>
      </c>
      <c r="J13774" t="s">
        <v>26880</v>
      </c>
      <c r="L13774" t="s">
        <v>133</v>
      </c>
    </row>
    <row r="13775" spans="1:12" x14ac:dyDescent="0.25">
      <c r="A13775" t="s">
        <v>9456</v>
      </c>
      <c r="B13775" t="s">
        <v>9453</v>
      </c>
      <c r="C13775" t="s">
        <v>9454</v>
      </c>
      <c r="D13775" t="s">
        <v>9455</v>
      </c>
      <c r="E13775" s="117">
        <v>43031</v>
      </c>
      <c r="F13775" s="118">
        <v>0.62045138888888884</v>
      </c>
      <c r="G13775" t="s">
        <v>3854</v>
      </c>
      <c r="H13775">
        <v>361</v>
      </c>
      <c r="I13775">
        <v>30</v>
      </c>
      <c r="J13775" t="s">
        <v>26880</v>
      </c>
      <c r="L13775" t="s">
        <v>4094</v>
      </c>
    </row>
    <row r="13776" spans="1:12" x14ac:dyDescent="0.25">
      <c r="A13776" t="s">
        <v>9456</v>
      </c>
      <c r="B13776" t="s">
        <v>9453</v>
      </c>
      <c r="C13776" t="s">
        <v>9454</v>
      </c>
      <c r="D13776" t="s">
        <v>9455</v>
      </c>
      <c r="E13776" s="117">
        <v>43031</v>
      </c>
      <c r="F13776" s="118">
        <v>0.62045138888888884</v>
      </c>
      <c r="G13776" t="s">
        <v>3854</v>
      </c>
      <c r="H13776">
        <v>361</v>
      </c>
      <c r="I13776">
        <v>32</v>
      </c>
      <c r="J13776" t="s">
        <v>26880</v>
      </c>
      <c r="L13776" t="s">
        <v>26844</v>
      </c>
    </row>
    <row r="13777" spans="1:12" x14ac:dyDescent="0.25">
      <c r="A13777" t="s">
        <v>9456</v>
      </c>
      <c r="B13777" t="s">
        <v>9453</v>
      </c>
      <c r="C13777" t="s">
        <v>9454</v>
      </c>
      <c r="D13777" t="s">
        <v>9455</v>
      </c>
      <c r="E13777" s="117">
        <v>43031</v>
      </c>
      <c r="F13777" s="118">
        <v>0.62046296296296299</v>
      </c>
      <c r="G13777" t="s">
        <v>3854</v>
      </c>
      <c r="H13777">
        <v>361</v>
      </c>
      <c r="I13777">
        <v>35</v>
      </c>
      <c r="J13777" t="s">
        <v>26880</v>
      </c>
      <c r="L13777" t="s">
        <v>393</v>
      </c>
    </row>
    <row r="13778" spans="1:12" x14ac:dyDescent="0.25">
      <c r="A13778" t="s">
        <v>9456</v>
      </c>
      <c r="B13778" t="s">
        <v>9453</v>
      </c>
      <c r="C13778" t="s">
        <v>9454</v>
      </c>
      <c r="D13778" t="s">
        <v>9455</v>
      </c>
      <c r="E13778" s="117">
        <v>43031</v>
      </c>
      <c r="F13778" s="118">
        <v>0.62046296296296299</v>
      </c>
      <c r="G13778" t="s">
        <v>3854</v>
      </c>
      <c r="H13778">
        <v>361</v>
      </c>
      <c r="I13778">
        <v>36</v>
      </c>
      <c r="J13778" t="s">
        <v>26880</v>
      </c>
      <c r="L13778" t="s">
        <v>4027</v>
      </c>
    </row>
    <row r="13779" spans="1:12" x14ac:dyDescent="0.25">
      <c r="A13779" t="s">
        <v>9456</v>
      </c>
      <c r="B13779" t="s">
        <v>9453</v>
      </c>
      <c r="C13779" t="s">
        <v>9454</v>
      </c>
      <c r="D13779" t="s">
        <v>9455</v>
      </c>
      <c r="E13779" s="117">
        <v>43031</v>
      </c>
      <c r="F13779" s="118">
        <v>0.62046296296296299</v>
      </c>
      <c r="G13779" t="s">
        <v>3854</v>
      </c>
      <c r="H13779">
        <v>361</v>
      </c>
      <c r="I13779">
        <v>38</v>
      </c>
      <c r="J13779" t="s">
        <v>26880</v>
      </c>
      <c r="L13779" t="s">
        <v>26881</v>
      </c>
    </row>
    <row r="13780" spans="1:12" x14ac:dyDescent="0.25">
      <c r="A13780" t="s">
        <v>9456</v>
      </c>
      <c r="B13780" t="s">
        <v>9453</v>
      </c>
      <c r="C13780" t="s">
        <v>9454</v>
      </c>
      <c r="D13780" t="s">
        <v>9455</v>
      </c>
      <c r="E13780" s="117">
        <v>43031</v>
      </c>
      <c r="F13780" s="118">
        <v>0.62047453703703703</v>
      </c>
      <c r="G13780" t="s">
        <v>3854</v>
      </c>
      <c r="H13780">
        <v>362</v>
      </c>
      <c r="I13780">
        <v>1</v>
      </c>
      <c r="L13780" t="s">
        <v>26882</v>
      </c>
    </row>
    <row r="13781" spans="1:12" x14ac:dyDescent="0.25">
      <c r="A13781" t="s">
        <v>9456</v>
      </c>
      <c r="B13781" t="s">
        <v>9453</v>
      </c>
      <c r="C13781" t="s">
        <v>9454</v>
      </c>
      <c r="D13781" t="s">
        <v>9455</v>
      </c>
      <c r="E13781" s="117">
        <v>43031</v>
      </c>
      <c r="F13781" s="118">
        <v>0.62047453703703703</v>
      </c>
      <c r="G13781" t="s">
        <v>3854</v>
      </c>
      <c r="H13781">
        <v>362</v>
      </c>
      <c r="I13781">
        <v>4</v>
      </c>
      <c r="J13781" t="s">
        <v>26882</v>
      </c>
      <c r="L13781" t="s">
        <v>2977</v>
      </c>
    </row>
    <row r="13782" spans="1:12" x14ac:dyDescent="0.25">
      <c r="A13782" t="s">
        <v>9456</v>
      </c>
      <c r="B13782" t="s">
        <v>9453</v>
      </c>
      <c r="C13782" t="s">
        <v>9454</v>
      </c>
      <c r="D13782" t="s">
        <v>9455</v>
      </c>
      <c r="E13782" s="117">
        <v>43031</v>
      </c>
      <c r="F13782" s="118">
        <v>0.62047453703703703</v>
      </c>
      <c r="G13782" t="s">
        <v>3854</v>
      </c>
      <c r="H13782">
        <v>362</v>
      </c>
      <c r="I13782">
        <v>5</v>
      </c>
      <c r="J13782" t="s">
        <v>26882</v>
      </c>
      <c r="L13782" t="s">
        <v>1977</v>
      </c>
    </row>
    <row r="13783" spans="1:12" x14ac:dyDescent="0.25">
      <c r="A13783" t="s">
        <v>9456</v>
      </c>
      <c r="B13783" t="s">
        <v>9453</v>
      </c>
      <c r="C13783" t="s">
        <v>9454</v>
      </c>
      <c r="D13783" t="s">
        <v>9455</v>
      </c>
      <c r="E13783" s="117">
        <v>43031</v>
      </c>
      <c r="F13783" s="118">
        <v>0.62047453703703703</v>
      </c>
      <c r="G13783" t="s">
        <v>3854</v>
      </c>
      <c r="H13783">
        <v>362</v>
      </c>
      <c r="I13783">
        <v>6</v>
      </c>
      <c r="J13783" t="s">
        <v>26882</v>
      </c>
      <c r="L13783">
        <v>0</v>
      </c>
    </row>
    <row r="13784" spans="1:12" x14ac:dyDescent="0.25">
      <c r="A13784" t="s">
        <v>9456</v>
      </c>
      <c r="B13784" t="s">
        <v>9453</v>
      </c>
      <c r="C13784" t="s">
        <v>9454</v>
      </c>
      <c r="D13784" t="s">
        <v>9455</v>
      </c>
      <c r="E13784" s="117">
        <v>43031</v>
      </c>
      <c r="F13784" s="118">
        <v>0.62047453703703703</v>
      </c>
      <c r="G13784" t="s">
        <v>3854</v>
      </c>
      <c r="H13784">
        <v>362</v>
      </c>
      <c r="I13784">
        <v>7</v>
      </c>
      <c r="J13784" t="s">
        <v>26882</v>
      </c>
      <c r="L13784">
        <v>100</v>
      </c>
    </row>
    <row r="13785" spans="1:12" x14ac:dyDescent="0.25">
      <c r="A13785" t="s">
        <v>9456</v>
      </c>
      <c r="B13785" t="s">
        <v>9453</v>
      </c>
      <c r="C13785" t="s">
        <v>9454</v>
      </c>
      <c r="D13785" t="s">
        <v>9455</v>
      </c>
      <c r="E13785" s="117">
        <v>43031</v>
      </c>
      <c r="F13785" s="118">
        <v>0.62047453703703703</v>
      </c>
      <c r="G13785" t="s">
        <v>3854</v>
      </c>
      <c r="H13785">
        <v>362</v>
      </c>
      <c r="I13785">
        <v>9</v>
      </c>
      <c r="J13785" t="s">
        <v>26882</v>
      </c>
      <c r="L13785" t="s">
        <v>560</v>
      </c>
    </row>
    <row r="13786" spans="1:12" x14ac:dyDescent="0.25">
      <c r="A13786" t="s">
        <v>9456</v>
      </c>
      <c r="B13786" t="s">
        <v>9453</v>
      </c>
      <c r="C13786" t="s">
        <v>9454</v>
      </c>
      <c r="D13786" t="s">
        <v>9455</v>
      </c>
      <c r="E13786" s="117">
        <v>43031</v>
      </c>
      <c r="F13786" s="118">
        <v>0.62047453703703703</v>
      </c>
      <c r="G13786" t="s">
        <v>3854</v>
      </c>
      <c r="H13786">
        <v>362</v>
      </c>
      <c r="I13786">
        <v>11</v>
      </c>
      <c r="J13786" t="s">
        <v>26882</v>
      </c>
      <c r="L13786" t="s">
        <v>579</v>
      </c>
    </row>
    <row r="13787" spans="1:12" x14ac:dyDescent="0.25">
      <c r="A13787" t="s">
        <v>9456</v>
      </c>
      <c r="B13787" t="s">
        <v>9453</v>
      </c>
      <c r="C13787" t="s">
        <v>9454</v>
      </c>
      <c r="D13787" t="s">
        <v>9455</v>
      </c>
      <c r="E13787" s="117">
        <v>43031</v>
      </c>
      <c r="F13787" s="118">
        <v>0.62048611111111118</v>
      </c>
      <c r="G13787" t="s">
        <v>3854</v>
      </c>
      <c r="H13787">
        <v>362</v>
      </c>
      <c r="I13787">
        <v>12</v>
      </c>
      <c r="J13787" t="s">
        <v>26882</v>
      </c>
      <c r="L13787" t="s">
        <v>576</v>
      </c>
    </row>
    <row r="13788" spans="1:12" x14ac:dyDescent="0.25">
      <c r="A13788" t="s">
        <v>9456</v>
      </c>
      <c r="B13788" t="s">
        <v>9453</v>
      </c>
      <c r="C13788" t="s">
        <v>9454</v>
      </c>
      <c r="D13788" t="s">
        <v>9455</v>
      </c>
      <c r="E13788" s="117">
        <v>43031</v>
      </c>
      <c r="F13788" s="118">
        <v>0.62048611111111118</v>
      </c>
      <c r="G13788" t="s">
        <v>3854</v>
      </c>
      <c r="H13788">
        <v>362</v>
      </c>
      <c r="I13788">
        <v>13</v>
      </c>
      <c r="J13788" t="s">
        <v>26882</v>
      </c>
      <c r="L13788" t="s">
        <v>637</v>
      </c>
    </row>
    <row r="13789" spans="1:12" x14ac:dyDescent="0.25">
      <c r="A13789" t="s">
        <v>9456</v>
      </c>
      <c r="B13789" t="s">
        <v>9453</v>
      </c>
      <c r="C13789" t="s">
        <v>9454</v>
      </c>
      <c r="D13789" t="s">
        <v>9455</v>
      </c>
      <c r="E13789" s="117">
        <v>43031</v>
      </c>
      <c r="F13789" s="118">
        <v>0.62048611111111118</v>
      </c>
      <c r="G13789" t="s">
        <v>3854</v>
      </c>
      <c r="H13789">
        <v>362</v>
      </c>
      <c r="I13789">
        <v>14</v>
      </c>
      <c r="J13789" t="s">
        <v>26882</v>
      </c>
      <c r="L13789" t="s">
        <v>644</v>
      </c>
    </row>
    <row r="13790" spans="1:12" x14ac:dyDescent="0.25">
      <c r="A13790" t="s">
        <v>9456</v>
      </c>
      <c r="B13790" t="s">
        <v>9453</v>
      </c>
      <c r="C13790" t="s">
        <v>9454</v>
      </c>
      <c r="D13790" t="s">
        <v>9455</v>
      </c>
      <c r="E13790" s="117">
        <v>43031</v>
      </c>
      <c r="F13790" s="118">
        <v>0.62048611111111118</v>
      </c>
      <c r="G13790" t="s">
        <v>3854</v>
      </c>
      <c r="H13790">
        <v>362</v>
      </c>
      <c r="I13790">
        <v>15</v>
      </c>
      <c r="J13790" t="s">
        <v>26882</v>
      </c>
      <c r="L13790" t="s">
        <v>200</v>
      </c>
    </row>
    <row r="13791" spans="1:12" x14ac:dyDescent="0.25">
      <c r="A13791" t="s">
        <v>9456</v>
      </c>
      <c r="B13791" t="s">
        <v>9453</v>
      </c>
      <c r="C13791" t="s">
        <v>9454</v>
      </c>
      <c r="D13791" t="s">
        <v>9455</v>
      </c>
      <c r="E13791" s="117">
        <v>43031</v>
      </c>
      <c r="F13791" s="118">
        <v>0.62048611111111118</v>
      </c>
      <c r="G13791" t="s">
        <v>3854</v>
      </c>
      <c r="H13791">
        <v>362</v>
      </c>
      <c r="I13791">
        <v>22</v>
      </c>
      <c r="J13791" t="s">
        <v>26882</v>
      </c>
      <c r="L13791" t="s">
        <v>104</v>
      </c>
    </row>
    <row r="13792" spans="1:12" x14ac:dyDescent="0.25">
      <c r="A13792" t="s">
        <v>9456</v>
      </c>
      <c r="B13792" t="s">
        <v>9453</v>
      </c>
      <c r="C13792" t="s">
        <v>9454</v>
      </c>
      <c r="D13792" t="s">
        <v>9455</v>
      </c>
      <c r="E13792" s="117">
        <v>43031</v>
      </c>
      <c r="F13792" s="118">
        <v>0.62048611111111118</v>
      </c>
      <c r="G13792" t="s">
        <v>3854</v>
      </c>
      <c r="H13792">
        <v>362</v>
      </c>
      <c r="I13792">
        <v>24</v>
      </c>
      <c r="J13792" t="s">
        <v>26882</v>
      </c>
      <c r="L13792" t="s">
        <v>383</v>
      </c>
    </row>
    <row r="13793" spans="1:12" x14ac:dyDescent="0.25">
      <c r="A13793" t="s">
        <v>9456</v>
      </c>
      <c r="B13793" t="s">
        <v>9453</v>
      </c>
      <c r="C13793" t="s">
        <v>9454</v>
      </c>
      <c r="D13793" t="s">
        <v>9455</v>
      </c>
      <c r="E13793" s="117">
        <v>43031</v>
      </c>
      <c r="F13793" s="118">
        <v>0.62048611111111118</v>
      </c>
      <c r="G13793" t="s">
        <v>3854</v>
      </c>
      <c r="H13793">
        <v>362</v>
      </c>
      <c r="I13793">
        <v>26</v>
      </c>
      <c r="J13793" t="s">
        <v>26882</v>
      </c>
      <c r="L13793" t="s">
        <v>122</v>
      </c>
    </row>
    <row r="13794" spans="1:12" x14ac:dyDescent="0.25">
      <c r="A13794" t="s">
        <v>9456</v>
      </c>
      <c r="B13794" t="s">
        <v>9453</v>
      </c>
      <c r="C13794" t="s">
        <v>9454</v>
      </c>
      <c r="D13794" t="s">
        <v>9455</v>
      </c>
      <c r="E13794" s="117">
        <v>43031</v>
      </c>
      <c r="F13794" s="118">
        <v>0.62048611111111118</v>
      </c>
      <c r="G13794" t="s">
        <v>3854</v>
      </c>
      <c r="H13794">
        <v>362</v>
      </c>
      <c r="I13794">
        <v>28</v>
      </c>
      <c r="J13794" t="s">
        <v>26882</v>
      </c>
      <c r="L13794" t="s">
        <v>133</v>
      </c>
    </row>
    <row r="13795" spans="1:12" x14ac:dyDescent="0.25">
      <c r="A13795" t="s">
        <v>9456</v>
      </c>
      <c r="B13795" t="s">
        <v>9453</v>
      </c>
      <c r="C13795" t="s">
        <v>9454</v>
      </c>
      <c r="D13795" t="s">
        <v>9455</v>
      </c>
      <c r="E13795" s="117">
        <v>43031</v>
      </c>
      <c r="F13795" s="118">
        <v>0.62048611111111118</v>
      </c>
      <c r="G13795" t="s">
        <v>3854</v>
      </c>
      <c r="H13795">
        <v>362</v>
      </c>
      <c r="I13795">
        <v>30</v>
      </c>
      <c r="J13795" t="s">
        <v>26882</v>
      </c>
      <c r="L13795" t="s">
        <v>4094</v>
      </c>
    </row>
    <row r="13796" spans="1:12" x14ac:dyDescent="0.25">
      <c r="A13796" t="s">
        <v>9456</v>
      </c>
      <c r="B13796" t="s">
        <v>9453</v>
      </c>
      <c r="C13796" t="s">
        <v>9454</v>
      </c>
      <c r="D13796" t="s">
        <v>9455</v>
      </c>
      <c r="E13796" s="117">
        <v>43031</v>
      </c>
      <c r="F13796" s="118">
        <v>0.62049768518518522</v>
      </c>
      <c r="G13796" t="s">
        <v>3854</v>
      </c>
      <c r="H13796">
        <v>362</v>
      </c>
      <c r="I13796">
        <v>32</v>
      </c>
      <c r="J13796" t="s">
        <v>26882</v>
      </c>
      <c r="L13796" t="s">
        <v>26844</v>
      </c>
    </row>
    <row r="13797" spans="1:12" x14ac:dyDescent="0.25">
      <c r="A13797" t="s">
        <v>9456</v>
      </c>
      <c r="B13797" t="s">
        <v>9453</v>
      </c>
      <c r="C13797" t="s">
        <v>9454</v>
      </c>
      <c r="D13797" t="s">
        <v>9455</v>
      </c>
      <c r="E13797" s="117">
        <v>43031</v>
      </c>
      <c r="F13797" s="118">
        <v>0.62049768518518522</v>
      </c>
      <c r="G13797" t="s">
        <v>3854</v>
      </c>
      <c r="H13797">
        <v>362</v>
      </c>
      <c r="I13797">
        <v>35</v>
      </c>
      <c r="J13797" t="s">
        <v>26882</v>
      </c>
      <c r="L13797" t="s">
        <v>393</v>
      </c>
    </row>
    <row r="13798" spans="1:12" x14ac:dyDescent="0.25">
      <c r="A13798" t="s">
        <v>9456</v>
      </c>
      <c r="B13798" t="s">
        <v>9453</v>
      </c>
      <c r="C13798" t="s">
        <v>9454</v>
      </c>
      <c r="D13798" t="s">
        <v>9455</v>
      </c>
      <c r="E13798" s="117">
        <v>43031</v>
      </c>
      <c r="F13798" s="118">
        <v>0.62049768518518522</v>
      </c>
      <c r="G13798" t="s">
        <v>3854</v>
      </c>
      <c r="H13798">
        <v>362</v>
      </c>
      <c r="I13798">
        <v>36</v>
      </c>
      <c r="J13798" t="s">
        <v>26882</v>
      </c>
      <c r="L13798" t="s">
        <v>4027</v>
      </c>
    </row>
    <row r="13799" spans="1:12" x14ac:dyDescent="0.25">
      <c r="A13799" t="s">
        <v>9456</v>
      </c>
      <c r="B13799" t="s">
        <v>9453</v>
      </c>
      <c r="C13799" t="s">
        <v>9454</v>
      </c>
      <c r="D13799" t="s">
        <v>9455</v>
      </c>
      <c r="E13799" s="117">
        <v>43031</v>
      </c>
      <c r="F13799" s="118">
        <v>0.62049768518518522</v>
      </c>
      <c r="G13799" t="s">
        <v>3854</v>
      </c>
      <c r="H13799">
        <v>362</v>
      </c>
      <c r="I13799">
        <v>38</v>
      </c>
      <c r="J13799" t="s">
        <v>26882</v>
      </c>
      <c r="L13799" t="s">
        <v>26883</v>
      </c>
    </row>
    <row r="13800" spans="1:12" x14ac:dyDescent="0.25">
      <c r="A13800" t="s">
        <v>9456</v>
      </c>
      <c r="B13800" t="s">
        <v>9453</v>
      </c>
      <c r="C13800" t="s">
        <v>9454</v>
      </c>
      <c r="D13800" t="s">
        <v>9455</v>
      </c>
      <c r="E13800" s="117">
        <v>43031</v>
      </c>
      <c r="F13800" s="118">
        <v>0.62050925925925926</v>
      </c>
      <c r="G13800" t="s">
        <v>3854</v>
      </c>
      <c r="H13800">
        <v>363</v>
      </c>
      <c r="I13800">
        <v>1</v>
      </c>
      <c r="L13800" t="s">
        <v>26884</v>
      </c>
    </row>
    <row r="13801" spans="1:12" x14ac:dyDescent="0.25">
      <c r="A13801" t="s">
        <v>9456</v>
      </c>
      <c r="B13801" t="s">
        <v>9453</v>
      </c>
      <c r="C13801" t="s">
        <v>9454</v>
      </c>
      <c r="D13801" t="s">
        <v>9455</v>
      </c>
      <c r="E13801" s="117">
        <v>43031</v>
      </c>
      <c r="F13801" s="118">
        <v>0.62050925925925926</v>
      </c>
      <c r="G13801" t="s">
        <v>3854</v>
      </c>
      <c r="H13801">
        <v>363</v>
      </c>
      <c r="I13801">
        <v>4</v>
      </c>
      <c r="J13801" t="s">
        <v>26884</v>
      </c>
      <c r="L13801" t="s">
        <v>2977</v>
      </c>
    </row>
    <row r="13802" spans="1:12" x14ac:dyDescent="0.25">
      <c r="A13802" t="s">
        <v>9456</v>
      </c>
      <c r="B13802" t="s">
        <v>9453</v>
      </c>
      <c r="C13802" t="s">
        <v>9454</v>
      </c>
      <c r="D13802" t="s">
        <v>9455</v>
      </c>
      <c r="E13802" s="117">
        <v>43031</v>
      </c>
      <c r="F13802" s="118">
        <v>0.62050925925925926</v>
      </c>
      <c r="G13802" t="s">
        <v>3854</v>
      </c>
      <c r="H13802">
        <v>363</v>
      </c>
      <c r="I13802">
        <v>5</v>
      </c>
      <c r="J13802" t="s">
        <v>26884</v>
      </c>
      <c r="L13802" t="s">
        <v>1977</v>
      </c>
    </row>
    <row r="13803" spans="1:12" x14ac:dyDescent="0.25">
      <c r="A13803" t="s">
        <v>9456</v>
      </c>
      <c r="B13803" t="s">
        <v>9453</v>
      </c>
      <c r="C13803" t="s">
        <v>9454</v>
      </c>
      <c r="D13803" t="s">
        <v>9455</v>
      </c>
      <c r="E13803" s="117">
        <v>43031</v>
      </c>
      <c r="F13803" s="118">
        <v>0.62050925925925926</v>
      </c>
      <c r="G13803" t="s">
        <v>3854</v>
      </c>
      <c r="H13803">
        <v>363</v>
      </c>
      <c r="I13803">
        <v>6</v>
      </c>
      <c r="J13803" t="s">
        <v>26884</v>
      </c>
      <c r="L13803">
        <v>0</v>
      </c>
    </row>
    <row r="13804" spans="1:12" x14ac:dyDescent="0.25">
      <c r="A13804" t="s">
        <v>9456</v>
      </c>
      <c r="B13804" t="s">
        <v>9453</v>
      </c>
      <c r="C13804" t="s">
        <v>9454</v>
      </c>
      <c r="D13804" t="s">
        <v>9455</v>
      </c>
      <c r="E13804" s="117">
        <v>43031</v>
      </c>
      <c r="F13804" s="118">
        <v>0.62050925925925926</v>
      </c>
      <c r="G13804" t="s">
        <v>3854</v>
      </c>
      <c r="H13804">
        <v>363</v>
      </c>
      <c r="I13804">
        <v>7</v>
      </c>
      <c r="J13804" t="s">
        <v>26884</v>
      </c>
      <c r="L13804">
        <v>100</v>
      </c>
    </row>
    <row r="13805" spans="1:12" x14ac:dyDescent="0.25">
      <c r="A13805" t="s">
        <v>9456</v>
      </c>
      <c r="B13805" t="s">
        <v>9453</v>
      </c>
      <c r="C13805" t="s">
        <v>9454</v>
      </c>
      <c r="D13805" t="s">
        <v>9455</v>
      </c>
      <c r="E13805" s="117">
        <v>43031</v>
      </c>
      <c r="F13805" s="118">
        <v>0.62050925925925926</v>
      </c>
      <c r="G13805" t="s">
        <v>3854</v>
      </c>
      <c r="H13805">
        <v>363</v>
      </c>
      <c r="I13805">
        <v>9</v>
      </c>
      <c r="J13805" t="s">
        <v>26884</v>
      </c>
      <c r="L13805" t="s">
        <v>561</v>
      </c>
    </row>
    <row r="13806" spans="1:12" x14ac:dyDescent="0.25">
      <c r="A13806" t="s">
        <v>9456</v>
      </c>
      <c r="B13806" t="s">
        <v>9453</v>
      </c>
      <c r="C13806" t="s">
        <v>9454</v>
      </c>
      <c r="D13806" t="s">
        <v>9455</v>
      </c>
      <c r="E13806" s="117">
        <v>43031</v>
      </c>
      <c r="F13806" s="118">
        <v>0.6205208333333333</v>
      </c>
      <c r="G13806" t="s">
        <v>3854</v>
      </c>
      <c r="H13806">
        <v>363</v>
      </c>
      <c r="I13806">
        <v>11</v>
      </c>
      <c r="J13806" t="s">
        <v>26884</v>
      </c>
      <c r="L13806" t="s">
        <v>579</v>
      </c>
    </row>
    <row r="13807" spans="1:12" x14ac:dyDescent="0.25">
      <c r="A13807" t="s">
        <v>9456</v>
      </c>
      <c r="B13807" t="s">
        <v>9453</v>
      </c>
      <c r="C13807" t="s">
        <v>9454</v>
      </c>
      <c r="D13807" t="s">
        <v>9455</v>
      </c>
      <c r="E13807" s="117">
        <v>43031</v>
      </c>
      <c r="F13807" s="118">
        <v>0.6205208333333333</v>
      </c>
      <c r="G13807" t="s">
        <v>3854</v>
      </c>
      <c r="H13807">
        <v>363</v>
      </c>
      <c r="I13807">
        <v>12</v>
      </c>
      <c r="J13807" t="s">
        <v>26884</v>
      </c>
      <c r="L13807" t="s">
        <v>576</v>
      </c>
    </row>
    <row r="13808" spans="1:12" x14ac:dyDescent="0.25">
      <c r="A13808" t="s">
        <v>9456</v>
      </c>
      <c r="B13808" t="s">
        <v>9453</v>
      </c>
      <c r="C13808" t="s">
        <v>9454</v>
      </c>
      <c r="D13808" t="s">
        <v>9455</v>
      </c>
      <c r="E13808" s="117">
        <v>43031</v>
      </c>
      <c r="F13808" s="118">
        <v>0.6205208333333333</v>
      </c>
      <c r="G13808" t="s">
        <v>3854</v>
      </c>
      <c r="H13808">
        <v>363</v>
      </c>
      <c r="I13808">
        <v>13</v>
      </c>
      <c r="J13808" t="s">
        <v>26884</v>
      </c>
      <c r="L13808" t="s">
        <v>637</v>
      </c>
    </row>
    <row r="13809" spans="1:12" x14ac:dyDescent="0.25">
      <c r="A13809" t="s">
        <v>9456</v>
      </c>
      <c r="B13809" t="s">
        <v>9453</v>
      </c>
      <c r="C13809" t="s">
        <v>9454</v>
      </c>
      <c r="D13809" t="s">
        <v>9455</v>
      </c>
      <c r="E13809" s="117">
        <v>43031</v>
      </c>
      <c r="F13809" s="118">
        <v>0.6205208333333333</v>
      </c>
      <c r="G13809" t="s">
        <v>3854</v>
      </c>
      <c r="H13809">
        <v>363</v>
      </c>
      <c r="I13809">
        <v>14</v>
      </c>
      <c r="J13809" t="s">
        <v>26884</v>
      </c>
      <c r="L13809" t="s">
        <v>644</v>
      </c>
    </row>
    <row r="13810" spans="1:12" x14ac:dyDescent="0.25">
      <c r="A13810" t="s">
        <v>9456</v>
      </c>
      <c r="B13810" t="s">
        <v>9453</v>
      </c>
      <c r="C13810" t="s">
        <v>9454</v>
      </c>
      <c r="D13810" t="s">
        <v>9455</v>
      </c>
      <c r="E13810" s="117">
        <v>43031</v>
      </c>
      <c r="F13810" s="118">
        <v>0.6205208333333333</v>
      </c>
      <c r="G13810" t="s">
        <v>3854</v>
      </c>
      <c r="H13810">
        <v>363</v>
      </c>
      <c r="I13810">
        <v>15</v>
      </c>
      <c r="J13810" t="s">
        <v>26884</v>
      </c>
      <c r="L13810" t="s">
        <v>200</v>
      </c>
    </row>
    <row r="13811" spans="1:12" x14ac:dyDescent="0.25">
      <c r="A13811" t="s">
        <v>9456</v>
      </c>
      <c r="B13811" t="s">
        <v>9453</v>
      </c>
      <c r="C13811" t="s">
        <v>9454</v>
      </c>
      <c r="D13811" t="s">
        <v>9455</v>
      </c>
      <c r="E13811" s="117">
        <v>43031</v>
      </c>
      <c r="F13811" s="118">
        <v>0.6205208333333333</v>
      </c>
      <c r="G13811" t="s">
        <v>3854</v>
      </c>
      <c r="H13811">
        <v>363</v>
      </c>
      <c r="I13811">
        <v>22</v>
      </c>
      <c r="J13811" t="s">
        <v>26884</v>
      </c>
      <c r="L13811" t="s">
        <v>104</v>
      </c>
    </row>
    <row r="13812" spans="1:12" x14ac:dyDescent="0.25">
      <c r="A13812" t="s">
        <v>9456</v>
      </c>
      <c r="B13812" t="s">
        <v>9453</v>
      </c>
      <c r="C13812" t="s">
        <v>9454</v>
      </c>
      <c r="D13812" t="s">
        <v>9455</v>
      </c>
      <c r="E13812" s="117">
        <v>43031</v>
      </c>
      <c r="F13812" s="118">
        <v>0.6205208333333333</v>
      </c>
      <c r="G13812" t="s">
        <v>3854</v>
      </c>
      <c r="H13812">
        <v>363</v>
      </c>
      <c r="I13812">
        <v>24</v>
      </c>
      <c r="J13812" t="s">
        <v>26884</v>
      </c>
      <c r="L13812" t="s">
        <v>383</v>
      </c>
    </row>
    <row r="13813" spans="1:12" x14ac:dyDescent="0.25">
      <c r="A13813" t="s">
        <v>9456</v>
      </c>
      <c r="B13813" t="s">
        <v>9453</v>
      </c>
      <c r="C13813" t="s">
        <v>9454</v>
      </c>
      <c r="D13813" t="s">
        <v>9455</v>
      </c>
      <c r="E13813" s="117">
        <v>43031</v>
      </c>
      <c r="F13813" s="118">
        <v>0.6205208333333333</v>
      </c>
      <c r="G13813" t="s">
        <v>3854</v>
      </c>
      <c r="H13813">
        <v>363</v>
      </c>
      <c r="I13813">
        <v>26</v>
      </c>
      <c r="J13813" t="s">
        <v>26884</v>
      </c>
      <c r="L13813" t="s">
        <v>122</v>
      </c>
    </row>
    <row r="13814" spans="1:12" x14ac:dyDescent="0.25">
      <c r="A13814" t="s">
        <v>9456</v>
      </c>
      <c r="B13814" t="s">
        <v>9453</v>
      </c>
      <c r="C13814" t="s">
        <v>9454</v>
      </c>
      <c r="D13814" t="s">
        <v>9455</v>
      </c>
      <c r="E13814" s="117">
        <v>43031</v>
      </c>
      <c r="F13814" s="118">
        <v>0.6205208333333333</v>
      </c>
      <c r="G13814" t="s">
        <v>3854</v>
      </c>
      <c r="H13814">
        <v>363</v>
      </c>
      <c r="I13814">
        <v>28</v>
      </c>
      <c r="J13814" t="s">
        <v>26884</v>
      </c>
      <c r="L13814" t="s">
        <v>133</v>
      </c>
    </row>
    <row r="13815" spans="1:12" x14ac:dyDescent="0.25">
      <c r="A13815" t="s">
        <v>9456</v>
      </c>
      <c r="B13815" t="s">
        <v>9453</v>
      </c>
      <c r="C13815" t="s">
        <v>9454</v>
      </c>
      <c r="D13815" t="s">
        <v>9455</v>
      </c>
      <c r="E13815" s="117">
        <v>43031</v>
      </c>
      <c r="F13815" s="118">
        <v>0.62053240740740734</v>
      </c>
      <c r="G13815" t="s">
        <v>3854</v>
      </c>
      <c r="H13815">
        <v>363</v>
      </c>
      <c r="I13815">
        <v>35</v>
      </c>
      <c r="J13815" t="s">
        <v>26884</v>
      </c>
      <c r="L13815" t="s">
        <v>393</v>
      </c>
    </row>
    <row r="13816" spans="1:12" x14ac:dyDescent="0.25">
      <c r="A13816" t="s">
        <v>9456</v>
      </c>
      <c r="B13816" t="s">
        <v>9453</v>
      </c>
      <c r="C13816" t="s">
        <v>9454</v>
      </c>
      <c r="D13816" t="s">
        <v>9455</v>
      </c>
      <c r="E13816" s="117">
        <v>43031</v>
      </c>
      <c r="F13816" s="118">
        <v>0.62053240740740734</v>
      </c>
      <c r="G13816" t="s">
        <v>3854</v>
      </c>
      <c r="H13816">
        <v>363</v>
      </c>
      <c r="I13816">
        <v>36</v>
      </c>
      <c r="J13816" t="s">
        <v>26884</v>
      </c>
      <c r="L13816" t="s">
        <v>4027</v>
      </c>
    </row>
    <row r="13817" spans="1:12" x14ac:dyDescent="0.25">
      <c r="A13817" t="s">
        <v>9456</v>
      </c>
      <c r="B13817" t="s">
        <v>9453</v>
      </c>
      <c r="C13817" t="s">
        <v>9454</v>
      </c>
      <c r="D13817" t="s">
        <v>9455</v>
      </c>
      <c r="E13817" s="117">
        <v>43031</v>
      </c>
      <c r="F13817" s="118">
        <v>0.62053240740740734</v>
      </c>
      <c r="G13817" t="s">
        <v>3854</v>
      </c>
      <c r="H13817">
        <v>363</v>
      </c>
      <c r="I13817">
        <v>38</v>
      </c>
      <c r="J13817" t="s">
        <v>26884</v>
      </c>
      <c r="L13817" t="s">
        <v>26885</v>
      </c>
    </row>
    <row r="13818" spans="1:12" x14ac:dyDescent="0.25">
      <c r="A13818" t="s">
        <v>9456</v>
      </c>
      <c r="B13818" t="s">
        <v>9453</v>
      </c>
      <c r="C13818" t="s">
        <v>9454</v>
      </c>
      <c r="D13818" t="s">
        <v>9455</v>
      </c>
      <c r="E13818" s="117">
        <v>43031</v>
      </c>
      <c r="F13818" s="118">
        <v>0.62054398148148149</v>
      </c>
      <c r="G13818" t="s">
        <v>3854</v>
      </c>
      <c r="H13818">
        <v>364</v>
      </c>
      <c r="I13818">
        <v>1</v>
      </c>
      <c r="L13818" t="s">
        <v>26886</v>
      </c>
    </row>
    <row r="13819" spans="1:12" x14ac:dyDescent="0.25">
      <c r="A13819" t="s">
        <v>9456</v>
      </c>
      <c r="B13819" t="s">
        <v>9453</v>
      </c>
      <c r="C13819" t="s">
        <v>9454</v>
      </c>
      <c r="D13819" t="s">
        <v>9455</v>
      </c>
      <c r="E13819" s="117">
        <v>43031</v>
      </c>
      <c r="F13819" s="118">
        <v>0.62054398148148149</v>
      </c>
      <c r="G13819" t="s">
        <v>3854</v>
      </c>
      <c r="H13819">
        <v>364</v>
      </c>
      <c r="I13819">
        <v>4</v>
      </c>
      <c r="J13819" t="s">
        <v>26886</v>
      </c>
      <c r="L13819" t="s">
        <v>2977</v>
      </c>
    </row>
    <row r="13820" spans="1:12" x14ac:dyDescent="0.25">
      <c r="A13820" t="s">
        <v>9456</v>
      </c>
      <c r="B13820" t="s">
        <v>9453</v>
      </c>
      <c r="C13820" t="s">
        <v>9454</v>
      </c>
      <c r="D13820" t="s">
        <v>9455</v>
      </c>
      <c r="E13820" s="117">
        <v>43031</v>
      </c>
      <c r="F13820" s="118">
        <v>0.62054398148148149</v>
      </c>
      <c r="G13820" t="s">
        <v>3854</v>
      </c>
      <c r="H13820">
        <v>364</v>
      </c>
      <c r="I13820">
        <v>5</v>
      </c>
      <c r="J13820" t="s">
        <v>26886</v>
      </c>
      <c r="L13820" t="s">
        <v>1977</v>
      </c>
    </row>
    <row r="13821" spans="1:12" x14ac:dyDescent="0.25">
      <c r="A13821" t="s">
        <v>9456</v>
      </c>
      <c r="B13821" t="s">
        <v>9453</v>
      </c>
      <c r="C13821" t="s">
        <v>9454</v>
      </c>
      <c r="D13821" t="s">
        <v>9455</v>
      </c>
      <c r="E13821" s="117">
        <v>43031</v>
      </c>
      <c r="F13821" s="118">
        <v>0.62054398148148149</v>
      </c>
      <c r="G13821" t="s">
        <v>3854</v>
      </c>
      <c r="H13821">
        <v>364</v>
      </c>
      <c r="I13821">
        <v>6</v>
      </c>
      <c r="J13821" t="s">
        <v>26886</v>
      </c>
      <c r="L13821">
        <v>0</v>
      </c>
    </row>
    <row r="13822" spans="1:12" x14ac:dyDescent="0.25">
      <c r="A13822" t="s">
        <v>9456</v>
      </c>
      <c r="B13822" t="s">
        <v>9453</v>
      </c>
      <c r="C13822" t="s">
        <v>9454</v>
      </c>
      <c r="D13822" t="s">
        <v>9455</v>
      </c>
      <c r="E13822" s="117">
        <v>43031</v>
      </c>
      <c r="F13822" s="118">
        <v>0.62054398148148149</v>
      </c>
      <c r="G13822" t="s">
        <v>3854</v>
      </c>
      <c r="H13822">
        <v>364</v>
      </c>
      <c r="I13822">
        <v>7</v>
      </c>
      <c r="J13822" t="s">
        <v>26886</v>
      </c>
      <c r="L13822">
        <v>100</v>
      </c>
    </row>
    <row r="13823" spans="1:12" x14ac:dyDescent="0.25">
      <c r="A13823" t="s">
        <v>9456</v>
      </c>
      <c r="B13823" t="s">
        <v>9453</v>
      </c>
      <c r="C13823" t="s">
        <v>9454</v>
      </c>
      <c r="D13823" t="s">
        <v>9455</v>
      </c>
      <c r="E13823" s="117">
        <v>43031</v>
      </c>
      <c r="F13823" s="118">
        <v>0.62054398148148149</v>
      </c>
      <c r="G13823" t="s">
        <v>3854</v>
      </c>
      <c r="H13823">
        <v>364</v>
      </c>
      <c r="I13823">
        <v>9</v>
      </c>
      <c r="J13823" t="s">
        <v>26886</v>
      </c>
      <c r="L13823" t="s">
        <v>561</v>
      </c>
    </row>
    <row r="13824" spans="1:12" x14ac:dyDescent="0.25">
      <c r="A13824" t="s">
        <v>9456</v>
      </c>
      <c r="B13824" t="s">
        <v>9453</v>
      </c>
      <c r="C13824" t="s">
        <v>9454</v>
      </c>
      <c r="D13824" t="s">
        <v>9455</v>
      </c>
      <c r="E13824" s="117">
        <v>43031</v>
      </c>
      <c r="F13824" s="118">
        <v>0.62054398148148149</v>
      </c>
      <c r="G13824" t="s">
        <v>3854</v>
      </c>
      <c r="H13824">
        <v>364</v>
      </c>
      <c r="I13824">
        <v>11</v>
      </c>
      <c r="J13824" t="s">
        <v>26886</v>
      </c>
      <c r="L13824" t="s">
        <v>579</v>
      </c>
    </row>
    <row r="13825" spans="1:12" x14ac:dyDescent="0.25">
      <c r="A13825" t="s">
        <v>9456</v>
      </c>
      <c r="B13825" t="s">
        <v>9453</v>
      </c>
      <c r="C13825" t="s">
        <v>9454</v>
      </c>
      <c r="D13825" t="s">
        <v>9455</v>
      </c>
      <c r="E13825" s="117">
        <v>43031</v>
      </c>
      <c r="F13825" s="118">
        <v>0.62055555555555553</v>
      </c>
      <c r="G13825" t="s">
        <v>3854</v>
      </c>
      <c r="H13825">
        <v>364</v>
      </c>
      <c r="I13825">
        <v>12</v>
      </c>
      <c r="J13825" t="s">
        <v>26886</v>
      </c>
      <c r="L13825" t="s">
        <v>576</v>
      </c>
    </row>
    <row r="13826" spans="1:12" x14ac:dyDescent="0.25">
      <c r="A13826" t="s">
        <v>9456</v>
      </c>
      <c r="B13826" t="s">
        <v>9453</v>
      </c>
      <c r="C13826" t="s">
        <v>9454</v>
      </c>
      <c r="D13826" t="s">
        <v>9455</v>
      </c>
      <c r="E13826" s="117">
        <v>43031</v>
      </c>
      <c r="F13826" s="118">
        <v>0.62055555555555553</v>
      </c>
      <c r="G13826" t="s">
        <v>3854</v>
      </c>
      <c r="H13826">
        <v>364</v>
      </c>
      <c r="I13826">
        <v>13</v>
      </c>
      <c r="J13826" t="s">
        <v>26886</v>
      </c>
      <c r="L13826" t="s">
        <v>637</v>
      </c>
    </row>
    <row r="13827" spans="1:12" x14ac:dyDescent="0.25">
      <c r="A13827" t="s">
        <v>9456</v>
      </c>
      <c r="B13827" t="s">
        <v>9453</v>
      </c>
      <c r="C13827" t="s">
        <v>9454</v>
      </c>
      <c r="D13827" t="s">
        <v>9455</v>
      </c>
      <c r="E13827" s="117">
        <v>43031</v>
      </c>
      <c r="F13827" s="118">
        <v>0.62055555555555553</v>
      </c>
      <c r="G13827" t="s">
        <v>3854</v>
      </c>
      <c r="H13827">
        <v>364</v>
      </c>
      <c r="I13827">
        <v>14</v>
      </c>
      <c r="J13827" t="s">
        <v>26886</v>
      </c>
      <c r="L13827" t="s">
        <v>644</v>
      </c>
    </row>
    <row r="13828" spans="1:12" x14ac:dyDescent="0.25">
      <c r="A13828" t="s">
        <v>9456</v>
      </c>
      <c r="B13828" t="s">
        <v>9453</v>
      </c>
      <c r="C13828" t="s">
        <v>9454</v>
      </c>
      <c r="D13828" t="s">
        <v>9455</v>
      </c>
      <c r="E13828" s="117">
        <v>43031</v>
      </c>
      <c r="F13828" s="118">
        <v>0.62055555555555553</v>
      </c>
      <c r="G13828" t="s">
        <v>3854</v>
      </c>
      <c r="H13828">
        <v>364</v>
      </c>
      <c r="I13828">
        <v>15</v>
      </c>
      <c r="J13828" t="s">
        <v>26886</v>
      </c>
      <c r="L13828" t="s">
        <v>200</v>
      </c>
    </row>
    <row r="13829" spans="1:12" x14ac:dyDescent="0.25">
      <c r="A13829" t="s">
        <v>9456</v>
      </c>
      <c r="B13829" t="s">
        <v>9453</v>
      </c>
      <c r="C13829" t="s">
        <v>9454</v>
      </c>
      <c r="D13829" t="s">
        <v>9455</v>
      </c>
      <c r="E13829" s="117">
        <v>43031</v>
      </c>
      <c r="F13829" s="118">
        <v>0.62055555555555553</v>
      </c>
      <c r="G13829" t="s">
        <v>3854</v>
      </c>
      <c r="H13829">
        <v>364</v>
      </c>
      <c r="I13829">
        <v>22</v>
      </c>
      <c r="J13829" t="s">
        <v>26886</v>
      </c>
      <c r="L13829" t="s">
        <v>104</v>
      </c>
    </row>
    <row r="13830" spans="1:12" x14ac:dyDescent="0.25">
      <c r="A13830" t="s">
        <v>9456</v>
      </c>
      <c r="B13830" t="s">
        <v>9453</v>
      </c>
      <c r="C13830" t="s">
        <v>9454</v>
      </c>
      <c r="D13830" t="s">
        <v>9455</v>
      </c>
      <c r="E13830" s="117">
        <v>43031</v>
      </c>
      <c r="F13830" s="118">
        <v>0.62055555555555553</v>
      </c>
      <c r="G13830" t="s">
        <v>3854</v>
      </c>
      <c r="H13830">
        <v>364</v>
      </c>
      <c r="I13830">
        <v>24</v>
      </c>
      <c r="J13830" t="s">
        <v>26886</v>
      </c>
      <c r="L13830" t="s">
        <v>383</v>
      </c>
    </row>
    <row r="13831" spans="1:12" x14ac:dyDescent="0.25">
      <c r="A13831" t="s">
        <v>9456</v>
      </c>
      <c r="B13831" t="s">
        <v>9453</v>
      </c>
      <c r="C13831" t="s">
        <v>9454</v>
      </c>
      <c r="D13831" t="s">
        <v>9455</v>
      </c>
      <c r="E13831" s="117">
        <v>43031</v>
      </c>
      <c r="F13831" s="118">
        <v>0.62055555555555553</v>
      </c>
      <c r="G13831" t="s">
        <v>3854</v>
      </c>
      <c r="H13831">
        <v>364</v>
      </c>
      <c r="I13831">
        <v>26</v>
      </c>
      <c r="J13831" t="s">
        <v>26886</v>
      </c>
      <c r="L13831" t="s">
        <v>122</v>
      </c>
    </row>
    <row r="13832" spans="1:12" x14ac:dyDescent="0.25">
      <c r="A13832" t="s">
        <v>9456</v>
      </c>
      <c r="B13832" t="s">
        <v>9453</v>
      </c>
      <c r="C13832" t="s">
        <v>9454</v>
      </c>
      <c r="D13832" t="s">
        <v>9455</v>
      </c>
      <c r="E13832" s="117">
        <v>43031</v>
      </c>
      <c r="F13832" s="118">
        <v>0.62055555555555553</v>
      </c>
      <c r="G13832" t="s">
        <v>3854</v>
      </c>
      <c r="H13832">
        <v>364</v>
      </c>
      <c r="I13832">
        <v>28</v>
      </c>
      <c r="J13832" t="s">
        <v>26886</v>
      </c>
      <c r="L13832" t="s">
        <v>133</v>
      </c>
    </row>
    <row r="13833" spans="1:12" x14ac:dyDescent="0.25">
      <c r="A13833" t="s">
        <v>9456</v>
      </c>
      <c r="B13833" t="s">
        <v>9453</v>
      </c>
      <c r="C13833" t="s">
        <v>9454</v>
      </c>
      <c r="D13833" t="s">
        <v>9455</v>
      </c>
      <c r="E13833" s="117">
        <v>43031</v>
      </c>
      <c r="F13833" s="118">
        <v>0.62056712962962968</v>
      </c>
      <c r="G13833" t="s">
        <v>3854</v>
      </c>
      <c r="H13833">
        <v>364</v>
      </c>
      <c r="I13833">
        <v>35</v>
      </c>
      <c r="J13833" t="s">
        <v>26886</v>
      </c>
      <c r="L13833" t="s">
        <v>393</v>
      </c>
    </row>
    <row r="13834" spans="1:12" x14ac:dyDescent="0.25">
      <c r="A13834" t="s">
        <v>9456</v>
      </c>
      <c r="B13834" t="s">
        <v>9453</v>
      </c>
      <c r="C13834" t="s">
        <v>9454</v>
      </c>
      <c r="D13834" t="s">
        <v>9455</v>
      </c>
      <c r="E13834" s="117">
        <v>43031</v>
      </c>
      <c r="F13834" s="118">
        <v>0.62056712962962968</v>
      </c>
      <c r="G13834" t="s">
        <v>3854</v>
      </c>
      <c r="H13834">
        <v>364</v>
      </c>
      <c r="I13834">
        <v>36</v>
      </c>
      <c r="J13834" t="s">
        <v>26886</v>
      </c>
      <c r="L13834" t="s">
        <v>4027</v>
      </c>
    </row>
    <row r="13835" spans="1:12" x14ac:dyDescent="0.25">
      <c r="A13835" t="s">
        <v>9456</v>
      </c>
      <c r="B13835" t="s">
        <v>9453</v>
      </c>
      <c r="C13835" t="s">
        <v>9454</v>
      </c>
      <c r="D13835" t="s">
        <v>9455</v>
      </c>
      <c r="E13835" s="117">
        <v>43031</v>
      </c>
      <c r="F13835" s="118">
        <v>0.62056712962962968</v>
      </c>
      <c r="G13835" t="s">
        <v>3854</v>
      </c>
      <c r="H13835">
        <v>364</v>
      </c>
      <c r="I13835">
        <v>38</v>
      </c>
      <c r="J13835" t="s">
        <v>26886</v>
      </c>
      <c r="L13835" t="s">
        <v>26887</v>
      </c>
    </row>
    <row r="13836" spans="1:12" x14ac:dyDescent="0.25">
      <c r="A13836" t="s">
        <v>9456</v>
      </c>
      <c r="B13836" t="s">
        <v>9453</v>
      </c>
      <c r="C13836" t="s">
        <v>9454</v>
      </c>
      <c r="D13836" t="s">
        <v>9455</v>
      </c>
      <c r="E13836" s="117">
        <v>43031</v>
      </c>
      <c r="F13836" s="118">
        <v>0.62057870370370372</v>
      </c>
      <c r="G13836" t="s">
        <v>3854</v>
      </c>
      <c r="H13836">
        <v>365</v>
      </c>
      <c r="I13836">
        <v>1</v>
      </c>
      <c r="L13836" t="s">
        <v>26888</v>
      </c>
    </row>
    <row r="13837" spans="1:12" x14ac:dyDescent="0.25">
      <c r="A13837" t="s">
        <v>9456</v>
      </c>
      <c r="B13837" t="s">
        <v>9453</v>
      </c>
      <c r="C13837" t="s">
        <v>9454</v>
      </c>
      <c r="D13837" t="s">
        <v>9455</v>
      </c>
      <c r="E13837" s="117">
        <v>43031</v>
      </c>
      <c r="F13837" s="118">
        <v>0.62057870370370372</v>
      </c>
      <c r="G13837" t="s">
        <v>3854</v>
      </c>
      <c r="H13837">
        <v>365</v>
      </c>
      <c r="I13837">
        <v>4</v>
      </c>
      <c r="J13837" t="s">
        <v>26888</v>
      </c>
      <c r="L13837" t="s">
        <v>2977</v>
      </c>
    </row>
    <row r="13838" spans="1:12" x14ac:dyDescent="0.25">
      <c r="A13838" t="s">
        <v>9456</v>
      </c>
      <c r="B13838" t="s">
        <v>9453</v>
      </c>
      <c r="C13838" t="s">
        <v>9454</v>
      </c>
      <c r="D13838" t="s">
        <v>9455</v>
      </c>
      <c r="E13838" s="117">
        <v>43031</v>
      </c>
      <c r="F13838" s="118">
        <v>0.62057870370370372</v>
      </c>
      <c r="G13838" t="s">
        <v>3854</v>
      </c>
      <c r="H13838">
        <v>365</v>
      </c>
      <c r="I13838">
        <v>5</v>
      </c>
      <c r="J13838" t="s">
        <v>26888</v>
      </c>
      <c r="L13838" t="s">
        <v>1977</v>
      </c>
    </row>
    <row r="13839" spans="1:12" x14ac:dyDescent="0.25">
      <c r="A13839" t="s">
        <v>9456</v>
      </c>
      <c r="B13839" t="s">
        <v>9453</v>
      </c>
      <c r="C13839" t="s">
        <v>9454</v>
      </c>
      <c r="D13839" t="s">
        <v>9455</v>
      </c>
      <c r="E13839" s="117">
        <v>43031</v>
      </c>
      <c r="F13839" s="118">
        <v>0.62057870370370372</v>
      </c>
      <c r="G13839" t="s">
        <v>3854</v>
      </c>
      <c r="H13839">
        <v>365</v>
      </c>
      <c r="I13839">
        <v>6</v>
      </c>
      <c r="J13839" t="s">
        <v>26888</v>
      </c>
      <c r="L13839">
        <v>0</v>
      </c>
    </row>
    <row r="13840" spans="1:12" x14ac:dyDescent="0.25">
      <c r="A13840" t="s">
        <v>9456</v>
      </c>
      <c r="B13840" t="s">
        <v>9453</v>
      </c>
      <c r="C13840" t="s">
        <v>9454</v>
      </c>
      <c r="D13840" t="s">
        <v>9455</v>
      </c>
      <c r="E13840" s="117">
        <v>43031</v>
      </c>
      <c r="F13840" s="118">
        <v>0.62057870370370372</v>
      </c>
      <c r="G13840" t="s">
        <v>3854</v>
      </c>
      <c r="H13840">
        <v>365</v>
      </c>
      <c r="I13840">
        <v>7</v>
      </c>
      <c r="J13840" t="s">
        <v>26888</v>
      </c>
      <c r="L13840">
        <v>100</v>
      </c>
    </row>
    <row r="13841" spans="1:12" x14ac:dyDescent="0.25">
      <c r="A13841" t="s">
        <v>9456</v>
      </c>
      <c r="B13841" t="s">
        <v>9453</v>
      </c>
      <c r="C13841" t="s">
        <v>9454</v>
      </c>
      <c r="D13841" t="s">
        <v>9455</v>
      </c>
      <c r="E13841" s="117">
        <v>43031</v>
      </c>
      <c r="F13841" s="118">
        <v>0.62057870370370372</v>
      </c>
      <c r="G13841" t="s">
        <v>3854</v>
      </c>
      <c r="H13841">
        <v>365</v>
      </c>
      <c r="I13841">
        <v>9</v>
      </c>
      <c r="J13841" t="s">
        <v>26888</v>
      </c>
      <c r="L13841" t="s">
        <v>561</v>
      </c>
    </row>
    <row r="13842" spans="1:12" x14ac:dyDescent="0.25">
      <c r="A13842" t="s">
        <v>9456</v>
      </c>
      <c r="B13842" t="s">
        <v>9453</v>
      </c>
      <c r="C13842" t="s">
        <v>9454</v>
      </c>
      <c r="D13842" t="s">
        <v>9455</v>
      </c>
      <c r="E13842" s="117">
        <v>43031</v>
      </c>
      <c r="F13842" s="118">
        <v>0.62057870370370372</v>
      </c>
      <c r="G13842" t="s">
        <v>3854</v>
      </c>
      <c r="H13842">
        <v>365</v>
      </c>
      <c r="I13842">
        <v>11</v>
      </c>
      <c r="J13842" t="s">
        <v>26888</v>
      </c>
      <c r="L13842" t="s">
        <v>579</v>
      </c>
    </row>
    <row r="13843" spans="1:12" x14ac:dyDescent="0.25">
      <c r="A13843" t="s">
        <v>9456</v>
      </c>
      <c r="B13843" t="s">
        <v>9453</v>
      </c>
      <c r="C13843" t="s">
        <v>9454</v>
      </c>
      <c r="D13843" t="s">
        <v>9455</v>
      </c>
      <c r="E13843" s="117">
        <v>43031</v>
      </c>
      <c r="F13843" s="118">
        <v>0.62057870370370372</v>
      </c>
      <c r="G13843" t="s">
        <v>3854</v>
      </c>
      <c r="H13843">
        <v>365</v>
      </c>
      <c r="I13843">
        <v>12</v>
      </c>
      <c r="J13843" t="s">
        <v>26888</v>
      </c>
      <c r="L13843" t="s">
        <v>576</v>
      </c>
    </row>
    <row r="13844" spans="1:12" x14ac:dyDescent="0.25">
      <c r="A13844" t="s">
        <v>9456</v>
      </c>
      <c r="B13844" t="s">
        <v>9453</v>
      </c>
      <c r="C13844" t="s">
        <v>9454</v>
      </c>
      <c r="D13844" t="s">
        <v>9455</v>
      </c>
      <c r="E13844" s="117">
        <v>43031</v>
      </c>
      <c r="F13844" s="118">
        <v>0.62059027777777775</v>
      </c>
      <c r="G13844" t="s">
        <v>3854</v>
      </c>
      <c r="H13844">
        <v>365</v>
      </c>
      <c r="I13844">
        <v>13</v>
      </c>
      <c r="J13844" t="s">
        <v>26888</v>
      </c>
      <c r="L13844" t="s">
        <v>637</v>
      </c>
    </row>
    <row r="13845" spans="1:12" x14ac:dyDescent="0.25">
      <c r="A13845" t="s">
        <v>9456</v>
      </c>
      <c r="B13845" t="s">
        <v>9453</v>
      </c>
      <c r="C13845" t="s">
        <v>9454</v>
      </c>
      <c r="D13845" t="s">
        <v>9455</v>
      </c>
      <c r="E13845" s="117">
        <v>43031</v>
      </c>
      <c r="F13845" s="118">
        <v>0.62059027777777775</v>
      </c>
      <c r="G13845" t="s">
        <v>3854</v>
      </c>
      <c r="H13845">
        <v>365</v>
      </c>
      <c r="I13845">
        <v>14</v>
      </c>
      <c r="J13845" t="s">
        <v>26888</v>
      </c>
      <c r="L13845" t="s">
        <v>644</v>
      </c>
    </row>
    <row r="13846" spans="1:12" x14ac:dyDescent="0.25">
      <c r="A13846" t="s">
        <v>9456</v>
      </c>
      <c r="B13846" t="s">
        <v>9453</v>
      </c>
      <c r="C13846" t="s">
        <v>9454</v>
      </c>
      <c r="D13846" t="s">
        <v>9455</v>
      </c>
      <c r="E13846" s="117">
        <v>43031</v>
      </c>
      <c r="F13846" s="118">
        <v>0.62059027777777775</v>
      </c>
      <c r="G13846" t="s">
        <v>3854</v>
      </c>
      <c r="H13846">
        <v>365</v>
      </c>
      <c r="I13846">
        <v>15</v>
      </c>
      <c r="J13846" t="s">
        <v>26888</v>
      </c>
      <c r="L13846" t="s">
        <v>200</v>
      </c>
    </row>
    <row r="13847" spans="1:12" x14ac:dyDescent="0.25">
      <c r="A13847" t="s">
        <v>9456</v>
      </c>
      <c r="B13847" t="s">
        <v>9453</v>
      </c>
      <c r="C13847" t="s">
        <v>9454</v>
      </c>
      <c r="D13847" t="s">
        <v>9455</v>
      </c>
      <c r="E13847" s="117">
        <v>43031</v>
      </c>
      <c r="F13847" s="118">
        <v>0.62059027777777775</v>
      </c>
      <c r="G13847" t="s">
        <v>3854</v>
      </c>
      <c r="H13847">
        <v>365</v>
      </c>
      <c r="I13847">
        <v>22</v>
      </c>
      <c r="J13847" t="s">
        <v>26888</v>
      </c>
      <c r="L13847" t="s">
        <v>104</v>
      </c>
    </row>
    <row r="13848" spans="1:12" x14ac:dyDescent="0.25">
      <c r="A13848" t="s">
        <v>9456</v>
      </c>
      <c r="B13848" t="s">
        <v>9453</v>
      </c>
      <c r="C13848" t="s">
        <v>9454</v>
      </c>
      <c r="D13848" t="s">
        <v>9455</v>
      </c>
      <c r="E13848" s="117">
        <v>43031</v>
      </c>
      <c r="F13848" s="118">
        <v>0.62059027777777775</v>
      </c>
      <c r="G13848" t="s">
        <v>3854</v>
      </c>
      <c r="H13848">
        <v>365</v>
      </c>
      <c r="I13848">
        <v>24</v>
      </c>
      <c r="J13848" t="s">
        <v>26888</v>
      </c>
      <c r="L13848" t="s">
        <v>383</v>
      </c>
    </row>
    <row r="13849" spans="1:12" x14ac:dyDescent="0.25">
      <c r="A13849" t="s">
        <v>9456</v>
      </c>
      <c r="B13849" t="s">
        <v>9453</v>
      </c>
      <c r="C13849" t="s">
        <v>9454</v>
      </c>
      <c r="D13849" t="s">
        <v>9455</v>
      </c>
      <c r="E13849" s="117">
        <v>43031</v>
      </c>
      <c r="F13849" s="118">
        <v>0.62059027777777775</v>
      </c>
      <c r="G13849" t="s">
        <v>3854</v>
      </c>
      <c r="H13849">
        <v>365</v>
      </c>
      <c r="I13849">
        <v>26</v>
      </c>
      <c r="J13849" t="s">
        <v>26888</v>
      </c>
      <c r="L13849" t="s">
        <v>122</v>
      </c>
    </row>
    <row r="13850" spans="1:12" x14ac:dyDescent="0.25">
      <c r="A13850" t="s">
        <v>9456</v>
      </c>
      <c r="B13850" t="s">
        <v>9453</v>
      </c>
      <c r="C13850" t="s">
        <v>9454</v>
      </c>
      <c r="D13850" t="s">
        <v>9455</v>
      </c>
      <c r="E13850" s="117">
        <v>43031</v>
      </c>
      <c r="F13850" s="118">
        <v>0.62059027777777775</v>
      </c>
      <c r="G13850" t="s">
        <v>3854</v>
      </c>
      <c r="H13850">
        <v>365</v>
      </c>
      <c r="I13850">
        <v>28</v>
      </c>
      <c r="J13850" t="s">
        <v>26888</v>
      </c>
      <c r="L13850" t="s">
        <v>133</v>
      </c>
    </row>
    <row r="13851" spans="1:12" x14ac:dyDescent="0.25">
      <c r="A13851" t="s">
        <v>9456</v>
      </c>
      <c r="B13851" t="s">
        <v>9453</v>
      </c>
      <c r="C13851" t="s">
        <v>9454</v>
      </c>
      <c r="D13851" t="s">
        <v>9455</v>
      </c>
      <c r="E13851" s="117">
        <v>43031</v>
      </c>
      <c r="F13851" s="118">
        <v>0.62059027777777775</v>
      </c>
      <c r="G13851" t="s">
        <v>3854</v>
      </c>
      <c r="H13851">
        <v>365</v>
      </c>
      <c r="I13851">
        <v>30</v>
      </c>
      <c r="J13851" t="s">
        <v>26888</v>
      </c>
      <c r="L13851" t="s">
        <v>103</v>
      </c>
    </row>
    <row r="13852" spans="1:12" x14ac:dyDescent="0.25">
      <c r="A13852" t="s">
        <v>9456</v>
      </c>
      <c r="B13852" t="s">
        <v>9453</v>
      </c>
      <c r="C13852" t="s">
        <v>9454</v>
      </c>
      <c r="D13852" t="s">
        <v>9455</v>
      </c>
      <c r="E13852" s="117">
        <v>43031</v>
      </c>
      <c r="F13852" s="118">
        <v>0.62060185185185179</v>
      </c>
      <c r="G13852" t="s">
        <v>3854</v>
      </c>
      <c r="H13852">
        <v>365</v>
      </c>
      <c r="I13852">
        <v>35</v>
      </c>
      <c r="J13852" t="s">
        <v>26888</v>
      </c>
      <c r="L13852" t="s">
        <v>393</v>
      </c>
    </row>
    <row r="13853" spans="1:12" x14ac:dyDescent="0.25">
      <c r="A13853" t="s">
        <v>9456</v>
      </c>
      <c r="B13853" t="s">
        <v>9453</v>
      </c>
      <c r="C13853" t="s">
        <v>9454</v>
      </c>
      <c r="D13853" t="s">
        <v>9455</v>
      </c>
      <c r="E13853" s="117">
        <v>43031</v>
      </c>
      <c r="F13853" s="118">
        <v>0.62060185185185179</v>
      </c>
      <c r="G13853" t="s">
        <v>3854</v>
      </c>
      <c r="H13853">
        <v>365</v>
      </c>
      <c r="I13853">
        <v>36</v>
      </c>
      <c r="J13853" t="s">
        <v>26888</v>
      </c>
      <c r="L13853" t="s">
        <v>4027</v>
      </c>
    </row>
    <row r="13854" spans="1:12" x14ac:dyDescent="0.25">
      <c r="A13854" t="s">
        <v>9456</v>
      </c>
      <c r="B13854" t="s">
        <v>9453</v>
      </c>
      <c r="C13854" t="s">
        <v>9454</v>
      </c>
      <c r="D13854" t="s">
        <v>9455</v>
      </c>
      <c r="E13854" s="117">
        <v>43031</v>
      </c>
      <c r="F13854" s="118">
        <v>0.62060185185185179</v>
      </c>
      <c r="G13854" t="s">
        <v>3854</v>
      </c>
      <c r="H13854">
        <v>365</v>
      </c>
      <c r="I13854">
        <v>38</v>
      </c>
      <c r="J13854" t="s">
        <v>26888</v>
      </c>
      <c r="L13854" t="s">
        <v>26889</v>
      </c>
    </row>
    <row r="13855" spans="1:12" x14ac:dyDescent="0.25">
      <c r="A13855" t="s">
        <v>9456</v>
      </c>
      <c r="B13855" t="s">
        <v>9453</v>
      </c>
      <c r="C13855" t="s">
        <v>9454</v>
      </c>
      <c r="D13855" t="s">
        <v>9455</v>
      </c>
      <c r="E13855" s="117">
        <v>43031</v>
      </c>
      <c r="F13855" s="118">
        <v>0.62061342592592594</v>
      </c>
      <c r="G13855" t="s">
        <v>3854</v>
      </c>
      <c r="H13855">
        <v>366</v>
      </c>
      <c r="I13855">
        <v>1</v>
      </c>
      <c r="L13855" t="s">
        <v>26890</v>
      </c>
    </row>
    <row r="13856" spans="1:12" x14ac:dyDescent="0.25">
      <c r="A13856" t="s">
        <v>9456</v>
      </c>
      <c r="B13856" t="s">
        <v>9453</v>
      </c>
      <c r="C13856" t="s">
        <v>9454</v>
      </c>
      <c r="D13856" t="s">
        <v>9455</v>
      </c>
      <c r="E13856" s="117">
        <v>43031</v>
      </c>
      <c r="F13856" s="118">
        <v>0.62061342592592594</v>
      </c>
      <c r="G13856" t="s">
        <v>3854</v>
      </c>
      <c r="H13856">
        <v>366</v>
      </c>
      <c r="I13856">
        <v>4</v>
      </c>
      <c r="J13856" t="s">
        <v>26890</v>
      </c>
      <c r="L13856" t="s">
        <v>2977</v>
      </c>
    </row>
    <row r="13857" spans="1:12" x14ac:dyDescent="0.25">
      <c r="A13857" t="s">
        <v>9456</v>
      </c>
      <c r="B13857" t="s">
        <v>9453</v>
      </c>
      <c r="C13857" t="s">
        <v>9454</v>
      </c>
      <c r="D13857" t="s">
        <v>9455</v>
      </c>
      <c r="E13857" s="117">
        <v>43031</v>
      </c>
      <c r="F13857" s="118">
        <v>0.62061342592592594</v>
      </c>
      <c r="G13857" t="s">
        <v>3854</v>
      </c>
      <c r="H13857">
        <v>366</v>
      </c>
      <c r="I13857">
        <v>5</v>
      </c>
      <c r="J13857" t="s">
        <v>26890</v>
      </c>
      <c r="L13857" t="s">
        <v>1977</v>
      </c>
    </row>
    <row r="13858" spans="1:12" x14ac:dyDescent="0.25">
      <c r="A13858" t="s">
        <v>9456</v>
      </c>
      <c r="B13858" t="s">
        <v>9453</v>
      </c>
      <c r="C13858" t="s">
        <v>9454</v>
      </c>
      <c r="D13858" t="s">
        <v>9455</v>
      </c>
      <c r="E13858" s="117">
        <v>43031</v>
      </c>
      <c r="F13858" s="118">
        <v>0.62061342592592594</v>
      </c>
      <c r="G13858" t="s">
        <v>3854</v>
      </c>
      <c r="H13858">
        <v>366</v>
      </c>
      <c r="I13858">
        <v>6</v>
      </c>
      <c r="J13858" t="s">
        <v>26890</v>
      </c>
      <c r="L13858">
        <v>0</v>
      </c>
    </row>
    <row r="13859" spans="1:12" x14ac:dyDescent="0.25">
      <c r="A13859" t="s">
        <v>9456</v>
      </c>
      <c r="B13859" t="s">
        <v>9453</v>
      </c>
      <c r="C13859" t="s">
        <v>9454</v>
      </c>
      <c r="D13859" t="s">
        <v>9455</v>
      </c>
      <c r="E13859" s="117">
        <v>43031</v>
      </c>
      <c r="F13859" s="118">
        <v>0.62061342592592594</v>
      </c>
      <c r="G13859" t="s">
        <v>3854</v>
      </c>
      <c r="H13859">
        <v>366</v>
      </c>
      <c r="I13859">
        <v>7</v>
      </c>
      <c r="J13859" t="s">
        <v>26890</v>
      </c>
      <c r="L13859">
        <v>100</v>
      </c>
    </row>
    <row r="13860" spans="1:12" x14ac:dyDescent="0.25">
      <c r="A13860" t="s">
        <v>9456</v>
      </c>
      <c r="B13860" t="s">
        <v>9453</v>
      </c>
      <c r="C13860" t="s">
        <v>9454</v>
      </c>
      <c r="D13860" t="s">
        <v>9455</v>
      </c>
      <c r="E13860" s="117">
        <v>43031</v>
      </c>
      <c r="F13860" s="118">
        <v>0.62061342592592594</v>
      </c>
      <c r="G13860" t="s">
        <v>3854</v>
      </c>
      <c r="H13860">
        <v>366</v>
      </c>
      <c r="I13860">
        <v>9</v>
      </c>
      <c r="J13860" t="s">
        <v>26890</v>
      </c>
      <c r="L13860" t="s">
        <v>561</v>
      </c>
    </row>
    <row r="13861" spans="1:12" x14ac:dyDescent="0.25">
      <c r="A13861" t="s">
        <v>9456</v>
      </c>
      <c r="B13861" t="s">
        <v>9453</v>
      </c>
      <c r="C13861" t="s">
        <v>9454</v>
      </c>
      <c r="D13861" t="s">
        <v>9455</v>
      </c>
      <c r="E13861" s="117">
        <v>43031</v>
      </c>
      <c r="F13861" s="118">
        <v>0.62061342592592594</v>
      </c>
      <c r="G13861" t="s">
        <v>3854</v>
      </c>
      <c r="H13861">
        <v>366</v>
      </c>
      <c r="I13861">
        <v>11</v>
      </c>
      <c r="J13861" t="s">
        <v>26890</v>
      </c>
      <c r="L13861" t="s">
        <v>579</v>
      </c>
    </row>
    <row r="13862" spans="1:12" x14ac:dyDescent="0.25">
      <c r="A13862" t="s">
        <v>9456</v>
      </c>
      <c r="B13862" t="s">
        <v>9453</v>
      </c>
      <c r="C13862" t="s">
        <v>9454</v>
      </c>
      <c r="D13862" t="s">
        <v>9455</v>
      </c>
      <c r="E13862" s="117">
        <v>43031</v>
      </c>
      <c r="F13862" s="118">
        <v>0.62062499999999998</v>
      </c>
      <c r="G13862" t="s">
        <v>3854</v>
      </c>
      <c r="H13862">
        <v>366</v>
      </c>
      <c r="I13862">
        <v>12</v>
      </c>
      <c r="J13862" t="s">
        <v>26890</v>
      </c>
      <c r="L13862" t="s">
        <v>576</v>
      </c>
    </row>
    <row r="13863" spans="1:12" x14ac:dyDescent="0.25">
      <c r="A13863" t="s">
        <v>9456</v>
      </c>
      <c r="B13863" t="s">
        <v>9453</v>
      </c>
      <c r="C13863" t="s">
        <v>9454</v>
      </c>
      <c r="D13863" t="s">
        <v>9455</v>
      </c>
      <c r="E13863" s="117">
        <v>43031</v>
      </c>
      <c r="F13863" s="118">
        <v>0.62062499999999998</v>
      </c>
      <c r="G13863" t="s">
        <v>3854</v>
      </c>
      <c r="H13863">
        <v>366</v>
      </c>
      <c r="I13863">
        <v>13</v>
      </c>
      <c r="J13863" t="s">
        <v>26890</v>
      </c>
      <c r="L13863" t="s">
        <v>637</v>
      </c>
    </row>
    <row r="13864" spans="1:12" x14ac:dyDescent="0.25">
      <c r="A13864" t="s">
        <v>9456</v>
      </c>
      <c r="B13864" t="s">
        <v>9453</v>
      </c>
      <c r="C13864" t="s">
        <v>9454</v>
      </c>
      <c r="D13864" t="s">
        <v>9455</v>
      </c>
      <c r="E13864" s="117">
        <v>43031</v>
      </c>
      <c r="F13864" s="118">
        <v>0.62062499999999998</v>
      </c>
      <c r="G13864" t="s">
        <v>3854</v>
      </c>
      <c r="H13864">
        <v>366</v>
      </c>
      <c r="I13864">
        <v>14</v>
      </c>
      <c r="J13864" t="s">
        <v>26890</v>
      </c>
      <c r="L13864" t="s">
        <v>644</v>
      </c>
    </row>
    <row r="13865" spans="1:12" x14ac:dyDescent="0.25">
      <c r="A13865" t="s">
        <v>9456</v>
      </c>
      <c r="B13865" t="s">
        <v>9453</v>
      </c>
      <c r="C13865" t="s">
        <v>9454</v>
      </c>
      <c r="D13865" t="s">
        <v>9455</v>
      </c>
      <c r="E13865" s="117">
        <v>43031</v>
      </c>
      <c r="F13865" s="118">
        <v>0.62062499999999998</v>
      </c>
      <c r="G13865" t="s">
        <v>3854</v>
      </c>
      <c r="H13865">
        <v>366</v>
      </c>
      <c r="I13865">
        <v>15</v>
      </c>
      <c r="J13865" t="s">
        <v>26890</v>
      </c>
      <c r="L13865" t="s">
        <v>200</v>
      </c>
    </row>
    <row r="13866" spans="1:12" x14ac:dyDescent="0.25">
      <c r="A13866" t="s">
        <v>9456</v>
      </c>
      <c r="B13866" t="s">
        <v>9453</v>
      </c>
      <c r="C13866" t="s">
        <v>9454</v>
      </c>
      <c r="D13866" t="s">
        <v>9455</v>
      </c>
      <c r="E13866" s="117">
        <v>43031</v>
      </c>
      <c r="F13866" s="118">
        <v>0.62062499999999998</v>
      </c>
      <c r="G13866" t="s">
        <v>3854</v>
      </c>
      <c r="H13866">
        <v>366</v>
      </c>
      <c r="I13866">
        <v>22</v>
      </c>
      <c r="J13866" t="s">
        <v>26890</v>
      </c>
      <c r="L13866" t="s">
        <v>104</v>
      </c>
    </row>
    <row r="13867" spans="1:12" x14ac:dyDescent="0.25">
      <c r="A13867" t="s">
        <v>9456</v>
      </c>
      <c r="B13867" t="s">
        <v>9453</v>
      </c>
      <c r="C13867" t="s">
        <v>9454</v>
      </c>
      <c r="D13867" t="s">
        <v>9455</v>
      </c>
      <c r="E13867" s="117">
        <v>43031</v>
      </c>
      <c r="F13867" s="118">
        <v>0.62062499999999998</v>
      </c>
      <c r="G13867" t="s">
        <v>3854</v>
      </c>
      <c r="H13867">
        <v>366</v>
      </c>
      <c r="I13867">
        <v>24</v>
      </c>
      <c r="J13867" t="s">
        <v>26890</v>
      </c>
      <c r="L13867" t="s">
        <v>383</v>
      </c>
    </row>
    <row r="13868" spans="1:12" x14ac:dyDescent="0.25">
      <c r="A13868" t="s">
        <v>9456</v>
      </c>
      <c r="B13868" t="s">
        <v>9453</v>
      </c>
      <c r="C13868" t="s">
        <v>9454</v>
      </c>
      <c r="D13868" t="s">
        <v>9455</v>
      </c>
      <c r="E13868" s="117">
        <v>43031</v>
      </c>
      <c r="F13868" s="118">
        <v>0.62062499999999998</v>
      </c>
      <c r="G13868" t="s">
        <v>3854</v>
      </c>
      <c r="H13868">
        <v>366</v>
      </c>
      <c r="I13868">
        <v>26</v>
      </c>
      <c r="J13868" t="s">
        <v>26890</v>
      </c>
      <c r="L13868" t="s">
        <v>122</v>
      </c>
    </row>
    <row r="13869" spans="1:12" x14ac:dyDescent="0.25">
      <c r="A13869" t="s">
        <v>9456</v>
      </c>
      <c r="B13869" t="s">
        <v>9453</v>
      </c>
      <c r="C13869" t="s">
        <v>9454</v>
      </c>
      <c r="D13869" t="s">
        <v>9455</v>
      </c>
      <c r="E13869" s="117">
        <v>43031</v>
      </c>
      <c r="F13869" s="118">
        <v>0.62062499999999998</v>
      </c>
      <c r="G13869" t="s">
        <v>3854</v>
      </c>
      <c r="H13869">
        <v>366</v>
      </c>
      <c r="I13869">
        <v>28</v>
      </c>
      <c r="J13869" t="s">
        <v>26890</v>
      </c>
      <c r="L13869" t="s">
        <v>133</v>
      </c>
    </row>
    <row r="13870" spans="1:12" x14ac:dyDescent="0.25">
      <c r="A13870" t="s">
        <v>9456</v>
      </c>
      <c r="B13870" t="s">
        <v>9453</v>
      </c>
      <c r="C13870" t="s">
        <v>9454</v>
      </c>
      <c r="D13870" t="s">
        <v>9455</v>
      </c>
      <c r="E13870" s="117">
        <v>43031</v>
      </c>
      <c r="F13870" s="118">
        <v>0.62062499999999998</v>
      </c>
      <c r="G13870" t="s">
        <v>3854</v>
      </c>
      <c r="H13870">
        <v>366</v>
      </c>
      <c r="I13870">
        <v>30</v>
      </c>
      <c r="J13870" t="s">
        <v>26890</v>
      </c>
      <c r="L13870" t="s">
        <v>103</v>
      </c>
    </row>
    <row r="13871" spans="1:12" x14ac:dyDescent="0.25">
      <c r="A13871" t="s">
        <v>9456</v>
      </c>
      <c r="B13871" t="s">
        <v>9453</v>
      </c>
      <c r="C13871" t="s">
        <v>9454</v>
      </c>
      <c r="D13871" t="s">
        <v>9455</v>
      </c>
      <c r="E13871" s="117">
        <v>43031</v>
      </c>
      <c r="F13871" s="118">
        <v>0.62063657407407413</v>
      </c>
      <c r="G13871" t="s">
        <v>3854</v>
      </c>
      <c r="H13871">
        <v>366</v>
      </c>
      <c r="I13871">
        <v>35</v>
      </c>
      <c r="J13871" t="s">
        <v>26890</v>
      </c>
      <c r="L13871" t="s">
        <v>393</v>
      </c>
    </row>
    <row r="13872" spans="1:12" x14ac:dyDescent="0.25">
      <c r="A13872" t="s">
        <v>9456</v>
      </c>
      <c r="B13872" t="s">
        <v>9453</v>
      </c>
      <c r="C13872" t="s">
        <v>9454</v>
      </c>
      <c r="D13872" t="s">
        <v>9455</v>
      </c>
      <c r="E13872" s="117">
        <v>43031</v>
      </c>
      <c r="F13872" s="118">
        <v>0.62063657407407413</v>
      </c>
      <c r="G13872" t="s">
        <v>3854</v>
      </c>
      <c r="H13872">
        <v>366</v>
      </c>
      <c r="I13872">
        <v>36</v>
      </c>
      <c r="J13872" t="s">
        <v>26890</v>
      </c>
      <c r="L13872" t="s">
        <v>4027</v>
      </c>
    </row>
    <row r="13873" spans="1:12" x14ac:dyDescent="0.25">
      <c r="A13873" t="s">
        <v>9456</v>
      </c>
      <c r="B13873" t="s">
        <v>9453</v>
      </c>
      <c r="C13873" t="s">
        <v>9454</v>
      </c>
      <c r="D13873" t="s">
        <v>9455</v>
      </c>
      <c r="E13873" s="117">
        <v>43031</v>
      </c>
      <c r="F13873" s="118">
        <v>0.62063657407407413</v>
      </c>
      <c r="G13873" t="s">
        <v>3854</v>
      </c>
      <c r="H13873">
        <v>366</v>
      </c>
      <c r="I13873">
        <v>38</v>
      </c>
      <c r="J13873" t="s">
        <v>26890</v>
      </c>
      <c r="L13873" t="s">
        <v>26891</v>
      </c>
    </row>
    <row r="13874" spans="1:12" x14ac:dyDescent="0.25">
      <c r="A13874" t="s">
        <v>9456</v>
      </c>
      <c r="B13874" t="s">
        <v>9453</v>
      </c>
      <c r="C13874" t="s">
        <v>9454</v>
      </c>
      <c r="D13874" t="s">
        <v>9455</v>
      </c>
      <c r="E13874" s="117">
        <v>43031</v>
      </c>
      <c r="F13874" s="118">
        <v>0.62064814814814817</v>
      </c>
      <c r="G13874" t="s">
        <v>3854</v>
      </c>
      <c r="H13874">
        <v>367</v>
      </c>
      <c r="I13874">
        <v>1</v>
      </c>
      <c r="L13874" t="s">
        <v>26892</v>
      </c>
    </row>
    <row r="13875" spans="1:12" x14ac:dyDescent="0.25">
      <c r="A13875" t="s">
        <v>9456</v>
      </c>
      <c r="B13875" t="s">
        <v>9453</v>
      </c>
      <c r="C13875" t="s">
        <v>9454</v>
      </c>
      <c r="D13875" t="s">
        <v>9455</v>
      </c>
      <c r="E13875" s="117">
        <v>43031</v>
      </c>
      <c r="F13875" s="118">
        <v>0.62064814814814817</v>
      </c>
      <c r="G13875" t="s">
        <v>3854</v>
      </c>
      <c r="H13875">
        <v>367</v>
      </c>
      <c r="I13875">
        <v>4</v>
      </c>
      <c r="J13875" t="s">
        <v>26892</v>
      </c>
      <c r="L13875" t="s">
        <v>2977</v>
      </c>
    </row>
    <row r="13876" spans="1:12" x14ac:dyDescent="0.25">
      <c r="A13876" t="s">
        <v>9456</v>
      </c>
      <c r="B13876" t="s">
        <v>9453</v>
      </c>
      <c r="C13876" t="s">
        <v>9454</v>
      </c>
      <c r="D13876" t="s">
        <v>9455</v>
      </c>
      <c r="E13876" s="117">
        <v>43031</v>
      </c>
      <c r="F13876" s="118">
        <v>0.62064814814814817</v>
      </c>
      <c r="G13876" t="s">
        <v>3854</v>
      </c>
      <c r="H13876">
        <v>367</v>
      </c>
      <c r="I13876">
        <v>5</v>
      </c>
      <c r="J13876" t="s">
        <v>26892</v>
      </c>
      <c r="L13876" t="s">
        <v>1977</v>
      </c>
    </row>
    <row r="13877" spans="1:12" x14ac:dyDescent="0.25">
      <c r="A13877" t="s">
        <v>9456</v>
      </c>
      <c r="B13877" t="s">
        <v>9453</v>
      </c>
      <c r="C13877" t="s">
        <v>9454</v>
      </c>
      <c r="D13877" t="s">
        <v>9455</v>
      </c>
      <c r="E13877" s="117">
        <v>43031</v>
      </c>
      <c r="F13877" s="118">
        <v>0.62064814814814817</v>
      </c>
      <c r="G13877" t="s">
        <v>3854</v>
      </c>
      <c r="H13877">
        <v>367</v>
      </c>
      <c r="I13877">
        <v>6</v>
      </c>
      <c r="J13877" t="s">
        <v>26892</v>
      </c>
      <c r="L13877">
        <v>0</v>
      </c>
    </row>
    <row r="13878" spans="1:12" x14ac:dyDescent="0.25">
      <c r="A13878" t="s">
        <v>9456</v>
      </c>
      <c r="B13878" t="s">
        <v>9453</v>
      </c>
      <c r="C13878" t="s">
        <v>9454</v>
      </c>
      <c r="D13878" t="s">
        <v>9455</v>
      </c>
      <c r="E13878" s="117">
        <v>43031</v>
      </c>
      <c r="F13878" s="118">
        <v>0.62064814814814817</v>
      </c>
      <c r="G13878" t="s">
        <v>3854</v>
      </c>
      <c r="H13878">
        <v>367</v>
      </c>
      <c r="I13878">
        <v>7</v>
      </c>
      <c r="J13878" t="s">
        <v>26892</v>
      </c>
      <c r="L13878">
        <v>90</v>
      </c>
    </row>
    <row r="13879" spans="1:12" x14ac:dyDescent="0.25">
      <c r="A13879" t="s">
        <v>9456</v>
      </c>
      <c r="B13879" t="s">
        <v>9453</v>
      </c>
      <c r="C13879" t="s">
        <v>9454</v>
      </c>
      <c r="D13879" t="s">
        <v>9455</v>
      </c>
      <c r="E13879" s="117">
        <v>43031</v>
      </c>
      <c r="F13879" s="118">
        <v>0.62064814814814817</v>
      </c>
      <c r="G13879" t="s">
        <v>3854</v>
      </c>
      <c r="H13879">
        <v>367</v>
      </c>
      <c r="I13879">
        <v>9</v>
      </c>
      <c r="J13879" t="s">
        <v>26892</v>
      </c>
      <c r="L13879" t="s">
        <v>561</v>
      </c>
    </row>
    <row r="13880" spans="1:12" x14ac:dyDescent="0.25">
      <c r="A13880" t="s">
        <v>9456</v>
      </c>
      <c r="B13880" t="s">
        <v>9453</v>
      </c>
      <c r="C13880" t="s">
        <v>9454</v>
      </c>
      <c r="D13880" t="s">
        <v>9455</v>
      </c>
      <c r="E13880" s="117">
        <v>43031</v>
      </c>
      <c r="F13880" s="118">
        <v>0.62064814814814817</v>
      </c>
      <c r="G13880" t="s">
        <v>3854</v>
      </c>
      <c r="H13880">
        <v>367</v>
      </c>
      <c r="I13880">
        <v>11</v>
      </c>
      <c r="J13880" t="s">
        <v>26892</v>
      </c>
      <c r="L13880" t="s">
        <v>579</v>
      </c>
    </row>
    <row r="13881" spans="1:12" x14ac:dyDescent="0.25">
      <c r="A13881" t="s">
        <v>9456</v>
      </c>
      <c r="B13881" t="s">
        <v>9453</v>
      </c>
      <c r="C13881" t="s">
        <v>9454</v>
      </c>
      <c r="D13881" t="s">
        <v>9455</v>
      </c>
      <c r="E13881" s="117">
        <v>43031</v>
      </c>
      <c r="F13881" s="118">
        <v>0.62065972222222221</v>
      </c>
      <c r="G13881" t="s">
        <v>3854</v>
      </c>
      <c r="H13881">
        <v>367</v>
      </c>
      <c r="I13881">
        <v>12</v>
      </c>
      <c r="J13881" t="s">
        <v>26892</v>
      </c>
      <c r="L13881" t="s">
        <v>576</v>
      </c>
    </row>
    <row r="13882" spans="1:12" x14ac:dyDescent="0.25">
      <c r="A13882" t="s">
        <v>9456</v>
      </c>
      <c r="B13882" t="s">
        <v>9453</v>
      </c>
      <c r="C13882" t="s">
        <v>9454</v>
      </c>
      <c r="D13882" t="s">
        <v>9455</v>
      </c>
      <c r="E13882" s="117">
        <v>43031</v>
      </c>
      <c r="F13882" s="118">
        <v>0.62065972222222221</v>
      </c>
      <c r="G13882" t="s">
        <v>3854</v>
      </c>
      <c r="H13882">
        <v>367</v>
      </c>
      <c r="I13882">
        <v>13</v>
      </c>
      <c r="J13882" t="s">
        <v>26892</v>
      </c>
      <c r="L13882" t="s">
        <v>637</v>
      </c>
    </row>
    <row r="13883" spans="1:12" x14ac:dyDescent="0.25">
      <c r="A13883" t="s">
        <v>9456</v>
      </c>
      <c r="B13883" t="s">
        <v>9453</v>
      </c>
      <c r="C13883" t="s">
        <v>9454</v>
      </c>
      <c r="D13883" t="s">
        <v>9455</v>
      </c>
      <c r="E13883" s="117">
        <v>43031</v>
      </c>
      <c r="F13883" s="118">
        <v>0.62065972222222221</v>
      </c>
      <c r="G13883" t="s">
        <v>3854</v>
      </c>
      <c r="H13883">
        <v>367</v>
      </c>
      <c r="I13883">
        <v>14</v>
      </c>
      <c r="J13883" t="s">
        <v>26892</v>
      </c>
      <c r="L13883" t="s">
        <v>644</v>
      </c>
    </row>
    <row r="13884" spans="1:12" x14ac:dyDescent="0.25">
      <c r="A13884" t="s">
        <v>9456</v>
      </c>
      <c r="B13884" t="s">
        <v>9453</v>
      </c>
      <c r="C13884" t="s">
        <v>9454</v>
      </c>
      <c r="D13884" t="s">
        <v>9455</v>
      </c>
      <c r="E13884" s="117">
        <v>43031</v>
      </c>
      <c r="F13884" s="118">
        <v>0.62065972222222221</v>
      </c>
      <c r="G13884" t="s">
        <v>3854</v>
      </c>
      <c r="H13884">
        <v>367</v>
      </c>
      <c r="I13884">
        <v>15</v>
      </c>
      <c r="J13884" t="s">
        <v>26892</v>
      </c>
      <c r="L13884" t="s">
        <v>200</v>
      </c>
    </row>
    <row r="13885" spans="1:12" x14ac:dyDescent="0.25">
      <c r="A13885" t="s">
        <v>9456</v>
      </c>
      <c r="B13885" t="s">
        <v>9453</v>
      </c>
      <c r="C13885" t="s">
        <v>9454</v>
      </c>
      <c r="D13885" t="s">
        <v>9455</v>
      </c>
      <c r="E13885" s="117">
        <v>43031</v>
      </c>
      <c r="F13885" s="118">
        <v>0.62065972222222221</v>
      </c>
      <c r="G13885" t="s">
        <v>3854</v>
      </c>
      <c r="H13885">
        <v>367</v>
      </c>
      <c r="I13885">
        <v>22</v>
      </c>
      <c r="J13885" t="s">
        <v>26892</v>
      </c>
      <c r="L13885" t="s">
        <v>104</v>
      </c>
    </row>
    <row r="13886" spans="1:12" x14ac:dyDescent="0.25">
      <c r="A13886" t="s">
        <v>9456</v>
      </c>
      <c r="B13886" t="s">
        <v>9453</v>
      </c>
      <c r="C13886" t="s">
        <v>9454</v>
      </c>
      <c r="D13886" t="s">
        <v>9455</v>
      </c>
      <c r="E13886" s="117">
        <v>43031</v>
      </c>
      <c r="F13886" s="118">
        <v>0.62065972222222221</v>
      </c>
      <c r="G13886" t="s">
        <v>3854</v>
      </c>
      <c r="H13886">
        <v>367</v>
      </c>
      <c r="I13886">
        <v>24</v>
      </c>
      <c r="J13886" t="s">
        <v>26892</v>
      </c>
      <c r="L13886" t="s">
        <v>383</v>
      </c>
    </row>
    <row r="13887" spans="1:12" x14ac:dyDescent="0.25">
      <c r="A13887" t="s">
        <v>9456</v>
      </c>
      <c r="B13887" t="s">
        <v>9453</v>
      </c>
      <c r="C13887" t="s">
        <v>9454</v>
      </c>
      <c r="D13887" t="s">
        <v>9455</v>
      </c>
      <c r="E13887" s="117">
        <v>43031</v>
      </c>
      <c r="F13887" s="118">
        <v>0.62065972222222221</v>
      </c>
      <c r="G13887" t="s">
        <v>3854</v>
      </c>
      <c r="H13887">
        <v>367</v>
      </c>
      <c r="I13887">
        <v>26</v>
      </c>
      <c r="J13887" t="s">
        <v>26892</v>
      </c>
      <c r="L13887" t="s">
        <v>122</v>
      </c>
    </row>
    <row r="13888" spans="1:12" x14ac:dyDescent="0.25">
      <c r="A13888" t="s">
        <v>9456</v>
      </c>
      <c r="B13888" t="s">
        <v>9453</v>
      </c>
      <c r="C13888" t="s">
        <v>9454</v>
      </c>
      <c r="D13888" t="s">
        <v>9455</v>
      </c>
      <c r="E13888" s="117">
        <v>43031</v>
      </c>
      <c r="F13888" s="118">
        <v>0.62065972222222221</v>
      </c>
      <c r="G13888" t="s">
        <v>3854</v>
      </c>
      <c r="H13888">
        <v>367</v>
      </c>
      <c r="I13888">
        <v>28</v>
      </c>
      <c r="J13888" t="s">
        <v>26892</v>
      </c>
      <c r="L13888" t="s">
        <v>133</v>
      </c>
    </row>
    <row r="13889" spans="1:12" x14ac:dyDescent="0.25">
      <c r="A13889" t="s">
        <v>9456</v>
      </c>
      <c r="B13889" t="s">
        <v>9453</v>
      </c>
      <c r="C13889" t="s">
        <v>9454</v>
      </c>
      <c r="D13889" t="s">
        <v>9455</v>
      </c>
      <c r="E13889" s="117">
        <v>43031</v>
      </c>
      <c r="F13889" s="118">
        <v>0.62065972222222221</v>
      </c>
      <c r="G13889" t="s">
        <v>3854</v>
      </c>
      <c r="H13889">
        <v>367</v>
      </c>
      <c r="I13889">
        <v>30</v>
      </c>
      <c r="J13889" t="s">
        <v>26892</v>
      </c>
      <c r="L13889" t="s">
        <v>103</v>
      </c>
    </row>
    <row r="13890" spans="1:12" x14ac:dyDescent="0.25">
      <c r="A13890" t="s">
        <v>9456</v>
      </c>
      <c r="B13890" t="s">
        <v>9453</v>
      </c>
      <c r="C13890" t="s">
        <v>9454</v>
      </c>
      <c r="D13890" t="s">
        <v>9455</v>
      </c>
      <c r="E13890" s="117">
        <v>43031</v>
      </c>
      <c r="F13890" s="118">
        <v>0.62067129629629625</v>
      </c>
      <c r="G13890" t="s">
        <v>3854</v>
      </c>
      <c r="H13890">
        <v>367</v>
      </c>
      <c r="I13890">
        <v>35</v>
      </c>
      <c r="J13890" t="s">
        <v>26892</v>
      </c>
      <c r="L13890" t="s">
        <v>393</v>
      </c>
    </row>
    <row r="13891" spans="1:12" x14ac:dyDescent="0.25">
      <c r="A13891" t="s">
        <v>9456</v>
      </c>
      <c r="B13891" t="s">
        <v>9453</v>
      </c>
      <c r="C13891" t="s">
        <v>9454</v>
      </c>
      <c r="D13891" t="s">
        <v>9455</v>
      </c>
      <c r="E13891" s="117">
        <v>43031</v>
      </c>
      <c r="F13891" s="118">
        <v>0.62067129629629625</v>
      </c>
      <c r="G13891" t="s">
        <v>3854</v>
      </c>
      <c r="H13891">
        <v>367</v>
      </c>
      <c r="I13891">
        <v>36</v>
      </c>
      <c r="J13891" t="s">
        <v>26892</v>
      </c>
      <c r="L13891" t="s">
        <v>4027</v>
      </c>
    </row>
    <row r="13892" spans="1:12" x14ac:dyDescent="0.25">
      <c r="A13892" t="s">
        <v>9456</v>
      </c>
      <c r="B13892" t="s">
        <v>9453</v>
      </c>
      <c r="C13892" t="s">
        <v>9454</v>
      </c>
      <c r="D13892" t="s">
        <v>9455</v>
      </c>
      <c r="E13892" s="117">
        <v>43031</v>
      </c>
      <c r="F13892" s="118">
        <v>0.62067129629629625</v>
      </c>
      <c r="G13892" t="s">
        <v>3854</v>
      </c>
      <c r="H13892">
        <v>367</v>
      </c>
      <c r="I13892">
        <v>38</v>
      </c>
      <c r="J13892" t="s">
        <v>26892</v>
      </c>
      <c r="L13892" t="s">
        <v>26893</v>
      </c>
    </row>
    <row r="13893" spans="1:12" x14ac:dyDescent="0.25">
      <c r="A13893" t="s">
        <v>9456</v>
      </c>
      <c r="B13893" t="s">
        <v>9453</v>
      </c>
      <c r="C13893" t="s">
        <v>9454</v>
      </c>
      <c r="D13893" t="s">
        <v>9455</v>
      </c>
      <c r="E13893" s="117">
        <v>43031</v>
      </c>
      <c r="F13893" s="118">
        <v>0.6206828703703704</v>
      </c>
      <c r="G13893" t="s">
        <v>3854</v>
      </c>
      <c r="H13893">
        <v>368</v>
      </c>
      <c r="I13893">
        <v>1</v>
      </c>
      <c r="L13893" t="s">
        <v>26892</v>
      </c>
    </row>
    <row r="13894" spans="1:12" x14ac:dyDescent="0.25">
      <c r="A13894" t="s">
        <v>9456</v>
      </c>
      <c r="B13894" t="s">
        <v>9453</v>
      </c>
      <c r="C13894" t="s">
        <v>9454</v>
      </c>
      <c r="D13894" t="s">
        <v>9455</v>
      </c>
      <c r="E13894" s="117">
        <v>43031</v>
      </c>
      <c r="F13894" s="118">
        <v>0.6206828703703704</v>
      </c>
      <c r="G13894" t="s">
        <v>3854</v>
      </c>
      <c r="H13894">
        <v>368</v>
      </c>
      <c r="I13894">
        <v>4</v>
      </c>
      <c r="J13894" t="s">
        <v>26892</v>
      </c>
      <c r="L13894" t="s">
        <v>2979</v>
      </c>
    </row>
    <row r="13895" spans="1:12" x14ac:dyDescent="0.25">
      <c r="A13895" t="s">
        <v>9456</v>
      </c>
      <c r="B13895" t="s">
        <v>9453</v>
      </c>
      <c r="C13895" t="s">
        <v>9454</v>
      </c>
      <c r="D13895" t="s">
        <v>9455</v>
      </c>
      <c r="E13895" s="117">
        <v>43031</v>
      </c>
      <c r="F13895" s="118">
        <v>0.6206828703703704</v>
      </c>
      <c r="G13895" t="s">
        <v>3854</v>
      </c>
      <c r="H13895">
        <v>368</v>
      </c>
      <c r="I13895">
        <v>5</v>
      </c>
      <c r="J13895" t="s">
        <v>26892</v>
      </c>
      <c r="L13895" t="s">
        <v>2160</v>
      </c>
    </row>
    <row r="13896" spans="1:12" x14ac:dyDescent="0.25">
      <c r="A13896" t="s">
        <v>9456</v>
      </c>
      <c r="B13896" t="s">
        <v>9453</v>
      </c>
      <c r="C13896" t="s">
        <v>9454</v>
      </c>
      <c r="D13896" t="s">
        <v>9455</v>
      </c>
      <c r="E13896" s="117">
        <v>43031</v>
      </c>
      <c r="F13896" s="118">
        <v>0.6206828703703704</v>
      </c>
      <c r="G13896" t="s">
        <v>3854</v>
      </c>
      <c r="H13896">
        <v>368</v>
      </c>
      <c r="I13896">
        <v>6</v>
      </c>
      <c r="J13896" t="s">
        <v>26892</v>
      </c>
      <c r="L13896">
        <v>0</v>
      </c>
    </row>
    <row r="13897" spans="1:12" x14ac:dyDescent="0.25">
      <c r="A13897" t="s">
        <v>9456</v>
      </c>
      <c r="B13897" t="s">
        <v>9453</v>
      </c>
      <c r="C13897" t="s">
        <v>9454</v>
      </c>
      <c r="D13897" t="s">
        <v>9455</v>
      </c>
      <c r="E13897" s="117">
        <v>43031</v>
      </c>
      <c r="F13897" s="118">
        <v>0.6206828703703704</v>
      </c>
      <c r="G13897" t="s">
        <v>3854</v>
      </c>
      <c r="H13897">
        <v>368</v>
      </c>
      <c r="I13897">
        <v>7</v>
      </c>
      <c r="J13897" t="s">
        <v>26892</v>
      </c>
      <c r="L13897">
        <v>10</v>
      </c>
    </row>
    <row r="13898" spans="1:12" x14ac:dyDescent="0.25">
      <c r="A13898" t="s">
        <v>9456</v>
      </c>
      <c r="B13898" t="s">
        <v>9453</v>
      </c>
      <c r="C13898" t="s">
        <v>9454</v>
      </c>
      <c r="D13898" t="s">
        <v>9455</v>
      </c>
      <c r="E13898" s="117">
        <v>43031</v>
      </c>
      <c r="F13898" s="118">
        <v>0.6206828703703704</v>
      </c>
      <c r="G13898" t="s">
        <v>3854</v>
      </c>
      <c r="H13898">
        <v>368</v>
      </c>
      <c r="I13898">
        <v>9</v>
      </c>
      <c r="J13898" t="s">
        <v>26892</v>
      </c>
      <c r="L13898" t="s">
        <v>560</v>
      </c>
    </row>
    <row r="13899" spans="1:12" x14ac:dyDescent="0.25">
      <c r="A13899" t="s">
        <v>9456</v>
      </c>
      <c r="B13899" t="s">
        <v>9453</v>
      </c>
      <c r="C13899" t="s">
        <v>9454</v>
      </c>
      <c r="D13899" t="s">
        <v>9455</v>
      </c>
      <c r="E13899" s="117">
        <v>43031</v>
      </c>
      <c r="F13899" s="118">
        <v>0.6206828703703704</v>
      </c>
      <c r="G13899" t="s">
        <v>3854</v>
      </c>
      <c r="H13899">
        <v>368</v>
      </c>
      <c r="I13899">
        <v>11</v>
      </c>
      <c r="J13899" t="s">
        <v>26892</v>
      </c>
      <c r="L13899" t="s">
        <v>574</v>
      </c>
    </row>
    <row r="13900" spans="1:12" x14ac:dyDescent="0.25">
      <c r="A13900" t="s">
        <v>9456</v>
      </c>
      <c r="B13900" t="s">
        <v>9453</v>
      </c>
      <c r="C13900" t="s">
        <v>9454</v>
      </c>
      <c r="D13900" t="s">
        <v>9455</v>
      </c>
      <c r="E13900" s="117">
        <v>43031</v>
      </c>
      <c r="F13900" s="118">
        <v>0.62069444444444444</v>
      </c>
      <c r="G13900" t="s">
        <v>3854</v>
      </c>
      <c r="H13900">
        <v>368</v>
      </c>
      <c r="I13900">
        <v>12</v>
      </c>
      <c r="J13900" t="s">
        <v>26892</v>
      </c>
      <c r="L13900" t="s">
        <v>576</v>
      </c>
    </row>
    <row r="13901" spans="1:12" x14ac:dyDescent="0.25">
      <c r="A13901" t="s">
        <v>9456</v>
      </c>
      <c r="B13901" t="s">
        <v>9453</v>
      </c>
      <c r="C13901" t="s">
        <v>9454</v>
      </c>
      <c r="D13901" t="s">
        <v>9455</v>
      </c>
      <c r="E13901" s="117">
        <v>43031</v>
      </c>
      <c r="F13901" s="118">
        <v>0.62069444444444444</v>
      </c>
      <c r="G13901" t="s">
        <v>3854</v>
      </c>
      <c r="H13901">
        <v>368</v>
      </c>
      <c r="I13901">
        <v>13</v>
      </c>
      <c r="J13901" t="s">
        <v>26892</v>
      </c>
      <c r="L13901" t="s">
        <v>640</v>
      </c>
    </row>
    <row r="13902" spans="1:12" x14ac:dyDescent="0.25">
      <c r="A13902" t="s">
        <v>9456</v>
      </c>
      <c r="B13902" t="s">
        <v>9453</v>
      </c>
      <c r="C13902" t="s">
        <v>9454</v>
      </c>
      <c r="D13902" t="s">
        <v>9455</v>
      </c>
      <c r="E13902" s="117">
        <v>43031</v>
      </c>
      <c r="F13902" s="118">
        <v>0.62069444444444444</v>
      </c>
      <c r="G13902" t="s">
        <v>3854</v>
      </c>
      <c r="H13902">
        <v>368</v>
      </c>
      <c r="I13902">
        <v>14</v>
      </c>
      <c r="J13902" t="s">
        <v>26892</v>
      </c>
      <c r="L13902" t="s">
        <v>644</v>
      </c>
    </row>
    <row r="13903" spans="1:12" x14ac:dyDescent="0.25">
      <c r="A13903" t="s">
        <v>9456</v>
      </c>
      <c r="B13903" t="s">
        <v>9453</v>
      </c>
      <c r="C13903" t="s">
        <v>9454</v>
      </c>
      <c r="D13903" t="s">
        <v>9455</v>
      </c>
      <c r="E13903" s="117">
        <v>43031</v>
      </c>
      <c r="F13903" s="118">
        <v>0.62069444444444444</v>
      </c>
      <c r="G13903" t="s">
        <v>3854</v>
      </c>
      <c r="H13903">
        <v>368</v>
      </c>
      <c r="I13903">
        <v>15</v>
      </c>
      <c r="J13903" t="s">
        <v>26892</v>
      </c>
      <c r="L13903" t="s">
        <v>200</v>
      </c>
    </row>
    <row r="13904" spans="1:12" x14ac:dyDescent="0.25">
      <c r="A13904" t="s">
        <v>9456</v>
      </c>
      <c r="B13904" t="s">
        <v>9453</v>
      </c>
      <c r="C13904" t="s">
        <v>9454</v>
      </c>
      <c r="D13904" t="s">
        <v>9455</v>
      </c>
      <c r="E13904" s="117">
        <v>43031</v>
      </c>
      <c r="F13904" s="118">
        <v>0.62069444444444444</v>
      </c>
      <c r="G13904" t="s">
        <v>3854</v>
      </c>
      <c r="H13904">
        <v>368</v>
      </c>
      <c r="I13904">
        <v>22</v>
      </c>
      <c r="J13904" t="s">
        <v>26892</v>
      </c>
      <c r="L13904" t="s">
        <v>104</v>
      </c>
    </row>
    <row r="13905" spans="1:12" x14ac:dyDescent="0.25">
      <c r="A13905" t="s">
        <v>9456</v>
      </c>
      <c r="B13905" t="s">
        <v>9453</v>
      </c>
      <c r="C13905" t="s">
        <v>9454</v>
      </c>
      <c r="D13905" t="s">
        <v>9455</v>
      </c>
      <c r="E13905" s="117">
        <v>43031</v>
      </c>
      <c r="F13905" s="118">
        <v>0.62069444444444444</v>
      </c>
      <c r="G13905" t="s">
        <v>3854</v>
      </c>
      <c r="H13905">
        <v>368</v>
      </c>
      <c r="I13905">
        <v>24</v>
      </c>
      <c r="J13905" t="s">
        <v>26892</v>
      </c>
      <c r="L13905" t="s">
        <v>1195</v>
      </c>
    </row>
    <row r="13906" spans="1:12" x14ac:dyDescent="0.25">
      <c r="A13906" t="s">
        <v>9456</v>
      </c>
      <c r="B13906" t="s">
        <v>9453</v>
      </c>
      <c r="C13906" t="s">
        <v>9454</v>
      </c>
      <c r="D13906" t="s">
        <v>9455</v>
      </c>
      <c r="E13906" s="117">
        <v>43031</v>
      </c>
      <c r="F13906" s="118">
        <v>0.62069444444444444</v>
      </c>
      <c r="G13906" t="s">
        <v>3854</v>
      </c>
      <c r="H13906">
        <v>368</v>
      </c>
      <c r="I13906">
        <v>35</v>
      </c>
      <c r="J13906" t="s">
        <v>26892</v>
      </c>
      <c r="L13906" t="s">
        <v>393</v>
      </c>
    </row>
    <row r="13907" spans="1:12" x14ac:dyDescent="0.25">
      <c r="A13907" t="s">
        <v>9456</v>
      </c>
      <c r="B13907" t="s">
        <v>9453</v>
      </c>
      <c r="C13907" t="s">
        <v>9454</v>
      </c>
      <c r="D13907" t="s">
        <v>9455</v>
      </c>
      <c r="E13907" s="117">
        <v>43031</v>
      </c>
      <c r="F13907" s="118">
        <v>0.62069444444444444</v>
      </c>
      <c r="G13907" t="s">
        <v>3854</v>
      </c>
      <c r="H13907">
        <v>368</v>
      </c>
      <c r="I13907">
        <v>36</v>
      </c>
      <c r="J13907" t="s">
        <v>26892</v>
      </c>
      <c r="L13907" t="s">
        <v>4027</v>
      </c>
    </row>
    <row r="13908" spans="1:12" x14ac:dyDescent="0.25">
      <c r="A13908" t="s">
        <v>9456</v>
      </c>
      <c r="B13908" t="s">
        <v>9453</v>
      </c>
      <c r="C13908" t="s">
        <v>9454</v>
      </c>
      <c r="D13908" t="s">
        <v>9455</v>
      </c>
      <c r="E13908" s="117">
        <v>43031</v>
      </c>
      <c r="F13908" s="118">
        <v>0.62070601851851859</v>
      </c>
      <c r="G13908" t="s">
        <v>3854</v>
      </c>
      <c r="H13908">
        <v>368</v>
      </c>
      <c r="I13908">
        <v>38</v>
      </c>
      <c r="J13908" t="s">
        <v>26892</v>
      </c>
      <c r="L13908" t="s">
        <v>26894</v>
      </c>
    </row>
    <row r="13909" spans="1:12" x14ac:dyDescent="0.25">
      <c r="A13909" t="s">
        <v>9456</v>
      </c>
      <c r="B13909" t="s">
        <v>9453</v>
      </c>
      <c r="C13909" t="s">
        <v>9454</v>
      </c>
      <c r="D13909" t="s">
        <v>9455</v>
      </c>
      <c r="E13909" s="117">
        <v>43031</v>
      </c>
      <c r="F13909" s="118">
        <v>0.62070601851851859</v>
      </c>
      <c r="G13909" t="s">
        <v>3854</v>
      </c>
      <c r="H13909">
        <v>369</v>
      </c>
      <c r="I13909">
        <v>1</v>
      </c>
      <c r="L13909" t="s">
        <v>26895</v>
      </c>
    </row>
    <row r="13910" spans="1:12" x14ac:dyDescent="0.25">
      <c r="A13910" t="s">
        <v>9456</v>
      </c>
      <c r="B13910" t="s">
        <v>9453</v>
      </c>
      <c r="C13910" t="s">
        <v>9454</v>
      </c>
      <c r="D13910" t="s">
        <v>9455</v>
      </c>
      <c r="E13910" s="117">
        <v>43031</v>
      </c>
      <c r="F13910" s="118">
        <v>0.62071759259259263</v>
      </c>
      <c r="G13910" t="s">
        <v>3854</v>
      </c>
      <c r="H13910">
        <v>369</v>
      </c>
      <c r="I13910">
        <v>4</v>
      </c>
      <c r="J13910" t="s">
        <v>26895</v>
      </c>
      <c r="L13910" t="s">
        <v>2977</v>
      </c>
    </row>
    <row r="13911" spans="1:12" x14ac:dyDescent="0.25">
      <c r="A13911" t="s">
        <v>9456</v>
      </c>
      <c r="B13911" t="s">
        <v>9453</v>
      </c>
      <c r="C13911" t="s">
        <v>9454</v>
      </c>
      <c r="D13911" t="s">
        <v>9455</v>
      </c>
      <c r="E13911" s="117">
        <v>43031</v>
      </c>
      <c r="F13911" s="118">
        <v>0.62071759259259263</v>
      </c>
      <c r="G13911" t="s">
        <v>3854</v>
      </c>
      <c r="H13911">
        <v>369</v>
      </c>
      <c r="I13911">
        <v>5</v>
      </c>
      <c r="J13911" t="s">
        <v>26895</v>
      </c>
      <c r="L13911" t="s">
        <v>2613</v>
      </c>
    </row>
    <row r="13912" spans="1:12" x14ac:dyDescent="0.25">
      <c r="A13912" t="s">
        <v>9456</v>
      </c>
      <c r="B13912" t="s">
        <v>9453</v>
      </c>
      <c r="C13912" t="s">
        <v>9454</v>
      </c>
      <c r="D13912" t="s">
        <v>9455</v>
      </c>
      <c r="E13912" s="117">
        <v>43031</v>
      </c>
      <c r="F13912" s="118">
        <v>0.62071759259259263</v>
      </c>
      <c r="G13912" t="s">
        <v>3854</v>
      </c>
      <c r="H13912">
        <v>369</v>
      </c>
      <c r="I13912">
        <v>6</v>
      </c>
      <c r="J13912" t="s">
        <v>26895</v>
      </c>
      <c r="L13912">
        <v>0</v>
      </c>
    </row>
    <row r="13913" spans="1:12" x14ac:dyDescent="0.25">
      <c r="A13913" t="s">
        <v>9456</v>
      </c>
      <c r="B13913" t="s">
        <v>9453</v>
      </c>
      <c r="C13913" t="s">
        <v>9454</v>
      </c>
      <c r="D13913" t="s">
        <v>9455</v>
      </c>
      <c r="E13913" s="117">
        <v>43031</v>
      </c>
      <c r="F13913" s="118">
        <v>0.62071759259259263</v>
      </c>
      <c r="G13913" t="s">
        <v>3854</v>
      </c>
      <c r="H13913">
        <v>369</v>
      </c>
      <c r="I13913">
        <v>7</v>
      </c>
      <c r="J13913" t="s">
        <v>26895</v>
      </c>
      <c r="L13913">
        <v>60</v>
      </c>
    </row>
    <row r="13914" spans="1:12" x14ac:dyDescent="0.25">
      <c r="A13914" t="s">
        <v>9456</v>
      </c>
      <c r="B13914" t="s">
        <v>9453</v>
      </c>
      <c r="C13914" t="s">
        <v>9454</v>
      </c>
      <c r="D13914" t="s">
        <v>9455</v>
      </c>
      <c r="E13914" s="117">
        <v>43031</v>
      </c>
      <c r="F13914" s="118">
        <v>0.62071759259259263</v>
      </c>
      <c r="G13914" t="s">
        <v>3854</v>
      </c>
      <c r="H13914">
        <v>369</v>
      </c>
      <c r="I13914">
        <v>9</v>
      </c>
      <c r="J13914" t="s">
        <v>26895</v>
      </c>
      <c r="L13914" t="s">
        <v>561</v>
      </c>
    </row>
    <row r="13915" spans="1:12" x14ac:dyDescent="0.25">
      <c r="A13915" t="s">
        <v>9456</v>
      </c>
      <c r="B13915" t="s">
        <v>9453</v>
      </c>
      <c r="C13915" t="s">
        <v>9454</v>
      </c>
      <c r="D13915" t="s">
        <v>9455</v>
      </c>
      <c r="E13915" s="117">
        <v>43031</v>
      </c>
      <c r="F13915" s="118">
        <v>0.62071759259259263</v>
      </c>
      <c r="G13915" t="s">
        <v>3854</v>
      </c>
      <c r="H13915">
        <v>369</v>
      </c>
      <c r="I13915">
        <v>11</v>
      </c>
      <c r="J13915" t="s">
        <v>26895</v>
      </c>
      <c r="L13915" t="s">
        <v>575</v>
      </c>
    </row>
    <row r="13916" spans="1:12" x14ac:dyDescent="0.25">
      <c r="A13916" t="s">
        <v>9456</v>
      </c>
      <c r="B13916" t="s">
        <v>9453</v>
      </c>
      <c r="C13916" t="s">
        <v>9454</v>
      </c>
      <c r="D13916" t="s">
        <v>9455</v>
      </c>
      <c r="E13916" s="117">
        <v>43031</v>
      </c>
      <c r="F13916" s="118">
        <v>0.62071759259259263</v>
      </c>
      <c r="G13916" t="s">
        <v>3854</v>
      </c>
      <c r="H13916">
        <v>369</v>
      </c>
      <c r="I13916">
        <v>12</v>
      </c>
      <c r="J13916" t="s">
        <v>26895</v>
      </c>
      <c r="L13916" t="s">
        <v>576</v>
      </c>
    </row>
    <row r="13917" spans="1:12" x14ac:dyDescent="0.25">
      <c r="A13917" t="s">
        <v>9456</v>
      </c>
      <c r="B13917" t="s">
        <v>9453</v>
      </c>
      <c r="C13917" t="s">
        <v>9454</v>
      </c>
      <c r="D13917" t="s">
        <v>9455</v>
      </c>
      <c r="E13917" s="117">
        <v>43031</v>
      </c>
      <c r="F13917" s="118">
        <v>0.62071759259259263</v>
      </c>
      <c r="G13917" t="s">
        <v>3854</v>
      </c>
      <c r="H13917">
        <v>369</v>
      </c>
      <c r="I13917">
        <v>13</v>
      </c>
      <c r="J13917" t="s">
        <v>26895</v>
      </c>
      <c r="L13917" t="s">
        <v>636</v>
      </c>
    </row>
    <row r="13918" spans="1:12" x14ac:dyDescent="0.25">
      <c r="A13918" t="s">
        <v>9456</v>
      </c>
      <c r="B13918" t="s">
        <v>9453</v>
      </c>
      <c r="C13918" t="s">
        <v>9454</v>
      </c>
      <c r="D13918" t="s">
        <v>9455</v>
      </c>
      <c r="E13918" s="117">
        <v>43031</v>
      </c>
      <c r="F13918" s="118">
        <v>0.62071759259259263</v>
      </c>
      <c r="G13918" t="s">
        <v>3854</v>
      </c>
      <c r="H13918">
        <v>369</v>
      </c>
      <c r="I13918">
        <v>14</v>
      </c>
      <c r="J13918" t="s">
        <v>26895</v>
      </c>
      <c r="L13918" t="s">
        <v>644</v>
      </c>
    </row>
    <row r="13919" spans="1:12" x14ac:dyDescent="0.25">
      <c r="A13919" t="s">
        <v>9456</v>
      </c>
      <c r="B13919" t="s">
        <v>9453</v>
      </c>
      <c r="C13919" t="s">
        <v>9454</v>
      </c>
      <c r="D13919" t="s">
        <v>9455</v>
      </c>
      <c r="E13919" s="117">
        <v>43031</v>
      </c>
      <c r="F13919" s="118">
        <v>0.62072916666666667</v>
      </c>
      <c r="G13919" t="s">
        <v>3854</v>
      </c>
      <c r="H13919">
        <v>369</v>
      </c>
      <c r="I13919">
        <v>15</v>
      </c>
      <c r="J13919" t="s">
        <v>26895</v>
      </c>
      <c r="L13919" t="s">
        <v>683</v>
      </c>
    </row>
    <row r="13920" spans="1:12" x14ac:dyDescent="0.25">
      <c r="A13920" t="s">
        <v>9456</v>
      </c>
      <c r="B13920" t="s">
        <v>9453</v>
      </c>
      <c r="C13920" t="s">
        <v>9454</v>
      </c>
      <c r="D13920" t="s">
        <v>9455</v>
      </c>
      <c r="E13920" s="117">
        <v>43031</v>
      </c>
      <c r="F13920" s="118">
        <v>0.62072916666666667</v>
      </c>
      <c r="G13920" t="s">
        <v>3854</v>
      </c>
      <c r="H13920">
        <v>369</v>
      </c>
      <c r="I13920">
        <v>22</v>
      </c>
      <c r="J13920" t="s">
        <v>26895</v>
      </c>
      <c r="L13920" t="s">
        <v>104</v>
      </c>
    </row>
    <row r="13921" spans="1:12" x14ac:dyDescent="0.25">
      <c r="A13921" t="s">
        <v>9456</v>
      </c>
      <c r="B13921" t="s">
        <v>9453</v>
      </c>
      <c r="C13921" t="s">
        <v>9454</v>
      </c>
      <c r="D13921" t="s">
        <v>9455</v>
      </c>
      <c r="E13921" s="117">
        <v>43031</v>
      </c>
      <c r="F13921" s="118">
        <v>0.62072916666666667</v>
      </c>
      <c r="G13921" t="s">
        <v>3854</v>
      </c>
      <c r="H13921">
        <v>369</v>
      </c>
      <c r="I13921">
        <v>24</v>
      </c>
      <c r="J13921" t="s">
        <v>26895</v>
      </c>
      <c r="L13921" t="s">
        <v>133</v>
      </c>
    </row>
    <row r="13922" spans="1:12" x14ac:dyDescent="0.25">
      <c r="A13922" t="s">
        <v>9456</v>
      </c>
      <c r="B13922" t="s">
        <v>9453</v>
      </c>
      <c r="C13922" t="s">
        <v>9454</v>
      </c>
      <c r="D13922" t="s">
        <v>9455</v>
      </c>
      <c r="E13922" s="117">
        <v>43031</v>
      </c>
      <c r="F13922" s="118">
        <v>0.62072916666666667</v>
      </c>
      <c r="G13922" t="s">
        <v>3854</v>
      </c>
      <c r="H13922">
        <v>369</v>
      </c>
      <c r="I13922">
        <v>26</v>
      </c>
      <c r="J13922" t="s">
        <v>26895</v>
      </c>
      <c r="L13922" t="s">
        <v>828</v>
      </c>
    </row>
    <row r="13923" spans="1:12" x14ac:dyDescent="0.25">
      <c r="A13923" t="s">
        <v>9456</v>
      </c>
      <c r="B13923" t="s">
        <v>9453</v>
      </c>
      <c r="C13923" t="s">
        <v>9454</v>
      </c>
      <c r="D13923" t="s">
        <v>9455</v>
      </c>
      <c r="E13923" s="117">
        <v>43031</v>
      </c>
      <c r="F13923" s="118">
        <v>0.62072916666666667</v>
      </c>
      <c r="G13923" t="s">
        <v>3854</v>
      </c>
      <c r="H13923">
        <v>369</v>
      </c>
      <c r="I13923">
        <v>35</v>
      </c>
      <c r="J13923" t="s">
        <v>26895</v>
      </c>
      <c r="L13923" t="s">
        <v>393</v>
      </c>
    </row>
    <row r="13924" spans="1:12" x14ac:dyDescent="0.25">
      <c r="A13924" t="s">
        <v>9456</v>
      </c>
      <c r="B13924" t="s">
        <v>9453</v>
      </c>
      <c r="C13924" t="s">
        <v>9454</v>
      </c>
      <c r="D13924" t="s">
        <v>9455</v>
      </c>
      <c r="E13924" s="117">
        <v>43031</v>
      </c>
      <c r="F13924" s="118">
        <v>0.62072916666666667</v>
      </c>
      <c r="G13924" t="s">
        <v>3854</v>
      </c>
      <c r="H13924">
        <v>369</v>
      </c>
      <c r="I13924">
        <v>36</v>
      </c>
      <c r="J13924" t="s">
        <v>26895</v>
      </c>
      <c r="L13924" t="s">
        <v>4028</v>
      </c>
    </row>
    <row r="13925" spans="1:12" x14ac:dyDescent="0.25">
      <c r="A13925" t="s">
        <v>9456</v>
      </c>
      <c r="B13925" t="s">
        <v>9453</v>
      </c>
      <c r="C13925" t="s">
        <v>9454</v>
      </c>
      <c r="D13925" t="s">
        <v>9455</v>
      </c>
      <c r="E13925" s="117">
        <v>43031</v>
      </c>
      <c r="F13925" s="118">
        <v>0.62072916666666667</v>
      </c>
      <c r="G13925" t="s">
        <v>3854</v>
      </c>
      <c r="H13925">
        <v>369</v>
      </c>
      <c r="I13925">
        <v>38</v>
      </c>
      <c r="J13925" t="s">
        <v>26895</v>
      </c>
      <c r="L13925" t="s">
        <v>26896</v>
      </c>
    </row>
    <row r="13926" spans="1:12" x14ac:dyDescent="0.25">
      <c r="A13926" t="s">
        <v>9456</v>
      </c>
      <c r="B13926" t="s">
        <v>9453</v>
      </c>
      <c r="C13926" t="s">
        <v>9454</v>
      </c>
      <c r="D13926" t="s">
        <v>9455</v>
      </c>
      <c r="E13926" s="117">
        <v>43031</v>
      </c>
      <c r="F13926" s="118">
        <v>0.6207407407407407</v>
      </c>
      <c r="G13926" t="s">
        <v>3854</v>
      </c>
      <c r="H13926">
        <v>370</v>
      </c>
      <c r="I13926">
        <v>1</v>
      </c>
      <c r="L13926" t="s">
        <v>26895</v>
      </c>
    </row>
    <row r="13927" spans="1:12" x14ac:dyDescent="0.25">
      <c r="A13927" t="s">
        <v>9456</v>
      </c>
      <c r="B13927" t="s">
        <v>9453</v>
      </c>
      <c r="C13927" t="s">
        <v>9454</v>
      </c>
      <c r="D13927" t="s">
        <v>9455</v>
      </c>
      <c r="E13927" s="117">
        <v>43031</v>
      </c>
      <c r="F13927" s="118">
        <v>0.6207407407407407</v>
      </c>
      <c r="G13927" t="s">
        <v>3854</v>
      </c>
      <c r="H13927">
        <v>370</v>
      </c>
      <c r="I13927">
        <v>4</v>
      </c>
      <c r="J13927" t="s">
        <v>26895</v>
      </c>
      <c r="L13927" t="s">
        <v>2979</v>
      </c>
    </row>
    <row r="13928" spans="1:12" x14ac:dyDescent="0.25">
      <c r="A13928" t="s">
        <v>9456</v>
      </c>
      <c r="B13928" t="s">
        <v>9453</v>
      </c>
      <c r="C13928" t="s">
        <v>9454</v>
      </c>
      <c r="D13928" t="s">
        <v>9455</v>
      </c>
      <c r="E13928" s="117">
        <v>43031</v>
      </c>
      <c r="F13928" s="118">
        <v>0.62075231481481474</v>
      </c>
      <c r="G13928" t="s">
        <v>3854</v>
      </c>
      <c r="H13928">
        <v>370</v>
      </c>
      <c r="I13928">
        <v>5</v>
      </c>
      <c r="J13928" t="s">
        <v>26895</v>
      </c>
      <c r="L13928" t="s">
        <v>2160</v>
      </c>
    </row>
    <row r="13929" spans="1:12" x14ac:dyDescent="0.25">
      <c r="A13929" t="s">
        <v>9456</v>
      </c>
      <c r="B13929" t="s">
        <v>9453</v>
      </c>
      <c r="C13929" t="s">
        <v>9454</v>
      </c>
      <c r="D13929" t="s">
        <v>9455</v>
      </c>
      <c r="E13929" s="117">
        <v>43031</v>
      </c>
      <c r="F13929" s="118">
        <v>0.62075231481481474</v>
      </c>
      <c r="G13929" t="s">
        <v>3854</v>
      </c>
      <c r="H13929">
        <v>370</v>
      </c>
      <c r="I13929">
        <v>6</v>
      </c>
      <c r="J13929" t="s">
        <v>26895</v>
      </c>
      <c r="L13929">
        <v>0</v>
      </c>
    </row>
    <row r="13930" spans="1:12" x14ac:dyDescent="0.25">
      <c r="A13930" t="s">
        <v>9456</v>
      </c>
      <c r="B13930" t="s">
        <v>9453</v>
      </c>
      <c r="C13930" t="s">
        <v>9454</v>
      </c>
      <c r="D13930" t="s">
        <v>9455</v>
      </c>
      <c r="E13930" s="117">
        <v>43031</v>
      </c>
      <c r="F13930" s="118">
        <v>0.62075231481481474</v>
      </c>
      <c r="G13930" t="s">
        <v>3854</v>
      </c>
      <c r="H13930">
        <v>370</v>
      </c>
      <c r="I13930">
        <v>7</v>
      </c>
      <c r="J13930" t="s">
        <v>26895</v>
      </c>
      <c r="L13930">
        <v>40</v>
      </c>
    </row>
    <row r="13931" spans="1:12" x14ac:dyDescent="0.25">
      <c r="A13931" t="s">
        <v>9456</v>
      </c>
      <c r="B13931" t="s">
        <v>9453</v>
      </c>
      <c r="C13931" t="s">
        <v>9454</v>
      </c>
      <c r="D13931" t="s">
        <v>9455</v>
      </c>
      <c r="E13931" s="117">
        <v>43031</v>
      </c>
      <c r="F13931" s="118">
        <v>0.62075231481481474</v>
      </c>
      <c r="G13931" t="s">
        <v>3854</v>
      </c>
      <c r="H13931">
        <v>370</v>
      </c>
      <c r="I13931">
        <v>9</v>
      </c>
      <c r="J13931" t="s">
        <v>26895</v>
      </c>
      <c r="L13931" t="s">
        <v>560</v>
      </c>
    </row>
    <row r="13932" spans="1:12" x14ac:dyDescent="0.25">
      <c r="A13932" t="s">
        <v>9456</v>
      </c>
      <c r="B13932" t="s">
        <v>9453</v>
      </c>
      <c r="C13932" t="s">
        <v>9454</v>
      </c>
      <c r="D13932" t="s">
        <v>9455</v>
      </c>
      <c r="E13932" s="117">
        <v>43031</v>
      </c>
      <c r="F13932" s="118">
        <v>0.62075231481481474</v>
      </c>
      <c r="G13932" t="s">
        <v>3854</v>
      </c>
      <c r="H13932">
        <v>370</v>
      </c>
      <c r="I13932">
        <v>11</v>
      </c>
      <c r="J13932" t="s">
        <v>26895</v>
      </c>
      <c r="L13932" t="s">
        <v>574</v>
      </c>
    </row>
    <row r="13933" spans="1:12" x14ac:dyDescent="0.25">
      <c r="A13933" t="s">
        <v>9456</v>
      </c>
      <c r="B13933" t="s">
        <v>9453</v>
      </c>
      <c r="C13933" t="s">
        <v>9454</v>
      </c>
      <c r="D13933" t="s">
        <v>9455</v>
      </c>
      <c r="E13933" s="117">
        <v>43031</v>
      </c>
      <c r="F13933" s="118">
        <v>0.62075231481481474</v>
      </c>
      <c r="G13933" t="s">
        <v>3854</v>
      </c>
      <c r="H13933">
        <v>370</v>
      </c>
      <c r="I13933">
        <v>12</v>
      </c>
      <c r="J13933" t="s">
        <v>26895</v>
      </c>
      <c r="L13933" t="s">
        <v>576</v>
      </c>
    </row>
    <row r="13934" spans="1:12" x14ac:dyDescent="0.25">
      <c r="A13934" t="s">
        <v>9456</v>
      </c>
      <c r="B13934" t="s">
        <v>9453</v>
      </c>
      <c r="C13934" t="s">
        <v>9454</v>
      </c>
      <c r="D13934" t="s">
        <v>9455</v>
      </c>
      <c r="E13934" s="117">
        <v>43031</v>
      </c>
      <c r="F13934" s="118">
        <v>0.62075231481481474</v>
      </c>
      <c r="G13934" t="s">
        <v>3854</v>
      </c>
      <c r="H13934">
        <v>370</v>
      </c>
      <c r="I13934">
        <v>13</v>
      </c>
      <c r="J13934" t="s">
        <v>26895</v>
      </c>
      <c r="L13934" t="s">
        <v>640</v>
      </c>
    </row>
    <row r="13935" spans="1:12" x14ac:dyDescent="0.25">
      <c r="A13935" t="s">
        <v>9456</v>
      </c>
      <c r="B13935" t="s">
        <v>9453</v>
      </c>
      <c r="C13935" t="s">
        <v>9454</v>
      </c>
      <c r="D13935" t="s">
        <v>9455</v>
      </c>
      <c r="E13935" s="117">
        <v>43031</v>
      </c>
      <c r="F13935" s="118">
        <v>0.62075231481481474</v>
      </c>
      <c r="G13935" t="s">
        <v>3854</v>
      </c>
      <c r="H13935">
        <v>370</v>
      </c>
      <c r="I13935">
        <v>14</v>
      </c>
      <c r="J13935" t="s">
        <v>26895</v>
      </c>
      <c r="L13935" t="s">
        <v>644</v>
      </c>
    </row>
    <row r="13936" spans="1:12" x14ac:dyDescent="0.25">
      <c r="A13936" t="s">
        <v>9456</v>
      </c>
      <c r="B13936" t="s">
        <v>9453</v>
      </c>
      <c r="C13936" t="s">
        <v>9454</v>
      </c>
      <c r="D13936" t="s">
        <v>9455</v>
      </c>
      <c r="E13936" s="117">
        <v>43031</v>
      </c>
      <c r="F13936" s="118">
        <v>0.62075231481481474</v>
      </c>
      <c r="G13936" t="s">
        <v>3854</v>
      </c>
      <c r="H13936">
        <v>370</v>
      </c>
      <c r="I13936">
        <v>15</v>
      </c>
      <c r="J13936" t="s">
        <v>26895</v>
      </c>
      <c r="L13936" t="s">
        <v>687</v>
      </c>
    </row>
    <row r="13937" spans="1:12" x14ac:dyDescent="0.25">
      <c r="A13937" t="s">
        <v>9456</v>
      </c>
      <c r="B13937" t="s">
        <v>9453</v>
      </c>
      <c r="C13937" t="s">
        <v>9454</v>
      </c>
      <c r="D13937" t="s">
        <v>9455</v>
      </c>
      <c r="E13937" s="117">
        <v>43031</v>
      </c>
      <c r="F13937" s="118">
        <v>0.62076388888888889</v>
      </c>
      <c r="G13937" t="s">
        <v>3854</v>
      </c>
      <c r="H13937">
        <v>370</v>
      </c>
      <c r="I13937">
        <v>22</v>
      </c>
      <c r="J13937" t="s">
        <v>26895</v>
      </c>
      <c r="L13937" t="s">
        <v>104</v>
      </c>
    </row>
    <row r="13938" spans="1:12" x14ac:dyDescent="0.25">
      <c r="A13938" t="s">
        <v>9456</v>
      </c>
      <c r="B13938" t="s">
        <v>9453</v>
      </c>
      <c r="C13938" t="s">
        <v>9454</v>
      </c>
      <c r="D13938" t="s">
        <v>9455</v>
      </c>
      <c r="E13938" s="117">
        <v>43031</v>
      </c>
      <c r="F13938" s="118">
        <v>0.62076388888888889</v>
      </c>
      <c r="G13938" t="s">
        <v>3854</v>
      </c>
      <c r="H13938">
        <v>370</v>
      </c>
      <c r="I13938">
        <v>24</v>
      </c>
      <c r="J13938" t="s">
        <v>26895</v>
      </c>
      <c r="L13938" t="s">
        <v>108</v>
      </c>
    </row>
    <row r="13939" spans="1:12" x14ac:dyDescent="0.25">
      <c r="A13939" t="s">
        <v>9456</v>
      </c>
      <c r="B13939" t="s">
        <v>9453</v>
      </c>
      <c r="C13939" t="s">
        <v>9454</v>
      </c>
      <c r="D13939" t="s">
        <v>9455</v>
      </c>
      <c r="E13939" s="117">
        <v>43031</v>
      </c>
      <c r="F13939" s="118">
        <v>0.62076388888888889</v>
      </c>
      <c r="G13939" t="s">
        <v>3854</v>
      </c>
      <c r="H13939">
        <v>370</v>
      </c>
      <c r="I13939">
        <v>26</v>
      </c>
      <c r="J13939" t="s">
        <v>26895</v>
      </c>
      <c r="L13939" t="s">
        <v>1195</v>
      </c>
    </row>
    <row r="13940" spans="1:12" x14ac:dyDescent="0.25">
      <c r="A13940" t="s">
        <v>9456</v>
      </c>
      <c r="B13940" t="s">
        <v>9453</v>
      </c>
      <c r="C13940" t="s">
        <v>9454</v>
      </c>
      <c r="D13940" t="s">
        <v>9455</v>
      </c>
      <c r="E13940" s="117">
        <v>43031</v>
      </c>
      <c r="F13940" s="118">
        <v>0.62076388888888889</v>
      </c>
      <c r="G13940" t="s">
        <v>3854</v>
      </c>
      <c r="H13940">
        <v>370</v>
      </c>
      <c r="I13940">
        <v>35</v>
      </c>
      <c r="J13940" t="s">
        <v>26895</v>
      </c>
      <c r="L13940" t="s">
        <v>393</v>
      </c>
    </row>
    <row r="13941" spans="1:12" x14ac:dyDescent="0.25">
      <c r="A13941" t="s">
        <v>9456</v>
      </c>
      <c r="B13941" t="s">
        <v>9453</v>
      </c>
      <c r="C13941" t="s">
        <v>9454</v>
      </c>
      <c r="D13941" t="s">
        <v>9455</v>
      </c>
      <c r="E13941" s="117">
        <v>43031</v>
      </c>
      <c r="F13941" s="118">
        <v>0.62076388888888889</v>
      </c>
      <c r="G13941" t="s">
        <v>3854</v>
      </c>
      <c r="H13941">
        <v>370</v>
      </c>
      <c r="I13941">
        <v>36</v>
      </c>
      <c r="J13941" t="s">
        <v>26895</v>
      </c>
      <c r="L13941" t="s">
        <v>4027</v>
      </c>
    </row>
    <row r="13942" spans="1:12" x14ac:dyDescent="0.25">
      <c r="A13942" t="s">
        <v>9456</v>
      </c>
      <c r="B13942" t="s">
        <v>9453</v>
      </c>
      <c r="C13942" t="s">
        <v>9454</v>
      </c>
      <c r="D13942" t="s">
        <v>9455</v>
      </c>
      <c r="E13942" s="117">
        <v>43031</v>
      </c>
      <c r="F13942" s="118">
        <v>0.62076388888888889</v>
      </c>
      <c r="G13942" t="s">
        <v>3854</v>
      </c>
      <c r="H13942">
        <v>370</v>
      </c>
      <c r="I13942">
        <v>38</v>
      </c>
      <c r="J13942" t="s">
        <v>26895</v>
      </c>
      <c r="L13942" t="s">
        <v>26897</v>
      </c>
    </row>
    <row r="13943" spans="1:12" x14ac:dyDescent="0.25">
      <c r="A13943" t="s">
        <v>9456</v>
      </c>
      <c r="B13943" t="s">
        <v>9453</v>
      </c>
      <c r="C13943" t="s">
        <v>9454</v>
      </c>
      <c r="D13943" t="s">
        <v>9455</v>
      </c>
      <c r="E13943" s="117">
        <v>43031</v>
      </c>
      <c r="F13943" s="118">
        <v>0.62077546296296293</v>
      </c>
      <c r="G13943" t="s">
        <v>3854</v>
      </c>
      <c r="H13943">
        <v>371</v>
      </c>
      <c r="I13943">
        <v>1</v>
      </c>
      <c r="L13943" t="s">
        <v>26898</v>
      </c>
    </row>
    <row r="13944" spans="1:12" x14ac:dyDescent="0.25">
      <c r="A13944" t="s">
        <v>9456</v>
      </c>
      <c r="B13944" t="s">
        <v>9453</v>
      </c>
      <c r="C13944" t="s">
        <v>9454</v>
      </c>
      <c r="D13944" t="s">
        <v>9455</v>
      </c>
      <c r="E13944" s="117">
        <v>43031</v>
      </c>
      <c r="F13944" s="118">
        <v>0.62077546296296293</v>
      </c>
      <c r="G13944" t="s">
        <v>3854</v>
      </c>
      <c r="H13944">
        <v>371</v>
      </c>
      <c r="I13944">
        <v>4</v>
      </c>
      <c r="J13944" t="s">
        <v>26898</v>
      </c>
      <c r="L13944" t="s">
        <v>2977</v>
      </c>
    </row>
    <row r="13945" spans="1:12" x14ac:dyDescent="0.25">
      <c r="A13945" t="s">
        <v>9456</v>
      </c>
      <c r="B13945" t="s">
        <v>9453</v>
      </c>
      <c r="C13945" t="s">
        <v>9454</v>
      </c>
      <c r="D13945" t="s">
        <v>9455</v>
      </c>
      <c r="E13945" s="117">
        <v>43031</v>
      </c>
      <c r="F13945" s="118">
        <v>0.62077546296296293</v>
      </c>
      <c r="G13945" t="s">
        <v>3854</v>
      </c>
      <c r="H13945">
        <v>371</v>
      </c>
      <c r="I13945">
        <v>5</v>
      </c>
      <c r="J13945" t="s">
        <v>26898</v>
      </c>
      <c r="L13945" t="s">
        <v>2324</v>
      </c>
    </row>
    <row r="13946" spans="1:12" x14ac:dyDescent="0.25">
      <c r="A13946" t="s">
        <v>9456</v>
      </c>
      <c r="B13946" t="s">
        <v>9453</v>
      </c>
      <c r="C13946" t="s">
        <v>9454</v>
      </c>
      <c r="D13946" t="s">
        <v>9455</v>
      </c>
      <c r="E13946" s="117">
        <v>43031</v>
      </c>
      <c r="F13946" s="118">
        <v>0.62077546296296293</v>
      </c>
      <c r="G13946" t="s">
        <v>3854</v>
      </c>
      <c r="H13946">
        <v>371</v>
      </c>
      <c r="I13946">
        <v>6</v>
      </c>
      <c r="J13946" t="s">
        <v>26898</v>
      </c>
      <c r="L13946">
        <v>0</v>
      </c>
    </row>
    <row r="13947" spans="1:12" x14ac:dyDescent="0.25">
      <c r="A13947" t="s">
        <v>9456</v>
      </c>
      <c r="B13947" t="s">
        <v>9453</v>
      </c>
      <c r="C13947" t="s">
        <v>9454</v>
      </c>
      <c r="D13947" t="s">
        <v>9455</v>
      </c>
      <c r="E13947" s="117">
        <v>43031</v>
      </c>
      <c r="F13947" s="118">
        <v>0.62078703703703708</v>
      </c>
      <c r="G13947" t="s">
        <v>3854</v>
      </c>
      <c r="H13947">
        <v>371</v>
      </c>
      <c r="I13947">
        <v>7</v>
      </c>
      <c r="J13947" t="s">
        <v>26898</v>
      </c>
      <c r="L13947">
        <v>98</v>
      </c>
    </row>
    <row r="13948" spans="1:12" x14ac:dyDescent="0.25">
      <c r="A13948" t="s">
        <v>9456</v>
      </c>
      <c r="B13948" t="s">
        <v>9453</v>
      </c>
      <c r="C13948" t="s">
        <v>9454</v>
      </c>
      <c r="D13948" t="s">
        <v>9455</v>
      </c>
      <c r="E13948" s="117">
        <v>43031</v>
      </c>
      <c r="F13948" s="118">
        <v>0.62078703703703708</v>
      </c>
      <c r="G13948" t="s">
        <v>3854</v>
      </c>
      <c r="H13948">
        <v>371</v>
      </c>
      <c r="I13948">
        <v>9</v>
      </c>
      <c r="J13948" t="s">
        <v>26898</v>
      </c>
      <c r="L13948" t="s">
        <v>560</v>
      </c>
    </row>
    <row r="13949" spans="1:12" x14ac:dyDescent="0.25">
      <c r="A13949" t="s">
        <v>9456</v>
      </c>
      <c r="B13949" t="s">
        <v>9453</v>
      </c>
      <c r="C13949" t="s">
        <v>9454</v>
      </c>
      <c r="D13949" t="s">
        <v>9455</v>
      </c>
      <c r="E13949" s="117">
        <v>43031</v>
      </c>
      <c r="F13949" s="118">
        <v>0.62078703703703708</v>
      </c>
      <c r="G13949" t="s">
        <v>3854</v>
      </c>
      <c r="H13949">
        <v>371</v>
      </c>
      <c r="I13949">
        <v>11</v>
      </c>
      <c r="J13949" t="s">
        <v>26898</v>
      </c>
      <c r="L13949" t="s">
        <v>26899</v>
      </c>
    </row>
    <row r="13950" spans="1:12" x14ac:dyDescent="0.25">
      <c r="A13950" t="s">
        <v>9456</v>
      </c>
      <c r="B13950" t="s">
        <v>9453</v>
      </c>
      <c r="C13950" t="s">
        <v>9454</v>
      </c>
      <c r="D13950" t="s">
        <v>9455</v>
      </c>
      <c r="E13950" s="117">
        <v>43031</v>
      </c>
      <c r="F13950" s="118">
        <v>0.62078703703703708</v>
      </c>
      <c r="G13950" t="s">
        <v>3854</v>
      </c>
      <c r="H13950">
        <v>371</v>
      </c>
      <c r="I13950">
        <v>12</v>
      </c>
      <c r="J13950" t="s">
        <v>26898</v>
      </c>
      <c r="L13950" t="s">
        <v>579</v>
      </c>
    </row>
    <row r="13951" spans="1:12" x14ac:dyDescent="0.25">
      <c r="A13951" t="s">
        <v>9456</v>
      </c>
      <c r="B13951" t="s">
        <v>9453</v>
      </c>
      <c r="C13951" t="s">
        <v>9454</v>
      </c>
      <c r="D13951" t="s">
        <v>9455</v>
      </c>
      <c r="E13951" s="117">
        <v>43031</v>
      </c>
      <c r="F13951" s="118">
        <v>0.62078703703703708</v>
      </c>
      <c r="G13951" t="s">
        <v>3854</v>
      </c>
      <c r="H13951">
        <v>371</v>
      </c>
      <c r="I13951">
        <v>13</v>
      </c>
      <c r="J13951" t="s">
        <v>26898</v>
      </c>
      <c r="L13951" t="s">
        <v>637</v>
      </c>
    </row>
    <row r="13952" spans="1:12" x14ac:dyDescent="0.25">
      <c r="A13952" t="s">
        <v>9456</v>
      </c>
      <c r="B13952" t="s">
        <v>9453</v>
      </c>
      <c r="C13952" t="s">
        <v>9454</v>
      </c>
      <c r="D13952" t="s">
        <v>9455</v>
      </c>
      <c r="E13952" s="117">
        <v>43031</v>
      </c>
      <c r="F13952" s="118">
        <v>0.62078703703703708</v>
      </c>
      <c r="G13952" t="s">
        <v>3854</v>
      </c>
      <c r="H13952">
        <v>371</v>
      </c>
      <c r="I13952">
        <v>14</v>
      </c>
      <c r="J13952" t="s">
        <v>26898</v>
      </c>
      <c r="L13952" t="s">
        <v>643</v>
      </c>
    </row>
    <row r="13953" spans="1:12" x14ac:dyDescent="0.25">
      <c r="A13953" t="s">
        <v>9456</v>
      </c>
      <c r="B13953" t="s">
        <v>9453</v>
      </c>
      <c r="C13953" t="s">
        <v>9454</v>
      </c>
      <c r="D13953" t="s">
        <v>9455</v>
      </c>
      <c r="E13953" s="117">
        <v>43031</v>
      </c>
      <c r="F13953" s="118">
        <v>0.62078703703703708</v>
      </c>
      <c r="G13953" t="s">
        <v>3854</v>
      </c>
      <c r="H13953">
        <v>371</v>
      </c>
      <c r="I13953">
        <v>15</v>
      </c>
      <c r="J13953" t="s">
        <v>26898</v>
      </c>
      <c r="L13953" t="s">
        <v>680</v>
      </c>
    </row>
    <row r="13954" spans="1:12" x14ac:dyDescent="0.25">
      <c r="A13954" t="s">
        <v>9456</v>
      </c>
      <c r="B13954" t="s">
        <v>9453</v>
      </c>
      <c r="C13954" t="s">
        <v>9454</v>
      </c>
      <c r="D13954" t="s">
        <v>9455</v>
      </c>
      <c r="E13954" s="117">
        <v>43031</v>
      </c>
      <c r="F13954" s="118">
        <v>0.62078703703703708</v>
      </c>
      <c r="G13954" t="s">
        <v>3854</v>
      </c>
      <c r="H13954">
        <v>371</v>
      </c>
      <c r="I13954">
        <v>22</v>
      </c>
      <c r="J13954" t="s">
        <v>26898</v>
      </c>
      <c r="L13954" t="s">
        <v>104</v>
      </c>
    </row>
    <row r="13955" spans="1:12" x14ac:dyDescent="0.25">
      <c r="A13955" t="s">
        <v>9456</v>
      </c>
      <c r="B13955" t="s">
        <v>9453</v>
      </c>
      <c r="C13955" t="s">
        <v>9454</v>
      </c>
      <c r="D13955" t="s">
        <v>9455</v>
      </c>
      <c r="E13955" s="117">
        <v>43031</v>
      </c>
      <c r="F13955" s="118">
        <v>0.62078703703703708</v>
      </c>
      <c r="G13955" t="s">
        <v>3854</v>
      </c>
      <c r="H13955">
        <v>371</v>
      </c>
      <c r="I13955">
        <v>24</v>
      </c>
      <c r="J13955" t="s">
        <v>26898</v>
      </c>
      <c r="L13955" t="s">
        <v>383</v>
      </c>
    </row>
    <row r="13956" spans="1:12" x14ac:dyDescent="0.25">
      <c r="A13956" t="s">
        <v>9456</v>
      </c>
      <c r="B13956" t="s">
        <v>9453</v>
      </c>
      <c r="C13956" t="s">
        <v>9454</v>
      </c>
      <c r="D13956" t="s">
        <v>9455</v>
      </c>
      <c r="E13956" s="117">
        <v>43031</v>
      </c>
      <c r="F13956" s="118">
        <v>0.62079861111111112</v>
      </c>
      <c r="G13956" t="s">
        <v>3854</v>
      </c>
      <c r="H13956">
        <v>371</v>
      </c>
      <c r="I13956">
        <v>26</v>
      </c>
      <c r="J13956" t="s">
        <v>26898</v>
      </c>
      <c r="L13956" t="s">
        <v>122</v>
      </c>
    </row>
    <row r="13957" spans="1:12" x14ac:dyDescent="0.25">
      <c r="A13957" t="s">
        <v>9456</v>
      </c>
      <c r="B13957" t="s">
        <v>9453</v>
      </c>
      <c r="C13957" t="s">
        <v>9454</v>
      </c>
      <c r="D13957" t="s">
        <v>9455</v>
      </c>
      <c r="E13957" s="117">
        <v>43031</v>
      </c>
      <c r="F13957" s="118">
        <v>0.62079861111111112</v>
      </c>
      <c r="G13957" t="s">
        <v>3854</v>
      </c>
      <c r="H13957">
        <v>371</v>
      </c>
      <c r="I13957">
        <v>28</v>
      </c>
      <c r="J13957" t="s">
        <v>26898</v>
      </c>
      <c r="L13957" t="s">
        <v>133</v>
      </c>
    </row>
    <row r="13958" spans="1:12" x14ac:dyDescent="0.25">
      <c r="A13958" t="s">
        <v>9456</v>
      </c>
      <c r="B13958" t="s">
        <v>9453</v>
      </c>
      <c r="C13958" t="s">
        <v>9454</v>
      </c>
      <c r="D13958" t="s">
        <v>9455</v>
      </c>
      <c r="E13958" s="117">
        <v>43031</v>
      </c>
      <c r="F13958" s="118">
        <v>0.62079861111111112</v>
      </c>
      <c r="G13958" t="s">
        <v>3854</v>
      </c>
      <c r="H13958">
        <v>371</v>
      </c>
      <c r="I13958">
        <v>30</v>
      </c>
      <c r="J13958" t="s">
        <v>26898</v>
      </c>
      <c r="L13958" t="s">
        <v>103</v>
      </c>
    </row>
    <row r="13959" spans="1:12" x14ac:dyDescent="0.25">
      <c r="A13959" t="s">
        <v>9456</v>
      </c>
      <c r="B13959" t="s">
        <v>9453</v>
      </c>
      <c r="C13959" t="s">
        <v>9454</v>
      </c>
      <c r="D13959" t="s">
        <v>9455</v>
      </c>
      <c r="E13959" s="117">
        <v>43031</v>
      </c>
      <c r="F13959" s="118">
        <v>0.62079861111111112</v>
      </c>
      <c r="G13959" t="s">
        <v>3854</v>
      </c>
      <c r="H13959">
        <v>371</v>
      </c>
      <c r="I13959">
        <v>32</v>
      </c>
      <c r="J13959" t="s">
        <v>26898</v>
      </c>
      <c r="L13959" t="s">
        <v>138</v>
      </c>
    </row>
    <row r="13960" spans="1:12" x14ac:dyDescent="0.25">
      <c r="A13960" t="s">
        <v>9456</v>
      </c>
      <c r="B13960" t="s">
        <v>9453</v>
      </c>
      <c r="C13960" t="s">
        <v>9454</v>
      </c>
      <c r="D13960" t="s">
        <v>9455</v>
      </c>
      <c r="E13960" s="117">
        <v>43031</v>
      </c>
      <c r="F13960" s="118">
        <v>0.62079861111111112</v>
      </c>
      <c r="G13960" t="s">
        <v>3854</v>
      </c>
      <c r="H13960">
        <v>371</v>
      </c>
      <c r="I13960">
        <v>36</v>
      </c>
      <c r="J13960" t="s">
        <v>26898</v>
      </c>
      <c r="L13960" t="s">
        <v>4027</v>
      </c>
    </row>
    <row r="13961" spans="1:12" x14ac:dyDescent="0.25">
      <c r="A13961" t="s">
        <v>9456</v>
      </c>
      <c r="B13961" t="s">
        <v>9453</v>
      </c>
      <c r="C13961" t="s">
        <v>9454</v>
      </c>
      <c r="D13961" t="s">
        <v>9455</v>
      </c>
      <c r="E13961" s="117">
        <v>43031</v>
      </c>
      <c r="F13961" s="118">
        <v>0.62079861111111112</v>
      </c>
      <c r="G13961" t="s">
        <v>3854</v>
      </c>
      <c r="H13961">
        <v>371</v>
      </c>
      <c r="I13961">
        <v>38</v>
      </c>
      <c r="J13961" t="s">
        <v>26898</v>
      </c>
      <c r="L13961" t="s">
        <v>26900</v>
      </c>
    </row>
    <row r="13962" spans="1:12" x14ac:dyDescent="0.25">
      <c r="A13962" t="s">
        <v>9456</v>
      </c>
      <c r="B13962" t="s">
        <v>9453</v>
      </c>
      <c r="C13962" t="s">
        <v>9454</v>
      </c>
      <c r="D13962" t="s">
        <v>9455</v>
      </c>
      <c r="E13962" s="117">
        <v>43031</v>
      </c>
      <c r="F13962" s="118">
        <v>0.62081018518518516</v>
      </c>
      <c r="G13962" t="s">
        <v>3854</v>
      </c>
      <c r="H13962">
        <v>372</v>
      </c>
      <c r="I13962">
        <v>1</v>
      </c>
      <c r="L13962" t="s">
        <v>26898</v>
      </c>
    </row>
    <row r="13963" spans="1:12" x14ac:dyDescent="0.25">
      <c r="A13963" t="s">
        <v>9456</v>
      </c>
      <c r="B13963" t="s">
        <v>9453</v>
      </c>
      <c r="C13963" t="s">
        <v>9454</v>
      </c>
      <c r="D13963" t="s">
        <v>9455</v>
      </c>
      <c r="E13963" s="117">
        <v>43031</v>
      </c>
      <c r="F13963" s="118">
        <v>0.62081018518518516</v>
      </c>
      <c r="G13963" t="s">
        <v>3854</v>
      </c>
      <c r="H13963">
        <v>372</v>
      </c>
      <c r="I13963">
        <v>4</v>
      </c>
      <c r="J13963" t="s">
        <v>26898</v>
      </c>
      <c r="L13963" t="s">
        <v>2976</v>
      </c>
    </row>
    <row r="13964" spans="1:12" x14ac:dyDescent="0.25">
      <c r="A13964" t="s">
        <v>9456</v>
      </c>
      <c r="B13964" t="s">
        <v>9453</v>
      </c>
      <c r="C13964" t="s">
        <v>9454</v>
      </c>
      <c r="D13964" t="s">
        <v>9455</v>
      </c>
      <c r="E13964" s="117">
        <v>43031</v>
      </c>
      <c r="F13964" s="118">
        <v>0.62081018518518516</v>
      </c>
      <c r="G13964" t="s">
        <v>3854</v>
      </c>
      <c r="H13964">
        <v>372</v>
      </c>
      <c r="I13964">
        <v>5</v>
      </c>
      <c r="J13964" t="s">
        <v>26898</v>
      </c>
      <c r="L13964" t="s">
        <v>1891</v>
      </c>
    </row>
    <row r="13965" spans="1:12" x14ac:dyDescent="0.25">
      <c r="A13965" t="s">
        <v>9456</v>
      </c>
      <c r="B13965" t="s">
        <v>9453</v>
      </c>
      <c r="C13965" t="s">
        <v>9454</v>
      </c>
      <c r="D13965" t="s">
        <v>9455</v>
      </c>
      <c r="E13965" s="117">
        <v>43031</v>
      </c>
      <c r="F13965" s="118">
        <v>0.62081018518518516</v>
      </c>
      <c r="G13965" t="s">
        <v>3854</v>
      </c>
      <c r="H13965">
        <v>372</v>
      </c>
      <c r="I13965">
        <v>6</v>
      </c>
      <c r="J13965" t="s">
        <v>26898</v>
      </c>
      <c r="L13965">
        <v>0</v>
      </c>
    </row>
    <row r="13966" spans="1:12" x14ac:dyDescent="0.25">
      <c r="A13966" t="s">
        <v>9456</v>
      </c>
      <c r="B13966" t="s">
        <v>9453</v>
      </c>
      <c r="C13966" t="s">
        <v>9454</v>
      </c>
      <c r="D13966" t="s">
        <v>9455</v>
      </c>
      <c r="E13966" s="117">
        <v>43031</v>
      </c>
      <c r="F13966" s="118">
        <v>0.6208217592592592</v>
      </c>
      <c r="G13966" t="s">
        <v>3854</v>
      </c>
      <c r="H13966">
        <v>372</v>
      </c>
      <c r="I13966">
        <v>7</v>
      </c>
      <c r="J13966" t="s">
        <v>26898</v>
      </c>
      <c r="L13966">
        <v>2</v>
      </c>
    </row>
    <row r="13967" spans="1:12" x14ac:dyDescent="0.25">
      <c r="A13967" t="s">
        <v>9456</v>
      </c>
      <c r="B13967" t="s">
        <v>9453</v>
      </c>
      <c r="C13967" t="s">
        <v>9454</v>
      </c>
      <c r="D13967" t="s">
        <v>9455</v>
      </c>
      <c r="E13967" s="117">
        <v>43031</v>
      </c>
      <c r="F13967" s="118">
        <v>0.6208217592592592</v>
      </c>
      <c r="G13967" t="s">
        <v>3854</v>
      </c>
      <c r="H13967">
        <v>372</v>
      </c>
      <c r="I13967">
        <v>9</v>
      </c>
      <c r="J13967" t="s">
        <v>26898</v>
      </c>
      <c r="L13967" t="s">
        <v>561</v>
      </c>
    </row>
    <row r="13968" spans="1:12" x14ac:dyDescent="0.25">
      <c r="A13968" t="s">
        <v>9456</v>
      </c>
      <c r="B13968" t="s">
        <v>9453</v>
      </c>
      <c r="C13968" t="s">
        <v>9454</v>
      </c>
      <c r="D13968" t="s">
        <v>9455</v>
      </c>
      <c r="E13968" s="117">
        <v>43031</v>
      </c>
      <c r="F13968" s="118">
        <v>0.6208217592592592</v>
      </c>
      <c r="G13968" t="s">
        <v>3854</v>
      </c>
      <c r="H13968">
        <v>372</v>
      </c>
      <c r="I13968">
        <v>11</v>
      </c>
      <c r="J13968" t="s">
        <v>26898</v>
      </c>
      <c r="L13968" t="s">
        <v>592</v>
      </c>
    </row>
    <row r="13969" spans="1:12" x14ac:dyDescent="0.25">
      <c r="A13969" t="s">
        <v>9456</v>
      </c>
      <c r="B13969" t="s">
        <v>9453</v>
      </c>
      <c r="C13969" t="s">
        <v>9454</v>
      </c>
      <c r="D13969" t="s">
        <v>9455</v>
      </c>
      <c r="E13969" s="117">
        <v>43031</v>
      </c>
      <c r="F13969" s="118">
        <v>0.6208217592592592</v>
      </c>
      <c r="G13969" t="s">
        <v>3854</v>
      </c>
      <c r="H13969">
        <v>372</v>
      </c>
      <c r="I13969">
        <v>12</v>
      </c>
      <c r="J13969" t="s">
        <v>26898</v>
      </c>
      <c r="L13969" t="s">
        <v>576</v>
      </c>
    </row>
    <row r="13970" spans="1:12" x14ac:dyDescent="0.25">
      <c r="A13970" t="s">
        <v>9456</v>
      </c>
      <c r="B13970" t="s">
        <v>9453</v>
      </c>
      <c r="C13970" t="s">
        <v>9454</v>
      </c>
      <c r="D13970" t="s">
        <v>9455</v>
      </c>
      <c r="E13970" s="117">
        <v>43031</v>
      </c>
      <c r="F13970" s="118">
        <v>0.6208217592592592</v>
      </c>
      <c r="G13970" t="s">
        <v>3854</v>
      </c>
      <c r="H13970">
        <v>372</v>
      </c>
      <c r="I13970">
        <v>13</v>
      </c>
      <c r="J13970" t="s">
        <v>26898</v>
      </c>
      <c r="L13970" t="s">
        <v>636</v>
      </c>
    </row>
    <row r="13971" spans="1:12" x14ac:dyDescent="0.25">
      <c r="A13971" t="s">
        <v>9456</v>
      </c>
      <c r="B13971" t="s">
        <v>9453</v>
      </c>
      <c r="C13971" t="s">
        <v>9454</v>
      </c>
      <c r="D13971" t="s">
        <v>9455</v>
      </c>
      <c r="E13971" s="117">
        <v>43031</v>
      </c>
      <c r="F13971" s="118">
        <v>0.6208217592592592</v>
      </c>
      <c r="G13971" t="s">
        <v>3854</v>
      </c>
      <c r="H13971">
        <v>372</v>
      </c>
      <c r="I13971">
        <v>14</v>
      </c>
      <c r="J13971" t="s">
        <v>26898</v>
      </c>
      <c r="L13971" t="s">
        <v>641</v>
      </c>
    </row>
    <row r="13972" spans="1:12" x14ac:dyDescent="0.25">
      <c r="A13972" t="s">
        <v>9456</v>
      </c>
      <c r="B13972" t="s">
        <v>9453</v>
      </c>
      <c r="C13972" t="s">
        <v>9454</v>
      </c>
      <c r="D13972" t="s">
        <v>9455</v>
      </c>
      <c r="E13972" s="117">
        <v>43031</v>
      </c>
      <c r="F13972" s="118">
        <v>0.6208217592592592</v>
      </c>
      <c r="G13972" t="s">
        <v>3854</v>
      </c>
      <c r="H13972">
        <v>372</v>
      </c>
      <c r="I13972">
        <v>15</v>
      </c>
      <c r="J13972" t="s">
        <v>26898</v>
      </c>
      <c r="L13972" t="s">
        <v>211</v>
      </c>
    </row>
    <row r="13973" spans="1:12" x14ac:dyDescent="0.25">
      <c r="A13973" t="s">
        <v>9456</v>
      </c>
      <c r="B13973" t="s">
        <v>9453</v>
      </c>
      <c r="C13973" t="s">
        <v>9454</v>
      </c>
      <c r="D13973" t="s">
        <v>9455</v>
      </c>
      <c r="E13973" s="117">
        <v>43031</v>
      </c>
      <c r="F13973" s="118">
        <v>0.6208217592592592</v>
      </c>
      <c r="G13973" t="s">
        <v>3854</v>
      </c>
      <c r="H13973">
        <v>372</v>
      </c>
      <c r="I13973">
        <v>22</v>
      </c>
      <c r="J13973" t="s">
        <v>26898</v>
      </c>
      <c r="L13973" t="s">
        <v>104</v>
      </c>
    </row>
    <row r="13974" spans="1:12" x14ac:dyDescent="0.25">
      <c r="A13974" t="s">
        <v>9456</v>
      </c>
      <c r="B13974" t="s">
        <v>9453</v>
      </c>
      <c r="C13974" t="s">
        <v>9454</v>
      </c>
      <c r="D13974" t="s">
        <v>9455</v>
      </c>
      <c r="E13974" s="117">
        <v>43031</v>
      </c>
      <c r="F13974" s="118">
        <v>0.6208217592592592</v>
      </c>
      <c r="G13974" t="s">
        <v>3854</v>
      </c>
      <c r="H13974">
        <v>372</v>
      </c>
      <c r="I13974">
        <v>24</v>
      </c>
      <c r="J13974" t="s">
        <v>26898</v>
      </c>
      <c r="L13974" t="s">
        <v>382</v>
      </c>
    </row>
    <row r="13975" spans="1:12" x14ac:dyDescent="0.25">
      <c r="A13975" t="s">
        <v>9456</v>
      </c>
      <c r="B13975" t="s">
        <v>9453</v>
      </c>
      <c r="C13975" t="s">
        <v>9454</v>
      </c>
      <c r="D13975" t="s">
        <v>9455</v>
      </c>
      <c r="E13975" s="117">
        <v>43031</v>
      </c>
      <c r="F13975" s="118">
        <v>0.62083333333333335</v>
      </c>
      <c r="G13975" t="s">
        <v>3854</v>
      </c>
      <c r="H13975">
        <v>372</v>
      </c>
      <c r="I13975">
        <v>26</v>
      </c>
      <c r="J13975" t="s">
        <v>26898</v>
      </c>
      <c r="L13975" t="s">
        <v>383</v>
      </c>
    </row>
    <row r="13976" spans="1:12" x14ac:dyDescent="0.25">
      <c r="A13976" t="s">
        <v>9456</v>
      </c>
      <c r="B13976" t="s">
        <v>9453</v>
      </c>
      <c r="C13976" t="s">
        <v>9454</v>
      </c>
      <c r="D13976" t="s">
        <v>9455</v>
      </c>
      <c r="E13976" s="117">
        <v>43031</v>
      </c>
      <c r="F13976" s="118">
        <v>0.62083333333333335</v>
      </c>
      <c r="G13976" t="s">
        <v>3854</v>
      </c>
      <c r="H13976">
        <v>372</v>
      </c>
      <c r="I13976">
        <v>28</v>
      </c>
      <c r="J13976" t="s">
        <v>26898</v>
      </c>
      <c r="L13976" t="s">
        <v>122</v>
      </c>
    </row>
    <row r="13977" spans="1:12" x14ac:dyDescent="0.25">
      <c r="A13977" t="s">
        <v>9456</v>
      </c>
      <c r="B13977" t="s">
        <v>9453</v>
      </c>
      <c r="C13977" t="s">
        <v>9454</v>
      </c>
      <c r="D13977" t="s">
        <v>9455</v>
      </c>
      <c r="E13977" s="117">
        <v>43031</v>
      </c>
      <c r="F13977" s="118">
        <v>0.62083333333333335</v>
      </c>
      <c r="G13977" t="s">
        <v>3854</v>
      </c>
      <c r="H13977">
        <v>372</v>
      </c>
      <c r="I13977">
        <v>30</v>
      </c>
      <c r="J13977" t="s">
        <v>26898</v>
      </c>
      <c r="L13977" t="s">
        <v>133</v>
      </c>
    </row>
    <row r="13978" spans="1:12" x14ac:dyDescent="0.25">
      <c r="A13978" t="s">
        <v>9456</v>
      </c>
      <c r="B13978" t="s">
        <v>9453</v>
      </c>
      <c r="C13978" t="s">
        <v>9454</v>
      </c>
      <c r="D13978" t="s">
        <v>9455</v>
      </c>
      <c r="E13978" s="117">
        <v>43031</v>
      </c>
      <c r="F13978" s="118">
        <v>0.62083333333333335</v>
      </c>
      <c r="G13978" t="s">
        <v>3854</v>
      </c>
      <c r="H13978">
        <v>372</v>
      </c>
      <c r="I13978">
        <v>35</v>
      </c>
      <c r="J13978" t="s">
        <v>26898</v>
      </c>
      <c r="L13978" t="s">
        <v>393</v>
      </c>
    </row>
    <row r="13979" spans="1:12" x14ac:dyDescent="0.25">
      <c r="A13979" t="s">
        <v>9456</v>
      </c>
      <c r="B13979" t="s">
        <v>9453</v>
      </c>
      <c r="C13979" t="s">
        <v>9454</v>
      </c>
      <c r="D13979" t="s">
        <v>9455</v>
      </c>
      <c r="E13979" s="117">
        <v>43031</v>
      </c>
      <c r="F13979" s="118">
        <v>0.62083333333333335</v>
      </c>
      <c r="G13979" t="s">
        <v>3854</v>
      </c>
      <c r="H13979">
        <v>372</v>
      </c>
      <c r="I13979">
        <v>36</v>
      </c>
      <c r="J13979" t="s">
        <v>26898</v>
      </c>
      <c r="L13979" t="s">
        <v>4027</v>
      </c>
    </row>
    <row r="13980" spans="1:12" x14ac:dyDescent="0.25">
      <c r="A13980" t="s">
        <v>9456</v>
      </c>
      <c r="B13980" t="s">
        <v>9453</v>
      </c>
      <c r="C13980" t="s">
        <v>9454</v>
      </c>
      <c r="D13980" t="s">
        <v>9455</v>
      </c>
      <c r="E13980" s="117">
        <v>43031</v>
      </c>
      <c r="F13980" s="118">
        <v>0.62083333333333335</v>
      </c>
      <c r="G13980" t="s">
        <v>3854</v>
      </c>
      <c r="H13980">
        <v>372</v>
      </c>
      <c r="I13980">
        <v>38</v>
      </c>
      <c r="J13980" t="s">
        <v>26898</v>
      </c>
      <c r="L13980" t="s">
        <v>26901</v>
      </c>
    </row>
    <row r="13981" spans="1:12" x14ac:dyDescent="0.25">
      <c r="A13981" t="s">
        <v>9456</v>
      </c>
      <c r="B13981" t="s">
        <v>9453</v>
      </c>
      <c r="C13981" t="s">
        <v>9454</v>
      </c>
      <c r="D13981" t="s">
        <v>9455</v>
      </c>
      <c r="E13981" s="117">
        <v>43031</v>
      </c>
      <c r="F13981" s="118">
        <v>0.62084490740740739</v>
      </c>
      <c r="G13981" t="s">
        <v>3854</v>
      </c>
      <c r="H13981">
        <v>373</v>
      </c>
      <c r="I13981">
        <v>1</v>
      </c>
      <c r="L13981" t="s">
        <v>26902</v>
      </c>
    </row>
    <row r="13982" spans="1:12" x14ac:dyDescent="0.25">
      <c r="A13982" t="s">
        <v>9456</v>
      </c>
      <c r="B13982" t="s">
        <v>9453</v>
      </c>
      <c r="C13982" t="s">
        <v>9454</v>
      </c>
      <c r="D13982" t="s">
        <v>9455</v>
      </c>
      <c r="E13982" s="117">
        <v>43031</v>
      </c>
      <c r="F13982" s="118">
        <v>0.62084490740740739</v>
      </c>
      <c r="G13982" t="s">
        <v>3854</v>
      </c>
      <c r="H13982">
        <v>373</v>
      </c>
      <c r="I13982">
        <v>4</v>
      </c>
      <c r="J13982" t="s">
        <v>26902</v>
      </c>
      <c r="L13982" t="s">
        <v>2977</v>
      </c>
    </row>
    <row r="13983" spans="1:12" x14ac:dyDescent="0.25">
      <c r="A13983" t="s">
        <v>9456</v>
      </c>
      <c r="B13983" t="s">
        <v>9453</v>
      </c>
      <c r="C13983" t="s">
        <v>9454</v>
      </c>
      <c r="D13983" t="s">
        <v>9455</v>
      </c>
      <c r="E13983" s="117">
        <v>43031</v>
      </c>
      <c r="F13983" s="118">
        <v>0.62084490740740739</v>
      </c>
      <c r="G13983" t="s">
        <v>3854</v>
      </c>
      <c r="H13983">
        <v>373</v>
      </c>
      <c r="I13983">
        <v>5</v>
      </c>
      <c r="J13983" t="s">
        <v>26902</v>
      </c>
      <c r="L13983" t="s">
        <v>1977</v>
      </c>
    </row>
    <row r="13984" spans="1:12" x14ac:dyDescent="0.25">
      <c r="A13984" t="s">
        <v>9456</v>
      </c>
      <c r="B13984" t="s">
        <v>9453</v>
      </c>
      <c r="C13984" t="s">
        <v>9454</v>
      </c>
      <c r="D13984" t="s">
        <v>9455</v>
      </c>
      <c r="E13984" s="117">
        <v>43031</v>
      </c>
      <c r="F13984" s="118">
        <v>0.62084490740740739</v>
      </c>
      <c r="G13984" t="s">
        <v>3854</v>
      </c>
      <c r="H13984">
        <v>373</v>
      </c>
      <c r="I13984">
        <v>6</v>
      </c>
      <c r="J13984" t="s">
        <v>26902</v>
      </c>
      <c r="L13984">
        <v>0</v>
      </c>
    </row>
    <row r="13985" spans="1:12" x14ac:dyDescent="0.25">
      <c r="A13985" t="s">
        <v>9456</v>
      </c>
      <c r="B13985" t="s">
        <v>9453</v>
      </c>
      <c r="C13985" t="s">
        <v>9454</v>
      </c>
      <c r="D13985" t="s">
        <v>9455</v>
      </c>
      <c r="E13985" s="117">
        <v>43031</v>
      </c>
      <c r="F13985" s="118">
        <v>0.62085648148148154</v>
      </c>
      <c r="G13985" t="s">
        <v>3854</v>
      </c>
      <c r="H13985">
        <v>373</v>
      </c>
      <c r="I13985">
        <v>7</v>
      </c>
      <c r="J13985" t="s">
        <v>26902</v>
      </c>
      <c r="L13985">
        <v>50</v>
      </c>
    </row>
    <row r="13986" spans="1:12" x14ac:dyDescent="0.25">
      <c r="A13986" t="s">
        <v>9456</v>
      </c>
      <c r="B13986" t="s">
        <v>9453</v>
      </c>
      <c r="C13986" t="s">
        <v>9454</v>
      </c>
      <c r="D13986" t="s">
        <v>9455</v>
      </c>
      <c r="E13986" s="117">
        <v>43031</v>
      </c>
      <c r="F13986" s="118">
        <v>0.62085648148148154</v>
      </c>
      <c r="G13986" t="s">
        <v>3854</v>
      </c>
      <c r="H13986">
        <v>373</v>
      </c>
      <c r="I13986">
        <v>9</v>
      </c>
      <c r="J13986" t="s">
        <v>26902</v>
      </c>
      <c r="L13986" t="s">
        <v>560</v>
      </c>
    </row>
    <row r="13987" spans="1:12" x14ac:dyDescent="0.25">
      <c r="A13987" t="s">
        <v>9456</v>
      </c>
      <c r="B13987" t="s">
        <v>9453</v>
      </c>
      <c r="C13987" t="s">
        <v>9454</v>
      </c>
      <c r="D13987" t="s">
        <v>9455</v>
      </c>
      <c r="E13987" s="117">
        <v>43031</v>
      </c>
      <c r="F13987" s="118">
        <v>0.62085648148148154</v>
      </c>
      <c r="G13987" t="s">
        <v>3854</v>
      </c>
      <c r="H13987">
        <v>373</v>
      </c>
      <c r="I13987">
        <v>11</v>
      </c>
      <c r="J13987" t="s">
        <v>26902</v>
      </c>
      <c r="L13987" t="s">
        <v>579</v>
      </c>
    </row>
    <row r="13988" spans="1:12" x14ac:dyDescent="0.25">
      <c r="A13988" t="s">
        <v>9456</v>
      </c>
      <c r="B13988" t="s">
        <v>9453</v>
      </c>
      <c r="C13988" t="s">
        <v>9454</v>
      </c>
      <c r="D13988" t="s">
        <v>9455</v>
      </c>
      <c r="E13988" s="117">
        <v>43031</v>
      </c>
      <c r="F13988" s="118">
        <v>0.62085648148148154</v>
      </c>
      <c r="G13988" t="s">
        <v>3854</v>
      </c>
      <c r="H13988">
        <v>373</v>
      </c>
      <c r="I13988">
        <v>12</v>
      </c>
      <c r="J13988" t="s">
        <v>26902</v>
      </c>
      <c r="L13988" t="s">
        <v>576</v>
      </c>
    </row>
    <row r="13989" spans="1:12" x14ac:dyDescent="0.25">
      <c r="A13989" t="s">
        <v>9456</v>
      </c>
      <c r="B13989" t="s">
        <v>9453</v>
      </c>
      <c r="C13989" t="s">
        <v>9454</v>
      </c>
      <c r="D13989" t="s">
        <v>9455</v>
      </c>
      <c r="E13989" s="117">
        <v>43031</v>
      </c>
      <c r="F13989" s="118">
        <v>0.62085648148148154</v>
      </c>
      <c r="G13989" t="s">
        <v>3854</v>
      </c>
      <c r="H13989">
        <v>373</v>
      </c>
      <c r="I13989">
        <v>13</v>
      </c>
      <c r="J13989" t="s">
        <v>26902</v>
      </c>
      <c r="L13989" t="s">
        <v>637</v>
      </c>
    </row>
    <row r="13990" spans="1:12" x14ac:dyDescent="0.25">
      <c r="A13990" t="s">
        <v>9456</v>
      </c>
      <c r="B13990" t="s">
        <v>9453</v>
      </c>
      <c r="C13990" t="s">
        <v>9454</v>
      </c>
      <c r="D13990" t="s">
        <v>9455</v>
      </c>
      <c r="E13990" s="117">
        <v>43031</v>
      </c>
      <c r="F13990" s="118">
        <v>0.62085648148148154</v>
      </c>
      <c r="G13990" t="s">
        <v>3854</v>
      </c>
      <c r="H13990">
        <v>373</v>
      </c>
      <c r="I13990">
        <v>14</v>
      </c>
      <c r="J13990" t="s">
        <v>26902</v>
      </c>
      <c r="L13990" t="s">
        <v>662</v>
      </c>
    </row>
    <row r="13991" spans="1:12" x14ac:dyDescent="0.25">
      <c r="A13991" t="s">
        <v>9456</v>
      </c>
      <c r="B13991" t="s">
        <v>9453</v>
      </c>
      <c r="C13991" t="s">
        <v>9454</v>
      </c>
      <c r="D13991" t="s">
        <v>9455</v>
      </c>
      <c r="E13991" s="117">
        <v>43031</v>
      </c>
      <c r="F13991" s="118">
        <v>0.62085648148148154</v>
      </c>
      <c r="G13991" t="s">
        <v>3854</v>
      </c>
      <c r="H13991">
        <v>373</v>
      </c>
      <c r="I13991">
        <v>15</v>
      </c>
      <c r="J13991" t="s">
        <v>26902</v>
      </c>
      <c r="L13991" t="s">
        <v>712</v>
      </c>
    </row>
    <row r="13992" spans="1:12" x14ac:dyDescent="0.25">
      <c r="A13992" t="s">
        <v>9456</v>
      </c>
      <c r="B13992" t="s">
        <v>9453</v>
      </c>
      <c r="C13992" t="s">
        <v>9454</v>
      </c>
      <c r="D13992" t="s">
        <v>9455</v>
      </c>
      <c r="E13992" s="117">
        <v>43031</v>
      </c>
      <c r="F13992" s="118">
        <v>0.62085648148148154</v>
      </c>
      <c r="G13992" t="s">
        <v>3854</v>
      </c>
      <c r="H13992">
        <v>373</v>
      </c>
      <c r="I13992">
        <v>22</v>
      </c>
      <c r="J13992" t="s">
        <v>26902</v>
      </c>
      <c r="L13992" t="s">
        <v>104</v>
      </c>
    </row>
    <row r="13993" spans="1:12" x14ac:dyDescent="0.25">
      <c r="A13993" t="s">
        <v>9456</v>
      </c>
      <c r="B13993" t="s">
        <v>9453</v>
      </c>
      <c r="C13993" t="s">
        <v>9454</v>
      </c>
      <c r="D13993" t="s">
        <v>9455</v>
      </c>
      <c r="E13993" s="117">
        <v>43031</v>
      </c>
      <c r="F13993" s="118">
        <v>0.62086805555555558</v>
      </c>
      <c r="G13993" t="s">
        <v>3854</v>
      </c>
      <c r="H13993">
        <v>373</v>
      </c>
      <c r="I13993">
        <v>24</v>
      </c>
      <c r="J13993" t="s">
        <v>26902</v>
      </c>
      <c r="L13993" t="s">
        <v>383</v>
      </c>
    </row>
    <row r="13994" spans="1:12" x14ac:dyDescent="0.25">
      <c r="A13994" t="s">
        <v>9456</v>
      </c>
      <c r="B13994" t="s">
        <v>9453</v>
      </c>
      <c r="C13994" t="s">
        <v>9454</v>
      </c>
      <c r="D13994" t="s">
        <v>9455</v>
      </c>
      <c r="E13994" s="117">
        <v>43031</v>
      </c>
      <c r="F13994" s="118">
        <v>0.62086805555555558</v>
      </c>
      <c r="G13994" t="s">
        <v>3854</v>
      </c>
      <c r="H13994">
        <v>373</v>
      </c>
      <c r="I13994">
        <v>26</v>
      </c>
      <c r="J13994" t="s">
        <v>26902</v>
      </c>
      <c r="L13994" t="s">
        <v>122</v>
      </c>
    </row>
    <row r="13995" spans="1:12" x14ac:dyDescent="0.25">
      <c r="A13995" t="s">
        <v>9456</v>
      </c>
      <c r="B13995" t="s">
        <v>9453</v>
      </c>
      <c r="C13995" t="s">
        <v>9454</v>
      </c>
      <c r="D13995" t="s">
        <v>9455</v>
      </c>
      <c r="E13995" s="117">
        <v>43031</v>
      </c>
      <c r="F13995" s="118">
        <v>0.62086805555555558</v>
      </c>
      <c r="G13995" t="s">
        <v>3854</v>
      </c>
      <c r="H13995">
        <v>373</v>
      </c>
      <c r="I13995">
        <v>28</v>
      </c>
      <c r="J13995" t="s">
        <v>26902</v>
      </c>
      <c r="L13995" t="s">
        <v>133</v>
      </c>
    </row>
    <row r="13996" spans="1:12" x14ac:dyDescent="0.25">
      <c r="A13996" t="s">
        <v>9456</v>
      </c>
      <c r="B13996" t="s">
        <v>9453</v>
      </c>
      <c r="C13996" t="s">
        <v>9454</v>
      </c>
      <c r="D13996" t="s">
        <v>9455</v>
      </c>
      <c r="E13996" s="117">
        <v>43031</v>
      </c>
      <c r="F13996" s="118">
        <v>0.62086805555555558</v>
      </c>
      <c r="G13996" t="s">
        <v>3854</v>
      </c>
      <c r="H13996">
        <v>373</v>
      </c>
      <c r="I13996">
        <v>36</v>
      </c>
      <c r="J13996" t="s">
        <v>26902</v>
      </c>
      <c r="L13996" t="s">
        <v>4027</v>
      </c>
    </row>
    <row r="13997" spans="1:12" x14ac:dyDescent="0.25">
      <c r="A13997" t="s">
        <v>9456</v>
      </c>
      <c r="B13997" t="s">
        <v>9453</v>
      </c>
      <c r="C13997" t="s">
        <v>9454</v>
      </c>
      <c r="D13997" t="s">
        <v>9455</v>
      </c>
      <c r="E13997" s="117">
        <v>43031</v>
      </c>
      <c r="F13997" s="118">
        <v>0.62086805555555558</v>
      </c>
      <c r="G13997" t="s">
        <v>3854</v>
      </c>
      <c r="H13997">
        <v>373</v>
      </c>
      <c r="I13997">
        <v>38</v>
      </c>
      <c r="J13997" t="s">
        <v>26902</v>
      </c>
      <c r="L13997" t="s">
        <v>26903</v>
      </c>
    </row>
    <row r="13998" spans="1:12" x14ac:dyDescent="0.25">
      <c r="A13998" t="s">
        <v>9456</v>
      </c>
      <c r="B13998" t="s">
        <v>9453</v>
      </c>
      <c r="C13998" t="s">
        <v>9454</v>
      </c>
      <c r="D13998" t="s">
        <v>9455</v>
      </c>
      <c r="E13998" s="117">
        <v>43031</v>
      </c>
      <c r="F13998" s="118">
        <v>0.62087962962962961</v>
      </c>
      <c r="G13998" t="s">
        <v>3854</v>
      </c>
      <c r="H13998">
        <v>374</v>
      </c>
      <c r="I13998">
        <v>1</v>
      </c>
      <c r="L13998" t="s">
        <v>26902</v>
      </c>
    </row>
    <row r="13999" spans="1:12" x14ac:dyDescent="0.25">
      <c r="A13999" t="s">
        <v>9456</v>
      </c>
      <c r="B13999" t="s">
        <v>9453</v>
      </c>
      <c r="C13999" t="s">
        <v>9454</v>
      </c>
      <c r="D13999" t="s">
        <v>9455</v>
      </c>
      <c r="E13999" s="117">
        <v>43031</v>
      </c>
      <c r="F13999" s="118">
        <v>0.62087962962962961</v>
      </c>
      <c r="G13999" t="s">
        <v>3854</v>
      </c>
      <c r="H13999">
        <v>374</v>
      </c>
      <c r="I13999">
        <v>4</v>
      </c>
      <c r="J13999" t="s">
        <v>26902</v>
      </c>
      <c r="L13999" t="s">
        <v>2977</v>
      </c>
    </row>
    <row r="14000" spans="1:12" x14ac:dyDescent="0.25">
      <c r="A14000" t="s">
        <v>9456</v>
      </c>
      <c r="B14000" t="s">
        <v>9453</v>
      </c>
      <c r="C14000" t="s">
        <v>9454</v>
      </c>
      <c r="D14000" t="s">
        <v>9455</v>
      </c>
      <c r="E14000" s="117">
        <v>43031</v>
      </c>
      <c r="F14000" s="118">
        <v>0.62087962962962961</v>
      </c>
      <c r="G14000" t="s">
        <v>3854</v>
      </c>
      <c r="H14000">
        <v>374</v>
      </c>
      <c r="I14000">
        <v>5</v>
      </c>
      <c r="J14000" t="s">
        <v>26902</v>
      </c>
      <c r="L14000" t="s">
        <v>128</v>
      </c>
    </row>
    <row r="14001" spans="1:12" x14ac:dyDescent="0.25">
      <c r="A14001" t="s">
        <v>9456</v>
      </c>
      <c r="B14001" t="s">
        <v>9453</v>
      </c>
      <c r="C14001" t="s">
        <v>9454</v>
      </c>
      <c r="D14001" t="s">
        <v>9455</v>
      </c>
      <c r="E14001" s="117">
        <v>43031</v>
      </c>
      <c r="F14001" s="118">
        <v>0.62087962962962961</v>
      </c>
      <c r="G14001" t="s">
        <v>3854</v>
      </c>
      <c r="H14001">
        <v>374</v>
      </c>
      <c r="I14001">
        <v>6</v>
      </c>
      <c r="J14001" t="s">
        <v>26902</v>
      </c>
      <c r="L14001">
        <v>0</v>
      </c>
    </row>
    <row r="14002" spans="1:12" x14ac:dyDescent="0.25">
      <c r="A14002" t="s">
        <v>9456</v>
      </c>
      <c r="B14002" t="s">
        <v>9453</v>
      </c>
      <c r="C14002" t="s">
        <v>9454</v>
      </c>
      <c r="D14002" t="s">
        <v>9455</v>
      </c>
      <c r="E14002" s="117">
        <v>43031</v>
      </c>
      <c r="F14002" s="118">
        <v>0.62087962962962961</v>
      </c>
      <c r="G14002" t="s">
        <v>3854</v>
      </c>
      <c r="H14002">
        <v>374</v>
      </c>
      <c r="I14002">
        <v>7</v>
      </c>
      <c r="J14002" t="s">
        <v>26902</v>
      </c>
      <c r="L14002">
        <v>50</v>
      </c>
    </row>
    <row r="14003" spans="1:12" x14ac:dyDescent="0.25">
      <c r="A14003" t="s">
        <v>9456</v>
      </c>
      <c r="B14003" t="s">
        <v>9453</v>
      </c>
      <c r="C14003" t="s">
        <v>9454</v>
      </c>
      <c r="D14003" t="s">
        <v>9455</v>
      </c>
      <c r="E14003" s="117">
        <v>43031</v>
      </c>
      <c r="F14003" s="118">
        <v>0.62089120370370365</v>
      </c>
      <c r="G14003" t="s">
        <v>3854</v>
      </c>
      <c r="H14003">
        <v>374</v>
      </c>
      <c r="I14003">
        <v>9</v>
      </c>
      <c r="J14003" t="s">
        <v>26902</v>
      </c>
      <c r="L14003" t="s">
        <v>560</v>
      </c>
    </row>
    <row r="14004" spans="1:12" x14ac:dyDescent="0.25">
      <c r="A14004" t="s">
        <v>9456</v>
      </c>
      <c r="B14004" t="s">
        <v>9453</v>
      </c>
      <c r="C14004" t="s">
        <v>9454</v>
      </c>
      <c r="D14004" t="s">
        <v>9455</v>
      </c>
      <c r="E14004" s="117">
        <v>43031</v>
      </c>
      <c r="F14004" s="118">
        <v>0.62089120370370365</v>
      </c>
      <c r="G14004" t="s">
        <v>3854</v>
      </c>
      <c r="H14004">
        <v>374</v>
      </c>
      <c r="I14004">
        <v>11</v>
      </c>
      <c r="J14004" t="s">
        <v>26902</v>
      </c>
      <c r="L14004" t="s">
        <v>580</v>
      </c>
    </row>
    <row r="14005" spans="1:12" x14ac:dyDescent="0.25">
      <c r="A14005" t="s">
        <v>9456</v>
      </c>
      <c r="B14005" t="s">
        <v>9453</v>
      </c>
      <c r="C14005" t="s">
        <v>9454</v>
      </c>
      <c r="D14005" t="s">
        <v>9455</v>
      </c>
      <c r="E14005" s="117">
        <v>43031</v>
      </c>
      <c r="F14005" s="118">
        <v>0.62089120370370365</v>
      </c>
      <c r="G14005" t="s">
        <v>3854</v>
      </c>
      <c r="H14005">
        <v>374</v>
      </c>
      <c r="I14005">
        <v>13</v>
      </c>
      <c r="J14005" t="s">
        <v>26902</v>
      </c>
      <c r="L14005" t="s">
        <v>638</v>
      </c>
    </row>
    <row r="14006" spans="1:12" x14ac:dyDescent="0.25">
      <c r="A14006" t="s">
        <v>9456</v>
      </c>
      <c r="B14006" t="s">
        <v>9453</v>
      </c>
      <c r="C14006" t="s">
        <v>9454</v>
      </c>
      <c r="D14006" t="s">
        <v>9455</v>
      </c>
      <c r="E14006" s="117">
        <v>43031</v>
      </c>
      <c r="F14006" s="118">
        <v>0.62089120370370365</v>
      </c>
      <c r="G14006" t="s">
        <v>3854</v>
      </c>
      <c r="H14006">
        <v>374</v>
      </c>
      <c r="I14006">
        <v>14</v>
      </c>
      <c r="J14006" t="s">
        <v>26902</v>
      </c>
      <c r="L14006" t="s">
        <v>660</v>
      </c>
    </row>
    <row r="14007" spans="1:12" x14ac:dyDescent="0.25">
      <c r="A14007" t="s">
        <v>9456</v>
      </c>
      <c r="B14007" t="s">
        <v>9453</v>
      </c>
      <c r="C14007" t="s">
        <v>9454</v>
      </c>
      <c r="D14007" t="s">
        <v>9455</v>
      </c>
      <c r="E14007" s="117">
        <v>43031</v>
      </c>
      <c r="F14007" s="118">
        <v>0.62089120370370365</v>
      </c>
      <c r="G14007" t="s">
        <v>3854</v>
      </c>
      <c r="H14007">
        <v>374</v>
      </c>
      <c r="I14007">
        <v>15</v>
      </c>
      <c r="J14007" t="s">
        <v>26902</v>
      </c>
      <c r="L14007" t="s">
        <v>482</v>
      </c>
    </row>
    <row r="14008" spans="1:12" x14ac:dyDescent="0.25">
      <c r="A14008" t="s">
        <v>9456</v>
      </c>
      <c r="B14008" t="s">
        <v>9453</v>
      </c>
      <c r="C14008" t="s">
        <v>9454</v>
      </c>
      <c r="D14008" t="s">
        <v>9455</v>
      </c>
      <c r="E14008" s="117">
        <v>43031</v>
      </c>
      <c r="F14008" s="118">
        <v>0.62089120370370365</v>
      </c>
      <c r="G14008" t="s">
        <v>3854</v>
      </c>
      <c r="H14008">
        <v>374</v>
      </c>
      <c r="I14008">
        <v>16</v>
      </c>
      <c r="J14008" t="s">
        <v>26902</v>
      </c>
      <c r="L14008" t="s">
        <v>702</v>
      </c>
    </row>
    <row r="14009" spans="1:12" x14ac:dyDescent="0.25">
      <c r="A14009" t="s">
        <v>9456</v>
      </c>
      <c r="B14009" t="s">
        <v>9453</v>
      </c>
      <c r="C14009" t="s">
        <v>9454</v>
      </c>
      <c r="D14009" t="s">
        <v>9455</v>
      </c>
      <c r="E14009" s="117">
        <v>43031</v>
      </c>
      <c r="F14009" s="118">
        <v>0.62089120370370365</v>
      </c>
      <c r="G14009" t="s">
        <v>3854</v>
      </c>
      <c r="H14009">
        <v>374</v>
      </c>
      <c r="I14009">
        <v>22</v>
      </c>
      <c r="J14009" t="s">
        <v>26902</v>
      </c>
      <c r="L14009" t="s">
        <v>383</v>
      </c>
    </row>
    <row r="14010" spans="1:12" x14ac:dyDescent="0.25">
      <c r="A14010" t="s">
        <v>9456</v>
      </c>
      <c r="B14010" t="s">
        <v>9453</v>
      </c>
      <c r="C14010" t="s">
        <v>9454</v>
      </c>
      <c r="D14010" t="s">
        <v>9455</v>
      </c>
      <c r="E14010" s="117">
        <v>43031</v>
      </c>
      <c r="F14010" s="118">
        <v>0.62089120370370365</v>
      </c>
      <c r="G14010" t="s">
        <v>3854</v>
      </c>
      <c r="H14010">
        <v>374</v>
      </c>
      <c r="I14010">
        <v>24</v>
      </c>
      <c r="J14010" t="s">
        <v>26902</v>
      </c>
      <c r="L14010" t="s">
        <v>380</v>
      </c>
    </row>
    <row r="14011" spans="1:12" x14ac:dyDescent="0.25">
      <c r="A14011" t="s">
        <v>9456</v>
      </c>
      <c r="B14011" t="s">
        <v>9453</v>
      </c>
      <c r="C14011" t="s">
        <v>9454</v>
      </c>
      <c r="D14011" t="s">
        <v>9455</v>
      </c>
      <c r="E14011" s="117">
        <v>43031</v>
      </c>
      <c r="F14011" s="118">
        <v>0.6209027777777778</v>
      </c>
      <c r="G14011" t="s">
        <v>3854</v>
      </c>
      <c r="H14011">
        <v>374</v>
      </c>
      <c r="I14011">
        <v>26</v>
      </c>
      <c r="J14011" t="s">
        <v>26902</v>
      </c>
      <c r="L14011" t="s">
        <v>104</v>
      </c>
    </row>
    <row r="14012" spans="1:12" x14ac:dyDescent="0.25">
      <c r="A14012" t="s">
        <v>9456</v>
      </c>
      <c r="B14012" t="s">
        <v>9453</v>
      </c>
      <c r="C14012" t="s">
        <v>9454</v>
      </c>
      <c r="D14012" t="s">
        <v>9455</v>
      </c>
      <c r="E14012" s="117">
        <v>43031</v>
      </c>
      <c r="F14012" s="118">
        <v>0.6209027777777778</v>
      </c>
      <c r="G14012" t="s">
        <v>3854</v>
      </c>
      <c r="H14012">
        <v>374</v>
      </c>
      <c r="I14012">
        <v>28</v>
      </c>
      <c r="J14012" t="s">
        <v>26902</v>
      </c>
      <c r="L14012" t="s">
        <v>122</v>
      </c>
    </row>
    <row r="14013" spans="1:12" x14ac:dyDescent="0.25">
      <c r="A14013" t="s">
        <v>9456</v>
      </c>
      <c r="B14013" t="s">
        <v>9453</v>
      </c>
      <c r="C14013" t="s">
        <v>9454</v>
      </c>
      <c r="D14013" t="s">
        <v>9455</v>
      </c>
      <c r="E14013" s="117">
        <v>43031</v>
      </c>
      <c r="F14013" s="118">
        <v>0.6209027777777778</v>
      </c>
      <c r="G14013" t="s">
        <v>3854</v>
      </c>
      <c r="H14013">
        <v>374</v>
      </c>
      <c r="I14013">
        <v>30</v>
      </c>
      <c r="J14013" t="s">
        <v>26902</v>
      </c>
      <c r="L14013" t="s">
        <v>103</v>
      </c>
    </row>
    <row r="14014" spans="1:12" x14ac:dyDescent="0.25">
      <c r="A14014" t="s">
        <v>9456</v>
      </c>
      <c r="B14014" t="s">
        <v>9453</v>
      </c>
      <c r="C14014" t="s">
        <v>9454</v>
      </c>
      <c r="D14014" t="s">
        <v>9455</v>
      </c>
      <c r="E14014" s="117">
        <v>43031</v>
      </c>
      <c r="F14014" s="118">
        <v>0.6209027777777778</v>
      </c>
      <c r="G14014" t="s">
        <v>3854</v>
      </c>
      <c r="H14014">
        <v>374</v>
      </c>
      <c r="I14014">
        <v>36</v>
      </c>
      <c r="J14014" t="s">
        <v>26902</v>
      </c>
      <c r="L14014" t="s">
        <v>4102</v>
      </c>
    </row>
    <row r="14015" spans="1:12" x14ac:dyDescent="0.25">
      <c r="A14015" t="s">
        <v>9456</v>
      </c>
      <c r="B14015" t="s">
        <v>9453</v>
      </c>
      <c r="C14015" t="s">
        <v>9454</v>
      </c>
      <c r="D14015" t="s">
        <v>9455</v>
      </c>
      <c r="E14015" s="117">
        <v>43031</v>
      </c>
      <c r="F14015" s="118">
        <v>0.6209027777777778</v>
      </c>
      <c r="G14015" t="s">
        <v>3854</v>
      </c>
      <c r="H14015">
        <v>374</v>
      </c>
      <c r="I14015">
        <v>38</v>
      </c>
      <c r="J14015" t="s">
        <v>26902</v>
      </c>
      <c r="L14015" t="s">
        <v>26904</v>
      </c>
    </row>
    <row r="14016" spans="1:12" x14ac:dyDescent="0.25">
      <c r="A14016" t="s">
        <v>9456</v>
      </c>
      <c r="B14016" t="s">
        <v>9453</v>
      </c>
      <c r="C14016" t="s">
        <v>9454</v>
      </c>
      <c r="D14016" t="s">
        <v>9455</v>
      </c>
      <c r="E14016" s="117">
        <v>43031</v>
      </c>
      <c r="F14016" s="118">
        <v>0.62091435185185184</v>
      </c>
      <c r="G14016" t="s">
        <v>3854</v>
      </c>
      <c r="H14016">
        <v>375</v>
      </c>
      <c r="I14016">
        <v>1</v>
      </c>
      <c r="L14016" t="s">
        <v>26905</v>
      </c>
    </row>
    <row r="14017" spans="1:12" x14ac:dyDescent="0.25">
      <c r="A14017" t="s">
        <v>9456</v>
      </c>
      <c r="B14017" t="s">
        <v>9453</v>
      </c>
      <c r="C14017" t="s">
        <v>9454</v>
      </c>
      <c r="D14017" t="s">
        <v>9455</v>
      </c>
      <c r="E14017" s="117">
        <v>43031</v>
      </c>
      <c r="F14017" s="118">
        <v>0.62091435185185184</v>
      </c>
      <c r="G14017" t="s">
        <v>3854</v>
      </c>
      <c r="H14017">
        <v>375</v>
      </c>
      <c r="I14017">
        <v>4</v>
      </c>
      <c r="J14017" t="s">
        <v>26905</v>
      </c>
      <c r="L14017" t="s">
        <v>2977</v>
      </c>
    </row>
    <row r="14018" spans="1:12" x14ac:dyDescent="0.25">
      <c r="A14018" t="s">
        <v>9456</v>
      </c>
      <c r="B14018" t="s">
        <v>9453</v>
      </c>
      <c r="C14018" t="s">
        <v>9454</v>
      </c>
      <c r="D14018" t="s">
        <v>9455</v>
      </c>
      <c r="E14018" s="117">
        <v>43031</v>
      </c>
      <c r="F14018" s="118">
        <v>0.62091435185185184</v>
      </c>
      <c r="G14018" t="s">
        <v>3854</v>
      </c>
      <c r="H14018">
        <v>375</v>
      </c>
      <c r="I14018">
        <v>5</v>
      </c>
      <c r="J14018" t="s">
        <v>26905</v>
      </c>
      <c r="L14018" t="s">
        <v>2954</v>
      </c>
    </row>
    <row r="14019" spans="1:12" x14ac:dyDescent="0.25">
      <c r="A14019" t="s">
        <v>9456</v>
      </c>
      <c r="B14019" t="s">
        <v>9453</v>
      </c>
      <c r="C14019" t="s">
        <v>9454</v>
      </c>
      <c r="D14019" t="s">
        <v>9455</v>
      </c>
      <c r="E14019" s="117">
        <v>43031</v>
      </c>
      <c r="F14019" s="118">
        <v>0.62091435185185184</v>
      </c>
      <c r="G14019" t="s">
        <v>3854</v>
      </c>
      <c r="H14019">
        <v>375</v>
      </c>
      <c r="I14019">
        <v>6</v>
      </c>
      <c r="J14019" t="s">
        <v>26905</v>
      </c>
      <c r="L14019">
        <v>0</v>
      </c>
    </row>
    <row r="14020" spans="1:12" x14ac:dyDescent="0.25">
      <c r="A14020" t="s">
        <v>9456</v>
      </c>
      <c r="B14020" t="s">
        <v>9453</v>
      </c>
      <c r="C14020" t="s">
        <v>9454</v>
      </c>
      <c r="D14020" t="s">
        <v>9455</v>
      </c>
      <c r="E14020" s="117">
        <v>43031</v>
      </c>
      <c r="F14020" s="118">
        <v>0.62091435185185184</v>
      </c>
      <c r="G14020" t="s">
        <v>3854</v>
      </c>
      <c r="H14020">
        <v>375</v>
      </c>
      <c r="I14020">
        <v>7</v>
      </c>
      <c r="J14020" t="s">
        <v>26905</v>
      </c>
      <c r="L14020">
        <v>100</v>
      </c>
    </row>
    <row r="14021" spans="1:12" x14ac:dyDescent="0.25">
      <c r="A14021" t="s">
        <v>9456</v>
      </c>
      <c r="B14021" t="s">
        <v>9453</v>
      </c>
      <c r="C14021" t="s">
        <v>9454</v>
      </c>
      <c r="D14021" t="s">
        <v>9455</v>
      </c>
      <c r="E14021" s="117">
        <v>43031</v>
      </c>
      <c r="F14021" s="118">
        <v>0.62092592592592599</v>
      </c>
      <c r="G14021" t="s">
        <v>3854</v>
      </c>
      <c r="H14021">
        <v>375</v>
      </c>
      <c r="I14021">
        <v>9</v>
      </c>
      <c r="J14021" t="s">
        <v>26905</v>
      </c>
      <c r="L14021" t="s">
        <v>562</v>
      </c>
    </row>
    <row r="14022" spans="1:12" x14ac:dyDescent="0.25">
      <c r="A14022" t="s">
        <v>9456</v>
      </c>
      <c r="B14022" t="s">
        <v>9453</v>
      </c>
      <c r="C14022" t="s">
        <v>9454</v>
      </c>
      <c r="D14022" t="s">
        <v>9455</v>
      </c>
      <c r="E14022" s="117">
        <v>43031</v>
      </c>
      <c r="F14022" s="118">
        <v>0.62092592592592599</v>
      </c>
      <c r="G14022" t="s">
        <v>3854</v>
      </c>
      <c r="H14022">
        <v>375</v>
      </c>
      <c r="I14022">
        <v>11</v>
      </c>
      <c r="J14022" t="s">
        <v>26905</v>
      </c>
      <c r="L14022" t="s">
        <v>576</v>
      </c>
    </row>
    <row r="14023" spans="1:12" x14ac:dyDescent="0.25">
      <c r="A14023" t="s">
        <v>9456</v>
      </c>
      <c r="B14023" t="s">
        <v>9453</v>
      </c>
      <c r="C14023" t="s">
        <v>9454</v>
      </c>
      <c r="D14023" t="s">
        <v>9455</v>
      </c>
      <c r="E14023" s="117">
        <v>43031</v>
      </c>
      <c r="F14023" s="118">
        <v>0.62092592592592599</v>
      </c>
      <c r="G14023" t="s">
        <v>3854</v>
      </c>
      <c r="H14023">
        <v>375</v>
      </c>
      <c r="I14023">
        <v>12</v>
      </c>
      <c r="J14023" t="s">
        <v>26905</v>
      </c>
      <c r="L14023" t="s">
        <v>586</v>
      </c>
    </row>
    <row r="14024" spans="1:12" x14ac:dyDescent="0.25">
      <c r="A14024" t="s">
        <v>9456</v>
      </c>
      <c r="B14024" t="s">
        <v>9453</v>
      </c>
      <c r="C14024" t="s">
        <v>9454</v>
      </c>
      <c r="D14024" t="s">
        <v>9455</v>
      </c>
      <c r="E14024" s="117">
        <v>43031</v>
      </c>
      <c r="F14024" s="118">
        <v>0.62092592592592599</v>
      </c>
      <c r="G14024" t="s">
        <v>3854</v>
      </c>
      <c r="H14024">
        <v>375</v>
      </c>
      <c r="I14024">
        <v>13</v>
      </c>
      <c r="J14024" t="s">
        <v>26905</v>
      </c>
      <c r="L14024" t="s">
        <v>637</v>
      </c>
    </row>
    <row r="14025" spans="1:12" x14ac:dyDescent="0.25">
      <c r="A14025" t="s">
        <v>9456</v>
      </c>
      <c r="B14025" t="s">
        <v>9453</v>
      </c>
      <c r="C14025" t="s">
        <v>9454</v>
      </c>
      <c r="D14025" t="s">
        <v>9455</v>
      </c>
      <c r="E14025" s="117">
        <v>43031</v>
      </c>
      <c r="F14025" s="118">
        <v>0.62092592592592599</v>
      </c>
      <c r="G14025" t="s">
        <v>3854</v>
      </c>
      <c r="H14025">
        <v>375</v>
      </c>
      <c r="I14025">
        <v>14</v>
      </c>
      <c r="J14025" t="s">
        <v>26905</v>
      </c>
      <c r="L14025" t="s">
        <v>661</v>
      </c>
    </row>
    <row r="14026" spans="1:12" x14ac:dyDescent="0.25">
      <c r="A14026" t="s">
        <v>9456</v>
      </c>
      <c r="B14026" t="s">
        <v>9453</v>
      </c>
      <c r="C14026" t="s">
        <v>9454</v>
      </c>
      <c r="D14026" t="s">
        <v>9455</v>
      </c>
      <c r="E14026" s="117">
        <v>43031</v>
      </c>
      <c r="F14026" s="118">
        <v>0.62092592592592599</v>
      </c>
      <c r="G14026" t="s">
        <v>3854</v>
      </c>
      <c r="H14026">
        <v>375</v>
      </c>
      <c r="I14026">
        <v>15</v>
      </c>
      <c r="J14026" t="s">
        <v>26905</v>
      </c>
      <c r="L14026" t="s">
        <v>701</v>
      </c>
    </row>
    <row r="14027" spans="1:12" x14ac:dyDescent="0.25">
      <c r="A14027" t="s">
        <v>9456</v>
      </c>
      <c r="B14027" t="s">
        <v>9453</v>
      </c>
      <c r="C14027" t="s">
        <v>9454</v>
      </c>
      <c r="D14027" t="s">
        <v>9455</v>
      </c>
      <c r="E14027" s="117">
        <v>43031</v>
      </c>
      <c r="F14027" s="118">
        <v>0.62092592592592599</v>
      </c>
      <c r="G14027" t="s">
        <v>3854</v>
      </c>
      <c r="H14027">
        <v>375</v>
      </c>
      <c r="I14027">
        <v>22</v>
      </c>
      <c r="J14027" t="s">
        <v>26905</v>
      </c>
      <c r="L14027" t="s">
        <v>104</v>
      </c>
    </row>
    <row r="14028" spans="1:12" x14ac:dyDescent="0.25">
      <c r="A14028" t="s">
        <v>9456</v>
      </c>
      <c r="B14028" t="s">
        <v>9453</v>
      </c>
      <c r="C14028" t="s">
        <v>9454</v>
      </c>
      <c r="D14028" t="s">
        <v>9455</v>
      </c>
      <c r="E14028" s="117">
        <v>43031</v>
      </c>
      <c r="F14028" s="118">
        <v>0.62092592592592599</v>
      </c>
      <c r="G14028" t="s">
        <v>3854</v>
      </c>
      <c r="H14028">
        <v>375</v>
      </c>
      <c r="I14028">
        <v>24</v>
      </c>
      <c r="J14028" t="s">
        <v>26905</v>
      </c>
      <c r="L14028" t="s">
        <v>133</v>
      </c>
    </row>
    <row r="14029" spans="1:12" x14ac:dyDescent="0.25">
      <c r="A14029" t="s">
        <v>9456</v>
      </c>
      <c r="B14029" t="s">
        <v>9453</v>
      </c>
      <c r="C14029" t="s">
        <v>9454</v>
      </c>
      <c r="D14029" t="s">
        <v>9455</v>
      </c>
      <c r="E14029" s="117">
        <v>43031</v>
      </c>
      <c r="F14029" s="118">
        <v>0.62092592592592599</v>
      </c>
      <c r="G14029" t="s">
        <v>3854</v>
      </c>
      <c r="H14029">
        <v>375</v>
      </c>
      <c r="I14029">
        <v>26</v>
      </c>
      <c r="J14029" t="s">
        <v>26905</v>
      </c>
      <c r="L14029" t="s">
        <v>122</v>
      </c>
    </row>
    <row r="14030" spans="1:12" x14ac:dyDescent="0.25">
      <c r="A14030" t="s">
        <v>9456</v>
      </c>
      <c r="B14030" t="s">
        <v>9453</v>
      </c>
      <c r="C14030" t="s">
        <v>9454</v>
      </c>
      <c r="D14030" t="s">
        <v>9455</v>
      </c>
      <c r="E14030" s="117">
        <v>43031</v>
      </c>
      <c r="F14030" s="118">
        <v>0.62093750000000003</v>
      </c>
      <c r="G14030" t="s">
        <v>3854</v>
      </c>
      <c r="H14030">
        <v>375</v>
      </c>
      <c r="I14030">
        <v>28</v>
      </c>
      <c r="J14030" t="s">
        <v>26905</v>
      </c>
      <c r="L14030" t="s">
        <v>372</v>
      </c>
    </row>
    <row r="14031" spans="1:12" x14ac:dyDescent="0.25">
      <c r="A14031" t="s">
        <v>9456</v>
      </c>
      <c r="B14031" t="s">
        <v>9453</v>
      </c>
      <c r="C14031" t="s">
        <v>9454</v>
      </c>
      <c r="D14031" t="s">
        <v>9455</v>
      </c>
      <c r="E14031" s="117">
        <v>43031</v>
      </c>
      <c r="F14031" s="118">
        <v>0.62093750000000003</v>
      </c>
      <c r="G14031" t="s">
        <v>3854</v>
      </c>
      <c r="H14031">
        <v>375</v>
      </c>
      <c r="I14031">
        <v>35</v>
      </c>
      <c r="J14031" t="s">
        <v>26905</v>
      </c>
      <c r="L14031" t="s">
        <v>393</v>
      </c>
    </row>
    <row r="14032" spans="1:12" x14ac:dyDescent="0.25">
      <c r="A14032" t="s">
        <v>9456</v>
      </c>
      <c r="B14032" t="s">
        <v>9453</v>
      </c>
      <c r="C14032" t="s">
        <v>9454</v>
      </c>
      <c r="D14032" t="s">
        <v>9455</v>
      </c>
      <c r="E14032" s="117">
        <v>43031</v>
      </c>
      <c r="F14032" s="118">
        <v>0.62093750000000003</v>
      </c>
      <c r="G14032" t="s">
        <v>3854</v>
      </c>
      <c r="H14032">
        <v>375</v>
      </c>
      <c r="I14032">
        <v>36</v>
      </c>
      <c r="J14032" t="s">
        <v>26905</v>
      </c>
      <c r="L14032" t="s">
        <v>4028</v>
      </c>
    </row>
    <row r="14033" spans="1:12" x14ac:dyDescent="0.25">
      <c r="A14033" t="s">
        <v>9456</v>
      </c>
      <c r="B14033" t="s">
        <v>9453</v>
      </c>
      <c r="C14033" t="s">
        <v>9454</v>
      </c>
      <c r="D14033" t="s">
        <v>9455</v>
      </c>
      <c r="E14033" s="117">
        <v>43031</v>
      </c>
      <c r="F14033" s="118">
        <v>0.62093750000000003</v>
      </c>
      <c r="G14033" t="s">
        <v>3854</v>
      </c>
      <c r="H14033">
        <v>375</v>
      </c>
      <c r="I14033">
        <v>38</v>
      </c>
      <c r="J14033" t="s">
        <v>26905</v>
      </c>
      <c r="L14033" t="s">
        <v>26906</v>
      </c>
    </row>
    <row r="14034" spans="1:12" x14ac:dyDescent="0.25">
      <c r="A14034" t="s">
        <v>9456</v>
      </c>
      <c r="B14034" t="s">
        <v>9453</v>
      </c>
      <c r="C14034" t="s">
        <v>9454</v>
      </c>
      <c r="D14034" t="s">
        <v>9455</v>
      </c>
      <c r="E14034" s="117">
        <v>43031</v>
      </c>
      <c r="F14034" s="118">
        <v>0.62094907407407407</v>
      </c>
      <c r="G14034" t="s">
        <v>3854</v>
      </c>
      <c r="H14034">
        <v>376</v>
      </c>
      <c r="I14034">
        <v>1</v>
      </c>
      <c r="L14034" t="s">
        <v>26907</v>
      </c>
    </row>
    <row r="14035" spans="1:12" x14ac:dyDescent="0.25">
      <c r="A14035" t="s">
        <v>9456</v>
      </c>
      <c r="B14035" t="s">
        <v>9453</v>
      </c>
      <c r="C14035" t="s">
        <v>9454</v>
      </c>
      <c r="D14035" t="s">
        <v>9455</v>
      </c>
      <c r="E14035" s="117">
        <v>43031</v>
      </c>
      <c r="F14035" s="118">
        <v>0.62094907407407407</v>
      </c>
      <c r="G14035" t="s">
        <v>3854</v>
      </c>
      <c r="H14035">
        <v>376</v>
      </c>
      <c r="I14035">
        <v>4</v>
      </c>
      <c r="J14035" t="s">
        <v>26907</v>
      </c>
      <c r="L14035" t="s">
        <v>2986</v>
      </c>
    </row>
    <row r="14036" spans="1:12" x14ac:dyDescent="0.25">
      <c r="A14036" t="s">
        <v>9456</v>
      </c>
      <c r="B14036" t="s">
        <v>9453</v>
      </c>
      <c r="C14036" t="s">
        <v>9454</v>
      </c>
      <c r="D14036" t="s">
        <v>9455</v>
      </c>
      <c r="E14036" s="117">
        <v>43031</v>
      </c>
      <c r="F14036" s="118">
        <v>0.62094907407407407</v>
      </c>
      <c r="G14036" t="s">
        <v>3854</v>
      </c>
      <c r="H14036">
        <v>376</v>
      </c>
      <c r="I14036">
        <v>5</v>
      </c>
      <c r="J14036" t="s">
        <v>26907</v>
      </c>
      <c r="L14036" t="s">
        <v>2785</v>
      </c>
    </row>
    <row r="14037" spans="1:12" x14ac:dyDescent="0.25">
      <c r="A14037" t="s">
        <v>9456</v>
      </c>
      <c r="B14037" t="s">
        <v>9453</v>
      </c>
      <c r="C14037" t="s">
        <v>9454</v>
      </c>
      <c r="D14037" t="s">
        <v>9455</v>
      </c>
      <c r="E14037" s="117">
        <v>43031</v>
      </c>
      <c r="F14037" s="118">
        <v>0.62094907407407407</v>
      </c>
      <c r="G14037" t="s">
        <v>3854</v>
      </c>
      <c r="H14037">
        <v>376</v>
      </c>
      <c r="I14037">
        <v>6</v>
      </c>
      <c r="J14037" t="s">
        <v>26907</v>
      </c>
      <c r="L14037">
        <v>0</v>
      </c>
    </row>
    <row r="14038" spans="1:12" x14ac:dyDescent="0.25">
      <c r="A14038" t="s">
        <v>9456</v>
      </c>
      <c r="B14038" t="s">
        <v>9453</v>
      </c>
      <c r="C14038" t="s">
        <v>9454</v>
      </c>
      <c r="D14038" t="s">
        <v>9455</v>
      </c>
      <c r="E14038" s="117">
        <v>43031</v>
      </c>
      <c r="F14038" s="118">
        <v>0.62094907407407407</v>
      </c>
      <c r="G14038" t="s">
        <v>3854</v>
      </c>
      <c r="H14038">
        <v>376</v>
      </c>
      <c r="I14038">
        <v>7</v>
      </c>
      <c r="J14038" t="s">
        <v>26907</v>
      </c>
      <c r="L14038">
        <v>100</v>
      </c>
    </row>
    <row r="14039" spans="1:12" x14ac:dyDescent="0.25">
      <c r="A14039" t="s">
        <v>9456</v>
      </c>
      <c r="B14039" t="s">
        <v>9453</v>
      </c>
      <c r="C14039" t="s">
        <v>9454</v>
      </c>
      <c r="D14039" t="s">
        <v>9455</v>
      </c>
      <c r="E14039" s="117">
        <v>43031</v>
      </c>
      <c r="F14039" s="118">
        <v>0.62094907407407407</v>
      </c>
      <c r="G14039" t="s">
        <v>3854</v>
      </c>
      <c r="H14039">
        <v>376</v>
      </c>
      <c r="I14039">
        <v>9</v>
      </c>
      <c r="J14039" t="s">
        <v>26907</v>
      </c>
      <c r="L14039" t="s">
        <v>562</v>
      </c>
    </row>
    <row r="14040" spans="1:12" x14ac:dyDescent="0.25">
      <c r="A14040" t="s">
        <v>9456</v>
      </c>
      <c r="B14040" t="s">
        <v>9453</v>
      </c>
      <c r="C14040" t="s">
        <v>9454</v>
      </c>
      <c r="D14040" t="s">
        <v>9455</v>
      </c>
      <c r="E14040" s="117">
        <v>43031</v>
      </c>
      <c r="F14040" s="118">
        <v>0.62096064814814811</v>
      </c>
      <c r="G14040" t="s">
        <v>3854</v>
      </c>
      <c r="H14040">
        <v>376</v>
      </c>
      <c r="I14040">
        <v>12</v>
      </c>
      <c r="J14040" t="s">
        <v>26907</v>
      </c>
      <c r="L14040" t="s">
        <v>588</v>
      </c>
    </row>
    <row r="14041" spans="1:12" x14ac:dyDescent="0.25">
      <c r="A14041" t="s">
        <v>9456</v>
      </c>
      <c r="B14041" t="s">
        <v>9453</v>
      </c>
      <c r="C14041" t="s">
        <v>9454</v>
      </c>
      <c r="D14041" t="s">
        <v>9455</v>
      </c>
      <c r="E14041" s="117">
        <v>43031</v>
      </c>
      <c r="F14041" s="118">
        <v>0.62096064814814811</v>
      </c>
      <c r="G14041" t="s">
        <v>3854</v>
      </c>
      <c r="H14041">
        <v>376</v>
      </c>
      <c r="I14041">
        <v>13</v>
      </c>
      <c r="J14041" t="s">
        <v>26907</v>
      </c>
      <c r="L14041" t="s">
        <v>636</v>
      </c>
    </row>
    <row r="14042" spans="1:12" x14ac:dyDescent="0.25">
      <c r="A14042" t="s">
        <v>9456</v>
      </c>
      <c r="B14042" t="s">
        <v>9453</v>
      </c>
      <c r="C14042" t="s">
        <v>9454</v>
      </c>
      <c r="D14042" t="s">
        <v>9455</v>
      </c>
      <c r="E14042" s="117">
        <v>43031</v>
      </c>
      <c r="F14042" s="118">
        <v>0.62096064814814811</v>
      </c>
      <c r="G14042" t="s">
        <v>3854</v>
      </c>
      <c r="H14042">
        <v>376</v>
      </c>
      <c r="I14042">
        <v>14</v>
      </c>
      <c r="J14042" t="s">
        <v>26907</v>
      </c>
      <c r="L14042" t="s">
        <v>662</v>
      </c>
    </row>
    <row r="14043" spans="1:12" x14ac:dyDescent="0.25">
      <c r="A14043" t="s">
        <v>9456</v>
      </c>
      <c r="B14043" t="s">
        <v>9453</v>
      </c>
      <c r="C14043" t="s">
        <v>9454</v>
      </c>
      <c r="D14043" t="s">
        <v>9455</v>
      </c>
      <c r="E14043" s="117">
        <v>43031</v>
      </c>
      <c r="F14043" s="118">
        <v>0.62096064814814811</v>
      </c>
      <c r="G14043" t="s">
        <v>3854</v>
      </c>
      <c r="H14043">
        <v>376</v>
      </c>
      <c r="I14043">
        <v>22</v>
      </c>
      <c r="J14043" t="s">
        <v>26907</v>
      </c>
      <c r="L14043" t="s">
        <v>104</v>
      </c>
    </row>
    <row r="14044" spans="1:12" x14ac:dyDescent="0.25">
      <c r="A14044" t="s">
        <v>9456</v>
      </c>
      <c r="B14044" t="s">
        <v>9453</v>
      </c>
      <c r="C14044" t="s">
        <v>9454</v>
      </c>
      <c r="D14044" t="s">
        <v>9455</v>
      </c>
      <c r="E14044" s="117">
        <v>43031</v>
      </c>
      <c r="F14044" s="118">
        <v>0.62096064814814811</v>
      </c>
      <c r="G14044" t="s">
        <v>3854</v>
      </c>
      <c r="H14044">
        <v>376</v>
      </c>
      <c r="I14044">
        <v>24</v>
      </c>
      <c r="J14044" t="s">
        <v>26907</v>
      </c>
      <c r="L14044" t="s">
        <v>133</v>
      </c>
    </row>
    <row r="14045" spans="1:12" x14ac:dyDescent="0.25">
      <c r="A14045" t="s">
        <v>9456</v>
      </c>
      <c r="B14045" t="s">
        <v>9453</v>
      </c>
      <c r="C14045" t="s">
        <v>9454</v>
      </c>
      <c r="D14045" t="s">
        <v>9455</v>
      </c>
      <c r="E14045" s="117">
        <v>43031</v>
      </c>
      <c r="F14045" s="118">
        <v>0.62096064814814811</v>
      </c>
      <c r="G14045" t="s">
        <v>3854</v>
      </c>
      <c r="H14045">
        <v>376</v>
      </c>
      <c r="I14045">
        <v>26</v>
      </c>
      <c r="J14045" t="s">
        <v>26907</v>
      </c>
      <c r="L14045" t="s">
        <v>1195</v>
      </c>
    </row>
    <row r="14046" spans="1:12" x14ac:dyDescent="0.25">
      <c r="A14046" t="s">
        <v>9456</v>
      </c>
      <c r="B14046" t="s">
        <v>9453</v>
      </c>
      <c r="C14046" t="s">
        <v>9454</v>
      </c>
      <c r="D14046" t="s">
        <v>9455</v>
      </c>
      <c r="E14046" s="117">
        <v>43031</v>
      </c>
      <c r="F14046" s="118">
        <v>0.62096064814814811</v>
      </c>
      <c r="G14046" t="s">
        <v>3854</v>
      </c>
      <c r="H14046">
        <v>376</v>
      </c>
      <c r="I14046">
        <v>35</v>
      </c>
      <c r="J14046" t="s">
        <v>26907</v>
      </c>
      <c r="L14046" t="s">
        <v>393</v>
      </c>
    </row>
    <row r="14047" spans="1:12" x14ac:dyDescent="0.25">
      <c r="A14047" t="s">
        <v>9456</v>
      </c>
      <c r="B14047" t="s">
        <v>9453</v>
      </c>
      <c r="C14047" t="s">
        <v>9454</v>
      </c>
      <c r="D14047" t="s">
        <v>9455</v>
      </c>
      <c r="E14047" s="117">
        <v>43031</v>
      </c>
      <c r="F14047" s="118">
        <v>0.62096064814814811</v>
      </c>
      <c r="G14047" t="s">
        <v>3854</v>
      </c>
      <c r="H14047">
        <v>376</v>
      </c>
      <c r="I14047">
        <v>36</v>
      </c>
      <c r="J14047" t="s">
        <v>26907</v>
      </c>
      <c r="L14047" t="s">
        <v>9472</v>
      </c>
    </row>
    <row r="14048" spans="1:12" x14ac:dyDescent="0.25">
      <c r="A14048" t="s">
        <v>9456</v>
      </c>
      <c r="B14048" t="s">
        <v>9453</v>
      </c>
      <c r="C14048" t="s">
        <v>9454</v>
      </c>
      <c r="D14048" t="s">
        <v>9455</v>
      </c>
      <c r="E14048" s="117">
        <v>43031</v>
      </c>
      <c r="F14048" s="118">
        <v>0.62097222222222226</v>
      </c>
      <c r="G14048" t="s">
        <v>3854</v>
      </c>
      <c r="H14048">
        <v>376</v>
      </c>
      <c r="I14048">
        <v>38</v>
      </c>
      <c r="J14048" t="s">
        <v>26907</v>
      </c>
      <c r="L14048" t="s">
        <v>26908</v>
      </c>
    </row>
    <row r="14049" spans="1:12" x14ac:dyDescent="0.25">
      <c r="A14049" t="s">
        <v>9456</v>
      </c>
      <c r="B14049" t="s">
        <v>9453</v>
      </c>
      <c r="C14049" t="s">
        <v>9454</v>
      </c>
      <c r="D14049" t="s">
        <v>9455</v>
      </c>
      <c r="E14049" s="117">
        <v>43031</v>
      </c>
      <c r="F14049" s="118">
        <v>0.62097222222222226</v>
      </c>
      <c r="G14049" t="s">
        <v>3854</v>
      </c>
      <c r="H14049">
        <v>377</v>
      </c>
      <c r="I14049">
        <v>1</v>
      </c>
      <c r="L14049" t="s">
        <v>26909</v>
      </c>
    </row>
    <row r="14050" spans="1:12" x14ac:dyDescent="0.25">
      <c r="A14050" t="s">
        <v>9456</v>
      </c>
      <c r="B14050" t="s">
        <v>9453</v>
      </c>
      <c r="C14050" t="s">
        <v>9454</v>
      </c>
      <c r="D14050" t="s">
        <v>9455</v>
      </c>
      <c r="E14050" s="117">
        <v>43031</v>
      </c>
      <c r="F14050" s="118">
        <v>0.6209837962962963</v>
      </c>
      <c r="G14050" t="s">
        <v>3854</v>
      </c>
      <c r="H14050">
        <v>377</v>
      </c>
      <c r="I14050">
        <v>4</v>
      </c>
      <c r="J14050" t="s">
        <v>26909</v>
      </c>
      <c r="L14050" t="s">
        <v>2986</v>
      </c>
    </row>
    <row r="14051" spans="1:12" x14ac:dyDescent="0.25">
      <c r="A14051" t="s">
        <v>9456</v>
      </c>
      <c r="B14051" t="s">
        <v>9453</v>
      </c>
      <c r="C14051" t="s">
        <v>9454</v>
      </c>
      <c r="D14051" t="s">
        <v>9455</v>
      </c>
      <c r="E14051" s="117">
        <v>43031</v>
      </c>
      <c r="F14051" s="118">
        <v>0.6209837962962963</v>
      </c>
      <c r="G14051" t="s">
        <v>3854</v>
      </c>
      <c r="H14051">
        <v>377</v>
      </c>
      <c r="I14051">
        <v>5</v>
      </c>
      <c r="J14051" t="s">
        <v>26909</v>
      </c>
      <c r="L14051" t="s">
        <v>2785</v>
      </c>
    </row>
    <row r="14052" spans="1:12" x14ac:dyDescent="0.25">
      <c r="A14052" t="s">
        <v>9456</v>
      </c>
      <c r="B14052" t="s">
        <v>9453</v>
      </c>
      <c r="C14052" t="s">
        <v>9454</v>
      </c>
      <c r="D14052" t="s">
        <v>9455</v>
      </c>
      <c r="E14052" s="117">
        <v>43031</v>
      </c>
      <c r="F14052" s="118">
        <v>0.6209837962962963</v>
      </c>
      <c r="G14052" t="s">
        <v>3854</v>
      </c>
      <c r="H14052">
        <v>377</v>
      </c>
      <c r="I14052">
        <v>6</v>
      </c>
      <c r="J14052" t="s">
        <v>26909</v>
      </c>
      <c r="L14052">
        <v>0</v>
      </c>
    </row>
    <row r="14053" spans="1:12" x14ac:dyDescent="0.25">
      <c r="A14053" t="s">
        <v>9456</v>
      </c>
      <c r="B14053" t="s">
        <v>9453</v>
      </c>
      <c r="C14053" t="s">
        <v>9454</v>
      </c>
      <c r="D14053" t="s">
        <v>9455</v>
      </c>
      <c r="E14053" s="117">
        <v>43031</v>
      </c>
      <c r="F14053" s="118">
        <v>0.6209837962962963</v>
      </c>
      <c r="G14053" t="s">
        <v>3854</v>
      </c>
      <c r="H14053">
        <v>377</v>
      </c>
      <c r="I14053">
        <v>7</v>
      </c>
      <c r="J14053" t="s">
        <v>26909</v>
      </c>
      <c r="L14053">
        <v>100</v>
      </c>
    </row>
    <row r="14054" spans="1:12" x14ac:dyDescent="0.25">
      <c r="A14054" t="s">
        <v>9456</v>
      </c>
      <c r="B14054" t="s">
        <v>9453</v>
      </c>
      <c r="C14054" t="s">
        <v>9454</v>
      </c>
      <c r="D14054" t="s">
        <v>9455</v>
      </c>
      <c r="E14054" s="117">
        <v>43031</v>
      </c>
      <c r="F14054" s="118">
        <v>0.6209837962962963</v>
      </c>
      <c r="G14054" t="s">
        <v>3854</v>
      </c>
      <c r="H14054">
        <v>377</v>
      </c>
      <c r="I14054">
        <v>9</v>
      </c>
      <c r="J14054" t="s">
        <v>26909</v>
      </c>
      <c r="L14054" t="s">
        <v>561</v>
      </c>
    </row>
    <row r="14055" spans="1:12" x14ac:dyDescent="0.25">
      <c r="A14055" t="s">
        <v>9456</v>
      </c>
      <c r="B14055" t="s">
        <v>9453</v>
      </c>
      <c r="C14055" t="s">
        <v>9454</v>
      </c>
      <c r="D14055" t="s">
        <v>9455</v>
      </c>
      <c r="E14055" s="117">
        <v>43031</v>
      </c>
      <c r="F14055" s="118">
        <v>0.6209837962962963</v>
      </c>
      <c r="G14055" t="s">
        <v>3854</v>
      </c>
      <c r="H14055">
        <v>377</v>
      </c>
      <c r="I14055">
        <v>12</v>
      </c>
      <c r="J14055" t="s">
        <v>26909</v>
      </c>
      <c r="L14055" t="s">
        <v>588</v>
      </c>
    </row>
    <row r="14056" spans="1:12" x14ac:dyDescent="0.25">
      <c r="A14056" t="s">
        <v>9456</v>
      </c>
      <c r="B14056" t="s">
        <v>9453</v>
      </c>
      <c r="C14056" t="s">
        <v>9454</v>
      </c>
      <c r="D14056" t="s">
        <v>9455</v>
      </c>
      <c r="E14056" s="117">
        <v>43031</v>
      </c>
      <c r="F14056" s="118">
        <v>0.6209837962962963</v>
      </c>
      <c r="G14056" t="s">
        <v>3854</v>
      </c>
      <c r="H14056">
        <v>377</v>
      </c>
      <c r="I14056">
        <v>13</v>
      </c>
      <c r="J14056" t="s">
        <v>26909</v>
      </c>
      <c r="L14056" t="s">
        <v>637</v>
      </c>
    </row>
    <row r="14057" spans="1:12" x14ac:dyDescent="0.25">
      <c r="A14057" t="s">
        <v>9456</v>
      </c>
      <c r="B14057" t="s">
        <v>9453</v>
      </c>
      <c r="C14057" t="s">
        <v>9454</v>
      </c>
      <c r="D14057" t="s">
        <v>9455</v>
      </c>
      <c r="E14057" s="117">
        <v>43031</v>
      </c>
      <c r="F14057" s="118">
        <v>0.6209837962962963</v>
      </c>
      <c r="G14057" t="s">
        <v>3854</v>
      </c>
      <c r="H14057">
        <v>377</v>
      </c>
      <c r="I14057">
        <v>14</v>
      </c>
      <c r="J14057" t="s">
        <v>26909</v>
      </c>
      <c r="L14057" t="s">
        <v>644</v>
      </c>
    </row>
    <row r="14058" spans="1:12" x14ac:dyDescent="0.25">
      <c r="A14058" t="s">
        <v>9456</v>
      </c>
      <c r="B14058" t="s">
        <v>9453</v>
      </c>
      <c r="C14058" t="s">
        <v>9454</v>
      </c>
      <c r="D14058" t="s">
        <v>9455</v>
      </c>
      <c r="E14058" s="117">
        <v>43031</v>
      </c>
      <c r="F14058" s="118">
        <v>0.6209837962962963</v>
      </c>
      <c r="G14058" t="s">
        <v>3854</v>
      </c>
      <c r="H14058">
        <v>377</v>
      </c>
      <c r="I14058">
        <v>22</v>
      </c>
      <c r="J14058" t="s">
        <v>26909</v>
      </c>
      <c r="L14058" t="s">
        <v>1195</v>
      </c>
    </row>
    <row r="14059" spans="1:12" x14ac:dyDescent="0.25">
      <c r="A14059" t="s">
        <v>9456</v>
      </c>
      <c r="B14059" t="s">
        <v>9453</v>
      </c>
      <c r="C14059" t="s">
        <v>9454</v>
      </c>
      <c r="D14059" t="s">
        <v>9455</v>
      </c>
      <c r="E14059" s="117">
        <v>43031</v>
      </c>
      <c r="F14059" s="118">
        <v>0.62099537037037034</v>
      </c>
      <c r="G14059" t="s">
        <v>3854</v>
      </c>
      <c r="H14059">
        <v>377</v>
      </c>
      <c r="I14059">
        <v>24</v>
      </c>
      <c r="J14059" t="s">
        <v>26909</v>
      </c>
      <c r="L14059" t="s">
        <v>104</v>
      </c>
    </row>
    <row r="14060" spans="1:12" x14ac:dyDescent="0.25">
      <c r="A14060" t="s">
        <v>9456</v>
      </c>
      <c r="B14060" t="s">
        <v>9453</v>
      </c>
      <c r="C14060" t="s">
        <v>9454</v>
      </c>
      <c r="D14060" t="s">
        <v>9455</v>
      </c>
      <c r="E14060" s="117">
        <v>43031</v>
      </c>
      <c r="F14060" s="118">
        <v>0.62099537037037034</v>
      </c>
      <c r="G14060" t="s">
        <v>3854</v>
      </c>
      <c r="H14060">
        <v>377</v>
      </c>
      <c r="I14060">
        <v>26</v>
      </c>
      <c r="J14060" t="s">
        <v>26909</v>
      </c>
      <c r="L14060" t="s">
        <v>133</v>
      </c>
    </row>
    <row r="14061" spans="1:12" x14ac:dyDescent="0.25">
      <c r="A14061" t="s">
        <v>9456</v>
      </c>
      <c r="B14061" t="s">
        <v>9453</v>
      </c>
      <c r="C14061" t="s">
        <v>9454</v>
      </c>
      <c r="D14061" t="s">
        <v>9455</v>
      </c>
      <c r="E14061" s="117">
        <v>43031</v>
      </c>
      <c r="F14061" s="118">
        <v>0.62099537037037034</v>
      </c>
      <c r="G14061" t="s">
        <v>3854</v>
      </c>
      <c r="H14061">
        <v>377</v>
      </c>
      <c r="I14061">
        <v>36</v>
      </c>
      <c r="J14061" t="s">
        <v>26909</v>
      </c>
      <c r="L14061" t="s">
        <v>9472</v>
      </c>
    </row>
    <row r="14062" spans="1:12" x14ac:dyDescent="0.25">
      <c r="A14062" t="s">
        <v>9456</v>
      </c>
      <c r="B14062" t="s">
        <v>9453</v>
      </c>
      <c r="C14062" t="s">
        <v>9454</v>
      </c>
      <c r="D14062" t="s">
        <v>9455</v>
      </c>
      <c r="E14062" s="117">
        <v>43031</v>
      </c>
      <c r="F14062" s="118">
        <v>0.62099537037037034</v>
      </c>
      <c r="G14062" t="s">
        <v>3854</v>
      </c>
      <c r="H14062">
        <v>377</v>
      </c>
      <c r="I14062">
        <v>38</v>
      </c>
      <c r="J14062" t="s">
        <v>26909</v>
      </c>
      <c r="L14062" t="s">
        <v>26910</v>
      </c>
    </row>
    <row r="14063" spans="1:12" x14ac:dyDescent="0.25">
      <c r="A14063" t="s">
        <v>9456</v>
      </c>
      <c r="B14063" t="s">
        <v>9453</v>
      </c>
      <c r="C14063" t="s">
        <v>9454</v>
      </c>
      <c r="D14063" t="s">
        <v>9455</v>
      </c>
      <c r="E14063" s="117">
        <v>43031</v>
      </c>
      <c r="F14063" s="118">
        <v>0.62100694444444449</v>
      </c>
      <c r="G14063" t="s">
        <v>3854</v>
      </c>
      <c r="H14063">
        <v>378</v>
      </c>
      <c r="I14063">
        <v>1</v>
      </c>
      <c r="L14063" t="s">
        <v>26911</v>
      </c>
    </row>
    <row r="14064" spans="1:12" x14ac:dyDescent="0.25">
      <c r="A14064" t="s">
        <v>9456</v>
      </c>
      <c r="B14064" t="s">
        <v>9453</v>
      </c>
      <c r="C14064" t="s">
        <v>9454</v>
      </c>
      <c r="D14064" t="s">
        <v>9455</v>
      </c>
      <c r="E14064" s="117">
        <v>43031</v>
      </c>
      <c r="F14064" s="118">
        <v>0.62100694444444449</v>
      </c>
      <c r="G14064" t="s">
        <v>3854</v>
      </c>
      <c r="H14064">
        <v>378</v>
      </c>
      <c r="I14064">
        <v>4</v>
      </c>
      <c r="J14064" t="s">
        <v>26911</v>
      </c>
      <c r="L14064" t="s">
        <v>2986</v>
      </c>
    </row>
    <row r="14065" spans="1:12" x14ac:dyDescent="0.25">
      <c r="A14065" t="s">
        <v>9456</v>
      </c>
      <c r="B14065" t="s">
        <v>9453</v>
      </c>
      <c r="C14065" t="s">
        <v>9454</v>
      </c>
      <c r="D14065" t="s">
        <v>9455</v>
      </c>
      <c r="E14065" s="117">
        <v>43031</v>
      </c>
      <c r="F14065" s="118">
        <v>0.62100694444444449</v>
      </c>
      <c r="G14065" t="s">
        <v>3854</v>
      </c>
      <c r="H14065">
        <v>378</v>
      </c>
      <c r="I14065">
        <v>5</v>
      </c>
      <c r="J14065" t="s">
        <v>26911</v>
      </c>
      <c r="L14065" t="s">
        <v>2785</v>
      </c>
    </row>
    <row r="14066" spans="1:12" x14ac:dyDescent="0.25">
      <c r="A14066" t="s">
        <v>9456</v>
      </c>
      <c r="B14066" t="s">
        <v>9453</v>
      </c>
      <c r="C14066" t="s">
        <v>9454</v>
      </c>
      <c r="D14066" t="s">
        <v>9455</v>
      </c>
      <c r="E14066" s="117">
        <v>43031</v>
      </c>
      <c r="F14066" s="118">
        <v>0.62100694444444449</v>
      </c>
      <c r="G14066" t="s">
        <v>3854</v>
      </c>
      <c r="H14066">
        <v>378</v>
      </c>
      <c r="I14066">
        <v>6</v>
      </c>
      <c r="J14066" t="s">
        <v>26911</v>
      </c>
      <c r="L14066">
        <v>0</v>
      </c>
    </row>
    <row r="14067" spans="1:12" x14ac:dyDescent="0.25">
      <c r="A14067" t="s">
        <v>9456</v>
      </c>
      <c r="B14067" t="s">
        <v>9453</v>
      </c>
      <c r="C14067" t="s">
        <v>9454</v>
      </c>
      <c r="D14067" t="s">
        <v>9455</v>
      </c>
      <c r="E14067" s="117">
        <v>43031</v>
      </c>
      <c r="F14067" s="118">
        <v>0.62100694444444449</v>
      </c>
      <c r="G14067" t="s">
        <v>3854</v>
      </c>
      <c r="H14067">
        <v>378</v>
      </c>
      <c r="I14067">
        <v>7</v>
      </c>
      <c r="J14067" t="s">
        <v>26911</v>
      </c>
      <c r="L14067">
        <v>100</v>
      </c>
    </row>
    <row r="14068" spans="1:12" x14ac:dyDescent="0.25">
      <c r="A14068" t="s">
        <v>9456</v>
      </c>
      <c r="B14068" t="s">
        <v>9453</v>
      </c>
      <c r="C14068" t="s">
        <v>9454</v>
      </c>
      <c r="D14068" t="s">
        <v>9455</v>
      </c>
      <c r="E14068" s="117">
        <v>43031</v>
      </c>
      <c r="F14068" s="118">
        <v>0.62101851851851853</v>
      </c>
      <c r="G14068" t="s">
        <v>3854</v>
      </c>
      <c r="H14068">
        <v>378</v>
      </c>
      <c r="I14068">
        <v>9</v>
      </c>
      <c r="J14068" t="s">
        <v>26911</v>
      </c>
      <c r="L14068" t="s">
        <v>561</v>
      </c>
    </row>
    <row r="14069" spans="1:12" x14ac:dyDescent="0.25">
      <c r="A14069" t="s">
        <v>9456</v>
      </c>
      <c r="B14069" t="s">
        <v>9453</v>
      </c>
      <c r="C14069" t="s">
        <v>9454</v>
      </c>
      <c r="D14069" t="s">
        <v>9455</v>
      </c>
      <c r="E14069" s="117">
        <v>43031</v>
      </c>
      <c r="F14069" s="118">
        <v>0.62101851851851853</v>
      </c>
      <c r="G14069" t="s">
        <v>3854</v>
      </c>
      <c r="H14069">
        <v>378</v>
      </c>
      <c r="I14069">
        <v>12</v>
      </c>
      <c r="J14069" t="s">
        <v>26911</v>
      </c>
      <c r="L14069" t="s">
        <v>588</v>
      </c>
    </row>
    <row r="14070" spans="1:12" x14ac:dyDescent="0.25">
      <c r="A14070" t="s">
        <v>9456</v>
      </c>
      <c r="B14070" t="s">
        <v>9453</v>
      </c>
      <c r="C14070" t="s">
        <v>9454</v>
      </c>
      <c r="D14070" t="s">
        <v>9455</v>
      </c>
      <c r="E14070" s="117">
        <v>43031</v>
      </c>
      <c r="F14070" s="118">
        <v>0.62101851851851853</v>
      </c>
      <c r="G14070" t="s">
        <v>3854</v>
      </c>
      <c r="H14070">
        <v>378</v>
      </c>
      <c r="I14070">
        <v>13</v>
      </c>
      <c r="J14070" t="s">
        <v>26911</v>
      </c>
      <c r="L14070" t="s">
        <v>637</v>
      </c>
    </row>
    <row r="14071" spans="1:12" x14ac:dyDescent="0.25">
      <c r="A14071" t="s">
        <v>9456</v>
      </c>
      <c r="B14071" t="s">
        <v>9453</v>
      </c>
      <c r="C14071" t="s">
        <v>9454</v>
      </c>
      <c r="D14071" t="s">
        <v>9455</v>
      </c>
      <c r="E14071" s="117">
        <v>43031</v>
      </c>
      <c r="F14071" s="118">
        <v>0.62101851851851853</v>
      </c>
      <c r="G14071" t="s">
        <v>3854</v>
      </c>
      <c r="H14071">
        <v>378</v>
      </c>
      <c r="I14071">
        <v>14</v>
      </c>
      <c r="J14071" t="s">
        <v>26911</v>
      </c>
      <c r="L14071" t="s">
        <v>644</v>
      </c>
    </row>
    <row r="14072" spans="1:12" x14ac:dyDescent="0.25">
      <c r="A14072" t="s">
        <v>9456</v>
      </c>
      <c r="B14072" t="s">
        <v>9453</v>
      </c>
      <c r="C14072" t="s">
        <v>9454</v>
      </c>
      <c r="D14072" t="s">
        <v>9455</v>
      </c>
      <c r="E14072" s="117">
        <v>43031</v>
      </c>
      <c r="F14072" s="118">
        <v>0.62101851851851853</v>
      </c>
      <c r="G14072" t="s">
        <v>3854</v>
      </c>
      <c r="H14072">
        <v>378</v>
      </c>
      <c r="I14072">
        <v>22</v>
      </c>
      <c r="J14072" t="s">
        <v>26911</v>
      </c>
      <c r="L14072" t="s">
        <v>1195</v>
      </c>
    </row>
    <row r="14073" spans="1:12" x14ac:dyDescent="0.25">
      <c r="A14073" t="s">
        <v>9456</v>
      </c>
      <c r="B14073" t="s">
        <v>9453</v>
      </c>
      <c r="C14073" t="s">
        <v>9454</v>
      </c>
      <c r="D14073" t="s">
        <v>9455</v>
      </c>
      <c r="E14073" s="117">
        <v>43031</v>
      </c>
      <c r="F14073" s="118">
        <v>0.62101851851851853</v>
      </c>
      <c r="G14073" t="s">
        <v>3854</v>
      </c>
      <c r="H14073">
        <v>378</v>
      </c>
      <c r="I14073">
        <v>24</v>
      </c>
      <c r="J14073" t="s">
        <v>26911</v>
      </c>
      <c r="L14073" t="s">
        <v>104</v>
      </c>
    </row>
    <row r="14074" spans="1:12" x14ac:dyDescent="0.25">
      <c r="A14074" t="s">
        <v>9456</v>
      </c>
      <c r="B14074" t="s">
        <v>9453</v>
      </c>
      <c r="C14074" t="s">
        <v>9454</v>
      </c>
      <c r="D14074" t="s">
        <v>9455</v>
      </c>
      <c r="E14074" s="117">
        <v>43031</v>
      </c>
      <c r="F14074" s="118">
        <v>0.62101851851851853</v>
      </c>
      <c r="G14074" t="s">
        <v>3854</v>
      </c>
      <c r="H14074">
        <v>378</v>
      </c>
      <c r="I14074">
        <v>26</v>
      </c>
      <c r="J14074" t="s">
        <v>26911</v>
      </c>
      <c r="L14074" t="s">
        <v>133</v>
      </c>
    </row>
    <row r="14075" spans="1:12" x14ac:dyDescent="0.25">
      <c r="A14075" t="s">
        <v>9456</v>
      </c>
      <c r="B14075" t="s">
        <v>9453</v>
      </c>
      <c r="C14075" t="s">
        <v>9454</v>
      </c>
      <c r="D14075" t="s">
        <v>9455</v>
      </c>
      <c r="E14075" s="117">
        <v>43031</v>
      </c>
      <c r="F14075" s="118">
        <v>0.62101851851851853</v>
      </c>
      <c r="G14075" t="s">
        <v>3854</v>
      </c>
      <c r="H14075">
        <v>378</v>
      </c>
      <c r="I14075">
        <v>36</v>
      </c>
      <c r="J14075" t="s">
        <v>26911</v>
      </c>
      <c r="L14075" t="s">
        <v>9472</v>
      </c>
    </row>
    <row r="14076" spans="1:12" x14ac:dyDescent="0.25">
      <c r="A14076" t="s">
        <v>9456</v>
      </c>
      <c r="B14076" t="s">
        <v>9453</v>
      </c>
      <c r="C14076" t="s">
        <v>9454</v>
      </c>
      <c r="D14076" t="s">
        <v>9455</v>
      </c>
      <c r="E14076" s="117">
        <v>43031</v>
      </c>
      <c r="F14076" s="118">
        <v>0.62103009259259256</v>
      </c>
      <c r="G14076" t="s">
        <v>3854</v>
      </c>
      <c r="H14076">
        <v>378</v>
      </c>
      <c r="I14076">
        <v>38</v>
      </c>
      <c r="J14076" t="s">
        <v>26911</v>
      </c>
      <c r="L14076" t="s">
        <v>26912</v>
      </c>
    </row>
    <row r="14077" spans="1:12" x14ac:dyDescent="0.25">
      <c r="A14077" t="s">
        <v>9456</v>
      </c>
      <c r="B14077" t="s">
        <v>9453</v>
      </c>
      <c r="C14077" t="s">
        <v>9454</v>
      </c>
      <c r="D14077" t="s">
        <v>9455</v>
      </c>
      <c r="E14077" s="117">
        <v>43031</v>
      </c>
      <c r="F14077" s="118">
        <v>0.62103009259259256</v>
      </c>
      <c r="G14077" t="s">
        <v>3854</v>
      </c>
      <c r="H14077">
        <v>379</v>
      </c>
      <c r="I14077">
        <v>1</v>
      </c>
      <c r="L14077" t="s">
        <v>4125</v>
      </c>
    </row>
    <row r="14078" spans="1:12" x14ac:dyDescent="0.25">
      <c r="A14078" t="s">
        <v>9456</v>
      </c>
      <c r="B14078" t="s">
        <v>9453</v>
      </c>
      <c r="C14078" t="s">
        <v>9454</v>
      </c>
      <c r="D14078" t="s">
        <v>9455</v>
      </c>
      <c r="E14078" s="117">
        <v>43031</v>
      </c>
      <c r="F14078" s="118">
        <v>0.6210416666666666</v>
      </c>
      <c r="G14078" t="s">
        <v>3854</v>
      </c>
      <c r="H14078">
        <v>379</v>
      </c>
      <c r="I14078">
        <v>4</v>
      </c>
      <c r="J14078" t="s">
        <v>4125</v>
      </c>
      <c r="L14078" t="s">
        <v>2986</v>
      </c>
    </row>
    <row r="14079" spans="1:12" x14ac:dyDescent="0.25">
      <c r="A14079" t="s">
        <v>9456</v>
      </c>
      <c r="B14079" t="s">
        <v>9453</v>
      </c>
      <c r="C14079" t="s">
        <v>9454</v>
      </c>
      <c r="D14079" t="s">
        <v>9455</v>
      </c>
      <c r="E14079" s="117">
        <v>43031</v>
      </c>
      <c r="F14079" s="118">
        <v>0.6210416666666666</v>
      </c>
      <c r="G14079" t="s">
        <v>3854</v>
      </c>
      <c r="H14079">
        <v>379</v>
      </c>
      <c r="I14079">
        <v>5</v>
      </c>
      <c r="J14079" t="s">
        <v>4125</v>
      </c>
      <c r="L14079" t="s">
        <v>2785</v>
      </c>
    </row>
    <row r="14080" spans="1:12" x14ac:dyDescent="0.25">
      <c r="A14080" t="s">
        <v>9456</v>
      </c>
      <c r="B14080" t="s">
        <v>9453</v>
      </c>
      <c r="C14080" t="s">
        <v>9454</v>
      </c>
      <c r="D14080" t="s">
        <v>9455</v>
      </c>
      <c r="E14080" s="117">
        <v>43031</v>
      </c>
      <c r="F14080" s="118">
        <v>0.6210416666666666</v>
      </c>
      <c r="G14080" t="s">
        <v>3854</v>
      </c>
      <c r="H14080">
        <v>379</v>
      </c>
      <c r="I14080">
        <v>6</v>
      </c>
      <c r="J14080" t="s">
        <v>4125</v>
      </c>
      <c r="L14080">
        <v>0</v>
      </c>
    </row>
    <row r="14081" spans="1:12" x14ac:dyDescent="0.25">
      <c r="A14081" t="s">
        <v>9456</v>
      </c>
      <c r="B14081" t="s">
        <v>9453</v>
      </c>
      <c r="C14081" t="s">
        <v>9454</v>
      </c>
      <c r="D14081" t="s">
        <v>9455</v>
      </c>
      <c r="E14081" s="117">
        <v>43031</v>
      </c>
      <c r="F14081" s="118">
        <v>0.6210416666666666</v>
      </c>
      <c r="G14081" t="s">
        <v>3854</v>
      </c>
      <c r="H14081">
        <v>379</v>
      </c>
      <c r="I14081">
        <v>7</v>
      </c>
      <c r="J14081" t="s">
        <v>4125</v>
      </c>
      <c r="L14081">
        <v>100</v>
      </c>
    </row>
    <row r="14082" spans="1:12" x14ac:dyDescent="0.25">
      <c r="A14082" t="s">
        <v>9456</v>
      </c>
      <c r="B14082" t="s">
        <v>9453</v>
      </c>
      <c r="C14082" t="s">
        <v>9454</v>
      </c>
      <c r="D14082" t="s">
        <v>9455</v>
      </c>
      <c r="E14082" s="117">
        <v>43031</v>
      </c>
      <c r="F14082" s="118">
        <v>0.6210416666666666</v>
      </c>
      <c r="G14082" t="s">
        <v>3854</v>
      </c>
      <c r="H14082">
        <v>379</v>
      </c>
      <c r="I14082">
        <v>9</v>
      </c>
      <c r="J14082" t="s">
        <v>4125</v>
      </c>
      <c r="L14082" t="s">
        <v>561</v>
      </c>
    </row>
    <row r="14083" spans="1:12" x14ac:dyDescent="0.25">
      <c r="A14083" t="s">
        <v>9456</v>
      </c>
      <c r="B14083" t="s">
        <v>9453</v>
      </c>
      <c r="C14083" t="s">
        <v>9454</v>
      </c>
      <c r="D14083" t="s">
        <v>9455</v>
      </c>
      <c r="E14083" s="117">
        <v>43031</v>
      </c>
      <c r="F14083" s="118">
        <v>0.6210416666666666</v>
      </c>
      <c r="G14083" t="s">
        <v>3854</v>
      </c>
      <c r="H14083">
        <v>379</v>
      </c>
      <c r="I14083">
        <v>12</v>
      </c>
      <c r="J14083" t="s">
        <v>4125</v>
      </c>
      <c r="L14083" t="s">
        <v>588</v>
      </c>
    </row>
    <row r="14084" spans="1:12" x14ac:dyDescent="0.25">
      <c r="A14084" t="s">
        <v>9456</v>
      </c>
      <c r="B14084" t="s">
        <v>9453</v>
      </c>
      <c r="C14084" t="s">
        <v>9454</v>
      </c>
      <c r="D14084" t="s">
        <v>9455</v>
      </c>
      <c r="E14084" s="117">
        <v>43031</v>
      </c>
      <c r="F14084" s="118">
        <v>0.6210416666666666</v>
      </c>
      <c r="G14084" t="s">
        <v>3854</v>
      </c>
      <c r="H14084">
        <v>379</v>
      </c>
      <c r="I14084">
        <v>13</v>
      </c>
      <c r="J14084" t="s">
        <v>4125</v>
      </c>
      <c r="L14084" t="s">
        <v>637</v>
      </c>
    </row>
    <row r="14085" spans="1:12" x14ac:dyDescent="0.25">
      <c r="A14085" t="s">
        <v>9456</v>
      </c>
      <c r="B14085" t="s">
        <v>9453</v>
      </c>
      <c r="C14085" t="s">
        <v>9454</v>
      </c>
      <c r="D14085" t="s">
        <v>9455</v>
      </c>
      <c r="E14085" s="117">
        <v>43031</v>
      </c>
      <c r="F14085" s="118">
        <v>0.6210416666666666</v>
      </c>
      <c r="G14085" t="s">
        <v>3854</v>
      </c>
      <c r="H14085">
        <v>379</v>
      </c>
      <c r="I14085">
        <v>14</v>
      </c>
      <c r="J14085" t="s">
        <v>4125</v>
      </c>
      <c r="L14085" t="s">
        <v>644</v>
      </c>
    </row>
    <row r="14086" spans="1:12" x14ac:dyDescent="0.25">
      <c r="A14086" t="s">
        <v>9456</v>
      </c>
      <c r="B14086" t="s">
        <v>9453</v>
      </c>
      <c r="C14086" t="s">
        <v>9454</v>
      </c>
      <c r="D14086" t="s">
        <v>9455</v>
      </c>
      <c r="E14086" s="117">
        <v>43031</v>
      </c>
      <c r="F14086" s="118">
        <v>0.6210416666666666</v>
      </c>
      <c r="G14086" t="s">
        <v>3854</v>
      </c>
      <c r="H14086">
        <v>379</v>
      </c>
      <c r="I14086">
        <v>22</v>
      </c>
      <c r="J14086" t="s">
        <v>4125</v>
      </c>
      <c r="L14086" t="s">
        <v>1195</v>
      </c>
    </row>
    <row r="14087" spans="1:12" x14ac:dyDescent="0.25">
      <c r="A14087" t="s">
        <v>9456</v>
      </c>
      <c r="B14087" t="s">
        <v>9453</v>
      </c>
      <c r="C14087" t="s">
        <v>9454</v>
      </c>
      <c r="D14087" t="s">
        <v>9455</v>
      </c>
      <c r="E14087" s="117">
        <v>43031</v>
      </c>
      <c r="F14087" s="118">
        <v>0.62105324074074075</v>
      </c>
      <c r="G14087" t="s">
        <v>3854</v>
      </c>
      <c r="H14087">
        <v>379</v>
      </c>
      <c r="I14087">
        <v>24</v>
      </c>
      <c r="J14087" t="s">
        <v>4125</v>
      </c>
      <c r="L14087" t="s">
        <v>104</v>
      </c>
    </row>
    <row r="14088" spans="1:12" x14ac:dyDescent="0.25">
      <c r="A14088" t="s">
        <v>9456</v>
      </c>
      <c r="B14088" t="s">
        <v>9453</v>
      </c>
      <c r="C14088" t="s">
        <v>9454</v>
      </c>
      <c r="D14088" t="s">
        <v>9455</v>
      </c>
      <c r="E14088" s="117">
        <v>43031</v>
      </c>
      <c r="F14088" s="118">
        <v>0.62105324074074075</v>
      </c>
      <c r="G14088" t="s">
        <v>3854</v>
      </c>
      <c r="H14088">
        <v>379</v>
      </c>
      <c r="I14088">
        <v>26</v>
      </c>
      <c r="J14088" t="s">
        <v>4125</v>
      </c>
      <c r="L14088" t="s">
        <v>133</v>
      </c>
    </row>
    <row r="14089" spans="1:12" x14ac:dyDescent="0.25">
      <c r="A14089" t="s">
        <v>9456</v>
      </c>
      <c r="B14089" t="s">
        <v>9453</v>
      </c>
      <c r="C14089" t="s">
        <v>9454</v>
      </c>
      <c r="D14089" t="s">
        <v>9455</v>
      </c>
      <c r="E14089" s="117">
        <v>43031</v>
      </c>
      <c r="F14089" s="118">
        <v>0.62105324074074075</v>
      </c>
      <c r="G14089" t="s">
        <v>3854</v>
      </c>
      <c r="H14089">
        <v>379</v>
      </c>
      <c r="I14089">
        <v>36</v>
      </c>
      <c r="J14089" t="s">
        <v>4125</v>
      </c>
      <c r="L14089" t="s">
        <v>9472</v>
      </c>
    </row>
    <row r="14090" spans="1:12" x14ac:dyDescent="0.25">
      <c r="A14090" t="s">
        <v>9456</v>
      </c>
      <c r="B14090" t="s">
        <v>9453</v>
      </c>
      <c r="C14090" t="s">
        <v>9454</v>
      </c>
      <c r="D14090" t="s">
        <v>9455</v>
      </c>
      <c r="E14090" s="117">
        <v>43031</v>
      </c>
      <c r="F14090" s="118">
        <v>0.62105324074074075</v>
      </c>
      <c r="G14090" t="s">
        <v>3854</v>
      </c>
      <c r="H14090">
        <v>379</v>
      </c>
      <c r="I14090">
        <v>38</v>
      </c>
      <c r="J14090" t="s">
        <v>4125</v>
      </c>
      <c r="L14090" t="s">
        <v>26913</v>
      </c>
    </row>
    <row r="14091" spans="1:12" x14ac:dyDescent="0.25">
      <c r="A14091" t="s">
        <v>9456</v>
      </c>
      <c r="B14091" t="s">
        <v>9453</v>
      </c>
      <c r="C14091" t="s">
        <v>9454</v>
      </c>
      <c r="D14091" t="s">
        <v>9455</v>
      </c>
      <c r="E14091" s="117">
        <v>43031</v>
      </c>
      <c r="F14091" s="118">
        <v>0.62106481481481479</v>
      </c>
      <c r="G14091" t="s">
        <v>3854</v>
      </c>
      <c r="H14091">
        <v>380</v>
      </c>
      <c r="I14091">
        <v>1</v>
      </c>
      <c r="L14091" t="s">
        <v>26914</v>
      </c>
    </row>
    <row r="14092" spans="1:12" x14ac:dyDescent="0.25">
      <c r="A14092" t="s">
        <v>9456</v>
      </c>
      <c r="B14092" t="s">
        <v>9453</v>
      </c>
      <c r="C14092" t="s">
        <v>9454</v>
      </c>
      <c r="D14092" t="s">
        <v>9455</v>
      </c>
      <c r="E14092" s="117">
        <v>43031</v>
      </c>
      <c r="F14092" s="118">
        <v>0.62106481481481479</v>
      </c>
      <c r="G14092" t="s">
        <v>3854</v>
      </c>
      <c r="H14092">
        <v>380</v>
      </c>
      <c r="I14092">
        <v>4</v>
      </c>
      <c r="J14092" t="s">
        <v>26914</v>
      </c>
      <c r="L14092" t="s">
        <v>2977</v>
      </c>
    </row>
    <row r="14093" spans="1:12" x14ac:dyDescent="0.25">
      <c r="A14093" t="s">
        <v>9456</v>
      </c>
      <c r="B14093" t="s">
        <v>9453</v>
      </c>
      <c r="C14093" t="s">
        <v>9454</v>
      </c>
      <c r="D14093" t="s">
        <v>9455</v>
      </c>
      <c r="E14093" s="117">
        <v>43031</v>
      </c>
      <c r="F14093" s="118">
        <v>0.62106481481481479</v>
      </c>
      <c r="G14093" t="s">
        <v>3854</v>
      </c>
      <c r="H14093">
        <v>380</v>
      </c>
      <c r="I14093">
        <v>5</v>
      </c>
      <c r="J14093" t="s">
        <v>26914</v>
      </c>
      <c r="L14093" t="s">
        <v>2276</v>
      </c>
    </row>
    <row r="14094" spans="1:12" x14ac:dyDescent="0.25">
      <c r="A14094" t="s">
        <v>9456</v>
      </c>
      <c r="B14094" t="s">
        <v>9453</v>
      </c>
      <c r="C14094" t="s">
        <v>9454</v>
      </c>
      <c r="D14094" t="s">
        <v>9455</v>
      </c>
      <c r="E14094" s="117">
        <v>43031</v>
      </c>
      <c r="F14094" s="118">
        <v>0.62106481481481479</v>
      </c>
      <c r="G14094" t="s">
        <v>3854</v>
      </c>
      <c r="H14094">
        <v>380</v>
      </c>
      <c r="I14094">
        <v>6</v>
      </c>
      <c r="J14094" t="s">
        <v>26914</v>
      </c>
      <c r="L14094">
        <v>0</v>
      </c>
    </row>
    <row r="14095" spans="1:12" x14ac:dyDescent="0.25">
      <c r="A14095" t="s">
        <v>9456</v>
      </c>
      <c r="B14095" t="s">
        <v>9453</v>
      </c>
      <c r="C14095" t="s">
        <v>9454</v>
      </c>
      <c r="D14095" t="s">
        <v>9455</v>
      </c>
      <c r="E14095" s="117">
        <v>43031</v>
      </c>
      <c r="F14095" s="118">
        <v>0.62106481481481479</v>
      </c>
      <c r="G14095" t="s">
        <v>3854</v>
      </c>
      <c r="H14095">
        <v>380</v>
      </c>
      <c r="I14095">
        <v>7</v>
      </c>
      <c r="J14095" t="s">
        <v>26914</v>
      </c>
      <c r="L14095">
        <v>100</v>
      </c>
    </row>
    <row r="14096" spans="1:12" x14ac:dyDescent="0.25">
      <c r="A14096" t="s">
        <v>9456</v>
      </c>
      <c r="B14096" t="s">
        <v>9453</v>
      </c>
      <c r="C14096" t="s">
        <v>9454</v>
      </c>
      <c r="D14096" t="s">
        <v>9455</v>
      </c>
      <c r="E14096" s="117">
        <v>43031</v>
      </c>
      <c r="F14096" s="118">
        <v>0.62106481481481479</v>
      </c>
      <c r="G14096" t="s">
        <v>3854</v>
      </c>
      <c r="H14096">
        <v>380</v>
      </c>
      <c r="I14096">
        <v>9</v>
      </c>
      <c r="J14096" t="s">
        <v>26914</v>
      </c>
      <c r="L14096" t="s">
        <v>564</v>
      </c>
    </row>
    <row r="14097" spans="1:12" x14ac:dyDescent="0.25">
      <c r="A14097" t="s">
        <v>9456</v>
      </c>
      <c r="B14097" t="s">
        <v>9453</v>
      </c>
      <c r="C14097" t="s">
        <v>9454</v>
      </c>
      <c r="D14097" t="s">
        <v>9455</v>
      </c>
      <c r="E14097" s="117">
        <v>43031</v>
      </c>
      <c r="F14097" s="118">
        <v>0.62107638888888894</v>
      </c>
      <c r="G14097" t="s">
        <v>3854</v>
      </c>
      <c r="H14097">
        <v>380</v>
      </c>
      <c r="I14097">
        <v>10</v>
      </c>
      <c r="J14097" t="s">
        <v>26914</v>
      </c>
      <c r="L14097" t="s">
        <v>615</v>
      </c>
    </row>
    <row r="14098" spans="1:12" x14ac:dyDescent="0.25">
      <c r="A14098" t="s">
        <v>9456</v>
      </c>
      <c r="B14098" t="s">
        <v>9453</v>
      </c>
      <c r="C14098" t="s">
        <v>9454</v>
      </c>
      <c r="D14098" t="s">
        <v>9455</v>
      </c>
      <c r="E14098" s="117">
        <v>43031</v>
      </c>
      <c r="F14098" s="118">
        <v>0.62107638888888894</v>
      </c>
      <c r="G14098" t="s">
        <v>3854</v>
      </c>
      <c r="H14098">
        <v>380</v>
      </c>
      <c r="I14098">
        <v>12</v>
      </c>
      <c r="J14098" t="s">
        <v>26914</v>
      </c>
      <c r="L14098" t="s">
        <v>585</v>
      </c>
    </row>
    <row r="14099" spans="1:12" x14ac:dyDescent="0.25">
      <c r="A14099" t="s">
        <v>9456</v>
      </c>
      <c r="B14099" t="s">
        <v>9453</v>
      </c>
      <c r="C14099" t="s">
        <v>9454</v>
      </c>
      <c r="D14099" t="s">
        <v>9455</v>
      </c>
      <c r="E14099" s="117">
        <v>43031</v>
      </c>
      <c r="F14099" s="118">
        <v>0.62107638888888894</v>
      </c>
      <c r="G14099" t="s">
        <v>3854</v>
      </c>
      <c r="H14099">
        <v>380</v>
      </c>
      <c r="I14099">
        <v>14</v>
      </c>
      <c r="J14099" t="s">
        <v>26914</v>
      </c>
      <c r="L14099" t="s">
        <v>654</v>
      </c>
    </row>
    <row r="14100" spans="1:12" x14ac:dyDescent="0.25">
      <c r="A14100" t="s">
        <v>9456</v>
      </c>
      <c r="B14100" t="s">
        <v>9453</v>
      </c>
      <c r="C14100" t="s">
        <v>9454</v>
      </c>
      <c r="D14100" t="s">
        <v>9455</v>
      </c>
      <c r="E14100" s="117">
        <v>43031</v>
      </c>
      <c r="F14100" s="118">
        <v>0.62107638888888894</v>
      </c>
      <c r="G14100" t="s">
        <v>3854</v>
      </c>
      <c r="H14100">
        <v>380</v>
      </c>
      <c r="I14100">
        <v>15</v>
      </c>
      <c r="J14100" t="s">
        <v>26914</v>
      </c>
      <c r="L14100" t="s">
        <v>683</v>
      </c>
    </row>
    <row r="14101" spans="1:12" x14ac:dyDescent="0.25">
      <c r="A14101" t="s">
        <v>9456</v>
      </c>
      <c r="B14101" t="s">
        <v>9453</v>
      </c>
      <c r="C14101" t="s">
        <v>9454</v>
      </c>
      <c r="D14101" t="s">
        <v>9455</v>
      </c>
      <c r="E14101" s="117">
        <v>43031</v>
      </c>
      <c r="F14101" s="118">
        <v>0.62107638888888894</v>
      </c>
      <c r="G14101" t="s">
        <v>3854</v>
      </c>
      <c r="H14101">
        <v>380</v>
      </c>
      <c r="I14101">
        <v>22</v>
      </c>
      <c r="J14101" t="s">
        <v>26914</v>
      </c>
      <c r="L14101" t="s">
        <v>133</v>
      </c>
    </row>
    <row r="14102" spans="1:12" x14ac:dyDescent="0.25">
      <c r="A14102" t="s">
        <v>9456</v>
      </c>
      <c r="B14102" t="s">
        <v>9453</v>
      </c>
      <c r="C14102" t="s">
        <v>9454</v>
      </c>
      <c r="D14102" t="s">
        <v>9455</v>
      </c>
      <c r="E14102" s="117">
        <v>43031</v>
      </c>
      <c r="F14102" s="118">
        <v>0.62107638888888894</v>
      </c>
      <c r="G14102" t="s">
        <v>3854</v>
      </c>
      <c r="H14102">
        <v>380</v>
      </c>
      <c r="I14102">
        <v>24</v>
      </c>
      <c r="J14102" t="s">
        <v>26914</v>
      </c>
      <c r="L14102" t="s">
        <v>122</v>
      </c>
    </row>
    <row r="14103" spans="1:12" x14ac:dyDescent="0.25">
      <c r="A14103" t="s">
        <v>9456</v>
      </c>
      <c r="B14103" t="s">
        <v>9453</v>
      </c>
      <c r="C14103" t="s">
        <v>9454</v>
      </c>
      <c r="D14103" t="s">
        <v>9455</v>
      </c>
      <c r="E14103" s="117">
        <v>43031</v>
      </c>
      <c r="F14103" s="118">
        <v>0.62107638888888894</v>
      </c>
      <c r="G14103" t="s">
        <v>3854</v>
      </c>
      <c r="H14103">
        <v>380</v>
      </c>
      <c r="I14103">
        <v>26</v>
      </c>
      <c r="J14103" t="s">
        <v>26914</v>
      </c>
      <c r="L14103" t="s">
        <v>104</v>
      </c>
    </row>
    <row r="14104" spans="1:12" x14ac:dyDescent="0.25">
      <c r="A14104" t="s">
        <v>9456</v>
      </c>
      <c r="B14104" t="s">
        <v>9453</v>
      </c>
      <c r="C14104" t="s">
        <v>9454</v>
      </c>
      <c r="D14104" t="s">
        <v>9455</v>
      </c>
      <c r="E14104" s="117">
        <v>43031</v>
      </c>
      <c r="F14104" s="118">
        <v>0.62107638888888894</v>
      </c>
      <c r="G14104" t="s">
        <v>3854</v>
      </c>
      <c r="H14104">
        <v>380</v>
      </c>
      <c r="I14104">
        <v>36</v>
      </c>
      <c r="J14104" t="s">
        <v>26914</v>
      </c>
      <c r="L14104" t="s">
        <v>4028</v>
      </c>
    </row>
    <row r="14105" spans="1:12" x14ac:dyDescent="0.25">
      <c r="A14105" t="s">
        <v>9456</v>
      </c>
      <c r="B14105" t="s">
        <v>9453</v>
      </c>
      <c r="C14105" t="s">
        <v>9454</v>
      </c>
      <c r="D14105" t="s">
        <v>9455</v>
      </c>
      <c r="E14105" s="117">
        <v>43031</v>
      </c>
      <c r="F14105" s="118">
        <v>0.62108796296296298</v>
      </c>
      <c r="G14105" t="s">
        <v>3854</v>
      </c>
      <c r="H14105">
        <v>380</v>
      </c>
      <c r="I14105">
        <v>38</v>
      </c>
      <c r="J14105" t="s">
        <v>26914</v>
      </c>
      <c r="L14105" t="s">
        <v>26915</v>
      </c>
    </row>
    <row r="14106" spans="1:12" x14ac:dyDescent="0.25">
      <c r="A14106" t="s">
        <v>9456</v>
      </c>
      <c r="B14106" t="s">
        <v>9453</v>
      </c>
      <c r="C14106" t="s">
        <v>9454</v>
      </c>
      <c r="D14106" t="s">
        <v>9455</v>
      </c>
      <c r="E14106" s="117">
        <v>43031</v>
      </c>
      <c r="F14106" s="118">
        <v>0.62108796296296298</v>
      </c>
      <c r="G14106" t="s">
        <v>3854</v>
      </c>
      <c r="H14106">
        <v>381</v>
      </c>
      <c r="I14106">
        <v>1</v>
      </c>
      <c r="L14106" t="s">
        <v>26916</v>
      </c>
    </row>
    <row r="14107" spans="1:12" x14ac:dyDescent="0.25">
      <c r="A14107" t="s">
        <v>9456</v>
      </c>
      <c r="B14107" t="s">
        <v>9453</v>
      </c>
      <c r="C14107" t="s">
        <v>9454</v>
      </c>
      <c r="D14107" t="s">
        <v>9455</v>
      </c>
      <c r="E14107" s="117">
        <v>43031</v>
      </c>
      <c r="F14107" s="118">
        <v>0.62109953703703702</v>
      </c>
      <c r="G14107" t="s">
        <v>3854</v>
      </c>
      <c r="H14107">
        <v>381</v>
      </c>
      <c r="I14107">
        <v>4</v>
      </c>
      <c r="J14107" t="s">
        <v>26916</v>
      </c>
      <c r="L14107" t="s">
        <v>2977</v>
      </c>
    </row>
    <row r="14108" spans="1:12" x14ac:dyDescent="0.25">
      <c r="A14108" t="s">
        <v>9456</v>
      </c>
      <c r="B14108" t="s">
        <v>9453</v>
      </c>
      <c r="C14108" t="s">
        <v>9454</v>
      </c>
      <c r="D14108" t="s">
        <v>9455</v>
      </c>
      <c r="E14108" s="117">
        <v>43031</v>
      </c>
      <c r="F14108" s="118">
        <v>0.62109953703703702</v>
      </c>
      <c r="G14108" t="s">
        <v>3854</v>
      </c>
      <c r="H14108">
        <v>381</v>
      </c>
      <c r="I14108">
        <v>5</v>
      </c>
      <c r="J14108" t="s">
        <v>26916</v>
      </c>
      <c r="L14108" t="s">
        <v>2549</v>
      </c>
    </row>
    <row r="14109" spans="1:12" x14ac:dyDescent="0.25">
      <c r="A14109" t="s">
        <v>9456</v>
      </c>
      <c r="B14109" t="s">
        <v>9453</v>
      </c>
      <c r="C14109" t="s">
        <v>9454</v>
      </c>
      <c r="D14109" t="s">
        <v>9455</v>
      </c>
      <c r="E14109" s="117">
        <v>43031</v>
      </c>
      <c r="F14109" s="118">
        <v>0.62109953703703702</v>
      </c>
      <c r="G14109" t="s">
        <v>3854</v>
      </c>
      <c r="H14109">
        <v>381</v>
      </c>
      <c r="I14109">
        <v>6</v>
      </c>
      <c r="J14109" t="s">
        <v>26916</v>
      </c>
      <c r="L14109">
        <v>0</v>
      </c>
    </row>
    <row r="14110" spans="1:12" x14ac:dyDescent="0.25">
      <c r="A14110" t="s">
        <v>9456</v>
      </c>
      <c r="B14110" t="s">
        <v>9453</v>
      </c>
      <c r="C14110" t="s">
        <v>9454</v>
      </c>
      <c r="D14110" t="s">
        <v>9455</v>
      </c>
      <c r="E14110" s="117">
        <v>43031</v>
      </c>
      <c r="F14110" s="118">
        <v>0.62109953703703702</v>
      </c>
      <c r="G14110" t="s">
        <v>3854</v>
      </c>
      <c r="H14110">
        <v>381</v>
      </c>
      <c r="I14110">
        <v>7</v>
      </c>
      <c r="J14110" t="s">
        <v>26916</v>
      </c>
      <c r="L14110">
        <v>100</v>
      </c>
    </row>
    <row r="14111" spans="1:12" x14ac:dyDescent="0.25">
      <c r="A14111" t="s">
        <v>9456</v>
      </c>
      <c r="B14111" t="s">
        <v>9453</v>
      </c>
      <c r="C14111" t="s">
        <v>9454</v>
      </c>
      <c r="D14111" t="s">
        <v>9455</v>
      </c>
      <c r="E14111" s="117">
        <v>43031</v>
      </c>
      <c r="F14111" s="118">
        <v>0.62109953703703702</v>
      </c>
      <c r="G14111" t="s">
        <v>3854</v>
      </c>
      <c r="H14111">
        <v>381</v>
      </c>
      <c r="I14111">
        <v>9</v>
      </c>
      <c r="J14111" t="s">
        <v>26916</v>
      </c>
      <c r="L14111" t="s">
        <v>564</v>
      </c>
    </row>
    <row r="14112" spans="1:12" x14ac:dyDescent="0.25">
      <c r="A14112" t="s">
        <v>9456</v>
      </c>
      <c r="B14112" t="s">
        <v>9453</v>
      </c>
      <c r="C14112" t="s">
        <v>9454</v>
      </c>
      <c r="D14112" t="s">
        <v>9455</v>
      </c>
      <c r="E14112" s="117">
        <v>43031</v>
      </c>
      <c r="F14112" s="118">
        <v>0.62109953703703702</v>
      </c>
      <c r="G14112" t="s">
        <v>3854</v>
      </c>
      <c r="H14112">
        <v>381</v>
      </c>
      <c r="I14112">
        <v>10</v>
      </c>
      <c r="J14112" t="s">
        <v>26916</v>
      </c>
      <c r="L14112" t="s">
        <v>615</v>
      </c>
    </row>
    <row r="14113" spans="1:12" x14ac:dyDescent="0.25">
      <c r="A14113" t="s">
        <v>9456</v>
      </c>
      <c r="B14113" t="s">
        <v>9453</v>
      </c>
      <c r="C14113" t="s">
        <v>9454</v>
      </c>
      <c r="D14113" t="s">
        <v>9455</v>
      </c>
      <c r="E14113" s="117">
        <v>43031</v>
      </c>
      <c r="F14113" s="118">
        <v>0.62109953703703702</v>
      </c>
      <c r="G14113" t="s">
        <v>3854</v>
      </c>
      <c r="H14113">
        <v>381</v>
      </c>
      <c r="I14113">
        <v>12</v>
      </c>
      <c r="J14113" t="s">
        <v>26916</v>
      </c>
      <c r="L14113" t="s">
        <v>585</v>
      </c>
    </row>
    <row r="14114" spans="1:12" x14ac:dyDescent="0.25">
      <c r="A14114" t="s">
        <v>9456</v>
      </c>
      <c r="B14114" t="s">
        <v>9453</v>
      </c>
      <c r="C14114" t="s">
        <v>9454</v>
      </c>
      <c r="D14114" t="s">
        <v>9455</v>
      </c>
      <c r="E14114" s="117">
        <v>43031</v>
      </c>
      <c r="F14114" s="118">
        <v>0.62109953703703702</v>
      </c>
      <c r="G14114" t="s">
        <v>3854</v>
      </c>
      <c r="H14114">
        <v>381</v>
      </c>
      <c r="I14114">
        <v>14</v>
      </c>
      <c r="J14114" t="s">
        <v>26916</v>
      </c>
      <c r="L14114" t="s">
        <v>654</v>
      </c>
    </row>
    <row r="14115" spans="1:12" x14ac:dyDescent="0.25">
      <c r="A14115" t="s">
        <v>9456</v>
      </c>
      <c r="B14115" t="s">
        <v>9453</v>
      </c>
      <c r="C14115" t="s">
        <v>9454</v>
      </c>
      <c r="D14115" t="s">
        <v>9455</v>
      </c>
      <c r="E14115" s="117">
        <v>43031</v>
      </c>
      <c r="F14115" s="118">
        <v>0.62109953703703702</v>
      </c>
      <c r="G14115" t="s">
        <v>3854</v>
      </c>
      <c r="H14115">
        <v>381</v>
      </c>
      <c r="I14115">
        <v>15</v>
      </c>
      <c r="J14115" t="s">
        <v>26916</v>
      </c>
      <c r="L14115" t="s">
        <v>683</v>
      </c>
    </row>
    <row r="14116" spans="1:12" x14ac:dyDescent="0.25">
      <c r="A14116" t="s">
        <v>9456</v>
      </c>
      <c r="B14116" t="s">
        <v>9453</v>
      </c>
      <c r="C14116" t="s">
        <v>9454</v>
      </c>
      <c r="D14116" t="s">
        <v>9455</v>
      </c>
      <c r="E14116" s="117">
        <v>43031</v>
      </c>
      <c r="F14116" s="118">
        <v>0.62111111111111106</v>
      </c>
      <c r="G14116" t="s">
        <v>3854</v>
      </c>
      <c r="H14116">
        <v>381</v>
      </c>
      <c r="I14116">
        <v>22</v>
      </c>
      <c r="J14116" t="s">
        <v>26916</v>
      </c>
      <c r="L14116" t="s">
        <v>122</v>
      </c>
    </row>
    <row r="14117" spans="1:12" x14ac:dyDescent="0.25">
      <c r="A14117" t="s">
        <v>9456</v>
      </c>
      <c r="B14117" t="s">
        <v>9453</v>
      </c>
      <c r="C14117" t="s">
        <v>9454</v>
      </c>
      <c r="D14117" t="s">
        <v>9455</v>
      </c>
      <c r="E14117" s="117">
        <v>43031</v>
      </c>
      <c r="F14117" s="118">
        <v>0.62111111111111106</v>
      </c>
      <c r="G14117" t="s">
        <v>3854</v>
      </c>
      <c r="H14117">
        <v>381</v>
      </c>
      <c r="I14117">
        <v>24</v>
      </c>
      <c r="J14117" t="s">
        <v>26916</v>
      </c>
      <c r="L14117" t="s">
        <v>133</v>
      </c>
    </row>
    <row r="14118" spans="1:12" x14ac:dyDescent="0.25">
      <c r="A14118" t="s">
        <v>9456</v>
      </c>
      <c r="B14118" t="s">
        <v>9453</v>
      </c>
      <c r="C14118" t="s">
        <v>9454</v>
      </c>
      <c r="D14118" t="s">
        <v>9455</v>
      </c>
      <c r="E14118" s="117">
        <v>43031</v>
      </c>
      <c r="F14118" s="118">
        <v>0.62111111111111106</v>
      </c>
      <c r="G14118" t="s">
        <v>3854</v>
      </c>
      <c r="H14118">
        <v>381</v>
      </c>
      <c r="I14118">
        <v>26</v>
      </c>
      <c r="J14118" t="s">
        <v>26916</v>
      </c>
      <c r="L14118" t="s">
        <v>104</v>
      </c>
    </row>
    <row r="14119" spans="1:12" x14ac:dyDescent="0.25">
      <c r="A14119" t="s">
        <v>9456</v>
      </c>
      <c r="B14119" t="s">
        <v>9453</v>
      </c>
      <c r="C14119" t="s">
        <v>9454</v>
      </c>
      <c r="D14119" t="s">
        <v>9455</v>
      </c>
      <c r="E14119" s="117">
        <v>43031</v>
      </c>
      <c r="F14119" s="118">
        <v>0.62111111111111106</v>
      </c>
      <c r="G14119" t="s">
        <v>3854</v>
      </c>
      <c r="H14119">
        <v>381</v>
      </c>
      <c r="I14119">
        <v>36</v>
      </c>
      <c r="J14119" t="s">
        <v>26916</v>
      </c>
      <c r="L14119" t="s">
        <v>4028</v>
      </c>
    </row>
    <row r="14120" spans="1:12" x14ac:dyDescent="0.25">
      <c r="A14120" t="s">
        <v>9456</v>
      </c>
      <c r="B14120" t="s">
        <v>9453</v>
      </c>
      <c r="C14120" t="s">
        <v>9454</v>
      </c>
      <c r="D14120" t="s">
        <v>9455</v>
      </c>
      <c r="E14120" s="117">
        <v>43031</v>
      </c>
      <c r="F14120" s="118">
        <v>0.62111111111111106</v>
      </c>
      <c r="G14120" t="s">
        <v>3854</v>
      </c>
      <c r="H14120">
        <v>381</v>
      </c>
      <c r="I14120">
        <v>38</v>
      </c>
      <c r="J14120" t="s">
        <v>26916</v>
      </c>
      <c r="L14120" t="s">
        <v>26917</v>
      </c>
    </row>
    <row r="14121" spans="1:12" x14ac:dyDescent="0.25">
      <c r="A14121" t="s">
        <v>9456</v>
      </c>
      <c r="B14121" t="s">
        <v>9453</v>
      </c>
      <c r="C14121" t="s">
        <v>9454</v>
      </c>
      <c r="D14121" t="s">
        <v>9455</v>
      </c>
      <c r="E14121" s="117">
        <v>43031</v>
      </c>
      <c r="F14121" s="118">
        <v>0.62112268518518521</v>
      </c>
      <c r="G14121" t="s">
        <v>3854</v>
      </c>
      <c r="H14121">
        <v>382</v>
      </c>
      <c r="I14121">
        <v>1</v>
      </c>
      <c r="L14121" t="s">
        <v>26918</v>
      </c>
    </row>
    <row r="14122" spans="1:12" x14ac:dyDescent="0.25">
      <c r="A14122" t="s">
        <v>9456</v>
      </c>
      <c r="B14122" t="s">
        <v>9453</v>
      </c>
      <c r="C14122" t="s">
        <v>9454</v>
      </c>
      <c r="D14122" t="s">
        <v>9455</v>
      </c>
      <c r="E14122" s="117">
        <v>43031</v>
      </c>
      <c r="F14122" s="118">
        <v>0.62112268518518521</v>
      </c>
      <c r="G14122" t="s">
        <v>3854</v>
      </c>
      <c r="H14122">
        <v>382</v>
      </c>
      <c r="I14122">
        <v>4</v>
      </c>
      <c r="J14122" t="s">
        <v>26918</v>
      </c>
      <c r="L14122" t="s">
        <v>2977</v>
      </c>
    </row>
    <row r="14123" spans="1:12" x14ac:dyDescent="0.25">
      <c r="A14123" t="s">
        <v>9456</v>
      </c>
      <c r="B14123" t="s">
        <v>9453</v>
      </c>
      <c r="C14123" t="s">
        <v>9454</v>
      </c>
      <c r="D14123" t="s">
        <v>9455</v>
      </c>
      <c r="E14123" s="117">
        <v>43031</v>
      </c>
      <c r="F14123" s="118">
        <v>0.62112268518518521</v>
      </c>
      <c r="G14123" t="s">
        <v>3854</v>
      </c>
      <c r="H14123">
        <v>382</v>
      </c>
      <c r="I14123">
        <v>5</v>
      </c>
      <c r="J14123" t="s">
        <v>26918</v>
      </c>
      <c r="L14123" t="s">
        <v>2549</v>
      </c>
    </row>
    <row r="14124" spans="1:12" x14ac:dyDescent="0.25">
      <c r="A14124" t="s">
        <v>9456</v>
      </c>
      <c r="B14124" t="s">
        <v>9453</v>
      </c>
      <c r="C14124" t="s">
        <v>9454</v>
      </c>
      <c r="D14124" t="s">
        <v>9455</v>
      </c>
      <c r="E14124" s="117">
        <v>43031</v>
      </c>
      <c r="F14124" s="118">
        <v>0.62112268518518521</v>
      </c>
      <c r="G14124" t="s">
        <v>3854</v>
      </c>
      <c r="H14124">
        <v>382</v>
      </c>
      <c r="I14124">
        <v>6</v>
      </c>
      <c r="J14124" t="s">
        <v>26918</v>
      </c>
      <c r="L14124">
        <v>0</v>
      </c>
    </row>
    <row r="14125" spans="1:12" x14ac:dyDescent="0.25">
      <c r="A14125" t="s">
        <v>9456</v>
      </c>
      <c r="B14125" t="s">
        <v>9453</v>
      </c>
      <c r="C14125" t="s">
        <v>9454</v>
      </c>
      <c r="D14125" t="s">
        <v>9455</v>
      </c>
      <c r="E14125" s="117">
        <v>43031</v>
      </c>
      <c r="F14125" s="118">
        <v>0.62112268518518521</v>
      </c>
      <c r="G14125" t="s">
        <v>3854</v>
      </c>
      <c r="H14125">
        <v>382</v>
      </c>
      <c r="I14125">
        <v>7</v>
      </c>
      <c r="J14125" t="s">
        <v>26918</v>
      </c>
      <c r="L14125">
        <v>100</v>
      </c>
    </row>
    <row r="14126" spans="1:12" x14ac:dyDescent="0.25">
      <c r="A14126" t="s">
        <v>9456</v>
      </c>
      <c r="B14126" t="s">
        <v>9453</v>
      </c>
      <c r="C14126" t="s">
        <v>9454</v>
      </c>
      <c r="D14126" t="s">
        <v>9455</v>
      </c>
      <c r="E14126" s="117">
        <v>43031</v>
      </c>
      <c r="F14126" s="118">
        <v>0.62113425925925925</v>
      </c>
      <c r="G14126" t="s">
        <v>3854</v>
      </c>
      <c r="H14126">
        <v>382</v>
      </c>
      <c r="I14126">
        <v>9</v>
      </c>
      <c r="J14126" t="s">
        <v>26918</v>
      </c>
      <c r="L14126" t="s">
        <v>561</v>
      </c>
    </row>
    <row r="14127" spans="1:12" x14ac:dyDescent="0.25">
      <c r="A14127" t="s">
        <v>9456</v>
      </c>
      <c r="B14127" t="s">
        <v>9453</v>
      </c>
      <c r="C14127" t="s">
        <v>9454</v>
      </c>
      <c r="D14127" t="s">
        <v>9455</v>
      </c>
      <c r="E14127" s="117">
        <v>43031</v>
      </c>
      <c r="F14127" s="118">
        <v>0.62113425925925925</v>
      </c>
      <c r="G14127" t="s">
        <v>3854</v>
      </c>
      <c r="H14127">
        <v>382</v>
      </c>
      <c r="I14127">
        <v>10</v>
      </c>
      <c r="J14127" t="s">
        <v>26918</v>
      </c>
      <c r="L14127" t="s">
        <v>615</v>
      </c>
    </row>
    <row r="14128" spans="1:12" x14ac:dyDescent="0.25">
      <c r="A14128" t="s">
        <v>9456</v>
      </c>
      <c r="B14128" t="s">
        <v>9453</v>
      </c>
      <c r="C14128" t="s">
        <v>9454</v>
      </c>
      <c r="D14128" t="s">
        <v>9455</v>
      </c>
      <c r="E14128" s="117">
        <v>43031</v>
      </c>
      <c r="F14128" s="118">
        <v>0.62113425925925925</v>
      </c>
      <c r="G14128" t="s">
        <v>3854</v>
      </c>
      <c r="H14128">
        <v>382</v>
      </c>
      <c r="I14128">
        <v>12</v>
      </c>
      <c r="J14128" t="s">
        <v>26918</v>
      </c>
      <c r="L14128" t="s">
        <v>586</v>
      </c>
    </row>
    <row r="14129" spans="1:12" x14ac:dyDescent="0.25">
      <c r="A14129" t="s">
        <v>9456</v>
      </c>
      <c r="B14129" t="s">
        <v>9453</v>
      </c>
      <c r="C14129" t="s">
        <v>9454</v>
      </c>
      <c r="D14129" t="s">
        <v>9455</v>
      </c>
      <c r="E14129" s="117">
        <v>43031</v>
      </c>
      <c r="F14129" s="118">
        <v>0.62113425925925925</v>
      </c>
      <c r="G14129" t="s">
        <v>3854</v>
      </c>
      <c r="H14129">
        <v>382</v>
      </c>
      <c r="I14129">
        <v>14</v>
      </c>
      <c r="J14129" t="s">
        <v>26918</v>
      </c>
      <c r="L14129" t="s">
        <v>664</v>
      </c>
    </row>
    <row r="14130" spans="1:12" x14ac:dyDescent="0.25">
      <c r="A14130" t="s">
        <v>9456</v>
      </c>
      <c r="B14130" t="s">
        <v>9453</v>
      </c>
      <c r="C14130" t="s">
        <v>9454</v>
      </c>
      <c r="D14130" t="s">
        <v>9455</v>
      </c>
      <c r="E14130" s="117">
        <v>43031</v>
      </c>
      <c r="F14130" s="118">
        <v>0.62113425925925925</v>
      </c>
      <c r="G14130" t="s">
        <v>3854</v>
      </c>
      <c r="H14130">
        <v>382</v>
      </c>
      <c r="I14130">
        <v>15</v>
      </c>
      <c r="J14130" t="s">
        <v>26918</v>
      </c>
      <c r="L14130" t="s">
        <v>683</v>
      </c>
    </row>
    <row r="14131" spans="1:12" x14ac:dyDescent="0.25">
      <c r="A14131" t="s">
        <v>9456</v>
      </c>
      <c r="B14131" t="s">
        <v>9453</v>
      </c>
      <c r="C14131" t="s">
        <v>9454</v>
      </c>
      <c r="D14131" t="s">
        <v>9455</v>
      </c>
      <c r="E14131" s="117">
        <v>43031</v>
      </c>
      <c r="F14131" s="118">
        <v>0.62113425925925925</v>
      </c>
      <c r="G14131" t="s">
        <v>3854</v>
      </c>
      <c r="H14131">
        <v>382</v>
      </c>
      <c r="I14131">
        <v>22</v>
      </c>
      <c r="J14131" t="s">
        <v>26918</v>
      </c>
      <c r="L14131" t="s">
        <v>122</v>
      </c>
    </row>
    <row r="14132" spans="1:12" x14ac:dyDescent="0.25">
      <c r="A14132" t="s">
        <v>9456</v>
      </c>
      <c r="B14132" t="s">
        <v>9453</v>
      </c>
      <c r="C14132" t="s">
        <v>9454</v>
      </c>
      <c r="D14132" t="s">
        <v>9455</v>
      </c>
      <c r="E14132" s="117">
        <v>43031</v>
      </c>
      <c r="F14132" s="118">
        <v>0.62113425925925925</v>
      </c>
      <c r="G14132" t="s">
        <v>3854</v>
      </c>
      <c r="H14132">
        <v>382</v>
      </c>
      <c r="I14132">
        <v>24</v>
      </c>
      <c r="J14132" t="s">
        <v>26918</v>
      </c>
      <c r="L14132" t="s">
        <v>133</v>
      </c>
    </row>
    <row r="14133" spans="1:12" x14ac:dyDescent="0.25">
      <c r="A14133" t="s">
        <v>9456</v>
      </c>
      <c r="B14133" t="s">
        <v>9453</v>
      </c>
      <c r="C14133" t="s">
        <v>9454</v>
      </c>
      <c r="D14133" t="s">
        <v>9455</v>
      </c>
      <c r="E14133" s="117">
        <v>43031</v>
      </c>
      <c r="F14133" s="118">
        <v>0.62113425925925925</v>
      </c>
      <c r="G14133" t="s">
        <v>3854</v>
      </c>
      <c r="H14133">
        <v>382</v>
      </c>
      <c r="I14133">
        <v>26</v>
      </c>
      <c r="J14133" t="s">
        <v>26918</v>
      </c>
      <c r="L14133" t="s">
        <v>104</v>
      </c>
    </row>
    <row r="14134" spans="1:12" x14ac:dyDescent="0.25">
      <c r="A14134" t="s">
        <v>9456</v>
      </c>
      <c r="B14134" t="s">
        <v>9453</v>
      </c>
      <c r="C14134" t="s">
        <v>9454</v>
      </c>
      <c r="D14134" t="s">
        <v>9455</v>
      </c>
      <c r="E14134" s="117">
        <v>43031</v>
      </c>
      <c r="F14134" s="118">
        <v>0.6211458333333334</v>
      </c>
      <c r="G14134" t="s">
        <v>3854</v>
      </c>
      <c r="H14134">
        <v>382</v>
      </c>
      <c r="I14134">
        <v>36</v>
      </c>
      <c r="J14134" t="s">
        <v>26918</v>
      </c>
      <c r="L14134" t="s">
        <v>4028</v>
      </c>
    </row>
    <row r="14135" spans="1:12" x14ac:dyDescent="0.25">
      <c r="A14135" t="s">
        <v>9456</v>
      </c>
      <c r="B14135" t="s">
        <v>9453</v>
      </c>
      <c r="C14135" t="s">
        <v>9454</v>
      </c>
      <c r="D14135" t="s">
        <v>9455</v>
      </c>
      <c r="E14135" s="117">
        <v>43031</v>
      </c>
      <c r="F14135" s="118">
        <v>0.6211458333333334</v>
      </c>
      <c r="G14135" t="s">
        <v>3854</v>
      </c>
      <c r="H14135">
        <v>382</v>
      </c>
      <c r="I14135">
        <v>38</v>
      </c>
      <c r="J14135" t="s">
        <v>26918</v>
      </c>
      <c r="L14135" t="s">
        <v>26919</v>
      </c>
    </row>
    <row r="14136" spans="1:12" x14ac:dyDescent="0.25">
      <c r="A14136" t="s">
        <v>9456</v>
      </c>
      <c r="B14136" t="s">
        <v>9453</v>
      </c>
      <c r="C14136" t="s">
        <v>9454</v>
      </c>
      <c r="D14136" t="s">
        <v>9455</v>
      </c>
      <c r="E14136" s="117">
        <v>43031</v>
      </c>
      <c r="F14136" s="118">
        <v>0.62115740740740744</v>
      </c>
      <c r="G14136" t="s">
        <v>3854</v>
      </c>
      <c r="H14136">
        <v>383</v>
      </c>
      <c r="I14136">
        <v>1</v>
      </c>
      <c r="L14136" t="s">
        <v>26920</v>
      </c>
    </row>
    <row r="14137" spans="1:12" x14ac:dyDescent="0.25">
      <c r="A14137" t="s">
        <v>9456</v>
      </c>
      <c r="B14137" t="s">
        <v>9453</v>
      </c>
      <c r="C14137" t="s">
        <v>9454</v>
      </c>
      <c r="D14137" t="s">
        <v>9455</v>
      </c>
      <c r="E14137" s="117">
        <v>43031</v>
      </c>
      <c r="F14137" s="118">
        <v>0.62115740740740744</v>
      </c>
      <c r="G14137" t="s">
        <v>3854</v>
      </c>
      <c r="H14137">
        <v>383</v>
      </c>
      <c r="I14137">
        <v>4</v>
      </c>
      <c r="J14137" t="s">
        <v>26920</v>
      </c>
      <c r="L14137" t="s">
        <v>2977</v>
      </c>
    </row>
    <row r="14138" spans="1:12" x14ac:dyDescent="0.25">
      <c r="A14138" t="s">
        <v>9456</v>
      </c>
      <c r="B14138" t="s">
        <v>9453</v>
      </c>
      <c r="C14138" t="s">
        <v>9454</v>
      </c>
      <c r="D14138" t="s">
        <v>9455</v>
      </c>
      <c r="E14138" s="117">
        <v>43031</v>
      </c>
      <c r="F14138" s="118">
        <v>0.62115740740740744</v>
      </c>
      <c r="G14138" t="s">
        <v>3854</v>
      </c>
      <c r="H14138">
        <v>383</v>
      </c>
      <c r="I14138">
        <v>5</v>
      </c>
      <c r="J14138" t="s">
        <v>26920</v>
      </c>
      <c r="L14138" t="s">
        <v>2549</v>
      </c>
    </row>
    <row r="14139" spans="1:12" x14ac:dyDescent="0.25">
      <c r="A14139" t="s">
        <v>9456</v>
      </c>
      <c r="B14139" t="s">
        <v>9453</v>
      </c>
      <c r="C14139" t="s">
        <v>9454</v>
      </c>
      <c r="D14139" t="s">
        <v>9455</v>
      </c>
      <c r="E14139" s="117">
        <v>43031</v>
      </c>
      <c r="F14139" s="118">
        <v>0.62115740740740744</v>
      </c>
      <c r="G14139" t="s">
        <v>3854</v>
      </c>
      <c r="H14139">
        <v>383</v>
      </c>
      <c r="I14139">
        <v>6</v>
      </c>
      <c r="J14139" t="s">
        <v>26920</v>
      </c>
      <c r="L14139">
        <v>0</v>
      </c>
    </row>
    <row r="14140" spans="1:12" x14ac:dyDescent="0.25">
      <c r="A14140" t="s">
        <v>9456</v>
      </c>
      <c r="B14140" t="s">
        <v>9453</v>
      </c>
      <c r="C14140" t="s">
        <v>9454</v>
      </c>
      <c r="D14140" t="s">
        <v>9455</v>
      </c>
      <c r="E14140" s="117">
        <v>43031</v>
      </c>
      <c r="F14140" s="118">
        <v>0.62115740740740744</v>
      </c>
      <c r="G14140" t="s">
        <v>3854</v>
      </c>
      <c r="H14140">
        <v>383</v>
      </c>
      <c r="I14140">
        <v>7</v>
      </c>
      <c r="J14140" t="s">
        <v>26920</v>
      </c>
      <c r="L14140">
        <v>100</v>
      </c>
    </row>
    <row r="14141" spans="1:12" x14ac:dyDescent="0.25">
      <c r="A14141" t="s">
        <v>9456</v>
      </c>
      <c r="B14141" t="s">
        <v>9453</v>
      </c>
      <c r="C14141" t="s">
        <v>9454</v>
      </c>
      <c r="D14141" t="s">
        <v>9455</v>
      </c>
      <c r="E14141" s="117">
        <v>43031</v>
      </c>
      <c r="F14141" s="118">
        <v>0.62115740740740744</v>
      </c>
      <c r="G14141" t="s">
        <v>3854</v>
      </c>
      <c r="H14141">
        <v>383</v>
      </c>
      <c r="I14141">
        <v>9</v>
      </c>
      <c r="J14141" t="s">
        <v>26920</v>
      </c>
      <c r="L14141" t="s">
        <v>560</v>
      </c>
    </row>
    <row r="14142" spans="1:12" x14ac:dyDescent="0.25">
      <c r="A14142" t="s">
        <v>9456</v>
      </c>
      <c r="B14142" t="s">
        <v>9453</v>
      </c>
      <c r="C14142" t="s">
        <v>9454</v>
      </c>
      <c r="D14142" t="s">
        <v>9455</v>
      </c>
      <c r="E14142" s="117">
        <v>43031</v>
      </c>
      <c r="F14142" s="118">
        <v>0.62115740740740744</v>
      </c>
      <c r="G14142" t="s">
        <v>3854</v>
      </c>
      <c r="H14142">
        <v>383</v>
      </c>
      <c r="I14142">
        <v>10</v>
      </c>
      <c r="J14142" t="s">
        <v>26920</v>
      </c>
      <c r="L14142" t="s">
        <v>615</v>
      </c>
    </row>
    <row r="14143" spans="1:12" x14ac:dyDescent="0.25">
      <c r="A14143" t="s">
        <v>9456</v>
      </c>
      <c r="B14143" t="s">
        <v>9453</v>
      </c>
      <c r="C14143" t="s">
        <v>9454</v>
      </c>
      <c r="D14143" t="s">
        <v>9455</v>
      </c>
      <c r="E14143" s="117">
        <v>43031</v>
      </c>
      <c r="F14143" s="118">
        <v>0.62115740740740744</v>
      </c>
      <c r="G14143" t="s">
        <v>3854</v>
      </c>
      <c r="H14143">
        <v>383</v>
      </c>
      <c r="I14143">
        <v>11</v>
      </c>
      <c r="J14143" t="s">
        <v>26920</v>
      </c>
      <c r="L14143" t="s">
        <v>579</v>
      </c>
    </row>
    <row r="14144" spans="1:12" x14ac:dyDescent="0.25">
      <c r="A14144" t="s">
        <v>9456</v>
      </c>
      <c r="B14144" t="s">
        <v>9453</v>
      </c>
      <c r="C14144" t="s">
        <v>9454</v>
      </c>
      <c r="D14144" t="s">
        <v>9455</v>
      </c>
      <c r="E14144" s="117">
        <v>43031</v>
      </c>
      <c r="F14144" s="118">
        <v>0.62116898148148147</v>
      </c>
      <c r="G14144" t="s">
        <v>3854</v>
      </c>
      <c r="H14144">
        <v>383</v>
      </c>
      <c r="I14144">
        <v>12</v>
      </c>
      <c r="J14144" t="s">
        <v>26920</v>
      </c>
      <c r="L14144" t="s">
        <v>585</v>
      </c>
    </row>
    <row r="14145" spans="1:12" x14ac:dyDescent="0.25">
      <c r="A14145" t="s">
        <v>9456</v>
      </c>
      <c r="B14145" t="s">
        <v>9453</v>
      </c>
      <c r="C14145" t="s">
        <v>9454</v>
      </c>
      <c r="D14145" t="s">
        <v>9455</v>
      </c>
      <c r="E14145" s="117">
        <v>43031</v>
      </c>
      <c r="F14145" s="118">
        <v>0.62116898148148147</v>
      </c>
      <c r="G14145" t="s">
        <v>3854</v>
      </c>
      <c r="H14145">
        <v>383</v>
      </c>
      <c r="I14145">
        <v>14</v>
      </c>
      <c r="J14145" t="s">
        <v>26920</v>
      </c>
      <c r="L14145" t="s">
        <v>663</v>
      </c>
    </row>
    <row r="14146" spans="1:12" x14ac:dyDescent="0.25">
      <c r="A14146" t="s">
        <v>9456</v>
      </c>
      <c r="B14146" t="s">
        <v>9453</v>
      </c>
      <c r="C14146" t="s">
        <v>9454</v>
      </c>
      <c r="D14146" t="s">
        <v>9455</v>
      </c>
      <c r="E14146" s="117">
        <v>43031</v>
      </c>
      <c r="F14146" s="118">
        <v>0.62116898148148147</v>
      </c>
      <c r="G14146" t="s">
        <v>3854</v>
      </c>
      <c r="H14146">
        <v>383</v>
      </c>
      <c r="I14146">
        <v>15</v>
      </c>
      <c r="J14146" t="s">
        <v>26920</v>
      </c>
      <c r="L14146" t="s">
        <v>683</v>
      </c>
    </row>
    <row r="14147" spans="1:12" x14ac:dyDescent="0.25">
      <c r="A14147" t="s">
        <v>9456</v>
      </c>
      <c r="B14147" t="s">
        <v>9453</v>
      </c>
      <c r="C14147" t="s">
        <v>9454</v>
      </c>
      <c r="D14147" t="s">
        <v>9455</v>
      </c>
      <c r="E14147" s="117">
        <v>43031</v>
      </c>
      <c r="F14147" s="118">
        <v>0.62116898148148147</v>
      </c>
      <c r="G14147" t="s">
        <v>3854</v>
      </c>
      <c r="H14147">
        <v>383</v>
      </c>
      <c r="I14147">
        <v>22</v>
      </c>
      <c r="J14147" t="s">
        <v>26920</v>
      </c>
      <c r="L14147" t="s">
        <v>122</v>
      </c>
    </row>
    <row r="14148" spans="1:12" x14ac:dyDescent="0.25">
      <c r="A14148" t="s">
        <v>9456</v>
      </c>
      <c r="B14148" t="s">
        <v>9453</v>
      </c>
      <c r="C14148" t="s">
        <v>9454</v>
      </c>
      <c r="D14148" t="s">
        <v>9455</v>
      </c>
      <c r="E14148" s="117">
        <v>43031</v>
      </c>
      <c r="F14148" s="118">
        <v>0.62116898148148147</v>
      </c>
      <c r="G14148" t="s">
        <v>3854</v>
      </c>
      <c r="H14148">
        <v>383</v>
      </c>
      <c r="I14148">
        <v>24</v>
      </c>
      <c r="J14148" t="s">
        <v>26920</v>
      </c>
      <c r="L14148" t="s">
        <v>133</v>
      </c>
    </row>
    <row r="14149" spans="1:12" x14ac:dyDescent="0.25">
      <c r="A14149" t="s">
        <v>9456</v>
      </c>
      <c r="B14149" t="s">
        <v>9453</v>
      </c>
      <c r="C14149" t="s">
        <v>9454</v>
      </c>
      <c r="D14149" t="s">
        <v>9455</v>
      </c>
      <c r="E14149" s="117">
        <v>43031</v>
      </c>
      <c r="F14149" s="118">
        <v>0.62116898148148147</v>
      </c>
      <c r="G14149" t="s">
        <v>3854</v>
      </c>
      <c r="H14149">
        <v>383</v>
      </c>
      <c r="I14149">
        <v>26</v>
      </c>
      <c r="J14149" t="s">
        <v>26920</v>
      </c>
      <c r="L14149" t="s">
        <v>104</v>
      </c>
    </row>
    <row r="14150" spans="1:12" x14ac:dyDescent="0.25">
      <c r="A14150" t="s">
        <v>9456</v>
      </c>
      <c r="B14150" t="s">
        <v>9453</v>
      </c>
      <c r="C14150" t="s">
        <v>9454</v>
      </c>
      <c r="D14150" t="s">
        <v>9455</v>
      </c>
      <c r="E14150" s="117">
        <v>43031</v>
      </c>
      <c r="F14150" s="118">
        <v>0.62116898148148147</v>
      </c>
      <c r="G14150" t="s">
        <v>3854</v>
      </c>
      <c r="H14150">
        <v>383</v>
      </c>
      <c r="I14150">
        <v>36</v>
      </c>
      <c r="J14150" t="s">
        <v>26920</v>
      </c>
      <c r="L14150" t="s">
        <v>4028</v>
      </c>
    </row>
    <row r="14151" spans="1:12" x14ac:dyDescent="0.25">
      <c r="A14151" t="s">
        <v>9456</v>
      </c>
      <c r="B14151" t="s">
        <v>9453</v>
      </c>
      <c r="C14151" t="s">
        <v>9454</v>
      </c>
      <c r="D14151" t="s">
        <v>9455</v>
      </c>
      <c r="E14151" s="117">
        <v>43031</v>
      </c>
      <c r="F14151" s="118">
        <v>0.62116898148148147</v>
      </c>
      <c r="G14151" t="s">
        <v>3854</v>
      </c>
      <c r="H14151">
        <v>383</v>
      </c>
      <c r="I14151">
        <v>38</v>
      </c>
      <c r="J14151" t="s">
        <v>26920</v>
      </c>
      <c r="L14151" t="s">
        <v>26921</v>
      </c>
    </row>
    <row r="14152" spans="1:12" x14ac:dyDescent="0.25">
      <c r="A14152" t="s">
        <v>9456</v>
      </c>
      <c r="B14152" t="s">
        <v>9453</v>
      </c>
      <c r="C14152" t="s">
        <v>9454</v>
      </c>
      <c r="D14152" t="s">
        <v>9455</v>
      </c>
      <c r="E14152" s="117">
        <v>43031</v>
      </c>
      <c r="F14152" s="118">
        <v>0.62118055555555551</v>
      </c>
      <c r="G14152" t="s">
        <v>3854</v>
      </c>
      <c r="H14152">
        <v>384</v>
      </c>
      <c r="I14152">
        <v>1</v>
      </c>
      <c r="L14152" t="s">
        <v>26922</v>
      </c>
    </row>
    <row r="14153" spans="1:12" x14ac:dyDescent="0.25">
      <c r="A14153" t="s">
        <v>9456</v>
      </c>
      <c r="B14153" t="s">
        <v>9453</v>
      </c>
      <c r="C14153" t="s">
        <v>9454</v>
      </c>
      <c r="D14153" t="s">
        <v>9455</v>
      </c>
      <c r="E14153" s="117">
        <v>43031</v>
      </c>
      <c r="F14153" s="118">
        <v>0.62118055555555551</v>
      </c>
      <c r="G14153" t="s">
        <v>3854</v>
      </c>
      <c r="H14153">
        <v>384</v>
      </c>
      <c r="I14153">
        <v>4</v>
      </c>
      <c r="J14153" t="s">
        <v>26922</v>
      </c>
      <c r="L14153" t="s">
        <v>2977</v>
      </c>
    </row>
    <row r="14154" spans="1:12" x14ac:dyDescent="0.25">
      <c r="A14154" t="s">
        <v>9456</v>
      </c>
      <c r="B14154" t="s">
        <v>9453</v>
      </c>
      <c r="C14154" t="s">
        <v>9454</v>
      </c>
      <c r="D14154" t="s">
        <v>9455</v>
      </c>
      <c r="E14154" s="117">
        <v>43031</v>
      </c>
      <c r="F14154" s="118">
        <v>0.62119212962962966</v>
      </c>
      <c r="G14154" t="s">
        <v>3854</v>
      </c>
      <c r="H14154">
        <v>384</v>
      </c>
      <c r="I14154">
        <v>5</v>
      </c>
      <c r="J14154" t="s">
        <v>26922</v>
      </c>
      <c r="L14154" t="s">
        <v>2549</v>
      </c>
    </row>
    <row r="14155" spans="1:12" x14ac:dyDescent="0.25">
      <c r="A14155" t="s">
        <v>9456</v>
      </c>
      <c r="B14155" t="s">
        <v>9453</v>
      </c>
      <c r="C14155" t="s">
        <v>9454</v>
      </c>
      <c r="D14155" t="s">
        <v>9455</v>
      </c>
      <c r="E14155" s="117">
        <v>43031</v>
      </c>
      <c r="F14155" s="118">
        <v>0.62119212962962966</v>
      </c>
      <c r="G14155" t="s">
        <v>3854</v>
      </c>
      <c r="H14155">
        <v>384</v>
      </c>
      <c r="I14155">
        <v>6</v>
      </c>
      <c r="J14155" t="s">
        <v>26922</v>
      </c>
      <c r="L14155">
        <v>0</v>
      </c>
    </row>
    <row r="14156" spans="1:12" x14ac:dyDescent="0.25">
      <c r="A14156" t="s">
        <v>9456</v>
      </c>
      <c r="B14156" t="s">
        <v>9453</v>
      </c>
      <c r="C14156" t="s">
        <v>9454</v>
      </c>
      <c r="D14156" t="s">
        <v>9455</v>
      </c>
      <c r="E14156" s="117">
        <v>43031</v>
      </c>
      <c r="F14156" s="118">
        <v>0.62119212962962966</v>
      </c>
      <c r="G14156" t="s">
        <v>3854</v>
      </c>
      <c r="H14156">
        <v>384</v>
      </c>
      <c r="I14156">
        <v>7</v>
      </c>
      <c r="J14156" t="s">
        <v>26922</v>
      </c>
      <c r="L14156">
        <v>100</v>
      </c>
    </row>
    <row r="14157" spans="1:12" x14ac:dyDescent="0.25">
      <c r="A14157" t="s">
        <v>9456</v>
      </c>
      <c r="B14157" t="s">
        <v>9453</v>
      </c>
      <c r="C14157" t="s">
        <v>9454</v>
      </c>
      <c r="D14157" t="s">
        <v>9455</v>
      </c>
      <c r="E14157" s="117">
        <v>43031</v>
      </c>
      <c r="F14157" s="118">
        <v>0.62119212962962966</v>
      </c>
      <c r="G14157" t="s">
        <v>3854</v>
      </c>
      <c r="H14157">
        <v>384</v>
      </c>
      <c r="I14157">
        <v>9</v>
      </c>
      <c r="J14157" t="s">
        <v>26922</v>
      </c>
      <c r="L14157" t="s">
        <v>560</v>
      </c>
    </row>
    <row r="14158" spans="1:12" x14ac:dyDescent="0.25">
      <c r="A14158" t="s">
        <v>9456</v>
      </c>
      <c r="B14158" t="s">
        <v>9453</v>
      </c>
      <c r="C14158" t="s">
        <v>9454</v>
      </c>
      <c r="D14158" t="s">
        <v>9455</v>
      </c>
      <c r="E14158" s="117">
        <v>43031</v>
      </c>
      <c r="F14158" s="118">
        <v>0.62119212962962966</v>
      </c>
      <c r="G14158" t="s">
        <v>3854</v>
      </c>
      <c r="H14158">
        <v>384</v>
      </c>
      <c r="I14158">
        <v>10</v>
      </c>
      <c r="J14158" t="s">
        <v>26922</v>
      </c>
      <c r="L14158" t="s">
        <v>615</v>
      </c>
    </row>
    <row r="14159" spans="1:12" x14ac:dyDescent="0.25">
      <c r="A14159" t="s">
        <v>9456</v>
      </c>
      <c r="B14159" t="s">
        <v>9453</v>
      </c>
      <c r="C14159" t="s">
        <v>9454</v>
      </c>
      <c r="D14159" t="s">
        <v>9455</v>
      </c>
      <c r="E14159" s="117">
        <v>43031</v>
      </c>
      <c r="F14159" s="118">
        <v>0.62119212962962966</v>
      </c>
      <c r="G14159" t="s">
        <v>3854</v>
      </c>
      <c r="H14159">
        <v>384</v>
      </c>
      <c r="I14159">
        <v>11</v>
      </c>
      <c r="J14159" t="s">
        <v>26922</v>
      </c>
      <c r="L14159" t="s">
        <v>579</v>
      </c>
    </row>
    <row r="14160" spans="1:12" x14ac:dyDescent="0.25">
      <c r="A14160" t="s">
        <v>9456</v>
      </c>
      <c r="B14160" t="s">
        <v>9453</v>
      </c>
      <c r="C14160" t="s">
        <v>9454</v>
      </c>
      <c r="D14160" t="s">
        <v>9455</v>
      </c>
      <c r="E14160" s="117">
        <v>43031</v>
      </c>
      <c r="F14160" s="118">
        <v>0.62119212962962966</v>
      </c>
      <c r="G14160" t="s">
        <v>3854</v>
      </c>
      <c r="H14160">
        <v>384</v>
      </c>
      <c r="I14160">
        <v>12</v>
      </c>
      <c r="J14160" t="s">
        <v>26922</v>
      </c>
      <c r="L14160" t="s">
        <v>586</v>
      </c>
    </row>
    <row r="14161" spans="1:12" x14ac:dyDescent="0.25">
      <c r="A14161" t="s">
        <v>9456</v>
      </c>
      <c r="B14161" t="s">
        <v>9453</v>
      </c>
      <c r="C14161" t="s">
        <v>9454</v>
      </c>
      <c r="D14161" t="s">
        <v>9455</v>
      </c>
      <c r="E14161" s="117">
        <v>43031</v>
      </c>
      <c r="F14161" s="118">
        <v>0.62119212962962966</v>
      </c>
      <c r="G14161" t="s">
        <v>3854</v>
      </c>
      <c r="H14161">
        <v>384</v>
      </c>
      <c r="I14161">
        <v>14</v>
      </c>
      <c r="J14161" t="s">
        <v>26922</v>
      </c>
      <c r="L14161" t="s">
        <v>26923</v>
      </c>
    </row>
    <row r="14162" spans="1:12" x14ac:dyDescent="0.25">
      <c r="A14162" t="s">
        <v>9456</v>
      </c>
      <c r="B14162" t="s">
        <v>9453</v>
      </c>
      <c r="C14162" t="s">
        <v>9454</v>
      </c>
      <c r="D14162" t="s">
        <v>9455</v>
      </c>
      <c r="E14162" s="117">
        <v>43031</v>
      </c>
      <c r="F14162" s="118">
        <v>0.62119212962962966</v>
      </c>
      <c r="G14162" t="s">
        <v>3854</v>
      </c>
      <c r="H14162">
        <v>384</v>
      </c>
      <c r="I14162">
        <v>15</v>
      </c>
      <c r="J14162" t="s">
        <v>26922</v>
      </c>
      <c r="L14162" t="s">
        <v>683</v>
      </c>
    </row>
    <row r="14163" spans="1:12" x14ac:dyDescent="0.25">
      <c r="A14163" t="s">
        <v>9456</v>
      </c>
      <c r="B14163" t="s">
        <v>9453</v>
      </c>
      <c r="C14163" t="s">
        <v>9454</v>
      </c>
      <c r="D14163" t="s">
        <v>9455</v>
      </c>
      <c r="E14163" s="117">
        <v>43031</v>
      </c>
      <c r="F14163" s="118">
        <v>0.6212037037037037</v>
      </c>
      <c r="G14163" t="s">
        <v>3854</v>
      </c>
      <c r="H14163">
        <v>384</v>
      </c>
      <c r="I14163">
        <v>22</v>
      </c>
      <c r="J14163" t="s">
        <v>26922</v>
      </c>
      <c r="L14163" t="s">
        <v>122</v>
      </c>
    </row>
    <row r="14164" spans="1:12" x14ac:dyDescent="0.25">
      <c r="A14164" t="s">
        <v>9456</v>
      </c>
      <c r="B14164" t="s">
        <v>9453</v>
      </c>
      <c r="C14164" t="s">
        <v>9454</v>
      </c>
      <c r="D14164" t="s">
        <v>9455</v>
      </c>
      <c r="E14164" s="117">
        <v>43031</v>
      </c>
      <c r="F14164" s="118">
        <v>0.6212037037037037</v>
      </c>
      <c r="G14164" t="s">
        <v>3854</v>
      </c>
      <c r="H14164">
        <v>384</v>
      </c>
      <c r="I14164">
        <v>24</v>
      </c>
      <c r="J14164" t="s">
        <v>26922</v>
      </c>
      <c r="L14164" t="s">
        <v>133</v>
      </c>
    </row>
    <row r="14165" spans="1:12" x14ac:dyDescent="0.25">
      <c r="A14165" t="s">
        <v>9456</v>
      </c>
      <c r="B14165" t="s">
        <v>9453</v>
      </c>
      <c r="C14165" t="s">
        <v>9454</v>
      </c>
      <c r="D14165" t="s">
        <v>9455</v>
      </c>
      <c r="E14165" s="117">
        <v>43031</v>
      </c>
      <c r="F14165" s="118">
        <v>0.6212037037037037</v>
      </c>
      <c r="G14165" t="s">
        <v>3854</v>
      </c>
      <c r="H14165">
        <v>384</v>
      </c>
      <c r="I14165">
        <v>26</v>
      </c>
      <c r="J14165" t="s">
        <v>26922</v>
      </c>
      <c r="L14165" t="s">
        <v>104</v>
      </c>
    </row>
    <row r="14166" spans="1:12" x14ac:dyDescent="0.25">
      <c r="A14166" t="s">
        <v>9456</v>
      </c>
      <c r="B14166" t="s">
        <v>9453</v>
      </c>
      <c r="C14166" t="s">
        <v>9454</v>
      </c>
      <c r="D14166" t="s">
        <v>9455</v>
      </c>
      <c r="E14166" s="117">
        <v>43031</v>
      </c>
      <c r="F14166" s="118">
        <v>0.6212037037037037</v>
      </c>
      <c r="G14166" t="s">
        <v>3854</v>
      </c>
      <c r="H14166">
        <v>384</v>
      </c>
      <c r="I14166">
        <v>36</v>
      </c>
      <c r="J14166" t="s">
        <v>26922</v>
      </c>
      <c r="L14166" t="s">
        <v>4028</v>
      </c>
    </row>
    <row r="14167" spans="1:12" x14ac:dyDescent="0.25">
      <c r="A14167" t="s">
        <v>9456</v>
      </c>
      <c r="B14167" t="s">
        <v>9453</v>
      </c>
      <c r="C14167" t="s">
        <v>9454</v>
      </c>
      <c r="D14167" t="s">
        <v>9455</v>
      </c>
      <c r="E14167" s="117">
        <v>43031</v>
      </c>
      <c r="F14167" s="118">
        <v>0.6212037037037037</v>
      </c>
      <c r="G14167" t="s">
        <v>3854</v>
      </c>
      <c r="H14167">
        <v>384</v>
      </c>
      <c r="I14167">
        <v>38</v>
      </c>
      <c r="J14167" t="s">
        <v>26922</v>
      </c>
      <c r="L14167" t="s">
        <v>26924</v>
      </c>
    </row>
    <row r="14168" spans="1:12" x14ac:dyDescent="0.25">
      <c r="A14168" t="s">
        <v>9456</v>
      </c>
      <c r="B14168" t="s">
        <v>9453</v>
      </c>
      <c r="C14168" t="s">
        <v>9454</v>
      </c>
      <c r="D14168" t="s">
        <v>9455</v>
      </c>
      <c r="E14168" s="117">
        <v>43031</v>
      </c>
      <c r="F14168" s="118">
        <v>0.62121527777777774</v>
      </c>
      <c r="G14168" t="s">
        <v>3854</v>
      </c>
      <c r="H14168">
        <v>385</v>
      </c>
      <c r="I14168">
        <v>1</v>
      </c>
      <c r="L14168" t="s">
        <v>26925</v>
      </c>
    </row>
    <row r="14169" spans="1:12" x14ac:dyDescent="0.25">
      <c r="A14169" t="s">
        <v>9456</v>
      </c>
      <c r="B14169" t="s">
        <v>9453</v>
      </c>
      <c r="C14169" t="s">
        <v>9454</v>
      </c>
      <c r="D14169" t="s">
        <v>9455</v>
      </c>
      <c r="E14169" s="117">
        <v>43031</v>
      </c>
      <c r="F14169" s="118">
        <v>0.62121527777777774</v>
      </c>
      <c r="G14169" t="s">
        <v>3854</v>
      </c>
      <c r="H14169">
        <v>385</v>
      </c>
      <c r="I14169">
        <v>4</v>
      </c>
      <c r="J14169" t="s">
        <v>26925</v>
      </c>
      <c r="L14169" t="s">
        <v>2977</v>
      </c>
    </row>
    <row r="14170" spans="1:12" x14ac:dyDescent="0.25">
      <c r="A14170" t="s">
        <v>9456</v>
      </c>
      <c r="B14170" t="s">
        <v>9453</v>
      </c>
      <c r="C14170" t="s">
        <v>9454</v>
      </c>
      <c r="D14170" t="s">
        <v>9455</v>
      </c>
      <c r="E14170" s="117">
        <v>43031</v>
      </c>
      <c r="F14170" s="118">
        <v>0.62121527777777774</v>
      </c>
      <c r="G14170" t="s">
        <v>3854</v>
      </c>
      <c r="H14170">
        <v>385</v>
      </c>
      <c r="I14170">
        <v>5</v>
      </c>
      <c r="J14170" t="s">
        <v>26925</v>
      </c>
      <c r="L14170" t="s">
        <v>2549</v>
      </c>
    </row>
    <row r="14171" spans="1:12" x14ac:dyDescent="0.25">
      <c r="A14171" t="s">
        <v>9456</v>
      </c>
      <c r="B14171" t="s">
        <v>9453</v>
      </c>
      <c r="C14171" t="s">
        <v>9454</v>
      </c>
      <c r="D14171" t="s">
        <v>9455</v>
      </c>
      <c r="E14171" s="117">
        <v>43031</v>
      </c>
      <c r="F14171" s="118">
        <v>0.62121527777777774</v>
      </c>
      <c r="G14171" t="s">
        <v>3854</v>
      </c>
      <c r="H14171">
        <v>385</v>
      </c>
      <c r="I14171">
        <v>6</v>
      </c>
      <c r="J14171" t="s">
        <v>26925</v>
      </c>
      <c r="L14171">
        <v>0</v>
      </c>
    </row>
    <row r="14172" spans="1:12" x14ac:dyDescent="0.25">
      <c r="A14172" t="s">
        <v>9456</v>
      </c>
      <c r="B14172" t="s">
        <v>9453</v>
      </c>
      <c r="C14172" t="s">
        <v>9454</v>
      </c>
      <c r="D14172" t="s">
        <v>9455</v>
      </c>
      <c r="E14172" s="117">
        <v>43031</v>
      </c>
      <c r="F14172" s="118">
        <v>0.62122685185185189</v>
      </c>
      <c r="G14172" t="s">
        <v>3854</v>
      </c>
      <c r="H14172">
        <v>385</v>
      </c>
      <c r="I14172">
        <v>7</v>
      </c>
      <c r="J14172" t="s">
        <v>26925</v>
      </c>
      <c r="L14172">
        <v>100</v>
      </c>
    </row>
    <row r="14173" spans="1:12" x14ac:dyDescent="0.25">
      <c r="A14173" t="s">
        <v>9456</v>
      </c>
      <c r="B14173" t="s">
        <v>9453</v>
      </c>
      <c r="C14173" t="s">
        <v>9454</v>
      </c>
      <c r="D14173" t="s">
        <v>9455</v>
      </c>
      <c r="E14173" s="117">
        <v>43031</v>
      </c>
      <c r="F14173" s="118">
        <v>0.62122685185185189</v>
      </c>
      <c r="G14173" t="s">
        <v>3854</v>
      </c>
      <c r="H14173">
        <v>385</v>
      </c>
      <c r="I14173">
        <v>9</v>
      </c>
      <c r="J14173" t="s">
        <v>26925</v>
      </c>
      <c r="L14173" t="s">
        <v>560</v>
      </c>
    </row>
    <row r="14174" spans="1:12" x14ac:dyDescent="0.25">
      <c r="A14174" t="s">
        <v>9456</v>
      </c>
      <c r="B14174" t="s">
        <v>9453</v>
      </c>
      <c r="C14174" t="s">
        <v>9454</v>
      </c>
      <c r="D14174" t="s">
        <v>9455</v>
      </c>
      <c r="E14174" s="117">
        <v>43031</v>
      </c>
      <c r="F14174" s="118">
        <v>0.62122685185185189</v>
      </c>
      <c r="G14174" t="s">
        <v>3854</v>
      </c>
      <c r="H14174">
        <v>385</v>
      </c>
      <c r="I14174">
        <v>10</v>
      </c>
      <c r="J14174" t="s">
        <v>26925</v>
      </c>
      <c r="L14174" t="s">
        <v>615</v>
      </c>
    </row>
    <row r="14175" spans="1:12" x14ac:dyDescent="0.25">
      <c r="A14175" t="s">
        <v>9456</v>
      </c>
      <c r="B14175" t="s">
        <v>9453</v>
      </c>
      <c r="C14175" t="s">
        <v>9454</v>
      </c>
      <c r="D14175" t="s">
        <v>9455</v>
      </c>
      <c r="E14175" s="117">
        <v>43031</v>
      </c>
      <c r="F14175" s="118">
        <v>0.62122685185185189</v>
      </c>
      <c r="G14175" t="s">
        <v>3854</v>
      </c>
      <c r="H14175">
        <v>385</v>
      </c>
      <c r="I14175">
        <v>11</v>
      </c>
      <c r="J14175" t="s">
        <v>26925</v>
      </c>
      <c r="L14175" t="s">
        <v>579</v>
      </c>
    </row>
    <row r="14176" spans="1:12" x14ac:dyDescent="0.25">
      <c r="A14176" t="s">
        <v>9456</v>
      </c>
      <c r="B14176" t="s">
        <v>9453</v>
      </c>
      <c r="C14176" t="s">
        <v>9454</v>
      </c>
      <c r="D14176" t="s">
        <v>9455</v>
      </c>
      <c r="E14176" s="117">
        <v>43031</v>
      </c>
      <c r="F14176" s="118">
        <v>0.62122685185185189</v>
      </c>
      <c r="G14176" t="s">
        <v>3854</v>
      </c>
      <c r="H14176">
        <v>385</v>
      </c>
      <c r="I14176">
        <v>12</v>
      </c>
      <c r="J14176" t="s">
        <v>26925</v>
      </c>
      <c r="L14176" t="s">
        <v>585</v>
      </c>
    </row>
    <row r="14177" spans="1:12" x14ac:dyDescent="0.25">
      <c r="A14177" t="s">
        <v>9456</v>
      </c>
      <c r="B14177" t="s">
        <v>9453</v>
      </c>
      <c r="C14177" t="s">
        <v>9454</v>
      </c>
      <c r="D14177" t="s">
        <v>9455</v>
      </c>
      <c r="E14177" s="117">
        <v>43031</v>
      </c>
      <c r="F14177" s="118">
        <v>0.62122685185185189</v>
      </c>
      <c r="G14177" t="s">
        <v>3854</v>
      </c>
      <c r="H14177">
        <v>385</v>
      </c>
      <c r="I14177">
        <v>14</v>
      </c>
      <c r="J14177" t="s">
        <v>26925</v>
      </c>
      <c r="L14177" t="s">
        <v>664</v>
      </c>
    </row>
    <row r="14178" spans="1:12" x14ac:dyDescent="0.25">
      <c r="A14178" t="s">
        <v>9456</v>
      </c>
      <c r="B14178" t="s">
        <v>9453</v>
      </c>
      <c r="C14178" t="s">
        <v>9454</v>
      </c>
      <c r="D14178" t="s">
        <v>9455</v>
      </c>
      <c r="E14178" s="117">
        <v>43031</v>
      </c>
      <c r="F14178" s="118">
        <v>0.62122685185185189</v>
      </c>
      <c r="G14178" t="s">
        <v>3854</v>
      </c>
      <c r="H14178">
        <v>385</v>
      </c>
      <c r="I14178">
        <v>15</v>
      </c>
      <c r="J14178" t="s">
        <v>26925</v>
      </c>
      <c r="L14178" t="s">
        <v>683</v>
      </c>
    </row>
    <row r="14179" spans="1:12" x14ac:dyDescent="0.25">
      <c r="A14179" t="s">
        <v>9456</v>
      </c>
      <c r="B14179" t="s">
        <v>9453</v>
      </c>
      <c r="C14179" t="s">
        <v>9454</v>
      </c>
      <c r="D14179" t="s">
        <v>9455</v>
      </c>
      <c r="E14179" s="117">
        <v>43031</v>
      </c>
      <c r="F14179" s="118">
        <v>0.62122685185185189</v>
      </c>
      <c r="G14179" t="s">
        <v>3854</v>
      </c>
      <c r="H14179">
        <v>385</v>
      </c>
      <c r="I14179">
        <v>16</v>
      </c>
      <c r="J14179" t="s">
        <v>26925</v>
      </c>
      <c r="L14179" t="s">
        <v>672</v>
      </c>
    </row>
    <row r="14180" spans="1:12" x14ac:dyDescent="0.25">
      <c r="A14180" t="s">
        <v>9456</v>
      </c>
      <c r="B14180" t="s">
        <v>9453</v>
      </c>
      <c r="C14180" t="s">
        <v>9454</v>
      </c>
      <c r="D14180" t="s">
        <v>9455</v>
      </c>
      <c r="E14180" s="117">
        <v>43031</v>
      </c>
      <c r="F14180" s="118">
        <v>0.62122685185185189</v>
      </c>
      <c r="G14180" t="s">
        <v>3854</v>
      </c>
      <c r="H14180">
        <v>385</v>
      </c>
      <c r="I14180">
        <v>22</v>
      </c>
      <c r="J14180" t="s">
        <v>26925</v>
      </c>
      <c r="L14180" t="s">
        <v>122</v>
      </c>
    </row>
    <row r="14181" spans="1:12" x14ac:dyDescent="0.25">
      <c r="A14181" t="s">
        <v>9456</v>
      </c>
      <c r="B14181" t="s">
        <v>9453</v>
      </c>
      <c r="C14181" t="s">
        <v>9454</v>
      </c>
      <c r="D14181" t="s">
        <v>9455</v>
      </c>
      <c r="E14181" s="117">
        <v>43031</v>
      </c>
      <c r="F14181" s="118">
        <v>0.62123842592592593</v>
      </c>
      <c r="G14181" t="s">
        <v>3854</v>
      </c>
      <c r="H14181">
        <v>385</v>
      </c>
      <c r="I14181">
        <v>24</v>
      </c>
      <c r="J14181" t="s">
        <v>26925</v>
      </c>
      <c r="L14181" t="s">
        <v>133</v>
      </c>
    </row>
    <row r="14182" spans="1:12" x14ac:dyDescent="0.25">
      <c r="A14182" t="s">
        <v>9456</v>
      </c>
      <c r="B14182" t="s">
        <v>9453</v>
      </c>
      <c r="C14182" t="s">
        <v>9454</v>
      </c>
      <c r="D14182" t="s">
        <v>9455</v>
      </c>
      <c r="E14182" s="117">
        <v>43031</v>
      </c>
      <c r="F14182" s="118">
        <v>0.62123842592592593</v>
      </c>
      <c r="G14182" t="s">
        <v>3854</v>
      </c>
      <c r="H14182">
        <v>385</v>
      </c>
      <c r="I14182">
        <v>26</v>
      </c>
      <c r="J14182" t="s">
        <v>26925</v>
      </c>
      <c r="L14182" t="s">
        <v>104</v>
      </c>
    </row>
    <row r="14183" spans="1:12" x14ac:dyDescent="0.25">
      <c r="A14183" t="s">
        <v>9456</v>
      </c>
      <c r="B14183" t="s">
        <v>9453</v>
      </c>
      <c r="C14183" t="s">
        <v>9454</v>
      </c>
      <c r="D14183" t="s">
        <v>9455</v>
      </c>
      <c r="E14183" s="117">
        <v>43031</v>
      </c>
      <c r="F14183" s="118">
        <v>0.62123842592592593</v>
      </c>
      <c r="G14183" t="s">
        <v>3854</v>
      </c>
      <c r="H14183">
        <v>385</v>
      </c>
      <c r="I14183">
        <v>36</v>
      </c>
      <c r="J14183" t="s">
        <v>26925</v>
      </c>
      <c r="L14183" t="s">
        <v>4028</v>
      </c>
    </row>
    <row r="14184" spans="1:12" x14ac:dyDescent="0.25">
      <c r="A14184" t="s">
        <v>9456</v>
      </c>
      <c r="B14184" t="s">
        <v>9453</v>
      </c>
      <c r="C14184" t="s">
        <v>9454</v>
      </c>
      <c r="D14184" t="s">
        <v>9455</v>
      </c>
      <c r="E14184" s="117">
        <v>43031</v>
      </c>
      <c r="F14184" s="118">
        <v>0.62123842592592593</v>
      </c>
      <c r="G14184" t="s">
        <v>3854</v>
      </c>
      <c r="H14184">
        <v>385</v>
      </c>
      <c r="I14184">
        <v>38</v>
      </c>
      <c r="J14184" t="s">
        <v>26925</v>
      </c>
      <c r="L14184" t="s">
        <v>26926</v>
      </c>
    </row>
    <row r="14185" spans="1:12" x14ac:dyDescent="0.25">
      <c r="A14185" t="s">
        <v>9456</v>
      </c>
      <c r="B14185" t="s">
        <v>9453</v>
      </c>
      <c r="C14185" t="s">
        <v>9454</v>
      </c>
      <c r="D14185" t="s">
        <v>9455</v>
      </c>
      <c r="E14185" s="117">
        <v>43031</v>
      </c>
      <c r="F14185" s="118">
        <v>0.62124999999999997</v>
      </c>
      <c r="G14185" t="s">
        <v>3854</v>
      </c>
      <c r="H14185">
        <v>386</v>
      </c>
      <c r="I14185">
        <v>1</v>
      </c>
      <c r="L14185" t="s">
        <v>26927</v>
      </c>
    </row>
    <row r="14186" spans="1:12" x14ac:dyDescent="0.25">
      <c r="A14186" t="s">
        <v>9456</v>
      </c>
      <c r="B14186" t="s">
        <v>9453</v>
      </c>
      <c r="C14186" t="s">
        <v>9454</v>
      </c>
      <c r="D14186" t="s">
        <v>9455</v>
      </c>
      <c r="E14186" s="117">
        <v>43031</v>
      </c>
      <c r="F14186" s="118">
        <v>0.62124999999999997</v>
      </c>
      <c r="G14186" t="s">
        <v>3854</v>
      </c>
      <c r="H14186">
        <v>386</v>
      </c>
      <c r="I14186">
        <v>4</v>
      </c>
      <c r="J14186" t="s">
        <v>26927</v>
      </c>
      <c r="L14186" t="s">
        <v>2976</v>
      </c>
    </row>
    <row r="14187" spans="1:12" x14ac:dyDescent="0.25">
      <c r="A14187" t="s">
        <v>9456</v>
      </c>
      <c r="B14187" t="s">
        <v>9453</v>
      </c>
      <c r="C14187" t="s">
        <v>9454</v>
      </c>
      <c r="D14187" t="s">
        <v>9455</v>
      </c>
      <c r="E14187" s="117">
        <v>43031</v>
      </c>
      <c r="F14187" s="118">
        <v>0.62124999999999997</v>
      </c>
      <c r="G14187" t="s">
        <v>3854</v>
      </c>
      <c r="H14187">
        <v>386</v>
      </c>
      <c r="I14187">
        <v>5</v>
      </c>
      <c r="J14187" t="s">
        <v>26927</v>
      </c>
      <c r="L14187" t="s">
        <v>2777</v>
      </c>
    </row>
    <row r="14188" spans="1:12" x14ac:dyDescent="0.25">
      <c r="A14188" t="s">
        <v>9456</v>
      </c>
      <c r="B14188" t="s">
        <v>9453</v>
      </c>
      <c r="C14188" t="s">
        <v>9454</v>
      </c>
      <c r="D14188" t="s">
        <v>9455</v>
      </c>
      <c r="E14188" s="117">
        <v>43031</v>
      </c>
      <c r="F14188" s="118">
        <v>0.62124999999999997</v>
      </c>
      <c r="G14188" t="s">
        <v>3854</v>
      </c>
      <c r="H14188">
        <v>386</v>
      </c>
      <c r="I14188">
        <v>6</v>
      </c>
      <c r="J14188" t="s">
        <v>26927</v>
      </c>
      <c r="L14188">
        <v>0</v>
      </c>
    </row>
    <row r="14189" spans="1:12" x14ac:dyDescent="0.25">
      <c r="A14189" t="s">
        <v>9456</v>
      </c>
      <c r="B14189" t="s">
        <v>9453</v>
      </c>
      <c r="C14189" t="s">
        <v>9454</v>
      </c>
      <c r="D14189" t="s">
        <v>9455</v>
      </c>
      <c r="E14189" s="117">
        <v>43031</v>
      </c>
      <c r="F14189" s="118">
        <v>0.62124999999999997</v>
      </c>
      <c r="G14189" t="s">
        <v>3854</v>
      </c>
      <c r="H14189">
        <v>386</v>
      </c>
      <c r="I14189">
        <v>7</v>
      </c>
      <c r="J14189" t="s">
        <v>26927</v>
      </c>
      <c r="L14189">
        <v>100</v>
      </c>
    </row>
    <row r="14190" spans="1:12" x14ac:dyDescent="0.25">
      <c r="A14190" t="s">
        <v>9456</v>
      </c>
      <c r="B14190" t="s">
        <v>9453</v>
      </c>
      <c r="C14190" t="s">
        <v>9454</v>
      </c>
      <c r="D14190" t="s">
        <v>9455</v>
      </c>
      <c r="E14190" s="117">
        <v>43031</v>
      </c>
      <c r="F14190" s="118">
        <v>0.62126157407407401</v>
      </c>
      <c r="G14190" t="s">
        <v>3854</v>
      </c>
      <c r="H14190">
        <v>386</v>
      </c>
      <c r="I14190">
        <v>9</v>
      </c>
      <c r="J14190" t="s">
        <v>26927</v>
      </c>
      <c r="L14190" t="s">
        <v>561</v>
      </c>
    </row>
    <row r="14191" spans="1:12" x14ac:dyDescent="0.25">
      <c r="A14191" t="s">
        <v>9456</v>
      </c>
      <c r="B14191" t="s">
        <v>9453</v>
      </c>
      <c r="C14191" t="s">
        <v>9454</v>
      </c>
      <c r="D14191" t="s">
        <v>9455</v>
      </c>
      <c r="E14191" s="117">
        <v>43031</v>
      </c>
      <c r="F14191" s="118">
        <v>0.62126157407407401</v>
      </c>
      <c r="G14191" t="s">
        <v>3854</v>
      </c>
      <c r="H14191">
        <v>386</v>
      </c>
      <c r="I14191">
        <v>10</v>
      </c>
      <c r="J14191" t="s">
        <v>26927</v>
      </c>
      <c r="L14191" t="s">
        <v>629</v>
      </c>
    </row>
    <row r="14192" spans="1:12" x14ac:dyDescent="0.25">
      <c r="A14192" t="s">
        <v>9456</v>
      </c>
      <c r="B14192" t="s">
        <v>9453</v>
      </c>
      <c r="C14192" t="s">
        <v>9454</v>
      </c>
      <c r="D14192" t="s">
        <v>9455</v>
      </c>
      <c r="E14192" s="117">
        <v>43031</v>
      </c>
      <c r="F14192" s="118">
        <v>0.62126157407407401</v>
      </c>
      <c r="G14192" t="s">
        <v>3854</v>
      </c>
      <c r="H14192">
        <v>386</v>
      </c>
      <c r="I14192">
        <v>11</v>
      </c>
      <c r="J14192" t="s">
        <v>26927</v>
      </c>
      <c r="L14192" t="s">
        <v>594</v>
      </c>
    </row>
    <row r="14193" spans="1:12" x14ac:dyDescent="0.25">
      <c r="A14193" t="s">
        <v>9456</v>
      </c>
      <c r="B14193" t="s">
        <v>9453</v>
      </c>
      <c r="C14193" t="s">
        <v>9454</v>
      </c>
      <c r="D14193" t="s">
        <v>9455</v>
      </c>
      <c r="E14193" s="117">
        <v>43031</v>
      </c>
      <c r="F14193" s="118">
        <v>0.62126157407407401</v>
      </c>
      <c r="G14193" t="s">
        <v>3854</v>
      </c>
      <c r="H14193">
        <v>386</v>
      </c>
      <c r="I14193">
        <v>12</v>
      </c>
      <c r="J14193" t="s">
        <v>26927</v>
      </c>
      <c r="L14193" t="s">
        <v>587</v>
      </c>
    </row>
    <row r="14194" spans="1:12" x14ac:dyDescent="0.25">
      <c r="A14194" t="s">
        <v>9456</v>
      </c>
      <c r="B14194" t="s">
        <v>9453</v>
      </c>
      <c r="C14194" t="s">
        <v>9454</v>
      </c>
      <c r="D14194" t="s">
        <v>9455</v>
      </c>
      <c r="E14194" s="117">
        <v>43031</v>
      </c>
      <c r="F14194" s="118">
        <v>0.62126157407407401</v>
      </c>
      <c r="G14194" t="s">
        <v>3854</v>
      </c>
      <c r="H14194">
        <v>386</v>
      </c>
      <c r="I14194">
        <v>14</v>
      </c>
      <c r="J14194" t="s">
        <v>26927</v>
      </c>
      <c r="L14194" t="s">
        <v>644</v>
      </c>
    </row>
    <row r="14195" spans="1:12" x14ac:dyDescent="0.25">
      <c r="A14195" t="s">
        <v>9456</v>
      </c>
      <c r="B14195" t="s">
        <v>9453</v>
      </c>
      <c r="C14195" t="s">
        <v>9454</v>
      </c>
      <c r="D14195" t="s">
        <v>9455</v>
      </c>
      <c r="E14195" s="117">
        <v>43031</v>
      </c>
      <c r="F14195" s="118">
        <v>0.62126157407407401</v>
      </c>
      <c r="G14195" t="s">
        <v>3854</v>
      </c>
      <c r="H14195">
        <v>386</v>
      </c>
      <c r="I14195">
        <v>15</v>
      </c>
      <c r="J14195" t="s">
        <v>26927</v>
      </c>
      <c r="L14195" t="s">
        <v>205</v>
      </c>
    </row>
    <row r="14196" spans="1:12" x14ac:dyDescent="0.25">
      <c r="A14196" t="s">
        <v>9456</v>
      </c>
      <c r="B14196" t="s">
        <v>9453</v>
      </c>
      <c r="C14196" t="s">
        <v>9454</v>
      </c>
      <c r="D14196" t="s">
        <v>9455</v>
      </c>
      <c r="E14196" s="117">
        <v>43031</v>
      </c>
      <c r="F14196" s="118">
        <v>0.62126157407407401</v>
      </c>
      <c r="G14196" t="s">
        <v>3854</v>
      </c>
      <c r="H14196">
        <v>386</v>
      </c>
      <c r="I14196">
        <v>22</v>
      </c>
      <c r="J14196" t="s">
        <v>26927</v>
      </c>
      <c r="L14196" t="s">
        <v>383</v>
      </c>
    </row>
    <row r="14197" spans="1:12" x14ac:dyDescent="0.25">
      <c r="A14197" t="s">
        <v>9456</v>
      </c>
      <c r="B14197" t="s">
        <v>9453</v>
      </c>
      <c r="C14197" t="s">
        <v>9454</v>
      </c>
      <c r="D14197" t="s">
        <v>9455</v>
      </c>
      <c r="E14197" s="117">
        <v>43031</v>
      </c>
      <c r="F14197" s="118">
        <v>0.62126157407407401</v>
      </c>
      <c r="G14197" t="s">
        <v>3854</v>
      </c>
      <c r="H14197">
        <v>386</v>
      </c>
      <c r="I14197">
        <v>24</v>
      </c>
      <c r="J14197" t="s">
        <v>26927</v>
      </c>
      <c r="L14197" t="s">
        <v>122</v>
      </c>
    </row>
    <row r="14198" spans="1:12" x14ac:dyDescent="0.25">
      <c r="A14198" t="s">
        <v>9456</v>
      </c>
      <c r="B14198" t="s">
        <v>9453</v>
      </c>
      <c r="C14198" t="s">
        <v>9454</v>
      </c>
      <c r="D14198" t="s">
        <v>9455</v>
      </c>
      <c r="E14198" s="117">
        <v>43031</v>
      </c>
      <c r="F14198" s="118">
        <v>0.62126157407407401</v>
      </c>
      <c r="G14198" t="s">
        <v>3854</v>
      </c>
      <c r="H14198">
        <v>386</v>
      </c>
      <c r="I14198">
        <v>26</v>
      </c>
      <c r="J14198" t="s">
        <v>26927</v>
      </c>
      <c r="L14198" t="s">
        <v>106</v>
      </c>
    </row>
    <row r="14199" spans="1:12" x14ac:dyDescent="0.25">
      <c r="A14199" t="s">
        <v>9456</v>
      </c>
      <c r="B14199" t="s">
        <v>9453</v>
      </c>
      <c r="C14199" t="s">
        <v>9454</v>
      </c>
      <c r="D14199" t="s">
        <v>9455</v>
      </c>
      <c r="E14199" s="117">
        <v>43031</v>
      </c>
      <c r="F14199" s="118">
        <v>0.62127314814814816</v>
      </c>
      <c r="G14199" t="s">
        <v>3854</v>
      </c>
      <c r="H14199">
        <v>386</v>
      </c>
      <c r="I14199">
        <v>28</v>
      </c>
      <c r="J14199" t="s">
        <v>26927</v>
      </c>
      <c r="L14199" t="s">
        <v>382</v>
      </c>
    </row>
    <row r="14200" spans="1:12" x14ac:dyDescent="0.25">
      <c r="A14200" t="s">
        <v>9456</v>
      </c>
      <c r="B14200" t="s">
        <v>9453</v>
      </c>
      <c r="C14200" t="s">
        <v>9454</v>
      </c>
      <c r="D14200" t="s">
        <v>9455</v>
      </c>
      <c r="E14200" s="117">
        <v>43031</v>
      </c>
      <c r="F14200" s="118">
        <v>0.62127314814814816</v>
      </c>
      <c r="G14200" t="s">
        <v>3854</v>
      </c>
      <c r="H14200">
        <v>386</v>
      </c>
      <c r="I14200">
        <v>30</v>
      </c>
      <c r="J14200" t="s">
        <v>26927</v>
      </c>
      <c r="L14200" t="s">
        <v>4097</v>
      </c>
    </row>
    <row r="14201" spans="1:12" x14ac:dyDescent="0.25">
      <c r="A14201" t="s">
        <v>9456</v>
      </c>
      <c r="B14201" t="s">
        <v>9453</v>
      </c>
      <c r="C14201" t="s">
        <v>9454</v>
      </c>
      <c r="D14201" t="s">
        <v>9455</v>
      </c>
      <c r="E14201" s="117">
        <v>43031</v>
      </c>
      <c r="F14201" s="118">
        <v>0.62127314814814816</v>
      </c>
      <c r="G14201" t="s">
        <v>3854</v>
      </c>
      <c r="H14201">
        <v>386</v>
      </c>
      <c r="I14201">
        <v>36</v>
      </c>
      <c r="J14201" t="s">
        <v>26927</v>
      </c>
      <c r="L14201" t="s">
        <v>1404</v>
      </c>
    </row>
    <row r="14202" spans="1:12" x14ac:dyDescent="0.25">
      <c r="A14202" t="s">
        <v>9456</v>
      </c>
      <c r="B14202" t="s">
        <v>9453</v>
      </c>
      <c r="C14202" t="s">
        <v>9454</v>
      </c>
      <c r="D14202" t="s">
        <v>9455</v>
      </c>
      <c r="E14202" s="117">
        <v>43031</v>
      </c>
      <c r="F14202" s="118">
        <v>0.62127314814814816</v>
      </c>
      <c r="G14202" t="s">
        <v>3854</v>
      </c>
      <c r="H14202">
        <v>386</v>
      </c>
      <c r="I14202">
        <v>38</v>
      </c>
      <c r="J14202" t="s">
        <v>26927</v>
      </c>
      <c r="L14202" t="s">
        <v>26928</v>
      </c>
    </row>
    <row r="14203" spans="1:12" x14ac:dyDescent="0.25">
      <c r="A14203" t="s">
        <v>9456</v>
      </c>
      <c r="B14203" t="s">
        <v>9453</v>
      </c>
      <c r="C14203" t="s">
        <v>9454</v>
      </c>
      <c r="D14203" t="s">
        <v>9455</v>
      </c>
      <c r="E14203" s="117">
        <v>43031</v>
      </c>
      <c r="F14203" s="118">
        <v>0.6212847222222222</v>
      </c>
      <c r="G14203" t="s">
        <v>3854</v>
      </c>
      <c r="H14203">
        <v>387</v>
      </c>
      <c r="I14203">
        <v>1</v>
      </c>
      <c r="L14203" t="s">
        <v>26929</v>
      </c>
    </row>
    <row r="14204" spans="1:12" x14ac:dyDescent="0.25">
      <c r="A14204" t="s">
        <v>9456</v>
      </c>
      <c r="B14204" t="s">
        <v>9453</v>
      </c>
      <c r="C14204" t="s">
        <v>9454</v>
      </c>
      <c r="D14204" t="s">
        <v>9455</v>
      </c>
      <c r="E14204" s="117">
        <v>43031</v>
      </c>
      <c r="F14204" s="118">
        <v>0.6212847222222222</v>
      </c>
      <c r="G14204" t="s">
        <v>3854</v>
      </c>
      <c r="H14204">
        <v>387</v>
      </c>
      <c r="I14204">
        <v>4</v>
      </c>
      <c r="J14204" t="s">
        <v>26929</v>
      </c>
      <c r="L14204" t="s">
        <v>2976</v>
      </c>
    </row>
    <row r="14205" spans="1:12" x14ac:dyDescent="0.25">
      <c r="A14205" t="s">
        <v>9456</v>
      </c>
      <c r="B14205" t="s">
        <v>9453</v>
      </c>
      <c r="C14205" t="s">
        <v>9454</v>
      </c>
      <c r="D14205" t="s">
        <v>9455</v>
      </c>
      <c r="E14205" s="117">
        <v>43031</v>
      </c>
      <c r="F14205" s="118">
        <v>0.6212847222222222</v>
      </c>
      <c r="G14205" t="s">
        <v>3854</v>
      </c>
      <c r="H14205">
        <v>387</v>
      </c>
      <c r="I14205">
        <v>5</v>
      </c>
      <c r="J14205" t="s">
        <v>26929</v>
      </c>
      <c r="L14205" t="s">
        <v>2777</v>
      </c>
    </row>
    <row r="14206" spans="1:12" x14ac:dyDescent="0.25">
      <c r="A14206" t="s">
        <v>9456</v>
      </c>
      <c r="B14206" t="s">
        <v>9453</v>
      </c>
      <c r="C14206" t="s">
        <v>9454</v>
      </c>
      <c r="D14206" t="s">
        <v>9455</v>
      </c>
      <c r="E14206" s="117">
        <v>43031</v>
      </c>
      <c r="F14206" s="118">
        <v>0.6212847222222222</v>
      </c>
      <c r="G14206" t="s">
        <v>3854</v>
      </c>
      <c r="H14206">
        <v>387</v>
      </c>
      <c r="I14206">
        <v>6</v>
      </c>
      <c r="J14206" t="s">
        <v>26929</v>
      </c>
      <c r="L14206">
        <v>0</v>
      </c>
    </row>
    <row r="14207" spans="1:12" x14ac:dyDescent="0.25">
      <c r="A14207" t="s">
        <v>9456</v>
      </c>
      <c r="B14207" t="s">
        <v>9453</v>
      </c>
      <c r="C14207" t="s">
        <v>9454</v>
      </c>
      <c r="D14207" t="s">
        <v>9455</v>
      </c>
      <c r="E14207" s="117">
        <v>43031</v>
      </c>
      <c r="F14207" s="118">
        <v>0.6212847222222222</v>
      </c>
      <c r="G14207" t="s">
        <v>3854</v>
      </c>
      <c r="H14207">
        <v>387</v>
      </c>
      <c r="I14207">
        <v>7</v>
      </c>
      <c r="J14207" t="s">
        <v>26929</v>
      </c>
      <c r="L14207">
        <v>100</v>
      </c>
    </row>
    <row r="14208" spans="1:12" x14ac:dyDescent="0.25">
      <c r="A14208" t="s">
        <v>9456</v>
      </c>
      <c r="B14208" t="s">
        <v>9453</v>
      </c>
      <c r="C14208" t="s">
        <v>9454</v>
      </c>
      <c r="D14208" t="s">
        <v>9455</v>
      </c>
      <c r="E14208" s="117">
        <v>43031</v>
      </c>
      <c r="F14208" s="118">
        <v>0.6212847222222222</v>
      </c>
      <c r="G14208" t="s">
        <v>3854</v>
      </c>
      <c r="H14208">
        <v>387</v>
      </c>
      <c r="I14208">
        <v>9</v>
      </c>
      <c r="J14208" t="s">
        <v>26929</v>
      </c>
      <c r="L14208" t="s">
        <v>561</v>
      </c>
    </row>
    <row r="14209" spans="1:12" x14ac:dyDescent="0.25">
      <c r="A14209" t="s">
        <v>9456</v>
      </c>
      <c r="B14209" t="s">
        <v>9453</v>
      </c>
      <c r="C14209" t="s">
        <v>9454</v>
      </c>
      <c r="D14209" t="s">
        <v>9455</v>
      </c>
      <c r="E14209" s="117">
        <v>43031</v>
      </c>
      <c r="F14209" s="118">
        <v>0.62129629629629635</v>
      </c>
      <c r="G14209" t="s">
        <v>3854</v>
      </c>
      <c r="H14209">
        <v>387</v>
      </c>
      <c r="I14209">
        <v>10</v>
      </c>
      <c r="J14209" t="s">
        <v>26929</v>
      </c>
      <c r="L14209" t="s">
        <v>629</v>
      </c>
    </row>
    <row r="14210" spans="1:12" x14ac:dyDescent="0.25">
      <c r="A14210" t="s">
        <v>9456</v>
      </c>
      <c r="B14210" t="s">
        <v>9453</v>
      </c>
      <c r="C14210" t="s">
        <v>9454</v>
      </c>
      <c r="D14210" t="s">
        <v>9455</v>
      </c>
      <c r="E14210" s="117">
        <v>43031</v>
      </c>
      <c r="F14210" s="118">
        <v>0.62129629629629635</v>
      </c>
      <c r="G14210" t="s">
        <v>3854</v>
      </c>
      <c r="H14210">
        <v>387</v>
      </c>
      <c r="I14210">
        <v>11</v>
      </c>
      <c r="J14210" t="s">
        <v>26929</v>
      </c>
      <c r="L14210" t="s">
        <v>594</v>
      </c>
    </row>
    <row r="14211" spans="1:12" x14ac:dyDescent="0.25">
      <c r="A14211" t="s">
        <v>9456</v>
      </c>
      <c r="B14211" t="s">
        <v>9453</v>
      </c>
      <c r="C14211" t="s">
        <v>9454</v>
      </c>
      <c r="D14211" t="s">
        <v>9455</v>
      </c>
      <c r="E14211" s="117">
        <v>43031</v>
      </c>
      <c r="F14211" s="118">
        <v>0.62129629629629635</v>
      </c>
      <c r="G14211" t="s">
        <v>3854</v>
      </c>
      <c r="H14211">
        <v>387</v>
      </c>
      <c r="I14211">
        <v>12</v>
      </c>
      <c r="J14211" t="s">
        <v>26929</v>
      </c>
      <c r="L14211" t="s">
        <v>587</v>
      </c>
    </row>
    <row r="14212" spans="1:12" x14ac:dyDescent="0.25">
      <c r="A14212" t="s">
        <v>9456</v>
      </c>
      <c r="B14212" t="s">
        <v>9453</v>
      </c>
      <c r="C14212" t="s">
        <v>9454</v>
      </c>
      <c r="D14212" t="s">
        <v>9455</v>
      </c>
      <c r="E14212" s="117">
        <v>43031</v>
      </c>
      <c r="F14212" s="118">
        <v>0.62129629629629635</v>
      </c>
      <c r="G14212" t="s">
        <v>3854</v>
      </c>
      <c r="H14212">
        <v>387</v>
      </c>
      <c r="I14212">
        <v>14</v>
      </c>
      <c r="J14212" t="s">
        <v>26929</v>
      </c>
      <c r="L14212" t="s">
        <v>644</v>
      </c>
    </row>
    <row r="14213" spans="1:12" x14ac:dyDescent="0.25">
      <c r="A14213" t="s">
        <v>9456</v>
      </c>
      <c r="B14213" t="s">
        <v>9453</v>
      </c>
      <c r="C14213" t="s">
        <v>9454</v>
      </c>
      <c r="D14213" t="s">
        <v>9455</v>
      </c>
      <c r="E14213" s="117">
        <v>43031</v>
      </c>
      <c r="F14213" s="118">
        <v>0.62129629629629635</v>
      </c>
      <c r="G14213" t="s">
        <v>3854</v>
      </c>
      <c r="H14213">
        <v>387</v>
      </c>
      <c r="I14213">
        <v>15</v>
      </c>
      <c r="J14213" t="s">
        <v>26929</v>
      </c>
      <c r="L14213" t="s">
        <v>205</v>
      </c>
    </row>
    <row r="14214" spans="1:12" x14ac:dyDescent="0.25">
      <c r="A14214" t="s">
        <v>9456</v>
      </c>
      <c r="B14214" t="s">
        <v>9453</v>
      </c>
      <c r="C14214" t="s">
        <v>9454</v>
      </c>
      <c r="D14214" t="s">
        <v>9455</v>
      </c>
      <c r="E14214" s="117">
        <v>43031</v>
      </c>
      <c r="F14214" s="118">
        <v>0.62129629629629635</v>
      </c>
      <c r="G14214" t="s">
        <v>3854</v>
      </c>
      <c r="H14214">
        <v>387</v>
      </c>
      <c r="I14214">
        <v>22</v>
      </c>
      <c r="J14214" t="s">
        <v>26929</v>
      </c>
      <c r="L14214" t="s">
        <v>383</v>
      </c>
    </row>
    <row r="14215" spans="1:12" x14ac:dyDescent="0.25">
      <c r="A14215" t="s">
        <v>9456</v>
      </c>
      <c r="B14215" t="s">
        <v>9453</v>
      </c>
      <c r="C14215" t="s">
        <v>9454</v>
      </c>
      <c r="D14215" t="s">
        <v>9455</v>
      </c>
      <c r="E14215" s="117">
        <v>43031</v>
      </c>
      <c r="F14215" s="118">
        <v>0.62129629629629635</v>
      </c>
      <c r="G14215" t="s">
        <v>3854</v>
      </c>
      <c r="H14215">
        <v>387</v>
      </c>
      <c r="I14215">
        <v>24</v>
      </c>
      <c r="J14215" t="s">
        <v>26929</v>
      </c>
      <c r="L14215" t="s">
        <v>122</v>
      </c>
    </row>
    <row r="14216" spans="1:12" x14ac:dyDescent="0.25">
      <c r="A14216" t="s">
        <v>9456</v>
      </c>
      <c r="B14216" t="s">
        <v>9453</v>
      </c>
      <c r="C14216" t="s">
        <v>9454</v>
      </c>
      <c r="D14216" t="s">
        <v>9455</v>
      </c>
      <c r="E14216" s="117">
        <v>43031</v>
      </c>
      <c r="F14216" s="118">
        <v>0.62129629629629635</v>
      </c>
      <c r="G14216" t="s">
        <v>3854</v>
      </c>
      <c r="H14216">
        <v>387</v>
      </c>
      <c r="I14216">
        <v>26</v>
      </c>
      <c r="J14216" t="s">
        <v>26929</v>
      </c>
      <c r="L14216" t="s">
        <v>106</v>
      </c>
    </row>
    <row r="14217" spans="1:12" x14ac:dyDescent="0.25">
      <c r="A14217" t="s">
        <v>9456</v>
      </c>
      <c r="B14217" t="s">
        <v>9453</v>
      </c>
      <c r="C14217" t="s">
        <v>9454</v>
      </c>
      <c r="D14217" t="s">
        <v>9455</v>
      </c>
      <c r="E14217" s="117">
        <v>43031</v>
      </c>
      <c r="F14217" s="118">
        <v>0.62129629629629635</v>
      </c>
      <c r="G14217" t="s">
        <v>3854</v>
      </c>
      <c r="H14217">
        <v>387</v>
      </c>
      <c r="I14217">
        <v>28</v>
      </c>
      <c r="J14217" t="s">
        <v>26929</v>
      </c>
      <c r="L14217" t="s">
        <v>382</v>
      </c>
    </row>
    <row r="14218" spans="1:12" x14ac:dyDescent="0.25">
      <c r="A14218" t="s">
        <v>9456</v>
      </c>
      <c r="B14218" t="s">
        <v>9453</v>
      </c>
      <c r="C14218" t="s">
        <v>9454</v>
      </c>
      <c r="D14218" t="s">
        <v>9455</v>
      </c>
      <c r="E14218" s="117">
        <v>43031</v>
      </c>
      <c r="F14218" s="118">
        <v>0.62130787037037039</v>
      </c>
      <c r="G14218" t="s">
        <v>3854</v>
      </c>
      <c r="H14218">
        <v>387</v>
      </c>
      <c r="I14218">
        <v>30</v>
      </c>
      <c r="J14218" t="s">
        <v>26929</v>
      </c>
      <c r="L14218" t="s">
        <v>4097</v>
      </c>
    </row>
    <row r="14219" spans="1:12" x14ac:dyDescent="0.25">
      <c r="A14219" t="s">
        <v>9456</v>
      </c>
      <c r="B14219" t="s">
        <v>9453</v>
      </c>
      <c r="C14219" t="s">
        <v>9454</v>
      </c>
      <c r="D14219" t="s">
        <v>9455</v>
      </c>
      <c r="E14219" s="117">
        <v>43031</v>
      </c>
      <c r="F14219" s="118">
        <v>0.62130787037037039</v>
      </c>
      <c r="G14219" t="s">
        <v>3854</v>
      </c>
      <c r="H14219">
        <v>387</v>
      </c>
      <c r="I14219">
        <v>36</v>
      </c>
      <c r="J14219" t="s">
        <v>26929</v>
      </c>
      <c r="L14219" t="s">
        <v>1404</v>
      </c>
    </row>
    <row r="14220" spans="1:12" x14ac:dyDescent="0.25">
      <c r="A14220" t="s">
        <v>9456</v>
      </c>
      <c r="B14220" t="s">
        <v>9453</v>
      </c>
      <c r="C14220" t="s">
        <v>9454</v>
      </c>
      <c r="D14220" t="s">
        <v>9455</v>
      </c>
      <c r="E14220" s="117">
        <v>43031</v>
      </c>
      <c r="F14220" s="118">
        <v>0.62130787037037039</v>
      </c>
      <c r="G14220" t="s">
        <v>3854</v>
      </c>
      <c r="H14220">
        <v>387</v>
      </c>
      <c r="I14220">
        <v>38</v>
      </c>
      <c r="J14220" t="s">
        <v>26929</v>
      </c>
      <c r="L14220" t="s">
        <v>26930</v>
      </c>
    </row>
    <row r="14221" spans="1:12" x14ac:dyDescent="0.25">
      <c r="A14221" t="s">
        <v>9456</v>
      </c>
      <c r="B14221" t="s">
        <v>9453</v>
      </c>
      <c r="C14221" t="s">
        <v>9454</v>
      </c>
      <c r="D14221" t="s">
        <v>9455</v>
      </c>
      <c r="E14221" s="117">
        <v>43031</v>
      </c>
      <c r="F14221" s="118">
        <v>0.62131944444444442</v>
      </c>
      <c r="G14221" t="s">
        <v>3854</v>
      </c>
      <c r="H14221">
        <v>388</v>
      </c>
      <c r="I14221">
        <v>1</v>
      </c>
      <c r="L14221" t="s">
        <v>26931</v>
      </c>
    </row>
    <row r="14222" spans="1:12" x14ac:dyDescent="0.25">
      <c r="A14222" t="s">
        <v>9456</v>
      </c>
      <c r="B14222" t="s">
        <v>9453</v>
      </c>
      <c r="C14222" t="s">
        <v>9454</v>
      </c>
      <c r="D14222" t="s">
        <v>9455</v>
      </c>
      <c r="E14222" s="117">
        <v>43031</v>
      </c>
      <c r="F14222" s="118">
        <v>0.62131944444444442</v>
      </c>
      <c r="G14222" t="s">
        <v>3854</v>
      </c>
      <c r="H14222">
        <v>388</v>
      </c>
      <c r="I14222">
        <v>4</v>
      </c>
      <c r="J14222" t="s">
        <v>26931</v>
      </c>
      <c r="L14222" t="s">
        <v>2984</v>
      </c>
    </row>
    <row r="14223" spans="1:12" x14ac:dyDescent="0.25">
      <c r="A14223" t="s">
        <v>9456</v>
      </c>
      <c r="B14223" t="s">
        <v>9453</v>
      </c>
      <c r="C14223" t="s">
        <v>9454</v>
      </c>
      <c r="D14223" t="s">
        <v>9455</v>
      </c>
      <c r="E14223" s="117">
        <v>43031</v>
      </c>
      <c r="F14223" s="118">
        <v>0.62131944444444442</v>
      </c>
      <c r="G14223" t="s">
        <v>3854</v>
      </c>
      <c r="H14223">
        <v>388</v>
      </c>
      <c r="I14223">
        <v>5</v>
      </c>
      <c r="J14223" t="s">
        <v>26931</v>
      </c>
      <c r="L14223" t="s">
        <v>2740</v>
      </c>
    </row>
    <row r="14224" spans="1:12" x14ac:dyDescent="0.25">
      <c r="A14224" t="s">
        <v>9456</v>
      </c>
      <c r="B14224" t="s">
        <v>9453</v>
      </c>
      <c r="C14224" t="s">
        <v>9454</v>
      </c>
      <c r="D14224" t="s">
        <v>9455</v>
      </c>
      <c r="E14224" s="117">
        <v>43031</v>
      </c>
      <c r="F14224" s="118">
        <v>0.62131944444444442</v>
      </c>
      <c r="G14224" t="s">
        <v>3854</v>
      </c>
      <c r="H14224">
        <v>388</v>
      </c>
      <c r="I14224">
        <v>6</v>
      </c>
      <c r="J14224" t="s">
        <v>26931</v>
      </c>
      <c r="L14224">
        <v>0</v>
      </c>
    </row>
    <row r="14225" spans="1:12" x14ac:dyDescent="0.25">
      <c r="A14225" t="s">
        <v>9456</v>
      </c>
      <c r="B14225" t="s">
        <v>9453</v>
      </c>
      <c r="C14225" t="s">
        <v>9454</v>
      </c>
      <c r="D14225" t="s">
        <v>9455</v>
      </c>
      <c r="E14225" s="117">
        <v>43031</v>
      </c>
      <c r="F14225" s="118">
        <v>0.62131944444444442</v>
      </c>
      <c r="G14225" t="s">
        <v>3854</v>
      </c>
      <c r="H14225">
        <v>388</v>
      </c>
      <c r="I14225">
        <v>7</v>
      </c>
      <c r="J14225" t="s">
        <v>26931</v>
      </c>
      <c r="L14225">
        <v>100</v>
      </c>
    </row>
    <row r="14226" spans="1:12" x14ac:dyDescent="0.25">
      <c r="A14226" t="s">
        <v>9456</v>
      </c>
      <c r="B14226" t="s">
        <v>9453</v>
      </c>
      <c r="C14226" t="s">
        <v>9454</v>
      </c>
      <c r="D14226" t="s">
        <v>9455</v>
      </c>
      <c r="E14226" s="117">
        <v>43031</v>
      </c>
      <c r="F14226" s="118">
        <v>0.62131944444444442</v>
      </c>
      <c r="G14226" t="s">
        <v>3854</v>
      </c>
      <c r="H14226">
        <v>388</v>
      </c>
      <c r="I14226">
        <v>9</v>
      </c>
      <c r="J14226" t="s">
        <v>26931</v>
      </c>
      <c r="L14226" t="s">
        <v>561</v>
      </c>
    </row>
    <row r="14227" spans="1:12" x14ac:dyDescent="0.25">
      <c r="A14227" t="s">
        <v>9456</v>
      </c>
      <c r="B14227" t="s">
        <v>9453</v>
      </c>
      <c r="C14227" t="s">
        <v>9454</v>
      </c>
      <c r="D14227" t="s">
        <v>9455</v>
      </c>
      <c r="E14227" s="117">
        <v>43031</v>
      </c>
      <c r="F14227" s="118">
        <v>0.62131944444444442</v>
      </c>
      <c r="G14227" t="s">
        <v>3854</v>
      </c>
      <c r="H14227">
        <v>388</v>
      </c>
      <c r="I14227">
        <v>10</v>
      </c>
      <c r="J14227" t="s">
        <v>26931</v>
      </c>
      <c r="L14227" t="s">
        <v>629</v>
      </c>
    </row>
    <row r="14228" spans="1:12" x14ac:dyDescent="0.25">
      <c r="A14228" t="s">
        <v>9456</v>
      </c>
      <c r="B14228" t="s">
        <v>9453</v>
      </c>
      <c r="C14228" t="s">
        <v>9454</v>
      </c>
      <c r="D14228" t="s">
        <v>9455</v>
      </c>
      <c r="E14228" s="117">
        <v>43031</v>
      </c>
      <c r="F14228" s="118">
        <v>0.62133101851851846</v>
      </c>
      <c r="G14228" t="s">
        <v>3854</v>
      </c>
      <c r="H14228">
        <v>388</v>
      </c>
      <c r="I14228">
        <v>11</v>
      </c>
      <c r="J14228" t="s">
        <v>26931</v>
      </c>
      <c r="L14228" t="s">
        <v>594</v>
      </c>
    </row>
    <row r="14229" spans="1:12" x14ac:dyDescent="0.25">
      <c r="A14229" t="s">
        <v>9456</v>
      </c>
      <c r="B14229" t="s">
        <v>9453</v>
      </c>
      <c r="C14229" t="s">
        <v>9454</v>
      </c>
      <c r="D14229" t="s">
        <v>9455</v>
      </c>
      <c r="E14229" s="117">
        <v>43031</v>
      </c>
      <c r="F14229" s="118">
        <v>0.62133101851851846</v>
      </c>
      <c r="G14229" t="s">
        <v>3854</v>
      </c>
      <c r="H14229">
        <v>388</v>
      </c>
      <c r="I14229">
        <v>12</v>
      </c>
      <c r="J14229" t="s">
        <v>26931</v>
      </c>
      <c r="L14229" t="s">
        <v>587</v>
      </c>
    </row>
    <row r="14230" spans="1:12" x14ac:dyDescent="0.25">
      <c r="A14230" t="s">
        <v>9456</v>
      </c>
      <c r="B14230" t="s">
        <v>9453</v>
      </c>
      <c r="C14230" t="s">
        <v>9454</v>
      </c>
      <c r="D14230" t="s">
        <v>9455</v>
      </c>
      <c r="E14230" s="117">
        <v>43031</v>
      </c>
      <c r="F14230" s="118">
        <v>0.62133101851851846</v>
      </c>
      <c r="G14230" t="s">
        <v>3854</v>
      </c>
      <c r="H14230">
        <v>388</v>
      </c>
      <c r="I14230">
        <v>14</v>
      </c>
      <c r="J14230" t="s">
        <v>26931</v>
      </c>
      <c r="L14230" t="s">
        <v>644</v>
      </c>
    </row>
    <row r="14231" spans="1:12" x14ac:dyDescent="0.25">
      <c r="A14231" t="s">
        <v>9456</v>
      </c>
      <c r="B14231" t="s">
        <v>9453</v>
      </c>
      <c r="C14231" t="s">
        <v>9454</v>
      </c>
      <c r="D14231" t="s">
        <v>9455</v>
      </c>
      <c r="E14231" s="117">
        <v>43031</v>
      </c>
      <c r="F14231" s="118">
        <v>0.62133101851851846</v>
      </c>
      <c r="G14231" t="s">
        <v>3854</v>
      </c>
      <c r="H14231">
        <v>388</v>
      </c>
      <c r="I14231">
        <v>15</v>
      </c>
      <c r="J14231" t="s">
        <v>26931</v>
      </c>
      <c r="L14231" t="s">
        <v>205</v>
      </c>
    </row>
    <row r="14232" spans="1:12" x14ac:dyDescent="0.25">
      <c r="A14232" t="s">
        <v>9456</v>
      </c>
      <c r="B14232" t="s">
        <v>9453</v>
      </c>
      <c r="C14232" t="s">
        <v>9454</v>
      </c>
      <c r="D14232" t="s">
        <v>9455</v>
      </c>
      <c r="E14232" s="117">
        <v>43031</v>
      </c>
      <c r="F14232" s="118">
        <v>0.62133101851851846</v>
      </c>
      <c r="G14232" t="s">
        <v>3854</v>
      </c>
      <c r="H14232">
        <v>388</v>
      </c>
      <c r="I14232">
        <v>16</v>
      </c>
      <c r="J14232" t="s">
        <v>26931</v>
      </c>
      <c r="L14232" t="s">
        <v>672</v>
      </c>
    </row>
    <row r="14233" spans="1:12" x14ac:dyDescent="0.25">
      <c r="A14233" t="s">
        <v>9456</v>
      </c>
      <c r="B14233" t="s">
        <v>9453</v>
      </c>
      <c r="C14233" t="s">
        <v>9454</v>
      </c>
      <c r="D14233" t="s">
        <v>9455</v>
      </c>
      <c r="E14233" s="117">
        <v>43031</v>
      </c>
      <c r="F14233" s="118">
        <v>0.62133101851851846</v>
      </c>
      <c r="G14233" t="s">
        <v>3854</v>
      </c>
      <c r="H14233">
        <v>388</v>
      </c>
      <c r="I14233">
        <v>22</v>
      </c>
      <c r="J14233" t="s">
        <v>26931</v>
      </c>
      <c r="L14233" t="s">
        <v>383</v>
      </c>
    </row>
    <row r="14234" spans="1:12" x14ac:dyDescent="0.25">
      <c r="A14234" t="s">
        <v>9456</v>
      </c>
      <c r="B14234" t="s">
        <v>9453</v>
      </c>
      <c r="C14234" t="s">
        <v>9454</v>
      </c>
      <c r="D14234" t="s">
        <v>9455</v>
      </c>
      <c r="E14234" s="117">
        <v>43031</v>
      </c>
      <c r="F14234" s="118">
        <v>0.62133101851851846</v>
      </c>
      <c r="G14234" t="s">
        <v>3854</v>
      </c>
      <c r="H14234">
        <v>388</v>
      </c>
      <c r="I14234">
        <v>24</v>
      </c>
      <c r="J14234" t="s">
        <v>26931</v>
      </c>
      <c r="L14234" t="s">
        <v>122</v>
      </c>
    </row>
    <row r="14235" spans="1:12" x14ac:dyDescent="0.25">
      <c r="A14235" t="s">
        <v>9456</v>
      </c>
      <c r="B14235" t="s">
        <v>9453</v>
      </c>
      <c r="C14235" t="s">
        <v>9454</v>
      </c>
      <c r="D14235" t="s">
        <v>9455</v>
      </c>
      <c r="E14235" s="117">
        <v>43031</v>
      </c>
      <c r="F14235" s="118">
        <v>0.62133101851851846</v>
      </c>
      <c r="G14235" t="s">
        <v>3854</v>
      </c>
      <c r="H14235">
        <v>388</v>
      </c>
      <c r="I14235">
        <v>26</v>
      </c>
      <c r="J14235" t="s">
        <v>26931</v>
      </c>
      <c r="L14235" t="s">
        <v>106</v>
      </c>
    </row>
    <row r="14236" spans="1:12" x14ac:dyDescent="0.25">
      <c r="A14236" t="s">
        <v>9456</v>
      </c>
      <c r="B14236" t="s">
        <v>9453</v>
      </c>
      <c r="C14236" t="s">
        <v>9454</v>
      </c>
      <c r="D14236" t="s">
        <v>9455</v>
      </c>
      <c r="E14236" s="117">
        <v>43031</v>
      </c>
      <c r="F14236" s="118">
        <v>0.62134259259259261</v>
      </c>
      <c r="G14236" t="s">
        <v>3854</v>
      </c>
      <c r="H14236">
        <v>388</v>
      </c>
      <c r="I14236">
        <v>28</v>
      </c>
      <c r="J14236" t="s">
        <v>26931</v>
      </c>
      <c r="L14236" t="s">
        <v>382</v>
      </c>
    </row>
    <row r="14237" spans="1:12" x14ac:dyDescent="0.25">
      <c r="A14237" t="s">
        <v>9456</v>
      </c>
      <c r="B14237" t="s">
        <v>9453</v>
      </c>
      <c r="C14237" t="s">
        <v>9454</v>
      </c>
      <c r="D14237" t="s">
        <v>9455</v>
      </c>
      <c r="E14237" s="117">
        <v>43031</v>
      </c>
      <c r="F14237" s="118">
        <v>0.62134259259259261</v>
      </c>
      <c r="G14237" t="s">
        <v>3854</v>
      </c>
      <c r="H14237">
        <v>388</v>
      </c>
      <c r="I14237">
        <v>30</v>
      </c>
      <c r="J14237" t="s">
        <v>26931</v>
      </c>
      <c r="L14237" t="s">
        <v>4097</v>
      </c>
    </row>
    <row r="14238" spans="1:12" x14ac:dyDescent="0.25">
      <c r="A14238" t="s">
        <v>9456</v>
      </c>
      <c r="B14238" t="s">
        <v>9453</v>
      </c>
      <c r="C14238" t="s">
        <v>9454</v>
      </c>
      <c r="D14238" t="s">
        <v>9455</v>
      </c>
      <c r="E14238" s="117">
        <v>43031</v>
      </c>
      <c r="F14238" s="118">
        <v>0.62134259259259261</v>
      </c>
      <c r="G14238" t="s">
        <v>3854</v>
      </c>
      <c r="H14238">
        <v>388</v>
      </c>
      <c r="I14238">
        <v>36</v>
      </c>
      <c r="J14238" t="s">
        <v>26931</v>
      </c>
      <c r="L14238" t="s">
        <v>1404</v>
      </c>
    </row>
    <row r="14239" spans="1:12" x14ac:dyDescent="0.25">
      <c r="A14239" t="s">
        <v>9456</v>
      </c>
      <c r="B14239" t="s">
        <v>9453</v>
      </c>
      <c r="C14239" t="s">
        <v>9454</v>
      </c>
      <c r="D14239" t="s">
        <v>9455</v>
      </c>
      <c r="E14239" s="117">
        <v>43031</v>
      </c>
      <c r="F14239" s="118">
        <v>0.62134259259259261</v>
      </c>
      <c r="G14239" t="s">
        <v>3854</v>
      </c>
      <c r="H14239">
        <v>388</v>
      </c>
      <c r="I14239">
        <v>38</v>
      </c>
      <c r="J14239" t="s">
        <v>26931</v>
      </c>
      <c r="L14239" t="s">
        <v>26932</v>
      </c>
    </row>
    <row r="14240" spans="1:12" x14ac:dyDescent="0.25">
      <c r="A14240" t="s">
        <v>9456</v>
      </c>
      <c r="B14240" t="s">
        <v>9453</v>
      </c>
      <c r="C14240" t="s">
        <v>9454</v>
      </c>
      <c r="D14240" t="s">
        <v>9455</v>
      </c>
      <c r="E14240" s="117">
        <v>43031</v>
      </c>
      <c r="F14240" s="118">
        <v>0.62135416666666665</v>
      </c>
      <c r="G14240" t="s">
        <v>3854</v>
      </c>
      <c r="H14240">
        <v>389</v>
      </c>
      <c r="I14240">
        <v>1</v>
      </c>
      <c r="L14240" t="s">
        <v>26933</v>
      </c>
    </row>
    <row r="14241" spans="1:12" x14ac:dyDescent="0.25">
      <c r="A14241" t="s">
        <v>9456</v>
      </c>
      <c r="B14241" t="s">
        <v>9453</v>
      </c>
      <c r="C14241" t="s">
        <v>9454</v>
      </c>
      <c r="D14241" t="s">
        <v>9455</v>
      </c>
      <c r="E14241" s="117">
        <v>43031</v>
      </c>
      <c r="F14241" s="118">
        <v>0.62135416666666665</v>
      </c>
      <c r="G14241" t="s">
        <v>3854</v>
      </c>
      <c r="H14241">
        <v>389</v>
      </c>
      <c r="I14241">
        <v>4</v>
      </c>
      <c r="J14241" t="s">
        <v>26933</v>
      </c>
      <c r="L14241" t="s">
        <v>2976</v>
      </c>
    </row>
    <row r="14242" spans="1:12" x14ac:dyDescent="0.25">
      <c r="A14242" t="s">
        <v>9456</v>
      </c>
      <c r="B14242" t="s">
        <v>9453</v>
      </c>
      <c r="C14242" t="s">
        <v>9454</v>
      </c>
      <c r="D14242" t="s">
        <v>9455</v>
      </c>
      <c r="E14242" s="117">
        <v>43031</v>
      </c>
      <c r="F14242" s="118">
        <v>0.62135416666666665</v>
      </c>
      <c r="G14242" t="s">
        <v>3854</v>
      </c>
      <c r="H14242">
        <v>389</v>
      </c>
      <c r="I14242">
        <v>5</v>
      </c>
      <c r="J14242" t="s">
        <v>26933</v>
      </c>
      <c r="L14242" t="s">
        <v>2777</v>
      </c>
    </row>
    <row r="14243" spans="1:12" x14ac:dyDescent="0.25">
      <c r="A14243" t="s">
        <v>9456</v>
      </c>
      <c r="B14243" t="s">
        <v>9453</v>
      </c>
      <c r="C14243" t="s">
        <v>9454</v>
      </c>
      <c r="D14243" t="s">
        <v>9455</v>
      </c>
      <c r="E14243" s="117">
        <v>43031</v>
      </c>
      <c r="F14243" s="118">
        <v>0.62135416666666665</v>
      </c>
      <c r="G14243" t="s">
        <v>3854</v>
      </c>
      <c r="H14243">
        <v>389</v>
      </c>
      <c r="I14243">
        <v>6</v>
      </c>
      <c r="J14243" t="s">
        <v>26933</v>
      </c>
      <c r="L14243">
        <v>0</v>
      </c>
    </row>
    <row r="14244" spans="1:12" x14ac:dyDescent="0.25">
      <c r="A14244" t="s">
        <v>9456</v>
      </c>
      <c r="B14244" t="s">
        <v>9453</v>
      </c>
      <c r="C14244" t="s">
        <v>9454</v>
      </c>
      <c r="D14244" t="s">
        <v>9455</v>
      </c>
      <c r="E14244" s="117">
        <v>43031</v>
      </c>
      <c r="F14244" s="118">
        <v>0.62135416666666665</v>
      </c>
      <c r="G14244" t="s">
        <v>3854</v>
      </c>
      <c r="H14244">
        <v>389</v>
      </c>
      <c r="I14244">
        <v>7</v>
      </c>
      <c r="J14244" t="s">
        <v>26933</v>
      </c>
      <c r="L14244">
        <v>100</v>
      </c>
    </row>
    <row r="14245" spans="1:12" x14ac:dyDescent="0.25">
      <c r="A14245" t="s">
        <v>9456</v>
      </c>
      <c r="B14245" t="s">
        <v>9453</v>
      </c>
      <c r="C14245" t="s">
        <v>9454</v>
      </c>
      <c r="D14245" t="s">
        <v>9455</v>
      </c>
      <c r="E14245" s="117">
        <v>43031</v>
      </c>
      <c r="F14245" s="118">
        <v>0.62135416666666665</v>
      </c>
      <c r="G14245" t="s">
        <v>3854</v>
      </c>
      <c r="H14245">
        <v>389</v>
      </c>
      <c r="I14245">
        <v>9</v>
      </c>
      <c r="J14245" t="s">
        <v>26933</v>
      </c>
      <c r="L14245" t="s">
        <v>561</v>
      </c>
    </row>
    <row r="14246" spans="1:12" x14ac:dyDescent="0.25">
      <c r="A14246" t="s">
        <v>9456</v>
      </c>
      <c r="B14246" t="s">
        <v>9453</v>
      </c>
      <c r="C14246" t="s">
        <v>9454</v>
      </c>
      <c r="D14246" t="s">
        <v>9455</v>
      </c>
      <c r="E14246" s="117">
        <v>43031</v>
      </c>
      <c r="F14246" s="118">
        <v>0.6213657407407408</v>
      </c>
      <c r="G14246" t="s">
        <v>3854</v>
      </c>
      <c r="H14246">
        <v>389</v>
      </c>
      <c r="I14246">
        <v>10</v>
      </c>
      <c r="J14246" t="s">
        <v>26933</v>
      </c>
      <c r="L14246" t="s">
        <v>629</v>
      </c>
    </row>
    <row r="14247" spans="1:12" x14ac:dyDescent="0.25">
      <c r="A14247" t="s">
        <v>9456</v>
      </c>
      <c r="B14247" t="s">
        <v>9453</v>
      </c>
      <c r="C14247" t="s">
        <v>9454</v>
      </c>
      <c r="D14247" t="s">
        <v>9455</v>
      </c>
      <c r="E14247" s="117">
        <v>43031</v>
      </c>
      <c r="F14247" s="118">
        <v>0.6213657407407408</v>
      </c>
      <c r="G14247" t="s">
        <v>3854</v>
      </c>
      <c r="H14247">
        <v>389</v>
      </c>
      <c r="I14247">
        <v>11</v>
      </c>
      <c r="J14247" t="s">
        <v>26933</v>
      </c>
      <c r="L14247" t="s">
        <v>594</v>
      </c>
    </row>
    <row r="14248" spans="1:12" x14ac:dyDescent="0.25">
      <c r="A14248" t="s">
        <v>9456</v>
      </c>
      <c r="B14248" t="s">
        <v>9453</v>
      </c>
      <c r="C14248" t="s">
        <v>9454</v>
      </c>
      <c r="D14248" t="s">
        <v>9455</v>
      </c>
      <c r="E14248" s="117">
        <v>43031</v>
      </c>
      <c r="F14248" s="118">
        <v>0.6213657407407408</v>
      </c>
      <c r="G14248" t="s">
        <v>3854</v>
      </c>
      <c r="H14248">
        <v>389</v>
      </c>
      <c r="I14248">
        <v>12</v>
      </c>
      <c r="J14248" t="s">
        <v>26933</v>
      </c>
      <c r="L14248" t="s">
        <v>587</v>
      </c>
    </row>
    <row r="14249" spans="1:12" x14ac:dyDescent="0.25">
      <c r="A14249" t="s">
        <v>9456</v>
      </c>
      <c r="B14249" t="s">
        <v>9453</v>
      </c>
      <c r="C14249" t="s">
        <v>9454</v>
      </c>
      <c r="D14249" t="s">
        <v>9455</v>
      </c>
      <c r="E14249" s="117">
        <v>43031</v>
      </c>
      <c r="F14249" s="118">
        <v>0.6213657407407408</v>
      </c>
      <c r="G14249" t="s">
        <v>3854</v>
      </c>
      <c r="H14249">
        <v>389</v>
      </c>
      <c r="I14249">
        <v>14</v>
      </c>
      <c r="J14249" t="s">
        <v>26933</v>
      </c>
      <c r="L14249" t="s">
        <v>644</v>
      </c>
    </row>
    <row r="14250" spans="1:12" x14ac:dyDescent="0.25">
      <c r="A14250" t="s">
        <v>9456</v>
      </c>
      <c r="B14250" t="s">
        <v>9453</v>
      </c>
      <c r="C14250" t="s">
        <v>9454</v>
      </c>
      <c r="D14250" t="s">
        <v>9455</v>
      </c>
      <c r="E14250" s="117">
        <v>43031</v>
      </c>
      <c r="F14250" s="118">
        <v>0.6213657407407408</v>
      </c>
      <c r="G14250" t="s">
        <v>3854</v>
      </c>
      <c r="H14250">
        <v>389</v>
      </c>
      <c r="I14250">
        <v>15</v>
      </c>
      <c r="J14250" t="s">
        <v>26933</v>
      </c>
      <c r="L14250" t="s">
        <v>205</v>
      </c>
    </row>
    <row r="14251" spans="1:12" x14ac:dyDescent="0.25">
      <c r="A14251" t="s">
        <v>9456</v>
      </c>
      <c r="B14251" t="s">
        <v>9453</v>
      </c>
      <c r="C14251" t="s">
        <v>9454</v>
      </c>
      <c r="D14251" t="s">
        <v>9455</v>
      </c>
      <c r="E14251" s="117">
        <v>43031</v>
      </c>
      <c r="F14251" s="118">
        <v>0.6213657407407408</v>
      </c>
      <c r="G14251" t="s">
        <v>3854</v>
      </c>
      <c r="H14251">
        <v>389</v>
      </c>
      <c r="I14251">
        <v>22</v>
      </c>
      <c r="J14251" t="s">
        <v>26933</v>
      </c>
      <c r="L14251" t="s">
        <v>383</v>
      </c>
    </row>
    <row r="14252" spans="1:12" x14ac:dyDescent="0.25">
      <c r="A14252" t="s">
        <v>9456</v>
      </c>
      <c r="B14252" t="s">
        <v>9453</v>
      </c>
      <c r="C14252" t="s">
        <v>9454</v>
      </c>
      <c r="D14252" t="s">
        <v>9455</v>
      </c>
      <c r="E14252" s="117">
        <v>43031</v>
      </c>
      <c r="F14252" s="118">
        <v>0.6213657407407408</v>
      </c>
      <c r="G14252" t="s">
        <v>3854</v>
      </c>
      <c r="H14252">
        <v>389</v>
      </c>
      <c r="I14252">
        <v>24</v>
      </c>
      <c r="J14252" t="s">
        <v>26933</v>
      </c>
      <c r="L14252" t="s">
        <v>122</v>
      </c>
    </row>
    <row r="14253" spans="1:12" x14ac:dyDescent="0.25">
      <c r="A14253" t="s">
        <v>9456</v>
      </c>
      <c r="B14253" t="s">
        <v>9453</v>
      </c>
      <c r="C14253" t="s">
        <v>9454</v>
      </c>
      <c r="D14253" t="s">
        <v>9455</v>
      </c>
      <c r="E14253" s="117">
        <v>43031</v>
      </c>
      <c r="F14253" s="118">
        <v>0.6213657407407408</v>
      </c>
      <c r="G14253" t="s">
        <v>3854</v>
      </c>
      <c r="H14253">
        <v>389</v>
      </c>
      <c r="I14253">
        <v>26</v>
      </c>
      <c r="J14253" t="s">
        <v>26933</v>
      </c>
      <c r="L14253" t="s">
        <v>106</v>
      </c>
    </row>
    <row r="14254" spans="1:12" x14ac:dyDescent="0.25">
      <c r="A14254" t="s">
        <v>9456</v>
      </c>
      <c r="B14254" t="s">
        <v>9453</v>
      </c>
      <c r="C14254" t="s">
        <v>9454</v>
      </c>
      <c r="D14254" t="s">
        <v>9455</v>
      </c>
      <c r="E14254" s="117">
        <v>43031</v>
      </c>
      <c r="F14254" s="118">
        <v>0.6213657407407408</v>
      </c>
      <c r="G14254" t="s">
        <v>3854</v>
      </c>
      <c r="H14254">
        <v>389</v>
      </c>
      <c r="I14254">
        <v>28</v>
      </c>
      <c r="J14254" t="s">
        <v>26933</v>
      </c>
      <c r="L14254" t="s">
        <v>382</v>
      </c>
    </row>
    <row r="14255" spans="1:12" x14ac:dyDescent="0.25">
      <c r="A14255" t="s">
        <v>9456</v>
      </c>
      <c r="B14255" t="s">
        <v>9453</v>
      </c>
      <c r="C14255" t="s">
        <v>9454</v>
      </c>
      <c r="D14255" t="s">
        <v>9455</v>
      </c>
      <c r="E14255" s="117">
        <v>43031</v>
      </c>
      <c r="F14255" s="118">
        <v>0.62137731481481484</v>
      </c>
      <c r="G14255" t="s">
        <v>3854</v>
      </c>
      <c r="H14255">
        <v>389</v>
      </c>
      <c r="I14255">
        <v>30</v>
      </c>
      <c r="J14255" t="s">
        <v>26933</v>
      </c>
      <c r="L14255" t="s">
        <v>4097</v>
      </c>
    </row>
    <row r="14256" spans="1:12" x14ac:dyDescent="0.25">
      <c r="A14256" t="s">
        <v>9456</v>
      </c>
      <c r="B14256" t="s">
        <v>9453</v>
      </c>
      <c r="C14256" t="s">
        <v>9454</v>
      </c>
      <c r="D14256" t="s">
        <v>9455</v>
      </c>
      <c r="E14256" s="117">
        <v>43031</v>
      </c>
      <c r="F14256" s="118">
        <v>0.62137731481481484</v>
      </c>
      <c r="G14256" t="s">
        <v>3854</v>
      </c>
      <c r="H14256">
        <v>389</v>
      </c>
      <c r="I14256">
        <v>36</v>
      </c>
      <c r="J14256" t="s">
        <v>26933</v>
      </c>
      <c r="L14256" t="s">
        <v>1404</v>
      </c>
    </row>
    <row r="14257" spans="1:12" x14ac:dyDescent="0.25">
      <c r="A14257" t="s">
        <v>9456</v>
      </c>
      <c r="B14257" t="s">
        <v>9453</v>
      </c>
      <c r="C14257" t="s">
        <v>9454</v>
      </c>
      <c r="D14257" t="s">
        <v>9455</v>
      </c>
      <c r="E14257" s="117">
        <v>43031</v>
      </c>
      <c r="F14257" s="118">
        <v>0.62137731481481484</v>
      </c>
      <c r="G14257" t="s">
        <v>3854</v>
      </c>
      <c r="H14257">
        <v>389</v>
      </c>
      <c r="I14257">
        <v>38</v>
      </c>
      <c r="J14257" t="s">
        <v>26933</v>
      </c>
      <c r="L14257" t="s">
        <v>26934</v>
      </c>
    </row>
    <row r="14258" spans="1:12" x14ac:dyDescent="0.25">
      <c r="A14258" t="s">
        <v>9456</v>
      </c>
      <c r="B14258" t="s">
        <v>9453</v>
      </c>
      <c r="C14258" t="s">
        <v>9454</v>
      </c>
      <c r="D14258" t="s">
        <v>9455</v>
      </c>
      <c r="E14258" s="117">
        <v>43031</v>
      </c>
      <c r="F14258" s="118">
        <v>0.62138888888888888</v>
      </c>
      <c r="G14258" t="s">
        <v>3854</v>
      </c>
      <c r="H14258">
        <v>390</v>
      </c>
      <c r="I14258">
        <v>1</v>
      </c>
      <c r="L14258" t="s">
        <v>26935</v>
      </c>
    </row>
    <row r="14259" spans="1:12" x14ac:dyDescent="0.25">
      <c r="A14259" t="s">
        <v>9456</v>
      </c>
      <c r="B14259" t="s">
        <v>9453</v>
      </c>
      <c r="C14259" t="s">
        <v>9454</v>
      </c>
      <c r="D14259" t="s">
        <v>9455</v>
      </c>
      <c r="E14259" s="117">
        <v>43031</v>
      </c>
      <c r="F14259" s="118">
        <v>0.62138888888888888</v>
      </c>
      <c r="G14259" t="s">
        <v>3854</v>
      </c>
      <c r="H14259">
        <v>390</v>
      </c>
      <c r="I14259">
        <v>4</v>
      </c>
      <c r="J14259" t="s">
        <v>26935</v>
      </c>
      <c r="L14259" t="s">
        <v>2977</v>
      </c>
    </row>
    <row r="14260" spans="1:12" x14ac:dyDescent="0.25">
      <c r="A14260" t="s">
        <v>9456</v>
      </c>
      <c r="B14260" t="s">
        <v>9453</v>
      </c>
      <c r="C14260" t="s">
        <v>9454</v>
      </c>
      <c r="D14260" t="s">
        <v>9455</v>
      </c>
      <c r="E14260" s="117">
        <v>43031</v>
      </c>
      <c r="F14260" s="118">
        <v>0.62138888888888888</v>
      </c>
      <c r="G14260" t="s">
        <v>3854</v>
      </c>
      <c r="H14260">
        <v>390</v>
      </c>
      <c r="I14260">
        <v>5</v>
      </c>
      <c r="J14260" t="s">
        <v>26935</v>
      </c>
      <c r="L14260" t="s">
        <v>2554</v>
      </c>
    </row>
    <row r="14261" spans="1:12" x14ac:dyDescent="0.25">
      <c r="A14261" t="s">
        <v>9456</v>
      </c>
      <c r="B14261" t="s">
        <v>9453</v>
      </c>
      <c r="C14261" t="s">
        <v>9454</v>
      </c>
      <c r="D14261" t="s">
        <v>9455</v>
      </c>
      <c r="E14261" s="117">
        <v>43031</v>
      </c>
      <c r="F14261" s="118">
        <v>0.62138888888888888</v>
      </c>
      <c r="G14261" t="s">
        <v>3854</v>
      </c>
      <c r="H14261">
        <v>390</v>
      </c>
      <c r="I14261">
        <v>6</v>
      </c>
      <c r="J14261" t="s">
        <v>26935</v>
      </c>
      <c r="L14261">
        <v>0</v>
      </c>
    </row>
    <row r="14262" spans="1:12" x14ac:dyDescent="0.25">
      <c r="A14262" t="s">
        <v>9456</v>
      </c>
      <c r="B14262" t="s">
        <v>9453</v>
      </c>
      <c r="C14262" t="s">
        <v>9454</v>
      </c>
      <c r="D14262" t="s">
        <v>9455</v>
      </c>
      <c r="E14262" s="117">
        <v>43031</v>
      </c>
      <c r="F14262" s="118">
        <v>0.62138888888888888</v>
      </c>
      <c r="G14262" t="s">
        <v>3854</v>
      </c>
      <c r="H14262">
        <v>390</v>
      </c>
      <c r="I14262">
        <v>7</v>
      </c>
      <c r="J14262" t="s">
        <v>26935</v>
      </c>
      <c r="L14262">
        <v>100</v>
      </c>
    </row>
    <row r="14263" spans="1:12" x14ac:dyDescent="0.25">
      <c r="A14263" t="s">
        <v>9456</v>
      </c>
      <c r="B14263" t="s">
        <v>9453</v>
      </c>
      <c r="C14263" t="s">
        <v>9454</v>
      </c>
      <c r="D14263" t="s">
        <v>9455</v>
      </c>
      <c r="E14263" s="117">
        <v>43031</v>
      </c>
      <c r="F14263" s="118">
        <v>0.62138888888888888</v>
      </c>
      <c r="G14263" t="s">
        <v>3854</v>
      </c>
      <c r="H14263">
        <v>390</v>
      </c>
      <c r="I14263">
        <v>9</v>
      </c>
      <c r="J14263" t="s">
        <v>26935</v>
      </c>
      <c r="L14263" t="s">
        <v>561</v>
      </c>
    </row>
    <row r="14264" spans="1:12" x14ac:dyDescent="0.25">
      <c r="A14264" t="s">
        <v>9456</v>
      </c>
      <c r="B14264" t="s">
        <v>9453</v>
      </c>
      <c r="C14264" t="s">
        <v>9454</v>
      </c>
      <c r="D14264" t="s">
        <v>9455</v>
      </c>
      <c r="E14264" s="117">
        <v>43031</v>
      </c>
      <c r="F14264" s="118">
        <v>0.62138888888888888</v>
      </c>
      <c r="G14264" t="s">
        <v>3854</v>
      </c>
      <c r="H14264">
        <v>390</v>
      </c>
      <c r="I14264">
        <v>11</v>
      </c>
      <c r="J14264" t="s">
        <v>26935</v>
      </c>
      <c r="L14264" t="s">
        <v>578</v>
      </c>
    </row>
    <row r="14265" spans="1:12" x14ac:dyDescent="0.25">
      <c r="A14265" t="s">
        <v>9456</v>
      </c>
      <c r="B14265" t="s">
        <v>9453</v>
      </c>
      <c r="C14265" t="s">
        <v>9454</v>
      </c>
      <c r="D14265" t="s">
        <v>9455</v>
      </c>
      <c r="E14265" s="117">
        <v>43031</v>
      </c>
      <c r="F14265" s="118">
        <v>0.62140046296296292</v>
      </c>
      <c r="G14265" t="s">
        <v>3854</v>
      </c>
      <c r="H14265">
        <v>390</v>
      </c>
      <c r="I14265">
        <v>12</v>
      </c>
      <c r="J14265" t="s">
        <v>26935</v>
      </c>
      <c r="L14265" t="s">
        <v>574</v>
      </c>
    </row>
    <row r="14266" spans="1:12" x14ac:dyDescent="0.25">
      <c r="A14266" t="s">
        <v>9456</v>
      </c>
      <c r="B14266" t="s">
        <v>9453</v>
      </c>
      <c r="C14266" t="s">
        <v>9454</v>
      </c>
      <c r="D14266" t="s">
        <v>9455</v>
      </c>
      <c r="E14266" s="117">
        <v>43031</v>
      </c>
      <c r="F14266" s="118">
        <v>0.62140046296296292</v>
      </c>
      <c r="G14266" t="s">
        <v>3854</v>
      </c>
      <c r="H14266">
        <v>390</v>
      </c>
      <c r="I14266">
        <v>13</v>
      </c>
      <c r="J14266" t="s">
        <v>26935</v>
      </c>
      <c r="L14266" t="s">
        <v>636</v>
      </c>
    </row>
    <row r="14267" spans="1:12" x14ac:dyDescent="0.25">
      <c r="A14267" t="s">
        <v>9456</v>
      </c>
      <c r="B14267" t="s">
        <v>9453</v>
      </c>
      <c r="C14267" t="s">
        <v>9454</v>
      </c>
      <c r="D14267" t="s">
        <v>9455</v>
      </c>
      <c r="E14267" s="117">
        <v>43031</v>
      </c>
      <c r="F14267" s="118">
        <v>0.62140046296296292</v>
      </c>
      <c r="G14267" t="s">
        <v>3854</v>
      </c>
      <c r="H14267">
        <v>390</v>
      </c>
      <c r="I14267">
        <v>14</v>
      </c>
      <c r="J14267" t="s">
        <v>26935</v>
      </c>
      <c r="L14267" t="s">
        <v>661</v>
      </c>
    </row>
    <row r="14268" spans="1:12" x14ac:dyDescent="0.25">
      <c r="A14268" t="s">
        <v>9456</v>
      </c>
      <c r="B14268" t="s">
        <v>9453</v>
      </c>
      <c r="C14268" t="s">
        <v>9454</v>
      </c>
      <c r="D14268" t="s">
        <v>9455</v>
      </c>
      <c r="E14268" s="117">
        <v>43031</v>
      </c>
      <c r="F14268" s="118">
        <v>0.62140046296296292</v>
      </c>
      <c r="G14268" t="s">
        <v>3854</v>
      </c>
      <c r="H14268">
        <v>390</v>
      </c>
      <c r="I14268">
        <v>15</v>
      </c>
      <c r="J14268" t="s">
        <v>26935</v>
      </c>
      <c r="L14268" t="s">
        <v>680</v>
      </c>
    </row>
    <row r="14269" spans="1:12" x14ac:dyDescent="0.25">
      <c r="A14269" t="s">
        <v>9456</v>
      </c>
      <c r="B14269" t="s">
        <v>9453</v>
      </c>
      <c r="C14269" t="s">
        <v>9454</v>
      </c>
      <c r="D14269" t="s">
        <v>9455</v>
      </c>
      <c r="E14269" s="117">
        <v>43031</v>
      </c>
      <c r="F14269" s="118">
        <v>0.62140046296296292</v>
      </c>
      <c r="G14269" t="s">
        <v>3854</v>
      </c>
      <c r="H14269">
        <v>390</v>
      </c>
      <c r="I14269">
        <v>22</v>
      </c>
      <c r="J14269" t="s">
        <v>26935</v>
      </c>
      <c r="L14269" t="s">
        <v>383</v>
      </c>
    </row>
    <row r="14270" spans="1:12" x14ac:dyDescent="0.25">
      <c r="A14270" t="s">
        <v>9456</v>
      </c>
      <c r="B14270" t="s">
        <v>9453</v>
      </c>
      <c r="C14270" t="s">
        <v>9454</v>
      </c>
      <c r="D14270" t="s">
        <v>9455</v>
      </c>
      <c r="E14270" s="117">
        <v>43031</v>
      </c>
      <c r="F14270" s="118">
        <v>0.62140046296296292</v>
      </c>
      <c r="G14270" t="s">
        <v>3854</v>
      </c>
      <c r="H14270">
        <v>390</v>
      </c>
      <c r="I14270">
        <v>24</v>
      </c>
      <c r="J14270" t="s">
        <v>26935</v>
      </c>
      <c r="L14270" t="s">
        <v>104</v>
      </c>
    </row>
    <row r="14271" spans="1:12" x14ac:dyDescent="0.25">
      <c r="A14271" t="s">
        <v>9456</v>
      </c>
      <c r="B14271" t="s">
        <v>9453</v>
      </c>
      <c r="C14271" t="s">
        <v>9454</v>
      </c>
      <c r="D14271" t="s">
        <v>9455</v>
      </c>
      <c r="E14271" s="117">
        <v>43031</v>
      </c>
      <c r="F14271" s="118">
        <v>0.62140046296296292</v>
      </c>
      <c r="G14271" t="s">
        <v>3854</v>
      </c>
      <c r="H14271">
        <v>390</v>
      </c>
      <c r="I14271">
        <v>26</v>
      </c>
      <c r="J14271" t="s">
        <v>26935</v>
      </c>
      <c r="L14271" t="s">
        <v>380</v>
      </c>
    </row>
    <row r="14272" spans="1:12" x14ac:dyDescent="0.25">
      <c r="A14272" t="s">
        <v>9456</v>
      </c>
      <c r="B14272" t="s">
        <v>9453</v>
      </c>
      <c r="C14272" t="s">
        <v>9454</v>
      </c>
      <c r="D14272" t="s">
        <v>9455</v>
      </c>
      <c r="E14272" s="117">
        <v>43031</v>
      </c>
      <c r="F14272" s="118">
        <v>0.62140046296296292</v>
      </c>
      <c r="G14272" t="s">
        <v>3854</v>
      </c>
      <c r="H14272">
        <v>390</v>
      </c>
      <c r="I14272">
        <v>28</v>
      </c>
      <c r="J14272" t="s">
        <v>26935</v>
      </c>
      <c r="L14272" t="s">
        <v>382</v>
      </c>
    </row>
    <row r="14273" spans="1:12" x14ac:dyDescent="0.25">
      <c r="A14273" t="s">
        <v>9456</v>
      </c>
      <c r="B14273" t="s">
        <v>9453</v>
      </c>
      <c r="C14273" t="s">
        <v>9454</v>
      </c>
      <c r="D14273" t="s">
        <v>9455</v>
      </c>
      <c r="E14273" s="117">
        <v>43031</v>
      </c>
      <c r="F14273" s="118">
        <v>0.62141203703703707</v>
      </c>
      <c r="G14273" t="s">
        <v>3854</v>
      </c>
      <c r="H14273">
        <v>390</v>
      </c>
      <c r="I14273">
        <v>30</v>
      </c>
      <c r="J14273" t="s">
        <v>26935</v>
      </c>
      <c r="L14273" t="s">
        <v>103</v>
      </c>
    </row>
    <row r="14274" spans="1:12" x14ac:dyDescent="0.25">
      <c r="A14274" t="s">
        <v>9456</v>
      </c>
      <c r="B14274" t="s">
        <v>9453</v>
      </c>
      <c r="C14274" t="s">
        <v>9454</v>
      </c>
      <c r="D14274" t="s">
        <v>9455</v>
      </c>
      <c r="E14274" s="117">
        <v>43031</v>
      </c>
      <c r="F14274" s="118">
        <v>0.62141203703703707</v>
      </c>
      <c r="G14274" t="s">
        <v>3854</v>
      </c>
      <c r="H14274">
        <v>390</v>
      </c>
      <c r="I14274">
        <v>36</v>
      </c>
      <c r="J14274" t="s">
        <v>26935</v>
      </c>
      <c r="L14274" t="s">
        <v>4027</v>
      </c>
    </row>
    <row r="14275" spans="1:12" x14ac:dyDescent="0.25">
      <c r="A14275" t="s">
        <v>9456</v>
      </c>
      <c r="B14275" t="s">
        <v>9453</v>
      </c>
      <c r="C14275" t="s">
        <v>9454</v>
      </c>
      <c r="D14275" t="s">
        <v>9455</v>
      </c>
      <c r="E14275" s="117">
        <v>43031</v>
      </c>
      <c r="F14275" s="118">
        <v>0.62141203703703707</v>
      </c>
      <c r="G14275" t="s">
        <v>3854</v>
      </c>
      <c r="H14275">
        <v>390</v>
      </c>
      <c r="I14275">
        <v>38</v>
      </c>
      <c r="J14275" t="s">
        <v>26935</v>
      </c>
      <c r="L14275" t="s">
        <v>26936</v>
      </c>
    </row>
    <row r="14276" spans="1:12" x14ac:dyDescent="0.25">
      <c r="A14276" t="s">
        <v>9456</v>
      </c>
      <c r="B14276" t="s">
        <v>9453</v>
      </c>
      <c r="C14276" t="s">
        <v>9454</v>
      </c>
      <c r="D14276" t="s">
        <v>9455</v>
      </c>
      <c r="E14276" s="117">
        <v>43031</v>
      </c>
      <c r="F14276" s="118">
        <v>0.62142361111111111</v>
      </c>
      <c r="G14276" t="s">
        <v>3854</v>
      </c>
      <c r="H14276">
        <v>391</v>
      </c>
      <c r="I14276">
        <v>1</v>
      </c>
      <c r="L14276" t="s">
        <v>26937</v>
      </c>
    </row>
    <row r="14277" spans="1:12" x14ac:dyDescent="0.25">
      <c r="A14277" t="s">
        <v>9456</v>
      </c>
      <c r="B14277" t="s">
        <v>9453</v>
      </c>
      <c r="C14277" t="s">
        <v>9454</v>
      </c>
      <c r="D14277" t="s">
        <v>9455</v>
      </c>
      <c r="E14277" s="117">
        <v>43031</v>
      </c>
      <c r="F14277" s="118">
        <v>0.62142361111111111</v>
      </c>
      <c r="G14277" t="s">
        <v>3854</v>
      </c>
      <c r="H14277">
        <v>391</v>
      </c>
      <c r="I14277">
        <v>4</v>
      </c>
      <c r="J14277" t="s">
        <v>26937</v>
      </c>
      <c r="L14277" t="s">
        <v>2977</v>
      </c>
    </row>
    <row r="14278" spans="1:12" x14ac:dyDescent="0.25">
      <c r="A14278" t="s">
        <v>9456</v>
      </c>
      <c r="B14278" t="s">
        <v>9453</v>
      </c>
      <c r="C14278" t="s">
        <v>9454</v>
      </c>
      <c r="D14278" t="s">
        <v>9455</v>
      </c>
      <c r="E14278" s="117">
        <v>43031</v>
      </c>
      <c r="F14278" s="118">
        <v>0.62142361111111111</v>
      </c>
      <c r="G14278" t="s">
        <v>3854</v>
      </c>
      <c r="H14278">
        <v>391</v>
      </c>
      <c r="I14278">
        <v>5</v>
      </c>
      <c r="J14278" t="s">
        <v>26937</v>
      </c>
      <c r="L14278" t="s">
        <v>2554</v>
      </c>
    </row>
    <row r="14279" spans="1:12" x14ac:dyDescent="0.25">
      <c r="A14279" t="s">
        <v>9456</v>
      </c>
      <c r="B14279" t="s">
        <v>9453</v>
      </c>
      <c r="C14279" t="s">
        <v>9454</v>
      </c>
      <c r="D14279" t="s">
        <v>9455</v>
      </c>
      <c r="E14279" s="117">
        <v>43031</v>
      </c>
      <c r="F14279" s="118">
        <v>0.62142361111111111</v>
      </c>
      <c r="G14279" t="s">
        <v>3854</v>
      </c>
      <c r="H14279">
        <v>391</v>
      </c>
      <c r="I14279">
        <v>6</v>
      </c>
      <c r="J14279" t="s">
        <v>26937</v>
      </c>
      <c r="L14279">
        <v>0</v>
      </c>
    </row>
    <row r="14280" spans="1:12" x14ac:dyDescent="0.25">
      <c r="A14280" t="s">
        <v>9456</v>
      </c>
      <c r="B14280" t="s">
        <v>9453</v>
      </c>
      <c r="C14280" t="s">
        <v>9454</v>
      </c>
      <c r="D14280" t="s">
        <v>9455</v>
      </c>
      <c r="E14280" s="117">
        <v>43031</v>
      </c>
      <c r="F14280" s="118">
        <v>0.62142361111111111</v>
      </c>
      <c r="G14280" t="s">
        <v>3854</v>
      </c>
      <c r="H14280">
        <v>391</v>
      </c>
      <c r="I14280">
        <v>7</v>
      </c>
      <c r="J14280" t="s">
        <v>26937</v>
      </c>
      <c r="L14280">
        <v>100</v>
      </c>
    </row>
    <row r="14281" spans="1:12" x14ac:dyDescent="0.25">
      <c r="A14281" t="s">
        <v>9456</v>
      </c>
      <c r="B14281" t="s">
        <v>9453</v>
      </c>
      <c r="C14281" t="s">
        <v>9454</v>
      </c>
      <c r="D14281" t="s">
        <v>9455</v>
      </c>
      <c r="E14281" s="117">
        <v>43031</v>
      </c>
      <c r="F14281" s="118">
        <v>0.62142361111111111</v>
      </c>
      <c r="G14281" t="s">
        <v>3854</v>
      </c>
      <c r="H14281">
        <v>391</v>
      </c>
      <c r="I14281">
        <v>9</v>
      </c>
      <c r="J14281" t="s">
        <v>26937</v>
      </c>
      <c r="L14281" t="s">
        <v>561</v>
      </c>
    </row>
    <row r="14282" spans="1:12" x14ac:dyDescent="0.25">
      <c r="A14282" t="s">
        <v>9456</v>
      </c>
      <c r="B14282" t="s">
        <v>9453</v>
      </c>
      <c r="C14282" t="s">
        <v>9454</v>
      </c>
      <c r="D14282" t="s">
        <v>9455</v>
      </c>
      <c r="E14282" s="117">
        <v>43031</v>
      </c>
      <c r="F14282" s="118">
        <v>0.62142361111111111</v>
      </c>
      <c r="G14282" t="s">
        <v>3854</v>
      </c>
      <c r="H14282">
        <v>391</v>
      </c>
      <c r="I14282">
        <v>11</v>
      </c>
      <c r="J14282" t="s">
        <v>26937</v>
      </c>
      <c r="L14282" t="s">
        <v>578</v>
      </c>
    </row>
    <row r="14283" spans="1:12" x14ac:dyDescent="0.25">
      <c r="A14283" t="s">
        <v>9456</v>
      </c>
      <c r="B14283" t="s">
        <v>9453</v>
      </c>
      <c r="C14283" t="s">
        <v>9454</v>
      </c>
      <c r="D14283" t="s">
        <v>9455</v>
      </c>
      <c r="E14283" s="117">
        <v>43031</v>
      </c>
      <c r="F14283" s="118">
        <v>0.62143518518518526</v>
      </c>
      <c r="G14283" t="s">
        <v>3854</v>
      </c>
      <c r="H14283">
        <v>391</v>
      </c>
      <c r="I14283">
        <v>12</v>
      </c>
      <c r="J14283" t="s">
        <v>26937</v>
      </c>
      <c r="L14283" t="s">
        <v>574</v>
      </c>
    </row>
    <row r="14284" spans="1:12" x14ac:dyDescent="0.25">
      <c r="A14284" t="s">
        <v>9456</v>
      </c>
      <c r="B14284" t="s">
        <v>9453</v>
      </c>
      <c r="C14284" t="s">
        <v>9454</v>
      </c>
      <c r="D14284" t="s">
        <v>9455</v>
      </c>
      <c r="E14284" s="117">
        <v>43031</v>
      </c>
      <c r="F14284" s="118">
        <v>0.62143518518518526</v>
      </c>
      <c r="G14284" t="s">
        <v>3854</v>
      </c>
      <c r="H14284">
        <v>391</v>
      </c>
      <c r="I14284">
        <v>13</v>
      </c>
      <c r="J14284" t="s">
        <v>26937</v>
      </c>
      <c r="L14284" t="s">
        <v>636</v>
      </c>
    </row>
    <row r="14285" spans="1:12" x14ac:dyDescent="0.25">
      <c r="A14285" t="s">
        <v>9456</v>
      </c>
      <c r="B14285" t="s">
        <v>9453</v>
      </c>
      <c r="C14285" t="s">
        <v>9454</v>
      </c>
      <c r="D14285" t="s">
        <v>9455</v>
      </c>
      <c r="E14285" s="117">
        <v>43031</v>
      </c>
      <c r="F14285" s="118">
        <v>0.62143518518518526</v>
      </c>
      <c r="G14285" t="s">
        <v>3854</v>
      </c>
      <c r="H14285">
        <v>391</v>
      </c>
      <c r="I14285">
        <v>14</v>
      </c>
      <c r="J14285" t="s">
        <v>26937</v>
      </c>
      <c r="L14285" t="s">
        <v>661</v>
      </c>
    </row>
    <row r="14286" spans="1:12" x14ac:dyDescent="0.25">
      <c r="A14286" t="s">
        <v>9456</v>
      </c>
      <c r="B14286" t="s">
        <v>9453</v>
      </c>
      <c r="C14286" t="s">
        <v>9454</v>
      </c>
      <c r="D14286" t="s">
        <v>9455</v>
      </c>
      <c r="E14286" s="117">
        <v>43031</v>
      </c>
      <c r="F14286" s="118">
        <v>0.62143518518518526</v>
      </c>
      <c r="G14286" t="s">
        <v>3854</v>
      </c>
      <c r="H14286">
        <v>391</v>
      </c>
      <c r="I14286">
        <v>15</v>
      </c>
      <c r="J14286" t="s">
        <v>26937</v>
      </c>
      <c r="L14286" t="s">
        <v>680</v>
      </c>
    </row>
    <row r="14287" spans="1:12" x14ac:dyDescent="0.25">
      <c r="A14287" t="s">
        <v>9456</v>
      </c>
      <c r="B14287" t="s">
        <v>9453</v>
      </c>
      <c r="C14287" t="s">
        <v>9454</v>
      </c>
      <c r="D14287" t="s">
        <v>9455</v>
      </c>
      <c r="E14287" s="117">
        <v>43031</v>
      </c>
      <c r="F14287" s="118">
        <v>0.62143518518518526</v>
      </c>
      <c r="G14287" t="s">
        <v>3854</v>
      </c>
      <c r="H14287">
        <v>391</v>
      </c>
      <c r="I14287">
        <v>22</v>
      </c>
      <c r="J14287" t="s">
        <v>26937</v>
      </c>
      <c r="L14287" t="s">
        <v>383</v>
      </c>
    </row>
    <row r="14288" spans="1:12" x14ac:dyDescent="0.25">
      <c r="A14288" t="s">
        <v>9456</v>
      </c>
      <c r="B14288" t="s">
        <v>9453</v>
      </c>
      <c r="C14288" t="s">
        <v>9454</v>
      </c>
      <c r="D14288" t="s">
        <v>9455</v>
      </c>
      <c r="E14288" s="117">
        <v>43031</v>
      </c>
      <c r="F14288" s="118">
        <v>0.62143518518518526</v>
      </c>
      <c r="G14288" t="s">
        <v>3854</v>
      </c>
      <c r="H14288">
        <v>391</v>
      </c>
      <c r="I14288">
        <v>24</v>
      </c>
      <c r="J14288" t="s">
        <v>26937</v>
      </c>
      <c r="L14288" t="s">
        <v>104</v>
      </c>
    </row>
    <row r="14289" spans="1:12" x14ac:dyDescent="0.25">
      <c r="A14289" t="s">
        <v>9456</v>
      </c>
      <c r="B14289" t="s">
        <v>9453</v>
      </c>
      <c r="C14289" t="s">
        <v>9454</v>
      </c>
      <c r="D14289" t="s">
        <v>9455</v>
      </c>
      <c r="E14289" s="117">
        <v>43031</v>
      </c>
      <c r="F14289" s="118">
        <v>0.62143518518518526</v>
      </c>
      <c r="G14289" t="s">
        <v>3854</v>
      </c>
      <c r="H14289">
        <v>391</v>
      </c>
      <c r="I14289">
        <v>26</v>
      </c>
      <c r="J14289" t="s">
        <v>26937</v>
      </c>
      <c r="L14289" t="s">
        <v>380</v>
      </c>
    </row>
    <row r="14290" spans="1:12" x14ac:dyDescent="0.25">
      <c r="A14290" t="s">
        <v>9456</v>
      </c>
      <c r="B14290" t="s">
        <v>9453</v>
      </c>
      <c r="C14290" t="s">
        <v>9454</v>
      </c>
      <c r="D14290" t="s">
        <v>9455</v>
      </c>
      <c r="E14290" s="117">
        <v>43031</v>
      </c>
      <c r="F14290" s="118">
        <v>0.62143518518518526</v>
      </c>
      <c r="G14290" t="s">
        <v>3854</v>
      </c>
      <c r="H14290">
        <v>391</v>
      </c>
      <c r="I14290">
        <v>28</v>
      </c>
      <c r="J14290" t="s">
        <v>26937</v>
      </c>
      <c r="L14290" t="s">
        <v>382</v>
      </c>
    </row>
    <row r="14291" spans="1:12" x14ac:dyDescent="0.25">
      <c r="A14291" t="s">
        <v>9456</v>
      </c>
      <c r="B14291" t="s">
        <v>9453</v>
      </c>
      <c r="C14291" t="s">
        <v>9454</v>
      </c>
      <c r="D14291" t="s">
        <v>9455</v>
      </c>
      <c r="E14291" s="117">
        <v>43031</v>
      </c>
      <c r="F14291" s="118">
        <v>0.62143518518518526</v>
      </c>
      <c r="G14291" t="s">
        <v>3854</v>
      </c>
      <c r="H14291">
        <v>391</v>
      </c>
      <c r="I14291">
        <v>30</v>
      </c>
      <c r="J14291" t="s">
        <v>26937</v>
      </c>
      <c r="L14291" t="s">
        <v>103</v>
      </c>
    </row>
    <row r="14292" spans="1:12" x14ac:dyDescent="0.25">
      <c r="A14292" t="s">
        <v>9456</v>
      </c>
      <c r="B14292" t="s">
        <v>9453</v>
      </c>
      <c r="C14292" t="s">
        <v>9454</v>
      </c>
      <c r="D14292" t="s">
        <v>9455</v>
      </c>
      <c r="E14292" s="117">
        <v>43031</v>
      </c>
      <c r="F14292" s="118">
        <v>0.6214467592592593</v>
      </c>
      <c r="G14292" t="s">
        <v>3854</v>
      </c>
      <c r="H14292">
        <v>391</v>
      </c>
      <c r="I14292">
        <v>36</v>
      </c>
      <c r="J14292" t="s">
        <v>26937</v>
      </c>
      <c r="L14292" t="s">
        <v>4027</v>
      </c>
    </row>
    <row r="14293" spans="1:12" x14ac:dyDescent="0.25">
      <c r="A14293" t="s">
        <v>9456</v>
      </c>
      <c r="B14293" t="s">
        <v>9453</v>
      </c>
      <c r="C14293" t="s">
        <v>9454</v>
      </c>
      <c r="D14293" t="s">
        <v>9455</v>
      </c>
      <c r="E14293" s="117">
        <v>43031</v>
      </c>
      <c r="F14293" s="118">
        <v>0.6214467592592593</v>
      </c>
      <c r="G14293" t="s">
        <v>3854</v>
      </c>
      <c r="H14293">
        <v>391</v>
      </c>
      <c r="I14293">
        <v>38</v>
      </c>
      <c r="J14293" t="s">
        <v>26937</v>
      </c>
      <c r="L14293" t="s">
        <v>26938</v>
      </c>
    </row>
    <row r="14294" spans="1:12" x14ac:dyDescent="0.25">
      <c r="A14294" t="s">
        <v>9456</v>
      </c>
      <c r="B14294" t="s">
        <v>9453</v>
      </c>
      <c r="C14294" t="s">
        <v>9454</v>
      </c>
      <c r="D14294" t="s">
        <v>9455</v>
      </c>
      <c r="E14294" s="117">
        <v>43031</v>
      </c>
      <c r="F14294" s="118">
        <v>0.62145833333333333</v>
      </c>
      <c r="G14294" t="s">
        <v>3854</v>
      </c>
      <c r="H14294">
        <v>392</v>
      </c>
      <c r="I14294">
        <v>1</v>
      </c>
      <c r="L14294" t="s">
        <v>26939</v>
      </c>
    </row>
    <row r="14295" spans="1:12" x14ac:dyDescent="0.25">
      <c r="A14295" t="s">
        <v>9456</v>
      </c>
      <c r="B14295" t="s">
        <v>9453</v>
      </c>
      <c r="C14295" t="s">
        <v>9454</v>
      </c>
      <c r="D14295" t="s">
        <v>9455</v>
      </c>
      <c r="E14295" s="117">
        <v>43031</v>
      </c>
      <c r="F14295" s="118">
        <v>0.62145833333333333</v>
      </c>
      <c r="G14295" t="s">
        <v>3854</v>
      </c>
      <c r="H14295">
        <v>392</v>
      </c>
      <c r="I14295">
        <v>4</v>
      </c>
      <c r="J14295" t="s">
        <v>26939</v>
      </c>
      <c r="L14295" t="s">
        <v>2977</v>
      </c>
    </row>
    <row r="14296" spans="1:12" x14ac:dyDescent="0.25">
      <c r="A14296" t="s">
        <v>9456</v>
      </c>
      <c r="B14296" t="s">
        <v>9453</v>
      </c>
      <c r="C14296" t="s">
        <v>9454</v>
      </c>
      <c r="D14296" t="s">
        <v>9455</v>
      </c>
      <c r="E14296" s="117">
        <v>43031</v>
      </c>
      <c r="F14296" s="118">
        <v>0.62145833333333333</v>
      </c>
      <c r="G14296" t="s">
        <v>3854</v>
      </c>
      <c r="H14296">
        <v>392</v>
      </c>
      <c r="I14296">
        <v>5</v>
      </c>
      <c r="J14296" t="s">
        <v>26939</v>
      </c>
      <c r="L14296" t="s">
        <v>2554</v>
      </c>
    </row>
    <row r="14297" spans="1:12" x14ac:dyDescent="0.25">
      <c r="A14297" t="s">
        <v>9456</v>
      </c>
      <c r="B14297" t="s">
        <v>9453</v>
      </c>
      <c r="C14297" t="s">
        <v>9454</v>
      </c>
      <c r="D14297" t="s">
        <v>9455</v>
      </c>
      <c r="E14297" s="117">
        <v>43031</v>
      </c>
      <c r="F14297" s="118">
        <v>0.62145833333333333</v>
      </c>
      <c r="G14297" t="s">
        <v>3854</v>
      </c>
      <c r="H14297">
        <v>392</v>
      </c>
      <c r="I14297">
        <v>6</v>
      </c>
      <c r="J14297" t="s">
        <v>26939</v>
      </c>
      <c r="L14297">
        <v>0</v>
      </c>
    </row>
    <row r="14298" spans="1:12" x14ac:dyDescent="0.25">
      <c r="A14298" t="s">
        <v>9456</v>
      </c>
      <c r="B14298" t="s">
        <v>9453</v>
      </c>
      <c r="C14298" t="s">
        <v>9454</v>
      </c>
      <c r="D14298" t="s">
        <v>9455</v>
      </c>
      <c r="E14298" s="117">
        <v>43031</v>
      </c>
      <c r="F14298" s="118">
        <v>0.62145833333333333</v>
      </c>
      <c r="G14298" t="s">
        <v>3854</v>
      </c>
      <c r="H14298">
        <v>392</v>
      </c>
      <c r="I14298">
        <v>7</v>
      </c>
      <c r="J14298" t="s">
        <v>26939</v>
      </c>
      <c r="L14298">
        <v>100</v>
      </c>
    </row>
    <row r="14299" spans="1:12" x14ac:dyDescent="0.25">
      <c r="A14299" t="s">
        <v>9456</v>
      </c>
      <c r="B14299" t="s">
        <v>9453</v>
      </c>
      <c r="C14299" t="s">
        <v>9454</v>
      </c>
      <c r="D14299" t="s">
        <v>9455</v>
      </c>
      <c r="E14299" s="117">
        <v>43031</v>
      </c>
      <c r="F14299" s="118">
        <v>0.62145833333333333</v>
      </c>
      <c r="G14299" t="s">
        <v>3854</v>
      </c>
      <c r="H14299">
        <v>392</v>
      </c>
      <c r="I14299">
        <v>9</v>
      </c>
      <c r="J14299" t="s">
        <v>26939</v>
      </c>
      <c r="L14299" t="s">
        <v>560</v>
      </c>
    </row>
    <row r="14300" spans="1:12" x14ac:dyDescent="0.25">
      <c r="A14300" t="s">
        <v>9456</v>
      </c>
      <c r="B14300" t="s">
        <v>9453</v>
      </c>
      <c r="C14300" t="s">
        <v>9454</v>
      </c>
      <c r="D14300" t="s">
        <v>9455</v>
      </c>
      <c r="E14300" s="117">
        <v>43031</v>
      </c>
      <c r="F14300" s="118">
        <v>0.62145833333333333</v>
      </c>
      <c r="G14300" t="s">
        <v>3854</v>
      </c>
      <c r="H14300">
        <v>392</v>
      </c>
      <c r="I14300">
        <v>11</v>
      </c>
      <c r="J14300" t="s">
        <v>26939</v>
      </c>
      <c r="L14300" t="s">
        <v>26940</v>
      </c>
    </row>
    <row r="14301" spans="1:12" x14ac:dyDescent="0.25">
      <c r="A14301" t="s">
        <v>9456</v>
      </c>
      <c r="B14301" t="s">
        <v>9453</v>
      </c>
      <c r="C14301" t="s">
        <v>9454</v>
      </c>
      <c r="D14301" t="s">
        <v>9455</v>
      </c>
      <c r="E14301" s="117">
        <v>43031</v>
      </c>
      <c r="F14301" s="118">
        <v>0.62145833333333333</v>
      </c>
      <c r="G14301" t="s">
        <v>3854</v>
      </c>
      <c r="H14301">
        <v>392</v>
      </c>
      <c r="I14301">
        <v>12</v>
      </c>
      <c r="J14301" t="s">
        <v>26939</v>
      </c>
      <c r="L14301" t="s">
        <v>574</v>
      </c>
    </row>
    <row r="14302" spans="1:12" x14ac:dyDescent="0.25">
      <c r="A14302" t="s">
        <v>9456</v>
      </c>
      <c r="B14302" t="s">
        <v>9453</v>
      </c>
      <c r="C14302" t="s">
        <v>9454</v>
      </c>
      <c r="D14302" t="s">
        <v>9455</v>
      </c>
      <c r="E14302" s="117">
        <v>43031</v>
      </c>
      <c r="F14302" s="118">
        <v>0.62146990740740737</v>
      </c>
      <c r="G14302" t="s">
        <v>3854</v>
      </c>
      <c r="H14302">
        <v>392</v>
      </c>
      <c r="I14302">
        <v>13</v>
      </c>
      <c r="J14302" t="s">
        <v>26939</v>
      </c>
      <c r="L14302" t="s">
        <v>636</v>
      </c>
    </row>
    <row r="14303" spans="1:12" x14ac:dyDescent="0.25">
      <c r="A14303" t="s">
        <v>9456</v>
      </c>
      <c r="B14303" t="s">
        <v>9453</v>
      </c>
      <c r="C14303" t="s">
        <v>9454</v>
      </c>
      <c r="D14303" t="s">
        <v>9455</v>
      </c>
      <c r="E14303" s="117">
        <v>43031</v>
      </c>
      <c r="F14303" s="118">
        <v>0.62146990740740737</v>
      </c>
      <c r="G14303" t="s">
        <v>3854</v>
      </c>
      <c r="H14303">
        <v>392</v>
      </c>
      <c r="I14303">
        <v>14</v>
      </c>
      <c r="J14303" t="s">
        <v>26939</v>
      </c>
      <c r="L14303" t="s">
        <v>661</v>
      </c>
    </row>
    <row r="14304" spans="1:12" x14ac:dyDescent="0.25">
      <c r="A14304" t="s">
        <v>9456</v>
      </c>
      <c r="B14304" t="s">
        <v>9453</v>
      </c>
      <c r="C14304" t="s">
        <v>9454</v>
      </c>
      <c r="D14304" t="s">
        <v>9455</v>
      </c>
      <c r="E14304" s="117">
        <v>43031</v>
      </c>
      <c r="F14304" s="118">
        <v>0.62146990740740737</v>
      </c>
      <c r="G14304" t="s">
        <v>3854</v>
      </c>
      <c r="H14304">
        <v>392</v>
      </c>
      <c r="I14304">
        <v>15</v>
      </c>
      <c r="J14304" t="s">
        <v>26939</v>
      </c>
      <c r="L14304" t="s">
        <v>683</v>
      </c>
    </row>
    <row r="14305" spans="1:12" x14ac:dyDescent="0.25">
      <c r="A14305" t="s">
        <v>9456</v>
      </c>
      <c r="B14305" t="s">
        <v>9453</v>
      </c>
      <c r="C14305" t="s">
        <v>9454</v>
      </c>
      <c r="D14305" t="s">
        <v>9455</v>
      </c>
      <c r="E14305" s="117">
        <v>43031</v>
      </c>
      <c r="F14305" s="118">
        <v>0.62146990740740737</v>
      </c>
      <c r="G14305" t="s">
        <v>3854</v>
      </c>
      <c r="H14305">
        <v>392</v>
      </c>
      <c r="I14305">
        <v>22</v>
      </c>
      <c r="J14305" t="s">
        <v>26939</v>
      </c>
      <c r="L14305" t="s">
        <v>383</v>
      </c>
    </row>
    <row r="14306" spans="1:12" x14ac:dyDescent="0.25">
      <c r="A14306" t="s">
        <v>9456</v>
      </c>
      <c r="B14306" t="s">
        <v>9453</v>
      </c>
      <c r="C14306" t="s">
        <v>9454</v>
      </c>
      <c r="D14306" t="s">
        <v>9455</v>
      </c>
      <c r="E14306" s="117">
        <v>43031</v>
      </c>
      <c r="F14306" s="118">
        <v>0.62146990740740737</v>
      </c>
      <c r="G14306" t="s">
        <v>3854</v>
      </c>
      <c r="H14306">
        <v>392</v>
      </c>
      <c r="I14306">
        <v>24</v>
      </c>
      <c r="J14306" t="s">
        <v>26939</v>
      </c>
      <c r="L14306" t="s">
        <v>104</v>
      </c>
    </row>
    <row r="14307" spans="1:12" x14ac:dyDescent="0.25">
      <c r="A14307" t="s">
        <v>9456</v>
      </c>
      <c r="B14307" t="s">
        <v>9453</v>
      </c>
      <c r="C14307" t="s">
        <v>9454</v>
      </c>
      <c r="D14307" t="s">
        <v>9455</v>
      </c>
      <c r="E14307" s="117">
        <v>43031</v>
      </c>
      <c r="F14307" s="118">
        <v>0.62146990740740737</v>
      </c>
      <c r="G14307" t="s">
        <v>3854</v>
      </c>
      <c r="H14307">
        <v>392</v>
      </c>
      <c r="I14307">
        <v>26</v>
      </c>
      <c r="J14307" t="s">
        <v>26939</v>
      </c>
      <c r="L14307" t="s">
        <v>380</v>
      </c>
    </row>
    <row r="14308" spans="1:12" x14ac:dyDescent="0.25">
      <c r="A14308" t="s">
        <v>9456</v>
      </c>
      <c r="B14308" t="s">
        <v>9453</v>
      </c>
      <c r="C14308" t="s">
        <v>9454</v>
      </c>
      <c r="D14308" t="s">
        <v>9455</v>
      </c>
      <c r="E14308" s="117">
        <v>43031</v>
      </c>
      <c r="F14308" s="118">
        <v>0.62146990740740737</v>
      </c>
      <c r="G14308" t="s">
        <v>3854</v>
      </c>
      <c r="H14308">
        <v>392</v>
      </c>
      <c r="I14308">
        <v>28</v>
      </c>
      <c r="J14308" t="s">
        <v>26939</v>
      </c>
      <c r="L14308" t="s">
        <v>103</v>
      </c>
    </row>
    <row r="14309" spans="1:12" x14ac:dyDescent="0.25">
      <c r="A14309" t="s">
        <v>9456</v>
      </c>
      <c r="B14309" t="s">
        <v>9453</v>
      </c>
      <c r="C14309" t="s">
        <v>9454</v>
      </c>
      <c r="D14309" t="s">
        <v>9455</v>
      </c>
      <c r="E14309" s="117">
        <v>43031</v>
      </c>
      <c r="F14309" s="118">
        <v>0.62146990740740737</v>
      </c>
      <c r="G14309" t="s">
        <v>3854</v>
      </c>
      <c r="H14309">
        <v>392</v>
      </c>
      <c r="I14309">
        <v>36</v>
      </c>
      <c r="J14309" t="s">
        <v>26939</v>
      </c>
      <c r="L14309" t="s">
        <v>4027</v>
      </c>
    </row>
    <row r="14310" spans="1:12" x14ac:dyDescent="0.25">
      <c r="A14310" t="s">
        <v>9456</v>
      </c>
      <c r="B14310" t="s">
        <v>9453</v>
      </c>
      <c r="C14310" t="s">
        <v>9454</v>
      </c>
      <c r="D14310" t="s">
        <v>9455</v>
      </c>
      <c r="E14310" s="117">
        <v>43031</v>
      </c>
      <c r="F14310" s="118">
        <v>0.62148148148148141</v>
      </c>
      <c r="G14310" t="s">
        <v>3854</v>
      </c>
      <c r="H14310">
        <v>392</v>
      </c>
      <c r="I14310">
        <v>38</v>
      </c>
      <c r="J14310" t="s">
        <v>26939</v>
      </c>
      <c r="L14310" t="s">
        <v>26941</v>
      </c>
    </row>
    <row r="14311" spans="1:12" x14ac:dyDescent="0.25">
      <c r="A14311" t="s">
        <v>9456</v>
      </c>
      <c r="B14311" t="s">
        <v>9453</v>
      </c>
      <c r="C14311" t="s">
        <v>9454</v>
      </c>
      <c r="D14311" t="s">
        <v>9455</v>
      </c>
      <c r="E14311" s="117">
        <v>43031</v>
      </c>
      <c r="F14311" s="118">
        <v>0.62148148148148141</v>
      </c>
      <c r="G14311" t="s">
        <v>3854</v>
      </c>
      <c r="H14311">
        <v>393</v>
      </c>
      <c r="I14311">
        <v>1</v>
      </c>
      <c r="L14311" t="s">
        <v>26942</v>
      </c>
    </row>
    <row r="14312" spans="1:12" x14ac:dyDescent="0.25">
      <c r="A14312" t="s">
        <v>9456</v>
      </c>
      <c r="B14312" t="s">
        <v>9453</v>
      </c>
      <c r="C14312" t="s">
        <v>9454</v>
      </c>
      <c r="D14312" t="s">
        <v>9455</v>
      </c>
      <c r="E14312" s="117">
        <v>43031</v>
      </c>
      <c r="F14312" s="118">
        <v>0.62149305555555556</v>
      </c>
      <c r="G14312" t="s">
        <v>3854</v>
      </c>
      <c r="H14312">
        <v>393</v>
      </c>
      <c r="I14312">
        <v>4</v>
      </c>
      <c r="J14312" t="s">
        <v>26942</v>
      </c>
      <c r="L14312" t="s">
        <v>2977</v>
      </c>
    </row>
    <row r="14313" spans="1:12" x14ac:dyDescent="0.25">
      <c r="A14313" t="s">
        <v>9456</v>
      </c>
      <c r="B14313" t="s">
        <v>9453</v>
      </c>
      <c r="C14313" t="s">
        <v>9454</v>
      </c>
      <c r="D14313" t="s">
        <v>9455</v>
      </c>
      <c r="E14313" s="117">
        <v>43031</v>
      </c>
      <c r="F14313" s="118">
        <v>0.62149305555555556</v>
      </c>
      <c r="G14313" t="s">
        <v>3854</v>
      </c>
      <c r="H14313">
        <v>393</v>
      </c>
      <c r="I14313">
        <v>5</v>
      </c>
      <c r="J14313" t="s">
        <v>26942</v>
      </c>
      <c r="L14313" t="s">
        <v>2554</v>
      </c>
    </row>
    <row r="14314" spans="1:12" x14ac:dyDescent="0.25">
      <c r="A14314" t="s">
        <v>9456</v>
      </c>
      <c r="B14314" t="s">
        <v>9453</v>
      </c>
      <c r="C14314" t="s">
        <v>9454</v>
      </c>
      <c r="D14314" t="s">
        <v>9455</v>
      </c>
      <c r="E14314" s="117">
        <v>43031</v>
      </c>
      <c r="F14314" s="118">
        <v>0.62149305555555556</v>
      </c>
      <c r="G14314" t="s">
        <v>3854</v>
      </c>
      <c r="H14314">
        <v>393</v>
      </c>
      <c r="I14314">
        <v>6</v>
      </c>
      <c r="J14314" t="s">
        <v>26942</v>
      </c>
      <c r="L14314">
        <v>0</v>
      </c>
    </row>
    <row r="14315" spans="1:12" x14ac:dyDescent="0.25">
      <c r="A14315" t="s">
        <v>9456</v>
      </c>
      <c r="B14315" t="s">
        <v>9453</v>
      </c>
      <c r="C14315" t="s">
        <v>9454</v>
      </c>
      <c r="D14315" t="s">
        <v>9455</v>
      </c>
      <c r="E14315" s="117">
        <v>43031</v>
      </c>
      <c r="F14315" s="118">
        <v>0.62149305555555556</v>
      </c>
      <c r="G14315" t="s">
        <v>3854</v>
      </c>
      <c r="H14315">
        <v>393</v>
      </c>
      <c r="I14315">
        <v>7</v>
      </c>
      <c r="J14315" t="s">
        <v>26942</v>
      </c>
      <c r="L14315">
        <v>100</v>
      </c>
    </row>
    <row r="14316" spans="1:12" x14ac:dyDescent="0.25">
      <c r="A14316" t="s">
        <v>9456</v>
      </c>
      <c r="B14316" t="s">
        <v>9453</v>
      </c>
      <c r="C14316" t="s">
        <v>9454</v>
      </c>
      <c r="D14316" t="s">
        <v>9455</v>
      </c>
      <c r="E14316" s="117">
        <v>43031</v>
      </c>
      <c r="F14316" s="118">
        <v>0.62149305555555556</v>
      </c>
      <c r="G14316" t="s">
        <v>3854</v>
      </c>
      <c r="H14316">
        <v>393</v>
      </c>
      <c r="I14316">
        <v>9</v>
      </c>
      <c r="J14316" t="s">
        <v>26942</v>
      </c>
      <c r="L14316" t="s">
        <v>560</v>
      </c>
    </row>
    <row r="14317" spans="1:12" x14ac:dyDescent="0.25">
      <c r="A14317" t="s">
        <v>9456</v>
      </c>
      <c r="B14317" t="s">
        <v>9453</v>
      </c>
      <c r="C14317" t="s">
        <v>9454</v>
      </c>
      <c r="D14317" t="s">
        <v>9455</v>
      </c>
      <c r="E14317" s="117">
        <v>43031</v>
      </c>
      <c r="F14317" s="118">
        <v>0.62149305555555556</v>
      </c>
      <c r="G14317" t="s">
        <v>3854</v>
      </c>
      <c r="H14317">
        <v>393</v>
      </c>
      <c r="I14317">
        <v>11</v>
      </c>
      <c r="J14317" t="s">
        <v>26942</v>
      </c>
      <c r="L14317" t="s">
        <v>578</v>
      </c>
    </row>
    <row r="14318" spans="1:12" x14ac:dyDescent="0.25">
      <c r="A14318" t="s">
        <v>9456</v>
      </c>
      <c r="B14318" t="s">
        <v>9453</v>
      </c>
      <c r="C14318" t="s">
        <v>9454</v>
      </c>
      <c r="D14318" t="s">
        <v>9455</v>
      </c>
      <c r="E14318" s="117">
        <v>43031</v>
      </c>
      <c r="F14318" s="118">
        <v>0.62149305555555556</v>
      </c>
      <c r="G14318" t="s">
        <v>3854</v>
      </c>
      <c r="H14318">
        <v>393</v>
      </c>
      <c r="I14318">
        <v>12</v>
      </c>
      <c r="J14318" t="s">
        <v>26942</v>
      </c>
      <c r="L14318" t="s">
        <v>574</v>
      </c>
    </row>
    <row r="14319" spans="1:12" x14ac:dyDescent="0.25">
      <c r="A14319" t="s">
        <v>9456</v>
      </c>
      <c r="B14319" t="s">
        <v>9453</v>
      </c>
      <c r="C14319" t="s">
        <v>9454</v>
      </c>
      <c r="D14319" t="s">
        <v>9455</v>
      </c>
      <c r="E14319" s="117">
        <v>43031</v>
      </c>
      <c r="F14319" s="118">
        <v>0.62149305555555556</v>
      </c>
      <c r="G14319" t="s">
        <v>3854</v>
      </c>
      <c r="H14319">
        <v>393</v>
      </c>
      <c r="I14319">
        <v>13</v>
      </c>
      <c r="J14319" t="s">
        <v>26942</v>
      </c>
      <c r="L14319" t="s">
        <v>636</v>
      </c>
    </row>
    <row r="14320" spans="1:12" x14ac:dyDescent="0.25">
      <c r="A14320" t="s">
        <v>9456</v>
      </c>
      <c r="B14320" t="s">
        <v>9453</v>
      </c>
      <c r="C14320" t="s">
        <v>9454</v>
      </c>
      <c r="D14320" t="s">
        <v>9455</v>
      </c>
      <c r="E14320" s="117">
        <v>43031</v>
      </c>
      <c r="F14320" s="118">
        <v>0.6215046296296296</v>
      </c>
      <c r="G14320" t="s">
        <v>3854</v>
      </c>
      <c r="H14320">
        <v>393</v>
      </c>
      <c r="I14320">
        <v>14</v>
      </c>
      <c r="J14320" t="s">
        <v>26942</v>
      </c>
      <c r="L14320" t="s">
        <v>661</v>
      </c>
    </row>
    <row r="14321" spans="1:12" x14ac:dyDescent="0.25">
      <c r="A14321" t="s">
        <v>9456</v>
      </c>
      <c r="B14321" t="s">
        <v>9453</v>
      </c>
      <c r="C14321" t="s">
        <v>9454</v>
      </c>
      <c r="D14321" t="s">
        <v>9455</v>
      </c>
      <c r="E14321" s="117">
        <v>43031</v>
      </c>
      <c r="F14321" s="118">
        <v>0.6215046296296296</v>
      </c>
      <c r="G14321" t="s">
        <v>3854</v>
      </c>
      <c r="H14321">
        <v>393</v>
      </c>
      <c r="I14321">
        <v>15</v>
      </c>
      <c r="J14321" t="s">
        <v>26942</v>
      </c>
      <c r="L14321" t="s">
        <v>683</v>
      </c>
    </row>
    <row r="14322" spans="1:12" x14ac:dyDescent="0.25">
      <c r="A14322" t="s">
        <v>9456</v>
      </c>
      <c r="B14322" t="s">
        <v>9453</v>
      </c>
      <c r="C14322" t="s">
        <v>9454</v>
      </c>
      <c r="D14322" t="s">
        <v>9455</v>
      </c>
      <c r="E14322" s="117">
        <v>43031</v>
      </c>
      <c r="F14322" s="118">
        <v>0.6215046296296296</v>
      </c>
      <c r="G14322" t="s">
        <v>3854</v>
      </c>
      <c r="H14322">
        <v>393</v>
      </c>
      <c r="I14322">
        <v>22</v>
      </c>
      <c r="J14322" t="s">
        <v>26942</v>
      </c>
      <c r="L14322" t="s">
        <v>104</v>
      </c>
    </row>
    <row r="14323" spans="1:12" x14ac:dyDescent="0.25">
      <c r="A14323" t="s">
        <v>9456</v>
      </c>
      <c r="B14323" t="s">
        <v>9453</v>
      </c>
      <c r="C14323" t="s">
        <v>9454</v>
      </c>
      <c r="D14323" t="s">
        <v>9455</v>
      </c>
      <c r="E14323" s="117">
        <v>43031</v>
      </c>
      <c r="F14323" s="118">
        <v>0.6215046296296296</v>
      </c>
      <c r="G14323" t="s">
        <v>3854</v>
      </c>
      <c r="H14323">
        <v>393</v>
      </c>
      <c r="I14323">
        <v>24</v>
      </c>
      <c r="J14323" t="s">
        <v>26942</v>
      </c>
      <c r="L14323" t="s">
        <v>383</v>
      </c>
    </row>
    <row r="14324" spans="1:12" x14ac:dyDescent="0.25">
      <c r="A14324" t="s">
        <v>9456</v>
      </c>
      <c r="B14324" t="s">
        <v>9453</v>
      </c>
      <c r="C14324" t="s">
        <v>9454</v>
      </c>
      <c r="D14324" t="s">
        <v>9455</v>
      </c>
      <c r="E14324" s="117">
        <v>43031</v>
      </c>
      <c r="F14324" s="118">
        <v>0.6215046296296296</v>
      </c>
      <c r="G14324" t="s">
        <v>3854</v>
      </c>
      <c r="H14324">
        <v>393</v>
      </c>
      <c r="I14324">
        <v>26</v>
      </c>
      <c r="J14324" t="s">
        <v>26942</v>
      </c>
      <c r="L14324" t="s">
        <v>122</v>
      </c>
    </row>
    <row r="14325" spans="1:12" x14ac:dyDescent="0.25">
      <c r="A14325" t="s">
        <v>9456</v>
      </c>
      <c r="B14325" t="s">
        <v>9453</v>
      </c>
      <c r="C14325" t="s">
        <v>9454</v>
      </c>
      <c r="D14325" t="s">
        <v>9455</v>
      </c>
      <c r="E14325" s="117">
        <v>43031</v>
      </c>
      <c r="F14325" s="118">
        <v>0.6215046296296296</v>
      </c>
      <c r="G14325" t="s">
        <v>3854</v>
      </c>
      <c r="H14325">
        <v>393</v>
      </c>
      <c r="I14325">
        <v>28</v>
      </c>
      <c r="J14325" t="s">
        <v>26942</v>
      </c>
      <c r="L14325" t="s">
        <v>382</v>
      </c>
    </row>
    <row r="14326" spans="1:12" x14ac:dyDescent="0.25">
      <c r="A14326" t="s">
        <v>9456</v>
      </c>
      <c r="B14326" t="s">
        <v>9453</v>
      </c>
      <c r="C14326" t="s">
        <v>9454</v>
      </c>
      <c r="D14326" t="s">
        <v>9455</v>
      </c>
      <c r="E14326" s="117">
        <v>43031</v>
      </c>
      <c r="F14326" s="118">
        <v>0.6215046296296296</v>
      </c>
      <c r="G14326" t="s">
        <v>3854</v>
      </c>
      <c r="H14326">
        <v>393</v>
      </c>
      <c r="I14326">
        <v>30</v>
      </c>
      <c r="J14326" t="s">
        <v>26942</v>
      </c>
      <c r="L14326" t="s">
        <v>103</v>
      </c>
    </row>
    <row r="14327" spans="1:12" x14ac:dyDescent="0.25">
      <c r="A14327" t="s">
        <v>9456</v>
      </c>
      <c r="B14327" t="s">
        <v>9453</v>
      </c>
      <c r="C14327" t="s">
        <v>9454</v>
      </c>
      <c r="D14327" t="s">
        <v>9455</v>
      </c>
      <c r="E14327" s="117">
        <v>43031</v>
      </c>
      <c r="F14327" s="118">
        <v>0.6215046296296296</v>
      </c>
      <c r="G14327" t="s">
        <v>3854</v>
      </c>
      <c r="H14327">
        <v>393</v>
      </c>
      <c r="I14327">
        <v>36</v>
      </c>
      <c r="J14327" t="s">
        <v>26942</v>
      </c>
      <c r="L14327" t="s">
        <v>4027</v>
      </c>
    </row>
    <row r="14328" spans="1:12" x14ac:dyDescent="0.25">
      <c r="A14328" t="s">
        <v>9456</v>
      </c>
      <c r="B14328" t="s">
        <v>9453</v>
      </c>
      <c r="C14328" t="s">
        <v>9454</v>
      </c>
      <c r="D14328" t="s">
        <v>9455</v>
      </c>
      <c r="E14328" s="117">
        <v>43031</v>
      </c>
      <c r="F14328" s="118">
        <v>0.62151620370370375</v>
      </c>
      <c r="G14328" t="s">
        <v>3854</v>
      </c>
      <c r="H14328">
        <v>393</v>
      </c>
      <c r="I14328">
        <v>38</v>
      </c>
      <c r="J14328" t="s">
        <v>26942</v>
      </c>
      <c r="L14328" t="s">
        <v>26943</v>
      </c>
    </row>
    <row r="14329" spans="1:12" x14ac:dyDescent="0.25">
      <c r="A14329" t="s">
        <v>9456</v>
      </c>
      <c r="B14329" t="s">
        <v>9453</v>
      </c>
      <c r="C14329" t="s">
        <v>9454</v>
      </c>
      <c r="D14329" t="s">
        <v>9455</v>
      </c>
      <c r="E14329" s="117">
        <v>43031</v>
      </c>
      <c r="F14329" s="118">
        <v>0.62151620370370375</v>
      </c>
      <c r="G14329" t="s">
        <v>3854</v>
      </c>
      <c r="H14329">
        <v>394</v>
      </c>
      <c r="I14329">
        <v>1</v>
      </c>
      <c r="L14329" t="s">
        <v>26944</v>
      </c>
    </row>
    <row r="14330" spans="1:12" x14ac:dyDescent="0.25">
      <c r="A14330" t="s">
        <v>9456</v>
      </c>
      <c r="B14330" t="s">
        <v>9453</v>
      </c>
      <c r="C14330" t="s">
        <v>9454</v>
      </c>
      <c r="D14330" t="s">
        <v>9455</v>
      </c>
      <c r="E14330" s="117">
        <v>43031</v>
      </c>
      <c r="F14330" s="118">
        <v>0.62152777777777779</v>
      </c>
      <c r="G14330" t="s">
        <v>3854</v>
      </c>
      <c r="H14330">
        <v>394</v>
      </c>
      <c r="I14330">
        <v>4</v>
      </c>
      <c r="J14330" t="s">
        <v>26944</v>
      </c>
      <c r="L14330" t="s">
        <v>2977</v>
      </c>
    </row>
    <row r="14331" spans="1:12" x14ac:dyDescent="0.25">
      <c r="A14331" t="s">
        <v>9456</v>
      </c>
      <c r="B14331" t="s">
        <v>9453</v>
      </c>
      <c r="C14331" t="s">
        <v>9454</v>
      </c>
      <c r="D14331" t="s">
        <v>9455</v>
      </c>
      <c r="E14331" s="117">
        <v>43031</v>
      </c>
      <c r="F14331" s="118">
        <v>0.62152777777777779</v>
      </c>
      <c r="G14331" t="s">
        <v>3854</v>
      </c>
      <c r="H14331">
        <v>394</v>
      </c>
      <c r="I14331">
        <v>5</v>
      </c>
      <c r="J14331" t="s">
        <v>26944</v>
      </c>
      <c r="L14331" t="s">
        <v>2554</v>
      </c>
    </row>
    <row r="14332" spans="1:12" x14ac:dyDescent="0.25">
      <c r="A14332" t="s">
        <v>9456</v>
      </c>
      <c r="B14332" t="s">
        <v>9453</v>
      </c>
      <c r="C14332" t="s">
        <v>9454</v>
      </c>
      <c r="D14332" t="s">
        <v>9455</v>
      </c>
      <c r="E14332" s="117">
        <v>43031</v>
      </c>
      <c r="F14332" s="118">
        <v>0.62152777777777779</v>
      </c>
      <c r="G14332" t="s">
        <v>3854</v>
      </c>
      <c r="H14332">
        <v>394</v>
      </c>
      <c r="I14332">
        <v>6</v>
      </c>
      <c r="J14332" t="s">
        <v>26944</v>
      </c>
      <c r="L14332">
        <v>0</v>
      </c>
    </row>
    <row r="14333" spans="1:12" x14ac:dyDescent="0.25">
      <c r="A14333" t="s">
        <v>9456</v>
      </c>
      <c r="B14333" t="s">
        <v>9453</v>
      </c>
      <c r="C14333" t="s">
        <v>9454</v>
      </c>
      <c r="D14333" t="s">
        <v>9455</v>
      </c>
      <c r="E14333" s="117">
        <v>43031</v>
      </c>
      <c r="F14333" s="118">
        <v>0.62152777777777779</v>
      </c>
      <c r="G14333" t="s">
        <v>3854</v>
      </c>
      <c r="H14333">
        <v>394</v>
      </c>
      <c r="I14333">
        <v>7</v>
      </c>
      <c r="J14333" t="s">
        <v>26944</v>
      </c>
      <c r="L14333">
        <v>100</v>
      </c>
    </row>
    <row r="14334" spans="1:12" x14ac:dyDescent="0.25">
      <c r="A14334" t="s">
        <v>9456</v>
      </c>
      <c r="B14334" t="s">
        <v>9453</v>
      </c>
      <c r="C14334" t="s">
        <v>9454</v>
      </c>
      <c r="D14334" t="s">
        <v>9455</v>
      </c>
      <c r="E14334" s="117">
        <v>43031</v>
      </c>
      <c r="F14334" s="118">
        <v>0.62152777777777779</v>
      </c>
      <c r="G14334" t="s">
        <v>3854</v>
      </c>
      <c r="H14334">
        <v>394</v>
      </c>
      <c r="I14334">
        <v>9</v>
      </c>
      <c r="J14334" t="s">
        <v>26944</v>
      </c>
      <c r="L14334" t="s">
        <v>560</v>
      </c>
    </row>
    <row r="14335" spans="1:12" x14ac:dyDescent="0.25">
      <c r="A14335" t="s">
        <v>9456</v>
      </c>
      <c r="B14335" t="s">
        <v>9453</v>
      </c>
      <c r="C14335" t="s">
        <v>9454</v>
      </c>
      <c r="D14335" t="s">
        <v>9455</v>
      </c>
      <c r="E14335" s="117">
        <v>43031</v>
      </c>
      <c r="F14335" s="118">
        <v>0.62152777777777779</v>
      </c>
      <c r="G14335" t="s">
        <v>3854</v>
      </c>
      <c r="H14335">
        <v>394</v>
      </c>
      <c r="I14335">
        <v>11</v>
      </c>
      <c r="J14335" t="s">
        <v>26944</v>
      </c>
      <c r="L14335" t="s">
        <v>578</v>
      </c>
    </row>
    <row r="14336" spans="1:12" x14ac:dyDescent="0.25">
      <c r="A14336" t="s">
        <v>9456</v>
      </c>
      <c r="B14336" t="s">
        <v>9453</v>
      </c>
      <c r="C14336" t="s">
        <v>9454</v>
      </c>
      <c r="D14336" t="s">
        <v>9455</v>
      </c>
      <c r="E14336" s="117">
        <v>43031</v>
      </c>
      <c r="F14336" s="118">
        <v>0.62152777777777779</v>
      </c>
      <c r="G14336" t="s">
        <v>3854</v>
      </c>
      <c r="H14336">
        <v>394</v>
      </c>
      <c r="I14336">
        <v>12</v>
      </c>
      <c r="J14336" t="s">
        <v>26944</v>
      </c>
      <c r="L14336" t="s">
        <v>574</v>
      </c>
    </row>
    <row r="14337" spans="1:12" x14ac:dyDescent="0.25">
      <c r="A14337" t="s">
        <v>9456</v>
      </c>
      <c r="B14337" t="s">
        <v>9453</v>
      </c>
      <c r="C14337" t="s">
        <v>9454</v>
      </c>
      <c r="D14337" t="s">
        <v>9455</v>
      </c>
      <c r="E14337" s="117">
        <v>43031</v>
      </c>
      <c r="F14337" s="118">
        <v>0.62152777777777779</v>
      </c>
      <c r="G14337" t="s">
        <v>3854</v>
      </c>
      <c r="H14337">
        <v>394</v>
      </c>
      <c r="I14337">
        <v>13</v>
      </c>
      <c r="J14337" t="s">
        <v>26944</v>
      </c>
      <c r="L14337" t="s">
        <v>636</v>
      </c>
    </row>
    <row r="14338" spans="1:12" x14ac:dyDescent="0.25">
      <c r="A14338" t="s">
        <v>9456</v>
      </c>
      <c r="B14338" t="s">
        <v>9453</v>
      </c>
      <c r="C14338" t="s">
        <v>9454</v>
      </c>
      <c r="D14338" t="s">
        <v>9455</v>
      </c>
      <c r="E14338" s="117">
        <v>43031</v>
      </c>
      <c r="F14338" s="118">
        <v>0.62153935185185183</v>
      </c>
      <c r="G14338" t="s">
        <v>3854</v>
      </c>
      <c r="H14338">
        <v>394</v>
      </c>
      <c r="I14338">
        <v>14</v>
      </c>
      <c r="J14338" t="s">
        <v>26944</v>
      </c>
      <c r="L14338" t="s">
        <v>661</v>
      </c>
    </row>
    <row r="14339" spans="1:12" x14ac:dyDescent="0.25">
      <c r="A14339" t="s">
        <v>9456</v>
      </c>
      <c r="B14339" t="s">
        <v>9453</v>
      </c>
      <c r="C14339" t="s">
        <v>9454</v>
      </c>
      <c r="D14339" t="s">
        <v>9455</v>
      </c>
      <c r="E14339" s="117">
        <v>43031</v>
      </c>
      <c r="F14339" s="118">
        <v>0.62153935185185183</v>
      </c>
      <c r="G14339" t="s">
        <v>3854</v>
      </c>
      <c r="H14339">
        <v>394</v>
      </c>
      <c r="I14339">
        <v>15</v>
      </c>
      <c r="J14339" t="s">
        <v>26944</v>
      </c>
      <c r="L14339" t="s">
        <v>683</v>
      </c>
    </row>
    <row r="14340" spans="1:12" x14ac:dyDescent="0.25">
      <c r="A14340" t="s">
        <v>9456</v>
      </c>
      <c r="B14340" t="s">
        <v>9453</v>
      </c>
      <c r="C14340" t="s">
        <v>9454</v>
      </c>
      <c r="D14340" t="s">
        <v>9455</v>
      </c>
      <c r="E14340" s="117">
        <v>43031</v>
      </c>
      <c r="F14340" s="118">
        <v>0.62153935185185183</v>
      </c>
      <c r="G14340" t="s">
        <v>3854</v>
      </c>
      <c r="H14340">
        <v>394</v>
      </c>
      <c r="I14340">
        <v>22</v>
      </c>
      <c r="J14340" t="s">
        <v>26944</v>
      </c>
      <c r="L14340" t="s">
        <v>104</v>
      </c>
    </row>
    <row r="14341" spans="1:12" x14ac:dyDescent="0.25">
      <c r="A14341" t="s">
        <v>9456</v>
      </c>
      <c r="B14341" t="s">
        <v>9453</v>
      </c>
      <c r="C14341" t="s">
        <v>9454</v>
      </c>
      <c r="D14341" t="s">
        <v>9455</v>
      </c>
      <c r="E14341" s="117">
        <v>43031</v>
      </c>
      <c r="F14341" s="118">
        <v>0.62153935185185183</v>
      </c>
      <c r="G14341" t="s">
        <v>3854</v>
      </c>
      <c r="H14341">
        <v>394</v>
      </c>
      <c r="I14341">
        <v>24</v>
      </c>
      <c r="J14341" t="s">
        <v>26944</v>
      </c>
      <c r="L14341" t="s">
        <v>383</v>
      </c>
    </row>
    <row r="14342" spans="1:12" x14ac:dyDescent="0.25">
      <c r="A14342" t="s">
        <v>9456</v>
      </c>
      <c r="B14342" t="s">
        <v>9453</v>
      </c>
      <c r="C14342" t="s">
        <v>9454</v>
      </c>
      <c r="D14342" t="s">
        <v>9455</v>
      </c>
      <c r="E14342" s="117">
        <v>43031</v>
      </c>
      <c r="F14342" s="118">
        <v>0.62153935185185183</v>
      </c>
      <c r="G14342" t="s">
        <v>3854</v>
      </c>
      <c r="H14342">
        <v>394</v>
      </c>
      <c r="I14342">
        <v>26</v>
      </c>
      <c r="J14342" t="s">
        <v>26944</v>
      </c>
      <c r="L14342" t="s">
        <v>122</v>
      </c>
    </row>
    <row r="14343" spans="1:12" x14ac:dyDescent="0.25">
      <c r="A14343" t="s">
        <v>9456</v>
      </c>
      <c r="B14343" t="s">
        <v>9453</v>
      </c>
      <c r="C14343" t="s">
        <v>9454</v>
      </c>
      <c r="D14343" t="s">
        <v>9455</v>
      </c>
      <c r="E14343" s="117">
        <v>43031</v>
      </c>
      <c r="F14343" s="118">
        <v>0.62153935185185183</v>
      </c>
      <c r="G14343" t="s">
        <v>3854</v>
      </c>
      <c r="H14343">
        <v>394</v>
      </c>
      <c r="I14343">
        <v>28</v>
      </c>
      <c r="J14343" t="s">
        <v>26944</v>
      </c>
      <c r="L14343" t="s">
        <v>382</v>
      </c>
    </row>
    <row r="14344" spans="1:12" x14ac:dyDescent="0.25">
      <c r="A14344" t="s">
        <v>9456</v>
      </c>
      <c r="B14344" t="s">
        <v>9453</v>
      </c>
      <c r="C14344" t="s">
        <v>9454</v>
      </c>
      <c r="D14344" t="s">
        <v>9455</v>
      </c>
      <c r="E14344" s="117">
        <v>43031</v>
      </c>
      <c r="F14344" s="118">
        <v>0.62153935185185183</v>
      </c>
      <c r="G14344" t="s">
        <v>3854</v>
      </c>
      <c r="H14344">
        <v>394</v>
      </c>
      <c r="I14344">
        <v>30</v>
      </c>
      <c r="J14344" t="s">
        <v>26944</v>
      </c>
      <c r="L14344" t="s">
        <v>103</v>
      </c>
    </row>
    <row r="14345" spans="1:12" x14ac:dyDescent="0.25">
      <c r="A14345" t="s">
        <v>9456</v>
      </c>
      <c r="B14345" t="s">
        <v>9453</v>
      </c>
      <c r="C14345" t="s">
        <v>9454</v>
      </c>
      <c r="D14345" t="s">
        <v>9455</v>
      </c>
      <c r="E14345" s="117">
        <v>43031</v>
      </c>
      <c r="F14345" s="118">
        <v>0.62153935185185183</v>
      </c>
      <c r="G14345" t="s">
        <v>3854</v>
      </c>
      <c r="H14345">
        <v>394</v>
      </c>
      <c r="I14345">
        <v>36</v>
      </c>
      <c r="J14345" t="s">
        <v>26944</v>
      </c>
      <c r="L14345" t="s">
        <v>4027</v>
      </c>
    </row>
    <row r="14346" spans="1:12" x14ac:dyDescent="0.25">
      <c r="A14346" t="s">
        <v>9456</v>
      </c>
      <c r="B14346" t="s">
        <v>9453</v>
      </c>
      <c r="C14346" t="s">
        <v>9454</v>
      </c>
      <c r="D14346" t="s">
        <v>9455</v>
      </c>
      <c r="E14346" s="117">
        <v>43031</v>
      </c>
      <c r="F14346" s="118">
        <v>0.62155092592592587</v>
      </c>
      <c r="G14346" t="s">
        <v>3854</v>
      </c>
      <c r="H14346">
        <v>394</v>
      </c>
      <c r="I14346">
        <v>38</v>
      </c>
      <c r="J14346" t="s">
        <v>26944</v>
      </c>
      <c r="L14346" t="s">
        <v>26945</v>
      </c>
    </row>
    <row r="14347" spans="1:12" x14ac:dyDescent="0.25">
      <c r="A14347" t="s">
        <v>9456</v>
      </c>
      <c r="B14347" t="s">
        <v>9453</v>
      </c>
      <c r="C14347" t="s">
        <v>9454</v>
      </c>
      <c r="D14347" t="s">
        <v>9455</v>
      </c>
      <c r="E14347" s="117">
        <v>43031</v>
      </c>
      <c r="F14347" s="118">
        <v>0.62155092592592587</v>
      </c>
      <c r="G14347" t="s">
        <v>3854</v>
      </c>
      <c r="H14347">
        <v>395</v>
      </c>
      <c r="I14347">
        <v>1</v>
      </c>
      <c r="L14347" t="s">
        <v>26944</v>
      </c>
    </row>
    <row r="14348" spans="1:12" x14ac:dyDescent="0.25">
      <c r="A14348" t="s">
        <v>9456</v>
      </c>
      <c r="B14348" t="s">
        <v>9453</v>
      </c>
      <c r="C14348" t="s">
        <v>9454</v>
      </c>
      <c r="D14348" t="s">
        <v>9455</v>
      </c>
      <c r="E14348" s="117">
        <v>43031</v>
      </c>
      <c r="F14348" s="118">
        <v>0.62156250000000002</v>
      </c>
      <c r="G14348" t="s">
        <v>3854</v>
      </c>
      <c r="H14348">
        <v>395</v>
      </c>
      <c r="I14348">
        <v>4</v>
      </c>
      <c r="J14348" t="s">
        <v>26944</v>
      </c>
      <c r="L14348" t="s">
        <v>2977</v>
      </c>
    </row>
    <row r="14349" spans="1:12" x14ac:dyDescent="0.25">
      <c r="A14349" t="s">
        <v>9456</v>
      </c>
      <c r="B14349" t="s">
        <v>9453</v>
      </c>
      <c r="C14349" t="s">
        <v>9454</v>
      </c>
      <c r="D14349" t="s">
        <v>9455</v>
      </c>
      <c r="E14349" s="117">
        <v>43031</v>
      </c>
      <c r="F14349" s="118">
        <v>0.62156250000000002</v>
      </c>
      <c r="G14349" t="s">
        <v>3854</v>
      </c>
      <c r="H14349">
        <v>395</v>
      </c>
      <c r="I14349">
        <v>5</v>
      </c>
      <c r="J14349" t="s">
        <v>26944</v>
      </c>
      <c r="L14349" t="s">
        <v>2711</v>
      </c>
    </row>
    <row r="14350" spans="1:12" x14ac:dyDescent="0.25">
      <c r="A14350" t="s">
        <v>9456</v>
      </c>
      <c r="B14350" t="s">
        <v>9453</v>
      </c>
      <c r="C14350" t="s">
        <v>9454</v>
      </c>
      <c r="D14350" t="s">
        <v>9455</v>
      </c>
      <c r="E14350" s="117">
        <v>43031</v>
      </c>
      <c r="F14350" s="118">
        <v>0.62156250000000002</v>
      </c>
      <c r="G14350" t="s">
        <v>3854</v>
      </c>
      <c r="H14350">
        <v>395</v>
      </c>
      <c r="I14350">
        <v>6</v>
      </c>
      <c r="J14350" t="s">
        <v>26944</v>
      </c>
      <c r="L14350">
        <v>0</v>
      </c>
    </row>
    <row r="14351" spans="1:12" x14ac:dyDescent="0.25">
      <c r="A14351" t="s">
        <v>9456</v>
      </c>
      <c r="B14351" t="s">
        <v>9453</v>
      </c>
      <c r="C14351" t="s">
        <v>9454</v>
      </c>
      <c r="D14351" t="s">
        <v>9455</v>
      </c>
      <c r="E14351" s="117">
        <v>43031</v>
      </c>
      <c r="F14351" s="118">
        <v>0.62156250000000002</v>
      </c>
      <c r="G14351" t="s">
        <v>3854</v>
      </c>
      <c r="H14351">
        <v>395</v>
      </c>
      <c r="I14351">
        <v>7</v>
      </c>
      <c r="J14351" t="s">
        <v>26944</v>
      </c>
      <c r="L14351">
        <v>100</v>
      </c>
    </row>
    <row r="14352" spans="1:12" x14ac:dyDescent="0.25">
      <c r="A14352" t="s">
        <v>9456</v>
      </c>
      <c r="B14352" t="s">
        <v>9453</v>
      </c>
      <c r="C14352" t="s">
        <v>9454</v>
      </c>
      <c r="D14352" t="s">
        <v>9455</v>
      </c>
      <c r="E14352" s="117">
        <v>43031</v>
      </c>
      <c r="F14352" s="118">
        <v>0.62156250000000002</v>
      </c>
      <c r="G14352" t="s">
        <v>3854</v>
      </c>
      <c r="H14352">
        <v>395</v>
      </c>
      <c r="I14352">
        <v>9</v>
      </c>
      <c r="J14352" t="s">
        <v>26944</v>
      </c>
      <c r="L14352" t="s">
        <v>560</v>
      </c>
    </row>
    <row r="14353" spans="1:12" x14ac:dyDescent="0.25">
      <c r="A14353" t="s">
        <v>9456</v>
      </c>
      <c r="B14353" t="s">
        <v>9453</v>
      </c>
      <c r="C14353" t="s">
        <v>9454</v>
      </c>
      <c r="D14353" t="s">
        <v>9455</v>
      </c>
      <c r="E14353" s="117">
        <v>43031</v>
      </c>
      <c r="F14353" s="118">
        <v>0.62156250000000002</v>
      </c>
      <c r="G14353" t="s">
        <v>3854</v>
      </c>
      <c r="H14353">
        <v>395</v>
      </c>
      <c r="I14353">
        <v>11</v>
      </c>
      <c r="J14353" t="s">
        <v>26944</v>
      </c>
      <c r="L14353" t="s">
        <v>578</v>
      </c>
    </row>
    <row r="14354" spans="1:12" x14ac:dyDescent="0.25">
      <c r="A14354" t="s">
        <v>9456</v>
      </c>
      <c r="B14354" t="s">
        <v>9453</v>
      </c>
      <c r="C14354" t="s">
        <v>9454</v>
      </c>
      <c r="D14354" t="s">
        <v>9455</v>
      </c>
      <c r="E14354" s="117">
        <v>43031</v>
      </c>
      <c r="F14354" s="118">
        <v>0.62156250000000002</v>
      </c>
      <c r="G14354" t="s">
        <v>3854</v>
      </c>
      <c r="H14354">
        <v>395</v>
      </c>
      <c r="I14354">
        <v>12</v>
      </c>
      <c r="J14354" t="s">
        <v>26944</v>
      </c>
      <c r="L14354" t="s">
        <v>574</v>
      </c>
    </row>
    <row r="14355" spans="1:12" x14ac:dyDescent="0.25">
      <c r="A14355" t="s">
        <v>9456</v>
      </c>
      <c r="B14355" t="s">
        <v>9453</v>
      </c>
      <c r="C14355" t="s">
        <v>9454</v>
      </c>
      <c r="D14355" t="s">
        <v>9455</v>
      </c>
      <c r="E14355" s="117">
        <v>43031</v>
      </c>
      <c r="F14355" s="118">
        <v>0.62156250000000002</v>
      </c>
      <c r="G14355" t="s">
        <v>3854</v>
      </c>
      <c r="H14355">
        <v>395</v>
      </c>
      <c r="I14355">
        <v>13</v>
      </c>
      <c r="J14355" t="s">
        <v>26944</v>
      </c>
      <c r="L14355" t="s">
        <v>640</v>
      </c>
    </row>
    <row r="14356" spans="1:12" x14ac:dyDescent="0.25">
      <c r="A14356" t="s">
        <v>9456</v>
      </c>
      <c r="B14356" t="s">
        <v>9453</v>
      </c>
      <c r="C14356" t="s">
        <v>9454</v>
      </c>
      <c r="D14356" t="s">
        <v>9455</v>
      </c>
      <c r="E14356" s="117">
        <v>43031</v>
      </c>
      <c r="F14356" s="118">
        <v>0.62157407407407406</v>
      </c>
      <c r="G14356" t="s">
        <v>3854</v>
      </c>
      <c r="H14356">
        <v>395</v>
      </c>
      <c r="I14356">
        <v>14</v>
      </c>
      <c r="J14356" t="s">
        <v>26944</v>
      </c>
      <c r="L14356" t="s">
        <v>644</v>
      </c>
    </row>
    <row r="14357" spans="1:12" x14ac:dyDescent="0.25">
      <c r="A14357" t="s">
        <v>9456</v>
      </c>
      <c r="B14357" t="s">
        <v>9453</v>
      </c>
      <c r="C14357" t="s">
        <v>9454</v>
      </c>
      <c r="D14357" t="s">
        <v>9455</v>
      </c>
      <c r="E14357" s="117">
        <v>43031</v>
      </c>
      <c r="F14357" s="118">
        <v>0.62157407407407406</v>
      </c>
      <c r="G14357" t="s">
        <v>3854</v>
      </c>
      <c r="H14357">
        <v>395</v>
      </c>
      <c r="I14357">
        <v>15</v>
      </c>
      <c r="J14357" t="s">
        <v>26944</v>
      </c>
      <c r="L14357" t="s">
        <v>683</v>
      </c>
    </row>
    <row r="14358" spans="1:12" x14ac:dyDescent="0.25">
      <c r="A14358" t="s">
        <v>9456</v>
      </c>
      <c r="B14358" t="s">
        <v>9453</v>
      </c>
      <c r="C14358" t="s">
        <v>9454</v>
      </c>
      <c r="D14358" t="s">
        <v>9455</v>
      </c>
      <c r="E14358" s="117">
        <v>43031</v>
      </c>
      <c r="F14358" s="118">
        <v>0.62157407407407406</v>
      </c>
      <c r="G14358" t="s">
        <v>3854</v>
      </c>
      <c r="H14358">
        <v>395</v>
      </c>
      <c r="I14358">
        <v>22</v>
      </c>
      <c r="J14358" t="s">
        <v>26944</v>
      </c>
      <c r="L14358" t="s">
        <v>104</v>
      </c>
    </row>
    <row r="14359" spans="1:12" x14ac:dyDescent="0.25">
      <c r="A14359" t="s">
        <v>9456</v>
      </c>
      <c r="B14359" t="s">
        <v>9453</v>
      </c>
      <c r="C14359" t="s">
        <v>9454</v>
      </c>
      <c r="D14359" t="s">
        <v>9455</v>
      </c>
      <c r="E14359" s="117">
        <v>43031</v>
      </c>
      <c r="F14359" s="118">
        <v>0.62157407407407406</v>
      </c>
      <c r="G14359" t="s">
        <v>3854</v>
      </c>
      <c r="H14359">
        <v>395</v>
      </c>
      <c r="I14359">
        <v>24</v>
      </c>
      <c r="J14359" t="s">
        <v>26944</v>
      </c>
      <c r="L14359" t="s">
        <v>383</v>
      </c>
    </row>
    <row r="14360" spans="1:12" x14ac:dyDescent="0.25">
      <c r="A14360" t="s">
        <v>9456</v>
      </c>
      <c r="B14360" t="s">
        <v>9453</v>
      </c>
      <c r="C14360" t="s">
        <v>9454</v>
      </c>
      <c r="D14360" t="s">
        <v>9455</v>
      </c>
      <c r="E14360" s="117">
        <v>43031</v>
      </c>
      <c r="F14360" s="118">
        <v>0.62157407407407406</v>
      </c>
      <c r="G14360" t="s">
        <v>3854</v>
      </c>
      <c r="H14360">
        <v>395</v>
      </c>
      <c r="I14360">
        <v>26</v>
      </c>
      <c r="J14360" t="s">
        <v>26944</v>
      </c>
      <c r="L14360" t="s">
        <v>122</v>
      </c>
    </row>
    <row r="14361" spans="1:12" x14ac:dyDescent="0.25">
      <c r="A14361" t="s">
        <v>9456</v>
      </c>
      <c r="B14361" t="s">
        <v>9453</v>
      </c>
      <c r="C14361" t="s">
        <v>9454</v>
      </c>
      <c r="D14361" t="s">
        <v>9455</v>
      </c>
      <c r="E14361" s="117">
        <v>43031</v>
      </c>
      <c r="F14361" s="118">
        <v>0.62157407407407406</v>
      </c>
      <c r="G14361" t="s">
        <v>3854</v>
      </c>
      <c r="H14361">
        <v>395</v>
      </c>
      <c r="I14361">
        <v>28</v>
      </c>
      <c r="J14361" t="s">
        <v>26944</v>
      </c>
      <c r="L14361" t="s">
        <v>382</v>
      </c>
    </row>
    <row r="14362" spans="1:12" x14ac:dyDescent="0.25">
      <c r="A14362" t="s">
        <v>9456</v>
      </c>
      <c r="B14362" t="s">
        <v>9453</v>
      </c>
      <c r="C14362" t="s">
        <v>9454</v>
      </c>
      <c r="D14362" t="s">
        <v>9455</v>
      </c>
      <c r="E14362" s="117">
        <v>43031</v>
      </c>
      <c r="F14362" s="118">
        <v>0.62157407407407406</v>
      </c>
      <c r="G14362" t="s">
        <v>3854</v>
      </c>
      <c r="H14362">
        <v>395</v>
      </c>
      <c r="I14362">
        <v>30</v>
      </c>
      <c r="J14362" t="s">
        <v>26944</v>
      </c>
      <c r="L14362" t="s">
        <v>103</v>
      </c>
    </row>
    <row r="14363" spans="1:12" x14ac:dyDescent="0.25">
      <c r="A14363" t="s">
        <v>9456</v>
      </c>
      <c r="B14363" t="s">
        <v>9453</v>
      </c>
      <c r="C14363" t="s">
        <v>9454</v>
      </c>
      <c r="D14363" t="s">
        <v>9455</v>
      </c>
      <c r="E14363" s="117">
        <v>43031</v>
      </c>
      <c r="F14363" s="118">
        <v>0.62157407407407406</v>
      </c>
      <c r="G14363" t="s">
        <v>3854</v>
      </c>
      <c r="H14363">
        <v>395</v>
      </c>
      <c r="I14363">
        <v>36</v>
      </c>
      <c r="J14363" t="s">
        <v>26944</v>
      </c>
      <c r="L14363" t="s">
        <v>9473</v>
      </c>
    </row>
    <row r="14364" spans="1:12" x14ac:dyDescent="0.25">
      <c r="A14364" t="s">
        <v>9456</v>
      </c>
      <c r="B14364" t="s">
        <v>9453</v>
      </c>
      <c r="C14364" t="s">
        <v>9454</v>
      </c>
      <c r="D14364" t="s">
        <v>9455</v>
      </c>
      <c r="E14364" s="117">
        <v>43031</v>
      </c>
      <c r="F14364" s="118">
        <v>0.62158564814814821</v>
      </c>
      <c r="G14364" t="s">
        <v>3854</v>
      </c>
      <c r="H14364">
        <v>395</v>
      </c>
      <c r="I14364">
        <v>38</v>
      </c>
      <c r="J14364" t="s">
        <v>26944</v>
      </c>
      <c r="L14364" t="s">
        <v>26946</v>
      </c>
    </row>
    <row r="14365" spans="1:12" x14ac:dyDescent="0.25">
      <c r="A14365" t="s">
        <v>9456</v>
      </c>
      <c r="B14365" t="s">
        <v>9453</v>
      </c>
      <c r="C14365" t="s">
        <v>9454</v>
      </c>
      <c r="D14365" t="s">
        <v>9455</v>
      </c>
      <c r="E14365" s="117">
        <v>43031</v>
      </c>
      <c r="F14365" s="118">
        <v>0.62158564814814821</v>
      </c>
      <c r="G14365" t="s">
        <v>3854</v>
      </c>
      <c r="H14365">
        <v>396</v>
      </c>
      <c r="I14365">
        <v>1</v>
      </c>
      <c r="L14365" t="s">
        <v>26947</v>
      </c>
    </row>
    <row r="14366" spans="1:12" x14ac:dyDescent="0.25">
      <c r="A14366" t="s">
        <v>9456</v>
      </c>
      <c r="B14366" t="s">
        <v>9453</v>
      </c>
      <c r="C14366" t="s">
        <v>9454</v>
      </c>
      <c r="D14366" t="s">
        <v>9455</v>
      </c>
      <c r="E14366" s="117">
        <v>43031</v>
      </c>
      <c r="F14366" s="118">
        <v>0.62159722222222225</v>
      </c>
      <c r="G14366" t="s">
        <v>3854</v>
      </c>
      <c r="H14366">
        <v>396</v>
      </c>
      <c r="I14366">
        <v>4</v>
      </c>
      <c r="J14366" t="s">
        <v>26947</v>
      </c>
      <c r="L14366" t="s">
        <v>2976</v>
      </c>
    </row>
    <row r="14367" spans="1:12" x14ac:dyDescent="0.25">
      <c r="A14367" t="s">
        <v>9456</v>
      </c>
      <c r="B14367" t="s">
        <v>9453</v>
      </c>
      <c r="C14367" t="s">
        <v>9454</v>
      </c>
      <c r="D14367" t="s">
        <v>9455</v>
      </c>
      <c r="E14367" s="117">
        <v>43031</v>
      </c>
      <c r="F14367" s="118">
        <v>0.62159722222222225</v>
      </c>
      <c r="G14367" t="s">
        <v>3854</v>
      </c>
      <c r="H14367">
        <v>396</v>
      </c>
      <c r="I14367">
        <v>5</v>
      </c>
      <c r="J14367" t="s">
        <v>26947</v>
      </c>
      <c r="L14367" t="s">
        <v>499</v>
      </c>
    </row>
    <row r="14368" spans="1:12" x14ac:dyDescent="0.25">
      <c r="A14368" t="s">
        <v>9456</v>
      </c>
      <c r="B14368" t="s">
        <v>9453</v>
      </c>
      <c r="C14368" t="s">
        <v>9454</v>
      </c>
      <c r="D14368" t="s">
        <v>9455</v>
      </c>
      <c r="E14368" s="117">
        <v>43031</v>
      </c>
      <c r="F14368" s="118">
        <v>0.62159722222222225</v>
      </c>
      <c r="G14368" t="s">
        <v>3854</v>
      </c>
      <c r="H14368">
        <v>396</v>
      </c>
      <c r="I14368">
        <v>6</v>
      </c>
      <c r="J14368" t="s">
        <v>26947</v>
      </c>
      <c r="L14368">
        <v>0</v>
      </c>
    </row>
    <row r="14369" spans="1:12" x14ac:dyDescent="0.25">
      <c r="A14369" t="s">
        <v>9456</v>
      </c>
      <c r="B14369" t="s">
        <v>9453</v>
      </c>
      <c r="C14369" t="s">
        <v>9454</v>
      </c>
      <c r="D14369" t="s">
        <v>9455</v>
      </c>
      <c r="E14369" s="117">
        <v>43031</v>
      </c>
      <c r="F14369" s="118">
        <v>0.62159722222222225</v>
      </c>
      <c r="G14369" t="s">
        <v>3854</v>
      </c>
      <c r="H14369">
        <v>396</v>
      </c>
      <c r="I14369">
        <v>7</v>
      </c>
      <c r="J14369" t="s">
        <v>26947</v>
      </c>
      <c r="L14369">
        <v>100</v>
      </c>
    </row>
    <row r="14370" spans="1:12" x14ac:dyDescent="0.25">
      <c r="A14370" t="s">
        <v>9456</v>
      </c>
      <c r="B14370" t="s">
        <v>9453</v>
      </c>
      <c r="C14370" t="s">
        <v>9454</v>
      </c>
      <c r="D14370" t="s">
        <v>9455</v>
      </c>
      <c r="E14370" s="117">
        <v>43031</v>
      </c>
      <c r="F14370" s="118">
        <v>0.62159722222222225</v>
      </c>
      <c r="G14370" t="s">
        <v>3854</v>
      </c>
      <c r="H14370">
        <v>396</v>
      </c>
      <c r="I14370">
        <v>9</v>
      </c>
      <c r="J14370" t="s">
        <v>26947</v>
      </c>
      <c r="L14370" t="s">
        <v>560</v>
      </c>
    </row>
    <row r="14371" spans="1:12" x14ac:dyDescent="0.25">
      <c r="A14371" t="s">
        <v>9456</v>
      </c>
      <c r="B14371" t="s">
        <v>9453</v>
      </c>
      <c r="C14371" t="s">
        <v>9454</v>
      </c>
      <c r="D14371" t="s">
        <v>9455</v>
      </c>
      <c r="E14371" s="117">
        <v>43031</v>
      </c>
      <c r="F14371" s="118">
        <v>0.62159722222222225</v>
      </c>
      <c r="G14371" t="s">
        <v>3854</v>
      </c>
      <c r="H14371">
        <v>396</v>
      </c>
      <c r="I14371">
        <v>10</v>
      </c>
      <c r="J14371" t="s">
        <v>26947</v>
      </c>
      <c r="L14371" t="s">
        <v>629</v>
      </c>
    </row>
    <row r="14372" spans="1:12" x14ac:dyDescent="0.25">
      <c r="A14372" t="s">
        <v>9456</v>
      </c>
      <c r="B14372" t="s">
        <v>9453</v>
      </c>
      <c r="C14372" t="s">
        <v>9454</v>
      </c>
      <c r="D14372" t="s">
        <v>9455</v>
      </c>
      <c r="E14372" s="117">
        <v>43031</v>
      </c>
      <c r="F14372" s="118">
        <v>0.62159722222222225</v>
      </c>
      <c r="G14372" t="s">
        <v>3854</v>
      </c>
      <c r="H14372">
        <v>396</v>
      </c>
      <c r="I14372">
        <v>11</v>
      </c>
      <c r="J14372" t="s">
        <v>26947</v>
      </c>
      <c r="L14372" t="s">
        <v>592</v>
      </c>
    </row>
    <row r="14373" spans="1:12" x14ac:dyDescent="0.25">
      <c r="A14373" t="s">
        <v>9456</v>
      </c>
      <c r="B14373" t="s">
        <v>9453</v>
      </c>
      <c r="C14373" t="s">
        <v>9454</v>
      </c>
      <c r="D14373" t="s">
        <v>9455</v>
      </c>
      <c r="E14373" s="117">
        <v>43031</v>
      </c>
      <c r="F14373" s="118">
        <v>0.62159722222222225</v>
      </c>
      <c r="G14373" t="s">
        <v>3854</v>
      </c>
      <c r="H14373">
        <v>396</v>
      </c>
      <c r="I14373">
        <v>12</v>
      </c>
      <c r="J14373" t="s">
        <v>26947</v>
      </c>
      <c r="L14373" t="s">
        <v>573</v>
      </c>
    </row>
    <row r="14374" spans="1:12" x14ac:dyDescent="0.25">
      <c r="A14374" t="s">
        <v>9456</v>
      </c>
      <c r="B14374" t="s">
        <v>9453</v>
      </c>
      <c r="C14374" t="s">
        <v>9454</v>
      </c>
      <c r="D14374" t="s">
        <v>9455</v>
      </c>
      <c r="E14374" s="117">
        <v>43031</v>
      </c>
      <c r="F14374" s="118">
        <v>0.62159722222222225</v>
      </c>
      <c r="G14374" t="s">
        <v>3854</v>
      </c>
      <c r="H14374">
        <v>396</v>
      </c>
      <c r="I14374">
        <v>13</v>
      </c>
      <c r="J14374" t="s">
        <v>26947</v>
      </c>
      <c r="L14374" t="s">
        <v>636</v>
      </c>
    </row>
    <row r="14375" spans="1:12" x14ac:dyDescent="0.25">
      <c r="A14375" t="s">
        <v>9456</v>
      </c>
      <c r="B14375" t="s">
        <v>9453</v>
      </c>
      <c r="C14375" t="s">
        <v>9454</v>
      </c>
      <c r="D14375" t="s">
        <v>9455</v>
      </c>
      <c r="E14375" s="117">
        <v>43031</v>
      </c>
      <c r="F14375" s="118">
        <v>0.62160879629629628</v>
      </c>
      <c r="G14375" t="s">
        <v>3854</v>
      </c>
      <c r="H14375">
        <v>396</v>
      </c>
      <c r="I14375">
        <v>14</v>
      </c>
      <c r="J14375" t="s">
        <v>26947</v>
      </c>
      <c r="L14375" t="s">
        <v>643</v>
      </c>
    </row>
    <row r="14376" spans="1:12" x14ac:dyDescent="0.25">
      <c r="A14376" t="s">
        <v>9456</v>
      </c>
      <c r="B14376" t="s">
        <v>9453</v>
      </c>
      <c r="C14376" t="s">
        <v>9454</v>
      </c>
      <c r="D14376" t="s">
        <v>9455</v>
      </c>
      <c r="E14376" s="117">
        <v>43031</v>
      </c>
      <c r="F14376" s="118">
        <v>0.62160879629629628</v>
      </c>
      <c r="G14376" t="s">
        <v>3854</v>
      </c>
      <c r="H14376">
        <v>396</v>
      </c>
      <c r="I14376">
        <v>15</v>
      </c>
      <c r="J14376" t="s">
        <v>26947</v>
      </c>
      <c r="L14376" t="s">
        <v>222</v>
      </c>
    </row>
    <row r="14377" spans="1:12" x14ac:dyDescent="0.25">
      <c r="A14377" t="s">
        <v>9456</v>
      </c>
      <c r="B14377" t="s">
        <v>9453</v>
      </c>
      <c r="C14377" t="s">
        <v>9454</v>
      </c>
      <c r="D14377" t="s">
        <v>9455</v>
      </c>
      <c r="E14377" s="117">
        <v>43031</v>
      </c>
      <c r="F14377" s="118">
        <v>0.62160879629629628</v>
      </c>
      <c r="G14377" t="s">
        <v>3854</v>
      </c>
      <c r="H14377">
        <v>396</v>
      </c>
      <c r="I14377">
        <v>22</v>
      </c>
      <c r="J14377" t="s">
        <v>26947</v>
      </c>
      <c r="L14377" t="s">
        <v>104</v>
      </c>
    </row>
    <row r="14378" spans="1:12" x14ac:dyDescent="0.25">
      <c r="A14378" t="s">
        <v>9456</v>
      </c>
      <c r="B14378" t="s">
        <v>9453</v>
      </c>
      <c r="C14378" t="s">
        <v>9454</v>
      </c>
      <c r="D14378" t="s">
        <v>9455</v>
      </c>
      <c r="E14378" s="117">
        <v>43031</v>
      </c>
      <c r="F14378" s="118">
        <v>0.62160879629629628</v>
      </c>
      <c r="G14378" t="s">
        <v>3854</v>
      </c>
      <c r="H14378">
        <v>396</v>
      </c>
      <c r="I14378">
        <v>24</v>
      </c>
      <c r="J14378" t="s">
        <v>26947</v>
      </c>
      <c r="L14378" t="s">
        <v>382</v>
      </c>
    </row>
    <row r="14379" spans="1:12" x14ac:dyDescent="0.25">
      <c r="A14379" t="s">
        <v>9456</v>
      </c>
      <c r="B14379" t="s">
        <v>9453</v>
      </c>
      <c r="C14379" t="s">
        <v>9454</v>
      </c>
      <c r="D14379" t="s">
        <v>9455</v>
      </c>
      <c r="E14379" s="117">
        <v>43031</v>
      </c>
      <c r="F14379" s="118">
        <v>0.62160879629629628</v>
      </c>
      <c r="G14379" t="s">
        <v>3854</v>
      </c>
      <c r="H14379">
        <v>396</v>
      </c>
      <c r="I14379">
        <v>26</v>
      </c>
      <c r="J14379" t="s">
        <v>26947</v>
      </c>
      <c r="L14379" t="s">
        <v>383</v>
      </c>
    </row>
    <row r="14380" spans="1:12" x14ac:dyDescent="0.25">
      <c r="A14380" t="s">
        <v>9456</v>
      </c>
      <c r="B14380" t="s">
        <v>9453</v>
      </c>
      <c r="C14380" t="s">
        <v>9454</v>
      </c>
      <c r="D14380" t="s">
        <v>9455</v>
      </c>
      <c r="E14380" s="117">
        <v>43031</v>
      </c>
      <c r="F14380" s="118">
        <v>0.62160879629629628</v>
      </c>
      <c r="G14380" t="s">
        <v>3854</v>
      </c>
      <c r="H14380">
        <v>396</v>
      </c>
      <c r="I14380">
        <v>28</v>
      </c>
      <c r="J14380" t="s">
        <v>26947</v>
      </c>
      <c r="L14380" t="s">
        <v>122</v>
      </c>
    </row>
    <row r="14381" spans="1:12" x14ac:dyDescent="0.25">
      <c r="A14381" t="s">
        <v>9456</v>
      </c>
      <c r="B14381" t="s">
        <v>9453</v>
      </c>
      <c r="C14381" t="s">
        <v>9454</v>
      </c>
      <c r="D14381" t="s">
        <v>9455</v>
      </c>
      <c r="E14381" s="117">
        <v>43031</v>
      </c>
      <c r="F14381" s="118">
        <v>0.62160879629629628</v>
      </c>
      <c r="G14381" t="s">
        <v>3854</v>
      </c>
      <c r="H14381">
        <v>396</v>
      </c>
      <c r="I14381">
        <v>36</v>
      </c>
      <c r="J14381" t="s">
        <v>26947</v>
      </c>
      <c r="L14381" t="s">
        <v>1404</v>
      </c>
    </row>
    <row r="14382" spans="1:12" x14ac:dyDescent="0.25">
      <c r="A14382" t="s">
        <v>9456</v>
      </c>
      <c r="B14382" t="s">
        <v>9453</v>
      </c>
      <c r="C14382" t="s">
        <v>9454</v>
      </c>
      <c r="D14382" t="s">
        <v>9455</v>
      </c>
      <c r="E14382" s="117">
        <v>43031</v>
      </c>
      <c r="F14382" s="118">
        <v>0.62162037037037032</v>
      </c>
      <c r="G14382" t="s">
        <v>3854</v>
      </c>
      <c r="H14382">
        <v>396</v>
      </c>
      <c r="I14382">
        <v>38</v>
      </c>
      <c r="J14382" t="s">
        <v>26947</v>
      </c>
      <c r="L14382" t="s">
        <v>26948</v>
      </c>
    </row>
    <row r="14383" spans="1:12" x14ac:dyDescent="0.25">
      <c r="A14383" t="s">
        <v>9456</v>
      </c>
      <c r="B14383" t="s">
        <v>9453</v>
      </c>
      <c r="C14383" t="s">
        <v>9454</v>
      </c>
      <c r="D14383" t="s">
        <v>9455</v>
      </c>
      <c r="E14383" s="117">
        <v>43031</v>
      </c>
      <c r="F14383" s="118">
        <v>0.62162037037037032</v>
      </c>
      <c r="G14383" t="s">
        <v>3854</v>
      </c>
      <c r="H14383">
        <v>397</v>
      </c>
      <c r="I14383">
        <v>1</v>
      </c>
      <c r="L14383" t="s">
        <v>26949</v>
      </c>
    </row>
    <row r="14384" spans="1:12" x14ac:dyDescent="0.25">
      <c r="A14384" t="s">
        <v>9456</v>
      </c>
      <c r="B14384" t="s">
        <v>9453</v>
      </c>
      <c r="C14384" t="s">
        <v>9454</v>
      </c>
      <c r="D14384" t="s">
        <v>9455</v>
      </c>
      <c r="E14384" s="117">
        <v>43031</v>
      </c>
      <c r="F14384" s="118">
        <v>0.62162037037037032</v>
      </c>
      <c r="G14384" t="s">
        <v>3854</v>
      </c>
      <c r="H14384">
        <v>397</v>
      </c>
      <c r="I14384">
        <v>4</v>
      </c>
      <c r="J14384" t="s">
        <v>26949</v>
      </c>
      <c r="L14384" t="s">
        <v>2976</v>
      </c>
    </row>
    <row r="14385" spans="1:12" x14ac:dyDescent="0.25">
      <c r="A14385" t="s">
        <v>9456</v>
      </c>
      <c r="B14385" t="s">
        <v>9453</v>
      </c>
      <c r="C14385" t="s">
        <v>9454</v>
      </c>
      <c r="D14385" t="s">
        <v>9455</v>
      </c>
      <c r="E14385" s="117">
        <v>43031</v>
      </c>
      <c r="F14385" s="118">
        <v>0.62163194444444447</v>
      </c>
      <c r="G14385" t="s">
        <v>3854</v>
      </c>
      <c r="H14385">
        <v>397</v>
      </c>
      <c r="I14385">
        <v>5</v>
      </c>
      <c r="J14385" t="s">
        <v>26949</v>
      </c>
      <c r="L14385" t="s">
        <v>499</v>
      </c>
    </row>
    <row r="14386" spans="1:12" x14ac:dyDescent="0.25">
      <c r="A14386" t="s">
        <v>9456</v>
      </c>
      <c r="B14386" t="s">
        <v>9453</v>
      </c>
      <c r="C14386" t="s">
        <v>9454</v>
      </c>
      <c r="D14386" t="s">
        <v>9455</v>
      </c>
      <c r="E14386" s="117">
        <v>43031</v>
      </c>
      <c r="F14386" s="118">
        <v>0.62163194444444447</v>
      </c>
      <c r="G14386" t="s">
        <v>3854</v>
      </c>
      <c r="H14386">
        <v>397</v>
      </c>
      <c r="I14386">
        <v>6</v>
      </c>
      <c r="J14386" t="s">
        <v>26949</v>
      </c>
      <c r="L14386">
        <v>0</v>
      </c>
    </row>
    <row r="14387" spans="1:12" x14ac:dyDescent="0.25">
      <c r="A14387" t="s">
        <v>9456</v>
      </c>
      <c r="B14387" t="s">
        <v>9453</v>
      </c>
      <c r="C14387" t="s">
        <v>9454</v>
      </c>
      <c r="D14387" t="s">
        <v>9455</v>
      </c>
      <c r="E14387" s="117">
        <v>43031</v>
      </c>
      <c r="F14387" s="118">
        <v>0.62163194444444447</v>
      </c>
      <c r="G14387" t="s">
        <v>3854</v>
      </c>
      <c r="H14387">
        <v>397</v>
      </c>
      <c r="I14387">
        <v>7</v>
      </c>
      <c r="J14387" t="s">
        <v>26949</v>
      </c>
      <c r="L14387">
        <v>100</v>
      </c>
    </row>
    <row r="14388" spans="1:12" x14ac:dyDescent="0.25">
      <c r="A14388" t="s">
        <v>9456</v>
      </c>
      <c r="B14388" t="s">
        <v>9453</v>
      </c>
      <c r="C14388" t="s">
        <v>9454</v>
      </c>
      <c r="D14388" t="s">
        <v>9455</v>
      </c>
      <c r="E14388" s="117">
        <v>43031</v>
      </c>
      <c r="F14388" s="118">
        <v>0.62163194444444447</v>
      </c>
      <c r="G14388" t="s">
        <v>3854</v>
      </c>
      <c r="H14388">
        <v>397</v>
      </c>
      <c r="I14388">
        <v>9</v>
      </c>
      <c r="J14388" t="s">
        <v>26949</v>
      </c>
      <c r="L14388" t="s">
        <v>560</v>
      </c>
    </row>
    <row r="14389" spans="1:12" x14ac:dyDescent="0.25">
      <c r="A14389" t="s">
        <v>9456</v>
      </c>
      <c r="B14389" t="s">
        <v>9453</v>
      </c>
      <c r="C14389" t="s">
        <v>9454</v>
      </c>
      <c r="D14389" t="s">
        <v>9455</v>
      </c>
      <c r="E14389" s="117">
        <v>43031</v>
      </c>
      <c r="F14389" s="118">
        <v>0.62163194444444447</v>
      </c>
      <c r="G14389" t="s">
        <v>3854</v>
      </c>
      <c r="H14389">
        <v>397</v>
      </c>
      <c r="I14389">
        <v>10</v>
      </c>
      <c r="J14389" t="s">
        <v>26949</v>
      </c>
      <c r="L14389" t="s">
        <v>629</v>
      </c>
    </row>
    <row r="14390" spans="1:12" x14ac:dyDescent="0.25">
      <c r="A14390" t="s">
        <v>9456</v>
      </c>
      <c r="B14390" t="s">
        <v>9453</v>
      </c>
      <c r="C14390" t="s">
        <v>9454</v>
      </c>
      <c r="D14390" t="s">
        <v>9455</v>
      </c>
      <c r="E14390" s="117">
        <v>43031</v>
      </c>
      <c r="F14390" s="118">
        <v>0.62163194444444447</v>
      </c>
      <c r="G14390" t="s">
        <v>3854</v>
      </c>
      <c r="H14390">
        <v>397</v>
      </c>
      <c r="I14390">
        <v>11</v>
      </c>
      <c r="J14390" t="s">
        <v>26949</v>
      </c>
      <c r="L14390" t="s">
        <v>592</v>
      </c>
    </row>
    <row r="14391" spans="1:12" x14ac:dyDescent="0.25">
      <c r="A14391" t="s">
        <v>9456</v>
      </c>
      <c r="B14391" t="s">
        <v>9453</v>
      </c>
      <c r="C14391" t="s">
        <v>9454</v>
      </c>
      <c r="D14391" t="s">
        <v>9455</v>
      </c>
      <c r="E14391" s="117">
        <v>43031</v>
      </c>
      <c r="F14391" s="118">
        <v>0.62163194444444447</v>
      </c>
      <c r="G14391" t="s">
        <v>3854</v>
      </c>
      <c r="H14391">
        <v>397</v>
      </c>
      <c r="I14391">
        <v>12</v>
      </c>
      <c r="J14391" t="s">
        <v>26949</v>
      </c>
      <c r="L14391" t="s">
        <v>573</v>
      </c>
    </row>
    <row r="14392" spans="1:12" x14ac:dyDescent="0.25">
      <c r="A14392" t="s">
        <v>9456</v>
      </c>
      <c r="B14392" t="s">
        <v>9453</v>
      </c>
      <c r="C14392" t="s">
        <v>9454</v>
      </c>
      <c r="D14392" t="s">
        <v>9455</v>
      </c>
      <c r="E14392" s="117">
        <v>43031</v>
      </c>
      <c r="F14392" s="118">
        <v>0.62163194444444447</v>
      </c>
      <c r="G14392" t="s">
        <v>3854</v>
      </c>
      <c r="H14392">
        <v>397</v>
      </c>
      <c r="I14392">
        <v>13</v>
      </c>
      <c r="J14392" t="s">
        <v>26949</v>
      </c>
      <c r="L14392" t="s">
        <v>636</v>
      </c>
    </row>
    <row r="14393" spans="1:12" x14ac:dyDescent="0.25">
      <c r="A14393" t="s">
        <v>9456</v>
      </c>
      <c r="B14393" t="s">
        <v>9453</v>
      </c>
      <c r="C14393" t="s">
        <v>9454</v>
      </c>
      <c r="D14393" t="s">
        <v>9455</v>
      </c>
      <c r="E14393" s="117">
        <v>43031</v>
      </c>
      <c r="F14393" s="118">
        <v>0.62164351851851851</v>
      </c>
      <c r="G14393" t="s">
        <v>3854</v>
      </c>
      <c r="H14393">
        <v>397</v>
      </c>
      <c r="I14393">
        <v>14</v>
      </c>
      <c r="J14393" t="s">
        <v>26949</v>
      </c>
      <c r="L14393" t="s">
        <v>643</v>
      </c>
    </row>
    <row r="14394" spans="1:12" x14ac:dyDescent="0.25">
      <c r="A14394" t="s">
        <v>9456</v>
      </c>
      <c r="B14394" t="s">
        <v>9453</v>
      </c>
      <c r="C14394" t="s">
        <v>9454</v>
      </c>
      <c r="D14394" t="s">
        <v>9455</v>
      </c>
      <c r="E14394" s="117">
        <v>43031</v>
      </c>
      <c r="F14394" s="118">
        <v>0.62164351851851851</v>
      </c>
      <c r="G14394" t="s">
        <v>3854</v>
      </c>
      <c r="H14394">
        <v>397</v>
      </c>
      <c r="I14394">
        <v>15</v>
      </c>
      <c r="J14394" t="s">
        <v>26949</v>
      </c>
      <c r="L14394" t="s">
        <v>222</v>
      </c>
    </row>
    <row r="14395" spans="1:12" x14ac:dyDescent="0.25">
      <c r="A14395" t="s">
        <v>9456</v>
      </c>
      <c r="B14395" t="s">
        <v>9453</v>
      </c>
      <c r="C14395" t="s">
        <v>9454</v>
      </c>
      <c r="D14395" t="s">
        <v>9455</v>
      </c>
      <c r="E14395" s="117">
        <v>43031</v>
      </c>
      <c r="F14395" s="118">
        <v>0.62164351851851851</v>
      </c>
      <c r="G14395" t="s">
        <v>3854</v>
      </c>
      <c r="H14395">
        <v>397</v>
      </c>
      <c r="I14395">
        <v>22</v>
      </c>
      <c r="J14395" t="s">
        <v>26949</v>
      </c>
      <c r="L14395" t="s">
        <v>104</v>
      </c>
    </row>
    <row r="14396" spans="1:12" x14ac:dyDescent="0.25">
      <c r="A14396" t="s">
        <v>9456</v>
      </c>
      <c r="B14396" t="s">
        <v>9453</v>
      </c>
      <c r="C14396" t="s">
        <v>9454</v>
      </c>
      <c r="D14396" t="s">
        <v>9455</v>
      </c>
      <c r="E14396" s="117">
        <v>43031</v>
      </c>
      <c r="F14396" s="118">
        <v>0.62164351851851851</v>
      </c>
      <c r="G14396" t="s">
        <v>3854</v>
      </c>
      <c r="H14396">
        <v>397</v>
      </c>
      <c r="I14396">
        <v>24</v>
      </c>
      <c r="J14396" t="s">
        <v>26949</v>
      </c>
      <c r="L14396" t="s">
        <v>382</v>
      </c>
    </row>
    <row r="14397" spans="1:12" x14ac:dyDescent="0.25">
      <c r="A14397" t="s">
        <v>9456</v>
      </c>
      <c r="B14397" t="s">
        <v>9453</v>
      </c>
      <c r="C14397" t="s">
        <v>9454</v>
      </c>
      <c r="D14397" t="s">
        <v>9455</v>
      </c>
      <c r="E14397" s="117">
        <v>43031</v>
      </c>
      <c r="F14397" s="118">
        <v>0.62164351851851851</v>
      </c>
      <c r="G14397" t="s">
        <v>3854</v>
      </c>
      <c r="H14397">
        <v>397</v>
      </c>
      <c r="I14397">
        <v>26</v>
      </c>
      <c r="J14397" t="s">
        <v>26949</v>
      </c>
      <c r="L14397" t="s">
        <v>383</v>
      </c>
    </row>
    <row r="14398" spans="1:12" x14ac:dyDescent="0.25">
      <c r="A14398" t="s">
        <v>9456</v>
      </c>
      <c r="B14398" t="s">
        <v>9453</v>
      </c>
      <c r="C14398" t="s">
        <v>9454</v>
      </c>
      <c r="D14398" t="s">
        <v>9455</v>
      </c>
      <c r="E14398" s="117">
        <v>43031</v>
      </c>
      <c r="F14398" s="118">
        <v>0.62164351851851851</v>
      </c>
      <c r="G14398" t="s">
        <v>3854</v>
      </c>
      <c r="H14398">
        <v>397</v>
      </c>
      <c r="I14398">
        <v>28</v>
      </c>
      <c r="J14398" t="s">
        <v>26949</v>
      </c>
      <c r="L14398" t="s">
        <v>122</v>
      </c>
    </row>
    <row r="14399" spans="1:12" x14ac:dyDescent="0.25">
      <c r="A14399" t="s">
        <v>9456</v>
      </c>
      <c r="B14399" t="s">
        <v>9453</v>
      </c>
      <c r="C14399" t="s">
        <v>9454</v>
      </c>
      <c r="D14399" t="s">
        <v>9455</v>
      </c>
      <c r="E14399" s="117">
        <v>43031</v>
      </c>
      <c r="F14399" s="118">
        <v>0.62164351851851851</v>
      </c>
      <c r="G14399" t="s">
        <v>3854</v>
      </c>
      <c r="H14399">
        <v>397</v>
      </c>
      <c r="I14399">
        <v>36</v>
      </c>
      <c r="J14399" t="s">
        <v>26949</v>
      </c>
      <c r="L14399" t="s">
        <v>1404</v>
      </c>
    </row>
    <row r="14400" spans="1:12" x14ac:dyDescent="0.25">
      <c r="A14400" t="s">
        <v>9456</v>
      </c>
      <c r="B14400" t="s">
        <v>9453</v>
      </c>
      <c r="C14400" t="s">
        <v>9454</v>
      </c>
      <c r="D14400" t="s">
        <v>9455</v>
      </c>
      <c r="E14400" s="117">
        <v>43031</v>
      </c>
      <c r="F14400" s="118">
        <v>0.62164351851851851</v>
      </c>
      <c r="G14400" t="s">
        <v>3854</v>
      </c>
      <c r="H14400">
        <v>397</v>
      </c>
      <c r="I14400">
        <v>38</v>
      </c>
      <c r="J14400" t="s">
        <v>26949</v>
      </c>
      <c r="L14400" t="s">
        <v>26950</v>
      </c>
    </row>
    <row r="14401" spans="1:12" x14ac:dyDescent="0.25">
      <c r="A14401" t="s">
        <v>9456</v>
      </c>
      <c r="B14401" t="s">
        <v>9453</v>
      </c>
      <c r="C14401" t="s">
        <v>9454</v>
      </c>
      <c r="D14401" t="s">
        <v>9455</v>
      </c>
      <c r="E14401" s="117">
        <v>43031</v>
      </c>
      <c r="F14401" s="118">
        <v>0.62165509259259266</v>
      </c>
      <c r="G14401" t="s">
        <v>3854</v>
      </c>
      <c r="H14401">
        <v>398</v>
      </c>
      <c r="I14401">
        <v>1</v>
      </c>
      <c r="L14401" t="s">
        <v>4070</v>
      </c>
    </row>
    <row r="14402" spans="1:12" x14ac:dyDescent="0.25">
      <c r="A14402" t="s">
        <v>9456</v>
      </c>
      <c r="B14402" t="s">
        <v>9453</v>
      </c>
      <c r="C14402" t="s">
        <v>9454</v>
      </c>
      <c r="D14402" t="s">
        <v>9455</v>
      </c>
      <c r="E14402" s="117">
        <v>43031</v>
      </c>
      <c r="F14402" s="118">
        <v>0.62165509259259266</v>
      </c>
      <c r="G14402" t="s">
        <v>3854</v>
      </c>
      <c r="H14402">
        <v>398</v>
      </c>
      <c r="I14402">
        <v>4</v>
      </c>
      <c r="J14402" t="s">
        <v>4070</v>
      </c>
      <c r="L14402" t="s">
        <v>2977</v>
      </c>
    </row>
    <row r="14403" spans="1:12" x14ac:dyDescent="0.25">
      <c r="A14403" t="s">
        <v>9456</v>
      </c>
      <c r="B14403" t="s">
        <v>9453</v>
      </c>
      <c r="C14403" t="s">
        <v>9454</v>
      </c>
      <c r="D14403" t="s">
        <v>9455</v>
      </c>
      <c r="E14403" s="117">
        <v>43031</v>
      </c>
      <c r="F14403" s="118">
        <v>0.6216666666666667</v>
      </c>
      <c r="G14403" t="s">
        <v>3854</v>
      </c>
      <c r="H14403">
        <v>398</v>
      </c>
      <c r="I14403">
        <v>5</v>
      </c>
      <c r="J14403" t="s">
        <v>4070</v>
      </c>
      <c r="L14403" t="s">
        <v>128</v>
      </c>
    </row>
    <row r="14404" spans="1:12" x14ac:dyDescent="0.25">
      <c r="A14404" t="s">
        <v>9456</v>
      </c>
      <c r="B14404" t="s">
        <v>9453</v>
      </c>
      <c r="C14404" t="s">
        <v>9454</v>
      </c>
      <c r="D14404" t="s">
        <v>9455</v>
      </c>
      <c r="E14404" s="117">
        <v>43031</v>
      </c>
      <c r="F14404" s="118">
        <v>0.6216666666666667</v>
      </c>
      <c r="G14404" t="s">
        <v>3854</v>
      </c>
      <c r="H14404">
        <v>398</v>
      </c>
      <c r="I14404">
        <v>6</v>
      </c>
      <c r="J14404" t="s">
        <v>4070</v>
      </c>
      <c r="L14404">
        <v>0</v>
      </c>
    </row>
    <row r="14405" spans="1:12" x14ac:dyDescent="0.25">
      <c r="A14405" t="s">
        <v>9456</v>
      </c>
      <c r="B14405" t="s">
        <v>9453</v>
      </c>
      <c r="C14405" t="s">
        <v>9454</v>
      </c>
      <c r="D14405" t="s">
        <v>9455</v>
      </c>
      <c r="E14405" s="117">
        <v>43031</v>
      </c>
      <c r="F14405" s="118">
        <v>0.6216666666666667</v>
      </c>
      <c r="G14405" t="s">
        <v>3854</v>
      </c>
      <c r="H14405">
        <v>398</v>
      </c>
      <c r="I14405">
        <v>7</v>
      </c>
      <c r="J14405" t="s">
        <v>4070</v>
      </c>
      <c r="L14405">
        <v>30</v>
      </c>
    </row>
    <row r="14406" spans="1:12" x14ac:dyDescent="0.25">
      <c r="A14406" t="s">
        <v>9456</v>
      </c>
      <c r="B14406" t="s">
        <v>9453</v>
      </c>
      <c r="C14406" t="s">
        <v>9454</v>
      </c>
      <c r="D14406" t="s">
        <v>9455</v>
      </c>
      <c r="E14406" s="117">
        <v>43031</v>
      </c>
      <c r="F14406" s="118">
        <v>0.6216666666666667</v>
      </c>
      <c r="G14406" t="s">
        <v>3854</v>
      </c>
      <c r="H14406">
        <v>398</v>
      </c>
      <c r="I14406">
        <v>9</v>
      </c>
      <c r="J14406" t="s">
        <v>4070</v>
      </c>
      <c r="L14406" t="s">
        <v>4093</v>
      </c>
    </row>
    <row r="14407" spans="1:12" x14ac:dyDescent="0.25">
      <c r="A14407" t="s">
        <v>9456</v>
      </c>
      <c r="B14407" t="s">
        <v>9453</v>
      </c>
      <c r="C14407" t="s">
        <v>9454</v>
      </c>
      <c r="D14407" t="s">
        <v>9455</v>
      </c>
      <c r="E14407" s="117">
        <v>43031</v>
      </c>
      <c r="F14407" s="118">
        <v>0.6216666666666667</v>
      </c>
      <c r="G14407" t="s">
        <v>3854</v>
      </c>
      <c r="H14407">
        <v>398</v>
      </c>
      <c r="I14407">
        <v>13</v>
      </c>
      <c r="J14407" t="s">
        <v>4070</v>
      </c>
      <c r="L14407" t="s">
        <v>638</v>
      </c>
    </row>
    <row r="14408" spans="1:12" x14ac:dyDescent="0.25">
      <c r="A14408" t="s">
        <v>9456</v>
      </c>
      <c r="B14408" t="s">
        <v>9453</v>
      </c>
      <c r="C14408" t="s">
        <v>9454</v>
      </c>
      <c r="D14408" t="s">
        <v>9455</v>
      </c>
      <c r="E14408" s="117">
        <v>43031</v>
      </c>
      <c r="F14408" s="118">
        <v>0.6216666666666667</v>
      </c>
      <c r="G14408" t="s">
        <v>3854</v>
      </c>
      <c r="H14408">
        <v>398</v>
      </c>
      <c r="I14408">
        <v>14</v>
      </c>
      <c r="J14408" t="s">
        <v>4070</v>
      </c>
      <c r="L14408" t="s">
        <v>643</v>
      </c>
    </row>
    <row r="14409" spans="1:12" x14ac:dyDescent="0.25">
      <c r="A14409" t="s">
        <v>9456</v>
      </c>
      <c r="B14409" t="s">
        <v>9453</v>
      </c>
      <c r="C14409" t="s">
        <v>9454</v>
      </c>
      <c r="D14409" t="s">
        <v>9455</v>
      </c>
      <c r="E14409" s="117">
        <v>43031</v>
      </c>
      <c r="F14409" s="118">
        <v>0.6216666666666667</v>
      </c>
      <c r="G14409" t="s">
        <v>3854</v>
      </c>
      <c r="H14409">
        <v>398</v>
      </c>
      <c r="I14409">
        <v>15</v>
      </c>
      <c r="J14409" t="s">
        <v>4070</v>
      </c>
      <c r="L14409" t="s">
        <v>248</v>
      </c>
    </row>
    <row r="14410" spans="1:12" x14ac:dyDescent="0.25">
      <c r="A14410" t="s">
        <v>9456</v>
      </c>
      <c r="B14410" t="s">
        <v>9453</v>
      </c>
      <c r="C14410" t="s">
        <v>9454</v>
      </c>
      <c r="D14410" t="s">
        <v>9455</v>
      </c>
      <c r="E14410" s="117">
        <v>43031</v>
      </c>
      <c r="F14410" s="118">
        <v>0.6216666666666667</v>
      </c>
      <c r="G14410" t="s">
        <v>3854</v>
      </c>
      <c r="H14410">
        <v>398</v>
      </c>
      <c r="I14410">
        <v>22</v>
      </c>
      <c r="J14410" t="s">
        <v>4070</v>
      </c>
      <c r="L14410" t="s">
        <v>380</v>
      </c>
    </row>
    <row r="14411" spans="1:12" x14ac:dyDescent="0.25">
      <c r="A14411" t="s">
        <v>9456</v>
      </c>
      <c r="B14411" t="s">
        <v>9453</v>
      </c>
      <c r="C14411" t="s">
        <v>9454</v>
      </c>
      <c r="D14411" t="s">
        <v>9455</v>
      </c>
      <c r="E14411" s="117">
        <v>43031</v>
      </c>
      <c r="F14411" s="118">
        <v>0.6216666666666667</v>
      </c>
      <c r="G14411" t="s">
        <v>3854</v>
      </c>
      <c r="H14411">
        <v>398</v>
      </c>
      <c r="I14411">
        <v>23</v>
      </c>
      <c r="J14411" t="s">
        <v>4070</v>
      </c>
      <c r="L14411">
        <v>70</v>
      </c>
    </row>
    <row r="14412" spans="1:12" x14ac:dyDescent="0.25">
      <c r="A14412" t="s">
        <v>9456</v>
      </c>
      <c r="B14412" t="s">
        <v>9453</v>
      </c>
      <c r="C14412" t="s">
        <v>9454</v>
      </c>
      <c r="D14412" t="s">
        <v>9455</v>
      </c>
      <c r="E14412" s="117">
        <v>43031</v>
      </c>
      <c r="F14412" s="118">
        <v>0.62167824074074074</v>
      </c>
      <c r="G14412" t="s">
        <v>3854</v>
      </c>
      <c r="H14412">
        <v>398</v>
      </c>
      <c r="I14412">
        <v>24</v>
      </c>
      <c r="J14412" t="s">
        <v>4070</v>
      </c>
      <c r="L14412" t="s">
        <v>383</v>
      </c>
    </row>
    <row r="14413" spans="1:12" x14ac:dyDescent="0.25">
      <c r="A14413" t="s">
        <v>9456</v>
      </c>
      <c r="B14413" t="s">
        <v>9453</v>
      </c>
      <c r="C14413" t="s">
        <v>9454</v>
      </c>
      <c r="D14413" t="s">
        <v>9455</v>
      </c>
      <c r="E14413" s="117">
        <v>43031</v>
      </c>
      <c r="F14413" s="118">
        <v>0.62167824074074074</v>
      </c>
      <c r="G14413" t="s">
        <v>3854</v>
      </c>
      <c r="H14413">
        <v>398</v>
      </c>
      <c r="I14413">
        <v>25</v>
      </c>
      <c r="J14413" t="s">
        <v>4070</v>
      </c>
      <c r="L14413">
        <v>30</v>
      </c>
    </row>
    <row r="14414" spans="1:12" x14ac:dyDescent="0.25">
      <c r="A14414" t="s">
        <v>9456</v>
      </c>
      <c r="B14414" t="s">
        <v>9453</v>
      </c>
      <c r="C14414" t="s">
        <v>9454</v>
      </c>
      <c r="D14414" t="s">
        <v>9455</v>
      </c>
      <c r="E14414" s="117">
        <v>43031</v>
      </c>
      <c r="F14414" s="118">
        <v>0.62167824074074074</v>
      </c>
      <c r="G14414" t="s">
        <v>3854</v>
      </c>
      <c r="H14414">
        <v>398</v>
      </c>
      <c r="I14414">
        <v>26</v>
      </c>
      <c r="J14414" t="s">
        <v>4070</v>
      </c>
      <c r="L14414" t="s">
        <v>114</v>
      </c>
    </row>
    <row r="14415" spans="1:12" x14ac:dyDescent="0.25">
      <c r="A14415" t="s">
        <v>9456</v>
      </c>
      <c r="B14415" t="s">
        <v>9453</v>
      </c>
      <c r="C14415" t="s">
        <v>9454</v>
      </c>
      <c r="D14415" t="s">
        <v>9455</v>
      </c>
      <c r="E14415" s="117">
        <v>43031</v>
      </c>
      <c r="F14415" s="118">
        <v>0.62167824074074074</v>
      </c>
      <c r="G14415" t="s">
        <v>3854</v>
      </c>
      <c r="H14415">
        <v>398</v>
      </c>
      <c r="I14415">
        <v>27</v>
      </c>
      <c r="J14415" t="s">
        <v>4070</v>
      </c>
      <c r="L14415">
        <v>1</v>
      </c>
    </row>
    <row r="14416" spans="1:12" x14ac:dyDescent="0.25">
      <c r="A14416" t="s">
        <v>9456</v>
      </c>
      <c r="B14416" t="s">
        <v>9453</v>
      </c>
      <c r="C14416" t="s">
        <v>9454</v>
      </c>
      <c r="D14416" t="s">
        <v>9455</v>
      </c>
      <c r="E14416" s="117">
        <v>43031</v>
      </c>
      <c r="F14416" s="118">
        <v>0.62167824074074074</v>
      </c>
      <c r="G14416" t="s">
        <v>3854</v>
      </c>
      <c r="H14416">
        <v>398</v>
      </c>
      <c r="I14416">
        <v>35</v>
      </c>
      <c r="J14416" t="s">
        <v>4070</v>
      </c>
      <c r="L14416" t="s">
        <v>390</v>
      </c>
    </row>
    <row r="14417" spans="1:12" x14ac:dyDescent="0.25">
      <c r="A14417" t="s">
        <v>9456</v>
      </c>
      <c r="B14417" t="s">
        <v>9453</v>
      </c>
      <c r="C14417" t="s">
        <v>9454</v>
      </c>
      <c r="D14417" t="s">
        <v>9455</v>
      </c>
      <c r="E14417" s="117">
        <v>43031</v>
      </c>
      <c r="F14417" s="118">
        <v>0.62167824074074074</v>
      </c>
      <c r="G14417" t="s">
        <v>3854</v>
      </c>
      <c r="H14417">
        <v>398</v>
      </c>
      <c r="I14417">
        <v>36</v>
      </c>
      <c r="J14417" t="s">
        <v>4070</v>
      </c>
      <c r="L14417" t="s">
        <v>4102</v>
      </c>
    </row>
    <row r="14418" spans="1:12" x14ac:dyDescent="0.25">
      <c r="A14418" t="s">
        <v>9456</v>
      </c>
      <c r="B14418" t="s">
        <v>9453</v>
      </c>
      <c r="C14418" t="s">
        <v>9454</v>
      </c>
      <c r="D14418" t="s">
        <v>9455</v>
      </c>
      <c r="E14418" s="117">
        <v>43031</v>
      </c>
      <c r="F14418" s="118">
        <v>0.62167824074074074</v>
      </c>
      <c r="G14418" t="s">
        <v>3854</v>
      </c>
      <c r="H14418">
        <v>398</v>
      </c>
      <c r="I14418">
        <v>38</v>
      </c>
      <c r="J14418" t="s">
        <v>4070</v>
      </c>
      <c r="L14418" t="s">
        <v>26951</v>
      </c>
    </row>
    <row r="14419" spans="1:12" x14ac:dyDescent="0.25">
      <c r="A14419" t="s">
        <v>9456</v>
      </c>
      <c r="B14419" t="s">
        <v>9453</v>
      </c>
      <c r="C14419" t="s">
        <v>9454</v>
      </c>
      <c r="D14419" t="s">
        <v>9455</v>
      </c>
      <c r="E14419" s="117">
        <v>43031</v>
      </c>
      <c r="F14419" s="118">
        <v>0.62168981481481478</v>
      </c>
      <c r="G14419" t="s">
        <v>3854</v>
      </c>
      <c r="H14419">
        <v>399</v>
      </c>
      <c r="I14419">
        <v>1</v>
      </c>
      <c r="L14419" t="s">
        <v>4070</v>
      </c>
    </row>
    <row r="14420" spans="1:12" x14ac:dyDescent="0.25">
      <c r="A14420" t="s">
        <v>9456</v>
      </c>
      <c r="B14420" t="s">
        <v>9453</v>
      </c>
      <c r="C14420" t="s">
        <v>9454</v>
      </c>
      <c r="D14420" t="s">
        <v>9455</v>
      </c>
      <c r="E14420" s="117">
        <v>43031</v>
      </c>
      <c r="F14420" s="118">
        <v>0.62168981481481478</v>
      </c>
      <c r="G14420" t="s">
        <v>3854</v>
      </c>
      <c r="H14420">
        <v>399</v>
      </c>
      <c r="I14420">
        <v>4</v>
      </c>
      <c r="J14420" t="s">
        <v>4070</v>
      </c>
      <c r="L14420" t="s">
        <v>2977</v>
      </c>
    </row>
    <row r="14421" spans="1:12" x14ac:dyDescent="0.25">
      <c r="A14421" t="s">
        <v>9456</v>
      </c>
      <c r="B14421" t="s">
        <v>9453</v>
      </c>
      <c r="C14421" t="s">
        <v>9454</v>
      </c>
      <c r="D14421" t="s">
        <v>9455</v>
      </c>
      <c r="E14421" s="117">
        <v>43031</v>
      </c>
      <c r="F14421" s="118">
        <v>0.62170138888888882</v>
      </c>
      <c r="G14421" t="s">
        <v>3854</v>
      </c>
      <c r="H14421">
        <v>399</v>
      </c>
      <c r="I14421">
        <v>5</v>
      </c>
      <c r="J14421" t="s">
        <v>4070</v>
      </c>
      <c r="L14421" t="s">
        <v>2639</v>
      </c>
    </row>
    <row r="14422" spans="1:12" x14ac:dyDescent="0.25">
      <c r="A14422" t="s">
        <v>9456</v>
      </c>
      <c r="B14422" t="s">
        <v>9453</v>
      </c>
      <c r="C14422" t="s">
        <v>9454</v>
      </c>
      <c r="D14422" t="s">
        <v>9455</v>
      </c>
      <c r="E14422" s="117">
        <v>43031</v>
      </c>
      <c r="F14422" s="118">
        <v>0.62170138888888882</v>
      </c>
      <c r="G14422" t="s">
        <v>3854</v>
      </c>
      <c r="H14422">
        <v>399</v>
      </c>
      <c r="I14422">
        <v>6</v>
      </c>
      <c r="J14422" t="s">
        <v>4070</v>
      </c>
      <c r="L14422">
        <v>0</v>
      </c>
    </row>
    <row r="14423" spans="1:12" x14ac:dyDescent="0.25">
      <c r="A14423" t="s">
        <v>9456</v>
      </c>
      <c r="B14423" t="s">
        <v>9453</v>
      </c>
      <c r="C14423" t="s">
        <v>9454</v>
      </c>
      <c r="D14423" t="s">
        <v>9455</v>
      </c>
      <c r="E14423" s="117">
        <v>43031</v>
      </c>
      <c r="F14423" s="118">
        <v>0.62170138888888882</v>
      </c>
      <c r="G14423" t="s">
        <v>3854</v>
      </c>
      <c r="H14423">
        <v>399</v>
      </c>
      <c r="I14423">
        <v>7</v>
      </c>
      <c r="J14423" t="s">
        <v>4070</v>
      </c>
      <c r="L14423">
        <v>70</v>
      </c>
    </row>
    <row r="14424" spans="1:12" x14ac:dyDescent="0.25">
      <c r="A14424" t="s">
        <v>9456</v>
      </c>
      <c r="B14424" t="s">
        <v>9453</v>
      </c>
      <c r="C14424" t="s">
        <v>9454</v>
      </c>
      <c r="D14424" t="s">
        <v>9455</v>
      </c>
      <c r="E14424" s="117">
        <v>43031</v>
      </c>
      <c r="F14424" s="118">
        <v>0.62170138888888882</v>
      </c>
      <c r="G14424" t="s">
        <v>3854</v>
      </c>
      <c r="H14424">
        <v>399</v>
      </c>
      <c r="I14424">
        <v>9</v>
      </c>
      <c r="J14424" t="s">
        <v>4070</v>
      </c>
      <c r="L14424" t="s">
        <v>4092</v>
      </c>
    </row>
    <row r="14425" spans="1:12" x14ac:dyDescent="0.25">
      <c r="A14425" t="s">
        <v>9456</v>
      </c>
      <c r="B14425" t="s">
        <v>9453</v>
      </c>
      <c r="C14425" t="s">
        <v>9454</v>
      </c>
      <c r="D14425" t="s">
        <v>9455</v>
      </c>
      <c r="E14425" s="117">
        <v>43031</v>
      </c>
      <c r="F14425" s="118">
        <v>0.62170138888888882</v>
      </c>
      <c r="G14425" t="s">
        <v>3854</v>
      </c>
      <c r="H14425">
        <v>399</v>
      </c>
      <c r="I14425">
        <v>14</v>
      </c>
      <c r="J14425" t="s">
        <v>4070</v>
      </c>
      <c r="L14425" t="s">
        <v>643</v>
      </c>
    </row>
    <row r="14426" spans="1:12" x14ac:dyDescent="0.25">
      <c r="A14426" t="s">
        <v>9456</v>
      </c>
      <c r="B14426" t="s">
        <v>9453</v>
      </c>
      <c r="C14426" t="s">
        <v>9454</v>
      </c>
      <c r="D14426" t="s">
        <v>9455</v>
      </c>
      <c r="E14426" s="117">
        <v>43031</v>
      </c>
      <c r="F14426" s="118">
        <v>0.62170138888888882</v>
      </c>
      <c r="G14426" t="s">
        <v>3854</v>
      </c>
      <c r="H14426">
        <v>399</v>
      </c>
      <c r="I14426">
        <v>15</v>
      </c>
      <c r="J14426" t="s">
        <v>4070</v>
      </c>
      <c r="L14426" t="s">
        <v>248</v>
      </c>
    </row>
    <row r="14427" spans="1:12" x14ac:dyDescent="0.25">
      <c r="A14427" t="s">
        <v>9456</v>
      </c>
      <c r="B14427" t="s">
        <v>9453</v>
      </c>
      <c r="C14427" t="s">
        <v>9454</v>
      </c>
      <c r="D14427" t="s">
        <v>9455</v>
      </c>
      <c r="E14427" s="117">
        <v>43031</v>
      </c>
      <c r="F14427" s="118">
        <v>0.62170138888888882</v>
      </c>
      <c r="G14427" t="s">
        <v>3854</v>
      </c>
      <c r="H14427">
        <v>399</v>
      </c>
      <c r="I14427">
        <v>22</v>
      </c>
      <c r="J14427" t="s">
        <v>4070</v>
      </c>
      <c r="L14427" t="s">
        <v>383</v>
      </c>
    </row>
    <row r="14428" spans="1:12" x14ac:dyDescent="0.25">
      <c r="A14428" t="s">
        <v>9456</v>
      </c>
      <c r="B14428" t="s">
        <v>9453</v>
      </c>
      <c r="C14428" t="s">
        <v>9454</v>
      </c>
      <c r="D14428" t="s">
        <v>9455</v>
      </c>
      <c r="E14428" s="117">
        <v>43031</v>
      </c>
      <c r="F14428" s="118">
        <v>0.62170138888888882</v>
      </c>
      <c r="G14428" t="s">
        <v>3854</v>
      </c>
      <c r="H14428">
        <v>399</v>
      </c>
      <c r="I14428">
        <v>23</v>
      </c>
      <c r="J14428" t="s">
        <v>4070</v>
      </c>
      <c r="L14428">
        <v>45</v>
      </c>
    </row>
    <row r="14429" spans="1:12" x14ac:dyDescent="0.25">
      <c r="A14429" t="s">
        <v>9456</v>
      </c>
      <c r="B14429" t="s">
        <v>9453</v>
      </c>
      <c r="C14429" t="s">
        <v>9454</v>
      </c>
      <c r="D14429" t="s">
        <v>9455</v>
      </c>
      <c r="E14429" s="117">
        <v>43031</v>
      </c>
      <c r="F14429" s="118">
        <v>0.62170138888888882</v>
      </c>
      <c r="G14429" t="s">
        <v>3854</v>
      </c>
      <c r="H14429">
        <v>399</v>
      </c>
      <c r="I14429">
        <v>24</v>
      </c>
      <c r="J14429" t="s">
        <v>4070</v>
      </c>
      <c r="L14429" t="s">
        <v>380</v>
      </c>
    </row>
    <row r="14430" spans="1:12" x14ac:dyDescent="0.25">
      <c r="A14430" t="s">
        <v>9456</v>
      </c>
      <c r="B14430" t="s">
        <v>9453</v>
      </c>
      <c r="C14430" t="s">
        <v>9454</v>
      </c>
      <c r="D14430" t="s">
        <v>9455</v>
      </c>
      <c r="E14430" s="117">
        <v>43031</v>
      </c>
      <c r="F14430" s="118">
        <v>0.62171296296296297</v>
      </c>
      <c r="G14430" t="s">
        <v>3854</v>
      </c>
      <c r="H14430">
        <v>399</v>
      </c>
      <c r="I14430">
        <v>25</v>
      </c>
      <c r="J14430" t="s">
        <v>4070</v>
      </c>
      <c r="L14430">
        <v>45</v>
      </c>
    </row>
    <row r="14431" spans="1:12" x14ac:dyDescent="0.25">
      <c r="A14431" t="s">
        <v>9456</v>
      </c>
      <c r="B14431" t="s">
        <v>9453</v>
      </c>
      <c r="C14431" t="s">
        <v>9454</v>
      </c>
      <c r="D14431" t="s">
        <v>9455</v>
      </c>
      <c r="E14431" s="117">
        <v>43031</v>
      </c>
      <c r="F14431" s="118">
        <v>0.62171296296296297</v>
      </c>
      <c r="G14431" t="s">
        <v>3854</v>
      </c>
      <c r="H14431">
        <v>399</v>
      </c>
      <c r="I14431">
        <v>26</v>
      </c>
      <c r="J14431" t="s">
        <v>4070</v>
      </c>
      <c r="L14431" t="s">
        <v>349</v>
      </c>
    </row>
    <row r="14432" spans="1:12" x14ac:dyDescent="0.25">
      <c r="A14432" t="s">
        <v>9456</v>
      </c>
      <c r="B14432" t="s">
        <v>9453</v>
      </c>
      <c r="C14432" t="s">
        <v>9454</v>
      </c>
      <c r="D14432" t="s">
        <v>9455</v>
      </c>
      <c r="E14432" s="117">
        <v>43031</v>
      </c>
      <c r="F14432" s="118">
        <v>0.62171296296296297</v>
      </c>
      <c r="G14432" t="s">
        <v>3854</v>
      </c>
      <c r="H14432">
        <v>399</v>
      </c>
      <c r="I14432">
        <v>27</v>
      </c>
      <c r="J14432" t="s">
        <v>4070</v>
      </c>
      <c r="L14432">
        <v>9</v>
      </c>
    </row>
    <row r="14433" spans="1:12" x14ac:dyDescent="0.25">
      <c r="A14433" t="s">
        <v>9456</v>
      </c>
      <c r="B14433" t="s">
        <v>9453</v>
      </c>
      <c r="C14433" t="s">
        <v>9454</v>
      </c>
      <c r="D14433" t="s">
        <v>9455</v>
      </c>
      <c r="E14433" s="117">
        <v>43031</v>
      </c>
      <c r="F14433" s="118">
        <v>0.62171296296296297</v>
      </c>
      <c r="G14433" t="s">
        <v>3854</v>
      </c>
      <c r="H14433">
        <v>399</v>
      </c>
      <c r="I14433">
        <v>28</v>
      </c>
      <c r="J14433" t="s">
        <v>4070</v>
      </c>
      <c r="L14433" t="s">
        <v>343</v>
      </c>
    </row>
    <row r="14434" spans="1:12" x14ac:dyDescent="0.25">
      <c r="A14434" t="s">
        <v>9456</v>
      </c>
      <c r="B14434" t="s">
        <v>9453</v>
      </c>
      <c r="C14434" t="s">
        <v>9454</v>
      </c>
      <c r="D14434" t="s">
        <v>9455</v>
      </c>
      <c r="E14434" s="117">
        <v>43031</v>
      </c>
      <c r="F14434" s="118">
        <v>0.62171296296296297</v>
      </c>
      <c r="G14434" t="s">
        <v>3854</v>
      </c>
      <c r="H14434">
        <v>399</v>
      </c>
      <c r="I14434">
        <v>29</v>
      </c>
      <c r="J14434" t="s">
        <v>4070</v>
      </c>
      <c r="L14434">
        <v>1</v>
      </c>
    </row>
    <row r="14435" spans="1:12" x14ac:dyDescent="0.25">
      <c r="A14435" t="s">
        <v>9456</v>
      </c>
      <c r="B14435" t="s">
        <v>9453</v>
      </c>
      <c r="C14435" t="s">
        <v>9454</v>
      </c>
      <c r="D14435" t="s">
        <v>9455</v>
      </c>
      <c r="E14435" s="117">
        <v>43031</v>
      </c>
      <c r="F14435" s="118">
        <v>0.62171296296296297</v>
      </c>
      <c r="G14435" t="s">
        <v>3854</v>
      </c>
      <c r="H14435">
        <v>399</v>
      </c>
      <c r="I14435">
        <v>35</v>
      </c>
      <c r="J14435" t="s">
        <v>4070</v>
      </c>
      <c r="L14435" t="s">
        <v>390</v>
      </c>
    </row>
    <row r="14436" spans="1:12" x14ac:dyDescent="0.25">
      <c r="A14436" t="s">
        <v>9456</v>
      </c>
      <c r="B14436" t="s">
        <v>9453</v>
      </c>
      <c r="C14436" t="s">
        <v>9454</v>
      </c>
      <c r="D14436" t="s">
        <v>9455</v>
      </c>
      <c r="E14436" s="117">
        <v>43031</v>
      </c>
      <c r="F14436" s="118">
        <v>0.62171296296296297</v>
      </c>
      <c r="G14436" t="s">
        <v>3854</v>
      </c>
      <c r="H14436">
        <v>399</v>
      </c>
      <c r="I14436">
        <v>36</v>
      </c>
      <c r="J14436" t="s">
        <v>4070</v>
      </c>
      <c r="L14436" t="s">
        <v>4035</v>
      </c>
    </row>
    <row r="14437" spans="1:12" x14ac:dyDescent="0.25">
      <c r="A14437" t="s">
        <v>9456</v>
      </c>
      <c r="B14437" t="s">
        <v>9453</v>
      </c>
      <c r="C14437" t="s">
        <v>9454</v>
      </c>
      <c r="D14437" t="s">
        <v>9455</v>
      </c>
      <c r="E14437" s="117">
        <v>43031</v>
      </c>
      <c r="F14437" s="118">
        <v>0.62172453703703701</v>
      </c>
      <c r="G14437" t="s">
        <v>3854</v>
      </c>
      <c r="H14437">
        <v>399</v>
      </c>
      <c r="I14437">
        <v>38</v>
      </c>
      <c r="J14437" t="s">
        <v>4070</v>
      </c>
      <c r="L14437" t="s">
        <v>26952</v>
      </c>
    </row>
    <row r="14438" spans="1:12" x14ac:dyDescent="0.25">
      <c r="A14438" t="s">
        <v>9456</v>
      </c>
      <c r="B14438" t="s">
        <v>9453</v>
      </c>
      <c r="C14438" t="s">
        <v>9454</v>
      </c>
      <c r="D14438" t="s">
        <v>9455</v>
      </c>
      <c r="E14438" s="117">
        <v>43031</v>
      </c>
      <c r="F14438" s="118">
        <v>0.62172453703703701</v>
      </c>
      <c r="G14438" t="s">
        <v>3854</v>
      </c>
      <c r="H14438">
        <v>400</v>
      </c>
      <c r="I14438">
        <v>1</v>
      </c>
      <c r="L14438" t="s">
        <v>26953</v>
      </c>
    </row>
    <row r="14439" spans="1:12" x14ac:dyDescent="0.25">
      <c r="A14439" t="s">
        <v>9456</v>
      </c>
      <c r="B14439" t="s">
        <v>9453</v>
      </c>
      <c r="C14439" t="s">
        <v>9454</v>
      </c>
      <c r="D14439" t="s">
        <v>9455</v>
      </c>
      <c r="E14439" s="117">
        <v>43031</v>
      </c>
      <c r="F14439" s="118">
        <v>0.62173611111111116</v>
      </c>
      <c r="G14439" t="s">
        <v>3854</v>
      </c>
      <c r="H14439">
        <v>400</v>
      </c>
      <c r="I14439">
        <v>4</v>
      </c>
      <c r="J14439" t="s">
        <v>26953</v>
      </c>
      <c r="L14439" t="s">
        <v>2977</v>
      </c>
    </row>
    <row r="14440" spans="1:12" x14ac:dyDescent="0.25">
      <c r="A14440" t="s">
        <v>9456</v>
      </c>
      <c r="B14440" t="s">
        <v>9453</v>
      </c>
      <c r="C14440" t="s">
        <v>9454</v>
      </c>
      <c r="D14440" t="s">
        <v>9455</v>
      </c>
      <c r="E14440" s="117">
        <v>43031</v>
      </c>
      <c r="F14440" s="118">
        <v>0.62173611111111116</v>
      </c>
      <c r="G14440" t="s">
        <v>3854</v>
      </c>
      <c r="H14440">
        <v>400</v>
      </c>
      <c r="I14440">
        <v>5</v>
      </c>
      <c r="J14440" t="s">
        <v>26953</v>
      </c>
      <c r="L14440" t="s">
        <v>2639</v>
      </c>
    </row>
    <row r="14441" spans="1:12" x14ac:dyDescent="0.25">
      <c r="A14441" t="s">
        <v>9456</v>
      </c>
      <c r="B14441" t="s">
        <v>9453</v>
      </c>
      <c r="C14441" t="s">
        <v>9454</v>
      </c>
      <c r="D14441" t="s">
        <v>9455</v>
      </c>
      <c r="E14441" s="117">
        <v>43031</v>
      </c>
      <c r="F14441" s="118">
        <v>0.62173611111111116</v>
      </c>
      <c r="G14441" t="s">
        <v>3854</v>
      </c>
      <c r="H14441">
        <v>400</v>
      </c>
      <c r="I14441">
        <v>6</v>
      </c>
      <c r="J14441" t="s">
        <v>26953</v>
      </c>
      <c r="L14441">
        <v>0</v>
      </c>
    </row>
    <row r="14442" spans="1:12" x14ac:dyDescent="0.25">
      <c r="A14442" t="s">
        <v>9456</v>
      </c>
      <c r="B14442" t="s">
        <v>9453</v>
      </c>
      <c r="C14442" t="s">
        <v>9454</v>
      </c>
      <c r="D14442" t="s">
        <v>9455</v>
      </c>
      <c r="E14442" s="117">
        <v>43031</v>
      </c>
      <c r="F14442" s="118">
        <v>0.62173611111111116</v>
      </c>
      <c r="G14442" t="s">
        <v>3854</v>
      </c>
      <c r="H14442">
        <v>400</v>
      </c>
      <c r="I14442">
        <v>7</v>
      </c>
      <c r="J14442" t="s">
        <v>26953</v>
      </c>
      <c r="L14442">
        <v>70</v>
      </c>
    </row>
    <row r="14443" spans="1:12" x14ac:dyDescent="0.25">
      <c r="A14443" t="s">
        <v>9456</v>
      </c>
      <c r="B14443" t="s">
        <v>9453</v>
      </c>
      <c r="C14443" t="s">
        <v>9454</v>
      </c>
      <c r="D14443" t="s">
        <v>9455</v>
      </c>
      <c r="E14443" s="117">
        <v>43031</v>
      </c>
      <c r="F14443" s="118">
        <v>0.62173611111111116</v>
      </c>
      <c r="G14443" t="s">
        <v>3854</v>
      </c>
      <c r="H14443">
        <v>400</v>
      </c>
      <c r="I14443">
        <v>9</v>
      </c>
      <c r="J14443" t="s">
        <v>26953</v>
      </c>
      <c r="L14443" t="s">
        <v>26954</v>
      </c>
    </row>
    <row r="14444" spans="1:12" x14ac:dyDescent="0.25">
      <c r="A14444" t="s">
        <v>9456</v>
      </c>
      <c r="B14444" t="s">
        <v>9453</v>
      </c>
      <c r="C14444" t="s">
        <v>9454</v>
      </c>
      <c r="D14444" t="s">
        <v>9455</v>
      </c>
      <c r="E14444" s="117">
        <v>43031</v>
      </c>
      <c r="F14444" s="118">
        <v>0.62173611111111116</v>
      </c>
      <c r="G14444" t="s">
        <v>3854</v>
      </c>
      <c r="H14444">
        <v>400</v>
      </c>
      <c r="I14444">
        <v>14</v>
      </c>
      <c r="J14444" t="s">
        <v>26953</v>
      </c>
      <c r="L14444" t="s">
        <v>642</v>
      </c>
    </row>
    <row r="14445" spans="1:12" x14ac:dyDescent="0.25">
      <c r="A14445" t="s">
        <v>9456</v>
      </c>
      <c r="B14445" t="s">
        <v>9453</v>
      </c>
      <c r="C14445" t="s">
        <v>9454</v>
      </c>
      <c r="D14445" t="s">
        <v>9455</v>
      </c>
      <c r="E14445" s="117">
        <v>43031</v>
      </c>
      <c r="F14445" s="118">
        <v>0.62173611111111116</v>
      </c>
      <c r="G14445" t="s">
        <v>3854</v>
      </c>
      <c r="H14445">
        <v>400</v>
      </c>
      <c r="I14445">
        <v>15</v>
      </c>
      <c r="J14445" t="s">
        <v>26953</v>
      </c>
      <c r="L14445" t="s">
        <v>248</v>
      </c>
    </row>
    <row r="14446" spans="1:12" x14ac:dyDescent="0.25">
      <c r="A14446" t="s">
        <v>9456</v>
      </c>
      <c r="B14446" t="s">
        <v>9453</v>
      </c>
      <c r="C14446" t="s">
        <v>9454</v>
      </c>
      <c r="D14446" t="s">
        <v>9455</v>
      </c>
      <c r="E14446" s="117">
        <v>43031</v>
      </c>
      <c r="F14446" s="118">
        <v>0.62173611111111116</v>
      </c>
      <c r="G14446" t="s">
        <v>3854</v>
      </c>
      <c r="H14446">
        <v>400</v>
      </c>
      <c r="I14446">
        <v>22</v>
      </c>
      <c r="J14446" t="s">
        <v>26953</v>
      </c>
      <c r="L14446" t="s">
        <v>383</v>
      </c>
    </row>
    <row r="14447" spans="1:12" x14ac:dyDescent="0.25">
      <c r="A14447" t="s">
        <v>9456</v>
      </c>
      <c r="B14447" t="s">
        <v>9453</v>
      </c>
      <c r="C14447" t="s">
        <v>9454</v>
      </c>
      <c r="D14447" t="s">
        <v>9455</v>
      </c>
      <c r="E14447" s="117">
        <v>43031</v>
      </c>
      <c r="F14447" s="118">
        <v>0.62173611111111116</v>
      </c>
      <c r="G14447" t="s">
        <v>3854</v>
      </c>
      <c r="H14447">
        <v>400</v>
      </c>
      <c r="I14447">
        <v>23</v>
      </c>
      <c r="J14447" t="s">
        <v>26953</v>
      </c>
      <c r="L14447">
        <v>20</v>
      </c>
    </row>
    <row r="14448" spans="1:12" x14ac:dyDescent="0.25">
      <c r="A14448" t="s">
        <v>9456</v>
      </c>
      <c r="B14448" t="s">
        <v>9453</v>
      </c>
      <c r="C14448" t="s">
        <v>9454</v>
      </c>
      <c r="D14448" t="s">
        <v>9455</v>
      </c>
      <c r="E14448" s="117">
        <v>43031</v>
      </c>
      <c r="F14448" s="118">
        <v>0.62174768518518519</v>
      </c>
      <c r="G14448" t="s">
        <v>3854</v>
      </c>
      <c r="H14448">
        <v>400</v>
      </c>
      <c r="I14448">
        <v>24</v>
      </c>
      <c r="J14448" t="s">
        <v>26953</v>
      </c>
      <c r="L14448" t="s">
        <v>380</v>
      </c>
    </row>
    <row r="14449" spans="1:12" x14ac:dyDescent="0.25">
      <c r="A14449" t="s">
        <v>9456</v>
      </c>
      <c r="B14449" t="s">
        <v>9453</v>
      </c>
      <c r="C14449" t="s">
        <v>9454</v>
      </c>
      <c r="D14449" t="s">
        <v>9455</v>
      </c>
      <c r="E14449" s="117">
        <v>43031</v>
      </c>
      <c r="F14449" s="118">
        <v>0.62174768518518519</v>
      </c>
      <c r="G14449" t="s">
        <v>3854</v>
      </c>
      <c r="H14449">
        <v>400</v>
      </c>
      <c r="I14449">
        <v>25</v>
      </c>
      <c r="J14449" t="s">
        <v>26953</v>
      </c>
      <c r="L14449">
        <v>30</v>
      </c>
    </row>
    <row r="14450" spans="1:12" x14ac:dyDescent="0.25">
      <c r="A14450" t="s">
        <v>9456</v>
      </c>
      <c r="B14450" t="s">
        <v>9453</v>
      </c>
      <c r="C14450" t="s">
        <v>9454</v>
      </c>
      <c r="D14450" t="s">
        <v>9455</v>
      </c>
      <c r="E14450" s="117">
        <v>43031</v>
      </c>
      <c r="F14450" s="118">
        <v>0.62174768518518519</v>
      </c>
      <c r="G14450" t="s">
        <v>3854</v>
      </c>
      <c r="H14450">
        <v>400</v>
      </c>
      <c r="I14450">
        <v>26</v>
      </c>
      <c r="J14450" t="s">
        <v>26953</v>
      </c>
      <c r="L14450" t="s">
        <v>343</v>
      </c>
    </row>
    <row r="14451" spans="1:12" x14ac:dyDescent="0.25">
      <c r="A14451" t="s">
        <v>9456</v>
      </c>
      <c r="B14451" t="s">
        <v>9453</v>
      </c>
      <c r="C14451" t="s">
        <v>9454</v>
      </c>
      <c r="D14451" t="s">
        <v>9455</v>
      </c>
      <c r="E14451" s="117">
        <v>43031</v>
      </c>
      <c r="F14451" s="118">
        <v>0.62174768518518519</v>
      </c>
      <c r="G14451" t="s">
        <v>3854</v>
      </c>
      <c r="H14451">
        <v>400</v>
      </c>
      <c r="I14451">
        <v>27</v>
      </c>
      <c r="J14451" t="s">
        <v>26953</v>
      </c>
      <c r="L14451">
        <v>15</v>
      </c>
    </row>
    <row r="14452" spans="1:12" x14ac:dyDescent="0.25">
      <c r="A14452" t="s">
        <v>9456</v>
      </c>
      <c r="B14452" t="s">
        <v>9453</v>
      </c>
      <c r="C14452" t="s">
        <v>9454</v>
      </c>
      <c r="D14452" t="s">
        <v>9455</v>
      </c>
      <c r="E14452" s="117">
        <v>43031</v>
      </c>
      <c r="F14452" s="118">
        <v>0.62174768518518519</v>
      </c>
      <c r="G14452" t="s">
        <v>3854</v>
      </c>
      <c r="H14452">
        <v>400</v>
      </c>
      <c r="I14452">
        <v>28</v>
      </c>
      <c r="J14452" t="s">
        <v>26953</v>
      </c>
      <c r="L14452" t="s">
        <v>104</v>
      </c>
    </row>
    <row r="14453" spans="1:12" x14ac:dyDescent="0.25">
      <c r="A14453" t="s">
        <v>9456</v>
      </c>
      <c r="B14453" t="s">
        <v>9453</v>
      </c>
      <c r="C14453" t="s">
        <v>9454</v>
      </c>
      <c r="D14453" t="s">
        <v>9455</v>
      </c>
      <c r="E14453" s="117">
        <v>43031</v>
      </c>
      <c r="F14453" s="118">
        <v>0.62174768518518519</v>
      </c>
      <c r="G14453" t="s">
        <v>3854</v>
      </c>
      <c r="H14453">
        <v>400</v>
      </c>
      <c r="I14453">
        <v>29</v>
      </c>
      <c r="J14453" t="s">
        <v>26953</v>
      </c>
      <c r="L14453">
        <v>15</v>
      </c>
    </row>
    <row r="14454" spans="1:12" x14ac:dyDescent="0.25">
      <c r="A14454" t="s">
        <v>9456</v>
      </c>
      <c r="B14454" t="s">
        <v>9453</v>
      </c>
      <c r="C14454" t="s">
        <v>9454</v>
      </c>
      <c r="D14454" t="s">
        <v>9455</v>
      </c>
      <c r="E14454" s="117">
        <v>43031</v>
      </c>
      <c r="F14454" s="118">
        <v>0.62174768518518519</v>
      </c>
      <c r="G14454" t="s">
        <v>3854</v>
      </c>
      <c r="H14454">
        <v>400</v>
      </c>
      <c r="I14454">
        <v>30</v>
      </c>
      <c r="J14454" t="s">
        <v>26953</v>
      </c>
      <c r="L14454" t="s">
        <v>349</v>
      </c>
    </row>
    <row r="14455" spans="1:12" x14ac:dyDescent="0.25">
      <c r="A14455" t="s">
        <v>9456</v>
      </c>
      <c r="B14455" t="s">
        <v>9453</v>
      </c>
      <c r="C14455" t="s">
        <v>9454</v>
      </c>
      <c r="D14455" t="s">
        <v>9455</v>
      </c>
      <c r="E14455" s="117">
        <v>43031</v>
      </c>
      <c r="F14455" s="118">
        <v>0.62174768518518519</v>
      </c>
      <c r="G14455" t="s">
        <v>3854</v>
      </c>
      <c r="H14455">
        <v>400</v>
      </c>
      <c r="I14455">
        <v>31</v>
      </c>
      <c r="J14455" t="s">
        <v>26953</v>
      </c>
      <c r="L14455">
        <v>10</v>
      </c>
    </row>
    <row r="14456" spans="1:12" x14ac:dyDescent="0.25">
      <c r="A14456" t="s">
        <v>9456</v>
      </c>
      <c r="B14456" t="s">
        <v>9453</v>
      </c>
      <c r="C14456" t="s">
        <v>9454</v>
      </c>
      <c r="D14456" t="s">
        <v>9455</v>
      </c>
      <c r="E14456" s="117">
        <v>43031</v>
      </c>
      <c r="F14456" s="118">
        <v>0.62174768518518519</v>
      </c>
      <c r="G14456" t="s">
        <v>3854</v>
      </c>
      <c r="H14456">
        <v>400</v>
      </c>
      <c r="I14456">
        <v>32</v>
      </c>
      <c r="J14456" t="s">
        <v>26953</v>
      </c>
      <c r="L14456" t="s">
        <v>382</v>
      </c>
    </row>
    <row r="14457" spans="1:12" x14ac:dyDescent="0.25">
      <c r="A14457" t="s">
        <v>9456</v>
      </c>
      <c r="B14457" t="s">
        <v>9453</v>
      </c>
      <c r="C14457" t="s">
        <v>9454</v>
      </c>
      <c r="D14457" t="s">
        <v>9455</v>
      </c>
      <c r="E14457" s="117">
        <v>43031</v>
      </c>
      <c r="F14457" s="118">
        <v>0.62175925925925923</v>
      </c>
      <c r="G14457" t="s">
        <v>3854</v>
      </c>
      <c r="H14457">
        <v>400</v>
      </c>
      <c r="I14457">
        <v>33</v>
      </c>
      <c r="J14457" t="s">
        <v>26953</v>
      </c>
      <c r="L14457">
        <v>10</v>
      </c>
    </row>
    <row r="14458" spans="1:12" x14ac:dyDescent="0.25">
      <c r="A14458" t="s">
        <v>9456</v>
      </c>
      <c r="B14458" t="s">
        <v>9453</v>
      </c>
      <c r="C14458" t="s">
        <v>9454</v>
      </c>
      <c r="D14458" t="s">
        <v>9455</v>
      </c>
      <c r="E14458" s="117">
        <v>43031</v>
      </c>
      <c r="F14458" s="118">
        <v>0.62175925925925923</v>
      </c>
      <c r="G14458" t="s">
        <v>3854</v>
      </c>
      <c r="H14458">
        <v>400</v>
      </c>
      <c r="I14458">
        <v>35</v>
      </c>
      <c r="J14458" t="s">
        <v>26953</v>
      </c>
      <c r="L14458" t="s">
        <v>391</v>
      </c>
    </row>
    <row r="14459" spans="1:12" x14ac:dyDescent="0.25">
      <c r="A14459" t="s">
        <v>9456</v>
      </c>
      <c r="B14459" t="s">
        <v>9453</v>
      </c>
      <c r="C14459" t="s">
        <v>9454</v>
      </c>
      <c r="D14459" t="s">
        <v>9455</v>
      </c>
      <c r="E14459" s="117">
        <v>43031</v>
      </c>
      <c r="F14459" s="118">
        <v>0.62175925925925923</v>
      </c>
      <c r="G14459" t="s">
        <v>3854</v>
      </c>
      <c r="H14459">
        <v>400</v>
      </c>
      <c r="I14459">
        <v>36</v>
      </c>
      <c r="J14459" t="s">
        <v>26953</v>
      </c>
      <c r="L14459" t="s">
        <v>4035</v>
      </c>
    </row>
    <row r="14460" spans="1:12" x14ac:dyDescent="0.25">
      <c r="A14460" t="s">
        <v>9456</v>
      </c>
      <c r="B14460" t="s">
        <v>9453</v>
      </c>
      <c r="C14460" t="s">
        <v>9454</v>
      </c>
      <c r="D14460" t="s">
        <v>9455</v>
      </c>
      <c r="E14460" s="117">
        <v>43031</v>
      </c>
      <c r="F14460" s="118">
        <v>0.62175925925925923</v>
      </c>
      <c r="G14460" t="s">
        <v>3854</v>
      </c>
      <c r="H14460">
        <v>400</v>
      </c>
      <c r="I14460">
        <v>38</v>
      </c>
      <c r="J14460" t="s">
        <v>26953</v>
      </c>
      <c r="L14460" t="s">
        <v>26955</v>
      </c>
    </row>
    <row r="14461" spans="1:12" x14ac:dyDescent="0.25">
      <c r="A14461" t="s">
        <v>9456</v>
      </c>
      <c r="B14461" t="s">
        <v>9453</v>
      </c>
      <c r="C14461" t="s">
        <v>9454</v>
      </c>
      <c r="D14461" t="s">
        <v>9455</v>
      </c>
      <c r="E14461" s="117">
        <v>43031</v>
      </c>
      <c r="F14461" s="118">
        <v>0.62177083333333327</v>
      </c>
      <c r="G14461" t="s">
        <v>3854</v>
      </c>
      <c r="H14461">
        <v>401</v>
      </c>
      <c r="I14461">
        <v>1</v>
      </c>
      <c r="L14461" t="s">
        <v>4071</v>
      </c>
    </row>
    <row r="14462" spans="1:12" x14ac:dyDescent="0.25">
      <c r="A14462" t="s">
        <v>9456</v>
      </c>
      <c r="B14462" t="s">
        <v>9453</v>
      </c>
      <c r="C14462" t="s">
        <v>9454</v>
      </c>
      <c r="D14462" t="s">
        <v>9455</v>
      </c>
      <c r="E14462" s="117">
        <v>43031</v>
      </c>
      <c r="F14462" s="118">
        <v>0.62177083333333327</v>
      </c>
      <c r="G14462" t="s">
        <v>3854</v>
      </c>
      <c r="H14462">
        <v>401</v>
      </c>
      <c r="I14462">
        <v>4</v>
      </c>
      <c r="J14462" t="s">
        <v>4071</v>
      </c>
      <c r="L14462" t="s">
        <v>2977</v>
      </c>
    </row>
    <row r="14463" spans="1:12" x14ac:dyDescent="0.25">
      <c r="A14463" t="s">
        <v>9456</v>
      </c>
      <c r="B14463" t="s">
        <v>9453</v>
      </c>
      <c r="C14463" t="s">
        <v>9454</v>
      </c>
      <c r="D14463" t="s">
        <v>9455</v>
      </c>
      <c r="E14463" s="117">
        <v>43031</v>
      </c>
      <c r="F14463" s="118">
        <v>0.62177083333333327</v>
      </c>
      <c r="G14463" t="s">
        <v>3854</v>
      </c>
      <c r="H14463">
        <v>401</v>
      </c>
      <c r="I14463">
        <v>5</v>
      </c>
      <c r="J14463" t="s">
        <v>4071</v>
      </c>
      <c r="L14463" t="s">
        <v>128</v>
      </c>
    </row>
    <row r="14464" spans="1:12" x14ac:dyDescent="0.25">
      <c r="A14464" t="s">
        <v>9456</v>
      </c>
      <c r="B14464" t="s">
        <v>9453</v>
      </c>
      <c r="C14464" t="s">
        <v>9454</v>
      </c>
      <c r="D14464" t="s">
        <v>9455</v>
      </c>
      <c r="E14464" s="117">
        <v>43031</v>
      </c>
      <c r="F14464" s="118">
        <v>0.62177083333333327</v>
      </c>
      <c r="G14464" t="s">
        <v>3854</v>
      </c>
      <c r="H14464">
        <v>401</v>
      </c>
      <c r="I14464">
        <v>6</v>
      </c>
      <c r="J14464" t="s">
        <v>4071</v>
      </c>
      <c r="L14464">
        <v>0</v>
      </c>
    </row>
    <row r="14465" spans="1:12" x14ac:dyDescent="0.25">
      <c r="A14465" t="s">
        <v>9456</v>
      </c>
      <c r="B14465" t="s">
        <v>9453</v>
      </c>
      <c r="C14465" t="s">
        <v>9454</v>
      </c>
      <c r="D14465" t="s">
        <v>9455</v>
      </c>
      <c r="E14465" s="117">
        <v>43031</v>
      </c>
      <c r="F14465" s="118">
        <v>0.62177083333333327</v>
      </c>
      <c r="G14465" t="s">
        <v>3854</v>
      </c>
      <c r="H14465">
        <v>401</v>
      </c>
      <c r="I14465">
        <v>7</v>
      </c>
      <c r="J14465" t="s">
        <v>4071</v>
      </c>
      <c r="L14465">
        <v>50</v>
      </c>
    </row>
    <row r="14466" spans="1:12" x14ac:dyDescent="0.25">
      <c r="A14466" t="s">
        <v>9456</v>
      </c>
      <c r="B14466" t="s">
        <v>9453</v>
      </c>
      <c r="C14466" t="s">
        <v>9454</v>
      </c>
      <c r="D14466" t="s">
        <v>9455</v>
      </c>
      <c r="E14466" s="117">
        <v>43031</v>
      </c>
      <c r="F14466" s="118">
        <v>0.62178240740740742</v>
      </c>
      <c r="G14466" t="s">
        <v>3854</v>
      </c>
      <c r="H14466">
        <v>401</v>
      </c>
      <c r="I14466">
        <v>9</v>
      </c>
      <c r="J14466" t="s">
        <v>4071</v>
      </c>
      <c r="L14466" t="s">
        <v>4093</v>
      </c>
    </row>
    <row r="14467" spans="1:12" x14ac:dyDescent="0.25">
      <c r="A14467" t="s">
        <v>9456</v>
      </c>
      <c r="B14467" t="s">
        <v>9453</v>
      </c>
      <c r="C14467" t="s">
        <v>9454</v>
      </c>
      <c r="D14467" t="s">
        <v>9455</v>
      </c>
      <c r="E14467" s="117">
        <v>43031</v>
      </c>
      <c r="F14467" s="118">
        <v>0.62178240740740742</v>
      </c>
      <c r="G14467" t="s">
        <v>3854</v>
      </c>
      <c r="H14467">
        <v>401</v>
      </c>
      <c r="I14467">
        <v>13</v>
      </c>
      <c r="J14467" t="s">
        <v>4071</v>
      </c>
      <c r="L14467" t="s">
        <v>638</v>
      </c>
    </row>
    <row r="14468" spans="1:12" x14ac:dyDescent="0.25">
      <c r="A14468" t="s">
        <v>9456</v>
      </c>
      <c r="B14468" t="s">
        <v>9453</v>
      </c>
      <c r="C14468" t="s">
        <v>9454</v>
      </c>
      <c r="D14468" t="s">
        <v>9455</v>
      </c>
      <c r="E14468" s="117">
        <v>43031</v>
      </c>
      <c r="F14468" s="118">
        <v>0.62178240740740742</v>
      </c>
      <c r="G14468" t="s">
        <v>3854</v>
      </c>
      <c r="H14468">
        <v>401</v>
      </c>
      <c r="I14468">
        <v>14</v>
      </c>
      <c r="J14468" t="s">
        <v>4071</v>
      </c>
      <c r="L14468" t="s">
        <v>644</v>
      </c>
    </row>
    <row r="14469" spans="1:12" x14ac:dyDescent="0.25">
      <c r="A14469" t="s">
        <v>9456</v>
      </c>
      <c r="B14469" t="s">
        <v>9453</v>
      </c>
      <c r="C14469" t="s">
        <v>9454</v>
      </c>
      <c r="D14469" t="s">
        <v>9455</v>
      </c>
      <c r="E14469" s="117">
        <v>43031</v>
      </c>
      <c r="F14469" s="118">
        <v>0.62178240740740742</v>
      </c>
      <c r="G14469" t="s">
        <v>3854</v>
      </c>
      <c r="H14469">
        <v>401</v>
      </c>
      <c r="I14469">
        <v>15</v>
      </c>
      <c r="J14469" t="s">
        <v>4071</v>
      </c>
      <c r="L14469" t="s">
        <v>231</v>
      </c>
    </row>
    <row r="14470" spans="1:12" x14ac:dyDescent="0.25">
      <c r="A14470" t="s">
        <v>9456</v>
      </c>
      <c r="B14470" t="s">
        <v>9453</v>
      </c>
      <c r="C14470" t="s">
        <v>9454</v>
      </c>
      <c r="D14470" t="s">
        <v>9455</v>
      </c>
      <c r="E14470" s="117">
        <v>43031</v>
      </c>
      <c r="F14470" s="118">
        <v>0.62178240740740742</v>
      </c>
      <c r="G14470" t="s">
        <v>3854</v>
      </c>
      <c r="H14470">
        <v>401</v>
      </c>
      <c r="I14470">
        <v>22</v>
      </c>
      <c r="J14470" t="s">
        <v>4071</v>
      </c>
      <c r="L14470" t="s">
        <v>380</v>
      </c>
    </row>
    <row r="14471" spans="1:12" x14ac:dyDescent="0.25">
      <c r="A14471" t="s">
        <v>9456</v>
      </c>
      <c r="B14471" t="s">
        <v>9453</v>
      </c>
      <c r="C14471" t="s">
        <v>9454</v>
      </c>
      <c r="D14471" t="s">
        <v>9455</v>
      </c>
      <c r="E14471" s="117">
        <v>43031</v>
      </c>
      <c r="F14471" s="118">
        <v>0.62178240740740742</v>
      </c>
      <c r="G14471" t="s">
        <v>3854</v>
      </c>
      <c r="H14471">
        <v>401</v>
      </c>
      <c r="I14471">
        <v>24</v>
      </c>
      <c r="J14471" t="s">
        <v>4071</v>
      </c>
      <c r="L14471" t="s">
        <v>383</v>
      </c>
    </row>
    <row r="14472" spans="1:12" x14ac:dyDescent="0.25">
      <c r="A14472" t="s">
        <v>9456</v>
      </c>
      <c r="B14472" t="s">
        <v>9453</v>
      </c>
      <c r="C14472" t="s">
        <v>9454</v>
      </c>
      <c r="D14472" t="s">
        <v>9455</v>
      </c>
      <c r="E14472" s="117">
        <v>43031</v>
      </c>
      <c r="F14472" s="118">
        <v>0.62178240740740742</v>
      </c>
      <c r="G14472" t="s">
        <v>3854</v>
      </c>
      <c r="H14472">
        <v>401</v>
      </c>
      <c r="I14472">
        <v>36</v>
      </c>
      <c r="J14472" t="s">
        <v>4071</v>
      </c>
      <c r="L14472" t="s">
        <v>4102</v>
      </c>
    </row>
    <row r="14473" spans="1:12" x14ac:dyDescent="0.25">
      <c r="A14473" t="s">
        <v>9456</v>
      </c>
      <c r="B14473" t="s">
        <v>9453</v>
      </c>
      <c r="C14473" t="s">
        <v>9454</v>
      </c>
      <c r="D14473" t="s">
        <v>9455</v>
      </c>
      <c r="E14473" s="117">
        <v>43031</v>
      </c>
      <c r="F14473" s="118">
        <v>0.62179398148148146</v>
      </c>
      <c r="G14473" t="s">
        <v>3854</v>
      </c>
      <c r="H14473">
        <v>402</v>
      </c>
      <c r="I14473">
        <v>1</v>
      </c>
      <c r="L14473" t="s">
        <v>4071</v>
      </c>
    </row>
    <row r="14474" spans="1:12" x14ac:dyDescent="0.25">
      <c r="A14474" t="s">
        <v>9456</v>
      </c>
      <c r="B14474" t="s">
        <v>9453</v>
      </c>
      <c r="C14474" t="s">
        <v>9454</v>
      </c>
      <c r="D14474" t="s">
        <v>9455</v>
      </c>
      <c r="E14474" s="117">
        <v>43031</v>
      </c>
      <c r="F14474" s="118">
        <v>0.62179398148148146</v>
      </c>
      <c r="G14474" t="s">
        <v>3854</v>
      </c>
      <c r="H14474">
        <v>402</v>
      </c>
      <c r="I14474">
        <v>4</v>
      </c>
      <c r="J14474" t="s">
        <v>4071</v>
      </c>
      <c r="L14474" t="s">
        <v>2977</v>
      </c>
    </row>
    <row r="14475" spans="1:12" x14ac:dyDescent="0.25">
      <c r="A14475" t="s">
        <v>9456</v>
      </c>
      <c r="B14475" t="s">
        <v>9453</v>
      </c>
      <c r="C14475" t="s">
        <v>9454</v>
      </c>
      <c r="D14475" t="s">
        <v>9455</v>
      </c>
      <c r="E14475" s="117">
        <v>43031</v>
      </c>
      <c r="F14475" s="118">
        <v>0.62179398148148146</v>
      </c>
      <c r="G14475" t="s">
        <v>3854</v>
      </c>
      <c r="H14475">
        <v>402</v>
      </c>
      <c r="I14475">
        <v>5</v>
      </c>
      <c r="J14475" t="s">
        <v>4071</v>
      </c>
      <c r="L14475" t="s">
        <v>2639</v>
      </c>
    </row>
    <row r="14476" spans="1:12" x14ac:dyDescent="0.25">
      <c r="A14476" t="s">
        <v>9456</v>
      </c>
      <c r="B14476" t="s">
        <v>9453</v>
      </c>
      <c r="C14476" t="s">
        <v>9454</v>
      </c>
      <c r="D14476" t="s">
        <v>9455</v>
      </c>
      <c r="E14476" s="117">
        <v>43031</v>
      </c>
      <c r="F14476" s="118">
        <v>0.62180555555555561</v>
      </c>
      <c r="G14476" t="s">
        <v>3854</v>
      </c>
      <c r="H14476">
        <v>402</v>
      </c>
      <c r="I14476">
        <v>6</v>
      </c>
      <c r="J14476" t="s">
        <v>4071</v>
      </c>
      <c r="L14476">
        <v>0</v>
      </c>
    </row>
    <row r="14477" spans="1:12" x14ac:dyDescent="0.25">
      <c r="A14477" t="s">
        <v>9456</v>
      </c>
      <c r="B14477" t="s">
        <v>9453</v>
      </c>
      <c r="C14477" t="s">
        <v>9454</v>
      </c>
      <c r="D14477" t="s">
        <v>9455</v>
      </c>
      <c r="E14477" s="117">
        <v>43031</v>
      </c>
      <c r="F14477" s="118">
        <v>0.62180555555555561</v>
      </c>
      <c r="G14477" t="s">
        <v>3854</v>
      </c>
      <c r="H14477">
        <v>402</v>
      </c>
      <c r="I14477">
        <v>7</v>
      </c>
      <c r="J14477" t="s">
        <v>4071</v>
      </c>
      <c r="L14477">
        <v>50</v>
      </c>
    </row>
    <row r="14478" spans="1:12" x14ac:dyDescent="0.25">
      <c r="A14478" t="s">
        <v>9456</v>
      </c>
      <c r="B14478" t="s">
        <v>9453</v>
      </c>
      <c r="C14478" t="s">
        <v>9454</v>
      </c>
      <c r="D14478" t="s">
        <v>9455</v>
      </c>
      <c r="E14478" s="117">
        <v>43031</v>
      </c>
      <c r="F14478" s="118">
        <v>0.62180555555555561</v>
      </c>
      <c r="G14478" t="s">
        <v>3854</v>
      </c>
      <c r="H14478">
        <v>402</v>
      </c>
      <c r="I14478">
        <v>9</v>
      </c>
      <c r="J14478" t="s">
        <v>4071</v>
      </c>
      <c r="L14478" t="s">
        <v>4093</v>
      </c>
    </row>
    <row r="14479" spans="1:12" x14ac:dyDescent="0.25">
      <c r="A14479" t="s">
        <v>9456</v>
      </c>
      <c r="B14479" t="s">
        <v>9453</v>
      </c>
      <c r="C14479" t="s">
        <v>9454</v>
      </c>
      <c r="D14479" t="s">
        <v>9455</v>
      </c>
      <c r="E14479" s="117">
        <v>43031</v>
      </c>
      <c r="F14479" s="118">
        <v>0.62180555555555561</v>
      </c>
      <c r="G14479" t="s">
        <v>3854</v>
      </c>
      <c r="H14479">
        <v>402</v>
      </c>
      <c r="I14479">
        <v>14</v>
      </c>
      <c r="J14479" t="s">
        <v>4071</v>
      </c>
      <c r="L14479" t="s">
        <v>643</v>
      </c>
    </row>
    <row r="14480" spans="1:12" x14ac:dyDescent="0.25">
      <c r="A14480" t="s">
        <v>9456</v>
      </c>
      <c r="B14480" t="s">
        <v>9453</v>
      </c>
      <c r="C14480" t="s">
        <v>9454</v>
      </c>
      <c r="D14480" t="s">
        <v>9455</v>
      </c>
      <c r="E14480" s="117">
        <v>43031</v>
      </c>
      <c r="F14480" s="118">
        <v>0.62180555555555561</v>
      </c>
      <c r="G14480" t="s">
        <v>3854</v>
      </c>
      <c r="H14480">
        <v>402</v>
      </c>
      <c r="I14480">
        <v>15</v>
      </c>
      <c r="J14480" t="s">
        <v>4071</v>
      </c>
      <c r="L14480" t="s">
        <v>248</v>
      </c>
    </row>
    <row r="14481" spans="1:12" x14ac:dyDescent="0.25">
      <c r="A14481" t="s">
        <v>9456</v>
      </c>
      <c r="B14481" t="s">
        <v>9453</v>
      </c>
      <c r="C14481" t="s">
        <v>9454</v>
      </c>
      <c r="D14481" t="s">
        <v>9455</v>
      </c>
      <c r="E14481" s="117">
        <v>43031</v>
      </c>
      <c r="F14481" s="118">
        <v>0.62180555555555561</v>
      </c>
      <c r="G14481" t="s">
        <v>3854</v>
      </c>
      <c r="H14481">
        <v>402</v>
      </c>
      <c r="I14481">
        <v>36</v>
      </c>
      <c r="J14481" t="s">
        <v>4071</v>
      </c>
      <c r="L14481" t="s">
        <v>4035</v>
      </c>
    </row>
    <row r="14482" spans="1:12" x14ac:dyDescent="0.25">
      <c r="A14482" t="s">
        <v>9456</v>
      </c>
      <c r="B14482" t="s">
        <v>9453</v>
      </c>
      <c r="C14482" t="s">
        <v>9454</v>
      </c>
      <c r="D14482" t="s">
        <v>9455</v>
      </c>
      <c r="E14482" s="117">
        <v>43031</v>
      </c>
      <c r="F14482" s="118">
        <v>0.62181712962962965</v>
      </c>
      <c r="G14482" t="s">
        <v>3854</v>
      </c>
      <c r="H14482">
        <v>403</v>
      </c>
      <c r="I14482">
        <v>1</v>
      </c>
      <c r="L14482" t="s">
        <v>4072</v>
      </c>
    </row>
    <row r="14483" spans="1:12" x14ac:dyDescent="0.25">
      <c r="A14483" t="s">
        <v>9456</v>
      </c>
      <c r="B14483" t="s">
        <v>9453</v>
      </c>
      <c r="C14483" t="s">
        <v>9454</v>
      </c>
      <c r="D14483" t="s">
        <v>9455</v>
      </c>
      <c r="E14483" s="117">
        <v>43031</v>
      </c>
      <c r="F14483" s="118">
        <v>0.62181712962962965</v>
      </c>
      <c r="G14483" t="s">
        <v>3854</v>
      </c>
      <c r="H14483">
        <v>403</v>
      </c>
      <c r="I14483">
        <v>4</v>
      </c>
      <c r="J14483" t="s">
        <v>4072</v>
      </c>
      <c r="L14483" t="s">
        <v>2977</v>
      </c>
    </row>
    <row r="14484" spans="1:12" x14ac:dyDescent="0.25">
      <c r="A14484" t="s">
        <v>9456</v>
      </c>
      <c r="B14484" t="s">
        <v>9453</v>
      </c>
      <c r="C14484" t="s">
        <v>9454</v>
      </c>
      <c r="D14484" t="s">
        <v>9455</v>
      </c>
      <c r="E14484" s="117">
        <v>43031</v>
      </c>
      <c r="F14484" s="118">
        <v>0.62181712962962965</v>
      </c>
      <c r="G14484" t="s">
        <v>3854</v>
      </c>
      <c r="H14484">
        <v>403</v>
      </c>
      <c r="I14484">
        <v>5</v>
      </c>
      <c r="J14484" t="s">
        <v>4072</v>
      </c>
      <c r="L14484" t="s">
        <v>128</v>
      </c>
    </row>
    <row r="14485" spans="1:12" x14ac:dyDescent="0.25">
      <c r="A14485" t="s">
        <v>9456</v>
      </c>
      <c r="B14485" t="s">
        <v>9453</v>
      </c>
      <c r="C14485" t="s">
        <v>9454</v>
      </c>
      <c r="D14485" t="s">
        <v>9455</v>
      </c>
      <c r="E14485" s="117">
        <v>43031</v>
      </c>
      <c r="F14485" s="118">
        <v>0.62181712962962965</v>
      </c>
      <c r="G14485" t="s">
        <v>3854</v>
      </c>
      <c r="H14485">
        <v>403</v>
      </c>
      <c r="I14485">
        <v>6</v>
      </c>
      <c r="J14485" t="s">
        <v>4072</v>
      </c>
      <c r="L14485">
        <v>0</v>
      </c>
    </row>
    <row r="14486" spans="1:12" x14ac:dyDescent="0.25">
      <c r="A14486" t="s">
        <v>9456</v>
      </c>
      <c r="B14486" t="s">
        <v>9453</v>
      </c>
      <c r="C14486" t="s">
        <v>9454</v>
      </c>
      <c r="D14486" t="s">
        <v>9455</v>
      </c>
      <c r="E14486" s="117">
        <v>43031</v>
      </c>
      <c r="F14486" s="118">
        <v>0.62182870370370369</v>
      </c>
      <c r="G14486" t="s">
        <v>3854</v>
      </c>
      <c r="H14486">
        <v>403</v>
      </c>
      <c r="I14486">
        <v>7</v>
      </c>
      <c r="J14486" t="s">
        <v>4072</v>
      </c>
      <c r="L14486">
        <v>50</v>
      </c>
    </row>
    <row r="14487" spans="1:12" x14ac:dyDescent="0.25">
      <c r="A14487" t="s">
        <v>9456</v>
      </c>
      <c r="B14487" t="s">
        <v>9453</v>
      </c>
      <c r="C14487" t="s">
        <v>9454</v>
      </c>
      <c r="D14487" t="s">
        <v>9455</v>
      </c>
      <c r="E14487" s="117">
        <v>43031</v>
      </c>
      <c r="F14487" s="118">
        <v>0.62182870370370369</v>
      </c>
      <c r="G14487" t="s">
        <v>3854</v>
      </c>
      <c r="H14487">
        <v>403</v>
      </c>
      <c r="I14487">
        <v>9</v>
      </c>
      <c r="J14487" t="s">
        <v>4072</v>
      </c>
      <c r="L14487" t="s">
        <v>4093</v>
      </c>
    </row>
    <row r="14488" spans="1:12" x14ac:dyDescent="0.25">
      <c r="A14488" t="s">
        <v>9456</v>
      </c>
      <c r="B14488" t="s">
        <v>9453</v>
      </c>
      <c r="C14488" t="s">
        <v>9454</v>
      </c>
      <c r="D14488" t="s">
        <v>9455</v>
      </c>
      <c r="E14488" s="117">
        <v>43031</v>
      </c>
      <c r="F14488" s="118">
        <v>0.62182870370370369</v>
      </c>
      <c r="G14488" t="s">
        <v>3854</v>
      </c>
      <c r="H14488">
        <v>403</v>
      </c>
      <c r="I14488">
        <v>13</v>
      </c>
      <c r="J14488" t="s">
        <v>4072</v>
      </c>
      <c r="L14488" t="s">
        <v>638</v>
      </c>
    </row>
    <row r="14489" spans="1:12" x14ac:dyDescent="0.25">
      <c r="A14489" t="s">
        <v>9456</v>
      </c>
      <c r="B14489" t="s">
        <v>9453</v>
      </c>
      <c r="C14489" t="s">
        <v>9454</v>
      </c>
      <c r="D14489" t="s">
        <v>9455</v>
      </c>
      <c r="E14489" s="117">
        <v>43031</v>
      </c>
      <c r="F14489" s="118">
        <v>0.62182870370370369</v>
      </c>
      <c r="G14489" t="s">
        <v>3854</v>
      </c>
      <c r="H14489">
        <v>403</v>
      </c>
      <c r="I14489">
        <v>14</v>
      </c>
      <c r="J14489" t="s">
        <v>4072</v>
      </c>
      <c r="L14489" t="s">
        <v>643</v>
      </c>
    </row>
    <row r="14490" spans="1:12" x14ac:dyDescent="0.25">
      <c r="A14490" t="s">
        <v>9456</v>
      </c>
      <c r="B14490" t="s">
        <v>9453</v>
      </c>
      <c r="C14490" t="s">
        <v>9454</v>
      </c>
      <c r="D14490" t="s">
        <v>9455</v>
      </c>
      <c r="E14490" s="117">
        <v>43031</v>
      </c>
      <c r="F14490" s="118">
        <v>0.62182870370370369</v>
      </c>
      <c r="G14490" t="s">
        <v>3854</v>
      </c>
      <c r="H14490">
        <v>403</v>
      </c>
      <c r="I14490">
        <v>15</v>
      </c>
      <c r="J14490" t="s">
        <v>4072</v>
      </c>
      <c r="L14490" t="s">
        <v>248</v>
      </c>
    </row>
    <row r="14491" spans="1:12" x14ac:dyDescent="0.25">
      <c r="A14491" t="s">
        <v>9456</v>
      </c>
      <c r="B14491" t="s">
        <v>9453</v>
      </c>
      <c r="C14491" t="s">
        <v>9454</v>
      </c>
      <c r="D14491" t="s">
        <v>9455</v>
      </c>
      <c r="E14491" s="117">
        <v>43031</v>
      </c>
      <c r="F14491" s="118">
        <v>0.62182870370370369</v>
      </c>
      <c r="G14491" t="s">
        <v>3854</v>
      </c>
      <c r="H14491">
        <v>403</v>
      </c>
      <c r="I14491">
        <v>22</v>
      </c>
      <c r="J14491" t="s">
        <v>4072</v>
      </c>
      <c r="L14491" t="s">
        <v>380</v>
      </c>
    </row>
    <row r="14492" spans="1:12" x14ac:dyDescent="0.25">
      <c r="A14492" t="s">
        <v>9456</v>
      </c>
      <c r="B14492" t="s">
        <v>9453</v>
      </c>
      <c r="C14492" t="s">
        <v>9454</v>
      </c>
      <c r="D14492" t="s">
        <v>9455</v>
      </c>
      <c r="E14492" s="117">
        <v>43031</v>
      </c>
      <c r="F14492" s="118">
        <v>0.62182870370370369</v>
      </c>
      <c r="G14492" t="s">
        <v>3854</v>
      </c>
      <c r="H14492">
        <v>403</v>
      </c>
      <c r="I14492">
        <v>24</v>
      </c>
      <c r="J14492" t="s">
        <v>4072</v>
      </c>
      <c r="L14492" t="s">
        <v>383</v>
      </c>
    </row>
    <row r="14493" spans="1:12" x14ac:dyDescent="0.25">
      <c r="A14493" t="s">
        <v>9456</v>
      </c>
      <c r="B14493" t="s">
        <v>9453</v>
      </c>
      <c r="C14493" t="s">
        <v>9454</v>
      </c>
      <c r="D14493" t="s">
        <v>9455</v>
      </c>
      <c r="E14493" s="117">
        <v>43031</v>
      </c>
      <c r="F14493" s="118">
        <v>0.62182870370370369</v>
      </c>
      <c r="G14493" t="s">
        <v>3854</v>
      </c>
      <c r="H14493">
        <v>403</v>
      </c>
      <c r="I14493">
        <v>35</v>
      </c>
      <c r="J14493" t="s">
        <v>4072</v>
      </c>
      <c r="L14493" t="s">
        <v>391</v>
      </c>
    </row>
    <row r="14494" spans="1:12" x14ac:dyDescent="0.25">
      <c r="A14494" t="s">
        <v>9456</v>
      </c>
      <c r="B14494" t="s">
        <v>9453</v>
      </c>
      <c r="C14494" t="s">
        <v>9454</v>
      </c>
      <c r="D14494" t="s">
        <v>9455</v>
      </c>
      <c r="E14494" s="117">
        <v>43031</v>
      </c>
      <c r="F14494" s="118">
        <v>0.62184027777777773</v>
      </c>
      <c r="G14494" t="s">
        <v>3854</v>
      </c>
      <c r="H14494">
        <v>403</v>
      </c>
      <c r="I14494">
        <v>36</v>
      </c>
      <c r="J14494" t="s">
        <v>4072</v>
      </c>
      <c r="L14494" t="s">
        <v>4102</v>
      </c>
    </row>
    <row r="14495" spans="1:12" x14ac:dyDescent="0.25">
      <c r="A14495" t="s">
        <v>9456</v>
      </c>
      <c r="B14495" t="s">
        <v>9453</v>
      </c>
      <c r="C14495" t="s">
        <v>9454</v>
      </c>
      <c r="D14495" t="s">
        <v>9455</v>
      </c>
      <c r="E14495" s="117">
        <v>43031</v>
      </c>
      <c r="F14495" s="118">
        <v>0.62184027777777773</v>
      </c>
      <c r="G14495" t="s">
        <v>3854</v>
      </c>
      <c r="H14495">
        <v>404</v>
      </c>
      <c r="I14495">
        <v>1</v>
      </c>
      <c r="L14495" t="s">
        <v>4072</v>
      </c>
    </row>
    <row r="14496" spans="1:12" x14ac:dyDescent="0.25">
      <c r="A14496" t="s">
        <v>9456</v>
      </c>
      <c r="B14496" t="s">
        <v>9453</v>
      </c>
      <c r="C14496" t="s">
        <v>9454</v>
      </c>
      <c r="D14496" t="s">
        <v>9455</v>
      </c>
      <c r="E14496" s="117">
        <v>43031</v>
      </c>
      <c r="F14496" s="118">
        <v>0.62185185185185188</v>
      </c>
      <c r="G14496" t="s">
        <v>3854</v>
      </c>
      <c r="H14496">
        <v>404</v>
      </c>
      <c r="I14496">
        <v>4</v>
      </c>
      <c r="J14496" t="s">
        <v>4072</v>
      </c>
      <c r="L14496" t="s">
        <v>2977</v>
      </c>
    </row>
    <row r="14497" spans="1:12" x14ac:dyDescent="0.25">
      <c r="A14497" t="s">
        <v>9456</v>
      </c>
      <c r="B14497" t="s">
        <v>9453</v>
      </c>
      <c r="C14497" t="s">
        <v>9454</v>
      </c>
      <c r="D14497" t="s">
        <v>9455</v>
      </c>
      <c r="E14497" s="117">
        <v>43031</v>
      </c>
      <c r="F14497" s="118">
        <v>0.62185185185185188</v>
      </c>
      <c r="G14497" t="s">
        <v>3854</v>
      </c>
      <c r="H14497">
        <v>404</v>
      </c>
      <c r="I14497">
        <v>5</v>
      </c>
      <c r="J14497" t="s">
        <v>4072</v>
      </c>
      <c r="L14497" t="s">
        <v>2639</v>
      </c>
    </row>
    <row r="14498" spans="1:12" x14ac:dyDescent="0.25">
      <c r="A14498" t="s">
        <v>9456</v>
      </c>
      <c r="B14498" t="s">
        <v>9453</v>
      </c>
      <c r="C14498" t="s">
        <v>9454</v>
      </c>
      <c r="D14498" t="s">
        <v>9455</v>
      </c>
      <c r="E14498" s="117">
        <v>43031</v>
      </c>
      <c r="F14498" s="118">
        <v>0.62185185185185188</v>
      </c>
      <c r="G14498" t="s">
        <v>3854</v>
      </c>
      <c r="H14498">
        <v>404</v>
      </c>
      <c r="I14498">
        <v>6</v>
      </c>
      <c r="J14498" t="s">
        <v>4072</v>
      </c>
      <c r="L14498">
        <v>0</v>
      </c>
    </row>
    <row r="14499" spans="1:12" x14ac:dyDescent="0.25">
      <c r="A14499" t="s">
        <v>9456</v>
      </c>
      <c r="B14499" t="s">
        <v>9453</v>
      </c>
      <c r="C14499" t="s">
        <v>9454</v>
      </c>
      <c r="D14499" t="s">
        <v>9455</v>
      </c>
      <c r="E14499" s="117">
        <v>43031</v>
      </c>
      <c r="F14499" s="118">
        <v>0.62185185185185188</v>
      </c>
      <c r="G14499" t="s">
        <v>3854</v>
      </c>
      <c r="H14499">
        <v>404</v>
      </c>
      <c r="I14499">
        <v>7</v>
      </c>
      <c r="J14499" t="s">
        <v>4072</v>
      </c>
      <c r="L14499">
        <v>50</v>
      </c>
    </row>
    <row r="14500" spans="1:12" x14ac:dyDescent="0.25">
      <c r="A14500" t="s">
        <v>9456</v>
      </c>
      <c r="B14500" t="s">
        <v>9453</v>
      </c>
      <c r="C14500" t="s">
        <v>9454</v>
      </c>
      <c r="D14500" t="s">
        <v>9455</v>
      </c>
      <c r="E14500" s="117">
        <v>43031</v>
      </c>
      <c r="F14500" s="118">
        <v>0.62185185185185188</v>
      </c>
      <c r="G14500" t="s">
        <v>3854</v>
      </c>
      <c r="H14500">
        <v>404</v>
      </c>
      <c r="I14500">
        <v>9</v>
      </c>
      <c r="J14500" t="s">
        <v>4072</v>
      </c>
      <c r="L14500" t="s">
        <v>4093</v>
      </c>
    </row>
    <row r="14501" spans="1:12" x14ac:dyDescent="0.25">
      <c r="A14501" t="s">
        <v>9456</v>
      </c>
      <c r="B14501" t="s">
        <v>9453</v>
      </c>
      <c r="C14501" t="s">
        <v>9454</v>
      </c>
      <c r="D14501" t="s">
        <v>9455</v>
      </c>
      <c r="E14501" s="117">
        <v>43031</v>
      </c>
      <c r="F14501" s="118">
        <v>0.62185185185185188</v>
      </c>
      <c r="G14501" t="s">
        <v>3854</v>
      </c>
      <c r="H14501">
        <v>404</v>
      </c>
      <c r="I14501">
        <v>14</v>
      </c>
      <c r="J14501" t="s">
        <v>4072</v>
      </c>
      <c r="L14501" t="s">
        <v>643</v>
      </c>
    </row>
    <row r="14502" spans="1:12" x14ac:dyDescent="0.25">
      <c r="A14502" t="s">
        <v>9456</v>
      </c>
      <c r="B14502" t="s">
        <v>9453</v>
      </c>
      <c r="C14502" t="s">
        <v>9454</v>
      </c>
      <c r="D14502" t="s">
        <v>9455</v>
      </c>
      <c r="E14502" s="117">
        <v>43031</v>
      </c>
      <c r="F14502" s="118">
        <v>0.62185185185185188</v>
      </c>
      <c r="G14502" t="s">
        <v>3854</v>
      </c>
      <c r="H14502">
        <v>404</v>
      </c>
      <c r="I14502">
        <v>15</v>
      </c>
      <c r="J14502" t="s">
        <v>4072</v>
      </c>
      <c r="L14502" t="s">
        <v>248</v>
      </c>
    </row>
    <row r="14503" spans="1:12" x14ac:dyDescent="0.25">
      <c r="A14503" t="s">
        <v>9456</v>
      </c>
      <c r="B14503" t="s">
        <v>9453</v>
      </c>
      <c r="C14503" t="s">
        <v>9454</v>
      </c>
      <c r="D14503" t="s">
        <v>9455</v>
      </c>
      <c r="E14503" s="117">
        <v>43031</v>
      </c>
      <c r="F14503" s="118">
        <v>0.62186342592592592</v>
      </c>
      <c r="G14503" t="s">
        <v>3854</v>
      </c>
      <c r="H14503">
        <v>404</v>
      </c>
      <c r="I14503">
        <v>36</v>
      </c>
      <c r="J14503" t="s">
        <v>4072</v>
      </c>
      <c r="L14503" t="s">
        <v>4035</v>
      </c>
    </row>
    <row r="14504" spans="1:12" x14ac:dyDescent="0.25">
      <c r="A14504" t="s">
        <v>9456</v>
      </c>
      <c r="B14504" t="s">
        <v>9453</v>
      </c>
      <c r="C14504" t="s">
        <v>9454</v>
      </c>
      <c r="D14504" t="s">
        <v>9455</v>
      </c>
      <c r="E14504" s="117">
        <v>43031</v>
      </c>
      <c r="F14504" s="118">
        <v>0.62186342592592592</v>
      </c>
      <c r="G14504" t="s">
        <v>3854</v>
      </c>
      <c r="H14504">
        <v>404</v>
      </c>
      <c r="I14504">
        <v>38</v>
      </c>
      <c r="J14504" t="s">
        <v>4072</v>
      </c>
      <c r="L14504" t="s">
        <v>26956</v>
      </c>
    </row>
    <row r="14505" spans="1:12" x14ac:dyDescent="0.25">
      <c r="A14505" t="s">
        <v>9456</v>
      </c>
      <c r="B14505" t="s">
        <v>9453</v>
      </c>
      <c r="C14505" t="s">
        <v>9454</v>
      </c>
      <c r="D14505" t="s">
        <v>9455</v>
      </c>
      <c r="E14505" s="117">
        <v>43031</v>
      </c>
      <c r="F14505" s="118">
        <v>0.62186342592592592</v>
      </c>
      <c r="G14505" t="s">
        <v>3854</v>
      </c>
      <c r="H14505">
        <v>405</v>
      </c>
      <c r="I14505">
        <v>1</v>
      </c>
      <c r="L14505" t="s">
        <v>26957</v>
      </c>
    </row>
    <row r="14506" spans="1:12" x14ac:dyDescent="0.25">
      <c r="A14506" t="s">
        <v>9456</v>
      </c>
      <c r="B14506" t="s">
        <v>9453</v>
      </c>
      <c r="C14506" t="s">
        <v>9454</v>
      </c>
      <c r="D14506" t="s">
        <v>9455</v>
      </c>
      <c r="E14506" s="117">
        <v>43031</v>
      </c>
      <c r="F14506" s="118">
        <v>0.62187500000000007</v>
      </c>
      <c r="G14506" t="s">
        <v>3854</v>
      </c>
      <c r="H14506">
        <v>405</v>
      </c>
      <c r="I14506">
        <v>4</v>
      </c>
      <c r="J14506" t="s">
        <v>26957</v>
      </c>
      <c r="L14506" t="s">
        <v>2977</v>
      </c>
    </row>
    <row r="14507" spans="1:12" x14ac:dyDescent="0.25">
      <c r="A14507" t="s">
        <v>9456</v>
      </c>
      <c r="B14507" t="s">
        <v>9453</v>
      </c>
      <c r="C14507" t="s">
        <v>9454</v>
      </c>
      <c r="D14507" t="s">
        <v>9455</v>
      </c>
      <c r="E14507" s="117">
        <v>43031</v>
      </c>
      <c r="F14507" s="118">
        <v>0.62187500000000007</v>
      </c>
      <c r="G14507" t="s">
        <v>3854</v>
      </c>
      <c r="H14507">
        <v>405</v>
      </c>
      <c r="I14507">
        <v>5</v>
      </c>
      <c r="J14507" t="s">
        <v>26957</v>
      </c>
      <c r="L14507" t="s">
        <v>470</v>
      </c>
    </row>
    <row r="14508" spans="1:12" x14ac:dyDescent="0.25">
      <c r="A14508" t="s">
        <v>9456</v>
      </c>
      <c r="B14508" t="s">
        <v>9453</v>
      </c>
      <c r="C14508" t="s">
        <v>9454</v>
      </c>
      <c r="D14508" t="s">
        <v>9455</v>
      </c>
      <c r="E14508" s="117">
        <v>43031</v>
      </c>
      <c r="F14508" s="118">
        <v>0.62187500000000007</v>
      </c>
      <c r="G14508" t="s">
        <v>3854</v>
      </c>
      <c r="H14508">
        <v>405</v>
      </c>
      <c r="I14508">
        <v>6</v>
      </c>
      <c r="J14508" t="s">
        <v>26957</v>
      </c>
      <c r="L14508">
        <v>0</v>
      </c>
    </row>
    <row r="14509" spans="1:12" x14ac:dyDescent="0.25">
      <c r="A14509" t="s">
        <v>9456</v>
      </c>
      <c r="B14509" t="s">
        <v>9453</v>
      </c>
      <c r="C14509" t="s">
        <v>9454</v>
      </c>
      <c r="D14509" t="s">
        <v>9455</v>
      </c>
      <c r="E14509" s="117">
        <v>43031</v>
      </c>
      <c r="F14509" s="118">
        <v>0.62187500000000007</v>
      </c>
      <c r="G14509" t="s">
        <v>3854</v>
      </c>
      <c r="H14509">
        <v>405</v>
      </c>
      <c r="I14509">
        <v>7</v>
      </c>
      <c r="J14509" t="s">
        <v>26957</v>
      </c>
      <c r="L14509">
        <v>100</v>
      </c>
    </row>
    <row r="14510" spans="1:12" x14ac:dyDescent="0.25">
      <c r="A14510" t="s">
        <v>9456</v>
      </c>
      <c r="B14510" t="s">
        <v>9453</v>
      </c>
      <c r="C14510" t="s">
        <v>9454</v>
      </c>
      <c r="D14510" t="s">
        <v>9455</v>
      </c>
      <c r="E14510" s="117">
        <v>43031</v>
      </c>
      <c r="F14510" s="118">
        <v>0.62187500000000007</v>
      </c>
      <c r="G14510" t="s">
        <v>3854</v>
      </c>
      <c r="H14510">
        <v>405</v>
      </c>
      <c r="I14510">
        <v>9</v>
      </c>
      <c r="J14510" t="s">
        <v>26957</v>
      </c>
      <c r="L14510" t="s">
        <v>4092</v>
      </c>
    </row>
    <row r="14511" spans="1:12" x14ac:dyDescent="0.25">
      <c r="A14511" t="s">
        <v>9456</v>
      </c>
      <c r="B14511" t="s">
        <v>9453</v>
      </c>
      <c r="C14511" t="s">
        <v>9454</v>
      </c>
      <c r="D14511" t="s">
        <v>9455</v>
      </c>
      <c r="E14511" s="117">
        <v>43031</v>
      </c>
      <c r="F14511" s="118">
        <v>0.62187500000000007</v>
      </c>
      <c r="G14511" t="s">
        <v>3854</v>
      </c>
      <c r="H14511">
        <v>405</v>
      </c>
      <c r="I14511">
        <v>14</v>
      </c>
      <c r="J14511" t="s">
        <v>26957</v>
      </c>
      <c r="L14511" t="s">
        <v>643</v>
      </c>
    </row>
    <row r="14512" spans="1:12" x14ac:dyDescent="0.25">
      <c r="A14512" t="s">
        <v>9456</v>
      </c>
      <c r="B14512" t="s">
        <v>9453</v>
      </c>
      <c r="C14512" t="s">
        <v>9454</v>
      </c>
      <c r="D14512" t="s">
        <v>9455</v>
      </c>
      <c r="E14512" s="117">
        <v>43031</v>
      </c>
      <c r="F14512" s="118">
        <v>0.62187500000000007</v>
      </c>
      <c r="G14512" t="s">
        <v>3854</v>
      </c>
      <c r="H14512">
        <v>405</v>
      </c>
      <c r="I14512">
        <v>22</v>
      </c>
      <c r="J14512" t="s">
        <v>26957</v>
      </c>
      <c r="L14512" t="s">
        <v>383</v>
      </c>
    </row>
    <row r="14513" spans="1:12" x14ac:dyDescent="0.25">
      <c r="A14513" t="s">
        <v>9456</v>
      </c>
      <c r="B14513" t="s">
        <v>9453</v>
      </c>
      <c r="C14513" t="s">
        <v>9454</v>
      </c>
      <c r="D14513" t="s">
        <v>9455</v>
      </c>
      <c r="E14513" s="117">
        <v>43031</v>
      </c>
      <c r="F14513" s="118">
        <v>0.62187500000000007</v>
      </c>
      <c r="G14513" t="s">
        <v>3854</v>
      </c>
      <c r="H14513">
        <v>405</v>
      </c>
      <c r="I14513">
        <v>24</v>
      </c>
      <c r="J14513" t="s">
        <v>26957</v>
      </c>
      <c r="L14513" t="s">
        <v>26649</v>
      </c>
    </row>
    <row r="14514" spans="1:12" x14ac:dyDescent="0.25">
      <c r="A14514" t="s">
        <v>9456</v>
      </c>
      <c r="B14514" t="s">
        <v>9453</v>
      </c>
      <c r="C14514" t="s">
        <v>9454</v>
      </c>
      <c r="D14514" t="s">
        <v>9455</v>
      </c>
      <c r="E14514" s="117">
        <v>43031</v>
      </c>
      <c r="F14514" s="118">
        <v>0.62188657407407411</v>
      </c>
      <c r="G14514" t="s">
        <v>3854</v>
      </c>
      <c r="H14514">
        <v>405</v>
      </c>
      <c r="I14514">
        <v>26</v>
      </c>
      <c r="J14514" t="s">
        <v>26957</v>
      </c>
      <c r="L14514" t="s">
        <v>104</v>
      </c>
    </row>
    <row r="14515" spans="1:12" x14ac:dyDescent="0.25">
      <c r="A14515" t="s">
        <v>9456</v>
      </c>
      <c r="B14515" t="s">
        <v>9453</v>
      </c>
      <c r="C14515" t="s">
        <v>9454</v>
      </c>
      <c r="D14515" t="s">
        <v>9455</v>
      </c>
      <c r="E14515" s="117">
        <v>43031</v>
      </c>
      <c r="F14515" s="118">
        <v>0.62188657407407411</v>
      </c>
      <c r="G14515" t="s">
        <v>3854</v>
      </c>
      <c r="H14515">
        <v>405</v>
      </c>
      <c r="I14515">
        <v>28</v>
      </c>
      <c r="J14515" t="s">
        <v>26957</v>
      </c>
      <c r="L14515" t="s">
        <v>380</v>
      </c>
    </row>
    <row r="14516" spans="1:12" x14ac:dyDescent="0.25">
      <c r="A14516" t="s">
        <v>9456</v>
      </c>
      <c r="B14516" t="s">
        <v>9453</v>
      </c>
      <c r="C14516" t="s">
        <v>9454</v>
      </c>
      <c r="D14516" t="s">
        <v>9455</v>
      </c>
      <c r="E14516" s="117">
        <v>43031</v>
      </c>
      <c r="F14516" s="118">
        <v>0.62188657407407411</v>
      </c>
      <c r="G14516" t="s">
        <v>3854</v>
      </c>
      <c r="H14516">
        <v>405</v>
      </c>
      <c r="I14516">
        <v>36</v>
      </c>
      <c r="J14516" t="s">
        <v>26957</v>
      </c>
      <c r="L14516" t="s">
        <v>1403</v>
      </c>
    </row>
    <row r="14517" spans="1:12" x14ac:dyDescent="0.25">
      <c r="A14517" t="s">
        <v>9456</v>
      </c>
      <c r="B14517" t="s">
        <v>9453</v>
      </c>
      <c r="C14517" t="s">
        <v>9454</v>
      </c>
      <c r="D14517" t="s">
        <v>9455</v>
      </c>
      <c r="E14517" s="117">
        <v>43031</v>
      </c>
      <c r="F14517" s="118">
        <v>0.62188657407407411</v>
      </c>
      <c r="G14517" t="s">
        <v>3854</v>
      </c>
      <c r="H14517">
        <v>405</v>
      </c>
      <c r="I14517">
        <v>38</v>
      </c>
      <c r="J14517" t="s">
        <v>26957</v>
      </c>
      <c r="L14517" t="s">
        <v>26958</v>
      </c>
    </row>
    <row r="14518" spans="1:12" x14ac:dyDescent="0.25">
      <c r="A14518" t="s">
        <v>9456</v>
      </c>
      <c r="B14518" t="s">
        <v>9453</v>
      </c>
      <c r="C14518" t="s">
        <v>9454</v>
      </c>
      <c r="D14518" t="s">
        <v>9455</v>
      </c>
      <c r="E14518" s="117">
        <v>43031</v>
      </c>
      <c r="F14518" s="118">
        <v>0.62189814814814814</v>
      </c>
      <c r="G14518" t="s">
        <v>3854</v>
      </c>
      <c r="H14518">
        <v>406</v>
      </c>
      <c r="I14518">
        <v>1</v>
      </c>
      <c r="L14518" t="s">
        <v>26959</v>
      </c>
    </row>
    <row r="14519" spans="1:12" x14ac:dyDescent="0.25">
      <c r="A14519" t="s">
        <v>9456</v>
      </c>
      <c r="B14519" t="s">
        <v>9453</v>
      </c>
      <c r="C14519" t="s">
        <v>9454</v>
      </c>
      <c r="D14519" t="s">
        <v>9455</v>
      </c>
      <c r="E14519" s="117">
        <v>43031</v>
      </c>
      <c r="F14519" s="118">
        <v>0.62189814814814814</v>
      </c>
      <c r="G14519" t="s">
        <v>3854</v>
      </c>
      <c r="H14519">
        <v>406</v>
      </c>
      <c r="I14519">
        <v>4</v>
      </c>
      <c r="J14519" t="s">
        <v>26959</v>
      </c>
      <c r="L14519" t="s">
        <v>2977</v>
      </c>
    </row>
    <row r="14520" spans="1:12" x14ac:dyDescent="0.25">
      <c r="A14520" t="s">
        <v>9456</v>
      </c>
      <c r="B14520" t="s">
        <v>9453</v>
      </c>
      <c r="C14520" t="s">
        <v>9454</v>
      </c>
      <c r="D14520" t="s">
        <v>9455</v>
      </c>
      <c r="E14520" s="117">
        <v>43031</v>
      </c>
      <c r="F14520" s="118">
        <v>0.62189814814814814</v>
      </c>
      <c r="G14520" t="s">
        <v>3854</v>
      </c>
      <c r="H14520">
        <v>406</v>
      </c>
      <c r="I14520">
        <v>5</v>
      </c>
      <c r="J14520" t="s">
        <v>26959</v>
      </c>
      <c r="L14520" t="s">
        <v>2457</v>
      </c>
    </row>
    <row r="14521" spans="1:12" x14ac:dyDescent="0.25">
      <c r="A14521" t="s">
        <v>9456</v>
      </c>
      <c r="B14521" t="s">
        <v>9453</v>
      </c>
      <c r="C14521" t="s">
        <v>9454</v>
      </c>
      <c r="D14521" t="s">
        <v>9455</v>
      </c>
      <c r="E14521" s="117">
        <v>43031</v>
      </c>
      <c r="F14521" s="118">
        <v>0.62189814814814814</v>
      </c>
      <c r="G14521" t="s">
        <v>3854</v>
      </c>
      <c r="H14521">
        <v>406</v>
      </c>
      <c r="I14521">
        <v>6</v>
      </c>
      <c r="J14521" t="s">
        <v>26959</v>
      </c>
      <c r="L14521">
        <v>0</v>
      </c>
    </row>
    <row r="14522" spans="1:12" x14ac:dyDescent="0.25">
      <c r="A14522" t="s">
        <v>9456</v>
      </c>
      <c r="B14522" t="s">
        <v>9453</v>
      </c>
      <c r="C14522" t="s">
        <v>9454</v>
      </c>
      <c r="D14522" t="s">
        <v>9455</v>
      </c>
      <c r="E14522" s="117">
        <v>43031</v>
      </c>
      <c r="F14522" s="118">
        <v>0.62189814814814814</v>
      </c>
      <c r="G14522" t="s">
        <v>3854</v>
      </c>
      <c r="H14522">
        <v>406</v>
      </c>
      <c r="I14522">
        <v>7</v>
      </c>
      <c r="J14522" t="s">
        <v>26959</v>
      </c>
      <c r="L14522">
        <v>100</v>
      </c>
    </row>
    <row r="14523" spans="1:12" x14ac:dyDescent="0.25">
      <c r="A14523" t="s">
        <v>9456</v>
      </c>
      <c r="B14523" t="s">
        <v>9453</v>
      </c>
      <c r="C14523" t="s">
        <v>9454</v>
      </c>
      <c r="D14523" t="s">
        <v>9455</v>
      </c>
      <c r="E14523" s="117">
        <v>43031</v>
      </c>
      <c r="F14523" s="118">
        <v>0.62189814814814814</v>
      </c>
      <c r="G14523" t="s">
        <v>3854</v>
      </c>
      <c r="H14523">
        <v>406</v>
      </c>
      <c r="I14523">
        <v>9</v>
      </c>
      <c r="J14523" t="s">
        <v>26959</v>
      </c>
      <c r="L14523" t="s">
        <v>25904</v>
      </c>
    </row>
    <row r="14524" spans="1:12" x14ac:dyDescent="0.25">
      <c r="A14524" t="s">
        <v>9456</v>
      </c>
      <c r="B14524" t="s">
        <v>9453</v>
      </c>
      <c r="C14524" t="s">
        <v>9454</v>
      </c>
      <c r="D14524" t="s">
        <v>9455</v>
      </c>
      <c r="E14524" s="117">
        <v>43031</v>
      </c>
      <c r="F14524" s="118">
        <v>0.62190972222222218</v>
      </c>
      <c r="G14524" t="s">
        <v>3854</v>
      </c>
      <c r="H14524">
        <v>406</v>
      </c>
      <c r="I14524">
        <v>13</v>
      </c>
      <c r="J14524" t="s">
        <v>26959</v>
      </c>
      <c r="L14524" t="s">
        <v>636</v>
      </c>
    </row>
    <row r="14525" spans="1:12" x14ac:dyDescent="0.25">
      <c r="A14525" t="s">
        <v>9456</v>
      </c>
      <c r="B14525" t="s">
        <v>9453</v>
      </c>
      <c r="C14525" t="s">
        <v>9454</v>
      </c>
      <c r="D14525" t="s">
        <v>9455</v>
      </c>
      <c r="E14525" s="117">
        <v>43031</v>
      </c>
      <c r="F14525" s="118">
        <v>0.62190972222222218</v>
      </c>
      <c r="G14525" t="s">
        <v>3854</v>
      </c>
      <c r="H14525">
        <v>406</v>
      </c>
      <c r="I14525">
        <v>14</v>
      </c>
      <c r="J14525" t="s">
        <v>26959</v>
      </c>
      <c r="L14525" t="s">
        <v>642</v>
      </c>
    </row>
    <row r="14526" spans="1:12" x14ac:dyDescent="0.25">
      <c r="A14526" t="s">
        <v>9456</v>
      </c>
      <c r="B14526" t="s">
        <v>9453</v>
      </c>
      <c r="C14526" t="s">
        <v>9454</v>
      </c>
      <c r="D14526" t="s">
        <v>9455</v>
      </c>
      <c r="E14526" s="117">
        <v>43031</v>
      </c>
      <c r="F14526" s="118">
        <v>0.62190972222222218</v>
      </c>
      <c r="G14526" t="s">
        <v>3854</v>
      </c>
      <c r="H14526">
        <v>406</v>
      </c>
      <c r="I14526">
        <v>15</v>
      </c>
      <c r="J14526" t="s">
        <v>26959</v>
      </c>
      <c r="L14526" t="s">
        <v>248</v>
      </c>
    </row>
    <row r="14527" spans="1:12" x14ac:dyDescent="0.25">
      <c r="A14527" t="s">
        <v>9456</v>
      </c>
      <c r="B14527" t="s">
        <v>9453</v>
      </c>
      <c r="C14527" t="s">
        <v>9454</v>
      </c>
      <c r="D14527" t="s">
        <v>9455</v>
      </c>
      <c r="E14527" s="117">
        <v>43031</v>
      </c>
      <c r="F14527" s="118">
        <v>0.62190972222222218</v>
      </c>
      <c r="G14527" t="s">
        <v>3854</v>
      </c>
      <c r="H14527">
        <v>406</v>
      </c>
      <c r="I14527">
        <v>22</v>
      </c>
      <c r="J14527" t="s">
        <v>26959</v>
      </c>
      <c r="L14527" t="s">
        <v>26649</v>
      </c>
    </row>
    <row r="14528" spans="1:12" x14ac:dyDescent="0.25">
      <c r="A14528" t="s">
        <v>9456</v>
      </c>
      <c r="B14528" t="s">
        <v>9453</v>
      </c>
      <c r="C14528" t="s">
        <v>9454</v>
      </c>
      <c r="D14528" t="s">
        <v>9455</v>
      </c>
      <c r="E14528" s="117">
        <v>43031</v>
      </c>
      <c r="F14528" s="118">
        <v>0.62190972222222218</v>
      </c>
      <c r="G14528" t="s">
        <v>3854</v>
      </c>
      <c r="H14528">
        <v>406</v>
      </c>
      <c r="I14528">
        <v>23</v>
      </c>
      <c r="J14528" t="s">
        <v>26959</v>
      </c>
      <c r="L14528">
        <v>50</v>
      </c>
    </row>
    <row r="14529" spans="1:12" x14ac:dyDescent="0.25">
      <c r="A14529" t="s">
        <v>9456</v>
      </c>
      <c r="B14529" t="s">
        <v>9453</v>
      </c>
      <c r="C14529" t="s">
        <v>9454</v>
      </c>
      <c r="D14529" t="s">
        <v>9455</v>
      </c>
      <c r="E14529" s="117">
        <v>43031</v>
      </c>
      <c r="F14529" s="118">
        <v>0.62190972222222218</v>
      </c>
      <c r="G14529" t="s">
        <v>3854</v>
      </c>
      <c r="H14529">
        <v>406</v>
      </c>
      <c r="I14529">
        <v>24</v>
      </c>
      <c r="J14529" t="s">
        <v>26959</v>
      </c>
      <c r="L14529" t="s">
        <v>383</v>
      </c>
    </row>
    <row r="14530" spans="1:12" x14ac:dyDescent="0.25">
      <c r="A14530" t="s">
        <v>9456</v>
      </c>
      <c r="B14530" t="s">
        <v>9453</v>
      </c>
      <c r="C14530" t="s">
        <v>9454</v>
      </c>
      <c r="D14530" t="s">
        <v>9455</v>
      </c>
      <c r="E14530" s="117">
        <v>43031</v>
      </c>
      <c r="F14530" s="118">
        <v>0.62190972222222218</v>
      </c>
      <c r="G14530" t="s">
        <v>3854</v>
      </c>
      <c r="H14530">
        <v>406</v>
      </c>
      <c r="I14530">
        <v>25</v>
      </c>
      <c r="J14530" t="s">
        <v>26959</v>
      </c>
      <c r="L14530">
        <v>20</v>
      </c>
    </row>
    <row r="14531" spans="1:12" x14ac:dyDescent="0.25">
      <c r="A14531" t="s">
        <v>9456</v>
      </c>
      <c r="B14531" t="s">
        <v>9453</v>
      </c>
      <c r="C14531" t="s">
        <v>9454</v>
      </c>
      <c r="D14531" t="s">
        <v>9455</v>
      </c>
      <c r="E14531" s="117">
        <v>43031</v>
      </c>
      <c r="F14531" s="118">
        <v>0.62190972222222218</v>
      </c>
      <c r="G14531" t="s">
        <v>3854</v>
      </c>
      <c r="H14531">
        <v>406</v>
      </c>
      <c r="I14531">
        <v>26</v>
      </c>
      <c r="J14531" t="s">
        <v>26959</v>
      </c>
      <c r="L14531" t="s">
        <v>104</v>
      </c>
    </row>
    <row r="14532" spans="1:12" x14ac:dyDescent="0.25">
      <c r="A14532" t="s">
        <v>9456</v>
      </c>
      <c r="B14532" t="s">
        <v>9453</v>
      </c>
      <c r="C14532" t="s">
        <v>9454</v>
      </c>
      <c r="D14532" t="s">
        <v>9455</v>
      </c>
      <c r="E14532" s="117">
        <v>43031</v>
      </c>
      <c r="F14532" s="118">
        <v>0.62192129629629633</v>
      </c>
      <c r="G14532" t="s">
        <v>3854</v>
      </c>
      <c r="H14532">
        <v>406</v>
      </c>
      <c r="I14532">
        <v>27</v>
      </c>
      <c r="J14532" t="s">
        <v>26959</v>
      </c>
      <c r="L14532">
        <v>10</v>
      </c>
    </row>
    <row r="14533" spans="1:12" x14ac:dyDescent="0.25">
      <c r="A14533" t="s">
        <v>9456</v>
      </c>
      <c r="B14533" t="s">
        <v>9453</v>
      </c>
      <c r="C14533" t="s">
        <v>9454</v>
      </c>
      <c r="D14533" t="s">
        <v>9455</v>
      </c>
      <c r="E14533" s="117">
        <v>43031</v>
      </c>
      <c r="F14533" s="118">
        <v>0.62192129629629633</v>
      </c>
      <c r="G14533" t="s">
        <v>3854</v>
      </c>
      <c r="H14533">
        <v>406</v>
      </c>
      <c r="I14533">
        <v>28</v>
      </c>
      <c r="J14533" t="s">
        <v>26959</v>
      </c>
      <c r="L14533" t="s">
        <v>380</v>
      </c>
    </row>
    <row r="14534" spans="1:12" x14ac:dyDescent="0.25">
      <c r="A14534" t="s">
        <v>9456</v>
      </c>
      <c r="B14534" t="s">
        <v>9453</v>
      </c>
      <c r="C14534" t="s">
        <v>9454</v>
      </c>
      <c r="D14534" t="s">
        <v>9455</v>
      </c>
      <c r="E14534" s="117">
        <v>43031</v>
      </c>
      <c r="F14534" s="118">
        <v>0.62192129629629633</v>
      </c>
      <c r="G14534" t="s">
        <v>3854</v>
      </c>
      <c r="H14534">
        <v>406</v>
      </c>
      <c r="I14534">
        <v>29</v>
      </c>
      <c r="J14534" t="s">
        <v>26959</v>
      </c>
      <c r="L14534">
        <v>20</v>
      </c>
    </row>
    <row r="14535" spans="1:12" x14ac:dyDescent="0.25">
      <c r="A14535" t="s">
        <v>9456</v>
      </c>
      <c r="B14535" t="s">
        <v>9453</v>
      </c>
      <c r="C14535" t="s">
        <v>9454</v>
      </c>
      <c r="D14535" t="s">
        <v>9455</v>
      </c>
      <c r="E14535" s="117">
        <v>43031</v>
      </c>
      <c r="F14535" s="118">
        <v>0.62192129629629633</v>
      </c>
      <c r="G14535" t="s">
        <v>3854</v>
      </c>
      <c r="H14535">
        <v>406</v>
      </c>
      <c r="I14535">
        <v>36</v>
      </c>
      <c r="J14535" t="s">
        <v>26959</v>
      </c>
      <c r="L14535" t="s">
        <v>1403</v>
      </c>
    </row>
    <row r="14536" spans="1:12" x14ac:dyDescent="0.25">
      <c r="A14536" t="s">
        <v>9456</v>
      </c>
      <c r="B14536" t="s">
        <v>9453</v>
      </c>
      <c r="C14536" t="s">
        <v>9454</v>
      </c>
      <c r="D14536" t="s">
        <v>9455</v>
      </c>
      <c r="E14536" s="117">
        <v>43031</v>
      </c>
      <c r="F14536" s="118">
        <v>0.62192129629629633</v>
      </c>
      <c r="G14536" t="s">
        <v>3854</v>
      </c>
      <c r="H14536">
        <v>406</v>
      </c>
      <c r="I14536">
        <v>38</v>
      </c>
      <c r="J14536" t="s">
        <v>26959</v>
      </c>
      <c r="L14536" t="s">
        <v>26960</v>
      </c>
    </row>
    <row r="14537" spans="1:12" x14ac:dyDescent="0.25">
      <c r="A14537" t="s">
        <v>9456</v>
      </c>
      <c r="B14537" t="s">
        <v>9453</v>
      </c>
      <c r="C14537" t="s">
        <v>9454</v>
      </c>
      <c r="D14537" t="s">
        <v>9455</v>
      </c>
      <c r="E14537" s="117">
        <v>43031</v>
      </c>
      <c r="F14537" s="118">
        <v>0.62193287037037037</v>
      </c>
      <c r="G14537" t="s">
        <v>3854</v>
      </c>
      <c r="H14537">
        <v>407</v>
      </c>
      <c r="I14537">
        <v>1</v>
      </c>
      <c r="L14537" t="s">
        <v>26961</v>
      </c>
    </row>
    <row r="14538" spans="1:12" x14ac:dyDescent="0.25">
      <c r="A14538" t="s">
        <v>9456</v>
      </c>
      <c r="B14538" t="s">
        <v>9453</v>
      </c>
      <c r="C14538" t="s">
        <v>9454</v>
      </c>
      <c r="D14538" t="s">
        <v>9455</v>
      </c>
      <c r="E14538" s="117">
        <v>43031</v>
      </c>
      <c r="F14538" s="118">
        <v>0.62193287037037037</v>
      </c>
      <c r="G14538" t="s">
        <v>3854</v>
      </c>
      <c r="H14538">
        <v>407</v>
      </c>
      <c r="I14538">
        <v>4</v>
      </c>
      <c r="J14538" t="s">
        <v>26961</v>
      </c>
      <c r="L14538" t="s">
        <v>2977</v>
      </c>
    </row>
    <row r="14539" spans="1:12" x14ac:dyDescent="0.25">
      <c r="A14539" t="s">
        <v>9456</v>
      </c>
      <c r="B14539" t="s">
        <v>9453</v>
      </c>
      <c r="C14539" t="s">
        <v>9454</v>
      </c>
      <c r="D14539" t="s">
        <v>9455</v>
      </c>
      <c r="E14539" s="117">
        <v>43031</v>
      </c>
      <c r="F14539" s="118">
        <v>0.62193287037037037</v>
      </c>
      <c r="G14539" t="s">
        <v>3854</v>
      </c>
      <c r="H14539">
        <v>407</v>
      </c>
      <c r="I14539">
        <v>5</v>
      </c>
      <c r="J14539" t="s">
        <v>26961</v>
      </c>
      <c r="L14539" t="s">
        <v>470</v>
      </c>
    </row>
    <row r="14540" spans="1:12" x14ac:dyDescent="0.25">
      <c r="A14540" t="s">
        <v>9456</v>
      </c>
      <c r="B14540" t="s">
        <v>9453</v>
      </c>
      <c r="C14540" t="s">
        <v>9454</v>
      </c>
      <c r="D14540" t="s">
        <v>9455</v>
      </c>
      <c r="E14540" s="117">
        <v>43031</v>
      </c>
      <c r="F14540" s="118">
        <v>0.62193287037037037</v>
      </c>
      <c r="G14540" t="s">
        <v>3854</v>
      </c>
      <c r="H14540">
        <v>407</v>
      </c>
      <c r="I14540">
        <v>6</v>
      </c>
      <c r="J14540" t="s">
        <v>26961</v>
      </c>
      <c r="L14540">
        <v>0</v>
      </c>
    </row>
    <row r="14541" spans="1:12" x14ac:dyDescent="0.25">
      <c r="A14541" t="s">
        <v>9456</v>
      </c>
      <c r="B14541" t="s">
        <v>9453</v>
      </c>
      <c r="C14541" t="s">
        <v>9454</v>
      </c>
      <c r="D14541" t="s">
        <v>9455</v>
      </c>
      <c r="E14541" s="117">
        <v>43031</v>
      </c>
      <c r="F14541" s="118">
        <v>0.62193287037037037</v>
      </c>
      <c r="G14541" t="s">
        <v>3854</v>
      </c>
      <c r="H14541">
        <v>407</v>
      </c>
      <c r="I14541">
        <v>7</v>
      </c>
      <c r="J14541" t="s">
        <v>26961</v>
      </c>
      <c r="L14541">
        <v>100</v>
      </c>
    </row>
    <row r="14542" spans="1:12" x14ac:dyDescent="0.25">
      <c r="A14542" t="s">
        <v>9456</v>
      </c>
      <c r="B14542" t="s">
        <v>9453</v>
      </c>
      <c r="C14542" t="s">
        <v>9454</v>
      </c>
      <c r="D14542" t="s">
        <v>9455</v>
      </c>
      <c r="E14542" s="117">
        <v>43031</v>
      </c>
      <c r="F14542" s="118">
        <v>0.62194444444444441</v>
      </c>
      <c r="G14542" t="s">
        <v>3854</v>
      </c>
      <c r="H14542">
        <v>407</v>
      </c>
      <c r="I14542">
        <v>9</v>
      </c>
      <c r="J14542" t="s">
        <v>26961</v>
      </c>
      <c r="L14542" t="s">
        <v>4092</v>
      </c>
    </row>
    <row r="14543" spans="1:12" x14ac:dyDescent="0.25">
      <c r="A14543" t="s">
        <v>9456</v>
      </c>
      <c r="B14543" t="s">
        <v>9453</v>
      </c>
      <c r="C14543" t="s">
        <v>9454</v>
      </c>
      <c r="D14543" t="s">
        <v>9455</v>
      </c>
      <c r="E14543" s="117">
        <v>43031</v>
      </c>
      <c r="F14543" s="118">
        <v>0.62194444444444441</v>
      </c>
      <c r="G14543" t="s">
        <v>3854</v>
      </c>
      <c r="H14543">
        <v>407</v>
      </c>
      <c r="I14543">
        <v>14</v>
      </c>
      <c r="J14543" t="s">
        <v>26961</v>
      </c>
      <c r="L14543" t="s">
        <v>643</v>
      </c>
    </row>
    <row r="14544" spans="1:12" x14ac:dyDescent="0.25">
      <c r="A14544" t="s">
        <v>9456</v>
      </c>
      <c r="B14544" t="s">
        <v>9453</v>
      </c>
      <c r="C14544" t="s">
        <v>9454</v>
      </c>
      <c r="D14544" t="s">
        <v>9455</v>
      </c>
      <c r="E14544" s="117">
        <v>43031</v>
      </c>
      <c r="F14544" s="118">
        <v>0.62194444444444441</v>
      </c>
      <c r="G14544" t="s">
        <v>3854</v>
      </c>
      <c r="H14544">
        <v>407</v>
      </c>
      <c r="I14544">
        <v>36</v>
      </c>
      <c r="J14544" t="s">
        <v>26961</v>
      </c>
      <c r="L14544" t="s">
        <v>4033</v>
      </c>
    </row>
    <row r="14545" spans="1:12" x14ac:dyDescent="0.25">
      <c r="A14545" t="s">
        <v>9456</v>
      </c>
      <c r="B14545" t="s">
        <v>9453</v>
      </c>
      <c r="C14545" t="s">
        <v>9454</v>
      </c>
      <c r="D14545" t="s">
        <v>9455</v>
      </c>
      <c r="E14545" s="117">
        <v>43031</v>
      </c>
      <c r="F14545" s="118">
        <v>0.62194444444444441</v>
      </c>
      <c r="G14545" t="s">
        <v>3854</v>
      </c>
      <c r="H14545">
        <v>407</v>
      </c>
      <c r="I14545">
        <v>38</v>
      </c>
      <c r="J14545" t="s">
        <v>26961</v>
      </c>
      <c r="L14545" t="s">
        <v>26962</v>
      </c>
    </row>
    <row r="14546" spans="1:12" x14ac:dyDescent="0.25">
      <c r="A14546" t="s">
        <v>9456</v>
      </c>
      <c r="B14546" t="s">
        <v>9453</v>
      </c>
      <c r="C14546" t="s">
        <v>9454</v>
      </c>
      <c r="D14546" t="s">
        <v>9455</v>
      </c>
      <c r="E14546" s="117">
        <v>43031</v>
      </c>
      <c r="F14546" s="118">
        <v>0.62195601851851856</v>
      </c>
      <c r="G14546" t="s">
        <v>3854</v>
      </c>
      <c r="H14546">
        <v>408</v>
      </c>
      <c r="I14546">
        <v>1</v>
      </c>
      <c r="L14546" t="s">
        <v>26963</v>
      </c>
    </row>
    <row r="14547" spans="1:12" x14ac:dyDescent="0.25">
      <c r="A14547" t="s">
        <v>9456</v>
      </c>
      <c r="B14547" t="s">
        <v>9453</v>
      </c>
      <c r="C14547" t="s">
        <v>9454</v>
      </c>
      <c r="D14547" t="s">
        <v>9455</v>
      </c>
      <c r="E14547" s="117">
        <v>43031</v>
      </c>
      <c r="F14547" s="118">
        <v>0.62195601851851856</v>
      </c>
      <c r="G14547" t="s">
        <v>3854</v>
      </c>
      <c r="H14547">
        <v>408</v>
      </c>
      <c r="I14547">
        <v>4</v>
      </c>
      <c r="J14547" t="s">
        <v>26963</v>
      </c>
      <c r="L14547" t="s">
        <v>2977</v>
      </c>
    </row>
    <row r="14548" spans="1:12" x14ac:dyDescent="0.25">
      <c r="A14548" t="s">
        <v>9456</v>
      </c>
      <c r="B14548" t="s">
        <v>9453</v>
      </c>
      <c r="C14548" t="s">
        <v>9454</v>
      </c>
      <c r="D14548" t="s">
        <v>9455</v>
      </c>
      <c r="E14548" s="117">
        <v>43031</v>
      </c>
      <c r="F14548" s="118">
        <v>0.62195601851851856</v>
      </c>
      <c r="G14548" t="s">
        <v>3854</v>
      </c>
      <c r="H14548">
        <v>408</v>
      </c>
      <c r="I14548">
        <v>5</v>
      </c>
      <c r="J14548" t="s">
        <v>26963</v>
      </c>
      <c r="L14548" t="s">
        <v>2713</v>
      </c>
    </row>
    <row r="14549" spans="1:12" x14ac:dyDescent="0.25">
      <c r="A14549" t="s">
        <v>9456</v>
      </c>
      <c r="B14549" t="s">
        <v>9453</v>
      </c>
      <c r="C14549" t="s">
        <v>9454</v>
      </c>
      <c r="D14549" t="s">
        <v>9455</v>
      </c>
      <c r="E14549" s="117">
        <v>43031</v>
      </c>
      <c r="F14549" s="118">
        <v>0.62195601851851856</v>
      </c>
      <c r="G14549" t="s">
        <v>3854</v>
      </c>
      <c r="H14549">
        <v>408</v>
      </c>
      <c r="I14549">
        <v>6</v>
      </c>
      <c r="J14549" t="s">
        <v>26963</v>
      </c>
      <c r="L14549">
        <v>0</v>
      </c>
    </row>
    <row r="14550" spans="1:12" x14ac:dyDescent="0.25">
      <c r="A14550" t="s">
        <v>9456</v>
      </c>
      <c r="B14550" t="s">
        <v>9453</v>
      </c>
      <c r="C14550" t="s">
        <v>9454</v>
      </c>
      <c r="D14550" t="s">
        <v>9455</v>
      </c>
      <c r="E14550" s="117">
        <v>43031</v>
      </c>
      <c r="F14550" s="118">
        <v>0.62195601851851856</v>
      </c>
      <c r="G14550" t="s">
        <v>3854</v>
      </c>
      <c r="H14550">
        <v>408</v>
      </c>
      <c r="I14550">
        <v>7</v>
      </c>
      <c r="J14550" t="s">
        <v>26963</v>
      </c>
      <c r="L14550">
        <v>100</v>
      </c>
    </row>
    <row r="14551" spans="1:12" x14ac:dyDescent="0.25">
      <c r="A14551" t="s">
        <v>9456</v>
      </c>
      <c r="B14551" t="s">
        <v>9453</v>
      </c>
      <c r="C14551" t="s">
        <v>9454</v>
      </c>
      <c r="D14551" t="s">
        <v>9455</v>
      </c>
      <c r="E14551" s="117">
        <v>43031</v>
      </c>
      <c r="F14551" s="118">
        <v>0.6219675925925926</v>
      </c>
      <c r="G14551" t="s">
        <v>3854</v>
      </c>
      <c r="H14551">
        <v>408</v>
      </c>
      <c r="I14551">
        <v>9</v>
      </c>
      <c r="J14551" t="s">
        <v>26963</v>
      </c>
      <c r="L14551" t="s">
        <v>4093</v>
      </c>
    </row>
    <row r="14552" spans="1:12" x14ac:dyDescent="0.25">
      <c r="A14552" t="s">
        <v>9456</v>
      </c>
      <c r="B14552" t="s">
        <v>9453</v>
      </c>
      <c r="C14552" t="s">
        <v>9454</v>
      </c>
      <c r="D14552" t="s">
        <v>9455</v>
      </c>
      <c r="E14552" s="117">
        <v>43031</v>
      </c>
      <c r="F14552" s="118">
        <v>0.6219675925925926</v>
      </c>
      <c r="G14552" t="s">
        <v>3854</v>
      </c>
      <c r="H14552">
        <v>408</v>
      </c>
      <c r="I14552">
        <v>14</v>
      </c>
      <c r="J14552" t="s">
        <v>26963</v>
      </c>
      <c r="L14552" t="s">
        <v>643</v>
      </c>
    </row>
    <row r="14553" spans="1:12" x14ac:dyDescent="0.25">
      <c r="A14553" t="s">
        <v>9456</v>
      </c>
      <c r="B14553" t="s">
        <v>9453</v>
      </c>
      <c r="C14553" t="s">
        <v>9454</v>
      </c>
      <c r="D14553" t="s">
        <v>9455</v>
      </c>
      <c r="E14553" s="117">
        <v>43031</v>
      </c>
      <c r="F14553" s="118">
        <v>0.6219675925925926</v>
      </c>
      <c r="G14553" t="s">
        <v>3854</v>
      </c>
      <c r="H14553">
        <v>408</v>
      </c>
      <c r="I14553">
        <v>15</v>
      </c>
      <c r="J14553" t="s">
        <v>26963</v>
      </c>
      <c r="L14553" t="s">
        <v>248</v>
      </c>
    </row>
    <row r="14554" spans="1:12" x14ac:dyDescent="0.25">
      <c r="A14554" t="s">
        <v>9456</v>
      </c>
      <c r="B14554" t="s">
        <v>9453</v>
      </c>
      <c r="C14554" t="s">
        <v>9454</v>
      </c>
      <c r="D14554" t="s">
        <v>9455</v>
      </c>
      <c r="E14554" s="117">
        <v>43031</v>
      </c>
      <c r="F14554" s="118">
        <v>0.6219675925925926</v>
      </c>
      <c r="G14554" t="s">
        <v>3854</v>
      </c>
      <c r="H14554">
        <v>408</v>
      </c>
      <c r="I14554">
        <v>22</v>
      </c>
      <c r="J14554" t="s">
        <v>26963</v>
      </c>
      <c r="L14554" t="s">
        <v>380</v>
      </c>
    </row>
    <row r="14555" spans="1:12" x14ac:dyDescent="0.25">
      <c r="A14555" t="s">
        <v>9456</v>
      </c>
      <c r="B14555" t="s">
        <v>9453</v>
      </c>
      <c r="C14555" t="s">
        <v>9454</v>
      </c>
      <c r="D14555" t="s">
        <v>9455</v>
      </c>
      <c r="E14555" s="117">
        <v>43031</v>
      </c>
      <c r="F14555" s="118">
        <v>0.6219675925925926</v>
      </c>
      <c r="G14555" t="s">
        <v>3854</v>
      </c>
      <c r="H14555">
        <v>408</v>
      </c>
      <c r="I14555">
        <v>23</v>
      </c>
      <c r="J14555" t="s">
        <v>26963</v>
      </c>
      <c r="L14555">
        <v>70</v>
      </c>
    </row>
    <row r="14556" spans="1:12" x14ac:dyDescent="0.25">
      <c r="A14556" t="s">
        <v>9456</v>
      </c>
      <c r="B14556" t="s">
        <v>9453</v>
      </c>
      <c r="C14556" t="s">
        <v>9454</v>
      </c>
      <c r="D14556" t="s">
        <v>9455</v>
      </c>
      <c r="E14556" s="117">
        <v>43031</v>
      </c>
      <c r="F14556" s="118">
        <v>0.6219675925925926</v>
      </c>
      <c r="G14556" t="s">
        <v>3854</v>
      </c>
      <c r="H14556">
        <v>408</v>
      </c>
      <c r="I14556">
        <v>24</v>
      </c>
      <c r="J14556" t="s">
        <v>26963</v>
      </c>
      <c r="L14556" t="s">
        <v>383</v>
      </c>
    </row>
    <row r="14557" spans="1:12" x14ac:dyDescent="0.25">
      <c r="A14557" t="s">
        <v>9456</v>
      </c>
      <c r="B14557" t="s">
        <v>9453</v>
      </c>
      <c r="C14557" t="s">
        <v>9454</v>
      </c>
      <c r="D14557" t="s">
        <v>9455</v>
      </c>
      <c r="E14557" s="117">
        <v>43031</v>
      </c>
      <c r="F14557" s="118">
        <v>0.6219675925925926</v>
      </c>
      <c r="G14557" t="s">
        <v>3854</v>
      </c>
      <c r="H14557">
        <v>408</v>
      </c>
      <c r="I14557">
        <v>25</v>
      </c>
      <c r="J14557" t="s">
        <v>26963</v>
      </c>
      <c r="L14557">
        <v>20</v>
      </c>
    </row>
    <row r="14558" spans="1:12" x14ac:dyDescent="0.25">
      <c r="A14558" t="s">
        <v>9456</v>
      </c>
      <c r="B14558" t="s">
        <v>9453</v>
      </c>
      <c r="C14558" t="s">
        <v>9454</v>
      </c>
      <c r="D14558" t="s">
        <v>9455</v>
      </c>
      <c r="E14558" s="117">
        <v>43031</v>
      </c>
      <c r="F14558" s="118">
        <v>0.6219675925925926</v>
      </c>
      <c r="G14558" t="s">
        <v>3854</v>
      </c>
      <c r="H14558">
        <v>408</v>
      </c>
      <c r="I14558">
        <v>26</v>
      </c>
      <c r="J14558" t="s">
        <v>26963</v>
      </c>
      <c r="L14558" t="s">
        <v>349</v>
      </c>
    </row>
    <row r="14559" spans="1:12" x14ac:dyDescent="0.25">
      <c r="A14559" t="s">
        <v>9456</v>
      </c>
      <c r="B14559" t="s">
        <v>9453</v>
      </c>
      <c r="C14559" t="s">
        <v>9454</v>
      </c>
      <c r="D14559" t="s">
        <v>9455</v>
      </c>
      <c r="E14559" s="117">
        <v>43031</v>
      </c>
      <c r="F14559" s="118">
        <v>0.6219675925925926</v>
      </c>
      <c r="G14559" t="s">
        <v>3854</v>
      </c>
      <c r="H14559">
        <v>408</v>
      </c>
      <c r="I14559">
        <v>27</v>
      </c>
      <c r="J14559" t="s">
        <v>26963</v>
      </c>
      <c r="L14559">
        <v>10</v>
      </c>
    </row>
    <row r="14560" spans="1:12" x14ac:dyDescent="0.25">
      <c r="A14560" t="s">
        <v>9456</v>
      </c>
      <c r="B14560" t="s">
        <v>9453</v>
      </c>
      <c r="C14560" t="s">
        <v>9454</v>
      </c>
      <c r="D14560" t="s">
        <v>9455</v>
      </c>
      <c r="E14560" s="117">
        <v>43031</v>
      </c>
      <c r="F14560" s="118">
        <v>0.62197916666666664</v>
      </c>
      <c r="G14560" t="s">
        <v>3854</v>
      </c>
      <c r="H14560">
        <v>408</v>
      </c>
      <c r="I14560">
        <v>36</v>
      </c>
      <c r="J14560" t="s">
        <v>26963</v>
      </c>
      <c r="L14560" t="s">
        <v>1403</v>
      </c>
    </row>
    <row r="14561" spans="1:12" x14ac:dyDescent="0.25">
      <c r="A14561" t="s">
        <v>9456</v>
      </c>
      <c r="B14561" t="s">
        <v>9453</v>
      </c>
      <c r="C14561" t="s">
        <v>9454</v>
      </c>
      <c r="D14561" t="s">
        <v>9455</v>
      </c>
      <c r="E14561" s="117">
        <v>43031</v>
      </c>
      <c r="F14561" s="118">
        <v>0.62197916666666664</v>
      </c>
      <c r="G14561" t="s">
        <v>3854</v>
      </c>
      <c r="H14561">
        <v>408</v>
      </c>
      <c r="I14561">
        <v>38</v>
      </c>
      <c r="J14561" t="s">
        <v>26963</v>
      </c>
      <c r="L14561" t="s">
        <v>26964</v>
      </c>
    </row>
    <row r="14562" spans="1:12" x14ac:dyDescent="0.25">
      <c r="A14562" t="s">
        <v>9456</v>
      </c>
      <c r="B14562" t="s">
        <v>9453</v>
      </c>
      <c r="C14562" t="s">
        <v>9454</v>
      </c>
      <c r="D14562" t="s">
        <v>9455</v>
      </c>
      <c r="E14562" s="117">
        <v>43031</v>
      </c>
      <c r="F14562" s="118">
        <v>0.62199074074074068</v>
      </c>
      <c r="G14562" t="s">
        <v>3854</v>
      </c>
      <c r="H14562">
        <v>409</v>
      </c>
      <c r="I14562">
        <v>1</v>
      </c>
      <c r="L14562" t="s">
        <v>26965</v>
      </c>
    </row>
    <row r="14563" spans="1:12" x14ac:dyDescent="0.25">
      <c r="A14563" t="s">
        <v>9456</v>
      </c>
      <c r="B14563" t="s">
        <v>9453</v>
      </c>
      <c r="C14563" t="s">
        <v>9454</v>
      </c>
      <c r="D14563" t="s">
        <v>9455</v>
      </c>
      <c r="E14563" s="117">
        <v>43031</v>
      </c>
      <c r="F14563" s="118">
        <v>0.62199074074074068</v>
      </c>
      <c r="G14563" t="s">
        <v>3854</v>
      </c>
      <c r="H14563">
        <v>409</v>
      </c>
      <c r="I14563">
        <v>4</v>
      </c>
      <c r="J14563" t="s">
        <v>26965</v>
      </c>
      <c r="L14563" t="s">
        <v>2977</v>
      </c>
    </row>
    <row r="14564" spans="1:12" x14ac:dyDescent="0.25">
      <c r="A14564" t="s">
        <v>9456</v>
      </c>
      <c r="B14564" t="s">
        <v>9453</v>
      </c>
      <c r="C14564" t="s">
        <v>9454</v>
      </c>
      <c r="D14564" t="s">
        <v>9455</v>
      </c>
      <c r="E14564" s="117">
        <v>43031</v>
      </c>
      <c r="F14564" s="118">
        <v>0.62199074074074068</v>
      </c>
      <c r="G14564" t="s">
        <v>3854</v>
      </c>
      <c r="H14564">
        <v>409</v>
      </c>
      <c r="I14564">
        <v>5</v>
      </c>
      <c r="J14564" t="s">
        <v>26965</v>
      </c>
      <c r="L14564" t="s">
        <v>470</v>
      </c>
    </row>
    <row r="14565" spans="1:12" x14ac:dyDescent="0.25">
      <c r="A14565" t="s">
        <v>9456</v>
      </c>
      <c r="B14565" t="s">
        <v>9453</v>
      </c>
      <c r="C14565" t="s">
        <v>9454</v>
      </c>
      <c r="D14565" t="s">
        <v>9455</v>
      </c>
      <c r="E14565" s="117">
        <v>43031</v>
      </c>
      <c r="F14565" s="118">
        <v>0.62199074074074068</v>
      </c>
      <c r="G14565" t="s">
        <v>3854</v>
      </c>
      <c r="H14565">
        <v>409</v>
      </c>
      <c r="I14565">
        <v>6</v>
      </c>
      <c r="J14565" t="s">
        <v>26965</v>
      </c>
      <c r="L14565">
        <v>0</v>
      </c>
    </row>
    <row r="14566" spans="1:12" x14ac:dyDescent="0.25">
      <c r="A14566" t="s">
        <v>9456</v>
      </c>
      <c r="B14566" t="s">
        <v>9453</v>
      </c>
      <c r="C14566" t="s">
        <v>9454</v>
      </c>
      <c r="D14566" t="s">
        <v>9455</v>
      </c>
      <c r="E14566" s="117">
        <v>43031</v>
      </c>
      <c r="F14566" s="118">
        <v>0.62199074074074068</v>
      </c>
      <c r="G14566" t="s">
        <v>3854</v>
      </c>
      <c r="H14566">
        <v>409</v>
      </c>
      <c r="I14566">
        <v>7</v>
      </c>
      <c r="J14566" t="s">
        <v>26965</v>
      </c>
      <c r="L14566">
        <v>100</v>
      </c>
    </row>
    <row r="14567" spans="1:12" x14ac:dyDescent="0.25">
      <c r="A14567" t="s">
        <v>9456</v>
      </c>
      <c r="B14567" t="s">
        <v>9453</v>
      </c>
      <c r="C14567" t="s">
        <v>9454</v>
      </c>
      <c r="D14567" t="s">
        <v>9455</v>
      </c>
      <c r="E14567" s="117">
        <v>43031</v>
      </c>
      <c r="F14567" s="118">
        <v>0.62199074074074068</v>
      </c>
      <c r="G14567" t="s">
        <v>3854</v>
      </c>
      <c r="H14567">
        <v>409</v>
      </c>
      <c r="I14567">
        <v>9</v>
      </c>
      <c r="J14567" t="s">
        <v>26965</v>
      </c>
      <c r="L14567" t="s">
        <v>4092</v>
      </c>
    </row>
    <row r="14568" spans="1:12" x14ac:dyDescent="0.25">
      <c r="A14568" t="s">
        <v>9456</v>
      </c>
      <c r="B14568" t="s">
        <v>9453</v>
      </c>
      <c r="C14568" t="s">
        <v>9454</v>
      </c>
      <c r="D14568" t="s">
        <v>9455</v>
      </c>
      <c r="E14568" s="117">
        <v>43031</v>
      </c>
      <c r="F14568" s="118">
        <v>0.62199074074074068</v>
      </c>
      <c r="G14568" t="s">
        <v>3854</v>
      </c>
      <c r="H14568">
        <v>409</v>
      </c>
      <c r="I14568">
        <v>14</v>
      </c>
      <c r="J14568" t="s">
        <v>26965</v>
      </c>
      <c r="L14568" t="s">
        <v>643</v>
      </c>
    </row>
    <row r="14569" spans="1:12" x14ac:dyDescent="0.25">
      <c r="A14569" t="s">
        <v>9456</v>
      </c>
      <c r="B14569" t="s">
        <v>9453</v>
      </c>
      <c r="C14569" t="s">
        <v>9454</v>
      </c>
      <c r="D14569" t="s">
        <v>9455</v>
      </c>
      <c r="E14569" s="117">
        <v>43031</v>
      </c>
      <c r="F14569" s="118">
        <v>0.62200231481481483</v>
      </c>
      <c r="G14569" t="s">
        <v>3854</v>
      </c>
      <c r="H14569">
        <v>409</v>
      </c>
      <c r="I14569">
        <v>36</v>
      </c>
      <c r="J14569" t="s">
        <v>26965</v>
      </c>
      <c r="L14569" t="s">
        <v>4034</v>
      </c>
    </row>
    <row r="14570" spans="1:12" x14ac:dyDescent="0.25">
      <c r="A14570" t="s">
        <v>9456</v>
      </c>
      <c r="B14570" t="s">
        <v>9453</v>
      </c>
      <c r="C14570" t="s">
        <v>9454</v>
      </c>
      <c r="D14570" t="s">
        <v>9455</v>
      </c>
      <c r="E14570" s="117">
        <v>43031</v>
      </c>
      <c r="F14570" s="118">
        <v>0.62200231481481483</v>
      </c>
      <c r="G14570" t="s">
        <v>3854</v>
      </c>
      <c r="H14570">
        <v>410</v>
      </c>
      <c r="I14570">
        <v>1</v>
      </c>
      <c r="L14570" t="s">
        <v>26966</v>
      </c>
    </row>
    <row r="14571" spans="1:12" x14ac:dyDescent="0.25">
      <c r="A14571" t="s">
        <v>9456</v>
      </c>
      <c r="B14571" t="s">
        <v>9453</v>
      </c>
      <c r="C14571" t="s">
        <v>9454</v>
      </c>
      <c r="D14571" t="s">
        <v>9455</v>
      </c>
      <c r="E14571" s="117">
        <v>43031</v>
      </c>
      <c r="F14571" s="118">
        <v>0.62201388888888887</v>
      </c>
      <c r="G14571" t="s">
        <v>3854</v>
      </c>
      <c r="H14571">
        <v>410</v>
      </c>
      <c r="I14571">
        <v>4</v>
      </c>
      <c r="J14571" t="s">
        <v>26966</v>
      </c>
      <c r="L14571" t="s">
        <v>2976</v>
      </c>
    </row>
    <row r="14572" spans="1:12" x14ac:dyDescent="0.25">
      <c r="A14572" t="s">
        <v>9456</v>
      </c>
      <c r="B14572" t="s">
        <v>9453</v>
      </c>
      <c r="C14572" t="s">
        <v>9454</v>
      </c>
      <c r="D14572" t="s">
        <v>9455</v>
      </c>
      <c r="E14572" s="117">
        <v>43031</v>
      </c>
      <c r="F14572" s="118">
        <v>0.62201388888888887</v>
      </c>
      <c r="G14572" t="s">
        <v>3854</v>
      </c>
      <c r="H14572">
        <v>410</v>
      </c>
      <c r="I14572">
        <v>5</v>
      </c>
      <c r="J14572" t="s">
        <v>26966</v>
      </c>
      <c r="L14572" t="s">
        <v>2259</v>
      </c>
    </row>
    <row r="14573" spans="1:12" x14ac:dyDescent="0.25">
      <c r="A14573" t="s">
        <v>9456</v>
      </c>
      <c r="B14573" t="s">
        <v>9453</v>
      </c>
      <c r="C14573" t="s">
        <v>9454</v>
      </c>
      <c r="D14573" t="s">
        <v>9455</v>
      </c>
      <c r="E14573" s="117">
        <v>43031</v>
      </c>
      <c r="F14573" s="118">
        <v>0.62201388888888887</v>
      </c>
      <c r="G14573" t="s">
        <v>3854</v>
      </c>
      <c r="H14573">
        <v>410</v>
      </c>
      <c r="I14573">
        <v>6</v>
      </c>
      <c r="J14573" t="s">
        <v>26966</v>
      </c>
      <c r="L14573">
        <v>0</v>
      </c>
    </row>
    <row r="14574" spans="1:12" x14ac:dyDescent="0.25">
      <c r="A14574" t="s">
        <v>9456</v>
      </c>
      <c r="B14574" t="s">
        <v>9453</v>
      </c>
      <c r="C14574" t="s">
        <v>9454</v>
      </c>
      <c r="D14574" t="s">
        <v>9455</v>
      </c>
      <c r="E14574" s="117">
        <v>43031</v>
      </c>
      <c r="F14574" s="118">
        <v>0.62201388888888887</v>
      </c>
      <c r="G14574" t="s">
        <v>3854</v>
      </c>
      <c r="H14574">
        <v>410</v>
      </c>
      <c r="I14574">
        <v>7</v>
      </c>
      <c r="J14574" t="s">
        <v>26966</v>
      </c>
      <c r="L14574">
        <v>100</v>
      </c>
    </row>
    <row r="14575" spans="1:12" x14ac:dyDescent="0.25">
      <c r="A14575" t="s">
        <v>9456</v>
      </c>
      <c r="B14575" t="s">
        <v>9453</v>
      </c>
      <c r="C14575" t="s">
        <v>9454</v>
      </c>
      <c r="D14575" t="s">
        <v>9455</v>
      </c>
      <c r="E14575" s="117">
        <v>43031</v>
      </c>
      <c r="F14575" s="118">
        <v>0.62201388888888887</v>
      </c>
      <c r="G14575" t="s">
        <v>3854</v>
      </c>
      <c r="H14575">
        <v>410</v>
      </c>
      <c r="I14575">
        <v>9</v>
      </c>
      <c r="J14575" t="s">
        <v>26966</v>
      </c>
      <c r="L14575" t="s">
        <v>4093</v>
      </c>
    </row>
    <row r="14576" spans="1:12" x14ac:dyDescent="0.25">
      <c r="A14576" t="s">
        <v>9456</v>
      </c>
      <c r="B14576" t="s">
        <v>9453</v>
      </c>
      <c r="C14576" t="s">
        <v>9454</v>
      </c>
      <c r="D14576" t="s">
        <v>9455</v>
      </c>
      <c r="E14576" s="117">
        <v>43031</v>
      </c>
      <c r="F14576" s="118">
        <v>0.62201388888888887</v>
      </c>
      <c r="G14576" t="s">
        <v>3854</v>
      </c>
      <c r="H14576">
        <v>410</v>
      </c>
      <c r="I14576">
        <v>13</v>
      </c>
      <c r="J14576" t="s">
        <v>26966</v>
      </c>
      <c r="L14576" t="s">
        <v>636</v>
      </c>
    </row>
    <row r="14577" spans="1:12" x14ac:dyDescent="0.25">
      <c r="A14577" t="s">
        <v>9456</v>
      </c>
      <c r="B14577" t="s">
        <v>9453</v>
      </c>
      <c r="C14577" t="s">
        <v>9454</v>
      </c>
      <c r="D14577" t="s">
        <v>9455</v>
      </c>
      <c r="E14577" s="117">
        <v>43031</v>
      </c>
      <c r="F14577" s="118">
        <v>0.62201388888888887</v>
      </c>
      <c r="G14577" t="s">
        <v>3854</v>
      </c>
      <c r="H14577">
        <v>410</v>
      </c>
      <c r="I14577">
        <v>14</v>
      </c>
      <c r="J14577" t="s">
        <v>26966</v>
      </c>
      <c r="L14577" t="s">
        <v>643</v>
      </c>
    </row>
    <row r="14578" spans="1:12" x14ac:dyDescent="0.25">
      <c r="A14578" t="s">
        <v>9456</v>
      </c>
      <c r="B14578" t="s">
        <v>9453</v>
      </c>
      <c r="C14578" t="s">
        <v>9454</v>
      </c>
      <c r="D14578" t="s">
        <v>9455</v>
      </c>
      <c r="E14578" s="117">
        <v>43031</v>
      </c>
      <c r="F14578" s="118">
        <v>0.62201388888888887</v>
      </c>
      <c r="G14578" t="s">
        <v>3854</v>
      </c>
      <c r="H14578">
        <v>410</v>
      </c>
      <c r="I14578">
        <v>15</v>
      </c>
      <c r="J14578" t="s">
        <v>26966</v>
      </c>
      <c r="L14578" t="s">
        <v>200</v>
      </c>
    </row>
    <row r="14579" spans="1:12" x14ac:dyDescent="0.25">
      <c r="A14579" t="s">
        <v>9456</v>
      </c>
      <c r="B14579" t="s">
        <v>9453</v>
      </c>
      <c r="C14579" t="s">
        <v>9454</v>
      </c>
      <c r="D14579" t="s">
        <v>9455</v>
      </c>
      <c r="E14579" s="117">
        <v>43031</v>
      </c>
      <c r="F14579" s="118">
        <v>0.62202546296296302</v>
      </c>
      <c r="G14579" t="s">
        <v>3854</v>
      </c>
      <c r="H14579">
        <v>410</v>
      </c>
      <c r="I14579">
        <v>22</v>
      </c>
      <c r="J14579" t="s">
        <v>26966</v>
      </c>
      <c r="L14579" t="s">
        <v>383</v>
      </c>
    </row>
    <row r="14580" spans="1:12" x14ac:dyDescent="0.25">
      <c r="A14580" t="s">
        <v>9456</v>
      </c>
      <c r="B14580" t="s">
        <v>9453</v>
      </c>
      <c r="C14580" t="s">
        <v>9454</v>
      </c>
      <c r="D14580" t="s">
        <v>9455</v>
      </c>
      <c r="E14580" s="117">
        <v>43031</v>
      </c>
      <c r="F14580" s="118">
        <v>0.62202546296296302</v>
      </c>
      <c r="G14580" t="s">
        <v>3854</v>
      </c>
      <c r="H14580">
        <v>410</v>
      </c>
      <c r="I14580">
        <v>23</v>
      </c>
      <c r="J14580" t="s">
        <v>26966</v>
      </c>
      <c r="L14580">
        <v>50</v>
      </c>
    </row>
    <row r="14581" spans="1:12" x14ac:dyDescent="0.25">
      <c r="A14581" t="s">
        <v>9456</v>
      </c>
      <c r="B14581" t="s">
        <v>9453</v>
      </c>
      <c r="C14581" t="s">
        <v>9454</v>
      </c>
      <c r="D14581" t="s">
        <v>9455</v>
      </c>
      <c r="E14581" s="117">
        <v>43031</v>
      </c>
      <c r="F14581" s="118">
        <v>0.62202546296296302</v>
      </c>
      <c r="G14581" t="s">
        <v>3854</v>
      </c>
      <c r="H14581">
        <v>410</v>
      </c>
      <c r="I14581">
        <v>24</v>
      </c>
      <c r="J14581" t="s">
        <v>26966</v>
      </c>
      <c r="L14581" t="s">
        <v>380</v>
      </c>
    </row>
    <row r="14582" spans="1:12" x14ac:dyDescent="0.25">
      <c r="A14582" t="s">
        <v>9456</v>
      </c>
      <c r="B14582" t="s">
        <v>9453</v>
      </c>
      <c r="C14582" t="s">
        <v>9454</v>
      </c>
      <c r="D14582" t="s">
        <v>9455</v>
      </c>
      <c r="E14582" s="117">
        <v>43031</v>
      </c>
      <c r="F14582" s="118">
        <v>0.62202546296296302</v>
      </c>
      <c r="G14582" t="s">
        <v>3854</v>
      </c>
      <c r="H14582">
        <v>410</v>
      </c>
      <c r="I14582">
        <v>25</v>
      </c>
      <c r="J14582" t="s">
        <v>26966</v>
      </c>
      <c r="L14582">
        <v>20</v>
      </c>
    </row>
    <row r="14583" spans="1:12" x14ac:dyDescent="0.25">
      <c r="A14583" t="s">
        <v>9456</v>
      </c>
      <c r="B14583" t="s">
        <v>9453</v>
      </c>
      <c r="C14583" t="s">
        <v>9454</v>
      </c>
      <c r="D14583" t="s">
        <v>9455</v>
      </c>
      <c r="E14583" s="117">
        <v>43031</v>
      </c>
      <c r="F14583" s="118">
        <v>0.62202546296296302</v>
      </c>
      <c r="G14583" t="s">
        <v>3854</v>
      </c>
      <c r="H14583">
        <v>410</v>
      </c>
      <c r="I14583">
        <v>26</v>
      </c>
      <c r="J14583" t="s">
        <v>26966</v>
      </c>
      <c r="L14583" t="s">
        <v>382</v>
      </c>
    </row>
    <row r="14584" spans="1:12" x14ac:dyDescent="0.25">
      <c r="A14584" t="s">
        <v>9456</v>
      </c>
      <c r="B14584" t="s">
        <v>9453</v>
      </c>
      <c r="C14584" t="s">
        <v>9454</v>
      </c>
      <c r="D14584" t="s">
        <v>9455</v>
      </c>
      <c r="E14584" s="117">
        <v>43031</v>
      </c>
      <c r="F14584" s="118">
        <v>0.62202546296296302</v>
      </c>
      <c r="G14584" t="s">
        <v>3854</v>
      </c>
      <c r="H14584">
        <v>410</v>
      </c>
      <c r="I14584">
        <v>27</v>
      </c>
      <c r="J14584" t="s">
        <v>26966</v>
      </c>
      <c r="L14584">
        <v>20</v>
      </c>
    </row>
    <row r="14585" spans="1:12" x14ac:dyDescent="0.25">
      <c r="A14585" t="s">
        <v>9456</v>
      </c>
      <c r="B14585" t="s">
        <v>9453</v>
      </c>
      <c r="C14585" t="s">
        <v>9454</v>
      </c>
      <c r="D14585" t="s">
        <v>9455</v>
      </c>
      <c r="E14585" s="117">
        <v>43031</v>
      </c>
      <c r="F14585" s="118">
        <v>0.62202546296296302</v>
      </c>
      <c r="G14585" t="s">
        <v>3854</v>
      </c>
      <c r="H14585">
        <v>410</v>
      </c>
      <c r="I14585">
        <v>28</v>
      </c>
      <c r="J14585" t="s">
        <v>26966</v>
      </c>
      <c r="L14585" t="s">
        <v>104</v>
      </c>
    </row>
    <row r="14586" spans="1:12" x14ac:dyDescent="0.25">
      <c r="A14586" t="s">
        <v>9456</v>
      </c>
      <c r="B14586" t="s">
        <v>9453</v>
      </c>
      <c r="C14586" t="s">
        <v>9454</v>
      </c>
      <c r="D14586" t="s">
        <v>9455</v>
      </c>
      <c r="E14586" s="117">
        <v>43031</v>
      </c>
      <c r="F14586" s="118">
        <v>0.62202546296296302</v>
      </c>
      <c r="G14586" t="s">
        <v>3854</v>
      </c>
      <c r="H14586">
        <v>410</v>
      </c>
      <c r="I14586">
        <v>29</v>
      </c>
      <c r="J14586" t="s">
        <v>26966</v>
      </c>
      <c r="L14586">
        <v>10</v>
      </c>
    </row>
    <row r="14587" spans="1:12" x14ac:dyDescent="0.25">
      <c r="A14587" t="s">
        <v>9456</v>
      </c>
      <c r="B14587" t="s">
        <v>9453</v>
      </c>
      <c r="C14587" t="s">
        <v>9454</v>
      </c>
      <c r="D14587" t="s">
        <v>9455</v>
      </c>
      <c r="E14587" s="117">
        <v>43031</v>
      </c>
      <c r="F14587" s="118">
        <v>0.62203703703703705</v>
      </c>
      <c r="G14587" t="s">
        <v>3854</v>
      </c>
      <c r="H14587">
        <v>410</v>
      </c>
      <c r="I14587">
        <v>36</v>
      </c>
      <c r="J14587" t="s">
        <v>26966</v>
      </c>
      <c r="L14587" t="s">
        <v>4034</v>
      </c>
    </row>
    <row r="14588" spans="1:12" x14ac:dyDescent="0.25">
      <c r="A14588" t="s">
        <v>9456</v>
      </c>
      <c r="B14588" t="s">
        <v>9453</v>
      </c>
      <c r="C14588" t="s">
        <v>9454</v>
      </c>
      <c r="D14588" t="s">
        <v>9455</v>
      </c>
      <c r="E14588" s="117">
        <v>43031</v>
      </c>
      <c r="F14588" s="118">
        <v>0.62203703703703705</v>
      </c>
      <c r="G14588" t="s">
        <v>3854</v>
      </c>
      <c r="H14588">
        <v>410</v>
      </c>
      <c r="I14588">
        <v>38</v>
      </c>
      <c r="J14588" t="s">
        <v>26966</v>
      </c>
      <c r="L14588" t="s">
        <v>26967</v>
      </c>
    </row>
    <row r="14589" spans="1:12" x14ac:dyDescent="0.25">
      <c r="A14589" t="s">
        <v>9456</v>
      </c>
      <c r="B14589" t="s">
        <v>9453</v>
      </c>
      <c r="C14589" t="s">
        <v>9454</v>
      </c>
      <c r="D14589" t="s">
        <v>9455</v>
      </c>
      <c r="E14589" s="117">
        <v>43031</v>
      </c>
      <c r="F14589" s="118">
        <v>0.62203703703703705</v>
      </c>
      <c r="G14589" t="s">
        <v>3854</v>
      </c>
      <c r="H14589">
        <v>411</v>
      </c>
      <c r="I14589">
        <v>1</v>
      </c>
      <c r="L14589" t="s">
        <v>26968</v>
      </c>
    </row>
    <row r="14590" spans="1:12" x14ac:dyDescent="0.25">
      <c r="A14590" t="s">
        <v>9456</v>
      </c>
      <c r="B14590" t="s">
        <v>9453</v>
      </c>
      <c r="C14590" t="s">
        <v>9454</v>
      </c>
      <c r="D14590" t="s">
        <v>9455</v>
      </c>
      <c r="E14590" s="117">
        <v>43031</v>
      </c>
      <c r="F14590" s="118">
        <v>0.62204861111111109</v>
      </c>
      <c r="G14590" t="s">
        <v>3854</v>
      </c>
      <c r="H14590">
        <v>411</v>
      </c>
      <c r="I14590">
        <v>4</v>
      </c>
      <c r="J14590" t="s">
        <v>26968</v>
      </c>
      <c r="L14590" t="s">
        <v>2976</v>
      </c>
    </row>
    <row r="14591" spans="1:12" x14ac:dyDescent="0.25">
      <c r="A14591" t="s">
        <v>9456</v>
      </c>
      <c r="B14591" t="s">
        <v>9453</v>
      </c>
      <c r="C14591" t="s">
        <v>9454</v>
      </c>
      <c r="D14591" t="s">
        <v>9455</v>
      </c>
      <c r="E14591" s="117">
        <v>43031</v>
      </c>
      <c r="F14591" s="118">
        <v>0.62204861111111109</v>
      </c>
      <c r="G14591" t="s">
        <v>3854</v>
      </c>
      <c r="H14591">
        <v>411</v>
      </c>
      <c r="I14591">
        <v>5</v>
      </c>
      <c r="J14591" t="s">
        <v>26968</v>
      </c>
      <c r="L14591" t="s">
        <v>2253</v>
      </c>
    </row>
    <row r="14592" spans="1:12" x14ac:dyDescent="0.25">
      <c r="A14592" t="s">
        <v>9456</v>
      </c>
      <c r="B14592" t="s">
        <v>9453</v>
      </c>
      <c r="C14592" t="s">
        <v>9454</v>
      </c>
      <c r="D14592" t="s">
        <v>9455</v>
      </c>
      <c r="E14592" s="117">
        <v>43031</v>
      </c>
      <c r="F14592" s="118">
        <v>0.62204861111111109</v>
      </c>
      <c r="G14592" t="s">
        <v>3854</v>
      </c>
      <c r="H14592">
        <v>411</v>
      </c>
      <c r="I14592">
        <v>6</v>
      </c>
      <c r="J14592" t="s">
        <v>26968</v>
      </c>
      <c r="L14592">
        <v>0</v>
      </c>
    </row>
    <row r="14593" spans="1:12" x14ac:dyDescent="0.25">
      <c r="A14593" t="s">
        <v>9456</v>
      </c>
      <c r="B14593" t="s">
        <v>9453</v>
      </c>
      <c r="C14593" t="s">
        <v>9454</v>
      </c>
      <c r="D14593" t="s">
        <v>9455</v>
      </c>
      <c r="E14593" s="117">
        <v>43031</v>
      </c>
      <c r="F14593" s="118">
        <v>0.62204861111111109</v>
      </c>
      <c r="G14593" t="s">
        <v>3854</v>
      </c>
      <c r="H14593">
        <v>411</v>
      </c>
      <c r="I14593">
        <v>7</v>
      </c>
      <c r="J14593" t="s">
        <v>26968</v>
      </c>
      <c r="L14593">
        <v>100</v>
      </c>
    </row>
    <row r="14594" spans="1:12" x14ac:dyDescent="0.25">
      <c r="A14594" t="s">
        <v>9456</v>
      </c>
      <c r="B14594" t="s">
        <v>9453</v>
      </c>
      <c r="C14594" t="s">
        <v>9454</v>
      </c>
      <c r="D14594" t="s">
        <v>9455</v>
      </c>
      <c r="E14594" s="117">
        <v>43031</v>
      </c>
      <c r="F14594" s="118">
        <v>0.62204861111111109</v>
      </c>
      <c r="G14594" t="s">
        <v>3854</v>
      </c>
      <c r="H14594">
        <v>411</v>
      </c>
      <c r="I14594">
        <v>9</v>
      </c>
      <c r="J14594" t="s">
        <v>26968</v>
      </c>
      <c r="L14594" t="s">
        <v>4093</v>
      </c>
    </row>
    <row r="14595" spans="1:12" x14ac:dyDescent="0.25">
      <c r="A14595" t="s">
        <v>9456</v>
      </c>
      <c r="B14595" t="s">
        <v>9453</v>
      </c>
      <c r="C14595" t="s">
        <v>9454</v>
      </c>
      <c r="D14595" t="s">
        <v>9455</v>
      </c>
      <c r="E14595" s="117">
        <v>43031</v>
      </c>
      <c r="F14595" s="118">
        <v>0.62204861111111109</v>
      </c>
      <c r="G14595" t="s">
        <v>3854</v>
      </c>
      <c r="H14595">
        <v>411</v>
      </c>
      <c r="I14595">
        <v>13</v>
      </c>
      <c r="J14595" t="s">
        <v>26968</v>
      </c>
      <c r="L14595" t="s">
        <v>636</v>
      </c>
    </row>
    <row r="14596" spans="1:12" x14ac:dyDescent="0.25">
      <c r="A14596" t="s">
        <v>9456</v>
      </c>
      <c r="B14596" t="s">
        <v>9453</v>
      </c>
      <c r="C14596" t="s">
        <v>9454</v>
      </c>
      <c r="D14596" t="s">
        <v>9455</v>
      </c>
      <c r="E14596" s="117">
        <v>43031</v>
      </c>
      <c r="F14596" s="118">
        <v>0.62204861111111109</v>
      </c>
      <c r="G14596" t="s">
        <v>3854</v>
      </c>
      <c r="H14596">
        <v>411</v>
      </c>
      <c r="I14596">
        <v>14</v>
      </c>
      <c r="J14596" t="s">
        <v>26968</v>
      </c>
      <c r="L14596" t="s">
        <v>642</v>
      </c>
    </row>
    <row r="14597" spans="1:12" x14ac:dyDescent="0.25">
      <c r="A14597" t="s">
        <v>9456</v>
      </c>
      <c r="B14597" t="s">
        <v>9453</v>
      </c>
      <c r="C14597" t="s">
        <v>9454</v>
      </c>
      <c r="D14597" t="s">
        <v>9455</v>
      </c>
      <c r="E14597" s="117">
        <v>43031</v>
      </c>
      <c r="F14597" s="118">
        <v>0.62206018518518513</v>
      </c>
      <c r="G14597" t="s">
        <v>3854</v>
      </c>
      <c r="H14597">
        <v>411</v>
      </c>
      <c r="I14597">
        <v>15</v>
      </c>
      <c r="J14597" t="s">
        <v>26968</v>
      </c>
      <c r="L14597" t="s">
        <v>210</v>
      </c>
    </row>
    <row r="14598" spans="1:12" x14ac:dyDescent="0.25">
      <c r="A14598" t="s">
        <v>9456</v>
      </c>
      <c r="B14598" t="s">
        <v>9453</v>
      </c>
      <c r="C14598" t="s">
        <v>9454</v>
      </c>
      <c r="D14598" t="s">
        <v>9455</v>
      </c>
      <c r="E14598" s="117">
        <v>43031</v>
      </c>
      <c r="F14598" s="118">
        <v>0.62206018518518513</v>
      </c>
      <c r="G14598" t="s">
        <v>3854</v>
      </c>
      <c r="H14598">
        <v>411</v>
      </c>
      <c r="I14598">
        <v>22</v>
      </c>
      <c r="J14598" t="s">
        <v>26968</v>
      </c>
      <c r="L14598" t="s">
        <v>26649</v>
      </c>
    </row>
    <row r="14599" spans="1:12" x14ac:dyDescent="0.25">
      <c r="A14599" t="s">
        <v>9456</v>
      </c>
      <c r="B14599" t="s">
        <v>9453</v>
      </c>
      <c r="C14599" t="s">
        <v>9454</v>
      </c>
      <c r="D14599" t="s">
        <v>9455</v>
      </c>
      <c r="E14599" s="117">
        <v>43031</v>
      </c>
      <c r="F14599" s="118">
        <v>0.62206018518518513</v>
      </c>
      <c r="G14599" t="s">
        <v>3854</v>
      </c>
      <c r="H14599">
        <v>411</v>
      </c>
      <c r="I14599">
        <v>23</v>
      </c>
      <c r="J14599" t="s">
        <v>26968</v>
      </c>
      <c r="L14599">
        <v>60</v>
      </c>
    </row>
    <row r="14600" spans="1:12" x14ac:dyDescent="0.25">
      <c r="A14600" t="s">
        <v>9456</v>
      </c>
      <c r="B14600" t="s">
        <v>9453</v>
      </c>
      <c r="C14600" t="s">
        <v>9454</v>
      </c>
      <c r="D14600" t="s">
        <v>9455</v>
      </c>
      <c r="E14600" s="117">
        <v>43031</v>
      </c>
      <c r="F14600" s="118">
        <v>0.62206018518518513</v>
      </c>
      <c r="G14600" t="s">
        <v>3854</v>
      </c>
      <c r="H14600">
        <v>411</v>
      </c>
      <c r="I14600">
        <v>24</v>
      </c>
      <c r="J14600" t="s">
        <v>26968</v>
      </c>
      <c r="L14600" t="s">
        <v>383</v>
      </c>
    </row>
    <row r="14601" spans="1:12" x14ac:dyDescent="0.25">
      <c r="A14601" t="s">
        <v>9456</v>
      </c>
      <c r="B14601" t="s">
        <v>9453</v>
      </c>
      <c r="C14601" t="s">
        <v>9454</v>
      </c>
      <c r="D14601" t="s">
        <v>9455</v>
      </c>
      <c r="E14601" s="117">
        <v>43031</v>
      </c>
      <c r="F14601" s="118">
        <v>0.62206018518518513</v>
      </c>
      <c r="G14601" t="s">
        <v>3854</v>
      </c>
      <c r="H14601">
        <v>411</v>
      </c>
      <c r="I14601">
        <v>25</v>
      </c>
      <c r="J14601" t="s">
        <v>26968</v>
      </c>
      <c r="L14601">
        <v>20</v>
      </c>
    </row>
    <row r="14602" spans="1:12" x14ac:dyDescent="0.25">
      <c r="A14602" t="s">
        <v>9456</v>
      </c>
      <c r="B14602" t="s">
        <v>9453</v>
      </c>
      <c r="C14602" t="s">
        <v>9454</v>
      </c>
      <c r="D14602" t="s">
        <v>9455</v>
      </c>
      <c r="E14602" s="117">
        <v>43031</v>
      </c>
      <c r="F14602" s="118">
        <v>0.62206018518518513</v>
      </c>
      <c r="G14602" t="s">
        <v>3854</v>
      </c>
      <c r="H14602">
        <v>411</v>
      </c>
      <c r="I14602">
        <v>26</v>
      </c>
      <c r="J14602" t="s">
        <v>26968</v>
      </c>
      <c r="L14602" t="s">
        <v>104</v>
      </c>
    </row>
    <row r="14603" spans="1:12" x14ac:dyDescent="0.25">
      <c r="A14603" t="s">
        <v>9456</v>
      </c>
      <c r="B14603" t="s">
        <v>9453</v>
      </c>
      <c r="C14603" t="s">
        <v>9454</v>
      </c>
      <c r="D14603" t="s">
        <v>9455</v>
      </c>
      <c r="E14603" s="117">
        <v>43031</v>
      </c>
      <c r="F14603" s="118">
        <v>0.62206018518518513</v>
      </c>
      <c r="G14603" t="s">
        <v>3854</v>
      </c>
      <c r="H14603">
        <v>411</v>
      </c>
      <c r="I14603">
        <v>27</v>
      </c>
      <c r="J14603" t="s">
        <v>26968</v>
      </c>
      <c r="L14603">
        <v>10</v>
      </c>
    </row>
    <row r="14604" spans="1:12" x14ac:dyDescent="0.25">
      <c r="A14604" t="s">
        <v>9456</v>
      </c>
      <c r="B14604" t="s">
        <v>9453</v>
      </c>
      <c r="C14604" t="s">
        <v>9454</v>
      </c>
      <c r="D14604" t="s">
        <v>9455</v>
      </c>
      <c r="E14604" s="117">
        <v>43031</v>
      </c>
      <c r="F14604" s="118">
        <v>0.62206018518518513</v>
      </c>
      <c r="G14604" t="s">
        <v>3854</v>
      </c>
      <c r="H14604">
        <v>411</v>
      </c>
      <c r="I14604">
        <v>28</v>
      </c>
      <c r="J14604" t="s">
        <v>26968</v>
      </c>
      <c r="L14604" t="s">
        <v>380</v>
      </c>
    </row>
    <row r="14605" spans="1:12" x14ac:dyDescent="0.25">
      <c r="A14605" t="s">
        <v>9456</v>
      </c>
      <c r="B14605" t="s">
        <v>9453</v>
      </c>
      <c r="C14605" t="s">
        <v>9454</v>
      </c>
      <c r="D14605" t="s">
        <v>9455</v>
      </c>
      <c r="E14605" s="117">
        <v>43031</v>
      </c>
      <c r="F14605" s="118">
        <v>0.62206018518518513</v>
      </c>
      <c r="G14605" t="s">
        <v>3854</v>
      </c>
      <c r="H14605">
        <v>411</v>
      </c>
      <c r="I14605">
        <v>29</v>
      </c>
      <c r="J14605" t="s">
        <v>26968</v>
      </c>
      <c r="L14605">
        <v>10</v>
      </c>
    </row>
    <row r="14606" spans="1:12" x14ac:dyDescent="0.25">
      <c r="A14606" t="s">
        <v>9456</v>
      </c>
      <c r="B14606" t="s">
        <v>9453</v>
      </c>
      <c r="C14606" t="s">
        <v>9454</v>
      </c>
      <c r="D14606" t="s">
        <v>9455</v>
      </c>
      <c r="E14606" s="117">
        <v>43031</v>
      </c>
      <c r="F14606" s="118">
        <v>0.62207175925925928</v>
      </c>
      <c r="G14606" t="s">
        <v>3854</v>
      </c>
      <c r="H14606">
        <v>411</v>
      </c>
      <c r="I14606">
        <v>36</v>
      </c>
      <c r="J14606" t="s">
        <v>26968</v>
      </c>
      <c r="L14606" t="s">
        <v>4034</v>
      </c>
    </row>
    <row r="14607" spans="1:12" x14ac:dyDescent="0.25">
      <c r="A14607" t="s">
        <v>9456</v>
      </c>
      <c r="B14607" t="s">
        <v>9453</v>
      </c>
      <c r="C14607" t="s">
        <v>9454</v>
      </c>
      <c r="D14607" t="s">
        <v>9455</v>
      </c>
      <c r="E14607" s="117">
        <v>43031</v>
      </c>
      <c r="F14607" s="118">
        <v>0.62207175925925928</v>
      </c>
      <c r="G14607" t="s">
        <v>3854</v>
      </c>
      <c r="H14607">
        <v>411</v>
      </c>
      <c r="I14607">
        <v>38</v>
      </c>
      <c r="J14607" t="s">
        <v>26968</v>
      </c>
      <c r="L14607" t="s">
        <v>26969</v>
      </c>
    </row>
    <row r="14608" spans="1:12" x14ac:dyDescent="0.25">
      <c r="A14608" t="s">
        <v>9456</v>
      </c>
      <c r="B14608" t="s">
        <v>9453</v>
      </c>
      <c r="C14608" t="s">
        <v>9454</v>
      </c>
      <c r="D14608" t="s">
        <v>9455</v>
      </c>
      <c r="E14608" s="117">
        <v>43031</v>
      </c>
      <c r="F14608" s="118">
        <v>0.62208333333333332</v>
      </c>
      <c r="G14608" t="s">
        <v>3854</v>
      </c>
      <c r="H14608">
        <v>412</v>
      </c>
      <c r="I14608">
        <v>1</v>
      </c>
      <c r="L14608" t="s">
        <v>26970</v>
      </c>
    </row>
    <row r="14609" spans="1:12" x14ac:dyDescent="0.25">
      <c r="A14609" t="s">
        <v>9456</v>
      </c>
      <c r="B14609" t="s">
        <v>9453</v>
      </c>
      <c r="C14609" t="s">
        <v>9454</v>
      </c>
      <c r="D14609" t="s">
        <v>9455</v>
      </c>
      <c r="E14609" s="117">
        <v>43031</v>
      </c>
      <c r="F14609" s="118">
        <v>0.62208333333333332</v>
      </c>
      <c r="G14609" t="s">
        <v>3854</v>
      </c>
      <c r="H14609">
        <v>412</v>
      </c>
      <c r="I14609">
        <v>4</v>
      </c>
      <c r="J14609" t="s">
        <v>26970</v>
      </c>
      <c r="L14609" t="s">
        <v>2976</v>
      </c>
    </row>
    <row r="14610" spans="1:12" x14ac:dyDescent="0.25">
      <c r="A14610" t="s">
        <v>9456</v>
      </c>
      <c r="B14610" t="s">
        <v>9453</v>
      </c>
      <c r="C14610" t="s">
        <v>9454</v>
      </c>
      <c r="D14610" t="s">
        <v>9455</v>
      </c>
      <c r="E14610" s="117">
        <v>43031</v>
      </c>
      <c r="F14610" s="118">
        <v>0.62208333333333332</v>
      </c>
      <c r="G14610" t="s">
        <v>3854</v>
      </c>
      <c r="H14610">
        <v>412</v>
      </c>
      <c r="I14610">
        <v>5</v>
      </c>
      <c r="J14610" t="s">
        <v>26970</v>
      </c>
      <c r="L14610" t="s">
        <v>499</v>
      </c>
    </row>
    <row r="14611" spans="1:12" x14ac:dyDescent="0.25">
      <c r="A14611" t="s">
        <v>9456</v>
      </c>
      <c r="B14611" t="s">
        <v>9453</v>
      </c>
      <c r="C14611" t="s">
        <v>9454</v>
      </c>
      <c r="D14611" t="s">
        <v>9455</v>
      </c>
      <c r="E14611" s="117">
        <v>43031</v>
      </c>
      <c r="F14611" s="118">
        <v>0.62208333333333332</v>
      </c>
      <c r="G14611" t="s">
        <v>3854</v>
      </c>
      <c r="H14611">
        <v>412</v>
      </c>
      <c r="I14611">
        <v>6</v>
      </c>
      <c r="J14611" t="s">
        <v>26970</v>
      </c>
      <c r="L14611">
        <v>0</v>
      </c>
    </row>
    <row r="14612" spans="1:12" x14ac:dyDescent="0.25">
      <c r="A14612" t="s">
        <v>9456</v>
      </c>
      <c r="B14612" t="s">
        <v>9453</v>
      </c>
      <c r="C14612" t="s">
        <v>9454</v>
      </c>
      <c r="D14612" t="s">
        <v>9455</v>
      </c>
      <c r="E14612" s="117">
        <v>43031</v>
      </c>
      <c r="F14612" s="118">
        <v>0.62208333333333332</v>
      </c>
      <c r="G14612" t="s">
        <v>3854</v>
      </c>
      <c r="H14612">
        <v>412</v>
      </c>
      <c r="I14612">
        <v>7</v>
      </c>
      <c r="J14612" t="s">
        <v>26970</v>
      </c>
      <c r="L14612">
        <v>100</v>
      </c>
    </row>
    <row r="14613" spans="1:12" x14ac:dyDescent="0.25">
      <c r="A14613" t="s">
        <v>9456</v>
      </c>
      <c r="B14613" t="s">
        <v>9453</v>
      </c>
      <c r="C14613" t="s">
        <v>9454</v>
      </c>
      <c r="D14613" t="s">
        <v>9455</v>
      </c>
      <c r="E14613" s="117">
        <v>43031</v>
      </c>
      <c r="F14613" s="118">
        <v>0.62208333333333332</v>
      </c>
      <c r="G14613" t="s">
        <v>3854</v>
      </c>
      <c r="H14613">
        <v>412</v>
      </c>
      <c r="I14613">
        <v>9</v>
      </c>
      <c r="J14613" t="s">
        <v>26970</v>
      </c>
      <c r="L14613" t="s">
        <v>4093</v>
      </c>
    </row>
    <row r="14614" spans="1:12" x14ac:dyDescent="0.25">
      <c r="A14614" t="s">
        <v>9456</v>
      </c>
      <c r="B14614" t="s">
        <v>9453</v>
      </c>
      <c r="C14614" t="s">
        <v>9454</v>
      </c>
      <c r="D14614" t="s">
        <v>9455</v>
      </c>
      <c r="E14614" s="117">
        <v>43031</v>
      </c>
      <c r="F14614" s="118">
        <v>0.62208333333333332</v>
      </c>
      <c r="G14614" t="s">
        <v>3854</v>
      </c>
      <c r="H14614">
        <v>412</v>
      </c>
      <c r="I14614">
        <v>13</v>
      </c>
      <c r="J14614" t="s">
        <v>26970</v>
      </c>
      <c r="L14614" t="s">
        <v>636</v>
      </c>
    </row>
    <row r="14615" spans="1:12" x14ac:dyDescent="0.25">
      <c r="A14615" t="s">
        <v>9456</v>
      </c>
      <c r="B14615" t="s">
        <v>9453</v>
      </c>
      <c r="C14615" t="s">
        <v>9454</v>
      </c>
      <c r="D14615" t="s">
        <v>9455</v>
      </c>
      <c r="E14615" s="117">
        <v>43031</v>
      </c>
      <c r="F14615" s="118">
        <v>0.62208333333333332</v>
      </c>
      <c r="G14615" t="s">
        <v>3854</v>
      </c>
      <c r="H14615">
        <v>412</v>
      </c>
      <c r="I14615">
        <v>14</v>
      </c>
      <c r="J14615" t="s">
        <v>26970</v>
      </c>
      <c r="L14615" t="s">
        <v>642</v>
      </c>
    </row>
    <row r="14616" spans="1:12" x14ac:dyDescent="0.25">
      <c r="A14616" t="s">
        <v>9456</v>
      </c>
      <c r="B14616" t="s">
        <v>9453</v>
      </c>
      <c r="C14616" t="s">
        <v>9454</v>
      </c>
      <c r="D14616" t="s">
        <v>9455</v>
      </c>
      <c r="E14616" s="117">
        <v>43031</v>
      </c>
      <c r="F14616" s="118">
        <v>0.62209490740740747</v>
      </c>
      <c r="G14616" t="s">
        <v>3854</v>
      </c>
      <c r="H14616">
        <v>412</v>
      </c>
      <c r="I14616">
        <v>15</v>
      </c>
      <c r="J14616" t="s">
        <v>26970</v>
      </c>
      <c r="L14616" t="s">
        <v>200</v>
      </c>
    </row>
    <row r="14617" spans="1:12" x14ac:dyDescent="0.25">
      <c r="A14617" t="s">
        <v>9456</v>
      </c>
      <c r="B14617" t="s">
        <v>9453</v>
      </c>
      <c r="C14617" t="s">
        <v>9454</v>
      </c>
      <c r="D14617" t="s">
        <v>9455</v>
      </c>
      <c r="E14617" s="117">
        <v>43031</v>
      </c>
      <c r="F14617" s="118">
        <v>0.62209490740740747</v>
      </c>
      <c r="G14617" t="s">
        <v>3854</v>
      </c>
      <c r="H14617">
        <v>412</v>
      </c>
      <c r="I14617">
        <v>22</v>
      </c>
      <c r="J14617" t="s">
        <v>26970</v>
      </c>
      <c r="L14617" t="s">
        <v>26649</v>
      </c>
    </row>
    <row r="14618" spans="1:12" x14ac:dyDescent="0.25">
      <c r="A14618" t="s">
        <v>9456</v>
      </c>
      <c r="B14618" t="s">
        <v>9453</v>
      </c>
      <c r="C14618" t="s">
        <v>9454</v>
      </c>
      <c r="D14618" t="s">
        <v>9455</v>
      </c>
      <c r="E14618" s="117">
        <v>43031</v>
      </c>
      <c r="F14618" s="118">
        <v>0.62209490740740747</v>
      </c>
      <c r="G14618" t="s">
        <v>3854</v>
      </c>
      <c r="H14618">
        <v>412</v>
      </c>
      <c r="I14618">
        <v>23</v>
      </c>
      <c r="J14618" t="s">
        <v>26970</v>
      </c>
      <c r="L14618">
        <v>50</v>
      </c>
    </row>
    <row r="14619" spans="1:12" x14ac:dyDescent="0.25">
      <c r="A14619" t="s">
        <v>9456</v>
      </c>
      <c r="B14619" t="s">
        <v>9453</v>
      </c>
      <c r="C14619" t="s">
        <v>9454</v>
      </c>
      <c r="D14619" t="s">
        <v>9455</v>
      </c>
      <c r="E14619" s="117">
        <v>43031</v>
      </c>
      <c r="F14619" s="118">
        <v>0.62209490740740747</v>
      </c>
      <c r="G14619" t="s">
        <v>3854</v>
      </c>
      <c r="H14619">
        <v>412</v>
      </c>
      <c r="I14619">
        <v>24</v>
      </c>
      <c r="J14619" t="s">
        <v>26970</v>
      </c>
      <c r="L14619" t="s">
        <v>383</v>
      </c>
    </row>
    <row r="14620" spans="1:12" x14ac:dyDescent="0.25">
      <c r="A14620" t="s">
        <v>9456</v>
      </c>
      <c r="B14620" t="s">
        <v>9453</v>
      </c>
      <c r="C14620" t="s">
        <v>9454</v>
      </c>
      <c r="D14620" t="s">
        <v>9455</v>
      </c>
      <c r="E14620" s="117">
        <v>43031</v>
      </c>
      <c r="F14620" s="118">
        <v>0.62209490740740747</v>
      </c>
      <c r="G14620" t="s">
        <v>3854</v>
      </c>
      <c r="H14620">
        <v>412</v>
      </c>
      <c r="I14620">
        <v>25</v>
      </c>
      <c r="J14620" t="s">
        <v>26970</v>
      </c>
      <c r="L14620">
        <v>10</v>
      </c>
    </row>
    <row r="14621" spans="1:12" x14ac:dyDescent="0.25">
      <c r="A14621" t="s">
        <v>9456</v>
      </c>
      <c r="B14621" t="s">
        <v>9453</v>
      </c>
      <c r="C14621" t="s">
        <v>9454</v>
      </c>
      <c r="D14621" t="s">
        <v>9455</v>
      </c>
      <c r="E14621" s="117">
        <v>43031</v>
      </c>
      <c r="F14621" s="118">
        <v>0.62209490740740747</v>
      </c>
      <c r="G14621" t="s">
        <v>3854</v>
      </c>
      <c r="H14621">
        <v>412</v>
      </c>
      <c r="I14621">
        <v>26</v>
      </c>
      <c r="J14621" t="s">
        <v>26970</v>
      </c>
      <c r="L14621" t="s">
        <v>104</v>
      </c>
    </row>
    <row r="14622" spans="1:12" x14ac:dyDescent="0.25">
      <c r="A14622" t="s">
        <v>9456</v>
      </c>
      <c r="B14622" t="s">
        <v>9453</v>
      </c>
      <c r="C14622" t="s">
        <v>9454</v>
      </c>
      <c r="D14622" t="s">
        <v>9455</v>
      </c>
      <c r="E14622" s="117">
        <v>43031</v>
      </c>
      <c r="F14622" s="118">
        <v>0.62209490740740747</v>
      </c>
      <c r="G14622" t="s">
        <v>3854</v>
      </c>
      <c r="H14622">
        <v>412</v>
      </c>
      <c r="I14622">
        <v>27</v>
      </c>
      <c r="J14622" t="s">
        <v>26970</v>
      </c>
      <c r="L14622">
        <v>20</v>
      </c>
    </row>
    <row r="14623" spans="1:12" x14ac:dyDescent="0.25">
      <c r="A14623" t="s">
        <v>9456</v>
      </c>
      <c r="B14623" t="s">
        <v>9453</v>
      </c>
      <c r="C14623" t="s">
        <v>9454</v>
      </c>
      <c r="D14623" t="s">
        <v>9455</v>
      </c>
      <c r="E14623" s="117">
        <v>43031</v>
      </c>
      <c r="F14623" s="118">
        <v>0.62209490740740747</v>
      </c>
      <c r="G14623" t="s">
        <v>3854</v>
      </c>
      <c r="H14623">
        <v>412</v>
      </c>
      <c r="I14623">
        <v>28</v>
      </c>
      <c r="J14623" t="s">
        <v>26970</v>
      </c>
      <c r="L14623" t="s">
        <v>380</v>
      </c>
    </row>
    <row r="14624" spans="1:12" x14ac:dyDescent="0.25">
      <c r="A14624" t="s">
        <v>9456</v>
      </c>
      <c r="B14624" t="s">
        <v>9453</v>
      </c>
      <c r="C14624" t="s">
        <v>9454</v>
      </c>
      <c r="D14624" t="s">
        <v>9455</v>
      </c>
      <c r="E14624" s="117">
        <v>43031</v>
      </c>
      <c r="F14624" s="118">
        <v>0.62210648148148151</v>
      </c>
      <c r="G14624" t="s">
        <v>3854</v>
      </c>
      <c r="H14624">
        <v>412</v>
      </c>
      <c r="I14624">
        <v>29</v>
      </c>
      <c r="J14624" t="s">
        <v>26970</v>
      </c>
      <c r="L14624">
        <v>20</v>
      </c>
    </row>
    <row r="14625" spans="1:12" x14ac:dyDescent="0.25">
      <c r="A14625" t="s">
        <v>9456</v>
      </c>
      <c r="B14625" t="s">
        <v>9453</v>
      </c>
      <c r="C14625" t="s">
        <v>9454</v>
      </c>
      <c r="D14625" t="s">
        <v>9455</v>
      </c>
      <c r="E14625" s="117">
        <v>43031</v>
      </c>
      <c r="F14625" s="118">
        <v>0.62210648148148151</v>
      </c>
      <c r="G14625" t="s">
        <v>3854</v>
      </c>
      <c r="H14625">
        <v>412</v>
      </c>
      <c r="I14625">
        <v>35</v>
      </c>
      <c r="J14625" t="s">
        <v>26970</v>
      </c>
      <c r="L14625" t="s">
        <v>391</v>
      </c>
    </row>
    <row r="14626" spans="1:12" x14ac:dyDescent="0.25">
      <c r="A14626" t="s">
        <v>9456</v>
      </c>
      <c r="B14626" t="s">
        <v>9453</v>
      </c>
      <c r="C14626" t="s">
        <v>9454</v>
      </c>
      <c r="D14626" t="s">
        <v>9455</v>
      </c>
      <c r="E14626" s="117">
        <v>43031</v>
      </c>
      <c r="F14626" s="118">
        <v>0.62210648148148151</v>
      </c>
      <c r="G14626" t="s">
        <v>3854</v>
      </c>
      <c r="H14626">
        <v>412</v>
      </c>
      <c r="I14626">
        <v>36</v>
      </c>
      <c r="J14626" t="s">
        <v>26970</v>
      </c>
      <c r="L14626" t="s">
        <v>26538</v>
      </c>
    </row>
    <row r="14627" spans="1:12" x14ac:dyDescent="0.25">
      <c r="A14627" t="s">
        <v>9456</v>
      </c>
      <c r="B14627" t="s">
        <v>9453</v>
      </c>
      <c r="C14627" t="s">
        <v>9454</v>
      </c>
      <c r="D14627" t="s">
        <v>9455</v>
      </c>
      <c r="E14627" s="117">
        <v>43031</v>
      </c>
      <c r="F14627" s="118">
        <v>0.62210648148148151</v>
      </c>
      <c r="G14627" t="s">
        <v>3854</v>
      </c>
      <c r="H14627">
        <v>412</v>
      </c>
      <c r="I14627">
        <v>38</v>
      </c>
      <c r="J14627" t="s">
        <v>26970</v>
      </c>
      <c r="L14627" t="s">
        <v>26971</v>
      </c>
    </row>
    <row r="14628" spans="1:12" x14ac:dyDescent="0.25">
      <c r="A14628" t="s">
        <v>9456</v>
      </c>
      <c r="B14628" t="s">
        <v>9453</v>
      </c>
      <c r="C14628" t="s">
        <v>9454</v>
      </c>
      <c r="D14628" t="s">
        <v>9455</v>
      </c>
      <c r="E14628" s="117">
        <v>43031</v>
      </c>
      <c r="F14628" s="118">
        <v>0.62211805555555555</v>
      </c>
      <c r="G14628" t="s">
        <v>3854</v>
      </c>
      <c r="H14628">
        <v>413</v>
      </c>
      <c r="I14628">
        <v>1</v>
      </c>
      <c r="L14628" t="s">
        <v>26972</v>
      </c>
    </row>
    <row r="14629" spans="1:12" x14ac:dyDescent="0.25">
      <c r="A14629" t="s">
        <v>9456</v>
      </c>
      <c r="B14629" t="s">
        <v>9453</v>
      </c>
      <c r="C14629" t="s">
        <v>9454</v>
      </c>
      <c r="D14629" t="s">
        <v>9455</v>
      </c>
      <c r="E14629" s="117">
        <v>43031</v>
      </c>
      <c r="F14629" s="118">
        <v>0.62211805555555555</v>
      </c>
      <c r="G14629" t="s">
        <v>3854</v>
      </c>
      <c r="H14629">
        <v>413</v>
      </c>
      <c r="I14629">
        <v>4</v>
      </c>
      <c r="J14629" t="s">
        <v>26972</v>
      </c>
      <c r="L14629" t="s">
        <v>2976</v>
      </c>
    </row>
    <row r="14630" spans="1:12" x14ac:dyDescent="0.25">
      <c r="A14630" t="s">
        <v>9456</v>
      </c>
      <c r="B14630" t="s">
        <v>9453</v>
      </c>
      <c r="C14630" t="s">
        <v>9454</v>
      </c>
      <c r="D14630" t="s">
        <v>9455</v>
      </c>
      <c r="E14630" s="117">
        <v>43031</v>
      </c>
      <c r="F14630" s="118">
        <v>0.62211805555555555</v>
      </c>
      <c r="G14630" t="s">
        <v>3854</v>
      </c>
      <c r="H14630">
        <v>413</v>
      </c>
      <c r="I14630">
        <v>5</v>
      </c>
      <c r="J14630" t="s">
        <v>26972</v>
      </c>
      <c r="L14630" t="s">
        <v>499</v>
      </c>
    </row>
    <row r="14631" spans="1:12" x14ac:dyDescent="0.25">
      <c r="A14631" t="s">
        <v>9456</v>
      </c>
      <c r="B14631" t="s">
        <v>9453</v>
      </c>
      <c r="C14631" t="s">
        <v>9454</v>
      </c>
      <c r="D14631" t="s">
        <v>9455</v>
      </c>
      <c r="E14631" s="117">
        <v>43031</v>
      </c>
      <c r="F14631" s="118">
        <v>0.62211805555555555</v>
      </c>
      <c r="G14631" t="s">
        <v>3854</v>
      </c>
      <c r="H14631">
        <v>413</v>
      </c>
      <c r="I14631">
        <v>6</v>
      </c>
      <c r="J14631" t="s">
        <v>26972</v>
      </c>
      <c r="L14631">
        <v>0</v>
      </c>
    </row>
    <row r="14632" spans="1:12" x14ac:dyDescent="0.25">
      <c r="A14632" t="s">
        <v>9456</v>
      </c>
      <c r="B14632" t="s">
        <v>9453</v>
      </c>
      <c r="C14632" t="s">
        <v>9454</v>
      </c>
      <c r="D14632" t="s">
        <v>9455</v>
      </c>
      <c r="E14632" s="117">
        <v>43031</v>
      </c>
      <c r="F14632" s="118">
        <v>0.62211805555555555</v>
      </c>
      <c r="G14632" t="s">
        <v>3854</v>
      </c>
      <c r="H14632">
        <v>413</v>
      </c>
      <c r="I14632">
        <v>7</v>
      </c>
      <c r="J14632" t="s">
        <v>26972</v>
      </c>
      <c r="L14632">
        <v>70</v>
      </c>
    </row>
    <row r="14633" spans="1:12" x14ac:dyDescent="0.25">
      <c r="A14633" t="s">
        <v>9456</v>
      </c>
      <c r="B14633" t="s">
        <v>9453</v>
      </c>
      <c r="C14633" t="s">
        <v>9454</v>
      </c>
      <c r="D14633" t="s">
        <v>9455</v>
      </c>
      <c r="E14633" s="117">
        <v>43031</v>
      </c>
      <c r="F14633" s="118">
        <v>0.62211805555555555</v>
      </c>
      <c r="G14633" t="s">
        <v>3854</v>
      </c>
      <c r="H14633">
        <v>413</v>
      </c>
      <c r="I14633">
        <v>9</v>
      </c>
      <c r="J14633" t="s">
        <v>26972</v>
      </c>
      <c r="L14633" t="s">
        <v>25904</v>
      </c>
    </row>
    <row r="14634" spans="1:12" x14ac:dyDescent="0.25">
      <c r="A14634" t="s">
        <v>9456</v>
      </c>
      <c r="B14634" t="s">
        <v>9453</v>
      </c>
      <c r="C14634" t="s">
        <v>9454</v>
      </c>
      <c r="D14634" t="s">
        <v>9455</v>
      </c>
      <c r="E14634" s="117">
        <v>43031</v>
      </c>
      <c r="F14634" s="118">
        <v>0.62212962962962959</v>
      </c>
      <c r="G14634" t="s">
        <v>3854</v>
      </c>
      <c r="H14634">
        <v>413</v>
      </c>
      <c r="I14634">
        <v>13</v>
      </c>
      <c r="J14634" t="s">
        <v>26972</v>
      </c>
      <c r="L14634" t="s">
        <v>636</v>
      </c>
    </row>
    <row r="14635" spans="1:12" x14ac:dyDescent="0.25">
      <c r="A14635" t="s">
        <v>9456</v>
      </c>
      <c r="B14635" t="s">
        <v>9453</v>
      </c>
      <c r="C14635" t="s">
        <v>9454</v>
      </c>
      <c r="D14635" t="s">
        <v>9455</v>
      </c>
      <c r="E14635" s="117">
        <v>43031</v>
      </c>
      <c r="F14635" s="118">
        <v>0.62212962962962959</v>
      </c>
      <c r="G14635" t="s">
        <v>3854</v>
      </c>
      <c r="H14635">
        <v>413</v>
      </c>
      <c r="I14635">
        <v>14</v>
      </c>
      <c r="J14635" t="s">
        <v>26972</v>
      </c>
      <c r="L14635" t="s">
        <v>642</v>
      </c>
    </row>
    <row r="14636" spans="1:12" x14ac:dyDescent="0.25">
      <c r="A14636" t="s">
        <v>9456</v>
      </c>
      <c r="B14636" t="s">
        <v>9453</v>
      </c>
      <c r="C14636" t="s">
        <v>9454</v>
      </c>
      <c r="D14636" t="s">
        <v>9455</v>
      </c>
      <c r="E14636" s="117">
        <v>43031</v>
      </c>
      <c r="F14636" s="118">
        <v>0.62212962962962959</v>
      </c>
      <c r="G14636" t="s">
        <v>3854</v>
      </c>
      <c r="H14636">
        <v>413</v>
      </c>
      <c r="I14636">
        <v>15</v>
      </c>
      <c r="J14636" t="s">
        <v>26972</v>
      </c>
      <c r="L14636" t="s">
        <v>210</v>
      </c>
    </row>
    <row r="14637" spans="1:12" x14ac:dyDescent="0.25">
      <c r="A14637" t="s">
        <v>9456</v>
      </c>
      <c r="B14637" t="s">
        <v>9453</v>
      </c>
      <c r="C14637" t="s">
        <v>9454</v>
      </c>
      <c r="D14637" t="s">
        <v>9455</v>
      </c>
      <c r="E14637" s="117">
        <v>43031</v>
      </c>
      <c r="F14637" s="118">
        <v>0.62212962962962959</v>
      </c>
      <c r="G14637" t="s">
        <v>3854</v>
      </c>
      <c r="H14637">
        <v>413</v>
      </c>
      <c r="I14637">
        <v>22</v>
      </c>
      <c r="J14637" t="s">
        <v>26972</v>
      </c>
      <c r="L14637" t="s">
        <v>26649</v>
      </c>
    </row>
    <row r="14638" spans="1:12" x14ac:dyDescent="0.25">
      <c r="A14638" t="s">
        <v>9456</v>
      </c>
      <c r="B14638" t="s">
        <v>9453</v>
      </c>
      <c r="C14638" t="s">
        <v>9454</v>
      </c>
      <c r="D14638" t="s">
        <v>9455</v>
      </c>
      <c r="E14638" s="117">
        <v>43031</v>
      </c>
      <c r="F14638" s="118">
        <v>0.62212962962962959</v>
      </c>
      <c r="G14638" t="s">
        <v>3854</v>
      </c>
      <c r="H14638">
        <v>413</v>
      </c>
      <c r="I14638">
        <v>23</v>
      </c>
      <c r="J14638" t="s">
        <v>26972</v>
      </c>
      <c r="L14638">
        <v>55</v>
      </c>
    </row>
    <row r="14639" spans="1:12" x14ac:dyDescent="0.25">
      <c r="A14639" t="s">
        <v>9456</v>
      </c>
      <c r="B14639" t="s">
        <v>9453</v>
      </c>
      <c r="C14639" t="s">
        <v>9454</v>
      </c>
      <c r="D14639" t="s">
        <v>9455</v>
      </c>
      <c r="E14639" s="117">
        <v>43031</v>
      </c>
      <c r="F14639" s="118">
        <v>0.62212962962962959</v>
      </c>
      <c r="G14639" t="s">
        <v>3854</v>
      </c>
      <c r="H14639">
        <v>413</v>
      </c>
      <c r="I14639">
        <v>24</v>
      </c>
      <c r="J14639" t="s">
        <v>26972</v>
      </c>
      <c r="L14639" t="s">
        <v>383</v>
      </c>
    </row>
    <row r="14640" spans="1:12" x14ac:dyDescent="0.25">
      <c r="A14640" t="s">
        <v>9456</v>
      </c>
      <c r="B14640" t="s">
        <v>9453</v>
      </c>
      <c r="C14640" t="s">
        <v>9454</v>
      </c>
      <c r="D14640" t="s">
        <v>9455</v>
      </c>
      <c r="E14640" s="117">
        <v>43031</v>
      </c>
      <c r="F14640" s="118">
        <v>0.62212962962962959</v>
      </c>
      <c r="G14640" t="s">
        <v>3854</v>
      </c>
      <c r="H14640">
        <v>413</v>
      </c>
      <c r="I14640">
        <v>25</v>
      </c>
      <c r="J14640" t="s">
        <v>26972</v>
      </c>
      <c r="L14640">
        <v>15</v>
      </c>
    </row>
    <row r="14641" spans="1:12" x14ac:dyDescent="0.25">
      <c r="A14641" t="s">
        <v>9456</v>
      </c>
      <c r="B14641" t="s">
        <v>9453</v>
      </c>
      <c r="C14641" t="s">
        <v>9454</v>
      </c>
      <c r="D14641" t="s">
        <v>9455</v>
      </c>
      <c r="E14641" s="117">
        <v>43031</v>
      </c>
      <c r="F14641" s="118">
        <v>0.62212962962962959</v>
      </c>
      <c r="G14641" t="s">
        <v>3854</v>
      </c>
      <c r="H14641">
        <v>413</v>
      </c>
      <c r="I14641">
        <v>26</v>
      </c>
      <c r="J14641" t="s">
        <v>26972</v>
      </c>
      <c r="L14641" t="s">
        <v>104</v>
      </c>
    </row>
    <row r="14642" spans="1:12" x14ac:dyDescent="0.25">
      <c r="A14642" t="s">
        <v>9456</v>
      </c>
      <c r="B14642" t="s">
        <v>9453</v>
      </c>
      <c r="C14642" t="s">
        <v>9454</v>
      </c>
      <c r="D14642" t="s">
        <v>9455</v>
      </c>
      <c r="E14642" s="117">
        <v>43031</v>
      </c>
      <c r="F14642" s="118">
        <v>0.62214120370370374</v>
      </c>
      <c r="G14642" t="s">
        <v>3854</v>
      </c>
      <c r="H14642">
        <v>413</v>
      </c>
      <c r="I14642">
        <v>27</v>
      </c>
      <c r="J14642" t="s">
        <v>26972</v>
      </c>
      <c r="L14642">
        <v>20</v>
      </c>
    </row>
    <row r="14643" spans="1:12" x14ac:dyDescent="0.25">
      <c r="A14643" t="s">
        <v>9456</v>
      </c>
      <c r="B14643" t="s">
        <v>9453</v>
      </c>
      <c r="C14643" t="s">
        <v>9454</v>
      </c>
      <c r="D14643" t="s">
        <v>9455</v>
      </c>
      <c r="E14643" s="117">
        <v>43031</v>
      </c>
      <c r="F14643" s="118">
        <v>0.62214120370370374</v>
      </c>
      <c r="G14643" t="s">
        <v>3854</v>
      </c>
      <c r="H14643">
        <v>413</v>
      </c>
      <c r="I14643">
        <v>28</v>
      </c>
      <c r="J14643" t="s">
        <v>26972</v>
      </c>
      <c r="L14643" t="s">
        <v>380</v>
      </c>
    </row>
    <row r="14644" spans="1:12" x14ac:dyDescent="0.25">
      <c r="A14644" t="s">
        <v>9456</v>
      </c>
      <c r="B14644" t="s">
        <v>9453</v>
      </c>
      <c r="C14644" t="s">
        <v>9454</v>
      </c>
      <c r="D14644" t="s">
        <v>9455</v>
      </c>
      <c r="E14644" s="117">
        <v>43031</v>
      </c>
      <c r="F14644" s="118">
        <v>0.62214120370370374</v>
      </c>
      <c r="G14644" t="s">
        <v>3854</v>
      </c>
      <c r="H14644">
        <v>413</v>
      </c>
      <c r="I14644">
        <v>29</v>
      </c>
      <c r="J14644" t="s">
        <v>26972</v>
      </c>
      <c r="L14644">
        <v>10</v>
      </c>
    </row>
    <row r="14645" spans="1:12" x14ac:dyDescent="0.25">
      <c r="A14645" t="s">
        <v>9456</v>
      </c>
      <c r="B14645" t="s">
        <v>9453</v>
      </c>
      <c r="C14645" t="s">
        <v>9454</v>
      </c>
      <c r="D14645" t="s">
        <v>9455</v>
      </c>
      <c r="E14645" s="117">
        <v>43031</v>
      </c>
      <c r="F14645" s="118">
        <v>0.62214120370370374</v>
      </c>
      <c r="G14645" t="s">
        <v>3854</v>
      </c>
      <c r="H14645">
        <v>413</v>
      </c>
      <c r="I14645">
        <v>36</v>
      </c>
      <c r="J14645" t="s">
        <v>26972</v>
      </c>
      <c r="L14645" t="s">
        <v>26538</v>
      </c>
    </row>
    <row r="14646" spans="1:12" x14ac:dyDescent="0.25">
      <c r="A14646" t="s">
        <v>9456</v>
      </c>
      <c r="B14646" t="s">
        <v>9453</v>
      </c>
      <c r="C14646" t="s">
        <v>9454</v>
      </c>
      <c r="D14646" t="s">
        <v>9455</v>
      </c>
      <c r="E14646" s="117">
        <v>43031</v>
      </c>
      <c r="F14646" s="118">
        <v>0.62214120370370374</v>
      </c>
      <c r="G14646" t="s">
        <v>3854</v>
      </c>
      <c r="H14646">
        <v>413</v>
      </c>
      <c r="I14646">
        <v>38</v>
      </c>
      <c r="J14646" t="s">
        <v>26972</v>
      </c>
      <c r="L14646" t="s">
        <v>26973</v>
      </c>
    </row>
    <row r="14647" spans="1:12" x14ac:dyDescent="0.25">
      <c r="A14647" t="s">
        <v>9456</v>
      </c>
      <c r="B14647" t="s">
        <v>9453</v>
      </c>
      <c r="C14647" t="s">
        <v>9454</v>
      </c>
      <c r="D14647" t="s">
        <v>9455</v>
      </c>
      <c r="E14647" s="117">
        <v>43031</v>
      </c>
      <c r="F14647" s="118">
        <v>0.62215277777777778</v>
      </c>
      <c r="G14647" t="s">
        <v>3854</v>
      </c>
      <c r="H14647">
        <v>414</v>
      </c>
      <c r="I14647">
        <v>1</v>
      </c>
      <c r="L14647" t="s">
        <v>26972</v>
      </c>
    </row>
    <row r="14648" spans="1:12" x14ac:dyDescent="0.25">
      <c r="A14648" t="s">
        <v>9456</v>
      </c>
      <c r="B14648" t="s">
        <v>9453</v>
      </c>
      <c r="C14648" t="s">
        <v>9454</v>
      </c>
      <c r="D14648" t="s">
        <v>9455</v>
      </c>
      <c r="E14648" s="117">
        <v>43031</v>
      </c>
      <c r="F14648" s="118">
        <v>0.62215277777777778</v>
      </c>
      <c r="G14648" t="s">
        <v>3854</v>
      </c>
      <c r="H14648">
        <v>414</v>
      </c>
      <c r="I14648">
        <v>4</v>
      </c>
      <c r="J14648" t="s">
        <v>26972</v>
      </c>
      <c r="L14648" t="s">
        <v>2977</v>
      </c>
    </row>
    <row r="14649" spans="1:12" x14ac:dyDescent="0.25">
      <c r="A14649" t="s">
        <v>9456</v>
      </c>
      <c r="B14649" t="s">
        <v>9453</v>
      </c>
      <c r="C14649" t="s">
        <v>9454</v>
      </c>
      <c r="D14649" t="s">
        <v>9455</v>
      </c>
      <c r="E14649" s="117">
        <v>43031</v>
      </c>
      <c r="F14649" s="118">
        <v>0.62215277777777778</v>
      </c>
      <c r="G14649" t="s">
        <v>3854</v>
      </c>
      <c r="H14649">
        <v>414</v>
      </c>
      <c r="I14649">
        <v>5</v>
      </c>
      <c r="J14649" t="s">
        <v>26972</v>
      </c>
      <c r="L14649" t="s">
        <v>470</v>
      </c>
    </row>
    <row r="14650" spans="1:12" x14ac:dyDescent="0.25">
      <c r="A14650" t="s">
        <v>9456</v>
      </c>
      <c r="B14650" t="s">
        <v>9453</v>
      </c>
      <c r="C14650" t="s">
        <v>9454</v>
      </c>
      <c r="D14650" t="s">
        <v>9455</v>
      </c>
      <c r="E14650" s="117">
        <v>43031</v>
      </c>
      <c r="F14650" s="118">
        <v>0.62215277777777778</v>
      </c>
      <c r="G14650" t="s">
        <v>3854</v>
      </c>
      <c r="H14650">
        <v>414</v>
      </c>
      <c r="I14650">
        <v>6</v>
      </c>
      <c r="J14650" t="s">
        <v>26972</v>
      </c>
      <c r="L14650">
        <v>0</v>
      </c>
    </row>
    <row r="14651" spans="1:12" x14ac:dyDescent="0.25">
      <c r="A14651" t="s">
        <v>9456</v>
      </c>
      <c r="B14651" t="s">
        <v>9453</v>
      </c>
      <c r="C14651" t="s">
        <v>9454</v>
      </c>
      <c r="D14651" t="s">
        <v>9455</v>
      </c>
      <c r="E14651" s="117">
        <v>43031</v>
      </c>
      <c r="F14651" s="118">
        <v>0.62216435185185182</v>
      </c>
      <c r="G14651" t="s">
        <v>3854</v>
      </c>
      <c r="H14651">
        <v>414</v>
      </c>
      <c r="I14651">
        <v>7</v>
      </c>
      <c r="J14651" t="s">
        <v>26972</v>
      </c>
      <c r="L14651">
        <v>20</v>
      </c>
    </row>
    <row r="14652" spans="1:12" x14ac:dyDescent="0.25">
      <c r="A14652" t="s">
        <v>9456</v>
      </c>
      <c r="B14652" t="s">
        <v>9453</v>
      </c>
      <c r="C14652" t="s">
        <v>9454</v>
      </c>
      <c r="D14652" t="s">
        <v>9455</v>
      </c>
      <c r="E14652" s="117">
        <v>43031</v>
      </c>
      <c r="F14652" s="118">
        <v>0.62216435185185182</v>
      </c>
      <c r="G14652" t="s">
        <v>3854</v>
      </c>
      <c r="H14652">
        <v>414</v>
      </c>
      <c r="I14652">
        <v>9</v>
      </c>
      <c r="J14652" t="s">
        <v>26972</v>
      </c>
      <c r="L14652" t="s">
        <v>25904</v>
      </c>
    </row>
    <row r="14653" spans="1:12" x14ac:dyDescent="0.25">
      <c r="A14653" t="s">
        <v>9456</v>
      </c>
      <c r="B14653" t="s">
        <v>9453</v>
      </c>
      <c r="C14653" t="s">
        <v>9454</v>
      </c>
      <c r="D14653" t="s">
        <v>9455</v>
      </c>
      <c r="E14653" s="117">
        <v>43031</v>
      </c>
      <c r="F14653" s="118">
        <v>0.62216435185185182</v>
      </c>
      <c r="G14653" t="s">
        <v>3854</v>
      </c>
      <c r="H14653">
        <v>414</v>
      </c>
      <c r="I14653">
        <v>14</v>
      </c>
      <c r="J14653" t="s">
        <v>26972</v>
      </c>
      <c r="L14653" t="s">
        <v>643</v>
      </c>
    </row>
    <row r="14654" spans="1:12" x14ac:dyDescent="0.25">
      <c r="A14654" t="s">
        <v>9456</v>
      </c>
      <c r="B14654" t="s">
        <v>9453</v>
      </c>
      <c r="C14654" t="s">
        <v>9454</v>
      </c>
      <c r="D14654" t="s">
        <v>9455</v>
      </c>
      <c r="E14654" s="117">
        <v>43031</v>
      </c>
      <c r="F14654" s="118">
        <v>0.62216435185185182</v>
      </c>
      <c r="G14654" t="s">
        <v>3854</v>
      </c>
      <c r="H14654">
        <v>414</v>
      </c>
      <c r="I14654">
        <v>22</v>
      </c>
      <c r="J14654" t="s">
        <v>26972</v>
      </c>
      <c r="L14654" t="s">
        <v>26649</v>
      </c>
    </row>
    <row r="14655" spans="1:12" x14ac:dyDescent="0.25">
      <c r="A14655" t="s">
        <v>9456</v>
      </c>
      <c r="B14655" t="s">
        <v>9453</v>
      </c>
      <c r="C14655" t="s">
        <v>9454</v>
      </c>
      <c r="D14655" t="s">
        <v>9455</v>
      </c>
      <c r="E14655" s="117">
        <v>43031</v>
      </c>
      <c r="F14655" s="118">
        <v>0.62216435185185182</v>
      </c>
      <c r="G14655" t="s">
        <v>3854</v>
      </c>
      <c r="H14655">
        <v>414</v>
      </c>
      <c r="I14655">
        <v>23</v>
      </c>
      <c r="J14655" t="s">
        <v>26972</v>
      </c>
      <c r="L14655">
        <v>40</v>
      </c>
    </row>
    <row r="14656" spans="1:12" x14ac:dyDescent="0.25">
      <c r="A14656" t="s">
        <v>9456</v>
      </c>
      <c r="B14656" t="s">
        <v>9453</v>
      </c>
      <c r="C14656" t="s">
        <v>9454</v>
      </c>
      <c r="D14656" t="s">
        <v>9455</v>
      </c>
      <c r="E14656" s="117">
        <v>43031</v>
      </c>
      <c r="F14656" s="118">
        <v>0.62216435185185182</v>
      </c>
      <c r="G14656" t="s">
        <v>3854</v>
      </c>
      <c r="H14656">
        <v>414</v>
      </c>
      <c r="I14656">
        <v>24</v>
      </c>
      <c r="J14656" t="s">
        <v>26972</v>
      </c>
      <c r="L14656" t="s">
        <v>380</v>
      </c>
    </row>
    <row r="14657" spans="1:12" x14ac:dyDescent="0.25">
      <c r="A14657" t="s">
        <v>9456</v>
      </c>
      <c r="B14657" t="s">
        <v>9453</v>
      </c>
      <c r="C14657" t="s">
        <v>9454</v>
      </c>
      <c r="D14657" t="s">
        <v>9455</v>
      </c>
      <c r="E14657" s="117">
        <v>43031</v>
      </c>
      <c r="F14657" s="118">
        <v>0.62216435185185182</v>
      </c>
      <c r="G14657" t="s">
        <v>3854</v>
      </c>
      <c r="H14657">
        <v>414</v>
      </c>
      <c r="I14657">
        <v>25</v>
      </c>
      <c r="J14657" t="s">
        <v>26972</v>
      </c>
      <c r="L14657">
        <v>40</v>
      </c>
    </row>
    <row r="14658" spans="1:12" x14ac:dyDescent="0.25">
      <c r="A14658" t="s">
        <v>9456</v>
      </c>
      <c r="B14658" t="s">
        <v>9453</v>
      </c>
      <c r="C14658" t="s">
        <v>9454</v>
      </c>
      <c r="D14658" t="s">
        <v>9455</v>
      </c>
      <c r="E14658" s="117">
        <v>43031</v>
      </c>
      <c r="F14658" s="118">
        <v>0.62216435185185182</v>
      </c>
      <c r="G14658" t="s">
        <v>3854</v>
      </c>
      <c r="H14658">
        <v>414</v>
      </c>
      <c r="I14658">
        <v>26</v>
      </c>
      <c r="J14658" t="s">
        <v>26972</v>
      </c>
      <c r="L14658" t="s">
        <v>104</v>
      </c>
    </row>
    <row r="14659" spans="1:12" x14ac:dyDescent="0.25">
      <c r="A14659" t="s">
        <v>9456</v>
      </c>
      <c r="B14659" t="s">
        <v>9453</v>
      </c>
      <c r="C14659" t="s">
        <v>9454</v>
      </c>
      <c r="D14659" t="s">
        <v>9455</v>
      </c>
      <c r="E14659" s="117">
        <v>43031</v>
      </c>
      <c r="F14659" s="118">
        <v>0.62217592592592597</v>
      </c>
      <c r="G14659" t="s">
        <v>3854</v>
      </c>
      <c r="H14659">
        <v>414</v>
      </c>
      <c r="I14659">
        <v>27</v>
      </c>
      <c r="J14659" t="s">
        <v>26972</v>
      </c>
      <c r="L14659">
        <v>10</v>
      </c>
    </row>
    <row r="14660" spans="1:12" x14ac:dyDescent="0.25">
      <c r="A14660" t="s">
        <v>9456</v>
      </c>
      <c r="B14660" t="s">
        <v>9453</v>
      </c>
      <c r="C14660" t="s">
        <v>9454</v>
      </c>
      <c r="D14660" t="s">
        <v>9455</v>
      </c>
      <c r="E14660" s="117">
        <v>43031</v>
      </c>
      <c r="F14660" s="118">
        <v>0.62217592592592597</v>
      </c>
      <c r="G14660" t="s">
        <v>3854</v>
      </c>
      <c r="H14660">
        <v>414</v>
      </c>
      <c r="I14660">
        <v>28</v>
      </c>
      <c r="J14660" t="s">
        <v>26972</v>
      </c>
      <c r="L14660" t="s">
        <v>383</v>
      </c>
    </row>
    <row r="14661" spans="1:12" x14ac:dyDescent="0.25">
      <c r="A14661" t="s">
        <v>9456</v>
      </c>
      <c r="B14661" t="s">
        <v>9453</v>
      </c>
      <c r="C14661" t="s">
        <v>9454</v>
      </c>
      <c r="D14661" t="s">
        <v>9455</v>
      </c>
      <c r="E14661" s="117">
        <v>43031</v>
      </c>
      <c r="F14661" s="118">
        <v>0.62217592592592597</v>
      </c>
      <c r="G14661" t="s">
        <v>3854</v>
      </c>
      <c r="H14661">
        <v>414</v>
      </c>
      <c r="I14661">
        <v>29</v>
      </c>
      <c r="J14661" t="s">
        <v>26972</v>
      </c>
      <c r="L14661">
        <v>10</v>
      </c>
    </row>
    <row r="14662" spans="1:12" x14ac:dyDescent="0.25">
      <c r="A14662" t="s">
        <v>9456</v>
      </c>
      <c r="B14662" t="s">
        <v>9453</v>
      </c>
      <c r="C14662" t="s">
        <v>9454</v>
      </c>
      <c r="D14662" t="s">
        <v>9455</v>
      </c>
      <c r="E14662" s="117">
        <v>43031</v>
      </c>
      <c r="F14662" s="118">
        <v>0.62217592592592597</v>
      </c>
      <c r="G14662" t="s">
        <v>3854</v>
      </c>
      <c r="H14662">
        <v>414</v>
      </c>
      <c r="I14662">
        <v>36</v>
      </c>
      <c r="J14662" t="s">
        <v>26972</v>
      </c>
      <c r="L14662" t="s">
        <v>26538</v>
      </c>
    </row>
    <row r="14663" spans="1:12" x14ac:dyDescent="0.25">
      <c r="A14663" t="s">
        <v>9456</v>
      </c>
      <c r="B14663" t="s">
        <v>9453</v>
      </c>
      <c r="C14663" t="s">
        <v>9454</v>
      </c>
      <c r="D14663" t="s">
        <v>9455</v>
      </c>
      <c r="E14663" s="117">
        <v>43031</v>
      </c>
      <c r="F14663" s="118">
        <v>0.62217592592592597</v>
      </c>
      <c r="G14663" t="s">
        <v>3854</v>
      </c>
      <c r="H14663">
        <v>414</v>
      </c>
      <c r="I14663">
        <v>38</v>
      </c>
      <c r="J14663" t="s">
        <v>26972</v>
      </c>
      <c r="L14663" t="s">
        <v>26974</v>
      </c>
    </row>
    <row r="14664" spans="1:12" x14ac:dyDescent="0.25">
      <c r="A14664" t="s">
        <v>9456</v>
      </c>
      <c r="B14664" t="s">
        <v>9453</v>
      </c>
      <c r="C14664" t="s">
        <v>9454</v>
      </c>
      <c r="D14664" t="s">
        <v>9455</v>
      </c>
      <c r="E14664" s="117">
        <v>43031</v>
      </c>
      <c r="F14664" s="118">
        <v>0.6221875</v>
      </c>
      <c r="G14664" t="s">
        <v>3854</v>
      </c>
      <c r="H14664">
        <v>415</v>
      </c>
      <c r="I14664">
        <v>1</v>
      </c>
      <c r="L14664" t="s">
        <v>26972</v>
      </c>
    </row>
    <row r="14665" spans="1:12" x14ac:dyDescent="0.25">
      <c r="A14665" t="s">
        <v>9456</v>
      </c>
      <c r="B14665" t="s">
        <v>9453</v>
      </c>
      <c r="C14665" t="s">
        <v>9454</v>
      </c>
      <c r="D14665" t="s">
        <v>9455</v>
      </c>
      <c r="E14665" s="117">
        <v>43031</v>
      </c>
      <c r="F14665" s="118">
        <v>0.6221875</v>
      </c>
      <c r="G14665" t="s">
        <v>3854</v>
      </c>
      <c r="H14665">
        <v>415</v>
      </c>
      <c r="I14665">
        <v>4</v>
      </c>
      <c r="J14665" t="s">
        <v>26972</v>
      </c>
      <c r="L14665" t="s">
        <v>2976</v>
      </c>
    </row>
    <row r="14666" spans="1:12" x14ac:dyDescent="0.25">
      <c r="A14666" t="s">
        <v>9456</v>
      </c>
      <c r="B14666" t="s">
        <v>9453</v>
      </c>
      <c r="C14666" t="s">
        <v>9454</v>
      </c>
      <c r="D14666" t="s">
        <v>9455</v>
      </c>
      <c r="E14666" s="117">
        <v>43031</v>
      </c>
      <c r="F14666" s="118">
        <v>0.6221875</v>
      </c>
      <c r="G14666" t="s">
        <v>3854</v>
      </c>
      <c r="H14666">
        <v>415</v>
      </c>
      <c r="I14666">
        <v>5</v>
      </c>
      <c r="J14666" t="s">
        <v>26972</v>
      </c>
      <c r="L14666" t="s">
        <v>506</v>
      </c>
    </row>
    <row r="14667" spans="1:12" x14ac:dyDescent="0.25">
      <c r="A14667" t="s">
        <v>9456</v>
      </c>
      <c r="B14667" t="s">
        <v>9453</v>
      </c>
      <c r="C14667" t="s">
        <v>9454</v>
      </c>
      <c r="D14667" t="s">
        <v>9455</v>
      </c>
      <c r="E14667" s="117">
        <v>43031</v>
      </c>
      <c r="F14667" s="118">
        <v>0.6221875</v>
      </c>
      <c r="G14667" t="s">
        <v>3854</v>
      </c>
      <c r="H14667">
        <v>415</v>
      </c>
      <c r="I14667">
        <v>6</v>
      </c>
      <c r="J14667" t="s">
        <v>26972</v>
      </c>
      <c r="L14667">
        <v>0</v>
      </c>
    </row>
    <row r="14668" spans="1:12" x14ac:dyDescent="0.25">
      <c r="A14668" t="s">
        <v>9456</v>
      </c>
      <c r="B14668" t="s">
        <v>9453</v>
      </c>
      <c r="C14668" t="s">
        <v>9454</v>
      </c>
      <c r="D14668" t="s">
        <v>9455</v>
      </c>
      <c r="E14668" s="117">
        <v>43031</v>
      </c>
      <c r="F14668" s="118">
        <v>0.62219907407407404</v>
      </c>
      <c r="G14668" t="s">
        <v>3854</v>
      </c>
      <c r="H14668">
        <v>415</v>
      </c>
      <c r="I14668">
        <v>7</v>
      </c>
      <c r="J14668" t="s">
        <v>26972</v>
      </c>
      <c r="L14668">
        <v>5</v>
      </c>
    </row>
    <row r="14669" spans="1:12" x14ac:dyDescent="0.25">
      <c r="A14669" t="s">
        <v>9456</v>
      </c>
      <c r="B14669" t="s">
        <v>9453</v>
      </c>
      <c r="C14669" t="s">
        <v>9454</v>
      </c>
      <c r="D14669" t="s">
        <v>9455</v>
      </c>
      <c r="E14669" s="117">
        <v>43031</v>
      </c>
      <c r="F14669" s="118">
        <v>0.62219907407407404</v>
      </c>
      <c r="G14669" t="s">
        <v>3854</v>
      </c>
      <c r="H14669">
        <v>415</v>
      </c>
      <c r="I14669">
        <v>9</v>
      </c>
      <c r="J14669" t="s">
        <v>26972</v>
      </c>
      <c r="L14669" t="s">
        <v>25904</v>
      </c>
    </row>
    <row r="14670" spans="1:12" x14ac:dyDescent="0.25">
      <c r="A14670" t="s">
        <v>9456</v>
      </c>
      <c r="B14670" t="s">
        <v>9453</v>
      </c>
      <c r="C14670" t="s">
        <v>9454</v>
      </c>
      <c r="D14670" t="s">
        <v>9455</v>
      </c>
      <c r="E14670" s="117">
        <v>43031</v>
      </c>
      <c r="F14670" s="118">
        <v>0.62219907407407404</v>
      </c>
      <c r="G14670" t="s">
        <v>3854</v>
      </c>
      <c r="H14670">
        <v>415</v>
      </c>
      <c r="I14670">
        <v>13</v>
      </c>
      <c r="J14670" t="s">
        <v>26972</v>
      </c>
      <c r="L14670" t="s">
        <v>638</v>
      </c>
    </row>
    <row r="14671" spans="1:12" x14ac:dyDescent="0.25">
      <c r="A14671" t="s">
        <v>9456</v>
      </c>
      <c r="B14671" t="s">
        <v>9453</v>
      </c>
      <c r="C14671" t="s">
        <v>9454</v>
      </c>
      <c r="D14671" t="s">
        <v>9455</v>
      </c>
      <c r="E14671" s="117">
        <v>43031</v>
      </c>
      <c r="F14671" s="118">
        <v>0.62219907407407404</v>
      </c>
      <c r="G14671" t="s">
        <v>3854</v>
      </c>
      <c r="H14671">
        <v>415</v>
      </c>
      <c r="I14671">
        <v>14</v>
      </c>
      <c r="J14671" t="s">
        <v>26972</v>
      </c>
      <c r="L14671" t="s">
        <v>643</v>
      </c>
    </row>
    <row r="14672" spans="1:12" x14ac:dyDescent="0.25">
      <c r="A14672" t="s">
        <v>9456</v>
      </c>
      <c r="B14672" t="s">
        <v>9453</v>
      </c>
      <c r="C14672" t="s">
        <v>9454</v>
      </c>
      <c r="D14672" t="s">
        <v>9455</v>
      </c>
      <c r="E14672" s="117">
        <v>43031</v>
      </c>
      <c r="F14672" s="118">
        <v>0.62219907407407404</v>
      </c>
      <c r="G14672" t="s">
        <v>3854</v>
      </c>
      <c r="H14672">
        <v>415</v>
      </c>
      <c r="I14672">
        <v>15</v>
      </c>
      <c r="J14672" t="s">
        <v>26972</v>
      </c>
      <c r="L14672" t="s">
        <v>200</v>
      </c>
    </row>
    <row r="14673" spans="1:12" x14ac:dyDescent="0.25">
      <c r="A14673" t="s">
        <v>9456</v>
      </c>
      <c r="B14673" t="s">
        <v>9453</v>
      </c>
      <c r="C14673" t="s">
        <v>9454</v>
      </c>
      <c r="D14673" t="s">
        <v>9455</v>
      </c>
      <c r="E14673" s="117">
        <v>43031</v>
      </c>
      <c r="F14673" s="118">
        <v>0.62219907407407404</v>
      </c>
      <c r="G14673" t="s">
        <v>3854</v>
      </c>
      <c r="H14673">
        <v>415</v>
      </c>
      <c r="I14673">
        <v>22</v>
      </c>
      <c r="J14673" t="s">
        <v>26972</v>
      </c>
      <c r="L14673" t="s">
        <v>383</v>
      </c>
    </row>
    <row r="14674" spans="1:12" x14ac:dyDescent="0.25">
      <c r="A14674" t="s">
        <v>9456</v>
      </c>
      <c r="B14674" t="s">
        <v>9453</v>
      </c>
      <c r="C14674" t="s">
        <v>9454</v>
      </c>
      <c r="D14674" t="s">
        <v>9455</v>
      </c>
      <c r="E14674" s="117">
        <v>43031</v>
      </c>
      <c r="F14674" s="118">
        <v>0.62219907407407404</v>
      </c>
      <c r="G14674" t="s">
        <v>3854</v>
      </c>
      <c r="H14674">
        <v>415</v>
      </c>
      <c r="I14674">
        <v>23</v>
      </c>
      <c r="J14674" t="s">
        <v>26972</v>
      </c>
      <c r="L14674">
        <v>20</v>
      </c>
    </row>
    <row r="14675" spans="1:12" x14ac:dyDescent="0.25">
      <c r="A14675" t="s">
        <v>9456</v>
      </c>
      <c r="B14675" t="s">
        <v>9453</v>
      </c>
      <c r="C14675" t="s">
        <v>9454</v>
      </c>
      <c r="D14675" t="s">
        <v>9455</v>
      </c>
      <c r="E14675" s="117">
        <v>43031</v>
      </c>
      <c r="F14675" s="118">
        <v>0.62219907407407404</v>
      </c>
      <c r="G14675" t="s">
        <v>3854</v>
      </c>
      <c r="H14675">
        <v>415</v>
      </c>
      <c r="I14675">
        <v>24</v>
      </c>
      <c r="J14675" t="s">
        <v>26972</v>
      </c>
      <c r="L14675" t="s">
        <v>381</v>
      </c>
    </row>
    <row r="14676" spans="1:12" x14ac:dyDescent="0.25">
      <c r="A14676" t="s">
        <v>9456</v>
      </c>
      <c r="B14676" t="s">
        <v>9453</v>
      </c>
      <c r="C14676" t="s">
        <v>9454</v>
      </c>
      <c r="D14676" t="s">
        <v>9455</v>
      </c>
      <c r="E14676" s="117">
        <v>43031</v>
      </c>
      <c r="F14676" s="118">
        <v>0.62221064814814808</v>
      </c>
      <c r="G14676" t="s">
        <v>3854</v>
      </c>
      <c r="H14676">
        <v>415</v>
      </c>
      <c r="I14676">
        <v>25</v>
      </c>
      <c r="J14676" t="s">
        <v>26972</v>
      </c>
      <c r="L14676">
        <v>5</v>
      </c>
    </row>
    <row r="14677" spans="1:12" x14ac:dyDescent="0.25">
      <c r="A14677" t="s">
        <v>9456</v>
      </c>
      <c r="B14677" t="s">
        <v>9453</v>
      </c>
      <c r="C14677" t="s">
        <v>9454</v>
      </c>
      <c r="D14677" t="s">
        <v>9455</v>
      </c>
      <c r="E14677" s="117">
        <v>43031</v>
      </c>
      <c r="F14677" s="118">
        <v>0.62221064814814808</v>
      </c>
      <c r="G14677" t="s">
        <v>3854</v>
      </c>
      <c r="H14677">
        <v>415</v>
      </c>
      <c r="I14677">
        <v>26</v>
      </c>
      <c r="J14677" t="s">
        <v>26972</v>
      </c>
      <c r="L14677" t="s">
        <v>122</v>
      </c>
    </row>
    <row r="14678" spans="1:12" x14ac:dyDescent="0.25">
      <c r="A14678" t="s">
        <v>9456</v>
      </c>
      <c r="B14678" t="s">
        <v>9453</v>
      </c>
      <c r="C14678" t="s">
        <v>9454</v>
      </c>
      <c r="D14678" t="s">
        <v>9455</v>
      </c>
      <c r="E14678" s="117">
        <v>43031</v>
      </c>
      <c r="F14678" s="118">
        <v>0.62221064814814808</v>
      </c>
      <c r="G14678" t="s">
        <v>3854</v>
      </c>
      <c r="H14678">
        <v>415</v>
      </c>
      <c r="I14678">
        <v>27</v>
      </c>
      <c r="J14678" t="s">
        <v>26972</v>
      </c>
      <c r="L14678">
        <v>50</v>
      </c>
    </row>
    <row r="14679" spans="1:12" x14ac:dyDescent="0.25">
      <c r="A14679" t="s">
        <v>9456</v>
      </c>
      <c r="B14679" t="s">
        <v>9453</v>
      </c>
      <c r="C14679" t="s">
        <v>9454</v>
      </c>
      <c r="D14679" t="s">
        <v>9455</v>
      </c>
      <c r="E14679" s="117">
        <v>43031</v>
      </c>
      <c r="F14679" s="118">
        <v>0.62221064814814808</v>
      </c>
      <c r="G14679" t="s">
        <v>3854</v>
      </c>
      <c r="H14679">
        <v>415</v>
      </c>
      <c r="I14679">
        <v>28</v>
      </c>
      <c r="J14679" t="s">
        <v>26972</v>
      </c>
      <c r="L14679" t="s">
        <v>104</v>
      </c>
    </row>
    <row r="14680" spans="1:12" x14ac:dyDescent="0.25">
      <c r="A14680" t="s">
        <v>9456</v>
      </c>
      <c r="B14680" t="s">
        <v>9453</v>
      </c>
      <c r="C14680" t="s">
        <v>9454</v>
      </c>
      <c r="D14680" t="s">
        <v>9455</v>
      </c>
      <c r="E14680" s="117">
        <v>43031</v>
      </c>
      <c r="F14680" s="118">
        <v>0.62221064814814808</v>
      </c>
      <c r="G14680" t="s">
        <v>3854</v>
      </c>
      <c r="H14680">
        <v>415</v>
      </c>
      <c r="I14680">
        <v>29</v>
      </c>
      <c r="J14680" t="s">
        <v>26972</v>
      </c>
      <c r="L14680">
        <v>15</v>
      </c>
    </row>
    <row r="14681" spans="1:12" x14ac:dyDescent="0.25">
      <c r="A14681" t="s">
        <v>9456</v>
      </c>
      <c r="B14681" t="s">
        <v>9453</v>
      </c>
      <c r="C14681" t="s">
        <v>9454</v>
      </c>
      <c r="D14681" t="s">
        <v>9455</v>
      </c>
      <c r="E14681" s="117">
        <v>43031</v>
      </c>
      <c r="F14681" s="118">
        <v>0.62221064814814808</v>
      </c>
      <c r="G14681" t="s">
        <v>3854</v>
      </c>
      <c r="H14681">
        <v>415</v>
      </c>
      <c r="I14681">
        <v>36</v>
      </c>
      <c r="J14681" t="s">
        <v>26972</v>
      </c>
      <c r="L14681" t="s">
        <v>26776</v>
      </c>
    </row>
    <row r="14682" spans="1:12" x14ac:dyDescent="0.25">
      <c r="A14682" t="s">
        <v>9456</v>
      </c>
      <c r="B14682" t="s">
        <v>9453</v>
      </c>
      <c r="C14682" t="s">
        <v>9454</v>
      </c>
      <c r="D14682" t="s">
        <v>9455</v>
      </c>
      <c r="E14682" s="117">
        <v>43031</v>
      </c>
      <c r="F14682" s="118">
        <v>0.62222222222222223</v>
      </c>
      <c r="G14682" t="s">
        <v>3854</v>
      </c>
      <c r="H14682">
        <v>416</v>
      </c>
      <c r="I14682">
        <v>1</v>
      </c>
      <c r="L14682" t="s">
        <v>26972</v>
      </c>
    </row>
    <row r="14683" spans="1:12" x14ac:dyDescent="0.25">
      <c r="A14683" t="s">
        <v>9456</v>
      </c>
      <c r="B14683" t="s">
        <v>9453</v>
      </c>
      <c r="C14683" t="s">
        <v>9454</v>
      </c>
      <c r="D14683" t="s">
        <v>9455</v>
      </c>
      <c r="E14683" s="117">
        <v>43031</v>
      </c>
      <c r="F14683" s="118">
        <v>0.62222222222222223</v>
      </c>
      <c r="G14683" t="s">
        <v>3854</v>
      </c>
      <c r="H14683">
        <v>416</v>
      </c>
      <c r="I14683">
        <v>4</v>
      </c>
      <c r="J14683" t="s">
        <v>26972</v>
      </c>
      <c r="L14683" t="s">
        <v>2976</v>
      </c>
    </row>
    <row r="14684" spans="1:12" x14ac:dyDescent="0.25">
      <c r="A14684" t="s">
        <v>9456</v>
      </c>
      <c r="B14684" t="s">
        <v>9453</v>
      </c>
      <c r="C14684" t="s">
        <v>9454</v>
      </c>
      <c r="D14684" t="s">
        <v>9455</v>
      </c>
      <c r="E14684" s="117">
        <v>43031</v>
      </c>
      <c r="F14684" s="118">
        <v>0.62222222222222223</v>
      </c>
      <c r="G14684" t="s">
        <v>3854</v>
      </c>
      <c r="H14684">
        <v>416</v>
      </c>
      <c r="I14684">
        <v>5</v>
      </c>
      <c r="J14684" t="s">
        <v>26972</v>
      </c>
      <c r="L14684" t="s">
        <v>2291</v>
      </c>
    </row>
    <row r="14685" spans="1:12" x14ac:dyDescent="0.25">
      <c r="A14685" t="s">
        <v>9456</v>
      </c>
      <c r="B14685" t="s">
        <v>9453</v>
      </c>
      <c r="C14685" t="s">
        <v>9454</v>
      </c>
      <c r="D14685" t="s">
        <v>9455</v>
      </c>
      <c r="E14685" s="117">
        <v>43031</v>
      </c>
      <c r="F14685" s="118">
        <v>0.62222222222222223</v>
      </c>
      <c r="G14685" t="s">
        <v>3854</v>
      </c>
      <c r="H14685">
        <v>416</v>
      </c>
      <c r="I14685">
        <v>6</v>
      </c>
      <c r="J14685" t="s">
        <v>26972</v>
      </c>
      <c r="L14685">
        <v>0</v>
      </c>
    </row>
    <row r="14686" spans="1:12" x14ac:dyDescent="0.25">
      <c r="A14686" t="s">
        <v>9456</v>
      </c>
      <c r="B14686" t="s">
        <v>9453</v>
      </c>
      <c r="C14686" t="s">
        <v>9454</v>
      </c>
      <c r="D14686" t="s">
        <v>9455</v>
      </c>
      <c r="E14686" s="117">
        <v>43031</v>
      </c>
      <c r="F14686" s="118">
        <v>0.62223379629629627</v>
      </c>
      <c r="G14686" t="s">
        <v>3854</v>
      </c>
      <c r="H14686">
        <v>416</v>
      </c>
      <c r="I14686">
        <v>7</v>
      </c>
      <c r="J14686" t="s">
        <v>26972</v>
      </c>
      <c r="L14686">
        <v>5</v>
      </c>
    </row>
    <row r="14687" spans="1:12" x14ac:dyDescent="0.25">
      <c r="A14687" t="s">
        <v>9456</v>
      </c>
      <c r="B14687" t="s">
        <v>9453</v>
      </c>
      <c r="C14687" t="s">
        <v>9454</v>
      </c>
      <c r="D14687" t="s">
        <v>9455</v>
      </c>
      <c r="E14687" s="117">
        <v>43031</v>
      </c>
      <c r="F14687" s="118">
        <v>0.62223379629629627</v>
      </c>
      <c r="G14687" t="s">
        <v>3854</v>
      </c>
      <c r="H14687">
        <v>416</v>
      </c>
      <c r="I14687">
        <v>9</v>
      </c>
      <c r="J14687" t="s">
        <v>26972</v>
      </c>
      <c r="L14687" t="s">
        <v>25904</v>
      </c>
    </row>
    <row r="14688" spans="1:12" x14ac:dyDescent="0.25">
      <c r="A14688" t="s">
        <v>9456</v>
      </c>
      <c r="B14688" t="s">
        <v>9453</v>
      </c>
      <c r="C14688" t="s">
        <v>9454</v>
      </c>
      <c r="D14688" t="s">
        <v>9455</v>
      </c>
      <c r="E14688" s="117">
        <v>43031</v>
      </c>
      <c r="F14688" s="118">
        <v>0.62223379629629627</v>
      </c>
      <c r="G14688" t="s">
        <v>3854</v>
      </c>
      <c r="H14688">
        <v>416</v>
      </c>
      <c r="I14688">
        <v>13</v>
      </c>
      <c r="J14688" t="s">
        <v>26972</v>
      </c>
      <c r="L14688" t="s">
        <v>639</v>
      </c>
    </row>
    <row r="14689" spans="1:12" x14ac:dyDescent="0.25">
      <c r="A14689" t="s">
        <v>9456</v>
      </c>
      <c r="B14689" t="s">
        <v>9453</v>
      </c>
      <c r="C14689" t="s">
        <v>9454</v>
      </c>
      <c r="D14689" t="s">
        <v>9455</v>
      </c>
      <c r="E14689" s="117">
        <v>43031</v>
      </c>
      <c r="F14689" s="118">
        <v>0.62223379629629627</v>
      </c>
      <c r="G14689" t="s">
        <v>3854</v>
      </c>
      <c r="H14689">
        <v>416</v>
      </c>
      <c r="I14689">
        <v>14</v>
      </c>
      <c r="J14689" t="s">
        <v>26972</v>
      </c>
      <c r="L14689" t="s">
        <v>644</v>
      </c>
    </row>
    <row r="14690" spans="1:12" x14ac:dyDescent="0.25">
      <c r="A14690" t="s">
        <v>9456</v>
      </c>
      <c r="B14690" t="s">
        <v>9453</v>
      </c>
      <c r="C14690" t="s">
        <v>9454</v>
      </c>
      <c r="D14690" t="s">
        <v>9455</v>
      </c>
      <c r="E14690" s="117">
        <v>43031</v>
      </c>
      <c r="F14690" s="118">
        <v>0.62223379629629627</v>
      </c>
      <c r="G14690" t="s">
        <v>3854</v>
      </c>
      <c r="H14690">
        <v>416</v>
      </c>
      <c r="I14690">
        <v>15</v>
      </c>
      <c r="J14690" t="s">
        <v>26972</v>
      </c>
      <c r="L14690" t="s">
        <v>200</v>
      </c>
    </row>
    <row r="14691" spans="1:12" x14ac:dyDescent="0.25">
      <c r="A14691" t="s">
        <v>9456</v>
      </c>
      <c r="B14691" t="s">
        <v>9453</v>
      </c>
      <c r="C14691" t="s">
        <v>9454</v>
      </c>
      <c r="D14691" t="s">
        <v>9455</v>
      </c>
      <c r="E14691" s="117">
        <v>43031</v>
      </c>
      <c r="F14691" s="118">
        <v>0.62223379629629627</v>
      </c>
      <c r="G14691" t="s">
        <v>3854</v>
      </c>
      <c r="H14691">
        <v>416</v>
      </c>
      <c r="I14691">
        <v>22</v>
      </c>
      <c r="J14691" t="s">
        <v>26972</v>
      </c>
      <c r="L14691" t="s">
        <v>381</v>
      </c>
    </row>
    <row r="14692" spans="1:12" x14ac:dyDescent="0.25">
      <c r="A14692" t="s">
        <v>9456</v>
      </c>
      <c r="B14692" t="s">
        <v>9453</v>
      </c>
      <c r="C14692" t="s">
        <v>9454</v>
      </c>
      <c r="D14692" t="s">
        <v>9455</v>
      </c>
      <c r="E14692" s="117">
        <v>43031</v>
      </c>
      <c r="F14692" s="118">
        <v>0.62223379629629627</v>
      </c>
      <c r="G14692" t="s">
        <v>3854</v>
      </c>
      <c r="H14692">
        <v>416</v>
      </c>
      <c r="I14692">
        <v>23</v>
      </c>
      <c r="J14692" t="s">
        <v>26972</v>
      </c>
      <c r="L14692">
        <v>100</v>
      </c>
    </row>
    <row r="14693" spans="1:12" x14ac:dyDescent="0.25">
      <c r="A14693" t="s">
        <v>9456</v>
      </c>
      <c r="B14693" t="s">
        <v>9453</v>
      </c>
      <c r="C14693" t="s">
        <v>9454</v>
      </c>
      <c r="D14693" t="s">
        <v>9455</v>
      </c>
      <c r="E14693" s="117">
        <v>43031</v>
      </c>
      <c r="F14693" s="118">
        <v>0.62223379629629627</v>
      </c>
      <c r="G14693" t="s">
        <v>3854</v>
      </c>
      <c r="H14693">
        <v>416</v>
      </c>
      <c r="I14693">
        <v>36</v>
      </c>
      <c r="J14693" t="s">
        <v>26972</v>
      </c>
      <c r="L14693" t="s">
        <v>26776</v>
      </c>
    </row>
    <row r="14694" spans="1:12" x14ac:dyDescent="0.25">
      <c r="A14694" t="s">
        <v>9456</v>
      </c>
      <c r="B14694" t="s">
        <v>9453</v>
      </c>
      <c r="C14694" t="s">
        <v>9454</v>
      </c>
      <c r="D14694" t="s">
        <v>9455</v>
      </c>
      <c r="E14694" s="117">
        <v>43031</v>
      </c>
      <c r="F14694" s="118">
        <v>0.62224537037037042</v>
      </c>
      <c r="G14694" t="s">
        <v>3854</v>
      </c>
      <c r="H14694">
        <v>417</v>
      </c>
      <c r="I14694">
        <v>1</v>
      </c>
      <c r="L14694" t="s">
        <v>26975</v>
      </c>
    </row>
    <row r="14695" spans="1:12" x14ac:dyDescent="0.25">
      <c r="A14695" t="s">
        <v>9456</v>
      </c>
      <c r="B14695" t="s">
        <v>9453</v>
      </c>
      <c r="C14695" t="s">
        <v>9454</v>
      </c>
      <c r="D14695" t="s">
        <v>9455</v>
      </c>
      <c r="E14695" s="117">
        <v>43031</v>
      </c>
      <c r="F14695" s="118">
        <v>0.62225694444444446</v>
      </c>
      <c r="G14695" t="s">
        <v>3854</v>
      </c>
      <c r="H14695">
        <v>417</v>
      </c>
      <c r="I14695">
        <v>4</v>
      </c>
      <c r="J14695" t="s">
        <v>26975</v>
      </c>
      <c r="L14695" t="s">
        <v>2976</v>
      </c>
    </row>
    <row r="14696" spans="1:12" x14ac:dyDescent="0.25">
      <c r="A14696" t="s">
        <v>9456</v>
      </c>
      <c r="B14696" t="s">
        <v>9453</v>
      </c>
      <c r="C14696" t="s">
        <v>9454</v>
      </c>
      <c r="D14696" t="s">
        <v>9455</v>
      </c>
      <c r="E14696" s="117">
        <v>43031</v>
      </c>
      <c r="F14696" s="118">
        <v>0.62225694444444446</v>
      </c>
      <c r="G14696" t="s">
        <v>3854</v>
      </c>
      <c r="H14696">
        <v>417</v>
      </c>
      <c r="I14696">
        <v>5</v>
      </c>
      <c r="J14696" t="s">
        <v>26975</v>
      </c>
      <c r="L14696" t="s">
        <v>2253</v>
      </c>
    </row>
    <row r="14697" spans="1:12" x14ac:dyDescent="0.25">
      <c r="A14697" t="s">
        <v>9456</v>
      </c>
      <c r="B14697" t="s">
        <v>9453</v>
      </c>
      <c r="C14697" t="s">
        <v>9454</v>
      </c>
      <c r="D14697" t="s">
        <v>9455</v>
      </c>
      <c r="E14697" s="117">
        <v>43031</v>
      </c>
      <c r="F14697" s="118">
        <v>0.62225694444444446</v>
      </c>
      <c r="G14697" t="s">
        <v>3854</v>
      </c>
      <c r="H14697">
        <v>417</v>
      </c>
      <c r="I14697">
        <v>6</v>
      </c>
      <c r="J14697" t="s">
        <v>26975</v>
      </c>
      <c r="L14697">
        <v>0</v>
      </c>
    </row>
    <row r="14698" spans="1:12" x14ac:dyDescent="0.25">
      <c r="A14698" t="s">
        <v>9456</v>
      </c>
      <c r="B14698" t="s">
        <v>9453</v>
      </c>
      <c r="C14698" t="s">
        <v>9454</v>
      </c>
      <c r="D14698" t="s">
        <v>9455</v>
      </c>
      <c r="E14698" s="117">
        <v>43031</v>
      </c>
      <c r="F14698" s="118">
        <v>0.62225694444444446</v>
      </c>
      <c r="G14698" t="s">
        <v>3854</v>
      </c>
      <c r="H14698">
        <v>417</v>
      </c>
      <c r="I14698">
        <v>7</v>
      </c>
      <c r="J14698" t="s">
        <v>26975</v>
      </c>
      <c r="L14698">
        <v>90</v>
      </c>
    </row>
    <row r="14699" spans="1:12" x14ac:dyDescent="0.25">
      <c r="A14699" t="s">
        <v>9456</v>
      </c>
      <c r="B14699" t="s">
        <v>9453</v>
      </c>
      <c r="C14699" t="s">
        <v>9454</v>
      </c>
      <c r="D14699" t="s">
        <v>9455</v>
      </c>
      <c r="E14699" s="117">
        <v>43031</v>
      </c>
      <c r="F14699" s="118">
        <v>0.62225694444444446</v>
      </c>
      <c r="G14699" t="s">
        <v>3854</v>
      </c>
      <c r="H14699">
        <v>417</v>
      </c>
      <c r="I14699">
        <v>9</v>
      </c>
      <c r="J14699" t="s">
        <v>26975</v>
      </c>
      <c r="L14699" t="s">
        <v>25904</v>
      </c>
    </row>
    <row r="14700" spans="1:12" x14ac:dyDescent="0.25">
      <c r="A14700" t="s">
        <v>9456</v>
      </c>
      <c r="B14700" t="s">
        <v>9453</v>
      </c>
      <c r="C14700" t="s">
        <v>9454</v>
      </c>
      <c r="D14700" t="s">
        <v>9455</v>
      </c>
      <c r="E14700" s="117">
        <v>43031</v>
      </c>
      <c r="F14700" s="118">
        <v>0.62225694444444446</v>
      </c>
      <c r="G14700" t="s">
        <v>3854</v>
      </c>
      <c r="H14700">
        <v>417</v>
      </c>
      <c r="I14700">
        <v>13</v>
      </c>
      <c r="J14700" t="s">
        <v>26975</v>
      </c>
      <c r="L14700" t="s">
        <v>636</v>
      </c>
    </row>
    <row r="14701" spans="1:12" x14ac:dyDescent="0.25">
      <c r="A14701" t="s">
        <v>9456</v>
      </c>
      <c r="B14701" t="s">
        <v>9453</v>
      </c>
      <c r="C14701" t="s">
        <v>9454</v>
      </c>
      <c r="D14701" t="s">
        <v>9455</v>
      </c>
      <c r="E14701" s="117">
        <v>43031</v>
      </c>
      <c r="F14701" s="118">
        <v>0.6222685185185185</v>
      </c>
      <c r="G14701" t="s">
        <v>3854</v>
      </c>
      <c r="H14701">
        <v>417</v>
      </c>
      <c r="I14701">
        <v>14</v>
      </c>
      <c r="J14701" t="s">
        <v>26975</v>
      </c>
      <c r="L14701" t="s">
        <v>643</v>
      </c>
    </row>
    <row r="14702" spans="1:12" x14ac:dyDescent="0.25">
      <c r="A14702" t="s">
        <v>9456</v>
      </c>
      <c r="B14702" t="s">
        <v>9453</v>
      </c>
      <c r="C14702" t="s">
        <v>9454</v>
      </c>
      <c r="D14702" t="s">
        <v>9455</v>
      </c>
      <c r="E14702" s="117">
        <v>43031</v>
      </c>
      <c r="F14702" s="118">
        <v>0.6222685185185185</v>
      </c>
      <c r="G14702" t="s">
        <v>3854</v>
      </c>
      <c r="H14702">
        <v>417</v>
      </c>
      <c r="I14702">
        <v>15</v>
      </c>
      <c r="J14702" t="s">
        <v>26975</v>
      </c>
      <c r="L14702" t="s">
        <v>200</v>
      </c>
    </row>
    <row r="14703" spans="1:12" x14ac:dyDescent="0.25">
      <c r="A14703" t="s">
        <v>9456</v>
      </c>
      <c r="B14703" t="s">
        <v>9453</v>
      </c>
      <c r="C14703" t="s">
        <v>9454</v>
      </c>
      <c r="D14703" t="s">
        <v>9455</v>
      </c>
      <c r="E14703" s="117">
        <v>43031</v>
      </c>
      <c r="F14703" s="118">
        <v>0.6222685185185185</v>
      </c>
      <c r="G14703" t="s">
        <v>3854</v>
      </c>
      <c r="H14703">
        <v>417</v>
      </c>
      <c r="I14703">
        <v>22</v>
      </c>
      <c r="J14703" t="s">
        <v>26975</v>
      </c>
      <c r="L14703" t="s">
        <v>382</v>
      </c>
    </row>
    <row r="14704" spans="1:12" x14ac:dyDescent="0.25">
      <c r="A14704" t="s">
        <v>9456</v>
      </c>
      <c r="B14704" t="s">
        <v>9453</v>
      </c>
      <c r="C14704" t="s">
        <v>9454</v>
      </c>
      <c r="D14704" t="s">
        <v>9455</v>
      </c>
      <c r="E14704" s="117">
        <v>43031</v>
      </c>
      <c r="F14704" s="118">
        <v>0.6222685185185185</v>
      </c>
      <c r="G14704" t="s">
        <v>3854</v>
      </c>
      <c r="H14704">
        <v>417</v>
      </c>
      <c r="I14704">
        <v>23</v>
      </c>
      <c r="J14704" t="s">
        <v>26975</v>
      </c>
      <c r="L14704">
        <v>50</v>
      </c>
    </row>
    <row r="14705" spans="1:12" x14ac:dyDescent="0.25">
      <c r="A14705" t="s">
        <v>9456</v>
      </c>
      <c r="B14705" t="s">
        <v>9453</v>
      </c>
      <c r="C14705" t="s">
        <v>9454</v>
      </c>
      <c r="D14705" t="s">
        <v>9455</v>
      </c>
      <c r="E14705" s="117">
        <v>43031</v>
      </c>
      <c r="F14705" s="118">
        <v>0.6222685185185185</v>
      </c>
      <c r="G14705" t="s">
        <v>3854</v>
      </c>
      <c r="H14705">
        <v>417</v>
      </c>
      <c r="I14705">
        <v>24</v>
      </c>
      <c r="J14705" t="s">
        <v>26975</v>
      </c>
      <c r="L14705" t="s">
        <v>383</v>
      </c>
    </row>
    <row r="14706" spans="1:12" x14ac:dyDescent="0.25">
      <c r="A14706" t="s">
        <v>9456</v>
      </c>
      <c r="B14706" t="s">
        <v>9453</v>
      </c>
      <c r="C14706" t="s">
        <v>9454</v>
      </c>
      <c r="D14706" t="s">
        <v>9455</v>
      </c>
      <c r="E14706" s="117">
        <v>43031</v>
      </c>
      <c r="F14706" s="118">
        <v>0.6222685185185185</v>
      </c>
      <c r="G14706" t="s">
        <v>3854</v>
      </c>
      <c r="H14706">
        <v>417</v>
      </c>
      <c r="I14706">
        <v>25</v>
      </c>
      <c r="J14706" t="s">
        <v>26975</v>
      </c>
      <c r="L14706">
        <v>20</v>
      </c>
    </row>
    <row r="14707" spans="1:12" x14ac:dyDescent="0.25">
      <c r="A14707" t="s">
        <v>9456</v>
      </c>
      <c r="B14707" t="s">
        <v>9453</v>
      </c>
      <c r="C14707" t="s">
        <v>9454</v>
      </c>
      <c r="D14707" t="s">
        <v>9455</v>
      </c>
      <c r="E14707" s="117">
        <v>43031</v>
      </c>
      <c r="F14707" s="118">
        <v>0.6222685185185185</v>
      </c>
      <c r="G14707" t="s">
        <v>3854</v>
      </c>
      <c r="H14707">
        <v>417</v>
      </c>
      <c r="I14707">
        <v>26</v>
      </c>
      <c r="J14707" t="s">
        <v>26975</v>
      </c>
      <c r="L14707" t="s">
        <v>380</v>
      </c>
    </row>
    <row r="14708" spans="1:12" x14ac:dyDescent="0.25">
      <c r="A14708" t="s">
        <v>9456</v>
      </c>
      <c r="B14708" t="s">
        <v>9453</v>
      </c>
      <c r="C14708" t="s">
        <v>9454</v>
      </c>
      <c r="D14708" t="s">
        <v>9455</v>
      </c>
      <c r="E14708" s="117">
        <v>43031</v>
      </c>
      <c r="F14708" s="118">
        <v>0.6222685185185185</v>
      </c>
      <c r="G14708" t="s">
        <v>3854</v>
      </c>
      <c r="H14708">
        <v>417</v>
      </c>
      <c r="I14708">
        <v>27</v>
      </c>
      <c r="J14708" t="s">
        <v>26975</v>
      </c>
      <c r="L14708">
        <v>10</v>
      </c>
    </row>
    <row r="14709" spans="1:12" x14ac:dyDescent="0.25">
      <c r="A14709" t="s">
        <v>9456</v>
      </c>
      <c r="B14709" t="s">
        <v>9453</v>
      </c>
      <c r="C14709" t="s">
        <v>9454</v>
      </c>
      <c r="D14709" t="s">
        <v>9455</v>
      </c>
      <c r="E14709" s="117">
        <v>43031</v>
      </c>
      <c r="F14709" s="118">
        <v>0.6222685185185185</v>
      </c>
      <c r="G14709" t="s">
        <v>3854</v>
      </c>
      <c r="H14709">
        <v>417</v>
      </c>
      <c r="I14709">
        <v>28</v>
      </c>
      <c r="J14709" t="s">
        <v>26975</v>
      </c>
      <c r="L14709" t="s">
        <v>122</v>
      </c>
    </row>
    <row r="14710" spans="1:12" x14ac:dyDescent="0.25">
      <c r="A14710" t="s">
        <v>9456</v>
      </c>
      <c r="B14710" t="s">
        <v>9453</v>
      </c>
      <c r="C14710" t="s">
        <v>9454</v>
      </c>
      <c r="D14710" t="s">
        <v>9455</v>
      </c>
      <c r="E14710" s="117">
        <v>43031</v>
      </c>
      <c r="F14710" s="118">
        <v>0.62228009259259254</v>
      </c>
      <c r="G14710" t="s">
        <v>3854</v>
      </c>
      <c r="H14710">
        <v>417</v>
      </c>
      <c r="I14710">
        <v>29</v>
      </c>
      <c r="J14710" t="s">
        <v>26975</v>
      </c>
      <c r="L14710">
        <v>10</v>
      </c>
    </row>
    <row r="14711" spans="1:12" x14ac:dyDescent="0.25">
      <c r="A14711" t="s">
        <v>9456</v>
      </c>
      <c r="B14711" t="s">
        <v>9453</v>
      </c>
      <c r="C14711" t="s">
        <v>9454</v>
      </c>
      <c r="D14711" t="s">
        <v>9455</v>
      </c>
      <c r="E14711" s="117">
        <v>43031</v>
      </c>
      <c r="F14711" s="118">
        <v>0.62228009259259254</v>
      </c>
      <c r="G14711" t="s">
        <v>3854</v>
      </c>
      <c r="H14711">
        <v>417</v>
      </c>
      <c r="I14711">
        <v>30</v>
      </c>
      <c r="J14711" t="s">
        <v>26975</v>
      </c>
      <c r="L14711" t="s">
        <v>104</v>
      </c>
    </row>
    <row r="14712" spans="1:12" x14ac:dyDescent="0.25">
      <c r="A14712" t="s">
        <v>9456</v>
      </c>
      <c r="B14712" t="s">
        <v>9453</v>
      </c>
      <c r="C14712" t="s">
        <v>9454</v>
      </c>
      <c r="D14712" t="s">
        <v>9455</v>
      </c>
      <c r="E14712" s="117">
        <v>43031</v>
      </c>
      <c r="F14712" s="118">
        <v>0.62228009259259254</v>
      </c>
      <c r="G14712" t="s">
        <v>3854</v>
      </c>
      <c r="H14712">
        <v>417</v>
      </c>
      <c r="I14712">
        <v>31</v>
      </c>
      <c r="J14712" t="s">
        <v>26975</v>
      </c>
      <c r="L14712">
        <v>10</v>
      </c>
    </row>
    <row r="14713" spans="1:12" x14ac:dyDescent="0.25">
      <c r="A14713" t="s">
        <v>9456</v>
      </c>
      <c r="B14713" t="s">
        <v>9453</v>
      </c>
      <c r="C14713" t="s">
        <v>9454</v>
      </c>
      <c r="D14713" t="s">
        <v>9455</v>
      </c>
      <c r="E14713" s="117">
        <v>43031</v>
      </c>
      <c r="F14713" s="118">
        <v>0.62228009259259254</v>
      </c>
      <c r="G14713" t="s">
        <v>3854</v>
      </c>
      <c r="H14713">
        <v>417</v>
      </c>
      <c r="I14713">
        <v>35</v>
      </c>
      <c r="J14713" t="s">
        <v>26975</v>
      </c>
      <c r="L14713" t="s">
        <v>391</v>
      </c>
    </row>
    <row r="14714" spans="1:12" x14ac:dyDescent="0.25">
      <c r="A14714" t="s">
        <v>9456</v>
      </c>
      <c r="B14714" t="s">
        <v>9453</v>
      </c>
      <c r="C14714" t="s">
        <v>9454</v>
      </c>
      <c r="D14714" t="s">
        <v>9455</v>
      </c>
      <c r="E14714" s="117">
        <v>43031</v>
      </c>
      <c r="F14714" s="118">
        <v>0.62228009259259254</v>
      </c>
      <c r="G14714" t="s">
        <v>3854</v>
      </c>
      <c r="H14714">
        <v>417</v>
      </c>
      <c r="I14714">
        <v>36</v>
      </c>
      <c r="J14714" t="s">
        <v>26975</v>
      </c>
      <c r="L14714" t="s">
        <v>26538</v>
      </c>
    </row>
    <row r="14715" spans="1:12" x14ac:dyDescent="0.25">
      <c r="A14715" t="s">
        <v>9456</v>
      </c>
      <c r="B14715" t="s">
        <v>9453</v>
      </c>
      <c r="C14715" t="s">
        <v>9454</v>
      </c>
      <c r="D14715" t="s">
        <v>9455</v>
      </c>
      <c r="E14715" s="117">
        <v>43031</v>
      </c>
      <c r="F14715" s="118">
        <v>0.62229166666666669</v>
      </c>
      <c r="G14715" t="s">
        <v>3854</v>
      </c>
      <c r="H14715">
        <v>418</v>
      </c>
      <c r="I14715">
        <v>1</v>
      </c>
      <c r="L14715" t="s">
        <v>26975</v>
      </c>
    </row>
    <row r="14716" spans="1:12" x14ac:dyDescent="0.25">
      <c r="A14716" t="s">
        <v>9456</v>
      </c>
      <c r="B14716" t="s">
        <v>9453</v>
      </c>
      <c r="C14716" t="s">
        <v>9454</v>
      </c>
      <c r="D14716" t="s">
        <v>9455</v>
      </c>
      <c r="E14716" s="117">
        <v>43031</v>
      </c>
      <c r="F14716" s="118">
        <v>0.62229166666666669</v>
      </c>
      <c r="G14716" t="s">
        <v>3854</v>
      </c>
      <c r="H14716">
        <v>418</v>
      </c>
      <c r="I14716">
        <v>4</v>
      </c>
      <c r="J14716" t="s">
        <v>26975</v>
      </c>
      <c r="L14716" t="s">
        <v>2976</v>
      </c>
    </row>
    <row r="14717" spans="1:12" x14ac:dyDescent="0.25">
      <c r="A14717" t="s">
        <v>9456</v>
      </c>
      <c r="B14717" t="s">
        <v>9453</v>
      </c>
      <c r="C14717" t="s">
        <v>9454</v>
      </c>
      <c r="D14717" t="s">
        <v>9455</v>
      </c>
      <c r="E14717" s="117">
        <v>43031</v>
      </c>
      <c r="F14717" s="118">
        <v>0.62229166666666669</v>
      </c>
      <c r="G14717" t="s">
        <v>3854</v>
      </c>
      <c r="H14717">
        <v>418</v>
      </c>
      <c r="I14717">
        <v>5</v>
      </c>
      <c r="J14717" t="s">
        <v>26975</v>
      </c>
      <c r="L14717" t="s">
        <v>506</v>
      </c>
    </row>
    <row r="14718" spans="1:12" x14ac:dyDescent="0.25">
      <c r="A14718" t="s">
        <v>9456</v>
      </c>
      <c r="B14718" t="s">
        <v>9453</v>
      </c>
      <c r="C14718" t="s">
        <v>9454</v>
      </c>
      <c r="D14718" t="s">
        <v>9455</v>
      </c>
      <c r="E14718" s="117">
        <v>43031</v>
      </c>
      <c r="F14718" s="118">
        <v>0.62229166666666669</v>
      </c>
      <c r="G14718" t="s">
        <v>3854</v>
      </c>
      <c r="H14718">
        <v>418</v>
      </c>
      <c r="I14718">
        <v>6</v>
      </c>
      <c r="J14718" t="s">
        <v>26975</v>
      </c>
      <c r="L14718">
        <v>0</v>
      </c>
    </row>
    <row r="14719" spans="1:12" x14ac:dyDescent="0.25">
      <c r="A14719" t="s">
        <v>9456</v>
      </c>
      <c r="B14719" t="s">
        <v>9453</v>
      </c>
      <c r="C14719" t="s">
        <v>9454</v>
      </c>
      <c r="D14719" t="s">
        <v>9455</v>
      </c>
      <c r="E14719" s="117">
        <v>43031</v>
      </c>
      <c r="F14719" s="118">
        <v>0.62230324074074073</v>
      </c>
      <c r="G14719" t="s">
        <v>3854</v>
      </c>
      <c r="H14719">
        <v>418</v>
      </c>
      <c r="I14719">
        <v>7</v>
      </c>
      <c r="J14719" t="s">
        <v>26975</v>
      </c>
      <c r="L14719">
        <v>10</v>
      </c>
    </row>
    <row r="14720" spans="1:12" x14ac:dyDescent="0.25">
      <c r="A14720" t="s">
        <v>9456</v>
      </c>
      <c r="B14720" t="s">
        <v>9453</v>
      </c>
      <c r="C14720" t="s">
        <v>9454</v>
      </c>
      <c r="D14720" t="s">
        <v>9455</v>
      </c>
      <c r="E14720" s="117">
        <v>43031</v>
      </c>
      <c r="F14720" s="118">
        <v>0.62230324074074073</v>
      </c>
      <c r="G14720" t="s">
        <v>3854</v>
      </c>
      <c r="H14720">
        <v>418</v>
      </c>
      <c r="I14720">
        <v>9</v>
      </c>
      <c r="J14720" t="s">
        <v>26975</v>
      </c>
      <c r="L14720" t="s">
        <v>25904</v>
      </c>
    </row>
    <row r="14721" spans="1:12" x14ac:dyDescent="0.25">
      <c r="A14721" t="s">
        <v>9456</v>
      </c>
      <c r="B14721" t="s">
        <v>9453</v>
      </c>
      <c r="C14721" t="s">
        <v>9454</v>
      </c>
      <c r="D14721" t="s">
        <v>9455</v>
      </c>
      <c r="E14721" s="117">
        <v>43031</v>
      </c>
      <c r="F14721" s="118">
        <v>0.62230324074074073</v>
      </c>
      <c r="G14721" t="s">
        <v>3854</v>
      </c>
      <c r="H14721">
        <v>418</v>
      </c>
      <c r="I14721">
        <v>13</v>
      </c>
      <c r="J14721" t="s">
        <v>26975</v>
      </c>
      <c r="L14721" t="s">
        <v>638</v>
      </c>
    </row>
    <row r="14722" spans="1:12" x14ac:dyDescent="0.25">
      <c r="A14722" t="s">
        <v>9456</v>
      </c>
      <c r="B14722" t="s">
        <v>9453</v>
      </c>
      <c r="C14722" t="s">
        <v>9454</v>
      </c>
      <c r="D14722" t="s">
        <v>9455</v>
      </c>
      <c r="E14722" s="117">
        <v>43031</v>
      </c>
      <c r="F14722" s="118">
        <v>0.62230324074074073</v>
      </c>
      <c r="G14722" t="s">
        <v>3854</v>
      </c>
      <c r="H14722">
        <v>418</v>
      </c>
      <c r="I14722">
        <v>14</v>
      </c>
      <c r="J14722" t="s">
        <v>26975</v>
      </c>
      <c r="L14722" t="s">
        <v>642</v>
      </c>
    </row>
    <row r="14723" spans="1:12" x14ac:dyDescent="0.25">
      <c r="A14723" t="s">
        <v>9456</v>
      </c>
      <c r="B14723" t="s">
        <v>9453</v>
      </c>
      <c r="C14723" t="s">
        <v>9454</v>
      </c>
      <c r="D14723" t="s">
        <v>9455</v>
      </c>
      <c r="E14723" s="117">
        <v>43031</v>
      </c>
      <c r="F14723" s="118">
        <v>0.62230324074074073</v>
      </c>
      <c r="G14723" t="s">
        <v>3854</v>
      </c>
      <c r="H14723">
        <v>418</v>
      </c>
      <c r="I14723">
        <v>15</v>
      </c>
      <c r="J14723" t="s">
        <v>26975</v>
      </c>
      <c r="L14723" t="s">
        <v>222</v>
      </c>
    </row>
    <row r="14724" spans="1:12" x14ac:dyDescent="0.25">
      <c r="A14724" t="s">
        <v>9456</v>
      </c>
      <c r="B14724" t="s">
        <v>9453</v>
      </c>
      <c r="C14724" t="s">
        <v>9454</v>
      </c>
      <c r="D14724" t="s">
        <v>9455</v>
      </c>
      <c r="E14724" s="117">
        <v>43031</v>
      </c>
      <c r="F14724" s="118">
        <v>0.62230324074074073</v>
      </c>
      <c r="G14724" t="s">
        <v>3854</v>
      </c>
      <c r="H14724">
        <v>418</v>
      </c>
      <c r="I14724">
        <v>22</v>
      </c>
      <c r="J14724" t="s">
        <v>26975</v>
      </c>
      <c r="L14724" t="s">
        <v>122</v>
      </c>
    </row>
    <row r="14725" spans="1:12" x14ac:dyDescent="0.25">
      <c r="A14725" t="s">
        <v>9456</v>
      </c>
      <c r="B14725" t="s">
        <v>9453</v>
      </c>
      <c r="C14725" t="s">
        <v>9454</v>
      </c>
      <c r="D14725" t="s">
        <v>9455</v>
      </c>
      <c r="E14725" s="117">
        <v>43031</v>
      </c>
      <c r="F14725" s="118">
        <v>0.62230324074074073</v>
      </c>
      <c r="G14725" t="s">
        <v>3854</v>
      </c>
      <c r="H14725">
        <v>418</v>
      </c>
      <c r="I14725">
        <v>23</v>
      </c>
      <c r="J14725" t="s">
        <v>26975</v>
      </c>
      <c r="L14725">
        <v>40</v>
      </c>
    </row>
    <row r="14726" spans="1:12" x14ac:dyDescent="0.25">
      <c r="A14726" t="s">
        <v>9456</v>
      </c>
      <c r="B14726" t="s">
        <v>9453</v>
      </c>
      <c r="C14726" t="s">
        <v>9454</v>
      </c>
      <c r="D14726" t="s">
        <v>9455</v>
      </c>
      <c r="E14726" s="117">
        <v>43031</v>
      </c>
      <c r="F14726" s="118">
        <v>0.62230324074074073</v>
      </c>
      <c r="G14726" t="s">
        <v>3854</v>
      </c>
      <c r="H14726">
        <v>418</v>
      </c>
      <c r="I14726">
        <v>24</v>
      </c>
      <c r="J14726" t="s">
        <v>26975</v>
      </c>
      <c r="L14726" t="s">
        <v>383</v>
      </c>
    </row>
    <row r="14727" spans="1:12" x14ac:dyDescent="0.25">
      <c r="A14727" t="s">
        <v>9456</v>
      </c>
      <c r="B14727" t="s">
        <v>9453</v>
      </c>
      <c r="C14727" t="s">
        <v>9454</v>
      </c>
      <c r="D14727" t="s">
        <v>9455</v>
      </c>
      <c r="E14727" s="117">
        <v>43031</v>
      </c>
      <c r="F14727" s="118">
        <v>0.62231481481481488</v>
      </c>
      <c r="G14727" t="s">
        <v>3854</v>
      </c>
      <c r="H14727">
        <v>418</v>
      </c>
      <c r="I14727">
        <v>25</v>
      </c>
      <c r="J14727" t="s">
        <v>26975</v>
      </c>
      <c r="L14727">
        <v>30</v>
      </c>
    </row>
    <row r="14728" spans="1:12" x14ac:dyDescent="0.25">
      <c r="A14728" t="s">
        <v>9456</v>
      </c>
      <c r="B14728" t="s">
        <v>9453</v>
      </c>
      <c r="C14728" t="s">
        <v>9454</v>
      </c>
      <c r="D14728" t="s">
        <v>9455</v>
      </c>
      <c r="E14728" s="117">
        <v>43031</v>
      </c>
      <c r="F14728" s="118">
        <v>0.62231481481481488</v>
      </c>
      <c r="G14728" t="s">
        <v>3854</v>
      </c>
      <c r="H14728">
        <v>418</v>
      </c>
      <c r="I14728">
        <v>26</v>
      </c>
      <c r="J14728" t="s">
        <v>26975</v>
      </c>
      <c r="L14728" t="s">
        <v>380</v>
      </c>
    </row>
    <row r="14729" spans="1:12" x14ac:dyDescent="0.25">
      <c r="A14729" t="s">
        <v>9456</v>
      </c>
      <c r="B14729" t="s">
        <v>9453</v>
      </c>
      <c r="C14729" t="s">
        <v>9454</v>
      </c>
      <c r="D14729" t="s">
        <v>9455</v>
      </c>
      <c r="E14729" s="117">
        <v>43031</v>
      </c>
      <c r="F14729" s="118">
        <v>0.62231481481481488</v>
      </c>
      <c r="G14729" t="s">
        <v>3854</v>
      </c>
      <c r="H14729">
        <v>418</v>
      </c>
      <c r="I14729">
        <v>27</v>
      </c>
      <c r="J14729" t="s">
        <v>26975</v>
      </c>
      <c r="L14729">
        <v>20</v>
      </c>
    </row>
    <row r="14730" spans="1:12" x14ac:dyDescent="0.25">
      <c r="A14730" t="s">
        <v>9456</v>
      </c>
      <c r="B14730" t="s">
        <v>9453</v>
      </c>
      <c r="C14730" t="s">
        <v>9454</v>
      </c>
      <c r="D14730" t="s">
        <v>9455</v>
      </c>
      <c r="E14730" s="117">
        <v>43031</v>
      </c>
      <c r="F14730" s="118">
        <v>0.62231481481481488</v>
      </c>
      <c r="G14730" t="s">
        <v>3854</v>
      </c>
      <c r="H14730">
        <v>418</v>
      </c>
      <c r="I14730">
        <v>28</v>
      </c>
      <c r="J14730" t="s">
        <v>26975</v>
      </c>
      <c r="L14730" t="s">
        <v>4097</v>
      </c>
    </row>
    <row r="14731" spans="1:12" x14ac:dyDescent="0.25">
      <c r="A14731" t="s">
        <v>9456</v>
      </c>
      <c r="B14731" t="s">
        <v>9453</v>
      </c>
      <c r="C14731" t="s">
        <v>9454</v>
      </c>
      <c r="D14731" t="s">
        <v>9455</v>
      </c>
      <c r="E14731" s="117">
        <v>43031</v>
      </c>
      <c r="F14731" s="118">
        <v>0.62231481481481488</v>
      </c>
      <c r="G14731" t="s">
        <v>3854</v>
      </c>
      <c r="H14731">
        <v>418</v>
      </c>
      <c r="I14731">
        <v>29</v>
      </c>
      <c r="J14731" t="s">
        <v>26975</v>
      </c>
      <c r="L14731">
        <v>10</v>
      </c>
    </row>
    <row r="14732" spans="1:12" x14ac:dyDescent="0.25">
      <c r="A14732" t="s">
        <v>9456</v>
      </c>
      <c r="B14732" t="s">
        <v>9453</v>
      </c>
      <c r="C14732" t="s">
        <v>9454</v>
      </c>
      <c r="D14732" t="s">
        <v>9455</v>
      </c>
      <c r="E14732" s="117">
        <v>43031</v>
      </c>
      <c r="F14732" s="118">
        <v>0.62231481481481488</v>
      </c>
      <c r="G14732" t="s">
        <v>3854</v>
      </c>
      <c r="H14732">
        <v>418</v>
      </c>
      <c r="I14732">
        <v>35</v>
      </c>
      <c r="J14732" t="s">
        <v>26975</v>
      </c>
      <c r="L14732" t="s">
        <v>392</v>
      </c>
    </row>
    <row r="14733" spans="1:12" x14ac:dyDescent="0.25">
      <c r="A14733" t="s">
        <v>9456</v>
      </c>
      <c r="B14733" t="s">
        <v>9453</v>
      </c>
      <c r="C14733" t="s">
        <v>9454</v>
      </c>
      <c r="D14733" t="s">
        <v>9455</v>
      </c>
      <c r="E14733" s="117">
        <v>43031</v>
      </c>
      <c r="F14733" s="118">
        <v>0.62231481481481488</v>
      </c>
      <c r="G14733" t="s">
        <v>3854</v>
      </c>
      <c r="H14733">
        <v>418</v>
      </c>
      <c r="I14733">
        <v>36</v>
      </c>
      <c r="J14733" t="s">
        <v>26975</v>
      </c>
      <c r="L14733" t="s">
        <v>26776</v>
      </c>
    </row>
    <row r="14734" spans="1:12" x14ac:dyDescent="0.25">
      <c r="A14734" t="s">
        <v>9456</v>
      </c>
      <c r="B14734" t="s">
        <v>9453</v>
      </c>
      <c r="C14734" t="s">
        <v>9454</v>
      </c>
      <c r="D14734" t="s">
        <v>9455</v>
      </c>
      <c r="E14734" s="117">
        <v>43031</v>
      </c>
      <c r="F14734" s="118">
        <v>0.62232638888888892</v>
      </c>
      <c r="G14734" t="s">
        <v>3854</v>
      </c>
      <c r="H14734">
        <v>419</v>
      </c>
      <c r="I14734">
        <v>1</v>
      </c>
      <c r="L14734" t="s">
        <v>26976</v>
      </c>
    </row>
    <row r="14735" spans="1:12" x14ac:dyDescent="0.25">
      <c r="A14735" t="s">
        <v>9456</v>
      </c>
      <c r="B14735" t="s">
        <v>9453</v>
      </c>
      <c r="C14735" t="s">
        <v>9454</v>
      </c>
      <c r="D14735" t="s">
        <v>9455</v>
      </c>
      <c r="E14735" s="117">
        <v>43031</v>
      </c>
      <c r="F14735" s="118">
        <v>0.62232638888888892</v>
      </c>
      <c r="G14735" t="s">
        <v>3854</v>
      </c>
      <c r="H14735">
        <v>419</v>
      </c>
      <c r="I14735">
        <v>4</v>
      </c>
      <c r="J14735" t="s">
        <v>26976</v>
      </c>
      <c r="L14735" t="s">
        <v>2981</v>
      </c>
    </row>
    <row r="14736" spans="1:12" x14ac:dyDescent="0.25">
      <c r="A14736" t="s">
        <v>9456</v>
      </c>
      <c r="B14736" t="s">
        <v>9453</v>
      </c>
      <c r="C14736" t="s">
        <v>9454</v>
      </c>
      <c r="D14736" t="s">
        <v>9455</v>
      </c>
      <c r="E14736" s="117">
        <v>43031</v>
      </c>
      <c r="F14736" s="118">
        <v>0.62233796296296295</v>
      </c>
      <c r="G14736" t="s">
        <v>3854</v>
      </c>
      <c r="H14736">
        <v>419</v>
      </c>
      <c r="I14736">
        <v>5</v>
      </c>
      <c r="J14736" t="s">
        <v>26976</v>
      </c>
      <c r="L14736" t="s">
        <v>495</v>
      </c>
    </row>
    <row r="14737" spans="1:12" x14ac:dyDescent="0.25">
      <c r="A14737" t="s">
        <v>9456</v>
      </c>
      <c r="B14737" t="s">
        <v>9453</v>
      </c>
      <c r="C14737" t="s">
        <v>9454</v>
      </c>
      <c r="D14737" t="s">
        <v>9455</v>
      </c>
      <c r="E14737" s="117">
        <v>43031</v>
      </c>
      <c r="F14737" s="118">
        <v>0.62233796296296295</v>
      </c>
      <c r="G14737" t="s">
        <v>3854</v>
      </c>
      <c r="H14737">
        <v>419</v>
      </c>
      <c r="I14737">
        <v>6</v>
      </c>
      <c r="J14737" t="s">
        <v>26976</v>
      </c>
      <c r="L14737">
        <v>0</v>
      </c>
    </row>
    <row r="14738" spans="1:12" x14ac:dyDescent="0.25">
      <c r="A14738" t="s">
        <v>9456</v>
      </c>
      <c r="B14738" t="s">
        <v>9453</v>
      </c>
      <c r="C14738" t="s">
        <v>9454</v>
      </c>
      <c r="D14738" t="s">
        <v>9455</v>
      </c>
      <c r="E14738" s="117">
        <v>43031</v>
      </c>
      <c r="F14738" s="118">
        <v>0.62233796296296295</v>
      </c>
      <c r="G14738" t="s">
        <v>3854</v>
      </c>
      <c r="H14738">
        <v>419</v>
      </c>
      <c r="I14738">
        <v>7</v>
      </c>
      <c r="J14738" t="s">
        <v>26976</v>
      </c>
      <c r="L14738">
        <v>30</v>
      </c>
    </row>
    <row r="14739" spans="1:12" x14ac:dyDescent="0.25">
      <c r="A14739" t="s">
        <v>9456</v>
      </c>
      <c r="B14739" t="s">
        <v>9453</v>
      </c>
      <c r="C14739" t="s">
        <v>9454</v>
      </c>
      <c r="D14739" t="s">
        <v>9455</v>
      </c>
      <c r="E14739" s="117">
        <v>43031</v>
      </c>
      <c r="F14739" s="118">
        <v>0.62233796296296295</v>
      </c>
      <c r="G14739" t="s">
        <v>3854</v>
      </c>
      <c r="H14739">
        <v>419</v>
      </c>
      <c r="I14739">
        <v>9</v>
      </c>
      <c r="J14739" t="s">
        <v>26976</v>
      </c>
      <c r="L14739" t="s">
        <v>4092</v>
      </c>
    </row>
    <row r="14740" spans="1:12" x14ac:dyDescent="0.25">
      <c r="A14740" t="s">
        <v>9456</v>
      </c>
      <c r="B14740" t="s">
        <v>9453</v>
      </c>
      <c r="C14740" t="s">
        <v>9454</v>
      </c>
      <c r="D14740" t="s">
        <v>9455</v>
      </c>
      <c r="E14740" s="117">
        <v>43031</v>
      </c>
      <c r="F14740" s="118">
        <v>0.62233796296296295</v>
      </c>
      <c r="G14740" t="s">
        <v>3854</v>
      </c>
      <c r="H14740">
        <v>419</v>
      </c>
      <c r="I14740">
        <v>14</v>
      </c>
      <c r="J14740" t="s">
        <v>26976</v>
      </c>
      <c r="L14740" t="s">
        <v>653</v>
      </c>
    </row>
    <row r="14741" spans="1:12" x14ac:dyDescent="0.25">
      <c r="A14741" t="s">
        <v>9456</v>
      </c>
      <c r="B14741" t="s">
        <v>9453</v>
      </c>
      <c r="C14741" t="s">
        <v>9454</v>
      </c>
      <c r="D14741" t="s">
        <v>9455</v>
      </c>
      <c r="E14741" s="117">
        <v>43031</v>
      </c>
      <c r="F14741" s="118">
        <v>0.62233796296296295</v>
      </c>
      <c r="G14741" t="s">
        <v>3854</v>
      </c>
      <c r="H14741">
        <v>419</v>
      </c>
      <c r="I14741">
        <v>17</v>
      </c>
      <c r="J14741" t="s">
        <v>26976</v>
      </c>
      <c r="L14741" t="s">
        <v>3002</v>
      </c>
    </row>
    <row r="14742" spans="1:12" x14ac:dyDescent="0.25">
      <c r="A14742" t="s">
        <v>9456</v>
      </c>
      <c r="B14742" t="s">
        <v>9453</v>
      </c>
      <c r="C14742" t="s">
        <v>9454</v>
      </c>
      <c r="D14742" t="s">
        <v>9455</v>
      </c>
      <c r="E14742" s="117">
        <v>43031</v>
      </c>
      <c r="F14742" s="118">
        <v>0.62233796296296295</v>
      </c>
      <c r="G14742" t="s">
        <v>3854</v>
      </c>
      <c r="H14742">
        <v>419</v>
      </c>
      <c r="I14742">
        <v>18</v>
      </c>
      <c r="J14742" t="s">
        <v>26976</v>
      </c>
      <c r="L14742" t="s">
        <v>3006</v>
      </c>
    </row>
    <row r="14743" spans="1:12" x14ac:dyDescent="0.25">
      <c r="A14743" t="s">
        <v>9456</v>
      </c>
      <c r="B14743" t="s">
        <v>9453</v>
      </c>
      <c r="C14743" t="s">
        <v>9454</v>
      </c>
      <c r="D14743" t="s">
        <v>9455</v>
      </c>
      <c r="E14743" s="117">
        <v>43031</v>
      </c>
      <c r="F14743" s="118">
        <v>0.62233796296296295</v>
      </c>
      <c r="G14743" t="s">
        <v>3854</v>
      </c>
      <c r="H14743">
        <v>419</v>
      </c>
      <c r="I14743">
        <v>22</v>
      </c>
      <c r="J14743" t="s">
        <v>26976</v>
      </c>
      <c r="L14743" t="s">
        <v>4097</v>
      </c>
    </row>
    <row r="14744" spans="1:12" x14ac:dyDescent="0.25">
      <c r="A14744" t="s">
        <v>9456</v>
      </c>
      <c r="B14744" t="s">
        <v>9453</v>
      </c>
      <c r="C14744" t="s">
        <v>9454</v>
      </c>
      <c r="D14744" t="s">
        <v>9455</v>
      </c>
      <c r="E14744" s="117">
        <v>43031</v>
      </c>
      <c r="F14744" s="118">
        <v>0.62233796296296295</v>
      </c>
      <c r="G14744" t="s">
        <v>3854</v>
      </c>
      <c r="H14744">
        <v>419</v>
      </c>
      <c r="I14744">
        <v>23</v>
      </c>
      <c r="J14744" t="s">
        <v>26976</v>
      </c>
      <c r="L14744">
        <v>60</v>
      </c>
    </row>
    <row r="14745" spans="1:12" x14ac:dyDescent="0.25">
      <c r="A14745" t="s">
        <v>9456</v>
      </c>
      <c r="B14745" t="s">
        <v>9453</v>
      </c>
      <c r="C14745" t="s">
        <v>9454</v>
      </c>
      <c r="D14745" t="s">
        <v>9455</v>
      </c>
      <c r="E14745" s="117">
        <v>43031</v>
      </c>
      <c r="F14745" s="118">
        <v>0.62234953703703699</v>
      </c>
      <c r="G14745" t="s">
        <v>3854</v>
      </c>
      <c r="H14745">
        <v>419</v>
      </c>
      <c r="I14745">
        <v>24</v>
      </c>
      <c r="J14745" t="s">
        <v>26976</v>
      </c>
      <c r="L14745" t="s">
        <v>4094</v>
      </c>
    </row>
    <row r="14746" spans="1:12" x14ac:dyDescent="0.25">
      <c r="A14746" t="s">
        <v>9456</v>
      </c>
      <c r="B14746" t="s">
        <v>9453</v>
      </c>
      <c r="C14746" t="s">
        <v>9454</v>
      </c>
      <c r="D14746" t="s">
        <v>9455</v>
      </c>
      <c r="E14746" s="117">
        <v>43031</v>
      </c>
      <c r="F14746" s="118">
        <v>0.62234953703703699</v>
      </c>
      <c r="G14746" t="s">
        <v>3854</v>
      </c>
      <c r="H14746">
        <v>419</v>
      </c>
      <c r="I14746">
        <v>25</v>
      </c>
      <c r="J14746" t="s">
        <v>26976</v>
      </c>
      <c r="L14746">
        <v>40</v>
      </c>
    </row>
    <row r="14747" spans="1:12" x14ac:dyDescent="0.25">
      <c r="A14747" t="s">
        <v>9456</v>
      </c>
      <c r="B14747" t="s">
        <v>9453</v>
      </c>
      <c r="C14747" t="s">
        <v>9454</v>
      </c>
      <c r="D14747" t="s">
        <v>9455</v>
      </c>
      <c r="E14747" s="117">
        <v>43031</v>
      </c>
      <c r="F14747" s="118">
        <v>0.62234953703703699</v>
      </c>
      <c r="G14747" t="s">
        <v>3854</v>
      </c>
      <c r="H14747">
        <v>419</v>
      </c>
      <c r="I14747">
        <v>36</v>
      </c>
      <c r="J14747" t="s">
        <v>26976</v>
      </c>
      <c r="L14747" t="s">
        <v>4030</v>
      </c>
    </row>
    <row r="14748" spans="1:12" x14ac:dyDescent="0.25">
      <c r="A14748" t="s">
        <v>9456</v>
      </c>
      <c r="B14748" t="s">
        <v>9453</v>
      </c>
      <c r="C14748" t="s">
        <v>9454</v>
      </c>
      <c r="D14748" t="s">
        <v>9455</v>
      </c>
      <c r="E14748" s="117">
        <v>43031</v>
      </c>
      <c r="F14748" s="118">
        <v>0.62234953703703699</v>
      </c>
      <c r="G14748" t="s">
        <v>3854</v>
      </c>
      <c r="H14748">
        <v>419</v>
      </c>
      <c r="I14748">
        <v>38</v>
      </c>
      <c r="J14748" t="s">
        <v>26976</v>
      </c>
      <c r="L14748" t="s">
        <v>26977</v>
      </c>
    </row>
    <row r="14749" spans="1:12" x14ac:dyDescent="0.25">
      <c r="A14749" t="s">
        <v>9456</v>
      </c>
      <c r="B14749" t="s">
        <v>9453</v>
      </c>
      <c r="C14749" t="s">
        <v>9454</v>
      </c>
      <c r="D14749" t="s">
        <v>9455</v>
      </c>
      <c r="E14749" s="117">
        <v>43031</v>
      </c>
      <c r="F14749" s="118">
        <v>0.62236111111111114</v>
      </c>
      <c r="G14749" t="s">
        <v>3854</v>
      </c>
      <c r="H14749">
        <v>420</v>
      </c>
      <c r="I14749">
        <v>1</v>
      </c>
      <c r="L14749" t="s">
        <v>26976</v>
      </c>
    </row>
    <row r="14750" spans="1:12" x14ac:dyDescent="0.25">
      <c r="A14750" t="s">
        <v>9456</v>
      </c>
      <c r="B14750" t="s">
        <v>9453</v>
      </c>
      <c r="C14750" t="s">
        <v>9454</v>
      </c>
      <c r="D14750" t="s">
        <v>9455</v>
      </c>
      <c r="E14750" s="117">
        <v>43031</v>
      </c>
      <c r="F14750" s="118">
        <v>0.62236111111111114</v>
      </c>
      <c r="G14750" t="s">
        <v>3854</v>
      </c>
      <c r="H14750">
        <v>420</v>
      </c>
      <c r="I14750">
        <v>4</v>
      </c>
      <c r="J14750" t="s">
        <v>26976</v>
      </c>
      <c r="L14750" t="s">
        <v>2981</v>
      </c>
    </row>
    <row r="14751" spans="1:12" x14ac:dyDescent="0.25">
      <c r="A14751" t="s">
        <v>9456</v>
      </c>
      <c r="B14751" t="s">
        <v>9453</v>
      </c>
      <c r="C14751" t="s">
        <v>9454</v>
      </c>
      <c r="D14751" t="s">
        <v>9455</v>
      </c>
      <c r="E14751" s="117">
        <v>43031</v>
      </c>
      <c r="F14751" s="118">
        <v>0.62236111111111114</v>
      </c>
      <c r="G14751" t="s">
        <v>3854</v>
      </c>
      <c r="H14751">
        <v>420</v>
      </c>
      <c r="I14751">
        <v>5</v>
      </c>
      <c r="J14751" t="s">
        <v>26976</v>
      </c>
      <c r="L14751" t="s">
        <v>505</v>
      </c>
    </row>
    <row r="14752" spans="1:12" x14ac:dyDescent="0.25">
      <c r="A14752" t="s">
        <v>9456</v>
      </c>
      <c r="B14752" t="s">
        <v>9453</v>
      </c>
      <c r="C14752" t="s">
        <v>9454</v>
      </c>
      <c r="D14752" t="s">
        <v>9455</v>
      </c>
      <c r="E14752" s="117">
        <v>43031</v>
      </c>
      <c r="F14752" s="118">
        <v>0.62236111111111114</v>
      </c>
      <c r="G14752" t="s">
        <v>3854</v>
      </c>
      <c r="H14752">
        <v>420</v>
      </c>
      <c r="I14752">
        <v>6</v>
      </c>
      <c r="J14752" t="s">
        <v>26976</v>
      </c>
      <c r="L14752">
        <v>0</v>
      </c>
    </row>
    <row r="14753" spans="1:12" x14ac:dyDescent="0.25">
      <c r="A14753" t="s">
        <v>9456</v>
      </c>
      <c r="B14753" t="s">
        <v>9453</v>
      </c>
      <c r="C14753" t="s">
        <v>9454</v>
      </c>
      <c r="D14753" t="s">
        <v>9455</v>
      </c>
      <c r="E14753" s="117">
        <v>43031</v>
      </c>
      <c r="F14753" s="118">
        <v>0.62236111111111114</v>
      </c>
      <c r="G14753" t="s">
        <v>3854</v>
      </c>
      <c r="H14753">
        <v>420</v>
      </c>
      <c r="I14753">
        <v>7</v>
      </c>
      <c r="J14753" t="s">
        <v>26976</v>
      </c>
      <c r="L14753">
        <v>20</v>
      </c>
    </row>
    <row r="14754" spans="1:12" x14ac:dyDescent="0.25">
      <c r="A14754" t="s">
        <v>9456</v>
      </c>
      <c r="B14754" t="s">
        <v>9453</v>
      </c>
      <c r="C14754" t="s">
        <v>9454</v>
      </c>
      <c r="D14754" t="s">
        <v>9455</v>
      </c>
      <c r="E14754" s="117">
        <v>43031</v>
      </c>
      <c r="F14754" s="118">
        <v>0.62237268518518518</v>
      </c>
      <c r="G14754" t="s">
        <v>3854</v>
      </c>
      <c r="H14754">
        <v>420</v>
      </c>
      <c r="I14754">
        <v>9</v>
      </c>
      <c r="J14754" t="s">
        <v>26976</v>
      </c>
      <c r="L14754" t="s">
        <v>4093</v>
      </c>
    </row>
    <row r="14755" spans="1:12" x14ac:dyDescent="0.25">
      <c r="A14755" t="s">
        <v>9456</v>
      </c>
      <c r="B14755" t="s">
        <v>9453</v>
      </c>
      <c r="C14755" t="s">
        <v>9454</v>
      </c>
      <c r="D14755" t="s">
        <v>9455</v>
      </c>
      <c r="E14755" s="117">
        <v>43031</v>
      </c>
      <c r="F14755" s="118">
        <v>0.62237268518518518</v>
      </c>
      <c r="G14755" t="s">
        <v>3854</v>
      </c>
      <c r="H14755">
        <v>420</v>
      </c>
      <c r="I14755">
        <v>14</v>
      </c>
      <c r="J14755" t="s">
        <v>26976</v>
      </c>
      <c r="L14755" t="s">
        <v>653</v>
      </c>
    </row>
    <row r="14756" spans="1:12" x14ac:dyDescent="0.25">
      <c r="A14756" t="s">
        <v>9456</v>
      </c>
      <c r="B14756" t="s">
        <v>9453</v>
      </c>
      <c r="C14756" t="s">
        <v>9454</v>
      </c>
      <c r="D14756" t="s">
        <v>9455</v>
      </c>
      <c r="E14756" s="117">
        <v>43031</v>
      </c>
      <c r="F14756" s="118">
        <v>0.62237268518518518</v>
      </c>
      <c r="G14756" t="s">
        <v>3854</v>
      </c>
      <c r="H14756">
        <v>420</v>
      </c>
      <c r="I14756">
        <v>17</v>
      </c>
      <c r="J14756" t="s">
        <v>26976</v>
      </c>
      <c r="L14756" t="s">
        <v>478</v>
      </c>
    </row>
    <row r="14757" spans="1:12" x14ac:dyDescent="0.25">
      <c r="A14757" t="s">
        <v>9456</v>
      </c>
      <c r="B14757" t="s">
        <v>9453</v>
      </c>
      <c r="C14757" t="s">
        <v>9454</v>
      </c>
      <c r="D14757" t="s">
        <v>9455</v>
      </c>
      <c r="E14757" s="117">
        <v>43031</v>
      </c>
      <c r="F14757" s="118">
        <v>0.62237268518518518</v>
      </c>
      <c r="G14757" t="s">
        <v>3854</v>
      </c>
      <c r="H14757">
        <v>420</v>
      </c>
      <c r="I14757">
        <v>18</v>
      </c>
      <c r="J14757" t="s">
        <v>26976</v>
      </c>
      <c r="L14757" t="s">
        <v>3007</v>
      </c>
    </row>
    <row r="14758" spans="1:12" x14ac:dyDescent="0.25">
      <c r="A14758" t="s">
        <v>9456</v>
      </c>
      <c r="B14758" t="s">
        <v>9453</v>
      </c>
      <c r="C14758" t="s">
        <v>9454</v>
      </c>
      <c r="D14758" t="s">
        <v>9455</v>
      </c>
      <c r="E14758" s="117">
        <v>43031</v>
      </c>
      <c r="F14758" s="118">
        <v>0.62237268518518518</v>
      </c>
      <c r="G14758" t="s">
        <v>3854</v>
      </c>
      <c r="H14758">
        <v>420</v>
      </c>
      <c r="I14758">
        <v>22</v>
      </c>
      <c r="J14758" t="s">
        <v>26976</v>
      </c>
      <c r="L14758" t="s">
        <v>4097</v>
      </c>
    </row>
    <row r="14759" spans="1:12" x14ac:dyDescent="0.25">
      <c r="A14759" t="s">
        <v>9456</v>
      </c>
      <c r="B14759" t="s">
        <v>9453</v>
      </c>
      <c r="C14759" t="s">
        <v>9454</v>
      </c>
      <c r="D14759" t="s">
        <v>9455</v>
      </c>
      <c r="E14759" s="117">
        <v>43031</v>
      </c>
      <c r="F14759" s="118">
        <v>0.62237268518518518</v>
      </c>
      <c r="G14759" t="s">
        <v>3854</v>
      </c>
      <c r="H14759">
        <v>420</v>
      </c>
      <c r="I14759">
        <v>23</v>
      </c>
      <c r="J14759" t="s">
        <v>26976</v>
      </c>
      <c r="L14759">
        <v>90</v>
      </c>
    </row>
    <row r="14760" spans="1:12" x14ac:dyDescent="0.25">
      <c r="A14760" t="s">
        <v>9456</v>
      </c>
      <c r="B14760" t="s">
        <v>9453</v>
      </c>
      <c r="C14760" t="s">
        <v>9454</v>
      </c>
      <c r="D14760" t="s">
        <v>9455</v>
      </c>
      <c r="E14760" s="117">
        <v>43031</v>
      </c>
      <c r="F14760" s="118">
        <v>0.62237268518518518</v>
      </c>
      <c r="G14760" t="s">
        <v>3854</v>
      </c>
      <c r="H14760">
        <v>420</v>
      </c>
      <c r="I14760">
        <v>24</v>
      </c>
      <c r="J14760" t="s">
        <v>26976</v>
      </c>
      <c r="L14760" t="s">
        <v>4094</v>
      </c>
    </row>
    <row r="14761" spans="1:12" x14ac:dyDescent="0.25">
      <c r="A14761" t="s">
        <v>9456</v>
      </c>
      <c r="B14761" t="s">
        <v>9453</v>
      </c>
      <c r="C14761" t="s">
        <v>9454</v>
      </c>
      <c r="D14761" t="s">
        <v>9455</v>
      </c>
      <c r="E14761" s="117">
        <v>43031</v>
      </c>
      <c r="F14761" s="118">
        <v>0.62237268518518518</v>
      </c>
      <c r="G14761" t="s">
        <v>3854</v>
      </c>
      <c r="H14761">
        <v>420</v>
      </c>
      <c r="I14761">
        <v>25</v>
      </c>
      <c r="J14761" t="s">
        <v>26976</v>
      </c>
      <c r="L14761">
        <v>10</v>
      </c>
    </row>
    <row r="14762" spans="1:12" x14ac:dyDescent="0.25">
      <c r="A14762" t="s">
        <v>9456</v>
      </c>
      <c r="B14762" t="s">
        <v>9453</v>
      </c>
      <c r="C14762" t="s">
        <v>9454</v>
      </c>
      <c r="D14762" t="s">
        <v>9455</v>
      </c>
      <c r="E14762" s="117">
        <v>43031</v>
      </c>
      <c r="F14762" s="118">
        <v>0.62238425925925933</v>
      </c>
      <c r="G14762" t="s">
        <v>3854</v>
      </c>
      <c r="H14762">
        <v>420</v>
      </c>
      <c r="I14762">
        <v>36</v>
      </c>
      <c r="J14762" t="s">
        <v>26976</v>
      </c>
      <c r="L14762" t="s">
        <v>4030</v>
      </c>
    </row>
    <row r="14763" spans="1:12" x14ac:dyDescent="0.25">
      <c r="A14763" t="s">
        <v>9456</v>
      </c>
      <c r="B14763" t="s">
        <v>9453</v>
      </c>
      <c r="C14763" t="s">
        <v>9454</v>
      </c>
      <c r="D14763" t="s">
        <v>9455</v>
      </c>
      <c r="E14763" s="117">
        <v>43031</v>
      </c>
      <c r="F14763" s="118">
        <v>0.62238425925925933</v>
      </c>
      <c r="G14763" t="s">
        <v>3854</v>
      </c>
      <c r="H14763">
        <v>420</v>
      </c>
      <c r="I14763">
        <v>38</v>
      </c>
      <c r="J14763" t="s">
        <v>26976</v>
      </c>
      <c r="L14763" t="s">
        <v>26978</v>
      </c>
    </row>
    <row r="14764" spans="1:12" x14ac:dyDescent="0.25">
      <c r="A14764" t="s">
        <v>9456</v>
      </c>
      <c r="B14764" t="s">
        <v>9453</v>
      </c>
      <c r="C14764" t="s">
        <v>9454</v>
      </c>
      <c r="D14764" t="s">
        <v>9455</v>
      </c>
      <c r="E14764" s="117">
        <v>43031</v>
      </c>
      <c r="F14764" s="118">
        <v>0.62238425925925933</v>
      </c>
      <c r="G14764" t="s">
        <v>3854</v>
      </c>
      <c r="H14764">
        <v>421</v>
      </c>
      <c r="I14764">
        <v>1</v>
      </c>
      <c r="L14764" t="s">
        <v>26976</v>
      </c>
    </row>
    <row r="14765" spans="1:12" x14ac:dyDescent="0.25">
      <c r="A14765" t="s">
        <v>9456</v>
      </c>
      <c r="B14765" t="s">
        <v>9453</v>
      </c>
      <c r="C14765" t="s">
        <v>9454</v>
      </c>
      <c r="D14765" t="s">
        <v>9455</v>
      </c>
      <c r="E14765" s="117">
        <v>43031</v>
      </c>
      <c r="F14765" s="118">
        <v>0.62239583333333337</v>
      </c>
      <c r="G14765" t="s">
        <v>3854</v>
      </c>
      <c r="H14765">
        <v>421</v>
      </c>
      <c r="I14765">
        <v>4</v>
      </c>
      <c r="J14765" t="s">
        <v>26976</v>
      </c>
      <c r="L14765" t="s">
        <v>2980</v>
      </c>
    </row>
    <row r="14766" spans="1:12" x14ac:dyDescent="0.25">
      <c r="A14766" t="s">
        <v>9456</v>
      </c>
      <c r="B14766" t="s">
        <v>9453</v>
      </c>
      <c r="C14766" t="s">
        <v>9454</v>
      </c>
      <c r="D14766" t="s">
        <v>9455</v>
      </c>
      <c r="E14766" s="117">
        <v>43031</v>
      </c>
      <c r="F14766" s="118">
        <v>0.62239583333333337</v>
      </c>
      <c r="G14766" t="s">
        <v>3854</v>
      </c>
      <c r="H14766">
        <v>421</v>
      </c>
      <c r="I14766">
        <v>5</v>
      </c>
      <c r="J14766" t="s">
        <v>26976</v>
      </c>
      <c r="L14766" t="s">
        <v>1835</v>
      </c>
    </row>
    <row r="14767" spans="1:12" x14ac:dyDescent="0.25">
      <c r="A14767" t="s">
        <v>9456</v>
      </c>
      <c r="B14767" t="s">
        <v>9453</v>
      </c>
      <c r="C14767" t="s">
        <v>9454</v>
      </c>
      <c r="D14767" t="s">
        <v>9455</v>
      </c>
      <c r="E14767" s="117">
        <v>43031</v>
      </c>
      <c r="F14767" s="118">
        <v>0.62239583333333337</v>
      </c>
      <c r="G14767" t="s">
        <v>3854</v>
      </c>
      <c r="H14767">
        <v>421</v>
      </c>
      <c r="I14767">
        <v>6</v>
      </c>
      <c r="J14767" t="s">
        <v>26976</v>
      </c>
      <c r="L14767">
        <v>0</v>
      </c>
    </row>
    <row r="14768" spans="1:12" x14ac:dyDescent="0.25">
      <c r="A14768" t="s">
        <v>9456</v>
      </c>
      <c r="B14768" t="s">
        <v>9453</v>
      </c>
      <c r="C14768" t="s">
        <v>9454</v>
      </c>
      <c r="D14768" t="s">
        <v>9455</v>
      </c>
      <c r="E14768" s="117">
        <v>43031</v>
      </c>
      <c r="F14768" s="118">
        <v>0.62239583333333337</v>
      </c>
      <c r="G14768" t="s">
        <v>3854</v>
      </c>
      <c r="H14768">
        <v>421</v>
      </c>
      <c r="I14768">
        <v>7</v>
      </c>
      <c r="J14768" t="s">
        <v>26976</v>
      </c>
      <c r="L14768">
        <v>20</v>
      </c>
    </row>
    <row r="14769" spans="1:12" x14ac:dyDescent="0.25">
      <c r="A14769" t="s">
        <v>9456</v>
      </c>
      <c r="B14769" t="s">
        <v>9453</v>
      </c>
      <c r="C14769" t="s">
        <v>9454</v>
      </c>
      <c r="D14769" t="s">
        <v>9455</v>
      </c>
      <c r="E14769" s="117">
        <v>43031</v>
      </c>
      <c r="F14769" s="118">
        <v>0.62239583333333337</v>
      </c>
      <c r="G14769" t="s">
        <v>3854</v>
      </c>
      <c r="H14769">
        <v>421</v>
      </c>
      <c r="I14769">
        <v>9</v>
      </c>
      <c r="J14769" t="s">
        <v>26976</v>
      </c>
      <c r="L14769" t="s">
        <v>4093</v>
      </c>
    </row>
    <row r="14770" spans="1:12" x14ac:dyDescent="0.25">
      <c r="A14770" t="s">
        <v>9456</v>
      </c>
      <c r="B14770" t="s">
        <v>9453</v>
      </c>
      <c r="C14770" t="s">
        <v>9454</v>
      </c>
      <c r="D14770" t="s">
        <v>9455</v>
      </c>
      <c r="E14770" s="117">
        <v>43031</v>
      </c>
      <c r="F14770" s="118">
        <v>0.62239583333333337</v>
      </c>
      <c r="G14770" t="s">
        <v>3854</v>
      </c>
      <c r="H14770">
        <v>421</v>
      </c>
      <c r="I14770">
        <v>14</v>
      </c>
      <c r="J14770" t="s">
        <v>26976</v>
      </c>
      <c r="L14770" t="s">
        <v>653</v>
      </c>
    </row>
    <row r="14771" spans="1:12" x14ac:dyDescent="0.25">
      <c r="A14771" t="s">
        <v>9456</v>
      </c>
      <c r="B14771" t="s">
        <v>9453</v>
      </c>
      <c r="C14771" t="s">
        <v>9454</v>
      </c>
      <c r="D14771" t="s">
        <v>9455</v>
      </c>
      <c r="E14771" s="117">
        <v>43031</v>
      </c>
      <c r="F14771" s="118">
        <v>0.62239583333333337</v>
      </c>
      <c r="G14771" t="s">
        <v>3854</v>
      </c>
      <c r="H14771">
        <v>421</v>
      </c>
      <c r="I14771">
        <v>36</v>
      </c>
      <c r="J14771" t="s">
        <v>26976</v>
      </c>
      <c r="L14771" t="s">
        <v>4029</v>
      </c>
    </row>
    <row r="14772" spans="1:12" x14ac:dyDescent="0.25">
      <c r="A14772" t="s">
        <v>9456</v>
      </c>
      <c r="B14772" t="s">
        <v>9453</v>
      </c>
      <c r="C14772" t="s">
        <v>9454</v>
      </c>
      <c r="D14772" t="s">
        <v>9455</v>
      </c>
      <c r="E14772" s="117">
        <v>43031</v>
      </c>
      <c r="F14772" s="118">
        <v>0.62240740740740741</v>
      </c>
      <c r="G14772" t="s">
        <v>3854</v>
      </c>
      <c r="H14772">
        <v>422</v>
      </c>
      <c r="I14772">
        <v>1</v>
      </c>
      <c r="L14772" t="s">
        <v>26979</v>
      </c>
    </row>
    <row r="14773" spans="1:12" x14ac:dyDescent="0.25">
      <c r="A14773" t="s">
        <v>9456</v>
      </c>
      <c r="B14773" t="s">
        <v>9453</v>
      </c>
      <c r="C14773" t="s">
        <v>9454</v>
      </c>
      <c r="D14773" t="s">
        <v>9455</v>
      </c>
      <c r="E14773" s="117">
        <v>43031</v>
      </c>
      <c r="F14773" s="118">
        <v>0.62241898148148145</v>
      </c>
      <c r="G14773" t="s">
        <v>3854</v>
      </c>
      <c r="H14773">
        <v>422</v>
      </c>
      <c r="I14773">
        <v>4</v>
      </c>
      <c r="J14773" t="s">
        <v>26979</v>
      </c>
      <c r="L14773" t="s">
        <v>2981</v>
      </c>
    </row>
    <row r="14774" spans="1:12" x14ac:dyDescent="0.25">
      <c r="A14774" t="s">
        <v>9456</v>
      </c>
      <c r="B14774" t="s">
        <v>9453</v>
      </c>
      <c r="C14774" t="s">
        <v>9454</v>
      </c>
      <c r="D14774" t="s">
        <v>9455</v>
      </c>
      <c r="E14774" s="117">
        <v>43031</v>
      </c>
      <c r="F14774" s="118">
        <v>0.62241898148148145</v>
      </c>
      <c r="G14774" t="s">
        <v>3854</v>
      </c>
      <c r="H14774">
        <v>422</v>
      </c>
      <c r="I14774">
        <v>5</v>
      </c>
      <c r="J14774" t="s">
        <v>26979</v>
      </c>
      <c r="L14774" t="s">
        <v>2189</v>
      </c>
    </row>
    <row r="14775" spans="1:12" x14ac:dyDescent="0.25">
      <c r="A14775" t="s">
        <v>9456</v>
      </c>
      <c r="B14775" t="s">
        <v>9453</v>
      </c>
      <c r="C14775" t="s">
        <v>9454</v>
      </c>
      <c r="D14775" t="s">
        <v>9455</v>
      </c>
      <c r="E14775" s="117">
        <v>43031</v>
      </c>
      <c r="F14775" s="118">
        <v>0.62241898148148145</v>
      </c>
      <c r="G14775" t="s">
        <v>3854</v>
      </c>
      <c r="H14775">
        <v>422</v>
      </c>
      <c r="I14775">
        <v>6</v>
      </c>
      <c r="J14775" t="s">
        <v>26979</v>
      </c>
      <c r="L14775">
        <v>0</v>
      </c>
    </row>
    <row r="14776" spans="1:12" x14ac:dyDescent="0.25">
      <c r="A14776" t="s">
        <v>9456</v>
      </c>
      <c r="B14776" t="s">
        <v>9453</v>
      </c>
      <c r="C14776" t="s">
        <v>9454</v>
      </c>
      <c r="D14776" t="s">
        <v>9455</v>
      </c>
      <c r="E14776" s="117">
        <v>43031</v>
      </c>
      <c r="F14776" s="118">
        <v>0.62241898148148145</v>
      </c>
      <c r="G14776" t="s">
        <v>3854</v>
      </c>
      <c r="H14776">
        <v>422</v>
      </c>
      <c r="I14776">
        <v>7</v>
      </c>
      <c r="J14776" t="s">
        <v>26979</v>
      </c>
      <c r="L14776">
        <v>20</v>
      </c>
    </row>
    <row r="14777" spans="1:12" x14ac:dyDescent="0.25">
      <c r="A14777" t="s">
        <v>9456</v>
      </c>
      <c r="B14777" t="s">
        <v>9453</v>
      </c>
      <c r="C14777" t="s">
        <v>9454</v>
      </c>
      <c r="D14777" t="s">
        <v>9455</v>
      </c>
      <c r="E14777" s="117">
        <v>43031</v>
      </c>
      <c r="F14777" s="118">
        <v>0.62241898148148145</v>
      </c>
      <c r="G14777" t="s">
        <v>3854</v>
      </c>
      <c r="H14777">
        <v>422</v>
      </c>
      <c r="I14777">
        <v>9</v>
      </c>
      <c r="J14777" t="s">
        <v>26979</v>
      </c>
      <c r="L14777" t="s">
        <v>4093</v>
      </c>
    </row>
    <row r="14778" spans="1:12" x14ac:dyDescent="0.25">
      <c r="A14778" t="s">
        <v>9456</v>
      </c>
      <c r="B14778" t="s">
        <v>9453</v>
      </c>
      <c r="C14778" t="s">
        <v>9454</v>
      </c>
      <c r="D14778" t="s">
        <v>9455</v>
      </c>
      <c r="E14778" s="117">
        <v>43031</v>
      </c>
      <c r="F14778" s="118">
        <v>0.62241898148148145</v>
      </c>
      <c r="G14778" t="s">
        <v>3854</v>
      </c>
      <c r="H14778">
        <v>422</v>
      </c>
      <c r="I14778">
        <v>14</v>
      </c>
      <c r="J14778" t="s">
        <v>26979</v>
      </c>
      <c r="L14778" t="s">
        <v>650</v>
      </c>
    </row>
    <row r="14779" spans="1:12" x14ac:dyDescent="0.25">
      <c r="A14779" t="s">
        <v>9456</v>
      </c>
      <c r="B14779" t="s">
        <v>9453</v>
      </c>
      <c r="C14779" t="s">
        <v>9454</v>
      </c>
      <c r="D14779" t="s">
        <v>9455</v>
      </c>
      <c r="E14779" s="117">
        <v>43031</v>
      </c>
      <c r="F14779" s="118">
        <v>0.62241898148148145</v>
      </c>
      <c r="G14779" t="s">
        <v>3854</v>
      </c>
      <c r="H14779">
        <v>422</v>
      </c>
      <c r="I14779">
        <v>17</v>
      </c>
      <c r="J14779" t="s">
        <v>26979</v>
      </c>
      <c r="L14779" t="s">
        <v>3003</v>
      </c>
    </row>
    <row r="14780" spans="1:12" x14ac:dyDescent="0.25">
      <c r="A14780" t="s">
        <v>9456</v>
      </c>
      <c r="B14780" t="s">
        <v>9453</v>
      </c>
      <c r="C14780" t="s">
        <v>9454</v>
      </c>
      <c r="D14780" t="s">
        <v>9455</v>
      </c>
      <c r="E14780" s="117">
        <v>43031</v>
      </c>
      <c r="F14780" s="118">
        <v>0.62241898148148145</v>
      </c>
      <c r="G14780" t="s">
        <v>3854</v>
      </c>
      <c r="H14780">
        <v>422</v>
      </c>
      <c r="I14780">
        <v>18</v>
      </c>
      <c r="J14780" t="s">
        <v>26979</v>
      </c>
      <c r="L14780" t="s">
        <v>3007</v>
      </c>
    </row>
    <row r="14781" spans="1:12" x14ac:dyDescent="0.25">
      <c r="A14781" t="s">
        <v>9456</v>
      </c>
      <c r="B14781" t="s">
        <v>9453</v>
      </c>
      <c r="C14781" t="s">
        <v>9454</v>
      </c>
      <c r="D14781" t="s">
        <v>9455</v>
      </c>
      <c r="E14781" s="117">
        <v>43031</v>
      </c>
      <c r="F14781" s="118">
        <v>0.62241898148148145</v>
      </c>
      <c r="G14781" t="s">
        <v>3854</v>
      </c>
      <c r="H14781">
        <v>422</v>
      </c>
      <c r="I14781">
        <v>22</v>
      </c>
      <c r="J14781" t="s">
        <v>26979</v>
      </c>
      <c r="L14781" t="s">
        <v>4097</v>
      </c>
    </row>
    <row r="14782" spans="1:12" x14ac:dyDescent="0.25">
      <c r="A14782" t="s">
        <v>9456</v>
      </c>
      <c r="B14782" t="s">
        <v>9453</v>
      </c>
      <c r="C14782" t="s">
        <v>9454</v>
      </c>
      <c r="D14782" t="s">
        <v>9455</v>
      </c>
      <c r="E14782" s="117">
        <v>43031</v>
      </c>
      <c r="F14782" s="118">
        <v>0.62243055555555549</v>
      </c>
      <c r="G14782" t="s">
        <v>3854</v>
      </c>
      <c r="H14782">
        <v>422</v>
      </c>
      <c r="I14782">
        <v>23</v>
      </c>
      <c r="J14782" t="s">
        <v>26979</v>
      </c>
      <c r="L14782">
        <v>80</v>
      </c>
    </row>
    <row r="14783" spans="1:12" x14ac:dyDescent="0.25">
      <c r="A14783" t="s">
        <v>9456</v>
      </c>
      <c r="B14783" t="s">
        <v>9453</v>
      </c>
      <c r="C14783" t="s">
        <v>9454</v>
      </c>
      <c r="D14783" t="s">
        <v>9455</v>
      </c>
      <c r="E14783" s="117">
        <v>43031</v>
      </c>
      <c r="F14783" s="118">
        <v>0.62243055555555549</v>
      </c>
      <c r="G14783" t="s">
        <v>3854</v>
      </c>
      <c r="H14783">
        <v>422</v>
      </c>
      <c r="I14783">
        <v>24</v>
      </c>
      <c r="J14783" t="s">
        <v>26979</v>
      </c>
      <c r="L14783" t="s">
        <v>4094</v>
      </c>
    </row>
    <row r="14784" spans="1:12" x14ac:dyDescent="0.25">
      <c r="A14784" t="s">
        <v>9456</v>
      </c>
      <c r="B14784" t="s">
        <v>9453</v>
      </c>
      <c r="C14784" t="s">
        <v>9454</v>
      </c>
      <c r="D14784" t="s">
        <v>9455</v>
      </c>
      <c r="E14784" s="117">
        <v>43031</v>
      </c>
      <c r="F14784" s="118">
        <v>0.62243055555555549</v>
      </c>
      <c r="G14784" t="s">
        <v>3854</v>
      </c>
      <c r="H14784">
        <v>422</v>
      </c>
      <c r="I14784">
        <v>25</v>
      </c>
      <c r="J14784" t="s">
        <v>26979</v>
      </c>
      <c r="L14784">
        <v>10</v>
      </c>
    </row>
    <row r="14785" spans="1:12" x14ac:dyDescent="0.25">
      <c r="A14785" t="s">
        <v>9456</v>
      </c>
      <c r="B14785" t="s">
        <v>9453</v>
      </c>
      <c r="C14785" t="s">
        <v>9454</v>
      </c>
      <c r="D14785" t="s">
        <v>9455</v>
      </c>
      <c r="E14785" s="117">
        <v>43031</v>
      </c>
      <c r="F14785" s="118">
        <v>0.62243055555555549</v>
      </c>
      <c r="G14785" t="s">
        <v>3854</v>
      </c>
      <c r="H14785">
        <v>422</v>
      </c>
      <c r="I14785">
        <v>36</v>
      </c>
      <c r="J14785" t="s">
        <v>26979</v>
      </c>
      <c r="L14785" t="s">
        <v>1402</v>
      </c>
    </row>
    <row r="14786" spans="1:12" x14ac:dyDescent="0.25">
      <c r="A14786" t="s">
        <v>9456</v>
      </c>
      <c r="B14786" t="s">
        <v>9453</v>
      </c>
      <c r="C14786" t="s">
        <v>9454</v>
      </c>
      <c r="D14786" t="s">
        <v>9455</v>
      </c>
      <c r="E14786" s="117">
        <v>43031</v>
      </c>
      <c r="F14786" s="118">
        <v>0.62243055555555549</v>
      </c>
      <c r="G14786" t="s">
        <v>3854</v>
      </c>
      <c r="H14786">
        <v>422</v>
      </c>
      <c r="I14786">
        <v>38</v>
      </c>
      <c r="J14786" t="s">
        <v>26979</v>
      </c>
      <c r="L14786" t="s">
        <v>26980</v>
      </c>
    </row>
    <row r="14787" spans="1:12" x14ac:dyDescent="0.25">
      <c r="A14787" t="s">
        <v>9456</v>
      </c>
      <c r="B14787" t="s">
        <v>9453</v>
      </c>
      <c r="C14787" t="s">
        <v>9454</v>
      </c>
      <c r="D14787" t="s">
        <v>9455</v>
      </c>
      <c r="E14787" s="117">
        <v>43031</v>
      </c>
      <c r="F14787" s="118">
        <v>0.62244212962962964</v>
      </c>
      <c r="G14787" t="s">
        <v>3854</v>
      </c>
      <c r="H14787">
        <v>423</v>
      </c>
      <c r="I14787">
        <v>1</v>
      </c>
      <c r="L14787" t="s">
        <v>26981</v>
      </c>
    </row>
    <row r="14788" spans="1:12" x14ac:dyDescent="0.25">
      <c r="A14788" t="s">
        <v>9456</v>
      </c>
      <c r="B14788" t="s">
        <v>9453</v>
      </c>
      <c r="C14788" t="s">
        <v>9454</v>
      </c>
      <c r="D14788" t="s">
        <v>9455</v>
      </c>
      <c r="E14788" s="117">
        <v>43031</v>
      </c>
      <c r="F14788" s="118">
        <v>0.62244212962962964</v>
      </c>
      <c r="G14788" t="s">
        <v>3854</v>
      </c>
      <c r="H14788">
        <v>423</v>
      </c>
      <c r="I14788">
        <v>4</v>
      </c>
      <c r="J14788" t="s">
        <v>26981</v>
      </c>
      <c r="L14788" t="s">
        <v>2977</v>
      </c>
    </row>
    <row r="14789" spans="1:12" x14ac:dyDescent="0.25">
      <c r="A14789" t="s">
        <v>9456</v>
      </c>
      <c r="B14789" t="s">
        <v>9453</v>
      </c>
      <c r="C14789" t="s">
        <v>9454</v>
      </c>
      <c r="D14789" t="s">
        <v>9455</v>
      </c>
      <c r="E14789" s="117">
        <v>43031</v>
      </c>
      <c r="F14789" s="118">
        <v>0.62244212962962964</v>
      </c>
      <c r="G14789" t="s">
        <v>3854</v>
      </c>
      <c r="H14789">
        <v>423</v>
      </c>
      <c r="I14789">
        <v>5</v>
      </c>
      <c r="J14789" t="s">
        <v>26981</v>
      </c>
      <c r="L14789" t="s">
        <v>488</v>
      </c>
    </row>
    <row r="14790" spans="1:12" x14ac:dyDescent="0.25">
      <c r="A14790" t="s">
        <v>9456</v>
      </c>
      <c r="B14790" t="s">
        <v>9453</v>
      </c>
      <c r="C14790" t="s">
        <v>9454</v>
      </c>
      <c r="D14790" t="s">
        <v>9455</v>
      </c>
      <c r="E14790" s="117">
        <v>43031</v>
      </c>
      <c r="F14790" s="118">
        <v>0.62244212962962964</v>
      </c>
      <c r="G14790" t="s">
        <v>3854</v>
      </c>
      <c r="H14790">
        <v>423</v>
      </c>
      <c r="I14790">
        <v>6</v>
      </c>
      <c r="J14790" t="s">
        <v>26981</v>
      </c>
      <c r="L14790">
        <v>0</v>
      </c>
    </row>
    <row r="14791" spans="1:12" x14ac:dyDescent="0.25">
      <c r="A14791" t="s">
        <v>9456</v>
      </c>
      <c r="B14791" t="s">
        <v>9453</v>
      </c>
      <c r="C14791" t="s">
        <v>9454</v>
      </c>
      <c r="D14791" t="s">
        <v>9455</v>
      </c>
      <c r="E14791" s="117">
        <v>43031</v>
      </c>
      <c r="F14791" s="118">
        <v>0.62245370370370368</v>
      </c>
      <c r="G14791" t="s">
        <v>3854</v>
      </c>
      <c r="H14791">
        <v>423</v>
      </c>
      <c r="I14791">
        <v>7</v>
      </c>
      <c r="J14791" t="s">
        <v>26981</v>
      </c>
      <c r="L14791">
        <v>100</v>
      </c>
    </row>
    <row r="14792" spans="1:12" x14ac:dyDescent="0.25">
      <c r="A14792" t="s">
        <v>9456</v>
      </c>
      <c r="B14792" t="s">
        <v>9453</v>
      </c>
      <c r="C14792" t="s">
        <v>9454</v>
      </c>
      <c r="D14792" t="s">
        <v>9455</v>
      </c>
      <c r="E14792" s="117">
        <v>43031</v>
      </c>
      <c r="F14792" s="118">
        <v>0.62245370370370368</v>
      </c>
      <c r="G14792" t="s">
        <v>3854</v>
      </c>
      <c r="H14792">
        <v>423</v>
      </c>
      <c r="I14792">
        <v>9</v>
      </c>
      <c r="J14792" t="s">
        <v>26981</v>
      </c>
      <c r="L14792" t="s">
        <v>25904</v>
      </c>
    </row>
    <row r="14793" spans="1:12" x14ac:dyDescent="0.25">
      <c r="A14793" t="s">
        <v>9456</v>
      </c>
      <c r="B14793" t="s">
        <v>9453</v>
      </c>
      <c r="C14793" t="s">
        <v>9454</v>
      </c>
      <c r="D14793" t="s">
        <v>9455</v>
      </c>
      <c r="E14793" s="117">
        <v>43031</v>
      </c>
      <c r="F14793" s="118">
        <v>0.62245370370370368</v>
      </c>
      <c r="G14793" t="s">
        <v>3854</v>
      </c>
      <c r="H14793">
        <v>423</v>
      </c>
      <c r="I14793">
        <v>14</v>
      </c>
      <c r="J14793" t="s">
        <v>26981</v>
      </c>
      <c r="L14793" t="s">
        <v>642</v>
      </c>
    </row>
    <row r="14794" spans="1:12" x14ac:dyDescent="0.25">
      <c r="A14794" t="s">
        <v>9456</v>
      </c>
      <c r="B14794" t="s">
        <v>9453</v>
      </c>
      <c r="C14794" t="s">
        <v>9454</v>
      </c>
      <c r="D14794" t="s">
        <v>9455</v>
      </c>
      <c r="E14794" s="117">
        <v>43031</v>
      </c>
      <c r="F14794" s="118">
        <v>0.62245370370370368</v>
      </c>
      <c r="G14794" t="s">
        <v>3854</v>
      </c>
      <c r="H14794">
        <v>423</v>
      </c>
      <c r="I14794">
        <v>22</v>
      </c>
      <c r="J14794" t="s">
        <v>26981</v>
      </c>
      <c r="L14794" t="s">
        <v>122</v>
      </c>
    </row>
    <row r="14795" spans="1:12" x14ac:dyDescent="0.25">
      <c r="A14795" t="s">
        <v>9456</v>
      </c>
      <c r="B14795" t="s">
        <v>9453</v>
      </c>
      <c r="C14795" t="s">
        <v>9454</v>
      </c>
      <c r="D14795" t="s">
        <v>9455</v>
      </c>
      <c r="E14795" s="117">
        <v>43031</v>
      </c>
      <c r="F14795" s="118">
        <v>0.62245370370370368</v>
      </c>
      <c r="G14795" t="s">
        <v>3854</v>
      </c>
      <c r="H14795">
        <v>423</v>
      </c>
      <c r="I14795">
        <v>23</v>
      </c>
      <c r="J14795" t="s">
        <v>26981</v>
      </c>
      <c r="L14795">
        <v>30</v>
      </c>
    </row>
    <row r="14796" spans="1:12" x14ac:dyDescent="0.25">
      <c r="A14796" t="s">
        <v>9456</v>
      </c>
      <c r="B14796" t="s">
        <v>9453</v>
      </c>
      <c r="C14796" t="s">
        <v>9454</v>
      </c>
      <c r="D14796" t="s">
        <v>9455</v>
      </c>
      <c r="E14796" s="117">
        <v>43031</v>
      </c>
      <c r="F14796" s="118">
        <v>0.62245370370370368</v>
      </c>
      <c r="G14796" t="s">
        <v>3854</v>
      </c>
      <c r="H14796">
        <v>423</v>
      </c>
      <c r="I14796">
        <v>24</v>
      </c>
      <c r="J14796" t="s">
        <v>26981</v>
      </c>
      <c r="L14796" t="s">
        <v>383</v>
      </c>
    </row>
    <row r="14797" spans="1:12" x14ac:dyDescent="0.25">
      <c r="A14797" t="s">
        <v>9456</v>
      </c>
      <c r="B14797" t="s">
        <v>9453</v>
      </c>
      <c r="C14797" t="s">
        <v>9454</v>
      </c>
      <c r="D14797" t="s">
        <v>9455</v>
      </c>
      <c r="E14797" s="117">
        <v>43031</v>
      </c>
      <c r="F14797" s="118">
        <v>0.62245370370370368</v>
      </c>
      <c r="G14797" t="s">
        <v>3854</v>
      </c>
      <c r="H14797">
        <v>423</v>
      </c>
      <c r="I14797">
        <v>25</v>
      </c>
      <c r="J14797" t="s">
        <v>26981</v>
      </c>
      <c r="L14797">
        <v>30</v>
      </c>
    </row>
    <row r="14798" spans="1:12" x14ac:dyDescent="0.25">
      <c r="A14798" t="s">
        <v>9456</v>
      </c>
      <c r="B14798" t="s">
        <v>9453</v>
      </c>
      <c r="C14798" t="s">
        <v>9454</v>
      </c>
      <c r="D14798" t="s">
        <v>9455</v>
      </c>
      <c r="E14798" s="117">
        <v>43031</v>
      </c>
      <c r="F14798" s="118">
        <v>0.62245370370370368</v>
      </c>
      <c r="G14798" t="s">
        <v>3854</v>
      </c>
      <c r="H14798">
        <v>423</v>
      </c>
      <c r="I14798">
        <v>26</v>
      </c>
      <c r="J14798" t="s">
        <v>26981</v>
      </c>
      <c r="L14798" t="s">
        <v>380</v>
      </c>
    </row>
    <row r="14799" spans="1:12" x14ac:dyDescent="0.25">
      <c r="A14799" t="s">
        <v>9456</v>
      </c>
      <c r="B14799" t="s">
        <v>9453</v>
      </c>
      <c r="C14799" t="s">
        <v>9454</v>
      </c>
      <c r="D14799" t="s">
        <v>9455</v>
      </c>
      <c r="E14799" s="117">
        <v>43031</v>
      </c>
      <c r="F14799" s="118">
        <v>0.62245370370370368</v>
      </c>
      <c r="G14799" t="s">
        <v>3854</v>
      </c>
      <c r="H14799">
        <v>423</v>
      </c>
      <c r="I14799">
        <v>27</v>
      </c>
      <c r="J14799" t="s">
        <v>26981</v>
      </c>
      <c r="L14799">
        <v>20</v>
      </c>
    </row>
    <row r="14800" spans="1:12" x14ac:dyDescent="0.25">
      <c r="A14800" t="s">
        <v>9456</v>
      </c>
      <c r="B14800" t="s">
        <v>9453</v>
      </c>
      <c r="C14800" t="s">
        <v>9454</v>
      </c>
      <c r="D14800" t="s">
        <v>9455</v>
      </c>
      <c r="E14800" s="117">
        <v>43031</v>
      </c>
      <c r="F14800" s="118">
        <v>0.62246527777777783</v>
      </c>
      <c r="G14800" t="s">
        <v>3854</v>
      </c>
      <c r="H14800">
        <v>423</v>
      </c>
      <c r="I14800">
        <v>28</v>
      </c>
      <c r="J14800" t="s">
        <v>26981</v>
      </c>
      <c r="L14800" t="s">
        <v>4097</v>
      </c>
    </row>
    <row r="14801" spans="1:12" x14ac:dyDescent="0.25">
      <c r="A14801" t="s">
        <v>9456</v>
      </c>
      <c r="B14801" t="s">
        <v>9453</v>
      </c>
      <c r="C14801" t="s">
        <v>9454</v>
      </c>
      <c r="D14801" t="s">
        <v>9455</v>
      </c>
      <c r="E14801" s="117">
        <v>43031</v>
      </c>
      <c r="F14801" s="118">
        <v>0.62246527777777783</v>
      </c>
      <c r="G14801" t="s">
        <v>3854</v>
      </c>
      <c r="H14801">
        <v>423</v>
      </c>
      <c r="I14801">
        <v>29</v>
      </c>
      <c r="J14801" t="s">
        <v>26981</v>
      </c>
      <c r="L14801">
        <v>10</v>
      </c>
    </row>
    <row r="14802" spans="1:12" x14ac:dyDescent="0.25">
      <c r="A14802" t="s">
        <v>9456</v>
      </c>
      <c r="B14802" t="s">
        <v>9453</v>
      </c>
      <c r="C14802" t="s">
        <v>9454</v>
      </c>
      <c r="D14802" t="s">
        <v>9455</v>
      </c>
      <c r="E14802" s="117">
        <v>43031</v>
      </c>
      <c r="F14802" s="118">
        <v>0.62246527777777783</v>
      </c>
      <c r="G14802" t="s">
        <v>3854</v>
      </c>
      <c r="H14802">
        <v>423</v>
      </c>
      <c r="I14802">
        <v>30</v>
      </c>
      <c r="J14802" t="s">
        <v>26981</v>
      </c>
      <c r="L14802" t="s">
        <v>4094</v>
      </c>
    </row>
    <row r="14803" spans="1:12" x14ac:dyDescent="0.25">
      <c r="A14803" t="s">
        <v>9456</v>
      </c>
      <c r="B14803" t="s">
        <v>9453</v>
      </c>
      <c r="C14803" t="s">
        <v>9454</v>
      </c>
      <c r="D14803" t="s">
        <v>9455</v>
      </c>
      <c r="E14803" s="117">
        <v>43031</v>
      </c>
      <c r="F14803" s="118">
        <v>0.62246527777777783</v>
      </c>
      <c r="G14803" t="s">
        <v>3854</v>
      </c>
      <c r="H14803">
        <v>423</v>
      </c>
      <c r="I14803">
        <v>31</v>
      </c>
      <c r="J14803" t="s">
        <v>26981</v>
      </c>
      <c r="L14803">
        <v>10</v>
      </c>
    </row>
    <row r="14804" spans="1:12" x14ac:dyDescent="0.25">
      <c r="A14804" t="s">
        <v>9456</v>
      </c>
      <c r="B14804" t="s">
        <v>9453</v>
      </c>
      <c r="C14804" t="s">
        <v>9454</v>
      </c>
      <c r="D14804" t="s">
        <v>9455</v>
      </c>
      <c r="E14804" s="117">
        <v>43031</v>
      </c>
      <c r="F14804" s="118">
        <v>0.62246527777777783</v>
      </c>
      <c r="G14804" t="s">
        <v>3854</v>
      </c>
      <c r="H14804">
        <v>423</v>
      </c>
      <c r="I14804">
        <v>35</v>
      </c>
      <c r="J14804" t="s">
        <v>26981</v>
      </c>
      <c r="L14804" t="s">
        <v>393</v>
      </c>
    </row>
    <row r="14805" spans="1:12" x14ac:dyDescent="0.25">
      <c r="A14805" t="s">
        <v>9456</v>
      </c>
      <c r="B14805" t="s">
        <v>9453</v>
      </c>
      <c r="C14805" t="s">
        <v>9454</v>
      </c>
      <c r="D14805" t="s">
        <v>9455</v>
      </c>
      <c r="E14805" s="117">
        <v>43031</v>
      </c>
      <c r="F14805" s="118">
        <v>0.62246527777777783</v>
      </c>
      <c r="G14805" t="s">
        <v>3854</v>
      </c>
      <c r="H14805">
        <v>423</v>
      </c>
      <c r="I14805">
        <v>36</v>
      </c>
      <c r="J14805" t="s">
        <v>26981</v>
      </c>
      <c r="L14805" t="s">
        <v>1403</v>
      </c>
    </row>
    <row r="14806" spans="1:12" x14ac:dyDescent="0.25">
      <c r="A14806" t="s">
        <v>9456</v>
      </c>
      <c r="B14806" t="s">
        <v>9453</v>
      </c>
      <c r="C14806" t="s">
        <v>9454</v>
      </c>
      <c r="D14806" t="s">
        <v>9455</v>
      </c>
      <c r="E14806" s="117">
        <v>43031</v>
      </c>
      <c r="F14806" s="118">
        <v>0.62246527777777783</v>
      </c>
      <c r="G14806" t="s">
        <v>3854</v>
      </c>
      <c r="H14806">
        <v>423</v>
      </c>
      <c r="I14806">
        <v>38</v>
      </c>
      <c r="J14806" t="s">
        <v>26981</v>
      </c>
      <c r="L14806" t="s">
        <v>26982</v>
      </c>
    </row>
    <row r="14807" spans="1:12" x14ac:dyDescent="0.25">
      <c r="A14807" t="s">
        <v>9456</v>
      </c>
      <c r="B14807" t="s">
        <v>9453</v>
      </c>
      <c r="C14807" t="s">
        <v>9454</v>
      </c>
      <c r="D14807" t="s">
        <v>9455</v>
      </c>
      <c r="E14807" s="117">
        <v>43031</v>
      </c>
      <c r="F14807" s="118">
        <v>0.62247685185185186</v>
      </c>
      <c r="G14807" t="s">
        <v>3854</v>
      </c>
      <c r="H14807">
        <v>424</v>
      </c>
      <c r="I14807">
        <v>1</v>
      </c>
      <c r="L14807" t="s">
        <v>26983</v>
      </c>
    </row>
    <row r="14808" spans="1:12" x14ac:dyDescent="0.25">
      <c r="A14808" t="s">
        <v>9456</v>
      </c>
      <c r="B14808" t="s">
        <v>9453</v>
      </c>
      <c r="C14808" t="s">
        <v>9454</v>
      </c>
      <c r="D14808" t="s">
        <v>9455</v>
      </c>
      <c r="E14808" s="117">
        <v>43031</v>
      </c>
      <c r="F14808" s="118">
        <v>0.62247685185185186</v>
      </c>
      <c r="G14808" t="s">
        <v>3854</v>
      </c>
      <c r="H14808">
        <v>424</v>
      </c>
      <c r="I14808">
        <v>4</v>
      </c>
      <c r="J14808" t="s">
        <v>26983</v>
      </c>
      <c r="L14808" t="s">
        <v>2977</v>
      </c>
    </row>
    <row r="14809" spans="1:12" x14ac:dyDescent="0.25">
      <c r="A14809" t="s">
        <v>9456</v>
      </c>
      <c r="B14809" t="s">
        <v>9453</v>
      </c>
      <c r="C14809" t="s">
        <v>9454</v>
      </c>
      <c r="D14809" t="s">
        <v>9455</v>
      </c>
      <c r="E14809" s="117">
        <v>43031</v>
      </c>
      <c r="F14809" s="118">
        <v>0.6224884259259259</v>
      </c>
      <c r="G14809" t="s">
        <v>3854</v>
      </c>
      <c r="H14809">
        <v>424</v>
      </c>
      <c r="I14809">
        <v>5</v>
      </c>
      <c r="J14809" t="s">
        <v>26983</v>
      </c>
      <c r="L14809" t="s">
        <v>488</v>
      </c>
    </row>
    <row r="14810" spans="1:12" x14ac:dyDescent="0.25">
      <c r="A14810" t="s">
        <v>9456</v>
      </c>
      <c r="B14810" t="s">
        <v>9453</v>
      </c>
      <c r="C14810" t="s">
        <v>9454</v>
      </c>
      <c r="D14810" t="s">
        <v>9455</v>
      </c>
      <c r="E14810" s="117">
        <v>43031</v>
      </c>
      <c r="F14810" s="118">
        <v>0.6224884259259259</v>
      </c>
      <c r="G14810" t="s">
        <v>3854</v>
      </c>
      <c r="H14810">
        <v>424</v>
      </c>
      <c r="I14810">
        <v>6</v>
      </c>
      <c r="J14810" t="s">
        <v>26983</v>
      </c>
      <c r="L14810">
        <v>0</v>
      </c>
    </row>
    <row r="14811" spans="1:12" x14ac:dyDescent="0.25">
      <c r="A14811" t="s">
        <v>9456</v>
      </c>
      <c r="B14811" t="s">
        <v>9453</v>
      </c>
      <c r="C14811" t="s">
        <v>9454</v>
      </c>
      <c r="D14811" t="s">
        <v>9455</v>
      </c>
      <c r="E14811" s="117">
        <v>43031</v>
      </c>
      <c r="F14811" s="118">
        <v>0.6224884259259259</v>
      </c>
      <c r="G14811" t="s">
        <v>3854</v>
      </c>
      <c r="H14811">
        <v>424</v>
      </c>
      <c r="I14811">
        <v>7</v>
      </c>
      <c r="J14811" t="s">
        <v>26983</v>
      </c>
      <c r="L14811">
        <v>100</v>
      </c>
    </row>
    <row r="14812" spans="1:12" x14ac:dyDescent="0.25">
      <c r="A14812" t="s">
        <v>9456</v>
      </c>
      <c r="B14812" t="s">
        <v>9453</v>
      </c>
      <c r="C14812" t="s">
        <v>9454</v>
      </c>
      <c r="D14812" t="s">
        <v>9455</v>
      </c>
      <c r="E14812" s="117">
        <v>43031</v>
      </c>
      <c r="F14812" s="118">
        <v>0.6224884259259259</v>
      </c>
      <c r="G14812" t="s">
        <v>3854</v>
      </c>
      <c r="H14812">
        <v>424</v>
      </c>
      <c r="I14812">
        <v>9</v>
      </c>
      <c r="J14812" t="s">
        <v>26983</v>
      </c>
      <c r="L14812" t="s">
        <v>25904</v>
      </c>
    </row>
    <row r="14813" spans="1:12" x14ac:dyDescent="0.25">
      <c r="A14813" t="s">
        <v>9456</v>
      </c>
      <c r="B14813" t="s">
        <v>9453</v>
      </c>
      <c r="C14813" t="s">
        <v>9454</v>
      </c>
      <c r="D14813" t="s">
        <v>9455</v>
      </c>
      <c r="E14813" s="117">
        <v>43031</v>
      </c>
      <c r="F14813" s="118">
        <v>0.6224884259259259</v>
      </c>
      <c r="G14813" t="s">
        <v>3854</v>
      </c>
      <c r="H14813">
        <v>424</v>
      </c>
      <c r="I14813">
        <v>14</v>
      </c>
      <c r="J14813" t="s">
        <v>26983</v>
      </c>
      <c r="L14813" t="s">
        <v>642</v>
      </c>
    </row>
    <row r="14814" spans="1:12" x14ac:dyDescent="0.25">
      <c r="A14814" t="s">
        <v>9456</v>
      </c>
      <c r="B14814" t="s">
        <v>9453</v>
      </c>
      <c r="C14814" t="s">
        <v>9454</v>
      </c>
      <c r="D14814" t="s">
        <v>9455</v>
      </c>
      <c r="E14814" s="117">
        <v>43031</v>
      </c>
      <c r="F14814" s="118">
        <v>0.6224884259259259</v>
      </c>
      <c r="G14814" t="s">
        <v>3854</v>
      </c>
      <c r="H14814">
        <v>424</v>
      </c>
      <c r="I14814">
        <v>22</v>
      </c>
      <c r="J14814" t="s">
        <v>26983</v>
      </c>
      <c r="L14814" t="s">
        <v>122</v>
      </c>
    </row>
    <row r="14815" spans="1:12" x14ac:dyDescent="0.25">
      <c r="A14815" t="s">
        <v>9456</v>
      </c>
      <c r="B14815" t="s">
        <v>9453</v>
      </c>
      <c r="C14815" t="s">
        <v>9454</v>
      </c>
      <c r="D14815" t="s">
        <v>9455</v>
      </c>
      <c r="E14815" s="117">
        <v>43031</v>
      </c>
      <c r="F14815" s="118">
        <v>0.6224884259259259</v>
      </c>
      <c r="G14815" t="s">
        <v>3854</v>
      </c>
      <c r="H14815">
        <v>424</v>
      </c>
      <c r="I14815">
        <v>23</v>
      </c>
      <c r="J14815" t="s">
        <v>26983</v>
      </c>
      <c r="L14815">
        <v>30</v>
      </c>
    </row>
    <row r="14816" spans="1:12" x14ac:dyDescent="0.25">
      <c r="A14816" t="s">
        <v>9456</v>
      </c>
      <c r="B14816" t="s">
        <v>9453</v>
      </c>
      <c r="C14816" t="s">
        <v>9454</v>
      </c>
      <c r="D14816" t="s">
        <v>9455</v>
      </c>
      <c r="E14816" s="117">
        <v>43031</v>
      </c>
      <c r="F14816" s="118">
        <v>0.6224884259259259</v>
      </c>
      <c r="G14816" t="s">
        <v>3854</v>
      </c>
      <c r="H14816">
        <v>424</v>
      </c>
      <c r="I14816">
        <v>24</v>
      </c>
      <c r="J14816" t="s">
        <v>26983</v>
      </c>
      <c r="L14816" t="s">
        <v>383</v>
      </c>
    </row>
    <row r="14817" spans="1:12" x14ac:dyDescent="0.25">
      <c r="A14817" t="s">
        <v>9456</v>
      </c>
      <c r="B14817" t="s">
        <v>9453</v>
      </c>
      <c r="C14817" t="s">
        <v>9454</v>
      </c>
      <c r="D14817" t="s">
        <v>9455</v>
      </c>
      <c r="E14817" s="117">
        <v>43031</v>
      </c>
      <c r="F14817" s="118">
        <v>0.6224884259259259</v>
      </c>
      <c r="G14817" t="s">
        <v>3854</v>
      </c>
      <c r="H14817">
        <v>424</v>
      </c>
      <c r="I14817">
        <v>25</v>
      </c>
      <c r="J14817" t="s">
        <v>26983</v>
      </c>
      <c r="L14817">
        <v>30</v>
      </c>
    </row>
    <row r="14818" spans="1:12" x14ac:dyDescent="0.25">
      <c r="A14818" t="s">
        <v>9456</v>
      </c>
      <c r="B14818" t="s">
        <v>9453</v>
      </c>
      <c r="C14818" t="s">
        <v>9454</v>
      </c>
      <c r="D14818" t="s">
        <v>9455</v>
      </c>
      <c r="E14818" s="117">
        <v>43031</v>
      </c>
      <c r="F14818" s="118">
        <v>0.62249999999999994</v>
      </c>
      <c r="G14818" t="s">
        <v>3854</v>
      </c>
      <c r="H14818">
        <v>424</v>
      </c>
      <c r="I14818">
        <v>26</v>
      </c>
      <c r="J14818" t="s">
        <v>26983</v>
      </c>
      <c r="L14818" t="s">
        <v>380</v>
      </c>
    </row>
    <row r="14819" spans="1:12" x14ac:dyDescent="0.25">
      <c r="A14819" t="s">
        <v>9456</v>
      </c>
      <c r="B14819" t="s">
        <v>9453</v>
      </c>
      <c r="C14819" t="s">
        <v>9454</v>
      </c>
      <c r="D14819" t="s">
        <v>9455</v>
      </c>
      <c r="E14819" s="117">
        <v>43031</v>
      </c>
      <c r="F14819" s="118">
        <v>0.62249999999999994</v>
      </c>
      <c r="G14819" t="s">
        <v>3854</v>
      </c>
      <c r="H14819">
        <v>424</v>
      </c>
      <c r="I14819">
        <v>27</v>
      </c>
      <c r="J14819" t="s">
        <v>26983</v>
      </c>
      <c r="L14819">
        <v>20</v>
      </c>
    </row>
    <row r="14820" spans="1:12" x14ac:dyDescent="0.25">
      <c r="A14820" t="s">
        <v>9456</v>
      </c>
      <c r="B14820" t="s">
        <v>9453</v>
      </c>
      <c r="C14820" t="s">
        <v>9454</v>
      </c>
      <c r="D14820" t="s">
        <v>9455</v>
      </c>
      <c r="E14820" s="117">
        <v>43031</v>
      </c>
      <c r="F14820" s="118">
        <v>0.62249999999999994</v>
      </c>
      <c r="G14820" t="s">
        <v>3854</v>
      </c>
      <c r="H14820">
        <v>424</v>
      </c>
      <c r="I14820">
        <v>28</v>
      </c>
      <c r="J14820" t="s">
        <v>26983</v>
      </c>
      <c r="L14820" t="s">
        <v>4097</v>
      </c>
    </row>
    <row r="14821" spans="1:12" x14ac:dyDescent="0.25">
      <c r="A14821" t="s">
        <v>9456</v>
      </c>
      <c r="B14821" t="s">
        <v>9453</v>
      </c>
      <c r="C14821" t="s">
        <v>9454</v>
      </c>
      <c r="D14821" t="s">
        <v>9455</v>
      </c>
      <c r="E14821" s="117">
        <v>43031</v>
      </c>
      <c r="F14821" s="118">
        <v>0.62249999999999994</v>
      </c>
      <c r="G14821" t="s">
        <v>3854</v>
      </c>
      <c r="H14821">
        <v>424</v>
      </c>
      <c r="I14821">
        <v>29</v>
      </c>
      <c r="J14821" t="s">
        <v>26983</v>
      </c>
      <c r="L14821">
        <v>10</v>
      </c>
    </row>
    <row r="14822" spans="1:12" x14ac:dyDescent="0.25">
      <c r="A14822" t="s">
        <v>9456</v>
      </c>
      <c r="B14822" t="s">
        <v>9453</v>
      </c>
      <c r="C14822" t="s">
        <v>9454</v>
      </c>
      <c r="D14822" t="s">
        <v>9455</v>
      </c>
      <c r="E14822" s="117">
        <v>43031</v>
      </c>
      <c r="F14822" s="118">
        <v>0.62249999999999994</v>
      </c>
      <c r="G14822" t="s">
        <v>3854</v>
      </c>
      <c r="H14822">
        <v>424</v>
      </c>
      <c r="I14822">
        <v>30</v>
      </c>
      <c r="J14822" t="s">
        <v>26983</v>
      </c>
      <c r="L14822" t="s">
        <v>4094</v>
      </c>
    </row>
    <row r="14823" spans="1:12" x14ac:dyDescent="0.25">
      <c r="A14823" t="s">
        <v>9456</v>
      </c>
      <c r="B14823" t="s">
        <v>9453</v>
      </c>
      <c r="C14823" t="s">
        <v>9454</v>
      </c>
      <c r="D14823" t="s">
        <v>9455</v>
      </c>
      <c r="E14823" s="117">
        <v>43031</v>
      </c>
      <c r="F14823" s="118">
        <v>0.62249999999999994</v>
      </c>
      <c r="G14823" t="s">
        <v>3854</v>
      </c>
      <c r="H14823">
        <v>424</v>
      </c>
      <c r="I14823">
        <v>31</v>
      </c>
      <c r="J14823" t="s">
        <v>26983</v>
      </c>
      <c r="L14823">
        <v>10</v>
      </c>
    </row>
    <row r="14824" spans="1:12" x14ac:dyDescent="0.25">
      <c r="A14824" t="s">
        <v>9456</v>
      </c>
      <c r="B14824" t="s">
        <v>9453</v>
      </c>
      <c r="C14824" t="s">
        <v>9454</v>
      </c>
      <c r="D14824" t="s">
        <v>9455</v>
      </c>
      <c r="E14824" s="117">
        <v>43031</v>
      </c>
      <c r="F14824" s="118">
        <v>0.62249999999999994</v>
      </c>
      <c r="G14824" t="s">
        <v>3854</v>
      </c>
      <c r="H14824">
        <v>424</v>
      </c>
      <c r="I14824">
        <v>36</v>
      </c>
      <c r="J14824" t="s">
        <v>26983</v>
      </c>
      <c r="L14824" t="s">
        <v>1403</v>
      </c>
    </row>
    <row r="14825" spans="1:12" x14ac:dyDescent="0.25">
      <c r="A14825" t="s">
        <v>9456</v>
      </c>
      <c r="B14825" t="s">
        <v>9453</v>
      </c>
      <c r="C14825" t="s">
        <v>9454</v>
      </c>
      <c r="D14825" t="s">
        <v>9455</v>
      </c>
      <c r="E14825" s="117">
        <v>43031</v>
      </c>
      <c r="F14825" s="118">
        <v>0.62251157407407409</v>
      </c>
      <c r="G14825" t="s">
        <v>3854</v>
      </c>
      <c r="H14825">
        <v>424</v>
      </c>
      <c r="I14825">
        <v>38</v>
      </c>
      <c r="J14825" t="s">
        <v>26983</v>
      </c>
      <c r="L14825" t="s">
        <v>26984</v>
      </c>
    </row>
    <row r="14826" spans="1:12" x14ac:dyDescent="0.25">
      <c r="A14826" t="s">
        <v>9456</v>
      </c>
      <c r="B14826" t="s">
        <v>9453</v>
      </c>
      <c r="C14826" t="s">
        <v>9454</v>
      </c>
      <c r="D14826" t="s">
        <v>9455</v>
      </c>
      <c r="E14826" s="117">
        <v>43031</v>
      </c>
      <c r="F14826" s="118">
        <v>0.62251157407407409</v>
      </c>
      <c r="G14826" t="s">
        <v>3854</v>
      </c>
      <c r="H14826">
        <v>425</v>
      </c>
      <c r="I14826">
        <v>1</v>
      </c>
      <c r="L14826" t="s">
        <v>26985</v>
      </c>
    </row>
    <row r="14827" spans="1:12" x14ac:dyDescent="0.25">
      <c r="A14827" t="s">
        <v>9456</v>
      </c>
      <c r="B14827" t="s">
        <v>9453</v>
      </c>
      <c r="C14827" t="s">
        <v>9454</v>
      </c>
      <c r="D14827" t="s">
        <v>9455</v>
      </c>
      <c r="E14827" s="117">
        <v>43031</v>
      </c>
      <c r="F14827" s="118">
        <v>0.62252314814814813</v>
      </c>
      <c r="G14827" t="s">
        <v>3854</v>
      </c>
      <c r="H14827">
        <v>425</v>
      </c>
      <c r="I14827">
        <v>4</v>
      </c>
      <c r="J14827" t="s">
        <v>26985</v>
      </c>
      <c r="L14827" t="s">
        <v>2977</v>
      </c>
    </row>
    <row r="14828" spans="1:12" x14ac:dyDescent="0.25">
      <c r="A14828" t="s">
        <v>9456</v>
      </c>
      <c r="B14828" t="s">
        <v>9453</v>
      </c>
      <c r="C14828" t="s">
        <v>9454</v>
      </c>
      <c r="D14828" t="s">
        <v>9455</v>
      </c>
      <c r="E14828" s="117">
        <v>43031</v>
      </c>
      <c r="F14828" s="118">
        <v>0.62252314814814813</v>
      </c>
      <c r="G14828" t="s">
        <v>3854</v>
      </c>
      <c r="H14828">
        <v>425</v>
      </c>
      <c r="I14828">
        <v>5</v>
      </c>
      <c r="J14828" t="s">
        <v>26985</v>
      </c>
      <c r="L14828" t="s">
        <v>488</v>
      </c>
    </row>
    <row r="14829" spans="1:12" x14ac:dyDescent="0.25">
      <c r="A14829" t="s">
        <v>9456</v>
      </c>
      <c r="B14829" t="s">
        <v>9453</v>
      </c>
      <c r="C14829" t="s">
        <v>9454</v>
      </c>
      <c r="D14829" t="s">
        <v>9455</v>
      </c>
      <c r="E14829" s="117">
        <v>43031</v>
      </c>
      <c r="F14829" s="118">
        <v>0.62252314814814813</v>
      </c>
      <c r="G14829" t="s">
        <v>3854</v>
      </c>
      <c r="H14829">
        <v>425</v>
      </c>
      <c r="I14829">
        <v>6</v>
      </c>
      <c r="J14829" t="s">
        <v>26985</v>
      </c>
      <c r="L14829">
        <v>0</v>
      </c>
    </row>
    <row r="14830" spans="1:12" x14ac:dyDescent="0.25">
      <c r="A14830" t="s">
        <v>9456</v>
      </c>
      <c r="B14830" t="s">
        <v>9453</v>
      </c>
      <c r="C14830" t="s">
        <v>9454</v>
      </c>
      <c r="D14830" t="s">
        <v>9455</v>
      </c>
      <c r="E14830" s="117">
        <v>43031</v>
      </c>
      <c r="F14830" s="118">
        <v>0.62252314814814813</v>
      </c>
      <c r="G14830" t="s">
        <v>3854</v>
      </c>
      <c r="H14830">
        <v>425</v>
      </c>
      <c r="I14830">
        <v>7</v>
      </c>
      <c r="J14830" t="s">
        <v>26985</v>
      </c>
      <c r="L14830">
        <v>100</v>
      </c>
    </row>
    <row r="14831" spans="1:12" x14ac:dyDescent="0.25">
      <c r="A14831" t="s">
        <v>9456</v>
      </c>
      <c r="B14831" t="s">
        <v>9453</v>
      </c>
      <c r="C14831" t="s">
        <v>9454</v>
      </c>
      <c r="D14831" t="s">
        <v>9455</v>
      </c>
      <c r="E14831" s="117">
        <v>43031</v>
      </c>
      <c r="F14831" s="118">
        <v>0.62252314814814813</v>
      </c>
      <c r="G14831" t="s">
        <v>3854</v>
      </c>
      <c r="H14831">
        <v>425</v>
      </c>
      <c r="I14831">
        <v>9</v>
      </c>
      <c r="J14831" t="s">
        <v>26985</v>
      </c>
      <c r="L14831" t="s">
        <v>25904</v>
      </c>
    </row>
    <row r="14832" spans="1:12" x14ac:dyDescent="0.25">
      <c r="A14832" t="s">
        <v>9456</v>
      </c>
      <c r="B14832" t="s">
        <v>9453</v>
      </c>
      <c r="C14832" t="s">
        <v>9454</v>
      </c>
      <c r="D14832" t="s">
        <v>9455</v>
      </c>
      <c r="E14832" s="117">
        <v>43031</v>
      </c>
      <c r="F14832" s="118">
        <v>0.62252314814814813</v>
      </c>
      <c r="G14832" t="s">
        <v>3854</v>
      </c>
      <c r="H14832">
        <v>425</v>
      </c>
      <c r="I14832">
        <v>14</v>
      </c>
      <c r="J14832" t="s">
        <v>26985</v>
      </c>
      <c r="L14832" t="s">
        <v>643</v>
      </c>
    </row>
    <row r="14833" spans="1:12" x14ac:dyDescent="0.25">
      <c r="A14833" t="s">
        <v>9456</v>
      </c>
      <c r="B14833" t="s">
        <v>9453</v>
      </c>
      <c r="C14833" t="s">
        <v>9454</v>
      </c>
      <c r="D14833" t="s">
        <v>9455</v>
      </c>
      <c r="E14833" s="117">
        <v>43031</v>
      </c>
      <c r="F14833" s="118">
        <v>0.62252314814814813</v>
      </c>
      <c r="G14833" t="s">
        <v>3854</v>
      </c>
      <c r="H14833">
        <v>425</v>
      </c>
      <c r="I14833">
        <v>22</v>
      </c>
      <c r="J14833" t="s">
        <v>26985</v>
      </c>
      <c r="L14833" t="s">
        <v>382</v>
      </c>
    </row>
    <row r="14834" spans="1:12" x14ac:dyDescent="0.25">
      <c r="A14834" t="s">
        <v>9456</v>
      </c>
      <c r="B14834" t="s">
        <v>9453</v>
      </c>
      <c r="C14834" t="s">
        <v>9454</v>
      </c>
      <c r="D14834" t="s">
        <v>9455</v>
      </c>
      <c r="E14834" s="117">
        <v>43031</v>
      </c>
      <c r="F14834" s="118">
        <v>0.62252314814814813</v>
      </c>
      <c r="G14834" t="s">
        <v>3854</v>
      </c>
      <c r="H14834">
        <v>425</v>
      </c>
      <c r="I14834">
        <v>23</v>
      </c>
      <c r="J14834" t="s">
        <v>26985</v>
      </c>
      <c r="L14834">
        <v>50</v>
      </c>
    </row>
    <row r="14835" spans="1:12" x14ac:dyDescent="0.25">
      <c r="A14835" t="s">
        <v>9456</v>
      </c>
      <c r="B14835" t="s">
        <v>9453</v>
      </c>
      <c r="C14835" t="s">
        <v>9454</v>
      </c>
      <c r="D14835" t="s">
        <v>9455</v>
      </c>
      <c r="E14835" s="117">
        <v>43031</v>
      </c>
      <c r="F14835" s="118">
        <v>0.62252314814814813</v>
      </c>
      <c r="G14835" t="s">
        <v>3854</v>
      </c>
      <c r="H14835">
        <v>425</v>
      </c>
      <c r="I14835">
        <v>24</v>
      </c>
      <c r="J14835" t="s">
        <v>26985</v>
      </c>
      <c r="L14835" t="s">
        <v>383</v>
      </c>
    </row>
    <row r="14836" spans="1:12" x14ac:dyDescent="0.25">
      <c r="A14836" t="s">
        <v>9456</v>
      </c>
      <c r="B14836" t="s">
        <v>9453</v>
      </c>
      <c r="C14836" t="s">
        <v>9454</v>
      </c>
      <c r="D14836" t="s">
        <v>9455</v>
      </c>
      <c r="E14836" s="117">
        <v>43031</v>
      </c>
      <c r="F14836" s="118">
        <v>0.62253472222222228</v>
      </c>
      <c r="G14836" t="s">
        <v>3854</v>
      </c>
      <c r="H14836">
        <v>425</v>
      </c>
      <c r="I14836">
        <v>25</v>
      </c>
      <c r="J14836" t="s">
        <v>26985</v>
      </c>
      <c r="L14836">
        <v>20</v>
      </c>
    </row>
    <row r="14837" spans="1:12" x14ac:dyDescent="0.25">
      <c r="A14837" t="s">
        <v>9456</v>
      </c>
      <c r="B14837" t="s">
        <v>9453</v>
      </c>
      <c r="C14837" t="s">
        <v>9454</v>
      </c>
      <c r="D14837" t="s">
        <v>9455</v>
      </c>
      <c r="E14837" s="117">
        <v>43031</v>
      </c>
      <c r="F14837" s="118">
        <v>0.62253472222222228</v>
      </c>
      <c r="G14837" t="s">
        <v>3854</v>
      </c>
      <c r="H14837">
        <v>425</v>
      </c>
      <c r="I14837">
        <v>26</v>
      </c>
      <c r="J14837" t="s">
        <v>26985</v>
      </c>
      <c r="L14837" t="s">
        <v>380</v>
      </c>
    </row>
    <row r="14838" spans="1:12" x14ac:dyDescent="0.25">
      <c r="A14838" t="s">
        <v>9456</v>
      </c>
      <c r="B14838" t="s">
        <v>9453</v>
      </c>
      <c r="C14838" t="s">
        <v>9454</v>
      </c>
      <c r="D14838" t="s">
        <v>9455</v>
      </c>
      <c r="E14838" s="117">
        <v>43031</v>
      </c>
      <c r="F14838" s="118">
        <v>0.62253472222222228</v>
      </c>
      <c r="G14838" t="s">
        <v>3854</v>
      </c>
      <c r="H14838">
        <v>425</v>
      </c>
      <c r="I14838">
        <v>27</v>
      </c>
      <c r="J14838" t="s">
        <v>26985</v>
      </c>
      <c r="L14838">
        <v>20</v>
      </c>
    </row>
    <row r="14839" spans="1:12" x14ac:dyDescent="0.25">
      <c r="A14839" t="s">
        <v>9456</v>
      </c>
      <c r="B14839" t="s">
        <v>9453</v>
      </c>
      <c r="C14839" t="s">
        <v>9454</v>
      </c>
      <c r="D14839" t="s">
        <v>9455</v>
      </c>
      <c r="E14839" s="117">
        <v>43031</v>
      </c>
      <c r="F14839" s="118">
        <v>0.62253472222222228</v>
      </c>
      <c r="G14839" t="s">
        <v>3854</v>
      </c>
      <c r="H14839">
        <v>425</v>
      </c>
      <c r="I14839">
        <v>28</v>
      </c>
      <c r="J14839" t="s">
        <v>26985</v>
      </c>
      <c r="L14839" t="s">
        <v>4097</v>
      </c>
    </row>
    <row r="14840" spans="1:12" x14ac:dyDescent="0.25">
      <c r="A14840" t="s">
        <v>9456</v>
      </c>
      <c r="B14840" t="s">
        <v>9453</v>
      </c>
      <c r="C14840" t="s">
        <v>9454</v>
      </c>
      <c r="D14840" t="s">
        <v>9455</v>
      </c>
      <c r="E14840" s="117">
        <v>43031</v>
      </c>
      <c r="F14840" s="118">
        <v>0.62253472222222228</v>
      </c>
      <c r="G14840" t="s">
        <v>3854</v>
      </c>
      <c r="H14840">
        <v>425</v>
      </c>
      <c r="I14840">
        <v>29</v>
      </c>
      <c r="J14840" t="s">
        <v>26985</v>
      </c>
      <c r="L14840">
        <v>10</v>
      </c>
    </row>
    <row r="14841" spans="1:12" x14ac:dyDescent="0.25">
      <c r="A14841" t="s">
        <v>9456</v>
      </c>
      <c r="B14841" t="s">
        <v>9453</v>
      </c>
      <c r="C14841" t="s">
        <v>9454</v>
      </c>
      <c r="D14841" t="s">
        <v>9455</v>
      </c>
      <c r="E14841" s="117">
        <v>43031</v>
      </c>
      <c r="F14841" s="118">
        <v>0.62253472222222228</v>
      </c>
      <c r="G14841" t="s">
        <v>3854</v>
      </c>
      <c r="H14841">
        <v>425</v>
      </c>
      <c r="I14841">
        <v>35</v>
      </c>
      <c r="J14841" t="s">
        <v>26985</v>
      </c>
      <c r="L14841" t="s">
        <v>391</v>
      </c>
    </row>
    <row r="14842" spans="1:12" x14ac:dyDescent="0.25">
      <c r="A14842" t="s">
        <v>9456</v>
      </c>
      <c r="B14842" t="s">
        <v>9453</v>
      </c>
      <c r="C14842" t="s">
        <v>9454</v>
      </c>
      <c r="D14842" t="s">
        <v>9455</v>
      </c>
      <c r="E14842" s="117">
        <v>43031</v>
      </c>
      <c r="F14842" s="118">
        <v>0.62253472222222228</v>
      </c>
      <c r="G14842" t="s">
        <v>3854</v>
      </c>
      <c r="H14842">
        <v>425</v>
      </c>
      <c r="I14842">
        <v>36</v>
      </c>
      <c r="J14842" t="s">
        <v>26985</v>
      </c>
      <c r="L14842" t="s">
        <v>4035</v>
      </c>
    </row>
    <row r="14843" spans="1:12" x14ac:dyDescent="0.25">
      <c r="A14843" t="s">
        <v>9456</v>
      </c>
      <c r="B14843" t="s">
        <v>9453</v>
      </c>
      <c r="C14843" t="s">
        <v>9454</v>
      </c>
      <c r="D14843" t="s">
        <v>9455</v>
      </c>
      <c r="E14843" s="117">
        <v>43031</v>
      </c>
      <c r="F14843" s="118">
        <v>0.62254629629629632</v>
      </c>
      <c r="G14843" t="s">
        <v>3854</v>
      </c>
      <c r="H14843">
        <v>425</v>
      </c>
      <c r="I14843">
        <v>38</v>
      </c>
      <c r="J14843" t="s">
        <v>26985</v>
      </c>
      <c r="L14843" t="s">
        <v>26986</v>
      </c>
    </row>
    <row r="14844" spans="1:12" x14ac:dyDescent="0.25">
      <c r="A14844" t="s">
        <v>9456</v>
      </c>
      <c r="B14844" t="s">
        <v>9453</v>
      </c>
      <c r="C14844" t="s">
        <v>9454</v>
      </c>
      <c r="D14844" t="s">
        <v>9455</v>
      </c>
      <c r="E14844" s="117">
        <v>43031</v>
      </c>
      <c r="F14844" s="118">
        <v>0.62254629629629632</v>
      </c>
      <c r="G14844" t="s">
        <v>3854</v>
      </c>
      <c r="H14844">
        <v>426</v>
      </c>
      <c r="I14844">
        <v>1</v>
      </c>
      <c r="L14844" t="s">
        <v>26987</v>
      </c>
    </row>
    <row r="14845" spans="1:12" x14ac:dyDescent="0.25">
      <c r="A14845" t="s">
        <v>9456</v>
      </c>
      <c r="B14845" t="s">
        <v>9453</v>
      </c>
      <c r="C14845" t="s">
        <v>9454</v>
      </c>
      <c r="D14845" t="s">
        <v>9455</v>
      </c>
      <c r="E14845" s="117">
        <v>43031</v>
      </c>
      <c r="F14845" s="118">
        <v>0.62255787037037036</v>
      </c>
      <c r="G14845" t="s">
        <v>3854</v>
      </c>
      <c r="H14845">
        <v>426</v>
      </c>
      <c r="I14845">
        <v>4</v>
      </c>
      <c r="J14845" t="s">
        <v>26987</v>
      </c>
      <c r="L14845" t="s">
        <v>2981</v>
      </c>
    </row>
    <row r="14846" spans="1:12" x14ac:dyDescent="0.25">
      <c r="A14846" t="s">
        <v>9456</v>
      </c>
      <c r="B14846" t="s">
        <v>9453</v>
      </c>
      <c r="C14846" t="s">
        <v>9454</v>
      </c>
      <c r="D14846" t="s">
        <v>9455</v>
      </c>
      <c r="E14846" s="117">
        <v>43031</v>
      </c>
      <c r="F14846" s="118">
        <v>0.62255787037037036</v>
      </c>
      <c r="G14846" t="s">
        <v>3854</v>
      </c>
      <c r="H14846">
        <v>426</v>
      </c>
      <c r="I14846">
        <v>5</v>
      </c>
      <c r="J14846" t="s">
        <v>26987</v>
      </c>
      <c r="L14846" t="s">
        <v>505</v>
      </c>
    </row>
    <row r="14847" spans="1:12" x14ac:dyDescent="0.25">
      <c r="A14847" t="s">
        <v>9456</v>
      </c>
      <c r="B14847" t="s">
        <v>9453</v>
      </c>
      <c r="C14847" t="s">
        <v>9454</v>
      </c>
      <c r="D14847" t="s">
        <v>9455</v>
      </c>
      <c r="E14847" s="117">
        <v>43031</v>
      </c>
      <c r="F14847" s="118">
        <v>0.62255787037037036</v>
      </c>
      <c r="G14847" t="s">
        <v>3854</v>
      </c>
      <c r="H14847">
        <v>426</v>
      </c>
      <c r="I14847">
        <v>6</v>
      </c>
      <c r="J14847" t="s">
        <v>26987</v>
      </c>
      <c r="L14847">
        <v>0</v>
      </c>
    </row>
    <row r="14848" spans="1:12" x14ac:dyDescent="0.25">
      <c r="A14848" t="s">
        <v>9456</v>
      </c>
      <c r="B14848" t="s">
        <v>9453</v>
      </c>
      <c r="C14848" t="s">
        <v>9454</v>
      </c>
      <c r="D14848" t="s">
        <v>9455</v>
      </c>
      <c r="E14848" s="117">
        <v>43031</v>
      </c>
      <c r="F14848" s="118">
        <v>0.62255787037037036</v>
      </c>
      <c r="G14848" t="s">
        <v>3854</v>
      </c>
      <c r="H14848">
        <v>426</v>
      </c>
      <c r="I14848">
        <v>7</v>
      </c>
      <c r="J14848" t="s">
        <v>26987</v>
      </c>
      <c r="L14848">
        <v>50</v>
      </c>
    </row>
    <row r="14849" spans="1:12" x14ac:dyDescent="0.25">
      <c r="A14849" t="s">
        <v>9456</v>
      </c>
      <c r="B14849" t="s">
        <v>9453</v>
      </c>
      <c r="C14849" t="s">
        <v>9454</v>
      </c>
      <c r="D14849" t="s">
        <v>9455</v>
      </c>
      <c r="E14849" s="117">
        <v>43031</v>
      </c>
      <c r="F14849" s="118">
        <v>0.62255787037037036</v>
      </c>
      <c r="G14849" t="s">
        <v>3854</v>
      </c>
      <c r="H14849">
        <v>426</v>
      </c>
      <c r="I14849">
        <v>9</v>
      </c>
      <c r="J14849" t="s">
        <v>26987</v>
      </c>
      <c r="L14849" t="s">
        <v>4093</v>
      </c>
    </row>
    <row r="14850" spans="1:12" x14ac:dyDescent="0.25">
      <c r="A14850" t="s">
        <v>9456</v>
      </c>
      <c r="B14850" t="s">
        <v>9453</v>
      </c>
      <c r="C14850" t="s">
        <v>9454</v>
      </c>
      <c r="D14850" t="s">
        <v>9455</v>
      </c>
      <c r="E14850" s="117">
        <v>43031</v>
      </c>
      <c r="F14850" s="118">
        <v>0.62255787037037036</v>
      </c>
      <c r="G14850" t="s">
        <v>3854</v>
      </c>
      <c r="H14850">
        <v>426</v>
      </c>
      <c r="I14850">
        <v>14</v>
      </c>
      <c r="J14850" t="s">
        <v>26987</v>
      </c>
      <c r="L14850" t="s">
        <v>653</v>
      </c>
    </row>
    <row r="14851" spans="1:12" x14ac:dyDescent="0.25">
      <c r="A14851" t="s">
        <v>9456</v>
      </c>
      <c r="B14851" t="s">
        <v>9453</v>
      </c>
      <c r="C14851" t="s">
        <v>9454</v>
      </c>
      <c r="D14851" t="s">
        <v>9455</v>
      </c>
      <c r="E14851" s="117">
        <v>43031</v>
      </c>
      <c r="F14851" s="118">
        <v>0.62255787037037036</v>
      </c>
      <c r="G14851" t="s">
        <v>3854</v>
      </c>
      <c r="H14851">
        <v>426</v>
      </c>
      <c r="I14851">
        <v>17</v>
      </c>
      <c r="J14851" t="s">
        <v>26987</v>
      </c>
      <c r="L14851" t="s">
        <v>3002</v>
      </c>
    </row>
    <row r="14852" spans="1:12" x14ac:dyDescent="0.25">
      <c r="A14852" t="s">
        <v>9456</v>
      </c>
      <c r="B14852" t="s">
        <v>9453</v>
      </c>
      <c r="C14852" t="s">
        <v>9454</v>
      </c>
      <c r="D14852" t="s">
        <v>9455</v>
      </c>
      <c r="E14852" s="117">
        <v>43031</v>
      </c>
      <c r="F14852" s="118">
        <v>0.62255787037037036</v>
      </c>
      <c r="G14852" t="s">
        <v>3854</v>
      </c>
      <c r="H14852">
        <v>426</v>
      </c>
      <c r="I14852">
        <v>18</v>
      </c>
      <c r="J14852" t="s">
        <v>26987</v>
      </c>
      <c r="L14852" t="s">
        <v>3007</v>
      </c>
    </row>
    <row r="14853" spans="1:12" x14ac:dyDescent="0.25">
      <c r="A14853" t="s">
        <v>9456</v>
      </c>
      <c r="B14853" t="s">
        <v>9453</v>
      </c>
      <c r="C14853" t="s">
        <v>9454</v>
      </c>
      <c r="D14853" t="s">
        <v>9455</v>
      </c>
      <c r="E14853" s="117">
        <v>43031</v>
      </c>
      <c r="F14853" s="118">
        <v>0.62255787037037036</v>
      </c>
      <c r="G14853" t="s">
        <v>3854</v>
      </c>
      <c r="H14853">
        <v>426</v>
      </c>
      <c r="I14853">
        <v>36</v>
      </c>
      <c r="J14853" t="s">
        <v>26987</v>
      </c>
      <c r="L14853" t="s">
        <v>4030</v>
      </c>
    </row>
    <row r="14854" spans="1:12" x14ac:dyDescent="0.25">
      <c r="A14854" t="s">
        <v>9456</v>
      </c>
      <c r="B14854" t="s">
        <v>9453</v>
      </c>
      <c r="C14854" t="s">
        <v>9454</v>
      </c>
      <c r="D14854" t="s">
        <v>9455</v>
      </c>
      <c r="E14854" s="117">
        <v>43031</v>
      </c>
      <c r="F14854" s="118">
        <v>0.6225694444444444</v>
      </c>
      <c r="G14854" t="s">
        <v>3854</v>
      </c>
      <c r="H14854">
        <v>426</v>
      </c>
      <c r="I14854">
        <v>38</v>
      </c>
      <c r="J14854" t="s">
        <v>26987</v>
      </c>
      <c r="L14854" t="s">
        <v>26988</v>
      </c>
    </row>
    <row r="14855" spans="1:12" x14ac:dyDescent="0.25">
      <c r="A14855" t="s">
        <v>9456</v>
      </c>
      <c r="B14855" t="s">
        <v>9453</v>
      </c>
      <c r="C14855" t="s">
        <v>9454</v>
      </c>
      <c r="D14855" t="s">
        <v>9455</v>
      </c>
      <c r="E14855" s="117">
        <v>43031</v>
      </c>
      <c r="F14855" s="118">
        <v>0.6225694444444444</v>
      </c>
      <c r="G14855" t="s">
        <v>3854</v>
      </c>
      <c r="H14855">
        <v>427</v>
      </c>
      <c r="I14855">
        <v>1</v>
      </c>
      <c r="L14855" t="s">
        <v>26989</v>
      </c>
    </row>
    <row r="14856" spans="1:12" x14ac:dyDescent="0.25">
      <c r="A14856" t="s">
        <v>9456</v>
      </c>
      <c r="B14856" t="s">
        <v>9453</v>
      </c>
      <c r="C14856" t="s">
        <v>9454</v>
      </c>
      <c r="D14856" t="s">
        <v>9455</v>
      </c>
      <c r="E14856" s="117">
        <v>43031</v>
      </c>
      <c r="F14856" s="118">
        <v>0.62258101851851855</v>
      </c>
      <c r="G14856" t="s">
        <v>3854</v>
      </c>
      <c r="H14856">
        <v>427</v>
      </c>
      <c r="I14856">
        <v>4</v>
      </c>
      <c r="J14856" t="s">
        <v>26989</v>
      </c>
      <c r="L14856" t="s">
        <v>2980</v>
      </c>
    </row>
    <row r="14857" spans="1:12" x14ac:dyDescent="0.25">
      <c r="A14857" t="s">
        <v>9456</v>
      </c>
      <c r="B14857" t="s">
        <v>9453</v>
      </c>
      <c r="C14857" t="s">
        <v>9454</v>
      </c>
      <c r="D14857" t="s">
        <v>9455</v>
      </c>
      <c r="E14857" s="117">
        <v>43031</v>
      </c>
      <c r="F14857" s="118">
        <v>0.62258101851851855</v>
      </c>
      <c r="G14857" t="s">
        <v>3854</v>
      </c>
      <c r="H14857">
        <v>427</v>
      </c>
      <c r="I14857">
        <v>5</v>
      </c>
      <c r="J14857" t="s">
        <v>26989</v>
      </c>
      <c r="L14857" t="s">
        <v>1834</v>
      </c>
    </row>
    <row r="14858" spans="1:12" x14ac:dyDescent="0.25">
      <c r="A14858" t="s">
        <v>9456</v>
      </c>
      <c r="B14858" t="s">
        <v>9453</v>
      </c>
      <c r="C14858" t="s">
        <v>9454</v>
      </c>
      <c r="D14858" t="s">
        <v>9455</v>
      </c>
      <c r="E14858" s="117">
        <v>43031</v>
      </c>
      <c r="F14858" s="118">
        <v>0.62258101851851855</v>
      </c>
      <c r="G14858" t="s">
        <v>3854</v>
      </c>
      <c r="H14858">
        <v>427</v>
      </c>
      <c r="I14858">
        <v>6</v>
      </c>
      <c r="J14858" t="s">
        <v>26989</v>
      </c>
      <c r="L14858">
        <v>0</v>
      </c>
    </row>
    <row r="14859" spans="1:12" x14ac:dyDescent="0.25">
      <c r="A14859" t="s">
        <v>9456</v>
      </c>
      <c r="B14859" t="s">
        <v>9453</v>
      </c>
      <c r="C14859" t="s">
        <v>9454</v>
      </c>
      <c r="D14859" t="s">
        <v>9455</v>
      </c>
      <c r="E14859" s="117">
        <v>43031</v>
      </c>
      <c r="F14859" s="118">
        <v>0.62258101851851855</v>
      </c>
      <c r="G14859" t="s">
        <v>3854</v>
      </c>
      <c r="H14859">
        <v>427</v>
      </c>
      <c r="I14859">
        <v>7</v>
      </c>
      <c r="J14859" t="s">
        <v>26989</v>
      </c>
      <c r="L14859">
        <v>50</v>
      </c>
    </row>
    <row r="14860" spans="1:12" x14ac:dyDescent="0.25">
      <c r="A14860" t="s">
        <v>9456</v>
      </c>
      <c r="B14860" t="s">
        <v>9453</v>
      </c>
      <c r="C14860" t="s">
        <v>9454</v>
      </c>
      <c r="D14860" t="s">
        <v>9455</v>
      </c>
      <c r="E14860" s="117">
        <v>43031</v>
      </c>
      <c r="F14860" s="118">
        <v>0.62258101851851855</v>
      </c>
      <c r="G14860" t="s">
        <v>3854</v>
      </c>
      <c r="H14860">
        <v>427</v>
      </c>
      <c r="I14860">
        <v>9</v>
      </c>
      <c r="J14860" t="s">
        <v>26989</v>
      </c>
      <c r="L14860" t="s">
        <v>4093</v>
      </c>
    </row>
    <row r="14861" spans="1:12" x14ac:dyDescent="0.25">
      <c r="A14861" t="s">
        <v>9456</v>
      </c>
      <c r="B14861" t="s">
        <v>9453</v>
      </c>
      <c r="C14861" t="s">
        <v>9454</v>
      </c>
      <c r="D14861" t="s">
        <v>9455</v>
      </c>
      <c r="E14861" s="117">
        <v>43031</v>
      </c>
      <c r="F14861" s="118">
        <v>0.62258101851851855</v>
      </c>
      <c r="G14861" t="s">
        <v>3854</v>
      </c>
      <c r="H14861">
        <v>427</v>
      </c>
      <c r="I14861">
        <v>14</v>
      </c>
      <c r="J14861" t="s">
        <v>26989</v>
      </c>
      <c r="L14861" t="s">
        <v>653</v>
      </c>
    </row>
    <row r="14862" spans="1:12" x14ac:dyDescent="0.25">
      <c r="A14862" t="s">
        <v>9456</v>
      </c>
      <c r="B14862" t="s">
        <v>9453</v>
      </c>
      <c r="C14862" t="s">
        <v>9454</v>
      </c>
      <c r="D14862" t="s">
        <v>9455</v>
      </c>
      <c r="E14862" s="117">
        <v>43031</v>
      </c>
      <c r="F14862" s="118">
        <v>0.62258101851851855</v>
      </c>
      <c r="G14862" t="s">
        <v>3854</v>
      </c>
      <c r="H14862">
        <v>427</v>
      </c>
      <c r="I14862">
        <v>17</v>
      </c>
      <c r="J14862" t="s">
        <v>26989</v>
      </c>
      <c r="L14862" t="s">
        <v>3003</v>
      </c>
    </row>
    <row r="14863" spans="1:12" x14ac:dyDescent="0.25">
      <c r="A14863" t="s">
        <v>9456</v>
      </c>
      <c r="B14863" t="s">
        <v>9453</v>
      </c>
      <c r="C14863" t="s">
        <v>9454</v>
      </c>
      <c r="D14863" t="s">
        <v>9455</v>
      </c>
      <c r="E14863" s="117">
        <v>43031</v>
      </c>
      <c r="F14863" s="118">
        <v>0.62258101851851855</v>
      </c>
      <c r="G14863" t="s">
        <v>3854</v>
      </c>
      <c r="H14863">
        <v>427</v>
      </c>
      <c r="I14863">
        <v>18</v>
      </c>
      <c r="J14863" t="s">
        <v>26989</v>
      </c>
      <c r="L14863" t="s">
        <v>3007</v>
      </c>
    </row>
    <row r="14864" spans="1:12" x14ac:dyDescent="0.25">
      <c r="A14864" t="s">
        <v>9456</v>
      </c>
      <c r="B14864" t="s">
        <v>9453</v>
      </c>
      <c r="C14864" t="s">
        <v>9454</v>
      </c>
      <c r="D14864" t="s">
        <v>9455</v>
      </c>
      <c r="E14864" s="117">
        <v>43031</v>
      </c>
      <c r="F14864" s="118">
        <v>0.62259259259259259</v>
      </c>
      <c r="G14864" t="s">
        <v>3854</v>
      </c>
      <c r="H14864">
        <v>427</v>
      </c>
      <c r="I14864">
        <v>22</v>
      </c>
      <c r="J14864" t="s">
        <v>26989</v>
      </c>
      <c r="L14864" t="s">
        <v>107</v>
      </c>
    </row>
    <row r="14865" spans="1:12" x14ac:dyDescent="0.25">
      <c r="A14865" t="s">
        <v>9456</v>
      </c>
      <c r="B14865" t="s">
        <v>9453</v>
      </c>
      <c r="C14865" t="s">
        <v>9454</v>
      </c>
      <c r="D14865" t="s">
        <v>9455</v>
      </c>
      <c r="E14865" s="117">
        <v>43031</v>
      </c>
      <c r="F14865" s="118">
        <v>0.62259259259259259</v>
      </c>
      <c r="G14865" t="s">
        <v>3854</v>
      </c>
      <c r="H14865">
        <v>427</v>
      </c>
      <c r="I14865">
        <v>23</v>
      </c>
      <c r="J14865" t="s">
        <v>26989</v>
      </c>
      <c r="L14865">
        <v>70</v>
      </c>
    </row>
    <row r="14866" spans="1:12" x14ac:dyDescent="0.25">
      <c r="A14866" t="s">
        <v>9456</v>
      </c>
      <c r="B14866" t="s">
        <v>9453</v>
      </c>
      <c r="C14866" t="s">
        <v>9454</v>
      </c>
      <c r="D14866" t="s">
        <v>9455</v>
      </c>
      <c r="E14866" s="117">
        <v>43031</v>
      </c>
      <c r="F14866" s="118">
        <v>0.62259259259259259</v>
      </c>
      <c r="G14866" t="s">
        <v>3854</v>
      </c>
      <c r="H14866">
        <v>427</v>
      </c>
      <c r="I14866">
        <v>24</v>
      </c>
      <c r="J14866" t="s">
        <v>26989</v>
      </c>
      <c r="L14866" t="s">
        <v>4097</v>
      </c>
    </row>
    <row r="14867" spans="1:12" x14ac:dyDescent="0.25">
      <c r="A14867" t="s">
        <v>9456</v>
      </c>
      <c r="B14867" t="s">
        <v>9453</v>
      </c>
      <c r="C14867" t="s">
        <v>9454</v>
      </c>
      <c r="D14867" t="s">
        <v>9455</v>
      </c>
      <c r="E14867" s="117">
        <v>43031</v>
      </c>
      <c r="F14867" s="118">
        <v>0.62259259259259259</v>
      </c>
      <c r="G14867" t="s">
        <v>3854</v>
      </c>
      <c r="H14867">
        <v>427</v>
      </c>
      <c r="I14867">
        <v>25</v>
      </c>
      <c r="J14867" t="s">
        <v>26989</v>
      </c>
      <c r="L14867">
        <v>30</v>
      </c>
    </row>
    <row r="14868" spans="1:12" x14ac:dyDescent="0.25">
      <c r="A14868" t="s">
        <v>9456</v>
      </c>
      <c r="B14868" t="s">
        <v>9453</v>
      </c>
      <c r="C14868" t="s">
        <v>9454</v>
      </c>
      <c r="D14868" t="s">
        <v>9455</v>
      </c>
      <c r="E14868" s="117">
        <v>43031</v>
      </c>
      <c r="F14868" s="118">
        <v>0.62259259259259259</v>
      </c>
      <c r="G14868" t="s">
        <v>3854</v>
      </c>
      <c r="H14868">
        <v>427</v>
      </c>
      <c r="I14868">
        <v>36</v>
      </c>
      <c r="J14868" t="s">
        <v>26989</v>
      </c>
      <c r="L14868" t="s">
        <v>4029</v>
      </c>
    </row>
    <row r="14869" spans="1:12" x14ac:dyDescent="0.25">
      <c r="A14869" t="s">
        <v>9456</v>
      </c>
      <c r="B14869" t="s">
        <v>9453</v>
      </c>
      <c r="C14869" t="s">
        <v>9454</v>
      </c>
      <c r="D14869" t="s">
        <v>9455</v>
      </c>
      <c r="E14869" s="117">
        <v>43031</v>
      </c>
      <c r="F14869" s="118">
        <v>0.62259259259259259</v>
      </c>
      <c r="G14869" t="s">
        <v>3854</v>
      </c>
      <c r="H14869">
        <v>427</v>
      </c>
      <c r="I14869">
        <v>38</v>
      </c>
      <c r="J14869" t="s">
        <v>26989</v>
      </c>
      <c r="L14869" t="s">
        <v>26990</v>
      </c>
    </row>
    <row r="14870" spans="1:12" x14ac:dyDescent="0.25">
      <c r="A14870" t="s">
        <v>9456</v>
      </c>
      <c r="B14870" t="s">
        <v>9453</v>
      </c>
      <c r="C14870" t="s">
        <v>9454</v>
      </c>
      <c r="D14870" t="s">
        <v>9455</v>
      </c>
      <c r="E14870" s="117">
        <v>43031</v>
      </c>
      <c r="F14870" s="118">
        <v>0.62260416666666674</v>
      </c>
      <c r="G14870" t="s">
        <v>3854</v>
      </c>
      <c r="H14870">
        <v>428</v>
      </c>
      <c r="I14870">
        <v>1</v>
      </c>
      <c r="L14870" t="s">
        <v>26989</v>
      </c>
    </row>
    <row r="14871" spans="1:12" x14ac:dyDescent="0.25">
      <c r="A14871" t="s">
        <v>9456</v>
      </c>
      <c r="B14871" t="s">
        <v>9453</v>
      </c>
      <c r="C14871" t="s">
        <v>9454</v>
      </c>
      <c r="D14871" t="s">
        <v>9455</v>
      </c>
      <c r="E14871" s="117">
        <v>43031</v>
      </c>
      <c r="F14871" s="118">
        <v>0.62260416666666674</v>
      </c>
      <c r="G14871" t="s">
        <v>3854</v>
      </c>
      <c r="H14871">
        <v>428</v>
      </c>
      <c r="I14871">
        <v>4</v>
      </c>
      <c r="J14871" t="s">
        <v>26989</v>
      </c>
      <c r="L14871" t="s">
        <v>2981</v>
      </c>
    </row>
    <row r="14872" spans="1:12" x14ac:dyDescent="0.25">
      <c r="A14872" t="s">
        <v>9456</v>
      </c>
      <c r="B14872" t="s">
        <v>9453</v>
      </c>
      <c r="C14872" t="s">
        <v>9454</v>
      </c>
      <c r="D14872" t="s">
        <v>9455</v>
      </c>
      <c r="E14872" s="117">
        <v>43031</v>
      </c>
      <c r="F14872" s="118">
        <v>0.62260416666666674</v>
      </c>
      <c r="G14872" t="s">
        <v>3854</v>
      </c>
      <c r="H14872">
        <v>428</v>
      </c>
      <c r="I14872">
        <v>5</v>
      </c>
      <c r="J14872" t="s">
        <v>26989</v>
      </c>
      <c r="L14872" t="s">
        <v>2046</v>
      </c>
    </row>
    <row r="14873" spans="1:12" x14ac:dyDescent="0.25">
      <c r="A14873" t="s">
        <v>9456</v>
      </c>
      <c r="B14873" t="s">
        <v>9453</v>
      </c>
      <c r="C14873" t="s">
        <v>9454</v>
      </c>
      <c r="D14873" t="s">
        <v>9455</v>
      </c>
      <c r="E14873" s="117">
        <v>43031</v>
      </c>
      <c r="F14873" s="118">
        <v>0.62260416666666674</v>
      </c>
      <c r="G14873" t="s">
        <v>3854</v>
      </c>
      <c r="H14873">
        <v>428</v>
      </c>
      <c r="I14873">
        <v>6</v>
      </c>
      <c r="J14873" t="s">
        <v>26989</v>
      </c>
      <c r="L14873">
        <v>0</v>
      </c>
    </row>
    <row r="14874" spans="1:12" x14ac:dyDescent="0.25">
      <c r="A14874" t="s">
        <v>9456</v>
      </c>
      <c r="B14874" t="s">
        <v>9453</v>
      </c>
      <c r="C14874" t="s">
        <v>9454</v>
      </c>
      <c r="D14874" t="s">
        <v>9455</v>
      </c>
      <c r="E14874" s="117">
        <v>43031</v>
      </c>
      <c r="F14874" s="118">
        <v>0.62261574074074078</v>
      </c>
      <c r="G14874" t="s">
        <v>3854</v>
      </c>
      <c r="H14874">
        <v>428</v>
      </c>
      <c r="I14874">
        <v>7</v>
      </c>
      <c r="J14874" t="s">
        <v>26989</v>
      </c>
      <c r="L14874">
        <v>50</v>
      </c>
    </row>
    <row r="14875" spans="1:12" x14ac:dyDescent="0.25">
      <c r="A14875" t="s">
        <v>9456</v>
      </c>
      <c r="B14875" t="s">
        <v>9453</v>
      </c>
      <c r="C14875" t="s">
        <v>9454</v>
      </c>
      <c r="D14875" t="s">
        <v>9455</v>
      </c>
      <c r="E14875" s="117">
        <v>43031</v>
      </c>
      <c r="F14875" s="118">
        <v>0.62261574074074078</v>
      </c>
      <c r="G14875" t="s">
        <v>3854</v>
      </c>
      <c r="H14875">
        <v>428</v>
      </c>
      <c r="I14875">
        <v>9</v>
      </c>
      <c r="J14875" t="s">
        <v>26989</v>
      </c>
      <c r="L14875" t="s">
        <v>4092</v>
      </c>
    </row>
    <row r="14876" spans="1:12" x14ac:dyDescent="0.25">
      <c r="A14876" t="s">
        <v>9456</v>
      </c>
      <c r="B14876" t="s">
        <v>9453</v>
      </c>
      <c r="C14876" t="s">
        <v>9454</v>
      </c>
      <c r="D14876" t="s">
        <v>9455</v>
      </c>
      <c r="E14876" s="117">
        <v>43031</v>
      </c>
      <c r="F14876" s="118">
        <v>0.62261574074074078</v>
      </c>
      <c r="G14876" t="s">
        <v>3854</v>
      </c>
      <c r="H14876">
        <v>428</v>
      </c>
      <c r="I14876">
        <v>14</v>
      </c>
      <c r="J14876" t="s">
        <v>26989</v>
      </c>
      <c r="L14876" t="s">
        <v>646</v>
      </c>
    </row>
    <row r="14877" spans="1:12" x14ac:dyDescent="0.25">
      <c r="A14877" t="s">
        <v>9456</v>
      </c>
      <c r="B14877" t="s">
        <v>9453</v>
      </c>
      <c r="C14877" t="s">
        <v>9454</v>
      </c>
      <c r="D14877" t="s">
        <v>9455</v>
      </c>
      <c r="E14877" s="117">
        <v>43031</v>
      </c>
      <c r="F14877" s="118">
        <v>0.62261574074074078</v>
      </c>
      <c r="G14877" t="s">
        <v>3854</v>
      </c>
      <c r="H14877">
        <v>428</v>
      </c>
      <c r="I14877">
        <v>36</v>
      </c>
      <c r="J14877" t="s">
        <v>26989</v>
      </c>
      <c r="L14877" t="s">
        <v>4103</v>
      </c>
    </row>
    <row r="14878" spans="1:12" x14ac:dyDescent="0.25">
      <c r="A14878" t="s">
        <v>9456</v>
      </c>
      <c r="B14878" t="s">
        <v>9453</v>
      </c>
      <c r="C14878" t="s">
        <v>9454</v>
      </c>
      <c r="D14878" t="s">
        <v>9455</v>
      </c>
      <c r="E14878" s="117">
        <v>43031</v>
      </c>
      <c r="F14878" s="118">
        <v>0.62261574074074078</v>
      </c>
      <c r="G14878" t="s">
        <v>3854</v>
      </c>
      <c r="H14878">
        <v>428</v>
      </c>
      <c r="I14878">
        <v>38</v>
      </c>
      <c r="J14878" t="s">
        <v>26989</v>
      </c>
      <c r="L14878" t="s">
        <v>26991</v>
      </c>
    </row>
    <row r="14879" spans="1:12" x14ac:dyDescent="0.25">
      <c r="A14879" t="s">
        <v>9456</v>
      </c>
      <c r="B14879" t="s">
        <v>9453</v>
      </c>
      <c r="C14879" t="s">
        <v>9454</v>
      </c>
      <c r="D14879" t="s">
        <v>9455</v>
      </c>
      <c r="E14879" s="117">
        <v>43031</v>
      </c>
      <c r="F14879" s="118">
        <v>0.62262731481481481</v>
      </c>
      <c r="G14879" t="s">
        <v>3854</v>
      </c>
      <c r="H14879">
        <v>429</v>
      </c>
      <c r="I14879">
        <v>1</v>
      </c>
      <c r="L14879" t="s">
        <v>26992</v>
      </c>
    </row>
    <row r="14880" spans="1:12" x14ac:dyDescent="0.25">
      <c r="A14880" t="s">
        <v>9456</v>
      </c>
      <c r="B14880" t="s">
        <v>9453</v>
      </c>
      <c r="C14880" t="s">
        <v>9454</v>
      </c>
      <c r="D14880" t="s">
        <v>9455</v>
      </c>
      <c r="E14880" s="117">
        <v>43031</v>
      </c>
      <c r="F14880" s="118">
        <v>0.62262731481481481</v>
      </c>
      <c r="G14880" t="s">
        <v>3854</v>
      </c>
      <c r="H14880">
        <v>429</v>
      </c>
      <c r="I14880">
        <v>4</v>
      </c>
      <c r="J14880" t="s">
        <v>26992</v>
      </c>
      <c r="L14880" t="s">
        <v>2976</v>
      </c>
    </row>
    <row r="14881" spans="1:12" x14ac:dyDescent="0.25">
      <c r="A14881" t="s">
        <v>9456</v>
      </c>
      <c r="B14881" t="s">
        <v>9453</v>
      </c>
      <c r="C14881" t="s">
        <v>9454</v>
      </c>
      <c r="D14881" t="s">
        <v>9455</v>
      </c>
      <c r="E14881" s="117">
        <v>43031</v>
      </c>
      <c r="F14881" s="118">
        <v>0.62262731481481481</v>
      </c>
      <c r="G14881" t="s">
        <v>3854</v>
      </c>
      <c r="H14881">
        <v>429</v>
      </c>
      <c r="I14881">
        <v>5</v>
      </c>
      <c r="J14881" t="s">
        <v>26992</v>
      </c>
      <c r="L14881" t="s">
        <v>499</v>
      </c>
    </row>
    <row r="14882" spans="1:12" x14ac:dyDescent="0.25">
      <c r="A14882" t="s">
        <v>9456</v>
      </c>
      <c r="B14882" t="s">
        <v>9453</v>
      </c>
      <c r="C14882" t="s">
        <v>9454</v>
      </c>
      <c r="D14882" t="s">
        <v>9455</v>
      </c>
      <c r="E14882" s="117">
        <v>43031</v>
      </c>
      <c r="F14882" s="118">
        <v>0.62262731481481481</v>
      </c>
      <c r="G14882" t="s">
        <v>3854</v>
      </c>
      <c r="H14882">
        <v>429</v>
      </c>
      <c r="I14882">
        <v>6</v>
      </c>
      <c r="J14882" t="s">
        <v>26992</v>
      </c>
      <c r="L14882">
        <v>0</v>
      </c>
    </row>
    <row r="14883" spans="1:12" x14ac:dyDescent="0.25">
      <c r="A14883" t="s">
        <v>9456</v>
      </c>
      <c r="B14883" t="s">
        <v>9453</v>
      </c>
      <c r="C14883" t="s">
        <v>9454</v>
      </c>
      <c r="D14883" t="s">
        <v>9455</v>
      </c>
      <c r="E14883" s="117">
        <v>43031</v>
      </c>
      <c r="F14883" s="118">
        <v>0.62263888888888885</v>
      </c>
      <c r="G14883" t="s">
        <v>3854</v>
      </c>
      <c r="H14883">
        <v>429</v>
      </c>
      <c r="I14883">
        <v>7</v>
      </c>
      <c r="J14883" t="s">
        <v>26992</v>
      </c>
      <c r="L14883">
        <v>90</v>
      </c>
    </row>
    <row r="14884" spans="1:12" x14ac:dyDescent="0.25">
      <c r="A14884" t="s">
        <v>9456</v>
      </c>
      <c r="B14884" t="s">
        <v>9453</v>
      </c>
      <c r="C14884" t="s">
        <v>9454</v>
      </c>
      <c r="D14884" t="s">
        <v>9455</v>
      </c>
      <c r="E14884" s="117">
        <v>43031</v>
      </c>
      <c r="F14884" s="118">
        <v>0.62263888888888885</v>
      </c>
      <c r="G14884" t="s">
        <v>3854</v>
      </c>
      <c r="H14884">
        <v>429</v>
      </c>
      <c r="I14884">
        <v>9</v>
      </c>
      <c r="J14884" t="s">
        <v>26992</v>
      </c>
      <c r="L14884" t="s">
        <v>25904</v>
      </c>
    </row>
    <row r="14885" spans="1:12" x14ac:dyDescent="0.25">
      <c r="A14885" t="s">
        <v>9456</v>
      </c>
      <c r="B14885" t="s">
        <v>9453</v>
      </c>
      <c r="C14885" t="s">
        <v>9454</v>
      </c>
      <c r="D14885" t="s">
        <v>9455</v>
      </c>
      <c r="E14885" s="117">
        <v>43031</v>
      </c>
      <c r="F14885" s="118">
        <v>0.62263888888888885</v>
      </c>
      <c r="G14885" t="s">
        <v>3854</v>
      </c>
      <c r="H14885">
        <v>429</v>
      </c>
      <c r="I14885">
        <v>13</v>
      </c>
      <c r="J14885" t="s">
        <v>26992</v>
      </c>
      <c r="L14885" t="s">
        <v>636</v>
      </c>
    </row>
    <row r="14886" spans="1:12" x14ac:dyDescent="0.25">
      <c r="A14886" t="s">
        <v>9456</v>
      </c>
      <c r="B14886" t="s">
        <v>9453</v>
      </c>
      <c r="C14886" t="s">
        <v>9454</v>
      </c>
      <c r="D14886" t="s">
        <v>9455</v>
      </c>
      <c r="E14886" s="117">
        <v>43031</v>
      </c>
      <c r="F14886" s="118">
        <v>0.62263888888888885</v>
      </c>
      <c r="G14886" t="s">
        <v>3854</v>
      </c>
      <c r="H14886">
        <v>429</v>
      </c>
      <c r="I14886">
        <v>14</v>
      </c>
      <c r="J14886" t="s">
        <v>26992</v>
      </c>
      <c r="L14886" t="s">
        <v>642</v>
      </c>
    </row>
    <row r="14887" spans="1:12" x14ac:dyDescent="0.25">
      <c r="A14887" t="s">
        <v>9456</v>
      </c>
      <c r="B14887" t="s">
        <v>9453</v>
      </c>
      <c r="C14887" t="s">
        <v>9454</v>
      </c>
      <c r="D14887" t="s">
        <v>9455</v>
      </c>
      <c r="E14887" s="117">
        <v>43031</v>
      </c>
      <c r="F14887" s="118">
        <v>0.62263888888888885</v>
      </c>
      <c r="G14887" t="s">
        <v>3854</v>
      </c>
      <c r="H14887">
        <v>429</v>
      </c>
      <c r="I14887">
        <v>15</v>
      </c>
      <c r="J14887" t="s">
        <v>26992</v>
      </c>
      <c r="L14887" t="s">
        <v>210</v>
      </c>
    </row>
    <row r="14888" spans="1:12" x14ac:dyDescent="0.25">
      <c r="A14888" t="s">
        <v>9456</v>
      </c>
      <c r="B14888" t="s">
        <v>9453</v>
      </c>
      <c r="C14888" t="s">
        <v>9454</v>
      </c>
      <c r="D14888" t="s">
        <v>9455</v>
      </c>
      <c r="E14888" s="117">
        <v>43031</v>
      </c>
      <c r="F14888" s="118">
        <v>0.62263888888888885</v>
      </c>
      <c r="G14888" t="s">
        <v>3854</v>
      </c>
      <c r="H14888">
        <v>429</v>
      </c>
      <c r="I14888">
        <v>22</v>
      </c>
      <c r="J14888" t="s">
        <v>26992</v>
      </c>
      <c r="L14888" t="s">
        <v>382</v>
      </c>
    </row>
    <row r="14889" spans="1:12" x14ac:dyDescent="0.25">
      <c r="A14889" t="s">
        <v>9456</v>
      </c>
      <c r="B14889" t="s">
        <v>9453</v>
      </c>
      <c r="C14889" t="s">
        <v>9454</v>
      </c>
      <c r="D14889" t="s">
        <v>9455</v>
      </c>
      <c r="E14889" s="117">
        <v>43031</v>
      </c>
      <c r="F14889" s="118">
        <v>0.62263888888888885</v>
      </c>
      <c r="G14889" t="s">
        <v>3854</v>
      </c>
      <c r="H14889">
        <v>429</v>
      </c>
      <c r="I14889">
        <v>23</v>
      </c>
      <c r="J14889" t="s">
        <v>26992</v>
      </c>
      <c r="L14889">
        <v>50</v>
      </c>
    </row>
    <row r="14890" spans="1:12" x14ac:dyDescent="0.25">
      <c r="A14890" t="s">
        <v>9456</v>
      </c>
      <c r="B14890" t="s">
        <v>9453</v>
      </c>
      <c r="C14890" t="s">
        <v>9454</v>
      </c>
      <c r="D14890" t="s">
        <v>9455</v>
      </c>
      <c r="E14890" s="117">
        <v>43031</v>
      </c>
      <c r="F14890" s="118">
        <v>0.62263888888888885</v>
      </c>
      <c r="G14890" t="s">
        <v>3854</v>
      </c>
      <c r="H14890">
        <v>429</v>
      </c>
      <c r="I14890">
        <v>24</v>
      </c>
      <c r="J14890" t="s">
        <v>26992</v>
      </c>
      <c r="L14890" t="s">
        <v>4097</v>
      </c>
    </row>
    <row r="14891" spans="1:12" x14ac:dyDescent="0.25">
      <c r="A14891" t="s">
        <v>9456</v>
      </c>
      <c r="B14891" t="s">
        <v>9453</v>
      </c>
      <c r="C14891" t="s">
        <v>9454</v>
      </c>
      <c r="D14891" t="s">
        <v>9455</v>
      </c>
      <c r="E14891" s="117">
        <v>43031</v>
      </c>
      <c r="F14891" s="118">
        <v>0.62263888888888885</v>
      </c>
      <c r="G14891" t="s">
        <v>3854</v>
      </c>
      <c r="H14891">
        <v>429</v>
      </c>
      <c r="I14891">
        <v>25</v>
      </c>
      <c r="J14891" t="s">
        <v>26992</v>
      </c>
      <c r="L14891">
        <v>25</v>
      </c>
    </row>
    <row r="14892" spans="1:12" x14ac:dyDescent="0.25">
      <c r="A14892" t="s">
        <v>9456</v>
      </c>
      <c r="B14892" t="s">
        <v>9453</v>
      </c>
      <c r="C14892" t="s">
        <v>9454</v>
      </c>
      <c r="D14892" t="s">
        <v>9455</v>
      </c>
      <c r="E14892" s="117">
        <v>43031</v>
      </c>
      <c r="F14892" s="118">
        <v>0.62265046296296289</v>
      </c>
      <c r="G14892" t="s">
        <v>3854</v>
      </c>
      <c r="H14892">
        <v>429</v>
      </c>
      <c r="I14892">
        <v>26</v>
      </c>
      <c r="J14892" t="s">
        <v>26992</v>
      </c>
      <c r="L14892" t="s">
        <v>380</v>
      </c>
    </row>
    <row r="14893" spans="1:12" x14ac:dyDescent="0.25">
      <c r="A14893" t="s">
        <v>9456</v>
      </c>
      <c r="B14893" t="s">
        <v>9453</v>
      </c>
      <c r="C14893" t="s">
        <v>9454</v>
      </c>
      <c r="D14893" t="s">
        <v>9455</v>
      </c>
      <c r="E14893" s="117">
        <v>43031</v>
      </c>
      <c r="F14893" s="118">
        <v>0.62265046296296289</v>
      </c>
      <c r="G14893" t="s">
        <v>3854</v>
      </c>
      <c r="H14893">
        <v>429</v>
      </c>
      <c r="I14893">
        <v>27</v>
      </c>
      <c r="J14893" t="s">
        <v>26992</v>
      </c>
      <c r="L14893">
        <v>15</v>
      </c>
    </row>
    <row r="14894" spans="1:12" x14ac:dyDescent="0.25">
      <c r="A14894" t="s">
        <v>9456</v>
      </c>
      <c r="B14894" t="s">
        <v>9453</v>
      </c>
      <c r="C14894" t="s">
        <v>9454</v>
      </c>
      <c r="D14894" t="s">
        <v>9455</v>
      </c>
      <c r="E14894" s="117">
        <v>43031</v>
      </c>
      <c r="F14894" s="118">
        <v>0.62265046296296289</v>
      </c>
      <c r="G14894" t="s">
        <v>3854</v>
      </c>
      <c r="H14894">
        <v>429</v>
      </c>
      <c r="I14894">
        <v>28</v>
      </c>
      <c r="J14894" t="s">
        <v>26992</v>
      </c>
      <c r="L14894" t="s">
        <v>383</v>
      </c>
    </row>
    <row r="14895" spans="1:12" x14ac:dyDescent="0.25">
      <c r="A14895" t="s">
        <v>9456</v>
      </c>
      <c r="B14895" t="s">
        <v>9453</v>
      </c>
      <c r="C14895" t="s">
        <v>9454</v>
      </c>
      <c r="D14895" t="s">
        <v>9455</v>
      </c>
      <c r="E14895" s="117">
        <v>43031</v>
      </c>
      <c r="F14895" s="118">
        <v>0.62265046296296289</v>
      </c>
      <c r="G14895" t="s">
        <v>3854</v>
      </c>
      <c r="H14895">
        <v>429</v>
      </c>
      <c r="I14895">
        <v>29</v>
      </c>
      <c r="J14895" t="s">
        <v>26992</v>
      </c>
      <c r="L14895">
        <v>10</v>
      </c>
    </row>
    <row r="14896" spans="1:12" x14ac:dyDescent="0.25">
      <c r="A14896" t="s">
        <v>9456</v>
      </c>
      <c r="B14896" t="s">
        <v>9453</v>
      </c>
      <c r="C14896" t="s">
        <v>9454</v>
      </c>
      <c r="D14896" t="s">
        <v>9455</v>
      </c>
      <c r="E14896" s="117">
        <v>43031</v>
      </c>
      <c r="F14896" s="118">
        <v>0.62265046296296289</v>
      </c>
      <c r="G14896" t="s">
        <v>3854</v>
      </c>
      <c r="H14896">
        <v>429</v>
      </c>
      <c r="I14896">
        <v>36</v>
      </c>
      <c r="J14896" t="s">
        <v>26992</v>
      </c>
      <c r="L14896" t="s">
        <v>26538</v>
      </c>
    </row>
    <row r="14897" spans="1:12" x14ac:dyDescent="0.25">
      <c r="A14897" t="s">
        <v>9456</v>
      </c>
      <c r="B14897" t="s">
        <v>9453</v>
      </c>
      <c r="C14897" t="s">
        <v>9454</v>
      </c>
      <c r="D14897" t="s">
        <v>9455</v>
      </c>
      <c r="E14897" s="117">
        <v>43031</v>
      </c>
      <c r="F14897" s="118">
        <v>0.62265046296296289</v>
      </c>
      <c r="G14897" t="s">
        <v>3854</v>
      </c>
      <c r="H14897">
        <v>429</v>
      </c>
      <c r="I14897">
        <v>38</v>
      </c>
      <c r="J14897" t="s">
        <v>26992</v>
      </c>
      <c r="L14897" t="s">
        <v>26993</v>
      </c>
    </row>
    <row r="14898" spans="1:12" x14ac:dyDescent="0.25">
      <c r="A14898" t="s">
        <v>9456</v>
      </c>
      <c r="B14898" t="s">
        <v>9453</v>
      </c>
      <c r="C14898" t="s">
        <v>9454</v>
      </c>
      <c r="D14898" t="s">
        <v>9455</v>
      </c>
      <c r="E14898" s="117">
        <v>43031</v>
      </c>
      <c r="F14898" s="118">
        <v>0.62266203703703704</v>
      </c>
      <c r="G14898" t="s">
        <v>3854</v>
      </c>
      <c r="H14898">
        <v>430</v>
      </c>
      <c r="I14898">
        <v>1</v>
      </c>
      <c r="L14898" t="s">
        <v>26992</v>
      </c>
    </row>
    <row r="14899" spans="1:12" x14ac:dyDescent="0.25">
      <c r="A14899" t="s">
        <v>9456</v>
      </c>
      <c r="B14899" t="s">
        <v>9453</v>
      </c>
      <c r="C14899" t="s">
        <v>9454</v>
      </c>
      <c r="D14899" t="s">
        <v>9455</v>
      </c>
      <c r="E14899" s="117">
        <v>43031</v>
      </c>
      <c r="F14899" s="118">
        <v>0.62266203703703704</v>
      </c>
      <c r="G14899" t="s">
        <v>3854</v>
      </c>
      <c r="H14899">
        <v>430</v>
      </c>
      <c r="I14899">
        <v>4</v>
      </c>
      <c r="J14899" t="s">
        <v>26992</v>
      </c>
      <c r="L14899" t="s">
        <v>2977</v>
      </c>
    </row>
    <row r="14900" spans="1:12" x14ac:dyDescent="0.25">
      <c r="A14900" t="s">
        <v>9456</v>
      </c>
      <c r="B14900" t="s">
        <v>9453</v>
      </c>
      <c r="C14900" t="s">
        <v>9454</v>
      </c>
      <c r="D14900" t="s">
        <v>9455</v>
      </c>
      <c r="E14900" s="117">
        <v>43031</v>
      </c>
      <c r="F14900" s="118">
        <v>0.62266203703703704</v>
      </c>
      <c r="G14900" t="s">
        <v>3854</v>
      </c>
      <c r="H14900">
        <v>430</v>
      </c>
      <c r="I14900">
        <v>5</v>
      </c>
      <c r="J14900" t="s">
        <v>26992</v>
      </c>
      <c r="L14900" t="s">
        <v>2402</v>
      </c>
    </row>
    <row r="14901" spans="1:12" x14ac:dyDescent="0.25">
      <c r="A14901" t="s">
        <v>9456</v>
      </c>
      <c r="B14901" t="s">
        <v>9453</v>
      </c>
      <c r="C14901" t="s">
        <v>9454</v>
      </c>
      <c r="D14901" t="s">
        <v>9455</v>
      </c>
      <c r="E14901" s="117">
        <v>43031</v>
      </c>
      <c r="F14901" s="118">
        <v>0.62267361111111108</v>
      </c>
      <c r="G14901" t="s">
        <v>3854</v>
      </c>
      <c r="H14901">
        <v>430</v>
      </c>
      <c r="I14901">
        <v>6</v>
      </c>
      <c r="J14901" t="s">
        <v>26992</v>
      </c>
      <c r="L14901">
        <v>0</v>
      </c>
    </row>
    <row r="14902" spans="1:12" x14ac:dyDescent="0.25">
      <c r="A14902" t="s">
        <v>9456</v>
      </c>
      <c r="B14902" t="s">
        <v>9453</v>
      </c>
      <c r="C14902" t="s">
        <v>9454</v>
      </c>
      <c r="D14902" t="s">
        <v>9455</v>
      </c>
      <c r="E14902" s="117">
        <v>43031</v>
      </c>
      <c r="F14902" s="118">
        <v>0.62267361111111108</v>
      </c>
      <c r="G14902" t="s">
        <v>3854</v>
      </c>
      <c r="H14902">
        <v>430</v>
      </c>
      <c r="I14902">
        <v>7</v>
      </c>
      <c r="J14902" t="s">
        <v>26992</v>
      </c>
      <c r="L14902">
        <v>10</v>
      </c>
    </row>
    <row r="14903" spans="1:12" x14ac:dyDescent="0.25">
      <c r="A14903" t="s">
        <v>9456</v>
      </c>
      <c r="B14903" t="s">
        <v>9453</v>
      </c>
      <c r="C14903" t="s">
        <v>9454</v>
      </c>
      <c r="D14903" t="s">
        <v>9455</v>
      </c>
      <c r="E14903" s="117">
        <v>43031</v>
      </c>
      <c r="F14903" s="118">
        <v>0.62267361111111108</v>
      </c>
      <c r="G14903" t="s">
        <v>3854</v>
      </c>
      <c r="H14903">
        <v>430</v>
      </c>
      <c r="I14903">
        <v>9</v>
      </c>
      <c r="J14903" t="s">
        <v>26992</v>
      </c>
      <c r="L14903" t="s">
        <v>25904</v>
      </c>
    </row>
    <row r="14904" spans="1:12" x14ac:dyDescent="0.25">
      <c r="A14904" t="s">
        <v>9456</v>
      </c>
      <c r="B14904" t="s">
        <v>9453</v>
      </c>
      <c r="C14904" t="s">
        <v>9454</v>
      </c>
      <c r="D14904" t="s">
        <v>9455</v>
      </c>
      <c r="E14904" s="117">
        <v>43031</v>
      </c>
      <c r="F14904" s="118">
        <v>0.62267361111111108</v>
      </c>
      <c r="G14904" t="s">
        <v>3854</v>
      </c>
      <c r="H14904">
        <v>430</v>
      </c>
      <c r="I14904">
        <v>13</v>
      </c>
      <c r="J14904" t="s">
        <v>26992</v>
      </c>
      <c r="L14904" t="s">
        <v>639</v>
      </c>
    </row>
    <row r="14905" spans="1:12" x14ac:dyDescent="0.25">
      <c r="A14905" t="s">
        <v>9456</v>
      </c>
      <c r="B14905" t="s">
        <v>9453</v>
      </c>
      <c r="C14905" t="s">
        <v>9454</v>
      </c>
      <c r="D14905" t="s">
        <v>9455</v>
      </c>
      <c r="E14905" s="117">
        <v>43031</v>
      </c>
      <c r="F14905" s="118">
        <v>0.62267361111111108</v>
      </c>
      <c r="G14905" t="s">
        <v>3854</v>
      </c>
      <c r="H14905">
        <v>430</v>
      </c>
      <c r="I14905">
        <v>14</v>
      </c>
      <c r="J14905" t="s">
        <v>26992</v>
      </c>
      <c r="L14905" t="s">
        <v>643</v>
      </c>
    </row>
    <row r="14906" spans="1:12" x14ac:dyDescent="0.25">
      <c r="A14906" t="s">
        <v>9456</v>
      </c>
      <c r="B14906" t="s">
        <v>9453</v>
      </c>
      <c r="C14906" t="s">
        <v>9454</v>
      </c>
      <c r="D14906" t="s">
        <v>9455</v>
      </c>
      <c r="E14906" s="117">
        <v>43031</v>
      </c>
      <c r="F14906" s="118">
        <v>0.62267361111111108</v>
      </c>
      <c r="G14906" t="s">
        <v>3854</v>
      </c>
      <c r="H14906">
        <v>430</v>
      </c>
      <c r="I14906">
        <v>15</v>
      </c>
      <c r="J14906" t="s">
        <v>26992</v>
      </c>
      <c r="L14906" t="s">
        <v>200</v>
      </c>
    </row>
    <row r="14907" spans="1:12" x14ac:dyDescent="0.25">
      <c r="A14907" t="s">
        <v>9456</v>
      </c>
      <c r="B14907" t="s">
        <v>9453</v>
      </c>
      <c r="C14907" t="s">
        <v>9454</v>
      </c>
      <c r="D14907" t="s">
        <v>9455</v>
      </c>
      <c r="E14907" s="117">
        <v>43031</v>
      </c>
      <c r="F14907" s="118">
        <v>0.62267361111111108</v>
      </c>
      <c r="G14907" t="s">
        <v>3854</v>
      </c>
      <c r="H14907">
        <v>430</v>
      </c>
      <c r="I14907">
        <v>22</v>
      </c>
      <c r="J14907" t="s">
        <v>26992</v>
      </c>
      <c r="L14907" t="s">
        <v>381</v>
      </c>
    </row>
    <row r="14908" spans="1:12" x14ac:dyDescent="0.25">
      <c r="A14908" t="s">
        <v>9456</v>
      </c>
      <c r="B14908" t="s">
        <v>9453</v>
      </c>
      <c r="C14908" t="s">
        <v>9454</v>
      </c>
      <c r="D14908" t="s">
        <v>9455</v>
      </c>
      <c r="E14908" s="117">
        <v>43031</v>
      </c>
      <c r="F14908" s="118">
        <v>0.62267361111111108</v>
      </c>
      <c r="G14908" t="s">
        <v>3854</v>
      </c>
      <c r="H14908">
        <v>430</v>
      </c>
      <c r="I14908">
        <v>23</v>
      </c>
      <c r="J14908" t="s">
        <v>26992</v>
      </c>
      <c r="L14908">
        <v>95</v>
      </c>
    </row>
    <row r="14909" spans="1:12" x14ac:dyDescent="0.25">
      <c r="A14909" t="s">
        <v>9456</v>
      </c>
      <c r="B14909" t="s">
        <v>9453</v>
      </c>
      <c r="C14909" t="s">
        <v>9454</v>
      </c>
      <c r="D14909" t="s">
        <v>9455</v>
      </c>
      <c r="E14909" s="117">
        <v>43031</v>
      </c>
      <c r="F14909" s="118">
        <v>0.62267361111111108</v>
      </c>
      <c r="G14909" t="s">
        <v>3854</v>
      </c>
      <c r="H14909">
        <v>430</v>
      </c>
      <c r="I14909">
        <v>24</v>
      </c>
      <c r="J14909" t="s">
        <v>26992</v>
      </c>
      <c r="L14909" t="s">
        <v>371</v>
      </c>
    </row>
    <row r="14910" spans="1:12" x14ac:dyDescent="0.25">
      <c r="A14910" t="s">
        <v>9456</v>
      </c>
      <c r="B14910" t="s">
        <v>9453</v>
      </c>
      <c r="C14910" t="s">
        <v>9454</v>
      </c>
      <c r="D14910" t="s">
        <v>9455</v>
      </c>
      <c r="E14910" s="117">
        <v>43031</v>
      </c>
      <c r="F14910" s="118">
        <v>0.62268518518518523</v>
      </c>
      <c r="G14910" t="s">
        <v>3854</v>
      </c>
      <c r="H14910">
        <v>430</v>
      </c>
      <c r="I14910">
        <v>25</v>
      </c>
      <c r="J14910" t="s">
        <v>26992</v>
      </c>
      <c r="L14910">
        <v>5</v>
      </c>
    </row>
    <row r="14911" spans="1:12" x14ac:dyDescent="0.25">
      <c r="A14911" t="s">
        <v>9456</v>
      </c>
      <c r="B14911" t="s">
        <v>9453</v>
      </c>
      <c r="C14911" t="s">
        <v>9454</v>
      </c>
      <c r="D14911" t="s">
        <v>9455</v>
      </c>
      <c r="E14911" s="117">
        <v>43031</v>
      </c>
      <c r="F14911" s="118">
        <v>0.62268518518518523</v>
      </c>
      <c r="G14911" t="s">
        <v>3854</v>
      </c>
      <c r="H14911">
        <v>430</v>
      </c>
      <c r="I14911">
        <v>36</v>
      </c>
      <c r="J14911" t="s">
        <v>26992</v>
      </c>
      <c r="L14911" t="s">
        <v>26776</v>
      </c>
    </row>
    <row r="14912" spans="1:12" x14ac:dyDescent="0.25">
      <c r="A14912" t="s">
        <v>9456</v>
      </c>
      <c r="B14912" t="s">
        <v>9453</v>
      </c>
      <c r="C14912" t="s">
        <v>9454</v>
      </c>
      <c r="D14912" t="s">
        <v>9455</v>
      </c>
      <c r="E14912" s="117">
        <v>43031</v>
      </c>
      <c r="F14912" s="118">
        <v>0.62268518518518523</v>
      </c>
      <c r="G14912" t="s">
        <v>3854</v>
      </c>
      <c r="H14912">
        <v>430</v>
      </c>
      <c r="I14912">
        <v>38</v>
      </c>
      <c r="J14912" t="s">
        <v>26992</v>
      </c>
      <c r="L14912" t="s">
        <v>26994</v>
      </c>
    </row>
    <row r="14913" spans="1:12" x14ac:dyDescent="0.25">
      <c r="A14913" t="s">
        <v>9456</v>
      </c>
      <c r="B14913" t="s">
        <v>9453</v>
      </c>
      <c r="C14913" t="s">
        <v>9454</v>
      </c>
      <c r="D14913" t="s">
        <v>9455</v>
      </c>
      <c r="E14913" s="117">
        <v>43031</v>
      </c>
      <c r="F14913" s="118">
        <v>0.62269675925925927</v>
      </c>
      <c r="G14913" t="s">
        <v>3854</v>
      </c>
      <c r="H14913">
        <v>431</v>
      </c>
      <c r="I14913">
        <v>1</v>
      </c>
      <c r="L14913" t="s">
        <v>26995</v>
      </c>
    </row>
    <row r="14914" spans="1:12" x14ac:dyDescent="0.25">
      <c r="A14914" t="s">
        <v>9456</v>
      </c>
      <c r="B14914" t="s">
        <v>9453</v>
      </c>
      <c r="C14914" t="s">
        <v>9454</v>
      </c>
      <c r="D14914" t="s">
        <v>9455</v>
      </c>
      <c r="E14914" s="117">
        <v>43031</v>
      </c>
      <c r="F14914" s="118">
        <v>0.62269675925925927</v>
      </c>
      <c r="G14914" t="s">
        <v>3854</v>
      </c>
      <c r="H14914">
        <v>431</v>
      </c>
      <c r="I14914">
        <v>4</v>
      </c>
      <c r="J14914" t="s">
        <v>26995</v>
      </c>
      <c r="L14914" t="s">
        <v>2976</v>
      </c>
    </row>
    <row r="14915" spans="1:12" x14ac:dyDescent="0.25">
      <c r="A14915" t="s">
        <v>9456</v>
      </c>
      <c r="B14915" t="s">
        <v>9453</v>
      </c>
      <c r="C14915" t="s">
        <v>9454</v>
      </c>
      <c r="D14915" t="s">
        <v>9455</v>
      </c>
      <c r="E14915" s="117">
        <v>43031</v>
      </c>
      <c r="F14915" s="118">
        <v>0.62269675925925927</v>
      </c>
      <c r="G14915" t="s">
        <v>3854</v>
      </c>
      <c r="H14915">
        <v>431</v>
      </c>
      <c r="I14915">
        <v>5</v>
      </c>
      <c r="J14915" t="s">
        <v>26995</v>
      </c>
      <c r="L14915" t="s">
        <v>499</v>
      </c>
    </row>
    <row r="14916" spans="1:12" x14ac:dyDescent="0.25">
      <c r="A14916" t="s">
        <v>9456</v>
      </c>
      <c r="B14916" t="s">
        <v>9453</v>
      </c>
      <c r="C14916" t="s">
        <v>9454</v>
      </c>
      <c r="D14916" t="s">
        <v>9455</v>
      </c>
      <c r="E14916" s="117">
        <v>43031</v>
      </c>
      <c r="F14916" s="118">
        <v>0.62269675925925927</v>
      </c>
      <c r="G14916" t="s">
        <v>3854</v>
      </c>
      <c r="H14916">
        <v>431</v>
      </c>
      <c r="I14916">
        <v>6</v>
      </c>
      <c r="J14916" t="s">
        <v>26995</v>
      </c>
      <c r="L14916">
        <v>0</v>
      </c>
    </row>
    <row r="14917" spans="1:12" x14ac:dyDescent="0.25">
      <c r="A14917" t="s">
        <v>9456</v>
      </c>
      <c r="B14917" t="s">
        <v>9453</v>
      </c>
      <c r="C14917" t="s">
        <v>9454</v>
      </c>
      <c r="D14917" t="s">
        <v>9455</v>
      </c>
      <c r="E14917" s="117">
        <v>43031</v>
      </c>
      <c r="F14917" s="118">
        <v>0.62269675925925927</v>
      </c>
      <c r="G14917" t="s">
        <v>3854</v>
      </c>
      <c r="H14917">
        <v>431</v>
      </c>
      <c r="I14917">
        <v>7</v>
      </c>
      <c r="J14917" t="s">
        <v>26995</v>
      </c>
      <c r="L14917">
        <v>100</v>
      </c>
    </row>
    <row r="14918" spans="1:12" x14ac:dyDescent="0.25">
      <c r="A14918" t="s">
        <v>9456</v>
      </c>
      <c r="B14918" t="s">
        <v>9453</v>
      </c>
      <c r="C14918" t="s">
        <v>9454</v>
      </c>
      <c r="D14918" t="s">
        <v>9455</v>
      </c>
      <c r="E14918" s="117">
        <v>43031</v>
      </c>
      <c r="F14918" s="118">
        <v>0.62269675925925927</v>
      </c>
      <c r="G14918" t="s">
        <v>3854</v>
      </c>
      <c r="H14918">
        <v>431</v>
      </c>
      <c r="I14918">
        <v>9</v>
      </c>
      <c r="J14918" t="s">
        <v>26995</v>
      </c>
      <c r="L14918" t="s">
        <v>25904</v>
      </c>
    </row>
    <row r="14919" spans="1:12" x14ac:dyDescent="0.25">
      <c r="A14919" t="s">
        <v>9456</v>
      </c>
      <c r="B14919" t="s">
        <v>9453</v>
      </c>
      <c r="C14919" t="s">
        <v>9454</v>
      </c>
      <c r="D14919" t="s">
        <v>9455</v>
      </c>
      <c r="E14919" s="117">
        <v>43031</v>
      </c>
      <c r="F14919" s="118">
        <v>0.62270833333333331</v>
      </c>
      <c r="G14919" t="s">
        <v>3854</v>
      </c>
      <c r="H14919">
        <v>431</v>
      </c>
      <c r="I14919">
        <v>13</v>
      </c>
      <c r="J14919" t="s">
        <v>26995</v>
      </c>
      <c r="L14919" t="s">
        <v>636</v>
      </c>
    </row>
    <row r="14920" spans="1:12" x14ac:dyDescent="0.25">
      <c r="A14920" t="s">
        <v>9456</v>
      </c>
      <c r="B14920" t="s">
        <v>9453</v>
      </c>
      <c r="C14920" t="s">
        <v>9454</v>
      </c>
      <c r="D14920" t="s">
        <v>9455</v>
      </c>
      <c r="E14920" s="117">
        <v>43031</v>
      </c>
      <c r="F14920" s="118">
        <v>0.62270833333333331</v>
      </c>
      <c r="G14920" t="s">
        <v>3854</v>
      </c>
      <c r="H14920">
        <v>431</v>
      </c>
      <c r="I14920">
        <v>14</v>
      </c>
      <c r="J14920" t="s">
        <v>26995</v>
      </c>
      <c r="L14920" t="s">
        <v>642</v>
      </c>
    </row>
    <row r="14921" spans="1:12" x14ac:dyDescent="0.25">
      <c r="A14921" t="s">
        <v>9456</v>
      </c>
      <c r="B14921" t="s">
        <v>9453</v>
      </c>
      <c r="C14921" t="s">
        <v>9454</v>
      </c>
      <c r="D14921" t="s">
        <v>9455</v>
      </c>
      <c r="E14921" s="117">
        <v>43031</v>
      </c>
      <c r="F14921" s="118">
        <v>0.62270833333333331</v>
      </c>
      <c r="G14921" t="s">
        <v>3854</v>
      </c>
      <c r="H14921">
        <v>431</v>
      </c>
      <c r="I14921">
        <v>15</v>
      </c>
      <c r="J14921" t="s">
        <v>26995</v>
      </c>
      <c r="L14921" t="s">
        <v>200</v>
      </c>
    </row>
    <row r="14922" spans="1:12" x14ac:dyDescent="0.25">
      <c r="A14922" t="s">
        <v>9456</v>
      </c>
      <c r="B14922" t="s">
        <v>9453</v>
      </c>
      <c r="C14922" t="s">
        <v>9454</v>
      </c>
      <c r="D14922" t="s">
        <v>9455</v>
      </c>
      <c r="E14922" s="117">
        <v>43031</v>
      </c>
      <c r="F14922" s="118">
        <v>0.62270833333333331</v>
      </c>
      <c r="G14922" t="s">
        <v>3854</v>
      </c>
      <c r="H14922">
        <v>431</v>
      </c>
      <c r="I14922">
        <v>22</v>
      </c>
      <c r="J14922" t="s">
        <v>26995</v>
      </c>
      <c r="L14922" t="s">
        <v>382</v>
      </c>
    </row>
    <row r="14923" spans="1:12" x14ac:dyDescent="0.25">
      <c r="A14923" t="s">
        <v>9456</v>
      </c>
      <c r="B14923" t="s">
        <v>9453</v>
      </c>
      <c r="C14923" t="s">
        <v>9454</v>
      </c>
      <c r="D14923" t="s">
        <v>9455</v>
      </c>
      <c r="E14923" s="117">
        <v>43031</v>
      </c>
      <c r="F14923" s="118">
        <v>0.62270833333333331</v>
      </c>
      <c r="G14923" t="s">
        <v>3854</v>
      </c>
      <c r="H14923">
        <v>431</v>
      </c>
      <c r="I14923">
        <v>23</v>
      </c>
      <c r="J14923" t="s">
        <v>26995</v>
      </c>
      <c r="L14923">
        <v>60</v>
      </c>
    </row>
    <row r="14924" spans="1:12" x14ac:dyDescent="0.25">
      <c r="A14924" t="s">
        <v>9456</v>
      </c>
      <c r="B14924" t="s">
        <v>9453</v>
      </c>
      <c r="C14924" t="s">
        <v>9454</v>
      </c>
      <c r="D14924" t="s">
        <v>9455</v>
      </c>
      <c r="E14924" s="117">
        <v>43031</v>
      </c>
      <c r="F14924" s="118">
        <v>0.62270833333333331</v>
      </c>
      <c r="G14924" t="s">
        <v>3854</v>
      </c>
      <c r="H14924">
        <v>431</v>
      </c>
      <c r="I14924">
        <v>24</v>
      </c>
      <c r="J14924" t="s">
        <v>26995</v>
      </c>
      <c r="L14924" t="s">
        <v>4097</v>
      </c>
    </row>
    <row r="14925" spans="1:12" x14ac:dyDescent="0.25">
      <c r="A14925" t="s">
        <v>9456</v>
      </c>
      <c r="B14925" t="s">
        <v>9453</v>
      </c>
      <c r="C14925" t="s">
        <v>9454</v>
      </c>
      <c r="D14925" t="s">
        <v>9455</v>
      </c>
      <c r="E14925" s="117">
        <v>43031</v>
      </c>
      <c r="F14925" s="118">
        <v>0.62270833333333331</v>
      </c>
      <c r="G14925" t="s">
        <v>3854</v>
      </c>
      <c r="H14925">
        <v>431</v>
      </c>
      <c r="I14925">
        <v>25</v>
      </c>
      <c r="J14925" t="s">
        <v>26995</v>
      </c>
      <c r="L14925">
        <v>20</v>
      </c>
    </row>
    <row r="14926" spans="1:12" x14ac:dyDescent="0.25">
      <c r="A14926" t="s">
        <v>9456</v>
      </c>
      <c r="B14926" t="s">
        <v>9453</v>
      </c>
      <c r="C14926" t="s">
        <v>9454</v>
      </c>
      <c r="D14926" t="s">
        <v>9455</v>
      </c>
      <c r="E14926" s="117">
        <v>43031</v>
      </c>
      <c r="F14926" s="118">
        <v>0.62270833333333331</v>
      </c>
      <c r="G14926" t="s">
        <v>3854</v>
      </c>
      <c r="H14926">
        <v>431</v>
      </c>
      <c r="I14926">
        <v>26</v>
      </c>
      <c r="J14926" t="s">
        <v>26995</v>
      </c>
      <c r="L14926" t="s">
        <v>383</v>
      </c>
    </row>
    <row r="14927" spans="1:12" x14ac:dyDescent="0.25">
      <c r="A14927" t="s">
        <v>9456</v>
      </c>
      <c r="B14927" t="s">
        <v>9453</v>
      </c>
      <c r="C14927" t="s">
        <v>9454</v>
      </c>
      <c r="D14927" t="s">
        <v>9455</v>
      </c>
      <c r="E14927" s="117">
        <v>43031</v>
      </c>
      <c r="F14927" s="118">
        <v>0.62270833333333331</v>
      </c>
      <c r="G14927" t="s">
        <v>3854</v>
      </c>
      <c r="H14927">
        <v>431</v>
      </c>
      <c r="I14927">
        <v>27</v>
      </c>
      <c r="J14927" t="s">
        <v>26995</v>
      </c>
      <c r="L14927">
        <v>10</v>
      </c>
    </row>
    <row r="14928" spans="1:12" x14ac:dyDescent="0.25">
      <c r="A14928" t="s">
        <v>9456</v>
      </c>
      <c r="B14928" t="s">
        <v>9453</v>
      </c>
      <c r="C14928" t="s">
        <v>9454</v>
      </c>
      <c r="D14928" t="s">
        <v>9455</v>
      </c>
      <c r="E14928" s="117">
        <v>43031</v>
      </c>
      <c r="F14928" s="118">
        <v>0.62271990740740735</v>
      </c>
      <c r="G14928" t="s">
        <v>3854</v>
      </c>
      <c r="H14928">
        <v>431</v>
      </c>
      <c r="I14928">
        <v>28</v>
      </c>
      <c r="J14928" t="s">
        <v>26995</v>
      </c>
      <c r="L14928" t="s">
        <v>380</v>
      </c>
    </row>
    <row r="14929" spans="1:12" x14ac:dyDescent="0.25">
      <c r="A14929" t="s">
        <v>9456</v>
      </c>
      <c r="B14929" t="s">
        <v>9453</v>
      </c>
      <c r="C14929" t="s">
        <v>9454</v>
      </c>
      <c r="D14929" t="s">
        <v>9455</v>
      </c>
      <c r="E14929" s="117">
        <v>43031</v>
      </c>
      <c r="F14929" s="118">
        <v>0.62271990740740735</v>
      </c>
      <c r="G14929" t="s">
        <v>3854</v>
      </c>
      <c r="H14929">
        <v>431</v>
      </c>
      <c r="I14929">
        <v>29</v>
      </c>
      <c r="J14929" t="s">
        <v>26995</v>
      </c>
      <c r="L14929">
        <v>10</v>
      </c>
    </row>
    <row r="14930" spans="1:12" x14ac:dyDescent="0.25">
      <c r="A14930" t="s">
        <v>9456</v>
      </c>
      <c r="B14930" t="s">
        <v>9453</v>
      </c>
      <c r="C14930" t="s">
        <v>9454</v>
      </c>
      <c r="D14930" t="s">
        <v>9455</v>
      </c>
      <c r="E14930" s="117">
        <v>43031</v>
      </c>
      <c r="F14930" s="118">
        <v>0.62271990740740735</v>
      </c>
      <c r="G14930" t="s">
        <v>3854</v>
      </c>
      <c r="H14930">
        <v>431</v>
      </c>
      <c r="I14930">
        <v>36</v>
      </c>
      <c r="J14930" t="s">
        <v>26995</v>
      </c>
      <c r="L14930" t="s">
        <v>26538</v>
      </c>
    </row>
    <row r="14931" spans="1:12" x14ac:dyDescent="0.25">
      <c r="A14931" t="s">
        <v>9456</v>
      </c>
      <c r="B14931" t="s">
        <v>9453</v>
      </c>
      <c r="C14931" t="s">
        <v>9454</v>
      </c>
      <c r="D14931" t="s">
        <v>9455</v>
      </c>
      <c r="E14931" s="117">
        <v>43031</v>
      </c>
      <c r="F14931" s="118">
        <v>0.62271990740740735</v>
      </c>
      <c r="G14931" t="s">
        <v>3854</v>
      </c>
      <c r="H14931">
        <v>431</v>
      </c>
      <c r="I14931">
        <v>38</v>
      </c>
      <c r="J14931" t="s">
        <v>26995</v>
      </c>
      <c r="L14931" t="s">
        <v>26996</v>
      </c>
    </row>
    <row r="14932" spans="1:12" x14ac:dyDescent="0.25">
      <c r="A14932" t="s">
        <v>9456</v>
      </c>
      <c r="B14932" t="s">
        <v>9453</v>
      </c>
      <c r="C14932" t="s">
        <v>9454</v>
      </c>
      <c r="D14932" t="s">
        <v>9455</v>
      </c>
      <c r="E14932" s="117">
        <v>43031</v>
      </c>
      <c r="F14932" s="118">
        <v>0.6227314814814815</v>
      </c>
      <c r="G14932" t="s">
        <v>3854</v>
      </c>
      <c r="H14932">
        <v>432</v>
      </c>
      <c r="I14932">
        <v>1</v>
      </c>
      <c r="L14932" t="s">
        <v>26997</v>
      </c>
    </row>
    <row r="14933" spans="1:12" x14ac:dyDescent="0.25">
      <c r="A14933" t="s">
        <v>9456</v>
      </c>
      <c r="B14933" t="s">
        <v>9453</v>
      </c>
      <c r="C14933" t="s">
        <v>9454</v>
      </c>
      <c r="D14933" t="s">
        <v>9455</v>
      </c>
      <c r="E14933" s="117">
        <v>43031</v>
      </c>
      <c r="F14933" s="118">
        <v>0.6227314814814815</v>
      </c>
      <c r="G14933" t="s">
        <v>3854</v>
      </c>
      <c r="H14933">
        <v>432</v>
      </c>
      <c r="I14933">
        <v>4</v>
      </c>
      <c r="J14933" t="s">
        <v>26997</v>
      </c>
      <c r="L14933" t="s">
        <v>2977</v>
      </c>
    </row>
    <row r="14934" spans="1:12" x14ac:dyDescent="0.25">
      <c r="A14934" t="s">
        <v>9456</v>
      </c>
      <c r="B14934" t="s">
        <v>9453</v>
      </c>
      <c r="C14934" t="s">
        <v>9454</v>
      </c>
      <c r="D14934" t="s">
        <v>9455</v>
      </c>
      <c r="E14934" s="117">
        <v>43031</v>
      </c>
      <c r="F14934" s="118">
        <v>0.6227314814814815</v>
      </c>
      <c r="G14934" t="s">
        <v>3854</v>
      </c>
      <c r="H14934">
        <v>432</v>
      </c>
      <c r="I14934">
        <v>5</v>
      </c>
      <c r="J14934" t="s">
        <v>26997</v>
      </c>
      <c r="L14934" t="s">
        <v>488</v>
      </c>
    </row>
    <row r="14935" spans="1:12" x14ac:dyDescent="0.25">
      <c r="A14935" t="s">
        <v>9456</v>
      </c>
      <c r="B14935" t="s">
        <v>9453</v>
      </c>
      <c r="C14935" t="s">
        <v>9454</v>
      </c>
      <c r="D14935" t="s">
        <v>9455</v>
      </c>
      <c r="E14935" s="117">
        <v>43031</v>
      </c>
      <c r="F14935" s="118">
        <v>0.6227314814814815</v>
      </c>
      <c r="G14935" t="s">
        <v>3854</v>
      </c>
      <c r="H14935">
        <v>432</v>
      </c>
      <c r="I14935">
        <v>6</v>
      </c>
      <c r="J14935" t="s">
        <v>26997</v>
      </c>
      <c r="L14935">
        <v>0</v>
      </c>
    </row>
    <row r="14936" spans="1:12" x14ac:dyDescent="0.25">
      <c r="A14936" t="s">
        <v>9456</v>
      </c>
      <c r="B14936" t="s">
        <v>9453</v>
      </c>
      <c r="C14936" t="s">
        <v>9454</v>
      </c>
      <c r="D14936" t="s">
        <v>9455</v>
      </c>
      <c r="E14936" s="117">
        <v>43031</v>
      </c>
      <c r="F14936" s="118">
        <v>0.6227314814814815</v>
      </c>
      <c r="G14936" t="s">
        <v>3854</v>
      </c>
      <c r="H14936">
        <v>432</v>
      </c>
      <c r="I14936">
        <v>7</v>
      </c>
      <c r="J14936" t="s">
        <v>26997</v>
      </c>
      <c r="L14936">
        <v>100</v>
      </c>
    </row>
    <row r="14937" spans="1:12" x14ac:dyDescent="0.25">
      <c r="A14937" t="s">
        <v>9456</v>
      </c>
      <c r="B14937" t="s">
        <v>9453</v>
      </c>
      <c r="C14937" t="s">
        <v>9454</v>
      </c>
      <c r="D14937" t="s">
        <v>9455</v>
      </c>
      <c r="E14937" s="117">
        <v>43031</v>
      </c>
      <c r="F14937" s="118">
        <v>0.62274305555555554</v>
      </c>
      <c r="G14937" t="s">
        <v>3854</v>
      </c>
      <c r="H14937">
        <v>432</v>
      </c>
      <c r="I14937">
        <v>9</v>
      </c>
      <c r="J14937" t="s">
        <v>26997</v>
      </c>
      <c r="L14937" t="s">
        <v>25904</v>
      </c>
    </row>
    <row r="14938" spans="1:12" x14ac:dyDescent="0.25">
      <c r="A14938" t="s">
        <v>9456</v>
      </c>
      <c r="B14938" t="s">
        <v>9453</v>
      </c>
      <c r="C14938" t="s">
        <v>9454</v>
      </c>
      <c r="D14938" t="s">
        <v>9455</v>
      </c>
      <c r="E14938" s="117">
        <v>43031</v>
      </c>
      <c r="F14938" s="118">
        <v>0.62274305555555554</v>
      </c>
      <c r="G14938" t="s">
        <v>3854</v>
      </c>
      <c r="H14938">
        <v>432</v>
      </c>
      <c r="I14938">
        <v>14</v>
      </c>
      <c r="J14938" t="s">
        <v>26997</v>
      </c>
      <c r="L14938" t="s">
        <v>642</v>
      </c>
    </row>
    <row r="14939" spans="1:12" x14ac:dyDescent="0.25">
      <c r="A14939" t="s">
        <v>9456</v>
      </c>
      <c r="B14939" t="s">
        <v>9453</v>
      </c>
      <c r="C14939" t="s">
        <v>9454</v>
      </c>
      <c r="D14939" t="s">
        <v>9455</v>
      </c>
      <c r="E14939" s="117">
        <v>43031</v>
      </c>
      <c r="F14939" s="118">
        <v>0.62274305555555554</v>
      </c>
      <c r="G14939" t="s">
        <v>3854</v>
      </c>
      <c r="H14939">
        <v>432</v>
      </c>
      <c r="I14939">
        <v>15</v>
      </c>
      <c r="J14939" t="s">
        <v>26997</v>
      </c>
      <c r="L14939" t="s">
        <v>231</v>
      </c>
    </row>
    <row r="14940" spans="1:12" x14ac:dyDescent="0.25">
      <c r="A14940" t="s">
        <v>9456</v>
      </c>
      <c r="B14940" t="s">
        <v>9453</v>
      </c>
      <c r="C14940" t="s">
        <v>9454</v>
      </c>
      <c r="D14940" t="s">
        <v>9455</v>
      </c>
      <c r="E14940" s="117">
        <v>43031</v>
      </c>
      <c r="F14940" s="118">
        <v>0.62274305555555554</v>
      </c>
      <c r="G14940" t="s">
        <v>3854</v>
      </c>
      <c r="H14940">
        <v>432</v>
      </c>
      <c r="I14940">
        <v>22</v>
      </c>
      <c r="J14940" t="s">
        <v>26997</v>
      </c>
      <c r="L14940" t="s">
        <v>382</v>
      </c>
    </row>
    <row r="14941" spans="1:12" x14ac:dyDescent="0.25">
      <c r="A14941" t="s">
        <v>9456</v>
      </c>
      <c r="B14941" t="s">
        <v>9453</v>
      </c>
      <c r="C14941" t="s">
        <v>9454</v>
      </c>
      <c r="D14941" t="s">
        <v>9455</v>
      </c>
      <c r="E14941" s="117">
        <v>43031</v>
      </c>
      <c r="F14941" s="118">
        <v>0.62274305555555554</v>
      </c>
      <c r="G14941" t="s">
        <v>3854</v>
      </c>
      <c r="H14941">
        <v>432</v>
      </c>
      <c r="I14941">
        <v>23</v>
      </c>
      <c r="J14941" t="s">
        <v>26997</v>
      </c>
      <c r="L14941">
        <v>30</v>
      </c>
    </row>
    <row r="14942" spans="1:12" x14ac:dyDescent="0.25">
      <c r="A14942" t="s">
        <v>9456</v>
      </c>
      <c r="B14942" t="s">
        <v>9453</v>
      </c>
      <c r="C14942" t="s">
        <v>9454</v>
      </c>
      <c r="D14942" t="s">
        <v>9455</v>
      </c>
      <c r="E14942" s="117">
        <v>43031</v>
      </c>
      <c r="F14942" s="118">
        <v>0.62274305555555554</v>
      </c>
      <c r="G14942" t="s">
        <v>3854</v>
      </c>
      <c r="H14942">
        <v>432</v>
      </c>
      <c r="I14942">
        <v>24</v>
      </c>
      <c r="J14942" t="s">
        <v>26997</v>
      </c>
      <c r="L14942" t="s">
        <v>383</v>
      </c>
    </row>
    <row r="14943" spans="1:12" x14ac:dyDescent="0.25">
      <c r="A14943" t="s">
        <v>9456</v>
      </c>
      <c r="B14943" t="s">
        <v>9453</v>
      </c>
      <c r="C14943" t="s">
        <v>9454</v>
      </c>
      <c r="D14943" t="s">
        <v>9455</v>
      </c>
      <c r="E14943" s="117">
        <v>43031</v>
      </c>
      <c r="F14943" s="118">
        <v>0.62274305555555554</v>
      </c>
      <c r="G14943" t="s">
        <v>3854</v>
      </c>
      <c r="H14943">
        <v>432</v>
      </c>
      <c r="I14943">
        <v>25</v>
      </c>
      <c r="J14943" t="s">
        <v>26997</v>
      </c>
      <c r="L14943">
        <v>30</v>
      </c>
    </row>
    <row r="14944" spans="1:12" x14ac:dyDescent="0.25">
      <c r="A14944" t="s">
        <v>9456</v>
      </c>
      <c r="B14944" t="s">
        <v>9453</v>
      </c>
      <c r="C14944" t="s">
        <v>9454</v>
      </c>
      <c r="D14944" t="s">
        <v>9455</v>
      </c>
      <c r="E14944" s="117">
        <v>43031</v>
      </c>
      <c r="F14944" s="118">
        <v>0.62274305555555554</v>
      </c>
      <c r="G14944" t="s">
        <v>3854</v>
      </c>
      <c r="H14944">
        <v>432</v>
      </c>
      <c r="I14944">
        <v>26</v>
      </c>
      <c r="J14944" t="s">
        <v>26997</v>
      </c>
      <c r="L14944" t="s">
        <v>380</v>
      </c>
    </row>
    <row r="14945" spans="1:12" x14ac:dyDescent="0.25">
      <c r="A14945" t="s">
        <v>9456</v>
      </c>
      <c r="B14945" t="s">
        <v>9453</v>
      </c>
      <c r="C14945" t="s">
        <v>9454</v>
      </c>
      <c r="D14945" t="s">
        <v>9455</v>
      </c>
      <c r="E14945" s="117">
        <v>43031</v>
      </c>
      <c r="F14945" s="118">
        <v>0.62274305555555554</v>
      </c>
      <c r="G14945" t="s">
        <v>3854</v>
      </c>
      <c r="H14945">
        <v>432</v>
      </c>
      <c r="I14945">
        <v>27</v>
      </c>
      <c r="J14945" t="s">
        <v>26997</v>
      </c>
      <c r="L14945">
        <v>30</v>
      </c>
    </row>
    <row r="14946" spans="1:12" x14ac:dyDescent="0.25">
      <c r="A14946" t="s">
        <v>9456</v>
      </c>
      <c r="B14946" t="s">
        <v>9453</v>
      </c>
      <c r="C14946" t="s">
        <v>9454</v>
      </c>
      <c r="D14946" t="s">
        <v>9455</v>
      </c>
      <c r="E14946" s="117">
        <v>43031</v>
      </c>
      <c r="F14946" s="118">
        <v>0.62275462962962969</v>
      </c>
      <c r="G14946" t="s">
        <v>3854</v>
      </c>
      <c r="H14946">
        <v>432</v>
      </c>
      <c r="I14946">
        <v>28</v>
      </c>
      <c r="J14946" t="s">
        <v>26997</v>
      </c>
      <c r="L14946" t="s">
        <v>4097</v>
      </c>
    </row>
    <row r="14947" spans="1:12" x14ac:dyDescent="0.25">
      <c r="A14947" t="s">
        <v>9456</v>
      </c>
      <c r="B14947" t="s">
        <v>9453</v>
      </c>
      <c r="C14947" t="s">
        <v>9454</v>
      </c>
      <c r="D14947" t="s">
        <v>9455</v>
      </c>
      <c r="E14947" s="117">
        <v>43031</v>
      </c>
      <c r="F14947" s="118">
        <v>0.62275462962962969</v>
      </c>
      <c r="G14947" t="s">
        <v>3854</v>
      </c>
      <c r="H14947">
        <v>432</v>
      </c>
      <c r="I14947">
        <v>29</v>
      </c>
      <c r="J14947" t="s">
        <v>26997</v>
      </c>
      <c r="L14947">
        <v>10</v>
      </c>
    </row>
    <row r="14948" spans="1:12" x14ac:dyDescent="0.25">
      <c r="A14948" t="s">
        <v>9456</v>
      </c>
      <c r="B14948" t="s">
        <v>9453</v>
      </c>
      <c r="C14948" t="s">
        <v>9454</v>
      </c>
      <c r="D14948" t="s">
        <v>9455</v>
      </c>
      <c r="E14948" s="117">
        <v>43031</v>
      </c>
      <c r="F14948" s="118">
        <v>0.62275462962962969</v>
      </c>
      <c r="G14948" t="s">
        <v>3854</v>
      </c>
      <c r="H14948">
        <v>432</v>
      </c>
      <c r="I14948">
        <v>36</v>
      </c>
      <c r="J14948" t="s">
        <v>26997</v>
      </c>
      <c r="L14948" t="s">
        <v>26538</v>
      </c>
    </row>
    <row r="14949" spans="1:12" x14ac:dyDescent="0.25">
      <c r="A14949" t="s">
        <v>9456</v>
      </c>
      <c r="B14949" t="s">
        <v>9453</v>
      </c>
      <c r="C14949" t="s">
        <v>9454</v>
      </c>
      <c r="D14949" t="s">
        <v>9455</v>
      </c>
      <c r="E14949" s="117">
        <v>43031</v>
      </c>
      <c r="F14949" s="118">
        <v>0.62275462962962969</v>
      </c>
      <c r="G14949" t="s">
        <v>3854</v>
      </c>
      <c r="H14949">
        <v>432</v>
      </c>
      <c r="I14949">
        <v>38</v>
      </c>
      <c r="J14949" t="s">
        <v>26997</v>
      </c>
      <c r="L14949" t="s">
        <v>26998</v>
      </c>
    </row>
    <row r="14950" spans="1:12" x14ac:dyDescent="0.25">
      <c r="A14950" t="s">
        <v>9456</v>
      </c>
      <c r="B14950" t="s">
        <v>9453</v>
      </c>
      <c r="C14950" t="s">
        <v>9454</v>
      </c>
      <c r="D14950" t="s">
        <v>9455</v>
      </c>
      <c r="E14950" s="117">
        <v>43031</v>
      </c>
      <c r="F14950" s="118">
        <v>0.62276620370370372</v>
      </c>
      <c r="G14950" t="s">
        <v>3854</v>
      </c>
      <c r="H14950">
        <v>433</v>
      </c>
      <c r="I14950">
        <v>1</v>
      </c>
      <c r="L14950" t="s">
        <v>26999</v>
      </c>
    </row>
    <row r="14951" spans="1:12" x14ac:dyDescent="0.25">
      <c r="A14951" t="s">
        <v>9456</v>
      </c>
      <c r="B14951" t="s">
        <v>9453</v>
      </c>
      <c r="C14951" t="s">
        <v>9454</v>
      </c>
      <c r="D14951" t="s">
        <v>9455</v>
      </c>
      <c r="E14951" s="117">
        <v>43031</v>
      </c>
      <c r="F14951" s="118">
        <v>0.62276620370370372</v>
      </c>
      <c r="G14951" t="s">
        <v>3854</v>
      </c>
      <c r="H14951">
        <v>433</v>
      </c>
      <c r="I14951">
        <v>4</v>
      </c>
      <c r="J14951" t="s">
        <v>26999</v>
      </c>
      <c r="L14951" t="s">
        <v>2977</v>
      </c>
    </row>
    <row r="14952" spans="1:12" x14ac:dyDescent="0.25">
      <c r="A14952" t="s">
        <v>9456</v>
      </c>
      <c r="B14952" t="s">
        <v>9453</v>
      </c>
      <c r="C14952" t="s">
        <v>9454</v>
      </c>
      <c r="D14952" t="s">
        <v>9455</v>
      </c>
      <c r="E14952" s="117">
        <v>43031</v>
      </c>
      <c r="F14952" s="118">
        <v>0.62276620370370372</v>
      </c>
      <c r="G14952" t="s">
        <v>3854</v>
      </c>
      <c r="H14952">
        <v>433</v>
      </c>
      <c r="I14952">
        <v>5</v>
      </c>
      <c r="J14952" t="s">
        <v>26999</v>
      </c>
      <c r="L14952" t="s">
        <v>128</v>
      </c>
    </row>
    <row r="14953" spans="1:12" x14ac:dyDescent="0.25">
      <c r="A14953" t="s">
        <v>9456</v>
      </c>
      <c r="B14953" t="s">
        <v>9453</v>
      </c>
      <c r="C14953" t="s">
        <v>9454</v>
      </c>
      <c r="D14953" t="s">
        <v>9455</v>
      </c>
      <c r="E14953" s="117">
        <v>43031</v>
      </c>
      <c r="F14953" s="118">
        <v>0.62276620370370372</v>
      </c>
      <c r="G14953" t="s">
        <v>3854</v>
      </c>
      <c r="H14953">
        <v>433</v>
      </c>
      <c r="I14953">
        <v>6</v>
      </c>
      <c r="J14953" t="s">
        <v>26999</v>
      </c>
      <c r="L14953">
        <v>0</v>
      </c>
    </row>
    <row r="14954" spans="1:12" x14ac:dyDescent="0.25">
      <c r="A14954" t="s">
        <v>9456</v>
      </c>
      <c r="B14954" t="s">
        <v>9453</v>
      </c>
      <c r="C14954" t="s">
        <v>9454</v>
      </c>
      <c r="D14954" t="s">
        <v>9455</v>
      </c>
      <c r="E14954" s="117">
        <v>43031</v>
      </c>
      <c r="F14954" s="118">
        <v>0.62276620370370372</v>
      </c>
      <c r="G14954" t="s">
        <v>3854</v>
      </c>
      <c r="H14954">
        <v>433</v>
      </c>
      <c r="I14954">
        <v>7</v>
      </c>
      <c r="J14954" t="s">
        <v>26999</v>
      </c>
      <c r="L14954">
        <v>60</v>
      </c>
    </row>
    <row r="14955" spans="1:12" x14ac:dyDescent="0.25">
      <c r="A14955" t="s">
        <v>9456</v>
      </c>
      <c r="B14955" t="s">
        <v>9453</v>
      </c>
      <c r="C14955" t="s">
        <v>9454</v>
      </c>
      <c r="D14955" t="s">
        <v>9455</v>
      </c>
      <c r="E14955" s="117">
        <v>43031</v>
      </c>
      <c r="F14955" s="118">
        <v>0.62277777777777776</v>
      </c>
      <c r="G14955" t="s">
        <v>3854</v>
      </c>
      <c r="H14955">
        <v>433</v>
      </c>
      <c r="I14955">
        <v>9</v>
      </c>
      <c r="J14955" t="s">
        <v>26999</v>
      </c>
      <c r="L14955" t="s">
        <v>25904</v>
      </c>
    </row>
    <row r="14956" spans="1:12" x14ac:dyDescent="0.25">
      <c r="A14956" t="s">
        <v>9456</v>
      </c>
      <c r="B14956" t="s">
        <v>9453</v>
      </c>
      <c r="C14956" t="s">
        <v>9454</v>
      </c>
      <c r="D14956" t="s">
        <v>9455</v>
      </c>
      <c r="E14956" s="117">
        <v>43031</v>
      </c>
      <c r="F14956" s="118">
        <v>0.62277777777777776</v>
      </c>
      <c r="G14956" t="s">
        <v>3854</v>
      </c>
      <c r="H14956">
        <v>433</v>
      </c>
      <c r="I14956">
        <v>14</v>
      </c>
      <c r="J14956" t="s">
        <v>26999</v>
      </c>
      <c r="L14956" t="s">
        <v>643</v>
      </c>
    </row>
    <row r="14957" spans="1:12" x14ac:dyDescent="0.25">
      <c r="A14957" t="s">
        <v>9456</v>
      </c>
      <c r="B14957" t="s">
        <v>9453</v>
      </c>
      <c r="C14957" t="s">
        <v>9454</v>
      </c>
      <c r="D14957" t="s">
        <v>9455</v>
      </c>
      <c r="E14957" s="117">
        <v>43031</v>
      </c>
      <c r="F14957" s="118">
        <v>0.62277777777777776</v>
      </c>
      <c r="G14957" t="s">
        <v>3854</v>
      </c>
      <c r="H14957">
        <v>433</v>
      </c>
      <c r="I14957">
        <v>15</v>
      </c>
      <c r="J14957" t="s">
        <v>26999</v>
      </c>
      <c r="L14957" t="s">
        <v>248</v>
      </c>
    </row>
    <row r="14958" spans="1:12" x14ac:dyDescent="0.25">
      <c r="A14958" t="s">
        <v>9456</v>
      </c>
      <c r="B14958" t="s">
        <v>9453</v>
      </c>
      <c r="C14958" t="s">
        <v>9454</v>
      </c>
      <c r="D14958" t="s">
        <v>9455</v>
      </c>
      <c r="E14958" s="117">
        <v>43031</v>
      </c>
      <c r="F14958" s="118">
        <v>0.62277777777777776</v>
      </c>
      <c r="G14958" t="s">
        <v>3854</v>
      </c>
      <c r="H14958">
        <v>433</v>
      </c>
      <c r="I14958">
        <v>22</v>
      </c>
      <c r="J14958" t="s">
        <v>26999</v>
      </c>
      <c r="L14958" t="s">
        <v>4095</v>
      </c>
    </row>
    <row r="14959" spans="1:12" x14ac:dyDescent="0.25">
      <c r="A14959" t="s">
        <v>9456</v>
      </c>
      <c r="B14959" t="s">
        <v>9453</v>
      </c>
      <c r="C14959" t="s">
        <v>9454</v>
      </c>
      <c r="D14959" t="s">
        <v>9455</v>
      </c>
      <c r="E14959" s="117">
        <v>43031</v>
      </c>
      <c r="F14959" s="118">
        <v>0.62277777777777776</v>
      </c>
      <c r="G14959" t="s">
        <v>3854</v>
      </c>
      <c r="H14959">
        <v>433</v>
      </c>
      <c r="I14959">
        <v>23</v>
      </c>
      <c r="J14959" t="s">
        <v>26999</v>
      </c>
      <c r="L14959">
        <v>70</v>
      </c>
    </row>
    <row r="14960" spans="1:12" x14ac:dyDescent="0.25">
      <c r="A14960" t="s">
        <v>9456</v>
      </c>
      <c r="B14960" t="s">
        <v>9453</v>
      </c>
      <c r="C14960" t="s">
        <v>9454</v>
      </c>
      <c r="D14960" t="s">
        <v>9455</v>
      </c>
      <c r="E14960" s="117">
        <v>43031</v>
      </c>
      <c r="F14960" s="118">
        <v>0.62277777777777776</v>
      </c>
      <c r="G14960" t="s">
        <v>3854</v>
      </c>
      <c r="H14960">
        <v>433</v>
      </c>
      <c r="I14960">
        <v>24</v>
      </c>
      <c r="J14960" t="s">
        <v>26999</v>
      </c>
      <c r="L14960" t="s">
        <v>383</v>
      </c>
    </row>
    <row r="14961" spans="1:12" x14ac:dyDescent="0.25">
      <c r="A14961" t="s">
        <v>9456</v>
      </c>
      <c r="B14961" t="s">
        <v>9453</v>
      </c>
      <c r="C14961" t="s">
        <v>9454</v>
      </c>
      <c r="D14961" t="s">
        <v>9455</v>
      </c>
      <c r="E14961" s="117">
        <v>43031</v>
      </c>
      <c r="F14961" s="118">
        <v>0.62277777777777776</v>
      </c>
      <c r="G14961" t="s">
        <v>3854</v>
      </c>
      <c r="H14961">
        <v>433</v>
      </c>
      <c r="I14961">
        <v>25</v>
      </c>
      <c r="J14961" t="s">
        <v>26999</v>
      </c>
      <c r="L14961">
        <v>30</v>
      </c>
    </row>
    <row r="14962" spans="1:12" x14ac:dyDescent="0.25">
      <c r="A14962" t="s">
        <v>9456</v>
      </c>
      <c r="B14962" t="s">
        <v>9453</v>
      </c>
      <c r="C14962" t="s">
        <v>9454</v>
      </c>
      <c r="D14962" t="s">
        <v>9455</v>
      </c>
      <c r="E14962" s="117">
        <v>43031</v>
      </c>
      <c r="F14962" s="118">
        <v>0.62277777777777776</v>
      </c>
      <c r="G14962" t="s">
        <v>3854</v>
      </c>
      <c r="H14962">
        <v>433</v>
      </c>
      <c r="I14962">
        <v>36</v>
      </c>
      <c r="J14962" t="s">
        <v>26999</v>
      </c>
      <c r="L14962" t="s">
        <v>26776</v>
      </c>
    </row>
    <row r="14963" spans="1:12" x14ac:dyDescent="0.25">
      <c r="A14963" t="s">
        <v>9456</v>
      </c>
      <c r="B14963" t="s">
        <v>9453</v>
      </c>
      <c r="C14963" t="s">
        <v>9454</v>
      </c>
      <c r="D14963" t="s">
        <v>9455</v>
      </c>
      <c r="E14963" s="117">
        <v>43031</v>
      </c>
      <c r="F14963" s="118">
        <v>0.6227893518518518</v>
      </c>
      <c r="G14963" t="s">
        <v>3854</v>
      </c>
      <c r="H14963">
        <v>433</v>
      </c>
      <c r="I14963">
        <v>38</v>
      </c>
      <c r="J14963" t="s">
        <v>26999</v>
      </c>
      <c r="L14963" t="s">
        <v>27000</v>
      </c>
    </row>
    <row r="14964" spans="1:12" x14ac:dyDescent="0.25">
      <c r="A14964" t="s">
        <v>9456</v>
      </c>
      <c r="B14964" t="s">
        <v>9453</v>
      </c>
      <c r="C14964" t="s">
        <v>9454</v>
      </c>
      <c r="D14964" t="s">
        <v>9455</v>
      </c>
      <c r="E14964" s="117">
        <v>43031</v>
      </c>
      <c r="F14964" s="118">
        <v>0.6227893518518518</v>
      </c>
      <c r="G14964" t="s">
        <v>3854</v>
      </c>
      <c r="H14964">
        <v>434</v>
      </c>
      <c r="I14964">
        <v>1</v>
      </c>
      <c r="L14964" t="s">
        <v>26999</v>
      </c>
    </row>
    <row r="14965" spans="1:12" x14ac:dyDescent="0.25">
      <c r="A14965" t="s">
        <v>9456</v>
      </c>
      <c r="B14965" t="s">
        <v>9453</v>
      </c>
      <c r="C14965" t="s">
        <v>9454</v>
      </c>
      <c r="D14965" t="s">
        <v>9455</v>
      </c>
      <c r="E14965" s="117">
        <v>43031</v>
      </c>
      <c r="F14965" s="118">
        <v>0.62280092592592595</v>
      </c>
      <c r="G14965" t="s">
        <v>3854</v>
      </c>
      <c r="H14965">
        <v>434</v>
      </c>
      <c r="I14965">
        <v>4</v>
      </c>
      <c r="J14965" t="s">
        <v>26999</v>
      </c>
      <c r="L14965" t="s">
        <v>2975</v>
      </c>
    </row>
    <row r="14966" spans="1:12" x14ac:dyDescent="0.25">
      <c r="A14966" t="s">
        <v>9456</v>
      </c>
      <c r="B14966" t="s">
        <v>9453</v>
      </c>
      <c r="C14966" t="s">
        <v>9454</v>
      </c>
      <c r="D14966" t="s">
        <v>9455</v>
      </c>
      <c r="E14966" s="117">
        <v>43031</v>
      </c>
      <c r="F14966" s="118">
        <v>0.62280092592592595</v>
      </c>
      <c r="G14966" t="s">
        <v>3854</v>
      </c>
      <c r="H14966">
        <v>434</v>
      </c>
      <c r="I14966">
        <v>5</v>
      </c>
      <c r="J14966" t="s">
        <v>26999</v>
      </c>
      <c r="L14966" t="s">
        <v>1829</v>
      </c>
    </row>
    <row r="14967" spans="1:12" x14ac:dyDescent="0.25">
      <c r="A14967" t="s">
        <v>9456</v>
      </c>
      <c r="B14967" t="s">
        <v>9453</v>
      </c>
      <c r="C14967" t="s">
        <v>9454</v>
      </c>
      <c r="D14967" t="s">
        <v>9455</v>
      </c>
      <c r="E14967" s="117">
        <v>43031</v>
      </c>
      <c r="F14967" s="118">
        <v>0.62280092592592595</v>
      </c>
      <c r="G14967" t="s">
        <v>3854</v>
      </c>
      <c r="H14967">
        <v>434</v>
      </c>
      <c r="I14967">
        <v>6</v>
      </c>
      <c r="J14967" t="s">
        <v>26999</v>
      </c>
      <c r="L14967">
        <v>0</v>
      </c>
    </row>
    <row r="14968" spans="1:12" x14ac:dyDescent="0.25">
      <c r="A14968" t="s">
        <v>9456</v>
      </c>
      <c r="B14968" t="s">
        <v>9453</v>
      </c>
      <c r="C14968" t="s">
        <v>9454</v>
      </c>
      <c r="D14968" t="s">
        <v>9455</v>
      </c>
      <c r="E14968" s="117">
        <v>43031</v>
      </c>
      <c r="F14968" s="118">
        <v>0.62280092592592595</v>
      </c>
      <c r="G14968" t="s">
        <v>3854</v>
      </c>
      <c r="H14968">
        <v>434</v>
      </c>
      <c r="I14968">
        <v>7</v>
      </c>
      <c r="J14968" t="s">
        <v>26999</v>
      </c>
      <c r="L14968">
        <v>20</v>
      </c>
    </row>
    <row r="14969" spans="1:12" x14ac:dyDescent="0.25">
      <c r="A14969" t="s">
        <v>9456</v>
      </c>
      <c r="B14969" t="s">
        <v>9453</v>
      </c>
      <c r="C14969" t="s">
        <v>9454</v>
      </c>
      <c r="D14969" t="s">
        <v>9455</v>
      </c>
      <c r="E14969" s="117">
        <v>43031</v>
      </c>
      <c r="F14969" s="118">
        <v>0.62280092592592595</v>
      </c>
      <c r="G14969" t="s">
        <v>3854</v>
      </c>
      <c r="H14969">
        <v>434</v>
      </c>
      <c r="I14969">
        <v>9</v>
      </c>
      <c r="J14969" t="s">
        <v>26999</v>
      </c>
      <c r="L14969" t="s">
        <v>25904</v>
      </c>
    </row>
    <row r="14970" spans="1:12" x14ac:dyDescent="0.25">
      <c r="A14970" t="s">
        <v>9456</v>
      </c>
      <c r="B14970" t="s">
        <v>9453</v>
      </c>
      <c r="C14970" t="s">
        <v>9454</v>
      </c>
      <c r="D14970" t="s">
        <v>9455</v>
      </c>
      <c r="E14970" s="117">
        <v>43031</v>
      </c>
      <c r="F14970" s="118">
        <v>0.62280092592592595</v>
      </c>
      <c r="G14970" t="s">
        <v>3854</v>
      </c>
      <c r="H14970">
        <v>434</v>
      </c>
      <c r="I14970">
        <v>13</v>
      </c>
      <c r="J14970" t="s">
        <v>26999</v>
      </c>
      <c r="L14970" t="s">
        <v>638</v>
      </c>
    </row>
    <row r="14971" spans="1:12" x14ac:dyDescent="0.25">
      <c r="A14971" t="s">
        <v>9456</v>
      </c>
      <c r="B14971" t="s">
        <v>9453</v>
      </c>
      <c r="C14971" t="s">
        <v>9454</v>
      </c>
      <c r="D14971" t="s">
        <v>9455</v>
      </c>
      <c r="E14971" s="117">
        <v>43031</v>
      </c>
      <c r="F14971" s="118">
        <v>0.62280092592592595</v>
      </c>
      <c r="G14971" t="s">
        <v>3854</v>
      </c>
      <c r="H14971">
        <v>434</v>
      </c>
      <c r="I14971">
        <v>14</v>
      </c>
      <c r="J14971" t="s">
        <v>26999</v>
      </c>
      <c r="L14971" t="s">
        <v>644</v>
      </c>
    </row>
    <row r="14972" spans="1:12" x14ac:dyDescent="0.25">
      <c r="A14972" t="s">
        <v>9456</v>
      </c>
      <c r="B14972" t="s">
        <v>9453</v>
      </c>
      <c r="C14972" t="s">
        <v>9454</v>
      </c>
      <c r="D14972" t="s">
        <v>9455</v>
      </c>
      <c r="E14972" s="117">
        <v>43031</v>
      </c>
      <c r="F14972" s="118">
        <v>0.62280092592592595</v>
      </c>
      <c r="G14972" t="s">
        <v>3854</v>
      </c>
      <c r="H14972">
        <v>434</v>
      </c>
      <c r="I14972">
        <v>15</v>
      </c>
      <c r="J14972" t="s">
        <v>26999</v>
      </c>
      <c r="L14972" t="s">
        <v>210</v>
      </c>
    </row>
    <row r="14973" spans="1:12" x14ac:dyDescent="0.25">
      <c r="A14973" t="s">
        <v>9456</v>
      </c>
      <c r="B14973" t="s">
        <v>9453</v>
      </c>
      <c r="C14973" t="s">
        <v>9454</v>
      </c>
      <c r="D14973" t="s">
        <v>9455</v>
      </c>
      <c r="E14973" s="117">
        <v>43031</v>
      </c>
      <c r="F14973" s="118">
        <v>0.62281249999999999</v>
      </c>
      <c r="G14973" t="s">
        <v>3854</v>
      </c>
      <c r="H14973">
        <v>434</v>
      </c>
      <c r="I14973">
        <v>22</v>
      </c>
      <c r="J14973" t="s">
        <v>26999</v>
      </c>
      <c r="L14973" t="s">
        <v>381</v>
      </c>
    </row>
    <row r="14974" spans="1:12" x14ac:dyDescent="0.25">
      <c r="A14974" t="s">
        <v>9456</v>
      </c>
      <c r="B14974" t="s">
        <v>9453</v>
      </c>
      <c r="C14974" t="s">
        <v>9454</v>
      </c>
      <c r="D14974" t="s">
        <v>9455</v>
      </c>
      <c r="E14974" s="117">
        <v>43031</v>
      </c>
      <c r="F14974" s="118">
        <v>0.62281249999999999</v>
      </c>
      <c r="G14974" t="s">
        <v>3854</v>
      </c>
      <c r="H14974">
        <v>434</v>
      </c>
      <c r="I14974">
        <v>23</v>
      </c>
      <c r="J14974" t="s">
        <v>26999</v>
      </c>
      <c r="L14974">
        <v>60</v>
      </c>
    </row>
    <row r="14975" spans="1:12" x14ac:dyDescent="0.25">
      <c r="A14975" t="s">
        <v>9456</v>
      </c>
      <c r="B14975" t="s">
        <v>9453</v>
      </c>
      <c r="C14975" t="s">
        <v>9454</v>
      </c>
      <c r="D14975" t="s">
        <v>9455</v>
      </c>
      <c r="E14975" s="117">
        <v>43031</v>
      </c>
      <c r="F14975" s="118">
        <v>0.62281249999999999</v>
      </c>
      <c r="G14975" t="s">
        <v>3854</v>
      </c>
      <c r="H14975">
        <v>434</v>
      </c>
      <c r="I14975">
        <v>24</v>
      </c>
      <c r="J14975" t="s">
        <v>26999</v>
      </c>
      <c r="L14975" t="s">
        <v>383</v>
      </c>
    </row>
    <row r="14976" spans="1:12" x14ac:dyDescent="0.25">
      <c r="A14976" t="s">
        <v>9456</v>
      </c>
      <c r="B14976" t="s">
        <v>9453</v>
      </c>
      <c r="C14976" t="s">
        <v>9454</v>
      </c>
      <c r="D14976" t="s">
        <v>9455</v>
      </c>
      <c r="E14976" s="117">
        <v>43031</v>
      </c>
      <c r="F14976" s="118">
        <v>0.62281249999999999</v>
      </c>
      <c r="G14976" t="s">
        <v>3854</v>
      </c>
      <c r="H14976">
        <v>434</v>
      </c>
      <c r="I14976">
        <v>25</v>
      </c>
      <c r="J14976" t="s">
        <v>26999</v>
      </c>
      <c r="L14976">
        <v>30</v>
      </c>
    </row>
    <row r="14977" spans="1:12" x14ac:dyDescent="0.25">
      <c r="A14977" t="s">
        <v>9456</v>
      </c>
      <c r="B14977" t="s">
        <v>9453</v>
      </c>
      <c r="C14977" t="s">
        <v>9454</v>
      </c>
      <c r="D14977" t="s">
        <v>9455</v>
      </c>
      <c r="E14977" s="117">
        <v>43031</v>
      </c>
      <c r="F14977" s="118">
        <v>0.62281249999999999</v>
      </c>
      <c r="G14977" t="s">
        <v>3854</v>
      </c>
      <c r="H14977">
        <v>434</v>
      </c>
      <c r="I14977">
        <v>26</v>
      </c>
      <c r="J14977" t="s">
        <v>26999</v>
      </c>
      <c r="L14977" t="s">
        <v>4094</v>
      </c>
    </row>
    <row r="14978" spans="1:12" x14ac:dyDescent="0.25">
      <c r="A14978" t="s">
        <v>9456</v>
      </c>
      <c r="B14978" t="s">
        <v>9453</v>
      </c>
      <c r="C14978" t="s">
        <v>9454</v>
      </c>
      <c r="D14978" t="s">
        <v>9455</v>
      </c>
      <c r="E14978" s="117">
        <v>43031</v>
      </c>
      <c r="F14978" s="118">
        <v>0.62281249999999999</v>
      </c>
      <c r="G14978" t="s">
        <v>3854</v>
      </c>
      <c r="H14978">
        <v>434</v>
      </c>
      <c r="I14978">
        <v>27</v>
      </c>
      <c r="J14978" t="s">
        <v>26999</v>
      </c>
      <c r="L14978">
        <v>10</v>
      </c>
    </row>
    <row r="14979" spans="1:12" x14ac:dyDescent="0.25">
      <c r="A14979" t="s">
        <v>9456</v>
      </c>
      <c r="B14979" t="s">
        <v>9453</v>
      </c>
      <c r="C14979" t="s">
        <v>9454</v>
      </c>
      <c r="D14979" t="s">
        <v>9455</v>
      </c>
      <c r="E14979" s="117">
        <v>43031</v>
      </c>
      <c r="F14979" s="118">
        <v>0.62281249999999999</v>
      </c>
      <c r="G14979" t="s">
        <v>3854</v>
      </c>
      <c r="H14979">
        <v>434</v>
      </c>
      <c r="I14979">
        <v>36</v>
      </c>
      <c r="J14979" t="s">
        <v>26999</v>
      </c>
      <c r="L14979" t="s">
        <v>26776</v>
      </c>
    </row>
    <row r="14980" spans="1:12" x14ac:dyDescent="0.25">
      <c r="A14980" t="s">
        <v>9456</v>
      </c>
      <c r="B14980" t="s">
        <v>9453</v>
      </c>
      <c r="C14980" t="s">
        <v>9454</v>
      </c>
      <c r="D14980" t="s">
        <v>9455</v>
      </c>
      <c r="E14980" s="117">
        <v>43031</v>
      </c>
      <c r="F14980" s="118">
        <v>0.62282407407407414</v>
      </c>
      <c r="G14980" t="s">
        <v>3854</v>
      </c>
      <c r="H14980">
        <v>434</v>
      </c>
      <c r="I14980">
        <v>38</v>
      </c>
      <c r="J14980" t="s">
        <v>26999</v>
      </c>
      <c r="L14980" t="s">
        <v>27001</v>
      </c>
    </row>
    <row r="14981" spans="1:12" x14ac:dyDescent="0.25">
      <c r="A14981" t="s">
        <v>9456</v>
      </c>
      <c r="B14981" t="s">
        <v>9453</v>
      </c>
      <c r="C14981" t="s">
        <v>9454</v>
      </c>
      <c r="D14981" t="s">
        <v>9455</v>
      </c>
      <c r="E14981" s="117">
        <v>43031</v>
      </c>
      <c r="F14981" s="118">
        <v>0.62282407407407414</v>
      </c>
      <c r="G14981" t="s">
        <v>3854</v>
      </c>
      <c r="H14981">
        <v>435</v>
      </c>
      <c r="I14981">
        <v>1</v>
      </c>
      <c r="L14981" t="s">
        <v>26999</v>
      </c>
    </row>
    <row r="14982" spans="1:12" x14ac:dyDescent="0.25">
      <c r="A14982" t="s">
        <v>9456</v>
      </c>
      <c r="B14982" t="s">
        <v>9453</v>
      </c>
      <c r="C14982" t="s">
        <v>9454</v>
      </c>
      <c r="D14982" t="s">
        <v>9455</v>
      </c>
      <c r="E14982" s="117">
        <v>43031</v>
      </c>
      <c r="F14982" s="118">
        <v>0.62282407407407414</v>
      </c>
      <c r="G14982" t="s">
        <v>3854</v>
      </c>
      <c r="H14982">
        <v>435</v>
      </c>
      <c r="I14982">
        <v>4</v>
      </c>
      <c r="J14982" t="s">
        <v>26999</v>
      </c>
      <c r="L14982" t="s">
        <v>2976</v>
      </c>
    </row>
    <row r="14983" spans="1:12" x14ac:dyDescent="0.25">
      <c r="A14983" t="s">
        <v>9456</v>
      </c>
      <c r="B14983" t="s">
        <v>9453</v>
      </c>
      <c r="C14983" t="s">
        <v>9454</v>
      </c>
      <c r="D14983" t="s">
        <v>9455</v>
      </c>
      <c r="E14983" s="117">
        <v>43031</v>
      </c>
      <c r="F14983" s="118">
        <v>0.62283564814814818</v>
      </c>
      <c r="G14983" t="s">
        <v>3854</v>
      </c>
      <c r="H14983">
        <v>435</v>
      </c>
      <c r="I14983">
        <v>5</v>
      </c>
      <c r="J14983" t="s">
        <v>26999</v>
      </c>
      <c r="L14983" t="s">
        <v>2291</v>
      </c>
    </row>
    <row r="14984" spans="1:12" x14ac:dyDescent="0.25">
      <c r="A14984" t="s">
        <v>9456</v>
      </c>
      <c r="B14984" t="s">
        <v>9453</v>
      </c>
      <c r="C14984" t="s">
        <v>9454</v>
      </c>
      <c r="D14984" t="s">
        <v>9455</v>
      </c>
      <c r="E14984" s="117">
        <v>43031</v>
      </c>
      <c r="F14984" s="118">
        <v>0.62283564814814818</v>
      </c>
      <c r="G14984" t="s">
        <v>3854</v>
      </c>
      <c r="H14984">
        <v>435</v>
      </c>
      <c r="I14984">
        <v>6</v>
      </c>
      <c r="J14984" t="s">
        <v>26999</v>
      </c>
      <c r="L14984">
        <v>0</v>
      </c>
    </row>
    <row r="14985" spans="1:12" x14ac:dyDescent="0.25">
      <c r="A14985" t="s">
        <v>9456</v>
      </c>
      <c r="B14985" t="s">
        <v>9453</v>
      </c>
      <c r="C14985" t="s">
        <v>9454</v>
      </c>
      <c r="D14985" t="s">
        <v>9455</v>
      </c>
      <c r="E14985" s="117">
        <v>43031</v>
      </c>
      <c r="F14985" s="118">
        <v>0.62283564814814818</v>
      </c>
      <c r="G14985" t="s">
        <v>3854</v>
      </c>
      <c r="H14985">
        <v>435</v>
      </c>
      <c r="I14985">
        <v>7</v>
      </c>
      <c r="J14985" t="s">
        <v>26999</v>
      </c>
      <c r="L14985">
        <v>20</v>
      </c>
    </row>
    <row r="14986" spans="1:12" x14ac:dyDescent="0.25">
      <c r="A14986" t="s">
        <v>9456</v>
      </c>
      <c r="B14986" t="s">
        <v>9453</v>
      </c>
      <c r="C14986" t="s">
        <v>9454</v>
      </c>
      <c r="D14986" t="s">
        <v>9455</v>
      </c>
      <c r="E14986" s="117">
        <v>43031</v>
      </c>
      <c r="F14986" s="118">
        <v>0.62283564814814818</v>
      </c>
      <c r="G14986" t="s">
        <v>3854</v>
      </c>
      <c r="H14986">
        <v>435</v>
      </c>
      <c r="I14986">
        <v>9</v>
      </c>
      <c r="J14986" t="s">
        <v>26999</v>
      </c>
      <c r="L14986" t="s">
        <v>25904</v>
      </c>
    </row>
    <row r="14987" spans="1:12" x14ac:dyDescent="0.25">
      <c r="A14987" t="s">
        <v>9456</v>
      </c>
      <c r="B14987" t="s">
        <v>9453</v>
      </c>
      <c r="C14987" t="s">
        <v>9454</v>
      </c>
      <c r="D14987" t="s">
        <v>9455</v>
      </c>
      <c r="E14987" s="117">
        <v>43031</v>
      </c>
      <c r="F14987" s="118">
        <v>0.62283564814814818</v>
      </c>
      <c r="G14987" t="s">
        <v>3854</v>
      </c>
      <c r="H14987">
        <v>435</v>
      </c>
      <c r="I14987">
        <v>13</v>
      </c>
      <c r="J14987" t="s">
        <v>26999</v>
      </c>
      <c r="L14987" t="s">
        <v>639</v>
      </c>
    </row>
    <row r="14988" spans="1:12" x14ac:dyDescent="0.25">
      <c r="A14988" t="s">
        <v>9456</v>
      </c>
      <c r="B14988" t="s">
        <v>9453</v>
      </c>
      <c r="C14988" t="s">
        <v>9454</v>
      </c>
      <c r="D14988" t="s">
        <v>9455</v>
      </c>
      <c r="E14988" s="117">
        <v>43031</v>
      </c>
      <c r="F14988" s="118">
        <v>0.62283564814814818</v>
      </c>
      <c r="G14988" t="s">
        <v>3854</v>
      </c>
      <c r="H14988">
        <v>435</v>
      </c>
      <c r="I14988">
        <v>14</v>
      </c>
      <c r="J14988" t="s">
        <v>26999</v>
      </c>
      <c r="L14988" t="s">
        <v>643</v>
      </c>
    </row>
    <row r="14989" spans="1:12" x14ac:dyDescent="0.25">
      <c r="A14989" t="s">
        <v>9456</v>
      </c>
      <c r="B14989" t="s">
        <v>9453</v>
      </c>
      <c r="C14989" t="s">
        <v>9454</v>
      </c>
      <c r="D14989" t="s">
        <v>9455</v>
      </c>
      <c r="E14989" s="117">
        <v>43031</v>
      </c>
      <c r="F14989" s="118">
        <v>0.62283564814814818</v>
      </c>
      <c r="G14989" t="s">
        <v>3854</v>
      </c>
      <c r="H14989">
        <v>435</v>
      </c>
      <c r="I14989">
        <v>15</v>
      </c>
      <c r="J14989" t="s">
        <v>26999</v>
      </c>
      <c r="L14989" t="s">
        <v>200</v>
      </c>
    </row>
    <row r="14990" spans="1:12" x14ac:dyDescent="0.25">
      <c r="A14990" t="s">
        <v>9456</v>
      </c>
      <c r="B14990" t="s">
        <v>9453</v>
      </c>
      <c r="C14990" t="s">
        <v>9454</v>
      </c>
      <c r="D14990" t="s">
        <v>9455</v>
      </c>
      <c r="E14990" s="117">
        <v>43031</v>
      </c>
      <c r="F14990" s="118">
        <v>0.62283564814814818</v>
      </c>
      <c r="G14990" t="s">
        <v>3854</v>
      </c>
      <c r="H14990">
        <v>435</v>
      </c>
      <c r="I14990">
        <v>22</v>
      </c>
      <c r="J14990" t="s">
        <v>26999</v>
      </c>
      <c r="L14990" t="s">
        <v>381</v>
      </c>
    </row>
    <row r="14991" spans="1:12" x14ac:dyDescent="0.25">
      <c r="A14991" t="s">
        <v>9456</v>
      </c>
      <c r="B14991" t="s">
        <v>9453</v>
      </c>
      <c r="C14991" t="s">
        <v>9454</v>
      </c>
      <c r="D14991" t="s">
        <v>9455</v>
      </c>
      <c r="E14991" s="117">
        <v>43031</v>
      </c>
      <c r="F14991" s="118">
        <v>0.62284722222222222</v>
      </c>
      <c r="G14991" t="s">
        <v>3854</v>
      </c>
      <c r="H14991">
        <v>435</v>
      </c>
      <c r="I14991">
        <v>23</v>
      </c>
      <c r="J14991" t="s">
        <v>26999</v>
      </c>
      <c r="L14991">
        <v>90</v>
      </c>
    </row>
    <row r="14992" spans="1:12" x14ac:dyDescent="0.25">
      <c r="A14992" t="s">
        <v>9456</v>
      </c>
      <c r="B14992" t="s">
        <v>9453</v>
      </c>
      <c r="C14992" t="s">
        <v>9454</v>
      </c>
      <c r="D14992" t="s">
        <v>9455</v>
      </c>
      <c r="E14992" s="117">
        <v>43031</v>
      </c>
      <c r="F14992" s="118">
        <v>0.62284722222222222</v>
      </c>
      <c r="G14992" t="s">
        <v>3854</v>
      </c>
      <c r="H14992">
        <v>435</v>
      </c>
      <c r="I14992">
        <v>24</v>
      </c>
      <c r="J14992" t="s">
        <v>26999</v>
      </c>
      <c r="L14992" t="s">
        <v>371</v>
      </c>
    </row>
    <row r="14993" spans="1:12" x14ac:dyDescent="0.25">
      <c r="A14993" t="s">
        <v>9456</v>
      </c>
      <c r="B14993" t="s">
        <v>9453</v>
      </c>
      <c r="C14993" t="s">
        <v>9454</v>
      </c>
      <c r="D14993" t="s">
        <v>9455</v>
      </c>
      <c r="E14993" s="117">
        <v>43031</v>
      </c>
      <c r="F14993" s="118">
        <v>0.62284722222222222</v>
      </c>
      <c r="G14993" t="s">
        <v>3854</v>
      </c>
      <c r="H14993">
        <v>435</v>
      </c>
      <c r="I14993">
        <v>25</v>
      </c>
      <c r="J14993" t="s">
        <v>26999</v>
      </c>
      <c r="L14993">
        <v>5</v>
      </c>
    </row>
    <row r="14994" spans="1:12" x14ac:dyDescent="0.25">
      <c r="A14994" t="s">
        <v>9456</v>
      </c>
      <c r="B14994" t="s">
        <v>9453</v>
      </c>
      <c r="C14994" t="s">
        <v>9454</v>
      </c>
      <c r="D14994" t="s">
        <v>9455</v>
      </c>
      <c r="E14994" s="117">
        <v>43031</v>
      </c>
      <c r="F14994" s="118">
        <v>0.62284722222222222</v>
      </c>
      <c r="G14994" t="s">
        <v>3854</v>
      </c>
      <c r="H14994">
        <v>435</v>
      </c>
      <c r="I14994">
        <v>26</v>
      </c>
      <c r="J14994" t="s">
        <v>26999</v>
      </c>
      <c r="L14994" t="s">
        <v>26778</v>
      </c>
    </row>
    <row r="14995" spans="1:12" x14ac:dyDescent="0.25">
      <c r="A14995" t="s">
        <v>9456</v>
      </c>
      <c r="B14995" t="s">
        <v>9453</v>
      </c>
      <c r="C14995" t="s">
        <v>9454</v>
      </c>
      <c r="D14995" t="s">
        <v>9455</v>
      </c>
      <c r="E14995" s="117">
        <v>43031</v>
      </c>
      <c r="F14995" s="118">
        <v>0.62284722222222222</v>
      </c>
      <c r="G14995" t="s">
        <v>3854</v>
      </c>
      <c r="H14995">
        <v>435</v>
      </c>
      <c r="I14995">
        <v>27</v>
      </c>
      <c r="J14995" t="s">
        <v>26999</v>
      </c>
      <c r="L14995">
        <v>5</v>
      </c>
    </row>
    <row r="14996" spans="1:12" x14ac:dyDescent="0.25">
      <c r="A14996" t="s">
        <v>9456</v>
      </c>
      <c r="B14996" t="s">
        <v>9453</v>
      </c>
      <c r="C14996" t="s">
        <v>9454</v>
      </c>
      <c r="D14996" t="s">
        <v>9455</v>
      </c>
      <c r="E14996" s="117">
        <v>43031</v>
      </c>
      <c r="F14996" s="118">
        <v>0.62284722222222222</v>
      </c>
      <c r="G14996" t="s">
        <v>3854</v>
      </c>
      <c r="H14996">
        <v>435</v>
      </c>
      <c r="I14996">
        <v>36</v>
      </c>
      <c r="J14996" t="s">
        <v>26999</v>
      </c>
      <c r="L14996" t="s">
        <v>26776</v>
      </c>
    </row>
    <row r="14997" spans="1:12" x14ac:dyDescent="0.25">
      <c r="A14997" t="s">
        <v>9456</v>
      </c>
      <c r="B14997" t="s">
        <v>9453</v>
      </c>
      <c r="C14997" t="s">
        <v>9454</v>
      </c>
      <c r="D14997" t="s">
        <v>9455</v>
      </c>
      <c r="E14997" s="117">
        <v>43031</v>
      </c>
      <c r="F14997" s="118">
        <v>0.62284722222222222</v>
      </c>
      <c r="G14997" t="s">
        <v>3854</v>
      </c>
      <c r="H14997">
        <v>435</v>
      </c>
      <c r="I14997">
        <v>38</v>
      </c>
      <c r="J14997" t="s">
        <v>26999</v>
      </c>
      <c r="L14997" t="s">
        <v>27002</v>
      </c>
    </row>
    <row r="14998" spans="1:12" x14ac:dyDescent="0.25">
      <c r="A14998" t="s">
        <v>9456</v>
      </c>
      <c r="B14998" t="s">
        <v>9453</v>
      </c>
      <c r="C14998" t="s">
        <v>9454</v>
      </c>
      <c r="D14998" t="s">
        <v>9455</v>
      </c>
      <c r="E14998" s="117">
        <v>43031</v>
      </c>
      <c r="F14998" s="118">
        <v>0.62285879629629626</v>
      </c>
      <c r="G14998" t="s">
        <v>3854</v>
      </c>
      <c r="H14998">
        <v>436</v>
      </c>
      <c r="I14998">
        <v>1</v>
      </c>
      <c r="L14998" t="s">
        <v>27003</v>
      </c>
    </row>
    <row r="14999" spans="1:12" x14ac:dyDescent="0.25">
      <c r="A14999" t="s">
        <v>9456</v>
      </c>
      <c r="B14999" t="s">
        <v>9453</v>
      </c>
      <c r="C14999" t="s">
        <v>9454</v>
      </c>
      <c r="D14999" t="s">
        <v>9455</v>
      </c>
      <c r="E14999" s="117">
        <v>43031</v>
      </c>
      <c r="F14999" s="118">
        <v>0.62285879629629626</v>
      </c>
      <c r="G14999" t="s">
        <v>3854</v>
      </c>
      <c r="H14999">
        <v>436</v>
      </c>
      <c r="I14999">
        <v>4</v>
      </c>
      <c r="J14999" t="s">
        <v>27003</v>
      </c>
      <c r="L14999" t="s">
        <v>2977</v>
      </c>
    </row>
    <row r="15000" spans="1:12" x14ac:dyDescent="0.25">
      <c r="A15000" t="s">
        <v>9456</v>
      </c>
      <c r="B15000" t="s">
        <v>9453</v>
      </c>
      <c r="C15000" t="s">
        <v>9454</v>
      </c>
      <c r="D15000" t="s">
        <v>9455</v>
      </c>
      <c r="E15000" s="117">
        <v>43031</v>
      </c>
      <c r="F15000" s="118">
        <v>0.6228703703703703</v>
      </c>
      <c r="G15000" t="s">
        <v>3854</v>
      </c>
      <c r="H15000">
        <v>436</v>
      </c>
      <c r="I15000">
        <v>5</v>
      </c>
      <c r="J15000" t="s">
        <v>27003</v>
      </c>
      <c r="L15000" t="s">
        <v>2713</v>
      </c>
    </row>
    <row r="15001" spans="1:12" x14ac:dyDescent="0.25">
      <c r="A15001" t="s">
        <v>9456</v>
      </c>
      <c r="B15001" t="s">
        <v>9453</v>
      </c>
      <c r="C15001" t="s">
        <v>9454</v>
      </c>
      <c r="D15001" t="s">
        <v>9455</v>
      </c>
      <c r="E15001" s="117">
        <v>43031</v>
      </c>
      <c r="F15001" s="118">
        <v>0.6228703703703703</v>
      </c>
      <c r="G15001" t="s">
        <v>3854</v>
      </c>
      <c r="H15001">
        <v>436</v>
      </c>
      <c r="I15001">
        <v>6</v>
      </c>
      <c r="J15001" t="s">
        <v>27003</v>
      </c>
      <c r="L15001">
        <v>0</v>
      </c>
    </row>
    <row r="15002" spans="1:12" x14ac:dyDescent="0.25">
      <c r="A15002" t="s">
        <v>9456</v>
      </c>
      <c r="B15002" t="s">
        <v>9453</v>
      </c>
      <c r="C15002" t="s">
        <v>9454</v>
      </c>
      <c r="D15002" t="s">
        <v>9455</v>
      </c>
      <c r="E15002" s="117">
        <v>43031</v>
      </c>
      <c r="F15002" s="118">
        <v>0.6228703703703703</v>
      </c>
      <c r="G15002" t="s">
        <v>3854</v>
      </c>
      <c r="H15002">
        <v>436</v>
      </c>
      <c r="I15002">
        <v>7</v>
      </c>
      <c r="J15002" t="s">
        <v>27003</v>
      </c>
      <c r="L15002">
        <v>100</v>
      </c>
    </row>
    <row r="15003" spans="1:12" x14ac:dyDescent="0.25">
      <c r="A15003" t="s">
        <v>9458</v>
      </c>
      <c r="B15003" t="s">
        <v>9453</v>
      </c>
      <c r="C15003" t="s">
        <v>9454</v>
      </c>
      <c r="D15003" t="s">
        <v>9455</v>
      </c>
      <c r="E15003" s="117">
        <v>43038</v>
      </c>
      <c r="F15003" s="118">
        <v>0.67461805555555554</v>
      </c>
      <c r="G15003" t="s">
        <v>3853</v>
      </c>
      <c r="H15003">
        <v>2</v>
      </c>
      <c r="I15003">
        <v>1</v>
      </c>
      <c r="L15003" t="s">
        <v>2994</v>
      </c>
    </row>
    <row r="15004" spans="1:12" x14ac:dyDescent="0.25">
      <c r="A15004" t="s">
        <v>9458</v>
      </c>
      <c r="B15004" t="s">
        <v>9453</v>
      </c>
      <c r="C15004" t="s">
        <v>9454</v>
      </c>
      <c r="D15004" t="s">
        <v>9455</v>
      </c>
      <c r="E15004" s="117">
        <v>43039</v>
      </c>
      <c r="F15004" s="118">
        <v>0.47197916666666667</v>
      </c>
      <c r="G15004" t="s">
        <v>27630</v>
      </c>
      <c r="H15004">
        <v>2</v>
      </c>
      <c r="I15004">
        <v>1</v>
      </c>
      <c r="J15004" t="s">
        <v>27632</v>
      </c>
      <c r="L15004" t="s">
        <v>27632</v>
      </c>
    </row>
    <row r="15005" spans="1:12" x14ac:dyDescent="0.25">
      <c r="A15005" t="s">
        <v>9458</v>
      </c>
      <c r="B15005" t="s">
        <v>9453</v>
      </c>
      <c r="C15005" t="s">
        <v>9454</v>
      </c>
      <c r="D15005" t="s">
        <v>9455</v>
      </c>
      <c r="E15005" s="117">
        <v>43039</v>
      </c>
      <c r="F15005" s="118">
        <v>0.47269675925925925</v>
      </c>
      <c r="G15005" t="s">
        <v>27630</v>
      </c>
      <c r="H15005">
        <v>2</v>
      </c>
      <c r="I15005">
        <v>13</v>
      </c>
      <c r="J15005" t="s">
        <v>27632</v>
      </c>
      <c r="L15005" t="s">
        <v>27634</v>
      </c>
    </row>
    <row r="15006" spans="1:12" x14ac:dyDescent="0.25">
      <c r="A15006" t="s">
        <v>9458</v>
      </c>
      <c r="B15006" t="s">
        <v>9453</v>
      </c>
      <c r="C15006" t="s">
        <v>9454</v>
      </c>
      <c r="D15006" t="s">
        <v>9455</v>
      </c>
      <c r="E15006" s="117">
        <v>43039</v>
      </c>
      <c r="F15006" s="118">
        <v>0.47339120370370374</v>
      </c>
      <c r="G15006" t="s">
        <v>27630</v>
      </c>
      <c r="H15006">
        <v>3</v>
      </c>
      <c r="I15006">
        <v>34</v>
      </c>
      <c r="L15006" t="s">
        <v>1402</v>
      </c>
    </row>
    <row r="15007" spans="1:12" x14ac:dyDescent="0.25">
      <c r="A15007" t="s">
        <v>9458</v>
      </c>
      <c r="B15007" t="s">
        <v>9453</v>
      </c>
      <c r="C15007" t="s">
        <v>9454</v>
      </c>
      <c r="D15007" t="s">
        <v>9455</v>
      </c>
      <c r="E15007" s="117">
        <v>43039</v>
      </c>
      <c r="F15007" s="118">
        <v>0.47339120370370374</v>
      </c>
      <c r="G15007" t="s">
        <v>27630</v>
      </c>
      <c r="H15007">
        <v>2</v>
      </c>
      <c r="I15007">
        <v>34</v>
      </c>
      <c r="J15007" t="s">
        <v>27632</v>
      </c>
      <c r="L15007" t="s">
        <v>27635</v>
      </c>
    </row>
    <row r="15008" spans="1:12" x14ac:dyDescent="0.25">
      <c r="A15008" t="s">
        <v>9458</v>
      </c>
      <c r="B15008" t="s">
        <v>9453</v>
      </c>
      <c r="C15008" t="s">
        <v>9454</v>
      </c>
      <c r="D15008" t="s">
        <v>9455</v>
      </c>
      <c r="E15008" s="117">
        <v>43039</v>
      </c>
      <c r="F15008" s="118">
        <v>0.47356481481481483</v>
      </c>
      <c r="G15008" t="s">
        <v>27630</v>
      </c>
      <c r="H15008">
        <v>1</v>
      </c>
      <c r="I15008">
        <v>34</v>
      </c>
      <c r="J15008" t="s">
        <v>168</v>
      </c>
      <c r="K15008" t="s">
        <v>27636</v>
      </c>
      <c r="L15008" t="s">
        <v>14</v>
      </c>
    </row>
    <row r="15009" spans="1:12" x14ac:dyDescent="0.25">
      <c r="A15009" t="s">
        <v>9458</v>
      </c>
      <c r="B15009" t="s">
        <v>9453</v>
      </c>
      <c r="C15009" t="s">
        <v>9454</v>
      </c>
      <c r="D15009" t="s">
        <v>9455</v>
      </c>
      <c r="E15009" s="117">
        <v>43039</v>
      </c>
      <c r="F15009" s="118">
        <v>0.47436342592592595</v>
      </c>
      <c r="G15009" t="s">
        <v>27630</v>
      </c>
      <c r="H15009">
        <v>3</v>
      </c>
      <c r="I15009">
        <v>97</v>
      </c>
      <c r="L15009" t="s">
        <v>3126</v>
      </c>
    </row>
    <row r="15010" spans="1:12" x14ac:dyDescent="0.25">
      <c r="A15010" t="s">
        <v>9458</v>
      </c>
      <c r="B15010" t="s">
        <v>9453</v>
      </c>
      <c r="C15010" t="s">
        <v>9454</v>
      </c>
      <c r="D15010" t="s">
        <v>9455</v>
      </c>
      <c r="E15010" s="117">
        <v>43039</v>
      </c>
      <c r="F15010" s="118">
        <v>0.47437499999999999</v>
      </c>
      <c r="G15010" t="s">
        <v>27630</v>
      </c>
      <c r="H15010">
        <v>2</v>
      </c>
      <c r="I15010">
        <v>97</v>
      </c>
      <c r="J15010" t="s">
        <v>27632</v>
      </c>
      <c r="L15010" t="s">
        <v>184</v>
      </c>
    </row>
    <row r="15011" spans="1:12" x14ac:dyDescent="0.25">
      <c r="A15011" t="s">
        <v>9458</v>
      </c>
      <c r="B15011" t="s">
        <v>9453</v>
      </c>
      <c r="C15011" t="s">
        <v>9454</v>
      </c>
      <c r="D15011" t="s">
        <v>9455</v>
      </c>
      <c r="E15011" s="117">
        <v>43039</v>
      </c>
      <c r="F15011" s="118">
        <v>0.4745138888888889</v>
      </c>
      <c r="G15011" t="s">
        <v>27630</v>
      </c>
      <c r="H15011">
        <v>1</v>
      </c>
      <c r="I15011">
        <v>97</v>
      </c>
      <c r="J15011" t="s">
        <v>168</v>
      </c>
      <c r="K15011" t="s">
        <v>184</v>
      </c>
      <c r="L15011" t="s">
        <v>3125</v>
      </c>
    </row>
    <row r="15012" spans="1:12" x14ac:dyDescent="0.25">
      <c r="A15012" t="s">
        <v>9456</v>
      </c>
      <c r="B15012" t="s">
        <v>9453</v>
      </c>
      <c r="C15012" t="s">
        <v>9454</v>
      </c>
      <c r="D15012" t="s">
        <v>9455</v>
      </c>
      <c r="E15012" s="117">
        <v>43039</v>
      </c>
      <c r="F15012" s="118">
        <v>0.47567129629629629</v>
      </c>
      <c r="G15012" t="s">
        <v>9457</v>
      </c>
      <c r="H15012">
        <v>2</v>
      </c>
      <c r="I15012">
        <v>2</v>
      </c>
      <c r="L15012" t="s">
        <v>27632</v>
      </c>
    </row>
    <row r="15013" spans="1:12" x14ac:dyDescent="0.25">
      <c r="A15013" t="s">
        <v>9456</v>
      </c>
      <c r="B15013" t="s">
        <v>9453</v>
      </c>
      <c r="C15013" t="s">
        <v>9454</v>
      </c>
      <c r="D15013" t="s">
        <v>9455</v>
      </c>
      <c r="E15013" s="117">
        <v>43039</v>
      </c>
      <c r="F15013" s="118">
        <v>0.47568287037037038</v>
      </c>
      <c r="G15013" t="s">
        <v>9457</v>
      </c>
      <c r="H15013">
        <v>2</v>
      </c>
      <c r="I15013">
        <v>5</v>
      </c>
      <c r="L15013" t="s">
        <v>27634</v>
      </c>
    </row>
    <row r="15014" spans="1:12" x14ac:dyDescent="0.25">
      <c r="A15014" t="s">
        <v>9456</v>
      </c>
      <c r="B15014" t="s">
        <v>9453</v>
      </c>
      <c r="C15014" t="s">
        <v>9454</v>
      </c>
      <c r="D15014" t="s">
        <v>9455</v>
      </c>
      <c r="E15014" s="117">
        <v>43039</v>
      </c>
      <c r="F15014" s="118">
        <v>0.47568287037037038</v>
      </c>
      <c r="G15014" t="s">
        <v>9457</v>
      </c>
      <c r="H15014">
        <v>2</v>
      </c>
      <c r="I15014">
        <v>7</v>
      </c>
      <c r="L15014">
        <v>1</v>
      </c>
    </row>
    <row r="15015" spans="1:12" x14ac:dyDescent="0.25">
      <c r="A15015" t="s">
        <v>9456</v>
      </c>
      <c r="B15015" t="s">
        <v>9453</v>
      </c>
      <c r="C15015" t="s">
        <v>9454</v>
      </c>
      <c r="D15015" t="s">
        <v>9455</v>
      </c>
      <c r="E15015" s="117">
        <v>43039</v>
      </c>
      <c r="F15015" s="118">
        <v>0.47569444444444442</v>
      </c>
      <c r="G15015" t="s">
        <v>9457</v>
      </c>
      <c r="H15015">
        <v>2</v>
      </c>
      <c r="I15015">
        <v>8</v>
      </c>
      <c r="L15015">
        <v>100000</v>
      </c>
    </row>
    <row r="15016" spans="1:12" x14ac:dyDescent="0.25">
      <c r="A15016" t="s">
        <v>9456</v>
      </c>
      <c r="B15016" t="s">
        <v>9453</v>
      </c>
      <c r="C15016" t="s">
        <v>9454</v>
      </c>
      <c r="D15016" t="s">
        <v>9455</v>
      </c>
      <c r="E15016" s="117">
        <v>43039</v>
      </c>
      <c r="F15016" s="118">
        <v>0.47578703703703701</v>
      </c>
      <c r="G15016" t="s">
        <v>9457</v>
      </c>
      <c r="H15016">
        <v>2</v>
      </c>
      <c r="I15016">
        <v>12</v>
      </c>
      <c r="L15016">
        <v>-13.7663820319816</v>
      </c>
    </row>
    <row r="15017" spans="1:12" x14ac:dyDescent="0.25">
      <c r="A15017" t="s">
        <v>9456</v>
      </c>
      <c r="B15017" t="s">
        <v>9453</v>
      </c>
      <c r="C15017" t="s">
        <v>9454</v>
      </c>
      <c r="D15017" t="s">
        <v>9455</v>
      </c>
      <c r="E15017" s="117">
        <v>43039</v>
      </c>
      <c r="F15017" s="118">
        <v>0.47578703703703701</v>
      </c>
      <c r="G15017" t="s">
        <v>25895</v>
      </c>
      <c r="H15017">
        <v>2</v>
      </c>
      <c r="I15017">
        <v>12</v>
      </c>
      <c r="L15017">
        <v>-13.7663820319816</v>
      </c>
    </row>
    <row r="15018" spans="1:12" x14ac:dyDescent="0.25">
      <c r="A15018" t="s">
        <v>9456</v>
      </c>
      <c r="B15018" t="s">
        <v>9453</v>
      </c>
      <c r="C15018" t="s">
        <v>9454</v>
      </c>
      <c r="D15018" t="s">
        <v>9455</v>
      </c>
      <c r="E15018" s="117">
        <v>43039</v>
      </c>
      <c r="F15018" s="118">
        <v>0.47578703703703701</v>
      </c>
      <c r="G15018" t="s">
        <v>9457</v>
      </c>
      <c r="H15018">
        <v>2</v>
      </c>
      <c r="I15018">
        <v>13</v>
      </c>
      <c r="J15018" t="s">
        <v>27637</v>
      </c>
      <c r="L15018">
        <v>-59.516796728396201</v>
      </c>
    </row>
    <row r="15019" spans="1:12" x14ac:dyDescent="0.25">
      <c r="A15019" t="s">
        <v>9456</v>
      </c>
      <c r="B15019" t="s">
        <v>9453</v>
      </c>
      <c r="C15019" t="s">
        <v>9454</v>
      </c>
      <c r="D15019" t="s">
        <v>9455</v>
      </c>
      <c r="E15019" s="117">
        <v>43039</v>
      </c>
      <c r="F15019" s="118">
        <v>0.47579861111111116</v>
      </c>
      <c r="G15019" t="s">
        <v>25895</v>
      </c>
      <c r="H15019">
        <v>2</v>
      </c>
      <c r="I15019">
        <v>13</v>
      </c>
      <c r="L15019">
        <v>-59.516796728396201</v>
      </c>
    </row>
    <row r="15020" spans="1:12" x14ac:dyDescent="0.25">
      <c r="A15020" t="s">
        <v>9456</v>
      </c>
      <c r="B15020" t="s">
        <v>9453</v>
      </c>
      <c r="C15020" t="s">
        <v>9454</v>
      </c>
      <c r="D15020" t="s">
        <v>9455</v>
      </c>
      <c r="E15020" s="117">
        <v>43039</v>
      </c>
      <c r="F15020" s="118">
        <v>0.47579861111111116</v>
      </c>
      <c r="G15020" t="s">
        <v>9457</v>
      </c>
      <c r="H15020">
        <v>2</v>
      </c>
      <c r="I15020">
        <v>14</v>
      </c>
      <c r="J15020" t="s">
        <v>27637</v>
      </c>
      <c r="L15020">
        <v>0</v>
      </c>
    </row>
    <row r="15021" spans="1:12" x14ac:dyDescent="0.25">
      <c r="A15021" t="s">
        <v>9456</v>
      </c>
      <c r="B15021" t="s">
        <v>9453</v>
      </c>
      <c r="C15021" t="s">
        <v>9454</v>
      </c>
      <c r="D15021" t="s">
        <v>9455</v>
      </c>
      <c r="E15021" s="117">
        <v>43039</v>
      </c>
      <c r="F15021" s="118">
        <v>0.47579861111111116</v>
      </c>
      <c r="G15021" t="s">
        <v>25895</v>
      </c>
      <c r="H15021">
        <v>2</v>
      </c>
      <c r="I15021">
        <v>14</v>
      </c>
      <c r="L15021">
        <v>0</v>
      </c>
    </row>
    <row r="15022" spans="1:12" x14ac:dyDescent="0.25">
      <c r="A15022" t="s">
        <v>9456</v>
      </c>
      <c r="B15022" t="s">
        <v>9453</v>
      </c>
      <c r="C15022" t="s">
        <v>9454</v>
      </c>
      <c r="D15022" t="s">
        <v>9455</v>
      </c>
      <c r="E15022" s="117">
        <v>43039</v>
      </c>
      <c r="F15022" s="118">
        <v>0.47579861111111116</v>
      </c>
      <c r="G15022" t="s">
        <v>9457</v>
      </c>
      <c r="H15022">
        <v>2</v>
      </c>
      <c r="I15022">
        <v>15</v>
      </c>
      <c r="J15022" t="s">
        <v>27637</v>
      </c>
      <c r="L15022" t="s">
        <v>27638</v>
      </c>
    </row>
    <row r="15023" spans="1:12" x14ac:dyDescent="0.25">
      <c r="A15023" t="s">
        <v>9456</v>
      </c>
      <c r="B15023" t="s">
        <v>9453</v>
      </c>
      <c r="C15023" t="s">
        <v>9454</v>
      </c>
      <c r="D15023" t="s">
        <v>9455</v>
      </c>
      <c r="E15023" s="117">
        <v>43039</v>
      </c>
      <c r="F15023" s="118">
        <v>0.47579861111111116</v>
      </c>
      <c r="G15023" t="s">
        <v>25895</v>
      </c>
      <c r="H15023">
        <v>2</v>
      </c>
      <c r="I15023">
        <v>15</v>
      </c>
      <c r="L15023" t="s">
        <v>27638</v>
      </c>
    </row>
    <row r="15024" spans="1:12" x14ac:dyDescent="0.25">
      <c r="A15024" t="s">
        <v>9456</v>
      </c>
      <c r="B15024" t="s">
        <v>9453</v>
      </c>
      <c r="C15024" t="s">
        <v>9454</v>
      </c>
      <c r="D15024" t="s">
        <v>9455</v>
      </c>
      <c r="E15024" s="117">
        <v>43039</v>
      </c>
      <c r="F15024" s="118">
        <v>0.47579861111111116</v>
      </c>
      <c r="G15024" t="s">
        <v>9457</v>
      </c>
      <c r="H15024">
        <v>2</v>
      </c>
      <c r="I15024">
        <v>19</v>
      </c>
      <c r="J15024" t="s">
        <v>27637</v>
      </c>
      <c r="L15024" t="s">
        <v>9109</v>
      </c>
    </row>
    <row r="15025" spans="1:12" x14ac:dyDescent="0.25">
      <c r="A15025" t="s">
        <v>9456</v>
      </c>
      <c r="B15025" t="s">
        <v>9453</v>
      </c>
      <c r="C15025" t="s">
        <v>9454</v>
      </c>
      <c r="D15025" t="s">
        <v>9455</v>
      </c>
      <c r="E15025" s="117">
        <v>43039</v>
      </c>
      <c r="F15025" s="118">
        <v>0.4758101851851852</v>
      </c>
      <c r="G15025" t="s">
        <v>25895</v>
      </c>
      <c r="H15025">
        <v>2</v>
      </c>
      <c r="I15025">
        <v>19</v>
      </c>
      <c r="L15025" t="s">
        <v>9109</v>
      </c>
    </row>
    <row r="15026" spans="1:12" x14ac:dyDescent="0.25">
      <c r="A15026" t="s">
        <v>9456</v>
      </c>
      <c r="B15026" t="s">
        <v>9453</v>
      </c>
      <c r="C15026" t="s">
        <v>9454</v>
      </c>
      <c r="D15026" t="s">
        <v>9455</v>
      </c>
      <c r="E15026" s="117">
        <v>43039</v>
      </c>
      <c r="F15026" s="118">
        <v>0.4758101851851852</v>
      </c>
      <c r="G15026" t="s">
        <v>9457</v>
      </c>
      <c r="H15026">
        <v>2</v>
      </c>
      <c r="I15026">
        <v>20</v>
      </c>
      <c r="J15026" t="s">
        <v>27637</v>
      </c>
      <c r="L15026" t="s">
        <v>42</v>
      </c>
    </row>
    <row r="15027" spans="1:12" x14ac:dyDescent="0.25">
      <c r="A15027" t="s">
        <v>9456</v>
      </c>
      <c r="B15027" t="s">
        <v>9453</v>
      </c>
      <c r="C15027" t="s">
        <v>9454</v>
      </c>
      <c r="D15027" t="s">
        <v>9455</v>
      </c>
      <c r="E15027" s="117">
        <v>43039</v>
      </c>
      <c r="F15027" s="118">
        <v>0.4758101851851852</v>
      </c>
      <c r="G15027" t="s">
        <v>25895</v>
      </c>
      <c r="H15027">
        <v>2</v>
      </c>
      <c r="I15027">
        <v>20</v>
      </c>
      <c r="L15027" t="s">
        <v>42</v>
      </c>
    </row>
    <row r="15028" spans="1:12" x14ac:dyDescent="0.25">
      <c r="A15028" t="s">
        <v>9456</v>
      </c>
      <c r="B15028" t="s">
        <v>9453</v>
      </c>
      <c r="C15028" t="s">
        <v>9454</v>
      </c>
      <c r="D15028" t="s">
        <v>9455</v>
      </c>
      <c r="E15028" s="117">
        <v>43039</v>
      </c>
      <c r="F15028" s="118">
        <v>0.47582175925925929</v>
      </c>
      <c r="G15028" t="s">
        <v>9457</v>
      </c>
      <c r="H15028">
        <v>2</v>
      </c>
      <c r="I15028">
        <v>22</v>
      </c>
      <c r="J15028" t="s">
        <v>27637</v>
      </c>
      <c r="L15028" t="s">
        <v>27639</v>
      </c>
    </row>
    <row r="15029" spans="1:12" x14ac:dyDescent="0.25">
      <c r="A15029" t="s">
        <v>9456</v>
      </c>
      <c r="B15029" t="s">
        <v>9453</v>
      </c>
      <c r="C15029" t="s">
        <v>9454</v>
      </c>
      <c r="D15029" t="s">
        <v>9455</v>
      </c>
      <c r="E15029" s="117">
        <v>43039</v>
      </c>
      <c r="F15029" s="118">
        <v>0.47582175925925929</v>
      </c>
      <c r="G15029" t="s">
        <v>25895</v>
      </c>
      <c r="H15029">
        <v>2</v>
      </c>
      <c r="I15029">
        <v>22</v>
      </c>
      <c r="L15029" t="s">
        <v>27639</v>
      </c>
    </row>
    <row r="15030" spans="1:12" x14ac:dyDescent="0.25">
      <c r="A15030" t="s">
        <v>9456</v>
      </c>
      <c r="B15030" t="s">
        <v>9453</v>
      </c>
      <c r="C15030" t="s">
        <v>9454</v>
      </c>
      <c r="D15030" t="s">
        <v>9455</v>
      </c>
      <c r="E15030" s="117">
        <v>43039</v>
      </c>
      <c r="F15030" s="118">
        <v>0.47583333333333333</v>
      </c>
      <c r="G15030" t="s">
        <v>9457</v>
      </c>
      <c r="H15030">
        <v>3</v>
      </c>
      <c r="I15030">
        <v>2</v>
      </c>
      <c r="J15030" t="s">
        <v>27637</v>
      </c>
      <c r="L15030" t="s">
        <v>27632</v>
      </c>
    </row>
    <row r="15031" spans="1:12" x14ac:dyDescent="0.25">
      <c r="A15031" t="s">
        <v>9456</v>
      </c>
      <c r="B15031" t="s">
        <v>9453</v>
      </c>
      <c r="C15031" t="s">
        <v>9454</v>
      </c>
      <c r="D15031" t="s">
        <v>9455</v>
      </c>
      <c r="E15031" s="117">
        <v>43039</v>
      </c>
      <c r="F15031" s="118">
        <v>0.47583333333333333</v>
      </c>
      <c r="G15031" t="s">
        <v>9457</v>
      </c>
      <c r="H15031">
        <v>3</v>
      </c>
      <c r="I15031">
        <v>5</v>
      </c>
      <c r="J15031" t="s">
        <v>27637</v>
      </c>
      <c r="L15031" t="s">
        <v>27634</v>
      </c>
    </row>
    <row r="15032" spans="1:12" x14ac:dyDescent="0.25">
      <c r="A15032" t="s">
        <v>9456</v>
      </c>
      <c r="B15032" t="s">
        <v>9453</v>
      </c>
      <c r="C15032" t="s">
        <v>9454</v>
      </c>
      <c r="D15032" t="s">
        <v>9455</v>
      </c>
      <c r="E15032" s="117">
        <v>43039</v>
      </c>
      <c r="F15032" s="118">
        <v>0.47583333333333333</v>
      </c>
      <c r="G15032" t="s">
        <v>9457</v>
      </c>
      <c r="H15032">
        <v>3</v>
      </c>
      <c r="I15032">
        <v>7</v>
      </c>
      <c r="J15032" t="s">
        <v>27637</v>
      </c>
      <c r="L15032">
        <v>2</v>
      </c>
    </row>
    <row r="15033" spans="1:12" x14ac:dyDescent="0.25">
      <c r="A15033" t="s">
        <v>9456</v>
      </c>
      <c r="B15033" t="s">
        <v>9453</v>
      </c>
      <c r="C15033" t="s">
        <v>9454</v>
      </c>
      <c r="D15033" t="s">
        <v>9455</v>
      </c>
      <c r="E15033" s="117">
        <v>43039</v>
      </c>
      <c r="F15033" s="118">
        <v>0.47583333333333333</v>
      </c>
      <c r="G15033" t="s">
        <v>9457</v>
      </c>
      <c r="H15033">
        <v>3</v>
      </c>
      <c r="I15033">
        <v>8</v>
      </c>
      <c r="J15033" t="s">
        <v>27637</v>
      </c>
      <c r="L15033">
        <v>100000</v>
      </c>
    </row>
    <row r="15034" spans="1:12" x14ac:dyDescent="0.25">
      <c r="A15034" t="s">
        <v>9456</v>
      </c>
      <c r="B15034" t="s">
        <v>9453</v>
      </c>
      <c r="C15034" t="s">
        <v>9454</v>
      </c>
      <c r="D15034" t="s">
        <v>9455</v>
      </c>
      <c r="E15034" s="117">
        <v>43039</v>
      </c>
      <c r="F15034" s="118">
        <v>0.47584490740740737</v>
      </c>
      <c r="G15034" t="s">
        <v>9457</v>
      </c>
      <c r="H15034">
        <v>3</v>
      </c>
      <c r="I15034">
        <v>12</v>
      </c>
      <c r="J15034" t="s">
        <v>27637</v>
      </c>
      <c r="L15034">
        <v>-13.7685093087489</v>
      </c>
    </row>
    <row r="15035" spans="1:12" x14ac:dyDescent="0.25">
      <c r="A15035" t="s">
        <v>9456</v>
      </c>
      <c r="B15035" t="s">
        <v>9453</v>
      </c>
      <c r="C15035" t="s">
        <v>9454</v>
      </c>
      <c r="D15035" t="s">
        <v>9455</v>
      </c>
      <c r="E15035" s="117">
        <v>43039</v>
      </c>
      <c r="F15035" s="118">
        <v>0.47584490740740737</v>
      </c>
      <c r="G15035" t="s">
        <v>9457</v>
      </c>
      <c r="H15035">
        <v>3</v>
      </c>
      <c r="I15035">
        <v>13</v>
      </c>
      <c r="J15035" t="s">
        <v>27637</v>
      </c>
      <c r="L15035">
        <v>-59.518275631399398</v>
      </c>
    </row>
    <row r="15036" spans="1:12" x14ac:dyDescent="0.25">
      <c r="A15036" t="s">
        <v>9456</v>
      </c>
      <c r="B15036" t="s">
        <v>9453</v>
      </c>
      <c r="C15036" t="s">
        <v>9454</v>
      </c>
      <c r="D15036" t="s">
        <v>9455</v>
      </c>
      <c r="E15036" s="117">
        <v>43039</v>
      </c>
      <c r="F15036" s="118">
        <v>0.47584490740740737</v>
      </c>
      <c r="G15036" t="s">
        <v>9457</v>
      </c>
      <c r="H15036">
        <v>3</v>
      </c>
      <c r="I15036">
        <v>14</v>
      </c>
      <c r="J15036" t="s">
        <v>27637</v>
      </c>
      <c r="L15036">
        <v>0</v>
      </c>
    </row>
    <row r="15037" spans="1:12" x14ac:dyDescent="0.25">
      <c r="A15037" t="s">
        <v>9456</v>
      </c>
      <c r="B15037" t="s">
        <v>9453</v>
      </c>
      <c r="C15037" t="s">
        <v>9454</v>
      </c>
      <c r="D15037" t="s">
        <v>9455</v>
      </c>
      <c r="E15037" s="117">
        <v>43039</v>
      </c>
      <c r="F15037" s="118">
        <v>0.47584490740740737</v>
      </c>
      <c r="G15037" t="s">
        <v>9457</v>
      </c>
      <c r="H15037">
        <v>3</v>
      </c>
      <c r="I15037">
        <v>15</v>
      </c>
      <c r="J15037" t="s">
        <v>27637</v>
      </c>
      <c r="L15037" t="s">
        <v>27638</v>
      </c>
    </row>
    <row r="15038" spans="1:12" x14ac:dyDescent="0.25">
      <c r="A15038" t="s">
        <v>9456</v>
      </c>
      <c r="B15038" t="s">
        <v>9453</v>
      </c>
      <c r="C15038" t="s">
        <v>9454</v>
      </c>
      <c r="D15038" t="s">
        <v>9455</v>
      </c>
      <c r="E15038" s="117">
        <v>43039</v>
      </c>
      <c r="F15038" s="118">
        <v>0.47584490740740737</v>
      </c>
      <c r="G15038" t="s">
        <v>9457</v>
      </c>
      <c r="H15038">
        <v>3</v>
      </c>
      <c r="I15038">
        <v>19</v>
      </c>
      <c r="J15038" t="s">
        <v>27637</v>
      </c>
      <c r="L15038" t="s">
        <v>9109</v>
      </c>
    </row>
    <row r="15039" spans="1:12" x14ac:dyDescent="0.25">
      <c r="A15039" t="s">
        <v>9456</v>
      </c>
      <c r="B15039" t="s">
        <v>9453</v>
      </c>
      <c r="C15039" t="s">
        <v>9454</v>
      </c>
      <c r="D15039" t="s">
        <v>9455</v>
      </c>
      <c r="E15039" s="117">
        <v>43039</v>
      </c>
      <c r="F15039" s="118">
        <v>0.47585648148148146</v>
      </c>
      <c r="G15039" t="s">
        <v>9457</v>
      </c>
      <c r="H15039">
        <v>3</v>
      </c>
      <c r="I15039">
        <v>20</v>
      </c>
      <c r="J15039" t="s">
        <v>27637</v>
      </c>
      <c r="L15039" t="s">
        <v>42</v>
      </c>
    </row>
    <row r="15040" spans="1:12" x14ac:dyDescent="0.25">
      <c r="A15040" t="s">
        <v>9456</v>
      </c>
      <c r="B15040" t="s">
        <v>9453</v>
      </c>
      <c r="C15040" t="s">
        <v>9454</v>
      </c>
      <c r="D15040" t="s">
        <v>9455</v>
      </c>
      <c r="E15040" s="117">
        <v>43039</v>
      </c>
      <c r="F15040" s="118">
        <v>0.47585648148148146</v>
      </c>
      <c r="G15040" t="s">
        <v>9457</v>
      </c>
      <c r="H15040">
        <v>3</v>
      </c>
      <c r="I15040">
        <v>22</v>
      </c>
      <c r="J15040" t="s">
        <v>27637</v>
      </c>
      <c r="L15040" t="s">
        <v>27640</v>
      </c>
    </row>
    <row r="15041" spans="1:12" x14ac:dyDescent="0.25">
      <c r="A15041" t="s">
        <v>9458</v>
      </c>
      <c r="B15041" t="s">
        <v>9453</v>
      </c>
      <c r="C15041" t="s">
        <v>9454</v>
      </c>
      <c r="D15041" t="s">
        <v>9455</v>
      </c>
      <c r="E15041" s="117">
        <v>43040</v>
      </c>
      <c r="F15041" s="118">
        <v>0.41476851851851854</v>
      </c>
      <c r="G15041" t="s">
        <v>3854</v>
      </c>
      <c r="H15041">
        <v>1</v>
      </c>
      <c r="I15041">
        <v>1</v>
      </c>
      <c r="J15041" t="s">
        <v>2994</v>
      </c>
      <c r="L15041" t="s">
        <v>2994</v>
      </c>
    </row>
    <row r="15042" spans="1:12" x14ac:dyDescent="0.25">
      <c r="A15042" t="s">
        <v>9458</v>
      </c>
      <c r="B15042" t="s">
        <v>9453</v>
      </c>
      <c r="C15042" t="s">
        <v>9454</v>
      </c>
      <c r="D15042" t="s">
        <v>9455</v>
      </c>
      <c r="E15042" s="117">
        <v>43040</v>
      </c>
      <c r="F15042" s="118">
        <v>0.41493055555555558</v>
      </c>
      <c r="G15042" t="s">
        <v>3852</v>
      </c>
      <c r="H15042">
        <v>1</v>
      </c>
      <c r="I15042">
        <v>1</v>
      </c>
      <c r="J15042" t="s">
        <v>2994</v>
      </c>
      <c r="L15042" t="s">
        <v>2994</v>
      </c>
    </row>
    <row r="15043" spans="1:12" x14ac:dyDescent="0.25">
      <c r="A15043" t="s">
        <v>9456</v>
      </c>
      <c r="B15043" t="s">
        <v>9453</v>
      </c>
      <c r="C15043" t="s">
        <v>9454</v>
      </c>
      <c r="D15043" t="s">
        <v>9455</v>
      </c>
      <c r="E15043" s="117">
        <v>43040</v>
      </c>
      <c r="F15043" s="118">
        <v>0.4150578703703704</v>
      </c>
      <c r="G15043" t="s">
        <v>3851</v>
      </c>
      <c r="H15043">
        <v>1</v>
      </c>
      <c r="I15043">
        <v>1</v>
      </c>
      <c r="J15043" t="s">
        <v>2994</v>
      </c>
      <c r="L15043" t="s">
        <v>2994</v>
      </c>
    </row>
    <row r="15044" spans="1:12" x14ac:dyDescent="0.25">
      <c r="A15044" t="s">
        <v>9458</v>
      </c>
      <c r="B15044" t="s">
        <v>9453</v>
      </c>
      <c r="C15044" t="s">
        <v>9454</v>
      </c>
      <c r="D15044" t="s">
        <v>9455</v>
      </c>
      <c r="E15044" s="117">
        <v>43040</v>
      </c>
      <c r="F15044" s="118">
        <v>0.41519675925925931</v>
      </c>
      <c r="G15044" t="s">
        <v>3853</v>
      </c>
      <c r="H15044">
        <v>1</v>
      </c>
      <c r="I15044">
        <v>1</v>
      </c>
      <c r="J15044" t="s">
        <v>2994</v>
      </c>
      <c r="L15044" t="s">
        <v>2994</v>
      </c>
    </row>
    <row r="15045" spans="1:12" x14ac:dyDescent="0.25">
      <c r="A15045" t="s">
        <v>9458</v>
      </c>
      <c r="B15045" t="s">
        <v>9453</v>
      </c>
      <c r="C15045" t="s">
        <v>9454</v>
      </c>
      <c r="D15045" t="s">
        <v>9455</v>
      </c>
      <c r="E15045" s="117">
        <v>43040</v>
      </c>
      <c r="F15045" s="118">
        <v>0.41530092592592593</v>
      </c>
      <c r="G15045" t="s">
        <v>3849</v>
      </c>
      <c r="H15045">
        <v>1</v>
      </c>
      <c r="I15045">
        <v>1</v>
      </c>
      <c r="J15045" t="s">
        <v>3122</v>
      </c>
      <c r="L15045" t="s">
        <v>3122</v>
      </c>
    </row>
    <row r="15046" spans="1:12" x14ac:dyDescent="0.25">
      <c r="A15046" t="s">
        <v>9456</v>
      </c>
      <c r="B15046" t="s">
        <v>27641</v>
      </c>
      <c r="C15046" t="s">
        <v>27642</v>
      </c>
      <c r="D15046" t="s">
        <v>27643</v>
      </c>
      <c r="E15046" s="117">
        <v>43121</v>
      </c>
      <c r="F15046" s="118">
        <v>0.35510416666666672</v>
      </c>
      <c r="G15046" t="s">
        <v>9457</v>
      </c>
      <c r="H15046">
        <v>1</v>
      </c>
      <c r="I15046">
        <v>1</v>
      </c>
      <c r="J15046" t="s">
        <v>3815</v>
      </c>
      <c r="L15046" t="s">
        <v>3815</v>
      </c>
    </row>
    <row r="15047" spans="1:12" x14ac:dyDescent="0.25">
      <c r="A15047" t="s">
        <v>9458</v>
      </c>
      <c r="B15047" t="s">
        <v>27641</v>
      </c>
      <c r="C15047" t="s">
        <v>27642</v>
      </c>
      <c r="D15047" t="s">
        <v>27643</v>
      </c>
      <c r="E15047" s="117">
        <v>43121</v>
      </c>
      <c r="F15047" s="118">
        <v>0.3875231481481482</v>
      </c>
      <c r="G15047" t="s">
        <v>3854</v>
      </c>
      <c r="H15047">
        <v>1</v>
      </c>
      <c r="I15047">
        <v>1</v>
      </c>
      <c r="J15047" t="s">
        <v>2994</v>
      </c>
      <c r="L15047" t="s">
        <v>2994</v>
      </c>
    </row>
    <row r="15048" spans="1:12" x14ac:dyDescent="0.25">
      <c r="A15048" t="s">
        <v>9458</v>
      </c>
      <c r="B15048" t="s">
        <v>27641</v>
      </c>
      <c r="C15048" t="s">
        <v>27642</v>
      </c>
      <c r="D15048" t="s">
        <v>27643</v>
      </c>
      <c r="E15048" s="117">
        <v>43121</v>
      </c>
      <c r="F15048" s="118">
        <v>0.38818287037037041</v>
      </c>
      <c r="G15048" t="s">
        <v>3852</v>
      </c>
      <c r="H15048">
        <v>1</v>
      </c>
      <c r="I15048">
        <v>1</v>
      </c>
      <c r="J15048" t="s">
        <v>2994</v>
      </c>
      <c r="L15048" t="s">
        <v>2994</v>
      </c>
    </row>
    <row r="15049" spans="1:12" x14ac:dyDescent="0.25">
      <c r="A15049" t="s">
        <v>9458</v>
      </c>
      <c r="B15049" t="s">
        <v>27641</v>
      </c>
      <c r="C15049" t="s">
        <v>27642</v>
      </c>
      <c r="D15049" t="s">
        <v>27643</v>
      </c>
      <c r="E15049" s="117">
        <v>43121</v>
      </c>
      <c r="F15049" s="118">
        <v>0.38895833333333335</v>
      </c>
      <c r="G15049" t="s">
        <v>3851</v>
      </c>
      <c r="H15049">
        <v>1</v>
      </c>
      <c r="I15049">
        <v>1</v>
      </c>
      <c r="J15049" t="s">
        <v>2994</v>
      </c>
      <c r="L15049" t="s">
        <v>2994</v>
      </c>
    </row>
    <row r="15050" spans="1:12" x14ac:dyDescent="0.25">
      <c r="A15050" t="s">
        <v>9458</v>
      </c>
      <c r="B15050" t="s">
        <v>27641</v>
      </c>
      <c r="C15050" t="s">
        <v>27642</v>
      </c>
      <c r="D15050" t="s">
        <v>27643</v>
      </c>
      <c r="E15050" s="117">
        <v>43121</v>
      </c>
      <c r="F15050" s="118">
        <v>0.38997685185185182</v>
      </c>
      <c r="G15050" t="s">
        <v>3853</v>
      </c>
      <c r="H15050">
        <v>1</v>
      </c>
      <c r="I15050">
        <v>1</v>
      </c>
      <c r="J15050" t="s">
        <v>2994</v>
      </c>
      <c r="L15050" t="s">
        <v>2994</v>
      </c>
    </row>
    <row r="15051" spans="1:12" x14ac:dyDescent="0.25">
      <c r="A15051" t="s">
        <v>9458</v>
      </c>
      <c r="B15051" t="s">
        <v>27641</v>
      </c>
      <c r="C15051" t="s">
        <v>27642</v>
      </c>
      <c r="D15051" t="s">
        <v>27643</v>
      </c>
      <c r="E15051" s="117">
        <v>43121</v>
      </c>
      <c r="F15051" s="118">
        <v>0.39125000000000004</v>
      </c>
      <c r="G15051" t="s">
        <v>3849</v>
      </c>
      <c r="H15051">
        <v>1</v>
      </c>
      <c r="I15051">
        <v>1</v>
      </c>
      <c r="J15051" t="s">
        <v>3122</v>
      </c>
      <c r="L15051" t="s">
        <v>3122</v>
      </c>
    </row>
    <row r="15052" spans="1:12" x14ac:dyDescent="0.25">
      <c r="A15052" t="s">
        <v>9456</v>
      </c>
      <c r="B15052" t="s">
        <v>27641</v>
      </c>
      <c r="C15052" t="s">
        <v>27642</v>
      </c>
      <c r="D15052" t="s">
        <v>27643</v>
      </c>
      <c r="E15052" s="117">
        <v>43121</v>
      </c>
      <c r="F15052" s="118">
        <v>0.42832175925925925</v>
      </c>
      <c r="G15052" t="s">
        <v>9457</v>
      </c>
      <c r="H15052">
        <v>1</v>
      </c>
      <c r="I15052">
        <v>1</v>
      </c>
      <c r="J15052" t="s">
        <v>3815</v>
      </c>
      <c r="L15052" t="s">
        <v>3815</v>
      </c>
    </row>
    <row r="15053" spans="1:12" x14ac:dyDescent="0.25">
      <c r="A15053" t="s">
        <v>27624</v>
      </c>
      <c r="B15053" t="s">
        <v>27641</v>
      </c>
      <c r="C15053" t="s">
        <v>27642</v>
      </c>
      <c r="D15053" t="s">
        <v>27643</v>
      </c>
      <c r="E15053" s="117">
        <v>43121</v>
      </c>
      <c r="F15053" s="118">
        <v>0.4287731481481481</v>
      </c>
      <c r="G15053" t="s">
        <v>9457</v>
      </c>
      <c r="H15053">
        <v>1</v>
      </c>
      <c r="I15053">
        <v>1</v>
      </c>
      <c r="J15053" t="s">
        <v>3815</v>
      </c>
      <c r="L15053" t="s">
        <v>3815</v>
      </c>
    </row>
    <row r="15054" spans="1:12" x14ac:dyDescent="0.25">
      <c r="A15054" t="s">
        <v>9458</v>
      </c>
      <c r="B15054" t="s">
        <v>27641</v>
      </c>
      <c r="C15054" t="s">
        <v>27642</v>
      </c>
      <c r="D15054" t="s">
        <v>27643</v>
      </c>
      <c r="E15054" s="117">
        <v>43121</v>
      </c>
      <c r="F15054" s="118">
        <v>0.42901620370370369</v>
      </c>
      <c r="G15054" t="s">
        <v>9457</v>
      </c>
      <c r="H15054">
        <v>1</v>
      </c>
      <c r="I15054">
        <v>1</v>
      </c>
      <c r="J15054" t="s">
        <v>3815</v>
      </c>
      <c r="L15054" t="s">
        <v>3815</v>
      </c>
    </row>
    <row r="15055" spans="1:12" x14ac:dyDescent="0.25">
      <c r="A15055" t="s">
        <v>9458</v>
      </c>
      <c r="B15055" t="s">
        <v>27641</v>
      </c>
      <c r="C15055" t="s">
        <v>27642</v>
      </c>
      <c r="D15055" t="s">
        <v>27643</v>
      </c>
      <c r="E15055" s="117">
        <v>43121</v>
      </c>
      <c r="F15055" s="118">
        <v>0.42925925925925923</v>
      </c>
      <c r="G15055" t="s">
        <v>9457</v>
      </c>
      <c r="H15055">
        <v>1</v>
      </c>
      <c r="I15055">
        <v>1</v>
      </c>
      <c r="J15055" t="s">
        <v>3815</v>
      </c>
      <c r="L15055" t="s">
        <v>3815</v>
      </c>
    </row>
    <row r="15056" spans="1:12" x14ac:dyDescent="0.25">
      <c r="A15056" t="s">
        <v>9456</v>
      </c>
      <c r="B15056" t="s">
        <v>27641</v>
      </c>
      <c r="C15056" t="s">
        <v>27642</v>
      </c>
      <c r="D15056" t="s">
        <v>27643</v>
      </c>
      <c r="E15056" s="117">
        <v>43121</v>
      </c>
      <c r="F15056" s="118">
        <v>0.4302199074074074</v>
      </c>
      <c r="G15056" t="s">
        <v>9457</v>
      </c>
      <c r="H15056">
        <v>1</v>
      </c>
      <c r="I15056">
        <v>1</v>
      </c>
      <c r="J15056" t="s">
        <v>3815</v>
      </c>
      <c r="L15056" t="s">
        <v>3815</v>
      </c>
    </row>
    <row r="15057" spans="1:12" x14ac:dyDescent="0.25">
      <c r="A15057" t="s">
        <v>9456</v>
      </c>
      <c r="B15057" t="s">
        <v>27641</v>
      </c>
      <c r="C15057" t="s">
        <v>27642</v>
      </c>
      <c r="D15057" t="s">
        <v>27643</v>
      </c>
      <c r="E15057" s="117">
        <v>43121</v>
      </c>
      <c r="F15057" s="118">
        <v>0.44739583333333338</v>
      </c>
      <c r="G15057" t="s">
        <v>9457</v>
      </c>
      <c r="H15057">
        <v>1</v>
      </c>
      <c r="I15057">
        <v>1</v>
      </c>
      <c r="J15057" t="s">
        <v>3815</v>
      </c>
      <c r="L15057" t="s">
        <v>3815</v>
      </c>
    </row>
    <row r="15058" spans="1:12" x14ac:dyDescent="0.25">
      <c r="A15058" t="s">
        <v>9456</v>
      </c>
      <c r="B15058" t="s">
        <v>27641</v>
      </c>
      <c r="C15058" t="s">
        <v>27642</v>
      </c>
      <c r="D15058" t="s">
        <v>27643</v>
      </c>
      <c r="E15058" s="117">
        <v>43121</v>
      </c>
      <c r="F15058" s="118">
        <v>0.45392361111111112</v>
      </c>
      <c r="G15058" t="s">
        <v>25895</v>
      </c>
      <c r="H15058">
        <v>2</v>
      </c>
      <c r="I15058">
        <v>2</v>
      </c>
      <c r="L15058" t="s">
        <v>27644</v>
      </c>
    </row>
    <row r="15059" spans="1:12" x14ac:dyDescent="0.25">
      <c r="A15059" t="s">
        <v>9456</v>
      </c>
      <c r="B15059" t="s">
        <v>27641</v>
      </c>
      <c r="C15059" t="s">
        <v>27642</v>
      </c>
      <c r="D15059" t="s">
        <v>27643</v>
      </c>
      <c r="E15059" s="117">
        <v>43121</v>
      </c>
      <c r="F15059" s="118">
        <v>0.45393518518518516</v>
      </c>
      <c r="G15059" t="s">
        <v>25895</v>
      </c>
      <c r="H15059">
        <v>2</v>
      </c>
      <c r="I15059">
        <v>1</v>
      </c>
      <c r="L15059" t="s">
        <v>27631</v>
      </c>
    </row>
    <row r="15060" spans="1:12" x14ac:dyDescent="0.25">
      <c r="A15060" t="s">
        <v>9456</v>
      </c>
      <c r="B15060" t="s">
        <v>27641</v>
      </c>
      <c r="C15060" t="s">
        <v>27642</v>
      </c>
      <c r="D15060" t="s">
        <v>27643</v>
      </c>
      <c r="E15060" s="117">
        <v>43121</v>
      </c>
      <c r="F15060" s="118">
        <v>0.4539583333333333</v>
      </c>
      <c r="G15060" t="s">
        <v>25895</v>
      </c>
      <c r="H15060">
        <v>2</v>
      </c>
      <c r="I15060">
        <v>3</v>
      </c>
      <c r="L15060">
        <v>1234</v>
      </c>
    </row>
    <row r="15061" spans="1:12" x14ac:dyDescent="0.25">
      <c r="A15061" t="s">
        <v>9456</v>
      </c>
      <c r="B15061" t="s">
        <v>27641</v>
      </c>
      <c r="C15061" t="s">
        <v>27642</v>
      </c>
      <c r="D15061" t="s">
        <v>27643</v>
      </c>
      <c r="E15061" s="117">
        <v>43121</v>
      </c>
      <c r="F15061" s="118">
        <v>0.45396990740740745</v>
      </c>
      <c r="G15061" t="s">
        <v>25895</v>
      </c>
      <c r="H15061">
        <v>2</v>
      </c>
      <c r="I15061">
        <v>4</v>
      </c>
      <c r="L15061" s="117">
        <v>39448</v>
      </c>
    </row>
    <row r="15062" spans="1:12" x14ac:dyDescent="0.25">
      <c r="A15062" t="s">
        <v>9456</v>
      </c>
      <c r="B15062" t="s">
        <v>27641</v>
      </c>
      <c r="C15062" t="s">
        <v>27642</v>
      </c>
      <c r="D15062" t="s">
        <v>27643</v>
      </c>
      <c r="E15062" s="117">
        <v>43121</v>
      </c>
      <c r="F15062" s="118">
        <v>0.45398148148148149</v>
      </c>
      <c r="G15062" t="s">
        <v>25895</v>
      </c>
      <c r="H15062">
        <v>2</v>
      </c>
      <c r="I15062">
        <v>5</v>
      </c>
      <c r="L15062" t="s">
        <v>27633</v>
      </c>
    </row>
    <row r="15063" spans="1:12" x14ac:dyDescent="0.25">
      <c r="A15063" t="s">
        <v>9456</v>
      </c>
      <c r="B15063" t="s">
        <v>27641</v>
      </c>
      <c r="C15063" t="s">
        <v>27642</v>
      </c>
      <c r="D15063" t="s">
        <v>27643</v>
      </c>
      <c r="E15063" s="117">
        <v>43121</v>
      </c>
      <c r="F15063" s="118">
        <v>0.45399305555555558</v>
      </c>
      <c r="G15063" t="s">
        <v>25895</v>
      </c>
      <c r="H15063">
        <v>2</v>
      </c>
      <c r="I15063">
        <v>7</v>
      </c>
      <c r="L15063" t="s">
        <v>6</v>
      </c>
    </row>
    <row r="15064" spans="1:12" x14ac:dyDescent="0.25">
      <c r="A15064" t="s">
        <v>9456</v>
      </c>
      <c r="B15064" t="s">
        <v>27641</v>
      </c>
      <c r="C15064" t="s">
        <v>27642</v>
      </c>
      <c r="D15064" t="s">
        <v>27643</v>
      </c>
      <c r="E15064" s="117">
        <v>43121</v>
      </c>
      <c r="F15064" s="118">
        <v>0.45414351851851853</v>
      </c>
      <c r="G15064" t="s">
        <v>9457</v>
      </c>
      <c r="H15064">
        <v>52</v>
      </c>
      <c r="I15064">
        <v>2</v>
      </c>
      <c r="L15064" t="s">
        <v>27631</v>
      </c>
    </row>
    <row r="15065" spans="1:12" x14ac:dyDescent="0.25">
      <c r="A15065" t="s">
        <v>27624</v>
      </c>
      <c r="B15065" t="s">
        <v>27641</v>
      </c>
      <c r="C15065" t="s">
        <v>27642</v>
      </c>
      <c r="D15065" t="s">
        <v>27643</v>
      </c>
      <c r="E15065" s="117">
        <v>43121</v>
      </c>
      <c r="F15065" s="118">
        <v>0.45425925925925931</v>
      </c>
      <c r="G15065" t="s">
        <v>9457</v>
      </c>
      <c r="H15065">
        <v>53</v>
      </c>
      <c r="I15065">
        <v>2</v>
      </c>
      <c r="K15065" t="s">
        <v>27631</v>
      </c>
    </row>
    <row r="15066" spans="1:12" x14ac:dyDescent="0.25">
      <c r="A15066" t="s">
        <v>27624</v>
      </c>
      <c r="B15066" t="s">
        <v>27641</v>
      </c>
      <c r="C15066" t="s">
        <v>27642</v>
      </c>
      <c r="D15066" t="s">
        <v>27643</v>
      </c>
      <c r="E15066" s="117">
        <v>43121</v>
      </c>
      <c r="F15066" s="118">
        <v>0.45447916666666671</v>
      </c>
      <c r="G15066" t="s">
        <v>9457</v>
      </c>
      <c r="H15066">
        <v>52</v>
      </c>
      <c r="I15066">
        <v>2</v>
      </c>
      <c r="K15066" t="s">
        <v>27631</v>
      </c>
    </row>
    <row r="15067" spans="1:12" x14ac:dyDescent="0.25">
      <c r="A15067" t="s">
        <v>9458</v>
      </c>
      <c r="B15067" t="s">
        <v>27641</v>
      </c>
      <c r="C15067" t="s">
        <v>27642</v>
      </c>
      <c r="D15067" t="s">
        <v>27643</v>
      </c>
      <c r="E15067" s="117">
        <v>43121</v>
      </c>
      <c r="F15067" s="118">
        <v>0.63619212962962968</v>
      </c>
      <c r="G15067" t="s">
        <v>3852</v>
      </c>
      <c r="H15067">
        <v>1</v>
      </c>
      <c r="I15067">
        <v>1</v>
      </c>
      <c r="J15067" t="s">
        <v>2994</v>
      </c>
      <c r="L15067" t="s">
        <v>2994</v>
      </c>
    </row>
    <row r="15068" spans="1:12" x14ac:dyDescent="0.25">
      <c r="A15068" t="s">
        <v>9458</v>
      </c>
      <c r="B15068" t="s">
        <v>27641</v>
      </c>
      <c r="C15068" t="s">
        <v>27642</v>
      </c>
      <c r="D15068" t="s">
        <v>27643</v>
      </c>
      <c r="E15068" s="117">
        <v>43121</v>
      </c>
      <c r="F15068" s="118">
        <v>0.63620370370370372</v>
      </c>
      <c r="G15068" t="s">
        <v>3852</v>
      </c>
      <c r="H15068">
        <v>1</v>
      </c>
      <c r="I15068">
        <v>2</v>
      </c>
      <c r="J15068" t="s">
        <v>2994</v>
      </c>
      <c r="L15068" t="s">
        <v>2992</v>
      </c>
    </row>
    <row r="15069" spans="1:12" x14ac:dyDescent="0.25">
      <c r="A15069" t="s">
        <v>9458</v>
      </c>
      <c r="B15069" t="s">
        <v>27641</v>
      </c>
      <c r="C15069" t="s">
        <v>27642</v>
      </c>
      <c r="D15069" t="s">
        <v>27643</v>
      </c>
      <c r="E15069" s="117">
        <v>43121</v>
      </c>
      <c r="F15069" s="118">
        <v>0.63702546296296292</v>
      </c>
      <c r="G15069" t="s">
        <v>3852</v>
      </c>
      <c r="H15069">
        <v>1</v>
      </c>
      <c r="I15069">
        <v>1</v>
      </c>
      <c r="J15069" t="s">
        <v>2994</v>
      </c>
      <c r="L15069" t="s">
        <v>2994</v>
      </c>
    </row>
    <row r="15070" spans="1:12" x14ac:dyDescent="0.25">
      <c r="A15070" t="s">
        <v>9458</v>
      </c>
      <c r="B15070" t="s">
        <v>27641</v>
      </c>
      <c r="C15070" t="s">
        <v>27642</v>
      </c>
      <c r="D15070" t="s">
        <v>27643</v>
      </c>
      <c r="E15070" s="117">
        <v>43121</v>
      </c>
      <c r="F15070" s="118">
        <v>0.63703703703703707</v>
      </c>
      <c r="G15070" t="s">
        <v>3852</v>
      </c>
      <c r="H15070">
        <v>1</v>
      </c>
      <c r="I15070">
        <v>2</v>
      </c>
      <c r="J15070" t="s">
        <v>2994</v>
      </c>
      <c r="L15070" t="s">
        <v>2992</v>
      </c>
    </row>
    <row r="15071" spans="1:12" x14ac:dyDescent="0.25">
      <c r="A15071" t="s">
        <v>9458</v>
      </c>
      <c r="B15071" t="s">
        <v>27641</v>
      </c>
      <c r="C15071" t="s">
        <v>27642</v>
      </c>
      <c r="D15071" t="s">
        <v>27643</v>
      </c>
      <c r="E15071" s="117">
        <v>43121</v>
      </c>
      <c r="F15071" s="118">
        <v>0.63710648148148141</v>
      </c>
      <c r="G15071" t="s">
        <v>3852</v>
      </c>
      <c r="H15071">
        <v>1</v>
      </c>
      <c r="I15071">
        <v>1</v>
      </c>
      <c r="J15071" t="s">
        <v>2994</v>
      </c>
      <c r="L15071" t="s">
        <v>2994</v>
      </c>
    </row>
    <row r="15072" spans="1:12" x14ac:dyDescent="0.25">
      <c r="A15072" t="s">
        <v>9458</v>
      </c>
      <c r="B15072" t="s">
        <v>27641</v>
      </c>
      <c r="C15072" t="s">
        <v>27642</v>
      </c>
      <c r="D15072" t="s">
        <v>27643</v>
      </c>
      <c r="E15072" s="117">
        <v>43121</v>
      </c>
      <c r="F15072" s="118">
        <v>0.63711805555555556</v>
      </c>
      <c r="G15072" t="s">
        <v>3852</v>
      </c>
      <c r="H15072">
        <v>1</v>
      </c>
      <c r="I15072">
        <v>2</v>
      </c>
      <c r="J15072" t="s">
        <v>2994</v>
      </c>
      <c r="L15072" t="s">
        <v>2992</v>
      </c>
    </row>
    <row r="15073" spans="1:12" x14ac:dyDescent="0.25">
      <c r="A15073" t="s">
        <v>9456</v>
      </c>
      <c r="B15073" t="s">
        <v>27641</v>
      </c>
      <c r="C15073" t="s">
        <v>27642</v>
      </c>
      <c r="D15073" t="s">
        <v>27643</v>
      </c>
      <c r="E15073" s="117">
        <v>43121</v>
      </c>
      <c r="F15073" s="118">
        <v>0.63728009259259266</v>
      </c>
      <c r="G15073" t="s">
        <v>3851</v>
      </c>
      <c r="H15073">
        <v>1</v>
      </c>
      <c r="I15073">
        <v>1</v>
      </c>
      <c r="J15073" t="s">
        <v>2994</v>
      </c>
      <c r="L15073" t="s">
        <v>2994</v>
      </c>
    </row>
    <row r="15074" spans="1:12" x14ac:dyDescent="0.25">
      <c r="A15074" t="s">
        <v>9456</v>
      </c>
      <c r="B15074" t="s">
        <v>27641</v>
      </c>
      <c r="C15074" t="s">
        <v>27642</v>
      </c>
      <c r="D15074" t="s">
        <v>27643</v>
      </c>
      <c r="E15074" s="117">
        <v>43121</v>
      </c>
      <c r="F15074" s="118">
        <v>0.6372916666666667</v>
      </c>
      <c r="G15074" t="s">
        <v>3851</v>
      </c>
      <c r="H15074">
        <v>1</v>
      </c>
      <c r="I15074">
        <v>2</v>
      </c>
      <c r="J15074" t="s">
        <v>2994</v>
      </c>
      <c r="L15074" t="s">
        <v>2992</v>
      </c>
    </row>
    <row r="15075" spans="1:12" x14ac:dyDescent="0.25">
      <c r="A15075" t="s">
        <v>9456</v>
      </c>
      <c r="B15075" t="s">
        <v>27641</v>
      </c>
      <c r="C15075" t="s">
        <v>27642</v>
      </c>
      <c r="D15075" t="s">
        <v>27643</v>
      </c>
      <c r="E15075" s="117">
        <v>43121</v>
      </c>
      <c r="F15075" s="118">
        <v>0.63767361111111109</v>
      </c>
      <c r="G15075" t="s">
        <v>3851</v>
      </c>
      <c r="H15075">
        <v>1</v>
      </c>
      <c r="I15075">
        <v>1</v>
      </c>
      <c r="J15075" t="s">
        <v>2994</v>
      </c>
      <c r="L15075" t="s">
        <v>2994</v>
      </c>
    </row>
    <row r="15076" spans="1:12" x14ac:dyDescent="0.25">
      <c r="A15076" t="s">
        <v>9456</v>
      </c>
      <c r="B15076" t="s">
        <v>27641</v>
      </c>
      <c r="C15076" t="s">
        <v>27642</v>
      </c>
      <c r="D15076" t="s">
        <v>27643</v>
      </c>
      <c r="E15076" s="117">
        <v>43121</v>
      </c>
      <c r="F15076" s="118">
        <v>0.63768518518518513</v>
      </c>
      <c r="G15076" t="s">
        <v>3851</v>
      </c>
      <c r="H15076">
        <v>1</v>
      </c>
      <c r="I15076">
        <v>2</v>
      </c>
      <c r="J15076" t="s">
        <v>2994</v>
      </c>
      <c r="L15076" t="s">
        <v>2992</v>
      </c>
    </row>
    <row r="15077" spans="1:12" x14ac:dyDescent="0.25">
      <c r="A15077" t="s">
        <v>9456</v>
      </c>
      <c r="B15077" t="s">
        <v>27641</v>
      </c>
      <c r="C15077" t="s">
        <v>27642</v>
      </c>
      <c r="D15077" t="s">
        <v>27643</v>
      </c>
      <c r="E15077" s="117">
        <v>43121</v>
      </c>
      <c r="F15077" s="118">
        <v>0.63777777777777778</v>
      </c>
      <c r="G15077" t="s">
        <v>3851</v>
      </c>
      <c r="H15077">
        <v>1</v>
      </c>
      <c r="I15077">
        <v>1</v>
      </c>
      <c r="J15077" t="s">
        <v>2994</v>
      </c>
      <c r="L15077" t="s">
        <v>2994</v>
      </c>
    </row>
    <row r="15078" spans="1:12" x14ac:dyDescent="0.25">
      <c r="A15078" t="s">
        <v>9456</v>
      </c>
      <c r="B15078" t="s">
        <v>27641</v>
      </c>
      <c r="C15078" t="s">
        <v>27642</v>
      </c>
      <c r="D15078" t="s">
        <v>27643</v>
      </c>
      <c r="E15078" s="117">
        <v>43121</v>
      </c>
      <c r="F15078" s="118">
        <v>0.63780092592592597</v>
      </c>
      <c r="G15078" t="s">
        <v>3851</v>
      </c>
      <c r="H15078">
        <v>1</v>
      </c>
      <c r="I15078">
        <v>2</v>
      </c>
      <c r="J15078" t="s">
        <v>2994</v>
      </c>
      <c r="L15078" t="s">
        <v>2992</v>
      </c>
    </row>
    <row r="15079" spans="1:12" x14ac:dyDescent="0.25">
      <c r="A15079" t="s">
        <v>27624</v>
      </c>
      <c r="B15079" t="s">
        <v>27641</v>
      </c>
      <c r="C15079" t="s">
        <v>27642</v>
      </c>
      <c r="D15079" t="s">
        <v>27643</v>
      </c>
      <c r="E15079" s="117">
        <v>43121</v>
      </c>
      <c r="F15079" s="118">
        <v>0.63784722222222223</v>
      </c>
      <c r="G15079" t="s">
        <v>3853</v>
      </c>
      <c r="H15079">
        <v>1</v>
      </c>
      <c r="I15079">
        <v>1</v>
      </c>
      <c r="J15079" t="s">
        <v>2994</v>
      </c>
      <c r="L15079" t="s">
        <v>2994</v>
      </c>
    </row>
    <row r="15080" spans="1:12" x14ac:dyDescent="0.25">
      <c r="A15080" t="s">
        <v>27624</v>
      </c>
      <c r="B15080" t="s">
        <v>27641</v>
      </c>
      <c r="C15080" t="s">
        <v>27642</v>
      </c>
      <c r="D15080" t="s">
        <v>27643</v>
      </c>
      <c r="E15080" s="117">
        <v>43121</v>
      </c>
      <c r="F15080" s="118">
        <v>0.63785879629629627</v>
      </c>
      <c r="G15080" t="s">
        <v>3853</v>
      </c>
      <c r="H15080">
        <v>1</v>
      </c>
      <c r="I15080">
        <v>2</v>
      </c>
      <c r="J15080" t="s">
        <v>2994</v>
      </c>
      <c r="L15080" t="s">
        <v>2992</v>
      </c>
    </row>
    <row r="15081" spans="1:12" x14ac:dyDescent="0.25">
      <c r="A15081" t="s">
        <v>27645</v>
      </c>
      <c r="B15081" t="s">
        <v>27641</v>
      </c>
      <c r="C15081" t="s">
        <v>27642</v>
      </c>
      <c r="D15081" t="s">
        <v>27643</v>
      </c>
      <c r="E15081" s="117">
        <v>43121</v>
      </c>
      <c r="F15081" s="118">
        <v>0.63961805555555562</v>
      </c>
      <c r="G15081" t="s">
        <v>3853</v>
      </c>
      <c r="H15081">
        <v>51</v>
      </c>
      <c r="I15081">
        <v>8</v>
      </c>
    </row>
    <row r="15082" spans="1:12" x14ac:dyDescent="0.25">
      <c r="A15082" t="s">
        <v>27645</v>
      </c>
      <c r="B15082" t="s">
        <v>27641</v>
      </c>
      <c r="C15082" t="s">
        <v>27642</v>
      </c>
      <c r="D15082" t="s">
        <v>27643</v>
      </c>
      <c r="E15082" s="117">
        <v>43121</v>
      </c>
      <c r="F15082" s="118">
        <v>0.63962962962962966</v>
      </c>
      <c r="G15082" t="s">
        <v>3853</v>
      </c>
      <c r="H15082">
        <v>51</v>
      </c>
      <c r="I15082">
        <v>9</v>
      </c>
    </row>
    <row r="15083" spans="1:12" x14ac:dyDescent="0.25">
      <c r="A15083" t="s">
        <v>27645</v>
      </c>
      <c r="B15083" t="s">
        <v>27641</v>
      </c>
      <c r="C15083" t="s">
        <v>27642</v>
      </c>
      <c r="D15083" t="s">
        <v>27643</v>
      </c>
      <c r="E15083" s="117">
        <v>43121</v>
      </c>
      <c r="F15083" s="118">
        <v>0.6396412037037037</v>
      </c>
      <c r="G15083" t="s">
        <v>3853</v>
      </c>
      <c r="H15083">
        <v>51</v>
      </c>
      <c r="I15083">
        <v>10</v>
      </c>
    </row>
    <row r="15084" spans="1:12" x14ac:dyDescent="0.25">
      <c r="A15084" t="s">
        <v>27645</v>
      </c>
      <c r="B15084" t="s">
        <v>27641</v>
      </c>
      <c r="C15084" t="s">
        <v>27642</v>
      </c>
      <c r="D15084" t="s">
        <v>27643</v>
      </c>
      <c r="E15084" s="117">
        <v>43121</v>
      </c>
      <c r="F15084" s="118">
        <v>0.63965277777777774</v>
      </c>
      <c r="G15084" t="s">
        <v>3853</v>
      </c>
      <c r="H15084">
        <v>51</v>
      </c>
      <c r="I15084">
        <v>16</v>
      </c>
    </row>
    <row r="15085" spans="1:12" x14ac:dyDescent="0.25">
      <c r="A15085" t="s">
        <v>9458</v>
      </c>
      <c r="B15085" t="s">
        <v>27641</v>
      </c>
      <c r="C15085" t="s">
        <v>27642</v>
      </c>
      <c r="D15085" t="s">
        <v>27643</v>
      </c>
      <c r="E15085" s="117">
        <v>43121</v>
      </c>
      <c r="F15085" s="118">
        <v>0.63975694444444442</v>
      </c>
      <c r="G15085" t="s">
        <v>3853</v>
      </c>
      <c r="H15085">
        <v>1</v>
      </c>
      <c r="I15085">
        <v>1</v>
      </c>
      <c r="J15085" t="s">
        <v>2994</v>
      </c>
      <c r="L15085" t="s">
        <v>2994</v>
      </c>
    </row>
    <row r="15086" spans="1:12" x14ac:dyDescent="0.25">
      <c r="A15086" t="s">
        <v>9458</v>
      </c>
      <c r="B15086" t="s">
        <v>27641</v>
      </c>
      <c r="C15086" t="s">
        <v>27642</v>
      </c>
      <c r="D15086" t="s">
        <v>27643</v>
      </c>
      <c r="E15086" s="117">
        <v>43121</v>
      </c>
      <c r="F15086" s="118">
        <v>0.63976851851851857</v>
      </c>
      <c r="G15086" t="s">
        <v>3853</v>
      </c>
      <c r="H15086">
        <v>1</v>
      </c>
      <c r="I15086">
        <v>2</v>
      </c>
      <c r="J15086" t="s">
        <v>2994</v>
      </c>
      <c r="L15086" t="s">
        <v>2992</v>
      </c>
    </row>
    <row r="15087" spans="1:12" x14ac:dyDescent="0.25">
      <c r="A15087" t="s">
        <v>9458</v>
      </c>
      <c r="B15087" t="s">
        <v>27641</v>
      </c>
      <c r="C15087" t="s">
        <v>27642</v>
      </c>
      <c r="D15087" t="s">
        <v>27643</v>
      </c>
      <c r="E15087" s="117">
        <v>43121</v>
      </c>
      <c r="F15087" s="118">
        <v>0.63991898148148152</v>
      </c>
      <c r="G15087" t="s">
        <v>3849</v>
      </c>
      <c r="H15087">
        <v>1</v>
      </c>
      <c r="I15087">
        <v>1</v>
      </c>
      <c r="J15087" t="s">
        <v>3122</v>
      </c>
      <c r="L15087" t="s">
        <v>3812</v>
      </c>
    </row>
    <row r="15088" spans="1:12" x14ac:dyDescent="0.25">
      <c r="A15088" t="s">
        <v>9458</v>
      </c>
      <c r="B15088" t="s">
        <v>27641</v>
      </c>
      <c r="C15088" t="s">
        <v>27642</v>
      </c>
      <c r="D15088" t="s">
        <v>27643</v>
      </c>
      <c r="E15088" s="117">
        <v>43121</v>
      </c>
      <c r="F15088" s="118">
        <v>0.63993055555555556</v>
      </c>
      <c r="G15088" t="s">
        <v>3849</v>
      </c>
      <c r="H15088">
        <v>1</v>
      </c>
      <c r="I15088">
        <v>2</v>
      </c>
      <c r="J15088" t="s">
        <v>3122</v>
      </c>
      <c r="L15088" t="s">
        <v>16</v>
      </c>
    </row>
    <row r="15089" spans="1:12" x14ac:dyDescent="0.25">
      <c r="A15089" t="s">
        <v>9458</v>
      </c>
      <c r="B15089" t="s">
        <v>27641</v>
      </c>
      <c r="C15089" t="s">
        <v>27642</v>
      </c>
      <c r="D15089" t="s">
        <v>27643</v>
      </c>
      <c r="E15089" s="117">
        <v>43121</v>
      </c>
      <c r="F15089" s="118">
        <v>0.6399421296296296</v>
      </c>
      <c r="G15089" t="s">
        <v>3849</v>
      </c>
      <c r="H15089">
        <v>2</v>
      </c>
      <c r="I15089">
        <v>1</v>
      </c>
      <c r="L15089" t="s">
        <v>19</v>
      </c>
    </row>
    <row r="15090" spans="1:12" x14ac:dyDescent="0.25">
      <c r="A15090" t="s">
        <v>27645</v>
      </c>
      <c r="B15090" t="s">
        <v>27641</v>
      </c>
      <c r="C15090" t="s">
        <v>27642</v>
      </c>
      <c r="D15090" t="s">
        <v>27643</v>
      </c>
      <c r="E15090" s="117">
        <v>43121</v>
      </c>
      <c r="F15090" s="118">
        <v>0.63995370370370364</v>
      </c>
      <c r="G15090" t="s">
        <v>3849</v>
      </c>
      <c r="H15090">
        <v>51</v>
      </c>
      <c r="I15090">
        <v>25</v>
      </c>
    </row>
    <row r="15091" spans="1:12" x14ac:dyDescent="0.25">
      <c r="A15091" t="s">
        <v>27645</v>
      </c>
      <c r="B15091" t="s">
        <v>27641</v>
      </c>
      <c r="C15091" t="s">
        <v>27642</v>
      </c>
      <c r="D15091" t="s">
        <v>27643</v>
      </c>
      <c r="E15091" s="117">
        <v>43121</v>
      </c>
      <c r="F15091" s="118">
        <v>0.63996527777777779</v>
      </c>
      <c r="G15091" t="s">
        <v>3849</v>
      </c>
      <c r="H15091">
        <v>51</v>
      </c>
      <c r="I15091">
        <v>26</v>
      </c>
    </row>
    <row r="15092" spans="1:12" x14ac:dyDescent="0.25">
      <c r="A15092" t="s">
        <v>27645</v>
      </c>
      <c r="B15092" t="s">
        <v>27641</v>
      </c>
      <c r="C15092" t="s">
        <v>27642</v>
      </c>
      <c r="D15092" t="s">
        <v>27643</v>
      </c>
      <c r="E15092" s="117">
        <v>43121</v>
      </c>
      <c r="F15092" s="118">
        <v>0.63997685185185182</v>
      </c>
      <c r="G15092" t="s">
        <v>3849</v>
      </c>
      <c r="H15092">
        <v>51</v>
      </c>
      <c r="I15092">
        <v>29</v>
      </c>
    </row>
    <row r="15093" spans="1:12" x14ac:dyDescent="0.25">
      <c r="A15093" t="s">
        <v>27645</v>
      </c>
      <c r="B15093" t="s">
        <v>27641</v>
      </c>
      <c r="C15093" t="s">
        <v>27642</v>
      </c>
      <c r="D15093" t="s">
        <v>27643</v>
      </c>
      <c r="E15093" s="117">
        <v>43121</v>
      </c>
      <c r="F15093" s="118">
        <v>0.63998842592592597</v>
      </c>
      <c r="G15093" t="s">
        <v>3849</v>
      </c>
      <c r="H15093">
        <v>51</v>
      </c>
      <c r="I15093">
        <v>32</v>
      </c>
    </row>
    <row r="15094" spans="1:12" x14ac:dyDescent="0.25">
      <c r="A15094" t="s">
        <v>27645</v>
      </c>
      <c r="B15094" t="s">
        <v>27641</v>
      </c>
      <c r="C15094" t="s">
        <v>27642</v>
      </c>
      <c r="D15094" t="s">
        <v>27643</v>
      </c>
      <c r="E15094" s="117">
        <v>43121</v>
      </c>
      <c r="F15094" s="118">
        <v>0.64</v>
      </c>
      <c r="G15094" t="s">
        <v>3849</v>
      </c>
      <c r="H15094">
        <v>51</v>
      </c>
      <c r="I15094">
        <v>33</v>
      </c>
    </row>
    <row r="15095" spans="1:12" x14ac:dyDescent="0.25">
      <c r="A15095" t="s">
        <v>27645</v>
      </c>
      <c r="B15095" t="s">
        <v>27641</v>
      </c>
      <c r="C15095" t="s">
        <v>27642</v>
      </c>
      <c r="D15095" t="s">
        <v>27643</v>
      </c>
      <c r="E15095" s="117">
        <v>43121</v>
      </c>
      <c r="F15095" s="118">
        <v>0.64001157407407405</v>
      </c>
      <c r="G15095" t="s">
        <v>3849</v>
      </c>
      <c r="H15095">
        <v>51</v>
      </c>
      <c r="I15095">
        <v>34</v>
      </c>
    </row>
    <row r="15096" spans="1:12" x14ac:dyDescent="0.25">
      <c r="A15096" t="s">
        <v>9458</v>
      </c>
      <c r="B15096" t="s">
        <v>27641</v>
      </c>
      <c r="C15096" t="s">
        <v>27642</v>
      </c>
      <c r="D15096" t="s">
        <v>27643</v>
      </c>
      <c r="E15096" s="117">
        <v>43121</v>
      </c>
      <c r="F15096" s="118">
        <v>0.64033564814814814</v>
      </c>
      <c r="G15096" t="s">
        <v>3849</v>
      </c>
      <c r="H15096">
        <v>1</v>
      </c>
      <c r="I15096">
        <v>1</v>
      </c>
      <c r="J15096" t="s">
        <v>3122</v>
      </c>
      <c r="L15096" t="s">
        <v>3812</v>
      </c>
    </row>
    <row r="15097" spans="1:12" x14ac:dyDescent="0.25">
      <c r="A15097" t="s">
        <v>9458</v>
      </c>
      <c r="B15097" t="s">
        <v>27641</v>
      </c>
      <c r="C15097" t="s">
        <v>27642</v>
      </c>
      <c r="D15097" t="s">
        <v>27643</v>
      </c>
      <c r="E15097" s="117">
        <v>43121</v>
      </c>
      <c r="F15097" s="118">
        <v>0.64034722222222229</v>
      </c>
      <c r="G15097" t="s">
        <v>3849</v>
      </c>
      <c r="H15097">
        <v>1</v>
      </c>
      <c r="I15097">
        <v>2</v>
      </c>
      <c r="J15097" t="s">
        <v>3122</v>
      </c>
      <c r="L15097" t="s">
        <v>16</v>
      </c>
    </row>
    <row r="15098" spans="1:12" x14ac:dyDescent="0.25">
      <c r="A15098" t="s">
        <v>9458</v>
      </c>
      <c r="B15098" t="s">
        <v>27641</v>
      </c>
      <c r="C15098" t="s">
        <v>27642</v>
      </c>
      <c r="D15098" t="s">
        <v>27643</v>
      </c>
      <c r="E15098" s="117">
        <v>43121</v>
      </c>
      <c r="F15098" s="118">
        <v>0.64035879629629633</v>
      </c>
      <c r="G15098" t="s">
        <v>3849</v>
      </c>
      <c r="H15098">
        <v>2</v>
      </c>
      <c r="I15098">
        <v>1</v>
      </c>
      <c r="L15098" t="s">
        <v>19</v>
      </c>
    </row>
    <row r="15099" spans="1:12" x14ac:dyDescent="0.25">
      <c r="A15099" t="s">
        <v>9458</v>
      </c>
      <c r="B15099" t="s">
        <v>27641</v>
      </c>
      <c r="C15099" t="s">
        <v>27642</v>
      </c>
      <c r="D15099" t="s">
        <v>27643</v>
      </c>
      <c r="E15099" s="117">
        <v>43121</v>
      </c>
      <c r="F15099" s="118">
        <v>0.64387731481481481</v>
      </c>
      <c r="G15099" t="s">
        <v>25895</v>
      </c>
      <c r="H15099">
        <v>1</v>
      </c>
      <c r="I15099">
        <v>2</v>
      </c>
      <c r="K15099" t="s">
        <v>27646</v>
      </c>
      <c r="L15099" t="s">
        <v>27647</v>
      </c>
    </row>
    <row r="15100" spans="1:12" x14ac:dyDescent="0.25">
      <c r="A15100" t="s">
        <v>9456</v>
      </c>
      <c r="B15100" t="s">
        <v>27641</v>
      </c>
      <c r="C15100" t="s">
        <v>27642</v>
      </c>
      <c r="D15100" t="s">
        <v>27643</v>
      </c>
      <c r="E15100" s="117">
        <v>43121</v>
      </c>
      <c r="F15100" s="118">
        <v>0.65840277777777778</v>
      </c>
      <c r="G15100" t="s">
        <v>25895</v>
      </c>
      <c r="H15100">
        <v>2</v>
      </c>
      <c r="I15100">
        <v>4</v>
      </c>
      <c r="L15100" s="117">
        <v>39448</v>
      </c>
    </row>
    <row r="15101" spans="1:12" x14ac:dyDescent="0.25">
      <c r="A15101" t="s">
        <v>9456</v>
      </c>
      <c r="B15101" t="s">
        <v>27641</v>
      </c>
      <c r="C15101" t="s">
        <v>27642</v>
      </c>
      <c r="D15101" t="s">
        <v>27643</v>
      </c>
      <c r="E15101" s="117">
        <v>43121</v>
      </c>
      <c r="F15101" s="118">
        <v>0.65841435185185182</v>
      </c>
      <c r="G15101" t="s">
        <v>25895</v>
      </c>
      <c r="H15101">
        <v>2</v>
      </c>
      <c r="I15101">
        <v>5</v>
      </c>
      <c r="L15101" t="s">
        <v>27633</v>
      </c>
    </row>
    <row r="15102" spans="1:12" x14ac:dyDescent="0.25">
      <c r="A15102" t="s">
        <v>9456</v>
      </c>
      <c r="B15102" t="s">
        <v>27641</v>
      </c>
      <c r="C15102" t="s">
        <v>27642</v>
      </c>
      <c r="D15102" t="s">
        <v>27643</v>
      </c>
      <c r="E15102" s="117">
        <v>43121</v>
      </c>
      <c r="F15102" s="118">
        <v>0.65842592592592586</v>
      </c>
      <c r="G15102" t="s">
        <v>25895</v>
      </c>
      <c r="H15102">
        <v>2</v>
      </c>
      <c r="I15102">
        <v>7</v>
      </c>
      <c r="L15102" t="s">
        <v>6</v>
      </c>
    </row>
    <row r="15103" spans="1:12" x14ac:dyDescent="0.25">
      <c r="A15103" t="s">
        <v>9458</v>
      </c>
      <c r="B15103" t="s">
        <v>9453</v>
      </c>
      <c r="C15103" t="s">
        <v>9454</v>
      </c>
      <c r="D15103" t="s">
        <v>9455</v>
      </c>
      <c r="E15103" s="117">
        <v>43208</v>
      </c>
      <c r="F15103" s="118">
        <v>0.35075231481481484</v>
      </c>
      <c r="G15103" t="s">
        <v>3854</v>
      </c>
      <c r="H15103">
        <v>2</v>
      </c>
      <c r="I15103">
        <v>45</v>
      </c>
      <c r="K15103" t="s">
        <v>24</v>
      </c>
    </row>
    <row r="15104" spans="1:12" x14ac:dyDescent="0.25">
      <c r="A15104" t="s">
        <v>9458</v>
      </c>
      <c r="B15104" t="s">
        <v>27665</v>
      </c>
      <c r="C15104" t="s">
        <v>27666</v>
      </c>
      <c r="D15104" t="s">
        <v>27666</v>
      </c>
      <c r="E15104" s="117">
        <v>44231</v>
      </c>
      <c r="F15104" s="118">
        <v>0.42958333333333337</v>
      </c>
      <c r="G15104" t="s">
        <v>27630</v>
      </c>
      <c r="H15104">
        <v>2</v>
      </c>
      <c r="I15104">
        <v>46</v>
      </c>
      <c r="K15104" t="s">
        <v>727</v>
      </c>
      <c r="L15104" t="s">
        <v>27664</v>
      </c>
    </row>
    <row r="15105" spans="1:12" x14ac:dyDescent="0.25">
      <c r="A15105" t="s">
        <v>9458</v>
      </c>
      <c r="B15105" t="s">
        <v>27665</v>
      </c>
      <c r="C15105" t="s">
        <v>27666</v>
      </c>
      <c r="D15105" t="s">
        <v>27666</v>
      </c>
      <c r="E15105" s="117">
        <v>44231</v>
      </c>
      <c r="F15105" s="118">
        <v>0.42967592592592596</v>
      </c>
      <c r="G15105" t="s">
        <v>27630</v>
      </c>
      <c r="H15105">
        <v>2</v>
      </c>
      <c r="I15105">
        <v>46</v>
      </c>
      <c r="K15105" t="s">
        <v>27664</v>
      </c>
      <c r="L15105" t="s">
        <v>723</v>
      </c>
    </row>
    <row r="15106" spans="1:12" x14ac:dyDescent="0.25">
      <c r="A15106" t="s">
        <v>9458</v>
      </c>
      <c r="B15106" t="s">
        <v>27665</v>
      </c>
      <c r="C15106" t="s">
        <v>27666</v>
      </c>
      <c r="D15106" t="s">
        <v>27666</v>
      </c>
      <c r="E15106" s="117">
        <v>44231</v>
      </c>
      <c r="F15106" s="118">
        <v>0.42978009259259259</v>
      </c>
      <c r="G15106" t="s">
        <v>27630</v>
      </c>
      <c r="H15106">
        <v>2</v>
      </c>
      <c r="I15106">
        <v>46</v>
      </c>
      <c r="K15106" t="s">
        <v>723</v>
      </c>
      <c r="L15106" t="s">
        <v>27664</v>
      </c>
    </row>
    <row r="15107" spans="1:12" x14ac:dyDescent="0.25">
      <c r="A15107" t="s">
        <v>9458</v>
      </c>
      <c r="B15107" t="s">
        <v>27665</v>
      </c>
      <c r="C15107" t="s">
        <v>27666</v>
      </c>
      <c r="D15107" t="s">
        <v>27666</v>
      </c>
      <c r="E15107" s="117">
        <v>44231</v>
      </c>
      <c r="F15107" s="118">
        <v>0.4299074074074074</v>
      </c>
      <c r="G15107" t="s">
        <v>27630</v>
      </c>
      <c r="H15107">
        <v>2</v>
      </c>
      <c r="I15107">
        <v>46</v>
      </c>
      <c r="K15107" t="s">
        <v>27664</v>
      </c>
      <c r="L15107" t="s">
        <v>723</v>
      </c>
    </row>
    <row r="15108" spans="1:12" x14ac:dyDescent="0.25">
      <c r="A15108" t="s">
        <v>9458</v>
      </c>
      <c r="B15108" t="s">
        <v>27665</v>
      </c>
      <c r="C15108" t="s">
        <v>27666</v>
      </c>
      <c r="D15108" t="s">
        <v>27666</v>
      </c>
      <c r="E15108" s="117">
        <v>44231</v>
      </c>
      <c r="F15108" s="118">
        <v>0.44935185185185184</v>
      </c>
      <c r="G15108" t="s">
        <v>27630</v>
      </c>
      <c r="H15108">
        <v>785</v>
      </c>
      <c r="I15108">
        <v>46</v>
      </c>
      <c r="L15108" t="s">
        <v>27667</v>
      </c>
    </row>
    <row r="15109" spans="1:12" x14ac:dyDescent="0.25">
      <c r="A15109" t="s">
        <v>9458</v>
      </c>
      <c r="B15109" t="s">
        <v>27665</v>
      </c>
      <c r="C15109" t="s">
        <v>27666</v>
      </c>
      <c r="D15109" t="s">
        <v>27666</v>
      </c>
      <c r="E15109" s="117">
        <v>44231</v>
      </c>
      <c r="F15109" s="118">
        <v>0.44944444444444448</v>
      </c>
      <c r="G15109" t="s">
        <v>27630</v>
      </c>
      <c r="H15109">
        <v>785</v>
      </c>
      <c r="I15109">
        <v>46</v>
      </c>
      <c r="K15109" t="s">
        <v>1401</v>
      </c>
      <c r="L15109" t="s">
        <v>27667</v>
      </c>
    </row>
    <row r="15110" spans="1:12" x14ac:dyDescent="0.25">
      <c r="A15110" t="s">
        <v>9456</v>
      </c>
      <c r="B15110" t="s">
        <v>27665</v>
      </c>
      <c r="C15110" t="s">
        <v>27666</v>
      </c>
      <c r="D15110" t="s">
        <v>27666</v>
      </c>
      <c r="E15110" s="117">
        <v>44231</v>
      </c>
      <c r="F15110" s="118">
        <v>0.45025462962962964</v>
      </c>
      <c r="G15110" t="s">
        <v>27676</v>
      </c>
      <c r="H15110">
        <v>1</v>
      </c>
      <c r="I15110">
        <v>1</v>
      </c>
      <c r="J15110" t="s">
        <v>27670</v>
      </c>
      <c r="L15110" t="s">
        <v>27670</v>
      </c>
    </row>
    <row r="15111" spans="1:12" x14ac:dyDescent="0.25">
      <c r="A15111" t="s">
        <v>9458</v>
      </c>
      <c r="B15111" t="s">
        <v>27665</v>
      </c>
      <c r="C15111" t="s">
        <v>27666</v>
      </c>
      <c r="D15111" t="s">
        <v>27666</v>
      </c>
      <c r="E15111" s="117">
        <v>44231</v>
      </c>
      <c r="F15111" s="118">
        <v>0.4503240740740741</v>
      </c>
      <c r="G15111" t="s">
        <v>27676</v>
      </c>
      <c r="H15111">
        <v>1</v>
      </c>
      <c r="I15111">
        <v>2</v>
      </c>
      <c r="J15111" t="s">
        <v>27670</v>
      </c>
      <c r="K15111" t="s">
        <v>27671</v>
      </c>
      <c r="L15111">
        <v>2</v>
      </c>
    </row>
    <row r="15112" spans="1:12" x14ac:dyDescent="0.25">
      <c r="A15112" t="s">
        <v>9458</v>
      </c>
      <c r="B15112" t="s">
        <v>27665</v>
      </c>
      <c r="C15112" t="s">
        <v>27666</v>
      </c>
      <c r="D15112" t="s">
        <v>27666</v>
      </c>
      <c r="E15112" s="117">
        <v>44231</v>
      </c>
      <c r="F15112" s="118">
        <v>0.45033564814814814</v>
      </c>
      <c r="G15112" t="s">
        <v>27676</v>
      </c>
      <c r="H15112">
        <v>1</v>
      </c>
      <c r="I15112">
        <v>4</v>
      </c>
      <c r="J15112" t="s">
        <v>27670</v>
      </c>
      <c r="K15112" t="s">
        <v>404</v>
      </c>
    </row>
    <row r="15113" spans="1:12" x14ac:dyDescent="0.25">
      <c r="A15113" t="s">
        <v>9458</v>
      </c>
      <c r="B15113" t="s">
        <v>27665</v>
      </c>
      <c r="C15113" t="s">
        <v>27666</v>
      </c>
      <c r="D15113" t="s">
        <v>27666</v>
      </c>
      <c r="E15113" s="117">
        <v>44231</v>
      </c>
      <c r="F15113" s="118">
        <v>0.45069444444444445</v>
      </c>
      <c r="G15113" t="s">
        <v>27630</v>
      </c>
      <c r="H15113">
        <v>1096</v>
      </c>
      <c r="I15113">
        <v>70</v>
      </c>
      <c r="L15113" t="s">
        <v>27670</v>
      </c>
    </row>
    <row r="15114" spans="1:12" x14ac:dyDescent="0.25">
      <c r="A15114" t="s">
        <v>9458</v>
      </c>
      <c r="B15114" t="s">
        <v>27665</v>
      </c>
      <c r="C15114" t="s">
        <v>27666</v>
      </c>
      <c r="D15114" t="s">
        <v>27666</v>
      </c>
      <c r="E15114" s="117">
        <v>44231</v>
      </c>
      <c r="F15114" s="118">
        <v>0.45090277777777782</v>
      </c>
      <c r="G15114" t="s">
        <v>27630</v>
      </c>
      <c r="H15114">
        <v>1096</v>
      </c>
      <c r="I15114">
        <v>70</v>
      </c>
      <c r="K15114" t="s">
        <v>2818</v>
      </c>
      <c r="L15114" t="s">
        <v>27670</v>
      </c>
    </row>
    <row r="15115" spans="1:12" x14ac:dyDescent="0.25">
      <c r="A15115" t="s">
        <v>9458</v>
      </c>
      <c r="B15115" t="s">
        <v>27665</v>
      </c>
      <c r="C15115" t="s">
        <v>27666</v>
      </c>
      <c r="D15115" t="s">
        <v>27666</v>
      </c>
      <c r="E15115" s="117">
        <v>44231</v>
      </c>
      <c r="F15115" s="118">
        <v>0.45715277777777774</v>
      </c>
      <c r="G15115" t="s">
        <v>27630</v>
      </c>
      <c r="H15115">
        <v>1105</v>
      </c>
      <c r="I15115">
        <v>72</v>
      </c>
      <c r="L15115">
        <v>4</v>
      </c>
    </row>
    <row r="15116" spans="1:12" x14ac:dyDescent="0.25">
      <c r="A15116" t="s">
        <v>9458</v>
      </c>
      <c r="B15116" t="s">
        <v>27665</v>
      </c>
      <c r="C15116" t="s">
        <v>27666</v>
      </c>
      <c r="D15116" t="s">
        <v>27666</v>
      </c>
      <c r="E15116" s="117">
        <v>44291</v>
      </c>
      <c r="F15116" s="118">
        <v>0.46939814814814818</v>
      </c>
      <c r="G15116" t="s">
        <v>25895</v>
      </c>
      <c r="H15116">
        <v>1</v>
      </c>
      <c r="I15116">
        <v>2</v>
      </c>
      <c r="K15116" t="s">
        <v>27647</v>
      </c>
      <c r="L15116" t="s">
        <v>27677</v>
      </c>
    </row>
    <row r="15117" spans="1:12" x14ac:dyDescent="0.25">
      <c r="A15117" t="s">
        <v>9458</v>
      </c>
      <c r="B15117" t="s">
        <v>27665</v>
      </c>
      <c r="C15117" t="s">
        <v>27666</v>
      </c>
      <c r="D15117" t="s">
        <v>27666</v>
      </c>
      <c r="E15117" s="117">
        <v>44291</v>
      </c>
      <c r="F15117" s="118">
        <v>0.47230324074074076</v>
      </c>
      <c r="G15117" t="s">
        <v>27630</v>
      </c>
      <c r="H15117">
        <v>1</v>
      </c>
      <c r="I15117">
        <v>1</v>
      </c>
      <c r="J15117" t="s">
        <v>168</v>
      </c>
      <c r="L15117" t="s">
        <v>168</v>
      </c>
    </row>
    <row r="15118" spans="1:12" x14ac:dyDescent="0.25">
      <c r="A15118" t="s">
        <v>9458</v>
      </c>
      <c r="B15118" t="s">
        <v>27665</v>
      </c>
      <c r="C15118" t="s">
        <v>27666</v>
      </c>
      <c r="D15118" t="s">
        <v>27666</v>
      </c>
      <c r="E15118" s="117">
        <v>44291</v>
      </c>
      <c r="F15118" s="118">
        <v>0.47542824074074069</v>
      </c>
      <c r="G15118" t="s">
        <v>27630</v>
      </c>
      <c r="H15118">
        <v>2</v>
      </c>
      <c r="I15118">
        <v>99</v>
      </c>
      <c r="K15118" t="s">
        <v>2627</v>
      </c>
      <c r="L15118" t="s">
        <v>1946</v>
      </c>
    </row>
    <row r="15119" spans="1:12" x14ac:dyDescent="0.25">
      <c r="A15119" t="s">
        <v>9458</v>
      </c>
      <c r="B15119" t="s">
        <v>27665</v>
      </c>
      <c r="C15119" t="s">
        <v>27666</v>
      </c>
      <c r="D15119" t="s">
        <v>27666</v>
      </c>
      <c r="E15119" s="117">
        <v>44291</v>
      </c>
      <c r="F15119" s="118">
        <v>0.48021990740740739</v>
      </c>
      <c r="G15119" t="s">
        <v>27630</v>
      </c>
      <c r="H15119">
        <v>4</v>
      </c>
      <c r="I15119">
        <v>1</v>
      </c>
      <c r="J15119" t="s">
        <v>27688</v>
      </c>
      <c r="L15119" t="s">
        <v>27688</v>
      </c>
    </row>
    <row r="15120" spans="1:12" x14ac:dyDescent="0.25">
      <c r="A15120" t="s">
        <v>9458</v>
      </c>
      <c r="B15120" t="s">
        <v>27665</v>
      </c>
      <c r="C15120" t="s">
        <v>27666</v>
      </c>
      <c r="D15120" t="s">
        <v>27666</v>
      </c>
      <c r="E15120" s="117">
        <v>44291</v>
      </c>
      <c r="F15120" s="118">
        <v>0.48162037037037037</v>
      </c>
      <c r="G15120" t="s">
        <v>27630</v>
      </c>
      <c r="H15120">
        <v>4</v>
      </c>
      <c r="I15120">
        <v>1</v>
      </c>
      <c r="J15120" t="s">
        <v>27689</v>
      </c>
      <c r="K15120" t="s">
        <v>27688</v>
      </c>
      <c r="L15120" t="s">
        <v>27689</v>
      </c>
    </row>
    <row r="15121" spans="1:12" x14ac:dyDescent="0.25">
      <c r="A15121" t="s">
        <v>27624</v>
      </c>
      <c r="B15121" t="s">
        <v>27665</v>
      </c>
      <c r="C15121" t="s">
        <v>27666</v>
      </c>
      <c r="D15121" t="s">
        <v>27666</v>
      </c>
      <c r="E15121" s="117">
        <v>44291</v>
      </c>
      <c r="F15121" s="118">
        <v>0.49282407407407408</v>
      </c>
      <c r="G15121" t="s">
        <v>25895</v>
      </c>
      <c r="H15121">
        <v>2</v>
      </c>
      <c r="I15121">
        <v>4</v>
      </c>
      <c r="L15121" s="117">
        <v>39448</v>
      </c>
    </row>
    <row r="15122" spans="1:12" x14ac:dyDescent="0.25">
      <c r="A15122" t="s">
        <v>27624</v>
      </c>
      <c r="B15122" t="s">
        <v>27665</v>
      </c>
      <c r="C15122" t="s">
        <v>27666</v>
      </c>
      <c r="D15122" t="s">
        <v>27666</v>
      </c>
      <c r="E15122" s="117">
        <v>44291</v>
      </c>
      <c r="F15122" s="118">
        <v>0.49282407407407408</v>
      </c>
      <c r="G15122" t="s">
        <v>25895</v>
      </c>
      <c r="H15122">
        <v>2</v>
      </c>
      <c r="I15122">
        <v>5</v>
      </c>
      <c r="L15122" t="s">
        <v>27633</v>
      </c>
    </row>
    <row r="15123" spans="1:12" x14ac:dyDescent="0.25">
      <c r="A15123" t="s">
        <v>27624</v>
      </c>
      <c r="B15123" t="s">
        <v>27665</v>
      </c>
      <c r="C15123" t="s">
        <v>27666</v>
      </c>
      <c r="D15123" t="s">
        <v>27666</v>
      </c>
      <c r="E15123" s="117">
        <v>44291</v>
      </c>
      <c r="F15123" s="118">
        <v>0.49282407407407408</v>
      </c>
      <c r="G15123" t="s">
        <v>25895</v>
      </c>
      <c r="H15123">
        <v>2</v>
      </c>
      <c r="I15123">
        <v>7</v>
      </c>
      <c r="L15123" t="s">
        <v>6</v>
      </c>
    </row>
    <row r="15124" spans="1:12" x14ac:dyDescent="0.25">
      <c r="A15124" t="s">
        <v>27624</v>
      </c>
      <c r="B15124" t="s">
        <v>27665</v>
      </c>
      <c r="C15124" t="s">
        <v>27666</v>
      </c>
      <c r="D15124" t="s">
        <v>27666</v>
      </c>
      <c r="E15124" s="117">
        <v>44291</v>
      </c>
      <c r="F15124" s="118">
        <v>0.49282407407407408</v>
      </c>
      <c r="G15124" t="s">
        <v>25895</v>
      </c>
      <c r="H15124">
        <v>5</v>
      </c>
      <c r="I15124">
        <v>1</v>
      </c>
      <c r="L15124">
        <v>83</v>
      </c>
    </row>
    <row r="15125" spans="1:12" x14ac:dyDescent="0.25">
      <c r="A15125" t="s">
        <v>9458</v>
      </c>
      <c r="B15125" t="s">
        <v>27665</v>
      </c>
      <c r="C15125" t="s">
        <v>27666</v>
      </c>
      <c r="D15125" t="s">
        <v>27666</v>
      </c>
      <c r="E15125" s="117">
        <v>44291</v>
      </c>
      <c r="F15125" s="118">
        <v>0.5169097222222222</v>
      </c>
      <c r="G15125" t="s">
        <v>27630</v>
      </c>
      <c r="H15125">
        <v>5</v>
      </c>
      <c r="I15125">
        <v>1</v>
      </c>
      <c r="K15125">
        <v>83</v>
      </c>
    </row>
    <row r="15126" spans="1:12" x14ac:dyDescent="0.25">
      <c r="A15126" t="s">
        <v>27624</v>
      </c>
      <c r="B15126" t="s">
        <v>27665</v>
      </c>
      <c r="C15126" t="s">
        <v>27666</v>
      </c>
      <c r="D15126" t="s">
        <v>27666</v>
      </c>
      <c r="E15126" s="117">
        <v>44291</v>
      </c>
      <c r="F15126" s="118">
        <v>0.51877314814814812</v>
      </c>
      <c r="G15126" t="s">
        <v>25895</v>
      </c>
      <c r="H15126">
        <v>2</v>
      </c>
      <c r="I15126">
        <v>4</v>
      </c>
      <c r="L15126" s="117">
        <v>39448</v>
      </c>
    </row>
    <row r="15127" spans="1:12" x14ac:dyDescent="0.25">
      <c r="A15127" t="s">
        <v>27624</v>
      </c>
      <c r="B15127" t="s">
        <v>27665</v>
      </c>
      <c r="C15127" t="s">
        <v>27666</v>
      </c>
      <c r="D15127" t="s">
        <v>27666</v>
      </c>
      <c r="E15127" s="117">
        <v>44291</v>
      </c>
      <c r="F15127" s="118">
        <v>0.51877314814814812</v>
      </c>
      <c r="G15127" t="s">
        <v>25895</v>
      </c>
      <c r="H15127">
        <v>2</v>
      </c>
      <c r="I15127">
        <v>5</v>
      </c>
      <c r="L15127" t="s">
        <v>27633</v>
      </c>
    </row>
    <row r="15128" spans="1:12" x14ac:dyDescent="0.25">
      <c r="A15128" t="s">
        <v>27624</v>
      </c>
      <c r="B15128" t="s">
        <v>27665</v>
      </c>
      <c r="C15128" t="s">
        <v>27666</v>
      </c>
      <c r="D15128" t="s">
        <v>27666</v>
      </c>
      <c r="E15128" s="117">
        <v>44291</v>
      </c>
      <c r="F15128" s="118">
        <v>0.51877314814814812</v>
      </c>
      <c r="G15128" t="s">
        <v>25895</v>
      </c>
      <c r="H15128">
        <v>2</v>
      </c>
      <c r="I15128">
        <v>7</v>
      </c>
      <c r="L15128" t="s">
        <v>6</v>
      </c>
    </row>
    <row r="15129" spans="1:12" x14ac:dyDescent="0.25">
      <c r="A15129" t="s">
        <v>27624</v>
      </c>
      <c r="B15129" t="s">
        <v>27665</v>
      </c>
      <c r="C15129" t="s">
        <v>27666</v>
      </c>
      <c r="D15129" t="s">
        <v>27666</v>
      </c>
      <c r="E15129" s="117">
        <v>44291</v>
      </c>
      <c r="F15129" s="118">
        <v>0.51878472222222227</v>
      </c>
      <c r="G15129" t="s">
        <v>25895</v>
      </c>
      <c r="H15129">
        <v>5</v>
      </c>
      <c r="I15129">
        <v>1</v>
      </c>
      <c r="L15129">
        <v>83</v>
      </c>
    </row>
    <row r="15130" spans="1:12" x14ac:dyDescent="0.25">
      <c r="A15130" t="s">
        <v>27624</v>
      </c>
      <c r="B15130" t="s">
        <v>27665</v>
      </c>
      <c r="C15130" t="s">
        <v>27666</v>
      </c>
      <c r="D15130" t="s">
        <v>27666</v>
      </c>
      <c r="E15130" s="117">
        <v>44291</v>
      </c>
      <c r="F15130" s="118">
        <v>0.51878472222222227</v>
      </c>
      <c r="G15130" t="s">
        <v>25895</v>
      </c>
      <c r="H15130">
        <v>5</v>
      </c>
      <c r="I15130">
        <v>1</v>
      </c>
      <c r="L15130">
        <v>83</v>
      </c>
    </row>
    <row r="15131" spans="1:12" x14ac:dyDescent="0.25">
      <c r="A15131" t="s">
        <v>9456</v>
      </c>
      <c r="B15131" t="s">
        <v>27665</v>
      </c>
      <c r="C15131" t="s">
        <v>27666</v>
      </c>
      <c r="D15131" t="s">
        <v>27666</v>
      </c>
      <c r="E15131" s="117">
        <v>44291</v>
      </c>
      <c r="F15131" s="118">
        <v>0.51935185185185184</v>
      </c>
      <c r="G15131" t="s">
        <v>25895</v>
      </c>
      <c r="H15131">
        <v>2</v>
      </c>
      <c r="I15131">
        <v>4</v>
      </c>
      <c r="L15131" s="117">
        <v>39448</v>
      </c>
    </row>
    <row r="15132" spans="1:12" x14ac:dyDescent="0.25">
      <c r="A15132" t="s">
        <v>9456</v>
      </c>
      <c r="B15132" t="s">
        <v>27665</v>
      </c>
      <c r="C15132" t="s">
        <v>27666</v>
      </c>
      <c r="D15132" t="s">
        <v>27666</v>
      </c>
      <c r="E15132" s="117">
        <v>44291</v>
      </c>
      <c r="F15132" s="118">
        <v>0.51935185185185184</v>
      </c>
      <c r="G15132" t="s">
        <v>25895</v>
      </c>
      <c r="H15132">
        <v>2</v>
      </c>
      <c r="I15132">
        <v>5</v>
      </c>
      <c r="L15132" t="s">
        <v>27633</v>
      </c>
    </row>
    <row r="15133" spans="1:12" x14ac:dyDescent="0.25">
      <c r="A15133" t="s">
        <v>9456</v>
      </c>
      <c r="B15133" t="s">
        <v>27665</v>
      </c>
      <c r="C15133" t="s">
        <v>27666</v>
      </c>
      <c r="D15133" t="s">
        <v>27666</v>
      </c>
      <c r="E15133" s="117">
        <v>44291</v>
      </c>
      <c r="F15133" s="118">
        <v>0.51935185185185184</v>
      </c>
      <c r="G15133" t="s">
        <v>25895</v>
      </c>
      <c r="H15133">
        <v>2</v>
      </c>
      <c r="I15133">
        <v>7</v>
      </c>
      <c r="L15133" t="s">
        <v>6</v>
      </c>
    </row>
    <row r="15134" spans="1:12" x14ac:dyDescent="0.25">
      <c r="A15134" t="s">
        <v>9456</v>
      </c>
      <c r="B15134" t="s">
        <v>27665</v>
      </c>
      <c r="C15134" t="s">
        <v>27666</v>
      </c>
      <c r="D15134" t="s">
        <v>27666</v>
      </c>
      <c r="E15134" s="117">
        <v>44291</v>
      </c>
      <c r="F15134" s="118">
        <v>0.51943287037037034</v>
      </c>
      <c r="G15134" t="s">
        <v>25895</v>
      </c>
      <c r="H15134">
        <v>2</v>
      </c>
      <c r="I15134">
        <v>4</v>
      </c>
      <c r="L15134" s="117">
        <v>39448</v>
      </c>
    </row>
    <row r="15135" spans="1:12" x14ac:dyDescent="0.25">
      <c r="A15135" t="s">
        <v>9456</v>
      </c>
      <c r="B15135" t="s">
        <v>27665</v>
      </c>
      <c r="C15135" t="s">
        <v>27666</v>
      </c>
      <c r="D15135" t="s">
        <v>27666</v>
      </c>
      <c r="E15135" s="117">
        <v>44291</v>
      </c>
      <c r="F15135" s="118">
        <v>0.51943287037037034</v>
      </c>
      <c r="G15135" t="s">
        <v>25895</v>
      </c>
      <c r="H15135">
        <v>2</v>
      </c>
      <c r="I15135">
        <v>5</v>
      </c>
      <c r="L15135" t="s">
        <v>27633</v>
      </c>
    </row>
    <row r="15136" spans="1:12" x14ac:dyDescent="0.25">
      <c r="A15136" t="s">
        <v>9456</v>
      </c>
      <c r="B15136" t="s">
        <v>27665</v>
      </c>
      <c r="C15136" t="s">
        <v>27666</v>
      </c>
      <c r="D15136" t="s">
        <v>27666</v>
      </c>
      <c r="E15136" s="117">
        <v>44291</v>
      </c>
      <c r="F15136" s="118">
        <v>0.51943287037037034</v>
      </c>
      <c r="G15136" t="s">
        <v>25895</v>
      </c>
      <c r="H15136">
        <v>2</v>
      </c>
      <c r="I15136">
        <v>7</v>
      </c>
      <c r="L15136" t="s">
        <v>6</v>
      </c>
    </row>
    <row r="15137" spans="1:12" x14ac:dyDescent="0.25">
      <c r="A15137" t="s">
        <v>9456</v>
      </c>
      <c r="B15137" t="s">
        <v>27665</v>
      </c>
      <c r="C15137" t="s">
        <v>27666</v>
      </c>
      <c r="D15137" t="s">
        <v>27666</v>
      </c>
      <c r="E15137" s="117">
        <v>44291</v>
      </c>
      <c r="F15137" s="118">
        <v>0.51944444444444449</v>
      </c>
      <c r="G15137" t="s">
        <v>25895</v>
      </c>
      <c r="H15137">
        <v>5</v>
      </c>
      <c r="I15137">
        <v>1</v>
      </c>
      <c r="L15137">
        <v>83</v>
      </c>
    </row>
    <row r="15138" spans="1:12" x14ac:dyDescent="0.25">
      <c r="A15138" t="s">
        <v>9456</v>
      </c>
      <c r="B15138" t="s">
        <v>27665</v>
      </c>
      <c r="C15138" t="s">
        <v>27666</v>
      </c>
      <c r="D15138" t="s">
        <v>27666</v>
      </c>
      <c r="E15138" s="117">
        <v>44291</v>
      </c>
      <c r="F15138" s="118">
        <v>0.51944444444444449</v>
      </c>
      <c r="G15138" t="s">
        <v>25895</v>
      </c>
      <c r="H15138">
        <v>5</v>
      </c>
      <c r="I15138">
        <v>1</v>
      </c>
      <c r="L15138">
        <v>83</v>
      </c>
    </row>
    <row r="15139" spans="1:12" x14ac:dyDescent="0.25">
      <c r="A15139" t="s">
        <v>9456</v>
      </c>
      <c r="B15139" t="s">
        <v>9453</v>
      </c>
      <c r="C15139" t="s">
        <v>9454</v>
      </c>
      <c r="D15139" t="s">
        <v>9455</v>
      </c>
      <c r="E15139" s="117">
        <v>43038</v>
      </c>
      <c r="F15139" s="118">
        <v>0.41332175925925929</v>
      </c>
      <c r="G15139" t="s">
        <v>3854</v>
      </c>
      <c r="H15139">
        <v>1249</v>
      </c>
      <c r="I15139">
        <v>23</v>
      </c>
      <c r="J15139" t="s">
        <v>27482</v>
      </c>
      <c r="L15139">
        <v>70</v>
      </c>
    </row>
    <row r="15140" spans="1:12" x14ac:dyDescent="0.25">
      <c r="A15140" t="s">
        <v>9456</v>
      </c>
      <c r="B15140" t="s">
        <v>9453</v>
      </c>
      <c r="C15140" t="s">
        <v>9454</v>
      </c>
      <c r="D15140" t="s">
        <v>9455</v>
      </c>
      <c r="E15140" s="117">
        <v>43038</v>
      </c>
      <c r="F15140" s="118">
        <v>0.41332175925925929</v>
      </c>
      <c r="G15140" t="s">
        <v>3854</v>
      </c>
      <c r="H15140">
        <v>1249</v>
      </c>
      <c r="I15140">
        <v>24</v>
      </c>
      <c r="J15140" t="s">
        <v>27482</v>
      </c>
      <c r="L15140" t="s">
        <v>104</v>
      </c>
    </row>
    <row r="15141" spans="1:12" x14ac:dyDescent="0.25">
      <c r="A15141" t="s">
        <v>9456</v>
      </c>
      <c r="B15141" t="s">
        <v>9453</v>
      </c>
      <c r="C15141" t="s">
        <v>9454</v>
      </c>
      <c r="D15141" t="s">
        <v>9455</v>
      </c>
      <c r="E15141" s="117">
        <v>43038</v>
      </c>
      <c r="F15141" s="118">
        <v>0.41332175925925929</v>
      </c>
      <c r="G15141" t="s">
        <v>3854</v>
      </c>
      <c r="H15141">
        <v>1249</v>
      </c>
      <c r="I15141">
        <v>25</v>
      </c>
      <c r="J15141" t="s">
        <v>27482</v>
      </c>
      <c r="L15141">
        <v>30</v>
      </c>
    </row>
    <row r="15142" spans="1:12" x14ac:dyDescent="0.25">
      <c r="A15142" t="s">
        <v>9456</v>
      </c>
      <c r="B15142" t="s">
        <v>9453</v>
      </c>
      <c r="C15142" t="s">
        <v>9454</v>
      </c>
      <c r="D15142" t="s">
        <v>9455</v>
      </c>
      <c r="E15142" s="117">
        <v>43038</v>
      </c>
      <c r="F15142" s="118">
        <v>0.41333333333333333</v>
      </c>
      <c r="G15142" t="s">
        <v>3854</v>
      </c>
      <c r="H15142">
        <v>1249</v>
      </c>
      <c r="I15142">
        <v>36</v>
      </c>
      <c r="J15142" t="s">
        <v>27482</v>
      </c>
      <c r="L15142" t="s">
        <v>4028</v>
      </c>
    </row>
    <row r="15143" spans="1:12" x14ac:dyDescent="0.25">
      <c r="A15143" t="s">
        <v>9456</v>
      </c>
      <c r="B15143" t="s">
        <v>9453</v>
      </c>
      <c r="C15143" t="s">
        <v>9454</v>
      </c>
      <c r="D15143" t="s">
        <v>9455</v>
      </c>
      <c r="E15143" s="117">
        <v>43038</v>
      </c>
      <c r="F15143" s="118">
        <v>0.41333333333333333</v>
      </c>
      <c r="G15143" t="s">
        <v>3854</v>
      </c>
      <c r="H15143">
        <v>1249</v>
      </c>
      <c r="I15143">
        <v>38</v>
      </c>
      <c r="J15143" t="s">
        <v>27482</v>
      </c>
      <c r="L15143" t="s">
        <v>27483</v>
      </c>
    </row>
    <row r="15144" spans="1:12" x14ac:dyDescent="0.25">
      <c r="A15144" t="s">
        <v>9456</v>
      </c>
      <c r="B15144" t="s">
        <v>9453</v>
      </c>
      <c r="C15144" t="s">
        <v>9454</v>
      </c>
      <c r="D15144" t="s">
        <v>9455</v>
      </c>
      <c r="E15144" s="117">
        <v>43038</v>
      </c>
      <c r="F15144" s="118">
        <v>0.41334490740740742</v>
      </c>
      <c r="G15144" t="s">
        <v>3854</v>
      </c>
      <c r="H15144">
        <v>1250</v>
      </c>
      <c r="I15144">
        <v>1</v>
      </c>
      <c r="L15144" t="s">
        <v>27482</v>
      </c>
    </row>
    <row r="15145" spans="1:12" x14ac:dyDescent="0.25">
      <c r="A15145" t="s">
        <v>9456</v>
      </c>
      <c r="B15145" t="s">
        <v>9453</v>
      </c>
      <c r="C15145" t="s">
        <v>9454</v>
      </c>
      <c r="D15145" t="s">
        <v>9455</v>
      </c>
      <c r="E15145" s="117">
        <v>43038</v>
      </c>
      <c r="F15145" s="118">
        <v>0.41334490740740742</v>
      </c>
      <c r="G15145" t="s">
        <v>3854</v>
      </c>
      <c r="H15145">
        <v>1250</v>
      </c>
      <c r="I15145">
        <v>4</v>
      </c>
      <c r="J15145" t="s">
        <v>27482</v>
      </c>
      <c r="L15145" t="s">
        <v>2977</v>
      </c>
    </row>
    <row r="15146" spans="1:12" x14ac:dyDescent="0.25">
      <c r="A15146" t="s">
        <v>9456</v>
      </c>
      <c r="B15146" t="s">
        <v>9453</v>
      </c>
      <c r="C15146" t="s">
        <v>9454</v>
      </c>
      <c r="D15146" t="s">
        <v>9455</v>
      </c>
      <c r="E15146" s="117">
        <v>43038</v>
      </c>
      <c r="F15146" s="118">
        <v>0.41334490740740742</v>
      </c>
      <c r="G15146" t="s">
        <v>3854</v>
      </c>
      <c r="H15146">
        <v>1250</v>
      </c>
      <c r="I15146">
        <v>5</v>
      </c>
      <c r="J15146" t="s">
        <v>27482</v>
      </c>
      <c r="L15146" t="s">
        <v>2610</v>
      </c>
    </row>
    <row r="15147" spans="1:12" x14ac:dyDescent="0.25">
      <c r="A15147" t="s">
        <v>9456</v>
      </c>
      <c r="B15147" t="s">
        <v>9453</v>
      </c>
      <c r="C15147" t="s">
        <v>9454</v>
      </c>
      <c r="D15147" t="s">
        <v>9455</v>
      </c>
      <c r="E15147" s="117">
        <v>43038</v>
      </c>
      <c r="F15147" s="118">
        <v>0.41334490740740742</v>
      </c>
      <c r="G15147" t="s">
        <v>3854</v>
      </c>
      <c r="H15147">
        <v>1250</v>
      </c>
      <c r="I15147">
        <v>6</v>
      </c>
      <c r="J15147" t="s">
        <v>27482</v>
      </c>
      <c r="L15147">
        <v>0</v>
      </c>
    </row>
    <row r="15148" spans="1:12" x14ac:dyDescent="0.25">
      <c r="A15148" t="s">
        <v>9456</v>
      </c>
      <c r="B15148" t="s">
        <v>9453</v>
      </c>
      <c r="C15148" t="s">
        <v>9454</v>
      </c>
      <c r="D15148" t="s">
        <v>9455</v>
      </c>
      <c r="E15148" s="117">
        <v>43038</v>
      </c>
      <c r="F15148" s="118">
        <v>0.41334490740740742</v>
      </c>
      <c r="G15148" t="s">
        <v>3854</v>
      </c>
      <c r="H15148">
        <v>1250</v>
      </c>
      <c r="I15148">
        <v>7</v>
      </c>
      <c r="J15148" t="s">
        <v>27482</v>
      </c>
      <c r="L15148">
        <v>25</v>
      </c>
    </row>
    <row r="15149" spans="1:12" x14ac:dyDescent="0.25">
      <c r="A15149" t="s">
        <v>9456</v>
      </c>
      <c r="B15149" t="s">
        <v>9453</v>
      </c>
      <c r="C15149" t="s">
        <v>9454</v>
      </c>
      <c r="D15149" t="s">
        <v>9455</v>
      </c>
      <c r="E15149" s="117">
        <v>43038</v>
      </c>
      <c r="F15149" s="118">
        <v>0.41334490740740742</v>
      </c>
      <c r="G15149" t="s">
        <v>3854</v>
      </c>
      <c r="H15149">
        <v>1250</v>
      </c>
      <c r="I15149">
        <v>8</v>
      </c>
      <c r="J15149" t="s">
        <v>27482</v>
      </c>
      <c r="L15149">
        <v>5</v>
      </c>
    </row>
    <row r="15150" spans="1:12" x14ac:dyDescent="0.25">
      <c r="A15150" t="s">
        <v>9456</v>
      </c>
      <c r="B15150" t="s">
        <v>9453</v>
      </c>
      <c r="C15150" t="s">
        <v>9454</v>
      </c>
      <c r="D15150" t="s">
        <v>9455</v>
      </c>
      <c r="E15150" s="117">
        <v>43038</v>
      </c>
      <c r="F15150" s="118">
        <v>0.41335648148148146</v>
      </c>
      <c r="G15150" t="s">
        <v>3854</v>
      </c>
      <c r="H15150">
        <v>1250</v>
      </c>
      <c r="I15150">
        <v>9</v>
      </c>
      <c r="J15150" t="s">
        <v>27482</v>
      </c>
      <c r="L15150" t="s">
        <v>562</v>
      </c>
    </row>
    <row r="15151" spans="1:12" x14ac:dyDescent="0.25">
      <c r="A15151" t="s">
        <v>9456</v>
      </c>
      <c r="B15151" t="s">
        <v>9453</v>
      </c>
      <c r="C15151" t="s">
        <v>9454</v>
      </c>
      <c r="D15151" t="s">
        <v>9455</v>
      </c>
      <c r="E15151" s="117">
        <v>43038</v>
      </c>
      <c r="F15151" s="118">
        <v>0.41335648148148146</v>
      </c>
      <c r="G15151" t="s">
        <v>3854</v>
      </c>
      <c r="H15151">
        <v>1250</v>
      </c>
      <c r="I15151">
        <v>10</v>
      </c>
      <c r="J15151" t="s">
        <v>27482</v>
      </c>
      <c r="L15151" t="s">
        <v>618</v>
      </c>
    </row>
    <row r="15152" spans="1:12" x14ac:dyDescent="0.25">
      <c r="A15152" t="s">
        <v>9456</v>
      </c>
      <c r="B15152" t="s">
        <v>9453</v>
      </c>
      <c r="C15152" t="s">
        <v>9454</v>
      </c>
      <c r="D15152" t="s">
        <v>9455</v>
      </c>
      <c r="E15152" s="117">
        <v>43038</v>
      </c>
      <c r="F15152" s="118">
        <v>0.41335648148148146</v>
      </c>
      <c r="G15152" t="s">
        <v>3854</v>
      </c>
      <c r="H15152">
        <v>1250</v>
      </c>
      <c r="I15152">
        <v>11</v>
      </c>
      <c r="J15152" t="s">
        <v>27482</v>
      </c>
      <c r="L15152" t="s">
        <v>578</v>
      </c>
    </row>
    <row r="15153" spans="1:12" x14ac:dyDescent="0.25">
      <c r="A15153" t="s">
        <v>9456</v>
      </c>
      <c r="B15153" t="s">
        <v>9453</v>
      </c>
      <c r="C15153" t="s">
        <v>9454</v>
      </c>
      <c r="D15153" t="s">
        <v>9455</v>
      </c>
      <c r="E15153" s="117">
        <v>43038</v>
      </c>
      <c r="F15153" s="118">
        <v>0.41335648148148146</v>
      </c>
      <c r="G15153" t="s">
        <v>3854</v>
      </c>
      <c r="H15153">
        <v>1250</v>
      </c>
      <c r="I15153">
        <v>12</v>
      </c>
      <c r="J15153" t="s">
        <v>27482</v>
      </c>
      <c r="L15153" t="s">
        <v>609</v>
      </c>
    </row>
    <row r="15154" spans="1:12" x14ac:dyDescent="0.25">
      <c r="A15154" t="s">
        <v>9456</v>
      </c>
      <c r="B15154" t="s">
        <v>9453</v>
      </c>
      <c r="C15154" t="s">
        <v>9454</v>
      </c>
      <c r="D15154" t="s">
        <v>9455</v>
      </c>
      <c r="E15154" s="117">
        <v>43038</v>
      </c>
      <c r="F15154" s="118">
        <v>0.41335648148148146</v>
      </c>
      <c r="G15154" t="s">
        <v>3854</v>
      </c>
      <c r="H15154">
        <v>1250</v>
      </c>
      <c r="I15154">
        <v>13</v>
      </c>
      <c r="J15154" t="s">
        <v>27482</v>
      </c>
      <c r="L15154" t="s">
        <v>636</v>
      </c>
    </row>
    <row r="15155" spans="1:12" x14ac:dyDescent="0.25">
      <c r="A15155" t="s">
        <v>9456</v>
      </c>
      <c r="B15155" t="s">
        <v>9453</v>
      </c>
      <c r="C15155" t="s">
        <v>9454</v>
      </c>
      <c r="D15155" t="s">
        <v>9455</v>
      </c>
      <c r="E15155" s="117">
        <v>43038</v>
      </c>
      <c r="F15155" s="118">
        <v>0.41335648148148146</v>
      </c>
      <c r="G15155" t="s">
        <v>3854</v>
      </c>
      <c r="H15155">
        <v>1250</v>
      </c>
      <c r="I15155">
        <v>14</v>
      </c>
      <c r="J15155" t="s">
        <v>27482</v>
      </c>
      <c r="L15155" t="s">
        <v>661</v>
      </c>
    </row>
    <row r="15156" spans="1:12" x14ac:dyDescent="0.25">
      <c r="A15156" t="s">
        <v>9456</v>
      </c>
      <c r="B15156" t="s">
        <v>9453</v>
      </c>
      <c r="C15156" t="s">
        <v>9454</v>
      </c>
      <c r="D15156" t="s">
        <v>9455</v>
      </c>
      <c r="E15156" s="117">
        <v>43038</v>
      </c>
      <c r="F15156" s="118">
        <v>0.41335648148148146</v>
      </c>
      <c r="G15156" t="s">
        <v>3854</v>
      </c>
      <c r="H15156">
        <v>1250</v>
      </c>
      <c r="I15156">
        <v>15</v>
      </c>
      <c r="J15156" t="s">
        <v>27482</v>
      </c>
      <c r="L15156" t="s">
        <v>683</v>
      </c>
    </row>
    <row r="15157" spans="1:12" x14ac:dyDescent="0.25">
      <c r="A15157" t="s">
        <v>9456</v>
      </c>
      <c r="B15157" t="s">
        <v>9453</v>
      </c>
      <c r="C15157" t="s">
        <v>9454</v>
      </c>
      <c r="D15157" t="s">
        <v>9455</v>
      </c>
      <c r="E15157" s="117">
        <v>43038</v>
      </c>
      <c r="F15157" s="118">
        <v>0.41335648148148146</v>
      </c>
      <c r="G15157" t="s">
        <v>3854</v>
      </c>
      <c r="H15157">
        <v>1250</v>
      </c>
      <c r="I15157">
        <v>22</v>
      </c>
      <c r="J15157" t="s">
        <v>27482</v>
      </c>
      <c r="L15157" t="s">
        <v>104</v>
      </c>
    </row>
    <row r="15158" spans="1:12" x14ac:dyDescent="0.25">
      <c r="A15158" t="s">
        <v>9456</v>
      </c>
      <c r="B15158" t="s">
        <v>9453</v>
      </c>
      <c r="C15158" t="s">
        <v>9454</v>
      </c>
      <c r="D15158" t="s">
        <v>9455</v>
      </c>
      <c r="E15158" s="117">
        <v>43038</v>
      </c>
      <c r="F15158" s="118">
        <v>0.41335648148148146</v>
      </c>
      <c r="G15158" t="s">
        <v>3854</v>
      </c>
      <c r="H15158">
        <v>1250</v>
      </c>
      <c r="I15158">
        <v>23</v>
      </c>
      <c r="J15158" t="s">
        <v>27482</v>
      </c>
      <c r="L15158">
        <v>50</v>
      </c>
    </row>
    <row r="15159" spans="1:12" x14ac:dyDescent="0.25">
      <c r="A15159" t="s">
        <v>9456</v>
      </c>
      <c r="B15159" t="s">
        <v>9453</v>
      </c>
      <c r="C15159" t="s">
        <v>9454</v>
      </c>
      <c r="D15159" t="s">
        <v>9455</v>
      </c>
      <c r="E15159" s="117">
        <v>43038</v>
      </c>
      <c r="F15159" s="118">
        <v>0.41335648148148146</v>
      </c>
      <c r="G15159" t="s">
        <v>3854</v>
      </c>
      <c r="H15159">
        <v>1250</v>
      </c>
      <c r="I15159">
        <v>24</v>
      </c>
      <c r="J15159" t="s">
        <v>27482</v>
      </c>
      <c r="L15159" t="s">
        <v>382</v>
      </c>
    </row>
    <row r="15160" spans="1:12" x14ac:dyDescent="0.25">
      <c r="A15160" t="s">
        <v>9456</v>
      </c>
      <c r="B15160" t="s">
        <v>9453</v>
      </c>
      <c r="C15160" t="s">
        <v>9454</v>
      </c>
      <c r="D15160" t="s">
        <v>9455</v>
      </c>
      <c r="E15160" s="117">
        <v>43038</v>
      </c>
      <c r="F15160" s="118">
        <v>0.41335648148148146</v>
      </c>
      <c r="G15160" t="s">
        <v>3854</v>
      </c>
      <c r="H15160">
        <v>1250</v>
      </c>
      <c r="I15160">
        <v>25</v>
      </c>
      <c r="J15160" t="s">
        <v>27482</v>
      </c>
      <c r="L15160">
        <v>35</v>
      </c>
    </row>
    <row r="15161" spans="1:12" x14ac:dyDescent="0.25">
      <c r="A15161" t="s">
        <v>9456</v>
      </c>
      <c r="B15161" t="s">
        <v>9453</v>
      </c>
      <c r="C15161" t="s">
        <v>9454</v>
      </c>
      <c r="D15161" t="s">
        <v>9455</v>
      </c>
      <c r="E15161" s="117">
        <v>43038</v>
      </c>
      <c r="F15161" s="118">
        <v>0.4133680555555555</v>
      </c>
      <c r="G15161" t="s">
        <v>3854</v>
      </c>
      <c r="H15161">
        <v>1250</v>
      </c>
      <c r="I15161">
        <v>26</v>
      </c>
      <c r="J15161" t="s">
        <v>27482</v>
      </c>
      <c r="L15161" t="s">
        <v>122</v>
      </c>
    </row>
    <row r="15162" spans="1:12" x14ac:dyDescent="0.25">
      <c r="A15162" t="s">
        <v>9456</v>
      </c>
      <c r="B15162" t="s">
        <v>9453</v>
      </c>
      <c r="C15162" t="s">
        <v>9454</v>
      </c>
      <c r="D15162" t="s">
        <v>9455</v>
      </c>
      <c r="E15162" s="117">
        <v>43038</v>
      </c>
      <c r="F15162" s="118">
        <v>0.4133680555555555</v>
      </c>
      <c r="G15162" t="s">
        <v>3854</v>
      </c>
      <c r="H15162">
        <v>1250</v>
      </c>
      <c r="I15162">
        <v>27</v>
      </c>
      <c r="J15162" t="s">
        <v>27482</v>
      </c>
      <c r="L15162">
        <v>5</v>
      </c>
    </row>
    <row r="15163" spans="1:12" x14ac:dyDescent="0.25">
      <c r="A15163" t="s">
        <v>9456</v>
      </c>
      <c r="B15163" t="s">
        <v>9453</v>
      </c>
      <c r="C15163" t="s">
        <v>9454</v>
      </c>
      <c r="D15163" t="s">
        <v>9455</v>
      </c>
      <c r="E15163" s="117">
        <v>43038</v>
      </c>
      <c r="F15163" s="118">
        <v>0.4133680555555555</v>
      </c>
      <c r="G15163" t="s">
        <v>3854</v>
      </c>
      <c r="H15163">
        <v>1250</v>
      </c>
      <c r="I15163">
        <v>28</v>
      </c>
      <c r="J15163" t="s">
        <v>27482</v>
      </c>
      <c r="L15163" t="s">
        <v>380</v>
      </c>
    </row>
    <row r="15164" spans="1:12" x14ac:dyDescent="0.25">
      <c r="A15164" t="s">
        <v>9456</v>
      </c>
      <c r="B15164" t="s">
        <v>9453</v>
      </c>
      <c r="C15164" t="s">
        <v>9454</v>
      </c>
      <c r="D15164" t="s">
        <v>9455</v>
      </c>
      <c r="E15164" s="117">
        <v>43038</v>
      </c>
      <c r="F15164" s="118">
        <v>0.4133680555555555</v>
      </c>
      <c r="G15164" t="s">
        <v>3854</v>
      </c>
      <c r="H15164">
        <v>1250</v>
      </c>
      <c r="I15164">
        <v>29</v>
      </c>
      <c r="J15164" t="s">
        <v>27482</v>
      </c>
      <c r="L15164">
        <v>10</v>
      </c>
    </row>
    <row r="15165" spans="1:12" x14ac:dyDescent="0.25">
      <c r="A15165" t="s">
        <v>9456</v>
      </c>
      <c r="B15165" t="s">
        <v>9453</v>
      </c>
      <c r="C15165" t="s">
        <v>9454</v>
      </c>
      <c r="D15165" t="s">
        <v>9455</v>
      </c>
      <c r="E15165" s="117">
        <v>43038</v>
      </c>
      <c r="F15165" s="118">
        <v>0.4133680555555555</v>
      </c>
      <c r="G15165" t="s">
        <v>3854</v>
      </c>
      <c r="H15165">
        <v>1250</v>
      </c>
      <c r="I15165">
        <v>36</v>
      </c>
      <c r="J15165" t="s">
        <v>27482</v>
      </c>
      <c r="L15165" t="s">
        <v>4027</v>
      </c>
    </row>
    <row r="15166" spans="1:12" x14ac:dyDescent="0.25">
      <c r="A15166" t="s">
        <v>9456</v>
      </c>
      <c r="B15166" t="s">
        <v>9453</v>
      </c>
      <c r="C15166" t="s">
        <v>9454</v>
      </c>
      <c r="D15166" t="s">
        <v>9455</v>
      </c>
      <c r="E15166" s="117">
        <v>43038</v>
      </c>
      <c r="F15166" s="118">
        <v>0.4133680555555555</v>
      </c>
      <c r="G15166" t="s">
        <v>3854</v>
      </c>
      <c r="H15166">
        <v>1250</v>
      </c>
      <c r="I15166">
        <v>38</v>
      </c>
      <c r="J15166" t="s">
        <v>27482</v>
      </c>
      <c r="L15166" t="s">
        <v>27483</v>
      </c>
    </row>
    <row r="15167" spans="1:12" x14ac:dyDescent="0.25">
      <c r="A15167" t="s">
        <v>9456</v>
      </c>
      <c r="B15167" t="s">
        <v>9453</v>
      </c>
      <c r="C15167" t="s">
        <v>9454</v>
      </c>
      <c r="D15167" t="s">
        <v>9455</v>
      </c>
      <c r="E15167" s="117">
        <v>43038</v>
      </c>
      <c r="F15167" s="118">
        <v>0.41337962962962965</v>
      </c>
      <c r="G15167" t="s">
        <v>3854</v>
      </c>
      <c r="H15167">
        <v>1251</v>
      </c>
      <c r="I15167">
        <v>1</v>
      </c>
      <c r="L15167" t="s">
        <v>27482</v>
      </c>
    </row>
    <row r="15168" spans="1:12" x14ac:dyDescent="0.25">
      <c r="A15168" t="s">
        <v>9456</v>
      </c>
      <c r="B15168" t="s">
        <v>9453</v>
      </c>
      <c r="C15168" t="s">
        <v>9454</v>
      </c>
      <c r="D15168" t="s">
        <v>9455</v>
      </c>
      <c r="E15168" s="117">
        <v>43038</v>
      </c>
      <c r="F15168" s="118">
        <v>0.41337962962962965</v>
      </c>
      <c r="G15168" t="s">
        <v>3854</v>
      </c>
      <c r="H15168">
        <v>1251</v>
      </c>
      <c r="I15168">
        <v>4</v>
      </c>
      <c r="J15168" t="s">
        <v>27482</v>
      </c>
      <c r="L15168" t="s">
        <v>2977</v>
      </c>
    </row>
    <row r="15169" spans="1:12" x14ac:dyDescent="0.25">
      <c r="A15169" t="s">
        <v>9456</v>
      </c>
      <c r="B15169" t="s">
        <v>9453</v>
      </c>
      <c r="C15169" t="s">
        <v>9454</v>
      </c>
      <c r="D15169" t="s">
        <v>9455</v>
      </c>
      <c r="E15169" s="117">
        <v>43038</v>
      </c>
      <c r="F15169" s="118">
        <v>0.41337962962962965</v>
      </c>
      <c r="G15169" t="s">
        <v>3854</v>
      </c>
      <c r="H15169">
        <v>1251</v>
      </c>
      <c r="I15169">
        <v>5</v>
      </c>
      <c r="J15169" t="s">
        <v>27482</v>
      </c>
      <c r="L15169" t="s">
        <v>128</v>
      </c>
    </row>
    <row r="15170" spans="1:12" x14ac:dyDescent="0.25">
      <c r="A15170" t="s">
        <v>9456</v>
      </c>
      <c r="B15170" t="s">
        <v>9453</v>
      </c>
      <c r="C15170" t="s">
        <v>9454</v>
      </c>
      <c r="D15170" t="s">
        <v>9455</v>
      </c>
      <c r="E15170" s="117">
        <v>43038</v>
      </c>
      <c r="F15170" s="118">
        <v>0.41337962962962965</v>
      </c>
      <c r="G15170" t="s">
        <v>3854</v>
      </c>
      <c r="H15170">
        <v>1251</v>
      </c>
      <c r="I15170">
        <v>6</v>
      </c>
      <c r="J15170" t="s">
        <v>27482</v>
      </c>
      <c r="L15170">
        <v>1</v>
      </c>
    </row>
    <row r="15171" spans="1:12" x14ac:dyDescent="0.25">
      <c r="A15171" t="s">
        <v>9456</v>
      </c>
      <c r="B15171" t="s">
        <v>9453</v>
      </c>
      <c r="C15171" t="s">
        <v>9454</v>
      </c>
      <c r="D15171" t="s">
        <v>9455</v>
      </c>
      <c r="E15171" s="117">
        <v>43038</v>
      </c>
      <c r="F15171" s="118">
        <v>0.41337962962962965</v>
      </c>
      <c r="G15171" t="s">
        <v>3854</v>
      </c>
      <c r="H15171">
        <v>1251</v>
      </c>
      <c r="I15171">
        <v>7</v>
      </c>
      <c r="J15171" t="s">
        <v>27482</v>
      </c>
      <c r="L15171">
        <v>5</v>
      </c>
    </row>
    <row r="15172" spans="1:12" x14ac:dyDescent="0.25">
      <c r="A15172" t="s">
        <v>9456</v>
      </c>
      <c r="B15172" t="s">
        <v>9453</v>
      </c>
      <c r="C15172" t="s">
        <v>9454</v>
      </c>
      <c r="D15172" t="s">
        <v>9455</v>
      </c>
      <c r="E15172" s="117">
        <v>43038</v>
      </c>
      <c r="F15172" s="118">
        <v>0.41339120370370369</v>
      </c>
      <c r="G15172" t="s">
        <v>3854</v>
      </c>
      <c r="H15172">
        <v>1251</v>
      </c>
      <c r="I15172">
        <v>8</v>
      </c>
      <c r="J15172" t="s">
        <v>27482</v>
      </c>
      <c r="L15172">
        <v>1</v>
      </c>
    </row>
    <row r="15173" spans="1:12" x14ac:dyDescent="0.25">
      <c r="A15173" t="s">
        <v>9456</v>
      </c>
      <c r="B15173" t="s">
        <v>9453</v>
      </c>
      <c r="C15173" t="s">
        <v>9454</v>
      </c>
      <c r="D15173" t="s">
        <v>9455</v>
      </c>
      <c r="E15173" s="117">
        <v>43038</v>
      </c>
      <c r="F15173" s="118">
        <v>0.41339120370370369</v>
      </c>
      <c r="G15173" t="s">
        <v>3854</v>
      </c>
      <c r="H15173">
        <v>1251</v>
      </c>
      <c r="I15173">
        <v>9</v>
      </c>
      <c r="J15173" t="s">
        <v>27482</v>
      </c>
      <c r="L15173" t="s">
        <v>562</v>
      </c>
    </row>
    <row r="15174" spans="1:12" x14ac:dyDescent="0.25">
      <c r="A15174" t="s">
        <v>9456</v>
      </c>
      <c r="B15174" t="s">
        <v>9453</v>
      </c>
      <c r="C15174" t="s">
        <v>9454</v>
      </c>
      <c r="D15174" t="s">
        <v>9455</v>
      </c>
      <c r="E15174" s="117">
        <v>43038</v>
      </c>
      <c r="F15174" s="118">
        <v>0.41339120370370369</v>
      </c>
      <c r="G15174" t="s">
        <v>3854</v>
      </c>
      <c r="H15174">
        <v>1251</v>
      </c>
      <c r="I15174">
        <v>10</v>
      </c>
      <c r="J15174" t="s">
        <v>27482</v>
      </c>
      <c r="L15174" t="s">
        <v>618</v>
      </c>
    </row>
    <row r="15175" spans="1:12" x14ac:dyDescent="0.25">
      <c r="A15175" t="s">
        <v>9456</v>
      </c>
      <c r="B15175" t="s">
        <v>9453</v>
      </c>
      <c r="C15175" t="s">
        <v>9454</v>
      </c>
      <c r="D15175" t="s">
        <v>9455</v>
      </c>
      <c r="E15175" s="117">
        <v>43038</v>
      </c>
      <c r="F15175" s="118">
        <v>0.41339120370370369</v>
      </c>
      <c r="G15175" t="s">
        <v>3854</v>
      </c>
      <c r="H15175">
        <v>1251</v>
      </c>
      <c r="I15175">
        <v>11</v>
      </c>
      <c r="J15175" t="s">
        <v>27482</v>
      </c>
      <c r="L15175" t="s">
        <v>596</v>
      </c>
    </row>
    <row r="15176" spans="1:12" x14ac:dyDescent="0.25">
      <c r="A15176" t="s">
        <v>9456</v>
      </c>
      <c r="B15176" t="s">
        <v>9453</v>
      </c>
      <c r="C15176" t="s">
        <v>9454</v>
      </c>
      <c r="D15176" t="s">
        <v>9455</v>
      </c>
      <c r="E15176" s="117">
        <v>43038</v>
      </c>
      <c r="F15176" s="118">
        <v>0.41339120370370369</v>
      </c>
      <c r="G15176" t="s">
        <v>3854</v>
      </c>
      <c r="H15176">
        <v>1251</v>
      </c>
      <c r="I15176">
        <v>12</v>
      </c>
      <c r="J15176" t="s">
        <v>27482</v>
      </c>
      <c r="L15176" t="s">
        <v>577</v>
      </c>
    </row>
    <row r="15177" spans="1:12" x14ac:dyDescent="0.25">
      <c r="A15177" t="s">
        <v>9456</v>
      </c>
      <c r="B15177" t="s">
        <v>9453</v>
      </c>
      <c r="C15177" t="s">
        <v>9454</v>
      </c>
      <c r="D15177" t="s">
        <v>9455</v>
      </c>
      <c r="E15177" s="117">
        <v>43038</v>
      </c>
      <c r="F15177" s="118">
        <v>0.41339120370370369</v>
      </c>
      <c r="G15177" t="s">
        <v>3854</v>
      </c>
      <c r="H15177">
        <v>1251</v>
      </c>
      <c r="I15177">
        <v>13</v>
      </c>
      <c r="J15177" t="s">
        <v>27482</v>
      </c>
      <c r="L15177" t="s">
        <v>638</v>
      </c>
    </row>
    <row r="15178" spans="1:12" x14ac:dyDescent="0.25">
      <c r="A15178" t="s">
        <v>9456</v>
      </c>
      <c r="B15178" t="s">
        <v>9453</v>
      </c>
      <c r="C15178" t="s">
        <v>9454</v>
      </c>
      <c r="D15178" t="s">
        <v>9455</v>
      </c>
      <c r="E15178" s="117">
        <v>43038</v>
      </c>
      <c r="F15178" s="118">
        <v>0.41339120370370369</v>
      </c>
      <c r="G15178" t="s">
        <v>3854</v>
      </c>
      <c r="H15178">
        <v>1251</v>
      </c>
      <c r="I15178">
        <v>14</v>
      </c>
      <c r="J15178" t="s">
        <v>27482</v>
      </c>
      <c r="L15178" t="s">
        <v>661</v>
      </c>
    </row>
    <row r="15179" spans="1:12" x14ac:dyDescent="0.25">
      <c r="A15179" t="s">
        <v>9456</v>
      </c>
      <c r="B15179" t="s">
        <v>9453</v>
      </c>
      <c r="C15179" t="s">
        <v>9454</v>
      </c>
      <c r="D15179" t="s">
        <v>9455</v>
      </c>
      <c r="E15179" s="117">
        <v>43038</v>
      </c>
      <c r="F15179" s="118">
        <v>0.41339120370370369</v>
      </c>
      <c r="G15179" t="s">
        <v>3854</v>
      </c>
      <c r="H15179">
        <v>1251</v>
      </c>
      <c r="I15179">
        <v>15</v>
      </c>
      <c r="J15179" t="s">
        <v>27482</v>
      </c>
      <c r="L15179" t="s">
        <v>706</v>
      </c>
    </row>
    <row r="15180" spans="1:12" x14ac:dyDescent="0.25">
      <c r="A15180" t="s">
        <v>9456</v>
      </c>
      <c r="B15180" t="s">
        <v>9453</v>
      </c>
      <c r="C15180" t="s">
        <v>9454</v>
      </c>
      <c r="D15180" t="s">
        <v>9455</v>
      </c>
      <c r="E15180" s="117">
        <v>43038</v>
      </c>
      <c r="F15180" s="118">
        <v>0.41339120370370369</v>
      </c>
      <c r="G15180" t="s">
        <v>3854</v>
      </c>
      <c r="H15180">
        <v>1251</v>
      </c>
      <c r="I15180">
        <v>22</v>
      </c>
      <c r="J15180" t="s">
        <v>27482</v>
      </c>
      <c r="L15180" t="s">
        <v>4095</v>
      </c>
    </row>
    <row r="15181" spans="1:12" x14ac:dyDescent="0.25">
      <c r="A15181" t="s">
        <v>9456</v>
      </c>
      <c r="B15181" t="s">
        <v>9453</v>
      </c>
      <c r="C15181" t="s">
        <v>9454</v>
      </c>
      <c r="D15181" t="s">
        <v>9455</v>
      </c>
      <c r="E15181" s="117">
        <v>43038</v>
      </c>
      <c r="F15181" s="118">
        <v>0.41339120370370369</v>
      </c>
      <c r="G15181" t="s">
        <v>3854</v>
      </c>
      <c r="H15181">
        <v>1251</v>
      </c>
      <c r="I15181">
        <v>23</v>
      </c>
      <c r="J15181" t="s">
        <v>27482</v>
      </c>
      <c r="L15181">
        <v>65</v>
      </c>
    </row>
    <row r="15182" spans="1:12" x14ac:dyDescent="0.25">
      <c r="A15182" t="s">
        <v>9456</v>
      </c>
      <c r="B15182" t="s">
        <v>9453</v>
      </c>
      <c r="C15182" t="s">
        <v>9454</v>
      </c>
      <c r="D15182" t="s">
        <v>9455</v>
      </c>
      <c r="E15182" s="117">
        <v>43038</v>
      </c>
      <c r="F15182" s="118">
        <v>0.41340277777777779</v>
      </c>
      <c r="G15182" t="s">
        <v>3854</v>
      </c>
      <c r="H15182">
        <v>1251</v>
      </c>
      <c r="I15182">
        <v>24</v>
      </c>
      <c r="J15182" t="s">
        <v>27482</v>
      </c>
      <c r="L15182" t="s">
        <v>4096</v>
      </c>
    </row>
    <row r="15183" spans="1:12" x14ac:dyDescent="0.25">
      <c r="A15183" t="s">
        <v>9456</v>
      </c>
      <c r="B15183" t="s">
        <v>9453</v>
      </c>
      <c r="C15183" t="s">
        <v>9454</v>
      </c>
      <c r="D15183" t="s">
        <v>9455</v>
      </c>
      <c r="E15183" s="117">
        <v>43038</v>
      </c>
      <c r="F15183" s="118">
        <v>0.41340277777777779</v>
      </c>
      <c r="G15183" t="s">
        <v>3854</v>
      </c>
      <c r="H15183">
        <v>1251</v>
      </c>
      <c r="I15183">
        <v>25</v>
      </c>
      <c r="J15183" t="s">
        <v>27482</v>
      </c>
      <c r="L15183">
        <v>30</v>
      </c>
    </row>
    <row r="15184" spans="1:12" x14ac:dyDescent="0.25">
      <c r="A15184" t="s">
        <v>9456</v>
      </c>
      <c r="B15184" t="s">
        <v>9453</v>
      </c>
      <c r="C15184" t="s">
        <v>9454</v>
      </c>
      <c r="D15184" t="s">
        <v>9455</v>
      </c>
      <c r="E15184" s="117">
        <v>43038</v>
      </c>
      <c r="F15184" s="118">
        <v>0.41340277777777779</v>
      </c>
      <c r="G15184" t="s">
        <v>3854</v>
      </c>
      <c r="H15184">
        <v>1251</v>
      </c>
      <c r="I15184">
        <v>26</v>
      </c>
      <c r="J15184" t="s">
        <v>27482</v>
      </c>
      <c r="L15184" t="s">
        <v>1349</v>
      </c>
    </row>
    <row r="15185" spans="1:12" x14ac:dyDescent="0.25">
      <c r="A15185" t="s">
        <v>9456</v>
      </c>
      <c r="B15185" t="s">
        <v>9453</v>
      </c>
      <c r="C15185" t="s">
        <v>9454</v>
      </c>
      <c r="D15185" t="s">
        <v>9455</v>
      </c>
      <c r="E15185" s="117">
        <v>43038</v>
      </c>
      <c r="F15185" s="118">
        <v>0.41340277777777779</v>
      </c>
      <c r="G15185" t="s">
        <v>3854</v>
      </c>
      <c r="H15185">
        <v>1251</v>
      </c>
      <c r="I15185">
        <v>27</v>
      </c>
      <c r="J15185" t="s">
        <v>27482</v>
      </c>
      <c r="L15185">
        <v>5</v>
      </c>
    </row>
    <row r="15186" spans="1:12" x14ac:dyDescent="0.25">
      <c r="A15186" t="s">
        <v>9456</v>
      </c>
      <c r="B15186" t="s">
        <v>9453</v>
      </c>
      <c r="C15186" t="s">
        <v>9454</v>
      </c>
      <c r="D15186" t="s">
        <v>9455</v>
      </c>
      <c r="E15186" s="117">
        <v>43038</v>
      </c>
      <c r="F15186" s="118">
        <v>0.41341435185185182</v>
      </c>
      <c r="G15186" t="s">
        <v>3854</v>
      </c>
      <c r="H15186">
        <v>1252</v>
      </c>
      <c r="I15186">
        <v>1</v>
      </c>
      <c r="L15186" t="s">
        <v>27484</v>
      </c>
    </row>
    <row r="15187" spans="1:12" x14ac:dyDescent="0.25">
      <c r="A15187" t="s">
        <v>9456</v>
      </c>
      <c r="B15187" t="s">
        <v>9453</v>
      </c>
      <c r="C15187" t="s">
        <v>9454</v>
      </c>
      <c r="D15187" t="s">
        <v>9455</v>
      </c>
      <c r="E15187" s="117">
        <v>43038</v>
      </c>
      <c r="F15187" s="118">
        <v>0.41341435185185182</v>
      </c>
      <c r="G15187" t="s">
        <v>3854</v>
      </c>
      <c r="H15187">
        <v>1252</v>
      </c>
      <c r="I15187">
        <v>4</v>
      </c>
      <c r="J15187" t="s">
        <v>27484</v>
      </c>
      <c r="L15187" t="s">
        <v>2977</v>
      </c>
    </row>
    <row r="15188" spans="1:12" x14ac:dyDescent="0.25">
      <c r="A15188" t="s">
        <v>9456</v>
      </c>
      <c r="B15188" t="s">
        <v>9453</v>
      </c>
      <c r="C15188" t="s">
        <v>9454</v>
      </c>
      <c r="D15188" t="s">
        <v>9455</v>
      </c>
      <c r="E15188" s="117">
        <v>43038</v>
      </c>
      <c r="F15188" s="118">
        <v>0.41341435185185182</v>
      </c>
      <c r="G15188" t="s">
        <v>3854</v>
      </c>
      <c r="H15188">
        <v>1252</v>
      </c>
      <c r="I15188">
        <v>5</v>
      </c>
      <c r="J15188" t="s">
        <v>27484</v>
      </c>
      <c r="L15188" t="s">
        <v>2610</v>
      </c>
    </row>
    <row r="15189" spans="1:12" x14ac:dyDescent="0.25">
      <c r="A15189" t="s">
        <v>9456</v>
      </c>
      <c r="B15189" t="s">
        <v>9453</v>
      </c>
      <c r="C15189" t="s">
        <v>9454</v>
      </c>
      <c r="D15189" t="s">
        <v>9455</v>
      </c>
      <c r="E15189" s="117">
        <v>43038</v>
      </c>
      <c r="F15189" s="118">
        <v>0.41341435185185182</v>
      </c>
      <c r="G15189" t="s">
        <v>3854</v>
      </c>
      <c r="H15189">
        <v>1252</v>
      </c>
      <c r="I15189">
        <v>6</v>
      </c>
      <c r="J15189" t="s">
        <v>27484</v>
      </c>
      <c r="L15189">
        <v>0</v>
      </c>
    </row>
    <row r="15190" spans="1:12" x14ac:dyDescent="0.25">
      <c r="A15190" t="s">
        <v>9456</v>
      </c>
      <c r="B15190" t="s">
        <v>9453</v>
      </c>
      <c r="C15190" t="s">
        <v>9454</v>
      </c>
      <c r="D15190" t="s">
        <v>9455</v>
      </c>
      <c r="E15190" s="117">
        <v>43038</v>
      </c>
      <c r="F15190" s="118">
        <v>0.41341435185185182</v>
      </c>
      <c r="G15190" t="s">
        <v>3854</v>
      </c>
      <c r="H15190">
        <v>1252</v>
      </c>
      <c r="I15190">
        <v>7</v>
      </c>
      <c r="J15190" t="s">
        <v>27484</v>
      </c>
      <c r="L15190">
        <v>100</v>
      </c>
    </row>
    <row r="15191" spans="1:12" x14ac:dyDescent="0.25">
      <c r="A15191" t="s">
        <v>9456</v>
      </c>
      <c r="B15191" t="s">
        <v>9453</v>
      </c>
      <c r="C15191" t="s">
        <v>9454</v>
      </c>
      <c r="D15191" t="s">
        <v>9455</v>
      </c>
      <c r="E15191" s="117">
        <v>43038</v>
      </c>
      <c r="F15191" s="118">
        <v>0.41341435185185182</v>
      </c>
      <c r="G15191" t="s">
        <v>3854</v>
      </c>
      <c r="H15191">
        <v>1252</v>
      </c>
      <c r="I15191">
        <v>8</v>
      </c>
      <c r="J15191" t="s">
        <v>27484</v>
      </c>
      <c r="L15191">
        <v>20</v>
      </c>
    </row>
    <row r="15192" spans="1:12" x14ac:dyDescent="0.25">
      <c r="A15192" t="s">
        <v>9456</v>
      </c>
      <c r="B15192" t="s">
        <v>9453</v>
      </c>
      <c r="C15192" t="s">
        <v>9454</v>
      </c>
      <c r="D15192" t="s">
        <v>9455</v>
      </c>
      <c r="E15192" s="117">
        <v>43038</v>
      </c>
      <c r="F15192" s="118">
        <v>0.41341435185185182</v>
      </c>
      <c r="G15192" t="s">
        <v>3854</v>
      </c>
      <c r="H15192">
        <v>1252</v>
      </c>
      <c r="I15192">
        <v>9</v>
      </c>
      <c r="J15192" t="s">
        <v>27484</v>
      </c>
      <c r="L15192" t="s">
        <v>563</v>
      </c>
    </row>
    <row r="15193" spans="1:12" x14ac:dyDescent="0.25">
      <c r="A15193" t="s">
        <v>9456</v>
      </c>
      <c r="B15193" t="s">
        <v>9453</v>
      </c>
      <c r="C15193" t="s">
        <v>9454</v>
      </c>
      <c r="D15193" t="s">
        <v>9455</v>
      </c>
      <c r="E15193" s="117">
        <v>43038</v>
      </c>
      <c r="F15193" s="118">
        <v>0.41342592592592592</v>
      </c>
      <c r="G15193" t="s">
        <v>3854</v>
      </c>
      <c r="H15193">
        <v>1252</v>
      </c>
      <c r="I15193">
        <v>10</v>
      </c>
      <c r="J15193" t="s">
        <v>27484</v>
      </c>
      <c r="L15193" t="s">
        <v>618</v>
      </c>
    </row>
    <row r="15194" spans="1:12" x14ac:dyDescent="0.25">
      <c r="A15194" t="s">
        <v>9456</v>
      </c>
      <c r="B15194" t="s">
        <v>9453</v>
      </c>
      <c r="C15194" t="s">
        <v>9454</v>
      </c>
      <c r="D15194" t="s">
        <v>9455</v>
      </c>
      <c r="E15194" s="117">
        <v>43038</v>
      </c>
      <c r="F15194" s="118">
        <v>0.41342592592592592</v>
      </c>
      <c r="G15194" t="s">
        <v>3854</v>
      </c>
      <c r="H15194">
        <v>1252</v>
      </c>
      <c r="I15194">
        <v>11</v>
      </c>
      <c r="J15194" t="s">
        <v>27484</v>
      </c>
      <c r="L15194" t="s">
        <v>578</v>
      </c>
    </row>
    <row r="15195" spans="1:12" x14ac:dyDescent="0.25">
      <c r="A15195" t="s">
        <v>9456</v>
      </c>
      <c r="B15195" t="s">
        <v>9453</v>
      </c>
      <c r="C15195" t="s">
        <v>9454</v>
      </c>
      <c r="D15195" t="s">
        <v>9455</v>
      </c>
      <c r="E15195" s="117">
        <v>43038</v>
      </c>
      <c r="F15195" s="118">
        <v>0.41342592592592592</v>
      </c>
      <c r="G15195" t="s">
        <v>3854</v>
      </c>
      <c r="H15195">
        <v>1252</v>
      </c>
      <c r="I15195">
        <v>12</v>
      </c>
      <c r="J15195" t="s">
        <v>27484</v>
      </c>
      <c r="L15195" t="s">
        <v>576</v>
      </c>
    </row>
    <row r="15196" spans="1:12" x14ac:dyDescent="0.25">
      <c r="A15196" t="s">
        <v>9456</v>
      </c>
      <c r="B15196" t="s">
        <v>9453</v>
      </c>
      <c r="C15196" t="s">
        <v>9454</v>
      </c>
      <c r="D15196" t="s">
        <v>9455</v>
      </c>
      <c r="E15196" s="117">
        <v>43038</v>
      </c>
      <c r="F15196" s="118">
        <v>0.41342592592592592</v>
      </c>
      <c r="G15196" t="s">
        <v>3854</v>
      </c>
      <c r="H15196">
        <v>1252</v>
      </c>
      <c r="I15196">
        <v>13</v>
      </c>
      <c r="J15196" t="s">
        <v>27484</v>
      </c>
      <c r="L15196" t="s">
        <v>636</v>
      </c>
    </row>
    <row r="15197" spans="1:12" x14ac:dyDescent="0.25">
      <c r="A15197" t="s">
        <v>9456</v>
      </c>
      <c r="B15197" t="s">
        <v>9453</v>
      </c>
      <c r="C15197" t="s">
        <v>9454</v>
      </c>
      <c r="D15197" t="s">
        <v>9455</v>
      </c>
      <c r="E15197" s="117">
        <v>43038</v>
      </c>
      <c r="F15197" s="118">
        <v>0.41342592592592592</v>
      </c>
      <c r="G15197" t="s">
        <v>3854</v>
      </c>
      <c r="H15197">
        <v>1252</v>
      </c>
      <c r="I15197">
        <v>14</v>
      </c>
      <c r="J15197" t="s">
        <v>27484</v>
      </c>
      <c r="L15197" t="s">
        <v>661</v>
      </c>
    </row>
    <row r="15198" spans="1:12" x14ac:dyDescent="0.25">
      <c r="A15198" t="s">
        <v>9456</v>
      </c>
      <c r="B15198" t="s">
        <v>9453</v>
      </c>
      <c r="C15198" t="s">
        <v>9454</v>
      </c>
      <c r="D15198" t="s">
        <v>9455</v>
      </c>
      <c r="E15198" s="117">
        <v>43038</v>
      </c>
      <c r="F15198" s="118">
        <v>0.41342592592592592</v>
      </c>
      <c r="G15198" t="s">
        <v>3854</v>
      </c>
      <c r="H15198">
        <v>1252</v>
      </c>
      <c r="I15198">
        <v>15</v>
      </c>
      <c r="J15198" t="s">
        <v>27484</v>
      </c>
      <c r="L15198" t="s">
        <v>680</v>
      </c>
    </row>
    <row r="15199" spans="1:12" x14ac:dyDescent="0.25">
      <c r="A15199" t="s">
        <v>9456</v>
      </c>
      <c r="B15199" t="s">
        <v>9453</v>
      </c>
      <c r="C15199" t="s">
        <v>9454</v>
      </c>
      <c r="D15199" t="s">
        <v>9455</v>
      </c>
      <c r="E15199" s="117">
        <v>43038</v>
      </c>
      <c r="F15199" s="118">
        <v>0.41342592592592592</v>
      </c>
      <c r="G15199" t="s">
        <v>3854</v>
      </c>
      <c r="H15199">
        <v>1252</v>
      </c>
      <c r="I15199">
        <v>22</v>
      </c>
      <c r="J15199" t="s">
        <v>27484</v>
      </c>
      <c r="L15199" t="s">
        <v>104</v>
      </c>
    </row>
    <row r="15200" spans="1:12" x14ac:dyDescent="0.25">
      <c r="A15200" t="s">
        <v>9456</v>
      </c>
      <c r="B15200" t="s">
        <v>9453</v>
      </c>
      <c r="C15200" t="s">
        <v>9454</v>
      </c>
      <c r="D15200" t="s">
        <v>9455</v>
      </c>
      <c r="E15200" s="117">
        <v>43038</v>
      </c>
      <c r="F15200" s="118">
        <v>0.41342592592592592</v>
      </c>
      <c r="G15200" t="s">
        <v>3854</v>
      </c>
      <c r="H15200">
        <v>1252</v>
      </c>
      <c r="I15200">
        <v>23</v>
      </c>
      <c r="J15200" t="s">
        <v>27484</v>
      </c>
      <c r="L15200">
        <v>45</v>
      </c>
    </row>
    <row r="15201" spans="1:12" x14ac:dyDescent="0.25">
      <c r="A15201" t="s">
        <v>9456</v>
      </c>
      <c r="B15201" t="s">
        <v>9453</v>
      </c>
      <c r="C15201" t="s">
        <v>9454</v>
      </c>
      <c r="D15201" t="s">
        <v>9455</v>
      </c>
      <c r="E15201" s="117">
        <v>43038</v>
      </c>
      <c r="F15201" s="118">
        <v>0.41342592592592592</v>
      </c>
      <c r="G15201" t="s">
        <v>3854</v>
      </c>
      <c r="H15201">
        <v>1252</v>
      </c>
      <c r="I15201">
        <v>24</v>
      </c>
      <c r="J15201" t="s">
        <v>27484</v>
      </c>
      <c r="L15201" t="s">
        <v>382</v>
      </c>
    </row>
    <row r="15202" spans="1:12" x14ac:dyDescent="0.25">
      <c r="A15202" t="s">
        <v>9456</v>
      </c>
      <c r="B15202" t="s">
        <v>9453</v>
      </c>
      <c r="C15202" t="s">
        <v>9454</v>
      </c>
      <c r="D15202" t="s">
        <v>9455</v>
      </c>
      <c r="E15202" s="117">
        <v>43038</v>
      </c>
      <c r="F15202" s="118">
        <v>0.41342592592592592</v>
      </c>
      <c r="G15202" t="s">
        <v>3854</v>
      </c>
      <c r="H15202">
        <v>1252</v>
      </c>
      <c r="I15202">
        <v>25</v>
      </c>
      <c r="J15202" t="s">
        <v>27484</v>
      </c>
      <c r="L15202">
        <v>40</v>
      </c>
    </row>
    <row r="15203" spans="1:12" x14ac:dyDescent="0.25">
      <c r="A15203" t="s">
        <v>9456</v>
      </c>
      <c r="B15203" t="s">
        <v>9453</v>
      </c>
      <c r="C15203" t="s">
        <v>9454</v>
      </c>
      <c r="D15203" t="s">
        <v>9455</v>
      </c>
      <c r="E15203" s="117">
        <v>43038</v>
      </c>
      <c r="F15203" s="118">
        <v>0.41343749999999996</v>
      </c>
      <c r="G15203" t="s">
        <v>3854</v>
      </c>
      <c r="H15203">
        <v>1252</v>
      </c>
      <c r="I15203">
        <v>26</v>
      </c>
      <c r="J15203" t="s">
        <v>27484</v>
      </c>
      <c r="L15203" t="s">
        <v>122</v>
      </c>
    </row>
    <row r="15204" spans="1:12" x14ac:dyDescent="0.25">
      <c r="A15204" t="s">
        <v>9456</v>
      </c>
      <c r="B15204" t="s">
        <v>9453</v>
      </c>
      <c r="C15204" t="s">
        <v>9454</v>
      </c>
      <c r="D15204" t="s">
        <v>9455</v>
      </c>
      <c r="E15204" s="117">
        <v>43038</v>
      </c>
      <c r="F15204" s="118">
        <v>0.41343749999999996</v>
      </c>
      <c r="G15204" t="s">
        <v>3854</v>
      </c>
      <c r="H15204">
        <v>1252</v>
      </c>
      <c r="I15204">
        <v>27</v>
      </c>
      <c r="J15204" t="s">
        <v>27484</v>
      </c>
      <c r="L15204">
        <v>5</v>
      </c>
    </row>
    <row r="15205" spans="1:12" x14ac:dyDescent="0.25">
      <c r="A15205" t="s">
        <v>9456</v>
      </c>
      <c r="B15205" t="s">
        <v>9453</v>
      </c>
      <c r="C15205" t="s">
        <v>9454</v>
      </c>
      <c r="D15205" t="s">
        <v>9455</v>
      </c>
      <c r="E15205" s="117">
        <v>43038</v>
      </c>
      <c r="F15205" s="118">
        <v>0.41343749999999996</v>
      </c>
      <c r="G15205" t="s">
        <v>3854</v>
      </c>
      <c r="H15205">
        <v>1252</v>
      </c>
      <c r="I15205">
        <v>28</v>
      </c>
      <c r="J15205" t="s">
        <v>27484</v>
      </c>
      <c r="L15205" t="s">
        <v>380</v>
      </c>
    </row>
    <row r="15206" spans="1:12" x14ac:dyDescent="0.25">
      <c r="A15206" t="s">
        <v>9456</v>
      </c>
      <c r="B15206" t="s">
        <v>9453</v>
      </c>
      <c r="C15206" t="s">
        <v>9454</v>
      </c>
      <c r="D15206" t="s">
        <v>9455</v>
      </c>
      <c r="E15206" s="117">
        <v>43038</v>
      </c>
      <c r="F15206" s="118">
        <v>0.41343749999999996</v>
      </c>
      <c r="G15206" t="s">
        <v>3854</v>
      </c>
      <c r="H15206">
        <v>1252</v>
      </c>
      <c r="I15206">
        <v>29</v>
      </c>
      <c r="J15206" t="s">
        <v>27484</v>
      </c>
      <c r="L15206">
        <v>10</v>
      </c>
    </row>
    <row r="15207" spans="1:12" x14ac:dyDescent="0.25">
      <c r="A15207" t="s">
        <v>9456</v>
      </c>
      <c r="B15207" t="s">
        <v>9453</v>
      </c>
      <c r="C15207" t="s">
        <v>9454</v>
      </c>
      <c r="D15207" t="s">
        <v>9455</v>
      </c>
      <c r="E15207" s="117">
        <v>43038</v>
      </c>
      <c r="F15207" s="118">
        <v>0.41343749999999996</v>
      </c>
      <c r="G15207" t="s">
        <v>3854</v>
      </c>
      <c r="H15207">
        <v>1252</v>
      </c>
      <c r="I15207">
        <v>36</v>
      </c>
      <c r="J15207" t="s">
        <v>27484</v>
      </c>
      <c r="L15207" t="s">
        <v>4027</v>
      </c>
    </row>
    <row r="15208" spans="1:12" x14ac:dyDescent="0.25">
      <c r="A15208" t="s">
        <v>9456</v>
      </c>
      <c r="B15208" t="s">
        <v>9453</v>
      </c>
      <c r="C15208" t="s">
        <v>9454</v>
      </c>
      <c r="D15208" t="s">
        <v>9455</v>
      </c>
      <c r="E15208" s="117">
        <v>43038</v>
      </c>
      <c r="F15208" s="118">
        <v>0.41344907407407411</v>
      </c>
      <c r="G15208" t="s">
        <v>3854</v>
      </c>
      <c r="H15208">
        <v>1253</v>
      </c>
      <c r="I15208">
        <v>1</v>
      </c>
      <c r="L15208" t="s">
        <v>27485</v>
      </c>
    </row>
    <row r="15209" spans="1:12" x14ac:dyDescent="0.25">
      <c r="A15209" t="s">
        <v>9456</v>
      </c>
      <c r="B15209" t="s">
        <v>9453</v>
      </c>
      <c r="C15209" t="s">
        <v>9454</v>
      </c>
      <c r="D15209" t="s">
        <v>9455</v>
      </c>
      <c r="E15209" s="117">
        <v>43038</v>
      </c>
      <c r="F15209" s="118">
        <v>0.41344907407407411</v>
      </c>
      <c r="G15209" t="s">
        <v>3854</v>
      </c>
      <c r="H15209">
        <v>1253</v>
      </c>
      <c r="I15209">
        <v>4</v>
      </c>
      <c r="J15209" t="s">
        <v>27485</v>
      </c>
      <c r="L15209" t="s">
        <v>2977</v>
      </c>
    </row>
    <row r="15210" spans="1:12" x14ac:dyDescent="0.25">
      <c r="A15210" t="s">
        <v>9456</v>
      </c>
      <c r="B15210" t="s">
        <v>9453</v>
      </c>
      <c r="C15210" t="s">
        <v>9454</v>
      </c>
      <c r="D15210" t="s">
        <v>9455</v>
      </c>
      <c r="E15210" s="117">
        <v>43038</v>
      </c>
      <c r="F15210" s="118">
        <v>0.41344907407407411</v>
      </c>
      <c r="G15210" t="s">
        <v>3854</v>
      </c>
      <c r="H15210">
        <v>1253</v>
      </c>
      <c r="I15210">
        <v>5</v>
      </c>
      <c r="J15210" t="s">
        <v>27485</v>
      </c>
      <c r="L15210" t="s">
        <v>1977</v>
      </c>
    </row>
    <row r="15211" spans="1:12" x14ac:dyDescent="0.25">
      <c r="A15211" t="s">
        <v>9456</v>
      </c>
      <c r="B15211" t="s">
        <v>9453</v>
      </c>
      <c r="C15211" t="s">
        <v>9454</v>
      </c>
      <c r="D15211" t="s">
        <v>9455</v>
      </c>
      <c r="E15211" s="117">
        <v>43038</v>
      </c>
      <c r="F15211" s="118">
        <v>0.41344907407407411</v>
      </c>
      <c r="G15211" t="s">
        <v>3854</v>
      </c>
      <c r="H15211">
        <v>1253</v>
      </c>
      <c r="I15211">
        <v>6</v>
      </c>
      <c r="J15211" t="s">
        <v>27485</v>
      </c>
      <c r="L15211">
        <v>0</v>
      </c>
    </row>
    <row r="15212" spans="1:12" x14ac:dyDescent="0.25">
      <c r="A15212" t="s">
        <v>9456</v>
      </c>
      <c r="B15212" t="s">
        <v>9453</v>
      </c>
      <c r="C15212" t="s">
        <v>9454</v>
      </c>
      <c r="D15212" t="s">
        <v>9455</v>
      </c>
      <c r="E15212" s="117">
        <v>43038</v>
      </c>
      <c r="F15212" s="118">
        <v>0.41344907407407411</v>
      </c>
      <c r="G15212" t="s">
        <v>3854</v>
      </c>
      <c r="H15212">
        <v>1253</v>
      </c>
      <c r="I15212">
        <v>7</v>
      </c>
      <c r="J15212" t="s">
        <v>27485</v>
      </c>
      <c r="L15212">
        <v>100</v>
      </c>
    </row>
    <row r="15213" spans="1:12" x14ac:dyDescent="0.25">
      <c r="A15213" t="s">
        <v>9456</v>
      </c>
      <c r="B15213" t="s">
        <v>9453</v>
      </c>
      <c r="C15213" t="s">
        <v>9454</v>
      </c>
      <c r="D15213" t="s">
        <v>9455</v>
      </c>
      <c r="E15213" s="117">
        <v>43038</v>
      </c>
      <c r="F15213" s="118">
        <v>0.41344907407407411</v>
      </c>
      <c r="G15213" t="s">
        <v>3854</v>
      </c>
      <c r="H15213">
        <v>1253</v>
      </c>
      <c r="I15213">
        <v>8</v>
      </c>
      <c r="J15213" t="s">
        <v>27485</v>
      </c>
      <c r="L15213">
        <v>20</v>
      </c>
    </row>
    <row r="15214" spans="1:12" x14ac:dyDescent="0.25">
      <c r="A15214" t="s">
        <v>9456</v>
      </c>
      <c r="B15214" t="s">
        <v>9453</v>
      </c>
      <c r="C15214" t="s">
        <v>9454</v>
      </c>
      <c r="D15214" t="s">
        <v>9455</v>
      </c>
      <c r="E15214" s="117">
        <v>43038</v>
      </c>
      <c r="F15214" s="118">
        <v>0.41346064814814815</v>
      </c>
      <c r="G15214" t="s">
        <v>3854</v>
      </c>
      <c r="H15214">
        <v>1253</v>
      </c>
      <c r="I15214">
        <v>9</v>
      </c>
      <c r="J15214" t="s">
        <v>27485</v>
      </c>
      <c r="L15214" t="s">
        <v>563</v>
      </c>
    </row>
    <row r="15215" spans="1:12" x14ac:dyDescent="0.25">
      <c r="A15215" t="s">
        <v>9456</v>
      </c>
      <c r="B15215" t="s">
        <v>9453</v>
      </c>
      <c r="C15215" t="s">
        <v>9454</v>
      </c>
      <c r="D15215" t="s">
        <v>9455</v>
      </c>
      <c r="E15215" s="117">
        <v>43038</v>
      </c>
      <c r="F15215" s="118">
        <v>0.41346064814814815</v>
      </c>
      <c r="G15215" t="s">
        <v>3854</v>
      </c>
      <c r="H15215">
        <v>1253</v>
      </c>
      <c r="I15215">
        <v>10</v>
      </c>
      <c r="J15215" t="s">
        <v>27485</v>
      </c>
      <c r="L15215" t="s">
        <v>618</v>
      </c>
    </row>
    <row r="15216" spans="1:12" x14ac:dyDescent="0.25">
      <c r="A15216" t="s">
        <v>9456</v>
      </c>
      <c r="B15216" t="s">
        <v>9453</v>
      </c>
      <c r="C15216" t="s">
        <v>9454</v>
      </c>
      <c r="D15216" t="s">
        <v>9455</v>
      </c>
      <c r="E15216" s="117">
        <v>43038</v>
      </c>
      <c r="F15216" s="118">
        <v>0.41346064814814815</v>
      </c>
      <c r="G15216" t="s">
        <v>3854</v>
      </c>
      <c r="H15216">
        <v>1253</v>
      </c>
      <c r="I15216">
        <v>11</v>
      </c>
      <c r="J15216" t="s">
        <v>27485</v>
      </c>
      <c r="L15216" t="s">
        <v>578</v>
      </c>
    </row>
    <row r="15217" spans="1:12" x14ac:dyDescent="0.25">
      <c r="A15217" t="s">
        <v>9456</v>
      </c>
      <c r="B15217" t="s">
        <v>9453</v>
      </c>
      <c r="C15217" t="s">
        <v>9454</v>
      </c>
      <c r="D15217" t="s">
        <v>9455</v>
      </c>
      <c r="E15217" s="117">
        <v>43038</v>
      </c>
      <c r="F15217" s="118">
        <v>0.41346064814814815</v>
      </c>
      <c r="G15217" t="s">
        <v>3854</v>
      </c>
      <c r="H15217">
        <v>1253</v>
      </c>
      <c r="I15217">
        <v>12</v>
      </c>
      <c r="J15217" t="s">
        <v>27485</v>
      </c>
      <c r="L15217" t="s">
        <v>576</v>
      </c>
    </row>
    <row r="15218" spans="1:12" x14ac:dyDescent="0.25">
      <c r="A15218" t="s">
        <v>9456</v>
      </c>
      <c r="B15218" t="s">
        <v>9453</v>
      </c>
      <c r="C15218" t="s">
        <v>9454</v>
      </c>
      <c r="D15218" t="s">
        <v>9455</v>
      </c>
      <c r="E15218" s="117">
        <v>43038</v>
      </c>
      <c r="F15218" s="118">
        <v>0.41346064814814815</v>
      </c>
      <c r="G15218" t="s">
        <v>3854</v>
      </c>
      <c r="H15218">
        <v>1253</v>
      </c>
      <c r="I15218">
        <v>13</v>
      </c>
      <c r="J15218" t="s">
        <v>27485</v>
      </c>
      <c r="L15218" t="s">
        <v>636</v>
      </c>
    </row>
    <row r="15219" spans="1:12" x14ac:dyDescent="0.25">
      <c r="A15219" t="s">
        <v>9456</v>
      </c>
      <c r="B15219" t="s">
        <v>9453</v>
      </c>
      <c r="C15219" t="s">
        <v>9454</v>
      </c>
      <c r="D15219" t="s">
        <v>9455</v>
      </c>
      <c r="E15219" s="117">
        <v>43038</v>
      </c>
      <c r="F15219" s="118">
        <v>0.41346064814814815</v>
      </c>
      <c r="G15219" t="s">
        <v>3854</v>
      </c>
      <c r="H15219">
        <v>1253</v>
      </c>
      <c r="I15219">
        <v>14</v>
      </c>
      <c r="J15219" t="s">
        <v>27485</v>
      </c>
      <c r="L15219" t="s">
        <v>661</v>
      </c>
    </row>
    <row r="15220" spans="1:12" x14ac:dyDescent="0.25">
      <c r="A15220" t="s">
        <v>9456</v>
      </c>
      <c r="B15220" t="s">
        <v>9453</v>
      </c>
      <c r="C15220" t="s">
        <v>9454</v>
      </c>
      <c r="D15220" t="s">
        <v>9455</v>
      </c>
      <c r="E15220" s="117">
        <v>43038</v>
      </c>
      <c r="F15220" s="118">
        <v>0.41346064814814815</v>
      </c>
      <c r="G15220" t="s">
        <v>3854</v>
      </c>
      <c r="H15220">
        <v>1253</v>
      </c>
      <c r="I15220">
        <v>15</v>
      </c>
      <c r="J15220" t="s">
        <v>27485</v>
      </c>
      <c r="L15220" t="s">
        <v>683</v>
      </c>
    </row>
    <row r="15221" spans="1:12" x14ac:dyDescent="0.25">
      <c r="A15221" t="s">
        <v>9456</v>
      </c>
      <c r="B15221" t="s">
        <v>9453</v>
      </c>
      <c r="C15221" t="s">
        <v>9454</v>
      </c>
      <c r="D15221" t="s">
        <v>9455</v>
      </c>
      <c r="E15221" s="117">
        <v>43038</v>
      </c>
      <c r="F15221" s="118">
        <v>0.41346064814814815</v>
      </c>
      <c r="G15221" t="s">
        <v>3854</v>
      </c>
      <c r="H15221">
        <v>1253</v>
      </c>
      <c r="I15221">
        <v>16</v>
      </c>
      <c r="J15221" t="s">
        <v>27485</v>
      </c>
      <c r="L15221" t="s">
        <v>712</v>
      </c>
    </row>
    <row r="15222" spans="1:12" x14ac:dyDescent="0.25">
      <c r="A15222" t="s">
        <v>9456</v>
      </c>
      <c r="B15222" t="s">
        <v>9453</v>
      </c>
      <c r="C15222" t="s">
        <v>9454</v>
      </c>
      <c r="D15222" t="s">
        <v>9455</v>
      </c>
      <c r="E15222" s="117">
        <v>43038</v>
      </c>
      <c r="F15222" s="118">
        <v>0.41346064814814815</v>
      </c>
      <c r="G15222" t="s">
        <v>3854</v>
      </c>
      <c r="H15222">
        <v>1253</v>
      </c>
      <c r="I15222">
        <v>22</v>
      </c>
      <c r="J15222" t="s">
        <v>27485</v>
      </c>
      <c r="L15222" t="s">
        <v>104</v>
      </c>
    </row>
    <row r="15223" spans="1:12" x14ac:dyDescent="0.25">
      <c r="A15223" t="s">
        <v>9456</v>
      </c>
      <c r="B15223" t="s">
        <v>9453</v>
      </c>
      <c r="C15223" t="s">
        <v>9454</v>
      </c>
      <c r="D15223" t="s">
        <v>9455</v>
      </c>
      <c r="E15223" s="117">
        <v>43038</v>
      </c>
      <c r="F15223" s="118">
        <v>0.41346064814814815</v>
      </c>
      <c r="G15223" t="s">
        <v>3854</v>
      </c>
      <c r="H15223">
        <v>1253</v>
      </c>
      <c r="I15223">
        <v>23</v>
      </c>
      <c r="J15223" t="s">
        <v>27485</v>
      </c>
      <c r="L15223">
        <v>60</v>
      </c>
    </row>
    <row r="15224" spans="1:12" x14ac:dyDescent="0.25">
      <c r="A15224" t="s">
        <v>9456</v>
      </c>
      <c r="B15224" t="s">
        <v>9453</v>
      </c>
      <c r="C15224" t="s">
        <v>9454</v>
      </c>
      <c r="D15224" t="s">
        <v>9455</v>
      </c>
      <c r="E15224" s="117">
        <v>43038</v>
      </c>
      <c r="F15224" s="118">
        <v>0.41346064814814815</v>
      </c>
      <c r="G15224" t="s">
        <v>3854</v>
      </c>
      <c r="H15224">
        <v>1253</v>
      </c>
      <c r="I15224">
        <v>24</v>
      </c>
      <c r="J15224" t="s">
        <v>27485</v>
      </c>
      <c r="L15224" t="s">
        <v>382</v>
      </c>
    </row>
    <row r="15225" spans="1:12" x14ac:dyDescent="0.25">
      <c r="A15225" t="s">
        <v>9456</v>
      </c>
      <c r="B15225" t="s">
        <v>9453</v>
      </c>
      <c r="C15225" t="s">
        <v>9454</v>
      </c>
      <c r="D15225" t="s">
        <v>9455</v>
      </c>
      <c r="E15225" s="117">
        <v>43038</v>
      </c>
      <c r="F15225" s="118">
        <v>0.41347222222222224</v>
      </c>
      <c r="G15225" t="s">
        <v>3854</v>
      </c>
      <c r="H15225">
        <v>1253</v>
      </c>
      <c r="I15225">
        <v>25</v>
      </c>
      <c r="J15225" t="s">
        <v>27485</v>
      </c>
      <c r="L15225">
        <v>25</v>
      </c>
    </row>
    <row r="15226" spans="1:12" x14ac:dyDescent="0.25">
      <c r="A15226" t="s">
        <v>9456</v>
      </c>
      <c r="B15226" t="s">
        <v>9453</v>
      </c>
      <c r="C15226" t="s">
        <v>9454</v>
      </c>
      <c r="D15226" t="s">
        <v>9455</v>
      </c>
      <c r="E15226" s="117">
        <v>43038</v>
      </c>
      <c r="F15226" s="118">
        <v>0.41347222222222224</v>
      </c>
      <c r="G15226" t="s">
        <v>3854</v>
      </c>
      <c r="H15226">
        <v>1253</v>
      </c>
      <c r="I15226">
        <v>26</v>
      </c>
      <c r="J15226" t="s">
        <v>27485</v>
      </c>
      <c r="L15226" t="s">
        <v>122</v>
      </c>
    </row>
    <row r="15227" spans="1:12" x14ac:dyDescent="0.25">
      <c r="A15227" t="s">
        <v>9456</v>
      </c>
      <c r="B15227" t="s">
        <v>9453</v>
      </c>
      <c r="C15227" t="s">
        <v>9454</v>
      </c>
      <c r="D15227" t="s">
        <v>9455</v>
      </c>
      <c r="E15227" s="117">
        <v>43038</v>
      </c>
      <c r="F15227" s="118">
        <v>0.41347222222222224</v>
      </c>
      <c r="G15227" t="s">
        <v>3854</v>
      </c>
      <c r="H15227">
        <v>1253</v>
      </c>
      <c r="I15227">
        <v>27</v>
      </c>
      <c r="J15227" t="s">
        <v>27485</v>
      </c>
      <c r="L15227">
        <v>10</v>
      </c>
    </row>
    <row r="15228" spans="1:12" x14ac:dyDescent="0.25">
      <c r="A15228" t="s">
        <v>9456</v>
      </c>
      <c r="B15228" t="s">
        <v>9453</v>
      </c>
      <c r="C15228" t="s">
        <v>9454</v>
      </c>
      <c r="D15228" t="s">
        <v>9455</v>
      </c>
      <c r="E15228" s="117">
        <v>43038</v>
      </c>
      <c r="F15228" s="118">
        <v>0.41347222222222224</v>
      </c>
      <c r="G15228" t="s">
        <v>3854</v>
      </c>
      <c r="H15228">
        <v>1253</v>
      </c>
      <c r="I15228">
        <v>28</v>
      </c>
      <c r="J15228" t="s">
        <v>27485</v>
      </c>
      <c r="L15228" t="s">
        <v>380</v>
      </c>
    </row>
    <row r="15229" spans="1:12" x14ac:dyDescent="0.25">
      <c r="A15229" t="s">
        <v>9456</v>
      </c>
      <c r="B15229" t="s">
        <v>9453</v>
      </c>
      <c r="C15229" t="s">
        <v>9454</v>
      </c>
      <c r="D15229" t="s">
        <v>9455</v>
      </c>
      <c r="E15229" s="117">
        <v>43038</v>
      </c>
      <c r="F15229" s="118">
        <v>0.41347222222222224</v>
      </c>
      <c r="G15229" t="s">
        <v>3854</v>
      </c>
      <c r="H15229">
        <v>1253</v>
      </c>
      <c r="I15229">
        <v>29</v>
      </c>
      <c r="J15229" t="s">
        <v>27485</v>
      </c>
      <c r="L15229">
        <v>5</v>
      </c>
    </row>
    <row r="15230" spans="1:12" x14ac:dyDescent="0.25">
      <c r="A15230" t="s">
        <v>9456</v>
      </c>
      <c r="B15230" t="s">
        <v>9453</v>
      </c>
      <c r="C15230" t="s">
        <v>9454</v>
      </c>
      <c r="D15230" t="s">
        <v>9455</v>
      </c>
      <c r="E15230" s="117">
        <v>43038</v>
      </c>
      <c r="F15230" s="118">
        <v>0.41347222222222224</v>
      </c>
      <c r="G15230" t="s">
        <v>3854</v>
      </c>
      <c r="H15230">
        <v>1253</v>
      </c>
      <c r="I15230">
        <v>36</v>
      </c>
      <c r="J15230" t="s">
        <v>27485</v>
      </c>
      <c r="L15230" t="s">
        <v>4027</v>
      </c>
    </row>
    <row r="15231" spans="1:12" x14ac:dyDescent="0.25">
      <c r="A15231" t="s">
        <v>9456</v>
      </c>
      <c r="B15231" t="s">
        <v>9453</v>
      </c>
      <c r="C15231" t="s">
        <v>9454</v>
      </c>
      <c r="D15231" t="s">
        <v>9455</v>
      </c>
      <c r="E15231" s="117">
        <v>43038</v>
      </c>
      <c r="F15231" s="118">
        <v>0.41347222222222224</v>
      </c>
      <c r="G15231" t="s">
        <v>3854</v>
      </c>
      <c r="H15231">
        <v>1253</v>
      </c>
      <c r="I15231">
        <v>38</v>
      </c>
      <c r="J15231" t="s">
        <v>27485</v>
      </c>
      <c r="L15231" t="s">
        <v>27486</v>
      </c>
    </row>
    <row r="15232" spans="1:12" x14ac:dyDescent="0.25">
      <c r="A15232" t="s">
        <v>9456</v>
      </c>
      <c r="B15232" t="s">
        <v>9453</v>
      </c>
      <c r="C15232" t="s">
        <v>9454</v>
      </c>
      <c r="D15232" t="s">
        <v>9455</v>
      </c>
      <c r="E15232" s="117">
        <v>43038</v>
      </c>
      <c r="F15232" s="118">
        <v>0.41348379629629628</v>
      </c>
      <c r="G15232" t="s">
        <v>3854</v>
      </c>
      <c r="H15232">
        <v>1254</v>
      </c>
      <c r="I15232">
        <v>1</v>
      </c>
      <c r="L15232" t="s">
        <v>27487</v>
      </c>
    </row>
    <row r="15233" spans="1:12" x14ac:dyDescent="0.25">
      <c r="A15233" t="s">
        <v>9456</v>
      </c>
      <c r="B15233" t="s">
        <v>9453</v>
      </c>
      <c r="C15233" t="s">
        <v>9454</v>
      </c>
      <c r="D15233" t="s">
        <v>9455</v>
      </c>
      <c r="E15233" s="117">
        <v>43038</v>
      </c>
      <c r="F15233" s="118">
        <v>0.41348379629629628</v>
      </c>
      <c r="G15233" t="s">
        <v>3854</v>
      </c>
      <c r="H15233">
        <v>1254</v>
      </c>
      <c r="I15233">
        <v>4</v>
      </c>
      <c r="J15233" t="s">
        <v>27487</v>
      </c>
      <c r="L15233" t="s">
        <v>2977</v>
      </c>
    </row>
    <row r="15234" spans="1:12" x14ac:dyDescent="0.25">
      <c r="A15234" t="s">
        <v>9456</v>
      </c>
      <c r="B15234" t="s">
        <v>9453</v>
      </c>
      <c r="C15234" t="s">
        <v>9454</v>
      </c>
      <c r="D15234" t="s">
        <v>9455</v>
      </c>
      <c r="E15234" s="117">
        <v>43038</v>
      </c>
      <c r="F15234" s="118">
        <v>0.41348379629629628</v>
      </c>
      <c r="G15234" t="s">
        <v>3854</v>
      </c>
      <c r="H15234">
        <v>1254</v>
      </c>
      <c r="I15234">
        <v>5</v>
      </c>
      <c r="J15234" t="s">
        <v>27487</v>
      </c>
      <c r="L15234" t="s">
        <v>2542</v>
      </c>
    </row>
    <row r="15235" spans="1:12" x14ac:dyDescent="0.25">
      <c r="A15235" t="s">
        <v>9456</v>
      </c>
      <c r="B15235" t="s">
        <v>9453</v>
      </c>
      <c r="C15235" t="s">
        <v>9454</v>
      </c>
      <c r="D15235" t="s">
        <v>9455</v>
      </c>
      <c r="E15235" s="117">
        <v>43038</v>
      </c>
      <c r="F15235" s="118">
        <v>0.41348379629629628</v>
      </c>
      <c r="G15235" t="s">
        <v>3854</v>
      </c>
      <c r="H15235">
        <v>1254</v>
      </c>
      <c r="I15235">
        <v>6</v>
      </c>
      <c r="J15235" t="s">
        <v>27487</v>
      </c>
      <c r="L15235">
        <v>0</v>
      </c>
    </row>
    <row r="15236" spans="1:12" x14ac:dyDescent="0.25">
      <c r="A15236" t="s">
        <v>9456</v>
      </c>
      <c r="B15236" t="s">
        <v>9453</v>
      </c>
      <c r="C15236" t="s">
        <v>9454</v>
      </c>
      <c r="D15236" t="s">
        <v>9455</v>
      </c>
      <c r="E15236" s="117">
        <v>43038</v>
      </c>
      <c r="F15236" s="118">
        <v>0.41349537037037037</v>
      </c>
      <c r="G15236" t="s">
        <v>3854</v>
      </c>
      <c r="H15236">
        <v>1254</v>
      </c>
      <c r="I15236">
        <v>7</v>
      </c>
      <c r="J15236" t="s">
        <v>27487</v>
      </c>
      <c r="L15236">
        <v>80</v>
      </c>
    </row>
    <row r="15237" spans="1:12" x14ac:dyDescent="0.25">
      <c r="A15237" t="s">
        <v>9456</v>
      </c>
      <c r="B15237" t="s">
        <v>9453</v>
      </c>
      <c r="C15237" t="s">
        <v>9454</v>
      </c>
      <c r="D15237" t="s">
        <v>9455</v>
      </c>
      <c r="E15237" s="117">
        <v>43038</v>
      </c>
      <c r="F15237" s="118">
        <v>0.41349537037037037</v>
      </c>
      <c r="G15237" t="s">
        <v>3854</v>
      </c>
      <c r="H15237">
        <v>1254</v>
      </c>
      <c r="I15237">
        <v>8</v>
      </c>
      <c r="J15237" t="s">
        <v>27487</v>
      </c>
      <c r="L15237">
        <v>200</v>
      </c>
    </row>
    <row r="15238" spans="1:12" x14ac:dyDescent="0.25">
      <c r="A15238" t="s">
        <v>9456</v>
      </c>
      <c r="B15238" t="s">
        <v>9453</v>
      </c>
      <c r="C15238" t="s">
        <v>9454</v>
      </c>
      <c r="D15238" t="s">
        <v>9455</v>
      </c>
      <c r="E15238" s="117">
        <v>43038</v>
      </c>
      <c r="F15238" s="118">
        <v>0.41349537037037037</v>
      </c>
      <c r="G15238" t="s">
        <v>3854</v>
      </c>
      <c r="H15238">
        <v>1254</v>
      </c>
      <c r="I15238">
        <v>9</v>
      </c>
      <c r="J15238" t="s">
        <v>27487</v>
      </c>
      <c r="L15238" t="s">
        <v>563</v>
      </c>
    </row>
    <row r="15239" spans="1:12" x14ac:dyDescent="0.25">
      <c r="A15239" t="s">
        <v>9456</v>
      </c>
      <c r="B15239" t="s">
        <v>9453</v>
      </c>
      <c r="C15239" t="s">
        <v>9454</v>
      </c>
      <c r="D15239" t="s">
        <v>9455</v>
      </c>
      <c r="E15239" s="117">
        <v>43038</v>
      </c>
      <c r="F15239" s="118">
        <v>0.41349537037037037</v>
      </c>
      <c r="G15239" t="s">
        <v>3854</v>
      </c>
      <c r="H15239">
        <v>1254</v>
      </c>
      <c r="I15239">
        <v>10</v>
      </c>
      <c r="J15239" t="s">
        <v>27487</v>
      </c>
      <c r="L15239" t="s">
        <v>618</v>
      </c>
    </row>
    <row r="15240" spans="1:12" x14ac:dyDescent="0.25">
      <c r="A15240" t="s">
        <v>9456</v>
      </c>
      <c r="B15240" t="s">
        <v>9453</v>
      </c>
      <c r="C15240" t="s">
        <v>9454</v>
      </c>
      <c r="D15240" t="s">
        <v>9455</v>
      </c>
      <c r="E15240" s="117">
        <v>43038</v>
      </c>
      <c r="F15240" s="118">
        <v>0.41349537037037037</v>
      </c>
      <c r="G15240" t="s">
        <v>3854</v>
      </c>
      <c r="H15240">
        <v>1254</v>
      </c>
      <c r="I15240">
        <v>11</v>
      </c>
      <c r="J15240" t="s">
        <v>27487</v>
      </c>
      <c r="L15240" t="s">
        <v>578</v>
      </c>
    </row>
    <row r="15241" spans="1:12" x14ac:dyDescent="0.25">
      <c r="A15241" t="s">
        <v>9456</v>
      </c>
      <c r="B15241" t="s">
        <v>9453</v>
      </c>
      <c r="C15241" t="s">
        <v>9454</v>
      </c>
      <c r="D15241" t="s">
        <v>9455</v>
      </c>
      <c r="E15241" s="117">
        <v>43038</v>
      </c>
      <c r="F15241" s="118">
        <v>0.41349537037037037</v>
      </c>
      <c r="G15241" t="s">
        <v>3854</v>
      </c>
      <c r="H15241">
        <v>1254</v>
      </c>
      <c r="I15241">
        <v>12</v>
      </c>
      <c r="J15241" t="s">
        <v>27487</v>
      </c>
      <c r="L15241" t="s">
        <v>576</v>
      </c>
    </row>
    <row r="15242" spans="1:12" x14ac:dyDescent="0.25">
      <c r="A15242" t="s">
        <v>9456</v>
      </c>
      <c r="B15242" t="s">
        <v>9453</v>
      </c>
      <c r="C15242" t="s">
        <v>9454</v>
      </c>
      <c r="D15242" t="s">
        <v>9455</v>
      </c>
      <c r="E15242" s="117">
        <v>43038</v>
      </c>
      <c r="F15242" s="118">
        <v>0.41349537037037037</v>
      </c>
      <c r="G15242" t="s">
        <v>3854</v>
      </c>
      <c r="H15242">
        <v>1254</v>
      </c>
      <c r="I15242">
        <v>13</v>
      </c>
      <c r="J15242" t="s">
        <v>27487</v>
      </c>
      <c r="L15242" t="s">
        <v>636</v>
      </c>
    </row>
    <row r="15243" spans="1:12" x14ac:dyDescent="0.25">
      <c r="A15243" t="s">
        <v>9456</v>
      </c>
      <c r="B15243" t="s">
        <v>9453</v>
      </c>
      <c r="C15243" t="s">
        <v>9454</v>
      </c>
      <c r="D15243" t="s">
        <v>9455</v>
      </c>
      <c r="E15243" s="117">
        <v>43038</v>
      </c>
      <c r="F15243" s="118">
        <v>0.41349537037037037</v>
      </c>
      <c r="G15243" t="s">
        <v>3854</v>
      </c>
      <c r="H15243">
        <v>1254</v>
      </c>
      <c r="I15243">
        <v>14</v>
      </c>
      <c r="J15243" t="s">
        <v>27487</v>
      </c>
      <c r="L15243" t="s">
        <v>661</v>
      </c>
    </row>
    <row r="15244" spans="1:12" x14ac:dyDescent="0.25">
      <c r="A15244" t="s">
        <v>9456</v>
      </c>
      <c r="B15244" t="s">
        <v>9453</v>
      </c>
      <c r="C15244" t="s">
        <v>9454</v>
      </c>
      <c r="D15244" t="s">
        <v>9455</v>
      </c>
      <c r="E15244" s="117">
        <v>43038</v>
      </c>
      <c r="F15244" s="118">
        <v>0.41349537037037037</v>
      </c>
      <c r="G15244" t="s">
        <v>3854</v>
      </c>
      <c r="H15244">
        <v>1254</v>
      </c>
      <c r="I15244">
        <v>15</v>
      </c>
      <c r="J15244" t="s">
        <v>27487</v>
      </c>
      <c r="L15244" t="s">
        <v>683</v>
      </c>
    </row>
    <row r="15245" spans="1:12" x14ac:dyDescent="0.25">
      <c r="A15245" t="s">
        <v>9456</v>
      </c>
      <c r="B15245" t="s">
        <v>9453</v>
      </c>
      <c r="C15245" t="s">
        <v>9454</v>
      </c>
      <c r="D15245" t="s">
        <v>9455</v>
      </c>
      <c r="E15245" s="117">
        <v>43038</v>
      </c>
      <c r="F15245" s="118">
        <v>0.41349537037037037</v>
      </c>
      <c r="G15245" t="s">
        <v>3854</v>
      </c>
      <c r="H15245">
        <v>1254</v>
      </c>
      <c r="I15245">
        <v>22</v>
      </c>
      <c r="J15245" t="s">
        <v>27487</v>
      </c>
      <c r="L15245" t="s">
        <v>104</v>
      </c>
    </row>
    <row r="15246" spans="1:12" x14ac:dyDescent="0.25">
      <c r="A15246" t="s">
        <v>9456</v>
      </c>
      <c r="B15246" t="s">
        <v>9453</v>
      </c>
      <c r="C15246" t="s">
        <v>9454</v>
      </c>
      <c r="D15246" t="s">
        <v>9455</v>
      </c>
      <c r="E15246" s="117">
        <v>43038</v>
      </c>
      <c r="F15246" s="118">
        <v>0.41349537037037037</v>
      </c>
      <c r="G15246" t="s">
        <v>3854</v>
      </c>
      <c r="H15246">
        <v>1254</v>
      </c>
      <c r="I15246">
        <v>23</v>
      </c>
      <c r="J15246" t="s">
        <v>27487</v>
      </c>
      <c r="L15246">
        <v>70</v>
      </c>
    </row>
    <row r="15247" spans="1:12" x14ac:dyDescent="0.25">
      <c r="A15247" t="s">
        <v>9456</v>
      </c>
      <c r="B15247" t="s">
        <v>9453</v>
      </c>
      <c r="C15247" t="s">
        <v>9454</v>
      </c>
      <c r="D15247" t="s">
        <v>9455</v>
      </c>
      <c r="E15247" s="117">
        <v>43038</v>
      </c>
      <c r="F15247" s="118">
        <v>0.41350694444444441</v>
      </c>
      <c r="G15247" t="s">
        <v>3854</v>
      </c>
      <c r="H15247">
        <v>1254</v>
      </c>
      <c r="I15247">
        <v>24</v>
      </c>
      <c r="J15247" t="s">
        <v>27487</v>
      </c>
      <c r="L15247" t="s">
        <v>382</v>
      </c>
    </row>
    <row r="15248" spans="1:12" x14ac:dyDescent="0.25">
      <c r="A15248" t="s">
        <v>9456</v>
      </c>
      <c r="B15248" t="s">
        <v>9453</v>
      </c>
      <c r="C15248" t="s">
        <v>9454</v>
      </c>
      <c r="D15248" t="s">
        <v>9455</v>
      </c>
      <c r="E15248" s="117">
        <v>43038</v>
      </c>
      <c r="F15248" s="118">
        <v>0.41350694444444441</v>
      </c>
      <c r="G15248" t="s">
        <v>3854</v>
      </c>
      <c r="H15248">
        <v>1254</v>
      </c>
      <c r="I15248">
        <v>25</v>
      </c>
      <c r="J15248" t="s">
        <v>27487</v>
      </c>
      <c r="L15248">
        <v>15</v>
      </c>
    </row>
    <row r="15249" spans="1:12" x14ac:dyDescent="0.25">
      <c r="A15249" t="s">
        <v>9456</v>
      </c>
      <c r="B15249" t="s">
        <v>9453</v>
      </c>
      <c r="C15249" t="s">
        <v>9454</v>
      </c>
      <c r="D15249" t="s">
        <v>9455</v>
      </c>
      <c r="E15249" s="117">
        <v>43038</v>
      </c>
      <c r="F15249" s="118">
        <v>0.41350694444444441</v>
      </c>
      <c r="G15249" t="s">
        <v>3854</v>
      </c>
      <c r="H15249">
        <v>1254</v>
      </c>
      <c r="I15249">
        <v>26</v>
      </c>
      <c r="J15249" t="s">
        <v>27487</v>
      </c>
      <c r="L15249" t="s">
        <v>122</v>
      </c>
    </row>
    <row r="15250" spans="1:12" x14ac:dyDescent="0.25">
      <c r="A15250" t="s">
        <v>9456</v>
      </c>
      <c r="B15250" t="s">
        <v>9453</v>
      </c>
      <c r="C15250" t="s">
        <v>9454</v>
      </c>
      <c r="D15250" t="s">
        <v>9455</v>
      </c>
      <c r="E15250" s="117">
        <v>43038</v>
      </c>
      <c r="F15250" s="118">
        <v>0.41350694444444441</v>
      </c>
      <c r="G15250" t="s">
        <v>3854</v>
      </c>
      <c r="H15250">
        <v>1254</v>
      </c>
      <c r="I15250">
        <v>27</v>
      </c>
      <c r="J15250" t="s">
        <v>27487</v>
      </c>
      <c r="L15250">
        <v>10</v>
      </c>
    </row>
    <row r="15251" spans="1:12" x14ac:dyDescent="0.25">
      <c r="A15251" t="s">
        <v>9456</v>
      </c>
      <c r="B15251" t="s">
        <v>9453</v>
      </c>
      <c r="C15251" t="s">
        <v>9454</v>
      </c>
      <c r="D15251" t="s">
        <v>9455</v>
      </c>
      <c r="E15251" s="117">
        <v>43038</v>
      </c>
      <c r="F15251" s="118">
        <v>0.41350694444444441</v>
      </c>
      <c r="G15251" t="s">
        <v>3854</v>
      </c>
      <c r="H15251">
        <v>1254</v>
      </c>
      <c r="I15251">
        <v>28</v>
      </c>
      <c r="J15251" t="s">
        <v>27487</v>
      </c>
      <c r="L15251" t="s">
        <v>978</v>
      </c>
    </row>
    <row r="15252" spans="1:12" x14ac:dyDescent="0.25">
      <c r="A15252" t="s">
        <v>9456</v>
      </c>
      <c r="B15252" t="s">
        <v>9453</v>
      </c>
      <c r="C15252" t="s">
        <v>9454</v>
      </c>
      <c r="D15252" t="s">
        <v>9455</v>
      </c>
      <c r="E15252" s="117">
        <v>43038</v>
      </c>
      <c r="F15252" s="118">
        <v>0.41350694444444441</v>
      </c>
      <c r="G15252" t="s">
        <v>3854</v>
      </c>
      <c r="H15252">
        <v>1254</v>
      </c>
      <c r="I15252">
        <v>29</v>
      </c>
      <c r="J15252" t="s">
        <v>27487</v>
      </c>
      <c r="L15252">
        <v>5</v>
      </c>
    </row>
    <row r="15253" spans="1:12" x14ac:dyDescent="0.25">
      <c r="A15253" t="s">
        <v>9456</v>
      </c>
      <c r="B15253" t="s">
        <v>9453</v>
      </c>
      <c r="C15253" t="s">
        <v>9454</v>
      </c>
      <c r="D15253" t="s">
        <v>9455</v>
      </c>
      <c r="E15253" s="117">
        <v>43038</v>
      </c>
      <c r="F15253" s="118">
        <v>0.41350694444444441</v>
      </c>
      <c r="G15253" t="s">
        <v>3854</v>
      </c>
      <c r="H15253">
        <v>1254</v>
      </c>
      <c r="I15253">
        <v>36</v>
      </c>
      <c r="J15253" t="s">
        <v>27487</v>
      </c>
      <c r="L15253" t="s">
        <v>4027</v>
      </c>
    </row>
    <row r="15254" spans="1:12" x14ac:dyDescent="0.25">
      <c r="A15254" t="s">
        <v>9456</v>
      </c>
      <c r="B15254" t="s">
        <v>9453</v>
      </c>
      <c r="C15254" t="s">
        <v>9454</v>
      </c>
      <c r="D15254" t="s">
        <v>9455</v>
      </c>
      <c r="E15254" s="117">
        <v>43038</v>
      </c>
      <c r="F15254" s="118">
        <v>0.41350694444444441</v>
      </c>
      <c r="G15254" t="s">
        <v>3854</v>
      </c>
      <c r="H15254">
        <v>1254</v>
      </c>
      <c r="I15254">
        <v>38</v>
      </c>
      <c r="J15254" t="s">
        <v>27487</v>
      </c>
      <c r="L15254" t="s">
        <v>27488</v>
      </c>
    </row>
    <row r="15255" spans="1:12" x14ac:dyDescent="0.25">
      <c r="A15255" t="s">
        <v>9456</v>
      </c>
      <c r="B15255" t="s">
        <v>9453</v>
      </c>
      <c r="C15255" t="s">
        <v>9454</v>
      </c>
      <c r="D15255" t="s">
        <v>9455</v>
      </c>
      <c r="E15255" s="117">
        <v>43038</v>
      </c>
      <c r="F15255" s="118">
        <v>0.41351851851851856</v>
      </c>
      <c r="G15255" t="s">
        <v>3854</v>
      </c>
      <c r="H15255">
        <v>1255</v>
      </c>
      <c r="I15255">
        <v>1</v>
      </c>
      <c r="L15255" t="s">
        <v>27487</v>
      </c>
    </row>
    <row r="15256" spans="1:12" x14ac:dyDescent="0.25">
      <c r="A15256" t="s">
        <v>9456</v>
      </c>
      <c r="B15256" t="s">
        <v>9453</v>
      </c>
      <c r="C15256" t="s">
        <v>9454</v>
      </c>
      <c r="D15256" t="s">
        <v>9455</v>
      </c>
      <c r="E15256" s="117">
        <v>43038</v>
      </c>
      <c r="F15256" s="118">
        <v>0.41351851851851856</v>
      </c>
      <c r="G15256" t="s">
        <v>3854</v>
      </c>
      <c r="H15256">
        <v>1255</v>
      </c>
      <c r="I15256">
        <v>4</v>
      </c>
      <c r="J15256" t="s">
        <v>27487</v>
      </c>
      <c r="L15256" t="s">
        <v>2977</v>
      </c>
    </row>
    <row r="15257" spans="1:12" x14ac:dyDescent="0.25">
      <c r="A15257" t="s">
        <v>9456</v>
      </c>
      <c r="B15257" t="s">
        <v>9453</v>
      </c>
      <c r="C15257" t="s">
        <v>9454</v>
      </c>
      <c r="D15257" t="s">
        <v>9455</v>
      </c>
      <c r="E15257" s="117">
        <v>43038</v>
      </c>
      <c r="F15257" s="118">
        <v>0.41351851851851856</v>
      </c>
      <c r="G15257" t="s">
        <v>3854</v>
      </c>
      <c r="H15257">
        <v>1255</v>
      </c>
      <c r="I15257">
        <v>5</v>
      </c>
      <c r="J15257" t="s">
        <v>27487</v>
      </c>
      <c r="L15257" t="s">
        <v>2711</v>
      </c>
    </row>
    <row r="15258" spans="1:12" x14ac:dyDescent="0.25">
      <c r="A15258" t="s">
        <v>9456</v>
      </c>
      <c r="B15258" t="s">
        <v>9453</v>
      </c>
      <c r="C15258" t="s">
        <v>9454</v>
      </c>
      <c r="D15258" t="s">
        <v>9455</v>
      </c>
      <c r="E15258" s="117">
        <v>43038</v>
      </c>
      <c r="F15258" s="118">
        <v>0.4135300925925926</v>
      </c>
      <c r="G15258" t="s">
        <v>3854</v>
      </c>
      <c r="H15258">
        <v>1255</v>
      </c>
      <c r="I15258">
        <v>6</v>
      </c>
      <c r="J15258" t="s">
        <v>27487</v>
      </c>
      <c r="L15258">
        <v>0</v>
      </c>
    </row>
    <row r="15259" spans="1:12" x14ac:dyDescent="0.25">
      <c r="A15259" t="s">
        <v>9456</v>
      </c>
      <c r="B15259" t="s">
        <v>9453</v>
      </c>
      <c r="C15259" t="s">
        <v>9454</v>
      </c>
      <c r="D15259" t="s">
        <v>9455</v>
      </c>
      <c r="E15259" s="117">
        <v>43038</v>
      </c>
      <c r="F15259" s="118">
        <v>0.4135300925925926</v>
      </c>
      <c r="G15259" t="s">
        <v>3854</v>
      </c>
      <c r="H15259">
        <v>1255</v>
      </c>
      <c r="I15259">
        <v>7</v>
      </c>
      <c r="J15259" t="s">
        <v>27487</v>
      </c>
      <c r="L15259">
        <v>5</v>
      </c>
    </row>
    <row r="15260" spans="1:12" x14ac:dyDescent="0.25">
      <c r="A15260" t="s">
        <v>9456</v>
      </c>
      <c r="B15260" t="s">
        <v>9453</v>
      </c>
      <c r="C15260" t="s">
        <v>9454</v>
      </c>
      <c r="D15260" t="s">
        <v>9455</v>
      </c>
      <c r="E15260" s="117">
        <v>43038</v>
      </c>
      <c r="F15260" s="118">
        <v>0.4135300925925926</v>
      </c>
      <c r="G15260" t="s">
        <v>3854</v>
      </c>
      <c r="H15260">
        <v>1255</v>
      </c>
      <c r="I15260">
        <v>8</v>
      </c>
      <c r="J15260" t="s">
        <v>27487</v>
      </c>
      <c r="L15260">
        <v>5</v>
      </c>
    </row>
    <row r="15261" spans="1:12" x14ac:dyDescent="0.25">
      <c r="A15261" t="s">
        <v>9456</v>
      </c>
      <c r="B15261" t="s">
        <v>9453</v>
      </c>
      <c r="C15261" t="s">
        <v>9454</v>
      </c>
      <c r="D15261" t="s">
        <v>9455</v>
      </c>
      <c r="E15261" s="117">
        <v>43038</v>
      </c>
      <c r="F15261" s="118">
        <v>0.4135300925925926</v>
      </c>
      <c r="G15261" t="s">
        <v>3854</v>
      </c>
      <c r="H15261">
        <v>1255</v>
      </c>
      <c r="I15261">
        <v>9</v>
      </c>
      <c r="J15261" t="s">
        <v>27487</v>
      </c>
      <c r="L15261" t="s">
        <v>563</v>
      </c>
    </row>
    <row r="15262" spans="1:12" x14ac:dyDescent="0.25">
      <c r="A15262" t="s">
        <v>9456</v>
      </c>
      <c r="B15262" t="s">
        <v>9453</v>
      </c>
      <c r="C15262" t="s">
        <v>9454</v>
      </c>
      <c r="D15262" t="s">
        <v>9455</v>
      </c>
      <c r="E15262" s="117">
        <v>43038</v>
      </c>
      <c r="F15262" s="118">
        <v>0.4135300925925926</v>
      </c>
      <c r="G15262" t="s">
        <v>3854</v>
      </c>
      <c r="H15262">
        <v>1255</v>
      </c>
      <c r="I15262">
        <v>10</v>
      </c>
      <c r="J15262" t="s">
        <v>27487</v>
      </c>
      <c r="L15262" t="s">
        <v>618</v>
      </c>
    </row>
    <row r="15263" spans="1:12" x14ac:dyDescent="0.25">
      <c r="A15263" t="s">
        <v>9456</v>
      </c>
      <c r="B15263" t="s">
        <v>9453</v>
      </c>
      <c r="C15263" t="s">
        <v>9454</v>
      </c>
      <c r="D15263" t="s">
        <v>9455</v>
      </c>
      <c r="E15263" s="117">
        <v>43038</v>
      </c>
      <c r="F15263" s="118">
        <v>0.4135300925925926</v>
      </c>
      <c r="G15263" t="s">
        <v>3854</v>
      </c>
      <c r="H15263">
        <v>1255</v>
      </c>
      <c r="I15263">
        <v>11</v>
      </c>
      <c r="J15263" t="s">
        <v>27487</v>
      </c>
      <c r="L15263" t="s">
        <v>595</v>
      </c>
    </row>
    <row r="15264" spans="1:12" x14ac:dyDescent="0.25">
      <c r="A15264" t="s">
        <v>9456</v>
      </c>
      <c r="B15264" t="s">
        <v>9453</v>
      </c>
      <c r="C15264" t="s">
        <v>9454</v>
      </c>
      <c r="D15264" t="s">
        <v>9455</v>
      </c>
      <c r="E15264" s="117">
        <v>43038</v>
      </c>
      <c r="F15264" s="118">
        <v>0.4135300925925926</v>
      </c>
      <c r="G15264" t="s">
        <v>3854</v>
      </c>
      <c r="H15264">
        <v>1255</v>
      </c>
      <c r="I15264">
        <v>12</v>
      </c>
      <c r="J15264" t="s">
        <v>27487</v>
      </c>
      <c r="L15264" t="s">
        <v>575</v>
      </c>
    </row>
    <row r="15265" spans="1:12" x14ac:dyDescent="0.25">
      <c r="A15265" t="s">
        <v>9456</v>
      </c>
      <c r="B15265" t="s">
        <v>9453</v>
      </c>
      <c r="C15265" t="s">
        <v>9454</v>
      </c>
      <c r="D15265" t="s">
        <v>9455</v>
      </c>
      <c r="E15265" s="117">
        <v>43038</v>
      </c>
      <c r="F15265" s="118">
        <v>0.4135300925925926</v>
      </c>
      <c r="G15265" t="s">
        <v>3854</v>
      </c>
      <c r="H15265">
        <v>1255</v>
      </c>
      <c r="I15265">
        <v>13</v>
      </c>
      <c r="J15265" t="s">
        <v>27487</v>
      </c>
      <c r="L15265" t="s">
        <v>637</v>
      </c>
    </row>
    <row r="15266" spans="1:12" x14ac:dyDescent="0.25">
      <c r="A15266" t="s">
        <v>9456</v>
      </c>
      <c r="B15266" t="s">
        <v>9453</v>
      </c>
      <c r="C15266" t="s">
        <v>9454</v>
      </c>
      <c r="D15266" t="s">
        <v>9455</v>
      </c>
      <c r="E15266" s="117">
        <v>43038</v>
      </c>
      <c r="F15266" s="118">
        <v>0.4135300925925926</v>
      </c>
      <c r="G15266" t="s">
        <v>3854</v>
      </c>
      <c r="H15266">
        <v>1255</v>
      </c>
      <c r="I15266">
        <v>14</v>
      </c>
      <c r="J15266" t="s">
        <v>27487</v>
      </c>
      <c r="L15266" t="s">
        <v>644</v>
      </c>
    </row>
    <row r="15267" spans="1:12" x14ac:dyDescent="0.25">
      <c r="A15267" t="s">
        <v>9456</v>
      </c>
      <c r="B15267" t="s">
        <v>9453</v>
      </c>
      <c r="C15267" t="s">
        <v>9454</v>
      </c>
      <c r="D15267" t="s">
        <v>9455</v>
      </c>
      <c r="E15267" s="117">
        <v>43038</v>
      </c>
      <c r="F15267" s="118">
        <v>0.4135300925925926</v>
      </c>
      <c r="G15267" t="s">
        <v>3854</v>
      </c>
      <c r="H15267">
        <v>1255</v>
      </c>
      <c r="I15267">
        <v>15</v>
      </c>
      <c r="J15267" t="s">
        <v>27487</v>
      </c>
      <c r="L15267" t="s">
        <v>680</v>
      </c>
    </row>
    <row r="15268" spans="1:12" x14ac:dyDescent="0.25">
      <c r="A15268" t="s">
        <v>9456</v>
      </c>
      <c r="B15268" t="s">
        <v>9453</v>
      </c>
      <c r="C15268" t="s">
        <v>9454</v>
      </c>
      <c r="D15268" t="s">
        <v>9455</v>
      </c>
      <c r="E15268" s="117">
        <v>43038</v>
      </c>
      <c r="F15268" s="118">
        <v>0.4135300925925926</v>
      </c>
      <c r="G15268" t="s">
        <v>3854</v>
      </c>
      <c r="H15268">
        <v>1255</v>
      </c>
      <c r="I15268">
        <v>16</v>
      </c>
      <c r="J15268" t="s">
        <v>27487</v>
      </c>
      <c r="L15268" t="s">
        <v>706</v>
      </c>
    </row>
    <row r="15269" spans="1:12" x14ac:dyDescent="0.25">
      <c r="A15269" t="s">
        <v>9456</v>
      </c>
      <c r="B15269" t="s">
        <v>9453</v>
      </c>
      <c r="C15269" t="s">
        <v>9454</v>
      </c>
      <c r="D15269" t="s">
        <v>9455</v>
      </c>
      <c r="E15269" s="117">
        <v>43038</v>
      </c>
      <c r="F15269" s="118">
        <v>0.4135416666666667</v>
      </c>
      <c r="G15269" t="s">
        <v>3854</v>
      </c>
      <c r="H15269">
        <v>1255</v>
      </c>
      <c r="I15269">
        <v>22</v>
      </c>
      <c r="J15269" t="s">
        <v>27487</v>
      </c>
      <c r="L15269" t="s">
        <v>26783</v>
      </c>
    </row>
    <row r="15270" spans="1:12" x14ac:dyDescent="0.25">
      <c r="A15270" t="s">
        <v>9456</v>
      </c>
      <c r="B15270" t="s">
        <v>9453</v>
      </c>
      <c r="C15270" t="s">
        <v>9454</v>
      </c>
      <c r="D15270" t="s">
        <v>9455</v>
      </c>
      <c r="E15270" s="117">
        <v>43038</v>
      </c>
      <c r="F15270" s="118">
        <v>0.4135416666666667</v>
      </c>
      <c r="G15270" t="s">
        <v>3854</v>
      </c>
      <c r="H15270">
        <v>1255</v>
      </c>
      <c r="I15270">
        <v>23</v>
      </c>
      <c r="J15270" t="s">
        <v>27487</v>
      </c>
      <c r="L15270">
        <v>50</v>
      </c>
    </row>
    <row r="15271" spans="1:12" x14ac:dyDescent="0.25">
      <c r="A15271" t="s">
        <v>9456</v>
      </c>
      <c r="B15271" t="s">
        <v>9453</v>
      </c>
      <c r="C15271" t="s">
        <v>9454</v>
      </c>
      <c r="D15271" t="s">
        <v>9455</v>
      </c>
      <c r="E15271" s="117">
        <v>43038</v>
      </c>
      <c r="F15271" s="118">
        <v>0.4135416666666667</v>
      </c>
      <c r="G15271" t="s">
        <v>3854</v>
      </c>
      <c r="H15271">
        <v>1255</v>
      </c>
      <c r="I15271">
        <v>24</v>
      </c>
      <c r="J15271" t="s">
        <v>27487</v>
      </c>
      <c r="L15271" t="s">
        <v>4095</v>
      </c>
    </row>
    <row r="15272" spans="1:12" x14ac:dyDescent="0.25">
      <c r="A15272" t="s">
        <v>9456</v>
      </c>
      <c r="B15272" t="s">
        <v>9453</v>
      </c>
      <c r="C15272" t="s">
        <v>9454</v>
      </c>
      <c r="D15272" t="s">
        <v>9455</v>
      </c>
      <c r="E15272" s="117">
        <v>43038</v>
      </c>
      <c r="F15272" s="118">
        <v>0.4135416666666667</v>
      </c>
      <c r="G15272" t="s">
        <v>3854</v>
      </c>
      <c r="H15272">
        <v>1255</v>
      </c>
      <c r="I15272">
        <v>25</v>
      </c>
      <c r="J15272" t="s">
        <v>27487</v>
      </c>
      <c r="L15272">
        <v>25</v>
      </c>
    </row>
    <row r="15273" spans="1:12" x14ac:dyDescent="0.25">
      <c r="A15273" t="s">
        <v>9456</v>
      </c>
      <c r="B15273" t="s">
        <v>9453</v>
      </c>
      <c r="C15273" t="s">
        <v>9454</v>
      </c>
      <c r="D15273" t="s">
        <v>9455</v>
      </c>
      <c r="E15273" s="117">
        <v>43038</v>
      </c>
      <c r="F15273" s="118">
        <v>0.4135416666666667</v>
      </c>
      <c r="G15273" t="s">
        <v>3854</v>
      </c>
      <c r="H15273">
        <v>1255</v>
      </c>
      <c r="I15273">
        <v>26</v>
      </c>
      <c r="J15273" t="s">
        <v>27487</v>
      </c>
      <c r="L15273" t="s">
        <v>4096</v>
      </c>
    </row>
    <row r="15274" spans="1:12" x14ac:dyDescent="0.25">
      <c r="A15274" t="s">
        <v>9456</v>
      </c>
      <c r="B15274" t="s">
        <v>9453</v>
      </c>
      <c r="C15274" t="s">
        <v>9454</v>
      </c>
      <c r="D15274" t="s">
        <v>9455</v>
      </c>
      <c r="E15274" s="117">
        <v>43038</v>
      </c>
      <c r="F15274" s="118">
        <v>0.4135416666666667</v>
      </c>
      <c r="G15274" t="s">
        <v>3854</v>
      </c>
      <c r="H15274">
        <v>1255</v>
      </c>
      <c r="I15274">
        <v>27</v>
      </c>
      <c r="J15274" t="s">
        <v>27487</v>
      </c>
      <c r="L15274">
        <v>15</v>
      </c>
    </row>
    <row r="15275" spans="1:12" x14ac:dyDescent="0.25">
      <c r="A15275" t="s">
        <v>9456</v>
      </c>
      <c r="B15275" t="s">
        <v>9453</v>
      </c>
      <c r="C15275" t="s">
        <v>9454</v>
      </c>
      <c r="D15275" t="s">
        <v>9455</v>
      </c>
      <c r="E15275" s="117">
        <v>43038</v>
      </c>
      <c r="F15275" s="118">
        <v>0.4135416666666667</v>
      </c>
      <c r="G15275" t="s">
        <v>3854</v>
      </c>
      <c r="H15275">
        <v>1255</v>
      </c>
      <c r="I15275">
        <v>28</v>
      </c>
      <c r="J15275" t="s">
        <v>27487</v>
      </c>
      <c r="L15275" t="s">
        <v>4097</v>
      </c>
    </row>
    <row r="15276" spans="1:12" x14ac:dyDescent="0.25">
      <c r="A15276" t="s">
        <v>9456</v>
      </c>
      <c r="B15276" t="s">
        <v>9453</v>
      </c>
      <c r="C15276" t="s">
        <v>9454</v>
      </c>
      <c r="D15276" t="s">
        <v>9455</v>
      </c>
      <c r="E15276" s="117">
        <v>43038</v>
      </c>
      <c r="F15276" s="118">
        <v>0.4135416666666667</v>
      </c>
      <c r="G15276" t="s">
        <v>3854</v>
      </c>
      <c r="H15276">
        <v>1255</v>
      </c>
      <c r="I15276">
        <v>29</v>
      </c>
      <c r="J15276" t="s">
        <v>27487</v>
      </c>
      <c r="L15276">
        <v>10</v>
      </c>
    </row>
    <row r="15277" spans="1:12" x14ac:dyDescent="0.25">
      <c r="A15277" t="s">
        <v>9456</v>
      </c>
      <c r="B15277" t="s">
        <v>9453</v>
      </c>
      <c r="C15277" t="s">
        <v>9454</v>
      </c>
      <c r="D15277" t="s">
        <v>9455</v>
      </c>
      <c r="E15277" s="117">
        <v>43038</v>
      </c>
      <c r="F15277" s="118">
        <v>0.4135416666666667</v>
      </c>
      <c r="G15277" t="s">
        <v>3854</v>
      </c>
      <c r="H15277">
        <v>1255</v>
      </c>
      <c r="I15277">
        <v>36</v>
      </c>
      <c r="J15277" t="s">
        <v>27487</v>
      </c>
      <c r="L15277" t="s">
        <v>4035</v>
      </c>
    </row>
    <row r="15278" spans="1:12" x14ac:dyDescent="0.25">
      <c r="A15278" t="s">
        <v>9456</v>
      </c>
      <c r="B15278" t="s">
        <v>9453</v>
      </c>
      <c r="C15278" t="s">
        <v>9454</v>
      </c>
      <c r="D15278" t="s">
        <v>9455</v>
      </c>
      <c r="E15278" s="117">
        <v>43038</v>
      </c>
      <c r="F15278" s="118">
        <v>0.4135416666666667</v>
      </c>
      <c r="G15278" t="s">
        <v>3854</v>
      </c>
      <c r="H15278">
        <v>1255</v>
      </c>
      <c r="I15278">
        <v>38</v>
      </c>
      <c r="J15278" t="s">
        <v>27487</v>
      </c>
      <c r="L15278" t="s">
        <v>27489</v>
      </c>
    </row>
    <row r="15279" spans="1:12" x14ac:dyDescent="0.25">
      <c r="A15279" t="s">
        <v>9456</v>
      </c>
      <c r="B15279" t="s">
        <v>9453</v>
      </c>
      <c r="C15279" t="s">
        <v>9454</v>
      </c>
      <c r="D15279" t="s">
        <v>9455</v>
      </c>
      <c r="E15279" s="117">
        <v>43038</v>
      </c>
      <c r="F15279" s="118">
        <v>0.41355324074074074</v>
      </c>
      <c r="G15279" t="s">
        <v>3854</v>
      </c>
      <c r="H15279">
        <v>1256</v>
      </c>
      <c r="I15279">
        <v>1</v>
      </c>
      <c r="L15279" t="s">
        <v>27487</v>
      </c>
    </row>
    <row r="15280" spans="1:12" x14ac:dyDescent="0.25">
      <c r="A15280" t="s">
        <v>9456</v>
      </c>
      <c r="B15280" t="s">
        <v>9453</v>
      </c>
      <c r="C15280" t="s">
        <v>9454</v>
      </c>
      <c r="D15280" t="s">
        <v>9455</v>
      </c>
      <c r="E15280" s="117">
        <v>43038</v>
      </c>
      <c r="F15280" s="118">
        <v>0.41355324074074074</v>
      </c>
      <c r="G15280" t="s">
        <v>3854</v>
      </c>
      <c r="H15280">
        <v>1256</v>
      </c>
      <c r="I15280">
        <v>4</v>
      </c>
      <c r="J15280" t="s">
        <v>27487</v>
      </c>
      <c r="L15280" t="s">
        <v>2977</v>
      </c>
    </row>
    <row r="15281" spans="1:12" x14ac:dyDescent="0.25">
      <c r="A15281" t="s">
        <v>9456</v>
      </c>
      <c r="B15281" t="s">
        <v>9453</v>
      </c>
      <c r="C15281" t="s">
        <v>9454</v>
      </c>
      <c r="D15281" t="s">
        <v>9455</v>
      </c>
      <c r="E15281" s="117">
        <v>43038</v>
      </c>
      <c r="F15281" s="118">
        <v>0.41356481481481483</v>
      </c>
      <c r="G15281" t="s">
        <v>3854</v>
      </c>
      <c r="H15281">
        <v>1256</v>
      </c>
      <c r="I15281">
        <v>5</v>
      </c>
      <c r="J15281" t="s">
        <v>27487</v>
      </c>
      <c r="L15281" t="s">
        <v>2612</v>
      </c>
    </row>
    <row r="15282" spans="1:12" x14ac:dyDescent="0.25">
      <c r="A15282" t="s">
        <v>9456</v>
      </c>
      <c r="B15282" t="s">
        <v>9453</v>
      </c>
      <c r="C15282" t="s">
        <v>9454</v>
      </c>
      <c r="D15282" t="s">
        <v>9455</v>
      </c>
      <c r="E15282" s="117">
        <v>43038</v>
      </c>
      <c r="F15282" s="118">
        <v>0.41356481481481483</v>
      </c>
      <c r="G15282" t="s">
        <v>3854</v>
      </c>
      <c r="H15282">
        <v>1256</v>
      </c>
      <c r="I15282">
        <v>6</v>
      </c>
      <c r="J15282" t="s">
        <v>27487</v>
      </c>
      <c r="L15282">
        <v>0</v>
      </c>
    </row>
    <row r="15283" spans="1:12" x14ac:dyDescent="0.25">
      <c r="A15283" t="s">
        <v>9456</v>
      </c>
      <c r="B15283" t="s">
        <v>9453</v>
      </c>
      <c r="C15283" t="s">
        <v>9454</v>
      </c>
      <c r="D15283" t="s">
        <v>9455</v>
      </c>
      <c r="E15283" s="117">
        <v>43038</v>
      </c>
      <c r="F15283" s="118">
        <v>0.41356481481481483</v>
      </c>
      <c r="G15283" t="s">
        <v>3854</v>
      </c>
      <c r="H15283">
        <v>1256</v>
      </c>
      <c r="I15283">
        <v>7</v>
      </c>
      <c r="J15283" t="s">
        <v>27487</v>
      </c>
      <c r="L15283">
        <v>15</v>
      </c>
    </row>
    <row r="15284" spans="1:12" x14ac:dyDescent="0.25">
      <c r="A15284" t="s">
        <v>9456</v>
      </c>
      <c r="B15284" t="s">
        <v>9453</v>
      </c>
      <c r="C15284" t="s">
        <v>9454</v>
      </c>
      <c r="D15284" t="s">
        <v>9455</v>
      </c>
      <c r="E15284" s="117">
        <v>43038</v>
      </c>
      <c r="F15284" s="118">
        <v>0.41356481481481483</v>
      </c>
      <c r="G15284" t="s">
        <v>3854</v>
      </c>
      <c r="H15284">
        <v>1256</v>
      </c>
      <c r="I15284">
        <v>8</v>
      </c>
      <c r="J15284" t="s">
        <v>27487</v>
      </c>
      <c r="L15284">
        <v>10</v>
      </c>
    </row>
    <row r="15285" spans="1:12" x14ac:dyDescent="0.25">
      <c r="A15285" t="s">
        <v>9456</v>
      </c>
      <c r="B15285" t="s">
        <v>9453</v>
      </c>
      <c r="C15285" t="s">
        <v>9454</v>
      </c>
      <c r="D15285" t="s">
        <v>9455</v>
      </c>
      <c r="E15285" s="117">
        <v>43038</v>
      </c>
      <c r="F15285" s="118">
        <v>0.41356481481481483</v>
      </c>
      <c r="G15285" t="s">
        <v>3854</v>
      </c>
      <c r="H15285">
        <v>1256</v>
      </c>
      <c r="I15285">
        <v>9</v>
      </c>
      <c r="J15285" t="s">
        <v>27487</v>
      </c>
      <c r="L15285" t="s">
        <v>563</v>
      </c>
    </row>
    <row r="15286" spans="1:12" x14ac:dyDescent="0.25">
      <c r="A15286" t="s">
        <v>9456</v>
      </c>
      <c r="B15286" t="s">
        <v>9453</v>
      </c>
      <c r="C15286" t="s">
        <v>9454</v>
      </c>
      <c r="D15286" t="s">
        <v>9455</v>
      </c>
      <c r="E15286" s="117">
        <v>43038</v>
      </c>
      <c r="F15286" s="118">
        <v>0.41356481481481483</v>
      </c>
      <c r="G15286" t="s">
        <v>3854</v>
      </c>
      <c r="H15286">
        <v>1256</v>
      </c>
      <c r="I15286">
        <v>10</v>
      </c>
      <c r="J15286" t="s">
        <v>27487</v>
      </c>
      <c r="L15286" t="s">
        <v>618</v>
      </c>
    </row>
    <row r="15287" spans="1:12" x14ac:dyDescent="0.25">
      <c r="A15287" t="s">
        <v>9456</v>
      </c>
      <c r="B15287" t="s">
        <v>9453</v>
      </c>
      <c r="C15287" t="s">
        <v>9454</v>
      </c>
      <c r="D15287" t="s">
        <v>9455</v>
      </c>
      <c r="E15287" s="117">
        <v>43038</v>
      </c>
      <c r="F15287" s="118">
        <v>0.41356481481481483</v>
      </c>
      <c r="G15287" t="s">
        <v>3854</v>
      </c>
      <c r="H15287">
        <v>1256</v>
      </c>
      <c r="I15287">
        <v>11</v>
      </c>
      <c r="J15287" t="s">
        <v>27487</v>
      </c>
      <c r="L15287" t="s">
        <v>577</v>
      </c>
    </row>
    <row r="15288" spans="1:12" x14ac:dyDescent="0.25">
      <c r="A15288" t="s">
        <v>9456</v>
      </c>
      <c r="B15288" t="s">
        <v>9453</v>
      </c>
      <c r="C15288" t="s">
        <v>9454</v>
      </c>
      <c r="D15288" t="s">
        <v>9455</v>
      </c>
      <c r="E15288" s="117">
        <v>43038</v>
      </c>
      <c r="F15288" s="118">
        <v>0.41356481481481483</v>
      </c>
      <c r="G15288" t="s">
        <v>3854</v>
      </c>
      <c r="H15288">
        <v>1256</v>
      </c>
      <c r="I15288">
        <v>12</v>
      </c>
      <c r="J15288" t="s">
        <v>27487</v>
      </c>
      <c r="L15288" t="s">
        <v>602</v>
      </c>
    </row>
    <row r="15289" spans="1:12" x14ac:dyDescent="0.25">
      <c r="A15289" t="s">
        <v>9456</v>
      </c>
      <c r="B15289" t="s">
        <v>9453</v>
      </c>
      <c r="C15289" t="s">
        <v>9454</v>
      </c>
      <c r="D15289" t="s">
        <v>9455</v>
      </c>
      <c r="E15289" s="117">
        <v>43038</v>
      </c>
      <c r="F15289" s="118">
        <v>0.41356481481481483</v>
      </c>
      <c r="G15289" t="s">
        <v>3854</v>
      </c>
      <c r="H15289">
        <v>1256</v>
      </c>
      <c r="I15289">
        <v>13</v>
      </c>
      <c r="J15289" t="s">
        <v>27487</v>
      </c>
      <c r="L15289" t="s">
        <v>638</v>
      </c>
    </row>
    <row r="15290" spans="1:12" x14ac:dyDescent="0.25">
      <c r="A15290" t="s">
        <v>9456</v>
      </c>
      <c r="B15290" t="s">
        <v>9453</v>
      </c>
      <c r="C15290" t="s">
        <v>9454</v>
      </c>
      <c r="D15290" t="s">
        <v>9455</v>
      </c>
      <c r="E15290" s="117">
        <v>43038</v>
      </c>
      <c r="F15290" s="118">
        <v>0.41356481481481483</v>
      </c>
      <c r="G15290" t="s">
        <v>3854</v>
      </c>
      <c r="H15290">
        <v>1256</v>
      </c>
      <c r="I15290">
        <v>14</v>
      </c>
      <c r="J15290" t="s">
        <v>27487</v>
      </c>
      <c r="L15290" t="s">
        <v>661</v>
      </c>
    </row>
    <row r="15291" spans="1:12" x14ac:dyDescent="0.25">
      <c r="A15291" t="s">
        <v>9456</v>
      </c>
      <c r="B15291" t="s">
        <v>9453</v>
      </c>
      <c r="C15291" t="s">
        <v>9454</v>
      </c>
      <c r="D15291" t="s">
        <v>9455</v>
      </c>
      <c r="E15291" s="117">
        <v>43038</v>
      </c>
      <c r="F15291" s="118">
        <v>0.41356481481481483</v>
      </c>
      <c r="G15291" t="s">
        <v>3854</v>
      </c>
      <c r="H15291">
        <v>1256</v>
      </c>
      <c r="I15291">
        <v>15</v>
      </c>
      <c r="J15291" t="s">
        <v>27487</v>
      </c>
      <c r="L15291" t="s">
        <v>482</v>
      </c>
    </row>
    <row r="15292" spans="1:12" x14ac:dyDescent="0.25">
      <c r="A15292" t="s">
        <v>9456</v>
      </c>
      <c r="B15292" t="s">
        <v>9453</v>
      </c>
      <c r="C15292" t="s">
        <v>9454</v>
      </c>
      <c r="D15292" t="s">
        <v>9455</v>
      </c>
      <c r="E15292" s="117">
        <v>43038</v>
      </c>
      <c r="F15292" s="118">
        <v>0.41357638888888887</v>
      </c>
      <c r="G15292" t="s">
        <v>3854</v>
      </c>
      <c r="H15292">
        <v>1256</v>
      </c>
      <c r="I15292">
        <v>16</v>
      </c>
      <c r="J15292" t="s">
        <v>27487</v>
      </c>
      <c r="L15292" t="s">
        <v>701</v>
      </c>
    </row>
    <row r="15293" spans="1:12" x14ac:dyDescent="0.25">
      <c r="A15293" t="s">
        <v>9456</v>
      </c>
      <c r="B15293" t="s">
        <v>9453</v>
      </c>
      <c r="C15293" t="s">
        <v>9454</v>
      </c>
      <c r="D15293" t="s">
        <v>9455</v>
      </c>
      <c r="E15293" s="117">
        <v>43038</v>
      </c>
      <c r="F15293" s="118">
        <v>0.41357638888888887</v>
      </c>
      <c r="G15293" t="s">
        <v>3854</v>
      </c>
      <c r="H15293">
        <v>1256</v>
      </c>
      <c r="I15293">
        <v>22</v>
      </c>
      <c r="J15293" t="s">
        <v>27487</v>
      </c>
      <c r="L15293" t="s">
        <v>4099</v>
      </c>
    </row>
    <row r="15294" spans="1:12" x14ac:dyDescent="0.25">
      <c r="A15294" t="s">
        <v>9456</v>
      </c>
      <c r="B15294" t="s">
        <v>9453</v>
      </c>
      <c r="C15294" t="s">
        <v>9454</v>
      </c>
      <c r="D15294" t="s">
        <v>9455</v>
      </c>
      <c r="E15294" s="117">
        <v>43038</v>
      </c>
      <c r="F15294" s="118">
        <v>0.41357638888888887</v>
      </c>
      <c r="G15294" t="s">
        <v>3854</v>
      </c>
      <c r="H15294">
        <v>1256</v>
      </c>
      <c r="I15294">
        <v>23</v>
      </c>
      <c r="J15294" t="s">
        <v>27487</v>
      </c>
      <c r="L15294">
        <v>60</v>
      </c>
    </row>
    <row r="15295" spans="1:12" x14ac:dyDescent="0.25">
      <c r="A15295" t="s">
        <v>9456</v>
      </c>
      <c r="B15295" t="s">
        <v>9453</v>
      </c>
      <c r="C15295" t="s">
        <v>9454</v>
      </c>
      <c r="D15295" t="s">
        <v>9455</v>
      </c>
      <c r="E15295" s="117">
        <v>43038</v>
      </c>
      <c r="F15295" s="118">
        <v>0.41357638888888887</v>
      </c>
      <c r="G15295" t="s">
        <v>3854</v>
      </c>
      <c r="H15295">
        <v>1256</v>
      </c>
      <c r="I15295">
        <v>24</v>
      </c>
      <c r="J15295" t="s">
        <v>27487</v>
      </c>
      <c r="L15295" t="s">
        <v>4097</v>
      </c>
    </row>
    <row r="15296" spans="1:12" x14ac:dyDescent="0.25">
      <c r="A15296" t="s">
        <v>9456</v>
      </c>
      <c r="B15296" t="s">
        <v>9453</v>
      </c>
      <c r="C15296" t="s">
        <v>9454</v>
      </c>
      <c r="D15296" t="s">
        <v>9455</v>
      </c>
      <c r="E15296" s="117">
        <v>43038</v>
      </c>
      <c r="F15296" s="118">
        <v>0.41357638888888887</v>
      </c>
      <c r="G15296" t="s">
        <v>3854</v>
      </c>
      <c r="H15296">
        <v>1256</v>
      </c>
      <c r="I15296">
        <v>25</v>
      </c>
      <c r="J15296" t="s">
        <v>27487</v>
      </c>
      <c r="L15296">
        <v>15</v>
      </c>
    </row>
    <row r="15297" spans="1:12" x14ac:dyDescent="0.25">
      <c r="A15297" t="s">
        <v>9456</v>
      </c>
      <c r="B15297" t="s">
        <v>9453</v>
      </c>
      <c r="C15297" t="s">
        <v>9454</v>
      </c>
      <c r="D15297" t="s">
        <v>9455</v>
      </c>
      <c r="E15297" s="117">
        <v>43038</v>
      </c>
      <c r="F15297" s="118">
        <v>0.41357638888888887</v>
      </c>
      <c r="G15297" t="s">
        <v>3854</v>
      </c>
      <c r="H15297">
        <v>1256</v>
      </c>
      <c r="I15297">
        <v>26</v>
      </c>
      <c r="J15297" t="s">
        <v>27487</v>
      </c>
      <c r="L15297" t="s">
        <v>4096</v>
      </c>
    </row>
    <row r="15298" spans="1:12" x14ac:dyDescent="0.25">
      <c r="A15298" t="s">
        <v>9456</v>
      </c>
      <c r="B15298" t="s">
        <v>9453</v>
      </c>
      <c r="C15298" t="s">
        <v>9454</v>
      </c>
      <c r="D15298" t="s">
        <v>9455</v>
      </c>
      <c r="E15298" s="117">
        <v>43038</v>
      </c>
      <c r="F15298" s="118">
        <v>0.41357638888888887</v>
      </c>
      <c r="G15298" t="s">
        <v>3854</v>
      </c>
      <c r="H15298">
        <v>1256</v>
      </c>
      <c r="I15298">
        <v>27</v>
      </c>
      <c r="J15298" t="s">
        <v>27487</v>
      </c>
      <c r="L15298">
        <v>10</v>
      </c>
    </row>
    <row r="15299" spans="1:12" x14ac:dyDescent="0.25">
      <c r="A15299" t="s">
        <v>9456</v>
      </c>
      <c r="B15299" t="s">
        <v>9453</v>
      </c>
      <c r="C15299" t="s">
        <v>9454</v>
      </c>
      <c r="D15299" t="s">
        <v>9455</v>
      </c>
      <c r="E15299" s="117">
        <v>43038</v>
      </c>
      <c r="F15299" s="118">
        <v>0.41357638888888887</v>
      </c>
      <c r="G15299" t="s">
        <v>3854</v>
      </c>
      <c r="H15299">
        <v>1256</v>
      </c>
      <c r="I15299">
        <v>28</v>
      </c>
      <c r="J15299" t="s">
        <v>27487</v>
      </c>
      <c r="L15299" t="s">
        <v>26527</v>
      </c>
    </row>
    <row r="15300" spans="1:12" x14ac:dyDescent="0.25">
      <c r="A15300" t="s">
        <v>9456</v>
      </c>
      <c r="B15300" t="s">
        <v>9453</v>
      </c>
      <c r="C15300" t="s">
        <v>9454</v>
      </c>
      <c r="D15300" t="s">
        <v>9455</v>
      </c>
      <c r="E15300" s="117">
        <v>43038</v>
      </c>
      <c r="F15300" s="118">
        <v>0.41357638888888887</v>
      </c>
      <c r="G15300" t="s">
        <v>3854</v>
      </c>
      <c r="H15300">
        <v>1256</v>
      </c>
      <c r="I15300">
        <v>29</v>
      </c>
      <c r="J15300" t="s">
        <v>27487</v>
      </c>
      <c r="L15300">
        <v>15</v>
      </c>
    </row>
    <row r="15301" spans="1:12" x14ac:dyDescent="0.25">
      <c r="A15301" t="s">
        <v>9456</v>
      </c>
      <c r="B15301" t="s">
        <v>9453</v>
      </c>
      <c r="C15301" t="s">
        <v>9454</v>
      </c>
      <c r="D15301" t="s">
        <v>9455</v>
      </c>
      <c r="E15301" s="117">
        <v>43038</v>
      </c>
      <c r="F15301" s="118">
        <v>0.41357638888888887</v>
      </c>
      <c r="G15301" t="s">
        <v>3854</v>
      </c>
      <c r="H15301">
        <v>1256</v>
      </c>
      <c r="I15301">
        <v>36</v>
      </c>
      <c r="J15301" t="s">
        <v>27487</v>
      </c>
      <c r="L15301" t="s">
        <v>4028</v>
      </c>
    </row>
    <row r="15302" spans="1:12" x14ac:dyDescent="0.25">
      <c r="A15302" t="s">
        <v>9456</v>
      </c>
      <c r="B15302" t="s">
        <v>9453</v>
      </c>
      <c r="C15302" t="s">
        <v>9454</v>
      </c>
      <c r="D15302" t="s">
        <v>9455</v>
      </c>
      <c r="E15302" s="117">
        <v>43038</v>
      </c>
      <c r="F15302" s="118">
        <v>0.41358796296296302</v>
      </c>
      <c r="G15302" t="s">
        <v>3854</v>
      </c>
      <c r="H15302">
        <v>1256</v>
      </c>
      <c r="I15302">
        <v>38</v>
      </c>
      <c r="J15302" t="s">
        <v>27487</v>
      </c>
      <c r="L15302" t="s">
        <v>27490</v>
      </c>
    </row>
    <row r="15303" spans="1:12" x14ac:dyDescent="0.25">
      <c r="A15303" t="s">
        <v>9456</v>
      </c>
      <c r="B15303" t="s">
        <v>9453</v>
      </c>
      <c r="C15303" t="s">
        <v>9454</v>
      </c>
      <c r="D15303" t="s">
        <v>9455</v>
      </c>
      <c r="E15303" s="117">
        <v>43038</v>
      </c>
      <c r="F15303" s="118">
        <v>0.41358796296296302</v>
      </c>
      <c r="G15303" t="s">
        <v>3854</v>
      </c>
      <c r="H15303">
        <v>1257</v>
      </c>
      <c r="I15303">
        <v>1</v>
      </c>
      <c r="L15303" t="s">
        <v>27491</v>
      </c>
    </row>
    <row r="15304" spans="1:12" x14ac:dyDescent="0.25">
      <c r="A15304" t="s">
        <v>9456</v>
      </c>
      <c r="B15304" t="s">
        <v>9453</v>
      </c>
      <c r="C15304" t="s">
        <v>9454</v>
      </c>
      <c r="D15304" t="s">
        <v>9455</v>
      </c>
      <c r="E15304" s="117">
        <v>43038</v>
      </c>
      <c r="F15304" s="118">
        <v>0.41359953703703706</v>
      </c>
      <c r="G15304" t="s">
        <v>3854</v>
      </c>
      <c r="H15304">
        <v>1257</v>
      </c>
      <c r="I15304">
        <v>4</v>
      </c>
      <c r="J15304" t="s">
        <v>27491</v>
      </c>
      <c r="L15304" t="s">
        <v>2977</v>
      </c>
    </row>
    <row r="15305" spans="1:12" x14ac:dyDescent="0.25">
      <c r="A15305" t="s">
        <v>9456</v>
      </c>
      <c r="B15305" t="s">
        <v>9453</v>
      </c>
      <c r="C15305" t="s">
        <v>9454</v>
      </c>
      <c r="D15305" t="s">
        <v>9455</v>
      </c>
      <c r="E15305" s="117">
        <v>43038</v>
      </c>
      <c r="F15305" s="118">
        <v>0.41359953703703706</v>
      </c>
      <c r="G15305" t="s">
        <v>3854</v>
      </c>
      <c r="H15305">
        <v>1257</v>
      </c>
      <c r="I15305">
        <v>5</v>
      </c>
      <c r="J15305" t="s">
        <v>27491</v>
      </c>
      <c r="L15305" t="s">
        <v>1977</v>
      </c>
    </row>
    <row r="15306" spans="1:12" x14ac:dyDescent="0.25">
      <c r="A15306" t="s">
        <v>9456</v>
      </c>
      <c r="B15306" t="s">
        <v>9453</v>
      </c>
      <c r="C15306" t="s">
        <v>9454</v>
      </c>
      <c r="D15306" t="s">
        <v>9455</v>
      </c>
      <c r="E15306" s="117">
        <v>43038</v>
      </c>
      <c r="F15306" s="118">
        <v>0.41359953703703706</v>
      </c>
      <c r="G15306" t="s">
        <v>3854</v>
      </c>
      <c r="H15306">
        <v>1257</v>
      </c>
      <c r="I15306">
        <v>6</v>
      </c>
      <c r="J15306" t="s">
        <v>27491</v>
      </c>
      <c r="L15306">
        <v>0</v>
      </c>
    </row>
    <row r="15307" spans="1:12" x14ac:dyDescent="0.25">
      <c r="A15307" t="s">
        <v>9456</v>
      </c>
      <c r="B15307" t="s">
        <v>9453</v>
      </c>
      <c r="C15307" t="s">
        <v>9454</v>
      </c>
      <c r="D15307" t="s">
        <v>9455</v>
      </c>
      <c r="E15307" s="117">
        <v>43038</v>
      </c>
      <c r="F15307" s="118">
        <v>0.41359953703703706</v>
      </c>
      <c r="G15307" t="s">
        <v>3854</v>
      </c>
      <c r="H15307">
        <v>1257</v>
      </c>
      <c r="I15307">
        <v>7</v>
      </c>
      <c r="J15307" t="s">
        <v>27491</v>
      </c>
      <c r="L15307">
        <v>100</v>
      </c>
    </row>
    <row r="15308" spans="1:12" x14ac:dyDescent="0.25">
      <c r="A15308" t="s">
        <v>9456</v>
      </c>
      <c r="B15308" t="s">
        <v>9453</v>
      </c>
      <c r="C15308" t="s">
        <v>9454</v>
      </c>
      <c r="D15308" t="s">
        <v>9455</v>
      </c>
      <c r="E15308" s="117">
        <v>43038</v>
      </c>
      <c r="F15308" s="118">
        <v>0.41359953703703706</v>
      </c>
      <c r="G15308" t="s">
        <v>3854</v>
      </c>
      <c r="H15308">
        <v>1257</v>
      </c>
      <c r="I15308">
        <v>8</v>
      </c>
      <c r="J15308" t="s">
        <v>27491</v>
      </c>
      <c r="L15308">
        <v>2</v>
      </c>
    </row>
    <row r="15309" spans="1:12" x14ac:dyDescent="0.25">
      <c r="A15309" t="s">
        <v>9456</v>
      </c>
      <c r="B15309" t="s">
        <v>9453</v>
      </c>
      <c r="C15309" t="s">
        <v>9454</v>
      </c>
      <c r="D15309" t="s">
        <v>9455</v>
      </c>
      <c r="E15309" s="117">
        <v>43038</v>
      </c>
      <c r="F15309" s="118">
        <v>0.41359953703703706</v>
      </c>
      <c r="G15309" t="s">
        <v>3854</v>
      </c>
      <c r="H15309">
        <v>1257</v>
      </c>
      <c r="I15309">
        <v>9</v>
      </c>
      <c r="J15309" t="s">
        <v>27491</v>
      </c>
      <c r="L15309" t="s">
        <v>560</v>
      </c>
    </row>
    <row r="15310" spans="1:12" x14ac:dyDescent="0.25">
      <c r="A15310" t="s">
        <v>9456</v>
      </c>
      <c r="B15310" t="s">
        <v>9453</v>
      </c>
      <c r="C15310" t="s">
        <v>9454</v>
      </c>
      <c r="D15310" t="s">
        <v>9455</v>
      </c>
      <c r="E15310" s="117">
        <v>43038</v>
      </c>
      <c r="F15310" s="118">
        <v>0.41359953703703706</v>
      </c>
      <c r="G15310" t="s">
        <v>3854</v>
      </c>
      <c r="H15310">
        <v>1257</v>
      </c>
      <c r="I15310">
        <v>11</v>
      </c>
      <c r="J15310" t="s">
        <v>27491</v>
      </c>
      <c r="L15310" t="s">
        <v>578</v>
      </c>
    </row>
    <row r="15311" spans="1:12" x14ac:dyDescent="0.25">
      <c r="A15311" t="s">
        <v>9456</v>
      </c>
      <c r="B15311" t="s">
        <v>9453</v>
      </c>
      <c r="C15311" t="s">
        <v>9454</v>
      </c>
      <c r="D15311" t="s">
        <v>9455</v>
      </c>
      <c r="E15311" s="117">
        <v>43038</v>
      </c>
      <c r="F15311" s="118">
        <v>0.41359953703703706</v>
      </c>
      <c r="G15311" t="s">
        <v>3854</v>
      </c>
      <c r="H15311">
        <v>1257</v>
      </c>
      <c r="I15311">
        <v>12</v>
      </c>
      <c r="J15311" t="s">
        <v>27491</v>
      </c>
      <c r="L15311" t="s">
        <v>576</v>
      </c>
    </row>
    <row r="15312" spans="1:12" x14ac:dyDescent="0.25">
      <c r="A15312" t="s">
        <v>9456</v>
      </c>
      <c r="B15312" t="s">
        <v>9453</v>
      </c>
      <c r="C15312" t="s">
        <v>9454</v>
      </c>
      <c r="D15312" t="s">
        <v>9455</v>
      </c>
      <c r="E15312" s="117">
        <v>43038</v>
      </c>
      <c r="F15312" s="118">
        <v>0.41359953703703706</v>
      </c>
      <c r="G15312" t="s">
        <v>3854</v>
      </c>
      <c r="H15312">
        <v>1257</v>
      </c>
      <c r="I15312">
        <v>13</v>
      </c>
      <c r="J15312" t="s">
        <v>27491</v>
      </c>
      <c r="L15312" t="s">
        <v>636</v>
      </c>
    </row>
    <row r="15313" spans="1:12" x14ac:dyDescent="0.25">
      <c r="A15313" t="s">
        <v>9456</v>
      </c>
      <c r="B15313" t="s">
        <v>9453</v>
      </c>
      <c r="C15313" t="s">
        <v>9454</v>
      </c>
      <c r="D15313" t="s">
        <v>9455</v>
      </c>
      <c r="E15313" s="117">
        <v>43038</v>
      </c>
      <c r="F15313" s="118">
        <v>0.41359953703703706</v>
      </c>
      <c r="G15313" t="s">
        <v>3854</v>
      </c>
      <c r="H15313">
        <v>1257</v>
      </c>
      <c r="I15313">
        <v>14</v>
      </c>
      <c r="J15313" t="s">
        <v>27491</v>
      </c>
      <c r="L15313" t="s">
        <v>661</v>
      </c>
    </row>
    <row r="15314" spans="1:12" x14ac:dyDescent="0.25">
      <c r="A15314" t="s">
        <v>9456</v>
      </c>
      <c r="B15314" t="s">
        <v>9453</v>
      </c>
      <c r="C15314" t="s">
        <v>9454</v>
      </c>
      <c r="D15314" t="s">
        <v>9455</v>
      </c>
      <c r="E15314" s="117">
        <v>43038</v>
      </c>
      <c r="F15314" s="118">
        <v>0.4136111111111111</v>
      </c>
      <c r="G15314" t="s">
        <v>3854</v>
      </c>
      <c r="H15314">
        <v>1257</v>
      </c>
      <c r="I15314">
        <v>15</v>
      </c>
      <c r="J15314" t="s">
        <v>27491</v>
      </c>
      <c r="L15314" t="s">
        <v>680</v>
      </c>
    </row>
    <row r="15315" spans="1:12" x14ac:dyDescent="0.25">
      <c r="A15315" t="s">
        <v>9456</v>
      </c>
      <c r="B15315" t="s">
        <v>9453</v>
      </c>
      <c r="C15315" t="s">
        <v>9454</v>
      </c>
      <c r="D15315" t="s">
        <v>9455</v>
      </c>
      <c r="E15315" s="117">
        <v>43038</v>
      </c>
      <c r="F15315" s="118">
        <v>0.4136111111111111</v>
      </c>
      <c r="G15315" t="s">
        <v>3854</v>
      </c>
      <c r="H15315">
        <v>1257</v>
      </c>
      <c r="I15315">
        <v>22</v>
      </c>
      <c r="J15315" t="s">
        <v>27491</v>
      </c>
      <c r="L15315" t="s">
        <v>104</v>
      </c>
    </row>
    <row r="15316" spans="1:12" x14ac:dyDescent="0.25">
      <c r="A15316" t="s">
        <v>9456</v>
      </c>
      <c r="B15316" t="s">
        <v>9453</v>
      </c>
      <c r="C15316" t="s">
        <v>9454</v>
      </c>
      <c r="D15316" t="s">
        <v>9455</v>
      </c>
      <c r="E15316" s="117">
        <v>43038</v>
      </c>
      <c r="F15316" s="118">
        <v>0.4136111111111111</v>
      </c>
      <c r="G15316" t="s">
        <v>3854</v>
      </c>
      <c r="H15316">
        <v>1257</v>
      </c>
      <c r="I15316">
        <v>23</v>
      </c>
      <c r="J15316" t="s">
        <v>27491</v>
      </c>
      <c r="L15316">
        <v>60</v>
      </c>
    </row>
    <row r="15317" spans="1:12" x14ac:dyDescent="0.25">
      <c r="A15317" t="s">
        <v>9456</v>
      </c>
      <c r="B15317" t="s">
        <v>9453</v>
      </c>
      <c r="C15317" t="s">
        <v>9454</v>
      </c>
      <c r="D15317" t="s">
        <v>9455</v>
      </c>
      <c r="E15317" s="117">
        <v>43038</v>
      </c>
      <c r="F15317" s="118">
        <v>0.4136111111111111</v>
      </c>
      <c r="G15317" t="s">
        <v>3854</v>
      </c>
      <c r="H15317">
        <v>1257</v>
      </c>
      <c r="I15317">
        <v>24</v>
      </c>
      <c r="J15317" t="s">
        <v>27491</v>
      </c>
      <c r="L15317" t="s">
        <v>382</v>
      </c>
    </row>
    <row r="15318" spans="1:12" x14ac:dyDescent="0.25">
      <c r="A15318" t="s">
        <v>9456</v>
      </c>
      <c r="B15318" t="s">
        <v>9453</v>
      </c>
      <c r="C15318" t="s">
        <v>9454</v>
      </c>
      <c r="D15318" t="s">
        <v>9455</v>
      </c>
      <c r="E15318" s="117">
        <v>43038</v>
      </c>
      <c r="F15318" s="118">
        <v>0.4136111111111111</v>
      </c>
      <c r="G15318" t="s">
        <v>3854</v>
      </c>
      <c r="H15318">
        <v>1257</v>
      </c>
      <c r="I15318">
        <v>25</v>
      </c>
      <c r="J15318" t="s">
        <v>27491</v>
      </c>
      <c r="L15318">
        <v>30</v>
      </c>
    </row>
    <row r="15319" spans="1:12" x14ac:dyDescent="0.25">
      <c r="A15319" t="s">
        <v>9456</v>
      </c>
      <c r="B15319" t="s">
        <v>9453</v>
      </c>
      <c r="C15319" t="s">
        <v>9454</v>
      </c>
      <c r="D15319" t="s">
        <v>9455</v>
      </c>
      <c r="E15319" s="117">
        <v>43038</v>
      </c>
      <c r="F15319" s="118">
        <v>0.4136111111111111</v>
      </c>
      <c r="G15319" t="s">
        <v>3854</v>
      </c>
      <c r="H15319">
        <v>1257</v>
      </c>
      <c r="I15319">
        <v>26</v>
      </c>
      <c r="J15319" t="s">
        <v>27491</v>
      </c>
      <c r="L15319" t="s">
        <v>122</v>
      </c>
    </row>
    <row r="15320" spans="1:12" x14ac:dyDescent="0.25">
      <c r="A15320" t="s">
        <v>9456</v>
      </c>
      <c r="B15320" t="s">
        <v>9453</v>
      </c>
      <c r="C15320" t="s">
        <v>9454</v>
      </c>
      <c r="D15320" t="s">
        <v>9455</v>
      </c>
      <c r="E15320" s="117">
        <v>43038</v>
      </c>
      <c r="F15320" s="118">
        <v>0.4136111111111111</v>
      </c>
      <c r="G15320" t="s">
        <v>3854</v>
      </c>
      <c r="H15320">
        <v>1257</v>
      </c>
      <c r="I15320">
        <v>27</v>
      </c>
      <c r="J15320" t="s">
        <v>27491</v>
      </c>
      <c r="L15320">
        <v>10</v>
      </c>
    </row>
    <row r="15321" spans="1:12" x14ac:dyDescent="0.25">
      <c r="A15321" t="s">
        <v>9456</v>
      </c>
      <c r="B15321" t="s">
        <v>9453</v>
      </c>
      <c r="C15321" t="s">
        <v>9454</v>
      </c>
      <c r="D15321" t="s">
        <v>9455</v>
      </c>
      <c r="E15321" s="117">
        <v>43038</v>
      </c>
      <c r="F15321" s="118">
        <v>0.4136111111111111</v>
      </c>
      <c r="G15321" t="s">
        <v>3854</v>
      </c>
      <c r="H15321">
        <v>1257</v>
      </c>
      <c r="I15321">
        <v>38</v>
      </c>
      <c r="J15321" t="s">
        <v>27491</v>
      </c>
      <c r="L15321" t="s">
        <v>27492</v>
      </c>
    </row>
    <row r="15322" spans="1:12" x14ac:dyDescent="0.25">
      <c r="A15322" t="s">
        <v>9456</v>
      </c>
      <c r="B15322" t="s">
        <v>9453</v>
      </c>
      <c r="C15322" t="s">
        <v>9454</v>
      </c>
      <c r="D15322" t="s">
        <v>9455</v>
      </c>
      <c r="E15322" s="117">
        <v>43038</v>
      </c>
      <c r="F15322" s="118">
        <v>0.41362268518518519</v>
      </c>
      <c r="G15322" t="s">
        <v>3854</v>
      </c>
      <c r="H15322">
        <v>1258</v>
      </c>
      <c r="I15322">
        <v>1</v>
      </c>
      <c r="L15322" t="s">
        <v>27493</v>
      </c>
    </row>
    <row r="15323" spans="1:12" x14ac:dyDescent="0.25">
      <c r="A15323" t="s">
        <v>9456</v>
      </c>
      <c r="B15323" t="s">
        <v>9453</v>
      </c>
      <c r="C15323" t="s">
        <v>9454</v>
      </c>
      <c r="D15323" t="s">
        <v>9455</v>
      </c>
      <c r="E15323" s="117">
        <v>43038</v>
      </c>
      <c r="F15323" s="118">
        <v>0.41362268518518519</v>
      </c>
      <c r="G15323" t="s">
        <v>3854</v>
      </c>
      <c r="H15323">
        <v>1258</v>
      </c>
      <c r="I15323">
        <v>4</v>
      </c>
      <c r="J15323" t="s">
        <v>27493</v>
      </c>
      <c r="L15323" t="s">
        <v>2977</v>
      </c>
    </row>
    <row r="15324" spans="1:12" x14ac:dyDescent="0.25">
      <c r="A15324" t="s">
        <v>9456</v>
      </c>
      <c r="B15324" t="s">
        <v>9453</v>
      </c>
      <c r="C15324" t="s">
        <v>9454</v>
      </c>
      <c r="D15324" t="s">
        <v>9455</v>
      </c>
      <c r="E15324" s="117">
        <v>43038</v>
      </c>
      <c r="F15324" s="118">
        <v>0.41362268518518519</v>
      </c>
      <c r="G15324" t="s">
        <v>3854</v>
      </c>
      <c r="H15324">
        <v>1258</v>
      </c>
      <c r="I15324">
        <v>5</v>
      </c>
      <c r="J15324" t="s">
        <v>27493</v>
      </c>
      <c r="L15324" t="s">
        <v>1977</v>
      </c>
    </row>
    <row r="15325" spans="1:12" x14ac:dyDescent="0.25">
      <c r="A15325" t="s">
        <v>9456</v>
      </c>
      <c r="B15325" t="s">
        <v>9453</v>
      </c>
      <c r="C15325" t="s">
        <v>9454</v>
      </c>
      <c r="D15325" t="s">
        <v>9455</v>
      </c>
      <c r="E15325" s="117">
        <v>43038</v>
      </c>
      <c r="F15325" s="118">
        <v>0.41362268518518519</v>
      </c>
      <c r="G15325" t="s">
        <v>3854</v>
      </c>
      <c r="H15325">
        <v>1258</v>
      </c>
      <c r="I15325">
        <v>6</v>
      </c>
      <c r="J15325" t="s">
        <v>27493</v>
      </c>
      <c r="L15325">
        <v>0</v>
      </c>
    </row>
    <row r="15326" spans="1:12" x14ac:dyDescent="0.25">
      <c r="A15326" t="s">
        <v>9456</v>
      </c>
      <c r="B15326" t="s">
        <v>9453</v>
      </c>
      <c r="C15326" t="s">
        <v>9454</v>
      </c>
      <c r="D15326" t="s">
        <v>9455</v>
      </c>
      <c r="E15326" s="117">
        <v>43038</v>
      </c>
      <c r="F15326" s="118">
        <v>0.41363425925925923</v>
      </c>
      <c r="G15326" t="s">
        <v>3854</v>
      </c>
      <c r="H15326">
        <v>1258</v>
      </c>
      <c r="I15326">
        <v>7</v>
      </c>
      <c r="J15326" t="s">
        <v>27493</v>
      </c>
      <c r="L15326">
        <v>100</v>
      </c>
    </row>
    <row r="15327" spans="1:12" x14ac:dyDescent="0.25">
      <c r="A15327" t="s">
        <v>9456</v>
      </c>
      <c r="B15327" t="s">
        <v>9453</v>
      </c>
      <c r="C15327" t="s">
        <v>9454</v>
      </c>
      <c r="D15327" t="s">
        <v>9455</v>
      </c>
      <c r="E15327" s="117">
        <v>43038</v>
      </c>
      <c r="F15327" s="118">
        <v>0.41363425925925923</v>
      </c>
      <c r="G15327" t="s">
        <v>3854</v>
      </c>
      <c r="H15327">
        <v>1258</v>
      </c>
      <c r="I15327">
        <v>8</v>
      </c>
      <c r="J15327" t="s">
        <v>27493</v>
      </c>
      <c r="L15327">
        <v>5</v>
      </c>
    </row>
    <row r="15328" spans="1:12" x14ac:dyDescent="0.25">
      <c r="A15328" t="s">
        <v>9456</v>
      </c>
      <c r="B15328" t="s">
        <v>9453</v>
      </c>
      <c r="C15328" t="s">
        <v>9454</v>
      </c>
      <c r="D15328" t="s">
        <v>9455</v>
      </c>
      <c r="E15328" s="117">
        <v>43038</v>
      </c>
      <c r="F15328" s="118">
        <v>0.41363425925925923</v>
      </c>
      <c r="G15328" t="s">
        <v>3854</v>
      </c>
      <c r="H15328">
        <v>1258</v>
      </c>
      <c r="I15328">
        <v>9</v>
      </c>
      <c r="J15328" t="s">
        <v>27493</v>
      </c>
      <c r="L15328" t="s">
        <v>561</v>
      </c>
    </row>
    <row r="15329" spans="1:12" x14ac:dyDescent="0.25">
      <c r="A15329" t="s">
        <v>9456</v>
      </c>
      <c r="B15329" t="s">
        <v>9453</v>
      </c>
      <c r="C15329" t="s">
        <v>9454</v>
      </c>
      <c r="D15329" t="s">
        <v>9455</v>
      </c>
      <c r="E15329" s="117">
        <v>43038</v>
      </c>
      <c r="F15329" s="118">
        <v>0.41363425925925923</v>
      </c>
      <c r="G15329" t="s">
        <v>3854</v>
      </c>
      <c r="H15329">
        <v>1258</v>
      </c>
      <c r="I15329">
        <v>11</v>
      </c>
      <c r="J15329" t="s">
        <v>27493</v>
      </c>
      <c r="L15329" t="s">
        <v>578</v>
      </c>
    </row>
    <row r="15330" spans="1:12" x14ac:dyDescent="0.25">
      <c r="A15330" t="s">
        <v>9456</v>
      </c>
      <c r="B15330" t="s">
        <v>9453</v>
      </c>
      <c r="C15330" t="s">
        <v>9454</v>
      </c>
      <c r="D15330" t="s">
        <v>9455</v>
      </c>
      <c r="E15330" s="117">
        <v>43038</v>
      </c>
      <c r="F15330" s="118">
        <v>0.41363425925925923</v>
      </c>
      <c r="G15330" t="s">
        <v>3854</v>
      </c>
      <c r="H15330">
        <v>1258</v>
      </c>
      <c r="I15330">
        <v>12</v>
      </c>
      <c r="J15330" t="s">
        <v>27493</v>
      </c>
      <c r="L15330" t="s">
        <v>576</v>
      </c>
    </row>
    <row r="15331" spans="1:12" x14ac:dyDescent="0.25">
      <c r="A15331" t="s">
        <v>9456</v>
      </c>
      <c r="B15331" t="s">
        <v>9453</v>
      </c>
      <c r="C15331" t="s">
        <v>9454</v>
      </c>
      <c r="D15331" t="s">
        <v>9455</v>
      </c>
      <c r="E15331" s="117">
        <v>43038</v>
      </c>
      <c r="F15331" s="118">
        <v>0.41363425925925923</v>
      </c>
      <c r="G15331" t="s">
        <v>3854</v>
      </c>
      <c r="H15331">
        <v>1258</v>
      </c>
      <c r="I15331">
        <v>13</v>
      </c>
      <c r="J15331" t="s">
        <v>27493</v>
      </c>
      <c r="L15331" t="s">
        <v>636</v>
      </c>
    </row>
    <row r="15332" spans="1:12" x14ac:dyDescent="0.25">
      <c r="A15332" t="s">
        <v>9456</v>
      </c>
      <c r="B15332" t="s">
        <v>9453</v>
      </c>
      <c r="C15332" t="s">
        <v>9454</v>
      </c>
      <c r="D15332" t="s">
        <v>9455</v>
      </c>
      <c r="E15332" s="117">
        <v>43038</v>
      </c>
      <c r="F15332" s="118">
        <v>0.41363425925925923</v>
      </c>
      <c r="G15332" t="s">
        <v>3854</v>
      </c>
      <c r="H15332">
        <v>1258</v>
      </c>
      <c r="I15332">
        <v>14</v>
      </c>
      <c r="J15332" t="s">
        <v>27493</v>
      </c>
      <c r="L15332" t="s">
        <v>661</v>
      </c>
    </row>
    <row r="15333" spans="1:12" x14ac:dyDescent="0.25">
      <c r="A15333" t="s">
        <v>9456</v>
      </c>
      <c r="B15333" t="s">
        <v>9453</v>
      </c>
      <c r="C15333" t="s">
        <v>9454</v>
      </c>
      <c r="D15333" t="s">
        <v>9455</v>
      </c>
      <c r="E15333" s="117">
        <v>43038</v>
      </c>
      <c r="F15333" s="118">
        <v>0.41363425925925923</v>
      </c>
      <c r="G15333" t="s">
        <v>3854</v>
      </c>
      <c r="H15333">
        <v>1258</v>
      </c>
      <c r="I15333">
        <v>15</v>
      </c>
      <c r="J15333" t="s">
        <v>27493</v>
      </c>
      <c r="L15333" t="s">
        <v>680</v>
      </c>
    </row>
    <row r="15334" spans="1:12" x14ac:dyDescent="0.25">
      <c r="A15334" t="s">
        <v>9456</v>
      </c>
      <c r="B15334" t="s">
        <v>9453</v>
      </c>
      <c r="C15334" t="s">
        <v>9454</v>
      </c>
      <c r="D15334" t="s">
        <v>9455</v>
      </c>
      <c r="E15334" s="117">
        <v>43038</v>
      </c>
      <c r="F15334" s="118">
        <v>0.41363425925925923</v>
      </c>
      <c r="G15334" t="s">
        <v>3854</v>
      </c>
      <c r="H15334">
        <v>1258</v>
      </c>
      <c r="I15334">
        <v>16</v>
      </c>
      <c r="J15334" t="s">
        <v>27493</v>
      </c>
      <c r="L15334" t="s">
        <v>701</v>
      </c>
    </row>
    <row r="15335" spans="1:12" x14ac:dyDescent="0.25">
      <c r="A15335" t="s">
        <v>9456</v>
      </c>
      <c r="B15335" t="s">
        <v>9453</v>
      </c>
      <c r="C15335" t="s">
        <v>9454</v>
      </c>
      <c r="D15335" t="s">
        <v>9455</v>
      </c>
      <c r="E15335" s="117">
        <v>43038</v>
      </c>
      <c r="F15335" s="118">
        <v>0.41363425925925923</v>
      </c>
      <c r="G15335" t="s">
        <v>3854</v>
      </c>
      <c r="H15335">
        <v>1258</v>
      </c>
      <c r="I15335">
        <v>22</v>
      </c>
      <c r="J15335" t="s">
        <v>27493</v>
      </c>
      <c r="L15335" t="s">
        <v>104</v>
      </c>
    </row>
    <row r="15336" spans="1:12" x14ac:dyDescent="0.25">
      <c r="A15336" t="s">
        <v>9456</v>
      </c>
      <c r="B15336" t="s">
        <v>9453</v>
      </c>
      <c r="C15336" t="s">
        <v>9454</v>
      </c>
      <c r="D15336" t="s">
        <v>9455</v>
      </c>
      <c r="E15336" s="117">
        <v>43038</v>
      </c>
      <c r="F15336" s="118">
        <v>0.41363425925925923</v>
      </c>
      <c r="G15336" t="s">
        <v>3854</v>
      </c>
      <c r="H15336">
        <v>1258</v>
      </c>
      <c r="I15336">
        <v>23</v>
      </c>
      <c r="J15336" t="s">
        <v>27493</v>
      </c>
      <c r="L15336">
        <v>70</v>
      </c>
    </row>
    <row r="15337" spans="1:12" x14ac:dyDescent="0.25">
      <c r="A15337" t="s">
        <v>9456</v>
      </c>
      <c r="B15337" t="s">
        <v>9453</v>
      </c>
      <c r="C15337" t="s">
        <v>9454</v>
      </c>
      <c r="D15337" t="s">
        <v>9455</v>
      </c>
      <c r="E15337" s="117">
        <v>43038</v>
      </c>
      <c r="F15337" s="118">
        <v>0.41364583333333332</v>
      </c>
      <c r="G15337" t="s">
        <v>3854</v>
      </c>
      <c r="H15337">
        <v>1258</v>
      </c>
      <c r="I15337">
        <v>24</v>
      </c>
      <c r="J15337" t="s">
        <v>27493</v>
      </c>
      <c r="L15337" t="s">
        <v>382</v>
      </c>
    </row>
    <row r="15338" spans="1:12" x14ac:dyDescent="0.25">
      <c r="A15338" t="s">
        <v>9456</v>
      </c>
      <c r="B15338" t="s">
        <v>9453</v>
      </c>
      <c r="C15338" t="s">
        <v>9454</v>
      </c>
      <c r="D15338" t="s">
        <v>9455</v>
      </c>
      <c r="E15338" s="117">
        <v>43038</v>
      </c>
      <c r="F15338" s="118">
        <v>0.41364583333333332</v>
      </c>
      <c r="G15338" t="s">
        <v>3854</v>
      </c>
      <c r="H15338">
        <v>1258</v>
      </c>
      <c r="I15338">
        <v>25</v>
      </c>
      <c r="J15338" t="s">
        <v>27493</v>
      </c>
      <c r="L15338">
        <v>15</v>
      </c>
    </row>
    <row r="15339" spans="1:12" x14ac:dyDescent="0.25">
      <c r="A15339" t="s">
        <v>9456</v>
      </c>
      <c r="B15339" t="s">
        <v>9453</v>
      </c>
      <c r="C15339" t="s">
        <v>9454</v>
      </c>
      <c r="D15339" t="s">
        <v>9455</v>
      </c>
      <c r="E15339" s="117">
        <v>43038</v>
      </c>
      <c r="F15339" s="118">
        <v>0.41364583333333332</v>
      </c>
      <c r="G15339" t="s">
        <v>3854</v>
      </c>
      <c r="H15339">
        <v>1258</v>
      </c>
      <c r="I15339">
        <v>26</v>
      </c>
      <c r="J15339" t="s">
        <v>27493</v>
      </c>
      <c r="L15339" t="s">
        <v>122</v>
      </c>
    </row>
    <row r="15340" spans="1:12" x14ac:dyDescent="0.25">
      <c r="A15340" t="s">
        <v>9456</v>
      </c>
      <c r="B15340" t="s">
        <v>9453</v>
      </c>
      <c r="C15340" t="s">
        <v>9454</v>
      </c>
      <c r="D15340" t="s">
        <v>9455</v>
      </c>
      <c r="E15340" s="117">
        <v>43038</v>
      </c>
      <c r="F15340" s="118">
        <v>0.41364583333333332</v>
      </c>
      <c r="G15340" t="s">
        <v>3854</v>
      </c>
      <c r="H15340">
        <v>1258</v>
      </c>
      <c r="I15340">
        <v>27</v>
      </c>
      <c r="J15340" t="s">
        <v>27493</v>
      </c>
      <c r="L15340">
        <v>10</v>
      </c>
    </row>
    <row r="15341" spans="1:12" x14ac:dyDescent="0.25">
      <c r="A15341" t="s">
        <v>9456</v>
      </c>
      <c r="B15341" t="s">
        <v>9453</v>
      </c>
      <c r="C15341" t="s">
        <v>9454</v>
      </c>
      <c r="D15341" t="s">
        <v>9455</v>
      </c>
      <c r="E15341" s="117">
        <v>43038</v>
      </c>
      <c r="F15341" s="118">
        <v>0.41364583333333332</v>
      </c>
      <c r="G15341" t="s">
        <v>3854</v>
      </c>
      <c r="H15341">
        <v>1258</v>
      </c>
      <c r="I15341">
        <v>28</v>
      </c>
      <c r="J15341" t="s">
        <v>27493</v>
      </c>
      <c r="L15341" t="s">
        <v>978</v>
      </c>
    </row>
    <row r="15342" spans="1:12" x14ac:dyDescent="0.25">
      <c r="A15342" t="s">
        <v>9456</v>
      </c>
      <c r="B15342" t="s">
        <v>9453</v>
      </c>
      <c r="C15342" t="s">
        <v>9454</v>
      </c>
      <c r="D15342" t="s">
        <v>9455</v>
      </c>
      <c r="E15342" s="117">
        <v>43038</v>
      </c>
      <c r="F15342" s="118">
        <v>0.41364583333333332</v>
      </c>
      <c r="G15342" t="s">
        <v>3854</v>
      </c>
      <c r="H15342">
        <v>1258</v>
      </c>
      <c r="I15342">
        <v>29</v>
      </c>
      <c r="J15342" t="s">
        <v>27493</v>
      </c>
      <c r="L15342">
        <v>5</v>
      </c>
    </row>
    <row r="15343" spans="1:12" x14ac:dyDescent="0.25">
      <c r="A15343" t="s">
        <v>9456</v>
      </c>
      <c r="B15343" t="s">
        <v>9453</v>
      </c>
      <c r="C15343" t="s">
        <v>9454</v>
      </c>
      <c r="D15343" t="s">
        <v>9455</v>
      </c>
      <c r="E15343" s="117">
        <v>43038</v>
      </c>
      <c r="F15343" s="118">
        <v>0.41364583333333332</v>
      </c>
      <c r="G15343" t="s">
        <v>3854</v>
      </c>
      <c r="H15343">
        <v>1258</v>
      </c>
      <c r="I15343">
        <v>38</v>
      </c>
      <c r="J15343" t="s">
        <v>27493</v>
      </c>
      <c r="L15343" t="s">
        <v>27494</v>
      </c>
    </row>
    <row r="15344" spans="1:12" x14ac:dyDescent="0.25">
      <c r="A15344" t="s">
        <v>9456</v>
      </c>
      <c r="B15344" t="s">
        <v>9453</v>
      </c>
      <c r="C15344" t="s">
        <v>9454</v>
      </c>
      <c r="D15344" t="s">
        <v>9455</v>
      </c>
      <c r="E15344" s="117">
        <v>43038</v>
      </c>
      <c r="F15344" s="118">
        <v>0.41365740740740736</v>
      </c>
      <c r="G15344" t="s">
        <v>3854</v>
      </c>
      <c r="H15344">
        <v>1259</v>
      </c>
      <c r="I15344">
        <v>1</v>
      </c>
      <c r="L15344" t="s">
        <v>27495</v>
      </c>
    </row>
    <row r="15345" spans="1:12" x14ac:dyDescent="0.25">
      <c r="A15345" t="s">
        <v>9456</v>
      </c>
      <c r="B15345" t="s">
        <v>9453</v>
      </c>
      <c r="C15345" t="s">
        <v>9454</v>
      </c>
      <c r="D15345" t="s">
        <v>9455</v>
      </c>
      <c r="E15345" s="117">
        <v>43038</v>
      </c>
      <c r="F15345" s="118">
        <v>0.41365740740740736</v>
      </c>
      <c r="G15345" t="s">
        <v>3854</v>
      </c>
      <c r="H15345">
        <v>1259</v>
      </c>
      <c r="I15345">
        <v>4</v>
      </c>
      <c r="J15345" t="s">
        <v>27495</v>
      </c>
      <c r="L15345" t="s">
        <v>2977</v>
      </c>
    </row>
    <row r="15346" spans="1:12" x14ac:dyDescent="0.25">
      <c r="A15346" t="s">
        <v>9456</v>
      </c>
      <c r="B15346" t="s">
        <v>9453</v>
      </c>
      <c r="C15346" t="s">
        <v>9454</v>
      </c>
      <c r="D15346" t="s">
        <v>9455</v>
      </c>
      <c r="E15346" s="117">
        <v>43038</v>
      </c>
      <c r="F15346" s="118">
        <v>0.41365740740740736</v>
      </c>
      <c r="G15346" t="s">
        <v>3854</v>
      </c>
      <c r="H15346">
        <v>1259</v>
      </c>
      <c r="I15346">
        <v>5</v>
      </c>
      <c r="J15346" t="s">
        <v>27495</v>
      </c>
      <c r="L15346" t="s">
        <v>1977</v>
      </c>
    </row>
    <row r="15347" spans="1:12" x14ac:dyDescent="0.25">
      <c r="A15347" t="s">
        <v>9456</v>
      </c>
      <c r="B15347" t="s">
        <v>9453</v>
      </c>
      <c r="C15347" t="s">
        <v>9454</v>
      </c>
      <c r="D15347" t="s">
        <v>9455</v>
      </c>
      <c r="E15347" s="117">
        <v>43038</v>
      </c>
      <c r="F15347" s="118">
        <v>0.41365740740740736</v>
      </c>
      <c r="G15347" t="s">
        <v>3854</v>
      </c>
      <c r="H15347">
        <v>1259</v>
      </c>
      <c r="I15347">
        <v>6</v>
      </c>
      <c r="J15347" t="s">
        <v>27495</v>
      </c>
      <c r="L15347">
        <v>0</v>
      </c>
    </row>
    <row r="15348" spans="1:12" x14ac:dyDescent="0.25">
      <c r="A15348" t="s">
        <v>9456</v>
      </c>
      <c r="B15348" t="s">
        <v>9453</v>
      </c>
      <c r="C15348" t="s">
        <v>9454</v>
      </c>
      <c r="D15348" t="s">
        <v>9455</v>
      </c>
      <c r="E15348" s="117">
        <v>43038</v>
      </c>
      <c r="F15348" s="118">
        <v>0.41366898148148151</v>
      </c>
      <c r="G15348" t="s">
        <v>3854</v>
      </c>
      <c r="H15348">
        <v>1259</v>
      </c>
      <c r="I15348">
        <v>7</v>
      </c>
      <c r="J15348" t="s">
        <v>27495</v>
      </c>
      <c r="L15348">
        <v>100</v>
      </c>
    </row>
    <row r="15349" spans="1:12" x14ac:dyDescent="0.25">
      <c r="A15349" t="s">
        <v>9456</v>
      </c>
      <c r="B15349" t="s">
        <v>9453</v>
      </c>
      <c r="C15349" t="s">
        <v>9454</v>
      </c>
      <c r="D15349" t="s">
        <v>9455</v>
      </c>
      <c r="E15349" s="117">
        <v>43038</v>
      </c>
      <c r="F15349" s="118">
        <v>0.41366898148148151</v>
      </c>
      <c r="G15349" t="s">
        <v>3854</v>
      </c>
      <c r="H15349">
        <v>1259</v>
      </c>
      <c r="I15349">
        <v>8</v>
      </c>
      <c r="J15349" t="s">
        <v>27495</v>
      </c>
      <c r="L15349">
        <v>20</v>
      </c>
    </row>
    <row r="15350" spans="1:12" x14ac:dyDescent="0.25">
      <c r="A15350" t="s">
        <v>9456</v>
      </c>
      <c r="B15350" t="s">
        <v>9453</v>
      </c>
      <c r="C15350" t="s">
        <v>9454</v>
      </c>
      <c r="D15350" t="s">
        <v>9455</v>
      </c>
      <c r="E15350" s="117">
        <v>43038</v>
      </c>
      <c r="F15350" s="118">
        <v>0.41366898148148151</v>
      </c>
      <c r="G15350" t="s">
        <v>3854</v>
      </c>
      <c r="H15350">
        <v>1259</v>
      </c>
      <c r="I15350">
        <v>9</v>
      </c>
      <c r="J15350" t="s">
        <v>27495</v>
      </c>
      <c r="L15350" t="s">
        <v>561</v>
      </c>
    </row>
    <row r="15351" spans="1:12" x14ac:dyDescent="0.25">
      <c r="A15351" t="s">
        <v>9456</v>
      </c>
      <c r="B15351" t="s">
        <v>9453</v>
      </c>
      <c r="C15351" t="s">
        <v>9454</v>
      </c>
      <c r="D15351" t="s">
        <v>9455</v>
      </c>
      <c r="E15351" s="117">
        <v>43038</v>
      </c>
      <c r="F15351" s="118">
        <v>0.41366898148148151</v>
      </c>
      <c r="G15351" t="s">
        <v>3854</v>
      </c>
      <c r="H15351">
        <v>1259</v>
      </c>
      <c r="I15351">
        <v>10</v>
      </c>
      <c r="J15351" t="s">
        <v>27495</v>
      </c>
      <c r="L15351" t="s">
        <v>618</v>
      </c>
    </row>
    <row r="15352" spans="1:12" x14ac:dyDescent="0.25">
      <c r="A15352" t="s">
        <v>9456</v>
      </c>
      <c r="B15352" t="s">
        <v>9453</v>
      </c>
      <c r="C15352" t="s">
        <v>9454</v>
      </c>
      <c r="D15352" t="s">
        <v>9455</v>
      </c>
      <c r="E15352" s="117">
        <v>43038</v>
      </c>
      <c r="F15352" s="118">
        <v>0.41366898148148151</v>
      </c>
      <c r="G15352" t="s">
        <v>3854</v>
      </c>
      <c r="H15352">
        <v>1259</v>
      </c>
      <c r="I15352">
        <v>11</v>
      </c>
      <c r="J15352" t="s">
        <v>27495</v>
      </c>
      <c r="L15352" t="s">
        <v>578</v>
      </c>
    </row>
    <row r="15353" spans="1:12" x14ac:dyDescent="0.25">
      <c r="A15353" t="s">
        <v>9456</v>
      </c>
      <c r="B15353" t="s">
        <v>9453</v>
      </c>
      <c r="C15353" t="s">
        <v>9454</v>
      </c>
      <c r="D15353" t="s">
        <v>9455</v>
      </c>
      <c r="E15353" s="117">
        <v>43038</v>
      </c>
      <c r="F15353" s="118">
        <v>0.41366898148148151</v>
      </c>
      <c r="G15353" t="s">
        <v>3854</v>
      </c>
      <c r="H15353">
        <v>1259</v>
      </c>
      <c r="I15353">
        <v>12</v>
      </c>
      <c r="J15353" t="s">
        <v>27495</v>
      </c>
      <c r="L15353" t="s">
        <v>576</v>
      </c>
    </row>
    <row r="15354" spans="1:12" x14ac:dyDescent="0.25">
      <c r="A15354" t="s">
        <v>9456</v>
      </c>
      <c r="B15354" t="s">
        <v>9453</v>
      </c>
      <c r="C15354" t="s">
        <v>9454</v>
      </c>
      <c r="D15354" t="s">
        <v>9455</v>
      </c>
      <c r="E15354" s="117">
        <v>43038</v>
      </c>
      <c r="F15354" s="118">
        <v>0.41366898148148151</v>
      </c>
      <c r="G15354" t="s">
        <v>3854</v>
      </c>
      <c r="H15354">
        <v>1259</v>
      </c>
      <c r="I15354">
        <v>13</v>
      </c>
      <c r="J15354" t="s">
        <v>27495</v>
      </c>
      <c r="L15354" t="s">
        <v>636</v>
      </c>
    </row>
    <row r="15355" spans="1:12" x14ac:dyDescent="0.25">
      <c r="A15355" t="s">
        <v>9456</v>
      </c>
      <c r="B15355" t="s">
        <v>9453</v>
      </c>
      <c r="C15355" t="s">
        <v>9454</v>
      </c>
      <c r="D15355" t="s">
        <v>9455</v>
      </c>
      <c r="E15355" s="117">
        <v>43038</v>
      </c>
      <c r="F15355" s="118">
        <v>0.41366898148148151</v>
      </c>
      <c r="G15355" t="s">
        <v>3854</v>
      </c>
      <c r="H15355">
        <v>1259</v>
      </c>
      <c r="I15355">
        <v>14</v>
      </c>
      <c r="J15355" t="s">
        <v>27495</v>
      </c>
      <c r="L15355" t="s">
        <v>661</v>
      </c>
    </row>
    <row r="15356" spans="1:12" x14ac:dyDescent="0.25">
      <c r="A15356" t="s">
        <v>9456</v>
      </c>
      <c r="B15356" t="s">
        <v>9453</v>
      </c>
      <c r="C15356" t="s">
        <v>9454</v>
      </c>
      <c r="D15356" t="s">
        <v>9455</v>
      </c>
      <c r="E15356" s="117">
        <v>43038</v>
      </c>
      <c r="F15356" s="118">
        <v>0.41366898148148151</v>
      </c>
      <c r="G15356" t="s">
        <v>3854</v>
      </c>
      <c r="H15356">
        <v>1259</v>
      </c>
      <c r="I15356">
        <v>15</v>
      </c>
      <c r="J15356" t="s">
        <v>27495</v>
      </c>
      <c r="L15356" t="s">
        <v>680</v>
      </c>
    </row>
    <row r="15357" spans="1:12" x14ac:dyDescent="0.25">
      <c r="A15357" t="s">
        <v>9456</v>
      </c>
      <c r="B15357" t="s">
        <v>9453</v>
      </c>
      <c r="C15357" t="s">
        <v>9454</v>
      </c>
      <c r="D15357" t="s">
        <v>9455</v>
      </c>
      <c r="E15357" s="117">
        <v>43038</v>
      </c>
      <c r="F15357" s="118">
        <v>0.41366898148148151</v>
      </c>
      <c r="G15357" t="s">
        <v>3854</v>
      </c>
      <c r="H15357">
        <v>1259</v>
      </c>
      <c r="I15357">
        <v>16</v>
      </c>
      <c r="J15357" t="s">
        <v>27495</v>
      </c>
      <c r="L15357" t="s">
        <v>701</v>
      </c>
    </row>
    <row r="15358" spans="1:12" x14ac:dyDescent="0.25">
      <c r="A15358" t="s">
        <v>9456</v>
      </c>
      <c r="B15358" t="s">
        <v>9453</v>
      </c>
      <c r="C15358" t="s">
        <v>9454</v>
      </c>
      <c r="D15358" t="s">
        <v>9455</v>
      </c>
      <c r="E15358" s="117">
        <v>43038</v>
      </c>
      <c r="F15358" s="118">
        <v>0.41366898148148151</v>
      </c>
      <c r="G15358" t="s">
        <v>3854</v>
      </c>
      <c r="H15358">
        <v>1259</v>
      </c>
      <c r="I15358">
        <v>22</v>
      </c>
      <c r="J15358" t="s">
        <v>27495</v>
      </c>
      <c r="L15358" t="s">
        <v>104</v>
      </c>
    </row>
    <row r="15359" spans="1:12" x14ac:dyDescent="0.25">
      <c r="A15359" t="s">
        <v>9456</v>
      </c>
      <c r="B15359" t="s">
        <v>9453</v>
      </c>
      <c r="C15359" t="s">
        <v>9454</v>
      </c>
      <c r="D15359" t="s">
        <v>9455</v>
      </c>
      <c r="E15359" s="117">
        <v>43038</v>
      </c>
      <c r="F15359" s="118">
        <v>0.41368055555555555</v>
      </c>
      <c r="G15359" t="s">
        <v>3854</v>
      </c>
      <c r="H15359">
        <v>1259</v>
      </c>
      <c r="I15359">
        <v>23</v>
      </c>
      <c r="J15359" t="s">
        <v>27495</v>
      </c>
      <c r="L15359">
        <v>45</v>
      </c>
    </row>
    <row r="15360" spans="1:12" x14ac:dyDescent="0.25">
      <c r="A15360" t="s">
        <v>9456</v>
      </c>
      <c r="B15360" t="s">
        <v>9453</v>
      </c>
      <c r="C15360" t="s">
        <v>9454</v>
      </c>
      <c r="D15360" t="s">
        <v>9455</v>
      </c>
      <c r="E15360" s="117">
        <v>43038</v>
      </c>
      <c r="F15360" s="118">
        <v>0.41368055555555555</v>
      </c>
      <c r="G15360" t="s">
        <v>3854</v>
      </c>
      <c r="H15360">
        <v>1259</v>
      </c>
      <c r="I15360">
        <v>24</v>
      </c>
      <c r="J15360" t="s">
        <v>27495</v>
      </c>
      <c r="L15360" t="s">
        <v>382</v>
      </c>
    </row>
    <row r="15361" spans="1:12" x14ac:dyDescent="0.25">
      <c r="A15361" t="s">
        <v>9456</v>
      </c>
      <c r="B15361" t="s">
        <v>9453</v>
      </c>
      <c r="C15361" t="s">
        <v>9454</v>
      </c>
      <c r="D15361" t="s">
        <v>9455</v>
      </c>
      <c r="E15361" s="117">
        <v>43038</v>
      </c>
      <c r="F15361" s="118">
        <v>0.41368055555555555</v>
      </c>
      <c r="G15361" t="s">
        <v>3854</v>
      </c>
      <c r="H15361">
        <v>1259</v>
      </c>
      <c r="I15361">
        <v>25</v>
      </c>
      <c r="J15361" t="s">
        <v>27495</v>
      </c>
      <c r="L15361">
        <v>35</v>
      </c>
    </row>
    <row r="15362" spans="1:12" x14ac:dyDescent="0.25">
      <c r="A15362" t="s">
        <v>9456</v>
      </c>
      <c r="B15362" t="s">
        <v>9453</v>
      </c>
      <c r="C15362" t="s">
        <v>9454</v>
      </c>
      <c r="D15362" t="s">
        <v>9455</v>
      </c>
      <c r="E15362" s="117">
        <v>43038</v>
      </c>
      <c r="F15362" s="118">
        <v>0.41368055555555555</v>
      </c>
      <c r="G15362" t="s">
        <v>3854</v>
      </c>
      <c r="H15362">
        <v>1259</v>
      </c>
      <c r="I15362">
        <v>26</v>
      </c>
      <c r="J15362" t="s">
        <v>27495</v>
      </c>
      <c r="L15362" t="s">
        <v>122</v>
      </c>
    </row>
    <row r="15363" spans="1:12" x14ac:dyDescent="0.25">
      <c r="A15363" t="s">
        <v>9456</v>
      </c>
      <c r="B15363" t="s">
        <v>9453</v>
      </c>
      <c r="C15363" t="s">
        <v>9454</v>
      </c>
      <c r="D15363" t="s">
        <v>9455</v>
      </c>
      <c r="E15363" s="117">
        <v>43038</v>
      </c>
      <c r="F15363" s="118">
        <v>0.41368055555555555</v>
      </c>
      <c r="G15363" t="s">
        <v>3854</v>
      </c>
      <c r="H15363">
        <v>1259</v>
      </c>
      <c r="I15363">
        <v>27</v>
      </c>
      <c r="J15363" t="s">
        <v>27495</v>
      </c>
      <c r="L15363">
        <v>20</v>
      </c>
    </row>
    <row r="15364" spans="1:12" x14ac:dyDescent="0.25">
      <c r="A15364" t="s">
        <v>9456</v>
      </c>
      <c r="B15364" t="s">
        <v>9453</v>
      </c>
      <c r="C15364" t="s">
        <v>9454</v>
      </c>
      <c r="D15364" t="s">
        <v>9455</v>
      </c>
      <c r="E15364" s="117">
        <v>43038</v>
      </c>
      <c r="F15364" s="118">
        <v>0.41368055555555555</v>
      </c>
      <c r="G15364" t="s">
        <v>3854</v>
      </c>
      <c r="H15364">
        <v>1259</v>
      </c>
      <c r="I15364">
        <v>38</v>
      </c>
      <c r="J15364" t="s">
        <v>27495</v>
      </c>
      <c r="L15364" t="s">
        <v>27496</v>
      </c>
    </row>
    <row r="15365" spans="1:12" x14ac:dyDescent="0.25">
      <c r="A15365" t="s">
        <v>9456</v>
      </c>
      <c r="B15365" t="s">
        <v>9453</v>
      </c>
      <c r="C15365" t="s">
        <v>9454</v>
      </c>
      <c r="D15365" t="s">
        <v>9455</v>
      </c>
      <c r="E15365" s="117">
        <v>43038</v>
      </c>
      <c r="F15365" s="118">
        <v>0.41369212962962965</v>
      </c>
      <c r="G15365" t="s">
        <v>3854</v>
      </c>
      <c r="H15365">
        <v>1260</v>
      </c>
      <c r="I15365">
        <v>1</v>
      </c>
      <c r="L15365" t="s">
        <v>27497</v>
      </c>
    </row>
    <row r="15366" spans="1:12" x14ac:dyDescent="0.25">
      <c r="A15366" t="s">
        <v>9456</v>
      </c>
      <c r="B15366" t="s">
        <v>9453</v>
      </c>
      <c r="C15366" t="s">
        <v>9454</v>
      </c>
      <c r="D15366" t="s">
        <v>9455</v>
      </c>
      <c r="E15366" s="117">
        <v>43038</v>
      </c>
      <c r="F15366" s="118">
        <v>0.41369212962962965</v>
      </c>
      <c r="G15366" t="s">
        <v>3854</v>
      </c>
      <c r="H15366">
        <v>1260</v>
      </c>
      <c r="I15366">
        <v>4</v>
      </c>
      <c r="J15366" t="s">
        <v>27497</v>
      </c>
      <c r="L15366" t="s">
        <v>2977</v>
      </c>
    </row>
    <row r="15367" spans="1:12" x14ac:dyDescent="0.25">
      <c r="A15367" t="s">
        <v>9456</v>
      </c>
      <c r="B15367" t="s">
        <v>9453</v>
      </c>
      <c r="C15367" t="s">
        <v>9454</v>
      </c>
      <c r="D15367" t="s">
        <v>9455</v>
      </c>
      <c r="E15367" s="117">
        <v>43038</v>
      </c>
      <c r="F15367" s="118">
        <v>0.41369212962962965</v>
      </c>
      <c r="G15367" t="s">
        <v>3854</v>
      </c>
      <c r="H15367">
        <v>1260</v>
      </c>
      <c r="I15367">
        <v>5</v>
      </c>
      <c r="J15367" t="s">
        <v>27497</v>
      </c>
      <c r="L15367" t="s">
        <v>1977</v>
      </c>
    </row>
    <row r="15368" spans="1:12" x14ac:dyDescent="0.25">
      <c r="A15368" t="s">
        <v>9456</v>
      </c>
      <c r="B15368" t="s">
        <v>9453</v>
      </c>
      <c r="C15368" t="s">
        <v>9454</v>
      </c>
      <c r="D15368" t="s">
        <v>9455</v>
      </c>
      <c r="E15368" s="117">
        <v>43038</v>
      </c>
      <c r="F15368" s="118">
        <v>0.41369212962962965</v>
      </c>
      <c r="G15368" t="s">
        <v>3854</v>
      </c>
      <c r="H15368">
        <v>1260</v>
      </c>
      <c r="I15368">
        <v>6</v>
      </c>
      <c r="J15368" t="s">
        <v>27497</v>
      </c>
      <c r="L15368">
        <v>0</v>
      </c>
    </row>
    <row r="15369" spans="1:12" x14ac:dyDescent="0.25">
      <c r="A15369" t="s">
        <v>9456</v>
      </c>
      <c r="B15369" t="s">
        <v>9453</v>
      </c>
      <c r="C15369" t="s">
        <v>9454</v>
      </c>
      <c r="D15369" t="s">
        <v>9455</v>
      </c>
      <c r="E15369" s="117">
        <v>43038</v>
      </c>
      <c r="F15369" s="118">
        <v>0.41369212962962965</v>
      </c>
      <c r="G15369" t="s">
        <v>3854</v>
      </c>
      <c r="H15369">
        <v>1260</v>
      </c>
      <c r="I15369">
        <v>7</v>
      </c>
      <c r="J15369" t="s">
        <v>27497</v>
      </c>
      <c r="L15369">
        <v>40</v>
      </c>
    </row>
    <row r="15370" spans="1:12" x14ac:dyDescent="0.25">
      <c r="A15370" t="s">
        <v>9456</v>
      </c>
      <c r="B15370" t="s">
        <v>9453</v>
      </c>
      <c r="C15370" t="s">
        <v>9454</v>
      </c>
      <c r="D15370" t="s">
        <v>9455</v>
      </c>
      <c r="E15370" s="117">
        <v>43038</v>
      </c>
      <c r="F15370" s="118">
        <v>0.41369212962962965</v>
      </c>
      <c r="G15370" t="s">
        <v>3854</v>
      </c>
      <c r="H15370">
        <v>1260</v>
      </c>
      <c r="I15370">
        <v>8</v>
      </c>
      <c r="J15370" t="s">
        <v>27497</v>
      </c>
      <c r="L15370">
        <v>10</v>
      </c>
    </row>
    <row r="15371" spans="1:12" x14ac:dyDescent="0.25">
      <c r="A15371" t="s">
        <v>9456</v>
      </c>
      <c r="B15371" t="s">
        <v>9453</v>
      </c>
      <c r="C15371" t="s">
        <v>9454</v>
      </c>
      <c r="D15371" t="s">
        <v>9455</v>
      </c>
      <c r="E15371" s="117">
        <v>43038</v>
      </c>
      <c r="F15371" s="118">
        <v>0.41370370370370368</v>
      </c>
      <c r="G15371" t="s">
        <v>3854</v>
      </c>
      <c r="H15371">
        <v>1260</v>
      </c>
      <c r="I15371">
        <v>9</v>
      </c>
      <c r="J15371" t="s">
        <v>27497</v>
      </c>
      <c r="L15371" t="s">
        <v>562</v>
      </c>
    </row>
    <row r="15372" spans="1:12" x14ac:dyDescent="0.25">
      <c r="A15372" t="s">
        <v>9456</v>
      </c>
      <c r="B15372" t="s">
        <v>9453</v>
      </c>
      <c r="C15372" t="s">
        <v>9454</v>
      </c>
      <c r="D15372" t="s">
        <v>9455</v>
      </c>
      <c r="E15372" s="117">
        <v>43038</v>
      </c>
      <c r="F15372" s="118">
        <v>0.41370370370370368</v>
      </c>
      <c r="G15372" t="s">
        <v>3854</v>
      </c>
      <c r="H15372">
        <v>1260</v>
      </c>
      <c r="I15372">
        <v>10</v>
      </c>
      <c r="J15372" t="s">
        <v>27497</v>
      </c>
      <c r="L15372" t="s">
        <v>618</v>
      </c>
    </row>
    <row r="15373" spans="1:12" x14ac:dyDescent="0.25">
      <c r="A15373" t="s">
        <v>9456</v>
      </c>
      <c r="B15373" t="s">
        <v>9453</v>
      </c>
      <c r="C15373" t="s">
        <v>9454</v>
      </c>
      <c r="D15373" t="s">
        <v>9455</v>
      </c>
      <c r="E15373" s="117">
        <v>43038</v>
      </c>
      <c r="F15373" s="118">
        <v>0.41370370370370368</v>
      </c>
      <c r="G15373" t="s">
        <v>3854</v>
      </c>
      <c r="H15373">
        <v>1260</v>
      </c>
      <c r="I15373">
        <v>12</v>
      </c>
      <c r="J15373" t="s">
        <v>27497</v>
      </c>
      <c r="L15373" t="s">
        <v>576</v>
      </c>
    </row>
    <row r="15374" spans="1:12" x14ac:dyDescent="0.25">
      <c r="A15374" t="s">
        <v>9456</v>
      </c>
      <c r="B15374" t="s">
        <v>9453</v>
      </c>
      <c r="C15374" t="s">
        <v>9454</v>
      </c>
      <c r="D15374" t="s">
        <v>9455</v>
      </c>
      <c r="E15374" s="117">
        <v>43038</v>
      </c>
      <c r="F15374" s="118">
        <v>0.41370370370370368</v>
      </c>
      <c r="G15374" t="s">
        <v>3854</v>
      </c>
      <c r="H15374">
        <v>1260</v>
      </c>
      <c r="I15374">
        <v>13</v>
      </c>
      <c r="J15374" t="s">
        <v>27497</v>
      </c>
      <c r="L15374" t="s">
        <v>636</v>
      </c>
    </row>
    <row r="15375" spans="1:12" x14ac:dyDescent="0.25">
      <c r="A15375" t="s">
        <v>9456</v>
      </c>
      <c r="B15375" t="s">
        <v>9453</v>
      </c>
      <c r="C15375" t="s">
        <v>9454</v>
      </c>
      <c r="D15375" t="s">
        <v>9455</v>
      </c>
      <c r="E15375" s="117">
        <v>43038</v>
      </c>
      <c r="F15375" s="118">
        <v>0.41370370370370368</v>
      </c>
      <c r="G15375" t="s">
        <v>3854</v>
      </c>
      <c r="H15375">
        <v>1260</v>
      </c>
      <c r="I15375">
        <v>14</v>
      </c>
      <c r="J15375" t="s">
        <v>27497</v>
      </c>
      <c r="L15375" t="s">
        <v>661</v>
      </c>
    </row>
    <row r="15376" spans="1:12" x14ac:dyDescent="0.25">
      <c r="A15376" t="s">
        <v>9456</v>
      </c>
      <c r="B15376" t="s">
        <v>9453</v>
      </c>
      <c r="C15376" t="s">
        <v>9454</v>
      </c>
      <c r="D15376" t="s">
        <v>9455</v>
      </c>
      <c r="E15376" s="117">
        <v>43038</v>
      </c>
      <c r="F15376" s="118">
        <v>0.41370370370370368</v>
      </c>
      <c r="G15376" t="s">
        <v>3854</v>
      </c>
      <c r="H15376">
        <v>1260</v>
      </c>
      <c r="I15376">
        <v>15</v>
      </c>
      <c r="J15376" t="s">
        <v>27497</v>
      </c>
      <c r="L15376" t="s">
        <v>680</v>
      </c>
    </row>
    <row r="15377" spans="1:12" x14ac:dyDescent="0.25">
      <c r="A15377" t="s">
        <v>9456</v>
      </c>
      <c r="B15377" t="s">
        <v>9453</v>
      </c>
      <c r="C15377" t="s">
        <v>9454</v>
      </c>
      <c r="D15377" t="s">
        <v>9455</v>
      </c>
      <c r="E15377" s="117">
        <v>43038</v>
      </c>
      <c r="F15377" s="118">
        <v>0.41370370370370368</v>
      </c>
      <c r="G15377" t="s">
        <v>3854</v>
      </c>
      <c r="H15377">
        <v>1260</v>
      </c>
      <c r="I15377">
        <v>22</v>
      </c>
      <c r="J15377" t="s">
        <v>27497</v>
      </c>
      <c r="L15377" t="s">
        <v>104</v>
      </c>
    </row>
    <row r="15378" spans="1:12" x14ac:dyDescent="0.25">
      <c r="A15378" t="s">
        <v>9456</v>
      </c>
      <c r="B15378" t="s">
        <v>9453</v>
      </c>
      <c r="C15378" t="s">
        <v>9454</v>
      </c>
      <c r="D15378" t="s">
        <v>9455</v>
      </c>
      <c r="E15378" s="117">
        <v>43038</v>
      </c>
      <c r="F15378" s="118">
        <v>0.41370370370370368</v>
      </c>
      <c r="G15378" t="s">
        <v>3854</v>
      </c>
      <c r="H15378">
        <v>1260</v>
      </c>
      <c r="I15378">
        <v>23</v>
      </c>
      <c r="J15378" t="s">
        <v>27497</v>
      </c>
      <c r="L15378">
        <v>50</v>
      </c>
    </row>
    <row r="15379" spans="1:12" x14ac:dyDescent="0.25">
      <c r="A15379" t="s">
        <v>9456</v>
      </c>
      <c r="B15379" t="s">
        <v>9453</v>
      </c>
      <c r="C15379" t="s">
        <v>9454</v>
      </c>
      <c r="D15379" t="s">
        <v>9455</v>
      </c>
      <c r="E15379" s="117">
        <v>43038</v>
      </c>
      <c r="F15379" s="118">
        <v>0.41370370370370368</v>
      </c>
      <c r="G15379" t="s">
        <v>3854</v>
      </c>
      <c r="H15379">
        <v>1260</v>
      </c>
      <c r="I15379">
        <v>24</v>
      </c>
      <c r="J15379" t="s">
        <v>27497</v>
      </c>
      <c r="L15379" t="s">
        <v>382</v>
      </c>
    </row>
    <row r="15380" spans="1:12" x14ac:dyDescent="0.25">
      <c r="A15380" t="s">
        <v>9456</v>
      </c>
      <c r="B15380" t="s">
        <v>9453</v>
      </c>
      <c r="C15380" t="s">
        <v>9454</v>
      </c>
      <c r="D15380" t="s">
        <v>9455</v>
      </c>
      <c r="E15380" s="117">
        <v>43038</v>
      </c>
      <c r="F15380" s="118">
        <v>0.41370370370370368</v>
      </c>
      <c r="G15380" t="s">
        <v>3854</v>
      </c>
      <c r="H15380">
        <v>1260</v>
      </c>
      <c r="I15380">
        <v>25</v>
      </c>
      <c r="J15380" t="s">
        <v>27497</v>
      </c>
      <c r="L15380">
        <v>30</v>
      </c>
    </row>
    <row r="15381" spans="1:12" x14ac:dyDescent="0.25">
      <c r="A15381" t="s">
        <v>9456</v>
      </c>
      <c r="B15381" t="s">
        <v>9453</v>
      </c>
      <c r="C15381" t="s">
        <v>9454</v>
      </c>
      <c r="D15381" t="s">
        <v>9455</v>
      </c>
      <c r="E15381" s="117">
        <v>43038</v>
      </c>
      <c r="F15381" s="118">
        <v>0.41370370370370368</v>
      </c>
      <c r="G15381" t="s">
        <v>3854</v>
      </c>
      <c r="H15381">
        <v>1260</v>
      </c>
      <c r="I15381">
        <v>26</v>
      </c>
      <c r="J15381" t="s">
        <v>27497</v>
      </c>
      <c r="L15381" t="s">
        <v>122</v>
      </c>
    </row>
    <row r="15382" spans="1:12" x14ac:dyDescent="0.25">
      <c r="A15382" t="s">
        <v>9456</v>
      </c>
      <c r="B15382" t="s">
        <v>9453</v>
      </c>
      <c r="C15382" t="s">
        <v>9454</v>
      </c>
      <c r="D15382" t="s">
        <v>9455</v>
      </c>
      <c r="E15382" s="117">
        <v>43038</v>
      </c>
      <c r="F15382" s="118">
        <v>0.41371527777777778</v>
      </c>
      <c r="G15382" t="s">
        <v>3854</v>
      </c>
      <c r="H15382">
        <v>1260</v>
      </c>
      <c r="I15382">
        <v>27</v>
      </c>
      <c r="J15382" t="s">
        <v>27497</v>
      </c>
      <c r="L15382">
        <v>20</v>
      </c>
    </row>
    <row r="15383" spans="1:12" x14ac:dyDescent="0.25">
      <c r="A15383" t="s">
        <v>9456</v>
      </c>
      <c r="B15383" t="s">
        <v>9453</v>
      </c>
      <c r="C15383" t="s">
        <v>9454</v>
      </c>
      <c r="D15383" t="s">
        <v>9455</v>
      </c>
      <c r="E15383" s="117">
        <v>43038</v>
      </c>
      <c r="F15383" s="118">
        <v>0.41371527777777778</v>
      </c>
      <c r="G15383" t="s">
        <v>3854</v>
      </c>
      <c r="H15383">
        <v>1260</v>
      </c>
      <c r="I15383">
        <v>38</v>
      </c>
      <c r="J15383" t="s">
        <v>27497</v>
      </c>
      <c r="L15383" t="s">
        <v>27498</v>
      </c>
    </row>
    <row r="15384" spans="1:12" x14ac:dyDescent="0.25">
      <c r="A15384" t="s">
        <v>9456</v>
      </c>
      <c r="B15384" t="s">
        <v>9453</v>
      </c>
      <c r="C15384" t="s">
        <v>9454</v>
      </c>
      <c r="D15384" t="s">
        <v>9455</v>
      </c>
      <c r="E15384" s="117">
        <v>43038</v>
      </c>
      <c r="F15384" s="118">
        <v>0.41372685185185182</v>
      </c>
      <c r="G15384" t="s">
        <v>3854</v>
      </c>
      <c r="H15384">
        <v>1261</v>
      </c>
      <c r="I15384">
        <v>1</v>
      </c>
      <c r="L15384" t="s">
        <v>27497</v>
      </c>
    </row>
    <row r="15385" spans="1:12" x14ac:dyDescent="0.25">
      <c r="A15385" t="s">
        <v>9456</v>
      </c>
      <c r="B15385" t="s">
        <v>9453</v>
      </c>
      <c r="C15385" t="s">
        <v>9454</v>
      </c>
      <c r="D15385" t="s">
        <v>9455</v>
      </c>
      <c r="E15385" s="117">
        <v>43038</v>
      </c>
      <c r="F15385" s="118">
        <v>0.41372685185185182</v>
      </c>
      <c r="G15385" t="s">
        <v>3854</v>
      </c>
      <c r="H15385">
        <v>1261</v>
      </c>
      <c r="I15385">
        <v>4</v>
      </c>
      <c r="J15385" t="s">
        <v>27497</v>
      </c>
      <c r="L15385" t="s">
        <v>2977</v>
      </c>
    </row>
    <row r="15386" spans="1:12" x14ac:dyDescent="0.25">
      <c r="A15386" t="s">
        <v>9456</v>
      </c>
      <c r="B15386" t="s">
        <v>9453</v>
      </c>
      <c r="C15386" t="s">
        <v>9454</v>
      </c>
      <c r="D15386" t="s">
        <v>9455</v>
      </c>
      <c r="E15386" s="117">
        <v>43038</v>
      </c>
      <c r="F15386" s="118">
        <v>0.41372685185185182</v>
      </c>
      <c r="G15386" t="s">
        <v>3854</v>
      </c>
      <c r="H15386">
        <v>1261</v>
      </c>
      <c r="I15386">
        <v>5</v>
      </c>
      <c r="J15386" t="s">
        <v>27497</v>
      </c>
      <c r="L15386" t="s">
        <v>1989</v>
      </c>
    </row>
    <row r="15387" spans="1:12" x14ac:dyDescent="0.25">
      <c r="A15387" t="s">
        <v>9456</v>
      </c>
      <c r="B15387" t="s">
        <v>9453</v>
      </c>
      <c r="C15387" t="s">
        <v>9454</v>
      </c>
      <c r="D15387" t="s">
        <v>9455</v>
      </c>
      <c r="E15387" s="117">
        <v>43038</v>
      </c>
      <c r="F15387" s="118">
        <v>0.41372685185185182</v>
      </c>
      <c r="G15387" t="s">
        <v>3854</v>
      </c>
      <c r="H15387">
        <v>1261</v>
      </c>
      <c r="I15387">
        <v>6</v>
      </c>
      <c r="J15387" t="s">
        <v>27497</v>
      </c>
      <c r="L15387">
        <v>1</v>
      </c>
    </row>
    <row r="15388" spans="1:12" x14ac:dyDescent="0.25">
      <c r="A15388" t="s">
        <v>9456</v>
      </c>
      <c r="B15388" t="s">
        <v>9453</v>
      </c>
      <c r="C15388" t="s">
        <v>9454</v>
      </c>
      <c r="D15388" t="s">
        <v>9455</v>
      </c>
      <c r="E15388" s="117">
        <v>43038</v>
      </c>
      <c r="F15388" s="118">
        <v>0.41372685185185182</v>
      </c>
      <c r="G15388" t="s">
        <v>3854</v>
      </c>
      <c r="H15388">
        <v>1261</v>
      </c>
      <c r="I15388">
        <v>7</v>
      </c>
      <c r="J15388" t="s">
        <v>27497</v>
      </c>
      <c r="L15388">
        <v>60</v>
      </c>
    </row>
    <row r="15389" spans="1:12" x14ac:dyDescent="0.25">
      <c r="A15389" t="s">
        <v>9456</v>
      </c>
      <c r="B15389" t="s">
        <v>9453</v>
      </c>
      <c r="C15389" t="s">
        <v>9454</v>
      </c>
      <c r="D15389" t="s">
        <v>9455</v>
      </c>
      <c r="E15389" s="117">
        <v>43038</v>
      </c>
      <c r="F15389" s="118">
        <v>0.41372685185185182</v>
      </c>
      <c r="G15389" t="s">
        <v>3854</v>
      </c>
      <c r="H15389">
        <v>1261</v>
      </c>
      <c r="I15389">
        <v>8</v>
      </c>
      <c r="J15389" t="s">
        <v>27497</v>
      </c>
      <c r="L15389">
        <v>10</v>
      </c>
    </row>
    <row r="15390" spans="1:12" x14ac:dyDescent="0.25">
      <c r="A15390" t="s">
        <v>9456</v>
      </c>
      <c r="B15390" t="s">
        <v>9453</v>
      </c>
      <c r="C15390" t="s">
        <v>9454</v>
      </c>
      <c r="D15390" t="s">
        <v>9455</v>
      </c>
      <c r="E15390" s="117">
        <v>43038</v>
      </c>
      <c r="F15390" s="118">
        <v>0.41372685185185182</v>
      </c>
      <c r="G15390" t="s">
        <v>3854</v>
      </c>
      <c r="H15390">
        <v>1261</v>
      </c>
      <c r="I15390">
        <v>9</v>
      </c>
      <c r="J15390" t="s">
        <v>27497</v>
      </c>
      <c r="L15390" t="s">
        <v>562</v>
      </c>
    </row>
    <row r="15391" spans="1:12" x14ac:dyDescent="0.25">
      <c r="A15391" t="s">
        <v>9456</v>
      </c>
      <c r="B15391" t="s">
        <v>9453</v>
      </c>
      <c r="C15391" t="s">
        <v>9454</v>
      </c>
      <c r="D15391" t="s">
        <v>9455</v>
      </c>
      <c r="E15391" s="117">
        <v>43038</v>
      </c>
      <c r="F15391" s="118">
        <v>0.41372685185185182</v>
      </c>
      <c r="G15391" t="s">
        <v>3854</v>
      </c>
      <c r="H15391">
        <v>1261</v>
      </c>
      <c r="I15391">
        <v>10</v>
      </c>
      <c r="J15391" t="s">
        <v>27497</v>
      </c>
      <c r="L15391" t="s">
        <v>618</v>
      </c>
    </row>
    <row r="15392" spans="1:12" x14ac:dyDescent="0.25">
      <c r="A15392" t="s">
        <v>9456</v>
      </c>
      <c r="B15392" t="s">
        <v>9453</v>
      </c>
      <c r="C15392" t="s">
        <v>9454</v>
      </c>
      <c r="D15392" t="s">
        <v>9455</v>
      </c>
      <c r="E15392" s="117">
        <v>43038</v>
      </c>
      <c r="F15392" s="118">
        <v>0.41372685185185182</v>
      </c>
      <c r="G15392" t="s">
        <v>3854</v>
      </c>
      <c r="H15392">
        <v>1261</v>
      </c>
      <c r="I15392">
        <v>12</v>
      </c>
      <c r="J15392" t="s">
        <v>27497</v>
      </c>
      <c r="L15392" t="s">
        <v>577</v>
      </c>
    </row>
    <row r="15393" spans="1:12" x14ac:dyDescent="0.25">
      <c r="A15393" t="s">
        <v>9456</v>
      </c>
      <c r="B15393" t="s">
        <v>9453</v>
      </c>
      <c r="C15393" t="s">
        <v>9454</v>
      </c>
      <c r="D15393" t="s">
        <v>9455</v>
      </c>
      <c r="E15393" s="117">
        <v>43038</v>
      </c>
      <c r="F15393" s="118">
        <v>0.41373842592592597</v>
      </c>
      <c r="G15393" t="s">
        <v>3854</v>
      </c>
      <c r="H15393">
        <v>1261</v>
      </c>
      <c r="I15393">
        <v>13</v>
      </c>
      <c r="J15393" t="s">
        <v>27497</v>
      </c>
      <c r="L15393" t="s">
        <v>638</v>
      </c>
    </row>
    <row r="15394" spans="1:12" x14ac:dyDescent="0.25">
      <c r="A15394" t="s">
        <v>9456</v>
      </c>
      <c r="B15394" t="s">
        <v>9453</v>
      </c>
      <c r="C15394" t="s">
        <v>9454</v>
      </c>
      <c r="D15394" t="s">
        <v>9455</v>
      </c>
      <c r="E15394" s="117">
        <v>43038</v>
      </c>
      <c r="F15394" s="118">
        <v>0.41373842592592597</v>
      </c>
      <c r="G15394" t="s">
        <v>3854</v>
      </c>
      <c r="H15394">
        <v>1261</v>
      </c>
      <c r="I15394">
        <v>14</v>
      </c>
      <c r="J15394" t="s">
        <v>27497</v>
      </c>
      <c r="L15394" t="s">
        <v>661</v>
      </c>
    </row>
    <row r="15395" spans="1:12" x14ac:dyDescent="0.25">
      <c r="A15395" t="s">
        <v>9456</v>
      </c>
      <c r="B15395" t="s">
        <v>9453</v>
      </c>
      <c r="C15395" t="s">
        <v>9454</v>
      </c>
      <c r="D15395" t="s">
        <v>9455</v>
      </c>
      <c r="E15395" s="117">
        <v>43038</v>
      </c>
      <c r="F15395" s="118">
        <v>0.41373842592592597</v>
      </c>
      <c r="G15395" t="s">
        <v>3854</v>
      </c>
      <c r="H15395">
        <v>1261</v>
      </c>
      <c r="I15395">
        <v>15</v>
      </c>
      <c r="J15395" t="s">
        <v>27497</v>
      </c>
      <c r="L15395" t="s">
        <v>701</v>
      </c>
    </row>
    <row r="15396" spans="1:12" x14ac:dyDescent="0.25">
      <c r="A15396" t="s">
        <v>9456</v>
      </c>
      <c r="B15396" t="s">
        <v>9453</v>
      </c>
      <c r="C15396" t="s">
        <v>9454</v>
      </c>
      <c r="D15396" t="s">
        <v>9455</v>
      </c>
      <c r="E15396" s="117">
        <v>43038</v>
      </c>
      <c r="F15396" s="118">
        <v>0.41373842592592597</v>
      </c>
      <c r="G15396" t="s">
        <v>3854</v>
      </c>
      <c r="H15396">
        <v>1261</v>
      </c>
      <c r="I15396">
        <v>22</v>
      </c>
      <c r="J15396" t="s">
        <v>27497</v>
      </c>
      <c r="L15396" t="s">
        <v>104</v>
      </c>
    </row>
    <row r="15397" spans="1:12" x14ac:dyDescent="0.25">
      <c r="A15397" t="s">
        <v>9456</v>
      </c>
      <c r="B15397" t="s">
        <v>9453</v>
      </c>
      <c r="C15397" t="s">
        <v>9454</v>
      </c>
      <c r="D15397" t="s">
        <v>9455</v>
      </c>
      <c r="E15397" s="117">
        <v>43038</v>
      </c>
      <c r="F15397" s="118">
        <v>0.41373842592592597</v>
      </c>
      <c r="G15397" t="s">
        <v>3854</v>
      </c>
      <c r="H15397">
        <v>1261</v>
      </c>
      <c r="I15397">
        <v>23</v>
      </c>
      <c r="J15397" t="s">
        <v>27497</v>
      </c>
      <c r="L15397">
        <v>30</v>
      </c>
    </row>
    <row r="15398" spans="1:12" x14ac:dyDescent="0.25">
      <c r="A15398" t="s">
        <v>9456</v>
      </c>
      <c r="B15398" t="s">
        <v>9453</v>
      </c>
      <c r="C15398" t="s">
        <v>9454</v>
      </c>
      <c r="D15398" t="s">
        <v>9455</v>
      </c>
      <c r="E15398" s="117">
        <v>43038</v>
      </c>
      <c r="F15398" s="118">
        <v>0.41373842592592597</v>
      </c>
      <c r="G15398" t="s">
        <v>3854</v>
      </c>
      <c r="H15398">
        <v>1261</v>
      </c>
      <c r="I15398">
        <v>24</v>
      </c>
      <c r="J15398" t="s">
        <v>27497</v>
      </c>
      <c r="L15398" t="s">
        <v>122</v>
      </c>
    </row>
    <row r="15399" spans="1:12" x14ac:dyDescent="0.25">
      <c r="A15399" t="s">
        <v>9456</v>
      </c>
      <c r="B15399" t="s">
        <v>9453</v>
      </c>
      <c r="C15399" t="s">
        <v>9454</v>
      </c>
      <c r="D15399" t="s">
        <v>9455</v>
      </c>
      <c r="E15399" s="117">
        <v>43038</v>
      </c>
      <c r="F15399" s="118">
        <v>0.41373842592592597</v>
      </c>
      <c r="G15399" t="s">
        <v>3854</v>
      </c>
      <c r="H15399">
        <v>1261</v>
      </c>
      <c r="I15399">
        <v>25</v>
      </c>
      <c r="J15399" t="s">
        <v>27497</v>
      </c>
      <c r="L15399">
        <v>70</v>
      </c>
    </row>
    <row r="15400" spans="1:12" x14ac:dyDescent="0.25">
      <c r="A15400" t="s">
        <v>9456</v>
      </c>
      <c r="B15400" t="s">
        <v>9453</v>
      </c>
      <c r="C15400" t="s">
        <v>9454</v>
      </c>
      <c r="D15400" t="s">
        <v>9455</v>
      </c>
      <c r="E15400" s="117">
        <v>43038</v>
      </c>
      <c r="F15400" s="118">
        <v>0.41373842592592597</v>
      </c>
      <c r="G15400" t="s">
        <v>3854</v>
      </c>
      <c r="H15400">
        <v>1261</v>
      </c>
      <c r="I15400">
        <v>38</v>
      </c>
      <c r="J15400" t="s">
        <v>27497</v>
      </c>
      <c r="L15400" t="s">
        <v>27499</v>
      </c>
    </row>
    <row r="15401" spans="1:12" x14ac:dyDescent="0.25">
      <c r="A15401" t="s">
        <v>9456</v>
      </c>
      <c r="B15401" t="s">
        <v>9453</v>
      </c>
      <c r="C15401" t="s">
        <v>9454</v>
      </c>
      <c r="D15401" t="s">
        <v>9455</v>
      </c>
      <c r="E15401" s="117">
        <v>43038</v>
      </c>
      <c r="F15401" s="118">
        <v>0.41375000000000001</v>
      </c>
      <c r="G15401" t="s">
        <v>3854</v>
      </c>
      <c r="H15401">
        <v>1262</v>
      </c>
      <c r="I15401">
        <v>1</v>
      </c>
      <c r="L15401" t="s">
        <v>27500</v>
      </c>
    </row>
    <row r="15402" spans="1:12" x14ac:dyDescent="0.25">
      <c r="A15402" t="s">
        <v>9456</v>
      </c>
      <c r="B15402" t="s">
        <v>9453</v>
      </c>
      <c r="C15402" t="s">
        <v>9454</v>
      </c>
      <c r="D15402" t="s">
        <v>9455</v>
      </c>
      <c r="E15402" s="117">
        <v>43038</v>
      </c>
      <c r="F15402" s="118">
        <v>0.41375000000000001</v>
      </c>
      <c r="G15402" t="s">
        <v>3854</v>
      </c>
      <c r="H15402">
        <v>1262</v>
      </c>
      <c r="I15402">
        <v>4</v>
      </c>
      <c r="J15402" t="s">
        <v>27500</v>
      </c>
      <c r="L15402" t="s">
        <v>2977</v>
      </c>
    </row>
    <row r="15403" spans="1:12" x14ac:dyDescent="0.25">
      <c r="A15403" t="s">
        <v>9456</v>
      </c>
      <c r="B15403" t="s">
        <v>9453</v>
      </c>
      <c r="C15403" t="s">
        <v>9454</v>
      </c>
      <c r="D15403" t="s">
        <v>9455</v>
      </c>
      <c r="E15403" s="117">
        <v>43038</v>
      </c>
      <c r="F15403" s="118">
        <v>0.41375000000000001</v>
      </c>
      <c r="G15403" t="s">
        <v>3854</v>
      </c>
      <c r="H15403">
        <v>1262</v>
      </c>
      <c r="I15403">
        <v>5</v>
      </c>
      <c r="J15403" t="s">
        <v>27500</v>
      </c>
      <c r="L15403" t="s">
        <v>1977</v>
      </c>
    </row>
    <row r="15404" spans="1:12" x14ac:dyDescent="0.25">
      <c r="A15404" t="s">
        <v>9456</v>
      </c>
      <c r="B15404" t="s">
        <v>9453</v>
      </c>
      <c r="C15404" t="s">
        <v>9454</v>
      </c>
      <c r="D15404" t="s">
        <v>9455</v>
      </c>
      <c r="E15404" s="117">
        <v>43038</v>
      </c>
      <c r="F15404" s="118">
        <v>0.41375000000000001</v>
      </c>
      <c r="G15404" t="s">
        <v>3854</v>
      </c>
      <c r="H15404">
        <v>1262</v>
      </c>
      <c r="I15404">
        <v>6</v>
      </c>
      <c r="J15404" t="s">
        <v>27500</v>
      </c>
      <c r="L15404">
        <v>0</v>
      </c>
    </row>
    <row r="15405" spans="1:12" x14ac:dyDescent="0.25">
      <c r="A15405" t="s">
        <v>9456</v>
      </c>
      <c r="B15405" t="s">
        <v>9453</v>
      </c>
      <c r="C15405" t="s">
        <v>9454</v>
      </c>
      <c r="D15405" t="s">
        <v>9455</v>
      </c>
      <c r="E15405" s="117">
        <v>43038</v>
      </c>
      <c r="F15405" s="118">
        <v>0.4137615740740741</v>
      </c>
      <c r="G15405" t="s">
        <v>3854</v>
      </c>
      <c r="H15405">
        <v>1262</v>
      </c>
      <c r="I15405">
        <v>7</v>
      </c>
      <c r="J15405" t="s">
        <v>27500</v>
      </c>
      <c r="L15405">
        <v>100</v>
      </c>
    </row>
    <row r="15406" spans="1:12" x14ac:dyDescent="0.25">
      <c r="A15406" t="s">
        <v>9456</v>
      </c>
      <c r="B15406" t="s">
        <v>9453</v>
      </c>
      <c r="C15406" t="s">
        <v>9454</v>
      </c>
      <c r="D15406" t="s">
        <v>9455</v>
      </c>
      <c r="E15406" s="117">
        <v>43038</v>
      </c>
      <c r="F15406" s="118">
        <v>0.4137615740740741</v>
      </c>
      <c r="G15406" t="s">
        <v>3854</v>
      </c>
      <c r="H15406">
        <v>1262</v>
      </c>
      <c r="I15406">
        <v>8</v>
      </c>
      <c r="J15406" t="s">
        <v>27500</v>
      </c>
      <c r="L15406">
        <v>1</v>
      </c>
    </row>
    <row r="15407" spans="1:12" x14ac:dyDescent="0.25">
      <c r="A15407" t="s">
        <v>9456</v>
      </c>
      <c r="B15407" t="s">
        <v>9453</v>
      </c>
      <c r="C15407" t="s">
        <v>9454</v>
      </c>
      <c r="D15407" t="s">
        <v>9455</v>
      </c>
      <c r="E15407" s="117">
        <v>43038</v>
      </c>
      <c r="F15407" s="118">
        <v>0.4137615740740741</v>
      </c>
      <c r="G15407" t="s">
        <v>3854</v>
      </c>
      <c r="H15407">
        <v>1262</v>
      </c>
      <c r="I15407">
        <v>9</v>
      </c>
      <c r="J15407" t="s">
        <v>27500</v>
      </c>
      <c r="L15407" t="s">
        <v>560</v>
      </c>
    </row>
    <row r="15408" spans="1:12" x14ac:dyDescent="0.25">
      <c r="A15408" t="s">
        <v>9456</v>
      </c>
      <c r="B15408" t="s">
        <v>9453</v>
      </c>
      <c r="C15408" t="s">
        <v>9454</v>
      </c>
      <c r="D15408" t="s">
        <v>9455</v>
      </c>
      <c r="E15408" s="117">
        <v>43038</v>
      </c>
      <c r="F15408" s="118">
        <v>0.4137615740740741</v>
      </c>
      <c r="G15408" t="s">
        <v>3854</v>
      </c>
      <c r="H15408">
        <v>1262</v>
      </c>
      <c r="I15408">
        <v>11</v>
      </c>
      <c r="J15408" t="s">
        <v>27500</v>
      </c>
      <c r="L15408" t="s">
        <v>578</v>
      </c>
    </row>
    <row r="15409" spans="1:12" x14ac:dyDescent="0.25">
      <c r="A15409" t="s">
        <v>9456</v>
      </c>
      <c r="B15409" t="s">
        <v>9453</v>
      </c>
      <c r="C15409" t="s">
        <v>9454</v>
      </c>
      <c r="D15409" t="s">
        <v>9455</v>
      </c>
      <c r="E15409" s="117">
        <v>43038</v>
      </c>
      <c r="F15409" s="118">
        <v>0.4137615740740741</v>
      </c>
      <c r="G15409" t="s">
        <v>3854</v>
      </c>
      <c r="H15409">
        <v>1262</v>
      </c>
      <c r="I15409">
        <v>12</v>
      </c>
      <c r="J15409" t="s">
        <v>27500</v>
      </c>
      <c r="L15409" t="s">
        <v>584</v>
      </c>
    </row>
    <row r="15410" spans="1:12" x14ac:dyDescent="0.25">
      <c r="A15410" t="s">
        <v>9456</v>
      </c>
      <c r="B15410" t="s">
        <v>9453</v>
      </c>
      <c r="C15410" t="s">
        <v>9454</v>
      </c>
      <c r="D15410" t="s">
        <v>9455</v>
      </c>
      <c r="E15410" s="117">
        <v>43038</v>
      </c>
      <c r="F15410" s="118">
        <v>0.4137615740740741</v>
      </c>
      <c r="G15410" t="s">
        <v>3854</v>
      </c>
      <c r="H15410">
        <v>1262</v>
      </c>
      <c r="I15410">
        <v>13</v>
      </c>
      <c r="J15410" t="s">
        <v>27500</v>
      </c>
      <c r="L15410" t="s">
        <v>636</v>
      </c>
    </row>
    <row r="15411" spans="1:12" x14ac:dyDescent="0.25">
      <c r="A15411" t="s">
        <v>9456</v>
      </c>
      <c r="B15411" t="s">
        <v>9453</v>
      </c>
      <c r="C15411" t="s">
        <v>9454</v>
      </c>
      <c r="D15411" t="s">
        <v>9455</v>
      </c>
      <c r="E15411" s="117">
        <v>43038</v>
      </c>
      <c r="F15411" s="118">
        <v>0.4137615740740741</v>
      </c>
      <c r="G15411" t="s">
        <v>3854</v>
      </c>
      <c r="H15411">
        <v>1262</v>
      </c>
      <c r="I15411">
        <v>14</v>
      </c>
      <c r="J15411" t="s">
        <v>27500</v>
      </c>
      <c r="L15411" t="s">
        <v>661</v>
      </c>
    </row>
    <row r="15412" spans="1:12" x14ac:dyDescent="0.25">
      <c r="A15412" t="s">
        <v>9456</v>
      </c>
      <c r="B15412" t="s">
        <v>9453</v>
      </c>
      <c r="C15412" t="s">
        <v>9454</v>
      </c>
      <c r="D15412" t="s">
        <v>9455</v>
      </c>
      <c r="E15412" s="117">
        <v>43038</v>
      </c>
      <c r="F15412" s="118">
        <v>0.4137615740740741</v>
      </c>
      <c r="G15412" t="s">
        <v>3854</v>
      </c>
      <c r="H15412">
        <v>1262</v>
      </c>
      <c r="I15412">
        <v>15</v>
      </c>
      <c r="J15412" t="s">
        <v>27500</v>
      </c>
      <c r="L15412" t="s">
        <v>683</v>
      </c>
    </row>
    <row r="15413" spans="1:12" x14ac:dyDescent="0.25">
      <c r="A15413" t="s">
        <v>9456</v>
      </c>
      <c r="B15413" t="s">
        <v>9453</v>
      </c>
      <c r="C15413" t="s">
        <v>9454</v>
      </c>
      <c r="D15413" t="s">
        <v>9455</v>
      </c>
      <c r="E15413" s="117">
        <v>43038</v>
      </c>
      <c r="F15413" s="118">
        <v>0.4137615740740741</v>
      </c>
      <c r="G15413" t="s">
        <v>3854</v>
      </c>
      <c r="H15413">
        <v>1262</v>
      </c>
      <c r="I15413">
        <v>22</v>
      </c>
      <c r="J15413" t="s">
        <v>27500</v>
      </c>
      <c r="L15413" t="s">
        <v>104</v>
      </c>
    </row>
    <row r="15414" spans="1:12" x14ac:dyDescent="0.25">
      <c r="A15414" t="s">
        <v>9456</v>
      </c>
      <c r="B15414" t="s">
        <v>9453</v>
      </c>
      <c r="C15414" t="s">
        <v>9454</v>
      </c>
      <c r="D15414" t="s">
        <v>9455</v>
      </c>
      <c r="E15414" s="117">
        <v>43038</v>
      </c>
      <c r="F15414" s="118">
        <v>0.4137615740740741</v>
      </c>
      <c r="G15414" t="s">
        <v>3854</v>
      </c>
      <c r="H15414">
        <v>1262</v>
      </c>
      <c r="I15414">
        <v>23</v>
      </c>
      <c r="J15414" t="s">
        <v>27500</v>
      </c>
      <c r="L15414">
        <v>60</v>
      </c>
    </row>
    <row r="15415" spans="1:12" x14ac:dyDescent="0.25">
      <c r="A15415" t="s">
        <v>9456</v>
      </c>
      <c r="B15415" t="s">
        <v>9453</v>
      </c>
      <c r="C15415" t="s">
        <v>9454</v>
      </c>
      <c r="D15415" t="s">
        <v>9455</v>
      </c>
      <c r="E15415" s="117">
        <v>43038</v>
      </c>
      <c r="F15415" s="118">
        <v>0.4137615740740741</v>
      </c>
      <c r="G15415" t="s">
        <v>3854</v>
      </c>
      <c r="H15415">
        <v>1262</v>
      </c>
      <c r="I15415">
        <v>24</v>
      </c>
      <c r="J15415" t="s">
        <v>27500</v>
      </c>
      <c r="L15415" t="s">
        <v>382</v>
      </c>
    </row>
    <row r="15416" spans="1:12" x14ac:dyDescent="0.25">
      <c r="A15416" t="s">
        <v>9456</v>
      </c>
      <c r="B15416" t="s">
        <v>9453</v>
      </c>
      <c r="C15416" t="s">
        <v>9454</v>
      </c>
      <c r="D15416" t="s">
        <v>9455</v>
      </c>
      <c r="E15416" s="117">
        <v>43038</v>
      </c>
      <c r="F15416" s="118">
        <v>0.41377314814814814</v>
      </c>
      <c r="G15416" t="s">
        <v>3854</v>
      </c>
      <c r="H15416">
        <v>1262</v>
      </c>
      <c r="I15416">
        <v>25</v>
      </c>
      <c r="J15416" t="s">
        <v>27500</v>
      </c>
      <c r="L15416">
        <v>25</v>
      </c>
    </row>
    <row r="15417" spans="1:12" x14ac:dyDescent="0.25">
      <c r="A15417" t="s">
        <v>9456</v>
      </c>
      <c r="B15417" t="s">
        <v>9453</v>
      </c>
      <c r="C15417" t="s">
        <v>9454</v>
      </c>
      <c r="D15417" t="s">
        <v>9455</v>
      </c>
      <c r="E15417" s="117">
        <v>43038</v>
      </c>
      <c r="F15417" s="118">
        <v>0.41377314814814814</v>
      </c>
      <c r="G15417" t="s">
        <v>3854</v>
      </c>
      <c r="H15417">
        <v>1262</v>
      </c>
      <c r="I15417">
        <v>26</v>
      </c>
      <c r="J15417" t="s">
        <v>27500</v>
      </c>
      <c r="L15417" t="s">
        <v>122</v>
      </c>
    </row>
    <row r="15418" spans="1:12" x14ac:dyDescent="0.25">
      <c r="A15418" t="s">
        <v>9456</v>
      </c>
      <c r="B15418" t="s">
        <v>9453</v>
      </c>
      <c r="C15418" t="s">
        <v>9454</v>
      </c>
      <c r="D15418" t="s">
        <v>9455</v>
      </c>
      <c r="E15418" s="117">
        <v>43038</v>
      </c>
      <c r="F15418" s="118">
        <v>0.41377314814814814</v>
      </c>
      <c r="G15418" t="s">
        <v>3854</v>
      </c>
      <c r="H15418">
        <v>1262</v>
      </c>
      <c r="I15418">
        <v>27</v>
      </c>
      <c r="J15418" t="s">
        <v>27500</v>
      </c>
      <c r="L15418">
        <v>15</v>
      </c>
    </row>
    <row r="15419" spans="1:12" x14ac:dyDescent="0.25">
      <c r="A15419" t="s">
        <v>9456</v>
      </c>
      <c r="B15419" t="s">
        <v>9453</v>
      </c>
      <c r="C15419" t="s">
        <v>9454</v>
      </c>
      <c r="D15419" t="s">
        <v>9455</v>
      </c>
      <c r="E15419" s="117">
        <v>43038</v>
      </c>
      <c r="F15419" s="118">
        <v>0.41377314814814814</v>
      </c>
      <c r="G15419" t="s">
        <v>3854</v>
      </c>
      <c r="H15419">
        <v>1262</v>
      </c>
      <c r="I15419">
        <v>38</v>
      </c>
      <c r="J15419" t="s">
        <v>27500</v>
      </c>
      <c r="L15419" t="s">
        <v>27501</v>
      </c>
    </row>
    <row r="15420" spans="1:12" x14ac:dyDescent="0.25">
      <c r="A15420" t="s">
        <v>9456</v>
      </c>
      <c r="B15420" t="s">
        <v>9453</v>
      </c>
      <c r="C15420" t="s">
        <v>9454</v>
      </c>
      <c r="D15420" t="s">
        <v>9455</v>
      </c>
      <c r="E15420" s="117">
        <v>43038</v>
      </c>
      <c r="F15420" s="118">
        <v>0.41378472222222223</v>
      </c>
      <c r="G15420" t="s">
        <v>3854</v>
      </c>
      <c r="H15420">
        <v>1263</v>
      </c>
      <c r="I15420">
        <v>1</v>
      </c>
      <c r="L15420" t="s">
        <v>27502</v>
      </c>
    </row>
    <row r="15421" spans="1:12" x14ac:dyDescent="0.25">
      <c r="A15421" t="s">
        <v>9456</v>
      </c>
      <c r="B15421" t="s">
        <v>9453</v>
      </c>
      <c r="C15421" t="s">
        <v>9454</v>
      </c>
      <c r="D15421" t="s">
        <v>9455</v>
      </c>
      <c r="E15421" s="117">
        <v>43038</v>
      </c>
      <c r="F15421" s="118">
        <v>0.41378472222222223</v>
      </c>
      <c r="G15421" t="s">
        <v>3854</v>
      </c>
      <c r="H15421">
        <v>1263</v>
      </c>
      <c r="I15421">
        <v>4</v>
      </c>
      <c r="J15421" t="s">
        <v>27502</v>
      </c>
      <c r="L15421" t="s">
        <v>2977</v>
      </c>
    </row>
    <row r="15422" spans="1:12" x14ac:dyDescent="0.25">
      <c r="A15422" t="s">
        <v>9456</v>
      </c>
      <c r="B15422" t="s">
        <v>9453</v>
      </c>
      <c r="C15422" t="s">
        <v>9454</v>
      </c>
      <c r="D15422" t="s">
        <v>9455</v>
      </c>
      <c r="E15422" s="117">
        <v>43038</v>
      </c>
      <c r="F15422" s="118">
        <v>0.41378472222222223</v>
      </c>
      <c r="G15422" t="s">
        <v>3854</v>
      </c>
      <c r="H15422">
        <v>1263</v>
      </c>
      <c r="I15422">
        <v>5</v>
      </c>
      <c r="J15422" t="s">
        <v>27502</v>
      </c>
      <c r="L15422" t="s">
        <v>1982</v>
      </c>
    </row>
    <row r="15423" spans="1:12" x14ac:dyDescent="0.25">
      <c r="A15423" t="s">
        <v>9456</v>
      </c>
      <c r="B15423" t="s">
        <v>9453</v>
      </c>
      <c r="C15423" t="s">
        <v>9454</v>
      </c>
      <c r="D15423" t="s">
        <v>9455</v>
      </c>
      <c r="E15423" s="117">
        <v>43038</v>
      </c>
      <c r="F15423" s="118">
        <v>0.41378472222222223</v>
      </c>
      <c r="G15423" t="s">
        <v>3854</v>
      </c>
      <c r="H15423">
        <v>1263</v>
      </c>
      <c r="I15423">
        <v>6</v>
      </c>
      <c r="J15423" t="s">
        <v>27502</v>
      </c>
      <c r="L15423">
        <v>0</v>
      </c>
    </row>
    <row r="15424" spans="1:12" x14ac:dyDescent="0.25">
      <c r="A15424" t="s">
        <v>9456</v>
      </c>
      <c r="B15424" t="s">
        <v>9453</v>
      </c>
      <c r="C15424" t="s">
        <v>9454</v>
      </c>
      <c r="D15424" t="s">
        <v>9455</v>
      </c>
      <c r="E15424" s="117">
        <v>43038</v>
      </c>
      <c r="F15424" s="118">
        <v>0.41378472222222223</v>
      </c>
      <c r="G15424" t="s">
        <v>3854</v>
      </c>
      <c r="H15424">
        <v>1263</v>
      </c>
      <c r="I15424">
        <v>7</v>
      </c>
      <c r="J15424" t="s">
        <v>27502</v>
      </c>
      <c r="L15424">
        <v>100</v>
      </c>
    </row>
    <row r="15425" spans="1:12" x14ac:dyDescent="0.25">
      <c r="A15425" t="s">
        <v>9456</v>
      </c>
      <c r="B15425" t="s">
        <v>9453</v>
      </c>
      <c r="C15425" t="s">
        <v>9454</v>
      </c>
      <c r="D15425" t="s">
        <v>9455</v>
      </c>
      <c r="E15425" s="117">
        <v>43038</v>
      </c>
      <c r="F15425" s="118">
        <v>0.41378472222222223</v>
      </c>
      <c r="G15425" t="s">
        <v>3854</v>
      </c>
      <c r="H15425">
        <v>1263</v>
      </c>
      <c r="I15425">
        <v>8</v>
      </c>
      <c r="J15425" t="s">
        <v>27502</v>
      </c>
      <c r="L15425">
        <v>2</v>
      </c>
    </row>
    <row r="15426" spans="1:12" x14ac:dyDescent="0.25">
      <c r="A15426" t="s">
        <v>9456</v>
      </c>
      <c r="B15426" t="s">
        <v>9453</v>
      </c>
      <c r="C15426" t="s">
        <v>9454</v>
      </c>
      <c r="D15426" t="s">
        <v>9455</v>
      </c>
      <c r="E15426" s="117">
        <v>43038</v>
      </c>
      <c r="F15426" s="118">
        <v>0.41378472222222223</v>
      </c>
      <c r="G15426" t="s">
        <v>3854</v>
      </c>
      <c r="H15426">
        <v>1263</v>
      </c>
      <c r="I15426">
        <v>9</v>
      </c>
      <c r="J15426" t="s">
        <v>27502</v>
      </c>
      <c r="L15426" t="s">
        <v>562</v>
      </c>
    </row>
    <row r="15427" spans="1:12" x14ac:dyDescent="0.25">
      <c r="A15427" t="s">
        <v>9456</v>
      </c>
      <c r="B15427" t="s">
        <v>9453</v>
      </c>
      <c r="C15427" t="s">
        <v>9454</v>
      </c>
      <c r="D15427" t="s">
        <v>9455</v>
      </c>
      <c r="E15427" s="117">
        <v>43038</v>
      </c>
      <c r="F15427" s="118">
        <v>0.41379629629629627</v>
      </c>
      <c r="G15427" t="s">
        <v>3854</v>
      </c>
      <c r="H15427">
        <v>1263</v>
      </c>
      <c r="I15427">
        <v>10</v>
      </c>
      <c r="J15427" t="s">
        <v>27502</v>
      </c>
      <c r="L15427" t="s">
        <v>618</v>
      </c>
    </row>
    <row r="15428" spans="1:12" x14ac:dyDescent="0.25">
      <c r="A15428" t="s">
        <v>9456</v>
      </c>
      <c r="B15428" t="s">
        <v>9453</v>
      </c>
      <c r="C15428" t="s">
        <v>9454</v>
      </c>
      <c r="D15428" t="s">
        <v>9455</v>
      </c>
      <c r="E15428" s="117">
        <v>43038</v>
      </c>
      <c r="F15428" s="118">
        <v>0.41379629629629627</v>
      </c>
      <c r="G15428" t="s">
        <v>3854</v>
      </c>
      <c r="H15428">
        <v>1263</v>
      </c>
      <c r="I15428">
        <v>12</v>
      </c>
      <c r="J15428" t="s">
        <v>27502</v>
      </c>
      <c r="L15428" t="s">
        <v>575</v>
      </c>
    </row>
    <row r="15429" spans="1:12" x14ac:dyDescent="0.25">
      <c r="A15429" t="s">
        <v>9456</v>
      </c>
      <c r="B15429" t="s">
        <v>9453</v>
      </c>
      <c r="C15429" t="s">
        <v>9454</v>
      </c>
      <c r="D15429" t="s">
        <v>9455</v>
      </c>
      <c r="E15429" s="117">
        <v>43038</v>
      </c>
      <c r="F15429" s="118">
        <v>0.41379629629629627</v>
      </c>
      <c r="G15429" t="s">
        <v>3854</v>
      </c>
      <c r="H15429">
        <v>1263</v>
      </c>
      <c r="I15429">
        <v>13</v>
      </c>
      <c r="J15429" t="s">
        <v>27502</v>
      </c>
      <c r="L15429" t="s">
        <v>638</v>
      </c>
    </row>
    <row r="15430" spans="1:12" x14ac:dyDescent="0.25">
      <c r="A15430" t="s">
        <v>9456</v>
      </c>
      <c r="B15430" t="s">
        <v>9453</v>
      </c>
      <c r="C15430" t="s">
        <v>9454</v>
      </c>
      <c r="D15430" t="s">
        <v>9455</v>
      </c>
      <c r="E15430" s="117">
        <v>43038</v>
      </c>
      <c r="F15430" s="118">
        <v>0.41379629629629627</v>
      </c>
      <c r="G15430" t="s">
        <v>3854</v>
      </c>
      <c r="H15430">
        <v>1263</v>
      </c>
      <c r="I15430">
        <v>14</v>
      </c>
      <c r="J15430" t="s">
        <v>27502</v>
      </c>
      <c r="L15430" t="s">
        <v>661</v>
      </c>
    </row>
    <row r="15431" spans="1:12" x14ac:dyDescent="0.25">
      <c r="A15431" t="s">
        <v>9456</v>
      </c>
      <c r="B15431" t="s">
        <v>9453</v>
      </c>
      <c r="C15431" t="s">
        <v>9454</v>
      </c>
      <c r="D15431" t="s">
        <v>9455</v>
      </c>
      <c r="E15431" s="117">
        <v>43038</v>
      </c>
      <c r="F15431" s="118">
        <v>0.41379629629629627</v>
      </c>
      <c r="G15431" t="s">
        <v>3854</v>
      </c>
      <c r="H15431">
        <v>1263</v>
      </c>
      <c r="I15431">
        <v>15</v>
      </c>
      <c r="J15431" t="s">
        <v>27502</v>
      </c>
      <c r="L15431" t="s">
        <v>701</v>
      </c>
    </row>
    <row r="15432" spans="1:12" x14ac:dyDescent="0.25">
      <c r="A15432" t="s">
        <v>9456</v>
      </c>
      <c r="B15432" t="s">
        <v>9453</v>
      </c>
      <c r="C15432" t="s">
        <v>9454</v>
      </c>
      <c r="D15432" t="s">
        <v>9455</v>
      </c>
      <c r="E15432" s="117">
        <v>43038</v>
      </c>
      <c r="F15432" s="118">
        <v>0.41379629629629627</v>
      </c>
      <c r="G15432" t="s">
        <v>3854</v>
      </c>
      <c r="H15432">
        <v>1263</v>
      </c>
      <c r="I15432">
        <v>22</v>
      </c>
      <c r="J15432" t="s">
        <v>27502</v>
      </c>
      <c r="L15432" t="s">
        <v>104</v>
      </c>
    </row>
    <row r="15433" spans="1:12" x14ac:dyDescent="0.25">
      <c r="A15433" t="s">
        <v>9456</v>
      </c>
      <c r="B15433" t="s">
        <v>9453</v>
      </c>
      <c r="C15433" t="s">
        <v>9454</v>
      </c>
      <c r="D15433" t="s">
        <v>9455</v>
      </c>
      <c r="E15433" s="117">
        <v>43038</v>
      </c>
      <c r="F15433" s="118">
        <v>0.41379629629629627</v>
      </c>
      <c r="G15433" t="s">
        <v>3854</v>
      </c>
      <c r="H15433">
        <v>1263</v>
      </c>
      <c r="I15433">
        <v>23</v>
      </c>
      <c r="J15433" t="s">
        <v>27502</v>
      </c>
      <c r="L15433">
        <v>10</v>
      </c>
    </row>
    <row r="15434" spans="1:12" x14ac:dyDescent="0.25">
      <c r="A15434" t="s">
        <v>9456</v>
      </c>
      <c r="B15434" t="s">
        <v>9453</v>
      </c>
      <c r="C15434" t="s">
        <v>9454</v>
      </c>
      <c r="D15434" t="s">
        <v>9455</v>
      </c>
      <c r="E15434" s="117">
        <v>43038</v>
      </c>
      <c r="F15434" s="118">
        <v>0.41379629629629627</v>
      </c>
      <c r="G15434" t="s">
        <v>3854</v>
      </c>
      <c r="H15434">
        <v>1263</v>
      </c>
      <c r="I15434">
        <v>24</v>
      </c>
      <c r="J15434" t="s">
        <v>27502</v>
      </c>
      <c r="L15434" t="s">
        <v>4099</v>
      </c>
    </row>
    <row r="15435" spans="1:12" x14ac:dyDescent="0.25">
      <c r="A15435" t="s">
        <v>9456</v>
      </c>
      <c r="B15435" t="s">
        <v>9453</v>
      </c>
      <c r="C15435" t="s">
        <v>9454</v>
      </c>
      <c r="D15435" t="s">
        <v>9455</v>
      </c>
      <c r="E15435" s="117">
        <v>43038</v>
      </c>
      <c r="F15435" s="118">
        <v>0.41379629629629627</v>
      </c>
      <c r="G15435" t="s">
        <v>3854</v>
      </c>
      <c r="H15435">
        <v>1263</v>
      </c>
      <c r="I15435">
        <v>25</v>
      </c>
      <c r="J15435" t="s">
        <v>27502</v>
      </c>
      <c r="L15435">
        <v>90</v>
      </c>
    </row>
    <row r="15436" spans="1:12" x14ac:dyDescent="0.25">
      <c r="A15436" t="s">
        <v>9456</v>
      </c>
      <c r="B15436" t="s">
        <v>9453</v>
      </c>
      <c r="C15436" t="s">
        <v>9454</v>
      </c>
      <c r="D15436" t="s">
        <v>9455</v>
      </c>
      <c r="E15436" s="117">
        <v>43038</v>
      </c>
      <c r="F15436" s="118">
        <v>0.41379629629629627</v>
      </c>
      <c r="G15436" t="s">
        <v>3854</v>
      </c>
      <c r="H15436">
        <v>1263</v>
      </c>
      <c r="I15436">
        <v>38</v>
      </c>
      <c r="J15436" t="s">
        <v>27502</v>
      </c>
      <c r="L15436" t="s">
        <v>27503</v>
      </c>
    </row>
    <row r="15437" spans="1:12" x14ac:dyDescent="0.25">
      <c r="A15437" t="s">
        <v>9456</v>
      </c>
      <c r="B15437" t="s">
        <v>9453</v>
      </c>
      <c r="C15437" t="s">
        <v>9454</v>
      </c>
      <c r="D15437" t="s">
        <v>9455</v>
      </c>
      <c r="E15437" s="117">
        <v>43038</v>
      </c>
      <c r="F15437" s="118">
        <v>0.41380787037037042</v>
      </c>
      <c r="G15437" t="s">
        <v>3854</v>
      </c>
      <c r="H15437">
        <v>1264</v>
      </c>
      <c r="I15437">
        <v>1</v>
      </c>
      <c r="L15437" t="s">
        <v>27504</v>
      </c>
    </row>
    <row r="15438" spans="1:12" x14ac:dyDescent="0.25">
      <c r="A15438" t="s">
        <v>9456</v>
      </c>
      <c r="B15438" t="s">
        <v>9453</v>
      </c>
      <c r="C15438" t="s">
        <v>9454</v>
      </c>
      <c r="D15438" t="s">
        <v>9455</v>
      </c>
      <c r="E15438" s="117">
        <v>43038</v>
      </c>
      <c r="F15438" s="118">
        <v>0.41380787037037042</v>
      </c>
      <c r="G15438" t="s">
        <v>3854</v>
      </c>
      <c r="H15438">
        <v>1264</v>
      </c>
      <c r="I15438">
        <v>4</v>
      </c>
      <c r="J15438" t="s">
        <v>27504</v>
      </c>
      <c r="L15438" t="s">
        <v>2977</v>
      </c>
    </row>
    <row r="15439" spans="1:12" x14ac:dyDescent="0.25">
      <c r="A15439" t="s">
        <v>9456</v>
      </c>
      <c r="B15439" t="s">
        <v>9453</v>
      </c>
      <c r="C15439" t="s">
        <v>9454</v>
      </c>
      <c r="D15439" t="s">
        <v>9455</v>
      </c>
      <c r="E15439" s="117">
        <v>43038</v>
      </c>
      <c r="F15439" s="118">
        <v>0.41381944444444446</v>
      </c>
      <c r="G15439" t="s">
        <v>3854</v>
      </c>
      <c r="H15439">
        <v>1264</v>
      </c>
      <c r="I15439">
        <v>5</v>
      </c>
      <c r="J15439" t="s">
        <v>27504</v>
      </c>
      <c r="L15439" t="s">
        <v>1977</v>
      </c>
    </row>
    <row r="15440" spans="1:12" x14ac:dyDescent="0.25">
      <c r="A15440" t="s">
        <v>9456</v>
      </c>
      <c r="B15440" t="s">
        <v>9453</v>
      </c>
      <c r="C15440" t="s">
        <v>9454</v>
      </c>
      <c r="D15440" t="s">
        <v>9455</v>
      </c>
      <c r="E15440" s="117">
        <v>43038</v>
      </c>
      <c r="F15440" s="118">
        <v>0.41381944444444446</v>
      </c>
      <c r="G15440" t="s">
        <v>3854</v>
      </c>
      <c r="H15440">
        <v>1264</v>
      </c>
      <c r="I15440">
        <v>6</v>
      </c>
      <c r="J15440" t="s">
        <v>27504</v>
      </c>
      <c r="L15440">
        <v>0</v>
      </c>
    </row>
    <row r="15441" spans="1:12" x14ac:dyDescent="0.25">
      <c r="A15441" t="s">
        <v>9456</v>
      </c>
      <c r="B15441" t="s">
        <v>9453</v>
      </c>
      <c r="C15441" t="s">
        <v>9454</v>
      </c>
      <c r="D15441" t="s">
        <v>9455</v>
      </c>
      <c r="E15441" s="117">
        <v>43038</v>
      </c>
      <c r="F15441" s="118">
        <v>0.41381944444444446</v>
      </c>
      <c r="G15441" t="s">
        <v>3854</v>
      </c>
      <c r="H15441">
        <v>1264</v>
      </c>
      <c r="I15441">
        <v>7</v>
      </c>
      <c r="J15441" t="s">
        <v>27504</v>
      </c>
      <c r="L15441">
        <v>100</v>
      </c>
    </row>
    <row r="15442" spans="1:12" x14ac:dyDescent="0.25">
      <c r="A15442" t="s">
        <v>9456</v>
      </c>
      <c r="B15442" t="s">
        <v>9453</v>
      </c>
      <c r="C15442" t="s">
        <v>9454</v>
      </c>
      <c r="D15442" t="s">
        <v>9455</v>
      </c>
      <c r="E15442" s="117">
        <v>43038</v>
      </c>
      <c r="F15442" s="118">
        <v>0.41381944444444446</v>
      </c>
      <c r="G15442" t="s">
        <v>3854</v>
      </c>
      <c r="H15442">
        <v>1264</v>
      </c>
      <c r="I15442">
        <v>8</v>
      </c>
      <c r="J15442" t="s">
        <v>27504</v>
      </c>
      <c r="L15442">
        <v>2</v>
      </c>
    </row>
    <row r="15443" spans="1:12" x14ac:dyDescent="0.25">
      <c r="A15443" t="s">
        <v>9456</v>
      </c>
      <c r="B15443" t="s">
        <v>9453</v>
      </c>
      <c r="C15443" t="s">
        <v>9454</v>
      </c>
      <c r="D15443" t="s">
        <v>9455</v>
      </c>
      <c r="E15443" s="117">
        <v>43038</v>
      </c>
      <c r="F15443" s="118">
        <v>0.41381944444444446</v>
      </c>
      <c r="G15443" t="s">
        <v>3854</v>
      </c>
      <c r="H15443">
        <v>1264</v>
      </c>
      <c r="I15443">
        <v>9</v>
      </c>
      <c r="J15443" t="s">
        <v>27504</v>
      </c>
      <c r="L15443" t="s">
        <v>561</v>
      </c>
    </row>
    <row r="15444" spans="1:12" x14ac:dyDescent="0.25">
      <c r="A15444" t="s">
        <v>9456</v>
      </c>
      <c r="B15444" t="s">
        <v>9453</v>
      </c>
      <c r="C15444" t="s">
        <v>9454</v>
      </c>
      <c r="D15444" t="s">
        <v>9455</v>
      </c>
      <c r="E15444" s="117">
        <v>43038</v>
      </c>
      <c r="F15444" s="118">
        <v>0.41381944444444446</v>
      </c>
      <c r="G15444" t="s">
        <v>3854</v>
      </c>
      <c r="H15444">
        <v>1264</v>
      </c>
      <c r="I15444">
        <v>11</v>
      </c>
      <c r="J15444" t="s">
        <v>27504</v>
      </c>
      <c r="L15444" t="s">
        <v>26940</v>
      </c>
    </row>
    <row r="15445" spans="1:12" x14ac:dyDescent="0.25">
      <c r="A15445" t="s">
        <v>9456</v>
      </c>
      <c r="B15445" t="s">
        <v>9453</v>
      </c>
      <c r="C15445" t="s">
        <v>9454</v>
      </c>
      <c r="D15445" t="s">
        <v>9455</v>
      </c>
      <c r="E15445" s="117">
        <v>43038</v>
      </c>
      <c r="F15445" s="118">
        <v>0.41381944444444446</v>
      </c>
      <c r="G15445" t="s">
        <v>3854</v>
      </c>
      <c r="H15445">
        <v>1264</v>
      </c>
      <c r="I15445">
        <v>12</v>
      </c>
      <c r="J15445" t="s">
        <v>27504</v>
      </c>
      <c r="L15445" t="s">
        <v>609</v>
      </c>
    </row>
    <row r="15446" spans="1:12" x14ac:dyDescent="0.25">
      <c r="A15446" t="s">
        <v>9456</v>
      </c>
      <c r="B15446" t="s">
        <v>9453</v>
      </c>
      <c r="C15446" t="s">
        <v>9454</v>
      </c>
      <c r="D15446" t="s">
        <v>9455</v>
      </c>
      <c r="E15446" s="117">
        <v>43038</v>
      </c>
      <c r="F15446" s="118">
        <v>0.41381944444444446</v>
      </c>
      <c r="G15446" t="s">
        <v>3854</v>
      </c>
      <c r="H15446">
        <v>1264</v>
      </c>
      <c r="I15446">
        <v>13</v>
      </c>
      <c r="J15446" t="s">
        <v>27504</v>
      </c>
      <c r="L15446" t="s">
        <v>636</v>
      </c>
    </row>
    <row r="15447" spans="1:12" x14ac:dyDescent="0.25">
      <c r="A15447" t="s">
        <v>9456</v>
      </c>
      <c r="B15447" t="s">
        <v>9453</v>
      </c>
      <c r="C15447" t="s">
        <v>9454</v>
      </c>
      <c r="D15447" t="s">
        <v>9455</v>
      </c>
      <c r="E15447" s="117">
        <v>43038</v>
      </c>
      <c r="F15447" s="118">
        <v>0.41381944444444446</v>
      </c>
      <c r="G15447" t="s">
        <v>3854</v>
      </c>
      <c r="H15447">
        <v>1264</v>
      </c>
      <c r="I15447">
        <v>14</v>
      </c>
      <c r="J15447" t="s">
        <v>27504</v>
      </c>
      <c r="L15447" t="s">
        <v>661</v>
      </c>
    </row>
    <row r="15448" spans="1:12" x14ac:dyDescent="0.25">
      <c r="A15448" t="s">
        <v>9456</v>
      </c>
      <c r="B15448" t="s">
        <v>9453</v>
      </c>
      <c r="C15448" t="s">
        <v>9454</v>
      </c>
      <c r="D15448" t="s">
        <v>9455</v>
      </c>
      <c r="E15448" s="117">
        <v>43038</v>
      </c>
      <c r="F15448" s="118">
        <v>0.41381944444444446</v>
      </c>
      <c r="G15448" t="s">
        <v>3854</v>
      </c>
      <c r="H15448">
        <v>1264</v>
      </c>
      <c r="I15448">
        <v>15</v>
      </c>
      <c r="J15448" t="s">
        <v>27504</v>
      </c>
      <c r="L15448" t="s">
        <v>683</v>
      </c>
    </row>
    <row r="15449" spans="1:12" x14ac:dyDescent="0.25">
      <c r="A15449" t="s">
        <v>9456</v>
      </c>
      <c r="B15449" t="s">
        <v>9453</v>
      </c>
      <c r="C15449" t="s">
        <v>9454</v>
      </c>
      <c r="D15449" t="s">
        <v>9455</v>
      </c>
      <c r="E15449" s="117">
        <v>43038</v>
      </c>
      <c r="F15449" s="118">
        <v>0.41381944444444446</v>
      </c>
      <c r="G15449" t="s">
        <v>3854</v>
      </c>
      <c r="H15449">
        <v>1264</v>
      </c>
      <c r="I15449">
        <v>22</v>
      </c>
      <c r="J15449" t="s">
        <v>27504</v>
      </c>
      <c r="L15449" t="s">
        <v>104</v>
      </c>
    </row>
    <row r="15450" spans="1:12" x14ac:dyDescent="0.25">
      <c r="A15450" t="s">
        <v>9456</v>
      </c>
      <c r="B15450" t="s">
        <v>9453</v>
      </c>
      <c r="C15450" t="s">
        <v>9454</v>
      </c>
      <c r="D15450" t="s">
        <v>9455</v>
      </c>
      <c r="E15450" s="117">
        <v>43038</v>
      </c>
      <c r="F15450" s="118">
        <v>0.4138310185185185</v>
      </c>
      <c r="G15450" t="s">
        <v>3854</v>
      </c>
      <c r="H15450">
        <v>1264</v>
      </c>
      <c r="I15450">
        <v>23</v>
      </c>
      <c r="J15450" t="s">
        <v>27504</v>
      </c>
      <c r="L15450">
        <v>50</v>
      </c>
    </row>
    <row r="15451" spans="1:12" x14ac:dyDescent="0.25">
      <c r="A15451" t="s">
        <v>9456</v>
      </c>
      <c r="B15451" t="s">
        <v>9453</v>
      </c>
      <c r="C15451" t="s">
        <v>9454</v>
      </c>
      <c r="D15451" t="s">
        <v>9455</v>
      </c>
      <c r="E15451" s="117">
        <v>43038</v>
      </c>
      <c r="F15451" s="118">
        <v>0.4138310185185185</v>
      </c>
      <c r="G15451" t="s">
        <v>3854</v>
      </c>
      <c r="H15451">
        <v>1264</v>
      </c>
      <c r="I15451">
        <v>24</v>
      </c>
      <c r="J15451" t="s">
        <v>27504</v>
      </c>
      <c r="L15451" t="s">
        <v>382</v>
      </c>
    </row>
    <row r="15452" spans="1:12" x14ac:dyDescent="0.25">
      <c r="A15452" t="s">
        <v>9456</v>
      </c>
      <c r="B15452" t="s">
        <v>9453</v>
      </c>
      <c r="C15452" t="s">
        <v>9454</v>
      </c>
      <c r="D15452" t="s">
        <v>9455</v>
      </c>
      <c r="E15452" s="117">
        <v>43038</v>
      </c>
      <c r="F15452" s="118">
        <v>0.4138310185185185</v>
      </c>
      <c r="G15452" t="s">
        <v>3854</v>
      </c>
      <c r="H15452">
        <v>1264</v>
      </c>
      <c r="I15452">
        <v>25</v>
      </c>
      <c r="J15452" t="s">
        <v>27504</v>
      </c>
      <c r="L15452">
        <v>30</v>
      </c>
    </row>
    <row r="15453" spans="1:12" x14ac:dyDescent="0.25">
      <c r="A15453" t="s">
        <v>9456</v>
      </c>
      <c r="B15453" t="s">
        <v>9453</v>
      </c>
      <c r="C15453" t="s">
        <v>9454</v>
      </c>
      <c r="D15453" t="s">
        <v>9455</v>
      </c>
      <c r="E15453" s="117">
        <v>43038</v>
      </c>
      <c r="F15453" s="118">
        <v>0.4138310185185185</v>
      </c>
      <c r="G15453" t="s">
        <v>3854</v>
      </c>
      <c r="H15453">
        <v>1264</v>
      </c>
      <c r="I15453">
        <v>26</v>
      </c>
      <c r="J15453" t="s">
        <v>27504</v>
      </c>
      <c r="L15453" t="s">
        <v>122</v>
      </c>
    </row>
    <row r="15454" spans="1:12" x14ac:dyDescent="0.25">
      <c r="A15454" t="s">
        <v>9456</v>
      </c>
      <c r="B15454" t="s">
        <v>9453</v>
      </c>
      <c r="C15454" t="s">
        <v>9454</v>
      </c>
      <c r="D15454" t="s">
        <v>9455</v>
      </c>
      <c r="E15454" s="117">
        <v>43038</v>
      </c>
      <c r="F15454" s="118">
        <v>0.4138310185185185</v>
      </c>
      <c r="G15454" t="s">
        <v>3854</v>
      </c>
      <c r="H15454">
        <v>1264</v>
      </c>
      <c r="I15454">
        <v>27</v>
      </c>
      <c r="J15454" t="s">
        <v>27504</v>
      </c>
      <c r="L15454">
        <v>20</v>
      </c>
    </row>
    <row r="15455" spans="1:12" x14ac:dyDescent="0.25">
      <c r="A15455" t="s">
        <v>9456</v>
      </c>
      <c r="B15455" t="s">
        <v>9453</v>
      </c>
      <c r="C15455" t="s">
        <v>9454</v>
      </c>
      <c r="D15455" t="s">
        <v>9455</v>
      </c>
      <c r="E15455" s="117">
        <v>43038</v>
      </c>
      <c r="F15455" s="118">
        <v>0.4138310185185185</v>
      </c>
      <c r="G15455" t="s">
        <v>3854</v>
      </c>
      <c r="H15455">
        <v>1264</v>
      </c>
      <c r="I15455">
        <v>38</v>
      </c>
      <c r="J15455" t="s">
        <v>27504</v>
      </c>
      <c r="L15455" t="s">
        <v>27505</v>
      </c>
    </row>
    <row r="15456" spans="1:12" x14ac:dyDescent="0.25">
      <c r="A15456" t="s">
        <v>9456</v>
      </c>
      <c r="B15456" t="s">
        <v>9453</v>
      </c>
      <c r="C15456" t="s">
        <v>9454</v>
      </c>
      <c r="D15456" t="s">
        <v>9455</v>
      </c>
      <c r="E15456" s="117">
        <v>43038</v>
      </c>
      <c r="F15456" s="118">
        <v>0.4138425925925926</v>
      </c>
      <c r="G15456" t="s">
        <v>3854</v>
      </c>
      <c r="H15456">
        <v>1265</v>
      </c>
      <c r="I15456">
        <v>1</v>
      </c>
      <c r="L15456" t="s">
        <v>27506</v>
      </c>
    </row>
    <row r="15457" spans="1:12" x14ac:dyDescent="0.25">
      <c r="A15457" t="s">
        <v>9456</v>
      </c>
      <c r="B15457" t="s">
        <v>9453</v>
      </c>
      <c r="C15457" t="s">
        <v>9454</v>
      </c>
      <c r="D15457" t="s">
        <v>9455</v>
      </c>
      <c r="E15457" s="117">
        <v>43038</v>
      </c>
      <c r="F15457" s="118">
        <v>0.4138425925925926</v>
      </c>
      <c r="G15457" t="s">
        <v>3854</v>
      </c>
      <c r="H15457">
        <v>1265</v>
      </c>
      <c r="I15457">
        <v>4</v>
      </c>
      <c r="J15457" t="s">
        <v>27506</v>
      </c>
      <c r="L15457" t="s">
        <v>2979</v>
      </c>
    </row>
    <row r="15458" spans="1:12" x14ac:dyDescent="0.25">
      <c r="A15458" t="s">
        <v>9456</v>
      </c>
      <c r="B15458" t="s">
        <v>9453</v>
      </c>
      <c r="C15458" t="s">
        <v>9454</v>
      </c>
      <c r="D15458" t="s">
        <v>9455</v>
      </c>
      <c r="E15458" s="117">
        <v>43038</v>
      </c>
      <c r="F15458" s="118">
        <v>0.4138425925925926</v>
      </c>
      <c r="G15458" t="s">
        <v>3854</v>
      </c>
      <c r="H15458">
        <v>1265</v>
      </c>
      <c r="I15458">
        <v>5</v>
      </c>
      <c r="J15458" t="s">
        <v>27506</v>
      </c>
      <c r="L15458" t="s">
        <v>2754</v>
      </c>
    </row>
    <row r="15459" spans="1:12" x14ac:dyDescent="0.25">
      <c r="A15459" t="s">
        <v>9456</v>
      </c>
      <c r="B15459" t="s">
        <v>9453</v>
      </c>
      <c r="C15459" t="s">
        <v>9454</v>
      </c>
      <c r="D15459" t="s">
        <v>9455</v>
      </c>
      <c r="E15459" s="117">
        <v>43038</v>
      </c>
      <c r="F15459" s="118">
        <v>0.4138425925925926</v>
      </c>
      <c r="G15459" t="s">
        <v>3854</v>
      </c>
      <c r="H15459">
        <v>1265</v>
      </c>
      <c r="I15459">
        <v>6</v>
      </c>
      <c r="J15459" t="s">
        <v>27506</v>
      </c>
      <c r="L15459">
        <v>0</v>
      </c>
    </row>
    <row r="15460" spans="1:12" x14ac:dyDescent="0.25">
      <c r="A15460" t="s">
        <v>9456</v>
      </c>
      <c r="B15460" t="s">
        <v>9453</v>
      </c>
      <c r="C15460" t="s">
        <v>9454</v>
      </c>
      <c r="D15460" t="s">
        <v>9455</v>
      </c>
      <c r="E15460" s="117">
        <v>43038</v>
      </c>
      <c r="F15460" s="118">
        <v>0.4138425925925926</v>
      </c>
      <c r="G15460" t="s">
        <v>3854</v>
      </c>
      <c r="H15460">
        <v>1265</v>
      </c>
      <c r="I15460">
        <v>7</v>
      </c>
      <c r="J15460" t="s">
        <v>27506</v>
      </c>
      <c r="L15460">
        <v>100</v>
      </c>
    </row>
    <row r="15461" spans="1:12" x14ac:dyDescent="0.25">
      <c r="A15461" t="s">
        <v>9456</v>
      </c>
      <c r="B15461" t="s">
        <v>9453</v>
      </c>
      <c r="C15461" t="s">
        <v>9454</v>
      </c>
      <c r="D15461" t="s">
        <v>9455</v>
      </c>
      <c r="E15461" s="117">
        <v>43038</v>
      </c>
      <c r="F15461" s="118">
        <v>0.4138425925925926</v>
      </c>
      <c r="G15461" t="s">
        <v>3854</v>
      </c>
      <c r="H15461">
        <v>1265</v>
      </c>
      <c r="I15461">
        <v>8</v>
      </c>
      <c r="J15461" t="s">
        <v>27506</v>
      </c>
      <c r="L15461">
        <v>1</v>
      </c>
    </row>
    <row r="15462" spans="1:12" x14ac:dyDescent="0.25">
      <c r="A15462" t="s">
        <v>9456</v>
      </c>
      <c r="B15462" t="s">
        <v>9453</v>
      </c>
      <c r="C15462" t="s">
        <v>9454</v>
      </c>
      <c r="D15462" t="s">
        <v>9455</v>
      </c>
      <c r="E15462" s="117">
        <v>43038</v>
      </c>
      <c r="F15462" s="118">
        <v>0.41385416666666663</v>
      </c>
      <c r="G15462" t="s">
        <v>3854</v>
      </c>
      <c r="H15462">
        <v>1265</v>
      </c>
      <c r="I15462">
        <v>9</v>
      </c>
      <c r="J15462" t="s">
        <v>27506</v>
      </c>
      <c r="L15462" t="s">
        <v>563</v>
      </c>
    </row>
    <row r="15463" spans="1:12" x14ac:dyDescent="0.25">
      <c r="A15463" t="s">
        <v>9456</v>
      </c>
      <c r="B15463" t="s">
        <v>9453</v>
      </c>
      <c r="C15463" t="s">
        <v>9454</v>
      </c>
      <c r="D15463" t="s">
        <v>9455</v>
      </c>
      <c r="E15463" s="117">
        <v>43038</v>
      </c>
      <c r="F15463" s="118">
        <v>0.41385416666666663</v>
      </c>
      <c r="G15463" t="s">
        <v>3854</v>
      </c>
      <c r="H15463">
        <v>1265</v>
      </c>
      <c r="I15463">
        <v>10</v>
      </c>
      <c r="J15463" t="s">
        <v>27506</v>
      </c>
      <c r="L15463" t="s">
        <v>635</v>
      </c>
    </row>
    <row r="15464" spans="1:12" x14ac:dyDescent="0.25">
      <c r="A15464" t="s">
        <v>9456</v>
      </c>
      <c r="B15464" t="s">
        <v>9453</v>
      </c>
      <c r="C15464" t="s">
        <v>9454</v>
      </c>
      <c r="D15464" t="s">
        <v>9455</v>
      </c>
      <c r="E15464" s="117">
        <v>43038</v>
      </c>
      <c r="F15464" s="118">
        <v>0.41385416666666663</v>
      </c>
      <c r="G15464" t="s">
        <v>3854</v>
      </c>
      <c r="H15464">
        <v>1265</v>
      </c>
      <c r="I15464">
        <v>11</v>
      </c>
      <c r="J15464" t="s">
        <v>27506</v>
      </c>
      <c r="L15464" t="s">
        <v>574</v>
      </c>
    </row>
    <row r="15465" spans="1:12" x14ac:dyDescent="0.25">
      <c r="A15465" t="s">
        <v>9456</v>
      </c>
      <c r="B15465" t="s">
        <v>9453</v>
      </c>
      <c r="C15465" t="s">
        <v>9454</v>
      </c>
      <c r="D15465" t="s">
        <v>9455</v>
      </c>
      <c r="E15465" s="117">
        <v>43038</v>
      </c>
      <c r="F15465" s="118">
        <v>0.41385416666666663</v>
      </c>
      <c r="G15465" t="s">
        <v>3854</v>
      </c>
      <c r="H15465">
        <v>1265</v>
      </c>
      <c r="I15465">
        <v>12</v>
      </c>
      <c r="J15465" t="s">
        <v>27506</v>
      </c>
      <c r="L15465" t="s">
        <v>574</v>
      </c>
    </row>
    <row r="15466" spans="1:12" x14ac:dyDescent="0.25">
      <c r="A15466" t="s">
        <v>9456</v>
      </c>
      <c r="B15466" t="s">
        <v>9453</v>
      </c>
      <c r="C15466" t="s">
        <v>9454</v>
      </c>
      <c r="D15466" t="s">
        <v>9455</v>
      </c>
      <c r="E15466" s="117">
        <v>43038</v>
      </c>
      <c r="F15466" s="118">
        <v>0.41385416666666663</v>
      </c>
      <c r="G15466" t="s">
        <v>3854</v>
      </c>
      <c r="H15466">
        <v>1265</v>
      </c>
      <c r="I15466">
        <v>13</v>
      </c>
      <c r="J15466" t="s">
        <v>27506</v>
      </c>
      <c r="L15466" t="s">
        <v>640</v>
      </c>
    </row>
    <row r="15467" spans="1:12" x14ac:dyDescent="0.25">
      <c r="A15467" t="s">
        <v>9456</v>
      </c>
      <c r="B15467" t="s">
        <v>9453</v>
      </c>
      <c r="C15467" t="s">
        <v>9454</v>
      </c>
      <c r="D15467" t="s">
        <v>9455</v>
      </c>
      <c r="E15467" s="117">
        <v>43038</v>
      </c>
      <c r="F15467" s="118">
        <v>0.41385416666666663</v>
      </c>
      <c r="G15467" t="s">
        <v>3854</v>
      </c>
      <c r="H15467">
        <v>1265</v>
      </c>
      <c r="I15467">
        <v>14</v>
      </c>
      <c r="J15467" t="s">
        <v>27506</v>
      </c>
      <c r="L15467" t="s">
        <v>643</v>
      </c>
    </row>
    <row r="15468" spans="1:12" x14ac:dyDescent="0.25">
      <c r="A15468" t="s">
        <v>9456</v>
      </c>
      <c r="B15468" t="s">
        <v>9453</v>
      </c>
      <c r="C15468" t="s">
        <v>9454</v>
      </c>
      <c r="D15468" t="s">
        <v>9455</v>
      </c>
      <c r="E15468" s="117">
        <v>43038</v>
      </c>
      <c r="F15468" s="118">
        <v>0.41385416666666663</v>
      </c>
      <c r="G15468" t="s">
        <v>3854</v>
      </c>
      <c r="H15468">
        <v>1265</v>
      </c>
      <c r="I15468">
        <v>15</v>
      </c>
      <c r="J15468" t="s">
        <v>27506</v>
      </c>
      <c r="L15468" t="s">
        <v>200</v>
      </c>
    </row>
    <row r="15469" spans="1:12" x14ac:dyDescent="0.25">
      <c r="A15469" t="s">
        <v>9456</v>
      </c>
      <c r="B15469" t="s">
        <v>9453</v>
      </c>
      <c r="C15469" t="s">
        <v>9454</v>
      </c>
      <c r="D15469" t="s">
        <v>9455</v>
      </c>
      <c r="E15469" s="117">
        <v>43038</v>
      </c>
      <c r="F15469" s="118">
        <v>0.41385416666666663</v>
      </c>
      <c r="G15469" t="s">
        <v>3854</v>
      </c>
      <c r="H15469">
        <v>1265</v>
      </c>
      <c r="I15469">
        <v>22</v>
      </c>
      <c r="J15469" t="s">
        <v>27506</v>
      </c>
      <c r="L15469" t="s">
        <v>104</v>
      </c>
    </row>
    <row r="15470" spans="1:12" x14ac:dyDescent="0.25">
      <c r="A15470" t="s">
        <v>9456</v>
      </c>
      <c r="B15470" t="s">
        <v>9453</v>
      </c>
      <c r="C15470" t="s">
        <v>9454</v>
      </c>
      <c r="D15470" t="s">
        <v>9455</v>
      </c>
      <c r="E15470" s="117">
        <v>43038</v>
      </c>
      <c r="F15470" s="118">
        <v>0.41385416666666663</v>
      </c>
      <c r="G15470" t="s">
        <v>3854</v>
      </c>
      <c r="H15470">
        <v>1265</v>
      </c>
      <c r="I15470">
        <v>23</v>
      </c>
      <c r="J15470" t="s">
        <v>27506</v>
      </c>
      <c r="L15470">
        <v>100</v>
      </c>
    </row>
    <row r="15471" spans="1:12" x14ac:dyDescent="0.25">
      <c r="A15471" t="s">
        <v>9456</v>
      </c>
      <c r="B15471" t="s">
        <v>9453</v>
      </c>
      <c r="C15471" t="s">
        <v>9454</v>
      </c>
      <c r="D15471" t="s">
        <v>9455</v>
      </c>
      <c r="E15471" s="117">
        <v>43038</v>
      </c>
      <c r="F15471" s="118">
        <v>0.41386574074074073</v>
      </c>
      <c r="G15471" t="s">
        <v>3854</v>
      </c>
      <c r="H15471">
        <v>1265</v>
      </c>
      <c r="I15471">
        <v>38</v>
      </c>
      <c r="J15471" t="s">
        <v>27506</v>
      </c>
      <c r="L15471" t="s">
        <v>27507</v>
      </c>
    </row>
    <row r="15472" spans="1:12" x14ac:dyDescent="0.25">
      <c r="A15472" t="s">
        <v>9456</v>
      </c>
      <c r="B15472" t="s">
        <v>9453</v>
      </c>
      <c r="C15472" t="s">
        <v>9454</v>
      </c>
      <c r="D15472" t="s">
        <v>9455</v>
      </c>
      <c r="E15472" s="117">
        <v>43038</v>
      </c>
      <c r="F15472" s="118">
        <v>0.41386574074074073</v>
      </c>
      <c r="G15472" t="s">
        <v>3854</v>
      </c>
      <c r="H15472">
        <v>1266</v>
      </c>
      <c r="I15472">
        <v>1</v>
      </c>
      <c r="L15472" t="s">
        <v>27508</v>
      </c>
    </row>
    <row r="15473" spans="1:12" x14ac:dyDescent="0.25">
      <c r="A15473" t="s">
        <v>9456</v>
      </c>
      <c r="B15473" t="s">
        <v>9453</v>
      </c>
      <c r="C15473" t="s">
        <v>9454</v>
      </c>
      <c r="D15473" t="s">
        <v>9455</v>
      </c>
      <c r="E15473" s="117">
        <v>43038</v>
      </c>
      <c r="F15473" s="118">
        <v>0.41387731481481477</v>
      </c>
      <c r="G15473" t="s">
        <v>3854</v>
      </c>
      <c r="H15473">
        <v>1266</v>
      </c>
      <c r="I15473">
        <v>4</v>
      </c>
      <c r="J15473" t="s">
        <v>27508</v>
      </c>
      <c r="L15473" t="s">
        <v>2977</v>
      </c>
    </row>
    <row r="15474" spans="1:12" x14ac:dyDescent="0.25">
      <c r="A15474" t="s">
        <v>9456</v>
      </c>
      <c r="B15474" t="s">
        <v>9453</v>
      </c>
      <c r="C15474" t="s">
        <v>9454</v>
      </c>
      <c r="D15474" t="s">
        <v>9455</v>
      </c>
      <c r="E15474" s="117">
        <v>43038</v>
      </c>
      <c r="F15474" s="118">
        <v>0.41387731481481477</v>
      </c>
      <c r="G15474" t="s">
        <v>3854</v>
      </c>
      <c r="H15474">
        <v>1266</v>
      </c>
      <c r="I15474">
        <v>5</v>
      </c>
      <c r="J15474" t="s">
        <v>27508</v>
      </c>
      <c r="L15474" t="s">
        <v>2513</v>
      </c>
    </row>
    <row r="15475" spans="1:12" x14ac:dyDescent="0.25">
      <c r="A15475" t="s">
        <v>9456</v>
      </c>
      <c r="B15475" t="s">
        <v>9453</v>
      </c>
      <c r="C15475" t="s">
        <v>9454</v>
      </c>
      <c r="D15475" t="s">
        <v>9455</v>
      </c>
      <c r="E15475" s="117">
        <v>43038</v>
      </c>
      <c r="F15475" s="118">
        <v>0.41387731481481477</v>
      </c>
      <c r="G15475" t="s">
        <v>3854</v>
      </c>
      <c r="H15475">
        <v>1266</v>
      </c>
      <c r="I15475">
        <v>6</v>
      </c>
      <c r="J15475" t="s">
        <v>27508</v>
      </c>
      <c r="L15475">
        <v>0</v>
      </c>
    </row>
    <row r="15476" spans="1:12" x14ac:dyDescent="0.25">
      <c r="A15476" t="s">
        <v>9456</v>
      </c>
      <c r="B15476" t="s">
        <v>9453</v>
      </c>
      <c r="C15476" t="s">
        <v>9454</v>
      </c>
      <c r="D15476" t="s">
        <v>9455</v>
      </c>
      <c r="E15476" s="117">
        <v>43038</v>
      </c>
      <c r="F15476" s="118">
        <v>0.41387731481481477</v>
      </c>
      <c r="G15476" t="s">
        <v>3854</v>
      </c>
      <c r="H15476">
        <v>1266</v>
      </c>
      <c r="I15476">
        <v>7</v>
      </c>
      <c r="J15476" t="s">
        <v>27508</v>
      </c>
      <c r="L15476">
        <v>100</v>
      </c>
    </row>
    <row r="15477" spans="1:12" x14ac:dyDescent="0.25">
      <c r="A15477" t="s">
        <v>9456</v>
      </c>
      <c r="B15477" t="s">
        <v>9453</v>
      </c>
      <c r="C15477" t="s">
        <v>9454</v>
      </c>
      <c r="D15477" t="s">
        <v>9455</v>
      </c>
      <c r="E15477" s="117">
        <v>43038</v>
      </c>
      <c r="F15477" s="118">
        <v>0.41387731481481477</v>
      </c>
      <c r="G15477" t="s">
        <v>3854</v>
      </c>
      <c r="H15477">
        <v>1266</v>
      </c>
      <c r="I15477">
        <v>8</v>
      </c>
      <c r="J15477" t="s">
        <v>27508</v>
      </c>
      <c r="L15477">
        <v>1</v>
      </c>
    </row>
    <row r="15478" spans="1:12" x14ac:dyDescent="0.25">
      <c r="A15478" t="s">
        <v>9456</v>
      </c>
      <c r="B15478" t="s">
        <v>9453</v>
      </c>
      <c r="C15478" t="s">
        <v>9454</v>
      </c>
      <c r="D15478" t="s">
        <v>9455</v>
      </c>
      <c r="E15478" s="117">
        <v>43038</v>
      </c>
      <c r="F15478" s="118">
        <v>0.41387731481481477</v>
      </c>
      <c r="G15478" t="s">
        <v>3854</v>
      </c>
      <c r="H15478">
        <v>1266</v>
      </c>
      <c r="I15478">
        <v>9</v>
      </c>
      <c r="J15478" t="s">
        <v>27508</v>
      </c>
      <c r="L15478" t="s">
        <v>561</v>
      </c>
    </row>
    <row r="15479" spans="1:12" x14ac:dyDescent="0.25">
      <c r="A15479" t="s">
        <v>9456</v>
      </c>
      <c r="B15479" t="s">
        <v>9453</v>
      </c>
      <c r="C15479" t="s">
        <v>9454</v>
      </c>
      <c r="D15479" t="s">
        <v>9455</v>
      </c>
      <c r="E15479" s="117">
        <v>43038</v>
      </c>
      <c r="F15479" s="118">
        <v>0.41387731481481477</v>
      </c>
      <c r="G15479" t="s">
        <v>3854</v>
      </c>
      <c r="H15479">
        <v>1266</v>
      </c>
      <c r="I15479">
        <v>11</v>
      </c>
      <c r="J15479" t="s">
        <v>27508</v>
      </c>
      <c r="L15479" t="s">
        <v>578</v>
      </c>
    </row>
    <row r="15480" spans="1:12" x14ac:dyDescent="0.25">
      <c r="A15480" t="s">
        <v>9456</v>
      </c>
      <c r="B15480" t="s">
        <v>9453</v>
      </c>
      <c r="C15480" t="s">
        <v>9454</v>
      </c>
      <c r="D15480" t="s">
        <v>9455</v>
      </c>
      <c r="E15480" s="117">
        <v>43038</v>
      </c>
      <c r="F15480" s="118">
        <v>0.41387731481481477</v>
      </c>
      <c r="G15480" t="s">
        <v>3854</v>
      </c>
      <c r="H15480">
        <v>1266</v>
      </c>
      <c r="I15480">
        <v>12</v>
      </c>
      <c r="J15480" t="s">
        <v>27508</v>
      </c>
      <c r="L15480" t="s">
        <v>573</v>
      </c>
    </row>
    <row r="15481" spans="1:12" x14ac:dyDescent="0.25">
      <c r="A15481" t="s">
        <v>9456</v>
      </c>
      <c r="B15481" t="s">
        <v>9453</v>
      </c>
      <c r="C15481" t="s">
        <v>9454</v>
      </c>
      <c r="D15481" t="s">
        <v>9455</v>
      </c>
      <c r="E15481" s="117">
        <v>43038</v>
      </c>
      <c r="F15481" s="118">
        <v>0.41387731481481477</v>
      </c>
      <c r="G15481" t="s">
        <v>3854</v>
      </c>
      <c r="H15481">
        <v>1266</v>
      </c>
      <c r="I15481">
        <v>13</v>
      </c>
      <c r="J15481" t="s">
        <v>27508</v>
      </c>
      <c r="L15481" t="s">
        <v>636</v>
      </c>
    </row>
    <row r="15482" spans="1:12" x14ac:dyDescent="0.25">
      <c r="A15482" t="s">
        <v>9456</v>
      </c>
      <c r="B15482" t="s">
        <v>9453</v>
      </c>
      <c r="C15482" t="s">
        <v>9454</v>
      </c>
      <c r="D15482" t="s">
        <v>9455</v>
      </c>
      <c r="E15482" s="117">
        <v>43038</v>
      </c>
      <c r="F15482" s="118">
        <v>0.41387731481481477</v>
      </c>
      <c r="G15482" t="s">
        <v>3854</v>
      </c>
      <c r="H15482">
        <v>1266</v>
      </c>
      <c r="I15482">
        <v>14</v>
      </c>
      <c r="J15482" t="s">
        <v>27508</v>
      </c>
      <c r="L15482" t="s">
        <v>644</v>
      </c>
    </row>
    <row r="15483" spans="1:12" x14ac:dyDescent="0.25">
      <c r="A15483" t="s">
        <v>9456</v>
      </c>
      <c r="B15483" t="s">
        <v>9453</v>
      </c>
      <c r="C15483" t="s">
        <v>9454</v>
      </c>
      <c r="D15483" t="s">
        <v>9455</v>
      </c>
      <c r="E15483" s="117">
        <v>43038</v>
      </c>
      <c r="F15483" s="118">
        <v>0.41387731481481477</v>
      </c>
      <c r="G15483" t="s">
        <v>3854</v>
      </c>
      <c r="H15483">
        <v>1266</v>
      </c>
      <c r="I15483">
        <v>15</v>
      </c>
      <c r="J15483" t="s">
        <v>27508</v>
      </c>
      <c r="L15483" t="s">
        <v>683</v>
      </c>
    </row>
    <row r="15484" spans="1:12" x14ac:dyDescent="0.25">
      <c r="A15484" t="s">
        <v>9456</v>
      </c>
      <c r="B15484" t="s">
        <v>9453</v>
      </c>
      <c r="C15484" t="s">
        <v>9454</v>
      </c>
      <c r="D15484" t="s">
        <v>9455</v>
      </c>
      <c r="E15484" s="117">
        <v>43038</v>
      </c>
      <c r="F15484" s="118">
        <v>0.41387731481481477</v>
      </c>
      <c r="G15484" t="s">
        <v>3854</v>
      </c>
      <c r="H15484">
        <v>1266</v>
      </c>
      <c r="I15484">
        <v>16</v>
      </c>
      <c r="J15484" t="s">
        <v>27508</v>
      </c>
      <c r="L15484" t="s">
        <v>712</v>
      </c>
    </row>
    <row r="15485" spans="1:12" x14ac:dyDescent="0.25">
      <c r="A15485" t="s">
        <v>9456</v>
      </c>
      <c r="B15485" t="s">
        <v>9453</v>
      </c>
      <c r="C15485" t="s">
        <v>9454</v>
      </c>
      <c r="D15485" t="s">
        <v>9455</v>
      </c>
      <c r="E15485" s="117">
        <v>43038</v>
      </c>
      <c r="F15485" s="118">
        <v>0.41388888888888892</v>
      </c>
      <c r="G15485" t="s">
        <v>3854</v>
      </c>
      <c r="H15485">
        <v>1266</v>
      </c>
      <c r="I15485">
        <v>22</v>
      </c>
      <c r="J15485" t="s">
        <v>27508</v>
      </c>
      <c r="L15485" t="s">
        <v>104</v>
      </c>
    </row>
    <row r="15486" spans="1:12" x14ac:dyDescent="0.25">
      <c r="A15486" t="s">
        <v>9456</v>
      </c>
      <c r="B15486" t="s">
        <v>9453</v>
      </c>
      <c r="C15486" t="s">
        <v>9454</v>
      </c>
      <c r="D15486" t="s">
        <v>9455</v>
      </c>
      <c r="E15486" s="117">
        <v>43038</v>
      </c>
      <c r="F15486" s="118">
        <v>0.41388888888888892</v>
      </c>
      <c r="G15486" t="s">
        <v>3854</v>
      </c>
      <c r="H15486">
        <v>1266</v>
      </c>
      <c r="I15486">
        <v>23</v>
      </c>
      <c r="J15486" t="s">
        <v>27508</v>
      </c>
      <c r="L15486">
        <v>75</v>
      </c>
    </row>
    <row r="15487" spans="1:12" x14ac:dyDescent="0.25">
      <c r="A15487" t="s">
        <v>9456</v>
      </c>
      <c r="B15487" t="s">
        <v>9453</v>
      </c>
      <c r="C15487" t="s">
        <v>9454</v>
      </c>
      <c r="D15487" t="s">
        <v>9455</v>
      </c>
      <c r="E15487" s="117">
        <v>43038</v>
      </c>
      <c r="F15487" s="118">
        <v>0.41388888888888892</v>
      </c>
      <c r="G15487" t="s">
        <v>3854</v>
      </c>
      <c r="H15487">
        <v>1266</v>
      </c>
      <c r="I15487">
        <v>24</v>
      </c>
      <c r="J15487" t="s">
        <v>27508</v>
      </c>
      <c r="L15487" t="s">
        <v>382</v>
      </c>
    </row>
    <row r="15488" spans="1:12" x14ac:dyDescent="0.25">
      <c r="A15488" t="s">
        <v>9456</v>
      </c>
      <c r="B15488" t="s">
        <v>9453</v>
      </c>
      <c r="C15488" t="s">
        <v>9454</v>
      </c>
      <c r="D15488" t="s">
        <v>9455</v>
      </c>
      <c r="E15488" s="117">
        <v>43038</v>
      </c>
      <c r="F15488" s="118">
        <v>0.41388888888888892</v>
      </c>
      <c r="G15488" t="s">
        <v>3854</v>
      </c>
      <c r="H15488">
        <v>1266</v>
      </c>
      <c r="I15488">
        <v>25</v>
      </c>
      <c r="J15488" t="s">
        <v>27508</v>
      </c>
      <c r="L15488">
        <v>10</v>
      </c>
    </row>
    <row r="15489" spans="1:12" x14ac:dyDescent="0.25">
      <c r="A15489" t="s">
        <v>9456</v>
      </c>
      <c r="B15489" t="s">
        <v>9453</v>
      </c>
      <c r="C15489" t="s">
        <v>9454</v>
      </c>
      <c r="D15489" t="s">
        <v>9455</v>
      </c>
      <c r="E15489" s="117">
        <v>43038</v>
      </c>
      <c r="F15489" s="118">
        <v>0.41388888888888892</v>
      </c>
      <c r="G15489" t="s">
        <v>3854</v>
      </c>
      <c r="H15489">
        <v>1266</v>
      </c>
      <c r="I15489">
        <v>26</v>
      </c>
      <c r="J15489" t="s">
        <v>27508</v>
      </c>
      <c r="L15489" t="s">
        <v>133</v>
      </c>
    </row>
    <row r="15490" spans="1:12" x14ac:dyDescent="0.25">
      <c r="A15490" t="s">
        <v>9456</v>
      </c>
      <c r="B15490" t="s">
        <v>9453</v>
      </c>
      <c r="C15490" t="s">
        <v>9454</v>
      </c>
      <c r="D15490" t="s">
        <v>9455</v>
      </c>
      <c r="E15490" s="117">
        <v>43038</v>
      </c>
      <c r="F15490" s="118">
        <v>0.41388888888888892</v>
      </c>
      <c r="G15490" t="s">
        <v>3854</v>
      </c>
      <c r="H15490">
        <v>1266</v>
      </c>
      <c r="I15490">
        <v>27</v>
      </c>
      <c r="J15490" t="s">
        <v>27508</v>
      </c>
      <c r="L15490">
        <v>15</v>
      </c>
    </row>
    <row r="15491" spans="1:12" x14ac:dyDescent="0.25">
      <c r="A15491" t="s">
        <v>9456</v>
      </c>
      <c r="B15491" t="s">
        <v>9453</v>
      </c>
      <c r="C15491" t="s">
        <v>9454</v>
      </c>
      <c r="D15491" t="s">
        <v>9455</v>
      </c>
      <c r="E15491" s="117">
        <v>43038</v>
      </c>
      <c r="F15491" s="118">
        <v>0.41388888888888892</v>
      </c>
      <c r="G15491" t="s">
        <v>3854</v>
      </c>
      <c r="H15491">
        <v>1266</v>
      </c>
      <c r="I15491">
        <v>38</v>
      </c>
      <c r="J15491" t="s">
        <v>27508</v>
      </c>
      <c r="L15491" t="s">
        <v>27509</v>
      </c>
    </row>
    <row r="15492" spans="1:12" x14ac:dyDescent="0.25">
      <c r="A15492" t="s">
        <v>9456</v>
      </c>
      <c r="B15492" t="s">
        <v>9453</v>
      </c>
      <c r="C15492" t="s">
        <v>9454</v>
      </c>
      <c r="D15492" t="s">
        <v>9455</v>
      </c>
      <c r="E15492" s="117">
        <v>43038</v>
      </c>
      <c r="F15492" s="118">
        <v>0.41390046296296296</v>
      </c>
      <c r="G15492" t="s">
        <v>3854</v>
      </c>
      <c r="H15492">
        <v>1267</v>
      </c>
      <c r="I15492">
        <v>1</v>
      </c>
      <c r="L15492" t="s">
        <v>27510</v>
      </c>
    </row>
    <row r="15493" spans="1:12" x14ac:dyDescent="0.25">
      <c r="A15493" t="s">
        <v>9456</v>
      </c>
      <c r="B15493" t="s">
        <v>9453</v>
      </c>
      <c r="C15493" t="s">
        <v>9454</v>
      </c>
      <c r="D15493" t="s">
        <v>9455</v>
      </c>
      <c r="E15493" s="117">
        <v>43038</v>
      </c>
      <c r="F15493" s="118">
        <v>0.41390046296296296</v>
      </c>
      <c r="G15493" t="s">
        <v>3854</v>
      </c>
      <c r="H15493">
        <v>1267</v>
      </c>
      <c r="I15493">
        <v>4</v>
      </c>
      <c r="J15493" t="s">
        <v>27510</v>
      </c>
      <c r="L15493" t="s">
        <v>2977</v>
      </c>
    </row>
    <row r="15494" spans="1:12" x14ac:dyDescent="0.25">
      <c r="A15494" t="s">
        <v>9456</v>
      </c>
      <c r="B15494" t="s">
        <v>9453</v>
      </c>
      <c r="C15494" t="s">
        <v>9454</v>
      </c>
      <c r="D15494" t="s">
        <v>9455</v>
      </c>
      <c r="E15494" s="117">
        <v>43038</v>
      </c>
      <c r="F15494" s="118">
        <v>0.41390046296296296</v>
      </c>
      <c r="G15494" t="s">
        <v>3854</v>
      </c>
      <c r="H15494">
        <v>1267</v>
      </c>
      <c r="I15494">
        <v>5</v>
      </c>
      <c r="J15494" t="s">
        <v>27510</v>
      </c>
      <c r="L15494" t="s">
        <v>2449</v>
      </c>
    </row>
    <row r="15495" spans="1:12" x14ac:dyDescent="0.25">
      <c r="A15495" t="s">
        <v>9456</v>
      </c>
      <c r="B15495" t="s">
        <v>9453</v>
      </c>
      <c r="C15495" t="s">
        <v>9454</v>
      </c>
      <c r="D15495" t="s">
        <v>9455</v>
      </c>
      <c r="E15495" s="117">
        <v>43038</v>
      </c>
      <c r="F15495" s="118">
        <v>0.41390046296296296</v>
      </c>
      <c r="G15495" t="s">
        <v>3854</v>
      </c>
      <c r="H15495">
        <v>1267</v>
      </c>
      <c r="I15495">
        <v>6</v>
      </c>
      <c r="J15495" t="s">
        <v>27510</v>
      </c>
      <c r="L15495">
        <v>0</v>
      </c>
    </row>
    <row r="15496" spans="1:12" x14ac:dyDescent="0.25">
      <c r="A15496" t="s">
        <v>9456</v>
      </c>
      <c r="B15496" t="s">
        <v>9453</v>
      </c>
      <c r="C15496" t="s">
        <v>9454</v>
      </c>
      <c r="D15496" t="s">
        <v>9455</v>
      </c>
      <c r="E15496" s="117">
        <v>43038</v>
      </c>
      <c r="F15496" s="118">
        <v>0.41391203703703705</v>
      </c>
      <c r="G15496" t="s">
        <v>3854</v>
      </c>
      <c r="H15496">
        <v>1267</v>
      </c>
      <c r="I15496">
        <v>7</v>
      </c>
      <c r="J15496" t="s">
        <v>27510</v>
      </c>
      <c r="L15496">
        <v>70</v>
      </c>
    </row>
    <row r="15497" spans="1:12" x14ac:dyDescent="0.25">
      <c r="A15497" t="s">
        <v>9456</v>
      </c>
      <c r="B15497" t="s">
        <v>9453</v>
      </c>
      <c r="C15497" t="s">
        <v>9454</v>
      </c>
      <c r="D15497" t="s">
        <v>9455</v>
      </c>
      <c r="E15497" s="117">
        <v>43038</v>
      </c>
      <c r="F15497" s="118">
        <v>0.41391203703703705</v>
      </c>
      <c r="G15497" t="s">
        <v>3854</v>
      </c>
      <c r="H15497">
        <v>1267</v>
      </c>
      <c r="I15497">
        <v>8</v>
      </c>
      <c r="J15497" t="s">
        <v>27510</v>
      </c>
      <c r="L15497">
        <v>30</v>
      </c>
    </row>
    <row r="15498" spans="1:12" x14ac:dyDescent="0.25">
      <c r="A15498" t="s">
        <v>9456</v>
      </c>
      <c r="B15498" t="s">
        <v>9453</v>
      </c>
      <c r="C15498" t="s">
        <v>9454</v>
      </c>
      <c r="D15498" t="s">
        <v>9455</v>
      </c>
      <c r="E15498" s="117">
        <v>43038</v>
      </c>
      <c r="F15498" s="118">
        <v>0.41391203703703705</v>
      </c>
      <c r="G15498" t="s">
        <v>3854</v>
      </c>
      <c r="H15498">
        <v>1267</v>
      </c>
      <c r="I15498">
        <v>9</v>
      </c>
      <c r="J15498" t="s">
        <v>27510</v>
      </c>
      <c r="L15498" t="s">
        <v>562</v>
      </c>
    </row>
    <row r="15499" spans="1:12" x14ac:dyDescent="0.25">
      <c r="A15499" t="s">
        <v>9456</v>
      </c>
      <c r="B15499" t="s">
        <v>9453</v>
      </c>
      <c r="C15499" t="s">
        <v>9454</v>
      </c>
      <c r="D15499" t="s">
        <v>9455</v>
      </c>
      <c r="E15499" s="117">
        <v>43038</v>
      </c>
      <c r="F15499" s="118">
        <v>0.41391203703703705</v>
      </c>
      <c r="G15499" t="s">
        <v>3854</v>
      </c>
      <c r="H15499">
        <v>1267</v>
      </c>
      <c r="I15499">
        <v>10</v>
      </c>
      <c r="J15499" t="s">
        <v>27510</v>
      </c>
      <c r="L15499" t="s">
        <v>618</v>
      </c>
    </row>
    <row r="15500" spans="1:12" x14ac:dyDescent="0.25">
      <c r="A15500" t="s">
        <v>9456</v>
      </c>
      <c r="B15500" t="s">
        <v>9453</v>
      </c>
      <c r="C15500" t="s">
        <v>9454</v>
      </c>
      <c r="D15500" t="s">
        <v>9455</v>
      </c>
      <c r="E15500" s="117">
        <v>43038</v>
      </c>
      <c r="F15500" s="118">
        <v>0.41391203703703705</v>
      </c>
      <c r="G15500" t="s">
        <v>3854</v>
      </c>
      <c r="H15500">
        <v>1267</v>
      </c>
      <c r="I15500">
        <v>12</v>
      </c>
      <c r="J15500" t="s">
        <v>27510</v>
      </c>
      <c r="L15500" t="s">
        <v>576</v>
      </c>
    </row>
    <row r="15501" spans="1:12" x14ac:dyDescent="0.25">
      <c r="A15501" t="s">
        <v>9456</v>
      </c>
      <c r="B15501" t="s">
        <v>9453</v>
      </c>
      <c r="C15501" t="s">
        <v>9454</v>
      </c>
      <c r="D15501" t="s">
        <v>9455</v>
      </c>
      <c r="E15501" s="117">
        <v>43038</v>
      </c>
      <c r="F15501" s="118">
        <v>0.41391203703703705</v>
      </c>
      <c r="G15501" t="s">
        <v>3854</v>
      </c>
      <c r="H15501">
        <v>1267</v>
      </c>
      <c r="I15501">
        <v>13</v>
      </c>
      <c r="J15501" t="s">
        <v>27510</v>
      </c>
      <c r="L15501" t="s">
        <v>636</v>
      </c>
    </row>
    <row r="15502" spans="1:12" x14ac:dyDescent="0.25">
      <c r="A15502" t="s">
        <v>9456</v>
      </c>
      <c r="B15502" t="s">
        <v>9453</v>
      </c>
      <c r="C15502" t="s">
        <v>9454</v>
      </c>
      <c r="D15502" t="s">
        <v>9455</v>
      </c>
      <c r="E15502" s="117">
        <v>43038</v>
      </c>
      <c r="F15502" s="118">
        <v>0.41391203703703705</v>
      </c>
      <c r="G15502" t="s">
        <v>3854</v>
      </c>
      <c r="H15502">
        <v>1267</v>
      </c>
      <c r="I15502">
        <v>14</v>
      </c>
      <c r="J15502" t="s">
        <v>27510</v>
      </c>
      <c r="L15502" t="s">
        <v>661</v>
      </c>
    </row>
    <row r="15503" spans="1:12" x14ac:dyDescent="0.25">
      <c r="A15503" t="s">
        <v>9456</v>
      </c>
      <c r="B15503" t="s">
        <v>9453</v>
      </c>
      <c r="C15503" t="s">
        <v>9454</v>
      </c>
      <c r="D15503" t="s">
        <v>9455</v>
      </c>
      <c r="E15503" s="117">
        <v>43038</v>
      </c>
      <c r="F15503" s="118">
        <v>0.41391203703703705</v>
      </c>
      <c r="G15503" t="s">
        <v>3854</v>
      </c>
      <c r="H15503">
        <v>1267</v>
      </c>
      <c r="I15503">
        <v>15</v>
      </c>
      <c r="J15503" t="s">
        <v>27510</v>
      </c>
      <c r="L15503" t="s">
        <v>683</v>
      </c>
    </row>
    <row r="15504" spans="1:12" x14ac:dyDescent="0.25">
      <c r="A15504" t="s">
        <v>9456</v>
      </c>
      <c r="B15504" t="s">
        <v>9453</v>
      </c>
      <c r="C15504" t="s">
        <v>9454</v>
      </c>
      <c r="D15504" t="s">
        <v>9455</v>
      </c>
      <c r="E15504" s="117">
        <v>43038</v>
      </c>
      <c r="F15504" s="118">
        <v>0.41391203703703705</v>
      </c>
      <c r="G15504" t="s">
        <v>3854</v>
      </c>
      <c r="H15504">
        <v>1267</v>
      </c>
      <c r="I15504">
        <v>22</v>
      </c>
      <c r="J15504" t="s">
        <v>27510</v>
      </c>
      <c r="L15504" t="s">
        <v>104</v>
      </c>
    </row>
    <row r="15505" spans="1:12" x14ac:dyDescent="0.25">
      <c r="A15505" t="s">
        <v>9456</v>
      </c>
      <c r="B15505" t="s">
        <v>9453</v>
      </c>
      <c r="C15505" t="s">
        <v>9454</v>
      </c>
      <c r="D15505" t="s">
        <v>9455</v>
      </c>
      <c r="E15505" s="117">
        <v>43038</v>
      </c>
      <c r="F15505" s="118">
        <v>0.41391203703703705</v>
      </c>
      <c r="G15505" t="s">
        <v>3854</v>
      </c>
      <c r="H15505">
        <v>1267</v>
      </c>
      <c r="I15505">
        <v>23</v>
      </c>
      <c r="J15505" t="s">
        <v>27510</v>
      </c>
      <c r="L15505">
        <v>60</v>
      </c>
    </row>
    <row r="15506" spans="1:12" x14ac:dyDescent="0.25">
      <c r="A15506" t="s">
        <v>9456</v>
      </c>
      <c r="B15506" t="s">
        <v>9453</v>
      </c>
      <c r="C15506" t="s">
        <v>9454</v>
      </c>
      <c r="D15506" t="s">
        <v>9455</v>
      </c>
      <c r="E15506" s="117">
        <v>43038</v>
      </c>
      <c r="F15506" s="118">
        <v>0.41391203703703705</v>
      </c>
      <c r="G15506" t="s">
        <v>3854</v>
      </c>
      <c r="H15506">
        <v>1267</v>
      </c>
      <c r="I15506">
        <v>24</v>
      </c>
      <c r="J15506" t="s">
        <v>27510</v>
      </c>
      <c r="L15506" t="s">
        <v>382</v>
      </c>
    </row>
    <row r="15507" spans="1:12" x14ac:dyDescent="0.25">
      <c r="A15507" t="s">
        <v>9456</v>
      </c>
      <c r="B15507" t="s">
        <v>9453</v>
      </c>
      <c r="C15507" t="s">
        <v>9454</v>
      </c>
      <c r="D15507" t="s">
        <v>9455</v>
      </c>
      <c r="E15507" s="117">
        <v>43038</v>
      </c>
      <c r="F15507" s="118">
        <v>0.41392361111111109</v>
      </c>
      <c r="G15507" t="s">
        <v>3854</v>
      </c>
      <c r="H15507">
        <v>1267</v>
      </c>
      <c r="I15507">
        <v>25</v>
      </c>
      <c r="J15507" t="s">
        <v>27510</v>
      </c>
      <c r="L15507">
        <v>25</v>
      </c>
    </row>
    <row r="15508" spans="1:12" x14ac:dyDescent="0.25">
      <c r="A15508" t="s">
        <v>9456</v>
      </c>
      <c r="B15508" t="s">
        <v>9453</v>
      </c>
      <c r="C15508" t="s">
        <v>9454</v>
      </c>
      <c r="D15508" t="s">
        <v>9455</v>
      </c>
      <c r="E15508" s="117">
        <v>43038</v>
      </c>
      <c r="F15508" s="118">
        <v>0.41392361111111109</v>
      </c>
      <c r="G15508" t="s">
        <v>3854</v>
      </c>
      <c r="H15508">
        <v>1267</v>
      </c>
      <c r="I15508">
        <v>26</v>
      </c>
      <c r="J15508" t="s">
        <v>27510</v>
      </c>
      <c r="L15508" t="s">
        <v>122</v>
      </c>
    </row>
    <row r="15509" spans="1:12" x14ac:dyDescent="0.25">
      <c r="A15509" t="s">
        <v>9456</v>
      </c>
      <c r="B15509" t="s">
        <v>9453</v>
      </c>
      <c r="C15509" t="s">
        <v>9454</v>
      </c>
      <c r="D15509" t="s">
        <v>9455</v>
      </c>
      <c r="E15509" s="117">
        <v>43038</v>
      </c>
      <c r="F15509" s="118">
        <v>0.41392361111111109</v>
      </c>
      <c r="G15509" t="s">
        <v>3854</v>
      </c>
      <c r="H15509">
        <v>1267</v>
      </c>
      <c r="I15509">
        <v>27</v>
      </c>
      <c r="J15509" t="s">
        <v>27510</v>
      </c>
      <c r="L15509">
        <v>15</v>
      </c>
    </row>
    <row r="15510" spans="1:12" x14ac:dyDescent="0.25">
      <c r="A15510" t="s">
        <v>9456</v>
      </c>
      <c r="B15510" t="s">
        <v>9453</v>
      </c>
      <c r="C15510" t="s">
        <v>9454</v>
      </c>
      <c r="D15510" t="s">
        <v>9455</v>
      </c>
      <c r="E15510" s="117">
        <v>43038</v>
      </c>
      <c r="F15510" s="118">
        <v>0.41392361111111109</v>
      </c>
      <c r="G15510" t="s">
        <v>3854</v>
      </c>
      <c r="H15510">
        <v>1267</v>
      </c>
      <c r="I15510">
        <v>38</v>
      </c>
      <c r="J15510" t="s">
        <v>27510</v>
      </c>
      <c r="L15510" t="s">
        <v>27511</v>
      </c>
    </row>
    <row r="15511" spans="1:12" x14ac:dyDescent="0.25">
      <c r="A15511" t="s">
        <v>9456</v>
      </c>
      <c r="B15511" t="s">
        <v>9453</v>
      </c>
      <c r="C15511" t="s">
        <v>9454</v>
      </c>
      <c r="D15511" t="s">
        <v>9455</v>
      </c>
      <c r="E15511" s="117">
        <v>43038</v>
      </c>
      <c r="F15511" s="118">
        <v>0.41393518518518518</v>
      </c>
      <c r="G15511" t="s">
        <v>3854</v>
      </c>
      <c r="H15511">
        <v>1268</v>
      </c>
      <c r="I15511">
        <v>1</v>
      </c>
      <c r="L15511" t="s">
        <v>27510</v>
      </c>
    </row>
    <row r="15512" spans="1:12" x14ac:dyDescent="0.25">
      <c r="A15512" t="s">
        <v>9456</v>
      </c>
      <c r="B15512" t="s">
        <v>9453</v>
      </c>
      <c r="C15512" t="s">
        <v>9454</v>
      </c>
      <c r="D15512" t="s">
        <v>9455</v>
      </c>
      <c r="E15512" s="117">
        <v>43038</v>
      </c>
      <c r="F15512" s="118">
        <v>0.41393518518518518</v>
      </c>
      <c r="G15512" t="s">
        <v>3854</v>
      </c>
      <c r="H15512">
        <v>1268</v>
      </c>
      <c r="I15512">
        <v>4</v>
      </c>
      <c r="J15512" t="s">
        <v>27510</v>
      </c>
      <c r="L15512" t="s">
        <v>2977</v>
      </c>
    </row>
    <row r="15513" spans="1:12" x14ac:dyDescent="0.25">
      <c r="A15513" t="s">
        <v>9456</v>
      </c>
      <c r="B15513" t="s">
        <v>9453</v>
      </c>
      <c r="C15513" t="s">
        <v>9454</v>
      </c>
      <c r="D15513" t="s">
        <v>9455</v>
      </c>
      <c r="E15513" s="117">
        <v>43038</v>
      </c>
      <c r="F15513" s="118">
        <v>0.41393518518518518</v>
      </c>
      <c r="G15513" t="s">
        <v>3854</v>
      </c>
      <c r="H15513">
        <v>1268</v>
      </c>
      <c r="I15513">
        <v>5</v>
      </c>
      <c r="J15513" t="s">
        <v>27510</v>
      </c>
      <c r="L15513" t="s">
        <v>1982</v>
      </c>
    </row>
    <row r="15514" spans="1:12" x14ac:dyDescent="0.25">
      <c r="A15514" t="s">
        <v>9456</v>
      </c>
      <c r="B15514" t="s">
        <v>9453</v>
      </c>
      <c r="C15514" t="s">
        <v>9454</v>
      </c>
      <c r="D15514" t="s">
        <v>9455</v>
      </c>
      <c r="E15514" s="117">
        <v>43038</v>
      </c>
      <c r="F15514" s="118">
        <v>0.41393518518518518</v>
      </c>
      <c r="G15514" t="s">
        <v>3854</v>
      </c>
      <c r="H15514">
        <v>1268</v>
      </c>
      <c r="I15514">
        <v>6</v>
      </c>
      <c r="J15514" t="s">
        <v>27510</v>
      </c>
      <c r="L15514">
        <v>0</v>
      </c>
    </row>
    <row r="15515" spans="1:12" x14ac:dyDescent="0.25">
      <c r="A15515" t="s">
        <v>9456</v>
      </c>
      <c r="B15515" t="s">
        <v>9453</v>
      </c>
      <c r="C15515" t="s">
        <v>9454</v>
      </c>
      <c r="D15515" t="s">
        <v>9455</v>
      </c>
      <c r="E15515" s="117">
        <v>43038</v>
      </c>
      <c r="F15515" s="118">
        <v>0.41393518518518518</v>
      </c>
      <c r="G15515" t="s">
        <v>3854</v>
      </c>
      <c r="H15515">
        <v>1268</v>
      </c>
      <c r="I15515">
        <v>7</v>
      </c>
      <c r="J15515" t="s">
        <v>27510</v>
      </c>
      <c r="L15515">
        <v>30</v>
      </c>
    </row>
    <row r="15516" spans="1:12" x14ac:dyDescent="0.25">
      <c r="A15516" t="s">
        <v>9456</v>
      </c>
      <c r="B15516" t="s">
        <v>9453</v>
      </c>
      <c r="C15516" t="s">
        <v>9454</v>
      </c>
      <c r="D15516" t="s">
        <v>9455</v>
      </c>
      <c r="E15516" s="117">
        <v>43038</v>
      </c>
      <c r="F15516" s="118">
        <v>0.41393518518518518</v>
      </c>
      <c r="G15516" t="s">
        <v>3854</v>
      </c>
      <c r="H15516">
        <v>1268</v>
      </c>
      <c r="I15516">
        <v>8</v>
      </c>
      <c r="J15516" t="s">
        <v>27510</v>
      </c>
      <c r="L15516">
        <v>1</v>
      </c>
    </row>
    <row r="15517" spans="1:12" x14ac:dyDescent="0.25">
      <c r="A15517" t="s">
        <v>9456</v>
      </c>
      <c r="B15517" t="s">
        <v>9453</v>
      </c>
      <c r="C15517" t="s">
        <v>9454</v>
      </c>
      <c r="D15517" t="s">
        <v>9455</v>
      </c>
      <c r="E15517" s="117">
        <v>43038</v>
      </c>
      <c r="F15517" s="118">
        <v>0.41393518518518518</v>
      </c>
      <c r="G15517" t="s">
        <v>3854</v>
      </c>
      <c r="H15517">
        <v>1268</v>
      </c>
      <c r="I15517">
        <v>9</v>
      </c>
      <c r="J15517" t="s">
        <v>27510</v>
      </c>
      <c r="L15517" t="s">
        <v>562</v>
      </c>
    </row>
    <row r="15518" spans="1:12" x14ac:dyDescent="0.25">
      <c r="A15518" t="s">
        <v>9456</v>
      </c>
      <c r="B15518" t="s">
        <v>9453</v>
      </c>
      <c r="C15518" t="s">
        <v>9454</v>
      </c>
      <c r="D15518" t="s">
        <v>9455</v>
      </c>
      <c r="E15518" s="117">
        <v>43038</v>
      </c>
      <c r="F15518" s="118">
        <v>0.41394675925925922</v>
      </c>
      <c r="G15518" t="s">
        <v>3854</v>
      </c>
      <c r="H15518">
        <v>1268</v>
      </c>
      <c r="I15518">
        <v>10</v>
      </c>
      <c r="J15518" t="s">
        <v>27510</v>
      </c>
      <c r="L15518" t="s">
        <v>618</v>
      </c>
    </row>
    <row r="15519" spans="1:12" x14ac:dyDescent="0.25">
      <c r="A15519" t="s">
        <v>9456</v>
      </c>
      <c r="B15519" t="s">
        <v>9453</v>
      </c>
      <c r="C15519" t="s">
        <v>9454</v>
      </c>
      <c r="D15519" t="s">
        <v>9455</v>
      </c>
      <c r="E15519" s="117">
        <v>43038</v>
      </c>
      <c r="F15519" s="118">
        <v>0.41394675925925922</v>
      </c>
      <c r="G15519" t="s">
        <v>3854</v>
      </c>
      <c r="H15519">
        <v>1268</v>
      </c>
      <c r="I15519">
        <v>12</v>
      </c>
      <c r="J15519" t="s">
        <v>27510</v>
      </c>
      <c r="L15519" t="s">
        <v>575</v>
      </c>
    </row>
    <row r="15520" spans="1:12" x14ac:dyDescent="0.25">
      <c r="A15520" t="s">
        <v>9456</v>
      </c>
      <c r="B15520" t="s">
        <v>9453</v>
      </c>
      <c r="C15520" t="s">
        <v>9454</v>
      </c>
      <c r="D15520" t="s">
        <v>9455</v>
      </c>
      <c r="E15520" s="117">
        <v>43038</v>
      </c>
      <c r="F15520" s="118">
        <v>0.41394675925925922</v>
      </c>
      <c r="G15520" t="s">
        <v>3854</v>
      </c>
      <c r="H15520">
        <v>1268</v>
      </c>
      <c r="I15520">
        <v>13</v>
      </c>
      <c r="J15520" t="s">
        <v>27510</v>
      </c>
      <c r="L15520" t="s">
        <v>638</v>
      </c>
    </row>
    <row r="15521" spans="1:12" x14ac:dyDescent="0.25">
      <c r="A15521" t="s">
        <v>9456</v>
      </c>
      <c r="B15521" t="s">
        <v>9453</v>
      </c>
      <c r="C15521" t="s">
        <v>9454</v>
      </c>
      <c r="D15521" t="s">
        <v>9455</v>
      </c>
      <c r="E15521" s="117">
        <v>43038</v>
      </c>
      <c r="F15521" s="118">
        <v>0.41394675925925922</v>
      </c>
      <c r="G15521" t="s">
        <v>3854</v>
      </c>
      <c r="H15521">
        <v>1268</v>
      </c>
      <c r="I15521">
        <v>14</v>
      </c>
      <c r="J15521" t="s">
        <v>27510</v>
      </c>
      <c r="L15521" t="s">
        <v>661</v>
      </c>
    </row>
    <row r="15522" spans="1:12" x14ac:dyDescent="0.25">
      <c r="A15522" t="s">
        <v>9456</v>
      </c>
      <c r="B15522" t="s">
        <v>9453</v>
      </c>
      <c r="C15522" t="s">
        <v>9454</v>
      </c>
      <c r="D15522" t="s">
        <v>9455</v>
      </c>
      <c r="E15522" s="117">
        <v>43038</v>
      </c>
      <c r="F15522" s="118">
        <v>0.41394675925925922</v>
      </c>
      <c r="G15522" t="s">
        <v>3854</v>
      </c>
      <c r="H15522">
        <v>1268</v>
      </c>
      <c r="I15522">
        <v>15</v>
      </c>
      <c r="J15522" t="s">
        <v>27510</v>
      </c>
      <c r="L15522" t="s">
        <v>701</v>
      </c>
    </row>
    <row r="15523" spans="1:12" x14ac:dyDescent="0.25">
      <c r="A15523" t="s">
        <v>9456</v>
      </c>
      <c r="B15523" t="s">
        <v>9453</v>
      </c>
      <c r="C15523" t="s">
        <v>9454</v>
      </c>
      <c r="D15523" t="s">
        <v>9455</v>
      </c>
      <c r="E15523" s="117">
        <v>43038</v>
      </c>
      <c r="F15523" s="118">
        <v>0.41394675925925922</v>
      </c>
      <c r="G15523" t="s">
        <v>3854</v>
      </c>
      <c r="H15523">
        <v>1268</v>
      </c>
      <c r="I15523">
        <v>22</v>
      </c>
      <c r="J15523" t="s">
        <v>27510</v>
      </c>
      <c r="L15523" t="s">
        <v>104</v>
      </c>
    </row>
    <row r="15524" spans="1:12" x14ac:dyDescent="0.25">
      <c r="A15524" t="s">
        <v>9456</v>
      </c>
      <c r="B15524" t="s">
        <v>9453</v>
      </c>
      <c r="C15524" t="s">
        <v>9454</v>
      </c>
      <c r="D15524" t="s">
        <v>9455</v>
      </c>
      <c r="E15524" s="117">
        <v>43038</v>
      </c>
      <c r="F15524" s="118">
        <v>0.41394675925925922</v>
      </c>
      <c r="G15524" t="s">
        <v>3854</v>
      </c>
      <c r="H15524">
        <v>1268</v>
      </c>
      <c r="I15524">
        <v>23</v>
      </c>
      <c r="J15524" t="s">
        <v>27510</v>
      </c>
      <c r="L15524">
        <v>10</v>
      </c>
    </row>
    <row r="15525" spans="1:12" x14ac:dyDescent="0.25">
      <c r="A15525" t="s">
        <v>9456</v>
      </c>
      <c r="B15525" t="s">
        <v>9453</v>
      </c>
      <c r="C15525" t="s">
        <v>9454</v>
      </c>
      <c r="D15525" t="s">
        <v>9455</v>
      </c>
      <c r="E15525" s="117">
        <v>43038</v>
      </c>
      <c r="F15525" s="118">
        <v>0.41394675925925922</v>
      </c>
      <c r="G15525" t="s">
        <v>3854</v>
      </c>
      <c r="H15525">
        <v>1268</v>
      </c>
      <c r="I15525">
        <v>24</v>
      </c>
      <c r="J15525" t="s">
        <v>27510</v>
      </c>
      <c r="L15525" t="s">
        <v>4099</v>
      </c>
    </row>
    <row r="15526" spans="1:12" x14ac:dyDescent="0.25">
      <c r="A15526" t="s">
        <v>9456</v>
      </c>
      <c r="B15526" t="s">
        <v>9453</v>
      </c>
      <c r="C15526" t="s">
        <v>9454</v>
      </c>
      <c r="D15526" t="s">
        <v>9455</v>
      </c>
      <c r="E15526" s="117">
        <v>43038</v>
      </c>
      <c r="F15526" s="118">
        <v>0.41394675925925922</v>
      </c>
      <c r="G15526" t="s">
        <v>3854</v>
      </c>
      <c r="H15526">
        <v>1268</v>
      </c>
      <c r="I15526">
        <v>25</v>
      </c>
      <c r="J15526" t="s">
        <v>27510</v>
      </c>
      <c r="L15526">
        <v>90</v>
      </c>
    </row>
    <row r="15527" spans="1:12" x14ac:dyDescent="0.25">
      <c r="A15527" t="s">
        <v>9456</v>
      </c>
      <c r="B15527" t="s">
        <v>9453</v>
      </c>
      <c r="C15527" t="s">
        <v>9454</v>
      </c>
      <c r="D15527" t="s">
        <v>9455</v>
      </c>
      <c r="E15527" s="117">
        <v>43038</v>
      </c>
      <c r="F15527" s="118">
        <v>0.41395833333333337</v>
      </c>
      <c r="G15527" t="s">
        <v>3854</v>
      </c>
      <c r="H15527">
        <v>1268</v>
      </c>
      <c r="I15527">
        <v>38</v>
      </c>
      <c r="J15527" t="s">
        <v>27510</v>
      </c>
      <c r="L15527" t="s">
        <v>27512</v>
      </c>
    </row>
    <row r="15528" spans="1:12" x14ac:dyDescent="0.25">
      <c r="A15528" t="s">
        <v>9456</v>
      </c>
      <c r="B15528" t="s">
        <v>9453</v>
      </c>
      <c r="C15528" t="s">
        <v>9454</v>
      </c>
      <c r="D15528" t="s">
        <v>9455</v>
      </c>
      <c r="E15528" s="117">
        <v>43038</v>
      </c>
      <c r="F15528" s="118">
        <v>0.41395833333333337</v>
      </c>
      <c r="G15528" t="s">
        <v>3854</v>
      </c>
      <c r="H15528">
        <v>1269</v>
      </c>
      <c r="I15528">
        <v>1</v>
      </c>
      <c r="L15528" t="s">
        <v>27513</v>
      </c>
    </row>
    <row r="15529" spans="1:12" x14ac:dyDescent="0.25">
      <c r="A15529" t="s">
        <v>9456</v>
      </c>
      <c r="B15529" t="s">
        <v>9453</v>
      </c>
      <c r="C15529" t="s">
        <v>9454</v>
      </c>
      <c r="D15529" t="s">
        <v>9455</v>
      </c>
      <c r="E15529" s="117">
        <v>43038</v>
      </c>
      <c r="F15529" s="118">
        <v>0.41396990740740741</v>
      </c>
      <c r="G15529" t="s">
        <v>3854</v>
      </c>
      <c r="H15529">
        <v>1269</v>
      </c>
      <c r="I15529">
        <v>4</v>
      </c>
      <c r="J15529" t="s">
        <v>27513</v>
      </c>
      <c r="L15529" t="s">
        <v>2977</v>
      </c>
    </row>
    <row r="15530" spans="1:12" x14ac:dyDescent="0.25">
      <c r="A15530" t="s">
        <v>9456</v>
      </c>
      <c r="B15530" t="s">
        <v>9453</v>
      </c>
      <c r="C15530" t="s">
        <v>9454</v>
      </c>
      <c r="D15530" t="s">
        <v>9455</v>
      </c>
      <c r="E15530" s="117">
        <v>43038</v>
      </c>
      <c r="F15530" s="118">
        <v>0.41396990740740741</v>
      </c>
      <c r="G15530" t="s">
        <v>3854</v>
      </c>
      <c r="H15530">
        <v>1269</v>
      </c>
      <c r="I15530">
        <v>5</v>
      </c>
      <c r="J15530" t="s">
        <v>27513</v>
      </c>
      <c r="L15530" t="s">
        <v>1977</v>
      </c>
    </row>
    <row r="15531" spans="1:12" x14ac:dyDescent="0.25">
      <c r="A15531" t="s">
        <v>9456</v>
      </c>
      <c r="B15531" t="s">
        <v>9453</v>
      </c>
      <c r="C15531" t="s">
        <v>9454</v>
      </c>
      <c r="D15531" t="s">
        <v>9455</v>
      </c>
      <c r="E15531" s="117">
        <v>43038</v>
      </c>
      <c r="F15531" s="118">
        <v>0.41396990740740741</v>
      </c>
      <c r="G15531" t="s">
        <v>3854</v>
      </c>
      <c r="H15531">
        <v>1269</v>
      </c>
      <c r="I15531">
        <v>6</v>
      </c>
      <c r="J15531" t="s">
        <v>27513</v>
      </c>
      <c r="L15531">
        <v>0</v>
      </c>
    </row>
    <row r="15532" spans="1:12" x14ac:dyDescent="0.25">
      <c r="A15532" t="s">
        <v>9456</v>
      </c>
      <c r="B15532" t="s">
        <v>9453</v>
      </c>
      <c r="C15532" t="s">
        <v>9454</v>
      </c>
      <c r="D15532" t="s">
        <v>9455</v>
      </c>
      <c r="E15532" s="117">
        <v>43038</v>
      </c>
      <c r="F15532" s="118">
        <v>0.41396990740740741</v>
      </c>
      <c r="G15532" t="s">
        <v>3854</v>
      </c>
      <c r="H15532">
        <v>1269</v>
      </c>
      <c r="I15532">
        <v>7</v>
      </c>
      <c r="J15532" t="s">
        <v>27513</v>
      </c>
      <c r="L15532">
        <v>100</v>
      </c>
    </row>
    <row r="15533" spans="1:12" x14ac:dyDescent="0.25">
      <c r="A15533" t="s">
        <v>9456</v>
      </c>
      <c r="B15533" t="s">
        <v>9453</v>
      </c>
      <c r="C15533" t="s">
        <v>9454</v>
      </c>
      <c r="D15533" t="s">
        <v>9455</v>
      </c>
      <c r="E15533" s="117">
        <v>43038</v>
      </c>
      <c r="F15533" s="118">
        <v>0.41396990740740741</v>
      </c>
      <c r="G15533" t="s">
        <v>3854</v>
      </c>
      <c r="H15533">
        <v>1269</v>
      </c>
      <c r="I15533">
        <v>8</v>
      </c>
      <c r="J15533" t="s">
        <v>27513</v>
      </c>
      <c r="L15533">
        <v>10</v>
      </c>
    </row>
    <row r="15534" spans="1:12" x14ac:dyDescent="0.25">
      <c r="A15534" t="s">
        <v>9456</v>
      </c>
      <c r="B15534" t="s">
        <v>9453</v>
      </c>
      <c r="C15534" t="s">
        <v>9454</v>
      </c>
      <c r="D15534" t="s">
        <v>9455</v>
      </c>
      <c r="E15534" s="117">
        <v>43038</v>
      </c>
      <c r="F15534" s="118">
        <v>0.41396990740740741</v>
      </c>
      <c r="G15534" t="s">
        <v>3854</v>
      </c>
      <c r="H15534">
        <v>1269</v>
      </c>
      <c r="I15534">
        <v>9</v>
      </c>
      <c r="J15534" t="s">
        <v>27513</v>
      </c>
      <c r="L15534" t="s">
        <v>560</v>
      </c>
    </row>
    <row r="15535" spans="1:12" x14ac:dyDescent="0.25">
      <c r="A15535" t="s">
        <v>9456</v>
      </c>
      <c r="B15535" t="s">
        <v>9453</v>
      </c>
      <c r="C15535" t="s">
        <v>9454</v>
      </c>
      <c r="D15535" t="s">
        <v>9455</v>
      </c>
      <c r="E15535" s="117">
        <v>43038</v>
      </c>
      <c r="F15535" s="118">
        <v>0.41396990740740741</v>
      </c>
      <c r="G15535" t="s">
        <v>3854</v>
      </c>
      <c r="H15535">
        <v>1269</v>
      </c>
      <c r="I15535">
        <v>10</v>
      </c>
      <c r="J15535" t="s">
        <v>27513</v>
      </c>
      <c r="L15535" t="s">
        <v>618</v>
      </c>
    </row>
    <row r="15536" spans="1:12" x14ac:dyDescent="0.25">
      <c r="A15536" t="s">
        <v>9456</v>
      </c>
      <c r="B15536" t="s">
        <v>9453</v>
      </c>
      <c r="C15536" t="s">
        <v>9454</v>
      </c>
      <c r="D15536" t="s">
        <v>9455</v>
      </c>
      <c r="E15536" s="117">
        <v>43038</v>
      </c>
      <c r="F15536" s="118">
        <v>0.41396990740740741</v>
      </c>
      <c r="G15536" t="s">
        <v>3854</v>
      </c>
      <c r="H15536">
        <v>1269</v>
      </c>
      <c r="I15536">
        <v>11</v>
      </c>
      <c r="J15536" t="s">
        <v>27513</v>
      </c>
      <c r="L15536" t="s">
        <v>581</v>
      </c>
    </row>
    <row r="15537" spans="1:12" x14ac:dyDescent="0.25">
      <c r="A15537" t="s">
        <v>9456</v>
      </c>
      <c r="B15537" t="s">
        <v>9453</v>
      </c>
      <c r="C15537" t="s">
        <v>9454</v>
      </c>
      <c r="D15537" t="s">
        <v>9455</v>
      </c>
      <c r="E15537" s="117">
        <v>43038</v>
      </c>
      <c r="F15537" s="118">
        <v>0.41396990740740741</v>
      </c>
      <c r="G15537" t="s">
        <v>3854</v>
      </c>
      <c r="H15537">
        <v>1269</v>
      </c>
      <c r="I15537">
        <v>12</v>
      </c>
      <c r="J15537" t="s">
        <v>27513</v>
      </c>
      <c r="L15537" t="s">
        <v>573</v>
      </c>
    </row>
    <row r="15538" spans="1:12" x14ac:dyDescent="0.25">
      <c r="A15538" t="s">
        <v>9456</v>
      </c>
      <c r="B15538" t="s">
        <v>9453</v>
      </c>
      <c r="C15538" t="s">
        <v>9454</v>
      </c>
      <c r="D15538" t="s">
        <v>9455</v>
      </c>
      <c r="E15538" s="117">
        <v>43038</v>
      </c>
      <c r="F15538" s="118">
        <v>0.41396990740740741</v>
      </c>
      <c r="G15538" t="s">
        <v>3854</v>
      </c>
      <c r="H15538">
        <v>1269</v>
      </c>
      <c r="I15538">
        <v>13</v>
      </c>
      <c r="J15538" t="s">
        <v>27513</v>
      </c>
      <c r="L15538" t="s">
        <v>636</v>
      </c>
    </row>
    <row r="15539" spans="1:12" x14ac:dyDescent="0.25">
      <c r="A15539" t="s">
        <v>9456</v>
      </c>
      <c r="B15539" t="s">
        <v>9453</v>
      </c>
      <c r="C15539" t="s">
        <v>9454</v>
      </c>
      <c r="D15539" t="s">
        <v>9455</v>
      </c>
      <c r="E15539" s="117">
        <v>43038</v>
      </c>
      <c r="F15539" s="118">
        <v>0.41396990740740741</v>
      </c>
      <c r="G15539" t="s">
        <v>3854</v>
      </c>
      <c r="H15539">
        <v>1269</v>
      </c>
      <c r="I15539">
        <v>14</v>
      </c>
      <c r="J15539" t="s">
        <v>27513</v>
      </c>
      <c r="L15539" t="s">
        <v>661</v>
      </c>
    </row>
    <row r="15540" spans="1:12" x14ac:dyDescent="0.25">
      <c r="A15540" t="s">
        <v>9456</v>
      </c>
      <c r="B15540" t="s">
        <v>9453</v>
      </c>
      <c r="C15540" t="s">
        <v>9454</v>
      </c>
      <c r="D15540" t="s">
        <v>9455</v>
      </c>
      <c r="E15540" s="117">
        <v>43038</v>
      </c>
      <c r="F15540" s="118">
        <v>0.41396990740740741</v>
      </c>
      <c r="G15540" t="s">
        <v>3854</v>
      </c>
      <c r="H15540">
        <v>1269</v>
      </c>
      <c r="I15540">
        <v>15</v>
      </c>
      <c r="J15540" t="s">
        <v>27513</v>
      </c>
      <c r="L15540" t="s">
        <v>683</v>
      </c>
    </row>
    <row r="15541" spans="1:12" x14ac:dyDescent="0.25">
      <c r="A15541" t="s">
        <v>9456</v>
      </c>
      <c r="B15541" t="s">
        <v>9453</v>
      </c>
      <c r="C15541" t="s">
        <v>9454</v>
      </c>
      <c r="D15541" t="s">
        <v>9455</v>
      </c>
      <c r="E15541" s="117">
        <v>43038</v>
      </c>
      <c r="F15541" s="118">
        <v>0.41398148148148151</v>
      </c>
      <c r="G15541" t="s">
        <v>3854</v>
      </c>
      <c r="H15541">
        <v>1269</v>
      </c>
      <c r="I15541">
        <v>16</v>
      </c>
      <c r="J15541" t="s">
        <v>27513</v>
      </c>
      <c r="L15541" t="s">
        <v>678</v>
      </c>
    </row>
    <row r="15542" spans="1:12" x14ac:dyDescent="0.25">
      <c r="A15542" t="s">
        <v>9456</v>
      </c>
      <c r="B15542" t="s">
        <v>9453</v>
      </c>
      <c r="C15542" t="s">
        <v>9454</v>
      </c>
      <c r="D15542" t="s">
        <v>9455</v>
      </c>
      <c r="E15542" s="117">
        <v>43038</v>
      </c>
      <c r="F15542" s="118">
        <v>0.41398148148148151</v>
      </c>
      <c r="G15542" t="s">
        <v>3854</v>
      </c>
      <c r="H15542">
        <v>1269</v>
      </c>
      <c r="I15542">
        <v>22</v>
      </c>
      <c r="J15542" t="s">
        <v>27513</v>
      </c>
      <c r="L15542" t="s">
        <v>104</v>
      </c>
    </row>
    <row r="15543" spans="1:12" x14ac:dyDescent="0.25">
      <c r="A15543" t="s">
        <v>9456</v>
      </c>
      <c r="B15543" t="s">
        <v>9453</v>
      </c>
      <c r="C15543" t="s">
        <v>9454</v>
      </c>
      <c r="D15543" t="s">
        <v>9455</v>
      </c>
      <c r="E15543" s="117">
        <v>43038</v>
      </c>
      <c r="F15543" s="118">
        <v>0.41398148148148151</v>
      </c>
      <c r="G15543" t="s">
        <v>3854</v>
      </c>
      <c r="H15543">
        <v>1269</v>
      </c>
      <c r="I15543">
        <v>23</v>
      </c>
      <c r="J15543" t="s">
        <v>27513</v>
      </c>
      <c r="L15543">
        <v>40</v>
      </c>
    </row>
    <row r="15544" spans="1:12" x14ac:dyDescent="0.25">
      <c r="A15544" t="s">
        <v>9456</v>
      </c>
      <c r="B15544" t="s">
        <v>9453</v>
      </c>
      <c r="C15544" t="s">
        <v>9454</v>
      </c>
      <c r="D15544" t="s">
        <v>9455</v>
      </c>
      <c r="E15544" s="117">
        <v>43038</v>
      </c>
      <c r="F15544" s="118">
        <v>0.41398148148148151</v>
      </c>
      <c r="G15544" t="s">
        <v>3854</v>
      </c>
      <c r="H15544">
        <v>1269</v>
      </c>
      <c r="I15544">
        <v>24</v>
      </c>
      <c r="J15544" t="s">
        <v>27513</v>
      </c>
      <c r="L15544" t="s">
        <v>382</v>
      </c>
    </row>
    <row r="15545" spans="1:12" x14ac:dyDescent="0.25">
      <c r="A15545" t="s">
        <v>9456</v>
      </c>
      <c r="B15545" t="s">
        <v>9453</v>
      </c>
      <c r="C15545" t="s">
        <v>9454</v>
      </c>
      <c r="D15545" t="s">
        <v>9455</v>
      </c>
      <c r="E15545" s="117">
        <v>43038</v>
      </c>
      <c r="F15545" s="118">
        <v>0.41398148148148151</v>
      </c>
      <c r="G15545" t="s">
        <v>3854</v>
      </c>
      <c r="H15545">
        <v>1269</v>
      </c>
      <c r="I15545">
        <v>25</v>
      </c>
      <c r="J15545" t="s">
        <v>27513</v>
      </c>
      <c r="L15545">
        <v>40</v>
      </c>
    </row>
    <row r="15546" spans="1:12" x14ac:dyDescent="0.25">
      <c r="A15546" t="s">
        <v>9456</v>
      </c>
      <c r="B15546" t="s">
        <v>9453</v>
      </c>
      <c r="C15546" t="s">
        <v>9454</v>
      </c>
      <c r="D15546" t="s">
        <v>9455</v>
      </c>
      <c r="E15546" s="117">
        <v>43038</v>
      </c>
      <c r="F15546" s="118">
        <v>0.41398148148148151</v>
      </c>
      <c r="G15546" t="s">
        <v>3854</v>
      </c>
      <c r="H15546">
        <v>1269</v>
      </c>
      <c r="I15546">
        <v>26</v>
      </c>
      <c r="J15546" t="s">
        <v>27513</v>
      </c>
      <c r="L15546" t="s">
        <v>122</v>
      </c>
    </row>
    <row r="15547" spans="1:12" x14ac:dyDescent="0.25">
      <c r="A15547" t="s">
        <v>9456</v>
      </c>
      <c r="B15547" t="s">
        <v>9453</v>
      </c>
      <c r="C15547" t="s">
        <v>9454</v>
      </c>
      <c r="D15547" t="s">
        <v>9455</v>
      </c>
      <c r="E15547" s="117">
        <v>43038</v>
      </c>
      <c r="F15547" s="118">
        <v>0.41398148148148151</v>
      </c>
      <c r="G15547" t="s">
        <v>3854</v>
      </c>
      <c r="H15547">
        <v>1269</v>
      </c>
      <c r="I15547">
        <v>27</v>
      </c>
      <c r="J15547" t="s">
        <v>27513</v>
      </c>
      <c r="L15547">
        <v>20</v>
      </c>
    </row>
    <row r="15548" spans="1:12" x14ac:dyDescent="0.25">
      <c r="A15548" t="s">
        <v>9456</v>
      </c>
      <c r="B15548" t="s">
        <v>9453</v>
      </c>
      <c r="C15548" t="s">
        <v>9454</v>
      </c>
      <c r="D15548" t="s">
        <v>9455</v>
      </c>
      <c r="E15548" s="117">
        <v>43038</v>
      </c>
      <c r="F15548" s="118">
        <v>0.41398148148148151</v>
      </c>
      <c r="G15548" t="s">
        <v>3854</v>
      </c>
      <c r="H15548">
        <v>1269</v>
      </c>
      <c r="I15548">
        <v>38</v>
      </c>
      <c r="J15548" t="s">
        <v>27513</v>
      </c>
      <c r="L15548" t="s">
        <v>27514</v>
      </c>
    </row>
    <row r="15549" spans="1:12" x14ac:dyDescent="0.25">
      <c r="A15549" t="s">
        <v>9456</v>
      </c>
      <c r="B15549" t="s">
        <v>9453</v>
      </c>
      <c r="C15549" t="s">
        <v>9454</v>
      </c>
      <c r="D15549" t="s">
        <v>9455</v>
      </c>
      <c r="E15549" s="117">
        <v>43038</v>
      </c>
      <c r="F15549" s="118">
        <v>0.41399305555555554</v>
      </c>
      <c r="G15549" t="s">
        <v>3854</v>
      </c>
      <c r="H15549">
        <v>1270</v>
      </c>
      <c r="I15549">
        <v>1</v>
      </c>
      <c r="L15549" t="s">
        <v>27515</v>
      </c>
    </row>
    <row r="15550" spans="1:12" x14ac:dyDescent="0.25">
      <c r="A15550" t="s">
        <v>9456</v>
      </c>
      <c r="B15550" t="s">
        <v>9453</v>
      </c>
      <c r="C15550" t="s">
        <v>9454</v>
      </c>
      <c r="D15550" t="s">
        <v>9455</v>
      </c>
      <c r="E15550" s="117">
        <v>43038</v>
      </c>
      <c r="F15550" s="118">
        <v>0.41399305555555554</v>
      </c>
      <c r="G15550" t="s">
        <v>3854</v>
      </c>
      <c r="H15550">
        <v>1270</v>
      </c>
      <c r="I15550">
        <v>4</v>
      </c>
      <c r="J15550" t="s">
        <v>27515</v>
      </c>
      <c r="L15550" t="s">
        <v>2979</v>
      </c>
    </row>
    <row r="15551" spans="1:12" x14ac:dyDescent="0.25">
      <c r="A15551" t="s">
        <v>9456</v>
      </c>
      <c r="B15551" t="s">
        <v>9453</v>
      </c>
      <c r="C15551" t="s">
        <v>9454</v>
      </c>
      <c r="D15551" t="s">
        <v>9455</v>
      </c>
      <c r="E15551" s="117">
        <v>43038</v>
      </c>
      <c r="F15551" s="118">
        <v>0.41399305555555554</v>
      </c>
      <c r="G15551" t="s">
        <v>3854</v>
      </c>
      <c r="H15551">
        <v>1270</v>
      </c>
      <c r="I15551">
        <v>5</v>
      </c>
      <c r="J15551" t="s">
        <v>27515</v>
      </c>
      <c r="L15551" t="s">
        <v>2754</v>
      </c>
    </row>
    <row r="15552" spans="1:12" x14ac:dyDescent="0.25">
      <c r="A15552" t="s">
        <v>9456</v>
      </c>
      <c r="B15552" t="s">
        <v>9453</v>
      </c>
      <c r="C15552" t="s">
        <v>9454</v>
      </c>
      <c r="D15552" t="s">
        <v>9455</v>
      </c>
      <c r="E15552" s="117">
        <v>43038</v>
      </c>
      <c r="F15552" s="118">
        <v>0.41400462962962964</v>
      </c>
      <c r="G15552" t="s">
        <v>3854</v>
      </c>
      <c r="H15552">
        <v>1270</v>
      </c>
      <c r="I15552">
        <v>6</v>
      </c>
      <c r="J15552" t="s">
        <v>27515</v>
      </c>
      <c r="L15552">
        <v>0</v>
      </c>
    </row>
    <row r="15553" spans="1:12" x14ac:dyDescent="0.25">
      <c r="A15553" t="s">
        <v>9456</v>
      </c>
      <c r="B15553" t="s">
        <v>9453</v>
      </c>
      <c r="C15553" t="s">
        <v>9454</v>
      </c>
      <c r="D15553" t="s">
        <v>9455</v>
      </c>
      <c r="E15553" s="117">
        <v>43038</v>
      </c>
      <c r="F15553" s="118">
        <v>0.41400462962962964</v>
      </c>
      <c r="G15553" t="s">
        <v>3854</v>
      </c>
      <c r="H15553">
        <v>1270</v>
      </c>
      <c r="I15553">
        <v>7</v>
      </c>
      <c r="J15553" t="s">
        <v>27515</v>
      </c>
      <c r="L15553">
        <v>100</v>
      </c>
    </row>
    <row r="15554" spans="1:12" x14ac:dyDescent="0.25">
      <c r="A15554" t="s">
        <v>9456</v>
      </c>
      <c r="B15554" t="s">
        <v>9453</v>
      </c>
      <c r="C15554" t="s">
        <v>9454</v>
      </c>
      <c r="D15554" t="s">
        <v>9455</v>
      </c>
      <c r="E15554" s="117">
        <v>43038</v>
      </c>
      <c r="F15554" s="118">
        <v>0.41400462962962964</v>
      </c>
      <c r="G15554" t="s">
        <v>3854</v>
      </c>
      <c r="H15554">
        <v>1270</v>
      </c>
      <c r="I15554">
        <v>8</v>
      </c>
      <c r="J15554" t="s">
        <v>27515</v>
      </c>
      <c r="L15554">
        <v>2</v>
      </c>
    </row>
    <row r="15555" spans="1:12" x14ac:dyDescent="0.25">
      <c r="A15555" t="s">
        <v>9456</v>
      </c>
      <c r="B15555" t="s">
        <v>9453</v>
      </c>
      <c r="C15555" t="s">
        <v>9454</v>
      </c>
      <c r="D15555" t="s">
        <v>9455</v>
      </c>
      <c r="E15555" s="117">
        <v>43038</v>
      </c>
      <c r="F15555" s="118">
        <v>0.41400462962962964</v>
      </c>
      <c r="G15555" t="s">
        <v>3854</v>
      </c>
      <c r="H15555">
        <v>1270</v>
      </c>
      <c r="I15555">
        <v>9</v>
      </c>
      <c r="J15555" t="s">
        <v>27515</v>
      </c>
      <c r="L15555" t="s">
        <v>563</v>
      </c>
    </row>
    <row r="15556" spans="1:12" x14ac:dyDescent="0.25">
      <c r="A15556" t="s">
        <v>9456</v>
      </c>
      <c r="B15556" t="s">
        <v>9453</v>
      </c>
      <c r="C15556" t="s">
        <v>9454</v>
      </c>
      <c r="D15556" t="s">
        <v>9455</v>
      </c>
      <c r="E15556" s="117">
        <v>43038</v>
      </c>
      <c r="F15556" s="118">
        <v>0.41400462962962964</v>
      </c>
      <c r="G15556" t="s">
        <v>3854</v>
      </c>
      <c r="H15556">
        <v>1270</v>
      </c>
      <c r="I15556">
        <v>10</v>
      </c>
      <c r="J15556" t="s">
        <v>27515</v>
      </c>
      <c r="L15556" t="s">
        <v>635</v>
      </c>
    </row>
    <row r="15557" spans="1:12" x14ac:dyDescent="0.25">
      <c r="A15557" t="s">
        <v>9456</v>
      </c>
      <c r="B15557" t="s">
        <v>9453</v>
      </c>
      <c r="C15557" t="s">
        <v>9454</v>
      </c>
      <c r="D15557" t="s">
        <v>9455</v>
      </c>
      <c r="E15557" s="117">
        <v>43038</v>
      </c>
      <c r="F15557" s="118">
        <v>0.41400462962962964</v>
      </c>
      <c r="G15557" t="s">
        <v>3854</v>
      </c>
      <c r="H15557">
        <v>1270</v>
      </c>
      <c r="I15557">
        <v>11</v>
      </c>
      <c r="J15557" t="s">
        <v>27515</v>
      </c>
      <c r="L15557" t="s">
        <v>574</v>
      </c>
    </row>
    <row r="15558" spans="1:12" x14ac:dyDescent="0.25">
      <c r="A15558" t="s">
        <v>9456</v>
      </c>
      <c r="B15558" t="s">
        <v>9453</v>
      </c>
      <c r="C15558" t="s">
        <v>9454</v>
      </c>
      <c r="D15558" t="s">
        <v>9455</v>
      </c>
      <c r="E15558" s="117">
        <v>43038</v>
      </c>
      <c r="F15558" s="118">
        <v>0.41400462962962964</v>
      </c>
      <c r="G15558" t="s">
        <v>3854</v>
      </c>
      <c r="H15558">
        <v>1270</v>
      </c>
      <c r="I15558">
        <v>13</v>
      </c>
      <c r="J15558" t="s">
        <v>27515</v>
      </c>
      <c r="L15558" t="s">
        <v>640</v>
      </c>
    </row>
    <row r="15559" spans="1:12" x14ac:dyDescent="0.25">
      <c r="A15559" t="s">
        <v>9456</v>
      </c>
      <c r="B15559" t="s">
        <v>9453</v>
      </c>
      <c r="C15559" t="s">
        <v>9454</v>
      </c>
      <c r="D15559" t="s">
        <v>9455</v>
      </c>
      <c r="E15559" s="117">
        <v>43038</v>
      </c>
      <c r="F15559" s="118">
        <v>0.41400462962962964</v>
      </c>
      <c r="G15559" t="s">
        <v>3854</v>
      </c>
      <c r="H15559">
        <v>1270</v>
      </c>
      <c r="I15559">
        <v>14</v>
      </c>
      <c r="J15559" t="s">
        <v>27515</v>
      </c>
      <c r="L15559" t="s">
        <v>644</v>
      </c>
    </row>
    <row r="15560" spans="1:12" x14ac:dyDescent="0.25">
      <c r="A15560" t="s">
        <v>9456</v>
      </c>
      <c r="B15560" t="s">
        <v>9453</v>
      </c>
      <c r="C15560" t="s">
        <v>9454</v>
      </c>
      <c r="D15560" t="s">
        <v>9455</v>
      </c>
      <c r="E15560" s="117">
        <v>43038</v>
      </c>
      <c r="F15560" s="118">
        <v>0.41400462962962964</v>
      </c>
      <c r="G15560" t="s">
        <v>3854</v>
      </c>
      <c r="H15560">
        <v>1270</v>
      </c>
      <c r="I15560">
        <v>15</v>
      </c>
      <c r="J15560" t="s">
        <v>27515</v>
      </c>
      <c r="L15560" t="s">
        <v>200</v>
      </c>
    </row>
    <row r="15561" spans="1:12" x14ac:dyDescent="0.25">
      <c r="A15561" t="s">
        <v>9456</v>
      </c>
      <c r="B15561" t="s">
        <v>9453</v>
      </c>
      <c r="C15561" t="s">
        <v>9454</v>
      </c>
      <c r="D15561" t="s">
        <v>9455</v>
      </c>
      <c r="E15561" s="117">
        <v>43038</v>
      </c>
      <c r="F15561" s="118">
        <v>0.41400462962962964</v>
      </c>
      <c r="G15561" t="s">
        <v>3854</v>
      </c>
      <c r="H15561">
        <v>1270</v>
      </c>
      <c r="I15561">
        <v>16</v>
      </c>
      <c r="J15561" t="s">
        <v>27515</v>
      </c>
      <c r="L15561" t="s">
        <v>673</v>
      </c>
    </row>
    <row r="15562" spans="1:12" x14ac:dyDescent="0.25">
      <c r="A15562" t="s">
        <v>9456</v>
      </c>
      <c r="B15562" t="s">
        <v>9453</v>
      </c>
      <c r="C15562" t="s">
        <v>9454</v>
      </c>
      <c r="D15562" t="s">
        <v>9455</v>
      </c>
      <c r="E15562" s="117">
        <v>43038</v>
      </c>
      <c r="F15562" s="118">
        <v>0.41400462962962964</v>
      </c>
      <c r="G15562" t="s">
        <v>3854</v>
      </c>
      <c r="H15562">
        <v>1270</v>
      </c>
      <c r="I15562">
        <v>22</v>
      </c>
      <c r="J15562" t="s">
        <v>27515</v>
      </c>
      <c r="L15562" t="s">
        <v>104</v>
      </c>
    </row>
    <row r="15563" spans="1:12" x14ac:dyDescent="0.25">
      <c r="A15563" t="s">
        <v>9456</v>
      </c>
      <c r="B15563" t="s">
        <v>9453</v>
      </c>
      <c r="C15563" t="s">
        <v>9454</v>
      </c>
      <c r="D15563" t="s">
        <v>9455</v>
      </c>
      <c r="E15563" s="117">
        <v>43038</v>
      </c>
      <c r="F15563" s="118">
        <v>0.41401620370370368</v>
      </c>
      <c r="G15563" t="s">
        <v>3854</v>
      </c>
      <c r="H15563">
        <v>1270</v>
      </c>
      <c r="I15563">
        <v>23</v>
      </c>
      <c r="J15563" t="s">
        <v>27515</v>
      </c>
      <c r="L15563">
        <v>100</v>
      </c>
    </row>
    <row r="15564" spans="1:12" x14ac:dyDescent="0.25">
      <c r="A15564" t="s">
        <v>9456</v>
      </c>
      <c r="B15564" t="s">
        <v>9453</v>
      </c>
      <c r="C15564" t="s">
        <v>9454</v>
      </c>
      <c r="D15564" t="s">
        <v>9455</v>
      </c>
      <c r="E15564" s="117">
        <v>43038</v>
      </c>
      <c r="F15564" s="118">
        <v>0.41401620370370368</v>
      </c>
      <c r="G15564" t="s">
        <v>3854</v>
      </c>
      <c r="H15564">
        <v>1270</v>
      </c>
      <c r="I15564">
        <v>38</v>
      </c>
      <c r="J15564" t="s">
        <v>27515</v>
      </c>
      <c r="L15564" t="s">
        <v>27516</v>
      </c>
    </row>
    <row r="15565" spans="1:12" x14ac:dyDescent="0.25">
      <c r="A15565" t="s">
        <v>9456</v>
      </c>
      <c r="B15565" t="s">
        <v>9453</v>
      </c>
      <c r="C15565" t="s">
        <v>9454</v>
      </c>
      <c r="D15565" t="s">
        <v>9455</v>
      </c>
      <c r="E15565" s="117">
        <v>43038</v>
      </c>
      <c r="F15565" s="118">
        <v>0.41401620370370368</v>
      </c>
      <c r="G15565" t="s">
        <v>3854</v>
      </c>
      <c r="H15565">
        <v>1271</v>
      </c>
      <c r="I15565">
        <v>1</v>
      </c>
      <c r="L15565" t="s">
        <v>27517</v>
      </c>
    </row>
    <row r="15566" spans="1:12" x14ac:dyDescent="0.25">
      <c r="A15566" t="s">
        <v>9456</v>
      </c>
      <c r="B15566" t="s">
        <v>9453</v>
      </c>
      <c r="C15566" t="s">
        <v>9454</v>
      </c>
      <c r="D15566" t="s">
        <v>9455</v>
      </c>
      <c r="E15566" s="117">
        <v>43038</v>
      </c>
      <c r="F15566" s="118">
        <v>0.41402777777777783</v>
      </c>
      <c r="G15566" t="s">
        <v>3854</v>
      </c>
      <c r="H15566">
        <v>1271</v>
      </c>
      <c r="I15566">
        <v>4</v>
      </c>
      <c r="J15566" t="s">
        <v>27517</v>
      </c>
      <c r="L15566" t="s">
        <v>2977</v>
      </c>
    </row>
    <row r="15567" spans="1:12" x14ac:dyDescent="0.25">
      <c r="A15567" t="s">
        <v>9456</v>
      </c>
      <c r="B15567" t="s">
        <v>9453</v>
      </c>
      <c r="C15567" t="s">
        <v>9454</v>
      </c>
      <c r="D15567" t="s">
        <v>9455</v>
      </c>
      <c r="E15567" s="117">
        <v>43038</v>
      </c>
      <c r="F15567" s="118">
        <v>0.41402777777777783</v>
      </c>
      <c r="G15567" t="s">
        <v>3854</v>
      </c>
      <c r="H15567">
        <v>1271</v>
      </c>
      <c r="I15567">
        <v>5</v>
      </c>
      <c r="J15567" t="s">
        <v>27517</v>
      </c>
      <c r="L15567" t="s">
        <v>2586</v>
      </c>
    </row>
    <row r="15568" spans="1:12" x14ac:dyDescent="0.25">
      <c r="A15568" t="s">
        <v>9456</v>
      </c>
      <c r="B15568" t="s">
        <v>9453</v>
      </c>
      <c r="C15568" t="s">
        <v>9454</v>
      </c>
      <c r="D15568" t="s">
        <v>9455</v>
      </c>
      <c r="E15568" s="117">
        <v>43038</v>
      </c>
      <c r="F15568" s="118">
        <v>0.41402777777777783</v>
      </c>
      <c r="G15568" t="s">
        <v>3854</v>
      </c>
      <c r="H15568">
        <v>1271</v>
      </c>
      <c r="I15568">
        <v>6</v>
      </c>
      <c r="J15568" t="s">
        <v>27517</v>
      </c>
      <c r="L15568">
        <v>0</v>
      </c>
    </row>
    <row r="15569" spans="1:12" x14ac:dyDescent="0.25">
      <c r="A15569" t="s">
        <v>9456</v>
      </c>
      <c r="B15569" t="s">
        <v>9453</v>
      </c>
      <c r="C15569" t="s">
        <v>9454</v>
      </c>
      <c r="D15569" t="s">
        <v>9455</v>
      </c>
      <c r="E15569" s="117">
        <v>43038</v>
      </c>
      <c r="F15569" s="118">
        <v>0.41402777777777783</v>
      </c>
      <c r="G15569" t="s">
        <v>3854</v>
      </c>
      <c r="H15569">
        <v>1271</v>
      </c>
      <c r="I15569">
        <v>7</v>
      </c>
      <c r="J15569" t="s">
        <v>27517</v>
      </c>
      <c r="L15569">
        <v>100</v>
      </c>
    </row>
    <row r="15570" spans="1:12" x14ac:dyDescent="0.25">
      <c r="A15570" t="s">
        <v>9456</v>
      </c>
      <c r="B15570" t="s">
        <v>9453</v>
      </c>
      <c r="C15570" t="s">
        <v>9454</v>
      </c>
      <c r="D15570" t="s">
        <v>9455</v>
      </c>
      <c r="E15570" s="117">
        <v>43038</v>
      </c>
      <c r="F15570" s="118">
        <v>0.41402777777777783</v>
      </c>
      <c r="G15570" t="s">
        <v>3854</v>
      </c>
      <c r="H15570">
        <v>1271</v>
      </c>
      <c r="I15570">
        <v>8</v>
      </c>
      <c r="J15570" t="s">
        <v>27517</v>
      </c>
      <c r="L15570">
        <v>10</v>
      </c>
    </row>
    <row r="15571" spans="1:12" x14ac:dyDescent="0.25">
      <c r="A15571" t="s">
        <v>9456</v>
      </c>
      <c r="B15571" t="s">
        <v>9453</v>
      </c>
      <c r="C15571" t="s">
        <v>9454</v>
      </c>
      <c r="D15571" t="s">
        <v>9455</v>
      </c>
      <c r="E15571" s="117">
        <v>43038</v>
      </c>
      <c r="F15571" s="118">
        <v>0.41402777777777783</v>
      </c>
      <c r="G15571" t="s">
        <v>3854</v>
      </c>
      <c r="H15571">
        <v>1271</v>
      </c>
      <c r="I15571">
        <v>9</v>
      </c>
      <c r="J15571" t="s">
        <v>27517</v>
      </c>
      <c r="L15571" t="s">
        <v>562</v>
      </c>
    </row>
    <row r="15572" spans="1:12" x14ac:dyDescent="0.25">
      <c r="A15572" t="s">
        <v>9456</v>
      </c>
      <c r="B15572" t="s">
        <v>9453</v>
      </c>
      <c r="C15572" t="s">
        <v>9454</v>
      </c>
      <c r="D15572" t="s">
        <v>9455</v>
      </c>
      <c r="E15572" s="117">
        <v>43038</v>
      </c>
      <c r="F15572" s="118">
        <v>0.41402777777777783</v>
      </c>
      <c r="G15572" t="s">
        <v>3854</v>
      </c>
      <c r="H15572">
        <v>1271</v>
      </c>
      <c r="I15572">
        <v>10</v>
      </c>
      <c r="J15572" t="s">
        <v>27517</v>
      </c>
      <c r="L15572" t="s">
        <v>618</v>
      </c>
    </row>
    <row r="15573" spans="1:12" x14ac:dyDescent="0.25">
      <c r="A15573" t="s">
        <v>9456</v>
      </c>
      <c r="B15573" t="s">
        <v>9453</v>
      </c>
      <c r="C15573" t="s">
        <v>9454</v>
      </c>
      <c r="D15573" t="s">
        <v>9455</v>
      </c>
      <c r="E15573" s="117">
        <v>43038</v>
      </c>
      <c r="F15573" s="118">
        <v>0.41402777777777783</v>
      </c>
      <c r="G15573" t="s">
        <v>3854</v>
      </c>
      <c r="H15573">
        <v>1271</v>
      </c>
      <c r="I15573">
        <v>12</v>
      </c>
      <c r="J15573" t="s">
        <v>27517</v>
      </c>
      <c r="L15573" t="s">
        <v>575</v>
      </c>
    </row>
    <row r="15574" spans="1:12" x14ac:dyDescent="0.25">
      <c r="A15574" t="s">
        <v>9456</v>
      </c>
      <c r="B15574" t="s">
        <v>9453</v>
      </c>
      <c r="C15574" t="s">
        <v>9454</v>
      </c>
      <c r="D15574" t="s">
        <v>9455</v>
      </c>
      <c r="E15574" s="117">
        <v>43038</v>
      </c>
      <c r="F15574" s="118">
        <v>0.41402777777777783</v>
      </c>
      <c r="G15574" t="s">
        <v>3854</v>
      </c>
      <c r="H15574">
        <v>1271</v>
      </c>
      <c r="I15574">
        <v>13</v>
      </c>
      <c r="J15574" t="s">
        <v>27517</v>
      </c>
      <c r="L15574" t="s">
        <v>636</v>
      </c>
    </row>
    <row r="15575" spans="1:12" x14ac:dyDescent="0.25">
      <c r="A15575" t="s">
        <v>9456</v>
      </c>
      <c r="B15575" t="s">
        <v>9453</v>
      </c>
      <c r="C15575" t="s">
        <v>9454</v>
      </c>
      <c r="D15575" t="s">
        <v>9455</v>
      </c>
      <c r="E15575" s="117">
        <v>43038</v>
      </c>
      <c r="F15575" s="118">
        <v>0.41403935185185187</v>
      </c>
      <c r="G15575" t="s">
        <v>3854</v>
      </c>
      <c r="H15575">
        <v>1271</v>
      </c>
      <c r="I15575">
        <v>14</v>
      </c>
      <c r="J15575" t="s">
        <v>27517</v>
      </c>
      <c r="L15575" t="s">
        <v>644</v>
      </c>
    </row>
    <row r="15576" spans="1:12" x14ac:dyDescent="0.25">
      <c r="A15576" t="s">
        <v>9456</v>
      </c>
      <c r="B15576" t="s">
        <v>9453</v>
      </c>
      <c r="C15576" t="s">
        <v>9454</v>
      </c>
      <c r="D15576" t="s">
        <v>9455</v>
      </c>
      <c r="E15576" s="117">
        <v>43038</v>
      </c>
      <c r="F15576" s="118">
        <v>0.41403935185185187</v>
      </c>
      <c r="G15576" t="s">
        <v>3854</v>
      </c>
      <c r="H15576">
        <v>1271</v>
      </c>
      <c r="I15576">
        <v>15</v>
      </c>
      <c r="J15576" t="s">
        <v>27517</v>
      </c>
      <c r="L15576" t="s">
        <v>701</v>
      </c>
    </row>
    <row r="15577" spans="1:12" x14ac:dyDescent="0.25">
      <c r="A15577" t="s">
        <v>9456</v>
      </c>
      <c r="B15577" t="s">
        <v>9453</v>
      </c>
      <c r="C15577" t="s">
        <v>9454</v>
      </c>
      <c r="D15577" t="s">
        <v>9455</v>
      </c>
      <c r="E15577" s="117">
        <v>43038</v>
      </c>
      <c r="F15577" s="118">
        <v>0.41403935185185187</v>
      </c>
      <c r="G15577" t="s">
        <v>3854</v>
      </c>
      <c r="H15577">
        <v>1271</v>
      </c>
      <c r="I15577">
        <v>22</v>
      </c>
      <c r="J15577" t="s">
        <v>27517</v>
      </c>
      <c r="L15577" t="s">
        <v>104</v>
      </c>
    </row>
    <row r="15578" spans="1:12" x14ac:dyDescent="0.25">
      <c r="A15578" t="s">
        <v>9456</v>
      </c>
      <c r="B15578" t="s">
        <v>9453</v>
      </c>
      <c r="C15578" t="s">
        <v>9454</v>
      </c>
      <c r="D15578" t="s">
        <v>9455</v>
      </c>
      <c r="E15578" s="117">
        <v>43038</v>
      </c>
      <c r="F15578" s="118">
        <v>0.41403935185185187</v>
      </c>
      <c r="G15578" t="s">
        <v>3854</v>
      </c>
      <c r="H15578">
        <v>1271</v>
      </c>
      <c r="I15578">
        <v>23</v>
      </c>
      <c r="J15578" t="s">
        <v>27517</v>
      </c>
      <c r="L15578">
        <v>40</v>
      </c>
    </row>
    <row r="15579" spans="1:12" x14ac:dyDescent="0.25">
      <c r="A15579" t="s">
        <v>9456</v>
      </c>
      <c r="B15579" t="s">
        <v>9453</v>
      </c>
      <c r="C15579" t="s">
        <v>9454</v>
      </c>
      <c r="D15579" t="s">
        <v>9455</v>
      </c>
      <c r="E15579" s="117">
        <v>43038</v>
      </c>
      <c r="F15579" s="118">
        <v>0.41403935185185187</v>
      </c>
      <c r="G15579" t="s">
        <v>3854</v>
      </c>
      <c r="H15579">
        <v>1271</v>
      </c>
      <c r="I15579">
        <v>24</v>
      </c>
      <c r="J15579" t="s">
        <v>27517</v>
      </c>
      <c r="L15579" t="s">
        <v>133</v>
      </c>
    </row>
    <row r="15580" spans="1:12" x14ac:dyDescent="0.25">
      <c r="A15580" t="s">
        <v>9456</v>
      </c>
      <c r="B15580" t="s">
        <v>9453</v>
      </c>
      <c r="C15580" t="s">
        <v>9454</v>
      </c>
      <c r="D15580" t="s">
        <v>9455</v>
      </c>
      <c r="E15580" s="117">
        <v>43038</v>
      </c>
      <c r="F15580" s="118">
        <v>0.41403935185185187</v>
      </c>
      <c r="G15580" t="s">
        <v>3854</v>
      </c>
      <c r="H15580">
        <v>1271</v>
      </c>
      <c r="I15580">
        <v>25</v>
      </c>
      <c r="J15580" t="s">
        <v>27517</v>
      </c>
      <c r="L15580">
        <v>50</v>
      </c>
    </row>
    <row r="15581" spans="1:12" x14ac:dyDescent="0.25">
      <c r="A15581" t="s">
        <v>9456</v>
      </c>
      <c r="B15581" t="s">
        <v>9453</v>
      </c>
      <c r="C15581" t="s">
        <v>9454</v>
      </c>
      <c r="D15581" t="s">
        <v>9455</v>
      </c>
      <c r="E15581" s="117">
        <v>43038</v>
      </c>
      <c r="F15581" s="118">
        <v>0.41403935185185187</v>
      </c>
      <c r="G15581" t="s">
        <v>3854</v>
      </c>
      <c r="H15581">
        <v>1271</v>
      </c>
      <c r="I15581">
        <v>26</v>
      </c>
      <c r="J15581" t="s">
        <v>27517</v>
      </c>
      <c r="L15581" t="s">
        <v>382</v>
      </c>
    </row>
    <row r="15582" spans="1:12" x14ac:dyDescent="0.25">
      <c r="A15582" t="s">
        <v>9456</v>
      </c>
      <c r="B15582" t="s">
        <v>9453</v>
      </c>
      <c r="C15582" t="s">
        <v>9454</v>
      </c>
      <c r="D15582" t="s">
        <v>9455</v>
      </c>
      <c r="E15582" s="117">
        <v>43038</v>
      </c>
      <c r="F15582" s="118">
        <v>0.41403935185185187</v>
      </c>
      <c r="G15582" t="s">
        <v>3854</v>
      </c>
      <c r="H15582">
        <v>1271</v>
      </c>
      <c r="I15582">
        <v>27</v>
      </c>
      <c r="J15582" t="s">
        <v>27517</v>
      </c>
      <c r="L15582">
        <v>10</v>
      </c>
    </row>
    <row r="15583" spans="1:12" x14ac:dyDescent="0.25">
      <c r="A15583" t="s">
        <v>9456</v>
      </c>
      <c r="B15583" t="s">
        <v>9453</v>
      </c>
      <c r="C15583" t="s">
        <v>9454</v>
      </c>
      <c r="D15583" t="s">
        <v>9455</v>
      </c>
      <c r="E15583" s="117">
        <v>43038</v>
      </c>
      <c r="F15583" s="118">
        <v>0.41403935185185187</v>
      </c>
      <c r="G15583" t="s">
        <v>3854</v>
      </c>
      <c r="H15583">
        <v>1271</v>
      </c>
      <c r="I15583">
        <v>38</v>
      </c>
      <c r="J15583" t="s">
        <v>27517</v>
      </c>
      <c r="L15583" t="s">
        <v>27518</v>
      </c>
    </row>
    <row r="15584" spans="1:12" x14ac:dyDescent="0.25">
      <c r="A15584" t="s">
        <v>9456</v>
      </c>
      <c r="B15584" t="s">
        <v>9453</v>
      </c>
      <c r="C15584" t="s">
        <v>9454</v>
      </c>
      <c r="D15584" t="s">
        <v>9455</v>
      </c>
      <c r="E15584" s="117">
        <v>43038</v>
      </c>
      <c r="F15584" s="118">
        <v>0.41405092592592596</v>
      </c>
      <c r="G15584" t="s">
        <v>3854</v>
      </c>
      <c r="H15584">
        <v>1272</v>
      </c>
      <c r="I15584">
        <v>1</v>
      </c>
      <c r="L15584" t="s">
        <v>27519</v>
      </c>
    </row>
    <row r="15585" spans="1:12" x14ac:dyDescent="0.25">
      <c r="A15585" t="s">
        <v>9456</v>
      </c>
      <c r="B15585" t="s">
        <v>9453</v>
      </c>
      <c r="C15585" t="s">
        <v>9454</v>
      </c>
      <c r="D15585" t="s">
        <v>9455</v>
      </c>
      <c r="E15585" s="117">
        <v>43038</v>
      </c>
      <c r="F15585" s="118">
        <v>0.41405092592592596</v>
      </c>
      <c r="G15585" t="s">
        <v>3854</v>
      </c>
      <c r="H15585">
        <v>1272</v>
      </c>
      <c r="I15585">
        <v>4</v>
      </c>
      <c r="J15585" t="s">
        <v>27519</v>
      </c>
      <c r="L15585" t="s">
        <v>2977</v>
      </c>
    </row>
    <row r="15586" spans="1:12" x14ac:dyDescent="0.25">
      <c r="A15586" t="s">
        <v>9456</v>
      </c>
      <c r="B15586" t="s">
        <v>9453</v>
      </c>
      <c r="C15586" t="s">
        <v>9454</v>
      </c>
      <c r="D15586" t="s">
        <v>9455</v>
      </c>
      <c r="E15586" s="117">
        <v>43038</v>
      </c>
      <c r="F15586" s="118">
        <v>0.4140625</v>
      </c>
      <c r="G15586" t="s">
        <v>3854</v>
      </c>
      <c r="H15586">
        <v>1272</v>
      </c>
      <c r="I15586">
        <v>5</v>
      </c>
      <c r="J15586" t="s">
        <v>27519</v>
      </c>
      <c r="L15586" t="s">
        <v>1977</v>
      </c>
    </row>
    <row r="15587" spans="1:12" x14ac:dyDescent="0.25">
      <c r="A15587" t="s">
        <v>9456</v>
      </c>
      <c r="B15587" t="s">
        <v>9453</v>
      </c>
      <c r="C15587" t="s">
        <v>9454</v>
      </c>
      <c r="D15587" t="s">
        <v>9455</v>
      </c>
      <c r="E15587" s="117">
        <v>43038</v>
      </c>
      <c r="F15587" s="118">
        <v>0.4140625</v>
      </c>
      <c r="G15587" t="s">
        <v>3854</v>
      </c>
      <c r="H15587">
        <v>1272</v>
      </c>
      <c r="I15587">
        <v>6</v>
      </c>
      <c r="J15587" t="s">
        <v>27519</v>
      </c>
      <c r="L15587">
        <v>0</v>
      </c>
    </row>
    <row r="15588" spans="1:12" x14ac:dyDescent="0.25">
      <c r="A15588" t="s">
        <v>9456</v>
      </c>
      <c r="B15588" t="s">
        <v>9453</v>
      </c>
      <c r="C15588" t="s">
        <v>9454</v>
      </c>
      <c r="D15588" t="s">
        <v>9455</v>
      </c>
      <c r="E15588" s="117">
        <v>43038</v>
      </c>
      <c r="F15588" s="118">
        <v>0.4140625</v>
      </c>
      <c r="G15588" t="s">
        <v>3854</v>
      </c>
      <c r="H15588">
        <v>1272</v>
      </c>
      <c r="I15588">
        <v>7</v>
      </c>
      <c r="J15588" t="s">
        <v>27519</v>
      </c>
      <c r="L15588">
        <v>100</v>
      </c>
    </row>
    <row r="15589" spans="1:12" x14ac:dyDescent="0.25">
      <c r="A15589" t="s">
        <v>9456</v>
      </c>
      <c r="B15589" t="s">
        <v>9453</v>
      </c>
      <c r="C15589" t="s">
        <v>9454</v>
      </c>
      <c r="D15589" t="s">
        <v>9455</v>
      </c>
      <c r="E15589" s="117">
        <v>43038</v>
      </c>
      <c r="F15589" s="118">
        <v>0.4140625</v>
      </c>
      <c r="G15589" t="s">
        <v>3854</v>
      </c>
      <c r="H15589">
        <v>1272</v>
      </c>
      <c r="I15589">
        <v>8</v>
      </c>
      <c r="J15589" t="s">
        <v>27519</v>
      </c>
      <c r="L15589">
        <v>1</v>
      </c>
    </row>
    <row r="15590" spans="1:12" x14ac:dyDescent="0.25">
      <c r="A15590" t="s">
        <v>9456</v>
      </c>
      <c r="B15590" t="s">
        <v>9453</v>
      </c>
      <c r="C15590" t="s">
        <v>9454</v>
      </c>
      <c r="D15590" t="s">
        <v>9455</v>
      </c>
      <c r="E15590" s="117">
        <v>43038</v>
      </c>
      <c r="F15590" s="118">
        <v>0.4140625</v>
      </c>
      <c r="G15590" t="s">
        <v>3854</v>
      </c>
      <c r="H15590">
        <v>1272</v>
      </c>
      <c r="I15590">
        <v>9</v>
      </c>
      <c r="J15590" t="s">
        <v>27519</v>
      </c>
      <c r="L15590" t="s">
        <v>560</v>
      </c>
    </row>
    <row r="15591" spans="1:12" x14ac:dyDescent="0.25">
      <c r="A15591" t="s">
        <v>9456</v>
      </c>
      <c r="B15591" t="s">
        <v>9453</v>
      </c>
      <c r="C15591" t="s">
        <v>9454</v>
      </c>
      <c r="D15591" t="s">
        <v>9455</v>
      </c>
      <c r="E15591" s="117">
        <v>43038</v>
      </c>
      <c r="F15591" s="118">
        <v>0.4140625</v>
      </c>
      <c r="G15591" t="s">
        <v>3854</v>
      </c>
      <c r="H15591">
        <v>1272</v>
      </c>
      <c r="I15591">
        <v>11</v>
      </c>
      <c r="J15591" t="s">
        <v>27519</v>
      </c>
      <c r="L15591" t="s">
        <v>578</v>
      </c>
    </row>
    <row r="15592" spans="1:12" x14ac:dyDescent="0.25">
      <c r="A15592" t="s">
        <v>9456</v>
      </c>
      <c r="B15592" t="s">
        <v>9453</v>
      </c>
      <c r="C15592" t="s">
        <v>9454</v>
      </c>
      <c r="D15592" t="s">
        <v>9455</v>
      </c>
      <c r="E15592" s="117">
        <v>43038</v>
      </c>
      <c r="F15592" s="118">
        <v>0.4140625</v>
      </c>
      <c r="G15592" t="s">
        <v>3854</v>
      </c>
      <c r="H15592">
        <v>1272</v>
      </c>
      <c r="I15592">
        <v>12</v>
      </c>
      <c r="J15592" t="s">
        <v>27519</v>
      </c>
      <c r="L15592" t="s">
        <v>573</v>
      </c>
    </row>
    <row r="15593" spans="1:12" x14ac:dyDescent="0.25">
      <c r="A15593" t="s">
        <v>9456</v>
      </c>
      <c r="B15593" t="s">
        <v>9453</v>
      </c>
      <c r="C15593" t="s">
        <v>9454</v>
      </c>
      <c r="D15593" t="s">
        <v>9455</v>
      </c>
      <c r="E15593" s="117">
        <v>43038</v>
      </c>
      <c r="F15593" s="118">
        <v>0.4140625</v>
      </c>
      <c r="G15593" t="s">
        <v>3854</v>
      </c>
      <c r="H15593">
        <v>1272</v>
      </c>
      <c r="I15593">
        <v>13</v>
      </c>
      <c r="J15593" t="s">
        <v>27519</v>
      </c>
      <c r="L15593" t="s">
        <v>636</v>
      </c>
    </row>
    <row r="15594" spans="1:12" x14ac:dyDescent="0.25">
      <c r="A15594" t="s">
        <v>9456</v>
      </c>
      <c r="B15594" t="s">
        <v>9453</v>
      </c>
      <c r="C15594" t="s">
        <v>9454</v>
      </c>
      <c r="D15594" t="s">
        <v>9455</v>
      </c>
      <c r="E15594" s="117">
        <v>43038</v>
      </c>
      <c r="F15594" s="118">
        <v>0.4140625</v>
      </c>
      <c r="G15594" t="s">
        <v>3854</v>
      </c>
      <c r="H15594">
        <v>1272</v>
      </c>
      <c r="I15594">
        <v>14</v>
      </c>
      <c r="J15594" t="s">
        <v>27519</v>
      </c>
      <c r="L15594" t="s">
        <v>661</v>
      </c>
    </row>
    <row r="15595" spans="1:12" x14ac:dyDescent="0.25">
      <c r="A15595" t="s">
        <v>9456</v>
      </c>
      <c r="B15595" t="s">
        <v>9453</v>
      </c>
      <c r="C15595" t="s">
        <v>9454</v>
      </c>
      <c r="D15595" t="s">
        <v>9455</v>
      </c>
      <c r="E15595" s="117">
        <v>43038</v>
      </c>
      <c r="F15595" s="118">
        <v>0.4140625</v>
      </c>
      <c r="G15595" t="s">
        <v>3854</v>
      </c>
      <c r="H15595">
        <v>1272</v>
      </c>
      <c r="I15595">
        <v>15</v>
      </c>
      <c r="J15595" t="s">
        <v>27519</v>
      </c>
      <c r="L15595" t="s">
        <v>683</v>
      </c>
    </row>
    <row r="15596" spans="1:12" x14ac:dyDescent="0.25">
      <c r="A15596" t="s">
        <v>9456</v>
      </c>
      <c r="B15596" t="s">
        <v>9453</v>
      </c>
      <c r="C15596" t="s">
        <v>9454</v>
      </c>
      <c r="D15596" t="s">
        <v>9455</v>
      </c>
      <c r="E15596" s="117">
        <v>43038</v>
      </c>
      <c r="F15596" s="118">
        <v>0.4140625</v>
      </c>
      <c r="G15596" t="s">
        <v>3854</v>
      </c>
      <c r="H15596">
        <v>1272</v>
      </c>
      <c r="I15596">
        <v>22</v>
      </c>
      <c r="J15596" t="s">
        <v>27519</v>
      </c>
      <c r="L15596" t="s">
        <v>104</v>
      </c>
    </row>
    <row r="15597" spans="1:12" x14ac:dyDescent="0.25">
      <c r="A15597" t="s">
        <v>9456</v>
      </c>
      <c r="B15597" t="s">
        <v>9453</v>
      </c>
      <c r="C15597" t="s">
        <v>9454</v>
      </c>
      <c r="D15597" t="s">
        <v>9455</v>
      </c>
      <c r="E15597" s="117">
        <v>43038</v>
      </c>
      <c r="F15597" s="118">
        <v>0.4140625</v>
      </c>
      <c r="G15597" t="s">
        <v>3854</v>
      </c>
      <c r="H15597">
        <v>1272</v>
      </c>
      <c r="I15597">
        <v>23</v>
      </c>
      <c r="J15597" t="s">
        <v>27519</v>
      </c>
      <c r="L15597">
        <v>50</v>
      </c>
    </row>
    <row r="15598" spans="1:12" x14ac:dyDescent="0.25">
      <c r="A15598" t="s">
        <v>9456</v>
      </c>
      <c r="B15598" t="s">
        <v>9453</v>
      </c>
      <c r="C15598" t="s">
        <v>9454</v>
      </c>
      <c r="D15598" t="s">
        <v>9455</v>
      </c>
      <c r="E15598" s="117">
        <v>43038</v>
      </c>
      <c r="F15598" s="118">
        <v>0.41407407407407404</v>
      </c>
      <c r="G15598" t="s">
        <v>3854</v>
      </c>
      <c r="H15598">
        <v>1272</v>
      </c>
      <c r="I15598">
        <v>24</v>
      </c>
      <c r="J15598" t="s">
        <v>27519</v>
      </c>
      <c r="L15598" t="s">
        <v>382</v>
      </c>
    </row>
    <row r="15599" spans="1:12" x14ac:dyDescent="0.25">
      <c r="A15599" t="s">
        <v>9456</v>
      </c>
      <c r="B15599" t="s">
        <v>9453</v>
      </c>
      <c r="C15599" t="s">
        <v>9454</v>
      </c>
      <c r="D15599" t="s">
        <v>9455</v>
      </c>
      <c r="E15599" s="117">
        <v>43038</v>
      </c>
      <c r="F15599" s="118">
        <v>0.41407407407407404</v>
      </c>
      <c r="G15599" t="s">
        <v>3854</v>
      </c>
      <c r="H15599">
        <v>1272</v>
      </c>
      <c r="I15599">
        <v>25</v>
      </c>
      <c r="J15599" t="s">
        <v>27519</v>
      </c>
      <c r="L15599">
        <v>30</v>
      </c>
    </row>
    <row r="15600" spans="1:12" x14ac:dyDescent="0.25">
      <c r="A15600" t="s">
        <v>9456</v>
      </c>
      <c r="B15600" t="s">
        <v>9453</v>
      </c>
      <c r="C15600" t="s">
        <v>9454</v>
      </c>
      <c r="D15600" t="s">
        <v>9455</v>
      </c>
      <c r="E15600" s="117">
        <v>43038</v>
      </c>
      <c r="F15600" s="118">
        <v>0.41407407407407404</v>
      </c>
      <c r="G15600" t="s">
        <v>3854</v>
      </c>
      <c r="H15600">
        <v>1272</v>
      </c>
      <c r="I15600">
        <v>26</v>
      </c>
      <c r="J15600" t="s">
        <v>27519</v>
      </c>
      <c r="L15600" t="s">
        <v>122</v>
      </c>
    </row>
    <row r="15601" spans="1:12" x14ac:dyDescent="0.25">
      <c r="A15601" t="s">
        <v>9456</v>
      </c>
      <c r="B15601" t="s">
        <v>9453</v>
      </c>
      <c r="C15601" t="s">
        <v>9454</v>
      </c>
      <c r="D15601" t="s">
        <v>9455</v>
      </c>
      <c r="E15601" s="117">
        <v>43038</v>
      </c>
      <c r="F15601" s="118">
        <v>0.41407407407407404</v>
      </c>
      <c r="G15601" t="s">
        <v>3854</v>
      </c>
      <c r="H15601">
        <v>1272</v>
      </c>
      <c r="I15601">
        <v>27</v>
      </c>
      <c r="J15601" t="s">
        <v>27519</v>
      </c>
      <c r="L15601">
        <v>20</v>
      </c>
    </row>
    <row r="15602" spans="1:12" x14ac:dyDescent="0.25">
      <c r="A15602" t="s">
        <v>9456</v>
      </c>
      <c r="B15602" t="s">
        <v>9453</v>
      </c>
      <c r="C15602" t="s">
        <v>9454</v>
      </c>
      <c r="D15602" t="s">
        <v>9455</v>
      </c>
      <c r="E15602" s="117">
        <v>43038</v>
      </c>
      <c r="F15602" s="118">
        <v>0.41407407407407404</v>
      </c>
      <c r="G15602" t="s">
        <v>3854</v>
      </c>
      <c r="H15602">
        <v>1272</v>
      </c>
      <c r="I15602">
        <v>38</v>
      </c>
      <c r="J15602" t="s">
        <v>27519</v>
      </c>
      <c r="L15602" t="s">
        <v>27520</v>
      </c>
    </row>
    <row r="15603" spans="1:12" x14ac:dyDescent="0.25">
      <c r="A15603" t="s">
        <v>9456</v>
      </c>
      <c r="B15603" t="s">
        <v>9453</v>
      </c>
      <c r="C15603" t="s">
        <v>9454</v>
      </c>
      <c r="D15603" t="s">
        <v>9455</v>
      </c>
      <c r="E15603" s="117">
        <v>43038</v>
      </c>
      <c r="F15603" s="118">
        <v>0.41408564814814813</v>
      </c>
      <c r="G15603" t="s">
        <v>3854</v>
      </c>
      <c r="H15603">
        <v>1273</v>
      </c>
      <c r="I15603">
        <v>1</v>
      </c>
      <c r="L15603" t="s">
        <v>27521</v>
      </c>
    </row>
    <row r="15604" spans="1:12" x14ac:dyDescent="0.25">
      <c r="A15604" t="s">
        <v>9456</v>
      </c>
      <c r="B15604" t="s">
        <v>9453</v>
      </c>
      <c r="C15604" t="s">
        <v>9454</v>
      </c>
      <c r="D15604" t="s">
        <v>9455</v>
      </c>
      <c r="E15604" s="117">
        <v>43038</v>
      </c>
      <c r="F15604" s="118">
        <v>0.41408564814814813</v>
      </c>
      <c r="G15604" t="s">
        <v>3854</v>
      </c>
      <c r="H15604">
        <v>1273</v>
      </c>
      <c r="I15604">
        <v>4</v>
      </c>
      <c r="J15604" t="s">
        <v>27521</v>
      </c>
      <c r="L15604" t="s">
        <v>2977</v>
      </c>
    </row>
    <row r="15605" spans="1:12" x14ac:dyDescent="0.25">
      <c r="A15605" t="s">
        <v>9456</v>
      </c>
      <c r="B15605" t="s">
        <v>9453</v>
      </c>
      <c r="C15605" t="s">
        <v>9454</v>
      </c>
      <c r="D15605" t="s">
        <v>9455</v>
      </c>
      <c r="E15605" s="117">
        <v>43038</v>
      </c>
      <c r="F15605" s="118">
        <v>0.41408564814814813</v>
      </c>
      <c r="G15605" t="s">
        <v>3854</v>
      </c>
      <c r="H15605">
        <v>1273</v>
      </c>
      <c r="I15605">
        <v>5</v>
      </c>
      <c r="J15605" t="s">
        <v>27521</v>
      </c>
      <c r="L15605" t="s">
        <v>2542</v>
      </c>
    </row>
    <row r="15606" spans="1:12" x14ac:dyDescent="0.25">
      <c r="A15606" t="s">
        <v>9456</v>
      </c>
      <c r="B15606" t="s">
        <v>9453</v>
      </c>
      <c r="C15606" t="s">
        <v>9454</v>
      </c>
      <c r="D15606" t="s">
        <v>9455</v>
      </c>
      <c r="E15606" s="117">
        <v>43038</v>
      </c>
      <c r="F15606" s="118">
        <v>0.41408564814814813</v>
      </c>
      <c r="G15606" t="s">
        <v>3854</v>
      </c>
      <c r="H15606">
        <v>1273</v>
      </c>
      <c r="I15606">
        <v>6</v>
      </c>
      <c r="J15606" t="s">
        <v>27521</v>
      </c>
      <c r="L15606">
        <v>0</v>
      </c>
    </row>
    <row r="15607" spans="1:12" x14ac:dyDescent="0.25">
      <c r="A15607" t="s">
        <v>9456</v>
      </c>
      <c r="B15607" t="s">
        <v>9453</v>
      </c>
      <c r="C15607" t="s">
        <v>9454</v>
      </c>
      <c r="D15607" t="s">
        <v>9455</v>
      </c>
      <c r="E15607" s="117">
        <v>43038</v>
      </c>
      <c r="F15607" s="118">
        <v>0.41408564814814813</v>
      </c>
      <c r="G15607" t="s">
        <v>3854</v>
      </c>
      <c r="H15607">
        <v>1273</v>
      </c>
      <c r="I15607">
        <v>7</v>
      </c>
      <c r="J15607" t="s">
        <v>27521</v>
      </c>
      <c r="L15607">
        <v>70</v>
      </c>
    </row>
    <row r="15608" spans="1:12" x14ac:dyDescent="0.25">
      <c r="A15608" t="s">
        <v>9456</v>
      </c>
      <c r="B15608" t="s">
        <v>9453</v>
      </c>
      <c r="C15608" t="s">
        <v>9454</v>
      </c>
      <c r="D15608" t="s">
        <v>9455</v>
      </c>
      <c r="E15608" s="117">
        <v>43038</v>
      </c>
      <c r="F15608" s="118">
        <v>0.41408564814814813</v>
      </c>
      <c r="G15608" t="s">
        <v>3854</v>
      </c>
      <c r="H15608">
        <v>1273</v>
      </c>
      <c r="I15608">
        <v>8</v>
      </c>
      <c r="J15608" t="s">
        <v>27521</v>
      </c>
      <c r="L15608">
        <v>10</v>
      </c>
    </row>
    <row r="15609" spans="1:12" x14ac:dyDescent="0.25">
      <c r="A15609" t="s">
        <v>9456</v>
      </c>
      <c r="B15609" t="s">
        <v>9453</v>
      </c>
      <c r="C15609" t="s">
        <v>9454</v>
      </c>
      <c r="D15609" t="s">
        <v>9455</v>
      </c>
      <c r="E15609" s="117">
        <v>43038</v>
      </c>
      <c r="F15609" s="118">
        <v>0.41409722222222217</v>
      </c>
      <c r="G15609" t="s">
        <v>3854</v>
      </c>
      <c r="H15609">
        <v>1273</v>
      </c>
      <c r="I15609">
        <v>9</v>
      </c>
      <c r="J15609" t="s">
        <v>27521</v>
      </c>
      <c r="L15609" t="s">
        <v>560</v>
      </c>
    </row>
    <row r="15610" spans="1:12" x14ac:dyDescent="0.25">
      <c r="A15610" t="s">
        <v>9456</v>
      </c>
      <c r="B15610" t="s">
        <v>9453</v>
      </c>
      <c r="C15610" t="s">
        <v>9454</v>
      </c>
      <c r="D15610" t="s">
        <v>9455</v>
      </c>
      <c r="E15610" s="117">
        <v>43038</v>
      </c>
      <c r="F15610" s="118">
        <v>0.41409722222222217</v>
      </c>
      <c r="G15610" t="s">
        <v>3854</v>
      </c>
      <c r="H15610">
        <v>1273</v>
      </c>
      <c r="I15610">
        <v>10</v>
      </c>
      <c r="J15610" t="s">
        <v>27521</v>
      </c>
      <c r="L15610" t="s">
        <v>618</v>
      </c>
    </row>
    <row r="15611" spans="1:12" x14ac:dyDescent="0.25">
      <c r="A15611" t="s">
        <v>9456</v>
      </c>
      <c r="B15611" t="s">
        <v>9453</v>
      </c>
      <c r="C15611" t="s">
        <v>9454</v>
      </c>
      <c r="D15611" t="s">
        <v>9455</v>
      </c>
      <c r="E15611" s="117">
        <v>43038</v>
      </c>
      <c r="F15611" s="118">
        <v>0.41409722222222217</v>
      </c>
      <c r="G15611" t="s">
        <v>3854</v>
      </c>
      <c r="H15611">
        <v>1273</v>
      </c>
      <c r="I15611">
        <v>11</v>
      </c>
      <c r="J15611" t="s">
        <v>27521</v>
      </c>
      <c r="L15611" t="s">
        <v>578</v>
      </c>
    </row>
    <row r="15612" spans="1:12" x14ac:dyDescent="0.25">
      <c r="A15612" t="s">
        <v>9456</v>
      </c>
      <c r="B15612" t="s">
        <v>9453</v>
      </c>
      <c r="C15612" t="s">
        <v>9454</v>
      </c>
      <c r="D15612" t="s">
        <v>9455</v>
      </c>
      <c r="E15612" s="117">
        <v>43038</v>
      </c>
      <c r="F15612" s="118">
        <v>0.41409722222222217</v>
      </c>
      <c r="G15612" t="s">
        <v>3854</v>
      </c>
      <c r="H15612">
        <v>1273</v>
      </c>
      <c r="I15612">
        <v>12</v>
      </c>
      <c r="J15612" t="s">
        <v>27521</v>
      </c>
      <c r="L15612" t="s">
        <v>576</v>
      </c>
    </row>
    <row r="15613" spans="1:12" x14ac:dyDescent="0.25">
      <c r="A15613" t="s">
        <v>9456</v>
      </c>
      <c r="B15613" t="s">
        <v>9453</v>
      </c>
      <c r="C15613" t="s">
        <v>9454</v>
      </c>
      <c r="D15613" t="s">
        <v>9455</v>
      </c>
      <c r="E15613" s="117">
        <v>43038</v>
      </c>
      <c r="F15613" s="118">
        <v>0.41409722222222217</v>
      </c>
      <c r="G15613" t="s">
        <v>3854</v>
      </c>
      <c r="H15613">
        <v>1273</v>
      </c>
      <c r="I15613">
        <v>13</v>
      </c>
      <c r="J15613" t="s">
        <v>27521</v>
      </c>
      <c r="L15613" t="s">
        <v>636</v>
      </c>
    </row>
    <row r="15614" spans="1:12" x14ac:dyDescent="0.25">
      <c r="A15614" t="s">
        <v>9456</v>
      </c>
      <c r="B15614" t="s">
        <v>9453</v>
      </c>
      <c r="C15614" t="s">
        <v>9454</v>
      </c>
      <c r="D15614" t="s">
        <v>9455</v>
      </c>
      <c r="E15614" s="117">
        <v>43038</v>
      </c>
      <c r="F15614" s="118">
        <v>0.41409722222222217</v>
      </c>
      <c r="G15614" t="s">
        <v>3854</v>
      </c>
      <c r="H15614">
        <v>1273</v>
      </c>
      <c r="I15614">
        <v>14</v>
      </c>
      <c r="J15614" t="s">
        <v>27521</v>
      </c>
      <c r="L15614" t="s">
        <v>660</v>
      </c>
    </row>
    <row r="15615" spans="1:12" x14ac:dyDescent="0.25">
      <c r="A15615" t="s">
        <v>9456</v>
      </c>
      <c r="B15615" t="s">
        <v>9453</v>
      </c>
      <c r="C15615" t="s">
        <v>9454</v>
      </c>
      <c r="D15615" t="s">
        <v>9455</v>
      </c>
      <c r="E15615" s="117">
        <v>43038</v>
      </c>
      <c r="F15615" s="118">
        <v>0.41409722222222217</v>
      </c>
      <c r="G15615" t="s">
        <v>3854</v>
      </c>
      <c r="H15615">
        <v>1273</v>
      </c>
      <c r="I15615">
        <v>15</v>
      </c>
      <c r="J15615" t="s">
        <v>27521</v>
      </c>
      <c r="L15615" t="s">
        <v>683</v>
      </c>
    </row>
    <row r="15616" spans="1:12" x14ac:dyDescent="0.25">
      <c r="A15616" t="s">
        <v>9456</v>
      </c>
      <c r="B15616" t="s">
        <v>9453</v>
      </c>
      <c r="C15616" t="s">
        <v>9454</v>
      </c>
      <c r="D15616" t="s">
        <v>9455</v>
      </c>
      <c r="E15616" s="117">
        <v>43038</v>
      </c>
      <c r="F15616" s="118">
        <v>0.41409722222222217</v>
      </c>
      <c r="G15616" t="s">
        <v>3854</v>
      </c>
      <c r="H15616">
        <v>1273</v>
      </c>
      <c r="I15616">
        <v>16</v>
      </c>
      <c r="J15616" t="s">
        <v>27521</v>
      </c>
      <c r="L15616" t="s">
        <v>482</v>
      </c>
    </row>
    <row r="15617" spans="1:12" x14ac:dyDescent="0.25">
      <c r="A15617" t="s">
        <v>9456</v>
      </c>
      <c r="B15617" t="s">
        <v>9453</v>
      </c>
      <c r="C15617" t="s">
        <v>9454</v>
      </c>
      <c r="D15617" t="s">
        <v>9455</v>
      </c>
      <c r="E15617" s="117">
        <v>43038</v>
      </c>
      <c r="F15617" s="118">
        <v>0.41409722222222217</v>
      </c>
      <c r="G15617" t="s">
        <v>3854</v>
      </c>
      <c r="H15617">
        <v>1273</v>
      </c>
      <c r="I15617">
        <v>22</v>
      </c>
      <c r="J15617" t="s">
        <v>27521</v>
      </c>
      <c r="L15617" t="s">
        <v>104</v>
      </c>
    </row>
    <row r="15618" spans="1:12" x14ac:dyDescent="0.25">
      <c r="A15618" t="s">
        <v>9456</v>
      </c>
      <c r="B15618" t="s">
        <v>9453</v>
      </c>
      <c r="C15618" t="s">
        <v>9454</v>
      </c>
      <c r="D15618" t="s">
        <v>9455</v>
      </c>
      <c r="E15618" s="117">
        <v>43038</v>
      </c>
      <c r="F15618" s="118">
        <v>0.41409722222222217</v>
      </c>
      <c r="G15618" t="s">
        <v>3854</v>
      </c>
      <c r="H15618">
        <v>1273</v>
      </c>
      <c r="I15618">
        <v>23</v>
      </c>
      <c r="J15618" t="s">
        <v>27521</v>
      </c>
      <c r="L15618">
        <v>60</v>
      </c>
    </row>
    <row r="15619" spans="1:12" x14ac:dyDescent="0.25">
      <c r="A15619" t="s">
        <v>9456</v>
      </c>
      <c r="B15619" t="s">
        <v>9453</v>
      </c>
      <c r="C15619" t="s">
        <v>9454</v>
      </c>
      <c r="D15619" t="s">
        <v>9455</v>
      </c>
      <c r="E15619" s="117">
        <v>43038</v>
      </c>
      <c r="F15619" s="118">
        <v>0.41409722222222217</v>
      </c>
      <c r="G15619" t="s">
        <v>3854</v>
      </c>
      <c r="H15619">
        <v>1273</v>
      </c>
      <c r="I15619">
        <v>24</v>
      </c>
      <c r="J15619" t="s">
        <v>27521</v>
      </c>
      <c r="L15619" t="s">
        <v>382</v>
      </c>
    </row>
    <row r="15620" spans="1:12" x14ac:dyDescent="0.25">
      <c r="A15620" t="s">
        <v>9456</v>
      </c>
      <c r="B15620" t="s">
        <v>9453</v>
      </c>
      <c r="C15620" t="s">
        <v>9454</v>
      </c>
      <c r="D15620" t="s">
        <v>9455</v>
      </c>
      <c r="E15620" s="117">
        <v>43038</v>
      </c>
      <c r="F15620" s="118">
        <v>0.41409722222222217</v>
      </c>
      <c r="G15620" t="s">
        <v>3854</v>
      </c>
      <c r="H15620">
        <v>1273</v>
      </c>
      <c r="I15620">
        <v>25</v>
      </c>
      <c r="J15620" t="s">
        <v>27521</v>
      </c>
      <c r="L15620">
        <v>20</v>
      </c>
    </row>
    <row r="15621" spans="1:12" x14ac:dyDescent="0.25">
      <c r="A15621" t="s">
        <v>9456</v>
      </c>
      <c r="B15621" t="s">
        <v>9453</v>
      </c>
      <c r="C15621" t="s">
        <v>9454</v>
      </c>
      <c r="D15621" t="s">
        <v>9455</v>
      </c>
      <c r="E15621" s="117">
        <v>43038</v>
      </c>
      <c r="F15621" s="118">
        <v>0.41410879629629632</v>
      </c>
      <c r="G15621" t="s">
        <v>3854</v>
      </c>
      <c r="H15621">
        <v>1273</v>
      </c>
      <c r="I15621">
        <v>26</v>
      </c>
      <c r="J15621" t="s">
        <v>27521</v>
      </c>
      <c r="L15621" t="s">
        <v>122</v>
      </c>
    </row>
    <row r="15622" spans="1:12" x14ac:dyDescent="0.25">
      <c r="A15622" t="s">
        <v>9456</v>
      </c>
      <c r="B15622" t="s">
        <v>9453</v>
      </c>
      <c r="C15622" t="s">
        <v>9454</v>
      </c>
      <c r="D15622" t="s">
        <v>9455</v>
      </c>
      <c r="E15622" s="117">
        <v>43038</v>
      </c>
      <c r="F15622" s="118">
        <v>0.41410879629629632</v>
      </c>
      <c r="G15622" t="s">
        <v>3854</v>
      </c>
      <c r="H15622">
        <v>1273</v>
      </c>
      <c r="I15622">
        <v>27</v>
      </c>
      <c r="J15622" t="s">
        <v>27521</v>
      </c>
      <c r="L15622">
        <v>10</v>
      </c>
    </row>
    <row r="15623" spans="1:12" x14ac:dyDescent="0.25">
      <c r="A15623" t="s">
        <v>9456</v>
      </c>
      <c r="B15623" t="s">
        <v>9453</v>
      </c>
      <c r="C15623" t="s">
        <v>9454</v>
      </c>
      <c r="D15623" t="s">
        <v>9455</v>
      </c>
      <c r="E15623" s="117">
        <v>43038</v>
      </c>
      <c r="F15623" s="118">
        <v>0.41410879629629632</v>
      </c>
      <c r="G15623" t="s">
        <v>3854</v>
      </c>
      <c r="H15623">
        <v>1273</v>
      </c>
      <c r="I15623">
        <v>28</v>
      </c>
      <c r="J15623" t="s">
        <v>27521</v>
      </c>
      <c r="L15623" t="s">
        <v>978</v>
      </c>
    </row>
    <row r="15624" spans="1:12" x14ac:dyDescent="0.25">
      <c r="A15624" t="s">
        <v>9456</v>
      </c>
      <c r="B15624" t="s">
        <v>9453</v>
      </c>
      <c r="C15624" t="s">
        <v>9454</v>
      </c>
      <c r="D15624" t="s">
        <v>9455</v>
      </c>
      <c r="E15624" s="117">
        <v>43038</v>
      </c>
      <c r="F15624" s="118">
        <v>0.41410879629629632</v>
      </c>
      <c r="G15624" t="s">
        <v>3854</v>
      </c>
      <c r="H15624">
        <v>1273</v>
      </c>
      <c r="I15624">
        <v>29</v>
      </c>
      <c r="J15624" t="s">
        <v>27521</v>
      </c>
      <c r="L15624">
        <v>10</v>
      </c>
    </row>
    <row r="15625" spans="1:12" x14ac:dyDescent="0.25">
      <c r="A15625" t="s">
        <v>9456</v>
      </c>
      <c r="B15625" t="s">
        <v>9453</v>
      </c>
      <c r="C15625" t="s">
        <v>9454</v>
      </c>
      <c r="D15625" t="s">
        <v>9455</v>
      </c>
      <c r="E15625" s="117">
        <v>43038</v>
      </c>
      <c r="F15625" s="118">
        <v>0.41410879629629632</v>
      </c>
      <c r="G15625" t="s">
        <v>3854</v>
      </c>
      <c r="H15625">
        <v>1273</v>
      </c>
      <c r="I15625">
        <v>38</v>
      </c>
      <c r="J15625" t="s">
        <v>27521</v>
      </c>
      <c r="L15625" t="s">
        <v>27522</v>
      </c>
    </row>
    <row r="15626" spans="1:12" x14ac:dyDescent="0.25">
      <c r="A15626" t="s">
        <v>9456</v>
      </c>
      <c r="B15626" t="s">
        <v>9453</v>
      </c>
      <c r="C15626" t="s">
        <v>9454</v>
      </c>
      <c r="D15626" t="s">
        <v>9455</v>
      </c>
      <c r="E15626" s="117">
        <v>43038</v>
      </c>
      <c r="F15626" s="118">
        <v>0.41412037037037036</v>
      </c>
      <c r="G15626" t="s">
        <v>3854</v>
      </c>
      <c r="H15626">
        <v>1274</v>
      </c>
      <c r="I15626">
        <v>1</v>
      </c>
      <c r="L15626" t="s">
        <v>27521</v>
      </c>
    </row>
    <row r="15627" spans="1:12" x14ac:dyDescent="0.25">
      <c r="A15627" t="s">
        <v>9456</v>
      </c>
      <c r="B15627" t="s">
        <v>9453</v>
      </c>
      <c r="C15627" t="s">
        <v>9454</v>
      </c>
      <c r="D15627" t="s">
        <v>9455</v>
      </c>
      <c r="E15627" s="117">
        <v>43038</v>
      </c>
      <c r="F15627" s="118">
        <v>0.41412037037037036</v>
      </c>
      <c r="G15627" t="s">
        <v>3854</v>
      </c>
      <c r="H15627">
        <v>1274</v>
      </c>
      <c r="I15627">
        <v>4</v>
      </c>
      <c r="J15627" t="s">
        <v>27521</v>
      </c>
      <c r="L15627" t="s">
        <v>2977</v>
      </c>
    </row>
    <row r="15628" spans="1:12" x14ac:dyDescent="0.25">
      <c r="A15628" t="s">
        <v>9456</v>
      </c>
      <c r="B15628" t="s">
        <v>9453</v>
      </c>
      <c r="C15628" t="s">
        <v>9454</v>
      </c>
      <c r="D15628" t="s">
        <v>9455</v>
      </c>
      <c r="E15628" s="117">
        <v>43038</v>
      </c>
      <c r="F15628" s="118">
        <v>0.41412037037037036</v>
      </c>
      <c r="G15628" t="s">
        <v>3854</v>
      </c>
      <c r="H15628">
        <v>1274</v>
      </c>
      <c r="I15628">
        <v>5</v>
      </c>
      <c r="J15628" t="s">
        <v>27521</v>
      </c>
      <c r="L15628" t="s">
        <v>2711</v>
      </c>
    </row>
    <row r="15629" spans="1:12" x14ac:dyDescent="0.25">
      <c r="A15629" t="s">
        <v>9456</v>
      </c>
      <c r="B15629" t="s">
        <v>9453</v>
      </c>
      <c r="C15629" t="s">
        <v>9454</v>
      </c>
      <c r="D15629" t="s">
        <v>9455</v>
      </c>
      <c r="E15629" s="117">
        <v>43038</v>
      </c>
      <c r="F15629" s="118">
        <v>0.41412037037037036</v>
      </c>
      <c r="G15629" t="s">
        <v>3854</v>
      </c>
      <c r="H15629">
        <v>1274</v>
      </c>
      <c r="I15629">
        <v>6</v>
      </c>
      <c r="J15629" t="s">
        <v>27521</v>
      </c>
      <c r="L15629">
        <v>0</v>
      </c>
    </row>
    <row r="15630" spans="1:12" x14ac:dyDescent="0.25">
      <c r="A15630" t="s">
        <v>9456</v>
      </c>
      <c r="B15630" t="s">
        <v>9453</v>
      </c>
      <c r="C15630" t="s">
        <v>9454</v>
      </c>
      <c r="D15630" t="s">
        <v>9455</v>
      </c>
      <c r="E15630" s="117">
        <v>43038</v>
      </c>
      <c r="F15630" s="118">
        <v>0.41412037037037036</v>
      </c>
      <c r="G15630" t="s">
        <v>3854</v>
      </c>
      <c r="H15630">
        <v>1274</v>
      </c>
      <c r="I15630">
        <v>7</v>
      </c>
      <c r="J15630" t="s">
        <v>27521</v>
      </c>
      <c r="L15630">
        <v>10</v>
      </c>
    </row>
    <row r="15631" spans="1:12" x14ac:dyDescent="0.25">
      <c r="A15631" t="s">
        <v>9456</v>
      </c>
      <c r="B15631" t="s">
        <v>9453</v>
      </c>
      <c r="C15631" t="s">
        <v>9454</v>
      </c>
      <c r="D15631" t="s">
        <v>9455</v>
      </c>
      <c r="E15631" s="117">
        <v>43038</v>
      </c>
      <c r="F15631" s="118">
        <v>0.41412037037037036</v>
      </c>
      <c r="G15631" t="s">
        <v>3854</v>
      </c>
      <c r="H15631">
        <v>1274</v>
      </c>
      <c r="I15631">
        <v>8</v>
      </c>
      <c r="J15631" t="s">
        <v>27521</v>
      </c>
      <c r="L15631">
        <v>5</v>
      </c>
    </row>
    <row r="15632" spans="1:12" x14ac:dyDescent="0.25">
      <c r="A15632" t="s">
        <v>9456</v>
      </c>
      <c r="B15632" t="s">
        <v>9453</v>
      </c>
      <c r="C15632" t="s">
        <v>9454</v>
      </c>
      <c r="D15632" t="s">
        <v>9455</v>
      </c>
      <c r="E15632" s="117">
        <v>43038</v>
      </c>
      <c r="F15632" s="118">
        <v>0.41413194444444446</v>
      </c>
      <c r="G15632" t="s">
        <v>3854</v>
      </c>
      <c r="H15632">
        <v>1274</v>
      </c>
      <c r="I15632">
        <v>9</v>
      </c>
      <c r="J15632" t="s">
        <v>27521</v>
      </c>
      <c r="L15632" t="s">
        <v>563</v>
      </c>
    </row>
    <row r="15633" spans="1:12" x14ac:dyDescent="0.25">
      <c r="A15633" t="s">
        <v>9456</v>
      </c>
      <c r="B15633" t="s">
        <v>9453</v>
      </c>
      <c r="C15633" t="s">
        <v>9454</v>
      </c>
      <c r="D15633" t="s">
        <v>9455</v>
      </c>
      <c r="E15633" s="117">
        <v>43038</v>
      </c>
      <c r="F15633" s="118">
        <v>0.41413194444444446</v>
      </c>
      <c r="G15633" t="s">
        <v>3854</v>
      </c>
      <c r="H15633">
        <v>1274</v>
      </c>
      <c r="I15633">
        <v>10</v>
      </c>
      <c r="J15633" t="s">
        <v>27521</v>
      </c>
      <c r="L15633" t="s">
        <v>618</v>
      </c>
    </row>
    <row r="15634" spans="1:12" x14ac:dyDescent="0.25">
      <c r="A15634" t="s">
        <v>9456</v>
      </c>
      <c r="B15634" t="s">
        <v>9453</v>
      </c>
      <c r="C15634" t="s">
        <v>9454</v>
      </c>
      <c r="D15634" t="s">
        <v>9455</v>
      </c>
      <c r="E15634" s="117">
        <v>43038</v>
      </c>
      <c r="F15634" s="118">
        <v>0.41413194444444446</v>
      </c>
      <c r="G15634" t="s">
        <v>3854</v>
      </c>
      <c r="H15634">
        <v>1274</v>
      </c>
      <c r="I15634">
        <v>11</v>
      </c>
      <c r="J15634" t="s">
        <v>27521</v>
      </c>
      <c r="L15634" t="s">
        <v>596</v>
      </c>
    </row>
    <row r="15635" spans="1:12" x14ac:dyDescent="0.25">
      <c r="A15635" t="s">
        <v>9456</v>
      </c>
      <c r="B15635" t="s">
        <v>9453</v>
      </c>
      <c r="C15635" t="s">
        <v>9454</v>
      </c>
      <c r="D15635" t="s">
        <v>9455</v>
      </c>
      <c r="E15635" s="117">
        <v>43038</v>
      </c>
      <c r="F15635" s="118">
        <v>0.41413194444444446</v>
      </c>
      <c r="G15635" t="s">
        <v>3854</v>
      </c>
      <c r="H15635">
        <v>1274</v>
      </c>
      <c r="I15635">
        <v>13</v>
      </c>
      <c r="J15635" t="s">
        <v>27521</v>
      </c>
      <c r="L15635" t="s">
        <v>638</v>
      </c>
    </row>
    <row r="15636" spans="1:12" x14ac:dyDescent="0.25">
      <c r="A15636" t="s">
        <v>9456</v>
      </c>
      <c r="B15636" t="s">
        <v>9453</v>
      </c>
      <c r="C15636" t="s">
        <v>9454</v>
      </c>
      <c r="D15636" t="s">
        <v>9455</v>
      </c>
      <c r="E15636" s="117">
        <v>43038</v>
      </c>
      <c r="F15636" s="118">
        <v>0.41413194444444446</v>
      </c>
      <c r="G15636" t="s">
        <v>3854</v>
      </c>
      <c r="H15636">
        <v>1274</v>
      </c>
      <c r="I15636">
        <v>14</v>
      </c>
      <c r="J15636" t="s">
        <v>27521</v>
      </c>
      <c r="L15636" t="s">
        <v>644</v>
      </c>
    </row>
    <row r="15637" spans="1:12" x14ac:dyDescent="0.25">
      <c r="A15637" t="s">
        <v>9456</v>
      </c>
      <c r="B15637" t="s">
        <v>9453</v>
      </c>
      <c r="C15637" t="s">
        <v>9454</v>
      </c>
      <c r="D15637" t="s">
        <v>9455</v>
      </c>
      <c r="E15637" s="117">
        <v>43038</v>
      </c>
      <c r="F15637" s="118">
        <v>0.41413194444444446</v>
      </c>
      <c r="G15637" t="s">
        <v>3854</v>
      </c>
      <c r="H15637">
        <v>1274</v>
      </c>
      <c r="I15637">
        <v>15</v>
      </c>
      <c r="J15637" t="s">
        <v>27521</v>
      </c>
      <c r="L15637" t="s">
        <v>680</v>
      </c>
    </row>
    <row r="15638" spans="1:12" x14ac:dyDescent="0.25">
      <c r="A15638" t="s">
        <v>9456</v>
      </c>
      <c r="B15638" t="s">
        <v>9453</v>
      </c>
      <c r="C15638" t="s">
        <v>9454</v>
      </c>
      <c r="D15638" t="s">
        <v>9455</v>
      </c>
      <c r="E15638" s="117">
        <v>43038</v>
      </c>
      <c r="F15638" s="118">
        <v>0.41413194444444446</v>
      </c>
      <c r="G15638" t="s">
        <v>3854</v>
      </c>
      <c r="H15638">
        <v>1274</v>
      </c>
      <c r="I15638">
        <v>16</v>
      </c>
      <c r="J15638" t="s">
        <v>27521</v>
      </c>
      <c r="L15638" t="s">
        <v>706</v>
      </c>
    </row>
    <row r="15639" spans="1:12" x14ac:dyDescent="0.25">
      <c r="A15639" t="s">
        <v>9456</v>
      </c>
      <c r="B15639" t="s">
        <v>9453</v>
      </c>
      <c r="C15639" t="s">
        <v>9454</v>
      </c>
      <c r="D15639" t="s">
        <v>9455</v>
      </c>
      <c r="E15639" s="117">
        <v>43038</v>
      </c>
      <c r="F15639" s="118">
        <v>0.41413194444444446</v>
      </c>
      <c r="G15639" t="s">
        <v>3854</v>
      </c>
      <c r="H15639">
        <v>1274</v>
      </c>
      <c r="I15639">
        <v>22</v>
      </c>
      <c r="J15639" t="s">
        <v>27521</v>
      </c>
      <c r="L15639" t="s">
        <v>104</v>
      </c>
    </row>
    <row r="15640" spans="1:12" x14ac:dyDescent="0.25">
      <c r="A15640" t="s">
        <v>9456</v>
      </c>
      <c r="B15640" t="s">
        <v>9453</v>
      </c>
      <c r="C15640" t="s">
        <v>9454</v>
      </c>
      <c r="D15640" t="s">
        <v>9455</v>
      </c>
      <c r="E15640" s="117">
        <v>43038</v>
      </c>
      <c r="F15640" s="118">
        <v>0.41413194444444446</v>
      </c>
      <c r="G15640" t="s">
        <v>3854</v>
      </c>
      <c r="H15640">
        <v>1274</v>
      </c>
      <c r="I15640">
        <v>23</v>
      </c>
      <c r="J15640" t="s">
        <v>27521</v>
      </c>
      <c r="L15640">
        <v>10</v>
      </c>
    </row>
    <row r="15641" spans="1:12" x14ac:dyDescent="0.25">
      <c r="A15641" t="s">
        <v>9456</v>
      </c>
      <c r="B15641" t="s">
        <v>9453</v>
      </c>
      <c r="C15641" t="s">
        <v>9454</v>
      </c>
      <c r="D15641" t="s">
        <v>9455</v>
      </c>
      <c r="E15641" s="117">
        <v>43038</v>
      </c>
      <c r="F15641" s="118">
        <v>0.41413194444444446</v>
      </c>
      <c r="G15641" t="s">
        <v>3854</v>
      </c>
      <c r="H15641">
        <v>1274</v>
      </c>
      <c r="I15641">
        <v>24</v>
      </c>
      <c r="J15641" t="s">
        <v>27521</v>
      </c>
      <c r="L15641" t="s">
        <v>4095</v>
      </c>
    </row>
    <row r="15642" spans="1:12" x14ac:dyDescent="0.25">
      <c r="A15642" t="s">
        <v>9456</v>
      </c>
      <c r="B15642" t="s">
        <v>9453</v>
      </c>
      <c r="C15642" t="s">
        <v>9454</v>
      </c>
      <c r="D15642" t="s">
        <v>9455</v>
      </c>
      <c r="E15642" s="117">
        <v>43038</v>
      </c>
      <c r="F15642" s="118">
        <v>0.41413194444444446</v>
      </c>
      <c r="G15642" t="s">
        <v>3854</v>
      </c>
      <c r="H15642">
        <v>1274</v>
      </c>
      <c r="I15642">
        <v>25</v>
      </c>
      <c r="J15642" t="s">
        <v>27521</v>
      </c>
      <c r="L15642">
        <v>40</v>
      </c>
    </row>
    <row r="15643" spans="1:12" x14ac:dyDescent="0.25">
      <c r="A15643" t="s">
        <v>9456</v>
      </c>
      <c r="B15643" t="s">
        <v>9453</v>
      </c>
      <c r="C15643" t="s">
        <v>9454</v>
      </c>
      <c r="D15643" t="s">
        <v>9455</v>
      </c>
      <c r="E15643" s="117">
        <v>43038</v>
      </c>
      <c r="F15643" s="118">
        <v>0.41414351851851849</v>
      </c>
      <c r="G15643" t="s">
        <v>3854</v>
      </c>
      <c r="H15643">
        <v>1274</v>
      </c>
      <c r="I15643">
        <v>26</v>
      </c>
      <c r="J15643" t="s">
        <v>27521</v>
      </c>
      <c r="L15643" t="s">
        <v>9470</v>
      </c>
    </row>
    <row r="15644" spans="1:12" x14ac:dyDescent="0.25">
      <c r="A15644" t="s">
        <v>9456</v>
      </c>
      <c r="B15644" t="s">
        <v>9453</v>
      </c>
      <c r="C15644" t="s">
        <v>9454</v>
      </c>
      <c r="D15644" t="s">
        <v>9455</v>
      </c>
      <c r="E15644" s="117">
        <v>43038</v>
      </c>
      <c r="F15644" s="118">
        <v>0.41414351851851849</v>
      </c>
      <c r="G15644" t="s">
        <v>3854</v>
      </c>
      <c r="H15644">
        <v>1274</v>
      </c>
      <c r="I15644">
        <v>27</v>
      </c>
      <c r="J15644" t="s">
        <v>27521</v>
      </c>
      <c r="L15644">
        <v>30</v>
      </c>
    </row>
    <row r="15645" spans="1:12" x14ac:dyDescent="0.25">
      <c r="A15645" t="s">
        <v>9456</v>
      </c>
      <c r="B15645" t="s">
        <v>9453</v>
      </c>
      <c r="C15645" t="s">
        <v>9454</v>
      </c>
      <c r="D15645" t="s">
        <v>9455</v>
      </c>
      <c r="E15645" s="117">
        <v>43038</v>
      </c>
      <c r="F15645" s="118">
        <v>0.41414351851851849</v>
      </c>
      <c r="G15645" t="s">
        <v>3854</v>
      </c>
      <c r="H15645">
        <v>1274</v>
      </c>
      <c r="I15645">
        <v>28</v>
      </c>
      <c r="J15645" t="s">
        <v>27521</v>
      </c>
      <c r="L15645" t="s">
        <v>4096</v>
      </c>
    </row>
    <row r="15646" spans="1:12" x14ac:dyDescent="0.25">
      <c r="A15646" t="s">
        <v>9456</v>
      </c>
      <c r="B15646" t="s">
        <v>9453</v>
      </c>
      <c r="C15646" t="s">
        <v>9454</v>
      </c>
      <c r="D15646" t="s">
        <v>9455</v>
      </c>
      <c r="E15646" s="117">
        <v>43038</v>
      </c>
      <c r="F15646" s="118">
        <v>0.41414351851851849</v>
      </c>
      <c r="G15646" t="s">
        <v>3854</v>
      </c>
      <c r="H15646">
        <v>1274</v>
      </c>
      <c r="I15646">
        <v>29</v>
      </c>
      <c r="J15646" t="s">
        <v>27521</v>
      </c>
      <c r="L15646">
        <v>15</v>
      </c>
    </row>
    <row r="15647" spans="1:12" x14ac:dyDescent="0.25">
      <c r="A15647" t="s">
        <v>9456</v>
      </c>
      <c r="B15647" t="s">
        <v>9453</v>
      </c>
      <c r="C15647" t="s">
        <v>9454</v>
      </c>
      <c r="D15647" t="s">
        <v>9455</v>
      </c>
      <c r="E15647" s="117">
        <v>43038</v>
      </c>
      <c r="F15647" s="118">
        <v>0.41414351851851849</v>
      </c>
      <c r="G15647" t="s">
        <v>3854</v>
      </c>
      <c r="H15647">
        <v>1274</v>
      </c>
      <c r="I15647">
        <v>30</v>
      </c>
      <c r="J15647" t="s">
        <v>27521</v>
      </c>
      <c r="L15647" t="s">
        <v>26783</v>
      </c>
    </row>
    <row r="15648" spans="1:12" x14ac:dyDescent="0.25">
      <c r="A15648" t="s">
        <v>9456</v>
      </c>
      <c r="B15648" t="s">
        <v>9453</v>
      </c>
      <c r="C15648" t="s">
        <v>9454</v>
      </c>
      <c r="D15648" t="s">
        <v>9455</v>
      </c>
      <c r="E15648" s="117">
        <v>43038</v>
      </c>
      <c r="F15648" s="118">
        <v>0.41414351851851849</v>
      </c>
      <c r="G15648" t="s">
        <v>3854</v>
      </c>
      <c r="H15648">
        <v>1274</v>
      </c>
      <c r="I15648">
        <v>31</v>
      </c>
      <c r="J15648" t="s">
        <v>27521</v>
      </c>
      <c r="L15648">
        <v>5</v>
      </c>
    </row>
    <row r="15649" spans="1:12" x14ac:dyDescent="0.25">
      <c r="A15649" t="s">
        <v>9456</v>
      </c>
      <c r="B15649" t="s">
        <v>9453</v>
      </c>
      <c r="C15649" t="s">
        <v>9454</v>
      </c>
      <c r="D15649" t="s">
        <v>9455</v>
      </c>
      <c r="E15649" s="117">
        <v>43038</v>
      </c>
      <c r="F15649" s="118">
        <v>0.41414351851851849</v>
      </c>
      <c r="G15649" t="s">
        <v>3854</v>
      </c>
      <c r="H15649">
        <v>1274</v>
      </c>
      <c r="I15649">
        <v>38</v>
      </c>
      <c r="J15649" t="s">
        <v>27521</v>
      </c>
      <c r="L15649" t="s">
        <v>27523</v>
      </c>
    </row>
    <row r="15650" spans="1:12" x14ac:dyDescent="0.25">
      <c r="A15650" t="s">
        <v>9456</v>
      </c>
      <c r="B15650" t="s">
        <v>9453</v>
      </c>
      <c r="C15650" t="s">
        <v>9454</v>
      </c>
      <c r="D15650" t="s">
        <v>9455</v>
      </c>
      <c r="E15650" s="117">
        <v>43038</v>
      </c>
      <c r="F15650" s="118">
        <v>0.41415509259259259</v>
      </c>
      <c r="G15650" t="s">
        <v>3854</v>
      </c>
      <c r="H15650">
        <v>1275</v>
      </c>
      <c r="I15650">
        <v>1</v>
      </c>
      <c r="L15650" t="s">
        <v>27521</v>
      </c>
    </row>
    <row r="15651" spans="1:12" x14ac:dyDescent="0.25">
      <c r="A15651" t="s">
        <v>9456</v>
      </c>
      <c r="B15651" t="s">
        <v>9453</v>
      </c>
      <c r="C15651" t="s">
        <v>9454</v>
      </c>
      <c r="D15651" t="s">
        <v>9455</v>
      </c>
      <c r="E15651" s="117">
        <v>43038</v>
      </c>
      <c r="F15651" s="118">
        <v>0.41415509259259259</v>
      </c>
      <c r="G15651" t="s">
        <v>3854</v>
      </c>
      <c r="H15651">
        <v>1275</v>
      </c>
      <c r="I15651">
        <v>4</v>
      </c>
      <c r="J15651" t="s">
        <v>27521</v>
      </c>
      <c r="L15651" t="s">
        <v>2977</v>
      </c>
    </row>
    <row r="15652" spans="1:12" x14ac:dyDescent="0.25">
      <c r="A15652" t="s">
        <v>9456</v>
      </c>
      <c r="B15652" t="s">
        <v>9453</v>
      </c>
      <c r="C15652" t="s">
        <v>9454</v>
      </c>
      <c r="D15652" t="s">
        <v>9455</v>
      </c>
      <c r="E15652" s="117">
        <v>43038</v>
      </c>
      <c r="F15652" s="118">
        <v>0.41415509259259259</v>
      </c>
      <c r="G15652" t="s">
        <v>3854</v>
      </c>
      <c r="H15652">
        <v>1275</v>
      </c>
      <c r="I15652">
        <v>5</v>
      </c>
      <c r="J15652" t="s">
        <v>27521</v>
      </c>
      <c r="L15652" t="s">
        <v>1982</v>
      </c>
    </row>
    <row r="15653" spans="1:12" x14ac:dyDescent="0.25">
      <c r="A15653" t="s">
        <v>9456</v>
      </c>
      <c r="B15653" t="s">
        <v>9453</v>
      </c>
      <c r="C15653" t="s">
        <v>9454</v>
      </c>
      <c r="D15653" t="s">
        <v>9455</v>
      </c>
      <c r="E15653" s="117">
        <v>43038</v>
      </c>
      <c r="F15653" s="118">
        <v>0.41415509259259259</v>
      </c>
      <c r="G15653" t="s">
        <v>3854</v>
      </c>
      <c r="H15653">
        <v>1275</v>
      </c>
      <c r="I15653">
        <v>6</v>
      </c>
      <c r="J15653" t="s">
        <v>27521</v>
      </c>
      <c r="L15653">
        <v>0</v>
      </c>
    </row>
    <row r="15654" spans="1:12" x14ac:dyDescent="0.25">
      <c r="A15654" t="s">
        <v>9456</v>
      </c>
      <c r="B15654" t="s">
        <v>9453</v>
      </c>
      <c r="C15654" t="s">
        <v>9454</v>
      </c>
      <c r="D15654" t="s">
        <v>9455</v>
      </c>
      <c r="E15654" s="117">
        <v>43038</v>
      </c>
      <c r="F15654" s="118">
        <v>0.41415509259259259</v>
      </c>
      <c r="G15654" t="s">
        <v>3854</v>
      </c>
      <c r="H15654">
        <v>1275</v>
      </c>
      <c r="I15654">
        <v>7</v>
      </c>
      <c r="J15654" t="s">
        <v>27521</v>
      </c>
      <c r="L15654">
        <v>20</v>
      </c>
    </row>
    <row r="15655" spans="1:12" x14ac:dyDescent="0.25">
      <c r="A15655" t="s">
        <v>9456</v>
      </c>
      <c r="B15655" t="s">
        <v>9453</v>
      </c>
      <c r="C15655" t="s">
        <v>9454</v>
      </c>
      <c r="D15655" t="s">
        <v>9455</v>
      </c>
      <c r="E15655" s="117">
        <v>43038</v>
      </c>
      <c r="F15655" s="118">
        <v>0.41416666666666663</v>
      </c>
      <c r="G15655" t="s">
        <v>3854</v>
      </c>
      <c r="H15655">
        <v>1275</v>
      </c>
      <c r="I15655">
        <v>8</v>
      </c>
      <c r="J15655" t="s">
        <v>27521</v>
      </c>
      <c r="L15655">
        <v>5</v>
      </c>
    </row>
    <row r="15656" spans="1:12" x14ac:dyDescent="0.25">
      <c r="A15656" t="s">
        <v>9456</v>
      </c>
      <c r="B15656" t="s">
        <v>9453</v>
      </c>
      <c r="C15656" t="s">
        <v>9454</v>
      </c>
      <c r="D15656" t="s">
        <v>9455</v>
      </c>
      <c r="E15656" s="117">
        <v>43038</v>
      </c>
      <c r="F15656" s="118">
        <v>0.41416666666666663</v>
      </c>
      <c r="G15656" t="s">
        <v>3854</v>
      </c>
      <c r="H15656">
        <v>1275</v>
      </c>
      <c r="I15656">
        <v>9</v>
      </c>
      <c r="J15656" t="s">
        <v>27521</v>
      </c>
      <c r="L15656" t="s">
        <v>561</v>
      </c>
    </row>
    <row r="15657" spans="1:12" x14ac:dyDescent="0.25">
      <c r="A15657" t="s">
        <v>9456</v>
      </c>
      <c r="B15657" t="s">
        <v>9453</v>
      </c>
      <c r="C15657" t="s">
        <v>9454</v>
      </c>
      <c r="D15657" t="s">
        <v>9455</v>
      </c>
      <c r="E15657" s="117">
        <v>43038</v>
      </c>
      <c r="F15657" s="118">
        <v>0.41416666666666663</v>
      </c>
      <c r="G15657" t="s">
        <v>3854</v>
      </c>
      <c r="H15657">
        <v>1275</v>
      </c>
      <c r="I15657">
        <v>10</v>
      </c>
      <c r="J15657" t="s">
        <v>27521</v>
      </c>
      <c r="L15657" t="s">
        <v>618</v>
      </c>
    </row>
    <row r="15658" spans="1:12" x14ac:dyDescent="0.25">
      <c r="A15658" t="s">
        <v>9456</v>
      </c>
      <c r="B15658" t="s">
        <v>9453</v>
      </c>
      <c r="C15658" t="s">
        <v>9454</v>
      </c>
      <c r="D15658" t="s">
        <v>9455</v>
      </c>
      <c r="E15658" s="117">
        <v>43038</v>
      </c>
      <c r="F15658" s="118">
        <v>0.41416666666666663</v>
      </c>
      <c r="G15658" t="s">
        <v>3854</v>
      </c>
      <c r="H15658">
        <v>1275</v>
      </c>
      <c r="I15658">
        <v>12</v>
      </c>
      <c r="J15658" t="s">
        <v>27521</v>
      </c>
      <c r="L15658" t="s">
        <v>575</v>
      </c>
    </row>
    <row r="15659" spans="1:12" x14ac:dyDescent="0.25">
      <c r="A15659" t="s">
        <v>9456</v>
      </c>
      <c r="B15659" t="s">
        <v>9453</v>
      </c>
      <c r="C15659" t="s">
        <v>9454</v>
      </c>
      <c r="D15659" t="s">
        <v>9455</v>
      </c>
      <c r="E15659" s="117">
        <v>43038</v>
      </c>
      <c r="F15659" s="118">
        <v>0.41416666666666663</v>
      </c>
      <c r="G15659" t="s">
        <v>3854</v>
      </c>
      <c r="H15659">
        <v>1275</v>
      </c>
      <c r="I15659">
        <v>13</v>
      </c>
      <c r="J15659" t="s">
        <v>27521</v>
      </c>
      <c r="L15659" t="s">
        <v>637</v>
      </c>
    </row>
    <row r="15660" spans="1:12" x14ac:dyDescent="0.25">
      <c r="A15660" t="s">
        <v>9456</v>
      </c>
      <c r="B15660" t="s">
        <v>9453</v>
      </c>
      <c r="C15660" t="s">
        <v>9454</v>
      </c>
      <c r="D15660" t="s">
        <v>9455</v>
      </c>
      <c r="E15660" s="117">
        <v>43038</v>
      </c>
      <c r="F15660" s="118">
        <v>0.41416666666666663</v>
      </c>
      <c r="G15660" t="s">
        <v>3854</v>
      </c>
      <c r="H15660">
        <v>1275</v>
      </c>
      <c r="I15660">
        <v>14</v>
      </c>
      <c r="J15660" t="s">
        <v>27521</v>
      </c>
      <c r="L15660" t="s">
        <v>661</v>
      </c>
    </row>
    <row r="15661" spans="1:12" x14ac:dyDescent="0.25">
      <c r="A15661" t="s">
        <v>9456</v>
      </c>
      <c r="B15661" t="s">
        <v>9453</v>
      </c>
      <c r="C15661" t="s">
        <v>9454</v>
      </c>
      <c r="D15661" t="s">
        <v>9455</v>
      </c>
      <c r="E15661" s="117">
        <v>43038</v>
      </c>
      <c r="F15661" s="118">
        <v>0.41416666666666663</v>
      </c>
      <c r="G15661" t="s">
        <v>3854</v>
      </c>
      <c r="H15661">
        <v>1275</v>
      </c>
      <c r="I15661">
        <v>15</v>
      </c>
      <c r="J15661" t="s">
        <v>27521</v>
      </c>
      <c r="L15661" t="s">
        <v>701</v>
      </c>
    </row>
    <row r="15662" spans="1:12" x14ac:dyDescent="0.25">
      <c r="A15662" t="s">
        <v>9456</v>
      </c>
      <c r="B15662" t="s">
        <v>9453</v>
      </c>
      <c r="C15662" t="s">
        <v>9454</v>
      </c>
      <c r="D15662" t="s">
        <v>9455</v>
      </c>
      <c r="E15662" s="117">
        <v>43038</v>
      </c>
      <c r="F15662" s="118">
        <v>0.41416666666666663</v>
      </c>
      <c r="G15662" t="s">
        <v>3854</v>
      </c>
      <c r="H15662">
        <v>1275</v>
      </c>
      <c r="I15662">
        <v>22</v>
      </c>
      <c r="J15662" t="s">
        <v>27521</v>
      </c>
      <c r="L15662" t="s">
        <v>104</v>
      </c>
    </row>
    <row r="15663" spans="1:12" x14ac:dyDescent="0.25">
      <c r="A15663" t="s">
        <v>9456</v>
      </c>
      <c r="B15663" t="s">
        <v>9453</v>
      </c>
      <c r="C15663" t="s">
        <v>9454</v>
      </c>
      <c r="D15663" t="s">
        <v>9455</v>
      </c>
      <c r="E15663" s="117">
        <v>43038</v>
      </c>
      <c r="F15663" s="118">
        <v>0.41416666666666663</v>
      </c>
      <c r="G15663" t="s">
        <v>3854</v>
      </c>
      <c r="H15663">
        <v>1275</v>
      </c>
      <c r="I15663">
        <v>23</v>
      </c>
      <c r="J15663" t="s">
        <v>27521</v>
      </c>
      <c r="L15663">
        <v>30</v>
      </c>
    </row>
    <row r="15664" spans="1:12" x14ac:dyDescent="0.25">
      <c r="A15664" t="s">
        <v>9456</v>
      </c>
      <c r="B15664" t="s">
        <v>9453</v>
      </c>
      <c r="C15664" t="s">
        <v>9454</v>
      </c>
      <c r="D15664" t="s">
        <v>9455</v>
      </c>
      <c r="E15664" s="117">
        <v>43038</v>
      </c>
      <c r="F15664" s="118">
        <v>0.41416666666666663</v>
      </c>
      <c r="G15664" t="s">
        <v>3854</v>
      </c>
      <c r="H15664">
        <v>1275</v>
      </c>
      <c r="I15664">
        <v>24</v>
      </c>
      <c r="J15664" t="s">
        <v>27521</v>
      </c>
      <c r="L15664" t="s">
        <v>122</v>
      </c>
    </row>
    <row r="15665" spans="1:12" x14ac:dyDescent="0.25">
      <c r="A15665" t="s">
        <v>9456</v>
      </c>
      <c r="B15665" t="s">
        <v>9453</v>
      </c>
      <c r="C15665" t="s">
        <v>9454</v>
      </c>
      <c r="D15665" t="s">
        <v>9455</v>
      </c>
      <c r="E15665" s="117">
        <v>43038</v>
      </c>
      <c r="F15665" s="118">
        <v>0.41416666666666663</v>
      </c>
      <c r="G15665" t="s">
        <v>3854</v>
      </c>
      <c r="H15665">
        <v>1275</v>
      </c>
      <c r="I15665">
        <v>25</v>
      </c>
      <c r="J15665" t="s">
        <v>27521</v>
      </c>
      <c r="L15665">
        <v>70</v>
      </c>
    </row>
    <row r="15666" spans="1:12" x14ac:dyDescent="0.25">
      <c r="A15666" t="s">
        <v>9456</v>
      </c>
      <c r="B15666" t="s">
        <v>9453</v>
      </c>
      <c r="C15666" t="s">
        <v>9454</v>
      </c>
      <c r="D15666" t="s">
        <v>9455</v>
      </c>
      <c r="E15666" s="117">
        <v>43038</v>
      </c>
      <c r="F15666" s="118">
        <v>0.41417824074074078</v>
      </c>
      <c r="G15666" t="s">
        <v>3854</v>
      </c>
      <c r="H15666">
        <v>1275</v>
      </c>
      <c r="I15666">
        <v>38</v>
      </c>
      <c r="J15666" t="s">
        <v>27521</v>
      </c>
      <c r="L15666" t="s">
        <v>27524</v>
      </c>
    </row>
    <row r="15667" spans="1:12" x14ac:dyDescent="0.25">
      <c r="A15667" t="s">
        <v>9456</v>
      </c>
      <c r="B15667" t="s">
        <v>9453</v>
      </c>
      <c r="C15667" t="s">
        <v>9454</v>
      </c>
      <c r="D15667" t="s">
        <v>9455</v>
      </c>
      <c r="E15667" s="117">
        <v>43038</v>
      </c>
      <c r="F15667" s="118">
        <v>0.41417824074074078</v>
      </c>
      <c r="G15667" t="s">
        <v>3854</v>
      </c>
      <c r="H15667">
        <v>1276</v>
      </c>
      <c r="I15667">
        <v>1</v>
      </c>
      <c r="L15667" t="s">
        <v>27525</v>
      </c>
    </row>
    <row r="15668" spans="1:12" x14ac:dyDescent="0.25">
      <c r="A15668" t="s">
        <v>9456</v>
      </c>
      <c r="B15668" t="s">
        <v>9453</v>
      </c>
      <c r="C15668" t="s">
        <v>9454</v>
      </c>
      <c r="D15668" t="s">
        <v>9455</v>
      </c>
      <c r="E15668" s="117">
        <v>43038</v>
      </c>
      <c r="F15668" s="118">
        <v>0.41418981481481482</v>
      </c>
      <c r="G15668" t="s">
        <v>3854</v>
      </c>
      <c r="H15668">
        <v>1276</v>
      </c>
      <c r="I15668">
        <v>4</v>
      </c>
      <c r="J15668" t="s">
        <v>27525</v>
      </c>
      <c r="L15668" t="s">
        <v>2977</v>
      </c>
    </row>
    <row r="15669" spans="1:12" x14ac:dyDescent="0.25">
      <c r="A15669" t="s">
        <v>9456</v>
      </c>
      <c r="B15669" t="s">
        <v>9453</v>
      </c>
      <c r="C15669" t="s">
        <v>9454</v>
      </c>
      <c r="D15669" t="s">
        <v>9455</v>
      </c>
      <c r="E15669" s="117">
        <v>43038</v>
      </c>
      <c r="F15669" s="118">
        <v>0.41418981481481482</v>
      </c>
      <c r="G15669" t="s">
        <v>3854</v>
      </c>
      <c r="H15669">
        <v>1276</v>
      </c>
      <c r="I15669">
        <v>5</v>
      </c>
      <c r="J15669" t="s">
        <v>27525</v>
      </c>
      <c r="L15669" t="s">
        <v>2449</v>
      </c>
    </row>
    <row r="15670" spans="1:12" x14ac:dyDescent="0.25">
      <c r="A15670" t="s">
        <v>9456</v>
      </c>
      <c r="B15670" t="s">
        <v>9453</v>
      </c>
      <c r="C15670" t="s">
        <v>9454</v>
      </c>
      <c r="D15670" t="s">
        <v>9455</v>
      </c>
      <c r="E15670" s="117">
        <v>43038</v>
      </c>
      <c r="F15670" s="118">
        <v>0.41418981481481482</v>
      </c>
      <c r="G15670" t="s">
        <v>3854</v>
      </c>
      <c r="H15670">
        <v>1276</v>
      </c>
      <c r="I15670">
        <v>6</v>
      </c>
      <c r="J15670" t="s">
        <v>27525</v>
      </c>
      <c r="L15670">
        <v>0</v>
      </c>
    </row>
    <row r="15671" spans="1:12" x14ac:dyDescent="0.25">
      <c r="A15671" t="s">
        <v>9456</v>
      </c>
      <c r="B15671" t="s">
        <v>9453</v>
      </c>
      <c r="C15671" t="s">
        <v>9454</v>
      </c>
      <c r="D15671" t="s">
        <v>9455</v>
      </c>
      <c r="E15671" s="117">
        <v>43038</v>
      </c>
      <c r="F15671" s="118">
        <v>0.41418981481481482</v>
      </c>
      <c r="G15671" t="s">
        <v>3854</v>
      </c>
      <c r="H15671">
        <v>1276</v>
      </c>
      <c r="I15671">
        <v>7</v>
      </c>
      <c r="J15671" t="s">
        <v>27525</v>
      </c>
      <c r="L15671">
        <v>100</v>
      </c>
    </row>
    <row r="15672" spans="1:12" x14ac:dyDescent="0.25">
      <c r="A15672" t="s">
        <v>9456</v>
      </c>
      <c r="B15672" t="s">
        <v>9453</v>
      </c>
      <c r="C15672" t="s">
        <v>9454</v>
      </c>
      <c r="D15672" t="s">
        <v>9455</v>
      </c>
      <c r="E15672" s="117">
        <v>43038</v>
      </c>
      <c r="F15672" s="118">
        <v>0.41418981481481482</v>
      </c>
      <c r="G15672" t="s">
        <v>3854</v>
      </c>
      <c r="H15672">
        <v>1276</v>
      </c>
      <c r="I15672">
        <v>8</v>
      </c>
      <c r="J15672" t="s">
        <v>27525</v>
      </c>
      <c r="L15672">
        <v>100</v>
      </c>
    </row>
    <row r="15673" spans="1:12" x14ac:dyDescent="0.25">
      <c r="A15673" t="s">
        <v>9456</v>
      </c>
      <c r="B15673" t="s">
        <v>9453</v>
      </c>
      <c r="C15673" t="s">
        <v>9454</v>
      </c>
      <c r="D15673" t="s">
        <v>9455</v>
      </c>
      <c r="E15673" s="117">
        <v>43038</v>
      </c>
      <c r="F15673" s="118">
        <v>0.41418981481481482</v>
      </c>
      <c r="G15673" t="s">
        <v>3854</v>
      </c>
      <c r="H15673">
        <v>1276</v>
      </c>
      <c r="I15673">
        <v>9</v>
      </c>
      <c r="J15673" t="s">
        <v>27525</v>
      </c>
      <c r="L15673" t="s">
        <v>560</v>
      </c>
    </row>
    <row r="15674" spans="1:12" x14ac:dyDescent="0.25">
      <c r="A15674" t="s">
        <v>9456</v>
      </c>
      <c r="B15674" t="s">
        <v>9453</v>
      </c>
      <c r="C15674" t="s">
        <v>9454</v>
      </c>
      <c r="D15674" t="s">
        <v>9455</v>
      </c>
      <c r="E15674" s="117">
        <v>43038</v>
      </c>
      <c r="F15674" s="118">
        <v>0.41418981481481482</v>
      </c>
      <c r="G15674" t="s">
        <v>3854</v>
      </c>
      <c r="H15674">
        <v>1276</v>
      </c>
      <c r="I15674">
        <v>10</v>
      </c>
      <c r="J15674" t="s">
        <v>27525</v>
      </c>
      <c r="L15674" t="s">
        <v>618</v>
      </c>
    </row>
    <row r="15675" spans="1:12" x14ac:dyDescent="0.25">
      <c r="A15675" t="s">
        <v>9456</v>
      </c>
      <c r="B15675" t="s">
        <v>9453</v>
      </c>
      <c r="C15675" t="s">
        <v>9454</v>
      </c>
      <c r="D15675" t="s">
        <v>9455</v>
      </c>
      <c r="E15675" s="117">
        <v>43038</v>
      </c>
      <c r="F15675" s="118">
        <v>0.41418981481481482</v>
      </c>
      <c r="G15675" t="s">
        <v>3854</v>
      </c>
      <c r="H15675">
        <v>1276</v>
      </c>
      <c r="I15675">
        <v>11</v>
      </c>
      <c r="J15675" t="s">
        <v>27525</v>
      </c>
      <c r="L15675" t="s">
        <v>578</v>
      </c>
    </row>
    <row r="15676" spans="1:12" x14ac:dyDescent="0.25">
      <c r="A15676" t="s">
        <v>9456</v>
      </c>
      <c r="B15676" t="s">
        <v>9453</v>
      </c>
      <c r="C15676" t="s">
        <v>9454</v>
      </c>
      <c r="D15676" t="s">
        <v>9455</v>
      </c>
      <c r="E15676" s="117">
        <v>43038</v>
      </c>
      <c r="F15676" s="118">
        <v>0.41418981481481482</v>
      </c>
      <c r="G15676" t="s">
        <v>3854</v>
      </c>
      <c r="H15676">
        <v>1276</v>
      </c>
      <c r="I15676">
        <v>12</v>
      </c>
      <c r="J15676" t="s">
        <v>27525</v>
      </c>
      <c r="L15676" t="s">
        <v>576</v>
      </c>
    </row>
    <row r="15677" spans="1:12" x14ac:dyDescent="0.25">
      <c r="A15677" t="s">
        <v>9456</v>
      </c>
      <c r="B15677" t="s">
        <v>9453</v>
      </c>
      <c r="C15677" t="s">
        <v>9454</v>
      </c>
      <c r="D15677" t="s">
        <v>9455</v>
      </c>
      <c r="E15677" s="117">
        <v>43038</v>
      </c>
      <c r="F15677" s="118">
        <v>0.41418981481481482</v>
      </c>
      <c r="G15677" t="s">
        <v>3854</v>
      </c>
      <c r="H15677">
        <v>1276</v>
      </c>
      <c r="I15677">
        <v>13</v>
      </c>
      <c r="J15677" t="s">
        <v>27525</v>
      </c>
      <c r="L15677" t="s">
        <v>636</v>
      </c>
    </row>
    <row r="15678" spans="1:12" x14ac:dyDescent="0.25">
      <c r="A15678" t="s">
        <v>9456</v>
      </c>
      <c r="B15678" t="s">
        <v>9453</v>
      </c>
      <c r="C15678" t="s">
        <v>9454</v>
      </c>
      <c r="D15678" t="s">
        <v>9455</v>
      </c>
      <c r="E15678" s="117">
        <v>43038</v>
      </c>
      <c r="F15678" s="118">
        <v>0.41420138888888891</v>
      </c>
      <c r="G15678" t="s">
        <v>3854</v>
      </c>
      <c r="H15678">
        <v>1276</v>
      </c>
      <c r="I15678">
        <v>14</v>
      </c>
      <c r="J15678" t="s">
        <v>27525</v>
      </c>
      <c r="L15678" t="s">
        <v>661</v>
      </c>
    </row>
    <row r="15679" spans="1:12" x14ac:dyDescent="0.25">
      <c r="A15679" t="s">
        <v>9456</v>
      </c>
      <c r="B15679" t="s">
        <v>9453</v>
      </c>
      <c r="C15679" t="s">
        <v>9454</v>
      </c>
      <c r="D15679" t="s">
        <v>9455</v>
      </c>
      <c r="E15679" s="117">
        <v>43038</v>
      </c>
      <c r="F15679" s="118">
        <v>0.41420138888888891</v>
      </c>
      <c r="G15679" t="s">
        <v>3854</v>
      </c>
      <c r="H15679">
        <v>1276</v>
      </c>
      <c r="I15679">
        <v>15</v>
      </c>
      <c r="J15679" t="s">
        <v>27525</v>
      </c>
      <c r="L15679" t="s">
        <v>683</v>
      </c>
    </row>
    <row r="15680" spans="1:12" x14ac:dyDescent="0.25">
      <c r="A15680" t="s">
        <v>9456</v>
      </c>
      <c r="B15680" t="s">
        <v>9453</v>
      </c>
      <c r="C15680" t="s">
        <v>9454</v>
      </c>
      <c r="D15680" t="s">
        <v>9455</v>
      </c>
      <c r="E15680" s="117">
        <v>43038</v>
      </c>
      <c r="F15680" s="118">
        <v>0.41420138888888891</v>
      </c>
      <c r="G15680" t="s">
        <v>3854</v>
      </c>
      <c r="H15680">
        <v>1276</v>
      </c>
      <c r="I15680">
        <v>22</v>
      </c>
      <c r="J15680" t="s">
        <v>27525</v>
      </c>
      <c r="L15680" t="s">
        <v>104</v>
      </c>
    </row>
    <row r="15681" spans="1:12" x14ac:dyDescent="0.25">
      <c r="A15681" t="s">
        <v>9456</v>
      </c>
      <c r="B15681" t="s">
        <v>9453</v>
      </c>
      <c r="C15681" t="s">
        <v>9454</v>
      </c>
      <c r="D15681" t="s">
        <v>9455</v>
      </c>
      <c r="E15681" s="117">
        <v>43038</v>
      </c>
      <c r="F15681" s="118">
        <v>0.41420138888888891</v>
      </c>
      <c r="G15681" t="s">
        <v>3854</v>
      </c>
      <c r="H15681">
        <v>1276</v>
      </c>
      <c r="I15681">
        <v>23</v>
      </c>
      <c r="J15681" t="s">
        <v>27525</v>
      </c>
      <c r="L15681">
        <v>60</v>
      </c>
    </row>
    <row r="15682" spans="1:12" x14ac:dyDescent="0.25">
      <c r="A15682" t="s">
        <v>9456</v>
      </c>
      <c r="B15682" t="s">
        <v>9453</v>
      </c>
      <c r="C15682" t="s">
        <v>9454</v>
      </c>
      <c r="D15682" t="s">
        <v>9455</v>
      </c>
      <c r="E15682" s="117">
        <v>43038</v>
      </c>
      <c r="F15682" s="118">
        <v>0.41420138888888891</v>
      </c>
      <c r="G15682" t="s">
        <v>3854</v>
      </c>
      <c r="H15682">
        <v>1276</v>
      </c>
      <c r="I15682">
        <v>24</v>
      </c>
      <c r="J15682" t="s">
        <v>27525</v>
      </c>
      <c r="L15682" t="s">
        <v>382</v>
      </c>
    </row>
    <row r="15683" spans="1:12" x14ac:dyDescent="0.25">
      <c r="A15683" t="s">
        <v>9456</v>
      </c>
      <c r="B15683" t="s">
        <v>9453</v>
      </c>
      <c r="C15683" t="s">
        <v>9454</v>
      </c>
      <c r="D15683" t="s">
        <v>9455</v>
      </c>
      <c r="E15683" s="117">
        <v>43038</v>
      </c>
      <c r="F15683" s="118">
        <v>0.41420138888888891</v>
      </c>
      <c r="G15683" t="s">
        <v>3854</v>
      </c>
      <c r="H15683">
        <v>1276</v>
      </c>
      <c r="I15683">
        <v>25</v>
      </c>
      <c r="J15683" t="s">
        <v>27525</v>
      </c>
      <c r="L15683">
        <v>25</v>
      </c>
    </row>
    <row r="15684" spans="1:12" x14ac:dyDescent="0.25">
      <c r="A15684" t="s">
        <v>9456</v>
      </c>
      <c r="B15684" t="s">
        <v>9453</v>
      </c>
      <c r="C15684" t="s">
        <v>9454</v>
      </c>
      <c r="D15684" t="s">
        <v>9455</v>
      </c>
      <c r="E15684" s="117">
        <v>43038</v>
      </c>
      <c r="F15684" s="118">
        <v>0.41420138888888891</v>
      </c>
      <c r="G15684" t="s">
        <v>3854</v>
      </c>
      <c r="H15684">
        <v>1276</v>
      </c>
      <c r="I15684">
        <v>26</v>
      </c>
      <c r="J15684" t="s">
        <v>27525</v>
      </c>
      <c r="L15684" t="s">
        <v>122</v>
      </c>
    </row>
    <row r="15685" spans="1:12" x14ac:dyDescent="0.25">
      <c r="A15685" t="s">
        <v>9456</v>
      </c>
      <c r="B15685" t="s">
        <v>9453</v>
      </c>
      <c r="C15685" t="s">
        <v>9454</v>
      </c>
      <c r="D15685" t="s">
        <v>9455</v>
      </c>
      <c r="E15685" s="117">
        <v>43038</v>
      </c>
      <c r="F15685" s="118">
        <v>0.41420138888888891</v>
      </c>
      <c r="G15685" t="s">
        <v>3854</v>
      </c>
      <c r="H15685">
        <v>1276</v>
      </c>
      <c r="I15685">
        <v>27</v>
      </c>
      <c r="J15685" t="s">
        <v>27525</v>
      </c>
      <c r="L15685">
        <v>15</v>
      </c>
    </row>
    <row r="15686" spans="1:12" x14ac:dyDescent="0.25">
      <c r="A15686" t="s">
        <v>9456</v>
      </c>
      <c r="B15686" t="s">
        <v>9453</v>
      </c>
      <c r="C15686" t="s">
        <v>9454</v>
      </c>
      <c r="D15686" t="s">
        <v>9455</v>
      </c>
      <c r="E15686" s="117">
        <v>43038</v>
      </c>
      <c r="F15686" s="118">
        <v>0.41420138888888891</v>
      </c>
      <c r="G15686" t="s">
        <v>3854</v>
      </c>
      <c r="H15686">
        <v>1276</v>
      </c>
      <c r="I15686">
        <v>38</v>
      </c>
      <c r="J15686" t="s">
        <v>27525</v>
      </c>
      <c r="L15686" t="s">
        <v>27526</v>
      </c>
    </row>
    <row r="15687" spans="1:12" x14ac:dyDescent="0.25">
      <c r="A15687" t="s">
        <v>9456</v>
      </c>
      <c r="B15687" t="s">
        <v>9453</v>
      </c>
      <c r="C15687" t="s">
        <v>9454</v>
      </c>
      <c r="D15687" t="s">
        <v>9455</v>
      </c>
      <c r="E15687" s="117">
        <v>43038</v>
      </c>
      <c r="F15687" s="118">
        <v>0.41421296296296295</v>
      </c>
      <c r="G15687" t="s">
        <v>3854</v>
      </c>
      <c r="H15687">
        <v>1277</v>
      </c>
      <c r="I15687">
        <v>1</v>
      </c>
      <c r="L15687" t="s">
        <v>27527</v>
      </c>
    </row>
    <row r="15688" spans="1:12" x14ac:dyDescent="0.25">
      <c r="A15688" t="s">
        <v>9456</v>
      </c>
      <c r="B15688" t="s">
        <v>9453</v>
      </c>
      <c r="C15688" t="s">
        <v>9454</v>
      </c>
      <c r="D15688" t="s">
        <v>9455</v>
      </c>
      <c r="E15688" s="117">
        <v>43038</v>
      </c>
      <c r="F15688" s="118">
        <v>0.41421296296296295</v>
      </c>
      <c r="G15688" t="s">
        <v>3854</v>
      </c>
      <c r="H15688">
        <v>1277</v>
      </c>
      <c r="I15688">
        <v>4</v>
      </c>
      <c r="J15688" t="s">
        <v>27527</v>
      </c>
      <c r="L15688" t="s">
        <v>2977</v>
      </c>
    </row>
    <row r="15689" spans="1:12" x14ac:dyDescent="0.25">
      <c r="A15689" t="s">
        <v>9456</v>
      </c>
      <c r="B15689" t="s">
        <v>9453</v>
      </c>
      <c r="C15689" t="s">
        <v>9454</v>
      </c>
      <c r="D15689" t="s">
        <v>9455</v>
      </c>
      <c r="E15689" s="117">
        <v>43038</v>
      </c>
      <c r="F15689" s="118">
        <v>0.41421296296296295</v>
      </c>
      <c r="G15689" t="s">
        <v>3854</v>
      </c>
      <c r="H15689">
        <v>1277</v>
      </c>
      <c r="I15689">
        <v>5</v>
      </c>
      <c r="J15689" t="s">
        <v>27527</v>
      </c>
      <c r="L15689" t="s">
        <v>1977</v>
      </c>
    </row>
    <row r="15690" spans="1:12" x14ac:dyDescent="0.25">
      <c r="A15690" t="s">
        <v>9456</v>
      </c>
      <c r="B15690" t="s">
        <v>9453</v>
      </c>
      <c r="C15690" t="s">
        <v>9454</v>
      </c>
      <c r="D15690" t="s">
        <v>9455</v>
      </c>
      <c r="E15690" s="117">
        <v>43038</v>
      </c>
      <c r="F15690" s="118">
        <v>0.41422453703703704</v>
      </c>
      <c r="G15690" t="s">
        <v>3854</v>
      </c>
      <c r="H15690">
        <v>1277</v>
      </c>
      <c r="I15690">
        <v>6</v>
      </c>
      <c r="J15690" t="s">
        <v>27527</v>
      </c>
      <c r="L15690">
        <v>0</v>
      </c>
    </row>
    <row r="15691" spans="1:12" x14ac:dyDescent="0.25">
      <c r="A15691" t="s">
        <v>9456</v>
      </c>
      <c r="B15691" t="s">
        <v>9453</v>
      </c>
      <c r="C15691" t="s">
        <v>9454</v>
      </c>
      <c r="D15691" t="s">
        <v>9455</v>
      </c>
      <c r="E15691" s="117">
        <v>43038</v>
      </c>
      <c r="F15691" s="118">
        <v>0.41422453703703704</v>
      </c>
      <c r="G15691" t="s">
        <v>3854</v>
      </c>
      <c r="H15691">
        <v>1277</v>
      </c>
      <c r="I15691">
        <v>7</v>
      </c>
      <c r="J15691" t="s">
        <v>27527</v>
      </c>
      <c r="L15691">
        <v>100</v>
      </c>
    </row>
    <row r="15692" spans="1:12" x14ac:dyDescent="0.25">
      <c r="A15692" t="s">
        <v>9456</v>
      </c>
      <c r="B15692" t="s">
        <v>9453</v>
      </c>
      <c r="C15692" t="s">
        <v>9454</v>
      </c>
      <c r="D15692" t="s">
        <v>9455</v>
      </c>
      <c r="E15692" s="117">
        <v>43038</v>
      </c>
      <c r="F15692" s="118">
        <v>0.41422453703703704</v>
      </c>
      <c r="G15692" t="s">
        <v>3854</v>
      </c>
      <c r="H15692">
        <v>1277</v>
      </c>
      <c r="I15692">
        <v>8</v>
      </c>
      <c r="J15692" t="s">
        <v>27527</v>
      </c>
      <c r="L15692">
        <v>1</v>
      </c>
    </row>
    <row r="15693" spans="1:12" x14ac:dyDescent="0.25">
      <c r="A15693" t="s">
        <v>9456</v>
      </c>
      <c r="B15693" t="s">
        <v>9453</v>
      </c>
      <c r="C15693" t="s">
        <v>9454</v>
      </c>
      <c r="D15693" t="s">
        <v>9455</v>
      </c>
      <c r="E15693" s="117">
        <v>43038</v>
      </c>
      <c r="F15693" s="118">
        <v>0.41422453703703704</v>
      </c>
      <c r="G15693" t="s">
        <v>3854</v>
      </c>
      <c r="H15693">
        <v>1277</v>
      </c>
      <c r="I15693">
        <v>9</v>
      </c>
      <c r="J15693" t="s">
        <v>27527</v>
      </c>
      <c r="L15693" t="s">
        <v>560</v>
      </c>
    </row>
    <row r="15694" spans="1:12" x14ac:dyDescent="0.25">
      <c r="A15694" t="s">
        <v>9456</v>
      </c>
      <c r="B15694" t="s">
        <v>9453</v>
      </c>
      <c r="C15694" t="s">
        <v>9454</v>
      </c>
      <c r="D15694" t="s">
        <v>9455</v>
      </c>
      <c r="E15694" s="117">
        <v>43038</v>
      </c>
      <c r="F15694" s="118">
        <v>0.41422453703703704</v>
      </c>
      <c r="G15694" t="s">
        <v>3854</v>
      </c>
      <c r="H15694">
        <v>1277</v>
      </c>
      <c r="I15694">
        <v>11</v>
      </c>
      <c r="J15694" t="s">
        <v>27527</v>
      </c>
      <c r="L15694" t="s">
        <v>582</v>
      </c>
    </row>
    <row r="15695" spans="1:12" x14ac:dyDescent="0.25">
      <c r="A15695" t="s">
        <v>9456</v>
      </c>
      <c r="B15695" t="s">
        <v>9453</v>
      </c>
      <c r="C15695" t="s">
        <v>9454</v>
      </c>
      <c r="D15695" t="s">
        <v>9455</v>
      </c>
      <c r="E15695" s="117">
        <v>43038</v>
      </c>
      <c r="F15695" s="118">
        <v>0.41422453703703704</v>
      </c>
      <c r="G15695" t="s">
        <v>3854</v>
      </c>
      <c r="H15695">
        <v>1277</v>
      </c>
      <c r="I15695">
        <v>12</v>
      </c>
      <c r="J15695" t="s">
        <v>27527</v>
      </c>
      <c r="L15695" t="s">
        <v>584</v>
      </c>
    </row>
    <row r="15696" spans="1:12" x14ac:dyDescent="0.25">
      <c r="A15696" t="s">
        <v>9456</v>
      </c>
      <c r="B15696" t="s">
        <v>9453</v>
      </c>
      <c r="C15696" t="s">
        <v>9454</v>
      </c>
      <c r="D15696" t="s">
        <v>9455</v>
      </c>
      <c r="E15696" s="117">
        <v>43038</v>
      </c>
      <c r="F15696" s="118">
        <v>0.41422453703703704</v>
      </c>
      <c r="G15696" t="s">
        <v>3854</v>
      </c>
      <c r="H15696">
        <v>1277</v>
      </c>
      <c r="I15696">
        <v>13</v>
      </c>
      <c r="J15696" t="s">
        <v>27527</v>
      </c>
      <c r="L15696" t="s">
        <v>636</v>
      </c>
    </row>
    <row r="15697" spans="1:12" x14ac:dyDescent="0.25">
      <c r="A15697" t="s">
        <v>9456</v>
      </c>
      <c r="B15697" t="s">
        <v>9453</v>
      </c>
      <c r="C15697" t="s">
        <v>9454</v>
      </c>
      <c r="D15697" t="s">
        <v>9455</v>
      </c>
      <c r="E15697" s="117">
        <v>43038</v>
      </c>
      <c r="F15697" s="118">
        <v>0.41422453703703704</v>
      </c>
      <c r="G15697" t="s">
        <v>3854</v>
      </c>
      <c r="H15697">
        <v>1277</v>
      </c>
      <c r="I15697">
        <v>14</v>
      </c>
      <c r="J15697" t="s">
        <v>27527</v>
      </c>
      <c r="L15697" t="s">
        <v>661</v>
      </c>
    </row>
    <row r="15698" spans="1:12" x14ac:dyDescent="0.25">
      <c r="A15698" t="s">
        <v>9456</v>
      </c>
      <c r="B15698" t="s">
        <v>9453</v>
      </c>
      <c r="C15698" t="s">
        <v>9454</v>
      </c>
      <c r="D15698" t="s">
        <v>9455</v>
      </c>
      <c r="E15698" s="117">
        <v>43038</v>
      </c>
      <c r="F15698" s="118">
        <v>0.41422453703703704</v>
      </c>
      <c r="G15698" t="s">
        <v>3854</v>
      </c>
      <c r="H15698">
        <v>1277</v>
      </c>
      <c r="I15698">
        <v>15</v>
      </c>
      <c r="J15698" t="s">
        <v>27527</v>
      </c>
      <c r="L15698" t="s">
        <v>683</v>
      </c>
    </row>
    <row r="15699" spans="1:12" x14ac:dyDescent="0.25">
      <c r="A15699" t="s">
        <v>9456</v>
      </c>
      <c r="B15699" t="s">
        <v>9453</v>
      </c>
      <c r="C15699" t="s">
        <v>9454</v>
      </c>
      <c r="D15699" t="s">
        <v>9455</v>
      </c>
      <c r="E15699" s="117">
        <v>43038</v>
      </c>
      <c r="F15699" s="118">
        <v>0.41422453703703704</v>
      </c>
      <c r="G15699" t="s">
        <v>3854</v>
      </c>
      <c r="H15699">
        <v>1277</v>
      </c>
      <c r="I15699">
        <v>22</v>
      </c>
      <c r="J15699" t="s">
        <v>27527</v>
      </c>
      <c r="L15699" t="s">
        <v>104</v>
      </c>
    </row>
    <row r="15700" spans="1:12" x14ac:dyDescent="0.25">
      <c r="A15700" t="s">
        <v>9456</v>
      </c>
      <c r="B15700" t="s">
        <v>9453</v>
      </c>
      <c r="C15700" t="s">
        <v>9454</v>
      </c>
      <c r="D15700" t="s">
        <v>9455</v>
      </c>
      <c r="E15700" s="117">
        <v>43038</v>
      </c>
      <c r="F15700" s="118">
        <v>0.41422453703703704</v>
      </c>
      <c r="G15700" t="s">
        <v>3854</v>
      </c>
      <c r="H15700">
        <v>1277</v>
      </c>
      <c r="I15700">
        <v>23</v>
      </c>
      <c r="J15700" t="s">
        <v>27527</v>
      </c>
      <c r="L15700">
        <v>70</v>
      </c>
    </row>
    <row r="15701" spans="1:12" x14ac:dyDescent="0.25">
      <c r="A15701" t="s">
        <v>9456</v>
      </c>
      <c r="B15701" t="s">
        <v>9453</v>
      </c>
      <c r="C15701" t="s">
        <v>9454</v>
      </c>
      <c r="D15701" t="s">
        <v>9455</v>
      </c>
      <c r="E15701" s="117">
        <v>43038</v>
      </c>
      <c r="F15701" s="118">
        <v>0.41423611111111108</v>
      </c>
      <c r="G15701" t="s">
        <v>3854</v>
      </c>
      <c r="H15701">
        <v>1277</v>
      </c>
      <c r="I15701">
        <v>24</v>
      </c>
      <c r="J15701" t="s">
        <v>27527</v>
      </c>
      <c r="L15701" t="s">
        <v>382</v>
      </c>
    </row>
    <row r="15702" spans="1:12" x14ac:dyDescent="0.25">
      <c r="A15702" t="s">
        <v>9456</v>
      </c>
      <c r="B15702" t="s">
        <v>9453</v>
      </c>
      <c r="C15702" t="s">
        <v>9454</v>
      </c>
      <c r="D15702" t="s">
        <v>9455</v>
      </c>
      <c r="E15702" s="117">
        <v>43038</v>
      </c>
      <c r="F15702" s="118">
        <v>0.41423611111111108</v>
      </c>
      <c r="G15702" t="s">
        <v>3854</v>
      </c>
      <c r="H15702">
        <v>1277</v>
      </c>
      <c r="I15702">
        <v>25</v>
      </c>
      <c r="J15702" t="s">
        <v>27527</v>
      </c>
      <c r="L15702">
        <v>20</v>
      </c>
    </row>
    <row r="15703" spans="1:12" x14ac:dyDescent="0.25">
      <c r="A15703" t="s">
        <v>9456</v>
      </c>
      <c r="B15703" t="s">
        <v>9453</v>
      </c>
      <c r="C15703" t="s">
        <v>9454</v>
      </c>
      <c r="D15703" t="s">
        <v>9455</v>
      </c>
      <c r="E15703" s="117">
        <v>43038</v>
      </c>
      <c r="F15703" s="118">
        <v>0.41423611111111108</v>
      </c>
      <c r="G15703" t="s">
        <v>3854</v>
      </c>
      <c r="H15703">
        <v>1277</v>
      </c>
      <c r="I15703">
        <v>26</v>
      </c>
      <c r="J15703" t="s">
        <v>27527</v>
      </c>
      <c r="L15703" t="s">
        <v>122</v>
      </c>
    </row>
    <row r="15704" spans="1:12" x14ac:dyDescent="0.25">
      <c r="A15704" t="s">
        <v>9456</v>
      </c>
      <c r="B15704" t="s">
        <v>9453</v>
      </c>
      <c r="C15704" t="s">
        <v>9454</v>
      </c>
      <c r="D15704" t="s">
        <v>9455</v>
      </c>
      <c r="E15704" s="117">
        <v>43038</v>
      </c>
      <c r="F15704" s="118">
        <v>0.41423611111111108</v>
      </c>
      <c r="G15704" t="s">
        <v>3854</v>
      </c>
      <c r="H15704">
        <v>1277</v>
      </c>
      <c r="I15704">
        <v>27</v>
      </c>
      <c r="J15704" t="s">
        <v>27527</v>
      </c>
      <c r="L15704">
        <v>10</v>
      </c>
    </row>
    <row r="15705" spans="1:12" x14ac:dyDescent="0.25">
      <c r="A15705" t="s">
        <v>9456</v>
      </c>
      <c r="B15705" t="s">
        <v>9453</v>
      </c>
      <c r="C15705" t="s">
        <v>9454</v>
      </c>
      <c r="D15705" t="s">
        <v>9455</v>
      </c>
      <c r="E15705" s="117">
        <v>43038</v>
      </c>
      <c r="F15705" s="118">
        <v>0.41423611111111108</v>
      </c>
      <c r="G15705" t="s">
        <v>3854</v>
      </c>
      <c r="H15705">
        <v>1277</v>
      </c>
      <c r="I15705">
        <v>38</v>
      </c>
      <c r="J15705" t="s">
        <v>27527</v>
      </c>
      <c r="L15705" t="s">
        <v>27528</v>
      </c>
    </row>
    <row r="15706" spans="1:12" x14ac:dyDescent="0.25">
      <c r="A15706" t="s">
        <v>9456</v>
      </c>
      <c r="B15706" t="s">
        <v>9453</v>
      </c>
      <c r="C15706" t="s">
        <v>9454</v>
      </c>
      <c r="D15706" t="s">
        <v>9455</v>
      </c>
      <c r="E15706" s="117">
        <v>43038</v>
      </c>
      <c r="F15706" s="118">
        <v>0.41424768518518523</v>
      </c>
      <c r="G15706" t="s">
        <v>3854</v>
      </c>
      <c r="H15706">
        <v>1278</v>
      </c>
      <c r="I15706">
        <v>1</v>
      </c>
      <c r="L15706" t="s">
        <v>27529</v>
      </c>
    </row>
    <row r="15707" spans="1:12" x14ac:dyDescent="0.25">
      <c r="A15707" t="s">
        <v>9456</v>
      </c>
      <c r="B15707" t="s">
        <v>9453</v>
      </c>
      <c r="C15707" t="s">
        <v>9454</v>
      </c>
      <c r="D15707" t="s">
        <v>9455</v>
      </c>
      <c r="E15707" s="117">
        <v>43038</v>
      </c>
      <c r="F15707" s="118">
        <v>0.41424768518518523</v>
      </c>
      <c r="G15707" t="s">
        <v>3854</v>
      </c>
      <c r="H15707">
        <v>1278</v>
      </c>
      <c r="I15707">
        <v>4</v>
      </c>
      <c r="J15707" t="s">
        <v>27529</v>
      </c>
      <c r="L15707" t="s">
        <v>2977</v>
      </c>
    </row>
    <row r="15708" spans="1:12" x14ac:dyDescent="0.25">
      <c r="A15708" t="s">
        <v>9456</v>
      </c>
      <c r="B15708" t="s">
        <v>9453</v>
      </c>
      <c r="C15708" t="s">
        <v>9454</v>
      </c>
      <c r="D15708" t="s">
        <v>9455</v>
      </c>
      <c r="E15708" s="117">
        <v>43038</v>
      </c>
      <c r="F15708" s="118">
        <v>0.41424768518518523</v>
      </c>
      <c r="G15708" t="s">
        <v>3854</v>
      </c>
      <c r="H15708">
        <v>1278</v>
      </c>
      <c r="I15708">
        <v>5</v>
      </c>
      <c r="J15708" t="s">
        <v>27529</v>
      </c>
      <c r="L15708" t="s">
        <v>2449</v>
      </c>
    </row>
    <row r="15709" spans="1:12" x14ac:dyDescent="0.25">
      <c r="A15709" t="s">
        <v>9456</v>
      </c>
      <c r="B15709" t="s">
        <v>9453</v>
      </c>
      <c r="C15709" t="s">
        <v>9454</v>
      </c>
      <c r="D15709" t="s">
        <v>9455</v>
      </c>
      <c r="E15709" s="117">
        <v>43038</v>
      </c>
      <c r="F15709" s="118">
        <v>0.41424768518518523</v>
      </c>
      <c r="G15709" t="s">
        <v>3854</v>
      </c>
      <c r="H15709">
        <v>1278</v>
      </c>
      <c r="I15709">
        <v>6</v>
      </c>
      <c r="J15709" t="s">
        <v>27529</v>
      </c>
      <c r="L15709">
        <v>0</v>
      </c>
    </row>
    <row r="15710" spans="1:12" x14ac:dyDescent="0.25">
      <c r="A15710" t="s">
        <v>9456</v>
      </c>
      <c r="B15710" t="s">
        <v>9453</v>
      </c>
      <c r="C15710" t="s">
        <v>9454</v>
      </c>
      <c r="D15710" t="s">
        <v>9455</v>
      </c>
      <c r="E15710" s="117">
        <v>43038</v>
      </c>
      <c r="F15710" s="118">
        <v>0.41424768518518523</v>
      </c>
      <c r="G15710" t="s">
        <v>3854</v>
      </c>
      <c r="H15710">
        <v>1278</v>
      </c>
      <c r="I15710">
        <v>7</v>
      </c>
      <c r="J15710" t="s">
        <v>27529</v>
      </c>
      <c r="L15710">
        <v>100</v>
      </c>
    </row>
    <row r="15711" spans="1:12" x14ac:dyDescent="0.25">
      <c r="A15711" t="s">
        <v>9456</v>
      </c>
      <c r="B15711" t="s">
        <v>9453</v>
      </c>
      <c r="C15711" t="s">
        <v>9454</v>
      </c>
      <c r="D15711" t="s">
        <v>9455</v>
      </c>
      <c r="E15711" s="117">
        <v>43038</v>
      </c>
      <c r="F15711" s="118">
        <v>0.41424768518518523</v>
      </c>
      <c r="G15711" t="s">
        <v>3854</v>
      </c>
      <c r="H15711">
        <v>1278</v>
      </c>
      <c r="I15711">
        <v>8</v>
      </c>
      <c r="J15711" t="s">
        <v>27529</v>
      </c>
      <c r="L15711">
        <v>5</v>
      </c>
    </row>
    <row r="15712" spans="1:12" x14ac:dyDescent="0.25">
      <c r="A15712" t="s">
        <v>9456</v>
      </c>
      <c r="B15712" t="s">
        <v>9453</v>
      </c>
      <c r="C15712" t="s">
        <v>9454</v>
      </c>
      <c r="D15712" t="s">
        <v>9455</v>
      </c>
      <c r="E15712" s="117">
        <v>43038</v>
      </c>
      <c r="F15712" s="118">
        <v>0.41424768518518523</v>
      </c>
      <c r="G15712" t="s">
        <v>3854</v>
      </c>
      <c r="H15712">
        <v>1278</v>
      </c>
      <c r="I15712">
        <v>9</v>
      </c>
      <c r="J15712" t="s">
        <v>27529</v>
      </c>
      <c r="L15712" t="s">
        <v>562</v>
      </c>
    </row>
    <row r="15713" spans="1:12" x14ac:dyDescent="0.25">
      <c r="A15713" t="s">
        <v>9456</v>
      </c>
      <c r="B15713" t="s">
        <v>9453</v>
      </c>
      <c r="C15713" t="s">
        <v>9454</v>
      </c>
      <c r="D15713" t="s">
        <v>9455</v>
      </c>
      <c r="E15713" s="117">
        <v>43038</v>
      </c>
      <c r="F15713" s="118">
        <v>0.41425925925925927</v>
      </c>
      <c r="G15713" t="s">
        <v>3854</v>
      </c>
      <c r="H15713">
        <v>1278</v>
      </c>
      <c r="I15713">
        <v>10</v>
      </c>
      <c r="J15713" t="s">
        <v>27529</v>
      </c>
      <c r="L15713" t="s">
        <v>618</v>
      </c>
    </row>
    <row r="15714" spans="1:12" x14ac:dyDescent="0.25">
      <c r="A15714" t="s">
        <v>9456</v>
      </c>
      <c r="B15714" t="s">
        <v>9453</v>
      </c>
      <c r="C15714" t="s">
        <v>9454</v>
      </c>
      <c r="D15714" t="s">
        <v>9455</v>
      </c>
      <c r="E15714" s="117">
        <v>43038</v>
      </c>
      <c r="F15714" s="118">
        <v>0.41425925925925927</v>
      </c>
      <c r="G15714" t="s">
        <v>3854</v>
      </c>
      <c r="H15714">
        <v>1278</v>
      </c>
      <c r="I15714">
        <v>12</v>
      </c>
      <c r="J15714" t="s">
        <v>27529</v>
      </c>
      <c r="L15714" t="s">
        <v>602</v>
      </c>
    </row>
    <row r="15715" spans="1:12" x14ac:dyDescent="0.25">
      <c r="A15715" t="s">
        <v>9456</v>
      </c>
      <c r="B15715" t="s">
        <v>9453</v>
      </c>
      <c r="C15715" t="s">
        <v>9454</v>
      </c>
      <c r="D15715" t="s">
        <v>9455</v>
      </c>
      <c r="E15715" s="117">
        <v>43038</v>
      </c>
      <c r="F15715" s="118">
        <v>0.41425925925925927</v>
      </c>
      <c r="G15715" t="s">
        <v>3854</v>
      </c>
      <c r="H15715">
        <v>1278</v>
      </c>
      <c r="I15715">
        <v>13</v>
      </c>
      <c r="J15715" t="s">
        <v>27529</v>
      </c>
      <c r="L15715" t="s">
        <v>636</v>
      </c>
    </row>
    <row r="15716" spans="1:12" x14ac:dyDescent="0.25">
      <c r="A15716" t="s">
        <v>9456</v>
      </c>
      <c r="B15716" t="s">
        <v>9453</v>
      </c>
      <c r="C15716" t="s">
        <v>9454</v>
      </c>
      <c r="D15716" t="s">
        <v>9455</v>
      </c>
      <c r="E15716" s="117">
        <v>43038</v>
      </c>
      <c r="F15716" s="118">
        <v>0.41425925925925927</v>
      </c>
      <c r="G15716" t="s">
        <v>3854</v>
      </c>
      <c r="H15716">
        <v>1278</v>
      </c>
      <c r="I15716">
        <v>14</v>
      </c>
      <c r="J15716" t="s">
        <v>27529</v>
      </c>
      <c r="L15716" t="s">
        <v>644</v>
      </c>
    </row>
    <row r="15717" spans="1:12" x14ac:dyDescent="0.25">
      <c r="A15717" t="s">
        <v>9456</v>
      </c>
      <c r="B15717" t="s">
        <v>9453</v>
      </c>
      <c r="C15717" t="s">
        <v>9454</v>
      </c>
      <c r="D15717" t="s">
        <v>9455</v>
      </c>
      <c r="E15717" s="117">
        <v>43038</v>
      </c>
      <c r="F15717" s="118">
        <v>0.41425925925925927</v>
      </c>
      <c r="G15717" t="s">
        <v>3854</v>
      </c>
      <c r="H15717">
        <v>1278</v>
      </c>
      <c r="I15717">
        <v>15</v>
      </c>
      <c r="J15717" t="s">
        <v>27529</v>
      </c>
      <c r="L15717" t="s">
        <v>701</v>
      </c>
    </row>
    <row r="15718" spans="1:12" x14ac:dyDescent="0.25">
      <c r="A15718" t="s">
        <v>9456</v>
      </c>
      <c r="B15718" t="s">
        <v>9453</v>
      </c>
      <c r="C15718" t="s">
        <v>9454</v>
      </c>
      <c r="D15718" t="s">
        <v>9455</v>
      </c>
      <c r="E15718" s="117">
        <v>43038</v>
      </c>
      <c r="F15718" s="118">
        <v>0.41425925925925927</v>
      </c>
      <c r="G15718" t="s">
        <v>3854</v>
      </c>
      <c r="H15718">
        <v>1278</v>
      </c>
      <c r="I15718">
        <v>16</v>
      </c>
      <c r="J15718" t="s">
        <v>27529</v>
      </c>
      <c r="L15718" t="s">
        <v>680</v>
      </c>
    </row>
    <row r="15719" spans="1:12" x14ac:dyDescent="0.25">
      <c r="A15719" t="s">
        <v>9456</v>
      </c>
      <c r="B15719" t="s">
        <v>9453</v>
      </c>
      <c r="C15719" t="s">
        <v>9454</v>
      </c>
      <c r="D15719" t="s">
        <v>9455</v>
      </c>
      <c r="E15719" s="117">
        <v>43038</v>
      </c>
      <c r="F15719" s="118">
        <v>0.41425925925925927</v>
      </c>
      <c r="G15719" t="s">
        <v>3854</v>
      </c>
      <c r="H15719">
        <v>1278</v>
      </c>
      <c r="I15719">
        <v>22</v>
      </c>
      <c r="J15719" t="s">
        <v>27529</v>
      </c>
      <c r="L15719" t="s">
        <v>104</v>
      </c>
    </row>
    <row r="15720" spans="1:12" x14ac:dyDescent="0.25">
      <c r="A15720" t="s">
        <v>9456</v>
      </c>
      <c r="B15720" t="s">
        <v>9453</v>
      </c>
      <c r="C15720" t="s">
        <v>9454</v>
      </c>
      <c r="D15720" t="s">
        <v>9455</v>
      </c>
      <c r="E15720" s="117">
        <v>43038</v>
      </c>
      <c r="F15720" s="118">
        <v>0.41425925925925927</v>
      </c>
      <c r="G15720" t="s">
        <v>3854</v>
      </c>
      <c r="H15720">
        <v>1278</v>
      </c>
      <c r="I15720">
        <v>23</v>
      </c>
      <c r="J15720" t="s">
        <v>27529</v>
      </c>
      <c r="L15720">
        <v>60</v>
      </c>
    </row>
    <row r="15721" spans="1:12" x14ac:dyDescent="0.25">
      <c r="A15721" t="s">
        <v>9456</v>
      </c>
      <c r="B15721" t="s">
        <v>9453</v>
      </c>
      <c r="C15721" t="s">
        <v>9454</v>
      </c>
      <c r="D15721" t="s">
        <v>9455</v>
      </c>
      <c r="E15721" s="117">
        <v>43038</v>
      </c>
      <c r="F15721" s="118">
        <v>0.41425925925925927</v>
      </c>
      <c r="G15721" t="s">
        <v>3854</v>
      </c>
      <c r="H15721">
        <v>1278</v>
      </c>
      <c r="I15721">
        <v>24</v>
      </c>
      <c r="J15721" t="s">
        <v>27529</v>
      </c>
      <c r="L15721" t="s">
        <v>382</v>
      </c>
    </row>
    <row r="15722" spans="1:12" x14ac:dyDescent="0.25">
      <c r="A15722" t="s">
        <v>9456</v>
      </c>
      <c r="B15722" t="s">
        <v>9453</v>
      </c>
      <c r="C15722" t="s">
        <v>9454</v>
      </c>
      <c r="D15722" t="s">
        <v>9455</v>
      </c>
      <c r="E15722" s="117">
        <v>43038</v>
      </c>
      <c r="F15722" s="118">
        <v>0.41425925925925927</v>
      </c>
      <c r="G15722" t="s">
        <v>3854</v>
      </c>
      <c r="H15722">
        <v>1278</v>
      </c>
      <c r="I15722">
        <v>25</v>
      </c>
      <c r="J15722" t="s">
        <v>27529</v>
      </c>
      <c r="L15722">
        <v>25</v>
      </c>
    </row>
    <row r="15723" spans="1:12" x14ac:dyDescent="0.25">
      <c r="A15723" t="s">
        <v>9456</v>
      </c>
      <c r="B15723" t="s">
        <v>9453</v>
      </c>
      <c r="C15723" t="s">
        <v>9454</v>
      </c>
      <c r="D15723" t="s">
        <v>9455</v>
      </c>
      <c r="E15723" s="117">
        <v>43038</v>
      </c>
      <c r="F15723" s="118">
        <v>0.41425925925925927</v>
      </c>
      <c r="G15723" t="s">
        <v>3854</v>
      </c>
      <c r="H15723">
        <v>1278</v>
      </c>
      <c r="I15723">
        <v>26</v>
      </c>
      <c r="J15723" t="s">
        <v>27529</v>
      </c>
      <c r="L15723" t="s">
        <v>122</v>
      </c>
    </row>
    <row r="15724" spans="1:12" x14ac:dyDescent="0.25">
      <c r="A15724" t="s">
        <v>9456</v>
      </c>
      <c r="B15724" t="s">
        <v>9453</v>
      </c>
      <c r="C15724" t="s">
        <v>9454</v>
      </c>
      <c r="D15724" t="s">
        <v>9455</v>
      </c>
      <c r="E15724" s="117">
        <v>43038</v>
      </c>
      <c r="F15724" s="118">
        <v>0.41427083333333337</v>
      </c>
      <c r="G15724" t="s">
        <v>3854</v>
      </c>
      <c r="H15724">
        <v>1278</v>
      </c>
      <c r="I15724">
        <v>27</v>
      </c>
      <c r="J15724" t="s">
        <v>27529</v>
      </c>
      <c r="L15724">
        <v>15</v>
      </c>
    </row>
    <row r="15725" spans="1:12" x14ac:dyDescent="0.25">
      <c r="A15725" t="s">
        <v>9456</v>
      </c>
      <c r="B15725" t="s">
        <v>9453</v>
      </c>
      <c r="C15725" t="s">
        <v>9454</v>
      </c>
      <c r="D15725" t="s">
        <v>9455</v>
      </c>
      <c r="E15725" s="117">
        <v>43038</v>
      </c>
      <c r="F15725" s="118">
        <v>0.41427083333333337</v>
      </c>
      <c r="G15725" t="s">
        <v>3854</v>
      </c>
      <c r="H15725">
        <v>1278</v>
      </c>
      <c r="I15725">
        <v>38</v>
      </c>
      <c r="J15725" t="s">
        <v>27529</v>
      </c>
      <c r="L15725" t="s">
        <v>27530</v>
      </c>
    </row>
    <row r="15726" spans="1:12" x14ac:dyDescent="0.25">
      <c r="A15726" t="s">
        <v>9456</v>
      </c>
      <c r="B15726" t="s">
        <v>9453</v>
      </c>
      <c r="C15726" t="s">
        <v>9454</v>
      </c>
      <c r="D15726" t="s">
        <v>9455</v>
      </c>
      <c r="E15726" s="117">
        <v>43038</v>
      </c>
      <c r="F15726" s="118">
        <v>0.41427083333333337</v>
      </c>
      <c r="G15726" t="s">
        <v>3854</v>
      </c>
      <c r="H15726">
        <v>1279</v>
      </c>
      <c r="I15726">
        <v>1</v>
      </c>
      <c r="L15726" t="s">
        <v>27531</v>
      </c>
    </row>
    <row r="15727" spans="1:12" x14ac:dyDescent="0.25">
      <c r="A15727" t="s">
        <v>9456</v>
      </c>
      <c r="B15727" t="s">
        <v>9453</v>
      </c>
      <c r="C15727" t="s">
        <v>9454</v>
      </c>
      <c r="D15727" t="s">
        <v>9455</v>
      </c>
      <c r="E15727" s="117">
        <v>43038</v>
      </c>
      <c r="F15727" s="118">
        <v>0.4142824074074074</v>
      </c>
      <c r="G15727" t="s">
        <v>3854</v>
      </c>
      <c r="H15727">
        <v>1279</v>
      </c>
      <c r="I15727">
        <v>4</v>
      </c>
      <c r="J15727" t="s">
        <v>27531</v>
      </c>
      <c r="L15727" t="s">
        <v>2977</v>
      </c>
    </row>
    <row r="15728" spans="1:12" x14ac:dyDescent="0.25">
      <c r="A15728" t="s">
        <v>9456</v>
      </c>
      <c r="B15728" t="s">
        <v>9453</v>
      </c>
      <c r="C15728" t="s">
        <v>9454</v>
      </c>
      <c r="D15728" t="s">
        <v>9455</v>
      </c>
      <c r="E15728" s="117">
        <v>43038</v>
      </c>
      <c r="F15728" s="118">
        <v>0.4142824074074074</v>
      </c>
      <c r="G15728" t="s">
        <v>3854</v>
      </c>
      <c r="H15728">
        <v>1279</v>
      </c>
      <c r="I15728">
        <v>5</v>
      </c>
      <c r="J15728" t="s">
        <v>27531</v>
      </c>
      <c r="L15728" t="s">
        <v>2449</v>
      </c>
    </row>
    <row r="15729" spans="1:12" x14ac:dyDescent="0.25">
      <c r="A15729" t="s">
        <v>9456</v>
      </c>
      <c r="B15729" t="s">
        <v>9453</v>
      </c>
      <c r="C15729" t="s">
        <v>9454</v>
      </c>
      <c r="D15729" t="s">
        <v>9455</v>
      </c>
      <c r="E15729" s="117">
        <v>43038</v>
      </c>
      <c r="F15729" s="118">
        <v>0.4142824074074074</v>
      </c>
      <c r="G15729" t="s">
        <v>3854</v>
      </c>
      <c r="H15729">
        <v>1279</v>
      </c>
      <c r="I15729">
        <v>6</v>
      </c>
      <c r="J15729" t="s">
        <v>27531</v>
      </c>
      <c r="L15729">
        <v>0</v>
      </c>
    </row>
    <row r="15730" spans="1:12" x14ac:dyDescent="0.25">
      <c r="A15730" t="s">
        <v>9456</v>
      </c>
      <c r="B15730" t="s">
        <v>9453</v>
      </c>
      <c r="C15730" t="s">
        <v>9454</v>
      </c>
      <c r="D15730" t="s">
        <v>9455</v>
      </c>
      <c r="E15730" s="117">
        <v>43038</v>
      </c>
      <c r="F15730" s="118">
        <v>0.4142824074074074</v>
      </c>
      <c r="G15730" t="s">
        <v>3854</v>
      </c>
      <c r="H15730">
        <v>1279</v>
      </c>
      <c r="I15730">
        <v>7</v>
      </c>
      <c r="J15730" t="s">
        <v>27531</v>
      </c>
      <c r="L15730">
        <v>20</v>
      </c>
    </row>
    <row r="15731" spans="1:12" x14ac:dyDescent="0.25">
      <c r="A15731" t="s">
        <v>9456</v>
      </c>
      <c r="B15731" t="s">
        <v>9453</v>
      </c>
      <c r="C15731" t="s">
        <v>9454</v>
      </c>
      <c r="D15731" t="s">
        <v>9455</v>
      </c>
      <c r="E15731" s="117">
        <v>43038</v>
      </c>
      <c r="F15731" s="118">
        <v>0.4142824074074074</v>
      </c>
      <c r="G15731" t="s">
        <v>3854</v>
      </c>
      <c r="H15731">
        <v>1279</v>
      </c>
      <c r="I15731">
        <v>8</v>
      </c>
      <c r="J15731" t="s">
        <v>27531</v>
      </c>
      <c r="L15731">
        <v>5</v>
      </c>
    </row>
    <row r="15732" spans="1:12" x14ac:dyDescent="0.25">
      <c r="A15732" t="s">
        <v>9456</v>
      </c>
      <c r="B15732" t="s">
        <v>9453</v>
      </c>
      <c r="C15732" t="s">
        <v>9454</v>
      </c>
      <c r="D15732" t="s">
        <v>9455</v>
      </c>
      <c r="E15732" s="117">
        <v>43038</v>
      </c>
      <c r="F15732" s="118">
        <v>0.4142824074074074</v>
      </c>
      <c r="G15732" t="s">
        <v>3854</v>
      </c>
      <c r="H15732">
        <v>1279</v>
      </c>
      <c r="I15732">
        <v>9</v>
      </c>
      <c r="J15732" t="s">
        <v>27531</v>
      </c>
      <c r="L15732" t="s">
        <v>559</v>
      </c>
    </row>
    <row r="15733" spans="1:12" x14ac:dyDescent="0.25">
      <c r="A15733" t="s">
        <v>9456</v>
      </c>
      <c r="B15733" t="s">
        <v>9453</v>
      </c>
      <c r="C15733" t="s">
        <v>9454</v>
      </c>
      <c r="D15733" t="s">
        <v>9455</v>
      </c>
      <c r="E15733" s="117">
        <v>43038</v>
      </c>
      <c r="F15733" s="118">
        <v>0.4142824074074074</v>
      </c>
      <c r="G15733" t="s">
        <v>3854</v>
      </c>
      <c r="H15733">
        <v>1279</v>
      </c>
      <c r="I15733">
        <v>12</v>
      </c>
      <c r="J15733" t="s">
        <v>27531</v>
      </c>
      <c r="L15733" t="s">
        <v>575</v>
      </c>
    </row>
    <row r="15734" spans="1:12" x14ac:dyDescent="0.25">
      <c r="A15734" t="s">
        <v>9456</v>
      </c>
      <c r="B15734" t="s">
        <v>9453</v>
      </c>
      <c r="C15734" t="s">
        <v>9454</v>
      </c>
      <c r="D15734" t="s">
        <v>9455</v>
      </c>
      <c r="E15734" s="117">
        <v>43038</v>
      </c>
      <c r="F15734" s="118">
        <v>0.4142824074074074</v>
      </c>
      <c r="G15734" t="s">
        <v>3854</v>
      </c>
      <c r="H15734">
        <v>1279</v>
      </c>
      <c r="I15734">
        <v>13</v>
      </c>
      <c r="J15734" t="s">
        <v>27531</v>
      </c>
      <c r="L15734" t="s">
        <v>636</v>
      </c>
    </row>
    <row r="15735" spans="1:12" x14ac:dyDescent="0.25">
      <c r="A15735" t="s">
        <v>9456</v>
      </c>
      <c r="B15735" t="s">
        <v>9453</v>
      </c>
      <c r="C15735" t="s">
        <v>9454</v>
      </c>
      <c r="D15735" t="s">
        <v>9455</v>
      </c>
      <c r="E15735" s="117">
        <v>43038</v>
      </c>
      <c r="F15735" s="118">
        <v>0.4142824074074074</v>
      </c>
      <c r="G15735" t="s">
        <v>3854</v>
      </c>
      <c r="H15735">
        <v>1279</v>
      </c>
      <c r="I15735">
        <v>14</v>
      </c>
      <c r="J15735" t="s">
        <v>27531</v>
      </c>
      <c r="L15735" t="s">
        <v>661</v>
      </c>
    </row>
    <row r="15736" spans="1:12" x14ac:dyDescent="0.25">
      <c r="A15736" t="s">
        <v>9456</v>
      </c>
      <c r="B15736" t="s">
        <v>9453</v>
      </c>
      <c r="C15736" t="s">
        <v>9454</v>
      </c>
      <c r="D15736" t="s">
        <v>9455</v>
      </c>
      <c r="E15736" s="117">
        <v>43038</v>
      </c>
      <c r="F15736" s="118">
        <v>0.4142939814814815</v>
      </c>
      <c r="G15736" t="s">
        <v>3854</v>
      </c>
      <c r="H15736">
        <v>1279</v>
      </c>
      <c r="I15736">
        <v>15</v>
      </c>
      <c r="J15736" t="s">
        <v>27531</v>
      </c>
      <c r="L15736" t="s">
        <v>701</v>
      </c>
    </row>
    <row r="15737" spans="1:12" x14ac:dyDescent="0.25">
      <c r="A15737" t="s">
        <v>9456</v>
      </c>
      <c r="B15737" t="s">
        <v>9453</v>
      </c>
      <c r="C15737" t="s">
        <v>9454</v>
      </c>
      <c r="D15737" t="s">
        <v>9455</v>
      </c>
      <c r="E15737" s="117">
        <v>43038</v>
      </c>
      <c r="F15737" s="118">
        <v>0.4142939814814815</v>
      </c>
      <c r="G15737" t="s">
        <v>3854</v>
      </c>
      <c r="H15737">
        <v>1279</v>
      </c>
      <c r="I15737">
        <v>16</v>
      </c>
      <c r="J15737" t="s">
        <v>27531</v>
      </c>
      <c r="L15737" t="s">
        <v>680</v>
      </c>
    </row>
    <row r="15738" spans="1:12" x14ac:dyDescent="0.25">
      <c r="A15738" t="s">
        <v>9456</v>
      </c>
      <c r="B15738" t="s">
        <v>9453</v>
      </c>
      <c r="C15738" t="s">
        <v>9454</v>
      </c>
      <c r="D15738" t="s">
        <v>9455</v>
      </c>
      <c r="E15738" s="117">
        <v>43038</v>
      </c>
      <c r="F15738" s="118">
        <v>0.4142939814814815</v>
      </c>
      <c r="G15738" t="s">
        <v>3854</v>
      </c>
      <c r="H15738">
        <v>1279</v>
      </c>
      <c r="I15738">
        <v>22</v>
      </c>
      <c r="J15738" t="s">
        <v>27531</v>
      </c>
      <c r="L15738" t="s">
        <v>104</v>
      </c>
    </row>
    <row r="15739" spans="1:12" x14ac:dyDescent="0.25">
      <c r="A15739" t="s">
        <v>9456</v>
      </c>
      <c r="B15739" t="s">
        <v>9453</v>
      </c>
      <c r="C15739" t="s">
        <v>9454</v>
      </c>
      <c r="D15739" t="s">
        <v>9455</v>
      </c>
      <c r="E15739" s="117">
        <v>43038</v>
      </c>
      <c r="F15739" s="118">
        <v>0.4142939814814815</v>
      </c>
      <c r="G15739" t="s">
        <v>3854</v>
      </c>
      <c r="H15739">
        <v>1279</v>
      </c>
      <c r="I15739">
        <v>23</v>
      </c>
      <c r="J15739" t="s">
        <v>27531</v>
      </c>
      <c r="L15739">
        <v>61</v>
      </c>
    </row>
    <row r="15740" spans="1:12" x14ac:dyDescent="0.25">
      <c r="A15740" t="s">
        <v>9456</v>
      </c>
      <c r="B15740" t="s">
        <v>9453</v>
      </c>
      <c r="C15740" t="s">
        <v>9454</v>
      </c>
      <c r="D15740" t="s">
        <v>9455</v>
      </c>
      <c r="E15740" s="117">
        <v>43038</v>
      </c>
      <c r="F15740" s="118">
        <v>0.4142939814814815</v>
      </c>
      <c r="G15740" t="s">
        <v>3854</v>
      </c>
      <c r="H15740">
        <v>1279</v>
      </c>
      <c r="I15740">
        <v>24</v>
      </c>
      <c r="J15740" t="s">
        <v>27531</v>
      </c>
      <c r="L15740" t="s">
        <v>382</v>
      </c>
    </row>
    <row r="15741" spans="1:12" x14ac:dyDescent="0.25">
      <c r="A15741" t="s">
        <v>9456</v>
      </c>
      <c r="B15741" t="s">
        <v>9453</v>
      </c>
      <c r="C15741" t="s">
        <v>9454</v>
      </c>
      <c r="D15741" t="s">
        <v>9455</v>
      </c>
      <c r="E15741" s="117">
        <v>43038</v>
      </c>
      <c r="F15741" s="118">
        <v>0.4142939814814815</v>
      </c>
      <c r="G15741" t="s">
        <v>3854</v>
      </c>
      <c r="H15741">
        <v>1279</v>
      </c>
      <c r="I15741">
        <v>25</v>
      </c>
      <c r="J15741" t="s">
        <v>27531</v>
      </c>
      <c r="L15741">
        <v>26</v>
      </c>
    </row>
    <row r="15742" spans="1:12" x14ac:dyDescent="0.25">
      <c r="A15742" t="s">
        <v>9456</v>
      </c>
      <c r="B15742" t="s">
        <v>9453</v>
      </c>
      <c r="C15742" t="s">
        <v>9454</v>
      </c>
      <c r="D15742" t="s">
        <v>9455</v>
      </c>
      <c r="E15742" s="117">
        <v>43038</v>
      </c>
      <c r="F15742" s="118">
        <v>0.4142939814814815</v>
      </c>
      <c r="G15742" t="s">
        <v>3854</v>
      </c>
      <c r="H15742">
        <v>1279</v>
      </c>
      <c r="I15742">
        <v>26</v>
      </c>
      <c r="J15742" t="s">
        <v>27531</v>
      </c>
      <c r="L15742" t="s">
        <v>122</v>
      </c>
    </row>
    <row r="15743" spans="1:12" x14ac:dyDescent="0.25">
      <c r="A15743" t="s">
        <v>9456</v>
      </c>
      <c r="B15743" t="s">
        <v>9453</v>
      </c>
      <c r="C15743" t="s">
        <v>9454</v>
      </c>
      <c r="D15743" t="s">
        <v>9455</v>
      </c>
      <c r="E15743" s="117">
        <v>43038</v>
      </c>
      <c r="F15743" s="118">
        <v>0.4142939814814815</v>
      </c>
      <c r="G15743" t="s">
        <v>3854</v>
      </c>
      <c r="H15743">
        <v>1279</v>
      </c>
      <c r="I15743">
        <v>27</v>
      </c>
      <c r="J15743" t="s">
        <v>27531</v>
      </c>
      <c r="L15743">
        <v>16</v>
      </c>
    </row>
    <row r="15744" spans="1:12" x14ac:dyDescent="0.25">
      <c r="A15744" t="s">
        <v>9456</v>
      </c>
      <c r="B15744" t="s">
        <v>9453</v>
      </c>
      <c r="C15744" t="s">
        <v>9454</v>
      </c>
      <c r="D15744" t="s">
        <v>9455</v>
      </c>
      <c r="E15744" s="117">
        <v>43038</v>
      </c>
      <c r="F15744" s="118">
        <v>0.41430555555555554</v>
      </c>
      <c r="G15744" t="s">
        <v>3854</v>
      </c>
      <c r="H15744">
        <v>1280</v>
      </c>
      <c r="I15744">
        <v>1</v>
      </c>
      <c r="L15744" t="s">
        <v>27531</v>
      </c>
    </row>
    <row r="15745" spans="1:12" x14ac:dyDescent="0.25">
      <c r="A15745" t="s">
        <v>9456</v>
      </c>
      <c r="B15745" t="s">
        <v>9453</v>
      </c>
      <c r="C15745" t="s">
        <v>9454</v>
      </c>
      <c r="D15745" t="s">
        <v>9455</v>
      </c>
      <c r="E15745" s="117">
        <v>43038</v>
      </c>
      <c r="F15745" s="118">
        <v>0.41430555555555554</v>
      </c>
      <c r="G15745" t="s">
        <v>3854</v>
      </c>
      <c r="H15745">
        <v>1280</v>
      </c>
      <c r="I15745">
        <v>4</v>
      </c>
      <c r="J15745" t="s">
        <v>27531</v>
      </c>
      <c r="L15745" t="s">
        <v>2979</v>
      </c>
    </row>
    <row r="15746" spans="1:12" x14ac:dyDescent="0.25">
      <c r="A15746" t="s">
        <v>9456</v>
      </c>
      <c r="B15746" t="s">
        <v>9453</v>
      </c>
      <c r="C15746" t="s">
        <v>9454</v>
      </c>
      <c r="D15746" t="s">
        <v>9455</v>
      </c>
      <c r="E15746" s="117">
        <v>43038</v>
      </c>
      <c r="F15746" s="118">
        <v>0.41430555555555554</v>
      </c>
      <c r="G15746" t="s">
        <v>3854</v>
      </c>
      <c r="H15746">
        <v>1280</v>
      </c>
      <c r="I15746">
        <v>5</v>
      </c>
      <c r="J15746" t="s">
        <v>27531</v>
      </c>
      <c r="L15746" t="s">
        <v>2754</v>
      </c>
    </row>
    <row r="15747" spans="1:12" x14ac:dyDescent="0.25">
      <c r="A15747" t="s">
        <v>9456</v>
      </c>
      <c r="B15747" t="s">
        <v>9453</v>
      </c>
      <c r="C15747" t="s">
        <v>9454</v>
      </c>
      <c r="D15747" t="s">
        <v>9455</v>
      </c>
      <c r="E15747" s="117">
        <v>43038</v>
      </c>
      <c r="F15747" s="118">
        <v>0.41431712962962958</v>
      </c>
      <c r="G15747" t="s">
        <v>3854</v>
      </c>
      <c r="H15747">
        <v>1280</v>
      </c>
      <c r="I15747">
        <v>6</v>
      </c>
      <c r="J15747" t="s">
        <v>27531</v>
      </c>
      <c r="L15747">
        <v>15</v>
      </c>
    </row>
    <row r="15748" spans="1:12" x14ac:dyDescent="0.25">
      <c r="A15748" t="s">
        <v>9456</v>
      </c>
      <c r="B15748" t="s">
        <v>9453</v>
      </c>
      <c r="C15748" t="s">
        <v>9454</v>
      </c>
      <c r="D15748" t="s">
        <v>9455</v>
      </c>
      <c r="E15748" s="117">
        <v>43038</v>
      </c>
      <c r="F15748" s="118">
        <v>0.41431712962962958</v>
      </c>
      <c r="G15748" t="s">
        <v>3854</v>
      </c>
      <c r="H15748">
        <v>1280</v>
      </c>
      <c r="I15748">
        <v>7</v>
      </c>
      <c r="J15748" t="s">
        <v>27531</v>
      </c>
      <c r="L15748">
        <v>80</v>
      </c>
    </row>
    <row r="15749" spans="1:12" x14ac:dyDescent="0.25">
      <c r="A15749" t="s">
        <v>9456</v>
      </c>
      <c r="B15749" t="s">
        <v>9453</v>
      </c>
      <c r="C15749" t="s">
        <v>9454</v>
      </c>
      <c r="D15749" t="s">
        <v>9455</v>
      </c>
      <c r="E15749" s="117">
        <v>43038</v>
      </c>
      <c r="F15749" s="118">
        <v>0.41431712962962958</v>
      </c>
      <c r="G15749" t="s">
        <v>3854</v>
      </c>
      <c r="H15749">
        <v>1280</v>
      </c>
      <c r="I15749">
        <v>8</v>
      </c>
      <c r="J15749" t="s">
        <v>27531</v>
      </c>
      <c r="L15749">
        <v>100</v>
      </c>
    </row>
    <row r="15750" spans="1:12" x14ac:dyDescent="0.25">
      <c r="A15750" t="s">
        <v>9456</v>
      </c>
      <c r="B15750" t="s">
        <v>9453</v>
      </c>
      <c r="C15750" t="s">
        <v>9454</v>
      </c>
      <c r="D15750" t="s">
        <v>9455</v>
      </c>
      <c r="E15750" s="117">
        <v>43038</v>
      </c>
      <c r="F15750" s="118">
        <v>0.41431712962962958</v>
      </c>
      <c r="G15750" t="s">
        <v>3854</v>
      </c>
      <c r="H15750">
        <v>1280</v>
      </c>
      <c r="I15750">
        <v>9</v>
      </c>
      <c r="J15750" t="s">
        <v>27531</v>
      </c>
      <c r="L15750" t="s">
        <v>563</v>
      </c>
    </row>
    <row r="15751" spans="1:12" x14ac:dyDescent="0.25">
      <c r="A15751" t="s">
        <v>9456</v>
      </c>
      <c r="B15751" t="s">
        <v>9453</v>
      </c>
      <c r="C15751" t="s">
        <v>9454</v>
      </c>
      <c r="D15751" t="s">
        <v>9455</v>
      </c>
      <c r="E15751" s="117">
        <v>43038</v>
      </c>
      <c r="F15751" s="118">
        <v>0.41431712962962958</v>
      </c>
      <c r="G15751" t="s">
        <v>3854</v>
      </c>
      <c r="H15751">
        <v>1280</v>
      </c>
      <c r="I15751">
        <v>10</v>
      </c>
      <c r="J15751" t="s">
        <v>27531</v>
      </c>
      <c r="L15751" t="s">
        <v>635</v>
      </c>
    </row>
    <row r="15752" spans="1:12" x14ac:dyDescent="0.25">
      <c r="A15752" t="s">
        <v>9456</v>
      </c>
      <c r="B15752" t="s">
        <v>9453</v>
      </c>
      <c r="C15752" t="s">
        <v>9454</v>
      </c>
      <c r="D15752" t="s">
        <v>9455</v>
      </c>
      <c r="E15752" s="117">
        <v>43038</v>
      </c>
      <c r="F15752" s="118">
        <v>0.41431712962962958</v>
      </c>
      <c r="G15752" t="s">
        <v>3854</v>
      </c>
      <c r="H15752">
        <v>1280</v>
      </c>
      <c r="I15752">
        <v>11</v>
      </c>
      <c r="J15752" t="s">
        <v>27531</v>
      </c>
      <c r="L15752" t="s">
        <v>574</v>
      </c>
    </row>
    <row r="15753" spans="1:12" x14ac:dyDescent="0.25">
      <c r="A15753" t="s">
        <v>9456</v>
      </c>
      <c r="B15753" t="s">
        <v>9453</v>
      </c>
      <c r="C15753" t="s">
        <v>9454</v>
      </c>
      <c r="D15753" t="s">
        <v>9455</v>
      </c>
      <c r="E15753" s="117">
        <v>43038</v>
      </c>
      <c r="F15753" s="118">
        <v>0.41431712962962958</v>
      </c>
      <c r="G15753" t="s">
        <v>3854</v>
      </c>
      <c r="H15753">
        <v>1280</v>
      </c>
      <c r="I15753">
        <v>13</v>
      </c>
      <c r="J15753" t="s">
        <v>27531</v>
      </c>
      <c r="L15753" t="s">
        <v>640</v>
      </c>
    </row>
    <row r="15754" spans="1:12" x14ac:dyDescent="0.25">
      <c r="A15754" t="s">
        <v>9456</v>
      </c>
      <c r="B15754" t="s">
        <v>9453</v>
      </c>
      <c r="C15754" t="s">
        <v>9454</v>
      </c>
      <c r="D15754" t="s">
        <v>9455</v>
      </c>
      <c r="E15754" s="117">
        <v>43038</v>
      </c>
      <c r="F15754" s="118">
        <v>0.41431712962962958</v>
      </c>
      <c r="G15754" t="s">
        <v>3854</v>
      </c>
      <c r="H15754">
        <v>1280</v>
      </c>
      <c r="I15754">
        <v>14</v>
      </c>
      <c r="J15754" t="s">
        <v>27531</v>
      </c>
      <c r="L15754" t="s">
        <v>643</v>
      </c>
    </row>
    <row r="15755" spans="1:12" x14ac:dyDescent="0.25">
      <c r="A15755" t="s">
        <v>9456</v>
      </c>
      <c r="B15755" t="s">
        <v>9453</v>
      </c>
      <c r="C15755" t="s">
        <v>9454</v>
      </c>
      <c r="D15755" t="s">
        <v>9455</v>
      </c>
      <c r="E15755" s="117">
        <v>43038</v>
      </c>
      <c r="F15755" s="118">
        <v>0.41431712962962958</v>
      </c>
      <c r="G15755" t="s">
        <v>3854</v>
      </c>
      <c r="H15755">
        <v>1280</v>
      </c>
      <c r="I15755">
        <v>22</v>
      </c>
      <c r="J15755" t="s">
        <v>27531</v>
      </c>
      <c r="L15755" t="s">
        <v>104</v>
      </c>
    </row>
    <row r="15756" spans="1:12" x14ac:dyDescent="0.25">
      <c r="A15756" t="s">
        <v>9456</v>
      </c>
      <c r="B15756" t="s">
        <v>9453</v>
      </c>
      <c r="C15756" t="s">
        <v>9454</v>
      </c>
      <c r="D15756" t="s">
        <v>9455</v>
      </c>
      <c r="E15756" s="117">
        <v>43038</v>
      </c>
      <c r="F15756" s="118">
        <v>0.41431712962962958</v>
      </c>
      <c r="G15756" t="s">
        <v>3854</v>
      </c>
      <c r="H15756">
        <v>1280</v>
      </c>
      <c r="I15756">
        <v>23</v>
      </c>
      <c r="J15756" t="s">
        <v>27531</v>
      </c>
      <c r="L15756">
        <v>100</v>
      </c>
    </row>
    <row r="15757" spans="1:12" x14ac:dyDescent="0.25">
      <c r="A15757" t="s">
        <v>9456</v>
      </c>
      <c r="B15757" t="s">
        <v>9453</v>
      </c>
      <c r="C15757" t="s">
        <v>9454</v>
      </c>
      <c r="D15757" t="s">
        <v>9455</v>
      </c>
      <c r="E15757" s="117">
        <v>43038</v>
      </c>
      <c r="F15757" s="118">
        <v>0.41432870370370373</v>
      </c>
      <c r="G15757" t="s">
        <v>3854</v>
      </c>
      <c r="H15757">
        <v>1281</v>
      </c>
      <c r="I15757">
        <v>1</v>
      </c>
      <c r="L15757" t="s">
        <v>27532</v>
      </c>
    </row>
    <row r="15758" spans="1:12" x14ac:dyDescent="0.25">
      <c r="A15758" t="s">
        <v>9456</v>
      </c>
      <c r="B15758" t="s">
        <v>9453</v>
      </c>
      <c r="C15758" t="s">
        <v>9454</v>
      </c>
      <c r="D15758" t="s">
        <v>9455</v>
      </c>
      <c r="E15758" s="117">
        <v>43038</v>
      </c>
      <c r="F15758" s="118">
        <v>0.41434027777777777</v>
      </c>
      <c r="G15758" t="s">
        <v>3854</v>
      </c>
      <c r="H15758">
        <v>1281</v>
      </c>
      <c r="I15758">
        <v>4</v>
      </c>
      <c r="J15758" t="s">
        <v>27532</v>
      </c>
      <c r="L15758" t="s">
        <v>2977</v>
      </c>
    </row>
    <row r="15759" spans="1:12" x14ac:dyDescent="0.25">
      <c r="A15759" t="s">
        <v>9456</v>
      </c>
      <c r="B15759" t="s">
        <v>9453</v>
      </c>
      <c r="C15759" t="s">
        <v>9454</v>
      </c>
      <c r="D15759" t="s">
        <v>9455</v>
      </c>
      <c r="E15759" s="117">
        <v>43038</v>
      </c>
      <c r="F15759" s="118">
        <v>0.41434027777777777</v>
      </c>
      <c r="G15759" t="s">
        <v>3854</v>
      </c>
      <c r="H15759">
        <v>1281</v>
      </c>
      <c r="I15759">
        <v>5</v>
      </c>
      <c r="J15759" t="s">
        <v>27532</v>
      </c>
      <c r="L15759" t="s">
        <v>2542</v>
      </c>
    </row>
    <row r="15760" spans="1:12" x14ac:dyDescent="0.25">
      <c r="A15760" t="s">
        <v>9456</v>
      </c>
      <c r="B15760" t="s">
        <v>9453</v>
      </c>
      <c r="C15760" t="s">
        <v>9454</v>
      </c>
      <c r="D15760" t="s">
        <v>9455</v>
      </c>
      <c r="E15760" s="117">
        <v>43038</v>
      </c>
      <c r="F15760" s="118">
        <v>0.41434027777777777</v>
      </c>
      <c r="G15760" t="s">
        <v>3854</v>
      </c>
      <c r="H15760">
        <v>1281</v>
      </c>
      <c r="I15760">
        <v>6</v>
      </c>
      <c r="J15760" t="s">
        <v>27532</v>
      </c>
      <c r="L15760">
        <v>0</v>
      </c>
    </row>
    <row r="15761" spans="1:12" x14ac:dyDescent="0.25">
      <c r="A15761" t="s">
        <v>9456</v>
      </c>
      <c r="B15761" t="s">
        <v>9453</v>
      </c>
      <c r="C15761" t="s">
        <v>9454</v>
      </c>
      <c r="D15761" t="s">
        <v>9455</v>
      </c>
      <c r="E15761" s="117">
        <v>43038</v>
      </c>
      <c r="F15761" s="118">
        <v>0.41434027777777777</v>
      </c>
      <c r="G15761" t="s">
        <v>3854</v>
      </c>
      <c r="H15761">
        <v>1281</v>
      </c>
      <c r="I15761">
        <v>7</v>
      </c>
      <c r="J15761" t="s">
        <v>27532</v>
      </c>
      <c r="L15761">
        <v>100</v>
      </c>
    </row>
    <row r="15762" spans="1:12" x14ac:dyDescent="0.25">
      <c r="A15762" t="s">
        <v>9456</v>
      </c>
      <c r="B15762" t="s">
        <v>9453</v>
      </c>
      <c r="C15762" t="s">
        <v>9454</v>
      </c>
      <c r="D15762" t="s">
        <v>9455</v>
      </c>
      <c r="E15762" s="117">
        <v>43038</v>
      </c>
      <c r="F15762" s="118">
        <v>0.41434027777777777</v>
      </c>
      <c r="G15762" t="s">
        <v>3854</v>
      </c>
      <c r="H15762">
        <v>1281</v>
      </c>
      <c r="I15762">
        <v>8</v>
      </c>
      <c r="J15762" t="s">
        <v>27532</v>
      </c>
      <c r="L15762">
        <v>5</v>
      </c>
    </row>
    <row r="15763" spans="1:12" x14ac:dyDescent="0.25">
      <c r="A15763" t="s">
        <v>9456</v>
      </c>
      <c r="B15763" t="s">
        <v>9453</v>
      </c>
      <c r="C15763" t="s">
        <v>9454</v>
      </c>
      <c r="D15763" t="s">
        <v>9455</v>
      </c>
      <c r="E15763" s="117">
        <v>43038</v>
      </c>
      <c r="F15763" s="118">
        <v>0.41434027777777777</v>
      </c>
      <c r="G15763" t="s">
        <v>3854</v>
      </c>
      <c r="H15763">
        <v>1281</v>
      </c>
      <c r="I15763">
        <v>9</v>
      </c>
      <c r="J15763" t="s">
        <v>27532</v>
      </c>
      <c r="L15763" t="s">
        <v>561</v>
      </c>
    </row>
    <row r="15764" spans="1:12" x14ac:dyDescent="0.25">
      <c r="A15764" t="s">
        <v>9456</v>
      </c>
      <c r="B15764" t="s">
        <v>9453</v>
      </c>
      <c r="C15764" t="s">
        <v>9454</v>
      </c>
      <c r="D15764" t="s">
        <v>9455</v>
      </c>
      <c r="E15764" s="117">
        <v>43038</v>
      </c>
      <c r="F15764" s="118">
        <v>0.41434027777777777</v>
      </c>
      <c r="G15764" t="s">
        <v>3854</v>
      </c>
      <c r="H15764">
        <v>1281</v>
      </c>
      <c r="I15764">
        <v>12</v>
      </c>
      <c r="J15764" t="s">
        <v>27532</v>
      </c>
      <c r="L15764" t="s">
        <v>577</v>
      </c>
    </row>
    <row r="15765" spans="1:12" x14ac:dyDescent="0.25">
      <c r="A15765" t="s">
        <v>9456</v>
      </c>
      <c r="B15765" t="s">
        <v>9453</v>
      </c>
      <c r="C15765" t="s">
        <v>9454</v>
      </c>
      <c r="D15765" t="s">
        <v>9455</v>
      </c>
      <c r="E15765" s="117">
        <v>43038</v>
      </c>
      <c r="F15765" s="118">
        <v>0.41434027777777777</v>
      </c>
      <c r="G15765" t="s">
        <v>3854</v>
      </c>
      <c r="H15765">
        <v>1281</v>
      </c>
      <c r="I15765">
        <v>13</v>
      </c>
      <c r="J15765" t="s">
        <v>27532</v>
      </c>
      <c r="L15765" t="s">
        <v>636</v>
      </c>
    </row>
    <row r="15766" spans="1:12" x14ac:dyDescent="0.25">
      <c r="A15766" t="s">
        <v>9456</v>
      </c>
      <c r="B15766" t="s">
        <v>9453</v>
      </c>
      <c r="C15766" t="s">
        <v>9454</v>
      </c>
      <c r="D15766" t="s">
        <v>9455</v>
      </c>
      <c r="E15766" s="117">
        <v>43038</v>
      </c>
      <c r="F15766" s="118">
        <v>0.41434027777777777</v>
      </c>
      <c r="G15766" t="s">
        <v>3854</v>
      </c>
      <c r="H15766">
        <v>1281</v>
      </c>
      <c r="I15766">
        <v>14</v>
      </c>
      <c r="J15766" t="s">
        <v>27532</v>
      </c>
      <c r="L15766" t="s">
        <v>662</v>
      </c>
    </row>
    <row r="15767" spans="1:12" x14ac:dyDescent="0.25">
      <c r="A15767" t="s">
        <v>9456</v>
      </c>
      <c r="B15767" t="s">
        <v>9453</v>
      </c>
      <c r="C15767" t="s">
        <v>9454</v>
      </c>
      <c r="D15767" t="s">
        <v>9455</v>
      </c>
      <c r="E15767" s="117">
        <v>43038</v>
      </c>
      <c r="F15767" s="118">
        <v>0.41434027777777777</v>
      </c>
      <c r="G15767" t="s">
        <v>3854</v>
      </c>
      <c r="H15767">
        <v>1281</v>
      </c>
      <c r="I15767">
        <v>15</v>
      </c>
      <c r="J15767" t="s">
        <v>27532</v>
      </c>
      <c r="L15767" t="s">
        <v>706</v>
      </c>
    </row>
    <row r="15768" spans="1:12" x14ac:dyDescent="0.25">
      <c r="A15768" t="s">
        <v>9456</v>
      </c>
      <c r="B15768" t="s">
        <v>9453</v>
      </c>
      <c r="C15768" t="s">
        <v>9454</v>
      </c>
      <c r="D15768" t="s">
        <v>9455</v>
      </c>
      <c r="E15768" s="117">
        <v>43038</v>
      </c>
      <c r="F15768" s="118">
        <v>0.41434027777777777</v>
      </c>
      <c r="G15768" t="s">
        <v>3854</v>
      </c>
      <c r="H15768">
        <v>1281</v>
      </c>
      <c r="I15768">
        <v>22</v>
      </c>
      <c r="J15768" t="s">
        <v>27532</v>
      </c>
      <c r="L15768" t="s">
        <v>104</v>
      </c>
    </row>
    <row r="15769" spans="1:12" x14ac:dyDescent="0.25">
      <c r="A15769" t="s">
        <v>9456</v>
      </c>
      <c r="B15769" t="s">
        <v>9453</v>
      </c>
      <c r="C15769" t="s">
        <v>9454</v>
      </c>
      <c r="D15769" t="s">
        <v>9455</v>
      </c>
      <c r="E15769" s="117">
        <v>43038</v>
      </c>
      <c r="F15769" s="118">
        <v>0.41435185185185186</v>
      </c>
      <c r="G15769" t="s">
        <v>3854</v>
      </c>
      <c r="H15769">
        <v>1281</v>
      </c>
      <c r="I15769">
        <v>23</v>
      </c>
      <c r="J15769" t="s">
        <v>27532</v>
      </c>
      <c r="L15769">
        <v>50</v>
      </c>
    </row>
    <row r="15770" spans="1:12" x14ac:dyDescent="0.25">
      <c r="A15770" t="s">
        <v>9456</v>
      </c>
      <c r="B15770" t="s">
        <v>9453</v>
      </c>
      <c r="C15770" t="s">
        <v>9454</v>
      </c>
      <c r="D15770" t="s">
        <v>9455</v>
      </c>
      <c r="E15770" s="117">
        <v>43038</v>
      </c>
      <c r="F15770" s="118">
        <v>0.41435185185185186</v>
      </c>
      <c r="G15770" t="s">
        <v>3854</v>
      </c>
      <c r="H15770">
        <v>1281</v>
      </c>
      <c r="I15770">
        <v>24</v>
      </c>
      <c r="J15770" t="s">
        <v>27532</v>
      </c>
      <c r="L15770" t="s">
        <v>382</v>
      </c>
    </row>
    <row r="15771" spans="1:12" x14ac:dyDescent="0.25">
      <c r="A15771" t="s">
        <v>9456</v>
      </c>
      <c r="B15771" t="s">
        <v>9453</v>
      </c>
      <c r="C15771" t="s">
        <v>9454</v>
      </c>
      <c r="D15771" t="s">
        <v>9455</v>
      </c>
      <c r="E15771" s="117">
        <v>43038</v>
      </c>
      <c r="F15771" s="118">
        <v>0.41435185185185186</v>
      </c>
      <c r="G15771" t="s">
        <v>3854</v>
      </c>
      <c r="H15771">
        <v>1281</v>
      </c>
      <c r="I15771">
        <v>25</v>
      </c>
      <c r="J15771" t="s">
        <v>27532</v>
      </c>
      <c r="L15771">
        <v>20</v>
      </c>
    </row>
    <row r="15772" spans="1:12" x14ac:dyDescent="0.25">
      <c r="A15772" t="s">
        <v>9456</v>
      </c>
      <c r="B15772" t="s">
        <v>9453</v>
      </c>
      <c r="C15772" t="s">
        <v>9454</v>
      </c>
      <c r="D15772" t="s">
        <v>9455</v>
      </c>
      <c r="E15772" s="117">
        <v>43038</v>
      </c>
      <c r="F15772" s="118">
        <v>0.41435185185185186</v>
      </c>
      <c r="G15772" t="s">
        <v>3854</v>
      </c>
      <c r="H15772">
        <v>1281</v>
      </c>
      <c r="I15772">
        <v>26</v>
      </c>
      <c r="J15772" t="s">
        <v>27532</v>
      </c>
      <c r="L15772" t="s">
        <v>122</v>
      </c>
    </row>
    <row r="15773" spans="1:12" x14ac:dyDescent="0.25">
      <c r="A15773" t="s">
        <v>9456</v>
      </c>
      <c r="B15773" t="s">
        <v>9453</v>
      </c>
      <c r="C15773" t="s">
        <v>9454</v>
      </c>
      <c r="D15773" t="s">
        <v>9455</v>
      </c>
      <c r="E15773" s="117">
        <v>43038</v>
      </c>
      <c r="F15773" s="118">
        <v>0.41435185185185186</v>
      </c>
      <c r="G15773" t="s">
        <v>3854</v>
      </c>
      <c r="H15773">
        <v>1281</v>
      </c>
      <c r="I15773">
        <v>27</v>
      </c>
      <c r="J15773" t="s">
        <v>27532</v>
      </c>
      <c r="L15773">
        <v>15</v>
      </c>
    </row>
    <row r="15774" spans="1:12" x14ac:dyDescent="0.25">
      <c r="A15774" t="s">
        <v>9456</v>
      </c>
      <c r="B15774" t="s">
        <v>9453</v>
      </c>
      <c r="C15774" t="s">
        <v>9454</v>
      </c>
      <c r="D15774" t="s">
        <v>9455</v>
      </c>
      <c r="E15774" s="117">
        <v>43038</v>
      </c>
      <c r="F15774" s="118">
        <v>0.41435185185185186</v>
      </c>
      <c r="G15774" t="s">
        <v>3854</v>
      </c>
      <c r="H15774">
        <v>1281</v>
      </c>
      <c r="I15774">
        <v>28</v>
      </c>
      <c r="J15774" t="s">
        <v>27532</v>
      </c>
      <c r="L15774" t="s">
        <v>978</v>
      </c>
    </row>
    <row r="15775" spans="1:12" x14ac:dyDescent="0.25">
      <c r="A15775" t="s">
        <v>9456</v>
      </c>
      <c r="B15775" t="s">
        <v>9453</v>
      </c>
      <c r="C15775" t="s">
        <v>9454</v>
      </c>
      <c r="D15775" t="s">
        <v>9455</v>
      </c>
      <c r="E15775" s="117">
        <v>43038</v>
      </c>
      <c r="F15775" s="118">
        <v>0.41435185185185186</v>
      </c>
      <c r="G15775" t="s">
        <v>3854</v>
      </c>
      <c r="H15775">
        <v>1281</v>
      </c>
      <c r="I15775">
        <v>29</v>
      </c>
      <c r="J15775" t="s">
        <v>27532</v>
      </c>
      <c r="L15775">
        <v>15</v>
      </c>
    </row>
    <row r="15776" spans="1:12" x14ac:dyDescent="0.25">
      <c r="A15776" t="s">
        <v>9456</v>
      </c>
      <c r="B15776" t="s">
        <v>9453</v>
      </c>
      <c r="C15776" t="s">
        <v>9454</v>
      </c>
      <c r="D15776" t="s">
        <v>9455</v>
      </c>
      <c r="E15776" s="117">
        <v>43038</v>
      </c>
      <c r="F15776" s="118">
        <v>0.41435185185185186</v>
      </c>
      <c r="G15776" t="s">
        <v>3854</v>
      </c>
      <c r="H15776">
        <v>1281</v>
      </c>
      <c r="I15776">
        <v>38</v>
      </c>
      <c r="J15776" t="s">
        <v>27532</v>
      </c>
      <c r="L15776" t="s">
        <v>27533</v>
      </c>
    </row>
    <row r="15777" spans="1:12" x14ac:dyDescent="0.25">
      <c r="A15777" t="s">
        <v>9456</v>
      </c>
      <c r="B15777" t="s">
        <v>9453</v>
      </c>
      <c r="C15777" t="s">
        <v>9454</v>
      </c>
      <c r="D15777" t="s">
        <v>9455</v>
      </c>
      <c r="E15777" s="117">
        <v>43038</v>
      </c>
      <c r="F15777" s="118">
        <v>0.4143634259259259</v>
      </c>
      <c r="G15777" t="s">
        <v>3854</v>
      </c>
      <c r="H15777">
        <v>1282</v>
      </c>
      <c r="I15777">
        <v>1</v>
      </c>
      <c r="L15777" t="s">
        <v>27534</v>
      </c>
    </row>
    <row r="15778" spans="1:12" x14ac:dyDescent="0.25">
      <c r="A15778" t="s">
        <v>9456</v>
      </c>
      <c r="B15778" t="s">
        <v>9453</v>
      </c>
      <c r="C15778" t="s">
        <v>9454</v>
      </c>
      <c r="D15778" t="s">
        <v>9455</v>
      </c>
      <c r="E15778" s="117">
        <v>43038</v>
      </c>
      <c r="F15778" s="118">
        <v>0.4143634259259259</v>
      </c>
      <c r="G15778" t="s">
        <v>3854</v>
      </c>
      <c r="H15778">
        <v>1282</v>
      </c>
      <c r="I15778">
        <v>4</v>
      </c>
      <c r="J15778" t="s">
        <v>27534</v>
      </c>
      <c r="L15778" t="s">
        <v>2977</v>
      </c>
    </row>
    <row r="15779" spans="1:12" x14ac:dyDescent="0.25">
      <c r="A15779" t="s">
        <v>9456</v>
      </c>
      <c r="B15779" t="s">
        <v>9453</v>
      </c>
      <c r="C15779" t="s">
        <v>9454</v>
      </c>
      <c r="D15779" t="s">
        <v>9455</v>
      </c>
      <c r="E15779" s="117">
        <v>43038</v>
      </c>
      <c r="F15779" s="118">
        <v>0.4143634259259259</v>
      </c>
      <c r="G15779" t="s">
        <v>3854</v>
      </c>
      <c r="H15779">
        <v>1282</v>
      </c>
      <c r="I15779">
        <v>5</v>
      </c>
      <c r="J15779" t="s">
        <v>27534</v>
      </c>
      <c r="L15779" t="s">
        <v>2542</v>
      </c>
    </row>
    <row r="15780" spans="1:12" x14ac:dyDescent="0.25">
      <c r="A15780" t="s">
        <v>9456</v>
      </c>
      <c r="B15780" t="s">
        <v>9453</v>
      </c>
      <c r="C15780" t="s">
        <v>9454</v>
      </c>
      <c r="D15780" t="s">
        <v>9455</v>
      </c>
      <c r="E15780" s="117">
        <v>43038</v>
      </c>
      <c r="F15780" s="118">
        <v>0.4143634259259259</v>
      </c>
      <c r="G15780" t="s">
        <v>3854</v>
      </c>
      <c r="H15780">
        <v>1282</v>
      </c>
      <c r="I15780">
        <v>6</v>
      </c>
      <c r="J15780" t="s">
        <v>27534</v>
      </c>
      <c r="L15780">
        <v>0</v>
      </c>
    </row>
    <row r="15781" spans="1:12" x14ac:dyDescent="0.25">
      <c r="A15781" t="s">
        <v>9456</v>
      </c>
      <c r="B15781" t="s">
        <v>9453</v>
      </c>
      <c r="C15781" t="s">
        <v>9454</v>
      </c>
      <c r="D15781" t="s">
        <v>9455</v>
      </c>
      <c r="E15781" s="117">
        <v>43038</v>
      </c>
      <c r="F15781" s="118">
        <v>0.41437499999999999</v>
      </c>
      <c r="G15781" t="s">
        <v>3854</v>
      </c>
      <c r="H15781">
        <v>1282</v>
      </c>
      <c r="I15781">
        <v>7</v>
      </c>
      <c r="J15781" t="s">
        <v>27534</v>
      </c>
      <c r="L15781">
        <v>100</v>
      </c>
    </row>
    <row r="15782" spans="1:12" x14ac:dyDescent="0.25">
      <c r="A15782" t="s">
        <v>9456</v>
      </c>
      <c r="B15782" t="s">
        <v>9453</v>
      </c>
      <c r="C15782" t="s">
        <v>9454</v>
      </c>
      <c r="D15782" t="s">
        <v>9455</v>
      </c>
      <c r="E15782" s="117">
        <v>43038</v>
      </c>
      <c r="F15782" s="118">
        <v>0.41437499999999999</v>
      </c>
      <c r="G15782" t="s">
        <v>3854</v>
      </c>
      <c r="H15782">
        <v>1282</v>
      </c>
      <c r="I15782">
        <v>8</v>
      </c>
      <c r="J15782" t="s">
        <v>27534</v>
      </c>
      <c r="L15782">
        <v>10</v>
      </c>
    </row>
    <row r="15783" spans="1:12" x14ac:dyDescent="0.25">
      <c r="A15783" t="s">
        <v>9456</v>
      </c>
      <c r="B15783" t="s">
        <v>9453</v>
      </c>
      <c r="C15783" t="s">
        <v>9454</v>
      </c>
      <c r="D15783" t="s">
        <v>9455</v>
      </c>
      <c r="E15783" s="117">
        <v>43038</v>
      </c>
      <c r="F15783" s="118">
        <v>0.41437499999999999</v>
      </c>
      <c r="G15783" t="s">
        <v>3854</v>
      </c>
      <c r="H15783">
        <v>1282</v>
      </c>
      <c r="I15783">
        <v>9</v>
      </c>
      <c r="J15783" t="s">
        <v>27534</v>
      </c>
      <c r="L15783" t="s">
        <v>560</v>
      </c>
    </row>
    <row r="15784" spans="1:12" x14ac:dyDescent="0.25">
      <c r="A15784" t="s">
        <v>9456</v>
      </c>
      <c r="B15784" t="s">
        <v>9453</v>
      </c>
      <c r="C15784" t="s">
        <v>9454</v>
      </c>
      <c r="D15784" t="s">
        <v>9455</v>
      </c>
      <c r="E15784" s="117">
        <v>43038</v>
      </c>
      <c r="F15784" s="118">
        <v>0.41437499999999999</v>
      </c>
      <c r="G15784" t="s">
        <v>3854</v>
      </c>
      <c r="H15784">
        <v>1282</v>
      </c>
      <c r="I15784">
        <v>11</v>
      </c>
      <c r="J15784" t="s">
        <v>27534</v>
      </c>
      <c r="L15784" t="s">
        <v>578</v>
      </c>
    </row>
    <row r="15785" spans="1:12" x14ac:dyDescent="0.25">
      <c r="A15785" t="s">
        <v>9456</v>
      </c>
      <c r="B15785" t="s">
        <v>9453</v>
      </c>
      <c r="C15785" t="s">
        <v>9454</v>
      </c>
      <c r="D15785" t="s">
        <v>9455</v>
      </c>
      <c r="E15785" s="117">
        <v>43038</v>
      </c>
      <c r="F15785" s="118">
        <v>0.41437499999999999</v>
      </c>
      <c r="G15785" t="s">
        <v>3854</v>
      </c>
      <c r="H15785">
        <v>1282</v>
      </c>
      <c r="I15785">
        <v>12</v>
      </c>
      <c r="J15785" t="s">
        <v>27534</v>
      </c>
      <c r="L15785" t="s">
        <v>576</v>
      </c>
    </row>
    <row r="15786" spans="1:12" x14ac:dyDescent="0.25">
      <c r="A15786" t="s">
        <v>9456</v>
      </c>
      <c r="B15786" t="s">
        <v>9453</v>
      </c>
      <c r="C15786" t="s">
        <v>9454</v>
      </c>
      <c r="D15786" t="s">
        <v>9455</v>
      </c>
      <c r="E15786" s="117">
        <v>43038</v>
      </c>
      <c r="F15786" s="118">
        <v>0.41437499999999999</v>
      </c>
      <c r="G15786" t="s">
        <v>3854</v>
      </c>
      <c r="H15786">
        <v>1282</v>
      </c>
      <c r="I15786">
        <v>13</v>
      </c>
      <c r="J15786" t="s">
        <v>27534</v>
      </c>
      <c r="L15786" t="s">
        <v>636</v>
      </c>
    </row>
    <row r="15787" spans="1:12" x14ac:dyDescent="0.25">
      <c r="A15787" t="s">
        <v>9456</v>
      </c>
      <c r="B15787" t="s">
        <v>9453</v>
      </c>
      <c r="C15787" t="s">
        <v>9454</v>
      </c>
      <c r="D15787" t="s">
        <v>9455</v>
      </c>
      <c r="E15787" s="117">
        <v>43038</v>
      </c>
      <c r="F15787" s="118">
        <v>0.41437499999999999</v>
      </c>
      <c r="G15787" t="s">
        <v>3854</v>
      </c>
      <c r="H15787">
        <v>1282</v>
      </c>
      <c r="I15787">
        <v>14</v>
      </c>
      <c r="J15787" t="s">
        <v>27534</v>
      </c>
      <c r="L15787" t="s">
        <v>662</v>
      </c>
    </row>
    <row r="15788" spans="1:12" x14ac:dyDescent="0.25">
      <c r="A15788" t="s">
        <v>9456</v>
      </c>
      <c r="B15788" t="s">
        <v>9453</v>
      </c>
      <c r="C15788" t="s">
        <v>9454</v>
      </c>
      <c r="D15788" t="s">
        <v>9455</v>
      </c>
      <c r="E15788" s="117">
        <v>43038</v>
      </c>
      <c r="F15788" s="118">
        <v>0.41437499999999999</v>
      </c>
      <c r="G15788" t="s">
        <v>3854</v>
      </c>
      <c r="H15788">
        <v>1282</v>
      </c>
      <c r="I15788">
        <v>15</v>
      </c>
      <c r="J15788" t="s">
        <v>27534</v>
      </c>
      <c r="L15788" t="s">
        <v>706</v>
      </c>
    </row>
    <row r="15789" spans="1:12" x14ac:dyDescent="0.25">
      <c r="A15789" t="s">
        <v>9456</v>
      </c>
      <c r="B15789" t="s">
        <v>9453</v>
      </c>
      <c r="C15789" t="s">
        <v>9454</v>
      </c>
      <c r="D15789" t="s">
        <v>9455</v>
      </c>
      <c r="E15789" s="117">
        <v>43038</v>
      </c>
      <c r="F15789" s="118">
        <v>0.41437499999999999</v>
      </c>
      <c r="G15789" t="s">
        <v>3854</v>
      </c>
      <c r="H15789">
        <v>1282</v>
      </c>
      <c r="I15789">
        <v>16</v>
      </c>
      <c r="J15789" t="s">
        <v>27534</v>
      </c>
      <c r="L15789" t="s">
        <v>482</v>
      </c>
    </row>
    <row r="15790" spans="1:12" x14ac:dyDescent="0.25">
      <c r="A15790" t="s">
        <v>9456</v>
      </c>
      <c r="B15790" t="s">
        <v>9453</v>
      </c>
      <c r="C15790" t="s">
        <v>9454</v>
      </c>
      <c r="D15790" t="s">
        <v>9455</v>
      </c>
      <c r="E15790" s="117">
        <v>43038</v>
      </c>
      <c r="F15790" s="118">
        <v>0.41437499999999999</v>
      </c>
      <c r="G15790" t="s">
        <v>3854</v>
      </c>
      <c r="H15790">
        <v>1282</v>
      </c>
      <c r="I15790">
        <v>22</v>
      </c>
      <c r="J15790" t="s">
        <v>27534</v>
      </c>
      <c r="L15790" t="s">
        <v>104</v>
      </c>
    </row>
    <row r="15791" spans="1:12" x14ac:dyDescent="0.25">
      <c r="A15791" t="s">
        <v>9456</v>
      </c>
      <c r="B15791" t="s">
        <v>9453</v>
      </c>
      <c r="C15791" t="s">
        <v>9454</v>
      </c>
      <c r="D15791" t="s">
        <v>9455</v>
      </c>
      <c r="E15791" s="117">
        <v>43038</v>
      </c>
      <c r="F15791" s="118">
        <v>0.41437499999999999</v>
      </c>
      <c r="G15791" t="s">
        <v>3854</v>
      </c>
      <c r="H15791">
        <v>1282</v>
      </c>
      <c r="I15791">
        <v>23</v>
      </c>
      <c r="J15791" t="s">
        <v>27534</v>
      </c>
      <c r="L15791">
        <v>60</v>
      </c>
    </row>
    <row r="15792" spans="1:12" x14ac:dyDescent="0.25">
      <c r="A15792" t="s">
        <v>9456</v>
      </c>
      <c r="B15792" t="s">
        <v>9453</v>
      </c>
      <c r="C15792" t="s">
        <v>9454</v>
      </c>
      <c r="D15792" t="s">
        <v>9455</v>
      </c>
      <c r="E15792" s="117">
        <v>43038</v>
      </c>
      <c r="F15792" s="118">
        <v>0.41438657407407403</v>
      </c>
      <c r="G15792" t="s">
        <v>3854</v>
      </c>
      <c r="H15792">
        <v>1282</v>
      </c>
      <c r="I15792">
        <v>24</v>
      </c>
      <c r="J15792" t="s">
        <v>27534</v>
      </c>
      <c r="L15792" t="s">
        <v>382</v>
      </c>
    </row>
    <row r="15793" spans="1:12" x14ac:dyDescent="0.25">
      <c r="A15793" t="s">
        <v>9456</v>
      </c>
      <c r="B15793" t="s">
        <v>9453</v>
      </c>
      <c r="C15793" t="s">
        <v>9454</v>
      </c>
      <c r="D15793" t="s">
        <v>9455</v>
      </c>
      <c r="E15793" s="117">
        <v>43038</v>
      </c>
      <c r="F15793" s="118">
        <v>0.41438657407407403</v>
      </c>
      <c r="G15793" t="s">
        <v>3854</v>
      </c>
      <c r="H15793">
        <v>1282</v>
      </c>
      <c r="I15793">
        <v>25</v>
      </c>
      <c r="J15793" t="s">
        <v>27534</v>
      </c>
      <c r="L15793">
        <v>15</v>
      </c>
    </row>
    <row r="15794" spans="1:12" x14ac:dyDescent="0.25">
      <c r="A15794" t="s">
        <v>9456</v>
      </c>
      <c r="B15794" t="s">
        <v>9453</v>
      </c>
      <c r="C15794" t="s">
        <v>9454</v>
      </c>
      <c r="D15794" t="s">
        <v>9455</v>
      </c>
      <c r="E15794" s="117">
        <v>43038</v>
      </c>
      <c r="F15794" s="118">
        <v>0.41438657407407403</v>
      </c>
      <c r="G15794" t="s">
        <v>3854</v>
      </c>
      <c r="H15794">
        <v>1282</v>
      </c>
      <c r="I15794">
        <v>26</v>
      </c>
      <c r="J15794" t="s">
        <v>27534</v>
      </c>
      <c r="L15794" t="s">
        <v>122</v>
      </c>
    </row>
    <row r="15795" spans="1:12" x14ac:dyDescent="0.25">
      <c r="A15795" t="s">
        <v>9456</v>
      </c>
      <c r="B15795" t="s">
        <v>9453</v>
      </c>
      <c r="C15795" t="s">
        <v>9454</v>
      </c>
      <c r="D15795" t="s">
        <v>9455</v>
      </c>
      <c r="E15795" s="117">
        <v>43038</v>
      </c>
      <c r="F15795" s="118">
        <v>0.41438657407407403</v>
      </c>
      <c r="G15795" t="s">
        <v>3854</v>
      </c>
      <c r="H15795">
        <v>1282</v>
      </c>
      <c r="I15795">
        <v>27</v>
      </c>
      <c r="J15795" t="s">
        <v>27534</v>
      </c>
      <c r="L15795">
        <v>10</v>
      </c>
    </row>
    <row r="15796" spans="1:12" x14ac:dyDescent="0.25">
      <c r="A15796" t="s">
        <v>9456</v>
      </c>
      <c r="B15796" t="s">
        <v>9453</v>
      </c>
      <c r="C15796" t="s">
        <v>9454</v>
      </c>
      <c r="D15796" t="s">
        <v>9455</v>
      </c>
      <c r="E15796" s="117">
        <v>43038</v>
      </c>
      <c r="F15796" s="118">
        <v>0.41438657407407403</v>
      </c>
      <c r="G15796" t="s">
        <v>3854</v>
      </c>
      <c r="H15796">
        <v>1282</v>
      </c>
      <c r="I15796">
        <v>28</v>
      </c>
      <c r="J15796" t="s">
        <v>27534</v>
      </c>
      <c r="L15796" t="s">
        <v>978</v>
      </c>
    </row>
    <row r="15797" spans="1:12" x14ac:dyDescent="0.25">
      <c r="A15797" t="s">
        <v>9456</v>
      </c>
      <c r="B15797" t="s">
        <v>9453</v>
      </c>
      <c r="C15797" t="s">
        <v>9454</v>
      </c>
      <c r="D15797" t="s">
        <v>9455</v>
      </c>
      <c r="E15797" s="117">
        <v>43038</v>
      </c>
      <c r="F15797" s="118">
        <v>0.41438657407407403</v>
      </c>
      <c r="G15797" t="s">
        <v>3854</v>
      </c>
      <c r="H15797">
        <v>1282</v>
      </c>
      <c r="I15797">
        <v>29</v>
      </c>
      <c r="J15797" t="s">
        <v>27534</v>
      </c>
      <c r="L15797">
        <v>15</v>
      </c>
    </row>
    <row r="15798" spans="1:12" x14ac:dyDescent="0.25">
      <c r="A15798" t="s">
        <v>9456</v>
      </c>
      <c r="B15798" t="s">
        <v>9453</v>
      </c>
      <c r="C15798" t="s">
        <v>9454</v>
      </c>
      <c r="D15798" t="s">
        <v>9455</v>
      </c>
      <c r="E15798" s="117">
        <v>43038</v>
      </c>
      <c r="F15798" s="118">
        <v>0.41438657407407403</v>
      </c>
      <c r="G15798" t="s">
        <v>3854</v>
      </c>
      <c r="H15798">
        <v>1282</v>
      </c>
      <c r="I15798">
        <v>38</v>
      </c>
      <c r="J15798" t="s">
        <v>27534</v>
      </c>
      <c r="L15798" t="s">
        <v>27535</v>
      </c>
    </row>
    <row r="15799" spans="1:12" x14ac:dyDescent="0.25">
      <c r="A15799" t="s">
        <v>9456</v>
      </c>
      <c r="B15799" t="s">
        <v>9453</v>
      </c>
      <c r="C15799" t="s">
        <v>9454</v>
      </c>
      <c r="D15799" t="s">
        <v>9455</v>
      </c>
      <c r="E15799" s="117">
        <v>43038</v>
      </c>
      <c r="F15799" s="118">
        <v>0.41439814814814818</v>
      </c>
      <c r="G15799" t="s">
        <v>3854</v>
      </c>
      <c r="H15799">
        <v>1283</v>
      </c>
      <c r="I15799">
        <v>1</v>
      </c>
      <c r="L15799" t="s">
        <v>27536</v>
      </c>
    </row>
    <row r="15800" spans="1:12" x14ac:dyDescent="0.25">
      <c r="A15800" t="s">
        <v>9456</v>
      </c>
      <c r="B15800" t="s">
        <v>9453</v>
      </c>
      <c r="C15800" t="s">
        <v>9454</v>
      </c>
      <c r="D15800" t="s">
        <v>9455</v>
      </c>
      <c r="E15800" s="117">
        <v>43038</v>
      </c>
      <c r="F15800" s="118">
        <v>0.41439814814814818</v>
      </c>
      <c r="G15800" t="s">
        <v>3854</v>
      </c>
      <c r="H15800">
        <v>1283</v>
      </c>
      <c r="I15800">
        <v>4</v>
      </c>
      <c r="J15800" t="s">
        <v>27536</v>
      </c>
      <c r="L15800" t="s">
        <v>2984</v>
      </c>
    </row>
    <row r="15801" spans="1:12" x14ac:dyDescent="0.25">
      <c r="A15801" t="s">
        <v>9456</v>
      </c>
      <c r="B15801" t="s">
        <v>9453</v>
      </c>
      <c r="C15801" t="s">
        <v>9454</v>
      </c>
      <c r="D15801" t="s">
        <v>9455</v>
      </c>
      <c r="E15801" s="117">
        <v>43038</v>
      </c>
      <c r="F15801" s="118">
        <v>0.41439814814814818</v>
      </c>
      <c r="G15801" t="s">
        <v>3854</v>
      </c>
      <c r="H15801">
        <v>1283</v>
      </c>
      <c r="I15801">
        <v>5</v>
      </c>
      <c r="J15801" t="s">
        <v>27536</v>
      </c>
      <c r="L15801" t="s">
        <v>1990</v>
      </c>
    </row>
    <row r="15802" spans="1:12" x14ac:dyDescent="0.25">
      <c r="A15802" t="s">
        <v>9456</v>
      </c>
      <c r="B15802" t="s">
        <v>9453</v>
      </c>
      <c r="C15802" t="s">
        <v>9454</v>
      </c>
      <c r="D15802" t="s">
        <v>9455</v>
      </c>
      <c r="E15802" s="117">
        <v>43038</v>
      </c>
      <c r="F15802" s="118">
        <v>0.41439814814814818</v>
      </c>
      <c r="G15802" t="s">
        <v>3854</v>
      </c>
      <c r="H15802">
        <v>1283</v>
      </c>
      <c r="I15802">
        <v>6</v>
      </c>
      <c r="J15802" t="s">
        <v>27536</v>
      </c>
      <c r="L15802">
        <v>0</v>
      </c>
    </row>
    <row r="15803" spans="1:12" x14ac:dyDescent="0.25">
      <c r="A15803" t="s">
        <v>9456</v>
      </c>
      <c r="B15803" t="s">
        <v>9453</v>
      </c>
      <c r="C15803" t="s">
        <v>9454</v>
      </c>
      <c r="D15803" t="s">
        <v>9455</v>
      </c>
      <c r="E15803" s="117">
        <v>43038</v>
      </c>
      <c r="F15803" s="118">
        <v>0.41439814814814818</v>
      </c>
      <c r="G15803" t="s">
        <v>3854</v>
      </c>
      <c r="H15803">
        <v>1283</v>
      </c>
      <c r="I15803">
        <v>7</v>
      </c>
      <c r="J15803" t="s">
        <v>27536</v>
      </c>
      <c r="L15803">
        <v>100</v>
      </c>
    </row>
    <row r="15804" spans="1:12" x14ac:dyDescent="0.25">
      <c r="A15804" t="s">
        <v>9456</v>
      </c>
      <c r="B15804" t="s">
        <v>9453</v>
      </c>
      <c r="C15804" t="s">
        <v>9454</v>
      </c>
      <c r="D15804" t="s">
        <v>9455</v>
      </c>
      <c r="E15804" s="117">
        <v>43038</v>
      </c>
      <c r="F15804" s="118">
        <v>0.41440972222222222</v>
      </c>
      <c r="G15804" t="s">
        <v>3854</v>
      </c>
      <c r="H15804">
        <v>1283</v>
      </c>
      <c r="I15804">
        <v>8</v>
      </c>
      <c r="J15804" t="s">
        <v>27536</v>
      </c>
      <c r="L15804">
        <v>10</v>
      </c>
    </row>
    <row r="15805" spans="1:12" x14ac:dyDescent="0.25">
      <c r="A15805" t="s">
        <v>9456</v>
      </c>
      <c r="B15805" t="s">
        <v>9453</v>
      </c>
      <c r="C15805" t="s">
        <v>9454</v>
      </c>
      <c r="D15805" t="s">
        <v>9455</v>
      </c>
      <c r="E15805" s="117">
        <v>43038</v>
      </c>
      <c r="F15805" s="118">
        <v>0.41440972222222222</v>
      </c>
      <c r="G15805" t="s">
        <v>3854</v>
      </c>
      <c r="H15805">
        <v>1283</v>
      </c>
      <c r="I15805">
        <v>9</v>
      </c>
      <c r="J15805" t="s">
        <v>27536</v>
      </c>
      <c r="L15805" t="s">
        <v>562</v>
      </c>
    </row>
    <row r="15806" spans="1:12" x14ac:dyDescent="0.25">
      <c r="A15806" t="s">
        <v>9456</v>
      </c>
      <c r="B15806" t="s">
        <v>9453</v>
      </c>
      <c r="C15806" t="s">
        <v>9454</v>
      </c>
      <c r="D15806" t="s">
        <v>9455</v>
      </c>
      <c r="E15806" s="117">
        <v>43038</v>
      </c>
      <c r="F15806" s="118">
        <v>0.41440972222222222</v>
      </c>
      <c r="G15806" t="s">
        <v>3854</v>
      </c>
      <c r="H15806">
        <v>1283</v>
      </c>
      <c r="I15806">
        <v>12</v>
      </c>
      <c r="J15806" t="s">
        <v>27536</v>
      </c>
      <c r="L15806" t="s">
        <v>602</v>
      </c>
    </row>
    <row r="15807" spans="1:12" x14ac:dyDescent="0.25">
      <c r="A15807" t="s">
        <v>9456</v>
      </c>
      <c r="B15807" t="s">
        <v>9453</v>
      </c>
      <c r="C15807" t="s">
        <v>9454</v>
      </c>
      <c r="D15807" t="s">
        <v>9455</v>
      </c>
      <c r="E15807" s="117">
        <v>43038</v>
      </c>
      <c r="F15807" s="118">
        <v>0.41440972222222222</v>
      </c>
      <c r="G15807" t="s">
        <v>3854</v>
      </c>
      <c r="H15807">
        <v>1283</v>
      </c>
      <c r="I15807">
        <v>13</v>
      </c>
      <c r="J15807" t="s">
        <v>27536</v>
      </c>
      <c r="L15807" t="s">
        <v>636</v>
      </c>
    </row>
    <row r="15808" spans="1:12" x14ac:dyDescent="0.25">
      <c r="A15808" t="s">
        <v>9456</v>
      </c>
      <c r="B15808" t="s">
        <v>9453</v>
      </c>
      <c r="C15808" t="s">
        <v>9454</v>
      </c>
      <c r="D15808" t="s">
        <v>9455</v>
      </c>
      <c r="E15808" s="117">
        <v>43038</v>
      </c>
      <c r="F15808" s="118">
        <v>0.41440972222222222</v>
      </c>
      <c r="G15808" t="s">
        <v>3854</v>
      </c>
      <c r="H15808">
        <v>1283</v>
      </c>
      <c r="I15808">
        <v>14</v>
      </c>
      <c r="J15808" t="s">
        <v>27536</v>
      </c>
      <c r="L15808" t="s">
        <v>644</v>
      </c>
    </row>
    <row r="15809" spans="1:12" x14ac:dyDescent="0.25">
      <c r="A15809" t="s">
        <v>9456</v>
      </c>
      <c r="B15809" t="s">
        <v>9453</v>
      </c>
      <c r="C15809" t="s">
        <v>9454</v>
      </c>
      <c r="D15809" t="s">
        <v>9455</v>
      </c>
      <c r="E15809" s="117">
        <v>43038</v>
      </c>
      <c r="F15809" s="118">
        <v>0.41440972222222222</v>
      </c>
      <c r="G15809" t="s">
        <v>3854</v>
      </c>
      <c r="H15809">
        <v>1283</v>
      </c>
      <c r="I15809">
        <v>15</v>
      </c>
      <c r="J15809" t="s">
        <v>27536</v>
      </c>
      <c r="L15809" t="s">
        <v>712</v>
      </c>
    </row>
    <row r="15810" spans="1:12" x14ac:dyDescent="0.25">
      <c r="A15810" t="s">
        <v>9456</v>
      </c>
      <c r="B15810" t="s">
        <v>9453</v>
      </c>
      <c r="C15810" t="s">
        <v>9454</v>
      </c>
      <c r="D15810" t="s">
        <v>9455</v>
      </c>
      <c r="E15810" s="117">
        <v>43038</v>
      </c>
      <c r="F15810" s="118">
        <v>0.41440972222222222</v>
      </c>
      <c r="G15810" t="s">
        <v>3854</v>
      </c>
      <c r="H15810">
        <v>1283</v>
      </c>
      <c r="I15810">
        <v>16</v>
      </c>
      <c r="J15810" t="s">
        <v>27536</v>
      </c>
      <c r="L15810" t="s">
        <v>701</v>
      </c>
    </row>
    <row r="15811" spans="1:12" x14ac:dyDescent="0.25">
      <c r="A15811" t="s">
        <v>9456</v>
      </c>
      <c r="B15811" t="s">
        <v>9453</v>
      </c>
      <c r="C15811" t="s">
        <v>9454</v>
      </c>
      <c r="D15811" t="s">
        <v>9455</v>
      </c>
      <c r="E15811" s="117">
        <v>43038</v>
      </c>
      <c r="F15811" s="118">
        <v>0.41440972222222222</v>
      </c>
      <c r="G15811" t="s">
        <v>3854</v>
      </c>
      <c r="H15811">
        <v>1283</v>
      </c>
      <c r="I15811">
        <v>22</v>
      </c>
      <c r="J15811" t="s">
        <v>27536</v>
      </c>
      <c r="L15811" t="s">
        <v>4098</v>
      </c>
    </row>
    <row r="15812" spans="1:12" x14ac:dyDescent="0.25">
      <c r="A15812" t="s">
        <v>9456</v>
      </c>
      <c r="B15812" t="s">
        <v>9453</v>
      </c>
      <c r="C15812" t="s">
        <v>9454</v>
      </c>
      <c r="D15812" t="s">
        <v>9455</v>
      </c>
      <c r="E15812" s="117">
        <v>43038</v>
      </c>
      <c r="F15812" s="118">
        <v>0.41440972222222222</v>
      </c>
      <c r="G15812" t="s">
        <v>3854</v>
      </c>
      <c r="H15812">
        <v>1283</v>
      </c>
      <c r="I15812">
        <v>23</v>
      </c>
      <c r="J15812" t="s">
        <v>27536</v>
      </c>
      <c r="L15812">
        <v>30</v>
      </c>
    </row>
    <row r="15813" spans="1:12" x14ac:dyDescent="0.25">
      <c r="A15813" t="s">
        <v>9456</v>
      </c>
      <c r="B15813" t="s">
        <v>9453</v>
      </c>
      <c r="C15813" t="s">
        <v>9454</v>
      </c>
      <c r="D15813" t="s">
        <v>9455</v>
      </c>
      <c r="E15813" s="117">
        <v>43038</v>
      </c>
      <c r="F15813" s="118">
        <v>0.41440972222222222</v>
      </c>
      <c r="G15813" t="s">
        <v>3854</v>
      </c>
      <c r="H15813">
        <v>1283</v>
      </c>
      <c r="I15813">
        <v>24</v>
      </c>
      <c r="J15813" t="s">
        <v>27536</v>
      </c>
      <c r="L15813" t="s">
        <v>4099</v>
      </c>
    </row>
    <row r="15814" spans="1:12" x14ac:dyDescent="0.25">
      <c r="A15814" t="s">
        <v>9456</v>
      </c>
      <c r="B15814" t="s">
        <v>9453</v>
      </c>
      <c r="C15814" t="s">
        <v>9454</v>
      </c>
      <c r="D15814" t="s">
        <v>9455</v>
      </c>
      <c r="E15814" s="117">
        <v>43038</v>
      </c>
      <c r="F15814" s="118">
        <v>0.41440972222222222</v>
      </c>
      <c r="G15814" t="s">
        <v>3854</v>
      </c>
      <c r="H15814">
        <v>1283</v>
      </c>
      <c r="I15814">
        <v>25</v>
      </c>
      <c r="J15814" t="s">
        <v>27536</v>
      </c>
      <c r="L15814">
        <v>20</v>
      </c>
    </row>
    <row r="15815" spans="1:12" x14ac:dyDescent="0.25">
      <c r="A15815" t="s">
        <v>9456</v>
      </c>
      <c r="B15815" t="s">
        <v>9453</v>
      </c>
      <c r="C15815" t="s">
        <v>9454</v>
      </c>
      <c r="D15815" t="s">
        <v>9455</v>
      </c>
      <c r="E15815" s="117">
        <v>43038</v>
      </c>
      <c r="F15815" s="118">
        <v>0.41440972222222222</v>
      </c>
      <c r="G15815" t="s">
        <v>3854</v>
      </c>
      <c r="H15815">
        <v>1283</v>
      </c>
      <c r="I15815">
        <v>26</v>
      </c>
      <c r="J15815" t="s">
        <v>27536</v>
      </c>
      <c r="L15815" t="s">
        <v>4097</v>
      </c>
    </row>
    <row r="15816" spans="1:12" x14ac:dyDescent="0.25">
      <c r="A15816" t="s">
        <v>9456</v>
      </c>
      <c r="B15816" t="s">
        <v>9453</v>
      </c>
      <c r="C15816" t="s">
        <v>9454</v>
      </c>
      <c r="D15816" t="s">
        <v>9455</v>
      </c>
      <c r="E15816" s="117">
        <v>43038</v>
      </c>
      <c r="F15816" s="118">
        <v>0.41442129629629632</v>
      </c>
      <c r="G15816" t="s">
        <v>3854</v>
      </c>
      <c r="H15816">
        <v>1283</v>
      </c>
      <c r="I15816">
        <v>27</v>
      </c>
      <c r="J15816" t="s">
        <v>27536</v>
      </c>
      <c r="L15816">
        <v>40</v>
      </c>
    </row>
    <row r="15817" spans="1:12" x14ac:dyDescent="0.25">
      <c r="A15817" t="s">
        <v>9456</v>
      </c>
      <c r="B15817" t="s">
        <v>9453</v>
      </c>
      <c r="C15817" t="s">
        <v>9454</v>
      </c>
      <c r="D15817" t="s">
        <v>9455</v>
      </c>
      <c r="E15817" s="117">
        <v>43038</v>
      </c>
      <c r="F15817" s="118">
        <v>0.41442129629629632</v>
      </c>
      <c r="G15817" t="s">
        <v>3854</v>
      </c>
      <c r="H15817">
        <v>1283</v>
      </c>
      <c r="I15817">
        <v>28</v>
      </c>
      <c r="J15817" t="s">
        <v>27536</v>
      </c>
      <c r="L15817" t="s">
        <v>4127</v>
      </c>
    </row>
    <row r="15818" spans="1:12" x14ac:dyDescent="0.25">
      <c r="A15818" t="s">
        <v>9456</v>
      </c>
      <c r="B15818" t="s">
        <v>9453</v>
      </c>
      <c r="C15818" t="s">
        <v>9454</v>
      </c>
      <c r="D15818" t="s">
        <v>9455</v>
      </c>
      <c r="E15818" s="117">
        <v>43038</v>
      </c>
      <c r="F15818" s="118">
        <v>0.41442129629629632</v>
      </c>
      <c r="G15818" t="s">
        <v>3854</v>
      </c>
      <c r="H15818">
        <v>1283</v>
      </c>
      <c r="I15818">
        <v>29</v>
      </c>
      <c r="J15818" t="s">
        <v>27536</v>
      </c>
      <c r="L15818">
        <v>10</v>
      </c>
    </row>
    <row r="15819" spans="1:12" x14ac:dyDescent="0.25">
      <c r="A15819" t="s">
        <v>9456</v>
      </c>
      <c r="B15819" t="s">
        <v>9453</v>
      </c>
      <c r="C15819" t="s">
        <v>9454</v>
      </c>
      <c r="D15819" t="s">
        <v>9455</v>
      </c>
      <c r="E15819" s="117">
        <v>43038</v>
      </c>
      <c r="F15819" s="118">
        <v>0.41442129629629632</v>
      </c>
      <c r="G15819" t="s">
        <v>3854</v>
      </c>
      <c r="H15819">
        <v>1283</v>
      </c>
      <c r="I15819">
        <v>38</v>
      </c>
      <c r="J15819" t="s">
        <v>27536</v>
      </c>
      <c r="L15819" t="s">
        <v>27537</v>
      </c>
    </row>
    <row r="15820" spans="1:12" x14ac:dyDescent="0.25">
      <c r="A15820" t="s">
        <v>9456</v>
      </c>
      <c r="B15820" t="s">
        <v>9453</v>
      </c>
      <c r="C15820" t="s">
        <v>9454</v>
      </c>
      <c r="D15820" t="s">
        <v>9455</v>
      </c>
      <c r="E15820" s="117">
        <v>43038</v>
      </c>
      <c r="F15820" s="118">
        <v>0.41443287037037035</v>
      </c>
      <c r="G15820" t="s">
        <v>3854</v>
      </c>
      <c r="H15820">
        <v>1284</v>
      </c>
      <c r="I15820">
        <v>1</v>
      </c>
      <c r="L15820" t="s">
        <v>27538</v>
      </c>
    </row>
    <row r="15821" spans="1:12" x14ac:dyDescent="0.25">
      <c r="A15821" t="s">
        <v>9456</v>
      </c>
      <c r="B15821" t="s">
        <v>9453</v>
      </c>
      <c r="C15821" t="s">
        <v>9454</v>
      </c>
      <c r="D15821" t="s">
        <v>9455</v>
      </c>
      <c r="E15821" s="117">
        <v>43038</v>
      </c>
      <c r="F15821" s="118">
        <v>0.41443287037037035</v>
      </c>
      <c r="G15821" t="s">
        <v>3854</v>
      </c>
      <c r="H15821">
        <v>1284</v>
      </c>
      <c r="I15821">
        <v>4</v>
      </c>
      <c r="J15821" t="s">
        <v>27538</v>
      </c>
      <c r="L15821" t="s">
        <v>2977</v>
      </c>
    </row>
    <row r="15822" spans="1:12" x14ac:dyDescent="0.25">
      <c r="A15822" t="s">
        <v>9456</v>
      </c>
      <c r="B15822" t="s">
        <v>9453</v>
      </c>
      <c r="C15822" t="s">
        <v>9454</v>
      </c>
      <c r="D15822" t="s">
        <v>9455</v>
      </c>
      <c r="E15822" s="117">
        <v>43038</v>
      </c>
      <c r="F15822" s="118">
        <v>0.41443287037037035</v>
      </c>
      <c r="G15822" t="s">
        <v>3854</v>
      </c>
      <c r="H15822">
        <v>1284</v>
      </c>
      <c r="I15822">
        <v>5</v>
      </c>
      <c r="J15822" t="s">
        <v>27538</v>
      </c>
      <c r="L15822" t="s">
        <v>1977</v>
      </c>
    </row>
    <row r="15823" spans="1:12" x14ac:dyDescent="0.25">
      <c r="A15823" t="s">
        <v>9456</v>
      </c>
      <c r="B15823" t="s">
        <v>9453</v>
      </c>
      <c r="C15823" t="s">
        <v>9454</v>
      </c>
      <c r="D15823" t="s">
        <v>9455</v>
      </c>
      <c r="E15823" s="117">
        <v>43038</v>
      </c>
      <c r="F15823" s="118">
        <v>0.41443287037037035</v>
      </c>
      <c r="G15823" t="s">
        <v>3854</v>
      </c>
      <c r="H15823">
        <v>1284</v>
      </c>
      <c r="I15823">
        <v>6</v>
      </c>
      <c r="J15823" t="s">
        <v>27538</v>
      </c>
      <c r="L15823">
        <v>20</v>
      </c>
    </row>
    <row r="15824" spans="1:12" x14ac:dyDescent="0.25">
      <c r="A15824" t="s">
        <v>9456</v>
      </c>
      <c r="B15824" t="s">
        <v>9453</v>
      </c>
      <c r="C15824" t="s">
        <v>9454</v>
      </c>
      <c r="D15824" t="s">
        <v>9455</v>
      </c>
      <c r="E15824" s="117">
        <v>43038</v>
      </c>
      <c r="F15824" s="118">
        <v>0.41443287037037035</v>
      </c>
      <c r="G15824" t="s">
        <v>3854</v>
      </c>
      <c r="H15824">
        <v>1284</v>
      </c>
      <c r="I15824">
        <v>7</v>
      </c>
      <c r="J15824" t="s">
        <v>27538</v>
      </c>
      <c r="L15824">
        <v>70</v>
      </c>
    </row>
    <row r="15825" spans="1:12" x14ac:dyDescent="0.25">
      <c r="A15825" t="s">
        <v>9456</v>
      </c>
      <c r="B15825" t="s">
        <v>9453</v>
      </c>
      <c r="C15825" t="s">
        <v>9454</v>
      </c>
      <c r="D15825" t="s">
        <v>9455</v>
      </c>
      <c r="E15825" s="117">
        <v>43038</v>
      </c>
      <c r="F15825" s="118">
        <v>0.41443287037037035</v>
      </c>
      <c r="G15825" t="s">
        <v>3854</v>
      </c>
      <c r="H15825">
        <v>1284</v>
      </c>
      <c r="I15825">
        <v>8</v>
      </c>
      <c r="J15825" t="s">
        <v>27538</v>
      </c>
      <c r="L15825">
        <v>50</v>
      </c>
    </row>
    <row r="15826" spans="1:12" x14ac:dyDescent="0.25">
      <c r="A15826" t="s">
        <v>9456</v>
      </c>
      <c r="B15826" t="s">
        <v>9453</v>
      </c>
      <c r="C15826" t="s">
        <v>9454</v>
      </c>
      <c r="D15826" t="s">
        <v>9455</v>
      </c>
      <c r="E15826" s="117">
        <v>43038</v>
      </c>
      <c r="F15826" s="118">
        <v>0.41443287037037035</v>
      </c>
      <c r="G15826" t="s">
        <v>3854</v>
      </c>
      <c r="H15826">
        <v>1284</v>
      </c>
      <c r="I15826">
        <v>9</v>
      </c>
      <c r="J15826" t="s">
        <v>27538</v>
      </c>
      <c r="L15826" t="s">
        <v>561</v>
      </c>
    </row>
    <row r="15827" spans="1:12" x14ac:dyDescent="0.25">
      <c r="A15827" t="s">
        <v>9456</v>
      </c>
      <c r="B15827" t="s">
        <v>9453</v>
      </c>
      <c r="C15827" t="s">
        <v>9454</v>
      </c>
      <c r="D15827" t="s">
        <v>9455</v>
      </c>
      <c r="E15827" s="117">
        <v>43038</v>
      </c>
      <c r="F15827" s="118">
        <v>0.41444444444444445</v>
      </c>
      <c r="G15827" t="s">
        <v>3854</v>
      </c>
      <c r="H15827">
        <v>1284</v>
      </c>
      <c r="I15827">
        <v>10</v>
      </c>
      <c r="J15827" t="s">
        <v>27538</v>
      </c>
      <c r="L15827" t="s">
        <v>618</v>
      </c>
    </row>
    <row r="15828" spans="1:12" x14ac:dyDescent="0.25">
      <c r="A15828" t="s">
        <v>9456</v>
      </c>
      <c r="B15828" t="s">
        <v>9453</v>
      </c>
      <c r="C15828" t="s">
        <v>9454</v>
      </c>
      <c r="D15828" t="s">
        <v>9455</v>
      </c>
      <c r="E15828" s="117">
        <v>43038</v>
      </c>
      <c r="F15828" s="118">
        <v>0.41444444444444445</v>
      </c>
      <c r="G15828" t="s">
        <v>3854</v>
      </c>
      <c r="H15828">
        <v>1284</v>
      </c>
      <c r="I15828">
        <v>11</v>
      </c>
      <c r="J15828" t="s">
        <v>27538</v>
      </c>
      <c r="L15828" t="s">
        <v>578</v>
      </c>
    </row>
    <row r="15829" spans="1:12" x14ac:dyDescent="0.25">
      <c r="A15829" t="s">
        <v>9456</v>
      </c>
      <c r="B15829" t="s">
        <v>9453</v>
      </c>
      <c r="C15829" t="s">
        <v>9454</v>
      </c>
      <c r="D15829" t="s">
        <v>9455</v>
      </c>
      <c r="E15829" s="117">
        <v>43038</v>
      </c>
      <c r="F15829" s="118">
        <v>0.41444444444444445</v>
      </c>
      <c r="G15829" t="s">
        <v>3854</v>
      </c>
      <c r="H15829">
        <v>1284</v>
      </c>
      <c r="I15829">
        <v>12</v>
      </c>
      <c r="J15829" t="s">
        <v>27538</v>
      </c>
      <c r="L15829" t="s">
        <v>576</v>
      </c>
    </row>
    <row r="15830" spans="1:12" x14ac:dyDescent="0.25">
      <c r="A15830" t="s">
        <v>9456</v>
      </c>
      <c r="B15830" t="s">
        <v>9453</v>
      </c>
      <c r="C15830" t="s">
        <v>9454</v>
      </c>
      <c r="D15830" t="s">
        <v>9455</v>
      </c>
      <c r="E15830" s="117">
        <v>43038</v>
      </c>
      <c r="F15830" s="118">
        <v>0.41444444444444445</v>
      </c>
      <c r="G15830" t="s">
        <v>3854</v>
      </c>
      <c r="H15830">
        <v>1284</v>
      </c>
      <c r="I15830">
        <v>13</v>
      </c>
      <c r="J15830" t="s">
        <v>27538</v>
      </c>
      <c r="L15830" t="s">
        <v>636</v>
      </c>
    </row>
    <row r="15831" spans="1:12" x14ac:dyDescent="0.25">
      <c r="A15831" t="s">
        <v>9456</v>
      </c>
      <c r="B15831" t="s">
        <v>9453</v>
      </c>
      <c r="C15831" t="s">
        <v>9454</v>
      </c>
      <c r="D15831" t="s">
        <v>9455</v>
      </c>
      <c r="E15831" s="117">
        <v>43038</v>
      </c>
      <c r="F15831" s="118">
        <v>0.41444444444444445</v>
      </c>
      <c r="G15831" t="s">
        <v>3854</v>
      </c>
      <c r="H15831">
        <v>1284</v>
      </c>
      <c r="I15831">
        <v>14</v>
      </c>
      <c r="J15831" t="s">
        <v>27538</v>
      </c>
      <c r="L15831" t="s">
        <v>661</v>
      </c>
    </row>
    <row r="15832" spans="1:12" x14ac:dyDescent="0.25">
      <c r="A15832" t="s">
        <v>9456</v>
      </c>
      <c r="B15832" t="s">
        <v>9453</v>
      </c>
      <c r="C15832" t="s">
        <v>9454</v>
      </c>
      <c r="D15832" t="s">
        <v>9455</v>
      </c>
      <c r="E15832" s="117">
        <v>43038</v>
      </c>
      <c r="F15832" s="118">
        <v>0.41444444444444445</v>
      </c>
      <c r="G15832" t="s">
        <v>3854</v>
      </c>
      <c r="H15832">
        <v>1284</v>
      </c>
      <c r="I15832">
        <v>15</v>
      </c>
      <c r="J15832" t="s">
        <v>27538</v>
      </c>
      <c r="L15832" t="s">
        <v>683</v>
      </c>
    </row>
    <row r="15833" spans="1:12" x14ac:dyDescent="0.25">
      <c r="A15833" t="s">
        <v>9456</v>
      </c>
      <c r="B15833" t="s">
        <v>9453</v>
      </c>
      <c r="C15833" t="s">
        <v>9454</v>
      </c>
      <c r="D15833" t="s">
        <v>9455</v>
      </c>
      <c r="E15833" s="117">
        <v>43038</v>
      </c>
      <c r="F15833" s="118">
        <v>0.41444444444444445</v>
      </c>
      <c r="G15833" t="s">
        <v>3854</v>
      </c>
      <c r="H15833">
        <v>1284</v>
      </c>
      <c r="I15833">
        <v>22</v>
      </c>
      <c r="J15833" t="s">
        <v>27538</v>
      </c>
      <c r="L15833" t="s">
        <v>104</v>
      </c>
    </row>
    <row r="15834" spans="1:12" x14ac:dyDescent="0.25">
      <c r="A15834" t="s">
        <v>9456</v>
      </c>
      <c r="B15834" t="s">
        <v>9453</v>
      </c>
      <c r="C15834" t="s">
        <v>9454</v>
      </c>
      <c r="D15834" t="s">
        <v>9455</v>
      </c>
      <c r="E15834" s="117">
        <v>43038</v>
      </c>
      <c r="F15834" s="118">
        <v>0.41444444444444445</v>
      </c>
      <c r="G15834" t="s">
        <v>3854</v>
      </c>
      <c r="H15834">
        <v>1284</v>
      </c>
      <c r="I15834">
        <v>23</v>
      </c>
      <c r="J15834" t="s">
        <v>27538</v>
      </c>
      <c r="L15834">
        <v>55</v>
      </c>
    </row>
    <row r="15835" spans="1:12" x14ac:dyDescent="0.25">
      <c r="A15835" t="s">
        <v>9456</v>
      </c>
      <c r="B15835" t="s">
        <v>9453</v>
      </c>
      <c r="C15835" t="s">
        <v>9454</v>
      </c>
      <c r="D15835" t="s">
        <v>9455</v>
      </c>
      <c r="E15835" s="117">
        <v>43038</v>
      </c>
      <c r="F15835" s="118">
        <v>0.41444444444444445</v>
      </c>
      <c r="G15835" t="s">
        <v>3854</v>
      </c>
      <c r="H15835">
        <v>1284</v>
      </c>
      <c r="I15835">
        <v>24</v>
      </c>
      <c r="J15835" t="s">
        <v>27538</v>
      </c>
      <c r="L15835" t="s">
        <v>382</v>
      </c>
    </row>
    <row r="15836" spans="1:12" x14ac:dyDescent="0.25">
      <c r="A15836" t="s">
        <v>9456</v>
      </c>
      <c r="B15836" t="s">
        <v>9453</v>
      </c>
      <c r="C15836" t="s">
        <v>9454</v>
      </c>
      <c r="D15836" t="s">
        <v>9455</v>
      </c>
      <c r="E15836" s="117">
        <v>43038</v>
      </c>
      <c r="F15836" s="118">
        <v>0.41444444444444445</v>
      </c>
      <c r="G15836" t="s">
        <v>3854</v>
      </c>
      <c r="H15836">
        <v>1284</v>
      </c>
      <c r="I15836">
        <v>25</v>
      </c>
      <c r="J15836" t="s">
        <v>27538</v>
      </c>
      <c r="L15836">
        <v>25</v>
      </c>
    </row>
    <row r="15837" spans="1:12" x14ac:dyDescent="0.25">
      <c r="A15837" t="s">
        <v>9456</v>
      </c>
      <c r="B15837" t="s">
        <v>9453</v>
      </c>
      <c r="C15837" t="s">
        <v>9454</v>
      </c>
      <c r="D15837" t="s">
        <v>9455</v>
      </c>
      <c r="E15837" s="117">
        <v>43038</v>
      </c>
      <c r="F15837" s="118">
        <v>0.41444444444444445</v>
      </c>
      <c r="G15837" t="s">
        <v>3854</v>
      </c>
      <c r="H15837">
        <v>1284</v>
      </c>
      <c r="I15837">
        <v>26</v>
      </c>
      <c r="J15837" t="s">
        <v>27538</v>
      </c>
      <c r="L15837" t="s">
        <v>4099</v>
      </c>
    </row>
    <row r="15838" spans="1:12" x14ac:dyDescent="0.25">
      <c r="A15838" t="s">
        <v>9456</v>
      </c>
      <c r="B15838" t="s">
        <v>9453</v>
      </c>
      <c r="C15838" t="s">
        <v>9454</v>
      </c>
      <c r="D15838" t="s">
        <v>9455</v>
      </c>
      <c r="E15838" s="117">
        <v>43038</v>
      </c>
      <c r="F15838" s="118">
        <v>0.41444444444444445</v>
      </c>
      <c r="G15838" t="s">
        <v>3854</v>
      </c>
      <c r="H15838">
        <v>1284</v>
      </c>
      <c r="I15838">
        <v>27</v>
      </c>
      <c r="J15838" t="s">
        <v>27538</v>
      </c>
      <c r="L15838">
        <v>20</v>
      </c>
    </row>
    <row r="15839" spans="1:12" x14ac:dyDescent="0.25">
      <c r="A15839" t="s">
        <v>9456</v>
      </c>
      <c r="B15839" t="s">
        <v>9453</v>
      </c>
      <c r="C15839" t="s">
        <v>9454</v>
      </c>
      <c r="D15839" t="s">
        <v>9455</v>
      </c>
      <c r="E15839" s="117">
        <v>43038</v>
      </c>
      <c r="F15839" s="118">
        <v>0.41445601851851849</v>
      </c>
      <c r="G15839" t="s">
        <v>3854</v>
      </c>
      <c r="H15839">
        <v>1284</v>
      </c>
      <c r="I15839">
        <v>38</v>
      </c>
      <c r="J15839" t="s">
        <v>27538</v>
      </c>
      <c r="L15839" t="s">
        <v>27539</v>
      </c>
    </row>
    <row r="15840" spans="1:12" x14ac:dyDescent="0.25">
      <c r="A15840" t="s">
        <v>9456</v>
      </c>
      <c r="B15840" t="s">
        <v>9453</v>
      </c>
      <c r="C15840" t="s">
        <v>9454</v>
      </c>
      <c r="D15840" t="s">
        <v>9455</v>
      </c>
      <c r="E15840" s="117">
        <v>43038</v>
      </c>
      <c r="F15840" s="118">
        <v>0.41445601851851849</v>
      </c>
      <c r="G15840" t="s">
        <v>3854</v>
      </c>
      <c r="H15840">
        <v>1285</v>
      </c>
      <c r="I15840">
        <v>1</v>
      </c>
      <c r="L15840" t="s">
        <v>27538</v>
      </c>
    </row>
    <row r="15841" spans="1:12" x14ac:dyDescent="0.25">
      <c r="A15841" t="s">
        <v>9456</v>
      </c>
      <c r="B15841" t="s">
        <v>9453</v>
      </c>
      <c r="C15841" t="s">
        <v>9454</v>
      </c>
      <c r="D15841" t="s">
        <v>9455</v>
      </c>
      <c r="E15841" s="117">
        <v>43038</v>
      </c>
      <c r="F15841" s="118">
        <v>0.41446759259259264</v>
      </c>
      <c r="G15841" t="s">
        <v>3854</v>
      </c>
      <c r="H15841">
        <v>1285</v>
      </c>
      <c r="I15841">
        <v>4</v>
      </c>
      <c r="J15841" t="s">
        <v>27538</v>
      </c>
      <c r="L15841" t="s">
        <v>2977</v>
      </c>
    </row>
    <row r="15842" spans="1:12" x14ac:dyDescent="0.25">
      <c r="A15842" t="s">
        <v>9456</v>
      </c>
      <c r="B15842" t="s">
        <v>9453</v>
      </c>
      <c r="C15842" t="s">
        <v>9454</v>
      </c>
      <c r="D15842" t="s">
        <v>9455</v>
      </c>
      <c r="E15842" s="117">
        <v>43038</v>
      </c>
      <c r="F15842" s="118">
        <v>0.41446759259259264</v>
      </c>
      <c r="G15842" t="s">
        <v>3854</v>
      </c>
      <c r="H15842">
        <v>1285</v>
      </c>
      <c r="I15842">
        <v>5</v>
      </c>
      <c r="J15842" t="s">
        <v>27538</v>
      </c>
      <c r="L15842" t="s">
        <v>1982</v>
      </c>
    </row>
    <row r="15843" spans="1:12" x14ac:dyDescent="0.25">
      <c r="A15843" t="s">
        <v>9456</v>
      </c>
      <c r="B15843" t="s">
        <v>9453</v>
      </c>
      <c r="C15843" t="s">
        <v>9454</v>
      </c>
      <c r="D15843" t="s">
        <v>9455</v>
      </c>
      <c r="E15843" s="117">
        <v>43038</v>
      </c>
      <c r="F15843" s="118">
        <v>0.41446759259259264</v>
      </c>
      <c r="G15843" t="s">
        <v>3854</v>
      </c>
      <c r="H15843">
        <v>1285</v>
      </c>
      <c r="I15843">
        <v>6</v>
      </c>
      <c r="J15843" t="s">
        <v>27538</v>
      </c>
      <c r="L15843">
        <v>0</v>
      </c>
    </row>
    <row r="15844" spans="1:12" x14ac:dyDescent="0.25">
      <c r="A15844" t="s">
        <v>9456</v>
      </c>
      <c r="B15844" t="s">
        <v>9453</v>
      </c>
      <c r="C15844" t="s">
        <v>9454</v>
      </c>
      <c r="D15844" t="s">
        <v>9455</v>
      </c>
      <c r="E15844" s="117">
        <v>43038</v>
      </c>
      <c r="F15844" s="118">
        <v>0.41446759259259264</v>
      </c>
      <c r="G15844" t="s">
        <v>3854</v>
      </c>
      <c r="H15844">
        <v>1285</v>
      </c>
      <c r="I15844">
        <v>7</v>
      </c>
      <c r="J15844" t="s">
        <v>27538</v>
      </c>
      <c r="L15844">
        <v>30</v>
      </c>
    </row>
    <row r="15845" spans="1:12" x14ac:dyDescent="0.25">
      <c r="A15845" t="s">
        <v>9456</v>
      </c>
      <c r="B15845" t="s">
        <v>9453</v>
      </c>
      <c r="C15845" t="s">
        <v>9454</v>
      </c>
      <c r="D15845" t="s">
        <v>9455</v>
      </c>
      <c r="E15845" s="117">
        <v>43038</v>
      </c>
      <c r="F15845" s="118">
        <v>0.41446759259259264</v>
      </c>
      <c r="G15845" t="s">
        <v>3854</v>
      </c>
      <c r="H15845">
        <v>1285</v>
      </c>
      <c r="I15845">
        <v>8</v>
      </c>
      <c r="J15845" t="s">
        <v>27538</v>
      </c>
      <c r="L15845">
        <v>10</v>
      </c>
    </row>
    <row r="15846" spans="1:12" x14ac:dyDescent="0.25">
      <c r="A15846" t="s">
        <v>9456</v>
      </c>
      <c r="B15846" t="s">
        <v>9453</v>
      </c>
      <c r="C15846" t="s">
        <v>9454</v>
      </c>
      <c r="D15846" t="s">
        <v>9455</v>
      </c>
      <c r="E15846" s="117">
        <v>43038</v>
      </c>
      <c r="F15846" s="118">
        <v>0.41446759259259264</v>
      </c>
      <c r="G15846" t="s">
        <v>3854</v>
      </c>
      <c r="H15846">
        <v>1285</v>
      </c>
      <c r="I15846">
        <v>9</v>
      </c>
      <c r="J15846" t="s">
        <v>27538</v>
      </c>
      <c r="L15846" t="s">
        <v>562</v>
      </c>
    </row>
    <row r="15847" spans="1:12" x14ac:dyDescent="0.25">
      <c r="A15847" t="s">
        <v>9456</v>
      </c>
      <c r="B15847" t="s">
        <v>9453</v>
      </c>
      <c r="C15847" t="s">
        <v>9454</v>
      </c>
      <c r="D15847" t="s">
        <v>9455</v>
      </c>
      <c r="E15847" s="117">
        <v>43038</v>
      </c>
      <c r="F15847" s="118">
        <v>0.41446759259259264</v>
      </c>
      <c r="G15847" t="s">
        <v>3854</v>
      </c>
      <c r="H15847">
        <v>1285</v>
      </c>
      <c r="I15847">
        <v>10</v>
      </c>
      <c r="J15847" t="s">
        <v>27538</v>
      </c>
      <c r="L15847" t="s">
        <v>618</v>
      </c>
    </row>
    <row r="15848" spans="1:12" x14ac:dyDescent="0.25">
      <c r="A15848" t="s">
        <v>9456</v>
      </c>
      <c r="B15848" t="s">
        <v>9453</v>
      </c>
      <c r="C15848" t="s">
        <v>9454</v>
      </c>
      <c r="D15848" t="s">
        <v>9455</v>
      </c>
      <c r="E15848" s="117">
        <v>43038</v>
      </c>
      <c r="F15848" s="118">
        <v>0.41446759259259264</v>
      </c>
      <c r="G15848" t="s">
        <v>3854</v>
      </c>
      <c r="H15848">
        <v>1285</v>
      </c>
      <c r="I15848">
        <v>12</v>
      </c>
      <c r="J15848" t="s">
        <v>27538</v>
      </c>
      <c r="L15848" t="s">
        <v>577</v>
      </c>
    </row>
    <row r="15849" spans="1:12" x14ac:dyDescent="0.25">
      <c r="A15849" t="s">
        <v>9456</v>
      </c>
      <c r="B15849" t="s">
        <v>9453</v>
      </c>
      <c r="C15849" t="s">
        <v>9454</v>
      </c>
      <c r="D15849" t="s">
        <v>9455</v>
      </c>
      <c r="E15849" s="117">
        <v>43038</v>
      </c>
      <c r="F15849" s="118">
        <v>0.41446759259259264</v>
      </c>
      <c r="G15849" t="s">
        <v>3854</v>
      </c>
      <c r="H15849">
        <v>1285</v>
      </c>
      <c r="I15849">
        <v>13</v>
      </c>
      <c r="J15849" t="s">
        <v>27538</v>
      </c>
      <c r="L15849" t="s">
        <v>638</v>
      </c>
    </row>
    <row r="15850" spans="1:12" x14ac:dyDescent="0.25">
      <c r="A15850" t="s">
        <v>9456</v>
      </c>
      <c r="B15850" t="s">
        <v>9453</v>
      </c>
      <c r="C15850" t="s">
        <v>9454</v>
      </c>
      <c r="D15850" t="s">
        <v>9455</v>
      </c>
      <c r="E15850" s="117">
        <v>43038</v>
      </c>
      <c r="F15850" s="118">
        <v>0.41447916666666668</v>
      </c>
      <c r="G15850" t="s">
        <v>3854</v>
      </c>
      <c r="H15850">
        <v>1285</v>
      </c>
      <c r="I15850">
        <v>14</v>
      </c>
      <c r="J15850" t="s">
        <v>27538</v>
      </c>
      <c r="L15850" t="s">
        <v>661</v>
      </c>
    </row>
    <row r="15851" spans="1:12" x14ac:dyDescent="0.25">
      <c r="A15851" t="s">
        <v>9456</v>
      </c>
      <c r="B15851" t="s">
        <v>9453</v>
      </c>
      <c r="C15851" t="s">
        <v>9454</v>
      </c>
      <c r="D15851" t="s">
        <v>9455</v>
      </c>
      <c r="E15851" s="117">
        <v>43038</v>
      </c>
      <c r="F15851" s="118">
        <v>0.41447916666666668</v>
      </c>
      <c r="G15851" t="s">
        <v>3854</v>
      </c>
      <c r="H15851">
        <v>1285</v>
      </c>
      <c r="I15851">
        <v>15</v>
      </c>
      <c r="J15851" t="s">
        <v>27538</v>
      </c>
      <c r="L15851" t="s">
        <v>701</v>
      </c>
    </row>
    <row r="15852" spans="1:12" x14ac:dyDescent="0.25">
      <c r="A15852" t="s">
        <v>9456</v>
      </c>
      <c r="B15852" t="s">
        <v>9453</v>
      </c>
      <c r="C15852" t="s">
        <v>9454</v>
      </c>
      <c r="D15852" t="s">
        <v>9455</v>
      </c>
      <c r="E15852" s="117">
        <v>43038</v>
      </c>
      <c r="F15852" s="118">
        <v>0.41447916666666668</v>
      </c>
      <c r="G15852" t="s">
        <v>3854</v>
      </c>
      <c r="H15852">
        <v>1285</v>
      </c>
      <c r="I15852">
        <v>22</v>
      </c>
      <c r="J15852" t="s">
        <v>27538</v>
      </c>
      <c r="L15852" t="s">
        <v>104</v>
      </c>
    </row>
    <row r="15853" spans="1:12" x14ac:dyDescent="0.25">
      <c r="A15853" t="s">
        <v>9456</v>
      </c>
      <c r="B15853" t="s">
        <v>9453</v>
      </c>
      <c r="C15853" t="s">
        <v>9454</v>
      </c>
      <c r="D15853" t="s">
        <v>9455</v>
      </c>
      <c r="E15853" s="117">
        <v>43038</v>
      </c>
      <c r="F15853" s="118">
        <v>0.41447916666666668</v>
      </c>
      <c r="G15853" t="s">
        <v>3854</v>
      </c>
      <c r="H15853">
        <v>1285</v>
      </c>
      <c r="I15853">
        <v>23</v>
      </c>
      <c r="J15853" t="s">
        <v>27538</v>
      </c>
      <c r="L15853">
        <v>20</v>
      </c>
    </row>
    <row r="15854" spans="1:12" x14ac:dyDescent="0.25">
      <c r="A15854" t="s">
        <v>9456</v>
      </c>
      <c r="B15854" t="s">
        <v>9453</v>
      </c>
      <c r="C15854" t="s">
        <v>9454</v>
      </c>
      <c r="D15854" t="s">
        <v>9455</v>
      </c>
      <c r="E15854" s="117">
        <v>43038</v>
      </c>
      <c r="F15854" s="118">
        <v>0.41447916666666668</v>
      </c>
      <c r="G15854" t="s">
        <v>3854</v>
      </c>
      <c r="H15854">
        <v>1285</v>
      </c>
      <c r="I15854">
        <v>24</v>
      </c>
      <c r="J15854" t="s">
        <v>27538</v>
      </c>
      <c r="L15854" t="s">
        <v>4099</v>
      </c>
    </row>
    <row r="15855" spans="1:12" x14ac:dyDescent="0.25">
      <c r="A15855" t="s">
        <v>9456</v>
      </c>
      <c r="B15855" t="s">
        <v>9453</v>
      </c>
      <c r="C15855" t="s">
        <v>9454</v>
      </c>
      <c r="D15855" t="s">
        <v>9455</v>
      </c>
      <c r="E15855" s="117">
        <v>43038</v>
      </c>
      <c r="F15855" s="118">
        <v>0.41447916666666668</v>
      </c>
      <c r="G15855" t="s">
        <v>3854</v>
      </c>
      <c r="H15855">
        <v>1285</v>
      </c>
      <c r="I15855">
        <v>25</v>
      </c>
      <c r="J15855" t="s">
        <v>27538</v>
      </c>
      <c r="L15855">
        <v>80</v>
      </c>
    </row>
    <row r="15856" spans="1:12" x14ac:dyDescent="0.25">
      <c r="A15856" t="s">
        <v>9456</v>
      </c>
      <c r="B15856" t="s">
        <v>9453</v>
      </c>
      <c r="C15856" t="s">
        <v>9454</v>
      </c>
      <c r="D15856" t="s">
        <v>9455</v>
      </c>
      <c r="E15856" s="117">
        <v>43038</v>
      </c>
      <c r="F15856" s="118">
        <v>0.41447916666666668</v>
      </c>
      <c r="G15856" t="s">
        <v>3854</v>
      </c>
      <c r="H15856">
        <v>1285</v>
      </c>
      <c r="I15856">
        <v>38</v>
      </c>
      <c r="J15856" t="s">
        <v>27538</v>
      </c>
      <c r="L15856" t="s">
        <v>27540</v>
      </c>
    </row>
    <row r="15857" spans="1:12" x14ac:dyDescent="0.25">
      <c r="A15857" t="s">
        <v>9456</v>
      </c>
      <c r="B15857" t="s">
        <v>9453</v>
      </c>
      <c r="C15857" t="s">
        <v>9454</v>
      </c>
      <c r="D15857" t="s">
        <v>9455</v>
      </c>
      <c r="E15857" s="117">
        <v>43038</v>
      </c>
      <c r="F15857" s="118">
        <v>0.41449074074074077</v>
      </c>
      <c r="G15857" t="s">
        <v>3854</v>
      </c>
      <c r="H15857">
        <v>1286</v>
      </c>
      <c r="I15857">
        <v>1</v>
      </c>
      <c r="L15857" t="s">
        <v>27541</v>
      </c>
    </row>
    <row r="15858" spans="1:12" x14ac:dyDescent="0.25">
      <c r="A15858" t="s">
        <v>9456</v>
      </c>
      <c r="B15858" t="s">
        <v>9453</v>
      </c>
      <c r="C15858" t="s">
        <v>9454</v>
      </c>
      <c r="D15858" t="s">
        <v>9455</v>
      </c>
      <c r="E15858" s="117">
        <v>43038</v>
      </c>
      <c r="F15858" s="118">
        <v>0.41449074074074077</v>
      </c>
      <c r="G15858" t="s">
        <v>3854</v>
      </c>
      <c r="H15858">
        <v>1286</v>
      </c>
      <c r="I15858">
        <v>4</v>
      </c>
      <c r="J15858" t="s">
        <v>27541</v>
      </c>
      <c r="L15858" t="s">
        <v>2977</v>
      </c>
    </row>
    <row r="15859" spans="1:12" x14ac:dyDescent="0.25">
      <c r="A15859" t="s">
        <v>9456</v>
      </c>
      <c r="B15859" t="s">
        <v>9453</v>
      </c>
      <c r="C15859" t="s">
        <v>9454</v>
      </c>
      <c r="D15859" t="s">
        <v>9455</v>
      </c>
      <c r="E15859" s="117">
        <v>43038</v>
      </c>
      <c r="F15859" s="118">
        <v>0.41449074074074077</v>
      </c>
      <c r="G15859" t="s">
        <v>3854</v>
      </c>
      <c r="H15859">
        <v>1286</v>
      </c>
      <c r="I15859">
        <v>5</v>
      </c>
      <c r="J15859" t="s">
        <v>27541</v>
      </c>
      <c r="L15859" t="s">
        <v>128</v>
      </c>
    </row>
    <row r="15860" spans="1:12" x14ac:dyDescent="0.25">
      <c r="A15860" t="s">
        <v>9456</v>
      </c>
      <c r="B15860" t="s">
        <v>9453</v>
      </c>
      <c r="C15860" t="s">
        <v>9454</v>
      </c>
      <c r="D15860" t="s">
        <v>9455</v>
      </c>
      <c r="E15860" s="117">
        <v>43038</v>
      </c>
      <c r="F15860" s="118">
        <v>0.41449074074074077</v>
      </c>
      <c r="G15860" t="s">
        <v>3854</v>
      </c>
      <c r="H15860">
        <v>1286</v>
      </c>
      <c r="I15860">
        <v>6</v>
      </c>
      <c r="J15860" t="s">
        <v>27541</v>
      </c>
      <c r="L15860">
        <v>0</v>
      </c>
    </row>
    <row r="15861" spans="1:12" x14ac:dyDescent="0.25">
      <c r="A15861" t="s">
        <v>9456</v>
      </c>
      <c r="B15861" t="s">
        <v>9453</v>
      </c>
      <c r="C15861" t="s">
        <v>9454</v>
      </c>
      <c r="D15861" t="s">
        <v>9455</v>
      </c>
      <c r="E15861" s="117">
        <v>43038</v>
      </c>
      <c r="F15861" s="118">
        <v>0.41450231481481481</v>
      </c>
      <c r="G15861" t="s">
        <v>3854</v>
      </c>
      <c r="H15861">
        <v>1286</v>
      </c>
      <c r="I15861">
        <v>7</v>
      </c>
      <c r="J15861" t="s">
        <v>27541</v>
      </c>
      <c r="L15861">
        <v>50</v>
      </c>
    </row>
    <row r="15862" spans="1:12" x14ac:dyDescent="0.25">
      <c r="A15862" t="s">
        <v>9456</v>
      </c>
      <c r="B15862" t="s">
        <v>9453</v>
      </c>
      <c r="C15862" t="s">
        <v>9454</v>
      </c>
      <c r="D15862" t="s">
        <v>9455</v>
      </c>
      <c r="E15862" s="117">
        <v>43038</v>
      </c>
      <c r="F15862" s="118">
        <v>0.41450231481481481</v>
      </c>
      <c r="G15862" t="s">
        <v>3854</v>
      </c>
      <c r="H15862">
        <v>1286</v>
      </c>
      <c r="I15862">
        <v>8</v>
      </c>
      <c r="J15862" t="s">
        <v>27541</v>
      </c>
      <c r="L15862">
        <v>10</v>
      </c>
    </row>
    <row r="15863" spans="1:12" x14ac:dyDescent="0.25">
      <c r="A15863" t="s">
        <v>9456</v>
      </c>
      <c r="B15863" t="s">
        <v>9453</v>
      </c>
      <c r="C15863" t="s">
        <v>9454</v>
      </c>
      <c r="D15863" t="s">
        <v>9455</v>
      </c>
      <c r="E15863" s="117">
        <v>43038</v>
      </c>
      <c r="F15863" s="118">
        <v>0.41450231481481481</v>
      </c>
      <c r="G15863" t="s">
        <v>3854</v>
      </c>
      <c r="H15863">
        <v>1286</v>
      </c>
      <c r="I15863">
        <v>9</v>
      </c>
      <c r="J15863" t="s">
        <v>27541</v>
      </c>
      <c r="L15863" t="s">
        <v>563</v>
      </c>
    </row>
    <row r="15864" spans="1:12" x14ac:dyDescent="0.25">
      <c r="A15864" t="s">
        <v>9456</v>
      </c>
      <c r="B15864" t="s">
        <v>9453</v>
      </c>
      <c r="C15864" t="s">
        <v>9454</v>
      </c>
      <c r="D15864" t="s">
        <v>9455</v>
      </c>
      <c r="E15864" s="117">
        <v>43038</v>
      </c>
      <c r="F15864" s="118">
        <v>0.41450231481481481</v>
      </c>
      <c r="G15864" t="s">
        <v>3854</v>
      </c>
      <c r="H15864">
        <v>1286</v>
      </c>
      <c r="I15864">
        <v>10</v>
      </c>
      <c r="J15864" t="s">
        <v>27541</v>
      </c>
      <c r="L15864" t="s">
        <v>618</v>
      </c>
    </row>
    <row r="15865" spans="1:12" x14ac:dyDescent="0.25">
      <c r="A15865" t="s">
        <v>9456</v>
      </c>
      <c r="B15865" t="s">
        <v>9453</v>
      </c>
      <c r="C15865" t="s">
        <v>9454</v>
      </c>
      <c r="D15865" t="s">
        <v>9455</v>
      </c>
      <c r="E15865" s="117">
        <v>43038</v>
      </c>
      <c r="F15865" s="118">
        <v>0.41450231481481481</v>
      </c>
      <c r="G15865" t="s">
        <v>3854</v>
      </c>
      <c r="H15865">
        <v>1286</v>
      </c>
      <c r="I15865">
        <v>11</v>
      </c>
      <c r="J15865" t="s">
        <v>27541</v>
      </c>
      <c r="L15865" t="s">
        <v>596</v>
      </c>
    </row>
    <row r="15866" spans="1:12" x14ac:dyDescent="0.25">
      <c r="A15866" t="s">
        <v>9456</v>
      </c>
      <c r="B15866" t="s">
        <v>9453</v>
      </c>
      <c r="C15866" t="s">
        <v>9454</v>
      </c>
      <c r="D15866" t="s">
        <v>9455</v>
      </c>
      <c r="E15866" s="117">
        <v>43038</v>
      </c>
      <c r="F15866" s="118">
        <v>0.41450231481481481</v>
      </c>
      <c r="G15866" t="s">
        <v>3854</v>
      </c>
      <c r="H15866">
        <v>1286</v>
      </c>
      <c r="I15866">
        <v>12</v>
      </c>
      <c r="J15866" t="s">
        <v>27541</v>
      </c>
      <c r="L15866" t="s">
        <v>577</v>
      </c>
    </row>
    <row r="15867" spans="1:12" x14ac:dyDescent="0.25">
      <c r="A15867" t="s">
        <v>9456</v>
      </c>
      <c r="B15867" t="s">
        <v>9453</v>
      </c>
      <c r="C15867" t="s">
        <v>9454</v>
      </c>
      <c r="D15867" t="s">
        <v>9455</v>
      </c>
      <c r="E15867" s="117">
        <v>43038</v>
      </c>
      <c r="F15867" s="118">
        <v>0.41450231481481481</v>
      </c>
      <c r="G15867" t="s">
        <v>3854</v>
      </c>
      <c r="H15867">
        <v>1286</v>
      </c>
      <c r="I15867">
        <v>13</v>
      </c>
      <c r="J15867" t="s">
        <v>27541</v>
      </c>
      <c r="L15867" t="s">
        <v>638</v>
      </c>
    </row>
    <row r="15868" spans="1:12" x14ac:dyDescent="0.25">
      <c r="A15868" t="s">
        <v>9456</v>
      </c>
      <c r="B15868" t="s">
        <v>9453</v>
      </c>
      <c r="C15868" t="s">
        <v>9454</v>
      </c>
      <c r="D15868" t="s">
        <v>9455</v>
      </c>
      <c r="E15868" s="117">
        <v>43038</v>
      </c>
      <c r="F15868" s="118">
        <v>0.41450231481481481</v>
      </c>
      <c r="G15868" t="s">
        <v>3854</v>
      </c>
      <c r="H15868">
        <v>1286</v>
      </c>
      <c r="I15868">
        <v>14</v>
      </c>
      <c r="J15868" t="s">
        <v>27541</v>
      </c>
      <c r="L15868" t="s">
        <v>644</v>
      </c>
    </row>
    <row r="15869" spans="1:12" x14ac:dyDescent="0.25">
      <c r="A15869" t="s">
        <v>9456</v>
      </c>
      <c r="B15869" t="s">
        <v>9453</v>
      </c>
      <c r="C15869" t="s">
        <v>9454</v>
      </c>
      <c r="D15869" t="s">
        <v>9455</v>
      </c>
      <c r="E15869" s="117">
        <v>43038</v>
      </c>
      <c r="F15869" s="118">
        <v>0.41450231481481481</v>
      </c>
      <c r="G15869" t="s">
        <v>3854</v>
      </c>
      <c r="H15869">
        <v>1286</v>
      </c>
      <c r="I15869">
        <v>15</v>
      </c>
      <c r="J15869" t="s">
        <v>27541</v>
      </c>
      <c r="L15869" t="s">
        <v>706</v>
      </c>
    </row>
    <row r="15870" spans="1:12" x14ac:dyDescent="0.25">
      <c r="A15870" t="s">
        <v>9456</v>
      </c>
      <c r="B15870" t="s">
        <v>9453</v>
      </c>
      <c r="C15870" t="s">
        <v>9454</v>
      </c>
      <c r="D15870" t="s">
        <v>9455</v>
      </c>
      <c r="E15870" s="117">
        <v>43038</v>
      </c>
      <c r="F15870" s="118">
        <v>0.41450231481481481</v>
      </c>
      <c r="G15870" t="s">
        <v>3854</v>
      </c>
      <c r="H15870">
        <v>1286</v>
      </c>
      <c r="I15870">
        <v>16</v>
      </c>
      <c r="J15870" t="s">
        <v>27541</v>
      </c>
      <c r="L15870" t="s">
        <v>680</v>
      </c>
    </row>
    <row r="15871" spans="1:12" x14ac:dyDescent="0.25">
      <c r="A15871" t="s">
        <v>9456</v>
      </c>
      <c r="B15871" t="s">
        <v>9453</v>
      </c>
      <c r="C15871" t="s">
        <v>9454</v>
      </c>
      <c r="D15871" t="s">
        <v>9455</v>
      </c>
      <c r="E15871" s="117">
        <v>43038</v>
      </c>
      <c r="F15871" s="118">
        <v>0.41450231481481481</v>
      </c>
      <c r="G15871" t="s">
        <v>3854</v>
      </c>
      <c r="H15871">
        <v>1286</v>
      </c>
      <c r="I15871">
        <v>22</v>
      </c>
      <c r="J15871" t="s">
        <v>27541</v>
      </c>
      <c r="L15871" t="s">
        <v>26833</v>
      </c>
    </row>
    <row r="15872" spans="1:12" x14ac:dyDescent="0.25">
      <c r="A15872" t="s">
        <v>9456</v>
      </c>
      <c r="B15872" t="s">
        <v>9453</v>
      </c>
      <c r="C15872" t="s">
        <v>9454</v>
      </c>
      <c r="D15872" t="s">
        <v>9455</v>
      </c>
      <c r="E15872" s="117">
        <v>43038</v>
      </c>
      <c r="F15872" s="118">
        <v>0.4145138888888889</v>
      </c>
      <c r="G15872" t="s">
        <v>3854</v>
      </c>
      <c r="H15872">
        <v>1286</v>
      </c>
      <c r="I15872">
        <v>23</v>
      </c>
      <c r="J15872" t="s">
        <v>27541</v>
      </c>
      <c r="L15872">
        <v>65</v>
      </c>
    </row>
    <row r="15873" spans="1:12" x14ac:dyDescent="0.25">
      <c r="A15873" t="s">
        <v>9456</v>
      </c>
      <c r="B15873" t="s">
        <v>9453</v>
      </c>
      <c r="C15873" t="s">
        <v>9454</v>
      </c>
      <c r="D15873" t="s">
        <v>9455</v>
      </c>
      <c r="E15873" s="117">
        <v>43038</v>
      </c>
      <c r="F15873" s="118">
        <v>0.4145138888888889</v>
      </c>
      <c r="G15873" t="s">
        <v>3854</v>
      </c>
      <c r="H15873">
        <v>1286</v>
      </c>
      <c r="I15873">
        <v>24</v>
      </c>
      <c r="J15873" t="s">
        <v>27541</v>
      </c>
      <c r="L15873" t="s">
        <v>4096</v>
      </c>
    </row>
    <row r="15874" spans="1:12" x14ac:dyDescent="0.25">
      <c r="A15874" t="s">
        <v>9456</v>
      </c>
      <c r="B15874" t="s">
        <v>9453</v>
      </c>
      <c r="C15874" t="s">
        <v>9454</v>
      </c>
      <c r="D15874" t="s">
        <v>9455</v>
      </c>
      <c r="E15874" s="117">
        <v>43038</v>
      </c>
      <c r="F15874" s="118">
        <v>0.4145138888888889</v>
      </c>
      <c r="G15874" t="s">
        <v>3854</v>
      </c>
      <c r="H15874">
        <v>1286</v>
      </c>
      <c r="I15874">
        <v>25</v>
      </c>
      <c r="J15874" t="s">
        <v>27541</v>
      </c>
      <c r="L15874">
        <v>30</v>
      </c>
    </row>
    <row r="15875" spans="1:12" x14ac:dyDescent="0.25">
      <c r="A15875" t="s">
        <v>9456</v>
      </c>
      <c r="B15875" t="s">
        <v>9453</v>
      </c>
      <c r="C15875" t="s">
        <v>9454</v>
      </c>
      <c r="D15875" t="s">
        <v>9455</v>
      </c>
      <c r="E15875" s="117">
        <v>43038</v>
      </c>
      <c r="F15875" s="118">
        <v>0.4145138888888889</v>
      </c>
      <c r="G15875" t="s">
        <v>3854</v>
      </c>
      <c r="H15875">
        <v>1286</v>
      </c>
      <c r="I15875">
        <v>26</v>
      </c>
      <c r="J15875" t="s">
        <v>27541</v>
      </c>
      <c r="L15875" t="s">
        <v>4101</v>
      </c>
    </row>
    <row r="15876" spans="1:12" x14ac:dyDescent="0.25">
      <c r="A15876" t="s">
        <v>9456</v>
      </c>
      <c r="B15876" t="s">
        <v>9453</v>
      </c>
      <c r="C15876" t="s">
        <v>9454</v>
      </c>
      <c r="D15876" t="s">
        <v>9455</v>
      </c>
      <c r="E15876" s="117">
        <v>43038</v>
      </c>
      <c r="F15876" s="118">
        <v>0.4145138888888889</v>
      </c>
      <c r="G15876" t="s">
        <v>3854</v>
      </c>
      <c r="H15876">
        <v>1286</v>
      </c>
      <c r="I15876">
        <v>27</v>
      </c>
      <c r="J15876" t="s">
        <v>27541</v>
      </c>
      <c r="L15876">
        <v>5</v>
      </c>
    </row>
    <row r="15877" spans="1:12" x14ac:dyDescent="0.25">
      <c r="A15877" t="s">
        <v>9456</v>
      </c>
      <c r="B15877" t="s">
        <v>9453</v>
      </c>
      <c r="C15877" t="s">
        <v>9454</v>
      </c>
      <c r="D15877" t="s">
        <v>9455</v>
      </c>
      <c r="E15877" s="117">
        <v>43038</v>
      </c>
      <c r="F15877" s="118">
        <v>0.4145138888888889</v>
      </c>
      <c r="G15877" t="s">
        <v>3854</v>
      </c>
      <c r="H15877">
        <v>1286</v>
      </c>
      <c r="I15877">
        <v>38</v>
      </c>
      <c r="J15877" t="s">
        <v>27541</v>
      </c>
      <c r="L15877" t="s">
        <v>27542</v>
      </c>
    </row>
    <row r="15878" spans="1:12" x14ac:dyDescent="0.25">
      <c r="A15878" t="s">
        <v>9456</v>
      </c>
      <c r="B15878" t="s">
        <v>9453</v>
      </c>
      <c r="C15878" t="s">
        <v>9454</v>
      </c>
      <c r="D15878" t="s">
        <v>9455</v>
      </c>
      <c r="E15878" s="117">
        <v>43038</v>
      </c>
      <c r="F15878" s="118">
        <v>0.41452546296296294</v>
      </c>
      <c r="G15878" t="s">
        <v>3854</v>
      </c>
      <c r="H15878">
        <v>1287</v>
      </c>
      <c r="I15878">
        <v>1</v>
      </c>
      <c r="L15878" t="s">
        <v>27541</v>
      </c>
    </row>
    <row r="15879" spans="1:12" x14ac:dyDescent="0.25">
      <c r="A15879" t="s">
        <v>9456</v>
      </c>
      <c r="B15879" t="s">
        <v>9453</v>
      </c>
      <c r="C15879" t="s">
        <v>9454</v>
      </c>
      <c r="D15879" t="s">
        <v>9455</v>
      </c>
      <c r="E15879" s="117">
        <v>43038</v>
      </c>
      <c r="F15879" s="118">
        <v>0.41452546296296294</v>
      </c>
      <c r="G15879" t="s">
        <v>3854</v>
      </c>
      <c r="H15879">
        <v>1287</v>
      </c>
      <c r="I15879">
        <v>4</v>
      </c>
      <c r="J15879" t="s">
        <v>27541</v>
      </c>
      <c r="L15879" t="s">
        <v>2977</v>
      </c>
    </row>
    <row r="15880" spans="1:12" x14ac:dyDescent="0.25">
      <c r="A15880" t="s">
        <v>9456</v>
      </c>
      <c r="B15880" t="s">
        <v>9453</v>
      </c>
      <c r="C15880" t="s">
        <v>9454</v>
      </c>
      <c r="D15880" t="s">
        <v>9455</v>
      </c>
      <c r="E15880" s="117">
        <v>43038</v>
      </c>
      <c r="F15880" s="118">
        <v>0.41452546296296294</v>
      </c>
      <c r="G15880" t="s">
        <v>3854</v>
      </c>
      <c r="H15880">
        <v>1287</v>
      </c>
      <c r="I15880">
        <v>5</v>
      </c>
      <c r="J15880" t="s">
        <v>27541</v>
      </c>
      <c r="L15880" t="s">
        <v>1977</v>
      </c>
    </row>
    <row r="15881" spans="1:12" x14ac:dyDescent="0.25">
      <c r="A15881" t="s">
        <v>9456</v>
      </c>
      <c r="B15881" t="s">
        <v>9453</v>
      </c>
      <c r="C15881" t="s">
        <v>9454</v>
      </c>
      <c r="D15881" t="s">
        <v>9455</v>
      </c>
      <c r="E15881" s="117">
        <v>43038</v>
      </c>
      <c r="F15881" s="118">
        <v>0.41452546296296294</v>
      </c>
      <c r="G15881" t="s">
        <v>3854</v>
      </c>
      <c r="H15881">
        <v>1287</v>
      </c>
      <c r="I15881">
        <v>6</v>
      </c>
      <c r="J15881" t="s">
        <v>27541</v>
      </c>
      <c r="L15881">
        <v>0</v>
      </c>
    </row>
    <row r="15882" spans="1:12" x14ac:dyDescent="0.25">
      <c r="A15882" t="s">
        <v>9456</v>
      </c>
      <c r="B15882" t="s">
        <v>9453</v>
      </c>
      <c r="C15882" t="s">
        <v>9454</v>
      </c>
      <c r="D15882" t="s">
        <v>9455</v>
      </c>
      <c r="E15882" s="117">
        <v>43038</v>
      </c>
      <c r="F15882" s="118">
        <v>0.41452546296296294</v>
      </c>
      <c r="G15882" t="s">
        <v>3854</v>
      </c>
      <c r="H15882">
        <v>1287</v>
      </c>
      <c r="I15882">
        <v>7</v>
      </c>
      <c r="J15882" t="s">
        <v>27541</v>
      </c>
      <c r="L15882">
        <v>50</v>
      </c>
    </row>
    <row r="15883" spans="1:12" x14ac:dyDescent="0.25">
      <c r="A15883" t="s">
        <v>9456</v>
      </c>
      <c r="B15883" t="s">
        <v>9453</v>
      </c>
      <c r="C15883" t="s">
        <v>9454</v>
      </c>
      <c r="D15883" t="s">
        <v>9455</v>
      </c>
      <c r="E15883" s="117">
        <v>43038</v>
      </c>
      <c r="F15883" s="118">
        <v>0.41452546296296294</v>
      </c>
      <c r="G15883" t="s">
        <v>3854</v>
      </c>
      <c r="H15883">
        <v>1287</v>
      </c>
      <c r="I15883">
        <v>8</v>
      </c>
      <c r="J15883" t="s">
        <v>27541</v>
      </c>
      <c r="L15883">
        <v>10</v>
      </c>
    </row>
    <row r="15884" spans="1:12" x14ac:dyDescent="0.25">
      <c r="A15884" t="s">
        <v>9456</v>
      </c>
      <c r="B15884" t="s">
        <v>9453</v>
      </c>
      <c r="C15884" t="s">
        <v>9454</v>
      </c>
      <c r="D15884" t="s">
        <v>9455</v>
      </c>
      <c r="E15884" s="117">
        <v>43038</v>
      </c>
      <c r="F15884" s="118">
        <v>0.41453703703703698</v>
      </c>
      <c r="G15884" t="s">
        <v>3854</v>
      </c>
      <c r="H15884">
        <v>1287</v>
      </c>
      <c r="I15884">
        <v>9</v>
      </c>
      <c r="J15884" t="s">
        <v>27541</v>
      </c>
      <c r="L15884" t="s">
        <v>562</v>
      </c>
    </row>
    <row r="15885" spans="1:12" x14ac:dyDescent="0.25">
      <c r="A15885" t="s">
        <v>9456</v>
      </c>
      <c r="B15885" t="s">
        <v>9453</v>
      </c>
      <c r="C15885" t="s">
        <v>9454</v>
      </c>
      <c r="D15885" t="s">
        <v>9455</v>
      </c>
      <c r="E15885" s="117">
        <v>43038</v>
      </c>
      <c r="F15885" s="118">
        <v>0.41453703703703698</v>
      </c>
      <c r="G15885" t="s">
        <v>3854</v>
      </c>
      <c r="H15885">
        <v>1287</v>
      </c>
      <c r="I15885">
        <v>10</v>
      </c>
      <c r="J15885" t="s">
        <v>27541</v>
      </c>
      <c r="L15885" t="s">
        <v>618</v>
      </c>
    </row>
    <row r="15886" spans="1:12" x14ac:dyDescent="0.25">
      <c r="A15886" t="s">
        <v>9456</v>
      </c>
      <c r="B15886" t="s">
        <v>9453</v>
      </c>
      <c r="C15886" t="s">
        <v>9454</v>
      </c>
      <c r="D15886" t="s">
        <v>9455</v>
      </c>
      <c r="E15886" s="117">
        <v>43038</v>
      </c>
      <c r="F15886" s="118">
        <v>0.41453703703703698</v>
      </c>
      <c r="G15886" t="s">
        <v>3854</v>
      </c>
      <c r="H15886">
        <v>1287</v>
      </c>
      <c r="I15886">
        <v>12</v>
      </c>
      <c r="J15886" t="s">
        <v>27541</v>
      </c>
      <c r="L15886" t="s">
        <v>576</v>
      </c>
    </row>
    <row r="15887" spans="1:12" x14ac:dyDescent="0.25">
      <c r="A15887" t="s">
        <v>9456</v>
      </c>
      <c r="B15887" t="s">
        <v>9453</v>
      </c>
      <c r="C15887" t="s">
        <v>9454</v>
      </c>
      <c r="D15887" t="s">
        <v>9455</v>
      </c>
      <c r="E15887" s="117">
        <v>43038</v>
      </c>
      <c r="F15887" s="118">
        <v>0.41453703703703698</v>
      </c>
      <c r="G15887" t="s">
        <v>3854</v>
      </c>
      <c r="H15887">
        <v>1287</v>
      </c>
      <c r="I15887">
        <v>13</v>
      </c>
      <c r="J15887" t="s">
        <v>27541</v>
      </c>
      <c r="L15887" t="s">
        <v>636</v>
      </c>
    </row>
    <row r="15888" spans="1:12" x14ac:dyDescent="0.25">
      <c r="A15888" t="s">
        <v>9456</v>
      </c>
      <c r="B15888" t="s">
        <v>9453</v>
      </c>
      <c r="C15888" t="s">
        <v>9454</v>
      </c>
      <c r="D15888" t="s">
        <v>9455</v>
      </c>
      <c r="E15888" s="117">
        <v>43038</v>
      </c>
      <c r="F15888" s="118">
        <v>0.41453703703703698</v>
      </c>
      <c r="G15888" t="s">
        <v>3854</v>
      </c>
      <c r="H15888">
        <v>1287</v>
      </c>
      <c r="I15888">
        <v>14</v>
      </c>
      <c r="J15888" t="s">
        <v>27541</v>
      </c>
      <c r="L15888" t="s">
        <v>644</v>
      </c>
    </row>
    <row r="15889" spans="1:12" x14ac:dyDescent="0.25">
      <c r="A15889" t="s">
        <v>9456</v>
      </c>
      <c r="B15889" t="s">
        <v>9453</v>
      </c>
      <c r="C15889" t="s">
        <v>9454</v>
      </c>
      <c r="D15889" t="s">
        <v>9455</v>
      </c>
      <c r="E15889" s="117">
        <v>43038</v>
      </c>
      <c r="F15889" s="118">
        <v>0.41453703703703698</v>
      </c>
      <c r="G15889" t="s">
        <v>3854</v>
      </c>
      <c r="H15889">
        <v>1287</v>
      </c>
      <c r="I15889">
        <v>15</v>
      </c>
      <c r="J15889" t="s">
        <v>27541</v>
      </c>
      <c r="L15889" t="s">
        <v>683</v>
      </c>
    </row>
    <row r="15890" spans="1:12" x14ac:dyDescent="0.25">
      <c r="A15890" t="s">
        <v>9456</v>
      </c>
      <c r="B15890" t="s">
        <v>9453</v>
      </c>
      <c r="C15890" t="s">
        <v>9454</v>
      </c>
      <c r="D15890" t="s">
        <v>9455</v>
      </c>
      <c r="E15890" s="117">
        <v>43038</v>
      </c>
      <c r="F15890" s="118">
        <v>0.41453703703703698</v>
      </c>
      <c r="G15890" t="s">
        <v>3854</v>
      </c>
      <c r="H15890">
        <v>1287</v>
      </c>
      <c r="I15890">
        <v>16</v>
      </c>
      <c r="J15890" t="s">
        <v>27541</v>
      </c>
      <c r="L15890" t="s">
        <v>200</v>
      </c>
    </row>
    <row r="15891" spans="1:12" x14ac:dyDescent="0.25">
      <c r="A15891" t="s">
        <v>9456</v>
      </c>
      <c r="B15891" t="s">
        <v>9453</v>
      </c>
      <c r="C15891" t="s">
        <v>9454</v>
      </c>
      <c r="D15891" t="s">
        <v>9455</v>
      </c>
      <c r="E15891" s="117">
        <v>43038</v>
      </c>
      <c r="F15891" s="118">
        <v>0.41453703703703698</v>
      </c>
      <c r="G15891" t="s">
        <v>3854</v>
      </c>
      <c r="H15891">
        <v>1287</v>
      </c>
      <c r="I15891">
        <v>22</v>
      </c>
      <c r="J15891" t="s">
        <v>27541</v>
      </c>
      <c r="L15891" t="s">
        <v>4097</v>
      </c>
    </row>
    <row r="15892" spans="1:12" x14ac:dyDescent="0.25">
      <c r="A15892" t="s">
        <v>9456</v>
      </c>
      <c r="B15892" t="s">
        <v>9453</v>
      </c>
      <c r="C15892" t="s">
        <v>9454</v>
      </c>
      <c r="D15892" t="s">
        <v>9455</v>
      </c>
      <c r="E15892" s="117">
        <v>43038</v>
      </c>
      <c r="F15892" s="118">
        <v>0.41453703703703698</v>
      </c>
      <c r="G15892" t="s">
        <v>3854</v>
      </c>
      <c r="H15892">
        <v>1287</v>
      </c>
      <c r="I15892">
        <v>23</v>
      </c>
      <c r="J15892" t="s">
        <v>27541</v>
      </c>
      <c r="L15892">
        <v>60</v>
      </c>
    </row>
    <row r="15893" spans="1:12" x14ac:dyDescent="0.25">
      <c r="A15893" t="s">
        <v>9456</v>
      </c>
      <c r="B15893" t="s">
        <v>9453</v>
      </c>
      <c r="C15893" t="s">
        <v>9454</v>
      </c>
      <c r="D15893" t="s">
        <v>9455</v>
      </c>
      <c r="E15893" s="117">
        <v>43038</v>
      </c>
      <c r="F15893" s="118">
        <v>0.41453703703703698</v>
      </c>
      <c r="G15893" t="s">
        <v>3854</v>
      </c>
      <c r="H15893">
        <v>1287</v>
      </c>
      <c r="I15893">
        <v>24</v>
      </c>
      <c r="J15893" t="s">
        <v>27541</v>
      </c>
      <c r="L15893" t="s">
        <v>4127</v>
      </c>
    </row>
    <row r="15894" spans="1:12" x14ac:dyDescent="0.25">
      <c r="A15894" t="s">
        <v>9456</v>
      </c>
      <c r="B15894" t="s">
        <v>9453</v>
      </c>
      <c r="C15894" t="s">
        <v>9454</v>
      </c>
      <c r="D15894" t="s">
        <v>9455</v>
      </c>
      <c r="E15894" s="117">
        <v>43038</v>
      </c>
      <c r="F15894" s="118">
        <v>0.41453703703703698</v>
      </c>
      <c r="G15894" t="s">
        <v>3854</v>
      </c>
      <c r="H15894">
        <v>1287</v>
      </c>
      <c r="I15894">
        <v>25</v>
      </c>
      <c r="J15894" t="s">
        <v>27541</v>
      </c>
      <c r="L15894">
        <v>25</v>
      </c>
    </row>
    <row r="15895" spans="1:12" x14ac:dyDescent="0.25">
      <c r="A15895" t="s">
        <v>9456</v>
      </c>
      <c r="B15895" t="s">
        <v>9453</v>
      </c>
      <c r="C15895" t="s">
        <v>9454</v>
      </c>
      <c r="D15895" t="s">
        <v>9455</v>
      </c>
      <c r="E15895" s="117">
        <v>43038</v>
      </c>
      <c r="F15895" s="118">
        <v>0.41454861111111113</v>
      </c>
      <c r="G15895" t="s">
        <v>3854</v>
      </c>
      <c r="H15895">
        <v>1287</v>
      </c>
      <c r="I15895">
        <v>26</v>
      </c>
      <c r="J15895" t="s">
        <v>27541</v>
      </c>
      <c r="L15895" t="s">
        <v>4099</v>
      </c>
    </row>
    <row r="15896" spans="1:12" x14ac:dyDescent="0.25">
      <c r="A15896" t="s">
        <v>9456</v>
      </c>
      <c r="B15896" t="s">
        <v>9453</v>
      </c>
      <c r="C15896" t="s">
        <v>9454</v>
      </c>
      <c r="D15896" t="s">
        <v>9455</v>
      </c>
      <c r="E15896" s="117">
        <v>43038</v>
      </c>
      <c r="F15896" s="118">
        <v>0.41454861111111113</v>
      </c>
      <c r="G15896" t="s">
        <v>3854</v>
      </c>
      <c r="H15896">
        <v>1287</v>
      </c>
      <c r="I15896">
        <v>27</v>
      </c>
      <c r="J15896" t="s">
        <v>27541</v>
      </c>
      <c r="L15896">
        <v>15</v>
      </c>
    </row>
    <row r="15897" spans="1:12" x14ac:dyDescent="0.25">
      <c r="A15897" t="s">
        <v>9456</v>
      </c>
      <c r="B15897" t="s">
        <v>9453</v>
      </c>
      <c r="C15897" t="s">
        <v>9454</v>
      </c>
      <c r="D15897" t="s">
        <v>9455</v>
      </c>
      <c r="E15897" s="117">
        <v>43038</v>
      </c>
      <c r="F15897" s="118">
        <v>0.41454861111111113</v>
      </c>
      <c r="G15897" t="s">
        <v>3854</v>
      </c>
      <c r="H15897">
        <v>1287</v>
      </c>
      <c r="I15897">
        <v>38</v>
      </c>
      <c r="J15897" t="s">
        <v>27541</v>
      </c>
      <c r="L15897" t="s">
        <v>27543</v>
      </c>
    </row>
    <row r="15898" spans="1:12" x14ac:dyDescent="0.25">
      <c r="A15898" t="s">
        <v>9456</v>
      </c>
      <c r="B15898" t="s">
        <v>9453</v>
      </c>
      <c r="C15898" t="s">
        <v>9454</v>
      </c>
      <c r="D15898" t="s">
        <v>9455</v>
      </c>
      <c r="E15898" s="117">
        <v>43038</v>
      </c>
      <c r="F15898" s="118">
        <v>0.41456018518518517</v>
      </c>
      <c r="G15898" t="s">
        <v>3854</v>
      </c>
      <c r="H15898">
        <v>1288</v>
      </c>
      <c r="I15898">
        <v>1</v>
      </c>
      <c r="L15898" t="s">
        <v>27544</v>
      </c>
    </row>
    <row r="15899" spans="1:12" x14ac:dyDescent="0.25">
      <c r="A15899" t="s">
        <v>9456</v>
      </c>
      <c r="B15899" t="s">
        <v>9453</v>
      </c>
      <c r="C15899" t="s">
        <v>9454</v>
      </c>
      <c r="D15899" t="s">
        <v>9455</v>
      </c>
      <c r="E15899" s="117">
        <v>43038</v>
      </c>
      <c r="F15899" s="118">
        <v>0.41456018518518517</v>
      </c>
      <c r="G15899" t="s">
        <v>3854</v>
      </c>
      <c r="H15899">
        <v>1288</v>
      </c>
      <c r="I15899">
        <v>4</v>
      </c>
      <c r="J15899" t="s">
        <v>27544</v>
      </c>
      <c r="L15899" t="s">
        <v>2977</v>
      </c>
    </row>
    <row r="15900" spans="1:12" x14ac:dyDescent="0.25">
      <c r="A15900" t="s">
        <v>9456</v>
      </c>
      <c r="B15900" t="s">
        <v>9453</v>
      </c>
      <c r="C15900" t="s">
        <v>9454</v>
      </c>
      <c r="D15900" t="s">
        <v>9455</v>
      </c>
      <c r="E15900" s="117">
        <v>43038</v>
      </c>
      <c r="F15900" s="118">
        <v>0.41456018518518517</v>
      </c>
      <c r="G15900" t="s">
        <v>3854</v>
      </c>
      <c r="H15900">
        <v>1288</v>
      </c>
      <c r="I15900">
        <v>5</v>
      </c>
      <c r="J15900" t="s">
        <v>27544</v>
      </c>
      <c r="L15900" t="s">
        <v>1977</v>
      </c>
    </row>
    <row r="15901" spans="1:12" x14ac:dyDescent="0.25">
      <c r="A15901" t="s">
        <v>9456</v>
      </c>
      <c r="B15901" t="s">
        <v>9453</v>
      </c>
      <c r="C15901" t="s">
        <v>9454</v>
      </c>
      <c r="D15901" t="s">
        <v>9455</v>
      </c>
      <c r="E15901" s="117">
        <v>43038</v>
      </c>
      <c r="F15901" s="118">
        <v>0.41456018518518517</v>
      </c>
      <c r="G15901" t="s">
        <v>3854</v>
      </c>
      <c r="H15901">
        <v>1288</v>
      </c>
      <c r="I15901">
        <v>6</v>
      </c>
      <c r="J15901" t="s">
        <v>27544</v>
      </c>
      <c r="L15901">
        <v>0</v>
      </c>
    </row>
    <row r="15902" spans="1:12" x14ac:dyDescent="0.25">
      <c r="A15902" t="s">
        <v>9456</v>
      </c>
      <c r="B15902" t="s">
        <v>9453</v>
      </c>
      <c r="C15902" t="s">
        <v>9454</v>
      </c>
      <c r="D15902" t="s">
        <v>9455</v>
      </c>
      <c r="E15902" s="117">
        <v>43038</v>
      </c>
      <c r="F15902" s="118">
        <v>0.41456018518518517</v>
      </c>
      <c r="G15902" t="s">
        <v>3854</v>
      </c>
      <c r="H15902">
        <v>1288</v>
      </c>
      <c r="I15902">
        <v>7</v>
      </c>
      <c r="J15902" t="s">
        <v>27544</v>
      </c>
      <c r="L15902">
        <v>30</v>
      </c>
    </row>
    <row r="15903" spans="1:12" x14ac:dyDescent="0.25">
      <c r="A15903" t="s">
        <v>9456</v>
      </c>
      <c r="B15903" t="s">
        <v>9453</v>
      </c>
      <c r="C15903" t="s">
        <v>9454</v>
      </c>
      <c r="D15903" t="s">
        <v>9455</v>
      </c>
      <c r="E15903" s="117">
        <v>43038</v>
      </c>
      <c r="F15903" s="118">
        <v>0.41456018518518517</v>
      </c>
      <c r="G15903" t="s">
        <v>3854</v>
      </c>
      <c r="H15903">
        <v>1288</v>
      </c>
      <c r="I15903">
        <v>8</v>
      </c>
      <c r="J15903" t="s">
        <v>27544</v>
      </c>
      <c r="L15903">
        <v>5</v>
      </c>
    </row>
    <row r="15904" spans="1:12" x14ac:dyDescent="0.25">
      <c r="A15904" t="s">
        <v>9456</v>
      </c>
      <c r="B15904" t="s">
        <v>9453</v>
      </c>
      <c r="C15904" t="s">
        <v>9454</v>
      </c>
      <c r="D15904" t="s">
        <v>9455</v>
      </c>
      <c r="E15904" s="117">
        <v>43038</v>
      </c>
      <c r="F15904" s="118">
        <v>0.41456018518518517</v>
      </c>
      <c r="G15904" t="s">
        <v>3854</v>
      </c>
      <c r="H15904">
        <v>1288</v>
      </c>
      <c r="I15904">
        <v>9</v>
      </c>
      <c r="J15904" t="s">
        <v>27544</v>
      </c>
      <c r="L15904" t="s">
        <v>561</v>
      </c>
    </row>
    <row r="15905" spans="1:12" x14ac:dyDescent="0.25">
      <c r="A15905" t="s">
        <v>9456</v>
      </c>
      <c r="B15905" t="s">
        <v>9453</v>
      </c>
      <c r="C15905" t="s">
        <v>9454</v>
      </c>
      <c r="D15905" t="s">
        <v>9455</v>
      </c>
      <c r="E15905" s="117">
        <v>43038</v>
      </c>
      <c r="F15905" s="118">
        <v>0.41456018518518517</v>
      </c>
      <c r="G15905" t="s">
        <v>3854</v>
      </c>
      <c r="H15905">
        <v>1288</v>
      </c>
      <c r="I15905">
        <v>10</v>
      </c>
      <c r="J15905" t="s">
        <v>27544</v>
      </c>
      <c r="L15905" t="s">
        <v>618</v>
      </c>
    </row>
    <row r="15906" spans="1:12" x14ac:dyDescent="0.25">
      <c r="A15906" t="s">
        <v>9456</v>
      </c>
      <c r="B15906" t="s">
        <v>9453</v>
      </c>
      <c r="C15906" t="s">
        <v>9454</v>
      </c>
      <c r="D15906" t="s">
        <v>9455</v>
      </c>
      <c r="E15906" s="117">
        <v>43038</v>
      </c>
      <c r="F15906" s="118">
        <v>0.41457175925925926</v>
      </c>
      <c r="G15906" t="s">
        <v>3854</v>
      </c>
      <c r="H15906">
        <v>1288</v>
      </c>
      <c r="I15906">
        <v>11</v>
      </c>
      <c r="J15906" t="s">
        <v>27544</v>
      </c>
      <c r="L15906" t="s">
        <v>578</v>
      </c>
    </row>
    <row r="15907" spans="1:12" x14ac:dyDescent="0.25">
      <c r="A15907" t="s">
        <v>9456</v>
      </c>
      <c r="B15907" t="s">
        <v>9453</v>
      </c>
      <c r="C15907" t="s">
        <v>9454</v>
      </c>
      <c r="D15907" t="s">
        <v>9455</v>
      </c>
      <c r="E15907" s="117">
        <v>43038</v>
      </c>
      <c r="F15907" s="118">
        <v>0.41457175925925926</v>
      </c>
      <c r="G15907" t="s">
        <v>3854</v>
      </c>
      <c r="H15907">
        <v>1288</v>
      </c>
      <c r="I15907">
        <v>12</v>
      </c>
      <c r="J15907" t="s">
        <v>27544</v>
      </c>
      <c r="L15907" t="s">
        <v>576</v>
      </c>
    </row>
    <row r="15908" spans="1:12" x14ac:dyDescent="0.25">
      <c r="A15908" t="s">
        <v>9456</v>
      </c>
      <c r="B15908" t="s">
        <v>9453</v>
      </c>
      <c r="C15908" t="s">
        <v>9454</v>
      </c>
      <c r="D15908" t="s">
        <v>9455</v>
      </c>
      <c r="E15908" s="117">
        <v>43038</v>
      </c>
      <c r="F15908" s="118">
        <v>0.41457175925925926</v>
      </c>
      <c r="G15908" t="s">
        <v>3854</v>
      </c>
      <c r="H15908">
        <v>1288</v>
      </c>
      <c r="I15908">
        <v>13</v>
      </c>
      <c r="J15908" t="s">
        <v>27544</v>
      </c>
      <c r="L15908" t="s">
        <v>636</v>
      </c>
    </row>
    <row r="15909" spans="1:12" x14ac:dyDescent="0.25">
      <c r="A15909" t="s">
        <v>9456</v>
      </c>
      <c r="B15909" t="s">
        <v>9453</v>
      </c>
      <c r="C15909" t="s">
        <v>9454</v>
      </c>
      <c r="D15909" t="s">
        <v>9455</v>
      </c>
      <c r="E15909" s="117">
        <v>43038</v>
      </c>
      <c r="F15909" s="118">
        <v>0.41457175925925926</v>
      </c>
      <c r="G15909" t="s">
        <v>3854</v>
      </c>
      <c r="H15909">
        <v>1288</v>
      </c>
      <c r="I15909">
        <v>14</v>
      </c>
      <c r="J15909" t="s">
        <v>27544</v>
      </c>
      <c r="L15909" t="s">
        <v>644</v>
      </c>
    </row>
    <row r="15910" spans="1:12" x14ac:dyDescent="0.25">
      <c r="A15910" t="s">
        <v>9456</v>
      </c>
      <c r="B15910" t="s">
        <v>9453</v>
      </c>
      <c r="C15910" t="s">
        <v>9454</v>
      </c>
      <c r="D15910" t="s">
        <v>9455</v>
      </c>
      <c r="E15910" s="117">
        <v>43038</v>
      </c>
      <c r="F15910" s="118">
        <v>0.41457175925925926</v>
      </c>
      <c r="G15910" t="s">
        <v>3854</v>
      </c>
      <c r="H15910">
        <v>1288</v>
      </c>
      <c r="I15910">
        <v>15</v>
      </c>
      <c r="J15910" t="s">
        <v>27544</v>
      </c>
      <c r="L15910" t="s">
        <v>683</v>
      </c>
    </row>
    <row r="15911" spans="1:12" x14ac:dyDescent="0.25">
      <c r="A15911" t="s">
        <v>9456</v>
      </c>
      <c r="B15911" t="s">
        <v>9453</v>
      </c>
      <c r="C15911" t="s">
        <v>9454</v>
      </c>
      <c r="D15911" t="s">
        <v>9455</v>
      </c>
      <c r="E15911" s="117">
        <v>43038</v>
      </c>
      <c r="F15911" s="118">
        <v>0.41457175925925926</v>
      </c>
      <c r="G15911" t="s">
        <v>3854</v>
      </c>
      <c r="H15911">
        <v>1288</v>
      </c>
      <c r="I15911">
        <v>22</v>
      </c>
      <c r="J15911" t="s">
        <v>27544</v>
      </c>
      <c r="L15911" t="s">
        <v>104</v>
      </c>
    </row>
    <row r="15912" spans="1:12" x14ac:dyDescent="0.25">
      <c r="A15912" t="s">
        <v>9456</v>
      </c>
      <c r="B15912" t="s">
        <v>9453</v>
      </c>
      <c r="C15912" t="s">
        <v>9454</v>
      </c>
      <c r="D15912" t="s">
        <v>9455</v>
      </c>
      <c r="E15912" s="117">
        <v>43038</v>
      </c>
      <c r="F15912" s="118">
        <v>0.41457175925925926</v>
      </c>
      <c r="G15912" t="s">
        <v>3854</v>
      </c>
      <c r="H15912">
        <v>1288</v>
      </c>
      <c r="I15912">
        <v>23</v>
      </c>
      <c r="J15912" t="s">
        <v>27544</v>
      </c>
      <c r="L15912">
        <v>70</v>
      </c>
    </row>
    <row r="15913" spans="1:12" x14ac:dyDescent="0.25">
      <c r="A15913" t="s">
        <v>9456</v>
      </c>
      <c r="B15913" t="s">
        <v>9453</v>
      </c>
      <c r="C15913" t="s">
        <v>9454</v>
      </c>
      <c r="D15913" t="s">
        <v>9455</v>
      </c>
      <c r="E15913" s="117">
        <v>43038</v>
      </c>
      <c r="F15913" s="118">
        <v>0.41457175925925926</v>
      </c>
      <c r="G15913" t="s">
        <v>3854</v>
      </c>
      <c r="H15913">
        <v>1288</v>
      </c>
      <c r="I15913">
        <v>24</v>
      </c>
      <c r="J15913" t="s">
        <v>27544</v>
      </c>
      <c r="L15913" t="s">
        <v>4127</v>
      </c>
    </row>
    <row r="15914" spans="1:12" x14ac:dyDescent="0.25">
      <c r="A15914" t="s">
        <v>9456</v>
      </c>
      <c r="B15914" t="s">
        <v>9453</v>
      </c>
      <c r="C15914" t="s">
        <v>9454</v>
      </c>
      <c r="D15914" t="s">
        <v>9455</v>
      </c>
      <c r="E15914" s="117">
        <v>43038</v>
      </c>
      <c r="F15914" s="118">
        <v>0.41457175925925926</v>
      </c>
      <c r="G15914" t="s">
        <v>3854</v>
      </c>
      <c r="H15914">
        <v>1288</v>
      </c>
      <c r="I15914">
        <v>25</v>
      </c>
      <c r="J15914" t="s">
        <v>27544</v>
      </c>
      <c r="L15914">
        <v>20</v>
      </c>
    </row>
    <row r="15915" spans="1:12" x14ac:dyDescent="0.25">
      <c r="A15915" t="s">
        <v>9456</v>
      </c>
      <c r="B15915" t="s">
        <v>9453</v>
      </c>
      <c r="C15915" t="s">
        <v>9454</v>
      </c>
      <c r="D15915" t="s">
        <v>9455</v>
      </c>
      <c r="E15915" s="117">
        <v>43038</v>
      </c>
      <c r="F15915" s="118">
        <v>0.41457175925925926</v>
      </c>
      <c r="G15915" t="s">
        <v>3854</v>
      </c>
      <c r="H15915">
        <v>1288</v>
      </c>
      <c r="I15915">
        <v>26</v>
      </c>
      <c r="J15915" t="s">
        <v>27544</v>
      </c>
      <c r="L15915" t="s">
        <v>122</v>
      </c>
    </row>
    <row r="15916" spans="1:12" x14ac:dyDescent="0.25">
      <c r="A15916" t="s">
        <v>9456</v>
      </c>
      <c r="B15916" t="s">
        <v>9453</v>
      </c>
      <c r="C15916" t="s">
        <v>9454</v>
      </c>
      <c r="D15916" t="s">
        <v>9455</v>
      </c>
      <c r="E15916" s="117">
        <v>43038</v>
      </c>
      <c r="F15916" s="118">
        <v>0.41457175925925926</v>
      </c>
      <c r="G15916" t="s">
        <v>3854</v>
      </c>
      <c r="H15916">
        <v>1288</v>
      </c>
      <c r="I15916">
        <v>27</v>
      </c>
      <c r="J15916" t="s">
        <v>27544</v>
      </c>
      <c r="L15916">
        <v>10</v>
      </c>
    </row>
    <row r="15917" spans="1:12" x14ac:dyDescent="0.25">
      <c r="A15917" t="s">
        <v>9456</v>
      </c>
      <c r="B15917" t="s">
        <v>9453</v>
      </c>
      <c r="C15917" t="s">
        <v>9454</v>
      </c>
      <c r="D15917" t="s">
        <v>9455</v>
      </c>
      <c r="E15917" s="117">
        <v>43038</v>
      </c>
      <c r="F15917" s="118">
        <v>0.4145833333333333</v>
      </c>
      <c r="G15917" t="s">
        <v>3854</v>
      </c>
      <c r="H15917">
        <v>1288</v>
      </c>
      <c r="I15917">
        <v>38</v>
      </c>
      <c r="J15917" t="s">
        <v>27544</v>
      </c>
      <c r="L15917" t="s">
        <v>27545</v>
      </c>
    </row>
    <row r="15918" spans="1:12" x14ac:dyDescent="0.25">
      <c r="A15918" t="s">
        <v>9456</v>
      </c>
      <c r="B15918" t="s">
        <v>9453</v>
      </c>
      <c r="C15918" t="s">
        <v>9454</v>
      </c>
      <c r="D15918" t="s">
        <v>9455</v>
      </c>
      <c r="E15918" s="117">
        <v>43038</v>
      </c>
      <c r="F15918" s="118">
        <v>0.4145833333333333</v>
      </c>
      <c r="G15918" t="s">
        <v>3854</v>
      </c>
      <c r="H15918">
        <v>1289</v>
      </c>
      <c r="I15918">
        <v>1</v>
      </c>
      <c r="L15918" t="s">
        <v>27544</v>
      </c>
    </row>
    <row r="15919" spans="1:12" x14ac:dyDescent="0.25">
      <c r="A15919" t="s">
        <v>9456</v>
      </c>
      <c r="B15919" t="s">
        <v>9453</v>
      </c>
      <c r="C15919" t="s">
        <v>9454</v>
      </c>
      <c r="D15919" t="s">
        <v>9455</v>
      </c>
      <c r="E15919" s="117">
        <v>43038</v>
      </c>
      <c r="F15919" s="118">
        <v>0.4145949074074074</v>
      </c>
      <c r="G15919" t="s">
        <v>3854</v>
      </c>
      <c r="H15919">
        <v>1289</v>
      </c>
      <c r="I15919">
        <v>4</v>
      </c>
      <c r="J15919" t="s">
        <v>27544</v>
      </c>
      <c r="L15919" t="s">
        <v>2977</v>
      </c>
    </row>
    <row r="15920" spans="1:12" x14ac:dyDescent="0.25">
      <c r="A15920" t="s">
        <v>9456</v>
      </c>
      <c r="B15920" t="s">
        <v>9453</v>
      </c>
      <c r="C15920" t="s">
        <v>9454</v>
      </c>
      <c r="D15920" t="s">
        <v>9455</v>
      </c>
      <c r="E15920" s="117">
        <v>43038</v>
      </c>
      <c r="F15920" s="118">
        <v>0.4145949074074074</v>
      </c>
      <c r="G15920" t="s">
        <v>3854</v>
      </c>
      <c r="H15920">
        <v>1289</v>
      </c>
      <c r="I15920">
        <v>5</v>
      </c>
      <c r="J15920" t="s">
        <v>27544</v>
      </c>
      <c r="L15920" t="s">
        <v>2711</v>
      </c>
    </row>
    <row r="15921" spans="1:12" x14ac:dyDescent="0.25">
      <c r="A15921" t="s">
        <v>9456</v>
      </c>
      <c r="B15921" t="s">
        <v>9453</v>
      </c>
      <c r="C15921" t="s">
        <v>9454</v>
      </c>
      <c r="D15921" t="s">
        <v>9455</v>
      </c>
      <c r="E15921" s="117">
        <v>43038</v>
      </c>
      <c r="F15921" s="118">
        <v>0.4145949074074074</v>
      </c>
      <c r="G15921" t="s">
        <v>3854</v>
      </c>
      <c r="H15921">
        <v>1289</v>
      </c>
      <c r="I15921">
        <v>6</v>
      </c>
      <c r="J15921" t="s">
        <v>27544</v>
      </c>
      <c r="L15921">
        <v>0</v>
      </c>
    </row>
    <row r="15922" spans="1:12" x14ac:dyDescent="0.25">
      <c r="A15922" t="s">
        <v>9456</v>
      </c>
      <c r="B15922" t="s">
        <v>9453</v>
      </c>
      <c r="C15922" t="s">
        <v>9454</v>
      </c>
      <c r="D15922" t="s">
        <v>9455</v>
      </c>
      <c r="E15922" s="117">
        <v>43038</v>
      </c>
      <c r="F15922" s="118">
        <v>0.4145949074074074</v>
      </c>
      <c r="G15922" t="s">
        <v>3854</v>
      </c>
      <c r="H15922">
        <v>1289</v>
      </c>
      <c r="I15922">
        <v>7</v>
      </c>
      <c r="J15922" t="s">
        <v>27544</v>
      </c>
      <c r="L15922">
        <v>70</v>
      </c>
    </row>
    <row r="15923" spans="1:12" x14ac:dyDescent="0.25">
      <c r="A15923" t="s">
        <v>9456</v>
      </c>
      <c r="B15923" t="s">
        <v>9453</v>
      </c>
      <c r="C15923" t="s">
        <v>9454</v>
      </c>
      <c r="D15923" t="s">
        <v>9455</v>
      </c>
      <c r="E15923" s="117">
        <v>43038</v>
      </c>
      <c r="F15923" s="118">
        <v>0.4145949074074074</v>
      </c>
      <c r="G15923" t="s">
        <v>3854</v>
      </c>
      <c r="H15923">
        <v>1289</v>
      </c>
      <c r="I15923">
        <v>8</v>
      </c>
      <c r="J15923" t="s">
        <v>27544</v>
      </c>
      <c r="L15923">
        <v>15</v>
      </c>
    </row>
    <row r="15924" spans="1:12" x14ac:dyDescent="0.25">
      <c r="A15924" t="s">
        <v>9456</v>
      </c>
      <c r="B15924" t="s">
        <v>9453</v>
      </c>
      <c r="C15924" t="s">
        <v>9454</v>
      </c>
      <c r="D15924" t="s">
        <v>9455</v>
      </c>
      <c r="E15924" s="117">
        <v>43038</v>
      </c>
      <c r="F15924" s="118">
        <v>0.4145949074074074</v>
      </c>
      <c r="G15924" t="s">
        <v>3854</v>
      </c>
      <c r="H15924">
        <v>1289</v>
      </c>
      <c r="I15924">
        <v>9</v>
      </c>
      <c r="J15924" t="s">
        <v>27544</v>
      </c>
      <c r="L15924" t="s">
        <v>560</v>
      </c>
    </row>
    <row r="15925" spans="1:12" x14ac:dyDescent="0.25">
      <c r="A15925" t="s">
        <v>9456</v>
      </c>
      <c r="B15925" t="s">
        <v>9453</v>
      </c>
      <c r="C15925" t="s">
        <v>9454</v>
      </c>
      <c r="D15925" t="s">
        <v>9455</v>
      </c>
      <c r="E15925" s="117">
        <v>43038</v>
      </c>
      <c r="F15925" s="118">
        <v>0.4145949074074074</v>
      </c>
      <c r="G15925" t="s">
        <v>3854</v>
      </c>
      <c r="H15925">
        <v>1289</v>
      </c>
      <c r="I15925">
        <v>10</v>
      </c>
      <c r="J15925" t="s">
        <v>27544</v>
      </c>
      <c r="L15925" t="s">
        <v>618</v>
      </c>
    </row>
    <row r="15926" spans="1:12" x14ac:dyDescent="0.25">
      <c r="A15926" t="s">
        <v>9456</v>
      </c>
      <c r="B15926" t="s">
        <v>9453</v>
      </c>
      <c r="C15926" t="s">
        <v>9454</v>
      </c>
      <c r="D15926" t="s">
        <v>9455</v>
      </c>
      <c r="E15926" s="117">
        <v>43038</v>
      </c>
      <c r="F15926" s="118">
        <v>0.4145949074074074</v>
      </c>
      <c r="G15926" t="s">
        <v>3854</v>
      </c>
      <c r="H15926">
        <v>1289</v>
      </c>
      <c r="I15926">
        <v>11</v>
      </c>
      <c r="J15926" t="s">
        <v>27544</v>
      </c>
      <c r="L15926" t="s">
        <v>594</v>
      </c>
    </row>
    <row r="15927" spans="1:12" x14ac:dyDescent="0.25">
      <c r="A15927" t="s">
        <v>9456</v>
      </c>
      <c r="B15927" t="s">
        <v>9453</v>
      </c>
      <c r="C15927" t="s">
        <v>9454</v>
      </c>
      <c r="D15927" t="s">
        <v>9455</v>
      </c>
      <c r="E15927" s="117">
        <v>43038</v>
      </c>
      <c r="F15927" s="118">
        <v>0.4145949074074074</v>
      </c>
      <c r="G15927" t="s">
        <v>3854</v>
      </c>
      <c r="H15927">
        <v>1289</v>
      </c>
      <c r="I15927">
        <v>12</v>
      </c>
      <c r="J15927" t="s">
        <v>27544</v>
      </c>
      <c r="L15927" t="s">
        <v>595</v>
      </c>
    </row>
    <row r="15928" spans="1:12" x14ac:dyDescent="0.25">
      <c r="A15928" t="s">
        <v>9456</v>
      </c>
      <c r="B15928" t="s">
        <v>9453</v>
      </c>
      <c r="C15928" t="s">
        <v>9454</v>
      </c>
      <c r="D15928" t="s">
        <v>9455</v>
      </c>
      <c r="E15928" s="117">
        <v>43038</v>
      </c>
      <c r="F15928" s="118">
        <v>0.4145949074074074</v>
      </c>
      <c r="G15928" t="s">
        <v>3854</v>
      </c>
      <c r="H15928">
        <v>1289</v>
      </c>
      <c r="I15928">
        <v>13</v>
      </c>
      <c r="J15928" t="s">
        <v>27544</v>
      </c>
      <c r="L15928" t="s">
        <v>637</v>
      </c>
    </row>
    <row r="15929" spans="1:12" x14ac:dyDescent="0.25">
      <c r="A15929" t="s">
        <v>9456</v>
      </c>
      <c r="B15929" t="s">
        <v>9453</v>
      </c>
      <c r="C15929" t="s">
        <v>9454</v>
      </c>
      <c r="D15929" t="s">
        <v>9455</v>
      </c>
      <c r="E15929" s="117">
        <v>43038</v>
      </c>
      <c r="F15929" s="118">
        <v>0.4145949074074074</v>
      </c>
      <c r="G15929" t="s">
        <v>3854</v>
      </c>
      <c r="H15929">
        <v>1289</v>
      </c>
      <c r="I15929">
        <v>14</v>
      </c>
      <c r="J15929" t="s">
        <v>27544</v>
      </c>
      <c r="L15929" t="s">
        <v>644</v>
      </c>
    </row>
    <row r="15930" spans="1:12" x14ac:dyDescent="0.25">
      <c r="A15930" t="s">
        <v>9456</v>
      </c>
      <c r="B15930" t="s">
        <v>9453</v>
      </c>
      <c r="C15930" t="s">
        <v>9454</v>
      </c>
      <c r="D15930" t="s">
        <v>9455</v>
      </c>
      <c r="E15930" s="117">
        <v>43038</v>
      </c>
      <c r="F15930" s="118">
        <v>0.41460648148148144</v>
      </c>
      <c r="G15930" t="s">
        <v>3854</v>
      </c>
      <c r="H15930">
        <v>1289</v>
      </c>
      <c r="I15930">
        <v>15</v>
      </c>
      <c r="J15930" t="s">
        <v>27544</v>
      </c>
      <c r="L15930" t="s">
        <v>680</v>
      </c>
    </row>
    <row r="15931" spans="1:12" x14ac:dyDescent="0.25">
      <c r="A15931" t="s">
        <v>9456</v>
      </c>
      <c r="B15931" t="s">
        <v>9453</v>
      </c>
      <c r="C15931" t="s">
        <v>9454</v>
      </c>
      <c r="D15931" t="s">
        <v>9455</v>
      </c>
      <c r="E15931" s="117">
        <v>43038</v>
      </c>
      <c r="F15931" s="118">
        <v>0.41460648148148144</v>
      </c>
      <c r="G15931" t="s">
        <v>3854</v>
      </c>
      <c r="H15931">
        <v>1289</v>
      </c>
      <c r="I15931">
        <v>16</v>
      </c>
      <c r="J15931" t="s">
        <v>27544</v>
      </c>
      <c r="L15931" t="s">
        <v>482</v>
      </c>
    </row>
    <row r="15932" spans="1:12" x14ac:dyDescent="0.25">
      <c r="A15932" t="s">
        <v>9456</v>
      </c>
      <c r="B15932" t="s">
        <v>9453</v>
      </c>
      <c r="C15932" t="s">
        <v>9454</v>
      </c>
      <c r="D15932" t="s">
        <v>9455</v>
      </c>
      <c r="E15932" s="117">
        <v>43038</v>
      </c>
      <c r="F15932" s="118">
        <v>0.41460648148148144</v>
      </c>
      <c r="G15932" t="s">
        <v>3854</v>
      </c>
      <c r="H15932">
        <v>1289</v>
      </c>
      <c r="I15932">
        <v>22</v>
      </c>
      <c r="J15932" t="s">
        <v>27544</v>
      </c>
      <c r="L15932" t="s">
        <v>4095</v>
      </c>
    </row>
    <row r="15933" spans="1:12" x14ac:dyDescent="0.25">
      <c r="A15933" t="s">
        <v>9456</v>
      </c>
      <c r="B15933" t="s">
        <v>9453</v>
      </c>
      <c r="C15933" t="s">
        <v>9454</v>
      </c>
      <c r="D15933" t="s">
        <v>9455</v>
      </c>
      <c r="E15933" s="117">
        <v>43038</v>
      </c>
      <c r="F15933" s="118">
        <v>0.41460648148148144</v>
      </c>
      <c r="G15933" t="s">
        <v>3854</v>
      </c>
      <c r="H15933">
        <v>1289</v>
      </c>
      <c r="I15933">
        <v>23</v>
      </c>
      <c r="J15933" t="s">
        <v>27544</v>
      </c>
      <c r="L15933">
        <v>20</v>
      </c>
    </row>
    <row r="15934" spans="1:12" x14ac:dyDescent="0.25">
      <c r="A15934" t="s">
        <v>9456</v>
      </c>
      <c r="B15934" t="s">
        <v>9453</v>
      </c>
      <c r="C15934" t="s">
        <v>9454</v>
      </c>
      <c r="D15934" t="s">
        <v>9455</v>
      </c>
      <c r="E15934" s="117">
        <v>43038</v>
      </c>
      <c r="F15934" s="118">
        <v>0.41460648148148144</v>
      </c>
      <c r="G15934" t="s">
        <v>3854</v>
      </c>
      <c r="H15934">
        <v>1289</v>
      </c>
      <c r="I15934">
        <v>24</v>
      </c>
      <c r="J15934" t="s">
        <v>27544</v>
      </c>
      <c r="L15934" t="s">
        <v>4097</v>
      </c>
    </row>
    <row r="15935" spans="1:12" x14ac:dyDescent="0.25">
      <c r="A15935" t="s">
        <v>9456</v>
      </c>
      <c r="B15935" t="s">
        <v>9453</v>
      </c>
      <c r="C15935" t="s">
        <v>9454</v>
      </c>
      <c r="D15935" t="s">
        <v>9455</v>
      </c>
      <c r="E15935" s="117">
        <v>43038</v>
      </c>
      <c r="F15935" s="118">
        <v>0.41460648148148144</v>
      </c>
      <c r="G15935" t="s">
        <v>3854</v>
      </c>
      <c r="H15935">
        <v>1289</v>
      </c>
      <c r="I15935">
        <v>25</v>
      </c>
      <c r="J15935" t="s">
        <v>27544</v>
      </c>
      <c r="L15935">
        <v>40</v>
      </c>
    </row>
    <row r="15936" spans="1:12" x14ac:dyDescent="0.25">
      <c r="A15936" t="s">
        <v>9456</v>
      </c>
      <c r="B15936" t="s">
        <v>9453</v>
      </c>
      <c r="C15936" t="s">
        <v>9454</v>
      </c>
      <c r="D15936" t="s">
        <v>9455</v>
      </c>
      <c r="E15936" s="117">
        <v>43038</v>
      </c>
      <c r="F15936" s="118">
        <v>0.41460648148148144</v>
      </c>
      <c r="G15936" t="s">
        <v>3854</v>
      </c>
      <c r="H15936">
        <v>1289</v>
      </c>
      <c r="I15936">
        <v>26</v>
      </c>
      <c r="J15936" t="s">
        <v>27544</v>
      </c>
      <c r="L15936" t="s">
        <v>4096</v>
      </c>
    </row>
    <row r="15937" spans="1:12" x14ac:dyDescent="0.25">
      <c r="A15937" t="s">
        <v>9456</v>
      </c>
      <c r="B15937" t="s">
        <v>9453</v>
      </c>
      <c r="C15937" t="s">
        <v>9454</v>
      </c>
      <c r="D15937" t="s">
        <v>9455</v>
      </c>
      <c r="E15937" s="117">
        <v>43038</v>
      </c>
      <c r="F15937" s="118">
        <v>0.41460648148148144</v>
      </c>
      <c r="G15937" t="s">
        <v>3854</v>
      </c>
      <c r="H15937">
        <v>1289</v>
      </c>
      <c r="I15937">
        <v>27</v>
      </c>
      <c r="J15937" t="s">
        <v>27544</v>
      </c>
      <c r="L15937">
        <v>30</v>
      </c>
    </row>
    <row r="15938" spans="1:12" x14ac:dyDescent="0.25">
      <c r="A15938" t="s">
        <v>9456</v>
      </c>
      <c r="B15938" t="s">
        <v>9453</v>
      </c>
      <c r="C15938" t="s">
        <v>9454</v>
      </c>
      <c r="D15938" t="s">
        <v>9455</v>
      </c>
      <c r="E15938" s="117">
        <v>43038</v>
      </c>
      <c r="F15938" s="118">
        <v>0.41460648148148144</v>
      </c>
      <c r="G15938" t="s">
        <v>3854</v>
      </c>
      <c r="H15938">
        <v>1289</v>
      </c>
      <c r="I15938">
        <v>28</v>
      </c>
      <c r="J15938" t="s">
        <v>27544</v>
      </c>
      <c r="L15938" t="s">
        <v>26783</v>
      </c>
    </row>
    <row r="15939" spans="1:12" x14ac:dyDescent="0.25">
      <c r="A15939" t="s">
        <v>9456</v>
      </c>
      <c r="B15939" t="s">
        <v>9453</v>
      </c>
      <c r="C15939" t="s">
        <v>9454</v>
      </c>
      <c r="D15939" t="s">
        <v>9455</v>
      </c>
      <c r="E15939" s="117">
        <v>43038</v>
      </c>
      <c r="F15939" s="118">
        <v>0.41460648148148144</v>
      </c>
      <c r="G15939" t="s">
        <v>3854</v>
      </c>
      <c r="H15939">
        <v>1289</v>
      </c>
      <c r="I15939">
        <v>29</v>
      </c>
      <c r="J15939" t="s">
        <v>27544</v>
      </c>
      <c r="L15939">
        <v>10</v>
      </c>
    </row>
    <row r="15940" spans="1:12" x14ac:dyDescent="0.25">
      <c r="A15940" t="s">
        <v>9456</v>
      </c>
      <c r="B15940" t="s">
        <v>9453</v>
      </c>
      <c r="C15940" t="s">
        <v>9454</v>
      </c>
      <c r="D15940" t="s">
        <v>9455</v>
      </c>
      <c r="E15940" s="117">
        <v>43038</v>
      </c>
      <c r="F15940" s="118">
        <v>0.41461805555555559</v>
      </c>
      <c r="G15940" t="s">
        <v>3854</v>
      </c>
      <c r="H15940">
        <v>1289</v>
      </c>
      <c r="I15940">
        <v>38</v>
      </c>
      <c r="J15940" t="s">
        <v>27544</v>
      </c>
      <c r="L15940" t="s">
        <v>27546</v>
      </c>
    </row>
    <row r="15941" spans="1:12" x14ac:dyDescent="0.25">
      <c r="A15941" t="s">
        <v>9456</v>
      </c>
      <c r="B15941" t="s">
        <v>9453</v>
      </c>
      <c r="C15941" t="s">
        <v>9454</v>
      </c>
      <c r="D15941" t="s">
        <v>9455</v>
      </c>
      <c r="E15941" s="117">
        <v>43038</v>
      </c>
      <c r="F15941" s="118">
        <v>0.41461805555555559</v>
      </c>
      <c r="G15941" t="s">
        <v>3854</v>
      </c>
      <c r="H15941">
        <v>1290</v>
      </c>
      <c r="I15941">
        <v>1</v>
      </c>
      <c r="L15941" t="s">
        <v>27547</v>
      </c>
    </row>
    <row r="15942" spans="1:12" x14ac:dyDescent="0.25">
      <c r="A15942" t="s">
        <v>9456</v>
      </c>
      <c r="B15942" t="s">
        <v>9453</v>
      </c>
      <c r="C15942" t="s">
        <v>9454</v>
      </c>
      <c r="D15942" t="s">
        <v>9455</v>
      </c>
      <c r="E15942" s="117">
        <v>43038</v>
      </c>
      <c r="F15942" s="118">
        <v>0.41462962962962963</v>
      </c>
      <c r="G15942" t="s">
        <v>3854</v>
      </c>
      <c r="H15942">
        <v>1290</v>
      </c>
      <c r="I15942">
        <v>4</v>
      </c>
      <c r="J15942" t="s">
        <v>27547</v>
      </c>
      <c r="L15942" t="s">
        <v>2977</v>
      </c>
    </row>
    <row r="15943" spans="1:12" x14ac:dyDescent="0.25">
      <c r="A15943" t="s">
        <v>9456</v>
      </c>
      <c r="B15943" t="s">
        <v>9453</v>
      </c>
      <c r="C15943" t="s">
        <v>9454</v>
      </c>
      <c r="D15943" t="s">
        <v>9455</v>
      </c>
      <c r="E15943" s="117">
        <v>43038</v>
      </c>
      <c r="F15943" s="118">
        <v>0.41462962962962963</v>
      </c>
      <c r="G15943" t="s">
        <v>3854</v>
      </c>
      <c r="H15943">
        <v>1290</v>
      </c>
      <c r="I15943">
        <v>5</v>
      </c>
      <c r="J15943" t="s">
        <v>27547</v>
      </c>
      <c r="L15943" t="s">
        <v>2449</v>
      </c>
    </row>
    <row r="15944" spans="1:12" x14ac:dyDescent="0.25">
      <c r="A15944" t="s">
        <v>9456</v>
      </c>
      <c r="B15944" t="s">
        <v>9453</v>
      </c>
      <c r="C15944" t="s">
        <v>9454</v>
      </c>
      <c r="D15944" t="s">
        <v>9455</v>
      </c>
      <c r="E15944" s="117">
        <v>43038</v>
      </c>
      <c r="F15944" s="118">
        <v>0.41462962962962963</v>
      </c>
      <c r="G15944" t="s">
        <v>3854</v>
      </c>
      <c r="H15944">
        <v>1290</v>
      </c>
      <c r="I15944">
        <v>6</v>
      </c>
      <c r="J15944" t="s">
        <v>27547</v>
      </c>
      <c r="L15944">
        <v>0</v>
      </c>
    </row>
    <row r="15945" spans="1:12" x14ac:dyDescent="0.25">
      <c r="A15945" t="s">
        <v>9456</v>
      </c>
      <c r="B15945" t="s">
        <v>9453</v>
      </c>
      <c r="C15945" t="s">
        <v>9454</v>
      </c>
      <c r="D15945" t="s">
        <v>9455</v>
      </c>
      <c r="E15945" s="117">
        <v>43038</v>
      </c>
      <c r="F15945" s="118">
        <v>0.41462962962962963</v>
      </c>
      <c r="G15945" t="s">
        <v>3854</v>
      </c>
      <c r="H15945">
        <v>1290</v>
      </c>
      <c r="I15945">
        <v>7</v>
      </c>
      <c r="J15945" t="s">
        <v>27547</v>
      </c>
      <c r="L15945">
        <v>50</v>
      </c>
    </row>
    <row r="15946" spans="1:12" x14ac:dyDescent="0.25">
      <c r="A15946" t="s">
        <v>9456</v>
      </c>
      <c r="B15946" t="s">
        <v>9453</v>
      </c>
      <c r="C15946" t="s">
        <v>9454</v>
      </c>
      <c r="D15946" t="s">
        <v>9455</v>
      </c>
      <c r="E15946" s="117">
        <v>43038</v>
      </c>
      <c r="F15946" s="118">
        <v>0.41462962962962963</v>
      </c>
      <c r="G15946" t="s">
        <v>3854</v>
      </c>
      <c r="H15946">
        <v>1290</v>
      </c>
      <c r="I15946">
        <v>8</v>
      </c>
      <c r="J15946" t="s">
        <v>27547</v>
      </c>
      <c r="L15946">
        <v>30</v>
      </c>
    </row>
    <row r="15947" spans="1:12" x14ac:dyDescent="0.25">
      <c r="A15947" t="s">
        <v>9456</v>
      </c>
      <c r="B15947" t="s">
        <v>9453</v>
      </c>
      <c r="C15947" t="s">
        <v>9454</v>
      </c>
      <c r="D15947" t="s">
        <v>9455</v>
      </c>
      <c r="E15947" s="117">
        <v>43038</v>
      </c>
      <c r="F15947" s="118">
        <v>0.41462962962962963</v>
      </c>
      <c r="G15947" t="s">
        <v>3854</v>
      </c>
      <c r="H15947">
        <v>1290</v>
      </c>
      <c r="I15947">
        <v>9</v>
      </c>
      <c r="J15947" t="s">
        <v>27547</v>
      </c>
      <c r="L15947" t="s">
        <v>562</v>
      </c>
    </row>
    <row r="15948" spans="1:12" x14ac:dyDescent="0.25">
      <c r="A15948" t="s">
        <v>9456</v>
      </c>
      <c r="B15948" t="s">
        <v>9453</v>
      </c>
      <c r="C15948" t="s">
        <v>9454</v>
      </c>
      <c r="D15948" t="s">
        <v>9455</v>
      </c>
      <c r="E15948" s="117">
        <v>43038</v>
      </c>
      <c r="F15948" s="118">
        <v>0.41462962962962963</v>
      </c>
      <c r="G15948" t="s">
        <v>3854</v>
      </c>
      <c r="H15948">
        <v>1290</v>
      </c>
      <c r="I15948">
        <v>10</v>
      </c>
      <c r="J15948" t="s">
        <v>27547</v>
      </c>
      <c r="L15948" t="s">
        <v>618</v>
      </c>
    </row>
    <row r="15949" spans="1:12" x14ac:dyDescent="0.25">
      <c r="A15949" t="s">
        <v>9456</v>
      </c>
      <c r="B15949" t="s">
        <v>9453</v>
      </c>
      <c r="C15949" t="s">
        <v>9454</v>
      </c>
      <c r="D15949" t="s">
        <v>9455</v>
      </c>
      <c r="E15949" s="117">
        <v>43038</v>
      </c>
      <c r="F15949" s="118">
        <v>0.41462962962962963</v>
      </c>
      <c r="G15949" t="s">
        <v>3854</v>
      </c>
      <c r="H15949">
        <v>1290</v>
      </c>
      <c r="I15949">
        <v>12</v>
      </c>
      <c r="J15949" t="s">
        <v>27547</v>
      </c>
      <c r="L15949" t="s">
        <v>602</v>
      </c>
    </row>
    <row r="15950" spans="1:12" x14ac:dyDescent="0.25">
      <c r="A15950" t="s">
        <v>9456</v>
      </c>
      <c r="B15950" t="s">
        <v>9453</v>
      </c>
      <c r="C15950" t="s">
        <v>9454</v>
      </c>
      <c r="D15950" t="s">
        <v>9455</v>
      </c>
      <c r="E15950" s="117">
        <v>43038</v>
      </c>
      <c r="F15950" s="118">
        <v>0.41462962962962963</v>
      </c>
      <c r="G15950" t="s">
        <v>3854</v>
      </c>
      <c r="H15950">
        <v>1290</v>
      </c>
      <c r="I15950">
        <v>13</v>
      </c>
      <c r="J15950" t="s">
        <v>27547</v>
      </c>
      <c r="L15950" t="s">
        <v>636</v>
      </c>
    </row>
    <row r="15951" spans="1:12" x14ac:dyDescent="0.25">
      <c r="A15951" t="s">
        <v>9456</v>
      </c>
      <c r="B15951" t="s">
        <v>9453</v>
      </c>
      <c r="C15951" t="s">
        <v>9454</v>
      </c>
      <c r="D15951" t="s">
        <v>9455</v>
      </c>
      <c r="E15951" s="117">
        <v>43038</v>
      </c>
      <c r="F15951" s="118">
        <v>0.41464120370370372</v>
      </c>
      <c r="G15951" t="s">
        <v>3854</v>
      </c>
      <c r="H15951">
        <v>1290</v>
      </c>
      <c r="I15951">
        <v>14</v>
      </c>
      <c r="J15951" t="s">
        <v>27547</v>
      </c>
      <c r="L15951" t="s">
        <v>644</v>
      </c>
    </row>
    <row r="15952" spans="1:12" x14ac:dyDescent="0.25">
      <c r="A15952" t="s">
        <v>9456</v>
      </c>
      <c r="B15952" t="s">
        <v>9453</v>
      </c>
      <c r="C15952" t="s">
        <v>9454</v>
      </c>
      <c r="D15952" t="s">
        <v>9455</v>
      </c>
      <c r="E15952" s="117">
        <v>43038</v>
      </c>
      <c r="F15952" s="118">
        <v>0.41464120370370372</v>
      </c>
      <c r="G15952" t="s">
        <v>3854</v>
      </c>
      <c r="H15952">
        <v>1290</v>
      </c>
      <c r="I15952">
        <v>15</v>
      </c>
      <c r="J15952" t="s">
        <v>27547</v>
      </c>
      <c r="L15952" t="s">
        <v>683</v>
      </c>
    </row>
    <row r="15953" spans="1:12" x14ac:dyDescent="0.25">
      <c r="A15953" t="s">
        <v>9456</v>
      </c>
      <c r="B15953" t="s">
        <v>9453</v>
      </c>
      <c r="C15953" t="s">
        <v>9454</v>
      </c>
      <c r="D15953" t="s">
        <v>9455</v>
      </c>
      <c r="E15953" s="117">
        <v>43038</v>
      </c>
      <c r="F15953" s="118">
        <v>0.41464120370370372</v>
      </c>
      <c r="G15953" t="s">
        <v>3854</v>
      </c>
      <c r="H15953">
        <v>1290</v>
      </c>
      <c r="I15953">
        <v>22</v>
      </c>
      <c r="J15953" t="s">
        <v>27547</v>
      </c>
      <c r="L15953" t="s">
        <v>4097</v>
      </c>
    </row>
    <row r="15954" spans="1:12" x14ac:dyDescent="0.25">
      <c r="A15954" t="s">
        <v>9456</v>
      </c>
      <c r="B15954" t="s">
        <v>9453</v>
      </c>
      <c r="C15954" t="s">
        <v>9454</v>
      </c>
      <c r="D15954" t="s">
        <v>9455</v>
      </c>
      <c r="E15954" s="117">
        <v>43038</v>
      </c>
      <c r="F15954" s="118">
        <v>0.41464120370370372</v>
      </c>
      <c r="G15954" t="s">
        <v>3854</v>
      </c>
      <c r="H15954">
        <v>1290</v>
      </c>
      <c r="I15954">
        <v>23</v>
      </c>
      <c r="J15954" t="s">
        <v>27547</v>
      </c>
      <c r="L15954">
        <v>50</v>
      </c>
    </row>
    <row r="15955" spans="1:12" x14ac:dyDescent="0.25">
      <c r="A15955" t="s">
        <v>9456</v>
      </c>
      <c r="B15955" t="s">
        <v>9453</v>
      </c>
      <c r="C15955" t="s">
        <v>9454</v>
      </c>
      <c r="D15955" t="s">
        <v>9455</v>
      </c>
      <c r="E15955" s="117">
        <v>43038</v>
      </c>
      <c r="F15955" s="118">
        <v>0.41464120370370372</v>
      </c>
      <c r="G15955" t="s">
        <v>3854</v>
      </c>
      <c r="H15955">
        <v>1290</v>
      </c>
      <c r="I15955">
        <v>24</v>
      </c>
      <c r="J15955" t="s">
        <v>27547</v>
      </c>
      <c r="L15955" t="s">
        <v>4127</v>
      </c>
    </row>
    <row r="15956" spans="1:12" x14ac:dyDescent="0.25">
      <c r="A15956" t="s">
        <v>9456</v>
      </c>
      <c r="B15956" t="s">
        <v>9453</v>
      </c>
      <c r="C15956" t="s">
        <v>9454</v>
      </c>
      <c r="D15956" t="s">
        <v>9455</v>
      </c>
      <c r="E15956" s="117">
        <v>43038</v>
      </c>
      <c r="F15956" s="118">
        <v>0.41464120370370372</v>
      </c>
      <c r="G15956" t="s">
        <v>3854</v>
      </c>
      <c r="H15956">
        <v>1290</v>
      </c>
      <c r="I15956">
        <v>25</v>
      </c>
      <c r="J15956" t="s">
        <v>27547</v>
      </c>
      <c r="L15956">
        <v>30</v>
      </c>
    </row>
    <row r="15957" spans="1:12" x14ac:dyDescent="0.25">
      <c r="A15957" t="s">
        <v>9456</v>
      </c>
      <c r="B15957" t="s">
        <v>9453</v>
      </c>
      <c r="C15957" t="s">
        <v>9454</v>
      </c>
      <c r="D15957" t="s">
        <v>9455</v>
      </c>
      <c r="E15957" s="117">
        <v>43038</v>
      </c>
      <c r="F15957" s="118">
        <v>0.41464120370370372</v>
      </c>
      <c r="G15957" t="s">
        <v>3854</v>
      </c>
      <c r="H15957">
        <v>1290</v>
      </c>
      <c r="I15957">
        <v>26</v>
      </c>
      <c r="J15957" t="s">
        <v>27547</v>
      </c>
      <c r="L15957" t="s">
        <v>4099</v>
      </c>
    </row>
    <row r="15958" spans="1:12" x14ac:dyDescent="0.25">
      <c r="A15958" t="s">
        <v>9456</v>
      </c>
      <c r="B15958" t="s">
        <v>9453</v>
      </c>
      <c r="C15958" t="s">
        <v>9454</v>
      </c>
      <c r="D15958" t="s">
        <v>9455</v>
      </c>
      <c r="E15958" s="117">
        <v>43038</v>
      </c>
      <c r="F15958" s="118">
        <v>0.41464120370370372</v>
      </c>
      <c r="G15958" t="s">
        <v>3854</v>
      </c>
      <c r="H15958">
        <v>1290</v>
      </c>
      <c r="I15958">
        <v>27</v>
      </c>
      <c r="J15958" t="s">
        <v>27547</v>
      </c>
      <c r="L15958">
        <v>20</v>
      </c>
    </row>
    <row r="15959" spans="1:12" x14ac:dyDescent="0.25">
      <c r="A15959" t="s">
        <v>9456</v>
      </c>
      <c r="B15959" t="s">
        <v>9453</v>
      </c>
      <c r="C15959" t="s">
        <v>9454</v>
      </c>
      <c r="D15959" t="s">
        <v>9455</v>
      </c>
      <c r="E15959" s="117">
        <v>43038</v>
      </c>
      <c r="F15959" s="118">
        <v>0.41465277777777776</v>
      </c>
      <c r="G15959" t="s">
        <v>3854</v>
      </c>
      <c r="H15959">
        <v>1291</v>
      </c>
      <c r="I15959">
        <v>1</v>
      </c>
      <c r="L15959" t="s">
        <v>27547</v>
      </c>
    </row>
    <row r="15960" spans="1:12" x14ac:dyDescent="0.25">
      <c r="A15960" t="s">
        <v>9456</v>
      </c>
      <c r="B15960" t="s">
        <v>9453</v>
      </c>
      <c r="C15960" t="s">
        <v>9454</v>
      </c>
      <c r="D15960" t="s">
        <v>9455</v>
      </c>
      <c r="E15960" s="117">
        <v>43038</v>
      </c>
      <c r="F15960" s="118">
        <v>0.41466435185185185</v>
      </c>
      <c r="G15960" t="s">
        <v>3854</v>
      </c>
      <c r="H15960">
        <v>1291</v>
      </c>
      <c r="I15960">
        <v>4</v>
      </c>
      <c r="J15960" t="s">
        <v>27547</v>
      </c>
      <c r="L15960" t="s">
        <v>2976</v>
      </c>
    </row>
    <row r="15961" spans="1:12" x14ac:dyDescent="0.25">
      <c r="A15961" t="s">
        <v>9456</v>
      </c>
      <c r="B15961" t="s">
        <v>9453</v>
      </c>
      <c r="C15961" t="s">
        <v>9454</v>
      </c>
      <c r="D15961" t="s">
        <v>9455</v>
      </c>
      <c r="E15961" s="117">
        <v>43038</v>
      </c>
      <c r="F15961" s="118">
        <v>0.41466435185185185</v>
      </c>
      <c r="G15961" t="s">
        <v>3854</v>
      </c>
      <c r="H15961">
        <v>1291</v>
      </c>
      <c r="I15961">
        <v>5</v>
      </c>
      <c r="J15961" t="s">
        <v>27547</v>
      </c>
      <c r="L15961" t="s">
        <v>506</v>
      </c>
    </row>
    <row r="15962" spans="1:12" x14ac:dyDescent="0.25">
      <c r="A15962" t="s">
        <v>9456</v>
      </c>
      <c r="B15962" t="s">
        <v>9453</v>
      </c>
      <c r="C15962" t="s">
        <v>9454</v>
      </c>
      <c r="D15962" t="s">
        <v>9455</v>
      </c>
      <c r="E15962" s="117">
        <v>43038</v>
      </c>
      <c r="F15962" s="118">
        <v>0.41466435185185185</v>
      </c>
      <c r="G15962" t="s">
        <v>3854</v>
      </c>
      <c r="H15962">
        <v>1291</v>
      </c>
      <c r="I15962">
        <v>6</v>
      </c>
      <c r="J15962" t="s">
        <v>27547</v>
      </c>
      <c r="L15962">
        <v>0</v>
      </c>
    </row>
    <row r="15963" spans="1:12" x14ac:dyDescent="0.25">
      <c r="A15963" t="s">
        <v>9456</v>
      </c>
      <c r="B15963" t="s">
        <v>9453</v>
      </c>
      <c r="C15963" t="s">
        <v>9454</v>
      </c>
      <c r="D15963" t="s">
        <v>9455</v>
      </c>
      <c r="E15963" s="117">
        <v>43038</v>
      </c>
      <c r="F15963" s="118">
        <v>0.41466435185185185</v>
      </c>
      <c r="G15963" t="s">
        <v>3854</v>
      </c>
      <c r="H15963">
        <v>1291</v>
      </c>
      <c r="I15963">
        <v>7</v>
      </c>
      <c r="J15963" t="s">
        <v>27547</v>
      </c>
      <c r="L15963">
        <v>30</v>
      </c>
    </row>
    <row r="15964" spans="1:12" x14ac:dyDescent="0.25">
      <c r="A15964" t="s">
        <v>9456</v>
      </c>
      <c r="B15964" t="s">
        <v>9453</v>
      </c>
      <c r="C15964" t="s">
        <v>9454</v>
      </c>
      <c r="D15964" t="s">
        <v>9455</v>
      </c>
      <c r="E15964" s="117">
        <v>43038</v>
      </c>
      <c r="F15964" s="118">
        <v>0.41466435185185185</v>
      </c>
      <c r="G15964" t="s">
        <v>3854</v>
      </c>
      <c r="H15964">
        <v>1291</v>
      </c>
      <c r="I15964">
        <v>8</v>
      </c>
      <c r="J15964" t="s">
        <v>27547</v>
      </c>
      <c r="L15964">
        <v>10</v>
      </c>
    </row>
    <row r="15965" spans="1:12" x14ac:dyDescent="0.25">
      <c r="A15965" t="s">
        <v>9456</v>
      </c>
      <c r="B15965" t="s">
        <v>9453</v>
      </c>
      <c r="C15965" t="s">
        <v>9454</v>
      </c>
      <c r="D15965" t="s">
        <v>9455</v>
      </c>
      <c r="E15965" s="117">
        <v>43038</v>
      </c>
      <c r="F15965" s="118">
        <v>0.41466435185185185</v>
      </c>
      <c r="G15965" t="s">
        <v>3854</v>
      </c>
      <c r="H15965">
        <v>1291</v>
      </c>
      <c r="I15965">
        <v>9</v>
      </c>
      <c r="J15965" t="s">
        <v>27547</v>
      </c>
      <c r="L15965" t="s">
        <v>560</v>
      </c>
    </row>
    <row r="15966" spans="1:12" x14ac:dyDescent="0.25">
      <c r="A15966" t="s">
        <v>9456</v>
      </c>
      <c r="B15966" t="s">
        <v>9453</v>
      </c>
      <c r="C15966" t="s">
        <v>9454</v>
      </c>
      <c r="D15966" t="s">
        <v>9455</v>
      </c>
      <c r="E15966" s="117">
        <v>43038</v>
      </c>
      <c r="F15966" s="118">
        <v>0.41466435185185185</v>
      </c>
      <c r="G15966" t="s">
        <v>3854</v>
      </c>
      <c r="H15966">
        <v>1291</v>
      </c>
      <c r="I15966">
        <v>10</v>
      </c>
      <c r="J15966" t="s">
        <v>27547</v>
      </c>
      <c r="L15966" t="s">
        <v>625</v>
      </c>
    </row>
    <row r="15967" spans="1:12" x14ac:dyDescent="0.25">
      <c r="A15967" t="s">
        <v>9456</v>
      </c>
      <c r="B15967" t="s">
        <v>9453</v>
      </c>
      <c r="C15967" t="s">
        <v>9454</v>
      </c>
      <c r="D15967" t="s">
        <v>9455</v>
      </c>
      <c r="E15967" s="117">
        <v>43038</v>
      </c>
      <c r="F15967" s="118">
        <v>0.41466435185185185</v>
      </c>
      <c r="G15967" t="s">
        <v>3854</v>
      </c>
      <c r="H15967">
        <v>1291</v>
      </c>
      <c r="I15967">
        <v>11</v>
      </c>
      <c r="J15967" t="s">
        <v>27547</v>
      </c>
      <c r="L15967" t="s">
        <v>596</v>
      </c>
    </row>
    <row r="15968" spans="1:12" x14ac:dyDescent="0.25">
      <c r="A15968" t="s">
        <v>9456</v>
      </c>
      <c r="B15968" t="s">
        <v>9453</v>
      </c>
      <c r="C15968" t="s">
        <v>9454</v>
      </c>
      <c r="D15968" t="s">
        <v>9455</v>
      </c>
      <c r="E15968" s="117">
        <v>43038</v>
      </c>
      <c r="F15968" s="118">
        <v>0.41466435185185185</v>
      </c>
      <c r="G15968" t="s">
        <v>3854</v>
      </c>
      <c r="H15968">
        <v>1291</v>
      </c>
      <c r="I15968">
        <v>12</v>
      </c>
      <c r="J15968" t="s">
        <v>27547</v>
      </c>
      <c r="L15968" t="s">
        <v>575</v>
      </c>
    </row>
    <row r="15969" spans="1:12" x14ac:dyDescent="0.25">
      <c r="A15969" t="s">
        <v>9456</v>
      </c>
      <c r="B15969" t="s">
        <v>9453</v>
      </c>
      <c r="C15969" t="s">
        <v>9454</v>
      </c>
      <c r="D15969" t="s">
        <v>9455</v>
      </c>
      <c r="E15969" s="117">
        <v>43038</v>
      </c>
      <c r="F15969" s="118">
        <v>0.41466435185185185</v>
      </c>
      <c r="G15969" t="s">
        <v>3854</v>
      </c>
      <c r="H15969">
        <v>1291</v>
      </c>
      <c r="I15969">
        <v>13</v>
      </c>
      <c r="J15969" t="s">
        <v>27547</v>
      </c>
      <c r="L15969" t="s">
        <v>638</v>
      </c>
    </row>
    <row r="15970" spans="1:12" x14ac:dyDescent="0.25">
      <c r="A15970" t="s">
        <v>9456</v>
      </c>
      <c r="B15970" t="s">
        <v>9453</v>
      </c>
      <c r="C15970" t="s">
        <v>9454</v>
      </c>
      <c r="D15970" t="s">
        <v>9455</v>
      </c>
      <c r="E15970" s="117">
        <v>43038</v>
      </c>
      <c r="F15970" s="118">
        <v>0.41467592592592589</v>
      </c>
      <c r="G15970" t="s">
        <v>3854</v>
      </c>
      <c r="H15970">
        <v>1291</v>
      </c>
      <c r="I15970">
        <v>14</v>
      </c>
      <c r="J15970" t="s">
        <v>27547</v>
      </c>
      <c r="L15970" t="s">
        <v>643</v>
      </c>
    </row>
    <row r="15971" spans="1:12" x14ac:dyDescent="0.25">
      <c r="A15971" t="s">
        <v>9456</v>
      </c>
      <c r="B15971" t="s">
        <v>9453</v>
      </c>
      <c r="C15971" t="s">
        <v>9454</v>
      </c>
      <c r="D15971" t="s">
        <v>9455</v>
      </c>
      <c r="E15971" s="117">
        <v>43038</v>
      </c>
      <c r="F15971" s="118">
        <v>0.41467592592592589</v>
      </c>
      <c r="G15971" t="s">
        <v>3854</v>
      </c>
      <c r="H15971">
        <v>1291</v>
      </c>
      <c r="I15971">
        <v>15</v>
      </c>
      <c r="J15971" t="s">
        <v>27547</v>
      </c>
      <c r="L15971" t="s">
        <v>687</v>
      </c>
    </row>
    <row r="15972" spans="1:12" x14ac:dyDescent="0.25">
      <c r="A15972" t="s">
        <v>9456</v>
      </c>
      <c r="B15972" t="s">
        <v>9453</v>
      </c>
      <c r="C15972" t="s">
        <v>9454</v>
      </c>
      <c r="D15972" t="s">
        <v>9455</v>
      </c>
      <c r="E15972" s="117">
        <v>43038</v>
      </c>
      <c r="F15972" s="118">
        <v>0.41467592592592589</v>
      </c>
      <c r="G15972" t="s">
        <v>3854</v>
      </c>
      <c r="H15972">
        <v>1291</v>
      </c>
      <c r="I15972">
        <v>16</v>
      </c>
      <c r="J15972" t="s">
        <v>27547</v>
      </c>
      <c r="L15972" t="s">
        <v>209</v>
      </c>
    </row>
    <row r="15973" spans="1:12" x14ac:dyDescent="0.25">
      <c r="A15973" t="s">
        <v>9456</v>
      </c>
      <c r="B15973" t="s">
        <v>9453</v>
      </c>
      <c r="C15973" t="s">
        <v>9454</v>
      </c>
      <c r="D15973" t="s">
        <v>9455</v>
      </c>
      <c r="E15973" s="117">
        <v>43038</v>
      </c>
      <c r="F15973" s="118">
        <v>0.41467592592592589</v>
      </c>
      <c r="G15973" t="s">
        <v>3854</v>
      </c>
      <c r="H15973">
        <v>1291</v>
      </c>
      <c r="I15973">
        <v>22</v>
      </c>
      <c r="J15973" t="s">
        <v>27547</v>
      </c>
      <c r="L15973" t="s">
        <v>4100</v>
      </c>
    </row>
    <row r="15974" spans="1:12" x14ac:dyDescent="0.25">
      <c r="A15974" t="s">
        <v>9456</v>
      </c>
      <c r="B15974" t="s">
        <v>9453</v>
      </c>
      <c r="C15974" t="s">
        <v>9454</v>
      </c>
      <c r="D15974" t="s">
        <v>9455</v>
      </c>
      <c r="E15974" s="117">
        <v>43038</v>
      </c>
      <c r="F15974" s="118">
        <v>0.41467592592592589</v>
      </c>
      <c r="G15974" t="s">
        <v>3854</v>
      </c>
      <c r="H15974">
        <v>1291</v>
      </c>
      <c r="I15974">
        <v>23</v>
      </c>
      <c r="J15974" t="s">
        <v>27547</v>
      </c>
      <c r="L15974">
        <v>60</v>
      </c>
    </row>
    <row r="15975" spans="1:12" x14ac:dyDescent="0.25">
      <c r="A15975" t="s">
        <v>9456</v>
      </c>
      <c r="B15975" t="s">
        <v>9453</v>
      </c>
      <c r="C15975" t="s">
        <v>9454</v>
      </c>
      <c r="D15975" t="s">
        <v>9455</v>
      </c>
      <c r="E15975" s="117">
        <v>43038</v>
      </c>
      <c r="F15975" s="118">
        <v>0.41467592592592589</v>
      </c>
      <c r="G15975" t="s">
        <v>3854</v>
      </c>
      <c r="H15975">
        <v>1291</v>
      </c>
      <c r="I15975">
        <v>24</v>
      </c>
      <c r="J15975" t="s">
        <v>27547</v>
      </c>
      <c r="L15975" t="s">
        <v>4096</v>
      </c>
    </row>
    <row r="15976" spans="1:12" x14ac:dyDescent="0.25">
      <c r="A15976" t="s">
        <v>9456</v>
      </c>
      <c r="B15976" t="s">
        <v>9453</v>
      </c>
      <c r="C15976" t="s">
        <v>9454</v>
      </c>
      <c r="D15976" t="s">
        <v>9455</v>
      </c>
      <c r="E15976" s="117">
        <v>43038</v>
      </c>
      <c r="F15976" s="118">
        <v>0.41467592592592589</v>
      </c>
      <c r="G15976" t="s">
        <v>3854</v>
      </c>
      <c r="H15976">
        <v>1291</v>
      </c>
      <c r="I15976">
        <v>25</v>
      </c>
      <c r="J15976" t="s">
        <v>27547</v>
      </c>
      <c r="L15976">
        <v>35</v>
      </c>
    </row>
    <row r="15977" spans="1:12" x14ac:dyDescent="0.25">
      <c r="A15977" t="s">
        <v>9456</v>
      </c>
      <c r="B15977" t="s">
        <v>9453</v>
      </c>
      <c r="C15977" t="s">
        <v>9454</v>
      </c>
      <c r="D15977" t="s">
        <v>9455</v>
      </c>
      <c r="E15977" s="117">
        <v>43038</v>
      </c>
      <c r="F15977" s="118">
        <v>0.41467592592592589</v>
      </c>
      <c r="G15977" t="s">
        <v>3854</v>
      </c>
      <c r="H15977">
        <v>1291</v>
      </c>
      <c r="I15977">
        <v>26</v>
      </c>
      <c r="J15977" t="s">
        <v>27547</v>
      </c>
      <c r="L15977" t="s">
        <v>4101</v>
      </c>
    </row>
    <row r="15978" spans="1:12" x14ac:dyDescent="0.25">
      <c r="A15978" t="s">
        <v>9456</v>
      </c>
      <c r="B15978" t="s">
        <v>9453</v>
      </c>
      <c r="C15978" t="s">
        <v>9454</v>
      </c>
      <c r="D15978" t="s">
        <v>9455</v>
      </c>
      <c r="E15978" s="117">
        <v>43038</v>
      </c>
      <c r="F15978" s="118">
        <v>0.41467592592592589</v>
      </c>
      <c r="G15978" t="s">
        <v>3854</v>
      </c>
      <c r="H15978">
        <v>1291</v>
      </c>
      <c r="I15978">
        <v>27</v>
      </c>
      <c r="J15978" t="s">
        <v>27547</v>
      </c>
      <c r="L15978">
        <v>5</v>
      </c>
    </row>
    <row r="15979" spans="1:12" x14ac:dyDescent="0.25">
      <c r="A15979" t="s">
        <v>9456</v>
      </c>
      <c r="B15979" t="s">
        <v>9453</v>
      </c>
      <c r="C15979" t="s">
        <v>9454</v>
      </c>
      <c r="D15979" t="s">
        <v>9455</v>
      </c>
      <c r="E15979" s="117">
        <v>43038</v>
      </c>
      <c r="F15979" s="118">
        <v>0.41467592592592589</v>
      </c>
      <c r="G15979" t="s">
        <v>3854</v>
      </c>
      <c r="H15979">
        <v>1291</v>
      </c>
      <c r="I15979">
        <v>38</v>
      </c>
      <c r="J15979" t="s">
        <v>27547</v>
      </c>
      <c r="L15979" t="s">
        <v>27548</v>
      </c>
    </row>
    <row r="15980" spans="1:12" x14ac:dyDescent="0.25">
      <c r="A15980" t="s">
        <v>9456</v>
      </c>
      <c r="B15980" t="s">
        <v>9453</v>
      </c>
      <c r="C15980" t="s">
        <v>9454</v>
      </c>
      <c r="D15980" t="s">
        <v>9455</v>
      </c>
      <c r="E15980" s="117">
        <v>43038</v>
      </c>
      <c r="F15980" s="118">
        <v>0.41468750000000004</v>
      </c>
      <c r="G15980" t="s">
        <v>3854</v>
      </c>
      <c r="H15980">
        <v>1292</v>
      </c>
      <c r="I15980">
        <v>1</v>
      </c>
      <c r="L15980" t="s">
        <v>27547</v>
      </c>
    </row>
    <row r="15981" spans="1:12" x14ac:dyDescent="0.25">
      <c r="A15981" t="s">
        <v>9456</v>
      </c>
      <c r="B15981" t="s">
        <v>9453</v>
      </c>
      <c r="C15981" t="s">
        <v>9454</v>
      </c>
      <c r="D15981" t="s">
        <v>9455</v>
      </c>
      <c r="E15981" s="117">
        <v>43038</v>
      </c>
      <c r="F15981" s="118">
        <v>0.41468750000000004</v>
      </c>
      <c r="G15981" t="s">
        <v>3854</v>
      </c>
      <c r="H15981">
        <v>1292</v>
      </c>
      <c r="I15981">
        <v>4</v>
      </c>
      <c r="J15981" t="s">
        <v>27547</v>
      </c>
      <c r="L15981" t="s">
        <v>2979</v>
      </c>
    </row>
    <row r="15982" spans="1:12" x14ac:dyDescent="0.25">
      <c r="A15982" t="s">
        <v>9456</v>
      </c>
      <c r="B15982" t="s">
        <v>9453</v>
      </c>
      <c r="C15982" t="s">
        <v>9454</v>
      </c>
      <c r="D15982" t="s">
        <v>9455</v>
      </c>
      <c r="E15982" s="117">
        <v>43038</v>
      </c>
      <c r="F15982" s="118">
        <v>0.41469907407407408</v>
      </c>
      <c r="G15982" t="s">
        <v>3854</v>
      </c>
      <c r="H15982">
        <v>1292</v>
      </c>
      <c r="I15982">
        <v>5</v>
      </c>
      <c r="J15982" t="s">
        <v>27547</v>
      </c>
      <c r="L15982" t="s">
        <v>2754</v>
      </c>
    </row>
    <row r="15983" spans="1:12" x14ac:dyDescent="0.25">
      <c r="A15983" t="s">
        <v>9456</v>
      </c>
      <c r="B15983" t="s">
        <v>9453</v>
      </c>
      <c r="C15983" t="s">
        <v>9454</v>
      </c>
      <c r="D15983" t="s">
        <v>9455</v>
      </c>
      <c r="E15983" s="117">
        <v>43038</v>
      </c>
      <c r="F15983" s="118">
        <v>0.41469907407407408</v>
      </c>
      <c r="G15983" t="s">
        <v>3854</v>
      </c>
      <c r="H15983">
        <v>1292</v>
      </c>
      <c r="I15983">
        <v>6</v>
      </c>
      <c r="J15983" t="s">
        <v>27547</v>
      </c>
      <c r="L15983">
        <v>0</v>
      </c>
    </row>
    <row r="15984" spans="1:12" x14ac:dyDescent="0.25">
      <c r="A15984" t="s">
        <v>9456</v>
      </c>
      <c r="B15984" t="s">
        <v>9453</v>
      </c>
      <c r="C15984" t="s">
        <v>9454</v>
      </c>
      <c r="D15984" t="s">
        <v>9455</v>
      </c>
      <c r="E15984" s="117">
        <v>43038</v>
      </c>
      <c r="F15984" s="118">
        <v>0.41469907407407408</v>
      </c>
      <c r="G15984" t="s">
        <v>3854</v>
      </c>
      <c r="H15984">
        <v>1292</v>
      </c>
      <c r="I15984">
        <v>7</v>
      </c>
      <c r="J15984" t="s">
        <v>27547</v>
      </c>
      <c r="L15984">
        <v>20</v>
      </c>
    </row>
    <row r="15985" spans="1:12" x14ac:dyDescent="0.25">
      <c r="A15985" t="s">
        <v>9456</v>
      </c>
      <c r="B15985" t="s">
        <v>9453</v>
      </c>
      <c r="C15985" t="s">
        <v>9454</v>
      </c>
      <c r="D15985" t="s">
        <v>9455</v>
      </c>
      <c r="E15985" s="117">
        <v>43038</v>
      </c>
      <c r="F15985" s="118">
        <v>0.41469907407407408</v>
      </c>
      <c r="G15985" t="s">
        <v>3854</v>
      </c>
      <c r="H15985">
        <v>1292</v>
      </c>
      <c r="I15985">
        <v>8</v>
      </c>
      <c r="J15985" t="s">
        <v>27547</v>
      </c>
      <c r="L15985">
        <v>5</v>
      </c>
    </row>
    <row r="15986" spans="1:12" x14ac:dyDescent="0.25">
      <c r="A15986" t="s">
        <v>9456</v>
      </c>
      <c r="B15986" t="s">
        <v>9453</v>
      </c>
      <c r="C15986" t="s">
        <v>9454</v>
      </c>
      <c r="D15986" t="s">
        <v>9455</v>
      </c>
      <c r="E15986" s="117">
        <v>43038</v>
      </c>
      <c r="F15986" s="118">
        <v>0.41469907407407408</v>
      </c>
      <c r="G15986" t="s">
        <v>3854</v>
      </c>
      <c r="H15986">
        <v>1292</v>
      </c>
      <c r="I15986">
        <v>9</v>
      </c>
      <c r="J15986" t="s">
        <v>27547</v>
      </c>
      <c r="L15986" t="s">
        <v>563</v>
      </c>
    </row>
    <row r="15987" spans="1:12" x14ac:dyDescent="0.25">
      <c r="A15987" t="s">
        <v>9456</v>
      </c>
      <c r="B15987" t="s">
        <v>9453</v>
      </c>
      <c r="C15987" t="s">
        <v>9454</v>
      </c>
      <c r="D15987" t="s">
        <v>9455</v>
      </c>
      <c r="E15987" s="117">
        <v>43038</v>
      </c>
      <c r="F15987" s="118">
        <v>0.41469907407407408</v>
      </c>
      <c r="G15987" t="s">
        <v>3854</v>
      </c>
      <c r="H15987">
        <v>1292</v>
      </c>
      <c r="I15987">
        <v>10</v>
      </c>
      <c r="J15987" t="s">
        <v>27547</v>
      </c>
      <c r="L15987" t="s">
        <v>635</v>
      </c>
    </row>
    <row r="15988" spans="1:12" x14ac:dyDescent="0.25">
      <c r="A15988" t="s">
        <v>9456</v>
      </c>
      <c r="B15988" t="s">
        <v>9453</v>
      </c>
      <c r="C15988" t="s">
        <v>9454</v>
      </c>
      <c r="D15988" t="s">
        <v>9455</v>
      </c>
      <c r="E15988" s="117">
        <v>43038</v>
      </c>
      <c r="F15988" s="118">
        <v>0.41469907407407408</v>
      </c>
      <c r="G15988" t="s">
        <v>3854</v>
      </c>
      <c r="H15988">
        <v>1292</v>
      </c>
      <c r="I15988">
        <v>11</v>
      </c>
      <c r="J15988" t="s">
        <v>27547</v>
      </c>
      <c r="L15988" t="s">
        <v>574</v>
      </c>
    </row>
    <row r="15989" spans="1:12" x14ac:dyDescent="0.25">
      <c r="A15989" t="s">
        <v>9456</v>
      </c>
      <c r="B15989" t="s">
        <v>9453</v>
      </c>
      <c r="C15989" t="s">
        <v>9454</v>
      </c>
      <c r="D15989" t="s">
        <v>9455</v>
      </c>
      <c r="E15989" s="117">
        <v>43038</v>
      </c>
      <c r="F15989" s="118">
        <v>0.41469907407407408</v>
      </c>
      <c r="G15989" t="s">
        <v>3854</v>
      </c>
      <c r="H15989">
        <v>1292</v>
      </c>
      <c r="I15989">
        <v>13</v>
      </c>
      <c r="J15989" t="s">
        <v>27547</v>
      </c>
      <c r="L15989" t="s">
        <v>640</v>
      </c>
    </row>
    <row r="15990" spans="1:12" x14ac:dyDescent="0.25">
      <c r="A15990" t="s">
        <v>9456</v>
      </c>
      <c r="B15990" t="s">
        <v>9453</v>
      </c>
      <c r="C15990" t="s">
        <v>9454</v>
      </c>
      <c r="D15990" t="s">
        <v>9455</v>
      </c>
      <c r="E15990" s="117">
        <v>43038</v>
      </c>
      <c r="F15990" s="118">
        <v>0.41469907407407408</v>
      </c>
      <c r="G15990" t="s">
        <v>3854</v>
      </c>
      <c r="H15990">
        <v>1292</v>
      </c>
      <c r="I15990">
        <v>14</v>
      </c>
      <c r="J15990" t="s">
        <v>27547</v>
      </c>
      <c r="L15990" t="s">
        <v>661</v>
      </c>
    </row>
    <row r="15991" spans="1:12" x14ac:dyDescent="0.25">
      <c r="A15991" t="s">
        <v>9456</v>
      </c>
      <c r="B15991" t="s">
        <v>9453</v>
      </c>
      <c r="C15991" t="s">
        <v>9454</v>
      </c>
      <c r="D15991" t="s">
        <v>9455</v>
      </c>
      <c r="E15991" s="117">
        <v>43038</v>
      </c>
      <c r="F15991" s="118">
        <v>0.41469907407407408</v>
      </c>
      <c r="G15991" t="s">
        <v>3854</v>
      </c>
      <c r="H15991">
        <v>1292</v>
      </c>
      <c r="I15991">
        <v>15</v>
      </c>
      <c r="J15991" t="s">
        <v>27547</v>
      </c>
      <c r="L15991" t="s">
        <v>200</v>
      </c>
    </row>
    <row r="15992" spans="1:12" x14ac:dyDescent="0.25">
      <c r="A15992" t="s">
        <v>9456</v>
      </c>
      <c r="B15992" t="s">
        <v>9453</v>
      </c>
      <c r="C15992" t="s">
        <v>9454</v>
      </c>
      <c r="D15992" t="s">
        <v>9455</v>
      </c>
      <c r="E15992" s="117">
        <v>43038</v>
      </c>
      <c r="F15992" s="118">
        <v>0.41469907407407408</v>
      </c>
      <c r="G15992" t="s">
        <v>3854</v>
      </c>
      <c r="H15992">
        <v>1292</v>
      </c>
      <c r="I15992">
        <v>16</v>
      </c>
      <c r="J15992" t="s">
        <v>27547</v>
      </c>
      <c r="L15992" t="s">
        <v>686</v>
      </c>
    </row>
    <row r="15993" spans="1:12" x14ac:dyDescent="0.25">
      <c r="A15993" t="s">
        <v>9456</v>
      </c>
      <c r="B15993" t="s">
        <v>9453</v>
      </c>
      <c r="C15993" t="s">
        <v>9454</v>
      </c>
      <c r="D15993" t="s">
        <v>9455</v>
      </c>
      <c r="E15993" s="117">
        <v>43038</v>
      </c>
      <c r="F15993" s="118">
        <v>0.41469907407407408</v>
      </c>
      <c r="G15993" t="s">
        <v>3854</v>
      </c>
      <c r="H15993">
        <v>1292</v>
      </c>
      <c r="I15993">
        <v>22</v>
      </c>
      <c r="J15993" t="s">
        <v>27547</v>
      </c>
      <c r="L15993" t="s">
        <v>4097</v>
      </c>
    </row>
    <row r="15994" spans="1:12" x14ac:dyDescent="0.25">
      <c r="A15994" t="s">
        <v>9456</v>
      </c>
      <c r="B15994" t="s">
        <v>9453</v>
      </c>
      <c r="C15994" t="s">
        <v>9454</v>
      </c>
      <c r="D15994" t="s">
        <v>9455</v>
      </c>
      <c r="E15994" s="117">
        <v>43038</v>
      </c>
      <c r="F15994" s="118">
        <v>0.41471064814814818</v>
      </c>
      <c r="G15994" t="s">
        <v>3854</v>
      </c>
      <c r="H15994">
        <v>1292</v>
      </c>
      <c r="I15994">
        <v>23</v>
      </c>
      <c r="J15994" t="s">
        <v>27547</v>
      </c>
      <c r="L15994">
        <v>100</v>
      </c>
    </row>
    <row r="15995" spans="1:12" x14ac:dyDescent="0.25">
      <c r="A15995" t="s">
        <v>9456</v>
      </c>
      <c r="B15995" t="s">
        <v>9453</v>
      </c>
      <c r="C15995" t="s">
        <v>9454</v>
      </c>
      <c r="D15995" t="s">
        <v>9455</v>
      </c>
      <c r="E15995" s="117">
        <v>43038</v>
      </c>
      <c r="F15995" s="118">
        <v>0.41471064814814818</v>
      </c>
      <c r="G15995" t="s">
        <v>3854</v>
      </c>
      <c r="H15995">
        <v>1292</v>
      </c>
      <c r="I15995">
        <v>38</v>
      </c>
      <c r="J15995" t="s">
        <v>27547</v>
      </c>
      <c r="L15995" t="s">
        <v>27549</v>
      </c>
    </row>
    <row r="15996" spans="1:12" x14ac:dyDescent="0.25">
      <c r="A15996" t="s">
        <v>9456</v>
      </c>
      <c r="B15996" t="s">
        <v>9453</v>
      </c>
      <c r="C15996" t="s">
        <v>9454</v>
      </c>
      <c r="D15996" t="s">
        <v>9455</v>
      </c>
      <c r="E15996" s="117">
        <v>43038</v>
      </c>
      <c r="F15996" s="118">
        <v>0.41471064814814818</v>
      </c>
      <c r="G15996" t="s">
        <v>3854</v>
      </c>
      <c r="H15996">
        <v>1293</v>
      </c>
      <c r="I15996">
        <v>1</v>
      </c>
      <c r="L15996" t="s">
        <v>27550</v>
      </c>
    </row>
    <row r="15997" spans="1:12" x14ac:dyDescent="0.25">
      <c r="A15997" t="s">
        <v>9456</v>
      </c>
      <c r="B15997" t="s">
        <v>9453</v>
      </c>
      <c r="C15997" t="s">
        <v>9454</v>
      </c>
      <c r="D15997" t="s">
        <v>9455</v>
      </c>
      <c r="E15997" s="117">
        <v>43038</v>
      </c>
      <c r="F15997" s="118">
        <v>0.41472222222222221</v>
      </c>
      <c r="G15997" t="s">
        <v>3854</v>
      </c>
      <c r="H15997">
        <v>1293</v>
      </c>
      <c r="I15997">
        <v>4</v>
      </c>
      <c r="J15997" t="s">
        <v>27550</v>
      </c>
      <c r="L15997" t="s">
        <v>2979</v>
      </c>
    </row>
    <row r="15998" spans="1:12" x14ac:dyDescent="0.25">
      <c r="A15998" t="s">
        <v>9456</v>
      </c>
      <c r="B15998" t="s">
        <v>9453</v>
      </c>
      <c r="C15998" t="s">
        <v>9454</v>
      </c>
      <c r="D15998" t="s">
        <v>9455</v>
      </c>
      <c r="E15998" s="117">
        <v>43038</v>
      </c>
      <c r="F15998" s="118">
        <v>0.41472222222222221</v>
      </c>
      <c r="G15998" t="s">
        <v>3854</v>
      </c>
      <c r="H15998">
        <v>1293</v>
      </c>
      <c r="I15998">
        <v>5</v>
      </c>
      <c r="J15998" t="s">
        <v>27550</v>
      </c>
      <c r="L15998" t="s">
        <v>2754</v>
      </c>
    </row>
    <row r="15999" spans="1:12" x14ac:dyDescent="0.25">
      <c r="A15999" t="s">
        <v>9456</v>
      </c>
      <c r="B15999" t="s">
        <v>9453</v>
      </c>
      <c r="C15999" t="s">
        <v>9454</v>
      </c>
      <c r="D15999" t="s">
        <v>9455</v>
      </c>
      <c r="E15999" s="117">
        <v>43038</v>
      </c>
      <c r="F15999" s="118">
        <v>0.41472222222222221</v>
      </c>
      <c r="G15999" t="s">
        <v>3854</v>
      </c>
      <c r="H15999">
        <v>1293</v>
      </c>
      <c r="I15999">
        <v>6</v>
      </c>
      <c r="J15999" t="s">
        <v>27550</v>
      </c>
      <c r="L15999">
        <v>0</v>
      </c>
    </row>
    <row r="16000" spans="1:12" x14ac:dyDescent="0.25">
      <c r="A16000" t="s">
        <v>9456</v>
      </c>
      <c r="B16000" t="s">
        <v>9453</v>
      </c>
      <c r="C16000" t="s">
        <v>9454</v>
      </c>
      <c r="D16000" t="s">
        <v>9455</v>
      </c>
      <c r="E16000" s="117">
        <v>43038</v>
      </c>
      <c r="F16000" s="118">
        <v>0.41472222222222221</v>
      </c>
      <c r="G16000" t="s">
        <v>3854</v>
      </c>
      <c r="H16000">
        <v>1293</v>
      </c>
      <c r="I16000">
        <v>7</v>
      </c>
      <c r="J16000" t="s">
        <v>27550</v>
      </c>
      <c r="L16000">
        <v>100</v>
      </c>
    </row>
    <row r="16001" spans="1:12" x14ac:dyDescent="0.25">
      <c r="A16001" t="s">
        <v>9456</v>
      </c>
      <c r="B16001" t="s">
        <v>9453</v>
      </c>
      <c r="C16001" t="s">
        <v>9454</v>
      </c>
      <c r="D16001" t="s">
        <v>9455</v>
      </c>
      <c r="E16001" s="117">
        <v>43038</v>
      </c>
      <c r="F16001" s="118">
        <v>0.41472222222222221</v>
      </c>
      <c r="G16001" t="s">
        <v>3854</v>
      </c>
      <c r="H16001">
        <v>1293</v>
      </c>
      <c r="I16001">
        <v>8</v>
      </c>
      <c r="J16001" t="s">
        <v>27550</v>
      </c>
      <c r="L16001">
        <v>30</v>
      </c>
    </row>
    <row r="16002" spans="1:12" x14ac:dyDescent="0.25">
      <c r="A16002" t="s">
        <v>9456</v>
      </c>
      <c r="B16002" t="s">
        <v>9453</v>
      </c>
      <c r="C16002" t="s">
        <v>9454</v>
      </c>
      <c r="D16002" t="s">
        <v>9455</v>
      </c>
      <c r="E16002" s="117">
        <v>43038</v>
      </c>
      <c r="F16002" s="118">
        <v>0.41472222222222221</v>
      </c>
      <c r="G16002" t="s">
        <v>3854</v>
      </c>
      <c r="H16002">
        <v>1293</v>
      </c>
      <c r="I16002">
        <v>9</v>
      </c>
      <c r="J16002" t="s">
        <v>27550</v>
      </c>
      <c r="L16002" t="s">
        <v>563</v>
      </c>
    </row>
    <row r="16003" spans="1:12" x14ac:dyDescent="0.25">
      <c r="A16003" t="s">
        <v>9456</v>
      </c>
      <c r="B16003" t="s">
        <v>9453</v>
      </c>
      <c r="C16003" t="s">
        <v>9454</v>
      </c>
      <c r="D16003" t="s">
        <v>9455</v>
      </c>
      <c r="E16003" s="117">
        <v>43038</v>
      </c>
      <c r="F16003" s="118">
        <v>0.41472222222222221</v>
      </c>
      <c r="G16003" t="s">
        <v>3854</v>
      </c>
      <c r="H16003">
        <v>1293</v>
      </c>
      <c r="I16003">
        <v>10</v>
      </c>
      <c r="J16003" t="s">
        <v>27550</v>
      </c>
      <c r="L16003" t="s">
        <v>635</v>
      </c>
    </row>
    <row r="16004" spans="1:12" x14ac:dyDescent="0.25">
      <c r="A16004" t="s">
        <v>9456</v>
      </c>
      <c r="B16004" t="s">
        <v>9453</v>
      </c>
      <c r="C16004" t="s">
        <v>9454</v>
      </c>
      <c r="D16004" t="s">
        <v>9455</v>
      </c>
      <c r="E16004" s="117">
        <v>43038</v>
      </c>
      <c r="F16004" s="118">
        <v>0.41472222222222221</v>
      </c>
      <c r="G16004" t="s">
        <v>3854</v>
      </c>
      <c r="H16004">
        <v>1293</v>
      </c>
      <c r="I16004">
        <v>11</v>
      </c>
      <c r="J16004" t="s">
        <v>27550</v>
      </c>
      <c r="L16004" t="s">
        <v>574</v>
      </c>
    </row>
    <row r="16005" spans="1:12" x14ac:dyDescent="0.25">
      <c r="A16005" t="s">
        <v>9456</v>
      </c>
      <c r="B16005" t="s">
        <v>9453</v>
      </c>
      <c r="C16005" t="s">
        <v>9454</v>
      </c>
      <c r="D16005" t="s">
        <v>9455</v>
      </c>
      <c r="E16005" s="117">
        <v>43038</v>
      </c>
      <c r="F16005" s="118">
        <v>0.41472222222222221</v>
      </c>
      <c r="G16005" t="s">
        <v>3854</v>
      </c>
      <c r="H16005">
        <v>1293</v>
      </c>
      <c r="I16005">
        <v>13</v>
      </c>
      <c r="J16005" t="s">
        <v>27550</v>
      </c>
      <c r="L16005" t="s">
        <v>640</v>
      </c>
    </row>
    <row r="16006" spans="1:12" x14ac:dyDescent="0.25">
      <c r="A16006" t="s">
        <v>9456</v>
      </c>
      <c r="B16006" t="s">
        <v>9453</v>
      </c>
      <c r="C16006" t="s">
        <v>9454</v>
      </c>
      <c r="D16006" t="s">
        <v>9455</v>
      </c>
      <c r="E16006" s="117">
        <v>43038</v>
      </c>
      <c r="F16006" s="118">
        <v>0.41473379629629631</v>
      </c>
      <c r="G16006" t="s">
        <v>3854</v>
      </c>
      <c r="H16006">
        <v>1293</v>
      </c>
      <c r="I16006">
        <v>14</v>
      </c>
      <c r="J16006" t="s">
        <v>27550</v>
      </c>
      <c r="L16006" t="s">
        <v>661</v>
      </c>
    </row>
    <row r="16007" spans="1:12" x14ac:dyDescent="0.25">
      <c r="A16007" t="s">
        <v>9456</v>
      </c>
      <c r="B16007" t="s">
        <v>9453</v>
      </c>
      <c r="C16007" t="s">
        <v>9454</v>
      </c>
      <c r="D16007" t="s">
        <v>9455</v>
      </c>
      <c r="E16007" s="117">
        <v>43038</v>
      </c>
      <c r="F16007" s="118">
        <v>0.41473379629629631</v>
      </c>
      <c r="G16007" t="s">
        <v>3854</v>
      </c>
      <c r="H16007">
        <v>1293</v>
      </c>
      <c r="I16007">
        <v>15</v>
      </c>
      <c r="J16007" t="s">
        <v>27550</v>
      </c>
      <c r="L16007" t="s">
        <v>200</v>
      </c>
    </row>
    <row r="16008" spans="1:12" x14ac:dyDescent="0.25">
      <c r="A16008" t="s">
        <v>9456</v>
      </c>
      <c r="B16008" t="s">
        <v>9453</v>
      </c>
      <c r="C16008" t="s">
        <v>9454</v>
      </c>
      <c r="D16008" t="s">
        <v>9455</v>
      </c>
      <c r="E16008" s="117">
        <v>43038</v>
      </c>
      <c r="F16008" s="118">
        <v>0.41473379629629631</v>
      </c>
      <c r="G16008" t="s">
        <v>3854</v>
      </c>
      <c r="H16008">
        <v>1293</v>
      </c>
      <c r="I16008">
        <v>16</v>
      </c>
      <c r="J16008" t="s">
        <v>27550</v>
      </c>
      <c r="L16008" t="s">
        <v>686</v>
      </c>
    </row>
    <row r="16009" spans="1:12" x14ac:dyDescent="0.25">
      <c r="A16009" t="s">
        <v>9456</v>
      </c>
      <c r="B16009" t="s">
        <v>9453</v>
      </c>
      <c r="C16009" t="s">
        <v>9454</v>
      </c>
      <c r="D16009" t="s">
        <v>9455</v>
      </c>
      <c r="E16009" s="117">
        <v>43038</v>
      </c>
      <c r="F16009" s="118">
        <v>0.41473379629629631</v>
      </c>
      <c r="G16009" t="s">
        <v>3854</v>
      </c>
      <c r="H16009">
        <v>1293</v>
      </c>
      <c r="I16009">
        <v>22</v>
      </c>
      <c r="J16009" t="s">
        <v>27550</v>
      </c>
      <c r="L16009" t="s">
        <v>4097</v>
      </c>
    </row>
    <row r="16010" spans="1:12" x14ac:dyDescent="0.25">
      <c r="A16010" t="s">
        <v>9456</v>
      </c>
      <c r="B16010" t="s">
        <v>9453</v>
      </c>
      <c r="C16010" t="s">
        <v>9454</v>
      </c>
      <c r="D16010" t="s">
        <v>9455</v>
      </c>
      <c r="E16010" s="117">
        <v>43038</v>
      </c>
      <c r="F16010" s="118">
        <v>0.41473379629629631</v>
      </c>
      <c r="G16010" t="s">
        <v>3854</v>
      </c>
      <c r="H16010">
        <v>1293</v>
      </c>
      <c r="I16010">
        <v>23</v>
      </c>
      <c r="J16010" t="s">
        <v>27550</v>
      </c>
      <c r="L16010">
        <v>100</v>
      </c>
    </row>
    <row r="16011" spans="1:12" x14ac:dyDescent="0.25">
      <c r="A16011" t="s">
        <v>9456</v>
      </c>
      <c r="B16011" t="s">
        <v>9453</v>
      </c>
      <c r="C16011" t="s">
        <v>9454</v>
      </c>
      <c r="D16011" t="s">
        <v>9455</v>
      </c>
      <c r="E16011" s="117">
        <v>43038</v>
      </c>
      <c r="F16011" s="118">
        <v>0.41474537037037035</v>
      </c>
      <c r="G16011" t="s">
        <v>3854</v>
      </c>
      <c r="H16011">
        <v>1294</v>
      </c>
      <c r="I16011">
        <v>1</v>
      </c>
      <c r="L16011" t="s">
        <v>27551</v>
      </c>
    </row>
    <row r="16012" spans="1:12" x14ac:dyDescent="0.25">
      <c r="A16012" t="s">
        <v>9456</v>
      </c>
      <c r="B16012" t="s">
        <v>9453</v>
      </c>
      <c r="C16012" t="s">
        <v>9454</v>
      </c>
      <c r="D16012" t="s">
        <v>9455</v>
      </c>
      <c r="E16012" s="117">
        <v>43038</v>
      </c>
      <c r="F16012" s="118">
        <v>0.41474537037037035</v>
      </c>
      <c r="G16012" t="s">
        <v>3854</v>
      </c>
      <c r="H16012">
        <v>1294</v>
      </c>
      <c r="I16012">
        <v>4</v>
      </c>
      <c r="J16012" t="s">
        <v>27551</v>
      </c>
      <c r="L16012" t="s">
        <v>2977</v>
      </c>
    </row>
    <row r="16013" spans="1:12" x14ac:dyDescent="0.25">
      <c r="A16013" t="s">
        <v>9456</v>
      </c>
      <c r="B16013" t="s">
        <v>9453</v>
      </c>
      <c r="C16013" t="s">
        <v>9454</v>
      </c>
      <c r="D16013" t="s">
        <v>9455</v>
      </c>
      <c r="E16013" s="117">
        <v>43038</v>
      </c>
      <c r="F16013" s="118">
        <v>0.41474537037037035</v>
      </c>
      <c r="G16013" t="s">
        <v>3854</v>
      </c>
      <c r="H16013">
        <v>1294</v>
      </c>
      <c r="I16013">
        <v>5</v>
      </c>
      <c r="J16013" t="s">
        <v>27551</v>
      </c>
      <c r="L16013" t="s">
        <v>1977</v>
      </c>
    </row>
    <row r="16014" spans="1:12" x14ac:dyDescent="0.25">
      <c r="A16014" t="s">
        <v>9456</v>
      </c>
      <c r="B16014" t="s">
        <v>9453</v>
      </c>
      <c r="C16014" t="s">
        <v>9454</v>
      </c>
      <c r="D16014" t="s">
        <v>9455</v>
      </c>
      <c r="E16014" s="117">
        <v>43038</v>
      </c>
      <c r="F16014" s="118">
        <v>0.41474537037037035</v>
      </c>
      <c r="G16014" t="s">
        <v>3854</v>
      </c>
      <c r="H16014">
        <v>1294</v>
      </c>
      <c r="I16014">
        <v>6</v>
      </c>
      <c r="J16014" t="s">
        <v>27551</v>
      </c>
      <c r="L16014">
        <v>0</v>
      </c>
    </row>
    <row r="16015" spans="1:12" x14ac:dyDescent="0.25">
      <c r="A16015" t="s">
        <v>9456</v>
      </c>
      <c r="B16015" t="s">
        <v>9453</v>
      </c>
      <c r="C16015" t="s">
        <v>9454</v>
      </c>
      <c r="D16015" t="s">
        <v>9455</v>
      </c>
      <c r="E16015" s="117">
        <v>43038</v>
      </c>
      <c r="F16015" s="118">
        <v>0.41474537037037035</v>
      </c>
      <c r="G16015" t="s">
        <v>3854</v>
      </c>
      <c r="H16015">
        <v>1294</v>
      </c>
      <c r="I16015">
        <v>7</v>
      </c>
      <c r="J16015" t="s">
        <v>27551</v>
      </c>
      <c r="L16015">
        <v>100</v>
      </c>
    </row>
    <row r="16016" spans="1:12" x14ac:dyDescent="0.25">
      <c r="A16016" t="s">
        <v>9456</v>
      </c>
      <c r="B16016" t="s">
        <v>9453</v>
      </c>
      <c r="C16016" t="s">
        <v>9454</v>
      </c>
      <c r="D16016" t="s">
        <v>9455</v>
      </c>
      <c r="E16016" s="117">
        <v>43038</v>
      </c>
      <c r="F16016" s="118">
        <v>0.41474537037037035</v>
      </c>
      <c r="G16016" t="s">
        <v>3854</v>
      </c>
      <c r="H16016">
        <v>1294</v>
      </c>
      <c r="I16016">
        <v>8</v>
      </c>
      <c r="J16016" t="s">
        <v>27551</v>
      </c>
      <c r="L16016">
        <v>5</v>
      </c>
    </row>
    <row r="16017" spans="1:12" x14ac:dyDescent="0.25">
      <c r="A16017" t="s">
        <v>9456</v>
      </c>
      <c r="B16017" t="s">
        <v>9453</v>
      </c>
      <c r="C16017" t="s">
        <v>9454</v>
      </c>
      <c r="D16017" t="s">
        <v>9455</v>
      </c>
      <c r="E16017" s="117">
        <v>43038</v>
      </c>
      <c r="F16017" s="118">
        <v>0.41474537037037035</v>
      </c>
      <c r="G16017" t="s">
        <v>3854</v>
      </c>
      <c r="H16017">
        <v>1294</v>
      </c>
      <c r="I16017">
        <v>9</v>
      </c>
      <c r="J16017" t="s">
        <v>27551</v>
      </c>
      <c r="L16017" t="s">
        <v>560</v>
      </c>
    </row>
    <row r="16018" spans="1:12" x14ac:dyDescent="0.25">
      <c r="A16018" t="s">
        <v>9456</v>
      </c>
      <c r="B16018" t="s">
        <v>9453</v>
      </c>
      <c r="C16018" t="s">
        <v>9454</v>
      </c>
      <c r="D16018" t="s">
        <v>9455</v>
      </c>
      <c r="E16018" s="117">
        <v>43038</v>
      </c>
      <c r="F16018" s="118">
        <v>0.4147569444444445</v>
      </c>
      <c r="G16018" t="s">
        <v>3854</v>
      </c>
      <c r="H16018">
        <v>1294</v>
      </c>
      <c r="I16018">
        <v>10</v>
      </c>
      <c r="J16018" t="s">
        <v>27551</v>
      </c>
      <c r="L16018" t="s">
        <v>618</v>
      </c>
    </row>
    <row r="16019" spans="1:12" x14ac:dyDescent="0.25">
      <c r="A16019" t="s">
        <v>9456</v>
      </c>
      <c r="B16019" t="s">
        <v>9453</v>
      </c>
      <c r="C16019" t="s">
        <v>9454</v>
      </c>
      <c r="D16019" t="s">
        <v>9455</v>
      </c>
      <c r="E16019" s="117">
        <v>43038</v>
      </c>
      <c r="F16019" s="118">
        <v>0.4147569444444445</v>
      </c>
      <c r="G16019" t="s">
        <v>3854</v>
      </c>
      <c r="H16019">
        <v>1294</v>
      </c>
      <c r="I16019">
        <v>11</v>
      </c>
      <c r="J16019" t="s">
        <v>27551</v>
      </c>
      <c r="L16019" t="s">
        <v>578</v>
      </c>
    </row>
    <row r="16020" spans="1:12" x14ac:dyDescent="0.25">
      <c r="A16020" t="s">
        <v>9456</v>
      </c>
      <c r="B16020" t="s">
        <v>9453</v>
      </c>
      <c r="C16020" t="s">
        <v>9454</v>
      </c>
      <c r="D16020" t="s">
        <v>9455</v>
      </c>
      <c r="E16020" s="117">
        <v>43038</v>
      </c>
      <c r="F16020" s="118">
        <v>0.4147569444444445</v>
      </c>
      <c r="G16020" t="s">
        <v>3854</v>
      </c>
      <c r="H16020">
        <v>1294</v>
      </c>
      <c r="I16020">
        <v>12</v>
      </c>
      <c r="J16020" t="s">
        <v>27551</v>
      </c>
      <c r="L16020" t="s">
        <v>576</v>
      </c>
    </row>
    <row r="16021" spans="1:12" x14ac:dyDescent="0.25">
      <c r="A16021" t="s">
        <v>9456</v>
      </c>
      <c r="B16021" t="s">
        <v>9453</v>
      </c>
      <c r="C16021" t="s">
        <v>9454</v>
      </c>
      <c r="D16021" t="s">
        <v>9455</v>
      </c>
      <c r="E16021" s="117">
        <v>43038</v>
      </c>
      <c r="F16021" s="118">
        <v>0.4147569444444445</v>
      </c>
      <c r="G16021" t="s">
        <v>3854</v>
      </c>
      <c r="H16021">
        <v>1294</v>
      </c>
      <c r="I16021">
        <v>13</v>
      </c>
      <c r="J16021" t="s">
        <v>27551</v>
      </c>
      <c r="L16021" t="s">
        <v>636</v>
      </c>
    </row>
    <row r="16022" spans="1:12" x14ac:dyDescent="0.25">
      <c r="A16022" t="s">
        <v>9456</v>
      </c>
      <c r="B16022" t="s">
        <v>9453</v>
      </c>
      <c r="C16022" t="s">
        <v>9454</v>
      </c>
      <c r="D16022" t="s">
        <v>9455</v>
      </c>
      <c r="E16022" s="117">
        <v>43038</v>
      </c>
      <c r="F16022" s="118">
        <v>0.4147569444444445</v>
      </c>
      <c r="G16022" t="s">
        <v>3854</v>
      </c>
      <c r="H16022">
        <v>1294</v>
      </c>
      <c r="I16022">
        <v>14</v>
      </c>
      <c r="J16022" t="s">
        <v>27551</v>
      </c>
      <c r="L16022" t="s">
        <v>661</v>
      </c>
    </row>
    <row r="16023" spans="1:12" x14ac:dyDescent="0.25">
      <c r="A16023" t="s">
        <v>9456</v>
      </c>
      <c r="B16023" t="s">
        <v>9453</v>
      </c>
      <c r="C16023" t="s">
        <v>9454</v>
      </c>
      <c r="D16023" t="s">
        <v>9455</v>
      </c>
      <c r="E16023" s="117">
        <v>43038</v>
      </c>
      <c r="F16023" s="118">
        <v>0.4147569444444445</v>
      </c>
      <c r="G16023" t="s">
        <v>3854</v>
      </c>
      <c r="H16023">
        <v>1294</v>
      </c>
      <c r="I16023">
        <v>15</v>
      </c>
      <c r="J16023" t="s">
        <v>27551</v>
      </c>
      <c r="L16023" t="s">
        <v>683</v>
      </c>
    </row>
    <row r="16024" spans="1:12" x14ac:dyDescent="0.25">
      <c r="A16024" t="s">
        <v>9456</v>
      </c>
      <c r="B16024" t="s">
        <v>9453</v>
      </c>
      <c r="C16024" t="s">
        <v>9454</v>
      </c>
      <c r="D16024" t="s">
        <v>9455</v>
      </c>
      <c r="E16024" s="117">
        <v>43038</v>
      </c>
      <c r="F16024" s="118">
        <v>0.4147569444444445</v>
      </c>
      <c r="G16024" t="s">
        <v>3854</v>
      </c>
      <c r="H16024">
        <v>1294</v>
      </c>
      <c r="I16024">
        <v>22</v>
      </c>
      <c r="J16024" t="s">
        <v>27551</v>
      </c>
      <c r="L16024" t="s">
        <v>4097</v>
      </c>
    </row>
    <row r="16025" spans="1:12" x14ac:dyDescent="0.25">
      <c r="A16025" t="s">
        <v>9456</v>
      </c>
      <c r="B16025" t="s">
        <v>9453</v>
      </c>
      <c r="C16025" t="s">
        <v>9454</v>
      </c>
      <c r="D16025" t="s">
        <v>9455</v>
      </c>
      <c r="E16025" s="117">
        <v>43038</v>
      </c>
      <c r="F16025" s="118">
        <v>0.4147569444444445</v>
      </c>
      <c r="G16025" t="s">
        <v>3854</v>
      </c>
      <c r="H16025">
        <v>1294</v>
      </c>
      <c r="I16025">
        <v>23</v>
      </c>
      <c r="J16025" t="s">
        <v>27551</v>
      </c>
      <c r="L16025">
        <v>50</v>
      </c>
    </row>
    <row r="16026" spans="1:12" x14ac:dyDescent="0.25">
      <c r="A16026" t="s">
        <v>9456</v>
      </c>
      <c r="B16026" t="s">
        <v>9453</v>
      </c>
      <c r="C16026" t="s">
        <v>9454</v>
      </c>
      <c r="D16026" t="s">
        <v>9455</v>
      </c>
      <c r="E16026" s="117">
        <v>43038</v>
      </c>
      <c r="F16026" s="118">
        <v>0.4147569444444445</v>
      </c>
      <c r="G16026" t="s">
        <v>3854</v>
      </c>
      <c r="H16026">
        <v>1294</v>
      </c>
      <c r="I16026">
        <v>24</v>
      </c>
      <c r="J16026" t="s">
        <v>27551</v>
      </c>
      <c r="L16026" t="s">
        <v>4127</v>
      </c>
    </row>
    <row r="16027" spans="1:12" x14ac:dyDescent="0.25">
      <c r="A16027" t="s">
        <v>9456</v>
      </c>
      <c r="B16027" t="s">
        <v>9453</v>
      </c>
      <c r="C16027" t="s">
        <v>9454</v>
      </c>
      <c r="D16027" t="s">
        <v>9455</v>
      </c>
      <c r="E16027" s="117">
        <v>43038</v>
      </c>
      <c r="F16027" s="118">
        <v>0.4147569444444445</v>
      </c>
      <c r="G16027" t="s">
        <v>3854</v>
      </c>
      <c r="H16027">
        <v>1294</v>
      </c>
      <c r="I16027">
        <v>25</v>
      </c>
      <c r="J16027" t="s">
        <v>27551</v>
      </c>
      <c r="L16027">
        <v>30</v>
      </c>
    </row>
    <row r="16028" spans="1:12" x14ac:dyDescent="0.25">
      <c r="A16028" t="s">
        <v>9456</v>
      </c>
      <c r="B16028" t="s">
        <v>9453</v>
      </c>
      <c r="C16028" t="s">
        <v>9454</v>
      </c>
      <c r="D16028" t="s">
        <v>9455</v>
      </c>
      <c r="E16028" s="117">
        <v>43038</v>
      </c>
      <c r="F16028" s="118">
        <v>0.4147569444444445</v>
      </c>
      <c r="G16028" t="s">
        <v>3854</v>
      </c>
      <c r="H16028">
        <v>1294</v>
      </c>
      <c r="I16028">
        <v>26</v>
      </c>
      <c r="J16028" t="s">
        <v>27551</v>
      </c>
      <c r="L16028" t="s">
        <v>4099</v>
      </c>
    </row>
    <row r="16029" spans="1:12" x14ac:dyDescent="0.25">
      <c r="A16029" t="s">
        <v>9456</v>
      </c>
      <c r="B16029" t="s">
        <v>9453</v>
      </c>
      <c r="C16029" t="s">
        <v>9454</v>
      </c>
      <c r="D16029" t="s">
        <v>9455</v>
      </c>
      <c r="E16029" s="117">
        <v>43038</v>
      </c>
      <c r="F16029" s="118">
        <v>0.41476851851851854</v>
      </c>
      <c r="G16029" t="s">
        <v>3854</v>
      </c>
      <c r="H16029">
        <v>1294</v>
      </c>
      <c r="I16029">
        <v>27</v>
      </c>
      <c r="J16029" t="s">
        <v>27551</v>
      </c>
      <c r="L16029">
        <v>20</v>
      </c>
    </row>
    <row r="16030" spans="1:12" x14ac:dyDescent="0.25">
      <c r="A16030" t="s">
        <v>9456</v>
      </c>
      <c r="B16030" t="s">
        <v>9453</v>
      </c>
      <c r="C16030" t="s">
        <v>9454</v>
      </c>
      <c r="D16030" t="s">
        <v>9455</v>
      </c>
      <c r="E16030" s="117">
        <v>43038</v>
      </c>
      <c r="F16030" s="118">
        <v>0.41476851851851854</v>
      </c>
      <c r="G16030" t="s">
        <v>3854</v>
      </c>
      <c r="H16030">
        <v>1294</v>
      </c>
      <c r="I16030">
        <v>38</v>
      </c>
      <c r="J16030" t="s">
        <v>27551</v>
      </c>
      <c r="L16030" t="s">
        <v>27552</v>
      </c>
    </row>
    <row r="16031" spans="1:12" x14ac:dyDescent="0.25">
      <c r="A16031" t="s">
        <v>9456</v>
      </c>
      <c r="B16031" t="s">
        <v>9453</v>
      </c>
      <c r="C16031" t="s">
        <v>9454</v>
      </c>
      <c r="D16031" t="s">
        <v>9455</v>
      </c>
      <c r="E16031" s="117">
        <v>43038</v>
      </c>
      <c r="F16031" s="118">
        <v>0.41476851851851854</v>
      </c>
      <c r="G16031" t="s">
        <v>3854</v>
      </c>
      <c r="H16031">
        <v>1295</v>
      </c>
      <c r="I16031">
        <v>1</v>
      </c>
      <c r="L16031" t="s">
        <v>27553</v>
      </c>
    </row>
    <row r="16032" spans="1:12" x14ac:dyDescent="0.25">
      <c r="A16032" t="s">
        <v>9456</v>
      </c>
      <c r="B16032" t="s">
        <v>9453</v>
      </c>
      <c r="C16032" t="s">
        <v>9454</v>
      </c>
      <c r="D16032" t="s">
        <v>9455</v>
      </c>
      <c r="E16032" s="117">
        <v>43038</v>
      </c>
      <c r="F16032" s="118">
        <v>0.41478009259259258</v>
      </c>
      <c r="G16032" t="s">
        <v>3854</v>
      </c>
      <c r="H16032">
        <v>1295</v>
      </c>
      <c r="I16032">
        <v>4</v>
      </c>
      <c r="J16032" t="s">
        <v>27553</v>
      </c>
      <c r="L16032" t="s">
        <v>2977</v>
      </c>
    </row>
    <row r="16033" spans="1:12" x14ac:dyDescent="0.25">
      <c r="A16033" t="s">
        <v>9456</v>
      </c>
      <c r="B16033" t="s">
        <v>9453</v>
      </c>
      <c r="C16033" t="s">
        <v>9454</v>
      </c>
      <c r="D16033" t="s">
        <v>9455</v>
      </c>
      <c r="E16033" s="117">
        <v>43038</v>
      </c>
      <c r="F16033" s="118">
        <v>0.41478009259259258</v>
      </c>
      <c r="G16033" t="s">
        <v>3854</v>
      </c>
      <c r="H16033">
        <v>1295</v>
      </c>
      <c r="I16033">
        <v>5</v>
      </c>
      <c r="J16033" t="s">
        <v>27553</v>
      </c>
      <c r="L16033" t="s">
        <v>1977</v>
      </c>
    </row>
    <row r="16034" spans="1:12" x14ac:dyDescent="0.25">
      <c r="A16034" t="s">
        <v>9456</v>
      </c>
      <c r="B16034" t="s">
        <v>9453</v>
      </c>
      <c r="C16034" t="s">
        <v>9454</v>
      </c>
      <c r="D16034" t="s">
        <v>9455</v>
      </c>
      <c r="E16034" s="117">
        <v>43038</v>
      </c>
      <c r="F16034" s="118">
        <v>0.41478009259259258</v>
      </c>
      <c r="G16034" t="s">
        <v>3854</v>
      </c>
      <c r="H16034">
        <v>1295</v>
      </c>
      <c r="I16034">
        <v>6</v>
      </c>
      <c r="J16034" t="s">
        <v>27553</v>
      </c>
      <c r="L16034">
        <v>0</v>
      </c>
    </row>
    <row r="16035" spans="1:12" x14ac:dyDescent="0.25">
      <c r="A16035" t="s">
        <v>9456</v>
      </c>
      <c r="B16035" t="s">
        <v>9453</v>
      </c>
      <c r="C16035" t="s">
        <v>9454</v>
      </c>
      <c r="D16035" t="s">
        <v>9455</v>
      </c>
      <c r="E16035" s="117">
        <v>43038</v>
      </c>
      <c r="F16035" s="118">
        <v>0.41478009259259258</v>
      </c>
      <c r="G16035" t="s">
        <v>3854</v>
      </c>
      <c r="H16035">
        <v>1295</v>
      </c>
      <c r="I16035">
        <v>7</v>
      </c>
      <c r="J16035" t="s">
        <v>27553</v>
      </c>
      <c r="L16035">
        <v>100</v>
      </c>
    </row>
    <row r="16036" spans="1:12" x14ac:dyDescent="0.25">
      <c r="A16036" t="s">
        <v>9456</v>
      </c>
      <c r="B16036" t="s">
        <v>9453</v>
      </c>
      <c r="C16036" t="s">
        <v>9454</v>
      </c>
      <c r="D16036" t="s">
        <v>9455</v>
      </c>
      <c r="E16036" s="117">
        <v>43038</v>
      </c>
      <c r="F16036" s="118">
        <v>0.41478009259259258</v>
      </c>
      <c r="G16036" t="s">
        <v>3854</v>
      </c>
      <c r="H16036">
        <v>1295</v>
      </c>
      <c r="I16036">
        <v>8</v>
      </c>
      <c r="J16036" t="s">
        <v>27553</v>
      </c>
      <c r="L16036">
        <v>2</v>
      </c>
    </row>
    <row r="16037" spans="1:12" x14ac:dyDescent="0.25">
      <c r="A16037" t="s">
        <v>9456</v>
      </c>
      <c r="B16037" t="s">
        <v>9453</v>
      </c>
      <c r="C16037" t="s">
        <v>9454</v>
      </c>
      <c r="D16037" t="s">
        <v>9455</v>
      </c>
      <c r="E16037" s="117">
        <v>43038</v>
      </c>
      <c r="F16037" s="118">
        <v>0.41478009259259258</v>
      </c>
      <c r="G16037" t="s">
        <v>3854</v>
      </c>
      <c r="H16037">
        <v>1295</v>
      </c>
      <c r="I16037">
        <v>9</v>
      </c>
      <c r="J16037" t="s">
        <v>27553</v>
      </c>
      <c r="L16037" t="s">
        <v>562</v>
      </c>
    </row>
    <row r="16038" spans="1:12" x14ac:dyDescent="0.25">
      <c r="A16038" t="s">
        <v>9456</v>
      </c>
      <c r="B16038" t="s">
        <v>9453</v>
      </c>
      <c r="C16038" t="s">
        <v>9454</v>
      </c>
      <c r="D16038" t="s">
        <v>9455</v>
      </c>
      <c r="E16038" s="117">
        <v>43038</v>
      </c>
      <c r="F16038" s="118">
        <v>0.41478009259259258</v>
      </c>
      <c r="G16038" t="s">
        <v>3854</v>
      </c>
      <c r="H16038">
        <v>1295</v>
      </c>
      <c r="I16038">
        <v>10</v>
      </c>
      <c r="J16038" t="s">
        <v>27553</v>
      </c>
      <c r="L16038" t="s">
        <v>618</v>
      </c>
    </row>
    <row r="16039" spans="1:12" x14ac:dyDescent="0.25">
      <c r="A16039" t="s">
        <v>9456</v>
      </c>
      <c r="B16039" t="s">
        <v>9453</v>
      </c>
      <c r="C16039" t="s">
        <v>9454</v>
      </c>
      <c r="D16039" t="s">
        <v>9455</v>
      </c>
      <c r="E16039" s="117">
        <v>43038</v>
      </c>
      <c r="F16039" s="118">
        <v>0.41478009259259258</v>
      </c>
      <c r="G16039" t="s">
        <v>3854</v>
      </c>
      <c r="H16039">
        <v>1295</v>
      </c>
      <c r="I16039">
        <v>11</v>
      </c>
      <c r="J16039" t="s">
        <v>27553</v>
      </c>
      <c r="L16039" t="s">
        <v>578</v>
      </c>
    </row>
    <row r="16040" spans="1:12" x14ac:dyDescent="0.25">
      <c r="A16040" t="s">
        <v>9456</v>
      </c>
      <c r="B16040" t="s">
        <v>9453</v>
      </c>
      <c r="C16040" t="s">
        <v>9454</v>
      </c>
      <c r="D16040" t="s">
        <v>9455</v>
      </c>
      <c r="E16040" s="117">
        <v>43038</v>
      </c>
      <c r="F16040" s="118">
        <v>0.41478009259259258</v>
      </c>
      <c r="G16040" t="s">
        <v>3854</v>
      </c>
      <c r="H16040">
        <v>1295</v>
      </c>
      <c r="I16040">
        <v>12</v>
      </c>
      <c r="J16040" t="s">
        <v>27553</v>
      </c>
      <c r="L16040" t="s">
        <v>584</v>
      </c>
    </row>
    <row r="16041" spans="1:12" x14ac:dyDescent="0.25">
      <c r="A16041" t="s">
        <v>9456</v>
      </c>
      <c r="B16041" t="s">
        <v>9453</v>
      </c>
      <c r="C16041" t="s">
        <v>9454</v>
      </c>
      <c r="D16041" t="s">
        <v>9455</v>
      </c>
      <c r="E16041" s="117">
        <v>43038</v>
      </c>
      <c r="F16041" s="118">
        <v>0.41479166666666667</v>
      </c>
      <c r="G16041" t="s">
        <v>3854</v>
      </c>
      <c r="H16041">
        <v>1295</v>
      </c>
      <c r="I16041">
        <v>13</v>
      </c>
      <c r="J16041" t="s">
        <v>27553</v>
      </c>
      <c r="L16041" t="s">
        <v>636</v>
      </c>
    </row>
    <row r="16042" spans="1:12" x14ac:dyDescent="0.25">
      <c r="A16042" t="s">
        <v>9456</v>
      </c>
      <c r="B16042" t="s">
        <v>9453</v>
      </c>
      <c r="C16042" t="s">
        <v>9454</v>
      </c>
      <c r="D16042" t="s">
        <v>9455</v>
      </c>
      <c r="E16042" s="117">
        <v>43038</v>
      </c>
      <c r="F16042" s="118">
        <v>0.41479166666666667</v>
      </c>
      <c r="G16042" t="s">
        <v>3854</v>
      </c>
      <c r="H16042">
        <v>1295</v>
      </c>
      <c r="I16042">
        <v>14</v>
      </c>
      <c r="J16042" t="s">
        <v>27553</v>
      </c>
      <c r="L16042" t="s">
        <v>661</v>
      </c>
    </row>
    <row r="16043" spans="1:12" x14ac:dyDescent="0.25">
      <c r="A16043" t="s">
        <v>9456</v>
      </c>
      <c r="B16043" t="s">
        <v>9453</v>
      </c>
      <c r="C16043" t="s">
        <v>9454</v>
      </c>
      <c r="D16043" t="s">
        <v>9455</v>
      </c>
      <c r="E16043" s="117">
        <v>43038</v>
      </c>
      <c r="F16043" s="118">
        <v>0.41479166666666667</v>
      </c>
      <c r="G16043" t="s">
        <v>3854</v>
      </c>
      <c r="H16043">
        <v>1295</v>
      </c>
      <c r="I16043">
        <v>15</v>
      </c>
      <c r="J16043" t="s">
        <v>27553</v>
      </c>
      <c r="L16043" t="s">
        <v>683</v>
      </c>
    </row>
    <row r="16044" spans="1:12" x14ac:dyDescent="0.25">
      <c r="A16044" t="s">
        <v>9456</v>
      </c>
      <c r="B16044" t="s">
        <v>9453</v>
      </c>
      <c r="C16044" t="s">
        <v>9454</v>
      </c>
      <c r="D16044" t="s">
        <v>9455</v>
      </c>
      <c r="E16044" s="117">
        <v>43038</v>
      </c>
      <c r="F16044" s="118">
        <v>0.41479166666666667</v>
      </c>
      <c r="G16044" t="s">
        <v>3854</v>
      </c>
      <c r="H16044">
        <v>1295</v>
      </c>
      <c r="I16044">
        <v>22</v>
      </c>
      <c r="J16044" t="s">
        <v>27553</v>
      </c>
      <c r="L16044" t="s">
        <v>4097</v>
      </c>
    </row>
    <row r="16045" spans="1:12" x14ac:dyDescent="0.25">
      <c r="A16045" t="s">
        <v>9456</v>
      </c>
      <c r="B16045" t="s">
        <v>9453</v>
      </c>
      <c r="C16045" t="s">
        <v>9454</v>
      </c>
      <c r="D16045" t="s">
        <v>9455</v>
      </c>
      <c r="E16045" s="117">
        <v>43038</v>
      </c>
      <c r="F16045" s="118">
        <v>0.41479166666666667</v>
      </c>
      <c r="G16045" t="s">
        <v>3854</v>
      </c>
      <c r="H16045">
        <v>1295</v>
      </c>
      <c r="I16045">
        <v>23</v>
      </c>
      <c r="J16045" t="s">
        <v>27553</v>
      </c>
      <c r="L16045">
        <v>70</v>
      </c>
    </row>
    <row r="16046" spans="1:12" x14ac:dyDescent="0.25">
      <c r="A16046" t="s">
        <v>9456</v>
      </c>
      <c r="B16046" t="s">
        <v>9453</v>
      </c>
      <c r="C16046" t="s">
        <v>9454</v>
      </c>
      <c r="D16046" t="s">
        <v>9455</v>
      </c>
      <c r="E16046" s="117">
        <v>43038</v>
      </c>
      <c r="F16046" s="118">
        <v>0.41479166666666667</v>
      </c>
      <c r="G16046" t="s">
        <v>3854</v>
      </c>
      <c r="H16046">
        <v>1295</v>
      </c>
      <c r="I16046">
        <v>24</v>
      </c>
      <c r="J16046" t="s">
        <v>27553</v>
      </c>
      <c r="L16046" t="s">
        <v>4127</v>
      </c>
    </row>
    <row r="16047" spans="1:12" x14ac:dyDescent="0.25">
      <c r="A16047" t="s">
        <v>9456</v>
      </c>
      <c r="B16047" t="s">
        <v>9453</v>
      </c>
      <c r="C16047" t="s">
        <v>9454</v>
      </c>
      <c r="D16047" t="s">
        <v>9455</v>
      </c>
      <c r="E16047" s="117">
        <v>43038</v>
      </c>
      <c r="F16047" s="118">
        <v>0.41479166666666667</v>
      </c>
      <c r="G16047" t="s">
        <v>3854</v>
      </c>
      <c r="H16047">
        <v>1295</v>
      </c>
      <c r="I16047">
        <v>25</v>
      </c>
      <c r="J16047" t="s">
        <v>27553</v>
      </c>
      <c r="L16047">
        <v>20</v>
      </c>
    </row>
    <row r="16048" spans="1:12" x14ac:dyDescent="0.25">
      <c r="A16048" t="s">
        <v>9456</v>
      </c>
      <c r="B16048" t="s">
        <v>9453</v>
      </c>
      <c r="C16048" t="s">
        <v>9454</v>
      </c>
      <c r="D16048" t="s">
        <v>9455</v>
      </c>
      <c r="E16048" s="117">
        <v>43038</v>
      </c>
      <c r="F16048" s="118">
        <v>0.41479166666666667</v>
      </c>
      <c r="G16048" t="s">
        <v>3854</v>
      </c>
      <c r="H16048">
        <v>1295</v>
      </c>
      <c r="I16048">
        <v>26</v>
      </c>
      <c r="J16048" t="s">
        <v>27553</v>
      </c>
      <c r="L16048" t="s">
        <v>4099</v>
      </c>
    </row>
    <row r="16049" spans="1:12" x14ac:dyDescent="0.25">
      <c r="A16049" t="s">
        <v>9456</v>
      </c>
      <c r="B16049" t="s">
        <v>9453</v>
      </c>
      <c r="C16049" t="s">
        <v>9454</v>
      </c>
      <c r="D16049" t="s">
        <v>9455</v>
      </c>
      <c r="E16049" s="117">
        <v>43038</v>
      </c>
      <c r="F16049" s="118">
        <v>0.41479166666666667</v>
      </c>
      <c r="G16049" t="s">
        <v>3854</v>
      </c>
      <c r="H16049">
        <v>1295</v>
      </c>
      <c r="I16049">
        <v>27</v>
      </c>
      <c r="J16049" t="s">
        <v>27553</v>
      </c>
      <c r="L16049">
        <v>10</v>
      </c>
    </row>
    <row r="16050" spans="1:12" x14ac:dyDescent="0.25">
      <c r="A16050" t="s">
        <v>9456</v>
      </c>
      <c r="B16050" t="s">
        <v>9453</v>
      </c>
      <c r="C16050" t="s">
        <v>9454</v>
      </c>
      <c r="D16050" t="s">
        <v>9455</v>
      </c>
      <c r="E16050" s="117">
        <v>43038</v>
      </c>
      <c r="F16050" s="118">
        <v>0.41479166666666667</v>
      </c>
      <c r="G16050" t="s">
        <v>3854</v>
      </c>
      <c r="H16050">
        <v>1295</v>
      </c>
      <c r="I16050">
        <v>38</v>
      </c>
      <c r="J16050" t="s">
        <v>27553</v>
      </c>
      <c r="L16050" t="s">
        <v>27554</v>
      </c>
    </row>
    <row r="16051" spans="1:12" x14ac:dyDescent="0.25">
      <c r="A16051" t="s">
        <v>9456</v>
      </c>
      <c r="B16051" t="s">
        <v>9453</v>
      </c>
      <c r="C16051" t="s">
        <v>9454</v>
      </c>
      <c r="D16051" t="s">
        <v>9455</v>
      </c>
      <c r="E16051" s="117">
        <v>43038</v>
      </c>
      <c r="F16051" s="118">
        <v>0.41480324074074071</v>
      </c>
      <c r="G16051" t="s">
        <v>3854</v>
      </c>
      <c r="H16051">
        <v>1296</v>
      </c>
      <c r="I16051">
        <v>1</v>
      </c>
      <c r="L16051" t="s">
        <v>27555</v>
      </c>
    </row>
    <row r="16052" spans="1:12" x14ac:dyDescent="0.25">
      <c r="A16052" t="s">
        <v>9456</v>
      </c>
      <c r="B16052" t="s">
        <v>9453</v>
      </c>
      <c r="C16052" t="s">
        <v>9454</v>
      </c>
      <c r="D16052" t="s">
        <v>9455</v>
      </c>
      <c r="E16052" s="117">
        <v>43038</v>
      </c>
      <c r="F16052" s="118">
        <v>0.4148148148148148</v>
      </c>
      <c r="G16052" t="s">
        <v>3854</v>
      </c>
      <c r="H16052">
        <v>1296</v>
      </c>
      <c r="I16052">
        <v>4</v>
      </c>
      <c r="J16052" t="s">
        <v>27555</v>
      </c>
      <c r="L16052" t="s">
        <v>2977</v>
      </c>
    </row>
    <row r="16053" spans="1:12" x14ac:dyDescent="0.25">
      <c r="A16053" t="s">
        <v>9456</v>
      </c>
      <c r="B16053" t="s">
        <v>9453</v>
      </c>
      <c r="C16053" t="s">
        <v>9454</v>
      </c>
      <c r="D16053" t="s">
        <v>9455</v>
      </c>
      <c r="E16053" s="117">
        <v>43038</v>
      </c>
      <c r="F16053" s="118">
        <v>0.4148148148148148</v>
      </c>
      <c r="G16053" t="s">
        <v>3854</v>
      </c>
      <c r="H16053">
        <v>1296</v>
      </c>
      <c r="I16053">
        <v>5</v>
      </c>
      <c r="J16053" t="s">
        <v>27555</v>
      </c>
      <c r="L16053" t="s">
        <v>1977</v>
      </c>
    </row>
    <row r="16054" spans="1:12" x14ac:dyDescent="0.25">
      <c r="A16054" t="s">
        <v>9456</v>
      </c>
      <c r="B16054" t="s">
        <v>9453</v>
      </c>
      <c r="C16054" t="s">
        <v>9454</v>
      </c>
      <c r="D16054" t="s">
        <v>9455</v>
      </c>
      <c r="E16054" s="117">
        <v>43038</v>
      </c>
      <c r="F16054" s="118">
        <v>0.4148148148148148</v>
      </c>
      <c r="G16054" t="s">
        <v>3854</v>
      </c>
      <c r="H16054">
        <v>1296</v>
      </c>
      <c r="I16054">
        <v>6</v>
      </c>
      <c r="J16054" t="s">
        <v>27555</v>
      </c>
      <c r="L16054">
        <v>0</v>
      </c>
    </row>
    <row r="16055" spans="1:12" x14ac:dyDescent="0.25">
      <c r="A16055" t="s">
        <v>9456</v>
      </c>
      <c r="B16055" t="s">
        <v>9453</v>
      </c>
      <c r="C16055" t="s">
        <v>9454</v>
      </c>
      <c r="D16055" t="s">
        <v>9455</v>
      </c>
      <c r="E16055" s="117">
        <v>43038</v>
      </c>
      <c r="F16055" s="118">
        <v>0.4148148148148148</v>
      </c>
      <c r="G16055" t="s">
        <v>3854</v>
      </c>
      <c r="H16055">
        <v>1296</v>
      </c>
      <c r="I16055">
        <v>7</v>
      </c>
      <c r="J16055" t="s">
        <v>27555</v>
      </c>
      <c r="L16055">
        <v>100</v>
      </c>
    </row>
    <row r="16056" spans="1:12" x14ac:dyDescent="0.25">
      <c r="A16056" t="s">
        <v>9456</v>
      </c>
      <c r="B16056" t="s">
        <v>9453</v>
      </c>
      <c r="C16056" t="s">
        <v>9454</v>
      </c>
      <c r="D16056" t="s">
        <v>9455</v>
      </c>
      <c r="E16056" s="117">
        <v>43038</v>
      </c>
      <c r="F16056" s="118">
        <v>0.4148148148148148</v>
      </c>
      <c r="G16056" t="s">
        <v>3854</v>
      </c>
      <c r="H16056">
        <v>1296</v>
      </c>
      <c r="I16056">
        <v>8</v>
      </c>
      <c r="J16056" t="s">
        <v>27555</v>
      </c>
      <c r="L16056">
        <v>3</v>
      </c>
    </row>
    <row r="16057" spans="1:12" x14ac:dyDescent="0.25">
      <c r="A16057" t="s">
        <v>9456</v>
      </c>
      <c r="B16057" t="s">
        <v>9453</v>
      </c>
      <c r="C16057" t="s">
        <v>9454</v>
      </c>
      <c r="D16057" t="s">
        <v>9455</v>
      </c>
      <c r="E16057" s="117">
        <v>43038</v>
      </c>
      <c r="F16057" s="118">
        <v>0.4148148148148148</v>
      </c>
      <c r="G16057" t="s">
        <v>3854</v>
      </c>
      <c r="H16057">
        <v>1296</v>
      </c>
      <c r="I16057">
        <v>9</v>
      </c>
      <c r="J16057" t="s">
        <v>27555</v>
      </c>
      <c r="L16057" t="s">
        <v>560</v>
      </c>
    </row>
    <row r="16058" spans="1:12" x14ac:dyDescent="0.25">
      <c r="A16058" t="s">
        <v>9456</v>
      </c>
      <c r="B16058" t="s">
        <v>9453</v>
      </c>
      <c r="C16058" t="s">
        <v>9454</v>
      </c>
      <c r="D16058" t="s">
        <v>9455</v>
      </c>
      <c r="E16058" s="117">
        <v>43038</v>
      </c>
      <c r="F16058" s="118">
        <v>0.4148148148148148</v>
      </c>
      <c r="G16058" t="s">
        <v>3854</v>
      </c>
      <c r="H16058">
        <v>1296</v>
      </c>
      <c r="I16058">
        <v>10</v>
      </c>
      <c r="J16058" t="s">
        <v>27555</v>
      </c>
      <c r="L16058" t="s">
        <v>618</v>
      </c>
    </row>
    <row r="16059" spans="1:12" x14ac:dyDescent="0.25">
      <c r="A16059" t="s">
        <v>9456</v>
      </c>
      <c r="B16059" t="s">
        <v>9453</v>
      </c>
      <c r="C16059" t="s">
        <v>9454</v>
      </c>
      <c r="D16059" t="s">
        <v>9455</v>
      </c>
      <c r="E16059" s="117">
        <v>43038</v>
      </c>
      <c r="F16059" s="118">
        <v>0.4148148148148148</v>
      </c>
      <c r="G16059" t="s">
        <v>3854</v>
      </c>
      <c r="H16059">
        <v>1296</v>
      </c>
      <c r="I16059">
        <v>11</v>
      </c>
      <c r="J16059" t="s">
        <v>27555</v>
      </c>
      <c r="L16059" t="s">
        <v>578</v>
      </c>
    </row>
    <row r="16060" spans="1:12" x14ac:dyDescent="0.25">
      <c r="A16060" t="s">
        <v>9456</v>
      </c>
      <c r="B16060" t="s">
        <v>9453</v>
      </c>
      <c r="C16060" t="s">
        <v>9454</v>
      </c>
      <c r="D16060" t="s">
        <v>9455</v>
      </c>
      <c r="E16060" s="117">
        <v>43038</v>
      </c>
      <c r="F16060" s="118">
        <v>0.4148148148148148</v>
      </c>
      <c r="G16060" t="s">
        <v>3854</v>
      </c>
      <c r="H16060">
        <v>1296</v>
      </c>
      <c r="I16060">
        <v>12</v>
      </c>
      <c r="J16060" t="s">
        <v>27555</v>
      </c>
      <c r="L16060" t="s">
        <v>575</v>
      </c>
    </row>
    <row r="16061" spans="1:12" x14ac:dyDescent="0.25">
      <c r="A16061" t="s">
        <v>9456</v>
      </c>
      <c r="B16061" t="s">
        <v>9453</v>
      </c>
      <c r="C16061" t="s">
        <v>9454</v>
      </c>
      <c r="D16061" t="s">
        <v>9455</v>
      </c>
      <c r="E16061" s="117">
        <v>43038</v>
      </c>
      <c r="F16061" s="118">
        <v>0.4148148148148148</v>
      </c>
      <c r="G16061" t="s">
        <v>3854</v>
      </c>
      <c r="H16061">
        <v>1296</v>
      </c>
      <c r="I16061">
        <v>13</v>
      </c>
      <c r="J16061" t="s">
        <v>27555</v>
      </c>
      <c r="L16061" t="s">
        <v>636</v>
      </c>
    </row>
    <row r="16062" spans="1:12" x14ac:dyDescent="0.25">
      <c r="A16062" t="s">
        <v>9456</v>
      </c>
      <c r="B16062" t="s">
        <v>9453</v>
      </c>
      <c r="C16062" t="s">
        <v>9454</v>
      </c>
      <c r="D16062" t="s">
        <v>9455</v>
      </c>
      <c r="E16062" s="117">
        <v>43038</v>
      </c>
      <c r="F16062" s="118">
        <v>0.4148148148148148</v>
      </c>
      <c r="G16062" t="s">
        <v>3854</v>
      </c>
      <c r="H16062">
        <v>1296</v>
      </c>
      <c r="I16062">
        <v>14</v>
      </c>
      <c r="J16062" t="s">
        <v>27555</v>
      </c>
      <c r="L16062" t="s">
        <v>643</v>
      </c>
    </row>
    <row r="16063" spans="1:12" x14ac:dyDescent="0.25">
      <c r="A16063" t="s">
        <v>9456</v>
      </c>
      <c r="B16063" t="s">
        <v>9453</v>
      </c>
      <c r="C16063" t="s">
        <v>9454</v>
      </c>
      <c r="D16063" t="s">
        <v>9455</v>
      </c>
      <c r="E16063" s="117">
        <v>43038</v>
      </c>
      <c r="F16063" s="118">
        <v>0.4148148148148148</v>
      </c>
      <c r="G16063" t="s">
        <v>3854</v>
      </c>
      <c r="H16063">
        <v>1296</v>
      </c>
      <c r="I16063">
        <v>15</v>
      </c>
      <c r="J16063" t="s">
        <v>27555</v>
      </c>
      <c r="L16063" t="s">
        <v>683</v>
      </c>
    </row>
    <row r="16064" spans="1:12" x14ac:dyDescent="0.25">
      <c r="A16064" t="s">
        <v>9456</v>
      </c>
      <c r="B16064" t="s">
        <v>9453</v>
      </c>
      <c r="C16064" t="s">
        <v>9454</v>
      </c>
      <c r="D16064" t="s">
        <v>9455</v>
      </c>
      <c r="E16064" s="117">
        <v>43038</v>
      </c>
      <c r="F16064" s="118">
        <v>0.4148148148148148</v>
      </c>
      <c r="G16064" t="s">
        <v>3854</v>
      </c>
      <c r="H16064">
        <v>1296</v>
      </c>
      <c r="I16064">
        <v>22</v>
      </c>
      <c r="J16064" t="s">
        <v>27555</v>
      </c>
      <c r="L16064" t="s">
        <v>4097</v>
      </c>
    </row>
    <row r="16065" spans="1:12" x14ac:dyDescent="0.25">
      <c r="A16065" t="s">
        <v>9456</v>
      </c>
      <c r="B16065" t="s">
        <v>9453</v>
      </c>
      <c r="C16065" t="s">
        <v>9454</v>
      </c>
      <c r="D16065" t="s">
        <v>9455</v>
      </c>
      <c r="E16065" s="117">
        <v>43038</v>
      </c>
      <c r="F16065" s="118">
        <v>0.41482638888888884</v>
      </c>
      <c r="G16065" t="s">
        <v>3854</v>
      </c>
      <c r="H16065">
        <v>1296</v>
      </c>
      <c r="I16065">
        <v>23</v>
      </c>
      <c r="J16065" t="s">
        <v>27555</v>
      </c>
      <c r="L16065">
        <v>50</v>
      </c>
    </row>
    <row r="16066" spans="1:12" x14ac:dyDescent="0.25">
      <c r="A16066" t="s">
        <v>9456</v>
      </c>
      <c r="B16066" t="s">
        <v>9453</v>
      </c>
      <c r="C16066" t="s">
        <v>9454</v>
      </c>
      <c r="D16066" t="s">
        <v>9455</v>
      </c>
      <c r="E16066" s="117">
        <v>43038</v>
      </c>
      <c r="F16066" s="118">
        <v>0.41482638888888884</v>
      </c>
      <c r="G16066" t="s">
        <v>3854</v>
      </c>
      <c r="H16066">
        <v>1296</v>
      </c>
      <c r="I16066">
        <v>24</v>
      </c>
      <c r="J16066" t="s">
        <v>27555</v>
      </c>
      <c r="L16066" t="s">
        <v>4127</v>
      </c>
    </row>
    <row r="16067" spans="1:12" x14ac:dyDescent="0.25">
      <c r="A16067" t="s">
        <v>9456</v>
      </c>
      <c r="B16067" t="s">
        <v>9453</v>
      </c>
      <c r="C16067" t="s">
        <v>9454</v>
      </c>
      <c r="D16067" t="s">
        <v>9455</v>
      </c>
      <c r="E16067" s="117">
        <v>43038</v>
      </c>
      <c r="F16067" s="118">
        <v>0.41482638888888884</v>
      </c>
      <c r="G16067" t="s">
        <v>3854</v>
      </c>
      <c r="H16067">
        <v>1296</v>
      </c>
      <c r="I16067">
        <v>25</v>
      </c>
      <c r="J16067" t="s">
        <v>27555</v>
      </c>
      <c r="L16067">
        <v>25</v>
      </c>
    </row>
    <row r="16068" spans="1:12" x14ac:dyDescent="0.25">
      <c r="A16068" t="s">
        <v>9456</v>
      </c>
      <c r="B16068" t="s">
        <v>9453</v>
      </c>
      <c r="C16068" t="s">
        <v>9454</v>
      </c>
      <c r="D16068" t="s">
        <v>9455</v>
      </c>
      <c r="E16068" s="117">
        <v>43038</v>
      </c>
      <c r="F16068" s="118">
        <v>0.41482638888888884</v>
      </c>
      <c r="G16068" t="s">
        <v>3854</v>
      </c>
      <c r="H16068">
        <v>1296</v>
      </c>
      <c r="I16068">
        <v>26</v>
      </c>
      <c r="J16068" t="s">
        <v>27555</v>
      </c>
      <c r="L16068" t="s">
        <v>4099</v>
      </c>
    </row>
    <row r="16069" spans="1:12" x14ac:dyDescent="0.25">
      <c r="A16069" t="s">
        <v>9456</v>
      </c>
      <c r="B16069" t="s">
        <v>9453</v>
      </c>
      <c r="C16069" t="s">
        <v>9454</v>
      </c>
      <c r="D16069" t="s">
        <v>9455</v>
      </c>
      <c r="E16069" s="117">
        <v>43038</v>
      </c>
      <c r="F16069" s="118">
        <v>0.41482638888888884</v>
      </c>
      <c r="G16069" t="s">
        <v>3854</v>
      </c>
      <c r="H16069">
        <v>1296</v>
      </c>
      <c r="I16069">
        <v>27</v>
      </c>
      <c r="J16069" t="s">
        <v>27555</v>
      </c>
      <c r="L16069">
        <v>25</v>
      </c>
    </row>
    <row r="16070" spans="1:12" x14ac:dyDescent="0.25">
      <c r="A16070" t="s">
        <v>9456</v>
      </c>
      <c r="B16070" t="s">
        <v>9453</v>
      </c>
      <c r="C16070" t="s">
        <v>9454</v>
      </c>
      <c r="D16070" t="s">
        <v>9455</v>
      </c>
      <c r="E16070" s="117">
        <v>43038</v>
      </c>
      <c r="F16070" s="118">
        <v>0.41482638888888884</v>
      </c>
      <c r="G16070" t="s">
        <v>3854</v>
      </c>
      <c r="H16070">
        <v>1296</v>
      </c>
      <c r="I16070">
        <v>38</v>
      </c>
      <c r="J16070" t="s">
        <v>27555</v>
      </c>
      <c r="L16070" t="s">
        <v>27556</v>
      </c>
    </row>
    <row r="16071" spans="1:12" x14ac:dyDescent="0.25">
      <c r="A16071" t="s">
        <v>9456</v>
      </c>
      <c r="B16071" t="s">
        <v>9453</v>
      </c>
      <c r="C16071" t="s">
        <v>9454</v>
      </c>
      <c r="D16071" t="s">
        <v>9455</v>
      </c>
      <c r="E16071" s="117">
        <v>43038</v>
      </c>
      <c r="F16071" s="118">
        <v>0.41483796296296299</v>
      </c>
      <c r="G16071" t="s">
        <v>3854</v>
      </c>
      <c r="H16071">
        <v>1297</v>
      </c>
      <c r="I16071">
        <v>1</v>
      </c>
      <c r="L16071" t="s">
        <v>27557</v>
      </c>
    </row>
    <row r="16072" spans="1:12" x14ac:dyDescent="0.25">
      <c r="A16072" t="s">
        <v>9456</v>
      </c>
      <c r="B16072" t="s">
        <v>9453</v>
      </c>
      <c r="C16072" t="s">
        <v>9454</v>
      </c>
      <c r="D16072" t="s">
        <v>9455</v>
      </c>
      <c r="E16072" s="117">
        <v>43038</v>
      </c>
      <c r="F16072" s="118">
        <v>0.41483796296296299</v>
      </c>
      <c r="G16072" t="s">
        <v>3854</v>
      </c>
      <c r="H16072">
        <v>1297</v>
      </c>
      <c r="I16072">
        <v>4</v>
      </c>
      <c r="J16072" t="s">
        <v>27557</v>
      </c>
      <c r="L16072" t="s">
        <v>2977</v>
      </c>
    </row>
    <row r="16073" spans="1:12" x14ac:dyDescent="0.25">
      <c r="A16073" t="s">
        <v>9456</v>
      </c>
      <c r="B16073" t="s">
        <v>9453</v>
      </c>
      <c r="C16073" t="s">
        <v>9454</v>
      </c>
      <c r="D16073" t="s">
        <v>9455</v>
      </c>
      <c r="E16073" s="117">
        <v>43038</v>
      </c>
      <c r="F16073" s="118">
        <v>0.41483796296296299</v>
      </c>
      <c r="G16073" t="s">
        <v>3854</v>
      </c>
      <c r="H16073">
        <v>1297</v>
      </c>
      <c r="I16073">
        <v>5</v>
      </c>
      <c r="J16073" t="s">
        <v>27557</v>
      </c>
      <c r="L16073" t="s">
        <v>1977</v>
      </c>
    </row>
    <row r="16074" spans="1:12" x14ac:dyDescent="0.25">
      <c r="A16074" t="s">
        <v>9456</v>
      </c>
      <c r="B16074" t="s">
        <v>9453</v>
      </c>
      <c r="C16074" t="s">
        <v>9454</v>
      </c>
      <c r="D16074" t="s">
        <v>9455</v>
      </c>
      <c r="E16074" s="117">
        <v>43038</v>
      </c>
      <c r="F16074" s="118">
        <v>0.41483796296296299</v>
      </c>
      <c r="G16074" t="s">
        <v>3854</v>
      </c>
      <c r="H16074">
        <v>1297</v>
      </c>
      <c r="I16074">
        <v>6</v>
      </c>
      <c r="J16074" t="s">
        <v>27557</v>
      </c>
      <c r="L16074">
        <v>0</v>
      </c>
    </row>
    <row r="16075" spans="1:12" x14ac:dyDescent="0.25">
      <c r="A16075" t="s">
        <v>9456</v>
      </c>
      <c r="B16075" t="s">
        <v>9453</v>
      </c>
      <c r="C16075" t="s">
        <v>9454</v>
      </c>
      <c r="D16075" t="s">
        <v>9455</v>
      </c>
      <c r="E16075" s="117">
        <v>43038</v>
      </c>
      <c r="F16075" s="118">
        <v>0.41483796296296299</v>
      </c>
      <c r="G16075" t="s">
        <v>3854</v>
      </c>
      <c r="H16075">
        <v>1297</v>
      </c>
      <c r="I16075">
        <v>7</v>
      </c>
      <c r="J16075" t="s">
        <v>27557</v>
      </c>
      <c r="L16075">
        <v>100</v>
      </c>
    </row>
    <row r="16076" spans="1:12" x14ac:dyDescent="0.25">
      <c r="A16076" t="s">
        <v>9456</v>
      </c>
      <c r="B16076" t="s">
        <v>9453</v>
      </c>
      <c r="C16076" t="s">
        <v>9454</v>
      </c>
      <c r="D16076" t="s">
        <v>9455</v>
      </c>
      <c r="E16076" s="117">
        <v>43038</v>
      </c>
      <c r="F16076" s="118">
        <v>0.41483796296296299</v>
      </c>
      <c r="G16076" t="s">
        <v>3854</v>
      </c>
      <c r="H16076">
        <v>1297</v>
      </c>
      <c r="I16076">
        <v>8</v>
      </c>
      <c r="J16076" t="s">
        <v>27557</v>
      </c>
      <c r="L16076">
        <v>2</v>
      </c>
    </row>
    <row r="16077" spans="1:12" x14ac:dyDescent="0.25">
      <c r="A16077" t="s">
        <v>9456</v>
      </c>
      <c r="B16077" t="s">
        <v>9453</v>
      </c>
      <c r="C16077" t="s">
        <v>9454</v>
      </c>
      <c r="D16077" t="s">
        <v>9455</v>
      </c>
      <c r="E16077" s="117">
        <v>43038</v>
      </c>
      <c r="F16077" s="118">
        <v>0.41484953703703703</v>
      </c>
      <c r="G16077" t="s">
        <v>3854</v>
      </c>
      <c r="H16077">
        <v>1297</v>
      </c>
      <c r="I16077">
        <v>9</v>
      </c>
      <c r="J16077" t="s">
        <v>27557</v>
      </c>
      <c r="L16077" t="s">
        <v>560</v>
      </c>
    </row>
    <row r="16078" spans="1:12" x14ac:dyDescent="0.25">
      <c r="A16078" t="s">
        <v>9456</v>
      </c>
      <c r="B16078" t="s">
        <v>9453</v>
      </c>
      <c r="C16078" t="s">
        <v>9454</v>
      </c>
      <c r="D16078" t="s">
        <v>9455</v>
      </c>
      <c r="E16078" s="117">
        <v>43038</v>
      </c>
      <c r="F16078" s="118">
        <v>0.41484953703703703</v>
      </c>
      <c r="G16078" t="s">
        <v>3854</v>
      </c>
      <c r="H16078">
        <v>1297</v>
      </c>
      <c r="I16078">
        <v>10</v>
      </c>
      <c r="J16078" t="s">
        <v>27557</v>
      </c>
      <c r="L16078" t="s">
        <v>618</v>
      </c>
    </row>
    <row r="16079" spans="1:12" x14ac:dyDescent="0.25">
      <c r="A16079" t="s">
        <v>9456</v>
      </c>
      <c r="B16079" t="s">
        <v>9453</v>
      </c>
      <c r="C16079" t="s">
        <v>9454</v>
      </c>
      <c r="D16079" t="s">
        <v>9455</v>
      </c>
      <c r="E16079" s="117">
        <v>43038</v>
      </c>
      <c r="F16079" s="118">
        <v>0.41484953703703703</v>
      </c>
      <c r="G16079" t="s">
        <v>3854</v>
      </c>
      <c r="H16079">
        <v>1297</v>
      </c>
      <c r="I16079">
        <v>11</v>
      </c>
      <c r="J16079" t="s">
        <v>27557</v>
      </c>
      <c r="L16079" t="s">
        <v>578</v>
      </c>
    </row>
    <row r="16080" spans="1:12" x14ac:dyDescent="0.25">
      <c r="A16080" t="s">
        <v>9456</v>
      </c>
      <c r="B16080" t="s">
        <v>9453</v>
      </c>
      <c r="C16080" t="s">
        <v>9454</v>
      </c>
      <c r="D16080" t="s">
        <v>9455</v>
      </c>
      <c r="E16080" s="117">
        <v>43038</v>
      </c>
      <c r="F16080" s="118">
        <v>0.41484953703703703</v>
      </c>
      <c r="G16080" t="s">
        <v>3854</v>
      </c>
      <c r="H16080">
        <v>1297</v>
      </c>
      <c r="I16080">
        <v>12</v>
      </c>
      <c r="J16080" t="s">
        <v>27557</v>
      </c>
      <c r="L16080" t="s">
        <v>575</v>
      </c>
    </row>
    <row r="16081" spans="1:12" x14ac:dyDescent="0.25">
      <c r="A16081" t="s">
        <v>9456</v>
      </c>
      <c r="B16081" t="s">
        <v>9453</v>
      </c>
      <c r="C16081" t="s">
        <v>9454</v>
      </c>
      <c r="D16081" t="s">
        <v>9455</v>
      </c>
      <c r="E16081" s="117">
        <v>43038</v>
      </c>
      <c r="F16081" s="118">
        <v>0.41484953703703703</v>
      </c>
      <c r="G16081" t="s">
        <v>3854</v>
      </c>
      <c r="H16081">
        <v>1297</v>
      </c>
      <c r="I16081">
        <v>13</v>
      </c>
      <c r="J16081" t="s">
        <v>27557</v>
      </c>
      <c r="L16081" t="s">
        <v>636</v>
      </c>
    </row>
    <row r="16082" spans="1:12" x14ac:dyDescent="0.25">
      <c r="A16082" t="s">
        <v>9456</v>
      </c>
      <c r="B16082" t="s">
        <v>9453</v>
      </c>
      <c r="C16082" t="s">
        <v>9454</v>
      </c>
      <c r="D16082" t="s">
        <v>9455</v>
      </c>
      <c r="E16082" s="117">
        <v>43038</v>
      </c>
      <c r="F16082" s="118">
        <v>0.41484953703703703</v>
      </c>
      <c r="G16082" t="s">
        <v>3854</v>
      </c>
      <c r="H16082">
        <v>1297</v>
      </c>
      <c r="I16082">
        <v>14</v>
      </c>
      <c r="J16082" t="s">
        <v>27557</v>
      </c>
      <c r="L16082" t="s">
        <v>643</v>
      </c>
    </row>
    <row r="16083" spans="1:12" x14ac:dyDescent="0.25">
      <c r="A16083" t="s">
        <v>9456</v>
      </c>
      <c r="B16083" t="s">
        <v>9453</v>
      </c>
      <c r="C16083" t="s">
        <v>9454</v>
      </c>
      <c r="D16083" t="s">
        <v>9455</v>
      </c>
      <c r="E16083" s="117">
        <v>43038</v>
      </c>
      <c r="F16083" s="118">
        <v>0.41484953703703703</v>
      </c>
      <c r="G16083" t="s">
        <v>3854</v>
      </c>
      <c r="H16083">
        <v>1297</v>
      </c>
      <c r="I16083">
        <v>15</v>
      </c>
      <c r="J16083" t="s">
        <v>27557</v>
      </c>
      <c r="L16083" t="s">
        <v>683</v>
      </c>
    </row>
    <row r="16084" spans="1:12" x14ac:dyDescent="0.25">
      <c r="A16084" t="s">
        <v>9456</v>
      </c>
      <c r="B16084" t="s">
        <v>9453</v>
      </c>
      <c r="C16084" t="s">
        <v>9454</v>
      </c>
      <c r="D16084" t="s">
        <v>9455</v>
      </c>
      <c r="E16084" s="117">
        <v>43038</v>
      </c>
      <c r="F16084" s="118">
        <v>0.41484953703703703</v>
      </c>
      <c r="G16084" t="s">
        <v>3854</v>
      </c>
      <c r="H16084">
        <v>1297</v>
      </c>
      <c r="I16084">
        <v>22</v>
      </c>
      <c r="J16084" t="s">
        <v>27557</v>
      </c>
      <c r="L16084" t="s">
        <v>4097</v>
      </c>
    </row>
    <row r="16085" spans="1:12" x14ac:dyDescent="0.25">
      <c r="A16085" t="s">
        <v>9456</v>
      </c>
      <c r="B16085" t="s">
        <v>9453</v>
      </c>
      <c r="C16085" t="s">
        <v>9454</v>
      </c>
      <c r="D16085" t="s">
        <v>9455</v>
      </c>
      <c r="E16085" s="117">
        <v>43038</v>
      </c>
      <c r="F16085" s="118">
        <v>0.41484953703703703</v>
      </c>
      <c r="G16085" t="s">
        <v>3854</v>
      </c>
      <c r="H16085">
        <v>1297</v>
      </c>
      <c r="I16085">
        <v>23</v>
      </c>
      <c r="J16085" t="s">
        <v>27557</v>
      </c>
      <c r="L16085">
        <v>50</v>
      </c>
    </row>
    <row r="16086" spans="1:12" x14ac:dyDescent="0.25">
      <c r="A16086" t="s">
        <v>9456</v>
      </c>
      <c r="B16086" t="s">
        <v>9453</v>
      </c>
      <c r="C16086" t="s">
        <v>9454</v>
      </c>
      <c r="D16086" t="s">
        <v>9455</v>
      </c>
      <c r="E16086" s="117">
        <v>43038</v>
      </c>
      <c r="F16086" s="118">
        <v>0.41484953703703703</v>
      </c>
      <c r="G16086" t="s">
        <v>3854</v>
      </c>
      <c r="H16086">
        <v>1297</v>
      </c>
      <c r="I16086">
        <v>24</v>
      </c>
      <c r="J16086" t="s">
        <v>27557</v>
      </c>
      <c r="L16086" t="s">
        <v>4127</v>
      </c>
    </row>
    <row r="16087" spans="1:12" x14ac:dyDescent="0.25">
      <c r="A16087" t="s">
        <v>9456</v>
      </c>
      <c r="B16087" t="s">
        <v>9453</v>
      </c>
      <c r="C16087" t="s">
        <v>9454</v>
      </c>
      <c r="D16087" t="s">
        <v>9455</v>
      </c>
      <c r="E16087" s="117">
        <v>43038</v>
      </c>
      <c r="F16087" s="118">
        <v>0.41484953703703703</v>
      </c>
      <c r="G16087" t="s">
        <v>3854</v>
      </c>
      <c r="H16087">
        <v>1297</v>
      </c>
      <c r="I16087">
        <v>25</v>
      </c>
      <c r="J16087" t="s">
        <v>27557</v>
      </c>
      <c r="L16087">
        <v>25</v>
      </c>
    </row>
    <row r="16088" spans="1:12" x14ac:dyDescent="0.25">
      <c r="A16088" t="s">
        <v>9456</v>
      </c>
      <c r="B16088" t="s">
        <v>9453</v>
      </c>
      <c r="C16088" t="s">
        <v>9454</v>
      </c>
      <c r="D16088" t="s">
        <v>9455</v>
      </c>
      <c r="E16088" s="117">
        <v>43038</v>
      </c>
      <c r="F16088" s="118">
        <v>0.41486111111111112</v>
      </c>
      <c r="G16088" t="s">
        <v>3854</v>
      </c>
      <c r="H16088">
        <v>1297</v>
      </c>
      <c r="I16088">
        <v>26</v>
      </c>
      <c r="J16088" t="s">
        <v>27557</v>
      </c>
      <c r="L16088" t="s">
        <v>4099</v>
      </c>
    </row>
    <row r="16089" spans="1:12" x14ac:dyDescent="0.25">
      <c r="A16089" t="s">
        <v>9456</v>
      </c>
      <c r="B16089" t="s">
        <v>9453</v>
      </c>
      <c r="C16089" t="s">
        <v>9454</v>
      </c>
      <c r="D16089" t="s">
        <v>9455</v>
      </c>
      <c r="E16089" s="117">
        <v>43038</v>
      </c>
      <c r="F16089" s="118">
        <v>0.41486111111111112</v>
      </c>
      <c r="G16089" t="s">
        <v>3854</v>
      </c>
      <c r="H16089">
        <v>1297</v>
      </c>
      <c r="I16089">
        <v>27</v>
      </c>
      <c r="J16089" t="s">
        <v>27557</v>
      </c>
      <c r="L16089">
        <v>25</v>
      </c>
    </row>
    <row r="16090" spans="1:12" x14ac:dyDescent="0.25">
      <c r="A16090" t="s">
        <v>9456</v>
      </c>
      <c r="B16090" t="s">
        <v>9453</v>
      </c>
      <c r="C16090" t="s">
        <v>9454</v>
      </c>
      <c r="D16090" t="s">
        <v>9455</v>
      </c>
      <c r="E16090" s="117">
        <v>43038</v>
      </c>
      <c r="F16090" s="118">
        <v>0.41486111111111112</v>
      </c>
      <c r="G16090" t="s">
        <v>3854</v>
      </c>
      <c r="H16090">
        <v>1298</v>
      </c>
      <c r="I16090">
        <v>1</v>
      </c>
      <c r="L16090" t="s">
        <v>27558</v>
      </c>
    </row>
    <row r="16091" spans="1:12" x14ac:dyDescent="0.25">
      <c r="A16091" t="s">
        <v>9456</v>
      </c>
      <c r="B16091" t="s">
        <v>9453</v>
      </c>
      <c r="C16091" t="s">
        <v>9454</v>
      </c>
      <c r="D16091" t="s">
        <v>9455</v>
      </c>
      <c r="E16091" s="117">
        <v>43038</v>
      </c>
      <c r="F16091" s="118">
        <v>0.41487268518518516</v>
      </c>
      <c r="G16091" t="s">
        <v>3854</v>
      </c>
      <c r="H16091">
        <v>1298</v>
      </c>
      <c r="I16091">
        <v>4</v>
      </c>
      <c r="J16091" t="s">
        <v>27558</v>
      </c>
      <c r="L16091" t="s">
        <v>2977</v>
      </c>
    </row>
    <row r="16092" spans="1:12" x14ac:dyDescent="0.25">
      <c r="A16092" t="s">
        <v>9456</v>
      </c>
      <c r="B16092" t="s">
        <v>9453</v>
      </c>
      <c r="C16092" t="s">
        <v>9454</v>
      </c>
      <c r="D16092" t="s">
        <v>9455</v>
      </c>
      <c r="E16092" s="117">
        <v>43038</v>
      </c>
      <c r="F16092" s="118">
        <v>0.41487268518518516</v>
      </c>
      <c r="G16092" t="s">
        <v>3854</v>
      </c>
      <c r="H16092">
        <v>1298</v>
      </c>
      <c r="I16092">
        <v>5</v>
      </c>
      <c r="J16092" t="s">
        <v>27558</v>
      </c>
      <c r="L16092" t="s">
        <v>1977</v>
      </c>
    </row>
    <row r="16093" spans="1:12" x14ac:dyDescent="0.25">
      <c r="A16093" t="s">
        <v>9456</v>
      </c>
      <c r="B16093" t="s">
        <v>9453</v>
      </c>
      <c r="C16093" t="s">
        <v>9454</v>
      </c>
      <c r="D16093" t="s">
        <v>9455</v>
      </c>
      <c r="E16093" s="117">
        <v>43038</v>
      </c>
      <c r="F16093" s="118">
        <v>0.41487268518518516</v>
      </c>
      <c r="G16093" t="s">
        <v>3854</v>
      </c>
      <c r="H16093">
        <v>1298</v>
      </c>
      <c r="I16093">
        <v>6</v>
      </c>
      <c r="J16093" t="s">
        <v>27558</v>
      </c>
      <c r="L16093">
        <v>0</v>
      </c>
    </row>
    <row r="16094" spans="1:12" x14ac:dyDescent="0.25">
      <c r="A16094" t="s">
        <v>9456</v>
      </c>
      <c r="B16094" t="s">
        <v>9453</v>
      </c>
      <c r="C16094" t="s">
        <v>9454</v>
      </c>
      <c r="D16094" t="s">
        <v>9455</v>
      </c>
      <c r="E16094" s="117">
        <v>43038</v>
      </c>
      <c r="F16094" s="118">
        <v>0.41487268518518516</v>
      </c>
      <c r="G16094" t="s">
        <v>3854</v>
      </c>
      <c r="H16094">
        <v>1298</v>
      </c>
      <c r="I16094">
        <v>7</v>
      </c>
      <c r="J16094" t="s">
        <v>27558</v>
      </c>
      <c r="L16094">
        <v>100</v>
      </c>
    </row>
    <row r="16095" spans="1:12" x14ac:dyDescent="0.25">
      <c r="A16095" t="s">
        <v>9456</v>
      </c>
      <c r="B16095" t="s">
        <v>9453</v>
      </c>
      <c r="C16095" t="s">
        <v>9454</v>
      </c>
      <c r="D16095" t="s">
        <v>9455</v>
      </c>
      <c r="E16095" s="117">
        <v>43038</v>
      </c>
      <c r="F16095" s="118">
        <v>0.41487268518518516</v>
      </c>
      <c r="G16095" t="s">
        <v>3854</v>
      </c>
      <c r="H16095">
        <v>1298</v>
      </c>
      <c r="I16095">
        <v>8</v>
      </c>
      <c r="J16095" t="s">
        <v>27558</v>
      </c>
      <c r="L16095">
        <v>50</v>
      </c>
    </row>
    <row r="16096" spans="1:12" x14ac:dyDescent="0.25">
      <c r="A16096" t="s">
        <v>9456</v>
      </c>
      <c r="B16096" t="s">
        <v>9453</v>
      </c>
      <c r="C16096" t="s">
        <v>9454</v>
      </c>
      <c r="D16096" t="s">
        <v>9455</v>
      </c>
      <c r="E16096" s="117">
        <v>43038</v>
      </c>
      <c r="F16096" s="118">
        <v>0.41487268518518516</v>
      </c>
      <c r="G16096" t="s">
        <v>3854</v>
      </c>
      <c r="H16096">
        <v>1298</v>
      </c>
      <c r="I16096">
        <v>9</v>
      </c>
      <c r="J16096" t="s">
        <v>27558</v>
      </c>
      <c r="L16096" t="s">
        <v>560</v>
      </c>
    </row>
    <row r="16097" spans="1:12" x14ac:dyDescent="0.25">
      <c r="A16097" t="s">
        <v>9456</v>
      </c>
      <c r="B16097" t="s">
        <v>9453</v>
      </c>
      <c r="C16097" t="s">
        <v>9454</v>
      </c>
      <c r="D16097" t="s">
        <v>9455</v>
      </c>
      <c r="E16097" s="117">
        <v>43038</v>
      </c>
      <c r="F16097" s="118">
        <v>0.41487268518518516</v>
      </c>
      <c r="G16097" t="s">
        <v>3854</v>
      </c>
      <c r="H16097">
        <v>1298</v>
      </c>
      <c r="I16097">
        <v>10</v>
      </c>
      <c r="J16097" t="s">
        <v>27558</v>
      </c>
      <c r="L16097" t="s">
        <v>618</v>
      </c>
    </row>
    <row r="16098" spans="1:12" x14ac:dyDescent="0.25">
      <c r="A16098" t="s">
        <v>9456</v>
      </c>
      <c r="B16098" t="s">
        <v>9453</v>
      </c>
      <c r="C16098" t="s">
        <v>9454</v>
      </c>
      <c r="D16098" t="s">
        <v>9455</v>
      </c>
      <c r="E16098" s="117">
        <v>43038</v>
      </c>
      <c r="F16098" s="118">
        <v>0.41487268518518516</v>
      </c>
      <c r="G16098" t="s">
        <v>3854</v>
      </c>
      <c r="H16098">
        <v>1298</v>
      </c>
      <c r="I16098">
        <v>11</v>
      </c>
      <c r="J16098" t="s">
        <v>27558</v>
      </c>
      <c r="L16098" t="s">
        <v>578</v>
      </c>
    </row>
    <row r="16099" spans="1:12" x14ac:dyDescent="0.25">
      <c r="A16099" t="s">
        <v>9456</v>
      </c>
      <c r="B16099" t="s">
        <v>9453</v>
      </c>
      <c r="C16099" t="s">
        <v>9454</v>
      </c>
      <c r="D16099" t="s">
        <v>9455</v>
      </c>
      <c r="E16099" s="117">
        <v>43038</v>
      </c>
      <c r="F16099" s="118">
        <v>0.41487268518518516</v>
      </c>
      <c r="G16099" t="s">
        <v>3854</v>
      </c>
      <c r="H16099">
        <v>1298</v>
      </c>
      <c r="I16099">
        <v>12</v>
      </c>
      <c r="J16099" t="s">
        <v>27558</v>
      </c>
      <c r="L16099" t="s">
        <v>576</v>
      </c>
    </row>
    <row r="16100" spans="1:12" x14ac:dyDescent="0.25">
      <c r="A16100" t="s">
        <v>9456</v>
      </c>
      <c r="B16100" t="s">
        <v>9453</v>
      </c>
      <c r="C16100" t="s">
        <v>9454</v>
      </c>
      <c r="D16100" t="s">
        <v>9455</v>
      </c>
      <c r="E16100" s="117">
        <v>43038</v>
      </c>
      <c r="F16100" s="118">
        <v>0.41488425925925926</v>
      </c>
      <c r="G16100" t="s">
        <v>3854</v>
      </c>
      <c r="H16100">
        <v>1298</v>
      </c>
      <c r="I16100">
        <v>13</v>
      </c>
      <c r="J16100" t="s">
        <v>27558</v>
      </c>
      <c r="L16100" t="s">
        <v>636</v>
      </c>
    </row>
    <row r="16101" spans="1:12" x14ac:dyDescent="0.25">
      <c r="A16101" t="s">
        <v>9456</v>
      </c>
      <c r="B16101" t="s">
        <v>9453</v>
      </c>
      <c r="C16101" t="s">
        <v>9454</v>
      </c>
      <c r="D16101" t="s">
        <v>9455</v>
      </c>
      <c r="E16101" s="117">
        <v>43038</v>
      </c>
      <c r="F16101" s="118">
        <v>0.41488425925925926</v>
      </c>
      <c r="G16101" t="s">
        <v>3854</v>
      </c>
      <c r="H16101">
        <v>1298</v>
      </c>
      <c r="I16101">
        <v>14</v>
      </c>
      <c r="J16101" t="s">
        <v>27558</v>
      </c>
      <c r="L16101" t="s">
        <v>661</v>
      </c>
    </row>
    <row r="16102" spans="1:12" x14ac:dyDescent="0.25">
      <c r="A16102" t="s">
        <v>9456</v>
      </c>
      <c r="B16102" t="s">
        <v>9453</v>
      </c>
      <c r="C16102" t="s">
        <v>9454</v>
      </c>
      <c r="D16102" t="s">
        <v>9455</v>
      </c>
      <c r="E16102" s="117">
        <v>43038</v>
      </c>
      <c r="F16102" s="118">
        <v>0.41488425925925926</v>
      </c>
      <c r="G16102" t="s">
        <v>3854</v>
      </c>
      <c r="H16102">
        <v>1298</v>
      </c>
      <c r="I16102">
        <v>15</v>
      </c>
      <c r="J16102" t="s">
        <v>27558</v>
      </c>
      <c r="L16102" t="s">
        <v>683</v>
      </c>
    </row>
    <row r="16103" spans="1:12" x14ac:dyDescent="0.25">
      <c r="A16103" t="s">
        <v>9456</v>
      </c>
      <c r="B16103" t="s">
        <v>9453</v>
      </c>
      <c r="C16103" t="s">
        <v>9454</v>
      </c>
      <c r="D16103" t="s">
        <v>9455</v>
      </c>
      <c r="E16103" s="117">
        <v>43038</v>
      </c>
      <c r="F16103" s="118">
        <v>0.41488425925925926</v>
      </c>
      <c r="G16103" t="s">
        <v>3854</v>
      </c>
      <c r="H16103">
        <v>1298</v>
      </c>
      <c r="I16103">
        <v>22</v>
      </c>
      <c r="J16103" t="s">
        <v>27558</v>
      </c>
      <c r="L16103" t="s">
        <v>4097</v>
      </c>
    </row>
    <row r="16104" spans="1:12" x14ac:dyDescent="0.25">
      <c r="A16104" t="s">
        <v>9456</v>
      </c>
      <c r="B16104" t="s">
        <v>9453</v>
      </c>
      <c r="C16104" t="s">
        <v>9454</v>
      </c>
      <c r="D16104" t="s">
        <v>9455</v>
      </c>
      <c r="E16104" s="117">
        <v>43038</v>
      </c>
      <c r="F16104" s="118">
        <v>0.41488425925925926</v>
      </c>
      <c r="G16104" t="s">
        <v>3854</v>
      </c>
      <c r="H16104">
        <v>1298</v>
      </c>
      <c r="I16104">
        <v>23</v>
      </c>
      <c r="J16104" t="s">
        <v>27558</v>
      </c>
      <c r="L16104">
        <v>70</v>
      </c>
    </row>
    <row r="16105" spans="1:12" x14ac:dyDescent="0.25">
      <c r="A16105" t="s">
        <v>9456</v>
      </c>
      <c r="B16105" t="s">
        <v>9453</v>
      </c>
      <c r="C16105" t="s">
        <v>9454</v>
      </c>
      <c r="D16105" t="s">
        <v>9455</v>
      </c>
      <c r="E16105" s="117">
        <v>43038</v>
      </c>
      <c r="F16105" s="118">
        <v>0.41488425925925926</v>
      </c>
      <c r="G16105" t="s">
        <v>3854</v>
      </c>
      <c r="H16105">
        <v>1298</v>
      </c>
      <c r="I16105">
        <v>24</v>
      </c>
      <c r="J16105" t="s">
        <v>27558</v>
      </c>
      <c r="L16105" t="s">
        <v>4127</v>
      </c>
    </row>
    <row r="16106" spans="1:12" x14ac:dyDescent="0.25">
      <c r="A16106" t="s">
        <v>9456</v>
      </c>
      <c r="B16106" t="s">
        <v>9453</v>
      </c>
      <c r="C16106" t="s">
        <v>9454</v>
      </c>
      <c r="D16106" t="s">
        <v>9455</v>
      </c>
      <c r="E16106" s="117">
        <v>43038</v>
      </c>
      <c r="F16106" s="118">
        <v>0.41488425925925926</v>
      </c>
      <c r="G16106" t="s">
        <v>3854</v>
      </c>
      <c r="H16106">
        <v>1298</v>
      </c>
      <c r="I16106">
        <v>25</v>
      </c>
      <c r="J16106" t="s">
        <v>27558</v>
      </c>
      <c r="L16106">
        <v>20</v>
      </c>
    </row>
    <row r="16107" spans="1:12" x14ac:dyDescent="0.25">
      <c r="A16107" t="s">
        <v>9456</v>
      </c>
      <c r="B16107" t="s">
        <v>9453</v>
      </c>
      <c r="C16107" t="s">
        <v>9454</v>
      </c>
      <c r="D16107" t="s">
        <v>9455</v>
      </c>
      <c r="E16107" s="117">
        <v>43038</v>
      </c>
      <c r="F16107" s="118">
        <v>0.41488425925925926</v>
      </c>
      <c r="G16107" t="s">
        <v>3854</v>
      </c>
      <c r="H16107">
        <v>1298</v>
      </c>
      <c r="I16107">
        <v>26</v>
      </c>
      <c r="J16107" t="s">
        <v>27558</v>
      </c>
      <c r="L16107" t="s">
        <v>4099</v>
      </c>
    </row>
    <row r="16108" spans="1:12" x14ac:dyDescent="0.25">
      <c r="A16108" t="s">
        <v>9456</v>
      </c>
      <c r="B16108" t="s">
        <v>9453</v>
      </c>
      <c r="C16108" t="s">
        <v>9454</v>
      </c>
      <c r="D16108" t="s">
        <v>9455</v>
      </c>
      <c r="E16108" s="117">
        <v>43038</v>
      </c>
      <c r="F16108" s="118">
        <v>0.41488425925925926</v>
      </c>
      <c r="G16108" t="s">
        <v>3854</v>
      </c>
      <c r="H16108">
        <v>1298</v>
      </c>
      <c r="I16108">
        <v>27</v>
      </c>
      <c r="J16108" t="s">
        <v>27558</v>
      </c>
      <c r="L16108">
        <v>10</v>
      </c>
    </row>
    <row r="16109" spans="1:12" x14ac:dyDescent="0.25">
      <c r="A16109" t="s">
        <v>9456</v>
      </c>
      <c r="B16109" t="s">
        <v>9453</v>
      </c>
      <c r="C16109" t="s">
        <v>9454</v>
      </c>
      <c r="D16109" t="s">
        <v>9455</v>
      </c>
      <c r="E16109" s="117">
        <v>43038</v>
      </c>
      <c r="F16109" s="118">
        <v>0.41488425925925926</v>
      </c>
      <c r="G16109" t="s">
        <v>3854</v>
      </c>
      <c r="H16109">
        <v>1298</v>
      </c>
      <c r="I16109">
        <v>38</v>
      </c>
      <c r="J16109" t="s">
        <v>27558</v>
      </c>
      <c r="L16109" t="s">
        <v>27559</v>
      </c>
    </row>
    <row r="16110" spans="1:12" x14ac:dyDescent="0.25">
      <c r="A16110" t="s">
        <v>9456</v>
      </c>
      <c r="B16110" t="s">
        <v>9453</v>
      </c>
      <c r="C16110" t="s">
        <v>9454</v>
      </c>
      <c r="D16110" t="s">
        <v>9455</v>
      </c>
      <c r="E16110" s="117">
        <v>43038</v>
      </c>
      <c r="F16110" s="118">
        <v>0.4148958333333333</v>
      </c>
      <c r="G16110" t="s">
        <v>3854</v>
      </c>
      <c r="H16110">
        <v>1299</v>
      </c>
      <c r="I16110">
        <v>1</v>
      </c>
      <c r="L16110" t="s">
        <v>27560</v>
      </c>
    </row>
    <row r="16111" spans="1:12" x14ac:dyDescent="0.25">
      <c r="A16111" t="s">
        <v>9456</v>
      </c>
      <c r="B16111" t="s">
        <v>9453</v>
      </c>
      <c r="C16111" t="s">
        <v>9454</v>
      </c>
      <c r="D16111" t="s">
        <v>9455</v>
      </c>
      <c r="E16111" s="117">
        <v>43038</v>
      </c>
      <c r="F16111" s="118">
        <v>0.41490740740740745</v>
      </c>
      <c r="G16111" t="s">
        <v>3854</v>
      </c>
      <c r="H16111">
        <v>1299</v>
      </c>
      <c r="I16111">
        <v>4</v>
      </c>
      <c r="J16111" t="s">
        <v>27560</v>
      </c>
      <c r="L16111" t="s">
        <v>2977</v>
      </c>
    </row>
    <row r="16112" spans="1:12" x14ac:dyDescent="0.25">
      <c r="A16112" t="s">
        <v>9456</v>
      </c>
      <c r="B16112" t="s">
        <v>9453</v>
      </c>
      <c r="C16112" t="s">
        <v>9454</v>
      </c>
      <c r="D16112" t="s">
        <v>9455</v>
      </c>
      <c r="E16112" s="117">
        <v>43038</v>
      </c>
      <c r="F16112" s="118">
        <v>0.41490740740740745</v>
      </c>
      <c r="G16112" t="s">
        <v>3854</v>
      </c>
      <c r="H16112">
        <v>1299</v>
      </c>
      <c r="I16112">
        <v>5</v>
      </c>
      <c r="J16112" t="s">
        <v>27560</v>
      </c>
      <c r="L16112" t="s">
        <v>1977</v>
      </c>
    </row>
    <row r="16113" spans="1:12" x14ac:dyDescent="0.25">
      <c r="A16113" t="s">
        <v>9456</v>
      </c>
      <c r="B16113" t="s">
        <v>9453</v>
      </c>
      <c r="C16113" t="s">
        <v>9454</v>
      </c>
      <c r="D16113" t="s">
        <v>9455</v>
      </c>
      <c r="E16113" s="117">
        <v>43038</v>
      </c>
      <c r="F16113" s="118">
        <v>0.41490740740740745</v>
      </c>
      <c r="G16113" t="s">
        <v>3854</v>
      </c>
      <c r="H16113">
        <v>1299</v>
      </c>
      <c r="I16113">
        <v>6</v>
      </c>
      <c r="J16113" t="s">
        <v>27560</v>
      </c>
      <c r="L16113">
        <v>0</v>
      </c>
    </row>
    <row r="16114" spans="1:12" x14ac:dyDescent="0.25">
      <c r="A16114" t="s">
        <v>9456</v>
      </c>
      <c r="B16114" t="s">
        <v>9453</v>
      </c>
      <c r="C16114" t="s">
        <v>9454</v>
      </c>
      <c r="D16114" t="s">
        <v>9455</v>
      </c>
      <c r="E16114" s="117">
        <v>43038</v>
      </c>
      <c r="F16114" s="118">
        <v>0.41490740740740745</v>
      </c>
      <c r="G16114" t="s">
        <v>3854</v>
      </c>
      <c r="H16114">
        <v>1299</v>
      </c>
      <c r="I16114">
        <v>7</v>
      </c>
      <c r="J16114" t="s">
        <v>27560</v>
      </c>
      <c r="L16114">
        <v>100</v>
      </c>
    </row>
    <row r="16115" spans="1:12" x14ac:dyDescent="0.25">
      <c r="A16115" t="s">
        <v>9456</v>
      </c>
      <c r="B16115" t="s">
        <v>9453</v>
      </c>
      <c r="C16115" t="s">
        <v>9454</v>
      </c>
      <c r="D16115" t="s">
        <v>9455</v>
      </c>
      <c r="E16115" s="117">
        <v>43038</v>
      </c>
      <c r="F16115" s="118">
        <v>0.41490740740740745</v>
      </c>
      <c r="G16115" t="s">
        <v>3854</v>
      </c>
      <c r="H16115">
        <v>1299</v>
      </c>
      <c r="I16115">
        <v>8</v>
      </c>
      <c r="J16115" t="s">
        <v>27560</v>
      </c>
      <c r="L16115">
        <v>70</v>
      </c>
    </row>
    <row r="16116" spans="1:12" x14ac:dyDescent="0.25">
      <c r="A16116" t="s">
        <v>9456</v>
      </c>
      <c r="B16116" t="s">
        <v>9453</v>
      </c>
      <c r="C16116" t="s">
        <v>9454</v>
      </c>
      <c r="D16116" t="s">
        <v>9455</v>
      </c>
      <c r="E16116" s="117">
        <v>43038</v>
      </c>
      <c r="F16116" s="118">
        <v>0.41490740740740745</v>
      </c>
      <c r="G16116" t="s">
        <v>3854</v>
      </c>
      <c r="H16116">
        <v>1299</v>
      </c>
      <c r="I16116">
        <v>9</v>
      </c>
      <c r="J16116" t="s">
        <v>27560</v>
      </c>
      <c r="L16116" t="s">
        <v>560</v>
      </c>
    </row>
    <row r="16117" spans="1:12" x14ac:dyDescent="0.25">
      <c r="A16117" t="s">
        <v>9456</v>
      </c>
      <c r="B16117" t="s">
        <v>9453</v>
      </c>
      <c r="C16117" t="s">
        <v>9454</v>
      </c>
      <c r="D16117" t="s">
        <v>9455</v>
      </c>
      <c r="E16117" s="117">
        <v>43038</v>
      </c>
      <c r="F16117" s="118">
        <v>0.41490740740740745</v>
      </c>
      <c r="G16117" t="s">
        <v>3854</v>
      </c>
      <c r="H16117">
        <v>1299</v>
      </c>
      <c r="I16117">
        <v>10</v>
      </c>
      <c r="J16117" t="s">
        <v>27560</v>
      </c>
      <c r="L16117" t="s">
        <v>618</v>
      </c>
    </row>
    <row r="16118" spans="1:12" x14ac:dyDescent="0.25">
      <c r="A16118" t="s">
        <v>9456</v>
      </c>
      <c r="B16118" t="s">
        <v>9453</v>
      </c>
      <c r="C16118" t="s">
        <v>9454</v>
      </c>
      <c r="D16118" t="s">
        <v>9455</v>
      </c>
      <c r="E16118" s="117">
        <v>43038</v>
      </c>
      <c r="F16118" s="118">
        <v>0.41490740740740745</v>
      </c>
      <c r="G16118" t="s">
        <v>3854</v>
      </c>
      <c r="H16118">
        <v>1299</v>
      </c>
      <c r="I16118">
        <v>11</v>
      </c>
      <c r="J16118" t="s">
        <v>27560</v>
      </c>
      <c r="L16118" t="s">
        <v>578</v>
      </c>
    </row>
    <row r="16119" spans="1:12" x14ac:dyDescent="0.25">
      <c r="A16119" t="s">
        <v>9456</v>
      </c>
      <c r="B16119" t="s">
        <v>9453</v>
      </c>
      <c r="C16119" t="s">
        <v>9454</v>
      </c>
      <c r="D16119" t="s">
        <v>9455</v>
      </c>
      <c r="E16119" s="117">
        <v>43038</v>
      </c>
      <c r="F16119" s="118">
        <v>0.41490740740740745</v>
      </c>
      <c r="G16119" t="s">
        <v>3854</v>
      </c>
      <c r="H16119">
        <v>1299</v>
      </c>
      <c r="I16119">
        <v>12</v>
      </c>
      <c r="J16119" t="s">
        <v>27560</v>
      </c>
      <c r="L16119" t="s">
        <v>576</v>
      </c>
    </row>
    <row r="16120" spans="1:12" x14ac:dyDescent="0.25">
      <c r="A16120" t="s">
        <v>9456</v>
      </c>
      <c r="B16120" t="s">
        <v>9453</v>
      </c>
      <c r="C16120" t="s">
        <v>9454</v>
      </c>
      <c r="D16120" t="s">
        <v>9455</v>
      </c>
      <c r="E16120" s="117">
        <v>43038</v>
      </c>
      <c r="F16120" s="118">
        <v>0.41490740740740745</v>
      </c>
      <c r="G16120" t="s">
        <v>3854</v>
      </c>
      <c r="H16120">
        <v>1299</v>
      </c>
      <c r="I16120">
        <v>13</v>
      </c>
      <c r="J16120" t="s">
        <v>27560</v>
      </c>
      <c r="L16120" t="s">
        <v>636</v>
      </c>
    </row>
    <row r="16121" spans="1:12" x14ac:dyDescent="0.25">
      <c r="A16121" t="s">
        <v>9456</v>
      </c>
      <c r="B16121" t="s">
        <v>9453</v>
      </c>
      <c r="C16121" t="s">
        <v>9454</v>
      </c>
      <c r="D16121" t="s">
        <v>9455</v>
      </c>
      <c r="E16121" s="117">
        <v>43038</v>
      </c>
      <c r="F16121" s="118">
        <v>0.41490740740740745</v>
      </c>
      <c r="G16121" t="s">
        <v>3854</v>
      </c>
      <c r="H16121">
        <v>1299</v>
      </c>
      <c r="I16121">
        <v>14</v>
      </c>
      <c r="J16121" t="s">
        <v>27560</v>
      </c>
      <c r="L16121" t="s">
        <v>661</v>
      </c>
    </row>
    <row r="16122" spans="1:12" x14ac:dyDescent="0.25">
      <c r="A16122" t="s">
        <v>9456</v>
      </c>
      <c r="B16122" t="s">
        <v>9453</v>
      </c>
      <c r="C16122" t="s">
        <v>9454</v>
      </c>
      <c r="D16122" t="s">
        <v>9455</v>
      </c>
      <c r="E16122" s="117">
        <v>43038</v>
      </c>
      <c r="F16122" s="118">
        <v>0.41490740740740745</v>
      </c>
      <c r="G16122" t="s">
        <v>3854</v>
      </c>
      <c r="H16122">
        <v>1299</v>
      </c>
      <c r="I16122">
        <v>15</v>
      </c>
      <c r="J16122" t="s">
        <v>27560</v>
      </c>
      <c r="L16122" t="s">
        <v>683</v>
      </c>
    </row>
    <row r="16123" spans="1:12" x14ac:dyDescent="0.25">
      <c r="A16123" t="s">
        <v>9456</v>
      </c>
      <c r="B16123" t="s">
        <v>9453</v>
      </c>
      <c r="C16123" t="s">
        <v>9454</v>
      </c>
      <c r="D16123" t="s">
        <v>9455</v>
      </c>
      <c r="E16123" s="117">
        <v>43038</v>
      </c>
      <c r="F16123" s="118">
        <v>0.41491898148148149</v>
      </c>
      <c r="G16123" t="s">
        <v>3854</v>
      </c>
      <c r="H16123">
        <v>1299</v>
      </c>
      <c r="I16123">
        <v>22</v>
      </c>
      <c r="J16123" t="s">
        <v>27560</v>
      </c>
      <c r="L16123" t="s">
        <v>4097</v>
      </c>
    </row>
    <row r="16124" spans="1:12" x14ac:dyDescent="0.25">
      <c r="A16124" t="s">
        <v>9456</v>
      </c>
      <c r="B16124" t="s">
        <v>9453</v>
      </c>
      <c r="C16124" t="s">
        <v>9454</v>
      </c>
      <c r="D16124" t="s">
        <v>9455</v>
      </c>
      <c r="E16124" s="117">
        <v>43038</v>
      </c>
      <c r="F16124" s="118">
        <v>0.41491898148148149</v>
      </c>
      <c r="G16124" t="s">
        <v>3854</v>
      </c>
      <c r="H16124">
        <v>1299</v>
      </c>
      <c r="I16124">
        <v>23</v>
      </c>
      <c r="J16124" t="s">
        <v>27560</v>
      </c>
      <c r="L16124">
        <v>65</v>
      </c>
    </row>
    <row r="16125" spans="1:12" x14ac:dyDescent="0.25">
      <c r="A16125" t="s">
        <v>9456</v>
      </c>
      <c r="B16125" t="s">
        <v>9453</v>
      </c>
      <c r="C16125" t="s">
        <v>9454</v>
      </c>
      <c r="D16125" t="s">
        <v>9455</v>
      </c>
      <c r="E16125" s="117">
        <v>43038</v>
      </c>
      <c r="F16125" s="118">
        <v>0.41491898148148149</v>
      </c>
      <c r="G16125" t="s">
        <v>3854</v>
      </c>
      <c r="H16125">
        <v>1299</v>
      </c>
      <c r="I16125">
        <v>24</v>
      </c>
      <c r="J16125" t="s">
        <v>27560</v>
      </c>
      <c r="L16125" t="s">
        <v>4127</v>
      </c>
    </row>
    <row r="16126" spans="1:12" x14ac:dyDescent="0.25">
      <c r="A16126" t="s">
        <v>9456</v>
      </c>
      <c r="B16126" t="s">
        <v>9453</v>
      </c>
      <c r="C16126" t="s">
        <v>9454</v>
      </c>
      <c r="D16126" t="s">
        <v>9455</v>
      </c>
      <c r="E16126" s="117">
        <v>43038</v>
      </c>
      <c r="F16126" s="118">
        <v>0.41491898148148149</v>
      </c>
      <c r="G16126" t="s">
        <v>3854</v>
      </c>
      <c r="H16126">
        <v>1299</v>
      </c>
      <c r="I16126">
        <v>25</v>
      </c>
      <c r="J16126" t="s">
        <v>27560</v>
      </c>
      <c r="L16126">
        <v>20</v>
      </c>
    </row>
    <row r="16127" spans="1:12" x14ac:dyDescent="0.25">
      <c r="A16127" t="s">
        <v>9456</v>
      </c>
      <c r="B16127" t="s">
        <v>9453</v>
      </c>
      <c r="C16127" t="s">
        <v>9454</v>
      </c>
      <c r="D16127" t="s">
        <v>9455</v>
      </c>
      <c r="E16127" s="117">
        <v>43038</v>
      </c>
      <c r="F16127" s="118">
        <v>0.41491898148148149</v>
      </c>
      <c r="G16127" t="s">
        <v>3854</v>
      </c>
      <c r="H16127">
        <v>1299</v>
      </c>
      <c r="I16127">
        <v>26</v>
      </c>
      <c r="J16127" t="s">
        <v>27560</v>
      </c>
      <c r="L16127" t="s">
        <v>4099</v>
      </c>
    </row>
    <row r="16128" spans="1:12" x14ac:dyDescent="0.25">
      <c r="A16128" t="s">
        <v>9456</v>
      </c>
      <c r="B16128" t="s">
        <v>9453</v>
      </c>
      <c r="C16128" t="s">
        <v>9454</v>
      </c>
      <c r="D16128" t="s">
        <v>9455</v>
      </c>
      <c r="E16128" s="117">
        <v>43038</v>
      </c>
      <c r="F16128" s="118">
        <v>0.41491898148148149</v>
      </c>
      <c r="G16128" t="s">
        <v>3854</v>
      </c>
      <c r="H16128">
        <v>1299</v>
      </c>
      <c r="I16128">
        <v>27</v>
      </c>
      <c r="J16128" t="s">
        <v>27560</v>
      </c>
      <c r="L16128">
        <v>15</v>
      </c>
    </row>
    <row r="16129" spans="1:12" x14ac:dyDescent="0.25">
      <c r="A16129" t="s">
        <v>9456</v>
      </c>
      <c r="B16129" t="s">
        <v>9453</v>
      </c>
      <c r="C16129" t="s">
        <v>9454</v>
      </c>
      <c r="D16129" t="s">
        <v>9455</v>
      </c>
      <c r="E16129" s="117">
        <v>43038</v>
      </c>
      <c r="F16129" s="118">
        <v>0.41491898148148149</v>
      </c>
      <c r="G16129" t="s">
        <v>3854</v>
      </c>
      <c r="H16129">
        <v>1299</v>
      </c>
      <c r="I16129">
        <v>38</v>
      </c>
      <c r="J16129" t="s">
        <v>27560</v>
      </c>
      <c r="L16129" t="s">
        <v>27561</v>
      </c>
    </row>
    <row r="16130" spans="1:12" x14ac:dyDescent="0.25">
      <c r="A16130" t="s">
        <v>9456</v>
      </c>
      <c r="B16130" t="s">
        <v>9453</v>
      </c>
      <c r="C16130" t="s">
        <v>9454</v>
      </c>
      <c r="D16130" t="s">
        <v>9455</v>
      </c>
      <c r="E16130" s="117">
        <v>43038</v>
      </c>
      <c r="F16130" s="118">
        <v>0.41493055555555558</v>
      </c>
      <c r="G16130" t="s">
        <v>3854</v>
      </c>
      <c r="H16130">
        <v>1300</v>
      </c>
      <c r="I16130">
        <v>1</v>
      </c>
      <c r="L16130" t="s">
        <v>27560</v>
      </c>
    </row>
    <row r="16131" spans="1:12" x14ac:dyDescent="0.25">
      <c r="A16131" t="s">
        <v>9456</v>
      </c>
      <c r="B16131" t="s">
        <v>9453</v>
      </c>
      <c r="C16131" t="s">
        <v>9454</v>
      </c>
      <c r="D16131" t="s">
        <v>9455</v>
      </c>
      <c r="E16131" s="117">
        <v>43038</v>
      </c>
      <c r="F16131" s="118">
        <v>0.41493055555555558</v>
      </c>
      <c r="G16131" t="s">
        <v>3854</v>
      </c>
      <c r="H16131">
        <v>1300</v>
      </c>
      <c r="I16131">
        <v>4</v>
      </c>
      <c r="J16131" t="s">
        <v>27560</v>
      </c>
      <c r="L16131" t="s">
        <v>2977</v>
      </c>
    </row>
    <row r="16132" spans="1:12" x14ac:dyDescent="0.25">
      <c r="A16132" t="s">
        <v>9456</v>
      </c>
      <c r="B16132" t="s">
        <v>9453</v>
      </c>
      <c r="C16132" t="s">
        <v>9454</v>
      </c>
      <c r="D16132" t="s">
        <v>9455</v>
      </c>
      <c r="E16132" s="117">
        <v>43038</v>
      </c>
      <c r="F16132" s="118">
        <v>0.41493055555555558</v>
      </c>
      <c r="G16132" t="s">
        <v>3854</v>
      </c>
      <c r="H16132">
        <v>1300</v>
      </c>
      <c r="I16132">
        <v>5</v>
      </c>
      <c r="J16132" t="s">
        <v>27560</v>
      </c>
      <c r="L16132" t="s">
        <v>2711</v>
      </c>
    </row>
    <row r="16133" spans="1:12" x14ac:dyDescent="0.25">
      <c r="A16133" t="s">
        <v>9456</v>
      </c>
      <c r="B16133" t="s">
        <v>9453</v>
      </c>
      <c r="C16133" t="s">
        <v>9454</v>
      </c>
      <c r="D16133" t="s">
        <v>9455</v>
      </c>
      <c r="E16133" s="117">
        <v>43038</v>
      </c>
      <c r="F16133" s="118">
        <v>0.41493055555555558</v>
      </c>
      <c r="G16133" t="s">
        <v>3854</v>
      </c>
      <c r="H16133">
        <v>1300</v>
      </c>
      <c r="I16133">
        <v>6</v>
      </c>
      <c r="J16133" t="s">
        <v>27560</v>
      </c>
      <c r="L16133">
        <v>0</v>
      </c>
    </row>
    <row r="16134" spans="1:12" x14ac:dyDescent="0.25">
      <c r="A16134" t="s">
        <v>9456</v>
      </c>
      <c r="B16134" t="s">
        <v>9453</v>
      </c>
      <c r="C16134" t="s">
        <v>9454</v>
      </c>
      <c r="D16134" t="s">
        <v>9455</v>
      </c>
      <c r="E16134" s="117">
        <v>43038</v>
      </c>
      <c r="F16134" s="118">
        <v>0.41493055555555558</v>
      </c>
      <c r="G16134" t="s">
        <v>3854</v>
      </c>
      <c r="H16134">
        <v>1300</v>
      </c>
      <c r="I16134">
        <v>7</v>
      </c>
      <c r="J16134" t="s">
        <v>27560</v>
      </c>
      <c r="L16134">
        <v>100</v>
      </c>
    </row>
    <row r="16135" spans="1:12" x14ac:dyDescent="0.25">
      <c r="A16135" t="s">
        <v>9456</v>
      </c>
      <c r="B16135" t="s">
        <v>9453</v>
      </c>
      <c r="C16135" t="s">
        <v>9454</v>
      </c>
      <c r="D16135" t="s">
        <v>9455</v>
      </c>
      <c r="E16135" s="117">
        <v>43038</v>
      </c>
      <c r="F16135" s="118">
        <v>0.41494212962962962</v>
      </c>
      <c r="G16135" t="s">
        <v>3854</v>
      </c>
      <c r="H16135">
        <v>1300</v>
      </c>
      <c r="I16135">
        <v>8</v>
      </c>
      <c r="J16135" t="s">
        <v>27560</v>
      </c>
      <c r="L16135">
        <v>10</v>
      </c>
    </row>
    <row r="16136" spans="1:12" x14ac:dyDescent="0.25">
      <c r="A16136" t="s">
        <v>9456</v>
      </c>
      <c r="B16136" t="s">
        <v>9453</v>
      </c>
      <c r="C16136" t="s">
        <v>9454</v>
      </c>
      <c r="D16136" t="s">
        <v>9455</v>
      </c>
      <c r="E16136" s="117">
        <v>43038</v>
      </c>
      <c r="F16136" s="118">
        <v>0.41494212962962962</v>
      </c>
      <c r="G16136" t="s">
        <v>3854</v>
      </c>
      <c r="H16136">
        <v>1300</v>
      </c>
      <c r="I16136">
        <v>9</v>
      </c>
      <c r="J16136" t="s">
        <v>27560</v>
      </c>
      <c r="L16136" t="s">
        <v>560</v>
      </c>
    </row>
    <row r="16137" spans="1:12" x14ac:dyDescent="0.25">
      <c r="A16137" t="s">
        <v>9456</v>
      </c>
      <c r="B16137" t="s">
        <v>9453</v>
      </c>
      <c r="C16137" t="s">
        <v>9454</v>
      </c>
      <c r="D16137" t="s">
        <v>9455</v>
      </c>
      <c r="E16137" s="117">
        <v>43038</v>
      </c>
      <c r="F16137" s="118">
        <v>0.41494212962962962</v>
      </c>
      <c r="G16137" t="s">
        <v>3854</v>
      </c>
      <c r="H16137">
        <v>1300</v>
      </c>
      <c r="I16137">
        <v>10</v>
      </c>
      <c r="J16137" t="s">
        <v>27560</v>
      </c>
      <c r="L16137" t="s">
        <v>618</v>
      </c>
    </row>
    <row r="16138" spans="1:12" x14ac:dyDescent="0.25">
      <c r="A16138" t="s">
        <v>9456</v>
      </c>
      <c r="B16138" t="s">
        <v>9453</v>
      </c>
      <c r="C16138" t="s">
        <v>9454</v>
      </c>
      <c r="D16138" t="s">
        <v>9455</v>
      </c>
      <c r="E16138" s="117">
        <v>43038</v>
      </c>
      <c r="F16138" s="118">
        <v>0.41494212962962962</v>
      </c>
      <c r="G16138" t="s">
        <v>3854</v>
      </c>
      <c r="H16138">
        <v>1300</v>
      </c>
      <c r="I16138">
        <v>11</v>
      </c>
      <c r="J16138" t="s">
        <v>27560</v>
      </c>
      <c r="L16138" t="s">
        <v>613</v>
      </c>
    </row>
    <row r="16139" spans="1:12" x14ac:dyDescent="0.25">
      <c r="A16139" t="s">
        <v>9456</v>
      </c>
      <c r="B16139" t="s">
        <v>9453</v>
      </c>
      <c r="C16139" t="s">
        <v>9454</v>
      </c>
      <c r="D16139" t="s">
        <v>9455</v>
      </c>
      <c r="E16139" s="117">
        <v>43038</v>
      </c>
      <c r="F16139" s="118">
        <v>0.41494212962962962</v>
      </c>
      <c r="G16139" t="s">
        <v>3854</v>
      </c>
      <c r="H16139">
        <v>1300</v>
      </c>
      <c r="I16139">
        <v>12</v>
      </c>
      <c r="J16139" t="s">
        <v>27560</v>
      </c>
      <c r="L16139" t="s">
        <v>575</v>
      </c>
    </row>
    <row r="16140" spans="1:12" x14ac:dyDescent="0.25">
      <c r="A16140" t="s">
        <v>9456</v>
      </c>
      <c r="B16140" t="s">
        <v>9453</v>
      </c>
      <c r="C16140" t="s">
        <v>9454</v>
      </c>
      <c r="D16140" t="s">
        <v>9455</v>
      </c>
      <c r="E16140" s="117">
        <v>43038</v>
      </c>
      <c r="F16140" s="118">
        <v>0.41494212962962962</v>
      </c>
      <c r="G16140" t="s">
        <v>3854</v>
      </c>
      <c r="H16140">
        <v>1300</v>
      </c>
      <c r="I16140">
        <v>13</v>
      </c>
      <c r="J16140" t="s">
        <v>27560</v>
      </c>
      <c r="L16140" t="s">
        <v>636</v>
      </c>
    </row>
    <row r="16141" spans="1:12" x14ac:dyDescent="0.25">
      <c r="A16141" t="s">
        <v>9456</v>
      </c>
      <c r="B16141" t="s">
        <v>9453</v>
      </c>
      <c r="C16141" t="s">
        <v>9454</v>
      </c>
      <c r="D16141" t="s">
        <v>9455</v>
      </c>
      <c r="E16141" s="117">
        <v>43038</v>
      </c>
      <c r="F16141" s="118">
        <v>0.41494212962962962</v>
      </c>
      <c r="G16141" t="s">
        <v>3854</v>
      </c>
      <c r="H16141">
        <v>1300</v>
      </c>
      <c r="I16141">
        <v>14</v>
      </c>
      <c r="J16141" t="s">
        <v>27560</v>
      </c>
      <c r="L16141" t="s">
        <v>644</v>
      </c>
    </row>
    <row r="16142" spans="1:12" x14ac:dyDescent="0.25">
      <c r="A16142" t="s">
        <v>9456</v>
      </c>
      <c r="B16142" t="s">
        <v>9453</v>
      </c>
      <c r="C16142" t="s">
        <v>9454</v>
      </c>
      <c r="D16142" t="s">
        <v>9455</v>
      </c>
      <c r="E16142" s="117">
        <v>43038</v>
      </c>
      <c r="F16142" s="118">
        <v>0.41494212962962962</v>
      </c>
      <c r="G16142" t="s">
        <v>3854</v>
      </c>
      <c r="H16142">
        <v>1300</v>
      </c>
      <c r="I16142">
        <v>15</v>
      </c>
      <c r="J16142" t="s">
        <v>27560</v>
      </c>
      <c r="L16142" t="s">
        <v>680</v>
      </c>
    </row>
    <row r="16143" spans="1:12" x14ac:dyDescent="0.25">
      <c r="A16143" t="s">
        <v>9456</v>
      </c>
      <c r="B16143" t="s">
        <v>9453</v>
      </c>
      <c r="C16143" t="s">
        <v>9454</v>
      </c>
      <c r="D16143" t="s">
        <v>9455</v>
      </c>
      <c r="E16143" s="117">
        <v>43038</v>
      </c>
      <c r="F16143" s="118">
        <v>0.41494212962962962</v>
      </c>
      <c r="G16143" t="s">
        <v>3854</v>
      </c>
      <c r="H16143">
        <v>1300</v>
      </c>
      <c r="I16143">
        <v>22</v>
      </c>
      <c r="J16143" t="s">
        <v>27560</v>
      </c>
      <c r="L16143" t="s">
        <v>4097</v>
      </c>
    </row>
    <row r="16144" spans="1:12" x14ac:dyDescent="0.25">
      <c r="A16144" t="s">
        <v>9456</v>
      </c>
      <c r="B16144" t="s">
        <v>9453</v>
      </c>
      <c r="C16144" t="s">
        <v>9454</v>
      </c>
      <c r="D16144" t="s">
        <v>9455</v>
      </c>
      <c r="E16144" s="117">
        <v>43038</v>
      </c>
      <c r="F16144" s="118">
        <v>0.41494212962962962</v>
      </c>
      <c r="G16144" t="s">
        <v>3854</v>
      </c>
      <c r="H16144">
        <v>1300</v>
      </c>
      <c r="I16144">
        <v>23</v>
      </c>
      <c r="J16144" t="s">
        <v>27560</v>
      </c>
      <c r="L16144">
        <v>30</v>
      </c>
    </row>
    <row r="16145" spans="1:12" x14ac:dyDescent="0.25">
      <c r="A16145" t="s">
        <v>9456</v>
      </c>
      <c r="B16145" t="s">
        <v>9453</v>
      </c>
      <c r="C16145" t="s">
        <v>9454</v>
      </c>
      <c r="D16145" t="s">
        <v>9455</v>
      </c>
      <c r="E16145" s="117">
        <v>43038</v>
      </c>
      <c r="F16145" s="118">
        <v>0.41494212962962962</v>
      </c>
      <c r="G16145" t="s">
        <v>3854</v>
      </c>
      <c r="H16145">
        <v>1300</v>
      </c>
      <c r="I16145">
        <v>24</v>
      </c>
      <c r="J16145" t="s">
        <v>27560</v>
      </c>
      <c r="L16145" t="s">
        <v>9470</v>
      </c>
    </row>
    <row r="16146" spans="1:12" x14ac:dyDescent="0.25">
      <c r="A16146" t="s">
        <v>9456</v>
      </c>
      <c r="B16146" t="s">
        <v>9453</v>
      </c>
      <c r="C16146" t="s">
        <v>9454</v>
      </c>
      <c r="D16146" t="s">
        <v>9455</v>
      </c>
      <c r="E16146" s="117">
        <v>43038</v>
      </c>
      <c r="F16146" s="118">
        <v>0.41495370370370371</v>
      </c>
      <c r="G16146" t="s">
        <v>3854</v>
      </c>
      <c r="H16146">
        <v>1300</v>
      </c>
      <c r="I16146">
        <v>25</v>
      </c>
      <c r="J16146" t="s">
        <v>27560</v>
      </c>
      <c r="L16146">
        <v>25</v>
      </c>
    </row>
    <row r="16147" spans="1:12" x14ac:dyDescent="0.25">
      <c r="A16147" t="s">
        <v>9456</v>
      </c>
      <c r="B16147" t="s">
        <v>9453</v>
      </c>
      <c r="C16147" t="s">
        <v>9454</v>
      </c>
      <c r="D16147" t="s">
        <v>9455</v>
      </c>
      <c r="E16147" s="117">
        <v>43038</v>
      </c>
      <c r="F16147" s="118">
        <v>0.41495370370370371</v>
      </c>
      <c r="G16147" t="s">
        <v>3854</v>
      </c>
      <c r="H16147">
        <v>1300</v>
      </c>
      <c r="I16147">
        <v>26</v>
      </c>
      <c r="J16147" t="s">
        <v>27560</v>
      </c>
      <c r="L16147" t="s">
        <v>4096</v>
      </c>
    </row>
    <row r="16148" spans="1:12" x14ac:dyDescent="0.25">
      <c r="A16148" t="s">
        <v>9456</v>
      </c>
      <c r="B16148" t="s">
        <v>9453</v>
      </c>
      <c r="C16148" t="s">
        <v>9454</v>
      </c>
      <c r="D16148" t="s">
        <v>9455</v>
      </c>
      <c r="E16148" s="117">
        <v>43038</v>
      </c>
      <c r="F16148" s="118">
        <v>0.41495370370370371</v>
      </c>
      <c r="G16148" t="s">
        <v>3854</v>
      </c>
      <c r="H16148">
        <v>1300</v>
      </c>
      <c r="I16148">
        <v>27</v>
      </c>
      <c r="J16148" t="s">
        <v>27560</v>
      </c>
      <c r="L16148">
        <v>20</v>
      </c>
    </row>
    <row r="16149" spans="1:12" x14ac:dyDescent="0.25">
      <c r="A16149" t="s">
        <v>9456</v>
      </c>
      <c r="B16149" t="s">
        <v>9453</v>
      </c>
      <c r="C16149" t="s">
        <v>9454</v>
      </c>
      <c r="D16149" t="s">
        <v>9455</v>
      </c>
      <c r="E16149" s="117">
        <v>43038</v>
      </c>
      <c r="F16149" s="118">
        <v>0.41495370370370371</v>
      </c>
      <c r="G16149" t="s">
        <v>3854</v>
      </c>
      <c r="H16149">
        <v>1300</v>
      </c>
      <c r="I16149">
        <v>28</v>
      </c>
      <c r="J16149" t="s">
        <v>27560</v>
      </c>
      <c r="L16149" t="s">
        <v>26783</v>
      </c>
    </row>
    <row r="16150" spans="1:12" x14ac:dyDescent="0.25">
      <c r="A16150" t="s">
        <v>9456</v>
      </c>
      <c r="B16150" t="s">
        <v>9453</v>
      </c>
      <c r="C16150" t="s">
        <v>9454</v>
      </c>
      <c r="D16150" t="s">
        <v>9455</v>
      </c>
      <c r="E16150" s="117">
        <v>43038</v>
      </c>
      <c r="F16150" s="118">
        <v>0.41495370370370371</v>
      </c>
      <c r="G16150" t="s">
        <v>3854</v>
      </c>
      <c r="H16150">
        <v>1300</v>
      </c>
      <c r="I16150">
        <v>29</v>
      </c>
      <c r="J16150" t="s">
        <v>27560</v>
      </c>
      <c r="L16150">
        <v>10</v>
      </c>
    </row>
    <row r="16151" spans="1:12" x14ac:dyDescent="0.25">
      <c r="A16151" t="s">
        <v>9456</v>
      </c>
      <c r="B16151" t="s">
        <v>9453</v>
      </c>
      <c r="C16151" t="s">
        <v>9454</v>
      </c>
      <c r="D16151" t="s">
        <v>9455</v>
      </c>
      <c r="E16151" s="117">
        <v>43038</v>
      </c>
      <c r="F16151" s="118">
        <v>0.41495370370370371</v>
      </c>
      <c r="G16151" t="s">
        <v>3854</v>
      </c>
      <c r="H16151">
        <v>1300</v>
      </c>
      <c r="I16151">
        <v>30</v>
      </c>
      <c r="J16151" t="s">
        <v>27560</v>
      </c>
      <c r="L16151" t="s">
        <v>4130</v>
      </c>
    </row>
    <row r="16152" spans="1:12" x14ac:dyDescent="0.25">
      <c r="A16152" t="s">
        <v>9456</v>
      </c>
      <c r="B16152" t="s">
        <v>9453</v>
      </c>
      <c r="C16152" t="s">
        <v>9454</v>
      </c>
      <c r="D16152" t="s">
        <v>9455</v>
      </c>
      <c r="E16152" s="117">
        <v>43038</v>
      </c>
      <c r="F16152" s="118">
        <v>0.41495370370370371</v>
      </c>
      <c r="G16152" t="s">
        <v>3854</v>
      </c>
      <c r="H16152">
        <v>1300</v>
      </c>
      <c r="I16152">
        <v>31</v>
      </c>
      <c r="J16152" t="s">
        <v>27560</v>
      </c>
      <c r="L16152">
        <v>5</v>
      </c>
    </row>
    <row r="16153" spans="1:12" x14ac:dyDescent="0.25">
      <c r="A16153" t="s">
        <v>9456</v>
      </c>
      <c r="B16153" t="s">
        <v>9453</v>
      </c>
      <c r="C16153" t="s">
        <v>9454</v>
      </c>
      <c r="D16153" t="s">
        <v>9455</v>
      </c>
      <c r="E16153" s="117">
        <v>43038</v>
      </c>
      <c r="F16153" s="118">
        <v>0.41495370370370371</v>
      </c>
      <c r="G16153" t="s">
        <v>3854</v>
      </c>
      <c r="H16153">
        <v>1300</v>
      </c>
      <c r="I16153">
        <v>32</v>
      </c>
      <c r="J16153" t="s">
        <v>27560</v>
      </c>
      <c r="L16153" t="s">
        <v>4099</v>
      </c>
    </row>
    <row r="16154" spans="1:12" x14ac:dyDescent="0.25">
      <c r="A16154" t="s">
        <v>9456</v>
      </c>
      <c r="B16154" t="s">
        <v>9453</v>
      </c>
      <c r="C16154" t="s">
        <v>9454</v>
      </c>
      <c r="D16154" t="s">
        <v>9455</v>
      </c>
      <c r="E16154" s="117">
        <v>43038</v>
      </c>
      <c r="F16154" s="118">
        <v>0.41495370370370371</v>
      </c>
      <c r="G16154" t="s">
        <v>3854</v>
      </c>
      <c r="H16154">
        <v>1300</v>
      </c>
      <c r="I16154">
        <v>33</v>
      </c>
      <c r="J16154" t="s">
        <v>27560</v>
      </c>
      <c r="L16154">
        <v>10</v>
      </c>
    </row>
    <row r="16155" spans="1:12" x14ac:dyDescent="0.25">
      <c r="A16155" t="s">
        <v>9456</v>
      </c>
      <c r="B16155" t="s">
        <v>9453</v>
      </c>
      <c r="C16155" t="s">
        <v>9454</v>
      </c>
      <c r="D16155" t="s">
        <v>9455</v>
      </c>
      <c r="E16155" s="117">
        <v>43038</v>
      </c>
      <c r="F16155" s="118">
        <v>0.41495370370370371</v>
      </c>
      <c r="G16155" t="s">
        <v>3854</v>
      </c>
      <c r="H16155">
        <v>1300</v>
      </c>
      <c r="I16155">
        <v>38</v>
      </c>
      <c r="J16155" t="s">
        <v>27560</v>
      </c>
      <c r="L16155" t="s">
        <v>27562</v>
      </c>
    </row>
    <row r="16156" spans="1:12" x14ac:dyDescent="0.25">
      <c r="A16156" t="s">
        <v>9456</v>
      </c>
      <c r="B16156" t="s">
        <v>9453</v>
      </c>
      <c r="C16156" t="s">
        <v>9454</v>
      </c>
      <c r="D16156" t="s">
        <v>9455</v>
      </c>
      <c r="E16156" s="117">
        <v>43038</v>
      </c>
      <c r="F16156" s="118">
        <v>0.41496527777777775</v>
      </c>
      <c r="G16156" t="s">
        <v>3854</v>
      </c>
      <c r="H16156">
        <v>1301</v>
      </c>
      <c r="I16156">
        <v>1</v>
      </c>
      <c r="L16156" t="s">
        <v>27560</v>
      </c>
    </row>
    <row r="16157" spans="1:12" x14ac:dyDescent="0.25">
      <c r="A16157" t="s">
        <v>9456</v>
      </c>
      <c r="B16157" t="s">
        <v>9453</v>
      </c>
      <c r="C16157" t="s">
        <v>9454</v>
      </c>
      <c r="D16157" t="s">
        <v>9455</v>
      </c>
      <c r="E16157" s="117">
        <v>43038</v>
      </c>
      <c r="F16157" s="118">
        <v>0.41496527777777775</v>
      </c>
      <c r="G16157" t="s">
        <v>3854</v>
      </c>
      <c r="H16157">
        <v>1301</v>
      </c>
      <c r="I16157">
        <v>4</v>
      </c>
      <c r="J16157" t="s">
        <v>27560</v>
      </c>
      <c r="L16157" t="s">
        <v>2977</v>
      </c>
    </row>
    <row r="16158" spans="1:12" x14ac:dyDescent="0.25">
      <c r="A16158" t="s">
        <v>9456</v>
      </c>
      <c r="B16158" t="s">
        <v>9453</v>
      </c>
      <c r="C16158" t="s">
        <v>9454</v>
      </c>
      <c r="D16158" t="s">
        <v>9455</v>
      </c>
      <c r="E16158" s="117">
        <v>43038</v>
      </c>
      <c r="F16158" s="118">
        <v>0.4149768518518519</v>
      </c>
      <c r="G16158" t="s">
        <v>3854</v>
      </c>
      <c r="H16158">
        <v>1301</v>
      </c>
      <c r="I16158">
        <v>5</v>
      </c>
      <c r="J16158" t="s">
        <v>27560</v>
      </c>
      <c r="L16158" t="s">
        <v>1980</v>
      </c>
    </row>
    <row r="16159" spans="1:12" x14ac:dyDescent="0.25">
      <c r="A16159" t="s">
        <v>9456</v>
      </c>
      <c r="B16159" t="s">
        <v>9453</v>
      </c>
      <c r="C16159" t="s">
        <v>9454</v>
      </c>
      <c r="D16159" t="s">
        <v>9455</v>
      </c>
      <c r="E16159" s="117">
        <v>43038</v>
      </c>
      <c r="F16159" s="118">
        <v>0.4149768518518519</v>
      </c>
      <c r="G16159" t="s">
        <v>3854</v>
      </c>
      <c r="H16159">
        <v>1301</v>
      </c>
      <c r="I16159">
        <v>6</v>
      </c>
      <c r="J16159" t="s">
        <v>27560</v>
      </c>
      <c r="L16159">
        <v>0</v>
      </c>
    </row>
    <row r="16160" spans="1:12" x14ac:dyDescent="0.25">
      <c r="A16160" t="s">
        <v>9456</v>
      </c>
      <c r="B16160" t="s">
        <v>9453</v>
      </c>
      <c r="C16160" t="s">
        <v>9454</v>
      </c>
      <c r="D16160" t="s">
        <v>9455</v>
      </c>
      <c r="E16160" s="117">
        <v>43038</v>
      </c>
      <c r="F16160" s="118">
        <v>0.4149768518518519</v>
      </c>
      <c r="G16160" t="s">
        <v>3854</v>
      </c>
      <c r="H16160">
        <v>1301</v>
      </c>
      <c r="I16160">
        <v>7</v>
      </c>
      <c r="J16160" t="s">
        <v>27560</v>
      </c>
      <c r="L16160">
        <v>100</v>
      </c>
    </row>
    <row r="16161" spans="1:12" x14ac:dyDescent="0.25">
      <c r="A16161" t="s">
        <v>9456</v>
      </c>
      <c r="B16161" t="s">
        <v>9453</v>
      </c>
      <c r="C16161" t="s">
        <v>9454</v>
      </c>
      <c r="D16161" t="s">
        <v>9455</v>
      </c>
      <c r="E16161" s="117">
        <v>43038</v>
      </c>
      <c r="F16161" s="118">
        <v>0.4149768518518519</v>
      </c>
      <c r="G16161" t="s">
        <v>3854</v>
      </c>
      <c r="H16161">
        <v>1301</v>
      </c>
      <c r="I16161">
        <v>8</v>
      </c>
      <c r="J16161" t="s">
        <v>27560</v>
      </c>
      <c r="L16161">
        <v>20</v>
      </c>
    </row>
    <row r="16162" spans="1:12" x14ac:dyDescent="0.25">
      <c r="A16162" t="s">
        <v>9456</v>
      </c>
      <c r="B16162" t="s">
        <v>9453</v>
      </c>
      <c r="C16162" t="s">
        <v>9454</v>
      </c>
      <c r="D16162" t="s">
        <v>9455</v>
      </c>
      <c r="E16162" s="117">
        <v>43038</v>
      </c>
      <c r="F16162" s="118">
        <v>0.4149768518518519</v>
      </c>
      <c r="G16162" t="s">
        <v>3854</v>
      </c>
      <c r="H16162">
        <v>1301</v>
      </c>
      <c r="I16162">
        <v>9</v>
      </c>
      <c r="J16162" t="s">
        <v>27560</v>
      </c>
      <c r="L16162" t="s">
        <v>560</v>
      </c>
    </row>
    <row r="16163" spans="1:12" x14ac:dyDescent="0.25">
      <c r="A16163" t="s">
        <v>9456</v>
      </c>
      <c r="B16163" t="s">
        <v>9453</v>
      </c>
      <c r="C16163" t="s">
        <v>9454</v>
      </c>
      <c r="D16163" t="s">
        <v>9455</v>
      </c>
      <c r="E16163" s="117">
        <v>43038</v>
      </c>
      <c r="F16163" s="118">
        <v>0.4149768518518519</v>
      </c>
      <c r="G16163" t="s">
        <v>3854</v>
      </c>
      <c r="H16163">
        <v>1301</v>
      </c>
      <c r="I16163">
        <v>10</v>
      </c>
      <c r="J16163" t="s">
        <v>27560</v>
      </c>
      <c r="L16163" t="s">
        <v>618</v>
      </c>
    </row>
    <row r="16164" spans="1:12" x14ac:dyDescent="0.25">
      <c r="A16164" t="s">
        <v>9456</v>
      </c>
      <c r="B16164" t="s">
        <v>9453</v>
      </c>
      <c r="C16164" t="s">
        <v>9454</v>
      </c>
      <c r="D16164" t="s">
        <v>9455</v>
      </c>
      <c r="E16164" s="117">
        <v>43038</v>
      </c>
      <c r="F16164" s="118">
        <v>0.4149768518518519</v>
      </c>
      <c r="G16164" t="s">
        <v>3854</v>
      </c>
      <c r="H16164">
        <v>1301</v>
      </c>
      <c r="I16164">
        <v>11</v>
      </c>
      <c r="J16164" t="s">
        <v>27560</v>
      </c>
      <c r="L16164" t="s">
        <v>582</v>
      </c>
    </row>
    <row r="16165" spans="1:12" x14ac:dyDescent="0.25">
      <c r="A16165" t="s">
        <v>9456</v>
      </c>
      <c r="B16165" t="s">
        <v>9453</v>
      </c>
      <c r="C16165" t="s">
        <v>9454</v>
      </c>
      <c r="D16165" t="s">
        <v>9455</v>
      </c>
      <c r="E16165" s="117">
        <v>43038</v>
      </c>
      <c r="F16165" s="118">
        <v>0.4149768518518519</v>
      </c>
      <c r="G16165" t="s">
        <v>3854</v>
      </c>
      <c r="H16165">
        <v>1301</v>
      </c>
      <c r="I16165">
        <v>12</v>
      </c>
      <c r="J16165" t="s">
        <v>27560</v>
      </c>
      <c r="L16165" t="s">
        <v>584</v>
      </c>
    </row>
    <row r="16166" spans="1:12" x14ac:dyDescent="0.25">
      <c r="A16166" t="s">
        <v>9456</v>
      </c>
      <c r="B16166" t="s">
        <v>9453</v>
      </c>
      <c r="C16166" t="s">
        <v>9454</v>
      </c>
      <c r="D16166" t="s">
        <v>9455</v>
      </c>
      <c r="E16166" s="117">
        <v>43038</v>
      </c>
      <c r="F16166" s="118">
        <v>0.4149768518518519</v>
      </c>
      <c r="G16166" t="s">
        <v>3854</v>
      </c>
      <c r="H16166">
        <v>1301</v>
      </c>
      <c r="I16166">
        <v>13</v>
      </c>
      <c r="J16166" t="s">
        <v>27560</v>
      </c>
      <c r="L16166" t="s">
        <v>636</v>
      </c>
    </row>
    <row r="16167" spans="1:12" x14ac:dyDescent="0.25">
      <c r="A16167" t="s">
        <v>9456</v>
      </c>
      <c r="B16167" t="s">
        <v>9453</v>
      </c>
      <c r="C16167" t="s">
        <v>9454</v>
      </c>
      <c r="D16167" t="s">
        <v>9455</v>
      </c>
      <c r="E16167" s="117">
        <v>43038</v>
      </c>
      <c r="F16167" s="118">
        <v>0.4149768518518519</v>
      </c>
      <c r="G16167" t="s">
        <v>3854</v>
      </c>
      <c r="H16167">
        <v>1301</v>
      </c>
      <c r="I16167">
        <v>14</v>
      </c>
      <c r="J16167" t="s">
        <v>27560</v>
      </c>
      <c r="L16167" t="s">
        <v>644</v>
      </c>
    </row>
    <row r="16168" spans="1:12" x14ac:dyDescent="0.25">
      <c r="A16168" t="s">
        <v>9456</v>
      </c>
      <c r="B16168" t="s">
        <v>9453</v>
      </c>
      <c r="C16168" t="s">
        <v>9454</v>
      </c>
      <c r="D16168" t="s">
        <v>9455</v>
      </c>
      <c r="E16168" s="117">
        <v>43038</v>
      </c>
      <c r="F16168" s="118">
        <v>0.4149768518518519</v>
      </c>
      <c r="G16168" t="s">
        <v>3854</v>
      </c>
      <c r="H16168">
        <v>1301</v>
      </c>
      <c r="I16168">
        <v>15</v>
      </c>
      <c r="J16168" t="s">
        <v>27560</v>
      </c>
      <c r="L16168" t="s">
        <v>680</v>
      </c>
    </row>
    <row r="16169" spans="1:12" x14ac:dyDescent="0.25">
      <c r="A16169" t="s">
        <v>9456</v>
      </c>
      <c r="B16169" t="s">
        <v>9453</v>
      </c>
      <c r="C16169" t="s">
        <v>9454</v>
      </c>
      <c r="D16169" t="s">
        <v>9455</v>
      </c>
      <c r="E16169" s="117">
        <v>43038</v>
      </c>
      <c r="F16169" s="118">
        <v>0.4149768518518519</v>
      </c>
      <c r="G16169" t="s">
        <v>3854</v>
      </c>
      <c r="H16169">
        <v>1301</v>
      </c>
      <c r="I16169">
        <v>22</v>
      </c>
      <c r="J16169" t="s">
        <v>27560</v>
      </c>
      <c r="L16169" t="s">
        <v>4097</v>
      </c>
    </row>
    <row r="16170" spans="1:12" x14ac:dyDescent="0.25">
      <c r="A16170" t="s">
        <v>9456</v>
      </c>
      <c r="B16170" t="s">
        <v>9453</v>
      </c>
      <c r="C16170" t="s">
        <v>9454</v>
      </c>
      <c r="D16170" t="s">
        <v>9455</v>
      </c>
      <c r="E16170" s="117">
        <v>43038</v>
      </c>
      <c r="F16170" s="118">
        <v>0.41498842592592594</v>
      </c>
      <c r="G16170" t="s">
        <v>3854</v>
      </c>
      <c r="H16170">
        <v>1301</v>
      </c>
      <c r="I16170">
        <v>23</v>
      </c>
      <c r="J16170" t="s">
        <v>27560</v>
      </c>
      <c r="L16170">
        <v>90</v>
      </c>
    </row>
    <row r="16171" spans="1:12" x14ac:dyDescent="0.25">
      <c r="A16171" t="s">
        <v>9456</v>
      </c>
      <c r="B16171" t="s">
        <v>9453</v>
      </c>
      <c r="C16171" t="s">
        <v>9454</v>
      </c>
      <c r="D16171" t="s">
        <v>9455</v>
      </c>
      <c r="E16171" s="117">
        <v>43038</v>
      </c>
      <c r="F16171" s="118">
        <v>0.41498842592592594</v>
      </c>
      <c r="G16171" t="s">
        <v>3854</v>
      </c>
      <c r="H16171">
        <v>1301</v>
      </c>
      <c r="I16171">
        <v>24</v>
      </c>
      <c r="J16171" t="s">
        <v>27560</v>
      </c>
      <c r="L16171" t="s">
        <v>4099</v>
      </c>
    </row>
    <row r="16172" spans="1:12" x14ac:dyDescent="0.25">
      <c r="A16172" t="s">
        <v>9456</v>
      </c>
      <c r="B16172" t="s">
        <v>9453</v>
      </c>
      <c r="C16172" t="s">
        <v>9454</v>
      </c>
      <c r="D16172" t="s">
        <v>9455</v>
      </c>
      <c r="E16172" s="117">
        <v>43038</v>
      </c>
      <c r="F16172" s="118">
        <v>0.41498842592592594</v>
      </c>
      <c r="G16172" t="s">
        <v>3854</v>
      </c>
      <c r="H16172">
        <v>1301</v>
      </c>
      <c r="I16172">
        <v>25</v>
      </c>
      <c r="J16172" t="s">
        <v>27560</v>
      </c>
      <c r="L16172">
        <v>10</v>
      </c>
    </row>
    <row r="16173" spans="1:12" x14ac:dyDescent="0.25">
      <c r="A16173" t="s">
        <v>9456</v>
      </c>
      <c r="B16173" t="s">
        <v>9453</v>
      </c>
      <c r="C16173" t="s">
        <v>9454</v>
      </c>
      <c r="D16173" t="s">
        <v>9455</v>
      </c>
      <c r="E16173" s="117">
        <v>43038</v>
      </c>
      <c r="F16173" s="118">
        <v>0.41498842592592594</v>
      </c>
      <c r="G16173" t="s">
        <v>3854</v>
      </c>
      <c r="H16173">
        <v>1301</v>
      </c>
      <c r="I16173">
        <v>38</v>
      </c>
      <c r="J16173" t="s">
        <v>27560</v>
      </c>
      <c r="L16173" t="s">
        <v>27563</v>
      </c>
    </row>
    <row r="16174" spans="1:12" x14ac:dyDescent="0.25">
      <c r="A16174" t="s">
        <v>9456</v>
      </c>
      <c r="B16174" t="s">
        <v>9453</v>
      </c>
      <c r="C16174" t="s">
        <v>9454</v>
      </c>
      <c r="D16174" t="s">
        <v>9455</v>
      </c>
      <c r="E16174" s="117">
        <v>43038</v>
      </c>
      <c r="F16174" s="118">
        <v>0.41500000000000004</v>
      </c>
      <c r="G16174" t="s">
        <v>3854</v>
      </c>
      <c r="H16174">
        <v>1302</v>
      </c>
      <c r="I16174">
        <v>1</v>
      </c>
      <c r="L16174" t="s">
        <v>27564</v>
      </c>
    </row>
    <row r="16175" spans="1:12" x14ac:dyDescent="0.25">
      <c r="A16175" t="s">
        <v>9456</v>
      </c>
      <c r="B16175" t="s">
        <v>9453</v>
      </c>
      <c r="C16175" t="s">
        <v>9454</v>
      </c>
      <c r="D16175" t="s">
        <v>9455</v>
      </c>
      <c r="E16175" s="117">
        <v>43038</v>
      </c>
      <c r="F16175" s="118">
        <v>0.41500000000000004</v>
      </c>
      <c r="G16175" t="s">
        <v>3854</v>
      </c>
      <c r="H16175">
        <v>1302</v>
      </c>
      <c r="I16175">
        <v>4</v>
      </c>
      <c r="J16175" t="s">
        <v>27564</v>
      </c>
      <c r="L16175" t="s">
        <v>2977</v>
      </c>
    </row>
    <row r="16176" spans="1:12" x14ac:dyDescent="0.25">
      <c r="A16176" t="s">
        <v>9456</v>
      </c>
      <c r="B16176" t="s">
        <v>9453</v>
      </c>
      <c r="C16176" t="s">
        <v>9454</v>
      </c>
      <c r="D16176" t="s">
        <v>9455</v>
      </c>
      <c r="E16176" s="117">
        <v>43038</v>
      </c>
      <c r="F16176" s="118">
        <v>0.41500000000000004</v>
      </c>
      <c r="G16176" t="s">
        <v>3854</v>
      </c>
      <c r="H16176">
        <v>1302</v>
      </c>
      <c r="I16176">
        <v>5</v>
      </c>
      <c r="J16176" t="s">
        <v>27564</v>
      </c>
      <c r="L16176" t="s">
        <v>1977</v>
      </c>
    </row>
    <row r="16177" spans="1:12" x14ac:dyDescent="0.25">
      <c r="A16177" t="s">
        <v>9456</v>
      </c>
      <c r="B16177" t="s">
        <v>9453</v>
      </c>
      <c r="C16177" t="s">
        <v>9454</v>
      </c>
      <c r="D16177" t="s">
        <v>9455</v>
      </c>
      <c r="E16177" s="117">
        <v>43038</v>
      </c>
      <c r="F16177" s="118">
        <v>0.41500000000000004</v>
      </c>
      <c r="G16177" t="s">
        <v>3854</v>
      </c>
      <c r="H16177">
        <v>1302</v>
      </c>
      <c r="I16177">
        <v>6</v>
      </c>
      <c r="J16177" t="s">
        <v>27564</v>
      </c>
      <c r="L16177">
        <v>0</v>
      </c>
    </row>
    <row r="16178" spans="1:12" x14ac:dyDescent="0.25">
      <c r="A16178" t="s">
        <v>9456</v>
      </c>
      <c r="B16178" t="s">
        <v>9453</v>
      </c>
      <c r="C16178" t="s">
        <v>9454</v>
      </c>
      <c r="D16178" t="s">
        <v>9455</v>
      </c>
      <c r="E16178" s="117">
        <v>43038</v>
      </c>
      <c r="F16178" s="118">
        <v>0.41500000000000004</v>
      </c>
      <c r="G16178" t="s">
        <v>3854</v>
      </c>
      <c r="H16178">
        <v>1302</v>
      </c>
      <c r="I16178">
        <v>7</v>
      </c>
      <c r="J16178" t="s">
        <v>27564</v>
      </c>
      <c r="L16178">
        <v>100</v>
      </c>
    </row>
    <row r="16179" spans="1:12" x14ac:dyDescent="0.25">
      <c r="A16179" t="s">
        <v>9456</v>
      </c>
      <c r="B16179" t="s">
        <v>9453</v>
      </c>
      <c r="C16179" t="s">
        <v>9454</v>
      </c>
      <c r="D16179" t="s">
        <v>9455</v>
      </c>
      <c r="E16179" s="117">
        <v>43038</v>
      </c>
      <c r="F16179" s="118">
        <v>0.41500000000000004</v>
      </c>
      <c r="G16179" t="s">
        <v>3854</v>
      </c>
      <c r="H16179">
        <v>1302</v>
      </c>
      <c r="I16179">
        <v>8</v>
      </c>
      <c r="J16179" t="s">
        <v>27564</v>
      </c>
      <c r="L16179">
        <v>50</v>
      </c>
    </row>
    <row r="16180" spans="1:12" x14ac:dyDescent="0.25">
      <c r="A16180" t="s">
        <v>9456</v>
      </c>
      <c r="B16180" t="s">
        <v>9453</v>
      </c>
      <c r="C16180" t="s">
        <v>9454</v>
      </c>
      <c r="D16180" t="s">
        <v>9455</v>
      </c>
      <c r="E16180" s="117">
        <v>43038</v>
      </c>
      <c r="F16180" s="118">
        <v>0.41500000000000004</v>
      </c>
      <c r="G16180" t="s">
        <v>3854</v>
      </c>
      <c r="H16180">
        <v>1302</v>
      </c>
      <c r="I16180">
        <v>9</v>
      </c>
      <c r="J16180" t="s">
        <v>27564</v>
      </c>
      <c r="L16180" t="s">
        <v>560</v>
      </c>
    </row>
    <row r="16181" spans="1:12" x14ac:dyDescent="0.25">
      <c r="A16181" t="s">
        <v>9456</v>
      </c>
      <c r="B16181" t="s">
        <v>9453</v>
      </c>
      <c r="C16181" t="s">
        <v>9454</v>
      </c>
      <c r="D16181" t="s">
        <v>9455</v>
      </c>
      <c r="E16181" s="117">
        <v>43038</v>
      </c>
      <c r="F16181" s="118">
        <v>0.41500000000000004</v>
      </c>
      <c r="G16181" t="s">
        <v>3854</v>
      </c>
      <c r="H16181">
        <v>1302</v>
      </c>
      <c r="I16181">
        <v>10</v>
      </c>
      <c r="J16181" t="s">
        <v>27564</v>
      </c>
      <c r="L16181" t="s">
        <v>618</v>
      </c>
    </row>
    <row r="16182" spans="1:12" x14ac:dyDescent="0.25">
      <c r="A16182" t="s">
        <v>9456</v>
      </c>
      <c r="B16182" t="s">
        <v>9453</v>
      </c>
      <c r="C16182" t="s">
        <v>9454</v>
      </c>
      <c r="D16182" t="s">
        <v>9455</v>
      </c>
      <c r="E16182" s="117">
        <v>43038</v>
      </c>
      <c r="F16182" s="118">
        <v>0.41501157407407407</v>
      </c>
      <c r="G16182" t="s">
        <v>3854</v>
      </c>
      <c r="H16182">
        <v>1302</v>
      </c>
      <c r="I16182">
        <v>11</v>
      </c>
      <c r="J16182" t="s">
        <v>27564</v>
      </c>
      <c r="L16182" t="s">
        <v>578</v>
      </c>
    </row>
    <row r="16183" spans="1:12" x14ac:dyDescent="0.25">
      <c r="A16183" t="s">
        <v>9456</v>
      </c>
      <c r="B16183" t="s">
        <v>9453</v>
      </c>
      <c r="C16183" t="s">
        <v>9454</v>
      </c>
      <c r="D16183" t="s">
        <v>9455</v>
      </c>
      <c r="E16183" s="117">
        <v>43038</v>
      </c>
      <c r="F16183" s="118">
        <v>0.41501157407407407</v>
      </c>
      <c r="G16183" t="s">
        <v>3854</v>
      </c>
      <c r="H16183">
        <v>1302</v>
      </c>
      <c r="I16183">
        <v>12</v>
      </c>
      <c r="J16183" t="s">
        <v>27564</v>
      </c>
      <c r="L16183" t="s">
        <v>576</v>
      </c>
    </row>
    <row r="16184" spans="1:12" x14ac:dyDescent="0.25">
      <c r="A16184" t="s">
        <v>9456</v>
      </c>
      <c r="B16184" t="s">
        <v>9453</v>
      </c>
      <c r="C16184" t="s">
        <v>9454</v>
      </c>
      <c r="D16184" t="s">
        <v>9455</v>
      </c>
      <c r="E16184" s="117">
        <v>43038</v>
      </c>
      <c r="F16184" s="118">
        <v>0.41501157407407407</v>
      </c>
      <c r="G16184" t="s">
        <v>3854</v>
      </c>
      <c r="H16184">
        <v>1302</v>
      </c>
      <c r="I16184">
        <v>13</v>
      </c>
      <c r="J16184" t="s">
        <v>27564</v>
      </c>
      <c r="L16184" t="s">
        <v>636</v>
      </c>
    </row>
    <row r="16185" spans="1:12" x14ac:dyDescent="0.25">
      <c r="A16185" t="s">
        <v>9456</v>
      </c>
      <c r="B16185" t="s">
        <v>9453</v>
      </c>
      <c r="C16185" t="s">
        <v>9454</v>
      </c>
      <c r="D16185" t="s">
        <v>9455</v>
      </c>
      <c r="E16185" s="117">
        <v>43038</v>
      </c>
      <c r="F16185" s="118">
        <v>0.41501157407407407</v>
      </c>
      <c r="G16185" t="s">
        <v>3854</v>
      </c>
      <c r="H16185">
        <v>1302</v>
      </c>
      <c r="I16185">
        <v>14</v>
      </c>
      <c r="J16185" t="s">
        <v>27564</v>
      </c>
      <c r="L16185" t="s">
        <v>661</v>
      </c>
    </row>
    <row r="16186" spans="1:12" x14ac:dyDescent="0.25">
      <c r="A16186" t="s">
        <v>9456</v>
      </c>
      <c r="B16186" t="s">
        <v>9453</v>
      </c>
      <c r="C16186" t="s">
        <v>9454</v>
      </c>
      <c r="D16186" t="s">
        <v>9455</v>
      </c>
      <c r="E16186" s="117">
        <v>43038</v>
      </c>
      <c r="F16186" s="118">
        <v>0.41501157407407407</v>
      </c>
      <c r="G16186" t="s">
        <v>3854</v>
      </c>
      <c r="H16186">
        <v>1302</v>
      </c>
      <c r="I16186">
        <v>15</v>
      </c>
      <c r="J16186" t="s">
        <v>27564</v>
      </c>
      <c r="L16186" t="s">
        <v>683</v>
      </c>
    </row>
    <row r="16187" spans="1:12" x14ac:dyDescent="0.25">
      <c r="A16187" t="s">
        <v>9456</v>
      </c>
      <c r="B16187" t="s">
        <v>9453</v>
      </c>
      <c r="C16187" t="s">
        <v>9454</v>
      </c>
      <c r="D16187" t="s">
        <v>9455</v>
      </c>
      <c r="E16187" s="117">
        <v>43038</v>
      </c>
      <c r="F16187" s="118">
        <v>0.41501157407407407</v>
      </c>
      <c r="G16187" t="s">
        <v>3854</v>
      </c>
      <c r="H16187">
        <v>1302</v>
      </c>
      <c r="I16187">
        <v>22</v>
      </c>
      <c r="J16187" t="s">
        <v>27564</v>
      </c>
      <c r="L16187" t="s">
        <v>4097</v>
      </c>
    </row>
    <row r="16188" spans="1:12" x14ac:dyDescent="0.25">
      <c r="A16188" t="s">
        <v>9456</v>
      </c>
      <c r="B16188" t="s">
        <v>9453</v>
      </c>
      <c r="C16188" t="s">
        <v>9454</v>
      </c>
      <c r="D16188" t="s">
        <v>9455</v>
      </c>
      <c r="E16188" s="117">
        <v>43038</v>
      </c>
      <c r="F16188" s="118">
        <v>0.41501157407407407</v>
      </c>
      <c r="G16188" t="s">
        <v>3854</v>
      </c>
      <c r="H16188">
        <v>1302</v>
      </c>
      <c r="I16188">
        <v>23</v>
      </c>
      <c r="J16188" t="s">
        <v>27564</v>
      </c>
      <c r="L16188">
        <v>65</v>
      </c>
    </row>
    <row r="16189" spans="1:12" x14ac:dyDescent="0.25">
      <c r="A16189" t="s">
        <v>9456</v>
      </c>
      <c r="B16189" t="s">
        <v>9453</v>
      </c>
      <c r="C16189" t="s">
        <v>9454</v>
      </c>
      <c r="D16189" t="s">
        <v>9455</v>
      </c>
      <c r="E16189" s="117">
        <v>43038</v>
      </c>
      <c r="F16189" s="118">
        <v>0.41501157407407407</v>
      </c>
      <c r="G16189" t="s">
        <v>3854</v>
      </c>
      <c r="H16189">
        <v>1302</v>
      </c>
      <c r="I16189">
        <v>24</v>
      </c>
      <c r="J16189" t="s">
        <v>27564</v>
      </c>
      <c r="L16189" t="s">
        <v>4127</v>
      </c>
    </row>
    <row r="16190" spans="1:12" x14ac:dyDescent="0.25">
      <c r="A16190" t="s">
        <v>9456</v>
      </c>
      <c r="B16190" t="s">
        <v>9453</v>
      </c>
      <c r="C16190" t="s">
        <v>9454</v>
      </c>
      <c r="D16190" t="s">
        <v>9455</v>
      </c>
      <c r="E16190" s="117">
        <v>43038</v>
      </c>
      <c r="F16190" s="118">
        <v>0.41501157407407407</v>
      </c>
      <c r="G16190" t="s">
        <v>3854</v>
      </c>
      <c r="H16190">
        <v>1302</v>
      </c>
      <c r="I16190">
        <v>25</v>
      </c>
      <c r="J16190" t="s">
        <v>27564</v>
      </c>
      <c r="L16190">
        <v>20</v>
      </c>
    </row>
    <row r="16191" spans="1:12" x14ac:dyDescent="0.25">
      <c r="A16191" t="s">
        <v>9456</v>
      </c>
      <c r="B16191" t="s">
        <v>9453</v>
      </c>
      <c r="C16191" t="s">
        <v>9454</v>
      </c>
      <c r="D16191" t="s">
        <v>9455</v>
      </c>
      <c r="E16191" s="117">
        <v>43038</v>
      </c>
      <c r="F16191" s="118">
        <v>0.41501157407407407</v>
      </c>
      <c r="G16191" t="s">
        <v>3854</v>
      </c>
      <c r="H16191">
        <v>1302</v>
      </c>
      <c r="I16191">
        <v>26</v>
      </c>
      <c r="J16191" t="s">
        <v>27564</v>
      </c>
      <c r="L16191" t="s">
        <v>4099</v>
      </c>
    </row>
    <row r="16192" spans="1:12" x14ac:dyDescent="0.25">
      <c r="A16192" t="s">
        <v>9456</v>
      </c>
      <c r="B16192" t="s">
        <v>9453</v>
      </c>
      <c r="C16192" t="s">
        <v>9454</v>
      </c>
      <c r="D16192" t="s">
        <v>9455</v>
      </c>
      <c r="E16192" s="117">
        <v>43038</v>
      </c>
      <c r="F16192" s="118">
        <v>0.41501157407407407</v>
      </c>
      <c r="G16192" t="s">
        <v>3854</v>
      </c>
      <c r="H16192">
        <v>1302</v>
      </c>
      <c r="I16192">
        <v>27</v>
      </c>
      <c r="J16192" t="s">
        <v>27564</v>
      </c>
      <c r="L16192">
        <v>15</v>
      </c>
    </row>
    <row r="16193" spans="1:12" x14ac:dyDescent="0.25">
      <c r="A16193" t="s">
        <v>9456</v>
      </c>
      <c r="B16193" t="s">
        <v>9453</v>
      </c>
      <c r="C16193" t="s">
        <v>9454</v>
      </c>
      <c r="D16193" t="s">
        <v>9455</v>
      </c>
      <c r="E16193" s="117">
        <v>43038</v>
      </c>
      <c r="F16193" s="118">
        <v>0.41502314814814811</v>
      </c>
      <c r="G16193" t="s">
        <v>3854</v>
      </c>
      <c r="H16193">
        <v>1303</v>
      </c>
      <c r="I16193">
        <v>1</v>
      </c>
      <c r="L16193" t="s">
        <v>27565</v>
      </c>
    </row>
    <row r="16194" spans="1:12" x14ac:dyDescent="0.25">
      <c r="A16194" t="s">
        <v>9456</v>
      </c>
      <c r="B16194" t="s">
        <v>9453</v>
      </c>
      <c r="C16194" t="s">
        <v>9454</v>
      </c>
      <c r="D16194" t="s">
        <v>9455</v>
      </c>
      <c r="E16194" s="117">
        <v>43038</v>
      </c>
      <c r="F16194" s="118">
        <v>0.41503472222222221</v>
      </c>
      <c r="G16194" t="s">
        <v>3854</v>
      </c>
      <c r="H16194">
        <v>1303</v>
      </c>
      <c r="I16194">
        <v>4</v>
      </c>
      <c r="J16194" t="s">
        <v>27565</v>
      </c>
      <c r="L16194" t="s">
        <v>2977</v>
      </c>
    </row>
    <row r="16195" spans="1:12" x14ac:dyDescent="0.25">
      <c r="A16195" t="s">
        <v>9456</v>
      </c>
      <c r="B16195" t="s">
        <v>9453</v>
      </c>
      <c r="C16195" t="s">
        <v>9454</v>
      </c>
      <c r="D16195" t="s">
        <v>9455</v>
      </c>
      <c r="E16195" s="117">
        <v>43038</v>
      </c>
      <c r="F16195" s="118">
        <v>0.41503472222222221</v>
      </c>
      <c r="G16195" t="s">
        <v>3854</v>
      </c>
      <c r="H16195">
        <v>1303</v>
      </c>
      <c r="I16195">
        <v>5</v>
      </c>
      <c r="J16195" t="s">
        <v>27565</v>
      </c>
      <c r="L16195" t="s">
        <v>2449</v>
      </c>
    </row>
    <row r="16196" spans="1:12" x14ac:dyDescent="0.25">
      <c r="A16196" t="s">
        <v>9456</v>
      </c>
      <c r="B16196" t="s">
        <v>9453</v>
      </c>
      <c r="C16196" t="s">
        <v>9454</v>
      </c>
      <c r="D16196" t="s">
        <v>9455</v>
      </c>
      <c r="E16196" s="117">
        <v>43038</v>
      </c>
      <c r="F16196" s="118">
        <v>0.41503472222222221</v>
      </c>
      <c r="G16196" t="s">
        <v>3854</v>
      </c>
      <c r="H16196">
        <v>1303</v>
      </c>
      <c r="I16196">
        <v>6</v>
      </c>
      <c r="J16196" t="s">
        <v>27565</v>
      </c>
      <c r="L16196">
        <v>0</v>
      </c>
    </row>
    <row r="16197" spans="1:12" x14ac:dyDescent="0.25">
      <c r="A16197" t="s">
        <v>9456</v>
      </c>
      <c r="B16197" t="s">
        <v>9453</v>
      </c>
      <c r="C16197" t="s">
        <v>9454</v>
      </c>
      <c r="D16197" t="s">
        <v>9455</v>
      </c>
      <c r="E16197" s="117">
        <v>43038</v>
      </c>
      <c r="F16197" s="118">
        <v>0.41503472222222221</v>
      </c>
      <c r="G16197" t="s">
        <v>3854</v>
      </c>
      <c r="H16197">
        <v>1303</v>
      </c>
      <c r="I16197">
        <v>7</v>
      </c>
      <c r="J16197" t="s">
        <v>27565</v>
      </c>
      <c r="L16197">
        <v>100</v>
      </c>
    </row>
    <row r="16198" spans="1:12" x14ac:dyDescent="0.25">
      <c r="A16198" t="s">
        <v>9456</v>
      </c>
      <c r="B16198" t="s">
        <v>9453</v>
      </c>
      <c r="C16198" t="s">
        <v>9454</v>
      </c>
      <c r="D16198" t="s">
        <v>9455</v>
      </c>
      <c r="E16198" s="117">
        <v>43038</v>
      </c>
      <c r="F16198" s="118">
        <v>0.41503472222222221</v>
      </c>
      <c r="G16198" t="s">
        <v>3854</v>
      </c>
      <c r="H16198">
        <v>1303</v>
      </c>
      <c r="I16198">
        <v>8</v>
      </c>
      <c r="J16198" t="s">
        <v>27565</v>
      </c>
      <c r="L16198">
        <v>20</v>
      </c>
    </row>
    <row r="16199" spans="1:12" x14ac:dyDescent="0.25">
      <c r="A16199" t="s">
        <v>9456</v>
      </c>
      <c r="B16199" t="s">
        <v>9453</v>
      </c>
      <c r="C16199" t="s">
        <v>9454</v>
      </c>
      <c r="D16199" t="s">
        <v>9455</v>
      </c>
      <c r="E16199" s="117">
        <v>43038</v>
      </c>
      <c r="F16199" s="118">
        <v>0.41503472222222221</v>
      </c>
      <c r="G16199" t="s">
        <v>3854</v>
      </c>
      <c r="H16199">
        <v>1303</v>
      </c>
      <c r="I16199">
        <v>9</v>
      </c>
      <c r="J16199" t="s">
        <v>27565</v>
      </c>
      <c r="L16199" t="s">
        <v>559</v>
      </c>
    </row>
    <row r="16200" spans="1:12" x14ac:dyDescent="0.25">
      <c r="A16200" t="s">
        <v>9456</v>
      </c>
      <c r="B16200" t="s">
        <v>9453</v>
      </c>
      <c r="C16200" t="s">
        <v>9454</v>
      </c>
      <c r="D16200" t="s">
        <v>9455</v>
      </c>
      <c r="E16200" s="117">
        <v>43038</v>
      </c>
      <c r="F16200" s="118">
        <v>0.41503472222222221</v>
      </c>
      <c r="G16200" t="s">
        <v>3854</v>
      </c>
      <c r="H16200">
        <v>1303</v>
      </c>
      <c r="I16200">
        <v>10</v>
      </c>
      <c r="J16200" t="s">
        <v>27565</v>
      </c>
      <c r="L16200" t="s">
        <v>618</v>
      </c>
    </row>
    <row r="16201" spans="1:12" x14ac:dyDescent="0.25">
      <c r="A16201" t="s">
        <v>9456</v>
      </c>
      <c r="B16201" t="s">
        <v>9453</v>
      </c>
      <c r="C16201" t="s">
        <v>9454</v>
      </c>
      <c r="D16201" t="s">
        <v>9455</v>
      </c>
      <c r="E16201" s="117">
        <v>43038</v>
      </c>
      <c r="F16201" s="118">
        <v>0.41503472222222221</v>
      </c>
      <c r="G16201" t="s">
        <v>3854</v>
      </c>
      <c r="H16201">
        <v>1303</v>
      </c>
      <c r="I16201">
        <v>12</v>
      </c>
      <c r="J16201" t="s">
        <v>27565</v>
      </c>
      <c r="L16201" t="s">
        <v>602</v>
      </c>
    </row>
    <row r="16202" spans="1:12" x14ac:dyDescent="0.25">
      <c r="A16202" t="s">
        <v>9456</v>
      </c>
      <c r="B16202" t="s">
        <v>9453</v>
      </c>
      <c r="C16202" t="s">
        <v>9454</v>
      </c>
      <c r="D16202" t="s">
        <v>9455</v>
      </c>
      <c r="E16202" s="117">
        <v>43038</v>
      </c>
      <c r="F16202" s="118">
        <v>0.41503472222222221</v>
      </c>
      <c r="G16202" t="s">
        <v>3854</v>
      </c>
      <c r="H16202">
        <v>1303</v>
      </c>
      <c r="I16202">
        <v>13</v>
      </c>
      <c r="J16202" t="s">
        <v>27565</v>
      </c>
      <c r="L16202" t="s">
        <v>636</v>
      </c>
    </row>
    <row r="16203" spans="1:12" x14ac:dyDescent="0.25">
      <c r="A16203" t="s">
        <v>9456</v>
      </c>
      <c r="B16203" t="s">
        <v>9453</v>
      </c>
      <c r="C16203" t="s">
        <v>9454</v>
      </c>
      <c r="D16203" t="s">
        <v>9455</v>
      </c>
      <c r="E16203" s="117">
        <v>43038</v>
      </c>
      <c r="F16203" s="118">
        <v>0.41503472222222221</v>
      </c>
      <c r="G16203" t="s">
        <v>3854</v>
      </c>
      <c r="H16203">
        <v>1303</v>
      </c>
      <c r="I16203">
        <v>14</v>
      </c>
      <c r="J16203" t="s">
        <v>27565</v>
      </c>
      <c r="L16203" t="s">
        <v>644</v>
      </c>
    </row>
    <row r="16204" spans="1:12" x14ac:dyDescent="0.25">
      <c r="A16204" t="s">
        <v>9456</v>
      </c>
      <c r="B16204" t="s">
        <v>9453</v>
      </c>
      <c r="C16204" t="s">
        <v>9454</v>
      </c>
      <c r="D16204" t="s">
        <v>9455</v>
      </c>
      <c r="E16204" s="117">
        <v>43038</v>
      </c>
      <c r="F16204" s="118">
        <v>0.41503472222222221</v>
      </c>
      <c r="G16204" t="s">
        <v>3854</v>
      </c>
      <c r="H16204">
        <v>1303</v>
      </c>
      <c r="I16204">
        <v>15</v>
      </c>
      <c r="J16204" t="s">
        <v>27565</v>
      </c>
      <c r="L16204" t="s">
        <v>683</v>
      </c>
    </row>
    <row r="16205" spans="1:12" x14ac:dyDescent="0.25">
      <c r="A16205" t="s">
        <v>9456</v>
      </c>
      <c r="B16205" t="s">
        <v>9453</v>
      </c>
      <c r="C16205" t="s">
        <v>9454</v>
      </c>
      <c r="D16205" t="s">
        <v>9455</v>
      </c>
      <c r="E16205" s="117">
        <v>43038</v>
      </c>
      <c r="F16205" s="118">
        <v>0.41504629629629625</v>
      </c>
      <c r="G16205" t="s">
        <v>3854</v>
      </c>
      <c r="H16205">
        <v>1303</v>
      </c>
      <c r="I16205">
        <v>22</v>
      </c>
      <c r="J16205" t="s">
        <v>27565</v>
      </c>
      <c r="L16205" t="s">
        <v>104</v>
      </c>
    </row>
    <row r="16206" spans="1:12" x14ac:dyDescent="0.25">
      <c r="A16206" t="s">
        <v>9456</v>
      </c>
      <c r="B16206" t="s">
        <v>9453</v>
      </c>
      <c r="C16206" t="s">
        <v>9454</v>
      </c>
      <c r="D16206" t="s">
        <v>9455</v>
      </c>
      <c r="E16206" s="117">
        <v>43038</v>
      </c>
      <c r="F16206" s="118">
        <v>0.41504629629629625</v>
      </c>
      <c r="G16206" t="s">
        <v>3854</v>
      </c>
      <c r="H16206">
        <v>1303</v>
      </c>
      <c r="I16206">
        <v>23</v>
      </c>
      <c r="J16206" t="s">
        <v>27565</v>
      </c>
      <c r="L16206">
        <v>60</v>
      </c>
    </row>
    <row r="16207" spans="1:12" x14ac:dyDescent="0.25">
      <c r="A16207" t="s">
        <v>9456</v>
      </c>
      <c r="B16207" t="s">
        <v>9453</v>
      </c>
      <c r="C16207" t="s">
        <v>9454</v>
      </c>
      <c r="D16207" t="s">
        <v>9455</v>
      </c>
      <c r="E16207" s="117">
        <v>43038</v>
      </c>
      <c r="F16207" s="118">
        <v>0.41504629629629625</v>
      </c>
      <c r="G16207" t="s">
        <v>3854</v>
      </c>
      <c r="H16207">
        <v>1303</v>
      </c>
      <c r="I16207">
        <v>24</v>
      </c>
      <c r="J16207" t="s">
        <v>27565</v>
      </c>
      <c r="L16207" t="s">
        <v>4127</v>
      </c>
    </row>
    <row r="16208" spans="1:12" x14ac:dyDescent="0.25">
      <c r="A16208" t="s">
        <v>9456</v>
      </c>
      <c r="B16208" t="s">
        <v>9453</v>
      </c>
      <c r="C16208" t="s">
        <v>9454</v>
      </c>
      <c r="D16208" t="s">
        <v>9455</v>
      </c>
      <c r="E16208" s="117">
        <v>43038</v>
      </c>
      <c r="F16208" s="118">
        <v>0.41504629629629625</v>
      </c>
      <c r="G16208" t="s">
        <v>3854</v>
      </c>
      <c r="H16208">
        <v>1303</v>
      </c>
      <c r="I16208">
        <v>25</v>
      </c>
      <c r="J16208" t="s">
        <v>27565</v>
      </c>
      <c r="L16208">
        <v>20</v>
      </c>
    </row>
    <row r="16209" spans="1:12" x14ac:dyDescent="0.25">
      <c r="A16209" t="s">
        <v>9456</v>
      </c>
      <c r="B16209" t="s">
        <v>9453</v>
      </c>
      <c r="C16209" t="s">
        <v>9454</v>
      </c>
      <c r="D16209" t="s">
        <v>9455</v>
      </c>
      <c r="E16209" s="117">
        <v>43038</v>
      </c>
      <c r="F16209" s="118">
        <v>0.41504629629629625</v>
      </c>
      <c r="G16209" t="s">
        <v>3854</v>
      </c>
      <c r="H16209">
        <v>1303</v>
      </c>
      <c r="I16209">
        <v>26</v>
      </c>
      <c r="J16209" t="s">
        <v>27565</v>
      </c>
      <c r="L16209" t="s">
        <v>4098</v>
      </c>
    </row>
    <row r="16210" spans="1:12" x14ac:dyDescent="0.25">
      <c r="A16210" t="s">
        <v>9456</v>
      </c>
      <c r="B16210" t="s">
        <v>9453</v>
      </c>
      <c r="C16210" t="s">
        <v>9454</v>
      </c>
      <c r="D16210" t="s">
        <v>9455</v>
      </c>
      <c r="E16210" s="117">
        <v>43038</v>
      </c>
      <c r="F16210" s="118">
        <v>0.41504629629629625</v>
      </c>
      <c r="G16210" t="s">
        <v>3854</v>
      </c>
      <c r="H16210">
        <v>1303</v>
      </c>
      <c r="I16210">
        <v>27</v>
      </c>
      <c r="J16210" t="s">
        <v>27565</v>
      </c>
      <c r="L16210">
        <v>15</v>
      </c>
    </row>
    <row r="16211" spans="1:12" x14ac:dyDescent="0.25">
      <c r="A16211" t="s">
        <v>9456</v>
      </c>
      <c r="B16211" t="s">
        <v>9453</v>
      </c>
      <c r="C16211" t="s">
        <v>9454</v>
      </c>
      <c r="D16211" t="s">
        <v>9455</v>
      </c>
      <c r="E16211" s="117">
        <v>43038</v>
      </c>
      <c r="F16211" s="118">
        <v>0.41504629629629625</v>
      </c>
      <c r="G16211" t="s">
        <v>3854</v>
      </c>
      <c r="H16211">
        <v>1303</v>
      </c>
      <c r="I16211">
        <v>28</v>
      </c>
      <c r="J16211" t="s">
        <v>27565</v>
      </c>
      <c r="L16211" t="s">
        <v>4099</v>
      </c>
    </row>
    <row r="16212" spans="1:12" x14ac:dyDescent="0.25">
      <c r="A16212" t="s">
        <v>9456</v>
      </c>
      <c r="B16212" t="s">
        <v>9453</v>
      </c>
      <c r="C16212" t="s">
        <v>9454</v>
      </c>
      <c r="D16212" t="s">
        <v>9455</v>
      </c>
      <c r="E16212" s="117">
        <v>43038</v>
      </c>
      <c r="F16212" s="118">
        <v>0.41504629629629625</v>
      </c>
      <c r="G16212" t="s">
        <v>3854</v>
      </c>
      <c r="H16212">
        <v>1303</v>
      </c>
      <c r="I16212">
        <v>29</v>
      </c>
      <c r="J16212" t="s">
        <v>27565</v>
      </c>
      <c r="L16212">
        <v>5</v>
      </c>
    </row>
    <row r="16213" spans="1:12" x14ac:dyDescent="0.25">
      <c r="A16213" t="s">
        <v>9456</v>
      </c>
      <c r="B16213" t="s">
        <v>9453</v>
      </c>
      <c r="C16213" t="s">
        <v>9454</v>
      </c>
      <c r="D16213" t="s">
        <v>9455</v>
      </c>
      <c r="E16213" s="117">
        <v>43038</v>
      </c>
      <c r="F16213" s="118">
        <v>0.41504629629629625</v>
      </c>
      <c r="G16213" t="s">
        <v>3854</v>
      </c>
      <c r="H16213">
        <v>1303</v>
      </c>
      <c r="I16213">
        <v>30</v>
      </c>
      <c r="J16213" t="s">
        <v>27565</v>
      </c>
      <c r="L16213" t="s">
        <v>26527</v>
      </c>
    </row>
    <row r="16214" spans="1:12" x14ac:dyDescent="0.25">
      <c r="A16214" t="s">
        <v>9456</v>
      </c>
      <c r="B16214" t="s">
        <v>9453</v>
      </c>
      <c r="C16214" t="s">
        <v>9454</v>
      </c>
      <c r="D16214" t="s">
        <v>9455</v>
      </c>
      <c r="E16214" s="117">
        <v>43038</v>
      </c>
      <c r="F16214" s="118">
        <v>0.41504629629629625</v>
      </c>
      <c r="G16214" t="s">
        <v>3854</v>
      </c>
      <c r="H16214">
        <v>1303</v>
      </c>
      <c r="I16214">
        <v>38</v>
      </c>
      <c r="J16214" t="s">
        <v>27565</v>
      </c>
      <c r="L16214" t="s">
        <v>27566</v>
      </c>
    </row>
    <row r="16215" spans="1:12" x14ac:dyDescent="0.25">
      <c r="A16215" t="s">
        <v>9456</v>
      </c>
      <c r="B16215" t="s">
        <v>9453</v>
      </c>
      <c r="C16215" t="s">
        <v>9454</v>
      </c>
      <c r="D16215" t="s">
        <v>9455</v>
      </c>
      <c r="E16215" s="117">
        <v>43038</v>
      </c>
      <c r="F16215" s="118">
        <v>0.4150578703703704</v>
      </c>
      <c r="G16215" t="s">
        <v>3854</v>
      </c>
      <c r="H16215">
        <v>1304</v>
      </c>
      <c r="I16215">
        <v>1</v>
      </c>
      <c r="L16215" t="s">
        <v>27567</v>
      </c>
    </row>
    <row r="16216" spans="1:12" x14ac:dyDescent="0.25">
      <c r="A16216" t="s">
        <v>9456</v>
      </c>
      <c r="B16216" t="s">
        <v>9453</v>
      </c>
      <c r="C16216" t="s">
        <v>9454</v>
      </c>
      <c r="D16216" t="s">
        <v>9455</v>
      </c>
      <c r="E16216" s="117">
        <v>43038</v>
      </c>
      <c r="F16216" s="118">
        <v>0.41506944444444444</v>
      </c>
      <c r="G16216" t="s">
        <v>3854</v>
      </c>
      <c r="H16216">
        <v>1304</v>
      </c>
      <c r="I16216">
        <v>4</v>
      </c>
      <c r="J16216" t="s">
        <v>27567</v>
      </c>
      <c r="L16216" t="s">
        <v>2977</v>
      </c>
    </row>
    <row r="16217" spans="1:12" x14ac:dyDescent="0.25">
      <c r="A16217" t="s">
        <v>9456</v>
      </c>
      <c r="B16217" t="s">
        <v>9453</v>
      </c>
      <c r="C16217" t="s">
        <v>9454</v>
      </c>
      <c r="D16217" t="s">
        <v>9455</v>
      </c>
      <c r="E16217" s="117">
        <v>43038</v>
      </c>
      <c r="F16217" s="118">
        <v>0.41506944444444444</v>
      </c>
      <c r="G16217" t="s">
        <v>3854</v>
      </c>
      <c r="H16217">
        <v>1304</v>
      </c>
      <c r="I16217">
        <v>5</v>
      </c>
      <c r="J16217" t="s">
        <v>27567</v>
      </c>
      <c r="L16217" t="s">
        <v>2711</v>
      </c>
    </row>
    <row r="16218" spans="1:12" x14ac:dyDescent="0.25">
      <c r="A16218" t="s">
        <v>9456</v>
      </c>
      <c r="B16218" t="s">
        <v>9453</v>
      </c>
      <c r="C16218" t="s">
        <v>9454</v>
      </c>
      <c r="D16218" t="s">
        <v>9455</v>
      </c>
      <c r="E16218" s="117">
        <v>43038</v>
      </c>
      <c r="F16218" s="118">
        <v>0.41506944444444444</v>
      </c>
      <c r="G16218" t="s">
        <v>3854</v>
      </c>
      <c r="H16218">
        <v>1304</v>
      </c>
      <c r="I16218">
        <v>6</v>
      </c>
      <c r="J16218" t="s">
        <v>27567</v>
      </c>
      <c r="L16218">
        <v>0</v>
      </c>
    </row>
    <row r="16219" spans="1:12" x14ac:dyDescent="0.25">
      <c r="A16219" t="s">
        <v>9456</v>
      </c>
      <c r="B16219" t="s">
        <v>9453</v>
      </c>
      <c r="C16219" t="s">
        <v>9454</v>
      </c>
      <c r="D16219" t="s">
        <v>9455</v>
      </c>
      <c r="E16219" s="117">
        <v>43038</v>
      </c>
      <c r="F16219" s="118">
        <v>0.41506944444444444</v>
      </c>
      <c r="G16219" t="s">
        <v>3854</v>
      </c>
      <c r="H16219">
        <v>1304</v>
      </c>
      <c r="I16219">
        <v>7</v>
      </c>
      <c r="J16219" t="s">
        <v>27567</v>
      </c>
      <c r="L16219">
        <v>100</v>
      </c>
    </row>
    <row r="16220" spans="1:12" x14ac:dyDescent="0.25">
      <c r="A16220" t="s">
        <v>9456</v>
      </c>
      <c r="B16220" t="s">
        <v>9453</v>
      </c>
      <c r="C16220" t="s">
        <v>9454</v>
      </c>
      <c r="D16220" t="s">
        <v>9455</v>
      </c>
      <c r="E16220" s="117">
        <v>43038</v>
      </c>
      <c r="F16220" s="118">
        <v>0.41506944444444444</v>
      </c>
      <c r="G16220" t="s">
        <v>3854</v>
      </c>
      <c r="H16220">
        <v>1304</v>
      </c>
      <c r="I16220">
        <v>8</v>
      </c>
      <c r="J16220" t="s">
        <v>27567</v>
      </c>
      <c r="L16220">
        <v>1</v>
      </c>
    </row>
    <row r="16221" spans="1:12" x14ac:dyDescent="0.25">
      <c r="A16221" t="s">
        <v>9456</v>
      </c>
      <c r="B16221" t="s">
        <v>9453</v>
      </c>
      <c r="C16221" t="s">
        <v>9454</v>
      </c>
      <c r="D16221" t="s">
        <v>9455</v>
      </c>
      <c r="E16221" s="117">
        <v>43038</v>
      </c>
      <c r="F16221" s="118">
        <v>0.41506944444444444</v>
      </c>
      <c r="G16221" t="s">
        <v>3854</v>
      </c>
      <c r="H16221">
        <v>1304</v>
      </c>
      <c r="I16221">
        <v>9</v>
      </c>
      <c r="J16221" t="s">
        <v>27567</v>
      </c>
      <c r="L16221" t="s">
        <v>560</v>
      </c>
    </row>
    <row r="16222" spans="1:12" x14ac:dyDescent="0.25">
      <c r="A16222" t="s">
        <v>9456</v>
      </c>
      <c r="B16222" t="s">
        <v>9453</v>
      </c>
      <c r="C16222" t="s">
        <v>9454</v>
      </c>
      <c r="D16222" t="s">
        <v>9455</v>
      </c>
      <c r="E16222" s="117">
        <v>43038</v>
      </c>
      <c r="F16222" s="118">
        <v>0.41506944444444444</v>
      </c>
      <c r="G16222" t="s">
        <v>3854</v>
      </c>
      <c r="H16222">
        <v>1304</v>
      </c>
      <c r="I16222">
        <v>11</v>
      </c>
      <c r="J16222" t="s">
        <v>27567</v>
      </c>
      <c r="L16222" t="s">
        <v>613</v>
      </c>
    </row>
    <row r="16223" spans="1:12" x14ac:dyDescent="0.25">
      <c r="A16223" t="s">
        <v>9456</v>
      </c>
      <c r="B16223" t="s">
        <v>9453</v>
      </c>
      <c r="C16223" t="s">
        <v>9454</v>
      </c>
      <c r="D16223" t="s">
        <v>9455</v>
      </c>
      <c r="E16223" s="117">
        <v>43038</v>
      </c>
      <c r="F16223" s="118">
        <v>0.41506944444444444</v>
      </c>
      <c r="G16223" t="s">
        <v>3854</v>
      </c>
      <c r="H16223">
        <v>1304</v>
      </c>
      <c r="I16223">
        <v>12</v>
      </c>
      <c r="J16223" t="s">
        <v>27567</v>
      </c>
      <c r="L16223" t="s">
        <v>602</v>
      </c>
    </row>
    <row r="16224" spans="1:12" x14ac:dyDescent="0.25">
      <c r="A16224" t="s">
        <v>9456</v>
      </c>
      <c r="B16224" t="s">
        <v>9453</v>
      </c>
      <c r="C16224" t="s">
        <v>9454</v>
      </c>
      <c r="D16224" t="s">
        <v>9455</v>
      </c>
      <c r="E16224" s="117">
        <v>43038</v>
      </c>
      <c r="F16224" s="118">
        <v>0.41506944444444444</v>
      </c>
      <c r="G16224" t="s">
        <v>3854</v>
      </c>
      <c r="H16224">
        <v>1304</v>
      </c>
      <c r="I16224">
        <v>13</v>
      </c>
      <c r="J16224" t="s">
        <v>27567</v>
      </c>
      <c r="L16224" t="s">
        <v>636</v>
      </c>
    </row>
    <row r="16225" spans="1:12" x14ac:dyDescent="0.25">
      <c r="A16225" t="s">
        <v>9456</v>
      </c>
      <c r="B16225" t="s">
        <v>9453</v>
      </c>
      <c r="C16225" t="s">
        <v>9454</v>
      </c>
      <c r="D16225" t="s">
        <v>9455</v>
      </c>
      <c r="E16225" s="117">
        <v>43038</v>
      </c>
      <c r="F16225" s="118">
        <v>0.41506944444444444</v>
      </c>
      <c r="G16225" t="s">
        <v>3854</v>
      </c>
      <c r="H16225">
        <v>1304</v>
      </c>
      <c r="I16225">
        <v>14</v>
      </c>
      <c r="J16225" t="s">
        <v>27567</v>
      </c>
      <c r="L16225" t="s">
        <v>644</v>
      </c>
    </row>
    <row r="16226" spans="1:12" x14ac:dyDescent="0.25">
      <c r="A16226" t="s">
        <v>9456</v>
      </c>
      <c r="B16226" t="s">
        <v>9453</v>
      </c>
      <c r="C16226" t="s">
        <v>9454</v>
      </c>
      <c r="D16226" t="s">
        <v>9455</v>
      </c>
      <c r="E16226" s="117">
        <v>43038</v>
      </c>
      <c r="F16226" s="118">
        <v>0.41506944444444444</v>
      </c>
      <c r="G16226" t="s">
        <v>3854</v>
      </c>
      <c r="H16226">
        <v>1304</v>
      </c>
      <c r="I16226">
        <v>15</v>
      </c>
      <c r="J16226" t="s">
        <v>27567</v>
      </c>
      <c r="L16226" t="s">
        <v>680</v>
      </c>
    </row>
    <row r="16227" spans="1:12" x14ac:dyDescent="0.25">
      <c r="A16227" t="s">
        <v>9456</v>
      </c>
      <c r="B16227" t="s">
        <v>9453</v>
      </c>
      <c r="C16227" t="s">
        <v>9454</v>
      </c>
      <c r="D16227" t="s">
        <v>9455</v>
      </c>
      <c r="E16227" s="117">
        <v>43038</v>
      </c>
      <c r="F16227" s="118">
        <v>0.41506944444444444</v>
      </c>
      <c r="G16227" t="s">
        <v>3854</v>
      </c>
      <c r="H16227">
        <v>1304</v>
      </c>
      <c r="I16227">
        <v>16</v>
      </c>
      <c r="J16227" t="s">
        <v>27567</v>
      </c>
      <c r="L16227" t="s">
        <v>706</v>
      </c>
    </row>
    <row r="16228" spans="1:12" x14ac:dyDescent="0.25">
      <c r="A16228" t="s">
        <v>9456</v>
      </c>
      <c r="B16228" t="s">
        <v>9453</v>
      </c>
      <c r="C16228" t="s">
        <v>9454</v>
      </c>
      <c r="D16228" t="s">
        <v>9455</v>
      </c>
      <c r="E16228" s="117">
        <v>43038</v>
      </c>
      <c r="F16228" s="118">
        <v>0.41508101851851853</v>
      </c>
      <c r="G16228" t="s">
        <v>3854</v>
      </c>
      <c r="H16228">
        <v>1304</v>
      </c>
      <c r="I16228">
        <v>22</v>
      </c>
      <c r="J16228" t="s">
        <v>27567</v>
      </c>
      <c r="L16228" t="s">
        <v>4097</v>
      </c>
    </row>
    <row r="16229" spans="1:12" x14ac:dyDescent="0.25">
      <c r="A16229" t="s">
        <v>9456</v>
      </c>
      <c r="B16229" t="s">
        <v>9453</v>
      </c>
      <c r="C16229" t="s">
        <v>9454</v>
      </c>
      <c r="D16229" t="s">
        <v>9455</v>
      </c>
      <c r="E16229" s="117">
        <v>43038</v>
      </c>
      <c r="F16229" s="118">
        <v>0.41508101851851853</v>
      </c>
      <c r="G16229" t="s">
        <v>3854</v>
      </c>
      <c r="H16229">
        <v>1304</v>
      </c>
      <c r="I16229">
        <v>23</v>
      </c>
      <c r="J16229" t="s">
        <v>27567</v>
      </c>
      <c r="L16229">
        <v>40</v>
      </c>
    </row>
    <row r="16230" spans="1:12" x14ac:dyDescent="0.25">
      <c r="A16230" t="s">
        <v>9456</v>
      </c>
      <c r="B16230" t="s">
        <v>9453</v>
      </c>
      <c r="C16230" t="s">
        <v>9454</v>
      </c>
      <c r="D16230" t="s">
        <v>9455</v>
      </c>
      <c r="E16230" s="117">
        <v>43038</v>
      </c>
      <c r="F16230" s="118">
        <v>0.41508101851851853</v>
      </c>
      <c r="G16230" t="s">
        <v>3854</v>
      </c>
      <c r="H16230">
        <v>1304</v>
      </c>
      <c r="I16230">
        <v>24</v>
      </c>
      <c r="J16230" t="s">
        <v>27567</v>
      </c>
      <c r="L16230" t="s">
        <v>26783</v>
      </c>
    </row>
    <row r="16231" spans="1:12" x14ac:dyDescent="0.25">
      <c r="A16231" t="s">
        <v>9456</v>
      </c>
      <c r="B16231" t="s">
        <v>9453</v>
      </c>
      <c r="C16231" t="s">
        <v>9454</v>
      </c>
      <c r="D16231" t="s">
        <v>9455</v>
      </c>
      <c r="E16231" s="117">
        <v>43038</v>
      </c>
      <c r="F16231" s="118">
        <v>0.41508101851851853</v>
      </c>
      <c r="G16231" t="s">
        <v>3854</v>
      </c>
      <c r="H16231">
        <v>1304</v>
      </c>
      <c r="I16231">
        <v>25</v>
      </c>
      <c r="J16231" t="s">
        <v>27567</v>
      </c>
      <c r="L16231">
        <v>30</v>
      </c>
    </row>
    <row r="16232" spans="1:12" x14ac:dyDescent="0.25">
      <c r="A16232" t="s">
        <v>9456</v>
      </c>
      <c r="B16232" t="s">
        <v>9453</v>
      </c>
      <c r="C16232" t="s">
        <v>9454</v>
      </c>
      <c r="D16232" t="s">
        <v>9455</v>
      </c>
      <c r="E16232" s="117">
        <v>43038</v>
      </c>
      <c r="F16232" s="118">
        <v>0.41508101851851853</v>
      </c>
      <c r="G16232" t="s">
        <v>3854</v>
      </c>
      <c r="H16232">
        <v>1304</v>
      </c>
      <c r="I16232">
        <v>26</v>
      </c>
      <c r="J16232" t="s">
        <v>27567</v>
      </c>
      <c r="L16232" t="s">
        <v>4096</v>
      </c>
    </row>
    <row r="16233" spans="1:12" x14ac:dyDescent="0.25">
      <c r="A16233" t="s">
        <v>9456</v>
      </c>
      <c r="B16233" t="s">
        <v>9453</v>
      </c>
      <c r="C16233" t="s">
        <v>9454</v>
      </c>
      <c r="D16233" t="s">
        <v>9455</v>
      </c>
      <c r="E16233" s="117">
        <v>43038</v>
      </c>
      <c r="F16233" s="118">
        <v>0.41508101851851853</v>
      </c>
      <c r="G16233" t="s">
        <v>3854</v>
      </c>
      <c r="H16233">
        <v>1304</v>
      </c>
      <c r="I16233">
        <v>27</v>
      </c>
      <c r="J16233" t="s">
        <v>27567</v>
      </c>
      <c r="L16233">
        <v>20</v>
      </c>
    </row>
    <row r="16234" spans="1:12" x14ac:dyDescent="0.25">
      <c r="A16234" t="s">
        <v>9456</v>
      </c>
      <c r="B16234" t="s">
        <v>9453</v>
      </c>
      <c r="C16234" t="s">
        <v>9454</v>
      </c>
      <c r="D16234" t="s">
        <v>9455</v>
      </c>
      <c r="E16234" s="117">
        <v>43038</v>
      </c>
      <c r="F16234" s="118">
        <v>0.41508101851851853</v>
      </c>
      <c r="G16234" t="s">
        <v>3854</v>
      </c>
      <c r="H16234">
        <v>1304</v>
      </c>
      <c r="I16234">
        <v>28</v>
      </c>
      <c r="J16234" t="s">
        <v>27567</v>
      </c>
      <c r="L16234" t="s">
        <v>4095</v>
      </c>
    </row>
    <row r="16235" spans="1:12" x14ac:dyDescent="0.25">
      <c r="A16235" t="s">
        <v>9456</v>
      </c>
      <c r="B16235" t="s">
        <v>9453</v>
      </c>
      <c r="C16235" t="s">
        <v>9454</v>
      </c>
      <c r="D16235" t="s">
        <v>9455</v>
      </c>
      <c r="E16235" s="117">
        <v>43038</v>
      </c>
      <c r="F16235" s="118">
        <v>0.41508101851851853</v>
      </c>
      <c r="G16235" t="s">
        <v>3854</v>
      </c>
      <c r="H16235">
        <v>1304</v>
      </c>
      <c r="I16235">
        <v>29</v>
      </c>
      <c r="J16235" t="s">
        <v>27567</v>
      </c>
      <c r="L16235">
        <v>5</v>
      </c>
    </row>
    <row r="16236" spans="1:12" x14ac:dyDescent="0.25">
      <c r="A16236" t="s">
        <v>9456</v>
      </c>
      <c r="B16236" t="s">
        <v>9453</v>
      </c>
      <c r="C16236" t="s">
        <v>9454</v>
      </c>
      <c r="D16236" t="s">
        <v>9455</v>
      </c>
      <c r="E16236" s="117">
        <v>43038</v>
      </c>
      <c r="F16236" s="118">
        <v>0.41508101851851853</v>
      </c>
      <c r="G16236" t="s">
        <v>3854</v>
      </c>
      <c r="H16236">
        <v>1304</v>
      </c>
      <c r="I16236">
        <v>30</v>
      </c>
      <c r="J16236" t="s">
        <v>27567</v>
      </c>
      <c r="L16236" t="s">
        <v>26778</v>
      </c>
    </row>
    <row r="16237" spans="1:12" x14ac:dyDescent="0.25">
      <c r="A16237" t="s">
        <v>9456</v>
      </c>
      <c r="B16237" t="s">
        <v>9453</v>
      </c>
      <c r="C16237" t="s">
        <v>9454</v>
      </c>
      <c r="D16237" t="s">
        <v>9455</v>
      </c>
      <c r="E16237" s="117">
        <v>43038</v>
      </c>
      <c r="F16237" s="118">
        <v>0.41508101851851853</v>
      </c>
      <c r="G16237" t="s">
        <v>3854</v>
      </c>
      <c r="H16237">
        <v>1304</v>
      </c>
      <c r="I16237">
        <v>31</v>
      </c>
      <c r="J16237" t="s">
        <v>27567</v>
      </c>
      <c r="L16237">
        <v>5</v>
      </c>
    </row>
    <row r="16238" spans="1:12" x14ac:dyDescent="0.25">
      <c r="A16238" t="s">
        <v>9456</v>
      </c>
      <c r="B16238" t="s">
        <v>9453</v>
      </c>
      <c r="C16238" t="s">
        <v>9454</v>
      </c>
      <c r="D16238" t="s">
        <v>9455</v>
      </c>
      <c r="E16238" s="117">
        <v>43038</v>
      </c>
      <c r="F16238" s="118">
        <v>0.41508101851851853</v>
      </c>
      <c r="G16238" t="s">
        <v>3854</v>
      </c>
      <c r="H16238">
        <v>1304</v>
      </c>
      <c r="I16238">
        <v>32</v>
      </c>
      <c r="J16238" t="s">
        <v>27567</v>
      </c>
      <c r="L16238" t="s">
        <v>340</v>
      </c>
    </row>
    <row r="16239" spans="1:12" x14ac:dyDescent="0.25">
      <c r="A16239" t="s">
        <v>9456</v>
      </c>
      <c r="B16239" t="s">
        <v>9453</v>
      </c>
      <c r="C16239" t="s">
        <v>9454</v>
      </c>
      <c r="D16239" t="s">
        <v>9455</v>
      </c>
      <c r="E16239" s="117">
        <v>43038</v>
      </c>
      <c r="F16239" s="118">
        <v>0.41509259259259257</v>
      </c>
      <c r="G16239" t="s">
        <v>3854</v>
      </c>
      <c r="H16239">
        <v>1304</v>
      </c>
      <c r="I16239">
        <v>38</v>
      </c>
      <c r="J16239" t="s">
        <v>27567</v>
      </c>
      <c r="L16239" t="s">
        <v>27568</v>
      </c>
    </row>
    <row r="16240" spans="1:12" x14ac:dyDescent="0.25">
      <c r="A16240" t="s">
        <v>9456</v>
      </c>
      <c r="B16240" t="s">
        <v>9453</v>
      </c>
      <c r="C16240" t="s">
        <v>9454</v>
      </c>
      <c r="D16240" t="s">
        <v>9455</v>
      </c>
      <c r="E16240" s="117">
        <v>43038</v>
      </c>
      <c r="F16240" s="118">
        <v>0.41509259259259257</v>
      </c>
      <c r="G16240" t="s">
        <v>3854</v>
      </c>
      <c r="H16240">
        <v>1305</v>
      </c>
      <c r="I16240">
        <v>1</v>
      </c>
      <c r="L16240" t="s">
        <v>27569</v>
      </c>
    </row>
    <row r="16241" spans="1:12" x14ac:dyDescent="0.25">
      <c r="A16241" t="s">
        <v>9456</v>
      </c>
      <c r="B16241" t="s">
        <v>9453</v>
      </c>
      <c r="C16241" t="s">
        <v>9454</v>
      </c>
      <c r="D16241" t="s">
        <v>9455</v>
      </c>
      <c r="E16241" s="117">
        <v>43038</v>
      </c>
      <c r="F16241" s="118">
        <v>0.41510416666666666</v>
      </c>
      <c r="G16241" t="s">
        <v>3854</v>
      </c>
      <c r="H16241">
        <v>1305</v>
      </c>
      <c r="I16241">
        <v>4</v>
      </c>
      <c r="J16241" t="s">
        <v>27569</v>
      </c>
      <c r="L16241" t="s">
        <v>2977</v>
      </c>
    </row>
    <row r="16242" spans="1:12" x14ac:dyDescent="0.25">
      <c r="A16242" t="s">
        <v>9456</v>
      </c>
      <c r="B16242" t="s">
        <v>9453</v>
      </c>
      <c r="C16242" t="s">
        <v>9454</v>
      </c>
      <c r="D16242" t="s">
        <v>9455</v>
      </c>
      <c r="E16242" s="117">
        <v>43038</v>
      </c>
      <c r="F16242" s="118">
        <v>0.41510416666666666</v>
      </c>
      <c r="G16242" t="s">
        <v>3854</v>
      </c>
      <c r="H16242">
        <v>1305</v>
      </c>
      <c r="I16242">
        <v>5</v>
      </c>
      <c r="J16242" t="s">
        <v>27569</v>
      </c>
      <c r="L16242" t="s">
        <v>2449</v>
      </c>
    </row>
    <row r="16243" spans="1:12" x14ac:dyDescent="0.25">
      <c r="A16243" t="s">
        <v>9456</v>
      </c>
      <c r="B16243" t="s">
        <v>9453</v>
      </c>
      <c r="C16243" t="s">
        <v>9454</v>
      </c>
      <c r="D16243" t="s">
        <v>9455</v>
      </c>
      <c r="E16243" s="117">
        <v>43038</v>
      </c>
      <c r="F16243" s="118">
        <v>0.41510416666666666</v>
      </c>
      <c r="G16243" t="s">
        <v>3854</v>
      </c>
      <c r="H16243">
        <v>1305</v>
      </c>
      <c r="I16243">
        <v>6</v>
      </c>
      <c r="J16243" t="s">
        <v>27569</v>
      </c>
      <c r="L16243">
        <v>0</v>
      </c>
    </row>
    <row r="16244" spans="1:12" x14ac:dyDescent="0.25">
      <c r="A16244" t="s">
        <v>9456</v>
      </c>
      <c r="B16244" t="s">
        <v>9453</v>
      </c>
      <c r="C16244" t="s">
        <v>9454</v>
      </c>
      <c r="D16244" t="s">
        <v>9455</v>
      </c>
      <c r="E16244" s="117">
        <v>43038</v>
      </c>
      <c r="F16244" s="118">
        <v>0.41510416666666666</v>
      </c>
      <c r="G16244" t="s">
        <v>3854</v>
      </c>
      <c r="H16244">
        <v>1305</v>
      </c>
      <c r="I16244">
        <v>7</v>
      </c>
      <c r="J16244" t="s">
        <v>27569</v>
      </c>
      <c r="L16244">
        <v>100</v>
      </c>
    </row>
    <row r="16245" spans="1:12" x14ac:dyDescent="0.25">
      <c r="A16245" t="s">
        <v>9456</v>
      </c>
      <c r="B16245" t="s">
        <v>9453</v>
      </c>
      <c r="C16245" t="s">
        <v>9454</v>
      </c>
      <c r="D16245" t="s">
        <v>9455</v>
      </c>
      <c r="E16245" s="117">
        <v>43038</v>
      </c>
      <c r="F16245" s="118">
        <v>0.41510416666666666</v>
      </c>
      <c r="G16245" t="s">
        <v>3854</v>
      </c>
      <c r="H16245">
        <v>1305</v>
      </c>
      <c r="I16245">
        <v>8</v>
      </c>
      <c r="J16245" t="s">
        <v>27569</v>
      </c>
      <c r="L16245">
        <v>50</v>
      </c>
    </row>
    <row r="16246" spans="1:12" x14ac:dyDescent="0.25">
      <c r="A16246" t="s">
        <v>9456</v>
      </c>
      <c r="B16246" t="s">
        <v>9453</v>
      </c>
      <c r="C16246" t="s">
        <v>9454</v>
      </c>
      <c r="D16246" t="s">
        <v>9455</v>
      </c>
      <c r="E16246" s="117">
        <v>43038</v>
      </c>
      <c r="F16246" s="118">
        <v>0.41510416666666666</v>
      </c>
      <c r="G16246" t="s">
        <v>3854</v>
      </c>
      <c r="H16246">
        <v>1305</v>
      </c>
      <c r="I16246">
        <v>9</v>
      </c>
      <c r="J16246" t="s">
        <v>27569</v>
      </c>
      <c r="L16246" t="s">
        <v>560</v>
      </c>
    </row>
    <row r="16247" spans="1:12" x14ac:dyDescent="0.25">
      <c r="A16247" t="s">
        <v>9456</v>
      </c>
      <c r="B16247" t="s">
        <v>9453</v>
      </c>
      <c r="C16247" t="s">
        <v>9454</v>
      </c>
      <c r="D16247" t="s">
        <v>9455</v>
      </c>
      <c r="E16247" s="117">
        <v>43038</v>
      </c>
      <c r="F16247" s="118">
        <v>0.41510416666666666</v>
      </c>
      <c r="G16247" t="s">
        <v>3854</v>
      </c>
      <c r="H16247">
        <v>1305</v>
      </c>
      <c r="I16247">
        <v>10</v>
      </c>
      <c r="J16247" t="s">
        <v>27569</v>
      </c>
      <c r="L16247" t="s">
        <v>618</v>
      </c>
    </row>
    <row r="16248" spans="1:12" x14ac:dyDescent="0.25">
      <c r="A16248" t="s">
        <v>9456</v>
      </c>
      <c r="B16248" t="s">
        <v>9453</v>
      </c>
      <c r="C16248" t="s">
        <v>9454</v>
      </c>
      <c r="D16248" t="s">
        <v>9455</v>
      </c>
      <c r="E16248" s="117">
        <v>43038</v>
      </c>
      <c r="F16248" s="118">
        <v>0.41510416666666666</v>
      </c>
      <c r="G16248" t="s">
        <v>3854</v>
      </c>
      <c r="H16248">
        <v>1305</v>
      </c>
      <c r="I16248">
        <v>11</v>
      </c>
      <c r="J16248" t="s">
        <v>27569</v>
      </c>
      <c r="L16248" t="s">
        <v>578</v>
      </c>
    </row>
    <row r="16249" spans="1:12" x14ac:dyDescent="0.25">
      <c r="A16249" t="s">
        <v>9456</v>
      </c>
      <c r="B16249" t="s">
        <v>9453</v>
      </c>
      <c r="C16249" t="s">
        <v>9454</v>
      </c>
      <c r="D16249" t="s">
        <v>9455</v>
      </c>
      <c r="E16249" s="117">
        <v>43038</v>
      </c>
      <c r="F16249" s="118">
        <v>0.41510416666666666</v>
      </c>
      <c r="G16249" t="s">
        <v>3854</v>
      </c>
      <c r="H16249">
        <v>1305</v>
      </c>
      <c r="I16249">
        <v>12</v>
      </c>
      <c r="J16249" t="s">
        <v>27569</v>
      </c>
      <c r="L16249" t="s">
        <v>576</v>
      </c>
    </row>
    <row r="16250" spans="1:12" x14ac:dyDescent="0.25">
      <c r="A16250" t="s">
        <v>9456</v>
      </c>
      <c r="B16250" t="s">
        <v>9453</v>
      </c>
      <c r="C16250" t="s">
        <v>9454</v>
      </c>
      <c r="D16250" t="s">
        <v>9455</v>
      </c>
      <c r="E16250" s="117">
        <v>43038</v>
      </c>
      <c r="F16250" s="118">
        <v>0.41510416666666666</v>
      </c>
      <c r="G16250" t="s">
        <v>3854</v>
      </c>
      <c r="H16250">
        <v>1305</v>
      </c>
      <c r="I16250">
        <v>13</v>
      </c>
      <c r="J16250" t="s">
        <v>27569</v>
      </c>
      <c r="L16250" t="s">
        <v>636</v>
      </c>
    </row>
    <row r="16251" spans="1:12" x14ac:dyDescent="0.25">
      <c r="A16251" t="s">
        <v>9456</v>
      </c>
      <c r="B16251" t="s">
        <v>9453</v>
      </c>
      <c r="C16251" t="s">
        <v>9454</v>
      </c>
      <c r="D16251" t="s">
        <v>9455</v>
      </c>
      <c r="E16251" s="117">
        <v>43038</v>
      </c>
      <c r="F16251" s="118">
        <v>0.4151157407407407</v>
      </c>
      <c r="G16251" t="s">
        <v>3854</v>
      </c>
      <c r="H16251">
        <v>1305</v>
      </c>
      <c r="I16251">
        <v>14</v>
      </c>
      <c r="J16251" t="s">
        <v>27569</v>
      </c>
      <c r="L16251" t="s">
        <v>661</v>
      </c>
    </row>
    <row r="16252" spans="1:12" x14ac:dyDescent="0.25">
      <c r="A16252" t="s">
        <v>9456</v>
      </c>
      <c r="B16252" t="s">
        <v>9453</v>
      </c>
      <c r="C16252" t="s">
        <v>9454</v>
      </c>
      <c r="D16252" t="s">
        <v>9455</v>
      </c>
      <c r="E16252" s="117">
        <v>43038</v>
      </c>
      <c r="F16252" s="118">
        <v>0.4151157407407407</v>
      </c>
      <c r="G16252" t="s">
        <v>3854</v>
      </c>
      <c r="H16252">
        <v>1305</v>
      </c>
      <c r="I16252">
        <v>15</v>
      </c>
      <c r="J16252" t="s">
        <v>27569</v>
      </c>
      <c r="L16252" t="s">
        <v>701</v>
      </c>
    </row>
    <row r="16253" spans="1:12" x14ac:dyDescent="0.25">
      <c r="A16253" t="s">
        <v>9456</v>
      </c>
      <c r="B16253" t="s">
        <v>9453</v>
      </c>
      <c r="C16253" t="s">
        <v>9454</v>
      </c>
      <c r="D16253" t="s">
        <v>9455</v>
      </c>
      <c r="E16253" s="117">
        <v>43038</v>
      </c>
      <c r="F16253" s="118">
        <v>0.4151157407407407</v>
      </c>
      <c r="G16253" t="s">
        <v>3854</v>
      </c>
      <c r="H16253">
        <v>1305</v>
      </c>
      <c r="I16253">
        <v>16</v>
      </c>
      <c r="J16253" t="s">
        <v>27569</v>
      </c>
      <c r="L16253" t="s">
        <v>680</v>
      </c>
    </row>
    <row r="16254" spans="1:12" x14ac:dyDescent="0.25">
      <c r="A16254" t="s">
        <v>9456</v>
      </c>
      <c r="B16254" t="s">
        <v>9453</v>
      </c>
      <c r="C16254" t="s">
        <v>9454</v>
      </c>
      <c r="D16254" t="s">
        <v>9455</v>
      </c>
      <c r="E16254" s="117">
        <v>43038</v>
      </c>
      <c r="F16254" s="118">
        <v>0.4151157407407407</v>
      </c>
      <c r="G16254" t="s">
        <v>3854</v>
      </c>
      <c r="H16254">
        <v>1305</v>
      </c>
      <c r="I16254">
        <v>22</v>
      </c>
      <c r="J16254" t="s">
        <v>27569</v>
      </c>
      <c r="L16254" t="s">
        <v>4097</v>
      </c>
    </row>
    <row r="16255" spans="1:12" x14ac:dyDescent="0.25">
      <c r="A16255" t="s">
        <v>9456</v>
      </c>
      <c r="B16255" t="s">
        <v>9453</v>
      </c>
      <c r="C16255" t="s">
        <v>9454</v>
      </c>
      <c r="D16255" t="s">
        <v>9455</v>
      </c>
      <c r="E16255" s="117">
        <v>43038</v>
      </c>
      <c r="F16255" s="118">
        <v>0.4151157407407407</v>
      </c>
      <c r="G16255" t="s">
        <v>3854</v>
      </c>
      <c r="H16255">
        <v>1305</v>
      </c>
      <c r="I16255">
        <v>23</v>
      </c>
      <c r="J16255" t="s">
        <v>27569</v>
      </c>
      <c r="L16255">
        <v>50</v>
      </c>
    </row>
    <row r="16256" spans="1:12" x14ac:dyDescent="0.25">
      <c r="A16256" t="s">
        <v>9456</v>
      </c>
      <c r="B16256" t="s">
        <v>9453</v>
      </c>
      <c r="C16256" t="s">
        <v>9454</v>
      </c>
      <c r="D16256" t="s">
        <v>9455</v>
      </c>
      <c r="E16256" s="117">
        <v>43038</v>
      </c>
      <c r="F16256" s="118">
        <v>0.4151157407407407</v>
      </c>
      <c r="G16256" t="s">
        <v>3854</v>
      </c>
      <c r="H16256">
        <v>1305</v>
      </c>
      <c r="I16256">
        <v>24</v>
      </c>
      <c r="J16256" t="s">
        <v>27569</v>
      </c>
      <c r="L16256" t="s">
        <v>4127</v>
      </c>
    </row>
    <row r="16257" spans="1:12" x14ac:dyDescent="0.25">
      <c r="A16257" t="s">
        <v>9456</v>
      </c>
      <c r="B16257" t="s">
        <v>9453</v>
      </c>
      <c r="C16257" t="s">
        <v>9454</v>
      </c>
      <c r="D16257" t="s">
        <v>9455</v>
      </c>
      <c r="E16257" s="117">
        <v>43038</v>
      </c>
      <c r="F16257" s="118">
        <v>0.4151157407407407</v>
      </c>
      <c r="G16257" t="s">
        <v>3854</v>
      </c>
      <c r="H16257">
        <v>1305</v>
      </c>
      <c r="I16257">
        <v>25</v>
      </c>
      <c r="J16257" t="s">
        <v>27569</v>
      </c>
      <c r="L16257">
        <v>30</v>
      </c>
    </row>
    <row r="16258" spans="1:12" x14ac:dyDescent="0.25">
      <c r="A16258" t="s">
        <v>9456</v>
      </c>
      <c r="B16258" t="s">
        <v>9453</v>
      </c>
      <c r="C16258" t="s">
        <v>9454</v>
      </c>
      <c r="D16258" t="s">
        <v>9455</v>
      </c>
      <c r="E16258" s="117">
        <v>43038</v>
      </c>
      <c r="F16258" s="118">
        <v>0.4151157407407407</v>
      </c>
      <c r="G16258" t="s">
        <v>3854</v>
      </c>
      <c r="H16258">
        <v>1305</v>
      </c>
      <c r="I16258">
        <v>26</v>
      </c>
      <c r="J16258" t="s">
        <v>27569</v>
      </c>
      <c r="L16258" t="s">
        <v>122</v>
      </c>
    </row>
    <row r="16259" spans="1:12" x14ac:dyDescent="0.25">
      <c r="A16259" t="s">
        <v>9456</v>
      </c>
      <c r="B16259" t="s">
        <v>9453</v>
      </c>
      <c r="C16259" t="s">
        <v>9454</v>
      </c>
      <c r="D16259" t="s">
        <v>9455</v>
      </c>
      <c r="E16259" s="117">
        <v>43038</v>
      </c>
      <c r="F16259" s="118">
        <v>0.4151157407407407</v>
      </c>
      <c r="G16259" t="s">
        <v>3854</v>
      </c>
      <c r="H16259">
        <v>1305</v>
      </c>
      <c r="I16259">
        <v>27</v>
      </c>
      <c r="J16259" t="s">
        <v>27569</v>
      </c>
      <c r="L16259">
        <v>20</v>
      </c>
    </row>
    <row r="16260" spans="1:12" x14ac:dyDescent="0.25">
      <c r="A16260" t="s">
        <v>9456</v>
      </c>
      <c r="B16260" t="s">
        <v>9453</v>
      </c>
      <c r="C16260" t="s">
        <v>9454</v>
      </c>
      <c r="D16260" t="s">
        <v>9455</v>
      </c>
      <c r="E16260" s="117">
        <v>43038</v>
      </c>
      <c r="F16260" s="118">
        <v>0.41512731481481485</v>
      </c>
      <c r="G16260" t="s">
        <v>3854</v>
      </c>
      <c r="H16260">
        <v>1305</v>
      </c>
      <c r="I16260">
        <v>38</v>
      </c>
      <c r="J16260" t="s">
        <v>27569</v>
      </c>
      <c r="L16260" t="s">
        <v>27570</v>
      </c>
    </row>
    <row r="16261" spans="1:12" x14ac:dyDescent="0.25">
      <c r="A16261" t="s">
        <v>9456</v>
      </c>
      <c r="B16261" t="s">
        <v>9453</v>
      </c>
      <c r="C16261" t="s">
        <v>9454</v>
      </c>
      <c r="D16261" t="s">
        <v>9455</v>
      </c>
      <c r="E16261" s="117">
        <v>43038</v>
      </c>
      <c r="F16261" s="118">
        <v>0.41512731481481485</v>
      </c>
      <c r="G16261" t="s">
        <v>3854</v>
      </c>
      <c r="H16261">
        <v>1306</v>
      </c>
      <c r="I16261">
        <v>1</v>
      </c>
      <c r="L16261" t="s">
        <v>27571</v>
      </c>
    </row>
    <row r="16262" spans="1:12" x14ac:dyDescent="0.25">
      <c r="A16262" t="s">
        <v>9456</v>
      </c>
      <c r="B16262" t="s">
        <v>9453</v>
      </c>
      <c r="C16262" t="s">
        <v>9454</v>
      </c>
      <c r="D16262" t="s">
        <v>9455</v>
      </c>
      <c r="E16262" s="117">
        <v>43038</v>
      </c>
      <c r="F16262" s="118">
        <v>0.41513888888888889</v>
      </c>
      <c r="G16262" t="s">
        <v>3854</v>
      </c>
      <c r="H16262">
        <v>1306</v>
      </c>
      <c r="I16262">
        <v>4</v>
      </c>
      <c r="J16262" t="s">
        <v>27571</v>
      </c>
      <c r="L16262" t="s">
        <v>2977</v>
      </c>
    </row>
    <row r="16263" spans="1:12" x14ac:dyDescent="0.25">
      <c r="A16263" t="s">
        <v>9456</v>
      </c>
      <c r="B16263" t="s">
        <v>9453</v>
      </c>
      <c r="C16263" t="s">
        <v>9454</v>
      </c>
      <c r="D16263" t="s">
        <v>9455</v>
      </c>
      <c r="E16263" s="117">
        <v>43038</v>
      </c>
      <c r="F16263" s="118">
        <v>0.41513888888888889</v>
      </c>
      <c r="G16263" t="s">
        <v>3854</v>
      </c>
      <c r="H16263">
        <v>1306</v>
      </c>
      <c r="I16263">
        <v>5</v>
      </c>
      <c r="J16263" t="s">
        <v>27571</v>
      </c>
      <c r="L16263" t="s">
        <v>1896</v>
      </c>
    </row>
    <row r="16264" spans="1:12" x14ac:dyDescent="0.25">
      <c r="A16264" t="s">
        <v>9456</v>
      </c>
      <c r="B16264" t="s">
        <v>9453</v>
      </c>
      <c r="C16264" t="s">
        <v>9454</v>
      </c>
      <c r="D16264" t="s">
        <v>9455</v>
      </c>
      <c r="E16264" s="117">
        <v>43038</v>
      </c>
      <c r="F16264" s="118">
        <v>0.41513888888888889</v>
      </c>
      <c r="G16264" t="s">
        <v>3854</v>
      </c>
      <c r="H16264">
        <v>1306</v>
      </c>
      <c r="I16264">
        <v>6</v>
      </c>
      <c r="J16264" t="s">
        <v>27571</v>
      </c>
      <c r="L16264">
        <v>0</v>
      </c>
    </row>
    <row r="16265" spans="1:12" x14ac:dyDescent="0.25">
      <c r="A16265" t="s">
        <v>9456</v>
      </c>
      <c r="B16265" t="s">
        <v>9453</v>
      </c>
      <c r="C16265" t="s">
        <v>9454</v>
      </c>
      <c r="D16265" t="s">
        <v>9455</v>
      </c>
      <c r="E16265" s="117">
        <v>43038</v>
      </c>
      <c r="F16265" s="118">
        <v>0.41513888888888889</v>
      </c>
      <c r="G16265" t="s">
        <v>3854</v>
      </c>
      <c r="H16265">
        <v>1306</v>
      </c>
      <c r="I16265">
        <v>7</v>
      </c>
      <c r="J16265" t="s">
        <v>27571</v>
      </c>
      <c r="L16265">
        <v>100</v>
      </c>
    </row>
    <row r="16266" spans="1:12" x14ac:dyDescent="0.25">
      <c r="A16266" t="s">
        <v>9456</v>
      </c>
      <c r="B16266" t="s">
        <v>9453</v>
      </c>
      <c r="C16266" t="s">
        <v>9454</v>
      </c>
      <c r="D16266" t="s">
        <v>9455</v>
      </c>
      <c r="E16266" s="117">
        <v>43038</v>
      </c>
      <c r="F16266" s="118">
        <v>0.41513888888888889</v>
      </c>
      <c r="G16266" t="s">
        <v>3854</v>
      </c>
      <c r="H16266">
        <v>1306</v>
      </c>
      <c r="I16266">
        <v>8</v>
      </c>
      <c r="J16266" t="s">
        <v>27571</v>
      </c>
      <c r="L16266">
        <v>2</v>
      </c>
    </row>
    <row r="16267" spans="1:12" x14ac:dyDescent="0.25">
      <c r="A16267" t="s">
        <v>9456</v>
      </c>
      <c r="B16267" t="s">
        <v>9453</v>
      </c>
      <c r="C16267" t="s">
        <v>9454</v>
      </c>
      <c r="D16267" t="s">
        <v>9455</v>
      </c>
      <c r="E16267" s="117">
        <v>43038</v>
      </c>
      <c r="F16267" s="118">
        <v>0.41513888888888889</v>
      </c>
      <c r="G16267" t="s">
        <v>3854</v>
      </c>
      <c r="H16267">
        <v>1306</v>
      </c>
      <c r="I16267">
        <v>9</v>
      </c>
      <c r="J16267" t="s">
        <v>27571</v>
      </c>
      <c r="L16267" t="s">
        <v>560</v>
      </c>
    </row>
    <row r="16268" spans="1:12" x14ac:dyDescent="0.25">
      <c r="A16268" t="s">
        <v>9456</v>
      </c>
      <c r="B16268" t="s">
        <v>9453</v>
      </c>
      <c r="C16268" t="s">
        <v>9454</v>
      </c>
      <c r="D16268" t="s">
        <v>9455</v>
      </c>
      <c r="E16268" s="117">
        <v>43038</v>
      </c>
      <c r="F16268" s="118">
        <v>0.41513888888888889</v>
      </c>
      <c r="G16268" t="s">
        <v>3854</v>
      </c>
      <c r="H16268">
        <v>1306</v>
      </c>
      <c r="I16268">
        <v>10</v>
      </c>
      <c r="J16268" t="s">
        <v>27571</v>
      </c>
      <c r="L16268" t="s">
        <v>618</v>
      </c>
    </row>
    <row r="16269" spans="1:12" x14ac:dyDescent="0.25">
      <c r="A16269" t="s">
        <v>9456</v>
      </c>
      <c r="B16269" t="s">
        <v>9453</v>
      </c>
      <c r="C16269" t="s">
        <v>9454</v>
      </c>
      <c r="D16269" t="s">
        <v>9455</v>
      </c>
      <c r="E16269" s="117">
        <v>43038</v>
      </c>
      <c r="F16269" s="118">
        <v>0.41513888888888889</v>
      </c>
      <c r="G16269" t="s">
        <v>3854</v>
      </c>
      <c r="H16269">
        <v>1306</v>
      </c>
      <c r="I16269">
        <v>11</v>
      </c>
      <c r="J16269" t="s">
        <v>27571</v>
      </c>
      <c r="L16269" t="s">
        <v>573</v>
      </c>
    </row>
    <row r="16270" spans="1:12" x14ac:dyDescent="0.25">
      <c r="A16270" t="s">
        <v>9456</v>
      </c>
      <c r="B16270" t="s">
        <v>9453</v>
      </c>
      <c r="C16270" t="s">
        <v>9454</v>
      </c>
      <c r="D16270" t="s">
        <v>9455</v>
      </c>
      <c r="E16270" s="117">
        <v>43038</v>
      </c>
      <c r="F16270" s="118">
        <v>0.41513888888888889</v>
      </c>
      <c r="G16270" t="s">
        <v>3854</v>
      </c>
      <c r="H16270">
        <v>1306</v>
      </c>
      <c r="I16270">
        <v>12</v>
      </c>
      <c r="J16270" t="s">
        <v>27571</v>
      </c>
      <c r="L16270" t="s">
        <v>576</v>
      </c>
    </row>
    <row r="16271" spans="1:12" x14ac:dyDescent="0.25">
      <c r="A16271" t="s">
        <v>9456</v>
      </c>
      <c r="B16271" t="s">
        <v>9453</v>
      </c>
      <c r="C16271" t="s">
        <v>9454</v>
      </c>
      <c r="D16271" t="s">
        <v>9455</v>
      </c>
      <c r="E16271" s="117">
        <v>43038</v>
      </c>
      <c r="F16271" s="118">
        <v>0.41513888888888889</v>
      </c>
      <c r="G16271" t="s">
        <v>3854</v>
      </c>
      <c r="H16271">
        <v>1306</v>
      </c>
      <c r="I16271">
        <v>13</v>
      </c>
      <c r="J16271" t="s">
        <v>27571</v>
      </c>
      <c r="L16271" t="s">
        <v>640</v>
      </c>
    </row>
    <row r="16272" spans="1:12" x14ac:dyDescent="0.25">
      <c r="A16272" t="s">
        <v>9456</v>
      </c>
      <c r="B16272" t="s">
        <v>9453</v>
      </c>
      <c r="C16272" t="s">
        <v>9454</v>
      </c>
      <c r="D16272" t="s">
        <v>9455</v>
      </c>
      <c r="E16272" s="117">
        <v>43038</v>
      </c>
      <c r="F16272" s="118">
        <v>0.41513888888888889</v>
      </c>
      <c r="G16272" t="s">
        <v>3854</v>
      </c>
      <c r="H16272">
        <v>1306</v>
      </c>
      <c r="I16272">
        <v>14</v>
      </c>
      <c r="J16272" t="s">
        <v>27571</v>
      </c>
      <c r="L16272" t="s">
        <v>644</v>
      </c>
    </row>
    <row r="16273" spans="1:12" x14ac:dyDescent="0.25">
      <c r="A16273" t="s">
        <v>9456</v>
      </c>
      <c r="B16273" t="s">
        <v>9453</v>
      </c>
      <c r="C16273" t="s">
        <v>9454</v>
      </c>
      <c r="D16273" t="s">
        <v>9455</v>
      </c>
      <c r="E16273" s="117">
        <v>43038</v>
      </c>
      <c r="F16273" s="118">
        <v>0.41513888888888889</v>
      </c>
      <c r="G16273" t="s">
        <v>3854</v>
      </c>
      <c r="H16273">
        <v>1306</v>
      </c>
      <c r="I16273">
        <v>15</v>
      </c>
      <c r="J16273" t="s">
        <v>27571</v>
      </c>
      <c r="L16273" t="s">
        <v>680</v>
      </c>
    </row>
    <row r="16274" spans="1:12" x14ac:dyDescent="0.25">
      <c r="A16274" t="s">
        <v>9456</v>
      </c>
      <c r="B16274" t="s">
        <v>9453</v>
      </c>
      <c r="C16274" t="s">
        <v>9454</v>
      </c>
      <c r="D16274" t="s">
        <v>9455</v>
      </c>
      <c r="E16274" s="117">
        <v>43038</v>
      </c>
      <c r="F16274" s="118">
        <v>0.41515046296296299</v>
      </c>
      <c r="G16274" t="s">
        <v>3854</v>
      </c>
      <c r="H16274">
        <v>1306</v>
      </c>
      <c r="I16274">
        <v>22</v>
      </c>
      <c r="J16274" t="s">
        <v>27571</v>
      </c>
      <c r="L16274" t="s">
        <v>4097</v>
      </c>
    </row>
    <row r="16275" spans="1:12" x14ac:dyDescent="0.25">
      <c r="A16275" t="s">
        <v>9456</v>
      </c>
      <c r="B16275" t="s">
        <v>9453</v>
      </c>
      <c r="C16275" t="s">
        <v>9454</v>
      </c>
      <c r="D16275" t="s">
        <v>9455</v>
      </c>
      <c r="E16275" s="117">
        <v>43038</v>
      </c>
      <c r="F16275" s="118">
        <v>0.41515046296296299</v>
      </c>
      <c r="G16275" t="s">
        <v>3854</v>
      </c>
      <c r="H16275">
        <v>1306</v>
      </c>
      <c r="I16275">
        <v>23</v>
      </c>
      <c r="J16275" t="s">
        <v>27571</v>
      </c>
      <c r="L16275">
        <v>95</v>
      </c>
    </row>
    <row r="16276" spans="1:12" x14ac:dyDescent="0.25">
      <c r="A16276" t="s">
        <v>9456</v>
      </c>
      <c r="B16276" t="s">
        <v>9453</v>
      </c>
      <c r="C16276" t="s">
        <v>9454</v>
      </c>
      <c r="D16276" t="s">
        <v>9455</v>
      </c>
      <c r="E16276" s="117">
        <v>43038</v>
      </c>
      <c r="F16276" s="118">
        <v>0.41515046296296299</v>
      </c>
      <c r="G16276" t="s">
        <v>3854</v>
      </c>
      <c r="H16276">
        <v>1306</v>
      </c>
      <c r="I16276">
        <v>24</v>
      </c>
      <c r="J16276" t="s">
        <v>27571</v>
      </c>
      <c r="L16276" t="s">
        <v>4130</v>
      </c>
    </row>
    <row r="16277" spans="1:12" x14ac:dyDescent="0.25">
      <c r="A16277" t="s">
        <v>9456</v>
      </c>
      <c r="B16277" t="s">
        <v>9453</v>
      </c>
      <c r="C16277" t="s">
        <v>9454</v>
      </c>
      <c r="D16277" t="s">
        <v>9455</v>
      </c>
      <c r="E16277" s="117">
        <v>43038</v>
      </c>
      <c r="F16277" s="118">
        <v>0.41515046296296299</v>
      </c>
      <c r="G16277" t="s">
        <v>3854</v>
      </c>
      <c r="H16277">
        <v>1306</v>
      </c>
      <c r="I16277">
        <v>25</v>
      </c>
      <c r="J16277" t="s">
        <v>27571</v>
      </c>
      <c r="L16277">
        <v>5</v>
      </c>
    </row>
    <row r="16278" spans="1:12" x14ac:dyDescent="0.25">
      <c r="A16278" t="s">
        <v>9456</v>
      </c>
      <c r="B16278" t="s">
        <v>9453</v>
      </c>
      <c r="C16278" t="s">
        <v>9454</v>
      </c>
      <c r="D16278" t="s">
        <v>9455</v>
      </c>
      <c r="E16278" s="117">
        <v>43038</v>
      </c>
      <c r="F16278" s="118">
        <v>0.41515046296296299</v>
      </c>
      <c r="G16278" t="s">
        <v>3854</v>
      </c>
      <c r="H16278">
        <v>1306</v>
      </c>
      <c r="I16278">
        <v>38</v>
      </c>
      <c r="J16278" t="s">
        <v>27571</v>
      </c>
      <c r="L16278" t="s">
        <v>27572</v>
      </c>
    </row>
    <row r="16279" spans="1:12" x14ac:dyDescent="0.25">
      <c r="A16279" t="s">
        <v>9456</v>
      </c>
      <c r="B16279" t="s">
        <v>9453</v>
      </c>
      <c r="C16279" t="s">
        <v>9454</v>
      </c>
      <c r="D16279" t="s">
        <v>9455</v>
      </c>
      <c r="E16279" s="117">
        <v>43038</v>
      </c>
      <c r="F16279" s="118">
        <v>0.41516203703703702</v>
      </c>
      <c r="G16279" t="s">
        <v>3854</v>
      </c>
      <c r="H16279">
        <v>1307</v>
      </c>
      <c r="I16279">
        <v>1</v>
      </c>
      <c r="L16279" t="s">
        <v>27573</v>
      </c>
    </row>
    <row r="16280" spans="1:12" x14ac:dyDescent="0.25">
      <c r="A16280" t="s">
        <v>9456</v>
      </c>
      <c r="B16280" t="s">
        <v>9453</v>
      </c>
      <c r="C16280" t="s">
        <v>9454</v>
      </c>
      <c r="D16280" t="s">
        <v>9455</v>
      </c>
      <c r="E16280" s="117">
        <v>43038</v>
      </c>
      <c r="F16280" s="118">
        <v>0.41516203703703702</v>
      </c>
      <c r="G16280" t="s">
        <v>3854</v>
      </c>
      <c r="H16280">
        <v>1307</v>
      </c>
      <c r="I16280">
        <v>4</v>
      </c>
      <c r="J16280" t="s">
        <v>27573</v>
      </c>
      <c r="L16280" t="s">
        <v>2977</v>
      </c>
    </row>
    <row r="16281" spans="1:12" x14ac:dyDescent="0.25">
      <c r="A16281" t="s">
        <v>9456</v>
      </c>
      <c r="B16281" t="s">
        <v>9453</v>
      </c>
      <c r="C16281" t="s">
        <v>9454</v>
      </c>
      <c r="D16281" t="s">
        <v>9455</v>
      </c>
      <c r="E16281" s="117">
        <v>43038</v>
      </c>
      <c r="F16281" s="118">
        <v>0.41516203703703702</v>
      </c>
      <c r="G16281" t="s">
        <v>3854</v>
      </c>
      <c r="H16281">
        <v>1307</v>
      </c>
      <c r="I16281">
        <v>5</v>
      </c>
      <c r="J16281" t="s">
        <v>27573</v>
      </c>
      <c r="L16281" t="s">
        <v>128</v>
      </c>
    </row>
    <row r="16282" spans="1:12" x14ac:dyDescent="0.25">
      <c r="A16282" t="s">
        <v>9456</v>
      </c>
      <c r="B16282" t="s">
        <v>9453</v>
      </c>
      <c r="C16282" t="s">
        <v>9454</v>
      </c>
      <c r="D16282" t="s">
        <v>9455</v>
      </c>
      <c r="E16282" s="117">
        <v>43038</v>
      </c>
      <c r="F16282" s="118">
        <v>0.41516203703703702</v>
      </c>
      <c r="G16282" t="s">
        <v>3854</v>
      </c>
      <c r="H16282">
        <v>1307</v>
      </c>
      <c r="I16282">
        <v>6</v>
      </c>
      <c r="J16282" t="s">
        <v>27573</v>
      </c>
      <c r="L16282">
        <v>0</v>
      </c>
    </row>
    <row r="16283" spans="1:12" x14ac:dyDescent="0.25">
      <c r="A16283" t="s">
        <v>9456</v>
      </c>
      <c r="B16283" t="s">
        <v>9453</v>
      </c>
      <c r="C16283" t="s">
        <v>9454</v>
      </c>
      <c r="D16283" t="s">
        <v>9455</v>
      </c>
      <c r="E16283" s="117">
        <v>43038</v>
      </c>
      <c r="F16283" s="118">
        <v>0.41516203703703702</v>
      </c>
      <c r="G16283" t="s">
        <v>3854</v>
      </c>
      <c r="H16283">
        <v>1307</v>
      </c>
      <c r="I16283">
        <v>7</v>
      </c>
      <c r="J16283" t="s">
        <v>27573</v>
      </c>
      <c r="L16283">
        <v>100</v>
      </c>
    </row>
    <row r="16284" spans="1:12" x14ac:dyDescent="0.25">
      <c r="A16284" t="s">
        <v>9456</v>
      </c>
      <c r="B16284" t="s">
        <v>9453</v>
      </c>
      <c r="C16284" t="s">
        <v>9454</v>
      </c>
      <c r="D16284" t="s">
        <v>9455</v>
      </c>
      <c r="E16284" s="117">
        <v>43038</v>
      </c>
      <c r="F16284" s="118">
        <v>0.41516203703703702</v>
      </c>
      <c r="G16284" t="s">
        <v>3854</v>
      </c>
      <c r="H16284">
        <v>1307</v>
      </c>
      <c r="I16284">
        <v>8</v>
      </c>
      <c r="J16284" t="s">
        <v>27573</v>
      </c>
      <c r="L16284">
        <v>20</v>
      </c>
    </row>
    <row r="16285" spans="1:12" x14ac:dyDescent="0.25">
      <c r="A16285" t="s">
        <v>9456</v>
      </c>
      <c r="B16285" t="s">
        <v>9453</v>
      </c>
      <c r="C16285" t="s">
        <v>9454</v>
      </c>
      <c r="D16285" t="s">
        <v>9455</v>
      </c>
      <c r="E16285" s="117">
        <v>43038</v>
      </c>
      <c r="F16285" s="118">
        <v>0.41516203703703702</v>
      </c>
      <c r="G16285" t="s">
        <v>3854</v>
      </c>
      <c r="H16285">
        <v>1307</v>
      </c>
      <c r="I16285">
        <v>9</v>
      </c>
      <c r="J16285" t="s">
        <v>27573</v>
      </c>
      <c r="L16285" t="s">
        <v>563</v>
      </c>
    </row>
    <row r="16286" spans="1:12" x14ac:dyDescent="0.25">
      <c r="A16286" t="s">
        <v>9456</v>
      </c>
      <c r="B16286" t="s">
        <v>9453</v>
      </c>
      <c r="C16286" t="s">
        <v>9454</v>
      </c>
      <c r="D16286" t="s">
        <v>9455</v>
      </c>
      <c r="E16286" s="117">
        <v>43038</v>
      </c>
      <c r="F16286" s="118">
        <v>0.41517361111111112</v>
      </c>
      <c r="G16286" t="s">
        <v>3854</v>
      </c>
      <c r="H16286">
        <v>1307</v>
      </c>
      <c r="I16286">
        <v>10</v>
      </c>
      <c r="J16286" t="s">
        <v>27573</v>
      </c>
      <c r="L16286" t="s">
        <v>618</v>
      </c>
    </row>
    <row r="16287" spans="1:12" x14ac:dyDescent="0.25">
      <c r="A16287" t="s">
        <v>9456</v>
      </c>
      <c r="B16287" t="s">
        <v>9453</v>
      </c>
      <c r="C16287" t="s">
        <v>9454</v>
      </c>
      <c r="D16287" t="s">
        <v>9455</v>
      </c>
      <c r="E16287" s="117">
        <v>43038</v>
      </c>
      <c r="F16287" s="118">
        <v>0.41517361111111112</v>
      </c>
      <c r="G16287" t="s">
        <v>3854</v>
      </c>
      <c r="H16287">
        <v>1307</v>
      </c>
      <c r="I16287">
        <v>11</v>
      </c>
      <c r="J16287" t="s">
        <v>27573</v>
      </c>
      <c r="L16287" t="s">
        <v>596</v>
      </c>
    </row>
    <row r="16288" spans="1:12" x14ac:dyDescent="0.25">
      <c r="A16288" t="s">
        <v>9456</v>
      </c>
      <c r="B16288" t="s">
        <v>9453</v>
      </c>
      <c r="C16288" t="s">
        <v>9454</v>
      </c>
      <c r="D16288" t="s">
        <v>9455</v>
      </c>
      <c r="E16288" s="117">
        <v>43038</v>
      </c>
      <c r="F16288" s="118">
        <v>0.41517361111111112</v>
      </c>
      <c r="G16288" t="s">
        <v>3854</v>
      </c>
      <c r="H16288">
        <v>1307</v>
      </c>
      <c r="I16288">
        <v>12</v>
      </c>
      <c r="J16288" t="s">
        <v>27573</v>
      </c>
      <c r="L16288" t="s">
        <v>577</v>
      </c>
    </row>
    <row r="16289" spans="1:12" x14ac:dyDescent="0.25">
      <c r="A16289" t="s">
        <v>9456</v>
      </c>
      <c r="B16289" t="s">
        <v>9453</v>
      </c>
      <c r="C16289" t="s">
        <v>9454</v>
      </c>
      <c r="D16289" t="s">
        <v>9455</v>
      </c>
      <c r="E16289" s="117">
        <v>43038</v>
      </c>
      <c r="F16289" s="118">
        <v>0.41517361111111112</v>
      </c>
      <c r="G16289" t="s">
        <v>3854</v>
      </c>
      <c r="H16289">
        <v>1307</v>
      </c>
      <c r="I16289">
        <v>13</v>
      </c>
      <c r="J16289" t="s">
        <v>27573</v>
      </c>
      <c r="L16289" t="s">
        <v>638</v>
      </c>
    </row>
    <row r="16290" spans="1:12" x14ac:dyDescent="0.25">
      <c r="A16290" t="s">
        <v>9456</v>
      </c>
      <c r="B16290" t="s">
        <v>9453</v>
      </c>
      <c r="C16290" t="s">
        <v>9454</v>
      </c>
      <c r="D16290" t="s">
        <v>9455</v>
      </c>
      <c r="E16290" s="117">
        <v>43038</v>
      </c>
      <c r="F16290" s="118">
        <v>0.41517361111111112</v>
      </c>
      <c r="G16290" t="s">
        <v>3854</v>
      </c>
      <c r="H16290">
        <v>1307</v>
      </c>
      <c r="I16290">
        <v>14</v>
      </c>
      <c r="J16290" t="s">
        <v>27573</v>
      </c>
      <c r="L16290" t="s">
        <v>662</v>
      </c>
    </row>
    <row r="16291" spans="1:12" x14ac:dyDescent="0.25">
      <c r="A16291" t="s">
        <v>9456</v>
      </c>
      <c r="B16291" t="s">
        <v>9453</v>
      </c>
      <c r="C16291" t="s">
        <v>9454</v>
      </c>
      <c r="D16291" t="s">
        <v>9455</v>
      </c>
      <c r="E16291" s="117">
        <v>43038</v>
      </c>
      <c r="F16291" s="118">
        <v>0.41517361111111112</v>
      </c>
      <c r="G16291" t="s">
        <v>3854</v>
      </c>
      <c r="H16291">
        <v>1307</v>
      </c>
      <c r="I16291">
        <v>15</v>
      </c>
      <c r="J16291" t="s">
        <v>27573</v>
      </c>
      <c r="L16291" t="s">
        <v>706</v>
      </c>
    </row>
    <row r="16292" spans="1:12" x14ac:dyDescent="0.25">
      <c r="A16292" t="s">
        <v>9456</v>
      </c>
      <c r="B16292" t="s">
        <v>9453</v>
      </c>
      <c r="C16292" t="s">
        <v>9454</v>
      </c>
      <c r="D16292" t="s">
        <v>9455</v>
      </c>
      <c r="E16292" s="117">
        <v>43038</v>
      </c>
      <c r="F16292" s="118">
        <v>0.41517361111111112</v>
      </c>
      <c r="G16292" t="s">
        <v>3854</v>
      </c>
      <c r="H16292">
        <v>1307</v>
      </c>
      <c r="I16292">
        <v>16</v>
      </c>
      <c r="J16292" t="s">
        <v>27573</v>
      </c>
      <c r="L16292" t="s">
        <v>680</v>
      </c>
    </row>
    <row r="16293" spans="1:12" x14ac:dyDescent="0.25">
      <c r="A16293" t="s">
        <v>9456</v>
      </c>
      <c r="B16293" t="s">
        <v>9453</v>
      </c>
      <c r="C16293" t="s">
        <v>9454</v>
      </c>
      <c r="D16293" t="s">
        <v>9455</v>
      </c>
      <c r="E16293" s="117">
        <v>43038</v>
      </c>
      <c r="F16293" s="118">
        <v>0.41517361111111112</v>
      </c>
      <c r="G16293" t="s">
        <v>3854</v>
      </c>
      <c r="H16293">
        <v>1307</v>
      </c>
      <c r="I16293">
        <v>22</v>
      </c>
      <c r="J16293" t="s">
        <v>27573</v>
      </c>
      <c r="L16293" t="s">
        <v>26833</v>
      </c>
    </row>
    <row r="16294" spans="1:12" x14ac:dyDescent="0.25">
      <c r="A16294" t="s">
        <v>9456</v>
      </c>
      <c r="B16294" t="s">
        <v>9453</v>
      </c>
      <c r="C16294" t="s">
        <v>9454</v>
      </c>
      <c r="D16294" t="s">
        <v>9455</v>
      </c>
      <c r="E16294" s="117">
        <v>43038</v>
      </c>
      <c r="F16294" s="118">
        <v>0.41517361111111112</v>
      </c>
      <c r="G16294" t="s">
        <v>3854</v>
      </c>
      <c r="H16294">
        <v>1307</v>
      </c>
      <c r="I16294">
        <v>23</v>
      </c>
      <c r="J16294" t="s">
        <v>27573</v>
      </c>
      <c r="L16294">
        <v>60</v>
      </c>
    </row>
    <row r="16295" spans="1:12" x14ac:dyDescent="0.25">
      <c r="A16295" t="s">
        <v>9456</v>
      </c>
      <c r="B16295" t="s">
        <v>9453</v>
      </c>
      <c r="C16295" t="s">
        <v>9454</v>
      </c>
      <c r="D16295" t="s">
        <v>9455</v>
      </c>
      <c r="E16295" s="117">
        <v>43038</v>
      </c>
      <c r="F16295" s="118">
        <v>0.41517361111111112</v>
      </c>
      <c r="G16295" t="s">
        <v>3854</v>
      </c>
      <c r="H16295">
        <v>1307</v>
      </c>
      <c r="I16295">
        <v>24</v>
      </c>
      <c r="J16295" t="s">
        <v>27573</v>
      </c>
      <c r="L16295" t="s">
        <v>4096</v>
      </c>
    </row>
    <row r="16296" spans="1:12" x14ac:dyDescent="0.25">
      <c r="A16296" t="s">
        <v>9456</v>
      </c>
      <c r="B16296" t="s">
        <v>9453</v>
      </c>
      <c r="C16296" t="s">
        <v>9454</v>
      </c>
      <c r="D16296" t="s">
        <v>9455</v>
      </c>
      <c r="E16296" s="117">
        <v>43038</v>
      </c>
      <c r="F16296" s="118">
        <v>0.41517361111111112</v>
      </c>
      <c r="G16296" t="s">
        <v>3854</v>
      </c>
      <c r="H16296">
        <v>1307</v>
      </c>
      <c r="I16296">
        <v>25</v>
      </c>
      <c r="J16296" t="s">
        <v>27573</v>
      </c>
      <c r="L16296">
        <v>30</v>
      </c>
    </row>
    <row r="16297" spans="1:12" x14ac:dyDescent="0.25">
      <c r="A16297" t="s">
        <v>9456</v>
      </c>
      <c r="B16297" t="s">
        <v>9453</v>
      </c>
      <c r="C16297" t="s">
        <v>9454</v>
      </c>
      <c r="D16297" t="s">
        <v>9455</v>
      </c>
      <c r="E16297" s="117">
        <v>43038</v>
      </c>
      <c r="F16297" s="118">
        <v>0.41518518518518516</v>
      </c>
      <c r="G16297" t="s">
        <v>3854</v>
      </c>
      <c r="H16297">
        <v>1307</v>
      </c>
      <c r="I16297">
        <v>26</v>
      </c>
      <c r="J16297" t="s">
        <v>27573</v>
      </c>
      <c r="L16297" t="s">
        <v>4101</v>
      </c>
    </row>
    <row r="16298" spans="1:12" x14ac:dyDescent="0.25">
      <c r="A16298" t="s">
        <v>9456</v>
      </c>
      <c r="B16298" t="s">
        <v>9453</v>
      </c>
      <c r="C16298" t="s">
        <v>9454</v>
      </c>
      <c r="D16298" t="s">
        <v>9455</v>
      </c>
      <c r="E16298" s="117">
        <v>43038</v>
      </c>
      <c r="F16298" s="118">
        <v>0.41518518518518516</v>
      </c>
      <c r="G16298" t="s">
        <v>3854</v>
      </c>
      <c r="H16298">
        <v>1307</v>
      </c>
      <c r="I16298">
        <v>27</v>
      </c>
      <c r="J16298" t="s">
        <v>27573</v>
      </c>
      <c r="L16298">
        <v>3</v>
      </c>
    </row>
    <row r="16299" spans="1:12" x14ac:dyDescent="0.25">
      <c r="A16299" t="s">
        <v>9456</v>
      </c>
      <c r="B16299" t="s">
        <v>9453</v>
      </c>
      <c r="C16299" t="s">
        <v>9454</v>
      </c>
      <c r="D16299" t="s">
        <v>9455</v>
      </c>
      <c r="E16299" s="117">
        <v>43038</v>
      </c>
      <c r="F16299" s="118">
        <v>0.41518518518518516</v>
      </c>
      <c r="G16299" t="s">
        <v>3854</v>
      </c>
      <c r="H16299">
        <v>1307</v>
      </c>
      <c r="I16299">
        <v>28</v>
      </c>
      <c r="J16299" t="s">
        <v>27573</v>
      </c>
      <c r="L16299" t="s">
        <v>26783</v>
      </c>
    </row>
    <row r="16300" spans="1:12" x14ac:dyDescent="0.25">
      <c r="A16300" t="s">
        <v>9456</v>
      </c>
      <c r="B16300" t="s">
        <v>9453</v>
      </c>
      <c r="C16300" t="s">
        <v>9454</v>
      </c>
      <c r="D16300" t="s">
        <v>9455</v>
      </c>
      <c r="E16300" s="117">
        <v>43038</v>
      </c>
      <c r="F16300" s="118">
        <v>0.41518518518518516</v>
      </c>
      <c r="G16300" t="s">
        <v>3854</v>
      </c>
      <c r="H16300">
        <v>1307</v>
      </c>
      <c r="I16300">
        <v>29</v>
      </c>
      <c r="J16300" t="s">
        <v>27573</v>
      </c>
      <c r="L16300">
        <v>5</v>
      </c>
    </row>
    <row r="16301" spans="1:12" x14ac:dyDescent="0.25">
      <c r="A16301" t="s">
        <v>9456</v>
      </c>
      <c r="B16301" t="s">
        <v>9453</v>
      </c>
      <c r="C16301" t="s">
        <v>9454</v>
      </c>
      <c r="D16301" t="s">
        <v>9455</v>
      </c>
      <c r="E16301" s="117">
        <v>43038</v>
      </c>
      <c r="F16301" s="118">
        <v>0.41518518518518516</v>
      </c>
      <c r="G16301" t="s">
        <v>3854</v>
      </c>
      <c r="H16301">
        <v>1307</v>
      </c>
      <c r="I16301">
        <v>30</v>
      </c>
      <c r="J16301" t="s">
        <v>27573</v>
      </c>
      <c r="L16301" t="s">
        <v>4097</v>
      </c>
    </row>
    <row r="16302" spans="1:12" x14ac:dyDescent="0.25">
      <c r="A16302" t="s">
        <v>9456</v>
      </c>
      <c r="B16302" t="s">
        <v>9453</v>
      </c>
      <c r="C16302" t="s">
        <v>9454</v>
      </c>
      <c r="D16302" t="s">
        <v>9455</v>
      </c>
      <c r="E16302" s="117">
        <v>43038</v>
      </c>
      <c r="F16302" s="118">
        <v>0.41518518518518516</v>
      </c>
      <c r="G16302" t="s">
        <v>3854</v>
      </c>
      <c r="H16302">
        <v>1307</v>
      </c>
      <c r="I16302">
        <v>31</v>
      </c>
      <c r="J16302" t="s">
        <v>27573</v>
      </c>
      <c r="L16302">
        <v>2</v>
      </c>
    </row>
    <row r="16303" spans="1:12" x14ac:dyDescent="0.25">
      <c r="A16303" t="s">
        <v>9456</v>
      </c>
      <c r="B16303" t="s">
        <v>9453</v>
      </c>
      <c r="C16303" t="s">
        <v>9454</v>
      </c>
      <c r="D16303" t="s">
        <v>9455</v>
      </c>
      <c r="E16303" s="117">
        <v>43038</v>
      </c>
      <c r="F16303" s="118">
        <v>0.41518518518518516</v>
      </c>
      <c r="G16303" t="s">
        <v>3854</v>
      </c>
      <c r="H16303">
        <v>1307</v>
      </c>
      <c r="I16303">
        <v>38</v>
      </c>
      <c r="J16303" t="s">
        <v>27573</v>
      </c>
      <c r="L16303" t="s">
        <v>27574</v>
      </c>
    </row>
    <row r="16304" spans="1:12" x14ac:dyDescent="0.25">
      <c r="A16304" t="s">
        <v>9456</v>
      </c>
      <c r="B16304" t="s">
        <v>9453</v>
      </c>
      <c r="C16304" t="s">
        <v>9454</v>
      </c>
      <c r="D16304" t="s">
        <v>9455</v>
      </c>
      <c r="E16304" s="117">
        <v>43038</v>
      </c>
      <c r="F16304" s="118">
        <v>0.41519675925925931</v>
      </c>
      <c r="G16304" t="s">
        <v>3854</v>
      </c>
      <c r="H16304">
        <v>1308</v>
      </c>
      <c r="I16304">
        <v>1</v>
      </c>
      <c r="L16304" t="s">
        <v>27575</v>
      </c>
    </row>
    <row r="16305" spans="1:12" x14ac:dyDescent="0.25">
      <c r="A16305" t="s">
        <v>9456</v>
      </c>
      <c r="B16305" t="s">
        <v>9453</v>
      </c>
      <c r="C16305" t="s">
        <v>9454</v>
      </c>
      <c r="D16305" t="s">
        <v>9455</v>
      </c>
      <c r="E16305" s="117">
        <v>43038</v>
      </c>
      <c r="F16305" s="118">
        <v>0.41519675925925931</v>
      </c>
      <c r="G16305" t="s">
        <v>3854</v>
      </c>
      <c r="H16305">
        <v>1308</v>
      </c>
      <c r="I16305">
        <v>4</v>
      </c>
      <c r="J16305" t="s">
        <v>27575</v>
      </c>
      <c r="L16305" t="s">
        <v>2977</v>
      </c>
    </row>
    <row r="16306" spans="1:12" x14ac:dyDescent="0.25">
      <c r="A16306" t="s">
        <v>9456</v>
      </c>
      <c r="B16306" t="s">
        <v>9453</v>
      </c>
      <c r="C16306" t="s">
        <v>9454</v>
      </c>
      <c r="D16306" t="s">
        <v>9455</v>
      </c>
      <c r="E16306" s="117">
        <v>43038</v>
      </c>
      <c r="F16306" s="118">
        <v>0.41519675925925931</v>
      </c>
      <c r="G16306" t="s">
        <v>3854</v>
      </c>
      <c r="H16306">
        <v>1308</v>
      </c>
      <c r="I16306">
        <v>5</v>
      </c>
      <c r="J16306" t="s">
        <v>27575</v>
      </c>
      <c r="L16306" t="s">
        <v>1977</v>
      </c>
    </row>
    <row r="16307" spans="1:12" x14ac:dyDescent="0.25">
      <c r="A16307" t="s">
        <v>9456</v>
      </c>
      <c r="B16307" t="s">
        <v>9453</v>
      </c>
      <c r="C16307" t="s">
        <v>9454</v>
      </c>
      <c r="D16307" t="s">
        <v>9455</v>
      </c>
      <c r="E16307" s="117">
        <v>43038</v>
      </c>
      <c r="F16307" s="118">
        <v>0.41519675925925931</v>
      </c>
      <c r="G16307" t="s">
        <v>3854</v>
      </c>
      <c r="H16307">
        <v>1308</v>
      </c>
      <c r="I16307">
        <v>6</v>
      </c>
      <c r="J16307" t="s">
        <v>27575</v>
      </c>
      <c r="L16307">
        <v>0</v>
      </c>
    </row>
    <row r="16308" spans="1:12" x14ac:dyDescent="0.25">
      <c r="A16308" t="s">
        <v>9456</v>
      </c>
      <c r="B16308" t="s">
        <v>9453</v>
      </c>
      <c r="C16308" t="s">
        <v>9454</v>
      </c>
      <c r="D16308" t="s">
        <v>9455</v>
      </c>
      <c r="E16308" s="117">
        <v>43038</v>
      </c>
      <c r="F16308" s="118">
        <v>0.41519675925925931</v>
      </c>
      <c r="G16308" t="s">
        <v>3854</v>
      </c>
      <c r="H16308">
        <v>1308</v>
      </c>
      <c r="I16308">
        <v>7</v>
      </c>
      <c r="J16308" t="s">
        <v>27575</v>
      </c>
      <c r="L16308">
        <v>100</v>
      </c>
    </row>
    <row r="16309" spans="1:12" x14ac:dyDescent="0.25">
      <c r="A16309" t="s">
        <v>9456</v>
      </c>
      <c r="B16309" t="s">
        <v>9453</v>
      </c>
      <c r="C16309" t="s">
        <v>9454</v>
      </c>
      <c r="D16309" t="s">
        <v>9455</v>
      </c>
      <c r="E16309" s="117">
        <v>43038</v>
      </c>
      <c r="F16309" s="118">
        <v>0.41520833333333335</v>
      </c>
      <c r="G16309" t="s">
        <v>3854</v>
      </c>
      <c r="H16309">
        <v>1308</v>
      </c>
      <c r="I16309">
        <v>8</v>
      </c>
      <c r="J16309" t="s">
        <v>27575</v>
      </c>
      <c r="L16309">
        <v>5</v>
      </c>
    </row>
    <row r="16310" spans="1:12" x14ac:dyDescent="0.25">
      <c r="A16310" t="s">
        <v>9456</v>
      </c>
      <c r="B16310" t="s">
        <v>9453</v>
      </c>
      <c r="C16310" t="s">
        <v>9454</v>
      </c>
      <c r="D16310" t="s">
        <v>9455</v>
      </c>
      <c r="E16310" s="117">
        <v>43038</v>
      </c>
      <c r="F16310" s="118">
        <v>0.41520833333333335</v>
      </c>
      <c r="G16310" t="s">
        <v>3854</v>
      </c>
      <c r="H16310">
        <v>1308</v>
      </c>
      <c r="I16310">
        <v>9</v>
      </c>
      <c r="J16310" t="s">
        <v>27575</v>
      </c>
      <c r="L16310" t="s">
        <v>559</v>
      </c>
    </row>
    <row r="16311" spans="1:12" x14ac:dyDescent="0.25">
      <c r="A16311" t="s">
        <v>9456</v>
      </c>
      <c r="B16311" t="s">
        <v>9453</v>
      </c>
      <c r="C16311" t="s">
        <v>9454</v>
      </c>
      <c r="D16311" t="s">
        <v>9455</v>
      </c>
      <c r="E16311" s="117">
        <v>43038</v>
      </c>
      <c r="F16311" s="118">
        <v>0.41520833333333335</v>
      </c>
      <c r="G16311" t="s">
        <v>3854</v>
      </c>
      <c r="H16311">
        <v>1308</v>
      </c>
      <c r="I16311">
        <v>12</v>
      </c>
      <c r="J16311" t="s">
        <v>27575</v>
      </c>
      <c r="L16311" t="s">
        <v>577</v>
      </c>
    </row>
    <row r="16312" spans="1:12" x14ac:dyDescent="0.25">
      <c r="A16312" t="s">
        <v>9456</v>
      </c>
      <c r="B16312" t="s">
        <v>9453</v>
      </c>
      <c r="C16312" t="s">
        <v>9454</v>
      </c>
      <c r="D16312" t="s">
        <v>9455</v>
      </c>
      <c r="E16312" s="117">
        <v>43038</v>
      </c>
      <c r="F16312" s="118">
        <v>0.41520833333333335</v>
      </c>
      <c r="G16312" t="s">
        <v>3854</v>
      </c>
      <c r="H16312">
        <v>1308</v>
      </c>
      <c r="I16312">
        <v>13</v>
      </c>
      <c r="J16312" t="s">
        <v>27575</v>
      </c>
      <c r="L16312" t="s">
        <v>636</v>
      </c>
    </row>
    <row r="16313" spans="1:12" x14ac:dyDescent="0.25">
      <c r="A16313" t="s">
        <v>9456</v>
      </c>
      <c r="B16313" t="s">
        <v>9453</v>
      </c>
      <c r="C16313" t="s">
        <v>9454</v>
      </c>
      <c r="D16313" t="s">
        <v>9455</v>
      </c>
      <c r="E16313" s="117">
        <v>43038</v>
      </c>
      <c r="F16313" s="118">
        <v>0.41520833333333335</v>
      </c>
      <c r="G16313" t="s">
        <v>3854</v>
      </c>
      <c r="H16313">
        <v>1308</v>
      </c>
      <c r="I16313">
        <v>14</v>
      </c>
      <c r="J16313" t="s">
        <v>27575</v>
      </c>
      <c r="L16313" t="s">
        <v>661</v>
      </c>
    </row>
    <row r="16314" spans="1:12" x14ac:dyDescent="0.25">
      <c r="A16314" t="s">
        <v>9456</v>
      </c>
      <c r="B16314" t="s">
        <v>9453</v>
      </c>
      <c r="C16314" t="s">
        <v>9454</v>
      </c>
      <c r="D16314" t="s">
        <v>9455</v>
      </c>
      <c r="E16314" s="117">
        <v>43038</v>
      </c>
      <c r="F16314" s="118">
        <v>0.41520833333333335</v>
      </c>
      <c r="G16314" t="s">
        <v>3854</v>
      </c>
      <c r="H16314">
        <v>1308</v>
      </c>
      <c r="I16314">
        <v>15</v>
      </c>
      <c r="J16314" t="s">
        <v>27575</v>
      </c>
      <c r="L16314" t="s">
        <v>683</v>
      </c>
    </row>
    <row r="16315" spans="1:12" x14ac:dyDescent="0.25">
      <c r="A16315" t="s">
        <v>9456</v>
      </c>
      <c r="B16315" t="s">
        <v>9453</v>
      </c>
      <c r="C16315" t="s">
        <v>9454</v>
      </c>
      <c r="D16315" t="s">
        <v>9455</v>
      </c>
      <c r="E16315" s="117">
        <v>43038</v>
      </c>
      <c r="F16315" s="118">
        <v>0.41520833333333335</v>
      </c>
      <c r="G16315" t="s">
        <v>3854</v>
      </c>
      <c r="H16315">
        <v>1308</v>
      </c>
      <c r="I16315">
        <v>22</v>
      </c>
      <c r="J16315" t="s">
        <v>27575</v>
      </c>
      <c r="L16315" t="s">
        <v>104</v>
      </c>
    </row>
    <row r="16316" spans="1:12" x14ac:dyDescent="0.25">
      <c r="A16316" t="s">
        <v>9456</v>
      </c>
      <c r="B16316" t="s">
        <v>9453</v>
      </c>
      <c r="C16316" t="s">
        <v>9454</v>
      </c>
      <c r="D16316" t="s">
        <v>9455</v>
      </c>
      <c r="E16316" s="117">
        <v>43038</v>
      </c>
      <c r="F16316" s="118">
        <v>0.41520833333333335</v>
      </c>
      <c r="G16316" t="s">
        <v>3854</v>
      </c>
      <c r="H16316">
        <v>1308</v>
      </c>
      <c r="I16316">
        <v>23</v>
      </c>
      <c r="J16316" t="s">
        <v>27575</v>
      </c>
      <c r="L16316">
        <v>65</v>
      </c>
    </row>
    <row r="16317" spans="1:12" x14ac:dyDescent="0.25">
      <c r="A16317" t="s">
        <v>9456</v>
      </c>
      <c r="B16317" t="s">
        <v>9453</v>
      </c>
      <c r="C16317" t="s">
        <v>9454</v>
      </c>
      <c r="D16317" t="s">
        <v>9455</v>
      </c>
      <c r="E16317" s="117">
        <v>43038</v>
      </c>
      <c r="F16317" s="118">
        <v>0.41520833333333335</v>
      </c>
      <c r="G16317" t="s">
        <v>3854</v>
      </c>
      <c r="H16317">
        <v>1308</v>
      </c>
      <c r="I16317">
        <v>24</v>
      </c>
      <c r="J16317" t="s">
        <v>27575</v>
      </c>
      <c r="L16317" t="s">
        <v>4127</v>
      </c>
    </row>
    <row r="16318" spans="1:12" x14ac:dyDescent="0.25">
      <c r="A16318" t="s">
        <v>9456</v>
      </c>
      <c r="B16318" t="s">
        <v>9453</v>
      </c>
      <c r="C16318" t="s">
        <v>9454</v>
      </c>
      <c r="D16318" t="s">
        <v>9455</v>
      </c>
      <c r="E16318" s="117">
        <v>43038</v>
      </c>
      <c r="F16318" s="118">
        <v>0.41520833333333335</v>
      </c>
      <c r="G16318" t="s">
        <v>3854</v>
      </c>
      <c r="H16318">
        <v>1308</v>
      </c>
      <c r="I16318">
        <v>25</v>
      </c>
      <c r="J16318" t="s">
        <v>27575</v>
      </c>
      <c r="L16318">
        <v>20</v>
      </c>
    </row>
    <row r="16319" spans="1:12" x14ac:dyDescent="0.25">
      <c r="A16319" t="s">
        <v>9456</v>
      </c>
      <c r="B16319" t="s">
        <v>9453</v>
      </c>
      <c r="C16319" t="s">
        <v>9454</v>
      </c>
      <c r="D16319" t="s">
        <v>9455</v>
      </c>
      <c r="E16319" s="117">
        <v>43038</v>
      </c>
      <c r="F16319" s="118">
        <v>0.41520833333333335</v>
      </c>
      <c r="G16319" t="s">
        <v>3854</v>
      </c>
      <c r="H16319">
        <v>1308</v>
      </c>
      <c r="I16319">
        <v>26</v>
      </c>
      <c r="J16319" t="s">
        <v>27575</v>
      </c>
      <c r="L16319" t="s">
        <v>122</v>
      </c>
    </row>
    <row r="16320" spans="1:12" x14ac:dyDescent="0.25">
      <c r="A16320" t="s">
        <v>9456</v>
      </c>
      <c r="B16320" t="s">
        <v>9453</v>
      </c>
      <c r="C16320" t="s">
        <v>9454</v>
      </c>
      <c r="D16320" t="s">
        <v>9455</v>
      </c>
      <c r="E16320" s="117">
        <v>43038</v>
      </c>
      <c r="F16320" s="118">
        <v>0.41520833333333335</v>
      </c>
      <c r="G16320" t="s">
        <v>3854</v>
      </c>
      <c r="H16320">
        <v>1308</v>
      </c>
      <c r="I16320">
        <v>27</v>
      </c>
      <c r="J16320" t="s">
        <v>27575</v>
      </c>
      <c r="L16320">
        <v>15</v>
      </c>
    </row>
    <row r="16321" spans="1:12" x14ac:dyDescent="0.25">
      <c r="A16321" t="s">
        <v>9456</v>
      </c>
      <c r="B16321" t="s">
        <v>9453</v>
      </c>
      <c r="C16321" t="s">
        <v>9454</v>
      </c>
      <c r="D16321" t="s">
        <v>9455</v>
      </c>
      <c r="E16321" s="117">
        <v>43038</v>
      </c>
      <c r="F16321" s="118">
        <v>0.41521990740740744</v>
      </c>
      <c r="G16321" t="s">
        <v>3854</v>
      </c>
      <c r="H16321">
        <v>1308</v>
      </c>
      <c r="I16321">
        <v>38</v>
      </c>
      <c r="J16321" t="s">
        <v>27575</v>
      </c>
      <c r="L16321" t="s">
        <v>27576</v>
      </c>
    </row>
    <row r="16322" spans="1:12" x14ac:dyDescent="0.25">
      <c r="A16322" t="s">
        <v>9456</v>
      </c>
      <c r="B16322" t="s">
        <v>9453</v>
      </c>
      <c r="C16322" t="s">
        <v>9454</v>
      </c>
      <c r="D16322" t="s">
        <v>9455</v>
      </c>
      <c r="E16322" s="117">
        <v>43038</v>
      </c>
      <c r="F16322" s="118">
        <v>0.41521990740740744</v>
      </c>
      <c r="G16322" t="s">
        <v>3854</v>
      </c>
      <c r="H16322">
        <v>1309</v>
      </c>
      <c r="I16322">
        <v>1</v>
      </c>
      <c r="L16322" t="s">
        <v>27577</v>
      </c>
    </row>
    <row r="16323" spans="1:12" x14ac:dyDescent="0.25">
      <c r="A16323" t="s">
        <v>9456</v>
      </c>
      <c r="B16323" t="s">
        <v>9453</v>
      </c>
      <c r="C16323" t="s">
        <v>9454</v>
      </c>
      <c r="D16323" t="s">
        <v>9455</v>
      </c>
      <c r="E16323" s="117">
        <v>43038</v>
      </c>
      <c r="F16323" s="118">
        <v>0.41523148148148148</v>
      </c>
      <c r="G16323" t="s">
        <v>3854</v>
      </c>
      <c r="H16323">
        <v>1309</v>
      </c>
      <c r="I16323">
        <v>4</v>
      </c>
      <c r="J16323" t="s">
        <v>27577</v>
      </c>
      <c r="L16323" t="s">
        <v>2977</v>
      </c>
    </row>
    <row r="16324" spans="1:12" x14ac:dyDescent="0.25">
      <c r="A16324" t="s">
        <v>9456</v>
      </c>
      <c r="B16324" t="s">
        <v>9453</v>
      </c>
      <c r="C16324" t="s">
        <v>9454</v>
      </c>
      <c r="D16324" t="s">
        <v>9455</v>
      </c>
      <c r="E16324" s="117">
        <v>43038</v>
      </c>
      <c r="F16324" s="118">
        <v>0.41523148148148148</v>
      </c>
      <c r="G16324" t="s">
        <v>3854</v>
      </c>
      <c r="H16324">
        <v>1309</v>
      </c>
      <c r="I16324">
        <v>5</v>
      </c>
      <c r="J16324" t="s">
        <v>27577</v>
      </c>
      <c r="L16324" t="s">
        <v>27381</v>
      </c>
    </row>
    <row r="16325" spans="1:12" x14ac:dyDescent="0.25">
      <c r="A16325" t="s">
        <v>9456</v>
      </c>
      <c r="B16325" t="s">
        <v>9453</v>
      </c>
      <c r="C16325" t="s">
        <v>9454</v>
      </c>
      <c r="D16325" t="s">
        <v>9455</v>
      </c>
      <c r="E16325" s="117">
        <v>43038</v>
      </c>
      <c r="F16325" s="118">
        <v>0.41523148148148148</v>
      </c>
      <c r="G16325" t="s">
        <v>3854</v>
      </c>
      <c r="H16325">
        <v>1309</v>
      </c>
      <c r="I16325">
        <v>6</v>
      </c>
      <c r="J16325" t="s">
        <v>27577</v>
      </c>
      <c r="L16325">
        <v>279</v>
      </c>
    </row>
    <row r="16326" spans="1:12" x14ac:dyDescent="0.25">
      <c r="A16326" t="s">
        <v>9456</v>
      </c>
      <c r="B16326" t="s">
        <v>9453</v>
      </c>
      <c r="C16326" t="s">
        <v>9454</v>
      </c>
      <c r="D16326" t="s">
        <v>9455</v>
      </c>
      <c r="E16326" s="117">
        <v>43038</v>
      </c>
      <c r="F16326" s="118">
        <v>0.41523148148148148</v>
      </c>
      <c r="G16326" t="s">
        <v>3854</v>
      </c>
      <c r="H16326">
        <v>1309</v>
      </c>
      <c r="I16326">
        <v>7</v>
      </c>
      <c r="J16326" t="s">
        <v>27577</v>
      </c>
      <c r="L16326">
        <v>90</v>
      </c>
    </row>
    <row r="16327" spans="1:12" x14ac:dyDescent="0.25">
      <c r="A16327" t="s">
        <v>9456</v>
      </c>
      <c r="B16327" t="s">
        <v>9453</v>
      </c>
      <c r="C16327" t="s">
        <v>9454</v>
      </c>
      <c r="D16327" t="s">
        <v>9455</v>
      </c>
      <c r="E16327" s="117">
        <v>43038</v>
      </c>
      <c r="F16327" s="118">
        <v>0.41523148148148148</v>
      </c>
      <c r="G16327" t="s">
        <v>3854</v>
      </c>
      <c r="H16327">
        <v>1309</v>
      </c>
      <c r="I16327">
        <v>8</v>
      </c>
      <c r="J16327" t="s">
        <v>27577</v>
      </c>
      <c r="L16327">
        <v>100</v>
      </c>
    </row>
    <row r="16328" spans="1:12" x14ac:dyDescent="0.25">
      <c r="A16328" t="s">
        <v>9456</v>
      </c>
      <c r="B16328" t="s">
        <v>9453</v>
      </c>
      <c r="C16328" t="s">
        <v>9454</v>
      </c>
      <c r="D16328" t="s">
        <v>9455</v>
      </c>
      <c r="E16328" s="117">
        <v>43038</v>
      </c>
      <c r="F16328" s="118">
        <v>0.41523148148148148</v>
      </c>
      <c r="G16328" t="s">
        <v>3854</v>
      </c>
      <c r="H16328">
        <v>1309</v>
      </c>
      <c r="I16328">
        <v>9</v>
      </c>
      <c r="J16328" t="s">
        <v>27577</v>
      </c>
      <c r="L16328" t="s">
        <v>560</v>
      </c>
    </row>
    <row r="16329" spans="1:12" x14ac:dyDescent="0.25">
      <c r="A16329" t="s">
        <v>9456</v>
      </c>
      <c r="B16329" t="s">
        <v>9453</v>
      </c>
      <c r="C16329" t="s">
        <v>9454</v>
      </c>
      <c r="D16329" t="s">
        <v>9455</v>
      </c>
      <c r="E16329" s="117">
        <v>43038</v>
      </c>
      <c r="F16329" s="118">
        <v>0.41523148148148148</v>
      </c>
      <c r="G16329" t="s">
        <v>3854</v>
      </c>
      <c r="H16329">
        <v>1309</v>
      </c>
      <c r="I16329">
        <v>10</v>
      </c>
      <c r="J16329" t="s">
        <v>27577</v>
      </c>
      <c r="L16329" t="s">
        <v>625</v>
      </c>
    </row>
    <row r="16330" spans="1:12" x14ac:dyDescent="0.25">
      <c r="A16330" t="s">
        <v>9456</v>
      </c>
      <c r="B16330" t="s">
        <v>9453</v>
      </c>
      <c r="C16330" t="s">
        <v>9454</v>
      </c>
      <c r="D16330" t="s">
        <v>9455</v>
      </c>
      <c r="E16330" s="117">
        <v>43038</v>
      </c>
      <c r="F16330" s="118">
        <v>0.41523148148148148</v>
      </c>
      <c r="G16330" t="s">
        <v>3854</v>
      </c>
      <c r="H16330">
        <v>1309</v>
      </c>
      <c r="I16330">
        <v>11</v>
      </c>
      <c r="J16330" t="s">
        <v>27577</v>
      </c>
      <c r="L16330" t="s">
        <v>589</v>
      </c>
    </row>
    <row r="16331" spans="1:12" x14ac:dyDescent="0.25">
      <c r="A16331" t="s">
        <v>9456</v>
      </c>
      <c r="B16331" t="s">
        <v>9453</v>
      </c>
      <c r="C16331" t="s">
        <v>9454</v>
      </c>
      <c r="D16331" t="s">
        <v>9455</v>
      </c>
      <c r="E16331" s="117">
        <v>43038</v>
      </c>
      <c r="F16331" s="118">
        <v>0.41523148148148148</v>
      </c>
      <c r="G16331" t="s">
        <v>3854</v>
      </c>
      <c r="H16331">
        <v>1309</v>
      </c>
      <c r="I16331">
        <v>12</v>
      </c>
      <c r="J16331" t="s">
        <v>27577</v>
      </c>
      <c r="L16331" t="s">
        <v>571</v>
      </c>
    </row>
    <row r="16332" spans="1:12" x14ac:dyDescent="0.25">
      <c r="A16332" t="s">
        <v>9456</v>
      </c>
      <c r="B16332" t="s">
        <v>9453</v>
      </c>
      <c r="C16332" t="s">
        <v>9454</v>
      </c>
      <c r="D16332" t="s">
        <v>9455</v>
      </c>
      <c r="E16332" s="117">
        <v>43038</v>
      </c>
      <c r="F16332" s="118">
        <v>0.41523148148148148</v>
      </c>
      <c r="G16332" t="s">
        <v>3854</v>
      </c>
      <c r="H16332">
        <v>1309</v>
      </c>
      <c r="I16332">
        <v>13</v>
      </c>
      <c r="J16332" t="s">
        <v>27577</v>
      </c>
      <c r="L16332" t="s">
        <v>638</v>
      </c>
    </row>
    <row r="16333" spans="1:12" x14ac:dyDescent="0.25">
      <c r="A16333" t="s">
        <v>9456</v>
      </c>
      <c r="B16333" t="s">
        <v>9453</v>
      </c>
      <c r="C16333" t="s">
        <v>9454</v>
      </c>
      <c r="D16333" t="s">
        <v>9455</v>
      </c>
      <c r="E16333" s="117">
        <v>43038</v>
      </c>
      <c r="F16333" s="118">
        <v>0.41523148148148148</v>
      </c>
      <c r="G16333" t="s">
        <v>3854</v>
      </c>
      <c r="H16333">
        <v>1309</v>
      </c>
      <c r="I16333">
        <v>14</v>
      </c>
      <c r="J16333" t="s">
        <v>27577</v>
      </c>
      <c r="L16333" t="s">
        <v>643</v>
      </c>
    </row>
    <row r="16334" spans="1:12" x14ac:dyDescent="0.25">
      <c r="A16334" t="s">
        <v>9456</v>
      </c>
      <c r="B16334" t="s">
        <v>9453</v>
      </c>
      <c r="C16334" t="s">
        <v>9454</v>
      </c>
      <c r="D16334" t="s">
        <v>9455</v>
      </c>
      <c r="E16334" s="117">
        <v>43038</v>
      </c>
      <c r="F16334" s="118">
        <v>0.41524305555555557</v>
      </c>
      <c r="G16334" t="s">
        <v>3854</v>
      </c>
      <c r="H16334">
        <v>1309</v>
      </c>
      <c r="I16334">
        <v>15</v>
      </c>
      <c r="J16334" t="s">
        <v>27577</v>
      </c>
      <c r="L16334" t="s">
        <v>201</v>
      </c>
    </row>
    <row r="16335" spans="1:12" x14ac:dyDescent="0.25">
      <c r="A16335" t="s">
        <v>9456</v>
      </c>
      <c r="B16335" t="s">
        <v>9453</v>
      </c>
      <c r="C16335" t="s">
        <v>9454</v>
      </c>
      <c r="D16335" t="s">
        <v>9455</v>
      </c>
      <c r="E16335" s="117">
        <v>43038</v>
      </c>
      <c r="F16335" s="118">
        <v>0.41524305555555557</v>
      </c>
      <c r="G16335" t="s">
        <v>3854</v>
      </c>
      <c r="H16335">
        <v>1309</v>
      </c>
      <c r="I16335">
        <v>22</v>
      </c>
      <c r="J16335" t="s">
        <v>27577</v>
      </c>
      <c r="L16335" t="s">
        <v>4095</v>
      </c>
    </row>
    <row r="16336" spans="1:12" x14ac:dyDescent="0.25">
      <c r="A16336" t="s">
        <v>9456</v>
      </c>
      <c r="B16336" t="s">
        <v>9453</v>
      </c>
      <c r="C16336" t="s">
        <v>9454</v>
      </c>
      <c r="D16336" t="s">
        <v>9455</v>
      </c>
      <c r="E16336" s="117">
        <v>43038</v>
      </c>
      <c r="F16336" s="118">
        <v>0.41524305555555557</v>
      </c>
      <c r="G16336" t="s">
        <v>3854</v>
      </c>
      <c r="H16336">
        <v>1309</v>
      </c>
      <c r="I16336">
        <v>23</v>
      </c>
      <c r="J16336" t="s">
        <v>27577</v>
      </c>
      <c r="L16336">
        <v>50</v>
      </c>
    </row>
    <row r="16337" spans="1:12" x14ac:dyDescent="0.25">
      <c r="A16337" t="s">
        <v>9456</v>
      </c>
      <c r="B16337" t="s">
        <v>9453</v>
      </c>
      <c r="C16337" t="s">
        <v>9454</v>
      </c>
      <c r="D16337" t="s">
        <v>9455</v>
      </c>
      <c r="E16337" s="117">
        <v>43038</v>
      </c>
      <c r="F16337" s="118">
        <v>0.41524305555555557</v>
      </c>
      <c r="G16337" t="s">
        <v>3854</v>
      </c>
      <c r="H16337">
        <v>1309</v>
      </c>
      <c r="I16337">
        <v>24</v>
      </c>
      <c r="J16337" t="s">
        <v>27577</v>
      </c>
      <c r="L16337" t="s">
        <v>4097</v>
      </c>
    </row>
    <row r="16338" spans="1:12" x14ac:dyDescent="0.25">
      <c r="A16338" t="s">
        <v>9456</v>
      </c>
      <c r="B16338" t="s">
        <v>9453</v>
      </c>
      <c r="C16338" t="s">
        <v>9454</v>
      </c>
      <c r="D16338" t="s">
        <v>9455</v>
      </c>
      <c r="E16338" s="117">
        <v>43038</v>
      </c>
      <c r="F16338" s="118">
        <v>0.41524305555555557</v>
      </c>
      <c r="G16338" t="s">
        <v>3854</v>
      </c>
      <c r="H16338">
        <v>1309</v>
      </c>
      <c r="I16338">
        <v>25</v>
      </c>
      <c r="J16338" t="s">
        <v>27577</v>
      </c>
      <c r="L16338">
        <v>50</v>
      </c>
    </row>
    <row r="16339" spans="1:12" x14ac:dyDescent="0.25">
      <c r="A16339" t="s">
        <v>9456</v>
      </c>
      <c r="B16339" t="s">
        <v>9453</v>
      </c>
      <c r="C16339" t="s">
        <v>9454</v>
      </c>
      <c r="D16339" t="s">
        <v>9455</v>
      </c>
      <c r="E16339" s="117">
        <v>43038</v>
      </c>
      <c r="F16339" s="118">
        <v>0.41524305555555557</v>
      </c>
      <c r="G16339" t="s">
        <v>3854</v>
      </c>
      <c r="H16339">
        <v>1309</v>
      </c>
      <c r="I16339">
        <v>35</v>
      </c>
      <c r="J16339" t="s">
        <v>27577</v>
      </c>
      <c r="L16339" t="s">
        <v>390</v>
      </c>
    </row>
    <row r="16340" spans="1:12" x14ac:dyDescent="0.25">
      <c r="A16340" t="s">
        <v>9456</v>
      </c>
      <c r="B16340" t="s">
        <v>9453</v>
      </c>
      <c r="C16340" t="s">
        <v>9454</v>
      </c>
      <c r="D16340" t="s">
        <v>9455</v>
      </c>
      <c r="E16340" s="117">
        <v>43038</v>
      </c>
      <c r="F16340" s="118">
        <v>0.41524305555555557</v>
      </c>
      <c r="G16340" t="s">
        <v>3854</v>
      </c>
      <c r="H16340">
        <v>1309</v>
      </c>
      <c r="I16340">
        <v>38</v>
      </c>
      <c r="J16340" t="s">
        <v>27577</v>
      </c>
      <c r="L16340" t="s">
        <v>27578</v>
      </c>
    </row>
    <row r="16341" spans="1:12" x14ac:dyDescent="0.25">
      <c r="A16341" t="s">
        <v>9456</v>
      </c>
      <c r="B16341" t="s">
        <v>9453</v>
      </c>
      <c r="C16341" t="s">
        <v>9454</v>
      </c>
      <c r="D16341" t="s">
        <v>9455</v>
      </c>
      <c r="E16341" s="117">
        <v>43038</v>
      </c>
      <c r="F16341" s="118">
        <v>0.41525462962962961</v>
      </c>
      <c r="G16341" t="s">
        <v>3854</v>
      </c>
      <c r="H16341">
        <v>1310</v>
      </c>
      <c r="I16341">
        <v>1</v>
      </c>
      <c r="L16341" t="s">
        <v>27577</v>
      </c>
    </row>
    <row r="16342" spans="1:12" x14ac:dyDescent="0.25">
      <c r="A16342" t="s">
        <v>9456</v>
      </c>
      <c r="B16342" t="s">
        <v>9453</v>
      </c>
      <c r="C16342" t="s">
        <v>9454</v>
      </c>
      <c r="D16342" t="s">
        <v>9455</v>
      </c>
      <c r="E16342" s="117">
        <v>43038</v>
      </c>
      <c r="F16342" s="118">
        <v>0.41525462962962961</v>
      </c>
      <c r="G16342" t="s">
        <v>3854</v>
      </c>
      <c r="H16342">
        <v>1310</v>
      </c>
      <c r="I16342">
        <v>4</v>
      </c>
      <c r="J16342" t="s">
        <v>27577</v>
      </c>
      <c r="L16342" t="s">
        <v>2977</v>
      </c>
    </row>
    <row r="16343" spans="1:12" x14ac:dyDescent="0.25">
      <c r="A16343" t="s">
        <v>9456</v>
      </c>
      <c r="B16343" t="s">
        <v>9453</v>
      </c>
      <c r="C16343" t="s">
        <v>9454</v>
      </c>
      <c r="D16343" t="s">
        <v>9455</v>
      </c>
      <c r="E16343" s="117">
        <v>43038</v>
      </c>
      <c r="F16343" s="118">
        <v>0.41525462962962961</v>
      </c>
      <c r="G16343" t="s">
        <v>3854</v>
      </c>
      <c r="H16343">
        <v>1310</v>
      </c>
      <c r="I16343">
        <v>5</v>
      </c>
      <c r="J16343" t="s">
        <v>27577</v>
      </c>
      <c r="L16343" t="s">
        <v>27579</v>
      </c>
    </row>
    <row r="16344" spans="1:12" x14ac:dyDescent="0.25">
      <c r="A16344" t="s">
        <v>9456</v>
      </c>
      <c r="B16344" t="s">
        <v>9453</v>
      </c>
      <c r="C16344" t="s">
        <v>9454</v>
      </c>
      <c r="D16344" t="s">
        <v>9455</v>
      </c>
      <c r="E16344" s="117">
        <v>43038</v>
      </c>
      <c r="F16344" s="118">
        <v>0.41525462962962961</v>
      </c>
      <c r="G16344" t="s">
        <v>3854</v>
      </c>
      <c r="H16344">
        <v>1310</v>
      </c>
      <c r="I16344">
        <v>6</v>
      </c>
      <c r="J16344" t="s">
        <v>27577</v>
      </c>
      <c r="L16344">
        <v>279</v>
      </c>
    </row>
    <row r="16345" spans="1:12" x14ac:dyDescent="0.25">
      <c r="A16345" t="s">
        <v>9456</v>
      </c>
      <c r="B16345" t="s">
        <v>9453</v>
      </c>
      <c r="C16345" t="s">
        <v>9454</v>
      </c>
      <c r="D16345" t="s">
        <v>9455</v>
      </c>
      <c r="E16345" s="117">
        <v>43038</v>
      </c>
      <c r="F16345" s="118">
        <v>0.41525462962962961</v>
      </c>
      <c r="G16345" t="s">
        <v>3854</v>
      </c>
      <c r="H16345">
        <v>1310</v>
      </c>
      <c r="I16345">
        <v>7</v>
      </c>
      <c r="J16345" t="s">
        <v>27577</v>
      </c>
      <c r="L16345">
        <v>10</v>
      </c>
    </row>
    <row r="16346" spans="1:12" x14ac:dyDescent="0.25">
      <c r="A16346" t="s">
        <v>9456</v>
      </c>
      <c r="B16346" t="s">
        <v>9453</v>
      </c>
      <c r="C16346" t="s">
        <v>9454</v>
      </c>
      <c r="D16346" t="s">
        <v>9455</v>
      </c>
      <c r="E16346" s="117">
        <v>43038</v>
      </c>
      <c r="F16346" s="118">
        <v>0.41526620370370365</v>
      </c>
      <c r="G16346" t="s">
        <v>3854</v>
      </c>
      <c r="H16346">
        <v>1310</v>
      </c>
      <c r="I16346">
        <v>8</v>
      </c>
      <c r="J16346" t="s">
        <v>27577</v>
      </c>
      <c r="L16346">
        <v>15</v>
      </c>
    </row>
    <row r="16347" spans="1:12" x14ac:dyDescent="0.25">
      <c r="A16347" t="s">
        <v>9456</v>
      </c>
      <c r="B16347" t="s">
        <v>9453</v>
      </c>
      <c r="C16347" t="s">
        <v>9454</v>
      </c>
      <c r="D16347" t="s">
        <v>9455</v>
      </c>
      <c r="E16347" s="117">
        <v>43038</v>
      </c>
      <c r="F16347" s="118">
        <v>0.41526620370370365</v>
      </c>
      <c r="G16347" t="s">
        <v>3854</v>
      </c>
      <c r="H16347">
        <v>1310</v>
      </c>
      <c r="I16347">
        <v>9</v>
      </c>
      <c r="J16347" t="s">
        <v>27577</v>
      </c>
      <c r="L16347" t="s">
        <v>561</v>
      </c>
    </row>
    <row r="16348" spans="1:12" x14ac:dyDescent="0.25">
      <c r="A16348" t="s">
        <v>9456</v>
      </c>
      <c r="B16348" t="s">
        <v>9453</v>
      </c>
      <c r="C16348" t="s">
        <v>9454</v>
      </c>
      <c r="D16348" t="s">
        <v>9455</v>
      </c>
      <c r="E16348" s="117">
        <v>43038</v>
      </c>
      <c r="F16348" s="118">
        <v>0.41526620370370365</v>
      </c>
      <c r="G16348" t="s">
        <v>3854</v>
      </c>
      <c r="H16348">
        <v>1310</v>
      </c>
      <c r="I16348">
        <v>10</v>
      </c>
      <c r="J16348" t="s">
        <v>27577</v>
      </c>
      <c r="L16348" t="s">
        <v>615</v>
      </c>
    </row>
    <row r="16349" spans="1:12" x14ac:dyDescent="0.25">
      <c r="A16349" t="s">
        <v>9456</v>
      </c>
      <c r="B16349" t="s">
        <v>9453</v>
      </c>
      <c r="C16349" t="s">
        <v>9454</v>
      </c>
      <c r="D16349" t="s">
        <v>9455</v>
      </c>
      <c r="E16349" s="117">
        <v>43038</v>
      </c>
      <c r="F16349" s="118">
        <v>0.41526620370370365</v>
      </c>
      <c r="G16349" t="s">
        <v>3854</v>
      </c>
      <c r="H16349">
        <v>1310</v>
      </c>
      <c r="I16349">
        <v>11</v>
      </c>
      <c r="J16349" t="s">
        <v>27577</v>
      </c>
      <c r="L16349" t="s">
        <v>570</v>
      </c>
    </row>
    <row r="16350" spans="1:12" x14ac:dyDescent="0.25">
      <c r="A16350" t="s">
        <v>9456</v>
      </c>
      <c r="B16350" t="s">
        <v>9453</v>
      </c>
      <c r="C16350" t="s">
        <v>9454</v>
      </c>
      <c r="D16350" t="s">
        <v>9455</v>
      </c>
      <c r="E16350" s="117">
        <v>43038</v>
      </c>
      <c r="F16350" s="118">
        <v>0.41526620370370365</v>
      </c>
      <c r="G16350" t="s">
        <v>3854</v>
      </c>
      <c r="H16350">
        <v>1310</v>
      </c>
      <c r="I16350">
        <v>12</v>
      </c>
      <c r="J16350" t="s">
        <v>27577</v>
      </c>
      <c r="L16350" t="s">
        <v>570</v>
      </c>
    </row>
    <row r="16351" spans="1:12" x14ac:dyDescent="0.25">
      <c r="A16351" t="s">
        <v>9456</v>
      </c>
      <c r="B16351" t="s">
        <v>9453</v>
      </c>
      <c r="C16351" t="s">
        <v>9454</v>
      </c>
      <c r="D16351" t="s">
        <v>9455</v>
      </c>
      <c r="E16351" s="117">
        <v>43038</v>
      </c>
      <c r="F16351" s="118">
        <v>0.41526620370370365</v>
      </c>
      <c r="G16351" t="s">
        <v>3854</v>
      </c>
      <c r="H16351">
        <v>1310</v>
      </c>
      <c r="I16351">
        <v>13</v>
      </c>
      <c r="J16351" t="s">
        <v>27577</v>
      </c>
      <c r="L16351" t="s">
        <v>636</v>
      </c>
    </row>
    <row r="16352" spans="1:12" x14ac:dyDescent="0.25">
      <c r="A16352" t="s">
        <v>9456</v>
      </c>
      <c r="B16352" t="s">
        <v>9453</v>
      </c>
      <c r="C16352" t="s">
        <v>9454</v>
      </c>
      <c r="D16352" t="s">
        <v>9455</v>
      </c>
      <c r="E16352" s="117">
        <v>43038</v>
      </c>
      <c r="F16352" s="118">
        <v>0.41526620370370365</v>
      </c>
      <c r="G16352" t="s">
        <v>3854</v>
      </c>
      <c r="H16352">
        <v>1310</v>
      </c>
      <c r="I16352">
        <v>14</v>
      </c>
      <c r="J16352" t="s">
        <v>27577</v>
      </c>
      <c r="L16352" t="s">
        <v>644</v>
      </c>
    </row>
    <row r="16353" spans="1:12" x14ac:dyDescent="0.25">
      <c r="A16353" t="s">
        <v>9456</v>
      </c>
      <c r="B16353" t="s">
        <v>9453</v>
      </c>
      <c r="C16353" t="s">
        <v>9454</v>
      </c>
      <c r="D16353" t="s">
        <v>9455</v>
      </c>
      <c r="E16353" s="117">
        <v>43038</v>
      </c>
      <c r="F16353" s="118">
        <v>0.41526620370370365</v>
      </c>
      <c r="G16353" t="s">
        <v>3854</v>
      </c>
      <c r="H16353">
        <v>1310</v>
      </c>
      <c r="I16353">
        <v>15</v>
      </c>
      <c r="J16353" t="s">
        <v>27577</v>
      </c>
      <c r="L16353" t="s">
        <v>201</v>
      </c>
    </row>
    <row r="16354" spans="1:12" x14ac:dyDescent="0.25">
      <c r="A16354" t="s">
        <v>9456</v>
      </c>
      <c r="B16354" t="s">
        <v>9453</v>
      </c>
      <c r="C16354" t="s">
        <v>9454</v>
      </c>
      <c r="D16354" t="s">
        <v>9455</v>
      </c>
      <c r="E16354" s="117">
        <v>43038</v>
      </c>
      <c r="F16354" s="118">
        <v>0.41526620370370365</v>
      </c>
      <c r="G16354" t="s">
        <v>3854</v>
      </c>
      <c r="H16354">
        <v>1310</v>
      </c>
      <c r="I16354">
        <v>22</v>
      </c>
      <c r="J16354" t="s">
        <v>27577</v>
      </c>
      <c r="L16354" t="s">
        <v>4097</v>
      </c>
    </row>
    <row r="16355" spans="1:12" x14ac:dyDescent="0.25">
      <c r="A16355" t="s">
        <v>9456</v>
      </c>
      <c r="B16355" t="s">
        <v>9453</v>
      </c>
      <c r="C16355" t="s">
        <v>9454</v>
      </c>
      <c r="D16355" t="s">
        <v>9455</v>
      </c>
      <c r="E16355" s="117">
        <v>43038</v>
      </c>
      <c r="F16355" s="118">
        <v>0.41526620370370365</v>
      </c>
      <c r="G16355" t="s">
        <v>3854</v>
      </c>
      <c r="H16355">
        <v>1310</v>
      </c>
      <c r="I16355">
        <v>24</v>
      </c>
      <c r="J16355" t="s">
        <v>27577</v>
      </c>
      <c r="L16355" t="s">
        <v>4099</v>
      </c>
    </row>
    <row r="16356" spans="1:12" x14ac:dyDescent="0.25">
      <c r="A16356" t="s">
        <v>9456</v>
      </c>
      <c r="B16356" t="s">
        <v>9453</v>
      </c>
      <c r="C16356" t="s">
        <v>9454</v>
      </c>
      <c r="D16356" t="s">
        <v>9455</v>
      </c>
      <c r="E16356" s="117">
        <v>43038</v>
      </c>
      <c r="F16356" s="118">
        <v>0.41526620370370365</v>
      </c>
      <c r="G16356" t="s">
        <v>3854</v>
      </c>
      <c r="H16356">
        <v>1310</v>
      </c>
      <c r="I16356">
        <v>26</v>
      </c>
      <c r="J16356" t="s">
        <v>27577</v>
      </c>
      <c r="L16356" t="s">
        <v>4096</v>
      </c>
    </row>
    <row r="16357" spans="1:12" x14ac:dyDescent="0.25">
      <c r="A16357" t="s">
        <v>9456</v>
      </c>
      <c r="B16357" t="s">
        <v>9453</v>
      </c>
      <c r="C16357" t="s">
        <v>9454</v>
      </c>
      <c r="D16357" t="s">
        <v>9455</v>
      </c>
      <c r="E16357" s="117">
        <v>43038</v>
      </c>
      <c r="F16357" s="118">
        <v>0.4152777777777778</v>
      </c>
      <c r="G16357" t="s">
        <v>3854</v>
      </c>
      <c r="H16357">
        <v>1310</v>
      </c>
      <c r="I16357">
        <v>35</v>
      </c>
      <c r="J16357" t="s">
        <v>27577</v>
      </c>
      <c r="L16357" t="s">
        <v>393</v>
      </c>
    </row>
    <row r="16358" spans="1:12" x14ac:dyDescent="0.25">
      <c r="A16358" t="s">
        <v>9456</v>
      </c>
      <c r="B16358" t="s">
        <v>9453</v>
      </c>
      <c r="C16358" t="s">
        <v>9454</v>
      </c>
      <c r="D16358" t="s">
        <v>9455</v>
      </c>
      <c r="E16358" s="117">
        <v>43038</v>
      </c>
      <c r="F16358" s="118">
        <v>0.4152777777777778</v>
      </c>
      <c r="G16358" t="s">
        <v>3854</v>
      </c>
      <c r="H16358">
        <v>1311</v>
      </c>
      <c r="I16358">
        <v>1</v>
      </c>
      <c r="L16358" t="s">
        <v>27580</v>
      </c>
    </row>
    <row r="16359" spans="1:12" x14ac:dyDescent="0.25">
      <c r="A16359" t="s">
        <v>9456</v>
      </c>
      <c r="B16359" t="s">
        <v>9453</v>
      </c>
      <c r="C16359" t="s">
        <v>9454</v>
      </c>
      <c r="D16359" t="s">
        <v>9455</v>
      </c>
      <c r="E16359" s="117">
        <v>43038</v>
      </c>
      <c r="F16359" s="118">
        <v>0.41528935185185184</v>
      </c>
      <c r="G16359" t="s">
        <v>3854</v>
      </c>
      <c r="H16359">
        <v>1311</v>
      </c>
      <c r="I16359">
        <v>4</v>
      </c>
      <c r="J16359" t="s">
        <v>27580</v>
      </c>
      <c r="L16359" t="s">
        <v>2977</v>
      </c>
    </row>
    <row r="16360" spans="1:12" x14ac:dyDescent="0.25">
      <c r="A16360" t="s">
        <v>9456</v>
      </c>
      <c r="B16360" t="s">
        <v>9453</v>
      </c>
      <c r="C16360" t="s">
        <v>9454</v>
      </c>
      <c r="D16360" t="s">
        <v>9455</v>
      </c>
      <c r="E16360" s="117">
        <v>43038</v>
      </c>
      <c r="F16360" s="118">
        <v>0.41528935185185184</v>
      </c>
      <c r="G16360" t="s">
        <v>3854</v>
      </c>
      <c r="H16360">
        <v>1311</v>
      </c>
      <c r="I16360">
        <v>5</v>
      </c>
      <c r="J16360" t="s">
        <v>27580</v>
      </c>
      <c r="L16360" t="s">
        <v>1929</v>
      </c>
    </row>
    <row r="16361" spans="1:12" x14ac:dyDescent="0.25">
      <c r="A16361" t="s">
        <v>9456</v>
      </c>
      <c r="B16361" t="s">
        <v>9453</v>
      </c>
      <c r="C16361" t="s">
        <v>9454</v>
      </c>
      <c r="D16361" t="s">
        <v>9455</v>
      </c>
      <c r="E16361" s="117">
        <v>43038</v>
      </c>
      <c r="F16361" s="118">
        <v>0.41528935185185184</v>
      </c>
      <c r="G16361" t="s">
        <v>3854</v>
      </c>
      <c r="H16361">
        <v>1311</v>
      </c>
      <c r="I16361">
        <v>6</v>
      </c>
      <c r="J16361" t="s">
        <v>27580</v>
      </c>
      <c r="L16361">
        <v>360</v>
      </c>
    </row>
    <row r="16362" spans="1:12" x14ac:dyDescent="0.25">
      <c r="A16362" t="s">
        <v>9456</v>
      </c>
      <c r="B16362" t="s">
        <v>9453</v>
      </c>
      <c r="C16362" t="s">
        <v>9454</v>
      </c>
      <c r="D16362" t="s">
        <v>9455</v>
      </c>
      <c r="E16362" s="117">
        <v>43038</v>
      </c>
      <c r="F16362" s="118">
        <v>0.41528935185185184</v>
      </c>
      <c r="G16362" t="s">
        <v>3854</v>
      </c>
      <c r="H16362">
        <v>1311</v>
      </c>
      <c r="I16362">
        <v>7</v>
      </c>
      <c r="J16362" t="s">
        <v>27580</v>
      </c>
      <c r="L16362">
        <v>100</v>
      </c>
    </row>
    <row r="16363" spans="1:12" x14ac:dyDescent="0.25">
      <c r="A16363" t="s">
        <v>9456</v>
      </c>
      <c r="B16363" t="s">
        <v>9453</v>
      </c>
      <c r="C16363" t="s">
        <v>9454</v>
      </c>
      <c r="D16363" t="s">
        <v>9455</v>
      </c>
      <c r="E16363" s="117">
        <v>43038</v>
      </c>
      <c r="F16363" s="118">
        <v>0.41528935185185184</v>
      </c>
      <c r="G16363" t="s">
        <v>3854</v>
      </c>
      <c r="H16363">
        <v>1311</v>
      </c>
      <c r="I16363">
        <v>8</v>
      </c>
      <c r="J16363" t="s">
        <v>27580</v>
      </c>
      <c r="L16363">
        <v>12</v>
      </c>
    </row>
    <row r="16364" spans="1:12" x14ac:dyDescent="0.25">
      <c r="A16364" t="s">
        <v>9456</v>
      </c>
      <c r="B16364" t="s">
        <v>9453</v>
      </c>
      <c r="C16364" t="s">
        <v>9454</v>
      </c>
      <c r="D16364" t="s">
        <v>9455</v>
      </c>
      <c r="E16364" s="117">
        <v>43038</v>
      </c>
      <c r="F16364" s="118">
        <v>0.41528935185185184</v>
      </c>
      <c r="G16364" t="s">
        <v>3854</v>
      </c>
      <c r="H16364">
        <v>1311</v>
      </c>
      <c r="I16364">
        <v>9</v>
      </c>
      <c r="J16364" t="s">
        <v>27580</v>
      </c>
      <c r="L16364" t="s">
        <v>562</v>
      </c>
    </row>
    <row r="16365" spans="1:12" x14ac:dyDescent="0.25">
      <c r="A16365" t="s">
        <v>9456</v>
      </c>
      <c r="B16365" t="s">
        <v>9453</v>
      </c>
      <c r="C16365" t="s">
        <v>9454</v>
      </c>
      <c r="D16365" t="s">
        <v>9455</v>
      </c>
      <c r="E16365" s="117">
        <v>43038</v>
      </c>
      <c r="F16365" s="118">
        <v>0.41528935185185184</v>
      </c>
      <c r="G16365" t="s">
        <v>3854</v>
      </c>
      <c r="H16365">
        <v>1311</v>
      </c>
      <c r="I16365">
        <v>10</v>
      </c>
      <c r="J16365" t="s">
        <v>27580</v>
      </c>
      <c r="L16365" t="s">
        <v>615</v>
      </c>
    </row>
    <row r="16366" spans="1:12" x14ac:dyDescent="0.25">
      <c r="A16366" t="s">
        <v>9456</v>
      </c>
      <c r="B16366" t="s">
        <v>9453</v>
      </c>
      <c r="C16366" t="s">
        <v>9454</v>
      </c>
      <c r="D16366" t="s">
        <v>9455</v>
      </c>
      <c r="E16366" s="117">
        <v>43038</v>
      </c>
      <c r="F16366" s="118">
        <v>0.41528935185185184</v>
      </c>
      <c r="G16366" t="s">
        <v>3854</v>
      </c>
      <c r="H16366">
        <v>1311</v>
      </c>
      <c r="I16366">
        <v>11</v>
      </c>
      <c r="J16366" t="s">
        <v>27580</v>
      </c>
      <c r="L16366" t="s">
        <v>577</v>
      </c>
    </row>
    <row r="16367" spans="1:12" x14ac:dyDescent="0.25">
      <c r="A16367" t="s">
        <v>9456</v>
      </c>
      <c r="B16367" t="s">
        <v>9453</v>
      </c>
      <c r="C16367" t="s">
        <v>9454</v>
      </c>
      <c r="D16367" t="s">
        <v>9455</v>
      </c>
      <c r="E16367" s="117">
        <v>43038</v>
      </c>
      <c r="F16367" s="118">
        <v>0.41528935185185184</v>
      </c>
      <c r="G16367" t="s">
        <v>3854</v>
      </c>
      <c r="H16367">
        <v>1311</v>
      </c>
      <c r="I16367">
        <v>12</v>
      </c>
      <c r="J16367" t="s">
        <v>27580</v>
      </c>
      <c r="L16367" t="s">
        <v>599</v>
      </c>
    </row>
    <row r="16368" spans="1:12" x14ac:dyDescent="0.25">
      <c r="A16368" t="s">
        <v>9456</v>
      </c>
      <c r="B16368" t="s">
        <v>9453</v>
      </c>
      <c r="C16368" t="s">
        <v>9454</v>
      </c>
      <c r="D16368" t="s">
        <v>9455</v>
      </c>
      <c r="E16368" s="117">
        <v>43038</v>
      </c>
      <c r="F16368" s="118">
        <v>0.41528935185185184</v>
      </c>
      <c r="G16368" t="s">
        <v>3854</v>
      </c>
      <c r="H16368">
        <v>1311</v>
      </c>
      <c r="I16368">
        <v>13</v>
      </c>
      <c r="J16368" t="s">
        <v>27580</v>
      </c>
      <c r="L16368" t="s">
        <v>636</v>
      </c>
    </row>
    <row r="16369" spans="1:12" x14ac:dyDescent="0.25">
      <c r="A16369" t="s">
        <v>9456</v>
      </c>
      <c r="B16369" t="s">
        <v>9453</v>
      </c>
      <c r="C16369" t="s">
        <v>9454</v>
      </c>
      <c r="D16369" t="s">
        <v>9455</v>
      </c>
      <c r="E16369" s="117">
        <v>43038</v>
      </c>
      <c r="F16369" s="118">
        <v>0.41528935185185184</v>
      </c>
      <c r="G16369" t="s">
        <v>3854</v>
      </c>
      <c r="H16369">
        <v>1311</v>
      </c>
      <c r="I16369">
        <v>14</v>
      </c>
      <c r="J16369" t="s">
        <v>27580</v>
      </c>
      <c r="L16369" t="s">
        <v>643</v>
      </c>
    </row>
    <row r="16370" spans="1:12" x14ac:dyDescent="0.25">
      <c r="A16370" t="s">
        <v>9456</v>
      </c>
      <c r="B16370" t="s">
        <v>9453</v>
      </c>
      <c r="C16370" t="s">
        <v>9454</v>
      </c>
      <c r="D16370" t="s">
        <v>9455</v>
      </c>
      <c r="E16370" s="117">
        <v>43038</v>
      </c>
      <c r="F16370" s="118">
        <v>0.41528935185185184</v>
      </c>
      <c r="G16370" t="s">
        <v>3854</v>
      </c>
      <c r="H16370">
        <v>1311</v>
      </c>
      <c r="I16370">
        <v>15</v>
      </c>
      <c r="J16370" t="s">
        <v>27580</v>
      </c>
      <c r="L16370" t="s">
        <v>201</v>
      </c>
    </row>
    <row r="16371" spans="1:12" x14ac:dyDescent="0.25">
      <c r="A16371" t="s">
        <v>9456</v>
      </c>
      <c r="B16371" t="s">
        <v>9453</v>
      </c>
      <c r="C16371" t="s">
        <v>9454</v>
      </c>
      <c r="D16371" t="s">
        <v>9455</v>
      </c>
      <c r="E16371" s="117">
        <v>43038</v>
      </c>
      <c r="F16371" s="118">
        <v>0.41530092592592593</v>
      </c>
      <c r="G16371" t="s">
        <v>3854</v>
      </c>
      <c r="H16371">
        <v>1311</v>
      </c>
      <c r="I16371">
        <v>22</v>
      </c>
      <c r="J16371" t="s">
        <v>27580</v>
      </c>
      <c r="L16371" t="s">
        <v>4098</v>
      </c>
    </row>
    <row r="16372" spans="1:12" x14ac:dyDescent="0.25">
      <c r="A16372" t="s">
        <v>9456</v>
      </c>
      <c r="B16372" t="s">
        <v>9453</v>
      </c>
      <c r="C16372" t="s">
        <v>9454</v>
      </c>
      <c r="D16372" t="s">
        <v>9455</v>
      </c>
      <c r="E16372" s="117">
        <v>43038</v>
      </c>
      <c r="F16372" s="118">
        <v>0.41530092592592593</v>
      </c>
      <c r="G16372" t="s">
        <v>3854</v>
      </c>
      <c r="H16372">
        <v>1311</v>
      </c>
      <c r="I16372">
        <v>24</v>
      </c>
      <c r="J16372" t="s">
        <v>27580</v>
      </c>
      <c r="L16372" t="s">
        <v>4097</v>
      </c>
    </row>
    <row r="16373" spans="1:12" x14ac:dyDescent="0.25">
      <c r="A16373" t="s">
        <v>9456</v>
      </c>
      <c r="B16373" t="s">
        <v>9453</v>
      </c>
      <c r="C16373" t="s">
        <v>9454</v>
      </c>
      <c r="D16373" t="s">
        <v>9455</v>
      </c>
      <c r="E16373" s="117">
        <v>43038</v>
      </c>
      <c r="F16373" s="118">
        <v>0.41530092592592593</v>
      </c>
      <c r="G16373" t="s">
        <v>3854</v>
      </c>
      <c r="H16373">
        <v>1311</v>
      </c>
      <c r="I16373">
        <v>35</v>
      </c>
      <c r="J16373" t="s">
        <v>27580</v>
      </c>
      <c r="L16373" t="s">
        <v>393</v>
      </c>
    </row>
    <row r="16374" spans="1:12" x14ac:dyDescent="0.25">
      <c r="A16374" t="s">
        <v>9456</v>
      </c>
      <c r="B16374" t="s">
        <v>9453</v>
      </c>
      <c r="C16374" t="s">
        <v>9454</v>
      </c>
      <c r="D16374" t="s">
        <v>9455</v>
      </c>
      <c r="E16374" s="117">
        <v>43038</v>
      </c>
      <c r="F16374" s="118">
        <v>0.41531249999999997</v>
      </c>
      <c r="G16374" t="s">
        <v>3854</v>
      </c>
      <c r="H16374">
        <v>1312</v>
      </c>
      <c r="I16374">
        <v>1</v>
      </c>
      <c r="L16374" t="s">
        <v>27581</v>
      </c>
    </row>
    <row r="16375" spans="1:12" x14ac:dyDescent="0.25">
      <c r="A16375" t="s">
        <v>9456</v>
      </c>
      <c r="B16375" t="s">
        <v>9453</v>
      </c>
      <c r="C16375" t="s">
        <v>9454</v>
      </c>
      <c r="D16375" t="s">
        <v>9455</v>
      </c>
      <c r="E16375" s="117">
        <v>43038</v>
      </c>
      <c r="F16375" s="118">
        <v>0.41531249999999997</v>
      </c>
      <c r="G16375" t="s">
        <v>3854</v>
      </c>
      <c r="H16375">
        <v>1312</v>
      </c>
      <c r="I16375">
        <v>4</v>
      </c>
      <c r="J16375" t="s">
        <v>27581</v>
      </c>
      <c r="L16375" t="s">
        <v>2977</v>
      </c>
    </row>
    <row r="16376" spans="1:12" x14ac:dyDescent="0.25">
      <c r="A16376" t="s">
        <v>9456</v>
      </c>
      <c r="B16376" t="s">
        <v>9453</v>
      </c>
      <c r="C16376" t="s">
        <v>9454</v>
      </c>
      <c r="D16376" t="s">
        <v>9455</v>
      </c>
      <c r="E16376" s="117">
        <v>43038</v>
      </c>
      <c r="F16376" s="118">
        <v>0.41531249999999997</v>
      </c>
      <c r="G16376" t="s">
        <v>3854</v>
      </c>
      <c r="H16376">
        <v>1312</v>
      </c>
      <c r="I16376">
        <v>5</v>
      </c>
      <c r="J16376" t="s">
        <v>27581</v>
      </c>
      <c r="L16376" t="s">
        <v>27579</v>
      </c>
    </row>
    <row r="16377" spans="1:12" x14ac:dyDescent="0.25">
      <c r="A16377" t="s">
        <v>9456</v>
      </c>
      <c r="B16377" t="s">
        <v>9453</v>
      </c>
      <c r="C16377" t="s">
        <v>9454</v>
      </c>
      <c r="D16377" t="s">
        <v>9455</v>
      </c>
      <c r="E16377" s="117">
        <v>43038</v>
      </c>
      <c r="F16377" s="118">
        <v>0.41531249999999997</v>
      </c>
      <c r="G16377" t="s">
        <v>3854</v>
      </c>
      <c r="H16377">
        <v>1312</v>
      </c>
      <c r="I16377">
        <v>6</v>
      </c>
      <c r="J16377" t="s">
        <v>27581</v>
      </c>
      <c r="L16377">
        <v>430</v>
      </c>
    </row>
    <row r="16378" spans="1:12" x14ac:dyDescent="0.25">
      <c r="A16378" t="s">
        <v>9456</v>
      </c>
      <c r="B16378" t="s">
        <v>9453</v>
      </c>
      <c r="C16378" t="s">
        <v>9454</v>
      </c>
      <c r="D16378" t="s">
        <v>9455</v>
      </c>
      <c r="E16378" s="117">
        <v>43038</v>
      </c>
      <c r="F16378" s="118">
        <v>0.41531249999999997</v>
      </c>
      <c r="G16378" t="s">
        <v>3854</v>
      </c>
      <c r="H16378">
        <v>1312</v>
      </c>
      <c r="I16378">
        <v>7</v>
      </c>
      <c r="J16378" t="s">
        <v>27581</v>
      </c>
      <c r="L16378">
        <v>50</v>
      </c>
    </row>
    <row r="16379" spans="1:12" x14ac:dyDescent="0.25">
      <c r="A16379" t="s">
        <v>9456</v>
      </c>
      <c r="B16379" t="s">
        <v>9453</v>
      </c>
      <c r="C16379" t="s">
        <v>9454</v>
      </c>
      <c r="D16379" t="s">
        <v>9455</v>
      </c>
      <c r="E16379" s="117">
        <v>43038</v>
      </c>
      <c r="F16379" s="118">
        <v>0.41531249999999997</v>
      </c>
      <c r="G16379" t="s">
        <v>3854</v>
      </c>
      <c r="H16379">
        <v>1312</v>
      </c>
      <c r="I16379">
        <v>8</v>
      </c>
      <c r="J16379" t="s">
        <v>27581</v>
      </c>
      <c r="L16379">
        <v>8</v>
      </c>
    </row>
    <row r="16380" spans="1:12" x14ac:dyDescent="0.25">
      <c r="A16380" t="s">
        <v>9456</v>
      </c>
      <c r="B16380" t="s">
        <v>9453</v>
      </c>
      <c r="C16380" t="s">
        <v>9454</v>
      </c>
      <c r="D16380" t="s">
        <v>9455</v>
      </c>
      <c r="E16380" s="117">
        <v>43038</v>
      </c>
      <c r="F16380" s="118">
        <v>0.41531249999999997</v>
      </c>
      <c r="G16380" t="s">
        <v>3854</v>
      </c>
      <c r="H16380">
        <v>1312</v>
      </c>
      <c r="I16380">
        <v>9</v>
      </c>
      <c r="J16380" t="s">
        <v>27581</v>
      </c>
      <c r="L16380" t="s">
        <v>562</v>
      </c>
    </row>
    <row r="16381" spans="1:12" x14ac:dyDescent="0.25">
      <c r="A16381" t="s">
        <v>9456</v>
      </c>
      <c r="B16381" t="s">
        <v>9453</v>
      </c>
      <c r="C16381" t="s">
        <v>9454</v>
      </c>
      <c r="D16381" t="s">
        <v>9455</v>
      </c>
      <c r="E16381" s="117">
        <v>43038</v>
      </c>
      <c r="F16381" s="118">
        <v>0.41531249999999997</v>
      </c>
      <c r="G16381" t="s">
        <v>3854</v>
      </c>
      <c r="H16381">
        <v>1312</v>
      </c>
      <c r="I16381">
        <v>10</v>
      </c>
      <c r="J16381" t="s">
        <v>27581</v>
      </c>
      <c r="L16381" t="s">
        <v>615</v>
      </c>
    </row>
    <row r="16382" spans="1:12" x14ac:dyDescent="0.25">
      <c r="A16382" t="s">
        <v>9456</v>
      </c>
      <c r="B16382" t="s">
        <v>9453</v>
      </c>
      <c r="C16382" t="s">
        <v>9454</v>
      </c>
      <c r="D16382" t="s">
        <v>9455</v>
      </c>
      <c r="E16382" s="117">
        <v>43038</v>
      </c>
      <c r="F16382" s="118">
        <v>0.41531249999999997</v>
      </c>
      <c r="G16382" t="s">
        <v>3854</v>
      </c>
      <c r="H16382">
        <v>1312</v>
      </c>
      <c r="I16382">
        <v>11</v>
      </c>
      <c r="J16382" t="s">
        <v>27581</v>
      </c>
      <c r="L16382" t="s">
        <v>570</v>
      </c>
    </row>
    <row r="16383" spans="1:12" x14ac:dyDescent="0.25">
      <c r="A16383" t="s">
        <v>9456</v>
      </c>
      <c r="B16383" t="s">
        <v>9453</v>
      </c>
      <c r="C16383" t="s">
        <v>9454</v>
      </c>
      <c r="D16383" t="s">
        <v>9455</v>
      </c>
      <c r="E16383" s="117">
        <v>43038</v>
      </c>
      <c r="F16383" s="118">
        <v>0.41532407407407407</v>
      </c>
      <c r="G16383" t="s">
        <v>3854</v>
      </c>
      <c r="H16383">
        <v>1312</v>
      </c>
      <c r="I16383">
        <v>12</v>
      </c>
      <c r="J16383" t="s">
        <v>27581</v>
      </c>
      <c r="L16383" t="s">
        <v>570</v>
      </c>
    </row>
    <row r="16384" spans="1:12" x14ac:dyDescent="0.25">
      <c r="A16384" t="s">
        <v>9456</v>
      </c>
      <c r="B16384" t="s">
        <v>9453</v>
      </c>
      <c r="C16384" t="s">
        <v>9454</v>
      </c>
      <c r="D16384" t="s">
        <v>9455</v>
      </c>
      <c r="E16384" s="117">
        <v>43038</v>
      </c>
      <c r="F16384" s="118">
        <v>0.41532407407407407</v>
      </c>
      <c r="G16384" t="s">
        <v>3854</v>
      </c>
      <c r="H16384">
        <v>1312</v>
      </c>
      <c r="I16384">
        <v>13</v>
      </c>
      <c r="J16384" t="s">
        <v>27581</v>
      </c>
      <c r="L16384" t="s">
        <v>636</v>
      </c>
    </row>
    <row r="16385" spans="1:12" x14ac:dyDescent="0.25">
      <c r="A16385" t="s">
        <v>9456</v>
      </c>
      <c r="B16385" t="s">
        <v>9453</v>
      </c>
      <c r="C16385" t="s">
        <v>9454</v>
      </c>
      <c r="D16385" t="s">
        <v>9455</v>
      </c>
      <c r="E16385" s="117">
        <v>43038</v>
      </c>
      <c r="F16385" s="118">
        <v>0.41532407407407407</v>
      </c>
      <c r="G16385" t="s">
        <v>3854</v>
      </c>
      <c r="H16385">
        <v>1312</v>
      </c>
      <c r="I16385">
        <v>14</v>
      </c>
      <c r="J16385" t="s">
        <v>27581</v>
      </c>
      <c r="L16385" t="s">
        <v>643</v>
      </c>
    </row>
    <row r="16386" spans="1:12" x14ac:dyDescent="0.25">
      <c r="A16386" t="s">
        <v>9456</v>
      </c>
      <c r="B16386" t="s">
        <v>9453</v>
      </c>
      <c r="C16386" t="s">
        <v>9454</v>
      </c>
      <c r="D16386" t="s">
        <v>9455</v>
      </c>
      <c r="E16386" s="117">
        <v>43038</v>
      </c>
      <c r="F16386" s="118">
        <v>0.41532407407407407</v>
      </c>
      <c r="G16386" t="s">
        <v>3854</v>
      </c>
      <c r="H16386">
        <v>1312</v>
      </c>
      <c r="I16386">
        <v>15</v>
      </c>
      <c r="J16386" t="s">
        <v>27581</v>
      </c>
      <c r="L16386" t="s">
        <v>201</v>
      </c>
    </row>
    <row r="16387" spans="1:12" x14ac:dyDescent="0.25">
      <c r="A16387" t="s">
        <v>9456</v>
      </c>
      <c r="B16387" t="s">
        <v>9453</v>
      </c>
      <c r="C16387" t="s">
        <v>9454</v>
      </c>
      <c r="D16387" t="s">
        <v>9455</v>
      </c>
      <c r="E16387" s="117">
        <v>43038</v>
      </c>
      <c r="F16387" s="118">
        <v>0.41532407407407407</v>
      </c>
      <c r="G16387" t="s">
        <v>3854</v>
      </c>
      <c r="H16387">
        <v>1312</v>
      </c>
      <c r="I16387">
        <v>22</v>
      </c>
      <c r="J16387" t="s">
        <v>27581</v>
      </c>
      <c r="L16387" t="s">
        <v>4097</v>
      </c>
    </row>
    <row r="16388" spans="1:12" x14ac:dyDescent="0.25">
      <c r="A16388" t="s">
        <v>9456</v>
      </c>
      <c r="B16388" t="s">
        <v>9453</v>
      </c>
      <c r="C16388" t="s">
        <v>9454</v>
      </c>
      <c r="D16388" t="s">
        <v>9455</v>
      </c>
      <c r="E16388" s="117">
        <v>43038</v>
      </c>
      <c r="F16388" s="118">
        <v>0.41532407407407407</v>
      </c>
      <c r="G16388" t="s">
        <v>3854</v>
      </c>
      <c r="H16388">
        <v>1312</v>
      </c>
      <c r="I16388">
        <v>24</v>
      </c>
      <c r="J16388" t="s">
        <v>27581</v>
      </c>
      <c r="L16388" t="s">
        <v>4099</v>
      </c>
    </row>
    <row r="16389" spans="1:12" x14ac:dyDescent="0.25">
      <c r="A16389" t="s">
        <v>9456</v>
      </c>
      <c r="B16389" t="s">
        <v>9453</v>
      </c>
      <c r="C16389" t="s">
        <v>9454</v>
      </c>
      <c r="D16389" t="s">
        <v>9455</v>
      </c>
      <c r="E16389" s="117">
        <v>43038</v>
      </c>
      <c r="F16389" s="118">
        <v>0.41532407407407407</v>
      </c>
      <c r="G16389" t="s">
        <v>3854</v>
      </c>
      <c r="H16389">
        <v>1312</v>
      </c>
      <c r="I16389">
        <v>35</v>
      </c>
      <c r="J16389" t="s">
        <v>27581</v>
      </c>
      <c r="L16389" t="s">
        <v>393</v>
      </c>
    </row>
    <row r="16390" spans="1:12" x14ac:dyDescent="0.25">
      <c r="A16390" t="s">
        <v>9456</v>
      </c>
      <c r="B16390" t="s">
        <v>9453</v>
      </c>
      <c r="C16390" t="s">
        <v>9454</v>
      </c>
      <c r="D16390" t="s">
        <v>9455</v>
      </c>
      <c r="E16390" s="117">
        <v>43038</v>
      </c>
      <c r="F16390" s="118">
        <v>0.41533564814814811</v>
      </c>
      <c r="G16390" t="s">
        <v>3854</v>
      </c>
      <c r="H16390">
        <v>1313</v>
      </c>
      <c r="I16390">
        <v>1</v>
      </c>
      <c r="L16390" t="s">
        <v>27582</v>
      </c>
    </row>
    <row r="16391" spans="1:12" x14ac:dyDescent="0.25">
      <c r="A16391" t="s">
        <v>9456</v>
      </c>
      <c r="B16391" t="s">
        <v>9453</v>
      </c>
      <c r="C16391" t="s">
        <v>9454</v>
      </c>
      <c r="D16391" t="s">
        <v>9455</v>
      </c>
      <c r="E16391" s="117">
        <v>43038</v>
      </c>
      <c r="F16391" s="118">
        <v>0.41533564814814811</v>
      </c>
      <c r="G16391" t="s">
        <v>3854</v>
      </c>
      <c r="H16391">
        <v>1313</v>
      </c>
      <c r="I16391">
        <v>4</v>
      </c>
      <c r="J16391" t="s">
        <v>27582</v>
      </c>
      <c r="L16391" t="s">
        <v>2977</v>
      </c>
    </row>
    <row r="16392" spans="1:12" x14ac:dyDescent="0.25">
      <c r="A16392" t="s">
        <v>9456</v>
      </c>
      <c r="B16392" t="s">
        <v>9453</v>
      </c>
      <c r="C16392" t="s">
        <v>9454</v>
      </c>
      <c r="D16392" t="s">
        <v>9455</v>
      </c>
      <c r="E16392" s="117">
        <v>43038</v>
      </c>
      <c r="F16392" s="118">
        <v>0.41533564814814811</v>
      </c>
      <c r="G16392" t="s">
        <v>3854</v>
      </c>
      <c r="H16392">
        <v>1313</v>
      </c>
      <c r="I16392">
        <v>5</v>
      </c>
      <c r="J16392" t="s">
        <v>27582</v>
      </c>
      <c r="L16392" t="s">
        <v>27579</v>
      </c>
    </row>
    <row r="16393" spans="1:12" x14ac:dyDescent="0.25">
      <c r="A16393" t="s">
        <v>9456</v>
      </c>
      <c r="B16393" t="s">
        <v>9453</v>
      </c>
      <c r="C16393" t="s">
        <v>9454</v>
      </c>
      <c r="D16393" t="s">
        <v>9455</v>
      </c>
      <c r="E16393" s="117">
        <v>43038</v>
      </c>
      <c r="F16393" s="118">
        <v>0.41533564814814811</v>
      </c>
      <c r="G16393" t="s">
        <v>3854</v>
      </c>
      <c r="H16393">
        <v>1313</v>
      </c>
      <c r="I16393">
        <v>6</v>
      </c>
      <c r="J16393" t="s">
        <v>27582</v>
      </c>
      <c r="L16393">
        <v>435</v>
      </c>
    </row>
    <row r="16394" spans="1:12" x14ac:dyDescent="0.25">
      <c r="A16394" t="s">
        <v>9456</v>
      </c>
      <c r="B16394" t="s">
        <v>9453</v>
      </c>
      <c r="C16394" t="s">
        <v>9454</v>
      </c>
      <c r="D16394" t="s">
        <v>9455</v>
      </c>
      <c r="E16394" s="117">
        <v>43038</v>
      </c>
      <c r="F16394" s="118">
        <v>0.41533564814814811</v>
      </c>
      <c r="G16394" t="s">
        <v>3854</v>
      </c>
      <c r="H16394">
        <v>1313</v>
      </c>
      <c r="I16394">
        <v>7</v>
      </c>
      <c r="J16394" t="s">
        <v>27582</v>
      </c>
      <c r="L16394">
        <v>100</v>
      </c>
    </row>
    <row r="16395" spans="1:12" x14ac:dyDescent="0.25">
      <c r="A16395" t="s">
        <v>9456</v>
      </c>
      <c r="B16395" t="s">
        <v>9453</v>
      </c>
      <c r="C16395" t="s">
        <v>9454</v>
      </c>
      <c r="D16395" t="s">
        <v>9455</v>
      </c>
      <c r="E16395" s="117">
        <v>43038</v>
      </c>
      <c r="F16395" s="118">
        <v>0.41533564814814811</v>
      </c>
      <c r="G16395" t="s">
        <v>3854</v>
      </c>
      <c r="H16395">
        <v>1313</v>
      </c>
      <c r="I16395">
        <v>8</v>
      </c>
      <c r="J16395" t="s">
        <v>27582</v>
      </c>
      <c r="L16395">
        <v>10</v>
      </c>
    </row>
    <row r="16396" spans="1:12" x14ac:dyDescent="0.25">
      <c r="A16396" t="s">
        <v>9456</v>
      </c>
      <c r="B16396" t="s">
        <v>9453</v>
      </c>
      <c r="C16396" t="s">
        <v>9454</v>
      </c>
      <c r="D16396" t="s">
        <v>9455</v>
      </c>
      <c r="E16396" s="117">
        <v>43038</v>
      </c>
      <c r="F16396" s="118">
        <v>0.41534722222222226</v>
      </c>
      <c r="G16396" t="s">
        <v>3854</v>
      </c>
      <c r="H16396">
        <v>1313</v>
      </c>
      <c r="I16396">
        <v>9</v>
      </c>
      <c r="J16396" t="s">
        <v>27582</v>
      </c>
      <c r="L16396" t="s">
        <v>561</v>
      </c>
    </row>
    <row r="16397" spans="1:12" x14ac:dyDescent="0.25">
      <c r="A16397" t="s">
        <v>9456</v>
      </c>
      <c r="B16397" t="s">
        <v>9453</v>
      </c>
      <c r="C16397" t="s">
        <v>9454</v>
      </c>
      <c r="D16397" t="s">
        <v>9455</v>
      </c>
      <c r="E16397" s="117">
        <v>43038</v>
      </c>
      <c r="F16397" s="118">
        <v>0.41534722222222226</v>
      </c>
      <c r="G16397" t="s">
        <v>3854</v>
      </c>
      <c r="H16397">
        <v>1313</v>
      </c>
      <c r="I16397">
        <v>10</v>
      </c>
      <c r="J16397" t="s">
        <v>27582</v>
      </c>
      <c r="L16397" t="s">
        <v>615</v>
      </c>
    </row>
    <row r="16398" spans="1:12" x14ac:dyDescent="0.25">
      <c r="A16398" t="s">
        <v>9456</v>
      </c>
      <c r="B16398" t="s">
        <v>9453</v>
      </c>
      <c r="C16398" t="s">
        <v>9454</v>
      </c>
      <c r="D16398" t="s">
        <v>9455</v>
      </c>
      <c r="E16398" s="117">
        <v>43038</v>
      </c>
      <c r="F16398" s="118">
        <v>0.41534722222222226</v>
      </c>
      <c r="G16398" t="s">
        <v>3854</v>
      </c>
      <c r="H16398">
        <v>1313</v>
      </c>
      <c r="I16398">
        <v>11</v>
      </c>
      <c r="J16398" t="s">
        <v>27582</v>
      </c>
      <c r="L16398" t="s">
        <v>570</v>
      </c>
    </row>
    <row r="16399" spans="1:12" x14ac:dyDescent="0.25">
      <c r="A16399" t="s">
        <v>9456</v>
      </c>
      <c r="B16399" t="s">
        <v>9453</v>
      </c>
      <c r="C16399" t="s">
        <v>9454</v>
      </c>
      <c r="D16399" t="s">
        <v>9455</v>
      </c>
      <c r="E16399" s="117">
        <v>43038</v>
      </c>
      <c r="F16399" s="118">
        <v>0.41534722222222226</v>
      </c>
      <c r="G16399" t="s">
        <v>3854</v>
      </c>
      <c r="H16399">
        <v>1313</v>
      </c>
      <c r="I16399">
        <v>12</v>
      </c>
      <c r="J16399" t="s">
        <v>27582</v>
      </c>
      <c r="L16399" t="s">
        <v>570</v>
      </c>
    </row>
    <row r="16400" spans="1:12" x14ac:dyDescent="0.25">
      <c r="A16400" t="s">
        <v>9456</v>
      </c>
      <c r="B16400" t="s">
        <v>9453</v>
      </c>
      <c r="C16400" t="s">
        <v>9454</v>
      </c>
      <c r="D16400" t="s">
        <v>9455</v>
      </c>
      <c r="E16400" s="117">
        <v>43038</v>
      </c>
      <c r="F16400" s="118">
        <v>0.41534722222222226</v>
      </c>
      <c r="G16400" t="s">
        <v>3854</v>
      </c>
      <c r="H16400">
        <v>1313</v>
      </c>
      <c r="I16400">
        <v>13</v>
      </c>
      <c r="J16400" t="s">
        <v>27582</v>
      </c>
      <c r="L16400" t="s">
        <v>636</v>
      </c>
    </row>
    <row r="16401" spans="1:12" x14ac:dyDescent="0.25">
      <c r="A16401" t="s">
        <v>9456</v>
      </c>
      <c r="B16401" t="s">
        <v>9453</v>
      </c>
      <c r="C16401" t="s">
        <v>9454</v>
      </c>
      <c r="D16401" t="s">
        <v>9455</v>
      </c>
      <c r="E16401" s="117">
        <v>43038</v>
      </c>
      <c r="F16401" s="118">
        <v>0.41534722222222226</v>
      </c>
      <c r="G16401" t="s">
        <v>3854</v>
      </c>
      <c r="H16401">
        <v>1313</v>
      </c>
      <c r="I16401">
        <v>14</v>
      </c>
      <c r="J16401" t="s">
        <v>27582</v>
      </c>
      <c r="L16401" t="s">
        <v>643</v>
      </c>
    </row>
    <row r="16402" spans="1:12" x14ac:dyDescent="0.25">
      <c r="A16402" t="s">
        <v>9456</v>
      </c>
      <c r="B16402" t="s">
        <v>9453</v>
      </c>
      <c r="C16402" t="s">
        <v>9454</v>
      </c>
      <c r="D16402" t="s">
        <v>9455</v>
      </c>
      <c r="E16402" s="117">
        <v>43038</v>
      </c>
      <c r="F16402" s="118">
        <v>0.41534722222222226</v>
      </c>
      <c r="G16402" t="s">
        <v>3854</v>
      </c>
      <c r="H16402">
        <v>1313</v>
      </c>
      <c r="I16402">
        <v>15</v>
      </c>
      <c r="J16402" t="s">
        <v>27582</v>
      </c>
      <c r="L16402" t="s">
        <v>201</v>
      </c>
    </row>
    <row r="16403" spans="1:12" x14ac:dyDescent="0.25">
      <c r="A16403" t="s">
        <v>9456</v>
      </c>
      <c r="B16403" t="s">
        <v>9453</v>
      </c>
      <c r="C16403" t="s">
        <v>9454</v>
      </c>
      <c r="D16403" t="s">
        <v>9455</v>
      </c>
      <c r="E16403" s="117">
        <v>43038</v>
      </c>
      <c r="F16403" s="118">
        <v>0.41534722222222226</v>
      </c>
      <c r="G16403" t="s">
        <v>3854</v>
      </c>
      <c r="H16403">
        <v>1313</v>
      </c>
      <c r="I16403">
        <v>22</v>
      </c>
      <c r="J16403" t="s">
        <v>27582</v>
      </c>
      <c r="L16403" t="s">
        <v>4097</v>
      </c>
    </row>
    <row r="16404" spans="1:12" x14ac:dyDescent="0.25">
      <c r="A16404" t="s">
        <v>9456</v>
      </c>
      <c r="B16404" t="s">
        <v>9453</v>
      </c>
      <c r="C16404" t="s">
        <v>9454</v>
      </c>
      <c r="D16404" t="s">
        <v>9455</v>
      </c>
      <c r="E16404" s="117">
        <v>43038</v>
      </c>
      <c r="F16404" s="118">
        <v>0.4153587962962963</v>
      </c>
      <c r="G16404" t="s">
        <v>3854</v>
      </c>
      <c r="H16404">
        <v>1314</v>
      </c>
      <c r="I16404">
        <v>1</v>
      </c>
      <c r="L16404" t="s">
        <v>27583</v>
      </c>
    </row>
    <row r="16405" spans="1:12" x14ac:dyDescent="0.25">
      <c r="A16405" t="s">
        <v>9456</v>
      </c>
      <c r="B16405" t="s">
        <v>9453</v>
      </c>
      <c r="C16405" t="s">
        <v>9454</v>
      </c>
      <c r="D16405" t="s">
        <v>9455</v>
      </c>
      <c r="E16405" s="117">
        <v>43038</v>
      </c>
      <c r="F16405" s="118">
        <v>0.4153587962962963</v>
      </c>
      <c r="G16405" t="s">
        <v>3854</v>
      </c>
      <c r="H16405">
        <v>1314</v>
      </c>
      <c r="I16405">
        <v>4</v>
      </c>
      <c r="J16405" t="s">
        <v>27583</v>
      </c>
      <c r="L16405" t="s">
        <v>2976</v>
      </c>
    </row>
    <row r="16406" spans="1:12" x14ac:dyDescent="0.25">
      <c r="A16406" t="s">
        <v>9456</v>
      </c>
      <c r="B16406" t="s">
        <v>9453</v>
      </c>
      <c r="C16406" t="s">
        <v>9454</v>
      </c>
      <c r="D16406" t="s">
        <v>9455</v>
      </c>
      <c r="E16406" s="117">
        <v>43038</v>
      </c>
      <c r="F16406" s="118">
        <v>0.4153587962962963</v>
      </c>
      <c r="G16406" t="s">
        <v>3854</v>
      </c>
      <c r="H16406">
        <v>1314</v>
      </c>
      <c r="I16406">
        <v>5</v>
      </c>
      <c r="J16406" t="s">
        <v>27583</v>
      </c>
      <c r="L16406" t="s">
        <v>1891</v>
      </c>
    </row>
    <row r="16407" spans="1:12" x14ac:dyDescent="0.25">
      <c r="A16407" t="s">
        <v>9456</v>
      </c>
      <c r="B16407" t="s">
        <v>9453</v>
      </c>
      <c r="C16407" t="s">
        <v>9454</v>
      </c>
      <c r="D16407" t="s">
        <v>9455</v>
      </c>
      <c r="E16407" s="117">
        <v>43038</v>
      </c>
      <c r="F16407" s="118">
        <v>0.4153587962962963</v>
      </c>
      <c r="G16407" t="s">
        <v>3854</v>
      </c>
      <c r="H16407">
        <v>1314</v>
      </c>
      <c r="I16407">
        <v>6</v>
      </c>
      <c r="J16407" t="s">
        <v>27583</v>
      </c>
      <c r="L16407">
        <v>407</v>
      </c>
    </row>
    <row r="16408" spans="1:12" x14ac:dyDescent="0.25">
      <c r="A16408" t="s">
        <v>9456</v>
      </c>
      <c r="B16408" t="s">
        <v>9453</v>
      </c>
      <c r="C16408" t="s">
        <v>9454</v>
      </c>
      <c r="D16408" t="s">
        <v>9455</v>
      </c>
      <c r="E16408" s="117">
        <v>43038</v>
      </c>
      <c r="F16408" s="118">
        <v>0.41537037037037039</v>
      </c>
      <c r="G16408" t="s">
        <v>3854</v>
      </c>
      <c r="H16408">
        <v>1314</v>
      </c>
      <c r="I16408">
        <v>7</v>
      </c>
      <c r="J16408" t="s">
        <v>27583</v>
      </c>
      <c r="L16408">
        <v>100</v>
      </c>
    </row>
    <row r="16409" spans="1:12" x14ac:dyDescent="0.25">
      <c r="A16409" t="s">
        <v>9456</v>
      </c>
      <c r="B16409" t="s">
        <v>9453</v>
      </c>
      <c r="C16409" t="s">
        <v>9454</v>
      </c>
      <c r="D16409" t="s">
        <v>9455</v>
      </c>
      <c r="E16409" s="117">
        <v>43038</v>
      </c>
      <c r="F16409" s="118">
        <v>0.41537037037037039</v>
      </c>
      <c r="G16409" t="s">
        <v>3854</v>
      </c>
      <c r="H16409">
        <v>1314</v>
      </c>
      <c r="I16409">
        <v>8</v>
      </c>
      <c r="J16409" t="s">
        <v>27583</v>
      </c>
      <c r="L16409">
        <v>12</v>
      </c>
    </row>
    <row r="16410" spans="1:12" x14ac:dyDescent="0.25">
      <c r="A16410" t="s">
        <v>9456</v>
      </c>
      <c r="B16410" t="s">
        <v>9453</v>
      </c>
      <c r="C16410" t="s">
        <v>9454</v>
      </c>
      <c r="D16410" t="s">
        <v>9455</v>
      </c>
      <c r="E16410" s="117">
        <v>43038</v>
      </c>
      <c r="F16410" s="118">
        <v>0.41537037037037039</v>
      </c>
      <c r="G16410" t="s">
        <v>3854</v>
      </c>
      <c r="H16410">
        <v>1314</v>
      </c>
      <c r="I16410">
        <v>9</v>
      </c>
      <c r="J16410" t="s">
        <v>27583</v>
      </c>
      <c r="L16410" t="s">
        <v>561</v>
      </c>
    </row>
    <row r="16411" spans="1:12" x14ac:dyDescent="0.25">
      <c r="A16411" t="s">
        <v>9456</v>
      </c>
      <c r="B16411" t="s">
        <v>9453</v>
      </c>
      <c r="C16411" t="s">
        <v>9454</v>
      </c>
      <c r="D16411" t="s">
        <v>9455</v>
      </c>
      <c r="E16411" s="117">
        <v>43038</v>
      </c>
      <c r="F16411" s="118">
        <v>0.41537037037037039</v>
      </c>
      <c r="G16411" t="s">
        <v>3854</v>
      </c>
      <c r="H16411">
        <v>1314</v>
      </c>
      <c r="I16411">
        <v>10</v>
      </c>
      <c r="J16411" t="s">
        <v>27583</v>
      </c>
      <c r="L16411" t="s">
        <v>615</v>
      </c>
    </row>
    <row r="16412" spans="1:12" x14ac:dyDescent="0.25">
      <c r="A16412" t="s">
        <v>9456</v>
      </c>
      <c r="B16412" t="s">
        <v>9453</v>
      </c>
      <c r="C16412" t="s">
        <v>9454</v>
      </c>
      <c r="D16412" t="s">
        <v>9455</v>
      </c>
      <c r="E16412" s="117">
        <v>43038</v>
      </c>
      <c r="F16412" s="118">
        <v>0.41537037037037039</v>
      </c>
      <c r="G16412" t="s">
        <v>3854</v>
      </c>
      <c r="H16412">
        <v>1314</v>
      </c>
      <c r="I16412">
        <v>11</v>
      </c>
      <c r="J16412" t="s">
        <v>27583</v>
      </c>
      <c r="L16412" t="s">
        <v>27584</v>
      </c>
    </row>
    <row r="16413" spans="1:12" x14ac:dyDescent="0.25">
      <c r="A16413" t="s">
        <v>9456</v>
      </c>
      <c r="B16413" t="s">
        <v>9453</v>
      </c>
      <c r="C16413" t="s">
        <v>9454</v>
      </c>
      <c r="D16413" t="s">
        <v>9455</v>
      </c>
      <c r="E16413" s="117">
        <v>43038</v>
      </c>
      <c r="F16413" s="118">
        <v>0.41537037037037039</v>
      </c>
      <c r="G16413" t="s">
        <v>3854</v>
      </c>
      <c r="H16413">
        <v>1314</v>
      </c>
      <c r="I16413">
        <v>12</v>
      </c>
      <c r="J16413" t="s">
        <v>27583</v>
      </c>
      <c r="L16413" t="s">
        <v>27584</v>
      </c>
    </row>
    <row r="16414" spans="1:12" x14ac:dyDescent="0.25">
      <c r="A16414" t="s">
        <v>9456</v>
      </c>
      <c r="B16414" t="s">
        <v>9453</v>
      </c>
      <c r="C16414" t="s">
        <v>9454</v>
      </c>
      <c r="D16414" t="s">
        <v>9455</v>
      </c>
      <c r="E16414" s="117">
        <v>43038</v>
      </c>
      <c r="F16414" s="118">
        <v>0.41537037037037039</v>
      </c>
      <c r="G16414" t="s">
        <v>3854</v>
      </c>
      <c r="H16414">
        <v>1314</v>
      </c>
      <c r="I16414">
        <v>13</v>
      </c>
      <c r="J16414" t="s">
        <v>27583</v>
      </c>
      <c r="L16414" t="s">
        <v>636</v>
      </c>
    </row>
    <row r="16415" spans="1:12" x14ac:dyDescent="0.25">
      <c r="A16415" t="s">
        <v>9456</v>
      </c>
      <c r="B16415" t="s">
        <v>9453</v>
      </c>
      <c r="C16415" t="s">
        <v>9454</v>
      </c>
      <c r="D16415" t="s">
        <v>9455</v>
      </c>
      <c r="E16415" s="117">
        <v>43038</v>
      </c>
      <c r="F16415" s="118">
        <v>0.41537037037037039</v>
      </c>
      <c r="G16415" t="s">
        <v>3854</v>
      </c>
      <c r="H16415">
        <v>1314</v>
      </c>
      <c r="I16415">
        <v>14</v>
      </c>
      <c r="J16415" t="s">
        <v>27583</v>
      </c>
      <c r="L16415" t="s">
        <v>643</v>
      </c>
    </row>
    <row r="16416" spans="1:12" x14ac:dyDescent="0.25">
      <c r="A16416" t="s">
        <v>9456</v>
      </c>
      <c r="B16416" t="s">
        <v>9453</v>
      </c>
      <c r="C16416" t="s">
        <v>9454</v>
      </c>
      <c r="D16416" t="s">
        <v>9455</v>
      </c>
      <c r="E16416" s="117">
        <v>43038</v>
      </c>
      <c r="F16416" s="118">
        <v>0.41537037037037039</v>
      </c>
      <c r="G16416" t="s">
        <v>3854</v>
      </c>
      <c r="H16416">
        <v>1314</v>
      </c>
      <c r="I16416">
        <v>15</v>
      </c>
      <c r="J16416" t="s">
        <v>27583</v>
      </c>
      <c r="L16416" t="s">
        <v>201</v>
      </c>
    </row>
    <row r="16417" spans="1:12" x14ac:dyDescent="0.25">
      <c r="A16417" t="s">
        <v>9456</v>
      </c>
      <c r="B16417" t="s">
        <v>9453</v>
      </c>
      <c r="C16417" t="s">
        <v>9454</v>
      </c>
      <c r="D16417" t="s">
        <v>9455</v>
      </c>
      <c r="E16417" s="117">
        <v>43038</v>
      </c>
      <c r="F16417" s="118">
        <v>0.41537037037037039</v>
      </c>
      <c r="G16417" t="s">
        <v>3854</v>
      </c>
      <c r="H16417">
        <v>1314</v>
      </c>
      <c r="I16417">
        <v>22</v>
      </c>
      <c r="J16417" t="s">
        <v>27583</v>
      </c>
      <c r="L16417" t="s">
        <v>4097</v>
      </c>
    </row>
    <row r="16418" spans="1:12" x14ac:dyDescent="0.25">
      <c r="A16418" t="s">
        <v>9456</v>
      </c>
      <c r="B16418" t="s">
        <v>9453</v>
      </c>
      <c r="C16418" t="s">
        <v>9454</v>
      </c>
      <c r="D16418" t="s">
        <v>9455</v>
      </c>
      <c r="E16418" s="117">
        <v>43038</v>
      </c>
      <c r="F16418" s="118">
        <v>0.41537037037037039</v>
      </c>
      <c r="G16418" t="s">
        <v>3854</v>
      </c>
      <c r="H16418">
        <v>1314</v>
      </c>
      <c r="I16418">
        <v>24</v>
      </c>
      <c r="J16418" t="s">
        <v>27583</v>
      </c>
      <c r="L16418" t="s">
        <v>4098</v>
      </c>
    </row>
    <row r="16419" spans="1:12" x14ac:dyDescent="0.25">
      <c r="A16419" t="s">
        <v>9456</v>
      </c>
      <c r="B16419" t="s">
        <v>9453</v>
      </c>
      <c r="C16419" t="s">
        <v>9454</v>
      </c>
      <c r="D16419" t="s">
        <v>9455</v>
      </c>
      <c r="E16419" s="117">
        <v>43038</v>
      </c>
      <c r="F16419" s="118">
        <v>0.41538194444444443</v>
      </c>
      <c r="G16419" t="s">
        <v>3854</v>
      </c>
      <c r="H16419">
        <v>1315</v>
      </c>
      <c r="I16419">
        <v>1</v>
      </c>
      <c r="L16419" t="s">
        <v>27585</v>
      </c>
    </row>
    <row r="16420" spans="1:12" x14ac:dyDescent="0.25">
      <c r="A16420" t="s">
        <v>9456</v>
      </c>
      <c r="B16420" t="s">
        <v>9453</v>
      </c>
      <c r="C16420" t="s">
        <v>9454</v>
      </c>
      <c r="D16420" t="s">
        <v>9455</v>
      </c>
      <c r="E16420" s="117">
        <v>43038</v>
      </c>
      <c r="F16420" s="118">
        <v>0.41539351851851852</v>
      </c>
      <c r="G16420" t="s">
        <v>3854</v>
      </c>
      <c r="H16420">
        <v>1315</v>
      </c>
      <c r="I16420">
        <v>4</v>
      </c>
      <c r="J16420" t="s">
        <v>27585</v>
      </c>
      <c r="L16420" t="s">
        <v>2977</v>
      </c>
    </row>
    <row r="16421" spans="1:12" x14ac:dyDescent="0.25">
      <c r="A16421" t="s">
        <v>9456</v>
      </c>
      <c r="B16421" t="s">
        <v>9453</v>
      </c>
      <c r="C16421" t="s">
        <v>9454</v>
      </c>
      <c r="D16421" t="s">
        <v>9455</v>
      </c>
      <c r="E16421" s="117">
        <v>43038</v>
      </c>
      <c r="F16421" s="118">
        <v>0.41539351851851852</v>
      </c>
      <c r="G16421" t="s">
        <v>3854</v>
      </c>
      <c r="H16421">
        <v>1315</v>
      </c>
      <c r="I16421">
        <v>5</v>
      </c>
      <c r="J16421" t="s">
        <v>27585</v>
      </c>
      <c r="L16421" t="s">
        <v>2249</v>
      </c>
    </row>
    <row r="16422" spans="1:12" x14ac:dyDescent="0.25">
      <c r="A16422" t="s">
        <v>9456</v>
      </c>
      <c r="B16422" t="s">
        <v>9453</v>
      </c>
      <c r="C16422" t="s">
        <v>9454</v>
      </c>
      <c r="D16422" t="s">
        <v>9455</v>
      </c>
      <c r="E16422" s="117">
        <v>43038</v>
      </c>
      <c r="F16422" s="118">
        <v>0.41539351851851852</v>
      </c>
      <c r="G16422" t="s">
        <v>3854</v>
      </c>
      <c r="H16422">
        <v>1315</v>
      </c>
      <c r="I16422">
        <v>6</v>
      </c>
      <c r="J16422" t="s">
        <v>27585</v>
      </c>
      <c r="L16422">
        <v>299</v>
      </c>
    </row>
    <row r="16423" spans="1:12" x14ac:dyDescent="0.25">
      <c r="A16423" t="s">
        <v>9456</v>
      </c>
      <c r="B16423" t="s">
        <v>9453</v>
      </c>
      <c r="C16423" t="s">
        <v>9454</v>
      </c>
      <c r="D16423" t="s">
        <v>9455</v>
      </c>
      <c r="E16423" s="117">
        <v>43038</v>
      </c>
      <c r="F16423" s="118">
        <v>0.41539351851851852</v>
      </c>
      <c r="G16423" t="s">
        <v>3854</v>
      </c>
      <c r="H16423">
        <v>1315</v>
      </c>
      <c r="I16423">
        <v>7</v>
      </c>
      <c r="J16423" t="s">
        <v>27585</v>
      </c>
      <c r="L16423">
        <v>100</v>
      </c>
    </row>
    <row r="16424" spans="1:12" x14ac:dyDescent="0.25">
      <c r="A16424" t="s">
        <v>9456</v>
      </c>
      <c r="B16424" t="s">
        <v>9453</v>
      </c>
      <c r="C16424" t="s">
        <v>9454</v>
      </c>
      <c r="D16424" t="s">
        <v>9455</v>
      </c>
      <c r="E16424" s="117">
        <v>43038</v>
      </c>
      <c r="F16424" s="118">
        <v>0.41539351851851852</v>
      </c>
      <c r="G16424" t="s">
        <v>3854</v>
      </c>
      <c r="H16424">
        <v>1315</v>
      </c>
      <c r="I16424">
        <v>8</v>
      </c>
      <c r="J16424" t="s">
        <v>27585</v>
      </c>
      <c r="L16424">
        <v>10</v>
      </c>
    </row>
    <row r="16425" spans="1:12" x14ac:dyDescent="0.25">
      <c r="A16425" t="s">
        <v>9456</v>
      </c>
      <c r="B16425" t="s">
        <v>9453</v>
      </c>
      <c r="C16425" t="s">
        <v>9454</v>
      </c>
      <c r="D16425" t="s">
        <v>9455</v>
      </c>
      <c r="E16425" s="117">
        <v>43038</v>
      </c>
      <c r="F16425" s="118">
        <v>0.41539351851851852</v>
      </c>
      <c r="G16425" t="s">
        <v>3854</v>
      </c>
      <c r="H16425">
        <v>1315</v>
      </c>
      <c r="I16425">
        <v>9</v>
      </c>
      <c r="J16425" t="s">
        <v>27585</v>
      </c>
      <c r="L16425" t="s">
        <v>563</v>
      </c>
    </row>
    <row r="16426" spans="1:12" x14ac:dyDescent="0.25">
      <c r="A16426" t="s">
        <v>9456</v>
      </c>
      <c r="B16426" t="s">
        <v>9453</v>
      </c>
      <c r="C16426" t="s">
        <v>9454</v>
      </c>
      <c r="D16426" t="s">
        <v>9455</v>
      </c>
      <c r="E16426" s="117">
        <v>43038</v>
      </c>
      <c r="F16426" s="118">
        <v>0.41539351851851852</v>
      </c>
      <c r="G16426" t="s">
        <v>3854</v>
      </c>
      <c r="H16426">
        <v>1315</v>
      </c>
      <c r="I16426">
        <v>10</v>
      </c>
      <c r="J16426" t="s">
        <v>27585</v>
      </c>
      <c r="L16426" t="s">
        <v>615</v>
      </c>
    </row>
    <row r="16427" spans="1:12" x14ac:dyDescent="0.25">
      <c r="A16427" t="s">
        <v>9456</v>
      </c>
      <c r="B16427" t="s">
        <v>9453</v>
      </c>
      <c r="C16427" t="s">
        <v>9454</v>
      </c>
      <c r="D16427" t="s">
        <v>9455</v>
      </c>
      <c r="E16427" s="117">
        <v>43038</v>
      </c>
      <c r="F16427" s="118">
        <v>0.41539351851851852</v>
      </c>
      <c r="G16427" t="s">
        <v>3854</v>
      </c>
      <c r="H16427">
        <v>1315</v>
      </c>
      <c r="I16427">
        <v>11</v>
      </c>
      <c r="J16427" t="s">
        <v>27585</v>
      </c>
      <c r="L16427" t="s">
        <v>580</v>
      </c>
    </row>
    <row r="16428" spans="1:12" x14ac:dyDescent="0.25">
      <c r="A16428" t="s">
        <v>9456</v>
      </c>
      <c r="B16428" t="s">
        <v>9453</v>
      </c>
      <c r="C16428" t="s">
        <v>9454</v>
      </c>
      <c r="D16428" t="s">
        <v>9455</v>
      </c>
      <c r="E16428" s="117">
        <v>43038</v>
      </c>
      <c r="F16428" s="118">
        <v>0.41539351851851852</v>
      </c>
      <c r="G16428" t="s">
        <v>3854</v>
      </c>
      <c r="H16428">
        <v>1315</v>
      </c>
      <c r="I16428">
        <v>12</v>
      </c>
      <c r="J16428" t="s">
        <v>27585</v>
      </c>
      <c r="L16428" t="s">
        <v>26940</v>
      </c>
    </row>
    <row r="16429" spans="1:12" x14ac:dyDescent="0.25">
      <c r="A16429" t="s">
        <v>9456</v>
      </c>
      <c r="B16429" t="s">
        <v>9453</v>
      </c>
      <c r="C16429" t="s">
        <v>9454</v>
      </c>
      <c r="D16429" t="s">
        <v>9455</v>
      </c>
      <c r="E16429" s="117">
        <v>43038</v>
      </c>
      <c r="F16429" s="118">
        <v>0.41539351851851852</v>
      </c>
      <c r="G16429" t="s">
        <v>3854</v>
      </c>
      <c r="H16429">
        <v>1315</v>
      </c>
      <c r="I16429">
        <v>13</v>
      </c>
      <c r="J16429" t="s">
        <v>27585</v>
      </c>
      <c r="L16429" t="s">
        <v>637</v>
      </c>
    </row>
    <row r="16430" spans="1:12" x14ac:dyDescent="0.25">
      <c r="A16430" t="s">
        <v>9456</v>
      </c>
      <c r="B16430" t="s">
        <v>9453</v>
      </c>
      <c r="C16430" t="s">
        <v>9454</v>
      </c>
      <c r="D16430" t="s">
        <v>9455</v>
      </c>
      <c r="E16430" s="117">
        <v>43038</v>
      </c>
      <c r="F16430" s="118">
        <v>0.41539351851851852</v>
      </c>
      <c r="G16430" t="s">
        <v>3854</v>
      </c>
      <c r="H16430">
        <v>1315</v>
      </c>
      <c r="I16430">
        <v>14</v>
      </c>
      <c r="J16430" t="s">
        <v>27585</v>
      </c>
      <c r="L16430" t="s">
        <v>643</v>
      </c>
    </row>
    <row r="16431" spans="1:12" x14ac:dyDescent="0.25">
      <c r="A16431" t="s">
        <v>9456</v>
      </c>
      <c r="B16431" t="s">
        <v>9453</v>
      </c>
      <c r="C16431" t="s">
        <v>9454</v>
      </c>
      <c r="D16431" t="s">
        <v>9455</v>
      </c>
      <c r="E16431" s="117">
        <v>43038</v>
      </c>
      <c r="F16431" s="118">
        <v>0.41539351851851852</v>
      </c>
      <c r="G16431" t="s">
        <v>3854</v>
      </c>
      <c r="H16431">
        <v>1315</v>
      </c>
      <c r="I16431">
        <v>15</v>
      </c>
      <c r="J16431" t="s">
        <v>27585</v>
      </c>
      <c r="L16431" t="s">
        <v>201</v>
      </c>
    </row>
    <row r="16432" spans="1:12" x14ac:dyDescent="0.25">
      <c r="A16432" t="s">
        <v>9456</v>
      </c>
      <c r="B16432" t="s">
        <v>9453</v>
      </c>
      <c r="C16432" t="s">
        <v>9454</v>
      </c>
      <c r="D16432" t="s">
        <v>9455</v>
      </c>
      <c r="E16432" s="117">
        <v>43038</v>
      </c>
      <c r="F16432" s="118">
        <v>0.41540509259259256</v>
      </c>
      <c r="G16432" t="s">
        <v>3854</v>
      </c>
      <c r="H16432">
        <v>1315</v>
      </c>
      <c r="I16432">
        <v>22</v>
      </c>
      <c r="J16432" t="s">
        <v>27585</v>
      </c>
      <c r="L16432" t="s">
        <v>4097</v>
      </c>
    </row>
    <row r="16433" spans="1:12" x14ac:dyDescent="0.25">
      <c r="A16433" t="s">
        <v>9456</v>
      </c>
      <c r="B16433" t="s">
        <v>9453</v>
      </c>
      <c r="C16433" t="s">
        <v>9454</v>
      </c>
      <c r="D16433" t="s">
        <v>9455</v>
      </c>
      <c r="E16433" s="117">
        <v>43038</v>
      </c>
      <c r="F16433" s="118">
        <v>0.41540509259259256</v>
      </c>
      <c r="G16433" t="s">
        <v>3854</v>
      </c>
      <c r="H16433">
        <v>1316</v>
      </c>
      <c r="I16433">
        <v>1</v>
      </c>
      <c r="L16433" t="s">
        <v>27586</v>
      </c>
    </row>
    <row r="16434" spans="1:12" x14ac:dyDescent="0.25">
      <c r="A16434" t="s">
        <v>9456</v>
      </c>
      <c r="B16434" t="s">
        <v>9453</v>
      </c>
      <c r="C16434" t="s">
        <v>9454</v>
      </c>
      <c r="D16434" t="s">
        <v>9455</v>
      </c>
      <c r="E16434" s="117">
        <v>43038</v>
      </c>
      <c r="F16434" s="118">
        <v>0.41541666666666671</v>
      </c>
      <c r="G16434" t="s">
        <v>3854</v>
      </c>
      <c r="H16434">
        <v>1316</v>
      </c>
      <c r="I16434">
        <v>4</v>
      </c>
      <c r="J16434" t="s">
        <v>27586</v>
      </c>
      <c r="L16434" t="s">
        <v>2977</v>
      </c>
    </row>
    <row r="16435" spans="1:12" x14ac:dyDescent="0.25">
      <c r="A16435" t="s">
        <v>9456</v>
      </c>
      <c r="B16435" t="s">
        <v>9453</v>
      </c>
      <c r="C16435" t="s">
        <v>9454</v>
      </c>
      <c r="D16435" t="s">
        <v>9455</v>
      </c>
      <c r="E16435" s="117">
        <v>43038</v>
      </c>
      <c r="F16435" s="118">
        <v>0.41541666666666671</v>
      </c>
      <c r="G16435" t="s">
        <v>3854</v>
      </c>
      <c r="H16435">
        <v>1316</v>
      </c>
      <c r="I16435">
        <v>5</v>
      </c>
      <c r="J16435" t="s">
        <v>27586</v>
      </c>
      <c r="L16435" t="s">
        <v>1896</v>
      </c>
    </row>
    <row r="16436" spans="1:12" x14ac:dyDescent="0.25">
      <c r="A16436" t="s">
        <v>9456</v>
      </c>
      <c r="B16436" t="s">
        <v>9453</v>
      </c>
      <c r="C16436" t="s">
        <v>9454</v>
      </c>
      <c r="D16436" t="s">
        <v>9455</v>
      </c>
      <c r="E16436" s="117">
        <v>43038</v>
      </c>
      <c r="F16436" s="118">
        <v>0.41541666666666671</v>
      </c>
      <c r="G16436" t="s">
        <v>3854</v>
      </c>
      <c r="H16436">
        <v>1316</v>
      </c>
      <c r="I16436">
        <v>6</v>
      </c>
      <c r="J16436" t="s">
        <v>27586</v>
      </c>
      <c r="L16436">
        <v>267</v>
      </c>
    </row>
    <row r="16437" spans="1:12" x14ac:dyDescent="0.25">
      <c r="A16437" t="s">
        <v>9456</v>
      </c>
      <c r="B16437" t="s">
        <v>9453</v>
      </c>
      <c r="C16437" t="s">
        <v>9454</v>
      </c>
      <c r="D16437" t="s">
        <v>9455</v>
      </c>
      <c r="E16437" s="117">
        <v>43038</v>
      </c>
      <c r="F16437" s="118">
        <v>0.41541666666666671</v>
      </c>
      <c r="G16437" t="s">
        <v>3854</v>
      </c>
      <c r="H16437">
        <v>1316</v>
      </c>
      <c r="I16437">
        <v>7</v>
      </c>
      <c r="J16437" t="s">
        <v>27586</v>
      </c>
      <c r="L16437">
        <v>100</v>
      </c>
    </row>
    <row r="16438" spans="1:12" x14ac:dyDescent="0.25">
      <c r="A16438" t="s">
        <v>9456</v>
      </c>
      <c r="B16438" t="s">
        <v>9453</v>
      </c>
      <c r="C16438" t="s">
        <v>9454</v>
      </c>
      <c r="D16438" t="s">
        <v>9455</v>
      </c>
      <c r="E16438" s="117">
        <v>43038</v>
      </c>
      <c r="F16438" s="118">
        <v>0.41541666666666671</v>
      </c>
      <c r="G16438" t="s">
        <v>3854</v>
      </c>
      <c r="H16438">
        <v>1316</v>
      </c>
      <c r="I16438">
        <v>8</v>
      </c>
      <c r="J16438" t="s">
        <v>27586</v>
      </c>
      <c r="L16438">
        <v>10</v>
      </c>
    </row>
    <row r="16439" spans="1:12" x14ac:dyDescent="0.25">
      <c r="A16439" t="s">
        <v>9456</v>
      </c>
      <c r="B16439" t="s">
        <v>9453</v>
      </c>
      <c r="C16439" t="s">
        <v>9454</v>
      </c>
      <c r="D16439" t="s">
        <v>9455</v>
      </c>
      <c r="E16439" s="117">
        <v>43038</v>
      </c>
      <c r="F16439" s="118">
        <v>0.41541666666666671</v>
      </c>
      <c r="G16439" t="s">
        <v>3854</v>
      </c>
      <c r="H16439">
        <v>1316</v>
      </c>
      <c r="I16439">
        <v>9</v>
      </c>
      <c r="J16439" t="s">
        <v>27586</v>
      </c>
      <c r="L16439" t="s">
        <v>563</v>
      </c>
    </row>
    <row r="16440" spans="1:12" x14ac:dyDescent="0.25">
      <c r="A16440" t="s">
        <v>9456</v>
      </c>
      <c r="B16440" t="s">
        <v>9453</v>
      </c>
      <c r="C16440" t="s">
        <v>9454</v>
      </c>
      <c r="D16440" t="s">
        <v>9455</v>
      </c>
      <c r="E16440" s="117">
        <v>43038</v>
      </c>
      <c r="F16440" s="118">
        <v>0.41541666666666671</v>
      </c>
      <c r="G16440" t="s">
        <v>3854</v>
      </c>
      <c r="H16440">
        <v>1316</v>
      </c>
      <c r="I16440">
        <v>10</v>
      </c>
      <c r="J16440" t="s">
        <v>27586</v>
      </c>
      <c r="L16440" t="s">
        <v>615</v>
      </c>
    </row>
    <row r="16441" spans="1:12" x14ac:dyDescent="0.25">
      <c r="A16441" t="s">
        <v>9456</v>
      </c>
      <c r="B16441" t="s">
        <v>9453</v>
      </c>
      <c r="C16441" t="s">
        <v>9454</v>
      </c>
      <c r="D16441" t="s">
        <v>9455</v>
      </c>
      <c r="E16441" s="117">
        <v>43038</v>
      </c>
      <c r="F16441" s="118">
        <v>0.41541666666666671</v>
      </c>
      <c r="G16441" t="s">
        <v>3854</v>
      </c>
      <c r="H16441">
        <v>1316</v>
      </c>
      <c r="I16441">
        <v>11</v>
      </c>
      <c r="J16441" t="s">
        <v>27586</v>
      </c>
      <c r="L16441" t="s">
        <v>27584</v>
      </c>
    </row>
    <row r="16442" spans="1:12" x14ac:dyDescent="0.25">
      <c r="A16442" t="s">
        <v>9456</v>
      </c>
      <c r="B16442" t="s">
        <v>9453</v>
      </c>
      <c r="C16442" t="s">
        <v>9454</v>
      </c>
      <c r="D16442" t="s">
        <v>9455</v>
      </c>
      <c r="E16442" s="117">
        <v>43038</v>
      </c>
      <c r="F16442" s="118">
        <v>0.41541666666666671</v>
      </c>
      <c r="G16442" t="s">
        <v>3854</v>
      </c>
      <c r="H16442">
        <v>1316</v>
      </c>
      <c r="I16442">
        <v>12</v>
      </c>
      <c r="J16442" t="s">
        <v>27586</v>
      </c>
      <c r="L16442" t="s">
        <v>27584</v>
      </c>
    </row>
    <row r="16443" spans="1:12" x14ac:dyDescent="0.25">
      <c r="A16443" t="s">
        <v>9456</v>
      </c>
      <c r="B16443" t="s">
        <v>9453</v>
      </c>
      <c r="C16443" t="s">
        <v>9454</v>
      </c>
      <c r="D16443" t="s">
        <v>9455</v>
      </c>
      <c r="E16443" s="117">
        <v>43038</v>
      </c>
      <c r="F16443" s="118">
        <v>0.41541666666666671</v>
      </c>
      <c r="G16443" t="s">
        <v>3854</v>
      </c>
      <c r="H16443">
        <v>1316</v>
      </c>
      <c r="I16443">
        <v>13</v>
      </c>
      <c r="J16443" t="s">
        <v>27586</v>
      </c>
      <c r="L16443" t="s">
        <v>636</v>
      </c>
    </row>
    <row r="16444" spans="1:12" x14ac:dyDescent="0.25">
      <c r="A16444" t="s">
        <v>9456</v>
      </c>
      <c r="B16444" t="s">
        <v>9453</v>
      </c>
      <c r="C16444" t="s">
        <v>9454</v>
      </c>
      <c r="D16444" t="s">
        <v>9455</v>
      </c>
      <c r="E16444" s="117">
        <v>43038</v>
      </c>
      <c r="F16444" s="118">
        <v>0.41542824074074075</v>
      </c>
      <c r="G16444" t="s">
        <v>3854</v>
      </c>
      <c r="H16444">
        <v>1316</v>
      </c>
      <c r="I16444">
        <v>14</v>
      </c>
      <c r="J16444" t="s">
        <v>27586</v>
      </c>
      <c r="L16444" t="s">
        <v>643</v>
      </c>
    </row>
    <row r="16445" spans="1:12" x14ac:dyDescent="0.25">
      <c r="A16445" t="s">
        <v>9456</v>
      </c>
      <c r="B16445" t="s">
        <v>9453</v>
      </c>
      <c r="C16445" t="s">
        <v>9454</v>
      </c>
      <c r="D16445" t="s">
        <v>9455</v>
      </c>
      <c r="E16445" s="117">
        <v>43038</v>
      </c>
      <c r="F16445" s="118">
        <v>0.41542824074074075</v>
      </c>
      <c r="G16445" t="s">
        <v>3854</v>
      </c>
      <c r="H16445">
        <v>1316</v>
      </c>
      <c r="I16445">
        <v>15</v>
      </c>
      <c r="J16445" t="s">
        <v>27586</v>
      </c>
      <c r="L16445" t="s">
        <v>201</v>
      </c>
    </row>
    <row r="16446" spans="1:12" x14ac:dyDescent="0.25">
      <c r="A16446" t="s">
        <v>9456</v>
      </c>
      <c r="B16446" t="s">
        <v>9453</v>
      </c>
      <c r="C16446" t="s">
        <v>9454</v>
      </c>
      <c r="D16446" t="s">
        <v>9455</v>
      </c>
      <c r="E16446" s="117">
        <v>43038</v>
      </c>
      <c r="F16446" s="118">
        <v>0.41542824074074075</v>
      </c>
      <c r="G16446" t="s">
        <v>3854</v>
      </c>
      <c r="H16446">
        <v>1316</v>
      </c>
      <c r="I16446">
        <v>22</v>
      </c>
      <c r="J16446" t="s">
        <v>27586</v>
      </c>
      <c r="L16446" t="s">
        <v>4097</v>
      </c>
    </row>
    <row r="16447" spans="1:12" x14ac:dyDescent="0.25">
      <c r="A16447" t="s">
        <v>9456</v>
      </c>
      <c r="B16447" t="s">
        <v>9453</v>
      </c>
      <c r="C16447" t="s">
        <v>9454</v>
      </c>
      <c r="D16447" t="s">
        <v>9455</v>
      </c>
      <c r="E16447" s="117">
        <v>43038</v>
      </c>
      <c r="F16447" s="118">
        <v>0.41543981481481485</v>
      </c>
      <c r="G16447" t="s">
        <v>3854</v>
      </c>
      <c r="H16447">
        <v>1317</v>
      </c>
      <c r="I16447">
        <v>1</v>
      </c>
      <c r="L16447" t="s">
        <v>27587</v>
      </c>
    </row>
    <row r="16448" spans="1:12" x14ac:dyDescent="0.25">
      <c r="A16448" t="s">
        <v>9456</v>
      </c>
      <c r="B16448" t="s">
        <v>9453</v>
      </c>
      <c r="C16448" t="s">
        <v>9454</v>
      </c>
      <c r="D16448" t="s">
        <v>9455</v>
      </c>
      <c r="E16448" s="117">
        <v>43038</v>
      </c>
      <c r="F16448" s="118">
        <v>0.41543981481481485</v>
      </c>
      <c r="G16448" t="s">
        <v>3854</v>
      </c>
      <c r="H16448">
        <v>1317</v>
      </c>
      <c r="I16448">
        <v>4</v>
      </c>
      <c r="J16448" t="s">
        <v>27587</v>
      </c>
      <c r="L16448" t="s">
        <v>2977</v>
      </c>
    </row>
    <row r="16449" spans="1:12" x14ac:dyDescent="0.25">
      <c r="A16449" t="s">
        <v>9456</v>
      </c>
      <c r="B16449" t="s">
        <v>9453</v>
      </c>
      <c r="C16449" t="s">
        <v>9454</v>
      </c>
      <c r="D16449" t="s">
        <v>9455</v>
      </c>
      <c r="E16449" s="117">
        <v>43038</v>
      </c>
      <c r="F16449" s="118">
        <v>0.41543981481481485</v>
      </c>
      <c r="G16449" t="s">
        <v>3854</v>
      </c>
      <c r="H16449">
        <v>1317</v>
      </c>
      <c r="I16449">
        <v>5</v>
      </c>
      <c r="J16449" t="s">
        <v>27587</v>
      </c>
      <c r="L16449" t="s">
        <v>2249</v>
      </c>
    </row>
    <row r="16450" spans="1:12" x14ac:dyDescent="0.25">
      <c r="A16450" t="s">
        <v>9456</v>
      </c>
      <c r="B16450" t="s">
        <v>9453</v>
      </c>
      <c r="C16450" t="s">
        <v>9454</v>
      </c>
      <c r="D16450" t="s">
        <v>9455</v>
      </c>
      <c r="E16450" s="117">
        <v>43038</v>
      </c>
      <c r="F16450" s="118">
        <v>0.41543981481481485</v>
      </c>
      <c r="G16450" t="s">
        <v>3854</v>
      </c>
      <c r="H16450">
        <v>1317</v>
      </c>
      <c r="I16450">
        <v>6</v>
      </c>
      <c r="J16450" t="s">
        <v>27587</v>
      </c>
      <c r="L16450">
        <v>301</v>
      </c>
    </row>
    <row r="16451" spans="1:12" x14ac:dyDescent="0.25">
      <c r="A16451" t="s">
        <v>9456</v>
      </c>
      <c r="B16451" t="s">
        <v>9453</v>
      </c>
      <c r="C16451" t="s">
        <v>9454</v>
      </c>
      <c r="D16451" t="s">
        <v>9455</v>
      </c>
      <c r="E16451" s="117">
        <v>43038</v>
      </c>
      <c r="F16451" s="118">
        <v>0.41543981481481485</v>
      </c>
      <c r="G16451" t="s">
        <v>3854</v>
      </c>
      <c r="H16451">
        <v>1317</v>
      </c>
      <c r="I16451">
        <v>7</v>
      </c>
      <c r="J16451" t="s">
        <v>27587</v>
      </c>
      <c r="L16451">
        <v>100</v>
      </c>
    </row>
    <row r="16452" spans="1:12" x14ac:dyDescent="0.25">
      <c r="A16452" t="s">
        <v>9456</v>
      </c>
      <c r="B16452" t="s">
        <v>9453</v>
      </c>
      <c r="C16452" t="s">
        <v>9454</v>
      </c>
      <c r="D16452" t="s">
        <v>9455</v>
      </c>
      <c r="E16452" s="117">
        <v>43038</v>
      </c>
      <c r="F16452" s="118">
        <v>0.41543981481481485</v>
      </c>
      <c r="G16452" t="s">
        <v>3854</v>
      </c>
      <c r="H16452">
        <v>1317</v>
      </c>
      <c r="I16452">
        <v>8</v>
      </c>
      <c r="J16452" t="s">
        <v>27587</v>
      </c>
      <c r="L16452">
        <v>12</v>
      </c>
    </row>
    <row r="16453" spans="1:12" x14ac:dyDescent="0.25">
      <c r="A16453" t="s">
        <v>9456</v>
      </c>
      <c r="B16453" t="s">
        <v>9453</v>
      </c>
      <c r="C16453" t="s">
        <v>9454</v>
      </c>
      <c r="D16453" t="s">
        <v>9455</v>
      </c>
      <c r="E16453" s="117">
        <v>43038</v>
      </c>
      <c r="F16453" s="118">
        <v>0.41543981481481485</v>
      </c>
      <c r="G16453" t="s">
        <v>3854</v>
      </c>
      <c r="H16453">
        <v>1317</v>
      </c>
      <c r="I16453">
        <v>9</v>
      </c>
      <c r="J16453" t="s">
        <v>27587</v>
      </c>
      <c r="L16453" t="s">
        <v>563</v>
      </c>
    </row>
    <row r="16454" spans="1:12" x14ac:dyDescent="0.25">
      <c r="A16454" t="s">
        <v>9456</v>
      </c>
      <c r="B16454" t="s">
        <v>9453</v>
      </c>
      <c r="C16454" t="s">
        <v>9454</v>
      </c>
      <c r="D16454" t="s">
        <v>9455</v>
      </c>
      <c r="E16454" s="117">
        <v>43038</v>
      </c>
      <c r="F16454" s="118">
        <v>0.41543981481481485</v>
      </c>
      <c r="G16454" t="s">
        <v>3854</v>
      </c>
      <c r="H16454">
        <v>1317</v>
      </c>
      <c r="I16454">
        <v>10</v>
      </c>
      <c r="J16454" t="s">
        <v>27587</v>
      </c>
      <c r="L16454" t="s">
        <v>615</v>
      </c>
    </row>
    <row r="16455" spans="1:12" x14ac:dyDescent="0.25">
      <c r="A16455" t="s">
        <v>9456</v>
      </c>
      <c r="B16455" t="s">
        <v>9453</v>
      </c>
      <c r="C16455" t="s">
        <v>9454</v>
      </c>
      <c r="D16455" t="s">
        <v>9455</v>
      </c>
      <c r="E16455" s="117">
        <v>43038</v>
      </c>
      <c r="F16455" s="118">
        <v>0.41545138888888888</v>
      </c>
      <c r="G16455" t="s">
        <v>3854</v>
      </c>
      <c r="H16455">
        <v>1317</v>
      </c>
      <c r="I16455">
        <v>11</v>
      </c>
      <c r="J16455" t="s">
        <v>27587</v>
      </c>
      <c r="L16455" t="s">
        <v>580</v>
      </c>
    </row>
    <row r="16456" spans="1:12" x14ac:dyDescent="0.25">
      <c r="A16456" t="s">
        <v>9456</v>
      </c>
      <c r="B16456" t="s">
        <v>9453</v>
      </c>
      <c r="C16456" t="s">
        <v>9454</v>
      </c>
      <c r="D16456" t="s">
        <v>9455</v>
      </c>
      <c r="E16456" s="117">
        <v>43038</v>
      </c>
      <c r="F16456" s="118">
        <v>0.41545138888888888</v>
      </c>
      <c r="G16456" t="s">
        <v>3854</v>
      </c>
      <c r="H16456">
        <v>1317</v>
      </c>
      <c r="I16456">
        <v>12</v>
      </c>
      <c r="J16456" t="s">
        <v>27587</v>
      </c>
      <c r="L16456" t="s">
        <v>26940</v>
      </c>
    </row>
    <row r="16457" spans="1:12" x14ac:dyDescent="0.25">
      <c r="A16457" t="s">
        <v>9456</v>
      </c>
      <c r="B16457" t="s">
        <v>9453</v>
      </c>
      <c r="C16457" t="s">
        <v>9454</v>
      </c>
      <c r="D16457" t="s">
        <v>9455</v>
      </c>
      <c r="E16457" s="117">
        <v>43038</v>
      </c>
      <c r="F16457" s="118">
        <v>0.41545138888888888</v>
      </c>
      <c r="G16457" t="s">
        <v>3854</v>
      </c>
      <c r="H16457">
        <v>1317</v>
      </c>
      <c r="I16457">
        <v>13</v>
      </c>
      <c r="J16457" t="s">
        <v>27587</v>
      </c>
      <c r="L16457" t="s">
        <v>637</v>
      </c>
    </row>
    <row r="16458" spans="1:12" x14ac:dyDescent="0.25">
      <c r="A16458" t="s">
        <v>9456</v>
      </c>
      <c r="B16458" t="s">
        <v>9453</v>
      </c>
      <c r="C16458" t="s">
        <v>9454</v>
      </c>
      <c r="D16458" t="s">
        <v>9455</v>
      </c>
      <c r="E16458" s="117">
        <v>43038</v>
      </c>
      <c r="F16458" s="118">
        <v>0.41545138888888888</v>
      </c>
      <c r="G16458" t="s">
        <v>3854</v>
      </c>
      <c r="H16458">
        <v>1317</v>
      </c>
      <c r="I16458">
        <v>14</v>
      </c>
      <c r="J16458" t="s">
        <v>27587</v>
      </c>
      <c r="L16458" t="s">
        <v>643</v>
      </c>
    </row>
    <row r="16459" spans="1:12" x14ac:dyDescent="0.25">
      <c r="A16459" t="s">
        <v>9456</v>
      </c>
      <c r="B16459" t="s">
        <v>9453</v>
      </c>
      <c r="C16459" t="s">
        <v>9454</v>
      </c>
      <c r="D16459" t="s">
        <v>9455</v>
      </c>
      <c r="E16459" s="117">
        <v>43038</v>
      </c>
      <c r="F16459" s="118">
        <v>0.41545138888888888</v>
      </c>
      <c r="G16459" t="s">
        <v>3854</v>
      </c>
      <c r="H16459">
        <v>1317</v>
      </c>
      <c r="I16459">
        <v>15</v>
      </c>
      <c r="J16459" t="s">
        <v>27587</v>
      </c>
      <c r="L16459" t="s">
        <v>201</v>
      </c>
    </row>
    <row r="16460" spans="1:12" x14ac:dyDescent="0.25">
      <c r="A16460" t="s">
        <v>9456</v>
      </c>
      <c r="B16460" t="s">
        <v>9453</v>
      </c>
      <c r="C16460" t="s">
        <v>9454</v>
      </c>
      <c r="D16460" t="s">
        <v>9455</v>
      </c>
      <c r="E16460" s="117">
        <v>43038</v>
      </c>
      <c r="F16460" s="118">
        <v>0.41545138888888888</v>
      </c>
      <c r="G16460" t="s">
        <v>3854</v>
      </c>
      <c r="H16460">
        <v>1317</v>
      </c>
      <c r="I16460">
        <v>22</v>
      </c>
      <c r="J16460" t="s">
        <v>27587</v>
      </c>
      <c r="L16460" t="s">
        <v>4097</v>
      </c>
    </row>
    <row r="16461" spans="1:12" x14ac:dyDescent="0.25">
      <c r="A16461" t="s">
        <v>9456</v>
      </c>
      <c r="B16461" t="s">
        <v>9453</v>
      </c>
      <c r="C16461" t="s">
        <v>9454</v>
      </c>
      <c r="D16461" t="s">
        <v>9455</v>
      </c>
      <c r="E16461" s="117">
        <v>43038</v>
      </c>
      <c r="F16461" s="118">
        <v>0.41546296296296298</v>
      </c>
      <c r="G16461" t="s">
        <v>3854</v>
      </c>
      <c r="H16461">
        <v>1318</v>
      </c>
      <c r="I16461">
        <v>1</v>
      </c>
      <c r="L16461" t="s">
        <v>27588</v>
      </c>
    </row>
    <row r="16462" spans="1:12" x14ac:dyDescent="0.25">
      <c r="A16462" t="s">
        <v>9456</v>
      </c>
      <c r="B16462" t="s">
        <v>9453</v>
      </c>
      <c r="C16462" t="s">
        <v>9454</v>
      </c>
      <c r="D16462" t="s">
        <v>9455</v>
      </c>
      <c r="E16462" s="117">
        <v>43038</v>
      </c>
      <c r="F16462" s="118">
        <v>0.41546296296296298</v>
      </c>
      <c r="G16462" t="s">
        <v>3854</v>
      </c>
      <c r="H16462">
        <v>1318</v>
      </c>
      <c r="I16462">
        <v>4</v>
      </c>
      <c r="J16462" t="s">
        <v>27588</v>
      </c>
      <c r="L16462" t="s">
        <v>2977</v>
      </c>
    </row>
    <row r="16463" spans="1:12" x14ac:dyDescent="0.25">
      <c r="A16463" t="s">
        <v>9456</v>
      </c>
      <c r="B16463" t="s">
        <v>9453</v>
      </c>
      <c r="C16463" t="s">
        <v>9454</v>
      </c>
      <c r="D16463" t="s">
        <v>9455</v>
      </c>
      <c r="E16463" s="117">
        <v>43038</v>
      </c>
      <c r="F16463" s="118">
        <v>0.41546296296296298</v>
      </c>
      <c r="G16463" t="s">
        <v>3854</v>
      </c>
      <c r="H16463">
        <v>1318</v>
      </c>
      <c r="I16463">
        <v>5</v>
      </c>
      <c r="J16463" t="s">
        <v>27588</v>
      </c>
      <c r="L16463" t="s">
        <v>1896</v>
      </c>
    </row>
    <row r="16464" spans="1:12" x14ac:dyDescent="0.25">
      <c r="A16464" t="s">
        <v>9456</v>
      </c>
      <c r="B16464" t="s">
        <v>9453</v>
      </c>
      <c r="C16464" t="s">
        <v>9454</v>
      </c>
      <c r="D16464" t="s">
        <v>9455</v>
      </c>
      <c r="E16464" s="117">
        <v>43038</v>
      </c>
      <c r="F16464" s="118">
        <v>0.41546296296296298</v>
      </c>
      <c r="G16464" t="s">
        <v>3854</v>
      </c>
      <c r="H16464">
        <v>1318</v>
      </c>
      <c r="I16464">
        <v>6</v>
      </c>
      <c r="J16464" t="s">
        <v>27588</v>
      </c>
      <c r="L16464">
        <v>282</v>
      </c>
    </row>
    <row r="16465" spans="1:12" x14ac:dyDescent="0.25">
      <c r="A16465" t="s">
        <v>9456</v>
      </c>
      <c r="B16465" t="s">
        <v>9453</v>
      </c>
      <c r="C16465" t="s">
        <v>9454</v>
      </c>
      <c r="D16465" t="s">
        <v>9455</v>
      </c>
      <c r="E16465" s="117">
        <v>43038</v>
      </c>
      <c r="F16465" s="118">
        <v>0.41546296296296298</v>
      </c>
      <c r="G16465" t="s">
        <v>3854</v>
      </c>
      <c r="H16465">
        <v>1318</v>
      </c>
      <c r="I16465">
        <v>7</v>
      </c>
      <c r="J16465" t="s">
        <v>27588</v>
      </c>
      <c r="L16465">
        <v>100</v>
      </c>
    </row>
    <row r="16466" spans="1:12" x14ac:dyDescent="0.25">
      <c r="A16466" t="s">
        <v>9456</v>
      </c>
      <c r="B16466" t="s">
        <v>9453</v>
      </c>
      <c r="C16466" t="s">
        <v>9454</v>
      </c>
      <c r="D16466" t="s">
        <v>9455</v>
      </c>
      <c r="E16466" s="117">
        <v>43038</v>
      </c>
      <c r="F16466" s="118">
        <v>0.41546296296296298</v>
      </c>
      <c r="G16466" t="s">
        <v>3854</v>
      </c>
      <c r="H16466">
        <v>1318</v>
      </c>
      <c r="I16466">
        <v>8</v>
      </c>
      <c r="J16466" t="s">
        <v>27588</v>
      </c>
      <c r="L16466">
        <v>10</v>
      </c>
    </row>
    <row r="16467" spans="1:12" x14ac:dyDescent="0.25">
      <c r="A16467" t="s">
        <v>9456</v>
      </c>
      <c r="B16467" t="s">
        <v>9453</v>
      </c>
      <c r="C16467" t="s">
        <v>9454</v>
      </c>
      <c r="D16467" t="s">
        <v>9455</v>
      </c>
      <c r="E16467" s="117">
        <v>43038</v>
      </c>
      <c r="F16467" s="118">
        <v>0.41547453703703702</v>
      </c>
      <c r="G16467" t="s">
        <v>3854</v>
      </c>
      <c r="H16467">
        <v>1318</v>
      </c>
      <c r="I16467">
        <v>9</v>
      </c>
      <c r="J16467" t="s">
        <v>27588</v>
      </c>
      <c r="L16467" t="s">
        <v>563</v>
      </c>
    </row>
    <row r="16468" spans="1:12" x14ac:dyDescent="0.25">
      <c r="A16468" t="s">
        <v>9456</v>
      </c>
      <c r="B16468" t="s">
        <v>9453</v>
      </c>
      <c r="C16468" t="s">
        <v>9454</v>
      </c>
      <c r="D16468" t="s">
        <v>9455</v>
      </c>
      <c r="E16468" s="117">
        <v>43038</v>
      </c>
      <c r="F16468" s="118">
        <v>0.41547453703703702</v>
      </c>
      <c r="G16468" t="s">
        <v>3854</v>
      </c>
      <c r="H16468">
        <v>1318</v>
      </c>
      <c r="I16468">
        <v>10</v>
      </c>
      <c r="J16468" t="s">
        <v>27588</v>
      </c>
      <c r="L16468" t="s">
        <v>615</v>
      </c>
    </row>
    <row r="16469" spans="1:12" x14ac:dyDescent="0.25">
      <c r="A16469" t="s">
        <v>9456</v>
      </c>
      <c r="B16469" t="s">
        <v>9453</v>
      </c>
      <c r="C16469" t="s">
        <v>9454</v>
      </c>
      <c r="D16469" t="s">
        <v>9455</v>
      </c>
      <c r="E16469" s="117">
        <v>43038</v>
      </c>
      <c r="F16469" s="118">
        <v>0.41547453703703702</v>
      </c>
      <c r="G16469" t="s">
        <v>3854</v>
      </c>
      <c r="H16469">
        <v>1318</v>
      </c>
      <c r="I16469">
        <v>11</v>
      </c>
      <c r="J16469" t="s">
        <v>27588</v>
      </c>
      <c r="L16469" t="s">
        <v>27584</v>
      </c>
    </row>
    <row r="16470" spans="1:12" x14ac:dyDescent="0.25">
      <c r="A16470" t="s">
        <v>9456</v>
      </c>
      <c r="B16470" t="s">
        <v>9453</v>
      </c>
      <c r="C16470" t="s">
        <v>9454</v>
      </c>
      <c r="D16470" t="s">
        <v>9455</v>
      </c>
      <c r="E16470" s="117">
        <v>43038</v>
      </c>
      <c r="F16470" s="118">
        <v>0.41547453703703702</v>
      </c>
      <c r="G16470" t="s">
        <v>3854</v>
      </c>
      <c r="H16470">
        <v>1318</v>
      </c>
      <c r="I16470">
        <v>12</v>
      </c>
      <c r="J16470" t="s">
        <v>27588</v>
      </c>
      <c r="L16470" t="s">
        <v>27584</v>
      </c>
    </row>
    <row r="16471" spans="1:12" x14ac:dyDescent="0.25">
      <c r="A16471" t="s">
        <v>9456</v>
      </c>
      <c r="B16471" t="s">
        <v>9453</v>
      </c>
      <c r="C16471" t="s">
        <v>9454</v>
      </c>
      <c r="D16471" t="s">
        <v>9455</v>
      </c>
      <c r="E16471" s="117">
        <v>43038</v>
      </c>
      <c r="F16471" s="118">
        <v>0.41547453703703702</v>
      </c>
      <c r="G16471" t="s">
        <v>3854</v>
      </c>
      <c r="H16471">
        <v>1318</v>
      </c>
      <c r="I16471">
        <v>13</v>
      </c>
      <c r="J16471" t="s">
        <v>27588</v>
      </c>
      <c r="L16471" t="s">
        <v>636</v>
      </c>
    </row>
    <row r="16472" spans="1:12" x14ac:dyDescent="0.25">
      <c r="A16472" t="s">
        <v>9456</v>
      </c>
      <c r="B16472" t="s">
        <v>9453</v>
      </c>
      <c r="C16472" t="s">
        <v>9454</v>
      </c>
      <c r="D16472" t="s">
        <v>9455</v>
      </c>
      <c r="E16472" s="117">
        <v>43038</v>
      </c>
      <c r="F16472" s="118">
        <v>0.41547453703703702</v>
      </c>
      <c r="G16472" t="s">
        <v>3854</v>
      </c>
      <c r="H16472">
        <v>1318</v>
      </c>
      <c r="I16472">
        <v>14</v>
      </c>
      <c r="J16472" t="s">
        <v>27588</v>
      </c>
      <c r="L16472" t="s">
        <v>643</v>
      </c>
    </row>
    <row r="16473" spans="1:12" x14ac:dyDescent="0.25">
      <c r="A16473" t="s">
        <v>9456</v>
      </c>
      <c r="B16473" t="s">
        <v>9453</v>
      </c>
      <c r="C16473" t="s">
        <v>9454</v>
      </c>
      <c r="D16473" t="s">
        <v>9455</v>
      </c>
      <c r="E16473" s="117">
        <v>43038</v>
      </c>
      <c r="F16473" s="118">
        <v>0.41547453703703702</v>
      </c>
      <c r="G16473" t="s">
        <v>3854</v>
      </c>
      <c r="H16473">
        <v>1318</v>
      </c>
      <c r="I16473">
        <v>15</v>
      </c>
      <c r="J16473" t="s">
        <v>27588</v>
      </c>
      <c r="L16473" t="s">
        <v>201</v>
      </c>
    </row>
    <row r="16474" spans="1:12" x14ac:dyDescent="0.25">
      <c r="A16474" t="s">
        <v>9456</v>
      </c>
      <c r="B16474" t="s">
        <v>9453</v>
      </c>
      <c r="C16474" t="s">
        <v>9454</v>
      </c>
      <c r="D16474" t="s">
        <v>9455</v>
      </c>
      <c r="E16474" s="117">
        <v>43038</v>
      </c>
      <c r="F16474" s="118">
        <v>0.41547453703703702</v>
      </c>
      <c r="G16474" t="s">
        <v>3854</v>
      </c>
      <c r="H16474">
        <v>1318</v>
      </c>
      <c r="I16474">
        <v>22</v>
      </c>
      <c r="J16474" t="s">
        <v>27588</v>
      </c>
      <c r="L16474" t="s">
        <v>4097</v>
      </c>
    </row>
    <row r="16475" spans="1:12" x14ac:dyDescent="0.25">
      <c r="A16475" t="s">
        <v>9456</v>
      </c>
      <c r="B16475" t="s">
        <v>9453</v>
      </c>
      <c r="C16475" t="s">
        <v>9454</v>
      </c>
      <c r="D16475" t="s">
        <v>9455</v>
      </c>
      <c r="E16475" s="117">
        <v>43038</v>
      </c>
      <c r="F16475" s="118">
        <v>0.41548611111111106</v>
      </c>
      <c r="G16475" t="s">
        <v>3854</v>
      </c>
      <c r="H16475">
        <v>1319</v>
      </c>
      <c r="I16475">
        <v>1</v>
      </c>
      <c r="L16475" t="s">
        <v>27589</v>
      </c>
    </row>
    <row r="16476" spans="1:12" x14ac:dyDescent="0.25">
      <c r="A16476" t="s">
        <v>9456</v>
      </c>
      <c r="B16476" t="s">
        <v>9453</v>
      </c>
      <c r="C16476" t="s">
        <v>9454</v>
      </c>
      <c r="D16476" t="s">
        <v>9455</v>
      </c>
      <c r="E16476" s="117">
        <v>43038</v>
      </c>
      <c r="F16476" s="118">
        <v>0.41549768518518521</v>
      </c>
      <c r="G16476" t="s">
        <v>3854</v>
      </c>
      <c r="H16476">
        <v>1319</v>
      </c>
      <c r="I16476">
        <v>4</v>
      </c>
      <c r="J16476" t="s">
        <v>27589</v>
      </c>
      <c r="L16476" t="s">
        <v>2977</v>
      </c>
    </row>
    <row r="16477" spans="1:12" x14ac:dyDescent="0.25">
      <c r="A16477" t="s">
        <v>9456</v>
      </c>
      <c r="B16477" t="s">
        <v>9453</v>
      </c>
      <c r="C16477" t="s">
        <v>9454</v>
      </c>
      <c r="D16477" t="s">
        <v>9455</v>
      </c>
      <c r="E16477" s="117">
        <v>43038</v>
      </c>
      <c r="F16477" s="118">
        <v>0.41549768518518521</v>
      </c>
      <c r="G16477" t="s">
        <v>3854</v>
      </c>
      <c r="H16477">
        <v>1319</v>
      </c>
      <c r="I16477">
        <v>5</v>
      </c>
      <c r="J16477" t="s">
        <v>27589</v>
      </c>
      <c r="L16477" t="s">
        <v>27579</v>
      </c>
    </row>
    <row r="16478" spans="1:12" x14ac:dyDescent="0.25">
      <c r="A16478" t="s">
        <v>9456</v>
      </c>
      <c r="B16478" t="s">
        <v>9453</v>
      </c>
      <c r="C16478" t="s">
        <v>9454</v>
      </c>
      <c r="D16478" t="s">
        <v>9455</v>
      </c>
      <c r="E16478" s="117">
        <v>43038</v>
      </c>
      <c r="F16478" s="118">
        <v>0.41549768518518521</v>
      </c>
      <c r="G16478" t="s">
        <v>3854</v>
      </c>
      <c r="H16478">
        <v>1319</v>
      </c>
      <c r="I16478">
        <v>6</v>
      </c>
      <c r="J16478" t="s">
        <v>27589</v>
      </c>
      <c r="L16478">
        <v>271</v>
      </c>
    </row>
    <row r="16479" spans="1:12" x14ac:dyDescent="0.25">
      <c r="A16479" t="s">
        <v>9456</v>
      </c>
      <c r="B16479" t="s">
        <v>9453</v>
      </c>
      <c r="C16479" t="s">
        <v>9454</v>
      </c>
      <c r="D16479" t="s">
        <v>9455</v>
      </c>
      <c r="E16479" s="117">
        <v>43038</v>
      </c>
      <c r="F16479" s="118">
        <v>0.41549768518518521</v>
      </c>
      <c r="G16479" t="s">
        <v>3854</v>
      </c>
      <c r="H16479">
        <v>1319</v>
      </c>
      <c r="I16479">
        <v>7</v>
      </c>
      <c r="J16479" t="s">
        <v>27589</v>
      </c>
      <c r="L16479">
        <v>100</v>
      </c>
    </row>
    <row r="16480" spans="1:12" x14ac:dyDescent="0.25">
      <c r="A16480" t="s">
        <v>9456</v>
      </c>
      <c r="B16480" t="s">
        <v>9453</v>
      </c>
      <c r="C16480" t="s">
        <v>9454</v>
      </c>
      <c r="D16480" t="s">
        <v>9455</v>
      </c>
      <c r="E16480" s="117">
        <v>43038</v>
      </c>
      <c r="F16480" s="118">
        <v>0.41549768518518521</v>
      </c>
      <c r="G16480" t="s">
        <v>3854</v>
      </c>
      <c r="H16480">
        <v>1319</v>
      </c>
      <c r="I16480">
        <v>8</v>
      </c>
      <c r="J16480" t="s">
        <v>27589</v>
      </c>
      <c r="L16480">
        <v>12</v>
      </c>
    </row>
    <row r="16481" spans="1:12" x14ac:dyDescent="0.25">
      <c r="A16481" t="s">
        <v>9456</v>
      </c>
      <c r="B16481" t="s">
        <v>9453</v>
      </c>
      <c r="C16481" t="s">
        <v>9454</v>
      </c>
      <c r="D16481" t="s">
        <v>9455</v>
      </c>
      <c r="E16481" s="117">
        <v>43038</v>
      </c>
      <c r="F16481" s="118">
        <v>0.41549768518518521</v>
      </c>
      <c r="G16481" t="s">
        <v>3854</v>
      </c>
      <c r="H16481">
        <v>1319</v>
      </c>
      <c r="I16481">
        <v>9</v>
      </c>
      <c r="J16481" t="s">
        <v>27589</v>
      </c>
      <c r="L16481" t="s">
        <v>560</v>
      </c>
    </row>
    <row r="16482" spans="1:12" x14ac:dyDescent="0.25">
      <c r="A16482" t="s">
        <v>9456</v>
      </c>
      <c r="B16482" t="s">
        <v>9453</v>
      </c>
      <c r="C16482" t="s">
        <v>9454</v>
      </c>
      <c r="D16482" t="s">
        <v>9455</v>
      </c>
      <c r="E16482" s="117">
        <v>43038</v>
      </c>
      <c r="F16482" s="118">
        <v>0.41549768518518521</v>
      </c>
      <c r="G16482" t="s">
        <v>3854</v>
      </c>
      <c r="H16482">
        <v>1319</v>
      </c>
      <c r="I16482">
        <v>10</v>
      </c>
      <c r="J16482" t="s">
        <v>27589</v>
      </c>
      <c r="L16482" t="s">
        <v>615</v>
      </c>
    </row>
    <row r="16483" spans="1:12" x14ac:dyDescent="0.25">
      <c r="A16483" t="s">
        <v>9456</v>
      </c>
      <c r="B16483" t="s">
        <v>9453</v>
      </c>
      <c r="C16483" t="s">
        <v>9454</v>
      </c>
      <c r="D16483" t="s">
        <v>9455</v>
      </c>
      <c r="E16483" s="117">
        <v>43038</v>
      </c>
      <c r="F16483" s="118">
        <v>0.41549768518518521</v>
      </c>
      <c r="G16483" t="s">
        <v>3854</v>
      </c>
      <c r="H16483">
        <v>1319</v>
      </c>
      <c r="I16483">
        <v>11</v>
      </c>
      <c r="J16483" t="s">
        <v>27589</v>
      </c>
      <c r="L16483" t="s">
        <v>570</v>
      </c>
    </row>
    <row r="16484" spans="1:12" x14ac:dyDescent="0.25">
      <c r="A16484" t="s">
        <v>9456</v>
      </c>
      <c r="B16484" t="s">
        <v>9453</v>
      </c>
      <c r="C16484" t="s">
        <v>9454</v>
      </c>
      <c r="D16484" t="s">
        <v>9455</v>
      </c>
      <c r="E16484" s="117">
        <v>43038</v>
      </c>
      <c r="F16484" s="118">
        <v>0.41549768518518521</v>
      </c>
      <c r="G16484" t="s">
        <v>3854</v>
      </c>
      <c r="H16484">
        <v>1319</v>
      </c>
      <c r="I16484">
        <v>12</v>
      </c>
      <c r="J16484" t="s">
        <v>27589</v>
      </c>
      <c r="L16484" t="s">
        <v>570</v>
      </c>
    </row>
    <row r="16485" spans="1:12" x14ac:dyDescent="0.25">
      <c r="A16485" t="s">
        <v>9456</v>
      </c>
      <c r="B16485" t="s">
        <v>9453</v>
      </c>
      <c r="C16485" t="s">
        <v>9454</v>
      </c>
      <c r="D16485" t="s">
        <v>9455</v>
      </c>
      <c r="E16485" s="117">
        <v>43038</v>
      </c>
      <c r="F16485" s="118">
        <v>0.41549768518518521</v>
      </c>
      <c r="G16485" t="s">
        <v>3854</v>
      </c>
      <c r="H16485">
        <v>1319</v>
      </c>
      <c r="I16485">
        <v>13</v>
      </c>
      <c r="J16485" t="s">
        <v>27589</v>
      </c>
      <c r="L16485" t="s">
        <v>636</v>
      </c>
    </row>
    <row r="16486" spans="1:12" x14ac:dyDescent="0.25">
      <c r="A16486" t="s">
        <v>9456</v>
      </c>
      <c r="B16486" t="s">
        <v>9453</v>
      </c>
      <c r="C16486" t="s">
        <v>9454</v>
      </c>
      <c r="D16486" t="s">
        <v>9455</v>
      </c>
      <c r="E16486" s="117">
        <v>43038</v>
      </c>
      <c r="F16486" s="118">
        <v>0.41549768518518521</v>
      </c>
      <c r="G16486" t="s">
        <v>3854</v>
      </c>
      <c r="H16486">
        <v>1319</v>
      </c>
      <c r="I16486">
        <v>14</v>
      </c>
      <c r="J16486" t="s">
        <v>27589</v>
      </c>
      <c r="L16486" t="s">
        <v>643</v>
      </c>
    </row>
    <row r="16487" spans="1:12" x14ac:dyDescent="0.25">
      <c r="A16487" t="s">
        <v>9456</v>
      </c>
      <c r="B16487" t="s">
        <v>9453</v>
      </c>
      <c r="C16487" t="s">
        <v>9454</v>
      </c>
      <c r="D16487" t="s">
        <v>9455</v>
      </c>
      <c r="E16487" s="117">
        <v>43038</v>
      </c>
      <c r="F16487" s="118">
        <v>0.41550925925925924</v>
      </c>
      <c r="G16487" t="s">
        <v>3854</v>
      </c>
      <c r="H16487">
        <v>1319</v>
      </c>
      <c r="I16487">
        <v>15</v>
      </c>
      <c r="J16487" t="s">
        <v>27589</v>
      </c>
      <c r="L16487" t="s">
        <v>201</v>
      </c>
    </row>
    <row r="16488" spans="1:12" x14ac:dyDescent="0.25">
      <c r="A16488" t="s">
        <v>9456</v>
      </c>
      <c r="B16488" t="s">
        <v>9453</v>
      </c>
      <c r="C16488" t="s">
        <v>9454</v>
      </c>
      <c r="D16488" t="s">
        <v>9455</v>
      </c>
      <c r="E16488" s="117">
        <v>43038</v>
      </c>
      <c r="F16488" s="118">
        <v>0.41550925925925924</v>
      </c>
      <c r="G16488" t="s">
        <v>3854</v>
      </c>
      <c r="H16488">
        <v>1319</v>
      </c>
      <c r="I16488">
        <v>22</v>
      </c>
      <c r="J16488" t="s">
        <v>27589</v>
      </c>
      <c r="L16488" t="s">
        <v>4097</v>
      </c>
    </row>
    <row r="16489" spans="1:12" x14ac:dyDescent="0.25">
      <c r="A16489" t="s">
        <v>9456</v>
      </c>
      <c r="B16489" t="s">
        <v>9453</v>
      </c>
      <c r="C16489" t="s">
        <v>9454</v>
      </c>
      <c r="D16489" t="s">
        <v>9455</v>
      </c>
      <c r="E16489" s="117">
        <v>43038</v>
      </c>
      <c r="F16489" s="118">
        <v>0.41550925925925924</v>
      </c>
      <c r="G16489" t="s">
        <v>3854</v>
      </c>
      <c r="H16489">
        <v>1320</v>
      </c>
      <c r="I16489">
        <v>1</v>
      </c>
      <c r="L16489" t="s">
        <v>27590</v>
      </c>
    </row>
    <row r="16490" spans="1:12" x14ac:dyDescent="0.25">
      <c r="A16490" t="s">
        <v>9456</v>
      </c>
      <c r="B16490" t="s">
        <v>9453</v>
      </c>
      <c r="C16490" t="s">
        <v>9454</v>
      </c>
      <c r="D16490" t="s">
        <v>9455</v>
      </c>
      <c r="E16490" s="117">
        <v>43038</v>
      </c>
      <c r="F16490" s="118">
        <v>0.41552083333333334</v>
      </c>
      <c r="G16490" t="s">
        <v>3854</v>
      </c>
      <c r="H16490">
        <v>1320</v>
      </c>
      <c r="I16490">
        <v>4</v>
      </c>
      <c r="J16490" t="s">
        <v>27590</v>
      </c>
      <c r="L16490" t="s">
        <v>2977</v>
      </c>
    </row>
    <row r="16491" spans="1:12" x14ac:dyDescent="0.25">
      <c r="A16491" t="s">
        <v>9456</v>
      </c>
      <c r="B16491" t="s">
        <v>9453</v>
      </c>
      <c r="C16491" t="s">
        <v>9454</v>
      </c>
      <c r="D16491" t="s">
        <v>9455</v>
      </c>
      <c r="E16491" s="117">
        <v>43038</v>
      </c>
      <c r="F16491" s="118">
        <v>0.41552083333333334</v>
      </c>
      <c r="G16491" t="s">
        <v>3854</v>
      </c>
      <c r="H16491">
        <v>1320</v>
      </c>
      <c r="I16491">
        <v>5</v>
      </c>
      <c r="J16491" t="s">
        <v>27590</v>
      </c>
      <c r="L16491" t="s">
        <v>27579</v>
      </c>
    </row>
    <row r="16492" spans="1:12" x14ac:dyDescent="0.25">
      <c r="A16492" t="s">
        <v>9456</v>
      </c>
      <c r="B16492" t="s">
        <v>9453</v>
      </c>
      <c r="C16492" t="s">
        <v>9454</v>
      </c>
      <c r="D16492" t="s">
        <v>9455</v>
      </c>
      <c r="E16492" s="117">
        <v>43038</v>
      </c>
      <c r="F16492" s="118">
        <v>0.41552083333333334</v>
      </c>
      <c r="G16492" t="s">
        <v>3854</v>
      </c>
      <c r="H16492">
        <v>1320</v>
      </c>
      <c r="I16492">
        <v>6</v>
      </c>
      <c r="J16492" t="s">
        <v>27590</v>
      </c>
      <c r="L16492">
        <v>284</v>
      </c>
    </row>
    <row r="16493" spans="1:12" x14ac:dyDescent="0.25">
      <c r="A16493" t="s">
        <v>9456</v>
      </c>
      <c r="B16493" t="s">
        <v>9453</v>
      </c>
      <c r="C16493" t="s">
        <v>9454</v>
      </c>
      <c r="D16493" t="s">
        <v>9455</v>
      </c>
      <c r="E16493" s="117">
        <v>43038</v>
      </c>
      <c r="F16493" s="118">
        <v>0.41552083333333334</v>
      </c>
      <c r="G16493" t="s">
        <v>3854</v>
      </c>
      <c r="H16493">
        <v>1320</v>
      </c>
      <c r="I16493">
        <v>7</v>
      </c>
      <c r="J16493" t="s">
        <v>27590</v>
      </c>
      <c r="L16493">
        <v>100</v>
      </c>
    </row>
    <row r="16494" spans="1:12" x14ac:dyDescent="0.25">
      <c r="A16494" t="s">
        <v>9456</v>
      </c>
      <c r="B16494" t="s">
        <v>9453</v>
      </c>
      <c r="C16494" t="s">
        <v>9454</v>
      </c>
      <c r="D16494" t="s">
        <v>9455</v>
      </c>
      <c r="E16494" s="117">
        <v>43038</v>
      </c>
      <c r="F16494" s="118">
        <v>0.41552083333333334</v>
      </c>
      <c r="G16494" t="s">
        <v>3854</v>
      </c>
      <c r="H16494">
        <v>1320</v>
      </c>
      <c r="I16494">
        <v>8</v>
      </c>
      <c r="J16494" t="s">
        <v>27590</v>
      </c>
      <c r="L16494">
        <v>18</v>
      </c>
    </row>
    <row r="16495" spans="1:12" x14ac:dyDescent="0.25">
      <c r="A16495" t="s">
        <v>9456</v>
      </c>
      <c r="B16495" t="s">
        <v>9453</v>
      </c>
      <c r="C16495" t="s">
        <v>9454</v>
      </c>
      <c r="D16495" t="s">
        <v>9455</v>
      </c>
      <c r="E16495" s="117">
        <v>43038</v>
      </c>
      <c r="F16495" s="118">
        <v>0.41552083333333334</v>
      </c>
      <c r="G16495" t="s">
        <v>3854</v>
      </c>
      <c r="H16495">
        <v>1320</v>
      </c>
      <c r="I16495">
        <v>9</v>
      </c>
      <c r="J16495" t="s">
        <v>27590</v>
      </c>
      <c r="L16495" t="s">
        <v>560</v>
      </c>
    </row>
    <row r="16496" spans="1:12" x14ac:dyDescent="0.25">
      <c r="A16496" t="s">
        <v>9456</v>
      </c>
      <c r="B16496" t="s">
        <v>9453</v>
      </c>
      <c r="C16496" t="s">
        <v>9454</v>
      </c>
      <c r="D16496" t="s">
        <v>9455</v>
      </c>
      <c r="E16496" s="117">
        <v>43038</v>
      </c>
      <c r="F16496" s="118">
        <v>0.41552083333333334</v>
      </c>
      <c r="G16496" t="s">
        <v>3854</v>
      </c>
      <c r="H16496">
        <v>1320</v>
      </c>
      <c r="I16496">
        <v>10</v>
      </c>
      <c r="J16496" t="s">
        <v>27590</v>
      </c>
      <c r="L16496" t="s">
        <v>615</v>
      </c>
    </row>
    <row r="16497" spans="1:12" x14ac:dyDescent="0.25">
      <c r="A16497" t="s">
        <v>9456</v>
      </c>
      <c r="B16497" t="s">
        <v>9453</v>
      </c>
      <c r="C16497" t="s">
        <v>9454</v>
      </c>
      <c r="D16497" t="s">
        <v>9455</v>
      </c>
      <c r="E16497" s="117">
        <v>43038</v>
      </c>
      <c r="F16497" s="118">
        <v>0.41552083333333334</v>
      </c>
      <c r="G16497" t="s">
        <v>3854</v>
      </c>
      <c r="H16497">
        <v>1320</v>
      </c>
      <c r="I16497">
        <v>11</v>
      </c>
      <c r="J16497" t="s">
        <v>27590</v>
      </c>
      <c r="L16497" t="s">
        <v>570</v>
      </c>
    </row>
    <row r="16498" spans="1:12" x14ac:dyDescent="0.25">
      <c r="A16498" t="s">
        <v>9456</v>
      </c>
      <c r="B16498" t="s">
        <v>9453</v>
      </c>
      <c r="C16498" t="s">
        <v>9454</v>
      </c>
      <c r="D16498" t="s">
        <v>9455</v>
      </c>
      <c r="E16498" s="117">
        <v>43038</v>
      </c>
      <c r="F16498" s="118">
        <v>0.41552083333333334</v>
      </c>
      <c r="G16498" t="s">
        <v>3854</v>
      </c>
      <c r="H16498">
        <v>1320</v>
      </c>
      <c r="I16498">
        <v>12</v>
      </c>
      <c r="J16498" t="s">
        <v>27590</v>
      </c>
      <c r="L16498" t="s">
        <v>570</v>
      </c>
    </row>
    <row r="16499" spans="1:12" x14ac:dyDescent="0.25">
      <c r="A16499" t="s">
        <v>9456</v>
      </c>
      <c r="B16499" t="s">
        <v>9453</v>
      </c>
      <c r="C16499" t="s">
        <v>9454</v>
      </c>
      <c r="D16499" t="s">
        <v>9455</v>
      </c>
      <c r="E16499" s="117">
        <v>43038</v>
      </c>
      <c r="F16499" s="118">
        <v>0.41553240740740738</v>
      </c>
      <c r="G16499" t="s">
        <v>3854</v>
      </c>
      <c r="H16499">
        <v>1320</v>
      </c>
      <c r="I16499">
        <v>13</v>
      </c>
      <c r="J16499" t="s">
        <v>27590</v>
      </c>
      <c r="L16499" t="s">
        <v>636</v>
      </c>
    </row>
    <row r="16500" spans="1:12" x14ac:dyDescent="0.25">
      <c r="A16500" t="s">
        <v>9456</v>
      </c>
      <c r="B16500" t="s">
        <v>9453</v>
      </c>
      <c r="C16500" t="s">
        <v>9454</v>
      </c>
      <c r="D16500" t="s">
        <v>9455</v>
      </c>
      <c r="E16500" s="117">
        <v>43038</v>
      </c>
      <c r="F16500" s="118">
        <v>0.41553240740740738</v>
      </c>
      <c r="G16500" t="s">
        <v>3854</v>
      </c>
      <c r="H16500">
        <v>1320</v>
      </c>
      <c r="I16500">
        <v>14</v>
      </c>
      <c r="J16500" t="s">
        <v>27590</v>
      </c>
      <c r="L16500" t="s">
        <v>643</v>
      </c>
    </row>
    <row r="16501" spans="1:12" x14ac:dyDescent="0.25">
      <c r="A16501" t="s">
        <v>9456</v>
      </c>
      <c r="B16501" t="s">
        <v>9453</v>
      </c>
      <c r="C16501" t="s">
        <v>9454</v>
      </c>
      <c r="D16501" t="s">
        <v>9455</v>
      </c>
      <c r="E16501" s="117">
        <v>43038</v>
      </c>
      <c r="F16501" s="118">
        <v>0.41553240740740738</v>
      </c>
      <c r="G16501" t="s">
        <v>3854</v>
      </c>
      <c r="H16501">
        <v>1320</v>
      </c>
      <c r="I16501">
        <v>15</v>
      </c>
      <c r="J16501" t="s">
        <v>27590</v>
      </c>
      <c r="L16501" t="s">
        <v>201</v>
      </c>
    </row>
    <row r="16502" spans="1:12" x14ac:dyDescent="0.25">
      <c r="A16502" t="s">
        <v>9456</v>
      </c>
      <c r="B16502" t="s">
        <v>9453</v>
      </c>
      <c r="C16502" t="s">
        <v>9454</v>
      </c>
      <c r="D16502" t="s">
        <v>9455</v>
      </c>
      <c r="E16502" s="117">
        <v>43038</v>
      </c>
      <c r="F16502" s="118">
        <v>0.41553240740740738</v>
      </c>
      <c r="G16502" t="s">
        <v>3854</v>
      </c>
      <c r="H16502">
        <v>1320</v>
      </c>
      <c r="I16502">
        <v>22</v>
      </c>
      <c r="J16502" t="s">
        <v>27590</v>
      </c>
      <c r="L16502" t="s">
        <v>4097</v>
      </c>
    </row>
    <row r="16503" spans="1:12" x14ac:dyDescent="0.25">
      <c r="A16503" t="s">
        <v>9456</v>
      </c>
      <c r="B16503" t="s">
        <v>9453</v>
      </c>
      <c r="C16503" t="s">
        <v>9454</v>
      </c>
      <c r="D16503" t="s">
        <v>9455</v>
      </c>
      <c r="E16503" s="117">
        <v>43038</v>
      </c>
      <c r="F16503" s="118">
        <v>0.41554398148148147</v>
      </c>
      <c r="G16503" t="s">
        <v>3854</v>
      </c>
      <c r="H16503">
        <v>1321</v>
      </c>
      <c r="I16503">
        <v>1</v>
      </c>
      <c r="L16503" t="s">
        <v>27591</v>
      </c>
    </row>
    <row r="16504" spans="1:12" x14ac:dyDescent="0.25">
      <c r="A16504" t="s">
        <v>9456</v>
      </c>
      <c r="B16504" t="s">
        <v>9453</v>
      </c>
      <c r="C16504" t="s">
        <v>9454</v>
      </c>
      <c r="D16504" t="s">
        <v>9455</v>
      </c>
      <c r="E16504" s="117">
        <v>43038</v>
      </c>
      <c r="F16504" s="118">
        <v>0.41554398148148147</v>
      </c>
      <c r="G16504" t="s">
        <v>3854</v>
      </c>
      <c r="H16504">
        <v>1321</v>
      </c>
      <c r="I16504">
        <v>4</v>
      </c>
      <c r="J16504" t="s">
        <v>27591</v>
      </c>
      <c r="L16504" t="s">
        <v>2977</v>
      </c>
    </row>
    <row r="16505" spans="1:12" x14ac:dyDescent="0.25">
      <c r="A16505" t="s">
        <v>9456</v>
      </c>
      <c r="B16505" t="s">
        <v>9453</v>
      </c>
      <c r="C16505" t="s">
        <v>9454</v>
      </c>
      <c r="D16505" t="s">
        <v>9455</v>
      </c>
      <c r="E16505" s="117">
        <v>43038</v>
      </c>
      <c r="F16505" s="118">
        <v>0.41554398148148147</v>
      </c>
      <c r="G16505" t="s">
        <v>3854</v>
      </c>
      <c r="H16505">
        <v>1321</v>
      </c>
      <c r="I16505">
        <v>5</v>
      </c>
      <c r="J16505" t="s">
        <v>27591</v>
      </c>
      <c r="L16505" t="s">
        <v>27579</v>
      </c>
    </row>
    <row r="16506" spans="1:12" x14ac:dyDescent="0.25">
      <c r="A16506" t="s">
        <v>9456</v>
      </c>
      <c r="B16506" t="s">
        <v>9453</v>
      </c>
      <c r="C16506" t="s">
        <v>9454</v>
      </c>
      <c r="D16506" t="s">
        <v>9455</v>
      </c>
      <c r="E16506" s="117">
        <v>43038</v>
      </c>
      <c r="F16506" s="118">
        <v>0.41554398148148147</v>
      </c>
      <c r="G16506" t="s">
        <v>3854</v>
      </c>
      <c r="H16506">
        <v>1321</v>
      </c>
      <c r="I16506">
        <v>6</v>
      </c>
      <c r="J16506" t="s">
        <v>27591</v>
      </c>
      <c r="L16506">
        <v>357</v>
      </c>
    </row>
    <row r="16507" spans="1:12" x14ac:dyDescent="0.25">
      <c r="A16507" t="s">
        <v>9456</v>
      </c>
      <c r="B16507" t="s">
        <v>9453</v>
      </c>
      <c r="C16507" t="s">
        <v>9454</v>
      </c>
      <c r="D16507" t="s">
        <v>9455</v>
      </c>
      <c r="E16507" s="117">
        <v>43038</v>
      </c>
      <c r="F16507" s="118">
        <v>0.41554398148148147</v>
      </c>
      <c r="G16507" t="s">
        <v>3854</v>
      </c>
      <c r="H16507">
        <v>1321</v>
      </c>
      <c r="I16507">
        <v>7</v>
      </c>
      <c r="J16507" t="s">
        <v>27591</v>
      </c>
      <c r="L16507">
        <v>100</v>
      </c>
    </row>
    <row r="16508" spans="1:12" x14ac:dyDescent="0.25">
      <c r="A16508" t="s">
        <v>9456</v>
      </c>
      <c r="B16508" t="s">
        <v>9453</v>
      </c>
      <c r="C16508" t="s">
        <v>9454</v>
      </c>
      <c r="D16508" t="s">
        <v>9455</v>
      </c>
      <c r="E16508" s="117">
        <v>43038</v>
      </c>
      <c r="F16508" s="118">
        <v>0.41554398148148147</v>
      </c>
      <c r="G16508" t="s">
        <v>3854</v>
      </c>
      <c r="H16508">
        <v>1321</v>
      </c>
      <c r="I16508">
        <v>8</v>
      </c>
      <c r="J16508" t="s">
        <v>27591</v>
      </c>
      <c r="L16508">
        <v>15</v>
      </c>
    </row>
    <row r="16509" spans="1:12" x14ac:dyDescent="0.25">
      <c r="A16509" t="s">
        <v>9456</v>
      </c>
      <c r="B16509" t="s">
        <v>9453</v>
      </c>
      <c r="C16509" t="s">
        <v>9454</v>
      </c>
      <c r="D16509" t="s">
        <v>9455</v>
      </c>
      <c r="E16509" s="117">
        <v>43038</v>
      </c>
      <c r="F16509" s="118">
        <v>0.41554398148148147</v>
      </c>
      <c r="G16509" t="s">
        <v>3854</v>
      </c>
      <c r="H16509">
        <v>1321</v>
      </c>
      <c r="I16509">
        <v>9</v>
      </c>
      <c r="J16509" t="s">
        <v>27591</v>
      </c>
      <c r="L16509" t="s">
        <v>560</v>
      </c>
    </row>
    <row r="16510" spans="1:12" x14ac:dyDescent="0.25">
      <c r="A16510" t="s">
        <v>9456</v>
      </c>
      <c r="B16510" t="s">
        <v>9453</v>
      </c>
      <c r="C16510" t="s">
        <v>9454</v>
      </c>
      <c r="D16510" t="s">
        <v>9455</v>
      </c>
      <c r="E16510" s="117">
        <v>43038</v>
      </c>
      <c r="F16510" s="118">
        <v>0.41554398148148147</v>
      </c>
      <c r="G16510" t="s">
        <v>3854</v>
      </c>
      <c r="H16510">
        <v>1321</v>
      </c>
      <c r="I16510">
        <v>10</v>
      </c>
      <c r="J16510" t="s">
        <v>27591</v>
      </c>
      <c r="L16510" t="s">
        <v>615</v>
      </c>
    </row>
    <row r="16511" spans="1:12" x14ac:dyDescent="0.25">
      <c r="A16511" t="s">
        <v>9456</v>
      </c>
      <c r="B16511" t="s">
        <v>9453</v>
      </c>
      <c r="C16511" t="s">
        <v>9454</v>
      </c>
      <c r="D16511" t="s">
        <v>9455</v>
      </c>
      <c r="E16511" s="117">
        <v>43038</v>
      </c>
      <c r="F16511" s="118">
        <v>0.41555555555555551</v>
      </c>
      <c r="G16511" t="s">
        <v>3854</v>
      </c>
      <c r="H16511">
        <v>1321</v>
      </c>
      <c r="I16511">
        <v>11</v>
      </c>
      <c r="J16511" t="s">
        <v>27591</v>
      </c>
      <c r="L16511" t="s">
        <v>570</v>
      </c>
    </row>
    <row r="16512" spans="1:12" x14ac:dyDescent="0.25">
      <c r="A16512" t="s">
        <v>9456</v>
      </c>
      <c r="B16512" t="s">
        <v>9453</v>
      </c>
      <c r="C16512" t="s">
        <v>9454</v>
      </c>
      <c r="D16512" t="s">
        <v>9455</v>
      </c>
      <c r="E16512" s="117">
        <v>43038</v>
      </c>
      <c r="F16512" s="118">
        <v>0.41555555555555551</v>
      </c>
      <c r="G16512" t="s">
        <v>3854</v>
      </c>
      <c r="H16512">
        <v>1321</v>
      </c>
      <c r="I16512">
        <v>12</v>
      </c>
      <c r="J16512" t="s">
        <v>27591</v>
      </c>
      <c r="L16512" t="s">
        <v>570</v>
      </c>
    </row>
    <row r="16513" spans="1:12" x14ac:dyDescent="0.25">
      <c r="A16513" t="s">
        <v>9456</v>
      </c>
      <c r="B16513" t="s">
        <v>9453</v>
      </c>
      <c r="C16513" t="s">
        <v>9454</v>
      </c>
      <c r="D16513" t="s">
        <v>9455</v>
      </c>
      <c r="E16513" s="117">
        <v>43038</v>
      </c>
      <c r="F16513" s="118">
        <v>0.41555555555555551</v>
      </c>
      <c r="G16513" t="s">
        <v>3854</v>
      </c>
      <c r="H16513">
        <v>1321</v>
      </c>
      <c r="I16513">
        <v>13</v>
      </c>
      <c r="J16513" t="s">
        <v>27591</v>
      </c>
      <c r="L16513" t="s">
        <v>636</v>
      </c>
    </row>
    <row r="16514" spans="1:12" x14ac:dyDescent="0.25">
      <c r="A16514" t="s">
        <v>9456</v>
      </c>
      <c r="B16514" t="s">
        <v>9453</v>
      </c>
      <c r="C16514" t="s">
        <v>9454</v>
      </c>
      <c r="D16514" t="s">
        <v>9455</v>
      </c>
      <c r="E16514" s="117">
        <v>43038</v>
      </c>
      <c r="F16514" s="118">
        <v>0.41555555555555551</v>
      </c>
      <c r="G16514" t="s">
        <v>3854</v>
      </c>
      <c r="H16514">
        <v>1321</v>
      </c>
      <c r="I16514">
        <v>14</v>
      </c>
      <c r="J16514" t="s">
        <v>27591</v>
      </c>
      <c r="L16514" t="s">
        <v>643</v>
      </c>
    </row>
    <row r="16515" spans="1:12" x14ac:dyDescent="0.25">
      <c r="A16515" t="s">
        <v>9456</v>
      </c>
      <c r="B16515" t="s">
        <v>9453</v>
      </c>
      <c r="C16515" t="s">
        <v>9454</v>
      </c>
      <c r="D16515" t="s">
        <v>9455</v>
      </c>
      <c r="E16515" s="117">
        <v>43038</v>
      </c>
      <c r="F16515" s="118">
        <v>0.41555555555555551</v>
      </c>
      <c r="G16515" t="s">
        <v>3854</v>
      </c>
      <c r="H16515">
        <v>1321</v>
      </c>
      <c r="I16515">
        <v>15</v>
      </c>
      <c r="J16515" t="s">
        <v>27591</v>
      </c>
      <c r="L16515" t="s">
        <v>201</v>
      </c>
    </row>
    <row r="16516" spans="1:12" x14ac:dyDescent="0.25">
      <c r="A16516" t="s">
        <v>9456</v>
      </c>
      <c r="B16516" t="s">
        <v>9453</v>
      </c>
      <c r="C16516" t="s">
        <v>9454</v>
      </c>
      <c r="D16516" t="s">
        <v>9455</v>
      </c>
      <c r="E16516" s="117">
        <v>43038</v>
      </c>
      <c r="F16516" s="118">
        <v>0.41555555555555551</v>
      </c>
      <c r="G16516" t="s">
        <v>3854</v>
      </c>
      <c r="H16516">
        <v>1321</v>
      </c>
      <c r="I16516">
        <v>22</v>
      </c>
      <c r="J16516" t="s">
        <v>27591</v>
      </c>
      <c r="L16516" t="s">
        <v>4097</v>
      </c>
    </row>
    <row r="16517" spans="1:12" x14ac:dyDescent="0.25">
      <c r="A16517" t="s">
        <v>9456</v>
      </c>
      <c r="B16517" t="s">
        <v>9453</v>
      </c>
      <c r="C16517" t="s">
        <v>9454</v>
      </c>
      <c r="D16517" t="s">
        <v>9455</v>
      </c>
      <c r="E16517" s="117">
        <v>43038</v>
      </c>
      <c r="F16517" s="118">
        <v>0.41556712962962966</v>
      </c>
      <c r="G16517" t="s">
        <v>3854</v>
      </c>
      <c r="H16517">
        <v>1322</v>
      </c>
      <c r="I16517">
        <v>1</v>
      </c>
      <c r="L16517" t="s">
        <v>27592</v>
      </c>
    </row>
    <row r="16518" spans="1:12" x14ac:dyDescent="0.25">
      <c r="A16518" t="s">
        <v>9456</v>
      </c>
      <c r="B16518" t="s">
        <v>9453</v>
      </c>
      <c r="C16518" t="s">
        <v>9454</v>
      </c>
      <c r="D16518" t="s">
        <v>9455</v>
      </c>
      <c r="E16518" s="117">
        <v>43038</v>
      </c>
      <c r="F16518" s="118">
        <v>0.41556712962962966</v>
      </c>
      <c r="G16518" t="s">
        <v>3854</v>
      </c>
      <c r="H16518">
        <v>1322</v>
      </c>
      <c r="I16518">
        <v>4</v>
      </c>
      <c r="J16518" t="s">
        <v>27592</v>
      </c>
      <c r="L16518" t="s">
        <v>2977</v>
      </c>
    </row>
    <row r="16519" spans="1:12" x14ac:dyDescent="0.25">
      <c r="A16519" t="s">
        <v>9456</v>
      </c>
      <c r="B16519" t="s">
        <v>9453</v>
      </c>
      <c r="C16519" t="s">
        <v>9454</v>
      </c>
      <c r="D16519" t="s">
        <v>9455</v>
      </c>
      <c r="E16519" s="117">
        <v>43038</v>
      </c>
      <c r="F16519" s="118">
        <v>0.41556712962962966</v>
      </c>
      <c r="G16519" t="s">
        <v>3854</v>
      </c>
      <c r="H16519">
        <v>1322</v>
      </c>
      <c r="I16519">
        <v>5</v>
      </c>
      <c r="J16519" t="s">
        <v>27592</v>
      </c>
      <c r="L16519" t="s">
        <v>27579</v>
      </c>
    </row>
    <row r="16520" spans="1:12" x14ac:dyDescent="0.25">
      <c r="A16520" t="s">
        <v>9456</v>
      </c>
      <c r="B16520" t="s">
        <v>9453</v>
      </c>
      <c r="C16520" t="s">
        <v>9454</v>
      </c>
      <c r="D16520" t="s">
        <v>9455</v>
      </c>
      <c r="E16520" s="117">
        <v>43038</v>
      </c>
      <c r="F16520" s="118">
        <v>0.41556712962962966</v>
      </c>
      <c r="G16520" t="s">
        <v>3854</v>
      </c>
      <c r="H16520">
        <v>1322</v>
      </c>
      <c r="I16520">
        <v>6</v>
      </c>
      <c r="J16520" t="s">
        <v>27592</v>
      </c>
      <c r="L16520">
        <v>414</v>
      </c>
    </row>
    <row r="16521" spans="1:12" x14ac:dyDescent="0.25">
      <c r="A16521" t="s">
        <v>9456</v>
      </c>
      <c r="B16521" t="s">
        <v>9453</v>
      </c>
      <c r="C16521" t="s">
        <v>9454</v>
      </c>
      <c r="D16521" t="s">
        <v>9455</v>
      </c>
      <c r="E16521" s="117">
        <v>43038</v>
      </c>
      <c r="F16521" s="118">
        <v>0.41556712962962966</v>
      </c>
      <c r="G16521" t="s">
        <v>3854</v>
      </c>
      <c r="H16521">
        <v>1322</v>
      </c>
      <c r="I16521">
        <v>7</v>
      </c>
      <c r="J16521" t="s">
        <v>27592</v>
      </c>
      <c r="L16521">
        <v>100</v>
      </c>
    </row>
    <row r="16522" spans="1:12" x14ac:dyDescent="0.25">
      <c r="A16522" t="s">
        <v>9456</v>
      </c>
      <c r="B16522" t="s">
        <v>9453</v>
      </c>
      <c r="C16522" t="s">
        <v>9454</v>
      </c>
      <c r="D16522" t="s">
        <v>9455</v>
      </c>
      <c r="E16522" s="117">
        <v>43038</v>
      </c>
      <c r="F16522" s="118">
        <v>0.41556712962962966</v>
      </c>
      <c r="G16522" t="s">
        <v>3854</v>
      </c>
      <c r="H16522">
        <v>1322</v>
      </c>
      <c r="I16522">
        <v>8</v>
      </c>
      <c r="J16522" t="s">
        <v>27592</v>
      </c>
      <c r="L16522">
        <v>12</v>
      </c>
    </row>
    <row r="16523" spans="1:12" x14ac:dyDescent="0.25">
      <c r="A16523" t="s">
        <v>9456</v>
      </c>
      <c r="B16523" t="s">
        <v>9453</v>
      </c>
      <c r="C16523" t="s">
        <v>9454</v>
      </c>
      <c r="D16523" t="s">
        <v>9455</v>
      </c>
      <c r="E16523" s="117">
        <v>43038</v>
      </c>
      <c r="F16523" s="118">
        <v>0.4155787037037037</v>
      </c>
      <c r="G16523" t="s">
        <v>3854</v>
      </c>
      <c r="H16523">
        <v>1322</v>
      </c>
      <c r="I16523">
        <v>9</v>
      </c>
      <c r="J16523" t="s">
        <v>27592</v>
      </c>
      <c r="L16523" t="s">
        <v>560</v>
      </c>
    </row>
    <row r="16524" spans="1:12" x14ac:dyDescent="0.25">
      <c r="A16524" t="s">
        <v>9456</v>
      </c>
      <c r="B16524" t="s">
        <v>9453</v>
      </c>
      <c r="C16524" t="s">
        <v>9454</v>
      </c>
      <c r="D16524" t="s">
        <v>9455</v>
      </c>
      <c r="E16524" s="117">
        <v>43038</v>
      </c>
      <c r="F16524" s="118">
        <v>0.4155787037037037</v>
      </c>
      <c r="G16524" t="s">
        <v>3854</v>
      </c>
      <c r="H16524">
        <v>1322</v>
      </c>
      <c r="I16524">
        <v>10</v>
      </c>
      <c r="J16524" t="s">
        <v>27592</v>
      </c>
      <c r="L16524" t="s">
        <v>615</v>
      </c>
    </row>
    <row r="16525" spans="1:12" x14ac:dyDescent="0.25">
      <c r="A16525" t="s">
        <v>9456</v>
      </c>
      <c r="B16525" t="s">
        <v>9453</v>
      </c>
      <c r="C16525" t="s">
        <v>9454</v>
      </c>
      <c r="D16525" t="s">
        <v>9455</v>
      </c>
      <c r="E16525" s="117">
        <v>43038</v>
      </c>
      <c r="F16525" s="118">
        <v>0.4155787037037037</v>
      </c>
      <c r="G16525" t="s">
        <v>3854</v>
      </c>
      <c r="H16525">
        <v>1322</v>
      </c>
      <c r="I16525">
        <v>11</v>
      </c>
      <c r="J16525" t="s">
        <v>27592</v>
      </c>
      <c r="L16525" t="s">
        <v>570</v>
      </c>
    </row>
    <row r="16526" spans="1:12" x14ac:dyDescent="0.25">
      <c r="A16526" t="s">
        <v>9456</v>
      </c>
      <c r="B16526" t="s">
        <v>9453</v>
      </c>
      <c r="C16526" t="s">
        <v>9454</v>
      </c>
      <c r="D16526" t="s">
        <v>9455</v>
      </c>
      <c r="E16526" s="117">
        <v>43038</v>
      </c>
      <c r="F16526" s="118">
        <v>0.4155787037037037</v>
      </c>
      <c r="G16526" t="s">
        <v>3854</v>
      </c>
      <c r="H16526">
        <v>1322</v>
      </c>
      <c r="I16526">
        <v>12</v>
      </c>
      <c r="J16526" t="s">
        <v>27592</v>
      </c>
      <c r="L16526" t="s">
        <v>570</v>
      </c>
    </row>
    <row r="16527" spans="1:12" x14ac:dyDescent="0.25">
      <c r="A16527" t="s">
        <v>9456</v>
      </c>
      <c r="B16527" t="s">
        <v>9453</v>
      </c>
      <c r="C16527" t="s">
        <v>9454</v>
      </c>
      <c r="D16527" t="s">
        <v>9455</v>
      </c>
      <c r="E16527" s="117">
        <v>43038</v>
      </c>
      <c r="F16527" s="118">
        <v>0.4155787037037037</v>
      </c>
      <c r="G16527" t="s">
        <v>3854</v>
      </c>
      <c r="H16527">
        <v>1322</v>
      </c>
      <c r="I16527">
        <v>13</v>
      </c>
      <c r="J16527" t="s">
        <v>27592</v>
      </c>
      <c r="L16527" t="s">
        <v>636</v>
      </c>
    </row>
    <row r="16528" spans="1:12" x14ac:dyDescent="0.25">
      <c r="A16528" t="s">
        <v>9456</v>
      </c>
      <c r="B16528" t="s">
        <v>9453</v>
      </c>
      <c r="C16528" t="s">
        <v>9454</v>
      </c>
      <c r="D16528" t="s">
        <v>9455</v>
      </c>
      <c r="E16528" s="117">
        <v>43038</v>
      </c>
      <c r="F16528" s="118">
        <v>0.4155787037037037</v>
      </c>
      <c r="G16528" t="s">
        <v>3854</v>
      </c>
      <c r="H16528">
        <v>1322</v>
      </c>
      <c r="I16528">
        <v>14</v>
      </c>
      <c r="J16528" t="s">
        <v>27592</v>
      </c>
      <c r="L16528" t="s">
        <v>643</v>
      </c>
    </row>
    <row r="16529" spans="1:12" x14ac:dyDescent="0.25">
      <c r="A16529" t="s">
        <v>9456</v>
      </c>
      <c r="B16529" t="s">
        <v>9453</v>
      </c>
      <c r="C16529" t="s">
        <v>9454</v>
      </c>
      <c r="D16529" t="s">
        <v>9455</v>
      </c>
      <c r="E16529" s="117">
        <v>43038</v>
      </c>
      <c r="F16529" s="118">
        <v>0.4155787037037037</v>
      </c>
      <c r="G16529" t="s">
        <v>3854</v>
      </c>
      <c r="H16529">
        <v>1322</v>
      </c>
      <c r="I16529">
        <v>15</v>
      </c>
      <c r="J16529" t="s">
        <v>27592</v>
      </c>
      <c r="L16529" t="s">
        <v>201</v>
      </c>
    </row>
    <row r="16530" spans="1:12" x14ac:dyDescent="0.25">
      <c r="A16530" t="s">
        <v>9456</v>
      </c>
      <c r="B16530" t="s">
        <v>9453</v>
      </c>
      <c r="C16530" t="s">
        <v>9454</v>
      </c>
      <c r="D16530" t="s">
        <v>9455</v>
      </c>
      <c r="E16530" s="117">
        <v>43038</v>
      </c>
      <c r="F16530" s="118">
        <v>0.4155787037037037</v>
      </c>
      <c r="G16530" t="s">
        <v>3854</v>
      </c>
      <c r="H16530">
        <v>1322</v>
      </c>
      <c r="I16530">
        <v>22</v>
      </c>
      <c r="J16530" t="s">
        <v>27592</v>
      </c>
      <c r="L16530" t="s">
        <v>4097</v>
      </c>
    </row>
    <row r="16531" spans="1:12" x14ac:dyDescent="0.25">
      <c r="A16531" t="s">
        <v>9456</v>
      </c>
      <c r="B16531" t="s">
        <v>9453</v>
      </c>
      <c r="C16531" t="s">
        <v>9454</v>
      </c>
      <c r="D16531" t="s">
        <v>9455</v>
      </c>
      <c r="E16531" s="117">
        <v>43038</v>
      </c>
      <c r="F16531" s="118">
        <v>0.41559027777777779</v>
      </c>
      <c r="G16531" t="s">
        <v>3854</v>
      </c>
      <c r="H16531">
        <v>1323</v>
      </c>
      <c r="I16531">
        <v>1</v>
      </c>
      <c r="L16531" t="s">
        <v>27593</v>
      </c>
    </row>
    <row r="16532" spans="1:12" x14ac:dyDescent="0.25">
      <c r="A16532" t="s">
        <v>9456</v>
      </c>
      <c r="B16532" t="s">
        <v>9453</v>
      </c>
      <c r="C16532" t="s">
        <v>9454</v>
      </c>
      <c r="D16532" t="s">
        <v>9455</v>
      </c>
      <c r="E16532" s="117">
        <v>43038</v>
      </c>
      <c r="F16532" s="118">
        <v>0.41559027777777779</v>
      </c>
      <c r="G16532" t="s">
        <v>3854</v>
      </c>
      <c r="H16532">
        <v>1323</v>
      </c>
      <c r="I16532">
        <v>4</v>
      </c>
      <c r="J16532" t="s">
        <v>27593</v>
      </c>
      <c r="L16532" t="s">
        <v>2977</v>
      </c>
    </row>
    <row r="16533" spans="1:12" x14ac:dyDescent="0.25">
      <c r="A16533" t="s">
        <v>9456</v>
      </c>
      <c r="B16533" t="s">
        <v>9453</v>
      </c>
      <c r="C16533" t="s">
        <v>9454</v>
      </c>
      <c r="D16533" t="s">
        <v>9455</v>
      </c>
      <c r="E16533" s="117">
        <v>43038</v>
      </c>
      <c r="F16533" s="118">
        <v>0.41559027777777779</v>
      </c>
      <c r="G16533" t="s">
        <v>3854</v>
      </c>
      <c r="H16533">
        <v>1323</v>
      </c>
      <c r="I16533">
        <v>5</v>
      </c>
      <c r="J16533" t="s">
        <v>27593</v>
      </c>
      <c r="L16533" t="s">
        <v>2249</v>
      </c>
    </row>
    <row r="16534" spans="1:12" x14ac:dyDescent="0.25">
      <c r="A16534" t="s">
        <v>9456</v>
      </c>
      <c r="B16534" t="s">
        <v>9453</v>
      </c>
      <c r="C16534" t="s">
        <v>9454</v>
      </c>
      <c r="D16534" t="s">
        <v>9455</v>
      </c>
      <c r="E16534" s="117">
        <v>43038</v>
      </c>
      <c r="F16534" s="118">
        <v>0.41559027777777779</v>
      </c>
      <c r="G16534" t="s">
        <v>3854</v>
      </c>
      <c r="H16534">
        <v>1323</v>
      </c>
      <c r="I16534">
        <v>6</v>
      </c>
      <c r="J16534" t="s">
        <v>27593</v>
      </c>
      <c r="L16534">
        <v>400</v>
      </c>
    </row>
    <row r="16535" spans="1:12" x14ac:dyDescent="0.25">
      <c r="A16535" t="s">
        <v>9456</v>
      </c>
      <c r="B16535" t="s">
        <v>9453</v>
      </c>
      <c r="C16535" t="s">
        <v>9454</v>
      </c>
      <c r="D16535" t="s">
        <v>9455</v>
      </c>
      <c r="E16535" s="117">
        <v>43038</v>
      </c>
      <c r="F16535" s="118">
        <v>0.41559027777777779</v>
      </c>
      <c r="G16535" t="s">
        <v>3854</v>
      </c>
      <c r="H16535">
        <v>1323</v>
      </c>
      <c r="I16535">
        <v>7</v>
      </c>
      <c r="J16535" t="s">
        <v>27593</v>
      </c>
      <c r="L16535">
        <v>100</v>
      </c>
    </row>
    <row r="16536" spans="1:12" x14ac:dyDescent="0.25">
      <c r="A16536" t="s">
        <v>9456</v>
      </c>
      <c r="B16536" t="s">
        <v>9453</v>
      </c>
      <c r="C16536" t="s">
        <v>9454</v>
      </c>
      <c r="D16536" t="s">
        <v>9455</v>
      </c>
      <c r="E16536" s="117">
        <v>43038</v>
      </c>
      <c r="F16536" s="118">
        <v>0.41560185185185183</v>
      </c>
      <c r="G16536" t="s">
        <v>3854</v>
      </c>
      <c r="H16536">
        <v>1323</v>
      </c>
      <c r="I16536">
        <v>8</v>
      </c>
      <c r="J16536" t="s">
        <v>27593</v>
      </c>
      <c r="L16536">
        <v>10</v>
      </c>
    </row>
    <row r="16537" spans="1:12" x14ac:dyDescent="0.25">
      <c r="A16537" t="s">
        <v>9456</v>
      </c>
      <c r="B16537" t="s">
        <v>9453</v>
      </c>
      <c r="C16537" t="s">
        <v>9454</v>
      </c>
      <c r="D16537" t="s">
        <v>9455</v>
      </c>
      <c r="E16537" s="117">
        <v>43038</v>
      </c>
      <c r="F16537" s="118">
        <v>0.41560185185185183</v>
      </c>
      <c r="G16537" t="s">
        <v>3854</v>
      </c>
      <c r="H16537">
        <v>1323</v>
      </c>
      <c r="I16537">
        <v>9</v>
      </c>
      <c r="J16537" t="s">
        <v>27593</v>
      </c>
      <c r="L16537" t="s">
        <v>563</v>
      </c>
    </row>
    <row r="16538" spans="1:12" x14ac:dyDescent="0.25">
      <c r="A16538" t="s">
        <v>9456</v>
      </c>
      <c r="B16538" t="s">
        <v>9453</v>
      </c>
      <c r="C16538" t="s">
        <v>9454</v>
      </c>
      <c r="D16538" t="s">
        <v>9455</v>
      </c>
      <c r="E16538" s="117">
        <v>43038</v>
      </c>
      <c r="F16538" s="118">
        <v>0.41560185185185183</v>
      </c>
      <c r="G16538" t="s">
        <v>3854</v>
      </c>
      <c r="H16538">
        <v>1323</v>
      </c>
      <c r="I16538">
        <v>10</v>
      </c>
      <c r="J16538" t="s">
        <v>27593</v>
      </c>
      <c r="L16538" t="s">
        <v>615</v>
      </c>
    </row>
    <row r="16539" spans="1:12" x14ac:dyDescent="0.25">
      <c r="A16539" t="s">
        <v>9456</v>
      </c>
      <c r="B16539" t="s">
        <v>9453</v>
      </c>
      <c r="C16539" t="s">
        <v>9454</v>
      </c>
      <c r="D16539" t="s">
        <v>9455</v>
      </c>
      <c r="E16539" s="117">
        <v>43038</v>
      </c>
      <c r="F16539" s="118">
        <v>0.41560185185185183</v>
      </c>
      <c r="G16539" t="s">
        <v>3854</v>
      </c>
      <c r="H16539">
        <v>1323</v>
      </c>
      <c r="I16539">
        <v>11</v>
      </c>
      <c r="J16539" t="s">
        <v>27593</v>
      </c>
      <c r="L16539" t="s">
        <v>580</v>
      </c>
    </row>
    <row r="16540" spans="1:12" x14ac:dyDescent="0.25">
      <c r="A16540" t="s">
        <v>9456</v>
      </c>
      <c r="B16540" t="s">
        <v>9453</v>
      </c>
      <c r="C16540" t="s">
        <v>9454</v>
      </c>
      <c r="D16540" t="s">
        <v>9455</v>
      </c>
      <c r="E16540" s="117">
        <v>43038</v>
      </c>
      <c r="F16540" s="118">
        <v>0.41560185185185183</v>
      </c>
      <c r="G16540" t="s">
        <v>3854</v>
      </c>
      <c r="H16540">
        <v>1323</v>
      </c>
      <c r="I16540">
        <v>12</v>
      </c>
      <c r="J16540" t="s">
        <v>27593</v>
      </c>
      <c r="L16540" t="s">
        <v>26940</v>
      </c>
    </row>
    <row r="16541" spans="1:12" x14ac:dyDescent="0.25">
      <c r="A16541" t="s">
        <v>9456</v>
      </c>
      <c r="B16541" t="s">
        <v>9453</v>
      </c>
      <c r="C16541" t="s">
        <v>9454</v>
      </c>
      <c r="D16541" t="s">
        <v>9455</v>
      </c>
      <c r="E16541" s="117">
        <v>43038</v>
      </c>
      <c r="F16541" s="118">
        <v>0.41560185185185183</v>
      </c>
      <c r="G16541" t="s">
        <v>3854</v>
      </c>
      <c r="H16541">
        <v>1323</v>
      </c>
      <c r="I16541">
        <v>13</v>
      </c>
      <c r="J16541" t="s">
        <v>27593</v>
      </c>
      <c r="L16541" t="s">
        <v>637</v>
      </c>
    </row>
    <row r="16542" spans="1:12" x14ac:dyDescent="0.25">
      <c r="A16542" t="s">
        <v>9456</v>
      </c>
      <c r="B16542" t="s">
        <v>9453</v>
      </c>
      <c r="C16542" t="s">
        <v>9454</v>
      </c>
      <c r="D16542" t="s">
        <v>9455</v>
      </c>
      <c r="E16542" s="117">
        <v>43038</v>
      </c>
      <c r="F16542" s="118">
        <v>0.41560185185185183</v>
      </c>
      <c r="G16542" t="s">
        <v>3854</v>
      </c>
      <c r="H16542">
        <v>1323</v>
      </c>
      <c r="I16542">
        <v>14</v>
      </c>
      <c r="J16542" t="s">
        <v>27593</v>
      </c>
      <c r="L16542" t="s">
        <v>643</v>
      </c>
    </row>
    <row r="16543" spans="1:12" x14ac:dyDescent="0.25">
      <c r="A16543" t="s">
        <v>9456</v>
      </c>
      <c r="B16543" t="s">
        <v>9453</v>
      </c>
      <c r="C16543" t="s">
        <v>9454</v>
      </c>
      <c r="D16543" t="s">
        <v>9455</v>
      </c>
      <c r="E16543" s="117">
        <v>43038</v>
      </c>
      <c r="F16543" s="118">
        <v>0.41560185185185183</v>
      </c>
      <c r="G16543" t="s">
        <v>3854</v>
      </c>
      <c r="H16543">
        <v>1323</v>
      </c>
      <c r="I16543">
        <v>15</v>
      </c>
      <c r="J16543" t="s">
        <v>27593</v>
      </c>
      <c r="L16543" t="s">
        <v>201</v>
      </c>
    </row>
    <row r="16544" spans="1:12" x14ac:dyDescent="0.25">
      <c r="A16544" t="s">
        <v>9456</v>
      </c>
      <c r="B16544" t="s">
        <v>9453</v>
      </c>
      <c r="C16544" t="s">
        <v>9454</v>
      </c>
      <c r="D16544" t="s">
        <v>9455</v>
      </c>
      <c r="E16544" s="117">
        <v>43038</v>
      </c>
      <c r="F16544" s="118">
        <v>0.41560185185185183</v>
      </c>
      <c r="G16544" t="s">
        <v>3854</v>
      </c>
      <c r="H16544">
        <v>1323</v>
      </c>
      <c r="I16544">
        <v>22</v>
      </c>
      <c r="J16544" t="s">
        <v>27593</v>
      </c>
      <c r="L16544" t="s">
        <v>4097</v>
      </c>
    </row>
    <row r="16545" spans="1:12" x14ac:dyDescent="0.25">
      <c r="A16545" t="s">
        <v>9456</v>
      </c>
      <c r="B16545" t="s">
        <v>9453</v>
      </c>
      <c r="C16545" t="s">
        <v>9454</v>
      </c>
      <c r="D16545" t="s">
        <v>9455</v>
      </c>
      <c r="E16545" s="117">
        <v>43038</v>
      </c>
      <c r="F16545" s="118">
        <v>0.41561342592592593</v>
      </c>
      <c r="G16545" t="s">
        <v>3854</v>
      </c>
      <c r="H16545">
        <v>1324</v>
      </c>
      <c r="I16545">
        <v>1</v>
      </c>
      <c r="L16545" t="s">
        <v>27594</v>
      </c>
    </row>
    <row r="16546" spans="1:12" x14ac:dyDescent="0.25">
      <c r="A16546" t="s">
        <v>9456</v>
      </c>
      <c r="B16546" t="s">
        <v>9453</v>
      </c>
      <c r="C16546" t="s">
        <v>9454</v>
      </c>
      <c r="D16546" t="s">
        <v>9455</v>
      </c>
      <c r="E16546" s="117">
        <v>43038</v>
      </c>
      <c r="F16546" s="118">
        <v>0.41561342592592593</v>
      </c>
      <c r="G16546" t="s">
        <v>3854</v>
      </c>
      <c r="H16546">
        <v>1324</v>
      </c>
      <c r="I16546">
        <v>4</v>
      </c>
      <c r="J16546" t="s">
        <v>27594</v>
      </c>
      <c r="L16546" t="s">
        <v>2977</v>
      </c>
    </row>
    <row r="16547" spans="1:12" x14ac:dyDescent="0.25">
      <c r="A16547" t="s">
        <v>9456</v>
      </c>
      <c r="B16547" t="s">
        <v>9453</v>
      </c>
      <c r="C16547" t="s">
        <v>9454</v>
      </c>
      <c r="D16547" t="s">
        <v>9455</v>
      </c>
      <c r="E16547" s="117">
        <v>43038</v>
      </c>
      <c r="F16547" s="118">
        <v>0.41561342592592593</v>
      </c>
      <c r="G16547" t="s">
        <v>3854</v>
      </c>
      <c r="H16547">
        <v>1324</v>
      </c>
      <c r="I16547">
        <v>5</v>
      </c>
      <c r="J16547" t="s">
        <v>27594</v>
      </c>
      <c r="L16547" t="s">
        <v>27579</v>
      </c>
    </row>
    <row r="16548" spans="1:12" x14ac:dyDescent="0.25">
      <c r="A16548" t="s">
        <v>9456</v>
      </c>
      <c r="B16548" t="s">
        <v>9453</v>
      </c>
      <c r="C16548" t="s">
        <v>9454</v>
      </c>
      <c r="D16548" t="s">
        <v>9455</v>
      </c>
      <c r="E16548" s="117">
        <v>43038</v>
      </c>
      <c r="F16548" s="118">
        <v>0.41562499999999997</v>
      </c>
      <c r="G16548" t="s">
        <v>3854</v>
      </c>
      <c r="H16548">
        <v>1324</v>
      </c>
      <c r="I16548">
        <v>6</v>
      </c>
      <c r="J16548" t="s">
        <v>27594</v>
      </c>
      <c r="L16548">
        <v>317</v>
      </c>
    </row>
    <row r="16549" spans="1:12" x14ac:dyDescent="0.25">
      <c r="A16549" t="s">
        <v>9456</v>
      </c>
      <c r="B16549" t="s">
        <v>9453</v>
      </c>
      <c r="C16549" t="s">
        <v>9454</v>
      </c>
      <c r="D16549" t="s">
        <v>9455</v>
      </c>
      <c r="E16549" s="117">
        <v>43038</v>
      </c>
      <c r="F16549" s="118">
        <v>0.41562499999999997</v>
      </c>
      <c r="G16549" t="s">
        <v>3854</v>
      </c>
      <c r="H16549">
        <v>1324</v>
      </c>
      <c r="I16549">
        <v>7</v>
      </c>
      <c r="J16549" t="s">
        <v>27594</v>
      </c>
      <c r="L16549">
        <v>100</v>
      </c>
    </row>
    <row r="16550" spans="1:12" x14ac:dyDescent="0.25">
      <c r="A16550" t="s">
        <v>9456</v>
      </c>
      <c r="B16550" t="s">
        <v>9453</v>
      </c>
      <c r="C16550" t="s">
        <v>9454</v>
      </c>
      <c r="D16550" t="s">
        <v>9455</v>
      </c>
      <c r="E16550" s="117">
        <v>43038</v>
      </c>
      <c r="F16550" s="118">
        <v>0.41562499999999997</v>
      </c>
      <c r="G16550" t="s">
        <v>3854</v>
      </c>
      <c r="H16550">
        <v>1324</v>
      </c>
      <c r="I16550">
        <v>8</v>
      </c>
      <c r="J16550" t="s">
        <v>27594</v>
      </c>
      <c r="L16550">
        <v>18</v>
      </c>
    </row>
    <row r="16551" spans="1:12" x14ac:dyDescent="0.25">
      <c r="A16551" t="s">
        <v>9456</v>
      </c>
      <c r="B16551" t="s">
        <v>9453</v>
      </c>
      <c r="C16551" t="s">
        <v>9454</v>
      </c>
      <c r="D16551" t="s">
        <v>9455</v>
      </c>
      <c r="E16551" s="117">
        <v>43038</v>
      </c>
      <c r="F16551" s="118">
        <v>0.41562499999999997</v>
      </c>
      <c r="G16551" t="s">
        <v>3854</v>
      </c>
      <c r="H16551">
        <v>1324</v>
      </c>
      <c r="I16551">
        <v>9</v>
      </c>
      <c r="J16551" t="s">
        <v>27594</v>
      </c>
      <c r="L16551" t="s">
        <v>560</v>
      </c>
    </row>
    <row r="16552" spans="1:12" x14ac:dyDescent="0.25">
      <c r="A16552" t="s">
        <v>9456</v>
      </c>
      <c r="B16552" t="s">
        <v>9453</v>
      </c>
      <c r="C16552" t="s">
        <v>9454</v>
      </c>
      <c r="D16552" t="s">
        <v>9455</v>
      </c>
      <c r="E16552" s="117">
        <v>43038</v>
      </c>
      <c r="F16552" s="118">
        <v>0.41562499999999997</v>
      </c>
      <c r="G16552" t="s">
        <v>3854</v>
      </c>
      <c r="H16552">
        <v>1324</v>
      </c>
      <c r="I16552">
        <v>10</v>
      </c>
      <c r="J16552" t="s">
        <v>27594</v>
      </c>
      <c r="L16552" t="s">
        <v>615</v>
      </c>
    </row>
    <row r="16553" spans="1:12" x14ac:dyDescent="0.25">
      <c r="A16553" t="s">
        <v>9456</v>
      </c>
      <c r="B16553" t="s">
        <v>9453</v>
      </c>
      <c r="C16553" t="s">
        <v>9454</v>
      </c>
      <c r="D16553" t="s">
        <v>9455</v>
      </c>
      <c r="E16553" s="117">
        <v>43038</v>
      </c>
      <c r="F16553" s="118">
        <v>0.41562499999999997</v>
      </c>
      <c r="G16553" t="s">
        <v>3854</v>
      </c>
      <c r="H16553">
        <v>1324</v>
      </c>
      <c r="I16553">
        <v>11</v>
      </c>
      <c r="J16553" t="s">
        <v>27594</v>
      </c>
      <c r="L16553" t="s">
        <v>570</v>
      </c>
    </row>
    <row r="16554" spans="1:12" x14ac:dyDescent="0.25">
      <c r="A16554" t="s">
        <v>9456</v>
      </c>
      <c r="B16554" t="s">
        <v>9453</v>
      </c>
      <c r="C16554" t="s">
        <v>9454</v>
      </c>
      <c r="D16554" t="s">
        <v>9455</v>
      </c>
      <c r="E16554" s="117">
        <v>43038</v>
      </c>
      <c r="F16554" s="118">
        <v>0.41562499999999997</v>
      </c>
      <c r="G16554" t="s">
        <v>3854</v>
      </c>
      <c r="H16554">
        <v>1324</v>
      </c>
      <c r="I16554">
        <v>12</v>
      </c>
      <c r="J16554" t="s">
        <v>27594</v>
      </c>
      <c r="L16554" t="s">
        <v>570</v>
      </c>
    </row>
    <row r="16555" spans="1:12" x14ac:dyDescent="0.25">
      <c r="A16555" t="s">
        <v>9456</v>
      </c>
      <c r="B16555" t="s">
        <v>9453</v>
      </c>
      <c r="C16555" t="s">
        <v>9454</v>
      </c>
      <c r="D16555" t="s">
        <v>9455</v>
      </c>
      <c r="E16555" s="117">
        <v>43038</v>
      </c>
      <c r="F16555" s="118">
        <v>0.41562499999999997</v>
      </c>
      <c r="G16555" t="s">
        <v>3854</v>
      </c>
      <c r="H16555">
        <v>1324</v>
      </c>
      <c r="I16555">
        <v>13</v>
      </c>
      <c r="J16555" t="s">
        <v>27594</v>
      </c>
      <c r="L16555" t="s">
        <v>636</v>
      </c>
    </row>
    <row r="16556" spans="1:12" x14ac:dyDescent="0.25">
      <c r="A16556" t="s">
        <v>9456</v>
      </c>
      <c r="B16556" t="s">
        <v>9453</v>
      </c>
      <c r="C16556" t="s">
        <v>9454</v>
      </c>
      <c r="D16556" t="s">
        <v>9455</v>
      </c>
      <c r="E16556" s="117">
        <v>43038</v>
      </c>
      <c r="F16556" s="118">
        <v>0.41562499999999997</v>
      </c>
      <c r="G16556" t="s">
        <v>3854</v>
      </c>
      <c r="H16556">
        <v>1324</v>
      </c>
      <c r="I16556">
        <v>14</v>
      </c>
      <c r="J16556" t="s">
        <v>27594</v>
      </c>
      <c r="L16556" t="s">
        <v>643</v>
      </c>
    </row>
    <row r="16557" spans="1:12" x14ac:dyDescent="0.25">
      <c r="A16557" t="s">
        <v>9456</v>
      </c>
      <c r="B16557" t="s">
        <v>9453</v>
      </c>
      <c r="C16557" t="s">
        <v>9454</v>
      </c>
      <c r="D16557" t="s">
        <v>9455</v>
      </c>
      <c r="E16557" s="117">
        <v>43038</v>
      </c>
      <c r="F16557" s="118">
        <v>0.41562499999999997</v>
      </c>
      <c r="G16557" t="s">
        <v>3854</v>
      </c>
      <c r="H16557">
        <v>1324</v>
      </c>
      <c r="I16557">
        <v>15</v>
      </c>
      <c r="J16557" t="s">
        <v>27594</v>
      </c>
      <c r="L16557" t="s">
        <v>201</v>
      </c>
    </row>
    <row r="16558" spans="1:12" x14ac:dyDescent="0.25">
      <c r="A16558" t="s">
        <v>9456</v>
      </c>
      <c r="B16558" t="s">
        <v>9453</v>
      </c>
      <c r="C16558" t="s">
        <v>9454</v>
      </c>
      <c r="D16558" t="s">
        <v>9455</v>
      </c>
      <c r="E16558" s="117">
        <v>43038</v>
      </c>
      <c r="F16558" s="118">
        <v>0.41562499999999997</v>
      </c>
      <c r="G16558" t="s">
        <v>3854</v>
      </c>
      <c r="H16558">
        <v>1324</v>
      </c>
      <c r="I16558">
        <v>22</v>
      </c>
      <c r="J16558" t="s">
        <v>27594</v>
      </c>
      <c r="L16558" t="s">
        <v>4097</v>
      </c>
    </row>
    <row r="16559" spans="1:12" x14ac:dyDescent="0.25">
      <c r="A16559" t="s">
        <v>9456</v>
      </c>
      <c r="B16559" t="s">
        <v>9453</v>
      </c>
      <c r="C16559" t="s">
        <v>9454</v>
      </c>
      <c r="D16559" t="s">
        <v>9455</v>
      </c>
      <c r="E16559" s="117">
        <v>43038</v>
      </c>
      <c r="F16559" s="118">
        <v>0.41563657407407412</v>
      </c>
      <c r="G16559" t="s">
        <v>3854</v>
      </c>
      <c r="H16559">
        <v>1325</v>
      </c>
      <c r="I16559">
        <v>1</v>
      </c>
      <c r="L16559" t="s">
        <v>27595</v>
      </c>
    </row>
    <row r="16560" spans="1:12" x14ac:dyDescent="0.25">
      <c r="A16560" t="s">
        <v>9456</v>
      </c>
      <c r="B16560" t="s">
        <v>9453</v>
      </c>
      <c r="C16560" t="s">
        <v>9454</v>
      </c>
      <c r="D16560" t="s">
        <v>9455</v>
      </c>
      <c r="E16560" s="117">
        <v>43038</v>
      </c>
      <c r="F16560" s="118">
        <v>0.41564814814814816</v>
      </c>
      <c r="G16560" t="s">
        <v>3854</v>
      </c>
      <c r="H16560">
        <v>1325</v>
      </c>
      <c r="I16560">
        <v>4</v>
      </c>
      <c r="J16560" t="s">
        <v>27595</v>
      </c>
      <c r="L16560" t="s">
        <v>2977</v>
      </c>
    </row>
    <row r="16561" spans="1:12" x14ac:dyDescent="0.25">
      <c r="A16561" t="s">
        <v>9456</v>
      </c>
      <c r="B16561" t="s">
        <v>9453</v>
      </c>
      <c r="C16561" t="s">
        <v>9454</v>
      </c>
      <c r="D16561" t="s">
        <v>9455</v>
      </c>
      <c r="E16561" s="117">
        <v>43038</v>
      </c>
      <c r="F16561" s="118">
        <v>0.41564814814814816</v>
      </c>
      <c r="G16561" t="s">
        <v>3854</v>
      </c>
      <c r="H16561">
        <v>1325</v>
      </c>
      <c r="I16561">
        <v>5</v>
      </c>
      <c r="J16561" t="s">
        <v>27595</v>
      </c>
      <c r="L16561" t="s">
        <v>27579</v>
      </c>
    </row>
    <row r="16562" spans="1:12" x14ac:dyDescent="0.25">
      <c r="A16562" t="s">
        <v>9456</v>
      </c>
      <c r="B16562" t="s">
        <v>9453</v>
      </c>
      <c r="C16562" t="s">
        <v>9454</v>
      </c>
      <c r="D16562" t="s">
        <v>9455</v>
      </c>
      <c r="E16562" s="117">
        <v>43038</v>
      </c>
      <c r="F16562" s="118">
        <v>0.41564814814814816</v>
      </c>
      <c r="G16562" t="s">
        <v>3854</v>
      </c>
      <c r="H16562">
        <v>1325</v>
      </c>
      <c r="I16562">
        <v>6</v>
      </c>
      <c r="J16562" t="s">
        <v>27595</v>
      </c>
      <c r="L16562">
        <v>227</v>
      </c>
    </row>
    <row r="16563" spans="1:12" x14ac:dyDescent="0.25">
      <c r="A16563" t="s">
        <v>9456</v>
      </c>
      <c r="B16563" t="s">
        <v>9453</v>
      </c>
      <c r="C16563" t="s">
        <v>9454</v>
      </c>
      <c r="D16563" t="s">
        <v>9455</v>
      </c>
      <c r="E16563" s="117">
        <v>43038</v>
      </c>
      <c r="F16563" s="118">
        <v>0.41564814814814816</v>
      </c>
      <c r="G16563" t="s">
        <v>3854</v>
      </c>
      <c r="H16563">
        <v>1325</v>
      </c>
      <c r="I16563">
        <v>7</v>
      </c>
      <c r="J16563" t="s">
        <v>27595</v>
      </c>
      <c r="L16563">
        <v>100</v>
      </c>
    </row>
    <row r="16564" spans="1:12" x14ac:dyDescent="0.25">
      <c r="A16564" t="s">
        <v>9456</v>
      </c>
      <c r="B16564" t="s">
        <v>9453</v>
      </c>
      <c r="C16564" t="s">
        <v>9454</v>
      </c>
      <c r="D16564" t="s">
        <v>9455</v>
      </c>
      <c r="E16564" s="117">
        <v>43038</v>
      </c>
      <c r="F16564" s="118">
        <v>0.41564814814814816</v>
      </c>
      <c r="G16564" t="s">
        <v>3854</v>
      </c>
      <c r="H16564">
        <v>1325</v>
      </c>
      <c r="I16564">
        <v>8</v>
      </c>
      <c r="J16564" t="s">
        <v>27595</v>
      </c>
      <c r="L16564">
        <v>20</v>
      </c>
    </row>
    <row r="16565" spans="1:12" x14ac:dyDescent="0.25">
      <c r="A16565" t="s">
        <v>9456</v>
      </c>
      <c r="B16565" t="s">
        <v>9453</v>
      </c>
      <c r="C16565" t="s">
        <v>9454</v>
      </c>
      <c r="D16565" t="s">
        <v>9455</v>
      </c>
      <c r="E16565" s="117">
        <v>43038</v>
      </c>
      <c r="F16565" s="118">
        <v>0.41564814814814816</v>
      </c>
      <c r="G16565" t="s">
        <v>3854</v>
      </c>
      <c r="H16565">
        <v>1325</v>
      </c>
      <c r="I16565">
        <v>9</v>
      </c>
      <c r="J16565" t="s">
        <v>27595</v>
      </c>
      <c r="L16565" t="s">
        <v>560</v>
      </c>
    </row>
    <row r="16566" spans="1:12" x14ac:dyDescent="0.25">
      <c r="A16566" t="s">
        <v>9456</v>
      </c>
      <c r="B16566" t="s">
        <v>9453</v>
      </c>
      <c r="C16566" t="s">
        <v>9454</v>
      </c>
      <c r="D16566" t="s">
        <v>9455</v>
      </c>
      <c r="E16566" s="117">
        <v>43038</v>
      </c>
      <c r="F16566" s="118">
        <v>0.41564814814814816</v>
      </c>
      <c r="G16566" t="s">
        <v>3854</v>
      </c>
      <c r="H16566">
        <v>1325</v>
      </c>
      <c r="I16566">
        <v>10</v>
      </c>
      <c r="J16566" t="s">
        <v>27595</v>
      </c>
      <c r="L16566" t="s">
        <v>615</v>
      </c>
    </row>
    <row r="16567" spans="1:12" x14ac:dyDescent="0.25">
      <c r="A16567" t="s">
        <v>9456</v>
      </c>
      <c r="B16567" t="s">
        <v>9453</v>
      </c>
      <c r="C16567" t="s">
        <v>9454</v>
      </c>
      <c r="D16567" t="s">
        <v>9455</v>
      </c>
      <c r="E16567" s="117">
        <v>43038</v>
      </c>
      <c r="F16567" s="118">
        <v>0.41564814814814816</v>
      </c>
      <c r="G16567" t="s">
        <v>3854</v>
      </c>
      <c r="H16567">
        <v>1325</v>
      </c>
      <c r="I16567">
        <v>11</v>
      </c>
      <c r="J16567" t="s">
        <v>27595</v>
      </c>
      <c r="L16567" t="s">
        <v>570</v>
      </c>
    </row>
    <row r="16568" spans="1:12" x14ac:dyDescent="0.25">
      <c r="A16568" t="s">
        <v>9456</v>
      </c>
      <c r="B16568" t="s">
        <v>9453</v>
      </c>
      <c r="C16568" t="s">
        <v>9454</v>
      </c>
      <c r="D16568" t="s">
        <v>9455</v>
      </c>
      <c r="E16568" s="117">
        <v>43038</v>
      </c>
      <c r="F16568" s="118">
        <v>0.41564814814814816</v>
      </c>
      <c r="G16568" t="s">
        <v>3854</v>
      </c>
      <c r="H16568">
        <v>1325</v>
      </c>
      <c r="I16568">
        <v>12</v>
      </c>
      <c r="J16568" t="s">
        <v>27595</v>
      </c>
      <c r="L16568" t="s">
        <v>570</v>
      </c>
    </row>
    <row r="16569" spans="1:12" x14ac:dyDescent="0.25">
      <c r="A16569" t="s">
        <v>9456</v>
      </c>
      <c r="B16569" t="s">
        <v>9453</v>
      </c>
      <c r="C16569" t="s">
        <v>9454</v>
      </c>
      <c r="D16569" t="s">
        <v>9455</v>
      </c>
      <c r="E16569" s="117">
        <v>43038</v>
      </c>
      <c r="F16569" s="118">
        <v>0.41564814814814816</v>
      </c>
      <c r="G16569" t="s">
        <v>3854</v>
      </c>
      <c r="H16569">
        <v>1325</v>
      </c>
      <c r="I16569">
        <v>13</v>
      </c>
      <c r="J16569" t="s">
        <v>27595</v>
      </c>
      <c r="L16569" t="s">
        <v>636</v>
      </c>
    </row>
    <row r="16570" spans="1:12" x14ac:dyDescent="0.25">
      <c r="A16570" t="s">
        <v>9456</v>
      </c>
      <c r="B16570" t="s">
        <v>9453</v>
      </c>
      <c r="C16570" t="s">
        <v>9454</v>
      </c>
      <c r="D16570" t="s">
        <v>9455</v>
      </c>
      <c r="E16570" s="117">
        <v>43038</v>
      </c>
      <c r="F16570" s="118">
        <v>0.41564814814814816</v>
      </c>
      <c r="G16570" t="s">
        <v>3854</v>
      </c>
      <c r="H16570">
        <v>1325</v>
      </c>
      <c r="I16570">
        <v>14</v>
      </c>
      <c r="J16570" t="s">
        <v>27595</v>
      </c>
      <c r="L16570" t="s">
        <v>643</v>
      </c>
    </row>
    <row r="16571" spans="1:12" x14ac:dyDescent="0.25">
      <c r="A16571" t="s">
        <v>9456</v>
      </c>
      <c r="B16571" t="s">
        <v>9453</v>
      </c>
      <c r="C16571" t="s">
        <v>9454</v>
      </c>
      <c r="D16571" t="s">
        <v>9455</v>
      </c>
      <c r="E16571" s="117">
        <v>43038</v>
      </c>
      <c r="F16571" s="118">
        <v>0.41564814814814816</v>
      </c>
      <c r="G16571" t="s">
        <v>3854</v>
      </c>
      <c r="H16571">
        <v>1325</v>
      </c>
      <c r="I16571">
        <v>15</v>
      </c>
      <c r="J16571" t="s">
        <v>27595</v>
      </c>
      <c r="L16571" t="s">
        <v>201</v>
      </c>
    </row>
    <row r="16572" spans="1:12" x14ac:dyDescent="0.25">
      <c r="A16572" t="s">
        <v>9456</v>
      </c>
      <c r="B16572" t="s">
        <v>9453</v>
      </c>
      <c r="C16572" t="s">
        <v>9454</v>
      </c>
      <c r="D16572" t="s">
        <v>9455</v>
      </c>
      <c r="E16572" s="117">
        <v>43038</v>
      </c>
      <c r="F16572" s="118">
        <v>0.41565972222222225</v>
      </c>
      <c r="G16572" t="s">
        <v>3854</v>
      </c>
      <c r="H16572">
        <v>1325</v>
      </c>
      <c r="I16572">
        <v>22</v>
      </c>
      <c r="J16572" t="s">
        <v>27595</v>
      </c>
      <c r="L16572" t="s">
        <v>4097</v>
      </c>
    </row>
    <row r="16573" spans="1:12" x14ac:dyDescent="0.25">
      <c r="A16573" t="s">
        <v>9456</v>
      </c>
      <c r="B16573" t="s">
        <v>9453</v>
      </c>
      <c r="C16573" t="s">
        <v>9454</v>
      </c>
      <c r="D16573" t="s">
        <v>9455</v>
      </c>
      <c r="E16573" s="117">
        <v>43038</v>
      </c>
      <c r="F16573" s="118">
        <v>0.41565972222222225</v>
      </c>
      <c r="G16573" t="s">
        <v>3854</v>
      </c>
      <c r="H16573">
        <v>1326</v>
      </c>
      <c r="I16573">
        <v>1</v>
      </c>
      <c r="L16573" t="s">
        <v>27596</v>
      </c>
    </row>
    <row r="16574" spans="1:12" x14ac:dyDescent="0.25">
      <c r="A16574" t="s">
        <v>9456</v>
      </c>
      <c r="B16574" t="s">
        <v>9453</v>
      </c>
      <c r="C16574" t="s">
        <v>9454</v>
      </c>
      <c r="D16574" t="s">
        <v>9455</v>
      </c>
      <c r="E16574" s="117">
        <v>43038</v>
      </c>
      <c r="F16574" s="118">
        <v>0.41567129629629629</v>
      </c>
      <c r="G16574" t="s">
        <v>3854</v>
      </c>
      <c r="H16574">
        <v>1326</v>
      </c>
      <c r="I16574">
        <v>4</v>
      </c>
      <c r="J16574" t="s">
        <v>27596</v>
      </c>
      <c r="L16574" t="s">
        <v>2977</v>
      </c>
    </row>
    <row r="16575" spans="1:12" x14ac:dyDescent="0.25">
      <c r="A16575" t="s">
        <v>9456</v>
      </c>
      <c r="B16575" t="s">
        <v>9453</v>
      </c>
      <c r="C16575" t="s">
        <v>9454</v>
      </c>
      <c r="D16575" t="s">
        <v>9455</v>
      </c>
      <c r="E16575" s="117">
        <v>43038</v>
      </c>
      <c r="F16575" s="118">
        <v>0.41567129629629629</v>
      </c>
      <c r="G16575" t="s">
        <v>3854</v>
      </c>
      <c r="H16575">
        <v>1326</v>
      </c>
      <c r="I16575">
        <v>5</v>
      </c>
      <c r="J16575" t="s">
        <v>27596</v>
      </c>
      <c r="L16575" t="s">
        <v>27381</v>
      </c>
    </row>
    <row r="16576" spans="1:12" x14ac:dyDescent="0.25">
      <c r="A16576" t="s">
        <v>9456</v>
      </c>
      <c r="B16576" t="s">
        <v>9453</v>
      </c>
      <c r="C16576" t="s">
        <v>9454</v>
      </c>
      <c r="D16576" t="s">
        <v>9455</v>
      </c>
      <c r="E16576" s="117">
        <v>43038</v>
      </c>
      <c r="F16576" s="118">
        <v>0.41567129629629629</v>
      </c>
      <c r="G16576" t="s">
        <v>3854</v>
      </c>
      <c r="H16576">
        <v>1326</v>
      </c>
      <c r="I16576">
        <v>6</v>
      </c>
      <c r="J16576" t="s">
        <v>27596</v>
      </c>
      <c r="L16576">
        <v>237</v>
      </c>
    </row>
    <row r="16577" spans="1:12" x14ac:dyDescent="0.25">
      <c r="A16577" t="s">
        <v>9456</v>
      </c>
      <c r="B16577" t="s">
        <v>9453</v>
      </c>
      <c r="C16577" t="s">
        <v>9454</v>
      </c>
      <c r="D16577" t="s">
        <v>9455</v>
      </c>
      <c r="E16577" s="117">
        <v>43038</v>
      </c>
      <c r="F16577" s="118">
        <v>0.41567129629629629</v>
      </c>
      <c r="G16577" t="s">
        <v>3854</v>
      </c>
      <c r="H16577">
        <v>1326</v>
      </c>
      <c r="I16577">
        <v>7</v>
      </c>
      <c r="J16577" t="s">
        <v>27596</v>
      </c>
      <c r="L16577">
        <v>100</v>
      </c>
    </row>
    <row r="16578" spans="1:12" x14ac:dyDescent="0.25">
      <c r="A16578" t="s">
        <v>9456</v>
      </c>
      <c r="B16578" t="s">
        <v>9453</v>
      </c>
      <c r="C16578" t="s">
        <v>9454</v>
      </c>
      <c r="D16578" t="s">
        <v>9455</v>
      </c>
      <c r="E16578" s="117">
        <v>43038</v>
      </c>
      <c r="F16578" s="118">
        <v>0.41567129629629629</v>
      </c>
      <c r="G16578" t="s">
        <v>3854</v>
      </c>
      <c r="H16578">
        <v>1326</v>
      </c>
      <c r="I16578">
        <v>8</v>
      </c>
      <c r="J16578" t="s">
        <v>27596</v>
      </c>
      <c r="L16578">
        <v>15</v>
      </c>
    </row>
    <row r="16579" spans="1:12" x14ac:dyDescent="0.25">
      <c r="A16579" t="s">
        <v>9456</v>
      </c>
      <c r="B16579" t="s">
        <v>9453</v>
      </c>
      <c r="C16579" t="s">
        <v>9454</v>
      </c>
      <c r="D16579" t="s">
        <v>9455</v>
      </c>
      <c r="E16579" s="117">
        <v>43038</v>
      </c>
      <c r="F16579" s="118">
        <v>0.41567129629629629</v>
      </c>
      <c r="G16579" t="s">
        <v>3854</v>
      </c>
      <c r="H16579">
        <v>1326</v>
      </c>
      <c r="I16579">
        <v>9</v>
      </c>
      <c r="J16579" t="s">
        <v>27596</v>
      </c>
      <c r="L16579" t="s">
        <v>560</v>
      </c>
    </row>
    <row r="16580" spans="1:12" x14ac:dyDescent="0.25">
      <c r="A16580" t="s">
        <v>9456</v>
      </c>
      <c r="B16580" t="s">
        <v>9453</v>
      </c>
      <c r="C16580" t="s">
        <v>9454</v>
      </c>
      <c r="D16580" t="s">
        <v>9455</v>
      </c>
      <c r="E16580" s="117">
        <v>43038</v>
      </c>
      <c r="F16580" s="118">
        <v>0.41567129629629629</v>
      </c>
      <c r="G16580" t="s">
        <v>3854</v>
      </c>
      <c r="H16580">
        <v>1326</v>
      </c>
      <c r="I16580">
        <v>10</v>
      </c>
      <c r="J16580" t="s">
        <v>27596</v>
      </c>
      <c r="L16580" t="s">
        <v>615</v>
      </c>
    </row>
    <row r="16581" spans="1:12" x14ac:dyDescent="0.25">
      <c r="A16581" t="s">
        <v>9456</v>
      </c>
      <c r="B16581" t="s">
        <v>9453</v>
      </c>
      <c r="C16581" t="s">
        <v>9454</v>
      </c>
      <c r="D16581" t="s">
        <v>9455</v>
      </c>
      <c r="E16581" s="117">
        <v>43038</v>
      </c>
      <c r="F16581" s="118">
        <v>0.41567129629629629</v>
      </c>
      <c r="G16581" t="s">
        <v>3854</v>
      </c>
      <c r="H16581">
        <v>1326</v>
      </c>
      <c r="I16581">
        <v>11</v>
      </c>
      <c r="J16581" t="s">
        <v>27596</v>
      </c>
      <c r="L16581" t="s">
        <v>589</v>
      </c>
    </row>
    <row r="16582" spans="1:12" x14ac:dyDescent="0.25">
      <c r="A16582" t="s">
        <v>9456</v>
      </c>
      <c r="B16582" t="s">
        <v>9453</v>
      </c>
      <c r="C16582" t="s">
        <v>9454</v>
      </c>
      <c r="D16582" t="s">
        <v>9455</v>
      </c>
      <c r="E16582" s="117">
        <v>43038</v>
      </c>
      <c r="F16582" s="118">
        <v>0.41567129629629629</v>
      </c>
      <c r="G16582" t="s">
        <v>3854</v>
      </c>
      <c r="H16582">
        <v>1326</v>
      </c>
      <c r="I16582">
        <v>12</v>
      </c>
      <c r="J16582" t="s">
        <v>27596</v>
      </c>
      <c r="L16582" t="s">
        <v>571</v>
      </c>
    </row>
    <row r="16583" spans="1:12" x14ac:dyDescent="0.25">
      <c r="A16583" t="s">
        <v>9456</v>
      </c>
      <c r="B16583" t="s">
        <v>9453</v>
      </c>
      <c r="C16583" t="s">
        <v>9454</v>
      </c>
      <c r="D16583" t="s">
        <v>9455</v>
      </c>
      <c r="E16583" s="117">
        <v>43038</v>
      </c>
      <c r="F16583" s="118">
        <v>0.41568287037037038</v>
      </c>
      <c r="G16583" t="s">
        <v>3854</v>
      </c>
      <c r="H16583">
        <v>1326</v>
      </c>
      <c r="I16583">
        <v>13</v>
      </c>
      <c r="J16583" t="s">
        <v>27596</v>
      </c>
      <c r="L16583" t="s">
        <v>638</v>
      </c>
    </row>
    <row r="16584" spans="1:12" x14ac:dyDescent="0.25">
      <c r="A16584" t="s">
        <v>9456</v>
      </c>
      <c r="B16584" t="s">
        <v>9453</v>
      </c>
      <c r="C16584" t="s">
        <v>9454</v>
      </c>
      <c r="D16584" t="s">
        <v>9455</v>
      </c>
      <c r="E16584" s="117">
        <v>43038</v>
      </c>
      <c r="F16584" s="118">
        <v>0.41568287037037038</v>
      </c>
      <c r="G16584" t="s">
        <v>3854</v>
      </c>
      <c r="H16584">
        <v>1326</v>
      </c>
      <c r="I16584">
        <v>14</v>
      </c>
      <c r="J16584" t="s">
        <v>27596</v>
      </c>
      <c r="L16584" t="s">
        <v>643</v>
      </c>
    </row>
    <row r="16585" spans="1:12" x14ac:dyDescent="0.25">
      <c r="A16585" t="s">
        <v>9456</v>
      </c>
      <c r="B16585" t="s">
        <v>9453</v>
      </c>
      <c r="C16585" t="s">
        <v>9454</v>
      </c>
      <c r="D16585" t="s">
        <v>9455</v>
      </c>
      <c r="E16585" s="117">
        <v>43038</v>
      </c>
      <c r="F16585" s="118">
        <v>0.41568287037037038</v>
      </c>
      <c r="G16585" t="s">
        <v>3854</v>
      </c>
      <c r="H16585">
        <v>1326</v>
      </c>
      <c r="I16585">
        <v>15</v>
      </c>
      <c r="J16585" t="s">
        <v>27596</v>
      </c>
      <c r="L16585" t="s">
        <v>201</v>
      </c>
    </row>
    <row r="16586" spans="1:12" x14ac:dyDescent="0.25">
      <c r="A16586" t="s">
        <v>9456</v>
      </c>
      <c r="B16586" t="s">
        <v>9453</v>
      </c>
      <c r="C16586" t="s">
        <v>9454</v>
      </c>
      <c r="D16586" t="s">
        <v>9455</v>
      </c>
      <c r="E16586" s="117">
        <v>43038</v>
      </c>
      <c r="F16586" s="118">
        <v>0.41568287037037038</v>
      </c>
      <c r="G16586" t="s">
        <v>3854</v>
      </c>
      <c r="H16586">
        <v>1326</v>
      </c>
      <c r="I16586">
        <v>22</v>
      </c>
      <c r="J16586" t="s">
        <v>27596</v>
      </c>
      <c r="L16586" t="s">
        <v>4097</v>
      </c>
    </row>
    <row r="16587" spans="1:12" x14ac:dyDescent="0.25">
      <c r="A16587" t="s">
        <v>9456</v>
      </c>
      <c r="B16587" t="s">
        <v>9453</v>
      </c>
      <c r="C16587" t="s">
        <v>9454</v>
      </c>
      <c r="D16587" t="s">
        <v>9455</v>
      </c>
      <c r="E16587" s="117">
        <v>43038</v>
      </c>
      <c r="F16587" s="118">
        <v>0.41569444444444442</v>
      </c>
      <c r="G16587" t="s">
        <v>3854</v>
      </c>
      <c r="H16587">
        <v>1327</v>
      </c>
      <c r="I16587">
        <v>1</v>
      </c>
      <c r="L16587" t="s">
        <v>27597</v>
      </c>
    </row>
    <row r="16588" spans="1:12" x14ac:dyDescent="0.25">
      <c r="A16588" t="s">
        <v>9456</v>
      </c>
      <c r="B16588" t="s">
        <v>9453</v>
      </c>
      <c r="C16588" t="s">
        <v>9454</v>
      </c>
      <c r="D16588" t="s">
        <v>9455</v>
      </c>
      <c r="E16588" s="117">
        <v>43038</v>
      </c>
      <c r="F16588" s="118">
        <v>0.41569444444444442</v>
      </c>
      <c r="G16588" t="s">
        <v>3854</v>
      </c>
      <c r="H16588">
        <v>1327</v>
      </c>
      <c r="I16588">
        <v>4</v>
      </c>
      <c r="J16588" t="s">
        <v>27597</v>
      </c>
      <c r="L16588" t="s">
        <v>2977</v>
      </c>
    </row>
    <row r="16589" spans="1:12" x14ac:dyDescent="0.25">
      <c r="A16589" t="s">
        <v>9456</v>
      </c>
      <c r="B16589" t="s">
        <v>9453</v>
      </c>
      <c r="C16589" t="s">
        <v>9454</v>
      </c>
      <c r="D16589" t="s">
        <v>9455</v>
      </c>
      <c r="E16589" s="117">
        <v>43038</v>
      </c>
      <c r="F16589" s="118">
        <v>0.41569444444444442</v>
      </c>
      <c r="G16589" t="s">
        <v>3854</v>
      </c>
      <c r="H16589">
        <v>1327</v>
      </c>
      <c r="I16589">
        <v>5</v>
      </c>
      <c r="J16589" t="s">
        <v>27597</v>
      </c>
      <c r="L16589" t="s">
        <v>27579</v>
      </c>
    </row>
    <row r="16590" spans="1:12" x14ac:dyDescent="0.25">
      <c r="A16590" t="s">
        <v>9456</v>
      </c>
      <c r="B16590" t="s">
        <v>9453</v>
      </c>
      <c r="C16590" t="s">
        <v>9454</v>
      </c>
      <c r="D16590" t="s">
        <v>9455</v>
      </c>
      <c r="E16590" s="117">
        <v>43038</v>
      </c>
      <c r="F16590" s="118">
        <v>0.41569444444444442</v>
      </c>
      <c r="G16590" t="s">
        <v>3854</v>
      </c>
      <c r="H16590">
        <v>1327</v>
      </c>
      <c r="I16590">
        <v>6</v>
      </c>
      <c r="J16590" t="s">
        <v>27597</v>
      </c>
      <c r="L16590">
        <v>237</v>
      </c>
    </row>
    <row r="16591" spans="1:12" x14ac:dyDescent="0.25">
      <c r="A16591" t="s">
        <v>9456</v>
      </c>
      <c r="B16591" t="s">
        <v>9453</v>
      </c>
      <c r="C16591" t="s">
        <v>9454</v>
      </c>
      <c r="D16591" t="s">
        <v>9455</v>
      </c>
      <c r="E16591" s="117">
        <v>43038</v>
      </c>
      <c r="F16591" s="118">
        <v>0.41569444444444442</v>
      </c>
      <c r="G16591" t="s">
        <v>3854</v>
      </c>
      <c r="H16591">
        <v>1327</v>
      </c>
      <c r="I16591">
        <v>7</v>
      </c>
      <c r="J16591" t="s">
        <v>27597</v>
      </c>
      <c r="L16591">
        <v>100</v>
      </c>
    </row>
    <row r="16592" spans="1:12" x14ac:dyDescent="0.25">
      <c r="A16592" t="s">
        <v>9456</v>
      </c>
      <c r="B16592" t="s">
        <v>9453</v>
      </c>
      <c r="C16592" t="s">
        <v>9454</v>
      </c>
      <c r="D16592" t="s">
        <v>9455</v>
      </c>
      <c r="E16592" s="117">
        <v>43038</v>
      </c>
      <c r="F16592" s="118">
        <v>0.41569444444444442</v>
      </c>
      <c r="G16592" t="s">
        <v>3854</v>
      </c>
      <c r="H16592">
        <v>1327</v>
      </c>
      <c r="I16592">
        <v>8</v>
      </c>
      <c r="J16592" t="s">
        <v>27597</v>
      </c>
      <c r="L16592">
        <v>12</v>
      </c>
    </row>
    <row r="16593" spans="1:12" x14ac:dyDescent="0.25">
      <c r="A16593" t="s">
        <v>9456</v>
      </c>
      <c r="B16593" t="s">
        <v>9453</v>
      </c>
      <c r="C16593" t="s">
        <v>9454</v>
      </c>
      <c r="D16593" t="s">
        <v>9455</v>
      </c>
      <c r="E16593" s="117">
        <v>43038</v>
      </c>
      <c r="F16593" s="118">
        <v>0.41570601851851857</v>
      </c>
      <c r="G16593" t="s">
        <v>3854</v>
      </c>
      <c r="H16593">
        <v>1327</v>
      </c>
      <c r="I16593">
        <v>9</v>
      </c>
      <c r="J16593" t="s">
        <v>27597</v>
      </c>
      <c r="L16593" t="s">
        <v>560</v>
      </c>
    </row>
    <row r="16594" spans="1:12" x14ac:dyDescent="0.25">
      <c r="A16594" t="s">
        <v>9456</v>
      </c>
      <c r="B16594" t="s">
        <v>9453</v>
      </c>
      <c r="C16594" t="s">
        <v>9454</v>
      </c>
      <c r="D16594" t="s">
        <v>9455</v>
      </c>
      <c r="E16594" s="117">
        <v>43038</v>
      </c>
      <c r="F16594" s="118">
        <v>0.41570601851851857</v>
      </c>
      <c r="G16594" t="s">
        <v>3854</v>
      </c>
      <c r="H16594">
        <v>1327</v>
      </c>
      <c r="I16594">
        <v>10</v>
      </c>
      <c r="J16594" t="s">
        <v>27597</v>
      </c>
      <c r="L16594" t="s">
        <v>615</v>
      </c>
    </row>
    <row r="16595" spans="1:12" x14ac:dyDescent="0.25">
      <c r="A16595" t="s">
        <v>9456</v>
      </c>
      <c r="B16595" t="s">
        <v>9453</v>
      </c>
      <c r="C16595" t="s">
        <v>9454</v>
      </c>
      <c r="D16595" t="s">
        <v>9455</v>
      </c>
      <c r="E16595" s="117">
        <v>43038</v>
      </c>
      <c r="F16595" s="118">
        <v>0.41570601851851857</v>
      </c>
      <c r="G16595" t="s">
        <v>3854</v>
      </c>
      <c r="H16595">
        <v>1327</v>
      </c>
      <c r="I16595">
        <v>11</v>
      </c>
      <c r="J16595" t="s">
        <v>27597</v>
      </c>
      <c r="L16595" t="s">
        <v>570</v>
      </c>
    </row>
    <row r="16596" spans="1:12" x14ac:dyDescent="0.25">
      <c r="A16596" t="s">
        <v>9456</v>
      </c>
      <c r="B16596" t="s">
        <v>9453</v>
      </c>
      <c r="C16596" t="s">
        <v>9454</v>
      </c>
      <c r="D16596" t="s">
        <v>9455</v>
      </c>
      <c r="E16596" s="117">
        <v>43038</v>
      </c>
      <c r="F16596" s="118">
        <v>0.41570601851851857</v>
      </c>
      <c r="G16596" t="s">
        <v>3854</v>
      </c>
      <c r="H16596">
        <v>1327</v>
      </c>
      <c r="I16596">
        <v>12</v>
      </c>
      <c r="J16596" t="s">
        <v>27597</v>
      </c>
      <c r="L16596" t="s">
        <v>26940</v>
      </c>
    </row>
    <row r="16597" spans="1:12" x14ac:dyDescent="0.25">
      <c r="A16597" t="s">
        <v>9456</v>
      </c>
      <c r="B16597" t="s">
        <v>9453</v>
      </c>
      <c r="C16597" t="s">
        <v>9454</v>
      </c>
      <c r="D16597" t="s">
        <v>9455</v>
      </c>
      <c r="E16597" s="117">
        <v>43038</v>
      </c>
      <c r="F16597" s="118">
        <v>0.41570601851851857</v>
      </c>
      <c r="G16597" t="s">
        <v>3854</v>
      </c>
      <c r="H16597">
        <v>1327</v>
      </c>
      <c r="I16597">
        <v>13</v>
      </c>
      <c r="J16597" t="s">
        <v>27597</v>
      </c>
      <c r="L16597" t="s">
        <v>636</v>
      </c>
    </row>
    <row r="16598" spans="1:12" x14ac:dyDescent="0.25">
      <c r="A16598" t="s">
        <v>9456</v>
      </c>
      <c r="B16598" t="s">
        <v>9453</v>
      </c>
      <c r="C16598" t="s">
        <v>9454</v>
      </c>
      <c r="D16598" t="s">
        <v>9455</v>
      </c>
      <c r="E16598" s="117">
        <v>43038</v>
      </c>
      <c r="F16598" s="118">
        <v>0.41570601851851857</v>
      </c>
      <c r="G16598" t="s">
        <v>3854</v>
      </c>
      <c r="H16598">
        <v>1327</v>
      </c>
      <c r="I16598">
        <v>14</v>
      </c>
      <c r="J16598" t="s">
        <v>27597</v>
      </c>
      <c r="L16598" t="s">
        <v>643</v>
      </c>
    </row>
    <row r="16599" spans="1:12" x14ac:dyDescent="0.25">
      <c r="A16599" t="s">
        <v>9456</v>
      </c>
      <c r="B16599" t="s">
        <v>9453</v>
      </c>
      <c r="C16599" t="s">
        <v>9454</v>
      </c>
      <c r="D16599" t="s">
        <v>9455</v>
      </c>
      <c r="E16599" s="117">
        <v>43038</v>
      </c>
      <c r="F16599" s="118">
        <v>0.41570601851851857</v>
      </c>
      <c r="G16599" t="s">
        <v>3854</v>
      </c>
      <c r="H16599">
        <v>1327</v>
      </c>
      <c r="I16599">
        <v>15</v>
      </c>
      <c r="J16599" t="s">
        <v>27597</v>
      </c>
      <c r="L16599" t="s">
        <v>201</v>
      </c>
    </row>
    <row r="16600" spans="1:12" x14ac:dyDescent="0.25">
      <c r="A16600" t="s">
        <v>9456</v>
      </c>
      <c r="B16600" t="s">
        <v>9453</v>
      </c>
      <c r="C16600" t="s">
        <v>9454</v>
      </c>
      <c r="D16600" t="s">
        <v>9455</v>
      </c>
      <c r="E16600" s="117">
        <v>43038</v>
      </c>
      <c r="F16600" s="118">
        <v>0.41570601851851857</v>
      </c>
      <c r="G16600" t="s">
        <v>3854</v>
      </c>
      <c r="H16600">
        <v>1327</v>
      </c>
      <c r="I16600">
        <v>22</v>
      </c>
      <c r="J16600" t="s">
        <v>27597</v>
      </c>
      <c r="L16600" t="s">
        <v>4097</v>
      </c>
    </row>
    <row r="16601" spans="1:12" x14ac:dyDescent="0.25">
      <c r="A16601" t="s">
        <v>9456</v>
      </c>
      <c r="B16601" t="s">
        <v>9453</v>
      </c>
      <c r="C16601" t="s">
        <v>9454</v>
      </c>
      <c r="D16601" t="s">
        <v>9455</v>
      </c>
      <c r="E16601" s="117">
        <v>43038</v>
      </c>
      <c r="F16601" s="118">
        <v>0.41571759259259261</v>
      </c>
      <c r="G16601" t="s">
        <v>3854</v>
      </c>
      <c r="H16601">
        <v>1328</v>
      </c>
      <c r="I16601">
        <v>1</v>
      </c>
      <c r="L16601" t="s">
        <v>27598</v>
      </c>
    </row>
    <row r="16602" spans="1:12" x14ac:dyDescent="0.25">
      <c r="A16602" t="s">
        <v>9456</v>
      </c>
      <c r="B16602" t="s">
        <v>9453</v>
      </c>
      <c r="C16602" t="s">
        <v>9454</v>
      </c>
      <c r="D16602" t="s">
        <v>9455</v>
      </c>
      <c r="E16602" s="117">
        <v>43038</v>
      </c>
      <c r="F16602" s="118">
        <v>0.41572916666666665</v>
      </c>
      <c r="G16602" t="s">
        <v>3854</v>
      </c>
      <c r="H16602">
        <v>1328</v>
      </c>
      <c r="I16602">
        <v>4</v>
      </c>
      <c r="J16602" t="s">
        <v>27598</v>
      </c>
      <c r="L16602" t="s">
        <v>2977</v>
      </c>
    </row>
    <row r="16603" spans="1:12" x14ac:dyDescent="0.25">
      <c r="A16603" t="s">
        <v>9456</v>
      </c>
      <c r="B16603" t="s">
        <v>9453</v>
      </c>
      <c r="C16603" t="s">
        <v>9454</v>
      </c>
      <c r="D16603" t="s">
        <v>9455</v>
      </c>
      <c r="E16603" s="117">
        <v>43038</v>
      </c>
      <c r="F16603" s="118">
        <v>0.41572916666666665</v>
      </c>
      <c r="G16603" t="s">
        <v>3854</v>
      </c>
      <c r="H16603">
        <v>1328</v>
      </c>
      <c r="I16603">
        <v>5</v>
      </c>
      <c r="J16603" t="s">
        <v>27598</v>
      </c>
      <c r="L16603" t="s">
        <v>2249</v>
      </c>
    </row>
    <row r="16604" spans="1:12" x14ac:dyDescent="0.25">
      <c r="A16604" t="s">
        <v>9456</v>
      </c>
      <c r="B16604" t="s">
        <v>9453</v>
      </c>
      <c r="C16604" t="s">
        <v>9454</v>
      </c>
      <c r="D16604" t="s">
        <v>9455</v>
      </c>
      <c r="E16604" s="117">
        <v>43038</v>
      </c>
      <c r="F16604" s="118">
        <v>0.41572916666666665</v>
      </c>
      <c r="G16604" t="s">
        <v>3854</v>
      </c>
      <c r="H16604">
        <v>1328</v>
      </c>
      <c r="I16604">
        <v>6</v>
      </c>
      <c r="J16604" t="s">
        <v>27598</v>
      </c>
      <c r="L16604">
        <v>257</v>
      </c>
    </row>
    <row r="16605" spans="1:12" x14ac:dyDescent="0.25">
      <c r="A16605" t="s">
        <v>9456</v>
      </c>
      <c r="B16605" t="s">
        <v>9453</v>
      </c>
      <c r="C16605" t="s">
        <v>9454</v>
      </c>
      <c r="D16605" t="s">
        <v>9455</v>
      </c>
      <c r="E16605" s="117">
        <v>43038</v>
      </c>
      <c r="F16605" s="118">
        <v>0.41572916666666665</v>
      </c>
      <c r="G16605" t="s">
        <v>3854</v>
      </c>
      <c r="H16605">
        <v>1328</v>
      </c>
      <c r="I16605">
        <v>7</v>
      </c>
      <c r="J16605" t="s">
        <v>27598</v>
      </c>
      <c r="L16605">
        <v>100</v>
      </c>
    </row>
    <row r="16606" spans="1:12" x14ac:dyDescent="0.25">
      <c r="A16606" t="s">
        <v>9456</v>
      </c>
      <c r="B16606" t="s">
        <v>9453</v>
      </c>
      <c r="C16606" t="s">
        <v>9454</v>
      </c>
      <c r="D16606" t="s">
        <v>9455</v>
      </c>
      <c r="E16606" s="117">
        <v>43038</v>
      </c>
      <c r="F16606" s="118">
        <v>0.41572916666666665</v>
      </c>
      <c r="G16606" t="s">
        <v>3854</v>
      </c>
      <c r="H16606">
        <v>1328</v>
      </c>
      <c r="I16606">
        <v>8</v>
      </c>
      <c r="J16606" t="s">
        <v>27598</v>
      </c>
      <c r="L16606">
        <v>15</v>
      </c>
    </row>
    <row r="16607" spans="1:12" x14ac:dyDescent="0.25">
      <c r="A16607" t="s">
        <v>9456</v>
      </c>
      <c r="B16607" t="s">
        <v>9453</v>
      </c>
      <c r="C16607" t="s">
        <v>9454</v>
      </c>
      <c r="D16607" t="s">
        <v>9455</v>
      </c>
      <c r="E16607" s="117">
        <v>43038</v>
      </c>
      <c r="F16607" s="118">
        <v>0.41572916666666665</v>
      </c>
      <c r="G16607" t="s">
        <v>3854</v>
      </c>
      <c r="H16607">
        <v>1328</v>
      </c>
      <c r="I16607">
        <v>9</v>
      </c>
      <c r="J16607" t="s">
        <v>27598</v>
      </c>
      <c r="L16607" t="s">
        <v>563</v>
      </c>
    </row>
    <row r="16608" spans="1:12" x14ac:dyDescent="0.25">
      <c r="A16608" t="s">
        <v>9456</v>
      </c>
      <c r="B16608" t="s">
        <v>9453</v>
      </c>
      <c r="C16608" t="s">
        <v>9454</v>
      </c>
      <c r="D16608" t="s">
        <v>9455</v>
      </c>
      <c r="E16608" s="117">
        <v>43038</v>
      </c>
      <c r="F16608" s="118">
        <v>0.41572916666666665</v>
      </c>
      <c r="G16608" t="s">
        <v>3854</v>
      </c>
      <c r="H16608">
        <v>1328</v>
      </c>
      <c r="I16608">
        <v>10</v>
      </c>
      <c r="J16608" t="s">
        <v>27598</v>
      </c>
      <c r="L16608" t="s">
        <v>615</v>
      </c>
    </row>
    <row r="16609" spans="1:12" x14ac:dyDescent="0.25">
      <c r="A16609" t="s">
        <v>9456</v>
      </c>
      <c r="B16609" t="s">
        <v>9453</v>
      </c>
      <c r="C16609" t="s">
        <v>9454</v>
      </c>
      <c r="D16609" t="s">
        <v>9455</v>
      </c>
      <c r="E16609" s="117">
        <v>43038</v>
      </c>
      <c r="F16609" s="118">
        <v>0.41572916666666665</v>
      </c>
      <c r="G16609" t="s">
        <v>3854</v>
      </c>
      <c r="H16609">
        <v>1328</v>
      </c>
      <c r="I16609">
        <v>11</v>
      </c>
      <c r="J16609" t="s">
        <v>27598</v>
      </c>
      <c r="L16609" t="s">
        <v>580</v>
      </c>
    </row>
    <row r="16610" spans="1:12" x14ac:dyDescent="0.25">
      <c r="A16610" t="s">
        <v>9456</v>
      </c>
      <c r="B16610" t="s">
        <v>9453</v>
      </c>
      <c r="C16610" t="s">
        <v>9454</v>
      </c>
      <c r="D16610" t="s">
        <v>9455</v>
      </c>
      <c r="E16610" s="117">
        <v>43038</v>
      </c>
      <c r="F16610" s="118">
        <v>0.41572916666666665</v>
      </c>
      <c r="G16610" t="s">
        <v>3854</v>
      </c>
      <c r="H16610">
        <v>1328</v>
      </c>
      <c r="I16610">
        <v>12</v>
      </c>
      <c r="J16610" t="s">
        <v>27598</v>
      </c>
      <c r="L16610" t="s">
        <v>26940</v>
      </c>
    </row>
    <row r="16611" spans="1:12" x14ac:dyDescent="0.25">
      <c r="A16611" t="s">
        <v>9456</v>
      </c>
      <c r="B16611" t="s">
        <v>9453</v>
      </c>
      <c r="C16611" t="s">
        <v>9454</v>
      </c>
      <c r="D16611" t="s">
        <v>9455</v>
      </c>
      <c r="E16611" s="117">
        <v>43038</v>
      </c>
      <c r="F16611" s="118">
        <v>0.41572916666666665</v>
      </c>
      <c r="G16611" t="s">
        <v>3854</v>
      </c>
      <c r="H16611">
        <v>1328</v>
      </c>
      <c r="I16611">
        <v>13</v>
      </c>
      <c r="J16611" t="s">
        <v>27598</v>
      </c>
      <c r="L16611" t="s">
        <v>636</v>
      </c>
    </row>
    <row r="16612" spans="1:12" x14ac:dyDescent="0.25">
      <c r="A16612" t="s">
        <v>9456</v>
      </c>
      <c r="B16612" t="s">
        <v>9453</v>
      </c>
      <c r="C16612" t="s">
        <v>9454</v>
      </c>
      <c r="D16612" t="s">
        <v>9455</v>
      </c>
      <c r="E16612" s="117">
        <v>43038</v>
      </c>
      <c r="F16612" s="118">
        <v>0.41572916666666665</v>
      </c>
      <c r="G16612" t="s">
        <v>3854</v>
      </c>
      <c r="H16612">
        <v>1328</v>
      </c>
      <c r="I16612">
        <v>14</v>
      </c>
      <c r="J16612" t="s">
        <v>27598</v>
      </c>
      <c r="L16612" t="s">
        <v>643</v>
      </c>
    </row>
    <row r="16613" spans="1:12" x14ac:dyDescent="0.25">
      <c r="A16613" t="s">
        <v>9456</v>
      </c>
      <c r="B16613" t="s">
        <v>9453</v>
      </c>
      <c r="C16613" t="s">
        <v>9454</v>
      </c>
      <c r="D16613" t="s">
        <v>9455</v>
      </c>
      <c r="E16613" s="117">
        <v>43038</v>
      </c>
      <c r="F16613" s="118">
        <v>0.41572916666666665</v>
      </c>
      <c r="G16613" t="s">
        <v>3854</v>
      </c>
      <c r="H16613">
        <v>1328</v>
      </c>
      <c r="I16613">
        <v>15</v>
      </c>
      <c r="J16613" t="s">
        <v>27598</v>
      </c>
      <c r="L16613" t="s">
        <v>201</v>
      </c>
    </row>
    <row r="16614" spans="1:12" x14ac:dyDescent="0.25">
      <c r="A16614" t="s">
        <v>9456</v>
      </c>
      <c r="B16614" t="s">
        <v>9453</v>
      </c>
      <c r="C16614" t="s">
        <v>9454</v>
      </c>
      <c r="D16614" t="s">
        <v>9455</v>
      </c>
      <c r="E16614" s="117">
        <v>43038</v>
      </c>
      <c r="F16614" s="118">
        <v>0.41574074074074074</v>
      </c>
      <c r="G16614" t="s">
        <v>3854</v>
      </c>
      <c r="H16614">
        <v>1328</v>
      </c>
      <c r="I16614">
        <v>22</v>
      </c>
      <c r="J16614" t="s">
        <v>27598</v>
      </c>
      <c r="L16614" t="s">
        <v>4097</v>
      </c>
    </row>
    <row r="16615" spans="1:12" x14ac:dyDescent="0.25">
      <c r="A16615" t="s">
        <v>9456</v>
      </c>
      <c r="B16615" t="s">
        <v>9453</v>
      </c>
      <c r="C16615" t="s">
        <v>9454</v>
      </c>
      <c r="D16615" t="s">
        <v>9455</v>
      </c>
      <c r="E16615" s="117">
        <v>43038</v>
      </c>
      <c r="F16615" s="118">
        <v>0.41574074074074074</v>
      </c>
      <c r="G16615" t="s">
        <v>3854</v>
      </c>
      <c r="H16615">
        <v>1329</v>
      </c>
      <c r="I16615">
        <v>1</v>
      </c>
      <c r="L16615" t="s">
        <v>27599</v>
      </c>
    </row>
    <row r="16616" spans="1:12" x14ac:dyDescent="0.25">
      <c r="A16616" t="s">
        <v>9456</v>
      </c>
      <c r="B16616" t="s">
        <v>9453</v>
      </c>
      <c r="C16616" t="s">
        <v>9454</v>
      </c>
      <c r="D16616" t="s">
        <v>9455</v>
      </c>
      <c r="E16616" s="117">
        <v>43038</v>
      </c>
      <c r="F16616" s="118">
        <v>0.41575231481481478</v>
      </c>
      <c r="G16616" t="s">
        <v>3854</v>
      </c>
      <c r="H16616">
        <v>1329</v>
      </c>
      <c r="I16616">
        <v>4</v>
      </c>
      <c r="J16616" t="s">
        <v>27599</v>
      </c>
      <c r="L16616" t="s">
        <v>2975</v>
      </c>
    </row>
    <row r="16617" spans="1:12" x14ac:dyDescent="0.25">
      <c r="A16617" t="s">
        <v>9456</v>
      </c>
      <c r="B16617" t="s">
        <v>9453</v>
      </c>
      <c r="C16617" t="s">
        <v>9454</v>
      </c>
      <c r="D16617" t="s">
        <v>9455</v>
      </c>
      <c r="E16617" s="117">
        <v>43038</v>
      </c>
      <c r="F16617" s="118">
        <v>0.41575231481481478</v>
      </c>
      <c r="G16617" t="s">
        <v>3854</v>
      </c>
      <c r="H16617">
        <v>1329</v>
      </c>
      <c r="I16617">
        <v>5</v>
      </c>
      <c r="J16617" t="s">
        <v>27599</v>
      </c>
      <c r="L16617" t="s">
        <v>2221</v>
      </c>
    </row>
    <row r="16618" spans="1:12" x14ac:dyDescent="0.25">
      <c r="A16618" t="s">
        <v>9456</v>
      </c>
      <c r="B16618" t="s">
        <v>9453</v>
      </c>
      <c r="C16618" t="s">
        <v>9454</v>
      </c>
      <c r="D16618" t="s">
        <v>9455</v>
      </c>
      <c r="E16618" s="117">
        <v>43038</v>
      </c>
      <c r="F16618" s="118">
        <v>0.41575231481481478</v>
      </c>
      <c r="G16618" t="s">
        <v>3854</v>
      </c>
      <c r="H16618">
        <v>1329</v>
      </c>
      <c r="I16618">
        <v>6</v>
      </c>
      <c r="J16618" t="s">
        <v>27599</v>
      </c>
      <c r="L16618">
        <v>268</v>
      </c>
    </row>
    <row r="16619" spans="1:12" x14ac:dyDescent="0.25">
      <c r="A16619" t="s">
        <v>9456</v>
      </c>
      <c r="B16619" t="s">
        <v>9453</v>
      </c>
      <c r="C16619" t="s">
        <v>9454</v>
      </c>
      <c r="D16619" t="s">
        <v>9455</v>
      </c>
      <c r="E16619" s="117">
        <v>43038</v>
      </c>
      <c r="F16619" s="118">
        <v>0.41575231481481478</v>
      </c>
      <c r="G16619" t="s">
        <v>3854</v>
      </c>
      <c r="H16619">
        <v>1329</v>
      </c>
      <c r="I16619">
        <v>7</v>
      </c>
      <c r="J16619" t="s">
        <v>27599</v>
      </c>
      <c r="L16619">
        <v>100</v>
      </c>
    </row>
    <row r="16620" spans="1:12" x14ac:dyDescent="0.25">
      <c r="A16620" t="s">
        <v>9456</v>
      </c>
      <c r="B16620" t="s">
        <v>9453</v>
      </c>
      <c r="C16620" t="s">
        <v>9454</v>
      </c>
      <c r="D16620" t="s">
        <v>9455</v>
      </c>
      <c r="E16620" s="117">
        <v>43038</v>
      </c>
      <c r="F16620" s="118">
        <v>0.41575231481481478</v>
      </c>
      <c r="G16620" t="s">
        <v>3854</v>
      </c>
      <c r="H16620">
        <v>1329</v>
      </c>
      <c r="I16620">
        <v>8</v>
      </c>
      <c r="J16620" t="s">
        <v>27599</v>
      </c>
      <c r="L16620">
        <v>12</v>
      </c>
    </row>
    <row r="16621" spans="1:12" x14ac:dyDescent="0.25">
      <c r="A16621" t="s">
        <v>9456</v>
      </c>
      <c r="B16621" t="s">
        <v>9453</v>
      </c>
      <c r="C16621" t="s">
        <v>9454</v>
      </c>
      <c r="D16621" t="s">
        <v>9455</v>
      </c>
      <c r="E16621" s="117">
        <v>43038</v>
      </c>
      <c r="F16621" s="118">
        <v>0.41575231481481478</v>
      </c>
      <c r="G16621" t="s">
        <v>3854</v>
      </c>
      <c r="H16621">
        <v>1329</v>
      </c>
      <c r="I16621">
        <v>9</v>
      </c>
      <c r="J16621" t="s">
        <v>27599</v>
      </c>
      <c r="L16621" t="s">
        <v>563</v>
      </c>
    </row>
    <row r="16622" spans="1:12" x14ac:dyDescent="0.25">
      <c r="A16622" t="s">
        <v>9456</v>
      </c>
      <c r="B16622" t="s">
        <v>9453</v>
      </c>
      <c r="C16622" t="s">
        <v>9454</v>
      </c>
      <c r="D16622" t="s">
        <v>9455</v>
      </c>
      <c r="E16622" s="117">
        <v>43038</v>
      </c>
      <c r="F16622" s="118">
        <v>0.41575231481481478</v>
      </c>
      <c r="G16622" t="s">
        <v>3854</v>
      </c>
      <c r="H16622">
        <v>1329</v>
      </c>
      <c r="I16622">
        <v>10</v>
      </c>
      <c r="J16622" t="s">
        <v>27599</v>
      </c>
      <c r="L16622" t="s">
        <v>625</v>
      </c>
    </row>
    <row r="16623" spans="1:12" x14ac:dyDescent="0.25">
      <c r="A16623" t="s">
        <v>9456</v>
      </c>
      <c r="B16623" t="s">
        <v>9453</v>
      </c>
      <c r="C16623" t="s">
        <v>9454</v>
      </c>
      <c r="D16623" t="s">
        <v>9455</v>
      </c>
      <c r="E16623" s="117">
        <v>43038</v>
      </c>
      <c r="F16623" s="118">
        <v>0.41575231481481478</v>
      </c>
      <c r="G16623" t="s">
        <v>3854</v>
      </c>
      <c r="H16623">
        <v>1329</v>
      </c>
      <c r="I16623">
        <v>11</v>
      </c>
      <c r="J16623" t="s">
        <v>27599</v>
      </c>
      <c r="L16623" t="s">
        <v>580</v>
      </c>
    </row>
    <row r="16624" spans="1:12" x14ac:dyDescent="0.25">
      <c r="A16624" t="s">
        <v>9456</v>
      </c>
      <c r="B16624" t="s">
        <v>9453</v>
      </c>
      <c r="C16624" t="s">
        <v>9454</v>
      </c>
      <c r="D16624" t="s">
        <v>9455</v>
      </c>
      <c r="E16624" s="117">
        <v>43038</v>
      </c>
      <c r="F16624" s="118">
        <v>0.41575231481481478</v>
      </c>
      <c r="G16624" t="s">
        <v>3854</v>
      </c>
      <c r="H16624">
        <v>1329</v>
      </c>
      <c r="I16624">
        <v>12</v>
      </c>
      <c r="J16624" t="s">
        <v>27599</v>
      </c>
      <c r="L16624" t="s">
        <v>26940</v>
      </c>
    </row>
    <row r="16625" spans="1:12" x14ac:dyDescent="0.25">
      <c r="A16625" t="s">
        <v>9456</v>
      </c>
      <c r="B16625" t="s">
        <v>9453</v>
      </c>
      <c r="C16625" t="s">
        <v>9454</v>
      </c>
      <c r="D16625" t="s">
        <v>9455</v>
      </c>
      <c r="E16625" s="117">
        <v>43038</v>
      </c>
      <c r="F16625" s="118">
        <v>0.41575231481481478</v>
      </c>
      <c r="G16625" t="s">
        <v>3854</v>
      </c>
      <c r="H16625">
        <v>1329</v>
      </c>
      <c r="I16625">
        <v>13</v>
      </c>
      <c r="J16625" t="s">
        <v>27599</v>
      </c>
      <c r="L16625" t="s">
        <v>637</v>
      </c>
    </row>
    <row r="16626" spans="1:12" x14ac:dyDescent="0.25">
      <c r="A16626" t="s">
        <v>9456</v>
      </c>
      <c r="B16626" t="s">
        <v>9453</v>
      </c>
      <c r="C16626" t="s">
        <v>9454</v>
      </c>
      <c r="D16626" t="s">
        <v>9455</v>
      </c>
      <c r="E16626" s="117">
        <v>43038</v>
      </c>
      <c r="F16626" s="118">
        <v>0.41576388888888888</v>
      </c>
      <c r="G16626" t="s">
        <v>3854</v>
      </c>
      <c r="H16626">
        <v>1329</v>
      </c>
      <c r="I16626">
        <v>14</v>
      </c>
      <c r="J16626" t="s">
        <v>27599</v>
      </c>
      <c r="L16626" t="s">
        <v>643</v>
      </c>
    </row>
    <row r="16627" spans="1:12" x14ac:dyDescent="0.25">
      <c r="A16627" t="s">
        <v>9456</v>
      </c>
      <c r="B16627" t="s">
        <v>9453</v>
      </c>
      <c r="C16627" t="s">
        <v>9454</v>
      </c>
      <c r="D16627" t="s">
        <v>9455</v>
      </c>
      <c r="E16627" s="117">
        <v>43038</v>
      </c>
      <c r="F16627" s="118">
        <v>0.41576388888888888</v>
      </c>
      <c r="G16627" t="s">
        <v>3854</v>
      </c>
      <c r="H16627">
        <v>1329</v>
      </c>
      <c r="I16627">
        <v>15</v>
      </c>
      <c r="J16627" t="s">
        <v>27599</v>
      </c>
      <c r="L16627" t="s">
        <v>201</v>
      </c>
    </row>
    <row r="16628" spans="1:12" x14ac:dyDescent="0.25">
      <c r="A16628" t="s">
        <v>9456</v>
      </c>
      <c r="B16628" t="s">
        <v>9453</v>
      </c>
      <c r="C16628" t="s">
        <v>9454</v>
      </c>
      <c r="D16628" t="s">
        <v>9455</v>
      </c>
      <c r="E16628" s="117">
        <v>43038</v>
      </c>
      <c r="F16628" s="118">
        <v>0.41576388888888888</v>
      </c>
      <c r="G16628" t="s">
        <v>3854</v>
      </c>
      <c r="H16628">
        <v>1329</v>
      </c>
      <c r="I16628">
        <v>22</v>
      </c>
      <c r="J16628" t="s">
        <v>27599</v>
      </c>
      <c r="L16628" t="s">
        <v>4097</v>
      </c>
    </row>
    <row r="16629" spans="1:12" x14ac:dyDescent="0.25">
      <c r="A16629" t="s">
        <v>9456</v>
      </c>
      <c r="B16629" t="s">
        <v>9453</v>
      </c>
      <c r="C16629" t="s">
        <v>9454</v>
      </c>
      <c r="D16629" t="s">
        <v>9455</v>
      </c>
      <c r="E16629" s="117">
        <v>43038</v>
      </c>
      <c r="F16629" s="118">
        <v>0.41577546296296292</v>
      </c>
      <c r="G16629" t="s">
        <v>3854</v>
      </c>
      <c r="H16629">
        <v>1330</v>
      </c>
      <c r="I16629">
        <v>1</v>
      </c>
      <c r="L16629" t="s">
        <v>27600</v>
      </c>
    </row>
    <row r="16630" spans="1:12" x14ac:dyDescent="0.25">
      <c r="A16630" t="s">
        <v>9456</v>
      </c>
      <c r="B16630" t="s">
        <v>9453</v>
      </c>
      <c r="C16630" t="s">
        <v>9454</v>
      </c>
      <c r="D16630" t="s">
        <v>9455</v>
      </c>
      <c r="E16630" s="117">
        <v>43038</v>
      </c>
      <c r="F16630" s="118">
        <v>0.41577546296296292</v>
      </c>
      <c r="G16630" t="s">
        <v>3854</v>
      </c>
      <c r="H16630">
        <v>1330</v>
      </c>
      <c r="I16630">
        <v>4</v>
      </c>
      <c r="J16630" t="s">
        <v>27600</v>
      </c>
      <c r="L16630" t="s">
        <v>2977</v>
      </c>
    </row>
    <row r="16631" spans="1:12" x14ac:dyDescent="0.25">
      <c r="A16631" t="s">
        <v>9456</v>
      </c>
      <c r="B16631" t="s">
        <v>9453</v>
      </c>
      <c r="C16631" t="s">
        <v>9454</v>
      </c>
      <c r="D16631" t="s">
        <v>9455</v>
      </c>
      <c r="E16631" s="117">
        <v>43038</v>
      </c>
      <c r="F16631" s="118">
        <v>0.41577546296296292</v>
      </c>
      <c r="G16631" t="s">
        <v>3854</v>
      </c>
      <c r="H16631">
        <v>1330</v>
      </c>
      <c r="I16631">
        <v>5</v>
      </c>
      <c r="J16631" t="s">
        <v>27600</v>
      </c>
      <c r="L16631" t="s">
        <v>27381</v>
      </c>
    </row>
    <row r="16632" spans="1:12" x14ac:dyDescent="0.25">
      <c r="A16632" t="s">
        <v>9456</v>
      </c>
      <c r="B16632" t="s">
        <v>9453</v>
      </c>
      <c r="C16632" t="s">
        <v>9454</v>
      </c>
      <c r="D16632" t="s">
        <v>9455</v>
      </c>
      <c r="E16632" s="117">
        <v>43038</v>
      </c>
      <c r="F16632" s="118">
        <v>0.41577546296296292</v>
      </c>
      <c r="G16632" t="s">
        <v>3854</v>
      </c>
      <c r="H16632">
        <v>1330</v>
      </c>
      <c r="I16632">
        <v>6</v>
      </c>
      <c r="J16632" t="s">
        <v>27600</v>
      </c>
      <c r="L16632">
        <v>277</v>
      </c>
    </row>
    <row r="16633" spans="1:12" x14ac:dyDescent="0.25">
      <c r="A16633" t="s">
        <v>9456</v>
      </c>
      <c r="B16633" t="s">
        <v>9453</v>
      </c>
      <c r="C16633" t="s">
        <v>9454</v>
      </c>
      <c r="D16633" t="s">
        <v>9455</v>
      </c>
      <c r="E16633" s="117">
        <v>43038</v>
      </c>
      <c r="F16633" s="118">
        <v>0.41577546296296292</v>
      </c>
      <c r="G16633" t="s">
        <v>3854</v>
      </c>
      <c r="H16633">
        <v>1330</v>
      </c>
      <c r="I16633">
        <v>7</v>
      </c>
      <c r="J16633" t="s">
        <v>27600</v>
      </c>
      <c r="L16633">
        <v>100</v>
      </c>
    </row>
    <row r="16634" spans="1:12" x14ac:dyDescent="0.25">
      <c r="A16634" t="s">
        <v>9456</v>
      </c>
      <c r="B16634" t="s">
        <v>9453</v>
      </c>
      <c r="C16634" t="s">
        <v>9454</v>
      </c>
      <c r="D16634" t="s">
        <v>9455</v>
      </c>
      <c r="E16634" s="117">
        <v>43038</v>
      </c>
      <c r="F16634" s="118">
        <v>0.41577546296296292</v>
      </c>
      <c r="G16634" t="s">
        <v>3854</v>
      </c>
      <c r="H16634">
        <v>1330</v>
      </c>
      <c r="I16634">
        <v>8</v>
      </c>
      <c r="J16634" t="s">
        <v>27600</v>
      </c>
      <c r="L16634">
        <v>15</v>
      </c>
    </row>
    <row r="16635" spans="1:12" x14ac:dyDescent="0.25">
      <c r="A16635" t="s">
        <v>9456</v>
      </c>
      <c r="B16635" t="s">
        <v>9453</v>
      </c>
      <c r="C16635" t="s">
        <v>9454</v>
      </c>
      <c r="D16635" t="s">
        <v>9455</v>
      </c>
      <c r="E16635" s="117">
        <v>43038</v>
      </c>
      <c r="F16635" s="118">
        <v>0.41577546296296292</v>
      </c>
      <c r="G16635" t="s">
        <v>3854</v>
      </c>
      <c r="H16635">
        <v>1330</v>
      </c>
      <c r="I16635">
        <v>9</v>
      </c>
      <c r="J16635" t="s">
        <v>27600</v>
      </c>
      <c r="L16635" t="s">
        <v>563</v>
      </c>
    </row>
    <row r="16636" spans="1:12" x14ac:dyDescent="0.25">
      <c r="A16636" t="s">
        <v>9456</v>
      </c>
      <c r="B16636" t="s">
        <v>9453</v>
      </c>
      <c r="C16636" t="s">
        <v>9454</v>
      </c>
      <c r="D16636" t="s">
        <v>9455</v>
      </c>
      <c r="E16636" s="117">
        <v>43038</v>
      </c>
      <c r="F16636" s="118">
        <v>0.41577546296296292</v>
      </c>
      <c r="G16636" t="s">
        <v>3854</v>
      </c>
      <c r="H16636">
        <v>1330</v>
      </c>
      <c r="I16636">
        <v>10</v>
      </c>
      <c r="J16636" t="s">
        <v>27600</v>
      </c>
      <c r="L16636" t="s">
        <v>625</v>
      </c>
    </row>
    <row r="16637" spans="1:12" x14ac:dyDescent="0.25">
      <c r="A16637" t="s">
        <v>9456</v>
      </c>
      <c r="B16637" t="s">
        <v>9453</v>
      </c>
      <c r="C16637" t="s">
        <v>9454</v>
      </c>
      <c r="D16637" t="s">
        <v>9455</v>
      </c>
      <c r="E16637" s="117">
        <v>43038</v>
      </c>
      <c r="F16637" s="118">
        <v>0.41578703703703707</v>
      </c>
      <c r="G16637" t="s">
        <v>3854</v>
      </c>
      <c r="H16637">
        <v>1330</v>
      </c>
      <c r="I16637">
        <v>11</v>
      </c>
      <c r="J16637" t="s">
        <v>27600</v>
      </c>
      <c r="L16637" t="s">
        <v>589</v>
      </c>
    </row>
    <row r="16638" spans="1:12" x14ac:dyDescent="0.25">
      <c r="A16638" t="s">
        <v>9456</v>
      </c>
      <c r="B16638" t="s">
        <v>9453</v>
      </c>
      <c r="C16638" t="s">
        <v>9454</v>
      </c>
      <c r="D16638" t="s">
        <v>9455</v>
      </c>
      <c r="E16638" s="117">
        <v>43038</v>
      </c>
      <c r="F16638" s="118">
        <v>0.41578703703703707</v>
      </c>
      <c r="G16638" t="s">
        <v>3854</v>
      </c>
      <c r="H16638">
        <v>1330</v>
      </c>
      <c r="I16638">
        <v>12</v>
      </c>
      <c r="J16638" t="s">
        <v>27600</v>
      </c>
      <c r="L16638" t="s">
        <v>571</v>
      </c>
    </row>
    <row r="16639" spans="1:12" x14ac:dyDescent="0.25">
      <c r="A16639" t="s">
        <v>9456</v>
      </c>
      <c r="B16639" t="s">
        <v>9453</v>
      </c>
      <c r="C16639" t="s">
        <v>9454</v>
      </c>
      <c r="D16639" t="s">
        <v>9455</v>
      </c>
      <c r="E16639" s="117">
        <v>43038</v>
      </c>
      <c r="F16639" s="118">
        <v>0.41578703703703707</v>
      </c>
      <c r="G16639" t="s">
        <v>3854</v>
      </c>
      <c r="H16639">
        <v>1330</v>
      </c>
      <c r="I16639">
        <v>13</v>
      </c>
      <c r="J16639" t="s">
        <v>27600</v>
      </c>
      <c r="L16639" t="s">
        <v>638</v>
      </c>
    </row>
    <row r="16640" spans="1:12" x14ac:dyDescent="0.25">
      <c r="A16640" t="s">
        <v>9456</v>
      </c>
      <c r="B16640" t="s">
        <v>9453</v>
      </c>
      <c r="C16640" t="s">
        <v>9454</v>
      </c>
      <c r="D16640" t="s">
        <v>9455</v>
      </c>
      <c r="E16640" s="117">
        <v>43038</v>
      </c>
      <c r="F16640" s="118">
        <v>0.41578703703703707</v>
      </c>
      <c r="G16640" t="s">
        <v>3854</v>
      </c>
      <c r="H16640">
        <v>1330</v>
      </c>
      <c r="I16640">
        <v>14</v>
      </c>
      <c r="J16640" t="s">
        <v>27600</v>
      </c>
      <c r="L16640" t="s">
        <v>643</v>
      </c>
    </row>
    <row r="16641" spans="1:12" x14ac:dyDescent="0.25">
      <c r="A16641" t="s">
        <v>9456</v>
      </c>
      <c r="B16641" t="s">
        <v>9453</v>
      </c>
      <c r="C16641" t="s">
        <v>9454</v>
      </c>
      <c r="D16641" t="s">
        <v>9455</v>
      </c>
      <c r="E16641" s="117">
        <v>43038</v>
      </c>
      <c r="F16641" s="118">
        <v>0.41578703703703707</v>
      </c>
      <c r="G16641" t="s">
        <v>3854</v>
      </c>
      <c r="H16641">
        <v>1330</v>
      </c>
      <c r="I16641">
        <v>15</v>
      </c>
      <c r="J16641" t="s">
        <v>27600</v>
      </c>
      <c r="L16641" t="s">
        <v>201</v>
      </c>
    </row>
    <row r="16642" spans="1:12" x14ac:dyDescent="0.25">
      <c r="A16642" t="s">
        <v>9456</v>
      </c>
      <c r="B16642" t="s">
        <v>9453</v>
      </c>
      <c r="C16642" t="s">
        <v>9454</v>
      </c>
      <c r="D16642" t="s">
        <v>9455</v>
      </c>
      <c r="E16642" s="117">
        <v>43038</v>
      </c>
      <c r="F16642" s="118">
        <v>0.41578703703703707</v>
      </c>
      <c r="G16642" t="s">
        <v>3854</v>
      </c>
      <c r="H16642">
        <v>1330</v>
      </c>
      <c r="I16642">
        <v>22</v>
      </c>
      <c r="J16642" t="s">
        <v>27600</v>
      </c>
      <c r="L16642" t="s">
        <v>4097</v>
      </c>
    </row>
    <row r="16643" spans="1:12" x14ac:dyDescent="0.25">
      <c r="A16643" t="s">
        <v>9456</v>
      </c>
      <c r="B16643" t="s">
        <v>9453</v>
      </c>
      <c r="C16643" t="s">
        <v>9454</v>
      </c>
      <c r="D16643" t="s">
        <v>9455</v>
      </c>
      <c r="E16643" s="117">
        <v>43038</v>
      </c>
      <c r="F16643" s="118">
        <v>0.4157986111111111</v>
      </c>
      <c r="G16643" t="s">
        <v>3854</v>
      </c>
      <c r="H16643">
        <v>1331</v>
      </c>
      <c r="I16643">
        <v>1</v>
      </c>
      <c r="L16643" t="s">
        <v>27601</v>
      </c>
    </row>
    <row r="16644" spans="1:12" x14ac:dyDescent="0.25">
      <c r="A16644" t="s">
        <v>9456</v>
      </c>
      <c r="B16644" t="s">
        <v>9453</v>
      </c>
      <c r="C16644" t="s">
        <v>9454</v>
      </c>
      <c r="D16644" t="s">
        <v>9455</v>
      </c>
      <c r="E16644" s="117">
        <v>43038</v>
      </c>
      <c r="F16644" s="118">
        <v>0.4157986111111111</v>
      </c>
      <c r="G16644" t="s">
        <v>3854</v>
      </c>
      <c r="H16644">
        <v>1331</v>
      </c>
      <c r="I16644">
        <v>4</v>
      </c>
      <c r="J16644" t="s">
        <v>27601</v>
      </c>
      <c r="L16644" t="s">
        <v>2977</v>
      </c>
    </row>
    <row r="16645" spans="1:12" x14ac:dyDescent="0.25">
      <c r="A16645" t="s">
        <v>9456</v>
      </c>
      <c r="B16645" t="s">
        <v>9453</v>
      </c>
      <c r="C16645" t="s">
        <v>9454</v>
      </c>
      <c r="D16645" t="s">
        <v>9455</v>
      </c>
      <c r="E16645" s="117">
        <v>43038</v>
      </c>
      <c r="F16645" s="118">
        <v>0.4157986111111111</v>
      </c>
      <c r="G16645" t="s">
        <v>3854</v>
      </c>
      <c r="H16645">
        <v>1331</v>
      </c>
      <c r="I16645">
        <v>5</v>
      </c>
      <c r="J16645" t="s">
        <v>27601</v>
      </c>
      <c r="L16645" t="s">
        <v>1896</v>
      </c>
    </row>
    <row r="16646" spans="1:12" x14ac:dyDescent="0.25">
      <c r="A16646" t="s">
        <v>9456</v>
      </c>
      <c r="B16646" t="s">
        <v>9453</v>
      </c>
      <c r="C16646" t="s">
        <v>9454</v>
      </c>
      <c r="D16646" t="s">
        <v>9455</v>
      </c>
      <c r="E16646" s="117">
        <v>43038</v>
      </c>
      <c r="F16646" s="118">
        <v>0.4157986111111111</v>
      </c>
      <c r="G16646" t="s">
        <v>3854</v>
      </c>
      <c r="H16646">
        <v>1331</v>
      </c>
      <c r="I16646">
        <v>6</v>
      </c>
      <c r="J16646" t="s">
        <v>27601</v>
      </c>
      <c r="L16646">
        <v>255</v>
      </c>
    </row>
    <row r="16647" spans="1:12" x14ac:dyDescent="0.25">
      <c r="A16647" t="s">
        <v>9456</v>
      </c>
      <c r="B16647" t="s">
        <v>9453</v>
      </c>
      <c r="C16647" t="s">
        <v>9454</v>
      </c>
      <c r="D16647" t="s">
        <v>9455</v>
      </c>
      <c r="E16647" s="117">
        <v>43038</v>
      </c>
      <c r="F16647" s="118">
        <v>0.4157986111111111</v>
      </c>
      <c r="G16647" t="s">
        <v>3854</v>
      </c>
      <c r="H16647">
        <v>1331</v>
      </c>
      <c r="I16647">
        <v>7</v>
      </c>
      <c r="J16647" t="s">
        <v>27601</v>
      </c>
      <c r="L16647">
        <v>100</v>
      </c>
    </row>
    <row r="16648" spans="1:12" x14ac:dyDescent="0.25">
      <c r="A16648" t="s">
        <v>9456</v>
      </c>
      <c r="B16648" t="s">
        <v>9453</v>
      </c>
      <c r="C16648" t="s">
        <v>9454</v>
      </c>
      <c r="D16648" t="s">
        <v>9455</v>
      </c>
      <c r="E16648" s="117">
        <v>43038</v>
      </c>
      <c r="F16648" s="118">
        <v>0.4157986111111111</v>
      </c>
      <c r="G16648" t="s">
        <v>3854</v>
      </c>
      <c r="H16648">
        <v>1331</v>
      </c>
      <c r="I16648">
        <v>8</v>
      </c>
      <c r="J16648" t="s">
        <v>27601</v>
      </c>
      <c r="L16648">
        <v>12</v>
      </c>
    </row>
    <row r="16649" spans="1:12" x14ac:dyDescent="0.25">
      <c r="A16649" t="s">
        <v>9456</v>
      </c>
      <c r="B16649" t="s">
        <v>9453</v>
      </c>
      <c r="C16649" t="s">
        <v>9454</v>
      </c>
      <c r="D16649" t="s">
        <v>9455</v>
      </c>
      <c r="E16649" s="117">
        <v>43038</v>
      </c>
      <c r="F16649" s="118">
        <v>0.4158101851851852</v>
      </c>
      <c r="G16649" t="s">
        <v>3854</v>
      </c>
      <c r="H16649">
        <v>1331</v>
      </c>
      <c r="I16649">
        <v>9</v>
      </c>
      <c r="J16649" t="s">
        <v>27601</v>
      </c>
      <c r="L16649" t="s">
        <v>560</v>
      </c>
    </row>
    <row r="16650" spans="1:12" x14ac:dyDescent="0.25">
      <c r="A16650" t="s">
        <v>9456</v>
      </c>
      <c r="B16650" t="s">
        <v>9453</v>
      </c>
      <c r="C16650" t="s">
        <v>9454</v>
      </c>
      <c r="D16650" t="s">
        <v>9455</v>
      </c>
      <c r="E16650" s="117">
        <v>43038</v>
      </c>
      <c r="F16650" s="118">
        <v>0.4158101851851852</v>
      </c>
      <c r="G16650" t="s">
        <v>3854</v>
      </c>
      <c r="H16650">
        <v>1331</v>
      </c>
      <c r="I16650">
        <v>10</v>
      </c>
      <c r="J16650" t="s">
        <v>27601</v>
      </c>
      <c r="L16650" t="s">
        <v>615</v>
      </c>
    </row>
    <row r="16651" spans="1:12" x14ac:dyDescent="0.25">
      <c r="A16651" t="s">
        <v>9456</v>
      </c>
      <c r="B16651" t="s">
        <v>9453</v>
      </c>
      <c r="C16651" t="s">
        <v>9454</v>
      </c>
      <c r="D16651" t="s">
        <v>9455</v>
      </c>
      <c r="E16651" s="117">
        <v>43038</v>
      </c>
      <c r="F16651" s="118">
        <v>0.4158101851851852</v>
      </c>
      <c r="G16651" t="s">
        <v>3854</v>
      </c>
      <c r="H16651">
        <v>1331</v>
      </c>
      <c r="I16651">
        <v>11</v>
      </c>
      <c r="J16651" t="s">
        <v>27601</v>
      </c>
      <c r="L16651" t="s">
        <v>27584</v>
      </c>
    </row>
    <row r="16652" spans="1:12" x14ac:dyDescent="0.25">
      <c r="A16652" t="s">
        <v>9456</v>
      </c>
      <c r="B16652" t="s">
        <v>9453</v>
      </c>
      <c r="C16652" t="s">
        <v>9454</v>
      </c>
      <c r="D16652" t="s">
        <v>9455</v>
      </c>
      <c r="E16652" s="117">
        <v>43038</v>
      </c>
      <c r="F16652" s="118">
        <v>0.4158101851851852</v>
      </c>
      <c r="G16652" t="s">
        <v>3854</v>
      </c>
      <c r="H16652">
        <v>1331</v>
      </c>
      <c r="I16652">
        <v>12</v>
      </c>
      <c r="J16652" t="s">
        <v>27601</v>
      </c>
      <c r="L16652" t="s">
        <v>27584</v>
      </c>
    </row>
    <row r="16653" spans="1:12" x14ac:dyDescent="0.25">
      <c r="A16653" t="s">
        <v>9456</v>
      </c>
      <c r="B16653" t="s">
        <v>9453</v>
      </c>
      <c r="C16653" t="s">
        <v>9454</v>
      </c>
      <c r="D16653" t="s">
        <v>9455</v>
      </c>
      <c r="E16653" s="117">
        <v>43038</v>
      </c>
      <c r="F16653" s="118">
        <v>0.4158101851851852</v>
      </c>
      <c r="G16653" t="s">
        <v>3854</v>
      </c>
      <c r="H16653">
        <v>1331</v>
      </c>
      <c r="I16653">
        <v>13</v>
      </c>
      <c r="J16653" t="s">
        <v>27601</v>
      </c>
      <c r="L16653" t="s">
        <v>636</v>
      </c>
    </row>
    <row r="16654" spans="1:12" x14ac:dyDescent="0.25">
      <c r="A16654" t="s">
        <v>9456</v>
      </c>
      <c r="B16654" t="s">
        <v>9453</v>
      </c>
      <c r="C16654" t="s">
        <v>9454</v>
      </c>
      <c r="D16654" t="s">
        <v>9455</v>
      </c>
      <c r="E16654" s="117">
        <v>43038</v>
      </c>
      <c r="F16654" s="118">
        <v>0.4158101851851852</v>
      </c>
      <c r="G16654" t="s">
        <v>3854</v>
      </c>
      <c r="H16654">
        <v>1331</v>
      </c>
      <c r="I16654">
        <v>14</v>
      </c>
      <c r="J16654" t="s">
        <v>27601</v>
      </c>
      <c r="L16654" t="s">
        <v>643</v>
      </c>
    </row>
    <row r="16655" spans="1:12" x14ac:dyDescent="0.25">
      <c r="A16655" t="s">
        <v>9456</v>
      </c>
      <c r="B16655" t="s">
        <v>9453</v>
      </c>
      <c r="C16655" t="s">
        <v>9454</v>
      </c>
      <c r="D16655" t="s">
        <v>9455</v>
      </c>
      <c r="E16655" s="117">
        <v>43038</v>
      </c>
      <c r="F16655" s="118">
        <v>0.4158101851851852</v>
      </c>
      <c r="G16655" t="s">
        <v>3854</v>
      </c>
      <c r="H16655">
        <v>1331</v>
      </c>
      <c r="I16655">
        <v>15</v>
      </c>
      <c r="J16655" t="s">
        <v>27601</v>
      </c>
      <c r="L16655" t="s">
        <v>201</v>
      </c>
    </row>
    <row r="16656" spans="1:12" x14ac:dyDescent="0.25">
      <c r="A16656" t="s">
        <v>9456</v>
      </c>
      <c r="B16656" t="s">
        <v>9453</v>
      </c>
      <c r="C16656" t="s">
        <v>9454</v>
      </c>
      <c r="D16656" t="s">
        <v>9455</v>
      </c>
      <c r="E16656" s="117">
        <v>43038</v>
      </c>
      <c r="F16656" s="118">
        <v>0.4158101851851852</v>
      </c>
      <c r="G16656" t="s">
        <v>3854</v>
      </c>
      <c r="H16656">
        <v>1331</v>
      </c>
      <c r="I16656">
        <v>22</v>
      </c>
      <c r="J16656" t="s">
        <v>27601</v>
      </c>
      <c r="L16656" t="s">
        <v>4097</v>
      </c>
    </row>
    <row r="16657" spans="1:12" x14ac:dyDescent="0.25">
      <c r="A16657" t="s">
        <v>9456</v>
      </c>
      <c r="B16657" t="s">
        <v>9453</v>
      </c>
      <c r="C16657" t="s">
        <v>9454</v>
      </c>
      <c r="D16657" t="s">
        <v>9455</v>
      </c>
      <c r="E16657" s="117">
        <v>43038</v>
      </c>
      <c r="F16657" s="118">
        <v>0.41582175925925924</v>
      </c>
      <c r="G16657" t="s">
        <v>3854</v>
      </c>
      <c r="H16657">
        <v>1332</v>
      </c>
      <c r="I16657">
        <v>1</v>
      </c>
      <c r="L16657" t="s">
        <v>27602</v>
      </c>
    </row>
    <row r="16658" spans="1:12" x14ac:dyDescent="0.25">
      <c r="A16658" t="s">
        <v>9456</v>
      </c>
      <c r="B16658" t="s">
        <v>9453</v>
      </c>
      <c r="C16658" t="s">
        <v>9454</v>
      </c>
      <c r="D16658" t="s">
        <v>9455</v>
      </c>
      <c r="E16658" s="117">
        <v>43038</v>
      </c>
      <c r="F16658" s="118">
        <v>0.41582175925925924</v>
      </c>
      <c r="G16658" t="s">
        <v>3854</v>
      </c>
      <c r="H16658">
        <v>1332</v>
      </c>
      <c r="I16658">
        <v>4</v>
      </c>
      <c r="J16658" t="s">
        <v>27602</v>
      </c>
      <c r="L16658" t="s">
        <v>2977</v>
      </c>
    </row>
    <row r="16659" spans="1:12" x14ac:dyDescent="0.25">
      <c r="A16659" t="s">
        <v>9456</v>
      </c>
      <c r="B16659" t="s">
        <v>9453</v>
      </c>
      <c r="C16659" t="s">
        <v>9454</v>
      </c>
      <c r="D16659" t="s">
        <v>9455</v>
      </c>
      <c r="E16659" s="117">
        <v>43038</v>
      </c>
      <c r="F16659" s="118">
        <v>0.41582175925925924</v>
      </c>
      <c r="G16659" t="s">
        <v>3854</v>
      </c>
      <c r="H16659">
        <v>1332</v>
      </c>
      <c r="I16659">
        <v>5</v>
      </c>
      <c r="J16659" t="s">
        <v>27602</v>
      </c>
      <c r="L16659" t="s">
        <v>27579</v>
      </c>
    </row>
    <row r="16660" spans="1:12" x14ac:dyDescent="0.25">
      <c r="A16660" t="s">
        <v>9456</v>
      </c>
      <c r="B16660" t="s">
        <v>9453</v>
      </c>
      <c r="C16660" t="s">
        <v>9454</v>
      </c>
      <c r="D16660" t="s">
        <v>9455</v>
      </c>
      <c r="E16660" s="117">
        <v>43038</v>
      </c>
      <c r="F16660" s="118">
        <v>0.41582175925925924</v>
      </c>
      <c r="G16660" t="s">
        <v>3854</v>
      </c>
      <c r="H16660">
        <v>1332</v>
      </c>
      <c r="I16660">
        <v>6</v>
      </c>
      <c r="J16660" t="s">
        <v>27602</v>
      </c>
      <c r="L16660">
        <v>227</v>
      </c>
    </row>
    <row r="16661" spans="1:12" x14ac:dyDescent="0.25">
      <c r="A16661" t="s">
        <v>9456</v>
      </c>
      <c r="B16661" t="s">
        <v>9453</v>
      </c>
      <c r="C16661" t="s">
        <v>9454</v>
      </c>
      <c r="D16661" t="s">
        <v>9455</v>
      </c>
      <c r="E16661" s="117">
        <v>43038</v>
      </c>
      <c r="F16661" s="118">
        <v>0.41583333333333333</v>
      </c>
      <c r="G16661" t="s">
        <v>3854</v>
      </c>
      <c r="H16661">
        <v>1332</v>
      </c>
      <c r="I16661">
        <v>7</v>
      </c>
      <c r="J16661" t="s">
        <v>27602</v>
      </c>
      <c r="L16661">
        <v>100</v>
      </c>
    </row>
    <row r="16662" spans="1:12" x14ac:dyDescent="0.25">
      <c r="A16662" t="s">
        <v>9456</v>
      </c>
      <c r="B16662" t="s">
        <v>9453</v>
      </c>
      <c r="C16662" t="s">
        <v>9454</v>
      </c>
      <c r="D16662" t="s">
        <v>9455</v>
      </c>
      <c r="E16662" s="117">
        <v>43038</v>
      </c>
      <c r="F16662" s="118">
        <v>0.41583333333333333</v>
      </c>
      <c r="G16662" t="s">
        <v>3854</v>
      </c>
      <c r="H16662">
        <v>1332</v>
      </c>
      <c r="I16662">
        <v>8</v>
      </c>
      <c r="J16662" t="s">
        <v>27602</v>
      </c>
      <c r="L16662">
        <v>12</v>
      </c>
    </row>
    <row r="16663" spans="1:12" x14ac:dyDescent="0.25">
      <c r="A16663" t="s">
        <v>9456</v>
      </c>
      <c r="B16663" t="s">
        <v>9453</v>
      </c>
      <c r="C16663" t="s">
        <v>9454</v>
      </c>
      <c r="D16663" t="s">
        <v>9455</v>
      </c>
      <c r="E16663" s="117">
        <v>43038</v>
      </c>
      <c r="F16663" s="118">
        <v>0.41583333333333333</v>
      </c>
      <c r="G16663" t="s">
        <v>3854</v>
      </c>
      <c r="H16663">
        <v>1332</v>
      </c>
      <c r="I16663">
        <v>9</v>
      </c>
      <c r="J16663" t="s">
        <v>27602</v>
      </c>
      <c r="L16663" t="s">
        <v>560</v>
      </c>
    </row>
    <row r="16664" spans="1:12" x14ac:dyDescent="0.25">
      <c r="A16664" t="s">
        <v>9456</v>
      </c>
      <c r="B16664" t="s">
        <v>9453</v>
      </c>
      <c r="C16664" t="s">
        <v>9454</v>
      </c>
      <c r="D16664" t="s">
        <v>9455</v>
      </c>
      <c r="E16664" s="117">
        <v>43038</v>
      </c>
      <c r="F16664" s="118">
        <v>0.41583333333333333</v>
      </c>
      <c r="G16664" t="s">
        <v>3854</v>
      </c>
      <c r="H16664">
        <v>1332</v>
      </c>
      <c r="I16664">
        <v>10</v>
      </c>
      <c r="J16664" t="s">
        <v>27602</v>
      </c>
      <c r="L16664" t="s">
        <v>615</v>
      </c>
    </row>
    <row r="16665" spans="1:12" x14ac:dyDescent="0.25">
      <c r="A16665" t="s">
        <v>9456</v>
      </c>
      <c r="B16665" t="s">
        <v>9453</v>
      </c>
      <c r="C16665" t="s">
        <v>9454</v>
      </c>
      <c r="D16665" t="s">
        <v>9455</v>
      </c>
      <c r="E16665" s="117">
        <v>43038</v>
      </c>
      <c r="F16665" s="118">
        <v>0.41583333333333333</v>
      </c>
      <c r="G16665" t="s">
        <v>3854</v>
      </c>
      <c r="H16665">
        <v>1332</v>
      </c>
      <c r="I16665">
        <v>11</v>
      </c>
      <c r="J16665" t="s">
        <v>27602</v>
      </c>
      <c r="L16665" t="s">
        <v>570</v>
      </c>
    </row>
    <row r="16666" spans="1:12" x14ac:dyDescent="0.25">
      <c r="A16666" t="s">
        <v>9456</v>
      </c>
      <c r="B16666" t="s">
        <v>9453</v>
      </c>
      <c r="C16666" t="s">
        <v>9454</v>
      </c>
      <c r="D16666" t="s">
        <v>9455</v>
      </c>
      <c r="E16666" s="117">
        <v>43038</v>
      </c>
      <c r="F16666" s="118">
        <v>0.41583333333333333</v>
      </c>
      <c r="G16666" t="s">
        <v>3854</v>
      </c>
      <c r="H16666">
        <v>1332</v>
      </c>
      <c r="I16666">
        <v>12</v>
      </c>
      <c r="J16666" t="s">
        <v>27602</v>
      </c>
      <c r="L16666" t="s">
        <v>570</v>
      </c>
    </row>
    <row r="16667" spans="1:12" x14ac:dyDescent="0.25">
      <c r="A16667" t="s">
        <v>9456</v>
      </c>
      <c r="B16667" t="s">
        <v>9453</v>
      </c>
      <c r="C16667" t="s">
        <v>9454</v>
      </c>
      <c r="D16667" t="s">
        <v>9455</v>
      </c>
      <c r="E16667" s="117">
        <v>43038</v>
      </c>
      <c r="F16667" s="118">
        <v>0.41583333333333333</v>
      </c>
      <c r="G16667" t="s">
        <v>3854</v>
      </c>
      <c r="H16667">
        <v>1332</v>
      </c>
      <c r="I16667">
        <v>13</v>
      </c>
      <c r="J16667" t="s">
        <v>27602</v>
      </c>
      <c r="L16667" t="s">
        <v>636</v>
      </c>
    </row>
    <row r="16668" spans="1:12" x14ac:dyDescent="0.25">
      <c r="A16668" t="s">
        <v>9456</v>
      </c>
      <c r="B16668" t="s">
        <v>9453</v>
      </c>
      <c r="C16668" t="s">
        <v>9454</v>
      </c>
      <c r="D16668" t="s">
        <v>9455</v>
      </c>
      <c r="E16668" s="117">
        <v>43038</v>
      </c>
      <c r="F16668" s="118">
        <v>0.41583333333333333</v>
      </c>
      <c r="G16668" t="s">
        <v>3854</v>
      </c>
      <c r="H16668">
        <v>1332</v>
      </c>
      <c r="I16668">
        <v>14</v>
      </c>
      <c r="J16668" t="s">
        <v>27602</v>
      </c>
      <c r="L16668" t="s">
        <v>643</v>
      </c>
    </row>
    <row r="16669" spans="1:12" x14ac:dyDescent="0.25">
      <c r="A16669" t="s">
        <v>9456</v>
      </c>
      <c r="B16669" t="s">
        <v>9453</v>
      </c>
      <c r="C16669" t="s">
        <v>9454</v>
      </c>
      <c r="D16669" t="s">
        <v>9455</v>
      </c>
      <c r="E16669" s="117">
        <v>43038</v>
      </c>
      <c r="F16669" s="118">
        <v>0.41583333333333333</v>
      </c>
      <c r="G16669" t="s">
        <v>3854</v>
      </c>
      <c r="H16669">
        <v>1332</v>
      </c>
      <c r="I16669">
        <v>15</v>
      </c>
      <c r="J16669" t="s">
        <v>27602</v>
      </c>
      <c r="L16669" t="s">
        <v>201</v>
      </c>
    </row>
    <row r="16670" spans="1:12" x14ac:dyDescent="0.25">
      <c r="A16670" t="s">
        <v>9456</v>
      </c>
      <c r="B16670" t="s">
        <v>9453</v>
      </c>
      <c r="C16670" t="s">
        <v>9454</v>
      </c>
      <c r="D16670" t="s">
        <v>9455</v>
      </c>
      <c r="E16670" s="117">
        <v>43038</v>
      </c>
      <c r="F16670" s="118">
        <v>0.41583333333333333</v>
      </c>
      <c r="G16670" t="s">
        <v>3854</v>
      </c>
      <c r="H16670">
        <v>1332</v>
      </c>
      <c r="I16670">
        <v>22</v>
      </c>
      <c r="J16670" t="s">
        <v>27602</v>
      </c>
      <c r="L16670" t="s">
        <v>4097</v>
      </c>
    </row>
    <row r="16671" spans="1:12" x14ac:dyDescent="0.25">
      <c r="A16671" t="s">
        <v>9456</v>
      </c>
      <c r="B16671" t="s">
        <v>9453</v>
      </c>
      <c r="C16671" t="s">
        <v>9454</v>
      </c>
      <c r="D16671" t="s">
        <v>9455</v>
      </c>
      <c r="E16671" s="117">
        <v>43038</v>
      </c>
      <c r="F16671" s="118">
        <v>0.41584490740740737</v>
      </c>
      <c r="G16671" t="s">
        <v>3854</v>
      </c>
      <c r="H16671">
        <v>1333</v>
      </c>
      <c r="I16671">
        <v>1</v>
      </c>
      <c r="L16671" t="s">
        <v>27603</v>
      </c>
    </row>
    <row r="16672" spans="1:12" x14ac:dyDescent="0.25">
      <c r="A16672" t="s">
        <v>9456</v>
      </c>
      <c r="B16672" t="s">
        <v>9453</v>
      </c>
      <c r="C16672" t="s">
        <v>9454</v>
      </c>
      <c r="D16672" t="s">
        <v>9455</v>
      </c>
      <c r="E16672" s="117">
        <v>43038</v>
      </c>
      <c r="F16672" s="118">
        <v>0.41584490740740737</v>
      </c>
      <c r="G16672" t="s">
        <v>3854</v>
      </c>
      <c r="H16672">
        <v>1333</v>
      </c>
      <c r="I16672">
        <v>4</v>
      </c>
      <c r="J16672" t="s">
        <v>27603</v>
      </c>
      <c r="L16672" t="s">
        <v>2977</v>
      </c>
    </row>
    <row r="16673" spans="1:12" x14ac:dyDescent="0.25">
      <c r="A16673" t="s">
        <v>9456</v>
      </c>
      <c r="B16673" t="s">
        <v>9453</v>
      </c>
      <c r="C16673" t="s">
        <v>9454</v>
      </c>
      <c r="D16673" t="s">
        <v>9455</v>
      </c>
      <c r="E16673" s="117">
        <v>43038</v>
      </c>
      <c r="F16673" s="118">
        <v>0.41585648148148152</v>
      </c>
      <c r="G16673" t="s">
        <v>3854</v>
      </c>
      <c r="H16673">
        <v>1333</v>
      </c>
      <c r="I16673">
        <v>5</v>
      </c>
      <c r="J16673" t="s">
        <v>27603</v>
      </c>
      <c r="L16673" t="s">
        <v>27579</v>
      </c>
    </row>
    <row r="16674" spans="1:12" x14ac:dyDescent="0.25">
      <c r="A16674" t="s">
        <v>9456</v>
      </c>
      <c r="B16674" t="s">
        <v>9453</v>
      </c>
      <c r="C16674" t="s">
        <v>9454</v>
      </c>
      <c r="D16674" t="s">
        <v>9455</v>
      </c>
      <c r="E16674" s="117">
        <v>43038</v>
      </c>
      <c r="F16674" s="118">
        <v>0.41585648148148152</v>
      </c>
      <c r="G16674" t="s">
        <v>3854</v>
      </c>
      <c r="H16674">
        <v>1333</v>
      </c>
      <c r="I16674">
        <v>6</v>
      </c>
      <c r="J16674" t="s">
        <v>27603</v>
      </c>
      <c r="L16674">
        <v>227</v>
      </c>
    </row>
    <row r="16675" spans="1:12" x14ac:dyDescent="0.25">
      <c r="A16675" t="s">
        <v>9456</v>
      </c>
      <c r="B16675" t="s">
        <v>9453</v>
      </c>
      <c r="C16675" t="s">
        <v>9454</v>
      </c>
      <c r="D16675" t="s">
        <v>9455</v>
      </c>
      <c r="E16675" s="117">
        <v>43038</v>
      </c>
      <c r="F16675" s="118">
        <v>0.41585648148148152</v>
      </c>
      <c r="G16675" t="s">
        <v>3854</v>
      </c>
      <c r="H16675">
        <v>1333</v>
      </c>
      <c r="I16675">
        <v>8</v>
      </c>
      <c r="J16675" t="s">
        <v>27603</v>
      </c>
      <c r="L16675">
        <v>8</v>
      </c>
    </row>
    <row r="16676" spans="1:12" x14ac:dyDescent="0.25">
      <c r="A16676" t="s">
        <v>9456</v>
      </c>
      <c r="B16676" t="s">
        <v>9453</v>
      </c>
      <c r="C16676" t="s">
        <v>9454</v>
      </c>
      <c r="D16676" t="s">
        <v>9455</v>
      </c>
      <c r="E16676" s="117">
        <v>43038</v>
      </c>
      <c r="F16676" s="118">
        <v>0.41585648148148152</v>
      </c>
      <c r="G16676" t="s">
        <v>3854</v>
      </c>
      <c r="H16676">
        <v>1333</v>
      </c>
      <c r="I16676">
        <v>9</v>
      </c>
      <c r="J16676" t="s">
        <v>27603</v>
      </c>
      <c r="L16676" t="s">
        <v>560</v>
      </c>
    </row>
    <row r="16677" spans="1:12" x14ac:dyDescent="0.25">
      <c r="A16677" t="s">
        <v>9456</v>
      </c>
      <c r="B16677" t="s">
        <v>9453</v>
      </c>
      <c r="C16677" t="s">
        <v>9454</v>
      </c>
      <c r="D16677" t="s">
        <v>9455</v>
      </c>
      <c r="E16677" s="117">
        <v>43038</v>
      </c>
      <c r="F16677" s="118">
        <v>0.41585648148148152</v>
      </c>
      <c r="G16677" t="s">
        <v>3854</v>
      </c>
      <c r="H16677">
        <v>1333</v>
      </c>
      <c r="I16677">
        <v>10</v>
      </c>
      <c r="J16677" t="s">
        <v>27603</v>
      </c>
      <c r="L16677" t="s">
        <v>615</v>
      </c>
    </row>
    <row r="16678" spans="1:12" x14ac:dyDescent="0.25">
      <c r="A16678" t="s">
        <v>9456</v>
      </c>
      <c r="B16678" t="s">
        <v>9453</v>
      </c>
      <c r="C16678" t="s">
        <v>9454</v>
      </c>
      <c r="D16678" t="s">
        <v>9455</v>
      </c>
      <c r="E16678" s="117">
        <v>43038</v>
      </c>
      <c r="F16678" s="118">
        <v>0.41585648148148152</v>
      </c>
      <c r="G16678" t="s">
        <v>3854</v>
      </c>
      <c r="H16678">
        <v>1333</v>
      </c>
      <c r="I16678">
        <v>11</v>
      </c>
      <c r="J16678" t="s">
        <v>27603</v>
      </c>
      <c r="L16678" t="s">
        <v>570</v>
      </c>
    </row>
    <row r="16679" spans="1:12" x14ac:dyDescent="0.25">
      <c r="A16679" t="s">
        <v>9456</v>
      </c>
      <c r="B16679" t="s">
        <v>9453</v>
      </c>
      <c r="C16679" t="s">
        <v>9454</v>
      </c>
      <c r="D16679" t="s">
        <v>9455</v>
      </c>
      <c r="E16679" s="117">
        <v>43038</v>
      </c>
      <c r="F16679" s="118">
        <v>0.41585648148148152</v>
      </c>
      <c r="G16679" t="s">
        <v>3854</v>
      </c>
      <c r="H16679">
        <v>1333</v>
      </c>
      <c r="I16679">
        <v>12</v>
      </c>
      <c r="J16679" t="s">
        <v>27603</v>
      </c>
      <c r="L16679" t="s">
        <v>570</v>
      </c>
    </row>
    <row r="16680" spans="1:12" x14ac:dyDescent="0.25">
      <c r="A16680" t="s">
        <v>9456</v>
      </c>
      <c r="B16680" t="s">
        <v>9453</v>
      </c>
      <c r="C16680" t="s">
        <v>9454</v>
      </c>
      <c r="D16680" t="s">
        <v>9455</v>
      </c>
      <c r="E16680" s="117">
        <v>43038</v>
      </c>
      <c r="F16680" s="118">
        <v>0.41585648148148152</v>
      </c>
      <c r="G16680" t="s">
        <v>3854</v>
      </c>
      <c r="H16680">
        <v>1333</v>
      </c>
      <c r="I16680">
        <v>13</v>
      </c>
      <c r="J16680" t="s">
        <v>27603</v>
      </c>
      <c r="L16680" t="s">
        <v>636</v>
      </c>
    </row>
    <row r="16681" spans="1:12" x14ac:dyDescent="0.25">
      <c r="A16681" t="s">
        <v>9456</v>
      </c>
      <c r="B16681" t="s">
        <v>9453</v>
      </c>
      <c r="C16681" t="s">
        <v>9454</v>
      </c>
      <c r="D16681" t="s">
        <v>9455</v>
      </c>
      <c r="E16681" s="117">
        <v>43038</v>
      </c>
      <c r="F16681" s="118">
        <v>0.41585648148148152</v>
      </c>
      <c r="G16681" t="s">
        <v>3854</v>
      </c>
      <c r="H16681">
        <v>1333</v>
      </c>
      <c r="I16681">
        <v>14</v>
      </c>
      <c r="J16681" t="s">
        <v>27603</v>
      </c>
      <c r="L16681" t="s">
        <v>643</v>
      </c>
    </row>
    <row r="16682" spans="1:12" x14ac:dyDescent="0.25">
      <c r="A16682" t="s">
        <v>9456</v>
      </c>
      <c r="B16682" t="s">
        <v>9453</v>
      </c>
      <c r="C16682" t="s">
        <v>9454</v>
      </c>
      <c r="D16682" t="s">
        <v>9455</v>
      </c>
      <c r="E16682" s="117">
        <v>43038</v>
      </c>
      <c r="F16682" s="118">
        <v>0.41585648148148152</v>
      </c>
      <c r="G16682" t="s">
        <v>3854</v>
      </c>
      <c r="H16682">
        <v>1333</v>
      </c>
      <c r="I16682">
        <v>15</v>
      </c>
      <c r="J16682" t="s">
        <v>27603</v>
      </c>
      <c r="L16682" t="s">
        <v>201</v>
      </c>
    </row>
    <row r="16683" spans="1:12" x14ac:dyDescent="0.25">
      <c r="A16683" t="s">
        <v>9456</v>
      </c>
      <c r="B16683" t="s">
        <v>9453</v>
      </c>
      <c r="C16683" t="s">
        <v>9454</v>
      </c>
      <c r="D16683" t="s">
        <v>9455</v>
      </c>
      <c r="E16683" s="117">
        <v>43038</v>
      </c>
      <c r="F16683" s="118">
        <v>0.41585648148148152</v>
      </c>
      <c r="G16683" t="s">
        <v>3854</v>
      </c>
      <c r="H16683">
        <v>1333</v>
      </c>
      <c r="I16683">
        <v>22</v>
      </c>
      <c r="J16683" t="s">
        <v>27603</v>
      </c>
      <c r="L16683" t="s">
        <v>4097</v>
      </c>
    </row>
    <row r="16684" spans="1:12" x14ac:dyDescent="0.25">
      <c r="A16684" t="s">
        <v>9456</v>
      </c>
      <c r="B16684" t="s">
        <v>9453</v>
      </c>
      <c r="C16684" t="s">
        <v>9454</v>
      </c>
      <c r="D16684" t="s">
        <v>9455</v>
      </c>
      <c r="E16684" s="117">
        <v>43038</v>
      </c>
      <c r="F16684" s="118">
        <v>0.41586805555555556</v>
      </c>
      <c r="G16684" t="s">
        <v>3852</v>
      </c>
      <c r="H16684">
        <v>497</v>
      </c>
      <c r="I16684">
        <v>1</v>
      </c>
      <c r="L16684" t="s">
        <v>27379</v>
      </c>
    </row>
    <row r="16685" spans="1:12" x14ac:dyDescent="0.25">
      <c r="A16685" t="s">
        <v>9456</v>
      </c>
      <c r="B16685" t="s">
        <v>9453</v>
      </c>
      <c r="C16685" t="s">
        <v>9454</v>
      </c>
      <c r="D16685" t="s">
        <v>9455</v>
      </c>
      <c r="E16685" s="117">
        <v>43038</v>
      </c>
      <c r="F16685" s="118">
        <v>0.41586805555555556</v>
      </c>
      <c r="G16685" t="s">
        <v>3852</v>
      </c>
      <c r="H16685">
        <v>497</v>
      </c>
      <c r="I16685">
        <v>4</v>
      </c>
      <c r="J16685" t="s">
        <v>27379</v>
      </c>
      <c r="L16685" t="s">
        <v>252</v>
      </c>
    </row>
    <row r="16686" spans="1:12" x14ac:dyDescent="0.25">
      <c r="A16686" t="s">
        <v>9456</v>
      </c>
      <c r="B16686" t="s">
        <v>9453</v>
      </c>
      <c r="C16686" t="s">
        <v>9454</v>
      </c>
      <c r="D16686" t="s">
        <v>9455</v>
      </c>
      <c r="E16686" s="117">
        <v>43038</v>
      </c>
      <c r="F16686" s="118">
        <v>0.41586805555555556</v>
      </c>
      <c r="G16686" t="s">
        <v>3852</v>
      </c>
      <c r="H16686">
        <v>497</v>
      </c>
      <c r="I16686">
        <v>5</v>
      </c>
      <c r="J16686" t="s">
        <v>27379</v>
      </c>
      <c r="L16686" t="s">
        <v>44</v>
      </c>
    </row>
    <row r="16687" spans="1:12" x14ac:dyDescent="0.25">
      <c r="A16687" t="s">
        <v>9456</v>
      </c>
      <c r="B16687" t="s">
        <v>9453</v>
      </c>
      <c r="C16687" t="s">
        <v>9454</v>
      </c>
      <c r="D16687" t="s">
        <v>9455</v>
      </c>
      <c r="E16687" s="117">
        <v>43038</v>
      </c>
      <c r="F16687" s="118">
        <v>0.41587962962962965</v>
      </c>
      <c r="G16687" t="s">
        <v>3852</v>
      </c>
      <c r="H16687">
        <v>497</v>
      </c>
      <c r="I16687">
        <v>7</v>
      </c>
      <c r="J16687" t="s">
        <v>27379</v>
      </c>
      <c r="L16687" t="s">
        <v>2391</v>
      </c>
    </row>
    <row r="16688" spans="1:12" x14ac:dyDescent="0.25">
      <c r="A16688" t="s">
        <v>9456</v>
      </c>
      <c r="B16688" t="s">
        <v>9453</v>
      </c>
      <c r="C16688" t="s">
        <v>9454</v>
      </c>
      <c r="D16688" t="s">
        <v>9455</v>
      </c>
      <c r="E16688" s="117">
        <v>43038</v>
      </c>
      <c r="F16688" s="118">
        <v>0.41587962962962965</v>
      </c>
      <c r="G16688" t="s">
        <v>3852</v>
      </c>
      <c r="H16688">
        <v>497</v>
      </c>
      <c r="I16688">
        <v>8</v>
      </c>
      <c r="J16688" t="s">
        <v>27379</v>
      </c>
      <c r="L16688" t="s">
        <v>303</v>
      </c>
    </row>
    <row r="16689" spans="1:12" x14ac:dyDescent="0.25">
      <c r="A16689" t="s">
        <v>9456</v>
      </c>
      <c r="B16689" t="s">
        <v>9453</v>
      </c>
      <c r="C16689" t="s">
        <v>9454</v>
      </c>
      <c r="D16689" t="s">
        <v>9455</v>
      </c>
      <c r="E16689" s="117">
        <v>43038</v>
      </c>
      <c r="F16689" s="118">
        <v>0.41587962962962965</v>
      </c>
      <c r="G16689" t="s">
        <v>3852</v>
      </c>
      <c r="H16689">
        <v>498</v>
      </c>
      <c r="I16689">
        <v>1</v>
      </c>
      <c r="L16689" t="s">
        <v>27379</v>
      </c>
    </row>
    <row r="16690" spans="1:12" x14ac:dyDescent="0.25">
      <c r="A16690" t="s">
        <v>9456</v>
      </c>
      <c r="B16690" t="s">
        <v>9453</v>
      </c>
      <c r="C16690" t="s">
        <v>9454</v>
      </c>
      <c r="D16690" t="s">
        <v>9455</v>
      </c>
      <c r="E16690" s="117">
        <v>43038</v>
      </c>
      <c r="F16690" s="118">
        <v>0.41587962962962965</v>
      </c>
      <c r="G16690" t="s">
        <v>3852</v>
      </c>
      <c r="H16690">
        <v>498</v>
      </c>
      <c r="I16690">
        <v>4</v>
      </c>
      <c r="J16690" t="s">
        <v>27379</v>
      </c>
      <c r="L16690" t="s">
        <v>253</v>
      </c>
    </row>
    <row r="16691" spans="1:12" x14ac:dyDescent="0.25">
      <c r="A16691" t="s">
        <v>9456</v>
      </c>
      <c r="B16691" t="s">
        <v>9453</v>
      </c>
      <c r="C16691" t="s">
        <v>9454</v>
      </c>
      <c r="D16691" t="s">
        <v>9455</v>
      </c>
      <c r="E16691" s="117">
        <v>43038</v>
      </c>
      <c r="F16691" s="118">
        <v>0.41587962962962965</v>
      </c>
      <c r="G16691" t="s">
        <v>3852</v>
      </c>
      <c r="H16691">
        <v>498</v>
      </c>
      <c r="I16691">
        <v>5</v>
      </c>
      <c r="J16691" t="s">
        <v>27379</v>
      </c>
      <c r="L16691" t="s">
        <v>44</v>
      </c>
    </row>
    <row r="16692" spans="1:12" x14ac:dyDescent="0.25">
      <c r="A16692" t="s">
        <v>9456</v>
      </c>
      <c r="B16692" t="s">
        <v>9453</v>
      </c>
      <c r="C16692" t="s">
        <v>9454</v>
      </c>
      <c r="D16692" t="s">
        <v>9455</v>
      </c>
      <c r="E16692" s="117">
        <v>43038</v>
      </c>
      <c r="F16692" s="118">
        <v>0.41587962962962965</v>
      </c>
      <c r="G16692" t="s">
        <v>3852</v>
      </c>
      <c r="H16692">
        <v>498</v>
      </c>
      <c r="I16692">
        <v>7</v>
      </c>
      <c r="J16692" t="s">
        <v>27379</v>
      </c>
      <c r="L16692" t="s">
        <v>2391</v>
      </c>
    </row>
    <row r="16693" spans="1:12" x14ac:dyDescent="0.25">
      <c r="A16693" t="s">
        <v>9456</v>
      </c>
      <c r="B16693" t="s">
        <v>9453</v>
      </c>
      <c r="C16693" t="s">
        <v>9454</v>
      </c>
      <c r="D16693" t="s">
        <v>9455</v>
      </c>
      <c r="E16693" s="117">
        <v>43038</v>
      </c>
      <c r="F16693" s="118">
        <v>0.41587962962962965</v>
      </c>
      <c r="G16693" t="s">
        <v>3852</v>
      </c>
      <c r="H16693">
        <v>498</v>
      </c>
      <c r="I16693">
        <v>8</v>
      </c>
      <c r="J16693" t="s">
        <v>27379</v>
      </c>
      <c r="L16693" t="s">
        <v>303</v>
      </c>
    </row>
    <row r="16694" spans="1:12" x14ac:dyDescent="0.25">
      <c r="A16694" t="s">
        <v>9456</v>
      </c>
      <c r="B16694" t="s">
        <v>9453</v>
      </c>
      <c r="C16694" t="s">
        <v>9454</v>
      </c>
      <c r="D16694" t="s">
        <v>9455</v>
      </c>
      <c r="E16694" s="117">
        <v>43038</v>
      </c>
      <c r="F16694" s="118">
        <v>0.41587962962962965</v>
      </c>
      <c r="G16694" t="s">
        <v>3852</v>
      </c>
      <c r="H16694">
        <v>499</v>
      </c>
      <c r="I16694">
        <v>1</v>
      </c>
      <c r="L16694" t="s">
        <v>27380</v>
      </c>
    </row>
    <row r="16695" spans="1:12" x14ac:dyDescent="0.25">
      <c r="A16695" t="s">
        <v>9456</v>
      </c>
      <c r="B16695" t="s">
        <v>9453</v>
      </c>
      <c r="C16695" t="s">
        <v>9454</v>
      </c>
      <c r="D16695" t="s">
        <v>9455</v>
      </c>
      <c r="E16695" s="117">
        <v>43038</v>
      </c>
      <c r="F16695" s="118">
        <v>0.41589120370370369</v>
      </c>
      <c r="G16695" t="s">
        <v>3852</v>
      </c>
      <c r="H16695">
        <v>499</v>
      </c>
      <c r="I16695">
        <v>4</v>
      </c>
      <c r="J16695" t="s">
        <v>27380</v>
      </c>
      <c r="L16695" t="s">
        <v>252</v>
      </c>
    </row>
    <row r="16696" spans="1:12" x14ac:dyDescent="0.25">
      <c r="A16696" t="s">
        <v>9456</v>
      </c>
      <c r="B16696" t="s">
        <v>9453</v>
      </c>
      <c r="C16696" t="s">
        <v>9454</v>
      </c>
      <c r="D16696" t="s">
        <v>9455</v>
      </c>
      <c r="E16696" s="117">
        <v>43038</v>
      </c>
      <c r="F16696" s="118">
        <v>0.41589120370370369</v>
      </c>
      <c r="G16696" t="s">
        <v>3852</v>
      </c>
      <c r="H16696">
        <v>499</v>
      </c>
      <c r="I16696">
        <v>5</v>
      </c>
      <c r="J16696" t="s">
        <v>27380</v>
      </c>
      <c r="L16696" t="s">
        <v>44</v>
      </c>
    </row>
    <row r="16697" spans="1:12" x14ac:dyDescent="0.25">
      <c r="A16697" t="s">
        <v>9456</v>
      </c>
      <c r="B16697" t="s">
        <v>9453</v>
      </c>
      <c r="C16697" t="s">
        <v>9454</v>
      </c>
      <c r="D16697" t="s">
        <v>9455</v>
      </c>
      <c r="E16697" s="117">
        <v>43038</v>
      </c>
      <c r="F16697" s="118">
        <v>0.41589120370370369</v>
      </c>
      <c r="G16697" t="s">
        <v>3852</v>
      </c>
      <c r="H16697">
        <v>499</v>
      </c>
      <c r="I16697">
        <v>7</v>
      </c>
      <c r="J16697" t="s">
        <v>27380</v>
      </c>
      <c r="L16697" t="s">
        <v>27381</v>
      </c>
    </row>
    <row r="16698" spans="1:12" x14ac:dyDescent="0.25">
      <c r="A16698" t="s">
        <v>9456</v>
      </c>
      <c r="B16698" t="s">
        <v>9453</v>
      </c>
      <c r="C16698" t="s">
        <v>9454</v>
      </c>
      <c r="D16698" t="s">
        <v>9455</v>
      </c>
      <c r="E16698" s="117">
        <v>43038</v>
      </c>
      <c r="F16698" s="118">
        <v>0.41589120370370369</v>
      </c>
      <c r="G16698" t="s">
        <v>3852</v>
      </c>
      <c r="H16698">
        <v>500</v>
      </c>
      <c r="I16698">
        <v>1</v>
      </c>
      <c r="L16698" t="s">
        <v>27380</v>
      </c>
    </row>
    <row r="16699" spans="1:12" x14ac:dyDescent="0.25">
      <c r="A16699" t="s">
        <v>9456</v>
      </c>
      <c r="B16699" t="s">
        <v>9453</v>
      </c>
      <c r="C16699" t="s">
        <v>9454</v>
      </c>
      <c r="D16699" t="s">
        <v>9455</v>
      </c>
      <c r="E16699" s="117">
        <v>43038</v>
      </c>
      <c r="F16699" s="118">
        <v>0.41589120370370369</v>
      </c>
      <c r="G16699" t="s">
        <v>3852</v>
      </c>
      <c r="H16699">
        <v>500</v>
      </c>
      <c r="I16699">
        <v>4</v>
      </c>
      <c r="J16699" t="s">
        <v>27380</v>
      </c>
      <c r="L16699" t="s">
        <v>253</v>
      </c>
    </row>
    <row r="16700" spans="1:12" x14ac:dyDescent="0.25">
      <c r="A16700" t="s">
        <v>9456</v>
      </c>
      <c r="B16700" t="s">
        <v>9453</v>
      </c>
      <c r="C16700" t="s">
        <v>9454</v>
      </c>
      <c r="D16700" t="s">
        <v>9455</v>
      </c>
      <c r="E16700" s="117">
        <v>43038</v>
      </c>
      <c r="F16700" s="118">
        <v>0.41589120370370369</v>
      </c>
      <c r="G16700" t="s">
        <v>3852</v>
      </c>
      <c r="H16700">
        <v>500</v>
      </c>
      <c r="I16700">
        <v>5</v>
      </c>
      <c r="J16700" t="s">
        <v>27380</v>
      </c>
      <c r="L16700" t="s">
        <v>44</v>
      </c>
    </row>
    <row r="16701" spans="1:12" x14ac:dyDescent="0.25">
      <c r="A16701" t="s">
        <v>9456</v>
      </c>
      <c r="B16701" t="s">
        <v>9453</v>
      </c>
      <c r="C16701" t="s">
        <v>9454</v>
      </c>
      <c r="D16701" t="s">
        <v>9455</v>
      </c>
      <c r="E16701" s="117">
        <v>43038</v>
      </c>
      <c r="F16701" s="118">
        <v>0.41589120370370369</v>
      </c>
      <c r="G16701" t="s">
        <v>3852</v>
      </c>
      <c r="H16701">
        <v>500</v>
      </c>
      <c r="I16701">
        <v>7</v>
      </c>
      <c r="J16701" t="s">
        <v>27380</v>
      </c>
      <c r="L16701" t="s">
        <v>27378</v>
      </c>
    </row>
    <row r="16702" spans="1:12" x14ac:dyDescent="0.25">
      <c r="A16702" t="s">
        <v>9456</v>
      </c>
      <c r="B16702" t="s">
        <v>9453</v>
      </c>
      <c r="C16702" t="s">
        <v>9454</v>
      </c>
      <c r="D16702" t="s">
        <v>9455</v>
      </c>
      <c r="E16702" s="117">
        <v>43038</v>
      </c>
      <c r="F16702" s="118">
        <v>0.41590277777777779</v>
      </c>
      <c r="G16702" t="s">
        <v>3852</v>
      </c>
      <c r="H16702">
        <v>501</v>
      </c>
      <c r="I16702">
        <v>1</v>
      </c>
      <c r="L16702" t="s">
        <v>27386</v>
      </c>
    </row>
    <row r="16703" spans="1:12" x14ac:dyDescent="0.25">
      <c r="A16703" t="s">
        <v>9456</v>
      </c>
      <c r="B16703" t="s">
        <v>9453</v>
      </c>
      <c r="C16703" t="s">
        <v>9454</v>
      </c>
      <c r="D16703" t="s">
        <v>9455</v>
      </c>
      <c r="E16703" s="117">
        <v>43038</v>
      </c>
      <c r="F16703" s="118">
        <v>0.41590277777777779</v>
      </c>
      <c r="G16703" t="s">
        <v>3852</v>
      </c>
      <c r="H16703">
        <v>501</v>
      </c>
      <c r="I16703">
        <v>5</v>
      </c>
      <c r="J16703" t="s">
        <v>27386</v>
      </c>
      <c r="L16703" t="s">
        <v>44</v>
      </c>
    </row>
    <row r="16704" spans="1:12" x14ac:dyDescent="0.25">
      <c r="A16704" t="s">
        <v>9456</v>
      </c>
      <c r="B16704" t="s">
        <v>9453</v>
      </c>
      <c r="C16704" t="s">
        <v>9454</v>
      </c>
      <c r="D16704" t="s">
        <v>9455</v>
      </c>
      <c r="E16704" s="117">
        <v>43038</v>
      </c>
      <c r="F16704" s="118">
        <v>0.41590277777777779</v>
      </c>
      <c r="G16704" t="s">
        <v>3852</v>
      </c>
      <c r="H16704">
        <v>501</v>
      </c>
      <c r="I16704">
        <v>7</v>
      </c>
      <c r="J16704" t="s">
        <v>27386</v>
      </c>
      <c r="L16704" t="s">
        <v>2424</v>
      </c>
    </row>
    <row r="16705" spans="1:12" x14ac:dyDescent="0.25">
      <c r="A16705" t="s">
        <v>9456</v>
      </c>
      <c r="B16705" t="s">
        <v>9453</v>
      </c>
      <c r="C16705" t="s">
        <v>9454</v>
      </c>
      <c r="D16705" t="s">
        <v>9455</v>
      </c>
      <c r="E16705" s="117">
        <v>43038</v>
      </c>
      <c r="F16705" s="118">
        <v>0.41590277777777779</v>
      </c>
      <c r="G16705" t="s">
        <v>3852</v>
      </c>
      <c r="H16705">
        <v>501</v>
      </c>
      <c r="I16705">
        <v>8</v>
      </c>
      <c r="J16705" t="s">
        <v>27386</v>
      </c>
      <c r="L16705" t="s">
        <v>303</v>
      </c>
    </row>
    <row r="16706" spans="1:12" x14ac:dyDescent="0.25">
      <c r="A16706" t="s">
        <v>9456</v>
      </c>
      <c r="B16706" t="s">
        <v>9453</v>
      </c>
      <c r="C16706" t="s">
        <v>9454</v>
      </c>
      <c r="D16706" t="s">
        <v>9455</v>
      </c>
      <c r="E16706" s="117">
        <v>43038</v>
      </c>
      <c r="F16706" s="118">
        <v>0.41590277777777779</v>
      </c>
      <c r="G16706" t="s">
        <v>3852</v>
      </c>
      <c r="H16706">
        <v>502</v>
      </c>
      <c r="I16706">
        <v>1</v>
      </c>
      <c r="L16706" t="s">
        <v>27391</v>
      </c>
    </row>
    <row r="16707" spans="1:12" x14ac:dyDescent="0.25">
      <c r="A16707" t="s">
        <v>9456</v>
      </c>
      <c r="B16707" t="s">
        <v>9453</v>
      </c>
      <c r="C16707" t="s">
        <v>9454</v>
      </c>
      <c r="D16707" t="s">
        <v>9455</v>
      </c>
      <c r="E16707" s="117">
        <v>43038</v>
      </c>
      <c r="F16707" s="118">
        <v>0.41590277777777779</v>
      </c>
      <c r="G16707" t="s">
        <v>3852</v>
      </c>
      <c r="H16707">
        <v>502</v>
      </c>
      <c r="I16707">
        <v>5</v>
      </c>
      <c r="J16707" t="s">
        <v>27391</v>
      </c>
      <c r="L16707" t="s">
        <v>44</v>
      </c>
    </row>
    <row r="16708" spans="1:12" x14ac:dyDescent="0.25">
      <c r="A16708" t="s">
        <v>9456</v>
      </c>
      <c r="B16708" t="s">
        <v>9453</v>
      </c>
      <c r="C16708" t="s">
        <v>9454</v>
      </c>
      <c r="D16708" t="s">
        <v>9455</v>
      </c>
      <c r="E16708" s="117">
        <v>43038</v>
      </c>
      <c r="F16708" s="118">
        <v>0.41591435185185183</v>
      </c>
      <c r="G16708" t="s">
        <v>3852</v>
      </c>
      <c r="H16708">
        <v>502</v>
      </c>
      <c r="I16708">
        <v>7</v>
      </c>
      <c r="J16708" t="s">
        <v>27391</v>
      </c>
      <c r="L16708" t="s">
        <v>2337</v>
      </c>
    </row>
    <row r="16709" spans="1:12" x14ac:dyDescent="0.25">
      <c r="A16709" t="s">
        <v>9456</v>
      </c>
      <c r="B16709" t="s">
        <v>9453</v>
      </c>
      <c r="C16709" t="s">
        <v>9454</v>
      </c>
      <c r="D16709" t="s">
        <v>9455</v>
      </c>
      <c r="E16709" s="117">
        <v>43038</v>
      </c>
      <c r="F16709" s="118">
        <v>0.41591435185185183</v>
      </c>
      <c r="G16709" t="s">
        <v>3852</v>
      </c>
      <c r="H16709">
        <v>502</v>
      </c>
      <c r="I16709">
        <v>8</v>
      </c>
      <c r="J16709" t="s">
        <v>27391</v>
      </c>
      <c r="L16709" t="s">
        <v>302</v>
      </c>
    </row>
    <row r="16710" spans="1:12" x14ac:dyDescent="0.25">
      <c r="A16710" t="s">
        <v>9456</v>
      </c>
      <c r="B16710" t="s">
        <v>9453</v>
      </c>
      <c r="C16710" t="s">
        <v>9454</v>
      </c>
      <c r="D16710" t="s">
        <v>9455</v>
      </c>
      <c r="E16710" s="117">
        <v>43038</v>
      </c>
      <c r="F16710" s="118">
        <v>0.41591435185185183</v>
      </c>
      <c r="G16710" t="s">
        <v>3852</v>
      </c>
      <c r="H16710">
        <v>503</v>
      </c>
      <c r="I16710">
        <v>1</v>
      </c>
      <c r="L16710" t="s">
        <v>27398</v>
      </c>
    </row>
    <row r="16711" spans="1:12" x14ac:dyDescent="0.25">
      <c r="A16711" t="s">
        <v>9456</v>
      </c>
      <c r="B16711" t="s">
        <v>9453</v>
      </c>
      <c r="C16711" t="s">
        <v>9454</v>
      </c>
      <c r="D16711" t="s">
        <v>9455</v>
      </c>
      <c r="E16711" s="117">
        <v>43038</v>
      </c>
      <c r="F16711" s="118">
        <v>0.41591435185185183</v>
      </c>
      <c r="G16711" t="s">
        <v>3852</v>
      </c>
      <c r="H16711">
        <v>503</v>
      </c>
      <c r="I16711">
        <v>5</v>
      </c>
      <c r="J16711" t="s">
        <v>27398</v>
      </c>
      <c r="L16711" t="s">
        <v>44</v>
      </c>
    </row>
    <row r="16712" spans="1:12" x14ac:dyDescent="0.25">
      <c r="A16712" t="s">
        <v>9456</v>
      </c>
      <c r="B16712" t="s">
        <v>9453</v>
      </c>
      <c r="C16712" t="s">
        <v>9454</v>
      </c>
      <c r="D16712" t="s">
        <v>9455</v>
      </c>
      <c r="E16712" s="117">
        <v>43038</v>
      </c>
      <c r="F16712" s="118">
        <v>0.41591435185185183</v>
      </c>
      <c r="G16712" t="s">
        <v>3852</v>
      </c>
      <c r="H16712">
        <v>503</v>
      </c>
      <c r="I16712">
        <v>7</v>
      </c>
      <c r="J16712" t="s">
        <v>27398</v>
      </c>
      <c r="L16712" t="s">
        <v>128</v>
      </c>
    </row>
    <row r="16713" spans="1:12" x14ac:dyDescent="0.25">
      <c r="A16713" t="s">
        <v>9456</v>
      </c>
      <c r="B16713" t="s">
        <v>9453</v>
      </c>
      <c r="C16713" t="s">
        <v>9454</v>
      </c>
      <c r="D16713" t="s">
        <v>9455</v>
      </c>
      <c r="E16713" s="117">
        <v>43038</v>
      </c>
      <c r="F16713" s="118">
        <v>0.41591435185185183</v>
      </c>
      <c r="G16713" t="s">
        <v>3852</v>
      </c>
      <c r="H16713">
        <v>503</v>
      </c>
      <c r="I16713">
        <v>8</v>
      </c>
      <c r="J16713" t="s">
        <v>27398</v>
      </c>
      <c r="L16713" t="s">
        <v>302</v>
      </c>
    </row>
    <row r="16714" spans="1:12" x14ac:dyDescent="0.25">
      <c r="A16714" t="s">
        <v>9456</v>
      </c>
      <c r="B16714" t="s">
        <v>9453</v>
      </c>
      <c r="C16714" t="s">
        <v>9454</v>
      </c>
      <c r="D16714" t="s">
        <v>9455</v>
      </c>
      <c r="E16714" s="117">
        <v>43038</v>
      </c>
      <c r="F16714" s="118">
        <v>0.41591435185185183</v>
      </c>
      <c r="G16714" t="s">
        <v>3852</v>
      </c>
      <c r="H16714">
        <v>503</v>
      </c>
      <c r="I16714">
        <v>12</v>
      </c>
      <c r="J16714" t="s">
        <v>27398</v>
      </c>
      <c r="L16714" t="s">
        <v>305</v>
      </c>
    </row>
    <row r="16715" spans="1:12" x14ac:dyDescent="0.25">
      <c r="A16715" t="s">
        <v>9456</v>
      </c>
      <c r="B16715" t="s">
        <v>9453</v>
      </c>
      <c r="C16715" t="s">
        <v>9454</v>
      </c>
      <c r="D16715" t="s">
        <v>9455</v>
      </c>
      <c r="E16715" s="117">
        <v>43038</v>
      </c>
      <c r="F16715" s="118">
        <v>0.41592592592592598</v>
      </c>
      <c r="G16715" t="s">
        <v>3852</v>
      </c>
      <c r="H16715">
        <v>504</v>
      </c>
      <c r="I16715">
        <v>1</v>
      </c>
      <c r="L16715" t="s">
        <v>27413</v>
      </c>
    </row>
    <row r="16716" spans="1:12" x14ac:dyDescent="0.25">
      <c r="A16716" t="s">
        <v>9456</v>
      </c>
      <c r="B16716" t="s">
        <v>9453</v>
      </c>
      <c r="C16716" t="s">
        <v>9454</v>
      </c>
      <c r="D16716" t="s">
        <v>9455</v>
      </c>
      <c r="E16716" s="117">
        <v>43038</v>
      </c>
      <c r="F16716" s="118">
        <v>0.41592592592592598</v>
      </c>
      <c r="G16716" t="s">
        <v>3852</v>
      </c>
      <c r="H16716">
        <v>504</v>
      </c>
      <c r="I16716">
        <v>5</v>
      </c>
      <c r="J16716" t="s">
        <v>27413</v>
      </c>
      <c r="L16716" t="s">
        <v>44</v>
      </c>
    </row>
    <row r="16717" spans="1:12" x14ac:dyDescent="0.25">
      <c r="A16717" t="s">
        <v>9456</v>
      </c>
      <c r="B16717" t="s">
        <v>9453</v>
      </c>
      <c r="C16717" t="s">
        <v>9454</v>
      </c>
      <c r="D16717" t="s">
        <v>9455</v>
      </c>
      <c r="E16717" s="117">
        <v>43038</v>
      </c>
      <c r="F16717" s="118">
        <v>0.41592592592592598</v>
      </c>
      <c r="G16717" t="s">
        <v>3852</v>
      </c>
      <c r="H16717">
        <v>504</v>
      </c>
      <c r="I16717">
        <v>7</v>
      </c>
      <c r="J16717" t="s">
        <v>27413</v>
      </c>
      <c r="L16717" t="s">
        <v>2516</v>
      </c>
    </row>
    <row r="16718" spans="1:12" x14ac:dyDescent="0.25">
      <c r="A16718" t="s">
        <v>9456</v>
      </c>
      <c r="B16718" t="s">
        <v>9453</v>
      </c>
      <c r="C16718" t="s">
        <v>9454</v>
      </c>
      <c r="D16718" t="s">
        <v>9455</v>
      </c>
      <c r="E16718" s="117">
        <v>43038</v>
      </c>
      <c r="F16718" s="118">
        <v>0.41592592592592598</v>
      </c>
      <c r="G16718" t="s">
        <v>3852</v>
      </c>
      <c r="H16718">
        <v>504</v>
      </c>
      <c r="I16718">
        <v>8</v>
      </c>
      <c r="J16718" t="s">
        <v>27413</v>
      </c>
      <c r="L16718" t="s">
        <v>302</v>
      </c>
    </row>
    <row r="16719" spans="1:12" x14ac:dyDescent="0.25">
      <c r="A16719" t="s">
        <v>9456</v>
      </c>
      <c r="B16719" t="s">
        <v>9453</v>
      </c>
      <c r="C16719" t="s">
        <v>9454</v>
      </c>
      <c r="D16719" t="s">
        <v>9455</v>
      </c>
      <c r="E16719" s="117">
        <v>43038</v>
      </c>
      <c r="F16719" s="118">
        <v>0.41592592592592598</v>
      </c>
      <c r="G16719" t="s">
        <v>3852</v>
      </c>
      <c r="H16719">
        <v>504</v>
      </c>
      <c r="I16719">
        <v>12</v>
      </c>
      <c r="J16719" t="s">
        <v>27413</v>
      </c>
      <c r="L16719" t="s">
        <v>305</v>
      </c>
    </row>
    <row r="16720" spans="1:12" x14ac:dyDescent="0.25">
      <c r="A16720" t="s">
        <v>9456</v>
      </c>
      <c r="B16720" t="s">
        <v>9453</v>
      </c>
      <c r="C16720" t="s">
        <v>9454</v>
      </c>
      <c r="D16720" t="s">
        <v>9455</v>
      </c>
      <c r="E16720" s="117">
        <v>43038</v>
      </c>
      <c r="F16720" s="118">
        <v>0.41592592592592598</v>
      </c>
      <c r="G16720" t="s">
        <v>3852</v>
      </c>
      <c r="H16720">
        <v>505</v>
      </c>
      <c r="I16720">
        <v>1</v>
      </c>
      <c r="L16720" t="s">
        <v>27421</v>
      </c>
    </row>
    <row r="16721" spans="1:12" x14ac:dyDescent="0.25">
      <c r="A16721" t="s">
        <v>9456</v>
      </c>
      <c r="B16721" t="s">
        <v>9453</v>
      </c>
      <c r="C16721" t="s">
        <v>9454</v>
      </c>
      <c r="D16721" t="s">
        <v>9455</v>
      </c>
      <c r="E16721" s="117">
        <v>43038</v>
      </c>
      <c r="F16721" s="118">
        <v>0.41592592592592598</v>
      </c>
      <c r="G16721" t="s">
        <v>3852</v>
      </c>
      <c r="H16721">
        <v>505</v>
      </c>
      <c r="I16721">
        <v>5</v>
      </c>
      <c r="J16721" t="s">
        <v>27421</v>
      </c>
      <c r="L16721" t="s">
        <v>44</v>
      </c>
    </row>
    <row r="16722" spans="1:12" x14ac:dyDescent="0.25">
      <c r="A16722" t="s">
        <v>9456</v>
      </c>
      <c r="B16722" t="s">
        <v>9453</v>
      </c>
      <c r="C16722" t="s">
        <v>9454</v>
      </c>
      <c r="D16722" t="s">
        <v>9455</v>
      </c>
      <c r="E16722" s="117">
        <v>43038</v>
      </c>
      <c r="F16722" s="118">
        <v>0.41592592592592598</v>
      </c>
      <c r="G16722" t="s">
        <v>3852</v>
      </c>
      <c r="H16722">
        <v>505</v>
      </c>
      <c r="I16722">
        <v>7</v>
      </c>
      <c r="J16722" t="s">
        <v>27421</v>
      </c>
      <c r="L16722" t="s">
        <v>2287</v>
      </c>
    </row>
    <row r="16723" spans="1:12" x14ac:dyDescent="0.25">
      <c r="A16723" t="s">
        <v>9456</v>
      </c>
      <c r="B16723" t="s">
        <v>9453</v>
      </c>
      <c r="C16723" t="s">
        <v>9454</v>
      </c>
      <c r="D16723" t="s">
        <v>9455</v>
      </c>
      <c r="E16723" s="117">
        <v>43038</v>
      </c>
      <c r="F16723" s="118">
        <v>0.41593750000000002</v>
      </c>
      <c r="G16723" t="s">
        <v>3852</v>
      </c>
      <c r="H16723">
        <v>505</v>
      </c>
      <c r="I16723">
        <v>8</v>
      </c>
      <c r="J16723" t="s">
        <v>27421</v>
      </c>
      <c r="L16723" t="s">
        <v>302</v>
      </c>
    </row>
    <row r="16724" spans="1:12" x14ac:dyDescent="0.25">
      <c r="A16724" t="s">
        <v>9456</v>
      </c>
      <c r="B16724" t="s">
        <v>9453</v>
      </c>
      <c r="C16724" t="s">
        <v>9454</v>
      </c>
      <c r="D16724" t="s">
        <v>9455</v>
      </c>
      <c r="E16724" s="117">
        <v>43038</v>
      </c>
      <c r="F16724" s="118">
        <v>0.41593750000000002</v>
      </c>
      <c r="G16724" t="s">
        <v>3852</v>
      </c>
      <c r="H16724">
        <v>505</v>
      </c>
      <c r="I16724">
        <v>12</v>
      </c>
      <c r="J16724" t="s">
        <v>27421</v>
      </c>
      <c r="L16724" t="s">
        <v>305</v>
      </c>
    </row>
    <row r="16725" spans="1:12" x14ac:dyDescent="0.25">
      <c r="A16725" t="s">
        <v>9456</v>
      </c>
      <c r="B16725" t="s">
        <v>9453</v>
      </c>
      <c r="C16725" t="s">
        <v>9454</v>
      </c>
      <c r="D16725" t="s">
        <v>9455</v>
      </c>
      <c r="E16725" s="117">
        <v>43038</v>
      </c>
      <c r="F16725" s="118">
        <v>0.41593750000000002</v>
      </c>
      <c r="G16725" t="s">
        <v>3852</v>
      </c>
      <c r="H16725">
        <v>506</v>
      </c>
      <c r="I16725">
        <v>1</v>
      </c>
      <c r="L16725" t="s">
        <v>27425</v>
      </c>
    </row>
    <row r="16726" spans="1:12" x14ac:dyDescent="0.25">
      <c r="A16726" t="s">
        <v>9456</v>
      </c>
      <c r="B16726" t="s">
        <v>9453</v>
      </c>
      <c r="C16726" t="s">
        <v>9454</v>
      </c>
      <c r="D16726" t="s">
        <v>9455</v>
      </c>
      <c r="E16726" s="117">
        <v>43038</v>
      </c>
      <c r="F16726" s="118">
        <v>0.41593750000000002</v>
      </c>
      <c r="G16726" t="s">
        <v>3852</v>
      </c>
      <c r="H16726">
        <v>506</v>
      </c>
      <c r="I16726">
        <v>5</v>
      </c>
      <c r="J16726" t="s">
        <v>27425</v>
      </c>
      <c r="L16726" t="s">
        <v>44</v>
      </c>
    </row>
    <row r="16727" spans="1:12" x14ac:dyDescent="0.25">
      <c r="A16727" t="s">
        <v>9456</v>
      </c>
      <c r="B16727" t="s">
        <v>9453</v>
      </c>
      <c r="C16727" t="s">
        <v>9454</v>
      </c>
      <c r="D16727" t="s">
        <v>9455</v>
      </c>
      <c r="E16727" s="117">
        <v>43038</v>
      </c>
      <c r="F16727" s="118">
        <v>0.41593750000000002</v>
      </c>
      <c r="G16727" t="s">
        <v>3852</v>
      </c>
      <c r="H16727">
        <v>506</v>
      </c>
      <c r="I16727">
        <v>7</v>
      </c>
      <c r="J16727" t="s">
        <v>27425</v>
      </c>
      <c r="L16727" t="s">
        <v>2754</v>
      </c>
    </row>
    <row r="16728" spans="1:12" x14ac:dyDescent="0.25">
      <c r="A16728" t="s">
        <v>9456</v>
      </c>
      <c r="B16728" t="s">
        <v>9453</v>
      </c>
      <c r="C16728" t="s">
        <v>9454</v>
      </c>
      <c r="D16728" t="s">
        <v>9455</v>
      </c>
      <c r="E16728" s="117">
        <v>43038</v>
      </c>
      <c r="F16728" s="118">
        <v>0.41593750000000002</v>
      </c>
      <c r="G16728" t="s">
        <v>3852</v>
      </c>
      <c r="H16728">
        <v>506</v>
      </c>
      <c r="I16728">
        <v>8</v>
      </c>
      <c r="J16728" t="s">
        <v>27425</v>
      </c>
      <c r="L16728" t="s">
        <v>302</v>
      </c>
    </row>
    <row r="16729" spans="1:12" x14ac:dyDescent="0.25">
      <c r="A16729" t="s">
        <v>9456</v>
      </c>
      <c r="B16729" t="s">
        <v>9453</v>
      </c>
      <c r="C16729" t="s">
        <v>9454</v>
      </c>
      <c r="D16729" t="s">
        <v>9455</v>
      </c>
      <c r="E16729" s="117">
        <v>43038</v>
      </c>
      <c r="F16729" s="118">
        <v>0.41593750000000002</v>
      </c>
      <c r="G16729" t="s">
        <v>3852</v>
      </c>
      <c r="H16729">
        <v>506</v>
      </c>
      <c r="I16729">
        <v>12</v>
      </c>
      <c r="J16729" t="s">
        <v>27425</v>
      </c>
      <c r="L16729" t="s">
        <v>305</v>
      </c>
    </row>
    <row r="16730" spans="1:12" x14ac:dyDescent="0.25">
      <c r="A16730" t="s">
        <v>9456</v>
      </c>
      <c r="B16730" t="s">
        <v>9453</v>
      </c>
      <c r="C16730" t="s">
        <v>9454</v>
      </c>
      <c r="D16730" t="s">
        <v>9455</v>
      </c>
      <c r="E16730" s="117">
        <v>43038</v>
      </c>
      <c r="F16730" s="118">
        <v>0.41594907407407411</v>
      </c>
      <c r="G16730" t="s">
        <v>3852</v>
      </c>
      <c r="H16730">
        <v>507</v>
      </c>
      <c r="I16730">
        <v>1</v>
      </c>
      <c r="L16730" t="s">
        <v>27429</v>
      </c>
    </row>
    <row r="16731" spans="1:12" x14ac:dyDescent="0.25">
      <c r="A16731" t="s">
        <v>9456</v>
      </c>
      <c r="B16731" t="s">
        <v>9453</v>
      </c>
      <c r="C16731" t="s">
        <v>9454</v>
      </c>
      <c r="D16731" t="s">
        <v>9455</v>
      </c>
      <c r="E16731" s="117">
        <v>43038</v>
      </c>
      <c r="F16731" s="118">
        <v>0.41594907407407411</v>
      </c>
      <c r="G16731" t="s">
        <v>3852</v>
      </c>
      <c r="H16731">
        <v>507</v>
      </c>
      <c r="I16731">
        <v>5</v>
      </c>
      <c r="J16731" t="s">
        <v>27429</v>
      </c>
      <c r="L16731" t="s">
        <v>44</v>
      </c>
    </row>
    <row r="16732" spans="1:12" x14ac:dyDescent="0.25">
      <c r="A16732" t="s">
        <v>9456</v>
      </c>
      <c r="B16732" t="s">
        <v>9453</v>
      </c>
      <c r="C16732" t="s">
        <v>9454</v>
      </c>
      <c r="D16732" t="s">
        <v>9455</v>
      </c>
      <c r="E16732" s="117">
        <v>43038</v>
      </c>
      <c r="F16732" s="118">
        <v>0.41594907407407411</v>
      </c>
      <c r="G16732" t="s">
        <v>3852</v>
      </c>
      <c r="H16732">
        <v>507</v>
      </c>
      <c r="I16732">
        <v>7</v>
      </c>
      <c r="J16732" t="s">
        <v>27429</v>
      </c>
      <c r="L16732" t="s">
        <v>2262</v>
      </c>
    </row>
    <row r="16733" spans="1:12" x14ac:dyDescent="0.25">
      <c r="A16733" t="s">
        <v>9456</v>
      </c>
      <c r="B16733" t="s">
        <v>9453</v>
      </c>
      <c r="C16733" t="s">
        <v>9454</v>
      </c>
      <c r="D16733" t="s">
        <v>9455</v>
      </c>
      <c r="E16733" s="117">
        <v>43038</v>
      </c>
      <c r="F16733" s="118">
        <v>0.41594907407407411</v>
      </c>
      <c r="G16733" t="s">
        <v>3852</v>
      </c>
      <c r="H16733">
        <v>507</v>
      </c>
      <c r="I16733">
        <v>8</v>
      </c>
      <c r="J16733" t="s">
        <v>27429</v>
      </c>
      <c r="L16733" t="s">
        <v>302</v>
      </c>
    </row>
    <row r="16734" spans="1:12" x14ac:dyDescent="0.25">
      <c r="A16734" t="s">
        <v>9456</v>
      </c>
      <c r="B16734" t="s">
        <v>9453</v>
      </c>
      <c r="C16734" t="s">
        <v>9454</v>
      </c>
      <c r="D16734" t="s">
        <v>9455</v>
      </c>
      <c r="E16734" s="117">
        <v>43038</v>
      </c>
      <c r="F16734" s="118">
        <v>0.41594907407407411</v>
      </c>
      <c r="G16734" t="s">
        <v>3852</v>
      </c>
      <c r="H16734">
        <v>507</v>
      </c>
      <c r="I16734">
        <v>12</v>
      </c>
      <c r="J16734" t="s">
        <v>27429</v>
      </c>
      <c r="L16734" t="s">
        <v>305</v>
      </c>
    </row>
    <row r="16735" spans="1:12" x14ac:dyDescent="0.25">
      <c r="A16735" t="s">
        <v>9456</v>
      </c>
      <c r="B16735" t="s">
        <v>9453</v>
      </c>
      <c r="C16735" t="s">
        <v>9454</v>
      </c>
      <c r="D16735" t="s">
        <v>9455</v>
      </c>
      <c r="E16735" s="117">
        <v>43038</v>
      </c>
      <c r="F16735" s="118">
        <v>0.41594907407407411</v>
      </c>
      <c r="G16735" t="s">
        <v>3852</v>
      </c>
      <c r="H16735">
        <v>508</v>
      </c>
      <c r="I16735">
        <v>1</v>
      </c>
      <c r="L16735" t="s">
        <v>27437</v>
      </c>
    </row>
    <row r="16736" spans="1:12" x14ac:dyDescent="0.25">
      <c r="A16736" t="s">
        <v>9456</v>
      </c>
      <c r="B16736" t="s">
        <v>9453</v>
      </c>
      <c r="C16736" t="s">
        <v>9454</v>
      </c>
      <c r="D16736" t="s">
        <v>9455</v>
      </c>
      <c r="E16736" s="117">
        <v>43038</v>
      </c>
      <c r="F16736" s="118">
        <v>0.41594907407407411</v>
      </c>
      <c r="G16736" t="s">
        <v>3852</v>
      </c>
      <c r="H16736">
        <v>508</v>
      </c>
      <c r="I16736">
        <v>5</v>
      </c>
      <c r="J16736" t="s">
        <v>27437</v>
      </c>
      <c r="L16736" t="s">
        <v>44</v>
      </c>
    </row>
    <row r="16737" spans="1:12" x14ac:dyDescent="0.25">
      <c r="A16737" t="s">
        <v>9456</v>
      </c>
      <c r="B16737" t="s">
        <v>9453</v>
      </c>
      <c r="C16737" t="s">
        <v>9454</v>
      </c>
      <c r="D16737" t="s">
        <v>9455</v>
      </c>
      <c r="E16737" s="117">
        <v>43038</v>
      </c>
      <c r="F16737" s="118">
        <v>0.41594907407407411</v>
      </c>
      <c r="G16737" t="s">
        <v>3852</v>
      </c>
      <c r="H16737">
        <v>508</v>
      </c>
      <c r="I16737">
        <v>7</v>
      </c>
      <c r="J16737" t="s">
        <v>27437</v>
      </c>
      <c r="L16737" t="s">
        <v>2249</v>
      </c>
    </row>
    <row r="16738" spans="1:12" x14ac:dyDescent="0.25">
      <c r="A16738" t="s">
        <v>9456</v>
      </c>
      <c r="B16738" t="s">
        <v>9453</v>
      </c>
      <c r="C16738" t="s">
        <v>9454</v>
      </c>
      <c r="D16738" t="s">
        <v>9455</v>
      </c>
      <c r="E16738" s="117">
        <v>43038</v>
      </c>
      <c r="F16738" s="118">
        <v>0.41596064814814815</v>
      </c>
      <c r="G16738" t="s">
        <v>3852</v>
      </c>
      <c r="H16738">
        <v>508</v>
      </c>
      <c r="I16738">
        <v>8</v>
      </c>
      <c r="J16738" t="s">
        <v>27437</v>
      </c>
      <c r="L16738" t="s">
        <v>302</v>
      </c>
    </row>
    <row r="16739" spans="1:12" x14ac:dyDescent="0.25">
      <c r="A16739" t="s">
        <v>9456</v>
      </c>
      <c r="B16739" t="s">
        <v>9453</v>
      </c>
      <c r="C16739" t="s">
        <v>9454</v>
      </c>
      <c r="D16739" t="s">
        <v>9455</v>
      </c>
      <c r="E16739" s="117">
        <v>43038</v>
      </c>
      <c r="F16739" s="118">
        <v>0.41596064814814815</v>
      </c>
      <c r="G16739" t="s">
        <v>3852</v>
      </c>
      <c r="H16739">
        <v>508</v>
      </c>
      <c r="I16739">
        <v>12</v>
      </c>
      <c r="J16739" t="s">
        <v>27437</v>
      </c>
      <c r="L16739" t="s">
        <v>305</v>
      </c>
    </row>
    <row r="16740" spans="1:12" x14ac:dyDescent="0.25">
      <c r="A16740" t="s">
        <v>9456</v>
      </c>
      <c r="B16740" t="s">
        <v>9453</v>
      </c>
      <c r="C16740" t="s">
        <v>9454</v>
      </c>
      <c r="D16740" t="s">
        <v>9455</v>
      </c>
      <c r="E16740" s="117">
        <v>43038</v>
      </c>
      <c r="F16740" s="118">
        <v>0.41596064814814815</v>
      </c>
      <c r="G16740" t="s">
        <v>3852</v>
      </c>
      <c r="H16740">
        <v>509</v>
      </c>
      <c r="I16740">
        <v>1</v>
      </c>
      <c r="L16740" t="s">
        <v>27445</v>
      </c>
    </row>
    <row r="16741" spans="1:12" x14ac:dyDescent="0.25">
      <c r="A16741" t="s">
        <v>9456</v>
      </c>
      <c r="B16741" t="s">
        <v>9453</v>
      </c>
      <c r="C16741" t="s">
        <v>9454</v>
      </c>
      <c r="D16741" t="s">
        <v>9455</v>
      </c>
      <c r="E16741" s="117">
        <v>43038</v>
      </c>
      <c r="F16741" s="118">
        <v>0.41596064814814815</v>
      </c>
      <c r="G16741" t="s">
        <v>3852</v>
      </c>
      <c r="H16741">
        <v>509</v>
      </c>
      <c r="I16741">
        <v>4</v>
      </c>
      <c r="J16741" t="s">
        <v>27445</v>
      </c>
      <c r="L16741" t="s">
        <v>252</v>
      </c>
    </row>
    <row r="16742" spans="1:12" x14ac:dyDescent="0.25">
      <c r="A16742" t="s">
        <v>9456</v>
      </c>
      <c r="B16742" t="s">
        <v>9453</v>
      </c>
      <c r="C16742" t="s">
        <v>9454</v>
      </c>
      <c r="D16742" t="s">
        <v>9455</v>
      </c>
      <c r="E16742" s="117">
        <v>43038</v>
      </c>
      <c r="F16742" s="118">
        <v>0.41596064814814815</v>
      </c>
      <c r="G16742" t="s">
        <v>3852</v>
      </c>
      <c r="H16742">
        <v>509</v>
      </c>
      <c r="I16742">
        <v>5</v>
      </c>
      <c r="J16742" t="s">
        <v>27445</v>
      </c>
      <c r="L16742" t="s">
        <v>44</v>
      </c>
    </row>
    <row r="16743" spans="1:12" x14ac:dyDescent="0.25">
      <c r="A16743" t="s">
        <v>9456</v>
      </c>
      <c r="B16743" t="s">
        <v>9453</v>
      </c>
      <c r="C16743" t="s">
        <v>9454</v>
      </c>
      <c r="D16743" t="s">
        <v>9455</v>
      </c>
      <c r="E16743" s="117">
        <v>43038</v>
      </c>
      <c r="F16743" s="118">
        <v>0.41596064814814815</v>
      </c>
      <c r="G16743" t="s">
        <v>3852</v>
      </c>
      <c r="H16743">
        <v>509</v>
      </c>
      <c r="I16743">
        <v>7</v>
      </c>
      <c r="J16743" t="s">
        <v>27445</v>
      </c>
      <c r="L16743" t="s">
        <v>128</v>
      </c>
    </row>
    <row r="16744" spans="1:12" x14ac:dyDescent="0.25">
      <c r="A16744" t="s">
        <v>9456</v>
      </c>
      <c r="B16744" t="s">
        <v>9453</v>
      </c>
      <c r="C16744" t="s">
        <v>9454</v>
      </c>
      <c r="D16744" t="s">
        <v>9455</v>
      </c>
      <c r="E16744" s="117">
        <v>43038</v>
      </c>
      <c r="F16744" s="118">
        <v>0.41596064814814815</v>
      </c>
      <c r="G16744" t="s">
        <v>3852</v>
      </c>
      <c r="H16744">
        <v>509</v>
      </c>
      <c r="I16744">
        <v>8</v>
      </c>
      <c r="J16744" t="s">
        <v>27445</v>
      </c>
      <c r="L16744" t="s">
        <v>302</v>
      </c>
    </row>
    <row r="16745" spans="1:12" x14ac:dyDescent="0.25">
      <c r="A16745" t="s">
        <v>9456</v>
      </c>
      <c r="B16745" t="s">
        <v>9453</v>
      </c>
      <c r="C16745" t="s">
        <v>9454</v>
      </c>
      <c r="D16745" t="s">
        <v>9455</v>
      </c>
      <c r="E16745" s="117">
        <v>43038</v>
      </c>
      <c r="F16745" s="118">
        <v>0.41596064814814815</v>
      </c>
      <c r="G16745" t="s">
        <v>3852</v>
      </c>
      <c r="H16745">
        <v>509</v>
      </c>
      <c r="I16745">
        <v>12</v>
      </c>
      <c r="J16745" t="s">
        <v>27445</v>
      </c>
      <c r="L16745" t="s">
        <v>305</v>
      </c>
    </row>
    <row r="16746" spans="1:12" x14ac:dyDescent="0.25">
      <c r="A16746" t="s">
        <v>9456</v>
      </c>
      <c r="B16746" t="s">
        <v>9453</v>
      </c>
      <c r="C16746" t="s">
        <v>9454</v>
      </c>
      <c r="D16746" t="s">
        <v>9455</v>
      </c>
      <c r="E16746" s="117">
        <v>43038</v>
      </c>
      <c r="F16746" s="118">
        <v>0.41597222222222219</v>
      </c>
      <c r="G16746" t="s">
        <v>3852</v>
      </c>
      <c r="H16746">
        <v>510</v>
      </c>
      <c r="I16746">
        <v>1</v>
      </c>
      <c r="L16746" t="s">
        <v>27445</v>
      </c>
    </row>
    <row r="16747" spans="1:12" x14ac:dyDescent="0.25">
      <c r="A16747" t="s">
        <v>9456</v>
      </c>
      <c r="B16747" t="s">
        <v>9453</v>
      </c>
      <c r="C16747" t="s">
        <v>9454</v>
      </c>
      <c r="D16747" t="s">
        <v>9455</v>
      </c>
      <c r="E16747" s="117">
        <v>43038</v>
      </c>
      <c r="F16747" s="118">
        <v>0.41597222222222219</v>
      </c>
      <c r="G16747" t="s">
        <v>3852</v>
      </c>
      <c r="H16747">
        <v>510</v>
      </c>
      <c r="I16747">
        <v>4</v>
      </c>
      <c r="J16747" t="s">
        <v>27445</v>
      </c>
      <c r="L16747" t="s">
        <v>253</v>
      </c>
    </row>
    <row r="16748" spans="1:12" x14ac:dyDescent="0.25">
      <c r="A16748" t="s">
        <v>9456</v>
      </c>
      <c r="B16748" t="s">
        <v>9453</v>
      </c>
      <c r="C16748" t="s">
        <v>9454</v>
      </c>
      <c r="D16748" t="s">
        <v>9455</v>
      </c>
      <c r="E16748" s="117">
        <v>43038</v>
      </c>
      <c r="F16748" s="118">
        <v>0.41597222222222219</v>
      </c>
      <c r="G16748" t="s">
        <v>3852</v>
      </c>
      <c r="H16748">
        <v>510</v>
      </c>
      <c r="I16748">
        <v>5</v>
      </c>
      <c r="J16748" t="s">
        <v>27445</v>
      </c>
      <c r="L16748" t="s">
        <v>44</v>
      </c>
    </row>
    <row r="16749" spans="1:12" x14ac:dyDescent="0.25">
      <c r="A16749" t="s">
        <v>9456</v>
      </c>
      <c r="B16749" t="s">
        <v>9453</v>
      </c>
      <c r="C16749" t="s">
        <v>9454</v>
      </c>
      <c r="D16749" t="s">
        <v>9455</v>
      </c>
      <c r="E16749" s="117">
        <v>43038</v>
      </c>
      <c r="F16749" s="118">
        <v>0.41597222222222219</v>
      </c>
      <c r="G16749" t="s">
        <v>3852</v>
      </c>
      <c r="H16749">
        <v>510</v>
      </c>
      <c r="I16749">
        <v>7</v>
      </c>
      <c r="J16749" t="s">
        <v>27445</v>
      </c>
      <c r="L16749" t="s">
        <v>2249</v>
      </c>
    </row>
    <row r="16750" spans="1:12" x14ac:dyDescent="0.25">
      <c r="A16750" t="s">
        <v>9456</v>
      </c>
      <c r="B16750" t="s">
        <v>9453</v>
      </c>
      <c r="C16750" t="s">
        <v>9454</v>
      </c>
      <c r="D16750" t="s">
        <v>9455</v>
      </c>
      <c r="E16750" s="117">
        <v>43038</v>
      </c>
      <c r="F16750" s="118">
        <v>0.41597222222222219</v>
      </c>
      <c r="G16750" t="s">
        <v>3852</v>
      </c>
      <c r="H16750">
        <v>510</v>
      </c>
      <c r="I16750">
        <v>8</v>
      </c>
      <c r="J16750" t="s">
        <v>27445</v>
      </c>
      <c r="L16750" t="s">
        <v>302</v>
      </c>
    </row>
    <row r="16751" spans="1:12" x14ac:dyDescent="0.25">
      <c r="A16751" t="s">
        <v>9456</v>
      </c>
      <c r="B16751" t="s">
        <v>9453</v>
      </c>
      <c r="C16751" t="s">
        <v>9454</v>
      </c>
      <c r="D16751" t="s">
        <v>9455</v>
      </c>
      <c r="E16751" s="117">
        <v>43038</v>
      </c>
      <c r="F16751" s="118">
        <v>0.41597222222222219</v>
      </c>
      <c r="G16751" t="s">
        <v>3852</v>
      </c>
      <c r="H16751">
        <v>510</v>
      </c>
      <c r="I16751">
        <v>12</v>
      </c>
      <c r="J16751" t="s">
        <v>27445</v>
      </c>
      <c r="L16751" t="s">
        <v>305</v>
      </c>
    </row>
    <row r="16752" spans="1:12" x14ac:dyDescent="0.25">
      <c r="A16752" t="s">
        <v>9456</v>
      </c>
      <c r="B16752" t="s">
        <v>9453</v>
      </c>
      <c r="C16752" t="s">
        <v>9454</v>
      </c>
      <c r="D16752" t="s">
        <v>9455</v>
      </c>
      <c r="E16752" s="117">
        <v>43038</v>
      </c>
      <c r="F16752" s="118">
        <v>0.41597222222222219</v>
      </c>
      <c r="G16752" t="s">
        <v>3852</v>
      </c>
      <c r="H16752">
        <v>511</v>
      </c>
      <c r="I16752">
        <v>1</v>
      </c>
      <c r="L16752" t="s">
        <v>27451</v>
      </c>
    </row>
    <row r="16753" spans="1:12" x14ac:dyDescent="0.25">
      <c r="A16753" t="s">
        <v>9456</v>
      </c>
      <c r="B16753" t="s">
        <v>9453</v>
      </c>
      <c r="C16753" t="s">
        <v>9454</v>
      </c>
      <c r="D16753" t="s">
        <v>9455</v>
      </c>
      <c r="E16753" s="117">
        <v>43038</v>
      </c>
      <c r="F16753" s="118">
        <v>0.41598379629629628</v>
      </c>
      <c r="G16753" t="s">
        <v>3852</v>
      </c>
      <c r="H16753">
        <v>511</v>
      </c>
      <c r="I16753">
        <v>4</v>
      </c>
      <c r="J16753" t="s">
        <v>27451</v>
      </c>
      <c r="L16753" t="s">
        <v>252</v>
      </c>
    </row>
    <row r="16754" spans="1:12" x14ac:dyDescent="0.25">
      <c r="A16754" t="s">
        <v>9456</v>
      </c>
      <c r="B16754" t="s">
        <v>9453</v>
      </c>
      <c r="C16754" t="s">
        <v>9454</v>
      </c>
      <c r="D16754" t="s">
        <v>9455</v>
      </c>
      <c r="E16754" s="117">
        <v>43038</v>
      </c>
      <c r="F16754" s="118">
        <v>0.41598379629629628</v>
      </c>
      <c r="G16754" t="s">
        <v>3852</v>
      </c>
      <c r="H16754">
        <v>511</v>
      </c>
      <c r="I16754">
        <v>5</v>
      </c>
      <c r="J16754" t="s">
        <v>27451</v>
      </c>
      <c r="L16754" t="s">
        <v>44</v>
      </c>
    </row>
    <row r="16755" spans="1:12" x14ac:dyDescent="0.25">
      <c r="A16755" t="s">
        <v>9456</v>
      </c>
      <c r="B16755" t="s">
        <v>9453</v>
      </c>
      <c r="C16755" t="s">
        <v>9454</v>
      </c>
      <c r="D16755" t="s">
        <v>9455</v>
      </c>
      <c r="E16755" s="117">
        <v>43038</v>
      </c>
      <c r="F16755" s="118">
        <v>0.41598379629629628</v>
      </c>
      <c r="G16755" t="s">
        <v>3852</v>
      </c>
      <c r="H16755">
        <v>511</v>
      </c>
      <c r="I16755">
        <v>7</v>
      </c>
      <c r="J16755" t="s">
        <v>27451</v>
      </c>
      <c r="L16755" t="s">
        <v>1980</v>
      </c>
    </row>
    <row r="16756" spans="1:12" x14ac:dyDescent="0.25">
      <c r="A16756" t="s">
        <v>9456</v>
      </c>
      <c r="B16756" t="s">
        <v>9453</v>
      </c>
      <c r="C16756" t="s">
        <v>9454</v>
      </c>
      <c r="D16756" t="s">
        <v>9455</v>
      </c>
      <c r="E16756" s="117">
        <v>43038</v>
      </c>
      <c r="F16756" s="118">
        <v>0.41598379629629628</v>
      </c>
      <c r="G16756" t="s">
        <v>3852</v>
      </c>
      <c r="H16756">
        <v>512</v>
      </c>
      <c r="I16756">
        <v>1</v>
      </c>
      <c r="L16756" t="s">
        <v>27451</v>
      </c>
    </row>
    <row r="16757" spans="1:12" x14ac:dyDescent="0.25">
      <c r="A16757" t="s">
        <v>9456</v>
      </c>
      <c r="B16757" t="s">
        <v>9453</v>
      </c>
      <c r="C16757" t="s">
        <v>9454</v>
      </c>
      <c r="D16757" t="s">
        <v>9455</v>
      </c>
      <c r="E16757" s="117">
        <v>43038</v>
      </c>
      <c r="F16757" s="118">
        <v>0.41598379629629628</v>
      </c>
      <c r="G16757" t="s">
        <v>3852</v>
      </c>
      <c r="H16757">
        <v>512</v>
      </c>
      <c r="I16757">
        <v>4</v>
      </c>
      <c r="J16757" t="s">
        <v>27451</v>
      </c>
      <c r="L16757" t="s">
        <v>253</v>
      </c>
    </row>
    <row r="16758" spans="1:12" x14ac:dyDescent="0.25">
      <c r="A16758" t="s">
        <v>9456</v>
      </c>
      <c r="B16758" t="s">
        <v>9453</v>
      </c>
      <c r="C16758" t="s">
        <v>9454</v>
      </c>
      <c r="D16758" t="s">
        <v>9455</v>
      </c>
      <c r="E16758" s="117">
        <v>43038</v>
      </c>
      <c r="F16758" s="118">
        <v>0.41598379629629628</v>
      </c>
      <c r="G16758" t="s">
        <v>3852</v>
      </c>
      <c r="H16758">
        <v>512</v>
      </c>
      <c r="I16758">
        <v>5</v>
      </c>
      <c r="J16758" t="s">
        <v>27451</v>
      </c>
      <c r="L16758" t="s">
        <v>44</v>
      </c>
    </row>
    <row r="16759" spans="1:12" x14ac:dyDescent="0.25">
      <c r="A16759" t="s">
        <v>9456</v>
      </c>
      <c r="B16759" t="s">
        <v>9453</v>
      </c>
      <c r="C16759" t="s">
        <v>9454</v>
      </c>
      <c r="D16759" t="s">
        <v>9455</v>
      </c>
      <c r="E16759" s="117">
        <v>43038</v>
      </c>
      <c r="F16759" s="118">
        <v>0.41598379629629628</v>
      </c>
      <c r="G16759" t="s">
        <v>3852</v>
      </c>
      <c r="H16759">
        <v>512</v>
      </c>
      <c r="I16759">
        <v>7</v>
      </c>
      <c r="J16759" t="s">
        <v>27451</v>
      </c>
      <c r="L16759" t="s">
        <v>2219</v>
      </c>
    </row>
    <row r="16760" spans="1:12" x14ac:dyDescent="0.25">
      <c r="A16760" t="s">
        <v>9456</v>
      </c>
      <c r="B16760" t="s">
        <v>9453</v>
      </c>
      <c r="C16760" t="s">
        <v>9454</v>
      </c>
      <c r="D16760" t="s">
        <v>9455</v>
      </c>
      <c r="E16760" s="117">
        <v>43038</v>
      </c>
      <c r="F16760" s="118">
        <v>0.41598379629629628</v>
      </c>
      <c r="G16760" t="s">
        <v>3852</v>
      </c>
      <c r="H16760">
        <v>512</v>
      </c>
      <c r="I16760">
        <v>9</v>
      </c>
      <c r="J16760" t="s">
        <v>27451</v>
      </c>
      <c r="L16760" t="s">
        <v>303</v>
      </c>
    </row>
    <row r="16761" spans="1:12" x14ac:dyDescent="0.25">
      <c r="A16761" t="s">
        <v>9456</v>
      </c>
      <c r="B16761" t="s">
        <v>9453</v>
      </c>
      <c r="C16761" t="s">
        <v>9454</v>
      </c>
      <c r="D16761" t="s">
        <v>9455</v>
      </c>
      <c r="E16761" s="117">
        <v>43038</v>
      </c>
      <c r="F16761" s="118">
        <v>0.41598379629629628</v>
      </c>
      <c r="G16761" t="s">
        <v>3852</v>
      </c>
      <c r="H16761">
        <v>512</v>
      </c>
      <c r="I16761">
        <v>12</v>
      </c>
      <c r="J16761" t="s">
        <v>27451</v>
      </c>
      <c r="L16761" t="s">
        <v>305</v>
      </c>
    </row>
    <row r="16762" spans="1:12" x14ac:dyDescent="0.25">
      <c r="A16762" t="s">
        <v>9456</v>
      </c>
      <c r="B16762" t="s">
        <v>9453</v>
      </c>
      <c r="C16762" t="s">
        <v>9454</v>
      </c>
      <c r="D16762" t="s">
        <v>9455</v>
      </c>
      <c r="E16762" s="117">
        <v>43038</v>
      </c>
      <c r="F16762" s="118">
        <v>0.41599537037037032</v>
      </c>
      <c r="G16762" t="s">
        <v>3852</v>
      </c>
      <c r="H16762">
        <v>513</v>
      </c>
      <c r="I16762">
        <v>1</v>
      </c>
      <c r="L16762" t="s">
        <v>27451</v>
      </c>
    </row>
    <row r="16763" spans="1:12" x14ac:dyDescent="0.25">
      <c r="A16763" t="s">
        <v>9456</v>
      </c>
      <c r="B16763" t="s">
        <v>9453</v>
      </c>
      <c r="C16763" t="s">
        <v>9454</v>
      </c>
      <c r="D16763" t="s">
        <v>9455</v>
      </c>
      <c r="E16763" s="117">
        <v>43038</v>
      </c>
      <c r="F16763" s="118">
        <v>0.41599537037037032</v>
      </c>
      <c r="G16763" t="s">
        <v>3852</v>
      </c>
      <c r="H16763">
        <v>513</v>
      </c>
      <c r="I16763">
        <v>4</v>
      </c>
      <c r="J16763" t="s">
        <v>27451</v>
      </c>
      <c r="L16763" t="s">
        <v>397</v>
      </c>
    </row>
    <row r="16764" spans="1:12" x14ac:dyDescent="0.25">
      <c r="A16764" t="s">
        <v>9456</v>
      </c>
      <c r="B16764" t="s">
        <v>9453</v>
      </c>
      <c r="C16764" t="s">
        <v>9454</v>
      </c>
      <c r="D16764" t="s">
        <v>9455</v>
      </c>
      <c r="E16764" s="117">
        <v>43038</v>
      </c>
      <c r="F16764" s="118">
        <v>0.41599537037037032</v>
      </c>
      <c r="G16764" t="s">
        <v>3852</v>
      </c>
      <c r="H16764">
        <v>513</v>
      </c>
      <c r="I16764">
        <v>5</v>
      </c>
      <c r="J16764" t="s">
        <v>27451</v>
      </c>
      <c r="L16764" t="s">
        <v>44</v>
      </c>
    </row>
    <row r="16765" spans="1:12" x14ac:dyDescent="0.25">
      <c r="A16765" t="s">
        <v>9456</v>
      </c>
      <c r="B16765" t="s">
        <v>9453</v>
      </c>
      <c r="C16765" t="s">
        <v>9454</v>
      </c>
      <c r="D16765" t="s">
        <v>9455</v>
      </c>
      <c r="E16765" s="117">
        <v>43038</v>
      </c>
      <c r="F16765" s="118">
        <v>0.41599537037037032</v>
      </c>
      <c r="G16765" t="s">
        <v>3852</v>
      </c>
      <c r="H16765">
        <v>513</v>
      </c>
      <c r="I16765">
        <v>7</v>
      </c>
      <c r="J16765" t="s">
        <v>27451</v>
      </c>
      <c r="L16765" t="s">
        <v>1891</v>
      </c>
    </row>
    <row r="16766" spans="1:12" x14ac:dyDescent="0.25">
      <c r="A16766" t="s">
        <v>9456</v>
      </c>
      <c r="B16766" t="s">
        <v>9453</v>
      </c>
      <c r="C16766" t="s">
        <v>9454</v>
      </c>
      <c r="D16766" t="s">
        <v>9455</v>
      </c>
      <c r="E16766" s="117">
        <v>43038</v>
      </c>
      <c r="F16766" s="118">
        <v>0.41599537037037032</v>
      </c>
      <c r="G16766" t="s">
        <v>3852</v>
      </c>
      <c r="H16766">
        <v>514</v>
      </c>
      <c r="I16766">
        <v>1</v>
      </c>
      <c r="L16766" t="s">
        <v>27454</v>
      </c>
    </row>
    <row r="16767" spans="1:12" x14ac:dyDescent="0.25">
      <c r="A16767" t="s">
        <v>9456</v>
      </c>
      <c r="B16767" t="s">
        <v>9453</v>
      </c>
      <c r="C16767" t="s">
        <v>9454</v>
      </c>
      <c r="D16767" t="s">
        <v>9455</v>
      </c>
      <c r="E16767" s="117">
        <v>43038</v>
      </c>
      <c r="F16767" s="118">
        <v>0.41600694444444447</v>
      </c>
      <c r="G16767" t="s">
        <v>3852</v>
      </c>
      <c r="H16767">
        <v>514</v>
      </c>
      <c r="I16767">
        <v>5</v>
      </c>
      <c r="J16767" t="s">
        <v>27454</v>
      </c>
      <c r="L16767" t="s">
        <v>44</v>
      </c>
    </row>
    <row r="16768" spans="1:12" x14ac:dyDescent="0.25">
      <c r="A16768" t="s">
        <v>9456</v>
      </c>
      <c r="B16768" t="s">
        <v>9453</v>
      </c>
      <c r="C16768" t="s">
        <v>9454</v>
      </c>
      <c r="D16768" t="s">
        <v>9455</v>
      </c>
      <c r="E16768" s="117">
        <v>43038</v>
      </c>
      <c r="F16768" s="118">
        <v>0.41600694444444447</v>
      </c>
      <c r="G16768" t="s">
        <v>3852</v>
      </c>
      <c r="H16768">
        <v>514</v>
      </c>
      <c r="I16768">
        <v>7</v>
      </c>
      <c r="J16768" t="s">
        <v>27454</v>
      </c>
      <c r="L16768" t="s">
        <v>2468</v>
      </c>
    </row>
    <row r="16769" spans="1:12" x14ac:dyDescent="0.25">
      <c r="A16769" t="s">
        <v>9456</v>
      </c>
      <c r="B16769" t="s">
        <v>9453</v>
      </c>
      <c r="C16769" t="s">
        <v>9454</v>
      </c>
      <c r="D16769" t="s">
        <v>9455</v>
      </c>
      <c r="E16769" s="117">
        <v>43038</v>
      </c>
      <c r="F16769" s="118">
        <v>0.41600694444444447</v>
      </c>
      <c r="G16769" t="s">
        <v>3852</v>
      </c>
      <c r="H16769">
        <v>515</v>
      </c>
      <c r="I16769">
        <v>1</v>
      </c>
      <c r="L16769" t="s">
        <v>27456</v>
      </c>
    </row>
    <row r="16770" spans="1:12" x14ac:dyDescent="0.25">
      <c r="A16770" t="s">
        <v>9456</v>
      </c>
      <c r="B16770" t="s">
        <v>9453</v>
      </c>
      <c r="C16770" t="s">
        <v>9454</v>
      </c>
      <c r="D16770" t="s">
        <v>9455</v>
      </c>
      <c r="E16770" s="117">
        <v>43038</v>
      </c>
      <c r="F16770" s="118">
        <v>0.41600694444444447</v>
      </c>
      <c r="G16770" t="s">
        <v>3852</v>
      </c>
      <c r="H16770">
        <v>515</v>
      </c>
      <c r="I16770">
        <v>4</v>
      </c>
      <c r="J16770" t="s">
        <v>27456</v>
      </c>
      <c r="L16770" t="s">
        <v>253</v>
      </c>
    </row>
    <row r="16771" spans="1:12" x14ac:dyDescent="0.25">
      <c r="A16771" t="s">
        <v>9456</v>
      </c>
      <c r="B16771" t="s">
        <v>9453</v>
      </c>
      <c r="C16771" t="s">
        <v>9454</v>
      </c>
      <c r="D16771" t="s">
        <v>9455</v>
      </c>
      <c r="E16771" s="117">
        <v>43038</v>
      </c>
      <c r="F16771" s="118">
        <v>0.41600694444444447</v>
      </c>
      <c r="G16771" t="s">
        <v>3852</v>
      </c>
      <c r="H16771">
        <v>515</v>
      </c>
      <c r="I16771">
        <v>5</v>
      </c>
      <c r="J16771" t="s">
        <v>27456</v>
      </c>
      <c r="L16771" t="s">
        <v>44</v>
      </c>
    </row>
    <row r="16772" spans="1:12" x14ac:dyDescent="0.25">
      <c r="A16772" t="s">
        <v>9456</v>
      </c>
      <c r="B16772" t="s">
        <v>9453</v>
      </c>
      <c r="C16772" t="s">
        <v>9454</v>
      </c>
      <c r="D16772" t="s">
        <v>9455</v>
      </c>
      <c r="E16772" s="117">
        <v>43038</v>
      </c>
      <c r="F16772" s="118">
        <v>0.41600694444444447</v>
      </c>
      <c r="G16772" t="s">
        <v>3852</v>
      </c>
      <c r="H16772">
        <v>515</v>
      </c>
      <c r="I16772">
        <v>9</v>
      </c>
      <c r="J16772" t="s">
        <v>27456</v>
      </c>
      <c r="L16772" t="s">
        <v>303</v>
      </c>
    </row>
    <row r="16773" spans="1:12" x14ac:dyDescent="0.25">
      <c r="A16773" t="s">
        <v>9456</v>
      </c>
      <c r="B16773" t="s">
        <v>9453</v>
      </c>
      <c r="C16773" t="s">
        <v>9454</v>
      </c>
      <c r="D16773" t="s">
        <v>9455</v>
      </c>
      <c r="E16773" s="117">
        <v>43038</v>
      </c>
      <c r="F16773" s="118">
        <v>0.41600694444444447</v>
      </c>
      <c r="G16773" t="s">
        <v>3852</v>
      </c>
      <c r="H16773">
        <v>515</v>
      </c>
      <c r="I16773">
        <v>12</v>
      </c>
      <c r="J16773" t="s">
        <v>27456</v>
      </c>
      <c r="L16773" t="s">
        <v>305</v>
      </c>
    </row>
    <row r="16774" spans="1:12" x14ac:dyDescent="0.25">
      <c r="A16774" t="s">
        <v>9456</v>
      </c>
      <c r="B16774" t="s">
        <v>9453</v>
      </c>
      <c r="C16774" t="s">
        <v>9454</v>
      </c>
      <c r="D16774" t="s">
        <v>9455</v>
      </c>
      <c r="E16774" s="117">
        <v>43038</v>
      </c>
      <c r="F16774" s="118">
        <v>0.41601851851851851</v>
      </c>
      <c r="G16774" t="s">
        <v>3852</v>
      </c>
      <c r="H16774">
        <v>516</v>
      </c>
      <c r="I16774">
        <v>1</v>
      </c>
      <c r="L16774" t="s">
        <v>27456</v>
      </c>
    </row>
    <row r="16775" spans="1:12" x14ac:dyDescent="0.25">
      <c r="A16775" t="s">
        <v>9456</v>
      </c>
      <c r="B16775" t="s">
        <v>9453</v>
      </c>
      <c r="C16775" t="s">
        <v>9454</v>
      </c>
      <c r="D16775" t="s">
        <v>9455</v>
      </c>
      <c r="E16775" s="117">
        <v>43038</v>
      </c>
      <c r="F16775" s="118">
        <v>0.41601851851851851</v>
      </c>
      <c r="G16775" t="s">
        <v>3852</v>
      </c>
      <c r="H16775">
        <v>516</v>
      </c>
      <c r="I16775">
        <v>4</v>
      </c>
      <c r="J16775" t="s">
        <v>27456</v>
      </c>
      <c r="L16775" t="s">
        <v>252</v>
      </c>
    </row>
    <row r="16776" spans="1:12" x14ac:dyDescent="0.25">
      <c r="A16776" t="s">
        <v>9456</v>
      </c>
      <c r="B16776" t="s">
        <v>9453</v>
      </c>
      <c r="C16776" t="s">
        <v>9454</v>
      </c>
      <c r="D16776" t="s">
        <v>9455</v>
      </c>
      <c r="E16776" s="117">
        <v>43038</v>
      </c>
      <c r="F16776" s="118">
        <v>0.41601851851851851</v>
      </c>
      <c r="G16776" t="s">
        <v>3852</v>
      </c>
      <c r="H16776">
        <v>516</v>
      </c>
      <c r="I16776">
        <v>5</v>
      </c>
      <c r="J16776" t="s">
        <v>27456</v>
      </c>
      <c r="L16776" t="s">
        <v>44</v>
      </c>
    </row>
    <row r="16777" spans="1:12" x14ac:dyDescent="0.25">
      <c r="A16777" t="s">
        <v>9456</v>
      </c>
      <c r="B16777" t="s">
        <v>9453</v>
      </c>
      <c r="C16777" t="s">
        <v>9454</v>
      </c>
      <c r="D16777" t="s">
        <v>9455</v>
      </c>
      <c r="E16777" s="117">
        <v>43038</v>
      </c>
      <c r="F16777" s="118">
        <v>0.41601851851851851</v>
      </c>
      <c r="G16777" t="s">
        <v>3852</v>
      </c>
      <c r="H16777">
        <v>517</v>
      </c>
      <c r="I16777">
        <v>1</v>
      </c>
      <c r="L16777" t="s">
        <v>27461</v>
      </c>
    </row>
    <row r="16778" spans="1:12" x14ac:dyDescent="0.25">
      <c r="A16778" t="s">
        <v>9456</v>
      </c>
      <c r="B16778" t="s">
        <v>9453</v>
      </c>
      <c r="C16778" t="s">
        <v>9454</v>
      </c>
      <c r="D16778" t="s">
        <v>9455</v>
      </c>
      <c r="E16778" s="117">
        <v>43038</v>
      </c>
      <c r="F16778" s="118">
        <v>0.41601851851851851</v>
      </c>
      <c r="G16778" t="s">
        <v>3852</v>
      </c>
      <c r="H16778">
        <v>517</v>
      </c>
      <c r="I16778">
        <v>5</v>
      </c>
      <c r="J16778" t="s">
        <v>27461</v>
      </c>
      <c r="L16778" t="s">
        <v>44</v>
      </c>
    </row>
    <row r="16779" spans="1:12" x14ac:dyDescent="0.25">
      <c r="A16779" t="s">
        <v>9456</v>
      </c>
      <c r="B16779" t="s">
        <v>9453</v>
      </c>
      <c r="C16779" t="s">
        <v>9454</v>
      </c>
      <c r="D16779" t="s">
        <v>9455</v>
      </c>
      <c r="E16779" s="117">
        <v>43038</v>
      </c>
      <c r="F16779" s="118">
        <v>0.4160300925925926</v>
      </c>
      <c r="G16779" t="s">
        <v>3852</v>
      </c>
      <c r="H16779">
        <v>517</v>
      </c>
      <c r="I16779">
        <v>7</v>
      </c>
      <c r="J16779" t="s">
        <v>27461</v>
      </c>
      <c r="L16779" t="s">
        <v>2262</v>
      </c>
    </row>
    <row r="16780" spans="1:12" x14ac:dyDescent="0.25">
      <c r="A16780" t="s">
        <v>9456</v>
      </c>
      <c r="B16780" t="s">
        <v>9453</v>
      </c>
      <c r="C16780" t="s">
        <v>9454</v>
      </c>
      <c r="D16780" t="s">
        <v>9455</v>
      </c>
      <c r="E16780" s="117">
        <v>43038</v>
      </c>
      <c r="F16780" s="118">
        <v>0.4160300925925926</v>
      </c>
      <c r="G16780" t="s">
        <v>3852</v>
      </c>
      <c r="H16780">
        <v>518</v>
      </c>
      <c r="I16780">
        <v>1</v>
      </c>
      <c r="L16780" t="s">
        <v>27465</v>
      </c>
    </row>
    <row r="16781" spans="1:12" x14ac:dyDescent="0.25">
      <c r="A16781" t="s">
        <v>9456</v>
      </c>
      <c r="B16781" t="s">
        <v>9453</v>
      </c>
      <c r="C16781" t="s">
        <v>9454</v>
      </c>
      <c r="D16781" t="s">
        <v>9455</v>
      </c>
      <c r="E16781" s="117">
        <v>43038</v>
      </c>
      <c r="F16781" s="118">
        <v>0.4160300925925926</v>
      </c>
      <c r="G16781" t="s">
        <v>3852</v>
      </c>
      <c r="H16781">
        <v>518</v>
      </c>
      <c r="I16781">
        <v>5</v>
      </c>
      <c r="J16781" t="s">
        <v>27465</v>
      </c>
      <c r="L16781" t="s">
        <v>44</v>
      </c>
    </row>
    <row r="16782" spans="1:12" x14ac:dyDescent="0.25">
      <c r="A16782" t="s">
        <v>9456</v>
      </c>
      <c r="B16782" t="s">
        <v>9453</v>
      </c>
      <c r="C16782" t="s">
        <v>9454</v>
      </c>
      <c r="D16782" t="s">
        <v>9455</v>
      </c>
      <c r="E16782" s="117">
        <v>43038</v>
      </c>
      <c r="F16782" s="118">
        <v>0.4160300925925926</v>
      </c>
      <c r="G16782" t="s">
        <v>3852</v>
      </c>
      <c r="H16782">
        <v>518</v>
      </c>
      <c r="I16782">
        <v>7</v>
      </c>
      <c r="J16782" t="s">
        <v>27465</v>
      </c>
      <c r="L16782" t="s">
        <v>2249</v>
      </c>
    </row>
    <row r="16783" spans="1:12" x14ac:dyDescent="0.25">
      <c r="A16783" t="s">
        <v>9456</v>
      </c>
      <c r="B16783" t="s">
        <v>9453</v>
      </c>
      <c r="C16783" t="s">
        <v>9454</v>
      </c>
      <c r="D16783" t="s">
        <v>9455</v>
      </c>
      <c r="E16783" s="117">
        <v>43038</v>
      </c>
      <c r="F16783" s="118">
        <v>0.4160300925925926</v>
      </c>
      <c r="G16783" t="s">
        <v>3852</v>
      </c>
      <c r="H16783">
        <v>519</v>
      </c>
      <c r="I16783">
        <v>1</v>
      </c>
      <c r="L16783" t="s">
        <v>27472</v>
      </c>
    </row>
    <row r="16784" spans="1:12" x14ac:dyDescent="0.25">
      <c r="A16784" t="s">
        <v>9456</v>
      </c>
      <c r="B16784" t="s">
        <v>9453</v>
      </c>
      <c r="C16784" t="s">
        <v>9454</v>
      </c>
      <c r="D16784" t="s">
        <v>9455</v>
      </c>
      <c r="E16784" s="117">
        <v>43038</v>
      </c>
      <c r="F16784" s="118">
        <v>0.41604166666666664</v>
      </c>
      <c r="G16784" t="s">
        <v>3852</v>
      </c>
      <c r="H16784">
        <v>519</v>
      </c>
      <c r="I16784">
        <v>5</v>
      </c>
      <c r="J16784" t="s">
        <v>27472</v>
      </c>
      <c r="L16784" t="s">
        <v>44</v>
      </c>
    </row>
    <row r="16785" spans="1:12" x14ac:dyDescent="0.25">
      <c r="A16785" t="s">
        <v>9456</v>
      </c>
      <c r="B16785" t="s">
        <v>9453</v>
      </c>
      <c r="C16785" t="s">
        <v>9454</v>
      </c>
      <c r="D16785" t="s">
        <v>9455</v>
      </c>
      <c r="E16785" s="117">
        <v>43038</v>
      </c>
      <c r="F16785" s="118">
        <v>0.41604166666666664</v>
      </c>
      <c r="G16785" t="s">
        <v>3852</v>
      </c>
      <c r="H16785">
        <v>519</v>
      </c>
      <c r="I16785">
        <v>7</v>
      </c>
      <c r="J16785" t="s">
        <v>27472</v>
      </c>
      <c r="L16785" t="s">
        <v>2468</v>
      </c>
    </row>
    <row r="16786" spans="1:12" x14ac:dyDescent="0.25">
      <c r="A16786" t="s">
        <v>9456</v>
      </c>
      <c r="B16786" t="s">
        <v>9453</v>
      </c>
      <c r="C16786" t="s">
        <v>9454</v>
      </c>
      <c r="D16786" t="s">
        <v>9455</v>
      </c>
      <c r="E16786" s="117">
        <v>43038</v>
      </c>
      <c r="F16786" s="118">
        <v>0.41604166666666664</v>
      </c>
      <c r="G16786" t="s">
        <v>3852</v>
      </c>
      <c r="H16786">
        <v>520</v>
      </c>
      <c r="I16786">
        <v>1</v>
      </c>
      <c r="L16786" t="s">
        <v>27478</v>
      </c>
    </row>
    <row r="16787" spans="1:12" x14ac:dyDescent="0.25">
      <c r="A16787" t="s">
        <v>9456</v>
      </c>
      <c r="B16787" t="s">
        <v>9453</v>
      </c>
      <c r="C16787" t="s">
        <v>9454</v>
      </c>
      <c r="D16787" t="s">
        <v>9455</v>
      </c>
      <c r="E16787" s="117">
        <v>43038</v>
      </c>
      <c r="F16787" s="118">
        <v>0.41604166666666664</v>
      </c>
      <c r="G16787" t="s">
        <v>3852</v>
      </c>
      <c r="H16787">
        <v>520</v>
      </c>
      <c r="I16787">
        <v>5</v>
      </c>
      <c r="J16787" t="s">
        <v>27478</v>
      </c>
      <c r="L16787" t="s">
        <v>44</v>
      </c>
    </row>
    <row r="16788" spans="1:12" x14ac:dyDescent="0.25">
      <c r="A16788" t="s">
        <v>9456</v>
      </c>
      <c r="B16788" t="s">
        <v>9453</v>
      </c>
      <c r="C16788" t="s">
        <v>9454</v>
      </c>
      <c r="D16788" t="s">
        <v>9455</v>
      </c>
      <c r="E16788" s="117">
        <v>43038</v>
      </c>
      <c r="F16788" s="118">
        <v>0.41604166666666664</v>
      </c>
      <c r="G16788" t="s">
        <v>3852</v>
      </c>
      <c r="H16788">
        <v>520</v>
      </c>
      <c r="I16788">
        <v>7</v>
      </c>
      <c r="J16788" t="s">
        <v>27478</v>
      </c>
      <c r="L16788" t="s">
        <v>1980</v>
      </c>
    </row>
    <row r="16789" spans="1:12" x14ac:dyDescent="0.25">
      <c r="A16789" t="s">
        <v>9456</v>
      </c>
      <c r="B16789" t="s">
        <v>9453</v>
      </c>
      <c r="C16789" t="s">
        <v>9454</v>
      </c>
      <c r="D16789" t="s">
        <v>9455</v>
      </c>
      <c r="E16789" s="117">
        <v>43038</v>
      </c>
      <c r="F16789" s="118">
        <v>0.41605324074074074</v>
      </c>
      <c r="G16789" t="s">
        <v>3852</v>
      </c>
      <c r="H16789">
        <v>521</v>
      </c>
      <c r="I16789">
        <v>1</v>
      </c>
      <c r="L16789" t="s">
        <v>27487</v>
      </c>
    </row>
    <row r="16790" spans="1:12" x14ac:dyDescent="0.25">
      <c r="A16790" t="s">
        <v>9456</v>
      </c>
      <c r="B16790" t="s">
        <v>9453</v>
      </c>
      <c r="C16790" t="s">
        <v>9454</v>
      </c>
      <c r="D16790" t="s">
        <v>9455</v>
      </c>
      <c r="E16790" s="117">
        <v>43038</v>
      </c>
      <c r="F16790" s="118">
        <v>0.41605324074074074</v>
      </c>
      <c r="G16790" t="s">
        <v>3852</v>
      </c>
      <c r="H16790">
        <v>521</v>
      </c>
      <c r="I16790">
        <v>4</v>
      </c>
      <c r="J16790" t="s">
        <v>27487</v>
      </c>
      <c r="L16790" t="s">
        <v>252</v>
      </c>
    </row>
    <row r="16791" spans="1:12" x14ac:dyDescent="0.25">
      <c r="A16791" t="s">
        <v>9456</v>
      </c>
      <c r="B16791" t="s">
        <v>9453</v>
      </c>
      <c r="C16791" t="s">
        <v>9454</v>
      </c>
      <c r="D16791" t="s">
        <v>9455</v>
      </c>
      <c r="E16791" s="117">
        <v>43038</v>
      </c>
      <c r="F16791" s="118">
        <v>0.41605324074074074</v>
      </c>
      <c r="G16791" t="s">
        <v>3852</v>
      </c>
      <c r="H16791">
        <v>521</v>
      </c>
      <c r="I16791">
        <v>5</v>
      </c>
      <c r="J16791" t="s">
        <v>27487</v>
      </c>
      <c r="L16791" t="s">
        <v>44</v>
      </c>
    </row>
    <row r="16792" spans="1:12" x14ac:dyDescent="0.25">
      <c r="A16792" t="s">
        <v>9456</v>
      </c>
      <c r="B16792" t="s">
        <v>9453</v>
      </c>
      <c r="C16792" t="s">
        <v>9454</v>
      </c>
      <c r="D16792" t="s">
        <v>9455</v>
      </c>
      <c r="E16792" s="117">
        <v>43038</v>
      </c>
      <c r="F16792" s="118">
        <v>0.41605324074074074</v>
      </c>
      <c r="G16792" t="s">
        <v>3852</v>
      </c>
      <c r="H16792">
        <v>521</v>
      </c>
      <c r="I16792">
        <v>7</v>
      </c>
      <c r="J16792" t="s">
        <v>27487</v>
      </c>
      <c r="L16792" t="s">
        <v>2542</v>
      </c>
    </row>
    <row r="16793" spans="1:12" x14ac:dyDescent="0.25">
      <c r="A16793" t="s">
        <v>9456</v>
      </c>
      <c r="B16793" t="s">
        <v>9453</v>
      </c>
      <c r="C16793" t="s">
        <v>9454</v>
      </c>
      <c r="D16793" t="s">
        <v>9455</v>
      </c>
      <c r="E16793" s="117">
        <v>43038</v>
      </c>
      <c r="F16793" s="118">
        <v>0.41605324074074074</v>
      </c>
      <c r="G16793" t="s">
        <v>3852</v>
      </c>
      <c r="H16793">
        <v>521</v>
      </c>
      <c r="I16793">
        <v>8</v>
      </c>
      <c r="J16793" t="s">
        <v>27487</v>
      </c>
      <c r="L16793" t="s">
        <v>302</v>
      </c>
    </row>
    <row r="16794" spans="1:12" x14ac:dyDescent="0.25">
      <c r="A16794" t="s">
        <v>9456</v>
      </c>
      <c r="B16794" t="s">
        <v>9453</v>
      </c>
      <c r="C16794" t="s">
        <v>9454</v>
      </c>
      <c r="D16794" t="s">
        <v>9455</v>
      </c>
      <c r="E16794" s="117">
        <v>43038</v>
      </c>
      <c r="F16794" s="118">
        <v>0.41605324074074074</v>
      </c>
      <c r="G16794" t="s">
        <v>3852</v>
      </c>
      <c r="H16794">
        <v>522</v>
      </c>
      <c r="I16794">
        <v>1</v>
      </c>
      <c r="L16794" t="s">
        <v>27487</v>
      </c>
    </row>
    <row r="16795" spans="1:12" x14ac:dyDescent="0.25">
      <c r="A16795" t="s">
        <v>9456</v>
      </c>
      <c r="B16795" t="s">
        <v>9453</v>
      </c>
      <c r="C16795" t="s">
        <v>9454</v>
      </c>
      <c r="D16795" t="s">
        <v>9455</v>
      </c>
      <c r="E16795" s="117">
        <v>43038</v>
      </c>
      <c r="F16795" s="118">
        <v>0.41605324074074074</v>
      </c>
      <c r="G16795" t="s">
        <v>3852</v>
      </c>
      <c r="H16795">
        <v>522</v>
      </c>
      <c r="I16795">
        <v>4</v>
      </c>
      <c r="J16795" t="s">
        <v>27487</v>
      </c>
      <c r="L16795" t="s">
        <v>253</v>
      </c>
    </row>
    <row r="16796" spans="1:12" x14ac:dyDescent="0.25">
      <c r="A16796" t="s">
        <v>9456</v>
      </c>
      <c r="B16796" t="s">
        <v>9453</v>
      </c>
      <c r="C16796" t="s">
        <v>9454</v>
      </c>
      <c r="D16796" t="s">
        <v>9455</v>
      </c>
      <c r="E16796" s="117">
        <v>43038</v>
      </c>
      <c r="F16796" s="118">
        <v>0.41605324074074074</v>
      </c>
      <c r="G16796" t="s">
        <v>3852</v>
      </c>
      <c r="H16796">
        <v>522</v>
      </c>
      <c r="I16796">
        <v>5</v>
      </c>
      <c r="J16796" t="s">
        <v>27487</v>
      </c>
      <c r="L16796" t="s">
        <v>44</v>
      </c>
    </row>
    <row r="16797" spans="1:12" x14ac:dyDescent="0.25">
      <c r="A16797" t="s">
        <v>9456</v>
      </c>
      <c r="B16797" t="s">
        <v>9453</v>
      </c>
      <c r="C16797" t="s">
        <v>9454</v>
      </c>
      <c r="D16797" t="s">
        <v>9455</v>
      </c>
      <c r="E16797" s="117">
        <v>43038</v>
      </c>
      <c r="F16797" s="118">
        <v>0.41606481481481478</v>
      </c>
      <c r="G16797" t="s">
        <v>3852</v>
      </c>
      <c r="H16797">
        <v>522</v>
      </c>
      <c r="I16797">
        <v>7</v>
      </c>
      <c r="J16797" t="s">
        <v>27487</v>
      </c>
      <c r="L16797" t="s">
        <v>2612</v>
      </c>
    </row>
    <row r="16798" spans="1:12" x14ac:dyDescent="0.25">
      <c r="A16798" t="s">
        <v>9456</v>
      </c>
      <c r="B16798" t="s">
        <v>9453</v>
      </c>
      <c r="C16798" t="s">
        <v>9454</v>
      </c>
      <c r="D16798" t="s">
        <v>9455</v>
      </c>
      <c r="E16798" s="117">
        <v>43038</v>
      </c>
      <c r="F16798" s="118">
        <v>0.41606481481481478</v>
      </c>
      <c r="G16798" t="s">
        <v>3852</v>
      </c>
      <c r="H16798">
        <v>522</v>
      </c>
      <c r="I16798">
        <v>8</v>
      </c>
      <c r="J16798" t="s">
        <v>27487</v>
      </c>
      <c r="L16798" t="s">
        <v>302</v>
      </c>
    </row>
    <row r="16799" spans="1:12" x14ac:dyDescent="0.25">
      <c r="A16799" t="s">
        <v>9456</v>
      </c>
      <c r="B16799" t="s">
        <v>9453</v>
      </c>
      <c r="C16799" t="s">
        <v>9454</v>
      </c>
      <c r="D16799" t="s">
        <v>9455</v>
      </c>
      <c r="E16799" s="117">
        <v>43038</v>
      </c>
      <c r="F16799" s="118">
        <v>0.41606481481481478</v>
      </c>
      <c r="G16799" t="s">
        <v>3852</v>
      </c>
      <c r="H16799">
        <v>523</v>
      </c>
      <c r="I16799">
        <v>1</v>
      </c>
      <c r="L16799" t="s">
        <v>27544</v>
      </c>
    </row>
    <row r="16800" spans="1:12" x14ac:dyDescent="0.25">
      <c r="A16800" t="s">
        <v>9456</v>
      </c>
      <c r="B16800" t="s">
        <v>9453</v>
      </c>
      <c r="C16800" t="s">
        <v>9454</v>
      </c>
      <c r="D16800" t="s">
        <v>9455</v>
      </c>
      <c r="E16800" s="117">
        <v>43038</v>
      </c>
      <c r="F16800" s="118">
        <v>0.41606481481481478</v>
      </c>
      <c r="G16800" t="s">
        <v>3852</v>
      </c>
      <c r="H16800">
        <v>523</v>
      </c>
      <c r="I16800">
        <v>5</v>
      </c>
      <c r="J16800" t="s">
        <v>27544</v>
      </c>
      <c r="L16800" t="s">
        <v>44</v>
      </c>
    </row>
    <row r="16801" spans="1:12" x14ac:dyDescent="0.25">
      <c r="A16801" t="s">
        <v>9456</v>
      </c>
      <c r="B16801" t="s">
        <v>9453</v>
      </c>
      <c r="C16801" t="s">
        <v>9454</v>
      </c>
      <c r="D16801" t="s">
        <v>9455</v>
      </c>
      <c r="E16801" s="117">
        <v>43038</v>
      </c>
      <c r="F16801" s="118">
        <v>0.41606481481481478</v>
      </c>
      <c r="G16801" t="s">
        <v>3852</v>
      </c>
      <c r="H16801">
        <v>523</v>
      </c>
      <c r="I16801">
        <v>7</v>
      </c>
      <c r="J16801" t="s">
        <v>27544</v>
      </c>
      <c r="L16801" t="s">
        <v>2711</v>
      </c>
    </row>
    <row r="16802" spans="1:12" x14ac:dyDescent="0.25">
      <c r="A16802" t="s">
        <v>9456</v>
      </c>
      <c r="B16802" t="s">
        <v>9453</v>
      </c>
      <c r="C16802" t="s">
        <v>9454</v>
      </c>
      <c r="D16802" t="s">
        <v>9455</v>
      </c>
      <c r="E16802" s="117">
        <v>43038</v>
      </c>
      <c r="F16802" s="118">
        <v>0.41606481481481478</v>
      </c>
      <c r="G16802" t="s">
        <v>3852</v>
      </c>
      <c r="H16802">
        <v>523</v>
      </c>
      <c r="I16802">
        <v>8</v>
      </c>
      <c r="J16802" t="s">
        <v>27544</v>
      </c>
      <c r="L16802" t="s">
        <v>302</v>
      </c>
    </row>
    <row r="16803" spans="1:12" x14ac:dyDescent="0.25">
      <c r="A16803" t="s">
        <v>9456</v>
      </c>
      <c r="B16803" t="s">
        <v>9453</v>
      </c>
      <c r="C16803" t="s">
        <v>9454</v>
      </c>
      <c r="D16803" t="s">
        <v>9455</v>
      </c>
      <c r="E16803" s="117">
        <v>43038</v>
      </c>
      <c r="F16803" s="118">
        <v>0.41606481481481478</v>
      </c>
      <c r="G16803" t="s">
        <v>3852</v>
      </c>
      <c r="H16803">
        <v>524</v>
      </c>
      <c r="I16803">
        <v>1</v>
      </c>
      <c r="L16803" t="s">
        <v>27573</v>
      </c>
    </row>
    <row r="16804" spans="1:12" x14ac:dyDescent="0.25">
      <c r="A16804" t="s">
        <v>9456</v>
      </c>
      <c r="B16804" t="s">
        <v>9453</v>
      </c>
      <c r="C16804" t="s">
        <v>9454</v>
      </c>
      <c r="D16804" t="s">
        <v>9455</v>
      </c>
      <c r="E16804" s="117">
        <v>43038</v>
      </c>
      <c r="F16804" s="118">
        <v>0.41607638888888893</v>
      </c>
      <c r="G16804" t="s">
        <v>3852</v>
      </c>
      <c r="H16804">
        <v>524</v>
      </c>
      <c r="I16804">
        <v>5</v>
      </c>
      <c r="J16804" t="s">
        <v>27573</v>
      </c>
      <c r="L16804" t="s">
        <v>44</v>
      </c>
    </row>
    <row r="16805" spans="1:12" x14ac:dyDescent="0.25">
      <c r="A16805" t="s">
        <v>9456</v>
      </c>
      <c r="B16805" t="s">
        <v>9453</v>
      </c>
      <c r="C16805" t="s">
        <v>9454</v>
      </c>
      <c r="D16805" t="s">
        <v>9455</v>
      </c>
      <c r="E16805" s="117">
        <v>43038</v>
      </c>
      <c r="F16805" s="118">
        <v>0.41607638888888893</v>
      </c>
      <c r="G16805" t="s">
        <v>3852</v>
      </c>
      <c r="H16805">
        <v>524</v>
      </c>
      <c r="I16805">
        <v>7</v>
      </c>
      <c r="J16805" t="s">
        <v>27573</v>
      </c>
      <c r="L16805" t="s">
        <v>128</v>
      </c>
    </row>
    <row r="16806" spans="1:12" x14ac:dyDescent="0.25">
      <c r="A16806" t="s">
        <v>9456</v>
      </c>
      <c r="B16806" t="s">
        <v>9453</v>
      </c>
      <c r="C16806" t="s">
        <v>9454</v>
      </c>
      <c r="D16806" t="s">
        <v>9455</v>
      </c>
      <c r="E16806" s="117">
        <v>43038</v>
      </c>
      <c r="F16806" s="118">
        <v>0.41607638888888893</v>
      </c>
      <c r="G16806" t="s">
        <v>3852</v>
      </c>
      <c r="H16806">
        <v>524</v>
      </c>
      <c r="I16806">
        <v>8</v>
      </c>
      <c r="J16806" t="s">
        <v>27573</v>
      </c>
      <c r="L16806" t="s">
        <v>302</v>
      </c>
    </row>
    <row r="16807" spans="1:12" x14ac:dyDescent="0.25">
      <c r="A16807" t="s">
        <v>9456</v>
      </c>
      <c r="B16807" t="s">
        <v>9453</v>
      </c>
      <c r="C16807" t="s">
        <v>9454</v>
      </c>
      <c r="D16807" t="s">
        <v>9455</v>
      </c>
      <c r="E16807" s="117">
        <v>43038</v>
      </c>
      <c r="F16807" s="118">
        <v>0.41607638888888893</v>
      </c>
      <c r="G16807" t="s">
        <v>3852</v>
      </c>
      <c r="H16807">
        <v>525</v>
      </c>
      <c r="I16807">
        <v>1</v>
      </c>
      <c r="L16807" t="s">
        <v>27577</v>
      </c>
    </row>
    <row r="16808" spans="1:12" x14ac:dyDescent="0.25">
      <c r="A16808" t="s">
        <v>9456</v>
      </c>
      <c r="B16808" t="s">
        <v>9453</v>
      </c>
      <c r="C16808" t="s">
        <v>9454</v>
      </c>
      <c r="D16808" t="s">
        <v>9455</v>
      </c>
      <c r="E16808" s="117">
        <v>43038</v>
      </c>
      <c r="F16808" s="118">
        <v>0.41607638888888893</v>
      </c>
      <c r="G16808" t="s">
        <v>3852</v>
      </c>
      <c r="H16808">
        <v>525</v>
      </c>
      <c r="I16808">
        <v>4</v>
      </c>
      <c r="J16808" t="s">
        <v>27577</v>
      </c>
      <c r="L16808" t="s">
        <v>252</v>
      </c>
    </row>
    <row r="16809" spans="1:12" x14ac:dyDescent="0.25">
      <c r="A16809" t="s">
        <v>9456</v>
      </c>
      <c r="B16809" t="s">
        <v>9453</v>
      </c>
      <c r="C16809" t="s">
        <v>9454</v>
      </c>
      <c r="D16809" t="s">
        <v>9455</v>
      </c>
      <c r="E16809" s="117">
        <v>43038</v>
      </c>
      <c r="F16809" s="118">
        <v>0.41607638888888893</v>
      </c>
      <c r="G16809" t="s">
        <v>3852</v>
      </c>
      <c r="H16809">
        <v>525</v>
      </c>
      <c r="I16809">
        <v>5</v>
      </c>
      <c r="J16809" t="s">
        <v>27577</v>
      </c>
      <c r="L16809" t="s">
        <v>44</v>
      </c>
    </row>
    <row r="16810" spans="1:12" x14ac:dyDescent="0.25">
      <c r="A16810" t="s">
        <v>9456</v>
      </c>
      <c r="B16810" t="s">
        <v>9453</v>
      </c>
      <c r="C16810" t="s">
        <v>9454</v>
      </c>
      <c r="D16810" t="s">
        <v>9455</v>
      </c>
      <c r="E16810" s="117">
        <v>43038</v>
      </c>
      <c r="F16810" s="118">
        <v>0.41607638888888893</v>
      </c>
      <c r="G16810" t="s">
        <v>3852</v>
      </c>
      <c r="H16810">
        <v>525</v>
      </c>
      <c r="I16810">
        <v>7</v>
      </c>
      <c r="J16810" t="s">
        <v>27577</v>
      </c>
      <c r="L16810" t="s">
        <v>27381</v>
      </c>
    </row>
    <row r="16811" spans="1:12" x14ac:dyDescent="0.25">
      <c r="A16811" t="s">
        <v>9456</v>
      </c>
      <c r="B16811" t="s">
        <v>9453</v>
      </c>
      <c r="C16811" t="s">
        <v>9454</v>
      </c>
      <c r="D16811" t="s">
        <v>9455</v>
      </c>
      <c r="E16811" s="117">
        <v>43038</v>
      </c>
      <c r="F16811" s="118">
        <v>0.41607638888888893</v>
      </c>
      <c r="G16811" t="s">
        <v>3852</v>
      </c>
      <c r="H16811">
        <v>525</v>
      </c>
      <c r="I16811">
        <v>8</v>
      </c>
      <c r="J16811" t="s">
        <v>27577</v>
      </c>
      <c r="L16811" t="s">
        <v>302</v>
      </c>
    </row>
    <row r="16812" spans="1:12" x14ac:dyDescent="0.25">
      <c r="A16812" t="s">
        <v>9456</v>
      </c>
      <c r="B16812" t="s">
        <v>9453</v>
      </c>
      <c r="C16812" t="s">
        <v>9454</v>
      </c>
      <c r="D16812" t="s">
        <v>9455</v>
      </c>
      <c r="E16812" s="117">
        <v>43038</v>
      </c>
      <c r="F16812" s="118">
        <v>0.41608796296296297</v>
      </c>
      <c r="G16812" t="s">
        <v>3852</v>
      </c>
      <c r="H16812">
        <v>526</v>
      </c>
      <c r="I16812">
        <v>1</v>
      </c>
      <c r="L16812" t="s">
        <v>27577</v>
      </c>
    </row>
    <row r="16813" spans="1:12" x14ac:dyDescent="0.25">
      <c r="A16813" t="s">
        <v>9456</v>
      </c>
      <c r="B16813" t="s">
        <v>9453</v>
      </c>
      <c r="C16813" t="s">
        <v>9454</v>
      </c>
      <c r="D16813" t="s">
        <v>9455</v>
      </c>
      <c r="E16813" s="117">
        <v>43038</v>
      </c>
      <c r="F16813" s="118">
        <v>0.41608796296296297</v>
      </c>
      <c r="G16813" t="s">
        <v>3852</v>
      </c>
      <c r="H16813">
        <v>526</v>
      </c>
      <c r="I16813">
        <v>4</v>
      </c>
      <c r="J16813" t="s">
        <v>27577</v>
      </c>
      <c r="L16813" t="s">
        <v>253</v>
      </c>
    </row>
    <row r="16814" spans="1:12" x14ac:dyDescent="0.25">
      <c r="A16814" t="s">
        <v>9456</v>
      </c>
      <c r="B16814" t="s">
        <v>9453</v>
      </c>
      <c r="C16814" t="s">
        <v>9454</v>
      </c>
      <c r="D16814" t="s">
        <v>9455</v>
      </c>
      <c r="E16814" s="117">
        <v>43038</v>
      </c>
      <c r="F16814" s="118">
        <v>0.41608796296296297</v>
      </c>
      <c r="G16814" t="s">
        <v>3852</v>
      </c>
      <c r="H16814">
        <v>526</v>
      </c>
      <c r="I16814">
        <v>5</v>
      </c>
      <c r="J16814" t="s">
        <v>27577</v>
      </c>
      <c r="L16814" t="s">
        <v>44</v>
      </c>
    </row>
    <row r="16815" spans="1:12" x14ac:dyDescent="0.25">
      <c r="A16815" t="s">
        <v>9456</v>
      </c>
      <c r="B16815" t="s">
        <v>9453</v>
      </c>
      <c r="C16815" t="s">
        <v>9454</v>
      </c>
      <c r="D16815" t="s">
        <v>9455</v>
      </c>
      <c r="E16815" s="117">
        <v>43038</v>
      </c>
      <c r="F16815" s="118">
        <v>0.41608796296296297</v>
      </c>
      <c r="G16815" t="s">
        <v>3852</v>
      </c>
      <c r="H16815">
        <v>526</v>
      </c>
      <c r="I16815">
        <v>7</v>
      </c>
      <c r="J16815" t="s">
        <v>27577</v>
      </c>
      <c r="L16815" t="s">
        <v>27579</v>
      </c>
    </row>
    <row r="16816" spans="1:12" x14ac:dyDescent="0.25">
      <c r="A16816" t="s">
        <v>9456</v>
      </c>
      <c r="B16816" t="s">
        <v>9453</v>
      </c>
      <c r="C16816" t="s">
        <v>9454</v>
      </c>
      <c r="D16816" t="s">
        <v>9455</v>
      </c>
      <c r="E16816" s="117">
        <v>43038</v>
      </c>
      <c r="F16816" s="118">
        <v>0.41608796296296297</v>
      </c>
      <c r="G16816" t="s">
        <v>3852</v>
      </c>
      <c r="H16816">
        <v>526</v>
      </c>
      <c r="I16816">
        <v>8</v>
      </c>
      <c r="J16816" t="s">
        <v>27577</v>
      </c>
      <c r="L16816" t="s">
        <v>302</v>
      </c>
    </row>
    <row r="16817" spans="1:12" x14ac:dyDescent="0.25">
      <c r="A16817" t="s">
        <v>9456</v>
      </c>
      <c r="B16817" t="s">
        <v>9453</v>
      </c>
      <c r="C16817" t="s">
        <v>9454</v>
      </c>
      <c r="D16817" t="s">
        <v>9455</v>
      </c>
      <c r="E16817" s="117">
        <v>43038</v>
      </c>
      <c r="F16817" s="118">
        <v>0.41608796296296297</v>
      </c>
      <c r="G16817" t="s">
        <v>3852</v>
      </c>
      <c r="H16817">
        <v>527</v>
      </c>
      <c r="I16817">
        <v>1</v>
      </c>
      <c r="L16817" t="s">
        <v>27585</v>
      </c>
    </row>
    <row r="16818" spans="1:12" x14ac:dyDescent="0.25">
      <c r="A16818" t="s">
        <v>9456</v>
      </c>
      <c r="B16818" t="s">
        <v>9453</v>
      </c>
      <c r="C16818" t="s">
        <v>9454</v>
      </c>
      <c r="D16818" t="s">
        <v>9455</v>
      </c>
      <c r="E16818" s="117">
        <v>43038</v>
      </c>
      <c r="F16818" s="118">
        <v>0.41609953703703706</v>
      </c>
      <c r="G16818" t="s">
        <v>3852</v>
      </c>
      <c r="H16818">
        <v>527</v>
      </c>
      <c r="I16818">
        <v>5</v>
      </c>
      <c r="J16818" t="s">
        <v>27585</v>
      </c>
      <c r="L16818" t="s">
        <v>44</v>
      </c>
    </row>
    <row r="16819" spans="1:12" x14ac:dyDescent="0.25">
      <c r="A16819" t="s">
        <v>9456</v>
      </c>
      <c r="B16819" t="s">
        <v>9453</v>
      </c>
      <c r="C16819" t="s">
        <v>9454</v>
      </c>
      <c r="D16819" t="s">
        <v>9455</v>
      </c>
      <c r="E16819" s="117">
        <v>43038</v>
      </c>
      <c r="F16819" s="118">
        <v>0.41609953703703706</v>
      </c>
      <c r="G16819" t="s">
        <v>3852</v>
      </c>
      <c r="H16819">
        <v>527</v>
      </c>
      <c r="I16819">
        <v>7</v>
      </c>
      <c r="J16819" t="s">
        <v>27585</v>
      </c>
      <c r="L16819" t="s">
        <v>2249</v>
      </c>
    </row>
    <row r="16820" spans="1:12" x14ac:dyDescent="0.25">
      <c r="A16820" t="s">
        <v>9456</v>
      </c>
      <c r="B16820" t="s">
        <v>9453</v>
      </c>
      <c r="C16820" t="s">
        <v>9454</v>
      </c>
      <c r="D16820" t="s">
        <v>9455</v>
      </c>
      <c r="E16820" s="117">
        <v>43038</v>
      </c>
      <c r="F16820" s="118">
        <v>0.41609953703703706</v>
      </c>
      <c r="G16820" t="s">
        <v>3852</v>
      </c>
      <c r="H16820">
        <v>527</v>
      </c>
      <c r="I16820">
        <v>8</v>
      </c>
      <c r="J16820" t="s">
        <v>27585</v>
      </c>
      <c r="L16820" t="s">
        <v>302</v>
      </c>
    </row>
    <row r="16821" spans="1:12" x14ac:dyDescent="0.25">
      <c r="A16821" t="s">
        <v>9456</v>
      </c>
      <c r="B16821" t="s">
        <v>9453</v>
      </c>
      <c r="C16821" t="s">
        <v>9454</v>
      </c>
      <c r="D16821" t="s">
        <v>9455</v>
      </c>
      <c r="E16821" s="117">
        <v>43038</v>
      </c>
      <c r="F16821" s="118">
        <v>0.41609953703703706</v>
      </c>
      <c r="G16821" t="s">
        <v>3852</v>
      </c>
      <c r="H16821">
        <v>528</v>
      </c>
      <c r="I16821">
        <v>1</v>
      </c>
      <c r="L16821" t="s">
        <v>27593</v>
      </c>
    </row>
    <row r="16822" spans="1:12" x14ac:dyDescent="0.25">
      <c r="A16822" t="s">
        <v>9456</v>
      </c>
      <c r="B16822" t="s">
        <v>9453</v>
      </c>
      <c r="C16822" t="s">
        <v>9454</v>
      </c>
      <c r="D16822" t="s">
        <v>9455</v>
      </c>
      <c r="E16822" s="117">
        <v>43038</v>
      </c>
      <c r="F16822" s="118">
        <v>0.41609953703703706</v>
      </c>
      <c r="G16822" t="s">
        <v>3852</v>
      </c>
      <c r="H16822">
        <v>528</v>
      </c>
      <c r="I16822">
        <v>5</v>
      </c>
      <c r="J16822" t="s">
        <v>27593</v>
      </c>
      <c r="L16822" t="s">
        <v>44</v>
      </c>
    </row>
    <row r="16823" spans="1:12" x14ac:dyDescent="0.25">
      <c r="A16823" t="s">
        <v>9456</v>
      </c>
      <c r="B16823" t="s">
        <v>9453</v>
      </c>
      <c r="C16823" t="s">
        <v>9454</v>
      </c>
      <c r="D16823" t="s">
        <v>9455</v>
      </c>
      <c r="E16823" s="117">
        <v>43038</v>
      </c>
      <c r="F16823" s="118">
        <v>0.41609953703703706</v>
      </c>
      <c r="G16823" t="s">
        <v>3852</v>
      </c>
      <c r="H16823">
        <v>528</v>
      </c>
      <c r="I16823">
        <v>7</v>
      </c>
      <c r="J16823" t="s">
        <v>27593</v>
      </c>
      <c r="L16823" t="s">
        <v>2249</v>
      </c>
    </row>
    <row r="16824" spans="1:12" x14ac:dyDescent="0.25">
      <c r="A16824" t="s">
        <v>9456</v>
      </c>
      <c r="B16824" t="s">
        <v>9453</v>
      </c>
      <c r="C16824" t="s">
        <v>9454</v>
      </c>
      <c r="D16824" t="s">
        <v>9455</v>
      </c>
      <c r="E16824" s="117">
        <v>43038</v>
      </c>
      <c r="F16824" s="118">
        <v>0.41609953703703706</v>
      </c>
      <c r="G16824" t="s">
        <v>3852</v>
      </c>
      <c r="H16824">
        <v>528</v>
      </c>
      <c r="I16824">
        <v>8</v>
      </c>
      <c r="J16824" t="s">
        <v>27593</v>
      </c>
      <c r="L16824" t="s">
        <v>302</v>
      </c>
    </row>
    <row r="16825" spans="1:12" x14ac:dyDescent="0.25">
      <c r="A16825" t="s">
        <v>9456</v>
      </c>
      <c r="B16825" t="s">
        <v>9453</v>
      </c>
      <c r="C16825" t="s">
        <v>9454</v>
      </c>
      <c r="D16825" t="s">
        <v>9455</v>
      </c>
      <c r="E16825" s="117">
        <v>43038</v>
      </c>
      <c r="F16825" s="118">
        <v>0.4161111111111111</v>
      </c>
      <c r="G16825" t="s">
        <v>3852</v>
      </c>
      <c r="H16825">
        <v>529</v>
      </c>
      <c r="I16825">
        <v>1</v>
      </c>
      <c r="L16825" t="s">
        <v>27595</v>
      </c>
    </row>
    <row r="16826" spans="1:12" x14ac:dyDescent="0.25">
      <c r="A16826" t="s">
        <v>9456</v>
      </c>
      <c r="B16826" t="s">
        <v>9453</v>
      </c>
      <c r="C16826" t="s">
        <v>9454</v>
      </c>
      <c r="D16826" t="s">
        <v>9455</v>
      </c>
      <c r="E16826" s="117">
        <v>43038</v>
      </c>
      <c r="F16826" s="118">
        <v>0.4161111111111111</v>
      </c>
      <c r="G16826" t="s">
        <v>3852</v>
      </c>
      <c r="H16826">
        <v>529</v>
      </c>
      <c r="I16826">
        <v>4</v>
      </c>
      <c r="J16826" t="s">
        <v>27595</v>
      </c>
      <c r="L16826" t="s">
        <v>253</v>
      </c>
    </row>
    <row r="16827" spans="1:12" x14ac:dyDescent="0.25">
      <c r="A16827" t="s">
        <v>9456</v>
      </c>
      <c r="B16827" t="s">
        <v>9453</v>
      </c>
      <c r="C16827" t="s">
        <v>9454</v>
      </c>
      <c r="D16827" t="s">
        <v>9455</v>
      </c>
      <c r="E16827" s="117">
        <v>43038</v>
      </c>
      <c r="F16827" s="118">
        <v>0.4161111111111111</v>
      </c>
      <c r="G16827" t="s">
        <v>3852</v>
      </c>
      <c r="H16827">
        <v>529</v>
      </c>
      <c r="I16827">
        <v>5</v>
      </c>
      <c r="J16827" t="s">
        <v>27595</v>
      </c>
      <c r="L16827" t="s">
        <v>44</v>
      </c>
    </row>
    <row r="16828" spans="1:12" x14ac:dyDescent="0.25">
      <c r="A16828" t="s">
        <v>9456</v>
      </c>
      <c r="B16828" t="s">
        <v>9453</v>
      </c>
      <c r="C16828" t="s">
        <v>9454</v>
      </c>
      <c r="D16828" t="s">
        <v>9455</v>
      </c>
      <c r="E16828" s="117">
        <v>43038</v>
      </c>
      <c r="F16828" s="118">
        <v>0.4161111111111111</v>
      </c>
      <c r="G16828" t="s">
        <v>3852</v>
      </c>
      <c r="H16828">
        <v>529</v>
      </c>
      <c r="I16828">
        <v>7</v>
      </c>
      <c r="J16828" t="s">
        <v>27595</v>
      </c>
      <c r="L16828" t="s">
        <v>27579</v>
      </c>
    </row>
    <row r="16829" spans="1:12" x14ac:dyDescent="0.25">
      <c r="A16829" t="s">
        <v>9456</v>
      </c>
      <c r="B16829" t="s">
        <v>9453</v>
      </c>
      <c r="C16829" t="s">
        <v>9454</v>
      </c>
      <c r="D16829" t="s">
        <v>9455</v>
      </c>
      <c r="E16829" s="117">
        <v>43038</v>
      </c>
      <c r="F16829" s="118">
        <v>0.4161111111111111</v>
      </c>
      <c r="G16829" t="s">
        <v>3852</v>
      </c>
      <c r="H16829">
        <v>529</v>
      </c>
      <c r="I16829">
        <v>8</v>
      </c>
      <c r="J16829" t="s">
        <v>27595</v>
      </c>
      <c r="L16829" t="s">
        <v>302</v>
      </c>
    </row>
    <row r="16830" spans="1:12" x14ac:dyDescent="0.25">
      <c r="A16830" t="s">
        <v>9456</v>
      </c>
      <c r="B16830" t="s">
        <v>9453</v>
      </c>
      <c r="C16830" t="s">
        <v>9454</v>
      </c>
      <c r="D16830" t="s">
        <v>9455</v>
      </c>
      <c r="E16830" s="117">
        <v>43038</v>
      </c>
      <c r="F16830" s="118">
        <v>0.4161111111111111</v>
      </c>
      <c r="G16830" t="s">
        <v>3852</v>
      </c>
      <c r="H16830">
        <v>529</v>
      </c>
      <c r="I16830">
        <v>10</v>
      </c>
      <c r="J16830" t="s">
        <v>27595</v>
      </c>
      <c r="L16830" t="s">
        <v>302</v>
      </c>
    </row>
    <row r="16831" spans="1:12" x14ac:dyDescent="0.25">
      <c r="A16831" t="s">
        <v>9456</v>
      </c>
      <c r="B16831" t="s">
        <v>9453</v>
      </c>
      <c r="C16831" t="s">
        <v>9454</v>
      </c>
      <c r="D16831" t="s">
        <v>9455</v>
      </c>
      <c r="E16831" s="117">
        <v>43038</v>
      </c>
      <c r="F16831" s="118">
        <v>0.4161111111111111</v>
      </c>
      <c r="G16831" t="s">
        <v>3852</v>
      </c>
      <c r="H16831">
        <v>530</v>
      </c>
      <c r="I16831">
        <v>1</v>
      </c>
      <c r="L16831" t="s">
        <v>27596</v>
      </c>
    </row>
    <row r="16832" spans="1:12" x14ac:dyDescent="0.25">
      <c r="A16832" t="s">
        <v>9456</v>
      </c>
      <c r="B16832" t="s">
        <v>9453</v>
      </c>
      <c r="C16832" t="s">
        <v>9454</v>
      </c>
      <c r="D16832" t="s">
        <v>9455</v>
      </c>
      <c r="E16832" s="117">
        <v>43038</v>
      </c>
      <c r="F16832" s="118">
        <v>0.4161111111111111</v>
      </c>
      <c r="G16832" t="s">
        <v>3852</v>
      </c>
      <c r="H16832">
        <v>530</v>
      </c>
      <c r="I16832">
        <v>5</v>
      </c>
      <c r="J16832" t="s">
        <v>27596</v>
      </c>
      <c r="L16832" t="s">
        <v>44</v>
      </c>
    </row>
    <row r="16833" spans="1:12" x14ac:dyDescent="0.25">
      <c r="A16833" t="s">
        <v>9456</v>
      </c>
      <c r="B16833" t="s">
        <v>9453</v>
      </c>
      <c r="C16833" t="s">
        <v>9454</v>
      </c>
      <c r="D16833" t="s">
        <v>9455</v>
      </c>
      <c r="E16833" s="117">
        <v>43038</v>
      </c>
      <c r="F16833" s="118">
        <v>0.41612268518518519</v>
      </c>
      <c r="G16833" t="s">
        <v>3852</v>
      </c>
      <c r="H16833">
        <v>530</v>
      </c>
      <c r="I16833">
        <v>7</v>
      </c>
      <c r="J16833" t="s">
        <v>27596</v>
      </c>
      <c r="L16833" t="s">
        <v>27381</v>
      </c>
    </row>
    <row r="16834" spans="1:12" x14ac:dyDescent="0.25">
      <c r="A16834" t="s">
        <v>9456</v>
      </c>
      <c r="B16834" t="s">
        <v>9453</v>
      </c>
      <c r="C16834" t="s">
        <v>9454</v>
      </c>
      <c r="D16834" t="s">
        <v>9455</v>
      </c>
      <c r="E16834" s="117">
        <v>43038</v>
      </c>
      <c r="F16834" s="118">
        <v>0.41612268518518519</v>
      </c>
      <c r="G16834" t="s">
        <v>3852</v>
      </c>
      <c r="H16834">
        <v>530</v>
      </c>
      <c r="I16834">
        <v>8</v>
      </c>
      <c r="J16834" t="s">
        <v>27596</v>
      </c>
      <c r="L16834" t="s">
        <v>302</v>
      </c>
    </row>
    <row r="16835" spans="1:12" x14ac:dyDescent="0.25">
      <c r="A16835" t="s">
        <v>9456</v>
      </c>
      <c r="B16835" t="s">
        <v>9453</v>
      </c>
      <c r="C16835" t="s">
        <v>9454</v>
      </c>
      <c r="D16835" t="s">
        <v>9455</v>
      </c>
      <c r="E16835" s="117">
        <v>43038</v>
      </c>
      <c r="F16835" s="118">
        <v>0.41612268518518519</v>
      </c>
      <c r="G16835" t="s">
        <v>3852</v>
      </c>
      <c r="H16835">
        <v>531</v>
      </c>
      <c r="I16835">
        <v>1</v>
      </c>
      <c r="L16835" t="s">
        <v>27597</v>
      </c>
    </row>
    <row r="16836" spans="1:12" x14ac:dyDescent="0.25">
      <c r="A16836" t="s">
        <v>9456</v>
      </c>
      <c r="B16836" t="s">
        <v>9453</v>
      </c>
      <c r="C16836" t="s">
        <v>9454</v>
      </c>
      <c r="D16836" t="s">
        <v>9455</v>
      </c>
      <c r="E16836" s="117">
        <v>43038</v>
      </c>
      <c r="F16836" s="118">
        <v>0.41612268518518519</v>
      </c>
      <c r="G16836" t="s">
        <v>3852</v>
      </c>
      <c r="H16836">
        <v>531</v>
      </c>
      <c r="I16836">
        <v>5</v>
      </c>
      <c r="J16836" t="s">
        <v>27597</v>
      </c>
      <c r="L16836" t="s">
        <v>44</v>
      </c>
    </row>
    <row r="16837" spans="1:12" x14ac:dyDescent="0.25">
      <c r="A16837" t="s">
        <v>9456</v>
      </c>
      <c r="B16837" t="s">
        <v>9453</v>
      </c>
      <c r="C16837" t="s">
        <v>9454</v>
      </c>
      <c r="D16837" t="s">
        <v>9455</v>
      </c>
      <c r="E16837" s="117">
        <v>43038</v>
      </c>
      <c r="F16837" s="118">
        <v>0.41612268518518519</v>
      </c>
      <c r="G16837" t="s">
        <v>3852</v>
      </c>
      <c r="H16837">
        <v>531</v>
      </c>
      <c r="I16837">
        <v>7</v>
      </c>
      <c r="J16837" t="s">
        <v>27597</v>
      </c>
      <c r="L16837" t="s">
        <v>27579</v>
      </c>
    </row>
    <row r="16838" spans="1:12" x14ac:dyDescent="0.25">
      <c r="A16838" t="s">
        <v>9456</v>
      </c>
      <c r="B16838" t="s">
        <v>9453</v>
      </c>
      <c r="C16838" t="s">
        <v>9454</v>
      </c>
      <c r="D16838" t="s">
        <v>9455</v>
      </c>
      <c r="E16838" s="117">
        <v>43038</v>
      </c>
      <c r="F16838" s="118">
        <v>0.41612268518518519</v>
      </c>
      <c r="G16838" t="s">
        <v>3852</v>
      </c>
      <c r="H16838">
        <v>531</v>
      </c>
      <c r="I16838">
        <v>8</v>
      </c>
      <c r="J16838" t="s">
        <v>27597</v>
      </c>
      <c r="L16838" t="s">
        <v>302</v>
      </c>
    </row>
    <row r="16839" spans="1:12" x14ac:dyDescent="0.25">
      <c r="A16839" t="s">
        <v>9456</v>
      </c>
      <c r="B16839" t="s">
        <v>9453</v>
      </c>
      <c r="C16839" t="s">
        <v>9454</v>
      </c>
      <c r="D16839" t="s">
        <v>9455</v>
      </c>
      <c r="E16839" s="117">
        <v>43038</v>
      </c>
      <c r="F16839" s="118">
        <v>0.41613425925925923</v>
      </c>
      <c r="G16839" t="s">
        <v>3852</v>
      </c>
      <c r="H16839">
        <v>532</v>
      </c>
      <c r="I16839">
        <v>1</v>
      </c>
      <c r="L16839" t="s">
        <v>27599</v>
      </c>
    </row>
    <row r="16840" spans="1:12" x14ac:dyDescent="0.25">
      <c r="A16840" t="s">
        <v>9456</v>
      </c>
      <c r="B16840" t="s">
        <v>9453</v>
      </c>
      <c r="C16840" t="s">
        <v>9454</v>
      </c>
      <c r="D16840" t="s">
        <v>9455</v>
      </c>
      <c r="E16840" s="117">
        <v>43038</v>
      </c>
      <c r="F16840" s="118">
        <v>0.41613425925925923</v>
      </c>
      <c r="G16840" t="s">
        <v>3852</v>
      </c>
      <c r="H16840">
        <v>532</v>
      </c>
      <c r="I16840">
        <v>5</v>
      </c>
      <c r="J16840" t="s">
        <v>27599</v>
      </c>
      <c r="L16840" t="s">
        <v>44</v>
      </c>
    </row>
    <row r="16841" spans="1:12" x14ac:dyDescent="0.25">
      <c r="A16841" t="s">
        <v>9456</v>
      </c>
      <c r="B16841" t="s">
        <v>9453</v>
      </c>
      <c r="C16841" t="s">
        <v>9454</v>
      </c>
      <c r="D16841" t="s">
        <v>9455</v>
      </c>
      <c r="E16841" s="117">
        <v>43038</v>
      </c>
      <c r="F16841" s="118">
        <v>0.41613425925925923</v>
      </c>
      <c r="G16841" t="s">
        <v>3852</v>
      </c>
      <c r="H16841">
        <v>532</v>
      </c>
      <c r="I16841">
        <v>7</v>
      </c>
      <c r="J16841" t="s">
        <v>27599</v>
      </c>
      <c r="L16841" t="s">
        <v>2221</v>
      </c>
    </row>
    <row r="16842" spans="1:12" x14ac:dyDescent="0.25">
      <c r="A16842" t="s">
        <v>9456</v>
      </c>
      <c r="B16842" t="s">
        <v>9453</v>
      </c>
      <c r="C16842" t="s">
        <v>9454</v>
      </c>
      <c r="D16842" t="s">
        <v>9455</v>
      </c>
      <c r="E16842" s="117">
        <v>43038</v>
      </c>
      <c r="F16842" s="118">
        <v>0.41613425925925923</v>
      </c>
      <c r="G16842" t="s">
        <v>3852</v>
      </c>
      <c r="H16842">
        <v>532</v>
      </c>
      <c r="I16842">
        <v>8</v>
      </c>
      <c r="J16842" t="s">
        <v>27599</v>
      </c>
      <c r="L16842" t="s">
        <v>302</v>
      </c>
    </row>
    <row r="16843" spans="1:12" x14ac:dyDescent="0.25">
      <c r="A16843" t="s">
        <v>9456</v>
      </c>
      <c r="B16843" t="s">
        <v>9453</v>
      </c>
      <c r="C16843" t="s">
        <v>9454</v>
      </c>
      <c r="D16843" t="s">
        <v>9455</v>
      </c>
      <c r="E16843" s="117">
        <v>43038</v>
      </c>
      <c r="F16843" s="118">
        <v>0.41613425925925923</v>
      </c>
      <c r="G16843" t="s">
        <v>3852</v>
      </c>
      <c r="H16843">
        <v>533</v>
      </c>
      <c r="I16843">
        <v>1</v>
      </c>
      <c r="L16843" t="s">
        <v>27600</v>
      </c>
    </row>
    <row r="16844" spans="1:12" x14ac:dyDescent="0.25">
      <c r="A16844" t="s">
        <v>9456</v>
      </c>
      <c r="B16844" t="s">
        <v>9453</v>
      </c>
      <c r="C16844" t="s">
        <v>9454</v>
      </c>
      <c r="D16844" t="s">
        <v>9455</v>
      </c>
      <c r="E16844" s="117">
        <v>43038</v>
      </c>
      <c r="F16844" s="118">
        <v>0.41613425925925923</v>
      </c>
      <c r="G16844" t="s">
        <v>3852</v>
      </c>
      <c r="H16844">
        <v>533</v>
      </c>
      <c r="I16844">
        <v>5</v>
      </c>
      <c r="J16844" t="s">
        <v>27600</v>
      </c>
      <c r="L16844" t="s">
        <v>44</v>
      </c>
    </row>
    <row r="16845" spans="1:12" x14ac:dyDescent="0.25">
      <c r="A16845" t="s">
        <v>9456</v>
      </c>
      <c r="B16845" t="s">
        <v>9453</v>
      </c>
      <c r="C16845" t="s">
        <v>9454</v>
      </c>
      <c r="D16845" t="s">
        <v>9455</v>
      </c>
      <c r="E16845" s="117">
        <v>43038</v>
      </c>
      <c r="F16845" s="118">
        <v>0.41613425925925923</v>
      </c>
      <c r="G16845" t="s">
        <v>3852</v>
      </c>
      <c r="H16845">
        <v>533</v>
      </c>
      <c r="I16845">
        <v>7</v>
      </c>
      <c r="J16845" t="s">
        <v>27600</v>
      </c>
      <c r="L16845" t="s">
        <v>27381</v>
      </c>
    </row>
    <row r="16846" spans="1:12" x14ac:dyDescent="0.25">
      <c r="A16846" t="s">
        <v>9456</v>
      </c>
      <c r="B16846" t="s">
        <v>9453</v>
      </c>
      <c r="C16846" t="s">
        <v>9454</v>
      </c>
      <c r="D16846" t="s">
        <v>9455</v>
      </c>
      <c r="E16846" s="117">
        <v>43038</v>
      </c>
      <c r="F16846" s="118">
        <v>0.41613425925925923</v>
      </c>
      <c r="G16846" t="s">
        <v>3852</v>
      </c>
      <c r="H16846">
        <v>533</v>
      </c>
      <c r="I16846">
        <v>8</v>
      </c>
      <c r="J16846" t="s">
        <v>27600</v>
      </c>
      <c r="L16846" t="s">
        <v>302</v>
      </c>
    </row>
    <row r="16847" spans="1:12" x14ac:dyDescent="0.25">
      <c r="A16847" t="s">
        <v>9456</v>
      </c>
      <c r="B16847" t="s">
        <v>9453</v>
      </c>
      <c r="C16847" t="s">
        <v>9454</v>
      </c>
      <c r="D16847" t="s">
        <v>9455</v>
      </c>
      <c r="E16847" s="117">
        <v>43038</v>
      </c>
      <c r="F16847" s="118">
        <v>0.41614583333333338</v>
      </c>
      <c r="G16847" t="s">
        <v>3851</v>
      </c>
      <c r="H16847">
        <v>800</v>
      </c>
      <c r="I16847">
        <v>1</v>
      </c>
      <c r="L16847" t="s">
        <v>27379</v>
      </c>
    </row>
    <row r="16848" spans="1:12" x14ac:dyDescent="0.25">
      <c r="A16848" t="s">
        <v>9456</v>
      </c>
      <c r="B16848" t="s">
        <v>9453</v>
      </c>
      <c r="C16848" t="s">
        <v>9454</v>
      </c>
      <c r="D16848" t="s">
        <v>9455</v>
      </c>
      <c r="E16848" s="117">
        <v>43038</v>
      </c>
      <c r="F16848" s="118">
        <v>0.41614583333333338</v>
      </c>
      <c r="G16848" t="s">
        <v>3851</v>
      </c>
      <c r="H16848">
        <v>800</v>
      </c>
      <c r="I16848">
        <v>4</v>
      </c>
      <c r="J16848" t="s">
        <v>27379</v>
      </c>
      <c r="L16848" t="s">
        <v>2391</v>
      </c>
    </row>
    <row r="16849" spans="1:12" x14ac:dyDescent="0.25">
      <c r="A16849" t="s">
        <v>9456</v>
      </c>
      <c r="B16849" t="s">
        <v>9453</v>
      </c>
      <c r="C16849" t="s">
        <v>9454</v>
      </c>
      <c r="D16849" t="s">
        <v>9455</v>
      </c>
      <c r="E16849" s="117">
        <v>43038</v>
      </c>
      <c r="F16849" s="118">
        <v>0.41614583333333338</v>
      </c>
      <c r="G16849" t="s">
        <v>3851</v>
      </c>
      <c r="H16849">
        <v>800</v>
      </c>
      <c r="I16849">
        <v>5</v>
      </c>
      <c r="J16849" t="s">
        <v>27379</v>
      </c>
      <c r="L16849" t="s">
        <v>1573</v>
      </c>
    </row>
    <row r="16850" spans="1:12" x14ac:dyDescent="0.25">
      <c r="A16850" t="s">
        <v>9456</v>
      </c>
      <c r="B16850" t="s">
        <v>9453</v>
      </c>
      <c r="C16850" t="s">
        <v>9454</v>
      </c>
      <c r="D16850" t="s">
        <v>9455</v>
      </c>
      <c r="E16850" s="117">
        <v>43038</v>
      </c>
      <c r="F16850" s="118">
        <v>0.41614583333333338</v>
      </c>
      <c r="G16850" t="s">
        <v>3851</v>
      </c>
      <c r="H16850">
        <v>800</v>
      </c>
      <c r="I16850">
        <v>8</v>
      </c>
      <c r="J16850" t="s">
        <v>27379</v>
      </c>
      <c r="L16850">
        <v>15</v>
      </c>
    </row>
    <row r="16851" spans="1:12" x14ac:dyDescent="0.25">
      <c r="A16851" t="s">
        <v>9456</v>
      </c>
      <c r="B16851" t="s">
        <v>9453</v>
      </c>
      <c r="C16851" t="s">
        <v>9454</v>
      </c>
      <c r="D16851" t="s">
        <v>9455</v>
      </c>
      <c r="E16851" s="117">
        <v>43038</v>
      </c>
      <c r="F16851" s="118">
        <v>0.41614583333333338</v>
      </c>
      <c r="G16851" t="s">
        <v>3851</v>
      </c>
      <c r="H16851">
        <v>800</v>
      </c>
      <c r="I16851">
        <v>9</v>
      </c>
      <c r="J16851" t="s">
        <v>27379</v>
      </c>
      <c r="L16851">
        <v>70</v>
      </c>
    </row>
    <row r="16852" spans="1:12" x14ac:dyDescent="0.25">
      <c r="A16852" t="s">
        <v>9456</v>
      </c>
      <c r="B16852" t="s">
        <v>9453</v>
      </c>
      <c r="C16852" t="s">
        <v>9454</v>
      </c>
      <c r="D16852" t="s">
        <v>9455</v>
      </c>
      <c r="E16852" s="117">
        <v>43038</v>
      </c>
      <c r="F16852" s="118">
        <v>0.41614583333333338</v>
      </c>
      <c r="G16852" t="s">
        <v>3851</v>
      </c>
      <c r="H16852">
        <v>801</v>
      </c>
      <c r="I16852">
        <v>1</v>
      </c>
      <c r="L16852" t="s">
        <v>27379</v>
      </c>
    </row>
    <row r="16853" spans="1:12" x14ac:dyDescent="0.25">
      <c r="A16853" t="s">
        <v>9456</v>
      </c>
      <c r="B16853" t="s">
        <v>9453</v>
      </c>
      <c r="C16853" t="s">
        <v>9454</v>
      </c>
      <c r="D16853" t="s">
        <v>9455</v>
      </c>
      <c r="E16853" s="117">
        <v>43038</v>
      </c>
      <c r="F16853" s="118">
        <v>0.41615740740740742</v>
      </c>
      <c r="G16853" t="s">
        <v>3851</v>
      </c>
      <c r="H16853">
        <v>801</v>
      </c>
      <c r="I16853">
        <v>4</v>
      </c>
      <c r="J16853" t="s">
        <v>27379</v>
      </c>
      <c r="L16853" t="s">
        <v>2391</v>
      </c>
    </row>
    <row r="16854" spans="1:12" x14ac:dyDescent="0.25">
      <c r="A16854" t="s">
        <v>9456</v>
      </c>
      <c r="B16854" t="s">
        <v>9453</v>
      </c>
      <c r="C16854" t="s">
        <v>9454</v>
      </c>
      <c r="D16854" t="s">
        <v>9455</v>
      </c>
      <c r="E16854" s="117">
        <v>43038</v>
      </c>
      <c r="F16854" s="118">
        <v>0.41615740740740742</v>
      </c>
      <c r="G16854" t="s">
        <v>3851</v>
      </c>
      <c r="H16854">
        <v>801</v>
      </c>
      <c r="I16854">
        <v>5</v>
      </c>
      <c r="J16854" t="s">
        <v>27379</v>
      </c>
      <c r="L16854" t="s">
        <v>1573</v>
      </c>
    </row>
    <row r="16855" spans="1:12" x14ac:dyDescent="0.25">
      <c r="A16855" t="s">
        <v>9456</v>
      </c>
      <c r="B16855" t="s">
        <v>9453</v>
      </c>
      <c r="C16855" t="s">
        <v>9454</v>
      </c>
      <c r="D16855" t="s">
        <v>9455</v>
      </c>
      <c r="E16855" s="117">
        <v>43038</v>
      </c>
      <c r="F16855" s="118">
        <v>0.41615740740740742</v>
      </c>
      <c r="G16855" t="s">
        <v>3851</v>
      </c>
      <c r="H16855">
        <v>801</v>
      </c>
      <c r="I16855">
        <v>8</v>
      </c>
      <c r="J16855" t="s">
        <v>27379</v>
      </c>
      <c r="L16855">
        <v>0</v>
      </c>
    </row>
    <row r="16856" spans="1:12" x14ac:dyDescent="0.25">
      <c r="A16856" t="s">
        <v>9456</v>
      </c>
      <c r="B16856" t="s">
        <v>9453</v>
      </c>
      <c r="C16856" t="s">
        <v>9454</v>
      </c>
      <c r="D16856" t="s">
        <v>9455</v>
      </c>
      <c r="E16856" s="117">
        <v>43038</v>
      </c>
      <c r="F16856" s="118">
        <v>0.41615740740740742</v>
      </c>
      <c r="G16856" t="s">
        <v>3851</v>
      </c>
      <c r="H16856">
        <v>801</v>
      </c>
      <c r="I16856">
        <v>9</v>
      </c>
      <c r="J16856" t="s">
        <v>27379</v>
      </c>
      <c r="L16856">
        <v>60</v>
      </c>
    </row>
    <row r="16857" spans="1:12" x14ac:dyDescent="0.25">
      <c r="A16857" t="s">
        <v>9456</v>
      </c>
      <c r="B16857" t="s">
        <v>9453</v>
      </c>
      <c r="C16857" t="s">
        <v>9454</v>
      </c>
      <c r="D16857" t="s">
        <v>9455</v>
      </c>
      <c r="E16857" s="117">
        <v>43038</v>
      </c>
      <c r="F16857" s="118">
        <v>0.41615740740740742</v>
      </c>
      <c r="G16857" t="s">
        <v>3851</v>
      </c>
      <c r="H16857">
        <v>802</v>
      </c>
      <c r="I16857">
        <v>1</v>
      </c>
      <c r="L16857" t="s">
        <v>27379</v>
      </c>
    </row>
    <row r="16858" spans="1:12" x14ac:dyDescent="0.25">
      <c r="A16858" t="s">
        <v>9456</v>
      </c>
      <c r="B16858" t="s">
        <v>9453</v>
      </c>
      <c r="C16858" t="s">
        <v>9454</v>
      </c>
      <c r="D16858" t="s">
        <v>9455</v>
      </c>
      <c r="E16858" s="117">
        <v>43038</v>
      </c>
      <c r="F16858" s="118">
        <v>0.41615740740740742</v>
      </c>
      <c r="G16858" t="s">
        <v>3851</v>
      </c>
      <c r="H16858">
        <v>802</v>
      </c>
      <c r="I16858">
        <v>4</v>
      </c>
      <c r="J16858" t="s">
        <v>27379</v>
      </c>
      <c r="L16858" t="s">
        <v>1989</v>
      </c>
    </row>
    <row r="16859" spans="1:12" x14ac:dyDescent="0.25">
      <c r="A16859" t="s">
        <v>9456</v>
      </c>
      <c r="B16859" t="s">
        <v>9453</v>
      </c>
      <c r="C16859" t="s">
        <v>9454</v>
      </c>
      <c r="D16859" t="s">
        <v>9455</v>
      </c>
      <c r="E16859" s="117">
        <v>43038</v>
      </c>
      <c r="F16859" s="118">
        <v>0.41615740740740742</v>
      </c>
      <c r="G16859" t="s">
        <v>3851</v>
      </c>
      <c r="H16859">
        <v>802</v>
      </c>
      <c r="I16859">
        <v>5</v>
      </c>
      <c r="J16859" t="s">
        <v>27379</v>
      </c>
      <c r="L16859" t="s">
        <v>1623</v>
      </c>
    </row>
    <row r="16860" spans="1:12" x14ac:dyDescent="0.25">
      <c r="A16860" t="s">
        <v>9456</v>
      </c>
      <c r="B16860" t="s">
        <v>9453</v>
      </c>
      <c r="C16860" t="s">
        <v>9454</v>
      </c>
      <c r="D16860" t="s">
        <v>9455</v>
      </c>
      <c r="E16860" s="117">
        <v>43038</v>
      </c>
      <c r="F16860" s="118">
        <v>0.41615740740740742</v>
      </c>
      <c r="G16860" t="s">
        <v>3851</v>
      </c>
      <c r="H16860">
        <v>802</v>
      </c>
      <c r="I16860">
        <v>8</v>
      </c>
      <c r="J16860" t="s">
        <v>27379</v>
      </c>
      <c r="L16860">
        <v>330</v>
      </c>
    </row>
    <row r="16861" spans="1:12" x14ac:dyDescent="0.25">
      <c r="A16861" t="s">
        <v>9456</v>
      </c>
      <c r="B16861" t="s">
        <v>9453</v>
      </c>
      <c r="C16861" t="s">
        <v>9454</v>
      </c>
      <c r="D16861" t="s">
        <v>9455</v>
      </c>
      <c r="E16861" s="117">
        <v>43038</v>
      </c>
      <c r="F16861" s="118">
        <v>0.41616898148148151</v>
      </c>
      <c r="G16861" t="s">
        <v>3851</v>
      </c>
      <c r="H16861">
        <v>802</v>
      </c>
      <c r="I16861">
        <v>9</v>
      </c>
      <c r="J16861" t="s">
        <v>27379</v>
      </c>
      <c r="L16861">
        <v>40</v>
      </c>
    </row>
    <row r="16862" spans="1:12" x14ac:dyDescent="0.25">
      <c r="A16862" t="s">
        <v>9456</v>
      </c>
      <c r="B16862" t="s">
        <v>9453</v>
      </c>
      <c r="C16862" t="s">
        <v>9454</v>
      </c>
      <c r="D16862" t="s">
        <v>9455</v>
      </c>
      <c r="E16862" s="117">
        <v>43038</v>
      </c>
      <c r="F16862" s="118">
        <v>0.41616898148148151</v>
      </c>
      <c r="G16862" t="s">
        <v>3851</v>
      </c>
      <c r="H16862">
        <v>803</v>
      </c>
      <c r="I16862">
        <v>1</v>
      </c>
      <c r="L16862" t="s">
        <v>27379</v>
      </c>
    </row>
    <row r="16863" spans="1:12" x14ac:dyDescent="0.25">
      <c r="A16863" t="s">
        <v>9456</v>
      </c>
      <c r="B16863" t="s">
        <v>9453</v>
      </c>
      <c r="C16863" t="s">
        <v>9454</v>
      </c>
      <c r="D16863" t="s">
        <v>9455</v>
      </c>
      <c r="E16863" s="117">
        <v>43038</v>
      </c>
      <c r="F16863" s="118">
        <v>0.41616898148148151</v>
      </c>
      <c r="G16863" t="s">
        <v>3851</v>
      </c>
      <c r="H16863">
        <v>803</v>
      </c>
      <c r="I16863">
        <v>4</v>
      </c>
      <c r="J16863" t="s">
        <v>27379</v>
      </c>
      <c r="L16863" t="s">
        <v>1989</v>
      </c>
    </row>
    <row r="16864" spans="1:12" x14ac:dyDescent="0.25">
      <c r="A16864" t="s">
        <v>9456</v>
      </c>
      <c r="B16864" t="s">
        <v>9453</v>
      </c>
      <c r="C16864" t="s">
        <v>9454</v>
      </c>
      <c r="D16864" t="s">
        <v>9455</v>
      </c>
      <c r="E16864" s="117">
        <v>43038</v>
      </c>
      <c r="F16864" s="118">
        <v>0.41616898148148151</v>
      </c>
      <c r="G16864" t="s">
        <v>3851</v>
      </c>
      <c r="H16864">
        <v>803</v>
      </c>
      <c r="I16864">
        <v>5</v>
      </c>
      <c r="J16864" t="s">
        <v>27379</v>
      </c>
      <c r="L16864" t="s">
        <v>1623</v>
      </c>
    </row>
    <row r="16865" spans="1:12" x14ac:dyDescent="0.25">
      <c r="A16865" t="s">
        <v>9456</v>
      </c>
      <c r="B16865" t="s">
        <v>9453</v>
      </c>
      <c r="C16865" t="s">
        <v>9454</v>
      </c>
      <c r="D16865" t="s">
        <v>9455</v>
      </c>
      <c r="E16865" s="117">
        <v>43038</v>
      </c>
      <c r="F16865" s="118">
        <v>0.41616898148148151</v>
      </c>
      <c r="G16865" t="s">
        <v>3851</v>
      </c>
      <c r="H16865">
        <v>803</v>
      </c>
      <c r="I16865">
        <v>8</v>
      </c>
      <c r="J16865" t="s">
        <v>27379</v>
      </c>
      <c r="L16865">
        <v>350</v>
      </c>
    </row>
    <row r="16866" spans="1:12" x14ac:dyDescent="0.25">
      <c r="A16866" t="s">
        <v>9456</v>
      </c>
      <c r="B16866" t="s">
        <v>9453</v>
      </c>
      <c r="C16866" t="s">
        <v>9454</v>
      </c>
      <c r="D16866" t="s">
        <v>9455</v>
      </c>
      <c r="E16866" s="117">
        <v>43038</v>
      </c>
      <c r="F16866" s="118">
        <v>0.41616898148148151</v>
      </c>
      <c r="G16866" t="s">
        <v>3851</v>
      </c>
      <c r="H16866">
        <v>803</v>
      </c>
      <c r="I16866">
        <v>9</v>
      </c>
      <c r="J16866" t="s">
        <v>27379</v>
      </c>
      <c r="L16866">
        <v>50</v>
      </c>
    </row>
    <row r="16867" spans="1:12" x14ac:dyDescent="0.25">
      <c r="A16867" t="s">
        <v>9456</v>
      </c>
      <c r="B16867" t="s">
        <v>9453</v>
      </c>
      <c r="C16867" t="s">
        <v>9454</v>
      </c>
      <c r="D16867" t="s">
        <v>9455</v>
      </c>
      <c r="E16867" s="117">
        <v>43038</v>
      </c>
      <c r="F16867" s="118">
        <v>0.41618055555555555</v>
      </c>
      <c r="G16867" t="s">
        <v>3851</v>
      </c>
      <c r="H16867">
        <v>804</v>
      </c>
      <c r="I16867">
        <v>1</v>
      </c>
      <c r="L16867" t="s">
        <v>27379</v>
      </c>
    </row>
    <row r="16868" spans="1:12" x14ac:dyDescent="0.25">
      <c r="A16868" t="s">
        <v>9456</v>
      </c>
      <c r="B16868" t="s">
        <v>9453</v>
      </c>
      <c r="C16868" t="s">
        <v>9454</v>
      </c>
      <c r="D16868" t="s">
        <v>9455</v>
      </c>
      <c r="E16868" s="117">
        <v>43038</v>
      </c>
      <c r="F16868" s="118">
        <v>0.41618055555555555</v>
      </c>
      <c r="G16868" t="s">
        <v>3851</v>
      </c>
      <c r="H16868">
        <v>804</v>
      </c>
      <c r="I16868">
        <v>4</v>
      </c>
      <c r="J16868" t="s">
        <v>27379</v>
      </c>
      <c r="L16868" t="s">
        <v>2391</v>
      </c>
    </row>
    <row r="16869" spans="1:12" x14ac:dyDescent="0.25">
      <c r="A16869" t="s">
        <v>9456</v>
      </c>
      <c r="B16869" t="s">
        <v>9453</v>
      </c>
      <c r="C16869" t="s">
        <v>9454</v>
      </c>
      <c r="D16869" t="s">
        <v>9455</v>
      </c>
      <c r="E16869" s="117">
        <v>43038</v>
      </c>
      <c r="F16869" s="118">
        <v>0.41618055555555555</v>
      </c>
      <c r="G16869" t="s">
        <v>3851</v>
      </c>
      <c r="H16869">
        <v>804</v>
      </c>
      <c r="I16869">
        <v>5</v>
      </c>
      <c r="J16869" t="s">
        <v>27379</v>
      </c>
      <c r="L16869" t="s">
        <v>1591</v>
      </c>
    </row>
    <row r="16870" spans="1:12" x14ac:dyDescent="0.25">
      <c r="A16870" t="s">
        <v>9456</v>
      </c>
      <c r="B16870" t="s">
        <v>9453</v>
      </c>
      <c r="C16870" t="s">
        <v>9454</v>
      </c>
      <c r="D16870" t="s">
        <v>9455</v>
      </c>
      <c r="E16870" s="117">
        <v>43038</v>
      </c>
      <c r="F16870" s="118">
        <v>0.41618055555555555</v>
      </c>
      <c r="G16870" t="s">
        <v>3851</v>
      </c>
      <c r="H16870">
        <v>804</v>
      </c>
      <c r="I16870">
        <v>8</v>
      </c>
      <c r="J16870" t="s">
        <v>27379</v>
      </c>
      <c r="L16870">
        <v>30</v>
      </c>
    </row>
    <row r="16871" spans="1:12" x14ac:dyDescent="0.25">
      <c r="A16871" t="s">
        <v>9456</v>
      </c>
      <c r="B16871" t="s">
        <v>9453</v>
      </c>
      <c r="C16871" t="s">
        <v>9454</v>
      </c>
      <c r="D16871" t="s">
        <v>9455</v>
      </c>
      <c r="E16871" s="117">
        <v>43038</v>
      </c>
      <c r="F16871" s="118">
        <v>0.41618055555555555</v>
      </c>
      <c r="G16871" t="s">
        <v>3851</v>
      </c>
      <c r="H16871">
        <v>804</v>
      </c>
      <c r="I16871">
        <v>9</v>
      </c>
      <c r="J16871" t="s">
        <v>27379</v>
      </c>
      <c r="L16871">
        <v>50</v>
      </c>
    </row>
    <row r="16872" spans="1:12" x14ac:dyDescent="0.25">
      <c r="A16872" t="s">
        <v>9456</v>
      </c>
      <c r="B16872" t="s">
        <v>9453</v>
      </c>
      <c r="C16872" t="s">
        <v>9454</v>
      </c>
      <c r="D16872" t="s">
        <v>9455</v>
      </c>
      <c r="E16872" s="117">
        <v>43038</v>
      </c>
      <c r="F16872" s="118">
        <v>0.41618055555555555</v>
      </c>
      <c r="G16872" t="s">
        <v>3851</v>
      </c>
      <c r="H16872">
        <v>805</v>
      </c>
      <c r="I16872">
        <v>1</v>
      </c>
      <c r="L16872" t="s">
        <v>27379</v>
      </c>
    </row>
    <row r="16873" spans="1:12" x14ac:dyDescent="0.25">
      <c r="A16873" t="s">
        <v>9456</v>
      </c>
      <c r="B16873" t="s">
        <v>9453</v>
      </c>
      <c r="C16873" t="s">
        <v>9454</v>
      </c>
      <c r="D16873" t="s">
        <v>9455</v>
      </c>
      <c r="E16873" s="117">
        <v>43038</v>
      </c>
      <c r="F16873" s="118">
        <v>0.41619212962962965</v>
      </c>
      <c r="G16873" t="s">
        <v>3851</v>
      </c>
      <c r="H16873">
        <v>805</v>
      </c>
      <c r="I16873">
        <v>4</v>
      </c>
      <c r="J16873" t="s">
        <v>27379</v>
      </c>
      <c r="L16873" t="s">
        <v>1989</v>
      </c>
    </row>
    <row r="16874" spans="1:12" x14ac:dyDescent="0.25">
      <c r="A16874" t="s">
        <v>9456</v>
      </c>
      <c r="B16874" t="s">
        <v>9453</v>
      </c>
      <c r="C16874" t="s">
        <v>9454</v>
      </c>
      <c r="D16874" t="s">
        <v>9455</v>
      </c>
      <c r="E16874" s="117">
        <v>43038</v>
      </c>
      <c r="F16874" s="118">
        <v>0.41619212962962965</v>
      </c>
      <c r="G16874" t="s">
        <v>3851</v>
      </c>
      <c r="H16874">
        <v>805</v>
      </c>
      <c r="I16874">
        <v>5</v>
      </c>
      <c r="J16874" t="s">
        <v>27379</v>
      </c>
      <c r="L16874" t="s">
        <v>1486</v>
      </c>
    </row>
    <row r="16875" spans="1:12" x14ac:dyDescent="0.25">
      <c r="A16875" t="s">
        <v>9456</v>
      </c>
      <c r="B16875" t="s">
        <v>9453</v>
      </c>
      <c r="C16875" t="s">
        <v>9454</v>
      </c>
      <c r="D16875" t="s">
        <v>9455</v>
      </c>
      <c r="E16875" s="117">
        <v>43038</v>
      </c>
      <c r="F16875" s="118">
        <v>0.41619212962962965</v>
      </c>
      <c r="G16875" t="s">
        <v>3851</v>
      </c>
      <c r="H16875">
        <v>805</v>
      </c>
      <c r="I16875">
        <v>8</v>
      </c>
      <c r="J16875" t="s">
        <v>27379</v>
      </c>
      <c r="L16875">
        <v>340</v>
      </c>
    </row>
    <row r="16876" spans="1:12" x14ac:dyDescent="0.25">
      <c r="A16876" t="s">
        <v>9456</v>
      </c>
      <c r="B16876" t="s">
        <v>9453</v>
      </c>
      <c r="C16876" t="s">
        <v>9454</v>
      </c>
      <c r="D16876" t="s">
        <v>9455</v>
      </c>
      <c r="E16876" s="117">
        <v>43038</v>
      </c>
      <c r="F16876" s="118">
        <v>0.41619212962962965</v>
      </c>
      <c r="G16876" t="s">
        <v>3851</v>
      </c>
      <c r="H16876">
        <v>805</v>
      </c>
      <c r="I16876">
        <v>9</v>
      </c>
      <c r="J16876" t="s">
        <v>27379</v>
      </c>
      <c r="L16876">
        <v>60</v>
      </c>
    </row>
    <row r="16877" spans="1:12" x14ac:dyDescent="0.25">
      <c r="A16877" t="s">
        <v>9456</v>
      </c>
      <c r="B16877" t="s">
        <v>9453</v>
      </c>
      <c r="C16877" t="s">
        <v>9454</v>
      </c>
      <c r="D16877" t="s">
        <v>9455</v>
      </c>
      <c r="E16877" s="117">
        <v>43038</v>
      </c>
      <c r="F16877" s="118">
        <v>0.41619212962962965</v>
      </c>
      <c r="G16877" t="s">
        <v>3851</v>
      </c>
      <c r="H16877">
        <v>806</v>
      </c>
      <c r="I16877">
        <v>1</v>
      </c>
      <c r="L16877" t="s">
        <v>27380</v>
      </c>
    </row>
    <row r="16878" spans="1:12" x14ac:dyDescent="0.25">
      <c r="A16878" t="s">
        <v>9456</v>
      </c>
      <c r="B16878" t="s">
        <v>9453</v>
      </c>
      <c r="C16878" t="s">
        <v>9454</v>
      </c>
      <c r="D16878" t="s">
        <v>9455</v>
      </c>
      <c r="E16878" s="117">
        <v>43038</v>
      </c>
      <c r="F16878" s="118">
        <v>0.41619212962962965</v>
      </c>
      <c r="G16878" t="s">
        <v>3851</v>
      </c>
      <c r="H16878">
        <v>806</v>
      </c>
      <c r="I16878">
        <v>4</v>
      </c>
      <c r="J16878" t="s">
        <v>27380</v>
      </c>
      <c r="L16878" t="s">
        <v>1989</v>
      </c>
    </row>
    <row r="16879" spans="1:12" x14ac:dyDescent="0.25">
      <c r="A16879" t="s">
        <v>9456</v>
      </c>
      <c r="B16879" t="s">
        <v>9453</v>
      </c>
      <c r="C16879" t="s">
        <v>9454</v>
      </c>
      <c r="D16879" t="s">
        <v>9455</v>
      </c>
      <c r="E16879" s="117">
        <v>43038</v>
      </c>
      <c r="F16879" s="118">
        <v>0.41620370370370369</v>
      </c>
      <c r="G16879" t="s">
        <v>3851</v>
      </c>
      <c r="H16879">
        <v>806</v>
      </c>
      <c r="I16879">
        <v>5</v>
      </c>
      <c r="J16879" t="s">
        <v>27380</v>
      </c>
      <c r="L16879" t="s">
        <v>48</v>
      </c>
    </row>
    <row r="16880" spans="1:12" x14ac:dyDescent="0.25">
      <c r="A16880" t="s">
        <v>9456</v>
      </c>
      <c r="B16880" t="s">
        <v>9453</v>
      </c>
      <c r="C16880" t="s">
        <v>9454</v>
      </c>
      <c r="D16880" t="s">
        <v>9455</v>
      </c>
      <c r="E16880" s="117">
        <v>43038</v>
      </c>
      <c r="F16880" s="118">
        <v>0.41620370370370369</v>
      </c>
      <c r="G16880" t="s">
        <v>3851</v>
      </c>
      <c r="H16880">
        <v>806</v>
      </c>
      <c r="I16880">
        <v>8</v>
      </c>
      <c r="J16880" t="s">
        <v>27380</v>
      </c>
      <c r="L16880">
        <v>0</v>
      </c>
    </row>
    <row r="16881" spans="1:12" x14ac:dyDescent="0.25">
      <c r="A16881" t="s">
        <v>9456</v>
      </c>
      <c r="B16881" t="s">
        <v>9453</v>
      </c>
      <c r="C16881" t="s">
        <v>9454</v>
      </c>
      <c r="D16881" t="s">
        <v>9455</v>
      </c>
      <c r="E16881" s="117">
        <v>43038</v>
      </c>
      <c r="F16881" s="118">
        <v>0.41620370370370369</v>
      </c>
      <c r="G16881" t="s">
        <v>3851</v>
      </c>
      <c r="H16881">
        <v>806</v>
      </c>
      <c r="I16881">
        <v>9</v>
      </c>
      <c r="J16881" t="s">
        <v>27380</v>
      </c>
      <c r="L16881">
        <v>78</v>
      </c>
    </row>
    <row r="16882" spans="1:12" x14ac:dyDescent="0.25">
      <c r="A16882" t="s">
        <v>9456</v>
      </c>
      <c r="B16882" t="s">
        <v>9453</v>
      </c>
      <c r="C16882" t="s">
        <v>9454</v>
      </c>
      <c r="D16882" t="s">
        <v>9455</v>
      </c>
      <c r="E16882" s="117">
        <v>43038</v>
      </c>
      <c r="F16882" s="118">
        <v>0.41620370370370369</v>
      </c>
      <c r="G16882" t="s">
        <v>3851</v>
      </c>
      <c r="H16882">
        <v>807</v>
      </c>
      <c r="I16882">
        <v>1</v>
      </c>
      <c r="L16882" t="s">
        <v>27382</v>
      </c>
    </row>
    <row r="16883" spans="1:12" x14ac:dyDescent="0.25">
      <c r="A16883" t="s">
        <v>9456</v>
      </c>
      <c r="B16883" t="s">
        <v>9453</v>
      </c>
      <c r="C16883" t="s">
        <v>9454</v>
      </c>
      <c r="D16883" t="s">
        <v>9455</v>
      </c>
      <c r="E16883" s="117">
        <v>43038</v>
      </c>
      <c r="F16883" s="118">
        <v>0.41620370370370369</v>
      </c>
      <c r="G16883" t="s">
        <v>3851</v>
      </c>
      <c r="H16883">
        <v>807</v>
      </c>
      <c r="I16883">
        <v>4</v>
      </c>
      <c r="J16883" t="s">
        <v>27382</v>
      </c>
      <c r="L16883" t="s">
        <v>1896</v>
      </c>
    </row>
    <row r="16884" spans="1:12" x14ac:dyDescent="0.25">
      <c r="A16884" t="s">
        <v>9456</v>
      </c>
      <c r="B16884" t="s">
        <v>9453</v>
      </c>
      <c r="C16884" t="s">
        <v>9454</v>
      </c>
      <c r="D16884" t="s">
        <v>9455</v>
      </c>
      <c r="E16884" s="117">
        <v>43038</v>
      </c>
      <c r="F16884" s="118">
        <v>0.41620370370370369</v>
      </c>
      <c r="G16884" t="s">
        <v>3851</v>
      </c>
      <c r="H16884">
        <v>807</v>
      </c>
      <c r="I16884">
        <v>5</v>
      </c>
      <c r="J16884" t="s">
        <v>27382</v>
      </c>
      <c r="L16884" t="s">
        <v>48</v>
      </c>
    </row>
    <row r="16885" spans="1:12" x14ac:dyDescent="0.25">
      <c r="A16885" t="s">
        <v>9456</v>
      </c>
      <c r="B16885" t="s">
        <v>9453</v>
      </c>
      <c r="C16885" t="s">
        <v>9454</v>
      </c>
      <c r="D16885" t="s">
        <v>9455</v>
      </c>
      <c r="E16885" s="117">
        <v>43038</v>
      </c>
      <c r="F16885" s="118">
        <v>0.41620370370370369</v>
      </c>
      <c r="G16885" t="s">
        <v>3851</v>
      </c>
      <c r="H16885">
        <v>807</v>
      </c>
      <c r="I16885">
        <v>8</v>
      </c>
      <c r="J16885" t="s">
        <v>27382</v>
      </c>
      <c r="L16885">
        <v>30</v>
      </c>
    </row>
    <row r="16886" spans="1:12" x14ac:dyDescent="0.25">
      <c r="A16886" t="s">
        <v>9456</v>
      </c>
      <c r="B16886" t="s">
        <v>9453</v>
      </c>
      <c r="C16886" t="s">
        <v>9454</v>
      </c>
      <c r="D16886" t="s">
        <v>9455</v>
      </c>
      <c r="E16886" s="117">
        <v>43038</v>
      </c>
      <c r="F16886" s="118">
        <v>0.41620370370370369</v>
      </c>
      <c r="G16886" t="s">
        <v>3851</v>
      </c>
      <c r="H16886">
        <v>807</v>
      </c>
      <c r="I16886">
        <v>9</v>
      </c>
      <c r="J16886" t="s">
        <v>27382</v>
      </c>
      <c r="L16886">
        <v>60</v>
      </c>
    </row>
    <row r="16887" spans="1:12" x14ac:dyDescent="0.25">
      <c r="A16887" t="s">
        <v>9456</v>
      </c>
      <c r="B16887" t="s">
        <v>9453</v>
      </c>
      <c r="C16887" t="s">
        <v>9454</v>
      </c>
      <c r="D16887" t="s">
        <v>9455</v>
      </c>
      <c r="E16887" s="117">
        <v>43038</v>
      </c>
      <c r="F16887" s="118">
        <v>0.41621527777777773</v>
      </c>
      <c r="G16887" t="s">
        <v>3851</v>
      </c>
      <c r="H16887">
        <v>808</v>
      </c>
      <c r="I16887">
        <v>1</v>
      </c>
      <c r="L16887" t="s">
        <v>27382</v>
      </c>
    </row>
    <row r="16888" spans="1:12" x14ac:dyDescent="0.25">
      <c r="A16888" t="s">
        <v>9456</v>
      </c>
      <c r="B16888" t="s">
        <v>9453</v>
      </c>
      <c r="C16888" t="s">
        <v>9454</v>
      </c>
      <c r="D16888" t="s">
        <v>9455</v>
      </c>
      <c r="E16888" s="117">
        <v>43038</v>
      </c>
      <c r="F16888" s="118">
        <v>0.41621527777777773</v>
      </c>
      <c r="G16888" t="s">
        <v>3851</v>
      </c>
      <c r="H16888">
        <v>808</v>
      </c>
      <c r="I16888">
        <v>4</v>
      </c>
      <c r="J16888" t="s">
        <v>27382</v>
      </c>
      <c r="L16888" t="s">
        <v>1896</v>
      </c>
    </row>
    <row r="16889" spans="1:12" x14ac:dyDescent="0.25">
      <c r="A16889" t="s">
        <v>9456</v>
      </c>
      <c r="B16889" t="s">
        <v>9453</v>
      </c>
      <c r="C16889" t="s">
        <v>9454</v>
      </c>
      <c r="D16889" t="s">
        <v>9455</v>
      </c>
      <c r="E16889" s="117">
        <v>43038</v>
      </c>
      <c r="F16889" s="118">
        <v>0.41621527777777773</v>
      </c>
      <c r="G16889" t="s">
        <v>3851</v>
      </c>
      <c r="H16889">
        <v>808</v>
      </c>
      <c r="I16889">
        <v>5</v>
      </c>
      <c r="J16889" t="s">
        <v>27382</v>
      </c>
      <c r="L16889" t="s">
        <v>1587</v>
      </c>
    </row>
    <row r="16890" spans="1:12" x14ac:dyDescent="0.25">
      <c r="A16890" t="s">
        <v>9456</v>
      </c>
      <c r="B16890" t="s">
        <v>9453</v>
      </c>
      <c r="C16890" t="s">
        <v>9454</v>
      </c>
      <c r="D16890" t="s">
        <v>9455</v>
      </c>
      <c r="E16890" s="117">
        <v>43038</v>
      </c>
      <c r="F16890" s="118">
        <v>0.41621527777777773</v>
      </c>
      <c r="G16890" t="s">
        <v>3851</v>
      </c>
      <c r="H16890">
        <v>808</v>
      </c>
      <c r="I16890">
        <v>8</v>
      </c>
      <c r="J16890" t="s">
        <v>27382</v>
      </c>
      <c r="L16890">
        <v>160</v>
      </c>
    </row>
    <row r="16891" spans="1:12" x14ac:dyDescent="0.25">
      <c r="A16891" t="s">
        <v>9456</v>
      </c>
      <c r="B16891" t="s">
        <v>9453</v>
      </c>
      <c r="C16891" t="s">
        <v>9454</v>
      </c>
      <c r="D16891" t="s">
        <v>9455</v>
      </c>
      <c r="E16891" s="117">
        <v>43038</v>
      </c>
      <c r="F16891" s="118">
        <v>0.41621527777777773</v>
      </c>
      <c r="G16891" t="s">
        <v>3851</v>
      </c>
      <c r="H16891">
        <v>808</v>
      </c>
      <c r="I16891">
        <v>9</v>
      </c>
      <c r="J16891" t="s">
        <v>27382</v>
      </c>
      <c r="L16891">
        <v>50</v>
      </c>
    </row>
    <row r="16892" spans="1:12" x14ac:dyDescent="0.25">
      <c r="A16892" t="s">
        <v>9456</v>
      </c>
      <c r="B16892" t="s">
        <v>9453</v>
      </c>
      <c r="C16892" t="s">
        <v>9454</v>
      </c>
      <c r="D16892" t="s">
        <v>9455</v>
      </c>
      <c r="E16892" s="117">
        <v>43038</v>
      </c>
      <c r="F16892" s="118">
        <v>0.41622685185185188</v>
      </c>
      <c r="G16892" t="s">
        <v>3851</v>
      </c>
      <c r="H16892">
        <v>809</v>
      </c>
      <c r="I16892">
        <v>1</v>
      </c>
      <c r="L16892" t="s">
        <v>27382</v>
      </c>
    </row>
    <row r="16893" spans="1:12" x14ac:dyDescent="0.25">
      <c r="A16893" t="s">
        <v>9456</v>
      </c>
      <c r="B16893" t="s">
        <v>9453</v>
      </c>
      <c r="C16893" t="s">
        <v>9454</v>
      </c>
      <c r="D16893" t="s">
        <v>9455</v>
      </c>
      <c r="E16893" s="117">
        <v>43038</v>
      </c>
      <c r="F16893" s="118">
        <v>0.41622685185185188</v>
      </c>
      <c r="G16893" t="s">
        <v>3851</v>
      </c>
      <c r="H16893">
        <v>809</v>
      </c>
      <c r="I16893">
        <v>4</v>
      </c>
      <c r="J16893" t="s">
        <v>27382</v>
      </c>
      <c r="L16893" t="s">
        <v>1896</v>
      </c>
    </row>
    <row r="16894" spans="1:12" x14ac:dyDescent="0.25">
      <c r="A16894" t="s">
        <v>9456</v>
      </c>
      <c r="B16894" t="s">
        <v>9453</v>
      </c>
      <c r="C16894" t="s">
        <v>9454</v>
      </c>
      <c r="D16894" t="s">
        <v>9455</v>
      </c>
      <c r="E16894" s="117">
        <v>43038</v>
      </c>
      <c r="F16894" s="118">
        <v>0.41622685185185188</v>
      </c>
      <c r="G16894" t="s">
        <v>3851</v>
      </c>
      <c r="H16894">
        <v>809</v>
      </c>
      <c r="I16894">
        <v>5</v>
      </c>
      <c r="J16894" t="s">
        <v>27382</v>
      </c>
      <c r="L16894" t="s">
        <v>1406</v>
      </c>
    </row>
    <row r="16895" spans="1:12" x14ac:dyDescent="0.25">
      <c r="A16895" t="s">
        <v>9456</v>
      </c>
      <c r="B16895" t="s">
        <v>9453</v>
      </c>
      <c r="C16895" t="s">
        <v>9454</v>
      </c>
      <c r="D16895" t="s">
        <v>9455</v>
      </c>
      <c r="E16895" s="117">
        <v>43038</v>
      </c>
      <c r="F16895" s="118">
        <v>0.41622685185185188</v>
      </c>
      <c r="G16895" t="s">
        <v>3851</v>
      </c>
      <c r="H16895">
        <v>809</v>
      </c>
      <c r="I16895">
        <v>8</v>
      </c>
      <c r="J16895" t="s">
        <v>27382</v>
      </c>
      <c r="L16895">
        <v>335</v>
      </c>
    </row>
    <row r="16896" spans="1:12" x14ac:dyDescent="0.25">
      <c r="A16896" t="s">
        <v>9456</v>
      </c>
      <c r="B16896" t="s">
        <v>9453</v>
      </c>
      <c r="C16896" t="s">
        <v>9454</v>
      </c>
      <c r="D16896" t="s">
        <v>9455</v>
      </c>
      <c r="E16896" s="117">
        <v>43038</v>
      </c>
      <c r="F16896" s="118">
        <v>0.41622685185185188</v>
      </c>
      <c r="G16896" t="s">
        <v>3851</v>
      </c>
      <c r="H16896">
        <v>809</v>
      </c>
      <c r="I16896">
        <v>9</v>
      </c>
      <c r="J16896" t="s">
        <v>27382</v>
      </c>
      <c r="L16896">
        <v>45</v>
      </c>
    </row>
    <row r="16897" spans="1:12" x14ac:dyDescent="0.25">
      <c r="A16897" t="s">
        <v>9456</v>
      </c>
      <c r="B16897" t="s">
        <v>9453</v>
      </c>
      <c r="C16897" t="s">
        <v>9454</v>
      </c>
      <c r="D16897" t="s">
        <v>9455</v>
      </c>
      <c r="E16897" s="117">
        <v>43038</v>
      </c>
      <c r="F16897" s="118">
        <v>0.41622685185185188</v>
      </c>
      <c r="G16897" t="s">
        <v>3851</v>
      </c>
      <c r="H16897">
        <v>810</v>
      </c>
      <c r="I16897">
        <v>1</v>
      </c>
      <c r="L16897" t="s">
        <v>27382</v>
      </c>
    </row>
    <row r="16898" spans="1:12" x14ac:dyDescent="0.25">
      <c r="A16898" t="s">
        <v>9456</v>
      </c>
      <c r="B16898" t="s">
        <v>9453</v>
      </c>
      <c r="C16898" t="s">
        <v>9454</v>
      </c>
      <c r="D16898" t="s">
        <v>9455</v>
      </c>
      <c r="E16898" s="117">
        <v>43038</v>
      </c>
      <c r="F16898" s="118">
        <v>0.41623842592592591</v>
      </c>
      <c r="G16898" t="s">
        <v>3851</v>
      </c>
      <c r="H16898">
        <v>810</v>
      </c>
      <c r="I16898">
        <v>4</v>
      </c>
      <c r="J16898" t="s">
        <v>27382</v>
      </c>
      <c r="L16898" t="s">
        <v>1896</v>
      </c>
    </row>
    <row r="16899" spans="1:12" x14ac:dyDescent="0.25">
      <c r="A16899" t="s">
        <v>9456</v>
      </c>
      <c r="B16899" t="s">
        <v>9453</v>
      </c>
      <c r="C16899" t="s">
        <v>9454</v>
      </c>
      <c r="D16899" t="s">
        <v>9455</v>
      </c>
      <c r="E16899" s="117">
        <v>43038</v>
      </c>
      <c r="F16899" s="118">
        <v>0.41623842592592591</v>
      </c>
      <c r="G16899" t="s">
        <v>3851</v>
      </c>
      <c r="H16899">
        <v>810</v>
      </c>
      <c r="I16899">
        <v>5</v>
      </c>
      <c r="J16899" t="s">
        <v>27382</v>
      </c>
      <c r="L16899" t="s">
        <v>1567</v>
      </c>
    </row>
    <row r="16900" spans="1:12" x14ac:dyDescent="0.25">
      <c r="A16900" t="s">
        <v>9456</v>
      </c>
      <c r="B16900" t="s">
        <v>9453</v>
      </c>
      <c r="C16900" t="s">
        <v>9454</v>
      </c>
      <c r="D16900" t="s">
        <v>9455</v>
      </c>
      <c r="E16900" s="117">
        <v>43038</v>
      </c>
      <c r="F16900" s="118">
        <v>0.41623842592592591</v>
      </c>
      <c r="G16900" t="s">
        <v>3851</v>
      </c>
      <c r="H16900">
        <v>810</v>
      </c>
      <c r="I16900">
        <v>8</v>
      </c>
      <c r="J16900" t="s">
        <v>27382</v>
      </c>
      <c r="L16900">
        <v>315</v>
      </c>
    </row>
    <row r="16901" spans="1:12" x14ac:dyDescent="0.25">
      <c r="A16901" t="s">
        <v>9456</v>
      </c>
      <c r="B16901" t="s">
        <v>9453</v>
      </c>
      <c r="C16901" t="s">
        <v>9454</v>
      </c>
      <c r="D16901" t="s">
        <v>9455</v>
      </c>
      <c r="E16901" s="117">
        <v>43038</v>
      </c>
      <c r="F16901" s="118">
        <v>0.41623842592592591</v>
      </c>
      <c r="G16901" t="s">
        <v>3851</v>
      </c>
      <c r="H16901">
        <v>810</v>
      </c>
      <c r="I16901">
        <v>9</v>
      </c>
      <c r="J16901" t="s">
        <v>27382</v>
      </c>
      <c r="L16901">
        <v>40</v>
      </c>
    </row>
    <row r="16902" spans="1:12" x14ac:dyDescent="0.25">
      <c r="A16902" t="s">
        <v>9456</v>
      </c>
      <c r="B16902" t="s">
        <v>9453</v>
      </c>
      <c r="C16902" t="s">
        <v>9454</v>
      </c>
      <c r="D16902" t="s">
        <v>9455</v>
      </c>
      <c r="E16902" s="117">
        <v>43038</v>
      </c>
      <c r="F16902" s="118">
        <v>0.41623842592592591</v>
      </c>
      <c r="G16902" t="s">
        <v>3851</v>
      </c>
      <c r="H16902">
        <v>811</v>
      </c>
      <c r="I16902">
        <v>1</v>
      </c>
      <c r="L16902" t="s">
        <v>27382</v>
      </c>
    </row>
    <row r="16903" spans="1:12" x14ac:dyDescent="0.25">
      <c r="A16903" t="s">
        <v>9456</v>
      </c>
      <c r="B16903" t="s">
        <v>9453</v>
      </c>
      <c r="C16903" t="s">
        <v>9454</v>
      </c>
      <c r="D16903" t="s">
        <v>9455</v>
      </c>
      <c r="E16903" s="117">
        <v>43038</v>
      </c>
      <c r="F16903" s="118">
        <v>0.41623842592592591</v>
      </c>
      <c r="G16903" t="s">
        <v>3851</v>
      </c>
      <c r="H16903">
        <v>811</v>
      </c>
      <c r="I16903">
        <v>4</v>
      </c>
      <c r="J16903" t="s">
        <v>27382</v>
      </c>
      <c r="L16903" t="s">
        <v>1896</v>
      </c>
    </row>
    <row r="16904" spans="1:12" x14ac:dyDescent="0.25">
      <c r="A16904" t="s">
        <v>9456</v>
      </c>
      <c r="B16904" t="s">
        <v>9453</v>
      </c>
      <c r="C16904" t="s">
        <v>9454</v>
      </c>
      <c r="D16904" t="s">
        <v>9455</v>
      </c>
      <c r="E16904" s="117">
        <v>43038</v>
      </c>
      <c r="F16904" s="118">
        <v>0.41623842592592591</v>
      </c>
      <c r="G16904" t="s">
        <v>3851</v>
      </c>
      <c r="H16904">
        <v>811</v>
      </c>
      <c r="I16904">
        <v>5</v>
      </c>
      <c r="J16904" t="s">
        <v>27382</v>
      </c>
      <c r="L16904" t="s">
        <v>1587</v>
      </c>
    </row>
    <row r="16905" spans="1:12" x14ac:dyDescent="0.25">
      <c r="A16905" t="s">
        <v>9456</v>
      </c>
      <c r="B16905" t="s">
        <v>9453</v>
      </c>
      <c r="C16905" t="s">
        <v>9454</v>
      </c>
      <c r="D16905" t="s">
        <v>9455</v>
      </c>
      <c r="E16905" s="117">
        <v>43038</v>
      </c>
      <c r="F16905" s="118">
        <v>0.41623842592592591</v>
      </c>
      <c r="G16905" t="s">
        <v>3851</v>
      </c>
      <c r="H16905">
        <v>811</v>
      </c>
      <c r="I16905">
        <v>8</v>
      </c>
      <c r="J16905" t="s">
        <v>27382</v>
      </c>
      <c r="L16905">
        <v>295</v>
      </c>
    </row>
    <row r="16906" spans="1:12" x14ac:dyDescent="0.25">
      <c r="A16906" t="s">
        <v>9456</v>
      </c>
      <c r="B16906" t="s">
        <v>9453</v>
      </c>
      <c r="C16906" t="s">
        <v>9454</v>
      </c>
      <c r="D16906" t="s">
        <v>9455</v>
      </c>
      <c r="E16906" s="117">
        <v>43038</v>
      </c>
      <c r="F16906" s="118">
        <v>0.41623842592592591</v>
      </c>
      <c r="G16906" t="s">
        <v>3851</v>
      </c>
      <c r="H16906">
        <v>811</v>
      </c>
      <c r="I16906">
        <v>9</v>
      </c>
      <c r="J16906" t="s">
        <v>27382</v>
      </c>
      <c r="L16906">
        <v>80</v>
      </c>
    </row>
    <row r="16907" spans="1:12" x14ac:dyDescent="0.25">
      <c r="A16907" t="s">
        <v>9456</v>
      </c>
      <c r="B16907" t="s">
        <v>9453</v>
      </c>
      <c r="C16907" t="s">
        <v>9454</v>
      </c>
      <c r="D16907" t="s">
        <v>9455</v>
      </c>
      <c r="E16907" s="117">
        <v>43038</v>
      </c>
      <c r="F16907" s="118">
        <v>0.41625000000000001</v>
      </c>
      <c r="G16907" t="s">
        <v>3851</v>
      </c>
      <c r="H16907">
        <v>812</v>
      </c>
      <c r="I16907">
        <v>1</v>
      </c>
      <c r="L16907" t="s">
        <v>27384</v>
      </c>
    </row>
    <row r="16908" spans="1:12" x14ac:dyDescent="0.25">
      <c r="A16908" t="s">
        <v>9456</v>
      </c>
      <c r="B16908" t="s">
        <v>9453</v>
      </c>
      <c r="C16908" t="s">
        <v>9454</v>
      </c>
      <c r="D16908" t="s">
        <v>9455</v>
      </c>
      <c r="E16908" s="117">
        <v>43038</v>
      </c>
      <c r="F16908" s="118">
        <v>0.41625000000000001</v>
      </c>
      <c r="G16908" t="s">
        <v>3851</v>
      </c>
      <c r="H16908">
        <v>812</v>
      </c>
      <c r="I16908">
        <v>4</v>
      </c>
      <c r="J16908" t="s">
        <v>27384</v>
      </c>
      <c r="L16908" t="s">
        <v>2468</v>
      </c>
    </row>
    <row r="16909" spans="1:12" x14ac:dyDescent="0.25">
      <c r="A16909" t="s">
        <v>9456</v>
      </c>
      <c r="B16909" t="s">
        <v>9453</v>
      </c>
      <c r="C16909" t="s">
        <v>9454</v>
      </c>
      <c r="D16909" t="s">
        <v>9455</v>
      </c>
      <c r="E16909" s="117">
        <v>43038</v>
      </c>
      <c r="F16909" s="118">
        <v>0.41625000000000001</v>
      </c>
      <c r="G16909" t="s">
        <v>3851</v>
      </c>
      <c r="H16909">
        <v>812</v>
      </c>
      <c r="I16909">
        <v>5</v>
      </c>
      <c r="J16909" t="s">
        <v>27384</v>
      </c>
      <c r="L16909" t="s">
        <v>256</v>
      </c>
    </row>
    <row r="16910" spans="1:12" x14ac:dyDescent="0.25">
      <c r="A16910" t="s">
        <v>9456</v>
      </c>
      <c r="B16910" t="s">
        <v>9453</v>
      </c>
      <c r="C16910" t="s">
        <v>9454</v>
      </c>
      <c r="D16910" t="s">
        <v>9455</v>
      </c>
      <c r="E16910" s="117">
        <v>43038</v>
      </c>
      <c r="F16910" s="118">
        <v>0.41625000000000001</v>
      </c>
      <c r="G16910" t="s">
        <v>3851</v>
      </c>
      <c r="H16910">
        <v>812</v>
      </c>
      <c r="I16910">
        <v>8</v>
      </c>
      <c r="J16910" t="s">
        <v>27384</v>
      </c>
      <c r="L16910">
        <v>25</v>
      </c>
    </row>
    <row r="16911" spans="1:12" x14ac:dyDescent="0.25">
      <c r="A16911" t="s">
        <v>9456</v>
      </c>
      <c r="B16911" t="s">
        <v>9453</v>
      </c>
      <c r="C16911" t="s">
        <v>9454</v>
      </c>
      <c r="D16911" t="s">
        <v>9455</v>
      </c>
      <c r="E16911" s="117">
        <v>43038</v>
      </c>
      <c r="F16911" s="118">
        <v>0.41625000000000001</v>
      </c>
      <c r="G16911" t="s">
        <v>3851</v>
      </c>
      <c r="H16911">
        <v>812</v>
      </c>
      <c r="I16911">
        <v>9</v>
      </c>
      <c r="J16911" t="s">
        <v>27384</v>
      </c>
      <c r="L16911">
        <v>80</v>
      </c>
    </row>
    <row r="16912" spans="1:12" x14ac:dyDescent="0.25">
      <c r="A16912" t="s">
        <v>9456</v>
      </c>
      <c r="B16912" t="s">
        <v>9453</v>
      </c>
      <c r="C16912" t="s">
        <v>9454</v>
      </c>
      <c r="D16912" t="s">
        <v>9455</v>
      </c>
      <c r="E16912" s="117">
        <v>43038</v>
      </c>
      <c r="F16912" s="118">
        <v>0.41626157407407405</v>
      </c>
      <c r="G16912" t="s">
        <v>3851</v>
      </c>
      <c r="H16912">
        <v>813</v>
      </c>
      <c r="I16912">
        <v>1</v>
      </c>
      <c r="L16912" t="s">
        <v>27384</v>
      </c>
    </row>
    <row r="16913" spans="1:12" x14ac:dyDescent="0.25">
      <c r="A16913" t="s">
        <v>9456</v>
      </c>
      <c r="B16913" t="s">
        <v>9453</v>
      </c>
      <c r="C16913" t="s">
        <v>9454</v>
      </c>
      <c r="D16913" t="s">
        <v>9455</v>
      </c>
      <c r="E16913" s="117">
        <v>43038</v>
      </c>
      <c r="F16913" s="118">
        <v>0.41626157407407405</v>
      </c>
      <c r="G16913" t="s">
        <v>3851</v>
      </c>
      <c r="H16913">
        <v>813</v>
      </c>
      <c r="I16913">
        <v>4</v>
      </c>
      <c r="J16913" t="s">
        <v>27384</v>
      </c>
      <c r="L16913" t="s">
        <v>2468</v>
      </c>
    </row>
    <row r="16914" spans="1:12" x14ac:dyDescent="0.25">
      <c r="A16914" t="s">
        <v>9456</v>
      </c>
      <c r="B16914" t="s">
        <v>9453</v>
      </c>
      <c r="C16914" t="s">
        <v>9454</v>
      </c>
      <c r="D16914" t="s">
        <v>9455</v>
      </c>
      <c r="E16914" s="117">
        <v>43038</v>
      </c>
      <c r="F16914" s="118">
        <v>0.41626157407407405</v>
      </c>
      <c r="G16914" t="s">
        <v>3851</v>
      </c>
      <c r="H16914">
        <v>813</v>
      </c>
      <c r="I16914">
        <v>5</v>
      </c>
      <c r="J16914" t="s">
        <v>27384</v>
      </c>
      <c r="L16914" t="s">
        <v>256</v>
      </c>
    </row>
    <row r="16915" spans="1:12" x14ac:dyDescent="0.25">
      <c r="A16915" t="s">
        <v>9456</v>
      </c>
      <c r="B16915" t="s">
        <v>9453</v>
      </c>
      <c r="C16915" t="s">
        <v>9454</v>
      </c>
      <c r="D16915" t="s">
        <v>9455</v>
      </c>
      <c r="E16915" s="117">
        <v>43038</v>
      </c>
      <c r="F16915" s="118">
        <v>0.41626157407407405</v>
      </c>
      <c r="G16915" t="s">
        <v>3851</v>
      </c>
      <c r="H16915">
        <v>813</v>
      </c>
      <c r="I16915">
        <v>8</v>
      </c>
      <c r="J16915" t="s">
        <v>27384</v>
      </c>
      <c r="L16915">
        <v>20</v>
      </c>
    </row>
    <row r="16916" spans="1:12" x14ac:dyDescent="0.25">
      <c r="A16916" t="s">
        <v>9456</v>
      </c>
      <c r="B16916" t="s">
        <v>9453</v>
      </c>
      <c r="C16916" t="s">
        <v>9454</v>
      </c>
      <c r="D16916" t="s">
        <v>9455</v>
      </c>
      <c r="E16916" s="117">
        <v>43038</v>
      </c>
      <c r="F16916" s="118">
        <v>0.41626157407407405</v>
      </c>
      <c r="G16916" t="s">
        <v>3851</v>
      </c>
      <c r="H16916">
        <v>813</v>
      </c>
      <c r="I16916">
        <v>9</v>
      </c>
      <c r="J16916" t="s">
        <v>27384</v>
      </c>
      <c r="L16916">
        <v>70</v>
      </c>
    </row>
    <row r="16917" spans="1:12" x14ac:dyDescent="0.25">
      <c r="A16917" t="s">
        <v>9456</v>
      </c>
      <c r="B16917" t="s">
        <v>9453</v>
      </c>
      <c r="C16917" t="s">
        <v>9454</v>
      </c>
      <c r="D16917" t="s">
        <v>9455</v>
      </c>
      <c r="E16917" s="117">
        <v>43038</v>
      </c>
      <c r="F16917" s="118">
        <v>0.41626157407407405</v>
      </c>
      <c r="G16917" t="s">
        <v>3851</v>
      </c>
      <c r="H16917">
        <v>814</v>
      </c>
      <c r="I16917">
        <v>1</v>
      </c>
      <c r="L16917" t="s">
        <v>27384</v>
      </c>
    </row>
    <row r="16918" spans="1:12" x14ac:dyDescent="0.25">
      <c r="A16918" t="s">
        <v>9456</v>
      </c>
      <c r="B16918" t="s">
        <v>9453</v>
      </c>
      <c r="C16918" t="s">
        <v>9454</v>
      </c>
      <c r="D16918" t="s">
        <v>9455</v>
      </c>
      <c r="E16918" s="117">
        <v>43038</v>
      </c>
      <c r="F16918" s="118">
        <v>0.41627314814814814</v>
      </c>
      <c r="G16918" t="s">
        <v>3851</v>
      </c>
      <c r="H16918">
        <v>814</v>
      </c>
      <c r="I16918">
        <v>4</v>
      </c>
      <c r="J16918" t="s">
        <v>27384</v>
      </c>
      <c r="L16918" t="s">
        <v>2468</v>
      </c>
    </row>
    <row r="16919" spans="1:12" x14ac:dyDescent="0.25">
      <c r="A16919" t="s">
        <v>9456</v>
      </c>
      <c r="B16919" t="s">
        <v>9453</v>
      </c>
      <c r="C16919" t="s">
        <v>9454</v>
      </c>
      <c r="D16919" t="s">
        <v>9455</v>
      </c>
      <c r="E16919" s="117">
        <v>43038</v>
      </c>
      <c r="F16919" s="118">
        <v>0.41627314814814814</v>
      </c>
      <c r="G16919" t="s">
        <v>3851</v>
      </c>
      <c r="H16919">
        <v>814</v>
      </c>
      <c r="I16919">
        <v>5</v>
      </c>
      <c r="J16919" t="s">
        <v>27384</v>
      </c>
      <c r="L16919" t="s">
        <v>256</v>
      </c>
    </row>
    <row r="16920" spans="1:12" x14ac:dyDescent="0.25">
      <c r="A16920" t="s">
        <v>9456</v>
      </c>
      <c r="B16920" t="s">
        <v>9453</v>
      </c>
      <c r="C16920" t="s">
        <v>9454</v>
      </c>
      <c r="D16920" t="s">
        <v>9455</v>
      </c>
      <c r="E16920" s="117">
        <v>43038</v>
      </c>
      <c r="F16920" s="118">
        <v>0.41627314814814814</v>
      </c>
      <c r="G16920" t="s">
        <v>3851</v>
      </c>
      <c r="H16920">
        <v>814</v>
      </c>
      <c r="I16920">
        <v>8</v>
      </c>
      <c r="J16920" t="s">
        <v>27384</v>
      </c>
      <c r="L16920">
        <v>30</v>
      </c>
    </row>
    <row r="16921" spans="1:12" x14ac:dyDescent="0.25">
      <c r="A16921" t="s">
        <v>9456</v>
      </c>
      <c r="B16921" t="s">
        <v>9453</v>
      </c>
      <c r="C16921" t="s">
        <v>9454</v>
      </c>
      <c r="D16921" t="s">
        <v>9455</v>
      </c>
      <c r="E16921" s="117">
        <v>43038</v>
      </c>
      <c r="F16921" s="118">
        <v>0.41627314814814814</v>
      </c>
      <c r="G16921" t="s">
        <v>3851</v>
      </c>
      <c r="H16921">
        <v>814</v>
      </c>
      <c r="I16921">
        <v>9</v>
      </c>
      <c r="J16921" t="s">
        <v>27384</v>
      </c>
      <c r="L16921">
        <v>50</v>
      </c>
    </row>
    <row r="16922" spans="1:12" x14ac:dyDescent="0.25">
      <c r="A16922" t="s">
        <v>9456</v>
      </c>
      <c r="B16922" t="s">
        <v>9453</v>
      </c>
      <c r="C16922" t="s">
        <v>9454</v>
      </c>
      <c r="D16922" t="s">
        <v>9455</v>
      </c>
      <c r="E16922" s="117">
        <v>43038</v>
      </c>
      <c r="F16922" s="118">
        <v>0.41627314814814814</v>
      </c>
      <c r="G16922" t="s">
        <v>3851</v>
      </c>
      <c r="H16922">
        <v>815</v>
      </c>
      <c r="I16922">
        <v>1</v>
      </c>
      <c r="L16922" t="s">
        <v>27384</v>
      </c>
    </row>
    <row r="16923" spans="1:12" x14ac:dyDescent="0.25">
      <c r="A16923" t="s">
        <v>9456</v>
      </c>
      <c r="B16923" t="s">
        <v>9453</v>
      </c>
      <c r="C16923" t="s">
        <v>9454</v>
      </c>
      <c r="D16923" t="s">
        <v>9455</v>
      </c>
      <c r="E16923" s="117">
        <v>43038</v>
      </c>
      <c r="F16923" s="118">
        <v>0.41627314814814814</v>
      </c>
      <c r="G16923" t="s">
        <v>3851</v>
      </c>
      <c r="H16923">
        <v>815</v>
      </c>
      <c r="I16923">
        <v>4</v>
      </c>
      <c r="J16923" t="s">
        <v>27384</v>
      </c>
      <c r="L16923" t="s">
        <v>2468</v>
      </c>
    </row>
    <row r="16924" spans="1:12" x14ac:dyDescent="0.25">
      <c r="A16924" t="s">
        <v>9456</v>
      </c>
      <c r="B16924" t="s">
        <v>9453</v>
      </c>
      <c r="C16924" t="s">
        <v>9454</v>
      </c>
      <c r="D16924" t="s">
        <v>9455</v>
      </c>
      <c r="E16924" s="117">
        <v>43038</v>
      </c>
      <c r="F16924" s="118">
        <v>0.41627314814814814</v>
      </c>
      <c r="G16924" t="s">
        <v>3851</v>
      </c>
      <c r="H16924">
        <v>815</v>
      </c>
      <c r="I16924">
        <v>5</v>
      </c>
      <c r="J16924" t="s">
        <v>27384</v>
      </c>
      <c r="L16924" t="s">
        <v>1587</v>
      </c>
    </row>
    <row r="16925" spans="1:12" x14ac:dyDescent="0.25">
      <c r="A16925" t="s">
        <v>9456</v>
      </c>
      <c r="B16925" t="s">
        <v>9453</v>
      </c>
      <c r="C16925" t="s">
        <v>9454</v>
      </c>
      <c r="D16925" t="s">
        <v>9455</v>
      </c>
      <c r="E16925" s="117">
        <v>43038</v>
      </c>
      <c r="F16925" s="118">
        <v>0.41628472222222218</v>
      </c>
      <c r="G16925" t="s">
        <v>3851</v>
      </c>
      <c r="H16925">
        <v>815</v>
      </c>
      <c r="I16925">
        <v>8</v>
      </c>
      <c r="J16925" t="s">
        <v>27384</v>
      </c>
      <c r="L16925">
        <v>300</v>
      </c>
    </row>
    <row r="16926" spans="1:12" x14ac:dyDescent="0.25">
      <c r="A16926" t="s">
        <v>9456</v>
      </c>
      <c r="B16926" t="s">
        <v>9453</v>
      </c>
      <c r="C16926" t="s">
        <v>9454</v>
      </c>
      <c r="D16926" t="s">
        <v>9455</v>
      </c>
      <c r="E16926" s="117">
        <v>43038</v>
      </c>
      <c r="F16926" s="118">
        <v>0.41628472222222218</v>
      </c>
      <c r="G16926" t="s">
        <v>3851</v>
      </c>
      <c r="H16926">
        <v>815</v>
      </c>
      <c r="I16926">
        <v>9</v>
      </c>
      <c r="J16926" t="s">
        <v>27384</v>
      </c>
      <c r="L16926">
        <v>80</v>
      </c>
    </row>
    <row r="16927" spans="1:12" x14ac:dyDescent="0.25">
      <c r="A16927" t="s">
        <v>9456</v>
      </c>
      <c r="B16927" t="s">
        <v>9453</v>
      </c>
      <c r="C16927" t="s">
        <v>9454</v>
      </c>
      <c r="D16927" t="s">
        <v>9455</v>
      </c>
      <c r="E16927" s="117">
        <v>43038</v>
      </c>
      <c r="F16927" s="118">
        <v>0.41628472222222218</v>
      </c>
      <c r="G16927" t="s">
        <v>3851</v>
      </c>
      <c r="H16927">
        <v>816</v>
      </c>
      <c r="I16927">
        <v>1</v>
      </c>
      <c r="L16927" t="s">
        <v>27384</v>
      </c>
    </row>
    <row r="16928" spans="1:12" x14ac:dyDescent="0.25">
      <c r="A16928" t="s">
        <v>9456</v>
      </c>
      <c r="B16928" t="s">
        <v>9453</v>
      </c>
      <c r="C16928" t="s">
        <v>9454</v>
      </c>
      <c r="D16928" t="s">
        <v>9455</v>
      </c>
      <c r="E16928" s="117">
        <v>43038</v>
      </c>
      <c r="F16928" s="118">
        <v>0.41628472222222218</v>
      </c>
      <c r="G16928" t="s">
        <v>3851</v>
      </c>
      <c r="H16928">
        <v>816</v>
      </c>
      <c r="I16928">
        <v>4</v>
      </c>
      <c r="J16928" t="s">
        <v>27384</v>
      </c>
      <c r="L16928" t="s">
        <v>2468</v>
      </c>
    </row>
    <row r="16929" spans="1:12" x14ac:dyDescent="0.25">
      <c r="A16929" t="s">
        <v>9456</v>
      </c>
      <c r="B16929" t="s">
        <v>9453</v>
      </c>
      <c r="C16929" t="s">
        <v>9454</v>
      </c>
      <c r="D16929" t="s">
        <v>9455</v>
      </c>
      <c r="E16929" s="117">
        <v>43038</v>
      </c>
      <c r="F16929" s="118">
        <v>0.41628472222222218</v>
      </c>
      <c r="G16929" t="s">
        <v>3851</v>
      </c>
      <c r="H16929">
        <v>816</v>
      </c>
      <c r="I16929">
        <v>5</v>
      </c>
      <c r="J16929" t="s">
        <v>27384</v>
      </c>
      <c r="L16929" t="s">
        <v>1587</v>
      </c>
    </row>
    <row r="16930" spans="1:12" x14ac:dyDescent="0.25">
      <c r="A16930" t="s">
        <v>9456</v>
      </c>
      <c r="B16930" t="s">
        <v>9453</v>
      </c>
      <c r="C16930" t="s">
        <v>9454</v>
      </c>
      <c r="D16930" t="s">
        <v>9455</v>
      </c>
      <c r="E16930" s="117">
        <v>43038</v>
      </c>
      <c r="F16930" s="118">
        <v>0.41628472222222218</v>
      </c>
      <c r="G16930" t="s">
        <v>3851</v>
      </c>
      <c r="H16930">
        <v>816</v>
      </c>
      <c r="I16930">
        <v>8</v>
      </c>
      <c r="J16930" t="s">
        <v>27384</v>
      </c>
      <c r="L16930">
        <v>320</v>
      </c>
    </row>
    <row r="16931" spans="1:12" x14ac:dyDescent="0.25">
      <c r="A16931" t="s">
        <v>9456</v>
      </c>
      <c r="B16931" t="s">
        <v>9453</v>
      </c>
      <c r="C16931" t="s">
        <v>9454</v>
      </c>
      <c r="D16931" t="s">
        <v>9455</v>
      </c>
      <c r="E16931" s="117">
        <v>43038</v>
      </c>
      <c r="F16931" s="118">
        <v>0.41628472222222218</v>
      </c>
      <c r="G16931" t="s">
        <v>3851</v>
      </c>
      <c r="H16931">
        <v>816</v>
      </c>
      <c r="I16931">
        <v>9</v>
      </c>
      <c r="J16931" t="s">
        <v>27384</v>
      </c>
      <c r="L16931">
        <v>82</v>
      </c>
    </row>
    <row r="16932" spans="1:12" x14ac:dyDescent="0.25">
      <c r="A16932" t="s">
        <v>9456</v>
      </c>
      <c r="B16932" t="s">
        <v>9453</v>
      </c>
      <c r="C16932" t="s">
        <v>9454</v>
      </c>
      <c r="D16932" t="s">
        <v>9455</v>
      </c>
      <c r="E16932" s="117">
        <v>43038</v>
      </c>
      <c r="F16932" s="118">
        <v>0.41629629629629633</v>
      </c>
      <c r="G16932" t="s">
        <v>3851</v>
      </c>
      <c r="H16932">
        <v>817</v>
      </c>
      <c r="I16932">
        <v>1</v>
      </c>
      <c r="L16932" t="s">
        <v>27384</v>
      </c>
    </row>
    <row r="16933" spans="1:12" x14ac:dyDescent="0.25">
      <c r="A16933" t="s">
        <v>9456</v>
      </c>
      <c r="B16933" t="s">
        <v>9453</v>
      </c>
      <c r="C16933" t="s">
        <v>9454</v>
      </c>
      <c r="D16933" t="s">
        <v>9455</v>
      </c>
      <c r="E16933" s="117">
        <v>43038</v>
      </c>
      <c r="F16933" s="118">
        <v>0.41629629629629633</v>
      </c>
      <c r="G16933" t="s">
        <v>3851</v>
      </c>
      <c r="H16933">
        <v>817</v>
      </c>
      <c r="I16933">
        <v>4</v>
      </c>
      <c r="J16933" t="s">
        <v>27384</v>
      </c>
      <c r="L16933" t="s">
        <v>2468</v>
      </c>
    </row>
    <row r="16934" spans="1:12" x14ac:dyDescent="0.25">
      <c r="A16934" t="s">
        <v>9456</v>
      </c>
      <c r="B16934" t="s">
        <v>9453</v>
      </c>
      <c r="C16934" t="s">
        <v>9454</v>
      </c>
      <c r="D16934" t="s">
        <v>9455</v>
      </c>
      <c r="E16934" s="117">
        <v>43038</v>
      </c>
      <c r="F16934" s="118">
        <v>0.41629629629629633</v>
      </c>
      <c r="G16934" t="s">
        <v>3851</v>
      </c>
      <c r="H16934">
        <v>817</v>
      </c>
      <c r="I16934">
        <v>5</v>
      </c>
      <c r="J16934" t="s">
        <v>27384</v>
      </c>
      <c r="L16934" t="s">
        <v>1587</v>
      </c>
    </row>
    <row r="16935" spans="1:12" x14ac:dyDescent="0.25">
      <c r="A16935" t="s">
        <v>9456</v>
      </c>
      <c r="B16935" t="s">
        <v>9453</v>
      </c>
      <c r="C16935" t="s">
        <v>9454</v>
      </c>
      <c r="D16935" t="s">
        <v>9455</v>
      </c>
      <c r="E16935" s="117">
        <v>43038</v>
      </c>
      <c r="F16935" s="118">
        <v>0.41629629629629633</v>
      </c>
      <c r="G16935" t="s">
        <v>3851</v>
      </c>
      <c r="H16935">
        <v>817</v>
      </c>
      <c r="I16935">
        <v>8</v>
      </c>
      <c r="J16935" t="s">
        <v>27384</v>
      </c>
      <c r="L16935">
        <v>70</v>
      </c>
    </row>
    <row r="16936" spans="1:12" x14ac:dyDescent="0.25">
      <c r="A16936" t="s">
        <v>9456</v>
      </c>
      <c r="B16936" t="s">
        <v>9453</v>
      </c>
      <c r="C16936" t="s">
        <v>9454</v>
      </c>
      <c r="D16936" t="s">
        <v>9455</v>
      </c>
      <c r="E16936" s="117">
        <v>43038</v>
      </c>
      <c r="F16936" s="118">
        <v>0.41629629629629633</v>
      </c>
      <c r="G16936" t="s">
        <v>3851</v>
      </c>
      <c r="H16936">
        <v>817</v>
      </c>
      <c r="I16936">
        <v>9</v>
      </c>
      <c r="J16936" t="s">
        <v>27384</v>
      </c>
      <c r="L16936">
        <v>60</v>
      </c>
    </row>
    <row r="16937" spans="1:12" x14ac:dyDescent="0.25">
      <c r="A16937" t="s">
        <v>9456</v>
      </c>
      <c r="B16937" t="s">
        <v>9453</v>
      </c>
      <c r="C16937" t="s">
        <v>9454</v>
      </c>
      <c r="D16937" t="s">
        <v>9455</v>
      </c>
      <c r="E16937" s="117">
        <v>43038</v>
      </c>
      <c r="F16937" s="118">
        <v>0.41629629629629633</v>
      </c>
      <c r="G16937" t="s">
        <v>3851</v>
      </c>
      <c r="H16937">
        <v>818</v>
      </c>
      <c r="I16937">
        <v>1</v>
      </c>
      <c r="L16937" t="s">
        <v>27384</v>
      </c>
    </row>
    <row r="16938" spans="1:12" x14ac:dyDescent="0.25">
      <c r="A16938" t="s">
        <v>9456</v>
      </c>
      <c r="B16938" t="s">
        <v>9453</v>
      </c>
      <c r="C16938" t="s">
        <v>9454</v>
      </c>
      <c r="D16938" t="s">
        <v>9455</v>
      </c>
      <c r="E16938" s="117">
        <v>43038</v>
      </c>
      <c r="F16938" s="118">
        <v>0.41630787037037037</v>
      </c>
      <c r="G16938" t="s">
        <v>3851</v>
      </c>
      <c r="H16938">
        <v>818</v>
      </c>
      <c r="I16938">
        <v>4</v>
      </c>
      <c r="J16938" t="s">
        <v>27384</v>
      </c>
      <c r="L16938" t="s">
        <v>2468</v>
      </c>
    </row>
    <row r="16939" spans="1:12" x14ac:dyDescent="0.25">
      <c r="A16939" t="s">
        <v>9456</v>
      </c>
      <c r="B16939" t="s">
        <v>9453</v>
      </c>
      <c r="C16939" t="s">
        <v>9454</v>
      </c>
      <c r="D16939" t="s">
        <v>9455</v>
      </c>
      <c r="E16939" s="117">
        <v>43038</v>
      </c>
      <c r="F16939" s="118">
        <v>0.41630787037037037</v>
      </c>
      <c r="G16939" t="s">
        <v>3851</v>
      </c>
      <c r="H16939">
        <v>818</v>
      </c>
      <c r="I16939">
        <v>5</v>
      </c>
      <c r="J16939" t="s">
        <v>27384</v>
      </c>
      <c r="L16939" t="s">
        <v>1587</v>
      </c>
    </row>
    <row r="16940" spans="1:12" x14ac:dyDescent="0.25">
      <c r="A16940" t="s">
        <v>9456</v>
      </c>
      <c r="B16940" t="s">
        <v>9453</v>
      </c>
      <c r="C16940" t="s">
        <v>9454</v>
      </c>
      <c r="D16940" t="s">
        <v>9455</v>
      </c>
      <c r="E16940" s="117">
        <v>43038</v>
      </c>
      <c r="F16940" s="118">
        <v>0.41630787037037037</v>
      </c>
      <c r="G16940" t="s">
        <v>3851</v>
      </c>
      <c r="H16940">
        <v>818</v>
      </c>
      <c r="I16940">
        <v>8</v>
      </c>
      <c r="J16940" t="s">
        <v>27384</v>
      </c>
      <c r="L16940">
        <v>85</v>
      </c>
    </row>
    <row r="16941" spans="1:12" x14ac:dyDescent="0.25">
      <c r="A16941" t="s">
        <v>9456</v>
      </c>
      <c r="B16941" t="s">
        <v>9453</v>
      </c>
      <c r="C16941" t="s">
        <v>9454</v>
      </c>
      <c r="D16941" t="s">
        <v>9455</v>
      </c>
      <c r="E16941" s="117">
        <v>43038</v>
      </c>
      <c r="F16941" s="118">
        <v>0.41630787037037037</v>
      </c>
      <c r="G16941" t="s">
        <v>3851</v>
      </c>
      <c r="H16941">
        <v>818</v>
      </c>
      <c r="I16941">
        <v>9</v>
      </c>
      <c r="J16941" t="s">
        <v>27384</v>
      </c>
      <c r="L16941">
        <v>86</v>
      </c>
    </row>
    <row r="16942" spans="1:12" x14ac:dyDescent="0.25">
      <c r="A16942" t="s">
        <v>9456</v>
      </c>
      <c r="B16942" t="s">
        <v>9453</v>
      </c>
      <c r="C16942" t="s">
        <v>9454</v>
      </c>
      <c r="D16942" t="s">
        <v>9455</v>
      </c>
      <c r="E16942" s="117">
        <v>43038</v>
      </c>
      <c r="F16942" s="118">
        <v>0.41630787037037037</v>
      </c>
      <c r="G16942" t="s">
        <v>3851</v>
      </c>
      <c r="H16942">
        <v>819</v>
      </c>
      <c r="I16942">
        <v>1</v>
      </c>
      <c r="L16942" t="s">
        <v>27384</v>
      </c>
    </row>
    <row r="16943" spans="1:12" x14ac:dyDescent="0.25">
      <c r="A16943" t="s">
        <v>9456</v>
      </c>
      <c r="B16943" t="s">
        <v>9453</v>
      </c>
      <c r="C16943" t="s">
        <v>9454</v>
      </c>
      <c r="D16943" t="s">
        <v>9455</v>
      </c>
      <c r="E16943" s="117">
        <v>43038</v>
      </c>
      <c r="F16943" s="118">
        <v>0.41630787037037037</v>
      </c>
      <c r="G16943" t="s">
        <v>3851</v>
      </c>
      <c r="H16943">
        <v>819</v>
      </c>
      <c r="I16943">
        <v>4</v>
      </c>
      <c r="J16943" t="s">
        <v>27384</v>
      </c>
      <c r="L16943" t="s">
        <v>2468</v>
      </c>
    </row>
    <row r="16944" spans="1:12" x14ac:dyDescent="0.25">
      <c r="A16944" t="s">
        <v>9456</v>
      </c>
      <c r="B16944" t="s">
        <v>9453</v>
      </c>
      <c r="C16944" t="s">
        <v>9454</v>
      </c>
      <c r="D16944" t="s">
        <v>9455</v>
      </c>
      <c r="E16944" s="117">
        <v>43038</v>
      </c>
      <c r="F16944" s="118">
        <v>0.41630787037037037</v>
      </c>
      <c r="G16944" t="s">
        <v>3851</v>
      </c>
      <c r="H16944">
        <v>819</v>
      </c>
      <c r="I16944">
        <v>5</v>
      </c>
      <c r="J16944" t="s">
        <v>27384</v>
      </c>
      <c r="L16944" t="s">
        <v>1587</v>
      </c>
    </row>
    <row r="16945" spans="1:12" x14ac:dyDescent="0.25">
      <c r="A16945" t="s">
        <v>9456</v>
      </c>
      <c r="B16945" t="s">
        <v>9453</v>
      </c>
      <c r="C16945" t="s">
        <v>9454</v>
      </c>
      <c r="D16945" t="s">
        <v>9455</v>
      </c>
      <c r="E16945" s="117">
        <v>43038</v>
      </c>
      <c r="F16945" s="118">
        <v>0.41631944444444446</v>
      </c>
      <c r="G16945" t="s">
        <v>3851</v>
      </c>
      <c r="H16945">
        <v>819</v>
      </c>
      <c r="I16945">
        <v>8</v>
      </c>
      <c r="J16945" t="s">
        <v>27384</v>
      </c>
      <c r="L16945">
        <v>245</v>
      </c>
    </row>
    <row r="16946" spans="1:12" x14ac:dyDescent="0.25">
      <c r="A16946" t="s">
        <v>9456</v>
      </c>
      <c r="B16946" t="s">
        <v>9453</v>
      </c>
      <c r="C16946" t="s">
        <v>9454</v>
      </c>
      <c r="D16946" t="s">
        <v>9455</v>
      </c>
      <c r="E16946" s="117">
        <v>43038</v>
      </c>
      <c r="F16946" s="118">
        <v>0.41631944444444446</v>
      </c>
      <c r="G16946" t="s">
        <v>3851</v>
      </c>
      <c r="H16946">
        <v>819</v>
      </c>
      <c r="I16946">
        <v>9</v>
      </c>
      <c r="J16946" t="s">
        <v>27384</v>
      </c>
      <c r="L16946">
        <v>20</v>
      </c>
    </row>
    <row r="16947" spans="1:12" x14ac:dyDescent="0.25">
      <c r="A16947" t="s">
        <v>9456</v>
      </c>
      <c r="B16947" t="s">
        <v>9453</v>
      </c>
      <c r="C16947" t="s">
        <v>9454</v>
      </c>
      <c r="D16947" t="s">
        <v>9455</v>
      </c>
      <c r="E16947" s="117">
        <v>43038</v>
      </c>
      <c r="F16947" s="118">
        <v>0.41631944444444446</v>
      </c>
      <c r="G16947" t="s">
        <v>3851</v>
      </c>
      <c r="H16947">
        <v>820</v>
      </c>
      <c r="I16947">
        <v>1</v>
      </c>
      <c r="L16947" t="s">
        <v>27385</v>
      </c>
    </row>
    <row r="16948" spans="1:12" x14ac:dyDescent="0.25">
      <c r="A16948" t="s">
        <v>9456</v>
      </c>
      <c r="B16948" t="s">
        <v>9453</v>
      </c>
      <c r="C16948" t="s">
        <v>9454</v>
      </c>
      <c r="D16948" t="s">
        <v>9455</v>
      </c>
      <c r="E16948" s="117">
        <v>43038</v>
      </c>
      <c r="F16948" s="118">
        <v>0.41631944444444446</v>
      </c>
      <c r="G16948" t="s">
        <v>3851</v>
      </c>
      <c r="H16948">
        <v>820</v>
      </c>
      <c r="I16948">
        <v>4</v>
      </c>
      <c r="J16948" t="s">
        <v>27385</v>
      </c>
      <c r="L16948" t="s">
        <v>2613</v>
      </c>
    </row>
    <row r="16949" spans="1:12" x14ac:dyDescent="0.25">
      <c r="A16949" t="s">
        <v>9456</v>
      </c>
      <c r="B16949" t="s">
        <v>9453</v>
      </c>
      <c r="C16949" t="s">
        <v>9454</v>
      </c>
      <c r="D16949" t="s">
        <v>9455</v>
      </c>
      <c r="E16949" s="117">
        <v>43038</v>
      </c>
      <c r="F16949" s="118">
        <v>0.41631944444444446</v>
      </c>
      <c r="G16949" t="s">
        <v>3851</v>
      </c>
      <c r="H16949">
        <v>820</v>
      </c>
      <c r="I16949">
        <v>5</v>
      </c>
      <c r="J16949" t="s">
        <v>27385</v>
      </c>
      <c r="L16949" t="s">
        <v>1619</v>
      </c>
    </row>
    <row r="16950" spans="1:12" x14ac:dyDescent="0.25">
      <c r="A16950" t="s">
        <v>9456</v>
      </c>
      <c r="B16950" t="s">
        <v>9453</v>
      </c>
      <c r="C16950" t="s">
        <v>9454</v>
      </c>
      <c r="D16950" t="s">
        <v>9455</v>
      </c>
      <c r="E16950" s="117">
        <v>43038</v>
      </c>
      <c r="F16950" s="118">
        <v>0.41631944444444446</v>
      </c>
      <c r="G16950" t="s">
        <v>3851</v>
      </c>
      <c r="H16950">
        <v>820</v>
      </c>
      <c r="I16950">
        <v>8</v>
      </c>
      <c r="J16950" t="s">
        <v>27385</v>
      </c>
      <c r="L16950">
        <v>5</v>
      </c>
    </row>
    <row r="16951" spans="1:12" x14ac:dyDescent="0.25">
      <c r="A16951" t="s">
        <v>9456</v>
      </c>
      <c r="B16951" t="s">
        <v>9453</v>
      </c>
      <c r="C16951" t="s">
        <v>9454</v>
      </c>
      <c r="D16951" t="s">
        <v>9455</v>
      </c>
      <c r="E16951" s="117">
        <v>43038</v>
      </c>
      <c r="F16951" s="118">
        <v>0.41631944444444446</v>
      </c>
      <c r="G16951" t="s">
        <v>3851</v>
      </c>
      <c r="H16951">
        <v>820</v>
      </c>
      <c r="I16951">
        <v>9</v>
      </c>
      <c r="J16951" t="s">
        <v>27385</v>
      </c>
      <c r="L16951">
        <v>55</v>
      </c>
    </row>
    <row r="16952" spans="1:12" x14ac:dyDescent="0.25">
      <c r="A16952" t="s">
        <v>9456</v>
      </c>
      <c r="B16952" t="s">
        <v>9453</v>
      </c>
      <c r="C16952" t="s">
        <v>9454</v>
      </c>
      <c r="D16952" t="s">
        <v>9455</v>
      </c>
      <c r="E16952" s="117">
        <v>43038</v>
      </c>
      <c r="F16952" s="118">
        <v>0.4163310185185185</v>
      </c>
      <c r="G16952" t="s">
        <v>3851</v>
      </c>
      <c r="H16952">
        <v>821</v>
      </c>
      <c r="I16952">
        <v>1</v>
      </c>
      <c r="L16952" t="s">
        <v>27385</v>
      </c>
    </row>
    <row r="16953" spans="1:12" x14ac:dyDescent="0.25">
      <c r="A16953" t="s">
        <v>9456</v>
      </c>
      <c r="B16953" t="s">
        <v>9453</v>
      </c>
      <c r="C16953" t="s">
        <v>9454</v>
      </c>
      <c r="D16953" t="s">
        <v>9455</v>
      </c>
      <c r="E16953" s="117">
        <v>43038</v>
      </c>
      <c r="F16953" s="118">
        <v>0.4163310185185185</v>
      </c>
      <c r="G16953" t="s">
        <v>3851</v>
      </c>
      <c r="H16953">
        <v>821</v>
      </c>
      <c r="I16953">
        <v>4</v>
      </c>
      <c r="J16953" t="s">
        <v>27385</v>
      </c>
      <c r="L16953" t="s">
        <v>2613</v>
      </c>
    </row>
    <row r="16954" spans="1:12" x14ac:dyDescent="0.25">
      <c r="A16954" t="s">
        <v>9456</v>
      </c>
      <c r="B16954" t="s">
        <v>9453</v>
      </c>
      <c r="C16954" t="s">
        <v>9454</v>
      </c>
      <c r="D16954" t="s">
        <v>9455</v>
      </c>
      <c r="E16954" s="117">
        <v>43038</v>
      </c>
      <c r="F16954" s="118">
        <v>0.4163310185185185</v>
      </c>
      <c r="G16954" t="s">
        <v>3851</v>
      </c>
      <c r="H16954">
        <v>821</v>
      </c>
      <c r="I16954">
        <v>5</v>
      </c>
      <c r="J16954" t="s">
        <v>27385</v>
      </c>
      <c r="L16954" t="s">
        <v>48</v>
      </c>
    </row>
    <row r="16955" spans="1:12" x14ac:dyDescent="0.25">
      <c r="A16955" t="s">
        <v>9456</v>
      </c>
      <c r="B16955" t="s">
        <v>9453</v>
      </c>
      <c r="C16955" t="s">
        <v>9454</v>
      </c>
      <c r="D16955" t="s">
        <v>9455</v>
      </c>
      <c r="E16955" s="117">
        <v>43038</v>
      </c>
      <c r="F16955" s="118">
        <v>0.4163310185185185</v>
      </c>
      <c r="G16955" t="s">
        <v>3851</v>
      </c>
      <c r="H16955">
        <v>821</v>
      </c>
      <c r="I16955">
        <v>8</v>
      </c>
      <c r="J16955" t="s">
        <v>27385</v>
      </c>
      <c r="L16955">
        <v>150</v>
      </c>
    </row>
    <row r="16956" spans="1:12" x14ac:dyDescent="0.25">
      <c r="A16956" t="s">
        <v>9456</v>
      </c>
      <c r="B16956" t="s">
        <v>9453</v>
      </c>
      <c r="C16956" t="s">
        <v>9454</v>
      </c>
      <c r="D16956" t="s">
        <v>9455</v>
      </c>
      <c r="E16956" s="117">
        <v>43038</v>
      </c>
      <c r="F16956" s="118">
        <v>0.4163310185185185</v>
      </c>
      <c r="G16956" t="s">
        <v>3851</v>
      </c>
      <c r="H16956">
        <v>821</v>
      </c>
      <c r="I16956">
        <v>9</v>
      </c>
      <c r="J16956" t="s">
        <v>27385</v>
      </c>
      <c r="L16956">
        <v>85</v>
      </c>
    </row>
    <row r="16957" spans="1:12" x14ac:dyDescent="0.25">
      <c r="A16957" t="s">
        <v>9456</v>
      </c>
      <c r="B16957" t="s">
        <v>9453</v>
      </c>
      <c r="C16957" t="s">
        <v>9454</v>
      </c>
      <c r="D16957" t="s">
        <v>9455</v>
      </c>
      <c r="E16957" s="117">
        <v>43038</v>
      </c>
      <c r="F16957" s="118">
        <v>0.4163425925925926</v>
      </c>
      <c r="G16957" t="s">
        <v>3851</v>
      </c>
      <c r="H16957">
        <v>822</v>
      </c>
      <c r="I16957">
        <v>1</v>
      </c>
      <c r="L16957" t="s">
        <v>27386</v>
      </c>
    </row>
    <row r="16958" spans="1:12" x14ac:dyDescent="0.25">
      <c r="A16958" t="s">
        <v>9456</v>
      </c>
      <c r="B16958" t="s">
        <v>9453</v>
      </c>
      <c r="C16958" t="s">
        <v>9454</v>
      </c>
      <c r="D16958" t="s">
        <v>9455</v>
      </c>
      <c r="E16958" s="117">
        <v>43038</v>
      </c>
      <c r="F16958" s="118">
        <v>0.4163425925925926</v>
      </c>
      <c r="G16958" t="s">
        <v>3851</v>
      </c>
      <c r="H16958">
        <v>822</v>
      </c>
      <c r="I16958">
        <v>4</v>
      </c>
      <c r="J16958" t="s">
        <v>27386</v>
      </c>
      <c r="L16958" t="s">
        <v>2424</v>
      </c>
    </row>
    <row r="16959" spans="1:12" x14ac:dyDescent="0.25">
      <c r="A16959" t="s">
        <v>9456</v>
      </c>
      <c r="B16959" t="s">
        <v>9453</v>
      </c>
      <c r="C16959" t="s">
        <v>9454</v>
      </c>
      <c r="D16959" t="s">
        <v>9455</v>
      </c>
      <c r="E16959" s="117">
        <v>43038</v>
      </c>
      <c r="F16959" s="118">
        <v>0.4163425925925926</v>
      </c>
      <c r="G16959" t="s">
        <v>3851</v>
      </c>
      <c r="H16959">
        <v>822</v>
      </c>
      <c r="I16959">
        <v>5</v>
      </c>
      <c r="J16959" t="s">
        <v>27386</v>
      </c>
      <c r="L16959" t="s">
        <v>1573</v>
      </c>
    </row>
    <row r="16960" spans="1:12" x14ac:dyDescent="0.25">
      <c r="A16960" t="s">
        <v>9456</v>
      </c>
      <c r="B16960" t="s">
        <v>9453</v>
      </c>
      <c r="C16960" t="s">
        <v>9454</v>
      </c>
      <c r="D16960" t="s">
        <v>9455</v>
      </c>
      <c r="E16960" s="117">
        <v>43038</v>
      </c>
      <c r="F16960" s="118">
        <v>0.4163425925925926</v>
      </c>
      <c r="G16960" t="s">
        <v>3851</v>
      </c>
      <c r="H16960">
        <v>822</v>
      </c>
      <c r="I16960">
        <v>8</v>
      </c>
      <c r="J16960" t="s">
        <v>27386</v>
      </c>
      <c r="L16960">
        <v>85</v>
      </c>
    </row>
    <row r="16961" spans="1:12" x14ac:dyDescent="0.25">
      <c r="A16961" t="s">
        <v>9456</v>
      </c>
      <c r="B16961" t="s">
        <v>9453</v>
      </c>
      <c r="C16961" t="s">
        <v>9454</v>
      </c>
      <c r="D16961" t="s">
        <v>9455</v>
      </c>
      <c r="E16961" s="117">
        <v>43038</v>
      </c>
      <c r="F16961" s="118">
        <v>0.4163425925925926</v>
      </c>
      <c r="G16961" t="s">
        <v>3851</v>
      </c>
      <c r="H16961">
        <v>822</v>
      </c>
      <c r="I16961">
        <v>9</v>
      </c>
      <c r="J16961" t="s">
        <v>27386</v>
      </c>
      <c r="L16961">
        <v>45</v>
      </c>
    </row>
    <row r="16962" spans="1:12" x14ac:dyDescent="0.25">
      <c r="A16962" t="s">
        <v>9456</v>
      </c>
      <c r="B16962" t="s">
        <v>9453</v>
      </c>
      <c r="C16962" t="s">
        <v>9454</v>
      </c>
      <c r="D16962" t="s">
        <v>9455</v>
      </c>
      <c r="E16962" s="117">
        <v>43038</v>
      </c>
      <c r="F16962" s="118">
        <v>0.4163425925925926</v>
      </c>
      <c r="G16962" t="s">
        <v>3851</v>
      </c>
      <c r="H16962">
        <v>823</v>
      </c>
      <c r="I16962">
        <v>1</v>
      </c>
      <c r="L16962" t="s">
        <v>27386</v>
      </c>
    </row>
    <row r="16963" spans="1:12" x14ac:dyDescent="0.25">
      <c r="A16963" t="s">
        <v>9456</v>
      </c>
      <c r="B16963" t="s">
        <v>9453</v>
      </c>
      <c r="C16963" t="s">
        <v>9454</v>
      </c>
      <c r="D16963" t="s">
        <v>9455</v>
      </c>
      <c r="E16963" s="117">
        <v>43038</v>
      </c>
      <c r="F16963" s="118">
        <v>0.41635416666666664</v>
      </c>
      <c r="G16963" t="s">
        <v>3851</v>
      </c>
      <c r="H16963">
        <v>823</v>
      </c>
      <c r="I16963">
        <v>4</v>
      </c>
      <c r="J16963" t="s">
        <v>27386</v>
      </c>
      <c r="L16963" t="s">
        <v>2424</v>
      </c>
    </row>
    <row r="16964" spans="1:12" x14ac:dyDescent="0.25">
      <c r="A16964" t="s">
        <v>9456</v>
      </c>
      <c r="B16964" t="s">
        <v>9453</v>
      </c>
      <c r="C16964" t="s">
        <v>9454</v>
      </c>
      <c r="D16964" t="s">
        <v>9455</v>
      </c>
      <c r="E16964" s="117">
        <v>43038</v>
      </c>
      <c r="F16964" s="118">
        <v>0.41635416666666664</v>
      </c>
      <c r="G16964" t="s">
        <v>3851</v>
      </c>
      <c r="H16964">
        <v>823</v>
      </c>
      <c r="I16964">
        <v>5</v>
      </c>
      <c r="J16964" t="s">
        <v>27386</v>
      </c>
      <c r="L16964" t="s">
        <v>1587</v>
      </c>
    </row>
    <row r="16965" spans="1:12" x14ac:dyDescent="0.25">
      <c r="A16965" t="s">
        <v>9456</v>
      </c>
      <c r="B16965" t="s">
        <v>9453</v>
      </c>
      <c r="C16965" t="s">
        <v>9454</v>
      </c>
      <c r="D16965" t="s">
        <v>9455</v>
      </c>
      <c r="E16965" s="117">
        <v>43038</v>
      </c>
      <c r="F16965" s="118">
        <v>0.41635416666666664</v>
      </c>
      <c r="G16965" t="s">
        <v>3851</v>
      </c>
      <c r="H16965">
        <v>823</v>
      </c>
      <c r="I16965">
        <v>8</v>
      </c>
      <c r="J16965" t="s">
        <v>27386</v>
      </c>
      <c r="L16965">
        <v>190</v>
      </c>
    </row>
    <row r="16966" spans="1:12" x14ac:dyDescent="0.25">
      <c r="A16966" t="s">
        <v>9456</v>
      </c>
      <c r="B16966" t="s">
        <v>9453</v>
      </c>
      <c r="C16966" t="s">
        <v>9454</v>
      </c>
      <c r="D16966" t="s">
        <v>9455</v>
      </c>
      <c r="E16966" s="117">
        <v>43038</v>
      </c>
      <c r="F16966" s="118">
        <v>0.41635416666666664</v>
      </c>
      <c r="G16966" t="s">
        <v>3851</v>
      </c>
      <c r="H16966">
        <v>823</v>
      </c>
      <c r="I16966">
        <v>9</v>
      </c>
      <c r="J16966" t="s">
        <v>27386</v>
      </c>
      <c r="L16966">
        <v>60</v>
      </c>
    </row>
    <row r="16967" spans="1:12" x14ac:dyDescent="0.25">
      <c r="A16967" t="s">
        <v>9456</v>
      </c>
      <c r="B16967" t="s">
        <v>9453</v>
      </c>
      <c r="C16967" t="s">
        <v>9454</v>
      </c>
      <c r="D16967" t="s">
        <v>9455</v>
      </c>
      <c r="E16967" s="117">
        <v>43038</v>
      </c>
      <c r="F16967" s="118">
        <v>0.41635416666666664</v>
      </c>
      <c r="G16967" t="s">
        <v>3851</v>
      </c>
      <c r="H16967">
        <v>824</v>
      </c>
      <c r="I16967">
        <v>1</v>
      </c>
      <c r="L16967" t="s">
        <v>27386</v>
      </c>
    </row>
    <row r="16968" spans="1:12" x14ac:dyDescent="0.25">
      <c r="A16968" t="s">
        <v>9456</v>
      </c>
      <c r="B16968" t="s">
        <v>9453</v>
      </c>
      <c r="C16968" t="s">
        <v>9454</v>
      </c>
      <c r="D16968" t="s">
        <v>9455</v>
      </c>
      <c r="E16968" s="117">
        <v>43038</v>
      </c>
      <c r="F16968" s="118">
        <v>0.41635416666666664</v>
      </c>
      <c r="G16968" t="s">
        <v>3851</v>
      </c>
      <c r="H16968">
        <v>824</v>
      </c>
      <c r="I16968">
        <v>4</v>
      </c>
      <c r="J16968" t="s">
        <v>27386</v>
      </c>
      <c r="L16968" t="s">
        <v>2424</v>
      </c>
    </row>
    <row r="16969" spans="1:12" x14ac:dyDescent="0.25">
      <c r="A16969" t="s">
        <v>9456</v>
      </c>
      <c r="B16969" t="s">
        <v>9453</v>
      </c>
      <c r="C16969" t="s">
        <v>9454</v>
      </c>
      <c r="D16969" t="s">
        <v>9455</v>
      </c>
      <c r="E16969" s="117">
        <v>43038</v>
      </c>
      <c r="F16969" s="118">
        <v>0.41635416666666664</v>
      </c>
      <c r="G16969" t="s">
        <v>3851</v>
      </c>
      <c r="H16969">
        <v>824</v>
      </c>
      <c r="I16969">
        <v>5</v>
      </c>
      <c r="J16969" t="s">
        <v>27386</v>
      </c>
      <c r="L16969" t="s">
        <v>1587</v>
      </c>
    </row>
    <row r="16970" spans="1:12" x14ac:dyDescent="0.25">
      <c r="A16970" t="s">
        <v>9456</v>
      </c>
      <c r="B16970" t="s">
        <v>9453</v>
      </c>
      <c r="C16970" t="s">
        <v>9454</v>
      </c>
      <c r="D16970" t="s">
        <v>9455</v>
      </c>
      <c r="E16970" s="117">
        <v>43038</v>
      </c>
      <c r="F16970" s="118">
        <v>0.41636574074074079</v>
      </c>
      <c r="G16970" t="s">
        <v>3851</v>
      </c>
      <c r="H16970">
        <v>824</v>
      </c>
      <c r="I16970">
        <v>8</v>
      </c>
      <c r="J16970" t="s">
        <v>27386</v>
      </c>
      <c r="L16970">
        <v>270</v>
      </c>
    </row>
    <row r="16971" spans="1:12" x14ac:dyDescent="0.25">
      <c r="A16971" t="s">
        <v>9456</v>
      </c>
      <c r="B16971" t="s">
        <v>9453</v>
      </c>
      <c r="C16971" t="s">
        <v>9454</v>
      </c>
      <c r="D16971" t="s">
        <v>9455</v>
      </c>
      <c r="E16971" s="117">
        <v>43038</v>
      </c>
      <c r="F16971" s="118">
        <v>0.41636574074074079</v>
      </c>
      <c r="G16971" t="s">
        <v>3851</v>
      </c>
      <c r="H16971">
        <v>824</v>
      </c>
      <c r="I16971">
        <v>9</v>
      </c>
      <c r="J16971" t="s">
        <v>27386</v>
      </c>
      <c r="L16971">
        <v>40</v>
      </c>
    </row>
    <row r="16972" spans="1:12" x14ac:dyDescent="0.25">
      <c r="A16972" t="s">
        <v>9456</v>
      </c>
      <c r="B16972" t="s">
        <v>9453</v>
      </c>
      <c r="C16972" t="s">
        <v>9454</v>
      </c>
      <c r="D16972" t="s">
        <v>9455</v>
      </c>
      <c r="E16972" s="117">
        <v>43038</v>
      </c>
      <c r="F16972" s="118">
        <v>0.41636574074074079</v>
      </c>
      <c r="G16972" t="s">
        <v>3851</v>
      </c>
      <c r="H16972">
        <v>825</v>
      </c>
      <c r="I16972">
        <v>1</v>
      </c>
      <c r="L16972" t="s">
        <v>27388</v>
      </c>
    </row>
    <row r="16973" spans="1:12" x14ac:dyDescent="0.25">
      <c r="A16973" t="s">
        <v>9456</v>
      </c>
      <c r="B16973" t="s">
        <v>9453</v>
      </c>
      <c r="C16973" t="s">
        <v>9454</v>
      </c>
      <c r="D16973" t="s">
        <v>9455</v>
      </c>
      <c r="E16973" s="117">
        <v>43038</v>
      </c>
      <c r="F16973" s="118">
        <v>0.41636574074074079</v>
      </c>
      <c r="G16973" t="s">
        <v>3851</v>
      </c>
      <c r="H16973">
        <v>825</v>
      </c>
      <c r="I16973">
        <v>4</v>
      </c>
      <c r="J16973" t="s">
        <v>27388</v>
      </c>
      <c r="L16973" t="s">
        <v>27381</v>
      </c>
    </row>
    <row r="16974" spans="1:12" x14ac:dyDescent="0.25">
      <c r="A16974" t="s">
        <v>9456</v>
      </c>
      <c r="B16974" t="s">
        <v>9453</v>
      </c>
      <c r="C16974" t="s">
        <v>9454</v>
      </c>
      <c r="D16974" t="s">
        <v>9455</v>
      </c>
      <c r="E16974" s="117">
        <v>43038</v>
      </c>
      <c r="F16974" s="118">
        <v>0.41636574074074079</v>
      </c>
      <c r="G16974" t="s">
        <v>3851</v>
      </c>
      <c r="H16974">
        <v>825</v>
      </c>
      <c r="I16974">
        <v>5</v>
      </c>
      <c r="J16974" t="s">
        <v>27388</v>
      </c>
      <c r="L16974" t="s">
        <v>48</v>
      </c>
    </row>
    <row r="16975" spans="1:12" x14ac:dyDescent="0.25">
      <c r="A16975" t="s">
        <v>9456</v>
      </c>
      <c r="B16975" t="s">
        <v>9453</v>
      </c>
      <c r="C16975" t="s">
        <v>9454</v>
      </c>
      <c r="D16975" t="s">
        <v>9455</v>
      </c>
      <c r="E16975" s="117">
        <v>43038</v>
      </c>
      <c r="F16975" s="118">
        <v>0.41636574074074079</v>
      </c>
      <c r="G16975" t="s">
        <v>3851</v>
      </c>
      <c r="H16975">
        <v>825</v>
      </c>
      <c r="I16975">
        <v>8</v>
      </c>
      <c r="J16975" t="s">
        <v>27388</v>
      </c>
      <c r="L16975">
        <v>50</v>
      </c>
    </row>
    <row r="16976" spans="1:12" x14ac:dyDescent="0.25">
      <c r="A16976" t="s">
        <v>9456</v>
      </c>
      <c r="B16976" t="s">
        <v>9453</v>
      </c>
      <c r="C16976" t="s">
        <v>9454</v>
      </c>
      <c r="D16976" t="s">
        <v>9455</v>
      </c>
      <c r="E16976" s="117">
        <v>43038</v>
      </c>
      <c r="F16976" s="118">
        <v>0.41636574074074079</v>
      </c>
      <c r="G16976" t="s">
        <v>3851</v>
      </c>
      <c r="H16976">
        <v>825</v>
      </c>
      <c r="I16976">
        <v>9</v>
      </c>
      <c r="J16976" t="s">
        <v>27388</v>
      </c>
      <c r="L16976">
        <v>60</v>
      </c>
    </row>
    <row r="16977" spans="1:12" x14ac:dyDescent="0.25">
      <c r="A16977" t="s">
        <v>9456</v>
      </c>
      <c r="B16977" t="s">
        <v>9453</v>
      </c>
      <c r="C16977" t="s">
        <v>9454</v>
      </c>
      <c r="D16977" t="s">
        <v>9455</v>
      </c>
      <c r="E16977" s="117">
        <v>43038</v>
      </c>
      <c r="F16977" s="118">
        <v>0.41637731481481483</v>
      </c>
      <c r="G16977" t="s">
        <v>3851</v>
      </c>
      <c r="H16977">
        <v>826</v>
      </c>
      <c r="I16977">
        <v>1</v>
      </c>
      <c r="L16977" t="s">
        <v>27388</v>
      </c>
    </row>
    <row r="16978" spans="1:12" x14ac:dyDescent="0.25">
      <c r="A16978" t="s">
        <v>9456</v>
      </c>
      <c r="B16978" t="s">
        <v>9453</v>
      </c>
      <c r="C16978" t="s">
        <v>9454</v>
      </c>
      <c r="D16978" t="s">
        <v>9455</v>
      </c>
      <c r="E16978" s="117">
        <v>43038</v>
      </c>
      <c r="F16978" s="118">
        <v>0.41637731481481483</v>
      </c>
      <c r="G16978" t="s">
        <v>3851</v>
      </c>
      <c r="H16978">
        <v>826</v>
      </c>
      <c r="I16978">
        <v>4</v>
      </c>
      <c r="J16978" t="s">
        <v>27388</v>
      </c>
      <c r="L16978" t="s">
        <v>27381</v>
      </c>
    </row>
    <row r="16979" spans="1:12" x14ac:dyDescent="0.25">
      <c r="A16979" t="s">
        <v>9456</v>
      </c>
      <c r="B16979" t="s">
        <v>9453</v>
      </c>
      <c r="C16979" t="s">
        <v>9454</v>
      </c>
      <c r="D16979" t="s">
        <v>9455</v>
      </c>
      <c r="E16979" s="117">
        <v>43038</v>
      </c>
      <c r="F16979" s="118">
        <v>0.41637731481481483</v>
      </c>
      <c r="G16979" t="s">
        <v>3851</v>
      </c>
      <c r="H16979">
        <v>826</v>
      </c>
      <c r="I16979">
        <v>5</v>
      </c>
      <c r="J16979" t="s">
        <v>27388</v>
      </c>
      <c r="L16979" t="s">
        <v>1587</v>
      </c>
    </row>
    <row r="16980" spans="1:12" x14ac:dyDescent="0.25">
      <c r="A16980" t="s">
        <v>9456</v>
      </c>
      <c r="B16980" t="s">
        <v>9453</v>
      </c>
      <c r="C16980" t="s">
        <v>9454</v>
      </c>
      <c r="D16980" t="s">
        <v>9455</v>
      </c>
      <c r="E16980" s="117">
        <v>43038</v>
      </c>
      <c r="F16980" s="118">
        <v>0.41637731481481483</v>
      </c>
      <c r="G16980" t="s">
        <v>3851</v>
      </c>
      <c r="H16980">
        <v>826</v>
      </c>
      <c r="I16980">
        <v>8</v>
      </c>
      <c r="J16980" t="s">
        <v>27388</v>
      </c>
      <c r="L16980">
        <v>50</v>
      </c>
    </row>
    <row r="16981" spans="1:12" x14ac:dyDescent="0.25">
      <c r="A16981" t="s">
        <v>9456</v>
      </c>
      <c r="B16981" t="s">
        <v>9453</v>
      </c>
      <c r="C16981" t="s">
        <v>9454</v>
      </c>
      <c r="D16981" t="s">
        <v>9455</v>
      </c>
      <c r="E16981" s="117">
        <v>43038</v>
      </c>
      <c r="F16981" s="118">
        <v>0.41637731481481483</v>
      </c>
      <c r="G16981" t="s">
        <v>3851</v>
      </c>
      <c r="H16981">
        <v>826</v>
      </c>
      <c r="I16981">
        <v>9</v>
      </c>
      <c r="J16981" t="s">
        <v>27388</v>
      </c>
      <c r="L16981">
        <v>80</v>
      </c>
    </row>
    <row r="16982" spans="1:12" x14ac:dyDescent="0.25">
      <c r="A16982" t="s">
        <v>9456</v>
      </c>
      <c r="B16982" t="s">
        <v>9453</v>
      </c>
      <c r="C16982" t="s">
        <v>9454</v>
      </c>
      <c r="D16982" t="s">
        <v>9455</v>
      </c>
      <c r="E16982" s="117">
        <v>43038</v>
      </c>
      <c r="F16982" s="118">
        <v>0.41638888888888892</v>
      </c>
      <c r="G16982" t="s">
        <v>3851</v>
      </c>
      <c r="H16982">
        <v>827</v>
      </c>
      <c r="I16982">
        <v>1</v>
      </c>
      <c r="L16982" t="s">
        <v>27389</v>
      </c>
    </row>
    <row r="16983" spans="1:12" x14ac:dyDescent="0.25">
      <c r="A16983" t="s">
        <v>9456</v>
      </c>
      <c r="B16983" t="s">
        <v>9453</v>
      </c>
      <c r="C16983" t="s">
        <v>9454</v>
      </c>
      <c r="D16983" t="s">
        <v>9455</v>
      </c>
      <c r="E16983" s="117">
        <v>43038</v>
      </c>
      <c r="F16983" s="118">
        <v>0.41638888888888892</v>
      </c>
      <c r="G16983" t="s">
        <v>3851</v>
      </c>
      <c r="H16983">
        <v>827</v>
      </c>
      <c r="I16983">
        <v>4</v>
      </c>
      <c r="J16983" t="s">
        <v>27389</v>
      </c>
      <c r="L16983" t="s">
        <v>2954</v>
      </c>
    </row>
    <row r="16984" spans="1:12" x14ac:dyDescent="0.25">
      <c r="A16984" t="s">
        <v>9456</v>
      </c>
      <c r="B16984" t="s">
        <v>9453</v>
      </c>
      <c r="C16984" t="s">
        <v>9454</v>
      </c>
      <c r="D16984" t="s">
        <v>9455</v>
      </c>
      <c r="E16984" s="117">
        <v>43038</v>
      </c>
      <c r="F16984" s="118">
        <v>0.41638888888888892</v>
      </c>
      <c r="G16984" t="s">
        <v>3851</v>
      </c>
      <c r="H16984">
        <v>827</v>
      </c>
      <c r="I16984">
        <v>5</v>
      </c>
      <c r="J16984" t="s">
        <v>27389</v>
      </c>
      <c r="L16984" t="s">
        <v>1573</v>
      </c>
    </row>
    <row r="16985" spans="1:12" x14ac:dyDescent="0.25">
      <c r="A16985" t="s">
        <v>9456</v>
      </c>
      <c r="B16985" t="s">
        <v>9453</v>
      </c>
      <c r="C16985" t="s">
        <v>9454</v>
      </c>
      <c r="D16985" t="s">
        <v>9455</v>
      </c>
      <c r="E16985" s="117">
        <v>43038</v>
      </c>
      <c r="F16985" s="118">
        <v>0.41638888888888892</v>
      </c>
      <c r="G16985" t="s">
        <v>3851</v>
      </c>
      <c r="H16985">
        <v>827</v>
      </c>
      <c r="I16985">
        <v>8</v>
      </c>
      <c r="J16985" t="s">
        <v>27389</v>
      </c>
      <c r="L16985">
        <v>20</v>
      </c>
    </row>
    <row r="16986" spans="1:12" x14ac:dyDescent="0.25">
      <c r="A16986" t="s">
        <v>9456</v>
      </c>
      <c r="B16986" t="s">
        <v>9453</v>
      </c>
      <c r="C16986" t="s">
        <v>9454</v>
      </c>
      <c r="D16986" t="s">
        <v>9455</v>
      </c>
      <c r="E16986" s="117">
        <v>43038</v>
      </c>
      <c r="F16986" s="118">
        <v>0.41638888888888892</v>
      </c>
      <c r="G16986" t="s">
        <v>3851</v>
      </c>
      <c r="H16986">
        <v>827</v>
      </c>
      <c r="I16986">
        <v>9</v>
      </c>
      <c r="J16986" t="s">
        <v>27389</v>
      </c>
      <c r="L16986">
        <v>80</v>
      </c>
    </row>
    <row r="16987" spans="1:12" x14ac:dyDescent="0.25">
      <c r="A16987" t="s">
        <v>9456</v>
      </c>
      <c r="B16987" t="s">
        <v>9453</v>
      </c>
      <c r="C16987" t="s">
        <v>9454</v>
      </c>
      <c r="D16987" t="s">
        <v>9455</v>
      </c>
      <c r="E16987" s="117">
        <v>43038</v>
      </c>
      <c r="F16987" s="118">
        <v>0.41638888888888892</v>
      </c>
      <c r="G16987" t="s">
        <v>3851</v>
      </c>
      <c r="H16987">
        <v>828</v>
      </c>
      <c r="I16987">
        <v>1</v>
      </c>
      <c r="L16987" t="s">
        <v>27390</v>
      </c>
    </row>
    <row r="16988" spans="1:12" x14ac:dyDescent="0.25">
      <c r="A16988" t="s">
        <v>9456</v>
      </c>
      <c r="B16988" t="s">
        <v>9453</v>
      </c>
      <c r="C16988" t="s">
        <v>9454</v>
      </c>
      <c r="D16988" t="s">
        <v>9455</v>
      </c>
      <c r="E16988" s="117">
        <v>43038</v>
      </c>
      <c r="F16988" s="118">
        <v>0.41640046296296296</v>
      </c>
      <c r="G16988" t="s">
        <v>3851</v>
      </c>
      <c r="H16988">
        <v>828</v>
      </c>
      <c r="I16988">
        <v>4</v>
      </c>
      <c r="J16988" t="s">
        <v>27390</v>
      </c>
      <c r="L16988" t="s">
        <v>27378</v>
      </c>
    </row>
    <row r="16989" spans="1:12" x14ac:dyDescent="0.25">
      <c r="A16989" t="s">
        <v>9456</v>
      </c>
      <c r="B16989" t="s">
        <v>9453</v>
      </c>
      <c r="C16989" t="s">
        <v>9454</v>
      </c>
      <c r="D16989" t="s">
        <v>9455</v>
      </c>
      <c r="E16989" s="117">
        <v>43038</v>
      </c>
      <c r="F16989" s="118">
        <v>0.41640046296296296</v>
      </c>
      <c r="G16989" t="s">
        <v>3851</v>
      </c>
      <c r="H16989">
        <v>828</v>
      </c>
      <c r="I16989">
        <v>5</v>
      </c>
      <c r="J16989" t="s">
        <v>27390</v>
      </c>
      <c r="L16989" t="s">
        <v>1486</v>
      </c>
    </row>
    <row r="16990" spans="1:12" x14ac:dyDescent="0.25">
      <c r="A16990" t="s">
        <v>9456</v>
      </c>
      <c r="B16990" t="s">
        <v>9453</v>
      </c>
      <c r="C16990" t="s">
        <v>9454</v>
      </c>
      <c r="D16990" t="s">
        <v>9455</v>
      </c>
      <c r="E16990" s="117">
        <v>43038</v>
      </c>
      <c r="F16990" s="118">
        <v>0.41640046296296296</v>
      </c>
      <c r="G16990" t="s">
        <v>3851</v>
      </c>
      <c r="H16990">
        <v>828</v>
      </c>
      <c r="I16990">
        <v>8</v>
      </c>
      <c r="J16990" t="s">
        <v>27390</v>
      </c>
      <c r="L16990">
        <v>335</v>
      </c>
    </row>
    <row r="16991" spans="1:12" x14ac:dyDescent="0.25">
      <c r="A16991" t="s">
        <v>9456</v>
      </c>
      <c r="B16991" t="s">
        <v>9453</v>
      </c>
      <c r="C16991" t="s">
        <v>9454</v>
      </c>
      <c r="D16991" t="s">
        <v>9455</v>
      </c>
      <c r="E16991" s="117">
        <v>43038</v>
      </c>
      <c r="F16991" s="118">
        <v>0.41640046296296296</v>
      </c>
      <c r="G16991" t="s">
        <v>3851</v>
      </c>
      <c r="H16991">
        <v>828</v>
      </c>
      <c r="I16991">
        <v>9</v>
      </c>
      <c r="J16991" t="s">
        <v>27390</v>
      </c>
      <c r="L16991">
        <v>68</v>
      </c>
    </row>
    <row r="16992" spans="1:12" x14ac:dyDescent="0.25">
      <c r="A16992" t="s">
        <v>9456</v>
      </c>
      <c r="B16992" t="s">
        <v>9453</v>
      </c>
      <c r="C16992" t="s">
        <v>9454</v>
      </c>
      <c r="D16992" t="s">
        <v>9455</v>
      </c>
      <c r="E16992" s="117">
        <v>43038</v>
      </c>
      <c r="F16992" s="118">
        <v>0.41640046296296296</v>
      </c>
      <c r="G16992" t="s">
        <v>3851</v>
      </c>
      <c r="H16992">
        <v>829</v>
      </c>
      <c r="I16992">
        <v>1</v>
      </c>
      <c r="L16992" t="s">
        <v>27390</v>
      </c>
    </row>
    <row r="16993" spans="1:12" x14ac:dyDescent="0.25">
      <c r="A16993" t="s">
        <v>9456</v>
      </c>
      <c r="B16993" t="s">
        <v>9453</v>
      </c>
      <c r="C16993" t="s">
        <v>9454</v>
      </c>
      <c r="D16993" t="s">
        <v>9455</v>
      </c>
      <c r="E16993" s="117">
        <v>43038</v>
      </c>
      <c r="F16993" s="118">
        <v>0.41640046296296296</v>
      </c>
      <c r="G16993" t="s">
        <v>3851</v>
      </c>
      <c r="H16993">
        <v>829</v>
      </c>
      <c r="I16993">
        <v>4</v>
      </c>
      <c r="J16993" t="s">
        <v>27390</v>
      </c>
      <c r="L16993" t="s">
        <v>27378</v>
      </c>
    </row>
    <row r="16994" spans="1:12" x14ac:dyDescent="0.25">
      <c r="A16994" t="s">
        <v>9456</v>
      </c>
      <c r="B16994" t="s">
        <v>9453</v>
      </c>
      <c r="C16994" t="s">
        <v>9454</v>
      </c>
      <c r="D16994" t="s">
        <v>9455</v>
      </c>
      <c r="E16994" s="117">
        <v>43038</v>
      </c>
      <c r="F16994" s="118">
        <v>0.41640046296296296</v>
      </c>
      <c r="G16994" t="s">
        <v>3851</v>
      </c>
      <c r="H16994">
        <v>829</v>
      </c>
      <c r="I16994">
        <v>5</v>
      </c>
      <c r="J16994" t="s">
        <v>27390</v>
      </c>
      <c r="L16994" t="s">
        <v>1720</v>
      </c>
    </row>
    <row r="16995" spans="1:12" x14ac:dyDescent="0.25">
      <c r="A16995" t="s">
        <v>9456</v>
      </c>
      <c r="B16995" t="s">
        <v>9453</v>
      </c>
      <c r="C16995" t="s">
        <v>9454</v>
      </c>
      <c r="D16995" t="s">
        <v>9455</v>
      </c>
      <c r="E16995" s="117">
        <v>43038</v>
      </c>
      <c r="F16995" s="118">
        <v>0.41640046296296296</v>
      </c>
      <c r="G16995" t="s">
        <v>3851</v>
      </c>
      <c r="H16995">
        <v>829</v>
      </c>
      <c r="I16995">
        <v>8</v>
      </c>
      <c r="J16995" t="s">
        <v>27390</v>
      </c>
      <c r="L16995">
        <v>20</v>
      </c>
    </row>
    <row r="16996" spans="1:12" x14ac:dyDescent="0.25">
      <c r="A16996" t="s">
        <v>9456</v>
      </c>
      <c r="B16996" t="s">
        <v>9453</v>
      </c>
      <c r="C16996" t="s">
        <v>9454</v>
      </c>
      <c r="D16996" t="s">
        <v>9455</v>
      </c>
      <c r="E16996" s="117">
        <v>43038</v>
      </c>
      <c r="F16996" s="118">
        <v>0.41641203703703705</v>
      </c>
      <c r="G16996" t="s">
        <v>3851</v>
      </c>
      <c r="H16996">
        <v>829</v>
      </c>
      <c r="I16996">
        <v>9</v>
      </c>
      <c r="J16996" t="s">
        <v>27390</v>
      </c>
      <c r="L16996">
        <v>60</v>
      </c>
    </row>
    <row r="16997" spans="1:12" x14ac:dyDescent="0.25">
      <c r="A16997" t="s">
        <v>9456</v>
      </c>
      <c r="B16997" t="s">
        <v>9453</v>
      </c>
      <c r="C16997" t="s">
        <v>9454</v>
      </c>
      <c r="D16997" t="s">
        <v>9455</v>
      </c>
      <c r="E16997" s="117">
        <v>43038</v>
      </c>
      <c r="F16997" s="118">
        <v>0.41641203703703705</v>
      </c>
      <c r="G16997" t="s">
        <v>3851</v>
      </c>
      <c r="H16997">
        <v>830</v>
      </c>
      <c r="I16997">
        <v>1</v>
      </c>
      <c r="L16997" t="s">
        <v>27390</v>
      </c>
    </row>
    <row r="16998" spans="1:12" x14ac:dyDescent="0.25">
      <c r="A16998" t="s">
        <v>9456</v>
      </c>
      <c r="B16998" t="s">
        <v>9453</v>
      </c>
      <c r="C16998" t="s">
        <v>9454</v>
      </c>
      <c r="D16998" t="s">
        <v>9455</v>
      </c>
      <c r="E16998" s="117">
        <v>43038</v>
      </c>
      <c r="F16998" s="118">
        <v>0.41641203703703705</v>
      </c>
      <c r="G16998" t="s">
        <v>3851</v>
      </c>
      <c r="H16998">
        <v>830</v>
      </c>
      <c r="I16998">
        <v>4</v>
      </c>
      <c r="J16998" t="s">
        <v>27390</v>
      </c>
      <c r="L16998" t="s">
        <v>27378</v>
      </c>
    </row>
    <row r="16999" spans="1:12" x14ac:dyDescent="0.25">
      <c r="A16999" t="s">
        <v>9456</v>
      </c>
      <c r="B16999" t="s">
        <v>9453</v>
      </c>
      <c r="C16999" t="s">
        <v>9454</v>
      </c>
      <c r="D16999" t="s">
        <v>9455</v>
      </c>
      <c r="E16999" s="117">
        <v>43038</v>
      </c>
      <c r="F16999" s="118">
        <v>0.41641203703703705</v>
      </c>
      <c r="G16999" t="s">
        <v>3851</v>
      </c>
      <c r="H16999">
        <v>830</v>
      </c>
      <c r="I16999">
        <v>5</v>
      </c>
      <c r="J16999" t="s">
        <v>27390</v>
      </c>
      <c r="L16999" t="s">
        <v>1720</v>
      </c>
    </row>
    <row r="17000" spans="1:12" x14ac:dyDescent="0.25">
      <c r="A17000" t="s">
        <v>9456</v>
      </c>
      <c r="B17000" t="s">
        <v>9453</v>
      </c>
      <c r="C17000" t="s">
        <v>9454</v>
      </c>
      <c r="D17000" t="s">
        <v>9455</v>
      </c>
      <c r="E17000" s="117">
        <v>43038</v>
      </c>
      <c r="F17000" s="118">
        <v>0.41641203703703705</v>
      </c>
      <c r="G17000" t="s">
        <v>3851</v>
      </c>
      <c r="H17000">
        <v>830</v>
      </c>
      <c r="I17000">
        <v>8</v>
      </c>
      <c r="J17000" t="s">
        <v>27390</v>
      </c>
      <c r="L17000">
        <v>185</v>
      </c>
    </row>
    <row r="17001" spans="1:12" x14ac:dyDescent="0.25">
      <c r="A17001" t="s">
        <v>9456</v>
      </c>
      <c r="B17001" t="s">
        <v>9453</v>
      </c>
      <c r="C17001" t="s">
        <v>9454</v>
      </c>
      <c r="D17001" t="s">
        <v>9455</v>
      </c>
      <c r="E17001" s="117">
        <v>43038</v>
      </c>
      <c r="F17001" s="118">
        <v>0.41641203703703705</v>
      </c>
      <c r="G17001" t="s">
        <v>3851</v>
      </c>
      <c r="H17001">
        <v>830</v>
      </c>
      <c r="I17001">
        <v>9</v>
      </c>
      <c r="J17001" t="s">
        <v>27390</v>
      </c>
      <c r="L17001">
        <v>70</v>
      </c>
    </row>
    <row r="17002" spans="1:12" x14ac:dyDescent="0.25">
      <c r="A17002" t="s">
        <v>9456</v>
      </c>
      <c r="B17002" t="s">
        <v>9453</v>
      </c>
      <c r="C17002" t="s">
        <v>9454</v>
      </c>
      <c r="D17002" t="s">
        <v>9455</v>
      </c>
      <c r="E17002" s="117">
        <v>43038</v>
      </c>
      <c r="F17002" s="118">
        <v>0.41642361111111109</v>
      </c>
      <c r="G17002" t="s">
        <v>3851</v>
      </c>
      <c r="H17002">
        <v>831</v>
      </c>
      <c r="I17002">
        <v>1</v>
      </c>
      <c r="L17002" t="s">
        <v>27391</v>
      </c>
    </row>
    <row r="17003" spans="1:12" x14ac:dyDescent="0.25">
      <c r="A17003" t="s">
        <v>9456</v>
      </c>
      <c r="B17003" t="s">
        <v>9453</v>
      </c>
      <c r="C17003" t="s">
        <v>9454</v>
      </c>
      <c r="D17003" t="s">
        <v>9455</v>
      </c>
      <c r="E17003" s="117">
        <v>43038</v>
      </c>
      <c r="F17003" s="118">
        <v>0.41642361111111109</v>
      </c>
      <c r="G17003" t="s">
        <v>3851</v>
      </c>
      <c r="H17003">
        <v>831</v>
      </c>
      <c r="I17003">
        <v>4</v>
      </c>
      <c r="J17003" t="s">
        <v>27391</v>
      </c>
      <c r="L17003" t="s">
        <v>2337</v>
      </c>
    </row>
    <row r="17004" spans="1:12" x14ac:dyDescent="0.25">
      <c r="A17004" t="s">
        <v>9456</v>
      </c>
      <c r="B17004" t="s">
        <v>9453</v>
      </c>
      <c r="C17004" t="s">
        <v>9454</v>
      </c>
      <c r="D17004" t="s">
        <v>9455</v>
      </c>
      <c r="E17004" s="117">
        <v>43038</v>
      </c>
      <c r="F17004" s="118">
        <v>0.41642361111111109</v>
      </c>
      <c r="G17004" t="s">
        <v>3851</v>
      </c>
      <c r="H17004">
        <v>831</v>
      </c>
      <c r="I17004">
        <v>5</v>
      </c>
      <c r="J17004" t="s">
        <v>27391</v>
      </c>
      <c r="L17004" t="s">
        <v>1594</v>
      </c>
    </row>
    <row r="17005" spans="1:12" x14ac:dyDescent="0.25">
      <c r="A17005" t="s">
        <v>9456</v>
      </c>
      <c r="B17005" t="s">
        <v>9453</v>
      </c>
      <c r="C17005" t="s">
        <v>9454</v>
      </c>
      <c r="D17005" t="s">
        <v>9455</v>
      </c>
      <c r="E17005" s="117">
        <v>43038</v>
      </c>
      <c r="F17005" s="118">
        <v>0.41642361111111109</v>
      </c>
      <c r="G17005" t="s">
        <v>3851</v>
      </c>
      <c r="H17005">
        <v>831</v>
      </c>
      <c r="I17005">
        <v>8</v>
      </c>
      <c r="J17005" t="s">
        <v>27391</v>
      </c>
      <c r="L17005">
        <v>340</v>
      </c>
    </row>
    <row r="17006" spans="1:12" x14ac:dyDescent="0.25">
      <c r="A17006" t="s">
        <v>9456</v>
      </c>
      <c r="B17006" t="s">
        <v>9453</v>
      </c>
      <c r="C17006" t="s">
        <v>9454</v>
      </c>
      <c r="D17006" t="s">
        <v>9455</v>
      </c>
      <c r="E17006" s="117">
        <v>43038</v>
      </c>
      <c r="F17006" s="118">
        <v>0.41642361111111109</v>
      </c>
      <c r="G17006" t="s">
        <v>3851</v>
      </c>
      <c r="H17006">
        <v>831</v>
      </c>
      <c r="I17006">
        <v>9</v>
      </c>
      <c r="J17006" t="s">
        <v>27391</v>
      </c>
      <c r="L17006">
        <v>80</v>
      </c>
    </row>
    <row r="17007" spans="1:12" x14ac:dyDescent="0.25">
      <c r="A17007" t="s">
        <v>9456</v>
      </c>
      <c r="B17007" t="s">
        <v>9453</v>
      </c>
      <c r="C17007" t="s">
        <v>9454</v>
      </c>
      <c r="D17007" t="s">
        <v>9455</v>
      </c>
      <c r="E17007" s="117">
        <v>43038</v>
      </c>
      <c r="F17007" s="118">
        <v>0.41643518518518513</v>
      </c>
      <c r="G17007" t="s">
        <v>3851</v>
      </c>
      <c r="H17007">
        <v>832</v>
      </c>
      <c r="I17007">
        <v>1</v>
      </c>
      <c r="L17007" t="s">
        <v>27391</v>
      </c>
    </row>
    <row r="17008" spans="1:12" x14ac:dyDescent="0.25">
      <c r="A17008" t="s">
        <v>9456</v>
      </c>
      <c r="B17008" t="s">
        <v>9453</v>
      </c>
      <c r="C17008" t="s">
        <v>9454</v>
      </c>
      <c r="D17008" t="s">
        <v>9455</v>
      </c>
      <c r="E17008" s="117">
        <v>43038</v>
      </c>
      <c r="F17008" s="118">
        <v>0.41643518518518513</v>
      </c>
      <c r="G17008" t="s">
        <v>3851</v>
      </c>
      <c r="H17008">
        <v>832</v>
      </c>
      <c r="I17008">
        <v>4</v>
      </c>
      <c r="J17008" t="s">
        <v>27391</v>
      </c>
      <c r="L17008" t="s">
        <v>2337</v>
      </c>
    </row>
    <row r="17009" spans="1:12" x14ac:dyDescent="0.25">
      <c r="A17009" t="s">
        <v>9456</v>
      </c>
      <c r="B17009" t="s">
        <v>9453</v>
      </c>
      <c r="C17009" t="s">
        <v>9454</v>
      </c>
      <c r="D17009" t="s">
        <v>9455</v>
      </c>
      <c r="E17009" s="117">
        <v>43038</v>
      </c>
      <c r="F17009" s="118">
        <v>0.41643518518518513</v>
      </c>
      <c r="G17009" t="s">
        <v>3851</v>
      </c>
      <c r="H17009">
        <v>832</v>
      </c>
      <c r="I17009">
        <v>5</v>
      </c>
      <c r="J17009" t="s">
        <v>27391</v>
      </c>
      <c r="L17009" t="s">
        <v>1573</v>
      </c>
    </row>
    <row r="17010" spans="1:12" x14ac:dyDescent="0.25">
      <c r="A17010" t="s">
        <v>9456</v>
      </c>
      <c r="B17010" t="s">
        <v>9453</v>
      </c>
      <c r="C17010" t="s">
        <v>9454</v>
      </c>
      <c r="D17010" t="s">
        <v>9455</v>
      </c>
      <c r="E17010" s="117">
        <v>43038</v>
      </c>
      <c r="F17010" s="118">
        <v>0.41643518518518513</v>
      </c>
      <c r="G17010" t="s">
        <v>3851</v>
      </c>
      <c r="H17010">
        <v>832</v>
      </c>
      <c r="I17010">
        <v>8</v>
      </c>
      <c r="J17010" t="s">
        <v>27391</v>
      </c>
      <c r="L17010">
        <v>190</v>
      </c>
    </row>
    <row r="17011" spans="1:12" x14ac:dyDescent="0.25">
      <c r="A17011" t="s">
        <v>9456</v>
      </c>
      <c r="B17011" t="s">
        <v>9453</v>
      </c>
      <c r="C17011" t="s">
        <v>9454</v>
      </c>
      <c r="D17011" t="s">
        <v>9455</v>
      </c>
      <c r="E17011" s="117">
        <v>43038</v>
      </c>
      <c r="F17011" s="118">
        <v>0.41643518518518513</v>
      </c>
      <c r="G17011" t="s">
        <v>3851</v>
      </c>
      <c r="H17011">
        <v>832</v>
      </c>
      <c r="I17011">
        <v>9</v>
      </c>
      <c r="J17011" t="s">
        <v>27391</v>
      </c>
      <c r="L17011">
        <v>80</v>
      </c>
    </row>
    <row r="17012" spans="1:12" x14ac:dyDescent="0.25">
      <c r="A17012" t="s">
        <v>9456</v>
      </c>
      <c r="B17012" t="s">
        <v>9453</v>
      </c>
      <c r="C17012" t="s">
        <v>9454</v>
      </c>
      <c r="D17012" t="s">
        <v>9455</v>
      </c>
      <c r="E17012" s="117">
        <v>43038</v>
      </c>
      <c r="F17012" s="118">
        <v>0.41643518518518513</v>
      </c>
      <c r="G17012" t="s">
        <v>3851</v>
      </c>
      <c r="H17012">
        <v>833</v>
      </c>
      <c r="I17012">
        <v>1</v>
      </c>
      <c r="L17012" t="s">
        <v>27393</v>
      </c>
    </row>
    <row r="17013" spans="1:12" x14ac:dyDescent="0.25">
      <c r="A17013" t="s">
        <v>9456</v>
      </c>
      <c r="B17013" t="s">
        <v>9453</v>
      </c>
      <c r="C17013" t="s">
        <v>9454</v>
      </c>
      <c r="D17013" t="s">
        <v>9455</v>
      </c>
      <c r="E17013" s="117">
        <v>43038</v>
      </c>
      <c r="F17013" s="118">
        <v>0.41644675925925928</v>
      </c>
      <c r="G17013" t="s">
        <v>3851</v>
      </c>
      <c r="H17013">
        <v>833</v>
      </c>
      <c r="I17013">
        <v>4</v>
      </c>
      <c r="J17013" t="s">
        <v>27393</v>
      </c>
      <c r="L17013" t="s">
        <v>27378</v>
      </c>
    </row>
    <row r="17014" spans="1:12" x14ac:dyDescent="0.25">
      <c r="A17014" t="s">
        <v>9456</v>
      </c>
      <c r="B17014" t="s">
        <v>9453</v>
      </c>
      <c r="C17014" t="s">
        <v>9454</v>
      </c>
      <c r="D17014" t="s">
        <v>9455</v>
      </c>
      <c r="E17014" s="117">
        <v>43038</v>
      </c>
      <c r="F17014" s="118">
        <v>0.41644675925925928</v>
      </c>
      <c r="G17014" t="s">
        <v>3851</v>
      </c>
      <c r="H17014">
        <v>833</v>
      </c>
      <c r="I17014">
        <v>5</v>
      </c>
      <c r="J17014" t="s">
        <v>27393</v>
      </c>
      <c r="L17014" t="s">
        <v>48</v>
      </c>
    </row>
    <row r="17015" spans="1:12" x14ac:dyDescent="0.25">
      <c r="A17015" t="s">
        <v>9456</v>
      </c>
      <c r="B17015" t="s">
        <v>9453</v>
      </c>
      <c r="C17015" t="s">
        <v>9454</v>
      </c>
      <c r="D17015" t="s">
        <v>9455</v>
      </c>
      <c r="E17015" s="117">
        <v>43038</v>
      </c>
      <c r="F17015" s="118">
        <v>0.41644675925925928</v>
      </c>
      <c r="G17015" t="s">
        <v>3851</v>
      </c>
      <c r="H17015">
        <v>833</v>
      </c>
      <c r="I17015">
        <v>8</v>
      </c>
      <c r="J17015" t="s">
        <v>27393</v>
      </c>
      <c r="L17015">
        <v>5</v>
      </c>
    </row>
    <row r="17016" spans="1:12" x14ac:dyDescent="0.25">
      <c r="A17016" t="s">
        <v>9456</v>
      </c>
      <c r="B17016" t="s">
        <v>9453</v>
      </c>
      <c r="C17016" t="s">
        <v>9454</v>
      </c>
      <c r="D17016" t="s">
        <v>9455</v>
      </c>
      <c r="E17016" s="117">
        <v>43038</v>
      </c>
      <c r="F17016" s="118">
        <v>0.41644675925925928</v>
      </c>
      <c r="G17016" t="s">
        <v>3851</v>
      </c>
      <c r="H17016">
        <v>833</v>
      </c>
      <c r="I17016">
        <v>9</v>
      </c>
      <c r="J17016" t="s">
        <v>27393</v>
      </c>
      <c r="L17016">
        <v>60</v>
      </c>
    </row>
    <row r="17017" spans="1:12" x14ac:dyDescent="0.25">
      <c r="A17017" t="s">
        <v>9456</v>
      </c>
      <c r="B17017" t="s">
        <v>9453</v>
      </c>
      <c r="C17017" t="s">
        <v>9454</v>
      </c>
      <c r="D17017" t="s">
        <v>9455</v>
      </c>
      <c r="E17017" s="117">
        <v>43038</v>
      </c>
      <c r="F17017" s="118">
        <v>0.41644675925925928</v>
      </c>
      <c r="G17017" t="s">
        <v>3851</v>
      </c>
      <c r="H17017">
        <v>834</v>
      </c>
      <c r="I17017">
        <v>1</v>
      </c>
      <c r="L17017" t="s">
        <v>27394</v>
      </c>
    </row>
    <row r="17018" spans="1:12" x14ac:dyDescent="0.25">
      <c r="A17018" t="s">
        <v>9456</v>
      </c>
      <c r="B17018" t="s">
        <v>9453</v>
      </c>
      <c r="C17018" t="s">
        <v>9454</v>
      </c>
      <c r="D17018" t="s">
        <v>9455</v>
      </c>
      <c r="E17018" s="117">
        <v>43038</v>
      </c>
      <c r="F17018" s="118">
        <v>0.41644675925925928</v>
      </c>
      <c r="G17018" t="s">
        <v>3851</v>
      </c>
      <c r="H17018">
        <v>834</v>
      </c>
      <c r="I17018">
        <v>4</v>
      </c>
      <c r="J17018" t="s">
        <v>27394</v>
      </c>
      <c r="L17018" t="s">
        <v>2942</v>
      </c>
    </row>
    <row r="17019" spans="1:12" x14ac:dyDescent="0.25">
      <c r="A17019" t="s">
        <v>9456</v>
      </c>
      <c r="B17019" t="s">
        <v>9453</v>
      </c>
      <c r="C17019" t="s">
        <v>9454</v>
      </c>
      <c r="D17019" t="s">
        <v>9455</v>
      </c>
      <c r="E17019" s="117">
        <v>43038</v>
      </c>
      <c r="F17019" s="118">
        <v>0.41645833333333332</v>
      </c>
      <c r="G17019" t="s">
        <v>3851</v>
      </c>
      <c r="H17019">
        <v>834</v>
      </c>
      <c r="I17019">
        <v>5</v>
      </c>
      <c r="J17019" t="s">
        <v>27394</v>
      </c>
      <c r="L17019" t="s">
        <v>1623</v>
      </c>
    </row>
    <row r="17020" spans="1:12" x14ac:dyDescent="0.25">
      <c r="A17020" t="s">
        <v>9456</v>
      </c>
      <c r="B17020" t="s">
        <v>9453</v>
      </c>
      <c r="C17020" t="s">
        <v>9454</v>
      </c>
      <c r="D17020" t="s">
        <v>9455</v>
      </c>
      <c r="E17020" s="117">
        <v>43038</v>
      </c>
      <c r="F17020" s="118">
        <v>0.41645833333333332</v>
      </c>
      <c r="G17020" t="s">
        <v>3851</v>
      </c>
      <c r="H17020">
        <v>834</v>
      </c>
      <c r="I17020">
        <v>8</v>
      </c>
      <c r="J17020" t="s">
        <v>27394</v>
      </c>
      <c r="L17020">
        <v>25</v>
      </c>
    </row>
    <row r="17021" spans="1:12" x14ac:dyDescent="0.25">
      <c r="A17021" t="s">
        <v>9456</v>
      </c>
      <c r="B17021" t="s">
        <v>9453</v>
      </c>
      <c r="C17021" t="s">
        <v>9454</v>
      </c>
      <c r="D17021" t="s">
        <v>9455</v>
      </c>
      <c r="E17021" s="117">
        <v>43038</v>
      </c>
      <c r="F17021" s="118">
        <v>0.41645833333333332</v>
      </c>
      <c r="G17021" t="s">
        <v>3851</v>
      </c>
      <c r="H17021">
        <v>834</v>
      </c>
      <c r="I17021">
        <v>9</v>
      </c>
      <c r="J17021" t="s">
        <v>27394</v>
      </c>
      <c r="L17021">
        <v>68</v>
      </c>
    </row>
    <row r="17022" spans="1:12" x14ac:dyDescent="0.25">
      <c r="A17022" t="s">
        <v>9456</v>
      </c>
      <c r="B17022" t="s">
        <v>9453</v>
      </c>
      <c r="C17022" t="s">
        <v>9454</v>
      </c>
      <c r="D17022" t="s">
        <v>9455</v>
      </c>
      <c r="E17022" s="117">
        <v>43038</v>
      </c>
      <c r="F17022" s="118">
        <v>0.41645833333333332</v>
      </c>
      <c r="G17022" t="s">
        <v>3851</v>
      </c>
      <c r="H17022">
        <v>835</v>
      </c>
      <c r="I17022">
        <v>1</v>
      </c>
      <c r="L17022" t="s">
        <v>27396</v>
      </c>
    </row>
    <row r="17023" spans="1:12" x14ac:dyDescent="0.25">
      <c r="A17023" t="s">
        <v>9456</v>
      </c>
      <c r="B17023" t="s">
        <v>9453</v>
      </c>
      <c r="C17023" t="s">
        <v>9454</v>
      </c>
      <c r="D17023" t="s">
        <v>9455</v>
      </c>
      <c r="E17023" s="117">
        <v>43038</v>
      </c>
      <c r="F17023" s="118">
        <v>0.41645833333333332</v>
      </c>
      <c r="G17023" t="s">
        <v>3851</v>
      </c>
      <c r="H17023">
        <v>835</v>
      </c>
      <c r="I17023">
        <v>4</v>
      </c>
      <c r="J17023" t="s">
        <v>27396</v>
      </c>
      <c r="L17023" t="s">
        <v>2262</v>
      </c>
    </row>
    <row r="17024" spans="1:12" x14ac:dyDescent="0.25">
      <c r="A17024" t="s">
        <v>9456</v>
      </c>
      <c r="B17024" t="s">
        <v>9453</v>
      </c>
      <c r="C17024" t="s">
        <v>9454</v>
      </c>
      <c r="D17024" t="s">
        <v>9455</v>
      </c>
      <c r="E17024" s="117">
        <v>43038</v>
      </c>
      <c r="F17024" s="118">
        <v>0.41645833333333332</v>
      </c>
      <c r="G17024" t="s">
        <v>3851</v>
      </c>
      <c r="H17024">
        <v>835</v>
      </c>
      <c r="I17024">
        <v>5</v>
      </c>
      <c r="J17024" t="s">
        <v>27396</v>
      </c>
      <c r="L17024" t="s">
        <v>1574</v>
      </c>
    </row>
    <row r="17025" spans="1:12" x14ac:dyDescent="0.25">
      <c r="A17025" t="s">
        <v>9456</v>
      </c>
      <c r="B17025" t="s">
        <v>9453</v>
      </c>
      <c r="C17025" t="s">
        <v>9454</v>
      </c>
      <c r="D17025" t="s">
        <v>9455</v>
      </c>
      <c r="E17025" s="117">
        <v>43038</v>
      </c>
      <c r="F17025" s="118">
        <v>0.41645833333333332</v>
      </c>
      <c r="G17025" t="s">
        <v>3851</v>
      </c>
      <c r="H17025">
        <v>835</v>
      </c>
      <c r="I17025">
        <v>6</v>
      </c>
      <c r="J17025" t="s">
        <v>27396</v>
      </c>
      <c r="L17025" t="s">
        <v>52</v>
      </c>
    </row>
    <row r="17026" spans="1:12" x14ac:dyDescent="0.25">
      <c r="A17026" t="s">
        <v>9456</v>
      </c>
      <c r="B17026" t="s">
        <v>9453</v>
      </c>
      <c r="C17026" t="s">
        <v>9454</v>
      </c>
      <c r="D17026" t="s">
        <v>9455</v>
      </c>
      <c r="E17026" s="117">
        <v>43038</v>
      </c>
      <c r="F17026" s="118">
        <v>0.41645833333333332</v>
      </c>
      <c r="G17026" t="s">
        <v>3851</v>
      </c>
      <c r="H17026">
        <v>835</v>
      </c>
      <c r="I17026">
        <v>8</v>
      </c>
      <c r="J17026" t="s">
        <v>27396</v>
      </c>
      <c r="L17026">
        <v>10</v>
      </c>
    </row>
    <row r="17027" spans="1:12" x14ac:dyDescent="0.25">
      <c r="A17027" t="s">
        <v>9456</v>
      </c>
      <c r="B17027" t="s">
        <v>9453</v>
      </c>
      <c r="C17027" t="s">
        <v>9454</v>
      </c>
      <c r="D17027" t="s">
        <v>9455</v>
      </c>
      <c r="E17027" s="117">
        <v>43038</v>
      </c>
      <c r="F17027" s="118">
        <v>0.41646990740740741</v>
      </c>
      <c r="G17027" t="s">
        <v>3851</v>
      </c>
      <c r="H17027">
        <v>835</v>
      </c>
      <c r="I17027">
        <v>9</v>
      </c>
      <c r="J17027" t="s">
        <v>27396</v>
      </c>
      <c r="L17027">
        <v>40</v>
      </c>
    </row>
    <row r="17028" spans="1:12" x14ac:dyDescent="0.25">
      <c r="A17028" t="s">
        <v>9456</v>
      </c>
      <c r="B17028" t="s">
        <v>9453</v>
      </c>
      <c r="C17028" t="s">
        <v>9454</v>
      </c>
      <c r="D17028" t="s">
        <v>9455</v>
      </c>
      <c r="E17028" s="117">
        <v>43038</v>
      </c>
      <c r="F17028" s="118">
        <v>0.41646990740740741</v>
      </c>
      <c r="G17028" t="s">
        <v>3851</v>
      </c>
      <c r="H17028">
        <v>836</v>
      </c>
      <c r="I17028">
        <v>1</v>
      </c>
      <c r="L17028" t="s">
        <v>27396</v>
      </c>
    </row>
    <row r="17029" spans="1:12" x14ac:dyDescent="0.25">
      <c r="A17029" t="s">
        <v>9456</v>
      </c>
      <c r="B17029" t="s">
        <v>9453</v>
      </c>
      <c r="C17029" t="s">
        <v>9454</v>
      </c>
      <c r="D17029" t="s">
        <v>9455</v>
      </c>
      <c r="E17029" s="117">
        <v>43038</v>
      </c>
      <c r="F17029" s="118">
        <v>0.41646990740740741</v>
      </c>
      <c r="G17029" t="s">
        <v>3851</v>
      </c>
      <c r="H17029">
        <v>836</v>
      </c>
      <c r="I17029">
        <v>4</v>
      </c>
      <c r="J17029" t="s">
        <v>27396</v>
      </c>
      <c r="L17029" t="s">
        <v>2262</v>
      </c>
    </row>
    <row r="17030" spans="1:12" x14ac:dyDescent="0.25">
      <c r="A17030" t="s">
        <v>9456</v>
      </c>
      <c r="B17030" t="s">
        <v>9453</v>
      </c>
      <c r="C17030" t="s">
        <v>9454</v>
      </c>
      <c r="D17030" t="s">
        <v>9455</v>
      </c>
      <c r="E17030" s="117">
        <v>43038</v>
      </c>
      <c r="F17030" s="118">
        <v>0.41646990740740741</v>
      </c>
      <c r="G17030" t="s">
        <v>3851</v>
      </c>
      <c r="H17030">
        <v>836</v>
      </c>
      <c r="I17030">
        <v>5</v>
      </c>
      <c r="J17030" t="s">
        <v>27396</v>
      </c>
      <c r="L17030" t="s">
        <v>1574</v>
      </c>
    </row>
    <row r="17031" spans="1:12" x14ac:dyDescent="0.25">
      <c r="A17031" t="s">
        <v>9456</v>
      </c>
      <c r="B17031" t="s">
        <v>9453</v>
      </c>
      <c r="C17031" t="s">
        <v>9454</v>
      </c>
      <c r="D17031" t="s">
        <v>9455</v>
      </c>
      <c r="E17031" s="117">
        <v>43038</v>
      </c>
      <c r="F17031" s="118">
        <v>0.41646990740740741</v>
      </c>
      <c r="G17031" t="s">
        <v>3851</v>
      </c>
      <c r="H17031">
        <v>836</v>
      </c>
      <c r="I17031">
        <v>6</v>
      </c>
      <c r="J17031" t="s">
        <v>27396</v>
      </c>
      <c r="L17031" t="s">
        <v>52</v>
      </c>
    </row>
    <row r="17032" spans="1:12" x14ac:dyDescent="0.25">
      <c r="A17032" t="s">
        <v>9456</v>
      </c>
      <c r="B17032" t="s">
        <v>9453</v>
      </c>
      <c r="C17032" t="s">
        <v>9454</v>
      </c>
      <c r="D17032" t="s">
        <v>9455</v>
      </c>
      <c r="E17032" s="117">
        <v>43038</v>
      </c>
      <c r="F17032" s="118">
        <v>0.41646990740740741</v>
      </c>
      <c r="G17032" t="s">
        <v>3851</v>
      </c>
      <c r="H17032">
        <v>836</v>
      </c>
      <c r="I17032">
        <v>8</v>
      </c>
      <c r="J17032" t="s">
        <v>27396</v>
      </c>
      <c r="L17032">
        <v>5</v>
      </c>
    </row>
    <row r="17033" spans="1:12" x14ac:dyDescent="0.25">
      <c r="A17033" t="s">
        <v>9456</v>
      </c>
      <c r="B17033" t="s">
        <v>9453</v>
      </c>
      <c r="C17033" t="s">
        <v>9454</v>
      </c>
      <c r="D17033" t="s">
        <v>9455</v>
      </c>
      <c r="E17033" s="117">
        <v>43038</v>
      </c>
      <c r="F17033" s="118">
        <v>0.41646990740740741</v>
      </c>
      <c r="G17033" t="s">
        <v>3851</v>
      </c>
      <c r="H17033">
        <v>836</v>
      </c>
      <c r="I17033">
        <v>9</v>
      </c>
      <c r="J17033" t="s">
        <v>27396</v>
      </c>
      <c r="L17033">
        <v>48</v>
      </c>
    </row>
    <row r="17034" spans="1:12" x14ac:dyDescent="0.25">
      <c r="A17034" t="s">
        <v>9456</v>
      </c>
      <c r="B17034" t="s">
        <v>9453</v>
      </c>
      <c r="C17034" t="s">
        <v>9454</v>
      </c>
      <c r="D17034" t="s">
        <v>9455</v>
      </c>
      <c r="E17034" s="117">
        <v>43038</v>
      </c>
      <c r="F17034" s="118">
        <v>0.41648148148148145</v>
      </c>
      <c r="G17034" t="s">
        <v>3851</v>
      </c>
      <c r="H17034">
        <v>837</v>
      </c>
      <c r="I17034">
        <v>1</v>
      </c>
      <c r="L17034" t="s">
        <v>27397</v>
      </c>
    </row>
    <row r="17035" spans="1:12" x14ac:dyDescent="0.25">
      <c r="A17035" t="s">
        <v>9456</v>
      </c>
      <c r="B17035" t="s">
        <v>9453</v>
      </c>
      <c r="C17035" t="s">
        <v>9454</v>
      </c>
      <c r="D17035" t="s">
        <v>9455</v>
      </c>
      <c r="E17035" s="117">
        <v>43038</v>
      </c>
      <c r="F17035" s="118">
        <v>0.41648148148148145</v>
      </c>
      <c r="G17035" t="s">
        <v>3851</v>
      </c>
      <c r="H17035">
        <v>837</v>
      </c>
      <c r="I17035">
        <v>4</v>
      </c>
      <c r="J17035" t="s">
        <v>27397</v>
      </c>
      <c r="L17035" t="s">
        <v>1977</v>
      </c>
    </row>
    <row r="17036" spans="1:12" x14ac:dyDescent="0.25">
      <c r="A17036" t="s">
        <v>9456</v>
      </c>
      <c r="B17036" t="s">
        <v>9453</v>
      </c>
      <c r="C17036" t="s">
        <v>9454</v>
      </c>
      <c r="D17036" t="s">
        <v>9455</v>
      </c>
      <c r="E17036" s="117">
        <v>43038</v>
      </c>
      <c r="F17036" s="118">
        <v>0.41648148148148145</v>
      </c>
      <c r="G17036" t="s">
        <v>3851</v>
      </c>
      <c r="H17036">
        <v>837</v>
      </c>
      <c r="I17036">
        <v>5</v>
      </c>
      <c r="J17036" t="s">
        <v>27397</v>
      </c>
      <c r="L17036" t="s">
        <v>48</v>
      </c>
    </row>
    <row r="17037" spans="1:12" x14ac:dyDescent="0.25">
      <c r="A17037" t="s">
        <v>9456</v>
      </c>
      <c r="B17037" t="s">
        <v>9453</v>
      </c>
      <c r="C17037" t="s">
        <v>9454</v>
      </c>
      <c r="D17037" t="s">
        <v>9455</v>
      </c>
      <c r="E17037" s="117">
        <v>43038</v>
      </c>
      <c r="F17037" s="118">
        <v>0.41648148148148145</v>
      </c>
      <c r="G17037" t="s">
        <v>3851</v>
      </c>
      <c r="H17037">
        <v>837</v>
      </c>
      <c r="I17037">
        <v>6</v>
      </c>
      <c r="J17037" t="s">
        <v>27397</v>
      </c>
      <c r="L17037" t="s">
        <v>52</v>
      </c>
    </row>
    <row r="17038" spans="1:12" x14ac:dyDescent="0.25">
      <c r="A17038" t="s">
        <v>9456</v>
      </c>
      <c r="B17038" t="s">
        <v>9453</v>
      </c>
      <c r="C17038" t="s">
        <v>9454</v>
      </c>
      <c r="D17038" t="s">
        <v>9455</v>
      </c>
      <c r="E17038" s="117">
        <v>43038</v>
      </c>
      <c r="F17038" s="118">
        <v>0.41648148148148145</v>
      </c>
      <c r="G17038" t="s">
        <v>3851</v>
      </c>
      <c r="H17038">
        <v>837</v>
      </c>
      <c r="I17038">
        <v>8</v>
      </c>
      <c r="J17038" t="s">
        <v>27397</v>
      </c>
      <c r="L17038">
        <v>30</v>
      </c>
    </row>
    <row r="17039" spans="1:12" x14ac:dyDescent="0.25">
      <c r="A17039" t="s">
        <v>9456</v>
      </c>
      <c r="B17039" t="s">
        <v>9453</v>
      </c>
      <c r="C17039" t="s">
        <v>9454</v>
      </c>
      <c r="D17039" t="s">
        <v>9455</v>
      </c>
      <c r="E17039" s="117">
        <v>43038</v>
      </c>
      <c r="F17039" s="118">
        <v>0.41648148148148145</v>
      </c>
      <c r="G17039" t="s">
        <v>3851</v>
      </c>
      <c r="H17039">
        <v>837</v>
      </c>
      <c r="I17039">
        <v>9</v>
      </c>
      <c r="J17039" t="s">
        <v>27397</v>
      </c>
      <c r="L17039">
        <v>48</v>
      </c>
    </row>
    <row r="17040" spans="1:12" x14ac:dyDescent="0.25">
      <c r="A17040" t="s">
        <v>9456</v>
      </c>
      <c r="B17040" t="s">
        <v>9453</v>
      </c>
      <c r="C17040" t="s">
        <v>9454</v>
      </c>
      <c r="D17040" t="s">
        <v>9455</v>
      </c>
      <c r="E17040" s="117">
        <v>43038</v>
      </c>
      <c r="F17040" s="118">
        <v>0.41649305555555555</v>
      </c>
      <c r="G17040" t="s">
        <v>3851</v>
      </c>
      <c r="H17040">
        <v>838</v>
      </c>
      <c r="I17040">
        <v>1</v>
      </c>
      <c r="L17040" t="s">
        <v>27397</v>
      </c>
    </row>
    <row r="17041" spans="1:12" x14ac:dyDescent="0.25">
      <c r="A17041" t="s">
        <v>9456</v>
      </c>
      <c r="B17041" t="s">
        <v>9453</v>
      </c>
      <c r="C17041" t="s">
        <v>9454</v>
      </c>
      <c r="D17041" t="s">
        <v>9455</v>
      </c>
      <c r="E17041" s="117">
        <v>43038</v>
      </c>
      <c r="F17041" s="118">
        <v>0.41649305555555555</v>
      </c>
      <c r="G17041" t="s">
        <v>3851</v>
      </c>
      <c r="H17041">
        <v>838</v>
      </c>
      <c r="I17041">
        <v>4</v>
      </c>
      <c r="J17041" t="s">
        <v>27397</v>
      </c>
      <c r="L17041" t="s">
        <v>1977</v>
      </c>
    </row>
    <row r="17042" spans="1:12" x14ac:dyDescent="0.25">
      <c r="A17042" t="s">
        <v>9456</v>
      </c>
      <c r="B17042" t="s">
        <v>9453</v>
      </c>
      <c r="C17042" t="s">
        <v>9454</v>
      </c>
      <c r="D17042" t="s">
        <v>9455</v>
      </c>
      <c r="E17042" s="117">
        <v>43038</v>
      </c>
      <c r="F17042" s="118">
        <v>0.41649305555555555</v>
      </c>
      <c r="G17042" t="s">
        <v>3851</v>
      </c>
      <c r="H17042">
        <v>838</v>
      </c>
      <c r="I17042">
        <v>5</v>
      </c>
      <c r="J17042" t="s">
        <v>27397</v>
      </c>
      <c r="L17042" t="s">
        <v>48</v>
      </c>
    </row>
    <row r="17043" spans="1:12" x14ac:dyDescent="0.25">
      <c r="A17043" t="s">
        <v>9456</v>
      </c>
      <c r="B17043" t="s">
        <v>9453</v>
      </c>
      <c r="C17043" t="s">
        <v>9454</v>
      </c>
      <c r="D17043" t="s">
        <v>9455</v>
      </c>
      <c r="E17043" s="117">
        <v>43038</v>
      </c>
      <c r="F17043" s="118">
        <v>0.41649305555555555</v>
      </c>
      <c r="G17043" t="s">
        <v>3851</v>
      </c>
      <c r="H17043">
        <v>838</v>
      </c>
      <c r="I17043">
        <v>6</v>
      </c>
      <c r="J17043" t="s">
        <v>27397</v>
      </c>
      <c r="L17043" t="s">
        <v>52</v>
      </c>
    </row>
    <row r="17044" spans="1:12" x14ac:dyDescent="0.25">
      <c r="A17044" t="s">
        <v>9456</v>
      </c>
      <c r="B17044" t="s">
        <v>9453</v>
      </c>
      <c r="C17044" t="s">
        <v>9454</v>
      </c>
      <c r="D17044" t="s">
        <v>9455</v>
      </c>
      <c r="E17044" s="117">
        <v>43038</v>
      </c>
      <c r="F17044" s="118">
        <v>0.41649305555555555</v>
      </c>
      <c r="G17044" t="s">
        <v>3851</v>
      </c>
      <c r="H17044">
        <v>838</v>
      </c>
      <c r="I17044">
        <v>8</v>
      </c>
      <c r="J17044" t="s">
        <v>27397</v>
      </c>
      <c r="L17044">
        <v>10</v>
      </c>
    </row>
    <row r="17045" spans="1:12" x14ac:dyDescent="0.25">
      <c r="A17045" t="s">
        <v>9456</v>
      </c>
      <c r="B17045" t="s">
        <v>9453</v>
      </c>
      <c r="C17045" t="s">
        <v>9454</v>
      </c>
      <c r="D17045" t="s">
        <v>9455</v>
      </c>
      <c r="E17045" s="117">
        <v>43038</v>
      </c>
      <c r="F17045" s="118">
        <v>0.41649305555555555</v>
      </c>
      <c r="G17045" t="s">
        <v>3851</v>
      </c>
      <c r="H17045">
        <v>838</v>
      </c>
      <c r="I17045">
        <v>9</v>
      </c>
      <c r="J17045" t="s">
        <v>27397</v>
      </c>
      <c r="L17045">
        <v>34</v>
      </c>
    </row>
    <row r="17046" spans="1:12" x14ac:dyDescent="0.25">
      <c r="A17046" t="s">
        <v>9456</v>
      </c>
      <c r="B17046" t="s">
        <v>9453</v>
      </c>
      <c r="C17046" t="s">
        <v>9454</v>
      </c>
      <c r="D17046" t="s">
        <v>9455</v>
      </c>
      <c r="E17046" s="117">
        <v>43038</v>
      </c>
      <c r="F17046" s="118">
        <v>0.41650462962962959</v>
      </c>
      <c r="G17046" t="s">
        <v>3851</v>
      </c>
      <c r="H17046">
        <v>839</v>
      </c>
      <c r="I17046">
        <v>1</v>
      </c>
      <c r="L17046" t="s">
        <v>27397</v>
      </c>
    </row>
    <row r="17047" spans="1:12" x14ac:dyDescent="0.25">
      <c r="A17047" t="s">
        <v>9456</v>
      </c>
      <c r="B17047" t="s">
        <v>9453</v>
      </c>
      <c r="C17047" t="s">
        <v>9454</v>
      </c>
      <c r="D17047" t="s">
        <v>9455</v>
      </c>
      <c r="E17047" s="117">
        <v>43038</v>
      </c>
      <c r="F17047" s="118">
        <v>0.41650462962962959</v>
      </c>
      <c r="G17047" t="s">
        <v>3851</v>
      </c>
      <c r="H17047">
        <v>839</v>
      </c>
      <c r="I17047">
        <v>4</v>
      </c>
      <c r="J17047" t="s">
        <v>27397</v>
      </c>
      <c r="L17047" t="s">
        <v>1977</v>
      </c>
    </row>
    <row r="17048" spans="1:12" x14ac:dyDescent="0.25">
      <c r="A17048" t="s">
        <v>9456</v>
      </c>
      <c r="B17048" t="s">
        <v>9453</v>
      </c>
      <c r="C17048" t="s">
        <v>9454</v>
      </c>
      <c r="D17048" t="s">
        <v>9455</v>
      </c>
      <c r="E17048" s="117">
        <v>43038</v>
      </c>
      <c r="F17048" s="118">
        <v>0.41650462962962959</v>
      </c>
      <c r="G17048" t="s">
        <v>3851</v>
      </c>
      <c r="H17048">
        <v>839</v>
      </c>
      <c r="I17048">
        <v>5</v>
      </c>
      <c r="J17048" t="s">
        <v>27397</v>
      </c>
      <c r="L17048" t="s">
        <v>1591</v>
      </c>
    </row>
    <row r="17049" spans="1:12" x14ac:dyDescent="0.25">
      <c r="A17049" t="s">
        <v>9456</v>
      </c>
      <c r="B17049" t="s">
        <v>9453</v>
      </c>
      <c r="C17049" t="s">
        <v>9454</v>
      </c>
      <c r="D17049" t="s">
        <v>9455</v>
      </c>
      <c r="E17049" s="117">
        <v>43038</v>
      </c>
      <c r="F17049" s="118">
        <v>0.41650462962962959</v>
      </c>
      <c r="G17049" t="s">
        <v>3851</v>
      </c>
      <c r="H17049">
        <v>839</v>
      </c>
      <c r="I17049">
        <v>8</v>
      </c>
      <c r="J17049" t="s">
        <v>27397</v>
      </c>
      <c r="L17049">
        <v>15</v>
      </c>
    </row>
    <row r="17050" spans="1:12" x14ac:dyDescent="0.25">
      <c r="A17050" t="s">
        <v>9456</v>
      </c>
      <c r="B17050" t="s">
        <v>9453</v>
      </c>
      <c r="C17050" t="s">
        <v>9454</v>
      </c>
      <c r="D17050" t="s">
        <v>9455</v>
      </c>
      <c r="E17050" s="117">
        <v>43038</v>
      </c>
      <c r="F17050" s="118">
        <v>0.41650462962962959</v>
      </c>
      <c r="G17050" t="s">
        <v>3851</v>
      </c>
      <c r="H17050">
        <v>839</v>
      </c>
      <c r="I17050">
        <v>9</v>
      </c>
      <c r="J17050" t="s">
        <v>27397</v>
      </c>
      <c r="L17050">
        <v>30</v>
      </c>
    </row>
    <row r="17051" spans="1:12" x14ac:dyDescent="0.25">
      <c r="A17051" t="s">
        <v>9456</v>
      </c>
      <c r="B17051" t="s">
        <v>9453</v>
      </c>
      <c r="C17051" t="s">
        <v>9454</v>
      </c>
      <c r="D17051" t="s">
        <v>9455</v>
      </c>
      <c r="E17051" s="117">
        <v>43038</v>
      </c>
      <c r="F17051" s="118">
        <v>0.41650462962962959</v>
      </c>
      <c r="G17051" t="s">
        <v>3851</v>
      </c>
      <c r="H17051">
        <v>840</v>
      </c>
      <c r="I17051">
        <v>1</v>
      </c>
      <c r="L17051" t="s">
        <v>27402</v>
      </c>
    </row>
    <row r="17052" spans="1:12" x14ac:dyDescent="0.25">
      <c r="A17052" t="s">
        <v>9456</v>
      </c>
      <c r="B17052" t="s">
        <v>9453</v>
      </c>
      <c r="C17052" t="s">
        <v>9454</v>
      </c>
      <c r="D17052" t="s">
        <v>9455</v>
      </c>
      <c r="E17052" s="117">
        <v>43038</v>
      </c>
      <c r="F17052" s="118">
        <v>0.41651620370370374</v>
      </c>
      <c r="G17052" t="s">
        <v>3851</v>
      </c>
      <c r="H17052">
        <v>840</v>
      </c>
      <c r="I17052">
        <v>4</v>
      </c>
      <c r="J17052" t="s">
        <v>27402</v>
      </c>
      <c r="L17052" t="s">
        <v>2956</v>
      </c>
    </row>
    <row r="17053" spans="1:12" x14ac:dyDescent="0.25">
      <c r="A17053" t="s">
        <v>9456</v>
      </c>
      <c r="B17053" t="s">
        <v>9453</v>
      </c>
      <c r="C17053" t="s">
        <v>9454</v>
      </c>
      <c r="D17053" t="s">
        <v>9455</v>
      </c>
      <c r="E17053" s="117">
        <v>43038</v>
      </c>
      <c r="F17053" s="118">
        <v>0.41651620370370374</v>
      </c>
      <c r="G17053" t="s">
        <v>3851</v>
      </c>
      <c r="H17053">
        <v>840</v>
      </c>
      <c r="I17053">
        <v>5</v>
      </c>
      <c r="J17053" t="s">
        <v>27402</v>
      </c>
      <c r="L17053" t="s">
        <v>1623</v>
      </c>
    </row>
    <row r="17054" spans="1:12" x14ac:dyDescent="0.25">
      <c r="A17054" t="s">
        <v>9456</v>
      </c>
      <c r="B17054" t="s">
        <v>9453</v>
      </c>
      <c r="C17054" t="s">
        <v>9454</v>
      </c>
      <c r="D17054" t="s">
        <v>9455</v>
      </c>
      <c r="E17054" s="117">
        <v>43038</v>
      </c>
      <c r="F17054" s="118">
        <v>0.41651620370370374</v>
      </c>
      <c r="G17054" t="s">
        <v>3851</v>
      </c>
      <c r="H17054">
        <v>840</v>
      </c>
      <c r="I17054">
        <v>6</v>
      </c>
      <c r="J17054" t="s">
        <v>27402</v>
      </c>
      <c r="L17054" t="s">
        <v>52</v>
      </c>
    </row>
    <row r="17055" spans="1:12" x14ac:dyDescent="0.25">
      <c r="A17055" t="s">
        <v>9456</v>
      </c>
      <c r="B17055" t="s">
        <v>9453</v>
      </c>
      <c r="C17055" t="s">
        <v>9454</v>
      </c>
      <c r="D17055" t="s">
        <v>9455</v>
      </c>
      <c r="E17055" s="117">
        <v>43038</v>
      </c>
      <c r="F17055" s="118">
        <v>0.41651620370370374</v>
      </c>
      <c r="G17055" t="s">
        <v>3851</v>
      </c>
      <c r="H17055">
        <v>840</v>
      </c>
      <c r="I17055">
        <v>8</v>
      </c>
      <c r="J17055" t="s">
        <v>27402</v>
      </c>
      <c r="L17055">
        <v>10</v>
      </c>
    </row>
    <row r="17056" spans="1:12" x14ac:dyDescent="0.25">
      <c r="A17056" t="s">
        <v>9456</v>
      </c>
      <c r="B17056" t="s">
        <v>9453</v>
      </c>
      <c r="C17056" t="s">
        <v>9454</v>
      </c>
      <c r="D17056" t="s">
        <v>9455</v>
      </c>
      <c r="E17056" s="117">
        <v>43038</v>
      </c>
      <c r="F17056" s="118">
        <v>0.41651620370370374</v>
      </c>
      <c r="G17056" t="s">
        <v>3851</v>
      </c>
      <c r="H17056">
        <v>840</v>
      </c>
      <c r="I17056">
        <v>9</v>
      </c>
      <c r="J17056" t="s">
        <v>27402</v>
      </c>
      <c r="L17056">
        <v>52</v>
      </c>
    </row>
    <row r="17057" spans="1:12" x14ac:dyDescent="0.25">
      <c r="A17057" t="s">
        <v>9456</v>
      </c>
      <c r="B17057" t="s">
        <v>9453</v>
      </c>
      <c r="C17057" t="s">
        <v>9454</v>
      </c>
      <c r="D17057" t="s">
        <v>9455</v>
      </c>
      <c r="E17057" s="117">
        <v>43038</v>
      </c>
      <c r="F17057" s="118">
        <v>0.41651620370370374</v>
      </c>
      <c r="G17057" t="s">
        <v>3851</v>
      </c>
      <c r="H17057">
        <v>841</v>
      </c>
      <c r="I17057">
        <v>1</v>
      </c>
      <c r="L17057" t="s">
        <v>27403</v>
      </c>
    </row>
    <row r="17058" spans="1:12" x14ac:dyDescent="0.25">
      <c r="A17058" t="s">
        <v>9456</v>
      </c>
      <c r="B17058" t="s">
        <v>9453</v>
      </c>
      <c r="C17058" t="s">
        <v>9454</v>
      </c>
      <c r="D17058" t="s">
        <v>9455</v>
      </c>
      <c r="E17058" s="117">
        <v>43038</v>
      </c>
      <c r="F17058" s="118">
        <v>0.41651620370370374</v>
      </c>
      <c r="G17058" t="s">
        <v>3851</v>
      </c>
      <c r="H17058">
        <v>841</v>
      </c>
      <c r="I17058">
        <v>4</v>
      </c>
      <c r="J17058" t="s">
        <v>27403</v>
      </c>
      <c r="L17058" t="s">
        <v>2956</v>
      </c>
    </row>
    <row r="17059" spans="1:12" x14ac:dyDescent="0.25">
      <c r="A17059" t="s">
        <v>9456</v>
      </c>
      <c r="B17059" t="s">
        <v>9453</v>
      </c>
      <c r="C17059" t="s">
        <v>9454</v>
      </c>
      <c r="D17059" t="s">
        <v>9455</v>
      </c>
      <c r="E17059" s="117">
        <v>43038</v>
      </c>
      <c r="F17059" s="118">
        <v>0.41652777777777777</v>
      </c>
      <c r="G17059" t="s">
        <v>3851</v>
      </c>
      <c r="H17059">
        <v>841</v>
      </c>
      <c r="I17059">
        <v>5</v>
      </c>
      <c r="J17059" t="s">
        <v>27403</v>
      </c>
      <c r="L17059" t="s">
        <v>1623</v>
      </c>
    </row>
    <row r="17060" spans="1:12" x14ac:dyDescent="0.25">
      <c r="A17060" t="s">
        <v>9456</v>
      </c>
      <c r="B17060" t="s">
        <v>9453</v>
      </c>
      <c r="C17060" t="s">
        <v>9454</v>
      </c>
      <c r="D17060" t="s">
        <v>9455</v>
      </c>
      <c r="E17060" s="117">
        <v>43038</v>
      </c>
      <c r="F17060" s="118">
        <v>0.41652777777777777</v>
      </c>
      <c r="G17060" t="s">
        <v>3851</v>
      </c>
      <c r="H17060">
        <v>841</v>
      </c>
      <c r="I17060">
        <v>6</v>
      </c>
      <c r="J17060" t="s">
        <v>27403</v>
      </c>
      <c r="L17060" t="s">
        <v>52</v>
      </c>
    </row>
    <row r="17061" spans="1:12" x14ac:dyDescent="0.25">
      <c r="A17061" t="s">
        <v>9456</v>
      </c>
      <c r="B17061" t="s">
        <v>9453</v>
      </c>
      <c r="C17061" t="s">
        <v>9454</v>
      </c>
      <c r="D17061" t="s">
        <v>9455</v>
      </c>
      <c r="E17061" s="117">
        <v>43038</v>
      </c>
      <c r="F17061" s="118">
        <v>0.41652777777777777</v>
      </c>
      <c r="G17061" t="s">
        <v>3851</v>
      </c>
      <c r="H17061">
        <v>841</v>
      </c>
      <c r="I17061">
        <v>8</v>
      </c>
      <c r="J17061" t="s">
        <v>27403</v>
      </c>
      <c r="L17061">
        <v>20</v>
      </c>
    </row>
    <row r="17062" spans="1:12" x14ac:dyDescent="0.25">
      <c r="A17062" t="s">
        <v>9456</v>
      </c>
      <c r="B17062" t="s">
        <v>9453</v>
      </c>
      <c r="C17062" t="s">
        <v>9454</v>
      </c>
      <c r="D17062" t="s">
        <v>9455</v>
      </c>
      <c r="E17062" s="117">
        <v>43038</v>
      </c>
      <c r="F17062" s="118">
        <v>0.41652777777777777</v>
      </c>
      <c r="G17062" t="s">
        <v>3851</v>
      </c>
      <c r="H17062">
        <v>841</v>
      </c>
      <c r="I17062">
        <v>9</v>
      </c>
      <c r="J17062" t="s">
        <v>27403</v>
      </c>
      <c r="L17062">
        <v>40</v>
      </c>
    </row>
    <row r="17063" spans="1:12" x14ac:dyDescent="0.25">
      <c r="A17063" t="s">
        <v>9456</v>
      </c>
      <c r="B17063" t="s">
        <v>9453</v>
      </c>
      <c r="C17063" t="s">
        <v>9454</v>
      </c>
      <c r="D17063" t="s">
        <v>9455</v>
      </c>
      <c r="E17063" s="117">
        <v>43038</v>
      </c>
      <c r="F17063" s="118">
        <v>0.41652777777777777</v>
      </c>
      <c r="G17063" t="s">
        <v>3851</v>
      </c>
      <c r="H17063">
        <v>842</v>
      </c>
      <c r="I17063">
        <v>1</v>
      </c>
      <c r="L17063" t="s">
        <v>27404</v>
      </c>
    </row>
    <row r="17064" spans="1:12" x14ac:dyDescent="0.25">
      <c r="A17064" t="s">
        <v>9456</v>
      </c>
      <c r="B17064" t="s">
        <v>9453</v>
      </c>
      <c r="C17064" t="s">
        <v>9454</v>
      </c>
      <c r="D17064" t="s">
        <v>9455</v>
      </c>
      <c r="E17064" s="117">
        <v>43038</v>
      </c>
      <c r="F17064" s="118">
        <v>0.41652777777777777</v>
      </c>
      <c r="G17064" t="s">
        <v>3851</v>
      </c>
      <c r="H17064">
        <v>842</v>
      </c>
      <c r="I17064">
        <v>4</v>
      </c>
      <c r="J17064" t="s">
        <v>27404</v>
      </c>
      <c r="L17064" t="s">
        <v>1977</v>
      </c>
    </row>
    <row r="17065" spans="1:12" x14ac:dyDescent="0.25">
      <c r="A17065" t="s">
        <v>9456</v>
      </c>
      <c r="B17065" t="s">
        <v>9453</v>
      </c>
      <c r="C17065" t="s">
        <v>9454</v>
      </c>
      <c r="D17065" t="s">
        <v>9455</v>
      </c>
      <c r="E17065" s="117">
        <v>43038</v>
      </c>
      <c r="F17065" s="118">
        <v>0.41652777777777777</v>
      </c>
      <c r="G17065" t="s">
        <v>3851</v>
      </c>
      <c r="H17065">
        <v>842</v>
      </c>
      <c r="I17065">
        <v>5</v>
      </c>
      <c r="J17065" t="s">
        <v>27404</v>
      </c>
      <c r="L17065" t="s">
        <v>48</v>
      </c>
    </row>
    <row r="17066" spans="1:12" x14ac:dyDescent="0.25">
      <c r="A17066" t="s">
        <v>9456</v>
      </c>
      <c r="B17066" t="s">
        <v>9453</v>
      </c>
      <c r="C17066" t="s">
        <v>9454</v>
      </c>
      <c r="D17066" t="s">
        <v>9455</v>
      </c>
      <c r="E17066" s="117">
        <v>43038</v>
      </c>
      <c r="F17066" s="118">
        <v>0.41652777777777777</v>
      </c>
      <c r="G17066" t="s">
        <v>3851</v>
      </c>
      <c r="H17066">
        <v>842</v>
      </c>
      <c r="I17066">
        <v>6</v>
      </c>
      <c r="J17066" t="s">
        <v>27404</v>
      </c>
      <c r="L17066" t="s">
        <v>52</v>
      </c>
    </row>
    <row r="17067" spans="1:12" x14ac:dyDescent="0.25">
      <c r="A17067" t="s">
        <v>9456</v>
      </c>
      <c r="B17067" t="s">
        <v>9453</v>
      </c>
      <c r="C17067" t="s">
        <v>9454</v>
      </c>
      <c r="D17067" t="s">
        <v>9455</v>
      </c>
      <c r="E17067" s="117">
        <v>43038</v>
      </c>
      <c r="F17067" s="118">
        <v>0.41653935185185187</v>
      </c>
      <c r="G17067" t="s">
        <v>3851</v>
      </c>
      <c r="H17067">
        <v>842</v>
      </c>
      <c r="I17067">
        <v>8</v>
      </c>
      <c r="J17067" t="s">
        <v>27404</v>
      </c>
      <c r="L17067">
        <v>35</v>
      </c>
    </row>
    <row r="17068" spans="1:12" x14ac:dyDescent="0.25">
      <c r="A17068" t="s">
        <v>9456</v>
      </c>
      <c r="B17068" t="s">
        <v>9453</v>
      </c>
      <c r="C17068" t="s">
        <v>9454</v>
      </c>
      <c r="D17068" t="s">
        <v>9455</v>
      </c>
      <c r="E17068" s="117">
        <v>43038</v>
      </c>
      <c r="F17068" s="118">
        <v>0.41653935185185187</v>
      </c>
      <c r="G17068" t="s">
        <v>3851</v>
      </c>
      <c r="H17068">
        <v>842</v>
      </c>
      <c r="I17068">
        <v>9</v>
      </c>
      <c r="J17068" t="s">
        <v>27404</v>
      </c>
      <c r="L17068">
        <v>54</v>
      </c>
    </row>
    <row r="17069" spans="1:12" x14ac:dyDescent="0.25">
      <c r="A17069" t="s">
        <v>9456</v>
      </c>
      <c r="B17069" t="s">
        <v>9453</v>
      </c>
      <c r="C17069" t="s">
        <v>9454</v>
      </c>
      <c r="D17069" t="s">
        <v>9455</v>
      </c>
      <c r="E17069" s="117">
        <v>43038</v>
      </c>
      <c r="F17069" s="118">
        <v>0.41653935185185187</v>
      </c>
      <c r="G17069" t="s">
        <v>3851</v>
      </c>
      <c r="H17069">
        <v>843</v>
      </c>
      <c r="I17069">
        <v>1</v>
      </c>
      <c r="L17069" t="s">
        <v>27406</v>
      </c>
    </row>
    <row r="17070" spans="1:12" x14ac:dyDescent="0.25">
      <c r="A17070" t="s">
        <v>9456</v>
      </c>
      <c r="B17070" t="s">
        <v>9453</v>
      </c>
      <c r="C17070" t="s">
        <v>9454</v>
      </c>
      <c r="D17070" t="s">
        <v>9455</v>
      </c>
      <c r="E17070" s="117">
        <v>43038</v>
      </c>
      <c r="F17070" s="118">
        <v>0.41653935185185187</v>
      </c>
      <c r="G17070" t="s">
        <v>3851</v>
      </c>
      <c r="H17070">
        <v>843</v>
      </c>
      <c r="I17070">
        <v>4</v>
      </c>
      <c r="J17070" t="s">
        <v>27406</v>
      </c>
      <c r="L17070" t="s">
        <v>1977</v>
      </c>
    </row>
    <row r="17071" spans="1:12" x14ac:dyDescent="0.25">
      <c r="A17071" t="s">
        <v>9456</v>
      </c>
      <c r="B17071" t="s">
        <v>9453</v>
      </c>
      <c r="C17071" t="s">
        <v>9454</v>
      </c>
      <c r="D17071" t="s">
        <v>9455</v>
      </c>
      <c r="E17071" s="117">
        <v>43038</v>
      </c>
      <c r="F17071" s="118">
        <v>0.41653935185185187</v>
      </c>
      <c r="G17071" t="s">
        <v>3851</v>
      </c>
      <c r="H17071">
        <v>843</v>
      </c>
      <c r="I17071">
        <v>5</v>
      </c>
      <c r="J17071" t="s">
        <v>27406</v>
      </c>
      <c r="L17071" t="s">
        <v>1574</v>
      </c>
    </row>
    <row r="17072" spans="1:12" x14ac:dyDescent="0.25">
      <c r="A17072" t="s">
        <v>9456</v>
      </c>
      <c r="B17072" t="s">
        <v>9453</v>
      </c>
      <c r="C17072" t="s">
        <v>9454</v>
      </c>
      <c r="D17072" t="s">
        <v>9455</v>
      </c>
      <c r="E17072" s="117">
        <v>43038</v>
      </c>
      <c r="F17072" s="118">
        <v>0.41653935185185187</v>
      </c>
      <c r="G17072" t="s">
        <v>3851</v>
      </c>
      <c r="H17072">
        <v>843</v>
      </c>
      <c r="I17072">
        <v>6</v>
      </c>
      <c r="J17072" t="s">
        <v>27406</v>
      </c>
      <c r="L17072" t="s">
        <v>52</v>
      </c>
    </row>
    <row r="17073" spans="1:12" x14ac:dyDescent="0.25">
      <c r="A17073" t="s">
        <v>9456</v>
      </c>
      <c r="B17073" t="s">
        <v>9453</v>
      </c>
      <c r="C17073" t="s">
        <v>9454</v>
      </c>
      <c r="D17073" t="s">
        <v>9455</v>
      </c>
      <c r="E17073" s="117">
        <v>43038</v>
      </c>
      <c r="F17073" s="118">
        <v>0.41653935185185187</v>
      </c>
      <c r="G17073" t="s">
        <v>3851</v>
      </c>
      <c r="H17073">
        <v>843</v>
      </c>
      <c r="I17073">
        <v>8</v>
      </c>
      <c r="J17073" t="s">
        <v>27406</v>
      </c>
      <c r="L17073">
        <v>55</v>
      </c>
    </row>
    <row r="17074" spans="1:12" x14ac:dyDescent="0.25">
      <c r="A17074" t="s">
        <v>9456</v>
      </c>
      <c r="B17074" t="s">
        <v>9453</v>
      </c>
      <c r="C17074" t="s">
        <v>9454</v>
      </c>
      <c r="D17074" t="s">
        <v>9455</v>
      </c>
      <c r="E17074" s="117">
        <v>43038</v>
      </c>
      <c r="F17074" s="118">
        <v>0.41653935185185187</v>
      </c>
      <c r="G17074" t="s">
        <v>3851</v>
      </c>
      <c r="H17074">
        <v>843</v>
      </c>
      <c r="I17074">
        <v>9</v>
      </c>
      <c r="J17074" t="s">
        <v>27406</v>
      </c>
      <c r="L17074">
        <v>84</v>
      </c>
    </row>
    <row r="17075" spans="1:12" x14ac:dyDescent="0.25">
      <c r="A17075" t="s">
        <v>9456</v>
      </c>
      <c r="B17075" t="s">
        <v>9453</v>
      </c>
      <c r="C17075" t="s">
        <v>9454</v>
      </c>
      <c r="D17075" t="s">
        <v>9455</v>
      </c>
      <c r="E17075" s="117">
        <v>43038</v>
      </c>
      <c r="F17075" s="118">
        <v>0.41655092592592591</v>
      </c>
      <c r="G17075" t="s">
        <v>3851</v>
      </c>
      <c r="H17075">
        <v>844</v>
      </c>
      <c r="I17075">
        <v>1</v>
      </c>
      <c r="L17075" t="s">
        <v>27410</v>
      </c>
    </row>
    <row r="17076" spans="1:12" x14ac:dyDescent="0.25">
      <c r="A17076" t="s">
        <v>9456</v>
      </c>
      <c r="B17076" t="s">
        <v>9453</v>
      </c>
      <c r="C17076" t="s">
        <v>9454</v>
      </c>
      <c r="D17076" t="s">
        <v>9455</v>
      </c>
      <c r="E17076" s="117">
        <v>43038</v>
      </c>
      <c r="F17076" s="118">
        <v>0.41655092592592591</v>
      </c>
      <c r="G17076" t="s">
        <v>3851</v>
      </c>
      <c r="H17076">
        <v>844</v>
      </c>
      <c r="I17076">
        <v>4</v>
      </c>
      <c r="J17076" t="s">
        <v>27410</v>
      </c>
      <c r="L17076" t="s">
        <v>1990</v>
      </c>
    </row>
    <row r="17077" spans="1:12" x14ac:dyDescent="0.25">
      <c r="A17077" t="s">
        <v>9456</v>
      </c>
      <c r="B17077" t="s">
        <v>9453</v>
      </c>
      <c r="C17077" t="s">
        <v>9454</v>
      </c>
      <c r="D17077" t="s">
        <v>9455</v>
      </c>
      <c r="E17077" s="117">
        <v>43038</v>
      </c>
      <c r="F17077" s="118">
        <v>0.41655092592592591</v>
      </c>
      <c r="G17077" t="s">
        <v>3851</v>
      </c>
      <c r="H17077">
        <v>844</v>
      </c>
      <c r="I17077">
        <v>5</v>
      </c>
      <c r="J17077" t="s">
        <v>27410</v>
      </c>
      <c r="L17077" t="s">
        <v>1574</v>
      </c>
    </row>
    <row r="17078" spans="1:12" x14ac:dyDescent="0.25">
      <c r="A17078" t="s">
        <v>9456</v>
      </c>
      <c r="B17078" t="s">
        <v>9453</v>
      </c>
      <c r="C17078" t="s">
        <v>9454</v>
      </c>
      <c r="D17078" t="s">
        <v>9455</v>
      </c>
      <c r="E17078" s="117">
        <v>43038</v>
      </c>
      <c r="F17078" s="118">
        <v>0.41655092592592591</v>
      </c>
      <c r="G17078" t="s">
        <v>3851</v>
      </c>
      <c r="H17078">
        <v>844</v>
      </c>
      <c r="I17078">
        <v>6</v>
      </c>
      <c r="J17078" t="s">
        <v>27410</v>
      </c>
      <c r="L17078" t="s">
        <v>52</v>
      </c>
    </row>
    <row r="17079" spans="1:12" x14ac:dyDescent="0.25">
      <c r="A17079" t="s">
        <v>9456</v>
      </c>
      <c r="B17079" t="s">
        <v>9453</v>
      </c>
      <c r="C17079" t="s">
        <v>9454</v>
      </c>
      <c r="D17079" t="s">
        <v>9455</v>
      </c>
      <c r="E17079" s="117">
        <v>43038</v>
      </c>
      <c r="F17079" s="118">
        <v>0.41655092592592591</v>
      </c>
      <c r="G17079" t="s">
        <v>3851</v>
      </c>
      <c r="H17079">
        <v>844</v>
      </c>
      <c r="I17079">
        <v>8</v>
      </c>
      <c r="J17079" t="s">
        <v>27410</v>
      </c>
      <c r="L17079">
        <v>40</v>
      </c>
    </row>
    <row r="17080" spans="1:12" x14ac:dyDescent="0.25">
      <c r="A17080" t="s">
        <v>9456</v>
      </c>
      <c r="B17080" t="s">
        <v>9453</v>
      </c>
      <c r="C17080" t="s">
        <v>9454</v>
      </c>
      <c r="D17080" t="s">
        <v>9455</v>
      </c>
      <c r="E17080" s="117">
        <v>43038</v>
      </c>
      <c r="F17080" s="118">
        <v>0.41655092592592591</v>
      </c>
      <c r="G17080" t="s">
        <v>3851</v>
      </c>
      <c r="H17080">
        <v>844</v>
      </c>
      <c r="I17080">
        <v>9</v>
      </c>
      <c r="J17080" t="s">
        <v>27410</v>
      </c>
      <c r="L17080">
        <v>52</v>
      </c>
    </row>
    <row r="17081" spans="1:12" x14ac:dyDescent="0.25">
      <c r="A17081" t="s">
        <v>9456</v>
      </c>
      <c r="B17081" t="s">
        <v>9453</v>
      </c>
      <c r="C17081" t="s">
        <v>9454</v>
      </c>
      <c r="D17081" t="s">
        <v>9455</v>
      </c>
      <c r="E17081" s="117">
        <v>43038</v>
      </c>
      <c r="F17081" s="118">
        <v>0.4165625</v>
      </c>
      <c r="G17081" t="s">
        <v>3851</v>
      </c>
      <c r="H17081">
        <v>845</v>
      </c>
      <c r="I17081">
        <v>1</v>
      </c>
      <c r="L17081" t="s">
        <v>27412</v>
      </c>
    </row>
    <row r="17082" spans="1:12" x14ac:dyDescent="0.25">
      <c r="A17082" t="s">
        <v>9456</v>
      </c>
      <c r="B17082" t="s">
        <v>9453</v>
      </c>
      <c r="C17082" t="s">
        <v>9454</v>
      </c>
      <c r="D17082" t="s">
        <v>9455</v>
      </c>
      <c r="E17082" s="117">
        <v>43038</v>
      </c>
      <c r="F17082" s="118">
        <v>0.4165625</v>
      </c>
      <c r="G17082" t="s">
        <v>3851</v>
      </c>
      <c r="H17082">
        <v>845</v>
      </c>
      <c r="I17082">
        <v>4</v>
      </c>
      <c r="J17082" t="s">
        <v>27412</v>
      </c>
      <c r="L17082" t="s">
        <v>1977</v>
      </c>
    </row>
    <row r="17083" spans="1:12" x14ac:dyDescent="0.25">
      <c r="A17083" t="s">
        <v>9456</v>
      </c>
      <c r="B17083" t="s">
        <v>9453</v>
      </c>
      <c r="C17083" t="s">
        <v>9454</v>
      </c>
      <c r="D17083" t="s">
        <v>9455</v>
      </c>
      <c r="E17083" s="117">
        <v>43038</v>
      </c>
      <c r="F17083" s="118">
        <v>0.4165625</v>
      </c>
      <c r="G17083" t="s">
        <v>3851</v>
      </c>
      <c r="H17083">
        <v>845</v>
      </c>
      <c r="I17083">
        <v>5</v>
      </c>
      <c r="J17083" t="s">
        <v>27412</v>
      </c>
      <c r="L17083" t="s">
        <v>1574</v>
      </c>
    </row>
    <row r="17084" spans="1:12" x14ac:dyDescent="0.25">
      <c r="A17084" t="s">
        <v>9456</v>
      </c>
      <c r="B17084" t="s">
        <v>9453</v>
      </c>
      <c r="C17084" t="s">
        <v>9454</v>
      </c>
      <c r="D17084" t="s">
        <v>9455</v>
      </c>
      <c r="E17084" s="117">
        <v>43038</v>
      </c>
      <c r="F17084" s="118">
        <v>0.4165625</v>
      </c>
      <c r="G17084" t="s">
        <v>3851</v>
      </c>
      <c r="H17084">
        <v>845</v>
      </c>
      <c r="I17084">
        <v>6</v>
      </c>
      <c r="J17084" t="s">
        <v>27412</v>
      </c>
      <c r="L17084" t="s">
        <v>52</v>
      </c>
    </row>
    <row r="17085" spans="1:12" x14ac:dyDescent="0.25">
      <c r="A17085" t="s">
        <v>9456</v>
      </c>
      <c r="B17085" t="s">
        <v>9453</v>
      </c>
      <c r="C17085" t="s">
        <v>9454</v>
      </c>
      <c r="D17085" t="s">
        <v>9455</v>
      </c>
      <c r="E17085" s="117">
        <v>43038</v>
      </c>
      <c r="F17085" s="118">
        <v>0.4165625</v>
      </c>
      <c r="G17085" t="s">
        <v>3851</v>
      </c>
      <c r="H17085">
        <v>845</v>
      </c>
      <c r="I17085">
        <v>8</v>
      </c>
      <c r="J17085" t="s">
        <v>27412</v>
      </c>
      <c r="L17085">
        <v>20</v>
      </c>
    </row>
    <row r="17086" spans="1:12" x14ac:dyDescent="0.25">
      <c r="A17086" t="s">
        <v>9456</v>
      </c>
      <c r="B17086" t="s">
        <v>9453</v>
      </c>
      <c r="C17086" t="s">
        <v>9454</v>
      </c>
      <c r="D17086" t="s">
        <v>9455</v>
      </c>
      <c r="E17086" s="117">
        <v>43038</v>
      </c>
      <c r="F17086" s="118">
        <v>0.4165625</v>
      </c>
      <c r="G17086" t="s">
        <v>3851</v>
      </c>
      <c r="H17086">
        <v>845</v>
      </c>
      <c r="I17086">
        <v>9</v>
      </c>
      <c r="J17086" t="s">
        <v>27412</v>
      </c>
      <c r="L17086">
        <v>52</v>
      </c>
    </row>
    <row r="17087" spans="1:12" x14ac:dyDescent="0.25">
      <c r="A17087" t="s">
        <v>9456</v>
      </c>
      <c r="B17087" t="s">
        <v>9453</v>
      </c>
      <c r="C17087" t="s">
        <v>9454</v>
      </c>
      <c r="D17087" t="s">
        <v>9455</v>
      </c>
      <c r="E17087" s="117">
        <v>43038</v>
      </c>
      <c r="F17087" s="118">
        <v>0.41657407407407404</v>
      </c>
      <c r="G17087" t="s">
        <v>3851</v>
      </c>
      <c r="H17087">
        <v>846</v>
      </c>
      <c r="I17087">
        <v>1</v>
      </c>
      <c r="L17087" t="s">
        <v>27412</v>
      </c>
    </row>
    <row r="17088" spans="1:12" x14ac:dyDescent="0.25">
      <c r="A17088" t="s">
        <v>9456</v>
      </c>
      <c r="B17088" t="s">
        <v>9453</v>
      </c>
      <c r="C17088" t="s">
        <v>9454</v>
      </c>
      <c r="D17088" t="s">
        <v>9455</v>
      </c>
      <c r="E17088" s="117">
        <v>43038</v>
      </c>
      <c r="F17088" s="118">
        <v>0.41657407407407404</v>
      </c>
      <c r="G17088" t="s">
        <v>3851</v>
      </c>
      <c r="H17088">
        <v>846</v>
      </c>
      <c r="I17088">
        <v>4</v>
      </c>
      <c r="J17088" t="s">
        <v>27412</v>
      </c>
      <c r="L17088" t="s">
        <v>1977</v>
      </c>
    </row>
    <row r="17089" spans="1:12" x14ac:dyDescent="0.25">
      <c r="A17089" t="s">
        <v>9456</v>
      </c>
      <c r="B17089" t="s">
        <v>9453</v>
      </c>
      <c r="C17089" t="s">
        <v>9454</v>
      </c>
      <c r="D17089" t="s">
        <v>9455</v>
      </c>
      <c r="E17089" s="117">
        <v>43038</v>
      </c>
      <c r="F17089" s="118">
        <v>0.41657407407407404</v>
      </c>
      <c r="G17089" t="s">
        <v>3851</v>
      </c>
      <c r="H17089">
        <v>846</v>
      </c>
      <c r="I17089">
        <v>5</v>
      </c>
      <c r="J17089" t="s">
        <v>27412</v>
      </c>
      <c r="L17089" t="s">
        <v>1591</v>
      </c>
    </row>
    <row r="17090" spans="1:12" x14ac:dyDescent="0.25">
      <c r="A17090" t="s">
        <v>9456</v>
      </c>
      <c r="B17090" t="s">
        <v>9453</v>
      </c>
      <c r="C17090" t="s">
        <v>9454</v>
      </c>
      <c r="D17090" t="s">
        <v>9455</v>
      </c>
      <c r="E17090" s="117">
        <v>43038</v>
      </c>
      <c r="F17090" s="118">
        <v>0.41657407407407404</v>
      </c>
      <c r="G17090" t="s">
        <v>3851</v>
      </c>
      <c r="H17090">
        <v>846</v>
      </c>
      <c r="I17090">
        <v>8</v>
      </c>
      <c r="J17090" t="s">
        <v>27412</v>
      </c>
      <c r="L17090">
        <v>295</v>
      </c>
    </row>
    <row r="17091" spans="1:12" x14ac:dyDescent="0.25">
      <c r="A17091" t="s">
        <v>9456</v>
      </c>
      <c r="B17091" t="s">
        <v>9453</v>
      </c>
      <c r="C17091" t="s">
        <v>9454</v>
      </c>
      <c r="D17091" t="s">
        <v>9455</v>
      </c>
      <c r="E17091" s="117">
        <v>43038</v>
      </c>
      <c r="F17091" s="118">
        <v>0.41657407407407404</v>
      </c>
      <c r="G17091" t="s">
        <v>3851</v>
      </c>
      <c r="H17091">
        <v>846</v>
      </c>
      <c r="I17091">
        <v>9</v>
      </c>
      <c r="J17091" t="s">
        <v>27412</v>
      </c>
      <c r="L17091">
        <v>30</v>
      </c>
    </row>
    <row r="17092" spans="1:12" x14ac:dyDescent="0.25">
      <c r="A17092" t="s">
        <v>9456</v>
      </c>
      <c r="B17092" t="s">
        <v>9453</v>
      </c>
      <c r="C17092" t="s">
        <v>9454</v>
      </c>
      <c r="D17092" t="s">
        <v>9455</v>
      </c>
      <c r="E17092" s="117">
        <v>43038</v>
      </c>
      <c r="F17092" s="118">
        <v>0.41657407407407404</v>
      </c>
      <c r="G17092" t="s">
        <v>3851</v>
      </c>
      <c r="H17092">
        <v>847</v>
      </c>
      <c r="I17092">
        <v>1</v>
      </c>
      <c r="L17092" t="s">
        <v>27413</v>
      </c>
    </row>
    <row r="17093" spans="1:12" x14ac:dyDescent="0.25">
      <c r="A17093" t="s">
        <v>9456</v>
      </c>
      <c r="B17093" t="s">
        <v>9453</v>
      </c>
      <c r="C17093" t="s">
        <v>9454</v>
      </c>
      <c r="D17093" t="s">
        <v>9455</v>
      </c>
      <c r="E17093" s="117">
        <v>43038</v>
      </c>
      <c r="F17093" s="118">
        <v>0.41658564814814819</v>
      </c>
      <c r="G17093" t="s">
        <v>3851</v>
      </c>
      <c r="H17093">
        <v>847</v>
      </c>
      <c r="I17093">
        <v>4</v>
      </c>
      <c r="J17093" t="s">
        <v>27413</v>
      </c>
      <c r="L17093" t="s">
        <v>2516</v>
      </c>
    </row>
    <row r="17094" spans="1:12" x14ac:dyDescent="0.25">
      <c r="A17094" t="s">
        <v>9456</v>
      </c>
      <c r="B17094" t="s">
        <v>9453</v>
      </c>
      <c r="C17094" t="s">
        <v>9454</v>
      </c>
      <c r="D17094" t="s">
        <v>9455</v>
      </c>
      <c r="E17094" s="117">
        <v>43038</v>
      </c>
      <c r="F17094" s="118">
        <v>0.41658564814814819</v>
      </c>
      <c r="G17094" t="s">
        <v>3851</v>
      </c>
      <c r="H17094">
        <v>847</v>
      </c>
      <c r="I17094">
        <v>5</v>
      </c>
      <c r="J17094" t="s">
        <v>27413</v>
      </c>
      <c r="L17094" t="s">
        <v>48</v>
      </c>
    </row>
    <row r="17095" spans="1:12" x14ac:dyDescent="0.25">
      <c r="A17095" t="s">
        <v>9456</v>
      </c>
      <c r="B17095" t="s">
        <v>9453</v>
      </c>
      <c r="C17095" t="s">
        <v>9454</v>
      </c>
      <c r="D17095" t="s">
        <v>9455</v>
      </c>
      <c r="E17095" s="117">
        <v>43038</v>
      </c>
      <c r="F17095" s="118">
        <v>0.41658564814814819</v>
      </c>
      <c r="G17095" t="s">
        <v>3851</v>
      </c>
      <c r="H17095">
        <v>847</v>
      </c>
      <c r="I17095">
        <v>6</v>
      </c>
      <c r="J17095" t="s">
        <v>27413</v>
      </c>
      <c r="L17095" t="s">
        <v>52</v>
      </c>
    </row>
    <row r="17096" spans="1:12" x14ac:dyDescent="0.25">
      <c r="A17096" t="s">
        <v>9456</v>
      </c>
      <c r="B17096" t="s">
        <v>9453</v>
      </c>
      <c r="C17096" t="s">
        <v>9454</v>
      </c>
      <c r="D17096" t="s">
        <v>9455</v>
      </c>
      <c r="E17096" s="117">
        <v>43038</v>
      </c>
      <c r="F17096" s="118">
        <v>0.41658564814814819</v>
      </c>
      <c r="G17096" t="s">
        <v>3851</v>
      </c>
      <c r="H17096">
        <v>847</v>
      </c>
      <c r="I17096">
        <v>8</v>
      </c>
      <c r="J17096" t="s">
        <v>27413</v>
      </c>
      <c r="L17096">
        <v>180</v>
      </c>
    </row>
    <row r="17097" spans="1:12" x14ac:dyDescent="0.25">
      <c r="A17097" t="s">
        <v>9456</v>
      </c>
      <c r="B17097" t="s">
        <v>9453</v>
      </c>
      <c r="C17097" t="s">
        <v>9454</v>
      </c>
      <c r="D17097" t="s">
        <v>9455</v>
      </c>
      <c r="E17097" s="117">
        <v>43038</v>
      </c>
      <c r="F17097" s="118">
        <v>0.41658564814814819</v>
      </c>
      <c r="G17097" t="s">
        <v>3851</v>
      </c>
      <c r="H17097">
        <v>847</v>
      </c>
      <c r="I17097">
        <v>9</v>
      </c>
      <c r="J17097" t="s">
        <v>27413</v>
      </c>
      <c r="L17097">
        <v>60</v>
      </c>
    </row>
    <row r="17098" spans="1:12" x14ac:dyDescent="0.25">
      <c r="A17098" t="s">
        <v>9456</v>
      </c>
      <c r="B17098" t="s">
        <v>9453</v>
      </c>
      <c r="C17098" t="s">
        <v>9454</v>
      </c>
      <c r="D17098" t="s">
        <v>9455</v>
      </c>
      <c r="E17098" s="117">
        <v>43038</v>
      </c>
      <c r="F17098" s="118">
        <v>0.41658564814814819</v>
      </c>
      <c r="G17098" t="s">
        <v>3851</v>
      </c>
      <c r="H17098">
        <v>848</v>
      </c>
      <c r="I17098">
        <v>1</v>
      </c>
      <c r="L17098" t="s">
        <v>27416</v>
      </c>
    </row>
    <row r="17099" spans="1:12" x14ac:dyDescent="0.25">
      <c r="A17099" t="s">
        <v>9456</v>
      </c>
      <c r="B17099" t="s">
        <v>9453</v>
      </c>
      <c r="C17099" t="s">
        <v>9454</v>
      </c>
      <c r="D17099" t="s">
        <v>9455</v>
      </c>
      <c r="E17099" s="117">
        <v>43038</v>
      </c>
      <c r="F17099" s="118">
        <v>0.41659722222222223</v>
      </c>
      <c r="G17099" t="s">
        <v>3851</v>
      </c>
      <c r="H17099">
        <v>848</v>
      </c>
      <c r="I17099">
        <v>4</v>
      </c>
      <c r="J17099" t="s">
        <v>27416</v>
      </c>
      <c r="L17099" t="s">
        <v>1977</v>
      </c>
    </row>
    <row r="17100" spans="1:12" x14ac:dyDescent="0.25">
      <c r="A17100" t="s">
        <v>9456</v>
      </c>
      <c r="B17100" t="s">
        <v>9453</v>
      </c>
      <c r="C17100" t="s">
        <v>9454</v>
      </c>
      <c r="D17100" t="s">
        <v>9455</v>
      </c>
      <c r="E17100" s="117">
        <v>43038</v>
      </c>
      <c r="F17100" s="118">
        <v>0.41659722222222223</v>
      </c>
      <c r="G17100" t="s">
        <v>3851</v>
      </c>
      <c r="H17100">
        <v>848</v>
      </c>
      <c r="I17100">
        <v>5</v>
      </c>
      <c r="J17100" t="s">
        <v>27416</v>
      </c>
      <c r="L17100" t="s">
        <v>48</v>
      </c>
    </row>
    <row r="17101" spans="1:12" x14ac:dyDescent="0.25">
      <c r="A17101" t="s">
        <v>9456</v>
      </c>
      <c r="B17101" t="s">
        <v>9453</v>
      </c>
      <c r="C17101" t="s">
        <v>9454</v>
      </c>
      <c r="D17101" t="s">
        <v>9455</v>
      </c>
      <c r="E17101" s="117">
        <v>43038</v>
      </c>
      <c r="F17101" s="118">
        <v>0.41659722222222223</v>
      </c>
      <c r="G17101" t="s">
        <v>3851</v>
      </c>
      <c r="H17101">
        <v>848</v>
      </c>
      <c r="I17101">
        <v>6</v>
      </c>
      <c r="J17101" t="s">
        <v>27416</v>
      </c>
      <c r="L17101" t="s">
        <v>52</v>
      </c>
    </row>
    <row r="17102" spans="1:12" x14ac:dyDescent="0.25">
      <c r="A17102" t="s">
        <v>9456</v>
      </c>
      <c r="B17102" t="s">
        <v>9453</v>
      </c>
      <c r="C17102" t="s">
        <v>9454</v>
      </c>
      <c r="D17102" t="s">
        <v>9455</v>
      </c>
      <c r="E17102" s="117">
        <v>43038</v>
      </c>
      <c r="F17102" s="118">
        <v>0.41659722222222223</v>
      </c>
      <c r="G17102" t="s">
        <v>3851</v>
      </c>
      <c r="H17102">
        <v>848</v>
      </c>
      <c r="I17102">
        <v>8</v>
      </c>
      <c r="J17102" t="s">
        <v>27416</v>
      </c>
      <c r="L17102">
        <v>38</v>
      </c>
    </row>
    <row r="17103" spans="1:12" x14ac:dyDescent="0.25">
      <c r="A17103" t="s">
        <v>9456</v>
      </c>
      <c r="B17103" t="s">
        <v>9453</v>
      </c>
      <c r="C17103" t="s">
        <v>9454</v>
      </c>
      <c r="D17103" t="s">
        <v>9455</v>
      </c>
      <c r="E17103" s="117">
        <v>43038</v>
      </c>
      <c r="F17103" s="118">
        <v>0.41659722222222223</v>
      </c>
      <c r="G17103" t="s">
        <v>3851</v>
      </c>
      <c r="H17103">
        <v>848</v>
      </c>
      <c r="I17103">
        <v>9</v>
      </c>
      <c r="J17103" t="s">
        <v>27416</v>
      </c>
      <c r="L17103">
        <v>68</v>
      </c>
    </row>
    <row r="17104" spans="1:12" x14ac:dyDescent="0.25">
      <c r="A17104" t="s">
        <v>9456</v>
      </c>
      <c r="B17104" t="s">
        <v>9453</v>
      </c>
      <c r="C17104" t="s">
        <v>9454</v>
      </c>
      <c r="D17104" t="s">
        <v>9455</v>
      </c>
      <c r="E17104" s="117">
        <v>43038</v>
      </c>
      <c r="F17104" s="118">
        <v>0.41659722222222223</v>
      </c>
      <c r="G17104" t="s">
        <v>3851</v>
      </c>
      <c r="H17104">
        <v>849</v>
      </c>
      <c r="I17104">
        <v>1</v>
      </c>
      <c r="L17104" t="s">
        <v>27416</v>
      </c>
    </row>
    <row r="17105" spans="1:12" x14ac:dyDescent="0.25">
      <c r="A17105" t="s">
        <v>9456</v>
      </c>
      <c r="B17105" t="s">
        <v>9453</v>
      </c>
      <c r="C17105" t="s">
        <v>9454</v>
      </c>
      <c r="D17105" t="s">
        <v>9455</v>
      </c>
      <c r="E17105" s="117">
        <v>43038</v>
      </c>
      <c r="F17105" s="118">
        <v>0.41659722222222223</v>
      </c>
      <c r="G17105" t="s">
        <v>3851</v>
      </c>
      <c r="H17105">
        <v>849</v>
      </c>
      <c r="I17105">
        <v>4</v>
      </c>
      <c r="J17105" t="s">
        <v>27416</v>
      </c>
      <c r="L17105" t="s">
        <v>1977</v>
      </c>
    </row>
    <row r="17106" spans="1:12" x14ac:dyDescent="0.25">
      <c r="A17106" t="s">
        <v>9456</v>
      </c>
      <c r="B17106" t="s">
        <v>9453</v>
      </c>
      <c r="C17106" t="s">
        <v>9454</v>
      </c>
      <c r="D17106" t="s">
        <v>9455</v>
      </c>
      <c r="E17106" s="117">
        <v>43038</v>
      </c>
      <c r="F17106" s="118">
        <v>0.41660879629629632</v>
      </c>
      <c r="G17106" t="s">
        <v>3851</v>
      </c>
      <c r="H17106">
        <v>849</v>
      </c>
      <c r="I17106">
        <v>5</v>
      </c>
      <c r="J17106" t="s">
        <v>27416</v>
      </c>
      <c r="L17106" t="s">
        <v>1591</v>
      </c>
    </row>
    <row r="17107" spans="1:12" x14ac:dyDescent="0.25">
      <c r="A17107" t="s">
        <v>9456</v>
      </c>
      <c r="B17107" t="s">
        <v>9453</v>
      </c>
      <c r="C17107" t="s">
        <v>9454</v>
      </c>
      <c r="D17107" t="s">
        <v>9455</v>
      </c>
      <c r="E17107" s="117">
        <v>43038</v>
      </c>
      <c r="F17107" s="118">
        <v>0.41660879629629632</v>
      </c>
      <c r="G17107" t="s">
        <v>3851</v>
      </c>
      <c r="H17107">
        <v>849</v>
      </c>
      <c r="I17107">
        <v>8</v>
      </c>
      <c r="J17107" t="s">
        <v>27416</v>
      </c>
      <c r="L17107">
        <v>350</v>
      </c>
    </row>
    <row r="17108" spans="1:12" x14ac:dyDescent="0.25">
      <c r="A17108" t="s">
        <v>9456</v>
      </c>
      <c r="B17108" t="s">
        <v>9453</v>
      </c>
      <c r="C17108" t="s">
        <v>9454</v>
      </c>
      <c r="D17108" t="s">
        <v>9455</v>
      </c>
      <c r="E17108" s="117">
        <v>43038</v>
      </c>
      <c r="F17108" s="118">
        <v>0.41660879629629632</v>
      </c>
      <c r="G17108" t="s">
        <v>3851</v>
      </c>
      <c r="H17108">
        <v>849</v>
      </c>
      <c r="I17108">
        <v>9</v>
      </c>
      <c r="J17108" t="s">
        <v>27416</v>
      </c>
      <c r="L17108">
        <v>40</v>
      </c>
    </row>
    <row r="17109" spans="1:12" x14ac:dyDescent="0.25">
      <c r="A17109" t="s">
        <v>9456</v>
      </c>
      <c r="B17109" t="s">
        <v>9453</v>
      </c>
      <c r="C17109" t="s">
        <v>9454</v>
      </c>
      <c r="D17109" t="s">
        <v>9455</v>
      </c>
      <c r="E17109" s="117">
        <v>43038</v>
      </c>
      <c r="F17109" s="118">
        <v>0.41660879629629632</v>
      </c>
      <c r="G17109" t="s">
        <v>3851</v>
      </c>
      <c r="H17109">
        <v>850</v>
      </c>
      <c r="I17109">
        <v>1</v>
      </c>
      <c r="L17109" t="s">
        <v>27418</v>
      </c>
    </row>
    <row r="17110" spans="1:12" x14ac:dyDescent="0.25">
      <c r="A17110" t="s">
        <v>9456</v>
      </c>
      <c r="B17110" t="s">
        <v>9453</v>
      </c>
      <c r="C17110" t="s">
        <v>9454</v>
      </c>
      <c r="D17110" t="s">
        <v>9455</v>
      </c>
      <c r="E17110" s="117">
        <v>43038</v>
      </c>
      <c r="F17110" s="118">
        <v>0.41660879629629632</v>
      </c>
      <c r="G17110" t="s">
        <v>3851</v>
      </c>
      <c r="H17110">
        <v>850</v>
      </c>
      <c r="I17110">
        <v>4</v>
      </c>
      <c r="J17110" t="s">
        <v>27418</v>
      </c>
      <c r="L17110" t="s">
        <v>2528</v>
      </c>
    </row>
    <row r="17111" spans="1:12" x14ac:dyDescent="0.25">
      <c r="A17111" t="s">
        <v>9456</v>
      </c>
      <c r="B17111" t="s">
        <v>9453</v>
      </c>
      <c r="C17111" t="s">
        <v>9454</v>
      </c>
      <c r="D17111" t="s">
        <v>9455</v>
      </c>
      <c r="E17111" s="117">
        <v>43038</v>
      </c>
      <c r="F17111" s="118">
        <v>0.41660879629629632</v>
      </c>
      <c r="G17111" t="s">
        <v>3851</v>
      </c>
      <c r="H17111">
        <v>850</v>
      </c>
      <c r="I17111">
        <v>5</v>
      </c>
      <c r="J17111" t="s">
        <v>27418</v>
      </c>
      <c r="L17111" t="s">
        <v>48</v>
      </c>
    </row>
    <row r="17112" spans="1:12" x14ac:dyDescent="0.25">
      <c r="A17112" t="s">
        <v>9456</v>
      </c>
      <c r="B17112" t="s">
        <v>9453</v>
      </c>
      <c r="C17112" t="s">
        <v>9454</v>
      </c>
      <c r="D17112" t="s">
        <v>9455</v>
      </c>
      <c r="E17112" s="117">
        <v>43038</v>
      </c>
      <c r="F17112" s="118">
        <v>0.41660879629629632</v>
      </c>
      <c r="G17112" t="s">
        <v>3851</v>
      </c>
      <c r="H17112">
        <v>850</v>
      </c>
      <c r="I17112">
        <v>6</v>
      </c>
      <c r="J17112" t="s">
        <v>27418</v>
      </c>
      <c r="L17112" t="s">
        <v>52</v>
      </c>
    </row>
    <row r="17113" spans="1:12" x14ac:dyDescent="0.25">
      <c r="A17113" t="s">
        <v>9456</v>
      </c>
      <c r="B17113" t="s">
        <v>9453</v>
      </c>
      <c r="C17113" t="s">
        <v>9454</v>
      </c>
      <c r="D17113" t="s">
        <v>9455</v>
      </c>
      <c r="E17113" s="117">
        <v>43038</v>
      </c>
      <c r="F17113" s="118">
        <v>0.41660879629629632</v>
      </c>
      <c r="G17113" t="s">
        <v>3851</v>
      </c>
      <c r="H17113">
        <v>850</v>
      </c>
      <c r="I17113">
        <v>8</v>
      </c>
      <c r="J17113" t="s">
        <v>27418</v>
      </c>
      <c r="L17113">
        <v>55</v>
      </c>
    </row>
    <row r="17114" spans="1:12" x14ac:dyDescent="0.25">
      <c r="A17114" t="s">
        <v>9456</v>
      </c>
      <c r="B17114" t="s">
        <v>9453</v>
      </c>
      <c r="C17114" t="s">
        <v>9454</v>
      </c>
      <c r="D17114" t="s">
        <v>9455</v>
      </c>
      <c r="E17114" s="117">
        <v>43038</v>
      </c>
      <c r="F17114" s="118">
        <v>0.41662037037037036</v>
      </c>
      <c r="G17114" t="s">
        <v>3851</v>
      </c>
      <c r="H17114">
        <v>850</v>
      </c>
      <c r="I17114">
        <v>9</v>
      </c>
      <c r="J17114" t="s">
        <v>27418</v>
      </c>
      <c r="L17114">
        <v>36</v>
      </c>
    </row>
    <row r="17115" spans="1:12" x14ac:dyDescent="0.25">
      <c r="A17115" t="s">
        <v>9456</v>
      </c>
      <c r="B17115" t="s">
        <v>9453</v>
      </c>
      <c r="C17115" t="s">
        <v>9454</v>
      </c>
      <c r="D17115" t="s">
        <v>9455</v>
      </c>
      <c r="E17115" s="117">
        <v>43038</v>
      </c>
      <c r="F17115" s="118">
        <v>0.41662037037037036</v>
      </c>
      <c r="G17115" t="s">
        <v>3851</v>
      </c>
      <c r="H17115">
        <v>851</v>
      </c>
      <c r="I17115">
        <v>1</v>
      </c>
      <c r="L17115" t="s">
        <v>27422</v>
      </c>
    </row>
    <row r="17116" spans="1:12" x14ac:dyDescent="0.25">
      <c r="A17116" t="s">
        <v>9456</v>
      </c>
      <c r="B17116" t="s">
        <v>9453</v>
      </c>
      <c r="C17116" t="s">
        <v>9454</v>
      </c>
      <c r="D17116" t="s">
        <v>9455</v>
      </c>
      <c r="E17116" s="117">
        <v>43038</v>
      </c>
      <c r="F17116" s="118">
        <v>0.41662037037037036</v>
      </c>
      <c r="G17116" t="s">
        <v>3851</v>
      </c>
      <c r="H17116">
        <v>851</v>
      </c>
      <c r="I17116">
        <v>4</v>
      </c>
      <c r="J17116" t="s">
        <v>27422</v>
      </c>
      <c r="L17116" t="s">
        <v>493</v>
      </c>
    </row>
    <row r="17117" spans="1:12" x14ac:dyDescent="0.25">
      <c r="A17117" t="s">
        <v>9456</v>
      </c>
      <c r="B17117" t="s">
        <v>9453</v>
      </c>
      <c r="C17117" t="s">
        <v>9454</v>
      </c>
      <c r="D17117" t="s">
        <v>9455</v>
      </c>
      <c r="E17117" s="117">
        <v>43038</v>
      </c>
      <c r="F17117" s="118">
        <v>0.41662037037037036</v>
      </c>
      <c r="G17117" t="s">
        <v>3851</v>
      </c>
      <c r="H17117">
        <v>851</v>
      </c>
      <c r="I17117">
        <v>5</v>
      </c>
      <c r="J17117" t="s">
        <v>27422</v>
      </c>
      <c r="L17117" t="s">
        <v>1574</v>
      </c>
    </row>
    <row r="17118" spans="1:12" x14ac:dyDescent="0.25">
      <c r="A17118" t="s">
        <v>9456</v>
      </c>
      <c r="B17118" t="s">
        <v>9453</v>
      </c>
      <c r="C17118" t="s">
        <v>9454</v>
      </c>
      <c r="D17118" t="s">
        <v>9455</v>
      </c>
      <c r="E17118" s="117">
        <v>43038</v>
      </c>
      <c r="F17118" s="118">
        <v>0.41662037037037036</v>
      </c>
      <c r="G17118" t="s">
        <v>3851</v>
      </c>
      <c r="H17118">
        <v>851</v>
      </c>
      <c r="I17118">
        <v>6</v>
      </c>
      <c r="J17118" t="s">
        <v>27422</v>
      </c>
      <c r="L17118" t="s">
        <v>52</v>
      </c>
    </row>
    <row r="17119" spans="1:12" x14ac:dyDescent="0.25">
      <c r="A17119" t="s">
        <v>9456</v>
      </c>
      <c r="B17119" t="s">
        <v>9453</v>
      </c>
      <c r="C17119" t="s">
        <v>9454</v>
      </c>
      <c r="D17119" t="s">
        <v>9455</v>
      </c>
      <c r="E17119" s="117">
        <v>43038</v>
      </c>
      <c r="F17119" s="118">
        <v>0.41662037037037036</v>
      </c>
      <c r="G17119" t="s">
        <v>3851</v>
      </c>
      <c r="H17119">
        <v>851</v>
      </c>
      <c r="I17119">
        <v>8</v>
      </c>
      <c r="J17119" t="s">
        <v>27422</v>
      </c>
      <c r="L17119">
        <v>30</v>
      </c>
    </row>
    <row r="17120" spans="1:12" x14ac:dyDescent="0.25">
      <c r="A17120" t="s">
        <v>9456</v>
      </c>
      <c r="B17120" t="s">
        <v>9453</v>
      </c>
      <c r="C17120" t="s">
        <v>9454</v>
      </c>
      <c r="D17120" t="s">
        <v>9455</v>
      </c>
      <c r="E17120" s="117">
        <v>43038</v>
      </c>
      <c r="F17120" s="118">
        <v>0.41662037037037036</v>
      </c>
      <c r="G17120" t="s">
        <v>3851</v>
      </c>
      <c r="H17120">
        <v>851</v>
      </c>
      <c r="I17120">
        <v>9</v>
      </c>
      <c r="J17120" t="s">
        <v>27422</v>
      </c>
      <c r="L17120">
        <v>70</v>
      </c>
    </row>
    <row r="17121" spans="1:12" x14ac:dyDescent="0.25">
      <c r="A17121" t="s">
        <v>9456</v>
      </c>
      <c r="B17121" t="s">
        <v>9453</v>
      </c>
      <c r="C17121" t="s">
        <v>9454</v>
      </c>
      <c r="D17121" t="s">
        <v>9455</v>
      </c>
      <c r="E17121" s="117">
        <v>43038</v>
      </c>
      <c r="F17121" s="118">
        <v>0.41663194444444446</v>
      </c>
      <c r="G17121" t="s">
        <v>3851</v>
      </c>
      <c r="H17121">
        <v>852</v>
      </c>
      <c r="I17121">
        <v>1</v>
      </c>
      <c r="L17121" t="s">
        <v>27426</v>
      </c>
    </row>
    <row r="17122" spans="1:12" x14ac:dyDescent="0.25">
      <c r="A17122" t="s">
        <v>9456</v>
      </c>
      <c r="B17122" t="s">
        <v>9453</v>
      </c>
      <c r="C17122" t="s">
        <v>9454</v>
      </c>
      <c r="D17122" t="s">
        <v>9455</v>
      </c>
      <c r="E17122" s="117">
        <v>43038</v>
      </c>
      <c r="F17122" s="118">
        <v>0.41663194444444446</v>
      </c>
      <c r="G17122" t="s">
        <v>3851</v>
      </c>
      <c r="H17122">
        <v>852</v>
      </c>
      <c r="I17122">
        <v>4</v>
      </c>
      <c r="J17122" t="s">
        <v>27426</v>
      </c>
      <c r="L17122" t="s">
        <v>2262</v>
      </c>
    </row>
    <row r="17123" spans="1:12" x14ac:dyDescent="0.25">
      <c r="A17123" t="s">
        <v>9456</v>
      </c>
      <c r="B17123" t="s">
        <v>9453</v>
      </c>
      <c r="C17123" t="s">
        <v>9454</v>
      </c>
      <c r="D17123" t="s">
        <v>9455</v>
      </c>
      <c r="E17123" s="117">
        <v>43038</v>
      </c>
      <c r="F17123" s="118">
        <v>0.41663194444444446</v>
      </c>
      <c r="G17123" t="s">
        <v>3851</v>
      </c>
      <c r="H17123">
        <v>852</v>
      </c>
      <c r="I17123">
        <v>5</v>
      </c>
      <c r="J17123" t="s">
        <v>27426</v>
      </c>
      <c r="L17123" t="s">
        <v>1623</v>
      </c>
    </row>
    <row r="17124" spans="1:12" x14ac:dyDescent="0.25">
      <c r="A17124" t="s">
        <v>9456</v>
      </c>
      <c r="B17124" t="s">
        <v>9453</v>
      </c>
      <c r="C17124" t="s">
        <v>9454</v>
      </c>
      <c r="D17124" t="s">
        <v>9455</v>
      </c>
      <c r="E17124" s="117">
        <v>43038</v>
      </c>
      <c r="F17124" s="118">
        <v>0.41663194444444446</v>
      </c>
      <c r="G17124" t="s">
        <v>3851</v>
      </c>
      <c r="H17124">
        <v>852</v>
      </c>
      <c r="I17124">
        <v>6</v>
      </c>
      <c r="J17124" t="s">
        <v>27426</v>
      </c>
      <c r="L17124" t="s">
        <v>52</v>
      </c>
    </row>
    <row r="17125" spans="1:12" x14ac:dyDescent="0.25">
      <c r="A17125" t="s">
        <v>9456</v>
      </c>
      <c r="B17125" t="s">
        <v>9453</v>
      </c>
      <c r="C17125" t="s">
        <v>9454</v>
      </c>
      <c r="D17125" t="s">
        <v>9455</v>
      </c>
      <c r="E17125" s="117">
        <v>43038</v>
      </c>
      <c r="F17125" s="118">
        <v>0.41663194444444446</v>
      </c>
      <c r="G17125" t="s">
        <v>3851</v>
      </c>
      <c r="H17125">
        <v>852</v>
      </c>
      <c r="I17125">
        <v>8</v>
      </c>
      <c r="J17125" t="s">
        <v>27426</v>
      </c>
      <c r="L17125">
        <v>5</v>
      </c>
    </row>
    <row r="17126" spans="1:12" x14ac:dyDescent="0.25">
      <c r="A17126" t="s">
        <v>9456</v>
      </c>
      <c r="B17126" t="s">
        <v>9453</v>
      </c>
      <c r="C17126" t="s">
        <v>9454</v>
      </c>
      <c r="D17126" t="s">
        <v>9455</v>
      </c>
      <c r="E17126" s="117">
        <v>43038</v>
      </c>
      <c r="F17126" s="118">
        <v>0.41663194444444446</v>
      </c>
      <c r="G17126" t="s">
        <v>3851</v>
      </c>
      <c r="H17126">
        <v>852</v>
      </c>
      <c r="I17126">
        <v>9</v>
      </c>
      <c r="J17126" t="s">
        <v>27426</v>
      </c>
      <c r="L17126">
        <v>60</v>
      </c>
    </row>
    <row r="17127" spans="1:12" x14ac:dyDescent="0.25">
      <c r="A17127" t="s">
        <v>9456</v>
      </c>
      <c r="B17127" t="s">
        <v>9453</v>
      </c>
      <c r="C17127" t="s">
        <v>9454</v>
      </c>
      <c r="D17127" t="s">
        <v>9455</v>
      </c>
      <c r="E17127" s="117">
        <v>43038</v>
      </c>
      <c r="F17127" s="118">
        <v>0.4166435185185185</v>
      </c>
      <c r="G17127" t="s">
        <v>3851</v>
      </c>
      <c r="H17127">
        <v>853</v>
      </c>
      <c r="I17127">
        <v>1</v>
      </c>
      <c r="L17127" t="s">
        <v>27428</v>
      </c>
    </row>
    <row r="17128" spans="1:12" x14ac:dyDescent="0.25">
      <c r="A17128" t="s">
        <v>9456</v>
      </c>
      <c r="B17128" t="s">
        <v>9453</v>
      </c>
      <c r="C17128" t="s">
        <v>9454</v>
      </c>
      <c r="D17128" t="s">
        <v>9455</v>
      </c>
      <c r="E17128" s="117">
        <v>43038</v>
      </c>
      <c r="F17128" s="118">
        <v>0.4166435185185185</v>
      </c>
      <c r="G17128" t="s">
        <v>3851</v>
      </c>
      <c r="H17128">
        <v>853</v>
      </c>
      <c r="I17128">
        <v>4</v>
      </c>
      <c r="J17128" t="s">
        <v>27428</v>
      </c>
      <c r="L17128" t="s">
        <v>1977</v>
      </c>
    </row>
    <row r="17129" spans="1:12" x14ac:dyDescent="0.25">
      <c r="A17129" t="s">
        <v>9456</v>
      </c>
      <c r="B17129" t="s">
        <v>9453</v>
      </c>
      <c r="C17129" t="s">
        <v>9454</v>
      </c>
      <c r="D17129" t="s">
        <v>9455</v>
      </c>
      <c r="E17129" s="117">
        <v>43038</v>
      </c>
      <c r="F17129" s="118">
        <v>0.4166435185185185</v>
      </c>
      <c r="G17129" t="s">
        <v>3851</v>
      </c>
      <c r="H17129">
        <v>853</v>
      </c>
      <c r="I17129">
        <v>5</v>
      </c>
      <c r="J17129" t="s">
        <v>27428</v>
      </c>
      <c r="L17129" t="s">
        <v>48</v>
      </c>
    </row>
    <row r="17130" spans="1:12" x14ac:dyDescent="0.25">
      <c r="A17130" t="s">
        <v>9456</v>
      </c>
      <c r="B17130" t="s">
        <v>9453</v>
      </c>
      <c r="C17130" t="s">
        <v>9454</v>
      </c>
      <c r="D17130" t="s">
        <v>9455</v>
      </c>
      <c r="E17130" s="117">
        <v>43038</v>
      </c>
      <c r="F17130" s="118">
        <v>0.4166435185185185</v>
      </c>
      <c r="G17130" t="s">
        <v>3851</v>
      </c>
      <c r="H17130">
        <v>853</v>
      </c>
      <c r="I17130">
        <v>6</v>
      </c>
      <c r="J17130" t="s">
        <v>27428</v>
      </c>
      <c r="L17130" t="s">
        <v>52</v>
      </c>
    </row>
    <row r="17131" spans="1:12" x14ac:dyDescent="0.25">
      <c r="A17131" t="s">
        <v>9456</v>
      </c>
      <c r="B17131" t="s">
        <v>9453</v>
      </c>
      <c r="C17131" t="s">
        <v>9454</v>
      </c>
      <c r="D17131" t="s">
        <v>9455</v>
      </c>
      <c r="E17131" s="117">
        <v>43038</v>
      </c>
      <c r="F17131" s="118">
        <v>0.4166435185185185</v>
      </c>
      <c r="G17131" t="s">
        <v>3851</v>
      </c>
      <c r="H17131">
        <v>853</v>
      </c>
      <c r="I17131">
        <v>8</v>
      </c>
      <c r="J17131" t="s">
        <v>27428</v>
      </c>
      <c r="L17131">
        <v>5</v>
      </c>
    </row>
    <row r="17132" spans="1:12" x14ac:dyDescent="0.25">
      <c r="A17132" t="s">
        <v>9456</v>
      </c>
      <c r="B17132" t="s">
        <v>9453</v>
      </c>
      <c r="C17132" t="s">
        <v>9454</v>
      </c>
      <c r="D17132" t="s">
        <v>9455</v>
      </c>
      <c r="E17132" s="117">
        <v>43038</v>
      </c>
      <c r="F17132" s="118">
        <v>0.4166435185185185</v>
      </c>
      <c r="G17132" t="s">
        <v>3851</v>
      </c>
      <c r="H17132">
        <v>853</v>
      </c>
      <c r="I17132">
        <v>9</v>
      </c>
      <c r="J17132" t="s">
        <v>27428</v>
      </c>
      <c r="L17132">
        <v>38</v>
      </c>
    </row>
    <row r="17133" spans="1:12" x14ac:dyDescent="0.25">
      <c r="A17133" t="s">
        <v>9456</v>
      </c>
      <c r="B17133" t="s">
        <v>9453</v>
      </c>
      <c r="C17133" t="s">
        <v>9454</v>
      </c>
      <c r="D17133" t="s">
        <v>9455</v>
      </c>
      <c r="E17133" s="117">
        <v>43038</v>
      </c>
      <c r="F17133" s="118">
        <v>0.41665509259259265</v>
      </c>
      <c r="G17133" t="s">
        <v>3851</v>
      </c>
      <c r="H17133">
        <v>854</v>
      </c>
      <c r="I17133">
        <v>1</v>
      </c>
      <c r="L17133" t="s">
        <v>27428</v>
      </c>
    </row>
    <row r="17134" spans="1:12" x14ac:dyDescent="0.25">
      <c r="A17134" t="s">
        <v>9456</v>
      </c>
      <c r="B17134" t="s">
        <v>9453</v>
      </c>
      <c r="C17134" t="s">
        <v>9454</v>
      </c>
      <c r="D17134" t="s">
        <v>9455</v>
      </c>
      <c r="E17134" s="117">
        <v>43038</v>
      </c>
      <c r="F17134" s="118">
        <v>0.41665509259259265</v>
      </c>
      <c r="G17134" t="s">
        <v>3851</v>
      </c>
      <c r="H17134">
        <v>854</v>
      </c>
      <c r="I17134">
        <v>4</v>
      </c>
      <c r="J17134" t="s">
        <v>27428</v>
      </c>
      <c r="L17134" t="s">
        <v>493</v>
      </c>
    </row>
    <row r="17135" spans="1:12" x14ac:dyDescent="0.25">
      <c r="A17135" t="s">
        <v>9456</v>
      </c>
      <c r="B17135" t="s">
        <v>9453</v>
      </c>
      <c r="C17135" t="s">
        <v>9454</v>
      </c>
      <c r="D17135" t="s">
        <v>9455</v>
      </c>
      <c r="E17135" s="117">
        <v>43038</v>
      </c>
      <c r="F17135" s="118">
        <v>0.41665509259259265</v>
      </c>
      <c r="G17135" t="s">
        <v>3851</v>
      </c>
      <c r="H17135">
        <v>854</v>
      </c>
      <c r="I17135">
        <v>5</v>
      </c>
      <c r="J17135" t="s">
        <v>27428</v>
      </c>
      <c r="L17135" t="s">
        <v>1574</v>
      </c>
    </row>
    <row r="17136" spans="1:12" x14ac:dyDescent="0.25">
      <c r="A17136" t="s">
        <v>9456</v>
      </c>
      <c r="B17136" t="s">
        <v>9453</v>
      </c>
      <c r="C17136" t="s">
        <v>9454</v>
      </c>
      <c r="D17136" t="s">
        <v>9455</v>
      </c>
      <c r="E17136" s="117">
        <v>43038</v>
      </c>
      <c r="F17136" s="118">
        <v>0.41665509259259265</v>
      </c>
      <c r="G17136" t="s">
        <v>3851</v>
      </c>
      <c r="H17136">
        <v>854</v>
      </c>
      <c r="I17136">
        <v>6</v>
      </c>
      <c r="J17136" t="s">
        <v>27428</v>
      </c>
      <c r="L17136" t="s">
        <v>53</v>
      </c>
    </row>
    <row r="17137" spans="1:12" x14ac:dyDescent="0.25">
      <c r="A17137" t="s">
        <v>9456</v>
      </c>
      <c r="B17137" t="s">
        <v>9453</v>
      </c>
      <c r="C17137" t="s">
        <v>9454</v>
      </c>
      <c r="D17137" t="s">
        <v>9455</v>
      </c>
      <c r="E17137" s="117">
        <v>43038</v>
      </c>
      <c r="F17137" s="118">
        <v>0.41665509259259265</v>
      </c>
      <c r="G17137" t="s">
        <v>3851</v>
      </c>
      <c r="H17137">
        <v>854</v>
      </c>
      <c r="I17137">
        <v>8</v>
      </c>
      <c r="J17137" t="s">
        <v>27428</v>
      </c>
      <c r="L17137">
        <v>10</v>
      </c>
    </row>
    <row r="17138" spans="1:12" x14ac:dyDescent="0.25">
      <c r="A17138" t="s">
        <v>9456</v>
      </c>
      <c r="B17138" t="s">
        <v>9453</v>
      </c>
      <c r="C17138" t="s">
        <v>9454</v>
      </c>
      <c r="D17138" t="s">
        <v>9455</v>
      </c>
      <c r="E17138" s="117">
        <v>43038</v>
      </c>
      <c r="F17138" s="118">
        <v>0.41665509259259265</v>
      </c>
      <c r="G17138" t="s">
        <v>3851</v>
      </c>
      <c r="H17138">
        <v>854</v>
      </c>
      <c r="I17138">
        <v>9</v>
      </c>
      <c r="J17138" t="s">
        <v>27428</v>
      </c>
      <c r="L17138">
        <v>70</v>
      </c>
    </row>
    <row r="17139" spans="1:12" x14ac:dyDescent="0.25">
      <c r="A17139" t="s">
        <v>9456</v>
      </c>
      <c r="B17139" t="s">
        <v>9453</v>
      </c>
      <c r="C17139" t="s">
        <v>9454</v>
      </c>
      <c r="D17139" t="s">
        <v>9455</v>
      </c>
      <c r="E17139" s="117">
        <v>43038</v>
      </c>
      <c r="F17139" s="118">
        <v>0.41665509259259265</v>
      </c>
      <c r="G17139" t="s">
        <v>3851</v>
      </c>
      <c r="H17139">
        <v>855</v>
      </c>
      <c r="I17139">
        <v>1</v>
      </c>
      <c r="L17139" t="s">
        <v>27428</v>
      </c>
    </row>
    <row r="17140" spans="1:12" x14ac:dyDescent="0.25">
      <c r="A17140" t="s">
        <v>9456</v>
      </c>
      <c r="B17140" t="s">
        <v>9453</v>
      </c>
      <c r="C17140" t="s">
        <v>9454</v>
      </c>
      <c r="D17140" t="s">
        <v>9455</v>
      </c>
      <c r="E17140" s="117">
        <v>43038</v>
      </c>
      <c r="F17140" s="118">
        <v>0.41666666666666669</v>
      </c>
      <c r="G17140" t="s">
        <v>3851</v>
      </c>
      <c r="H17140">
        <v>855</v>
      </c>
      <c r="I17140">
        <v>4</v>
      </c>
      <c r="J17140" t="s">
        <v>27428</v>
      </c>
      <c r="L17140" t="s">
        <v>2984</v>
      </c>
    </row>
    <row r="17141" spans="1:12" x14ac:dyDescent="0.25">
      <c r="A17141" t="s">
        <v>9456</v>
      </c>
      <c r="B17141" t="s">
        <v>9453</v>
      </c>
      <c r="C17141" t="s">
        <v>9454</v>
      </c>
      <c r="D17141" t="s">
        <v>9455</v>
      </c>
      <c r="E17141" s="117">
        <v>43038</v>
      </c>
      <c r="F17141" s="118">
        <v>0.41666666666666669</v>
      </c>
      <c r="G17141" t="s">
        <v>3851</v>
      </c>
      <c r="H17141">
        <v>855</v>
      </c>
      <c r="I17141">
        <v>5</v>
      </c>
      <c r="J17141" t="s">
        <v>27428</v>
      </c>
      <c r="L17141" t="s">
        <v>1591</v>
      </c>
    </row>
    <row r="17142" spans="1:12" x14ac:dyDescent="0.25">
      <c r="A17142" t="s">
        <v>9456</v>
      </c>
      <c r="B17142" t="s">
        <v>9453</v>
      </c>
      <c r="C17142" t="s">
        <v>9454</v>
      </c>
      <c r="D17142" t="s">
        <v>9455</v>
      </c>
      <c r="E17142" s="117">
        <v>43038</v>
      </c>
      <c r="F17142" s="118">
        <v>0.41666666666666669</v>
      </c>
      <c r="G17142" t="s">
        <v>3851</v>
      </c>
      <c r="H17142">
        <v>855</v>
      </c>
      <c r="I17142">
        <v>8</v>
      </c>
      <c r="J17142" t="s">
        <v>27428</v>
      </c>
      <c r="L17142">
        <v>50</v>
      </c>
    </row>
    <row r="17143" spans="1:12" x14ac:dyDescent="0.25">
      <c r="A17143" t="s">
        <v>9456</v>
      </c>
      <c r="B17143" t="s">
        <v>9453</v>
      </c>
      <c r="C17143" t="s">
        <v>9454</v>
      </c>
      <c r="D17143" t="s">
        <v>9455</v>
      </c>
      <c r="E17143" s="117">
        <v>43038</v>
      </c>
      <c r="F17143" s="118">
        <v>0.41666666666666669</v>
      </c>
      <c r="G17143" t="s">
        <v>3851</v>
      </c>
      <c r="H17143">
        <v>855</v>
      </c>
      <c r="I17143">
        <v>9</v>
      </c>
      <c r="J17143" t="s">
        <v>27428</v>
      </c>
      <c r="L17143">
        <v>310</v>
      </c>
    </row>
    <row r="17144" spans="1:12" x14ac:dyDescent="0.25">
      <c r="A17144" t="s">
        <v>9456</v>
      </c>
      <c r="B17144" t="s">
        <v>9453</v>
      </c>
      <c r="C17144" t="s">
        <v>9454</v>
      </c>
      <c r="D17144" t="s">
        <v>9455</v>
      </c>
      <c r="E17144" s="117">
        <v>43038</v>
      </c>
      <c r="F17144" s="118">
        <v>0.41666666666666669</v>
      </c>
      <c r="G17144" t="s">
        <v>3851</v>
      </c>
      <c r="H17144">
        <v>856</v>
      </c>
      <c r="I17144">
        <v>1</v>
      </c>
      <c r="L17144" t="s">
        <v>27431</v>
      </c>
    </row>
    <row r="17145" spans="1:12" x14ac:dyDescent="0.25">
      <c r="A17145" t="s">
        <v>9456</v>
      </c>
      <c r="B17145" t="s">
        <v>9453</v>
      </c>
      <c r="C17145" t="s">
        <v>9454</v>
      </c>
      <c r="D17145" t="s">
        <v>9455</v>
      </c>
      <c r="E17145" s="117">
        <v>43038</v>
      </c>
      <c r="F17145" s="118">
        <v>0.41666666666666669</v>
      </c>
      <c r="G17145" t="s">
        <v>3851</v>
      </c>
      <c r="H17145">
        <v>856</v>
      </c>
      <c r="I17145">
        <v>4</v>
      </c>
      <c r="J17145" t="s">
        <v>27431</v>
      </c>
      <c r="L17145" t="s">
        <v>1990</v>
      </c>
    </row>
    <row r="17146" spans="1:12" x14ac:dyDescent="0.25">
      <c r="A17146" t="s">
        <v>9456</v>
      </c>
      <c r="B17146" t="s">
        <v>9453</v>
      </c>
      <c r="C17146" t="s">
        <v>9454</v>
      </c>
      <c r="D17146" t="s">
        <v>9455</v>
      </c>
      <c r="E17146" s="117">
        <v>43038</v>
      </c>
      <c r="F17146" s="118">
        <v>0.41667824074074072</v>
      </c>
      <c r="G17146" t="s">
        <v>3851</v>
      </c>
      <c r="H17146">
        <v>856</v>
      </c>
      <c r="I17146">
        <v>5</v>
      </c>
      <c r="J17146" t="s">
        <v>27431</v>
      </c>
      <c r="L17146" t="s">
        <v>48</v>
      </c>
    </row>
    <row r="17147" spans="1:12" x14ac:dyDescent="0.25">
      <c r="A17147" t="s">
        <v>9456</v>
      </c>
      <c r="B17147" t="s">
        <v>9453</v>
      </c>
      <c r="C17147" t="s">
        <v>9454</v>
      </c>
      <c r="D17147" t="s">
        <v>9455</v>
      </c>
      <c r="E17147" s="117">
        <v>43038</v>
      </c>
      <c r="F17147" s="118">
        <v>0.41667824074074072</v>
      </c>
      <c r="G17147" t="s">
        <v>3851</v>
      </c>
      <c r="H17147">
        <v>856</v>
      </c>
      <c r="I17147">
        <v>6</v>
      </c>
      <c r="J17147" t="s">
        <v>27431</v>
      </c>
      <c r="L17147" t="s">
        <v>52</v>
      </c>
    </row>
    <row r="17148" spans="1:12" x14ac:dyDescent="0.25">
      <c r="A17148" t="s">
        <v>9456</v>
      </c>
      <c r="B17148" t="s">
        <v>9453</v>
      </c>
      <c r="C17148" t="s">
        <v>9454</v>
      </c>
      <c r="D17148" t="s">
        <v>9455</v>
      </c>
      <c r="E17148" s="117">
        <v>43038</v>
      </c>
      <c r="F17148" s="118">
        <v>0.41667824074074072</v>
      </c>
      <c r="G17148" t="s">
        <v>3851</v>
      </c>
      <c r="H17148">
        <v>856</v>
      </c>
      <c r="I17148">
        <v>8</v>
      </c>
      <c r="J17148" t="s">
        <v>27431</v>
      </c>
      <c r="L17148">
        <v>2</v>
      </c>
    </row>
    <row r="17149" spans="1:12" x14ac:dyDescent="0.25">
      <c r="A17149" t="s">
        <v>9456</v>
      </c>
      <c r="B17149" t="s">
        <v>9453</v>
      </c>
      <c r="C17149" t="s">
        <v>9454</v>
      </c>
      <c r="D17149" t="s">
        <v>9455</v>
      </c>
      <c r="E17149" s="117">
        <v>43038</v>
      </c>
      <c r="F17149" s="118">
        <v>0.41667824074074072</v>
      </c>
      <c r="G17149" t="s">
        <v>3851</v>
      </c>
      <c r="H17149">
        <v>856</v>
      </c>
      <c r="I17149">
        <v>9</v>
      </c>
      <c r="J17149" t="s">
        <v>27431</v>
      </c>
      <c r="L17149">
        <v>62</v>
      </c>
    </row>
    <row r="17150" spans="1:12" x14ac:dyDescent="0.25">
      <c r="A17150" t="s">
        <v>9456</v>
      </c>
      <c r="B17150" t="s">
        <v>9453</v>
      </c>
      <c r="C17150" t="s">
        <v>9454</v>
      </c>
      <c r="D17150" t="s">
        <v>9455</v>
      </c>
      <c r="E17150" s="117">
        <v>43038</v>
      </c>
      <c r="F17150" s="118">
        <v>0.41667824074074072</v>
      </c>
      <c r="G17150" t="s">
        <v>3851</v>
      </c>
      <c r="H17150">
        <v>857</v>
      </c>
      <c r="I17150">
        <v>1</v>
      </c>
      <c r="L17150" t="s">
        <v>27436</v>
      </c>
    </row>
    <row r="17151" spans="1:12" x14ac:dyDescent="0.25">
      <c r="A17151" t="s">
        <v>9456</v>
      </c>
      <c r="B17151" t="s">
        <v>9453</v>
      </c>
      <c r="C17151" t="s">
        <v>9454</v>
      </c>
      <c r="D17151" t="s">
        <v>9455</v>
      </c>
      <c r="E17151" s="117">
        <v>43038</v>
      </c>
      <c r="F17151" s="118">
        <v>0.41667824074074072</v>
      </c>
      <c r="G17151" t="s">
        <v>3851</v>
      </c>
      <c r="H17151">
        <v>857</v>
      </c>
      <c r="I17151">
        <v>4</v>
      </c>
      <c r="J17151" t="s">
        <v>27436</v>
      </c>
      <c r="L17151" t="s">
        <v>2330</v>
      </c>
    </row>
    <row r="17152" spans="1:12" x14ac:dyDescent="0.25">
      <c r="A17152" t="s">
        <v>9456</v>
      </c>
      <c r="B17152" t="s">
        <v>9453</v>
      </c>
      <c r="C17152" t="s">
        <v>9454</v>
      </c>
      <c r="D17152" t="s">
        <v>9455</v>
      </c>
      <c r="E17152" s="117">
        <v>43038</v>
      </c>
      <c r="F17152" s="118">
        <v>0.41667824074074072</v>
      </c>
      <c r="G17152" t="s">
        <v>3851</v>
      </c>
      <c r="H17152">
        <v>857</v>
      </c>
      <c r="I17152">
        <v>5</v>
      </c>
      <c r="J17152" t="s">
        <v>27436</v>
      </c>
      <c r="L17152" t="s">
        <v>1623</v>
      </c>
    </row>
    <row r="17153" spans="1:12" x14ac:dyDescent="0.25">
      <c r="A17153" t="s">
        <v>9456</v>
      </c>
      <c r="B17153" t="s">
        <v>9453</v>
      </c>
      <c r="C17153" t="s">
        <v>9454</v>
      </c>
      <c r="D17153" t="s">
        <v>9455</v>
      </c>
      <c r="E17153" s="117">
        <v>43038</v>
      </c>
      <c r="F17153" s="118">
        <v>0.41668981481481482</v>
      </c>
      <c r="G17153" t="s">
        <v>3851</v>
      </c>
      <c r="H17153">
        <v>857</v>
      </c>
      <c r="I17153">
        <v>6</v>
      </c>
      <c r="J17153" t="s">
        <v>27436</v>
      </c>
      <c r="L17153" t="s">
        <v>52</v>
      </c>
    </row>
    <row r="17154" spans="1:12" x14ac:dyDescent="0.25">
      <c r="A17154" t="s">
        <v>9456</v>
      </c>
      <c r="B17154" t="s">
        <v>9453</v>
      </c>
      <c r="C17154" t="s">
        <v>9454</v>
      </c>
      <c r="D17154" t="s">
        <v>9455</v>
      </c>
      <c r="E17154" s="117">
        <v>43038</v>
      </c>
      <c r="F17154" s="118">
        <v>0.41668981481481482</v>
      </c>
      <c r="G17154" t="s">
        <v>3851</v>
      </c>
      <c r="H17154">
        <v>857</v>
      </c>
      <c r="I17154">
        <v>8</v>
      </c>
      <c r="J17154" t="s">
        <v>27436</v>
      </c>
      <c r="L17154">
        <v>65</v>
      </c>
    </row>
    <row r="17155" spans="1:12" x14ac:dyDescent="0.25">
      <c r="A17155" t="s">
        <v>9456</v>
      </c>
      <c r="B17155" t="s">
        <v>9453</v>
      </c>
      <c r="C17155" t="s">
        <v>9454</v>
      </c>
      <c r="D17155" t="s">
        <v>9455</v>
      </c>
      <c r="E17155" s="117">
        <v>43038</v>
      </c>
      <c r="F17155" s="118">
        <v>0.41668981481481482</v>
      </c>
      <c r="G17155" t="s">
        <v>3851</v>
      </c>
      <c r="H17155">
        <v>857</v>
      </c>
      <c r="I17155">
        <v>9</v>
      </c>
      <c r="J17155" t="s">
        <v>27436</v>
      </c>
      <c r="L17155">
        <v>50</v>
      </c>
    </row>
    <row r="17156" spans="1:12" x14ac:dyDescent="0.25">
      <c r="A17156" t="s">
        <v>9456</v>
      </c>
      <c r="B17156" t="s">
        <v>9453</v>
      </c>
      <c r="C17156" t="s">
        <v>9454</v>
      </c>
      <c r="D17156" t="s">
        <v>9455</v>
      </c>
      <c r="E17156" s="117">
        <v>43038</v>
      </c>
      <c r="F17156" s="118">
        <v>0.41668981481481482</v>
      </c>
      <c r="G17156" t="s">
        <v>3851</v>
      </c>
      <c r="H17156">
        <v>858</v>
      </c>
      <c r="I17156">
        <v>1</v>
      </c>
      <c r="L17156" t="s">
        <v>27436</v>
      </c>
    </row>
    <row r="17157" spans="1:12" x14ac:dyDescent="0.25">
      <c r="A17157" t="s">
        <v>9456</v>
      </c>
      <c r="B17157" t="s">
        <v>9453</v>
      </c>
      <c r="C17157" t="s">
        <v>9454</v>
      </c>
      <c r="D17157" t="s">
        <v>9455</v>
      </c>
      <c r="E17157" s="117">
        <v>43038</v>
      </c>
      <c r="F17157" s="118">
        <v>0.41668981481481482</v>
      </c>
      <c r="G17157" t="s">
        <v>3851</v>
      </c>
      <c r="H17157">
        <v>858</v>
      </c>
      <c r="I17157">
        <v>4</v>
      </c>
      <c r="J17157" t="s">
        <v>27436</v>
      </c>
      <c r="L17157" t="s">
        <v>2330</v>
      </c>
    </row>
    <row r="17158" spans="1:12" x14ac:dyDescent="0.25">
      <c r="A17158" t="s">
        <v>9456</v>
      </c>
      <c r="B17158" t="s">
        <v>9453</v>
      </c>
      <c r="C17158" t="s">
        <v>9454</v>
      </c>
      <c r="D17158" t="s">
        <v>9455</v>
      </c>
      <c r="E17158" s="117">
        <v>43038</v>
      </c>
      <c r="F17158" s="118">
        <v>0.41668981481481482</v>
      </c>
      <c r="G17158" t="s">
        <v>3851</v>
      </c>
      <c r="H17158">
        <v>858</v>
      </c>
      <c r="I17158">
        <v>5</v>
      </c>
      <c r="J17158" t="s">
        <v>27436</v>
      </c>
      <c r="L17158" t="s">
        <v>1623</v>
      </c>
    </row>
    <row r="17159" spans="1:12" x14ac:dyDescent="0.25">
      <c r="A17159" t="s">
        <v>9456</v>
      </c>
      <c r="B17159" t="s">
        <v>9453</v>
      </c>
      <c r="C17159" t="s">
        <v>9454</v>
      </c>
      <c r="D17159" t="s">
        <v>9455</v>
      </c>
      <c r="E17159" s="117">
        <v>43038</v>
      </c>
      <c r="F17159" s="118">
        <v>0.41668981481481482</v>
      </c>
      <c r="G17159" t="s">
        <v>3851</v>
      </c>
      <c r="H17159">
        <v>858</v>
      </c>
      <c r="I17159">
        <v>6</v>
      </c>
      <c r="J17159" t="s">
        <v>27436</v>
      </c>
      <c r="L17159" t="s">
        <v>52</v>
      </c>
    </row>
    <row r="17160" spans="1:12" x14ac:dyDescent="0.25">
      <c r="A17160" t="s">
        <v>9456</v>
      </c>
      <c r="B17160" t="s">
        <v>9453</v>
      </c>
      <c r="C17160" t="s">
        <v>9454</v>
      </c>
      <c r="D17160" t="s">
        <v>9455</v>
      </c>
      <c r="E17160" s="117">
        <v>43038</v>
      </c>
      <c r="F17160" s="118">
        <v>0.41670138888888886</v>
      </c>
      <c r="G17160" t="s">
        <v>3851</v>
      </c>
      <c r="H17160">
        <v>858</v>
      </c>
      <c r="I17160">
        <v>8</v>
      </c>
      <c r="J17160" t="s">
        <v>27436</v>
      </c>
      <c r="L17160">
        <v>45</v>
      </c>
    </row>
    <row r="17161" spans="1:12" x14ac:dyDescent="0.25">
      <c r="A17161" t="s">
        <v>9456</v>
      </c>
      <c r="B17161" t="s">
        <v>9453</v>
      </c>
      <c r="C17161" t="s">
        <v>9454</v>
      </c>
      <c r="D17161" t="s">
        <v>9455</v>
      </c>
      <c r="E17161" s="117">
        <v>43038</v>
      </c>
      <c r="F17161" s="118">
        <v>0.41670138888888886</v>
      </c>
      <c r="G17161" t="s">
        <v>3851</v>
      </c>
      <c r="H17161">
        <v>858</v>
      </c>
      <c r="I17161">
        <v>9</v>
      </c>
      <c r="J17161" t="s">
        <v>27436</v>
      </c>
      <c r="L17161">
        <v>54</v>
      </c>
    </row>
    <row r="17162" spans="1:12" x14ac:dyDescent="0.25">
      <c r="A17162" t="s">
        <v>9456</v>
      </c>
      <c r="B17162" t="s">
        <v>9453</v>
      </c>
      <c r="C17162" t="s">
        <v>9454</v>
      </c>
      <c r="D17162" t="s">
        <v>9455</v>
      </c>
      <c r="E17162" s="117">
        <v>43038</v>
      </c>
      <c r="F17162" s="118">
        <v>0.41670138888888886</v>
      </c>
      <c r="G17162" t="s">
        <v>3851</v>
      </c>
      <c r="H17162">
        <v>859</v>
      </c>
      <c r="I17162">
        <v>1</v>
      </c>
      <c r="L17162" t="s">
        <v>27438</v>
      </c>
    </row>
    <row r="17163" spans="1:12" x14ac:dyDescent="0.25">
      <c r="A17163" t="s">
        <v>9456</v>
      </c>
      <c r="B17163" t="s">
        <v>9453</v>
      </c>
      <c r="C17163" t="s">
        <v>9454</v>
      </c>
      <c r="D17163" t="s">
        <v>9455</v>
      </c>
      <c r="E17163" s="117">
        <v>43038</v>
      </c>
      <c r="F17163" s="118">
        <v>0.41670138888888886</v>
      </c>
      <c r="G17163" t="s">
        <v>3851</v>
      </c>
      <c r="H17163">
        <v>859</v>
      </c>
      <c r="I17163">
        <v>4</v>
      </c>
      <c r="J17163" t="s">
        <v>27438</v>
      </c>
      <c r="L17163" t="s">
        <v>1977</v>
      </c>
    </row>
    <row r="17164" spans="1:12" x14ac:dyDescent="0.25">
      <c r="A17164" t="s">
        <v>9456</v>
      </c>
      <c r="B17164" t="s">
        <v>9453</v>
      </c>
      <c r="C17164" t="s">
        <v>9454</v>
      </c>
      <c r="D17164" t="s">
        <v>9455</v>
      </c>
      <c r="E17164" s="117">
        <v>43038</v>
      </c>
      <c r="F17164" s="118">
        <v>0.41670138888888886</v>
      </c>
      <c r="G17164" t="s">
        <v>3851</v>
      </c>
      <c r="H17164">
        <v>859</v>
      </c>
      <c r="I17164">
        <v>5</v>
      </c>
      <c r="J17164" t="s">
        <v>27438</v>
      </c>
      <c r="L17164" t="s">
        <v>48</v>
      </c>
    </row>
    <row r="17165" spans="1:12" x14ac:dyDescent="0.25">
      <c r="A17165" t="s">
        <v>9456</v>
      </c>
      <c r="B17165" t="s">
        <v>9453</v>
      </c>
      <c r="C17165" t="s">
        <v>9454</v>
      </c>
      <c r="D17165" t="s">
        <v>9455</v>
      </c>
      <c r="E17165" s="117">
        <v>43038</v>
      </c>
      <c r="F17165" s="118">
        <v>0.41670138888888886</v>
      </c>
      <c r="G17165" t="s">
        <v>3851</v>
      </c>
      <c r="H17165">
        <v>859</v>
      </c>
      <c r="I17165">
        <v>6</v>
      </c>
      <c r="J17165" t="s">
        <v>27438</v>
      </c>
      <c r="L17165" t="s">
        <v>52</v>
      </c>
    </row>
    <row r="17166" spans="1:12" x14ac:dyDescent="0.25">
      <c r="A17166" t="s">
        <v>9456</v>
      </c>
      <c r="B17166" t="s">
        <v>9453</v>
      </c>
      <c r="C17166" t="s">
        <v>9454</v>
      </c>
      <c r="D17166" t="s">
        <v>9455</v>
      </c>
      <c r="E17166" s="117">
        <v>43038</v>
      </c>
      <c r="F17166" s="118">
        <v>0.41670138888888886</v>
      </c>
      <c r="G17166" t="s">
        <v>3851</v>
      </c>
      <c r="H17166">
        <v>859</v>
      </c>
      <c r="I17166">
        <v>8</v>
      </c>
      <c r="J17166" t="s">
        <v>27438</v>
      </c>
      <c r="L17166">
        <v>10</v>
      </c>
    </row>
    <row r="17167" spans="1:12" x14ac:dyDescent="0.25">
      <c r="A17167" t="s">
        <v>9456</v>
      </c>
      <c r="B17167" t="s">
        <v>9453</v>
      </c>
      <c r="C17167" t="s">
        <v>9454</v>
      </c>
      <c r="D17167" t="s">
        <v>9455</v>
      </c>
      <c r="E17167" s="117">
        <v>43038</v>
      </c>
      <c r="F17167" s="118">
        <v>0.41670138888888886</v>
      </c>
      <c r="G17167" t="s">
        <v>3851</v>
      </c>
      <c r="H17167">
        <v>859</v>
      </c>
      <c r="I17167">
        <v>9</v>
      </c>
      <c r="J17167" t="s">
        <v>27438</v>
      </c>
      <c r="L17167">
        <v>64</v>
      </c>
    </row>
    <row r="17168" spans="1:12" x14ac:dyDescent="0.25">
      <c r="A17168" t="s">
        <v>9456</v>
      </c>
      <c r="B17168" t="s">
        <v>9453</v>
      </c>
      <c r="C17168" t="s">
        <v>9454</v>
      </c>
      <c r="D17168" t="s">
        <v>9455</v>
      </c>
      <c r="E17168" s="117">
        <v>43038</v>
      </c>
      <c r="F17168" s="118">
        <v>0.41671296296296295</v>
      </c>
      <c r="G17168" t="s">
        <v>3851</v>
      </c>
      <c r="H17168">
        <v>860</v>
      </c>
      <c r="I17168">
        <v>1</v>
      </c>
      <c r="L17168" t="s">
        <v>27452</v>
      </c>
    </row>
    <row r="17169" spans="1:12" x14ac:dyDescent="0.25">
      <c r="A17169" t="s">
        <v>9456</v>
      </c>
      <c r="B17169" t="s">
        <v>9453</v>
      </c>
      <c r="C17169" t="s">
        <v>9454</v>
      </c>
      <c r="D17169" t="s">
        <v>9455</v>
      </c>
      <c r="E17169" s="117">
        <v>43038</v>
      </c>
      <c r="F17169" s="118">
        <v>0.41671296296296295</v>
      </c>
      <c r="G17169" t="s">
        <v>3851</v>
      </c>
      <c r="H17169">
        <v>860</v>
      </c>
      <c r="I17169">
        <v>4</v>
      </c>
      <c r="J17169" t="s">
        <v>27452</v>
      </c>
      <c r="L17169" t="s">
        <v>2262</v>
      </c>
    </row>
    <row r="17170" spans="1:12" x14ac:dyDescent="0.25">
      <c r="A17170" t="s">
        <v>9456</v>
      </c>
      <c r="B17170" t="s">
        <v>9453</v>
      </c>
      <c r="C17170" t="s">
        <v>9454</v>
      </c>
      <c r="D17170" t="s">
        <v>9455</v>
      </c>
      <c r="E17170" s="117">
        <v>43038</v>
      </c>
      <c r="F17170" s="118">
        <v>0.41671296296296295</v>
      </c>
      <c r="G17170" t="s">
        <v>3851</v>
      </c>
      <c r="H17170">
        <v>860</v>
      </c>
      <c r="I17170">
        <v>5</v>
      </c>
      <c r="J17170" t="s">
        <v>27452</v>
      </c>
      <c r="L17170" t="s">
        <v>48</v>
      </c>
    </row>
    <row r="17171" spans="1:12" x14ac:dyDescent="0.25">
      <c r="A17171" t="s">
        <v>9456</v>
      </c>
      <c r="B17171" t="s">
        <v>9453</v>
      </c>
      <c r="C17171" t="s">
        <v>9454</v>
      </c>
      <c r="D17171" t="s">
        <v>9455</v>
      </c>
      <c r="E17171" s="117">
        <v>43038</v>
      </c>
      <c r="F17171" s="118">
        <v>0.41671296296296295</v>
      </c>
      <c r="G17171" t="s">
        <v>3851</v>
      </c>
      <c r="H17171">
        <v>860</v>
      </c>
      <c r="I17171">
        <v>6</v>
      </c>
      <c r="J17171" t="s">
        <v>27452</v>
      </c>
      <c r="L17171" t="s">
        <v>52</v>
      </c>
    </row>
    <row r="17172" spans="1:12" x14ac:dyDescent="0.25">
      <c r="A17172" t="s">
        <v>9456</v>
      </c>
      <c r="B17172" t="s">
        <v>9453</v>
      </c>
      <c r="C17172" t="s">
        <v>9454</v>
      </c>
      <c r="D17172" t="s">
        <v>9455</v>
      </c>
      <c r="E17172" s="117">
        <v>43038</v>
      </c>
      <c r="F17172" s="118">
        <v>0.41671296296296295</v>
      </c>
      <c r="G17172" t="s">
        <v>3851</v>
      </c>
      <c r="H17172">
        <v>860</v>
      </c>
      <c r="I17172">
        <v>8</v>
      </c>
      <c r="J17172" t="s">
        <v>27452</v>
      </c>
      <c r="L17172">
        <v>20</v>
      </c>
    </row>
    <row r="17173" spans="1:12" x14ac:dyDescent="0.25">
      <c r="A17173" t="s">
        <v>9456</v>
      </c>
      <c r="B17173" t="s">
        <v>9453</v>
      </c>
      <c r="C17173" t="s">
        <v>9454</v>
      </c>
      <c r="D17173" t="s">
        <v>9455</v>
      </c>
      <c r="E17173" s="117">
        <v>43038</v>
      </c>
      <c r="F17173" s="118">
        <v>0.41671296296296295</v>
      </c>
      <c r="G17173" t="s">
        <v>3851</v>
      </c>
      <c r="H17173">
        <v>860</v>
      </c>
      <c r="I17173">
        <v>9</v>
      </c>
      <c r="J17173" t="s">
        <v>27452</v>
      </c>
      <c r="L17173">
        <v>45</v>
      </c>
    </row>
    <row r="17174" spans="1:12" x14ac:dyDescent="0.25">
      <c r="A17174" t="s">
        <v>9456</v>
      </c>
      <c r="B17174" t="s">
        <v>9453</v>
      </c>
      <c r="C17174" t="s">
        <v>9454</v>
      </c>
      <c r="D17174" t="s">
        <v>9455</v>
      </c>
      <c r="E17174" s="117">
        <v>43038</v>
      </c>
      <c r="F17174" s="118">
        <v>0.41671296296296295</v>
      </c>
      <c r="G17174" t="s">
        <v>3851</v>
      </c>
      <c r="H17174">
        <v>860</v>
      </c>
      <c r="I17174">
        <v>10</v>
      </c>
      <c r="J17174" t="s">
        <v>27452</v>
      </c>
      <c r="L17174" t="s">
        <v>27604</v>
      </c>
    </row>
    <row r="17175" spans="1:12" x14ac:dyDescent="0.25">
      <c r="A17175" t="s">
        <v>9456</v>
      </c>
      <c r="B17175" t="s">
        <v>9453</v>
      </c>
      <c r="C17175" t="s">
        <v>9454</v>
      </c>
      <c r="D17175" t="s">
        <v>9455</v>
      </c>
      <c r="E17175" s="117">
        <v>43038</v>
      </c>
      <c r="F17175" s="118">
        <v>0.41672453703703699</v>
      </c>
      <c r="G17175" t="s">
        <v>3851</v>
      </c>
      <c r="H17175">
        <v>861</v>
      </c>
      <c r="I17175">
        <v>1</v>
      </c>
      <c r="L17175" t="s">
        <v>27453</v>
      </c>
    </row>
    <row r="17176" spans="1:12" x14ac:dyDescent="0.25">
      <c r="A17176" t="s">
        <v>9456</v>
      </c>
      <c r="B17176" t="s">
        <v>9453</v>
      </c>
      <c r="C17176" t="s">
        <v>9454</v>
      </c>
      <c r="D17176" t="s">
        <v>9455</v>
      </c>
      <c r="E17176" s="117">
        <v>43038</v>
      </c>
      <c r="F17176" s="118">
        <v>0.41672453703703699</v>
      </c>
      <c r="G17176" t="s">
        <v>3851</v>
      </c>
      <c r="H17176">
        <v>861</v>
      </c>
      <c r="I17176">
        <v>4</v>
      </c>
      <c r="J17176" t="s">
        <v>27453</v>
      </c>
      <c r="L17176" t="s">
        <v>2262</v>
      </c>
    </row>
    <row r="17177" spans="1:12" x14ac:dyDescent="0.25">
      <c r="A17177" t="s">
        <v>9456</v>
      </c>
      <c r="B17177" t="s">
        <v>9453</v>
      </c>
      <c r="C17177" t="s">
        <v>9454</v>
      </c>
      <c r="D17177" t="s">
        <v>9455</v>
      </c>
      <c r="E17177" s="117">
        <v>43038</v>
      </c>
      <c r="F17177" s="118">
        <v>0.41672453703703699</v>
      </c>
      <c r="G17177" t="s">
        <v>3851</v>
      </c>
      <c r="H17177">
        <v>861</v>
      </c>
      <c r="I17177">
        <v>5</v>
      </c>
      <c r="J17177" t="s">
        <v>27453</v>
      </c>
      <c r="L17177" t="s">
        <v>48</v>
      </c>
    </row>
    <row r="17178" spans="1:12" x14ac:dyDescent="0.25">
      <c r="A17178" t="s">
        <v>9456</v>
      </c>
      <c r="B17178" t="s">
        <v>9453</v>
      </c>
      <c r="C17178" t="s">
        <v>9454</v>
      </c>
      <c r="D17178" t="s">
        <v>9455</v>
      </c>
      <c r="E17178" s="117">
        <v>43038</v>
      </c>
      <c r="F17178" s="118">
        <v>0.41672453703703699</v>
      </c>
      <c r="G17178" t="s">
        <v>3851</v>
      </c>
      <c r="H17178">
        <v>861</v>
      </c>
      <c r="I17178">
        <v>6</v>
      </c>
      <c r="J17178" t="s">
        <v>27453</v>
      </c>
      <c r="L17178" t="s">
        <v>27605</v>
      </c>
    </row>
    <row r="17179" spans="1:12" x14ac:dyDescent="0.25">
      <c r="A17179" t="s">
        <v>9456</v>
      </c>
      <c r="B17179" t="s">
        <v>9453</v>
      </c>
      <c r="C17179" t="s">
        <v>9454</v>
      </c>
      <c r="D17179" t="s">
        <v>9455</v>
      </c>
      <c r="E17179" s="117">
        <v>43038</v>
      </c>
      <c r="F17179" s="118">
        <v>0.41672453703703699</v>
      </c>
      <c r="G17179" t="s">
        <v>3851</v>
      </c>
      <c r="H17179">
        <v>861</v>
      </c>
      <c r="I17179">
        <v>8</v>
      </c>
      <c r="J17179" t="s">
        <v>27453</v>
      </c>
      <c r="L17179">
        <v>15</v>
      </c>
    </row>
    <row r="17180" spans="1:12" x14ac:dyDescent="0.25">
      <c r="A17180" t="s">
        <v>9456</v>
      </c>
      <c r="B17180" t="s">
        <v>9453</v>
      </c>
      <c r="C17180" t="s">
        <v>9454</v>
      </c>
      <c r="D17180" t="s">
        <v>9455</v>
      </c>
      <c r="E17180" s="117">
        <v>43038</v>
      </c>
      <c r="F17180" s="118">
        <v>0.41672453703703699</v>
      </c>
      <c r="G17180" t="s">
        <v>3851</v>
      </c>
      <c r="H17180">
        <v>861</v>
      </c>
      <c r="I17180">
        <v>9</v>
      </c>
      <c r="J17180" t="s">
        <v>27453</v>
      </c>
      <c r="L17180">
        <v>60</v>
      </c>
    </row>
    <row r="17181" spans="1:12" x14ac:dyDescent="0.25">
      <c r="A17181" t="s">
        <v>9456</v>
      </c>
      <c r="B17181" t="s">
        <v>9453</v>
      </c>
      <c r="C17181" t="s">
        <v>9454</v>
      </c>
      <c r="D17181" t="s">
        <v>9455</v>
      </c>
      <c r="E17181" s="117">
        <v>43038</v>
      </c>
      <c r="F17181" s="118">
        <v>0.41673611111111114</v>
      </c>
      <c r="G17181" t="s">
        <v>3851</v>
      </c>
      <c r="H17181">
        <v>862</v>
      </c>
      <c r="I17181">
        <v>1</v>
      </c>
      <c r="L17181" t="s">
        <v>27454</v>
      </c>
    </row>
    <row r="17182" spans="1:12" x14ac:dyDescent="0.25">
      <c r="A17182" t="s">
        <v>9456</v>
      </c>
      <c r="B17182" t="s">
        <v>9453</v>
      </c>
      <c r="C17182" t="s">
        <v>9454</v>
      </c>
      <c r="D17182" t="s">
        <v>9455</v>
      </c>
      <c r="E17182" s="117">
        <v>43038</v>
      </c>
      <c r="F17182" s="118">
        <v>0.41673611111111114</v>
      </c>
      <c r="G17182" t="s">
        <v>3851</v>
      </c>
      <c r="H17182">
        <v>862</v>
      </c>
      <c r="I17182">
        <v>4</v>
      </c>
      <c r="J17182" t="s">
        <v>27454</v>
      </c>
      <c r="L17182" t="s">
        <v>2468</v>
      </c>
    </row>
    <row r="17183" spans="1:12" x14ac:dyDescent="0.25">
      <c r="A17183" t="s">
        <v>9456</v>
      </c>
      <c r="B17183" t="s">
        <v>9453</v>
      </c>
      <c r="C17183" t="s">
        <v>9454</v>
      </c>
      <c r="D17183" t="s">
        <v>9455</v>
      </c>
      <c r="E17183" s="117">
        <v>43038</v>
      </c>
      <c r="F17183" s="118">
        <v>0.41673611111111114</v>
      </c>
      <c r="G17183" t="s">
        <v>3851</v>
      </c>
      <c r="H17183">
        <v>862</v>
      </c>
      <c r="I17183">
        <v>5</v>
      </c>
      <c r="J17183" t="s">
        <v>27454</v>
      </c>
      <c r="L17183" t="s">
        <v>48</v>
      </c>
    </row>
    <row r="17184" spans="1:12" x14ac:dyDescent="0.25">
      <c r="A17184" t="s">
        <v>9456</v>
      </c>
      <c r="B17184" t="s">
        <v>9453</v>
      </c>
      <c r="C17184" t="s">
        <v>9454</v>
      </c>
      <c r="D17184" t="s">
        <v>9455</v>
      </c>
      <c r="E17184" s="117">
        <v>43038</v>
      </c>
      <c r="F17184" s="118">
        <v>0.41673611111111114</v>
      </c>
      <c r="G17184" t="s">
        <v>3851</v>
      </c>
      <c r="H17184">
        <v>862</v>
      </c>
      <c r="I17184">
        <v>6</v>
      </c>
      <c r="J17184" t="s">
        <v>27454</v>
      </c>
      <c r="L17184" t="s">
        <v>27605</v>
      </c>
    </row>
    <row r="17185" spans="1:12" x14ac:dyDescent="0.25">
      <c r="A17185" t="s">
        <v>9456</v>
      </c>
      <c r="B17185" t="s">
        <v>9453</v>
      </c>
      <c r="C17185" t="s">
        <v>9454</v>
      </c>
      <c r="D17185" t="s">
        <v>9455</v>
      </c>
      <c r="E17185" s="117">
        <v>43038</v>
      </c>
      <c r="F17185" s="118">
        <v>0.41673611111111114</v>
      </c>
      <c r="G17185" t="s">
        <v>3851</v>
      </c>
      <c r="H17185">
        <v>862</v>
      </c>
      <c r="I17185">
        <v>8</v>
      </c>
      <c r="J17185" t="s">
        <v>27454</v>
      </c>
      <c r="L17185">
        <v>360</v>
      </c>
    </row>
    <row r="17186" spans="1:12" x14ac:dyDescent="0.25">
      <c r="A17186" t="s">
        <v>9456</v>
      </c>
      <c r="B17186" t="s">
        <v>9453</v>
      </c>
      <c r="C17186" t="s">
        <v>9454</v>
      </c>
      <c r="D17186" t="s">
        <v>9455</v>
      </c>
      <c r="E17186" s="117">
        <v>43038</v>
      </c>
      <c r="F17186" s="118">
        <v>0.41673611111111114</v>
      </c>
      <c r="G17186" t="s">
        <v>3851</v>
      </c>
      <c r="H17186">
        <v>862</v>
      </c>
      <c r="I17186">
        <v>9</v>
      </c>
      <c r="J17186" t="s">
        <v>27454</v>
      </c>
      <c r="L17186">
        <v>80</v>
      </c>
    </row>
    <row r="17187" spans="1:12" x14ac:dyDescent="0.25">
      <c r="A17187" t="s">
        <v>9456</v>
      </c>
      <c r="B17187" t="s">
        <v>9453</v>
      </c>
      <c r="C17187" t="s">
        <v>9454</v>
      </c>
      <c r="D17187" t="s">
        <v>9455</v>
      </c>
      <c r="E17187" s="117">
        <v>43038</v>
      </c>
      <c r="F17187" s="118">
        <v>0.41674768518518518</v>
      </c>
      <c r="G17187" t="s">
        <v>3851</v>
      </c>
      <c r="H17187">
        <v>863</v>
      </c>
      <c r="I17187">
        <v>1</v>
      </c>
      <c r="L17187" t="s">
        <v>27454</v>
      </c>
    </row>
    <row r="17188" spans="1:12" x14ac:dyDescent="0.25">
      <c r="A17188" t="s">
        <v>9456</v>
      </c>
      <c r="B17188" t="s">
        <v>9453</v>
      </c>
      <c r="C17188" t="s">
        <v>9454</v>
      </c>
      <c r="D17188" t="s">
        <v>9455</v>
      </c>
      <c r="E17188" s="117">
        <v>43038</v>
      </c>
      <c r="F17188" s="118">
        <v>0.41674768518518518</v>
      </c>
      <c r="G17188" t="s">
        <v>3851</v>
      </c>
      <c r="H17188">
        <v>863</v>
      </c>
      <c r="I17188">
        <v>4</v>
      </c>
      <c r="J17188" t="s">
        <v>27454</v>
      </c>
      <c r="L17188" t="s">
        <v>2468</v>
      </c>
    </row>
    <row r="17189" spans="1:12" x14ac:dyDescent="0.25">
      <c r="A17189" t="s">
        <v>9456</v>
      </c>
      <c r="B17189" t="s">
        <v>9453</v>
      </c>
      <c r="C17189" t="s">
        <v>9454</v>
      </c>
      <c r="D17189" t="s">
        <v>9455</v>
      </c>
      <c r="E17189" s="117">
        <v>43038</v>
      </c>
      <c r="F17189" s="118">
        <v>0.41674768518518518</v>
      </c>
      <c r="G17189" t="s">
        <v>3851</v>
      </c>
      <c r="H17189">
        <v>863</v>
      </c>
      <c r="I17189">
        <v>5</v>
      </c>
      <c r="J17189" t="s">
        <v>27454</v>
      </c>
      <c r="L17189" t="s">
        <v>1591</v>
      </c>
    </row>
    <row r="17190" spans="1:12" x14ac:dyDescent="0.25">
      <c r="A17190" t="s">
        <v>9456</v>
      </c>
      <c r="B17190" t="s">
        <v>9453</v>
      </c>
      <c r="C17190" t="s">
        <v>9454</v>
      </c>
      <c r="D17190" t="s">
        <v>9455</v>
      </c>
      <c r="E17190" s="117">
        <v>43038</v>
      </c>
      <c r="F17190" s="118">
        <v>0.41674768518518518</v>
      </c>
      <c r="G17190" t="s">
        <v>3851</v>
      </c>
      <c r="H17190">
        <v>863</v>
      </c>
      <c r="I17190">
        <v>8</v>
      </c>
      <c r="J17190" t="s">
        <v>27454</v>
      </c>
      <c r="L17190">
        <v>85</v>
      </c>
    </row>
    <row r="17191" spans="1:12" x14ac:dyDescent="0.25">
      <c r="A17191" t="s">
        <v>9456</v>
      </c>
      <c r="B17191" t="s">
        <v>9453</v>
      </c>
      <c r="C17191" t="s">
        <v>9454</v>
      </c>
      <c r="D17191" t="s">
        <v>9455</v>
      </c>
      <c r="E17191" s="117">
        <v>43038</v>
      </c>
      <c r="F17191" s="118">
        <v>0.41674768518518518</v>
      </c>
      <c r="G17191" t="s">
        <v>3851</v>
      </c>
      <c r="H17191">
        <v>863</v>
      </c>
      <c r="I17191">
        <v>9</v>
      </c>
      <c r="J17191" t="s">
        <v>27454</v>
      </c>
      <c r="L17191">
        <v>20</v>
      </c>
    </row>
    <row r="17192" spans="1:12" x14ac:dyDescent="0.25">
      <c r="A17192" t="s">
        <v>9456</v>
      </c>
      <c r="B17192" t="s">
        <v>9453</v>
      </c>
      <c r="C17192" t="s">
        <v>9454</v>
      </c>
      <c r="D17192" t="s">
        <v>9455</v>
      </c>
      <c r="E17192" s="117">
        <v>43038</v>
      </c>
      <c r="F17192" s="118">
        <v>0.41674768518518518</v>
      </c>
      <c r="G17192" t="s">
        <v>3851</v>
      </c>
      <c r="H17192">
        <v>863</v>
      </c>
      <c r="I17192">
        <v>10</v>
      </c>
      <c r="J17192" t="s">
        <v>27454</v>
      </c>
      <c r="L17192" t="s">
        <v>27606</v>
      </c>
    </row>
    <row r="17193" spans="1:12" x14ac:dyDescent="0.25">
      <c r="A17193" t="s">
        <v>9456</v>
      </c>
      <c r="B17193" t="s">
        <v>9453</v>
      </c>
      <c r="C17193" t="s">
        <v>9454</v>
      </c>
      <c r="D17193" t="s">
        <v>9455</v>
      </c>
      <c r="E17193" s="117">
        <v>43038</v>
      </c>
      <c r="F17193" s="118">
        <v>0.41675925925925927</v>
      </c>
      <c r="G17193" t="s">
        <v>3851</v>
      </c>
      <c r="H17193">
        <v>864</v>
      </c>
      <c r="I17193">
        <v>1</v>
      </c>
      <c r="L17193" t="s">
        <v>27459</v>
      </c>
    </row>
    <row r="17194" spans="1:12" x14ac:dyDescent="0.25">
      <c r="A17194" t="s">
        <v>9456</v>
      </c>
      <c r="B17194" t="s">
        <v>9453</v>
      </c>
      <c r="C17194" t="s">
        <v>9454</v>
      </c>
      <c r="D17194" t="s">
        <v>9455</v>
      </c>
      <c r="E17194" s="117">
        <v>43038</v>
      </c>
      <c r="F17194" s="118">
        <v>0.41675925925925927</v>
      </c>
      <c r="G17194" t="s">
        <v>3851</v>
      </c>
      <c r="H17194">
        <v>864</v>
      </c>
      <c r="I17194">
        <v>4</v>
      </c>
      <c r="J17194" t="s">
        <v>27459</v>
      </c>
      <c r="L17194" t="s">
        <v>2468</v>
      </c>
    </row>
    <row r="17195" spans="1:12" x14ac:dyDescent="0.25">
      <c r="A17195" t="s">
        <v>9456</v>
      </c>
      <c r="B17195" t="s">
        <v>9453</v>
      </c>
      <c r="C17195" t="s">
        <v>9454</v>
      </c>
      <c r="D17195" t="s">
        <v>9455</v>
      </c>
      <c r="E17195" s="117">
        <v>43038</v>
      </c>
      <c r="F17195" s="118">
        <v>0.41675925925925927</v>
      </c>
      <c r="G17195" t="s">
        <v>3851</v>
      </c>
      <c r="H17195">
        <v>864</v>
      </c>
      <c r="I17195">
        <v>5</v>
      </c>
      <c r="J17195" t="s">
        <v>27459</v>
      </c>
      <c r="L17195" t="s">
        <v>48</v>
      </c>
    </row>
    <row r="17196" spans="1:12" x14ac:dyDescent="0.25">
      <c r="A17196" t="s">
        <v>9456</v>
      </c>
      <c r="B17196" t="s">
        <v>9453</v>
      </c>
      <c r="C17196" t="s">
        <v>9454</v>
      </c>
      <c r="D17196" t="s">
        <v>9455</v>
      </c>
      <c r="E17196" s="117">
        <v>43038</v>
      </c>
      <c r="F17196" s="118">
        <v>0.41675925925925927</v>
      </c>
      <c r="G17196" t="s">
        <v>3851</v>
      </c>
      <c r="H17196">
        <v>864</v>
      </c>
      <c r="I17196">
        <v>6</v>
      </c>
      <c r="J17196" t="s">
        <v>27459</v>
      </c>
      <c r="L17196" t="s">
        <v>27605</v>
      </c>
    </row>
    <row r="17197" spans="1:12" x14ac:dyDescent="0.25">
      <c r="A17197" t="s">
        <v>9456</v>
      </c>
      <c r="B17197" t="s">
        <v>9453</v>
      </c>
      <c r="C17197" t="s">
        <v>9454</v>
      </c>
      <c r="D17197" t="s">
        <v>9455</v>
      </c>
      <c r="E17197" s="117">
        <v>43038</v>
      </c>
      <c r="F17197" s="118">
        <v>0.41675925925925927</v>
      </c>
      <c r="G17197" t="s">
        <v>3851</v>
      </c>
      <c r="H17197">
        <v>864</v>
      </c>
      <c r="I17197">
        <v>8</v>
      </c>
      <c r="J17197" t="s">
        <v>27459</v>
      </c>
      <c r="L17197">
        <v>355</v>
      </c>
    </row>
    <row r="17198" spans="1:12" x14ac:dyDescent="0.25">
      <c r="A17198" t="s">
        <v>9456</v>
      </c>
      <c r="B17198" t="s">
        <v>9453</v>
      </c>
      <c r="C17198" t="s">
        <v>9454</v>
      </c>
      <c r="D17198" t="s">
        <v>9455</v>
      </c>
      <c r="E17198" s="117">
        <v>43038</v>
      </c>
      <c r="F17198" s="118">
        <v>0.41675925925925927</v>
      </c>
      <c r="G17198" t="s">
        <v>3851</v>
      </c>
      <c r="H17198">
        <v>864</v>
      </c>
      <c r="I17198">
        <v>9</v>
      </c>
      <c r="J17198" t="s">
        <v>27459</v>
      </c>
      <c r="L17198">
        <v>65</v>
      </c>
    </row>
    <row r="17199" spans="1:12" x14ac:dyDescent="0.25">
      <c r="A17199" t="s">
        <v>9456</v>
      </c>
      <c r="B17199" t="s">
        <v>9453</v>
      </c>
      <c r="C17199" t="s">
        <v>9454</v>
      </c>
      <c r="D17199" t="s">
        <v>9455</v>
      </c>
      <c r="E17199" s="117">
        <v>43038</v>
      </c>
      <c r="F17199" s="118">
        <v>0.41677083333333331</v>
      </c>
      <c r="G17199" t="s">
        <v>3851</v>
      </c>
      <c r="H17199">
        <v>865</v>
      </c>
      <c r="I17199">
        <v>1</v>
      </c>
      <c r="L17199" t="s">
        <v>27461</v>
      </c>
    </row>
    <row r="17200" spans="1:12" x14ac:dyDescent="0.25">
      <c r="A17200" t="s">
        <v>9456</v>
      </c>
      <c r="B17200" t="s">
        <v>9453</v>
      </c>
      <c r="C17200" t="s">
        <v>9454</v>
      </c>
      <c r="D17200" t="s">
        <v>9455</v>
      </c>
      <c r="E17200" s="117">
        <v>43038</v>
      </c>
      <c r="F17200" s="118">
        <v>0.41677083333333331</v>
      </c>
      <c r="G17200" t="s">
        <v>3851</v>
      </c>
      <c r="H17200">
        <v>865</v>
      </c>
      <c r="I17200">
        <v>4</v>
      </c>
      <c r="J17200" t="s">
        <v>27461</v>
      </c>
      <c r="L17200" t="s">
        <v>2262</v>
      </c>
    </row>
    <row r="17201" spans="1:12" x14ac:dyDescent="0.25">
      <c r="A17201" t="s">
        <v>9456</v>
      </c>
      <c r="B17201" t="s">
        <v>9453</v>
      </c>
      <c r="C17201" t="s">
        <v>9454</v>
      </c>
      <c r="D17201" t="s">
        <v>9455</v>
      </c>
      <c r="E17201" s="117">
        <v>43038</v>
      </c>
      <c r="F17201" s="118">
        <v>0.41677083333333331</v>
      </c>
      <c r="G17201" t="s">
        <v>3851</v>
      </c>
      <c r="H17201">
        <v>865</v>
      </c>
      <c r="I17201">
        <v>5</v>
      </c>
      <c r="J17201" t="s">
        <v>27461</v>
      </c>
      <c r="L17201" t="s">
        <v>48</v>
      </c>
    </row>
    <row r="17202" spans="1:12" x14ac:dyDescent="0.25">
      <c r="A17202" t="s">
        <v>9456</v>
      </c>
      <c r="B17202" t="s">
        <v>9453</v>
      </c>
      <c r="C17202" t="s">
        <v>9454</v>
      </c>
      <c r="D17202" t="s">
        <v>9455</v>
      </c>
      <c r="E17202" s="117">
        <v>43038</v>
      </c>
      <c r="F17202" s="118">
        <v>0.41677083333333331</v>
      </c>
      <c r="G17202" t="s">
        <v>3851</v>
      </c>
      <c r="H17202">
        <v>865</v>
      </c>
      <c r="I17202">
        <v>6</v>
      </c>
      <c r="J17202" t="s">
        <v>27461</v>
      </c>
      <c r="L17202" t="s">
        <v>52</v>
      </c>
    </row>
    <row r="17203" spans="1:12" x14ac:dyDescent="0.25">
      <c r="A17203" t="s">
        <v>9456</v>
      </c>
      <c r="B17203" t="s">
        <v>9453</v>
      </c>
      <c r="C17203" t="s">
        <v>9454</v>
      </c>
      <c r="D17203" t="s">
        <v>9455</v>
      </c>
      <c r="E17203" s="117">
        <v>43038</v>
      </c>
      <c r="F17203" s="118">
        <v>0.41677083333333331</v>
      </c>
      <c r="G17203" t="s">
        <v>3851</v>
      </c>
      <c r="H17203">
        <v>865</v>
      </c>
      <c r="I17203">
        <v>8</v>
      </c>
      <c r="J17203" t="s">
        <v>27461</v>
      </c>
      <c r="L17203">
        <v>350</v>
      </c>
    </row>
    <row r="17204" spans="1:12" x14ac:dyDescent="0.25">
      <c r="A17204" t="s">
        <v>9456</v>
      </c>
      <c r="B17204" t="s">
        <v>9453</v>
      </c>
      <c r="C17204" t="s">
        <v>9454</v>
      </c>
      <c r="D17204" t="s">
        <v>9455</v>
      </c>
      <c r="E17204" s="117">
        <v>43038</v>
      </c>
      <c r="F17204" s="118">
        <v>0.41677083333333331</v>
      </c>
      <c r="G17204" t="s">
        <v>3851</v>
      </c>
      <c r="H17204">
        <v>865</v>
      </c>
      <c r="I17204">
        <v>9</v>
      </c>
      <c r="J17204" t="s">
        <v>27461</v>
      </c>
      <c r="L17204">
        <v>50</v>
      </c>
    </row>
    <row r="17205" spans="1:12" x14ac:dyDescent="0.25">
      <c r="A17205" t="s">
        <v>9456</v>
      </c>
      <c r="B17205" t="s">
        <v>9453</v>
      </c>
      <c r="C17205" t="s">
        <v>9454</v>
      </c>
      <c r="D17205" t="s">
        <v>9455</v>
      </c>
      <c r="E17205" s="117">
        <v>43038</v>
      </c>
      <c r="F17205" s="118">
        <v>0.41677083333333331</v>
      </c>
      <c r="G17205" t="s">
        <v>3851</v>
      </c>
      <c r="H17205">
        <v>866</v>
      </c>
      <c r="I17205">
        <v>1</v>
      </c>
      <c r="L17205" t="s">
        <v>27462</v>
      </c>
    </row>
    <row r="17206" spans="1:12" x14ac:dyDescent="0.25">
      <c r="A17206" t="s">
        <v>9456</v>
      </c>
      <c r="B17206" t="s">
        <v>9453</v>
      </c>
      <c r="C17206" t="s">
        <v>9454</v>
      </c>
      <c r="D17206" t="s">
        <v>9455</v>
      </c>
      <c r="E17206" s="117">
        <v>43038</v>
      </c>
      <c r="F17206" s="118">
        <v>0.41678240740740741</v>
      </c>
      <c r="G17206" t="s">
        <v>3851</v>
      </c>
      <c r="H17206">
        <v>866</v>
      </c>
      <c r="I17206">
        <v>4</v>
      </c>
      <c r="J17206" t="s">
        <v>27462</v>
      </c>
      <c r="L17206" t="s">
        <v>2262</v>
      </c>
    </row>
    <row r="17207" spans="1:12" x14ac:dyDescent="0.25">
      <c r="A17207" t="s">
        <v>9456</v>
      </c>
      <c r="B17207" t="s">
        <v>9453</v>
      </c>
      <c r="C17207" t="s">
        <v>9454</v>
      </c>
      <c r="D17207" t="s">
        <v>9455</v>
      </c>
      <c r="E17207" s="117">
        <v>43038</v>
      </c>
      <c r="F17207" s="118">
        <v>0.41678240740740741</v>
      </c>
      <c r="G17207" t="s">
        <v>3851</v>
      </c>
      <c r="H17207">
        <v>866</v>
      </c>
      <c r="I17207">
        <v>5</v>
      </c>
      <c r="J17207" t="s">
        <v>27462</v>
      </c>
      <c r="L17207" t="s">
        <v>48</v>
      </c>
    </row>
    <row r="17208" spans="1:12" x14ac:dyDescent="0.25">
      <c r="A17208" t="s">
        <v>9456</v>
      </c>
      <c r="B17208" t="s">
        <v>9453</v>
      </c>
      <c r="C17208" t="s">
        <v>9454</v>
      </c>
      <c r="D17208" t="s">
        <v>9455</v>
      </c>
      <c r="E17208" s="117">
        <v>43038</v>
      </c>
      <c r="F17208" s="118">
        <v>0.41678240740740741</v>
      </c>
      <c r="G17208" t="s">
        <v>3851</v>
      </c>
      <c r="H17208">
        <v>866</v>
      </c>
      <c r="I17208">
        <v>6</v>
      </c>
      <c r="J17208" t="s">
        <v>27462</v>
      </c>
      <c r="L17208" t="s">
        <v>27605</v>
      </c>
    </row>
    <row r="17209" spans="1:12" x14ac:dyDescent="0.25">
      <c r="A17209" t="s">
        <v>9456</v>
      </c>
      <c r="B17209" t="s">
        <v>9453</v>
      </c>
      <c r="C17209" t="s">
        <v>9454</v>
      </c>
      <c r="D17209" t="s">
        <v>9455</v>
      </c>
      <c r="E17209" s="117">
        <v>43038</v>
      </c>
      <c r="F17209" s="118">
        <v>0.41678240740740741</v>
      </c>
      <c r="G17209" t="s">
        <v>3851</v>
      </c>
      <c r="H17209">
        <v>866</v>
      </c>
      <c r="I17209">
        <v>8</v>
      </c>
      <c r="J17209" t="s">
        <v>27462</v>
      </c>
      <c r="L17209">
        <v>30</v>
      </c>
    </row>
    <row r="17210" spans="1:12" x14ac:dyDescent="0.25">
      <c r="A17210" t="s">
        <v>9456</v>
      </c>
      <c r="B17210" t="s">
        <v>9453</v>
      </c>
      <c r="C17210" t="s">
        <v>9454</v>
      </c>
      <c r="D17210" t="s">
        <v>9455</v>
      </c>
      <c r="E17210" s="117">
        <v>43038</v>
      </c>
      <c r="F17210" s="118">
        <v>0.41678240740740741</v>
      </c>
      <c r="G17210" t="s">
        <v>3851</v>
      </c>
      <c r="H17210">
        <v>866</v>
      </c>
      <c r="I17210">
        <v>9</v>
      </c>
      <c r="J17210" t="s">
        <v>27462</v>
      </c>
      <c r="L17210">
        <v>45</v>
      </c>
    </row>
    <row r="17211" spans="1:12" x14ac:dyDescent="0.25">
      <c r="A17211" t="s">
        <v>9456</v>
      </c>
      <c r="B17211" t="s">
        <v>9453</v>
      </c>
      <c r="C17211" t="s">
        <v>9454</v>
      </c>
      <c r="D17211" t="s">
        <v>9455</v>
      </c>
      <c r="E17211" s="117">
        <v>43038</v>
      </c>
      <c r="F17211" s="118">
        <v>0.41678240740740741</v>
      </c>
      <c r="G17211" t="s">
        <v>3851</v>
      </c>
      <c r="H17211">
        <v>867</v>
      </c>
      <c r="I17211">
        <v>1</v>
      </c>
      <c r="L17211" t="s">
        <v>27467</v>
      </c>
    </row>
    <row r="17212" spans="1:12" x14ac:dyDescent="0.25">
      <c r="A17212" t="s">
        <v>9456</v>
      </c>
      <c r="B17212" t="s">
        <v>9453</v>
      </c>
      <c r="C17212" t="s">
        <v>9454</v>
      </c>
      <c r="D17212" t="s">
        <v>9455</v>
      </c>
      <c r="E17212" s="117">
        <v>43038</v>
      </c>
      <c r="F17212" s="118">
        <v>0.41679398148148145</v>
      </c>
      <c r="G17212" t="s">
        <v>3851</v>
      </c>
      <c r="H17212">
        <v>867</v>
      </c>
      <c r="I17212">
        <v>4</v>
      </c>
      <c r="J17212" t="s">
        <v>27467</v>
      </c>
      <c r="L17212" t="s">
        <v>2468</v>
      </c>
    </row>
    <row r="17213" spans="1:12" x14ac:dyDescent="0.25">
      <c r="A17213" t="s">
        <v>9456</v>
      </c>
      <c r="B17213" t="s">
        <v>9453</v>
      </c>
      <c r="C17213" t="s">
        <v>9454</v>
      </c>
      <c r="D17213" t="s">
        <v>9455</v>
      </c>
      <c r="E17213" s="117">
        <v>43038</v>
      </c>
      <c r="F17213" s="118">
        <v>0.41679398148148145</v>
      </c>
      <c r="G17213" t="s">
        <v>3851</v>
      </c>
      <c r="H17213">
        <v>867</v>
      </c>
      <c r="I17213">
        <v>5</v>
      </c>
      <c r="J17213" t="s">
        <v>27467</v>
      </c>
      <c r="L17213" t="s">
        <v>1518</v>
      </c>
    </row>
    <row r="17214" spans="1:12" x14ac:dyDescent="0.25">
      <c r="A17214" t="s">
        <v>9456</v>
      </c>
      <c r="B17214" t="s">
        <v>9453</v>
      </c>
      <c r="C17214" t="s">
        <v>9454</v>
      </c>
      <c r="D17214" t="s">
        <v>9455</v>
      </c>
      <c r="E17214" s="117">
        <v>43038</v>
      </c>
      <c r="F17214" s="118">
        <v>0.41679398148148145</v>
      </c>
      <c r="G17214" t="s">
        <v>3851</v>
      </c>
      <c r="H17214">
        <v>867</v>
      </c>
      <c r="I17214">
        <v>8</v>
      </c>
      <c r="J17214" t="s">
        <v>27467</v>
      </c>
      <c r="L17214">
        <v>340</v>
      </c>
    </row>
    <row r="17215" spans="1:12" x14ac:dyDescent="0.25">
      <c r="A17215" t="s">
        <v>9456</v>
      </c>
      <c r="B17215" t="s">
        <v>9453</v>
      </c>
      <c r="C17215" t="s">
        <v>9454</v>
      </c>
      <c r="D17215" t="s">
        <v>9455</v>
      </c>
      <c r="E17215" s="117">
        <v>43038</v>
      </c>
      <c r="F17215" s="118">
        <v>0.41679398148148145</v>
      </c>
      <c r="G17215" t="s">
        <v>3851</v>
      </c>
      <c r="H17215">
        <v>867</v>
      </c>
      <c r="I17215">
        <v>9</v>
      </c>
      <c r="J17215" t="s">
        <v>27467</v>
      </c>
      <c r="L17215">
        <v>60</v>
      </c>
    </row>
    <row r="17216" spans="1:12" x14ac:dyDescent="0.25">
      <c r="A17216" t="s">
        <v>9456</v>
      </c>
      <c r="B17216" t="s">
        <v>9453</v>
      </c>
      <c r="C17216" t="s">
        <v>9454</v>
      </c>
      <c r="D17216" t="s">
        <v>9455</v>
      </c>
      <c r="E17216" s="117">
        <v>43038</v>
      </c>
      <c r="F17216" s="118">
        <v>0.41679398148148145</v>
      </c>
      <c r="G17216" t="s">
        <v>3851</v>
      </c>
      <c r="H17216">
        <v>868</v>
      </c>
      <c r="I17216">
        <v>1</v>
      </c>
      <c r="L17216" t="s">
        <v>27467</v>
      </c>
    </row>
    <row r="17217" spans="1:12" x14ac:dyDescent="0.25">
      <c r="A17217" t="s">
        <v>9456</v>
      </c>
      <c r="B17217" t="s">
        <v>9453</v>
      </c>
      <c r="C17217" t="s">
        <v>9454</v>
      </c>
      <c r="D17217" t="s">
        <v>9455</v>
      </c>
      <c r="E17217" s="117">
        <v>43038</v>
      </c>
      <c r="F17217" s="118">
        <v>0.4168055555555556</v>
      </c>
      <c r="G17217" t="s">
        <v>3851</v>
      </c>
      <c r="H17217">
        <v>868</v>
      </c>
      <c r="I17217">
        <v>4</v>
      </c>
      <c r="J17217" t="s">
        <v>27467</v>
      </c>
      <c r="L17217" t="s">
        <v>2468</v>
      </c>
    </row>
    <row r="17218" spans="1:12" x14ac:dyDescent="0.25">
      <c r="A17218" t="s">
        <v>9456</v>
      </c>
      <c r="B17218" t="s">
        <v>9453</v>
      </c>
      <c r="C17218" t="s">
        <v>9454</v>
      </c>
      <c r="D17218" t="s">
        <v>9455</v>
      </c>
      <c r="E17218" s="117">
        <v>43038</v>
      </c>
      <c r="F17218" s="118">
        <v>0.4168055555555556</v>
      </c>
      <c r="G17218" t="s">
        <v>3851</v>
      </c>
      <c r="H17218">
        <v>868</v>
      </c>
      <c r="I17218">
        <v>5</v>
      </c>
      <c r="J17218" t="s">
        <v>27467</v>
      </c>
      <c r="L17218" t="s">
        <v>1591</v>
      </c>
    </row>
    <row r="17219" spans="1:12" x14ac:dyDescent="0.25">
      <c r="A17219" t="s">
        <v>9456</v>
      </c>
      <c r="B17219" t="s">
        <v>9453</v>
      </c>
      <c r="C17219" t="s">
        <v>9454</v>
      </c>
      <c r="D17219" t="s">
        <v>9455</v>
      </c>
      <c r="E17219" s="117">
        <v>43038</v>
      </c>
      <c r="F17219" s="118">
        <v>0.4168055555555556</v>
      </c>
      <c r="G17219" t="s">
        <v>3851</v>
      </c>
      <c r="H17219">
        <v>868</v>
      </c>
      <c r="I17219">
        <v>8</v>
      </c>
      <c r="J17219" t="s">
        <v>27467</v>
      </c>
      <c r="L17219">
        <v>320</v>
      </c>
    </row>
    <row r="17220" spans="1:12" x14ac:dyDescent="0.25">
      <c r="A17220" t="s">
        <v>9456</v>
      </c>
      <c r="B17220" t="s">
        <v>9453</v>
      </c>
      <c r="C17220" t="s">
        <v>9454</v>
      </c>
      <c r="D17220" t="s">
        <v>9455</v>
      </c>
      <c r="E17220" s="117">
        <v>43038</v>
      </c>
      <c r="F17220" s="118">
        <v>0.4168055555555556</v>
      </c>
      <c r="G17220" t="s">
        <v>3851</v>
      </c>
      <c r="H17220">
        <v>868</v>
      </c>
      <c r="I17220">
        <v>9</v>
      </c>
      <c r="J17220" t="s">
        <v>27467</v>
      </c>
      <c r="L17220">
        <v>60</v>
      </c>
    </row>
    <row r="17221" spans="1:12" x14ac:dyDescent="0.25">
      <c r="A17221" t="s">
        <v>9456</v>
      </c>
      <c r="B17221" t="s">
        <v>9453</v>
      </c>
      <c r="C17221" t="s">
        <v>9454</v>
      </c>
      <c r="D17221" t="s">
        <v>9455</v>
      </c>
      <c r="E17221" s="117">
        <v>43038</v>
      </c>
      <c r="F17221" s="118">
        <v>0.4168055555555556</v>
      </c>
      <c r="G17221" t="s">
        <v>3851</v>
      </c>
      <c r="H17221">
        <v>868</v>
      </c>
      <c r="I17221">
        <v>10</v>
      </c>
      <c r="J17221" t="s">
        <v>27467</v>
      </c>
      <c r="L17221" t="s">
        <v>27606</v>
      </c>
    </row>
    <row r="17222" spans="1:12" x14ac:dyDescent="0.25">
      <c r="A17222" t="s">
        <v>9456</v>
      </c>
      <c r="B17222" t="s">
        <v>9453</v>
      </c>
      <c r="C17222" t="s">
        <v>9454</v>
      </c>
      <c r="D17222" t="s">
        <v>9455</v>
      </c>
      <c r="E17222" s="117">
        <v>43038</v>
      </c>
      <c r="F17222" s="118">
        <v>0.4168055555555556</v>
      </c>
      <c r="G17222" t="s">
        <v>3851</v>
      </c>
      <c r="H17222">
        <v>869</v>
      </c>
      <c r="I17222">
        <v>1</v>
      </c>
      <c r="L17222" t="s">
        <v>27471</v>
      </c>
    </row>
    <row r="17223" spans="1:12" x14ac:dyDescent="0.25">
      <c r="A17223" t="s">
        <v>9456</v>
      </c>
      <c r="B17223" t="s">
        <v>9453</v>
      </c>
      <c r="C17223" t="s">
        <v>9454</v>
      </c>
      <c r="D17223" t="s">
        <v>9455</v>
      </c>
      <c r="E17223" s="117">
        <v>43038</v>
      </c>
      <c r="F17223" s="118">
        <v>0.4168055555555556</v>
      </c>
      <c r="G17223" t="s">
        <v>3851</v>
      </c>
      <c r="H17223">
        <v>869</v>
      </c>
      <c r="I17223">
        <v>4</v>
      </c>
      <c r="J17223" t="s">
        <v>27471</v>
      </c>
      <c r="L17223" t="s">
        <v>2262</v>
      </c>
    </row>
    <row r="17224" spans="1:12" x14ac:dyDescent="0.25">
      <c r="A17224" t="s">
        <v>9456</v>
      </c>
      <c r="B17224" t="s">
        <v>9453</v>
      </c>
      <c r="C17224" t="s">
        <v>9454</v>
      </c>
      <c r="D17224" t="s">
        <v>9455</v>
      </c>
      <c r="E17224" s="117">
        <v>43038</v>
      </c>
      <c r="F17224" s="118">
        <v>0.41681712962962963</v>
      </c>
      <c r="G17224" t="s">
        <v>3851</v>
      </c>
      <c r="H17224">
        <v>869</v>
      </c>
      <c r="I17224">
        <v>5</v>
      </c>
      <c r="J17224" t="s">
        <v>27471</v>
      </c>
      <c r="L17224" t="s">
        <v>48</v>
      </c>
    </row>
    <row r="17225" spans="1:12" x14ac:dyDescent="0.25">
      <c r="A17225" t="s">
        <v>9456</v>
      </c>
      <c r="B17225" t="s">
        <v>9453</v>
      </c>
      <c r="C17225" t="s">
        <v>9454</v>
      </c>
      <c r="D17225" t="s">
        <v>9455</v>
      </c>
      <c r="E17225" s="117">
        <v>43038</v>
      </c>
      <c r="F17225" s="118">
        <v>0.41681712962962963</v>
      </c>
      <c r="G17225" t="s">
        <v>3851</v>
      </c>
      <c r="H17225">
        <v>869</v>
      </c>
      <c r="I17225">
        <v>6</v>
      </c>
      <c r="J17225" t="s">
        <v>27471</v>
      </c>
      <c r="L17225" t="s">
        <v>27605</v>
      </c>
    </row>
    <row r="17226" spans="1:12" x14ac:dyDescent="0.25">
      <c r="A17226" t="s">
        <v>9456</v>
      </c>
      <c r="B17226" t="s">
        <v>9453</v>
      </c>
      <c r="C17226" t="s">
        <v>9454</v>
      </c>
      <c r="D17226" t="s">
        <v>9455</v>
      </c>
      <c r="E17226" s="117">
        <v>43038</v>
      </c>
      <c r="F17226" s="118">
        <v>0.41681712962962963</v>
      </c>
      <c r="G17226" t="s">
        <v>3851</v>
      </c>
      <c r="H17226">
        <v>869</v>
      </c>
      <c r="I17226">
        <v>8</v>
      </c>
      <c r="J17226" t="s">
        <v>27471</v>
      </c>
      <c r="L17226">
        <v>30</v>
      </c>
    </row>
    <row r="17227" spans="1:12" x14ac:dyDescent="0.25">
      <c r="A17227" t="s">
        <v>9456</v>
      </c>
      <c r="B17227" t="s">
        <v>9453</v>
      </c>
      <c r="C17227" t="s">
        <v>9454</v>
      </c>
      <c r="D17227" t="s">
        <v>9455</v>
      </c>
      <c r="E17227" s="117">
        <v>43038</v>
      </c>
      <c r="F17227" s="118">
        <v>0.41681712962962963</v>
      </c>
      <c r="G17227" t="s">
        <v>3851</v>
      </c>
      <c r="H17227">
        <v>869</v>
      </c>
      <c r="I17227">
        <v>9</v>
      </c>
      <c r="J17227" t="s">
        <v>27471</v>
      </c>
      <c r="L17227">
        <v>50</v>
      </c>
    </row>
    <row r="17228" spans="1:12" x14ac:dyDescent="0.25">
      <c r="A17228" t="s">
        <v>9456</v>
      </c>
      <c r="B17228" t="s">
        <v>9453</v>
      </c>
      <c r="C17228" t="s">
        <v>9454</v>
      </c>
      <c r="D17228" t="s">
        <v>9455</v>
      </c>
      <c r="E17228" s="117">
        <v>43038</v>
      </c>
      <c r="F17228" s="118">
        <v>0.41681712962962963</v>
      </c>
      <c r="G17228" t="s">
        <v>3851</v>
      </c>
      <c r="H17228">
        <v>870</v>
      </c>
      <c r="I17228">
        <v>1</v>
      </c>
      <c r="L17228" t="s">
        <v>27473</v>
      </c>
    </row>
    <row r="17229" spans="1:12" x14ac:dyDescent="0.25">
      <c r="A17229" t="s">
        <v>9456</v>
      </c>
      <c r="B17229" t="s">
        <v>9453</v>
      </c>
      <c r="C17229" t="s">
        <v>9454</v>
      </c>
      <c r="D17229" t="s">
        <v>9455</v>
      </c>
      <c r="E17229" s="117">
        <v>43038</v>
      </c>
      <c r="F17229" s="118">
        <v>0.41681712962962963</v>
      </c>
      <c r="G17229" t="s">
        <v>3851</v>
      </c>
      <c r="H17229">
        <v>870</v>
      </c>
      <c r="I17229">
        <v>4</v>
      </c>
      <c r="J17229" t="s">
        <v>27473</v>
      </c>
      <c r="L17229" t="s">
        <v>2468</v>
      </c>
    </row>
    <row r="17230" spans="1:12" x14ac:dyDescent="0.25">
      <c r="A17230" t="s">
        <v>9456</v>
      </c>
      <c r="B17230" t="s">
        <v>9453</v>
      </c>
      <c r="C17230" t="s">
        <v>9454</v>
      </c>
      <c r="D17230" t="s">
        <v>9455</v>
      </c>
      <c r="E17230" s="117">
        <v>43038</v>
      </c>
      <c r="F17230" s="118">
        <v>0.41681712962962963</v>
      </c>
      <c r="G17230" t="s">
        <v>3851</v>
      </c>
      <c r="H17230">
        <v>870</v>
      </c>
      <c r="I17230">
        <v>5</v>
      </c>
      <c r="J17230" t="s">
        <v>27473</v>
      </c>
      <c r="L17230" t="s">
        <v>48</v>
      </c>
    </row>
    <row r="17231" spans="1:12" x14ac:dyDescent="0.25">
      <c r="A17231" t="s">
        <v>9456</v>
      </c>
      <c r="B17231" t="s">
        <v>9453</v>
      </c>
      <c r="C17231" t="s">
        <v>9454</v>
      </c>
      <c r="D17231" t="s">
        <v>9455</v>
      </c>
      <c r="E17231" s="117">
        <v>43038</v>
      </c>
      <c r="F17231" s="118">
        <v>0.41682870370370373</v>
      </c>
      <c r="G17231" t="s">
        <v>3851</v>
      </c>
      <c r="H17231">
        <v>870</v>
      </c>
      <c r="I17231">
        <v>6</v>
      </c>
      <c r="J17231" t="s">
        <v>27473</v>
      </c>
      <c r="L17231" t="s">
        <v>27605</v>
      </c>
    </row>
    <row r="17232" spans="1:12" x14ac:dyDescent="0.25">
      <c r="A17232" t="s">
        <v>9456</v>
      </c>
      <c r="B17232" t="s">
        <v>9453</v>
      </c>
      <c r="C17232" t="s">
        <v>9454</v>
      </c>
      <c r="D17232" t="s">
        <v>9455</v>
      </c>
      <c r="E17232" s="117">
        <v>43038</v>
      </c>
      <c r="F17232" s="118">
        <v>0.41682870370370373</v>
      </c>
      <c r="G17232" t="s">
        <v>3851</v>
      </c>
      <c r="H17232">
        <v>870</v>
      </c>
      <c r="I17232">
        <v>8</v>
      </c>
      <c r="J17232" t="s">
        <v>27473</v>
      </c>
      <c r="L17232">
        <v>20</v>
      </c>
    </row>
    <row r="17233" spans="1:12" x14ac:dyDescent="0.25">
      <c r="A17233" t="s">
        <v>9456</v>
      </c>
      <c r="B17233" t="s">
        <v>9453</v>
      </c>
      <c r="C17233" t="s">
        <v>9454</v>
      </c>
      <c r="D17233" t="s">
        <v>9455</v>
      </c>
      <c r="E17233" s="117">
        <v>43038</v>
      </c>
      <c r="F17233" s="118">
        <v>0.41682870370370373</v>
      </c>
      <c r="G17233" t="s">
        <v>3851</v>
      </c>
      <c r="H17233">
        <v>870</v>
      </c>
      <c r="I17233">
        <v>9</v>
      </c>
      <c r="J17233" t="s">
        <v>27473</v>
      </c>
      <c r="L17233">
        <v>80</v>
      </c>
    </row>
    <row r="17234" spans="1:12" x14ac:dyDescent="0.25">
      <c r="A17234" t="s">
        <v>9456</v>
      </c>
      <c r="B17234" t="s">
        <v>9453</v>
      </c>
      <c r="C17234" t="s">
        <v>9454</v>
      </c>
      <c r="D17234" t="s">
        <v>9455</v>
      </c>
      <c r="E17234" s="117">
        <v>43038</v>
      </c>
      <c r="F17234" s="118">
        <v>0.41682870370370373</v>
      </c>
      <c r="G17234" t="s">
        <v>3851</v>
      </c>
      <c r="H17234">
        <v>871</v>
      </c>
      <c r="I17234">
        <v>1</v>
      </c>
      <c r="L17234" t="s">
        <v>27474</v>
      </c>
    </row>
    <row r="17235" spans="1:12" x14ac:dyDescent="0.25">
      <c r="A17235" t="s">
        <v>9456</v>
      </c>
      <c r="B17235" t="s">
        <v>9453</v>
      </c>
      <c r="C17235" t="s">
        <v>9454</v>
      </c>
      <c r="D17235" t="s">
        <v>9455</v>
      </c>
      <c r="E17235" s="117">
        <v>43038</v>
      </c>
      <c r="F17235" s="118">
        <v>0.41682870370370373</v>
      </c>
      <c r="G17235" t="s">
        <v>3851</v>
      </c>
      <c r="H17235">
        <v>871</v>
      </c>
      <c r="I17235">
        <v>4</v>
      </c>
      <c r="J17235" t="s">
        <v>27474</v>
      </c>
      <c r="L17235" t="s">
        <v>2262</v>
      </c>
    </row>
    <row r="17236" spans="1:12" x14ac:dyDescent="0.25">
      <c r="A17236" t="s">
        <v>9456</v>
      </c>
      <c r="B17236" t="s">
        <v>9453</v>
      </c>
      <c r="C17236" t="s">
        <v>9454</v>
      </c>
      <c r="D17236" t="s">
        <v>9455</v>
      </c>
      <c r="E17236" s="117">
        <v>43038</v>
      </c>
      <c r="F17236" s="118">
        <v>0.41682870370370373</v>
      </c>
      <c r="G17236" t="s">
        <v>3851</v>
      </c>
      <c r="H17236">
        <v>871</v>
      </c>
      <c r="I17236">
        <v>5</v>
      </c>
      <c r="J17236" t="s">
        <v>27474</v>
      </c>
      <c r="L17236" t="s">
        <v>48</v>
      </c>
    </row>
    <row r="17237" spans="1:12" x14ac:dyDescent="0.25">
      <c r="A17237" t="s">
        <v>9456</v>
      </c>
      <c r="B17237" t="s">
        <v>9453</v>
      </c>
      <c r="C17237" t="s">
        <v>9454</v>
      </c>
      <c r="D17237" t="s">
        <v>9455</v>
      </c>
      <c r="E17237" s="117">
        <v>43038</v>
      </c>
      <c r="F17237" s="118">
        <v>0.41684027777777777</v>
      </c>
      <c r="G17237" t="s">
        <v>3851</v>
      </c>
      <c r="H17237">
        <v>871</v>
      </c>
      <c r="I17237">
        <v>6</v>
      </c>
      <c r="J17237" t="s">
        <v>27474</v>
      </c>
      <c r="L17237" t="s">
        <v>27605</v>
      </c>
    </row>
    <row r="17238" spans="1:12" x14ac:dyDescent="0.25">
      <c r="A17238" t="s">
        <v>9456</v>
      </c>
      <c r="B17238" t="s">
        <v>9453</v>
      </c>
      <c r="C17238" t="s">
        <v>9454</v>
      </c>
      <c r="D17238" t="s">
        <v>9455</v>
      </c>
      <c r="E17238" s="117">
        <v>43038</v>
      </c>
      <c r="F17238" s="118">
        <v>0.41684027777777777</v>
      </c>
      <c r="G17238" t="s">
        <v>3851</v>
      </c>
      <c r="H17238">
        <v>871</v>
      </c>
      <c r="I17238">
        <v>8</v>
      </c>
      <c r="J17238" t="s">
        <v>27474</v>
      </c>
      <c r="L17238">
        <v>20</v>
      </c>
    </row>
    <row r="17239" spans="1:12" x14ac:dyDescent="0.25">
      <c r="A17239" t="s">
        <v>9456</v>
      </c>
      <c r="B17239" t="s">
        <v>9453</v>
      </c>
      <c r="C17239" t="s">
        <v>9454</v>
      </c>
      <c r="D17239" t="s">
        <v>9455</v>
      </c>
      <c r="E17239" s="117">
        <v>43038</v>
      </c>
      <c r="F17239" s="118">
        <v>0.41684027777777777</v>
      </c>
      <c r="G17239" t="s">
        <v>3851</v>
      </c>
      <c r="H17239">
        <v>871</v>
      </c>
      <c r="I17239">
        <v>9</v>
      </c>
      <c r="J17239" t="s">
        <v>27474</v>
      </c>
      <c r="L17239">
        <v>80</v>
      </c>
    </row>
    <row r="17240" spans="1:12" x14ac:dyDescent="0.25">
      <c r="A17240" t="s">
        <v>9456</v>
      </c>
      <c r="B17240" t="s">
        <v>9453</v>
      </c>
      <c r="C17240" t="s">
        <v>9454</v>
      </c>
      <c r="D17240" t="s">
        <v>9455</v>
      </c>
      <c r="E17240" s="117">
        <v>43038</v>
      </c>
      <c r="F17240" s="118">
        <v>0.41684027777777777</v>
      </c>
      <c r="G17240" t="s">
        <v>3851</v>
      </c>
      <c r="H17240">
        <v>872</v>
      </c>
      <c r="I17240">
        <v>1</v>
      </c>
      <c r="L17240" t="s">
        <v>27475</v>
      </c>
    </row>
    <row r="17241" spans="1:12" x14ac:dyDescent="0.25">
      <c r="A17241" t="s">
        <v>9456</v>
      </c>
      <c r="B17241" t="s">
        <v>9453</v>
      </c>
      <c r="C17241" t="s">
        <v>9454</v>
      </c>
      <c r="D17241" t="s">
        <v>9455</v>
      </c>
      <c r="E17241" s="117">
        <v>43038</v>
      </c>
      <c r="F17241" s="118">
        <v>0.41684027777777777</v>
      </c>
      <c r="G17241" t="s">
        <v>3851</v>
      </c>
      <c r="H17241">
        <v>872</v>
      </c>
      <c r="I17241">
        <v>4</v>
      </c>
      <c r="J17241" t="s">
        <v>27475</v>
      </c>
      <c r="L17241" t="s">
        <v>2468</v>
      </c>
    </row>
    <row r="17242" spans="1:12" x14ac:dyDescent="0.25">
      <c r="A17242" t="s">
        <v>9456</v>
      </c>
      <c r="B17242" t="s">
        <v>9453</v>
      </c>
      <c r="C17242" t="s">
        <v>9454</v>
      </c>
      <c r="D17242" t="s">
        <v>9455</v>
      </c>
      <c r="E17242" s="117">
        <v>43038</v>
      </c>
      <c r="F17242" s="118">
        <v>0.41684027777777777</v>
      </c>
      <c r="G17242" t="s">
        <v>3851</v>
      </c>
      <c r="H17242">
        <v>872</v>
      </c>
      <c r="I17242">
        <v>5</v>
      </c>
      <c r="J17242" t="s">
        <v>27475</v>
      </c>
      <c r="L17242" t="s">
        <v>1518</v>
      </c>
    </row>
    <row r="17243" spans="1:12" x14ac:dyDescent="0.25">
      <c r="A17243" t="s">
        <v>9456</v>
      </c>
      <c r="B17243" t="s">
        <v>9453</v>
      </c>
      <c r="C17243" t="s">
        <v>9454</v>
      </c>
      <c r="D17243" t="s">
        <v>9455</v>
      </c>
      <c r="E17243" s="117">
        <v>43038</v>
      </c>
      <c r="F17243" s="118">
        <v>0.41685185185185186</v>
      </c>
      <c r="G17243" t="s">
        <v>3851</v>
      </c>
      <c r="H17243">
        <v>872</v>
      </c>
      <c r="I17243">
        <v>8</v>
      </c>
      <c r="J17243" t="s">
        <v>27475</v>
      </c>
      <c r="L17243">
        <v>355</v>
      </c>
    </row>
    <row r="17244" spans="1:12" x14ac:dyDescent="0.25">
      <c r="A17244" t="s">
        <v>9456</v>
      </c>
      <c r="B17244" t="s">
        <v>9453</v>
      </c>
      <c r="C17244" t="s">
        <v>9454</v>
      </c>
      <c r="D17244" t="s">
        <v>9455</v>
      </c>
      <c r="E17244" s="117">
        <v>43038</v>
      </c>
      <c r="F17244" s="118">
        <v>0.41685185185185186</v>
      </c>
      <c r="G17244" t="s">
        <v>3851</v>
      </c>
      <c r="H17244">
        <v>872</v>
      </c>
      <c r="I17244">
        <v>9</v>
      </c>
      <c r="J17244" t="s">
        <v>27475</v>
      </c>
      <c r="L17244">
        <v>85</v>
      </c>
    </row>
    <row r="17245" spans="1:12" x14ac:dyDescent="0.25">
      <c r="A17245" t="s">
        <v>9456</v>
      </c>
      <c r="B17245" t="s">
        <v>9453</v>
      </c>
      <c r="C17245" t="s">
        <v>9454</v>
      </c>
      <c r="D17245" t="s">
        <v>9455</v>
      </c>
      <c r="E17245" s="117">
        <v>43038</v>
      </c>
      <c r="F17245" s="118">
        <v>0.41685185185185186</v>
      </c>
      <c r="G17245" t="s">
        <v>3851</v>
      </c>
      <c r="H17245">
        <v>873</v>
      </c>
      <c r="I17245">
        <v>1</v>
      </c>
      <c r="L17245" t="s">
        <v>27476</v>
      </c>
    </row>
    <row r="17246" spans="1:12" x14ac:dyDescent="0.25">
      <c r="A17246" t="s">
        <v>9456</v>
      </c>
      <c r="B17246" t="s">
        <v>9453</v>
      </c>
      <c r="C17246" t="s">
        <v>9454</v>
      </c>
      <c r="D17246" t="s">
        <v>9455</v>
      </c>
      <c r="E17246" s="117">
        <v>43038</v>
      </c>
      <c r="F17246" s="118">
        <v>0.41685185185185186</v>
      </c>
      <c r="G17246" t="s">
        <v>3851</v>
      </c>
      <c r="H17246">
        <v>873</v>
      </c>
      <c r="I17246">
        <v>4</v>
      </c>
      <c r="J17246" t="s">
        <v>27476</v>
      </c>
      <c r="L17246" t="s">
        <v>2468</v>
      </c>
    </row>
    <row r="17247" spans="1:12" x14ac:dyDescent="0.25">
      <c r="A17247" t="s">
        <v>9456</v>
      </c>
      <c r="B17247" t="s">
        <v>9453</v>
      </c>
      <c r="C17247" t="s">
        <v>9454</v>
      </c>
      <c r="D17247" t="s">
        <v>9455</v>
      </c>
      <c r="E17247" s="117">
        <v>43038</v>
      </c>
      <c r="F17247" s="118">
        <v>0.41685185185185186</v>
      </c>
      <c r="G17247" t="s">
        <v>3851</v>
      </c>
      <c r="H17247">
        <v>873</v>
      </c>
      <c r="I17247">
        <v>5</v>
      </c>
      <c r="J17247" t="s">
        <v>27476</v>
      </c>
      <c r="L17247" t="s">
        <v>1518</v>
      </c>
    </row>
    <row r="17248" spans="1:12" x14ac:dyDescent="0.25">
      <c r="A17248" t="s">
        <v>9456</v>
      </c>
      <c r="B17248" t="s">
        <v>9453</v>
      </c>
      <c r="C17248" t="s">
        <v>9454</v>
      </c>
      <c r="D17248" t="s">
        <v>9455</v>
      </c>
      <c r="E17248" s="117">
        <v>43038</v>
      </c>
      <c r="F17248" s="118">
        <v>0.41685185185185186</v>
      </c>
      <c r="G17248" t="s">
        <v>3851</v>
      </c>
      <c r="H17248">
        <v>873</v>
      </c>
      <c r="I17248">
        <v>8</v>
      </c>
      <c r="J17248" t="s">
        <v>27476</v>
      </c>
      <c r="L17248">
        <v>200</v>
      </c>
    </row>
    <row r="17249" spans="1:12" x14ac:dyDescent="0.25">
      <c r="A17249" t="s">
        <v>9456</v>
      </c>
      <c r="B17249" t="s">
        <v>9453</v>
      </c>
      <c r="C17249" t="s">
        <v>9454</v>
      </c>
      <c r="D17249" t="s">
        <v>9455</v>
      </c>
      <c r="E17249" s="117">
        <v>43038</v>
      </c>
      <c r="F17249" s="118">
        <v>0.41685185185185186</v>
      </c>
      <c r="G17249" t="s">
        <v>3851</v>
      </c>
      <c r="H17249">
        <v>873</v>
      </c>
      <c r="I17249">
        <v>9</v>
      </c>
      <c r="J17249" t="s">
        <v>27476</v>
      </c>
      <c r="L17249">
        <v>80</v>
      </c>
    </row>
    <row r="17250" spans="1:12" x14ac:dyDescent="0.25">
      <c r="A17250" t="s">
        <v>9456</v>
      </c>
      <c r="B17250" t="s">
        <v>9453</v>
      </c>
      <c r="C17250" t="s">
        <v>9454</v>
      </c>
      <c r="D17250" t="s">
        <v>9455</v>
      </c>
      <c r="E17250" s="117">
        <v>43038</v>
      </c>
      <c r="F17250" s="118">
        <v>0.4168634259259259</v>
      </c>
      <c r="G17250" t="s">
        <v>3851</v>
      </c>
      <c r="H17250">
        <v>874</v>
      </c>
      <c r="I17250">
        <v>1</v>
      </c>
      <c r="L17250" t="s">
        <v>27477</v>
      </c>
    </row>
    <row r="17251" spans="1:12" x14ac:dyDescent="0.25">
      <c r="A17251" t="s">
        <v>9456</v>
      </c>
      <c r="B17251" t="s">
        <v>9453</v>
      </c>
      <c r="C17251" t="s">
        <v>9454</v>
      </c>
      <c r="D17251" t="s">
        <v>9455</v>
      </c>
      <c r="E17251" s="117">
        <v>43038</v>
      </c>
      <c r="F17251" s="118">
        <v>0.4168634259259259</v>
      </c>
      <c r="G17251" t="s">
        <v>3851</v>
      </c>
      <c r="H17251">
        <v>874</v>
      </c>
      <c r="I17251">
        <v>4</v>
      </c>
      <c r="J17251" t="s">
        <v>27477</v>
      </c>
      <c r="L17251" t="s">
        <v>2468</v>
      </c>
    </row>
    <row r="17252" spans="1:12" x14ac:dyDescent="0.25">
      <c r="A17252" t="s">
        <v>9456</v>
      </c>
      <c r="B17252" t="s">
        <v>9453</v>
      </c>
      <c r="C17252" t="s">
        <v>9454</v>
      </c>
      <c r="D17252" t="s">
        <v>9455</v>
      </c>
      <c r="E17252" s="117">
        <v>43038</v>
      </c>
      <c r="F17252" s="118">
        <v>0.4168634259259259</v>
      </c>
      <c r="G17252" t="s">
        <v>3851</v>
      </c>
      <c r="H17252">
        <v>874</v>
      </c>
      <c r="I17252">
        <v>5</v>
      </c>
      <c r="J17252" t="s">
        <v>27477</v>
      </c>
      <c r="L17252" t="s">
        <v>1518</v>
      </c>
    </row>
    <row r="17253" spans="1:12" x14ac:dyDescent="0.25">
      <c r="A17253" t="s">
        <v>9456</v>
      </c>
      <c r="B17253" t="s">
        <v>9453</v>
      </c>
      <c r="C17253" t="s">
        <v>9454</v>
      </c>
      <c r="D17253" t="s">
        <v>9455</v>
      </c>
      <c r="E17253" s="117">
        <v>43038</v>
      </c>
      <c r="F17253" s="118">
        <v>0.4168634259259259</v>
      </c>
      <c r="G17253" t="s">
        <v>3851</v>
      </c>
      <c r="H17253">
        <v>874</v>
      </c>
      <c r="I17253">
        <v>8</v>
      </c>
      <c r="J17253" t="s">
        <v>27477</v>
      </c>
      <c r="L17253">
        <v>10</v>
      </c>
    </row>
    <row r="17254" spans="1:12" x14ac:dyDescent="0.25">
      <c r="A17254" t="s">
        <v>9456</v>
      </c>
      <c r="B17254" t="s">
        <v>9453</v>
      </c>
      <c r="C17254" t="s">
        <v>9454</v>
      </c>
      <c r="D17254" t="s">
        <v>9455</v>
      </c>
      <c r="E17254" s="117">
        <v>43038</v>
      </c>
      <c r="F17254" s="118">
        <v>0.4168634259259259</v>
      </c>
      <c r="G17254" t="s">
        <v>3851</v>
      </c>
      <c r="H17254">
        <v>874</v>
      </c>
      <c r="I17254">
        <v>9</v>
      </c>
      <c r="J17254" t="s">
        <v>27477</v>
      </c>
      <c r="L17254">
        <v>80</v>
      </c>
    </row>
    <row r="17255" spans="1:12" x14ac:dyDescent="0.25">
      <c r="A17255" t="s">
        <v>9456</v>
      </c>
      <c r="B17255" t="s">
        <v>9453</v>
      </c>
      <c r="C17255" t="s">
        <v>9454</v>
      </c>
      <c r="D17255" t="s">
        <v>9455</v>
      </c>
      <c r="E17255" s="117">
        <v>43038</v>
      </c>
      <c r="F17255" s="118">
        <v>0.41687500000000005</v>
      </c>
      <c r="G17255" t="s">
        <v>3851</v>
      </c>
      <c r="H17255">
        <v>875</v>
      </c>
      <c r="I17255">
        <v>1</v>
      </c>
      <c r="L17255" t="s">
        <v>27479</v>
      </c>
    </row>
    <row r="17256" spans="1:12" x14ac:dyDescent="0.25">
      <c r="A17256" t="s">
        <v>9456</v>
      </c>
      <c r="B17256" t="s">
        <v>9453</v>
      </c>
      <c r="C17256" t="s">
        <v>9454</v>
      </c>
      <c r="D17256" t="s">
        <v>9455</v>
      </c>
      <c r="E17256" s="117">
        <v>43038</v>
      </c>
      <c r="F17256" s="118">
        <v>0.41687500000000005</v>
      </c>
      <c r="G17256" t="s">
        <v>3851</v>
      </c>
      <c r="H17256">
        <v>875</v>
      </c>
      <c r="I17256">
        <v>4</v>
      </c>
      <c r="J17256" t="s">
        <v>27479</v>
      </c>
      <c r="L17256" t="s">
        <v>2468</v>
      </c>
    </row>
    <row r="17257" spans="1:12" x14ac:dyDescent="0.25">
      <c r="A17257" t="s">
        <v>9456</v>
      </c>
      <c r="B17257" t="s">
        <v>9453</v>
      </c>
      <c r="C17257" t="s">
        <v>9454</v>
      </c>
      <c r="D17257" t="s">
        <v>9455</v>
      </c>
      <c r="E17257" s="117">
        <v>43038</v>
      </c>
      <c r="F17257" s="118">
        <v>0.41687500000000005</v>
      </c>
      <c r="G17257" t="s">
        <v>3851</v>
      </c>
      <c r="H17257">
        <v>875</v>
      </c>
      <c r="I17257">
        <v>5</v>
      </c>
      <c r="J17257" t="s">
        <v>27479</v>
      </c>
      <c r="L17257" t="s">
        <v>1542</v>
      </c>
    </row>
    <row r="17258" spans="1:12" x14ac:dyDescent="0.25">
      <c r="A17258" t="s">
        <v>9456</v>
      </c>
      <c r="B17258" t="s">
        <v>9453</v>
      </c>
      <c r="C17258" t="s">
        <v>9454</v>
      </c>
      <c r="D17258" t="s">
        <v>9455</v>
      </c>
      <c r="E17258" s="117">
        <v>43038</v>
      </c>
      <c r="F17258" s="118">
        <v>0.41687500000000005</v>
      </c>
      <c r="G17258" t="s">
        <v>3851</v>
      </c>
      <c r="H17258">
        <v>875</v>
      </c>
      <c r="I17258">
        <v>8</v>
      </c>
      <c r="J17258" t="s">
        <v>27479</v>
      </c>
      <c r="L17258">
        <v>265</v>
      </c>
    </row>
    <row r="17259" spans="1:12" x14ac:dyDescent="0.25">
      <c r="A17259" t="s">
        <v>9456</v>
      </c>
      <c r="B17259" t="s">
        <v>9453</v>
      </c>
      <c r="C17259" t="s">
        <v>9454</v>
      </c>
      <c r="D17259" t="s">
        <v>9455</v>
      </c>
      <c r="E17259" s="117">
        <v>43038</v>
      </c>
      <c r="F17259" s="118">
        <v>0.41687500000000005</v>
      </c>
      <c r="G17259" t="s">
        <v>3851</v>
      </c>
      <c r="H17259">
        <v>875</v>
      </c>
      <c r="I17259">
        <v>9</v>
      </c>
      <c r="J17259" t="s">
        <v>27479</v>
      </c>
      <c r="L17259">
        <v>60</v>
      </c>
    </row>
    <row r="17260" spans="1:12" x14ac:dyDescent="0.25">
      <c r="A17260" t="s">
        <v>9456</v>
      </c>
      <c r="B17260" t="s">
        <v>9453</v>
      </c>
      <c r="C17260" t="s">
        <v>9454</v>
      </c>
      <c r="D17260" t="s">
        <v>9455</v>
      </c>
      <c r="E17260" s="117">
        <v>43038</v>
      </c>
      <c r="F17260" s="118">
        <v>0.41687500000000005</v>
      </c>
      <c r="G17260" t="s">
        <v>3851</v>
      </c>
      <c r="H17260">
        <v>876</v>
      </c>
      <c r="I17260">
        <v>1</v>
      </c>
      <c r="L17260" t="s">
        <v>27479</v>
      </c>
    </row>
    <row r="17261" spans="1:12" x14ac:dyDescent="0.25">
      <c r="A17261" t="s">
        <v>9456</v>
      </c>
      <c r="B17261" t="s">
        <v>9453</v>
      </c>
      <c r="C17261" t="s">
        <v>9454</v>
      </c>
      <c r="D17261" t="s">
        <v>9455</v>
      </c>
      <c r="E17261" s="117">
        <v>43038</v>
      </c>
      <c r="F17261" s="118">
        <v>0.41688657407407409</v>
      </c>
      <c r="G17261" t="s">
        <v>3851</v>
      </c>
      <c r="H17261">
        <v>876</v>
      </c>
      <c r="I17261">
        <v>4</v>
      </c>
      <c r="J17261" t="s">
        <v>27479</v>
      </c>
      <c r="L17261" t="s">
        <v>2468</v>
      </c>
    </row>
    <row r="17262" spans="1:12" x14ac:dyDescent="0.25">
      <c r="A17262" t="s">
        <v>9456</v>
      </c>
      <c r="B17262" t="s">
        <v>9453</v>
      </c>
      <c r="C17262" t="s">
        <v>9454</v>
      </c>
      <c r="D17262" t="s">
        <v>9455</v>
      </c>
      <c r="E17262" s="117">
        <v>43038</v>
      </c>
      <c r="F17262" s="118">
        <v>0.41688657407407409</v>
      </c>
      <c r="G17262" t="s">
        <v>3851</v>
      </c>
      <c r="H17262">
        <v>876</v>
      </c>
      <c r="I17262">
        <v>5</v>
      </c>
      <c r="J17262" t="s">
        <v>27479</v>
      </c>
      <c r="L17262" t="s">
        <v>1695</v>
      </c>
    </row>
    <row r="17263" spans="1:12" x14ac:dyDescent="0.25">
      <c r="A17263" t="s">
        <v>9456</v>
      </c>
      <c r="B17263" t="s">
        <v>9453</v>
      </c>
      <c r="C17263" t="s">
        <v>9454</v>
      </c>
      <c r="D17263" t="s">
        <v>9455</v>
      </c>
      <c r="E17263" s="117">
        <v>43038</v>
      </c>
      <c r="F17263" s="118">
        <v>0.41688657407407409</v>
      </c>
      <c r="G17263" t="s">
        <v>3851</v>
      </c>
      <c r="H17263">
        <v>876</v>
      </c>
      <c r="I17263">
        <v>8</v>
      </c>
      <c r="J17263" t="s">
        <v>27479</v>
      </c>
      <c r="L17263">
        <v>330</v>
      </c>
    </row>
    <row r="17264" spans="1:12" x14ac:dyDescent="0.25">
      <c r="A17264" t="s">
        <v>9456</v>
      </c>
      <c r="B17264" t="s">
        <v>9453</v>
      </c>
      <c r="C17264" t="s">
        <v>9454</v>
      </c>
      <c r="D17264" t="s">
        <v>9455</v>
      </c>
      <c r="E17264" s="117">
        <v>43038</v>
      </c>
      <c r="F17264" s="118">
        <v>0.41688657407407409</v>
      </c>
      <c r="G17264" t="s">
        <v>3851</v>
      </c>
      <c r="H17264">
        <v>876</v>
      </c>
      <c r="I17264">
        <v>9</v>
      </c>
      <c r="J17264" t="s">
        <v>27479</v>
      </c>
      <c r="L17264">
        <v>80</v>
      </c>
    </row>
    <row r="17265" spans="1:12" x14ac:dyDescent="0.25">
      <c r="A17265" t="s">
        <v>9456</v>
      </c>
      <c r="B17265" t="s">
        <v>9453</v>
      </c>
      <c r="C17265" t="s">
        <v>9454</v>
      </c>
      <c r="D17265" t="s">
        <v>9455</v>
      </c>
      <c r="E17265" s="117">
        <v>43038</v>
      </c>
      <c r="F17265" s="118">
        <v>0.41688657407407409</v>
      </c>
      <c r="G17265" t="s">
        <v>3851</v>
      </c>
      <c r="H17265">
        <v>877</v>
      </c>
      <c r="I17265">
        <v>1</v>
      </c>
      <c r="L17265" t="s">
        <v>27479</v>
      </c>
    </row>
    <row r="17266" spans="1:12" x14ac:dyDescent="0.25">
      <c r="A17266" t="s">
        <v>9456</v>
      </c>
      <c r="B17266" t="s">
        <v>9453</v>
      </c>
      <c r="C17266" t="s">
        <v>9454</v>
      </c>
      <c r="D17266" t="s">
        <v>9455</v>
      </c>
      <c r="E17266" s="117">
        <v>43038</v>
      </c>
      <c r="F17266" s="118">
        <v>0.41689814814814818</v>
      </c>
      <c r="G17266" t="s">
        <v>3851</v>
      </c>
      <c r="H17266">
        <v>877</v>
      </c>
      <c r="I17266">
        <v>4</v>
      </c>
      <c r="J17266" t="s">
        <v>27479</v>
      </c>
      <c r="L17266" t="s">
        <v>2468</v>
      </c>
    </row>
    <row r="17267" spans="1:12" x14ac:dyDescent="0.25">
      <c r="A17267" t="s">
        <v>9456</v>
      </c>
      <c r="B17267" t="s">
        <v>9453</v>
      </c>
      <c r="C17267" t="s">
        <v>9454</v>
      </c>
      <c r="D17267" t="s">
        <v>9455</v>
      </c>
      <c r="E17267" s="117">
        <v>43038</v>
      </c>
      <c r="F17267" s="118">
        <v>0.41689814814814818</v>
      </c>
      <c r="G17267" t="s">
        <v>3851</v>
      </c>
      <c r="H17267">
        <v>877</v>
      </c>
      <c r="I17267">
        <v>5</v>
      </c>
      <c r="J17267" t="s">
        <v>27479</v>
      </c>
      <c r="L17267" t="s">
        <v>1695</v>
      </c>
    </row>
    <row r="17268" spans="1:12" x14ac:dyDescent="0.25">
      <c r="A17268" t="s">
        <v>9456</v>
      </c>
      <c r="B17268" t="s">
        <v>9453</v>
      </c>
      <c r="C17268" t="s">
        <v>9454</v>
      </c>
      <c r="D17268" t="s">
        <v>9455</v>
      </c>
      <c r="E17268" s="117">
        <v>43038</v>
      </c>
      <c r="F17268" s="118">
        <v>0.41689814814814818</v>
      </c>
      <c r="G17268" t="s">
        <v>3851</v>
      </c>
      <c r="H17268">
        <v>877</v>
      </c>
      <c r="I17268">
        <v>8</v>
      </c>
      <c r="J17268" t="s">
        <v>27479</v>
      </c>
      <c r="L17268">
        <v>220</v>
      </c>
    </row>
    <row r="17269" spans="1:12" x14ac:dyDescent="0.25">
      <c r="A17269" t="s">
        <v>9456</v>
      </c>
      <c r="B17269" t="s">
        <v>9453</v>
      </c>
      <c r="C17269" t="s">
        <v>9454</v>
      </c>
      <c r="D17269" t="s">
        <v>9455</v>
      </c>
      <c r="E17269" s="117">
        <v>43038</v>
      </c>
      <c r="F17269" s="118">
        <v>0.41689814814814818</v>
      </c>
      <c r="G17269" t="s">
        <v>3851</v>
      </c>
      <c r="H17269">
        <v>877</v>
      </c>
      <c r="I17269">
        <v>9</v>
      </c>
      <c r="J17269" t="s">
        <v>27479</v>
      </c>
      <c r="L17269">
        <v>80</v>
      </c>
    </row>
    <row r="17270" spans="1:12" x14ac:dyDescent="0.25">
      <c r="A17270" t="s">
        <v>9456</v>
      </c>
      <c r="B17270" t="s">
        <v>9453</v>
      </c>
      <c r="C17270" t="s">
        <v>9454</v>
      </c>
      <c r="D17270" t="s">
        <v>9455</v>
      </c>
      <c r="E17270" s="117">
        <v>43038</v>
      </c>
      <c r="F17270" s="118">
        <v>0.41689814814814818</v>
      </c>
      <c r="G17270" t="s">
        <v>3851</v>
      </c>
      <c r="H17270">
        <v>878</v>
      </c>
      <c r="I17270">
        <v>1</v>
      </c>
      <c r="L17270" t="s">
        <v>27480</v>
      </c>
    </row>
    <row r="17271" spans="1:12" x14ac:dyDescent="0.25">
      <c r="A17271" t="s">
        <v>9456</v>
      </c>
      <c r="B17271" t="s">
        <v>9453</v>
      </c>
      <c r="C17271" t="s">
        <v>9454</v>
      </c>
      <c r="D17271" t="s">
        <v>9455</v>
      </c>
      <c r="E17271" s="117">
        <v>43038</v>
      </c>
      <c r="F17271" s="118">
        <v>0.41689814814814818</v>
      </c>
      <c r="G17271" t="s">
        <v>3851</v>
      </c>
      <c r="H17271">
        <v>878</v>
      </c>
      <c r="I17271">
        <v>4</v>
      </c>
      <c r="J17271" t="s">
        <v>27480</v>
      </c>
      <c r="L17271" t="s">
        <v>2262</v>
      </c>
    </row>
    <row r="17272" spans="1:12" x14ac:dyDescent="0.25">
      <c r="A17272" t="s">
        <v>9456</v>
      </c>
      <c r="B17272" t="s">
        <v>9453</v>
      </c>
      <c r="C17272" t="s">
        <v>9454</v>
      </c>
      <c r="D17272" t="s">
        <v>9455</v>
      </c>
      <c r="E17272" s="117">
        <v>43038</v>
      </c>
      <c r="F17272" s="118">
        <v>0.41689814814814818</v>
      </c>
      <c r="G17272" t="s">
        <v>3851</v>
      </c>
      <c r="H17272">
        <v>878</v>
      </c>
      <c r="I17272">
        <v>5</v>
      </c>
      <c r="J17272" t="s">
        <v>27480</v>
      </c>
      <c r="L17272" t="s">
        <v>48</v>
      </c>
    </row>
    <row r="17273" spans="1:12" x14ac:dyDescent="0.25">
      <c r="A17273" t="s">
        <v>9456</v>
      </c>
      <c r="B17273" t="s">
        <v>9453</v>
      </c>
      <c r="C17273" t="s">
        <v>9454</v>
      </c>
      <c r="D17273" t="s">
        <v>9455</v>
      </c>
      <c r="E17273" s="117">
        <v>43038</v>
      </c>
      <c r="F17273" s="118">
        <v>0.41689814814814818</v>
      </c>
      <c r="G17273" t="s">
        <v>3851</v>
      </c>
      <c r="H17273">
        <v>878</v>
      </c>
      <c r="I17273">
        <v>6</v>
      </c>
      <c r="J17273" t="s">
        <v>27480</v>
      </c>
      <c r="L17273" t="s">
        <v>27605</v>
      </c>
    </row>
    <row r="17274" spans="1:12" x14ac:dyDescent="0.25">
      <c r="A17274" t="s">
        <v>9456</v>
      </c>
      <c r="B17274" t="s">
        <v>9453</v>
      </c>
      <c r="C17274" t="s">
        <v>9454</v>
      </c>
      <c r="D17274" t="s">
        <v>9455</v>
      </c>
      <c r="E17274" s="117">
        <v>43038</v>
      </c>
      <c r="F17274" s="118">
        <v>0.41690972222222222</v>
      </c>
      <c r="G17274" t="s">
        <v>3851</v>
      </c>
      <c r="H17274">
        <v>878</v>
      </c>
      <c r="I17274">
        <v>8</v>
      </c>
      <c r="J17274" t="s">
        <v>27480</v>
      </c>
      <c r="L17274">
        <v>355</v>
      </c>
    </row>
    <row r="17275" spans="1:12" x14ac:dyDescent="0.25">
      <c r="A17275" t="s">
        <v>9456</v>
      </c>
      <c r="B17275" t="s">
        <v>9453</v>
      </c>
      <c r="C17275" t="s">
        <v>9454</v>
      </c>
      <c r="D17275" t="s">
        <v>9455</v>
      </c>
      <c r="E17275" s="117">
        <v>43038</v>
      </c>
      <c r="F17275" s="118">
        <v>0.41690972222222222</v>
      </c>
      <c r="G17275" t="s">
        <v>3851</v>
      </c>
      <c r="H17275">
        <v>878</v>
      </c>
      <c r="I17275">
        <v>9</v>
      </c>
      <c r="J17275" t="s">
        <v>27480</v>
      </c>
      <c r="L17275">
        <v>80</v>
      </c>
    </row>
    <row r="17276" spans="1:12" x14ac:dyDescent="0.25">
      <c r="A17276" t="s">
        <v>9456</v>
      </c>
      <c r="B17276" t="s">
        <v>9453</v>
      </c>
      <c r="C17276" t="s">
        <v>9454</v>
      </c>
      <c r="D17276" t="s">
        <v>9455</v>
      </c>
      <c r="E17276" s="117">
        <v>43038</v>
      </c>
      <c r="F17276" s="118">
        <v>0.41690972222222222</v>
      </c>
      <c r="G17276" t="s">
        <v>3851</v>
      </c>
      <c r="H17276">
        <v>879</v>
      </c>
      <c r="I17276">
        <v>1</v>
      </c>
      <c r="L17276" t="s">
        <v>27482</v>
      </c>
    </row>
    <row r="17277" spans="1:12" x14ac:dyDescent="0.25">
      <c r="A17277" t="s">
        <v>9456</v>
      </c>
      <c r="B17277" t="s">
        <v>9453</v>
      </c>
      <c r="C17277" t="s">
        <v>9454</v>
      </c>
      <c r="D17277" t="s">
        <v>9455</v>
      </c>
      <c r="E17277" s="117">
        <v>43038</v>
      </c>
      <c r="F17277" s="118">
        <v>0.41690972222222222</v>
      </c>
      <c r="G17277" t="s">
        <v>3851</v>
      </c>
      <c r="H17277">
        <v>879</v>
      </c>
      <c r="I17277">
        <v>4</v>
      </c>
      <c r="J17277" t="s">
        <v>27482</v>
      </c>
      <c r="L17277" t="s">
        <v>1982</v>
      </c>
    </row>
    <row r="17278" spans="1:12" x14ac:dyDescent="0.25">
      <c r="A17278" t="s">
        <v>9456</v>
      </c>
      <c r="B17278" t="s">
        <v>9453</v>
      </c>
      <c r="C17278" t="s">
        <v>9454</v>
      </c>
      <c r="D17278" t="s">
        <v>9455</v>
      </c>
      <c r="E17278" s="117">
        <v>43038</v>
      </c>
      <c r="F17278" s="118">
        <v>0.41690972222222222</v>
      </c>
      <c r="G17278" t="s">
        <v>3851</v>
      </c>
      <c r="H17278">
        <v>879</v>
      </c>
      <c r="I17278">
        <v>5</v>
      </c>
      <c r="J17278" t="s">
        <v>27482</v>
      </c>
      <c r="L17278" t="s">
        <v>48</v>
      </c>
    </row>
    <row r="17279" spans="1:12" x14ac:dyDescent="0.25">
      <c r="A17279" t="s">
        <v>9456</v>
      </c>
      <c r="B17279" t="s">
        <v>9453</v>
      </c>
      <c r="C17279" t="s">
        <v>9454</v>
      </c>
      <c r="D17279" t="s">
        <v>9455</v>
      </c>
      <c r="E17279" s="117">
        <v>43038</v>
      </c>
      <c r="F17279" s="118">
        <v>0.41690972222222222</v>
      </c>
      <c r="G17279" t="s">
        <v>3851</v>
      </c>
      <c r="H17279">
        <v>879</v>
      </c>
      <c r="I17279">
        <v>6</v>
      </c>
      <c r="J17279" t="s">
        <v>27482</v>
      </c>
      <c r="L17279" t="s">
        <v>52</v>
      </c>
    </row>
    <row r="17280" spans="1:12" x14ac:dyDescent="0.25">
      <c r="A17280" t="s">
        <v>9456</v>
      </c>
      <c r="B17280" t="s">
        <v>9453</v>
      </c>
      <c r="C17280" t="s">
        <v>9454</v>
      </c>
      <c r="D17280" t="s">
        <v>9455</v>
      </c>
      <c r="E17280" s="117">
        <v>43038</v>
      </c>
      <c r="F17280" s="118">
        <v>0.41690972222222222</v>
      </c>
      <c r="G17280" t="s">
        <v>3851</v>
      </c>
      <c r="H17280">
        <v>879</v>
      </c>
      <c r="I17280">
        <v>8</v>
      </c>
      <c r="J17280" t="s">
        <v>27482</v>
      </c>
      <c r="L17280">
        <v>30</v>
      </c>
    </row>
    <row r="17281" spans="1:12" x14ac:dyDescent="0.25">
      <c r="A17281" t="s">
        <v>9456</v>
      </c>
      <c r="B17281" t="s">
        <v>9453</v>
      </c>
      <c r="C17281" t="s">
        <v>9454</v>
      </c>
      <c r="D17281" t="s">
        <v>9455</v>
      </c>
      <c r="E17281" s="117">
        <v>43038</v>
      </c>
      <c r="F17281" s="118">
        <v>0.41692129629629626</v>
      </c>
      <c r="G17281" t="s">
        <v>3851</v>
      </c>
      <c r="H17281">
        <v>879</v>
      </c>
      <c r="I17281">
        <v>9</v>
      </c>
      <c r="J17281" t="s">
        <v>27482</v>
      </c>
      <c r="L17281">
        <v>40</v>
      </c>
    </row>
    <row r="17282" spans="1:12" x14ac:dyDescent="0.25">
      <c r="A17282" t="s">
        <v>9456</v>
      </c>
      <c r="B17282" t="s">
        <v>9453</v>
      </c>
      <c r="C17282" t="s">
        <v>9454</v>
      </c>
      <c r="D17282" t="s">
        <v>9455</v>
      </c>
      <c r="E17282" s="117">
        <v>43038</v>
      </c>
      <c r="F17282" s="118">
        <v>0.41692129629629626</v>
      </c>
      <c r="G17282" t="s">
        <v>3851</v>
      </c>
      <c r="H17282">
        <v>879</v>
      </c>
      <c r="I17282">
        <v>10</v>
      </c>
      <c r="J17282" t="s">
        <v>27482</v>
      </c>
      <c r="L17282" t="s">
        <v>230</v>
      </c>
    </row>
    <row r="17283" spans="1:12" x14ac:dyDescent="0.25">
      <c r="A17283" t="s">
        <v>9456</v>
      </c>
      <c r="B17283" t="s">
        <v>9453</v>
      </c>
      <c r="C17283" t="s">
        <v>9454</v>
      </c>
      <c r="D17283" t="s">
        <v>9455</v>
      </c>
      <c r="E17283" s="117">
        <v>43038</v>
      </c>
      <c r="F17283" s="118">
        <v>0.41692129629629626</v>
      </c>
      <c r="G17283" t="s">
        <v>3851</v>
      </c>
      <c r="H17283">
        <v>880</v>
      </c>
      <c r="I17283">
        <v>1</v>
      </c>
      <c r="L17283" t="s">
        <v>27485</v>
      </c>
    </row>
    <row r="17284" spans="1:12" x14ac:dyDescent="0.25">
      <c r="A17284" t="s">
        <v>9456</v>
      </c>
      <c r="B17284" t="s">
        <v>9453</v>
      </c>
      <c r="C17284" t="s">
        <v>9454</v>
      </c>
      <c r="D17284" t="s">
        <v>9455</v>
      </c>
      <c r="E17284" s="117">
        <v>43038</v>
      </c>
      <c r="F17284" s="118">
        <v>0.41692129629629626</v>
      </c>
      <c r="G17284" t="s">
        <v>3851</v>
      </c>
      <c r="H17284">
        <v>880</v>
      </c>
      <c r="I17284">
        <v>4</v>
      </c>
      <c r="J17284" t="s">
        <v>27485</v>
      </c>
      <c r="L17284" t="s">
        <v>1977</v>
      </c>
    </row>
    <row r="17285" spans="1:12" x14ac:dyDescent="0.25">
      <c r="A17285" t="s">
        <v>9456</v>
      </c>
      <c r="B17285" t="s">
        <v>9453</v>
      </c>
      <c r="C17285" t="s">
        <v>9454</v>
      </c>
      <c r="D17285" t="s">
        <v>9455</v>
      </c>
      <c r="E17285" s="117">
        <v>43038</v>
      </c>
      <c r="F17285" s="118">
        <v>0.41692129629629626</v>
      </c>
      <c r="G17285" t="s">
        <v>3851</v>
      </c>
      <c r="H17285">
        <v>880</v>
      </c>
      <c r="I17285">
        <v>5</v>
      </c>
      <c r="J17285" t="s">
        <v>27485</v>
      </c>
      <c r="L17285" t="s">
        <v>48</v>
      </c>
    </row>
    <row r="17286" spans="1:12" x14ac:dyDescent="0.25">
      <c r="A17286" t="s">
        <v>9456</v>
      </c>
      <c r="B17286" t="s">
        <v>9453</v>
      </c>
      <c r="C17286" t="s">
        <v>9454</v>
      </c>
      <c r="D17286" t="s">
        <v>9455</v>
      </c>
      <c r="E17286" s="117">
        <v>43038</v>
      </c>
      <c r="F17286" s="118">
        <v>0.41692129629629626</v>
      </c>
      <c r="G17286" t="s">
        <v>3851</v>
      </c>
      <c r="H17286">
        <v>880</v>
      </c>
      <c r="I17286">
        <v>6</v>
      </c>
      <c r="J17286" t="s">
        <v>27485</v>
      </c>
      <c r="L17286" t="s">
        <v>52</v>
      </c>
    </row>
    <row r="17287" spans="1:12" x14ac:dyDescent="0.25">
      <c r="A17287" t="s">
        <v>9456</v>
      </c>
      <c r="B17287" t="s">
        <v>9453</v>
      </c>
      <c r="C17287" t="s">
        <v>9454</v>
      </c>
      <c r="D17287" t="s">
        <v>9455</v>
      </c>
      <c r="E17287" s="117">
        <v>43038</v>
      </c>
      <c r="F17287" s="118">
        <v>0.41692129629629626</v>
      </c>
      <c r="G17287" t="s">
        <v>3851</v>
      </c>
      <c r="H17287">
        <v>880</v>
      </c>
      <c r="I17287">
        <v>8</v>
      </c>
      <c r="J17287" t="s">
        <v>27485</v>
      </c>
      <c r="L17287">
        <v>65</v>
      </c>
    </row>
    <row r="17288" spans="1:12" x14ac:dyDescent="0.25">
      <c r="A17288" t="s">
        <v>9456</v>
      </c>
      <c r="B17288" t="s">
        <v>9453</v>
      </c>
      <c r="C17288" t="s">
        <v>9454</v>
      </c>
      <c r="D17288" t="s">
        <v>9455</v>
      </c>
      <c r="E17288" s="117">
        <v>43038</v>
      </c>
      <c r="F17288" s="118">
        <v>0.41693287037037036</v>
      </c>
      <c r="G17288" t="s">
        <v>3851</v>
      </c>
      <c r="H17288">
        <v>880</v>
      </c>
      <c r="I17288">
        <v>9</v>
      </c>
      <c r="J17288" t="s">
        <v>27485</v>
      </c>
      <c r="L17288">
        <v>80</v>
      </c>
    </row>
    <row r="17289" spans="1:12" x14ac:dyDescent="0.25">
      <c r="A17289" t="s">
        <v>9456</v>
      </c>
      <c r="B17289" t="s">
        <v>9453</v>
      </c>
      <c r="C17289" t="s">
        <v>9454</v>
      </c>
      <c r="D17289" t="s">
        <v>9455</v>
      </c>
      <c r="E17289" s="117">
        <v>43038</v>
      </c>
      <c r="F17289" s="118">
        <v>0.41693287037037036</v>
      </c>
      <c r="G17289" t="s">
        <v>3851</v>
      </c>
      <c r="H17289">
        <v>880</v>
      </c>
      <c r="I17289">
        <v>10</v>
      </c>
      <c r="J17289" t="s">
        <v>27485</v>
      </c>
      <c r="L17289" t="s">
        <v>27607</v>
      </c>
    </row>
    <row r="17290" spans="1:12" x14ac:dyDescent="0.25">
      <c r="A17290" t="s">
        <v>9456</v>
      </c>
      <c r="B17290" t="s">
        <v>9453</v>
      </c>
      <c r="C17290" t="s">
        <v>9454</v>
      </c>
      <c r="D17290" t="s">
        <v>9455</v>
      </c>
      <c r="E17290" s="117">
        <v>43038</v>
      </c>
      <c r="F17290" s="118">
        <v>0.41693287037037036</v>
      </c>
      <c r="G17290" t="s">
        <v>3851</v>
      </c>
      <c r="H17290">
        <v>881</v>
      </c>
      <c r="I17290">
        <v>1</v>
      </c>
      <c r="L17290" t="s">
        <v>27485</v>
      </c>
    </row>
    <row r="17291" spans="1:12" x14ac:dyDescent="0.25">
      <c r="A17291" t="s">
        <v>9456</v>
      </c>
      <c r="B17291" t="s">
        <v>9453</v>
      </c>
      <c r="C17291" t="s">
        <v>9454</v>
      </c>
      <c r="D17291" t="s">
        <v>9455</v>
      </c>
      <c r="E17291" s="117">
        <v>43038</v>
      </c>
      <c r="F17291" s="118">
        <v>0.41693287037037036</v>
      </c>
      <c r="G17291" t="s">
        <v>3851</v>
      </c>
      <c r="H17291">
        <v>881</v>
      </c>
      <c r="I17291">
        <v>4</v>
      </c>
      <c r="J17291" t="s">
        <v>27485</v>
      </c>
      <c r="L17291" t="s">
        <v>1977</v>
      </c>
    </row>
    <row r="17292" spans="1:12" x14ac:dyDescent="0.25">
      <c r="A17292" t="s">
        <v>9456</v>
      </c>
      <c r="B17292" t="s">
        <v>9453</v>
      </c>
      <c r="C17292" t="s">
        <v>9454</v>
      </c>
      <c r="D17292" t="s">
        <v>9455</v>
      </c>
      <c r="E17292" s="117">
        <v>43038</v>
      </c>
      <c r="F17292" s="118">
        <v>0.41693287037037036</v>
      </c>
      <c r="G17292" t="s">
        <v>3851</v>
      </c>
      <c r="H17292">
        <v>881</v>
      </c>
      <c r="I17292">
        <v>5</v>
      </c>
      <c r="J17292" t="s">
        <v>27485</v>
      </c>
      <c r="L17292" t="s">
        <v>1469</v>
      </c>
    </row>
    <row r="17293" spans="1:12" x14ac:dyDescent="0.25">
      <c r="A17293" t="s">
        <v>9456</v>
      </c>
      <c r="B17293" t="s">
        <v>9453</v>
      </c>
      <c r="C17293" t="s">
        <v>9454</v>
      </c>
      <c r="D17293" t="s">
        <v>9455</v>
      </c>
      <c r="E17293" s="117">
        <v>43038</v>
      </c>
      <c r="F17293" s="118">
        <v>0.41693287037037036</v>
      </c>
      <c r="G17293" t="s">
        <v>3851</v>
      </c>
      <c r="H17293">
        <v>881</v>
      </c>
      <c r="I17293">
        <v>6</v>
      </c>
      <c r="J17293" t="s">
        <v>27485</v>
      </c>
      <c r="L17293" t="s">
        <v>53</v>
      </c>
    </row>
    <row r="17294" spans="1:12" x14ac:dyDescent="0.25">
      <c r="A17294" t="s">
        <v>9456</v>
      </c>
      <c r="B17294" t="s">
        <v>9453</v>
      </c>
      <c r="C17294" t="s">
        <v>9454</v>
      </c>
      <c r="D17294" t="s">
        <v>9455</v>
      </c>
      <c r="E17294" s="117">
        <v>43038</v>
      </c>
      <c r="F17294" s="118">
        <v>0.41693287037037036</v>
      </c>
      <c r="G17294" t="s">
        <v>3851</v>
      </c>
      <c r="H17294">
        <v>881</v>
      </c>
      <c r="I17294">
        <v>8</v>
      </c>
      <c r="J17294" t="s">
        <v>27485</v>
      </c>
      <c r="L17294">
        <v>295</v>
      </c>
    </row>
    <row r="17295" spans="1:12" x14ac:dyDescent="0.25">
      <c r="A17295" t="s">
        <v>9456</v>
      </c>
      <c r="B17295" t="s">
        <v>9453</v>
      </c>
      <c r="C17295" t="s">
        <v>9454</v>
      </c>
      <c r="D17295" t="s">
        <v>9455</v>
      </c>
      <c r="E17295" s="117">
        <v>43038</v>
      </c>
      <c r="F17295" s="118">
        <v>0.4169444444444444</v>
      </c>
      <c r="G17295" t="s">
        <v>3851</v>
      </c>
      <c r="H17295">
        <v>881</v>
      </c>
      <c r="I17295">
        <v>9</v>
      </c>
      <c r="J17295" t="s">
        <v>27485</v>
      </c>
      <c r="L17295">
        <v>90</v>
      </c>
    </row>
    <row r="17296" spans="1:12" x14ac:dyDescent="0.25">
      <c r="A17296" t="s">
        <v>9456</v>
      </c>
      <c r="B17296" t="s">
        <v>9453</v>
      </c>
      <c r="C17296" t="s">
        <v>9454</v>
      </c>
      <c r="D17296" t="s">
        <v>9455</v>
      </c>
      <c r="E17296" s="117">
        <v>43038</v>
      </c>
      <c r="F17296" s="118">
        <v>0.4169444444444444</v>
      </c>
      <c r="G17296" t="s">
        <v>3851</v>
      </c>
      <c r="H17296">
        <v>882</v>
      </c>
      <c r="I17296">
        <v>1</v>
      </c>
      <c r="L17296" t="s">
        <v>27485</v>
      </c>
    </row>
    <row r="17297" spans="1:12" x14ac:dyDescent="0.25">
      <c r="A17297" t="s">
        <v>9456</v>
      </c>
      <c r="B17297" t="s">
        <v>9453</v>
      </c>
      <c r="C17297" t="s">
        <v>9454</v>
      </c>
      <c r="D17297" t="s">
        <v>9455</v>
      </c>
      <c r="E17297" s="117">
        <v>43038</v>
      </c>
      <c r="F17297" s="118">
        <v>0.4169444444444444</v>
      </c>
      <c r="G17297" t="s">
        <v>3851</v>
      </c>
      <c r="H17297">
        <v>882</v>
      </c>
      <c r="I17297">
        <v>4</v>
      </c>
      <c r="J17297" t="s">
        <v>27485</v>
      </c>
      <c r="L17297" t="s">
        <v>1977</v>
      </c>
    </row>
    <row r="17298" spans="1:12" x14ac:dyDescent="0.25">
      <c r="A17298" t="s">
        <v>9456</v>
      </c>
      <c r="B17298" t="s">
        <v>9453</v>
      </c>
      <c r="C17298" t="s">
        <v>9454</v>
      </c>
      <c r="D17298" t="s">
        <v>9455</v>
      </c>
      <c r="E17298" s="117">
        <v>43038</v>
      </c>
      <c r="F17298" s="118">
        <v>0.4169444444444444</v>
      </c>
      <c r="G17298" t="s">
        <v>3851</v>
      </c>
      <c r="H17298">
        <v>882</v>
      </c>
      <c r="I17298">
        <v>5</v>
      </c>
      <c r="J17298" t="s">
        <v>27485</v>
      </c>
      <c r="L17298" t="s">
        <v>1451</v>
      </c>
    </row>
    <row r="17299" spans="1:12" x14ac:dyDescent="0.25">
      <c r="A17299" t="s">
        <v>9456</v>
      </c>
      <c r="B17299" t="s">
        <v>9453</v>
      </c>
      <c r="C17299" t="s">
        <v>9454</v>
      </c>
      <c r="D17299" t="s">
        <v>9455</v>
      </c>
      <c r="E17299" s="117">
        <v>43038</v>
      </c>
      <c r="F17299" s="118">
        <v>0.4169444444444444</v>
      </c>
      <c r="G17299" t="s">
        <v>3851</v>
      </c>
      <c r="H17299">
        <v>882</v>
      </c>
      <c r="I17299">
        <v>8</v>
      </c>
      <c r="J17299" t="s">
        <v>27485</v>
      </c>
      <c r="L17299">
        <v>0</v>
      </c>
    </row>
    <row r="17300" spans="1:12" x14ac:dyDescent="0.25">
      <c r="A17300" t="s">
        <v>9456</v>
      </c>
      <c r="B17300" t="s">
        <v>9453</v>
      </c>
      <c r="C17300" t="s">
        <v>9454</v>
      </c>
      <c r="D17300" t="s">
        <v>9455</v>
      </c>
      <c r="E17300" s="117">
        <v>43038</v>
      </c>
      <c r="F17300" s="118">
        <v>0.4169444444444444</v>
      </c>
      <c r="G17300" t="s">
        <v>3851</v>
      </c>
      <c r="H17300">
        <v>882</v>
      </c>
      <c r="I17300">
        <v>9</v>
      </c>
      <c r="J17300" t="s">
        <v>27485</v>
      </c>
      <c r="L17300">
        <v>85</v>
      </c>
    </row>
    <row r="17301" spans="1:12" x14ac:dyDescent="0.25">
      <c r="A17301" t="s">
        <v>9456</v>
      </c>
      <c r="B17301" t="s">
        <v>9453</v>
      </c>
      <c r="C17301" t="s">
        <v>9454</v>
      </c>
      <c r="D17301" t="s">
        <v>9455</v>
      </c>
      <c r="E17301" s="117">
        <v>43038</v>
      </c>
      <c r="F17301" s="118">
        <v>0.4169444444444444</v>
      </c>
      <c r="G17301" t="s">
        <v>3851</v>
      </c>
      <c r="H17301">
        <v>882</v>
      </c>
      <c r="I17301">
        <v>10</v>
      </c>
      <c r="J17301" t="s">
        <v>27485</v>
      </c>
      <c r="L17301" t="s">
        <v>27608</v>
      </c>
    </row>
    <row r="17302" spans="1:12" x14ac:dyDescent="0.25">
      <c r="A17302" t="s">
        <v>9456</v>
      </c>
      <c r="B17302" t="s">
        <v>9453</v>
      </c>
      <c r="C17302" t="s">
        <v>9454</v>
      </c>
      <c r="D17302" t="s">
        <v>9455</v>
      </c>
      <c r="E17302" s="117">
        <v>43038</v>
      </c>
      <c r="F17302" s="118">
        <v>0.41695601851851855</v>
      </c>
      <c r="G17302" t="s">
        <v>3851</v>
      </c>
      <c r="H17302">
        <v>883</v>
      </c>
      <c r="I17302">
        <v>1</v>
      </c>
      <c r="L17302" t="s">
        <v>27487</v>
      </c>
    </row>
    <row r="17303" spans="1:12" x14ac:dyDescent="0.25">
      <c r="A17303" t="s">
        <v>9456</v>
      </c>
      <c r="B17303" t="s">
        <v>9453</v>
      </c>
      <c r="C17303" t="s">
        <v>9454</v>
      </c>
      <c r="D17303" t="s">
        <v>9455</v>
      </c>
      <c r="E17303" s="117">
        <v>43038</v>
      </c>
      <c r="F17303" s="118">
        <v>0.41695601851851855</v>
      </c>
      <c r="G17303" t="s">
        <v>3851</v>
      </c>
      <c r="H17303">
        <v>883</v>
      </c>
      <c r="I17303">
        <v>4</v>
      </c>
      <c r="J17303" t="s">
        <v>27487</v>
      </c>
      <c r="L17303" t="s">
        <v>2542</v>
      </c>
    </row>
    <row r="17304" spans="1:12" x14ac:dyDescent="0.25">
      <c r="A17304" t="s">
        <v>9456</v>
      </c>
      <c r="B17304" t="s">
        <v>9453</v>
      </c>
      <c r="C17304" t="s">
        <v>9454</v>
      </c>
      <c r="D17304" t="s">
        <v>9455</v>
      </c>
      <c r="E17304" s="117">
        <v>43038</v>
      </c>
      <c r="F17304" s="118">
        <v>0.41695601851851855</v>
      </c>
      <c r="G17304" t="s">
        <v>3851</v>
      </c>
      <c r="H17304">
        <v>883</v>
      </c>
      <c r="I17304">
        <v>5</v>
      </c>
      <c r="J17304" t="s">
        <v>27487</v>
      </c>
      <c r="L17304" t="s">
        <v>1674</v>
      </c>
    </row>
    <row r="17305" spans="1:12" x14ac:dyDescent="0.25">
      <c r="A17305" t="s">
        <v>9456</v>
      </c>
      <c r="B17305" t="s">
        <v>9453</v>
      </c>
      <c r="C17305" t="s">
        <v>9454</v>
      </c>
      <c r="D17305" t="s">
        <v>9455</v>
      </c>
      <c r="E17305" s="117">
        <v>43038</v>
      </c>
      <c r="F17305" s="118">
        <v>0.41695601851851855</v>
      </c>
      <c r="G17305" t="s">
        <v>3851</v>
      </c>
      <c r="H17305">
        <v>883</v>
      </c>
      <c r="I17305">
        <v>6</v>
      </c>
      <c r="J17305" t="s">
        <v>27487</v>
      </c>
      <c r="L17305" t="s">
        <v>52</v>
      </c>
    </row>
    <row r="17306" spans="1:12" x14ac:dyDescent="0.25">
      <c r="A17306" t="s">
        <v>9456</v>
      </c>
      <c r="B17306" t="s">
        <v>9453</v>
      </c>
      <c r="C17306" t="s">
        <v>9454</v>
      </c>
      <c r="D17306" t="s">
        <v>9455</v>
      </c>
      <c r="E17306" s="117">
        <v>43038</v>
      </c>
      <c r="F17306" s="118">
        <v>0.41695601851851855</v>
      </c>
      <c r="G17306" t="s">
        <v>3851</v>
      </c>
      <c r="H17306">
        <v>883</v>
      </c>
      <c r="I17306">
        <v>8</v>
      </c>
      <c r="J17306" t="s">
        <v>27487</v>
      </c>
      <c r="L17306">
        <v>210</v>
      </c>
    </row>
    <row r="17307" spans="1:12" x14ac:dyDescent="0.25">
      <c r="A17307" t="s">
        <v>9456</v>
      </c>
      <c r="B17307" t="s">
        <v>9453</v>
      </c>
      <c r="C17307" t="s">
        <v>9454</v>
      </c>
      <c r="D17307" t="s">
        <v>9455</v>
      </c>
      <c r="E17307" s="117">
        <v>43038</v>
      </c>
      <c r="F17307" s="118">
        <v>0.41695601851851855</v>
      </c>
      <c r="G17307" t="s">
        <v>3851</v>
      </c>
      <c r="H17307">
        <v>883</v>
      </c>
      <c r="I17307">
        <v>9</v>
      </c>
      <c r="J17307" t="s">
        <v>27487</v>
      </c>
      <c r="L17307">
        <v>60</v>
      </c>
    </row>
    <row r="17308" spans="1:12" x14ac:dyDescent="0.25">
      <c r="A17308" t="s">
        <v>9456</v>
      </c>
      <c r="B17308" t="s">
        <v>9453</v>
      </c>
      <c r="C17308" t="s">
        <v>9454</v>
      </c>
      <c r="D17308" t="s">
        <v>9455</v>
      </c>
      <c r="E17308" s="117">
        <v>43038</v>
      </c>
      <c r="F17308" s="118">
        <v>0.41695601851851855</v>
      </c>
      <c r="G17308" t="s">
        <v>3851</v>
      </c>
      <c r="H17308">
        <v>883</v>
      </c>
      <c r="I17308">
        <v>10</v>
      </c>
      <c r="J17308" t="s">
        <v>27487</v>
      </c>
      <c r="L17308" t="s">
        <v>27609</v>
      </c>
    </row>
    <row r="17309" spans="1:12" x14ac:dyDescent="0.25">
      <c r="A17309" t="s">
        <v>9456</v>
      </c>
      <c r="B17309" t="s">
        <v>9453</v>
      </c>
      <c r="C17309" t="s">
        <v>9454</v>
      </c>
      <c r="D17309" t="s">
        <v>9455</v>
      </c>
      <c r="E17309" s="117">
        <v>43038</v>
      </c>
      <c r="F17309" s="118">
        <v>0.41696759259259258</v>
      </c>
      <c r="G17309" t="s">
        <v>3851</v>
      </c>
      <c r="H17309">
        <v>884</v>
      </c>
      <c r="I17309">
        <v>1</v>
      </c>
      <c r="L17309" t="s">
        <v>27487</v>
      </c>
    </row>
    <row r="17310" spans="1:12" x14ac:dyDescent="0.25">
      <c r="A17310" t="s">
        <v>9456</v>
      </c>
      <c r="B17310" t="s">
        <v>9453</v>
      </c>
      <c r="C17310" t="s">
        <v>9454</v>
      </c>
      <c r="D17310" t="s">
        <v>9455</v>
      </c>
      <c r="E17310" s="117">
        <v>43038</v>
      </c>
      <c r="F17310" s="118">
        <v>0.41696759259259258</v>
      </c>
      <c r="G17310" t="s">
        <v>3851</v>
      </c>
      <c r="H17310">
        <v>884</v>
      </c>
      <c r="I17310">
        <v>4</v>
      </c>
      <c r="J17310" t="s">
        <v>27487</v>
      </c>
      <c r="L17310" t="s">
        <v>2542</v>
      </c>
    </row>
    <row r="17311" spans="1:12" x14ac:dyDescent="0.25">
      <c r="A17311" t="s">
        <v>9456</v>
      </c>
      <c r="B17311" t="s">
        <v>9453</v>
      </c>
      <c r="C17311" t="s">
        <v>9454</v>
      </c>
      <c r="D17311" t="s">
        <v>9455</v>
      </c>
      <c r="E17311" s="117">
        <v>43038</v>
      </c>
      <c r="F17311" s="118">
        <v>0.41696759259259258</v>
      </c>
      <c r="G17311" t="s">
        <v>3851</v>
      </c>
      <c r="H17311">
        <v>884</v>
      </c>
      <c r="I17311">
        <v>5</v>
      </c>
      <c r="J17311" t="s">
        <v>27487</v>
      </c>
      <c r="L17311" t="s">
        <v>1674</v>
      </c>
    </row>
    <row r="17312" spans="1:12" x14ac:dyDescent="0.25">
      <c r="A17312" t="s">
        <v>9456</v>
      </c>
      <c r="B17312" t="s">
        <v>9453</v>
      </c>
      <c r="C17312" t="s">
        <v>9454</v>
      </c>
      <c r="D17312" t="s">
        <v>9455</v>
      </c>
      <c r="E17312" s="117">
        <v>43038</v>
      </c>
      <c r="F17312" s="118">
        <v>0.41696759259259258</v>
      </c>
      <c r="G17312" t="s">
        <v>3851</v>
      </c>
      <c r="H17312">
        <v>884</v>
      </c>
      <c r="I17312">
        <v>6</v>
      </c>
      <c r="J17312" t="s">
        <v>27487</v>
      </c>
      <c r="L17312" t="s">
        <v>52</v>
      </c>
    </row>
    <row r="17313" spans="1:12" x14ac:dyDescent="0.25">
      <c r="A17313" t="s">
        <v>9456</v>
      </c>
      <c r="B17313" t="s">
        <v>9453</v>
      </c>
      <c r="C17313" t="s">
        <v>9454</v>
      </c>
      <c r="D17313" t="s">
        <v>9455</v>
      </c>
      <c r="E17313" s="117">
        <v>43038</v>
      </c>
      <c r="F17313" s="118">
        <v>0.41696759259259258</v>
      </c>
      <c r="G17313" t="s">
        <v>3851</v>
      </c>
      <c r="H17313">
        <v>884</v>
      </c>
      <c r="I17313">
        <v>8</v>
      </c>
      <c r="J17313" t="s">
        <v>27487</v>
      </c>
      <c r="L17313">
        <v>35</v>
      </c>
    </row>
    <row r="17314" spans="1:12" x14ac:dyDescent="0.25">
      <c r="A17314" t="s">
        <v>9456</v>
      </c>
      <c r="B17314" t="s">
        <v>9453</v>
      </c>
      <c r="C17314" t="s">
        <v>9454</v>
      </c>
      <c r="D17314" t="s">
        <v>9455</v>
      </c>
      <c r="E17314" s="117">
        <v>43038</v>
      </c>
      <c r="F17314" s="118">
        <v>0.41696759259259258</v>
      </c>
      <c r="G17314" t="s">
        <v>3851</v>
      </c>
      <c r="H17314">
        <v>884</v>
      </c>
      <c r="I17314">
        <v>9</v>
      </c>
      <c r="J17314" t="s">
        <v>27487</v>
      </c>
      <c r="L17314">
        <v>70</v>
      </c>
    </row>
    <row r="17315" spans="1:12" x14ac:dyDescent="0.25">
      <c r="A17315" t="s">
        <v>9456</v>
      </c>
      <c r="B17315" t="s">
        <v>9453</v>
      </c>
      <c r="C17315" t="s">
        <v>9454</v>
      </c>
      <c r="D17315" t="s">
        <v>9455</v>
      </c>
      <c r="E17315" s="117">
        <v>43038</v>
      </c>
      <c r="F17315" s="118">
        <v>0.41696759259259258</v>
      </c>
      <c r="G17315" t="s">
        <v>3851</v>
      </c>
      <c r="H17315">
        <v>884</v>
      </c>
      <c r="I17315">
        <v>10</v>
      </c>
      <c r="J17315" t="s">
        <v>27487</v>
      </c>
      <c r="L17315" t="s">
        <v>27609</v>
      </c>
    </row>
    <row r="17316" spans="1:12" x14ac:dyDescent="0.25">
      <c r="A17316" t="s">
        <v>9456</v>
      </c>
      <c r="B17316" t="s">
        <v>9453</v>
      </c>
      <c r="C17316" t="s">
        <v>9454</v>
      </c>
      <c r="D17316" t="s">
        <v>9455</v>
      </c>
      <c r="E17316" s="117">
        <v>43038</v>
      </c>
      <c r="F17316" s="118">
        <v>0.41697916666666668</v>
      </c>
      <c r="G17316" t="s">
        <v>3851</v>
      </c>
      <c r="H17316">
        <v>885</v>
      </c>
      <c r="I17316">
        <v>1</v>
      </c>
      <c r="L17316" t="s">
        <v>27487</v>
      </c>
    </row>
    <row r="17317" spans="1:12" x14ac:dyDescent="0.25">
      <c r="A17317" t="s">
        <v>9456</v>
      </c>
      <c r="B17317" t="s">
        <v>9453</v>
      </c>
      <c r="C17317" t="s">
        <v>9454</v>
      </c>
      <c r="D17317" t="s">
        <v>9455</v>
      </c>
      <c r="E17317" s="117">
        <v>43038</v>
      </c>
      <c r="F17317" s="118">
        <v>0.41697916666666668</v>
      </c>
      <c r="G17317" t="s">
        <v>3851</v>
      </c>
      <c r="H17317">
        <v>885</v>
      </c>
      <c r="I17317">
        <v>4</v>
      </c>
      <c r="J17317" t="s">
        <v>27487</v>
      </c>
      <c r="L17317" t="s">
        <v>2542</v>
      </c>
    </row>
    <row r="17318" spans="1:12" x14ac:dyDescent="0.25">
      <c r="A17318" t="s">
        <v>9456</v>
      </c>
      <c r="B17318" t="s">
        <v>9453</v>
      </c>
      <c r="C17318" t="s">
        <v>9454</v>
      </c>
      <c r="D17318" t="s">
        <v>9455</v>
      </c>
      <c r="E17318" s="117">
        <v>43038</v>
      </c>
      <c r="F17318" s="118">
        <v>0.41697916666666668</v>
      </c>
      <c r="G17318" t="s">
        <v>3851</v>
      </c>
      <c r="H17318">
        <v>885</v>
      </c>
      <c r="I17318">
        <v>5</v>
      </c>
      <c r="J17318" t="s">
        <v>27487</v>
      </c>
      <c r="L17318" t="s">
        <v>1480</v>
      </c>
    </row>
    <row r="17319" spans="1:12" x14ac:dyDescent="0.25">
      <c r="A17319" t="s">
        <v>9456</v>
      </c>
      <c r="B17319" t="s">
        <v>9453</v>
      </c>
      <c r="C17319" t="s">
        <v>9454</v>
      </c>
      <c r="D17319" t="s">
        <v>9455</v>
      </c>
      <c r="E17319" s="117">
        <v>43038</v>
      </c>
      <c r="F17319" s="118">
        <v>0.41697916666666668</v>
      </c>
      <c r="G17319" t="s">
        <v>3851</v>
      </c>
      <c r="H17319">
        <v>885</v>
      </c>
      <c r="I17319">
        <v>8</v>
      </c>
      <c r="J17319" t="s">
        <v>27487</v>
      </c>
      <c r="L17319">
        <v>152</v>
      </c>
    </row>
    <row r="17320" spans="1:12" x14ac:dyDescent="0.25">
      <c r="A17320" t="s">
        <v>9456</v>
      </c>
      <c r="B17320" t="s">
        <v>9453</v>
      </c>
      <c r="C17320" t="s">
        <v>9454</v>
      </c>
      <c r="D17320" t="s">
        <v>9455</v>
      </c>
      <c r="E17320" s="117">
        <v>43038</v>
      </c>
      <c r="F17320" s="118">
        <v>0.41697916666666668</v>
      </c>
      <c r="G17320" t="s">
        <v>3851</v>
      </c>
      <c r="H17320">
        <v>885</v>
      </c>
      <c r="I17320">
        <v>9</v>
      </c>
      <c r="J17320" t="s">
        <v>27487</v>
      </c>
      <c r="L17320">
        <v>27</v>
      </c>
    </row>
    <row r="17321" spans="1:12" x14ac:dyDescent="0.25">
      <c r="A17321" t="s">
        <v>9456</v>
      </c>
      <c r="B17321" t="s">
        <v>9453</v>
      </c>
      <c r="C17321" t="s">
        <v>9454</v>
      </c>
      <c r="D17321" t="s">
        <v>9455</v>
      </c>
      <c r="E17321" s="117">
        <v>43038</v>
      </c>
      <c r="F17321" s="118">
        <v>0.41697916666666668</v>
      </c>
      <c r="G17321" t="s">
        <v>3851</v>
      </c>
      <c r="H17321">
        <v>885</v>
      </c>
      <c r="I17321">
        <v>10</v>
      </c>
      <c r="J17321" t="s">
        <v>27487</v>
      </c>
      <c r="L17321" t="s">
        <v>27610</v>
      </c>
    </row>
    <row r="17322" spans="1:12" x14ac:dyDescent="0.25">
      <c r="A17322" t="s">
        <v>9456</v>
      </c>
      <c r="B17322" t="s">
        <v>9453</v>
      </c>
      <c r="C17322" t="s">
        <v>9454</v>
      </c>
      <c r="D17322" t="s">
        <v>9455</v>
      </c>
      <c r="E17322" s="117">
        <v>43038</v>
      </c>
      <c r="F17322" s="118">
        <v>0.41699074074074072</v>
      </c>
      <c r="G17322" t="s">
        <v>3851</v>
      </c>
      <c r="H17322">
        <v>886</v>
      </c>
      <c r="I17322">
        <v>1</v>
      </c>
      <c r="L17322" t="s">
        <v>27487</v>
      </c>
    </row>
    <row r="17323" spans="1:12" x14ac:dyDescent="0.25">
      <c r="A17323" t="s">
        <v>9456</v>
      </c>
      <c r="B17323" t="s">
        <v>9453</v>
      </c>
      <c r="C17323" t="s">
        <v>9454</v>
      </c>
      <c r="D17323" t="s">
        <v>9455</v>
      </c>
      <c r="E17323" s="117">
        <v>43038</v>
      </c>
      <c r="F17323" s="118">
        <v>0.41699074074074072</v>
      </c>
      <c r="G17323" t="s">
        <v>3851</v>
      </c>
      <c r="H17323">
        <v>886</v>
      </c>
      <c r="I17323">
        <v>4</v>
      </c>
      <c r="J17323" t="s">
        <v>27487</v>
      </c>
      <c r="L17323" t="s">
        <v>2542</v>
      </c>
    </row>
    <row r="17324" spans="1:12" x14ac:dyDescent="0.25">
      <c r="A17324" t="s">
        <v>9456</v>
      </c>
      <c r="B17324" t="s">
        <v>9453</v>
      </c>
      <c r="C17324" t="s">
        <v>9454</v>
      </c>
      <c r="D17324" t="s">
        <v>9455</v>
      </c>
      <c r="E17324" s="117">
        <v>43038</v>
      </c>
      <c r="F17324" s="118">
        <v>0.41699074074074072</v>
      </c>
      <c r="G17324" t="s">
        <v>3851</v>
      </c>
      <c r="H17324">
        <v>886</v>
      </c>
      <c r="I17324">
        <v>5</v>
      </c>
      <c r="J17324" t="s">
        <v>27487</v>
      </c>
      <c r="L17324" t="s">
        <v>1578</v>
      </c>
    </row>
    <row r="17325" spans="1:12" x14ac:dyDescent="0.25">
      <c r="A17325" t="s">
        <v>9456</v>
      </c>
      <c r="B17325" t="s">
        <v>9453</v>
      </c>
      <c r="C17325" t="s">
        <v>9454</v>
      </c>
      <c r="D17325" t="s">
        <v>9455</v>
      </c>
      <c r="E17325" s="117">
        <v>43038</v>
      </c>
      <c r="F17325" s="118">
        <v>0.41699074074074072</v>
      </c>
      <c r="G17325" t="s">
        <v>3851</v>
      </c>
      <c r="H17325">
        <v>886</v>
      </c>
      <c r="I17325">
        <v>8</v>
      </c>
      <c r="J17325" t="s">
        <v>27487</v>
      </c>
      <c r="L17325">
        <v>345</v>
      </c>
    </row>
    <row r="17326" spans="1:12" x14ac:dyDescent="0.25">
      <c r="A17326" t="s">
        <v>9456</v>
      </c>
      <c r="B17326" t="s">
        <v>9453</v>
      </c>
      <c r="C17326" t="s">
        <v>9454</v>
      </c>
      <c r="D17326" t="s">
        <v>9455</v>
      </c>
      <c r="E17326" s="117">
        <v>43038</v>
      </c>
      <c r="F17326" s="118">
        <v>0.41699074074074072</v>
      </c>
      <c r="G17326" t="s">
        <v>3851</v>
      </c>
      <c r="H17326">
        <v>886</v>
      </c>
      <c r="I17326">
        <v>9</v>
      </c>
      <c r="J17326" t="s">
        <v>27487</v>
      </c>
      <c r="L17326">
        <v>70</v>
      </c>
    </row>
    <row r="17327" spans="1:12" x14ac:dyDescent="0.25">
      <c r="A17327" t="s">
        <v>9456</v>
      </c>
      <c r="B17327" t="s">
        <v>9453</v>
      </c>
      <c r="C17327" t="s">
        <v>9454</v>
      </c>
      <c r="D17327" t="s">
        <v>9455</v>
      </c>
      <c r="E17327" s="117">
        <v>43038</v>
      </c>
      <c r="F17327" s="118">
        <v>0.41700231481481481</v>
      </c>
      <c r="G17327" t="s">
        <v>3851</v>
      </c>
      <c r="H17327">
        <v>887</v>
      </c>
      <c r="I17327">
        <v>1</v>
      </c>
      <c r="L17327" t="s">
        <v>27493</v>
      </c>
    </row>
    <row r="17328" spans="1:12" x14ac:dyDescent="0.25">
      <c r="A17328" t="s">
        <v>9456</v>
      </c>
      <c r="B17328" t="s">
        <v>9453</v>
      </c>
      <c r="C17328" t="s">
        <v>9454</v>
      </c>
      <c r="D17328" t="s">
        <v>9455</v>
      </c>
      <c r="E17328" s="117">
        <v>43038</v>
      </c>
      <c r="F17328" s="118">
        <v>0.41700231481481481</v>
      </c>
      <c r="G17328" t="s">
        <v>3851</v>
      </c>
      <c r="H17328">
        <v>887</v>
      </c>
      <c r="I17328">
        <v>4</v>
      </c>
      <c r="J17328" t="s">
        <v>27493</v>
      </c>
      <c r="L17328" t="s">
        <v>1977</v>
      </c>
    </row>
    <row r="17329" spans="1:12" x14ac:dyDescent="0.25">
      <c r="A17329" t="s">
        <v>9456</v>
      </c>
      <c r="B17329" t="s">
        <v>9453</v>
      </c>
      <c r="C17329" t="s">
        <v>9454</v>
      </c>
      <c r="D17329" t="s">
        <v>9455</v>
      </c>
      <c r="E17329" s="117">
        <v>43038</v>
      </c>
      <c r="F17329" s="118">
        <v>0.41700231481481481</v>
      </c>
      <c r="G17329" t="s">
        <v>3851</v>
      </c>
      <c r="H17329">
        <v>887</v>
      </c>
      <c r="I17329">
        <v>5</v>
      </c>
      <c r="J17329" t="s">
        <v>27493</v>
      </c>
      <c r="L17329" t="s">
        <v>1573</v>
      </c>
    </row>
    <row r="17330" spans="1:12" x14ac:dyDescent="0.25">
      <c r="A17330" t="s">
        <v>9456</v>
      </c>
      <c r="B17330" t="s">
        <v>9453</v>
      </c>
      <c r="C17330" t="s">
        <v>9454</v>
      </c>
      <c r="D17330" t="s">
        <v>9455</v>
      </c>
      <c r="E17330" s="117">
        <v>43038</v>
      </c>
      <c r="F17330" s="118">
        <v>0.41700231481481481</v>
      </c>
      <c r="G17330" t="s">
        <v>3851</v>
      </c>
      <c r="H17330">
        <v>887</v>
      </c>
      <c r="I17330">
        <v>6</v>
      </c>
      <c r="J17330" t="s">
        <v>27493</v>
      </c>
      <c r="L17330" t="s">
        <v>53</v>
      </c>
    </row>
    <row r="17331" spans="1:12" x14ac:dyDescent="0.25">
      <c r="A17331" t="s">
        <v>9456</v>
      </c>
      <c r="B17331" t="s">
        <v>9453</v>
      </c>
      <c r="C17331" t="s">
        <v>9454</v>
      </c>
      <c r="D17331" t="s">
        <v>9455</v>
      </c>
      <c r="E17331" s="117">
        <v>43038</v>
      </c>
      <c r="F17331" s="118">
        <v>0.41700231481481481</v>
      </c>
      <c r="G17331" t="s">
        <v>3851</v>
      </c>
      <c r="H17331">
        <v>887</v>
      </c>
      <c r="I17331">
        <v>8</v>
      </c>
      <c r="J17331" t="s">
        <v>27493</v>
      </c>
      <c r="L17331">
        <v>60</v>
      </c>
    </row>
    <row r="17332" spans="1:12" x14ac:dyDescent="0.25">
      <c r="A17332" t="s">
        <v>9456</v>
      </c>
      <c r="B17332" t="s">
        <v>9453</v>
      </c>
      <c r="C17332" t="s">
        <v>9454</v>
      </c>
      <c r="D17332" t="s">
        <v>9455</v>
      </c>
      <c r="E17332" s="117">
        <v>43038</v>
      </c>
      <c r="F17332" s="118">
        <v>0.41700231481481481</v>
      </c>
      <c r="G17332" t="s">
        <v>3851</v>
      </c>
      <c r="H17332">
        <v>887</v>
      </c>
      <c r="I17332">
        <v>9</v>
      </c>
      <c r="J17332" t="s">
        <v>27493</v>
      </c>
      <c r="L17332">
        <v>70</v>
      </c>
    </row>
    <row r="17333" spans="1:12" x14ac:dyDescent="0.25">
      <c r="A17333" t="s">
        <v>9456</v>
      </c>
      <c r="B17333" t="s">
        <v>9453</v>
      </c>
      <c r="C17333" t="s">
        <v>9454</v>
      </c>
      <c r="D17333" t="s">
        <v>9455</v>
      </c>
      <c r="E17333" s="117">
        <v>43038</v>
      </c>
      <c r="F17333" s="118">
        <v>0.41700231481481481</v>
      </c>
      <c r="G17333" t="s">
        <v>3851</v>
      </c>
      <c r="H17333">
        <v>888</v>
      </c>
      <c r="I17333">
        <v>1</v>
      </c>
      <c r="L17333" t="s">
        <v>27495</v>
      </c>
    </row>
    <row r="17334" spans="1:12" x14ac:dyDescent="0.25">
      <c r="A17334" t="s">
        <v>9456</v>
      </c>
      <c r="B17334" t="s">
        <v>9453</v>
      </c>
      <c r="C17334" t="s">
        <v>9454</v>
      </c>
      <c r="D17334" t="s">
        <v>9455</v>
      </c>
      <c r="E17334" s="117">
        <v>43038</v>
      </c>
      <c r="F17334" s="118">
        <v>0.41701388888888885</v>
      </c>
      <c r="G17334" t="s">
        <v>3851</v>
      </c>
      <c r="H17334">
        <v>888</v>
      </c>
      <c r="I17334">
        <v>4</v>
      </c>
      <c r="J17334" t="s">
        <v>27495</v>
      </c>
      <c r="L17334" t="s">
        <v>1977</v>
      </c>
    </row>
    <row r="17335" spans="1:12" x14ac:dyDescent="0.25">
      <c r="A17335" t="s">
        <v>9456</v>
      </c>
      <c r="B17335" t="s">
        <v>9453</v>
      </c>
      <c r="C17335" t="s">
        <v>9454</v>
      </c>
      <c r="D17335" t="s">
        <v>9455</v>
      </c>
      <c r="E17335" s="117">
        <v>43038</v>
      </c>
      <c r="F17335" s="118">
        <v>0.41701388888888885</v>
      </c>
      <c r="G17335" t="s">
        <v>3851</v>
      </c>
      <c r="H17335">
        <v>888</v>
      </c>
      <c r="I17335">
        <v>5</v>
      </c>
      <c r="J17335" t="s">
        <v>27495</v>
      </c>
      <c r="L17335" t="s">
        <v>1573</v>
      </c>
    </row>
    <row r="17336" spans="1:12" x14ac:dyDescent="0.25">
      <c r="A17336" t="s">
        <v>9456</v>
      </c>
      <c r="B17336" t="s">
        <v>9453</v>
      </c>
      <c r="C17336" t="s">
        <v>9454</v>
      </c>
      <c r="D17336" t="s">
        <v>9455</v>
      </c>
      <c r="E17336" s="117">
        <v>43038</v>
      </c>
      <c r="F17336" s="118">
        <v>0.41701388888888885</v>
      </c>
      <c r="G17336" t="s">
        <v>3851</v>
      </c>
      <c r="H17336">
        <v>888</v>
      </c>
      <c r="I17336">
        <v>6</v>
      </c>
      <c r="J17336" t="s">
        <v>27495</v>
      </c>
      <c r="L17336" t="s">
        <v>53</v>
      </c>
    </row>
    <row r="17337" spans="1:12" x14ac:dyDescent="0.25">
      <c r="A17337" t="s">
        <v>9456</v>
      </c>
      <c r="B17337" t="s">
        <v>9453</v>
      </c>
      <c r="C17337" t="s">
        <v>9454</v>
      </c>
      <c r="D17337" t="s">
        <v>9455</v>
      </c>
      <c r="E17337" s="117">
        <v>43038</v>
      </c>
      <c r="F17337" s="118">
        <v>0.41701388888888885</v>
      </c>
      <c r="G17337" t="s">
        <v>3851</v>
      </c>
      <c r="H17337">
        <v>888</v>
      </c>
      <c r="I17337">
        <v>8</v>
      </c>
      <c r="J17337" t="s">
        <v>27495</v>
      </c>
      <c r="L17337">
        <v>60</v>
      </c>
    </row>
    <row r="17338" spans="1:12" x14ac:dyDescent="0.25">
      <c r="A17338" t="s">
        <v>9456</v>
      </c>
      <c r="B17338" t="s">
        <v>9453</v>
      </c>
      <c r="C17338" t="s">
        <v>9454</v>
      </c>
      <c r="D17338" t="s">
        <v>9455</v>
      </c>
      <c r="E17338" s="117">
        <v>43038</v>
      </c>
      <c r="F17338" s="118">
        <v>0.41701388888888885</v>
      </c>
      <c r="G17338" t="s">
        <v>3851</v>
      </c>
      <c r="H17338">
        <v>888</v>
      </c>
      <c r="I17338">
        <v>9</v>
      </c>
      <c r="J17338" t="s">
        <v>27495</v>
      </c>
      <c r="L17338">
        <v>76</v>
      </c>
    </row>
    <row r="17339" spans="1:12" x14ac:dyDescent="0.25">
      <c r="A17339" t="s">
        <v>9456</v>
      </c>
      <c r="B17339" t="s">
        <v>9453</v>
      </c>
      <c r="C17339" t="s">
        <v>9454</v>
      </c>
      <c r="D17339" t="s">
        <v>9455</v>
      </c>
      <c r="E17339" s="117">
        <v>43038</v>
      </c>
      <c r="F17339" s="118">
        <v>0.41701388888888885</v>
      </c>
      <c r="G17339" t="s">
        <v>3851</v>
      </c>
      <c r="H17339">
        <v>889</v>
      </c>
      <c r="I17339">
        <v>1</v>
      </c>
      <c r="L17339" t="s">
        <v>27497</v>
      </c>
    </row>
    <row r="17340" spans="1:12" x14ac:dyDescent="0.25">
      <c r="A17340" t="s">
        <v>9456</v>
      </c>
      <c r="B17340" t="s">
        <v>9453</v>
      </c>
      <c r="C17340" t="s">
        <v>9454</v>
      </c>
      <c r="D17340" t="s">
        <v>9455</v>
      </c>
      <c r="E17340" s="117">
        <v>43038</v>
      </c>
      <c r="F17340" s="118">
        <v>0.417025462962963</v>
      </c>
      <c r="G17340" t="s">
        <v>3851</v>
      </c>
      <c r="H17340">
        <v>889</v>
      </c>
      <c r="I17340">
        <v>4</v>
      </c>
      <c r="J17340" t="s">
        <v>27497</v>
      </c>
      <c r="L17340" t="s">
        <v>1977</v>
      </c>
    </row>
    <row r="17341" spans="1:12" x14ac:dyDescent="0.25">
      <c r="A17341" t="s">
        <v>9456</v>
      </c>
      <c r="B17341" t="s">
        <v>9453</v>
      </c>
      <c r="C17341" t="s">
        <v>9454</v>
      </c>
      <c r="D17341" t="s">
        <v>9455</v>
      </c>
      <c r="E17341" s="117">
        <v>43038</v>
      </c>
      <c r="F17341" s="118">
        <v>0.417025462962963</v>
      </c>
      <c r="G17341" t="s">
        <v>3851</v>
      </c>
      <c r="H17341">
        <v>889</v>
      </c>
      <c r="I17341">
        <v>5</v>
      </c>
      <c r="J17341" t="s">
        <v>27497</v>
      </c>
      <c r="L17341" t="s">
        <v>1674</v>
      </c>
    </row>
    <row r="17342" spans="1:12" x14ac:dyDescent="0.25">
      <c r="A17342" t="s">
        <v>9456</v>
      </c>
      <c r="B17342" t="s">
        <v>9453</v>
      </c>
      <c r="C17342" t="s">
        <v>9454</v>
      </c>
      <c r="D17342" t="s">
        <v>9455</v>
      </c>
      <c r="E17342" s="117">
        <v>43038</v>
      </c>
      <c r="F17342" s="118">
        <v>0.417025462962963</v>
      </c>
      <c r="G17342" t="s">
        <v>3851</v>
      </c>
      <c r="H17342">
        <v>889</v>
      </c>
      <c r="I17342">
        <v>6</v>
      </c>
      <c r="J17342" t="s">
        <v>27497</v>
      </c>
      <c r="L17342" t="s">
        <v>52</v>
      </c>
    </row>
    <row r="17343" spans="1:12" x14ac:dyDescent="0.25">
      <c r="A17343" t="s">
        <v>9456</v>
      </c>
      <c r="B17343" t="s">
        <v>9453</v>
      </c>
      <c r="C17343" t="s">
        <v>9454</v>
      </c>
      <c r="D17343" t="s">
        <v>9455</v>
      </c>
      <c r="E17343" s="117">
        <v>43038</v>
      </c>
      <c r="F17343" s="118">
        <v>0.417025462962963</v>
      </c>
      <c r="G17343" t="s">
        <v>3851</v>
      </c>
      <c r="H17343">
        <v>889</v>
      </c>
      <c r="I17343">
        <v>8</v>
      </c>
      <c r="J17343" t="s">
        <v>27497</v>
      </c>
      <c r="L17343">
        <v>20</v>
      </c>
    </row>
    <row r="17344" spans="1:12" x14ac:dyDescent="0.25">
      <c r="A17344" t="s">
        <v>9456</v>
      </c>
      <c r="B17344" t="s">
        <v>9453</v>
      </c>
      <c r="C17344" t="s">
        <v>9454</v>
      </c>
      <c r="D17344" t="s">
        <v>9455</v>
      </c>
      <c r="E17344" s="117">
        <v>43038</v>
      </c>
      <c r="F17344" s="118">
        <v>0.417025462962963</v>
      </c>
      <c r="G17344" t="s">
        <v>3851</v>
      </c>
      <c r="H17344">
        <v>889</v>
      </c>
      <c r="I17344">
        <v>9</v>
      </c>
      <c r="J17344" t="s">
        <v>27497</v>
      </c>
      <c r="L17344">
        <v>80</v>
      </c>
    </row>
    <row r="17345" spans="1:12" x14ac:dyDescent="0.25">
      <c r="A17345" t="s">
        <v>9456</v>
      </c>
      <c r="B17345" t="s">
        <v>9453</v>
      </c>
      <c r="C17345" t="s">
        <v>9454</v>
      </c>
      <c r="D17345" t="s">
        <v>9455</v>
      </c>
      <c r="E17345" s="117">
        <v>43038</v>
      </c>
      <c r="F17345" s="118">
        <v>0.417025462962963</v>
      </c>
      <c r="G17345" t="s">
        <v>3851</v>
      </c>
      <c r="H17345">
        <v>890</v>
      </c>
      <c r="I17345">
        <v>1</v>
      </c>
      <c r="L17345" t="s">
        <v>27497</v>
      </c>
    </row>
    <row r="17346" spans="1:12" x14ac:dyDescent="0.25">
      <c r="A17346" t="s">
        <v>9456</v>
      </c>
      <c r="B17346" t="s">
        <v>9453</v>
      </c>
      <c r="C17346" t="s">
        <v>9454</v>
      </c>
      <c r="D17346" t="s">
        <v>9455</v>
      </c>
      <c r="E17346" s="117">
        <v>43038</v>
      </c>
      <c r="F17346" s="118">
        <v>0.417025462962963</v>
      </c>
      <c r="G17346" t="s">
        <v>3851</v>
      </c>
      <c r="H17346">
        <v>890</v>
      </c>
      <c r="I17346">
        <v>4</v>
      </c>
      <c r="J17346" t="s">
        <v>27497</v>
      </c>
      <c r="L17346" t="s">
        <v>1977</v>
      </c>
    </row>
    <row r="17347" spans="1:12" x14ac:dyDescent="0.25">
      <c r="A17347" t="s">
        <v>9456</v>
      </c>
      <c r="B17347" t="s">
        <v>9453</v>
      </c>
      <c r="C17347" t="s">
        <v>9454</v>
      </c>
      <c r="D17347" t="s">
        <v>9455</v>
      </c>
      <c r="E17347" s="117">
        <v>43038</v>
      </c>
      <c r="F17347" s="118">
        <v>0.41703703703703704</v>
      </c>
      <c r="G17347" t="s">
        <v>3851</v>
      </c>
      <c r="H17347">
        <v>890</v>
      </c>
      <c r="I17347">
        <v>5</v>
      </c>
      <c r="J17347" t="s">
        <v>27497</v>
      </c>
      <c r="L17347" t="s">
        <v>1674</v>
      </c>
    </row>
    <row r="17348" spans="1:12" x14ac:dyDescent="0.25">
      <c r="A17348" t="s">
        <v>9456</v>
      </c>
      <c r="B17348" t="s">
        <v>9453</v>
      </c>
      <c r="C17348" t="s">
        <v>9454</v>
      </c>
      <c r="D17348" t="s">
        <v>9455</v>
      </c>
      <c r="E17348" s="117">
        <v>43038</v>
      </c>
      <c r="F17348" s="118">
        <v>0.41703703703703704</v>
      </c>
      <c r="G17348" t="s">
        <v>3851</v>
      </c>
      <c r="H17348">
        <v>890</v>
      </c>
      <c r="I17348">
        <v>6</v>
      </c>
      <c r="J17348" t="s">
        <v>27497</v>
      </c>
      <c r="L17348" t="s">
        <v>52</v>
      </c>
    </row>
    <row r="17349" spans="1:12" x14ac:dyDescent="0.25">
      <c r="A17349" t="s">
        <v>9456</v>
      </c>
      <c r="B17349" t="s">
        <v>9453</v>
      </c>
      <c r="C17349" t="s">
        <v>9454</v>
      </c>
      <c r="D17349" t="s">
        <v>9455</v>
      </c>
      <c r="E17349" s="117">
        <v>43038</v>
      </c>
      <c r="F17349" s="118">
        <v>0.41703703703703704</v>
      </c>
      <c r="G17349" t="s">
        <v>3851</v>
      </c>
      <c r="H17349">
        <v>890</v>
      </c>
      <c r="I17349">
        <v>8</v>
      </c>
      <c r="J17349" t="s">
        <v>27497</v>
      </c>
      <c r="L17349">
        <v>210</v>
      </c>
    </row>
    <row r="17350" spans="1:12" x14ac:dyDescent="0.25">
      <c r="A17350" t="s">
        <v>9456</v>
      </c>
      <c r="B17350" t="s">
        <v>9453</v>
      </c>
      <c r="C17350" t="s">
        <v>9454</v>
      </c>
      <c r="D17350" t="s">
        <v>9455</v>
      </c>
      <c r="E17350" s="117">
        <v>43038</v>
      </c>
      <c r="F17350" s="118">
        <v>0.41703703703703704</v>
      </c>
      <c r="G17350" t="s">
        <v>3851</v>
      </c>
      <c r="H17350">
        <v>890</v>
      </c>
      <c r="I17350">
        <v>9</v>
      </c>
      <c r="J17350" t="s">
        <v>27497</v>
      </c>
      <c r="L17350">
        <v>68</v>
      </c>
    </row>
    <row r="17351" spans="1:12" x14ac:dyDescent="0.25">
      <c r="A17351" t="s">
        <v>9456</v>
      </c>
      <c r="B17351" t="s">
        <v>9453</v>
      </c>
      <c r="C17351" t="s">
        <v>9454</v>
      </c>
      <c r="D17351" t="s">
        <v>9455</v>
      </c>
      <c r="E17351" s="117">
        <v>43038</v>
      </c>
      <c r="F17351" s="118">
        <v>0.41703703703703704</v>
      </c>
      <c r="G17351" t="s">
        <v>3851</v>
      </c>
      <c r="H17351">
        <v>891</v>
      </c>
      <c r="I17351">
        <v>1</v>
      </c>
      <c r="L17351" t="s">
        <v>27497</v>
      </c>
    </row>
    <row r="17352" spans="1:12" x14ac:dyDescent="0.25">
      <c r="A17352" t="s">
        <v>9456</v>
      </c>
      <c r="B17352" t="s">
        <v>9453</v>
      </c>
      <c r="C17352" t="s">
        <v>9454</v>
      </c>
      <c r="D17352" t="s">
        <v>9455</v>
      </c>
      <c r="E17352" s="117">
        <v>43038</v>
      </c>
      <c r="F17352" s="118">
        <v>0.41703703703703704</v>
      </c>
      <c r="G17352" t="s">
        <v>3851</v>
      </c>
      <c r="H17352">
        <v>891</v>
      </c>
      <c r="I17352">
        <v>4</v>
      </c>
      <c r="J17352" t="s">
        <v>27497</v>
      </c>
      <c r="L17352" t="s">
        <v>1989</v>
      </c>
    </row>
    <row r="17353" spans="1:12" x14ac:dyDescent="0.25">
      <c r="A17353" t="s">
        <v>9456</v>
      </c>
      <c r="B17353" t="s">
        <v>9453</v>
      </c>
      <c r="C17353" t="s">
        <v>9454</v>
      </c>
      <c r="D17353" t="s">
        <v>9455</v>
      </c>
      <c r="E17353" s="117">
        <v>43038</v>
      </c>
      <c r="F17353" s="118">
        <v>0.41703703703703704</v>
      </c>
      <c r="G17353" t="s">
        <v>3851</v>
      </c>
      <c r="H17353">
        <v>891</v>
      </c>
      <c r="I17353">
        <v>5</v>
      </c>
      <c r="J17353" t="s">
        <v>27497</v>
      </c>
      <c r="L17353" t="s">
        <v>48</v>
      </c>
    </row>
    <row r="17354" spans="1:12" x14ac:dyDescent="0.25">
      <c r="A17354" t="s">
        <v>9456</v>
      </c>
      <c r="B17354" t="s">
        <v>9453</v>
      </c>
      <c r="C17354" t="s">
        <v>9454</v>
      </c>
      <c r="D17354" t="s">
        <v>9455</v>
      </c>
      <c r="E17354" s="117">
        <v>43038</v>
      </c>
      <c r="F17354" s="118">
        <v>0.41704861111111113</v>
      </c>
      <c r="G17354" t="s">
        <v>3851</v>
      </c>
      <c r="H17354">
        <v>891</v>
      </c>
      <c r="I17354">
        <v>6</v>
      </c>
      <c r="J17354" t="s">
        <v>27497</v>
      </c>
      <c r="L17354" t="s">
        <v>52</v>
      </c>
    </row>
    <row r="17355" spans="1:12" x14ac:dyDescent="0.25">
      <c r="A17355" t="s">
        <v>9456</v>
      </c>
      <c r="B17355" t="s">
        <v>9453</v>
      </c>
      <c r="C17355" t="s">
        <v>9454</v>
      </c>
      <c r="D17355" t="s">
        <v>9455</v>
      </c>
      <c r="E17355" s="117">
        <v>43038</v>
      </c>
      <c r="F17355" s="118">
        <v>0.41704861111111113</v>
      </c>
      <c r="G17355" t="s">
        <v>3851</v>
      </c>
      <c r="H17355">
        <v>891</v>
      </c>
      <c r="I17355">
        <v>8</v>
      </c>
      <c r="J17355" t="s">
        <v>27497</v>
      </c>
      <c r="L17355">
        <v>240</v>
      </c>
    </row>
    <row r="17356" spans="1:12" x14ac:dyDescent="0.25">
      <c r="A17356" t="s">
        <v>9456</v>
      </c>
      <c r="B17356" t="s">
        <v>9453</v>
      </c>
      <c r="C17356" t="s">
        <v>9454</v>
      </c>
      <c r="D17356" t="s">
        <v>9455</v>
      </c>
      <c r="E17356" s="117">
        <v>43038</v>
      </c>
      <c r="F17356" s="118">
        <v>0.41704861111111113</v>
      </c>
      <c r="G17356" t="s">
        <v>3851</v>
      </c>
      <c r="H17356">
        <v>891</v>
      </c>
      <c r="I17356">
        <v>9</v>
      </c>
      <c r="J17356" t="s">
        <v>27497</v>
      </c>
      <c r="L17356">
        <v>80</v>
      </c>
    </row>
    <row r="17357" spans="1:12" x14ac:dyDescent="0.25">
      <c r="A17357" t="s">
        <v>9456</v>
      </c>
      <c r="B17357" t="s">
        <v>9453</v>
      </c>
      <c r="C17357" t="s">
        <v>9454</v>
      </c>
      <c r="D17357" t="s">
        <v>9455</v>
      </c>
      <c r="E17357" s="117">
        <v>43038</v>
      </c>
      <c r="F17357" s="118">
        <v>0.41704861111111113</v>
      </c>
      <c r="G17357" t="s">
        <v>3851</v>
      </c>
      <c r="H17357">
        <v>892</v>
      </c>
      <c r="I17357">
        <v>1</v>
      </c>
      <c r="L17357" t="s">
        <v>27502</v>
      </c>
    </row>
    <row r="17358" spans="1:12" x14ac:dyDescent="0.25">
      <c r="A17358" t="s">
        <v>9456</v>
      </c>
      <c r="B17358" t="s">
        <v>9453</v>
      </c>
      <c r="C17358" t="s">
        <v>9454</v>
      </c>
      <c r="D17358" t="s">
        <v>9455</v>
      </c>
      <c r="E17358" s="117">
        <v>43038</v>
      </c>
      <c r="F17358" s="118">
        <v>0.41704861111111113</v>
      </c>
      <c r="G17358" t="s">
        <v>3851</v>
      </c>
      <c r="H17358">
        <v>892</v>
      </c>
      <c r="I17358">
        <v>4</v>
      </c>
      <c r="J17358" t="s">
        <v>27502</v>
      </c>
      <c r="L17358" t="s">
        <v>1982</v>
      </c>
    </row>
    <row r="17359" spans="1:12" x14ac:dyDescent="0.25">
      <c r="A17359" t="s">
        <v>9456</v>
      </c>
      <c r="B17359" t="s">
        <v>9453</v>
      </c>
      <c r="C17359" t="s">
        <v>9454</v>
      </c>
      <c r="D17359" t="s">
        <v>9455</v>
      </c>
      <c r="E17359" s="117">
        <v>43038</v>
      </c>
      <c r="F17359" s="118">
        <v>0.41704861111111113</v>
      </c>
      <c r="G17359" t="s">
        <v>3851</v>
      </c>
      <c r="H17359">
        <v>892</v>
      </c>
      <c r="I17359">
        <v>5</v>
      </c>
      <c r="J17359" t="s">
        <v>27502</v>
      </c>
      <c r="L17359" t="s">
        <v>1573</v>
      </c>
    </row>
    <row r="17360" spans="1:12" x14ac:dyDescent="0.25">
      <c r="A17360" t="s">
        <v>9456</v>
      </c>
      <c r="B17360" t="s">
        <v>9453</v>
      </c>
      <c r="C17360" t="s">
        <v>9454</v>
      </c>
      <c r="D17360" t="s">
        <v>9455</v>
      </c>
      <c r="E17360" s="117">
        <v>43038</v>
      </c>
      <c r="F17360" s="118">
        <v>0.41704861111111113</v>
      </c>
      <c r="G17360" t="s">
        <v>3851</v>
      </c>
      <c r="H17360">
        <v>892</v>
      </c>
      <c r="I17360">
        <v>6</v>
      </c>
      <c r="J17360" t="s">
        <v>27502</v>
      </c>
      <c r="L17360" t="s">
        <v>53</v>
      </c>
    </row>
    <row r="17361" spans="1:12" x14ac:dyDescent="0.25">
      <c r="A17361" t="s">
        <v>9456</v>
      </c>
      <c r="B17361" t="s">
        <v>9453</v>
      </c>
      <c r="C17361" t="s">
        <v>9454</v>
      </c>
      <c r="D17361" t="s">
        <v>9455</v>
      </c>
      <c r="E17361" s="117">
        <v>43038</v>
      </c>
      <c r="F17361" s="118">
        <v>0.41706018518518517</v>
      </c>
      <c r="G17361" t="s">
        <v>3851</v>
      </c>
      <c r="H17361">
        <v>892</v>
      </c>
      <c r="I17361">
        <v>8</v>
      </c>
      <c r="J17361" t="s">
        <v>27502</v>
      </c>
      <c r="L17361">
        <v>225</v>
      </c>
    </row>
    <row r="17362" spans="1:12" x14ac:dyDescent="0.25">
      <c r="A17362" t="s">
        <v>9456</v>
      </c>
      <c r="B17362" t="s">
        <v>9453</v>
      </c>
      <c r="C17362" t="s">
        <v>9454</v>
      </c>
      <c r="D17362" t="s">
        <v>9455</v>
      </c>
      <c r="E17362" s="117">
        <v>43038</v>
      </c>
      <c r="F17362" s="118">
        <v>0.41706018518518517</v>
      </c>
      <c r="G17362" t="s">
        <v>3851</v>
      </c>
      <c r="H17362">
        <v>892</v>
      </c>
      <c r="I17362">
        <v>9</v>
      </c>
      <c r="J17362" t="s">
        <v>27502</v>
      </c>
      <c r="L17362">
        <v>90</v>
      </c>
    </row>
    <row r="17363" spans="1:12" x14ac:dyDescent="0.25">
      <c r="A17363" t="s">
        <v>9456</v>
      </c>
      <c r="B17363" t="s">
        <v>9453</v>
      </c>
      <c r="C17363" t="s">
        <v>9454</v>
      </c>
      <c r="D17363" t="s">
        <v>9455</v>
      </c>
      <c r="E17363" s="117">
        <v>43038</v>
      </c>
      <c r="F17363" s="118">
        <v>0.41706018518518517</v>
      </c>
      <c r="G17363" t="s">
        <v>3851</v>
      </c>
      <c r="H17363">
        <v>893</v>
      </c>
      <c r="I17363">
        <v>1</v>
      </c>
      <c r="L17363" t="s">
        <v>27510</v>
      </c>
    </row>
    <row r="17364" spans="1:12" x14ac:dyDescent="0.25">
      <c r="A17364" t="s">
        <v>9456</v>
      </c>
      <c r="B17364" t="s">
        <v>9453</v>
      </c>
      <c r="C17364" t="s">
        <v>9454</v>
      </c>
      <c r="D17364" t="s">
        <v>9455</v>
      </c>
      <c r="E17364" s="117">
        <v>43038</v>
      </c>
      <c r="F17364" s="118">
        <v>0.41706018518518517</v>
      </c>
      <c r="G17364" t="s">
        <v>3851</v>
      </c>
      <c r="H17364">
        <v>893</v>
      </c>
      <c r="I17364">
        <v>4</v>
      </c>
      <c r="J17364" t="s">
        <v>27510</v>
      </c>
      <c r="L17364" t="s">
        <v>2449</v>
      </c>
    </row>
    <row r="17365" spans="1:12" x14ac:dyDescent="0.25">
      <c r="A17365" t="s">
        <v>9456</v>
      </c>
      <c r="B17365" t="s">
        <v>9453</v>
      </c>
      <c r="C17365" t="s">
        <v>9454</v>
      </c>
      <c r="D17365" t="s">
        <v>9455</v>
      </c>
      <c r="E17365" s="117">
        <v>43038</v>
      </c>
      <c r="F17365" s="118">
        <v>0.41706018518518517</v>
      </c>
      <c r="G17365" t="s">
        <v>3851</v>
      </c>
      <c r="H17365">
        <v>893</v>
      </c>
      <c r="I17365">
        <v>5</v>
      </c>
      <c r="J17365" t="s">
        <v>27510</v>
      </c>
      <c r="L17365" t="s">
        <v>48</v>
      </c>
    </row>
    <row r="17366" spans="1:12" x14ac:dyDescent="0.25">
      <c r="A17366" t="s">
        <v>9456</v>
      </c>
      <c r="B17366" t="s">
        <v>9453</v>
      </c>
      <c r="C17366" t="s">
        <v>9454</v>
      </c>
      <c r="D17366" t="s">
        <v>9455</v>
      </c>
      <c r="E17366" s="117">
        <v>43038</v>
      </c>
      <c r="F17366" s="118">
        <v>0.41706018518518517</v>
      </c>
      <c r="G17366" t="s">
        <v>3851</v>
      </c>
      <c r="H17366">
        <v>893</v>
      </c>
      <c r="I17366">
        <v>6</v>
      </c>
      <c r="J17366" t="s">
        <v>27510</v>
      </c>
      <c r="L17366" t="s">
        <v>52</v>
      </c>
    </row>
    <row r="17367" spans="1:12" x14ac:dyDescent="0.25">
      <c r="A17367" t="s">
        <v>9456</v>
      </c>
      <c r="B17367" t="s">
        <v>9453</v>
      </c>
      <c r="C17367" t="s">
        <v>9454</v>
      </c>
      <c r="D17367" t="s">
        <v>9455</v>
      </c>
      <c r="E17367" s="117">
        <v>43038</v>
      </c>
      <c r="F17367" s="118">
        <v>0.41706018518518517</v>
      </c>
      <c r="G17367" t="s">
        <v>3851</v>
      </c>
      <c r="H17367">
        <v>893</v>
      </c>
      <c r="I17367">
        <v>8</v>
      </c>
      <c r="J17367" t="s">
        <v>27510</v>
      </c>
      <c r="L17367">
        <v>20</v>
      </c>
    </row>
    <row r="17368" spans="1:12" x14ac:dyDescent="0.25">
      <c r="A17368" t="s">
        <v>9456</v>
      </c>
      <c r="B17368" t="s">
        <v>9453</v>
      </c>
      <c r="C17368" t="s">
        <v>9454</v>
      </c>
      <c r="D17368" t="s">
        <v>9455</v>
      </c>
      <c r="E17368" s="117">
        <v>43038</v>
      </c>
      <c r="F17368" s="118">
        <v>0.41706018518518517</v>
      </c>
      <c r="G17368" t="s">
        <v>3851</v>
      </c>
      <c r="H17368">
        <v>893</v>
      </c>
      <c r="I17368">
        <v>9</v>
      </c>
      <c r="J17368" t="s">
        <v>27510</v>
      </c>
      <c r="L17368">
        <v>80</v>
      </c>
    </row>
    <row r="17369" spans="1:12" x14ac:dyDescent="0.25">
      <c r="A17369" t="s">
        <v>9456</v>
      </c>
      <c r="B17369" t="s">
        <v>9453</v>
      </c>
      <c r="C17369" t="s">
        <v>9454</v>
      </c>
      <c r="D17369" t="s">
        <v>9455</v>
      </c>
      <c r="E17369" s="117">
        <v>43038</v>
      </c>
      <c r="F17369" s="118">
        <v>0.41707175925925927</v>
      </c>
      <c r="G17369" t="s">
        <v>3851</v>
      </c>
      <c r="H17369">
        <v>894</v>
      </c>
      <c r="I17369">
        <v>1</v>
      </c>
      <c r="L17369" t="s">
        <v>27510</v>
      </c>
    </row>
    <row r="17370" spans="1:12" x14ac:dyDescent="0.25">
      <c r="A17370" t="s">
        <v>9456</v>
      </c>
      <c r="B17370" t="s">
        <v>9453</v>
      </c>
      <c r="C17370" t="s">
        <v>9454</v>
      </c>
      <c r="D17370" t="s">
        <v>9455</v>
      </c>
      <c r="E17370" s="117">
        <v>43038</v>
      </c>
      <c r="F17370" s="118">
        <v>0.41707175925925927</v>
      </c>
      <c r="G17370" t="s">
        <v>3851</v>
      </c>
      <c r="H17370">
        <v>894</v>
      </c>
      <c r="I17370">
        <v>4</v>
      </c>
      <c r="J17370" t="s">
        <v>27510</v>
      </c>
      <c r="L17370" t="s">
        <v>2449</v>
      </c>
    </row>
    <row r="17371" spans="1:12" x14ac:dyDescent="0.25">
      <c r="A17371" t="s">
        <v>9456</v>
      </c>
      <c r="B17371" t="s">
        <v>9453</v>
      </c>
      <c r="C17371" t="s">
        <v>9454</v>
      </c>
      <c r="D17371" t="s">
        <v>9455</v>
      </c>
      <c r="E17371" s="117">
        <v>43038</v>
      </c>
      <c r="F17371" s="118">
        <v>0.41707175925925927</v>
      </c>
      <c r="G17371" t="s">
        <v>3851</v>
      </c>
      <c r="H17371">
        <v>894</v>
      </c>
      <c r="I17371">
        <v>5</v>
      </c>
      <c r="J17371" t="s">
        <v>27510</v>
      </c>
      <c r="L17371" t="s">
        <v>1573</v>
      </c>
    </row>
    <row r="17372" spans="1:12" x14ac:dyDescent="0.25">
      <c r="A17372" t="s">
        <v>9456</v>
      </c>
      <c r="B17372" t="s">
        <v>9453</v>
      </c>
      <c r="C17372" t="s">
        <v>9454</v>
      </c>
      <c r="D17372" t="s">
        <v>9455</v>
      </c>
      <c r="E17372" s="117">
        <v>43038</v>
      </c>
      <c r="F17372" s="118">
        <v>0.41707175925925927</v>
      </c>
      <c r="G17372" t="s">
        <v>3851</v>
      </c>
      <c r="H17372">
        <v>894</v>
      </c>
      <c r="I17372">
        <v>6</v>
      </c>
      <c r="J17372" t="s">
        <v>27510</v>
      </c>
      <c r="L17372" t="s">
        <v>53</v>
      </c>
    </row>
    <row r="17373" spans="1:12" x14ac:dyDescent="0.25">
      <c r="A17373" t="s">
        <v>9456</v>
      </c>
      <c r="B17373" t="s">
        <v>9453</v>
      </c>
      <c r="C17373" t="s">
        <v>9454</v>
      </c>
      <c r="D17373" t="s">
        <v>9455</v>
      </c>
      <c r="E17373" s="117">
        <v>43038</v>
      </c>
      <c r="F17373" s="118">
        <v>0.41707175925925927</v>
      </c>
      <c r="G17373" t="s">
        <v>3851</v>
      </c>
      <c r="H17373">
        <v>894</v>
      </c>
      <c r="I17373">
        <v>8</v>
      </c>
      <c r="J17373" t="s">
        <v>27510</v>
      </c>
      <c r="L17373">
        <v>320</v>
      </c>
    </row>
    <row r="17374" spans="1:12" x14ac:dyDescent="0.25">
      <c r="A17374" t="s">
        <v>9456</v>
      </c>
      <c r="B17374" t="s">
        <v>9453</v>
      </c>
      <c r="C17374" t="s">
        <v>9454</v>
      </c>
      <c r="D17374" t="s">
        <v>9455</v>
      </c>
      <c r="E17374" s="117">
        <v>43038</v>
      </c>
      <c r="F17374" s="118">
        <v>0.41707175925925927</v>
      </c>
      <c r="G17374" t="s">
        <v>3851</v>
      </c>
      <c r="H17374">
        <v>894</v>
      </c>
      <c r="I17374">
        <v>9</v>
      </c>
      <c r="J17374" t="s">
        <v>27510</v>
      </c>
      <c r="L17374">
        <v>65</v>
      </c>
    </row>
    <row r="17375" spans="1:12" x14ac:dyDescent="0.25">
      <c r="A17375" t="s">
        <v>9456</v>
      </c>
      <c r="B17375" t="s">
        <v>9453</v>
      </c>
      <c r="C17375" t="s">
        <v>9454</v>
      </c>
      <c r="D17375" t="s">
        <v>9455</v>
      </c>
      <c r="E17375" s="117">
        <v>43038</v>
      </c>
      <c r="F17375" s="118">
        <v>0.41708333333333331</v>
      </c>
      <c r="G17375" t="s">
        <v>3851</v>
      </c>
      <c r="H17375">
        <v>895</v>
      </c>
      <c r="I17375">
        <v>1</v>
      </c>
      <c r="L17375" t="s">
        <v>27515</v>
      </c>
    </row>
    <row r="17376" spans="1:12" x14ac:dyDescent="0.25">
      <c r="A17376" t="s">
        <v>9456</v>
      </c>
      <c r="B17376" t="s">
        <v>9453</v>
      </c>
      <c r="C17376" t="s">
        <v>9454</v>
      </c>
      <c r="D17376" t="s">
        <v>9455</v>
      </c>
      <c r="E17376" s="117">
        <v>43038</v>
      </c>
      <c r="F17376" s="118">
        <v>0.41708333333333331</v>
      </c>
      <c r="G17376" t="s">
        <v>3851</v>
      </c>
      <c r="H17376">
        <v>895</v>
      </c>
      <c r="I17376">
        <v>4</v>
      </c>
      <c r="J17376" t="s">
        <v>27515</v>
      </c>
      <c r="L17376" t="s">
        <v>2754</v>
      </c>
    </row>
    <row r="17377" spans="1:12" x14ac:dyDescent="0.25">
      <c r="A17377" t="s">
        <v>9456</v>
      </c>
      <c r="B17377" t="s">
        <v>9453</v>
      </c>
      <c r="C17377" t="s">
        <v>9454</v>
      </c>
      <c r="D17377" t="s">
        <v>9455</v>
      </c>
      <c r="E17377" s="117">
        <v>43038</v>
      </c>
      <c r="F17377" s="118">
        <v>0.41708333333333331</v>
      </c>
      <c r="G17377" t="s">
        <v>3851</v>
      </c>
      <c r="H17377">
        <v>895</v>
      </c>
      <c r="I17377">
        <v>5</v>
      </c>
      <c r="J17377" t="s">
        <v>27515</v>
      </c>
      <c r="L17377" t="s">
        <v>1580</v>
      </c>
    </row>
    <row r="17378" spans="1:12" x14ac:dyDescent="0.25">
      <c r="A17378" t="s">
        <v>9456</v>
      </c>
      <c r="B17378" t="s">
        <v>9453</v>
      </c>
      <c r="C17378" t="s">
        <v>9454</v>
      </c>
      <c r="D17378" t="s">
        <v>9455</v>
      </c>
      <c r="E17378" s="117">
        <v>43038</v>
      </c>
      <c r="F17378" s="118">
        <v>0.41708333333333331</v>
      </c>
      <c r="G17378" t="s">
        <v>3851</v>
      </c>
      <c r="H17378">
        <v>895</v>
      </c>
      <c r="I17378">
        <v>8</v>
      </c>
      <c r="J17378" t="s">
        <v>27515</v>
      </c>
      <c r="L17378">
        <v>263</v>
      </c>
    </row>
    <row r="17379" spans="1:12" x14ac:dyDescent="0.25">
      <c r="A17379" t="s">
        <v>9456</v>
      </c>
      <c r="B17379" t="s">
        <v>9453</v>
      </c>
      <c r="C17379" t="s">
        <v>9454</v>
      </c>
      <c r="D17379" t="s">
        <v>9455</v>
      </c>
      <c r="E17379" s="117">
        <v>43038</v>
      </c>
      <c r="F17379" s="118">
        <v>0.41708333333333331</v>
      </c>
      <c r="G17379" t="s">
        <v>3851</v>
      </c>
      <c r="H17379">
        <v>895</v>
      </c>
      <c r="I17379">
        <v>9</v>
      </c>
      <c r="J17379" t="s">
        <v>27515</v>
      </c>
      <c r="L17379">
        <v>60</v>
      </c>
    </row>
    <row r="17380" spans="1:12" x14ac:dyDescent="0.25">
      <c r="A17380" t="s">
        <v>9456</v>
      </c>
      <c r="B17380" t="s">
        <v>9453</v>
      </c>
      <c r="C17380" t="s">
        <v>9454</v>
      </c>
      <c r="D17380" t="s">
        <v>9455</v>
      </c>
      <c r="E17380" s="117">
        <v>43038</v>
      </c>
      <c r="F17380" s="118">
        <v>0.41709490740740746</v>
      </c>
      <c r="G17380" t="s">
        <v>3851</v>
      </c>
      <c r="H17380">
        <v>896</v>
      </c>
      <c r="I17380">
        <v>1</v>
      </c>
      <c r="L17380" t="s">
        <v>27515</v>
      </c>
    </row>
    <row r="17381" spans="1:12" x14ac:dyDescent="0.25">
      <c r="A17381" t="s">
        <v>9456</v>
      </c>
      <c r="B17381" t="s">
        <v>9453</v>
      </c>
      <c r="C17381" t="s">
        <v>9454</v>
      </c>
      <c r="D17381" t="s">
        <v>9455</v>
      </c>
      <c r="E17381" s="117">
        <v>43038</v>
      </c>
      <c r="F17381" s="118">
        <v>0.41709490740740746</v>
      </c>
      <c r="G17381" t="s">
        <v>3851</v>
      </c>
      <c r="H17381">
        <v>896</v>
      </c>
      <c r="I17381">
        <v>4</v>
      </c>
      <c r="J17381" t="s">
        <v>27515</v>
      </c>
      <c r="L17381" t="s">
        <v>2754</v>
      </c>
    </row>
    <row r="17382" spans="1:12" x14ac:dyDescent="0.25">
      <c r="A17382" t="s">
        <v>9456</v>
      </c>
      <c r="B17382" t="s">
        <v>9453</v>
      </c>
      <c r="C17382" t="s">
        <v>9454</v>
      </c>
      <c r="D17382" t="s">
        <v>9455</v>
      </c>
      <c r="E17382" s="117">
        <v>43038</v>
      </c>
      <c r="F17382" s="118">
        <v>0.41709490740740746</v>
      </c>
      <c r="G17382" t="s">
        <v>3851</v>
      </c>
      <c r="H17382">
        <v>896</v>
      </c>
      <c r="I17382">
        <v>5</v>
      </c>
      <c r="J17382" t="s">
        <v>27515</v>
      </c>
      <c r="L17382" t="s">
        <v>1579</v>
      </c>
    </row>
    <row r="17383" spans="1:12" x14ac:dyDescent="0.25">
      <c r="A17383" t="s">
        <v>9456</v>
      </c>
      <c r="B17383" t="s">
        <v>9453</v>
      </c>
      <c r="C17383" t="s">
        <v>9454</v>
      </c>
      <c r="D17383" t="s">
        <v>9455</v>
      </c>
      <c r="E17383" s="117">
        <v>43038</v>
      </c>
      <c r="F17383" s="118">
        <v>0.41709490740740746</v>
      </c>
      <c r="G17383" t="s">
        <v>3851</v>
      </c>
      <c r="H17383">
        <v>896</v>
      </c>
      <c r="I17383">
        <v>8</v>
      </c>
      <c r="J17383" t="s">
        <v>27515</v>
      </c>
      <c r="L17383">
        <v>60</v>
      </c>
    </row>
    <row r="17384" spans="1:12" x14ac:dyDescent="0.25">
      <c r="A17384" t="s">
        <v>9456</v>
      </c>
      <c r="B17384" t="s">
        <v>9453</v>
      </c>
      <c r="C17384" t="s">
        <v>9454</v>
      </c>
      <c r="D17384" t="s">
        <v>9455</v>
      </c>
      <c r="E17384" s="117">
        <v>43038</v>
      </c>
      <c r="F17384" s="118">
        <v>0.41709490740740746</v>
      </c>
      <c r="G17384" t="s">
        <v>3851</v>
      </c>
      <c r="H17384">
        <v>896</v>
      </c>
      <c r="I17384">
        <v>9</v>
      </c>
      <c r="J17384" t="s">
        <v>27515</v>
      </c>
      <c r="L17384">
        <v>60</v>
      </c>
    </row>
    <row r="17385" spans="1:12" x14ac:dyDescent="0.25">
      <c r="A17385" t="s">
        <v>9456</v>
      </c>
      <c r="B17385" t="s">
        <v>9453</v>
      </c>
      <c r="C17385" t="s">
        <v>9454</v>
      </c>
      <c r="D17385" t="s">
        <v>9455</v>
      </c>
      <c r="E17385" s="117">
        <v>43038</v>
      </c>
      <c r="F17385" s="118">
        <v>0.41709490740740746</v>
      </c>
      <c r="G17385" t="s">
        <v>3851</v>
      </c>
      <c r="H17385">
        <v>897</v>
      </c>
      <c r="I17385">
        <v>1</v>
      </c>
      <c r="L17385" t="s">
        <v>27515</v>
      </c>
    </row>
    <row r="17386" spans="1:12" x14ac:dyDescent="0.25">
      <c r="A17386" t="s">
        <v>9456</v>
      </c>
      <c r="B17386" t="s">
        <v>9453</v>
      </c>
      <c r="C17386" t="s">
        <v>9454</v>
      </c>
      <c r="D17386" t="s">
        <v>9455</v>
      </c>
      <c r="E17386" s="117">
        <v>43038</v>
      </c>
      <c r="F17386" s="118">
        <v>0.41710648148148149</v>
      </c>
      <c r="G17386" t="s">
        <v>3851</v>
      </c>
      <c r="H17386">
        <v>897</v>
      </c>
      <c r="I17386">
        <v>4</v>
      </c>
      <c r="J17386" t="s">
        <v>27515</v>
      </c>
      <c r="L17386" t="s">
        <v>2754</v>
      </c>
    </row>
    <row r="17387" spans="1:12" x14ac:dyDescent="0.25">
      <c r="A17387" t="s">
        <v>9456</v>
      </c>
      <c r="B17387" t="s">
        <v>9453</v>
      </c>
      <c r="C17387" t="s">
        <v>9454</v>
      </c>
      <c r="D17387" t="s">
        <v>9455</v>
      </c>
      <c r="E17387" s="117">
        <v>43038</v>
      </c>
      <c r="F17387" s="118">
        <v>0.41710648148148149</v>
      </c>
      <c r="G17387" t="s">
        <v>3851</v>
      </c>
      <c r="H17387">
        <v>897</v>
      </c>
      <c r="I17387">
        <v>5</v>
      </c>
      <c r="J17387" t="s">
        <v>27515</v>
      </c>
      <c r="L17387" t="s">
        <v>1587</v>
      </c>
    </row>
    <row r="17388" spans="1:12" x14ac:dyDescent="0.25">
      <c r="A17388" t="s">
        <v>9456</v>
      </c>
      <c r="B17388" t="s">
        <v>9453</v>
      </c>
      <c r="C17388" t="s">
        <v>9454</v>
      </c>
      <c r="D17388" t="s">
        <v>9455</v>
      </c>
      <c r="E17388" s="117">
        <v>43038</v>
      </c>
      <c r="F17388" s="118">
        <v>0.41710648148148149</v>
      </c>
      <c r="G17388" t="s">
        <v>3851</v>
      </c>
      <c r="H17388">
        <v>897</v>
      </c>
      <c r="I17388">
        <v>8</v>
      </c>
      <c r="J17388" t="s">
        <v>27515</v>
      </c>
      <c r="L17388">
        <v>20</v>
      </c>
    </row>
    <row r="17389" spans="1:12" x14ac:dyDescent="0.25">
      <c r="A17389" t="s">
        <v>9456</v>
      </c>
      <c r="B17389" t="s">
        <v>9453</v>
      </c>
      <c r="C17389" t="s">
        <v>9454</v>
      </c>
      <c r="D17389" t="s">
        <v>9455</v>
      </c>
      <c r="E17389" s="117">
        <v>43038</v>
      </c>
      <c r="F17389" s="118">
        <v>0.41710648148148149</v>
      </c>
      <c r="G17389" t="s">
        <v>3851</v>
      </c>
      <c r="H17389">
        <v>897</v>
      </c>
      <c r="I17389">
        <v>9</v>
      </c>
      <c r="J17389" t="s">
        <v>27515</v>
      </c>
      <c r="L17389">
        <v>80</v>
      </c>
    </row>
    <row r="17390" spans="1:12" x14ac:dyDescent="0.25">
      <c r="A17390" t="s">
        <v>9456</v>
      </c>
      <c r="B17390" t="s">
        <v>9453</v>
      </c>
      <c r="C17390" t="s">
        <v>9454</v>
      </c>
      <c r="D17390" t="s">
        <v>9455</v>
      </c>
      <c r="E17390" s="117">
        <v>43038</v>
      </c>
      <c r="F17390" s="118">
        <v>0.41710648148148149</v>
      </c>
      <c r="G17390" t="s">
        <v>3851</v>
      </c>
      <c r="H17390">
        <v>898</v>
      </c>
      <c r="I17390">
        <v>1</v>
      </c>
      <c r="L17390" t="s">
        <v>27515</v>
      </c>
    </row>
    <row r="17391" spans="1:12" x14ac:dyDescent="0.25">
      <c r="A17391" t="s">
        <v>9456</v>
      </c>
      <c r="B17391" t="s">
        <v>9453</v>
      </c>
      <c r="C17391" t="s">
        <v>9454</v>
      </c>
      <c r="D17391" t="s">
        <v>9455</v>
      </c>
      <c r="E17391" s="117">
        <v>43038</v>
      </c>
      <c r="F17391" s="118">
        <v>0.41710648148148149</v>
      </c>
      <c r="G17391" t="s">
        <v>3851</v>
      </c>
      <c r="H17391">
        <v>898</v>
      </c>
      <c r="I17391">
        <v>4</v>
      </c>
      <c r="J17391" t="s">
        <v>27515</v>
      </c>
      <c r="L17391" t="s">
        <v>2754</v>
      </c>
    </row>
    <row r="17392" spans="1:12" x14ac:dyDescent="0.25">
      <c r="A17392" t="s">
        <v>9456</v>
      </c>
      <c r="B17392" t="s">
        <v>9453</v>
      </c>
      <c r="C17392" t="s">
        <v>9454</v>
      </c>
      <c r="D17392" t="s">
        <v>9455</v>
      </c>
      <c r="E17392" s="117">
        <v>43038</v>
      </c>
      <c r="F17392" s="118">
        <v>0.41711805555555559</v>
      </c>
      <c r="G17392" t="s">
        <v>3851</v>
      </c>
      <c r="H17392">
        <v>898</v>
      </c>
      <c r="I17392">
        <v>5</v>
      </c>
      <c r="J17392" t="s">
        <v>27515</v>
      </c>
      <c r="L17392" t="s">
        <v>1577</v>
      </c>
    </row>
    <row r="17393" spans="1:12" x14ac:dyDescent="0.25">
      <c r="A17393" t="s">
        <v>9456</v>
      </c>
      <c r="B17393" t="s">
        <v>9453</v>
      </c>
      <c r="C17393" t="s">
        <v>9454</v>
      </c>
      <c r="D17393" t="s">
        <v>9455</v>
      </c>
      <c r="E17393" s="117">
        <v>43038</v>
      </c>
      <c r="F17393" s="118">
        <v>0.41711805555555559</v>
      </c>
      <c r="G17393" t="s">
        <v>3851</v>
      </c>
      <c r="H17393">
        <v>898</v>
      </c>
      <c r="I17393">
        <v>8</v>
      </c>
      <c r="J17393" t="s">
        <v>27515</v>
      </c>
      <c r="L17393">
        <v>142</v>
      </c>
    </row>
    <row r="17394" spans="1:12" x14ac:dyDescent="0.25">
      <c r="A17394" t="s">
        <v>9456</v>
      </c>
      <c r="B17394" t="s">
        <v>9453</v>
      </c>
      <c r="C17394" t="s">
        <v>9454</v>
      </c>
      <c r="D17394" t="s">
        <v>9455</v>
      </c>
      <c r="E17394" s="117">
        <v>43038</v>
      </c>
      <c r="F17394" s="118">
        <v>0.41711805555555559</v>
      </c>
      <c r="G17394" t="s">
        <v>3851</v>
      </c>
      <c r="H17394">
        <v>898</v>
      </c>
      <c r="I17394">
        <v>9</v>
      </c>
      <c r="J17394" t="s">
        <v>27515</v>
      </c>
      <c r="L17394">
        <v>60</v>
      </c>
    </row>
    <row r="17395" spans="1:12" x14ac:dyDescent="0.25">
      <c r="A17395" t="s">
        <v>9456</v>
      </c>
      <c r="B17395" t="s">
        <v>9453</v>
      </c>
      <c r="C17395" t="s">
        <v>9454</v>
      </c>
      <c r="D17395" t="s">
        <v>9455</v>
      </c>
      <c r="E17395" s="117">
        <v>43038</v>
      </c>
      <c r="F17395" s="118">
        <v>0.41711805555555559</v>
      </c>
      <c r="G17395" t="s">
        <v>3851</v>
      </c>
      <c r="H17395">
        <v>899</v>
      </c>
      <c r="I17395">
        <v>1</v>
      </c>
      <c r="L17395" t="s">
        <v>27515</v>
      </c>
    </row>
    <row r="17396" spans="1:12" x14ac:dyDescent="0.25">
      <c r="A17396" t="s">
        <v>9456</v>
      </c>
      <c r="B17396" t="s">
        <v>9453</v>
      </c>
      <c r="C17396" t="s">
        <v>9454</v>
      </c>
      <c r="D17396" t="s">
        <v>9455</v>
      </c>
      <c r="E17396" s="117">
        <v>43038</v>
      </c>
      <c r="F17396" s="118">
        <v>0.41711805555555559</v>
      </c>
      <c r="G17396" t="s">
        <v>3851</v>
      </c>
      <c r="H17396">
        <v>899</v>
      </c>
      <c r="I17396">
        <v>4</v>
      </c>
      <c r="J17396" t="s">
        <v>27515</v>
      </c>
      <c r="L17396" t="s">
        <v>2754</v>
      </c>
    </row>
    <row r="17397" spans="1:12" x14ac:dyDescent="0.25">
      <c r="A17397" t="s">
        <v>9456</v>
      </c>
      <c r="B17397" t="s">
        <v>9453</v>
      </c>
      <c r="C17397" t="s">
        <v>9454</v>
      </c>
      <c r="D17397" t="s">
        <v>9455</v>
      </c>
      <c r="E17397" s="117">
        <v>43038</v>
      </c>
      <c r="F17397" s="118">
        <v>0.41711805555555559</v>
      </c>
      <c r="G17397" t="s">
        <v>3851</v>
      </c>
      <c r="H17397">
        <v>899</v>
      </c>
      <c r="I17397">
        <v>5</v>
      </c>
      <c r="J17397" t="s">
        <v>27515</v>
      </c>
      <c r="L17397" t="s">
        <v>1578</v>
      </c>
    </row>
    <row r="17398" spans="1:12" x14ac:dyDescent="0.25">
      <c r="A17398" t="s">
        <v>9456</v>
      </c>
      <c r="B17398" t="s">
        <v>9453</v>
      </c>
      <c r="C17398" t="s">
        <v>9454</v>
      </c>
      <c r="D17398" t="s">
        <v>9455</v>
      </c>
      <c r="E17398" s="117">
        <v>43038</v>
      </c>
      <c r="F17398" s="118">
        <v>0.41711805555555559</v>
      </c>
      <c r="G17398" t="s">
        <v>3851</v>
      </c>
      <c r="H17398">
        <v>899</v>
      </c>
      <c r="I17398">
        <v>8</v>
      </c>
      <c r="J17398" t="s">
        <v>27515</v>
      </c>
      <c r="L17398">
        <v>0</v>
      </c>
    </row>
    <row r="17399" spans="1:12" x14ac:dyDescent="0.25">
      <c r="A17399" t="s">
        <v>9456</v>
      </c>
      <c r="B17399" t="s">
        <v>9453</v>
      </c>
      <c r="C17399" t="s">
        <v>9454</v>
      </c>
      <c r="D17399" t="s">
        <v>9455</v>
      </c>
      <c r="E17399" s="117">
        <v>43038</v>
      </c>
      <c r="F17399" s="118">
        <v>0.41712962962962963</v>
      </c>
      <c r="G17399" t="s">
        <v>3851</v>
      </c>
      <c r="H17399">
        <v>899</v>
      </c>
      <c r="I17399">
        <v>9</v>
      </c>
      <c r="J17399" t="s">
        <v>27515</v>
      </c>
      <c r="L17399">
        <v>80</v>
      </c>
    </row>
    <row r="17400" spans="1:12" x14ac:dyDescent="0.25">
      <c r="A17400" t="s">
        <v>9456</v>
      </c>
      <c r="B17400" t="s">
        <v>9453</v>
      </c>
      <c r="C17400" t="s">
        <v>9454</v>
      </c>
      <c r="D17400" t="s">
        <v>9455</v>
      </c>
      <c r="E17400" s="117">
        <v>43038</v>
      </c>
      <c r="F17400" s="118">
        <v>0.41712962962962963</v>
      </c>
      <c r="G17400" t="s">
        <v>3851</v>
      </c>
      <c r="H17400">
        <v>900</v>
      </c>
      <c r="I17400">
        <v>1</v>
      </c>
      <c r="L17400" t="s">
        <v>27517</v>
      </c>
    </row>
    <row r="17401" spans="1:12" x14ac:dyDescent="0.25">
      <c r="A17401" t="s">
        <v>9456</v>
      </c>
      <c r="B17401" t="s">
        <v>9453</v>
      </c>
      <c r="C17401" t="s">
        <v>9454</v>
      </c>
      <c r="D17401" t="s">
        <v>9455</v>
      </c>
      <c r="E17401" s="117">
        <v>43038</v>
      </c>
      <c r="F17401" s="118">
        <v>0.41712962962962963</v>
      </c>
      <c r="G17401" t="s">
        <v>3851</v>
      </c>
      <c r="H17401">
        <v>900</v>
      </c>
      <c r="I17401">
        <v>4</v>
      </c>
      <c r="J17401" t="s">
        <v>27517</v>
      </c>
      <c r="L17401" t="s">
        <v>2586</v>
      </c>
    </row>
    <row r="17402" spans="1:12" x14ac:dyDescent="0.25">
      <c r="A17402" t="s">
        <v>9456</v>
      </c>
      <c r="B17402" t="s">
        <v>9453</v>
      </c>
      <c r="C17402" t="s">
        <v>9454</v>
      </c>
      <c r="D17402" t="s">
        <v>9455</v>
      </c>
      <c r="E17402" s="117">
        <v>43038</v>
      </c>
      <c r="F17402" s="118">
        <v>0.41712962962962963</v>
      </c>
      <c r="G17402" t="s">
        <v>3851</v>
      </c>
      <c r="H17402">
        <v>900</v>
      </c>
      <c r="I17402">
        <v>5</v>
      </c>
      <c r="J17402" t="s">
        <v>27517</v>
      </c>
      <c r="L17402" t="s">
        <v>1573</v>
      </c>
    </row>
    <row r="17403" spans="1:12" x14ac:dyDescent="0.25">
      <c r="A17403" t="s">
        <v>9456</v>
      </c>
      <c r="B17403" t="s">
        <v>9453</v>
      </c>
      <c r="C17403" t="s">
        <v>9454</v>
      </c>
      <c r="D17403" t="s">
        <v>9455</v>
      </c>
      <c r="E17403" s="117">
        <v>43038</v>
      </c>
      <c r="F17403" s="118">
        <v>0.41712962962962963</v>
      </c>
      <c r="G17403" t="s">
        <v>3851</v>
      </c>
      <c r="H17403">
        <v>900</v>
      </c>
      <c r="I17403">
        <v>6</v>
      </c>
      <c r="J17403" t="s">
        <v>27517</v>
      </c>
      <c r="L17403" t="s">
        <v>52</v>
      </c>
    </row>
    <row r="17404" spans="1:12" x14ac:dyDescent="0.25">
      <c r="A17404" t="s">
        <v>9456</v>
      </c>
      <c r="B17404" t="s">
        <v>9453</v>
      </c>
      <c r="C17404" t="s">
        <v>9454</v>
      </c>
      <c r="D17404" t="s">
        <v>9455</v>
      </c>
      <c r="E17404" s="117">
        <v>43038</v>
      </c>
      <c r="F17404" s="118">
        <v>0.41712962962962963</v>
      </c>
      <c r="G17404" t="s">
        <v>3851</v>
      </c>
      <c r="H17404">
        <v>900</v>
      </c>
      <c r="I17404">
        <v>8</v>
      </c>
      <c r="J17404" t="s">
        <v>27517</v>
      </c>
      <c r="L17404">
        <v>40</v>
      </c>
    </row>
    <row r="17405" spans="1:12" x14ac:dyDescent="0.25">
      <c r="A17405" t="s">
        <v>9456</v>
      </c>
      <c r="B17405" t="s">
        <v>9453</v>
      </c>
      <c r="C17405" t="s">
        <v>9454</v>
      </c>
      <c r="D17405" t="s">
        <v>9455</v>
      </c>
      <c r="E17405" s="117">
        <v>43038</v>
      </c>
      <c r="F17405" s="118">
        <v>0.41712962962962963</v>
      </c>
      <c r="G17405" t="s">
        <v>3851</v>
      </c>
      <c r="H17405">
        <v>900</v>
      </c>
      <c r="I17405">
        <v>9</v>
      </c>
      <c r="J17405" t="s">
        <v>27517</v>
      </c>
      <c r="L17405">
        <v>70</v>
      </c>
    </row>
    <row r="17406" spans="1:12" x14ac:dyDescent="0.25">
      <c r="A17406" t="s">
        <v>9456</v>
      </c>
      <c r="B17406" t="s">
        <v>9453</v>
      </c>
      <c r="C17406" t="s">
        <v>9454</v>
      </c>
      <c r="D17406" t="s">
        <v>9455</v>
      </c>
      <c r="E17406" s="117">
        <v>43038</v>
      </c>
      <c r="F17406" s="118">
        <v>0.41714120370370367</v>
      </c>
      <c r="G17406" t="s">
        <v>3851</v>
      </c>
      <c r="H17406">
        <v>901</v>
      </c>
      <c r="I17406">
        <v>1</v>
      </c>
      <c r="L17406" t="s">
        <v>27517</v>
      </c>
    </row>
    <row r="17407" spans="1:12" x14ac:dyDescent="0.25">
      <c r="A17407" t="s">
        <v>9456</v>
      </c>
      <c r="B17407" t="s">
        <v>9453</v>
      </c>
      <c r="C17407" t="s">
        <v>9454</v>
      </c>
      <c r="D17407" t="s">
        <v>9455</v>
      </c>
      <c r="E17407" s="117">
        <v>43038</v>
      </c>
      <c r="F17407" s="118">
        <v>0.41714120370370367</v>
      </c>
      <c r="G17407" t="s">
        <v>3851</v>
      </c>
      <c r="H17407">
        <v>901</v>
      </c>
      <c r="I17407">
        <v>4</v>
      </c>
      <c r="J17407" t="s">
        <v>27517</v>
      </c>
      <c r="L17407" t="s">
        <v>2586</v>
      </c>
    </row>
    <row r="17408" spans="1:12" x14ac:dyDescent="0.25">
      <c r="A17408" t="s">
        <v>9456</v>
      </c>
      <c r="B17408" t="s">
        <v>9453</v>
      </c>
      <c r="C17408" t="s">
        <v>9454</v>
      </c>
      <c r="D17408" t="s">
        <v>9455</v>
      </c>
      <c r="E17408" s="117">
        <v>43038</v>
      </c>
      <c r="F17408" s="118">
        <v>0.41714120370370367</v>
      </c>
      <c r="G17408" t="s">
        <v>3851</v>
      </c>
      <c r="H17408">
        <v>901</v>
      </c>
      <c r="I17408">
        <v>5</v>
      </c>
      <c r="J17408" t="s">
        <v>27517</v>
      </c>
      <c r="L17408" t="s">
        <v>1573</v>
      </c>
    </row>
    <row r="17409" spans="1:12" x14ac:dyDescent="0.25">
      <c r="A17409" t="s">
        <v>9456</v>
      </c>
      <c r="B17409" t="s">
        <v>9453</v>
      </c>
      <c r="C17409" t="s">
        <v>9454</v>
      </c>
      <c r="D17409" t="s">
        <v>9455</v>
      </c>
      <c r="E17409" s="117">
        <v>43038</v>
      </c>
      <c r="F17409" s="118">
        <v>0.41714120370370367</v>
      </c>
      <c r="G17409" t="s">
        <v>3851</v>
      </c>
      <c r="H17409">
        <v>901</v>
      </c>
      <c r="I17409">
        <v>6</v>
      </c>
      <c r="J17409" t="s">
        <v>27517</v>
      </c>
      <c r="L17409" t="s">
        <v>52</v>
      </c>
    </row>
    <row r="17410" spans="1:12" x14ac:dyDescent="0.25">
      <c r="A17410" t="s">
        <v>9456</v>
      </c>
      <c r="B17410" t="s">
        <v>9453</v>
      </c>
      <c r="C17410" t="s">
        <v>9454</v>
      </c>
      <c r="D17410" t="s">
        <v>9455</v>
      </c>
      <c r="E17410" s="117">
        <v>43038</v>
      </c>
      <c r="F17410" s="118">
        <v>0.41714120370370367</v>
      </c>
      <c r="G17410" t="s">
        <v>3851</v>
      </c>
      <c r="H17410">
        <v>901</v>
      </c>
      <c r="I17410">
        <v>8</v>
      </c>
      <c r="J17410" t="s">
        <v>27517</v>
      </c>
      <c r="L17410">
        <v>12</v>
      </c>
    </row>
    <row r="17411" spans="1:12" x14ac:dyDescent="0.25">
      <c r="A17411" t="s">
        <v>9456</v>
      </c>
      <c r="B17411" t="s">
        <v>9453</v>
      </c>
      <c r="C17411" t="s">
        <v>9454</v>
      </c>
      <c r="D17411" t="s">
        <v>9455</v>
      </c>
      <c r="E17411" s="117">
        <v>43038</v>
      </c>
      <c r="F17411" s="118">
        <v>0.41714120370370367</v>
      </c>
      <c r="G17411" t="s">
        <v>3851</v>
      </c>
      <c r="H17411">
        <v>901</v>
      </c>
      <c r="I17411">
        <v>9</v>
      </c>
      <c r="J17411" t="s">
        <v>27517</v>
      </c>
      <c r="L17411">
        <v>55</v>
      </c>
    </row>
    <row r="17412" spans="1:12" x14ac:dyDescent="0.25">
      <c r="A17412" t="s">
        <v>9456</v>
      </c>
      <c r="B17412" t="s">
        <v>9453</v>
      </c>
      <c r="C17412" t="s">
        <v>9454</v>
      </c>
      <c r="D17412" t="s">
        <v>9455</v>
      </c>
      <c r="E17412" s="117">
        <v>43038</v>
      </c>
      <c r="F17412" s="118">
        <v>0.41715277777777776</v>
      </c>
      <c r="G17412" t="s">
        <v>3851</v>
      </c>
      <c r="H17412">
        <v>902</v>
      </c>
      <c r="I17412">
        <v>1</v>
      </c>
      <c r="L17412" t="s">
        <v>27521</v>
      </c>
    </row>
    <row r="17413" spans="1:12" x14ac:dyDescent="0.25">
      <c r="A17413" t="s">
        <v>9456</v>
      </c>
      <c r="B17413" t="s">
        <v>9453</v>
      </c>
      <c r="C17413" t="s">
        <v>9454</v>
      </c>
      <c r="D17413" t="s">
        <v>9455</v>
      </c>
      <c r="E17413" s="117">
        <v>43038</v>
      </c>
      <c r="F17413" s="118">
        <v>0.41715277777777776</v>
      </c>
      <c r="G17413" t="s">
        <v>3851</v>
      </c>
      <c r="H17413">
        <v>902</v>
      </c>
      <c r="I17413">
        <v>4</v>
      </c>
      <c r="J17413" t="s">
        <v>27521</v>
      </c>
      <c r="L17413" t="s">
        <v>2542</v>
      </c>
    </row>
    <row r="17414" spans="1:12" x14ac:dyDescent="0.25">
      <c r="A17414" t="s">
        <v>9456</v>
      </c>
      <c r="B17414" t="s">
        <v>9453</v>
      </c>
      <c r="C17414" t="s">
        <v>9454</v>
      </c>
      <c r="D17414" t="s">
        <v>9455</v>
      </c>
      <c r="E17414" s="117">
        <v>43038</v>
      </c>
      <c r="F17414" s="118">
        <v>0.41715277777777776</v>
      </c>
      <c r="G17414" t="s">
        <v>3851</v>
      </c>
      <c r="H17414">
        <v>902</v>
      </c>
      <c r="I17414">
        <v>5</v>
      </c>
      <c r="J17414" t="s">
        <v>27521</v>
      </c>
      <c r="L17414" t="s">
        <v>48</v>
      </c>
    </row>
    <row r="17415" spans="1:12" x14ac:dyDescent="0.25">
      <c r="A17415" t="s">
        <v>9456</v>
      </c>
      <c r="B17415" t="s">
        <v>9453</v>
      </c>
      <c r="C17415" t="s">
        <v>9454</v>
      </c>
      <c r="D17415" t="s">
        <v>9455</v>
      </c>
      <c r="E17415" s="117">
        <v>43038</v>
      </c>
      <c r="F17415" s="118">
        <v>0.41715277777777776</v>
      </c>
      <c r="G17415" t="s">
        <v>3851</v>
      </c>
      <c r="H17415">
        <v>902</v>
      </c>
      <c r="I17415">
        <v>6</v>
      </c>
      <c r="J17415" t="s">
        <v>27521</v>
      </c>
      <c r="L17415" t="s">
        <v>52</v>
      </c>
    </row>
    <row r="17416" spans="1:12" x14ac:dyDescent="0.25">
      <c r="A17416" t="s">
        <v>9456</v>
      </c>
      <c r="B17416" t="s">
        <v>9453</v>
      </c>
      <c r="C17416" t="s">
        <v>9454</v>
      </c>
      <c r="D17416" t="s">
        <v>9455</v>
      </c>
      <c r="E17416" s="117">
        <v>43038</v>
      </c>
      <c r="F17416" s="118">
        <v>0.41715277777777776</v>
      </c>
      <c r="G17416" t="s">
        <v>3851</v>
      </c>
      <c r="H17416">
        <v>902</v>
      </c>
      <c r="I17416">
        <v>8</v>
      </c>
      <c r="J17416" t="s">
        <v>27521</v>
      </c>
      <c r="L17416">
        <v>340</v>
      </c>
    </row>
    <row r="17417" spans="1:12" x14ac:dyDescent="0.25">
      <c r="A17417" t="s">
        <v>9456</v>
      </c>
      <c r="B17417" t="s">
        <v>9453</v>
      </c>
      <c r="C17417" t="s">
        <v>9454</v>
      </c>
      <c r="D17417" t="s">
        <v>9455</v>
      </c>
      <c r="E17417" s="117">
        <v>43038</v>
      </c>
      <c r="F17417" s="118">
        <v>0.41715277777777776</v>
      </c>
      <c r="G17417" t="s">
        <v>3851</v>
      </c>
      <c r="H17417">
        <v>902</v>
      </c>
      <c r="I17417">
        <v>9</v>
      </c>
      <c r="J17417" t="s">
        <v>27521</v>
      </c>
      <c r="L17417">
        <v>30</v>
      </c>
    </row>
    <row r="17418" spans="1:12" x14ac:dyDescent="0.25">
      <c r="A17418" t="s">
        <v>9456</v>
      </c>
      <c r="B17418" t="s">
        <v>9453</v>
      </c>
      <c r="C17418" t="s">
        <v>9454</v>
      </c>
      <c r="D17418" t="s">
        <v>9455</v>
      </c>
      <c r="E17418" s="117">
        <v>43038</v>
      </c>
      <c r="F17418" s="118">
        <v>0.4171643518518518</v>
      </c>
      <c r="G17418" t="s">
        <v>3851</v>
      </c>
      <c r="H17418">
        <v>903</v>
      </c>
      <c r="I17418">
        <v>1</v>
      </c>
      <c r="L17418" t="s">
        <v>27521</v>
      </c>
    </row>
    <row r="17419" spans="1:12" x14ac:dyDescent="0.25">
      <c r="A17419" t="s">
        <v>9456</v>
      </c>
      <c r="B17419" t="s">
        <v>9453</v>
      </c>
      <c r="C17419" t="s">
        <v>9454</v>
      </c>
      <c r="D17419" t="s">
        <v>9455</v>
      </c>
      <c r="E17419" s="117">
        <v>43038</v>
      </c>
      <c r="F17419" s="118">
        <v>0.4171643518518518</v>
      </c>
      <c r="G17419" t="s">
        <v>3851</v>
      </c>
      <c r="H17419">
        <v>903</v>
      </c>
      <c r="I17419">
        <v>4</v>
      </c>
      <c r="J17419" t="s">
        <v>27521</v>
      </c>
      <c r="L17419" t="s">
        <v>2542</v>
      </c>
    </row>
    <row r="17420" spans="1:12" x14ac:dyDescent="0.25">
      <c r="A17420" t="s">
        <v>9456</v>
      </c>
      <c r="B17420" t="s">
        <v>9453</v>
      </c>
      <c r="C17420" t="s">
        <v>9454</v>
      </c>
      <c r="D17420" t="s">
        <v>9455</v>
      </c>
      <c r="E17420" s="117">
        <v>43038</v>
      </c>
      <c r="F17420" s="118">
        <v>0.4171643518518518</v>
      </c>
      <c r="G17420" t="s">
        <v>3851</v>
      </c>
      <c r="H17420">
        <v>903</v>
      </c>
      <c r="I17420">
        <v>5</v>
      </c>
      <c r="J17420" t="s">
        <v>27521</v>
      </c>
      <c r="L17420" t="s">
        <v>1591</v>
      </c>
    </row>
    <row r="17421" spans="1:12" x14ac:dyDescent="0.25">
      <c r="A17421" t="s">
        <v>9456</v>
      </c>
      <c r="B17421" t="s">
        <v>9453</v>
      </c>
      <c r="C17421" t="s">
        <v>9454</v>
      </c>
      <c r="D17421" t="s">
        <v>9455</v>
      </c>
      <c r="E17421" s="117">
        <v>43038</v>
      </c>
      <c r="F17421" s="118">
        <v>0.4171643518518518</v>
      </c>
      <c r="G17421" t="s">
        <v>3851</v>
      </c>
      <c r="H17421">
        <v>903</v>
      </c>
      <c r="I17421">
        <v>8</v>
      </c>
      <c r="J17421" t="s">
        <v>27521</v>
      </c>
      <c r="L17421">
        <v>330</v>
      </c>
    </row>
    <row r="17422" spans="1:12" x14ac:dyDescent="0.25">
      <c r="A17422" t="s">
        <v>9456</v>
      </c>
      <c r="B17422" t="s">
        <v>9453</v>
      </c>
      <c r="C17422" t="s">
        <v>9454</v>
      </c>
      <c r="D17422" t="s">
        <v>9455</v>
      </c>
      <c r="E17422" s="117">
        <v>43038</v>
      </c>
      <c r="F17422" s="118">
        <v>0.4171643518518518</v>
      </c>
      <c r="G17422" t="s">
        <v>3851</v>
      </c>
      <c r="H17422">
        <v>903</v>
      </c>
      <c r="I17422">
        <v>9</v>
      </c>
      <c r="J17422" t="s">
        <v>27521</v>
      </c>
      <c r="L17422">
        <v>28</v>
      </c>
    </row>
    <row r="17423" spans="1:12" x14ac:dyDescent="0.25">
      <c r="A17423" t="s">
        <v>9456</v>
      </c>
      <c r="B17423" t="s">
        <v>9453</v>
      </c>
      <c r="C17423" t="s">
        <v>9454</v>
      </c>
      <c r="D17423" t="s">
        <v>9455</v>
      </c>
      <c r="E17423" s="117">
        <v>43038</v>
      </c>
      <c r="F17423" s="118">
        <v>0.4171643518518518</v>
      </c>
      <c r="G17423" t="s">
        <v>3851</v>
      </c>
      <c r="H17423">
        <v>903</v>
      </c>
      <c r="I17423">
        <v>10</v>
      </c>
      <c r="J17423" t="s">
        <v>27521</v>
      </c>
      <c r="L17423" t="s">
        <v>27376</v>
      </c>
    </row>
    <row r="17424" spans="1:12" x14ac:dyDescent="0.25">
      <c r="A17424" t="s">
        <v>9456</v>
      </c>
      <c r="B17424" t="s">
        <v>9453</v>
      </c>
      <c r="C17424" t="s">
        <v>9454</v>
      </c>
      <c r="D17424" t="s">
        <v>9455</v>
      </c>
      <c r="E17424" s="117">
        <v>43038</v>
      </c>
      <c r="F17424" s="118">
        <v>0.41717592592592595</v>
      </c>
      <c r="G17424" t="s">
        <v>3851</v>
      </c>
      <c r="H17424">
        <v>904</v>
      </c>
      <c r="I17424">
        <v>1</v>
      </c>
      <c r="L17424" t="s">
        <v>27525</v>
      </c>
    </row>
    <row r="17425" spans="1:12" x14ac:dyDescent="0.25">
      <c r="A17425" t="s">
        <v>9456</v>
      </c>
      <c r="B17425" t="s">
        <v>9453</v>
      </c>
      <c r="C17425" t="s">
        <v>9454</v>
      </c>
      <c r="D17425" t="s">
        <v>9455</v>
      </c>
      <c r="E17425" s="117">
        <v>43038</v>
      </c>
      <c r="F17425" s="118">
        <v>0.41717592592592595</v>
      </c>
      <c r="G17425" t="s">
        <v>3851</v>
      </c>
      <c r="H17425">
        <v>904</v>
      </c>
      <c r="I17425">
        <v>4</v>
      </c>
      <c r="J17425" t="s">
        <v>27525</v>
      </c>
      <c r="L17425" t="s">
        <v>2449</v>
      </c>
    </row>
    <row r="17426" spans="1:12" x14ac:dyDescent="0.25">
      <c r="A17426" t="s">
        <v>9456</v>
      </c>
      <c r="B17426" t="s">
        <v>9453</v>
      </c>
      <c r="C17426" t="s">
        <v>9454</v>
      </c>
      <c r="D17426" t="s">
        <v>9455</v>
      </c>
      <c r="E17426" s="117">
        <v>43038</v>
      </c>
      <c r="F17426" s="118">
        <v>0.41717592592592595</v>
      </c>
      <c r="G17426" t="s">
        <v>3851</v>
      </c>
      <c r="H17426">
        <v>904</v>
      </c>
      <c r="I17426">
        <v>5</v>
      </c>
      <c r="J17426" t="s">
        <v>27525</v>
      </c>
      <c r="L17426" t="s">
        <v>48</v>
      </c>
    </row>
    <row r="17427" spans="1:12" x14ac:dyDescent="0.25">
      <c r="A17427" t="s">
        <v>9456</v>
      </c>
      <c r="B17427" t="s">
        <v>9453</v>
      </c>
      <c r="C17427" t="s">
        <v>9454</v>
      </c>
      <c r="D17427" t="s">
        <v>9455</v>
      </c>
      <c r="E17427" s="117">
        <v>43038</v>
      </c>
      <c r="F17427" s="118">
        <v>0.41717592592592595</v>
      </c>
      <c r="G17427" t="s">
        <v>3851</v>
      </c>
      <c r="H17427">
        <v>904</v>
      </c>
      <c r="I17427">
        <v>6</v>
      </c>
      <c r="J17427" t="s">
        <v>27525</v>
      </c>
      <c r="L17427" t="s">
        <v>52</v>
      </c>
    </row>
    <row r="17428" spans="1:12" x14ac:dyDescent="0.25">
      <c r="A17428" t="s">
        <v>9456</v>
      </c>
      <c r="B17428" t="s">
        <v>9453</v>
      </c>
      <c r="C17428" t="s">
        <v>9454</v>
      </c>
      <c r="D17428" t="s">
        <v>9455</v>
      </c>
      <c r="E17428" s="117">
        <v>43038</v>
      </c>
      <c r="F17428" s="118">
        <v>0.41717592592592595</v>
      </c>
      <c r="G17428" t="s">
        <v>3851</v>
      </c>
      <c r="H17428">
        <v>904</v>
      </c>
      <c r="I17428">
        <v>8</v>
      </c>
      <c r="J17428" t="s">
        <v>27525</v>
      </c>
      <c r="L17428">
        <v>45</v>
      </c>
    </row>
    <row r="17429" spans="1:12" x14ac:dyDescent="0.25">
      <c r="A17429" t="s">
        <v>9456</v>
      </c>
      <c r="B17429" t="s">
        <v>9453</v>
      </c>
      <c r="C17429" t="s">
        <v>9454</v>
      </c>
      <c r="D17429" t="s">
        <v>9455</v>
      </c>
      <c r="E17429" s="117">
        <v>43038</v>
      </c>
      <c r="F17429" s="118">
        <v>0.41717592592592595</v>
      </c>
      <c r="G17429" t="s">
        <v>3851</v>
      </c>
      <c r="H17429">
        <v>904</v>
      </c>
      <c r="I17429">
        <v>9</v>
      </c>
      <c r="J17429" t="s">
        <v>27525</v>
      </c>
      <c r="L17429">
        <v>72</v>
      </c>
    </row>
    <row r="17430" spans="1:12" x14ac:dyDescent="0.25">
      <c r="A17430" t="s">
        <v>9456</v>
      </c>
      <c r="B17430" t="s">
        <v>9453</v>
      </c>
      <c r="C17430" t="s">
        <v>9454</v>
      </c>
      <c r="D17430" t="s">
        <v>9455</v>
      </c>
      <c r="E17430" s="117">
        <v>43038</v>
      </c>
      <c r="F17430" s="118">
        <v>0.41718749999999999</v>
      </c>
      <c r="G17430" t="s">
        <v>3851</v>
      </c>
      <c r="H17430">
        <v>905</v>
      </c>
      <c r="I17430">
        <v>1</v>
      </c>
      <c r="L17430" t="s">
        <v>27525</v>
      </c>
    </row>
    <row r="17431" spans="1:12" x14ac:dyDescent="0.25">
      <c r="A17431" t="s">
        <v>9456</v>
      </c>
      <c r="B17431" t="s">
        <v>9453</v>
      </c>
      <c r="C17431" t="s">
        <v>9454</v>
      </c>
      <c r="D17431" t="s">
        <v>9455</v>
      </c>
      <c r="E17431" s="117">
        <v>43038</v>
      </c>
      <c r="F17431" s="118">
        <v>0.41718749999999999</v>
      </c>
      <c r="G17431" t="s">
        <v>3851</v>
      </c>
      <c r="H17431">
        <v>905</v>
      </c>
      <c r="I17431">
        <v>4</v>
      </c>
      <c r="J17431" t="s">
        <v>27525</v>
      </c>
      <c r="L17431" t="s">
        <v>2449</v>
      </c>
    </row>
    <row r="17432" spans="1:12" x14ac:dyDescent="0.25">
      <c r="A17432" t="s">
        <v>9456</v>
      </c>
      <c r="B17432" t="s">
        <v>9453</v>
      </c>
      <c r="C17432" t="s">
        <v>9454</v>
      </c>
      <c r="D17432" t="s">
        <v>9455</v>
      </c>
      <c r="E17432" s="117">
        <v>43038</v>
      </c>
      <c r="F17432" s="118">
        <v>0.41718749999999999</v>
      </c>
      <c r="G17432" t="s">
        <v>3851</v>
      </c>
      <c r="H17432">
        <v>905</v>
      </c>
      <c r="I17432">
        <v>5</v>
      </c>
      <c r="J17432" t="s">
        <v>27525</v>
      </c>
      <c r="L17432" t="s">
        <v>1591</v>
      </c>
    </row>
    <row r="17433" spans="1:12" x14ac:dyDescent="0.25">
      <c r="A17433" t="s">
        <v>9456</v>
      </c>
      <c r="B17433" t="s">
        <v>9453</v>
      </c>
      <c r="C17433" t="s">
        <v>9454</v>
      </c>
      <c r="D17433" t="s">
        <v>9455</v>
      </c>
      <c r="E17433" s="117">
        <v>43038</v>
      </c>
      <c r="F17433" s="118">
        <v>0.41718749999999999</v>
      </c>
      <c r="G17433" t="s">
        <v>3851</v>
      </c>
      <c r="H17433">
        <v>905</v>
      </c>
      <c r="I17433">
        <v>8</v>
      </c>
      <c r="J17433" t="s">
        <v>27525</v>
      </c>
      <c r="L17433">
        <v>340</v>
      </c>
    </row>
    <row r="17434" spans="1:12" x14ac:dyDescent="0.25">
      <c r="A17434" t="s">
        <v>9456</v>
      </c>
      <c r="B17434" t="s">
        <v>9453</v>
      </c>
      <c r="C17434" t="s">
        <v>9454</v>
      </c>
      <c r="D17434" t="s">
        <v>9455</v>
      </c>
      <c r="E17434" s="117">
        <v>43038</v>
      </c>
      <c r="F17434" s="118">
        <v>0.41718749999999999</v>
      </c>
      <c r="G17434" t="s">
        <v>3851</v>
      </c>
      <c r="H17434">
        <v>905</v>
      </c>
      <c r="I17434">
        <v>9</v>
      </c>
      <c r="J17434" t="s">
        <v>27525</v>
      </c>
      <c r="L17434">
        <v>25</v>
      </c>
    </row>
    <row r="17435" spans="1:12" x14ac:dyDescent="0.25">
      <c r="A17435" t="s">
        <v>9456</v>
      </c>
      <c r="B17435" t="s">
        <v>9453</v>
      </c>
      <c r="C17435" t="s">
        <v>9454</v>
      </c>
      <c r="D17435" t="s">
        <v>9455</v>
      </c>
      <c r="E17435" s="117">
        <v>43038</v>
      </c>
      <c r="F17435" s="118">
        <v>0.41718749999999999</v>
      </c>
      <c r="G17435" t="s">
        <v>3851</v>
      </c>
      <c r="H17435">
        <v>905</v>
      </c>
      <c r="I17435">
        <v>10</v>
      </c>
      <c r="J17435" t="s">
        <v>27525</v>
      </c>
      <c r="L17435" t="s">
        <v>27376</v>
      </c>
    </row>
    <row r="17436" spans="1:12" x14ac:dyDescent="0.25">
      <c r="A17436" t="s">
        <v>9456</v>
      </c>
      <c r="B17436" t="s">
        <v>9453</v>
      </c>
      <c r="C17436" t="s">
        <v>9454</v>
      </c>
      <c r="D17436" t="s">
        <v>9455</v>
      </c>
      <c r="E17436" s="117">
        <v>43038</v>
      </c>
      <c r="F17436" s="118">
        <v>0.41718749999999999</v>
      </c>
      <c r="G17436" t="s">
        <v>3851</v>
      </c>
      <c r="H17436">
        <v>906</v>
      </c>
      <c r="I17436">
        <v>1</v>
      </c>
      <c r="L17436" t="s">
        <v>27525</v>
      </c>
    </row>
    <row r="17437" spans="1:12" x14ac:dyDescent="0.25">
      <c r="A17437" t="s">
        <v>9456</v>
      </c>
      <c r="B17437" t="s">
        <v>9453</v>
      </c>
      <c r="C17437" t="s">
        <v>9454</v>
      </c>
      <c r="D17437" t="s">
        <v>9455</v>
      </c>
      <c r="E17437" s="117">
        <v>43038</v>
      </c>
      <c r="F17437" s="118">
        <v>0.41719907407407408</v>
      </c>
      <c r="G17437" t="s">
        <v>3851</v>
      </c>
      <c r="H17437">
        <v>906</v>
      </c>
      <c r="I17437">
        <v>4</v>
      </c>
      <c r="J17437" t="s">
        <v>27525</v>
      </c>
      <c r="L17437" t="s">
        <v>2449</v>
      </c>
    </row>
    <row r="17438" spans="1:12" x14ac:dyDescent="0.25">
      <c r="A17438" t="s">
        <v>9456</v>
      </c>
      <c r="B17438" t="s">
        <v>9453</v>
      </c>
      <c r="C17438" t="s">
        <v>9454</v>
      </c>
      <c r="D17438" t="s">
        <v>9455</v>
      </c>
      <c r="E17438" s="117">
        <v>43038</v>
      </c>
      <c r="F17438" s="118">
        <v>0.41719907407407408</v>
      </c>
      <c r="G17438" t="s">
        <v>3851</v>
      </c>
      <c r="H17438">
        <v>906</v>
      </c>
      <c r="I17438">
        <v>5</v>
      </c>
      <c r="J17438" t="s">
        <v>27525</v>
      </c>
      <c r="L17438" t="s">
        <v>1573</v>
      </c>
    </row>
    <row r="17439" spans="1:12" x14ac:dyDescent="0.25">
      <c r="A17439" t="s">
        <v>9456</v>
      </c>
      <c r="B17439" t="s">
        <v>9453</v>
      </c>
      <c r="C17439" t="s">
        <v>9454</v>
      </c>
      <c r="D17439" t="s">
        <v>9455</v>
      </c>
      <c r="E17439" s="117">
        <v>43038</v>
      </c>
      <c r="F17439" s="118">
        <v>0.41719907407407408</v>
      </c>
      <c r="G17439" t="s">
        <v>3851</v>
      </c>
      <c r="H17439">
        <v>906</v>
      </c>
      <c r="I17439">
        <v>6</v>
      </c>
      <c r="J17439" t="s">
        <v>27525</v>
      </c>
      <c r="L17439" t="s">
        <v>53</v>
      </c>
    </row>
    <row r="17440" spans="1:12" x14ac:dyDescent="0.25">
      <c r="A17440" t="s">
        <v>9456</v>
      </c>
      <c r="B17440" t="s">
        <v>9453</v>
      </c>
      <c r="C17440" t="s">
        <v>9454</v>
      </c>
      <c r="D17440" t="s">
        <v>9455</v>
      </c>
      <c r="E17440" s="117">
        <v>43038</v>
      </c>
      <c r="F17440" s="118">
        <v>0.41719907407407408</v>
      </c>
      <c r="G17440" t="s">
        <v>3851</v>
      </c>
      <c r="H17440">
        <v>906</v>
      </c>
      <c r="I17440">
        <v>8</v>
      </c>
      <c r="J17440" t="s">
        <v>27525</v>
      </c>
      <c r="L17440">
        <v>25</v>
      </c>
    </row>
    <row r="17441" spans="1:12" x14ac:dyDescent="0.25">
      <c r="A17441" t="s">
        <v>9456</v>
      </c>
      <c r="B17441" t="s">
        <v>9453</v>
      </c>
      <c r="C17441" t="s">
        <v>9454</v>
      </c>
      <c r="D17441" t="s">
        <v>9455</v>
      </c>
      <c r="E17441" s="117">
        <v>43038</v>
      </c>
      <c r="F17441" s="118">
        <v>0.41719907407407408</v>
      </c>
      <c r="G17441" t="s">
        <v>3851</v>
      </c>
      <c r="H17441">
        <v>906</v>
      </c>
      <c r="I17441">
        <v>9</v>
      </c>
      <c r="J17441" t="s">
        <v>27525</v>
      </c>
      <c r="L17441">
        <v>70</v>
      </c>
    </row>
    <row r="17442" spans="1:12" x14ac:dyDescent="0.25">
      <c r="A17442" t="s">
        <v>9456</v>
      </c>
      <c r="B17442" t="s">
        <v>9453</v>
      </c>
      <c r="C17442" t="s">
        <v>9454</v>
      </c>
      <c r="D17442" t="s">
        <v>9455</v>
      </c>
      <c r="E17442" s="117">
        <v>43038</v>
      </c>
      <c r="F17442" s="118">
        <v>0.41719907407407408</v>
      </c>
      <c r="G17442" t="s">
        <v>3851</v>
      </c>
      <c r="H17442">
        <v>907</v>
      </c>
      <c r="I17442">
        <v>1</v>
      </c>
      <c r="L17442" t="s">
        <v>27527</v>
      </c>
    </row>
    <row r="17443" spans="1:12" x14ac:dyDescent="0.25">
      <c r="A17443" t="s">
        <v>9456</v>
      </c>
      <c r="B17443" t="s">
        <v>9453</v>
      </c>
      <c r="C17443" t="s">
        <v>9454</v>
      </c>
      <c r="D17443" t="s">
        <v>9455</v>
      </c>
      <c r="E17443" s="117">
        <v>43038</v>
      </c>
      <c r="F17443" s="118">
        <v>0.41721064814814812</v>
      </c>
      <c r="G17443" t="s">
        <v>3851</v>
      </c>
      <c r="H17443">
        <v>907</v>
      </c>
      <c r="I17443">
        <v>4</v>
      </c>
      <c r="J17443" t="s">
        <v>27527</v>
      </c>
      <c r="L17443" t="s">
        <v>1977</v>
      </c>
    </row>
    <row r="17444" spans="1:12" x14ac:dyDescent="0.25">
      <c r="A17444" t="s">
        <v>9456</v>
      </c>
      <c r="B17444" t="s">
        <v>9453</v>
      </c>
      <c r="C17444" t="s">
        <v>9454</v>
      </c>
      <c r="D17444" t="s">
        <v>9455</v>
      </c>
      <c r="E17444" s="117">
        <v>43038</v>
      </c>
      <c r="F17444" s="118">
        <v>0.41721064814814812</v>
      </c>
      <c r="G17444" t="s">
        <v>3851</v>
      </c>
      <c r="H17444">
        <v>907</v>
      </c>
      <c r="I17444">
        <v>5</v>
      </c>
      <c r="J17444" t="s">
        <v>27527</v>
      </c>
      <c r="L17444" t="s">
        <v>1587</v>
      </c>
    </row>
    <row r="17445" spans="1:12" x14ac:dyDescent="0.25">
      <c r="A17445" t="s">
        <v>9456</v>
      </c>
      <c r="B17445" t="s">
        <v>9453</v>
      </c>
      <c r="C17445" t="s">
        <v>9454</v>
      </c>
      <c r="D17445" t="s">
        <v>9455</v>
      </c>
      <c r="E17445" s="117">
        <v>43038</v>
      </c>
      <c r="F17445" s="118">
        <v>0.41721064814814812</v>
      </c>
      <c r="G17445" t="s">
        <v>3851</v>
      </c>
      <c r="H17445">
        <v>907</v>
      </c>
      <c r="I17445">
        <v>8</v>
      </c>
      <c r="J17445" t="s">
        <v>27527</v>
      </c>
      <c r="L17445">
        <v>35</v>
      </c>
    </row>
    <row r="17446" spans="1:12" x14ac:dyDescent="0.25">
      <c r="A17446" t="s">
        <v>9456</v>
      </c>
      <c r="B17446" t="s">
        <v>9453</v>
      </c>
      <c r="C17446" t="s">
        <v>9454</v>
      </c>
      <c r="D17446" t="s">
        <v>9455</v>
      </c>
      <c r="E17446" s="117">
        <v>43038</v>
      </c>
      <c r="F17446" s="118">
        <v>0.41721064814814812</v>
      </c>
      <c r="G17446" t="s">
        <v>3851</v>
      </c>
      <c r="H17446">
        <v>907</v>
      </c>
      <c r="I17446">
        <v>9</v>
      </c>
      <c r="J17446" t="s">
        <v>27527</v>
      </c>
      <c r="L17446">
        <v>80</v>
      </c>
    </row>
    <row r="17447" spans="1:12" x14ac:dyDescent="0.25">
      <c r="A17447" t="s">
        <v>9456</v>
      </c>
      <c r="B17447" t="s">
        <v>9453</v>
      </c>
      <c r="C17447" t="s">
        <v>9454</v>
      </c>
      <c r="D17447" t="s">
        <v>9455</v>
      </c>
      <c r="E17447" s="117">
        <v>43038</v>
      </c>
      <c r="F17447" s="118">
        <v>0.41721064814814812</v>
      </c>
      <c r="G17447" t="s">
        <v>3851</v>
      </c>
      <c r="H17447">
        <v>908</v>
      </c>
      <c r="I17447">
        <v>1</v>
      </c>
      <c r="L17447" t="s">
        <v>27529</v>
      </c>
    </row>
    <row r="17448" spans="1:12" x14ac:dyDescent="0.25">
      <c r="A17448" t="s">
        <v>9456</v>
      </c>
      <c r="B17448" t="s">
        <v>9453</v>
      </c>
      <c r="C17448" t="s">
        <v>9454</v>
      </c>
      <c r="D17448" t="s">
        <v>9455</v>
      </c>
      <c r="E17448" s="117">
        <v>43038</v>
      </c>
      <c r="F17448" s="118">
        <v>0.41721064814814812</v>
      </c>
      <c r="G17448" t="s">
        <v>3851</v>
      </c>
      <c r="H17448">
        <v>908</v>
      </c>
      <c r="I17448">
        <v>4</v>
      </c>
      <c r="J17448" t="s">
        <v>27529</v>
      </c>
      <c r="L17448" t="s">
        <v>2449</v>
      </c>
    </row>
    <row r="17449" spans="1:12" x14ac:dyDescent="0.25">
      <c r="A17449" t="s">
        <v>9456</v>
      </c>
      <c r="B17449" t="s">
        <v>9453</v>
      </c>
      <c r="C17449" t="s">
        <v>9454</v>
      </c>
      <c r="D17449" t="s">
        <v>9455</v>
      </c>
      <c r="E17449" s="117">
        <v>43038</v>
      </c>
      <c r="F17449" s="118">
        <v>0.41722222222222222</v>
      </c>
      <c r="G17449" t="s">
        <v>3851</v>
      </c>
      <c r="H17449">
        <v>908</v>
      </c>
      <c r="I17449">
        <v>5</v>
      </c>
      <c r="J17449" t="s">
        <v>27529</v>
      </c>
      <c r="L17449" t="s">
        <v>1573</v>
      </c>
    </row>
    <row r="17450" spans="1:12" x14ac:dyDescent="0.25">
      <c r="A17450" t="s">
        <v>9456</v>
      </c>
      <c r="B17450" t="s">
        <v>9453</v>
      </c>
      <c r="C17450" t="s">
        <v>9454</v>
      </c>
      <c r="D17450" t="s">
        <v>9455</v>
      </c>
      <c r="E17450" s="117">
        <v>43038</v>
      </c>
      <c r="F17450" s="118">
        <v>0.41722222222222222</v>
      </c>
      <c r="G17450" t="s">
        <v>3851</v>
      </c>
      <c r="H17450">
        <v>908</v>
      </c>
      <c r="I17450">
        <v>6</v>
      </c>
      <c r="J17450" t="s">
        <v>27529</v>
      </c>
      <c r="L17450" t="s">
        <v>53</v>
      </c>
    </row>
    <row r="17451" spans="1:12" x14ac:dyDescent="0.25">
      <c r="A17451" t="s">
        <v>9456</v>
      </c>
      <c r="B17451" t="s">
        <v>9453</v>
      </c>
      <c r="C17451" t="s">
        <v>9454</v>
      </c>
      <c r="D17451" t="s">
        <v>9455</v>
      </c>
      <c r="E17451" s="117">
        <v>43038</v>
      </c>
      <c r="F17451" s="118">
        <v>0.41722222222222222</v>
      </c>
      <c r="G17451" t="s">
        <v>3851</v>
      </c>
      <c r="H17451">
        <v>908</v>
      </c>
      <c r="I17451">
        <v>8</v>
      </c>
      <c r="J17451" t="s">
        <v>27529</v>
      </c>
      <c r="L17451">
        <v>12</v>
      </c>
    </row>
    <row r="17452" spans="1:12" x14ac:dyDescent="0.25">
      <c r="A17452" t="s">
        <v>9456</v>
      </c>
      <c r="B17452" t="s">
        <v>9453</v>
      </c>
      <c r="C17452" t="s">
        <v>9454</v>
      </c>
      <c r="D17452" t="s">
        <v>9455</v>
      </c>
      <c r="E17452" s="117">
        <v>43038</v>
      </c>
      <c r="F17452" s="118">
        <v>0.41722222222222222</v>
      </c>
      <c r="G17452" t="s">
        <v>3851</v>
      </c>
      <c r="H17452">
        <v>908</v>
      </c>
      <c r="I17452">
        <v>9</v>
      </c>
      <c r="J17452" t="s">
        <v>27529</v>
      </c>
      <c r="L17452">
        <v>60</v>
      </c>
    </row>
    <row r="17453" spans="1:12" x14ac:dyDescent="0.25">
      <c r="A17453" t="s">
        <v>9456</v>
      </c>
      <c r="B17453" t="s">
        <v>9453</v>
      </c>
      <c r="C17453" t="s">
        <v>9454</v>
      </c>
      <c r="D17453" t="s">
        <v>9455</v>
      </c>
      <c r="E17453" s="117">
        <v>43038</v>
      </c>
      <c r="F17453" s="118">
        <v>0.41722222222222222</v>
      </c>
      <c r="G17453" t="s">
        <v>3851</v>
      </c>
      <c r="H17453">
        <v>909</v>
      </c>
      <c r="I17453">
        <v>1</v>
      </c>
      <c r="L17453" t="s">
        <v>27534</v>
      </c>
    </row>
    <row r="17454" spans="1:12" x14ac:dyDescent="0.25">
      <c r="A17454" t="s">
        <v>9456</v>
      </c>
      <c r="B17454" t="s">
        <v>9453</v>
      </c>
      <c r="C17454" t="s">
        <v>9454</v>
      </c>
      <c r="D17454" t="s">
        <v>9455</v>
      </c>
      <c r="E17454" s="117">
        <v>43038</v>
      </c>
      <c r="F17454" s="118">
        <v>0.41722222222222222</v>
      </c>
      <c r="G17454" t="s">
        <v>3851</v>
      </c>
      <c r="H17454">
        <v>909</v>
      </c>
      <c r="I17454">
        <v>4</v>
      </c>
      <c r="J17454" t="s">
        <v>27534</v>
      </c>
      <c r="L17454" t="s">
        <v>2542</v>
      </c>
    </row>
    <row r="17455" spans="1:12" x14ac:dyDescent="0.25">
      <c r="A17455" t="s">
        <v>9456</v>
      </c>
      <c r="B17455" t="s">
        <v>9453</v>
      </c>
      <c r="C17455" t="s">
        <v>9454</v>
      </c>
      <c r="D17455" t="s">
        <v>9455</v>
      </c>
      <c r="E17455" s="117">
        <v>43038</v>
      </c>
      <c r="F17455" s="118">
        <v>0.41722222222222222</v>
      </c>
      <c r="G17455" t="s">
        <v>3851</v>
      </c>
      <c r="H17455">
        <v>909</v>
      </c>
      <c r="I17455">
        <v>5</v>
      </c>
      <c r="J17455" t="s">
        <v>27534</v>
      </c>
      <c r="L17455" t="s">
        <v>1573</v>
      </c>
    </row>
    <row r="17456" spans="1:12" x14ac:dyDescent="0.25">
      <c r="A17456" t="s">
        <v>9456</v>
      </c>
      <c r="B17456" t="s">
        <v>9453</v>
      </c>
      <c r="C17456" t="s">
        <v>9454</v>
      </c>
      <c r="D17456" t="s">
        <v>9455</v>
      </c>
      <c r="E17456" s="117">
        <v>43038</v>
      </c>
      <c r="F17456" s="118">
        <v>0.41722222222222222</v>
      </c>
      <c r="G17456" t="s">
        <v>3851</v>
      </c>
      <c r="H17456">
        <v>909</v>
      </c>
      <c r="I17456">
        <v>6</v>
      </c>
      <c r="J17456" t="s">
        <v>27534</v>
      </c>
      <c r="L17456" t="s">
        <v>53</v>
      </c>
    </row>
    <row r="17457" spans="1:12" x14ac:dyDescent="0.25">
      <c r="A17457" t="s">
        <v>9456</v>
      </c>
      <c r="B17457" t="s">
        <v>9453</v>
      </c>
      <c r="C17457" t="s">
        <v>9454</v>
      </c>
      <c r="D17457" t="s">
        <v>9455</v>
      </c>
      <c r="E17457" s="117">
        <v>43038</v>
      </c>
      <c r="F17457" s="118">
        <v>0.41723379629629626</v>
      </c>
      <c r="G17457" t="s">
        <v>3851</v>
      </c>
      <c r="H17457">
        <v>909</v>
      </c>
      <c r="I17457">
        <v>8</v>
      </c>
      <c r="J17457" t="s">
        <v>27534</v>
      </c>
      <c r="L17457">
        <v>10</v>
      </c>
    </row>
    <row r="17458" spans="1:12" x14ac:dyDescent="0.25">
      <c r="A17458" t="s">
        <v>9456</v>
      </c>
      <c r="B17458" t="s">
        <v>9453</v>
      </c>
      <c r="C17458" t="s">
        <v>9454</v>
      </c>
      <c r="D17458" t="s">
        <v>9455</v>
      </c>
      <c r="E17458" s="117">
        <v>43038</v>
      </c>
      <c r="F17458" s="118">
        <v>0.41723379629629626</v>
      </c>
      <c r="G17458" t="s">
        <v>3851</v>
      </c>
      <c r="H17458">
        <v>909</v>
      </c>
      <c r="I17458">
        <v>9</v>
      </c>
      <c r="J17458" t="s">
        <v>27534</v>
      </c>
      <c r="L17458">
        <v>80</v>
      </c>
    </row>
    <row r="17459" spans="1:12" x14ac:dyDescent="0.25">
      <c r="A17459" t="s">
        <v>9456</v>
      </c>
      <c r="B17459" t="s">
        <v>9453</v>
      </c>
      <c r="C17459" t="s">
        <v>9454</v>
      </c>
      <c r="D17459" t="s">
        <v>9455</v>
      </c>
      <c r="E17459" s="117">
        <v>43038</v>
      </c>
      <c r="F17459" s="118">
        <v>0.41723379629629626</v>
      </c>
      <c r="G17459" t="s">
        <v>3851</v>
      </c>
      <c r="H17459">
        <v>910</v>
      </c>
      <c r="I17459">
        <v>1</v>
      </c>
      <c r="L17459" t="s">
        <v>27538</v>
      </c>
    </row>
    <row r="17460" spans="1:12" x14ac:dyDescent="0.25">
      <c r="A17460" t="s">
        <v>9456</v>
      </c>
      <c r="B17460" t="s">
        <v>9453</v>
      </c>
      <c r="C17460" t="s">
        <v>9454</v>
      </c>
      <c r="D17460" t="s">
        <v>9455</v>
      </c>
      <c r="E17460" s="117">
        <v>43038</v>
      </c>
      <c r="F17460" s="118">
        <v>0.41723379629629626</v>
      </c>
      <c r="G17460" t="s">
        <v>3851</v>
      </c>
      <c r="H17460">
        <v>910</v>
      </c>
      <c r="I17460">
        <v>4</v>
      </c>
      <c r="J17460" t="s">
        <v>27538</v>
      </c>
      <c r="L17460" t="s">
        <v>1977</v>
      </c>
    </row>
    <row r="17461" spans="1:12" x14ac:dyDescent="0.25">
      <c r="A17461" t="s">
        <v>9456</v>
      </c>
      <c r="B17461" t="s">
        <v>9453</v>
      </c>
      <c r="C17461" t="s">
        <v>9454</v>
      </c>
      <c r="D17461" t="s">
        <v>9455</v>
      </c>
      <c r="E17461" s="117">
        <v>43038</v>
      </c>
      <c r="F17461" s="118">
        <v>0.41723379629629626</v>
      </c>
      <c r="G17461" t="s">
        <v>3851</v>
      </c>
      <c r="H17461">
        <v>910</v>
      </c>
      <c r="I17461">
        <v>5</v>
      </c>
      <c r="J17461" t="s">
        <v>27538</v>
      </c>
      <c r="L17461" t="s">
        <v>48</v>
      </c>
    </row>
    <row r="17462" spans="1:12" x14ac:dyDescent="0.25">
      <c r="A17462" t="s">
        <v>9456</v>
      </c>
      <c r="B17462" t="s">
        <v>9453</v>
      </c>
      <c r="C17462" t="s">
        <v>9454</v>
      </c>
      <c r="D17462" t="s">
        <v>9455</v>
      </c>
      <c r="E17462" s="117">
        <v>43038</v>
      </c>
      <c r="F17462" s="118">
        <v>0.41723379629629626</v>
      </c>
      <c r="G17462" t="s">
        <v>3851</v>
      </c>
      <c r="H17462">
        <v>910</v>
      </c>
      <c r="I17462">
        <v>6</v>
      </c>
      <c r="J17462" t="s">
        <v>27538</v>
      </c>
      <c r="L17462" t="s">
        <v>52</v>
      </c>
    </row>
    <row r="17463" spans="1:12" x14ac:dyDescent="0.25">
      <c r="A17463" t="s">
        <v>9456</v>
      </c>
      <c r="B17463" t="s">
        <v>9453</v>
      </c>
      <c r="C17463" t="s">
        <v>9454</v>
      </c>
      <c r="D17463" t="s">
        <v>9455</v>
      </c>
      <c r="E17463" s="117">
        <v>43038</v>
      </c>
      <c r="F17463" s="118">
        <v>0.41723379629629626</v>
      </c>
      <c r="G17463" t="s">
        <v>3851</v>
      </c>
      <c r="H17463">
        <v>910</v>
      </c>
      <c r="I17463">
        <v>8</v>
      </c>
      <c r="J17463" t="s">
        <v>27538</v>
      </c>
      <c r="L17463">
        <v>195</v>
      </c>
    </row>
    <row r="17464" spans="1:12" x14ac:dyDescent="0.25">
      <c r="A17464" t="s">
        <v>9456</v>
      </c>
      <c r="B17464" t="s">
        <v>9453</v>
      </c>
      <c r="C17464" t="s">
        <v>9454</v>
      </c>
      <c r="D17464" t="s">
        <v>9455</v>
      </c>
      <c r="E17464" s="117">
        <v>43038</v>
      </c>
      <c r="F17464" s="118">
        <v>0.41724537037037041</v>
      </c>
      <c r="G17464" t="s">
        <v>3851</v>
      </c>
      <c r="H17464">
        <v>910</v>
      </c>
      <c r="I17464">
        <v>9</v>
      </c>
      <c r="J17464" t="s">
        <v>27538</v>
      </c>
      <c r="L17464">
        <v>70</v>
      </c>
    </row>
    <row r="17465" spans="1:12" x14ac:dyDescent="0.25">
      <c r="A17465" t="s">
        <v>9456</v>
      </c>
      <c r="B17465" t="s">
        <v>9453</v>
      </c>
      <c r="C17465" t="s">
        <v>9454</v>
      </c>
      <c r="D17465" t="s">
        <v>9455</v>
      </c>
      <c r="E17465" s="117">
        <v>43038</v>
      </c>
      <c r="F17465" s="118">
        <v>0.41724537037037041</v>
      </c>
      <c r="G17465" t="s">
        <v>3851</v>
      </c>
      <c r="H17465">
        <v>911</v>
      </c>
      <c r="I17465">
        <v>1</v>
      </c>
      <c r="L17465" t="s">
        <v>27541</v>
      </c>
    </row>
    <row r="17466" spans="1:12" x14ac:dyDescent="0.25">
      <c r="A17466" t="s">
        <v>9456</v>
      </c>
      <c r="B17466" t="s">
        <v>9453</v>
      </c>
      <c r="C17466" t="s">
        <v>9454</v>
      </c>
      <c r="D17466" t="s">
        <v>9455</v>
      </c>
      <c r="E17466" s="117">
        <v>43038</v>
      </c>
      <c r="F17466" s="118">
        <v>0.41724537037037041</v>
      </c>
      <c r="G17466" t="s">
        <v>3851</v>
      </c>
      <c r="H17466">
        <v>911</v>
      </c>
      <c r="I17466">
        <v>4</v>
      </c>
      <c r="J17466" t="s">
        <v>27541</v>
      </c>
      <c r="L17466" t="s">
        <v>1977</v>
      </c>
    </row>
    <row r="17467" spans="1:12" x14ac:dyDescent="0.25">
      <c r="A17467" t="s">
        <v>9456</v>
      </c>
      <c r="B17467" t="s">
        <v>9453</v>
      </c>
      <c r="C17467" t="s">
        <v>9454</v>
      </c>
      <c r="D17467" t="s">
        <v>9455</v>
      </c>
      <c r="E17467" s="117">
        <v>43038</v>
      </c>
      <c r="F17467" s="118">
        <v>0.41724537037037041</v>
      </c>
      <c r="G17467" t="s">
        <v>3851</v>
      </c>
      <c r="H17467">
        <v>911</v>
      </c>
      <c r="I17467">
        <v>5</v>
      </c>
      <c r="J17467" t="s">
        <v>27541</v>
      </c>
      <c r="L17467" t="s">
        <v>48</v>
      </c>
    </row>
    <row r="17468" spans="1:12" x14ac:dyDescent="0.25">
      <c r="A17468" t="s">
        <v>9456</v>
      </c>
      <c r="B17468" t="s">
        <v>9453</v>
      </c>
      <c r="C17468" t="s">
        <v>9454</v>
      </c>
      <c r="D17468" t="s">
        <v>9455</v>
      </c>
      <c r="E17468" s="117">
        <v>43038</v>
      </c>
      <c r="F17468" s="118">
        <v>0.41724537037037041</v>
      </c>
      <c r="G17468" t="s">
        <v>3851</v>
      </c>
      <c r="H17468">
        <v>911</v>
      </c>
      <c r="I17468">
        <v>6</v>
      </c>
      <c r="J17468" t="s">
        <v>27541</v>
      </c>
      <c r="L17468" t="s">
        <v>52</v>
      </c>
    </row>
    <row r="17469" spans="1:12" x14ac:dyDescent="0.25">
      <c r="A17469" t="s">
        <v>9456</v>
      </c>
      <c r="B17469" t="s">
        <v>9453</v>
      </c>
      <c r="C17469" t="s">
        <v>9454</v>
      </c>
      <c r="D17469" t="s">
        <v>9455</v>
      </c>
      <c r="E17469" s="117">
        <v>43038</v>
      </c>
      <c r="F17469" s="118">
        <v>0.41724537037037041</v>
      </c>
      <c r="G17469" t="s">
        <v>3851</v>
      </c>
      <c r="H17469">
        <v>911</v>
      </c>
      <c r="I17469">
        <v>8</v>
      </c>
      <c r="J17469" t="s">
        <v>27541</v>
      </c>
      <c r="L17469">
        <v>20</v>
      </c>
    </row>
    <row r="17470" spans="1:12" x14ac:dyDescent="0.25">
      <c r="A17470" t="s">
        <v>9456</v>
      </c>
      <c r="B17470" t="s">
        <v>9453</v>
      </c>
      <c r="C17470" t="s">
        <v>9454</v>
      </c>
      <c r="D17470" t="s">
        <v>9455</v>
      </c>
      <c r="E17470" s="117">
        <v>43038</v>
      </c>
      <c r="F17470" s="118">
        <v>0.41724537037037041</v>
      </c>
      <c r="G17470" t="s">
        <v>3851</v>
      </c>
      <c r="H17470">
        <v>911</v>
      </c>
      <c r="I17470">
        <v>9</v>
      </c>
      <c r="J17470" t="s">
        <v>27541</v>
      </c>
      <c r="L17470">
        <v>65</v>
      </c>
    </row>
    <row r="17471" spans="1:12" x14ac:dyDescent="0.25">
      <c r="A17471" t="s">
        <v>9456</v>
      </c>
      <c r="B17471" t="s">
        <v>9453</v>
      </c>
      <c r="C17471" t="s">
        <v>9454</v>
      </c>
      <c r="D17471" t="s">
        <v>9455</v>
      </c>
      <c r="E17471" s="117">
        <v>43038</v>
      </c>
      <c r="F17471" s="118">
        <v>0.41725694444444444</v>
      </c>
      <c r="G17471" t="s">
        <v>3851</v>
      </c>
      <c r="H17471">
        <v>912</v>
      </c>
      <c r="I17471">
        <v>1</v>
      </c>
      <c r="L17471" t="s">
        <v>27544</v>
      </c>
    </row>
    <row r="17472" spans="1:12" x14ac:dyDescent="0.25">
      <c r="A17472" t="s">
        <v>9456</v>
      </c>
      <c r="B17472" t="s">
        <v>9453</v>
      </c>
      <c r="C17472" t="s">
        <v>9454</v>
      </c>
      <c r="D17472" t="s">
        <v>9455</v>
      </c>
      <c r="E17472" s="117">
        <v>43038</v>
      </c>
      <c r="F17472" s="118">
        <v>0.41725694444444444</v>
      </c>
      <c r="G17472" t="s">
        <v>3851</v>
      </c>
      <c r="H17472">
        <v>912</v>
      </c>
      <c r="I17472">
        <v>4</v>
      </c>
      <c r="J17472" t="s">
        <v>27544</v>
      </c>
      <c r="L17472" t="s">
        <v>2711</v>
      </c>
    </row>
    <row r="17473" spans="1:12" x14ac:dyDescent="0.25">
      <c r="A17473" t="s">
        <v>9456</v>
      </c>
      <c r="B17473" t="s">
        <v>9453</v>
      </c>
      <c r="C17473" t="s">
        <v>9454</v>
      </c>
      <c r="D17473" t="s">
        <v>9455</v>
      </c>
      <c r="E17473" s="117">
        <v>43038</v>
      </c>
      <c r="F17473" s="118">
        <v>0.41725694444444444</v>
      </c>
      <c r="G17473" t="s">
        <v>3851</v>
      </c>
      <c r="H17473">
        <v>912</v>
      </c>
      <c r="I17473">
        <v>5</v>
      </c>
      <c r="J17473" t="s">
        <v>27544</v>
      </c>
      <c r="L17473" t="s">
        <v>48</v>
      </c>
    </row>
    <row r="17474" spans="1:12" x14ac:dyDescent="0.25">
      <c r="A17474" t="s">
        <v>9456</v>
      </c>
      <c r="B17474" t="s">
        <v>9453</v>
      </c>
      <c r="C17474" t="s">
        <v>9454</v>
      </c>
      <c r="D17474" t="s">
        <v>9455</v>
      </c>
      <c r="E17474" s="117">
        <v>43038</v>
      </c>
      <c r="F17474" s="118">
        <v>0.41725694444444444</v>
      </c>
      <c r="G17474" t="s">
        <v>3851</v>
      </c>
      <c r="H17474">
        <v>912</v>
      </c>
      <c r="I17474">
        <v>6</v>
      </c>
      <c r="J17474" t="s">
        <v>27544</v>
      </c>
      <c r="L17474" t="s">
        <v>52</v>
      </c>
    </row>
    <row r="17475" spans="1:12" x14ac:dyDescent="0.25">
      <c r="A17475" t="s">
        <v>9456</v>
      </c>
      <c r="B17475" t="s">
        <v>9453</v>
      </c>
      <c r="C17475" t="s">
        <v>9454</v>
      </c>
      <c r="D17475" t="s">
        <v>9455</v>
      </c>
      <c r="E17475" s="117">
        <v>43038</v>
      </c>
      <c r="F17475" s="118">
        <v>0.41725694444444444</v>
      </c>
      <c r="G17475" t="s">
        <v>3851</v>
      </c>
      <c r="H17475">
        <v>912</v>
      </c>
      <c r="I17475">
        <v>8</v>
      </c>
      <c r="J17475" t="s">
        <v>27544</v>
      </c>
      <c r="L17475">
        <v>25</v>
      </c>
    </row>
    <row r="17476" spans="1:12" x14ac:dyDescent="0.25">
      <c r="A17476" t="s">
        <v>9456</v>
      </c>
      <c r="B17476" t="s">
        <v>9453</v>
      </c>
      <c r="C17476" t="s">
        <v>9454</v>
      </c>
      <c r="D17476" t="s">
        <v>9455</v>
      </c>
      <c r="E17476" s="117">
        <v>43038</v>
      </c>
      <c r="F17476" s="118">
        <v>0.41725694444444444</v>
      </c>
      <c r="G17476" t="s">
        <v>3851</v>
      </c>
      <c r="H17476">
        <v>912</v>
      </c>
      <c r="I17476">
        <v>9</v>
      </c>
      <c r="J17476" t="s">
        <v>27544</v>
      </c>
      <c r="L17476">
        <v>78</v>
      </c>
    </row>
    <row r="17477" spans="1:12" x14ac:dyDescent="0.25">
      <c r="A17477" t="s">
        <v>9456</v>
      </c>
      <c r="B17477" t="s">
        <v>9453</v>
      </c>
      <c r="C17477" t="s">
        <v>9454</v>
      </c>
      <c r="D17477" t="s">
        <v>9455</v>
      </c>
      <c r="E17477" s="117">
        <v>43038</v>
      </c>
      <c r="F17477" s="118">
        <v>0.41726851851851854</v>
      </c>
      <c r="G17477" t="s">
        <v>3851</v>
      </c>
      <c r="H17477">
        <v>913</v>
      </c>
      <c r="I17477">
        <v>1</v>
      </c>
      <c r="L17477" t="s">
        <v>27547</v>
      </c>
    </row>
    <row r="17478" spans="1:12" x14ac:dyDescent="0.25">
      <c r="A17478" t="s">
        <v>9456</v>
      </c>
      <c r="B17478" t="s">
        <v>9453</v>
      </c>
      <c r="C17478" t="s">
        <v>9454</v>
      </c>
      <c r="D17478" t="s">
        <v>9455</v>
      </c>
      <c r="E17478" s="117">
        <v>43038</v>
      </c>
      <c r="F17478" s="118">
        <v>0.41726851851851854</v>
      </c>
      <c r="G17478" t="s">
        <v>3851</v>
      </c>
      <c r="H17478">
        <v>913</v>
      </c>
      <c r="I17478">
        <v>4</v>
      </c>
      <c r="J17478" t="s">
        <v>27547</v>
      </c>
      <c r="L17478" t="s">
        <v>2449</v>
      </c>
    </row>
    <row r="17479" spans="1:12" x14ac:dyDescent="0.25">
      <c r="A17479" t="s">
        <v>9456</v>
      </c>
      <c r="B17479" t="s">
        <v>9453</v>
      </c>
      <c r="C17479" t="s">
        <v>9454</v>
      </c>
      <c r="D17479" t="s">
        <v>9455</v>
      </c>
      <c r="E17479" s="117">
        <v>43038</v>
      </c>
      <c r="F17479" s="118">
        <v>0.41726851851851854</v>
      </c>
      <c r="G17479" t="s">
        <v>3851</v>
      </c>
      <c r="H17479">
        <v>913</v>
      </c>
      <c r="I17479">
        <v>5</v>
      </c>
      <c r="J17479" t="s">
        <v>27547</v>
      </c>
      <c r="L17479" t="s">
        <v>1573</v>
      </c>
    </row>
    <row r="17480" spans="1:12" x14ac:dyDescent="0.25">
      <c r="A17480" t="s">
        <v>9456</v>
      </c>
      <c r="B17480" t="s">
        <v>9453</v>
      </c>
      <c r="C17480" t="s">
        <v>9454</v>
      </c>
      <c r="D17480" t="s">
        <v>9455</v>
      </c>
      <c r="E17480" s="117">
        <v>43038</v>
      </c>
      <c r="F17480" s="118">
        <v>0.41726851851851854</v>
      </c>
      <c r="G17480" t="s">
        <v>3851</v>
      </c>
      <c r="H17480">
        <v>913</v>
      </c>
      <c r="I17480">
        <v>6</v>
      </c>
      <c r="J17480" t="s">
        <v>27547</v>
      </c>
      <c r="L17480" t="s">
        <v>53</v>
      </c>
    </row>
    <row r="17481" spans="1:12" x14ac:dyDescent="0.25">
      <c r="A17481" t="s">
        <v>9456</v>
      </c>
      <c r="B17481" t="s">
        <v>9453</v>
      </c>
      <c r="C17481" t="s">
        <v>9454</v>
      </c>
      <c r="D17481" t="s">
        <v>9455</v>
      </c>
      <c r="E17481" s="117">
        <v>43038</v>
      </c>
      <c r="F17481" s="118">
        <v>0.41726851851851854</v>
      </c>
      <c r="G17481" t="s">
        <v>3851</v>
      </c>
      <c r="H17481">
        <v>913</v>
      </c>
      <c r="I17481">
        <v>8</v>
      </c>
      <c r="J17481" t="s">
        <v>27547</v>
      </c>
      <c r="L17481">
        <v>220</v>
      </c>
    </row>
    <row r="17482" spans="1:12" x14ac:dyDescent="0.25">
      <c r="A17482" t="s">
        <v>9456</v>
      </c>
      <c r="B17482" t="s">
        <v>9453</v>
      </c>
      <c r="C17482" t="s">
        <v>9454</v>
      </c>
      <c r="D17482" t="s">
        <v>9455</v>
      </c>
      <c r="E17482" s="117">
        <v>43038</v>
      </c>
      <c r="F17482" s="118">
        <v>0.41726851851851854</v>
      </c>
      <c r="G17482" t="s">
        <v>3851</v>
      </c>
      <c r="H17482">
        <v>913</v>
      </c>
      <c r="I17482">
        <v>9</v>
      </c>
      <c r="J17482" t="s">
        <v>27547</v>
      </c>
      <c r="L17482">
        <v>80</v>
      </c>
    </row>
    <row r="17483" spans="1:12" x14ac:dyDescent="0.25">
      <c r="A17483" t="s">
        <v>9456</v>
      </c>
      <c r="B17483" t="s">
        <v>9453</v>
      </c>
      <c r="C17483" t="s">
        <v>9454</v>
      </c>
      <c r="D17483" t="s">
        <v>9455</v>
      </c>
      <c r="E17483" s="117">
        <v>43038</v>
      </c>
      <c r="F17483" s="118">
        <v>0.41728009259259258</v>
      </c>
      <c r="G17483" t="s">
        <v>3851</v>
      </c>
      <c r="H17483">
        <v>914</v>
      </c>
      <c r="I17483">
        <v>1</v>
      </c>
      <c r="L17483" t="s">
        <v>27547</v>
      </c>
    </row>
    <row r="17484" spans="1:12" x14ac:dyDescent="0.25">
      <c r="A17484" t="s">
        <v>9456</v>
      </c>
      <c r="B17484" t="s">
        <v>9453</v>
      </c>
      <c r="C17484" t="s">
        <v>9454</v>
      </c>
      <c r="D17484" t="s">
        <v>9455</v>
      </c>
      <c r="E17484" s="117">
        <v>43038</v>
      </c>
      <c r="F17484" s="118">
        <v>0.41728009259259258</v>
      </c>
      <c r="G17484" t="s">
        <v>3851</v>
      </c>
      <c r="H17484">
        <v>914</v>
      </c>
      <c r="I17484">
        <v>4</v>
      </c>
      <c r="J17484" t="s">
        <v>27547</v>
      </c>
      <c r="L17484" t="s">
        <v>506</v>
      </c>
    </row>
    <row r="17485" spans="1:12" x14ac:dyDescent="0.25">
      <c r="A17485" t="s">
        <v>9456</v>
      </c>
      <c r="B17485" t="s">
        <v>9453</v>
      </c>
      <c r="C17485" t="s">
        <v>9454</v>
      </c>
      <c r="D17485" t="s">
        <v>9455</v>
      </c>
      <c r="E17485" s="117">
        <v>43038</v>
      </c>
      <c r="F17485" s="118">
        <v>0.41728009259259258</v>
      </c>
      <c r="G17485" t="s">
        <v>3851</v>
      </c>
      <c r="H17485">
        <v>914</v>
      </c>
      <c r="I17485">
        <v>5</v>
      </c>
      <c r="J17485" t="s">
        <v>27547</v>
      </c>
      <c r="L17485" t="s">
        <v>1580</v>
      </c>
    </row>
    <row r="17486" spans="1:12" x14ac:dyDescent="0.25">
      <c r="A17486" t="s">
        <v>9456</v>
      </c>
      <c r="B17486" t="s">
        <v>9453</v>
      </c>
      <c r="C17486" t="s">
        <v>9454</v>
      </c>
      <c r="D17486" t="s">
        <v>9455</v>
      </c>
      <c r="E17486" s="117">
        <v>43038</v>
      </c>
      <c r="F17486" s="118">
        <v>0.41728009259259258</v>
      </c>
      <c r="G17486" t="s">
        <v>3851</v>
      </c>
      <c r="H17486">
        <v>914</v>
      </c>
      <c r="I17486">
        <v>8</v>
      </c>
      <c r="J17486" t="s">
        <v>27547</v>
      </c>
      <c r="L17486">
        <v>25</v>
      </c>
    </row>
    <row r="17487" spans="1:12" x14ac:dyDescent="0.25">
      <c r="A17487" t="s">
        <v>9456</v>
      </c>
      <c r="B17487" t="s">
        <v>9453</v>
      </c>
      <c r="C17487" t="s">
        <v>9454</v>
      </c>
      <c r="D17487" t="s">
        <v>9455</v>
      </c>
      <c r="E17487" s="117">
        <v>43038</v>
      </c>
      <c r="F17487" s="118">
        <v>0.41728009259259258</v>
      </c>
      <c r="G17487" t="s">
        <v>3851</v>
      </c>
      <c r="H17487">
        <v>914</v>
      </c>
      <c r="I17487">
        <v>9</v>
      </c>
      <c r="J17487" t="s">
        <v>27547</v>
      </c>
      <c r="L17487">
        <v>70</v>
      </c>
    </row>
    <row r="17488" spans="1:12" x14ac:dyDescent="0.25">
      <c r="A17488" t="s">
        <v>9456</v>
      </c>
      <c r="B17488" t="s">
        <v>9453</v>
      </c>
      <c r="C17488" t="s">
        <v>9454</v>
      </c>
      <c r="D17488" t="s">
        <v>9455</v>
      </c>
      <c r="E17488" s="117">
        <v>43038</v>
      </c>
      <c r="F17488" s="118">
        <v>0.41728009259259258</v>
      </c>
      <c r="G17488" t="s">
        <v>3851</v>
      </c>
      <c r="H17488">
        <v>915</v>
      </c>
      <c r="I17488">
        <v>1</v>
      </c>
      <c r="L17488" t="s">
        <v>27547</v>
      </c>
    </row>
    <row r="17489" spans="1:12" x14ac:dyDescent="0.25">
      <c r="A17489" t="s">
        <v>9456</v>
      </c>
      <c r="B17489" t="s">
        <v>9453</v>
      </c>
      <c r="C17489" t="s">
        <v>9454</v>
      </c>
      <c r="D17489" t="s">
        <v>9455</v>
      </c>
      <c r="E17489" s="117">
        <v>43038</v>
      </c>
      <c r="F17489" s="118">
        <v>0.41729166666666667</v>
      </c>
      <c r="G17489" t="s">
        <v>3851</v>
      </c>
      <c r="H17489">
        <v>915</v>
      </c>
      <c r="I17489">
        <v>4</v>
      </c>
      <c r="J17489" t="s">
        <v>27547</v>
      </c>
      <c r="L17489" t="s">
        <v>506</v>
      </c>
    </row>
    <row r="17490" spans="1:12" x14ac:dyDescent="0.25">
      <c r="A17490" t="s">
        <v>9456</v>
      </c>
      <c r="B17490" t="s">
        <v>9453</v>
      </c>
      <c r="C17490" t="s">
        <v>9454</v>
      </c>
      <c r="D17490" t="s">
        <v>9455</v>
      </c>
      <c r="E17490" s="117">
        <v>43038</v>
      </c>
      <c r="F17490" s="118">
        <v>0.41729166666666667</v>
      </c>
      <c r="G17490" t="s">
        <v>3851</v>
      </c>
      <c r="H17490">
        <v>915</v>
      </c>
      <c r="I17490">
        <v>5</v>
      </c>
      <c r="J17490" t="s">
        <v>27547</v>
      </c>
      <c r="L17490" t="s">
        <v>1578</v>
      </c>
    </row>
    <row r="17491" spans="1:12" x14ac:dyDescent="0.25">
      <c r="A17491" t="s">
        <v>9456</v>
      </c>
      <c r="B17491" t="s">
        <v>9453</v>
      </c>
      <c r="C17491" t="s">
        <v>9454</v>
      </c>
      <c r="D17491" t="s">
        <v>9455</v>
      </c>
      <c r="E17491" s="117">
        <v>43038</v>
      </c>
      <c r="F17491" s="118">
        <v>0.41729166666666667</v>
      </c>
      <c r="G17491" t="s">
        <v>3851</v>
      </c>
      <c r="H17491">
        <v>915</v>
      </c>
      <c r="I17491">
        <v>8</v>
      </c>
      <c r="J17491" t="s">
        <v>27547</v>
      </c>
      <c r="L17491">
        <v>170</v>
      </c>
    </row>
    <row r="17492" spans="1:12" x14ac:dyDescent="0.25">
      <c r="A17492" t="s">
        <v>9456</v>
      </c>
      <c r="B17492" t="s">
        <v>9453</v>
      </c>
      <c r="C17492" t="s">
        <v>9454</v>
      </c>
      <c r="D17492" t="s">
        <v>9455</v>
      </c>
      <c r="E17492" s="117">
        <v>43038</v>
      </c>
      <c r="F17492" s="118">
        <v>0.41729166666666667</v>
      </c>
      <c r="G17492" t="s">
        <v>3851</v>
      </c>
      <c r="H17492">
        <v>915</v>
      </c>
      <c r="I17492">
        <v>9</v>
      </c>
      <c r="J17492" t="s">
        <v>27547</v>
      </c>
      <c r="L17492">
        <v>57</v>
      </c>
    </row>
    <row r="17493" spans="1:12" x14ac:dyDescent="0.25">
      <c r="A17493" t="s">
        <v>9456</v>
      </c>
      <c r="B17493" t="s">
        <v>9453</v>
      </c>
      <c r="C17493" t="s">
        <v>9454</v>
      </c>
      <c r="D17493" t="s">
        <v>9455</v>
      </c>
      <c r="E17493" s="117">
        <v>43038</v>
      </c>
      <c r="F17493" s="118">
        <v>0.41729166666666667</v>
      </c>
      <c r="G17493" t="s">
        <v>3851</v>
      </c>
      <c r="H17493">
        <v>916</v>
      </c>
      <c r="I17493">
        <v>1</v>
      </c>
      <c r="L17493" t="s">
        <v>27547</v>
      </c>
    </row>
    <row r="17494" spans="1:12" x14ac:dyDescent="0.25">
      <c r="A17494" t="s">
        <v>9456</v>
      </c>
      <c r="B17494" t="s">
        <v>9453</v>
      </c>
      <c r="C17494" t="s">
        <v>9454</v>
      </c>
      <c r="D17494" t="s">
        <v>9455</v>
      </c>
      <c r="E17494" s="117">
        <v>43038</v>
      </c>
      <c r="F17494" s="118">
        <v>0.41729166666666667</v>
      </c>
      <c r="G17494" t="s">
        <v>3851</v>
      </c>
      <c r="H17494">
        <v>916</v>
      </c>
      <c r="I17494">
        <v>4</v>
      </c>
      <c r="J17494" t="s">
        <v>27547</v>
      </c>
      <c r="L17494" t="s">
        <v>506</v>
      </c>
    </row>
    <row r="17495" spans="1:12" x14ac:dyDescent="0.25">
      <c r="A17495" t="s">
        <v>9456</v>
      </c>
      <c r="B17495" t="s">
        <v>9453</v>
      </c>
      <c r="C17495" t="s">
        <v>9454</v>
      </c>
      <c r="D17495" t="s">
        <v>9455</v>
      </c>
      <c r="E17495" s="117">
        <v>43038</v>
      </c>
      <c r="F17495" s="118">
        <v>0.41730324074074071</v>
      </c>
      <c r="G17495" t="s">
        <v>3851</v>
      </c>
      <c r="H17495">
        <v>916</v>
      </c>
      <c r="I17495">
        <v>5</v>
      </c>
      <c r="J17495" t="s">
        <v>27547</v>
      </c>
      <c r="L17495" t="s">
        <v>1579</v>
      </c>
    </row>
    <row r="17496" spans="1:12" x14ac:dyDescent="0.25">
      <c r="A17496" t="s">
        <v>9456</v>
      </c>
      <c r="B17496" t="s">
        <v>9453</v>
      </c>
      <c r="C17496" t="s">
        <v>9454</v>
      </c>
      <c r="D17496" t="s">
        <v>9455</v>
      </c>
      <c r="E17496" s="117">
        <v>43038</v>
      </c>
      <c r="F17496" s="118">
        <v>0.41730324074074071</v>
      </c>
      <c r="G17496" t="s">
        <v>3851</v>
      </c>
      <c r="H17496">
        <v>916</v>
      </c>
      <c r="I17496">
        <v>8</v>
      </c>
      <c r="J17496" t="s">
        <v>27547</v>
      </c>
      <c r="L17496">
        <v>350</v>
      </c>
    </row>
    <row r="17497" spans="1:12" x14ac:dyDescent="0.25">
      <c r="A17497" t="s">
        <v>9456</v>
      </c>
      <c r="B17497" t="s">
        <v>9453</v>
      </c>
      <c r="C17497" t="s">
        <v>9454</v>
      </c>
      <c r="D17497" t="s">
        <v>9455</v>
      </c>
      <c r="E17497" s="117">
        <v>43038</v>
      </c>
      <c r="F17497" s="118">
        <v>0.41730324074074071</v>
      </c>
      <c r="G17497" t="s">
        <v>3851</v>
      </c>
      <c r="H17497">
        <v>916</v>
      </c>
      <c r="I17497">
        <v>9</v>
      </c>
      <c r="J17497" t="s">
        <v>27547</v>
      </c>
      <c r="L17497">
        <v>70</v>
      </c>
    </row>
    <row r="17498" spans="1:12" x14ac:dyDescent="0.25">
      <c r="A17498" t="s">
        <v>9456</v>
      </c>
      <c r="B17498" t="s">
        <v>9453</v>
      </c>
      <c r="C17498" t="s">
        <v>9454</v>
      </c>
      <c r="D17498" t="s">
        <v>9455</v>
      </c>
      <c r="E17498" s="117">
        <v>43038</v>
      </c>
      <c r="F17498" s="118">
        <v>0.41730324074074071</v>
      </c>
      <c r="G17498" t="s">
        <v>3851</v>
      </c>
      <c r="H17498">
        <v>917</v>
      </c>
      <c r="I17498">
        <v>1</v>
      </c>
      <c r="L17498" t="s">
        <v>27547</v>
      </c>
    </row>
    <row r="17499" spans="1:12" x14ac:dyDescent="0.25">
      <c r="A17499" t="s">
        <v>9456</v>
      </c>
      <c r="B17499" t="s">
        <v>9453</v>
      </c>
      <c r="C17499" t="s">
        <v>9454</v>
      </c>
      <c r="D17499" t="s">
        <v>9455</v>
      </c>
      <c r="E17499" s="117">
        <v>43038</v>
      </c>
      <c r="F17499" s="118">
        <v>0.41730324074074071</v>
      </c>
      <c r="G17499" t="s">
        <v>3851</v>
      </c>
      <c r="H17499">
        <v>917</v>
      </c>
      <c r="I17499">
        <v>4</v>
      </c>
      <c r="J17499" t="s">
        <v>27547</v>
      </c>
      <c r="L17499" t="s">
        <v>506</v>
      </c>
    </row>
    <row r="17500" spans="1:12" x14ac:dyDescent="0.25">
      <c r="A17500" t="s">
        <v>9456</v>
      </c>
      <c r="B17500" t="s">
        <v>9453</v>
      </c>
      <c r="C17500" t="s">
        <v>9454</v>
      </c>
      <c r="D17500" t="s">
        <v>9455</v>
      </c>
      <c r="E17500" s="117">
        <v>43038</v>
      </c>
      <c r="F17500" s="118">
        <v>0.41730324074074071</v>
      </c>
      <c r="G17500" t="s">
        <v>3851</v>
      </c>
      <c r="H17500">
        <v>917</v>
      </c>
      <c r="I17500">
        <v>5</v>
      </c>
      <c r="J17500" t="s">
        <v>27547</v>
      </c>
      <c r="L17500" t="s">
        <v>1587</v>
      </c>
    </row>
    <row r="17501" spans="1:12" x14ac:dyDescent="0.25">
      <c r="A17501" t="s">
        <v>9456</v>
      </c>
      <c r="B17501" t="s">
        <v>9453</v>
      </c>
      <c r="C17501" t="s">
        <v>9454</v>
      </c>
      <c r="D17501" t="s">
        <v>9455</v>
      </c>
      <c r="E17501" s="117">
        <v>43038</v>
      </c>
      <c r="F17501" s="118">
        <v>0.41730324074074071</v>
      </c>
      <c r="G17501" t="s">
        <v>3851</v>
      </c>
      <c r="H17501">
        <v>917</v>
      </c>
      <c r="I17501">
        <v>8</v>
      </c>
      <c r="J17501" t="s">
        <v>27547</v>
      </c>
      <c r="L17501">
        <v>3</v>
      </c>
    </row>
    <row r="17502" spans="1:12" x14ac:dyDescent="0.25">
      <c r="A17502" t="s">
        <v>9456</v>
      </c>
      <c r="B17502" t="s">
        <v>9453</v>
      </c>
      <c r="C17502" t="s">
        <v>9454</v>
      </c>
      <c r="D17502" t="s">
        <v>9455</v>
      </c>
      <c r="E17502" s="117">
        <v>43038</v>
      </c>
      <c r="F17502" s="118">
        <v>0.41730324074074071</v>
      </c>
      <c r="G17502" t="s">
        <v>3851</v>
      </c>
      <c r="H17502">
        <v>917</v>
      </c>
      <c r="I17502">
        <v>9</v>
      </c>
      <c r="J17502" t="s">
        <v>27547</v>
      </c>
      <c r="L17502">
        <v>60</v>
      </c>
    </row>
    <row r="17503" spans="1:12" x14ac:dyDescent="0.25">
      <c r="A17503" t="s">
        <v>9456</v>
      </c>
      <c r="B17503" t="s">
        <v>9453</v>
      </c>
      <c r="C17503" t="s">
        <v>9454</v>
      </c>
      <c r="D17503" t="s">
        <v>9455</v>
      </c>
      <c r="E17503" s="117">
        <v>43038</v>
      </c>
      <c r="F17503" s="118">
        <v>0.41731481481481486</v>
      </c>
      <c r="G17503" t="s">
        <v>3851</v>
      </c>
      <c r="H17503">
        <v>918</v>
      </c>
      <c r="I17503">
        <v>1</v>
      </c>
      <c r="L17503" t="s">
        <v>27551</v>
      </c>
    </row>
    <row r="17504" spans="1:12" x14ac:dyDescent="0.25">
      <c r="A17504" t="s">
        <v>9456</v>
      </c>
      <c r="B17504" t="s">
        <v>9453</v>
      </c>
      <c r="C17504" t="s">
        <v>9454</v>
      </c>
      <c r="D17504" t="s">
        <v>9455</v>
      </c>
      <c r="E17504" s="117">
        <v>43038</v>
      </c>
      <c r="F17504" s="118">
        <v>0.41731481481481486</v>
      </c>
      <c r="G17504" t="s">
        <v>3851</v>
      </c>
      <c r="H17504">
        <v>918</v>
      </c>
      <c r="I17504">
        <v>4</v>
      </c>
      <c r="J17504" t="s">
        <v>27551</v>
      </c>
      <c r="L17504" t="s">
        <v>1977</v>
      </c>
    </row>
    <row r="17505" spans="1:12" x14ac:dyDescent="0.25">
      <c r="A17505" t="s">
        <v>9456</v>
      </c>
      <c r="B17505" t="s">
        <v>9453</v>
      </c>
      <c r="C17505" t="s">
        <v>9454</v>
      </c>
      <c r="D17505" t="s">
        <v>9455</v>
      </c>
      <c r="E17505" s="117">
        <v>43038</v>
      </c>
      <c r="F17505" s="118">
        <v>0.41731481481481486</v>
      </c>
      <c r="G17505" t="s">
        <v>3851</v>
      </c>
      <c r="H17505">
        <v>918</v>
      </c>
      <c r="I17505">
        <v>5</v>
      </c>
      <c r="J17505" t="s">
        <v>27551</v>
      </c>
      <c r="L17505" t="s">
        <v>1573</v>
      </c>
    </row>
    <row r="17506" spans="1:12" x14ac:dyDescent="0.25">
      <c r="A17506" t="s">
        <v>9456</v>
      </c>
      <c r="B17506" t="s">
        <v>9453</v>
      </c>
      <c r="C17506" t="s">
        <v>9454</v>
      </c>
      <c r="D17506" t="s">
        <v>9455</v>
      </c>
      <c r="E17506" s="117">
        <v>43038</v>
      </c>
      <c r="F17506" s="118">
        <v>0.41731481481481486</v>
      </c>
      <c r="G17506" t="s">
        <v>3851</v>
      </c>
      <c r="H17506">
        <v>918</v>
      </c>
      <c r="I17506">
        <v>6</v>
      </c>
      <c r="J17506" t="s">
        <v>27551</v>
      </c>
      <c r="L17506" t="s">
        <v>53</v>
      </c>
    </row>
    <row r="17507" spans="1:12" x14ac:dyDescent="0.25">
      <c r="A17507" t="s">
        <v>9456</v>
      </c>
      <c r="B17507" t="s">
        <v>9453</v>
      </c>
      <c r="C17507" t="s">
        <v>9454</v>
      </c>
      <c r="D17507" t="s">
        <v>9455</v>
      </c>
      <c r="E17507" s="117">
        <v>43038</v>
      </c>
      <c r="F17507" s="118">
        <v>0.41731481481481486</v>
      </c>
      <c r="G17507" t="s">
        <v>3851</v>
      </c>
      <c r="H17507">
        <v>918</v>
      </c>
      <c r="I17507">
        <v>8</v>
      </c>
      <c r="J17507" t="s">
        <v>27551</v>
      </c>
      <c r="L17507">
        <v>5</v>
      </c>
    </row>
    <row r="17508" spans="1:12" x14ac:dyDescent="0.25">
      <c r="A17508" t="s">
        <v>9456</v>
      </c>
      <c r="B17508" t="s">
        <v>9453</v>
      </c>
      <c r="C17508" t="s">
        <v>9454</v>
      </c>
      <c r="D17508" t="s">
        <v>9455</v>
      </c>
      <c r="E17508" s="117">
        <v>43038</v>
      </c>
      <c r="F17508" s="118">
        <v>0.41731481481481486</v>
      </c>
      <c r="G17508" t="s">
        <v>3851</v>
      </c>
      <c r="H17508">
        <v>918</v>
      </c>
      <c r="I17508">
        <v>9</v>
      </c>
      <c r="J17508" t="s">
        <v>27551</v>
      </c>
      <c r="L17508">
        <v>62</v>
      </c>
    </row>
    <row r="17509" spans="1:12" x14ac:dyDescent="0.25">
      <c r="A17509" t="s">
        <v>9456</v>
      </c>
      <c r="B17509" t="s">
        <v>9453</v>
      </c>
      <c r="C17509" t="s">
        <v>9454</v>
      </c>
      <c r="D17509" t="s">
        <v>9455</v>
      </c>
      <c r="E17509" s="117">
        <v>43038</v>
      </c>
      <c r="F17509" s="118">
        <v>0.4173263888888889</v>
      </c>
      <c r="G17509" t="s">
        <v>3851</v>
      </c>
      <c r="H17509">
        <v>919</v>
      </c>
      <c r="I17509">
        <v>1</v>
      </c>
      <c r="L17509" t="s">
        <v>27553</v>
      </c>
    </row>
    <row r="17510" spans="1:12" x14ac:dyDescent="0.25">
      <c r="A17510" t="s">
        <v>9456</v>
      </c>
      <c r="B17510" t="s">
        <v>9453</v>
      </c>
      <c r="C17510" t="s">
        <v>9454</v>
      </c>
      <c r="D17510" t="s">
        <v>9455</v>
      </c>
      <c r="E17510" s="117">
        <v>43038</v>
      </c>
      <c r="F17510" s="118">
        <v>0.4173263888888889</v>
      </c>
      <c r="G17510" t="s">
        <v>3851</v>
      </c>
      <c r="H17510">
        <v>919</v>
      </c>
      <c r="I17510">
        <v>4</v>
      </c>
      <c r="J17510" t="s">
        <v>27553</v>
      </c>
      <c r="L17510" t="s">
        <v>1977</v>
      </c>
    </row>
    <row r="17511" spans="1:12" x14ac:dyDescent="0.25">
      <c r="A17511" t="s">
        <v>9456</v>
      </c>
      <c r="B17511" t="s">
        <v>9453</v>
      </c>
      <c r="C17511" t="s">
        <v>9454</v>
      </c>
      <c r="D17511" t="s">
        <v>9455</v>
      </c>
      <c r="E17511" s="117">
        <v>43038</v>
      </c>
      <c r="F17511" s="118">
        <v>0.4173263888888889</v>
      </c>
      <c r="G17511" t="s">
        <v>3851</v>
      </c>
      <c r="H17511">
        <v>919</v>
      </c>
      <c r="I17511">
        <v>5</v>
      </c>
      <c r="J17511" t="s">
        <v>27553</v>
      </c>
      <c r="L17511" t="s">
        <v>48</v>
      </c>
    </row>
    <row r="17512" spans="1:12" x14ac:dyDescent="0.25">
      <c r="A17512" t="s">
        <v>9456</v>
      </c>
      <c r="B17512" t="s">
        <v>9453</v>
      </c>
      <c r="C17512" t="s">
        <v>9454</v>
      </c>
      <c r="D17512" t="s">
        <v>9455</v>
      </c>
      <c r="E17512" s="117">
        <v>43038</v>
      </c>
      <c r="F17512" s="118">
        <v>0.4173263888888889</v>
      </c>
      <c r="G17512" t="s">
        <v>3851</v>
      </c>
      <c r="H17512">
        <v>919</v>
      </c>
      <c r="I17512">
        <v>6</v>
      </c>
      <c r="J17512" t="s">
        <v>27553</v>
      </c>
      <c r="L17512" t="s">
        <v>52</v>
      </c>
    </row>
    <row r="17513" spans="1:12" x14ac:dyDescent="0.25">
      <c r="A17513" t="s">
        <v>9456</v>
      </c>
      <c r="B17513" t="s">
        <v>9453</v>
      </c>
      <c r="C17513" t="s">
        <v>9454</v>
      </c>
      <c r="D17513" t="s">
        <v>9455</v>
      </c>
      <c r="E17513" s="117">
        <v>43038</v>
      </c>
      <c r="F17513" s="118">
        <v>0.4173263888888889</v>
      </c>
      <c r="G17513" t="s">
        <v>3851</v>
      </c>
      <c r="H17513">
        <v>919</v>
      </c>
      <c r="I17513">
        <v>8</v>
      </c>
      <c r="J17513" t="s">
        <v>27553</v>
      </c>
      <c r="L17513">
        <v>20</v>
      </c>
    </row>
    <row r="17514" spans="1:12" x14ac:dyDescent="0.25">
      <c r="A17514" t="s">
        <v>9456</v>
      </c>
      <c r="B17514" t="s">
        <v>9453</v>
      </c>
      <c r="C17514" t="s">
        <v>9454</v>
      </c>
      <c r="D17514" t="s">
        <v>9455</v>
      </c>
      <c r="E17514" s="117">
        <v>43038</v>
      </c>
      <c r="F17514" s="118">
        <v>0.4173263888888889</v>
      </c>
      <c r="G17514" t="s">
        <v>3851</v>
      </c>
      <c r="H17514">
        <v>919</v>
      </c>
      <c r="I17514">
        <v>9</v>
      </c>
      <c r="J17514" t="s">
        <v>27553</v>
      </c>
      <c r="L17514">
        <v>70</v>
      </c>
    </row>
    <row r="17515" spans="1:12" x14ac:dyDescent="0.25">
      <c r="A17515" t="s">
        <v>9456</v>
      </c>
      <c r="B17515" t="s">
        <v>9453</v>
      </c>
      <c r="C17515" t="s">
        <v>9454</v>
      </c>
      <c r="D17515" t="s">
        <v>9455</v>
      </c>
      <c r="E17515" s="117">
        <v>43038</v>
      </c>
      <c r="F17515" s="118">
        <v>0.41733796296296299</v>
      </c>
      <c r="G17515" t="s">
        <v>3851</v>
      </c>
      <c r="H17515">
        <v>920</v>
      </c>
      <c r="I17515">
        <v>1</v>
      </c>
      <c r="L17515" t="s">
        <v>27555</v>
      </c>
    </row>
    <row r="17516" spans="1:12" x14ac:dyDescent="0.25">
      <c r="A17516" t="s">
        <v>9456</v>
      </c>
      <c r="B17516" t="s">
        <v>9453</v>
      </c>
      <c r="C17516" t="s">
        <v>9454</v>
      </c>
      <c r="D17516" t="s">
        <v>9455</v>
      </c>
      <c r="E17516" s="117">
        <v>43038</v>
      </c>
      <c r="F17516" s="118">
        <v>0.41733796296296299</v>
      </c>
      <c r="G17516" t="s">
        <v>3851</v>
      </c>
      <c r="H17516">
        <v>920</v>
      </c>
      <c r="I17516">
        <v>4</v>
      </c>
      <c r="J17516" t="s">
        <v>27555</v>
      </c>
      <c r="L17516" t="s">
        <v>1977</v>
      </c>
    </row>
    <row r="17517" spans="1:12" x14ac:dyDescent="0.25">
      <c r="A17517" t="s">
        <v>9456</v>
      </c>
      <c r="B17517" t="s">
        <v>9453</v>
      </c>
      <c r="C17517" t="s">
        <v>9454</v>
      </c>
      <c r="D17517" t="s">
        <v>9455</v>
      </c>
      <c r="E17517" s="117">
        <v>43038</v>
      </c>
      <c r="F17517" s="118">
        <v>0.41733796296296299</v>
      </c>
      <c r="G17517" t="s">
        <v>3851</v>
      </c>
      <c r="H17517">
        <v>920</v>
      </c>
      <c r="I17517">
        <v>5</v>
      </c>
      <c r="J17517" t="s">
        <v>27555</v>
      </c>
      <c r="L17517" t="s">
        <v>1573</v>
      </c>
    </row>
    <row r="17518" spans="1:12" x14ac:dyDescent="0.25">
      <c r="A17518" t="s">
        <v>9456</v>
      </c>
      <c r="B17518" t="s">
        <v>9453</v>
      </c>
      <c r="C17518" t="s">
        <v>9454</v>
      </c>
      <c r="D17518" t="s">
        <v>9455</v>
      </c>
      <c r="E17518" s="117">
        <v>43038</v>
      </c>
      <c r="F17518" s="118">
        <v>0.41733796296296299</v>
      </c>
      <c r="G17518" t="s">
        <v>3851</v>
      </c>
      <c r="H17518">
        <v>920</v>
      </c>
      <c r="I17518">
        <v>6</v>
      </c>
      <c r="J17518" t="s">
        <v>27555</v>
      </c>
      <c r="L17518" t="s">
        <v>53</v>
      </c>
    </row>
    <row r="17519" spans="1:12" x14ac:dyDescent="0.25">
      <c r="A17519" t="s">
        <v>9456</v>
      </c>
      <c r="B17519" t="s">
        <v>9453</v>
      </c>
      <c r="C17519" t="s">
        <v>9454</v>
      </c>
      <c r="D17519" t="s">
        <v>9455</v>
      </c>
      <c r="E17519" s="117">
        <v>43038</v>
      </c>
      <c r="F17519" s="118">
        <v>0.41733796296296299</v>
      </c>
      <c r="G17519" t="s">
        <v>3851</v>
      </c>
      <c r="H17519">
        <v>920</v>
      </c>
      <c r="I17519">
        <v>8</v>
      </c>
      <c r="J17519" t="s">
        <v>27555</v>
      </c>
      <c r="L17519">
        <v>3</v>
      </c>
    </row>
    <row r="17520" spans="1:12" x14ac:dyDescent="0.25">
      <c r="A17520" t="s">
        <v>9456</v>
      </c>
      <c r="B17520" t="s">
        <v>9453</v>
      </c>
      <c r="C17520" t="s">
        <v>9454</v>
      </c>
      <c r="D17520" t="s">
        <v>9455</v>
      </c>
      <c r="E17520" s="117">
        <v>43038</v>
      </c>
      <c r="F17520" s="118">
        <v>0.41733796296296299</v>
      </c>
      <c r="G17520" t="s">
        <v>3851</v>
      </c>
      <c r="H17520">
        <v>920</v>
      </c>
      <c r="I17520">
        <v>9</v>
      </c>
      <c r="J17520" t="s">
        <v>27555</v>
      </c>
      <c r="L17520">
        <v>40</v>
      </c>
    </row>
    <row r="17521" spans="1:12" x14ac:dyDescent="0.25">
      <c r="A17521" t="s">
        <v>9456</v>
      </c>
      <c r="B17521" t="s">
        <v>9453</v>
      </c>
      <c r="C17521" t="s">
        <v>9454</v>
      </c>
      <c r="D17521" t="s">
        <v>9455</v>
      </c>
      <c r="E17521" s="117">
        <v>43038</v>
      </c>
      <c r="F17521" s="118">
        <v>0.41734953703703703</v>
      </c>
      <c r="G17521" t="s">
        <v>3851</v>
      </c>
      <c r="H17521">
        <v>921</v>
      </c>
      <c r="I17521">
        <v>1</v>
      </c>
      <c r="L17521" t="s">
        <v>27558</v>
      </c>
    </row>
    <row r="17522" spans="1:12" x14ac:dyDescent="0.25">
      <c r="A17522" t="s">
        <v>9456</v>
      </c>
      <c r="B17522" t="s">
        <v>9453</v>
      </c>
      <c r="C17522" t="s">
        <v>9454</v>
      </c>
      <c r="D17522" t="s">
        <v>9455</v>
      </c>
      <c r="E17522" s="117">
        <v>43038</v>
      </c>
      <c r="F17522" s="118">
        <v>0.41734953703703703</v>
      </c>
      <c r="G17522" t="s">
        <v>3851</v>
      </c>
      <c r="H17522">
        <v>921</v>
      </c>
      <c r="I17522">
        <v>4</v>
      </c>
      <c r="J17522" t="s">
        <v>27558</v>
      </c>
      <c r="L17522" t="s">
        <v>1977</v>
      </c>
    </row>
    <row r="17523" spans="1:12" x14ac:dyDescent="0.25">
      <c r="A17523" t="s">
        <v>9456</v>
      </c>
      <c r="B17523" t="s">
        <v>9453</v>
      </c>
      <c r="C17523" t="s">
        <v>9454</v>
      </c>
      <c r="D17523" t="s">
        <v>9455</v>
      </c>
      <c r="E17523" s="117">
        <v>43038</v>
      </c>
      <c r="F17523" s="118">
        <v>0.41734953703703703</v>
      </c>
      <c r="G17523" t="s">
        <v>3851</v>
      </c>
      <c r="H17523">
        <v>921</v>
      </c>
      <c r="I17523">
        <v>5</v>
      </c>
      <c r="J17523" t="s">
        <v>27558</v>
      </c>
      <c r="L17523" t="s">
        <v>48</v>
      </c>
    </row>
    <row r="17524" spans="1:12" x14ac:dyDescent="0.25">
      <c r="A17524" t="s">
        <v>9456</v>
      </c>
      <c r="B17524" t="s">
        <v>9453</v>
      </c>
      <c r="C17524" t="s">
        <v>9454</v>
      </c>
      <c r="D17524" t="s">
        <v>9455</v>
      </c>
      <c r="E17524" s="117">
        <v>43038</v>
      </c>
      <c r="F17524" s="118">
        <v>0.41734953703703703</v>
      </c>
      <c r="G17524" t="s">
        <v>3851</v>
      </c>
      <c r="H17524">
        <v>921</v>
      </c>
      <c r="I17524">
        <v>6</v>
      </c>
      <c r="J17524" t="s">
        <v>27558</v>
      </c>
      <c r="L17524" t="s">
        <v>52</v>
      </c>
    </row>
    <row r="17525" spans="1:12" x14ac:dyDescent="0.25">
      <c r="A17525" t="s">
        <v>9456</v>
      </c>
      <c r="B17525" t="s">
        <v>9453</v>
      </c>
      <c r="C17525" t="s">
        <v>9454</v>
      </c>
      <c r="D17525" t="s">
        <v>9455</v>
      </c>
      <c r="E17525" s="117">
        <v>43038</v>
      </c>
      <c r="F17525" s="118">
        <v>0.41734953703703703</v>
      </c>
      <c r="G17525" t="s">
        <v>3851</v>
      </c>
      <c r="H17525">
        <v>921</v>
      </c>
      <c r="I17525">
        <v>8</v>
      </c>
      <c r="J17525" t="s">
        <v>27558</v>
      </c>
      <c r="L17525">
        <v>10</v>
      </c>
    </row>
    <row r="17526" spans="1:12" x14ac:dyDescent="0.25">
      <c r="A17526" t="s">
        <v>9456</v>
      </c>
      <c r="B17526" t="s">
        <v>9453</v>
      </c>
      <c r="C17526" t="s">
        <v>9454</v>
      </c>
      <c r="D17526" t="s">
        <v>9455</v>
      </c>
      <c r="E17526" s="117">
        <v>43038</v>
      </c>
      <c r="F17526" s="118">
        <v>0.41734953703703703</v>
      </c>
      <c r="G17526" t="s">
        <v>3851</v>
      </c>
      <c r="H17526">
        <v>921</v>
      </c>
      <c r="I17526">
        <v>9</v>
      </c>
      <c r="J17526" t="s">
        <v>27558</v>
      </c>
      <c r="L17526">
        <v>55</v>
      </c>
    </row>
    <row r="17527" spans="1:12" x14ac:dyDescent="0.25">
      <c r="A17527" t="s">
        <v>9456</v>
      </c>
      <c r="B17527" t="s">
        <v>9453</v>
      </c>
      <c r="C17527" t="s">
        <v>9454</v>
      </c>
      <c r="D17527" t="s">
        <v>9455</v>
      </c>
      <c r="E17527" s="117">
        <v>43038</v>
      </c>
      <c r="F17527" s="118">
        <v>0.41736111111111113</v>
      </c>
      <c r="G17527" t="s">
        <v>3851</v>
      </c>
      <c r="H17527">
        <v>922</v>
      </c>
      <c r="I17527">
        <v>1</v>
      </c>
      <c r="L17527" t="s">
        <v>27558</v>
      </c>
    </row>
    <row r="17528" spans="1:12" x14ac:dyDescent="0.25">
      <c r="A17528" t="s">
        <v>9456</v>
      </c>
      <c r="B17528" t="s">
        <v>9453</v>
      </c>
      <c r="C17528" t="s">
        <v>9454</v>
      </c>
      <c r="D17528" t="s">
        <v>9455</v>
      </c>
      <c r="E17528" s="117">
        <v>43038</v>
      </c>
      <c r="F17528" s="118">
        <v>0.41736111111111113</v>
      </c>
      <c r="G17528" t="s">
        <v>3851</v>
      </c>
      <c r="H17528">
        <v>922</v>
      </c>
      <c r="I17528">
        <v>4</v>
      </c>
      <c r="J17528" t="s">
        <v>27558</v>
      </c>
      <c r="L17528" t="s">
        <v>1977</v>
      </c>
    </row>
    <row r="17529" spans="1:12" x14ac:dyDescent="0.25">
      <c r="A17529" t="s">
        <v>9456</v>
      </c>
      <c r="B17529" t="s">
        <v>9453</v>
      </c>
      <c r="C17529" t="s">
        <v>9454</v>
      </c>
      <c r="D17529" t="s">
        <v>9455</v>
      </c>
      <c r="E17529" s="117">
        <v>43038</v>
      </c>
      <c r="F17529" s="118">
        <v>0.41736111111111113</v>
      </c>
      <c r="G17529" t="s">
        <v>3851</v>
      </c>
      <c r="H17529">
        <v>922</v>
      </c>
      <c r="I17529">
        <v>5</v>
      </c>
      <c r="J17529" t="s">
        <v>27558</v>
      </c>
      <c r="L17529" t="s">
        <v>1535</v>
      </c>
    </row>
    <row r="17530" spans="1:12" x14ac:dyDescent="0.25">
      <c r="A17530" t="s">
        <v>9456</v>
      </c>
      <c r="B17530" t="s">
        <v>9453</v>
      </c>
      <c r="C17530" t="s">
        <v>9454</v>
      </c>
      <c r="D17530" t="s">
        <v>9455</v>
      </c>
      <c r="E17530" s="117">
        <v>43038</v>
      </c>
      <c r="F17530" s="118">
        <v>0.41736111111111113</v>
      </c>
      <c r="G17530" t="s">
        <v>3851</v>
      </c>
      <c r="H17530">
        <v>922</v>
      </c>
      <c r="I17530">
        <v>8</v>
      </c>
      <c r="J17530" t="s">
        <v>27558</v>
      </c>
      <c r="L17530">
        <v>30</v>
      </c>
    </row>
    <row r="17531" spans="1:12" x14ac:dyDescent="0.25">
      <c r="A17531" t="s">
        <v>9456</v>
      </c>
      <c r="B17531" t="s">
        <v>9453</v>
      </c>
      <c r="C17531" t="s">
        <v>9454</v>
      </c>
      <c r="D17531" t="s">
        <v>9455</v>
      </c>
      <c r="E17531" s="117">
        <v>43038</v>
      </c>
      <c r="F17531" s="118">
        <v>0.41736111111111113</v>
      </c>
      <c r="G17531" t="s">
        <v>3851</v>
      </c>
      <c r="H17531">
        <v>922</v>
      </c>
      <c r="I17531">
        <v>9</v>
      </c>
      <c r="J17531" t="s">
        <v>27558</v>
      </c>
      <c r="L17531">
        <v>60</v>
      </c>
    </row>
    <row r="17532" spans="1:12" x14ac:dyDescent="0.25">
      <c r="A17532" t="s">
        <v>9456</v>
      </c>
      <c r="B17532" t="s">
        <v>9453</v>
      </c>
      <c r="C17532" t="s">
        <v>9454</v>
      </c>
      <c r="D17532" t="s">
        <v>9455</v>
      </c>
      <c r="E17532" s="117">
        <v>43038</v>
      </c>
      <c r="F17532" s="118">
        <v>0.41736111111111113</v>
      </c>
      <c r="G17532" t="s">
        <v>3851</v>
      </c>
      <c r="H17532">
        <v>922</v>
      </c>
      <c r="I17532">
        <v>10</v>
      </c>
      <c r="J17532" t="s">
        <v>27558</v>
      </c>
      <c r="L17532" t="s">
        <v>27610</v>
      </c>
    </row>
    <row r="17533" spans="1:12" x14ac:dyDescent="0.25">
      <c r="A17533" t="s">
        <v>9456</v>
      </c>
      <c r="B17533" t="s">
        <v>9453</v>
      </c>
      <c r="C17533" t="s">
        <v>9454</v>
      </c>
      <c r="D17533" t="s">
        <v>9455</v>
      </c>
      <c r="E17533" s="117">
        <v>43038</v>
      </c>
      <c r="F17533" s="118">
        <v>0.41736111111111113</v>
      </c>
      <c r="G17533" t="s">
        <v>3851</v>
      </c>
      <c r="H17533">
        <v>923</v>
      </c>
      <c r="I17533">
        <v>1</v>
      </c>
      <c r="L17533" t="s">
        <v>27558</v>
      </c>
    </row>
    <row r="17534" spans="1:12" x14ac:dyDescent="0.25">
      <c r="A17534" t="s">
        <v>9456</v>
      </c>
      <c r="B17534" t="s">
        <v>9453</v>
      </c>
      <c r="C17534" t="s">
        <v>9454</v>
      </c>
      <c r="D17534" t="s">
        <v>9455</v>
      </c>
      <c r="E17534" s="117">
        <v>43038</v>
      </c>
      <c r="F17534" s="118">
        <v>0.41737268518518517</v>
      </c>
      <c r="G17534" t="s">
        <v>3851</v>
      </c>
      <c r="H17534">
        <v>923</v>
      </c>
      <c r="I17534">
        <v>4</v>
      </c>
      <c r="J17534" t="s">
        <v>27558</v>
      </c>
      <c r="L17534" t="s">
        <v>1977</v>
      </c>
    </row>
    <row r="17535" spans="1:12" x14ac:dyDescent="0.25">
      <c r="A17535" t="s">
        <v>9456</v>
      </c>
      <c r="B17535" t="s">
        <v>9453</v>
      </c>
      <c r="C17535" t="s">
        <v>9454</v>
      </c>
      <c r="D17535" t="s">
        <v>9455</v>
      </c>
      <c r="E17535" s="117">
        <v>43038</v>
      </c>
      <c r="F17535" s="118">
        <v>0.41737268518518517</v>
      </c>
      <c r="G17535" t="s">
        <v>3851</v>
      </c>
      <c r="H17535">
        <v>923</v>
      </c>
      <c r="I17535">
        <v>5</v>
      </c>
      <c r="J17535" t="s">
        <v>27558</v>
      </c>
      <c r="L17535" t="s">
        <v>1674</v>
      </c>
    </row>
    <row r="17536" spans="1:12" x14ac:dyDescent="0.25">
      <c r="A17536" t="s">
        <v>9456</v>
      </c>
      <c r="B17536" t="s">
        <v>9453</v>
      </c>
      <c r="C17536" t="s">
        <v>9454</v>
      </c>
      <c r="D17536" t="s">
        <v>9455</v>
      </c>
      <c r="E17536" s="117">
        <v>43038</v>
      </c>
      <c r="F17536" s="118">
        <v>0.41737268518518517</v>
      </c>
      <c r="G17536" t="s">
        <v>3851</v>
      </c>
      <c r="H17536">
        <v>923</v>
      </c>
      <c r="I17536">
        <v>8</v>
      </c>
      <c r="J17536" t="s">
        <v>27558</v>
      </c>
      <c r="L17536">
        <v>15</v>
      </c>
    </row>
    <row r="17537" spans="1:12" x14ac:dyDescent="0.25">
      <c r="A17537" t="s">
        <v>9456</v>
      </c>
      <c r="B17537" t="s">
        <v>9453</v>
      </c>
      <c r="C17537" t="s">
        <v>9454</v>
      </c>
      <c r="D17537" t="s">
        <v>9455</v>
      </c>
      <c r="E17537" s="117">
        <v>43038</v>
      </c>
      <c r="F17537" s="118">
        <v>0.41737268518518517</v>
      </c>
      <c r="G17537" t="s">
        <v>3851</v>
      </c>
      <c r="H17537">
        <v>923</v>
      </c>
      <c r="I17537">
        <v>9</v>
      </c>
      <c r="J17537" t="s">
        <v>27558</v>
      </c>
      <c r="L17537">
        <v>62</v>
      </c>
    </row>
    <row r="17538" spans="1:12" x14ac:dyDescent="0.25">
      <c r="A17538" t="s">
        <v>9456</v>
      </c>
      <c r="B17538" t="s">
        <v>9453</v>
      </c>
      <c r="C17538" t="s">
        <v>9454</v>
      </c>
      <c r="D17538" t="s">
        <v>9455</v>
      </c>
      <c r="E17538" s="117">
        <v>43038</v>
      </c>
      <c r="F17538" s="118">
        <v>0.41737268518518517</v>
      </c>
      <c r="G17538" t="s">
        <v>3851</v>
      </c>
      <c r="H17538">
        <v>923</v>
      </c>
      <c r="I17538">
        <v>10</v>
      </c>
      <c r="J17538" t="s">
        <v>27558</v>
      </c>
      <c r="L17538" t="s">
        <v>27611</v>
      </c>
    </row>
    <row r="17539" spans="1:12" x14ac:dyDescent="0.25">
      <c r="A17539" t="s">
        <v>9456</v>
      </c>
      <c r="B17539" t="s">
        <v>9453</v>
      </c>
      <c r="C17539" t="s">
        <v>9454</v>
      </c>
      <c r="D17539" t="s">
        <v>9455</v>
      </c>
      <c r="E17539" s="117">
        <v>43038</v>
      </c>
      <c r="F17539" s="118">
        <v>0.41737268518518517</v>
      </c>
      <c r="G17539" t="s">
        <v>3851</v>
      </c>
      <c r="H17539">
        <v>924</v>
      </c>
      <c r="I17539">
        <v>1</v>
      </c>
      <c r="L17539" t="s">
        <v>27558</v>
      </c>
    </row>
    <row r="17540" spans="1:12" x14ac:dyDescent="0.25">
      <c r="A17540" t="s">
        <v>9456</v>
      </c>
      <c r="B17540" t="s">
        <v>9453</v>
      </c>
      <c r="C17540" t="s">
        <v>9454</v>
      </c>
      <c r="D17540" t="s">
        <v>9455</v>
      </c>
      <c r="E17540" s="117">
        <v>43038</v>
      </c>
      <c r="F17540" s="118">
        <v>0.4173842592592592</v>
      </c>
      <c r="G17540" t="s">
        <v>3851</v>
      </c>
      <c r="H17540">
        <v>924</v>
      </c>
      <c r="I17540">
        <v>4</v>
      </c>
      <c r="J17540" t="s">
        <v>27558</v>
      </c>
      <c r="L17540" t="s">
        <v>1977</v>
      </c>
    </row>
    <row r="17541" spans="1:12" x14ac:dyDescent="0.25">
      <c r="A17541" t="s">
        <v>9456</v>
      </c>
      <c r="B17541" t="s">
        <v>9453</v>
      </c>
      <c r="C17541" t="s">
        <v>9454</v>
      </c>
      <c r="D17541" t="s">
        <v>9455</v>
      </c>
      <c r="E17541" s="117">
        <v>43038</v>
      </c>
      <c r="F17541" s="118">
        <v>0.4173842592592592</v>
      </c>
      <c r="G17541" t="s">
        <v>3851</v>
      </c>
      <c r="H17541">
        <v>924</v>
      </c>
      <c r="I17541">
        <v>5</v>
      </c>
      <c r="J17541" t="s">
        <v>27558</v>
      </c>
      <c r="L17541" t="s">
        <v>1674</v>
      </c>
    </row>
    <row r="17542" spans="1:12" x14ac:dyDescent="0.25">
      <c r="A17542" t="s">
        <v>9456</v>
      </c>
      <c r="B17542" t="s">
        <v>9453</v>
      </c>
      <c r="C17542" t="s">
        <v>9454</v>
      </c>
      <c r="D17542" t="s">
        <v>9455</v>
      </c>
      <c r="E17542" s="117">
        <v>43038</v>
      </c>
      <c r="F17542" s="118">
        <v>0.4173842592592592</v>
      </c>
      <c r="G17542" t="s">
        <v>3851</v>
      </c>
      <c r="H17542">
        <v>924</v>
      </c>
      <c r="I17542">
        <v>8</v>
      </c>
      <c r="J17542" t="s">
        <v>27558</v>
      </c>
      <c r="L17542">
        <v>165</v>
      </c>
    </row>
    <row r="17543" spans="1:12" x14ac:dyDescent="0.25">
      <c r="A17543" t="s">
        <v>9456</v>
      </c>
      <c r="B17543" t="s">
        <v>9453</v>
      </c>
      <c r="C17543" t="s">
        <v>9454</v>
      </c>
      <c r="D17543" t="s">
        <v>9455</v>
      </c>
      <c r="E17543" s="117">
        <v>43038</v>
      </c>
      <c r="F17543" s="118">
        <v>0.4173842592592592</v>
      </c>
      <c r="G17543" t="s">
        <v>3851</v>
      </c>
      <c r="H17543">
        <v>924</v>
      </c>
      <c r="I17543">
        <v>9</v>
      </c>
      <c r="J17543" t="s">
        <v>27558</v>
      </c>
      <c r="L17543">
        <v>80</v>
      </c>
    </row>
    <row r="17544" spans="1:12" x14ac:dyDescent="0.25">
      <c r="A17544" t="s">
        <v>9456</v>
      </c>
      <c r="B17544" t="s">
        <v>9453</v>
      </c>
      <c r="C17544" t="s">
        <v>9454</v>
      </c>
      <c r="D17544" t="s">
        <v>9455</v>
      </c>
      <c r="E17544" s="117">
        <v>43038</v>
      </c>
      <c r="F17544" s="118">
        <v>0.4173842592592592</v>
      </c>
      <c r="G17544" t="s">
        <v>3851</v>
      </c>
      <c r="H17544">
        <v>924</v>
      </c>
      <c r="I17544">
        <v>10</v>
      </c>
      <c r="J17544" t="s">
        <v>27558</v>
      </c>
      <c r="L17544" t="s">
        <v>27611</v>
      </c>
    </row>
    <row r="17545" spans="1:12" x14ac:dyDescent="0.25">
      <c r="A17545" t="s">
        <v>9456</v>
      </c>
      <c r="B17545" t="s">
        <v>9453</v>
      </c>
      <c r="C17545" t="s">
        <v>9454</v>
      </c>
      <c r="D17545" t="s">
        <v>9455</v>
      </c>
      <c r="E17545" s="117">
        <v>43038</v>
      </c>
      <c r="F17545" s="118">
        <v>0.4173842592592592</v>
      </c>
      <c r="G17545" t="s">
        <v>3851</v>
      </c>
      <c r="H17545">
        <v>925</v>
      </c>
      <c r="I17545">
        <v>1</v>
      </c>
      <c r="L17545" t="s">
        <v>27560</v>
      </c>
    </row>
    <row r="17546" spans="1:12" x14ac:dyDescent="0.25">
      <c r="A17546" t="s">
        <v>9456</v>
      </c>
      <c r="B17546" t="s">
        <v>9453</v>
      </c>
      <c r="C17546" t="s">
        <v>9454</v>
      </c>
      <c r="D17546" t="s">
        <v>9455</v>
      </c>
      <c r="E17546" s="117">
        <v>43038</v>
      </c>
      <c r="F17546" s="118">
        <v>0.4173842592592592</v>
      </c>
      <c r="G17546" t="s">
        <v>3851</v>
      </c>
      <c r="H17546">
        <v>925</v>
      </c>
      <c r="I17546">
        <v>4</v>
      </c>
      <c r="J17546" t="s">
        <v>27560</v>
      </c>
      <c r="L17546" t="s">
        <v>1980</v>
      </c>
    </row>
    <row r="17547" spans="1:12" x14ac:dyDescent="0.25">
      <c r="A17547" t="s">
        <v>9456</v>
      </c>
      <c r="B17547" t="s">
        <v>9453</v>
      </c>
      <c r="C17547" t="s">
        <v>9454</v>
      </c>
      <c r="D17547" t="s">
        <v>9455</v>
      </c>
      <c r="E17547" s="117">
        <v>43038</v>
      </c>
      <c r="F17547" s="118">
        <v>0.41739583333333335</v>
      </c>
      <c r="G17547" t="s">
        <v>3851</v>
      </c>
      <c r="H17547">
        <v>925</v>
      </c>
      <c r="I17547">
        <v>5</v>
      </c>
      <c r="J17547" t="s">
        <v>27560</v>
      </c>
      <c r="L17547" t="s">
        <v>48</v>
      </c>
    </row>
    <row r="17548" spans="1:12" x14ac:dyDescent="0.25">
      <c r="A17548" t="s">
        <v>9456</v>
      </c>
      <c r="B17548" t="s">
        <v>9453</v>
      </c>
      <c r="C17548" t="s">
        <v>9454</v>
      </c>
      <c r="D17548" t="s">
        <v>9455</v>
      </c>
      <c r="E17548" s="117">
        <v>43038</v>
      </c>
      <c r="F17548" s="118">
        <v>0.41739583333333335</v>
      </c>
      <c r="G17548" t="s">
        <v>3851</v>
      </c>
      <c r="H17548">
        <v>925</v>
      </c>
      <c r="I17548">
        <v>6</v>
      </c>
      <c r="J17548" t="s">
        <v>27560</v>
      </c>
      <c r="L17548" t="s">
        <v>52</v>
      </c>
    </row>
    <row r="17549" spans="1:12" x14ac:dyDescent="0.25">
      <c r="A17549" t="s">
        <v>9456</v>
      </c>
      <c r="B17549" t="s">
        <v>9453</v>
      </c>
      <c r="C17549" t="s">
        <v>9454</v>
      </c>
      <c r="D17549" t="s">
        <v>9455</v>
      </c>
      <c r="E17549" s="117">
        <v>43038</v>
      </c>
      <c r="F17549" s="118">
        <v>0.41739583333333335</v>
      </c>
      <c r="G17549" t="s">
        <v>3851</v>
      </c>
      <c r="H17549">
        <v>925</v>
      </c>
      <c r="I17549">
        <v>8</v>
      </c>
      <c r="J17549" t="s">
        <v>27560</v>
      </c>
      <c r="L17549">
        <v>10</v>
      </c>
    </row>
    <row r="17550" spans="1:12" x14ac:dyDescent="0.25">
      <c r="A17550" t="s">
        <v>9456</v>
      </c>
      <c r="B17550" t="s">
        <v>9453</v>
      </c>
      <c r="C17550" t="s">
        <v>9454</v>
      </c>
      <c r="D17550" t="s">
        <v>9455</v>
      </c>
      <c r="E17550" s="117">
        <v>43038</v>
      </c>
      <c r="F17550" s="118">
        <v>0.41739583333333335</v>
      </c>
      <c r="G17550" t="s">
        <v>3851</v>
      </c>
      <c r="H17550">
        <v>925</v>
      </c>
      <c r="I17550">
        <v>9</v>
      </c>
      <c r="J17550" t="s">
        <v>27560</v>
      </c>
      <c r="L17550">
        <v>60</v>
      </c>
    </row>
    <row r="17551" spans="1:12" x14ac:dyDescent="0.25">
      <c r="A17551" t="s">
        <v>9456</v>
      </c>
      <c r="B17551" t="s">
        <v>9453</v>
      </c>
      <c r="C17551" t="s">
        <v>9454</v>
      </c>
      <c r="D17551" t="s">
        <v>9455</v>
      </c>
      <c r="E17551" s="117">
        <v>43038</v>
      </c>
      <c r="F17551" s="118">
        <v>0.41739583333333335</v>
      </c>
      <c r="G17551" t="s">
        <v>3851</v>
      </c>
      <c r="H17551">
        <v>926</v>
      </c>
      <c r="I17551">
        <v>1</v>
      </c>
      <c r="L17551" t="s">
        <v>27560</v>
      </c>
    </row>
    <row r="17552" spans="1:12" x14ac:dyDescent="0.25">
      <c r="A17552" t="s">
        <v>9456</v>
      </c>
      <c r="B17552" t="s">
        <v>9453</v>
      </c>
      <c r="C17552" t="s">
        <v>9454</v>
      </c>
      <c r="D17552" t="s">
        <v>9455</v>
      </c>
      <c r="E17552" s="117">
        <v>43038</v>
      </c>
      <c r="F17552" s="118">
        <v>0.41739583333333335</v>
      </c>
      <c r="G17552" t="s">
        <v>3851</v>
      </c>
      <c r="H17552">
        <v>926</v>
      </c>
      <c r="I17552">
        <v>4</v>
      </c>
      <c r="J17552" t="s">
        <v>27560</v>
      </c>
      <c r="L17552" t="s">
        <v>2711</v>
      </c>
    </row>
    <row r="17553" spans="1:12" x14ac:dyDescent="0.25">
      <c r="A17553" t="s">
        <v>9456</v>
      </c>
      <c r="B17553" t="s">
        <v>9453</v>
      </c>
      <c r="C17553" t="s">
        <v>9454</v>
      </c>
      <c r="D17553" t="s">
        <v>9455</v>
      </c>
      <c r="E17553" s="117">
        <v>43038</v>
      </c>
      <c r="F17553" s="118">
        <v>0.41739583333333335</v>
      </c>
      <c r="G17553" t="s">
        <v>3851</v>
      </c>
      <c r="H17553">
        <v>926</v>
      </c>
      <c r="I17553">
        <v>5</v>
      </c>
      <c r="J17553" t="s">
        <v>27560</v>
      </c>
      <c r="L17553" t="s">
        <v>48</v>
      </c>
    </row>
    <row r="17554" spans="1:12" x14ac:dyDescent="0.25">
      <c r="A17554" t="s">
        <v>9456</v>
      </c>
      <c r="B17554" t="s">
        <v>9453</v>
      </c>
      <c r="C17554" t="s">
        <v>9454</v>
      </c>
      <c r="D17554" t="s">
        <v>9455</v>
      </c>
      <c r="E17554" s="117">
        <v>43038</v>
      </c>
      <c r="F17554" s="118">
        <v>0.41740740740740739</v>
      </c>
      <c r="G17554" t="s">
        <v>3851</v>
      </c>
      <c r="H17554">
        <v>926</v>
      </c>
      <c r="I17554">
        <v>6</v>
      </c>
      <c r="J17554" t="s">
        <v>27560</v>
      </c>
      <c r="L17554" t="s">
        <v>52</v>
      </c>
    </row>
    <row r="17555" spans="1:12" x14ac:dyDescent="0.25">
      <c r="A17555" t="s">
        <v>9456</v>
      </c>
      <c r="B17555" t="s">
        <v>9453</v>
      </c>
      <c r="C17555" t="s">
        <v>9454</v>
      </c>
      <c r="D17555" t="s">
        <v>9455</v>
      </c>
      <c r="E17555" s="117">
        <v>43038</v>
      </c>
      <c r="F17555" s="118">
        <v>0.41740740740740739</v>
      </c>
      <c r="G17555" t="s">
        <v>3851</v>
      </c>
      <c r="H17555">
        <v>926</v>
      </c>
      <c r="I17555">
        <v>8</v>
      </c>
      <c r="J17555" t="s">
        <v>27560</v>
      </c>
      <c r="L17555">
        <v>20</v>
      </c>
    </row>
    <row r="17556" spans="1:12" x14ac:dyDescent="0.25">
      <c r="A17556" t="s">
        <v>9456</v>
      </c>
      <c r="B17556" t="s">
        <v>9453</v>
      </c>
      <c r="C17556" t="s">
        <v>9454</v>
      </c>
      <c r="D17556" t="s">
        <v>9455</v>
      </c>
      <c r="E17556" s="117">
        <v>43038</v>
      </c>
      <c r="F17556" s="118">
        <v>0.41740740740740739</v>
      </c>
      <c r="G17556" t="s">
        <v>3851</v>
      </c>
      <c r="H17556">
        <v>926</v>
      </c>
      <c r="I17556">
        <v>9</v>
      </c>
      <c r="J17556" t="s">
        <v>27560</v>
      </c>
      <c r="L17556">
        <v>60</v>
      </c>
    </row>
    <row r="17557" spans="1:12" x14ac:dyDescent="0.25">
      <c r="A17557" t="s">
        <v>9456</v>
      </c>
      <c r="B17557" t="s">
        <v>9453</v>
      </c>
      <c r="C17557" t="s">
        <v>9454</v>
      </c>
      <c r="D17557" t="s">
        <v>9455</v>
      </c>
      <c r="E17557" s="117">
        <v>43038</v>
      </c>
      <c r="F17557" s="118">
        <v>0.41740740740740739</v>
      </c>
      <c r="G17557" t="s">
        <v>3851</v>
      </c>
      <c r="H17557">
        <v>927</v>
      </c>
      <c r="I17557">
        <v>1</v>
      </c>
      <c r="L17557" t="s">
        <v>27560</v>
      </c>
    </row>
    <row r="17558" spans="1:12" x14ac:dyDescent="0.25">
      <c r="A17558" t="s">
        <v>9456</v>
      </c>
      <c r="B17558" t="s">
        <v>9453</v>
      </c>
      <c r="C17558" t="s">
        <v>9454</v>
      </c>
      <c r="D17558" t="s">
        <v>9455</v>
      </c>
      <c r="E17558" s="117">
        <v>43038</v>
      </c>
      <c r="F17558" s="118">
        <v>0.41740740740740739</v>
      </c>
      <c r="G17558" t="s">
        <v>3851</v>
      </c>
      <c r="H17558">
        <v>927</v>
      </c>
      <c r="I17558">
        <v>4</v>
      </c>
      <c r="J17558" t="s">
        <v>27560</v>
      </c>
      <c r="L17558" t="s">
        <v>1977</v>
      </c>
    </row>
    <row r="17559" spans="1:12" x14ac:dyDescent="0.25">
      <c r="A17559" t="s">
        <v>9456</v>
      </c>
      <c r="B17559" t="s">
        <v>9453</v>
      </c>
      <c r="C17559" t="s">
        <v>9454</v>
      </c>
      <c r="D17559" t="s">
        <v>9455</v>
      </c>
      <c r="E17559" s="117">
        <v>43038</v>
      </c>
      <c r="F17559" s="118">
        <v>0.41740740740740739</v>
      </c>
      <c r="G17559" t="s">
        <v>3851</v>
      </c>
      <c r="H17559">
        <v>927</v>
      </c>
      <c r="I17559">
        <v>5</v>
      </c>
      <c r="J17559" t="s">
        <v>27560</v>
      </c>
      <c r="L17559" t="s">
        <v>48</v>
      </c>
    </row>
    <row r="17560" spans="1:12" x14ac:dyDescent="0.25">
      <c r="A17560" t="s">
        <v>9456</v>
      </c>
      <c r="B17560" t="s">
        <v>9453</v>
      </c>
      <c r="C17560" t="s">
        <v>9454</v>
      </c>
      <c r="D17560" t="s">
        <v>9455</v>
      </c>
      <c r="E17560" s="117">
        <v>43038</v>
      </c>
      <c r="F17560" s="118">
        <v>0.41740740740740739</v>
      </c>
      <c r="G17560" t="s">
        <v>3851</v>
      </c>
      <c r="H17560">
        <v>927</v>
      </c>
      <c r="I17560">
        <v>6</v>
      </c>
      <c r="J17560" t="s">
        <v>27560</v>
      </c>
      <c r="L17560" t="s">
        <v>52</v>
      </c>
    </row>
    <row r="17561" spans="1:12" x14ac:dyDescent="0.25">
      <c r="A17561" t="s">
        <v>9456</v>
      </c>
      <c r="B17561" t="s">
        <v>9453</v>
      </c>
      <c r="C17561" t="s">
        <v>9454</v>
      </c>
      <c r="D17561" t="s">
        <v>9455</v>
      </c>
      <c r="E17561" s="117">
        <v>43038</v>
      </c>
      <c r="F17561" s="118">
        <v>0.41740740740740739</v>
      </c>
      <c r="G17561" t="s">
        <v>3851</v>
      </c>
      <c r="H17561">
        <v>927</v>
      </c>
      <c r="I17561">
        <v>8</v>
      </c>
      <c r="J17561" t="s">
        <v>27560</v>
      </c>
      <c r="L17561">
        <v>355</v>
      </c>
    </row>
    <row r="17562" spans="1:12" x14ac:dyDescent="0.25">
      <c r="A17562" t="s">
        <v>9456</v>
      </c>
      <c r="B17562" t="s">
        <v>9453</v>
      </c>
      <c r="C17562" t="s">
        <v>9454</v>
      </c>
      <c r="D17562" t="s">
        <v>9455</v>
      </c>
      <c r="E17562" s="117">
        <v>43038</v>
      </c>
      <c r="F17562" s="118">
        <v>0.41741898148148149</v>
      </c>
      <c r="G17562" t="s">
        <v>3851</v>
      </c>
      <c r="H17562">
        <v>927</v>
      </c>
      <c r="I17562">
        <v>9</v>
      </c>
      <c r="J17562" t="s">
        <v>27560</v>
      </c>
      <c r="L17562">
        <v>70</v>
      </c>
    </row>
    <row r="17563" spans="1:12" x14ac:dyDescent="0.25">
      <c r="A17563" t="s">
        <v>9456</v>
      </c>
      <c r="B17563" t="s">
        <v>9453</v>
      </c>
      <c r="C17563" t="s">
        <v>9454</v>
      </c>
      <c r="D17563" t="s">
        <v>9455</v>
      </c>
      <c r="E17563" s="117">
        <v>43038</v>
      </c>
      <c r="F17563" s="118">
        <v>0.41741898148148149</v>
      </c>
      <c r="G17563" t="s">
        <v>3851</v>
      </c>
      <c r="H17563">
        <v>928</v>
      </c>
      <c r="I17563">
        <v>1</v>
      </c>
      <c r="L17563" t="s">
        <v>27560</v>
      </c>
    </row>
    <row r="17564" spans="1:12" x14ac:dyDescent="0.25">
      <c r="A17564" t="s">
        <v>9456</v>
      </c>
      <c r="B17564" t="s">
        <v>9453</v>
      </c>
      <c r="C17564" t="s">
        <v>9454</v>
      </c>
      <c r="D17564" t="s">
        <v>9455</v>
      </c>
      <c r="E17564" s="117">
        <v>43038</v>
      </c>
      <c r="F17564" s="118">
        <v>0.41741898148148149</v>
      </c>
      <c r="G17564" t="s">
        <v>3851</v>
      </c>
      <c r="H17564">
        <v>928</v>
      </c>
      <c r="I17564">
        <v>4</v>
      </c>
      <c r="J17564" t="s">
        <v>27560</v>
      </c>
      <c r="L17564" t="s">
        <v>1977</v>
      </c>
    </row>
    <row r="17565" spans="1:12" x14ac:dyDescent="0.25">
      <c r="A17565" t="s">
        <v>9456</v>
      </c>
      <c r="B17565" t="s">
        <v>9453</v>
      </c>
      <c r="C17565" t="s">
        <v>9454</v>
      </c>
      <c r="D17565" t="s">
        <v>9455</v>
      </c>
      <c r="E17565" s="117">
        <v>43038</v>
      </c>
      <c r="F17565" s="118">
        <v>0.41741898148148149</v>
      </c>
      <c r="G17565" t="s">
        <v>3851</v>
      </c>
      <c r="H17565">
        <v>928</v>
      </c>
      <c r="I17565">
        <v>5</v>
      </c>
      <c r="J17565" t="s">
        <v>27560</v>
      </c>
      <c r="L17565" t="s">
        <v>1535</v>
      </c>
    </row>
    <row r="17566" spans="1:12" x14ac:dyDescent="0.25">
      <c r="A17566" t="s">
        <v>9456</v>
      </c>
      <c r="B17566" t="s">
        <v>9453</v>
      </c>
      <c r="C17566" t="s">
        <v>9454</v>
      </c>
      <c r="D17566" t="s">
        <v>9455</v>
      </c>
      <c r="E17566" s="117">
        <v>43038</v>
      </c>
      <c r="F17566" s="118">
        <v>0.41741898148148149</v>
      </c>
      <c r="G17566" t="s">
        <v>3851</v>
      </c>
      <c r="H17566">
        <v>928</v>
      </c>
      <c r="I17566">
        <v>8</v>
      </c>
      <c r="J17566" t="s">
        <v>27560</v>
      </c>
      <c r="L17566">
        <v>10</v>
      </c>
    </row>
    <row r="17567" spans="1:12" x14ac:dyDescent="0.25">
      <c r="A17567" t="s">
        <v>9456</v>
      </c>
      <c r="B17567" t="s">
        <v>9453</v>
      </c>
      <c r="C17567" t="s">
        <v>9454</v>
      </c>
      <c r="D17567" t="s">
        <v>9455</v>
      </c>
      <c r="E17567" s="117">
        <v>43038</v>
      </c>
      <c r="F17567" s="118">
        <v>0.41741898148148149</v>
      </c>
      <c r="G17567" t="s">
        <v>3851</v>
      </c>
      <c r="H17567">
        <v>928</v>
      </c>
      <c r="I17567">
        <v>9</v>
      </c>
      <c r="J17567" t="s">
        <v>27560</v>
      </c>
      <c r="L17567">
        <v>60</v>
      </c>
    </row>
    <row r="17568" spans="1:12" x14ac:dyDescent="0.25">
      <c r="A17568" t="s">
        <v>9456</v>
      </c>
      <c r="B17568" t="s">
        <v>9453</v>
      </c>
      <c r="C17568" t="s">
        <v>9454</v>
      </c>
      <c r="D17568" t="s">
        <v>9455</v>
      </c>
      <c r="E17568" s="117">
        <v>43038</v>
      </c>
      <c r="F17568" s="118">
        <v>0.41741898148148149</v>
      </c>
      <c r="G17568" t="s">
        <v>3851</v>
      </c>
      <c r="H17568">
        <v>928</v>
      </c>
      <c r="I17568">
        <v>10</v>
      </c>
      <c r="J17568" t="s">
        <v>27560</v>
      </c>
      <c r="L17568" t="s">
        <v>27612</v>
      </c>
    </row>
    <row r="17569" spans="1:12" x14ac:dyDescent="0.25">
      <c r="A17569" t="s">
        <v>9456</v>
      </c>
      <c r="B17569" t="s">
        <v>9453</v>
      </c>
      <c r="C17569" t="s">
        <v>9454</v>
      </c>
      <c r="D17569" t="s">
        <v>9455</v>
      </c>
      <c r="E17569" s="117">
        <v>43038</v>
      </c>
      <c r="F17569" s="118">
        <v>0.41743055555555553</v>
      </c>
      <c r="G17569" t="s">
        <v>3851</v>
      </c>
      <c r="H17569">
        <v>929</v>
      </c>
      <c r="I17569">
        <v>1</v>
      </c>
      <c r="L17569" t="s">
        <v>27565</v>
      </c>
    </row>
    <row r="17570" spans="1:12" x14ac:dyDescent="0.25">
      <c r="A17570" t="s">
        <v>9456</v>
      </c>
      <c r="B17570" t="s">
        <v>9453</v>
      </c>
      <c r="C17570" t="s">
        <v>9454</v>
      </c>
      <c r="D17570" t="s">
        <v>9455</v>
      </c>
      <c r="E17570" s="117">
        <v>43038</v>
      </c>
      <c r="F17570" s="118">
        <v>0.41743055555555553</v>
      </c>
      <c r="G17570" t="s">
        <v>3851</v>
      </c>
      <c r="H17570">
        <v>929</v>
      </c>
      <c r="I17570">
        <v>4</v>
      </c>
      <c r="J17570" t="s">
        <v>27565</v>
      </c>
      <c r="L17570" t="s">
        <v>2449</v>
      </c>
    </row>
    <row r="17571" spans="1:12" x14ac:dyDescent="0.25">
      <c r="A17571" t="s">
        <v>9456</v>
      </c>
      <c r="B17571" t="s">
        <v>9453</v>
      </c>
      <c r="C17571" t="s">
        <v>9454</v>
      </c>
      <c r="D17571" t="s">
        <v>9455</v>
      </c>
      <c r="E17571" s="117">
        <v>43038</v>
      </c>
      <c r="F17571" s="118">
        <v>0.41743055555555553</v>
      </c>
      <c r="G17571" t="s">
        <v>3851</v>
      </c>
      <c r="H17571">
        <v>929</v>
      </c>
      <c r="I17571">
        <v>5</v>
      </c>
      <c r="J17571" t="s">
        <v>27565</v>
      </c>
      <c r="L17571" t="s">
        <v>1573</v>
      </c>
    </row>
    <row r="17572" spans="1:12" x14ac:dyDescent="0.25">
      <c r="A17572" t="s">
        <v>9456</v>
      </c>
      <c r="B17572" t="s">
        <v>9453</v>
      </c>
      <c r="C17572" t="s">
        <v>9454</v>
      </c>
      <c r="D17572" t="s">
        <v>9455</v>
      </c>
      <c r="E17572" s="117">
        <v>43038</v>
      </c>
      <c r="F17572" s="118">
        <v>0.41743055555555553</v>
      </c>
      <c r="G17572" t="s">
        <v>3851</v>
      </c>
      <c r="H17572">
        <v>929</v>
      </c>
      <c r="I17572">
        <v>6</v>
      </c>
      <c r="J17572" t="s">
        <v>27565</v>
      </c>
      <c r="L17572" t="s">
        <v>53</v>
      </c>
    </row>
    <row r="17573" spans="1:12" x14ac:dyDescent="0.25">
      <c r="A17573" t="s">
        <v>9456</v>
      </c>
      <c r="B17573" t="s">
        <v>9453</v>
      </c>
      <c r="C17573" t="s">
        <v>9454</v>
      </c>
      <c r="D17573" t="s">
        <v>9455</v>
      </c>
      <c r="E17573" s="117">
        <v>43038</v>
      </c>
      <c r="F17573" s="118">
        <v>0.41743055555555553</v>
      </c>
      <c r="G17573" t="s">
        <v>3851</v>
      </c>
      <c r="H17573">
        <v>929</v>
      </c>
      <c r="I17573">
        <v>8</v>
      </c>
      <c r="J17573" t="s">
        <v>27565</v>
      </c>
      <c r="L17573">
        <v>35</v>
      </c>
    </row>
    <row r="17574" spans="1:12" x14ac:dyDescent="0.25">
      <c r="A17574" t="s">
        <v>9456</v>
      </c>
      <c r="B17574" t="s">
        <v>9453</v>
      </c>
      <c r="C17574" t="s">
        <v>9454</v>
      </c>
      <c r="D17574" t="s">
        <v>9455</v>
      </c>
      <c r="E17574" s="117">
        <v>43038</v>
      </c>
      <c r="F17574" s="118">
        <v>0.41743055555555553</v>
      </c>
      <c r="G17574" t="s">
        <v>3851</v>
      </c>
      <c r="H17574">
        <v>929</v>
      </c>
      <c r="I17574">
        <v>9</v>
      </c>
      <c r="J17574" t="s">
        <v>27565</v>
      </c>
      <c r="L17574">
        <v>46</v>
      </c>
    </row>
    <row r="17575" spans="1:12" x14ac:dyDescent="0.25">
      <c r="A17575" t="s">
        <v>9456</v>
      </c>
      <c r="B17575" t="s">
        <v>9453</v>
      </c>
      <c r="C17575" t="s">
        <v>9454</v>
      </c>
      <c r="D17575" t="s">
        <v>9455</v>
      </c>
      <c r="E17575" s="117">
        <v>43038</v>
      </c>
      <c r="F17575" s="118">
        <v>0.41744212962962962</v>
      </c>
      <c r="G17575" t="s">
        <v>3851</v>
      </c>
      <c r="H17575">
        <v>930</v>
      </c>
      <c r="I17575">
        <v>1</v>
      </c>
      <c r="L17575" t="s">
        <v>27569</v>
      </c>
    </row>
    <row r="17576" spans="1:12" x14ac:dyDescent="0.25">
      <c r="A17576" t="s">
        <v>9456</v>
      </c>
      <c r="B17576" t="s">
        <v>9453</v>
      </c>
      <c r="C17576" t="s">
        <v>9454</v>
      </c>
      <c r="D17576" t="s">
        <v>9455</v>
      </c>
      <c r="E17576" s="117">
        <v>43038</v>
      </c>
      <c r="F17576" s="118">
        <v>0.41744212962962962</v>
      </c>
      <c r="G17576" t="s">
        <v>3851</v>
      </c>
      <c r="H17576">
        <v>930</v>
      </c>
      <c r="I17576">
        <v>4</v>
      </c>
      <c r="J17576" t="s">
        <v>27569</v>
      </c>
      <c r="L17576" t="s">
        <v>2449</v>
      </c>
    </row>
    <row r="17577" spans="1:12" x14ac:dyDescent="0.25">
      <c r="A17577" t="s">
        <v>9456</v>
      </c>
      <c r="B17577" t="s">
        <v>9453</v>
      </c>
      <c r="C17577" t="s">
        <v>9454</v>
      </c>
      <c r="D17577" t="s">
        <v>9455</v>
      </c>
      <c r="E17577" s="117">
        <v>43038</v>
      </c>
      <c r="F17577" s="118">
        <v>0.41744212962962962</v>
      </c>
      <c r="G17577" t="s">
        <v>3851</v>
      </c>
      <c r="H17577">
        <v>930</v>
      </c>
      <c r="I17577">
        <v>5</v>
      </c>
      <c r="J17577" t="s">
        <v>27569</v>
      </c>
      <c r="L17577" t="s">
        <v>1573</v>
      </c>
    </row>
    <row r="17578" spans="1:12" x14ac:dyDescent="0.25">
      <c r="A17578" t="s">
        <v>9456</v>
      </c>
      <c r="B17578" t="s">
        <v>9453</v>
      </c>
      <c r="C17578" t="s">
        <v>9454</v>
      </c>
      <c r="D17578" t="s">
        <v>9455</v>
      </c>
      <c r="E17578" s="117">
        <v>43038</v>
      </c>
      <c r="F17578" s="118">
        <v>0.41744212962962962</v>
      </c>
      <c r="G17578" t="s">
        <v>3851</v>
      </c>
      <c r="H17578">
        <v>930</v>
      </c>
      <c r="I17578">
        <v>6</v>
      </c>
      <c r="J17578" t="s">
        <v>27569</v>
      </c>
      <c r="L17578" t="s">
        <v>53</v>
      </c>
    </row>
    <row r="17579" spans="1:12" x14ac:dyDescent="0.25">
      <c r="A17579" t="s">
        <v>9456</v>
      </c>
      <c r="B17579" t="s">
        <v>9453</v>
      </c>
      <c r="C17579" t="s">
        <v>9454</v>
      </c>
      <c r="D17579" t="s">
        <v>9455</v>
      </c>
      <c r="E17579" s="117">
        <v>43038</v>
      </c>
      <c r="F17579" s="118">
        <v>0.41744212962962962</v>
      </c>
      <c r="G17579" t="s">
        <v>3851</v>
      </c>
      <c r="H17579">
        <v>930</v>
      </c>
      <c r="I17579">
        <v>8</v>
      </c>
      <c r="J17579" t="s">
        <v>27569</v>
      </c>
      <c r="L17579">
        <v>5</v>
      </c>
    </row>
    <row r="17580" spans="1:12" x14ac:dyDescent="0.25">
      <c r="A17580" t="s">
        <v>9456</v>
      </c>
      <c r="B17580" t="s">
        <v>9453</v>
      </c>
      <c r="C17580" t="s">
        <v>9454</v>
      </c>
      <c r="D17580" t="s">
        <v>9455</v>
      </c>
      <c r="E17580" s="117">
        <v>43038</v>
      </c>
      <c r="F17580" s="118">
        <v>0.41744212962962962</v>
      </c>
      <c r="G17580" t="s">
        <v>3851</v>
      </c>
      <c r="H17580">
        <v>930</v>
      </c>
      <c r="I17580">
        <v>9</v>
      </c>
      <c r="J17580" t="s">
        <v>27569</v>
      </c>
      <c r="L17580">
        <v>70</v>
      </c>
    </row>
    <row r="17581" spans="1:12" x14ac:dyDescent="0.25">
      <c r="A17581" t="s">
        <v>9456</v>
      </c>
      <c r="B17581" t="s">
        <v>9453</v>
      </c>
      <c r="C17581" t="s">
        <v>9454</v>
      </c>
      <c r="D17581" t="s">
        <v>9455</v>
      </c>
      <c r="E17581" s="117">
        <v>43038</v>
      </c>
      <c r="F17581" s="118">
        <v>0.41745370370370366</v>
      </c>
      <c r="G17581" t="s">
        <v>3851</v>
      </c>
      <c r="H17581">
        <v>931</v>
      </c>
      <c r="I17581">
        <v>1</v>
      </c>
      <c r="L17581" t="s">
        <v>27571</v>
      </c>
    </row>
    <row r="17582" spans="1:12" x14ac:dyDescent="0.25">
      <c r="A17582" t="s">
        <v>9456</v>
      </c>
      <c r="B17582" t="s">
        <v>9453</v>
      </c>
      <c r="C17582" t="s">
        <v>9454</v>
      </c>
      <c r="D17582" t="s">
        <v>9455</v>
      </c>
      <c r="E17582" s="117">
        <v>43038</v>
      </c>
      <c r="F17582" s="118">
        <v>0.41745370370370366</v>
      </c>
      <c r="G17582" t="s">
        <v>3851</v>
      </c>
      <c r="H17582">
        <v>931</v>
      </c>
      <c r="I17582">
        <v>4</v>
      </c>
      <c r="J17582" t="s">
        <v>27571</v>
      </c>
      <c r="L17582" t="s">
        <v>1896</v>
      </c>
    </row>
    <row r="17583" spans="1:12" x14ac:dyDescent="0.25">
      <c r="A17583" t="s">
        <v>9456</v>
      </c>
      <c r="B17583" t="s">
        <v>9453</v>
      </c>
      <c r="C17583" t="s">
        <v>9454</v>
      </c>
      <c r="D17583" t="s">
        <v>9455</v>
      </c>
      <c r="E17583" s="117">
        <v>43038</v>
      </c>
      <c r="F17583" s="118">
        <v>0.41745370370370366</v>
      </c>
      <c r="G17583" t="s">
        <v>3851</v>
      </c>
      <c r="H17583">
        <v>931</v>
      </c>
      <c r="I17583">
        <v>5</v>
      </c>
      <c r="J17583" t="s">
        <v>27571</v>
      </c>
      <c r="L17583" t="s">
        <v>48</v>
      </c>
    </row>
    <row r="17584" spans="1:12" x14ac:dyDescent="0.25">
      <c r="A17584" t="s">
        <v>9456</v>
      </c>
      <c r="B17584" t="s">
        <v>9453</v>
      </c>
      <c r="C17584" t="s">
        <v>9454</v>
      </c>
      <c r="D17584" t="s">
        <v>9455</v>
      </c>
      <c r="E17584" s="117">
        <v>43038</v>
      </c>
      <c r="F17584" s="118">
        <v>0.41745370370370366</v>
      </c>
      <c r="G17584" t="s">
        <v>3851</v>
      </c>
      <c r="H17584">
        <v>931</v>
      </c>
      <c r="I17584">
        <v>6</v>
      </c>
      <c r="J17584" t="s">
        <v>27571</v>
      </c>
      <c r="L17584" t="s">
        <v>52</v>
      </c>
    </row>
    <row r="17585" spans="1:12" x14ac:dyDescent="0.25">
      <c r="A17585" t="s">
        <v>9456</v>
      </c>
      <c r="B17585" t="s">
        <v>9453</v>
      </c>
      <c r="C17585" t="s">
        <v>9454</v>
      </c>
      <c r="D17585" t="s">
        <v>9455</v>
      </c>
      <c r="E17585" s="117">
        <v>43038</v>
      </c>
      <c r="F17585" s="118">
        <v>0.41745370370370366</v>
      </c>
      <c r="G17585" t="s">
        <v>3851</v>
      </c>
      <c r="H17585">
        <v>931</v>
      </c>
      <c r="I17585">
        <v>8</v>
      </c>
      <c r="J17585" t="s">
        <v>27571</v>
      </c>
      <c r="L17585">
        <v>35</v>
      </c>
    </row>
    <row r="17586" spans="1:12" x14ac:dyDescent="0.25">
      <c r="A17586" t="s">
        <v>9456</v>
      </c>
      <c r="B17586" t="s">
        <v>9453</v>
      </c>
      <c r="C17586" t="s">
        <v>9454</v>
      </c>
      <c r="D17586" t="s">
        <v>9455</v>
      </c>
      <c r="E17586" s="117">
        <v>43038</v>
      </c>
      <c r="F17586" s="118">
        <v>0.41745370370370366</v>
      </c>
      <c r="G17586" t="s">
        <v>3851</v>
      </c>
      <c r="H17586">
        <v>931</v>
      </c>
      <c r="I17586">
        <v>9</v>
      </c>
      <c r="J17586" t="s">
        <v>27571</v>
      </c>
      <c r="L17586">
        <v>52</v>
      </c>
    </row>
    <row r="17587" spans="1:12" x14ac:dyDescent="0.25">
      <c r="A17587" t="s">
        <v>9456</v>
      </c>
      <c r="B17587" t="s">
        <v>9453</v>
      </c>
      <c r="C17587" t="s">
        <v>9454</v>
      </c>
      <c r="D17587" t="s">
        <v>9455</v>
      </c>
      <c r="E17587" s="117">
        <v>43038</v>
      </c>
      <c r="F17587" s="118">
        <v>0.41745370370370366</v>
      </c>
      <c r="G17587" t="s">
        <v>3851</v>
      </c>
      <c r="H17587">
        <v>932</v>
      </c>
      <c r="I17587">
        <v>1</v>
      </c>
      <c r="L17587" t="s">
        <v>27573</v>
      </c>
    </row>
    <row r="17588" spans="1:12" x14ac:dyDescent="0.25">
      <c r="A17588" t="s">
        <v>9456</v>
      </c>
      <c r="B17588" t="s">
        <v>9453</v>
      </c>
      <c r="C17588" t="s">
        <v>9454</v>
      </c>
      <c r="D17588" t="s">
        <v>9455</v>
      </c>
      <c r="E17588" s="117">
        <v>43038</v>
      </c>
      <c r="F17588" s="118">
        <v>0.41746527777777781</v>
      </c>
      <c r="G17588" t="s">
        <v>3851</v>
      </c>
      <c r="H17588">
        <v>932</v>
      </c>
      <c r="I17588">
        <v>4</v>
      </c>
      <c r="J17588" t="s">
        <v>27573</v>
      </c>
      <c r="L17588" t="s">
        <v>128</v>
      </c>
    </row>
    <row r="17589" spans="1:12" x14ac:dyDescent="0.25">
      <c r="A17589" t="s">
        <v>9456</v>
      </c>
      <c r="B17589" t="s">
        <v>9453</v>
      </c>
      <c r="C17589" t="s">
        <v>9454</v>
      </c>
      <c r="D17589" t="s">
        <v>9455</v>
      </c>
      <c r="E17589" s="117">
        <v>43038</v>
      </c>
      <c r="F17589" s="118">
        <v>0.41746527777777781</v>
      </c>
      <c r="G17589" t="s">
        <v>3851</v>
      </c>
      <c r="H17589">
        <v>932</v>
      </c>
      <c r="I17589">
        <v>5</v>
      </c>
      <c r="J17589" t="s">
        <v>27573</v>
      </c>
      <c r="L17589" t="s">
        <v>1573</v>
      </c>
    </row>
    <row r="17590" spans="1:12" x14ac:dyDescent="0.25">
      <c r="A17590" t="s">
        <v>9456</v>
      </c>
      <c r="B17590" t="s">
        <v>9453</v>
      </c>
      <c r="C17590" t="s">
        <v>9454</v>
      </c>
      <c r="D17590" t="s">
        <v>9455</v>
      </c>
      <c r="E17590" s="117">
        <v>43038</v>
      </c>
      <c r="F17590" s="118">
        <v>0.41746527777777781</v>
      </c>
      <c r="G17590" t="s">
        <v>3851</v>
      </c>
      <c r="H17590">
        <v>932</v>
      </c>
      <c r="I17590">
        <v>6</v>
      </c>
      <c r="J17590" t="s">
        <v>27573</v>
      </c>
      <c r="L17590" t="s">
        <v>53</v>
      </c>
    </row>
    <row r="17591" spans="1:12" x14ac:dyDescent="0.25">
      <c r="A17591" t="s">
        <v>9456</v>
      </c>
      <c r="B17591" t="s">
        <v>9453</v>
      </c>
      <c r="C17591" t="s">
        <v>9454</v>
      </c>
      <c r="D17591" t="s">
        <v>9455</v>
      </c>
      <c r="E17591" s="117">
        <v>43038</v>
      </c>
      <c r="F17591" s="118">
        <v>0.41746527777777781</v>
      </c>
      <c r="G17591" t="s">
        <v>3851</v>
      </c>
      <c r="H17591">
        <v>932</v>
      </c>
      <c r="I17591">
        <v>8</v>
      </c>
      <c r="J17591" t="s">
        <v>27573</v>
      </c>
      <c r="L17591">
        <v>50</v>
      </c>
    </row>
    <row r="17592" spans="1:12" x14ac:dyDescent="0.25">
      <c r="A17592" t="s">
        <v>9456</v>
      </c>
      <c r="B17592" t="s">
        <v>9453</v>
      </c>
      <c r="C17592" t="s">
        <v>9454</v>
      </c>
      <c r="D17592" t="s">
        <v>9455</v>
      </c>
      <c r="E17592" s="117">
        <v>43038</v>
      </c>
      <c r="F17592" s="118">
        <v>0.41746527777777781</v>
      </c>
      <c r="G17592" t="s">
        <v>3851</v>
      </c>
      <c r="H17592">
        <v>932</v>
      </c>
      <c r="I17592">
        <v>9</v>
      </c>
      <c r="J17592" t="s">
        <v>27573</v>
      </c>
      <c r="L17592">
        <v>50</v>
      </c>
    </row>
    <row r="17593" spans="1:12" x14ac:dyDescent="0.25">
      <c r="A17593" t="s">
        <v>9456</v>
      </c>
      <c r="B17593" t="s">
        <v>9453</v>
      </c>
      <c r="C17593" t="s">
        <v>9454</v>
      </c>
      <c r="D17593" t="s">
        <v>9455</v>
      </c>
      <c r="E17593" s="117">
        <v>43038</v>
      </c>
      <c r="F17593" s="118">
        <v>0.41746527777777781</v>
      </c>
      <c r="G17593" t="s">
        <v>3851</v>
      </c>
      <c r="H17593">
        <v>932</v>
      </c>
      <c r="I17593">
        <v>10</v>
      </c>
      <c r="J17593" t="s">
        <v>27573</v>
      </c>
      <c r="L17593" t="s">
        <v>27613</v>
      </c>
    </row>
    <row r="17594" spans="1:12" x14ac:dyDescent="0.25">
      <c r="A17594" t="s">
        <v>9456</v>
      </c>
      <c r="B17594" t="s">
        <v>9453</v>
      </c>
      <c r="C17594" t="s">
        <v>9454</v>
      </c>
      <c r="D17594" t="s">
        <v>9455</v>
      </c>
      <c r="E17594" s="117">
        <v>43038</v>
      </c>
      <c r="F17594" s="118">
        <v>0.41746527777777781</v>
      </c>
      <c r="G17594" t="s">
        <v>3853</v>
      </c>
      <c r="H17594">
        <v>39</v>
      </c>
      <c r="I17594">
        <v>1</v>
      </c>
      <c r="L17594" t="s">
        <v>27451</v>
      </c>
    </row>
    <row r="17595" spans="1:12" x14ac:dyDescent="0.25">
      <c r="A17595" t="s">
        <v>9456</v>
      </c>
      <c r="B17595" t="s">
        <v>9453</v>
      </c>
      <c r="C17595" t="s">
        <v>9454</v>
      </c>
      <c r="D17595" t="s">
        <v>9455</v>
      </c>
      <c r="E17595" s="117">
        <v>43038</v>
      </c>
      <c r="F17595" s="118">
        <v>0.41747685185185185</v>
      </c>
      <c r="G17595" t="s">
        <v>3853</v>
      </c>
      <c r="H17595">
        <v>39</v>
      </c>
      <c r="I17595">
        <v>6</v>
      </c>
      <c r="J17595" t="s">
        <v>27451</v>
      </c>
      <c r="L17595" t="s">
        <v>485</v>
      </c>
    </row>
    <row r="17596" spans="1:12" x14ac:dyDescent="0.25">
      <c r="A17596" t="s">
        <v>9456</v>
      </c>
      <c r="B17596" t="s">
        <v>9453</v>
      </c>
      <c r="C17596" t="s">
        <v>9454</v>
      </c>
      <c r="D17596" t="s">
        <v>9455</v>
      </c>
      <c r="E17596" s="117">
        <v>43038</v>
      </c>
      <c r="F17596" s="118">
        <v>0.41747685185185185</v>
      </c>
      <c r="G17596" t="s">
        <v>3853</v>
      </c>
      <c r="H17596">
        <v>39</v>
      </c>
      <c r="I17596">
        <v>10</v>
      </c>
      <c r="J17596" t="s">
        <v>27451</v>
      </c>
      <c r="L17596" t="s">
        <v>3111</v>
      </c>
    </row>
    <row r="17597" spans="1:12" x14ac:dyDescent="0.25">
      <c r="A17597" t="s">
        <v>9458</v>
      </c>
      <c r="B17597" t="s">
        <v>9453</v>
      </c>
      <c r="C17597" t="s">
        <v>9454</v>
      </c>
      <c r="D17597" t="s">
        <v>9455</v>
      </c>
      <c r="E17597" s="117">
        <v>43038</v>
      </c>
      <c r="F17597" s="118">
        <v>0.42050925925925925</v>
      </c>
      <c r="G17597" t="s">
        <v>9457</v>
      </c>
      <c r="H17597">
        <v>2</v>
      </c>
      <c r="I17597">
        <v>17</v>
      </c>
      <c r="J17597" t="s">
        <v>4037</v>
      </c>
      <c r="K17597">
        <v>-11.9924556308815</v>
      </c>
    </row>
    <row r="17598" spans="1:12" x14ac:dyDescent="0.25">
      <c r="A17598" t="s">
        <v>9458</v>
      </c>
      <c r="B17598" t="s">
        <v>9453</v>
      </c>
      <c r="C17598" t="s">
        <v>9454</v>
      </c>
      <c r="D17598" t="s">
        <v>9455</v>
      </c>
      <c r="E17598" s="117">
        <v>43038</v>
      </c>
      <c r="F17598" s="118">
        <v>0.42053240740740744</v>
      </c>
      <c r="G17598" t="s">
        <v>9457</v>
      </c>
      <c r="H17598">
        <v>2</v>
      </c>
      <c r="I17598">
        <v>17</v>
      </c>
      <c r="J17598" t="s">
        <v>4037</v>
      </c>
      <c r="K17598">
        <v>-11.9924556308815</v>
      </c>
    </row>
    <row r="17599" spans="1:12" x14ac:dyDescent="0.25">
      <c r="A17599" t="s">
        <v>9458</v>
      </c>
      <c r="B17599" t="s">
        <v>9453</v>
      </c>
      <c r="C17599" t="s">
        <v>9454</v>
      </c>
      <c r="D17599" t="s">
        <v>9455</v>
      </c>
      <c r="E17599" s="117">
        <v>43038</v>
      </c>
      <c r="F17599" s="118">
        <v>0.42055555555555557</v>
      </c>
      <c r="G17599" t="s">
        <v>9457</v>
      </c>
      <c r="H17599">
        <v>3</v>
      </c>
      <c r="I17599">
        <v>17</v>
      </c>
      <c r="J17599" t="s">
        <v>4038</v>
      </c>
      <c r="K17599">
        <v>-11.9924556308815</v>
      </c>
    </row>
    <row r="17600" spans="1:12" x14ac:dyDescent="0.25">
      <c r="A17600" t="s">
        <v>9458</v>
      </c>
      <c r="B17600" t="s">
        <v>9453</v>
      </c>
      <c r="C17600" t="s">
        <v>9454</v>
      </c>
      <c r="D17600" t="s">
        <v>9455</v>
      </c>
      <c r="E17600" s="117">
        <v>43038</v>
      </c>
      <c r="F17600" s="118">
        <v>0.42056712962962961</v>
      </c>
      <c r="G17600" t="s">
        <v>9457</v>
      </c>
      <c r="H17600">
        <v>3</v>
      </c>
      <c r="I17600">
        <v>17</v>
      </c>
      <c r="J17600" t="s">
        <v>4038</v>
      </c>
      <c r="K17600">
        <v>-11.9924556308815</v>
      </c>
    </row>
    <row r="17601" spans="1:12" x14ac:dyDescent="0.25">
      <c r="A17601" t="s">
        <v>9458</v>
      </c>
      <c r="B17601" t="s">
        <v>9453</v>
      </c>
      <c r="C17601" t="s">
        <v>9454</v>
      </c>
      <c r="D17601" t="s">
        <v>9455</v>
      </c>
      <c r="E17601" s="117">
        <v>43038</v>
      </c>
      <c r="F17601" s="118">
        <v>0.4205787037037037</v>
      </c>
      <c r="G17601" t="s">
        <v>9457</v>
      </c>
      <c r="H17601">
        <v>4</v>
      </c>
      <c r="I17601">
        <v>17</v>
      </c>
      <c r="J17601" t="s">
        <v>4039</v>
      </c>
      <c r="K17601">
        <v>-11.9924556308815</v>
      </c>
    </row>
    <row r="17602" spans="1:12" x14ac:dyDescent="0.25">
      <c r="A17602" t="s">
        <v>9458</v>
      </c>
      <c r="B17602" t="s">
        <v>9453</v>
      </c>
      <c r="C17602" t="s">
        <v>9454</v>
      </c>
      <c r="D17602" t="s">
        <v>9455</v>
      </c>
      <c r="E17602" s="117">
        <v>43038</v>
      </c>
      <c r="F17602" s="118">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17">
        <v>43038</v>
      </c>
      <c r="F17603" s="118">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17">
        <v>43038</v>
      </c>
      <c r="F17604" s="118">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17">
        <v>43038</v>
      </c>
      <c r="F17605" s="118">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17">
        <v>43038</v>
      </c>
      <c r="F17606" s="118">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17">
        <v>43038</v>
      </c>
      <c r="F17607" s="118">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17">
        <v>43038</v>
      </c>
      <c r="F17608" s="118">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17">
        <v>43038</v>
      </c>
      <c r="F17609" s="118">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17">
        <v>43038</v>
      </c>
      <c r="F17610" s="118">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17">
        <v>43038</v>
      </c>
      <c r="F17611" s="118">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17">
        <v>43038</v>
      </c>
      <c r="F17612" s="118">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17">
        <v>43038</v>
      </c>
      <c r="F17613" s="118">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17">
        <v>43038</v>
      </c>
      <c r="F17614" s="118">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17">
        <v>43038</v>
      </c>
      <c r="F17615" s="118">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17">
        <v>43038</v>
      </c>
      <c r="F17616" s="118">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17">
        <v>43038</v>
      </c>
      <c r="F17617" s="118">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17">
        <v>43038</v>
      </c>
      <c r="F17618" s="118">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17">
        <v>43038</v>
      </c>
      <c r="F17619" s="118">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17">
        <v>43038</v>
      </c>
      <c r="F17620" s="118">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17">
        <v>43038</v>
      </c>
      <c r="F17621" s="118">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17">
        <v>43038</v>
      </c>
      <c r="F17622" s="118">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17">
        <v>43038</v>
      </c>
      <c r="F17623" s="118">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17">
        <v>43038</v>
      </c>
      <c r="F17624" s="118">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17">
        <v>43038</v>
      </c>
      <c r="F17625" s="118">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17">
        <v>43038</v>
      </c>
      <c r="F17626" s="118">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17">
        <v>43038</v>
      </c>
      <c r="F17627" s="118">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17">
        <v>43038</v>
      </c>
      <c r="F17628" s="118">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17">
        <v>43038</v>
      </c>
      <c r="F17629" s="118">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17">
        <v>43038</v>
      </c>
      <c r="F17630" s="118">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17">
        <v>43038</v>
      </c>
      <c r="F17631" s="118">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17">
        <v>43038</v>
      </c>
      <c r="F17632" s="118">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17">
        <v>43038</v>
      </c>
      <c r="F17633" s="118">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17">
        <v>43038</v>
      </c>
      <c r="F17634" s="118">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17">
        <v>43038</v>
      </c>
      <c r="F17635" s="118">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17">
        <v>43038</v>
      </c>
      <c r="F17636" s="118">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17">
        <v>43038</v>
      </c>
      <c r="F17637" s="118">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17">
        <v>43038</v>
      </c>
      <c r="F17638" s="118">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17">
        <v>43038</v>
      </c>
      <c r="F17639" s="118">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17">
        <v>43038</v>
      </c>
      <c r="F17640" s="118">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17">
        <v>43038</v>
      </c>
      <c r="F17641" s="118">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17">
        <v>43038</v>
      </c>
      <c r="F17642" s="118">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17">
        <v>43038</v>
      </c>
      <c r="F17643" s="118">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17">
        <v>43038</v>
      </c>
      <c r="F17644" s="118">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17">
        <v>43038</v>
      </c>
      <c r="F17645" s="118">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17">
        <v>43038</v>
      </c>
      <c r="F17646" s="118">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17">
        <v>43038</v>
      </c>
      <c r="F17647" s="118">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17">
        <v>43038</v>
      </c>
      <c r="F17648" s="118">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17">
        <v>43038</v>
      </c>
      <c r="F17649" s="118">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17">
        <v>43038</v>
      </c>
      <c r="F17650" s="118">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17">
        <v>43038</v>
      </c>
      <c r="F17651" s="118">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17">
        <v>43038</v>
      </c>
      <c r="F17652" s="118">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17">
        <v>43038</v>
      </c>
      <c r="F17653" s="118">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17">
        <v>43038</v>
      </c>
      <c r="F17654" s="118">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17">
        <v>43038</v>
      </c>
      <c r="F17655" s="118">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17">
        <v>43038</v>
      </c>
      <c r="F17656" s="118">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17">
        <v>43038</v>
      </c>
      <c r="F17657" s="118">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17">
        <v>43038</v>
      </c>
      <c r="F17658" s="118">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17">
        <v>43038</v>
      </c>
      <c r="F17659" s="118">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17">
        <v>43038</v>
      </c>
      <c r="F17660" s="118">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17">
        <v>43038</v>
      </c>
      <c r="F17661" s="118">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17">
        <v>43038</v>
      </c>
      <c r="F17662" s="118">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17">
        <v>43038</v>
      </c>
      <c r="F17663" s="118">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17">
        <v>43038</v>
      </c>
      <c r="F17664" s="118">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17">
        <v>43038</v>
      </c>
      <c r="F17665" s="118">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17">
        <v>43038</v>
      </c>
      <c r="F17666" s="118">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17">
        <v>43038</v>
      </c>
      <c r="F17667" s="118">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17">
        <v>43038</v>
      </c>
      <c r="F17668" s="118">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17">
        <v>43038</v>
      </c>
      <c r="F17669" s="118">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17">
        <v>43038</v>
      </c>
      <c r="F17670" s="118">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17">
        <v>43038</v>
      </c>
      <c r="F17671" s="118">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17">
        <v>43038</v>
      </c>
      <c r="F17672" s="118">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17">
        <v>43038</v>
      </c>
      <c r="F17673" s="118">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17">
        <v>43038</v>
      </c>
      <c r="F17674" s="118">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17">
        <v>43038</v>
      </c>
      <c r="F17675" s="118">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17">
        <v>43038</v>
      </c>
      <c r="F17676" s="118">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17">
        <v>43038</v>
      </c>
      <c r="F17677" s="118">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17">
        <v>43038</v>
      </c>
      <c r="F17678" s="118">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17">
        <v>43038</v>
      </c>
      <c r="F17679" s="118">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17">
        <v>43038</v>
      </c>
      <c r="F17680" s="118">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17">
        <v>43038</v>
      </c>
      <c r="F17681" s="118">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17">
        <v>43038</v>
      </c>
      <c r="F17682" s="118">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17">
        <v>43038</v>
      </c>
      <c r="F17683" s="118">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17">
        <v>43038</v>
      </c>
      <c r="F17684" s="118">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17">
        <v>43038</v>
      </c>
      <c r="F17685" s="118">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17">
        <v>43038</v>
      </c>
      <c r="F17686" s="118">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17">
        <v>43038</v>
      </c>
      <c r="F17687" s="118">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17">
        <v>43038</v>
      </c>
      <c r="F17688" s="118">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17">
        <v>43038</v>
      </c>
      <c r="F17689" s="118">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17">
        <v>43038</v>
      </c>
      <c r="F17690" s="118">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17">
        <v>43038</v>
      </c>
      <c r="F17691" s="118">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17">
        <v>43038</v>
      </c>
      <c r="F17692" s="118">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17">
        <v>43038</v>
      </c>
      <c r="F17693" s="118">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17">
        <v>43038</v>
      </c>
      <c r="F17694" s="118">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17">
        <v>43038</v>
      </c>
      <c r="F17695" s="118">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17">
        <v>43038</v>
      </c>
      <c r="F17696" s="118">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17">
        <v>43038</v>
      </c>
      <c r="F17697" s="118">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17">
        <v>43038</v>
      </c>
      <c r="F17698" s="118">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17">
        <v>43038</v>
      </c>
      <c r="F17699" s="118">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17">
        <v>43038</v>
      </c>
      <c r="F17700" s="118">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17">
        <v>43038</v>
      </c>
      <c r="F17701" s="118">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17">
        <v>43038</v>
      </c>
      <c r="F17702" s="118">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17">
        <v>43038</v>
      </c>
      <c r="F17703" s="118">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17">
        <v>43038</v>
      </c>
      <c r="F17704" s="118">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17">
        <v>43038</v>
      </c>
      <c r="F17705" s="118">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17">
        <v>43038</v>
      </c>
      <c r="F17706" s="118">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17">
        <v>43038</v>
      </c>
      <c r="F17707" s="118">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17">
        <v>43038</v>
      </c>
      <c r="F17708" s="118">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17">
        <v>43038</v>
      </c>
      <c r="F17709" s="118">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17">
        <v>43038</v>
      </c>
      <c r="F17710" s="118">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17">
        <v>43038</v>
      </c>
      <c r="F17711" s="118">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17">
        <v>43038</v>
      </c>
      <c r="F17712" s="118">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17">
        <v>43038</v>
      </c>
      <c r="F17713" s="118">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17">
        <v>43038</v>
      </c>
      <c r="F17714" s="118">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17">
        <v>43038</v>
      </c>
      <c r="F17715" s="118">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17">
        <v>43038</v>
      </c>
      <c r="F17716" s="118">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17">
        <v>43038</v>
      </c>
      <c r="F17717" s="118">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17">
        <v>43038</v>
      </c>
      <c r="F17718" s="118">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17">
        <v>43038</v>
      </c>
      <c r="F17719" s="118">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17">
        <v>43038</v>
      </c>
      <c r="F17720" s="118">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17">
        <v>43038</v>
      </c>
      <c r="F17721" s="118">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17">
        <v>43038</v>
      </c>
      <c r="F17722" s="118">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17">
        <v>43038</v>
      </c>
      <c r="F17723" s="118">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17">
        <v>43038</v>
      </c>
      <c r="F17724" s="118">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17">
        <v>43038</v>
      </c>
      <c r="F17725" s="118">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17">
        <v>43038</v>
      </c>
      <c r="F17726" s="118">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17">
        <v>43038</v>
      </c>
      <c r="F17727" s="118">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17">
        <v>43038</v>
      </c>
      <c r="F17728" s="118">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17">
        <v>43038</v>
      </c>
      <c r="F17729" s="118">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17">
        <v>43038</v>
      </c>
      <c r="F17730" s="118">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17">
        <v>43038</v>
      </c>
      <c r="F17731" s="118">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17">
        <v>43038</v>
      </c>
      <c r="F17732" s="118">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17">
        <v>43038</v>
      </c>
      <c r="F17733" s="118">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17">
        <v>43038</v>
      </c>
      <c r="F17734" s="118">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17">
        <v>43038</v>
      </c>
      <c r="F17735" s="118">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17">
        <v>43038</v>
      </c>
      <c r="F17736" s="118">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17">
        <v>43038</v>
      </c>
      <c r="F17737" s="118">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17">
        <v>43038</v>
      </c>
      <c r="F17738" s="118">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17">
        <v>43038</v>
      </c>
      <c r="F17739" s="118">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17">
        <v>43038</v>
      </c>
      <c r="F17740" s="118">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17">
        <v>43038</v>
      </c>
      <c r="F17741" s="118">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17">
        <v>43038</v>
      </c>
      <c r="F17742" s="118">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17">
        <v>43038</v>
      </c>
      <c r="F17743" s="118">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17">
        <v>43038</v>
      </c>
      <c r="F17744" s="118">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17">
        <v>43038</v>
      </c>
      <c r="F17745" s="118">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17">
        <v>43038</v>
      </c>
      <c r="F17746" s="118">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17">
        <v>43038</v>
      </c>
      <c r="F17747" s="118">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17">
        <v>43038</v>
      </c>
      <c r="F17748" s="118">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17">
        <v>43038</v>
      </c>
      <c r="F17749" s="118">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17">
        <v>43038</v>
      </c>
      <c r="F17750" s="118">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17">
        <v>43038</v>
      </c>
      <c r="F17751" s="118">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17">
        <v>43038</v>
      </c>
      <c r="F17752" s="118">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17">
        <v>43038</v>
      </c>
      <c r="F17753" s="118">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17">
        <v>43038</v>
      </c>
      <c r="F17754" s="118">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17">
        <v>43038</v>
      </c>
      <c r="F17755" s="118">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17">
        <v>43038</v>
      </c>
      <c r="F17756" s="118">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17">
        <v>43038</v>
      </c>
      <c r="F17757" s="118">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17">
        <v>43038</v>
      </c>
      <c r="F17758" s="118">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17">
        <v>43038</v>
      </c>
      <c r="F17759" s="118">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17">
        <v>43038</v>
      </c>
      <c r="F17760" s="118">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17">
        <v>43038</v>
      </c>
      <c r="F17761" s="118">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17">
        <v>43038</v>
      </c>
      <c r="F17762" s="118">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17">
        <v>43038</v>
      </c>
      <c r="F17763" s="118">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17">
        <v>43038</v>
      </c>
      <c r="F17764" s="118">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17">
        <v>43038</v>
      </c>
      <c r="F17765" s="118">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17">
        <v>43038</v>
      </c>
      <c r="F17766" s="118">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17">
        <v>43038</v>
      </c>
      <c r="F17767" s="118">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17">
        <v>43038</v>
      </c>
      <c r="F17768" s="118">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17">
        <v>43038</v>
      </c>
      <c r="F17769" s="118">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17">
        <v>43038</v>
      </c>
      <c r="F17770" s="118">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17">
        <v>43038</v>
      </c>
      <c r="F17771" s="118">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17">
        <v>43038</v>
      </c>
      <c r="F17772" s="118">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17">
        <v>43038</v>
      </c>
      <c r="F17773" s="118">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17">
        <v>43038</v>
      </c>
      <c r="F17774" s="118">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17">
        <v>43038</v>
      </c>
      <c r="F17775" s="118">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17">
        <v>43038</v>
      </c>
      <c r="F17776" s="118">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17">
        <v>43038</v>
      </c>
      <c r="F17777" s="118">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17">
        <v>43038</v>
      </c>
      <c r="F17778" s="118">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17">
        <v>43038</v>
      </c>
      <c r="F17779" s="118">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17">
        <v>43038</v>
      </c>
      <c r="F17780" s="118">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17">
        <v>43038</v>
      </c>
      <c r="F17781" s="118">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17">
        <v>43038</v>
      </c>
      <c r="F17782" s="118">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17">
        <v>43038</v>
      </c>
      <c r="F17783" s="118">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17">
        <v>43038</v>
      </c>
      <c r="F17784" s="118">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17">
        <v>43038</v>
      </c>
      <c r="F17785" s="118">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17">
        <v>43038</v>
      </c>
      <c r="F17786" s="118">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17">
        <v>43038</v>
      </c>
      <c r="F17787" s="118">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17">
        <v>43038</v>
      </c>
      <c r="F17788" s="118">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17">
        <v>43038</v>
      </c>
      <c r="F17789" s="118">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17">
        <v>43038</v>
      </c>
      <c r="F17790" s="118">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17">
        <v>43038</v>
      </c>
      <c r="F17791" s="118">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17">
        <v>43038</v>
      </c>
      <c r="F17792" s="118">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17">
        <v>43038</v>
      </c>
      <c r="F17793" s="118">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17">
        <v>43038</v>
      </c>
      <c r="F17794" s="118">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17">
        <v>43038</v>
      </c>
      <c r="F17795" s="118">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17">
        <v>43038</v>
      </c>
      <c r="F17796" s="118">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17">
        <v>43038</v>
      </c>
      <c r="F17797" s="118">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17">
        <v>43038</v>
      </c>
      <c r="F17798" s="118">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17">
        <v>43038</v>
      </c>
      <c r="F17799" s="118">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17">
        <v>43038</v>
      </c>
      <c r="F17800" s="118">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17">
        <v>43038</v>
      </c>
      <c r="F17801" s="118">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17">
        <v>43038</v>
      </c>
      <c r="F17802" s="118">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17">
        <v>43038</v>
      </c>
      <c r="F17803" s="118">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17">
        <v>43038</v>
      </c>
      <c r="F17804" s="118">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17">
        <v>43038</v>
      </c>
      <c r="F17805" s="118">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17">
        <v>43038</v>
      </c>
      <c r="F17806" s="118">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17">
        <v>43038</v>
      </c>
      <c r="F17807" s="118">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17">
        <v>43038</v>
      </c>
      <c r="F17808" s="118">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17">
        <v>43038</v>
      </c>
      <c r="F17809" s="118">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17">
        <v>43038</v>
      </c>
      <c r="F17810" s="118">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17">
        <v>43038</v>
      </c>
      <c r="F17811" s="118">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17">
        <v>43038</v>
      </c>
      <c r="F17812" s="118">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17">
        <v>43038</v>
      </c>
      <c r="F17813" s="118">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17">
        <v>43038</v>
      </c>
      <c r="F17814" s="118">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17">
        <v>43038</v>
      </c>
      <c r="F17815" s="118">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17">
        <v>43038</v>
      </c>
      <c r="F17816" s="118">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17">
        <v>43038</v>
      </c>
      <c r="F17817" s="118">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17">
        <v>43038</v>
      </c>
      <c r="F17818" s="118">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17">
        <v>43038</v>
      </c>
      <c r="F17819" s="118">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17">
        <v>43038</v>
      </c>
      <c r="F17820" s="118">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17">
        <v>43038</v>
      </c>
      <c r="F17821" s="118">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17">
        <v>43038</v>
      </c>
      <c r="F17822" s="118">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17">
        <v>43038</v>
      </c>
      <c r="F17823" s="118">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17">
        <v>43038</v>
      </c>
      <c r="F17824" s="118">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17">
        <v>43038</v>
      </c>
      <c r="F17825" s="118">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17">
        <v>43038</v>
      </c>
      <c r="F17826" s="118">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17">
        <v>43038</v>
      </c>
      <c r="F17827" s="118">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17">
        <v>43038</v>
      </c>
      <c r="F17828" s="118">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17">
        <v>43038</v>
      </c>
      <c r="F17829" s="118">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17">
        <v>43038</v>
      </c>
      <c r="F17830" s="118">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17">
        <v>43038</v>
      </c>
      <c r="F17831" s="118">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17">
        <v>43038</v>
      </c>
      <c r="F17832" s="118">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17">
        <v>43038</v>
      </c>
      <c r="F17833" s="118">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17">
        <v>43038</v>
      </c>
      <c r="F17834" s="118">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17">
        <v>43038</v>
      </c>
      <c r="F17835" s="118">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17">
        <v>43038</v>
      </c>
      <c r="F17836" s="118">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17">
        <v>43038</v>
      </c>
      <c r="F17837" s="118">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17">
        <v>43038</v>
      </c>
      <c r="F17838" s="118">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17">
        <v>43038</v>
      </c>
      <c r="F17839" s="118">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17">
        <v>43038</v>
      </c>
      <c r="F17840" s="118">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17">
        <v>43038</v>
      </c>
      <c r="F17841" s="118">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17">
        <v>43038</v>
      </c>
      <c r="F17842" s="118">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17">
        <v>43038</v>
      </c>
      <c r="F17843" s="118">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17">
        <v>43038</v>
      </c>
      <c r="F17844" s="118">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17">
        <v>43038</v>
      </c>
      <c r="F17845" s="118">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17">
        <v>43038</v>
      </c>
      <c r="F17846" s="118">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17">
        <v>43038</v>
      </c>
      <c r="F17847" s="118">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17">
        <v>43038</v>
      </c>
      <c r="F17848" s="118">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17">
        <v>43038</v>
      </c>
      <c r="F17849" s="118">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17">
        <v>43038</v>
      </c>
      <c r="F17850" s="118">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17">
        <v>43038</v>
      </c>
      <c r="F17851" s="118">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17">
        <v>43038</v>
      </c>
      <c r="F17852" s="118">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17">
        <v>43038</v>
      </c>
      <c r="F17853" s="118">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17">
        <v>43038</v>
      </c>
      <c r="F17854" s="118">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17">
        <v>43038</v>
      </c>
      <c r="F17855" s="118">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17">
        <v>43038</v>
      </c>
      <c r="F17856" s="118">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17">
        <v>43038</v>
      </c>
      <c r="F17857" s="118">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17">
        <v>43038</v>
      </c>
      <c r="F17858" s="118">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17">
        <v>43038</v>
      </c>
      <c r="F17859" s="118">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17">
        <v>43038</v>
      </c>
      <c r="F17860" s="118">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17">
        <v>43038</v>
      </c>
      <c r="F17861" s="118">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17">
        <v>43038</v>
      </c>
      <c r="F17862" s="118">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17">
        <v>43038</v>
      </c>
      <c r="F17863" s="118">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17">
        <v>43038</v>
      </c>
      <c r="F17864" s="118">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17">
        <v>43038</v>
      </c>
      <c r="F17865" s="118">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17">
        <v>43038</v>
      </c>
      <c r="F17866" s="118">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17">
        <v>43038</v>
      </c>
      <c r="F17867" s="118">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17">
        <v>43038</v>
      </c>
      <c r="F17868" s="118">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17">
        <v>43038</v>
      </c>
      <c r="F17869" s="118">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17">
        <v>43038</v>
      </c>
      <c r="F17870" s="118">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17">
        <v>43038</v>
      </c>
      <c r="F17871" s="118">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17">
        <v>43038</v>
      </c>
      <c r="F17872" s="118">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17">
        <v>43038</v>
      </c>
      <c r="F17873" s="118">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17">
        <v>43038</v>
      </c>
      <c r="F17874" s="118">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17">
        <v>43038</v>
      </c>
      <c r="F17875" s="118">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17">
        <v>43038</v>
      </c>
      <c r="F17876" s="118">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17">
        <v>43038</v>
      </c>
      <c r="F17877" s="118">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17">
        <v>43038</v>
      </c>
      <c r="F17878" s="118">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17">
        <v>43038</v>
      </c>
      <c r="F17879" s="118">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17">
        <v>43038</v>
      </c>
      <c r="F17880" s="118">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17">
        <v>43038</v>
      </c>
      <c r="F17881" s="118">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17">
        <v>43038</v>
      </c>
      <c r="F17882" s="118">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17">
        <v>43038</v>
      </c>
      <c r="F17883" s="118">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17">
        <v>43038</v>
      </c>
      <c r="F17884" s="118">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17">
        <v>43038</v>
      </c>
      <c r="F17885" s="118">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17">
        <v>43038</v>
      </c>
      <c r="F17886" s="118">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17">
        <v>43038</v>
      </c>
      <c r="F17887" s="118">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17">
        <v>43038</v>
      </c>
      <c r="F17888" s="118">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17">
        <v>43038</v>
      </c>
      <c r="F17889" s="118">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17">
        <v>43038</v>
      </c>
      <c r="F17890" s="118">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17">
        <v>43038</v>
      </c>
      <c r="F17891" s="118">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17">
        <v>43038</v>
      </c>
      <c r="F17892" s="118">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17">
        <v>43038</v>
      </c>
      <c r="F17893" s="118">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17">
        <v>43038</v>
      </c>
      <c r="F17894" s="118">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17">
        <v>43038</v>
      </c>
      <c r="F17895" s="118">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17">
        <v>43038</v>
      </c>
      <c r="F17896" s="118">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17">
        <v>43038</v>
      </c>
      <c r="F17897" s="118">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17">
        <v>43038</v>
      </c>
      <c r="F17898" s="118">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17">
        <v>43038</v>
      </c>
      <c r="F17899" s="118">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17">
        <v>43038</v>
      </c>
      <c r="F17900" s="118">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17">
        <v>43038</v>
      </c>
      <c r="F17901" s="118">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17">
        <v>43038</v>
      </c>
      <c r="F17902" s="118">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17">
        <v>43038</v>
      </c>
      <c r="F17903" s="118">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17">
        <v>43038</v>
      </c>
      <c r="F17904" s="118">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17">
        <v>43038</v>
      </c>
      <c r="F17905" s="118">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17">
        <v>43038</v>
      </c>
      <c r="F17906" s="118">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17">
        <v>43038</v>
      </c>
      <c r="F17907" s="118">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17">
        <v>43038</v>
      </c>
      <c r="F17908" s="118">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17">
        <v>43038</v>
      </c>
      <c r="F17909" s="118">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17">
        <v>43038</v>
      </c>
      <c r="F17910" s="118">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17">
        <v>43038</v>
      </c>
      <c r="F17911" s="118">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17">
        <v>43038</v>
      </c>
      <c r="F17912" s="118">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17">
        <v>43038</v>
      </c>
      <c r="F17913" s="118">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17">
        <v>43038</v>
      </c>
      <c r="F17914" s="118">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17">
        <v>43038</v>
      </c>
      <c r="F17915" s="118">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17">
        <v>43038</v>
      </c>
      <c r="F17916" s="118">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17">
        <v>43038</v>
      </c>
      <c r="F17917" s="118">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17">
        <v>43038</v>
      </c>
      <c r="F17918" s="118">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17">
        <v>43038</v>
      </c>
      <c r="F17919" s="118">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17">
        <v>43038</v>
      </c>
      <c r="F17920" s="118">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17">
        <v>43038</v>
      </c>
      <c r="F17921" s="118">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17">
        <v>43038</v>
      </c>
      <c r="F17922" s="118">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17">
        <v>43038</v>
      </c>
      <c r="F17923" s="118">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17">
        <v>43038</v>
      </c>
      <c r="F17924" s="118">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17">
        <v>43038</v>
      </c>
      <c r="F17925" s="118">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17">
        <v>43038</v>
      </c>
      <c r="F17926" s="118">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17">
        <v>43038</v>
      </c>
      <c r="F17927" s="118">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17">
        <v>43038</v>
      </c>
      <c r="F17928" s="118">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17">
        <v>43038</v>
      </c>
      <c r="F17929" s="118">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17">
        <v>43038</v>
      </c>
      <c r="F17930" s="118">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17">
        <v>43038</v>
      </c>
      <c r="F17931" s="118">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17">
        <v>43038</v>
      </c>
      <c r="F17932" s="118">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17">
        <v>43038</v>
      </c>
      <c r="F17933" s="118">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17">
        <v>43038</v>
      </c>
      <c r="F17934" s="118">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17">
        <v>43038</v>
      </c>
      <c r="F17935" s="118">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17">
        <v>43038</v>
      </c>
      <c r="F17936" s="118">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17">
        <v>43038</v>
      </c>
      <c r="F17937" s="118">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17">
        <v>43038</v>
      </c>
      <c r="F17938" s="118">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17">
        <v>43038</v>
      </c>
      <c r="F17939" s="118">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17">
        <v>43038</v>
      </c>
      <c r="F17940" s="118">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17">
        <v>43038</v>
      </c>
      <c r="F17941" s="118">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17">
        <v>43038</v>
      </c>
      <c r="F17942" s="118">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17">
        <v>43038</v>
      </c>
      <c r="F17943" s="118">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17">
        <v>43038</v>
      </c>
      <c r="F17944" s="118">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17">
        <v>43038</v>
      </c>
      <c r="F17945" s="118">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17">
        <v>43038</v>
      </c>
      <c r="F17946" s="118">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17">
        <v>43038</v>
      </c>
      <c r="F17947" s="118">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17">
        <v>43038</v>
      </c>
      <c r="F17948" s="118">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17">
        <v>43038</v>
      </c>
      <c r="F17949" s="118">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17">
        <v>43038</v>
      </c>
      <c r="F17950" s="118">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17">
        <v>43038</v>
      </c>
      <c r="F17951" s="118">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17">
        <v>43038</v>
      </c>
      <c r="F17952" s="118">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17">
        <v>43038</v>
      </c>
      <c r="F17953" s="118">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17">
        <v>43038</v>
      </c>
      <c r="F17954" s="118">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17">
        <v>43038</v>
      </c>
      <c r="F17955" s="118">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17">
        <v>43038</v>
      </c>
      <c r="F17956" s="118">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17">
        <v>43038</v>
      </c>
      <c r="F17957" s="118">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17">
        <v>43038</v>
      </c>
      <c r="F17958" s="118">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17">
        <v>43038</v>
      </c>
      <c r="F17959" s="118">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17">
        <v>43038</v>
      </c>
      <c r="F17960" s="118">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17">
        <v>43038</v>
      </c>
      <c r="F17961" s="118">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17">
        <v>43038</v>
      </c>
      <c r="F17962" s="118">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17">
        <v>43038</v>
      </c>
      <c r="F17963" s="118">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17">
        <v>43038</v>
      </c>
      <c r="F17964" s="118">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17">
        <v>43038</v>
      </c>
      <c r="F17965" s="118">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17">
        <v>43038</v>
      </c>
      <c r="F17966" s="118">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17">
        <v>43038</v>
      </c>
      <c r="F17967" s="118">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17">
        <v>43038</v>
      </c>
      <c r="F17968" s="118">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17">
        <v>43038</v>
      </c>
      <c r="F17969" s="118">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17">
        <v>43038</v>
      </c>
      <c r="F17970" s="118">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17">
        <v>43038</v>
      </c>
      <c r="F17971" s="118">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17">
        <v>43038</v>
      </c>
      <c r="F17972" s="118">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17">
        <v>43038</v>
      </c>
      <c r="F17973" s="118">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17">
        <v>43038</v>
      </c>
      <c r="F17974" s="118">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17">
        <v>43038</v>
      </c>
      <c r="F17975" s="118">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17">
        <v>43038</v>
      </c>
      <c r="F17976" s="118">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17">
        <v>43038</v>
      </c>
      <c r="F17977" s="118">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17">
        <v>43038</v>
      </c>
      <c r="F17978" s="118">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17">
        <v>43038</v>
      </c>
      <c r="F17979" s="118">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17">
        <v>43038</v>
      </c>
      <c r="F17980" s="118">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17">
        <v>43038</v>
      </c>
      <c r="F17981" s="118">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17">
        <v>43038</v>
      </c>
      <c r="F17982" s="118">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17">
        <v>43038</v>
      </c>
      <c r="F17983" s="118">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17">
        <v>43038</v>
      </c>
      <c r="F17984" s="118">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17">
        <v>43038</v>
      </c>
      <c r="F17985" s="118">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17">
        <v>43038</v>
      </c>
      <c r="F17986" s="118">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17">
        <v>43038</v>
      </c>
      <c r="F17987" s="118">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17">
        <v>43038</v>
      </c>
      <c r="F17988" s="118">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17">
        <v>43038</v>
      </c>
      <c r="F17989" s="118">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17">
        <v>43038</v>
      </c>
      <c r="F17990" s="118">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17">
        <v>43038</v>
      </c>
      <c r="F17991" s="118">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17">
        <v>43038</v>
      </c>
      <c r="F17992" s="118">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17">
        <v>43038</v>
      </c>
      <c r="F17993" s="118">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17">
        <v>43038</v>
      </c>
      <c r="F17994" s="118">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17">
        <v>43038</v>
      </c>
      <c r="F17995" s="118">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17">
        <v>43038</v>
      </c>
      <c r="F17996" s="118">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17">
        <v>43038</v>
      </c>
      <c r="F17997" s="118">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17">
        <v>43038</v>
      </c>
      <c r="F17998" s="118">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17">
        <v>43038</v>
      </c>
      <c r="F17999" s="118">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17">
        <v>43038</v>
      </c>
      <c r="F18000" s="118">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17">
        <v>43038</v>
      </c>
      <c r="F18001" s="118">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17">
        <v>43038</v>
      </c>
      <c r="F18002" s="118">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17">
        <v>43038</v>
      </c>
      <c r="F18003" s="118">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17">
        <v>43038</v>
      </c>
      <c r="F18004" s="118">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17">
        <v>43038</v>
      </c>
      <c r="F18005" s="118">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17">
        <v>43038</v>
      </c>
      <c r="F18006" s="118">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17">
        <v>43038</v>
      </c>
      <c r="F18007" s="118">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17">
        <v>43038</v>
      </c>
      <c r="F18008" s="118">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17">
        <v>43038</v>
      </c>
      <c r="F18009" s="118">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17">
        <v>43038</v>
      </c>
      <c r="F18010" s="118">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17">
        <v>43038</v>
      </c>
      <c r="F18011" s="118">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17">
        <v>43038</v>
      </c>
      <c r="F18012" s="118">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17">
        <v>43038</v>
      </c>
      <c r="F18013" s="118">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17">
        <v>43038</v>
      </c>
      <c r="F18014" s="118">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17">
        <v>43038</v>
      </c>
      <c r="F18015" s="118">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17">
        <v>43038</v>
      </c>
      <c r="F18016" s="118">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17">
        <v>43038</v>
      </c>
      <c r="F18017" s="118">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17">
        <v>43038</v>
      </c>
      <c r="F18018" s="118">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17">
        <v>43038</v>
      </c>
      <c r="F18019" s="118">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17">
        <v>43038</v>
      </c>
      <c r="F18020" s="118">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17">
        <v>43038</v>
      </c>
      <c r="F18021" s="118">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17">
        <v>43038</v>
      </c>
      <c r="F18022" s="118">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17">
        <v>43038</v>
      </c>
      <c r="F18023" s="118">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17">
        <v>43038</v>
      </c>
      <c r="F18024" s="118">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17">
        <v>43038</v>
      </c>
      <c r="F18025" s="118">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17">
        <v>43038</v>
      </c>
      <c r="F18026" s="118">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17">
        <v>43038</v>
      </c>
      <c r="F18027" s="118">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17">
        <v>43038</v>
      </c>
      <c r="F18028" s="118">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17">
        <v>43038</v>
      </c>
      <c r="F18029" s="118">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17">
        <v>43038</v>
      </c>
      <c r="F18030" s="118">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17">
        <v>43038</v>
      </c>
      <c r="F18031" s="118">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17">
        <v>43038</v>
      </c>
      <c r="F18032" s="118">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17">
        <v>43038</v>
      </c>
      <c r="F18033" s="118">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17">
        <v>43038</v>
      </c>
      <c r="F18034" s="118">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17">
        <v>43038</v>
      </c>
      <c r="F18035" s="118">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17">
        <v>43038</v>
      </c>
      <c r="F18036" s="118">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17">
        <v>43038</v>
      </c>
      <c r="F18037" s="118">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17">
        <v>43038</v>
      </c>
      <c r="F18038" s="118">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17">
        <v>43038</v>
      </c>
      <c r="F18039" s="118">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17">
        <v>43038</v>
      </c>
      <c r="F18040" s="118">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17">
        <v>43038</v>
      </c>
      <c r="F18041" s="118">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17">
        <v>43038</v>
      </c>
      <c r="F18042" s="118">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17">
        <v>43038</v>
      </c>
      <c r="F18043" s="118">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17">
        <v>43038</v>
      </c>
      <c r="F18044" s="118">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17">
        <v>43038</v>
      </c>
      <c r="F18045" s="118">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17">
        <v>43038</v>
      </c>
      <c r="F18046" s="118">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17">
        <v>43038</v>
      </c>
      <c r="F18047" s="118">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17">
        <v>43038</v>
      </c>
      <c r="F18048" s="118">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17">
        <v>43038</v>
      </c>
      <c r="F18049" s="118">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17">
        <v>43038</v>
      </c>
      <c r="F18050" s="118">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17">
        <v>43038</v>
      </c>
      <c r="F18051" s="118">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17">
        <v>43038</v>
      </c>
      <c r="F18052" s="118">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17">
        <v>43038</v>
      </c>
      <c r="F18053" s="118">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17">
        <v>43038</v>
      </c>
      <c r="F18054" s="118">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17">
        <v>43038</v>
      </c>
      <c r="F18055" s="118">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17">
        <v>43038</v>
      </c>
      <c r="F18056" s="118">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17">
        <v>43038</v>
      </c>
      <c r="F18057" s="118">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17">
        <v>43038</v>
      </c>
      <c r="F18058" s="118">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17">
        <v>43038</v>
      </c>
      <c r="F18059" s="118">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17">
        <v>43038</v>
      </c>
      <c r="F18060" s="118">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17">
        <v>43038</v>
      </c>
      <c r="F18061" s="118">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17">
        <v>43038</v>
      </c>
      <c r="F18062" s="118">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17">
        <v>43038</v>
      </c>
      <c r="F18063" s="118">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17">
        <v>43038</v>
      </c>
      <c r="F18064" s="118">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17">
        <v>43038</v>
      </c>
      <c r="F18065" s="118">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17">
        <v>43038</v>
      </c>
      <c r="F18066" s="118">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17">
        <v>43038</v>
      </c>
      <c r="F18067" s="118">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17">
        <v>43038</v>
      </c>
      <c r="F18068" s="118">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17">
        <v>43038</v>
      </c>
      <c r="F18069" s="118">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17">
        <v>43038</v>
      </c>
      <c r="F18070" s="118">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17">
        <v>43038</v>
      </c>
      <c r="F18071" s="118">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17">
        <v>43038</v>
      </c>
      <c r="F18072" s="118">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17">
        <v>43038</v>
      </c>
      <c r="F18073" s="118">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17">
        <v>43038</v>
      </c>
      <c r="F18074" s="118">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17">
        <v>43038</v>
      </c>
      <c r="F18075" s="118">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17">
        <v>43038</v>
      </c>
      <c r="F18076" s="118">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17">
        <v>43038</v>
      </c>
      <c r="F18077" s="118">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17">
        <v>43038</v>
      </c>
      <c r="F18078" s="118">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17">
        <v>43038</v>
      </c>
      <c r="F18079" s="118">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17">
        <v>43038</v>
      </c>
      <c r="F18080" s="118">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17">
        <v>43038</v>
      </c>
      <c r="F18081" s="118">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17">
        <v>43038</v>
      </c>
      <c r="F18082" s="118">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17">
        <v>43038</v>
      </c>
      <c r="F18083" s="118">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17">
        <v>43038</v>
      </c>
      <c r="F18084" s="118">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17">
        <v>43038</v>
      </c>
      <c r="F18085" s="118">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17">
        <v>43038</v>
      </c>
      <c r="F18086" s="118">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17">
        <v>43038</v>
      </c>
      <c r="F18087" s="118">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17">
        <v>43038</v>
      </c>
      <c r="F18088" s="118">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17">
        <v>43038</v>
      </c>
      <c r="F18089" s="118">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17">
        <v>43038</v>
      </c>
      <c r="F18090" s="118">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17">
        <v>43038</v>
      </c>
      <c r="F18091" s="118">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17">
        <v>43038</v>
      </c>
      <c r="F18092" s="118">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17">
        <v>43038</v>
      </c>
      <c r="F18093" s="118">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17">
        <v>43038</v>
      </c>
      <c r="F18094" s="118">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17">
        <v>43038</v>
      </c>
      <c r="F18095" s="118">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17">
        <v>43038</v>
      </c>
      <c r="F18096" s="118">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17">
        <v>43038</v>
      </c>
      <c r="F18097" s="118">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17">
        <v>43038</v>
      </c>
      <c r="F18098" s="118">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17">
        <v>43038</v>
      </c>
      <c r="F18099" s="118">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17">
        <v>43038</v>
      </c>
      <c r="F18100" s="118">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17">
        <v>43038</v>
      </c>
      <c r="F18101" s="118">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17">
        <v>43038</v>
      </c>
      <c r="F18102" s="118">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17">
        <v>43038</v>
      </c>
      <c r="F18103" s="118">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17">
        <v>43038</v>
      </c>
      <c r="F18104" s="118">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17">
        <v>43038</v>
      </c>
      <c r="F18105" s="118">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17">
        <v>43038</v>
      </c>
      <c r="F18106" s="118">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17">
        <v>43038</v>
      </c>
      <c r="F18107" s="118">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17">
        <v>43038</v>
      </c>
      <c r="F18108" s="118">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17">
        <v>43038</v>
      </c>
      <c r="F18109" s="118">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17">
        <v>43038</v>
      </c>
      <c r="F18110" s="118">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17">
        <v>43038</v>
      </c>
      <c r="F18111" s="118">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17">
        <v>43038</v>
      </c>
      <c r="F18112" s="118">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17">
        <v>43038</v>
      </c>
      <c r="F18113" s="118">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17">
        <v>43038</v>
      </c>
      <c r="F18114" s="118">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17">
        <v>43038</v>
      </c>
      <c r="F18115" s="118">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17">
        <v>43038</v>
      </c>
      <c r="F18116" s="118">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17">
        <v>43038</v>
      </c>
      <c r="F18117" s="118">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17">
        <v>43038</v>
      </c>
      <c r="F18118" s="118">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17">
        <v>43038</v>
      </c>
      <c r="F18119" s="118">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17">
        <v>43038</v>
      </c>
      <c r="F18120" s="118">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17">
        <v>43038</v>
      </c>
      <c r="F18121" s="118">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17">
        <v>43038</v>
      </c>
      <c r="F18122" s="118">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17">
        <v>43038</v>
      </c>
      <c r="F18123" s="118">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17">
        <v>43038</v>
      </c>
      <c r="F18124" s="118">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17">
        <v>43038</v>
      </c>
      <c r="F18125" s="118">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17">
        <v>43038</v>
      </c>
      <c r="F18126" s="118">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17">
        <v>43038</v>
      </c>
      <c r="F18127" s="118">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17">
        <v>43038</v>
      </c>
      <c r="F18128" s="118">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17">
        <v>43038</v>
      </c>
      <c r="F18129" s="118">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17">
        <v>43038</v>
      </c>
      <c r="F18130" s="118">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17">
        <v>43038</v>
      </c>
      <c r="F18131" s="118">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17">
        <v>43038</v>
      </c>
      <c r="F18132" s="118">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17">
        <v>43038</v>
      </c>
      <c r="F18133" s="118">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17">
        <v>43038</v>
      </c>
      <c r="F18134" s="118">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17">
        <v>43038</v>
      </c>
      <c r="F18135" s="118">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17">
        <v>43038</v>
      </c>
      <c r="F18136" s="118">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17">
        <v>43038</v>
      </c>
      <c r="F18137" s="118">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17">
        <v>43038</v>
      </c>
      <c r="F18138" s="118">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17">
        <v>43038</v>
      </c>
      <c r="F18139" s="118">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17">
        <v>43038</v>
      </c>
      <c r="F18140" s="118">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17">
        <v>43038</v>
      </c>
      <c r="F18141" s="118">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17">
        <v>43038</v>
      </c>
      <c r="F18142" s="118">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17">
        <v>43038</v>
      </c>
      <c r="F18143" s="118">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17">
        <v>43038</v>
      </c>
      <c r="F18144" s="118">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17">
        <v>43038</v>
      </c>
      <c r="F18145" s="118">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17">
        <v>43038</v>
      </c>
      <c r="F18146" s="118">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17">
        <v>43038</v>
      </c>
      <c r="F18147" s="118">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17">
        <v>43038</v>
      </c>
      <c r="F18148" s="118">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17">
        <v>43038</v>
      </c>
      <c r="F18149" s="118">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17">
        <v>43038</v>
      </c>
      <c r="F18150" s="118">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17">
        <v>43038</v>
      </c>
      <c r="F18151" s="118">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17">
        <v>43038</v>
      </c>
      <c r="F18152" s="118">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17">
        <v>43038</v>
      </c>
      <c r="F18153" s="118">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17">
        <v>43038</v>
      </c>
      <c r="F18154" s="118">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17">
        <v>43038</v>
      </c>
      <c r="F18155" s="118">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17">
        <v>43038</v>
      </c>
      <c r="F18156" s="118">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17">
        <v>43038</v>
      </c>
      <c r="F18157" s="118">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17">
        <v>43038</v>
      </c>
      <c r="F18158" s="118">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17">
        <v>43038</v>
      </c>
      <c r="F18159" s="118">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17">
        <v>43038</v>
      </c>
      <c r="F18160" s="118">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17">
        <v>43038</v>
      </c>
      <c r="F18161" s="118">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17">
        <v>43038</v>
      </c>
      <c r="F18162" s="118">
        <v>0.42974537037037036</v>
      </c>
      <c r="G18162" t="s">
        <v>9457</v>
      </c>
      <c r="H18162">
        <v>282</v>
      </c>
      <c r="I18162">
        <v>17</v>
      </c>
      <c r="J18162" t="s">
        <v>27614</v>
      </c>
      <c r="K18162">
        <v>-11.9924556308815</v>
      </c>
      <c r="L18162" t="s">
        <v>159</v>
      </c>
    </row>
    <row r="18163" spans="1:12" x14ac:dyDescent="0.25">
      <c r="A18163" t="s">
        <v>9458</v>
      </c>
      <c r="B18163" t="s">
        <v>9453</v>
      </c>
      <c r="C18163" t="s">
        <v>9454</v>
      </c>
      <c r="D18163" t="s">
        <v>9455</v>
      </c>
      <c r="E18163" s="117">
        <v>43038</v>
      </c>
      <c r="F18163" s="118">
        <v>0.42975694444444446</v>
      </c>
      <c r="G18163" t="s">
        <v>9457</v>
      </c>
      <c r="H18163">
        <v>282</v>
      </c>
      <c r="I18163">
        <v>17</v>
      </c>
      <c r="J18163" t="s">
        <v>27614</v>
      </c>
      <c r="K18163">
        <v>-11.9924556308815</v>
      </c>
      <c r="L18163" t="s">
        <v>159</v>
      </c>
    </row>
    <row r="18164" spans="1:12" x14ac:dyDescent="0.25">
      <c r="A18164" t="s">
        <v>9458</v>
      </c>
      <c r="B18164" t="s">
        <v>9453</v>
      </c>
      <c r="C18164" t="s">
        <v>9454</v>
      </c>
      <c r="D18164" t="s">
        <v>9455</v>
      </c>
      <c r="E18164" s="117">
        <v>43038</v>
      </c>
      <c r="F18164" s="118">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17">
        <v>43038</v>
      </c>
      <c r="F18165" s="118">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17">
        <v>43038</v>
      </c>
      <c r="F18166" s="118">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17">
        <v>43038</v>
      </c>
      <c r="F18167" s="118">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17">
        <v>43038</v>
      </c>
      <c r="F18168" s="118">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17">
        <v>43038</v>
      </c>
      <c r="F18169" s="118">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17">
        <v>43038</v>
      </c>
      <c r="F18170" s="118">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17">
        <v>43038</v>
      </c>
      <c r="F18171" s="118">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17">
        <v>43038</v>
      </c>
      <c r="F18172" s="118">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17">
        <v>43038</v>
      </c>
      <c r="F18173" s="118">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17">
        <v>43038</v>
      </c>
      <c r="F18174" s="118">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17">
        <v>43038</v>
      </c>
      <c r="F18175" s="118">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17">
        <v>43038</v>
      </c>
      <c r="F18176" s="118">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17">
        <v>43038</v>
      </c>
      <c r="F18177" s="118">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17">
        <v>43038</v>
      </c>
      <c r="F18178" s="118">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17">
        <v>43038</v>
      </c>
      <c r="F18179" s="118">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17">
        <v>43038</v>
      </c>
      <c r="F18180" s="118">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17">
        <v>43038</v>
      </c>
      <c r="F18181" s="118">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17">
        <v>43038</v>
      </c>
      <c r="F18182" s="118">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17">
        <v>43038</v>
      </c>
      <c r="F18183" s="118">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17">
        <v>43038</v>
      </c>
      <c r="F18184" s="118">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17">
        <v>43038</v>
      </c>
      <c r="F18185" s="118">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17">
        <v>43038</v>
      </c>
      <c r="F18186" s="118">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17">
        <v>43038</v>
      </c>
      <c r="F18187" s="118">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17">
        <v>43038</v>
      </c>
      <c r="F18188" s="118">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17">
        <v>43038</v>
      </c>
      <c r="F18189" s="118">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17">
        <v>43038</v>
      </c>
      <c r="F18190" s="118">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17">
        <v>43038</v>
      </c>
      <c r="F18191" s="118">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17">
        <v>43038</v>
      </c>
      <c r="F18192" s="118">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17">
        <v>43038</v>
      </c>
      <c r="F18193" s="118">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17">
        <v>43038</v>
      </c>
      <c r="F18194" s="118">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17">
        <v>43038</v>
      </c>
      <c r="F18195" s="118">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17">
        <v>43038</v>
      </c>
      <c r="F18196" s="118">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17">
        <v>43038</v>
      </c>
      <c r="F18197" s="118">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17">
        <v>43038</v>
      </c>
      <c r="F18198" s="118">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17">
        <v>43038</v>
      </c>
      <c r="F18199" s="118">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17">
        <v>43038</v>
      </c>
      <c r="F18200" s="118">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17">
        <v>43038</v>
      </c>
      <c r="F18201" s="118">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17">
        <v>43038</v>
      </c>
      <c r="F18202" s="118">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17">
        <v>43038</v>
      </c>
      <c r="F18203" s="118">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17">
        <v>43038</v>
      </c>
      <c r="F18204" s="118">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17">
        <v>43038</v>
      </c>
      <c r="F18205" s="118">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17">
        <v>43038</v>
      </c>
      <c r="F18206" s="118">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17">
        <v>43038</v>
      </c>
      <c r="F18207" s="118">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17">
        <v>43038</v>
      </c>
      <c r="F18208" s="118">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17">
        <v>43038</v>
      </c>
      <c r="F18209" s="118">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17">
        <v>43038</v>
      </c>
      <c r="F18210" s="118">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17">
        <v>43038</v>
      </c>
      <c r="F18211" s="118">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17">
        <v>43038</v>
      </c>
      <c r="F18212" s="118">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17">
        <v>43038</v>
      </c>
      <c r="F18213" s="118">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17">
        <v>43038</v>
      </c>
      <c r="F18214" s="118">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17">
        <v>43038</v>
      </c>
      <c r="F18215" s="118">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17">
        <v>43038</v>
      </c>
      <c r="F18216" s="118">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17">
        <v>43038</v>
      </c>
      <c r="F18217" s="118">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17">
        <v>43038</v>
      </c>
      <c r="F18218" s="118">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17">
        <v>43038</v>
      </c>
      <c r="F18219" s="118">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17">
        <v>43038</v>
      </c>
      <c r="F18220" s="118">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17">
        <v>43038</v>
      </c>
      <c r="F18221" s="118">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17">
        <v>43038</v>
      </c>
      <c r="F18222" s="118">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17">
        <v>43038</v>
      </c>
      <c r="F18223" s="118">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17">
        <v>43038</v>
      </c>
      <c r="F18224" s="118">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17">
        <v>43038</v>
      </c>
      <c r="F18225" s="118">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17">
        <v>43038</v>
      </c>
      <c r="F18226" s="118">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17">
        <v>43038</v>
      </c>
      <c r="F18227" s="118">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17">
        <v>43038</v>
      </c>
      <c r="F18228" s="118">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17">
        <v>43038</v>
      </c>
      <c r="F18229" s="118">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17">
        <v>43038</v>
      </c>
      <c r="F18230" s="118">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17">
        <v>43038</v>
      </c>
      <c r="F18231" s="118">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17">
        <v>43038</v>
      </c>
      <c r="F18232" s="118">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17">
        <v>43038</v>
      </c>
      <c r="F18233" s="118">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17">
        <v>43038</v>
      </c>
      <c r="F18234" s="118">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17">
        <v>43038</v>
      </c>
      <c r="F18235" s="118">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17">
        <v>43038</v>
      </c>
      <c r="F18236" s="118">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17">
        <v>43038</v>
      </c>
      <c r="F18237" s="118">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17">
        <v>43038</v>
      </c>
      <c r="F18238" s="118">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17">
        <v>43038</v>
      </c>
      <c r="F18239" s="118">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17">
        <v>43038</v>
      </c>
      <c r="F18240" s="118">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17">
        <v>43038</v>
      </c>
      <c r="F18241" s="118">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17">
        <v>43038</v>
      </c>
      <c r="F18242" s="118">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17">
        <v>43038</v>
      </c>
      <c r="F18243" s="118">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17">
        <v>43038</v>
      </c>
      <c r="F18244" s="118">
        <v>0.4314236111111111</v>
      </c>
      <c r="G18244" t="s">
        <v>9457</v>
      </c>
      <c r="H18244">
        <v>323</v>
      </c>
      <c r="I18244">
        <v>17</v>
      </c>
      <c r="J18244" t="s">
        <v>27033</v>
      </c>
      <c r="K18244">
        <v>-11.9924556308815</v>
      </c>
    </row>
    <row r="18245" spans="1:12" x14ac:dyDescent="0.25">
      <c r="A18245" t="s">
        <v>9458</v>
      </c>
      <c r="B18245" t="s">
        <v>9453</v>
      </c>
      <c r="C18245" t="s">
        <v>9454</v>
      </c>
      <c r="D18245" t="s">
        <v>9455</v>
      </c>
      <c r="E18245" s="117">
        <v>43038</v>
      </c>
      <c r="F18245" s="118">
        <v>0.43149305555555556</v>
      </c>
      <c r="G18245" t="s">
        <v>9457</v>
      </c>
      <c r="H18245">
        <v>323</v>
      </c>
      <c r="I18245">
        <v>17</v>
      </c>
      <c r="J18245" t="s">
        <v>27033</v>
      </c>
      <c r="K18245">
        <v>-11.9924556308815</v>
      </c>
    </row>
    <row r="18246" spans="1:12" x14ac:dyDescent="0.25">
      <c r="A18246" t="s">
        <v>9458</v>
      </c>
      <c r="B18246" t="s">
        <v>9453</v>
      </c>
      <c r="C18246" t="s">
        <v>9454</v>
      </c>
      <c r="D18246" t="s">
        <v>9455</v>
      </c>
      <c r="E18246" s="117">
        <v>43038</v>
      </c>
      <c r="F18246" s="118">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17">
        <v>43038</v>
      </c>
      <c r="F18247" s="118">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17">
        <v>43038</v>
      </c>
      <c r="F18248" s="118">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17">
        <v>43038</v>
      </c>
      <c r="F18249" s="118">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17">
        <v>43038</v>
      </c>
      <c r="F18250" s="118">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17">
        <v>43038</v>
      </c>
      <c r="F18251" s="118">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17">
        <v>43038</v>
      </c>
      <c r="F18252" s="118">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17">
        <v>43038</v>
      </c>
      <c r="F18253" s="118">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17">
        <v>43038</v>
      </c>
      <c r="F18254" s="118">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17">
        <v>43038</v>
      </c>
      <c r="F18255" s="118">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17">
        <v>43038</v>
      </c>
      <c r="F18256" s="118">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17">
        <v>43038</v>
      </c>
      <c r="F18257" s="118">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17">
        <v>43038</v>
      </c>
      <c r="F18258" s="118">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17">
        <v>43038</v>
      </c>
      <c r="F18259" s="118">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17">
        <v>43038</v>
      </c>
      <c r="F18260" s="118">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17">
        <v>43038</v>
      </c>
      <c r="F18261" s="118">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17">
        <v>43038</v>
      </c>
      <c r="F18262" s="118">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17">
        <v>43038</v>
      </c>
      <c r="F18263" s="118">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17">
        <v>43038</v>
      </c>
      <c r="F18264" s="118">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17">
        <v>43038</v>
      </c>
      <c r="F18265" s="118">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17">
        <v>43038</v>
      </c>
      <c r="F18266" s="118">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17">
        <v>43038</v>
      </c>
      <c r="F18267" s="118">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17">
        <v>43038</v>
      </c>
      <c r="F18268" s="118">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17">
        <v>43038</v>
      </c>
      <c r="F18269" s="118">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17">
        <v>43038</v>
      </c>
      <c r="F18270" s="118">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17">
        <v>43038</v>
      </c>
      <c r="F18271" s="118">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17">
        <v>43038</v>
      </c>
      <c r="F18272" s="118">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17">
        <v>43038</v>
      </c>
      <c r="F18273" s="118">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17">
        <v>43038</v>
      </c>
      <c r="F18274" s="118">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17">
        <v>43038</v>
      </c>
      <c r="F18275" s="118">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17">
        <v>43038</v>
      </c>
      <c r="F18276" s="118">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17">
        <v>43038</v>
      </c>
      <c r="F18277" s="118">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17">
        <v>43038</v>
      </c>
      <c r="F18278" s="118">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17">
        <v>43038</v>
      </c>
      <c r="F18279" s="118">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17">
        <v>43038</v>
      </c>
      <c r="F18280" s="118">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17">
        <v>43038</v>
      </c>
      <c r="F18281" s="118">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17">
        <v>43038</v>
      </c>
      <c r="F18282" s="118">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17">
        <v>43038</v>
      </c>
      <c r="F18283" s="118">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17">
        <v>43038</v>
      </c>
      <c r="F18284" s="118">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17">
        <v>43038</v>
      </c>
      <c r="F18285" s="118">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17">
        <v>43038</v>
      </c>
      <c r="F18286" s="118">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17">
        <v>43038</v>
      </c>
      <c r="F18287" s="118">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17">
        <v>43038</v>
      </c>
      <c r="F18288" s="118">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17">
        <v>43038</v>
      </c>
      <c r="F18289" s="118">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17">
        <v>43038</v>
      </c>
      <c r="F18290" s="118">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17">
        <v>43038</v>
      </c>
      <c r="F18291" s="118">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17">
        <v>43038</v>
      </c>
      <c r="F18292" s="118">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17">
        <v>43038</v>
      </c>
      <c r="F18293" s="118">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17">
        <v>43038</v>
      </c>
      <c r="F18294" s="118">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17">
        <v>43038</v>
      </c>
      <c r="F18295" s="118">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17">
        <v>43038</v>
      </c>
      <c r="F18296" s="118">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17">
        <v>43038</v>
      </c>
      <c r="F18297" s="118">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17">
        <v>43038</v>
      </c>
      <c r="F18298" s="118">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17">
        <v>43038</v>
      </c>
      <c r="F18299" s="118">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17">
        <v>43038</v>
      </c>
      <c r="F18300" s="118">
        <v>0.43246527777777777</v>
      </c>
      <c r="G18300" t="s">
        <v>9457</v>
      </c>
      <c r="H18300">
        <v>351</v>
      </c>
      <c r="I18300">
        <v>17</v>
      </c>
      <c r="J18300" t="s">
        <v>27059</v>
      </c>
      <c r="K18300">
        <v>-11.9924556308815</v>
      </c>
      <c r="L18300" s="231" t="s">
        <v>532</v>
      </c>
    </row>
    <row r="18301" spans="1:12" x14ac:dyDescent="0.25">
      <c r="A18301" t="s">
        <v>9458</v>
      </c>
      <c r="B18301" t="s">
        <v>9453</v>
      </c>
      <c r="C18301" t="s">
        <v>9454</v>
      </c>
      <c r="D18301" t="s">
        <v>9455</v>
      </c>
      <c r="E18301" s="117">
        <v>43038</v>
      </c>
      <c r="F18301" s="118">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17">
        <v>43038</v>
      </c>
      <c r="F18302" s="118">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17">
        <v>43038</v>
      </c>
      <c r="F18303" s="118">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17">
        <v>43038</v>
      </c>
      <c r="F18304" s="118">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17">
        <v>43038</v>
      </c>
      <c r="F18305" s="118">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17">
        <v>43038</v>
      </c>
      <c r="F18306" s="118">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17">
        <v>43038</v>
      </c>
      <c r="F18307" s="118">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17">
        <v>43038</v>
      </c>
      <c r="F18308" s="118">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17">
        <v>43038</v>
      </c>
      <c r="F18309" s="118">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17">
        <v>43038</v>
      </c>
      <c r="F18310" s="118">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17">
        <v>43038</v>
      </c>
      <c r="F18311" s="118">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17">
        <v>43038</v>
      </c>
      <c r="F18312" s="118">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17">
        <v>43038</v>
      </c>
      <c r="F18313" s="118">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17">
        <v>43038</v>
      </c>
      <c r="F18314" s="118">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17">
        <v>43038</v>
      </c>
      <c r="F18315" s="118">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17">
        <v>43038</v>
      </c>
      <c r="F18316" s="118">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17">
        <v>43038</v>
      </c>
      <c r="F18317" s="118">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17">
        <v>43038</v>
      </c>
      <c r="F18318" s="118">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17">
        <v>43038</v>
      </c>
      <c r="F18319" s="118">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17">
        <v>43038</v>
      </c>
      <c r="F18320" s="118">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17">
        <v>43038</v>
      </c>
      <c r="F18321" s="118">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17">
        <v>43038</v>
      </c>
      <c r="F18322" s="118">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17">
        <v>43038</v>
      </c>
      <c r="F18323" s="118">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17">
        <v>43038</v>
      </c>
      <c r="F18324" s="118">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17">
        <v>43038</v>
      </c>
      <c r="F18325" s="118">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17">
        <v>43038</v>
      </c>
      <c r="F18326" s="118">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17">
        <v>43038</v>
      </c>
      <c r="F18327" s="118">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17">
        <v>43038</v>
      </c>
      <c r="F18328" s="118">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17">
        <v>43038</v>
      </c>
      <c r="F18329" s="118">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17">
        <v>43038</v>
      </c>
      <c r="F18330" s="118">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17">
        <v>43038</v>
      </c>
      <c r="F18331" s="118">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17">
        <v>43038</v>
      </c>
      <c r="F18332" s="118">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17">
        <v>43038</v>
      </c>
      <c r="F18333" s="118">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17">
        <v>43038</v>
      </c>
      <c r="F18334" s="118">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17">
        <v>43038</v>
      </c>
      <c r="F18335" s="118">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17">
        <v>43038</v>
      </c>
      <c r="F18336" s="118">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17">
        <v>43038</v>
      </c>
      <c r="F18337" s="118">
        <v>0.43306712962962962</v>
      </c>
      <c r="G18337" t="s">
        <v>9457</v>
      </c>
      <c r="H18337">
        <v>369</v>
      </c>
      <c r="I18337">
        <v>17</v>
      </c>
      <c r="J18337" t="s">
        <v>27124</v>
      </c>
      <c r="K18337">
        <v>-11.9924556308815</v>
      </c>
      <c r="L18337" s="117" t="s">
        <v>159</v>
      </c>
    </row>
    <row r="18338" spans="1:12" x14ac:dyDescent="0.25">
      <c r="A18338" t="s">
        <v>9458</v>
      </c>
      <c r="B18338" t="s">
        <v>9453</v>
      </c>
      <c r="C18338" t="s">
        <v>9454</v>
      </c>
      <c r="D18338" t="s">
        <v>9455</v>
      </c>
      <c r="E18338" s="117">
        <v>43038</v>
      </c>
      <c r="F18338" s="118">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17">
        <v>43038</v>
      </c>
      <c r="F18339" s="118">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17">
        <v>43038</v>
      </c>
      <c r="F18340" s="118">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17">
        <v>43038</v>
      </c>
      <c r="F18341" s="118">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17">
        <v>43038</v>
      </c>
      <c r="F18342" s="118">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17">
        <v>43038</v>
      </c>
      <c r="F18343" s="118">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17">
        <v>43038</v>
      </c>
      <c r="F18344" s="118">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17">
        <v>43038</v>
      </c>
      <c r="F18345" s="118">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17">
        <v>43038</v>
      </c>
      <c r="F18346" s="118">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17">
        <v>43038</v>
      </c>
      <c r="F18347" s="118">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17">
        <v>43038</v>
      </c>
      <c r="F18348" s="118">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17">
        <v>43038</v>
      </c>
      <c r="F18349" s="118">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17">
        <v>43038</v>
      </c>
      <c r="F18350" s="118">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17">
        <v>43038</v>
      </c>
      <c r="F18351" s="118">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17">
        <v>43038</v>
      </c>
      <c r="F18352" s="118">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17">
        <v>43038</v>
      </c>
      <c r="F18353" s="118">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17">
        <v>43038</v>
      </c>
      <c r="F18354" s="118">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17">
        <v>43038</v>
      </c>
      <c r="F18355" s="118">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17">
        <v>43038</v>
      </c>
      <c r="F18356" s="118">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17">
        <v>43038</v>
      </c>
      <c r="F18357" s="118">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17">
        <v>43038</v>
      </c>
      <c r="F18358" s="118">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17">
        <v>43038</v>
      </c>
      <c r="F18359" s="118">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17">
        <v>43038</v>
      </c>
      <c r="F18360" s="118">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17">
        <v>43038</v>
      </c>
      <c r="F18361" s="118">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17">
        <v>43038</v>
      </c>
      <c r="F18362" s="118">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17">
        <v>43038</v>
      </c>
      <c r="F18363" s="118">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17">
        <v>43038</v>
      </c>
      <c r="F18364" s="118">
        <v>0.43343749999999998</v>
      </c>
      <c r="G18364" t="s">
        <v>9457</v>
      </c>
      <c r="H18364">
        <v>383</v>
      </c>
      <c r="I18364">
        <v>17</v>
      </c>
      <c r="J18364" t="s">
        <v>27137</v>
      </c>
      <c r="K18364">
        <v>-11.9924556308815</v>
      </c>
      <c r="L18364" s="231" t="s">
        <v>527</v>
      </c>
    </row>
    <row r="18365" spans="1:12" x14ac:dyDescent="0.25">
      <c r="A18365" t="s">
        <v>9458</v>
      </c>
      <c r="B18365" t="s">
        <v>9453</v>
      </c>
      <c r="C18365" t="s">
        <v>9454</v>
      </c>
      <c r="D18365" t="s">
        <v>9455</v>
      </c>
      <c r="E18365" s="117">
        <v>43038</v>
      </c>
      <c r="F18365" s="118">
        <v>0.43344907407407413</v>
      </c>
      <c r="G18365" t="s">
        <v>9457</v>
      </c>
      <c r="H18365">
        <v>383</v>
      </c>
      <c r="I18365">
        <v>17</v>
      </c>
      <c r="J18365" t="s">
        <v>27137</v>
      </c>
      <c r="K18365">
        <v>-11.9924556308815</v>
      </c>
      <c r="L18365" s="231" t="s">
        <v>527</v>
      </c>
    </row>
    <row r="18366" spans="1:12" x14ac:dyDescent="0.25">
      <c r="A18366" t="s">
        <v>9458</v>
      </c>
      <c r="B18366" t="s">
        <v>9453</v>
      </c>
      <c r="C18366" t="s">
        <v>9454</v>
      </c>
      <c r="D18366" t="s">
        <v>9455</v>
      </c>
      <c r="E18366" s="117">
        <v>43038</v>
      </c>
      <c r="F18366" s="118">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17">
        <v>43038</v>
      </c>
      <c r="F18367" s="118">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17">
        <v>43038</v>
      </c>
      <c r="F18368" s="118">
        <v>0.4334722222222222</v>
      </c>
      <c r="G18368" t="s">
        <v>9457</v>
      </c>
      <c r="H18368">
        <v>385</v>
      </c>
      <c r="I18368">
        <v>17</v>
      </c>
      <c r="J18368" t="s">
        <v>27139</v>
      </c>
      <c r="K18368">
        <v>-11.9924556308815</v>
      </c>
      <c r="L18368" s="117" t="s">
        <v>527</v>
      </c>
    </row>
    <row r="18369" spans="1:12" x14ac:dyDescent="0.25">
      <c r="A18369" t="s">
        <v>9458</v>
      </c>
      <c r="B18369" t="s">
        <v>9453</v>
      </c>
      <c r="C18369" t="s">
        <v>9454</v>
      </c>
      <c r="D18369" t="s">
        <v>9455</v>
      </c>
      <c r="E18369" s="117">
        <v>43038</v>
      </c>
      <c r="F18369" s="118">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17">
        <v>43038</v>
      </c>
      <c r="F18370" s="118">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17">
        <v>43038</v>
      </c>
      <c r="F18371" s="118">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17">
        <v>43038</v>
      </c>
      <c r="F18372" s="118">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17">
        <v>43038</v>
      </c>
      <c r="F18373" s="118">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17">
        <v>43038</v>
      </c>
      <c r="F18374" s="118">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17">
        <v>43038</v>
      </c>
      <c r="F18375" s="118">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17">
        <v>43038</v>
      </c>
      <c r="F18376" s="118">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17">
        <v>43038</v>
      </c>
      <c r="F18377" s="118">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17">
        <v>43038</v>
      </c>
      <c r="F18378" s="118">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17">
        <v>43038</v>
      </c>
      <c r="F18379" s="118">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17">
        <v>43038</v>
      </c>
      <c r="F18380" s="118">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17">
        <v>43038</v>
      </c>
      <c r="F18381" s="118">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17">
        <v>43038</v>
      </c>
      <c r="F18382" s="118">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17">
        <v>43038</v>
      </c>
      <c r="F18383" s="118">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17">
        <v>43038</v>
      </c>
      <c r="F18384" s="118">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17">
        <v>43038</v>
      </c>
      <c r="F18385" s="118">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17">
        <v>43038</v>
      </c>
      <c r="F18386" s="118">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17">
        <v>43038</v>
      </c>
      <c r="F18387" s="118">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17">
        <v>43038</v>
      </c>
      <c r="F18388" s="118">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17">
        <v>43038</v>
      </c>
      <c r="F18389" s="118">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17">
        <v>43038</v>
      </c>
      <c r="F18390" s="118">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17">
        <v>43038</v>
      </c>
      <c r="F18391" s="118">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17">
        <v>43038</v>
      </c>
      <c r="F18392" s="118">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17">
        <v>43038</v>
      </c>
      <c r="F18393" s="118">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17">
        <v>43038</v>
      </c>
      <c r="F18394" s="118">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17">
        <v>43038</v>
      </c>
      <c r="F18395" s="118">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17">
        <v>43038</v>
      </c>
      <c r="F18396" s="118">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17">
        <v>43038</v>
      </c>
      <c r="F18397" s="118">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17">
        <v>43038</v>
      </c>
      <c r="F18398" s="118">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17">
        <v>43038</v>
      </c>
      <c r="F18399" s="118">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17">
        <v>43038</v>
      </c>
      <c r="F18400" s="118">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17">
        <v>43038</v>
      </c>
      <c r="F18401" s="118">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17">
        <v>43038</v>
      </c>
      <c r="F18402" s="118">
        <v>0.43410879629629634</v>
      </c>
      <c r="G18402" t="s">
        <v>9457</v>
      </c>
      <c r="H18402">
        <v>402</v>
      </c>
      <c r="I18402">
        <v>17</v>
      </c>
      <c r="J18402" t="s">
        <v>27192</v>
      </c>
      <c r="K18402">
        <v>-11.9924556308815</v>
      </c>
      <c r="L18402" s="117" t="s">
        <v>527</v>
      </c>
    </row>
    <row r="18403" spans="1:12" x14ac:dyDescent="0.25">
      <c r="A18403" t="s">
        <v>9458</v>
      </c>
      <c r="B18403" t="s">
        <v>9453</v>
      </c>
      <c r="C18403" t="s">
        <v>9454</v>
      </c>
      <c r="D18403" t="s">
        <v>9455</v>
      </c>
      <c r="E18403" s="117">
        <v>43038</v>
      </c>
      <c r="F18403" s="118">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17">
        <v>43038</v>
      </c>
      <c r="F18404" s="118">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17">
        <v>43038</v>
      </c>
      <c r="F18405" s="118">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17">
        <v>43038</v>
      </c>
      <c r="F18406" s="118">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17">
        <v>43038</v>
      </c>
      <c r="F18407" s="118">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17">
        <v>43038</v>
      </c>
      <c r="F18408" s="118">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17">
        <v>43038</v>
      </c>
      <c r="F18409" s="118">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17">
        <v>43038</v>
      </c>
      <c r="F18410" s="118">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17">
        <v>43038</v>
      </c>
      <c r="F18411" s="118">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17">
        <v>43038</v>
      </c>
      <c r="F18412" s="118">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17">
        <v>43038</v>
      </c>
      <c r="F18413" s="118">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17">
        <v>43038</v>
      </c>
      <c r="F18414" s="118">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17">
        <v>43038</v>
      </c>
      <c r="F18415" s="118">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17">
        <v>43038</v>
      </c>
      <c r="F18416" s="118">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17">
        <v>43038</v>
      </c>
      <c r="F18417" s="118">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17">
        <v>43038</v>
      </c>
      <c r="F18418" s="118">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17">
        <v>43038</v>
      </c>
      <c r="F18419" s="118">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17">
        <v>43038</v>
      </c>
      <c r="F18420" s="118">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17">
        <v>43038</v>
      </c>
      <c r="F18421" s="118">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17">
        <v>43038</v>
      </c>
      <c r="F18422" s="118">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17">
        <v>43038</v>
      </c>
      <c r="F18423" s="118">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17">
        <v>43038</v>
      </c>
      <c r="F18424" s="118">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17">
        <v>43038</v>
      </c>
      <c r="F18425" s="118">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17">
        <v>43038</v>
      </c>
      <c r="F18426" s="118">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17">
        <v>43038</v>
      </c>
      <c r="F18427" s="118">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17">
        <v>43038</v>
      </c>
      <c r="F18428" s="118">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17">
        <v>43038</v>
      </c>
      <c r="F18429" s="118">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17">
        <v>43038</v>
      </c>
      <c r="F18430" s="118">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17">
        <v>43038</v>
      </c>
      <c r="F18431" s="118">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17">
        <v>43038</v>
      </c>
      <c r="F18432" s="118">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17">
        <v>43038</v>
      </c>
      <c r="F18433" s="118">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17">
        <v>43038</v>
      </c>
      <c r="F18434" s="118">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17">
        <v>43038</v>
      </c>
      <c r="F18435" s="118">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17">
        <v>43038</v>
      </c>
      <c r="F18436" s="118">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17">
        <v>43038</v>
      </c>
      <c r="F18437" s="118">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17">
        <v>43038</v>
      </c>
      <c r="F18438" s="118">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17">
        <v>43038</v>
      </c>
      <c r="F18439" s="118">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17">
        <v>43038</v>
      </c>
      <c r="F18440" s="118">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17">
        <v>43038</v>
      </c>
      <c r="F18441" s="118">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17">
        <v>43038</v>
      </c>
      <c r="F18442" s="118">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17">
        <v>43038</v>
      </c>
      <c r="F18443" s="118">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17">
        <v>43038</v>
      </c>
      <c r="F18444" s="118">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17">
        <v>43038</v>
      </c>
      <c r="F18445" s="118">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17">
        <v>43038</v>
      </c>
      <c r="F18446" s="118">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17">
        <v>43038</v>
      </c>
      <c r="F18447" s="118">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17">
        <v>43038</v>
      </c>
      <c r="F18448" s="118">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17">
        <v>43038</v>
      </c>
      <c r="F18449" s="118">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17">
        <v>43038</v>
      </c>
      <c r="F18450" s="118">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17">
        <v>43038</v>
      </c>
      <c r="F18451" s="118">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17">
        <v>43038</v>
      </c>
      <c r="F18452" s="118">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17">
        <v>43038</v>
      </c>
      <c r="F18453" s="118">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17">
        <v>43038</v>
      </c>
      <c r="F18454" s="118">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17">
        <v>43038</v>
      </c>
      <c r="F18455" s="118">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17">
        <v>43038</v>
      </c>
      <c r="F18456" s="118">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17">
        <v>43038</v>
      </c>
      <c r="F18457" s="118">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17">
        <v>43038</v>
      </c>
      <c r="F18458" s="118">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17">
        <v>43038</v>
      </c>
      <c r="F18459" s="118">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17">
        <v>43038</v>
      </c>
      <c r="F18460" s="118">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17">
        <v>43038</v>
      </c>
      <c r="F18461" s="118">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17">
        <v>43038</v>
      </c>
      <c r="F18462" s="118">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17">
        <v>43038</v>
      </c>
      <c r="F18463" s="118">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17">
        <v>43038</v>
      </c>
      <c r="F18464" s="118">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17">
        <v>43038</v>
      </c>
      <c r="F18465" s="118">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17">
        <v>43038</v>
      </c>
      <c r="F18466" s="118">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17">
        <v>43038</v>
      </c>
      <c r="F18467" s="118">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17">
        <v>43038</v>
      </c>
      <c r="F18468" s="118">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17">
        <v>43038</v>
      </c>
      <c r="F18469" s="118">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17">
        <v>43038</v>
      </c>
      <c r="F18470" s="118">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17">
        <v>43038</v>
      </c>
      <c r="F18471" s="118">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17">
        <v>43038</v>
      </c>
      <c r="F18472" s="118">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17">
        <v>43038</v>
      </c>
      <c r="F18473" s="118">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17">
        <v>43038</v>
      </c>
      <c r="F18474" s="118">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17">
        <v>43038</v>
      </c>
      <c r="F18475" s="118">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17">
        <v>43038</v>
      </c>
      <c r="F18476" s="118">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17">
        <v>43038</v>
      </c>
      <c r="F18477" s="118">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17">
        <v>43038</v>
      </c>
      <c r="F18478" s="118">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17">
        <v>43038</v>
      </c>
      <c r="F18479" s="118">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17">
        <v>43038</v>
      </c>
      <c r="F18480" s="118">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17">
        <v>43038</v>
      </c>
      <c r="F18481" s="118">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17">
        <v>43038</v>
      </c>
      <c r="F18482" s="118">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17">
        <v>43038</v>
      </c>
      <c r="F18483" s="118">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17">
        <v>43038</v>
      </c>
      <c r="F18484" s="118">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17">
        <v>43038</v>
      </c>
      <c r="F18485" s="118">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17">
        <v>43038</v>
      </c>
      <c r="F18486" s="118">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17">
        <v>43038</v>
      </c>
      <c r="F18487" s="118">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17">
        <v>43038</v>
      </c>
      <c r="F18488" s="118">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17">
        <v>43038</v>
      </c>
      <c r="F18489" s="118">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17">
        <v>43038</v>
      </c>
      <c r="F18490" s="118">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17">
        <v>43038</v>
      </c>
      <c r="F18491" s="118">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17">
        <v>43038</v>
      </c>
      <c r="F18492" s="118">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17">
        <v>43038</v>
      </c>
      <c r="F18493" s="118">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17">
        <v>43038</v>
      </c>
      <c r="F18494" s="118">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17">
        <v>43038</v>
      </c>
      <c r="F18495" s="118">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17">
        <v>43038</v>
      </c>
      <c r="F18496" s="118">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17">
        <v>43038</v>
      </c>
      <c r="F18497" s="118">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17">
        <v>43038</v>
      </c>
      <c r="F18498" s="118">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17">
        <v>43038</v>
      </c>
      <c r="F18499" s="118">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17">
        <v>43038</v>
      </c>
      <c r="F18500" s="118">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17">
        <v>43038</v>
      </c>
      <c r="F18501" s="118">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17">
        <v>43038</v>
      </c>
      <c r="F18502" s="118">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17">
        <v>43038</v>
      </c>
      <c r="F18503" s="118">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17">
        <v>43038</v>
      </c>
      <c r="F18504" s="118">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17">
        <v>43038</v>
      </c>
      <c r="F18505" s="118">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17">
        <v>43038</v>
      </c>
      <c r="F18506" s="118">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17">
        <v>43038</v>
      </c>
      <c r="F18507" s="118">
        <v>0.43541666666666662</v>
      </c>
      <c r="G18507" t="s">
        <v>9457</v>
      </c>
      <c r="H18507">
        <v>454</v>
      </c>
      <c r="I18507">
        <v>17</v>
      </c>
      <c r="J18507" t="s">
        <v>27240</v>
      </c>
      <c r="K18507">
        <v>-11.9924556308815</v>
      </c>
      <c r="L18507" s="231" t="s">
        <v>527</v>
      </c>
    </row>
    <row r="18508" spans="1:12" x14ac:dyDescent="0.25">
      <c r="A18508" t="s">
        <v>9458</v>
      </c>
      <c r="B18508" t="s">
        <v>9453</v>
      </c>
      <c r="C18508" t="s">
        <v>9454</v>
      </c>
      <c r="D18508" t="s">
        <v>9455</v>
      </c>
      <c r="E18508" s="117">
        <v>43038</v>
      </c>
      <c r="F18508" s="118">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17">
        <v>43038</v>
      </c>
      <c r="F18509" s="118">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17">
        <v>43038</v>
      </c>
      <c r="F18510" s="118">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17">
        <v>43038</v>
      </c>
      <c r="F18511" s="118">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17">
        <v>43038</v>
      </c>
      <c r="F18512" s="118">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17">
        <v>43038</v>
      </c>
      <c r="F18513" s="118">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17">
        <v>43038</v>
      </c>
      <c r="F18514" s="118">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17">
        <v>43038</v>
      </c>
      <c r="F18515" s="118">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17">
        <v>43038</v>
      </c>
      <c r="F18516" s="118">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17">
        <v>43038</v>
      </c>
      <c r="F18517" s="118">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17">
        <v>43038</v>
      </c>
      <c r="F18518" s="118">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17">
        <v>43038</v>
      </c>
      <c r="F18519" s="118">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17">
        <v>43038</v>
      </c>
      <c r="F18520" s="118">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17">
        <v>43038</v>
      </c>
      <c r="F18521" s="118">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17">
        <v>43038</v>
      </c>
      <c r="F18522" s="118">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17">
        <v>43038</v>
      </c>
      <c r="F18523" s="118">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17">
        <v>43038</v>
      </c>
      <c r="F18524" s="118">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17">
        <v>43038</v>
      </c>
      <c r="F18525" s="118">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17">
        <v>43038</v>
      </c>
      <c r="F18526" s="118">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17">
        <v>43038</v>
      </c>
      <c r="F18527" s="118">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17">
        <v>43038</v>
      </c>
      <c r="F18528" s="118">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17">
        <v>43038</v>
      </c>
      <c r="F18529" s="118">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17">
        <v>43038</v>
      </c>
      <c r="F18530" s="118">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17">
        <v>43038</v>
      </c>
      <c r="F18531" s="118">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17">
        <v>43038</v>
      </c>
      <c r="F18532" s="118">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17">
        <v>43038</v>
      </c>
      <c r="F18533" s="118">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17">
        <v>43038</v>
      </c>
      <c r="F18534" s="118">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17">
        <v>43038</v>
      </c>
      <c r="F18535" s="118">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17">
        <v>43038</v>
      </c>
      <c r="F18536" s="118">
        <v>0.43582175925925926</v>
      </c>
      <c r="G18536" t="s">
        <v>9457</v>
      </c>
      <c r="H18536">
        <v>469</v>
      </c>
      <c r="I18536">
        <v>17</v>
      </c>
      <c r="J18536" t="s">
        <v>26750</v>
      </c>
      <c r="K18536">
        <v>-11.9924556308815</v>
      </c>
      <c r="L18536" s="231" t="s">
        <v>538</v>
      </c>
    </row>
    <row r="18537" spans="1:12" x14ac:dyDescent="0.25">
      <c r="A18537" t="s">
        <v>9458</v>
      </c>
      <c r="B18537" t="s">
        <v>9453</v>
      </c>
      <c r="C18537" t="s">
        <v>9454</v>
      </c>
      <c r="D18537" t="s">
        <v>9455</v>
      </c>
      <c r="E18537" s="117">
        <v>43038</v>
      </c>
      <c r="F18537" s="118">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17">
        <v>43038</v>
      </c>
      <c r="F18538" s="118">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17">
        <v>43038</v>
      </c>
      <c r="F18539" s="118">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17">
        <v>43038</v>
      </c>
      <c r="F18540" s="118">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17">
        <v>43038</v>
      </c>
      <c r="F18541" s="118">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17">
        <v>43038</v>
      </c>
      <c r="F18542" s="118">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17">
        <v>43038</v>
      </c>
      <c r="F18543" s="118">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17">
        <v>43038</v>
      </c>
      <c r="F18544" s="118">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17">
        <v>43038</v>
      </c>
      <c r="F18545" s="118">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17">
        <v>43038</v>
      </c>
      <c r="F18546" s="118">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17">
        <v>43038</v>
      </c>
      <c r="F18547" s="118">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17">
        <v>43038</v>
      </c>
      <c r="F18548" s="118">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17">
        <v>43038</v>
      </c>
      <c r="F18549" s="118">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17">
        <v>43038</v>
      </c>
      <c r="F18550" s="118">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17">
        <v>43038</v>
      </c>
      <c r="F18551" s="118">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17">
        <v>43038</v>
      </c>
      <c r="F18552" s="118">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17">
        <v>43038</v>
      </c>
      <c r="F18553" s="118">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17">
        <v>43038</v>
      </c>
      <c r="F18554" s="118">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17">
        <v>43038</v>
      </c>
      <c r="F18555" s="118">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17">
        <v>43038</v>
      </c>
      <c r="F18556" s="118">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17">
        <v>43038</v>
      </c>
      <c r="F18557" s="118">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17">
        <v>43038</v>
      </c>
      <c r="F18558" s="118">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17">
        <v>43038</v>
      </c>
      <c r="F18559" s="118">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17">
        <v>43038</v>
      </c>
      <c r="F18560" s="118">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17">
        <v>43038</v>
      </c>
      <c r="F18561" s="118">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17">
        <v>43038</v>
      </c>
      <c r="F18562" s="118">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17">
        <v>43038</v>
      </c>
      <c r="F18563" s="118">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17">
        <v>43038</v>
      </c>
      <c r="F18564" s="118">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17">
        <v>43038</v>
      </c>
      <c r="F18565" s="118">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17">
        <v>43038</v>
      </c>
      <c r="F18566" s="118">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17">
        <v>43038</v>
      </c>
      <c r="F18567" s="118">
        <v>0.43653935185185189</v>
      </c>
      <c r="G18567" t="s">
        <v>9457</v>
      </c>
      <c r="H18567">
        <v>484</v>
      </c>
      <c r="I18567">
        <v>17</v>
      </c>
      <c r="J18567" t="s">
        <v>26916</v>
      </c>
      <c r="K18567">
        <v>-11.9924556308815</v>
      </c>
      <c r="L18567" s="231" t="s">
        <v>160</v>
      </c>
    </row>
    <row r="18568" spans="1:12" x14ac:dyDescent="0.25">
      <c r="A18568" t="s">
        <v>9458</v>
      </c>
      <c r="B18568" t="s">
        <v>9453</v>
      </c>
      <c r="C18568" t="s">
        <v>9454</v>
      </c>
      <c r="D18568" t="s">
        <v>9455</v>
      </c>
      <c r="E18568" s="117">
        <v>43038</v>
      </c>
      <c r="F18568" s="118">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17">
        <v>43038</v>
      </c>
      <c r="F18569" s="118">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17">
        <v>43038</v>
      </c>
      <c r="F18570" s="118">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17">
        <v>43038</v>
      </c>
      <c r="F18571" s="118">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17">
        <v>43038</v>
      </c>
      <c r="F18572" s="118">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17">
        <v>43038</v>
      </c>
      <c r="F18573" s="118">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17">
        <v>43038</v>
      </c>
      <c r="F18574" s="118">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17">
        <v>43038</v>
      </c>
      <c r="F18575" s="118">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17">
        <v>43038</v>
      </c>
      <c r="F18576" s="118">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17">
        <v>43038</v>
      </c>
      <c r="F18577" s="118">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17">
        <v>43038</v>
      </c>
      <c r="F18578" s="118">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17">
        <v>43038</v>
      </c>
      <c r="F18579" s="118">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17">
        <v>43038</v>
      </c>
      <c r="F18580" s="118">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17">
        <v>43038</v>
      </c>
      <c r="F18581" s="118">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17">
        <v>43038</v>
      </c>
      <c r="F18582" s="118">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17">
        <v>43038</v>
      </c>
      <c r="F18583" s="118">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17">
        <v>43038</v>
      </c>
      <c r="F18584" s="118">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17">
        <v>43038</v>
      </c>
      <c r="F18585" s="118">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17">
        <v>43038</v>
      </c>
      <c r="F18586" s="118">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17">
        <v>43038</v>
      </c>
      <c r="F18587" s="118">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17">
        <v>43038</v>
      </c>
      <c r="F18588" s="118">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17">
        <v>43038</v>
      </c>
      <c r="F18589" s="118">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17">
        <v>43038</v>
      </c>
      <c r="F18590" s="118">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17">
        <v>43038</v>
      </c>
      <c r="F18591" s="118">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17">
        <v>43038</v>
      </c>
      <c r="F18592" s="118">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17">
        <v>43038</v>
      </c>
      <c r="F18593" s="118">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17">
        <v>43038</v>
      </c>
      <c r="F18594" s="118">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17">
        <v>43038</v>
      </c>
      <c r="F18595" s="118">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17">
        <v>43038</v>
      </c>
      <c r="F18596" s="118">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17">
        <v>43038</v>
      </c>
      <c r="F18597" s="118">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17">
        <v>43038</v>
      </c>
      <c r="F18598" s="118">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17">
        <v>43038</v>
      </c>
      <c r="F18599" s="118">
        <v>0.43714120370370368</v>
      </c>
      <c r="G18599" t="s">
        <v>9457</v>
      </c>
      <c r="H18599">
        <v>500</v>
      </c>
      <c r="I18599">
        <v>17</v>
      </c>
      <c r="J18599" t="s">
        <v>27246</v>
      </c>
      <c r="K18599">
        <v>-11.9924556308815</v>
      </c>
      <c r="L18599" s="231" t="s">
        <v>538</v>
      </c>
    </row>
    <row r="18600" spans="1:12" x14ac:dyDescent="0.25">
      <c r="A18600" t="s">
        <v>9458</v>
      </c>
      <c r="B18600" t="s">
        <v>9453</v>
      </c>
      <c r="C18600" t="s">
        <v>9454</v>
      </c>
      <c r="D18600" t="s">
        <v>9455</v>
      </c>
      <c r="E18600" s="117">
        <v>43038</v>
      </c>
      <c r="F18600" s="118">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17">
        <v>43038</v>
      </c>
      <c r="F18601" s="118">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17">
        <v>43038</v>
      </c>
      <c r="F18602" s="118">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17">
        <v>43038</v>
      </c>
      <c r="F18603" s="118">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17">
        <v>43038</v>
      </c>
      <c r="F18604" s="118">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17">
        <v>43038</v>
      </c>
      <c r="F18605" s="118">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17">
        <v>43038</v>
      </c>
      <c r="F18606" s="118">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17">
        <v>43038</v>
      </c>
      <c r="F18607" s="118">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17">
        <v>43038</v>
      </c>
      <c r="F18608" s="118">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17">
        <v>43038</v>
      </c>
      <c r="F18609" s="118">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17">
        <v>43038</v>
      </c>
      <c r="F18610" s="118">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17">
        <v>43038</v>
      </c>
      <c r="F18611" s="118">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17">
        <v>43038</v>
      </c>
      <c r="F18612" s="118">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17">
        <v>43038</v>
      </c>
      <c r="F18613" s="118">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17">
        <v>43038</v>
      </c>
      <c r="F18614" s="118">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17">
        <v>43038</v>
      </c>
      <c r="F18615" s="118">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17">
        <v>43038</v>
      </c>
      <c r="F18616" s="118">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17">
        <v>43038</v>
      </c>
      <c r="F18617" s="118">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17">
        <v>43038</v>
      </c>
      <c r="F18618" s="118">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17">
        <v>43038</v>
      </c>
      <c r="F18619" s="118">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17">
        <v>43038</v>
      </c>
      <c r="F18620" s="118">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17">
        <v>43038</v>
      </c>
      <c r="F18621" s="118">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17">
        <v>43038</v>
      </c>
      <c r="F18622" s="118">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17">
        <v>43038</v>
      </c>
      <c r="F18623" s="118">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17">
        <v>43038</v>
      </c>
      <c r="F18624" s="118">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17">
        <v>43038</v>
      </c>
      <c r="F18625" s="118">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17">
        <v>43038</v>
      </c>
      <c r="F18626" s="118">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17">
        <v>43038</v>
      </c>
      <c r="F18627" s="118">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17">
        <v>43038</v>
      </c>
      <c r="F18628" s="118">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17">
        <v>43038</v>
      </c>
      <c r="F18629" s="118">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17">
        <v>43038</v>
      </c>
      <c r="F18630" s="118">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17">
        <v>43038</v>
      </c>
      <c r="F18631" s="118">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17">
        <v>43038</v>
      </c>
      <c r="F18632" s="118">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17">
        <v>43038</v>
      </c>
      <c r="F18633" s="118">
        <v>0.43778935185185186</v>
      </c>
      <c r="G18633" t="s">
        <v>9457</v>
      </c>
      <c r="H18633">
        <v>517</v>
      </c>
      <c r="I18633">
        <v>17</v>
      </c>
      <c r="J18633" t="s">
        <v>27152</v>
      </c>
      <c r="K18633">
        <v>-11.9924556308815</v>
      </c>
      <c r="L18633" s="117" t="s">
        <v>160</v>
      </c>
    </row>
    <row r="18634" spans="1:12" x14ac:dyDescent="0.25">
      <c r="A18634" t="s">
        <v>9458</v>
      </c>
      <c r="B18634" t="s">
        <v>9453</v>
      </c>
      <c r="C18634" t="s">
        <v>9454</v>
      </c>
      <c r="D18634" t="s">
        <v>9455</v>
      </c>
      <c r="E18634" s="117">
        <v>43038</v>
      </c>
      <c r="F18634" s="118">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17">
        <v>43038</v>
      </c>
      <c r="F18635" s="118">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17">
        <v>43038</v>
      </c>
      <c r="F18636" s="118">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17">
        <v>43038</v>
      </c>
      <c r="F18637" s="118">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17">
        <v>43038</v>
      </c>
      <c r="F18638" s="118">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17">
        <v>43038</v>
      </c>
      <c r="F18639" s="118">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17">
        <v>43038</v>
      </c>
      <c r="F18640" s="118">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17">
        <v>43038</v>
      </c>
      <c r="F18641" s="118">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17">
        <v>43038</v>
      </c>
      <c r="F18642" s="118">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17">
        <v>43038</v>
      </c>
      <c r="F18643" s="118">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17">
        <v>43038</v>
      </c>
      <c r="F18644" s="118">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17">
        <v>43038</v>
      </c>
      <c r="F18645" s="118">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17">
        <v>43038</v>
      </c>
      <c r="F18646" s="118">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17">
        <v>43038</v>
      </c>
      <c r="F18647" s="118">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17">
        <v>43038</v>
      </c>
      <c r="F18648" s="118">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17">
        <v>43038</v>
      </c>
      <c r="F18649" s="118">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17">
        <v>43038</v>
      </c>
      <c r="F18650" s="118">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17">
        <v>43038</v>
      </c>
      <c r="F18651" s="118">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17">
        <v>43038</v>
      </c>
      <c r="F18652" s="118">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17">
        <v>43038</v>
      </c>
      <c r="F18653" s="118">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17">
        <v>43038</v>
      </c>
      <c r="F18654" s="118">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17">
        <v>43038</v>
      </c>
      <c r="F18655" s="118">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17">
        <v>43038</v>
      </c>
      <c r="F18656" s="118">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17">
        <v>43038</v>
      </c>
      <c r="F18657" s="118">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17">
        <v>43038</v>
      </c>
      <c r="F18658" s="118">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17">
        <v>43038</v>
      </c>
      <c r="F18659" s="118">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17">
        <v>43038</v>
      </c>
      <c r="F18660" s="118">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17">
        <v>43038</v>
      </c>
      <c r="F18661" s="118">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17">
        <v>43038</v>
      </c>
      <c r="F18662" s="118">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17">
        <v>43038</v>
      </c>
      <c r="F18663" s="118">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17">
        <v>43038</v>
      </c>
      <c r="F18664" s="118">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17">
        <v>43038</v>
      </c>
      <c r="F18665" s="118">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17">
        <v>43038</v>
      </c>
      <c r="F18666" s="118">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17">
        <v>43038</v>
      </c>
      <c r="F18667" s="118">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17">
        <v>43038</v>
      </c>
      <c r="F18668" s="118">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17">
        <v>43038</v>
      </c>
      <c r="F18669" s="118">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17">
        <v>43038</v>
      </c>
      <c r="F18670" s="118">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17">
        <v>43038</v>
      </c>
      <c r="F18671" s="118">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17">
        <v>43038</v>
      </c>
      <c r="F18672" s="118">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17">
        <v>43038</v>
      </c>
      <c r="F18673" s="118">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17">
        <v>43038</v>
      </c>
      <c r="F18674" s="118">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17">
        <v>43038</v>
      </c>
      <c r="F18675" s="118">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17">
        <v>43038</v>
      </c>
      <c r="F18676" s="118">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17">
        <v>43038</v>
      </c>
      <c r="F18677" s="118">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17">
        <v>43038</v>
      </c>
      <c r="F18678" s="118">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17">
        <v>43038</v>
      </c>
      <c r="F18679" s="118">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17">
        <v>43038</v>
      </c>
      <c r="F18680" s="118">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17">
        <v>43038</v>
      </c>
      <c r="F18681" s="118">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17">
        <v>43038</v>
      </c>
      <c r="F18682" s="118">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17">
        <v>43038</v>
      </c>
      <c r="F18683" s="118">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17">
        <v>43038</v>
      </c>
      <c r="F18684" s="118">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17">
        <v>43038</v>
      </c>
      <c r="F18685" s="118">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17">
        <v>43038</v>
      </c>
      <c r="F18686" s="118">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17">
        <v>43038</v>
      </c>
      <c r="F18687" s="118">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17">
        <v>43038</v>
      </c>
      <c r="F18688" s="118">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17">
        <v>43038</v>
      </c>
      <c r="F18689" s="118">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17">
        <v>43038</v>
      </c>
      <c r="F18690" s="118">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17">
        <v>43038</v>
      </c>
      <c r="F18691" s="118">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17">
        <v>43038</v>
      </c>
      <c r="F18692" s="118">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17">
        <v>43038</v>
      </c>
      <c r="F18693" s="118">
        <v>0.43912037037037038</v>
      </c>
      <c r="G18693" t="s">
        <v>9457</v>
      </c>
      <c r="H18693">
        <v>547</v>
      </c>
      <c r="I18693">
        <v>17</v>
      </c>
      <c r="J18693" t="s">
        <v>27070</v>
      </c>
      <c r="K18693">
        <v>-11.9924556308815</v>
      </c>
      <c r="L18693" s="117" t="s">
        <v>550</v>
      </c>
    </row>
    <row r="18694" spans="1:12" x14ac:dyDescent="0.25">
      <c r="A18694" t="s">
        <v>9458</v>
      </c>
      <c r="B18694" t="s">
        <v>9453</v>
      </c>
      <c r="C18694" t="s">
        <v>9454</v>
      </c>
      <c r="D18694" t="s">
        <v>9455</v>
      </c>
      <c r="E18694" s="117">
        <v>43038</v>
      </c>
      <c r="F18694" s="118">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17">
        <v>43038</v>
      </c>
      <c r="F18695" s="118">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17">
        <v>43038</v>
      </c>
      <c r="F18696" s="118">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17">
        <v>43038</v>
      </c>
      <c r="F18697" s="118">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17">
        <v>43038</v>
      </c>
      <c r="F18698" s="118">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17">
        <v>43038</v>
      </c>
      <c r="F18699" s="118">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17">
        <v>43038</v>
      </c>
      <c r="F18700" s="118">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17">
        <v>43038</v>
      </c>
      <c r="F18701" s="118">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17">
        <v>43038</v>
      </c>
      <c r="F18702" s="118">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17">
        <v>43038</v>
      </c>
      <c r="F18703" s="118">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17">
        <v>43038</v>
      </c>
      <c r="F18704" s="118">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17">
        <v>43038</v>
      </c>
      <c r="F18705" s="118">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17">
        <v>43038</v>
      </c>
      <c r="F18706" s="118">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17">
        <v>43038</v>
      </c>
      <c r="F18707" s="118">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17">
        <v>43038</v>
      </c>
      <c r="F18708" s="118">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17">
        <v>43038</v>
      </c>
      <c r="F18709" s="118">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17">
        <v>43038</v>
      </c>
      <c r="F18710" s="118">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17">
        <v>43038</v>
      </c>
      <c r="F18711" s="118">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17">
        <v>43038</v>
      </c>
      <c r="F18712" s="118">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17">
        <v>43038</v>
      </c>
      <c r="F18713" s="118">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17">
        <v>43038</v>
      </c>
      <c r="F18714" s="118">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17">
        <v>43038</v>
      </c>
      <c r="F18715" s="118">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17">
        <v>43038</v>
      </c>
      <c r="F18716" s="118">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17">
        <v>43038</v>
      </c>
      <c r="F18717" s="118">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17">
        <v>43038</v>
      </c>
      <c r="F18718" s="118">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17">
        <v>43038</v>
      </c>
      <c r="F18719" s="118">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17">
        <v>43038</v>
      </c>
      <c r="F18720" s="118">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17">
        <v>43038</v>
      </c>
      <c r="F18721" s="118">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17">
        <v>43038</v>
      </c>
      <c r="F18722" s="118">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17">
        <v>43038</v>
      </c>
      <c r="F18723" s="118">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17">
        <v>43038</v>
      </c>
      <c r="F18724" s="118">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17">
        <v>43038</v>
      </c>
      <c r="F18725" s="118">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17">
        <v>43038</v>
      </c>
      <c r="F18726" s="118">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17">
        <v>43038</v>
      </c>
      <c r="F18727" s="118">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17">
        <v>43038</v>
      </c>
      <c r="F18728" s="118">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17">
        <v>43038</v>
      </c>
      <c r="F18729" s="118">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17">
        <v>43038</v>
      </c>
      <c r="F18730" s="118">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17">
        <v>43038</v>
      </c>
      <c r="F18731" s="118">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17">
        <v>43038</v>
      </c>
      <c r="F18732" s="118">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17">
        <v>43038</v>
      </c>
      <c r="F18733" s="118">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17">
        <v>43038</v>
      </c>
      <c r="F18734" s="118">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17">
        <v>43038</v>
      </c>
      <c r="F18735" s="118">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17">
        <v>43038</v>
      </c>
      <c r="F18736" s="118">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17">
        <v>43038</v>
      </c>
      <c r="F18737" s="118">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17">
        <v>43038</v>
      </c>
      <c r="F18738" s="118">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17">
        <v>43038</v>
      </c>
      <c r="F18739" s="118">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17">
        <v>43038</v>
      </c>
      <c r="F18740" s="118">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17">
        <v>43038</v>
      </c>
      <c r="F18741" s="118">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17">
        <v>43038</v>
      </c>
      <c r="F18742" s="118">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17">
        <v>43038</v>
      </c>
      <c r="F18743" s="118">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17">
        <v>43038</v>
      </c>
      <c r="F18744" s="118">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17">
        <v>43038</v>
      </c>
      <c r="F18745" s="118">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17">
        <v>43038</v>
      </c>
      <c r="F18746" s="118">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17">
        <v>43038</v>
      </c>
      <c r="F18747" s="118">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17">
        <v>43038</v>
      </c>
      <c r="F18748" s="118">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17">
        <v>43038</v>
      </c>
      <c r="F18749" s="118">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17">
        <v>43038</v>
      </c>
      <c r="F18750" s="118">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17">
        <v>43038</v>
      </c>
      <c r="F18751" s="118">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17">
        <v>43038</v>
      </c>
      <c r="F18752" s="118">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17">
        <v>43038</v>
      </c>
      <c r="F18753" s="118">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17">
        <v>43038</v>
      </c>
      <c r="F18754" s="118">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17">
        <v>43038</v>
      </c>
      <c r="F18755" s="118">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17">
        <v>43038</v>
      </c>
      <c r="F18756" s="118">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17">
        <v>43038</v>
      </c>
      <c r="F18757" s="118">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17">
        <v>43038</v>
      </c>
      <c r="F18758" s="118">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17">
        <v>43038</v>
      </c>
      <c r="F18759" s="118">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17">
        <v>43038</v>
      </c>
      <c r="F18760" s="118">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17">
        <v>43038</v>
      </c>
      <c r="F18761" s="118">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17">
        <v>43038</v>
      </c>
      <c r="F18762" s="118">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17">
        <v>43038</v>
      </c>
      <c r="F18763" s="118">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17">
        <v>43038</v>
      </c>
      <c r="F18764" s="118">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17">
        <v>43038</v>
      </c>
      <c r="F18765" s="118">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17">
        <v>43038</v>
      </c>
      <c r="F18766" s="118">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17">
        <v>43038</v>
      </c>
      <c r="F18767" s="118">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17">
        <v>43038</v>
      </c>
      <c r="F18768" s="118">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17">
        <v>43038</v>
      </c>
      <c r="F18769" s="118">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17">
        <v>43038</v>
      </c>
      <c r="F18770" s="118">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17">
        <v>43038</v>
      </c>
      <c r="F18771" s="118">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17">
        <v>43038</v>
      </c>
      <c r="F18772" s="118">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17">
        <v>43038</v>
      </c>
      <c r="F18773" s="118">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17">
        <v>43038</v>
      </c>
      <c r="F18774" s="118">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17">
        <v>43038</v>
      </c>
      <c r="F18775" s="118">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17">
        <v>43038</v>
      </c>
      <c r="F18776" s="118">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17">
        <v>43038</v>
      </c>
      <c r="F18777" s="118">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17">
        <v>43038</v>
      </c>
      <c r="F18778" s="118">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17">
        <v>43038</v>
      </c>
      <c r="F18779" s="118">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17">
        <v>43038</v>
      </c>
      <c r="F18780" s="118">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17">
        <v>43038</v>
      </c>
      <c r="F18781" s="118">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17">
        <v>43038</v>
      </c>
      <c r="F18782" s="118">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17">
        <v>43038</v>
      </c>
      <c r="F18783" s="118">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17">
        <v>43038</v>
      </c>
      <c r="F18784" s="118">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17">
        <v>43038</v>
      </c>
      <c r="F18785" s="118">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17">
        <v>43038</v>
      </c>
      <c r="F18786" s="118">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17">
        <v>43038</v>
      </c>
      <c r="F18787" s="118">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17">
        <v>43038</v>
      </c>
      <c r="F18788" s="118">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17">
        <v>43038</v>
      </c>
      <c r="F18789" s="118">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17">
        <v>43038</v>
      </c>
      <c r="F18790" s="118">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17">
        <v>43038</v>
      </c>
      <c r="F18791" s="118">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17">
        <v>43038</v>
      </c>
      <c r="F18792" s="118">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17">
        <v>43038</v>
      </c>
      <c r="F18793" s="118">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17">
        <v>43038</v>
      </c>
      <c r="F18794" s="118">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17">
        <v>43038</v>
      </c>
      <c r="F18795" s="118">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17">
        <v>43038</v>
      </c>
      <c r="F18796" s="118">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17">
        <v>43038</v>
      </c>
      <c r="F18797" s="118">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17">
        <v>43038</v>
      </c>
      <c r="F18798" s="118">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17">
        <v>43038</v>
      </c>
      <c r="F18799" s="118">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17">
        <v>43038</v>
      </c>
      <c r="F18800" s="118">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17">
        <v>43038</v>
      </c>
      <c r="F18801" s="118">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17">
        <v>43038</v>
      </c>
      <c r="F18802" s="118">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17">
        <v>43038</v>
      </c>
      <c r="F18803" s="118">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17">
        <v>43038</v>
      </c>
      <c r="F18804" s="118">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17">
        <v>43038</v>
      </c>
      <c r="F18805" s="118">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17">
        <v>43038</v>
      </c>
      <c r="F18806" s="118">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17">
        <v>43038</v>
      </c>
      <c r="F18807" s="118">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17">
        <v>43038</v>
      </c>
      <c r="F18808" s="118">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17">
        <v>43038</v>
      </c>
      <c r="F18809" s="118">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17">
        <v>43038</v>
      </c>
      <c r="F18810" s="118">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17">
        <v>43038</v>
      </c>
      <c r="F18811" s="118">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17">
        <v>43038</v>
      </c>
      <c r="F18812" s="118">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17">
        <v>43038</v>
      </c>
      <c r="F18813" s="118">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17">
        <v>43038</v>
      </c>
      <c r="F18814" s="118">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17">
        <v>43038</v>
      </c>
      <c r="F18815" s="118">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17">
        <v>43038</v>
      </c>
      <c r="F18816" s="118">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17">
        <v>43038</v>
      </c>
      <c r="F18817" s="118">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17">
        <v>43038</v>
      </c>
      <c r="F18818" s="118">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17">
        <v>43038</v>
      </c>
      <c r="F18819" s="118">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17">
        <v>43038</v>
      </c>
      <c r="F18820" s="118">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17">
        <v>43038</v>
      </c>
      <c r="F18821" s="118">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17">
        <v>43038</v>
      </c>
      <c r="F18822" s="118">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17">
        <v>43038</v>
      </c>
      <c r="F18823" s="118">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17">
        <v>43038</v>
      </c>
      <c r="F18824" s="118">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17">
        <v>43038</v>
      </c>
      <c r="F18825" s="118">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17">
        <v>43038</v>
      </c>
      <c r="F18826" s="118">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17">
        <v>43038</v>
      </c>
      <c r="F18827" s="118">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17">
        <v>43038</v>
      </c>
      <c r="F18828" s="118">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17">
        <v>43038</v>
      </c>
      <c r="F18829" s="118">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17">
        <v>43038</v>
      </c>
      <c r="F18830" s="118">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17">
        <v>43038</v>
      </c>
      <c r="F18831" s="118">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17">
        <v>43038</v>
      </c>
      <c r="F18832" s="118">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17">
        <v>43038</v>
      </c>
      <c r="F18833" s="118">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17">
        <v>43038</v>
      </c>
      <c r="F18834" s="118">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17">
        <v>43038</v>
      </c>
      <c r="F18835" s="118">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17">
        <v>43038</v>
      </c>
      <c r="F18836" s="118">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17">
        <v>43038</v>
      </c>
      <c r="F18837" s="118">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17">
        <v>43038</v>
      </c>
      <c r="F18838" s="118">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17">
        <v>43038</v>
      </c>
      <c r="F18839" s="118">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17">
        <v>43038</v>
      </c>
      <c r="F18840" s="118">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17">
        <v>43038</v>
      </c>
      <c r="F18841" s="118">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17">
        <v>43038</v>
      </c>
      <c r="F18842" s="118">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17">
        <v>43038</v>
      </c>
      <c r="F18843" s="118">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17">
        <v>43038</v>
      </c>
      <c r="F18844" s="118">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17">
        <v>43038</v>
      </c>
      <c r="F18845" s="118">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17">
        <v>43038</v>
      </c>
      <c r="F18846" s="118">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17">
        <v>43038</v>
      </c>
      <c r="F18847" s="118">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17">
        <v>43038</v>
      </c>
      <c r="F18848" s="118">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17">
        <v>43038</v>
      </c>
      <c r="F18849" s="118">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17">
        <v>43038</v>
      </c>
      <c r="F18850" s="118">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17">
        <v>43038</v>
      </c>
      <c r="F18851" s="118">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17">
        <v>43038</v>
      </c>
      <c r="F18852" s="118">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17">
        <v>43038</v>
      </c>
      <c r="F18853" s="118">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17">
        <v>43038</v>
      </c>
      <c r="F18854" s="118">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17">
        <v>43038</v>
      </c>
      <c r="F18855" s="118">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17">
        <v>43038</v>
      </c>
      <c r="F18856" s="118">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17">
        <v>43038</v>
      </c>
      <c r="F18857" s="118">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17">
        <v>43038</v>
      </c>
      <c r="F18858" s="118">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17">
        <v>43038</v>
      </c>
      <c r="F18859" s="118">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17">
        <v>43038</v>
      </c>
      <c r="F18860" s="118">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17">
        <v>43038</v>
      </c>
      <c r="F18861" s="118">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17">
        <v>43038</v>
      </c>
      <c r="F18862" s="118">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17">
        <v>43038</v>
      </c>
      <c r="F18863" s="118">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17">
        <v>43038</v>
      </c>
      <c r="F18864" s="118">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17">
        <v>43038</v>
      </c>
      <c r="F18865" s="118">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17">
        <v>43038</v>
      </c>
      <c r="F18866" s="118">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17">
        <v>43038</v>
      </c>
      <c r="F18867" s="118">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17">
        <v>43038</v>
      </c>
      <c r="F18868" s="118">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17">
        <v>43038</v>
      </c>
      <c r="F18869" s="118">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17">
        <v>43038</v>
      </c>
      <c r="F18870" s="118">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17">
        <v>43038</v>
      </c>
      <c r="F18871" s="118">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17">
        <v>43038</v>
      </c>
      <c r="F18872" s="118">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17">
        <v>43038</v>
      </c>
      <c r="F18873" s="118">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17">
        <v>43038</v>
      </c>
      <c r="F18874" s="118">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17">
        <v>43038</v>
      </c>
      <c r="F18875" s="118">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17">
        <v>43038</v>
      </c>
      <c r="F18876" s="118">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17">
        <v>43038</v>
      </c>
      <c r="F18877" s="118">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17">
        <v>43038</v>
      </c>
      <c r="F18878" s="118">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17">
        <v>43038</v>
      </c>
      <c r="F18879" s="118">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17">
        <v>43038</v>
      </c>
      <c r="F18880" s="118">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17">
        <v>43038</v>
      </c>
      <c r="F18881" s="118">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17">
        <v>43038</v>
      </c>
      <c r="F18882" s="118">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17">
        <v>43038</v>
      </c>
      <c r="F18883" s="118">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17">
        <v>43038</v>
      </c>
      <c r="F18884" s="118">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17">
        <v>43038</v>
      </c>
      <c r="F18885" s="118">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17">
        <v>43038</v>
      </c>
      <c r="F18886" s="118">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17">
        <v>43038</v>
      </c>
      <c r="F18887" s="118">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17">
        <v>43038</v>
      </c>
      <c r="F18888" s="118">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17">
        <v>43038</v>
      </c>
      <c r="F18889" s="118">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17">
        <v>43038</v>
      </c>
      <c r="F18890" s="118">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17">
        <v>43038</v>
      </c>
      <c r="F18891" s="118">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17">
        <v>43038</v>
      </c>
      <c r="F18892" s="118">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17">
        <v>43038</v>
      </c>
      <c r="F18893" s="118">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17">
        <v>43038</v>
      </c>
      <c r="F18894" s="118">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17">
        <v>43038</v>
      </c>
      <c r="F18895" s="118">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17">
        <v>43038</v>
      </c>
      <c r="F18896" s="118">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17">
        <v>43038</v>
      </c>
      <c r="F18897" s="118">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17">
        <v>43038</v>
      </c>
      <c r="F18898" s="118">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17">
        <v>43038</v>
      </c>
      <c r="F18899" s="118">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17">
        <v>43038</v>
      </c>
      <c r="F18900" s="118">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17">
        <v>43038</v>
      </c>
      <c r="F18901" s="118">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17">
        <v>43038</v>
      </c>
      <c r="F18902" s="118">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17">
        <v>43038</v>
      </c>
      <c r="F18903" s="118">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17">
        <v>43038</v>
      </c>
      <c r="F18904" s="118">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17">
        <v>43038</v>
      </c>
      <c r="F18905" s="118">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17">
        <v>43038</v>
      </c>
      <c r="F18906" s="118">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17">
        <v>43038</v>
      </c>
      <c r="F18907" s="118">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17">
        <v>43038</v>
      </c>
      <c r="F18908" s="118">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17">
        <v>43038</v>
      </c>
      <c r="F18909" s="118">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17">
        <v>43038</v>
      </c>
      <c r="F18910" s="118">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17">
        <v>43038</v>
      </c>
      <c r="F18911" s="118">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17">
        <v>43038</v>
      </c>
      <c r="F18912" s="118">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17">
        <v>43038</v>
      </c>
      <c r="F18913" s="118">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17">
        <v>43038</v>
      </c>
      <c r="F18914" s="118">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17">
        <v>43038</v>
      </c>
      <c r="F18915" s="118">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17">
        <v>43038</v>
      </c>
      <c r="F18916" s="118">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17">
        <v>43038</v>
      </c>
      <c r="F18917" s="118">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17">
        <v>43038</v>
      </c>
      <c r="F18918" s="118">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17">
        <v>43038</v>
      </c>
      <c r="F18919" s="118">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17">
        <v>43038</v>
      </c>
      <c r="F18920" s="118">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17">
        <v>43038</v>
      </c>
      <c r="F18921" s="118">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17">
        <v>43038</v>
      </c>
      <c r="F18922" s="118">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17">
        <v>43038</v>
      </c>
      <c r="F18923" s="118">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17">
        <v>43038</v>
      </c>
      <c r="F18924" s="118">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17">
        <v>43038</v>
      </c>
      <c r="F18925" s="118">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17">
        <v>43038</v>
      </c>
      <c r="F18926" s="118">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17">
        <v>43038</v>
      </c>
      <c r="F18927" s="118">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17">
        <v>43038</v>
      </c>
      <c r="F18928" s="118">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17">
        <v>43038</v>
      </c>
      <c r="F18929" s="118">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17">
        <v>43038</v>
      </c>
      <c r="F18930" s="118">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17">
        <v>43038</v>
      </c>
      <c r="F18931" s="118">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17">
        <v>43038</v>
      </c>
      <c r="F18932" s="118">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17">
        <v>43038</v>
      </c>
      <c r="F18933" s="118">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17">
        <v>43038</v>
      </c>
      <c r="F18934" s="118">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17">
        <v>43038</v>
      </c>
      <c r="F18935" s="118">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17">
        <v>43038</v>
      </c>
      <c r="F18936" s="118">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17">
        <v>43038</v>
      </c>
      <c r="F18937" s="118">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17">
        <v>43038</v>
      </c>
      <c r="F18938" s="118">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17">
        <v>43038</v>
      </c>
      <c r="F18939" s="118">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17">
        <v>43038</v>
      </c>
      <c r="F18940" s="118">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17">
        <v>43038</v>
      </c>
      <c r="F18941" s="118">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17">
        <v>43038</v>
      </c>
      <c r="F18942" s="118">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17">
        <v>43038</v>
      </c>
      <c r="F18943" s="118">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17">
        <v>43038</v>
      </c>
      <c r="F18944" s="118">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17">
        <v>43038</v>
      </c>
      <c r="F18945" s="118">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17">
        <v>43038</v>
      </c>
      <c r="F18946" s="118">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17">
        <v>43038</v>
      </c>
      <c r="F18947" s="118">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17">
        <v>43038</v>
      </c>
      <c r="F18948" s="118">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17">
        <v>43038</v>
      </c>
      <c r="F18949" s="118">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17">
        <v>43038</v>
      </c>
      <c r="F18950" s="118">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17">
        <v>43038</v>
      </c>
      <c r="F18951" s="118">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17">
        <v>43038</v>
      </c>
      <c r="F18952" s="118">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17">
        <v>43038</v>
      </c>
      <c r="F18953" s="118">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17">
        <v>43038</v>
      </c>
      <c r="F18954" s="118">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17">
        <v>43038</v>
      </c>
      <c r="F18955" s="118">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17">
        <v>43038</v>
      </c>
      <c r="F18956" s="118">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17">
        <v>43038</v>
      </c>
      <c r="F18957" s="118">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17">
        <v>43038</v>
      </c>
      <c r="F18958" s="118">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17">
        <v>43038</v>
      </c>
      <c r="F18959" s="118">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17">
        <v>43038</v>
      </c>
      <c r="F18960" s="118">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17">
        <v>43038</v>
      </c>
      <c r="F18961" s="118">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17">
        <v>43038</v>
      </c>
      <c r="F18962" s="118">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17">
        <v>43038</v>
      </c>
      <c r="F18963" s="118">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17">
        <v>43038</v>
      </c>
      <c r="F18964" s="118">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17">
        <v>43038</v>
      </c>
      <c r="F18965" s="118">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17">
        <v>43038</v>
      </c>
      <c r="F18966" s="118">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17">
        <v>43038</v>
      </c>
      <c r="F18967" s="118">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17">
        <v>43038</v>
      </c>
      <c r="F18968" s="118">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17">
        <v>43038</v>
      </c>
      <c r="F18969" s="118">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17">
        <v>43038</v>
      </c>
      <c r="F18970" s="118">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17">
        <v>43038</v>
      </c>
      <c r="F18971" s="118">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17">
        <v>43038</v>
      </c>
      <c r="F18972" s="118">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17">
        <v>43038</v>
      </c>
      <c r="F18973" s="118">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17">
        <v>43038</v>
      </c>
      <c r="F18974" s="118">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17">
        <v>43038</v>
      </c>
      <c r="F18975" s="118">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17">
        <v>43038</v>
      </c>
      <c r="F18976" s="118">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17">
        <v>43038</v>
      </c>
      <c r="F18977" s="118">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17">
        <v>43038</v>
      </c>
      <c r="F18978" s="118">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17">
        <v>43038</v>
      </c>
      <c r="F18979" s="118">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17">
        <v>43038</v>
      </c>
      <c r="F18980" s="118">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17">
        <v>43038</v>
      </c>
      <c r="F18981" s="118">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17">
        <v>43038</v>
      </c>
      <c r="F18982" s="118">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17">
        <v>43038</v>
      </c>
      <c r="F18983" s="118">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17">
        <v>43038</v>
      </c>
      <c r="F18984" s="118">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17">
        <v>43038</v>
      </c>
      <c r="F18985" s="118">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17">
        <v>43038</v>
      </c>
      <c r="F18986" s="118">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17">
        <v>43038</v>
      </c>
      <c r="F18987" s="118">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17">
        <v>43038</v>
      </c>
      <c r="F18988" s="118">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17">
        <v>43038</v>
      </c>
      <c r="F18989" s="118">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17">
        <v>43038</v>
      </c>
      <c r="F18990" s="118">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17">
        <v>43038</v>
      </c>
      <c r="F18991" s="118">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17">
        <v>43038</v>
      </c>
      <c r="F18992" s="118">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17">
        <v>43038</v>
      </c>
      <c r="F18993" s="118">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17">
        <v>43038</v>
      </c>
      <c r="F18994" s="118">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17">
        <v>43038</v>
      </c>
      <c r="F18995" s="118">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17">
        <v>43038</v>
      </c>
      <c r="F18996" s="118">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17">
        <v>43038</v>
      </c>
      <c r="F18997" s="118">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17">
        <v>43038</v>
      </c>
      <c r="F18998" s="118">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17">
        <v>43038</v>
      </c>
      <c r="F18999" s="118">
        <v>0.44484953703703706</v>
      </c>
      <c r="G18999" t="s">
        <v>9457</v>
      </c>
      <c r="H18999">
        <v>700</v>
      </c>
      <c r="I18999">
        <v>17</v>
      </c>
      <c r="J18999" t="s">
        <v>25418</v>
      </c>
      <c r="K18999">
        <v>-11.9924556308815</v>
      </c>
      <c r="L18999" s="117" t="s">
        <v>160</v>
      </c>
    </row>
    <row r="19000" spans="1:12" x14ac:dyDescent="0.25">
      <c r="A19000" t="s">
        <v>9458</v>
      </c>
      <c r="B19000" t="s">
        <v>9453</v>
      </c>
      <c r="C19000" t="s">
        <v>9454</v>
      </c>
      <c r="D19000" t="s">
        <v>9455</v>
      </c>
      <c r="E19000" s="117">
        <v>43038</v>
      </c>
      <c r="F19000" s="118">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17">
        <v>43038</v>
      </c>
      <c r="F19001" s="118">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17">
        <v>43038</v>
      </c>
      <c r="F19002" s="118">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17">
        <v>43038</v>
      </c>
      <c r="F19003" s="118">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17">
        <v>43038</v>
      </c>
      <c r="F19004" s="118">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17">
        <v>43038</v>
      </c>
      <c r="F19005" s="118">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17">
        <v>43038</v>
      </c>
      <c r="F19006" s="118">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17">
        <v>43038</v>
      </c>
      <c r="F19007" s="118">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17">
        <v>43038</v>
      </c>
      <c r="F19008" s="118">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17">
        <v>43038</v>
      </c>
      <c r="F19009" s="118">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17">
        <v>43038</v>
      </c>
      <c r="F19010" s="118">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17">
        <v>43038</v>
      </c>
      <c r="F19011" s="118">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17">
        <v>43038</v>
      </c>
      <c r="F19012" s="118">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17">
        <v>43038</v>
      </c>
      <c r="F19013" s="118">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17">
        <v>43038</v>
      </c>
      <c r="F19014" s="118">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17">
        <v>43038</v>
      </c>
      <c r="F19015" s="118">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17">
        <v>43038</v>
      </c>
      <c r="F19016" s="118">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17">
        <v>43038</v>
      </c>
      <c r="F19017" s="118">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17">
        <v>43038</v>
      </c>
      <c r="F19018" s="118">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17">
        <v>43038</v>
      </c>
      <c r="F19019" s="118">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17">
        <v>43038</v>
      </c>
      <c r="F19020" s="118">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17">
        <v>43038</v>
      </c>
      <c r="F19021" s="118">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17">
        <v>43038</v>
      </c>
      <c r="F19022" s="118">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17">
        <v>43038</v>
      </c>
      <c r="F19023" s="118">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17">
        <v>43038</v>
      </c>
      <c r="F19024" s="118">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17">
        <v>43038</v>
      </c>
      <c r="F19025" s="118">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17">
        <v>43038</v>
      </c>
      <c r="F19026" s="118">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17">
        <v>43038</v>
      </c>
      <c r="F19027" s="118">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17">
        <v>43038</v>
      </c>
      <c r="F19028" s="118">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17">
        <v>43038</v>
      </c>
      <c r="F19029" s="118">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17">
        <v>43038</v>
      </c>
      <c r="F19030" s="118">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17">
        <v>43038</v>
      </c>
      <c r="F19031" s="118">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17">
        <v>43038</v>
      </c>
      <c r="F19032" s="118">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17">
        <v>43038</v>
      </c>
      <c r="F19033" s="118">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17">
        <v>43038</v>
      </c>
      <c r="F19034" s="118">
        <v>0.44515046296296296</v>
      </c>
      <c r="G19034" t="s">
        <v>9457</v>
      </c>
      <c r="H19034">
        <v>718</v>
      </c>
      <c r="I19034">
        <v>17</v>
      </c>
      <c r="J19034" t="s">
        <v>25446</v>
      </c>
      <c r="K19034">
        <v>-11.9924556308815</v>
      </c>
      <c r="L19034" s="117" t="s">
        <v>515</v>
      </c>
    </row>
    <row r="19035" spans="1:12" x14ac:dyDescent="0.25">
      <c r="A19035" t="s">
        <v>9458</v>
      </c>
      <c r="B19035" t="s">
        <v>9453</v>
      </c>
      <c r="C19035" t="s">
        <v>9454</v>
      </c>
      <c r="D19035" t="s">
        <v>9455</v>
      </c>
      <c r="E19035" s="117">
        <v>43038</v>
      </c>
      <c r="F19035" s="118">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17">
        <v>43038</v>
      </c>
      <c r="F19036" s="118">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17">
        <v>43038</v>
      </c>
      <c r="F19037" s="118">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17">
        <v>43038</v>
      </c>
      <c r="F19038" s="118">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17">
        <v>43038</v>
      </c>
      <c r="F19039" s="118">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17">
        <v>43038</v>
      </c>
      <c r="F19040" s="118">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17">
        <v>43038</v>
      </c>
      <c r="F19041" s="118">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17">
        <v>43038</v>
      </c>
      <c r="F19042" s="118">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17">
        <v>43038</v>
      </c>
      <c r="F19043" s="118">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17">
        <v>43038</v>
      </c>
      <c r="F19044" s="118">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17">
        <v>43038</v>
      </c>
      <c r="F19045" s="118">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17">
        <v>43038</v>
      </c>
      <c r="F19046" s="118">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17">
        <v>43038</v>
      </c>
      <c r="F19047" s="118">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17">
        <v>43038</v>
      </c>
      <c r="F19048" s="118">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17">
        <v>43038</v>
      </c>
      <c r="F19049" s="118">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17">
        <v>43038</v>
      </c>
      <c r="F19050" s="118">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17">
        <v>43038</v>
      </c>
      <c r="F19051" s="118">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17">
        <v>43038</v>
      </c>
      <c r="F19052" s="118">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17">
        <v>43038</v>
      </c>
      <c r="F19053" s="118">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17">
        <v>43038</v>
      </c>
      <c r="F19054" s="118">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17">
        <v>43038</v>
      </c>
      <c r="F19055" s="118">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17">
        <v>43038</v>
      </c>
      <c r="F19056" s="118">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17">
        <v>43038</v>
      </c>
      <c r="F19057" s="118">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17">
        <v>43038</v>
      </c>
      <c r="F19058" s="118">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17">
        <v>43038</v>
      </c>
      <c r="F19059" s="118">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17">
        <v>43038</v>
      </c>
      <c r="F19060" s="118">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17">
        <v>43038</v>
      </c>
      <c r="F19061" s="118">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17">
        <v>43038</v>
      </c>
      <c r="F19062" s="118">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17">
        <v>43038</v>
      </c>
      <c r="F19063" s="118">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17">
        <v>43038</v>
      </c>
      <c r="F19064" s="118">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17">
        <v>43038</v>
      </c>
      <c r="F19065" s="118">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17">
        <v>43038</v>
      </c>
      <c r="F19066" s="118">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17">
        <v>43038</v>
      </c>
      <c r="F19067" s="118">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17">
        <v>43038</v>
      </c>
      <c r="F19068" s="118">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17">
        <v>43038</v>
      </c>
      <c r="F19069" s="118">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17">
        <v>43038</v>
      </c>
      <c r="F19070" s="118">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17">
        <v>43038</v>
      </c>
      <c r="F19071" s="118">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17">
        <v>43038</v>
      </c>
      <c r="F19072" s="118">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17">
        <v>43038</v>
      </c>
      <c r="F19073" s="118">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17">
        <v>43038</v>
      </c>
      <c r="F19074" s="118">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17">
        <v>43038</v>
      </c>
      <c r="F19075" s="118">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17">
        <v>43038</v>
      </c>
      <c r="F19076" s="118">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17">
        <v>43038</v>
      </c>
      <c r="F19077" s="118">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17">
        <v>43038</v>
      </c>
      <c r="F19078" s="118">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17">
        <v>43038</v>
      </c>
      <c r="F19079" s="118">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17">
        <v>43038</v>
      </c>
      <c r="F19080" s="118">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17">
        <v>43038</v>
      </c>
      <c r="F19081" s="118">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17">
        <v>43038</v>
      </c>
      <c r="F19082" s="118">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17">
        <v>43038</v>
      </c>
      <c r="F19083" s="118">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17">
        <v>43038</v>
      </c>
      <c r="F19084" s="118">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17">
        <v>43038</v>
      </c>
      <c r="F19085" s="118">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17">
        <v>43038</v>
      </c>
      <c r="F19086" s="118">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17">
        <v>43038</v>
      </c>
      <c r="F19087" s="118">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17">
        <v>43038</v>
      </c>
      <c r="F19088" s="118">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17">
        <v>43038</v>
      </c>
      <c r="F19089" s="118">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17">
        <v>43038</v>
      </c>
      <c r="F19090" s="118">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17">
        <v>43038</v>
      </c>
      <c r="F19091" s="118">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17">
        <v>43038</v>
      </c>
      <c r="F19092" s="118">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17">
        <v>43038</v>
      </c>
      <c r="F19093" s="118">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17">
        <v>43038</v>
      </c>
      <c r="F19094" s="118">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17">
        <v>43038</v>
      </c>
      <c r="F19095" s="118">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17">
        <v>43038</v>
      </c>
      <c r="F19096" s="118">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17">
        <v>43038</v>
      </c>
      <c r="F19097" s="118">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17">
        <v>43038</v>
      </c>
      <c r="F19098" s="118">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17">
        <v>43038</v>
      </c>
      <c r="F19099" s="118">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17">
        <v>43038</v>
      </c>
      <c r="F19100" s="118">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17">
        <v>43038</v>
      </c>
      <c r="F19101" s="118">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17">
        <v>43038</v>
      </c>
      <c r="F19102" s="118">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17">
        <v>43038</v>
      </c>
      <c r="F19103" s="118">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17">
        <v>43038</v>
      </c>
      <c r="F19104" s="118">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17">
        <v>43038</v>
      </c>
      <c r="F19105" s="118">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17">
        <v>43038</v>
      </c>
      <c r="F19106" s="118">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17">
        <v>43038</v>
      </c>
      <c r="F19107" s="118">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17">
        <v>43038</v>
      </c>
      <c r="F19108" s="118">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17">
        <v>43038</v>
      </c>
      <c r="F19109" s="118">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17">
        <v>43038</v>
      </c>
      <c r="F19110" s="118">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17">
        <v>43038</v>
      </c>
      <c r="F19111" s="118">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17">
        <v>43038</v>
      </c>
      <c r="F19112" s="118">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17">
        <v>43038</v>
      </c>
      <c r="F19113" s="118">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17">
        <v>43038</v>
      </c>
      <c r="F19114" s="118">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17">
        <v>43038</v>
      </c>
      <c r="F19115" s="118">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17">
        <v>43038</v>
      </c>
      <c r="F19116" s="118">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17">
        <v>43038</v>
      </c>
      <c r="F19117" s="118">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17">
        <v>43038</v>
      </c>
      <c r="F19118" s="118">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17">
        <v>43038</v>
      </c>
      <c r="F19119" s="118">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17">
        <v>43038</v>
      </c>
      <c r="F19120" s="118">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17">
        <v>43038</v>
      </c>
      <c r="F19121" s="118">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17">
        <v>43038</v>
      </c>
      <c r="F19122" s="118">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17">
        <v>43038</v>
      </c>
      <c r="F19123" s="118">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17">
        <v>43038</v>
      </c>
      <c r="F19124" s="118">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17">
        <v>43038</v>
      </c>
      <c r="F19125" s="118">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17">
        <v>43038</v>
      </c>
      <c r="F19126" s="118">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17">
        <v>43038</v>
      </c>
      <c r="F19127" s="118">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17">
        <v>43038</v>
      </c>
      <c r="F19128" s="118">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17">
        <v>43038</v>
      </c>
      <c r="F19129" s="118">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17">
        <v>43038</v>
      </c>
      <c r="F19130" s="118">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17">
        <v>43038</v>
      </c>
      <c r="F19131" s="118">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17">
        <v>43038</v>
      </c>
      <c r="F19132" s="118">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17">
        <v>43038</v>
      </c>
      <c r="F19133" s="118">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17">
        <v>43038</v>
      </c>
      <c r="F19134" s="118">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17">
        <v>43038</v>
      </c>
      <c r="F19135" s="118">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17">
        <v>43038</v>
      </c>
      <c r="F19136" s="118">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17">
        <v>43038</v>
      </c>
      <c r="F19137" s="118">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17">
        <v>43038</v>
      </c>
      <c r="F19138" s="118">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17">
        <v>43038</v>
      </c>
      <c r="F19139" s="118">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17">
        <v>43038</v>
      </c>
      <c r="F19140" s="118">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17">
        <v>43038</v>
      </c>
      <c r="F19141" s="118">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17">
        <v>43038</v>
      </c>
      <c r="F19142" s="118">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17">
        <v>43038</v>
      </c>
      <c r="F19143" s="118">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17">
        <v>43038</v>
      </c>
      <c r="F19144" s="118">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17">
        <v>43038</v>
      </c>
      <c r="F19145" s="118">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17">
        <v>43038</v>
      </c>
      <c r="F19146" s="118">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17">
        <v>43038</v>
      </c>
      <c r="F19147" s="118">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17">
        <v>43038</v>
      </c>
      <c r="F19148" s="118">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17">
        <v>43038</v>
      </c>
      <c r="F19149" s="118">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17">
        <v>43038</v>
      </c>
      <c r="F19150" s="118">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17">
        <v>43038</v>
      </c>
      <c r="F19151" s="118">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17">
        <v>43038</v>
      </c>
      <c r="F19152" s="118">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17">
        <v>43038</v>
      </c>
      <c r="F19153" s="118">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17">
        <v>43038</v>
      </c>
      <c r="F19154" s="118">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17">
        <v>43038</v>
      </c>
      <c r="F19155" s="118">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17">
        <v>43038</v>
      </c>
      <c r="F19156" s="118">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17">
        <v>43038</v>
      </c>
      <c r="F19157" s="118">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17">
        <v>43038</v>
      </c>
      <c r="F19158" s="118">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17">
        <v>43038</v>
      </c>
      <c r="F19159" s="118">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17">
        <v>43038</v>
      </c>
      <c r="F19160" s="118">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17">
        <v>43038</v>
      </c>
      <c r="F19161" s="118">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17">
        <v>43038</v>
      </c>
      <c r="F19162" s="118">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17">
        <v>43038</v>
      </c>
      <c r="F19163" s="118">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17">
        <v>43038</v>
      </c>
      <c r="F19164" s="118">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17">
        <v>43038</v>
      </c>
      <c r="F19165" s="118">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17">
        <v>43038</v>
      </c>
      <c r="F19166" s="118">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17">
        <v>43038</v>
      </c>
      <c r="F19167" s="118">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17">
        <v>43038</v>
      </c>
      <c r="F19168" s="118">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17">
        <v>43038</v>
      </c>
      <c r="F19169" s="118">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17">
        <v>43038</v>
      </c>
      <c r="F19170" s="118">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17">
        <v>43038</v>
      </c>
      <c r="F19171" s="118">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17">
        <v>43038</v>
      </c>
      <c r="F19172" s="118">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17">
        <v>43038</v>
      </c>
      <c r="F19173" s="118">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17">
        <v>43038</v>
      </c>
      <c r="F19174" s="118">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17">
        <v>43038</v>
      </c>
      <c r="F19175" s="118">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17">
        <v>43038</v>
      </c>
      <c r="F19176" s="118">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17">
        <v>43038</v>
      </c>
      <c r="F19177" s="118">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17">
        <v>43038</v>
      </c>
      <c r="F19178" s="118">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17">
        <v>43038</v>
      </c>
      <c r="F19179" s="118">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17">
        <v>43038</v>
      </c>
      <c r="F19180" s="118">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17">
        <v>43038</v>
      </c>
      <c r="F19181" s="118">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17">
        <v>43038</v>
      </c>
      <c r="F19182" s="118">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17">
        <v>43038</v>
      </c>
      <c r="F19183" s="118">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17">
        <v>43038</v>
      </c>
      <c r="F19184" s="118">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17">
        <v>43038</v>
      </c>
      <c r="F19185" s="118">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17">
        <v>43038</v>
      </c>
      <c r="F19186" s="118">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17">
        <v>43038</v>
      </c>
      <c r="F19187" s="118">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17">
        <v>43038</v>
      </c>
      <c r="F19188" s="118">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17">
        <v>43038</v>
      </c>
      <c r="F19189" s="118">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17">
        <v>43038</v>
      </c>
      <c r="F19190" s="118">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17">
        <v>43038</v>
      </c>
      <c r="F19191" s="118">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17">
        <v>43038</v>
      </c>
      <c r="F19192" s="118">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17">
        <v>43038</v>
      </c>
      <c r="F19193" s="118">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17">
        <v>43038</v>
      </c>
      <c r="F19194" s="118">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17">
        <v>43038</v>
      </c>
      <c r="F19195" s="118">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17">
        <v>43038</v>
      </c>
      <c r="F19196" s="118">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17">
        <v>43038</v>
      </c>
      <c r="F19197" s="118">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17">
        <v>43038</v>
      </c>
      <c r="F19198" s="118">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17">
        <v>43038</v>
      </c>
      <c r="F19199" s="118">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17">
        <v>43038</v>
      </c>
      <c r="F19200" s="118">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17">
        <v>43038</v>
      </c>
      <c r="F19201" s="118">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17">
        <v>43038</v>
      </c>
      <c r="F19202" s="118">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17">
        <v>43038</v>
      </c>
      <c r="F19203" s="118">
        <v>0.44754629629629633</v>
      </c>
      <c r="G19203" t="s">
        <v>9457</v>
      </c>
      <c r="H19203">
        <v>802</v>
      </c>
      <c r="I19203">
        <v>17</v>
      </c>
      <c r="J19203" t="s">
        <v>25695</v>
      </c>
      <c r="K19203">
        <v>-11.9924556308815</v>
      </c>
      <c r="L19203" s="117" t="s">
        <v>538</v>
      </c>
    </row>
    <row r="19204" spans="1:12" x14ac:dyDescent="0.25">
      <c r="A19204" t="s">
        <v>9458</v>
      </c>
      <c r="B19204" t="s">
        <v>9453</v>
      </c>
      <c r="C19204" t="s">
        <v>9454</v>
      </c>
      <c r="D19204" t="s">
        <v>9455</v>
      </c>
      <c r="E19204" s="117">
        <v>43038</v>
      </c>
      <c r="F19204" s="118">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17">
        <v>43038</v>
      </c>
      <c r="F19205" s="118">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17">
        <v>43038</v>
      </c>
      <c r="F19206" s="118">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17">
        <v>43038</v>
      </c>
      <c r="F19207" s="118">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17">
        <v>43038</v>
      </c>
      <c r="F19208" s="118">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17">
        <v>43038</v>
      </c>
      <c r="F19209" s="118">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17">
        <v>43038</v>
      </c>
      <c r="F19210" s="118">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17">
        <v>43038</v>
      </c>
      <c r="F19211" s="118">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17">
        <v>43038</v>
      </c>
      <c r="F19212" s="118">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17">
        <v>43038</v>
      </c>
      <c r="F19213" s="118">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17">
        <v>43038</v>
      </c>
      <c r="F19214" s="118">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17">
        <v>43038</v>
      </c>
      <c r="F19215" s="118">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17">
        <v>43038</v>
      </c>
      <c r="F19216" s="118">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17">
        <v>43038</v>
      </c>
      <c r="F19217" s="118">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17">
        <v>43038</v>
      </c>
      <c r="F19218" s="118">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17">
        <v>43038</v>
      </c>
      <c r="F19219" s="118">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17">
        <v>43038</v>
      </c>
      <c r="F19220" s="118">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17">
        <v>43038</v>
      </c>
      <c r="F19221" s="118">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17">
        <v>43038</v>
      </c>
      <c r="F19222" s="118">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17">
        <v>43038</v>
      </c>
      <c r="F19223" s="118">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17">
        <v>43038</v>
      </c>
      <c r="F19224" s="118">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17">
        <v>43038</v>
      </c>
      <c r="F19225" s="118">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17">
        <v>43038</v>
      </c>
      <c r="F19226" s="118">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17">
        <v>43038</v>
      </c>
      <c r="F19227" s="118">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17">
        <v>43038</v>
      </c>
      <c r="F19228" s="118">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17">
        <v>43038</v>
      </c>
      <c r="F19229" s="118">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17">
        <v>43038</v>
      </c>
      <c r="F19230" s="118">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17">
        <v>43038</v>
      </c>
      <c r="F19231" s="118">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17">
        <v>43038</v>
      </c>
      <c r="F19232" s="118">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17">
        <v>43038</v>
      </c>
      <c r="F19233" s="118">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17">
        <v>43038</v>
      </c>
      <c r="F19234" s="118">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17">
        <v>43038</v>
      </c>
      <c r="F19235" s="118">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17">
        <v>43038</v>
      </c>
      <c r="F19236" s="118">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17">
        <v>43038</v>
      </c>
      <c r="F19237" s="118">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17">
        <v>43038</v>
      </c>
      <c r="F19238" s="118">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17">
        <v>43038</v>
      </c>
      <c r="F19239" s="118">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17">
        <v>43038</v>
      </c>
      <c r="F19240" s="118">
        <v>0.44825231481481481</v>
      </c>
      <c r="G19240" t="s">
        <v>9457</v>
      </c>
      <c r="H19240">
        <v>821</v>
      </c>
      <c r="I19240">
        <v>17</v>
      </c>
      <c r="J19240" t="s">
        <v>25746</v>
      </c>
      <c r="K19240">
        <v>-11.9924556308815</v>
      </c>
      <c r="L19240" s="117" t="s">
        <v>160</v>
      </c>
    </row>
    <row r="19241" spans="1:12" x14ac:dyDescent="0.25">
      <c r="A19241" t="s">
        <v>9458</v>
      </c>
      <c r="B19241" t="s">
        <v>9453</v>
      </c>
      <c r="C19241" t="s">
        <v>9454</v>
      </c>
      <c r="D19241" t="s">
        <v>9455</v>
      </c>
      <c r="E19241" s="117">
        <v>43038</v>
      </c>
      <c r="F19241" s="118">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17">
        <v>43038</v>
      </c>
      <c r="F19242" s="118">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17">
        <v>43038</v>
      </c>
      <c r="F19243" s="118">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17">
        <v>43038</v>
      </c>
      <c r="F19244" s="118">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17">
        <v>43038</v>
      </c>
      <c r="F19245" s="118">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17">
        <v>43038</v>
      </c>
      <c r="F19246" s="118">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17">
        <v>43038</v>
      </c>
      <c r="F19247" s="118">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17">
        <v>43038</v>
      </c>
      <c r="F19248" s="118">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17">
        <v>43038</v>
      </c>
      <c r="F19249" s="118">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17">
        <v>43038</v>
      </c>
      <c r="F19250" s="118">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17">
        <v>43038</v>
      </c>
      <c r="F19251" s="118">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17">
        <v>43038</v>
      </c>
      <c r="F19252" s="118">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17">
        <v>43038</v>
      </c>
      <c r="F19253" s="118">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17">
        <v>43038</v>
      </c>
      <c r="F19254" s="118">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17">
        <v>43038</v>
      </c>
      <c r="F19255" s="118">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17">
        <v>43038</v>
      </c>
      <c r="F19256" s="118">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17">
        <v>43038</v>
      </c>
      <c r="F19257" s="118">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17">
        <v>43038</v>
      </c>
      <c r="F19258" s="118">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17">
        <v>43038</v>
      </c>
      <c r="F19259" s="118">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17">
        <v>43038</v>
      </c>
      <c r="F19260" s="118">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17">
        <v>43038</v>
      </c>
      <c r="F19261" s="118">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17">
        <v>43038</v>
      </c>
      <c r="F19262" s="118">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17">
        <v>43038</v>
      </c>
      <c r="F19263" s="118">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17">
        <v>43038</v>
      </c>
      <c r="F19264" s="118">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17">
        <v>43038</v>
      </c>
      <c r="F19265" s="118">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17">
        <v>43038</v>
      </c>
      <c r="F19266" s="118">
        <v>0.44876157407407408</v>
      </c>
      <c r="G19266" t="s">
        <v>9457</v>
      </c>
      <c r="H19266">
        <v>834</v>
      </c>
      <c r="I19266">
        <v>17</v>
      </c>
      <c r="J19266" t="s">
        <v>27383</v>
      </c>
      <c r="K19266">
        <v>-11.9924556308815</v>
      </c>
    </row>
    <row r="19267" spans="1:12" x14ac:dyDescent="0.25">
      <c r="A19267" t="s">
        <v>9458</v>
      </c>
      <c r="B19267" t="s">
        <v>9453</v>
      </c>
      <c r="C19267" t="s">
        <v>9454</v>
      </c>
      <c r="D19267" t="s">
        <v>9455</v>
      </c>
      <c r="E19267" s="117">
        <v>43038</v>
      </c>
      <c r="F19267" s="118">
        <v>0.44883101851851853</v>
      </c>
      <c r="G19267" t="s">
        <v>9457</v>
      </c>
      <c r="H19267">
        <v>834</v>
      </c>
      <c r="I19267">
        <v>17</v>
      </c>
      <c r="J19267" t="s">
        <v>27383</v>
      </c>
      <c r="K19267">
        <v>-11.9924556308815</v>
      </c>
    </row>
    <row r="19268" spans="1:12" x14ac:dyDescent="0.25">
      <c r="A19268" t="s">
        <v>9458</v>
      </c>
      <c r="B19268" t="s">
        <v>9453</v>
      </c>
      <c r="C19268" t="s">
        <v>9454</v>
      </c>
      <c r="D19268" t="s">
        <v>9455</v>
      </c>
      <c r="E19268" s="117">
        <v>43038</v>
      </c>
      <c r="F19268" s="118">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17">
        <v>43038</v>
      </c>
      <c r="F19269" s="118">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17">
        <v>43038</v>
      </c>
      <c r="F19270" s="118">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17">
        <v>43038</v>
      </c>
      <c r="F19271" s="118">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17">
        <v>43038</v>
      </c>
      <c r="F19272" s="118">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17">
        <v>43038</v>
      </c>
      <c r="F19273" s="118">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17">
        <v>43038</v>
      </c>
      <c r="F19274" s="118">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17">
        <v>43038</v>
      </c>
      <c r="F19275" s="118">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17">
        <v>43038</v>
      </c>
      <c r="F19276" s="118">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17">
        <v>43038</v>
      </c>
      <c r="F19277" s="118">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17">
        <v>43038</v>
      </c>
      <c r="F19278" s="118">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17">
        <v>43038</v>
      </c>
      <c r="F19279" s="118">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17">
        <v>43038</v>
      </c>
      <c r="F19280" s="118">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17">
        <v>43038</v>
      </c>
      <c r="F19281" s="118">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17">
        <v>43038</v>
      </c>
      <c r="F19282" s="118">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17">
        <v>43038</v>
      </c>
      <c r="F19283" s="118">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17">
        <v>43038</v>
      </c>
      <c r="F19284" s="118">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17">
        <v>43038</v>
      </c>
      <c r="F19285" s="118">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17">
        <v>43038</v>
      </c>
      <c r="F19286" s="118">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17">
        <v>43038</v>
      </c>
      <c r="F19287" s="118">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17">
        <v>43038</v>
      </c>
      <c r="F19288" s="118">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17">
        <v>43038</v>
      </c>
      <c r="F19289" s="118">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17">
        <v>43038</v>
      </c>
      <c r="F19290" s="118">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17">
        <v>43038</v>
      </c>
      <c r="F19291" s="118">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17">
        <v>43038</v>
      </c>
      <c r="F19292" s="118">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17">
        <v>43038</v>
      </c>
      <c r="F19293" s="118">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17">
        <v>43038</v>
      </c>
      <c r="F19294" s="118">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17">
        <v>43038</v>
      </c>
      <c r="F19295" s="118">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17">
        <v>43038</v>
      </c>
      <c r="F19296" s="118">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17">
        <v>43038</v>
      </c>
      <c r="F19297" s="118">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17">
        <v>43038</v>
      </c>
      <c r="F19298" s="118">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17">
        <v>43038</v>
      </c>
      <c r="F19299" s="118">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17">
        <v>43038</v>
      </c>
      <c r="F19300" s="118">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17">
        <v>43038</v>
      </c>
      <c r="F19301" s="118">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17">
        <v>43038</v>
      </c>
      <c r="F19302" s="118">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17">
        <v>43038</v>
      </c>
      <c r="F19303" s="118">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17">
        <v>43038</v>
      </c>
      <c r="F19304" s="118">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17">
        <v>43038</v>
      </c>
      <c r="F19305" s="118">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17">
        <v>43038</v>
      </c>
      <c r="F19306" s="118">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17">
        <v>43038</v>
      </c>
      <c r="F19307" s="118">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17">
        <v>43038</v>
      </c>
      <c r="F19308" s="118">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17">
        <v>43038</v>
      </c>
      <c r="F19309" s="118">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17">
        <v>43038</v>
      </c>
      <c r="F19310" s="118">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17">
        <v>43038</v>
      </c>
      <c r="F19311" s="118">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17">
        <v>43038</v>
      </c>
      <c r="F19312" s="118">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17">
        <v>43038</v>
      </c>
      <c r="F19313" s="118">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17">
        <v>43038</v>
      </c>
      <c r="F19314" s="118">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17">
        <v>43038</v>
      </c>
      <c r="F19315" s="118">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17">
        <v>43038</v>
      </c>
      <c r="F19316" s="118">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17">
        <v>43038</v>
      </c>
      <c r="F19317" s="118">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17">
        <v>43038</v>
      </c>
      <c r="F19318" s="118">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17">
        <v>43038</v>
      </c>
      <c r="F19319" s="118">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17">
        <v>43038</v>
      </c>
      <c r="F19320" s="118">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17">
        <v>43038</v>
      </c>
      <c r="F19321" s="118">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17">
        <v>43038</v>
      </c>
      <c r="F19322" s="118">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17">
        <v>43038</v>
      </c>
      <c r="F19323" s="118">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17">
        <v>43038</v>
      </c>
      <c r="F19324" s="118">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17">
        <v>43038</v>
      </c>
      <c r="F19325" s="118">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17">
        <v>43038</v>
      </c>
      <c r="F19326" s="118">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17">
        <v>43038</v>
      </c>
      <c r="F19327" s="118">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17">
        <v>43038</v>
      </c>
      <c r="F19328" s="118">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17">
        <v>43038</v>
      </c>
      <c r="F19329" s="118">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17">
        <v>43038</v>
      </c>
      <c r="F19330" s="118">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17">
        <v>43038</v>
      </c>
      <c r="F19331" s="118">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17">
        <v>43038</v>
      </c>
      <c r="F19332" s="118">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17">
        <v>43038</v>
      </c>
      <c r="F19333" s="118">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17">
        <v>43038</v>
      </c>
      <c r="F19334" s="118">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17">
        <v>43038</v>
      </c>
      <c r="F19335" s="118">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17">
        <v>43038</v>
      </c>
      <c r="F19336" s="118">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17">
        <v>43038</v>
      </c>
      <c r="F19337" s="118">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17">
        <v>43038</v>
      </c>
      <c r="F19338" s="118">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17">
        <v>43038</v>
      </c>
      <c r="F19339" s="118">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17">
        <v>43038</v>
      </c>
      <c r="F19340" s="118">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17">
        <v>43038</v>
      </c>
      <c r="F19341" s="118">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17">
        <v>43038</v>
      </c>
      <c r="F19342" s="118">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17">
        <v>43038</v>
      </c>
      <c r="F19343" s="118">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17">
        <v>43038</v>
      </c>
      <c r="F19344" s="118">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17">
        <v>43038</v>
      </c>
      <c r="F19345" s="118">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17">
        <v>43038</v>
      </c>
      <c r="F19346" s="118">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17">
        <v>43038</v>
      </c>
      <c r="F19347" s="118">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17">
        <v>43038</v>
      </c>
      <c r="F19348" s="118">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17">
        <v>43038</v>
      </c>
      <c r="F19349" s="118">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17">
        <v>43038</v>
      </c>
      <c r="F19350" s="118">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17">
        <v>43038</v>
      </c>
      <c r="F19351" s="118">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17">
        <v>43038</v>
      </c>
      <c r="F19352" s="118">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17">
        <v>43038</v>
      </c>
      <c r="F19353" s="118">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17">
        <v>43038</v>
      </c>
      <c r="F19354" s="118">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17">
        <v>43038</v>
      </c>
      <c r="F19355" s="118">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17">
        <v>43038</v>
      </c>
      <c r="F19356" s="118">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17">
        <v>43038</v>
      </c>
      <c r="F19357" s="118">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17">
        <v>43038</v>
      </c>
      <c r="F19358" s="118">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17">
        <v>43038</v>
      </c>
      <c r="F19359" s="118">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17">
        <v>43038</v>
      </c>
      <c r="F19360" s="118">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17">
        <v>43038</v>
      </c>
      <c r="F19361" s="118">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17">
        <v>43038</v>
      </c>
      <c r="F19362" s="118">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17">
        <v>43038</v>
      </c>
      <c r="F19363" s="118">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17">
        <v>43038</v>
      </c>
      <c r="F19364" s="118">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17">
        <v>43038</v>
      </c>
      <c r="F19365" s="118">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17">
        <v>43038</v>
      </c>
      <c r="F19366" s="118">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17">
        <v>43038</v>
      </c>
      <c r="F19367" s="118">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17">
        <v>43038</v>
      </c>
      <c r="F19368" s="118">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17">
        <v>43038</v>
      </c>
      <c r="F19369" s="118">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17">
        <v>43038</v>
      </c>
      <c r="F19370" s="118">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17">
        <v>43038</v>
      </c>
      <c r="F19371" s="118">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17">
        <v>43038</v>
      </c>
      <c r="F19372" s="118">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17">
        <v>43038</v>
      </c>
      <c r="F19373" s="118">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17">
        <v>43038</v>
      </c>
      <c r="F19374" s="118">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17">
        <v>43038</v>
      </c>
      <c r="F19375" s="118">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17">
        <v>43038</v>
      </c>
      <c r="F19376" s="118">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17">
        <v>43038</v>
      </c>
      <c r="F19377" s="118">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17">
        <v>43038</v>
      </c>
      <c r="F19378" s="118">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17">
        <v>43038</v>
      </c>
      <c r="F19379" s="118">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17">
        <v>43038</v>
      </c>
      <c r="F19380" s="118">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17">
        <v>43038</v>
      </c>
      <c r="F19381" s="118">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17">
        <v>43038</v>
      </c>
      <c r="F19382" s="118">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17">
        <v>43038</v>
      </c>
      <c r="F19383" s="118">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17">
        <v>43038</v>
      </c>
      <c r="F19384" s="118">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17">
        <v>43038</v>
      </c>
      <c r="F19385" s="118">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17">
        <v>43038</v>
      </c>
      <c r="F19386" s="118">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17">
        <v>43038</v>
      </c>
      <c r="F19387" s="118">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17">
        <v>43038</v>
      </c>
      <c r="F19388" s="118">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17">
        <v>43038</v>
      </c>
      <c r="F19389" s="118">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17">
        <v>43038</v>
      </c>
      <c r="F19390" s="118">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17">
        <v>43038</v>
      </c>
      <c r="F19391" s="118">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17">
        <v>43038</v>
      </c>
      <c r="F19392" s="118">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17">
        <v>43038</v>
      </c>
      <c r="F19393" s="118">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17">
        <v>43038</v>
      </c>
      <c r="F19394" s="118">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17">
        <v>43038</v>
      </c>
      <c r="F19395" s="118">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17">
        <v>43038</v>
      </c>
      <c r="F19396" s="118">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17">
        <v>43038</v>
      </c>
      <c r="F19397" s="118">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17">
        <v>43038</v>
      </c>
      <c r="F19398" s="118">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17">
        <v>43038</v>
      </c>
      <c r="F19399" s="118">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17">
        <v>43038</v>
      </c>
      <c r="F19400" s="118">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17">
        <v>43038</v>
      </c>
      <c r="F19401" s="118">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17">
        <v>43038</v>
      </c>
      <c r="F19402" s="118">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17">
        <v>43038</v>
      </c>
      <c r="F19403" s="118">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17">
        <v>43038</v>
      </c>
      <c r="F19404" s="118">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17">
        <v>43038</v>
      </c>
      <c r="F19405" s="118">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17">
        <v>43038</v>
      </c>
      <c r="F19406" s="118">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17">
        <v>43038</v>
      </c>
      <c r="F19407" s="118">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17">
        <v>43038</v>
      </c>
      <c r="F19408" s="118">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17">
        <v>43038</v>
      </c>
      <c r="F19409" s="118">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17">
        <v>43038</v>
      </c>
      <c r="F19410" s="118">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17">
        <v>43038</v>
      </c>
      <c r="F19411" s="118">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17">
        <v>43038</v>
      </c>
      <c r="F19412" s="118">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17">
        <v>43038</v>
      </c>
      <c r="F19413" s="118">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17">
        <v>43038</v>
      </c>
      <c r="F19414" s="118">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17">
        <v>43038</v>
      </c>
      <c r="F19415" s="118">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17">
        <v>43038</v>
      </c>
      <c r="F19416" s="118">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17">
        <v>43038</v>
      </c>
      <c r="F19417" s="118">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17">
        <v>43038</v>
      </c>
      <c r="F19418" s="118">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17">
        <v>43038</v>
      </c>
      <c r="F19419" s="118">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17">
        <v>43038</v>
      </c>
      <c r="F19420" s="118">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17">
        <v>43038</v>
      </c>
      <c r="F19421" s="118">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17">
        <v>43038</v>
      </c>
      <c r="F19422" s="118">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17">
        <v>43038</v>
      </c>
      <c r="F19423" s="118">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17">
        <v>43038</v>
      </c>
      <c r="F19424" s="118">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17">
        <v>43038</v>
      </c>
      <c r="F19425" s="118">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17">
        <v>43038</v>
      </c>
      <c r="F19426" s="118">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17">
        <v>43038</v>
      </c>
      <c r="F19427" s="118">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17">
        <v>43038</v>
      </c>
      <c r="F19428" s="118">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17">
        <v>43038</v>
      </c>
      <c r="F19429" s="118">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17">
        <v>43038</v>
      </c>
      <c r="F19430" s="118">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17">
        <v>43038</v>
      </c>
      <c r="F19431" s="118">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17">
        <v>43038</v>
      </c>
      <c r="F19432" s="118">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17">
        <v>43038</v>
      </c>
      <c r="F19433" s="118">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17">
        <v>43038</v>
      </c>
      <c r="F19434" s="118">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17">
        <v>43038</v>
      </c>
      <c r="F19435" s="118">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17">
        <v>43038</v>
      </c>
      <c r="F19436" s="118">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17">
        <v>43038</v>
      </c>
      <c r="F19437" s="118">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17">
        <v>43038</v>
      </c>
      <c r="F19438" s="118">
        <v>0.45109953703703703</v>
      </c>
      <c r="G19438" t="s">
        <v>9457</v>
      </c>
      <c r="H19438">
        <v>920</v>
      </c>
      <c r="I19438">
        <v>17</v>
      </c>
      <c r="J19438" t="s">
        <v>27469</v>
      </c>
      <c r="K19438">
        <v>-11.9924556308815</v>
      </c>
      <c r="L19438" s="231" t="s">
        <v>527</v>
      </c>
    </row>
    <row r="19439" spans="1:12" x14ac:dyDescent="0.25">
      <c r="A19439" t="s">
        <v>9458</v>
      </c>
      <c r="B19439" t="s">
        <v>9453</v>
      </c>
      <c r="C19439" t="s">
        <v>9454</v>
      </c>
      <c r="D19439" t="s">
        <v>9455</v>
      </c>
      <c r="E19439" s="117">
        <v>43038</v>
      </c>
      <c r="F19439" s="118">
        <v>0.45111111111111107</v>
      </c>
      <c r="G19439" t="s">
        <v>9457</v>
      </c>
      <c r="H19439">
        <v>920</v>
      </c>
      <c r="I19439">
        <v>17</v>
      </c>
      <c r="J19439" t="s">
        <v>27469</v>
      </c>
      <c r="K19439">
        <v>-11.9924556308815</v>
      </c>
      <c r="L19439" s="231" t="s">
        <v>527</v>
      </c>
    </row>
    <row r="19440" spans="1:12" x14ac:dyDescent="0.25">
      <c r="A19440" t="s">
        <v>9458</v>
      </c>
      <c r="B19440" t="s">
        <v>9453</v>
      </c>
      <c r="C19440" t="s">
        <v>9454</v>
      </c>
      <c r="D19440" t="s">
        <v>9455</v>
      </c>
      <c r="E19440" s="117">
        <v>43038</v>
      </c>
      <c r="F19440" s="118">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17">
        <v>43038</v>
      </c>
      <c r="F19441" s="118">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17">
        <v>43038</v>
      </c>
      <c r="F19442" s="118">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17">
        <v>43038</v>
      </c>
      <c r="F19443" s="118">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17">
        <v>43038</v>
      </c>
      <c r="F19444" s="118">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17">
        <v>43038</v>
      </c>
      <c r="F19445" s="118">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17">
        <v>43038</v>
      </c>
      <c r="F19446" s="118">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17">
        <v>43038</v>
      </c>
      <c r="F19447" s="118">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17">
        <v>43038</v>
      </c>
      <c r="F19448" s="118">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17">
        <v>43038</v>
      </c>
      <c r="F19449" s="118">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17">
        <v>43038</v>
      </c>
      <c r="F19450" s="118">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17">
        <v>43038</v>
      </c>
      <c r="F19451" s="118">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17">
        <v>43038</v>
      </c>
      <c r="F19452" s="118">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17">
        <v>43038</v>
      </c>
      <c r="F19453" s="118">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17">
        <v>43038</v>
      </c>
      <c r="F19454" s="118">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17">
        <v>43038</v>
      </c>
      <c r="F19455" s="118">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17">
        <v>43038</v>
      </c>
      <c r="F19456" s="118">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17">
        <v>43038</v>
      </c>
      <c r="F19457" s="118">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17">
        <v>43038</v>
      </c>
      <c r="F19458" s="118">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17">
        <v>43038</v>
      </c>
      <c r="F19459" s="118">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17">
        <v>43038</v>
      </c>
      <c r="F19460" s="118">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17">
        <v>43038</v>
      </c>
      <c r="F19461" s="118">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17">
        <v>43038</v>
      </c>
      <c r="F19462" s="118">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17">
        <v>43038</v>
      </c>
      <c r="F19463" s="118">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17">
        <v>43038</v>
      </c>
      <c r="F19464" s="118">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17">
        <v>43038</v>
      </c>
      <c r="F19465" s="118">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17">
        <v>43038</v>
      </c>
      <c r="F19466" s="118">
        <v>0.45162037037037034</v>
      </c>
      <c r="G19466" t="s">
        <v>9457</v>
      </c>
      <c r="H19466">
        <v>934</v>
      </c>
      <c r="I19466">
        <v>17</v>
      </c>
      <c r="J19466" t="s">
        <v>27484</v>
      </c>
      <c r="K19466">
        <v>-11.9924556308815</v>
      </c>
      <c r="L19466" t="s">
        <v>160</v>
      </c>
    </row>
    <row r="19467" spans="1:12" x14ac:dyDescent="0.25">
      <c r="A19467" t="s">
        <v>9458</v>
      </c>
      <c r="B19467" t="s">
        <v>9453</v>
      </c>
      <c r="C19467" t="s">
        <v>9454</v>
      </c>
      <c r="D19467" t="s">
        <v>9455</v>
      </c>
      <c r="E19467" s="117">
        <v>43038</v>
      </c>
      <c r="F19467" s="118">
        <v>0.45164351851851853</v>
      </c>
      <c r="G19467" t="s">
        <v>9457</v>
      </c>
      <c r="H19467">
        <v>934</v>
      </c>
      <c r="I19467">
        <v>17</v>
      </c>
      <c r="J19467" t="s">
        <v>27484</v>
      </c>
      <c r="K19467">
        <v>-11.9924556308815</v>
      </c>
      <c r="L19467" t="s">
        <v>160</v>
      </c>
    </row>
    <row r="19468" spans="1:12" x14ac:dyDescent="0.25">
      <c r="A19468" t="s">
        <v>9458</v>
      </c>
      <c r="B19468" t="s">
        <v>9453</v>
      </c>
      <c r="C19468" t="s">
        <v>9454</v>
      </c>
      <c r="D19468" t="s">
        <v>9455</v>
      </c>
      <c r="E19468" s="117">
        <v>43038</v>
      </c>
      <c r="F19468" s="118">
        <v>0.45165509259259262</v>
      </c>
      <c r="G19468" t="s">
        <v>9457</v>
      </c>
      <c r="H19468">
        <v>935</v>
      </c>
      <c r="I19468">
        <v>17</v>
      </c>
      <c r="J19468" t="s">
        <v>27485</v>
      </c>
      <c r="K19468">
        <v>-11.9924556308815</v>
      </c>
      <c r="L19468" t="s">
        <v>160</v>
      </c>
    </row>
    <row r="19469" spans="1:12" x14ac:dyDescent="0.25">
      <c r="A19469" t="s">
        <v>9458</v>
      </c>
      <c r="B19469" t="s">
        <v>9453</v>
      </c>
      <c r="C19469" t="s">
        <v>9454</v>
      </c>
      <c r="D19469" t="s">
        <v>9455</v>
      </c>
      <c r="E19469" s="117">
        <v>43038</v>
      </c>
      <c r="F19469" s="118">
        <v>0.45167824074074076</v>
      </c>
      <c r="G19469" t="s">
        <v>9457</v>
      </c>
      <c r="H19469">
        <v>935</v>
      </c>
      <c r="I19469">
        <v>17</v>
      </c>
      <c r="J19469" t="s">
        <v>27485</v>
      </c>
      <c r="K19469">
        <v>-11.9924556308815</v>
      </c>
      <c r="L19469" t="s">
        <v>160</v>
      </c>
    </row>
    <row r="19470" spans="1:12" x14ac:dyDescent="0.25">
      <c r="A19470" t="s">
        <v>9458</v>
      </c>
      <c r="B19470" t="s">
        <v>9453</v>
      </c>
      <c r="C19470" t="s">
        <v>9454</v>
      </c>
      <c r="D19470" t="s">
        <v>9455</v>
      </c>
      <c r="E19470" s="117">
        <v>43038</v>
      </c>
      <c r="F19470" s="118">
        <v>0.45168981481481479</v>
      </c>
      <c r="G19470" t="s">
        <v>9457</v>
      </c>
      <c r="H19470">
        <v>936</v>
      </c>
      <c r="I19470">
        <v>17</v>
      </c>
      <c r="J19470" t="s">
        <v>27487</v>
      </c>
      <c r="K19470">
        <v>-11.9924556308815</v>
      </c>
      <c r="L19470" s="231" t="s">
        <v>160</v>
      </c>
    </row>
    <row r="19471" spans="1:12" x14ac:dyDescent="0.25">
      <c r="A19471" t="s">
        <v>9458</v>
      </c>
      <c r="B19471" t="s">
        <v>9453</v>
      </c>
      <c r="C19471" t="s">
        <v>9454</v>
      </c>
      <c r="D19471" t="s">
        <v>9455</v>
      </c>
      <c r="E19471" s="117">
        <v>43038</v>
      </c>
      <c r="F19471" s="118">
        <v>0.45171296296296298</v>
      </c>
      <c r="G19471" t="s">
        <v>9457</v>
      </c>
      <c r="H19471">
        <v>936</v>
      </c>
      <c r="I19471">
        <v>17</v>
      </c>
      <c r="J19471" t="s">
        <v>27487</v>
      </c>
      <c r="K19471">
        <v>-11.9924556308815</v>
      </c>
      <c r="L19471" s="231" t="s">
        <v>160</v>
      </c>
    </row>
    <row r="19472" spans="1:12" x14ac:dyDescent="0.25">
      <c r="A19472" t="s">
        <v>9458</v>
      </c>
      <c r="B19472" t="s">
        <v>9453</v>
      </c>
      <c r="C19472" t="s">
        <v>9454</v>
      </c>
      <c r="D19472" t="s">
        <v>9455</v>
      </c>
      <c r="E19472" s="117">
        <v>43038</v>
      </c>
      <c r="F19472" s="118">
        <v>0.45172453703703702</v>
      </c>
      <c r="G19472" t="s">
        <v>9457</v>
      </c>
      <c r="H19472">
        <v>937</v>
      </c>
      <c r="I19472">
        <v>17</v>
      </c>
      <c r="J19472" t="s">
        <v>27491</v>
      </c>
      <c r="K19472">
        <v>-11.9924556308815</v>
      </c>
      <c r="L19472" t="s">
        <v>160</v>
      </c>
    </row>
    <row r="19473" spans="1:12" x14ac:dyDescent="0.25">
      <c r="A19473" t="s">
        <v>9458</v>
      </c>
      <c r="B19473" t="s">
        <v>9453</v>
      </c>
      <c r="C19473" t="s">
        <v>9454</v>
      </c>
      <c r="D19473" t="s">
        <v>9455</v>
      </c>
      <c r="E19473" s="117">
        <v>43038</v>
      </c>
      <c r="F19473" s="118">
        <v>0.45174768518518515</v>
      </c>
      <c r="G19473" t="s">
        <v>9457</v>
      </c>
      <c r="H19473">
        <v>937</v>
      </c>
      <c r="I19473">
        <v>17</v>
      </c>
      <c r="J19473" t="s">
        <v>27491</v>
      </c>
      <c r="K19473">
        <v>-11.9924556308815</v>
      </c>
      <c r="L19473" t="s">
        <v>160</v>
      </c>
    </row>
    <row r="19474" spans="1:12" x14ac:dyDescent="0.25">
      <c r="A19474" t="s">
        <v>9458</v>
      </c>
      <c r="B19474" t="s">
        <v>9453</v>
      </c>
      <c r="C19474" t="s">
        <v>9454</v>
      </c>
      <c r="D19474" t="s">
        <v>9455</v>
      </c>
      <c r="E19474" s="117">
        <v>43038</v>
      </c>
      <c r="F19474" s="118">
        <v>0.45175925925925925</v>
      </c>
      <c r="G19474" t="s">
        <v>9457</v>
      </c>
      <c r="H19474">
        <v>938</v>
      </c>
      <c r="I19474">
        <v>17</v>
      </c>
      <c r="J19474" t="s">
        <v>27493</v>
      </c>
      <c r="K19474">
        <v>-11.9924556308815</v>
      </c>
      <c r="L19474" t="s">
        <v>160</v>
      </c>
    </row>
    <row r="19475" spans="1:12" x14ac:dyDescent="0.25">
      <c r="A19475" t="s">
        <v>9458</v>
      </c>
      <c r="B19475" t="s">
        <v>9453</v>
      </c>
      <c r="C19475" t="s">
        <v>9454</v>
      </c>
      <c r="D19475" t="s">
        <v>9455</v>
      </c>
      <c r="E19475" s="117">
        <v>43038</v>
      </c>
      <c r="F19475" s="118">
        <v>0.45178240740740744</v>
      </c>
      <c r="G19475" t="s">
        <v>9457</v>
      </c>
      <c r="H19475">
        <v>938</v>
      </c>
      <c r="I19475">
        <v>17</v>
      </c>
      <c r="J19475" t="s">
        <v>27493</v>
      </c>
      <c r="K19475">
        <v>-11.9924556308815</v>
      </c>
      <c r="L19475" t="s">
        <v>160</v>
      </c>
    </row>
    <row r="19476" spans="1:12" x14ac:dyDescent="0.25">
      <c r="A19476" t="s">
        <v>9458</v>
      </c>
      <c r="B19476" t="s">
        <v>9453</v>
      </c>
      <c r="C19476" t="s">
        <v>9454</v>
      </c>
      <c r="D19476" t="s">
        <v>9455</v>
      </c>
      <c r="E19476" s="117">
        <v>43038</v>
      </c>
      <c r="F19476" s="118">
        <v>0.45178240740740744</v>
      </c>
      <c r="G19476" t="s">
        <v>9457</v>
      </c>
      <c r="H19476">
        <v>939</v>
      </c>
      <c r="I19476">
        <v>17</v>
      </c>
      <c r="J19476" t="s">
        <v>27495</v>
      </c>
      <c r="K19476">
        <v>-11.9924556308815</v>
      </c>
      <c r="L19476" t="s">
        <v>527</v>
      </c>
    </row>
    <row r="19477" spans="1:12" x14ac:dyDescent="0.25">
      <c r="A19477" t="s">
        <v>9458</v>
      </c>
      <c r="B19477" t="s">
        <v>9453</v>
      </c>
      <c r="C19477" t="s">
        <v>9454</v>
      </c>
      <c r="D19477" t="s">
        <v>9455</v>
      </c>
      <c r="E19477" s="117">
        <v>43038</v>
      </c>
      <c r="F19477" s="118">
        <v>0.45179398148148148</v>
      </c>
      <c r="G19477" t="s">
        <v>9457</v>
      </c>
      <c r="H19477">
        <v>939</v>
      </c>
      <c r="I19477">
        <v>17</v>
      </c>
      <c r="J19477" t="s">
        <v>27495</v>
      </c>
      <c r="K19477">
        <v>-11.9924556308815</v>
      </c>
      <c r="L19477" t="s">
        <v>527</v>
      </c>
    </row>
    <row r="19478" spans="1:12" x14ac:dyDescent="0.25">
      <c r="A19478" t="s">
        <v>9458</v>
      </c>
      <c r="B19478" t="s">
        <v>9453</v>
      </c>
      <c r="C19478" t="s">
        <v>9454</v>
      </c>
      <c r="D19478" t="s">
        <v>9455</v>
      </c>
      <c r="E19478" s="117">
        <v>43038</v>
      </c>
      <c r="F19478" s="118">
        <v>0.45181712962962961</v>
      </c>
      <c r="G19478" t="s">
        <v>9457</v>
      </c>
      <c r="H19478">
        <v>940</v>
      </c>
      <c r="I19478">
        <v>17</v>
      </c>
      <c r="J19478" t="s">
        <v>27497</v>
      </c>
      <c r="K19478">
        <v>-11.9924556308815</v>
      </c>
      <c r="L19478" t="s">
        <v>160</v>
      </c>
    </row>
    <row r="19479" spans="1:12" x14ac:dyDescent="0.25">
      <c r="A19479" t="s">
        <v>9458</v>
      </c>
      <c r="B19479" t="s">
        <v>9453</v>
      </c>
      <c r="C19479" t="s">
        <v>9454</v>
      </c>
      <c r="D19479" t="s">
        <v>9455</v>
      </c>
      <c r="E19479" s="117">
        <v>43038</v>
      </c>
      <c r="F19479" s="118">
        <v>0.4518287037037037</v>
      </c>
      <c r="G19479" t="s">
        <v>9457</v>
      </c>
      <c r="H19479">
        <v>940</v>
      </c>
      <c r="I19479">
        <v>17</v>
      </c>
      <c r="J19479" t="s">
        <v>27497</v>
      </c>
      <c r="K19479">
        <v>-11.9924556308815</v>
      </c>
      <c r="L19479" t="s">
        <v>160</v>
      </c>
    </row>
    <row r="19480" spans="1:12" x14ac:dyDescent="0.25">
      <c r="A19480" t="s">
        <v>9458</v>
      </c>
      <c r="B19480" t="s">
        <v>9453</v>
      </c>
      <c r="C19480" t="s">
        <v>9454</v>
      </c>
      <c r="D19480" t="s">
        <v>9455</v>
      </c>
      <c r="E19480" s="117">
        <v>43038</v>
      </c>
      <c r="F19480" s="118">
        <v>0.45185185185185189</v>
      </c>
      <c r="G19480" t="s">
        <v>9457</v>
      </c>
      <c r="H19480">
        <v>941</v>
      </c>
      <c r="I19480">
        <v>17</v>
      </c>
      <c r="J19480" t="s">
        <v>27500</v>
      </c>
      <c r="K19480">
        <v>-11.9924556308815</v>
      </c>
      <c r="L19480" t="s">
        <v>160</v>
      </c>
    </row>
    <row r="19481" spans="1:12" x14ac:dyDescent="0.25">
      <c r="A19481" t="s">
        <v>9458</v>
      </c>
      <c r="B19481" t="s">
        <v>9453</v>
      </c>
      <c r="C19481" t="s">
        <v>9454</v>
      </c>
      <c r="D19481" t="s">
        <v>9455</v>
      </c>
      <c r="E19481" s="117">
        <v>43038</v>
      </c>
      <c r="F19481" s="118">
        <v>0.45186342592592593</v>
      </c>
      <c r="G19481" t="s">
        <v>9457</v>
      </c>
      <c r="H19481">
        <v>941</v>
      </c>
      <c r="I19481">
        <v>17</v>
      </c>
      <c r="J19481" t="s">
        <v>27500</v>
      </c>
      <c r="K19481">
        <v>-11.9924556308815</v>
      </c>
      <c r="L19481" t="s">
        <v>160</v>
      </c>
    </row>
    <row r="19482" spans="1:12" x14ac:dyDescent="0.25">
      <c r="A19482" t="s">
        <v>9458</v>
      </c>
      <c r="B19482" t="s">
        <v>9453</v>
      </c>
      <c r="C19482" t="s">
        <v>9454</v>
      </c>
      <c r="D19482" t="s">
        <v>9455</v>
      </c>
      <c r="E19482" s="117">
        <v>43038</v>
      </c>
      <c r="F19482" s="118">
        <v>0.45187500000000003</v>
      </c>
      <c r="G19482" t="s">
        <v>9457</v>
      </c>
      <c r="H19482">
        <v>942</v>
      </c>
      <c r="I19482">
        <v>17</v>
      </c>
      <c r="J19482" t="s">
        <v>27502</v>
      </c>
      <c r="K19482">
        <v>-11.9924556308815</v>
      </c>
      <c r="L19482" t="s">
        <v>527</v>
      </c>
    </row>
    <row r="19483" spans="1:12" x14ac:dyDescent="0.25">
      <c r="A19483" t="s">
        <v>9458</v>
      </c>
      <c r="B19483" t="s">
        <v>9453</v>
      </c>
      <c r="C19483" t="s">
        <v>9454</v>
      </c>
      <c r="D19483" t="s">
        <v>9455</v>
      </c>
      <c r="E19483" s="117">
        <v>43038</v>
      </c>
      <c r="F19483" s="118">
        <v>0.45187500000000003</v>
      </c>
      <c r="G19483" t="s">
        <v>9457</v>
      </c>
      <c r="H19483">
        <v>942</v>
      </c>
      <c r="I19483">
        <v>17</v>
      </c>
      <c r="J19483" t="s">
        <v>27502</v>
      </c>
      <c r="K19483">
        <v>-11.9924556308815</v>
      </c>
      <c r="L19483" t="s">
        <v>527</v>
      </c>
    </row>
    <row r="19484" spans="1:12" x14ac:dyDescent="0.25">
      <c r="A19484" t="s">
        <v>9458</v>
      </c>
      <c r="B19484" t="s">
        <v>9453</v>
      </c>
      <c r="C19484" t="s">
        <v>9454</v>
      </c>
      <c r="D19484" t="s">
        <v>9455</v>
      </c>
      <c r="E19484" s="117">
        <v>43038</v>
      </c>
      <c r="F19484" s="118">
        <v>0.45188657407407407</v>
      </c>
      <c r="G19484" t="s">
        <v>9457</v>
      </c>
      <c r="H19484">
        <v>943</v>
      </c>
      <c r="I19484">
        <v>17</v>
      </c>
      <c r="J19484" t="s">
        <v>27504</v>
      </c>
      <c r="K19484">
        <v>-11.9924556308815</v>
      </c>
      <c r="L19484" t="s">
        <v>527</v>
      </c>
    </row>
    <row r="19485" spans="1:12" x14ac:dyDescent="0.25">
      <c r="A19485" t="s">
        <v>9458</v>
      </c>
      <c r="B19485" t="s">
        <v>9453</v>
      </c>
      <c r="C19485" t="s">
        <v>9454</v>
      </c>
      <c r="D19485" t="s">
        <v>9455</v>
      </c>
      <c r="E19485" s="117">
        <v>43038</v>
      </c>
      <c r="F19485" s="118">
        <v>0.45189814814814816</v>
      </c>
      <c r="G19485" t="s">
        <v>9457</v>
      </c>
      <c r="H19485">
        <v>943</v>
      </c>
      <c r="I19485">
        <v>17</v>
      </c>
      <c r="J19485" t="s">
        <v>27504</v>
      </c>
      <c r="K19485">
        <v>-11.9924556308815</v>
      </c>
      <c r="L19485" t="s">
        <v>527</v>
      </c>
    </row>
    <row r="19486" spans="1:12" x14ac:dyDescent="0.25">
      <c r="A19486" t="s">
        <v>9458</v>
      </c>
      <c r="B19486" t="s">
        <v>9453</v>
      </c>
      <c r="C19486" t="s">
        <v>9454</v>
      </c>
      <c r="D19486" t="s">
        <v>9455</v>
      </c>
      <c r="E19486" s="117">
        <v>43038</v>
      </c>
      <c r="F19486" s="118">
        <v>0.45189814814814816</v>
      </c>
      <c r="G19486" t="s">
        <v>9457</v>
      </c>
      <c r="H19486">
        <v>944</v>
      </c>
      <c r="I19486">
        <v>17</v>
      </c>
      <c r="J19486" t="s">
        <v>27506</v>
      </c>
      <c r="K19486">
        <v>-11.9924556308815</v>
      </c>
      <c r="L19486" t="s">
        <v>527</v>
      </c>
    </row>
    <row r="19487" spans="1:12" x14ac:dyDescent="0.25">
      <c r="A19487" t="s">
        <v>9458</v>
      </c>
      <c r="B19487" t="s">
        <v>9453</v>
      </c>
      <c r="C19487" t="s">
        <v>9454</v>
      </c>
      <c r="D19487" t="s">
        <v>9455</v>
      </c>
      <c r="E19487" s="117">
        <v>43038</v>
      </c>
      <c r="F19487" s="118">
        <v>0.4519097222222222</v>
      </c>
      <c r="G19487" t="s">
        <v>9457</v>
      </c>
      <c r="H19487">
        <v>944</v>
      </c>
      <c r="I19487">
        <v>17</v>
      </c>
      <c r="J19487" t="s">
        <v>27506</v>
      </c>
      <c r="K19487">
        <v>-11.9924556308815</v>
      </c>
      <c r="L19487" t="s">
        <v>527</v>
      </c>
    </row>
    <row r="19488" spans="1:12" x14ac:dyDescent="0.25">
      <c r="A19488" t="s">
        <v>9458</v>
      </c>
      <c r="B19488" t="s">
        <v>9453</v>
      </c>
      <c r="C19488" t="s">
        <v>9454</v>
      </c>
      <c r="D19488" t="s">
        <v>9455</v>
      </c>
      <c r="E19488" s="117">
        <v>43038</v>
      </c>
      <c r="F19488" s="118">
        <v>0.45192129629629635</v>
      </c>
      <c r="G19488" t="s">
        <v>9457</v>
      </c>
      <c r="H19488">
        <v>945</v>
      </c>
      <c r="I19488">
        <v>17</v>
      </c>
      <c r="J19488" t="s">
        <v>27508</v>
      </c>
      <c r="K19488">
        <v>-11.9924556308815</v>
      </c>
      <c r="L19488" t="s">
        <v>527</v>
      </c>
    </row>
    <row r="19489" spans="1:12" x14ac:dyDescent="0.25">
      <c r="A19489" t="s">
        <v>9458</v>
      </c>
      <c r="B19489" t="s">
        <v>9453</v>
      </c>
      <c r="C19489" t="s">
        <v>9454</v>
      </c>
      <c r="D19489" t="s">
        <v>9455</v>
      </c>
      <c r="E19489" s="117">
        <v>43038</v>
      </c>
      <c r="F19489" s="118">
        <v>0.45192129629629635</v>
      </c>
      <c r="G19489" t="s">
        <v>9457</v>
      </c>
      <c r="H19489">
        <v>945</v>
      </c>
      <c r="I19489">
        <v>17</v>
      </c>
      <c r="J19489" t="s">
        <v>27508</v>
      </c>
      <c r="K19489">
        <v>-11.9924556308815</v>
      </c>
      <c r="L19489" t="s">
        <v>527</v>
      </c>
    </row>
    <row r="19490" spans="1:12" x14ac:dyDescent="0.25">
      <c r="A19490" t="s">
        <v>9458</v>
      </c>
      <c r="B19490" t="s">
        <v>9453</v>
      </c>
      <c r="C19490" t="s">
        <v>9454</v>
      </c>
      <c r="D19490" t="s">
        <v>9455</v>
      </c>
      <c r="E19490" s="117">
        <v>43038</v>
      </c>
      <c r="F19490" s="118">
        <v>0.45193287037037039</v>
      </c>
      <c r="G19490" t="s">
        <v>9457</v>
      </c>
      <c r="H19490">
        <v>946</v>
      </c>
      <c r="I19490">
        <v>17</v>
      </c>
      <c r="J19490" t="s">
        <v>27510</v>
      </c>
      <c r="K19490">
        <v>-11.9924556308815</v>
      </c>
      <c r="L19490" t="s">
        <v>527</v>
      </c>
    </row>
    <row r="19491" spans="1:12" x14ac:dyDescent="0.25">
      <c r="A19491" t="s">
        <v>9458</v>
      </c>
      <c r="B19491" t="s">
        <v>9453</v>
      </c>
      <c r="C19491" t="s">
        <v>9454</v>
      </c>
      <c r="D19491" t="s">
        <v>9455</v>
      </c>
      <c r="E19491" s="117">
        <v>43038</v>
      </c>
      <c r="F19491" s="118">
        <v>0.45193287037037039</v>
      </c>
      <c r="G19491" t="s">
        <v>9457</v>
      </c>
      <c r="H19491">
        <v>946</v>
      </c>
      <c r="I19491">
        <v>17</v>
      </c>
      <c r="J19491" t="s">
        <v>27510</v>
      </c>
      <c r="K19491">
        <v>-11.9924556308815</v>
      </c>
      <c r="L19491" t="s">
        <v>527</v>
      </c>
    </row>
    <row r="19492" spans="1:12" x14ac:dyDescent="0.25">
      <c r="A19492" t="s">
        <v>9458</v>
      </c>
      <c r="B19492" t="s">
        <v>9453</v>
      </c>
      <c r="C19492" t="s">
        <v>9454</v>
      </c>
      <c r="D19492" t="s">
        <v>9455</v>
      </c>
      <c r="E19492" s="117">
        <v>43038</v>
      </c>
      <c r="F19492" s="118">
        <v>0.45194444444444443</v>
      </c>
      <c r="G19492" t="s">
        <v>9457</v>
      </c>
      <c r="H19492">
        <v>947</v>
      </c>
      <c r="I19492">
        <v>17</v>
      </c>
      <c r="J19492" t="s">
        <v>27513</v>
      </c>
      <c r="K19492">
        <v>-11.9924556308815</v>
      </c>
      <c r="L19492" t="s">
        <v>527</v>
      </c>
    </row>
    <row r="19493" spans="1:12" x14ac:dyDescent="0.25">
      <c r="A19493" t="s">
        <v>9458</v>
      </c>
      <c r="B19493" t="s">
        <v>9453</v>
      </c>
      <c r="C19493" t="s">
        <v>9454</v>
      </c>
      <c r="D19493" t="s">
        <v>9455</v>
      </c>
      <c r="E19493" s="117">
        <v>43038</v>
      </c>
      <c r="F19493" s="118">
        <v>0.45195601851851852</v>
      </c>
      <c r="G19493" t="s">
        <v>9457</v>
      </c>
      <c r="H19493">
        <v>947</v>
      </c>
      <c r="I19493">
        <v>17</v>
      </c>
      <c r="J19493" t="s">
        <v>27513</v>
      </c>
      <c r="K19493">
        <v>-11.9924556308815</v>
      </c>
      <c r="L19493" t="s">
        <v>527</v>
      </c>
    </row>
    <row r="19494" spans="1:12" x14ac:dyDescent="0.25">
      <c r="A19494" t="s">
        <v>9458</v>
      </c>
      <c r="B19494" t="s">
        <v>9453</v>
      </c>
      <c r="C19494" t="s">
        <v>9454</v>
      </c>
      <c r="D19494" t="s">
        <v>9455</v>
      </c>
      <c r="E19494" s="117">
        <v>43038</v>
      </c>
      <c r="F19494" s="118">
        <v>0.45195601851851852</v>
      </c>
      <c r="G19494" t="s">
        <v>9457</v>
      </c>
      <c r="H19494">
        <v>948</v>
      </c>
      <c r="I19494">
        <v>17</v>
      </c>
      <c r="J19494" t="s">
        <v>27515</v>
      </c>
      <c r="K19494">
        <v>-11.9924556308815</v>
      </c>
      <c r="L19494" t="s">
        <v>527</v>
      </c>
    </row>
    <row r="19495" spans="1:12" x14ac:dyDescent="0.25">
      <c r="A19495" t="s">
        <v>9458</v>
      </c>
      <c r="B19495" t="s">
        <v>9453</v>
      </c>
      <c r="C19495" t="s">
        <v>9454</v>
      </c>
      <c r="D19495" t="s">
        <v>9455</v>
      </c>
      <c r="E19495" s="117">
        <v>43038</v>
      </c>
      <c r="F19495" s="118">
        <v>0.45196759259259256</v>
      </c>
      <c r="G19495" t="s">
        <v>9457</v>
      </c>
      <c r="H19495">
        <v>948</v>
      </c>
      <c r="I19495">
        <v>17</v>
      </c>
      <c r="J19495" t="s">
        <v>27515</v>
      </c>
      <c r="K19495">
        <v>-11.9924556308815</v>
      </c>
      <c r="L19495" t="s">
        <v>527</v>
      </c>
    </row>
    <row r="19496" spans="1:12" x14ac:dyDescent="0.25">
      <c r="A19496" t="s">
        <v>9458</v>
      </c>
      <c r="B19496" t="s">
        <v>9453</v>
      </c>
      <c r="C19496" t="s">
        <v>9454</v>
      </c>
      <c r="D19496" t="s">
        <v>9455</v>
      </c>
      <c r="E19496" s="117">
        <v>43038</v>
      </c>
      <c r="F19496" s="118">
        <v>0.45196759259259256</v>
      </c>
      <c r="G19496" t="s">
        <v>9457</v>
      </c>
      <c r="H19496">
        <v>949</v>
      </c>
      <c r="I19496">
        <v>17</v>
      </c>
      <c r="J19496" t="s">
        <v>27517</v>
      </c>
      <c r="K19496">
        <v>-11.9924556308815</v>
      </c>
      <c r="L19496" t="s">
        <v>527</v>
      </c>
    </row>
    <row r="19497" spans="1:12" x14ac:dyDescent="0.25">
      <c r="A19497" t="s">
        <v>9458</v>
      </c>
      <c r="B19497" t="s">
        <v>9453</v>
      </c>
      <c r="C19497" t="s">
        <v>9454</v>
      </c>
      <c r="D19497" t="s">
        <v>9455</v>
      </c>
      <c r="E19497" s="117">
        <v>43038</v>
      </c>
      <c r="F19497" s="118">
        <v>0.45197916666666665</v>
      </c>
      <c r="G19497" t="s">
        <v>9457</v>
      </c>
      <c r="H19497">
        <v>949</v>
      </c>
      <c r="I19497">
        <v>17</v>
      </c>
      <c r="J19497" t="s">
        <v>27517</v>
      </c>
      <c r="K19497">
        <v>-11.9924556308815</v>
      </c>
      <c r="L19497" t="s">
        <v>527</v>
      </c>
    </row>
    <row r="19498" spans="1:12" x14ac:dyDescent="0.25">
      <c r="A19498" t="s">
        <v>9458</v>
      </c>
      <c r="B19498" t="s">
        <v>9453</v>
      </c>
      <c r="C19498" t="s">
        <v>9454</v>
      </c>
      <c r="D19498" t="s">
        <v>9455</v>
      </c>
      <c r="E19498" s="117">
        <v>43038</v>
      </c>
      <c r="F19498" s="118">
        <v>0.45199074074074069</v>
      </c>
      <c r="G19498" t="s">
        <v>9457</v>
      </c>
      <c r="H19498">
        <v>950</v>
      </c>
      <c r="I19498">
        <v>17</v>
      </c>
      <c r="J19498" t="s">
        <v>27519</v>
      </c>
      <c r="K19498">
        <v>-11.9924556308815</v>
      </c>
      <c r="L19498" t="s">
        <v>527</v>
      </c>
    </row>
    <row r="19499" spans="1:12" x14ac:dyDescent="0.25">
      <c r="A19499" t="s">
        <v>9458</v>
      </c>
      <c r="B19499" t="s">
        <v>9453</v>
      </c>
      <c r="C19499" t="s">
        <v>9454</v>
      </c>
      <c r="D19499" t="s">
        <v>9455</v>
      </c>
      <c r="E19499" s="117">
        <v>43038</v>
      </c>
      <c r="F19499" s="118">
        <v>0.45199074074074069</v>
      </c>
      <c r="G19499" t="s">
        <v>9457</v>
      </c>
      <c r="H19499">
        <v>950</v>
      </c>
      <c r="I19499">
        <v>17</v>
      </c>
      <c r="J19499" t="s">
        <v>27519</v>
      </c>
      <c r="K19499">
        <v>-11.9924556308815</v>
      </c>
      <c r="L19499" t="s">
        <v>527</v>
      </c>
    </row>
    <row r="19500" spans="1:12" x14ac:dyDescent="0.25">
      <c r="A19500" t="s">
        <v>9458</v>
      </c>
      <c r="B19500" t="s">
        <v>9453</v>
      </c>
      <c r="C19500" t="s">
        <v>9454</v>
      </c>
      <c r="D19500" t="s">
        <v>9455</v>
      </c>
      <c r="E19500" s="117">
        <v>43038</v>
      </c>
      <c r="F19500" s="118">
        <v>0.45200231481481484</v>
      </c>
      <c r="G19500" t="s">
        <v>9457</v>
      </c>
      <c r="H19500">
        <v>951</v>
      </c>
      <c r="I19500">
        <v>17</v>
      </c>
      <c r="J19500" t="s">
        <v>27521</v>
      </c>
      <c r="K19500">
        <v>-11.9924556308815</v>
      </c>
      <c r="L19500" t="s">
        <v>527</v>
      </c>
    </row>
    <row r="19501" spans="1:12" x14ac:dyDescent="0.25">
      <c r="A19501" t="s">
        <v>9458</v>
      </c>
      <c r="B19501" t="s">
        <v>9453</v>
      </c>
      <c r="C19501" t="s">
        <v>9454</v>
      </c>
      <c r="D19501" t="s">
        <v>9455</v>
      </c>
      <c r="E19501" s="117">
        <v>43038</v>
      </c>
      <c r="F19501" s="118">
        <v>0.45201388888888888</v>
      </c>
      <c r="G19501" t="s">
        <v>9457</v>
      </c>
      <c r="H19501">
        <v>951</v>
      </c>
      <c r="I19501">
        <v>17</v>
      </c>
      <c r="J19501" t="s">
        <v>27521</v>
      </c>
      <c r="K19501">
        <v>-11.9924556308815</v>
      </c>
      <c r="L19501" t="s">
        <v>527</v>
      </c>
    </row>
    <row r="19502" spans="1:12" x14ac:dyDescent="0.25">
      <c r="A19502" t="s">
        <v>9458</v>
      </c>
      <c r="B19502" t="s">
        <v>9453</v>
      </c>
      <c r="C19502" t="s">
        <v>9454</v>
      </c>
      <c r="D19502" t="s">
        <v>9455</v>
      </c>
      <c r="E19502" s="117">
        <v>43038</v>
      </c>
      <c r="F19502" s="118">
        <v>0.45201388888888888</v>
      </c>
      <c r="G19502" t="s">
        <v>9457</v>
      </c>
      <c r="H19502">
        <v>952</v>
      </c>
      <c r="I19502">
        <v>17</v>
      </c>
      <c r="J19502" t="s">
        <v>27525</v>
      </c>
      <c r="K19502">
        <v>-11.9924556308815</v>
      </c>
      <c r="L19502" t="s">
        <v>527</v>
      </c>
    </row>
    <row r="19503" spans="1:12" x14ac:dyDescent="0.25">
      <c r="A19503" t="s">
        <v>9458</v>
      </c>
      <c r="B19503" t="s">
        <v>9453</v>
      </c>
      <c r="C19503" t="s">
        <v>9454</v>
      </c>
      <c r="D19503" t="s">
        <v>9455</v>
      </c>
      <c r="E19503" s="117">
        <v>43038</v>
      </c>
      <c r="F19503" s="118">
        <v>0.45202546296296298</v>
      </c>
      <c r="G19503" t="s">
        <v>9457</v>
      </c>
      <c r="H19503">
        <v>952</v>
      </c>
      <c r="I19503">
        <v>17</v>
      </c>
      <c r="J19503" t="s">
        <v>27525</v>
      </c>
      <c r="K19503">
        <v>-11.9924556308815</v>
      </c>
      <c r="L19503" s="231" t="s">
        <v>527</v>
      </c>
    </row>
    <row r="19504" spans="1:12" x14ac:dyDescent="0.25">
      <c r="A19504" t="s">
        <v>9458</v>
      </c>
      <c r="B19504" t="s">
        <v>9453</v>
      </c>
      <c r="C19504" t="s">
        <v>9454</v>
      </c>
      <c r="D19504" t="s">
        <v>9455</v>
      </c>
      <c r="E19504" s="117">
        <v>43038</v>
      </c>
      <c r="F19504" s="118">
        <v>0.45203703703703701</v>
      </c>
      <c r="G19504" t="s">
        <v>9457</v>
      </c>
      <c r="H19504">
        <v>953</v>
      </c>
      <c r="I19504">
        <v>17</v>
      </c>
      <c r="J19504" t="s">
        <v>27527</v>
      </c>
      <c r="K19504">
        <v>-11.9924556308815</v>
      </c>
      <c r="L19504" t="s">
        <v>527</v>
      </c>
    </row>
    <row r="19505" spans="1:12" x14ac:dyDescent="0.25">
      <c r="A19505" t="s">
        <v>9458</v>
      </c>
      <c r="B19505" t="s">
        <v>9453</v>
      </c>
      <c r="C19505" t="s">
        <v>9454</v>
      </c>
      <c r="D19505" t="s">
        <v>9455</v>
      </c>
      <c r="E19505" s="117">
        <v>43038</v>
      </c>
      <c r="F19505" s="118">
        <v>0.45203703703703701</v>
      </c>
      <c r="G19505" t="s">
        <v>9457</v>
      </c>
      <c r="H19505">
        <v>953</v>
      </c>
      <c r="I19505">
        <v>17</v>
      </c>
      <c r="J19505" t="s">
        <v>27527</v>
      </c>
      <c r="K19505">
        <v>-11.9924556308815</v>
      </c>
      <c r="L19505" t="s">
        <v>527</v>
      </c>
    </row>
    <row r="19506" spans="1:12" x14ac:dyDescent="0.25">
      <c r="A19506" t="s">
        <v>9458</v>
      </c>
      <c r="B19506" t="s">
        <v>9453</v>
      </c>
      <c r="C19506" t="s">
        <v>9454</v>
      </c>
      <c r="D19506" t="s">
        <v>9455</v>
      </c>
      <c r="E19506" s="117">
        <v>43038</v>
      </c>
      <c r="F19506" s="118">
        <v>0.45204861111111111</v>
      </c>
      <c r="G19506" t="s">
        <v>9457</v>
      </c>
      <c r="H19506">
        <v>954</v>
      </c>
      <c r="I19506">
        <v>17</v>
      </c>
      <c r="J19506" t="s">
        <v>27529</v>
      </c>
      <c r="K19506">
        <v>-11.9924556308815</v>
      </c>
      <c r="L19506" t="s">
        <v>527</v>
      </c>
    </row>
    <row r="19507" spans="1:12" x14ac:dyDescent="0.25">
      <c r="A19507" t="s">
        <v>9458</v>
      </c>
      <c r="B19507" t="s">
        <v>9453</v>
      </c>
      <c r="C19507" t="s">
        <v>9454</v>
      </c>
      <c r="D19507" t="s">
        <v>9455</v>
      </c>
      <c r="E19507" s="117">
        <v>43038</v>
      </c>
      <c r="F19507" s="118">
        <v>0.45204861111111111</v>
      </c>
      <c r="G19507" t="s">
        <v>9457</v>
      </c>
      <c r="H19507">
        <v>954</v>
      </c>
      <c r="I19507">
        <v>17</v>
      </c>
      <c r="J19507" t="s">
        <v>27529</v>
      </c>
      <c r="K19507">
        <v>-11.9924556308815</v>
      </c>
      <c r="L19507" t="s">
        <v>527</v>
      </c>
    </row>
    <row r="19508" spans="1:12" x14ac:dyDescent="0.25">
      <c r="A19508" t="s">
        <v>9458</v>
      </c>
      <c r="B19508" t="s">
        <v>9453</v>
      </c>
      <c r="C19508" t="s">
        <v>9454</v>
      </c>
      <c r="D19508" t="s">
        <v>9455</v>
      </c>
      <c r="E19508" s="117">
        <v>43038</v>
      </c>
      <c r="F19508" s="118">
        <v>0.45206018518518515</v>
      </c>
      <c r="G19508" t="s">
        <v>9457</v>
      </c>
      <c r="H19508">
        <v>955</v>
      </c>
      <c r="I19508">
        <v>17</v>
      </c>
      <c r="J19508" t="s">
        <v>27531</v>
      </c>
      <c r="K19508">
        <v>-11.9924556308815</v>
      </c>
      <c r="L19508" t="s">
        <v>527</v>
      </c>
    </row>
    <row r="19509" spans="1:12" x14ac:dyDescent="0.25">
      <c r="A19509" t="s">
        <v>9458</v>
      </c>
      <c r="B19509" t="s">
        <v>9453</v>
      </c>
      <c r="C19509" t="s">
        <v>9454</v>
      </c>
      <c r="D19509" t="s">
        <v>9455</v>
      </c>
      <c r="E19509" s="117">
        <v>43038</v>
      </c>
      <c r="F19509" s="118">
        <v>0.4520717592592593</v>
      </c>
      <c r="G19509" t="s">
        <v>9457</v>
      </c>
      <c r="H19509">
        <v>955</v>
      </c>
      <c r="I19509">
        <v>17</v>
      </c>
      <c r="J19509" t="s">
        <v>27531</v>
      </c>
      <c r="K19509">
        <v>-11.9924556308815</v>
      </c>
      <c r="L19509" t="s">
        <v>527</v>
      </c>
    </row>
    <row r="19510" spans="1:12" x14ac:dyDescent="0.25">
      <c r="A19510" t="s">
        <v>9458</v>
      </c>
      <c r="B19510" t="s">
        <v>9453</v>
      </c>
      <c r="C19510" t="s">
        <v>9454</v>
      </c>
      <c r="D19510" t="s">
        <v>9455</v>
      </c>
      <c r="E19510" s="117">
        <v>43038</v>
      </c>
      <c r="F19510" s="118">
        <v>0.4520717592592593</v>
      </c>
      <c r="G19510" t="s">
        <v>9457</v>
      </c>
      <c r="H19510">
        <v>956</v>
      </c>
      <c r="I19510">
        <v>17</v>
      </c>
      <c r="J19510" t="s">
        <v>27532</v>
      </c>
      <c r="K19510">
        <v>-11.9924556308815</v>
      </c>
      <c r="L19510" t="s">
        <v>527</v>
      </c>
    </row>
    <row r="19511" spans="1:12" x14ac:dyDescent="0.25">
      <c r="A19511" t="s">
        <v>9458</v>
      </c>
      <c r="B19511" t="s">
        <v>9453</v>
      </c>
      <c r="C19511" t="s">
        <v>9454</v>
      </c>
      <c r="D19511" t="s">
        <v>9455</v>
      </c>
      <c r="E19511" s="117">
        <v>43038</v>
      </c>
      <c r="F19511" s="118">
        <v>0.45208333333333334</v>
      </c>
      <c r="G19511" t="s">
        <v>9457</v>
      </c>
      <c r="H19511">
        <v>956</v>
      </c>
      <c r="I19511">
        <v>17</v>
      </c>
      <c r="J19511" t="s">
        <v>27532</v>
      </c>
      <c r="K19511">
        <v>-11.9924556308815</v>
      </c>
      <c r="L19511" t="s">
        <v>527</v>
      </c>
    </row>
    <row r="19512" spans="1:12" x14ac:dyDescent="0.25">
      <c r="A19512" t="s">
        <v>9458</v>
      </c>
      <c r="B19512" t="s">
        <v>9453</v>
      </c>
      <c r="C19512" t="s">
        <v>9454</v>
      </c>
      <c r="D19512" t="s">
        <v>9455</v>
      </c>
      <c r="E19512" s="117">
        <v>43038</v>
      </c>
      <c r="F19512" s="118">
        <v>0.45209490740740743</v>
      </c>
      <c r="G19512" t="s">
        <v>9457</v>
      </c>
      <c r="H19512">
        <v>957</v>
      </c>
      <c r="I19512">
        <v>17</v>
      </c>
      <c r="J19512" t="s">
        <v>27534</v>
      </c>
      <c r="K19512">
        <v>-11.9924556308815</v>
      </c>
      <c r="L19512" t="s">
        <v>527</v>
      </c>
    </row>
    <row r="19513" spans="1:12" x14ac:dyDescent="0.25">
      <c r="A19513" t="s">
        <v>9458</v>
      </c>
      <c r="B19513" t="s">
        <v>9453</v>
      </c>
      <c r="C19513" t="s">
        <v>9454</v>
      </c>
      <c r="D19513" t="s">
        <v>9455</v>
      </c>
      <c r="E19513" s="117">
        <v>43038</v>
      </c>
      <c r="F19513" s="118">
        <v>0.45209490740740743</v>
      </c>
      <c r="G19513" t="s">
        <v>9457</v>
      </c>
      <c r="H19513">
        <v>957</v>
      </c>
      <c r="I19513">
        <v>17</v>
      </c>
      <c r="J19513" t="s">
        <v>27534</v>
      </c>
      <c r="K19513">
        <v>-11.9924556308815</v>
      </c>
      <c r="L19513" t="s">
        <v>527</v>
      </c>
    </row>
    <row r="19514" spans="1:12" x14ac:dyDescent="0.25">
      <c r="A19514" t="s">
        <v>9458</v>
      </c>
      <c r="B19514" t="s">
        <v>9453</v>
      </c>
      <c r="C19514" t="s">
        <v>9454</v>
      </c>
      <c r="D19514" t="s">
        <v>9455</v>
      </c>
      <c r="E19514" s="117">
        <v>43038</v>
      </c>
      <c r="F19514" s="118">
        <v>0.45210648148148147</v>
      </c>
      <c r="G19514" t="s">
        <v>9457</v>
      </c>
      <c r="H19514">
        <v>958</v>
      </c>
      <c r="I19514">
        <v>17</v>
      </c>
      <c r="J19514" t="s">
        <v>27536</v>
      </c>
      <c r="K19514">
        <v>-11.9924556308815</v>
      </c>
      <c r="L19514" t="s">
        <v>527</v>
      </c>
    </row>
    <row r="19515" spans="1:12" x14ac:dyDescent="0.25">
      <c r="A19515" t="s">
        <v>9458</v>
      </c>
      <c r="B19515" t="s">
        <v>9453</v>
      </c>
      <c r="C19515" t="s">
        <v>9454</v>
      </c>
      <c r="D19515" t="s">
        <v>9455</v>
      </c>
      <c r="E19515" s="117">
        <v>43038</v>
      </c>
      <c r="F19515" s="118">
        <v>0.45211805555555556</v>
      </c>
      <c r="G19515" t="s">
        <v>9457</v>
      </c>
      <c r="H19515">
        <v>958</v>
      </c>
      <c r="I19515">
        <v>17</v>
      </c>
      <c r="J19515" t="s">
        <v>27536</v>
      </c>
      <c r="K19515">
        <v>-11.9924556308815</v>
      </c>
      <c r="L19515" t="s">
        <v>527</v>
      </c>
    </row>
    <row r="19516" spans="1:12" x14ac:dyDescent="0.25">
      <c r="A19516" t="s">
        <v>9458</v>
      </c>
      <c r="B19516" t="s">
        <v>9453</v>
      </c>
      <c r="C19516" t="s">
        <v>9454</v>
      </c>
      <c r="D19516" t="s">
        <v>9455</v>
      </c>
      <c r="E19516" s="117">
        <v>43038</v>
      </c>
      <c r="F19516" s="118">
        <v>0.45211805555555556</v>
      </c>
      <c r="G19516" t="s">
        <v>9457</v>
      </c>
      <c r="H19516">
        <v>959</v>
      </c>
      <c r="I19516">
        <v>17</v>
      </c>
      <c r="J19516" t="s">
        <v>27538</v>
      </c>
      <c r="K19516">
        <v>-11.9924556308815</v>
      </c>
      <c r="L19516" t="s">
        <v>527</v>
      </c>
    </row>
    <row r="19517" spans="1:12" x14ac:dyDescent="0.25">
      <c r="A19517" t="s">
        <v>9458</v>
      </c>
      <c r="B19517" t="s">
        <v>9453</v>
      </c>
      <c r="C19517" t="s">
        <v>9454</v>
      </c>
      <c r="D19517" t="s">
        <v>9455</v>
      </c>
      <c r="E19517" s="117">
        <v>43038</v>
      </c>
      <c r="F19517" s="118">
        <v>0.4521296296296296</v>
      </c>
      <c r="G19517" t="s">
        <v>9457</v>
      </c>
      <c r="H19517">
        <v>959</v>
      </c>
      <c r="I19517">
        <v>17</v>
      </c>
      <c r="J19517" t="s">
        <v>27538</v>
      </c>
      <c r="K19517">
        <v>-11.9924556308815</v>
      </c>
      <c r="L19517" t="s">
        <v>527</v>
      </c>
    </row>
    <row r="19518" spans="1:12" x14ac:dyDescent="0.25">
      <c r="A19518" t="s">
        <v>9458</v>
      </c>
      <c r="B19518" t="s">
        <v>9453</v>
      </c>
      <c r="C19518" t="s">
        <v>9454</v>
      </c>
      <c r="D19518" t="s">
        <v>9455</v>
      </c>
      <c r="E19518" s="117">
        <v>43038</v>
      </c>
      <c r="F19518" s="118">
        <v>0.4521296296296296</v>
      </c>
      <c r="G19518" t="s">
        <v>9457</v>
      </c>
      <c r="H19518">
        <v>960</v>
      </c>
      <c r="I19518">
        <v>17</v>
      </c>
      <c r="J19518" t="s">
        <v>27541</v>
      </c>
      <c r="K19518">
        <v>-11.9924556308815</v>
      </c>
      <c r="L19518" t="s">
        <v>527</v>
      </c>
    </row>
    <row r="19519" spans="1:12" x14ac:dyDescent="0.25">
      <c r="A19519" t="s">
        <v>9458</v>
      </c>
      <c r="B19519" t="s">
        <v>9453</v>
      </c>
      <c r="C19519" t="s">
        <v>9454</v>
      </c>
      <c r="D19519" t="s">
        <v>9455</v>
      </c>
      <c r="E19519" s="117">
        <v>43038</v>
      </c>
      <c r="F19519" s="118">
        <v>0.45214120370370375</v>
      </c>
      <c r="G19519" t="s">
        <v>9457</v>
      </c>
      <c r="H19519">
        <v>960</v>
      </c>
      <c r="I19519">
        <v>17</v>
      </c>
      <c r="J19519" t="s">
        <v>27541</v>
      </c>
      <c r="K19519">
        <v>-11.9924556308815</v>
      </c>
      <c r="L19519" t="s">
        <v>527</v>
      </c>
    </row>
    <row r="19520" spans="1:12" x14ac:dyDescent="0.25">
      <c r="A19520" t="s">
        <v>9458</v>
      </c>
      <c r="B19520" t="s">
        <v>9453</v>
      </c>
      <c r="C19520" t="s">
        <v>9454</v>
      </c>
      <c r="D19520" t="s">
        <v>9455</v>
      </c>
      <c r="E19520" s="117">
        <v>43038</v>
      </c>
      <c r="F19520" s="118">
        <v>0.45215277777777779</v>
      </c>
      <c r="G19520" t="s">
        <v>9457</v>
      </c>
      <c r="H19520">
        <v>961</v>
      </c>
      <c r="I19520">
        <v>17</v>
      </c>
      <c r="J19520" t="s">
        <v>27544</v>
      </c>
      <c r="K19520">
        <v>-11.9924556308815</v>
      </c>
      <c r="L19520" t="s">
        <v>527</v>
      </c>
    </row>
    <row r="19521" spans="1:12" x14ac:dyDescent="0.25">
      <c r="A19521" t="s">
        <v>9458</v>
      </c>
      <c r="B19521" t="s">
        <v>9453</v>
      </c>
      <c r="C19521" t="s">
        <v>9454</v>
      </c>
      <c r="D19521" t="s">
        <v>9455</v>
      </c>
      <c r="E19521" s="117">
        <v>43038</v>
      </c>
      <c r="F19521" s="118">
        <v>0.45215277777777779</v>
      </c>
      <c r="G19521" t="s">
        <v>9457</v>
      </c>
      <c r="H19521">
        <v>961</v>
      </c>
      <c r="I19521">
        <v>17</v>
      </c>
      <c r="J19521" t="s">
        <v>27544</v>
      </c>
      <c r="K19521">
        <v>-11.9924556308815</v>
      </c>
      <c r="L19521" t="s">
        <v>527</v>
      </c>
    </row>
    <row r="19522" spans="1:12" x14ac:dyDescent="0.25">
      <c r="A19522" t="s">
        <v>9458</v>
      </c>
      <c r="B19522" t="s">
        <v>9453</v>
      </c>
      <c r="C19522" t="s">
        <v>9454</v>
      </c>
      <c r="D19522" t="s">
        <v>9455</v>
      </c>
      <c r="E19522" s="117">
        <v>43038</v>
      </c>
      <c r="F19522" s="118">
        <v>0.45216435185185189</v>
      </c>
      <c r="G19522" t="s">
        <v>9457</v>
      </c>
      <c r="H19522">
        <v>962</v>
      </c>
      <c r="I19522">
        <v>17</v>
      </c>
      <c r="J19522" t="s">
        <v>27547</v>
      </c>
      <c r="K19522">
        <v>-11.9924556308815</v>
      </c>
      <c r="L19522" t="s">
        <v>527</v>
      </c>
    </row>
    <row r="19523" spans="1:12" x14ac:dyDescent="0.25">
      <c r="A19523" t="s">
        <v>9458</v>
      </c>
      <c r="B19523" t="s">
        <v>9453</v>
      </c>
      <c r="C19523" t="s">
        <v>9454</v>
      </c>
      <c r="D19523" t="s">
        <v>9455</v>
      </c>
      <c r="E19523" s="117">
        <v>43038</v>
      </c>
      <c r="F19523" s="118">
        <v>0.45217592592592593</v>
      </c>
      <c r="G19523" t="s">
        <v>9457</v>
      </c>
      <c r="H19523">
        <v>962</v>
      </c>
      <c r="I19523">
        <v>17</v>
      </c>
      <c r="J19523" t="s">
        <v>27547</v>
      </c>
      <c r="K19523">
        <v>-11.9924556308815</v>
      </c>
      <c r="L19523" t="s">
        <v>527</v>
      </c>
    </row>
    <row r="19524" spans="1:12" x14ac:dyDescent="0.25">
      <c r="A19524" t="s">
        <v>9458</v>
      </c>
      <c r="B19524" t="s">
        <v>9453</v>
      </c>
      <c r="C19524" t="s">
        <v>9454</v>
      </c>
      <c r="D19524" t="s">
        <v>9455</v>
      </c>
      <c r="E19524" s="117">
        <v>43038</v>
      </c>
      <c r="F19524" s="118">
        <v>0.45217592592592593</v>
      </c>
      <c r="G19524" t="s">
        <v>9457</v>
      </c>
      <c r="H19524">
        <v>963</v>
      </c>
      <c r="I19524">
        <v>17</v>
      </c>
      <c r="J19524" t="s">
        <v>27550</v>
      </c>
      <c r="K19524">
        <v>-11.9924556308815</v>
      </c>
      <c r="L19524" t="s">
        <v>527</v>
      </c>
    </row>
    <row r="19525" spans="1:12" x14ac:dyDescent="0.25">
      <c r="A19525" t="s">
        <v>9458</v>
      </c>
      <c r="B19525" t="s">
        <v>9453</v>
      </c>
      <c r="C19525" t="s">
        <v>9454</v>
      </c>
      <c r="D19525" t="s">
        <v>9455</v>
      </c>
      <c r="E19525" s="117">
        <v>43038</v>
      </c>
      <c r="F19525" s="118">
        <v>0.45218749999999996</v>
      </c>
      <c r="G19525" t="s">
        <v>9457</v>
      </c>
      <c r="H19525">
        <v>963</v>
      </c>
      <c r="I19525">
        <v>17</v>
      </c>
      <c r="J19525" t="s">
        <v>27550</v>
      </c>
      <c r="K19525">
        <v>-11.9924556308815</v>
      </c>
      <c r="L19525" t="s">
        <v>527</v>
      </c>
    </row>
    <row r="19526" spans="1:12" x14ac:dyDescent="0.25">
      <c r="A19526" t="s">
        <v>9458</v>
      </c>
      <c r="B19526" t="s">
        <v>9453</v>
      </c>
      <c r="C19526" t="s">
        <v>9454</v>
      </c>
      <c r="D19526" t="s">
        <v>9455</v>
      </c>
      <c r="E19526" s="117">
        <v>43038</v>
      </c>
      <c r="F19526" s="118">
        <v>0.45219907407407406</v>
      </c>
      <c r="G19526" t="s">
        <v>9457</v>
      </c>
      <c r="H19526">
        <v>964</v>
      </c>
      <c r="I19526">
        <v>17</v>
      </c>
      <c r="J19526" t="s">
        <v>27551</v>
      </c>
      <c r="K19526">
        <v>-11.9924556308815</v>
      </c>
      <c r="L19526" t="s">
        <v>527</v>
      </c>
    </row>
    <row r="19527" spans="1:12" x14ac:dyDescent="0.25">
      <c r="A19527" t="s">
        <v>9458</v>
      </c>
      <c r="B19527" t="s">
        <v>9453</v>
      </c>
      <c r="C19527" t="s">
        <v>9454</v>
      </c>
      <c r="D19527" t="s">
        <v>9455</v>
      </c>
      <c r="E19527" s="117">
        <v>43038</v>
      </c>
      <c r="F19527" s="118">
        <v>0.45219907407407406</v>
      </c>
      <c r="G19527" t="s">
        <v>9457</v>
      </c>
      <c r="H19527">
        <v>964</v>
      </c>
      <c r="I19527">
        <v>17</v>
      </c>
      <c r="J19527" t="s">
        <v>27551</v>
      </c>
      <c r="K19527">
        <v>-11.9924556308815</v>
      </c>
      <c r="L19527" t="s">
        <v>527</v>
      </c>
    </row>
    <row r="19528" spans="1:12" x14ac:dyDescent="0.25">
      <c r="A19528" t="s">
        <v>9458</v>
      </c>
      <c r="B19528" t="s">
        <v>9453</v>
      </c>
      <c r="C19528" t="s">
        <v>9454</v>
      </c>
      <c r="D19528" t="s">
        <v>9455</v>
      </c>
      <c r="E19528" s="117">
        <v>43038</v>
      </c>
      <c r="F19528" s="118">
        <v>0.45222222222222225</v>
      </c>
      <c r="G19528" t="s">
        <v>9457</v>
      </c>
      <c r="H19528">
        <v>965</v>
      </c>
      <c r="I19528">
        <v>17</v>
      </c>
      <c r="J19528" t="s">
        <v>27553</v>
      </c>
      <c r="K19528">
        <v>-11.9924556308815</v>
      </c>
      <c r="L19528" t="s">
        <v>538</v>
      </c>
    </row>
    <row r="19529" spans="1:12" x14ac:dyDescent="0.25">
      <c r="A19529" t="s">
        <v>9458</v>
      </c>
      <c r="B19529" t="s">
        <v>9453</v>
      </c>
      <c r="C19529" t="s">
        <v>9454</v>
      </c>
      <c r="D19529" t="s">
        <v>9455</v>
      </c>
      <c r="E19529" s="117">
        <v>43038</v>
      </c>
      <c r="F19529" s="118">
        <v>0.45224537037037038</v>
      </c>
      <c r="G19529" t="s">
        <v>9457</v>
      </c>
      <c r="H19529">
        <v>965</v>
      </c>
      <c r="I19529">
        <v>17</v>
      </c>
      <c r="J19529" t="s">
        <v>27553</v>
      </c>
      <c r="K19529">
        <v>-11.9924556308815</v>
      </c>
      <c r="L19529" s="231" t="s">
        <v>538</v>
      </c>
    </row>
    <row r="19530" spans="1:12" x14ac:dyDescent="0.25">
      <c r="A19530" t="s">
        <v>9458</v>
      </c>
      <c r="B19530" t="s">
        <v>9453</v>
      </c>
      <c r="C19530" t="s">
        <v>9454</v>
      </c>
      <c r="D19530" t="s">
        <v>9455</v>
      </c>
      <c r="E19530" s="117">
        <v>43038</v>
      </c>
      <c r="F19530" s="118">
        <v>0.45226851851851851</v>
      </c>
      <c r="G19530" t="s">
        <v>9457</v>
      </c>
      <c r="H19530">
        <v>966</v>
      </c>
      <c r="I19530">
        <v>17</v>
      </c>
      <c r="J19530" t="s">
        <v>27555</v>
      </c>
      <c r="K19530">
        <v>-11.9924556308815</v>
      </c>
      <c r="L19530" t="s">
        <v>538</v>
      </c>
    </row>
    <row r="19531" spans="1:12" x14ac:dyDescent="0.25">
      <c r="A19531" t="s">
        <v>9458</v>
      </c>
      <c r="B19531" t="s">
        <v>9453</v>
      </c>
      <c r="C19531" t="s">
        <v>9454</v>
      </c>
      <c r="D19531" t="s">
        <v>9455</v>
      </c>
      <c r="E19531" s="117">
        <v>43038</v>
      </c>
      <c r="F19531" s="118">
        <v>0.4522916666666667</v>
      </c>
      <c r="G19531" t="s">
        <v>9457</v>
      </c>
      <c r="H19531">
        <v>966</v>
      </c>
      <c r="I19531">
        <v>17</v>
      </c>
      <c r="J19531" t="s">
        <v>27555</v>
      </c>
      <c r="K19531">
        <v>-11.9924556308815</v>
      </c>
      <c r="L19531" t="s">
        <v>538</v>
      </c>
    </row>
    <row r="19532" spans="1:12" x14ac:dyDescent="0.25">
      <c r="A19532" t="s">
        <v>9458</v>
      </c>
      <c r="B19532" t="s">
        <v>9453</v>
      </c>
      <c r="C19532" t="s">
        <v>9454</v>
      </c>
      <c r="D19532" t="s">
        <v>9455</v>
      </c>
      <c r="E19532" s="117">
        <v>43038</v>
      </c>
      <c r="F19532" s="118">
        <v>0.45231481481481484</v>
      </c>
      <c r="G19532" t="s">
        <v>9457</v>
      </c>
      <c r="H19532">
        <v>967</v>
      </c>
      <c r="I19532">
        <v>17</v>
      </c>
      <c r="J19532" t="s">
        <v>27557</v>
      </c>
      <c r="K19532">
        <v>-11.9924556308815</v>
      </c>
      <c r="L19532" t="s">
        <v>538</v>
      </c>
    </row>
    <row r="19533" spans="1:12" x14ac:dyDescent="0.25">
      <c r="A19533" t="s">
        <v>9458</v>
      </c>
      <c r="B19533" t="s">
        <v>9453</v>
      </c>
      <c r="C19533" t="s">
        <v>9454</v>
      </c>
      <c r="D19533" t="s">
        <v>9455</v>
      </c>
      <c r="E19533" s="117">
        <v>43038</v>
      </c>
      <c r="F19533" s="118">
        <v>0.45233796296296297</v>
      </c>
      <c r="G19533" t="s">
        <v>9457</v>
      </c>
      <c r="H19533">
        <v>967</v>
      </c>
      <c r="I19533">
        <v>17</v>
      </c>
      <c r="J19533" t="s">
        <v>27557</v>
      </c>
      <c r="K19533">
        <v>-11.9924556308815</v>
      </c>
      <c r="L19533" t="s">
        <v>538</v>
      </c>
    </row>
    <row r="19534" spans="1:12" x14ac:dyDescent="0.25">
      <c r="A19534" t="s">
        <v>9458</v>
      </c>
      <c r="B19534" t="s">
        <v>9453</v>
      </c>
      <c r="C19534" t="s">
        <v>9454</v>
      </c>
      <c r="D19534" t="s">
        <v>9455</v>
      </c>
      <c r="E19534" s="117">
        <v>43038</v>
      </c>
      <c r="F19534" s="118">
        <v>0.45236111111111116</v>
      </c>
      <c r="G19534" t="s">
        <v>9457</v>
      </c>
      <c r="H19534">
        <v>968</v>
      </c>
      <c r="I19534">
        <v>17</v>
      </c>
      <c r="J19534" t="s">
        <v>27558</v>
      </c>
      <c r="K19534">
        <v>-11.9924556308815</v>
      </c>
      <c r="L19534" t="s">
        <v>538</v>
      </c>
    </row>
    <row r="19535" spans="1:12" x14ac:dyDescent="0.25">
      <c r="A19535" t="s">
        <v>9458</v>
      </c>
      <c r="B19535" t="s">
        <v>9453</v>
      </c>
      <c r="C19535" t="s">
        <v>9454</v>
      </c>
      <c r="D19535" t="s">
        <v>9455</v>
      </c>
      <c r="E19535" s="117">
        <v>43038</v>
      </c>
      <c r="F19535" s="118">
        <v>0.45238425925925929</v>
      </c>
      <c r="G19535" t="s">
        <v>9457</v>
      </c>
      <c r="H19535">
        <v>968</v>
      </c>
      <c r="I19535">
        <v>17</v>
      </c>
      <c r="J19535" t="s">
        <v>27558</v>
      </c>
      <c r="K19535">
        <v>-11.9924556308815</v>
      </c>
      <c r="L19535" t="s">
        <v>538</v>
      </c>
    </row>
    <row r="19536" spans="1:12" x14ac:dyDescent="0.25">
      <c r="A19536" t="s">
        <v>9458</v>
      </c>
      <c r="B19536" t="s">
        <v>9453</v>
      </c>
      <c r="C19536" t="s">
        <v>9454</v>
      </c>
      <c r="D19536" t="s">
        <v>9455</v>
      </c>
      <c r="E19536" s="117">
        <v>43038</v>
      </c>
      <c r="F19536" s="118">
        <v>0.45240740740740742</v>
      </c>
      <c r="G19536" t="s">
        <v>9457</v>
      </c>
      <c r="H19536">
        <v>969</v>
      </c>
      <c r="I19536">
        <v>17</v>
      </c>
      <c r="J19536" t="s">
        <v>27560</v>
      </c>
      <c r="K19536">
        <v>-11.9924556308815</v>
      </c>
      <c r="L19536" t="s">
        <v>538</v>
      </c>
    </row>
    <row r="19537" spans="1:12" x14ac:dyDescent="0.25">
      <c r="A19537" t="s">
        <v>9458</v>
      </c>
      <c r="B19537" t="s">
        <v>9453</v>
      </c>
      <c r="C19537" t="s">
        <v>9454</v>
      </c>
      <c r="D19537" t="s">
        <v>9455</v>
      </c>
      <c r="E19537" s="117">
        <v>43038</v>
      </c>
      <c r="F19537" s="118">
        <v>0.45241898148148146</v>
      </c>
      <c r="G19537" t="s">
        <v>9457</v>
      </c>
      <c r="H19537">
        <v>969</v>
      </c>
      <c r="I19537">
        <v>17</v>
      </c>
      <c r="J19537" t="s">
        <v>27560</v>
      </c>
      <c r="K19537">
        <v>-11.9924556308815</v>
      </c>
      <c r="L19537" t="s">
        <v>538</v>
      </c>
    </row>
    <row r="19538" spans="1:12" x14ac:dyDescent="0.25">
      <c r="A19538" t="s">
        <v>9458</v>
      </c>
      <c r="B19538" t="s">
        <v>9453</v>
      </c>
      <c r="C19538" t="s">
        <v>9454</v>
      </c>
      <c r="D19538" t="s">
        <v>9455</v>
      </c>
      <c r="E19538" s="117">
        <v>43038</v>
      </c>
      <c r="F19538" s="118">
        <v>0.45244212962962965</v>
      </c>
      <c r="G19538" t="s">
        <v>9457</v>
      </c>
      <c r="H19538">
        <v>970</v>
      </c>
      <c r="I19538">
        <v>17</v>
      </c>
      <c r="J19538" t="s">
        <v>27564</v>
      </c>
      <c r="K19538">
        <v>-11.9924556308815</v>
      </c>
      <c r="L19538" t="s">
        <v>538</v>
      </c>
    </row>
    <row r="19539" spans="1:12" x14ac:dyDescent="0.25">
      <c r="A19539" t="s">
        <v>9458</v>
      </c>
      <c r="B19539" t="s">
        <v>9453</v>
      </c>
      <c r="C19539" t="s">
        <v>9454</v>
      </c>
      <c r="D19539" t="s">
        <v>9455</v>
      </c>
      <c r="E19539" s="117">
        <v>43038</v>
      </c>
      <c r="F19539" s="118">
        <v>0.45246527777777779</v>
      </c>
      <c r="G19539" t="s">
        <v>9457</v>
      </c>
      <c r="H19539">
        <v>970</v>
      </c>
      <c r="I19539">
        <v>17</v>
      </c>
      <c r="J19539" t="s">
        <v>27564</v>
      </c>
      <c r="K19539">
        <v>-11.9924556308815</v>
      </c>
      <c r="L19539" t="s">
        <v>538</v>
      </c>
    </row>
    <row r="19540" spans="1:12" x14ac:dyDescent="0.25">
      <c r="A19540" t="s">
        <v>9458</v>
      </c>
      <c r="B19540" t="s">
        <v>9453</v>
      </c>
      <c r="C19540" t="s">
        <v>9454</v>
      </c>
      <c r="D19540" t="s">
        <v>9455</v>
      </c>
      <c r="E19540" s="117">
        <v>43038</v>
      </c>
      <c r="F19540" s="118">
        <v>0.45248842592592592</v>
      </c>
      <c r="G19540" t="s">
        <v>9457</v>
      </c>
      <c r="H19540">
        <v>971</v>
      </c>
      <c r="I19540">
        <v>17</v>
      </c>
      <c r="J19540" t="s">
        <v>27565</v>
      </c>
      <c r="K19540">
        <v>-11.9924556308815</v>
      </c>
      <c r="L19540" t="s">
        <v>538</v>
      </c>
    </row>
    <row r="19541" spans="1:12" x14ac:dyDescent="0.25">
      <c r="A19541" t="s">
        <v>9458</v>
      </c>
      <c r="B19541" t="s">
        <v>9453</v>
      </c>
      <c r="C19541" t="s">
        <v>9454</v>
      </c>
      <c r="D19541" t="s">
        <v>9455</v>
      </c>
      <c r="E19541" s="117">
        <v>43038</v>
      </c>
      <c r="F19541" s="118">
        <v>0.45251157407407411</v>
      </c>
      <c r="G19541" t="s">
        <v>9457</v>
      </c>
      <c r="H19541">
        <v>971</v>
      </c>
      <c r="I19541">
        <v>17</v>
      </c>
      <c r="J19541" t="s">
        <v>27565</v>
      </c>
      <c r="K19541">
        <v>-11.9924556308815</v>
      </c>
      <c r="L19541" t="s">
        <v>538</v>
      </c>
    </row>
    <row r="19542" spans="1:12" x14ac:dyDescent="0.25">
      <c r="A19542" t="s">
        <v>9458</v>
      </c>
      <c r="B19542" t="s">
        <v>9453</v>
      </c>
      <c r="C19542" t="s">
        <v>9454</v>
      </c>
      <c r="D19542" t="s">
        <v>9455</v>
      </c>
      <c r="E19542" s="117">
        <v>43038</v>
      </c>
      <c r="F19542" s="118">
        <v>0.45253472222222224</v>
      </c>
      <c r="G19542" t="s">
        <v>9457</v>
      </c>
      <c r="H19542">
        <v>972</v>
      </c>
      <c r="I19542">
        <v>17</v>
      </c>
      <c r="J19542" t="s">
        <v>27567</v>
      </c>
      <c r="K19542">
        <v>-11.9924556308815</v>
      </c>
      <c r="L19542" t="s">
        <v>538</v>
      </c>
    </row>
    <row r="19543" spans="1:12" x14ac:dyDescent="0.25">
      <c r="A19543" t="s">
        <v>9458</v>
      </c>
      <c r="B19543" t="s">
        <v>9453</v>
      </c>
      <c r="C19543" t="s">
        <v>9454</v>
      </c>
      <c r="D19543" t="s">
        <v>9455</v>
      </c>
      <c r="E19543" s="117">
        <v>43038</v>
      </c>
      <c r="F19543" s="118">
        <v>0.45255787037037037</v>
      </c>
      <c r="G19543" t="s">
        <v>9457</v>
      </c>
      <c r="H19543">
        <v>972</v>
      </c>
      <c r="I19543">
        <v>17</v>
      </c>
      <c r="J19543" t="s">
        <v>27567</v>
      </c>
      <c r="K19543">
        <v>-11.9924556308815</v>
      </c>
      <c r="L19543" t="s">
        <v>538</v>
      </c>
    </row>
    <row r="19544" spans="1:12" x14ac:dyDescent="0.25">
      <c r="A19544" t="s">
        <v>9458</v>
      </c>
      <c r="B19544" t="s">
        <v>9453</v>
      </c>
      <c r="C19544" t="s">
        <v>9454</v>
      </c>
      <c r="D19544" t="s">
        <v>9455</v>
      </c>
      <c r="E19544" s="117">
        <v>43038</v>
      </c>
      <c r="F19544" s="118">
        <v>0.45258101851851856</v>
      </c>
      <c r="G19544" t="s">
        <v>9457</v>
      </c>
      <c r="H19544">
        <v>973</v>
      </c>
      <c r="I19544">
        <v>17</v>
      </c>
      <c r="J19544" t="s">
        <v>27569</v>
      </c>
      <c r="K19544">
        <v>-11.9924556308815</v>
      </c>
      <c r="L19544" t="s">
        <v>538</v>
      </c>
    </row>
    <row r="19545" spans="1:12" x14ac:dyDescent="0.25">
      <c r="A19545" t="s">
        <v>9458</v>
      </c>
      <c r="B19545" t="s">
        <v>9453</v>
      </c>
      <c r="C19545" t="s">
        <v>9454</v>
      </c>
      <c r="D19545" t="s">
        <v>9455</v>
      </c>
      <c r="E19545" s="117">
        <v>43038</v>
      </c>
      <c r="F19545" s="118">
        <v>0.4526041666666667</v>
      </c>
      <c r="G19545" t="s">
        <v>9457</v>
      </c>
      <c r="H19545">
        <v>973</v>
      </c>
      <c r="I19545">
        <v>17</v>
      </c>
      <c r="J19545" t="s">
        <v>27569</v>
      </c>
      <c r="K19545">
        <v>-11.9924556308815</v>
      </c>
      <c r="L19545" t="s">
        <v>538</v>
      </c>
    </row>
    <row r="19546" spans="1:12" x14ac:dyDescent="0.25">
      <c r="A19546" t="s">
        <v>9458</v>
      </c>
      <c r="B19546" t="s">
        <v>9453</v>
      </c>
      <c r="C19546" t="s">
        <v>9454</v>
      </c>
      <c r="D19546" t="s">
        <v>9455</v>
      </c>
      <c r="E19546" s="117">
        <v>43038</v>
      </c>
      <c r="F19546" s="118">
        <v>0.45262731481481483</v>
      </c>
      <c r="G19546" t="s">
        <v>9457</v>
      </c>
      <c r="H19546">
        <v>974</v>
      </c>
      <c r="I19546">
        <v>17</v>
      </c>
      <c r="J19546" t="s">
        <v>27571</v>
      </c>
      <c r="K19546">
        <v>-11.9924556308815</v>
      </c>
      <c r="L19546" t="s">
        <v>538</v>
      </c>
    </row>
    <row r="19547" spans="1:12" x14ac:dyDescent="0.25">
      <c r="A19547" t="s">
        <v>9458</v>
      </c>
      <c r="B19547" t="s">
        <v>9453</v>
      </c>
      <c r="C19547" t="s">
        <v>9454</v>
      </c>
      <c r="D19547" t="s">
        <v>9455</v>
      </c>
      <c r="E19547" s="117">
        <v>43038</v>
      </c>
      <c r="F19547" s="118">
        <v>0.45265046296296302</v>
      </c>
      <c r="G19547" t="s">
        <v>9457</v>
      </c>
      <c r="H19547">
        <v>974</v>
      </c>
      <c r="I19547">
        <v>17</v>
      </c>
      <c r="J19547" t="s">
        <v>27571</v>
      </c>
      <c r="K19547">
        <v>-11.9924556308815</v>
      </c>
      <c r="L19547" t="s">
        <v>538</v>
      </c>
    </row>
    <row r="19548" spans="1:12" x14ac:dyDescent="0.25">
      <c r="A19548" t="s">
        <v>9458</v>
      </c>
      <c r="B19548" t="s">
        <v>9453</v>
      </c>
      <c r="C19548" t="s">
        <v>9454</v>
      </c>
      <c r="D19548" t="s">
        <v>9455</v>
      </c>
      <c r="E19548" s="117">
        <v>43038</v>
      </c>
      <c r="F19548" s="118">
        <v>0.4526736111111111</v>
      </c>
      <c r="G19548" t="s">
        <v>9457</v>
      </c>
      <c r="H19548">
        <v>975</v>
      </c>
      <c r="I19548">
        <v>17</v>
      </c>
      <c r="J19548" t="s">
        <v>27573</v>
      </c>
      <c r="K19548">
        <v>-11.9924556308815</v>
      </c>
      <c r="L19548" t="s">
        <v>538</v>
      </c>
    </row>
    <row r="19549" spans="1:12" x14ac:dyDescent="0.25">
      <c r="A19549" t="s">
        <v>9458</v>
      </c>
      <c r="B19549" t="s">
        <v>9453</v>
      </c>
      <c r="C19549" t="s">
        <v>9454</v>
      </c>
      <c r="D19549" t="s">
        <v>9455</v>
      </c>
      <c r="E19549" s="117">
        <v>43038</v>
      </c>
      <c r="F19549" s="118">
        <v>0.45269675925925923</v>
      </c>
      <c r="G19549" t="s">
        <v>9457</v>
      </c>
      <c r="H19549">
        <v>975</v>
      </c>
      <c r="I19549">
        <v>17</v>
      </c>
      <c r="J19549" t="s">
        <v>27573</v>
      </c>
      <c r="K19549">
        <v>-11.9924556308815</v>
      </c>
      <c r="L19549" t="s">
        <v>538</v>
      </c>
    </row>
    <row r="19550" spans="1:12" x14ac:dyDescent="0.25">
      <c r="A19550" t="s">
        <v>9458</v>
      </c>
      <c r="B19550" t="s">
        <v>9453</v>
      </c>
      <c r="C19550" t="s">
        <v>9454</v>
      </c>
      <c r="D19550" t="s">
        <v>9455</v>
      </c>
      <c r="E19550" s="117">
        <v>43038</v>
      </c>
      <c r="F19550" s="118">
        <v>0.45270833333333332</v>
      </c>
      <c r="G19550" t="s">
        <v>9457</v>
      </c>
      <c r="H19550">
        <v>976</v>
      </c>
      <c r="I19550">
        <v>17</v>
      </c>
      <c r="J19550" t="s">
        <v>27575</v>
      </c>
      <c r="K19550">
        <v>-11.9924556308815</v>
      </c>
      <c r="L19550" t="s">
        <v>159</v>
      </c>
    </row>
    <row r="19551" spans="1:12" x14ac:dyDescent="0.25">
      <c r="A19551" t="s">
        <v>9458</v>
      </c>
      <c r="B19551" t="s">
        <v>9453</v>
      </c>
      <c r="C19551" t="s">
        <v>9454</v>
      </c>
      <c r="D19551" t="s">
        <v>9455</v>
      </c>
      <c r="E19551" s="117">
        <v>43038</v>
      </c>
      <c r="F19551" s="118">
        <v>0.45271990740740736</v>
      </c>
      <c r="G19551" t="s">
        <v>9457</v>
      </c>
      <c r="H19551">
        <v>976</v>
      </c>
      <c r="I19551">
        <v>17</v>
      </c>
      <c r="J19551" t="s">
        <v>27575</v>
      </c>
      <c r="K19551">
        <v>-11.9924556308815</v>
      </c>
      <c r="L19551" t="s">
        <v>159</v>
      </c>
    </row>
    <row r="19552" spans="1:12" x14ac:dyDescent="0.25">
      <c r="A19552" t="s">
        <v>9458</v>
      </c>
      <c r="B19552" t="s">
        <v>9453</v>
      </c>
      <c r="C19552" t="s">
        <v>9454</v>
      </c>
      <c r="D19552" t="s">
        <v>9455</v>
      </c>
      <c r="E19552" s="117">
        <v>43038</v>
      </c>
      <c r="F19552" s="118">
        <v>0.45273148148148151</v>
      </c>
      <c r="G19552" t="s">
        <v>9457</v>
      </c>
      <c r="H19552">
        <v>977</v>
      </c>
      <c r="I19552">
        <v>17</v>
      </c>
      <c r="J19552" t="s">
        <v>27577</v>
      </c>
      <c r="K19552">
        <v>-11.9924556308815</v>
      </c>
      <c r="L19552" t="s">
        <v>160</v>
      </c>
    </row>
    <row r="19553" spans="1:12" x14ac:dyDescent="0.25">
      <c r="A19553" t="s">
        <v>9458</v>
      </c>
      <c r="B19553" t="s">
        <v>9453</v>
      </c>
      <c r="C19553" t="s">
        <v>9454</v>
      </c>
      <c r="D19553" t="s">
        <v>9455</v>
      </c>
      <c r="E19553" s="117">
        <v>43038</v>
      </c>
      <c r="F19553" s="118">
        <v>0.45275462962962965</v>
      </c>
      <c r="G19553" t="s">
        <v>9457</v>
      </c>
      <c r="H19553">
        <v>977</v>
      </c>
      <c r="I19553">
        <v>17</v>
      </c>
      <c r="J19553" t="s">
        <v>27577</v>
      </c>
      <c r="K19553">
        <v>-11.9924556308815</v>
      </c>
      <c r="L19553" t="s">
        <v>160</v>
      </c>
    </row>
    <row r="19554" spans="1:12" x14ac:dyDescent="0.25">
      <c r="A19554" t="s">
        <v>9458</v>
      </c>
      <c r="B19554" t="s">
        <v>9453</v>
      </c>
      <c r="C19554" t="s">
        <v>9454</v>
      </c>
      <c r="D19554" t="s">
        <v>9455</v>
      </c>
      <c r="E19554" s="117">
        <v>43038</v>
      </c>
      <c r="F19554" s="118">
        <v>0.45276620370370368</v>
      </c>
      <c r="G19554" t="s">
        <v>9457</v>
      </c>
      <c r="H19554">
        <v>978</v>
      </c>
      <c r="I19554">
        <v>17</v>
      </c>
      <c r="J19554" t="s">
        <v>27580</v>
      </c>
      <c r="K19554">
        <v>-11.9924556308815</v>
      </c>
      <c r="L19554" t="s">
        <v>160</v>
      </c>
    </row>
    <row r="19555" spans="1:12" x14ac:dyDescent="0.25">
      <c r="A19555" t="s">
        <v>9458</v>
      </c>
      <c r="B19555" t="s">
        <v>9453</v>
      </c>
      <c r="C19555" t="s">
        <v>9454</v>
      </c>
      <c r="D19555" t="s">
        <v>9455</v>
      </c>
      <c r="E19555" s="117">
        <v>43038</v>
      </c>
      <c r="F19555" s="118">
        <v>0.45278935185185182</v>
      </c>
      <c r="G19555" t="s">
        <v>9457</v>
      </c>
      <c r="H19555">
        <v>978</v>
      </c>
      <c r="I19555">
        <v>17</v>
      </c>
      <c r="J19555" t="s">
        <v>27580</v>
      </c>
      <c r="K19555">
        <v>-11.9924556308815</v>
      </c>
      <c r="L19555" t="s">
        <v>160</v>
      </c>
    </row>
    <row r="19556" spans="1:12" x14ac:dyDescent="0.25">
      <c r="A19556" t="s">
        <v>9458</v>
      </c>
      <c r="B19556" t="s">
        <v>9453</v>
      </c>
      <c r="C19556" t="s">
        <v>9454</v>
      </c>
      <c r="D19556" t="s">
        <v>9455</v>
      </c>
      <c r="E19556" s="117">
        <v>43038</v>
      </c>
      <c r="F19556" s="118">
        <v>0.45280092592592597</v>
      </c>
      <c r="G19556" t="s">
        <v>9457</v>
      </c>
      <c r="H19556">
        <v>979</v>
      </c>
      <c r="I19556">
        <v>17</v>
      </c>
      <c r="J19556" t="s">
        <v>27581</v>
      </c>
      <c r="K19556">
        <v>-11.9924556308815</v>
      </c>
      <c r="L19556" t="s">
        <v>160</v>
      </c>
    </row>
    <row r="19557" spans="1:12" x14ac:dyDescent="0.25">
      <c r="A19557" t="s">
        <v>9458</v>
      </c>
      <c r="B19557" t="s">
        <v>9453</v>
      </c>
      <c r="C19557" t="s">
        <v>9454</v>
      </c>
      <c r="D19557" t="s">
        <v>9455</v>
      </c>
      <c r="E19557" s="117">
        <v>43038</v>
      </c>
      <c r="F19557" s="118">
        <v>0.4528240740740741</v>
      </c>
      <c r="G19557" t="s">
        <v>9457</v>
      </c>
      <c r="H19557">
        <v>979</v>
      </c>
      <c r="I19557">
        <v>17</v>
      </c>
      <c r="J19557" t="s">
        <v>27581</v>
      </c>
      <c r="K19557">
        <v>-11.9924556308815</v>
      </c>
      <c r="L19557" s="231" t="s">
        <v>160</v>
      </c>
    </row>
    <row r="19558" spans="1:12" x14ac:dyDescent="0.25">
      <c r="A19558" t="s">
        <v>9458</v>
      </c>
      <c r="B19558" t="s">
        <v>9453</v>
      </c>
      <c r="C19558" t="s">
        <v>9454</v>
      </c>
      <c r="D19558" t="s">
        <v>9455</v>
      </c>
      <c r="E19558" s="117">
        <v>43038</v>
      </c>
      <c r="F19558" s="118">
        <v>0.45283564814814814</v>
      </c>
      <c r="G19558" t="s">
        <v>9457</v>
      </c>
      <c r="H19558">
        <v>980</v>
      </c>
      <c r="I19558">
        <v>17</v>
      </c>
      <c r="J19558" t="s">
        <v>27582</v>
      </c>
      <c r="K19558">
        <v>-11.9924556308815</v>
      </c>
      <c r="L19558" t="s">
        <v>160</v>
      </c>
    </row>
    <row r="19559" spans="1:12" x14ac:dyDescent="0.25">
      <c r="A19559" t="s">
        <v>9458</v>
      </c>
      <c r="B19559" t="s">
        <v>9453</v>
      </c>
      <c r="C19559" t="s">
        <v>9454</v>
      </c>
      <c r="D19559" t="s">
        <v>9455</v>
      </c>
      <c r="E19559" s="117">
        <v>43038</v>
      </c>
      <c r="F19559" s="118">
        <v>0.45285879629629627</v>
      </c>
      <c r="G19559" t="s">
        <v>9457</v>
      </c>
      <c r="H19559">
        <v>980</v>
      </c>
      <c r="I19559">
        <v>17</v>
      </c>
      <c r="J19559" t="s">
        <v>27582</v>
      </c>
      <c r="K19559">
        <v>-11.9924556308815</v>
      </c>
      <c r="L19559" t="s">
        <v>160</v>
      </c>
    </row>
    <row r="19560" spans="1:12" x14ac:dyDescent="0.25">
      <c r="A19560" t="s">
        <v>9458</v>
      </c>
      <c r="B19560" t="s">
        <v>9453</v>
      </c>
      <c r="C19560" t="s">
        <v>9454</v>
      </c>
      <c r="D19560" t="s">
        <v>9455</v>
      </c>
      <c r="E19560" s="117">
        <v>43038</v>
      </c>
      <c r="F19560" s="118">
        <v>0.45287037037037042</v>
      </c>
      <c r="G19560" t="s">
        <v>9457</v>
      </c>
      <c r="H19560">
        <v>981</v>
      </c>
      <c r="I19560">
        <v>17</v>
      </c>
      <c r="J19560" t="s">
        <v>27583</v>
      </c>
      <c r="K19560">
        <v>-11.9924556308815</v>
      </c>
      <c r="L19560" t="s">
        <v>160</v>
      </c>
    </row>
    <row r="19561" spans="1:12" x14ac:dyDescent="0.25">
      <c r="A19561" t="s">
        <v>9458</v>
      </c>
      <c r="B19561" t="s">
        <v>9453</v>
      </c>
      <c r="C19561" t="s">
        <v>9454</v>
      </c>
      <c r="D19561" t="s">
        <v>9455</v>
      </c>
      <c r="E19561" s="117">
        <v>43038</v>
      </c>
      <c r="F19561" s="118">
        <v>0.4528935185185185</v>
      </c>
      <c r="G19561" t="s">
        <v>9457</v>
      </c>
      <c r="H19561">
        <v>981</v>
      </c>
      <c r="I19561">
        <v>17</v>
      </c>
      <c r="J19561" t="s">
        <v>27583</v>
      </c>
      <c r="K19561">
        <v>-11.9924556308815</v>
      </c>
      <c r="L19561" t="s">
        <v>160</v>
      </c>
    </row>
    <row r="19562" spans="1:12" x14ac:dyDescent="0.25">
      <c r="A19562" t="s">
        <v>9458</v>
      </c>
      <c r="B19562" t="s">
        <v>9453</v>
      </c>
      <c r="C19562" t="s">
        <v>9454</v>
      </c>
      <c r="D19562" t="s">
        <v>9455</v>
      </c>
      <c r="E19562" s="117">
        <v>43038</v>
      </c>
      <c r="F19562" s="118">
        <v>0.4529050925925926</v>
      </c>
      <c r="G19562" t="s">
        <v>9457</v>
      </c>
      <c r="H19562">
        <v>982</v>
      </c>
      <c r="I19562">
        <v>17</v>
      </c>
      <c r="J19562" t="s">
        <v>27585</v>
      </c>
      <c r="K19562">
        <v>-11.9924556308815</v>
      </c>
      <c r="L19562" t="s">
        <v>160</v>
      </c>
    </row>
    <row r="19563" spans="1:12" x14ac:dyDescent="0.25">
      <c r="A19563" t="s">
        <v>9458</v>
      </c>
      <c r="B19563" t="s">
        <v>9453</v>
      </c>
      <c r="C19563" t="s">
        <v>9454</v>
      </c>
      <c r="D19563" t="s">
        <v>9455</v>
      </c>
      <c r="E19563" s="117">
        <v>43038</v>
      </c>
      <c r="F19563" s="118">
        <v>0.45292824074074073</v>
      </c>
      <c r="G19563" t="s">
        <v>9457</v>
      </c>
      <c r="H19563">
        <v>982</v>
      </c>
      <c r="I19563">
        <v>17</v>
      </c>
      <c r="J19563" t="s">
        <v>27585</v>
      </c>
      <c r="K19563">
        <v>-11.9924556308815</v>
      </c>
      <c r="L19563" t="s">
        <v>160</v>
      </c>
    </row>
    <row r="19564" spans="1:12" x14ac:dyDescent="0.25">
      <c r="A19564" t="s">
        <v>9458</v>
      </c>
      <c r="B19564" t="s">
        <v>9453</v>
      </c>
      <c r="C19564" t="s">
        <v>9454</v>
      </c>
      <c r="D19564" t="s">
        <v>9455</v>
      </c>
      <c r="E19564" s="117">
        <v>43038</v>
      </c>
      <c r="F19564" s="118">
        <v>0.45292824074074073</v>
      </c>
      <c r="G19564" t="s">
        <v>9457</v>
      </c>
      <c r="H19564">
        <v>983</v>
      </c>
      <c r="I19564">
        <v>17</v>
      </c>
      <c r="J19564" t="s">
        <v>27586</v>
      </c>
      <c r="K19564">
        <v>-11.9924556308815</v>
      </c>
      <c r="L19564" t="s">
        <v>527</v>
      </c>
    </row>
    <row r="19565" spans="1:12" x14ac:dyDescent="0.25">
      <c r="A19565" t="s">
        <v>9458</v>
      </c>
      <c r="B19565" t="s">
        <v>9453</v>
      </c>
      <c r="C19565" t="s">
        <v>9454</v>
      </c>
      <c r="D19565" t="s">
        <v>9455</v>
      </c>
      <c r="E19565" s="117">
        <v>43038</v>
      </c>
      <c r="F19565" s="118">
        <v>0.45293981481481477</v>
      </c>
      <c r="G19565" t="s">
        <v>9457</v>
      </c>
      <c r="H19565">
        <v>983</v>
      </c>
      <c r="I19565">
        <v>17</v>
      </c>
      <c r="J19565" t="s">
        <v>27586</v>
      </c>
      <c r="K19565">
        <v>-11.9924556308815</v>
      </c>
      <c r="L19565" t="s">
        <v>527</v>
      </c>
    </row>
    <row r="19566" spans="1:12" x14ac:dyDescent="0.25">
      <c r="A19566" t="s">
        <v>9458</v>
      </c>
      <c r="B19566" t="s">
        <v>9453</v>
      </c>
      <c r="C19566" t="s">
        <v>9454</v>
      </c>
      <c r="D19566" t="s">
        <v>9455</v>
      </c>
      <c r="E19566" s="117">
        <v>43038</v>
      </c>
      <c r="F19566" s="118">
        <v>0.45295138888888892</v>
      </c>
      <c r="G19566" t="s">
        <v>9457</v>
      </c>
      <c r="H19566">
        <v>984</v>
      </c>
      <c r="I19566">
        <v>17</v>
      </c>
      <c r="J19566" t="s">
        <v>27587</v>
      </c>
      <c r="K19566">
        <v>-11.9924556308815</v>
      </c>
      <c r="L19566" t="s">
        <v>527</v>
      </c>
    </row>
    <row r="19567" spans="1:12" x14ac:dyDescent="0.25">
      <c r="A19567" t="s">
        <v>9458</v>
      </c>
      <c r="B19567" t="s">
        <v>9453</v>
      </c>
      <c r="C19567" t="s">
        <v>9454</v>
      </c>
      <c r="D19567" t="s">
        <v>9455</v>
      </c>
      <c r="E19567" s="117">
        <v>43038</v>
      </c>
      <c r="F19567" s="118">
        <v>0.45295138888888892</v>
      </c>
      <c r="G19567" t="s">
        <v>9457</v>
      </c>
      <c r="H19567">
        <v>984</v>
      </c>
      <c r="I19567">
        <v>17</v>
      </c>
      <c r="J19567" t="s">
        <v>27587</v>
      </c>
      <c r="K19567">
        <v>-11.9924556308815</v>
      </c>
      <c r="L19567" t="s">
        <v>527</v>
      </c>
    </row>
    <row r="19568" spans="1:12" x14ac:dyDescent="0.25">
      <c r="A19568" t="s">
        <v>9458</v>
      </c>
      <c r="B19568" t="s">
        <v>9453</v>
      </c>
      <c r="C19568" t="s">
        <v>9454</v>
      </c>
      <c r="D19568" t="s">
        <v>9455</v>
      </c>
      <c r="E19568" s="117">
        <v>43038</v>
      </c>
      <c r="F19568" s="118">
        <v>0.45296296296296296</v>
      </c>
      <c r="G19568" t="s">
        <v>9457</v>
      </c>
      <c r="H19568">
        <v>985</v>
      </c>
      <c r="I19568">
        <v>17</v>
      </c>
      <c r="J19568" t="s">
        <v>27588</v>
      </c>
      <c r="K19568">
        <v>-11.9924556308815</v>
      </c>
      <c r="L19568" t="s">
        <v>527</v>
      </c>
    </row>
    <row r="19569" spans="1:12" x14ac:dyDescent="0.25">
      <c r="A19569" t="s">
        <v>9458</v>
      </c>
      <c r="B19569" t="s">
        <v>9453</v>
      </c>
      <c r="C19569" t="s">
        <v>9454</v>
      </c>
      <c r="D19569" t="s">
        <v>9455</v>
      </c>
      <c r="E19569" s="117">
        <v>43038</v>
      </c>
      <c r="F19569" s="118">
        <v>0.45297453703703705</v>
      </c>
      <c r="G19569" t="s">
        <v>9457</v>
      </c>
      <c r="H19569">
        <v>985</v>
      </c>
      <c r="I19569">
        <v>17</v>
      </c>
      <c r="J19569" t="s">
        <v>27588</v>
      </c>
      <c r="K19569">
        <v>-11.9924556308815</v>
      </c>
      <c r="L19569" t="s">
        <v>527</v>
      </c>
    </row>
    <row r="19570" spans="1:12" x14ac:dyDescent="0.25">
      <c r="A19570" t="s">
        <v>9458</v>
      </c>
      <c r="B19570" t="s">
        <v>9453</v>
      </c>
      <c r="C19570" t="s">
        <v>9454</v>
      </c>
      <c r="D19570" t="s">
        <v>9455</v>
      </c>
      <c r="E19570" s="117">
        <v>43038</v>
      </c>
      <c r="F19570" s="118">
        <v>0.45297453703703705</v>
      </c>
      <c r="G19570" t="s">
        <v>9457</v>
      </c>
      <c r="H19570">
        <v>986</v>
      </c>
      <c r="I19570">
        <v>17</v>
      </c>
      <c r="J19570" t="s">
        <v>27589</v>
      </c>
      <c r="K19570">
        <v>-11.9924556308815</v>
      </c>
      <c r="L19570" t="s">
        <v>527</v>
      </c>
    </row>
    <row r="19571" spans="1:12" x14ac:dyDescent="0.25">
      <c r="A19571" t="s">
        <v>9458</v>
      </c>
      <c r="B19571" t="s">
        <v>9453</v>
      </c>
      <c r="C19571" t="s">
        <v>9454</v>
      </c>
      <c r="D19571" t="s">
        <v>9455</v>
      </c>
      <c r="E19571" s="117">
        <v>43038</v>
      </c>
      <c r="F19571" s="118">
        <v>0.45298611111111109</v>
      </c>
      <c r="G19571" t="s">
        <v>9457</v>
      </c>
      <c r="H19571">
        <v>986</v>
      </c>
      <c r="I19571">
        <v>17</v>
      </c>
      <c r="J19571" t="s">
        <v>27589</v>
      </c>
      <c r="K19571">
        <v>-11.9924556308815</v>
      </c>
      <c r="L19571" t="s">
        <v>527</v>
      </c>
    </row>
    <row r="19572" spans="1:12" x14ac:dyDescent="0.25">
      <c r="A19572" t="s">
        <v>9458</v>
      </c>
      <c r="B19572" t="s">
        <v>9453</v>
      </c>
      <c r="C19572" t="s">
        <v>9454</v>
      </c>
      <c r="D19572" t="s">
        <v>9455</v>
      </c>
      <c r="E19572" s="117">
        <v>43038</v>
      </c>
      <c r="F19572" s="118">
        <v>0.45299768518518518</v>
      </c>
      <c r="G19572" t="s">
        <v>9457</v>
      </c>
      <c r="H19572">
        <v>987</v>
      </c>
      <c r="I19572">
        <v>17</v>
      </c>
      <c r="J19572" t="s">
        <v>27590</v>
      </c>
      <c r="K19572">
        <v>-11.9924556308815</v>
      </c>
      <c r="L19572" t="s">
        <v>527</v>
      </c>
    </row>
    <row r="19573" spans="1:12" x14ac:dyDescent="0.25">
      <c r="A19573" t="s">
        <v>9458</v>
      </c>
      <c r="B19573" t="s">
        <v>9453</v>
      </c>
      <c r="C19573" t="s">
        <v>9454</v>
      </c>
      <c r="D19573" t="s">
        <v>9455</v>
      </c>
      <c r="E19573" s="117">
        <v>43038</v>
      </c>
      <c r="F19573" s="118">
        <v>0.45299768518518518</v>
      </c>
      <c r="G19573" t="s">
        <v>9457</v>
      </c>
      <c r="H19573">
        <v>987</v>
      </c>
      <c r="I19573">
        <v>17</v>
      </c>
      <c r="J19573" t="s">
        <v>27590</v>
      </c>
      <c r="K19573">
        <v>-11.9924556308815</v>
      </c>
      <c r="L19573" t="s">
        <v>527</v>
      </c>
    </row>
    <row r="19574" spans="1:12" x14ac:dyDescent="0.25">
      <c r="A19574" t="s">
        <v>9458</v>
      </c>
      <c r="B19574" t="s">
        <v>9453</v>
      </c>
      <c r="C19574" t="s">
        <v>9454</v>
      </c>
      <c r="D19574" t="s">
        <v>9455</v>
      </c>
      <c r="E19574" s="117">
        <v>43038</v>
      </c>
      <c r="F19574" s="118">
        <v>0.45302083333333337</v>
      </c>
      <c r="G19574" t="s">
        <v>9457</v>
      </c>
      <c r="H19574">
        <v>988</v>
      </c>
      <c r="I19574">
        <v>17</v>
      </c>
      <c r="J19574" t="s">
        <v>27591</v>
      </c>
      <c r="K19574">
        <v>-11.9924556308815</v>
      </c>
      <c r="L19574" t="s">
        <v>160</v>
      </c>
    </row>
    <row r="19575" spans="1:12" x14ac:dyDescent="0.25">
      <c r="A19575" t="s">
        <v>9458</v>
      </c>
      <c r="B19575" t="s">
        <v>9453</v>
      </c>
      <c r="C19575" t="s">
        <v>9454</v>
      </c>
      <c r="D19575" t="s">
        <v>9455</v>
      </c>
      <c r="E19575" s="117">
        <v>43038</v>
      </c>
      <c r="F19575" s="118">
        <v>0.45303240740740741</v>
      </c>
      <c r="G19575" t="s">
        <v>9457</v>
      </c>
      <c r="H19575">
        <v>988</v>
      </c>
      <c r="I19575">
        <v>17</v>
      </c>
      <c r="J19575" t="s">
        <v>27591</v>
      </c>
      <c r="K19575">
        <v>-11.9924556308815</v>
      </c>
      <c r="L19575" t="s">
        <v>160</v>
      </c>
    </row>
    <row r="19576" spans="1:12" x14ac:dyDescent="0.25">
      <c r="A19576" t="s">
        <v>9458</v>
      </c>
      <c r="B19576" t="s">
        <v>9453</v>
      </c>
      <c r="C19576" t="s">
        <v>9454</v>
      </c>
      <c r="D19576" t="s">
        <v>9455</v>
      </c>
      <c r="E19576" s="117">
        <v>43038</v>
      </c>
      <c r="F19576" s="118">
        <v>0.45305555555555554</v>
      </c>
      <c r="G19576" t="s">
        <v>9457</v>
      </c>
      <c r="H19576">
        <v>989</v>
      </c>
      <c r="I19576">
        <v>17</v>
      </c>
      <c r="J19576" t="s">
        <v>27592</v>
      </c>
      <c r="K19576">
        <v>-11.9924556308815</v>
      </c>
      <c r="L19576" t="s">
        <v>160</v>
      </c>
    </row>
    <row r="19577" spans="1:12" x14ac:dyDescent="0.25">
      <c r="A19577" t="s">
        <v>9458</v>
      </c>
      <c r="B19577" t="s">
        <v>9453</v>
      </c>
      <c r="C19577" t="s">
        <v>9454</v>
      </c>
      <c r="D19577" t="s">
        <v>9455</v>
      </c>
      <c r="E19577" s="117">
        <v>43038</v>
      </c>
      <c r="F19577" s="118">
        <v>0.45306712962962964</v>
      </c>
      <c r="G19577" t="s">
        <v>9457</v>
      </c>
      <c r="H19577">
        <v>989</v>
      </c>
      <c r="I19577">
        <v>17</v>
      </c>
      <c r="J19577" t="s">
        <v>27592</v>
      </c>
      <c r="K19577">
        <v>-11.9924556308815</v>
      </c>
      <c r="L19577" t="s">
        <v>160</v>
      </c>
    </row>
    <row r="19578" spans="1:12" x14ac:dyDescent="0.25">
      <c r="A19578" t="s">
        <v>9458</v>
      </c>
      <c r="B19578" t="s">
        <v>9453</v>
      </c>
      <c r="C19578" t="s">
        <v>9454</v>
      </c>
      <c r="D19578" t="s">
        <v>9455</v>
      </c>
      <c r="E19578" s="117">
        <v>43038</v>
      </c>
      <c r="F19578" s="118">
        <v>0.45307870370370368</v>
      </c>
      <c r="G19578" t="s">
        <v>9457</v>
      </c>
      <c r="H19578">
        <v>990</v>
      </c>
      <c r="I19578">
        <v>17</v>
      </c>
      <c r="J19578" t="s">
        <v>27593</v>
      </c>
      <c r="K19578">
        <v>-11.9924556308815</v>
      </c>
      <c r="L19578" t="s">
        <v>527</v>
      </c>
    </row>
    <row r="19579" spans="1:12" x14ac:dyDescent="0.25">
      <c r="A19579" t="s">
        <v>9458</v>
      </c>
      <c r="B19579" t="s">
        <v>9453</v>
      </c>
      <c r="C19579" t="s">
        <v>9454</v>
      </c>
      <c r="D19579" t="s">
        <v>9455</v>
      </c>
      <c r="E19579" s="117">
        <v>43038</v>
      </c>
      <c r="F19579" s="118">
        <v>0.45307870370370368</v>
      </c>
      <c r="G19579" t="s">
        <v>9457</v>
      </c>
      <c r="H19579">
        <v>990</v>
      </c>
      <c r="I19579">
        <v>17</v>
      </c>
      <c r="J19579" t="s">
        <v>27593</v>
      </c>
      <c r="K19579">
        <v>-11.9924556308815</v>
      </c>
      <c r="L19579" t="s">
        <v>527</v>
      </c>
    </row>
    <row r="19580" spans="1:12" x14ac:dyDescent="0.25">
      <c r="A19580" t="s">
        <v>9458</v>
      </c>
      <c r="B19580" t="s">
        <v>9453</v>
      </c>
      <c r="C19580" t="s">
        <v>9454</v>
      </c>
      <c r="D19580" t="s">
        <v>9455</v>
      </c>
      <c r="E19580" s="117">
        <v>43038</v>
      </c>
      <c r="F19580" s="118">
        <v>0.45309027777777783</v>
      </c>
      <c r="G19580" t="s">
        <v>9457</v>
      </c>
      <c r="H19580">
        <v>991</v>
      </c>
      <c r="I19580">
        <v>17</v>
      </c>
      <c r="J19580" t="s">
        <v>27594</v>
      </c>
      <c r="K19580">
        <v>-11.9924556308815</v>
      </c>
      <c r="L19580" t="s">
        <v>527</v>
      </c>
    </row>
    <row r="19581" spans="1:12" x14ac:dyDescent="0.25">
      <c r="A19581" t="s">
        <v>9458</v>
      </c>
      <c r="B19581" t="s">
        <v>9453</v>
      </c>
      <c r="C19581" t="s">
        <v>9454</v>
      </c>
      <c r="D19581" t="s">
        <v>9455</v>
      </c>
      <c r="E19581" s="117">
        <v>43038</v>
      </c>
      <c r="F19581" s="118">
        <v>0.45310185185185187</v>
      </c>
      <c r="G19581" t="s">
        <v>9457</v>
      </c>
      <c r="H19581">
        <v>991</v>
      </c>
      <c r="I19581">
        <v>17</v>
      </c>
      <c r="J19581" t="s">
        <v>27594</v>
      </c>
      <c r="K19581">
        <v>-11.9924556308815</v>
      </c>
      <c r="L19581" t="s">
        <v>527</v>
      </c>
    </row>
    <row r="19582" spans="1:12" x14ac:dyDescent="0.25">
      <c r="A19582" t="s">
        <v>9458</v>
      </c>
      <c r="B19582" t="s">
        <v>9453</v>
      </c>
      <c r="C19582" t="s">
        <v>9454</v>
      </c>
      <c r="D19582" t="s">
        <v>9455</v>
      </c>
      <c r="E19582" s="117">
        <v>43038</v>
      </c>
      <c r="F19582" s="118">
        <v>0.453125</v>
      </c>
      <c r="G19582" t="s">
        <v>9457</v>
      </c>
      <c r="H19582">
        <v>992</v>
      </c>
      <c r="I19582">
        <v>17</v>
      </c>
      <c r="J19582" t="s">
        <v>27595</v>
      </c>
      <c r="K19582">
        <v>-11.9924556308815</v>
      </c>
      <c r="L19582" t="s">
        <v>538</v>
      </c>
    </row>
    <row r="19583" spans="1:12" x14ac:dyDescent="0.25">
      <c r="A19583" t="s">
        <v>9458</v>
      </c>
      <c r="B19583" t="s">
        <v>9453</v>
      </c>
      <c r="C19583" t="s">
        <v>9454</v>
      </c>
      <c r="D19583" t="s">
        <v>9455</v>
      </c>
      <c r="E19583" s="117">
        <v>43038</v>
      </c>
      <c r="F19583" s="118">
        <v>0.45314814814814813</v>
      </c>
      <c r="G19583" t="s">
        <v>9457</v>
      </c>
      <c r="H19583">
        <v>992</v>
      </c>
      <c r="I19583">
        <v>17</v>
      </c>
      <c r="J19583" t="s">
        <v>27595</v>
      </c>
      <c r="K19583">
        <v>-11.9924556308815</v>
      </c>
      <c r="L19583" t="s">
        <v>538</v>
      </c>
    </row>
    <row r="19584" spans="1:12" x14ac:dyDescent="0.25">
      <c r="A19584" t="s">
        <v>9458</v>
      </c>
      <c r="B19584" t="s">
        <v>9453</v>
      </c>
      <c r="C19584" t="s">
        <v>9454</v>
      </c>
      <c r="D19584" t="s">
        <v>9455</v>
      </c>
      <c r="E19584" s="117">
        <v>43038</v>
      </c>
      <c r="F19584" s="118">
        <v>0.45315972222222217</v>
      </c>
      <c r="G19584" t="s">
        <v>9457</v>
      </c>
      <c r="H19584">
        <v>993</v>
      </c>
      <c r="I19584">
        <v>17</v>
      </c>
      <c r="J19584" t="s">
        <v>27596</v>
      </c>
      <c r="K19584">
        <v>-11.9924556308815</v>
      </c>
      <c r="L19584" s="231" t="s">
        <v>538</v>
      </c>
    </row>
    <row r="19585" spans="1:12" x14ac:dyDescent="0.25">
      <c r="A19585" t="s">
        <v>9458</v>
      </c>
      <c r="B19585" t="s">
        <v>9453</v>
      </c>
      <c r="C19585" t="s">
        <v>9454</v>
      </c>
      <c r="D19585" t="s">
        <v>9455</v>
      </c>
      <c r="E19585" s="117">
        <v>43038</v>
      </c>
      <c r="F19585" s="118">
        <v>0.45318287037037036</v>
      </c>
      <c r="G19585" t="s">
        <v>9457</v>
      </c>
      <c r="H19585">
        <v>993</v>
      </c>
      <c r="I19585">
        <v>17</v>
      </c>
      <c r="J19585" t="s">
        <v>27596</v>
      </c>
      <c r="K19585">
        <v>-11.9924556308815</v>
      </c>
      <c r="L19585" t="s">
        <v>538</v>
      </c>
    </row>
    <row r="19586" spans="1:12" x14ac:dyDescent="0.25">
      <c r="A19586" t="s">
        <v>9458</v>
      </c>
      <c r="B19586" t="s">
        <v>9453</v>
      </c>
      <c r="C19586" t="s">
        <v>9454</v>
      </c>
      <c r="D19586" t="s">
        <v>9455</v>
      </c>
      <c r="E19586" s="117">
        <v>43038</v>
      </c>
      <c r="F19586" s="118">
        <v>0.45320601851851849</v>
      </c>
      <c r="G19586" t="s">
        <v>9457</v>
      </c>
      <c r="H19586">
        <v>994</v>
      </c>
      <c r="I19586">
        <v>17</v>
      </c>
      <c r="J19586" t="s">
        <v>27597</v>
      </c>
      <c r="K19586">
        <v>-11.9924556308815</v>
      </c>
      <c r="L19586" t="s">
        <v>538</v>
      </c>
    </row>
    <row r="19587" spans="1:12" x14ac:dyDescent="0.25">
      <c r="A19587" t="s">
        <v>9458</v>
      </c>
      <c r="B19587" t="s">
        <v>9453</v>
      </c>
      <c r="C19587" t="s">
        <v>9454</v>
      </c>
      <c r="D19587" t="s">
        <v>9455</v>
      </c>
      <c r="E19587" s="117">
        <v>43038</v>
      </c>
      <c r="F19587" s="118">
        <v>0.45322916666666663</v>
      </c>
      <c r="G19587" t="s">
        <v>9457</v>
      </c>
      <c r="H19587">
        <v>994</v>
      </c>
      <c r="I19587">
        <v>17</v>
      </c>
      <c r="J19587" t="s">
        <v>27597</v>
      </c>
      <c r="K19587">
        <v>-11.9924556308815</v>
      </c>
      <c r="L19587" t="s">
        <v>538</v>
      </c>
    </row>
    <row r="19588" spans="1:12" x14ac:dyDescent="0.25">
      <c r="A19588" t="s">
        <v>9458</v>
      </c>
      <c r="B19588" t="s">
        <v>9453</v>
      </c>
      <c r="C19588" t="s">
        <v>9454</v>
      </c>
      <c r="D19588" t="s">
        <v>9455</v>
      </c>
      <c r="E19588" s="117">
        <v>43038</v>
      </c>
      <c r="F19588" s="118">
        <v>0.45325231481481482</v>
      </c>
      <c r="G19588" t="s">
        <v>9457</v>
      </c>
      <c r="H19588">
        <v>995</v>
      </c>
      <c r="I19588">
        <v>17</v>
      </c>
      <c r="J19588" t="s">
        <v>27598</v>
      </c>
      <c r="K19588">
        <v>-11.9924556308815</v>
      </c>
      <c r="L19588" t="s">
        <v>538</v>
      </c>
    </row>
    <row r="19589" spans="1:12" x14ac:dyDescent="0.25">
      <c r="A19589" t="s">
        <v>9458</v>
      </c>
      <c r="B19589" t="s">
        <v>9453</v>
      </c>
      <c r="C19589" t="s">
        <v>9454</v>
      </c>
      <c r="D19589" t="s">
        <v>9455</v>
      </c>
      <c r="E19589" s="117">
        <v>43038</v>
      </c>
      <c r="F19589" s="118">
        <v>0.45327546296296295</v>
      </c>
      <c r="G19589" t="s">
        <v>9457</v>
      </c>
      <c r="H19589">
        <v>995</v>
      </c>
      <c r="I19589">
        <v>17</v>
      </c>
      <c r="J19589" t="s">
        <v>27598</v>
      </c>
      <c r="K19589">
        <v>-11.9924556308815</v>
      </c>
      <c r="L19589" t="s">
        <v>538</v>
      </c>
    </row>
    <row r="19590" spans="1:12" x14ac:dyDescent="0.25">
      <c r="A19590" t="s">
        <v>9458</v>
      </c>
      <c r="B19590" t="s">
        <v>9453</v>
      </c>
      <c r="C19590" t="s">
        <v>9454</v>
      </c>
      <c r="D19590" t="s">
        <v>9455</v>
      </c>
      <c r="E19590" s="117">
        <v>43038</v>
      </c>
      <c r="F19590" s="118">
        <v>0.45329861111111108</v>
      </c>
      <c r="G19590" t="s">
        <v>9457</v>
      </c>
      <c r="H19590">
        <v>996</v>
      </c>
      <c r="I19590">
        <v>17</v>
      </c>
      <c r="J19590" t="s">
        <v>27599</v>
      </c>
      <c r="K19590">
        <v>-11.9924556308815</v>
      </c>
      <c r="L19590" t="s">
        <v>538</v>
      </c>
    </row>
    <row r="19591" spans="1:12" x14ac:dyDescent="0.25">
      <c r="A19591" t="s">
        <v>9458</v>
      </c>
      <c r="B19591" t="s">
        <v>9453</v>
      </c>
      <c r="C19591" t="s">
        <v>9454</v>
      </c>
      <c r="D19591" t="s">
        <v>9455</v>
      </c>
      <c r="E19591" s="117">
        <v>43038</v>
      </c>
      <c r="F19591" s="118">
        <v>0.45332175925925927</v>
      </c>
      <c r="G19591" t="s">
        <v>9457</v>
      </c>
      <c r="H19591">
        <v>996</v>
      </c>
      <c r="I19591">
        <v>17</v>
      </c>
      <c r="J19591" t="s">
        <v>27599</v>
      </c>
      <c r="K19591">
        <v>-11.9924556308815</v>
      </c>
      <c r="L19591" t="s">
        <v>538</v>
      </c>
    </row>
    <row r="19592" spans="1:12" x14ac:dyDescent="0.25">
      <c r="A19592" t="s">
        <v>9458</v>
      </c>
      <c r="B19592" t="s">
        <v>9453</v>
      </c>
      <c r="C19592" t="s">
        <v>9454</v>
      </c>
      <c r="D19592" t="s">
        <v>9455</v>
      </c>
      <c r="E19592" s="117">
        <v>43038</v>
      </c>
      <c r="F19592" s="118">
        <v>0.4533449074074074</v>
      </c>
      <c r="G19592" t="s">
        <v>9457</v>
      </c>
      <c r="H19592">
        <v>997</v>
      </c>
      <c r="I19592">
        <v>17</v>
      </c>
      <c r="J19592" t="s">
        <v>27600</v>
      </c>
      <c r="K19592">
        <v>-11.9924556308815</v>
      </c>
      <c r="L19592" t="s">
        <v>538</v>
      </c>
    </row>
    <row r="19593" spans="1:12" x14ac:dyDescent="0.25">
      <c r="A19593" t="s">
        <v>9458</v>
      </c>
      <c r="B19593" t="s">
        <v>9453</v>
      </c>
      <c r="C19593" t="s">
        <v>9454</v>
      </c>
      <c r="D19593" t="s">
        <v>9455</v>
      </c>
      <c r="E19593" s="117">
        <v>43038</v>
      </c>
      <c r="F19593" s="118">
        <v>0.45336805555555554</v>
      </c>
      <c r="G19593" t="s">
        <v>9457</v>
      </c>
      <c r="H19593">
        <v>997</v>
      </c>
      <c r="I19593">
        <v>17</v>
      </c>
      <c r="J19593" t="s">
        <v>27600</v>
      </c>
      <c r="K19593">
        <v>-11.9924556308815</v>
      </c>
      <c r="L19593" t="s">
        <v>538</v>
      </c>
    </row>
    <row r="19594" spans="1:12" x14ac:dyDescent="0.25">
      <c r="A19594" t="s">
        <v>9458</v>
      </c>
      <c r="B19594" t="s">
        <v>9453</v>
      </c>
      <c r="C19594" t="s">
        <v>9454</v>
      </c>
      <c r="D19594" t="s">
        <v>9455</v>
      </c>
      <c r="E19594" s="117">
        <v>43038</v>
      </c>
      <c r="F19594" s="118">
        <v>0.45339120370370373</v>
      </c>
      <c r="G19594" t="s">
        <v>9457</v>
      </c>
      <c r="H19594">
        <v>998</v>
      </c>
      <c r="I19594">
        <v>17</v>
      </c>
      <c r="J19594" t="s">
        <v>27601</v>
      </c>
      <c r="K19594">
        <v>-11.9924556308815</v>
      </c>
      <c r="L19594" t="s">
        <v>538</v>
      </c>
    </row>
    <row r="19595" spans="1:12" x14ac:dyDescent="0.25">
      <c r="A19595" t="s">
        <v>9458</v>
      </c>
      <c r="B19595" t="s">
        <v>9453</v>
      </c>
      <c r="C19595" t="s">
        <v>9454</v>
      </c>
      <c r="D19595" t="s">
        <v>9455</v>
      </c>
      <c r="E19595" s="117">
        <v>43038</v>
      </c>
      <c r="F19595" s="118">
        <v>0.45341435185185186</v>
      </c>
      <c r="G19595" t="s">
        <v>9457</v>
      </c>
      <c r="H19595">
        <v>998</v>
      </c>
      <c r="I19595">
        <v>17</v>
      </c>
      <c r="J19595" t="s">
        <v>27601</v>
      </c>
      <c r="K19595">
        <v>-11.9924556308815</v>
      </c>
      <c r="L19595" t="s">
        <v>538</v>
      </c>
    </row>
    <row r="19596" spans="1:12" x14ac:dyDescent="0.25">
      <c r="A19596" t="s">
        <v>9458</v>
      </c>
      <c r="B19596" t="s">
        <v>9453</v>
      </c>
      <c r="C19596" t="s">
        <v>9454</v>
      </c>
      <c r="D19596" t="s">
        <v>9455</v>
      </c>
      <c r="E19596" s="117">
        <v>43038</v>
      </c>
      <c r="F19596" s="118">
        <v>0.45343749999999999</v>
      </c>
      <c r="G19596" t="s">
        <v>9457</v>
      </c>
      <c r="H19596">
        <v>999</v>
      </c>
      <c r="I19596">
        <v>17</v>
      </c>
      <c r="J19596" t="s">
        <v>27602</v>
      </c>
      <c r="K19596">
        <v>-11.9924556308815</v>
      </c>
      <c r="L19596" t="s">
        <v>538</v>
      </c>
    </row>
    <row r="19597" spans="1:12" x14ac:dyDescent="0.25">
      <c r="A19597" t="s">
        <v>9458</v>
      </c>
      <c r="B19597" t="s">
        <v>9453</v>
      </c>
      <c r="C19597" t="s">
        <v>9454</v>
      </c>
      <c r="D19597" t="s">
        <v>9455</v>
      </c>
      <c r="E19597" s="117">
        <v>43038</v>
      </c>
      <c r="F19597" s="118">
        <v>0.45346064814814818</v>
      </c>
      <c r="G19597" t="s">
        <v>9457</v>
      </c>
      <c r="H19597">
        <v>999</v>
      </c>
      <c r="I19597">
        <v>17</v>
      </c>
      <c r="J19597" t="s">
        <v>27602</v>
      </c>
      <c r="K19597">
        <v>-11.9924556308815</v>
      </c>
      <c r="L19597" t="s">
        <v>538</v>
      </c>
    </row>
    <row r="19598" spans="1:12" x14ac:dyDescent="0.25">
      <c r="A19598" t="s">
        <v>9458</v>
      </c>
      <c r="B19598" t="s">
        <v>9453</v>
      </c>
      <c r="C19598" t="s">
        <v>9454</v>
      </c>
      <c r="D19598" t="s">
        <v>9455</v>
      </c>
      <c r="E19598" s="117">
        <v>43038</v>
      </c>
      <c r="F19598" s="118">
        <v>0.45348379629629632</v>
      </c>
      <c r="G19598" t="s">
        <v>9457</v>
      </c>
      <c r="H19598">
        <v>1000</v>
      </c>
      <c r="I19598">
        <v>17</v>
      </c>
      <c r="J19598" t="s">
        <v>27603</v>
      </c>
      <c r="K19598">
        <v>-11.9924556308815</v>
      </c>
      <c r="L19598" t="s">
        <v>538</v>
      </c>
    </row>
    <row r="19599" spans="1:12" x14ac:dyDescent="0.25">
      <c r="A19599" t="s">
        <v>9458</v>
      </c>
      <c r="B19599" t="s">
        <v>9453</v>
      </c>
      <c r="C19599" t="s">
        <v>9454</v>
      </c>
      <c r="D19599" t="s">
        <v>9455</v>
      </c>
      <c r="E19599" s="117">
        <v>43038</v>
      </c>
      <c r="F19599" s="118">
        <v>0.45349537037037035</v>
      </c>
      <c r="G19599" t="s">
        <v>9457</v>
      </c>
      <c r="H19599">
        <v>1000</v>
      </c>
      <c r="I19599">
        <v>17</v>
      </c>
      <c r="J19599" t="s">
        <v>27603</v>
      </c>
      <c r="K19599">
        <v>-11.9924556308815</v>
      </c>
      <c r="L19599" t="s">
        <v>538</v>
      </c>
    </row>
    <row r="19600" spans="1:12" x14ac:dyDescent="0.25">
      <c r="A19600" t="s">
        <v>9458</v>
      </c>
      <c r="B19600" t="s">
        <v>9453</v>
      </c>
      <c r="C19600" t="s">
        <v>9454</v>
      </c>
      <c r="D19600" t="s">
        <v>9455</v>
      </c>
      <c r="E19600" s="117">
        <v>43038</v>
      </c>
      <c r="F19600" s="118">
        <v>0.48539351851851853</v>
      </c>
      <c r="G19600" t="s">
        <v>27616</v>
      </c>
      <c r="H19600">
        <v>5</v>
      </c>
      <c r="I19600">
        <v>1</v>
      </c>
      <c r="J19600" t="s">
        <v>27615</v>
      </c>
      <c r="L19600" t="s">
        <v>27615</v>
      </c>
    </row>
    <row r="19601" spans="1:12" x14ac:dyDescent="0.25">
      <c r="A19601" t="s">
        <v>9458</v>
      </c>
      <c r="B19601" t="s">
        <v>9453</v>
      </c>
      <c r="C19601" t="s">
        <v>9454</v>
      </c>
      <c r="D19601" t="s">
        <v>9455</v>
      </c>
      <c r="E19601" s="117">
        <v>43038</v>
      </c>
      <c r="F19601" s="118">
        <v>0.48601851851851857</v>
      </c>
      <c r="G19601" t="s">
        <v>27616</v>
      </c>
      <c r="H19601">
        <v>5</v>
      </c>
      <c r="I19601">
        <v>7</v>
      </c>
      <c r="J19601" t="s">
        <v>27615</v>
      </c>
      <c r="K19601">
        <v>-11.8464409611131</v>
      </c>
      <c r="L19601" t="s">
        <v>27617</v>
      </c>
    </row>
    <row r="19602" spans="1:12" x14ac:dyDescent="0.25">
      <c r="A19602" t="s">
        <v>9458</v>
      </c>
      <c r="B19602" t="s">
        <v>9453</v>
      </c>
      <c r="C19602" t="s">
        <v>9454</v>
      </c>
      <c r="D19602" t="s">
        <v>9455</v>
      </c>
      <c r="E19602" s="117">
        <v>43038</v>
      </c>
      <c r="F19602" s="118">
        <v>0.48677083333333332</v>
      </c>
      <c r="G19602" t="s">
        <v>27616</v>
      </c>
      <c r="H19602">
        <v>5</v>
      </c>
      <c r="I19602">
        <v>8</v>
      </c>
      <c r="J19602" t="s">
        <v>27615</v>
      </c>
      <c r="K19602">
        <v>-11.8464409611131</v>
      </c>
    </row>
    <row r="19603" spans="1:12" x14ac:dyDescent="0.25">
      <c r="A19603" t="s">
        <v>9458</v>
      </c>
      <c r="B19603" t="s">
        <v>9453</v>
      </c>
      <c r="C19603" t="s">
        <v>9454</v>
      </c>
      <c r="D19603" t="s">
        <v>9455</v>
      </c>
      <c r="E19603" s="117">
        <v>43038</v>
      </c>
      <c r="F19603" s="118">
        <v>0.48729166666666668</v>
      </c>
      <c r="G19603" t="s">
        <v>27616</v>
      </c>
      <c r="H19603">
        <v>5</v>
      </c>
      <c r="I19603">
        <v>29</v>
      </c>
      <c r="J19603" t="s">
        <v>27615</v>
      </c>
      <c r="L19603">
        <v>95.98</v>
      </c>
    </row>
    <row r="19604" spans="1:12" x14ac:dyDescent="0.25">
      <c r="A19604" t="s">
        <v>9458</v>
      </c>
      <c r="B19604" t="s">
        <v>9453</v>
      </c>
      <c r="C19604" t="s">
        <v>9454</v>
      </c>
      <c r="D19604" t="s">
        <v>9455</v>
      </c>
      <c r="E19604" s="117">
        <v>43038</v>
      </c>
      <c r="F19604" s="118">
        <v>0.48753472222222222</v>
      </c>
      <c r="G19604" t="s">
        <v>27616</v>
      </c>
      <c r="H19604">
        <v>5</v>
      </c>
      <c r="I19604">
        <v>31</v>
      </c>
      <c r="J19604" t="s">
        <v>27615</v>
      </c>
      <c r="K19604" t="s">
        <v>27615</v>
      </c>
      <c r="L19604">
        <v>28.8</v>
      </c>
    </row>
    <row r="19605" spans="1:12" x14ac:dyDescent="0.25">
      <c r="A19605" t="s">
        <v>9458</v>
      </c>
      <c r="B19605" t="s">
        <v>9453</v>
      </c>
      <c r="C19605" t="s">
        <v>9454</v>
      </c>
      <c r="D19605" t="s">
        <v>9455</v>
      </c>
      <c r="E19605" s="117">
        <v>43038</v>
      </c>
      <c r="F19605" s="118">
        <v>0.48759259259259258</v>
      </c>
      <c r="G19605" t="s">
        <v>27616</v>
      </c>
      <c r="H19605">
        <v>5</v>
      </c>
      <c r="I19605">
        <v>32</v>
      </c>
      <c r="J19605" t="s">
        <v>27615</v>
      </c>
      <c r="L19605">
        <v>3.9308258908274101</v>
      </c>
    </row>
    <row r="19606" spans="1:12" x14ac:dyDescent="0.25">
      <c r="A19606" t="s">
        <v>9458</v>
      </c>
      <c r="B19606" t="s">
        <v>9453</v>
      </c>
      <c r="C19606" t="s">
        <v>9454</v>
      </c>
      <c r="D19606" t="s">
        <v>9455</v>
      </c>
      <c r="E19606" s="117">
        <v>43038</v>
      </c>
      <c r="F19606" s="118">
        <v>0.4876388888888889</v>
      </c>
      <c r="G19606" t="s">
        <v>27616</v>
      </c>
      <c r="H19606">
        <v>5</v>
      </c>
      <c r="I19606">
        <v>33</v>
      </c>
      <c r="J19606" t="s">
        <v>27615</v>
      </c>
      <c r="L19606">
        <v>3.8877490212005199</v>
      </c>
    </row>
    <row r="19607" spans="1:12" x14ac:dyDescent="0.25">
      <c r="A19607" t="s">
        <v>9456</v>
      </c>
      <c r="B19607" t="s">
        <v>9453</v>
      </c>
      <c r="C19607" t="s">
        <v>9454</v>
      </c>
      <c r="D19607" t="s">
        <v>9455</v>
      </c>
      <c r="E19607" s="117">
        <v>43038</v>
      </c>
      <c r="F19607" s="118">
        <v>0.48858796296296297</v>
      </c>
      <c r="G19607" t="s">
        <v>27619</v>
      </c>
      <c r="H19607">
        <v>2</v>
      </c>
      <c r="I19607">
        <v>1</v>
      </c>
      <c r="J19607" t="s">
        <v>27618</v>
      </c>
      <c r="L19607" t="s">
        <v>27618</v>
      </c>
    </row>
    <row r="19608" spans="1:12" x14ac:dyDescent="0.25">
      <c r="A19608" t="s">
        <v>9458</v>
      </c>
      <c r="B19608" t="s">
        <v>9453</v>
      </c>
      <c r="C19608" t="s">
        <v>9454</v>
      </c>
      <c r="D19608" t="s">
        <v>9455</v>
      </c>
      <c r="E19608" s="117">
        <v>43038</v>
      </c>
      <c r="F19608" s="118">
        <v>0.49181712962962965</v>
      </c>
      <c r="G19608" t="s">
        <v>3854</v>
      </c>
      <c r="H19608">
        <v>1</v>
      </c>
      <c r="I19608">
        <v>8</v>
      </c>
      <c r="J19608" t="s">
        <v>2994</v>
      </c>
      <c r="K19608" t="s">
        <v>25301</v>
      </c>
      <c r="L19608" t="s">
        <v>27620</v>
      </c>
    </row>
    <row r="19609" spans="1:12" x14ac:dyDescent="0.25">
      <c r="A19609" t="s">
        <v>9458</v>
      </c>
      <c r="B19609" t="s">
        <v>9453</v>
      </c>
      <c r="C19609" t="s">
        <v>9454</v>
      </c>
      <c r="D19609" t="s">
        <v>9455</v>
      </c>
      <c r="E19609" s="117">
        <v>43038</v>
      </c>
      <c r="F19609" s="118">
        <v>0.49192129629629627</v>
      </c>
      <c r="G19609" t="s">
        <v>9457</v>
      </c>
      <c r="H19609">
        <v>1</v>
      </c>
      <c r="I19609">
        <v>21</v>
      </c>
      <c r="J19609" t="s">
        <v>3815</v>
      </c>
      <c r="K19609" t="s">
        <v>25300</v>
      </c>
      <c r="L19609" t="s">
        <v>27621</v>
      </c>
    </row>
    <row r="19610" spans="1:12" x14ac:dyDescent="0.25">
      <c r="A19610" t="s">
        <v>9458</v>
      </c>
      <c r="B19610" t="s">
        <v>9453</v>
      </c>
      <c r="C19610" t="s">
        <v>9454</v>
      </c>
      <c r="D19610" t="s">
        <v>9455</v>
      </c>
      <c r="E19610" s="117">
        <v>43038</v>
      </c>
      <c r="F19610" s="118">
        <v>0.49253472222222222</v>
      </c>
      <c r="G19610" t="s">
        <v>3854</v>
      </c>
      <c r="H19610">
        <v>1</v>
      </c>
      <c r="I19610">
        <v>14</v>
      </c>
      <c r="J19610" t="s">
        <v>2994</v>
      </c>
      <c r="K19610" t="s">
        <v>267</v>
      </c>
      <c r="L19610" t="s">
        <v>27622</v>
      </c>
    </row>
    <row r="19611" spans="1:12" x14ac:dyDescent="0.25">
      <c r="A19611" t="s">
        <v>9458</v>
      </c>
      <c r="B19611" t="s">
        <v>9453</v>
      </c>
      <c r="C19611" t="s">
        <v>9454</v>
      </c>
      <c r="D19611" t="s">
        <v>9455</v>
      </c>
      <c r="E19611" s="117">
        <v>43038</v>
      </c>
      <c r="F19611" s="118">
        <v>0.49303240740740745</v>
      </c>
      <c r="G19611" t="s">
        <v>3851</v>
      </c>
      <c r="H19611">
        <v>1</v>
      </c>
      <c r="I19611">
        <v>8</v>
      </c>
      <c r="J19611" t="s">
        <v>2994</v>
      </c>
      <c r="K19611" t="s">
        <v>244</v>
      </c>
      <c r="L19611" t="s">
        <v>27623</v>
      </c>
    </row>
    <row r="19612" spans="1:12" x14ac:dyDescent="0.25">
      <c r="A19612" t="s">
        <v>27624</v>
      </c>
      <c r="B19612" t="s">
        <v>9453</v>
      </c>
      <c r="C19612" t="s">
        <v>9454</v>
      </c>
      <c r="D19612" t="s">
        <v>9455</v>
      </c>
      <c r="E19612" s="117">
        <v>43038</v>
      </c>
      <c r="F19612" s="118">
        <v>0.5785069444444445</v>
      </c>
      <c r="G19612" t="s">
        <v>25895</v>
      </c>
      <c r="H19612">
        <v>2</v>
      </c>
      <c r="I19612">
        <v>4</v>
      </c>
      <c r="L19612" s="117">
        <v>42005</v>
      </c>
    </row>
    <row r="19613" spans="1:12" x14ac:dyDescent="0.25">
      <c r="A19613" t="s">
        <v>27624</v>
      </c>
      <c r="B19613" t="s">
        <v>9453</v>
      </c>
      <c r="C19613" t="s">
        <v>9454</v>
      </c>
      <c r="D19613" t="s">
        <v>9455</v>
      </c>
      <c r="E19613" s="117">
        <v>43038</v>
      </c>
      <c r="F19613" s="118">
        <v>0.5785069444444445</v>
      </c>
      <c r="G19613" t="s">
        <v>25895</v>
      </c>
      <c r="H19613">
        <v>2</v>
      </c>
      <c r="I19613">
        <v>5</v>
      </c>
      <c r="L19613" s="231" t="s">
        <v>9442</v>
      </c>
    </row>
    <row r="19614" spans="1:12" x14ac:dyDescent="0.25">
      <c r="A19614" t="s">
        <v>27624</v>
      </c>
      <c r="B19614" t="s">
        <v>9453</v>
      </c>
      <c r="C19614" t="s">
        <v>9454</v>
      </c>
      <c r="D19614" t="s">
        <v>9455</v>
      </c>
      <c r="E19614" s="117">
        <v>43038</v>
      </c>
      <c r="F19614" s="118">
        <v>0.5785069444444445</v>
      </c>
      <c r="G19614" t="s">
        <v>25895</v>
      </c>
      <c r="H19614">
        <v>2</v>
      </c>
      <c r="I19614">
        <v>7</v>
      </c>
      <c r="L19614" t="s">
        <v>6</v>
      </c>
    </row>
    <row r="19615" spans="1:12" x14ac:dyDescent="0.25">
      <c r="A19615" t="s">
        <v>27624</v>
      </c>
      <c r="B19615" t="s">
        <v>9453</v>
      </c>
      <c r="C19615" t="s">
        <v>9454</v>
      </c>
      <c r="D19615" t="s">
        <v>9455</v>
      </c>
      <c r="E19615" s="117">
        <v>43038</v>
      </c>
      <c r="F19615" s="118">
        <v>0.57928240740740744</v>
      </c>
      <c r="G19615" t="s">
        <v>25895</v>
      </c>
      <c r="H19615">
        <v>2</v>
      </c>
      <c r="I19615">
        <v>2</v>
      </c>
      <c r="L19615" t="s">
        <v>27625</v>
      </c>
    </row>
    <row r="19616" spans="1:12" x14ac:dyDescent="0.25">
      <c r="A19616" t="s">
        <v>27624</v>
      </c>
      <c r="B19616" t="s">
        <v>9453</v>
      </c>
      <c r="C19616" t="s">
        <v>9454</v>
      </c>
      <c r="D19616" t="s">
        <v>9455</v>
      </c>
      <c r="E19616" s="117">
        <v>43038</v>
      </c>
      <c r="F19616" s="118">
        <v>0.57928240740740744</v>
      </c>
      <c r="G19616" t="s">
        <v>25895</v>
      </c>
      <c r="H19616">
        <v>2</v>
      </c>
      <c r="I19616">
        <v>1</v>
      </c>
      <c r="L19616" t="s">
        <v>27626</v>
      </c>
    </row>
    <row r="19617" spans="1:12" x14ac:dyDescent="0.25">
      <c r="A19617" t="s">
        <v>27624</v>
      </c>
      <c r="B19617" t="s">
        <v>9453</v>
      </c>
      <c r="C19617" t="s">
        <v>9454</v>
      </c>
      <c r="D19617" t="s">
        <v>9455</v>
      </c>
      <c r="E19617" s="117">
        <v>43038</v>
      </c>
      <c r="F19617" s="118">
        <v>0.57928240740740744</v>
      </c>
      <c r="G19617" t="s">
        <v>25895</v>
      </c>
      <c r="H19617">
        <v>2</v>
      </c>
      <c r="I19617">
        <v>3</v>
      </c>
      <c r="L19617">
        <v>1234</v>
      </c>
    </row>
    <row r="19618" spans="1:12" x14ac:dyDescent="0.25">
      <c r="A19618" t="s">
        <v>27624</v>
      </c>
      <c r="B19618" t="s">
        <v>9453</v>
      </c>
      <c r="C19618" t="s">
        <v>9454</v>
      </c>
      <c r="D19618" t="s">
        <v>9455</v>
      </c>
      <c r="E19618" s="117">
        <v>43038</v>
      </c>
      <c r="F19618" s="118">
        <v>0.57928240740740744</v>
      </c>
      <c r="G19618" t="s">
        <v>25895</v>
      </c>
      <c r="H19618">
        <v>2</v>
      </c>
      <c r="I19618">
        <v>4</v>
      </c>
      <c r="L19618" s="117">
        <v>42005</v>
      </c>
    </row>
    <row r="19619" spans="1:12" x14ac:dyDescent="0.25">
      <c r="A19619" t="s">
        <v>27624</v>
      </c>
      <c r="B19619" t="s">
        <v>9453</v>
      </c>
      <c r="C19619" t="s">
        <v>9454</v>
      </c>
      <c r="D19619" t="s">
        <v>9455</v>
      </c>
      <c r="E19619" s="117">
        <v>43038</v>
      </c>
      <c r="F19619" s="118">
        <v>0.57928240740740744</v>
      </c>
      <c r="G19619" t="s">
        <v>25895</v>
      </c>
      <c r="H19619">
        <v>2</v>
      </c>
      <c r="I19619">
        <v>5</v>
      </c>
      <c r="L19619" t="s">
        <v>9442</v>
      </c>
    </row>
    <row r="19620" spans="1:12" x14ac:dyDescent="0.25">
      <c r="A19620" t="s">
        <v>27624</v>
      </c>
      <c r="B19620" t="s">
        <v>9453</v>
      </c>
      <c r="C19620" t="s">
        <v>9454</v>
      </c>
      <c r="D19620" t="s">
        <v>9455</v>
      </c>
      <c r="E19620" s="117">
        <v>43038</v>
      </c>
      <c r="F19620" s="118">
        <v>0.57928240740740744</v>
      </c>
      <c r="G19620" t="s">
        <v>25895</v>
      </c>
      <c r="H19620">
        <v>2</v>
      </c>
      <c r="I19620">
        <v>7</v>
      </c>
      <c r="L19620" t="s">
        <v>6</v>
      </c>
    </row>
    <row r="19621" spans="1:12" x14ac:dyDescent="0.25">
      <c r="A19621" t="s">
        <v>9458</v>
      </c>
      <c r="B19621" t="s">
        <v>9453</v>
      </c>
      <c r="C19621" t="s">
        <v>9454</v>
      </c>
      <c r="D19621" t="s">
        <v>9455</v>
      </c>
      <c r="E19621" s="117">
        <v>43038</v>
      </c>
      <c r="F19621" s="118">
        <v>0.58597222222222223</v>
      </c>
      <c r="G19621" t="s">
        <v>25895</v>
      </c>
      <c r="H19621">
        <v>3</v>
      </c>
      <c r="I19621">
        <v>13</v>
      </c>
      <c r="L19621" t="s">
        <v>27627</v>
      </c>
    </row>
    <row r="19622" spans="1:12" x14ac:dyDescent="0.25">
      <c r="A19622" t="s">
        <v>9458</v>
      </c>
      <c r="B19622" t="s">
        <v>9453</v>
      </c>
      <c r="C19622" t="s">
        <v>9454</v>
      </c>
      <c r="D19622" t="s">
        <v>9455</v>
      </c>
      <c r="E19622" s="117">
        <v>43038</v>
      </c>
      <c r="F19622" s="118">
        <v>0.58598379629629627</v>
      </c>
      <c r="G19622" t="s">
        <v>25895</v>
      </c>
      <c r="H19622">
        <v>3</v>
      </c>
      <c r="I19622">
        <v>14</v>
      </c>
      <c r="L19622" t="s">
        <v>27628</v>
      </c>
    </row>
    <row r="19623" spans="1:12" x14ac:dyDescent="0.25">
      <c r="A19623" t="s">
        <v>9458</v>
      </c>
      <c r="B19623" t="s">
        <v>9453</v>
      </c>
      <c r="C19623" t="s">
        <v>9454</v>
      </c>
      <c r="D19623" t="s">
        <v>9455</v>
      </c>
      <c r="E19623" s="117">
        <v>43038</v>
      </c>
      <c r="F19623" s="118">
        <v>0.58598379629629627</v>
      </c>
      <c r="G19623" t="s">
        <v>25895</v>
      </c>
      <c r="H19623">
        <v>3</v>
      </c>
      <c r="I19623">
        <v>34</v>
      </c>
      <c r="L19623" t="s">
        <v>27629</v>
      </c>
    </row>
    <row r="19624" spans="1:12" x14ac:dyDescent="0.25">
      <c r="A19624" t="s">
        <v>9458</v>
      </c>
      <c r="B19624" t="s">
        <v>9453</v>
      </c>
      <c r="C19624" t="s">
        <v>9454</v>
      </c>
      <c r="D19624" t="s">
        <v>9455</v>
      </c>
      <c r="E19624" s="117">
        <v>43038</v>
      </c>
      <c r="F19624" s="118">
        <v>0.58598379629629627</v>
      </c>
      <c r="G19624" t="s">
        <v>25895</v>
      </c>
      <c r="H19624">
        <v>3</v>
      </c>
      <c r="I19624">
        <v>35</v>
      </c>
      <c r="L19624" t="s">
        <v>27628</v>
      </c>
    </row>
    <row r="19625" spans="1:12" x14ac:dyDescent="0.25">
      <c r="A19625" t="s">
        <v>9458</v>
      </c>
      <c r="B19625" t="s">
        <v>9453</v>
      </c>
      <c r="C19625" t="s">
        <v>9454</v>
      </c>
      <c r="D19625" t="s">
        <v>9455</v>
      </c>
      <c r="E19625" s="117">
        <v>43038</v>
      </c>
      <c r="F19625" s="118">
        <v>0.58598379629629627</v>
      </c>
      <c r="G19625" t="s">
        <v>25895</v>
      </c>
      <c r="H19625">
        <v>4</v>
      </c>
      <c r="I19625">
        <v>97</v>
      </c>
      <c r="L19625" t="s">
        <v>27628</v>
      </c>
    </row>
    <row r="19626" spans="1:12" x14ac:dyDescent="0.25">
      <c r="A19626" t="s">
        <v>9458</v>
      </c>
      <c r="B19626" t="s">
        <v>9453</v>
      </c>
      <c r="C19626" t="s">
        <v>9454</v>
      </c>
      <c r="D19626" t="s">
        <v>9455</v>
      </c>
      <c r="E19626" s="117">
        <v>43038</v>
      </c>
      <c r="F19626" s="118">
        <v>0.63866898148148155</v>
      </c>
      <c r="G19626" t="s">
        <v>27630</v>
      </c>
      <c r="H19626">
        <v>2</v>
      </c>
      <c r="I19626">
        <v>13</v>
      </c>
      <c r="J19626" t="s">
        <v>27626</v>
      </c>
      <c r="L19626" t="s">
        <v>27627</v>
      </c>
    </row>
    <row r="19627" spans="1:12" x14ac:dyDescent="0.25">
      <c r="A19627" t="s">
        <v>9458</v>
      </c>
      <c r="B19627" t="s">
        <v>9453</v>
      </c>
      <c r="C19627" t="s">
        <v>9454</v>
      </c>
      <c r="D19627" t="s">
        <v>9455</v>
      </c>
      <c r="E19627" s="117">
        <v>43038</v>
      </c>
      <c r="F19627" s="118">
        <v>0.63869212962962962</v>
      </c>
      <c r="G19627" t="s">
        <v>27630</v>
      </c>
      <c r="H19627">
        <v>3</v>
      </c>
      <c r="I19627">
        <v>13</v>
      </c>
      <c r="K19627" t="s">
        <v>27627</v>
      </c>
    </row>
    <row r="19628" spans="1:12" x14ac:dyDescent="0.25">
      <c r="A19628" t="s">
        <v>9458</v>
      </c>
      <c r="B19628" t="s">
        <v>9453</v>
      </c>
      <c r="C19628" t="s">
        <v>9454</v>
      </c>
      <c r="D19628" t="s">
        <v>9455</v>
      </c>
      <c r="E19628" s="117">
        <v>43038</v>
      </c>
      <c r="F19628" s="118">
        <v>0.63982638888888888</v>
      </c>
      <c r="G19628" t="s">
        <v>27630</v>
      </c>
      <c r="H19628">
        <v>2</v>
      </c>
      <c r="I19628">
        <v>13</v>
      </c>
      <c r="J19628" t="s">
        <v>27626</v>
      </c>
      <c r="K19628" t="s">
        <v>27627</v>
      </c>
    </row>
    <row r="19629" spans="1:12" x14ac:dyDescent="0.25">
      <c r="A19629" t="s">
        <v>9458</v>
      </c>
      <c r="B19629" t="s">
        <v>9453</v>
      </c>
      <c r="C19629" t="s">
        <v>9454</v>
      </c>
      <c r="D19629" t="s">
        <v>9455</v>
      </c>
      <c r="E19629" s="117">
        <v>43038</v>
      </c>
      <c r="F19629" s="118">
        <v>0.63983796296296302</v>
      </c>
      <c r="G19629" t="s">
        <v>27630</v>
      </c>
      <c r="H19629">
        <v>2</v>
      </c>
      <c r="I19629">
        <v>14</v>
      </c>
      <c r="J19629" t="s">
        <v>27626</v>
      </c>
      <c r="K19629" t="s">
        <v>27628</v>
      </c>
    </row>
    <row r="19630" spans="1:12" x14ac:dyDescent="0.25">
      <c r="A19630" t="s">
        <v>9458</v>
      </c>
      <c r="B19630" t="s">
        <v>9453</v>
      </c>
      <c r="C19630" t="s">
        <v>9454</v>
      </c>
      <c r="D19630" t="s">
        <v>9455</v>
      </c>
      <c r="E19630" s="117">
        <v>43038</v>
      </c>
      <c r="F19630" s="118">
        <v>0.64003472222222224</v>
      </c>
      <c r="G19630" t="s">
        <v>27630</v>
      </c>
      <c r="H19630">
        <v>2</v>
      </c>
      <c r="I19630">
        <v>13</v>
      </c>
      <c r="J19630" t="s">
        <v>27626</v>
      </c>
      <c r="L19630" t="s">
        <v>27627</v>
      </c>
    </row>
    <row r="19631" spans="1:12" x14ac:dyDescent="0.25">
      <c r="A19631" t="s">
        <v>9458</v>
      </c>
      <c r="B19631" t="s">
        <v>9453</v>
      </c>
      <c r="C19631" t="s">
        <v>9454</v>
      </c>
      <c r="D19631" t="s">
        <v>9455</v>
      </c>
      <c r="E19631" s="117">
        <v>43038</v>
      </c>
      <c r="F19631" s="118">
        <v>0.64004629629629628</v>
      </c>
      <c r="G19631" t="s">
        <v>27630</v>
      </c>
      <c r="H19631">
        <v>2</v>
      </c>
      <c r="I19631">
        <v>14</v>
      </c>
      <c r="J19631" t="s">
        <v>27626</v>
      </c>
      <c r="L19631" t="s">
        <v>27631</v>
      </c>
    </row>
    <row r="19632" spans="1:12" x14ac:dyDescent="0.25">
      <c r="A19632" t="s">
        <v>9458</v>
      </c>
      <c r="B19632" t="s">
        <v>9453</v>
      </c>
      <c r="C19632" t="s">
        <v>9454</v>
      </c>
      <c r="D19632" t="s">
        <v>9455</v>
      </c>
      <c r="E19632" s="117">
        <v>43038</v>
      </c>
      <c r="F19632" s="118">
        <v>0.64069444444444446</v>
      </c>
      <c r="G19632" t="s">
        <v>27630</v>
      </c>
      <c r="H19632">
        <v>2</v>
      </c>
      <c r="I19632">
        <v>13</v>
      </c>
      <c r="J19632" t="s">
        <v>27626</v>
      </c>
      <c r="K19632" t="s">
        <v>27627</v>
      </c>
    </row>
    <row r="19633" spans="1:12" x14ac:dyDescent="0.25">
      <c r="A19633" t="s">
        <v>9458</v>
      </c>
      <c r="B19633" t="s">
        <v>9453</v>
      </c>
      <c r="C19633" t="s">
        <v>9454</v>
      </c>
      <c r="D19633" t="s">
        <v>9455</v>
      </c>
      <c r="E19633" s="117">
        <v>43038</v>
      </c>
      <c r="F19633" s="118">
        <v>0.64069444444444446</v>
      </c>
      <c r="G19633" t="s">
        <v>27630</v>
      </c>
      <c r="H19633">
        <v>2</v>
      </c>
      <c r="I19633">
        <v>14</v>
      </c>
      <c r="J19633" t="s">
        <v>27626</v>
      </c>
      <c r="K19633" t="s">
        <v>27631</v>
      </c>
    </row>
    <row r="19634" spans="1:12" x14ac:dyDescent="0.25">
      <c r="A19634" t="s">
        <v>9458</v>
      </c>
      <c r="B19634" t="s">
        <v>9453</v>
      </c>
      <c r="C19634" t="s">
        <v>9454</v>
      </c>
      <c r="D19634" t="s">
        <v>9455</v>
      </c>
      <c r="E19634" s="117">
        <v>43038</v>
      </c>
      <c r="F19634" s="118">
        <v>0.64087962962962963</v>
      </c>
      <c r="G19634" t="s">
        <v>27630</v>
      </c>
      <c r="H19634">
        <v>2</v>
      </c>
      <c r="I19634">
        <v>13</v>
      </c>
      <c r="J19634" t="s">
        <v>27626</v>
      </c>
      <c r="L19634" t="s">
        <v>27627</v>
      </c>
    </row>
    <row r="19635" spans="1:12" x14ac:dyDescent="0.25">
      <c r="A19635" t="s">
        <v>9458</v>
      </c>
      <c r="B19635" t="s">
        <v>9453</v>
      </c>
      <c r="C19635" t="s">
        <v>9454</v>
      </c>
      <c r="D19635" t="s">
        <v>9455</v>
      </c>
      <c r="E19635" s="117">
        <v>43038</v>
      </c>
      <c r="F19635" s="118">
        <v>0.64089120370370367</v>
      </c>
      <c r="G19635" t="s">
        <v>27630</v>
      </c>
      <c r="H19635">
        <v>2</v>
      </c>
      <c r="I19635">
        <v>14</v>
      </c>
      <c r="J19635" t="s">
        <v>27626</v>
      </c>
      <c r="L19635" t="s">
        <v>27631</v>
      </c>
    </row>
    <row r="19636" spans="1:12" x14ac:dyDescent="0.25">
      <c r="A19636" t="s">
        <v>9458</v>
      </c>
      <c r="B19636" t="s">
        <v>9453</v>
      </c>
      <c r="C19636" t="s">
        <v>9454</v>
      </c>
      <c r="D19636" t="s">
        <v>9455</v>
      </c>
      <c r="E19636" s="117">
        <v>43038</v>
      </c>
      <c r="F19636" s="118">
        <v>0.64162037037037034</v>
      </c>
      <c r="G19636" t="s">
        <v>27630</v>
      </c>
      <c r="H19636">
        <v>2</v>
      </c>
      <c r="I19636">
        <v>13</v>
      </c>
      <c r="J19636" t="s">
        <v>27626</v>
      </c>
      <c r="K19636" t="s">
        <v>27627</v>
      </c>
    </row>
    <row r="19637" spans="1:12" x14ac:dyDescent="0.25">
      <c r="A19637" t="s">
        <v>9458</v>
      </c>
      <c r="B19637" t="s">
        <v>9453</v>
      </c>
      <c r="C19637" t="s">
        <v>9454</v>
      </c>
      <c r="D19637" t="s">
        <v>9455</v>
      </c>
      <c r="E19637" s="117">
        <v>43038</v>
      </c>
      <c r="F19637" s="118">
        <v>0.64162037037037034</v>
      </c>
      <c r="G19637" t="s">
        <v>27630</v>
      </c>
      <c r="H19637">
        <v>2</v>
      </c>
      <c r="I19637">
        <v>14</v>
      </c>
      <c r="J19637" t="s">
        <v>27626</v>
      </c>
      <c r="K19637" t="s">
        <v>27631</v>
      </c>
      <c r="L19637" s="231"/>
    </row>
    <row r="19638" spans="1:12" x14ac:dyDescent="0.25">
      <c r="A19638" t="s">
        <v>27624</v>
      </c>
      <c r="B19638" t="s">
        <v>9453</v>
      </c>
      <c r="C19638" t="s">
        <v>9454</v>
      </c>
      <c r="D19638" t="s">
        <v>9455</v>
      </c>
      <c r="E19638" s="117">
        <v>43038</v>
      </c>
      <c r="F19638" s="118">
        <v>0.64174768518518521</v>
      </c>
      <c r="G19638" t="s">
        <v>25895</v>
      </c>
      <c r="H19638">
        <v>2</v>
      </c>
      <c r="I19638">
        <v>13</v>
      </c>
      <c r="L19638" t="s">
        <v>27627</v>
      </c>
    </row>
    <row r="19639" spans="1:12" x14ac:dyDescent="0.25">
      <c r="A19639" t="s">
        <v>27624</v>
      </c>
      <c r="B19639" t="s">
        <v>9453</v>
      </c>
      <c r="C19639" t="s">
        <v>9454</v>
      </c>
      <c r="D19639" t="s">
        <v>9455</v>
      </c>
      <c r="E19639" s="117">
        <v>43038</v>
      </c>
      <c r="F19639" s="118">
        <v>0.64174768518518521</v>
      </c>
      <c r="G19639" t="s">
        <v>25895</v>
      </c>
      <c r="H19639">
        <v>2</v>
      </c>
      <c r="I19639">
        <v>14</v>
      </c>
      <c r="L19639" t="s">
        <v>27628</v>
      </c>
    </row>
    <row r="19640" spans="1:12" x14ac:dyDescent="0.25">
      <c r="A19640" t="s">
        <v>27624</v>
      </c>
      <c r="B19640" t="s">
        <v>9453</v>
      </c>
      <c r="C19640" t="s">
        <v>9454</v>
      </c>
      <c r="D19640" t="s">
        <v>9455</v>
      </c>
      <c r="E19640" s="117">
        <v>43038</v>
      </c>
      <c r="F19640" s="118">
        <v>0.64189814814814816</v>
      </c>
      <c r="G19640" t="s">
        <v>25895</v>
      </c>
      <c r="H19640">
        <v>2</v>
      </c>
      <c r="I19640">
        <v>13</v>
      </c>
      <c r="L19640" t="s">
        <v>27627</v>
      </c>
    </row>
    <row r="19641" spans="1:12" x14ac:dyDescent="0.25">
      <c r="A19641" t="s">
        <v>27624</v>
      </c>
      <c r="B19641" t="s">
        <v>9453</v>
      </c>
      <c r="C19641" t="s">
        <v>9454</v>
      </c>
      <c r="D19641" t="s">
        <v>9455</v>
      </c>
      <c r="E19641" s="117">
        <v>43038</v>
      </c>
      <c r="F19641" s="118">
        <v>0.64189814814814816</v>
      </c>
      <c r="G19641" t="s">
        <v>25895</v>
      </c>
      <c r="H19641">
        <v>2</v>
      </c>
      <c r="I19641">
        <v>14</v>
      </c>
      <c r="L19641" t="s">
        <v>27631</v>
      </c>
    </row>
    <row r="19642" spans="1:12" x14ac:dyDescent="0.25">
      <c r="A19642" t="s">
        <v>9458</v>
      </c>
      <c r="B19642" t="s">
        <v>9453</v>
      </c>
      <c r="C19642" t="s">
        <v>9454</v>
      </c>
      <c r="D19642" t="s">
        <v>9455</v>
      </c>
      <c r="E19642" s="117">
        <v>43038</v>
      </c>
      <c r="F19642" s="118">
        <v>0.64370370370370367</v>
      </c>
      <c r="G19642" t="s">
        <v>27630</v>
      </c>
      <c r="H19642">
        <v>3</v>
      </c>
      <c r="I19642">
        <v>34</v>
      </c>
      <c r="K19642" t="s">
        <v>27629</v>
      </c>
    </row>
    <row r="19643" spans="1:12" x14ac:dyDescent="0.25">
      <c r="A19643" t="s">
        <v>9458</v>
      </c>
      <c r="B19643" t="s">
        <v>9453</v>
      </c>
      <c r="C19643" t="s">
        <v>9454</v>
      </c>
      <c r="D19643" t="s">
        <v>9455</v>
      </c>
      <c r="E19643" s="117">
        <v>43038</v>
      </c>
      <c r="F19643" s="118">
        <v>0.64462962962962966</v>
      </c>
      <c r="G19643" t="s">
        <v>27630</v>
      </c>
      <c r="H19643">
        <v>4</v>
      </c>
      <c r="I19643">
        <v>97</v>
      </c>
      <c r="K19643" t="s">
        <v>27628</v>
      </c>
    </row>
    <row r="19644" spans="1:12" x14ac:dyDescent="0.25">
      <c r="A19644" t="s">
        <v>9456</v>
      </c>
      <c r="B19644" t="s">
        <v>9453</v>
      </c>
      <c r="C19644" t="s">
        <v>9454</v>
      </c>
      <c r="D19644" t="s">
        <v>9455</v>
      </c>
      <c r="E19644" s="117">
        <v>43038</v>
      </c>
      <c r="F19644" s="118">
        <v>0.65875000000000006</v>
      </c>
      <c r="G19644" t="s">
        <v>25895</v>
      </c>
      <c r="H19644">
        <v>2</v>
      </c>
      <c r="I19644">
        <v>97</v>
      </c>
      <c r="L19644" t="s">
        <v>27628</v>
      </c>
    </row>
    <row r="19645" spans="1:12" x14ac:dyDescent="0.25">
      <c r="A19645" t="s">
        <v>9456</v>
      </c>
      <c r="B19645" t="s">
        <v>9453</v>
      </c>
      <c r="C19645" t="s">
        <v>9454</v>
      </c>
      <c r="D19645" t="s">
        <v>9455</v>
      </c>
      <c r="E19645" s="117">
        <v>43038</v>
      </c>
      <c r="F19645" s="118">
        <v>0.66326388888888888</v>
      </c>
      <c r="G19645" t="s">
        <v>25895</v>
      </c>
      <c r="H19645">
        <v>2</v>
      </c>
      <c r="I19645">
        <v>97</v>
      </c>
      <c r="L19645" t="s">
        <v>27628</v>
      </c>
    </row>
    <row r="19646" spans="1:12" x14ac:dyDescent="0.25">
      <c r="A19646" t="s">
        <v>9456</v>
      </c>
      <c r="B19646" t="s">
        <v>9453</v>
      </c>
      <c r="C19646" t="s">
        <v>9454</v>
      </c>
      <c r="D19646" t="s">
        <v>9455</v>
      </c>
      <c r="E19646" s="117">
        <v>43038</v>
      </c>
      <c r="F19646" s="118">
        <v>0.66361111111111104</v>
      </c>
      <c r="G19646" t="s">
        <v>25895</v>
      </c>
      <c r="H19646">
        <v>2</v>
      </c>
      <c r="I19646">
        <v>97</v>
      </c>
      <c r="L19646" t="s">
        <v>27631</v>
      </c>
    </row>
    <row r="19647" spans="1:12" x14ac:dyDescent="0.25">
      <c r="A19647" t="s">
        <v>9456</v>
      </c>
      <c r="B19647" t="s">
        <v>9453</v>
      </c>
      <c r="C19647" t="s">
        <v>9454</v>
      </c>
      <c r="D19647" t="s">
        <v>9455</v>
      </c>
      <c r="E19647" s="117">
        <v>43038</v>
      </c>
      <c r="F19647" s="118">
        <v>0.6636805555555555</v>
      </c>
      <c r="G19647" t="s">
        <v>25895</v>
      </c>
      <c r="H19647">
        <v>2</v>
      </c>
      <c r="I19647">
        <v>11</v>
      </c>
      <c r="L19647" t="s">
        <v>4152</v>
      </c>
    </row>
    <row r="19648" spans="1:12" x14ac:dyDescent="0.25">
      <c r="A19648" t="s">
        <v>9456</v>
      </c>
      <c r="B19648" t="s">
        <v>9453</v>
      </c>
      <c r="C19648" t="s">
        <v>9454</v>
      </c>
      <c r="D19648" t="s">
        <v>9455</v>
      </c>
      <c r="E19648" s="117">
        <v>43038</v>
      </c>
      <c r="F19648" s="118">
        <v>0.6636805555555555</v>
      </c>
      <c r="G19648" t="s">
        <v>25895</v>
      </c>
      <c r="H19648">
        <v>2</v>
      </c>
      <c r="I19648">
        <v>12</v>
      </c>
      <c r="L19648" t="s">
        <v>171</v>
      </c>
    </row>
    <row r="19649" spans="1:12" x14ac:dyDescent="0.25">
      <c r="A19649" t="s">
        <v>27624</v>
      </c>
      <c r="B19649" t="s">
        <v>9453</v>
      </c>
      <c r="C19649" t="s">
        <v>9454</v>
      </c>
      <c r="D19649" t="s">
        <v>9455</v>
      </c>
      <c r="E19649" s="117">
        <v>43038</v>
      </c>
      <c r="F19649" s="118">
        <v>0.66439814814814813</v>
      </c>
      <c r="G19649" t="s">
        <v>25895</v>
      </c>
      <c r="H19649">
        <v>2</v>
      </c>
      <c r="I19649">
        <v>12</v>
      </c>
      <c r="K19649" t="s">
        <v>4152</v>
      </c>
      <c r="L19649" t="s">
        <v>171</v>
      </c>
    </row>
    <row r="19650" spans="1:12" x14ac:dyDescent="0.25">
      <c r="A19650" t="s">
        <v>27624</v>
      </c>
      <c r="B19650" t="s">
        <v>9453</v>
      </c>
      <c r="C19650" t="s">
        <v>9454</v>
      </c>
      <c r="D19650" t="s">
        <v>9455</v>
      </c>
      <c r="E19650" s="117">
        <v>43038</v>
      </c>
      <c r="F19650" s="118">
        <v>0.66488425925925931</v>
      </c>
      <c r="G19650" t="s">
        <v>25895</v>
      </c>
      <c r="H19650">
        <v>2</v>
      </c>
      <c r="I19650">
        <v>2</v>
      </c>
      <c r="K19650" t="s">
        <v>4152</v>
      </c>
    </row>
    <row r="19651" spans="1:12" x14ac:dyDescent="0.25">
      <c r="A19651" t="s">
        <v>27624</v>
      </c>
      <c r="B19651" t="s">
        <v>9453</v>
      </c>
      <c r="C19651" t="s">
        <v>9454</v>
      </c>
      <c r="D19651" t="s">
        <v>9455</v>
      </c>
      <c r="E19651" s="117">
        <v>43038</v>
      </c>
      <c r="F19651" s="118">
        <v>0.66488425925925931</v>
      </c>
      <c r="G19651" t="s">
        <v>25895</v>
      </c>
      <c r="H19651">
        <v>2</v>
      </c>
      <c r="I19651">
        <v>1</v>
      </c>
      <c r="K19651" t="s">
        <v>4152</v>
      </c>
    </row>
    <row r="19652" spans="1:12" x14ac:dyDescent="0.25">
      <c r="A19652" t="s">
        <v>27624</v>
      </c>
      <c r="B19652" t="s">
        <v>9453</v>
      </c>
      <c r="C19652" t="s">
        <v>9454</v>
      </c>
      <c r="D19652" t="s">
        <v>9455</v>
      </c>
      <c r="E19652" s="117">
        <v>43038</v>
      </c>
      <c r="F19652" s="118">
        <v>0.66488425925925931</v>
      </c>
      <c r="G19652" t="s">
        <v>25895</v>
      </c>
      <c r="H19652">
        <v>2</v>
      </c>
      <c r="I19652">
        <v>3</v>
      </c>
      <c r="K19652" t="s">
        <v>4152</v>
      </c>
    </row>
    <row r="19653" spans="1:12" x14ac:dyDescent="0.25">
      <c r="A19653" t="s">
        <v>27624</v>
      </c>
      <c r="B19653" t="s">
        <v>9453</v>
      </c>
      <c r="C19653" t="s">
        <v>9454</v>
      </c>
      <c r="D19653" t="s">
        <v>9455</v>
      </c>
      <c r="E19653" s="117">
        <v>43038</v>
      </c>
      <c r="F19653" s="118">
        <v>0.66488425925925931</v>
      </c>
      <c r="G19653" t="s">
        <v>25895</v>
      </c>
      <c r="H19653">
        <v>2</v>
      </c>
      <c r="I19653">
        <v>4</v>
      </c>
      <c r="K19653" t="s">
        <v>4152</v>
      </c>
      <c r="L19653" s="117">
        <v>42005</v>
      </c>
    </row>
    <row r="19654" spans="1:12" x14ac:dyDescent="0.25">
      <c r="A19654" t="s">
        <v>27624</v>
      </c>
      <c r="B19654" t="s">
        <v>9453</v>
      </c>
      <c r="C19654" t="s">
        <v>9454</v>
      </c>
      <c r="D19654" t="s">
        <v>9455</v>
      </c>
      <c r="E19654" s="117">
        <v>43038</v>
      </c>
      <c r="F19654" s="118">
        <v>0.66488425925925931</v>
      </c>
      <c r="G19654" t="s">
        <v>25895</v>
      </c>
      <c r="H19654">
        <v>2</v>
      </c>
      <c r="I19654">
        <v>5</v>
      </c>
      <c r="K19654" t="s">
        <v>4152</v>
      </c>
      <c r="L19654" t="s">
        <v>9442</v>
      </c>
    </row>
    <row r="19655" spans="1:12" x14ac:dyDescent="0.25">
      <c r="A19655" t="s">
        <v>27624</v>
      </c>
      <c r="B19655" t="s">
        <v>9453</v>
      </c>
      <c r="C19655" t="s">
        <v>9454</v>
      </c>
      <c r="D19655" t="s">
        <v>9455</v>
      </c>
      <c r="E19655" s="117">
        <v>43038</v>
      </c>
      <c r="F19655" s="118">
        <v>0.66488425925925931</v>
      </c>
      <c r="G19655" t="s">
        <v>25895</v>
      </c>
      <c r="H19655">
        <v>2</v>
      </c>
      <c r="I19655">
        <v>7</v>
      </c>
      <c r="K19655" t="s">
        <v>4152</v>
      </c>
      <c r="L19655" t="s">
        <v>6</v>
      </c>
    </row>
    <row r="19656" spans="1:12" x14ac:dyDescent="0.25">
      <c r="A19656" t="s">
        <v>27624</v>
      </c>
      <c r="B19656" t="s">
        <v>9453</v>
      </c>
      <c r="C19656" t="s">
        <v>9454</v>
      </c>
      <c r="D19656" t="s">
        <v>9455</v>
      </c>
      <c r="E19656" s="117">
        <v>43038</v>
      </c>
      <c r="F19656" s="118">
        <v>0.6653472222222222</v>
      </c>
      <c r="G19656" t="s">
        <v>27619</v>
      </c>
      <c r="H19656">
        <v>2</v>
      </c>
      <c r="I19656">
        <v>1</v>
      </c>
      <c r="K19656" t="s">
        <v>27618</v>
      </c>
    </row>
    <row r="19657" spans="1:12" x14ac:dyDescent="0.25">
      <c r="A19657" t="s">
        <v>27624</v>
      </c>
      <c r="B19657" t="s">
        <v>9453</v>
      </c>
      <c r="C19657" t="s">
        <v>9454</v>
      </c>
      <c r="D19657" t="s">
        <v>9455</v>
      </c>
      <c r="E19657" s="117">
        <v>43038</v>
      </c>
      <c r="F19657" s="118">
        <v>0.66559027777777779</v>
      </c>
      <c r="G19657" t="s">
        <v>27616</v>
      </c>
      <c r="H19657">
        <v>5</v>
      </c>
      <c r="I19657">
        <v>1</v>
      </c>
      <c r="K19657" t="s">
        <v>27615</v>
      </c>
    </row>
    <row r="19658" spans="1:12" x14ac:dyDescent="0.25">
      <c r="A19658" t="s">
        <v>9458</v>
      </c>
      <c r="B19658" t="s">
        <v>9453</v>
      </c>
      <c r="C19658" t="s">
        <v>9454</v>
      </c>
      <c r="D19658" t="s">
        <v>9455</v>
      </c>
      <c r="E19658" s="117">
        <v>43038</v>
      </c>
      <c r="F19658" s="118">
        <v>0.66585648148148147</v>
      </c>
      <c r="G19658" t="s">
        <v>3849</v>
      </c>
      <c r="H19658">
        <v>2</v>
      </c>
      <c r="I19658">
        <v>6</v>
      </c>
      <c r="K19658" t="s">
        <v>3126</v>
      </c>
    </row>
    <row r="19659" spans="1:12" x14ac:dyDescent="0.25">
      <c r="A19659" t="s">
        <v>27624</v>
      </c>
      <c r="B19659" t="s">
        <v>9453</v>
      </c>
      <c r="C19659" t="s">
        <v>9454</v>
      </c>
      <c r="D19659" t="s">
        <v>9455</v>
      </c>
      <c r="E19659" s="117">
        <v>43038</v>
      </c>
      <c r="F19659" s="118">
        <v>0.66628472222222224</v>
      </c>
      <c r="G19659" t="s">
        <v>3853</v>
      </c>
      <c r="H19659">
        <v>2</v>
      </c>
      <c r="I19659">
        <v>7</v>
      </c>
      <c r="K19659" t="s">
        <v>413</v>
      </c>
    </row>
    <row r="19660" spans="1:12" x14ac:dyDescent="0.25">
      <c r="A19660" t="s">
        <v>9458</v>
      </c>
      <c r="B19660" t="s">
        <v>9453</v>
      </c>
      <c r="C19660" t="s">
        <v>9454</v>
      </c>
      <c r="D19660" t="s">
        <v>9455</v>
      </c>
      <c r="E19660" s="117">
        <v>43038</v>
      </c>
      <c r="F19660" s="118">
        <v>0.66652777777777772</v>
      </c>
      <c r="G19660" t="s">
        <v>3851</v>
      </c>
      <c r="H19660">
        <v>2</v>
      </c>
      <c r="I19660">
        <v>6</v>
      </c>
      <c r="K19660" t="s">
        <v>53</v>
      </c>
    </row>
    <row r="19661" spans="1:12" x14ac:dyDescent="0.25">
      <c r="A19661" t="s">
        <v>27624</v>
      </c>
      <c r="B19661" t="s">
        <v>9453</v>
      </c>
      <c r="C19661" t="s">
        <v>9454</v>
      </c>
      <c r="D19661" t="s">
        <v>9455</v>
      </c>
      <c r="E19661" s="117">
        <v>43038</v>
      </c>
      <c r="F19661" s="118">
        <v>0.66675925925925927</v>
      </c>
      <c r="G19661" t="s">
        <v>3852</v>
      </c>
      <c r="H19661">
        <v>3</v>
      </c>
      <c r="I19661">
        <v>7</v>
      </c>
      <c r="K19661" t="s">
        <v>2711</v>
      </c>
    </row>
    <row r="19662" spans="1:12" x14ac:dyDescent="0.25">
      <c r="A19662" t="s">
        <v>27624</v>
      </c>
      <c r="B19662" t="s">
        <v>9453</v>
      </c>
      <c r="C19662" t="s">
        <v>9454</v>
      </c>
      <c r="D19662" t="s">
        <v>9455</v>
      </c>
      <c r="E19662" s="117">
        <v>43038</v>
      </c>
      <c r="F19662" s="118">
        <v>0.66703703703703709</v>
      </c>
      <c r="G19662" t="s">
        <v>3854</v>
      </c>
      <c r="H19662">
        <v>2</v>
      </c>
      <c r="I19662">
        <v>4</v>
      </c>
      <c r="K19662" t="s">
        <v>2982</v>
      </c>
    </row>
    <row r="19663" spans="1:12" x14ac:dyDescent="0.25">
      <c r="A19663" t="s">
        <v>9458</v>
      </c>
      <c r="B19663" t="s">
        <v>9453</v>
      </c>
      <c r="C19663" t="s">
        <v>9454</v>
      </c>
      <c r="D19663" t="s">
        <v>9455</v>
      </c>
      <c r="E19663" s="117">
        <v>43038</v>
      </c>
      <c r="F19663" s="118">
        <v>0.66721064814814823</v>
      </c>
      <c r="G19663" t="s">
        <v>9457</v>
      </c>
      <c r="H19663">
        <v>2</v>
      </c>
      <c r="I19663">
        <v>17</v>
      </c>
      <c r="K19663">
        <v>-11.9924556308815</v>
      </c>
    </row>
    <row r="19664" spans="1:12" x14ac:dyDescent="0.25">
      <c r="A19664" t="s">
        <v>9458</v>
      </c>
      <c r="B19664" t="s">
        <v>9453</v>
      </c>
      <c r="C19664" t="s">
        <v>9454</v>
      </c>
      <c r="D19664" t="s">
        <v>9455</v>
      </c>
      <c r="E19664" s="117">
        <v>43038</v>
      </c>
      <c r="F19664" s="118">
        <v>0.66721064814814823</v>
      </c>
      <c r="G19664" t="s">
        <v>9457</v>
      </c>
      <c r="H19664">
        <v>2</v>
      </c>
      <c r="I19664">
        <v>17</v>
      </c>
      <c r="K19664">
        <v>-11.9924556308815</v>
      </c>
      <c r="L19664" s="231"/>
    </row>
    <row r="19665" spans="1:11" x14ac:dyDescent="0.25">
      <c r="A19665" t="s">
        <v>9458</v>
      </c>
      <c r="B19665" t="s">
        <v>9453</v>
      </c>
      <c r="C19665" t="s">
        <v>9454</v>
      </c>
      <c r="D19665" t="s">
        <v>9455</v>
      </c>
      <c r="E19665" s="117">
        <v>43038</v>
      </c>
      <c r="F19665" s="118">
        <v>0.66721064814814823</v>
      </c>
      <c r="G19665" t="s">
        <v>9457</v>
      </c>
      <c r="H19665">
        <v>3</v>
      </c>
      <c r="I19665">
        <v>17</v>
      </c>
      <c r="K19665">
        <v>-11.9924556308815</v>
      </c>
    </row>
    <row r="19666" spans="1:11" x14ac:dyDescent="0.25">
      <c r="A19666" t="s">
        <v>9458</v>
      </c>
      <c r="B19666" t="s">
        <v>9453</v>
      </c>
      <c r="C19666" t="s">
        <v>9454</v>
      </c>
      <c r="D19666" t="s">
        <v>9455</v>
      </c>
      <c r="E19666" s="117">
        <v>43038</v>
      </c>
      <c r="F19666" s="118">
        <v>0.66722222222222216</v>
      </c>
      <c r="G19666" t="s">
        <v>9457</v>
      </c>
      <c r="H19666">
        <v>3</v>
      </c>
      <c r="I19666">
        <v>17</v>
      </c>
      <c r="K19666">
        <v>-11.9924556308815</v>
      </c>
    </row>
    <row r="19667" spans="1:11" x14ac:dyDescent="0.25">
      <c r="A19667" t="s">
        <v>9458</v>
      </c>
      <c r="B19667" t="s">
        <v>9453</v>
      </c>
      <c r="C19667" t="s">
        <v>9454</v>
      </c>
      <c r="D19667" t="s">
        <v>9455</v>
      </c>
      <c r="E19667" s="117">
        <v>43038</v>
      </c>
      <c r="F19667" s="118">
        <v>0.66722222222222216</v>
      </c>
      <c r="G19667" t="s">
        <v>9457</v>
      </c>
      <c r="H19667">
        <v>4</v>
      </c>
      <c r="I19667">
        <v>17</v>
      </c>
      <c r="K19667">
        <v>-11.9924556308815</v>
      </c>
    </row>
    <row r="19668" spans="1:11" x14ac:dyDescent="0.25">
      <c r="A19668" t="s">
        <v>9458</v>
      </c>
      <c r="B19668" t="s">
        <v>9453</v>
      </c>
      <c r="C19668" t="s">
        <v>9454</v>
      </c>
      <c r="D19668" t="s">
        <v>9455</v>
      </c>
      <c r="E19668" s="117">
        <v>43038</v>
      </c>
      <c r="F19668" s="118">
        <v>0.66722222222222216</v>
      </c>
      <c r="G19668" t="s">
        <v>9457</v>
      </c>
      <c r="H19668">
        <v>4</v>
      </c>
      <c r="I19668">
        <v>17</v>
      </c>
      <c r="K19668">
        <v>-11.9924556308815</v>
      </c>
    </row>
    <row r="19669" spans="1:11" x14ac:dyDescent="0.25">
      <c r="A19669" t="s">
        <v>9458</v>
      </c>
      <c r="B19669" t="s">
        <v>9453</v>
      </c>
      <c r="C19669" t="s">
        <v>9454</v>
      </c>
      <c r="D19669" t="s">
        <v>9455</v>
      </c>
      <c r="E19669" s="117">
        <v>43038</v>
      </c>
      <c r="F19669" s="118">
        <v>0.66722222222222216</v>
      </c>
      <c r="G19669" t="s">
        <v>9457</v>
      </c>
      <c r="H19669">
        <v>5</v>
      </c>
      <c r="I19669">
        <v>17</v>
      </c>
      <c r="K19669">
        <v>-11.9924556308815</v>
      </c>
    </row>
    <row r="19670" spans="1:11" x14ac:dyDescent="0.25">
      <c r="A19670" t="s">
        <v>9458</v>
      </c>
      <c r="B19670" t="s">
        <v>9453</v>
      </c>
      <c r="C19670" t="s">
        <v>9454</v>
      </c>
      <c r="D19670" t="s">
        <v>9455</v>
      </c>
      <c r="E19670" s="117">
        <v>43038</v>
      </c>
      <c r="F19670" s="118">
        <v>0.66722222222222216</v>
      </c>
      <c r="G19670" t="s">
        <v>9457</v>
      </c>
      <c r="H19670">
        <v>5</v>
      </c>
      <c r="I19670">
        <v>17</v>
      </c>
      <c r="K19670">
        <v>-11.9924556308815</v>
      </c>
    </row>
    <row r="19671" spans="1:11" x14ac:dyDescent="0.25">
      <c r="A19671" t="s">
        <v>9458</v>
      </c>
      <c r="B19671" t="s">
        <v>9453</v>
      </c>
      <c r="C19671" t="s">
        <v>9454</v>
      </c>
      <c r="D19671" t="s">
        <v>9455</v>
      </c>
      <c r="E19671" s="117">
        <v>43038</v>
      </c>
      <c r="F19671" s="118">
        <v>0.66723379629629631</v>
      </c>
      <c r="G19671" t="s">
        <v>9457</v>
      </c>
      <c r="H19671">
        <v>6</v>
      </c>
      <c r="I19671">
        <v>17</v>
      </c>
      <c r="K19671">
        <v>-11.9924556308815</v>
      </c>
    </row>
    <row r="19672" spans="1:11" x14ac:dyDescent="0.25">
      <c r="A19672" t="s">
        <v>9458</v>
      </c>
      <c r="B19672" t="s">
        <v>9453</v>
      </c>
      <c r="C19672" t="s">
        <v>9454</v>
      </c>
      <c r="D19672" t="s">
        <v>9455</v>
      </c>
      <c r="E19672" s="117">
        <v>43038</v>
      </c>
      <c r="F19672" s="118">
        <v>0.66723379629629631</v>
      </c>
      <c r="G19672" t="s">
        <v>9457</v>
      </c>
      <c r="H19672">
        <v>6</v>
      </c>
      <c r="I19672">
        <v>17</v>
      </c>
      <c r="K19672">
        <v>-11.9924556308815</v>
      </c>
    </row>
    <row r="19673" spans="1:11" x14ac:dyDescent="0.25">
      <c r="A19673" t="s">
        <v>9458</v>
      </c>
      <c r="B19673" t="s">
        <v>9453</v>
      </c>
      <c r="C19673" t="s">
        <v>9454</v>
      </c>
      <c r="D19673" t="s">
        <v>9455</v>
      </c>
      <c r="E19673" s="117">
        <v>43038</v>
      </c>
      <c r="F19673" s="118">
        <v>0.66723379629629631</v>
      </c>
      <c r="G19673" t="s">
        <v>9457</v>
      </c>
      <c r="H19673">
        <v>7</v>
      </c>
      <c r="I19673">
        <v>17</v>
      </c>
      <c r="K19673">
        <v>-11.9924556308815</v>
      </c>
    </row>
    <row r="19674" spans="1:11" x14ac:dyDescent="0.25">
      <c r="A19674" t="s">
        <v>9458</v>
      </c>
      <c r="B19674" t="s">
        <v>9453</v>
      </c>
      <c r="C19674" t="s">
        <v>9454</v>
      </c>
      <c r="D19674" t="s">
        <v>9455</v>
      </c>
      <c r="E19674" s="117">
        <v>43038</v>
      </c>
      <c r="F19674" s="118">
        <v>0.66723379629629631</v>
      </c>
      <c r="G19674" t="s">
        <v>9457</v>
      </c>
      <c r="H19674">
        <v>7</v>
      </c>
      <c r="I19674">
        <v>17</v>
      </c>
      <c r="K19674">
        <v>-11.9924556308815</v>
      </c>
    </row>
    <row r="19675" spans="1:11" x14ac:dyDescent="0.25">
      <c r="A19675" t="s">
        <v>9458</v>
      </c>
      <c r="B19675" t="s">
        <v>9453</v>
      </c>
      <c r="C19675" t="s">
        <v>9454</v>
      </c>
      <c r="D19675" t="s">
        <v>9455</v>
      </c>
      <c r="E19675" s="117">
        <v>43038</v>
      </c>
      <c r="F19675" s="118">
        <v>0.66723379629629631</v>
      </c>
      <c r="G19675" t="s">
        <v>9457</v>
      </c>
      <c r="H19675">
        <v>8</v>
      </c>
      <c r="I19675">
        <v>17</v>
      </c>
      <c r="K19675">
        <v>-11.9924556308815</v>
      </c>
    </row>
    <row r="19676" spans="1:11" x14ac:dyDescent="0.25">
      <c r="A19676" t="s">
        <v>9458</v>
      </c>
      <c r="B19676" t="s">
        <v>9453</v>
      </c>
      <c r="C19676" t="s">
        <v>9454</v>
      </c>
      <c r="D19676" t="s">
        <v>9455</v>
      </c>
      <c r="E19676" s="117">
        <v>43038</v>
      </c>
      <c r="F19676" s="118">
        <v>0.66724537037037035</v>
      </c>
      <c r="G19676" t="s">
        <v>9457</v>
      </c>
      <c r="H19676">
        <v>8</v>
      </c>
      <c r="I19676">
        <v>17</v>
      </c>
      <c r="K19676">
        <v>-11.9924556308815</v>
      </c>
    </row>
    <row r="19677" spans="1:11" x14ac:dyDescent="0.25">
      <c r="A19677" t="s">
        <v>9458</v>
      </c>
      <c r="B19677" t="s">
        <v>9453</v>
      </c>
      <c r="C19677" t="s">
        <v>9454</v>
      </c>
      <c r="D19677" t="s">
        <v>9455</v>
      </c>
      <c r="E19677" s="117">
        <v>43038</v>
      </c>
      <c r="F19677" s="118">
        <v>0.66724537037037035</v>
      </c>
      <c r="G19677" t="s">
        <v>9457</v>
      </c>
      <c r="H19677">
        <v>9</v>
      </c>
      <c r="I19677">
        <v>17</v>
      </c>
      <c r="K19677">
        <v>-11.9924556308815</v>
      </c>
    </row>
    <row r="19678" spans="1:11" x14ac:dyDescent="0.25">
      <c r="A19678" t="s">
        <v>9458</v>
      </c>
      <c r="B19678" t="s">
        <v>9453</v>
      </c>
      <c r="C19678" t="s">
        <v>9454</v>
      </c>
      <c r="D19678" t="s">
        <v>9455</v>
      </c>
      <c r="E19678" s="117">
        <v>43038</v>
      </c>
      <c r="F19678" s="118">
        <v>0.66724537037037035</v>
      </c>
      <c r="G19678" t="s">
        <v>9457</v>
      </c>
      <c r="H19678">
        <v>9</v>
      </c>
      <c r="I19678">
        <v>17</v>
      </c>
      <c r="K19678">
        <v>-11.9924556308815</v>
      </c>
    </row>
    <row r="19679" spans="1:11" x14ac:dyDescent="0.25">
      <c r="A19679" t="s">
        <v>9458</v>
      </c>
      <c r="B19679" t="s">
        <v>9453</v>
      </c>
      <c r="C19679" t="s">
        <v>9454</v>
      </c>
      <c r="D19679" t="s">
        <v>9455</v>
      </c>
      <c r="E19679" s="117">
        <v>43038</v>
      </c>
      <c r="F19679" s="118">
        <v>0.66724537037037035</v>
      </c>
      <c r="G19679" t="s">
        <v>9457</v>
      </c>
      <c r="H19679">
        <v>10</v>
      </c>
      <c r="I19679">
        <v>17</v>
      </c>
      <c r="K19679">
        <v>-11.9924556308815</v>
      </c>
    </row>
    <row r="19680" spans="1:11" x14ac:dyDescent="0.25">
      <c r="A19680" t="s">
        <v>9458</v>
      </c>
      <c r="B19680" t="s">
        <v>9453</v>
      </c>
      <c r="C19680" t="s">
        <v>9454</v>
      </c>
      <c r="D19680" t="s">
        <v>9455</v>
      </c>
      <c r="E19680" s="117">
        <v>43038</v>
      </c>
      <c r="F19680" s="118">
        <v>0.66724537037037035</v>
      </c>
      <c r="G19680" t="s">
        <v>9457</v>
      </c>
      <c r="H19680">
        <v>10</v>
      </c>
      <c r="I19680">
        <v>17</v>
      </c>
      <c r="K19680">
        <v>-11.9924556308815</v>
      </c>
    </row>
    <row r="19681" spans="1:12" x14ac:dyDescent="0.25">
      <c r="A19681" t="s">
        <v>9458</v>
      </c>
      <c r="B19681" t="s">
        <v>9453</v>
      </c>
      <c r="C19681" t="s">
        <v>9454</v>
      </c>
      <c r="D19681" t="s">
        <v>9455</v>
      </c>
      <c r="E19681" s="117">
        <v>43038</v>
      </c>
      <c r="F19681" s="118">
        <v>0.6672569444444445</v>
      </c>
      <c r="G19681" t="s">
        <v>9457</v>
      </c>
      <c r="H19681">
        <v>11</v>
      </c>
      <c r="I19681">
        <v>17</v>
      </c>
      <c r="K19681">
        <v>-11.9924556308815</v>
      </c>
    </row>
    <row r="19682" spans="1:12" x14ac:dyDescent="0.25">
      <c r="A19682" t="s">
        <v>9458</v>
      </c>
      <c r="B19682" t="s">
        <v>9453</v>
      </c>
      <c r="C19682" t="s">
        <v>9454</v>
      </c>
      <c r="D19682" t="s">
        <v>9455</v>
      </c>
      <c r="E19682" s="117">
        <v>43038</v>
      </c>
      <c r="F19682" s="118">
        <v>0.6672569444444445</v>
      </c>
      <c r="G19682" t="s">
        <v>9457</v>
      </c>
      <c r="H19682">
        <v>11</v>
      </c>
      <c r="I19682">
        <v>17</v>
      </c>
      <c r="K19682">
        <v>-11.9924556308815</v>
      </c>
    </row>
    <row r="19683" spans="1:12" x14ac:dyDescent="0.25">
      <c r="A19683" t="s">
        <v>9458</v>
      </c>
      <c r="B19683" t="s">
        <v>9453</v>
      </c>
      <c r="C19683" t="s">
        <v>9454</v>
      </c>
      <c r="D19683" t="s">
        <v>9455</v>
      </c>
      <c r="E19683" s="117">
        <v>43038</v>
      </c>
      <c r="F19683" s="118">
        <v>0.6672569444444445</v>
      </c>
      <c r="G19683" t="s">
        <v>9457</v>
      </c>
      <c r="H19683">
        <v>12</v>
      </c>
      <c r="I19683">
        <v>17</v>
      </c>
      <c r="K19683">
        <v>-11.9924556308815</v>
      </c>
    </row>
    <row r="19684" spans="1:12" x14ac:dyDescent="0.25">
      <c r="A19684" t="s">
        <v>9458</v>
      </c>
      <c r="B19684" t="s">
        <v>9453</v>
      </c>
      <c r="C19684" t="s">
        <v>9454</v>
      </c>
      <c r="D19684" t="s">
        <v>9455</v>
      </c>
      <c r="E19684" s="117">
        <v>43038</v>
      </c>
      <c r="F19684" s="118">
        <v>0.6672569444444445</v>
      </c>
      <c r="G19684" t="s">
        <v>9457</v>
      </c>
      <c r="H19684">
        <v>12</v>
      </c>
      <c r="I19684">
        <v>17</v>
      </c>
      <c r="K19684">
        <v>-11.9924556308815</v>
      </c>
    </row>
    <row r="19685" spans="1:12" x14ac:dyDescent="0.25">
      <c r="A19685" t="s">
        <v>9458</v>
      </c>
      <c r="B19685" t="s">
        <v>9453</v>
      </c>
      <c r="C19685" t="s">
        <v>9454</v>
      </c>
      <c r="D19685" t="s">
        <v>9455</v>
      </c>
      <c r="E19685" s="117">
        <v>43038</v>
      </c>
      <c r="F19685" s="118">
        <v>0.6672569444444445</v>
      </c>
      <c r="G19685" t="s">
        <v>9457</v>
      </c>
      <c r="H19685">
        <v>13</v>
      </c>
      <c r="I19685">
        <v>17</v>
      </c>
      <c r="K19685">
        <v>-11.9924556308815</v>
      </c>
    </row>
    <row r="19686" spans="1:12" x14ac:dyDescent="0.25">
      <c r="A19686" t="s">
        <v>9458</v>
      </c>
      <c r="B19686" t="s">
        <v>9453</v>
      </c>
      <c r="C19686" t="s">
        <v>9454</v>
      </c>
      <c r="D19686" t="s">
        <v>9455</v>
      </c>
      <c r="E19686" s="117">
        <v>43038</v>
      </c>
      <c r="F19686" s="118">
        <v>0.66726851851851843</v>
      </c>
      <c r="G19686" t="s">
        <v>9457</v>
      </c>
      <c r="H19686">
        <v>13</v>
      </c>
      <c r="I19686">
        <v>17</v>
      </c>
      <c r="K19686">
        <v>-11.9924556308815</v>
      </c>
    </row>
    <row r="19687" spans="1:12" x14ac:dyDescent="0.25">
      <c r="A19687" t="s">
        <v>9458</v>
      </c>
      <c r="B19687" t="s">
        <v>9453</v>
      </c>
      <c r="C19687" t="s">
        <v>9454</v>
      </c>
      <c r="D19687" t="s">
        <v>9455</v>
      </c>
      <c r="E19687" s="117">
        <v>43038</v>
      </c>
      <c r="F19687" s="118">
        <v>0.66726851851851843</v>
      </c>
      <c r="G19687" t="s">
        <v>9457</v>
      </c>
      <c r="H19687">
        <v>14</v>
      </c>
      <c r="I19687">
        <v>17</v>
      </c>
      <c r="K19687">
        <v>-11.9924556308815</v>
      </c>
    </row>
    <row r="19688" spans="1:12" x14ac:dyDescent="0.25">
      <c r="A19688" t="s">
        <v>9458</v>
      </c>
      <c r="B19688" t="s">
        <v>9453</v>
      </c>
      <c r="C19688" t="s">
        <v>9454</v>
      </c>
      <c r="D19688" t="s">
        <v>9455</v>
      </c>
      <c r="E19688" s="117">
        <v>43038</v>
      </c>
      <c r="F19688" s="118">
        <v>0.66726851851851843</v>
      </c>
      <c r="G19688" t="s">
        <v>9457</v>
      </c>
      <c r="H19688">
        <v>14</v>
      </c>
      <c r="I19688">
        <v>17</v>
      </c>
      <c r="K19688">
        <v>-11.9924556308815</v>
      </c>
    </row>
    <row r="19689" spans="1:12" x14ac:dyDescent="0.25">
      <c r="A19689" t="s">
        <v>9458</v>
      </c>
      <c r="B19689" t="s">
        <v>9453</v>
      </c>
      <c r="C19689" t="s">
        <v>9454</v>
      </c>
      <c r="D19689" t="s">
        <v>9455</v>
      </c>
      <c r="E19689" s="117">
        <v>43038</v>
      </c>
      <c r="F19689" s="118">
        <v>0.66726851851851843</v>
      </c>
      <c r="G19689" t="s">
        <v>9457</v>
      </c>
      <c r="H19689">
        <v>15</v>
      </c>
      <c r="I19689">
        <v>17</v>
      </c>
      <c r="K19689">
        <v>-11.9924556308815</v>
      </c>
    </row>
    <row r="19690" spans="1:12" x14ac:dyDescent="0.25">
      <c r="A19690" t="s">
        <v>9458</v>
      </c>
      <c r="B19690" t="s">
        <v>9453</v>
      </c>
      <c r="C19690" t="s">
        <v>9454</v>
      </c>
      <c r="D19690" t="s">
        <v>9455</v>
      </c>
      <c r="E19690" s="117">
        <v>43038</v>
      </c>
      <c r="F19690" s="118">
        <v>0.66728009259259258</v>
      </c>
      <c r="G19690" t="s">
        <v>9457</v>
      </c>
      <c r="H19690">
        <v>15</v>
      </c>
      <c r="I19690">
        <v>17</v>
      </c>
      <c r="K19690">
        <v>-11.9924556308815</v>
      </c>
    </row>
    <row r="19691" spans="1:12" x14ac:dyDescent="0.25">
      <c r="A19691" t="s">
        <v>9458</v>
      </c>
      <c r="B19691" t="s">
        <v>9453</v>
      </c>
      <c r="C19691" t="s">
        <v>9454</v>
      </c>
      <c r="D19691" t="s">
        <v>9455</v>
      </c>
      <c r="E19691" s="117">
        <v>43038</v>
      </c>
      <c r="F19691" s="118">
        <v>0.66728009259259258</v>
      </c>
      <c r="G19691" t="s">
        <v>9457</v>
      </c>
      <c r="H19691">
        <v>16</v>
      </c>
      <c r="I19691">
        <v>17</v>
      </c>
      <c r="K19691">
        <v>-11.9924556308815</v>
      </c>
    </row>
    <row r="19692" spans="1:12" x14ac:dyDescent="0.25">
      <c r="A19692" t="s">
        <v>9458</v>
      </c>
      <c r="B19692" t="s">
        <v>9453</v>
      </c>
      <c r="C19692" t="s">
        <v>9454</v>
      </c>
      <c r="D19692" t="s">
        <v>9455</v>
      </c>
      <c r="E19692" s="117">
        <v>43038</v>
      </c>
      <c r="F19692" s="118">
        <v>0.66728009259259258</v>
      </c>
      <c r="G19692" t="s">
        <v>9457</v>
      </c>
      <c r="H19692">
        <v>16</v>
      </c>
      <c r="I19692">
        <v>17</v>
      </c>
      <c r="K19692">
        <v>-11.9924556308815</v>
      </c>
      <c r="L19692" s="231"/>
    </row>
    <row r="19693" spans="1:12" x14ac:dyDescent="0.25">
      <c r="A19693" t="s">
        <v>9458</v>
      </c>
      <c r="B19693" t="s">
        <v>9453</v>
      </c>
      <c r="C19693" t="s">
        <v>9454</v>
      </c>
      <c r="D19693" t="s">
        <v>9455</v>
      </c>
      <c r="E19693" s="117">
        <v>43038</v>
      </c>
      <c r="F19693" s="118">
        <v>0.66728009259259258</v>
      </c>
      <c r="G19693" t="s">
        <v>9457</v>
      </c>
      <c r="H19693">
        <v>17</v>
      </c>
      <c r="I19693">
        <v>17</v>
      </c>
      <c r="K19693">
        <v>-11.9924556308815</v>
      </c>
    </row>
    <row r="19694" spans="1:12" x14ac:dyDescent="0.25">
      <c r="A19694" t="s">
        <v>9458</v>
      </c>
      <c r="B19694" t="s">
        <v>9453</v>
      </c>
      <c r="C19694" t="s">
        <v>9454</v>
      </c>
      <c r="D19694" t="s">
        <v>9455</v>
      </c>
      <c r="E19694" s="117">
        <v>43038</v>
      </c>
      <c r="F19694" s="118">
        <v>0.66728009259259258</v>
      </c>
      <c r="G19694" t="s">
        <v>9457</v>
      </c>
      <c r="H19694">
        <v>17</v>
      </c>
      <c r="I19694">
        <v>17</v>
      </c>
      <c r="K19694">
        <v>-11.9924556308815</v>
      </c>
    </row>
    <row r="19695" spans="1:12" x14ac:dyDescent="0.25">
      <c r="A19695" t="s">
        <v>9458</v>
      </c>
      <c r="B19695" t="s">
        <v>9453</v>
      </c>
      <c r="C19695" t="s">
        <v>9454</v>
      </c>
      <c r="D19695" t="s">
        <v>9455</v>
      </c>
      <c r="E19695" s="117">
        <v>43038</v>
      </c>
      <c r="F19695" s="118">
        <v>0.66728009259259258</v>
      </c>
      <c r="G19695" t="s">
        <v>9457</v>
      </c>
      <c r="H19695">
        <v>18</v>
      </c>
      <c r="I19695">
        <v>17</v>
      </c>
      <c r="K19695">
        <v>-11.9924556308815</v>
      </c>
    </row>
    <row r="19696" spans="1:12" x14ac:dyDescent="0.25">
      <c r="A19696" t="s">
        <v>9458</v>
      </c>
      <c r="B19696" t="s">
        <v>9453</v>
      </c>
      <c r="C19696" t="s">
        <v>9454</v>
      </c>
      <c r="D19696" t="s">
        <v>9455</v>
      </c>
      <c r="E19696" s="117">
        <v>43038</v>
      </c>
      <c r="F19696" s="118">
        <v>0.66729166666666673</v>
      </c>
      <c r="G19696" t="s">
        <v>9457</v>
      </c>
      <c r="H19696">
        <v>18</v>
      </c>
      <c r="I19696">
        <v>17</v>
      </c>
      <c r="K19696">
        <v>-11.9924556308815</v>
      </c>
    </row>
    <row r="19697" spans="1:11" x14ac:dyDescent="0.25">
      <c r="A19697" t="s">
        <v>9458</v>
      </c>
      <c r="B19697" t="s">
        <v>9453</v>
      </c>
      <c r="C19697" t="s">
        <v>9454</v>
      </c>
      <c r="D19697" t="s">
        <v>9455</v>
      </c>
      <c r="E19697" s="117">
        <v>43038</v>
      </c>
      <c r="F19697" s="118">
        <v>0.66729166666666673</v>
      </c>
      <c r="G19697" t="s">
        <v>9457</v>
      </c>
      <c r="H19697">
        <v>19</v>
      </c>
      <c r="I19697">
        <v>17</v>
      </c>
      <c r="K19697">
        <v>-11.9924556308815</v>
      </c>
    </row>
    <row r="19698" spans="1:11" x14ac:dyDescent="0.25">
      <c r="A19698" t="s">
        <v>9458</v>
      </c>
      <c r="B19698" t="s">
        <v>9453</v>
      </c>
      <c r="C19698" t="s">
        <v>9454</v>
      </c>
      <c r="D19698" t="s">
        <v>9455</v>
      </c>
      <c r="E19698" s="117">
        <v>43038</v>
      </c>
      <c r="F19698" s="118">
        <v>0.66729166666666673</v>
      </c>
      <c r="G19698" t="s">
        <v>9457</v>
      </c>
      <c r="H19698">
        <v>19</v>
      </c>
      <c r="I19698">
        <v>17</v>
      </c>
      <c r="K19698">
        <v>-11.9924556308815</v>
      </c>
    </row>
    <row r="19699" spans="1:11" x14ac:dyDescent="0.25">
      <c r="A19699" t="s">
        <v>9458</v>
      </c>
      <c r="B19699" t="s">
        <v>9453</v>
      </c>
      <c r="C19699" t="s">
        <v>9454</v>
      </c>
      <c r="D19699" t="s">
        <v>9455</v>
      </c>
      <c r="E19699" s="117">
        <v>43038</v>
      </c>
      <c r="F19699" s="118">
        <v>0.66729166666666673</v>
      </c>
      <c r="G19699" t="s">
        <v>9457</v>
      </c>
      <c r="H19699">
        <v>20</v>
      </c>
      <c r="I19699">
        <v>17</v>
      </c>
      <c r="K19699">
        <v>-11.9924556308815</v>
      </c>
    </row>
    <row r="19700" spans="1:11" x14ac:dyDescent="0.25">
      <c r="A19700" t="s">
        <v>9458</v>
      </c>
      <c r="B19700" t="s">
        <v>9453</v>
      </c>
      <c r="C19700" t="s">
        <v>9454</v>
      </c>
      <c r="D19700" t="s">
        <v>9455</v>
      </c>
      <c r="E19700" s="117">
        <v>43038</v>
      </c>
      <c r="F19700" s="118">
        <v>0.66729166666666673</v>
      </c>
      <c r="G19700" t="s">
        <v>9457</v>
      </c>
      <c r="H19700">
        <v>20</v>
      </c>
      <c r="I19700">
        <v>17</v>
      </c>
      <c r="K19700">
        <v>-11.9924556308815</v>
      </c>
    </row>
    <row r="19701" spans="1:11" x14ac:dyDescent="0.25">
      <c r="A19701" t="s">
        <v>9458</v>
      </c>
      <c r="B19701" t="s">
        <v>9453</v>
      </c>
      <c r="C19701" t="s">
        <v>9454</v>
      </c>
      <c r="D19701" t="s">
        <v>9455</v>
      </c>
      <c r="E19701" s="117">
        <v>43038</v>
      </c>
      <c r="F19701" s="118">
        <v>0.66730324074074077</v>
      </c>
      <c r="G19701" t="s">
        <v>9457</v>
      </c>
      <c r="H19701">
        <v>21</v>
      </c>
      <c r="I19701">
        <v>17</v>
      </c>
      <c r="K19701">
        <v>-11.9924556308815</v>
      </c>
    </row>
    <row r="19702" spans="1:11" x14ac:dyDescent="0.25">
      <c r="A19702" t="s">
        <v>9458</v>
      </c>
      <c r="B19702" t="s">
        <v>9453</v>
      </c>
      <c r="C19702" t="s">
        <v>9454</v>
      </c>
      <c r="D19702" t="s">
        <v>9455</v>
      </c>
      <c r="E19702" s="117">
        <v>43038</v>
      </c>
      <c r="F19702" s="118">
        <v>0.66730324074074077</v>
      </c>
      <c r="G19702" t="s">
        <v>9457</v>
      </c>
      <c r="H19702">
        <v>21</v>
      </c>
      <c r="I19702">
        <v>17</v>
      </c>
      <c r="K19702">
        <v>-11.9924556308815</v>
      </c>
    </row>
    <row r="19703" spans="1:11" x14ac:dyDescent="0.25">
      <c r="A19703" t="s">
        <v>9458</v>
      </c>
      <c r="B19703" t="s">
        <v>9453</v>
      </c>
      <c r="C19703" t="s">
        <v>9454</v>
      </c>
      <c r="D19703" t="s">
        <v>9455</v>
      </c>
      <c r="E19703" s="117">
        <v>43038</v>
      </c>
      <c r="F19703" s="118">
        <v>0.66730324074074077</v>
      </c>
      <c r="G19703" t="s">
        <v>9457</v>
      </c>
      <c r="H19703">
        <v>22</v>
      </c>
      <c r="I19703">
        <v>17</v>
      </c>
      <c r="K19703">
        <v>-11.9924556308815</v>
      </c>
    </row>
    <row r="19704" spans="1:11" x14ac:dyDescent="0.25">
      <c r="A19704" t="s">
        <v>9458</v>
      </c>
      <c r="B19704" t="s">
        <v>9453</v>
      </c>
      <c r="C19704" t="s">
        <v>9454</v>
      </c>
      <c r="D19704" t="s">
        <v>9455</v>
      </c>
      <c r="E19704" s="117">
        <v>43038</v>
      </c>
      <c r="F19704" s="118">
        <v>0.66730324074074077</v>
      </c>
      <c r="G19704" t="s">
        <v>9457</v>
      </c>
      <c r="H19704">
        <v>22</v>
      </c>
      <c r="I19704">
        <v>17</v>
      </c>
      <c r="K19704">
        <v>-11.9924556308815</v>
      </c>
    </row>
    <row r="19705" spans="1:11" x14ac:dyDescent="0.25">
      <c r="A19705" t="s">
        <v>9458</v>
      </c>
      <c r="B19705" t="s">
        <v>9453</v>
      </c>
      <c r="C19705" t="s">
        <v>9454</v>
      </c>
      <c r="D19705" t="s">
        <v>9455</v>
      </c>
      <c r="E19705" s="117">
        <v>43038</v>
      </c>
      <c r="F19705" s="118">
        <v>0.66730324074074077</v>
      </c>
      <c r="G19705" t="s">
        <v>9457</v>
      </c>
      <c r="H19705">
        <v>23</v>
      </c>
      <c r="I19705">
        <v>17</v>
      </c>
      <c r="K19705">
        <v>-11.9924556308815</v>
      </c>
    </row>
    <row r="19706" spans="1:11" x14ac:dyDescent="0.25">
      <c r="A19706" t="s">
        <v>9458</v>
      </c>
      <c r="B19706" t="s">
        <v>9453</v>
      </c>
      <c r="C19706" t="s">
        <v>9454</v>
      </c>
      <c r="D19706" t="s">
        <v>9455</v>
      </c>
      <c r="E19706" s="117">
        <v>43038</v>
      </c>
      <c r="F19706" s="118">
        <v>0.66731481481481481</v>
      </c>
      <c r="G19706" t="s">
        <v>9457</v>
      </c>
      <c r="H19706">
        <v>23</v>
      </c>
      <c r="I19706">
        <v>17</v>
      </c>
      <c r="K19706">
        <v>-11.9924556308815</v>
      </c>
    </row>
    <row r="19707" spans="1:11" x14ac:dyDescent="0.25">
      <c r="A19707" t="s">
        <v>9458</v>
      </c>
      <c r="B19707" t="s">
        <v>9453</v>
      </c>
      <c r="C19707" t="s">
        <v>9454</v>
      </c>
      <c r="D19707" t="s">
        <v>9455</v>
      </c>
      <c r="E19707" s="117">
        <v>43038</v>
      </c>
      <c r="F19707" s="118">
        <v>0.66731481481481481</v>
      </c>
      <c r="G19707" t="s">
        <v>9457</v>
      </c>
      <c r="H19707">
        <v>24</v>
      </c>
      <c r="I19707">
        <v>17</v>
      </c>
      <c r="K19707">
        <v>-11.9924556308815</v>
      </c>
    </row>
    <row r="19708" spans="1:11" x14ac:dyDescent="0.25">
      <c r="A19708" t="s">
        <v>9458</v>
      </c>
      <c r="B19708" t="s">
        <v>9453</v>
      </c>
      <c r="C19708" t="s">
        <v>9454</v>
      </c>
      <c r="D19708" t="s">
        <v>9455</v>
      </c>
      <c r="E19708" s="117">
        <v>43038</v>
      </c>
      <c r="F19708" s="118">
        <v>0.66731481481481481</v>
      </c>
      <c r="G19708" t="s">
        <v>9457</v>
      </c>
      <c r="H19708">
        <v>24</v>
      </c>
      <c r="I19708">
        <v>17</v>
      </c>
      <c r="K19708">
        <v>-11.9924556308815</v>
      </c>
    </row>
    <row r="19709" spans="1:11" x14ac:dyDescent="0.25">
      <c r="A19709" t="s">
        <v>9458</v>
      </c>
      <c r="B19709" t="s">
        <v>9453</v>
      </c>
      <c r="C19709" t="s">
        <v>9454</v>
      </c>
      <c r="D19709" t="s">
        <v>9455</v>
      </c>
      <c r="E19709" s="117">
        <v>43038</v>
      </c>
      <c r="F19709" s="118">
        <v>0.66731481481481481</v>
      </c>
      <c r="G19709" t="s">
        <v>9457</v>
      </c>
      <c r="H19709">
        <v>25</v>
      </c>
      <c r="I19709">
        <v>17</v>
      </c>
      <c r="K19709">
        <v>-11.9924556308815</v>
      </c>
    </row>
    <row r="19710" spans="1:11" x14ac:dyDescent="0.25">
      <c r="A19710" t="s">
        <v>9458</v>
      </c>
      <c r="B19710" t="s">
        <v>9453</v>
      </c>
      <c r="C19710" t="s">
        <v>9454</v>
      </c>
      <c r="D19710" t="s">
        <v>9455</v>
      </c>
      <c r="E19710" s="117">
        <v>43038</v>
      </c>
      <c r="F19710" s="118">
        <v>0.66731481481481481</v>
      </c>
      <c r="G19710" t="s">
        <v>9457</v>
      </c>
      <c r="H19710">
        <v>25</v>
      </c>
      <c r="I19710">
        <v>17</v>
      </c>
      <c r="K19710">
        <v>-11.9924556308815</v>
      </c>
    </row>
    <row r="19711" spans="1:11" x14ac:dyDescent="0.25">
      <c r="A19711" t="s">
        <v>9458</v>
      </c>
      <c r="B19711" t="s">
        <v>9453</v>
      </c>
      <c r="C19711" t="s">
        <v>9454</v>
      </c>
      <c r="D19711" t="s">
        <v>9455</v>
      </c>
      <c r="E19711" s="117">
        <v>43038</v>
      </c>
      <c r="F19711" s="118">
        <v>0.66732638888888884</v>
      </c>
      <c r="G19711" t="s">
        <v>9457</v>
      </c>
      <c r="H19711">
        <v>26</v>
      </c>
      <c r="I19711">
        <v>17</v>
      </c>
      <c r="K19711">
        <v>-11.9924556308815</v>
      </c>
    </row>
    <row r="19712" spans="1:11" x14ac:dyDescent="0.25">
      <c r="A19712" t="s">
        <v>9458</v>
      </c>
      <c r="B19712" t="s">
        <v>9453</v>
      </c>
      <c r="C19712" t="s">
        <v>9454</v>
      </c>
      <c r="D19712" t="s">
        <v>9455</v>
      </c>
      <c r="E19712" s="117">
        <v>43038</v>
      </c>
      <c r="F19712" s="118">
        <v>0.66732638888888884</v>
      </c>
      <c r="G19712" t="s">
        <v>9457</v>
      </c>
      <c r="H19712">
        <v>26</v>
      </c>
      <c r="I19712">
        <v>17</v>
      </c>
      <c r="K19712">
        <v>-11.9924556308815</v>
      </c>
    </row>
    <row r="19713" spans="1:11" x14ac:dyDescent="0.25">
      <c r="A19713" t="s">
        <v>9458</v>
      </c>
      <c r="B19713" t="s">
        <v>9453</v>
      </c>
      <c r="C19713" t="s">
        <v>9454</v>
      </c>
      <c r="D19713" t="s">
        <v>9455</v>
      </c>
      <c r="E19713" s="117">
        <v>43038</v>
      </c>
      <c r="F19713" s="118">
        <v>0.66732638888888884</v>
      </c>
      <c r="G19713" t="s">
        <v>9457</v>
      </c>
      <c r="H19713">
        <v>27</v>
      </c>
      <c r="I19713">
        <v>17</v>
      </c>
      <c r="K19713">
        <v>-11.9924556308815</v>
      </c>
    </row>
    <row r="19714" spans="1:11" x14ac:dyDescent="0.25">
      <c r="A19714" t="s">
        <v>9458</v>
      </c>
      <c r="B19714" t="s">
        <v>9453</v>
      </c>
      <c r="C19714" t="s">
        <v>9454</v>
      </c>
      <c r="D19714" t="s">
        <v>9455</v>
      </c>
      <c r="E19714" s="117">
        <v>43038</v>
      </c>
      <c r="F19714" s="118">
        <v>0.66732638888888884</v>
      </c>
      <c r="G19714" t="s">
        <v>9457</v>
      </c>
      <c r="H19714">
        <v>27</v>
      </c>
      <c r="I19714">
        <v>17</v>
      </c>
      <c r="K19714">
        <v>-11.9924556308815</v>
      </c>
    </row>
    <row r="19715" spans="1:11" x14ac:dyDescent="0.25">
      <c r="A19715" t="s">
        <v>9458</v>
      </c>
      <c r="B19715" t="s">
        <v>9453</v>
      </c>
      <c r="C19715" t="s">
        <v>9454</v>
      </c>
      <c r="D19715" t="s">
        <v>9455</v>
      </c>
      <c r="E19715" s="117">
        <v>43038</v>
      </c>
      <c r="F19715" s="118">
        <v>0.66732638888888884</v>
      </c>
      <c r="G19715" t="s">
        <v>9457</v>
      </c>
      <c r="H19715">
        <v>28</v>
      </c>
      <c r="I19715">
        <v>17</v>
      </c>
      <c r="K19715">
        <v>-11.9924556308815</v>
      </c>
    </row>
    <row r="19716" spans="1:11" x14ac:dyDescent="0.25">
      <c r="A19716" t="s">
        <v>9458</v>
      </c>
      <c r="B19716" t="s">
        <v>9453</v>
      </c>
      <c r="C19716" t="s">
        <v>9454</v>
      </c>
      <c r="D19716" t="s">
        <v>9455</v>
      </c>
      <c r="E19716" s="117">
        <v>43038</v>
      </c>
      <c r="F19716" s="118">
        <v>0.66733796296296299</v>
      </c>
      <c r="G19716" t="s">
        <v>9457</v>
      </c>
      <c r="H19716">
        <v>28</v>
      </c>
      <c r="I19716">
        <v>17</v>
      </c>
      <c r="K19716">
        <v>-11.9924556308815</v>
      </c>
    </row>
    <row r="19717" spans="1:11" x14ac:dyDescent="0.25">
      <c r="A19717" t="s">
        <v>9458</v>
      </c>
      <c r="B19717" t="s">
        <v>9453</v>
      </c>
      <c r="C19717" t="s">
        <v>9454</v>
      </c>
      <c r="D19717" t="s">
        <v>9455</v>
      </c>
      <c r="E19717" s="117">
        <v>43038</v>
      </c>
      <c r="F19717" s="118">
        <v>0.66733796296296299</v>
      </c>
      <c r="G19717" t="s">
        <v>9457</v>
      </c>
      <c r="H19717">
        <v>29</v>
      </c>
      <c r="I19717">
        <v>17</v>
      </c>
      <c r="K19717">
        <v>-11.9924556308815</v>
      </c>
    </row>
    <row r="19718" spans="1:11" x14ac:dyDescent="0.25">
      <c r="A19718" t="s">
        <v>9458</v>
      </c>
      <c r="B19718" t="s">
        <v>9453</v>
      </c>
      <c r="C19718" t="s">
        <v>9454</v>
      </c>
      <c r="D19718" t="s">
        <v>9455</v>
      </c>
      <c r="E19718" s="117">
        <v>43038</v>
      </c>
      <c r="F19718" s="118">
        <v>0.66733796296296299</v>
      </c>
      <c r="G19718" t="s">
        <v>9457</v>
      </c>
      <c r="H19718">
        <v>29</v>
      </c>
      <c r="I19718">
        <v>17</v>
      </c>
      <c r="K19718">
        <v>-11.9924556308815</v>
      </c>
    </row>
    <row r="19719" spans="1:11" x14ac:dyDescent="0.25">
      <c r="A19719" t="s">
        <v>9458</v>
      </c>
      <c r="B19719" t="s">
        <v>9453</v>
      </c>
      <c r="C19719" t="s">
        <v>9454</v>
      </c>
      <c r="D19719" t="s">
        <v>9455</v>
      </c>
      <c r="E19719" s="117">
        <v>43038</v>
      </c>
      <c r="F19719" s="118">
        <v>0.66733796296296299</v>
      </c>
      <c r="G19719" t="s">
        <v>9457</v>
      </c>
      <c r="H19719">
        <v>30</v>
      </c>
      <c r="I19719">
        <v>17</v>
      </c>
      <c r="K19719">
        <v>-11.9924556308815</v>
      </c>
    </row>
    <row r="19720" spans="1:11" x14ac:dyDescent="0.25">
      <c r="A19720" t="s">
        <v>9458</v>
      </c>
      <c r="B19720" t="s">
        <v>9453</v>
      </c>
      <c r="C19720" t="s">
        <v>9454</v>
      </c>
      <c r="D19720" t="s">
        <v>9455</v>
      </c>
      <c r="E19720" s="117">
        <v>43038</v>
      </c>
      <c r="F19720" s="118">
        <v>0.66733796296296299</v>
      </c>
      <c r="G19720" t="s">
        <v>9457</v>
      </c>
      <c r="H19720">
        <v>30</v>
      </c>
      <c r="I19720">
        <v>17</v>
      </c>
      <c r="K19720">
        <v>-11.9924556308815</v>
      </c>
    </row>
    <row r="19721" spans="1:11" x14ac:dyDescent="0.25">
      <c r="A19721" t="s">
        <v>9458</v>
      </c>
      <c r="B19721" t="s">
        <v>9453</v>
      </c>
      <c r="C19721" t="s">
        <v>9454</v>
      </c>
      <c r="D19721" t="s">
        <v>9455</v>
      </c>
      <c r="E19721" s="117">
        <v>43038</v>
      </c>
      <c r="F19721" s="118">
        <v>0.66734953703703714</v>
      </c>
      <c r="G19721" t="s">
        <v>9457</v>
      </c>
      <c r="H19721">
        <v>31</v>
      </c>
      <c r="I19721">
        <v>17</v>
      </c>
      <c r="K19721">
        <v>-11.9924556308815</v>
      </c>
    </row>
    <row r="19722" spans="1:11" x14ac:dyDescent="0.25">
      <c r="A19722" t="s">
        <v>9458</v>
      </c>
      <c r="B19722" t="s">
        <v>9453</v>
      </c>
      <c r="C19722" t="s">
        <v>9454</v>
      </c>
      <c r="D19722" t="s">
        <v>9455</v>
      </c>
      <c r="E19722" s="117">
        <v>43038</v>
      </c>
      <c r="F19722" s="118">
        <v>0.66734953703703714</v>
      </c>
      <c r="G19722" t="s">
        <v>9457</v>
      </c>
      <c r="H19722">
        <v>31</v>
      </c>
      <c r="I19722">
        <v>17</v>
      </c>
      <c r="K19722">
        <v>-11.9924556308815</v>
      </c>
    </row>
    <row r="19723" spans="1:11" x14ac:dyDescent="0.25">
      <c r="A19723" t="s">
        <v>9458</v>
      </c>
      <c r="B19723" t="s">
        <v>9453</v>
      </c>
      <c r="C19723" t="s">
        <v>9454</v>
      </c>
      <c r="D19723" t="s">
        <v>9455</v>
      </c>
      <c r="E19723" s="117">
        <v>43038</v>
      </c>
      <c r="F19723" s="118">
        <v>0.66734953703703714</v>
      </c>
      <c r="G19723" t="s">
        <v>9457</v>
      </c>
      <c r="H19723">
        <v>32</v>
      </c>
      <c r="I19723">
        <v>17</v>
      </c>
      <c r="K19723">
        <v>-11.9924556308815</v>
      </c>
    </row>
    <row r="19724" spans="1:11" x14ac:dyDescent="0.25">
      <c r="A19724" t="s">
        <v>9458</v>
      </c>
      <c r="B19724" t="s">
        <v>9453</v>
      </c>
      <c r="C19724" t="s">
        <v>9454</v>
      </c>
      <c r="D19724" t="s">
        <v>9455</v>
      </c>
      <c r="E19724" s="117">
        <v>43038</v>
      </c>
      <c r="F19724" s="118">
        <v>0.66734953703703714</v>
      </c>
      <c r="G19724" t="s">
        <v>9457</v>
      </c>
      <c r="H19724">
        <v>32</v>
      </c>
      <c r="I19724">
        <v>17</v>
      </c>
      <c r="K19724">
        <v>-11.9924556308815</v>
      </c>
    </row>
    <row r="19725" spans="1:11" x14ac:dyDescent="0.25">
      <c r="A19725" t="s">
        <v>9458</v>
      </c>
      <c r="B19725" t="s">
        <v>9453</v>
      </c>
      <c r="C19725" t="s">
        <v>9454</v>
      </c>
      <c r="D19725" t="s">
        <v>9455</v>
      </c>
      <c r="E19725" s="117">
        <v>43038</v>
      </c>
      <c r="F19725" s="118">
        <v>0.66734953703703714</v>
      </c>
      <c r="G19725" t="s">
        <v>9457</v>
      </c>
      <c r="H19725">
        <v>33</v>
      </c>
      <c r="I19725">
        <v>17</v>
      </c>
      <c r="K19725">
        <v>-11.9924556308815</v>
      </c>
    </row>
    <row r="19726" spans="1:11" x14ac:dyDescent="0.25">
      <c r="A19726" t="s">
        <v>9458</v>
      </c>
      <c r="B19726" t="s">
        <v>9453</v>
      </c>
      <c r="C19726" t="s">
        <v>9454</v>
      </c>
      <c r="D19726" t="s">
        <v>9455</v>
      </c>
      <c r="E19726" s="117">
        <v>43038</v>
      </c>
      <c r="F19726" s="118">
        <v>0.66736111111111107</v>
      </c>
      <c r="G19726" t="s">
        <v>9457</v>
      </c>
      <c r="H19726">
        <v>33</v>
      </c>
      <c r="I19726">
        <v>17</v>
      </c>
      <c r="K19726">
        <v>-11.9924556308815</v>
      </c>
    </row>
    <row r="19727" spans="1:11" x14ac:dyDescent="0.25">
      <c r="A19727" t="s">
        <v>9458</v>
      </c>
      <c r="B19727" t="s">
        <v>9453</v>
      </c>
      <c r="C19727" t="s">
        <v>9454</v>
      </c>
      <c r="D19727" t="s">
        <v>9455</v>
      </c>
      <c r="E19727" s="117">
        <v>43038</v>
      </c>
      <c r="F19727" s="118">
        <v>0.66736111111111107</v>
      </c>
      <c r="G19727" t="s">
        <v>9457</v>
      </c>
      <c r="H19727">
        <v>34</v>
      </c>
      <c r="I19727">
        <v>17</v>
      </c>
      <c r="K19727">
        <v>-11.9924556308815</v>
      </c>
    </row>
    <row r="19728" spans="1:11" x14ac:dyDescent="0.25">
      <c r="A19728" t="s">
        <v>9458</v>
      </c>
      <c r="B19728" t="s">
        <v>9453</v>
      </c>
      <c r="C19728" t="s">
        <v>9454</v>
      </c>
      <c r="D19728" t="s">
        <v>9455</v>
      </c>
      <c r="E19728" s="117">
        <v>43038</v>
      </c>
      <c r="F19728" s="118">
        <v>0.66736111111111107</v>
      </c>
      <c r="G19728" t="s">
        <v>9457</v>
      </c>
      <c r="H19728">
        <v>34</v>
      </c>
      <c r="I19728">
        <v>17</v>
      </c>
      <c r="K19728">
        <v>-11.9924556308815</v>
      </c>
    </row>
    <row r="19729" spans="1:12" x14ac:dyDescent="0.25">
      <c r="A19729" t="s">
        <v>9458</v>
      </c>
      <c r="B19729" t="s">
        <v>9453</v>
      </c>
      <c r="C19729" t="s">
        <v>9454</v>
      </c>
      <c r="D19729" t="s">
        <v>9455</v>
      </c>
      <c r="E19729" s="117">
        <v>43038</v>
      </c>
      <c r="F19729" s="118">
        <v>0.66736111111111107</v>
      </c>
      <c r="G19729" t="s">
        <v>9457</v>
      </c>
      <c r="H19729">
        <v>35</v>
      </c>
      <c r="I19729">
        <v>17</v>
      </c>
      <c r="K19729">
        <v>-11.9924556308815</v>
      </c>
    </row>
    <row r="19730" spans="1:12" x14ac:dyDescent="0.25">
      <c r="A19730" t="s">
        <v>9458</v>
      </c>
      <c r="B19730" t="s">
        <v>9453</v>
      </c>
      <c r="C19730" t="s">
        <v>9454</v>
      </c>
      <c r="D19730" t="s">
        <v>9455</v>
      </c>
      <c r="E19730" s="117">
        <v>43038</v>
      </c>
      <c r="F19730" s="118">
        <v>0.66736111111111107</v>
      </c>
      <c r="G19730" t="s">
        <v>9457</v>
      </c>
      <c r="H19730">
        <v>35</v>
      </c>
      <c r="I19730">
        <v>17</v>
      </c>
      <c r="K19730">
        <v>-11.9924556308815</v>
      </c>
    </row>
    <row r="19731" spans="1:12" x14ac:dyDescent="0.25">
      <c r="A19731" t="s">
        <v>9458</v>
      </c>
      <c r="B19731" t="s">
        <v>9453</v>
      </c>
      <c r="C19731" t="s">
        <v>9454</v>
      </c>
      <c r="D19731" t="s">
        <v>9455</v>
      </c>
      <c r="E19731" s="117">
        <v>43038</v>
      </c>
      <c r="F19731" s="118">
        <v>0.66737268518518522</v>
      </c>
      <c r="G19731" t="s">
        <v>9457</v>
      </c>
      <c r="H19731">
        <v>36</v>
      </c>
      <c r="I19731">
        <v>17</v>
      </c>
      <c r="K19731">
        <v>-11.9924556308815</v>
      </c>
    </row>
    <row r="19732" spans="1:12" x14ac:dyDescent="0.25">
      <c r="A19732" t="s">
        <v>9458</v>
      </c>
      <c r="B19732" t="s">
        <v>9453</v>
      </c>
      <c r="C19732" t="s">
        <v>9454</v>
      </c>
      <c r="D19732" t="s">
        <v>9455</v>
      </c>
      <c r="E19732" s="117">
        <v>43038</v>
      </c>
      <c r="F19732" s="118">
        <v>0.66737268518518522</v>
      </c>
      <c r="G19732" t="s">
        <v>9457</v>
      </c>
      <c r="H19732">
        <v>36</v>
      </c>
      <c r="I19732">
        <v>17</v>
      </c>
      <c r="K19732">
        <v>-11.9924556308815</v>
      </c>
    </row>
    <row r="19733" spans="1:12" x14ac:dyDescent="0.25">
      <c r="A19733" t="s">
        <v>9458</v>
      </c>
      <c r="B19733" t="s">
        <v>9453</v>
      </c>
      <c r="C19733" t="s">
        <v>9454</v>
      </c>
      <c r="D19733" t="s">
        <v>9455</v>
      </c>
      <c r="E19733" s="117">
        <v>43038</v>
      </c>
      <c r="F19733" s="118">
        <v>0.66737268518518522</v>
      </c>
      <c r="G19733" t="s">
        <v>9457</v>
      </c>
      <c r="H19733">
        <v>37</v>
      </c>
      <c r="I19733">
        <v>17</v>
      </c>
      <c r="K19733">
        <v>-11.9924556308815</v>
      </c>
      <c r="L19733" s="117"/>
    </row>
    <row r="19734" spans="1:12" x14ac:dyDescent="0.25">
      <c r="A19734" t="s">
        <v>9458</v>
      </c>
      <c r="B19734" t="s">
        <v>9453</v>
      </c>
      <c r="C19734" t="s">
        <v>9454</v>
      </c>
      <c r="D19734" t="s">
        <v>9455</v>
      </c>
      <c r="E19734" s="117">
        <v>43038</v>
      </c>
      <c r="F19734" s="118">
        <v>0.66737268518518522</v>
      </c>
      <c r="G19734" t="s">
        <v>9457</v>
      </c>
      <c r="H19734">
        <v>37</v>
      </c>
      <c r="I19734">
        <v>17</v>
      </c>
      <c r="K19734">
        <v>-11.9924556308815</v>
      </c>
    </row>
    <row r="19735" spans="1:12" x14ac:dyDescent="0.25">
      <c r="A19735" t="s">
        <v>9458</v>
      </c>
      <c r="B19735" t="s">
        <v>9453</v>
      </c>
      <c r="C19735" t="s">
        <v>9454</v>
      </c>
      <c r="D19735" t="s">
        <v>9455</v>
      </c>
      <c r="E19735" s="117">
        <v>43038</v>
      </c>
      <c r="F19735" s="118">
        <v>0.66737268518518522</v>
      </c>
      <c r="G19735" t="s">
        <v>9457</v>
      </c>
      <c r="H19735">
        <v>38</v>
      </c>
      <c r="I19735">
        <v>17</v>
      </c>
      <c r="K19735">
        <v>-11.9924556308815</v>
      </c>
    </row>
    <row r="19736" spans="1:12" x14ac:dyDescent="0.25">
      <c r="A19736" t="s">
        <v>9458</v>
      </c>
      <c r="B19736" t="s">
        <v>9453</v>
      </c>
      <c r="C19736" t="s">
        <v>9454</v>
      </c>
      <c r="D19736" t="s">
        <v>9455</v>
      </c>
      <c r="E19736" s="117">
        <v>43038</v>
      </c>
      <c r="F19736" s="118">
        <v>0.66737268518518522</v>
      </c>
      <c r="G19736" t="s">
        <v>9457</v>
      </c>
      <c r="H19736">
        <v>38</v>
      </c>
      <c r="I19736">
        <v>17</v>
      </c>
      <c r="K19736">
        <v>-11.9924556308815</v>
      </c>
    </row>
    <row r="19737" spans="1:12" x14ac:dyDescent="0.25">
      <c r="A19737" t="s">
        <v>9458</v>
      </c>
      <c r="B19737" t="s">
        <v>9453</v>
      </c>
      <c r="C19737" t="s">
        <v>9454</v>
      </c>
      <c r="D19737" t="s">
        <v>9455</v>
      </c>
      <c r="E19737" s="117">
        <v>43038</v>
      </c>
      <c r="F19737" s="118">
        <v>0.66738425925925926</v>
      </c>
      <c r="G19737" t="s">
        <v>9457</v>
      </c>
      <c r="H19737">
        <v>39</v>
      </c>
      <c r="I19737">
        <v>17</v>
      </c>
      <c r="K19737">
        <v>-11.9924556308815</v>
      </c>
    </row>
    <row r="19738" spans="1:12" x14ac:dyDescent="0.25">
      <c r="A19738" t="s">
        <v>9458</v>
      </c>
      <c r="B19738" t="s">
        <v>9453</v>
      </c>
      <c r="C19738" t="s">
        <v>9454</v>
      </c>
      <c r="D19738" t="s">
        <v>9455</v>
      </c>
      <c r="E19738" s="117">
        <v>43038</v>
      </c>
      <c r="F19738" s="118">
        <v>0.66738425925925926</v>
      </c>
      <c r="G19738" t="s">
        <v>9457</v>
      </c>
      <c r="H19738">
        <v>39</v>
      </c>
      <c r="I19738">
        <v>17</v>
      </c>
      <c r="K19738">
        <v>-11.9924556308815</v>
      </c>
    </row>
    <row r="19739" spans="1:12" x14ac:dyDescent="0.25">
      <c r="A19739" t="s">
        <v>9458</v>
      </c>
      <c r="B19739" t="s">
        <v>9453</v>
      </c>
      <c r="C19739" t="s">
        <v>9454</v>
      </c>
      <c r="D19739" t="s">
        <v>9455</v>
      </c>
      <c r="E19739" s="117">
        <v>43038</v>
      </c>
      <c r="F19739" s="118">
        <v>0.66738425925925926</v>
      </c>
      <c r="G19739" t="s">
        <v>9457</v>
      </c>
      <c r="H19739">
        <v>40</v>
      </c>
      <c r="I19739">
        <v>17</v>
      </c>
      <c r="K19739">
        <v>-11.9924556308815</v>
      </c>
    </row>
    <row r="19740" spans="1:12" x14ac:dyDescent="0.25">
      <c r="A19740" t="s">
        <v>9458</v>
      </c>
      <c r="B19740" t="s">
        <v>9453</v>
      </c>
      <c r="C19740" t="s">
        <v>9454</v>
      </c>
      <c r="D19740" t="s">
        <v>9455</v>
      </c>
      <c r="E19740" s="117">
        <v>43038</v>
      </c>
      <c r="F19740" s="118">
        <v>0.66738425925925926</v>
      </c>
      <c r="G19740" t="s">
        <v>9457</v>
      </c>
      <c r="H19740">
        <v>40</v>
      </c>
      <c r="I19740">
        <v>17</v>
      </c>
      <c r="K19740">
        <v>-11.9924556308815</v>
      </c>
    </row>
    <row r="19741" spans="1:12" x14ac:dyDescent="0.25">
      <c r="A19741" t="s">
        <v>9458</v>
      </c>
      <c r="B19741" t="s">
        <v>9453</v>
      </c>
      <c r="C19741" t="s">
        <v>9454</v>
      </c>
      <c r="D19741" t="s">
        <v>9455</v>
      </c>
      <c r="E19741" s="117">
        <v>43038</v>
      </c>
      <c r="F19741" s="118">
        <v>0.66738425925925926</v>
      </c>
      <c r="G19741" t="s">
        <v>9457</v>
      </c>
      <c r="H19741">
        <v>41</v>
      </c>
      <c r="I19741">
        <v>17</v>
      </c>
      <c r="K19741">
        <v>-11.9924556308815</v>
      </c>
    </row>
    <row r="19742" spans="1:12" x14ac:dyDescent="0.25">
      <c r="A19742" t="s">
        <v>9458</v>
      </c>
      <c r="B19742" t="s">
        <v>9453</v>
      </c>
      <c r="C19742" t="s">
        <v>9454</v>
      </c>
      <c r="D19742" t="s">
        <v>9455</v>
      </c>
      <c r="E19742" s="117">
        <v>43038</v>
      </c>
      <c r="F19742" s="118">
        <v>0.6673958333333333</v>
      </c>
      <c r="G19742" t="s">
        <v>9457</v>
      </c>
      <c r="H19742">
        <v>41</v>
      </c>
      <c r="I19742">
        <v>17</v>
      </c>
      <c r="K19742">
        <v>-11.9924556308815</v>
      </c>
    </row>
    <row r="19743" spans="1:12" x14ac:dyDescent="0.25">
      <c r="A19743" t="s">
        <v>9458</v>
      </c>
      <c r="B19743" t="s">
        <v>9453</v>
      </c>
      <c r="C19743" t="s">
        <v>9454</v>
      </c>
      <c r="D19743" t="s">
        <v>9455</v>
      </c>
      <c r="E19743" s="117">
        <v>43038</v>
      </c>
      <c r="F19743" s="118">
        <v>0.6673958333333333</v>
      </c>
      <c r="G19743" t="s">
        <v>9457</v>
      </c>
      <c r="H19743">
        <v>42</v>
      </c>
      <c r="I19743">
        <v>17</v>
      </c>
      <c r="K19743">
        <v>-11.9924556308815</v>
      </c>
    </row>
    <row r="19744" spans="1:12" x14ac:dyDescent="0.25">
      <c r="A19744" t="s">
        <v>9458</v>
      </c>
      <c r="B19744" t="s">
        <v>9453</v>
      </c>
      <c r="C19744" t="s">
        <v>9454</v>
      </c>
      <c r="D19744" t="s">
        <v>9455</v>
      </c>
      <c r="E19744" s="117">
        <v>43038</v>
      </c>
      <c r="F19744" s="118">
        <v>0.6673958333333333</v>
      </c>
      <c r="G19744" t="s">
        <v>9457</v>
      </c>
      <c r="H19744">
        <v>42</v>
      </c>
      <c r="I19744">
        <v>17</v>
      </c>
      <c r="K19744">
        <v>-11.9924556308815</v>
      </c>
    </row>
    <row r="19745" spans="1:11" x14ac:dyDescent="0.25">
      <c r="A19745" t="s">
        <v>9458</v>
      </c>
      <c r="B19745" t="s">
        <v>9453</v>
      </c>
      <c r="C19745" t="s">
        <v>9454</v>
      </c>
      <c r="D19745" t="s">
        <v>9455</v>
      </c>
      <c r="E19745" s="117">
        <v>43038</v>
      </c>
      <c r="F19745" s="118">
        <v>0.6673958333333333</v>
      </c>
      <c r="G19745" t="s">
        <v>9457</v>
      </c>
      <c r="H19745">
        <v>43</v>
      </c>
      <c r="I19745">
        <v>17</v>
      </c>
      <c r="K19745">
        <v>-11.9924556308815</v>
      </c>
    </row>
    <row r="19746" spans="1:11" x14ac:dyDescent="0.25">
      <c r="A19746" t="s">
        <v>9458</v>
      </c>
      <c r="B19746" t="s">
        <v>9453</v>
      </c>
      <c r="C19746" t="s">
        <v>9454</v>
      </c>
      <c r="D19746" t="s">
        <v>9455</v>
      </c>
      <c r="E19746" s="117">
        <v>43038</v>
      </c>
      <c r="F19746" s="118">
        <v>0.6673958333333333</v>
      </c>
      <c r="G19746" t="s">
        <v>9457</v>
      </c>
      <c r="H19746">
        <v>43</v>
      </c>
      <c r="I19746">
        <v>17</v>
      </c>
      <c r="K19746">
        <v>-11.9924556308815</v>
      </c>
    </row>
    <row r="19747" spans="1:11" x14ac:dyDescent="0.25">
      <c r="A19747" t="s">
        <v>9458</v>
      </c>
      <c r="B19747" t="s">
        <v>9453</v>
      </c>
      <c r="C19747" t="s">
        <v>9454</v>
      </c>
      <c r="D19747" t="s">
        <v>9455</v>
      </c>
      <c r="E19747" s="117">
        <v>43038</v>
      </c>
      <c r="F19747" s="118">
        <v>0.66740740740740734</v>
      </c>
      <c r="G19747" t="s">
        <v>9457</v>
      </c>
      <c r="H19747">
        <v>44</v>
      </c>
      <c r="I19747">
        <v>17</v>
      </c>
      <c r="K19747">
        <v>-11.9924556308815</v>
      </c>
    </row>
    <row r="19748" spans="1:11" x14ac:dyDescent="0.25">
      <c r="A19748" t="s">
        <v>9458</v>
      </c>
      <c r="B19748" t="s">
        <v>9453</v>
      </c>
      <c r="C19748" t="s">
        <v>9454</v>
      </c>
      <c r="D19748" t="s">
        <v>9455</v>
      </c>
      <c r="E19748" s="117">
        <v>43038</v>
      </c>
      <c r="F19748" s="118">
        <v>0.66740740740740734</v>
      </c>
      <c r="G19748" t="s">
        <v>9457</v>
      </c>
      <c r="H19748">
        <v>44</v>
      </c>
      <c r="I19748">
        <v>17</v>
      </c>
      <c r="K19748">
        <v>-11.9924556308815</v>
      </c>
    </row>
    <row r="19749" spans="1:11" x14ac:dyDescent="0.25">
      <c r="A19749" t="s">
        <v>9458</v>
      </c>
      <c r="B19749" t="s">
        <v>9453</v>
      </c>
      <c r="C19749" t="s">
        <v>9454</v>
      </c>
      <c r="D19749" t="s">
        <v>9455</v>
      </c>
      <c r="E19749" s="117">
        <v>43038</v>
      </c>
      <c r="F19749" s="118">
        <v>0.66740740740740734</v>
      </c>
      <c r="G19749" t="s">
        <v>9457</v>
      </c>
      <c r="H19749">
        <v>45</v>
      </c>
      <c r="I19749">
        <v>17</v>
      </c>
      <c r="K19749">
        <v>-11.9924556308815</v>
      </c>
    </row>
    <row r="19750" spans="1:11" x14ac:dyDescent="0.25">
      <c r="A19750" t="s">
        <v>9458</v>
      </c>
      <c r="B19750" t="s">
        <v>9453</v>
      </c>
      <c r="C19750" t="s">
        <v>9454</v>
      </c>
      <c r="D19750" t="s">
        <v>9455</v>
      </c>
      <c r="E19750" s="117">
        <v>43038</v>
      </c>
      <c r="F19750" s="118">
        <v>0.66740740740740734</v>
      </c>
      <c r="G19750" t="s">
        <v>9457</v>
      </c>
      <c r="H19750">
        <v>45</v>
      </c>
      <c r="I19750">
        <v>17</v>
      </c>
      <c r="K19750">
        <v>-11.9924556308815</v>
      </c>
    </row>
    <row r="19751" spans="1:11" x14ac:dyDescent="0.25">
      <c r="A19751" t="s">
        <v>9458</v>
      </c>
      <c r="B19751" t="s">
        <v>9453</v>
      </c>
      <c r="C19751" t="s">
        <v>9454</v>
      </c>
      <c r="D19751" t="s">
        <v>9455</v>
      </c>
      <c r="E19751" s="117">
        <v>43038</v>
      </c>
      <c r="F19751" s="118">
        <v>0.66740740740740734</v>
      </c>
      <c r="G19751" t="s">
        <v>9457</v>
      </c>
      <c r="H19751">
        <v>46</v>
      </c>
      <c r="I19751">
        <v>17</v>
      </c>
      <c r="K19751">
        <v>-11.9924556308815</v>
      </c>
    </row>
    <row r="19752" spans="1:11" x14ac:dyDescent="0.25">
      <c r="A19752" t="s">
        <v>9458</v>
      </c>
      <c r="B19752" t="s">
        <v>9453</v>
      </c>
      <c r="C19752" t="s">
        <v>9454</v>
      </c>
      <c r="D19752" t="s">
        <v>9455</v>
      </c>
      <c r="E19752" s="117">
        <v>43038</v>
      </c>
      <c r="F19752" s="118">
        <v>0.66740740740740734</v>
      </c>
      <c r="G19752" t="s">
        <v>9457</v>
      </c>
      <c r="H19752">
        <v>46</v>
      </c>
      <c r="I19752">
        <v>17</v>
      </c>
      <c r="K19752">
        <v>-11.9924556308815</v>
      </c>
    </row>
    <row r="19753" spans="1:11" x14ac:dyDescent="0.25">
      <c r="A19753" t="s">
        <v>9458</v>
      </c>
      <c r="B19753" t="s">
        <v>9453</v>
      </c>
      <c r="C19753" t="s">
        <v>9454</v>
      </c>
      <c r="D19753" t="s">
        <v>9455</v>
      </c>
      <c r="E19753" s="117">
        <v>43038</v>
      </c>
      <c r="F19753" s="118">
        <v>0.66741898148148149</v>
      </c>
      <c r="G19753" t="s">
        <v>9457</v>
      </c>
      <c r="H19753">
        <v>47</v>
      </c>
      <c r="I19753">
        <v>17</v>
      </c>
      <c r="K19753">
        <v>-11.9924556308815</v>
      </c>
    </row>
    <row r="19754" spans="1:11" x14ac:dyDescent="0.25">
      <c r="A19754" t="s">
        <v>9458</v>
      </c>
      <c r="B19754" t="s">
        <v>9453</v>
      </c>
      <c r="C19754" t="s">
        <v>9454</v>
      </c>
      <c r="D19754" t="s">
        <v>9455</v>
      </c>
      <c r="E19754" s="117">
        <v>43038</v>
      </c>
      <c r="F19754" s="118">
        <v>0.66741898148148149</v>
      </c>
      <c r="G19754" t="s">
        <v>9457</v>
      </c>
      <c r="H19754">
        <v>47</v>
      </c>
      <c r="I19754">
        <v>17</v>
      </c>
      <c r="K19754">
        <v>-11.9924556308815</v>
      </c>
    </row>
    <row r="19755" spans="1:11" x14ac:dyDescent="0.25">
      <c r="A19755" t="s">
        <v>9458</v>
      </c>
      <c r="B19755" t="s">
        <v>9453</v>
      </c>
      <c r="C19755" t="s">
        <v>9454</v>
      </c>
      <c r="D19755" t="s">
        <v>9455</v>
      </c>
      <c r="E19755" s="117">
        <v>43038</v>
      </c>
      <c r="F19755" s="118">
        <v>0.66741898148148149</v>
      </c>
      <c r="G19755" t="s">
        <v>9457</v>
      </c>
      <c r="H19755">
        <v>48</v>
      </c>
      <c r="I19755">
        <v>17</v>
      </c>
      <c r="K19755">
        <v>-11.9924556308815</v>
      </c>
    </row>
    <row r="19756" spans="1:11" x14ac:dyDescent="0.25">
      <c r="A19756" t="s">
        <v>9458</v>
      </c>
      <c r="B19756" t="s">
        <v>9453</v>
      </c>
      <c r="C19756" t="s">
        <v>9454</v>
      </c>
      <c r="D19756" t="s">
        <v>9455</v>
      </c>
      <c r="E19756" s="117">
        <v>43038</v>
      </c>
      <c r="F19756" s="118">
        <v>0.66741898148148149</v>
      </c>
      <c r="G19756" t="s">
        <v>9457</v>
      </c>
      <c r="H19756">
        <v>48</v>
      </c>
      <c r="I19756">
        <v>17</v>
      </c>
      <c r="K19756">
        <v>-11.9924556308815</v>
      </c>
    </row>
    <row r="19757" spans="1:11" x14ac:dyDescent="0.25">
      <c r="A19757" t="s">
        <v>9458</v>
      </c>
      <c r="B19757" t="s">
        <v>9453</v>
      </c>
      <c r="C19757" t="s">
        <v>9454</v>
      </c>
      <c r="D19757" t="s">
        <v>9455</v>
      </c>
      <c r="E19757" s="117">
        <v>43038</v>
      </c>
      <c r="F19757" s="118">
        <v>0.66741898148148149</v>
      </c>
      <c r="G19757" t="s">
        <v>9457</v>
      </c>
      <c r="H19757">
        <v>49</v>
      </c>
      <c r="I19757">
        <v>17</v>
      </c>
      <c r="K19757">
        <v>-11.9924556308815</v>
      </c>
    </row>
    <row r="19758" spans="1:11" x14ac:dyDescent="0.25">
      <c r="A19758" t="s">
        <v>9458</v>
      </c>
      <c r="B19758" t="s">
        <v>9453</v>
      </c>
      <c r="C19758" t="s">
        <v>9454</v>
      </c>
      <c r="D19758" t="s">
        <v>9455</v>
      </c>
      <c r="E19758" s="117">
        <v>43038</v>
      </c>
      <c r="F19758" s="118">
        <v>0.66743055555555564</v>
      </c>
      <c r="G19758" t="s">
        <v>9457</v>
      </c>
      <c r="H19758">
        <v>49</v>
      </c>
      <c r="I19758">
        <v>17</v>
      </c>
      <c r="K19758">
        <v>-11.9924556308815</v>
      </c>
    </row>
    <row r="19759" spans="1:11" x14ac:dyDescent="0.25">
      <c r="A19759" t="s">
        <v>9458</v>
      </c>
      <c r="B19759" t="s">
        <v>9453</v>
      </c>
      <c r="C19759" t="s">
        <v>9454</v>
      </c>
      <c r="D19759" t="s">
        <v>9455</v>
      </c>
      <c r="E19759" s="117">
        <v>43038</v>
      </c>
      <c r="F19759" s="118">
        <v>0.66743055555555564</v>
      </c>
      <c r="G19759" t="s">
        <v>9457</v>
      </c>
      <c r="H19759">
        <v>50</v>
      </c>
      <c r="I19759">
        <v>17</v>
      </c>
      <c r="K19759">
        <v>-11.9924556308815</v>
      </c>
    </row>
    <row r="19760" spans="1:11" x14ac:dyDescent="0.25">
      <c r="A19760" t="s">
        <v>9458</v>
      </c>
      <c r="B19760" t="s">
        <v>9453</v>
      </c>
      <c r="C19760" t="s">
        <v>9454</v>
      </c>
      <c r="D19760" t="s">
        <v>9455</v>
      </c>
      <c r="E19760" s="117">
        <v>43038</v>
      </c>
      <c r="F19760" s="118">
        <v>0.66743055555555564</v>
      </c>
      <c r="G19760" t="s">
        <v>9457</v>
      </c>
      <c r="H19760">
        <v>50</v>
      </c>
      <c r="I19760">
        <v>17</v>
      </c>
      <c r="K19760">
        <v>-11.9924556308815</v>
      </c>
    </row>
    <row r="19761" spans="1:12" x14ac:dyDescent="0.25">
      <c r="A19761" t="s">
        <v>9458</v>
      </c>
      <c r="B19761" t="s">
        <v>9453</v>
      </c>
      <c r="C19761" t="s">
        <v>9454</v>
      </c>
      <c r="D19761" t="s">
        <v>9455</v>
      </c>
      <c r="E19761" s="117">
        <v>43038</v>
      </c>
      <c r="F19761" s="118">
        <v>0.66743055555555564</v>
      </c>
      <c r="G19761" t="s">
        <v>9457</v>
      </c>
      <c r="H19761">
        <v>51</v>
      </c>
      <c r="I19761">
        <v>17</v>
      </c>
      <c r="K19761">
        <v>-11.9924556308815</v>
      </c>
    </row>
    <row r="19762" spans="1:12" x14ac:dyDescent="0.25">
      <c r="A19762" t="s">
        <v>9458</v>
      </c>
      <c r="B19762" t="s">
        <v>9453</v>
      </c>
      <c r="C19762" t="s">
        <v>9454</v>
      </c>
      <c r="D19762" t="s">
        <v>9455</v>
      </c>
      <c r="E19762" s="117">
        <v>43038</v>
      </c>
      <c r="F19762" s="118">
        <v>0.66743055555555564</v>
      </c>
      <c r="G19762" t="s">
        <v>9457</v>
      </c>
      <c r="H19762">
        <v>51</v>
      </c>
      <c r="I19762">
        <v>17</v>
      </c>
      <c r="K19762">
        <v>-11.9924556308815</v>
      </c>
    </row>
    <row r="19763" spans="1:12" x14ac:dyDescent="0.25">
      <c r="A19763" t="s">
        <v>9458</v>
      </c>
      <c r="B19763" t="s">
        <v>9453</v>
      </c>
      <c r="C19763" t="s">
        <v>9454</v>
      </c>
      <c r="D19763" t="s">
        <v>9455</v>
      </c>
      <c r="E19763" s="117">
        <v>43038</v>
      </c>
      <c r="F19763" s="118">
        <v>0.66743055555555564</v>
      </c>
      <c r="G19763" t="s">
        <v>9457</v>
      </c>
      <c r="H19763">
        <v>52</v>
      </c>
      <c r="I19763">
        <v>17</v>
      </c>
      <c r="K19763">
        <v>-11.9924556308815</v>
      </c>
    </row>
    <row r="19764" spans="1:12" x14ac:dyDescent="0.25">
      <c r="A19764" t="s">
        <v>9458</v>
      </c>
      <c r="B19764" t="s">
        <v>9453</v>
      </c>
      <c r="C19764" t="s">
        <v>9454</v>
      </c>
      <c r="D19764" t="s">
        <v>9455</v>
      </c>
      <c r="E19764" s="117">
        <v>43038</v>
      </c>
      <c r="F19764" s="118">
        <v>0.66744212962962957</v>
      </c>
      <c r="G19764" t="s">
        <v>9457</v>
      </c>
      <c r="H19764">
        <v>52</v>
      </c>
      <c r="I19764">
        <v>17</v>
      </c>
      <c r="K19764">
        <v>-11.9924556308815</v>
      </c>
    </row>
    <row r="19765" spans="1:12" x14ac:dyDescent="0.25">
      <c r="A19765" t="s">
        <v>9458</v>
      </c>
      <c r="B19765" t="s">
        <v>9453</v>
      </c>
      <c r="C19765" t="s">
        <v>9454</v>
      </c>
      <c r="D19765" t="s">
        <v>9455</v>
      </c>
      <c r="E19765" s="117">
        <v>43038</v>
      </c>
      <c r="F19765" s="118">
        <v>0.66744212962962957</v>
      </c>
      <c r="G19765" t="s">
        <v>9457</v>
      </c>
      <c r="H19765">
        <v>53</v>
      </c>
      <c r="I19765">
        <v>17</v>
      </c>
      <c r="K19765">
        <v>-11.9924556308815</v>
      </c>
    </row>
    <row r="19766" spans="1:12" x14ac:dyDescent="0.25">
      <c r="A19766" t="s">
        <v>9458</v>
      </c>
      <c r="B19766" t="s">
        <v>9453</v>
      </c>
      <c r="C19766" t="s">
        <v>9454</v>
      </c>
      <c r="D19766" t="s">
        <v>9455</v>
      </c>
      <c r="E19766" s="117">
        <v>43038</v>
      </c>
      <c r="F19766" s="118">
        <v>0.66744212962962957</v>
      </c>
      <c r="G19766" t="s">
        <v>9457</v>
      </c>
      <c r="H19766">
        <v>53</v>
      </c>
      <c r="I19766">
        <v>17</v>
      </c>
      <c r="K19766">
        <v>-11.9924556308815</v>
      </c>
    </row>
    <row r="19767" spans="1:12" x14ac:dyDescent="0.25">
      <c r="A19767" t="s">
        <v>9458</v>
      </c>
      <c r="B19767" t="s">
        <v>9453</v>
      </c>
      <c r="C19767" t="s">
        <v>9454</v>
      </c>
      <c r="D19767" t="s">
        <v>9455</v>
      </c>
      <c r="E19767" s="117">
        <v>43038</v>
      </c>
      <c r="F19767" s="118">
        <v>0.66744212962962957</v>
      </c>
      <c r="G19767" t="s">
        <v>9457</v>
      </c>
      <c r="H19767">
        <v>54</v>
      </c>
      <c r="I19767">
        <v>17</v>
      </c>
      <c r="K19767">
        <v>-11.9924556308815</v>
      </c>
      <c r="L19767" s="117"/>
    </row>
    <row r="19768" spans="1:12" x14ac:dyDescent="0.25">
      <c r="A19768" t="s">
        <v>9458</v>
      </c>
      <c r="B19768" t="s">
        <v>9453</v>
      </c>
      <c r="C19768" t="s">
        <v>9454</v>
      </c>
      <c r="D19768" t="s">
        <v>9455</v>
      </c>
      <c r="E19768" s="117">
        <v>43038</v>
      </c>
      <c r="F19768" s="118">
        <v>0.66744212962962957</v>
      </c>
      <c r="G19768" t="s">
        <v>9457</v>
      </c>
      <c r="H19768">
        <v>54</v>
      </c>
      <c r="I19768">
        <v>17</v>
      </c>
      <c r="K19768">
        <v>-11.9924556308815</v>
      </c>
    </row>
    <row r="19769" spans="1:12" x14ac:dyDescent="0.25">
      <c r="A19769" t="s">
        <v>9458</v>
      </c>
      <c r="B19769" t="s">
        <v>9453</v>
      </c>
      <c r="C19769" t="s">
        <v>9454</v>
      </c>
      <c r="D19769" t="s">
        <v>9455</v>
      </c>
      <c r="E19769" s="117">
        <v>43038</v>
      </c>
      <c r="F19769" s="118">
        <v>0.66744212962962957</v>
      </c>
      <c r="G19769" t="s">
        <v>9457</v>
      </c>
      <c r="H19769">
        <v>55</v>
      </c>
      <c r="I19769">
        <v>17</v>
      </c>
      <c r="K19769">
        <v>-11.9924556308815</v>
      </c>
    </row>
    <row r="19770" spans="1:12" x14ac:dyDescent="0.25">
      <c r="A19770" t="s">
        <v>9458</v>
      </c>
      <c r="B19770" t="s">
        <v>9453</v>
      </c>
      <c r="C19770" t="s">
        <v>9454</v>
      </c>
      <c r="D19770" t="s">
        <v>9455</v>
      </c>
      <c r="E19770" s="117">
        <v>43038</v>
      </c>
      <c r="F19770" s="118">
        <v>0.66745370370370372</v>
      </c>
      <c r="G19770" t="s">
        <v>9457</v>
      </c>
      <c r="H19770">
        <v>55</v>
      </c>
      <c r="I19770">
        <v>17</v>
      </c>
      <c r="K19770">
        <v>-11.9924556308815</v>
      </c>
    </row>
    <row r="19771" spans="1:12" x14ac:dyDescent="0.25">
      <c r="A19771" t="s">
        <v>9458</v>
      </c>
      <c r="B19771" t="s">
        <v>9453</v>
      </c>
      <c r="C19771" t="s">
        <v>9454</v>
      </c>
      <c r="D19771" t="s">
        <v>9455</v>
      </c>
      <c r="E19771" s="117">
        <v>43038</v>
      </c>
      <c r="F19771" s="118">
        <v>0.66745370370370372</v>
      </c>
      <c r="G19771" t="s">
        <v>9457</v>
      </c>
      <c r="H19771">
        <v>56</v>
      </c>
      <c r="I19771">
        <v>17</v>
      </c>
      <c r="K19771">
        <v>-11.9924556308815</v>
      </c>
    </row>
    <row r="19772" spans="1:12" x14ac:dyDescent="0.25">
      <c r="A19772" t="s">
        <v>9458</v>
      </c>
      <c r="B19772" t="s">
        <v>9453</v>
      </c>
      <c r="C19772" t="s">
        <v>9454</v>
      </c>
      <c r="D19772" t="s">
        <v>9455</v>
      </c>
      <c r="E19772" s="117">
        <v>43038</v>
      </c>
      <c r="F19772" s="118">
        <v>0.66745370370370372</v>
      </c>
      <c r="G19772" t="s">
        <v>9457</v>
      </c>
      <c r="H19772">
        <v>56</v>
      </c>
      <c r="I19772">
        <v>17</v>
      </c>
      <c r="K19772">
        <v>-11.9924556308815</v>
      </c>
    </row>
    <row r="19773" spans="1:12" x14ac:dyDescent="0.25">
      <c r="A19773" t="s">
        <v>9458</v>
      </c>
      <c r="B19773" t="s">
        <v>9453</v>
      </c>
      <c r="C19773" t="s">
        <v>9454</v>
      </c>
      <c r="D19773" t="s">
        <v>9455</v>
      </c>
      <c r="E19773" s="117">
        <v>43038</v>
      </c>
      <c r="F19773" s="118">
        <v>0.66745370370370372</v>
      </c>
      <c r="G19773" t="s">
        <v>9457</v>
      </c>
      <c r="H19773">
        <v>57</v>
      </c>
      <c r="I19773">
        <v>17</v>
      </c>
      <c r="K19773">
        <v>-11.9924556308815</v>
      </c>
    </row>
    <row r="19774" spans="1:12" x14ac:dyDescent="0.25">
      <c r="A19774" t="s">
        <v>9458</v>
      </c>
      <c r="B19774" t="s">
        <v>9453</v>
      </c>
      <c r="C19774" t="s">
        <v>9454</v>
      </c>
      <c r="D19774" t="s">
        <v>9455</v>
      </c>
      <c r="E19774" s="117">
        <v>43038</v>
      </c>
      <c r="F19774" s="118">
        <v>0.66745370370370372</v>
      </c>
      <c r="G19774" t="s">
        <v>9457</v>
      </c>
      <c r="H19774">
        <v>57</v>
      </c>
      <c r="I19774">
        <v>17</v>
      </c>
      <c r="K19774">
        <v>-11.9924556308815</v>
      </c>
    </row>
    <row r="19775" spans="1:12" x14ac:dyDescent="0.25">
      <c r="A19775" t="s">
        <v>9458</v>
      </c>
      <c r="B19775" t="s">
        <v>9453</v>
      </c>
      <c r="C19775" t="s">
        <v>9454</v>
      </c>
      <c r="D19775" t="s">
        <v>9455</v>
      </c>
      <c r="E19775" s="117">
        <v>43038</v>
      </c>
      <c r="F19775" s="118">
        <v>0.66746527777777775</v>
      </c>
      <c r="G19775" t="s">
        <v>9457</v>
      </c>
      <c r="H19775">
        <v>58</v>
      </c>
      <c r="I19775">
        <v>17</v>
      </c>
      <c r="K19775">
        <v>-11.9924556308815</v>
      </c>
    </row>
    <row r="19776" spans="1:12" x14ac:dyDescent="0.25">
      <c r="A19776" t="s">
        <v>9458</v>
      </c>
      <c r="B19776" t="s">
        <v>9453</v>
      </c>
      <c r="C19776" t="s">
        <v>9454</v>
      </c>
      <c r="D19776" t="s">
        <v>9455</v>
      </c>
      <c r="E19776" s="117">
        <v>43038</v>
      </c>
      <c r="F19776" s="118">
        <v>0.66746527777777775</v>
      </c>
      <c r="G19776" t="s">
        <v>9457</v>
      </c>
      <c r="H19776">
        <v>58</v>
      </c>
      <c r="I19776">
        <v>17</v>
      </c>
      <c r="K19776">
        <v>-11.9924556308815</v>
      </c>
    </row>
    <row r="19777" spans="1:12" x14ac:dyDescent="0.25">
      <c r="A19777" t="s">
        <v>9458</v>
      </c>
      <c r="B19777" t="s">
        <v>9453</v>
      </c>
      <c r="C19777" t="s">
        <v>9454</v>
      </c>
      <c r="D19777" t="s">
        <v>9455</v>
      </c>
      <c r="E19777" s="117">
        <v>43038</v>
      </c>
      <c r="F19777" s="118">
        <v>0.66746527777777775</v>
      </c>
      <c r="G19777" t="s">
        <v>9457</v>
      </c>
      <c r="H19777">
        <v>59</v>
      </c>
      <c r="I19777">
        <v>17</v>
      </c>
      <c r="K19777">
        <v>-11.9924556308815</v>
      </c>
    </row>
    <row r="19778" spans="1:12" x14ac:dyDescent="0.25">
      <c r="A19778" t="s">
        <v>9458</v>
      </c>
      <c r="B19778" t="s">
        <v>9453</v>
      </c>
      <c r="C19778" t="s">
        <v>9454</v>
      </c>
      <c r="D19778" t="s">
        <v>9455</v>
      </c>
      <c r="E19778" s="117">
        <v>43038</v>
      </c>
      <c r="F19778" s="118">
        <v>0.66746527777777775</v>
      </c>
      <c r="G19778" t="s">
        <v>9457</v>
      </c>
      <c r="H19778">
        <v>59</v>
      </c>
      <c r="I19778">
        <v>17</v>
      </c>
      <c r="K19778">
        <v>-11.9924556308815</v>
      </c>
    </row>
    <row r="19779" spans="1:12" x14ac:dyDescent="0.25">
      <c r="A19779" t="s">
        <v>9458</v>
      </c>
      <c r="B19779" t="s">
        <v>9453</v>
      </c>
      <c r="C19779" t="s">
        <v>9454</v>
      </c>
      <c r="D19779" t="s">
        <v>9455</v>
      </c>
      <c r="E19779" s="117">
        <v>43038</v>
      </c>
      <c r="F19779" s="118">
        <v>0.66746527777777775</v>
      </c>
      <c r="G19779" t="s">
        <v>9457</v>
      </c>
      <c r="H19779">
        <v>60</v>
      </c>
      <c r="I19779">
        <v>17</v>
      </c>
      <c r="K19779">
        <v>-11.9924556308815</v>
      </c>
    </row>
    <row r="19780" spans="1:12" x14ac:dyDescent="0.25">
      <c r="A19780" t="s">
        <v>9458</v>
      </c>
      <c r="B19780" t="s">
        <v>9453</v>
      </c>
      <c r="C19780" t="s">
        <v>9454</v>
      </c>
      <c r="D19780" t="s">
        <v>9455</v>
      </c>
      <c r="E19780" s="117">
        <v>43038</v>
      </c>
      <c r="F19780" s="118">
        <v>0.66746527777777775</v>
      </c>
      <c r="G19780" t="s">
        <v>9457</v>
      </c>
      <c r="H19780">
        <v>60</v>
      </c>
      <c r="I19780">
        <v>17</v>
      </c>
      <c r="K19780">
        <v>-11.9924556308815</v>
      </c>
    </row>
    <row r="19781" spans="1:12" x14ac:dyDescent="0.25">
      <c r="A19781" t="s">
        <v>9458</v>
      </c>
      <c r="B19781" t="s">
        <v>9453</v>
      </c>
      <c r="C19781" t="s">
        <v>9454</v>
      </c>
      <c r="D19781" t="s">
        <v>9455</v>
      </c>
      <c r="E19781" s="117">
        <v>43038</v>
      </c>
      <c r="F19781" s="118">
        <v>0.6674768518518519</v>
      </c>
      <c r="G19781" t="s">
        <v>9457</v>
      </c>
      <c r="H19781">
        <v>61</v>
      </c>
      <c r="I19781">
        <v>17</v>
      </c>
      <c r="K19781">
        <v>-11.9924556308815</v>
      </c>
    </row>
    <row r="19782" spans="1:12" x14ac:dyDescent="0.25">
      <c r="A19782" t="s">
        <v>9458</v>
      </c>
      <c r="B19782" t="s">
        <v>9453</v>
      </c>
      <c r="C19782" t="s">
        <v>9454</v>
      </c>
      <c r="D19782" t="s">
        <v>9455</v>
      </c>
      <c r="E19782" s="117">
        <v>43038</v>
      </c>
      <c r="F19782" s="118">
        <v>0.6674768518518519</v>
      </c>
      <c r="G19782" t="s">
        <v>9457</v>
      </c>
      <c r="H19782">
        <v>61</v>
      </c>
      <c r="I19782">
        <v>17</v>
      </c>
      <c r="K19782">
        <v>-11.9924556308815</v>
      </c>
    </row>
    <row r="19783" spans="1:12" x14ac:dyDescent="0.25">
      <c r="A19783" t="s">
        <v>9458</v>
      </c>
      <c r="B19783" t="s">
        <v>9453</v>
      </c>
      <c r="C19783" t="s">
        <v>9454</v>
      </c>
      <c r="D19783" t="s">
        <v>9455</v>
      </c>
      <c r="E19783" s="117">
        <v>43038</v>
      </c>
      <c r="F19783" s="118">
        <v>0.6674768518518519</v>
      </c>
      <c r="G19783" t="s">
        <v>9457</v>
      </c>
      <c r="H19783">
        <v>62</v>
      </c>
      <c r="I19783">
        <v>17</v>
      </c>
      <c r="K19783">
        <v>-11.9924556308815</v>
      </c>
    </row>
    <row r="19784" spans="1:12" x14ac:dyDescent="0.25">
      <c r="A19784" t="s">
        <v>9458</v>
      </c>
      <c r="B19784" t="s">
        <v>9453</v>
      </c>
      <c r="C19784" t="s">
        <v>9454</v>
      </c>
      <c r="D19784" t="s">
        <v>9455</v>
      </c>
      <c r="E19784" s="117">
        <v>43038</v>
      </c>
      <c r="F19784" s="118">
        <v>0.6674768518518519</v>
      </c>
      <c r="G19784" t="s">
        <v>9457</v>
      </c>
      <c r="H19784">
        <v>62</v>
      </c>
      <c r="I19784">
        <v>17</v>
      </c>
      <c r="K19784">
        <v>-11.9924556308815</v>
      </c>
    </row>
    <row r="19785" spans="1:12" x14ac:dyDescent="0.25">
      <c r="A19785" t="s">
        <v>9458</v>
      </c>
      <c r="B19785" t="s">
        <v>9453</v>
      </c>
      <c r="C19785" t="s">
        <v>9454</v>
      </c>
      <c r="D19785" t="s">
        <v>9455</v>
      </c>
      <c r="E19785" s="117">
        <v>43038</v>
      </c>
      <c r="F19785" s="118">
        <v>0.6674768518518519</v>
      </c>
      <c r="G19785" t="s">
        <v>9457</v>
      </c>
      <c r="H19785">
        <v>63</v>
      </c>
      <c r="I19785">
        <v>17</v>
      </c>
      <c r="K19785">
        <v>-11.9924556308815</v>
      </c>
    </row>
    <row r="19786" spans="1:12" x14ac:dyDescent="0.25">
      <c r="A19786" t="s">
        <v>9458</v>
      </c>
      <c r="B19786" t="s">
        <v>9453</v>
      </c>
      <c r="C19786" t="s">
        <v>9454</v>
      </c>
      <c r="D19786" t="s">
        <v>9455</v>
      </c>
      <c r="E19786" s="117">
        <v>43038</v>
      </c>
      <c r="F19786" s="118">
        <v>0.66748842592592583</v>
      </c>
      <c r="G19786" t="s">
        <v>9457</v>
      </c>
      <c r="H19786">
        <v>63</v>
      </c>
      <c r="I19786">
        <v>17</v>
      </c>
      <c r="K19786">
        <v>-11.9924556308815</v>
      </c>
    </row>
    <row r="19787" spans="1:12" x14ac:dyDescent="0.25">
      <c r="A19787" t="s">
        <v>9458</v>
      </c>
      <c r="B19787" t="s">
        <v>9453</v>
      </c>
      <c r="C19787" t="s">
        <v>9454</v>
      </c>
      <c r="D19787" t="s">
        <v>9455</v>
      </c>
      <c r="E19787" s="117">
        <v>43038</v>
      </c>
      <c r="F19787" s="118">
        <v>0.66748842592592583</v>
      </c>
      <c r="G19787" t="s">
        <v>9457</v>
      </c>
      <c r="H19787">
        <v>64</v>
      </c>
      <c r="I19787">
        <v>17</v>
      </c>
      <c r="K19787">
        <v>-11.9924556308815</v>
      </c>
    </row>
    <row r="19788" spans="1:12" x14ac:dyDescent="0.25">
      <c r="A19788" t="s">
        <v>9458</v>
      </c>
      <c r="B19788" t="s">
        <v>9453</v>
      </c>
      <c r="C19788" t="s">
        <v>9454</v>
      </c>
      <c r="D19788" t="s">
        <v>9455</v>
      </c>
      <c r="E19788" s="117">
        <v>43038</v>
      </c>
      <c r="F19788" s="118">
        <v>0.66748842592592583</v>
      </c>
      <c r="G19788" t="s">
        <v>9457</v>
      </c>
      <c r="H19788">
        <v>64</v>
      </c>
      <c r="I19788">
        <v>17</v>
      </c>
      <c r="K19788">
        <v>-11.9924556308815</v>
      </c>
    </row>
    <row r="19789" spans="1:12" x14ac:dyDescent="0.25">
      <c r="A19789" t="s">
        <v>9458</v>
      </c>
      <c r="B19789" t="s">
        <v>9453</v>
      </c>
      <c r="C19789" t="s">
        <v>9454</v>
      </c>
      <c r="D19789" t="s">
        <v>9455</v>
      </c>
      <c r="E19789" s="117">
        <v>43038</v>
      </c>
      <c r="F19789" s="118">
        <v>0.66748842592592583</v>
      </c>
      <c r="G19789" t="s">
        <v>9457</v>
      </c>
      <c r="H19789">
        <v>65</v>
      </c>
      <c r="I19789">
        <v>17</v>
      </c>
      <c r="K19789">
        <v>-11.9924556308815</v>
      </c>
    </row>
    <row r="19790" spans="1:12" x14ac:dyDescent="0.25">
      <c r="A19790" t="s">
        <v>9458</v>
      </c>
      <c r="B19790" t="s">
        <v>9453</v>
      </c>
      <c r="C19790" t="s">
        <v>9454</v>
      </c>
      <c r="D19790" t="s">
        <v>9455</v>
      </c>
      <c r="E19790" s="117">
        <v>43038</v>
      </c>
      <c r="F19790" s="118">
        <v>0.66748842592592583</v>
      </c>
      <c r="G19790" t="s">
        <v>9457</v>
      </c>
      <c r="H19790">
        <v>65</v>
      </c>
      <c r="I19790">
        <v>17</v>
      </c>
      <c r="K19790">
        <v>-11.9924556308815</v>
      </c>
    </row>
    <row r="19791" spans="1:12" x14ac:dyDescent="0.25">
      <c r="A19791" t="s">
        <v>9458</v>
      </c>
      <c r="B19791" t="s">
        <v>9453</v>
      </c>
      <c r="C19791" t="s">
        <v>9454</v>
      </c>
      <c r="D19791" t="s">
        <v>9455</v>
      </c>
      <c r="E19791" s="117">
        <v>43038</v>
      </c>
      <c r="F19791" s="118">
        <v>0.66748842592592583</v>
      </c>
      <c r="G19791" t="s">
        <v>9457</v>
      </c>
      <c r="H19791">
        <v>66</v>
      </c>
      <c r="I19791">
        <v>17</v>
      </c>
      <c r="K19791">
        <v>-11.9924556308815</v>
      </c>
    </row>
    <row r="19792" spans="1:12" x14ac:dyDescent="0.25">
      <c r="A19792" t="s">
        <v>9458</v>
      </c>
      <c r="B19792" t="s">
        <v>9453</v>
      </c>
      <c r="C19792" t="s">
        <v>9454</v>
      </c>
      <c r="D19792" t="s">
        <v>9455</v>
      </c>
      <c r="E19792" s="117">
        <v>43038</v>
      </c>
      <c r="F19792" s="118">
        <v>0.66749999999999998</v>
      </c>
      <c r="G19792" t="s">
        <v>9457</v>
      </c>
      <c r="H19792">
        <v>66</v>
      </c>
      <c r="I19792">
        <v>17</v>
      </c>
      <c r="K19792">
        <v>-11.9924556308815</v>
      </c>
      <c r="L19792" s="117"/>
    </row>
    <row r="19793" spans="1:11" x14ac:dyDescent="0.25">
      <c r="A19793" t="s">
        <v>9458</v>
      </c>
      <c r="B19793" t="s">
        <v>9453</v>
      </c>
      <c r="C19793" t="s">
        <v>9454</v>
      </c>
      <c r="D19793" t="s">
        <v>9455</v>
      </c>
      <c r="E19793" s="117">
        <v>43038</v>
      </c>
      <c r="F19793" s="118">
        <v>0.66749999999999998</v>
      </c>
      <c r="G19793" t="s">
        <v>9457</v>
      </c>
      <c r="H19793">
        <v>67</v>
      </c>
      <c r="I19793">
        <v>17</v>
      </c>
      <c r="K19793">
        <v>-11.9924556308815</v>
      </c>
    </row>
    <row r="19794" spans="1:11" x14ac:dyDescent="0.25">
      <c r="A19794" t="s">
        <v>9458</v>
      </c>
      <c r="B19794" t="s">
        <v>9453</v>
      </c>
      <c r="C19794" t="s">
        <v>9454</v>
      </c>
      <c r="D19794" t="s">
        <v>9455</v>
      </c>
      <c r="E19794" s="117">
        <v>43038</v>
      </c>
      <c r="F19794" s="118">
        <v>0.66749999999999998</v>
      </c>
      <c r="G19794" t="s">
        <v>9457</v>
      </c>
      <c r="H19794">
        <v>67</v>
      </c>
      <c r="I19794">
        <v>17</v>
      </c>
      <c r="K19794">
        <v>-11.9924556308815</v>
      </c>
    </row>
    <row r="19795" spans="1:11" x14ac:dyDescent="0.25">
      <c r="A19795" t="s">
        <v>9458</v>
      </c>
      <c r="B19795" t="s">
        <v>9453</v>
      </c>
      <c r="C19795" t="s">
        <v>9454</v>
      </c>
      <c r="D19795" t="s">
        <v>9455</v>
      </c>
      <c r="E19795" s="117">
        <v>43038</v>
      </c>
      <c r="F19795" s="118">
        <v>0.66751157407407413</v>
      </c>
      <c r="G19795" t="s">
        <v>9457</v>
      </c>
      <c r="H19795">
        <v>68</v>
      </c>
      <c r="I19795">
        <v>17</v>
      </c>
      <c r="K19795">
        <v>-11.9924556308815</v>
      </c>
    </row>
    <row r="19796" spans="1:11" x14ac:dyDescent="0.25">
      <c r="A19796" t="s">
        <v>9458</v>
      </c>
      <c r="B19796" t="s">
        <v>9453</v>
      </c>
      <c r="C19796" t="s">
        <v>9454</v>
      </c>
      <c r="D19796" t="s">
        <v>9455</v>
      </c>
      <c r="E19796" s="117">
        <v>43038</v>
      </c>
      <c r="F19796" s="118">
        <v>0.66751157407407413</v>
      </c>
      <c r="G19796" t="s">
        <v>9457</v>
      </c>
      <c r="H19796">
        <v>68</v>
      </c>
      <c r="I19796">
        <v>17</v>
      </c>
      <c r="K19796">
        <v>-11.9924556308815</v>
      </c>
    </row>
    <row r="19797" spans="1:11" x14ac:dyDescent="0.25">
      <c r="A19797" t="s">
        <v>9458</v>
      </c>
      <c r="B19797" t="s">
        <v>9453</v>
      </c>
      <c r="C19797" t="s">
        <v>9454</v>
      </c>
      <c r="D19797" t="s">
        <v>9455</v>
      </c>
      <c r="E19797" s="117">
        <v>43038</v>
      </c>
      <c r="F19797" s="118">
        <v>0.66751157407407413</v>
      </c>
      <c r="G19797" t="s">
        <v>9457</v>
      </c>
      <c r="H19797">
        <v>69</v>
      </c>
      <c r="I19797">
        <v>17</v>
      </c>
      <c r="K19797">
        <v>-11.9924556308815</v>
      </c>
    </row>
    <row r="19798" spans="1:11" x14ac:dyDescent="0.25">
      <c r="A19798" t="s">
        <v>9458</v>
      </c>
      <c r="B19798" t="s">
        <v>9453</v>
      </c>
      <c r="C19798" t="s">
        <v>9454</v>
      </c>
      <c r="D19798" t="s">
        <v>9455</v>
      </c>
      <c r="E19798" s="117">
        <v>43038</v>
      </c>
      <c r="F19798" s="118">
        <v>0.66751157407407413</v>
      </c>
      <c r="G19798" t="s">
        <v>9457</v>
      </c>
      <c r="H19798">
        <v>69</v>
      </c>
      <c r="I19798">
        <v>17</v>
      </c>
      <c r="K19798">
        <v>-11.9924556308815</v>
      </c>
    </row>
    <row r="19799" spans="1:11" x14ac:dyDescent="0.25">
      <c r="A19799" t="s">
        <v>9458</v>
      </c>
      <c r="B19799" t="s">
        <v>9453</v>
      </c>
      <c r="C19799" t="s">
        <v>9454</v>
      </c>
      <c r="D19799" t="s">
        <v>9455</v>
      </c>
      <c r="E19799" s="117">
        <v>43038</v>
      </c>
      <c r="F19799" s="118">
        <v>0.66751157407407413</v>
      </c>
      <c r="G19799" t="s">
        <v>9457</v>
      </c>
      <c r="H19799">
        <v>70</v>
      </c>
      <c r="I19799">
        <v>17</v>
      </c>
      <c r="K19799">
        <v>-11.9924556308815</v>
      </c>
    </row>
    <row r="19800" spans="1:11" x14ac:dyDescent="0.25">
      <c r="A19800" t="s">
        <v>9458</v>
      </c>
      <c r="B19800" t="s">
        <v>9453</v>
      </c>
      <c r="C19800" t="s">
        <v>9454</v>
      </c>
      <c r="D19800" t="s">
        <v>9455</v>
      </c>
      <c r="E19800" s="117">
        <v>43038</v>
      </c>
      <c r="F19800" s="118">
        <v>0.66751157407407413</v>
      </c>
      <c r="G19800" t="s">
        <v>9457</v>
      </c>
      <c r="H19800">
        <v>70</v>
      </c>
      <c r="I19800">
        <v>17</v>
      </c>
      <c r="K19800">
        <v>-11.9924556308815</v>
      </c>
    </row>
    <row r="19801" spans="1:11" x14ac:dyDescent="0.25">
      <c r="A19801" t="s">
        <v>9458</v>
      </c>
      <c r="B19801" t="s">
        <v>9453</v>
      </c>
      <c r="C19801" t="s">
        <v>9454</v>
      </c>
      <c r="D19801" t="s">
        <v>9455</v>
      </c>
      <c r="E19801" s="117">
        <v>43038</v>
      </c>
      <c r="F19801" s="118">
        <v>0.66752314814814817</v>
      </c>
      <c r="G19801" t="s">
        <v>9457</v>
      </c>
      <c r="H19801">
        <v>71</v>
      </c>
      <c r="I19801">
        <v>17</v>
      </c>
      <c r="K19801">
        <v>-11.9924556308815</v>
      </c>
    </row>
    <row r="19802" spans="1:11" x14ac:dyDescent="0.25">
      <c r="A19802" t="s">
        <v>9458</v>
      </c>
      <c r="B19802" t="s">
        <v>9453</v>
      </c>
      <c r="C19802" t="s">
        <v>9454</v>
      </c>
      <c r="D19802" t="s">
        <v>9455</v>
      </c>
      <c r="E19802" s="117">
        <v>43038</v>
      </c>
      <c r="F19802" s="118">
        <v>0.66752314814814817</v>
      </c>
      <c r="G19802" t="s">
        <v>9457</v>
      </c>
      <c r="H19802">
        <v>71</v>
      </c>
      <c r="I19802">
        <v>17</v>
      </c>
      <c r="K19802">
        <v>-11.9924556308815</v>
      </c>
    </row>
    <row r="19803" spans="1:11" x14ac:dyDescent="0.25">
      <c r="A19803" t="s">
        <v>9458</v>
      </c>
      <c r="B19803" t="s">
        <v>9453</v>
      </c>
      <c r="C19803" t="s">
        <v>9454</v>
      </c>
      <c r="D19803" t="s">
        <v>9455</v>
      </c>
      <c r="E19803" s="117">
        <v>43038</v>
      </c>
      <c r="F19803" s="118">
        <v>0.66752314814814817</v>
      </c>
      <c r="G19803" t="s">
        <v>9457</v>
      </c>
      <c r="H19803">
        <v>72</v>
      </c>
      <c r="I19803">
        <v>17</v>
      </c>
      <c r="K19803">
        <v>-11.9924556308815</v>
      </c>
    </row>
    <row r="19804" spans="1:11" x14ac:dyDescent="0.25">
      <c r="A19804" t="s">
        <v>9458</v>
      </c>
      <c r="B19804" t="s">
        <v>9453</v>
      </c>
      <c r="C19804" t="s">
        <v>9454</v>
      </c>
      <c r="D19804" t="s">
        <v>9455</v>
      </c>
      <c r="E19804" s="117">
        <v>43038</v>
      </c>
      <c r="F19804" s="118">
        <v>0.66752314814814817</v>
      </c>
      <c r="G19804" t="s">
        <v>9457</v>
      </c>
      <c r="H19804">
        <v>72</v>
      </c>
      <c r="I19804">
        <v>17</v>
      </c>
      <c r="K19804">
        <v>-11.9924556308815</v>
      </c>
    </row>
    <row r="19805" spans="1:11" x14ac:dyDescent="0.25">
      <c r="A19805" t="s">
        <v>9458</v>
      </c>
      <c r="B19805" t="s">
        <v>9453</v>
      </c>
      <c r="C19805" t="s">
        <v>9454</v>
      </c>
      <c r="D19805" t="s">
        <v>9455</v>
      </c>
      <c r="E19805" s="117">
        <v>43038</v>
      </c>
      <c r="F19805" s="118">
        <v>0.66752314814814817</v>
      </c>
      <c r="G19805" t="s">
        <v>9457</v>
      </c>
      <c r="H19805">
        <v>73</v>
      </c>
      <c r="I19805">
        <v>17</v>
      </c>
      <c r="K19805">
        <v>-11.9924556308815</v>
      </c>
    </row>
    <row r="19806" spans="1:11" x14ac:dyDescent="0.25">
      <c r="A19806" t="s">
        <v>9458</v>
      </c>
      <c r="B19806" t="s">
        <v>9453</v>
      </c>
      <c r="C19806" t="s">
        <v>9454</v>
      </c>
      <c r="D19806" t="s">
        <v>9455</v>
      </c>
      <c r="E19806" s="117">
        <v>43038</v>
      </c>
      <c r="F19806" s="118">
        <v>0.66753472222222221</v>
      </c>
      <c r="G19806" t="s">
        <v>9457</v>
      </c>
      <c r="H19806">
        <v>73</v>
      </c>
      <c r="I19806">
        <v>17</v>
      </c>
      <c r="K19806">
        <v>-11.9924556308815</v>
      </c>
    </row>
    <row r="19807" spans="1:11" x14ac:dyDescent="0.25">
      <c r="A19807" t="s">
        <v>9458</v>
      </c>
      <c r="B19807" t="s">
        <v>9453</v>
      </c>
      <c r="C19807" t="s">
        <v>9454</v>
      </c>
      <c r="D19807" t="s">
        <v>9455</v>
      </c>
      <c r="E19807" s="117">
        <v>43038</v>
      </c>
      <c r="F19807" s="118">
        <v>0.66753472222222221</v>
      </c>
      <c r="G19807" t="s">
        <v>9457</v>
      </c>
      <c r="H19807">
        <v>74</v>
      </c>
      <c r="I19807">
        <v>17</v>
      </c>
      <c r="K19807">
        <v>-11.9924556308815</v>
      </c>
    </row>
    <row r="19808" spans="1:11" x14ac:dyDescent="0.25">
      <c r="A19808" t="s">
        <v>9458</v>
      </c>
      <c r="B19808" t="s">
        <v>9453</v>
      </c>
      <c r="C19808" t="s">
        <v>9454</v>
      </c>
      <c r="D19808" t="s">
        <v>9455</v>
      </c>
      <c r="E19808" s="117">
        <v>43038</v>
      </c>
      <c r="F19808" s="118">
        <v>0.66753472222222221</v>
      </c>
      <c r="G19808" t="s">
        <v>9457</v>
      </c>
      <c r="H19808">
        <v>74</v>
      </c>
      <c r="I19808">
        <v>17</v>
      </c>
      <c r="K19808">
        <v>-11.9924556308815</v>
      </c>
    </row>
    <row r="19809" spans="1:11" x14ac:dyDescent="0.25">
      <c r="A19809" t="s">
        <v>9458</v>
      </c>
      <c r="B19809" t="s">
        <v>9453</v>
      </c>
      <c r="C19809" t="s">
        <v>9454</v>
      </c>
      <c r="D19809" t="s">
        <v>9455</v>
      </c>
      <c r="E19809" s="117">
        <v>43038</v>
      </c>
      <c r="F19809" s="118">
        <v>0.66753472222222221</v>
      </c>
      <c r="G19809" t="s">
        <v>9457</v>
      </c>
      <c r="H19809">
        <v>75</v>
      </c>
      <c r="I19809">
        <v>17</v>
      </c>
      <c r="K19809">
        <v>-11.9924556308815</v>
      </c>
    </row>
    <row r="19810" spans="1:11" x14ac:dyDescent="0.25">
      <c r="A19810" t="s">
        <v>9458</v>
      </c>
      <c r="B19810" t="s">
        <v>9453</v>
      </c>
      <c r="C19810" t="s">
        <v>9454</v>
      </c>
      <c r="D19810" t="s">
        <v>9455</v>
      </c>
      <c r="E19810" s="117">
        <v>43038</v>
      </c>
      <c r="F19810" s="118">
        <v>0.66753472222222221</v>
      </c>
      <c r="G19810" t="s">
        <v>9457</v>
      </c>
      <c r="H19810">
        <v>75</v>
      </c>
      <c r="I19810">
        <v>17</v>
      </c>
      <c r="K19810">
        <v>-11.9924556308815</v>
      </c>
    </row>
    <row r="19811" spans="1:11" x14ac:dyDescent="0.25">
      <c r="A19811" t="s">
        <v>9458</v>
      </c>
      <c r="B19811" t="s">
        <v>9453</v>
      </c>
      <c r="C19811" t="s">
        <v>9454</v>
      </c>
      <c r="D19811" t="s">
        <v>9455</v>
      </c>
      <c r="E19811" s="117">
        <v>43038</v>
      </c>
      <c r="F19811" s="118">
        <v>0.66754629629629625</v>
      </c>
      <c r="G19811" t="s">
        <v>9457</v>
      </c>
      <c r="H19811">
        <v>76</v>
      </c>
      <c r="I19811">
        <v>17</v>
      </c>
      <c r="K19811">
        <v>-11.9924556308815</v>
      </c>
    </row>
    <row r="19812" spans="1:11" x14ac:dyDescent="0.25">
      <c r="A19812" t="s">
        <v>9458</v>
      </c>
      <c r="B19812" t="s">
        <v>9453</v>
      </c>
      <c r="C19812" t="s">
        <v>9454</v>
      </c>
      <c r="D19812" t="s">
        <v>9455</v>
      </c>
      <c r="E19812" s="117">
        <v>43038</v>
      </c>
      <c r="F19812" s="118">
        <v>0.66754629629629625</v>
      </c>
      <c r="G19812" t="s">
        <v>9457</v>
      </c>
      <c r="H19812">
        <v>76</v>
      </c>
      <c r="I19812">
        <v>17</v>
      </c>
      <c r="K19812">
        <v>-11.9924556308815</v>
      </c>
    </row>
    <row r="19813" spans="1:11" x14ac:dyDescent="0.25">
      <c r="A19813" t="s">
        <v>9458</v>
      </c>
      <c r="B19813" t="s">
        <v>9453</v>
      </c>
      <c r="C19813" t="s">
        <v>9454</v>
      </c>
      <c r="D19813" t="s">
        <v>9455</v>
      </c>
      <c r="E19813" s="117">
        <v>43038</v>
      </c>
      <c r="F19813" s="118">
        <v>0.66754629629629625</v>
      </c>
      <c r="G19813" t="s">
        <v>9457</v>
      </c>
      <c r="H19813">
        <v>77</v>
      </c>
      <c r="I19813">
        <v>17</v>
      </c>
      <c r="K19813">
        <v>-11.9924556308815</v>
      </c>
    </row>
    <row r="19814" spans="1:11" x14ac:dyDescent="0.25">
      <c r="A19814" t="s">
        <v>9458</v>
      </c>
      <c r="B19814" t="s">
        <v>9453</v>
      </c>
      <c r="C19814" t="s">
        <v>9454</v>
      </c>
      <c r="D19814" t="s">
        <v>9455</v>
      </c>
      <c r="E19814" s="117">
        <v>43038</v>
      </c>
      <c r="F19814" s="118">
        <v>0.66754629629629625</v>
      </c>
      <c r="G19814" t="s">
        <v>9457</v>
      </c>
      <c r="H19814">
        <v>77</v>
      </c>
      <c r="I19814">
        <v>17</v>
      </c>
      <c r="K19814">
        <v>-11.9924556308815</v>
      </c>
    </row>
    <row r="19815" spans="1:11" x14ac:dyDescent="0.25">
      <c r="A19815" t="s">
        <v>9458</v>
      </c>
      <c r="B19815" t="s">
        <v>9453</v>
      </c>
      <c r="C19815" t="s">
        <v>9454</v>
      </c>
      <c r="D19815" t="s">
        <v>9455</v>
      </c>
      <c r="E19815" s="117">
        <v>43038</v>
      </c>
      <c r="F19815" s="118">
        <v>0.66754629629629625</v>
      </c>
      <c r="G19815" t="s">
        <v>9457</v>
      </c>
      <c r="H19815">
        <v>78</v>
      </c>
      <c r="I19815">
        <v>17</v>
      </c>
      <c r="K19815">
        <v>-11.9924556308815</v>
      </c>
    </row>
    <row r="19816" spans="1:11" x14ac:dyDescent="0.25">
      <c r="A19816" t="s">
        <v>9458</v>
      </c>
      <c r="B19816" t="s">
        <v>9453</v>
      </c>
      <c r="C19816" t="s">
        <v>9454</v>
      </c>
      <c r="D19816" t="s">
        <v>9455</v>
      </c>
      <c r="E19816" s="117">
        <v>43038</v>
      </c>
      <c r="F19816" s="118">
        <v>0.66754629629629625</v>
      </c>
      <c r="G19816" t="s">
        <v>9457</v>
      </c>
      <c r="H19816">
        <v>78</v>
      </c>
      <c r="I19816">
        <v>17</v>
      </c>
      <c r="K19816">
        <v>-11.9924556308815</v>
      </c>
    </row>
    <row r="19817" spans="1:11" x14ac:dyDescent="0.25">
      <c r="A19817" t="s">
        <v>9458</v>
      </c>
      <c r="B19817" t="s">
        <v>9453</v>
      </c>
      <c r="C19817" t="s">
        <v>9454</v>
      </c>
      <c r="D19817" t="s">
        <v>9455</v>
      </c>
      <c r="E19817" s="117">
        <v>43038</v>
      </c>
      <c r="F19817" s="118">
        <v>0.6675578703703704</v>
      </c>
      <c r="G19817" t="s">
        <v>9457</v>
      </c>
      <c r="H19817">
        <v>79</v>
      </c>
      <c r="I19817">
        <v>17</v>
      </c>
      <c r="K19817">
        <v>-11.9924556308815</v>
      </c>
    </row>
    <row r="19818" spans="1:11" x14ac:dyDescent="0.25">
      <c r="A19818" t="s">
        <v>9458</v>
      </c>
      <c r="B19818" t="s">
        <v>9453</v>
      </c>
      <c r="C19818" t="s">
        <v>9454</v>
      </c>
      <c r="D19818" t="s">
        <v>9455</v>
      </c>
      <c r="E19818" s="117">
        <v>43038</v>
      </c>
      <c r="F19818" s="118">
        <v>0.6675578703703704</v>
      </c>
      <c r="G19818" t="s">
        <v>9457</v>
      </c>
      <c r="H19818">
        <v>79</v>
      </c>
      <c r="I19818">
        <v>17</v>
      </c>
      <c r="K19818">
        <v>-11.9924556308815</v>
      </c>
    </row>
    <row r="19819" spans="1:11" x14ac:dyDescent="0.25">
      <c r="A19819" t="s">
        <v>9458</v>
      </c>
      <c r="B19819" t="s">
        <v>9453</v>
      </c>
      <c r="C19819" t="s">
        <v>9454</v>
      </c>
      <c r="D19819" t="s">
        <v>9455</v>
      </c>
      <c r="E19819" s="117">
        <v>43038</v>
      </c>
      <c r="F19819" s="118">
        <v>0.6675578703703704</v>
      </c>
      <c r="G19819" t="s">
        <v>9457</v>
      </c>
      <c r="H19819">
        <v>80</v>
      </c>
      <c r="I19819">
        <v>17</v>
      </c>
      <c r="K19819">
        <v>-11.9924556308815</v>
      </c>
    </row>
    <row r="19820" spans="1:11" x14ac:dyDescent="0.25">
      <c r="A19820" t="s">
        <v>9458</v>
      </c>
      <c r="B19820" t="s">
        <v>9453</v>
      </c>
      <c r="C19820" t="s">
        <v>9454</v>
      </c>
      <c r="D19820" t="s">
        <v>9455</v>
      </c>
      <c r="E19820" s="117">
        <v>43038</v>
      </c>
      <c r="F19820" s="118">
        <v>0.6675578703703704</v>
      </c>
      <c r="G19820" t="s">
        <v>9457</v>
      </c>
      <c r="H19820">
        <v>80</v>
      </c>
      <c r="I19820">
        <v>17</v>
      </c>
      <c r="K19820">
        <v>-11.9924556308815</v>
      </c>
    </row>
    <row r="19821" spans="1:11" x14ac:dyDescent="0.25">
      <c r="A19821" t="s">
        <v>9458</v>
      </c>
      <c r="B19821" t="s">
        <v>9453</v>
      </c>
      <c r="C19821" t="s">
        <v>9454</v>
      </c>
      <c r="D19821" t="s">
        <v>9455</v>
      </c>
      <c r="E19821" s="117">
        <v>43038</v>
      </c>
      <c r="F19821" s="118">
        <v>0.6675578703703704</v>
      </c>
      <c r="G19821" t="s">
        <v>9457</v>
      </c>
      <c r="H19821">
        <v>81</v>
      </c>
      <c r="I19821">
        <v>17</v>
      </c>
      <c r="K19821">
        <v>-11.9924556308815</v>
      </c>
    </row>
    <row r="19822" spans="1:11" x14ac:dyDescent="0.25">
      <c r="A19822" t="s">
        <v>9458</v>
      </c>
      <c r="B19822" t="s">
        <v>9453</v>
      </c>
      <c r="C19822" t="s">
        <v>9454</v>
      </c>
      <c r="D19822" t="s">
        <v>9455</v>
      </c>
      <c r="E19822" s="117">
        <v>43038</v>
      </c>
      <c r="F19822" s="118">
        <v>0.66756944444444455</v>
      </c>
      <c r="G19822" t="s">
        <v>9457</v>
      </c>
      <c r="H19822">
        <v>81</v>
      </c>
      <c r="I19822">
        <v>17</v>
      </c>
      <c r="K19822">
        <v>-11.9924556308815</v>
      </c>
    </row>
    <row r="19823" spans="1:11" x14ac:dyDescent="0.25">
      <c r="A19823" t="s">
        <v>9458</v>
      </c>
      <c r="B19823" t="s">
        <v>9453</v>
      </c>
      <c r="C19823" t="s">
        <v>9454</v>
      </c>
      <c r="D19823" t="s">
        <v>9455</v>
      </c>
      <c r="E19823" s="117">
        <v>43038</v>
      </c>
      <c r="F19823" s="118">
        <v>0.66756944444444455</v>
      </c>
      <c r="G19823" t="s">
        <v>9457</v>
      </c>
      <c r="H19823">
        <v>82</v>
      </c>
      <c r="I19823">
        <v>17</v>
      </c>
      <c r="K19823">
        <v>-11.9924556308815</v>
      </c>
    </row>
    <row r="19824" spans="1:11" x14ac:dyDescent="0.25">
      <c r="A19824" t="s">
        <v>9458</v>
      </c>
      <c r="B19824" t="s">
        <v>9453</v>
      </c>
      <c r="C19824" t="s">
        <v>9454</v>
      </c>
      <c r="D19824" t="s">
        <v>9455</v>
      </c>
      <c r="E19824" s="117">
        <v>43038</v>
      </c>
      <c r="F19824" s="118">
        <v>0.66756944444444455</v>
      </c>
      <c r="G19824" t="s">
        <v>9457</v>
      </c>
      <c r="H19824">
        <v>82</v>
      </c>
      <c r="I19824">
        <v>17</v>
      </c>
      <c r="K19824">
        <v>-11.9924556308815</v>
      </c>
    </row>
    <row r="19825" spans="1:12" x14ac:dyDescent="0.25">
      <c r="A19825" t="s">
        <v>9458</v>
      </c>
      <c r="B19825" t="s">
        <v>9453</v>
      </c>
      <c r="C19825" t="s">
        <v>9454</v>
      </c>
      <c r="D19825" t="s">
        <v>9455</v>
      </c>
      <c r="E19825" s="117">
        <v>43038</v>
      </c>
      <c r="F19825" s="118">
        <v>0.66756944444444455</v>
      </c>
      <c r="G19825" t="s">
        <v>9457</v>
      </c>
      <c r="H19825">
        <v>83</v>
      </c>
      <c r="I19825">
        <v>17</v>
      </c>
      <c r="K19825">
        <v>-11.9924556308815</v>
      </c>
      <c r="L19825" s="117"/>
    </row>
    <row r="19826" spans="1:12" x14ac:dyDescent="0.25">
      <c r="A19826" t="s">
        <v>9458</v>
      </c>
      <c r="B19826" t="s">
        <v>9453</v>
      </c>
      <c r="C19826" t="s">
        <v>9454</v>
      </c>
      <c r="D19826" t="s">
        <v>9455</v>
      </c>
      <c r="E19826" s="117">
        <v>43038</v>
      </c>
      <c r="F19826" s="118">
        <v>0.66756944444444455</v>
      </c>
      <c r="G19826" t="s">
        <v>9457</v>
      </c>
      <c r="H19826">
        <v>83</v>
      </c>
      <c r="I19826">
        <v>17</v>
      </c>
      <c r="K19826">
        <v>-11.9924556308815</v>
      </c>
    </row>
    <row r="19827" spans="1:12" x14ac:dyDescent="0.25">
      <c r="A19827" t="s">
        <v>9458</v>
      </c>
      <c r="B19827" t="s">
        <v>9453</v>
      </c>
      <c r="C19827" t="s">
        <v>9454</v>
      </c>
      <c r="D19827" t="s">
        <v>9455</v>
      </c>
      <c r="E19827" s="117">
        <v>43038</v>
      </c>
      <c r="F19827" s="118">
        <v>0.66756944444444455</v>
      </c>
      <c r="G19827" t="s">
        <v>9457</v>
      </c>
      <c r="H19827">
        <v>84</v>
      </c>
      <c r="I19827">
        <v>17</v>
      </c>
      <c r="K19827">
        <v>-11.9924556308815</v>
      </c>
    </row>
    <row r="19828" spans="1:12" x14ac:dyDescent="0.25">
      <c r="A19828" t="s">
        <v>9458</v>
      </c>
      <c r="B19828" t="s">
        <v>9453</v>
      </c>
      <c r="C19828" t="s">
        <v>9454</v>
      </c>
      <c r="D19828" t="s">
        <v>9455</v>
      </c>
      <c r="E19828" s="117">
        <v>43038</v>
      </c>
      <c r="F19828" s="118">
        <v>0.66758101851851848</v>
      </c>
      <c r="G19828" t="s">
        <v>9457</v>
      </c>
      <c r="H19828">
        <v>84</v>
      </c>
      <c r="I19828">
        <v>17</v>
      </c>
      <c r="K19828">
        <v>-11.9924556308815</v>
      </c>
    </row>
    <row r="19829" spans="1:12" x14ac:dyDescent="0.25">
      <c r="A19829" t="s">
        <v>9458</v>
      </c>
      <c r="B19829" t="s">
        <v>9453</v>
      </c>
      <c r="C19829" t="s">
        <v>9454</v>
      </c>
      <c r="D19829" t="s">
        <v>9455</v>
      </c>
      <c r="E19829" s="117">
        <v>43038</v>
      </c>
      <c r="F19829" s="118">
        <v>0.66758101851851848</v>
      </c>
      <c r="G19829" t="s">
        <v>9457</v>
      </c>
      <c r="H19829">
        <v>85</v>
      </c>
      <c r="I19829">
        <v>17</v>
      </c>
      <c r="K19829">
        <v>-11.9924556308815</v>
      </c>
    </row>
    <row r="19830" spans="1:12" x14ac:dyDescent="0.25">
      <c r="A19830" t="s">
        <v>9458</v>
      </c>
      <c r="B19830" t="s">
        <v>9453</v>
      </c>
      <c r="C19830" t="s">
        <v>9454</v>
      </c>
      <c r="D19830" t="s">
        <v>9455</v>
      </c>
      <c r="E19830" s="117">
        <v>43038</v>
      </c>
      <c r="F19830" s="118">
        <v>0.66758101851851848</v>
      </c>
      <c r="G19830" t="s">
        <v>9457</v>
      </c>
      <c r="H19830">
        <v>85</v>
      </c>
      <c r="I19830">
        <v>17</v>
      </c>
      <c r="K19830">
        <v>-11.9924556308815</v>
      </c>
    </row>
    <row r="19831" spans="1:12" x14ac:dyDescent="0.25">
      <c r="A19831" t="s">
        <v>9458</v>
      </c>
      <c r="B19831" t="s">
        <v>9453</v>
      </c>
      <c r="C19831" t="s">
        <v>9454</v>
      </c>
      <c r="D19831" t="s">
        <v>9455</v>
      </c>
      <c r="E19831" s="117">
        <v>43038</v>
      </c>
      <c r="F19831" s="118">
        <v>0.66758101851851848</v>
      </c>
      <c r="G19831" t="s">
        <v>9457</v>
      </c>
      <c r="H19831">
        <v>86</v>
      </c>
      <c r="I19831">
        <v>17</v>
      </c>
      <c r="K19831">
        <v>-11.9924556308815</v>
      </c>
    </row>
    <row r="19832" spans="1:12" x14ac:dyDescent="0.25">
      <c r="A19832" t="s">
        <v>9458</v>
      </c>
      <c r="B19832" t="s">
        <v>9453</v>
      </c>
      <c r="C19832" t="s">
        <v>9454</v>
      </c>
      <c r="D19832" t="s">
        <v>9455</v>
      </c>
      <c r="E19832" s="117">
        <v>43038</v>
      </c>
      <c r="F19832" s="118">
        <v>0.66758101851851848</v>
      </c>
      <c r="G19832" t="s">
        <v>9457</v>
      </c>
      <c r="H19832">
        <v>86</v>
      </c>
      <c r="I19832">
        <v>17</v>
      </c>
      <c r="K19832">
        <v>-11.9924556308815</v>
      </c>
    </row>
    <row r="19833" spans="1:12" x14ac:dyDescent="0.25">
      <c r="A19833" t="s">
        <v>9458</v>
      </c>
      <c r="B19833" t="s">
        <v>9453</v>
      </c>
      <c r="C19833" t="s">
        <v>9454</v>
      </c>
      <c r="D19833" t="s">
        <v>9455</v>
      </c>
      <c r="E19833" s="117">
        <v>43038</v>
      </c>
      <c r="F19833" s="118">
        <v>0.66759259259259263</v>
      </c>
      <c r="G19833" t="s">
        <v>9457</v>
      </c>
      <c r="H19833">
        <v>87</v>
      </c>
      <c r="I19833">
        <v>17</v>
      </c>
      <c r="K19833">
        <v>-11.9924556308815</v>
      </c>
    </row>
    <row r="19834" spans="1:12" x14ac:dyDescent="0.25">
      <c r="A19834" t="s">
        <v>9458</v>
      </c>
      <c r="B19834" t="s">
        <v>9453</v>
      </c>
      <c r="C19834" t="s">
        <v>9454</v>
      </c>
      <c r="D19834" t="s">
        <v>9455</v>
      </c>
      <c r="E19834" s="117">
        <v>43038</v>
      </c>
      <c r="F19834" s="118">
        <v>0.66759259259259263</v>
      </c>
      <c r="G19834" t="s">
        <v>9457</v>
      </c>
      <c r="H19834">
        <v>87</v>
      </c>
      <c r="I19834">
        <v>17</v>
      </c>
      <c r="K19834">
        <v>-11.9924556308815</v>
      </c>
    </row>
    <row r="19835" spans="1:12" x14ac:dyDescent="0.25">
      <c r="A19835" t="s">
        <v>9458</v>
      </c>
      <c r="B19835" t="s">
        <v>9453</v>
      </c>
      <c r="C19835" t="s">
        <v>9454</v>
      </c>
      <c r="D19835" t="s">
        <v>9455</v>
      </c>
      <c r="E19835" s="117">
        <v>43038</v>
      </c>
      <c r="F19835" s="118">
        <v>0.66759259259259263</v>
      </c>
      <c r="G19835" t="s">
        <v>9457</v>
      </c>
      <c r="H19835">
        <v>88</v>
      </c>
      <c r="I19835">
        <v>17</v>
      </c>
      <c r="K19835">
        <v>-11.9924556308815</v>
      </c>
    </row>
    <row r="19836" spans="1:12" x14ac:dyDescent="0.25">
      <c r="A19836" t="s">
        <v>9458</v>
      </c>
      <c r="B19836" t="s">
        <v>9453</v>
      </c>
      <c r="C19836" t="s">
        <v>9454</v>
      </c>
      <c r="D19836" t="s">
        <v>9455</v>
      </c>
      <c r="E19836" s="117">
        <v>43038</v>
      </c>
      <c r="F19836" s="118">
        <v>0.66759259259259263</v>
      </c>
      <c r="G19836" t="s">
        <v>9457</v>
      </c>
      <c r="H19836">
        <v>88</v>
      </c>
      <c r="I19836">
        <v>17</v>
      </c>
      <c r="K19836">
        <v>-11.9924556308815</v>
      </c>
    </row>
    <row r="19837" spans="1:12" x14ac:dyDescent="0.25">
      <c r="A19837" t="s">
        <v>9458</v>
      </c>
      <c r="B19837" t="s">
        <v>9453</v>
      </c>
      <c r="C19837" t="s">
        <v>9454</v>
      </c>
      <c r="D19837" t="s">
        <v>9455</v>
      </c>
      <c r="E19837" s="117">
        <v>43038</v>
      </c>
      <c r="F19837" s="118">
        <v>0.66759259259259263</v>
      </c>
      <c r="G19837" t="s">
        <v>9457</v>
      </c>
      <c r="H19837">
        <v>89</v>
      </c>
      <c r="I19837">
        <v>17</v>
      </c>
      <c r="K19837">
        <v>-11.9924556308815</v>
      </c>
    </row>
    <row r="19838" spans="1:12" x14ac:dyDescent="0.25">
      <c r="A19838" t="s">
        <v>9458</v>
      </c>
      <c r="B19838" t="s">
        <v>9453</v>
      </c>
      <c r="C19838" t="s">
        <v>9454</v>
      </c>
      <c r="D19838" t="s">
        <v>9455</v>
      </c>
      <c r="E19838" s="117">
        <v>43038</v>
      </c>
      <c r="F19838" s="118">
        <v>0.66759259259259263</v>
      </c>
      <c r="G19838" t="s">
        <v>9457</v>
      </c>
      <c r="H19838">
        <v>89</v>
      </c>
      <c r="I19838">
        <v>17</v>
      </c>
      <c r="K19838">
        <v>-11.9924556308815</v>
      </c>
    </row>
    <row r="19839" spans="1:12" x14ac:dyDescent="0.25">
      <c r="A19839" t="s">
        <v>9458</v>
      </c>
      <c r="B19839" t="s">
        <v>9453</v>
      </c>
      <c r="C19839" t="s">
        <v>9454</v>
      </c>
      <c r="D19839" t="s">
        <v>9455</v>
      </c>
      <c r="E19839" s="117">
        <v>43038</v>
      </c>
      <c r="F19839" s="118">
        <v>0.66760416666666667</v>
      </c>
      <c r="G19839" t="s">
        <v>9457</v>
      </c>
      <c r="H19839">
        <v>90</v>
      </c>
      <c r="I19839">
        <v>17</v>
      </c>
      <c r="K19839">
        <v>-11.9924556308815</v>
      </c>
    </row>
    <row r="19840" spans="1:12" x14ac:dyDescent="0.25">
      <c r="A19840" t="s">
        <v>9458</v>
      </c>
      <c r="B19840" t="s">
        <v>9453</v>
      </c>
      <c r="C19840" t="s">
        <v>9454</v>
      </c>
      <c r="D19840" t="s">
        <v>9455</v>
      </c>
      <c r="E19840" s="117">
        <v>43038</v>
      </c>
      <c r="F19840" s="118">
        <v>0.66760416666666667</v>
      </c>
      <c r="G19840" t="s">
        <v>9457</v>
      </c>
      <c r="H19840">
        <v>90</v>
      </c>
      <c r="I19840">
        <v>17</v>
      </c>
      <c r="K19840">
        <v>-11.9924556308815</v>
      </c>
    </row>
    <row r="19841" spans="1:11" x14ac:dyDescent="0.25">
      <c r="A19841" t="s">
        <v>9458</v>
      </c>
      <c r="B19841" t="s">
        <v>9453</v>
      </c>
      <c r="C19841" t="s">
        <v>9454</v>
      </c>
      <c r="D19841" t="s">
        <v>9455</v>
      </c>
      <c r="E19841" s="117">
        <v>43038</v>
      </c>
      <c r="F19841" s="118">
        <v>0.66760416666666667</v>
      </c>
      <c r="G19841" t="s">
        <v>9457</v>
      </c>
      <c r="H19841">
        <v>91</v>
      </c>
      <c r="I19841">
        <v>17</v>
      </c>
      <c r="K19841">
        <v>-11.9924556308815</v>
      </c>
    </row>
    <row r="19842" spans="1:11" x14ac:dyDescent="0.25">
      <c r="A19842" t="s">
        <v>9458</v>
      </c>
      <c r="B19842" t="s">
        <v>9453</v>
      </c>
      <c r="C19842" t="s">
        <v>9454</v>
      </c>
      <c r="D19842" t="s">
        <v>9455</v>
      </c>
      <c r="E19842" s="117">
        <v>43038</v>
      </c>
      <c r="F19842" s="118">
        <v>0.66760416666666667</v>
      </c>
      <c r="G19842" t="s">
        <v>9457</v>
      </c>
      <c r="H19842">
        <v>91</v>
      </c>
      <c r="I19842">
        <v>17</v>
      </c>
      <c r="K19842">
        <v>-11.9924556308815</v>
      </c>
    </row>
    <row r="19843" spans="1:11" x14ac:dyDescent="0.25">
      <c r="A19843" t="s">
        <v>9458</v>
      </c>
      <c r="B19843" t="s">
        <v>9453</v>
      </c>
      <c r="C19843" t="s">
        <v>9454</v>
      </c>
      <c r="D19843" t="s">
        <v>9455</v>
      </c>
      <c r="E19843" s="117">
        <v>43038</v>
      </c>
      <c r="F19843" s="118">
        <v>0.66760416666666667</v>
      </c>
      <c r="G19843" t="s">
        <v>9457</v>
      </c>
      <c r="H19843">
        <v>92</v>
      </c>
      <c r="I19843">
        <v>17</v>
      </c>
      <c r="K19843">
        <v>-11.9924556308815</v>
      </c>
    </row>
    <row r="19844" spans="1:11" x14ac:dyDescent="0.25">
      <c r="A19844" t="s">
        <v>9458</v>
      </c>
      <c r="B19844" t="s">
        <v>9453</v>
      </c>
      <c r="C19844" t="s">
        <v>9454</v>
      </c>
      <c r="D19844" t="s">
        <v>9455</v>
      </c>
      <c r="E19844" s="117">
        <v>43038</v>
      </c>
      <c r="F19844" s="118">
        <v>0.6676157407407407</v>
      </c>
      <c r="G19844" t="s">
        <v>9457</v>
      </c>
      <c r="H19844">
        <v>92</v>
      </c>
      <c r="I19844">
        <v>17</v>
      </c>
      <c r="K19844">
        <v>-11.9924556308815</v>
      </c>
    </row>
    <row r="19845" spans="1:11" x14ac:dyDescent="0.25">
      <c r="A19845" t="s">
        <v>9458</v>
      </c>
      <c r="B19845" t="s">
        <v>9453</v>
      </c>
      <c r="C19845" t="s">
        <v>9454</v>
      </c>
      <c r="D19845" t="s">
        <v>9455</v>
      </c>
      <c r="E19845" s="117">
        <v>43038</v>
      </c>
      <c r="F19845" s="118">
        <v>0.6676157407407407</v>
      </c>
      <c r="G19845" t="s">
        <v>9457</v>
      </c>
      <c r="H19845">
        <v>93</v>
      </c>
      <c r="I19845">
        <v>17</v>
      </c>
      <c r="K19845">
        <v>-11.9924556308815</v>
      </c>
    </row>
    <row r="19846" spans="1:11" x14ac:dyDescent="0.25">
      <c r="A19846" t="s">
        <v>9458</v>
      </c>
      <c r="B19846" t="s">
        <v>9453</v>
      </c>
      <c r="C19846" t="s">
        <v>9454</v>
      </c>
      <c r="D19846" t="s">
        <v>9455</v>
      </c>
      <c r="E19846" s="117">
        <v>43038</v>
      </c>
      <c r="F19846" s="118">
        <v>0.6676157407407407</v>
      </c>
      <c r="G19846" t="s">
        <v>9457</v>
      </c>
      <c r="H19846">
        <v>93</v>
      </c>
      <c r="I19846">
        <v>17</v>
      </c>
      <c r="K19846">
        <v>-11.9924556308815</v>
      </c>
    </row>
    <row r="19847" spans="1:11" x14ac:dyDescent="0.25">
      <c r="A19847" t="s">
        <v>9458</v>
      </c>
      <c r="B19847" t="s">
        <v>9453</v>
      </c>
      <c r="C19847" t="s">
        <v>9454</v>
      </c>
      <c r="D19847" t="s">
        <v>9455</v>
      </c>
      <c r="E19847" s="117">
        <v>43038</v>
      </c>
      <c r="F19847" s="118">
        <v>0.6676157407407407</v>
      </c>
      <c r="G19847" t="s">
        <v>9457</v>
      </c>
      <c r="H19847">
        <v>94</v>
      </c>
      <c r="I19847">
        <v>17</v>
      </c>
      <c r="K19847">
        <v>-11.9924556308815</v>
      </c>
    </row>
    <row r="19848" spans="1:11" x14ac:dyDescent="0.25">
      <c r="A19848" t="s">
        <v>9458</v>
      </c>
      <c r="B19848" t="s">
        <v>9453</v>
      </c>
      <c r="C19848" t="s">
        <v>9454</v>
      </c>
      <c r="D19848" t="s">
        <v>9455</v>
      </c>
      <c r="E19848" s="117">
        <v>43038</v>
      </c>
      <c r="F19848" s="118">
        <v>0.6676157407407407</v>
      </c>
      <c r="G19848" t="s">
        <v>9457</v>
      </c>
      <c r="H19848">
        <v>94</v>
      </c>
      <c r="I19848">
        <v>17</v>
      </c>
      <c r="K19848">
        <v>-11.9924556308815</v>
      </c>
    </row>
    <row r="19849" spans="1:11" x14ac:dyDescent="0.25">
      <c r="A19849" t="s">
        <v>9458</v>
      </c>
      <c r="B19849" t="s">
        <v>9453</v>
      </c>
      <c r="C19849" t="s">
        <v>9454</v>
      </c>
      <c r="D19849" t="s">
        <v>9455</v>
      </c>
      <c r="E19849" s="117">
        <v>43038</v>
      </c>
      <c r="F19849" s="118">
        <v>0.66762731481481474</v>
      </c>
      <c r="G19849" t="s">
        <v>9457</v>
      </c>
      <c r="H19849">
        <v>95</v>
      </c>
      <c r="I19849">
        <v>17</v>
      </c>
      <c r="K19849">
        <v>-11.9924556308815</v>
      </c>
    </row>
    <row r="19850" spans="1:11" x14ac:dyDescent="0.25">
      <c r="A19850" t="s">
        <v>9458</v>
      </c>
      <c r="B19850" t="s">
        <v>9453</v>
      </c>
      <c r="C19850" t="s">
        <v>9454</v>
      </c>
      <c r="D19850" t="s">
        <v>9455</v>
      </c>
      <c r="E19850" s="117">
        <v>43038</v>
      </c>
      <c r="F19850" s="118">
        <v>0.66762731481481474</v>
      </c>
      <c r="G19850" t="s">
        <v>9457</v>
      </c>
      <c r="H19850">
        <v>95</v>
      </c>
      <c r="I19850">
        <v>17</v>
      </c>
      <c r="K19850">
        <v>-11.9924556308815</v>
      </c>
    </row>
    <row r="19851" spans="1:11" x14ac:dyDescent="0.25">
      <c r="A19851" t="s">
        <v>9458</v>
      </c>
      <c r="B19851" t="s">
        <v>9453</v>
      </c>
      <c r="C19851" t="s">
        <v>9454</v>
      </c>
      <c r="D19851" t="s">
        <v>9455</v>
      </c>
      <c r="E19851" s="117">
        <v>43038</v>
      </c>
      <c r="F19851" s="118">
        <v>0.66762731481481474</v>
      </c>
      <c r="G19851" t="s">
        <v>9457</v>
      </c>
      <c r="H19851">
        <v>96</v>
      </c>
      <c r="I19851">
        <v>17</v>
      </c>
      <c r="K19851">
        <v>-11.9924556308815</v>
      </c>
    </row>
    <row r="19852" spans="1:11" x14ac:dyDescent="0.25">
      <c r="A19852" t="s">
        <v>9458</v>
      </c>
      <c r="B19852" t="s">
        <v>9453</v>
      </c>
      <c r="C19852" t="s">
        <v>9454</v>
      </c>
      <c r="D19852" t="s">
        <v>9455</v>
      </c>
      <c r="E19852" s="117">
        <v>43038</v>
      </c>
      <c r="F19852" s="118">
        <v>0.66762731481481474</v>
      </c>
      <c r="G19852" t="s">
        <v>9457</v>
      </c>
      <c r="H19852">
        <v>96</v>
      </c>
      <c r="I19852">
        <v>17</v>
      </c>
      <c r="K19852">
        <v>-11.9924556308815</v>
      </c>
    </row>
    <row r="19853" spans="1:11" x14ac:dyDescent="0.25">
      <c r="A19853" t="s">
        <v>9458</v>
      </c>
      <c r="B19853" t="s">
        <v>9453</v>
      </c>
      <c r="C19853" t="s">
        <v>9454</v>
      </c>
      <c r="D19853" t="s">
        <v>9455</v>
      </c>
      <c r="E19853" s="117">
        <v>43038</v>
      </c>
      <c r="F19853" s="118">
        <v>0.66762731481481474</v>
      </c>
      <c r="G19853" t="s">
        <v>9457</v>
      </c>
      <c r="H19853">
        <v>97</v>
      </c>
      <c r="I19853">
        <v>17</v>
      </c>
      <c r="K19853">
        <v>-11.9924556308815</v>
      </c>
    </row>
    <row r="19854" spans="1:11" x14ac:dyDescent="0.25">
      <c r="A19854" t="s">
        <v>9458</v>
      </c>
      <c r="B19854" t="s">
        <v>9453</v>
      </c>
      <c r="C19854" t="s">
        <v>9454</v>
      </c>
      <c r="D19854" t="s">
        <v>9455</v>
      </c>
      <c r="E19854" s="117">
        <v>43038</v>
      </c>
      <c r="F19854" s="118">
        <v>0.66762731481481474</v>
      </c>
      <c r="G19854" t="s">
        <v>9457</v>
      </c>
      <c r="H19854">
        <v>97</v>
      </c>
      <c r="I19854">
        <v>17</v>
      </c>
      <c r="K19854">
        <v>-11.9924556308815</v>
      </c>
    </row>
    <row r="19855" spans="1:11" x14ac:dyDescent="0.25">
      <c r="A19855" t="s">
        <v>9458</v>
      </c>
      <c r="B19855" t="s">
        <v>9453</v>
      </c>
      <c r="C19855" t="s">
        <v>9454</v>
      </c>
      <c r="D19855" t="s">
        <v>9455</v>
      </c>
      <c r="E19855" s="117">
        <v>43038</v>
      </c>
      <c r="F19855" s="118">
        <v>0.66763888888888889</v>
      </c>
      <c r="G19855" t="s">
        <v>9457</v>
      </c>
      <c r="H19855">
        <v>98</v>
      </c>
      <c r="I19855">
        <v>17</v>
      </c>
      <c r="K19855">
        <v>-11.9924556308815</v>
      </c>
    </row>
    <row r="19856" spans="1:11" x14ac:dyDescent="0.25">
      <c r="A19856" t="s">
        <v>9458</v>
      </c>
      <c r="B19856" t="s">
        <v>9453</v>
      </c>
      <c r="C19856" t="s">
        <v>9454</v>
      </c>
      <c r="D19856" t="s">
        <v>9455</v>
      </c>
      <c r="E19856" s="117">
        <v>43038</v>
      </c>
      <c r="F19856" s="118">
        <v>0.66763888888888889</v>
      </c>
      <c r="G19856" t="s">
        <v>9457</v>
      </c>
      <c r="H19856">
        <v>98</v>
      </c>
      <c r="I19856">
        <v>17</v>
      </c>
      <c r="K19856">
        <v>-11.9924556308815</v>
      </c>
    </row>
    <row r="19857" spans="1:11" x14ac:dyDescent="0.25">
      <c r="A19857" t="s">
        <v>9458</v>
      </c>
      <c r="B19857" t="s">
        <v>9453</v>
      </c>
      <c r="C19857" t="s">
        <v>9454</v>
      </c>
      <c r="D19857" t="s">
        <v>9455</v>
      </c>
      <c r="E19857" s="117">
        <v>43038</v>
      </c>
      <c r="F19857" s="118">
        <v>0.66763888888888889</v>
      </c>
      <c r="G19857" t="s">
        <v>9457</v>
      </c>
      <c r="H19857">
        <v>99</v>
      </c>
      <c r="I19857">
        <v>17</v>
      </c>
      <c r="K19857">
        <v>-11.9924556308815</v>
      </c>
    </row>
    <row r="19858" spans="1:11" x14ac:dyDescent="0.25">
      <c r="A19858" t="s">
        <v>9458</v>
      </c>
      <c r="B19858" t="s">
        <v>9453</v>
      </c>
      <c r="C19858" t="s">
        <v>9454</v>
      </c>
      <c r="D19858" t="s">
        <v>9455</v>
      </c>
      <c r="E19858" s="117">
        <v>43038</v>
      </c>
      <c r="F19858" s="118">
        <v>0.66763888888888889</v>
      </c>
      <c r="G19858" t="s">
        <v>9457</v>
      </c>
      <c r="H19858">
        <v>99</v>
      </c>
      <c r="I19858">
        <v>17</v>
      </c>
      <c r="K19858">
        <v>-11.9924556308815</v>
      </c>
    </row>
    <row r="19859" spans="1:11" x14ac:dyDescent="0.25">
      <c r="A19859" t="s">
        <v>9458</v>
      </c>
      <c r="B19859" t="s">
        <v>9453</v>
      </c>
      <c r="C19859" t="s">
        <v>9454</v>
      </c>
      <c r="D19859" t="s">
        <v>9455</v>
      </c>
      <c r="E19859" s="117">
        <v>43038</v>
      </c>
      <c r="F19859" s="118">
        <v>0.66763888888888889</v>
      </c>
      <c r="G19859" t="s">
        <v>9457</v>
      </c>
      <c r="H19859">
        <v>100</v>
      </c>
      <c r="I19859">
        <v>17</v>
      </c>
      <c r="K19859">
        <v>-11.9924556308815</v>
      </c>
    </row>
    <row r="19860" spans="1:11" x14ac:dyDescent="0.25">
      <c r="A19860" t="s">
        <v>9458</v>
      </c>
      <c r="B19860" t="s">
        <v>9453</v>
      </c>
      <c r="C19860" t="s">
        <v>9454</v>
      </c>
      <c r="D19860" t="s">
        <v>9455</v>
      </c>
      <c r="E19860" s="117">
        <v>43038</v>
      </c>
      <c r="F19860" s="118">
        <v>0.66765046296296304</v>
      </c>
      <c r="G19860" t="s">
        <v>9457</v>
      </c>
      <c r="H19860">
        <v>100</v>
      </c>
      <c r="I19860">
        <v>17</v>
      </c>
      <c r="K19860">
        <v>-11.9924556308815</v>
      </c>
    </row>
    <row r="19861" spans="1:11" x14ac:dyDescent="0.25">
      <c r="A19861" t="s">
        <v>9458</v>
      </c>
      <c r="B19861" t="s">
        <v>9453</v>
      </c>
      <c r="C19861" t="s">
        <v>9454</v>
      </c>
      <c r="D19861" t="s">
        <v>9455</v>
      </c>
      <c r="E19861" s="117">
        <v>43038</v>
      </c>
      <c r="F19861" s="118">
        <v>0.66765046296296304</v>
      </c>
      <c r="G19861" t="s">
        <v>9457</v>
      </c>
      <c r="H19861">
        <v>101</v>
      </c>
      <c r="I19861">
        <v>17</v>
      </c>
      <c r="K19861">
        <v>-11.9924556308815</v>
      </c>
    </row>
    <row r="19862" spans="1:11" x14ac:dyDescent="0.25">
      <c r="A19862" t="s">
        <v>9458</v>
      </c>
      <c r="B19862" t="s">
        <v>9453</v>
      </c>
      <c r="C19862" t="s">
        <v>9454</v>
      </c>
      <c r="D19862" t="s">
        <v>9455</v>
      </c>
      <c r="E19862" s="117">
        <v>43038</v>
      </c>
      <c r="F19862" s="118">
        <v>0.66765046296296304</v>
      </c>
      <c r="G19862" t="s">
        <v>9457</v>
      </c>
      <c r="H19862">
        <v>101</v>
      </c>
      <c r="I19862">
        <v>17</v>
      </c>
      <c r="K19862">
        <v>-11.9924556308815</v>
      </c>
    </row>
    <row r="19863" spans="1:11" x14ac:dyDescent="0.25">
      <c r="A19863" t="s">
        <v>9458</v>
      </c>
      <c r="B19863" t="s">
        <v>9453</v>
      </c>
      <c r="C19863" t="s">
        <v>9454</v>
      </c>
      <c r="D19863" t="s">
        <v>9455</v>
      </c>
      <c r="E19863" s="117">
        <v>43038</v>
      </c>
      <c r="F19863" s="118">
        <v>0.66765046296296304</v>
      </c>
      <c r="G19863" t="s">
        <v>9457</v>
      </c>
      <c r="H19863">
        <v>102</v>
      </c>
      <c r="I19863">
        <v>17</v>
      </c>
      <c r="K19863">
        <v>-11.9924556308815</v>
      </c>
    </row>
    <row r="19864" spans="1:11" x14ac:dyDescent="0.25">
      <c r="A19864" t="s">
        <v>9458</v>
      </c>
      <c r="B19864" t="s">
        <v>9453</v>
      </c>
      <c r="C19864" t="s">
        <v>9454</v>
      </c>
      <c r="D19864" t="s">
        <v>9455</v>
      </c>
      <c r="E19864" s="117">
        <v>43038</v>
      </c>
      <c r="F19864" s="118">
        <v>0.66765046296296304</v>
      </c>
      <c r="G19864" t="s">
        <v>9457</v>
      </c>
      <c r="H19864">
        <v>102</v>
      </c>
      <c r="I19864">
        <v>17</v>
      </c>
      <c r="K19864">
        <v>-11.9924556308815</v>
      </c>
    </row>
    <row r="19865" spans="1:11" x14ac:dyDescent="0.25">
      <c r="A19865" t="s">
        <v>9458</v>
      </c>
      <c r="B19865" t="s">
        <v>9453</v>
      </c>
      <c r="C19865" t="s">
        <v>9454</v>
      </c>
      <c r="D19865" t="s">
        <v>9455</v>
      </c>
      <c r="E19865" s="117">
        <v>43038</v>
      </c>
      <c r="F19865" s="118">
        <v>0.66766203703703697</v>
      </c>
      <c r="G19865" t="s">
        <v>9457</v>
      </c>
      <c r="H19865">
        <v>103</v>
      </c>
      <c r="I19865">
        <v>17</v>
      </c>
      <c r="K19865">
        <v>-11.9924556308815</v>
      </c>
    </row>
    <row r="19866" spans="1:11" x14ac:dyDescent="0.25">
      <c r="A19866" t="s">
        <v>9458</v>
      </c>
      <c r="B19866" t="s">
        <v>9453</v>
      </c>
      <c r="C19866" t="s">
        <v>9454</v>
      </c>
      <c r="D19866" t="s">
        <v>9455</v>
      </c>
      <c r="E19866" s="117">
        <v>43038</v>
      </c>
      <c r="F19866" s="118">
        <v>0.66766203703703697</v>
      </c>
      <c r="G19866" t="s">
        <v>9457</v>
      </c>
      <c r="H19866">
        <v>103</v>
      </c>
      <c r="I19866">
        <v>17</v>
      </c>
      <c r="K19866">
        <v>-11.9924556308815</v>
      </c>
    </row>
    <row r="19867" spans="1:11" x14ac:dyDescent="0.25">
      <c r="A19867" t="s">
        <v>9458</v>
      </c>
      <c r="B19867" t="s">
        <v>9453</v>
      </c>
      <c r="C19867" t="s">
        <v>9454</v>
      </c>
      <c r="D19867" t="s">
        <v>9455</v>
      </c>
      <c r="E19867" s="117">
        <v>43038</v>
      </c>
      <c r="F19867" s="118">
        <v>0.66766203703703697</v>
      </c>
      <c r="G19867" t="s">
        <v>9457</v>
      </c>
      <c r="H19867">
        <v>104</v>
      </c>
      <c r="I19867">
        <v>17</v>
      </c>
      <c r="K19867">
        <v>-11.9924556308815</v>
      </c>
    </row>
    <row r="19868" spans="1:11" x14ac:dyDescent="0.25">
      <c r="A19868" t="s">
        <v>9458</v>
      </c>
      <c r="B19868" t="s">
        <v>9453</v>
      </c>
      <c r="C19868" t="s">
        <v>9454</v>
      </c>
      <c r="D19868" t="s">
        <v>9455</v>
      </c>
      <c r="E19868" s="117">
        <v>43038</v>
      </c>
      <c r="F19868" s="118">
        <v>0.66766203703703697</v>
      </c>
      <c r="G19868" t="s">
        <v>9457</v>
      </c>
      <c r="H19868">
        <v>104</v>
      </c>
      <c r="I19868">
        <v>17</v>
      </c>
      <c r="K19868">
        <v>-11.9924556308815</v>
      </c>
    </row>
    <row r="19869" spans="1:11" x14ac:dyDescent="0.25">
      <c r="A19869" t="s">
        <v>9458</v>
      </c>
      <c r="B19869" t="s">
        <v>9453</v>
      </c>
      <c r="C19869" t="s">
        <v>9454</v>
      </c>
      <c r="D19869" t="s">
        <v>9455</v>
      </c>
      <c r="E19869" s="117">
        <v>43038</v>
      </c>
      <c r="F19869" s="118">
        <v>0.66766203703703697</v>
      </c>
      <c r="G19869" t="s">
        <v>9457</v>
      </c>
      <c r="H19869">
        <v>105</v>
      </c>
      <c r="I19869">
        <v>17</v>
      </c>
      <c r="K19869">
        <v>-11.9924556308815</v>
      </c>
    </row>
    <row r="19870" spans="1:11" x14ac:dyDescent="0.25">
      <c r="A19870" t="s">
        <v>9458</v>
      </c>
      <c r="B19870" t="s">
        <v>9453</v>
      </c>
      <c r="C19870" t="s">
        <v>9454</v>
      </c>
      <c r="D19870" t="s">
        <v>9455</v>
      </c>
      <c r="E19870" s="117">
        <v>43038</v>
      </c>
      <c r="F19870" s="118">
        <v>0.66766203703703697</v>
      </c>
      <c r="G19870" t="s">
        <v>9457</v>
      </c>
      <c r="H19870">
        <v>105</v>
      </c>
      <c r="I19870">
        <v>17</v>
      </c>
      <c r="K19870">
        <v>-11.9924556308815</v>
      </c>
    </row>
    <row r="19871" spans="1:11" x14ac:dyDescent="0.25">
      <c r="A19871" t="s">
        <v>9458</v>
      </c>
      <c r="B19871" t="s">
        <v>9453</v>
      </c>
      <c r="C19871" t="s">
        <v>9454</v>
      </c>
      <c r="D19871" t="s">
        <v>9455</v>
      </c>
      <c r="E19871" s="117">
        <v>43038</v>
      </c>
      <c r="F19871" s="118">
        <v>0.66767361111111112</v>
      </c>
      <c r="G19871" t="s">
        <v>9457</v>
      </c>
      <c r="H19871">
        <v>106</v>
      </c>
      <c r="I19871">
        <v>17</v>
      </c>
      <c r="K19871">
        <v>-11.9924556308815</v>
      </c>
    </row>
    <row r="19872" spans="1:11" x14ac:dyDescent="0.25">
      <c r="A19872" t="s">
        <v>9458</v>
      </c>
      <c r="B19872" t="s">
        <v>9453</v>
      </c>
      <c r="C19872" t="s">
        <v>9454</v>
      </c>
      <c r="D19872" t="s">
        <v>9455</v>
      </c>
      <c r="E19872" s="117">
        <v>43038</v>
      </c>
      <c r="F19872" s="118">
        <v>0.66767361111111112</v>
      </c>
      <c r="G19872" t="s">
        <v>9457</v>
      </c>
      <c r="H19872">
        <v>106</v>
      </c>
      <c r="I19872">
        <v>17</v>
      </c>
      <c r="K19872">
        <v>-11.9924556308815</v>
      </c>
    </row>
    <row r="19873" spans="1:11" x14ac:dyDescent="0.25">
      <c r="A19873" t="s">
        <v>9458</v>
      </c>
      <c r="B19873" t="s">
        <v>9453</v>
      </c>
      <c r="C19873" t="s">
        <v>9454</v>
      </c>
      <c r="D19873" t="s">
        <v>9455</v>
      </c>
      <c r="E19873" s="117">
        <v>43038</v>
      </c>
      <c r="F19873" s="118">
        <v>0.66767361111111112</v>
      </c>
      <c r="G19873" t="s">
        <v>9457</v>
      </c>
      <c r="H19873">
        <v>107</v>
      </c>
      <c r="I19873">
        <v>17</v>
      </c>
      <c r="K19873">
        <v>-11.9924556308815</v>
      </c>
    </row>
    <row r="19874" spans="1:11" x14ac:dyDescent="0.25">
      <c r="A19874" t="s">
        <v>9458</v>
      </c>
      <c r="B19874" t="s">
        <v>9453</v>
      </c>
      <c r="C19874" t="s">
        <v>9454</v>
      </c>
      <c r="D19874" t="s">
        <v>9455</v>
      </c>
      <c r="E19874" s="117">
        <v>43038</v>
      </c>
      <c r="F19874" s="118">
        <v>0.66767361111111112</v>
      </c>
      <c r="G19874" t="s">
        <v>9457</v>
      </c>
      <c r="H19874">
        <v>107</v>
      </c>
      <c r="I19874">
        <v>17</v>
      </c>
      <c r="K19874">
        <v>-11.9924556308815</v>
      </c>
    </row>
    <row r="19875" spans="1:11" x14ac:dyDescent="0.25">
      <c r="A19875" t="s">
        <v>9458</v>
      </c>
      <c r="B19875" t="s">
        <v>9453</v>
      </c>
      <c r="C19875" t="s">
        <v>9454</v>
      </c>
      <c r="D19875" t="s">
        <v>9455</v>
      </c>
      <c r="E19875" s="117">
        <v>43038</v>
      </c>
      <c r="F19875" s="118">
        <v>0.66767361111111112</v>
      </c>
      <c r="G19875" t="s">
        <v>9457</v>
      </c>
      <c r="H19875">
        <v>108</v>
      </c>
      <c r="I19875">
        <v>17</v>
      </c>
      <c r="K19875">
        <v>-11.9924556308815</v>
      </c>
    </row>
    <row r="19876" spans="1:11" x14ac:dyDescent="0.25">
      <c r="A19876" t="s">
        <v>9458</v>
      </c>
      <c r="B19876" t="s">
        <v>9453</v>
      </c>
      <c r="C19876" t="s">
        <v>9454</v>
      </c>
      <c r="D19876" t="s">
        <v>9455</v>
      </c>
      <c r="E19876" s="117">
        <v>43038</v>
      </c>
      <c r="F19876" s="118">
        <v>0.66768518518518516</v>
      </c>
      <c r="G19876" t="s">
        <v>9457</v>
      </c>
      <c r="H19876">
        <v>108</v>
      </c>
      <c r="I19876">
        <v>17</v>
      </c>
      <c r="K19876">
        <v>-11.9924556308815</v>
      </c>
    </row>
    <row r="19877" spans="1:11" x14ac:dyDescent="0.25">
      <c r="A19877" t="s">
        <v>9458</v>
      </c>
      <c r="B19877" t="s">
        <v>9453</v>
      </c>
      <c r="C19877" t="s">
        <v>9454</v>
      </c>
      <c r="D19877" t="s">
        <v>9455</v>
      </c>
      <c r="E19877" s="117">
        <v>43038</v>
      </c>
      <c r="F19877" s="118">
        <v>0.66768518518518516</v>
      </c>
      <c r="G19877" t="s">
        <v>9457</v>
      </c>
      <c r="H19877">
        <v>109</v>
      </c>
      <c r="I19877">
        <v>17</v>
      </c>
      <c r="K19877">
        <v>-11.9924556308815</v>
      </c>
    </row>
    <row r="19878" spans="1:11" x14ac:dyDescent="0.25">
      <c r="A19878" t="s">
        <v>9458</v>
      </c>
      <c r="B19878" t="s">
        <v>9453</v>
      </c>
      <c r="C19878" t="s">
        <v>9454</v>
      </c>
      <c r="D19878" t="s">
        <v>9455</v>
      </c>
      <c r="E19878" s="117">
        <v>43038</v>
      </c>
      <c r="F19878" s="118">
        <v>0.66768518518518516</v>
      </c>
      <c r="G19878" t="s">
        <v>9457</v>
      </c>
      <c r="H19878">
        <v>109</v>
      </c>
      <c r="I19878">
        <v>17</v>
      </c>
      <c r="K19878">
        <v>-11.9924556308815</v>
      </c>
    </row>
    <row r="19879" spans="1:11" x14ac:dyDescent="0.25">
      <c r="A19879" t="s">
        <v>9458</v>
      </c>
      <c r="B19879" t="s">
        <v>9453</v>
      </c>
      <c r="C19879" t="s">
        <v>9454</v>
      </c>
      <c r="D19879" t="s">
        <v>9455</v>
      </c>
      <c r="E19879" s="117">
        <v>43038</v>
      </c>
      <c r="F19879" s="118">
        <v>0.66768518518518516</v>
      </c>
      <c r="G19879" t="s">
        <v>9457</v>
      </c>
      <c r="H19879">
        <v>110</v>
      </c>
      <c r="I19879">
        <v>17</v>
      </c>
      <c r="K19879">
        <v>-11.9924556308815</v>
      </c>
    </row>
    <row r="19880" spans="1:11" x14ac:dyDescent="0.25">
      <c r="A19880" t="s">
        <v>9458</v>
      </c>
      <c r="B19880" t="s">
        <v>9453</v>
      </c>
      <c r="C19880" t="s">
        <v>9454</v>
      </c>
      <c r="D19880" t="s">
        <v>9455</v>
      </c>
      <c r="E19880" s="117">
        <v>43038</v>
      </c>
      <c r="F19880" s="118">
        <v>0.66768518518518516</v>
      </c>
      <c r="G19880" t="s">
        <v>9457</v>
      </c>
      <c r="H19880">
        <v>110</v>
      </c>
      <c r="I19880">
        <v>17</v>
      </c>
      <c r="K19880">
        <v>-11.9924556308815</v>
      </c>
    </row>
    <row r="19881" spans="1:11" x14ac:dyDescent="0.25">
      <c r="A19881" t="s">
        <v>9458</v>
      </c>
      <c r="B19881" t="s">
        <v>9453</v>
      </c>
      <c r="C19881" t="s">
        <v>9454</v>
      </c>
      <c r="D19881" t="s">
        <v>9455</v>
      </c>
      <c r="E19881" s="117">
        <v>43038</v>
      </c>
      <c r="F19881" s="118">
        <v>0.66768518518518516</v>
      </c>
      <c r="G19881" t="s">
        <v>9457</v>
      </c>
      <c r="H19881">
        <v>111</v>
      </c>
      <c r="I19881">
        <v>17</v>
      </c>
      <c r="K19881">
        <v>-11.9924556308815</v>
      </c>
    </row>
    <row r="19882" spans="1:11" x14ac:dyDescent="0.25">
      <c r="A19882" t="s">
        <v>9458</v>
      </c>
      <c r="B19882" t="s">
        <v>9453</v>
      </c>
      <c r="C19882" t="s">
        <v>9454</v>
      </c>
      <c r="D19882" t="s">
        <v>9455</v>
      </c>
      <c r="E19882" s="117">
        <v>43038</v>
      </c>
      <c r="F19882" s="118">
        <v>0.66769675925925931</v>
      </c>
      <c r="G19882" t="s">
        <v>9457</v>
      </c>
      <c r="H19882">
        <v>111</v>
      </c>
      <c r="I19882">
        <v>17</v>
      </c>
      <c r="K19882">
        <v>-11.9924556308815</v>
      </c>
    </row>
    <row r="19883" spans="1:11" x14ac:dyDescent="0.25">
      <c r="A19883" t="s">
        <v>9458</v>
      </c>
      <c r="B19883" t="s">
        <v>9453</v>
      </c>
      <c r="C19883" t="s">
        <v>9454</v>
      </c>
      <c r="D19883" t="s">
        <v>9455</v>
      </c>
      <c r="E19883" s="117">
        <v>43038</v>
      </c>
      <c r="F19883" s="118">
        <v>0.66769675925925931</v>
      </c>
      <c r="G19883" t="s">
        <v>9457</v>
      </c>
      <c r="H19883">
        <v>112</v>
      </c>
      <c r="I19883">
        <v>17</v>
      </c>
      <c r="K19883">
        <v>-11.9924556308815</v>
      </c>
    </row>
    <row r="19884" spans="1:11" x14ac:dyDescent="0.25">
      <c r="A19884" t="s">
        <v>9458</v>
      </c>
      <c r="B19884" t="s">
        <v>9453</v>
      </c>
      <c r="C19884" t="s">
        <v>9454</v>
      </c>
      <c r="D19884" t="s">
        <v>9455</v>
      </c>
      <c r="E19884" s="117">
        <v>43038</v>
      </c>
      <c r="F19884" s="118">
        <v>0.66769675925925931</v>
      </c>
      <c r="G19884" t="s">
        <v>9457</v>
      </c>
      <c r="H19884">
        <v>112</v>
      </c>
      <c r="I19884">
        <v>17</v>
      </c>
      <c r="K19884">
        <v>-11.9924556308815</v>
      </c>
    </row>
    <row r="19885" spans="1:11" x14ac:dyDescent="0.25">
      <c r="A19885" t="s">
        <v>9458</v>
      </c>
      <c r="B19885" t="s">
        <v>9453</v>
      </c>
      <c r="C19885" t="s">
        <v>9454</v>
      </c>
      <c r="D19885" t="s">
        <v>9455</v>
      </c>
      <c r="E19885" s="117">
        <v>43038</v>
      </c>
      <c r="F19885" s="118">
        <v>0.66769675925925931</v>
      </c>
      <c r="G19885" t="s">
        <v>9457</v>
      </c>
      <c r="H19885">
        <v>113</v>
      </c>
      <c r="I19885">
        <v>17</v>
      </c>
      <c r="K19885">
        <v>-11.9924556308815</v>
      </c>
    </row>
    <row r="19886" spans="1:11" x14ac:dyDescent="0.25">
      <c r="A19886" t="s">
        <v>9458</v>
      </c>
      <c r="B19886" t="s">
        <v>9453</v>
      </c>
      <c r="C19886" t="s">
        <v>9454</v>
      </c>
      <c r="D19886" t="s">
        <v>9455</v>
      </c>
      <c r="E19886" s="117">
        <v>43038</v>
      </c>
      <c r="F19886" s="118">
        <v>0.66769675925925931</v>
      </c>
      <c r="G19886" t="s">
        <v>9457</v>
      </c>
      <c r="H19886">
        <v>113</v>
      </c>
      <c r="I19886">
        <v>17</v>
      </c>
      <c r="K19886">
        <v>-11.9924556308815</v>
      </c>
    </row>
    <row r="19887" spans="1:11" x14ac:dyDescent="0.25">
      <c r="A19887" t="s">
        <v>9458</v>
      </c>
      <c r="B19887" t="s">
        <v>9453</v>
      </c>
      <c r="C19887" t="s">
        <v>9454</v>
      </c>
      <c r="D19887" t="s">
        <v>9455</v>
      </c>
      <c r="E19887" s="117">
        <v>43038</v>
      </c>
      <c r="F19887" s="118">
        <v>0.66770833333333324</v>
      </c>
      <c r="G19887" t="s">
        <v>9457</v>
      </c>
      <c r="H19887">
        <v>114</v>
      </c>
      <c r="I19887">
        <v>17</v>
      </c>
      <c r="K19887">
        <v>-11.9924556308815</v>
      </c>
    </row>
    <row r="19888" spans="1:11" x14ac:dyDescent="0.25">
      <c r="A19888" t="s">
        <v>9458</v>
      </c>
      <c r="B19888" t="s">
        <v>9453</v>
      </c>
      <c r="C19888" t="s">
        <v>9454</v>
      </c>
      <c r="D19888" t="s">
        <v>9455</v>
      </c>
      <c r="E19888" s="117">
        <v>43038</v>
      </c>
      <c r="F19888" s="118">
        <v>0.66770833333333324</v>
      </c>
      <c r="G19888" t="s">
        <v>9457</v>
      </c>
      <c r="H19888">
        <v>114</v>
      </c>
      <c r="I19888">
        <v>17</v>
      </c>
      <c r="K19888">
        <v>-11.9924556308815</v>
      </c>
    </row>
    <row r="19889" spans="1:11" x14ac:dyDescent="0.25">
      <c r="A19889" t="s">
        <v>9458</v>
      </c>
      <c r="B19889" t="s">
        <v>9453</v>
      </c>
      <c r="C19889" t="s">
        <v>9454</v>
      </c>
      <c r="D19889" t="s">
        <v>9455</v>
      </c>
      <c r="E19889" s="117">
        <v>43038</v>
      </c>
      <c r="F19889" s="118">
        <v>0.66770833333333324</v>
      </c>
      <c r="G19889" t="s">
        <v>9457</v>
      </c>
      <c r="H19889">
        <v>115</v>
      </c>
      <c r="I19889">
        <v>17</v>
      </c>
      <c r="K19889">
        <v>-11.9924556308815</v>
      </c>
    </row>
    <row r="19890" spans="1:11" x14ac:dyDescent="0.25">
      <c r="A19890" t="s">
        <v>9458</v>
      </c>
      <c r="B19890" t="s">
        <v>9453</v>
      </c>
      <c r="C19890" t="s">
        <v>9454</v>
      </c>
      <c r="D19890" t="s">
        <v>9455</v>
      </c>
      <c r="E19890" s="117">
        <v>43038</v>
      </c>
      <c r="F19890" s="118">
        <v>0.66770833333333324</v>
      </c>
      <c r="G19890" t="s">
        <v>9457</v>
      </c>
      <c r="H19890">
        <v>115</v>
      </c>
      <c r="I19890">
        <v>17</v>
      </c>
      <c r="K19890">
        <v>-11.9924556308815</v>
      </c>
    </row>
    <row r="19891" spans="1:11" x14ac:dyDescent="0.25">
      <c r="A19891" t="s">
        <v>9458</v>
      </c>
      <c r="B19891" t="s">
        <v>9453</v>
      </c>
      <c r="C19891" t="s">
        <v>9454</v>
      </c>
      <c r="D19891" t="s">
        <v>9455</v>
      </c>
      <c r="E19891" s="117">
        <v>43038</v>
      </c>
      <c r="F19891" s="118">
        <v>0.66770833333333324</v>
      </c>
      <c r="G19891" t="s">
        <v>9457</v>
      </c>
      <c r="H19891">
        <v>116</v>
      </c>
      <c r="I19891">
        <v>17</v>
      </c>
      <c r="K19891">
        <v>-11.9924556308815</v>
      </c>
    </row>
    <row r="19892" spans="1:11" x14ac:dyDescent="0.25">
      <c r="A19892" t="s">
        <v>9458</v>
      </c>
      <c r="B19892" t="s">
        <v>9453</v>
      </c>
      <c r="C19892" t="s">
        <v>9454</v>
      </c>
      <c r="D19892" t="s">
        <v>9455</v>
      </c>
      <c r="E19892" s="117">
        <v>43038</v>
      </c>
      <c r="F19892" s="118">
        <v>0.66771990740740739</v>
      </c>
      <c r="G19892" t="s">
        <v>9457</v>
      </c>
      <c r="H19892">
        <v>116</v>
      </c>
      <c r="I19892">
        <v>17</v>
      </c>
      <c r="K19892">
        <v>-11.9924556308815</v>
      </c>
    </row>
    <row r="19893" spans="1:11" x14ac:dyDescent="0.25">
      <c r="A19893" t="s">
        <v>9458</v>
      </c>
      <c r="B19893" t="s">
        <v>9453</v>
      </c>
      <c r="C19893" t="s">
        <v>9454</v>
      </c>
      <c r="D19893" t="s">
        <v>9455</v>
      </c>
      <c r="E19893" s="117">
        <v>43038</v>
      </c>
      <c r="F19893" s="118">
        <v>0.66771990740740739</v>
      </c>
      <c r="G19893" t="s">
        <v>9457</v>
      </c>
      <c r="H19893">
        <v>117</v>
      </c>
      <c r="I19893">
        <v>17</v>
      </c>
      <c r="K19893">
        <v>-11.9924556308815</v>
      </c>
    </row>
    <row r="19894" spans="1:11" x14ac:dyDescent="0.25">
      <c r="A19894" t="s">
        <v>9458</v>
      </c>
      <c r="B19894" t="s">
        <v>9453</v>
      </c>
      <c r="C19894" t="s">
        <v>9454</v>
      </c>
      <c r="D19894" t="s">
        <v>9455</v>
      </c>
      <c r="E19894" s="117">
        <v>43038</v>
      </c>
      <c r="F19894" s="118">
        <v>0.66771990740740739</v>
      </c>
      <c r="G19894" t="s">
        <v>9457</v>
      </c>
      <c r="H19894">
        <v>117</v>
      </c>
      <c r="I19894">
        <v>17</v>
      </c>
      <c r="K19894">
        <v>-11.9924556308815</v>
      </c>
    </row>
    <row r="19895" spans="1:11" x14ac:dyDescent="0.25">
      <c r="A19895" t="s">
        <v>9458</v>
      </c>
      <c r="B19895" t="s">
        <v>9453</v>
      </c>
      <c r="C19895" t="s">
        <v>9454</v>
      </c>
      <c r="D19895" t="s">
        <v>9455</v>
      </c>
      <c r="E19895" s="117">
        <v>43038</v>
      </c>
      <c r="F19895" s="118">
        <v>0.66771990740740739</v>
      </c>
      <c r="G19895" t="s">
        <v>9457</v>
      </c>
      <c r="H19895">
        <v>118</v>
      </c>
      <c r="I19895">
        <v>17</v>
      </c>
      <c r="K19895">
        <v>-11.9924556308815</v>
      </c>
    </row>
    <row r="19896" spans="1:11" x14ac:dyDescent="0.25">
      <c r="A19896" t="s">
        <v>9458</v>
      </c>
      <c r="B19896" t="s">
        <v>9453</v>
      </c>
      <c r="C19896" t="s">
        <v>9454</v>
      </c>
      <c r="D19896" t="s">
        <v>9455</v>
      </c>
      <c r="E19896" s="117">
        <v>43038</v>
      </c>
      <c r="F19896" s="118">
        <v>0.66771990740740739</v>
      </c>
      <c r="G19896" t="s">
        <v>9457</v>
      </c>
      <c r="H19896">
        <v>118</v>
      </c>
      <c r="I19896">
        <v>17</v>
      </c>
      <c r="K19896">
        <v>-11.9924556308815</v>
      </c>
    </row>
    <row r="19897" spans="1:11" x14ac:dyDescent="0.25">
      <c r="A19897" t="s">
        <v>9458</v>
      </c>
      <c r="B19897" t="s">
        <v>9453</v>
      </c>
      <c r="C19897" t="s">
        <v>9454</v>
      </c>
      <c r="D19897" t="s">
        <v>9455</v>
      </c>
      <c r="E19897" s="117">
        <v>43038</v>
      </c>
      <c r="F19897" s="118">
        <v>0.66773148148148154</v>
      </c>
      <c r="G19897" t="s">
        <v>9457</v>
      </c>
      <c r="H19897">
        <v>119</v>
      </c>
      <c r="I19897">
        <v>17</v>
      </c>
      <c r="K19897">
        <v>-11.9924556308815</v>
      </c>
    </row>
    <row r="19898" spans="1:11" x14ac:dyDescent="0.25">
      <c r="A19898" t="s">
        <v>9458</v>
      </c>
      <c r="B19898" t="s">
        <v>9453</v>
      </c>
      <c r="C19898" t="s">
        <v>9454</v>
      </c>
      <c r="D19898" t="s">
        <v>9455</v>
      </c>
      <c r="E19898" s="117">
        <v>43038</v>
      </c>
      <c r="F19898" s="118">
        <v>0.66773148148148154</v>
      </c>
      <c r="G19898" t="s">
        <v>9457</v>
      </c>
      <c r="H19898">
        <v>119</v>
      </c>
      <c r="I19898">
        <v>17</v>
      </c>
      <c r="K19898">
        <v>-11.9924556308815</v>
      </c>
    </row>
    <row r="19899" spans="1:11" x14ac:dyDescent="0.25">
      <c r="A19899" t="s">
        <v>9458</v>
      </c>
      <c r="B19899" t="s">
        <v>9453</v>
      </c>
      <c r="C19899" t="s">
        <v>9454</v>
      </c>
      <c r="D19899" t="s">
        <v>9455</v>
      </c>
      <c r="E19899" s="117">
        <v>43038</v>
      </c>
      <c r="F19899" s="118">
        <v>0.66773148148148154</v>
      </c>
      <c r="G19899" t="s">
        <v>9457</v>
      </c>
      <c r="H19899">
        <v>120</v>
      </c>
      <c r="I19899">
        <v>17</v>
      </c>
      <c r="K19899">
        <v>-11.9924556308815</v>
      </c>
    </row>
    <row r="19900" spans="1:11" x14ac:dyDescent="0.25">
      <c r="A19900" t="s">
        <v>9458</v>
      </c>
      <c r="B19900" t="s">
        <v>9453</v>
      </c>
      <c r="C19900" t="s">
        <v>9454</v>
      </c>
      <c r="D19900" t="s">
        <v>9455</v>
      </c>
      <c r="E19900" s="117">
        <v>43038</v>
      </c>
      <c r="F19900" s="118">
        <v>0.66773148148148154</v>
      </c>
      <c r="G19900" t="s">
        <v>9457</v>
      </c>
      <c r="H19900">
        <v>120</v>
      </c>
      <c r="I19900">
        <v>17</v>
      </c>
      <c r="K19900">
        <v>-11.9924556308815</v>
      </c>
    </row>
    <row r="19901" spans="1:11" x14ac:dyDescent="0.25">
      <c r="A19901" t="s">
        <v>9458</v>
      </c>
      <c r="B19901" t="s">
        <v>9453</v>
      </c>
      <c r="C19901" t="s">
        <v>9454</v>
      </c>
      <c r="D19901" t="s">
        <v>9455</v>
      </c>
      <c r="E19901" s="117">
        <v>43038</v>
      </c>
      <c r="F19901" s="118">
        <v>0.66773148148148154</v>
      </c>
      <c r="G19901" t="s">
        <v>9457</v>
      </c>
      <c r="H19901">
        <v>121</v>
      </c>
      <c r="I19901">
        <v>17</v>
      </c>
      <c r="K19901">
        <v>-11.9924556308815</v>
      </c>
    </row>
    <row r="19902" spans="1:11" x14ac:dyDescent="0.25">
      <c r="A19902" t="s">
        <v>9458</v>
      </c>
      <c r="B19902" t="s">
        <v>9453</v>
      </c>
      <c r="C19902" t="s">
        <v>9454</v>
      </c>
      <c r="D19902" t="s">
        <v>9455</v>
      </c>
      <c r="E19902" s="117">
        <v>43038</v>
      </c>
      <c r="F19902" s="118">
        <v>0.66773148148148154</v>
      </c>
      <c r="G19902" t="s">
        <v>9457</v>
      </c>
      <c r="H19902">
        <v>121</v>
      </c>
      <c r="I19902">
        <v>17</v>
      </c>
      <c r="K19902">
        <v>-11.9924556308815</v>
      </c>
    </row>
    <row r="19903" spans="1:11" x14ac:dyDescent="0.25">
      <c r="A19903" t="s">
        <v>9458</v>
      </c>
      <c r="B19903" t="s">
        <v>9453</v>
      </c>
      <c r="C19903" t="s">
        <v>9454</v>
      </c>
      <c r="D19903" t="s">
        <v>9455</v>
      </c>
      <c r="E19903" s="117">
        <v>43038</v>
      </c>
      <c r="F19903" s="118">
        <v>0.66774305555555558</v>
      </c>
      <c r="G19903" t="s">
        <v>9457</v>
      </c>
      <c r="H19903">
        <v>122</v>
      </c>
      <c r="I19903">
        <v>17</v>
      </c>
      <c r="K19903">
        <v>-11.9924556308815</v>
      </c>
    </row>
    <row r="19904" spans="1:11" x14ac:dyDescent="0.25">
      <c r="A19904" t="s">
        <v>9458</v>
      </c>
      <c r="B19904" t="s">
        <v>9453</v>
      </c>
      <c r="C19904" t="s">
        <v>9454</v>
      </c>
      <c r="D19904" t="s">
        <v>9455</v>
      </c>
      <c r="E19904" s="117">
        <v>43038</v>
      </c>
      <c r="F19904" s="118">
        <v>0.66774305555555558</v>
      </c>
      <c r="G19904" t="s">
        <v>9457</v>
      </c>
      <c r="H19904">
        <v>122</v>
      </c>
      <c r="I19904">
        <v>17</v>
      </c>
      <c r="K19904">
        <v>-11.9924556308815</v>
      </c>
    </row>
    <row r="19905" spans="1:11" x14ac:dyDescent="0.25">
      <c r="A19905" t="s">
        <v>9458</v>
      </c>
      <c r="B19905" t="s">
        <v>9453</v>
      </c>
      <c r="C19905" t="s">
        <v>9454</v>
      </c>
      <c r="D19905" t="s">
        <v>9455</v>
      </c>
      <c r="E19905" s="117">
        <v>43038</v>
      </c>
      <c r="F19905" s="118">
        <v>0.66774305555555558</v>
      </c>
      <c r="G19905" t="s">
        <v>9457</v>
      </c>
      <c r="H19905">
        <v>123</v>
      </c>
      <c r="I19905">
        <v>17</v>
      </c>
      <c r="K19905">
        <v>-11.9924556308815</v>
      </c>
    </row>
    <row r="19906" spans="1:11" x14ac:dyDescent="0.25">
      <c r="A19906" t="s">
        <v>9458</v>
      </c>
      <c r="B19906" t="s">
        <v>9453</v>
      </c>
      <c r="C19906" t="s">
        <v>9454</v>
      </c>
      <c r="D19906" t="s">
        <v>9455</v>
      </c>
      <c r="E19906" s="117">
        <v>43038</v>
      </c>
      <c r="F19906" s="118">
        <v>0.66774305555555558</v>
      </c>
      <c r="G19906" t="s">
        <v>9457</v>
      </c>
      <c r="H19906">
        <v>123</v>
      </c>
      <c r="I19906">
        <v>17</v>
      </c>
      <c r="K19906">
        <v>-11.9924556308815</v>
      </c>
    </row>
    <row r="19907" spans="1:11" x14ac:dyDescent="0.25">
      <c r="A19907" t="s">
        <v>9458</v>
      </c>
      <c r="B19907" t="s">
        <v>9453</v>
      </c>
      <c r="C19907" t="s">
        <v>9454</v>
      </c>
      <c r="D19907" t="s">
        <v>9455</v>
      </c>
      <c r="E19907" s="117">
        <v>43038</v>
      </c>
      <c r="F19907" s="118">
        <v>0.66774305555555558</v>
      </c>
      <c r="G19907" t="s">
        <v>9457</v>
      </c>
      <c r="H19907">
        <v>124</v>
      </c>
      <c r="I19907">
        <v>17</v>
      </c>
      <c r="K19907">
        <v>-11.9924556308815</v>
      </c>
    </row>
    <row r="19908" spans="1:11" x14ac:dyDescent="0.25">
      <c r="A19908" t="s">
        <v>9458</v>
      </c>
      <c r="B19908" t="s">
        <v>9453</v>
      </c>
      <c r="C19908" t="s">
        <v>9454</v>
      </c>
      <c r="D19908" t="s">
        <v>9455</v>
      </c>
      <c r="E19908" s="117">
        <v>43038</v>
      </c>
      <c r="F19908" s="118">
        <v>0.66775462962962961</v>
      </c>
      <c r="G19908" t="s">
        <v>9457</v>
      </c>
      <c r="H19908">
        <v>124</v>
      </c>
      <c r="I19908">
        <v>17</v>
      </c>
      <c r="K19908">
        <v>-11.9924556308815</v>
      </c>
    </row>
    <row r="19909" spans="1:11" x14ac:dyDescent="0.25">
      <c r="A19909" t="s">
        <v>9458</v>
      </c>
      <c r="B19909" t="s">
        <v>9453</v>
      </c>
      <c r="C19909" t="s">
        <v>9454</v>
      </c>
      <c r="D19909" t="s">
        <v>9455</v>
      </c>
      <c r="E19909" s="117">
        <v>43038</v>
      </c>
      <c r="F19909" s="118">
        <v>0.66775462962962961</v>
      </c>
      <c r="G19909" t="s">
        <v>9457</v>
      </c>
      <c r="H19909">
        <v>125</v>
      </c>
      <c r="I19909">
        <v>17</v>
      </c>
      <c r="K19909">
        <v>-11.9924556308815</v>
      </c>
    </row>
    <row r="19910" spans="1:11" x14ac:dyDescent="0.25">
      <c r="A19910" t="s">
        <v>9458</v>
      </c>
      <c r="B19910" t="s">
        <v>9453</v>
      </c>
      <c r="C19910" t="s">
        <v>9454</v>
      </c>
      <c r="D19910" t="s">
        <v>9455</v>
      </c>
      <c r="E19910" s="117">
        <v>43038</v>
      </c>
      <c r="F19910" s="118">
        <v>0.66775462962962961</v>
      </c>
      <c r="G19910" t="s">
        <v>9457</v>
      </c>
      <c r="H19910">
        <v>125</v>
      </c>
      <c r="I19910">
        <v>17</v>
      </c>
      <c r="K19910">
        <v>-11.9924556308815</v>
      </c>
    </row>
    <row r="19911" spans="1:11" x14ac:dyDescent="0.25">
      <c r="A19911" t="s">
        <v>9458</v>
      </c>
      <c r="B19911" t="s">
        <v>9453</v>
      </c>
      <c r="C19911" t="s">
        <v>9454</v>
      </c>
      <c r="D19911" t="s">
        <v>9455</v>
      </c>
      <c r="E19911" s="117">
        <v>43038</v>
      </c>
      <c r="F19911" s="118">
        <v>0.66775462962962961</v>
      </c>
      <c r="G19911" t="s">
        <v>9457</v>
      </c>
      <c r="H19911">
        <v>126</v>
      </c>
      <c r="I19911">
        <v>17</v>
      </c>
      <c r="K19911">
        <v>-11.9924556308815</v>
      </c>
    </row>
    <row r="19912" spans="1:11" x14ac:dyDescent="0.25">
      <c r="A19912" t="s">
        <v>9458</v>
      </c>
      <c r="B19912" t="s">
        <v>9453</v>
      </c>
      <c r="C19912" t="s">
        <v>9454</v>
      </c>
      <c r="D19912" t="s">
        <v>9455</v>
      </c>
      <c r="E19912" s="117">
        <v>43038</v>
      </c>
      <c r="F19912" s="118">
        <v>0.66775462962962961</v>
      </c>
      <c r="G19912" t="s">
        <v>9457</v>
      </c>
      <c r="H19912">
        <v>126</v>
      </c>
      <c r="I19912">
        <v>17</v>
      </c>
      <c r="K19912">
        <v>-11.9924556308815</v>
      </c>
    </row>
    <row r="19913" spans="1:11" x14ac:dyDescent="0.25">
      <c r="A19913" t="s">
        <v>9458</v>
      </c>
      <c r="B19913" t="s">
        <v>9453</v>
      </c>
      <c r="C19913" t="s">
        <v>9454</v>
      </c>
      <c r="D19913" t="s">
        <v>9455</v>
      </c>
      <c r="E19913" s="117">
        <v>43038</v>
      </c>
      <c r="F19913" s="118">
        <v>0.66776620370370365</v>
      </c>
      <c r="G19913" t="s">
        <v>9457</v>
      </c>
      <c r="H19913">
        <v>127</v>
      </c>
      <c r="I19913">
        <v>17</v>
      </c>
      <c r="K19913">
        <v>-11.9924556308815</v>
      </c>
    </row>
    <row r="19914" spans="1:11" x14ac:dyDescent="0.25">
      <c r="A19914" t="s">
        <v>9458</v>
      </c>
      <c r="B19914" t="s">
        <v>9453</v>
      </c>
      <c r="C19914" t="s">
        <v>9454</v>
      </c>
      <c r="D19914" t="s">
        <v>9455</v>
      </c>
      <c r="E19914" s="117">
        <v>43038</v>
      </c>
      <c r="F19914" s="118">
        <v>0.66776620370370365</v>
      </c>
      <c r="G19914" t="s">
        <v>9457</v>
      </c>
      <c r="H19914">
        <v>127</v>
      </c>
      <c r="I19914">
        <v>17</v>
      </c>
      <c r="K19914">
        <v>-11.9924556308815</v>
      </c>
    </row>
    <row r="19915" spans="1:11" x14ac:dyDescent="0.25">
      <c r="A19915" t="s">
        <v>9458</v>
      </c>
      <c r="B19915" t="s">
        <v>9453</v>
      </c>
      <c r="C19915" t="s">
        <v>9454</v>
      </c>
      <c r="D19915" t="s">
        <v>9455</v>
      </c>
      <c r="E19915" s="117">
        <v>43038</v>
      </c>
      <c r="F19915" s="118">
        <v>0.66776620370370365</v>
      </c>
      <c r="G19915" t="s">
        <v>9457</v>
      </c>
      <c r="H19915">
        <v>128</v>
      </c>
      <c r="I19915">
        <v>17</v>
      </c>
      <c r="K19915">
        <v>-11.9924556308815</v>
      </c>
    </row>
    <row r="19916" spans="1:11" x14ac:dyDescent="0.25">
      <c r="A19916" t="s">
        <v>9458</v>
      </c>
      <c r="B19916" t="s">
        <v>9453</v>
      </c>
      <c r="C19916" t="s">
        <v>9454</v>
      </c>
      <c r="D19916" t="s">
        <v>9455</v>
      </c>
      <c r="E19916" s="117">
        <v>43038</v>
      </c>
      <c r="F19916" s="118">
        <v>0.66776620370370365</v>
      </c>
      <c r="G19916" t="s">
        <v>9457</v>
      </c>
      <c r="H19916">
        <v>128</v>
      </c>
      <c r="I19916">
        <v>17</v>
      </c>
      <c r="K19916">
        <v>-11.9924556308815</v>
      </c>
    </row>
    <row r="19917" spans="1:11" x14ac:dyDescent="0.25">
      <c r="A19917" t="s">
        <v>9458</v>
      </c>
      <c r="B19917" t="s">
        <v>9453</v>
      </c>
      <c r="C19917" t="s">
        <v>9454</v>
      </c>
      <c r="D19917" t="s">
        <v>9455</v>
      </c>
      <c r="E19917" s="117">
        <v>43038</v>
      </c>
      <c r="F19917" s="118">
        <v>0.66776620370370365</v>
      </c>
      <c r="G19917" t="s">
        <v>9457</v>
      </c>
      <c r="H19917">
        <v>129</v>
      </c>
      <c r="I19917">
        <v>17</v>
      </c>
      <c r="K19917">
        <v>-11.9924556308815</v>
      </c>
    </row>
    <row r="19918" spans="1:11" x14ac:dyDescent="0.25">
      <c r="A19918" t="s">
        <v>9458</v>
      </c>
      <c r="B19918" t="s">
        <v>9453</v>
      </c>
      <c r="C19918" t="s">
        <v>9454</v>
      </c>
      <c r="D19918" t="s">
        <v>9455</v>
      </c>
      <c r="E19918" s="117">
        <v>43038</v>
      </c>
      <c r="F19918" s="118">
        <v>0.66776620370370365</v>
      </c>
      <c r="G19918" t="s">
        <v>9457</v>
      </c>
      <c r="H19918">
        <v>129</v>
      </c>
      <c r="I19918">
        <v>17</v>
      </c>
      <c r="K19918">
        <v>-11.9924556308815</v>
      </c>
    </row>
    <row r="19919" spans="1:11" x14ac:dyDescent="0.25">
      <c r="A19919" t="s">
        <v>9458</v>
      </c>
      <c r="B19919" t="s">
        <v>9453</v>
      </c>
      <c r="C19919" t="s">
        <v>9454</v>
      </c>
      <c r="D19919" t="s">
        <v>9455</v>
      </c>
      <c r="E19919" s="117">
        <v>43038</v>
      </c>
      <c r="F19919" s="118">
        <v>0.6677777777777778</v>
      </c>
      <c r="G19919" t="s">
        <v>9457</v>
      </c>
      <c r="H19919">
        <v>130</v>
      </c>
      <c r="I19919">
        <v>17</v>
      </c>
      <c r="K19919">
        <v>-11.9924556308815</v>
      </c>
    </row>
    <row r="19920" spans="1:11" x14ac:dyDescent="0.25">
      <c r="A19920" t="s">
        <v>9458</v>
      </c>
      <c r="B19920" t="s">
        <v>9453</v>
      </c>
      <c r="C19920" t="s">
        <v>9454</v>
      </c>
      <c r="D19920" t="s">
        <v>9455</v>
      </c>
      <c r="E19920" s="117">
        <v>43038</v>
      </c>
      <c r="F19920" s="118">
        <v>0.6677777777777778</v>
      </c>
      <c r="G19920" t="s">
        <v>9457</v>
      </c>
      <c r="H19920">
        <v>130</v>
      </c>
      <c r="I19920">
        <v>17</v>
      </c>
      <c r="K19920">
        <v>-11.9924556308815</v>
      </c>
    </row>
    <row r="19921" spans="1:11" x14ac:dyDescent="0.25">
      <c r="A19921" t="s">
        <v>9458</v>
      </c>
      <c r="B19921" t="s">
        <v>9453</v>
      </c>
      <c r="C19921" t="s">
        <v>9454</v>
      </c>
      <c r="D19921" t="s">
        <v>9455</v>
      </c>
      <c r="E19921" s="117">
        <v>43038</v>
      </c>
      <c r="F19921" s="118">
        <v>0.6677777777777778</v>
      </c>
      <c r="G19921" t="s">
        <v>9457</v>
      </c>
      <c r="H19921">
        <v>131</v>
      </c>
      <c r="I19921">
        <v>17</v>
      </c>
      <c r="K19921">
        <v>-11.9924556308815</v>
      </c>
    </row>
    <row r="19922" spans="1:11" x14ac:dyDescent="0.25">
      <c r="A19922" t="s">
        <v>9458</v>
      </c>
      <c r="B19922" t="s">
        <v>9453</v>
      </c>
      <c r="C19922" t="s">
        <v>9454</v>
      </c>
      <c r="D19922" t="s">
        <v>9455</v>
      </c>
      <c r="E19922" s="117">
        <v>43038</v>
      </c>
      <c r="F19922" s="118">
        <v>0.6677777777777778</v>
      </c>
      <c r="G19922" t="s">
        <v>9457</v>
      </c>
      <c r="H19922">
        <v>131</v>
      </c>
      <c r="I19922">
        <v>17</v>
      </c>
      <c r="K19922">
        <v>-11.9924556308815</v>
      </c>
    </row>
    <row r="19923" spans="1:11" x14ac:dyDescent="0.25">
      <c r="A19923" t="s">
        <v>9458</v>
      </c>
      <c r="B19923" t="s">
        <v>9453</v>
      </c>
      <c r="C19923" t="s">
        <v>9454</v>
      </c>
      <c r="D19923" t="s">
        <v>9455</v>
      </c>
      <c r="E19923" s="117">
        <v>43038</v>
      </c>
      <c r="F19923" s="118">
        <v>0.6677777777777778</v>
      </c>
      <c r="G19923" t="s">
        <v>9457</v>
      </c>
      <c r="H19923">
        <v>132</v>
      </c>
      <c r="I19923">
        <v>17</v>
      </c>
      <c r="K19923">
        <v>-11.9924556308815</v>
      </c>
    </row>
    <row r="19924" spans="1:11" x14ac:dyDescent="0.25">
      <c r="A19924" t="s">
        <v>9458</v>
      </c>
      <c r="B19924" t="s">
        <v>9453</v>
      </c>
      <c r="C19924" t="s">
        <v>9454</v>
      </c>
      <c r="D19924" t="s">
        <v>9455</v>
      </c>
      <c r="E19924" s="117">
        <v>43038</v>
      </c>
      <c r="F19924" s="118">
        <v>0.66778935185185195</v>
      </c>
      <c r="G19924" t="s">
        <v>9457</v>
      </c>
      <c r="H19924">
        <v>132</v>
      </c>
      <c r="I19924">
        <v>17</v>
      </c>
      <c r="K19924">
        <v>-11.9924556308815</v>
      </c>
    </row>
    <row r="19925" spans="1:11" x14ac:dyDescent="0.25">
      <c r="A19925" t="s">
        <v>9458</v>
      </c>
      <c r="B19925" t="s">
        <v>9453</v>
      </c>
      <c r="C19925" t="s">
        <v>9454</v>
      </c>
      <c r="D19925" t="s">
        <v>9455</v>
      </c>
      <c r="E19925" s="117">
        <v>43038</v>
      </c>
      <c r="F19925" s="118">
        <v>0.66778935185185195</v>
      </c>
      <c r="G19925" t="s">
        <v>9457</v>
      </c>
      <c r="H19925">
        <v>133</v>
      </c>
      <c r="I19925">
        <v>17</v>
      </c>
      <c r="K19925">
        <v>-11.9924556308815</v>
      </c>
    </row>
    <row r="19926" spans="1:11" x14ac:dyDescent="0.25">
      <c r="A19926" t="s">
        <v>9458</v>
      </c>
      <c r="B19926" t="s">
        <v>9453</v>
      </c>
      <c r="C19926" t="s">
        <v>9454</v>
      </c>
      <c r="D19926" t="s">
        <v>9455</v>
      </c>
      <c r="E19926" s="117">
        <v>43038</v>
      </c>
      <c r="F19926" s="118">
        <v>0.66778935185185195</v>
      </c>
      <c r="G19926" t="s">
        <v>9457</v>
      </c>
      <c r="H19926">
        <v>133</v>
      </c>
      <c r="I19926">
        <v>17</v>
      </c>
      <c r="K19926">
        <v>-11.9924556308815</v>
      </c>
    </row>
    <row r="19927" spans="1:11" x14ac:dyDescent="0.25">
      <c r="A19927" t="s">
        <v>9458</v>
      </c>
      <c r="B19927" t="s">
        <v>9453</v>
      </c>
      <c r="C19927" t="s">
        <v>9454</v>
      </c>
      <c r="D19927" t="s">
        <v>9455</v>
      </c>
      <c r="E19927" s="117">
        <v>43038</v>
      </c>
      <c r="F19927" s="118">
        <v>0.66778935185185195</v>
      </c>
      <c r="G19927" t="s">
        <v>9457</v>
      </c>
      <c r="H19927">
        <v>134</v>
      </c>
      <c r="I19927">
        <v>17</v>
      </c>
      <c r="K19927">
        <v>-11.9924556308815</v>
      </c>
    </row>
    <row r="19928" spans="1:11" x14ac:dyDescent="0.25">
      <c r="A19928" t="s">
        <v>9458</v>
      </c>
      <c r="B19928" t="s">
        <v>9453</v>
      </c>
      <c r="C19928" t="s">
        <v>9454</v>
      </c>
      <c r="D19928" t="s">
        <v>9455</v>
      </c>
      <c r="E19928" s="117">
        <v>43038</v>
      </c>
      <c r="F19928" s="118">
        <v>0.66778935185185195</v>
      </c>
      <c r="G19928" t="s">
        <v>9457</v>
      </c>
      <c r="H19928">
        <v>134</v>
      </c>
      <c r="I19928">
        <v>17</v>
      </c>
      <c r="K19928">
        <v>-11.9924556308815</v>
      </c>
    </row>
    <row r="19929" spans="1:11" x14ac:dyDescent="0.25">
      <c r="A19929" t="s">
        <v>9458</v>
      </c>
      <c r="B19929" t="s">
        <v>9453</v>
      </c>
      <c r="C19929" t="s">
        <v>9454</v>
      </c>
      <c r="D19929" t="s">
        <v>9455</v>
      </c>
      <c r="E19929" s="117">
        <v>43038</v>
      </c>
      <c r="F19929" s="118">
        <v>0.66778935185185195</v>
      </c>
      <c r="G19929" t="s">
        <v>9457</v>
      </c>
      <c r="H19929">
        <v>135</v>
      </c>
      <c r="I19929">
        <v>17</v>
      </c>
      <c r="K19929">
        <v>-11.9924556308815</v>
      </c>
    </row>
    <row r="19930" spans="1:11" x14ac:dyDescent="0.25">
      <c r="A19930" t="s">
        <v>9458</v>
      </c>
      <c r="B19930" t="s">
        <v>9453</v>
      </c>
      <c r="C19930" t="s">
        <v>9454</v>
      </c>
      <c r="D19930" t="s">
        <v>9455</v>
      </c>
      <c r="E19930" s="117">
        <v>43038</v>
      </c>
      <c r="F19930" s="118">
        <v>0.66780092592592588</v>
      </c>
      <c r="G19930" t="s">
        <v>9457</v>
      </c>
      <c r="H19930">
        <v>135</v>
      </c>
      <c r="I19930">
        <v>17</v>
      </c>
      <c r="K19930">
        <v>-11.9924556308815</v>
      </c>
    </row>
    <row r="19931" spans="1:11" x14ac:dyDescent="0.25">
      <c r="A19931" t="s">
        <v>9458</v>
      </c>
      <c r="B19931" t="s">
        <v>9453</v>
      </c>
      <c r="C19931" t="s">
        <v>9454</v>
      </c>
      <c r="D19931" t="s">
        <v>9455</v>
      </c>
      <c r="E19931" s="117">
        <v>43038</v>
      </c>
      <c r="F19931" s="118">
        <v>0.66780092592592588</v>
      </c>
      <c r="G19931" t="s">
        <v>9457</v>
      </c>
      <c r="H19931">
        <v>136</v>
      </c>
      <c r="I19931">
        <v>17</v>
      </c>
      <c r="K19931">
        <v>-11.9924556308815</v>
      </c>
    </row>
    <row r="19932" spans="1:11" x14ac:dyDescent="0.25">
      <c r="A19932" t="s">
        <v>9458</v>
      </c>
      <c r="B19932" t="s">
        <v>9453</v>
      </c>
      <c r="C19932" t="s">
        <v>9454</v>
      </c>
      <c r="D19932" t="s">
        <v>9455</v>
      </c>
      <c r="E19932" s="117">
        <v>43038</v>
      </c>
      <c r="F19932" s="118">
        <v>0.66780092592592588</v>
      </c>
      <c r="G19932" t="s">
        <v>9457</v>
      </c>
      <c r="H19932">
        <v>136</v>
      </c>
      <c r="I19932">
        <v>17</v>
      </c>
      <c r="K19932">
        <v>-11.9924556308815</v>
      </c>
    </row>
    <row r="19933" spans="1:11" x14ac:dyDescent="0.25">
      <c r="A19933" t="s">
        <v>9458</v>
      </c>
      <c r="B19933" t="s">
        <v>9453</v>
      </c>
      <c r="C19933" t="s">
        <v>9454</v>
      </c>
      <c r="D19933" t="s">
        <v>9455</v>
      </c>
      <c r="E19933" s="117">
        <v>43038</v>
      </c>
      <c r="F19933" s="118">
        <v>0.66780092592592588</v>
      </c>
      <c r="G19933" t="s">
        <v>9457</v>
      </c>
      <c r="H19933">
        <v>137</v>
      </c>
      <c r="I19933">
        <v>17</v>
      </c>
      <c r="K19933">
        <v>-11.9924556308815</v>
      </c>
    </row>
    <row r="19934" spans="1:11" x14ac:dyDescent="0.25">
      <c r="A19934" t="s">
        <v>9458</v>
      </c>
      <c r="B19934" t="s">
        <v>9453</v>
      </c>
      <c r="C19934" t="s">
        <v>9454</v>
      </c>
      <c r="D19934" t="s">
        <v>9455</v>
      </c>
      <c r="E19934" s="117">
        <v>43038</v>
      </c>
      <c r="F19934" s="118">
        <v>0.66780092592592588</v>
      </c>
      <c r="G19934" t="s">
        <v>9457</v>
      </c>
      <c r="H19934">
        <v>137</v>
      </c>
      <c r="I19934">
        <v>17</v>
      </c>
      <c r="K19934">
        <v>-11.9924556308815</v>
      </c>
    </row>
    <row r="19935" spans="1:11" x14ac:dyDescent="0.25">
      <c r="A19935" t="s">
        <v>9458</v>
      </c>
      <c r="B19935" t="s">
        <v>9453</v>
      </c>
      <c r="C19935" t="s">
        <v>9454</v>
      </c>
      <c r="D19935" t="s">
        <v>9455</v>
      </c>
      <c r="E19935" s="117">
        <v>43038</v>
      </c>
      <c r="F19935" s="118">
        <v>0.66781250000000003</v>
      </c>
      <c r="G19935" t="s">
        <v>9457</v>
      </c>
      <c r="H19935">
        <v>138</v>
      </c>
      <c r="I19935">
        <v>17</v>
      </c>
      <c r="K19935">
        <v>-11.9924556308815</v>
      </c>
    </row>
    <row r="19936" spans="1:11" x14ac:dyDescent="0.25">
      <c r="A19936" t="s">
        <v>9458</v>
      </c>
      <c r="B19936" t="s">
        <v>9453</v>
      </c>
      <c r="C19936" t="s">
        <v>9454</v>
      </c>
      <c r="D19936" t="s">
        <v>9455</v>
      </c>
      <c r="E19936" s="117">
        <v>43038</v>
      </c>
      <c r="F19936" s="118">
        <v>0.66781250000000003</v>
      </c>
      <c r="G19936" t="s">
        <v>9457</v>
      </c>
      <c r="H19936">
        <v>138</v>
      </c>
      <c r="I19936">
        <v>17</v>
      </c>
      <c r="K19936">
        <v>-11.9924556308815</v>
      </c>
    </row>
    <row r="19937" spans="1:11" x14ac:dyDescent="0.25">
      <c r="A19937" t="s">
        <v>9458</v>
      </c>
      <c r="B19937" t="s">
        <v>9453</v>
      </c>
      <c r="C19937" t="s">
        <v>9454</v>
      </c>
      <c r="D19937" t="s">
        <v>9455</v>
      </c>
      <c r="E19937" s="117">
        <v>43038</v>
      </c>
      <c r="F19937" s="118">
        <v>0.66781250000000003</v>
      </c>
      <c r="G19937" t="s">
        <v>9457</v>
      </c>
      <c r="H19937">
        <v>139</v>
      </c>
      <c r="I19937">
        <v>17</v>
      </c>
      <c r="K19937">
        <v>-11.9924556308815</v>
      </c>
    </row>
    <row r="19938" spans="1:11" x14ac:dyDescent="0.25">
      <c r="A19938" t="s">
        <v>9458</v>
      </c>
      <c r="B19938" t="s">
        <v>9453</v>
      </c>
      <c r="C19938" t="s">
        <v>9454</v>
      </c>
      <c r="D19938" t="s">
        <v>9455</v>
      </c>
      <c r="E19938" s="117">
        <v>43038</v>
      </c>
      <c r="F19938" s="118">
        <v>0.66781250000000003</v>
      </c>
      <c r="G19938" t="s">
        <v>9457</v>
      </c>
      <c r="H19938">
        <v>139</v>
      </c>
      <c r="I19938">
        <v>17</v>
      </c>
      <c r="K19938">
        <v>-11.9924556308815</v>
      </c>
    </row>
    <row r="19939" spans="1:11" x14ac:dyDescent="0.25">
      <c r="A19939" t="s">
        <v>9458</v>
      </c>
      <c r="B19939" t="s">
        <v>9453</v>
      </c>
      <c r="C19939" t="s">
        <v>9454</v>
      </c>
      <c r="D19939" t="s">
        <v>9455</v>
      </c>
      <c r="E19939" s="117">
        <v>43038</v>
      </c>
      <c r="F19939" s="118">
        <v>0.66781250000000003</v>
      </c>
      <c r="G19939" t="s">
        <v>9457</v>
      </c>
      <c r="H19939">
        <v>140</v>
      </c>
      <c r="I19939">
        <v>17</v>
      </c>
      <c r="K19939">
        <v>-11.9924556308815</v>
      </c>
    </row>
    <row r="19940" spans="1:11" x14ac:dyDescent="0.25">
      <c r="A19940" t="s">
        <v>9458</v>
      </c>
      <c r="B19940" t="s">
        <v>9453</v>
      </c>
      <c r="C19940" t="s">
        <v>9454</v>
      </c>
      <c r="D19940" t="s">
        <v>9455</v>
      </c>
      <c r="E19940" s="117">
        <v>43038</v>
      </c>
      <c r="F19940" s="118">
        <v>0.66782407407407407</v>
      </c>
      <c r="G19940" t="s">
        <v>9457</v>
      </c>
      <c r="H19940">
        <v>140</v>
      </c>
      <c r="I19940">
        <v>17</v>
      </c>
      <c r="K19940">
        <v>-11.9924556308815</v>
      </c>
    </row>
    <row r="19941" spans="1:11" x14ac:dyDescent="0.25">
      <c r="A19941" t="s">
        <v>9458</v>
      </c>
      <c r="B19941" t="s">
        <v>9453</v>
      </c>
      <c r="C19941" t="s">
        <v>9454</v>
      </c>
      <c r="D19941" t="s">
        <v>9455</v>
      </c>
      <c r="E19941" s="117">
        <v>43038</v>
      </c>
      <c r="F19941" s="118">
        <v>0.66782407407407407</v>
      </c>
      <c r="G19941" t="s">
        <v>9457</v>
      </c>
      <c r="H19941">
        <v>141</v>
      </c>
      <c r="I19941">
        <v>17</v>
      </c>
      <c r="K19941">
        <v>-11.9924556308815</v>
      </c>
    </row>
    <row r="19942" spans="1:11" x14ac:dyDescent="0.25">
      <c r="A19942" t="s">
        <v>9458</v>
      </c>
      <c r="B19942" t="s">
        <v>9453</v>
      </c>
      <c r="C19942" t="s">
        <v>9454</v>
      </c>
      <c r="D19942" t="s">
        <v>9455</v>
      </c>
      <c r="E19942" s="117">
        <v>43038</v>
      </c>
      <c r="F19942" s="118">
        <v>0.66782407407407407</v>
      </c>
      <c r="G19942" t="s">
        <v>9457</v>
      </c>
      <c r="H19942">
        <v>141</v>
      </c>
      <c r="I19942">
        <v>17</v>
      </c>
      <c r="K19942">
        <v>-11.9924556308815</v>
      </c>
    </row>
    <row r="19943" spans="1:11" x14ac:dyDescent="0.25">
      <c r="A19943" t="s">
        <v>9458</v>
      </c>
      <c r="B19943" t="s">
        <v>9453</v>
      </c>
      <c r="C19943" t="s">
        <v>9454</v>
      </c>
      <c r="D19943" t="s">
        <v>9455</v>
      </c>
      <c r="E19943" s="117">
        <v>43038</v>
      </c>
      <c r="F19943" s="118">
        <v>0.66782407407407407</v>
      </c>
      <c r="G19943" t="s">
        <v>9457</v>
      </c>
      <c r="H19943">
        <v>142</v>
      </c>
      <c r="I19943">
        <v>17</v>
      </c>
      <c r="K19943">
        <v>-11.9924556308815</v>
      </c>
    </row>
    <row r="19944" spans="1:11" x14ac:dyDescent="0.25">
      <c r="A19944" t="s">
        <v>9458</v>
      </c>
      <c r="B19944" t="s">
        <v>9453</v>
      </c>
      <c r="C19944" t="s">
        <v>9454</v>
      </c>
      <c r="D19944" t="s">
        <v>9455</v>
      </c>
      <c r="E19944" s="117">
        <v>43038</v>
      </c>
      <c r="F19944" s="118">
        <v>0.66782407407407407</v>
      </c>
      <c r="G19944" t="s">
        <v>9457</v>
      </c>
      <c r="H19944">
        <v>142</v>
      </c>
      <c r="I19944">
        <v>17</v>
      </c>
      <c r="K19944">
        <v>-11.9924556308815</v>
      </c>
    </row>
    <row r="19945" spans="1:11" x14ac:dyDescent="0.25">
      <c r="A19945" t="s">
        <v>9458</v>
      </c>
      <c r="B19945" t="s">
        <v>9453</v>
      </c>
      <c r="C19945" t="s">
        <v>9454</v>
      </c>
      <c r="D19945" t="s">
        <v>9455</v>
      </c>
      <c r="E19945" s="117">
        <v>43038</v>
      </c>
      <c r="F19945" s="118">
        <v>0.66783564814814822</v>
      </c>
      <c r="G19945" t="s">
        <v>9457</v>
      </c>
      <c r="H19945">
        <v>143</v>
      </c>
      <c r="I19945">
        <v>17</v>
      </c>
      <c r="K19945">
        <v>-11.9924556308815</v>
      </c>
    </row>
    <row r="19946" spans="1:11" x14ac:dyDescent="0.25">
      <c r="A19946" t="s">
        <v>9458</v>
      </c>
      <c r="B19946" t="s">
        <v>9453</v>
      </c>
      <c r="C19946" t="s">
        <v>9454</v>
      </c>
      <c r="D19946" t="s">
        <v>9455</v>
      </c>
      <c r="E19946" s="117">
        <v>43038</v>
      </c>
      <c r="F19946" s="118">
        <v>0.66783564814814822</v>
      </c>
      <c r="G19946" t="s">
        <v>9457</v>
      </c>
      <c r="H19946">
        <v>143</v>
      </c>
      <c r="I19946">
        <v>17</v>
      </c>
      <c r="K19946">
        <v>-11.9924556308815</v>
      </c>
    </row>
    <row r="19947" spans="1:11" x14ac:dyDescent="0.25">
      <c r="A19947" t="s">
        <v>9458</v>
      </c>
      <c r="B19947" t="s">
        <v>9453</v>
      </c>
      <c r="C19947" t="s">
        <v>9454</v>
      </c>
      <c r="D19947" t="s">
        <v>9455</v>
      </c>
      <c r="E19947" s="117">
        <v>43038</v>
      </c>
      <c r="F19947" s="118">
        <v>0.66783564814814822</v>
      </c>
      <c r="G19947" t="s">
        <v>9457</v>
      </c>
      <c r="H19947">
        <v>144</v>
      </c>
      <c r="I19947">
        <v>17</v>
      </c>
      <c r="K19947">
        <v>-11.9924556308815</v>
      </c>
    </row>
    <row r="19948" spans="1:11" x14ac:dyDescent="0.25">
      <c r="A19948" t="s">
        <v>9458</v>
      </c>
      <c r="B19948" t="s">
        <v>9453</v>
      </c>
      <c r="C19948" t="s">
        <v>9454</v>
      </c>
      <c r="D19948" t="s">
        <v>9455</v>
      </c>
      <c r="E19948" s="117">
        <v>43038</v>
      </c>
      <c r="F19948" s="118">
        <v>0.66783564814814822</v>
      </c>
      <c r="G19948" t="s">
        <v>9457</v>
      </c>
      <c r="H19948">
        <v>144</v>
      </c>
      <c r="I19948">
        <v>17</v>
      </c>
      <c r="K19948">
        <v>-11.9924556308815</v>
      </c>
    </row>
    <row r="19949" spans="1:11" x14ac:dyDescent="0.25">
      <c r="A19949" t="s">
        <v>9458</v>
      </c>
      <c r="B19949" t="s">
        <v>9453</v>
      </c>
      <c r="C19949" t="s">
        <v>9454</v>
      </c>
      <c r="D19949" t="s">
        <v>9455</v>
      </c>
      <c r="E19949" s="117">
        <v>43038</v>
      </c>
      <c r="F19949" s="118">
        <v>0.66783564814814822</v>
      </c>
      <c r="G19949" t="s">
        <v>9457</v>
      </c>
      <c r="H19949">
        <v>145</v>
      </c>
      <c r="I19949">
        <v>17</v>
      </c>
      <c r="K19949">
        <v>-11.9924556308815</v>
      </c>
    </row>
    <row r="19950" spans="1:11" x14ac:dyDescent="0.25">
      <c r="A19950" t="s">
        <v>9458</v>
      </c>
      <c r="B19950" t="s">
        <v>9453</v>
      </c>
      <c r="C19950" t="s">
        <v>9454</v>
      </c>
      <c r="D19950" t="s">
        <v>9455</v>
      </c>
      <c r="E19950" s="117">
        <v>43038</v>
      </c>
      <c r="F19950" s="118">
        <v>0.66783564814814822</v>
      </c>
      <c r="G19950" t="s">
        <v>9457</v>
      </c>
      <c r="H19950">
        <v>145</v>
      </c>
      <c r="I19950">
        <v>17</v>
      </c>
      <c r="K19950">
        <v>-11.9924556308815</v>
      </c>
    </row>
    <row r="19951" spans="1:11" x14ac:dyDescent="0.25">
      <c r="A19951" t="s">
        <v>9458</v>
      </c>
      <c r="B19951" t="s">
        <v>9453</v>
      </c>
      <c r="C19951" t="s">
        <v>9454</v>
      </c>
      <c r="D19951" t="s">
        <v>9455</v>
      </c>
      <c r="E19951" s="117">
        <v>43038</v>
      </c>
      <c r="F19951" s="118">
        <v>0.66784722222222215</v>
      </c>
      <c r="G19951" t="s">
        <v>9457</v>
      </c>
      <c r="H19951">
        <v>146</v>
      </c>
      <c r="I19951">
        <v>17</v>
      </c>
      <c r="K19951">
        <v>-11.9924556308815</v>
      </c>
    </row>
    <row r="19952" spans="1:11" x14ac:dyDescent="0.25">
      <c r="A19952" t="s">
        <v>9458</v>
      </c>
      <c r="B19952" t="s">
        <v>9453</v>
      </c>
      <c r="C19952" t="s">
        <v>9454</v>
      </c>
      <c r="D19952" t="s">
        <v>9455</v>
      </c>
      <c r="E19952" s="117">
        <v>43038</v>
      </c>
      <c r="F19952" s="118">
        <v>0.66784722222222215</v>
      </c>
      <c r="G19952" t="s">
        <v>9457</v>
      </c>
      <c r="H19952">
        <v>146</v>
      </c>
      <c r="I19952">
        <v>17</v>
      </c>
      <c r="K19952">
        <v>-11.9924556308815</v>
      </c>
    </row>
    <row r="19953" spans="1:11" x14ac:dyDescent="0.25">
      <c r="A19953" t="s">
        <v>9458</v>
      </c>
      <c r="B19953" t="s">
        <v>9453</v>
      </c>
      <c r="C19953" t="s">
        <v>9454</v>
      </c>
      <c r="D19953" t="s">
        <v>9455</v>
      </c>
      <c r="E19953" s="117">
        <v>43038</v>
      </c>
      <c r="F19953" s="118">
        <v>0.66784722222222215</v>
      </c>
      <c r="G19953" t="s">
        <v>9457</v>
      </c>
      <c r="H19953">
        <v>147</v>
      </c>
      <c r="I19953">
        <v>17</v>
      </c>
      <c r="K19953">
        <v>-11.9924556308815</v>
      </c>
    </row>
    <row r="19954" spans="1:11" x14ac:dyDescent="0.25">
      <c r="A19954" t="s">
        <v>9458</v>
      </c>
      <c r="B19954" t="s">
        <v>9453</v>
      </c>
      <c r="C19954" t="s">
        <v>9454</v>
      </c>
      <c r="D19954" t="s">
        <v>9455</v>
      </c>
      <c r="E19954" s="117">
        <v>43038</v>
      </c>
      <c r="F19954" s="118">
        <v>0.66784722222222215</v>
      </c>
      <c r="G19954" t="s">
        <v>9457</v>
      </c>
      <c r="H19954">
        <v>147</v>
      </c>
      <c r="I19954">
        <v>17</v>
      </c>
      <c r="K19954">
        <v>-11.9924556308815</v>
      </c>
    </row>
    <row r="19955" spans="1:11" x14ac:dyDescent="0.25">
      <c r="A19955" t="s">
        <v>9458</v>
      </c>
      <c r="B19955" t="s">
        <v>9453</v>
      </c>
      <c r="C19955" t="s">
        <v>9454</v>
      </c>
      <c r="D19955" t="s">
        <v>9455</v>
      </c>
      <c r="E19955" s="117">
        <v>43038</v>
      </c>
      <c r="F19955" s="118">
        <v>0.66784722222222215</v>
      </c>
      <c r="G19955" t="s">
        <v>9457</v>
      </c>
      <c r="H19955">
        <v>148</v>
      </c>
      <c r="I19955">
        <v>17</v>
      </c>
      <c r="K19955">
        <v>-11.9924556308815</v>
      </c>
    </row>
    <row r="19956" spans="1:11" x14ac:dyDescent="0.25">
      <c r="A19956" t="s">
        <v>9458</v>
      </c>
      <c r="B19956" t="s">
        <v>9453</v>
      </c>
      <c r="C19956" t="s">
        <v>9454</v>
      </c>
      <c r="D19956" t="s">
        <v>9455</v>
      </c>
      <c r="E19956" s="117">
        <v>43038</v>
      </c>
      <c r="F19956" s="118">
        <v>0.6678587962962963</v>
      </c>
      <c r="G19956" t="s">
        <v>9457</v>
      </c>
      <c r="H19956">
        <v>148</v>
      </c>
      <c r="I19956">
        <v>17</v>
      </c>
      <c r="K19956">
        <v>-11.9924556308815</v>
      </c>
    </row>
    <row r="19957" spans="1:11" x14ac:dyDescent="0.25">
      <c r="A19957" t="s">
        <v>9458</v>
      </c>
      <c r="B19957" t="s">
        <v>9453</v>
      </c>
      <c r="C19957" t="s">
        <v>9454</v>
      </c>
      <c r="D19957" t="s">
        <v>9455</v>
      </c>
      <c r="E19957" s="117">
        <v>43038</v>
      </c>
      <c r="F19957" s="118">
        <v>0.6678587962962963</v>
      </c>
      <c r="G19957" t="s">
        <v>9457</v>
      </c>
      <c r="H19957">
        <v>149</v>
      </c>
      <c r="I19957">
        <v>17</v>
      </c>
      <c r="K19957">
        <v>-11.9924556308815</v>
      </c>
    </row>
    <row r="19958" spans="1:11" x14ac:dyDescent="0.25">
      <c r="A19958" t="s">
        <v>9458</v>
      </c>
      <c r="B19958" t="s">
        <v>9453</v>
      </c>
      <c r="C19958" t="s">
        <v>9454</v>
      </c>
      <c r="D19958" t="s">
        <v>9455</v>
      </c>
      <c r="E19958" s="117">
        <v>43038</v>
      </c>
      <c r="F19958" s="118">
        <v>0.6678587962962963</v>
      </c>
      <c r="G19958" t="s">
        <v>9457</v>
      </c>
      <c r="H19958">
        <v>149</v>
      </c>
      <c r="I19958">
        <v>17</v>
      </c>
      <c r="K19958">
        <v>-11.9924556308815</v>
      </c>
    </row>
    <row r="19959" spans="1:11" x14ac:dyDescent="0.25">
      <c r="A19959" t="s">
        <v>9458</v>
      </c>
      <c r="B19959" t="s">
        <v>9453</v>
      </c>
      <c r="C19959" t="s">
        <v>9454</v>
      </c>
      <c r="D19959" t="s">
        <v>9455</v>
      </c>
      <c r="E19959" s="117">
        <v>43038</v>
      </c>
      <c r="F19959" s="118">
        <v>0.6678587962962963</v>
      </c>
      <c r="G19959" t="s">
        <v>9457</v>
      </c>
      <c r="H19959">
        <v>150</v>
      </c>
      <c r="I19959">
        <v>17</v>
      </c>
      <c r="K19959">
        <v>-11.9924556308815</v>
      </c>
    </row>
    <row r="19960" spans="1:11" x14ac:dyDescent="0.25">
      <c r="A19960" t="s">
        <v>9458</v>
      </c>
      <c r="B19960" t="s">
        <v>9453</v>
      </c>
      <c r="C19960" t="s">
        <v>9454</v>
      </c>
      <c r="D19960" t="s">
        <v>9455</v>
      </c>
      <c r="E19960" s="117">
        <v>43038</v>
      </c>
      <c r="F19960" s="118">
        <v>0.6678587962962963</v>
      </c>
      <c r="G19960" t="s">
        <v>9457</v>
      </c>
      <c r="H19960">
        <v>150</v>
      </c>
      <c r="I19960">
        <v>17</v>
      </c>
      <c r="K19960">
        <v>-11.9924556308815</v>
      </c>
    </row>
    <row r="19961" spans="1:11" x14ac:dyDescent="0.25">
      <c r="A19961" t="s">
        <v>9458</v>
      </c>
      <c r="B19961" t="s">
        <v>9453</v>
      </c>
      <c r="C19961" t="s">
        <v>9454</v>
      </c>
      <c r="D19961" t="s">
        <v>9455</v>
      </c>
      <c r="E19961" s="117">
        <v>43038</v>
      </c>
      <c r="F19961" s="118">
        <v>0.66787037037037045</v>
      </c>
      <c r="G19961" t="s">
        <v>9457</v>
      </c>
      <c r="H19961">
        <v>151</v>
      </c>
      <c r="I19961">
        <v>17</v>
      </c>
      <c r="K19961">
        <v>-11.9924556308815</v>
      </c>
    </row>
    <row r="19962" spans="1:11" x14ac:dyDescent="0.25">
      <c r="A19962" t="s">
        <v>9458</v>
      </c>
      <c r="B19962" t="s">
        <v>9453</v>
      </c>
      <c r="C19962" t="s">
        <v>9454</v>
      </c>
      <c r="D19962" t="s">
        <v>9455</v>
      </c>
      <c r="E19962" s="117">
        <v>43038</v>
      </c>
      <c r="F19962" s="118">
        <v>0.66787037037037045</v>
      </c>
      <c r="G19962" t="s">
        <v>9457</v>
      </c>
      <c r="H19962">
        <v>151</v>
      </c>
      <c r="I19962">
        <v>17</v>
      </c>
      <c r="K19962">
        <v>-11.9924556308815</v>
      </c>
    </row>
    <row r="19963" spans="1:11" x14ac:dyDescent="0.25">
      <c r="A19963" t="s">
        <v>9458</v>
      </c>
      <c r="B19963" t="s">
        <v>9453</v>
      </c>
      <c r="C19963" t="s">
        <v>9454</v>
      </c>
      <c r="D19963" t="s">
        <v>9455</v>
      </c>
      <c r="E19963" s="117">
        <v>43038</v>
      </c>
      <c r="F19963" s="118">
        <v>0.66787037037037045</v>
      </c>
      <c r="G19963" t="s">
        <v>9457</v>
      </c>
      <c r="H19963">
        <v>152</v>
      </c>
      <c r="I19963">
        <v>17</v>
      </c>
      <c r="K19963">
        <v>-11.9924556308815</v>
      </c>
    </row>
    <row r="19964" spans="1:11" x14ac:dyDescent="0.25">
      <c r="A19964" t="s">
        <v>9458</v>
      </c>
      <c r="B19964" t="s">
        <v>9453</v>
      </c>
      <c r="C19964" t="s">
        <v>9454</v>
      </c>
      <c r="D19964" t="s">
        <v>9455</v>
      </c>
      <c r="E19964" s="117">
        <v>43038</v>
      </c>
      <c r="F19964" s="118">
        <v>0.66787037037037045</v>
      </c>
      <c r="G19964" t="s">
        <v>9457</v>
      </c>
      <c r="H19964">
        <v>152</v>
      </c>
      <c r="I19964">
        <v>17</v>
      </c>
      <c r="K19964">
        <v>-11.9924556308815</v>
      </c>
    </row>
    <row r="19965" spans="1:11" x14ac:dyDescent="0.25">
      <c r="A19965" t="s">
        <v>9458</v>
      </c>
      <c r="B19965" t="s">
        <v>9453</v>
      </c>
      <c r="C19965" t="s">
        <v>9454</v>
      </c>
      <c r="D19965" t="s">
        <v>9455</v>
      </c>
      <c r="E19965" s="117">
        <v>43038</v>
      </c>
      <c r="F19965" s="118">
        <v>0.66787037037037045</v>
      </c>
      <c r="G19965" t="s">
        <v>9457</v>
      </c>
      <c r="H19965">
        <v>153</v>
      </c>
      <c r="I19965">
        <v>17</v>
      </c>
      <c r="K19965">
        <v>-11.9924556308815</v>
      </c>
    </row>
    <row r="19966" spans="1:11" x14ac:dyDescent="0.25">
      <c r="A19966" t="s">
        <v>9458</v>
      </c>
      <c r="B19966" t="s">
        <v>9453</v>
      </c>
      <c r="C19966" t="s">
        <v>9454</v>
      </c>
      <c r="D19966" t="s">
        <v>9455</v>
      </c>
      <c r="E19966" s="117">
        <v>43038</v>
      </c>
      <c r="F19966" s="118">
        <v>0.66787037037037045</v>
      </c>
      <c r="G19966" t="s">
        <v>9457</v>
      </c>
      <c r="H19966">
        <v>153</v>
      </c>
      <c r="I19966">
        <v>17</v>
      </c>
      <c r="K19966">
        <v>-11.9924556308815</v>
      </c>
    </row>
    <row r="19967" spans="1:11" x14ac:dyDescent="0.25">
      <c r="A19967" t="s">
        <v>9458</v>
      </c>
      <c r="B19967" t="s">
        <v>9453</v>
      </c>
      <c r="C19967" t="s">
        <v>9454</v>
      </c>
      <c r="D19967" t="s">
        <v>9455</v>
      </c>
      <c r="E19967" s="117">
        <v>43038</v>
      </c>
      <c r="F19967" s="118">
        <v>0.66788194444444438</v>
      </c>
      <c r="G19967" t="s">
        <v>9457</v>
      </c>
      <c r="H19967">
        <v>154</v>
      </c>
      <c r="I19967">
        <v>17</v>
      </c>
      <c r="K19967">
        <v>-11.9924556308815</v>
      </c>
    </row>
    <row r="19968" spans="1:11" x14ac:dyDescent="0.25">
      <c r="A19968" t="s">
        <v>9458</v>
      </c>
      <c r="B19968" t="s">
        <v>9453</v>
      </c>
      <c r="C19968" t="s">
        <v>9454</v>
      </c>
      <c r="D19968" t="s">
        <v>9455</v>
      </c>
      <c r="E19968" s="117">
        <v>43038</v>
      </c>
      <c r="F19968" s="118">
        <v>0.66788194444444438</v>
      </c>
      <c r="G19968" t="s">
        <v>9457</v>
      </c>
      <c r="H19968">
        <v>154</v>
      </c>
      <c r="I19968">
        <v>17</v>
      </c>
      <c r="K19968">
        <v>-11.9924556308815</v>
      </c>
    </row>
    <row r="19969" spans="1:11" x14ac:dyDescent="0.25">
      <c r="A19969" t="s">
        <v>9458</v>
      </c>
      <c r="B19969" t="s">
        <v>9453</v>
      </c>
      <c r="C19969" t="s">
        <v>9454</v>
      </c>
      <c r="D19969" t="s">
        <v>9455</v>
      </c>
      <c r="E19969" s="117">
        <v>43038</v>
      </c>
      <c r="F19969" s="118">
        <v>0.66788194444444438</v>
      </c>
      <c r="G19969" t="s">
        <v>9457</v>
      </c>
      <c r="H19969">
        <v>155</v>
      </c>
      <c r="I19969">
        <v>17</v>
      </c>
      <c r="K19969">
        <v>-11.9924556308815</v>
      </c>
    </row>
    <row r="19970" spans="1:11" x14ac:dyDescent="0.25">
      <c r="A19970" t="s">
        <v>9458</v>
      </c>
      <c r="B19970" t="s">
        <v>9453</v>
      </c>
      <c r="C19970" t="s">
        <v>9454</v>
      </c>
      <c r="D19970" t="s">
        <v>9455</v>
      </c>
      <c r="E19970" s="117">
        <v>43038</v>
      </c>
      <c r="F19970" s="118">
        <v>0.66788194444444438</v>
      </c>
      <c r="G19970" t="s">
        <v>9457</v>
      </c>
      <c r="H19970">
        <v>155</v>
      </c>
      <c r="I19970">
        <v>17</v>
      </c>
      <c r="K19970">
        <v>-11.9924556308815</v>
      </c>
    </row>
    <row r="19971" spans="1:11" x14ac:dyDescent="0.25">
      <c r="A19971" t="s">
        <v>9458</v>
      </c>
      <c r="B19971" t="s">
        <v>9453</v>
      </c>
      <c r="C19971" t="s">
        <v>9454</v>
      </c>
      <c r="D19971" t="s">
        <v>9455</v>
      </c>
      <c r="E19971" s="117">
        <v>43038</v>
      </c>
      <c r="F19971" s="118">
        <v>0.66788194444444438</v>
      </c>
      <c r="G19971" t="s">
        <v>9457</v>
      </c>
      <c r="H19971">
        <v>156</v>
      </c>
      <c r="I19971">
        <v>17</v>
      </c>
      <c r="K19971">
        <v>-11.9924556308815</v>
      </c>
    </row>
    <row r="19972" spans="1:11" x14ac:dyDescent="0.25">
      <c r="A19972" t="s">
        <v>9458</v>
      </c>
      <c r="B19972" t="s">
        <v>9453</v>
      </c>
      <c r="C19972" t="s">
        <v>9454</v>
      </c>
      <c r="D19972" t="s">
        <v>9455</v>
      </c>
      <c r="E19972" s="117">
        <v>43038</v>
      </c>
      <c r="F19972" s="118">
        <v>0.66789351851851853</v>
      </c>
      <c r="G19972" t="s">
        <v>9457</v>
      </c>
      <c r="H19972">
        <v>156</v>
      </c>
      <c r="I19972">
        <v>17</v>
      </c>
      <c r="K19972">
        <v>-11.9924556308815</v>
      </c>
    </row>
    <row r="19973" spans="1:11" x14ac:dyDescent="0.25">
      <c r="A19973" t="s">
        <v>9458</v>
      </c>
      <c r="B19973" t="s">
        <v>9453</v>
      </c>
      <c r="C19973" t="s">
        <v>9454</v>
      </c>
      <c r="D19973" t="s">
        <v>9455</v>
      </c>
      <c r="E19973" s="117">
        <v>43038</v>
      </c>
      <c r="F19973" s="118">
        <v>0.66789351851851853</v>
      </c>
      <c r="G19973" t="s">
        <v>9457</v>
      </c>
      <c r="H19973">
        <v>157</v>
      </c>
      <c r="I19973">
        <v>17</v>
      </c>
      <c r="K19973">
        <v>-11.9924556308815</v>
      </c>
    </row>
    <row r="19974" spans="1:11" x14ac:dyDescent="0.25">
      <c r="A19974" t="s">
        <v>9458</v>
      </c>
      <c r="B19974" t="s">
        <v>9453</v>
      </c>
      <c r="C19974" t="s">
        <v>9454</v>
      </c>
      <c r="D19974" t="s">
        <v>9455</v>
      </c>
      <c r="E19974" s="117">
        <v>43038</v>
      </c>
      <c r="F19974" s="118">
        <v>0.66789351851851853</v>
      </c>
      <c r="G19974" t="s">
        <v>9457</v>
      </c>
      <c r="H19974">
        <v>157</v>
      </c>
      <c r="I19974">
        <v>17</v>
      </c>
      <c r="K19974">
        <v>-11.9924556308815</v>
      </c>
    </row>
    <row r="19975" spans="1:11" x14ac:dyDescent="0.25">
      <c r="A19975" t="s">
        <v>9458</v>
      </c>
      <c r="B19975" t="s">
        <v>9453</v>
      </c>
      <c r="C19975" t="s">
        <v>9454</v>
      </c>
      <c r="D19975" t="s">
        <v>9455</v>
      </c>
      <c r="E19975" s="117">
        <v>43038</v>
      </c>
      <c r="F19975" s="118">
        <v>0.66789351851851853</v>
      </c>
      <c r="G19975" t="s">
        <v>9457</v>
      </c>
      <c r="H19975">
        <v>158</v>
      </c>
      <c r="I19975">
        <v>17</v>
      </c>
      <c r="K19975">
        <v>-11.9924556308815</v>
      </c>
    </row>
    <row r="19976" spans="1:11" x14ac:dyDescent="0.25">
      <c r="A19976" t="s">
        <v>9458</v>
      </c>
      <c r="B19976" t="s">
        <v>9453</v>
      </c>
      <c r="C19976" t="s">
        <v>9454</v>
      </c>
      <c r="D19976" t="s">
        <v>9455</v>
      </c>
      <c r="E19976" s="117">
        <v>43038</v>
      </c>
      <c r="F19976" s="118">
        <v>0.66789351851851853</v>
      </c>
      <c r="G19976" t="s">
        <v>9457</v>
      </c>
      <c r="H19976">
        <v>158</v>
      </c>
      <c r="I19976">
        <v>17</v>
      </c>
      <c r="K19976">
        <v>-11.9924556308815</v>
      </c>
    </row>
    <row r="19977" spans="1:11" x14ac:dyDescent="0.25">
      <c r="A19977" t="s">
        <v>9458</v>
      </c>
      <c r="B19977" t="s">
        <v>9453</v>
      </c>
      <c r="C19977" t="s">
        <v>9454</v>
      </c>
      <c r="D19977" t="s">
        <v>9455</v>
      </c>
      <c r="E19977" s="117">
        <v>43038</v>
      </c>
      <c r="F19977" s="118">
        <v>0.66790509259259256</v>
      </c>
      <c r="G19977" t="s">
        <v>9457</v>
      </c>
      <c r="H19977">
        <v>159</v>
      </c>
      <c r="I19977">
        <v>17</v>
      </c>
      <c r="K19977">
        <v>-11.9924556308815</v>
      </c>
    </row>
    <row r="19978" spans="1:11" x14ac:dyDescent="0.25">
      <c r="A19978" t="s">
        <v>9458</v>
      </c>
      <c r="B19978" t="s">
        <v>9453</v>
      </c>
      <c r="C19978" t="s">
        <v>9454</v>
      </c>
      <c r="D19978" t="s">
        <v>9455</v>
      </c>
      <c r="E19978" s="117">
        <v>43038</v>
      </c>
      <c r="F19978" s="118">
        <v>0.66790509259259256</v>
      </c>
      <c r="G19978" t="s">
        <v>9457</v>
      </c>
      <c r="H19978">
        <v>159</v>
      </c>
      <c r="I19978">
        <v>17</v>
      </c>
      <c r="K19978">
        <v>-11.9924556308815</v>
      </c>
    </row>
    <row r="19979" spans="1:11" x14ac:dyDescent="0.25">
      <c r="A19979" t="s">
        <v>9458</v>
      </c>
      <c r="B19979" t="s">
        <v>9453</v>
      </c>
      <c r="C19979" t="s">
        <v>9454</v>
      </c>
      <c r="D19979" t="s">
        <v>9455</v>
      </c>
      <c r="E19979" s="117">
        <v>43038</v>
      </c>
      <c r="F19979" s="118">
        <v>0.66790509259259256</v>
      </c>
      <c r="G19979" t="s">
        <v>9457</v>
      </c>
      <c r="H19979">
        <v>160</v>
      </c>
      <c r="I19979">
        <v>17</v>
      </c>
      <c r="K19979">
        <v>-11.9924556308815</v>
      </c>
    </row>
    <row r="19980" spans="1:11" x14ac:dyDescent="0.25">
      <c r="A19980" t="s">
        <v>9458</v>
      </c>
      <c r="B19980" t="s">
        <v>9453</v>
      </c>
      <c r="C19980" t="s">
        <v>9454</v>
      </c>
      <c r="D19980" t="s">
        <v>9455</v>
      </c>
      <c r="E19980" s="117">
        <v>43038</v>
      </c>
      <c r="F19980" s="118">
        <v>0.66790509259259256</v>
      </c>
      <c r="G19980" t="s">
        <v>9457</v>
      </c>
      <c r="H19980">
        <v>160</v>
      </c>
      <c r="I19980">
        <v>17</v>
      </c>
      <c r="K19980">
        <v>-11.9924556308815</v>
      </c>
    </row>
    <row r="19981" spans="1:11" x14ac:dyDescent="0.25">
      <c r="A19981" t="s">
        <v>9458</v>
      </c>
      <c r="B19981" t="s">
        <v>9453</v>
      </c>
      <c r="C19981" t="s">
        <v>9454</v>
      </c>
      <c r="D19981" t="s">
        <v>9455</v>
      </c>
      <c r="E19981" s="117">
        <v>43038</v>
      </c>
      <c r="F19981" s="118">
        <v>0.66790509259259256</v>
      </c>
      <c r="G19981" t="s">
        <v>9457</v>
      </c>
      <c r="H19981">
        <v>161</v>
      </c>
      <c r="I19981">
        <v>17</v>
      </c>
      <c r="K19981">
        <v>-11.9924556308815</v>
      </c>
    </row>
    <row r="19982" spans="1:11" x14ac:dyDescent="0.25">
      <c r="A19982" t="s">
        <v>9458</v>
      </c>
      <c r="B19982" t="s">
        <v>9453</v>
      </c>
      <c r="C19982" t="s">
        <v>9454</v>
      </c>
      <c r="D19982" t="s">
        <v>9455</v>
      </c>
      <c r="E19982" s="117">
        <v>43038</v>
      </c>
      <c r="F19982" s="118">
        <v>0.66790509259259256</v>
      </c>
      <c r="G19982" t="s">
        <v>9457</v>
      </c>
      <c r="H19982">
        <v>161</v>
      </c>
      <c r="I19982">
        <v>17</v>
      </c>
      <c r="K19982">
        <v>-11.9924556308815</v>
      </c>
    </row>
    <row r="19983" spans="1:11" x14ac:dyDescent="0.25">
      <c r="A19983" t="s">
        <v>9458</v>
      </c>
      <c r="B19983" t="s">
        <v>9453</v>
      </c>
      <c r="C19983" t="s">
        <v>9454</v>
      </c>
      <c r="D19983" t="s">
        <v>9455</v>
      </c>
      <c r="E19983" s="117">
        <v>43038</v>
      </c>
      <c r="F19983" s="118">
        <v>0.66791666666666671</v>
      </c>
      <c r="G19983" t="s">
        <v>9457</v>
      </c>
      <c r="H19983">
        <v>162</v>
      </c>
      <c r="I19983">
        <v>17</v>
      </c>
      <c r="K19983">
        <v>-11.9924556308815</v>
      </c>
    </row>
    <row r="19984" spans="1:11" x14ac:dyDescent="0.25">
      <c r="A19984" t="s">
        <v>9458</v>
      </c>
      <c r="B19984" t="s">
        <v>9453</v>
      </c>
      <c r="C19984" t="s">
        <v>9454</v>
      </c>
      <c r="D19984" t="s">
        <v>9455</v>
      </c>
      <c r="E19984" s="117">
        <v>43038</v>
      </c>
      <c r="F19984" s="118">
        <v>0.66791666666666671</v>
      </c>
      <c r="G19984" t="s">
        <v>9457</v>
      </c>
      <c r="H19984">
        <v>162</v>
      </c>
      <c r="I19984">
        <v>17</v>
      </c>
      <c r="K19984">
        <v>-11.9924556308815</v>
      </c>
    </row>
    <row r="19985" spans="1:11" x14ac:dyDescent="0.25">
      <c r="A19985" t="s">
        <v>9458</v>
      </c>
      <c r="B19985" t="s">
        <v>9453</v>
      </c>
      <c r="C19985" t="s">
        <v>9454</v>
      </c>
      <c r="D19985" t="s">
        <v>9455</v>
      </c>
      <c r="E19985" s="117">
        <v>43038</v>
      </c>
      <c r="F19985" s="118">
        <v>0.66791666666666671</v>
      </c>
      <c r="G19985" t="s">
        <v>9457</v>
      </c>
      <c r="H19985">
        <v>163</v>
      </c>
      <c r="I19985">
        <v>17</v>
      </c>
      <c r="K19985">
        <v>-11.9924556308815</v>
      </c>
    </row>
    <row r="19986" spans="1:11" x14ac:dyDescent="0.25">
      <c r="A19986" t="s">
        <v>9458</v>
      </c>
      <c r="B19986" t="s">
        <v>9453</v>
      </c>
      <c r="C19986" t="s">
        <v>9454</v>
      </c>
      <c r="D19986" t="s">
        <v>9455</v>
      </c>
      <c r="E19986" s="117">
        <v>43038</v>
      </c>
      <c r="F19986" s="118">
        <v>0.66791666666666671</v>
      </c>
      <c r="G19986" t="s">
        <v>9457</v>
      </c>
      <c r="H19986">
        <v>163</v>
      </c>
      <c r="I19986">
        <v>17</v>
      </c>
      <c r="K19986">
        <v>-11.9924556308815</v>
      </c>
    </row>
    <row r="19987" spans="1:11" x14ac:dyDescent="0.25">
      <c r="A19987" t="s">
        <v>9458</v>
      </c>
      <c r="B19987" t="s">
        <v>9453</v>
      </c>
      <c r="C19987" t="s">
        <v>9454</v>
      </c>
      <c r="D19987" t="s">
        <v>9455</v>
      </c>
      <c r="E19987" s="117">
        <v>43038</v>
      </c>
      <c r="F19987" s="118">
        <v>0.66791666666666671</v>
      </c>
      <c r="G19987" t="s">
        <v>9457</v>
      </c>
      <c r="H19987">
        <v>164</v>
      </c>
      <c r="I19987">
        <v>17</v>
      </c>
      <c r="K19987">
        <v>-11.9924556308815</v>
      </c>
    </row>
    <row r="19988" spans="1:11" x14ac:dyDescent="0.25">
      <c r="A19988" t="s">
        <v>9458</v>
      </c>
      <c r="B19988" t="s">
        <v>9453</v>
      </c>
      <c r="C19988" t="s">
        <v>9454</v>
      </c>
      <c r="D19988" t="s">
        <v>9455</v>
      </c>
      <c r="E19988" s="117">
        <v>43038</v>
      </c>
      <c r="F19988" s="118">
        <v>0.66792824074074064</v>
      </c>
      <c r="G19988" t="s">
        <v>9457</v>
      </c>
      <c r="H19988">
        <v>164</v>
      </c>
      <c r="I19988">
        <v>17</v>
      </c>
      <c r="K19988">
        <v>-11.9924556308815</v>
      </c>
    </row>
    <row r="19989" spans="1:11" x14ac:dyDescent="0.25">
      <c r="A19989" t="s">
        <v>9458</v>
      </c>
      <c r="B19989" t="s">
        <v>9453</v>
      </c>
      <c r="C19989" t="s">
        <v>9454</v>
      </c>
      <c r="D19989" t="s">
        <v>9455</v>
      </c>
      <c r="E19989" s="117">
        <v>43038</v>
      </c>
      <c r="F19989" s="118">
        <v>0.66792824074074064</v>
      </c>
      <c r="G19989" t="s">
        <v>9457</v>
      </c>
      <c r="H19989">
        <v>165</v>
      </c>
      <c r="I19989">
        <v>17</v>
      </c>
      <c r="K19989">
        <v>-11.9924556308815</v>
      </c>
    </row>
    <row r="19990" spans="1:11" x14ac:dyDescent="0.25">
      <c r="A19990" t="s">
        <v>9458</v>
      </c>
      <c r="B19990" t="s">
        <v>9453</v>
      </c>
      <c r="C19990" t="s">
        <v>9454</v>
      </c>
      <c r="D19990" t="s">
        <v>9455</v>
      </c>
      <c r="E19990" s="117">
        <v>43038</v>
      </c>
      <c r="F19990" s="118">
        <v>0.66792824074074064</v>
      </c>
      <c r="G19990" t="s">
        <v>9457</v>
      </c>
      <c r="H19990">
        <v>165</v>
      </c>
      <c r="I19990">
        <v>17</v>
      </c>
      <c r="K19990">
        <v>-11.9924556308815</v>
      </c>
    </row>
    <row r="19991" spans="1:11" x14ac:dyDescent="0.25">
      <c r="A19991" t="s">
        <v>9458</v>
      </c>
      <c r="B19991" t="s">
        <v>9453</v>
      </c>
      <c r="C19991" t="s">
        <v>9454</v>
      </c>
      <c r="D19991" t="s">
        <v>9455</v>
      </c>
      <c r="E19991" s="117">
        <v>43038</v>
      </c>
      <c r="F19991" s="118">
        <v>0.66792824074074064</v>
      </c>
      <c r="G19991" t="s">
        <v>9457</v>
      </c>
      <c r="H19991">
        <v>166</v>
      </c>
      <c r="I19991">
        <v>17</v>
      </c>
      <c r="K19991">
        <v>-11.9924556308815</v>
      </c>
    </row>
    <row r="19992" spans="1:11" x14ac:dyDescent="0.25">
      <c r="A19992" t="s">
        <v>9458</v>
      </c>
      <c r="B19992" t="s">
        <v>9453</v>
      </c>
      <c r="C19992" t="s">
        <v>9454</v>
      </c>
      <c r="D19992" t="s">
        <v>9455</v>
      </c>
      <c r="E19992" s="117">
        <v>43038</v>
      </c>
      <c r="F19992" s="118">
        <v>0.66792824074074064</v>
      </c>
      <c r="G19992" t="s">
        <v>9457</v>
      </c>
      <c r="H19992">
        <v>166</v>
      </c>
      <c r="I19992">
        <v>17</v>
      </c>
      <c r="K19992">
        <v>-11.9924556308815</v>
      </c>
    </row>
    <row r="19993" spans="1:11" x14ac:dyDescent="0.25">
      <c r="A19993" t="s">
        <v>9458</v>
      </c>
      <c r="B19993" t="s">
        <v>9453</v>
      </c>
      <c r="C19993" t="s">
        <v>9454</v>
      </c>
      <c r="D19993" t="s">
        <v>9455</v>
      </c>
      <c r="E19993" s="117">
        <v>43038</v>
      </c>
      <c r="F19993" s="118">
        <v>0.66793981481481479</v>
      </c>
      <c r="G19993" t="s">
        <v>9457</v>
      </c>
      <c r="H19993">
        <v>167</v>
      </c>
      <c r="I19993">
        <v>17</v>
      </c>
      <c r="K19993">
        <v>-11.9924556308815</v>
      </c>
    </row>
    <row r="19994" spans="1:11" x14ac:dyDescent="0.25">
      <c r="A19994" t="s">
        <v>9458</v>
      </c>
      <c r="B19994" t="s">
        <v>9453</v>
      </c>
      <c r="C19994" t="s">
        <v>9454</v>
      </c>
      <c r="D19994" t="s">
        <v>9455</v>
      </c>
      <c r="E19994" s="117">
        <v>43038</v>
      </c>
      <c r="F19994" s="118">
        <v>0.66793981481481479</v>
      </c>
      <c r="G19994" t="s">
        <v>9457</v>
      </c>
      <c r="H19994">
        <v>167</v>
      </c>
      <c r="I19994">
        <v>17</v>
      </c>
      <c r="K19994">
        <v>-11.9924556308815</v>
      </c>
    </row>
    <row r="19995" spans="1:11" x14ac:dyDescent="0.25">
      <c r="A19995" t="s">
        <v>9458</v>
      </c>
      <c r="B19995" t="s">
        <v>9453</v>
      </c>
      <c r="C19995" t="s">
        <v>9454</v>
      </c>
      <c r="D19995" t="s">
        <v>9455</v>
      </c>
      <c r="E19995" s="117">
        <v>43038</v>
      </c>
      <c r="F19995" s="118">
        <v>0.66793981481481479</v>
      </c>
      <c r="G19995" t="s">
        <v>9457</v>
      </c>
      <c r="H19995">
        <v>168</v>
      </c>
      <c r="I19995">
        <v>17</v>
      </c>
      <c r="K19995">
        <v>-11.9924556308815</v>
      </c>
    </row>
    <row r="19996" spans="1:11" x14ac:dyDescent="0.25">
      <c r="A19996" t="s">
        <v>9458</v>
      </c>
      <c r="B19996" t="s">
        <v>9453</v>
      </c>
      <c r="C19996" t="s">
        <v>9454</v>
      </c>
      <c r="D19996" t="s">
        <v>9455</v>
      </c>
      <c r="E19996" s="117">
        <v>43038</v>
      </c>
      <c r="F19996" s="118">
        <v>0.66793981481481479</v>
      </c>
      <c r="G19996" t="s">
        <v>9457</v>
      </c>
      <c r="H19996">
        <v>168</v>
      </c>
      <c r="I19996">
        <v>17</v>
      </c>
      <c r="K19996">
        <v>-11.9924556308815</v>
      </c>
    </row>
    <row r="19997" spans="1:11" x14ac:dyDescent="0.25">
      <c r="A19997" t="s">
        <v>9458</v>
      </c>
      <c r="B19997" t="s">
        <v>9453</v>
      </c>
      <c r="C19997" t="s">
        <v>9454</v>
      </c>
      <c r="D19997" t="s">
        <v>9455</v>
      </c>
      <c r="E19997" s="117">
        <v>43038</v>
      </c>
      <c r="F19997" s="118">
        <v>0.66793981481481479</v>
      </c>
      <c r="G19997" t="s">
        <v>9457</v>
      </c>
      <c r="H19997">
        <v>169</v>
      </c>
      <c r="I19997">
        <v>17</v>
      </c>
      <c r="K19997">
        <v>-11.9924556308815</v>
      </c>
    </row>
    <row r="19998" spans="1:11" x14ac:dyDescent="0.25">
      <c r="A19998" t="s">
        <v>9458</v>
      </c>
      <c r="B19998" t="s">
        <v>9453</v>
      </c>
      <c r="C19998" t="s">
        <v>9454</v>
      </c>
      <c r="D19998" t="s">
        <v>9455</v>
      </c>
      <c r="E19998" s="117">
        <v>43038</v>
      </c>
      <c r="F19998" s="118">
        <v>0.66793981481481479</v>
      </c>
      <c r="G19998" t="s">
        <v>9457</v>
      </c>
      <c r="H19998">
        <v>169</v>
      </c>
      <c r="I19998">
        <v>17</v>
      </c>
      <c r="K19998">
        <v>-11.9924556308815</v>
      </c>
    </row>
    <row r="19999" spans="1:11" x14ac:dyDescent="0.25">
      <c r="A19999" t="s">
        <v>9458</v>
      </c>
      <c r="B19999" t="s">
        <v>9453</v>
      </c>
      <c r="C19999" t="s">
        <v>9454</v>
      </c>
      <c r="D19999" t="s">
        <v>9455</v>
      </c>
      <c r="E19999" s="117">
        <v>43038</v>
      </c>
      <c r="F19999" s="118">
        <v>0.66795138888888894</v>
      </c>
      <c r="G19999" t="s">
        <v>9457</v>
      </c>
      <c r="H19999">
        <v>170</v>
      </c>
      <c r="I19999">
        <v>17</v>
      </c>
      <c r="K19999">
        <v>-11.9924556308815</v>
      </c>
    </row>
    <row r="20000" spans="1:11" x14ac:dyDescent="0.25">
      <c r="A20000" t="s">
        <v>9458</v>
      </c>
      <c r="B20000" t="s">
        <v>9453</v>
      </c>
      <c r="C20000" t="s">
        <v>9454</v>
      </c>
      <c r="D20000" t="s">
        <v>9455</v>
      </c>
      <c r="E20000" s="117">
        <v>43038</v>
      </c>
      <c r="F20000" s="118">
        <v>0.66795138888888894</v>
      </c>
      <c r="G20000" t="s">
        <v>9457</v>
      </c>
      <c r="H20000">
        <v>170</v>
      </c>
      <c r="I20000">
        <v>17</v>
      </c>
      <c r="K20000">
        <v>-11.9924556308815</v>
      </c>
    </row>
    <row r="20001" spans="1:12" x14ac:dyDescent="0.25">
      <c r="A20001" t="s">
        <v>9458</v>
      </c>
      <c r="B20001" t="s">
        <v>9453</v>
      </c>
      <c r="C20001" t="s">
        <v>9454</v>
      </c>
      <c r="D20001" t="s">
        <v>9455</v>
      </c>
      <c r="E20001" s="117">
        <v>43038</v>
      </c>
      <c r="F20001" s="118">
        <v>0.66795138888888894</v>
      </c>
      <c r="G20001" t="s">
        <v>9457</v>
      </c>
      <c r="H20001">
        <v>171</v>
      </c>
      <c r="I20001">
        <v>17</v>
      </c>
      <c r="K20001">
        <v>-11.9924556308815</v>
      </c>
    </row>
    <row r="20002" spans="1:12" x14ac:dyDescent="0.25">
      <c r="A20002" t="s">
        <v>9456</v>
      </c>
      <c r="B20002" t="s">
        <v>9453</v>
      </c>
      <c r="C20002" t="s">
        <v>9454</v>
      </c>
      <c r="D20002" t="s">
        <v>9455</v>
      </c>
      <c r="E20002" s="117">
        <v>43038</v>
      </c>
      <c r="F20002" s="118">
        <v>0.66981481481481486</v>
      </c>
      <c r="G20002" t="s">
        <v>9457</v>
      </c>
      <c r="H20002">
        <v>1</v>
      </c>
      <c r="I20002">
        <v>1</v>
      </c>
      <c r="J20002" t="s">
        <v>3815</v>
      </c>
      <c r="K20002" t="s">
        <v>4152</v>
      </c>
      <c r="L20002" t="s">
        <v>3815</v>
      </c>
    </row>
  </sheetData>
  <sheetProtection algorithmName="SHA-512" hashValue="3Hj/3MOVYa9R1t+GD6IYNx/amjLUYwivPGdgUTH/w30TaA8cybjDk02I6f7OpFVPr7r7EAthxaHqQa8JKZdZkw==" saltValue="FTuW1tESQVhziGnUJ6amWg=="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2022-04-13T18:23:18Z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